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mcginle\Analog Devices, Inc\OneDrive - Analog Devices, Inc\ADCs\AD7768\"/>
    </mc:Choice>
  </mc:AlternateContent>
  <workbookProtection lockStructure="1"/>
  <bookViews>
    <workbookView xWindow="-15" yWindow="0" windowWidth="16770" windowHeight="5115"/>
  </bookViews>
  <sheets>
    <sheet name="Response" sheetId="1" r:id="rId1"/>
    <sheet name="PRE_CALC" sheetId="4" state="hidden" r:id="rId2"/>
  </sheets>
  <definedNames>
    <definedName name="AVDD1">Response!$L$5</definedName>
    <definedName name="AVDD2">Response!$L$6</definedName>
    <definedName name="Clkdiv">Response!$F$8</definedName>
    <definedName name="Clkdiv2">Response!$F$26</definedName>
    <definedName name="DClkdiv">Response!$F$9</definedName>
    <definedName name="DEC_RATE">Response!$F$12</definedName>
    <definedName name="Extend_fmod">Response!$F$13</definedName>
    <definedName name="F_default">Response!$F$47</definedName>
    <definedName name="F_PB">Response!$F$40</definedName>
    <definedName name="F_start">Response!$F$45</definedName>
    <definedName name="F_stop">Response!$F$46</definedName>
    <definedName name="F3db">Response!$F$41</definedName>
    <definedName name="Fast">Response!$G$27</definedName>
    <definedName name="Fdata">Response!$F$37</definedName>
    <definedName name="FilterType">Response!$F$11</definedName>
    <definedName name="Fm" localSheetId="0">Response!$F$36</definedName>
    <definedName name="Fnotch">Response!$F$42</definedName>
    <definedName name="Invalid_Mclk">Response!$F$32</definedName>
    <definedName name="IOVDD">Response!$L$7</definedName>
    <definedName name="Low">Response!$E$27</definedName>
    <definedName name="Mclk">Response!$F$7</definedName>
    <definedName name="Median">Response!$F$27</definedName>
    <definedName name="NChop">Response!$F$14</definedName>
    <definedName name="NumChannels">Response!$L$3</definedName>
    <definedName name="order">Response!$F$18</definedName>
    <definedName name="OverPowered">Response!$F$33</definedName>
    <definedName name="PwrMode">Response!$F$10</definedName>
    <definedName name="s_dec" localSheetId="0">Response!$F$19</definedName>
    <definedName name="s_dec2">Response!$F$20</definedName>
    <definedName name="Tgroup">Response!$F$39</definedName>
    <definedName name="Tsettle">Response!$F$38</definedName>
    <definedName name="VREF">Response!$L$8</definedName>
  </definedNames>
  <calcPr calcId="152511"/>
</workbook>
</file>

<file path=xl/calcChain.xml><?xml version="1.0" encoding="utf-8"?>
<calcChain xmlns="http://schemas.openxmlformats.org/spreadsheetml/2006/main">
  <c r="H55" i="1" l="1"/>
  <c r="S62" i="4" l="1"/>
  <c r="S61" i="4"/>
  <c r="S58" i="4"/>
  <c r="S57" i="4"/>
  <c r="S54" i="4"/>
  <c r="S53" i="4"/>
  <c r="S50" i="4"/>
  <c r="S49" i="4"/>
  <c r="S46" i="4"/>
  <c r="S45" i="4"/>
  <c r="S42" i="4"/>
  <c r="S41" i="4"/>
  <c r="S38" i="4"/>
  <c r="S37" i="4"/>
  <c r="S34" i="4"/>
  <c r="S33" i="4"/>
  <c r="S30" i="4"/>
  <c r="S29" i="4"/>
  <c r="S26" i="4"/>
  <c r="S25" i="4"/>
  <c r="S22" i="4"/>
  <c r="S21" i="4"/>
  <c r="S14" i="4"/>
  <c r="S13" i="4"/>
  <c r="S10" i="4"/>
  <c r="S9" i="4"/>
  <c r="S6" i="4"/>
  <c r="S5" i="4"/>
  <c r="S18" i="4"/>
  <c r="S17" i="4"/>
  <c r="Q9" i="4"/>
  <c r="Q13" i="4" s="1"/>
  <c r="Q17" i="4" s="1"/>
  <c r="Q21" i="4" s="1"/>
  <c r="Q25" i="4" s="1"/>
  <c r="Q29" i="4" s="1"/>
  <c r="Q33" i="4" s="1"/>
  <c r="D55" i="1" l="1"/>
  <c r="F36" i="1"/>
  <c r="O5" i="1" s="1"/>
  <c r="F26" i="1"/>
  <c r="F33" i="1" l="1"/>
  <c r="F32" i="1"/>
  <c r="O6" i="1"/>
  <c r="I8" i="1" l="1"/>
  <c r="I7" i="1"/>
  <c r="I10" i="1" s="1"/>
  <c r="Q8" i="1" s="1"/>
  <c r="F18" i="1"/>
  <c r="F19" i="1" l="1"/>
  <c r="O7" i="1" s="1"/>
  <c r="F20" i="1" l="1"/>
  <c r="O8" i="1" l="1"/>
  <c r="F42" i="1"/>
  <c r="F46" i="1" s="1"/>
  <c r="F37" i="1"/>
  <c r="G56" i="1" l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I20" i="1"/>
  <c r="F39" i="1"/>
  <c r="B55" i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F38" i="1"/>
  <c r="C5061" i="1" l="1"/>
  <c r="H5061" i="1" s="1"/>
  <c r="C5062" i="1"/>
  <c r="H5062" i="1" s="1"/>
  <c r="C5067" i="1"/>
  <c r="H5067" i="1" s="1"/>
  <c r="C5065" i="1"/>
  <c r="H5065" i="1" s="1"/>
  <c r="C5066" i="1"/>
  <c r="H5066" i="1" s="1"/>
  <c r="C5058" i="1"/>
  <c r="H5058" i="1" s="1"/>
  <c r="C5059" i="1"/>
  <c r="H5059" i="1" s="1"/>
  <c r="C5064" i="1"/>
  <c r="H5064" i="1" s="1"/>
  <c r="C5056" i="1"/>
  <c r="H5056" i="1" s="1"/>
  <c r="C5057" i="1"/>
  <c r="H5057" i="1" s="1"/>
  <c r="C5063" i="1"/>
  <c r="H5063" i="1" s="1"/>
  <c r="C5060" i="1"/>
  <c r="H5060" i="1" s="1"/>
  <c r="D5063" i="1" l="1"/>
  <c r="D5059" i="1"/>
  <c r="D5067" i="1"/>
  <c r="D5057" i="1"/>
  <c r="D5058" i="1"/>
  <c r="D5062" i="1"/>
  <c r="D5056" i="1"/>
  <c r="D5066" i="1"/>
  <c r="D5061" i="1"/>
  <c r="D5060" i="1"/>
  <c r="D5064" i="1"/>
  <c r="D5065" i="1"/>
  <c r="C5068" i="1"/>
  <c r="H5068" i="1" s="1"/>
  <c r="C56" i="1"/>
  <c r="H56" i="1" s="1"/>
  <c r="D56" i="1" l="1"/>
  <c r="D5068" i="1"/>
  <c r="C5069" i="1"/>
  <c r="H5069" i="1" s="1"/>
  <c r="C57" i="1"/>
  <c r="H57" i="1" s="1"/>
  <c r="D57" i="1" l="1"/>
  <c r="D5069" i="1"/>
  <c r="C5070" i="1"/>
  <c r="H5070" i="1" s="1"/>
  <c r="C58" i="1"/>
  <c r="H58" i="1" s="1"/>
  <c r="D58" i="1" l="1"/>
  <c r="D5070" i="1"/>
  <c r="C5071" i="1"/>
  <c r="H5071" i="1" s="1"/>
  <c r="C59" i="1"/>
  <c r="H59" i="1" s="1"/>
  <c r="D59" i="1" l="1"/>
  <c r="D5071" i="1"/>
  <c r="C5072" i="1"/>
  <c r="H5072" i="1" s="1"/>
  <c r="C60" i="1"/>
  <c r="H60" i="1" s="1"/>
  <c r="D60" i="1" l="1"/>
  <c r="D5072" i="1"/>
  <c r="C5073" i="1"/>
  <c r="H5073" i="1" s="1"/>
  <c r="C61" i="1"/>
  <c r="H61" i="1" s="1"/>
  <c r="D61" i="1" l="1"/>
  <c r="D5073" i="1"/>
  <c r="C5074" i="1"/>
  <c r="H5074" i="1" s="1"/>
  <c r="C62" i="1"/>
  <c r="H62" i="1" s="1"/>
  <c r="D62" i="1" l="1"/>
  <c r="D5074" i="1"/>
  <c r="C5075" i="1"/>
  <c r="H5075" i="1" s="1"/>
  <c r="C63" i="1"/>
  <c r="H63" i="1" s="1"/>
  <c r="D63" i="1" l="1"/>
  <c r="D5075" i="1"/>
  <c r="C5076" i="1"/>
  <c r="H5076" i="1" s="1"/>
  <c r="C64" i="1"/>
  <c r="H64" i="1" s="1"/>
  <c r="D64" i="1" l="1"/>
  <c r="D5076" i="1"/>
  <c r="C5077" i="1"/>
  <c r="H5077" i="1" s="1"/>
  <c r="C65" i="1"/>
  <c r="D65" i="1" l="1"/>
  <c r="H65" i="1"/>
  <c r="D5077" i="1"/>
  <c r="C5078" i="1"/>
  <c r="H5078" i="1" s="1"/>
  <c r="C66" i="1"/>
  <c r="H66" i="1" s="1"/>
  <c r="D66" i="1" l="1"/>
  <c r="D5078" i="1"/>
  <c r="C5079" i="1"/>
  <c r="H5079" i="1" s="1"/>
  <c r="C67" i="1"/>
  <c r="H67" i="1" s="1"/>
  <c r="D67" i="1" l="1"/>
  <c r="D5079" i="1"/>
  <c r="C5080" i="1"/>
  <c r="H5080" i="1" s="1"/>
  <c r="C68" i="1"/>
  <c r="H68" i="1" s="1"/>
  <c r="D68" i="1" l="1"/>
  <c r="D5080" i="1"/>
  <c r="C5081" i="1"/>
  <c r="H5081" i="1" s="1"/>
  <c r="C69" i="1"/>
  <c r="H69" i="1" s="1"/>
  <c r="D69" i="1" l="1"/>
  <c r="D5081" i="1"/>
  <c r="C5082" i="1"/>
  <c r="H5082" i="1" s="1"/>
  <c r="C70" i="1"/>
  <c r="H70" i="1" s="1"/>
  <c r="D70" i="1" l="1"/>
  <c r="D5082" i="1"/>
  <c r="C5083" i="1"/>
  <c r="H5083" i="1" s="1"/>
  <c r="C71" i="1"/>
  <c r="H71" i="1" s="1"/>
  <c r="D71" i="1" l="1"/>
  <c r="D5083" i="1"/>
  <c r="C5084" i="1"/>
  <c r="H5084" i="1" s="1"/>
  <c r="C72" i="1"/>
  <c r="H72" i="1" s="1"/>
  <c r="D72" i="1" l="1"/>
  <c r="D5084" i="1"/>
  <c r="C5085" i="1"/>
  <c r="H5085" i="1" s="1"/>
  <c r="C73" i="1"/>
  <c r="H73" i="1" s="1"/>
  <c r="D73" i="1" l="1"/>
  <c r="D5085" i="1"/>
  <c r="C5086" i="1"/>
  <c r="H5086" i="1" s="1"/>
  <c r="C74" i="1"/>
  <c r="H74" i="1" s="1"/>
  <c r="D74" i="1" l="1"/>
  <c r="D5086" i="1"/>
  <c r="C5087" i="1"/>
  <c r="H5087" i="1" s="1"/>
  <c r="C75" i="1"/>
  <c r="H75" i="1" s="1"/>
  <c r="D5087" i="1" l="1"/>
  <c r="D75" i="1"/>
  <c r="C5088" i="1"/>
  <c r="H5088" i="1" s="1"/>
  <c r="C76" i="1"/>
  <c r="H76" i="1" s="1"/>
  <c r="D76" i="1" l="1"/>
  <c r="D5088" i="1"/>
  <c r="C5089" i="1"/>
  <c r="H5089" i="1" s="1"/>
  <c r="C77" i="1"/>
  <c r="H77" i="1" s="1"/>
  <c r="D77" i="1" l="1"/>
  <c r="D5089" i="1"/>
  <c r="C5090" i="1"/>
  <c r="H5090" i="1" s="1"/>
  <c r="C78" i="1"/>
  <c r="H78" i="1" s="1"/>
  <c r="D78" i="1" l="1"/>
  <c r="D5090" i="1"/>
  <c r="C5091" i="1"/>
  <c r="H5091" i="1" s="1"/>
  <c r="C79" i="1"/>
  <c r="H79" i="1" s="1"/>
  <c r="D79" i="1" l="1"/>
  <c r="D5091" i="1"/>
  <c r="C5092" i="1"/>
  <c r="H5092" i="1" s="1"/>
  <c r="C80" i="1"/>
  <c r="H80" i="1" s="1"/>
  <c r="D80" i="1" l="1"/>
  <c r="D5092" i="1"/>
  <c r="C5093" i="1"/>
  <c r="H5093" i="1" s="1"/>
  <c r="C81" i="1"/>
  <c r="H81" i="1" s="1"/>
  <c r="D81" i="1" l="1"/>
  <c r="D5093" i="1"/>
  <c r="C5094" i="1"/>
  <c r="H5094" i="1" s="1"/>
  <c r="C82" i="1"/>
  <c r="H82" i="1" s="1"/>
  <c r="D82" i="1" l="1"/>
  <c r="D5094" i="1"/>
  <c r="C5095" i="1"/>
  <c r="H5095" i="1" s="1"/>
  <c r="C83" i="1"/>
  <c r="H83" i="1" s="1"/>
  <c r="D83" i="1" l="1"/>
  <c r="D5095" i="1"/>
  <c r="C5096" i="1"/>
  <c r="H5096" i="1" s="1"/>
  <c r="C84" i="1"/>
  <c r="H84" i="1" s="1"/>
  <c r="D84" i="1" l="1"/>
  <c r="D5096" i="1"/>
  <c r="C5097" i="1"/>
  <c r="H5097" i="1" s="1"/>
  <c r="C85" i="1"/>
  <c r="H85" i="1" s="1"/>
  <c r="D85" i="1" l="1"/>
  <c r="D5097" i="1"/>
  <c r="C5098" i="1"/>
  <c r="H5098" i="1" s="1"/>
  <c r="C86" i="1"/>
  <c r="H86" i="1" s="1"/>
  <c r="D86" i="1" l="1"/>
  <c r="D5098" i="1"/>
  <c r="C5099" i="1"/>
  <c r="H5099" i="1" s="1"/>
  <c r="C87" i="1"/>
  <c r="H87" i="1" s="1"/>
  <c r="D87" i="1" l="1"/>
  <c r="D5099" i="1"/>
  <c r="C5100" i="1"/>
  <c r="H5100" i="1" s="1"/>
  <c r="C88" i="1"/>
  <c r="H88" i="1" s="1"/>
  <c r="D88" i="1" l="1"/>
  <c r="D5100" i="1"/>
  <c r="C5101" i="1"/>
  <c r="H5101" i="1" s="1"/>
  <c r="C89" i="1"/>
  <c r="H89" i="1" s="1"/>
  <c r="D89" i="1" l="1"/>
  <c r="D5101" i="1"/>
  <c r="C5102" i="1"/>
  <c r="H5102" i="1" s="1"/>
  <c r="C90" i="1"/>
  <c r="H90" i="1" s="1"/>
  <c r="D90" i="1" l="1"/>
  <c r="D5102" i="1"/>
  <c r="C5103" i="1"/>
  <c r="H5103" i="1" s="1"/>
  <c r="C91" i="1"/>
  <c r="H91" i="1" s="1"/>
  <c r="D91" i="1" l="1"/>
  <c r="D5103" i="1"/>
  <c r="C5104" i="1"/>
  <c r="H5104" i="1" s="1"/>
  <c r="C92" i="1"/>
  <c r="H92" i="1" s="1"/>
  <c r="D92" i="1" l="1"/>
  <c r="D5104" i="1"/>
  <c r="C5105" i="1"/>
  <c r="H5105" i="1" s="1"/>
  <c r="C93" i="1"/>
  <c r="H93" i="1" s="1"/>
  <c r="D93" i="1" l="1"/>
  <c r="D5105" i="1"/>
  <c r="C5106" i="1"/>
  <c r="H5106" i="1" s="1"/>
  <c r="C94" i="1"/>
  <c r="H94" i="1" s="1"/>
  <c r="D94" i="1" l="1"/>
  <c r="D5106" i="1"/>
  <c r="C5107" i="1"/>
  <c r="H5107" i="1" s="1"/>
  <c r="C95" i="1"/>
  <c r="H95" i="1" s="1"/>
  <c r="D95" i="1" l="1"/>
  <c r="D5107" i="1"/>
  <c r="C5108" i="1"/>
  <c r="H5108" i="1" s="1"/>
  <c r="C96" i="1"/>
  <c r="H96" i="1" s="1"/>
  <c r="D96" i="1" l="1"/>
  <c r="D5108" i="1"/>
  <c r="C5109" i="1"/>
  <c r="H5109" i="1" s="1"/>
  <c r="C97" i="1"/>
  <c r="H97" i="1" s="1"/>
  <c r="D97" i="1" l="1"/>
  <c r="D5109" i="1"/>
  <c r="C5110" i="1"/>
  <c r="H5110" i="1" s="1"/>
  <c r="C98" i="1"/>
  <c r="H98" i="1" s="1"/>
  <c r="D98" i="1" l="1"/>
  <c r="D5110" i="1"/>
  <c r="C5111" i="1"/>
  <c r="H5111" i="1" s="1"/>
  <c r="C99" i="1"/>
  <c r="H99" i="1" s="1"/>
  <c r="D99" i="1" l="1"/>
  <c r="D5111" i="1"/>
  <c r="C5112" i="1"/>
  <c r="H5112" i="1" s="1"/>
  <c r="C100" i="1"/>
  <c r="H100" i="1" s="1"/>
  <c r="D100" i="1" l="1"/>
  <c r="D5112" i="1"/>
  <c r="C5113" i="1"/>
  <c r="H5113" i="1" s="1"/>
  <c r="C101" i="1"/>
  <c r="H101" i="1" s="1"/>
  <c r="D101" i="1" l="1"/>
  <c r="D5113" i="1"/>
  <c r="C5114" i="1"/>
  <c r="H5114" i="1" s="1"/>
  <c r="C102" i="1"/>
  <c r="H102" i="1" s="1"/>
  <c r="D102" i="1" l="1"/>
  <c r="D5114" i="1"/>
  <c r="C5115" i="1"/>
  <c r="H5115" i="1" s="1"/>
  <c r="C103" i="1"/>
  <c r="H103" i="1" s="1"/>
  <c r="D103" i="1" l="1"/>
  <c r="D5115" i="1"/>
  <c r="C5116" i="1"/>
  <c r="H5116" i="1" s="1"/>
  <c r="C104" i="1"/>
  <c r="H104" i="1" s="1"/>
  <c r="D104" i="1" l="1"/>
  <c r="D5116" i="1"/>
  <c r="C5117" i="1"/>
  <c r="H5117" i="1" s="1"/>
  <c r="C105" i="1"/>
  <c r="H105" i="1" s="1"/>
  <c r="D105" i="1" l="1"/>
  <c r="D5117" i="1"/>
  <c r="C5118" i="1"/>
  <c r="H5118" i="1" s="1"/>
  <c r="C106" i="1"/>
  <c r="H106" i="1" s="1"/>
  <c r="D106" i="1" l="1"/>
  <c r="D5118" i="1"/>
  <c r="C5119" i="1"/>
  <c r="H5119" i="1" s="1"/>
  <c r="C107" i="1"/>
  <c r="H107" i="1" s="1"/>
  <c r="D107" i="1" l="1"/>
  <c r="D5119" i="1"/>
  <c r="C5120" i="1"/>
  <c r="H5120" i="1" s="1"/>
  <c r="C108" i="1"/>
  <c r="H108" i="1" s="1"/>
  <c r="D108" i="1" l="1"/>
  <c r="D5120" i="1"/>
  <c r="C5121" i="1"/>
  <c r="H5121" i="1" s="1"/>
  <c r="C109" i="1"/>
  <c r="H109" i="1" s="1"/>
  <c r="D109" i="1" l="1"/>
  <c r="D5121" i="1"/>
  <c r="C5122" i="1"/>
  <c r="H5122" i="1" s="1"/>
  <c r="C110" i="1"/>
  <c r="H110" i="1" s="1"/>
  <c r="D110" i="1" l="1"/>
  <c r="D5122" i="1"/>
  <c r="C5123" i="1"/>
  <c r="H5123" i="1" s="1"/>
  <c r="C111" i="1"/>
  <c r="H111" i="1" s="1"/>
  <c r="D111" i="1" l="1"/>
  <c r="D5123" i="1"/>
  <c r="C5124" i="1"/>
  <c r="H5124" i="1" s="1"/>
  <c r="C112" i="1"/>
  <c r="H112" i="1" s="1"/>
  <c r="D112" i="1" l="1"/>
  <c r="D5124" i="1"/>
  <c r="C5125" i="1"/>
  <c r="H5125" i="1" s="1"/>
  <c r="C113" i="1"/>
  <c r="H113" i="1" s="1"/>
  <c r="D113" i="1" l="1"/>
  <c r="D5125" i="1"/>
  <c r="C5126" i="1"/>
  <c r="H5126" i="1" s="1"/>
  <c r="C114" i="1"/>
  <c r="H114" i="1" s="1"/>
  <c r="D114" i="1" l="1"/>
  <c r="D5126" i="1"/>
  <c r="C5127" i="1"/>
  <c r="H5127" i="1" s="1"/>
  <c r="C115" i="1"/>
  <c r="H115" i="1" s="1"/>
  <c r="D115" i="1" l="1"/>
  <c r="D5127" i="1"/>
  <c r="C5128" i="1"/>
  <c r="H5128" i="1" s="1"/>
  <c r="C116" i="1"/>
  <c r="H116" i="1" s="1"/>
  <c r="D116" i="1" l="1"/>
  <c r="D5128" i="1"/>
  <c r="C5129" i="1"/>
  <c r="H5129" i="1" s="1"/>
  <c r="C117" i="1"/>
  <c r="H117" i="1" s="1"/>
  <c r="D117" i="1" l="1"/>
  <c r="D5129" i="1"/>
  <c r="C5130" i="1"/>
  <c r="H5130" i="1" s="1"/>
  <c r="C118" i="1"/>
  <c r="H118" i="1" s="1"/>
  <c r="D118" i="1" l="1"/>
  <c r="D5130" i="1"/>
  <c r="C5131" i="1"/>
  <c r="H5131" i="1" s="1"/>
  <c r="C119" i="1"/>
  <c r="H119" i="1" s="1"/>
  <c r="D119" i="1" l="1"/>
  <c r="D5131" i="1"/>
  <c r="C5132" i="1"/>
  <c r="H5132" i="1" s="1"/>
  <c r="C120" i="1"/>
  <c r="H120" i="1" s="1"/>
  <c r="D120" i="1" l="1"/>
  <c r="D5132" i="1"/>
  <c r="C5133" i="1"/>
  <c r="H5133" i="1" s="1"/>
  <c r="C121" i="1"/>
  <c r="H121" i="1" s="1"/>
  <c r="D121" i="1" l="1"/>
  <c r="D5133" i="1"/>
  <c r="C5134" i="1"/>
  <c r="H5134" i="1" s="1"/>
  <c r="C122" i="1"/>
  <c r="H122" i="1" s="1"/>
  <c r="D122" i="1" l="1"/>
  <c r="D5134" i="1"/>
  <c r="C5135" i="1"/>
  <c r="H5135" i="1" s="1"/>
  <c r="C123" i="1"/>
  <c r="H123" i="1" s="1"/>
  <c r="D123" i="1" l="1"/>
  <c r="D5135" i="1"/>
  <c r="C5136" i="1"/>
  <c r="H5136" i="1" s="1"/>
  <c r="C124" i="1"/>
  <c r="H124" i="1" s="1"/>
  <c r="D124" i="1" l="1"/>
  <c r="D5136" i="1"/>
  <c r="C5137" i="1"/>
  <c r="H5137" i="1" s="1"/>
  <c r="C125" i="1"/>
  <c r="H125" i="1" s="1"/>
  <c r="D125" i="1" l="1"/>
  <c r="D5137" i="1"/>
  <c r="C5138" i="1"/>
  <c r="H5138" i="1" s="1"/>
  <c r="C126" i="1"/>
  <c r="H126" i="1" s="1"/>
  <c r="D5138" i="1" l="1"/>
  <c r="D126" i="1"/>
  <c r="C5139" i="1"/>
  <c r="H5139" i="1" s="1"/>
  <c r="C127" i="1"/>
  <c r="H127" i="1" s="1"/>
  <c r="D127" i="1" l="1"/>
  <c r="D5139" i="1"/>
  <c r="C5140" i="1"/>
  <c r="H5140" i="1" s="1"/>
  <c r="C128" i="1"/>
  <c r="H128" i="1" s="1"/>
  <c r="D5140" i="1" l="1"/>
  <c r="D128" i="1"/>
  <c r="C5141" i="1"/>
  <c r="H5141" i="1" s="1"/>
  <c r="C129" i="1"/>
  <c r="H129" i="1" s="1"/>
  <c r="D129" i="1" l="1"/>
  <c r="D5141" i="1"/>
  <c r="C5142" i="1"/>
  <c r="H5142" i="1" s="1"/>
  <c r="C130" i="1"/>
  <c r="H130" i="1" s="1"/>
  <c r="D130" i="1" l="1"/>
  <c r="D5142" i="1"/>
  <c r="C5143" i="1"/>
  <c r="H5143" i="1" s="1"/>
  <c r="C131" i="1"/>
  <c r="H131" i="1" s="1"/>
  <c r="D131" i="1" l="1"/>
  <c r="D5143" i="1"/>
  <c r="C5144" i="1"/>
  <c r="H5144" i="1" s="1"/>
  <c r="C132" i="1"/>
  <c r="H132" i="1" s="1"/>
  <c r="D132" i="1" l="1"/>
  <c r="D5144" i="1"/>
  <c r="C5145" i="1"/>
  <c r="H5145" i="1" s="1"/>
  <c r="C133" i="1"/>
  <c r="H133" i="1" s="1"/>
  <c r="D133" i="1" l="1"/>
  <c r="D5145" i="1"/>
  <c r="C5146" i="1"/>
  <c r="H5146" i="1" s="1"/>
  <c r="C134" i="1"/>
  <c r="H134" i="1" s="1"/>
  <c r="D134" i="1" l="1"/>
  <c r="D5146" i="1"/>
  <c r="C5147" i="1"/>
  <c r="H5147" i="1" s="1"/>
  <c r="C135" i="1"/>
  <c r="H135" i="1" s="1"/>
  <c r="D5147" i="1" l="1"/>
  <c r="D135" i="1"/>
  <c r="C5148" i="1"/>
  <c r="H5148" i="1" s="1"/>
  <c r="C136" i="1"/>
  <c r="H136" i="1" s="1"/>
  <c r="D136" i="1" l="1"/>
  <c r="D5148" i="1"/>
  <c r="C5149" i="1"/>
  <c r="H5149" i="1" s="1"/>
  <c r="C137" i="1"/>
  <c r="H137" i="1" s="1"/>
  <c r="D137" i="1" l="1"/>
  <c r="D5149" i="1"/>
  <c r="C5150" i="1"/>
  <c r="H5150" i="1" s="1"/>
  <c r="C138" i="1"/>
  <c r="H138" i="1" s="1"/>
  <c r="D138" i="1" l="1"/>
  <c r="D5150" i="1"/>
  <c r="C5151" i="1"/>
  <c r="H5151" i="1" s="1"/>
  <c r="C139" i="1"/>
  <c r="H139" i="1" s="1"/>
  <c r="D139" i="1" l="1"/>
  <c r="D5151" i="1"/>
  <c r="C5152" i="1"/>
  <c r="H5152" i="1" s="1"/>
  <c r="C140" i="1"/>
  <c r="H140" i="1" s="1"/>
  <c r="D140" i="1" l="1"/>
  <c r="D5152" i="1"/>
  <c r="C5153" i="1"/>
  <c r="H5153" i="1" s="1"/>
  <c r="C141" i="1"/>
  <c r="H141" i="1" s="1"/>
  <c r="D141" i="1" l="1"/>
  <c r="D5153" i="1"/>
  <c r="C5154" i="1"/>
  <c r="H5154" i="1" s="1"/>
  <c r="C142" i="1"/>
  <c r="H142" i="1" s="1"/>
  <c r="D142" i="1" l="1"/>
  <c r="D5154" i="1"/>
  <c r="C5155" i="1"/>
  <c r="H5155" i="1" s="1"/>
  <c r="C143" i="1"/>
  <c r="H143" i="1" s="1"/>
  <c r="D143" i="1" l="1"/>
  <c r="D5155" i="1"/>
  <c r="C5156" i="1"/>
  <c r="H5156" i="1" s="1"/>
  <c r="C144" i="1"/>
  <c r="H144" i="1" s="1"/>
  <c r="D144" i="1" l="1"/>
  <c r="D5156" i="1"/>
  <c r="C5157" i="1"/>
  <c r="H5157" i="1" s="1"/>
  <c r="C145" i="1"/>
  <c r="H145" i="1" s="1"/>
  <c r="D145" i="1" l="1"/>
  <c r="D5157" i="1"/>
  <c r="C5158" i="1"/>
  <c r="H5158" i="1" s="1"/>
  <c r="C146" i="1"/>
  <c r="H146" i="1" s="1"/>
  <c r="D146" i="1" l="1"/>
  <c r="D5158" i="1"/>
  <c r="C5159" i="1"/>
  <c r="H5159" i="1" s="1"/>
  <c r="C147" i="1"/>
  <c r="H147" i="1" s="1"/>
  <c r="D147" i="1" l="1"/>
  <c r="D5159" i="1"/>
  <c r="C5160" i="1"/>
  <c r="H5160" i="1" s="1"/>
  <c r="C148" i="1"/>
  <c r="H148" i="1" s="1"/>
  <c r="D148" i="1" l="1"/>
  <c r="D5160" i="1"/>
  <c r="C5161" i="1"/>
  <c r="H5161" i="1" s="1"/>
  <c r="C149" i="1"/>
  <c r="H149" i="1" s="1"/>
  <c r="D149" i="1" l="1"/>
  <c r="D5161" i="1"/>
  <c r="C5162" i="1"/>
  <c r="H5162" i="1" s="1"/>
  <c r="C150" i="1"/>
  <c r="H150" i="1" s="1"/>
  <c r="D150" i="1" l="1"/>
  <c r="D5162" i="1"/>
  <c r="C5163" i="1"/>
  <c r="H5163" i="1" s="1"/>
  <c r="C151" i="1"/>
  <c r="H151" i="1" s="1"/>
  <c r="D151" i="1" l="1"/>
  <c r="D5163" i="1"/>
  <c r="C5164" i="1"/>
  <c r="H5164" i="1" s="1"/>
  <c r="C152" i="1"/>
  <c r="H152" i="1" s="1"/>
  <c r="D152" i="1" l="1"/>
  <c r="D5164" i="1"/>
  <c r="C5165" i="1"/>
  <c r="H5165" i="1" s="1"/>
  <c r="C153" i="1"/>
  <c r="H153" i="1" s="1"/>
  <c r="D153" i="1" l="1"/>
  <c r="D5165" i="1"/>
  <c r="C5166" i="1"/>
  <c r="H5166" i="1" s="1"/>
  <c r="C154" i="1"/>
  <c r="H154" i="1" s="1"/>
  <c r="D154" i="1" l="1"/>
  <c r="D5166" i="1"/>
  <c r="C5167" i="1"/>
  <c r="H5167" i="1" s="1"/>
  <c r="C155" i="1"/>
  <c r="H155" i="1" s="1"/>
  <c r="D155" i="1" l="1"/>
  <c r="D5167" i="1"/>
  <c r="C5168" i="1"/>
  <c r="H5168" i="1" s="1"/>
  <c r="C156" i="1"/>
  <c r="H156" i="1" s="1"/>
  <c r="D156" i="1" l="1"/>
  <c r="D5168" i="1"/>
  <c r="C5169" i="1"/>
  <c r="H5169" i="1" s="1"/>
  <c r="C157" i="1"/>
  <c r="H157" i="1" s="1"/>
  <c r="D157" i="1" l="1"/>
  <c r="D5169" i="1"/>
  <c r="C5170" i="1"/>
  <c r="H5170" i="1" s="1"/>
  <c r="C158" i="1"/>
  <c r="H158" i="1" s="1"/>
  <c r="D158" i="1" l="1"/>
  <c r="D5170" i="1"/>
  <c r="C5171" i="1"/>
  <c r="H5171" i="1" s="1"/>
  <c r="C159" i="1"/>
  <c r="H159" i="1" s="1"/>
  <c r="D159" i="1" l="1"/>
  <c r="D5171" i="1"/>
  <c r="C5172" i="1"/>
  <c r="H5172" i="1" s="1"/>
  <c r="C160" i="1"/>
  <c r="H160" i="1" s="1"/>
  <c r="D160" i="1" l="1"/>
  <c r="D5172" i="1"/>
  <c r="C5173" i="1"/>
  <c r="H5173" i="1" s="1"/>
  <c r="C161" i="1"/>
  <c r="H161" i="1" s="1"/>
  <c r="D161" i="1" l="1"/>
  <c r="D5173" i="1"/>
  <c r="C5174" i="1"/>
  <c r="H5174" i="1" s="1"/>
  <c r="C162" i="1"/>
  <c r="H162" i="1" s="1"/>
  <c r="D162" i="1" l="1"/>
  <c r="D5174" i="1"/>
  <c r="C5175" i="1"/>
  <c r="H5175" i="1" s="1"/>
  <c r="C163" i="1"/>
  <c r="H163" i="1" s="1"/>
  <c r="D163" i="1" l="1"/>
  <c r="D5175" i="1"/>
  <c r="C5176" i="1"/>
  <c r="H5176" i="1" s="1"/>
  <c r="C164" i="1"/>
  <c r="H164" i="1" s="1"/>
  <c r="D164" i="1" l="1"/>
  <c r="D5176" i="1"/>
  <c r="C5177" i="1"/>
  <c r="H5177" i="1" s="1"/>
  <c r="C165" i="1"/>
  <c r="H165" i="1" s="1"/>
  <c r="D165" i="1" l="1"/>
  <c r="D5177" i="1"/>
  <c r="C5178" i="1"/>
  <c r="H5178" i="1" s="1"/>
  <c r="C166" i="1"/>
  <c r="H166" i="1" s="1"/>
  <c r="D166" i="1" l="1"/>
  <c r="D5178" i="1"/>
  <c r="C5179" i="1"/>
  <c r="H5179" i="1" s="1"/>
  <c r="C167" i="1"/>
  <c r="H167" i="1" s="1"/>
  <c r="D167" i="1" l="1"/>
  <c r="D5179" i="1"/>
  <c r="C5180" i="1"/>
  <c r="H5180" i="1" s="1"/>
  <c r="C168" i="1"/>
  <c r="H168" i="1" s="1"/>
  <c r="D168" i="1" l="1"/>
  <c r="D5180" i="1"/>
  <c r="C5181" i="1"/>
  <c r="H5181" i="1" s="1"/>
  <c r="C169" i="1"/>
  <c r="H169" i="1" s="1"/>
  <c r="D169" i="1" l="1"/>
  <c r="D5181" i="1"/>
  <c r="C5182" i="1"/>
  <c r="H5182" i="1" s="1"/>
  <c r="C170" i="1"/>
  <c r="H170" i="1" s="1"/>
  <c r="D170" i="1" l="1"/>
  <c r="D5182" i="1"/>
  <c r="C5183" i="1"/>
  <c r="H5183" i="1" s="1"/>
  <c r="C171" i="1"/>
  <c r="H171" i="1" s="1"/>
  <c r="D171" i="1" l="1"/>
  <c r="D5183" i="1"/>
  <c r="C5184" i="1"/>
  <c r="H5184" i="1" s="1"/>
  <c r="C172" i="1"/>
  <c r="H172" i="1" s="1"/>
  <c r="D172" i="1" l="1"/>
  <c r="D5184" i="1"/>
  <c r="C5185" i="1"/>
  <c r="H5185" i="1" s="1"/>
  <c r="C173" i="1"/>
  <c r="H173" i="1" s="1"/>
  <c r="D173" i="1" l="1"/>
  <c r="D5185" i="1"/>
  <c r="C5186" i="1"/>
  <c r="H5186" i="1" s="1"/>
  <c r="C174" i="1"/>
  <c r="H174" i="1" s="1"/>
  <c r="D174" i="1" l="1"/>
  <c r="D5186" i="1"/>
  <c r="C5187" i="1"/>
  <c r="H5187" i="1" s="1"/>
  <c r="C175" i="1"/>
  <c r="H175" i="1" s="1"/>
  <c r="D175" i="1" l="1"/>
  <c r="D5187" i="1"/>
  <c r="C5188" i="1"/>
  <c r="H5188" i="1" s="1"/>
  <c r="C176" i="1"/>
  <c r="H176" i="1" s="1"/>
  <c r="D176" i="1" l="1"/>
  <c r="D5188" i="1"/>
  <c r="C5189" i="1"/>
  <c r="H5189" i="1" s="1"/>
  <c r="C177" i="1"/>
  <c r="H177" i="1" s="1"/>
  <c r="D177" i="1" l="1"/>
  <c r="D5189" i="1"/>
  <c r="C5190" i="1"/>
  <c r="H5190" i="1" s="1"/>
  <c r="C178" i="1"/>
  <c r="H178" i="1" s="1"/>
  <c r="D178" i="1" l="1"/>
  <c r="D5190" i="1"/>
  <c r="C5191" i="1"/>
  <c r="H5191" i="1" s="1"/>
  <c r="C179" i="1"/>
  <c r="H179" i="1" s="1"/>
  <c r="D179" i="1" l="1"/>
  <c r="D5191" i="1"/>
  <c r="C5192" i="1"/>
  <c r="H5192" i="1" s="1"/>
  <c r="C180" i="1"/>
  <c r="H180" i="1" s="1"/>
  <c r="D180" i="1" l="1"/>
  <c r="D5192" i="1"/>
  <c r="C5193" i="1"/>
  <c r="H5193" i="1" s="1"/>
  <c r="C181" i="1"/>
  <c r="H181" i="1" s="1"/>
  <c r="D181" i="1" l="1"/>
  <c r="D5193" i="1"/>
  <c r="C5194" i="1"/>
  <c r="H5194" i="1" s="1"/>
  <c r="C182" i="1"/>
  <c r="H182" i="1" s="1"/>
  <c r="D182" i="1" l="1"/>
  <c r="D5194" i="1"/>
  <c r="C5195" i="1"/>
  <c r="H5195" i="1" s="1"/>
  <c r="C183" i="1"/>
  <c r="H183" i="1" s="1"/>
  <c r="D183" i="1" l="1"/>
  <c r="D5195" i="1"/>
  <c r="C5196" i="1"/>
  <c r="H5196" i="1" s="1"/>
  <c r="C184" i="1"/>
  <c r="H184" i="1" s="1"/>
  <c r="D184" i="1" l="1"/>
  <c r="D5196" i="1"/>
  <c r="C5197" i="1"/>
  <c r="H5197" i="1" s="1"/>
  <c r="C185" i="1"/>
  <c r="H185" i="1" s="1"/>
  <c r="D185" i="1" l="1"/>
  <c r="D5197" i="1"/>
  <c r="C5198" i="1"/>
  <c r="H5198" i="1" s="1"/>
  <c r="C186" i="1"/>
  <c r="H186" i="1" s="1"/>
  <c r="D186" i="1" l="1"/>
  <c r="D5198" i="1"/>
  <c r="C5199" i="1"/>
  <c r="H5199" i="1" s="1"/>
  <c r="C187" i="1"/>
  <c r="H187" i="1" s="1"/>
  <c r="D187" i="1" l="1"/>
  <c r="D5199" i="1"/>
  <c r="C5200" i="1"/>
  <c r="H5200" i="1" s="1"/>
  <c r="C188" i="1"/>
  <c r="H188" i="1" s="1"/>
  <c r="D188" i="1" l="1"/>
  <c r="D5200" i="1"/>
  <c r="C5201" i="1"/>
  <c r="H5201" i="1" s="1"/>
  <c r="C189" i="1"/>
  <c r="H189" i="1" s="1"/>
  <c r="D189" i="1" l="1"/>
  <c r="D5201" i="1"/>
  <c r="C5202" i="1"/>
  <c r="H5202" i="1" s="1"/>
  <c r="C190" i="1"/>
  <c r="H190" i="1" s="1"/>
  <c r="D190" i="1" l="1"/>
  <c r="D5202" i="1"/>
  <c r="C5203" i="1"/>
  <c r="H5203" i="1" s="1"/>
  <c r="C191" i="1"/>
  <c r="H191" i="1" s="1"/>
  <c r="D191" i="1" l="1"/>
  <c r="D5203" i="1"/>
  <c r="C5204" i="1"/>
  <c r="H5204" i="1" s="1"/>
  <c r="C192" i="1"/>
  <c r="H192" i="1" s="1"/>
  <c r="D192" i="1" l="1"/>
  <c r="D5204" i="1"/>
  <c r="C5205" i="1"/>
  <c r="H5205" i="1" s="1"/>
  <c r="C193" i="1"/>
  <c r="H193" i="1" s="1"/>
  <c r="D193" i="1" l="1"/>
  <c r="D5205" i="1"/>
  <c r="C5206" i="1"/>
  <c r="H5206" i="1" s="1"/>
  <c r="C194" i="1"/>
  <c r="H194" i="1" s="1"/>
  <c r="D194" i="1" l="1"/>
  <c r="D5206" i="1"/>
  <c r="C5207" i="1"/>
  <c r="H5207" i="1" s="1"/>
  <c r="C195" i="1"/>
  <c r="H195" i="1" s="1"/>
  <c r="D195" i="1" l="1"/>
  <c r="D5207" i="1"/>
  <c r="C5208" i="1"/>
  <c r="H5208" i="1" s="1"/>
  <c r="C196" i="1"/>
  <c r="H196" i="1" s="1"/>
  <c r="D196" i="1" l="1"/>
  <c r="D5208" i="1"/>
  <c r="C5209" i="1"/>
  <c r="H5209" i="1" s="1"/>
  <c r="C197" i="1"/>
  <c r="H197" i="1" s="1"/>
  <c r="D197" i="1" l="1"/>
  <c r="D5209" i="1"/>
  <c r="C5210" i="1"/>
  <c r="H5210" i="1" s="1"/>
  <c r="C198" i="1"/>
  <c r="H198" i="1" s="1"/>
  <c r="D198" i="1" l="1"/>
  <c r="D5210" i="1"/>
  <c r="C5211" i="1"/>
  <c r="H5211" i="1" s="1"/>
  <c r="C199" i="1"/>
  <c r="H199" i="1" s="1"/>
  <c r="D199" i="1" l="1"/>
  <c r="D5211" i="1"/>
  <c r="C5212" i="1"/>
  <c r="H5212" i="1" s="1"/>
  <c r="C200" i="1"/>
  <c r="H200" i="1" s="1"/>
  <c r="D200" i="1" l="1"/>
  <c r="D5212" i="1"/>
  <c r="C5213" i="1"/>
  <c r="H5213" i="1" s="1"/>
  <c r="C201" i="1"/>
  <c r="H201" i="1" s="1"/>
  <c r="D201" i="1" l="1"/>
  <c r="D5213" i="1"/>
  <c r="C5214" i="1"/>
  <c r="H5214" i="1" s="1"/>
  <c r="C202" i="1"/>
  <c r="H202" i="1" s="1"/>
  <c r="D202" i="1" l="1"/>
  <c r="D5214" i="1"/>
  <c r="C5215" i="1"/>
  <c r="H5215" i="1" s="1"/>
  <c r="C203" i="1"/>
  <c r="H203" i="1" s="1"/>
  <c r="D203" i="1" l="1"/>
  <c r="D5215" i="1"/>
  <c r="C5216" i="1"/>
  <c r="H5216" i="1" s="1"/>
  <c r="C204" i="1"/>
  <c r="H204" i="1" s="1"/>
  <c r="D204" i="1" l="1"/>
  <c r="D5216" i="1"/>
  <c r="C5217" i="1"/>
  <c r="H5217" i="1" s="1"/>
  <c r="C205" i="1"/>
  <c r="H205" i="1" s="1"/>
  <c r="D205" i="1" l="1"/>
  <c r="D5217" i="1"/>
  <c r="C5218" i="1"/>
  <c r="H5218" i="1" s="1"/>
  <c r="C206" i="1"/>
  <c r="H206" i="1" s="1"/>
  <c r="D206" i="1" l="1"/>
  <c r="D5218" i="1"/>
  <c r="C5219" i="1"/>
  <c r="H5219" i="1" s="1"/>
  <c r="C207" i="1"/>
  <c r="H207" i="1" s="1"/>
  <c r="D207" i="1" l="1"/>
  <c r="D5219" i="1"/>
  <c r="C5220" i="1"/>
  <c r="H5220" i="1" s="1"/>
  <c r="C208" i="1"/>
  <c r="H208" i="1" s="1"/>
  <c r="D208" i="1" l="1"/>
  <c r="D5220" i="1"/>
  <c r="C5221" i="1"/>
  <c r="H5221" i="1" s="1"/>
  <c r="C209" i="1"/>
  <c r="H209" i="1" s="1"/>
  <c r="D209" i="1" l="1"/>
  <c r="D5221" i="1"/>
  <c r="C5222" i="1"/>
  <c r="H5222" i="1" s="1"/>
  <c r="C210" i="1"/>
  <c r="H210" i="1" s="1"/>
  <c r="D210" i="1" l="1"/>
  <c r="D5222" i="1"/>
  <c r="C5223" i="1"/>
  <c r="H5223" i="1" s="1"/>
  <c r="C211" i="1"/>
  <c r="H211" i="1" s="1"/>
  <c r="D211" i="1" l="1"/>
  <c r="D5223" i="1"/>
  <c r="C5224" i="1"/>
  <c r="H5224" i="1" s="1"/>
  <c r="C212" i="1"/>
  <c r="H212" i="1" s="1"/>
  <c r="D5224" i="1" l="1"/>
  <c r="D212" i="1"/>
  <c r="C5225" i="1"/>
  <c r="H5225" i="1" s="1"/>
  <c r="C213" i="1"/>
  <c r="H213" i="1" s="1"/>
  <c r="D213" i="1" l="1"/>
  <c r="D5225" i="1"/>
  <c r="C5226" i="1"/>
  <c r="H5226" i="1" s="1"/>
  <c r="C214" i="1"/>
  <c r="H214" i="1" s="1"/>
  <c r="D214" i="1" l="1"/>
  <c r="D5226" i="1"/>
  <c r="C5227" i="1"/>
  <c r="H5227" i="1" s="1"/>
  <c r="C215" i="1"/>
  <c r="H215" i="1" s="1"/>
  <c r="D215" i="1" l="1"/>
  <c r="D5227" i="1"/>
  <c r="C5228" i="1"/>
  <c r="H5228" i="1" s="1"/>
  <c r="C216" i="1"/>
  <c r="H216" i="1" s="1"/>
  <c r="D216" i="1" l="1"/>
  <c r="D5228" i="1"/>
  <c r="C5229" i="1"/>
  <c r="H5229" i="1" s="1"/>
  <c r="C217" i="1"/>
  <c r="H217" i="1" s="1"/>
  <c r="D217" i="1" l="1"/>
  <c r="D5229" i="1"/>
  <c r="C5230" i="1"/>
  <c r="H5230" i="1" s="1"/>
  <c r="C218" i="1"/>
  <c r="H218" i="1" s="1"/>
  <c r="D218" i="1" l="1"/>
  <c r="D5230" i="1"/>
  <c r="C5231" i="1"/>
  <c r="H5231" i="1" s="1"/>
  <c r="C219" i="1"/>
  <c r="H219" i="1" s="1"/>
  <c r="D219" i="1" l="1"/>
  <c r="D5231" i="1"/>
  <c r="C5232" i="1"/>
  <c r="H5232" i="1" s="1"/>
  <c r="C220" i="1"/>
  <c r="H220" i="1" s="1"/>
  <c r="D220" i="1" l="1"/>
  <c r="D5232" i="1"/>
  <c r="C5233" i="1"/>
  <c r="H5233" i="1" s="1"/>
  <c r="C221" i="1"/>
  <c r="H221" i="1" s="1"/>
  <c r="D221" i="1" l="1"/>
  <c r="D5233" i="1"/>
  <c r="C5234" i="1"/>
  <c r="H5234" i="1" s="1"/>
  <c r="C222" i="1"/>
  <c r="H222" i="1" s="1"/>
  <c r="D222" i="1" l="1"/>
  <c r="D5234" i="1"/>
  <c r="C5235" i="1"/>
  <c r="H5235" i="1" s="1"/>
  <c r="C223" i="1"/>
  <c r="H223" i="1" s="1"/>
  <c r="D223" i="1" l="1"/>
  <c r="D5235" i="1"/>
  <c r="C5236" i="1"/>
  <c r="H5236" i="1" s="1"/>
  <c r="C224" i="1"/>
  <c r="H224" i="1" s="1"/>
  <c r="D224" i="1" l="1"/>
  <c r="D5236" i="1"/>
  <c r="C5237" i="1"/>
  <c r="H5237" i="1" s="1"/>
  <c r="C225" i="1"/>
  <c r="H225" i="1" s="1"/>
  <c r="D225" i="1" l="1"/>
  <c r="D5237" i="1"/>
  <c r="C5238" i="1"/>
  <c r="H5238" i="1" s="1"/>
  <c r="C226" i="1"/>
  <c r="H226" i="1" s="1"/>
  <c r="D226" i="1" l="1"/>
  <c r="D5238" i="1"/>
  <c r="C5239" i="1"/>
  <c r="H5239" i="1" s="1"/>
  <c r="C227" i="1"/>
  <c r="H227" i="1" s="1"/>
  <c r="D227" i="1" l="1"/>
  <c r="D5239" i="1"/>
  <c r="C5240" i="1"/>
  <c r="H5240" i="1" s="1"/>
  <c r="C228" i="1"/>
  <c r="H228" i="1" s="1"/>
  <c r="D228" i="1" l="1"/>
  <c r="D5240" i="1"/>
  <c r="C5241" i="1"/>
  <c r="H5241" i="1" s="1"/>
  <c r="C229" i="1"/>
  <c r="H229" i="1" s="1"/>
  <c r="D229" i="1" l="1"/>
  <c r="D5241" i="1"/>
  <c r="C5242" i="1"/>
  <c r="H5242" i="1" s="1"/>
  <c r="C230" i="1"/>
  <c r="H230" i="1" s="1"/>
  <c r="D230" i="1" l="1"/>
  <c r="D5242" i="1"/>
  <c r="C5243" i="1"/>
  <c r="H5243" i="1" s="1"/>
  <c r="C231" i="1"/>
  <c r="H231" i="1" s="1"/>
  <c r="D231" i="1" l="1"/>
  <c r="D5243" i="1"/>
  <c r="C5244" i="1"/>
  <c r="H5244" i="1" s="1"/>
  <c r="C232" i="1"/>
  <c r="H232" i="1" s="1"/>
  <c r="D232" i="1" l="1"/>
  <c r="D5244" i="1"/>
  <c r="C5245" i="1"/>
  <c r="H5245" i="1" s="1"/>
  <c r="C233" i="1"/>
  <c r="H233" i="1" s="1"/>
  <c r="D233" i="1" l="1"/>
  <c r="D5245" i="1"/>
  <c r="C5246" i="1"/>
  <c r="H5246" i="1" s="1"/>
  <c r="C234" i="1"/>
  <c r="H234" i="1" s="1"/>
  <c r="D234" i="1" l="1"/>
  <c r="D5246" i="1"/>
  <c r="C5247" i="1"/>
  <c r="H5247" i="1" s="1"/>
  <c r="C235" i="1"/>
  <c r="H235" i="1" s="1"/>
  <c r="D235" i="1" l="1"/>
  <c r="D5247" i="1"/>
  <c r="C5248" i="1"/>
  <c r="H5248" i="1" s="1"/>
  <c r="C236" i="1"/>
  <c r="H236" i="1" s="1"/>
  <c r="D236" i="1" l="1"/>
  <c r="D5248" i="1"/>
  <c r="C5249" i="1"/>
  <c r="H5249" i="1" s="1"/>
  <c r="C237" i="1"/>
  <c r="H237" i="1" s="1"/>
  <c r="D237" i="1" l="1"/>
  <c r="D5249" i="1"/>
  <c r="C5250" i="1"/>
  <c r="H5250" i="1" s="1"/>
  <c r="C238" i="1"/>
  <c r="H238" i="1" s="1"/>
  <c r="D238" i="1" l="1"/>
  <c r="D5250" i="1"/>
  <c r="C5251" i="1"/>
  <c r="H5251" i="1" s="1"/>
  <c r="C239" i="1"/>
  <c r="H239" i="1" s="1"/>
  <c r="D239" i="1" l="1"/>
  <c r="D5251" i="1"/>
  <c r="C5252" i="1"/>
  <c r="H5252" i="1" s="1"/>
  <c r="C240" i="1"/>
  <c r="H240" i="1" s="1"/>
  <c r="D240" i="1" l="1"/>
  <c r="D5252" i="1"/>
  <c r="C5253" i="1"/>
  <c r="H5253" i="1" s="1"/>
  <c r="C241" i="1"/>
  <c r="H241" i="1" s="1"/>
  <c r="D241" i="1" l="1"/>
  <c r="D5253" i="1"/>
  <c r="C5254" i="1"/>
  <c r="H5254" i="1" s="1"/>
  <c r="C242" i="1"/>
  <c r="H242" i="1" s="1"/>
  <c r="D242" i="1" l="1"/>
  <c r="D5254" i="1"/>
  <c r="C5255" i="1"/>
  <c r="H5255" i="1" s="1"/>
  <c r="C243" i="1"/>
  <c r="H243" i="1" s="1"/>
  <c r="D243" i="1" l="1"/>
  <c r="D5255" i="1"/>
  <c r="C5256" i="1"/>
  <c r="H5256" i="1" s="1"/>
  <c r="C244" i="1"/>
  <c r="H244" i="1" s="1"/>
  <c r="D244" i="1" l="1"/>
  <c r="D5256" i="1"/>
  <c r="C5257" i="1"/>
  <c r="H5257" i="1" s="1"/>
  <c r="C245" i="1"/>
  <c r="H245" i="1" s="1"/>
  <c r="D245" i="1" l="1"/>
  <c r="D5257" i="1"/>
  <c r="C5258" i="1"/>
  <c r="H5258" i="1" s="1"/>
  <c r="C246" i="1"/>
  <c r="H246" i="1" s="1"/>
  <c r="D246" i="1" l="1"/>
  <c r="D5258" i="1"/>
  <c r="C5259" i="1"/>
  <c r="H5259" i="1" s="1"/>
  <c r="C247" i="1"/>
  <c r="H247" i="1" s="1"/>
  <c r="D247" i="1" l="1"/>
  <c r="D5259" i="1"/>
  <c r="C5260" i="1"/>
  <c r="H5260" i="1" s="1"/>
  <c r="C248" i="1"/>
  <c r="H248" i="1" s="1"/>
  <c r="D248" i="1" l="1"/>
  <c r="D5260" i="1"/>
  <c r="C5261" i="1"/>
  <c r="H5261" i="1" s="1"/>
  <c r="C249" i="1"/>
  <c r="H249" i="1" s="1"/>
  <c r="D249" i="1" l="1"/>
  <c r="D5261" i="1"/>
  <c r="C5262" i="1"/>
  <c r="H5262" i="1" s="1"/>
  <c r="C250" i="1"/>
  <c r="H250" i="1" s="1"/>
  <c r="D250" i="1" l="1"/>
  <c r="D5262" i="1"/>
  <c r="C5263" i="1"/>
  <c r="H5263" i="1" s="1"/>
  <c r="C251" i="1"/>
  <c r="H251" i="1" s="1"/>
  <c r="D251" i="1" l="1"/>
  <c r="D5263" i="1"/>
  <c r="C5264" i="1"/>
  <c r="H5264" i="1" s="1"/>
  <c r="C252" i="1"/>
  <c r="H252" i="1" s="1"/>
  <c r="D252" i="1" l="1"/>
  <c r="D5264" i="1"/>
  <c r="C5265" i="1"/>
  <c r="H5265" i="1" s="1"/>
  <c r="C253" i="1"/>
  <c r="H253" i="1" s="1"/>
  <c r="D253" i="1" l="1"/>
  <c r="D5265" i="1"/>
  <c r="C5266" i="1"/>
  <c r="H5266" i="1" s="1"/>
  <c r="C254" i="1"/>
  <c r="H254" i="1" s="1"/>
  <c r="D254" i="1" l="1"/>
  <c r="D5266" i="1"/>
  <c r="C5267" i="1"/>
  <c r="H5267" i="1" s="1"/>
  <c r="C255" i="1"/>
  <c r="H255" i="1" s="1"/>
  <c r="D255" i="1" l="1"/>
  <c r="D5267" i="1"/>
  <c r="C5268" i="1"/>
  <c r="H5268" i="1" s="1"/>
  <c r="C256" i="1"/>
  <c r="H256" i="1" s="1"/>
  <c r="D256" i="1" l="1"/>
  <c r="D5268" i="1"/>
  <c r="C5269" i="1"/>
  <c r="H5269" i="1" s="1"/>
  <c r="C257" i="1"/>
  <c r="H257" i="1" s="1"/>
  <c r="D257" i="1" l="1"/>
  <c r="D5269" i="1"/>
  <c r="C5270" i="1"/>
  <c r="H5270" i="1" s="1"/>
  <c r="C258" i="1"/>
  <c r="H258" i="1" s="1"/>
  <c r="D258" i="1" l="1"/>
  <c r="D5270" i="1"/>
  <c r="C5271" i="1"/>
  <c r="H5271" i="1" s="1"/>
  <c r="C259" i="1"/>
  <c r="H259" i="1" s="1"/>
  <c r="D259" i="1" l="1"/>
  <c r="D5271" i="1"/>
  <c r="C5272" i="1"/>
  <c r="H5272" i="1" s="1"/>
  <c r="C260" i="1"/>
  <c r="H260" i="1" s="1"/>
  <c r="D260" i="1" l="1"/>
  <c r="D5272" i="1"/>
  <c r="C5273" i="1"/>
  <c r="H5273" i="1" s="1"/>
  <c r="C261" i="1"/>
  <c r="H261" i="1" s="1"/>
  <c r="D261" i="1" l="1"/>
  <c r="D5273" i="1"/>
  <c r="C5274" i="1"/>
  <c r="H5274" i="1" s="1"/>
  <c r="C262" i="1"/>
  <c r="H262" i="1" s="1"/>
  <c r="D262" i="1" l="1"/>
  <c r="D5274" i="1"/>
  <c r="C5275" i="1"/>
  <c r="H5275" i="1" s="1"/>
  <c r="C263" i="1"/>
  <c r="H263" i="1" s="1"/>
  <c r="D263" i="1" l="1"/>
  <c r="D5275" i="1"/>
  <c r="C5276" i="1"/>
  <c r="H5276" i="1" s="1"/>
  <c r="C264" i="1"/>
  <c r="H264" i="1" s="1"/>
  <c r="D264" i="1" l="1"/>
  <c r="D5276" i="1"/>
  <c r="C5277" i="1"/>
  <c r="H5277" i="1" s="1"/>
  <c r="C265" i="1"/>
  <c r="H265" i="1" s="1"/>
  <c r="D265" i="1" l="1"/>
  <c r="D5277" i="1"/>
  <c r="C5278" i="1"/>
  <c r="H5278" i="1" s="1"/>
  <c r="C266" i="1"/>
  <c r="H266" i="1" s="1"/>
  <c r="D266" i="1" l="1"/>
  <c r="D5278" i="1"/>
  <c r="C5279" i="1"/>
  <c r="H5279" i="1" s="1"/>
  <c r="C267" i="1"/>
  <c r="H267" i="1" s="1"/>
  <c r="D267" i="1" l="1"/>
  <c r="D5279" i="1"/>
  <c r="C5280" i="1"/>
  <c r="H5280" i="1" s="1"/>
  <c r="C268" i="1"/>
  <c r="H268" i="1" s="1"/>
  <c r="D268" i="1" l="1"/>
  <c r="D5280" i="1"/>
  <c r="C5281" i="1"/>
  <c r="H5281" i="1" s="1"/>
  <c r="C269" i="1"/>
  <c r="H269" i="1" s="1"/>
  <c r="D269" i="1" l="1"/>
  <c r="D5281" i="1"/>
  <c r="C5282" i="1"/>
  <c r="H5282" i="1" s="1"/>
  <c r="C270" i="1"/>
  <c r="H270" i="1" s="1"/>
  <c r="D270" i="1" l="1"/>
  <c r="D5282" i="1"/>
  <c r="C5283" i="1"/>
  <c r="H5283" i="1" s="1"/>
  <c r="C271" i="1"/>
  <c r="H271" i="1" s="1"/>
  <c r="D271" i="1" l="1"/>
  <c r="D5283" i="1"/>
  <c r="C5284" i="1"/>
  <c r="H5284" i="1" s="1"/>
  <c r="C272" i="1"/>
  <c r="H272" i="1" s="1"/>
  <c r="D272" i="1" l="1"/>
  <c r="D5284" i="1"/>
  <c r="C5285" i="1"/>
  <c r="H5285" i="1" s="1"/>
  <c r="C273" i="1"/>
  <c r="H273" i="1" s="1"/>
  <c r="D273" i="1" l="1"/>
  <c r="D5285" i="1"/>
  <c r="C5286" i="1"/>
  <c r="H5286" i="1" s="1"/>
  <c r="C274" i="1"/>
  <c r="H274" i="1" s="1"/>
  <c r="D274" i="1" l="1"/>
  <c r="D5286" i="1"/>
  <c r="C5287" i="1"/>
  <c r="H5287" i="1" s="1"/>
  <c r="C275" i="1"/>
  <c r="H275" i="1" s="1"/>
  <c r="D275" i="1" l="1"/>
  <c r="D5287" i="1"/>
  <c r="C5288" i="1"/>
  <c r="H5288" i="1" s="1"/>
  <c r="C276" i="1"/>
  <c r="H276" i="1" s="1"/>
  <c r="D276" i="1" l="1"/>
  <c r="D5288" i="1"/>
  <c r="C5289" i="1"/>
  <c r="H5289" i="1" s="1"/>
  <c r="C277" i="1"/>
  <c r="H277" i="1" s="1"/>
  <c r="D277" i="1" l="1"/>
  <c r="D5289" i="1"/>
  <c r="C5290" i="1"/>
  <c r="H5290" i="1" s="1"/>
  <c r="C278" i="1"/>
  <c r="H278" i="1" s="1"/>
  <c r="D278" i="1" l="1"/>
  <c r="D5290" i="1"/>
  <c r="C5291" i="1"/>
  <c r="H5291" i="1" s="1"/>
  <c r="C279" i="1"/>
  <c r="H279" i="1" s="1"/>
  <c r="D279" i="1" l="1"/>
  <c r="D5291" i="1"/>
  <c r="C5292" i="1"/>
  <c r="H5292" i="1" s="1"/>
  <c r="C280" i="1"/>
  <c r="H280" i="1" s="1"/>
  <c r="D280" i="1" l="1"/>
  <c r="D5292" i="1"/>
  <c r="C5293" i="1"/>
  <c r="H5293" i="1" s="1"/>
  <c r="C281" i="1"/>
  <c r="H281" i="1" s="1"/>
  <c r="D281" i="1" l="1"/>
  <c r="D5293" i="1"/>
  <c r="C5294" i="1"/>
  <c r="H5294" i="1" s="1"/>
  <c r="C282" i="1"/>
  <c r="H282" i="1" s="1"/>
  <c r="D282" i="1" l="1"/>
  <c r="D5294" i="1"/>
  <c r="C5295" i="1"/>
  <c r="H5295" i="1" s="1"/>
  <c r="C283" i="1"/>
  <c r="H283" i="1" s="1"/>
  <c r="D283" i="1" l="1"/>
  <c r="D5295" i="1"/>
  <c r="C5296" i="1"/>
  <c r="H5296" i="1" s="1"/>
  <c r="C284" i="1"/>
  <c r="H284" i="1" s="1"/>
  <c r="D284" i="1" l="1"/>
  <c r="D5296" i="1"/>
  <c r="C5297" i="1"/>
  <c r="H5297" i="1" s="1"/>
  <c r="C285" i="1"/>
  <c r="H285" i="1" s="1"/>
  <c r="D285" i="1" l="1"/>
  <c r="D5297" i="1"/>
  <c r="C5298" i="1"/>
  <c r="H5298" i="1" s="1"/>
  <c r="C286" i="1"/>
  <c r="H286" i="1" s="1"/>
  <c r="D286" i="1" l="1"/>
  <c r="D5298" i="1"/>
  <c r="C5299" i="1"/>
  <c r="H5299" i="1" s="1"/>
  <c r="C287" i="1"/>
  <c r="H287" i="1" s="1"/>
  <c r="D287" i="1" l="1"/>
  <c r="D5299" i="1"/>
  <c r="C5300" i="1"/>
  <c r="H5300" i="1" s="1"/>
  <c r="C288" i="1"/>
  <c r="H288" i="1" s="1"/>
  <c r="D288" i="1" l="1"/>
  <c r="D5300" i="1"/>
  <c r="C5301" i="1"/>
  <c r="H5301" i="1" s="1"/>
  <c r="C289" i="1"/>
  <c r="H289" i="1" s="1"/>
  <c r="D289" i="1" l="1"/>
  <c r="D5301" i="1"/>
  <c r="C5302" i="1"/>
  <c r="H5302" i="1" s="1"/>
  <c r="C290" i="1"/>
  <c r="H290" i="1" s="1"/>
  <c r="D290" i="1" l="1"/>
  <c r="D5302" i="1"/>
  <c r="C5303" i="1"/>
  <c r="H5303" i="1" s="1"/>
  <c r="C291" i="1"/>
  <c r="H291" i="1" s="1"/>
  <c r="D291" i="1" l="1"/>
  <c r="D5303" i="1"/>
  <c r="C5304" i="1"/>
  <c r="H5304" i="1" s="1"/>
  <c r="C292" i="1"/>
  <c r="H292" i="1" s="1"/>
  <c r="D292" i="1" l="1"/>
  <c r="D5304" i="1"/>
  <c r="C5305" i="1"/>
  <c r="H5305" i="1" s="1"/>
  <c r="C293" i="1"/>
  <c r="H293" i="1" s="1"/>
  <c r="D293" i="1" l="1"/>
  <c r="D5305" i="1"/>
  <c r="C5306" i="1"/>
  <c r="H5306" i="1" s="1"/>
  <c r="C294" i="1"/>
  <c r="H294" i="1" s="1"/>
  <c r="D294" i="1" l="1"/>
  <c r="D5306" i="1"/>
  <c r="C5307" i="1"/>
  <c r="H5307" i="1" s="1"/>
  <c r="C295" i="1"/>
  <c r="H295" i="1" s="1"/>
  <c r="D295" i="1" l="1"/>
  <c r="D5307" i="1"/>
  <c r="C5308" i="1"/>
  <c r="H5308" i="1" s="1"/>
  <c r="C296" i="1"/>
  <c r="H296" i="1" s="1"/>
  <c r="D296" i="1" l="1"/>
  <c r="D5308" i="1"/>
  <c r="C5309" i="1"/>
  <c r="H5309" i="1" s="1"/>
  <c r="C297" i="1"/>
  <c r="H297" i="1" s="1"/>
  <c r="D297" i="1" l="1"/>
  <c r="D5309" i="1"/>
  <c r="C5310" i="1"/>
  <c r="H5310" i="1" s="1"/>
  <c r="C298" i="1"/>
  <c r="H298" i="1" s="1"/>
  <c r="D298" i="1" l="1"/>
  <c r="D5310" i="1"/>
  <c r="C5311" i="1"/>
  <c r="H5311" i="1" s="1"/>
  <c r="C299" i="1"/>
  <c r="H299" i="1" s="1"/>
  <c r="D299" i="1" l="1"/>
  <c r="D5311" i="1"/>
  <c r="C5312" i="1"/>
  <c r="H5312" i="1" s="1"/>
  <c r="C300" i="1"/>
  <c r="H300" i="1" s="1"/>
  <c r="D300" i="1" l="1"/>
  <c r="D5312" i="1"/>
  <c r="C5313" i="1"/>
  <c r="H5313" i="1" s="1"/>
  <c r="C301" i="1"/>
  <c r="H301" i="1" s="1"/>
  <c r="D301" i="1" l="1"/>
  <c r="D5313" i="1"/>
  <c r="C5314" i="1"/>
  <c r="H5314" i="1" s="1"/>
  <c r="C302" i="1"/>
  <c r="H302" i="1" s="1"/>
  <c r="D302" i="1" l="1"/>
  <c r="D5314" i="1"/>
  <c r="C5315" i="1"/>
  <c r="H5315" i="1" s="1"/>
  <c r="C303" i="1"/>
  <c r="H303" i="1" s="1"/>
  <c r="D303" i="1" l="1"/>
  <c r="D5315" i="1"/>
  <c r="C5316" i="1"/>
  <c r="H5316" i="1" s="1"/>
  <c r="C304" i="1"/>
  <c r="H304" i="1" s="1"/>
  <c r="D304" i="1" l="1"/>
  <c r="D5316" i="1"/>
  <c r="C5317" i="1"/>
  <c r="H5317" i="1" s="1"/>
  <c r="C305" i="1"/>
  <c r="H305" i="1" s="1"/>
  <c r="D305" i="1" l="1"/>
  <c r="D5317" i="1"/>
  <c r="C5318" i="1"/>
  <c r="H5318" i="1" s="1"/>
  <c r="C306" i="1"/>
  <c r="H306" i="1" s="1"/>
  <c r="D306" i="1" l="1"/>
  <c r="D5318" i="1"/>
  <c r="C5319" i="1"/>
  <c r="H5319" i="1" s="1"/>
  <c r="C307" i="1"/>
  <c r="H307" i="1" s="1"/>
  <c r="D307" i="1" l="1"/>
  <c r="D5319" i="1"/>
  <c r="C5320" i="1"/>
  <c r="H5320" i="1" s="1"/>
  <c r="C308" i="1"/>
  <c r="H308" i="1" s="1"/>
  <c r="D308" i="1" l="1"/>
  <c r="D5320" i="1"/>
  <c r="C5321" i="1"/>
  <c r="H5321" i="1" s="1"/>
  <c r="C309" i="1"/>
  <c r="H309" i="1" s="1"/>
  <c r="D309" i="1" l="1"/>
  <c r="D5321" i="1"/>
  <c r="C5322" i="1"/>
  <c r="H5322" i="1" s="1"/>
  <c r="C310" i="1"/>
  <c r="H310" i="1" s="1"/>
  <c r="D310" i="1" l="1"/>
  <c r="D5322" i="1"/>
  <c r="C5323" i="1"/>
  <c r="H5323" i="1" s="1"/>
  <c r="C311" i="1"/>
  <c r="H311" i="1" s="1"/>
  <c r="D311" i="1" l="1"/>
  <c r="D5323" i="1"/>
  <c r="C5324" i="1"/>
  <c r="H5324" i="1" s="1"/>
  <c r="C312" i="1"/>
  <c r="H312" i="1" s="1"/>
  <c r="D312" i="1" l="1"/>
  <c r="D5324" i="1"/>
  <c r="C5325" i="1"/>
  <c r="H5325" i="1" s="1"/>
  <c r="C313" i="1"/>
  <c r="H313" i="1" s="1"/>
  <c r="D313" i="1" l="1"/>
  <c r="D5325" i="1"/>
  <c r="C5326" i="1"/>
  <c r="H5326" i="1" s="1"/>
  <c r="C314" i="1"/>
  <c r="H314" i="1" s="1"/>
  <c r="D314" i="1" l="1"/>
  <c r="D5326" i="1"/>
  <c r="C5327" i="1"/>
  <c r="H5327" i="1" s="1"/>
  <c r="C315" i="1"/>
  <c r="H315" i="1" s="1"/>
  <c r="D315" i="1" l="1"/>
  <c r="D5327" i="1"/>
  <c r="C5328" i="1"/>
  <c r="H5328" i="1" s="1"/>
  <c r="C316" i="1"/>
  <c r="H316" i="1" s="1"/>
  <c r="D316" i="1" l="1"/>
  <c r="D5328" i="1"/>
  <c r="C5329" i="1"/>
  <c r="H5329" i="1" s="1"/>
  <c r="C317" i="1"/>
  <c r="H317" i="1" s="1"/>
  <c r="D317" i="1" l="1"/>
  <c r="D5329" i="1"/>
  <c r="C5330" i="1"/>
  <c r="H5330" i="1" s="1"/>
  <c r="C318" i="1"/>
  <c r="H318" i="1" s="1"/>
  <c r="D318" i="1" l="1"/>
  <c r="D5330" i="1"/>
  <c r="C5331" i="1"/>
  <c r="H5331" i="1" s="1"/>
  <c r="C319" i="1"/>
  <c r="H319" i="1" s="1"/>
  <c r="D319" i="1" l="1"/>
  <c r="D5331" i="1"/>
  <c r="C5332" i="1"/>
  <c r="H5332" i="1" s="1"/>
  <c r="C320" i="1"/>
  <c r="H320" i="1" s="1"/>
  <c r="D320" i="1" l="1"/>
  <c r="D5332" i="1"/>
  <c r="C5333" i="1"/>
  <c r="H5333" i="1" s="1"/>
  <c r="C321" i="1"/>
  <c r="H321" i="1" s="1"/>
  <c r="D321" i="1" l="1"/>
  <c r="D5333" i="1"/>
  <c r="C5334" i="1"/>
  <c r="H5334" i="1" s="1"/>
  <c r="C322" i="1"/>
  <c r="H322" i="1" s="1"/>
  <c r="D322" i="1" l="1"/>
  <c r="D5334" i="1"/>
  <c r="C5335" i="1"/>
  <c r="H5335" i="1" s="1"/>
  <c r="C323" i="1"/>
  <c r="H323" i="1" s="1"/>
  <c r="D323" i="1" l="1"/>
  <c r="D5335" i="1"/>
  <c r="C5336" i="1"/>
  <c r="H5336" i="1" s="1"/>
  <c r="C324" i="1"/>
  <c r="H324" i="1" s="1"/>
  <c r="D324" i="1" l="1"/>
  <c r="D5336" i="1"/>
  <c r="C5337" i="1"/>
  <c r="H5337" i="1" s="1"/>
  <c r="C325" i="1"/>
  <c r="H325" i="1" s="1"/>
  <c r="D325" i="1" l="1"/>
  <c r="D5337" i="1"/>
  <c r="C5338" i="1"/>
  <c r="H5338" i="1" s="1"/>
  <c r="C326" i="1"/>
  <c r="H326" i="1" s="1"/>
  <c r="D326" i="1" l="1"/>
  <c r="D5338" i="1"/>
  <c r="C5339" i="1"/>
  <c r="H5339" i="1" s="1"/>
  <c r="C327" i="1"/>
  <c r="H327" i="1" s="1"/>
  <c r="D327" i="1" l="1"/>
  <c r="D5339" i="1"/>
  <c r="C5340" i="1"/>
  <c r="H5340" i="1" s="1"/>
  <c r="C328" i="1"/>
  <c r="H328" i="1" s="1"/>
  <c r="D328" i="1" l="1"/>
  <c r="D5340" i="1"/>
  <c r="C5341" i="1"/>
  <c r="H5341" i="1" s="1"/>
  <c r="C329" i="1"/>
  <c r="H329" i="1" s="1"/>
  <c r="D329" i="1" l="1"/>
  <c r="D5341" i="1"/>
  <c r="C5342" i="1"/>
  <c r="H5342" i="1" s="1"/>
  <c r="C330" i="1"/>
  <c r="H330" i="1" s="1"/>
  <c r="D330" i="1" l="1"/>
  <c r="D5342" i="1"/>
  <c r="C5343" i="1"/>
  <c r="H5343" i="1" s="1"/>
  <c r="C331" i="1"/>
  <c r="H331" i="1" s="1"/>
  <c r="D331" i="1" l="1"/>
  <c r="D5343" i="1"/>
  <c r="C5344" i="1"/>
  <c r="H5344" i="1" s="1"/>
  <c r="C332" i="1"/>
  <c r="H332" i="1" s="1"/>
  <c r="D332" i="1" l="1"/>
  <c r="D5344" i="1"/>
  <c r="C5345" i="1"/>
  <c r="H5345" i="1" s="1"/>
  <c r="C333" i="1"/>
  <c r="H333" i="1" s="1"/>
  <c r="D333" i="1" l="1"/>
  <c r="D5345" i="1"/>
  <c r="C5346" i="1"/>
  <c r="H5346" i="1" s="1"/>
  <c r="C334" i="1"/>
  <c r="H334" i="1" s="1"/>
  <c r="D334" i="1" l="1"/>
  <c r="D5346" i="1"/>
  <c r="C5347" i="1"/>
  <c r="H5347" i="1" s="1"/>
  <c r="C335" i="1"/>
  <c r="H335" i="1" s="1"/>
  <c r="D335" i="1" l="1"/>
  <c r="D5347" i="1"/>
  <c r="C5348" i="1"/>
  <c r="H5348" i="1" s="1"/>
  <c r="C336" i="1"/>
  <c r="H336" i="1" s="1"/>
  <c r="D336" i="1" l="1"/>
  <c r="D5348" i="1"/>
  <c r="C5349" i="1"/>
  <c r="H5349" i="1" s="1"/>
  <c r="C337" i="1"/>
  <c r="H337" i="1" s="1"/>
  <c r="D337" i="1" l="1"/>
  <c r="D5349" i="1"/>
  <c r="C5350" i="1"/>
  <c r="H5350" i="1" s="1"/>
  <c r="C338" i="1"/>
  <c r="H338" i="1" s="1"/>
  <c r="D338" i="1" l="1"/>
  <c r="D5350" i="1"/>
  <c r="C5351" i="1"/>
  <c r="H5351" i="1" s="1"/>
  <c r="C339" i="1"/>
  <c r="H339" i="1" s="1"/>
  <c r="D339" i="1" l="1"/>
  <c r="D5351" i="1"/>
  <c r="C5352" i="1"/>
  <c r="H5352" i="1" s="1"/>
  <c r="C340" i="1"/>
  <c r="H340" i="1" s="1"/>
  <c r="D340" i="1" l="1"/>
  <c r="D5352" i="1"/>
  <c r="C5353" i="1"/>
  <c r="H5353" i="1" s="1"/>
  <c r="C341" i="1"/>
  <c r="H341" i="1" s="1"/>
  <c r="D341" i="1" l="1"/>
  <c r="D5353" i="1"/>
  <c r="C5354" i="1"/>
  <c r="H5354" i="1" s="1"/>
  <c r="C342" i="1"/>
  <c r="H342" i="1" s="1"/>
  <c r="D342" i="1" l="1"/>
  <c r="D5354" i="1"/>
  <c r="C5355" i="1"/>
  <c r="H5355" i="1" s="1"/>
  <c r="C343" i="1"/>
  <c r="H343" i="1" s="1"/>
  <c r="D343" i="1" l="1"/>
  <c r="D5355" i="1"/>
  <c r="C5356" i="1"/>
  <c r="H5356" i="1" s="1"/>
  <c r="C344" i="1"/>
  <c r="H344" i="1" s="1"/>
  <c r="D344" i="1" l="1"/>
  <c r="D5356" i="1"/>
  <c r="C5357" i="1"/>
  <c r="H5357" i="1" s="1"/>
  <c r="C345" i="1"/>
  <c r="H345" i="1" s="1"/>
  <c r="D345" i="1" l="1"/>
  <c r="D5357" i="1"/>
  <c r="C5358" i="1"/>
  <c r="H5358" i="1" s="1"/>
  <c r="C346" i="1"/>
  <c r="H346" i="1" s="1"/>
  <c r="D346" i="1" l="1"/>
  <c r="D5358" i="1"/>
  <c r="C5359" i="1"/>
  <c r="H5359" i="1" s="1"/>
  <c r="C347" i="1"/>
  <c r="H347" i="1" s="1"/>
  <c r="D347" i="1" l="1"/>
  <c r="D5359" i="1"/>
  <c r="C5360" i="1"/>
  <c r="H5360" i="1" s="1"/>
  <c r="C348" i="1"/>
  <c r="H348" i="1" s="1"/>
  <c r="D348" i="1" l="1"/>
  <c r="D5360" i="1"/>
  <c r="C5361" i="1"/>
  <c r="H5361" i="1" s="1"/>
  <c r="C349" i="1"/>
  <c r="H349" i="1" s="1"/>
  <c r="D349" i="1" l="1"/>
  <c r="D5361" i="1"/>
  <c r="C5362" i="1"/>
  <c r="H5362" i="1" s="1"/>
  <c r="C350" i="1"/>
  <c r="H350" i="1" s="1"/>
  <c r="D350" i="1" l="1"/>
  <c r="D5362" i="1"/>
  <c r="C5363" i="1"/>
  <c r="H5363" i="1" s="1"/>
  <c r="C351" i="1"/>
  <c r="H351" i="1" s="1"/>
  <c r="D351" i="1" l="1"/>
  <c r="D5363" i="1"/>
  <c r="C5364" i="1"/>
  <c r="H5364" i="1" s="1"/>
  <c r="C352" i="1"/>
  <c r="H352" i="1" s="1"/>
  <c r="D352" i="1" l="1"/>
  <c r="D5364" i="1"/>
  <c r="C5365" i="1"/>
  <c r="H5365" i="1" s="1"/>
  <c r="C353" i="1"/>
  <c r="H353" i="1" s="1"/>
  <c r="D353" i="1" l="1"/>
  <c r="D5365" i="1"/>
  <c r="C5366" i="1"/>
  <c r="H5366" i="1" s="1"/>
  <c r="C354" i="1"/>
  <c r="H354" i="1" s="1"/>
  <c r="D354" i="1" l="1"/>
  <c r="D5366" i="1"/>
  <c r="C5367" i="1"/>
  <c r="H5367" i="1" s="1"/>
  <c r="C355" i="1"/>
  <c r="H355" i="1" s="1"/>
  <c r="D355" i="1" l="1"/>
  <c r="D5367" i="1"/>
  <c r="C5368" i="1"/>
  <c r="H5368" i="1" s="1"/>
  <c r="C356" i="1"/>
  <c r="H356" i="1" s="1"/>
  <c r="D356" i="1" l="1"/>
  <c r="D5368" i="1"/>
  <c r="C5369" i="1"/>
  <c r="H5369" i="1" s="1"/>
  <c r="C357" i="1"/>
  <c r="H357" i="1" s="1"/>
  <c r="D357" i="1" l="1"/>
  <c r="D5369" i="1"/>
  <c r="C5370" i="1"/>
  <c r="H5370" i="1" s="1"/>
  <c r="C358" i="1"/>
  <c r="H358" i="1" s="1"/>
  <c r="D358" i="1" l="1"/>
  <c r="D5370" i="1"/>
  <c r="C5371" i="1"/>
  <c r="H5371" i="1" s="1"/>
  <c r="C359" i="1"/>
  <c r="H359" i="1" s="1"/>
  <c r="D359" i="1" l="1"/>
  <c r="D5371" i="1"/>
  <c r="C5372" i="1"/>
  <c r="H5372" i="1" s="1"/>
  <c r="C360" i="1"/>
  <c r="H360" i="1" s="1"/>
  <c r="D360" i="1" l="1"/>
  <c r="D5372" i="1"/>
  <c r="C5373" i="1"/>
  <c r="H5373" i="1" s="1"/>
  <c r="C361" i="1"/>
  <c r="H361" i="1" s="1"/>
  <c r="D361" i="1" l="1"/>
  <c r="D5373" i="1"/>
  <c r="C5374" i="1"/>
  <c r="H5374" i="1" s="1"/>
  <c r="C362" i="1"/>
  <c r="H362" i="1" s="1"/>
  <c r="D362" i="1" l="1"/>
  <c r="D5374" i="1"/>
  <c r="C5375" i="1"/>
  <c r="H5375" i="1" s="1"/>
  <c r="C363" i="1"/>
  <c r="H363" i="1" s="1"/>
  <c r="D363" i="1" l="1"/>
  <c r="D5375" i="1"/>
  <c r="C5376" i="1"/>
  <c r="H5376" i="1" s="1"/>
  <c r="C364" i="1"/>
  <c r="H364" i="1" s="1"/>
  <c r="D364" i="1" l="1"/>
  <c r="D5376" i="1"/>
  <c r="C5377" i="1"/>
  <c r="H5377" i="1" s="1"/>
  <c r="C365" i="1"/>
  <c r="H365" i="1" s="1"/>
  <c r="D365" i="1" l="1"/>
  <c r="D5377" i="1"/>
  <c r="C5378" i="1"/>
  <c r="H5378" i="1" s="1"/>
  <c r="C366" i="1"/>
  <c r="H366" i="1" s="1"/>
  <c r="D366" i="1" l="1"/>
  <c r="D5378" i="1"/>
  <c r="C5379" i="1"/>
  <c r="H5379" i="1" s="1"/>
  <c r="C367" i="1"/>
  <c r="H367" i="1" s="1"/>
  <c r="D367" i="1" l="1"/>
  <c r="D5379" i="1"/>
  <c r="C5380" i="1"/>
  <c r="H5380" i="1" s="1"/>
  <c r="C368" i="1"/>
  <c r="H368" i="1" s="1"/>
  <c r="D368" i="1" l="1"/>
  <c r="D5380" i="1"/>
  <c r="C5381" i="1"/>
  <c r="H5381" i="1" s="1"/>
  <c r="C369" i="1"/>
  <c r="H369" i="1" s="1"/>
  <c r="D369" i="1" l="1"/>
  <c r="D5381" i="1"/>
  <c r="C5382" i="1"/>
  <c r="H5382" i="1" s="1"/>
  <c r="C370" i="1"/>
  <c r="H370" i="1" s="1"/>
  <c r="D370" i="1" l="1"/>
  <c r="D5382" i="1"/>
  <c r="C5383" i="1"/>
  <c r="H5383" i="1" s="1"/>
  <c r="C371" i="1"/>
  <c r="H371" i="1" s="1"/>
  <c r="D371" i="1" l="1"/>
  <c r="D5383" i="1"/>
  <c r="C5384" i="1"/>
  <c r="H5384" i="1" s="1"/>
  <c r="C372" i="1"/>
  <c r="H372" i="1" s="1"/>
  <c r="D372" i="1" l="1"/>
  <c r="D5384" i="1"/>
  <c r="C5385" i="1"/>
  <c r="H5385" i="1" s="1"/>
  <c r="C373" i="1"/>
  <c r="H373" i="1" s="1"/>
  <c r="D373" i="1" l="1"/>
  <c r="D5385" i="1"/>
  <c r="C5386" i="1"/>
  <c r="H5386" i="1" s="1"/>
  <c r="C374" i="1"/>
  <c r="H374" i="1" s="1"/>
  <c r="D374" i="1" l="1"/>
  <c r="D5386" i="1"/>
  <c r="C5387" i="1"/>
  <c r="H5387" i="1" s="1"/>
  <c r="C375" i="1"/>
  <c r="H375" i="1" s="1"/>
  <c r="D375" i="1" l="1"/>
  <c r="D5387" i="1"/>
  <c r="C5388" i="1"/>
  <c r="H5388" i="1" s="1"/>
  <c r="C376" i="1"/>
  <c r="H376" i="1" s="1"/>
  <c r="D376" i="1" l="1"/>
  <c r="D5388" i="1"/>
  <c r="C5389" i="1"/>
  <c r="H5389" i="1" s="1"/>
  <c r="C377" i="1"/>
  <c r="H377" i="1" s="1"/>
  <c r="D377" i="1" l="1"/>
  <c r="D5389" i="1"/>
  <c r="C5390" i="1"/>
  <c r="H5390" i="1" s="1"/>
  <c r="C378" i="1"/>
  <c r="H378" i="1" s="1"/>
  <c r="D378" i="1" l="1"/>
  <c r="D5390" i="1"/>
  <c r="C5391" i="1"/>
  <c r="H5391" i="1" s="1"/>
  <c r="C379" i="1"/>
  <c r="H379" i="1" s="1"/>
  <c r="D379" i="1" l="1"/>
  <c r="D5391" i="1"/>
  <c r="C5392" i="1"/>
  <c r="H5392" i="1" s="1"/>
  <c r="C380" i="1"/>
  <c r="H380" i="1" s="1"/>
  <c r="D380" i="1" l="1"/>
  <c r="D5392" i="1"/>
  <c r="C5393" i="1"/>
  <c r="H5393" i="1" s="1"/>
  <c r="C381" i="1"/>
  <c r="H381" i="1" s="1"/>
  <c r="D381" i="1" l="1"/>
  <c r="D5393" i="1"/>
  <c r="C5394" i="1"/>
  <c r="H5394" i="1" s="1"/>
  <c r="C382" i="1"/>
  <c r="H382" i="1" s="1"/>
  <c r="D382" i="1" l="1"/>
  <c r="D5394" i="1"/>
  <c r="C5395" i="1"/>
  <c r="H5395" i="1" s="1"/>
  <c r="C383" i="1"/>
  <c r="H383" i="1" s="1"/>
  <c r="D383" i="1" l="1"/>
  <c r="D5395" i="1"/>
  <c r="C5396" i="1"/>
  <c r="H5396" i="1" s="1"/>
  <c r="C384" i="1"/>
  <c r="H384" i="1" s="1"/>
  <c r="D384" i="1" l="1"/>
  <c r="D5396" i="1"/>
  <c r="C5397" i="1"/>
  <c r="H5397" i="1" s="1"/>
  <c r="C385" i="1"/>
  <c r="H385" i="1" s="1"/>
  <c r="D385" i="1" l="1"/>
  <c r="D5397" i="1"/>
  <c r="C5398" i="1"/>
  <c r="H5398" i="1" s="1"/>
  <c r="C386" i="1"/>
  <c r="H386" i="1" s="1"/>
  <c r="D386" i="1" l="1"/>
  <c r="D5398" i="1"/>
  <c r="C5399" i="1"/>
  <c r="H5399" i="1" s="1"/>
  <c r="C387" i="1"/>
  <c r="H387" i="1" s="1"/>
  <c r="D387" i="1" l="1"/>
  <c r="D5399" i="1"/>
  <c r="C5400" i="1"/>
  <c r="H5400" i="1" s="1"/>
  <c r="C388" i="1"/>
  <c r="H388" i="1" s="1"/>
  <c r="D388" i="1" l="1"/>
  <c r="D5400" i="1"/>
  <c r="C5401" i="1"/>
  <c r="H5401" i="1" s="1"/>
  <c r="C389" i="1"/>
  <c r="H389" i="1" s="1"/>
  <c r="D389" i="1" l="1"/>
  <c r="D5401" i="1"/>
  <c r="C5402" i="1"/>
  <c r="H5402" i="1" s="1"/>
  <c r="C390" i="1"/>
  <c r="H390" i="1" s="1"/>
  <c r="D390" i="1" l="1"/>
  <c r="D5402" i="1"/>
  <c r="C5403" i="1"/>
  <c r="H5403" i="1" s="1"/>
  <c r="C391" i="1"/>
  <c r="H391" i="1" s="1"/>
  <c r="D391" i="1" l="1"/>
  <c r="D5403" i="1"/>
  <c r="C5404" i="1"/>
  <c r="H5404" i="1" s="1"/>
  <c r="C392" i="1"/>
  <c r="H392" i="1" s="1"/>
  <c r="D392" i="1" l="1"/>
  <c r="D5404" i="1"/>
  <c r="C5405" i="1"/>
  <c r="H5405" i="1" s="1"/>
  <c r="C393" i="1"/>
  <c r="H393" i="1" s="1"/>
  <c r="D393" i="1" l="1"/>
  <c r="D5405" i="1"/>
  <c r="C5406" i="1"/>
  <c r="H5406" i="1" s="1"/>
  <c r="C394" i="1"/>
  <c r="H394" i="1" s="1"/>
  <c r="D394" i="1" l="1"/>
  <c r="D5406" i="1"/>
  <c r="C5407" i="1"/>
  <c r="H5407" i="1" s="1"/>
  <c r="C395" i="1"/>
  <c r="H395" i="1" s="1"/>
  <c r="D395" i="1" l="1"/>
  <c r="D5407" i="1"/>
  <c r="C5408" i="1"/>
  <c r="H5408" i="1" s="1"/>
  <c r="C396" i="1"/>
  <c r="H396" i="1" s="1"/>
  <c r="D396" i="1" l="1"/>
  <c r="D5408" i="1"/>
  <c r="C5409" i="1"/>
  <c r="H5409" i="1" s="1"/>
  <c r="C397" i="1"/>
  <c r="H397" i="1" s="1"/>
  <c r="D397" i="1" l="1"/>
  <c r="D5409" i="1"/>
  <c r="C5410" i="1"/>
  <c r="H5410" i="1" s="1"/>
  <c r="C398" i="1"/>
  <c r="H398" i="1" s="1"/>
  <c r="D398" i="1" l="1"/>
  <c r="D5410" i="1"/>
  <c r="C5411" i="1"/>
  <c r="H5411" i="1" s="1"/>
  <c r="C399" i="1"/>
  <c r="H399" i="1" s="1"/>
  <c r="D399" i="1" l="1"/>
  <c r="D5411" i="1"/>
  <c r="C5412" i="1"/>
  <c r="H5412" i="1" s="1"/>
  <c r="C400" i="1"/>
  <c r="H400" i="1" s="1"/>
  <c r="D400" i="1" l="1"/>
  <c r="D5412" i="1"/>
  <c r="C5413" i="1"/>
  <c r="H5413" i="1" s="1"/>
  <c r="C401" i="1"/>
  <c r="H401" i="1" s="1"/>
  <c r="D401" i="1" l="1"/>
  <c r="D5413" i="1"/>
  <c r="C5414" i="1"/>
  <c r="H5414" i="1" s="1"/>
  <c r="C402" i="1"/>
  <c r="H402" i="1" s="1"/>
  <c r="D402" i="1" l="1"/>
  <c r="D5414" i="1"/>
  <c r="C5415" i="1"/>
  <c r="H5415" i="1" s="1"/>
  <c r="C403" i="1"/>
  <c r="H403" i="1" s="1"/>
  <c r="D403" i="1" l="1"/>
  <c r="D5415" i="1"/>
  <c r="C5416" i="1"/>
  <c r="H5416" i="1" s="1"/>
  <c r="C404" i="1"/>
  <c r="H404" i="1" s="1"/>
  <c r="D404" i="1" l="1"/>
  <c r="D5416" i="1"/>
  <c r="C5417" i="1"/>
  <c r="H5417" i="1" s="1"/>
  <c r="C405" i="1"/>
  <c r="H405" i="1" s="1"/>
  <c r="D405" i="1" l="1"/>
  <c r="D5417" i="1"/>
  <c r="C5418" i="1"/>
  <c r="H5418" i="1" s="1"/>
  <c r="C406" i="1"/>
  <c r="H406" i="1" s="1"/>
  <c r="D406" i="1" l="1"/>
  <c r="D5418" i="1"/>
  <c r="C5419" i="1"/>
  <c r="H5419" i="1" s="1"/>
  <c r="C407" i="1"/>
  <c r="H407" i="1" s="1"/>
  <c r="D407" i="1" l="1"/>
  <c r="D5419" i="1"/>
  <c r="C5420" i="1"/>
  <c r="H5420" i="1" s="1"/>
  <c r="C408" i="1"/>
  <c r="H408" i="1" s="1"/>
  <c r="D408" i="1" l="1"/>
  <c r="D5420" i="1"/>
  <c r="C5421" i="1"/>
  <c r="H5421" i="1" s="1"/>
  <c r="C409" i="1"/>
  <c r="H409" i="1" s="1"/>
  <c r="D409" i="1" l="1"/>
  <c r="D5421" i="1"/>
  <c r="C5422" i="1"/>
  <c r="H5422" i="1" s="1"/>
  <c r="C410" i="1"/>
  <c r="H410" i="1" s="1"/>
  <c r="D410" i="1" l="1"/>
  <c r="D5422" i="1"/>
  <c r="C5423" i="1"/>
  <c r="H5423" i="1" s="1"/>
  <c r="C411" i="1"/>
  <c r="H411" i="1" s="1"/>
  <c r="D411" i="1" l="1"/>
  <c r="D5423" i="1"/>
  <c r="C5424" i="1"/>
  <c r="H5424" i="1" s="1"/>
  <c r="C412" i="1"/>
  <c r="H412" i="1" s="1"/>
  <c r="D412" i="1" l="1"/>
  <c r="D5424" i="1"/>
  <c r="C5425" i="1"/>
  <c r="H5425" i="1" s="1"/>
  <c r="C413" i="1"/>
  <c r="H413" i="1" s="1"/>
  <c r="D413" i="1" l="1"/>
  <c r="D5425" i="1"/>
  <c r="C5426" i="1"/>
  <c r="H5426" i="1" s="1"/>
  <c r="C414" i="1"/>
  <c r="H414" i="1" s="1"/>
  <c r="D414" i="1" l="1"/>
  <c r="D5426" i="1"/>
  <c r="C5427" i="1"/>
  <c r="H5427" i="1" s="1"/>
  <c r="C415" i="1"/>
  <c r="H415" i="1" s="1"/>
  <c r="D415" i="1" l="1"/>
  <c r="D5427" i="1"/>
  <c r="C5428" i="1"/>
  <c r="H5428" i="1" s="1"/>
  <c r="C416" i="1"/>
  <c r="H416" i="1" s="1"/>
  <c r="D416" i="1" l="1"/>
  <c r="D5428" i="1"/>
  <c r="C5429" i="1"/>
  <c r="H5429" i="1" s="1"/>
  <c r="C417" i="1"/>
  <c r="H417" i="1" s="1"/>
  <c r="D417" i="1" l="1"/>
  <c r="D5429" i="1"/>
  <c r="C5430" i="1"/>
  <c r="H5430" i="1" s="1"/>
  <c r="C418" i="1"/>
  <c r="H418" i="1" s="1"/>
  <c r="D418" i="1" l="1"/>
  <c r="D5430" i="1"/>
  <c r="C5431" i="1"/>
  <c r="H5431" i="1" s="1"/>
  <c r="C419" i="1"/>
  <c r="H419" i="1" s="1"/>
  <c r="D419" i="1" l="1"/>
  <c r="D5431" i="1"/>
  <c r="C5432" i="1"/>
  <c r="H5432" i="1" s="1"/>
  <c r="C420" i="1"/>
  <c r="H420" i="1" s="1"/>
  <c r="D420" i="1" l="1"/>
  <c r="D5432" i="1"/>
  <c r="C5433" i="1"/>
  <c r="H5433" i="1" s="1"/>
  <c r="C421" i="1"/>
  <c r="H421" i="1" s="1"/>
  <c r="D421" i="1" l="1"/>
  <c r="D5433" i="1"/>
  <c r="C5434" i="1"/>
  <c r="H5434" i="1" s="1"/>
  <c r="C422" i="1"/>
  <c r="H422" i="1" s="1"/>
  <c r="D422" i="1" l="1"/>
  <c r="D5434" i="1"/>
  <c r="C5435" i="1"/>
  <c r="H5435" i="1" s="1"/>
  <c r="C423" i="1"/>
  <c r="H423" i="1" s="1"/>
  <c r="D423" i="1" l="1"/>
  <c r="D5435" i="1"/>
  <c r="C5436" i="1"/>
  <c r="H5436" i="1" s="1"/>
  <c r="C424" i="1"/>
  <c r="H424" i="1" s="1"/>
  <c r="D424" i="1" l="1"/>
  <c r="D5436" i="1"/>
  <c r="C5437" i="1"/>
  <c r="H5437" i="1" s="1"/>
  <c r="C425" i="1"/>
  <c r="H425" i="1" s="1"/>
  <c r="D425" i="1" l="1"/>
  <c r="D5437" i="1"/>
  <c r="C5438" i="1"/>
  <c r="H5438" i="1" s="1"/>
  <c r="C426" i="1"/>
  <c r="H426" i="1" s="1"/>
  <c r="D426" i="1" l="1"/>
  <c r="D5438" i="1"/>
  <c r="C5439" i="1"/>
  <c r="H5439" i="1" s="1"/>
  <c r="C427" i="1"/>
  <c r="H427" i="1" s="1"/>
  <c r="D427" i="1" l="1"/>
  <c r="D5439" i="1"/>
  <c r="C5440" i="1"/>
  <c r="H5440" i="1" s="1"/>
  <c r="C428" i="1"/>
  <c r="H428" i="1" s="1"/>
  <c r="D428" i="1" l="1"/>
  <c r="D5440" i="1"/>
  <c r="C5441" i="1"/>
  <c r="H5441" i="1" s="1"/>
  <c r="C429" i="1"/>
  <c r="H429" i="1" s="1"/>
  <c r="D429" i="1" l="1"/>
  <c r="D5441" i="1"/>
  <c r="C5442" i="1"/>
  <c r="H5442" i="1" s="1"/>
  <c r="C430" i="1"/>
  <c r="H430" i="1" s="1"/>
  <c r="D430" i="1" l="1"/>
  <c r="D5442" i="1"/>
  <c r="C5443" i="1"/>
  <c r="H5443" i="1" s="1"/>
  <c r="C431" i="1"/>
  <c r="H431" i="1" s="1"/>
  <c r="D431" i="1" l="1"/>
  <c r="D5443" i="1"/>
  <c r="C5444" i="1"/>
  <c r="H5444" i="1" s="1"/>
  <c r="C432" i="1"/>
  <c r="H432" i="1" s="1"/>
  <c r="D432" i="1" l="1"/>
  <c r="D5444" i="1"/>
  <c r="C5445" i="1"/>
  <c r="H5445" i="1" s="1"/>
  <c r="C433" i="1"/>
  <c r="H433" i="1" s="1"/>
  <c r="D433" i="1" l="1"/>
  <c r="D5445" i="1"/>
  <c r="C5446" i="1"/>
  <c r="H5446" i="1" s="1"/>
  <c r="C434" i="1"/>
  <c r="H434" i="1" s="1"/>
  <c r="D434" i="1" l="1"/>
  <c r="D5446" i="1"/>
  <c r="C5447" i="1"/>
  <c r="H5447" i="1" s="1"/>
  <c r="C435" i="1"/>
  <c r="H435" i="1" s="1"/>
  <c r="D435" i="1" l="1"/>
  <c r="D5447" i="1"/>
  <c r="C5448" i="1"/>
  <c r="H5448" i="1" s="1"/>
  <c r="C436" i="1"/>
  <c r="H436" i="1" s="1"/>
  <c r="D436" i="1" l="1"/>
  <c r="D5448" i="1"/>
  <c r="C5449" i="1"/>
  <c r="H5449" i="1" s="1"/>
  <c r="C437" i="1"/>
  <c r="H437" i="1" s="1"/>
  <c r="D437" i="1" l="1"/>
  <c r="D5449" i="1"/>
  <c r="C5450" i="1"/>
  <c r="H5450" i="1" s="1"/>
  <c r="C438" i="1"/>
  <c r="H438" i="1" s="1"/>
  <c r="D438" i="1" l="1"/>
  <c r="D5450" i="1"/>
  <c r="C5451" i="1"/>
  <c r="H5451" i="1" s="1"/>
  <c r="C439" i="1"/>
  <c r="H439" i="1" s="1"/>
  <c r="D439" i="1" l="1"/>
  <c r="D5451" i="1"/>
  <c r="C5452" i="1"/>
  <c r="H5452" i="1" s="1"/>
  <c r="C440" i="1"/>
  <c r="H440" i="1" s="1"/>
  <c r="D440" i="1" l="1"/>
  <c r="D5452" i="1"/>
  <c r="C5453" i="1"/>
  <c r="H5453" i="1" s="1"/>
  <c r="C441" i="1"/>
  <c r="H441" i="1" s="1"/>
  <c r="D441" i="1" l="1"/>
  <c r="D5453" i="1"/>
  <c r="C5454" i="1"/>
  <c r="H5454" i="1" s="1"/>
  <c r="C442" i="1"/>
  <c r="H442" i="1" s="1"/>
  <c r="D442" i="1" l="1"/>
  <c r="D5454" i="1"/>
  <c r="C5455" i="1"/>
  <c r="H5455" i="1" s="1"/>
  <c r="C443" i="1"/>
  <c r="H443" i="1" s="1"/>
  <c r="D443" i="1" l="1"/>
  <c r="D5455" i="1"/>
  <c r="C5456" i="1"/>
  <c r="H5456" i="1" s="1"/>
  <c r="C444" i="1"/>
  <c r="H444" i="1" s="1"/>
  <c r="D444" i="1" l="1"/>
  <c r="D5456" i="1"/>
  <c r="C5457" i="1"/>
  <c r="H5457" i="1" s="1"/>
  <c r="C445" i="1"/>
  <c r="H445" i="1" s="1"/>
  <c r="D445" i="1" l="1"/>
  <c r="D5457" i="1"/>
  <c r="C5458" i="1"/>
  <c r="H5458" i="1" s="1"/>
  <c r="C446" i="1"/>
  <c r="H446" i="1" s="1"/>
  <c r="D446" i="1" l="1"/>
  <c r="D5458" i="1"/>
  <c r="C5459" i="1"/>
  <c r="H5459" i="1" s="1"/>
  <c r="C447" i="1"/>
  <c r="H447" i="1" s="1"/>
  <c r="D447" i="1" l="1"/>
  <c r="D5459" i="1"/>
  <c r="C5460" i="1"/>
  <c r="H5460" i="1" s="1"/>
  <c r="C448" i="1"/>
  <c r="H448" i="1" s="1"/>
  <c r="D448" i="1" l="1"/>
  <c r="D5460" i="1"/>
  <c r="C5461" i="1"/>
  <c r="H5461" i="1" s="1"/>
  <c r="C449" i="1"/>
  <c r="H449" i="1" s="1"/>
  <c r="D449" i="1" l="1"/>
  <c r="D5461" i="1"/>
  <c r="C5462" i="1"/>
  <c r="H5462" i="1" s="1"/>
  <c r="C450" i="1"/>
  <c r="H450" i="1" s="1"/>
  <c r="D450" i="1" l="1"/>
  <c r="D5462" i="1"/>
  <c r="C5463" i="1"/>
  <c r="H5463" i="1" s="1"/>
  <c r="C451" i="1"/>
  <c r="H451" i="1" s="1"/>
  <c r="D451" i="1" l="1"/>
  <c r="D5463" i="1"/>
  <c r="C5464" i="1"/>
  <c r="H5464" i="1" s="1"/>
  <c r="C452" i="1"/>
  <c r="H452" i="1" s="1"/>
  <c r="D452" i="1" l="1"/>
  <c r="D5464" i="1"/>
  <c r="C5465" i="1"/>
  <c r="H5465" i="1" s="1"/>
  <c r="C453" i="1"/>
  <c r="H453" i="1" s="1"/>
  <c r="D453" i="1" l="1"/>
  <c r="D5465" i="1"/>
  <c r="C5466" i="1"/>
  <c r="H5466" i="1" s="1"/>
  <c r="C454" i="1"/>
  <c r="H454" i="1" s="1"/>
  <c r="D454" i="1" l="1"/>
  <c r="D5466" i="1"/>
  <c r="C5467" i="1"/>
  <c r="H5467" i="1" s="1"/>
  <c r="C455" i="1"/>
  <c r="H455" i="1" s="1"/>
  <c r="D455" i="1" l="1"/>
  <c r="D5467" i="1"/>
  <c r="C5468" i="1"/>
  <c r="H5468" i="1" s="1"/>
  <c r="C456" i="1"/>
  <c r="H456" i="1" s="1"/>
  <c r="D456" i="1" l="1"/>
  <c r="D5468" i="1"/>
  <c r="C5469" i="1"/>
  <c r="H5469" i="1" s="1"/>
  <c r="C457" i="1"/>
  <c r="H457" i="1" s="1"/>
  <c r="D457" i="1" l="1"/>
  <c r="D5469" i="1"/>
  <c r="C5470" i="1"/>
  <c r="H5470" i="1" s="1"/>
  <c r="C458" i="1"/>
  <c r="H458" i="1" s="1"/>
  <c r="D458" i="1" l="1"/>
  <c r="D5470" i="1"/>
  <c r="C5471" i="1"/>
  <c r="H5471" i="1" s="1"/>
  <c r="C459" i="1"/>
  <c r="H459" i="1" s="1"/>
  <c r="D459" i="1" l="1"/>
  <c r="D5471" i="1"/>
  <c r="C5472" i="1"/>
  <c r="H5472" i="1" s="1"/>
  <c r="C460" i="1"/>
  <c r="H460" i="1" s="1"/>
  <c r="D460" i="1" l="1"/>
  <c r="D5472" i="1"/>
  <c r="C5473" i="1"/>
  <c r="H5473" i="1" s="1"/>
  <c r="C461" i="1"/>
  <c r="H461" i="1" s="1"/>
  <c r="D461" i="1" l="1"/>
  <c r="D5473" i="1"/>
  <c r="C5474" i="1"/>
  <c r="H5474" i="1" s="1"/>
  <c r="C462" i="1"/>
  <c r="H462" i="1" s="1"/>
  <c r="D462" i="1" l="1"/>
  <c r="D5474" i="1"/>
  <c r="C5475" i="1"/>
  <c r="H5475" i="1" s="1"/>
  <c r="C463" i="1"/>
  <c r="H463" i="1" s="1"/>
  <c r="D463" i="1" l="1"/>
  <c r="D5475" i="1"/>
  <c r="C5476" i="1"/>
  <c r="H5476" i="1" s="1"/>
  <c r="C464" i="1"/>
  <c r="H464" i="1" s="1"/>
  <c r="D464" i="1" l="1"/>
  <c r="D5476" i="1"/>
  <c r="C5477" i="1"/>
  <c r="H5477" i="1" s="1"/>
  <c r="C465" i="1"/>
  <c r="H465" i="1" s="1"/>
  <c r="D465" i="1" l="1"/>
  <c r="D5477" i="1"/>
  <c r="C5478" i="1"/>
  <c r="H5478" i="1" s="1"/>
  <c r="C466" i="1"/>
  <c r="H466" i="1" s="1"/>
  <c r="D466" i="1" l="1"/>
  <c r="D5478" i="1"/>
  <c r="C5479" i="1"/>
  <c r="H5479" i="1" s="1"/>
  <c r="C467" i="1"/>
  <c r="H467" i="1" s="1"/>
  <c r="D467" i="1" l="1"/>
  <c r="D5479" i="1"/>
  <c r="C5480" i="1"/>
  <c r="H5480" i="1" s="1"/>
  <c r="C468" i="1"/>
  <c r="H468" i="1" s="1"/>
  <c r="D468" i="1" l="1"/>
  <c r="D5480" i="1"/>
  <c r="C5481" i="1"/>
  <c r="H5481" i="1" s="1"/>
  <c r="C469" i="1"/>
  <c r="H469" i="1" s="1"/>
  <c r="D469" i="1" l="1"/>
  <c r="D5481" i="1"/>
  <c r="C5482" i="1"/>
  <c r="H5482" i="1" s="1"/>
  <c r="C470" i="1"/>
  <c r="H470" i="1" s="1"/>
  <c r="D470" i="1" l="1"/>
  <c r="D5482" i="1"/>
  <c r="C5483" i="1"/>
  <c r="H5483" i="1" s="1"/>
  <c r="C471" i="1"/>
  <c r="H471" i="1" s="1"/>
  <c r="D471" i="1" l="1"/>
  <c r="D5483" i="1"/>
  <c r="C5484" i="1"/>
  <c r="H5484" i="1" s="1"/>
  <c r="C472" i="1"/>
  <c r="H472" i="1" s="1"/>
  <c r="D472" i="1" l="1"/>
  <c r="D5484" i="1"/>
  <c r="C5485" i="1"/>
  <c r="H5485" i="1" s="1"/>
  <c r="C473" i="1"/>
  <c r="H473" i="1" s="1"/>
  <c r="D473" i="1" l="1"/>
  <c r="D5485" i="1"/>
  <c r="C5486" i="1"/>
  <c r="H5486" i="1" s="1"/>
  <c r="C474" i="1"/>
  <c r="H474" i="1" s="1"/>
  <c r="D474" i="1" l="1"/>
  <c r="D5486" i="1"/>
  <c r="C5487" i="1"/>
  <c r="H5487" i="1" s="1"/>
  <c r="C475" i="1"/>
  <c r="H475" i="1" s="1"/>
  <c r="D475" i="1" l="1"/>
  <c r="D5487" i="1"/>
  <c r="C5488" i="1"/>
  <c r="H5488" i="1" s="1"/>
  <c r="C476" i="1"/>
  <c r="H476" i="1" s="1"/>
  <c r="D476" i="1" l="1"/>
  <c r="D5488" i="1"/>
  <c r="C5489" i="1"/>
  <c r="H5489" i="1" s="1"/>
  <c r="C477" i="1"/>
  <c r="H477" i="1" s="1"/>
  <c r="D477" i="1" l="1"/>
  <c r="D5489" i="1"/>
  <c r="C5490" i="1"/>
  <c r="H5490" i="1" s="1"/>
  <c r="C478" i="1"/>
  <c r="H478" i="1" s="1"/>
  <c r="D478" i="1" l="1"/>
  <c r="D5490" i="1"/>
  <c r="C5491" i="1"/>
  <c r="H5491" i="1" s="1"/>
  <c r="C479" i="1"/>
  <c r="H479" i="1" s="1"/>
  <c r="D479" i="1" l="1"/>
  <c r="D5491" i="1"/>
  <c r="C5492" i="1"/>
  <c r="H5492" i="1" s="1"/>
  <c r="C480" i="1"/>
  <c r="H480" i="1" s="1"/>
  <c r="D480" i="1" l="1"/>
  <c r="D5492" i="1"/>
  <c r="C5493" i="1"/>
  <c r="H5493" i="1" s="1"/>
  <c r="C481" i="1"/>
  <c r="H481" i="1" s="1"/>
  <c r="D481" i="1" l="1"/>
  <c r="D5493" i="1"/>
  <c r="C5494" i="1"/>
  <c r="H5494" i="1" s="1"/>
  <c r="C482" i="1"/>
  <c r="H482" i="1" s="1"/>
  <c r="D482" i="1" l="1"/>
  <c r="D5494" i="1"/>
  <c r="C5495" i="1"/>
  <c r="H5495" i="1" s="1"/>
  <c r="C483" i="1"/>
  <c r="H483" i="1" s="1"/>
  <c r="D483" i="1" l="1"/>
  <c r="D5495" i="1"/>
  <c r="C5496" i="1"/>
  <c r="H5496" i="1" s="1"/>
  <c r="C484" i="1"/>
  <c r="H484" i="1" s="1"/>
  <c r="D484" i="1" l="1"/>
  <c r="D5496" i="1"/>
  <c r="C5497" i="1"/>
  <c r="H5497" i="1" s="1"/>
  <c r="C485" i="1"/>
  <c r="H485" i="1" s="1"/>
  <c r="D485" i="1" l="1"/>
  <c r="D5497" i="1"/>
  <c r="C5498" i="1"/>
  <c r="H5498" i="1" s="1"/>
  <c r="C486" i="1"/>
  <c r="H486" i="1" s="1"/>
  <c r="D486" i="1" l="1"/>
  <c r="D5498" i="1"/>
  <c r="C5499" i="1"/>
  <c r="H5499" i="1" s="1"/>
  <c r="C487" i="1"/>
  <c r="H487" i="1" s="1"/>
  <c r="D487" i="1" l="1"/>
  <c r="D5499" i="1"/>
  <c r="C5500" i="1"/>
  <c r="H5500" i="1" s="1"/>
  <c r="C488" i="1"/>
  <c r="H488" i="1" s="1"/>
  <c r="D5500" i="1" l="1"/>
  <c r="D488" i="1"/>
  <c r="C5501" i="1"/>
  <c r="H5501" i="1" s="1"/>
  <c r="C489" i="1"/>
  <c r="H489" i="1" s="1"/>
  <c r="D5501" i="1" l="1"/>
  <c r="D489" i="1"/>
  <c r="C5502" i="1"/>
  <c r="H5502" i="1" s="1"/>
  <c r="C490" i="1"/>
  <c r="H490" i="1" s="1"/>
  <c r="D5502" i="1" l="1"/>
  <c r="D490" i="1"/>
  <c r="C5503" i="1"/>
  <c r="H5503" i="1" s="1"/>
  <c r="C491" i="1"/>
  <c r="H491" i="1" s="1"/>
  <c r="D491" i="1" l="1"/>
  <c r="D5503" i="1"/>
  <c r="C5504" i="1"/>
  <c r="H5504" i="1" s="1"/>
  <c r="C492" i="1"/>
  <c r="H492" i="1" s="1"/>
  <c r="D492" i="1" l="1"/>
  <c r="D5504" i="1"/>
  <c r="C5505" i="1"/>
  <c r="H5505" i="1" s="1"/>
  <c r="C493" i="1"/>
  <c r="H493" i="1" s="1"/>
  <c r="D493" i="1" l="1"/>
  <c r="D5505" i="1"/>
  <c r="C5506" i="1"/>
  <c r="H5506" i="1" s="1"/>
  <c r="C494" i="1"/>
  <c r="H494" i="1" s="1"/>
  <c r="D494" i="1" l="1"/>
  <c r="D5506" i="1"/>
  <c r="C5507" i="1"/>
  <c r="H5507" i="1" s="1"/>
  <c r="C495" i="1"/>
  <c r="H495" i="1" s="1"/>
  <c r="D495" i="1" l="1"/>
  <c r="D5507" i="1"/>
  <c r="C5508" i="1"/>
  <c r="H5508" i="1" s="1"/>
  <c r="C496" i="1"/>
  <c r="H496" i="1" s="1"/>
  <c r="D496" i="1" l="1"/>
  <c r="D5508" i="1"/>
  <c r="C5509" i="1"/>
  <c r="H5509" i="1" s="1"/>
  <c r="C497" i="1"/>
  <c r="H497" i="1" s="1"/>
  <c r="D497" i="1" l="1"/>
  <c r="D5509" i="1"/>
  <c r="C5510" i="1"/>
  <c r="H5510" i="1" s="1"/>
  <c r="C498" i="1"/>
  <c r="H498" i="1" s="1"/>
  <c r="D498" i="1" l="1"/>
  <c r="D5510" i="1"/>
  <c r="C5511" i="1"/>
  <c r="H5511" i="1" s="1"/>
  <c r="C499" i="1"/>
  <c r="H499" i="1" s="1"/>
  <c r="D499" i="1" l="1"/>
  <c r="D5511" i="1"/>
  <c r="C5512" i="1"/>
  <c r="H5512" i="1" s="1"/>
  <c r="C500" i="1"/>
  <c r="H500" i="1" s="1"/>
  <c r="D500" i="1" l="1"/>
  <c r="D5512" i="1"/>
  <c r="C5513" i="1"/>
  <c r="H5513" i="1" s="1"/>
  <c r="C501" i="1"/>
  <c r="H501" i="1" s="1"/>
  <c r="D501" i="1" l="1"/>
  <c r="D5513" i="1"/>
  <c r="C5514" i="1"/>
  <c r="H5514" i="1" s="1"/>
  <c r="C502" i="1"/>
  <c r="H502" i="1" s="1"/>
  <c r="D502" i="1" l="1"/>
  <c r="D5514" i="1"/>
  <c r="C5515" i="1"/>
  <c r="H5515" i="1" s="1"/>
  <c r="C503" i="1"/>
  <c r="H503" i="1" s="1"/>
  <c r="D503" i="1" l="1"/>
  <c r="D5515" i="1"/>
  <c r="C5516" i="1"/>
  <c r="H5516" i="1" s="1"/>
  <c r="C504" i="1"/>
  <c r="H504" i="1" s="1"/>
  <c r="D504" i="1" l="1"/>
  <c r="D5516" i="1"/>
  <c r="C5517" i="1"/>
  <c r="H5517" i="1" s="1"/>
  <c r="C505" i="1"/>
  <c r="H505" i="1" s="1"/>
  <c r="D505" i="1" l="1"/>
  <c r="D5517" i="1"/>
  <c r="C5518" i="1"/>
  <c r="H5518" i="1" s="1"/>
  <c r="C506" i="1"/>
  <c r="H506" i="1" s="1"/>
  <c r="D506" i="1" l="1"/>
  <c r="D5518" i="1"/>
  <c r="C5519" i="1"/>
  <c r="H5519" i="1" s="1"/>
  <c r="C507" i="1"/>
  <c r="H507" i="1" s="1"/>
  <c r="D507" i="1" l="1"/>
  <c r="D5519" i="1"/>
  <c r="C5520" i="1"/>
  <c r="H5520" i="1" s="1"/>
  <c r="C508" i="1"/>
  <c r="H508" i="1" s="1"/>
  <c r="D508" i="1" l="1"/>
  <c r="D5520" i="1"/>
  <c r="C5521" i="1"/>
  <c r="H5521" i="1" s="1"/>
  <c r="C509" i="1"/>
  <c r="H509" i="1" s="1"/>
  <c r="D509" i="1" l="1"/>
  <c r="D5521" i="1"/>
  <c r="C5522" i="1"/>
  <c r="H5522" i="1" s="1"/>
  <c r="C510" i="1"/>
  <c r="H510" i="1" s="1"/>
  <c r="D510" i="1" l="1"/>
  <c r="D5522" i="1"/>
  <c r="C5523" i="1"/>
  <c r="H5523" i="1" s="1"/>
  <c r="C511" i="1"/>
  <c r="H511" i="1" s="1"/>
  <c r="D511" i="1" l="1"/>
  <c r="D5523" i="1"/>
  <c r="C5524" i="1"/>
  <c r="H5524" i="1" s="1"/>
  <c r="C512" i="1"/>
  <c r="H512" i="1" s="1"/>
  <c r="D512" i="1" l="1"/>
  <c r="D5524" i="1"/>
  <c r="C5525" i="1"/>
  <c r="H5525" i="1" s="1"/>
  <c r="C513" i="1"/>
  <c r="H513" i="1" s="1"/>
  <c r="D513" i="1" l="1"/>
  <c r="D5525" i="1"/>
  <c r="C5526" i="1"/>
  <c r="H5526" i="1" s="1"/>
  <c r="C514" i="1"/>
  <c r="H514" i="1" s="1"/>
  <c r="D514" i="1" l="1"/>
  <c r="D5526" i="1"/>
  <c r="C5527" i="1"/>
  <c r="H5527" i="1" s="1"/>
  <c r="C515" i="1"/>
  <c r="H515" i="1" s="1"/>
  <c r="D515" i="1" l="1"/>
  <c r="D5527" i="1"/>
  <c r="C5528" i="1"/>
  <c r="H5528" i="1" s="1"/>
  <c r="C516" i="1"/>
  <c r="H516" i="1" s="1"/>
  <c r="D516" i="1" l="1"/>
  <c r="D5528" i="1"/>
  <c r="C5529" i="1"/>
  <c r="H5529" i="1" s="1"/>
  <c r="C517" i="1"/>
  <c r="H517" i="1" s="1"/>
  <c r="D517" i="1" l="1"/>
  <c r="D5529" i="1"/>
  <c r="C5530" i="1"/>
  <c r="H5530" i="1" s="1"/>
  <c r="C518" i="1"/>
  <c r="H518" i="1" s="1"/>
  <c r="D518" i="1" l="1"/>
  <c r="D5530" i="1"/>
  <c r="C5531" i="1"/>
  <c r="H5531" i="1" s="1"/>
  <c r="C519" i="1"/>
  <c r="H519" i="1" s="1"/>
  <c r="D519" i="1" l="1"/>
  <c r="D5531" i="1"/>
  <c r="C5532" i="1"/>
  <c r="H5532" i="1" s="1"/>
  <c r="C520" i="1"/>
  <c r="H520" i="1" s="1"/>
  <c r="D520" i="1" l="1"/>
  <c r="D5532" i="1"/>
  <c r="C5533" i="1"/>
  <c r="H5533" i="1" s="1"/>
  <c r="C521" i="1"/>
  <c r="H521" i="1" s="1"/>
  <c r="D521" i="1" l="1"/>
  <c r="D5533" i="1"/>
  <c r="C5534" i="1"/>
  <c r="H5534" i="1" s="1"/>
  <c r="C522" i="1"/>
  <c r="H522" i="1" s="1"/>
  <c r="D522" i="1" l="1"/>
  <c r="D5534" i="1"/>
  <c r="C5535" i="1"/>
  <c r="H5535" i="1" s="1"/>
  <c r="C523" i="1"/>
  <c r="H523" i="1" s="1"/>
  <c r="D523" i="1" l="1"/>
  <c r="D5535" i="1"/>
  <c r="C5536" i="1"/>
  <c r="H5536" i="1" s="1"/>
  <c r="C524" i="1"/>
  <c r="H524" i="1" s="1"/>
  <c r="D524" i="1" l="1"/>
  <c r="D5536" i="1"/>
  <c r="C5537" i="1"/>
  <c r="H5537" i="1" s="1"/>
  <c r="C525" i="1"/>
  <c r="H525" i="1" s="1"/>
  <c r="D525" i="1" l="1"/>
  <c r="D5537" i="1"/>
  <c r="C5538" i="1"/>
  <c r="H5538" i="1" s="1"/>
  <c r="C526" i="1"/>
  <c r="H526" i="1" s="1"/>
  <c r="D526" i="1" l="1"/>
  <c r="D5538" i="1"/>
  <c r="C5539" i="1"/>
  <c r="H5539" i="1" s="1"/>
  <c r="C527" i="1"/>
  <c r="H527" i="1" s="1"/>
  <c r="D527" i="1" l="1"/>
  <c r="D5539" i="1"/>
  <c r="C5540" i="1"/>
  <c r="H5540" i="1" s="1"/>
  <c r="C528" i="1"/>
  <c r="H528" i="1" s="1"/>
  <c r="D528" i="1" l="1"/>
  <c r="D5540" i="1"/>
  <c r="C5541" i="1"/>
  <c r="H5541" i="1" s="1"/>
  <c r="C529" i="1"/>
  <c r="H529" i="1" s="1"/>
  <c r="D529" i="1" l="1"/>
  <c r="D5541" i="1"/>
  <c r="C5542" i="1"/>
  <c r="H5542" i="1" s="1"/>
  <c r="C530" i="1"/>
  <c r="H530" i="1" s="1"/>
  <c r="D530" i="1" l="1"/>
  <c r="D5542" i="1"/>
  <c r="C5543" i="1"/>
  <c r="H5543" i="1" s="1"/>
  <c r="C531" i="1"/>
  <c r="H531" i="1" s="1"/>
  <c r="D531" i="1" l="1"/>
  <c r="D5543" i="1"/>
  <c r="C5544" i="1"/>
  <c r="H5544" i="1" s="1"/>
  <c r="C532" i="1"/>
  <c r="H532" i="1" s="1"/>
  <c r="D532" i="1" l="1"/>
  <c r="D5544" i="1"/>
  <c r="C5545" i="1"/>
  <c r="H5545" i="1" s="1"/>
  <c r="C533" i="1"/>
  <c r="H533" i="1" s="1"/>
  <c r="D533" i="1" l="1"/>
  <c r="D5545" i="1"/>
  <c r="C5546" i="1"/>
  <c r="H5546" i="1" s="1"/>
  <c r="C534" i="1"/>
  <c r="H534" i="1" s="1"/>
  <c r="D534" i="1" l="1"/>
  <c r="D5546" i="1"/>
  <c r="C5547" i="1"/>
  <c r="H5547" i="1" s="1"/>
  <c r="C535" i="1"/>
  <c r="H535" i="1" s="1"/>
  <c r="D535" i="1" l="1"/>
  <c r="D5547" i="1"/>
  <c r="C5548" i="1"/>
  <c r="H5548" i="1" s="1"/>
  <c r="C536" i="1"/>
  <c r="H536" i="1" s="1"/>
  <c r="D536" i="1" l="1"/>
  <c r="D5548" i="1"/>
  <c r="C5549" i="1"/>
  <c r="H5549" i="1" s="1"/>
  <c r="C537" i="1"/>
  <c r="H537" i="1" s="1"/>
  <c r="D537" i="1" l="1"/>
  <c r="D5549" i="1"/>
  <c r="C5550" i="1"/>
  <c r="H5550" i="1" s="1"/>
  <c r="C538" i="1"/>
  <c r="H538" i="1" s="1"/>
  <c r="D538" i="1" l="1"/>
  <c r="D5550" i="1"/>
  <c r="C5551" i="1"/>
  <c r="H5551" i="1" s="1"/>
  <c r="C539" i="1"/>
  <c r="H539" i="1" s="1"/>
  <c r="D539" i="1" l="1"/>
  <c r="D5551" i="1"/>
  <c r="C5552" i="1"/>
  <c r="H5552" i="1" s="1"/>
  <c r="C540" i="1"/>
  <c r="H540" i="1" s="1"/>
  <c r="D540" i="1" l="1"/>
  <c r="D5552" i="1"/>
  <c r="C5553" i="1"/>
  <c r="H5553" i="1" s="1"/>
  <c r="C541" i="1"/>
  <c r="H541" i="1" s="1"/>
  <c r="D541" i="1" l="1"/>
  <c r="D5553" i="1"/>
  <c r="C5554" i="1"/>
  <c r="H5554" i="1" s="1"/>
  <c r="C542" i="1"/>
  <c r="H542" i="1" s="1"/>
  <c r="D542" i="1" l="1"/>
  <c r="D5554" i="1"/>
  <c r="C5555" i="1"/>
  <c r="H5555" i="1" s="1"/>
  <c r="C543" i="1"/>
  <c r="H543" i="1" s="1"/>
  <c r="D543" i="1" l="1"/>
  <c r="D5555" i="1"/>
  <c r="C5556" i="1"/>
  <c r="H5556" i="1" s="1"/>
  <c r="C544" i="1"/>
  <c r="H544" i="1" s="1"/>
  <c r="D544" i="1" l="1"/>
  <c r="D5556" i="1"/>
  <c r="C5557" i="1"/>
  <c r="H5557" i="1" s="1"/>
  <c r="C545" i="1"/>
  <c r="H545" i="1" s="1"/>
  <c r="D545" i="1" l="1"/>
  <c r="D5557" i="1"/>
  <c r="C5558" i="1"/>
  <c r="H5558" i="1" s="1"/>
  <c r="C546" i="1"/>
  <c r="H546" i="1" s="1"/>
  <c r="D546" i="1" l="1"/>
  <c r="D5558" i="1"/>
  <c r="C5559" i="1"/>
  <c r="H5559" i="1" s="1"/>
  <c r="C547" i="1"/>
  <c r="H547" i="1" s="1"/>
  <c r="D547" i="1" l="1"/>
  <c r="D5559" i="1"/>
  <c r="C5560" i="1"/>
  <c r="H5560" i="1" s="1"/>
  <c r="C548" i="1"/>
  <c r="H548" i="1" s="1"/>
  <c r="D548" i="1" l="1"/>
  <c r="D5560" i="1"/>
  <c r="C5561" i="1"/>
  <c r="H5561" i="1" s="1"/>
  <c r="C549" i="1"/>
  <c r="H549" i="1" s="1"/>
  <c r="D549" i="1" l="1"/>
  <c r="D5561" i="1"/>
  <c r="C5562" i="1"/>
  <c r="H5562" i="1" s="1"/>
  <c r="C550" i="1"/>
  <c r="H550" i="1" s="1"/>
  <c r="D550" i="1" l="1"/>
  <c r="D5562" i="1"/>
  <c r="C5563" i="1"/>
  <c r="H5563" i="1" s="1"/>
  <c r="C551" i="1"/>
  <c r="H551" i="1" s="1"/>
  <c r="D551" i="1" l="1"/>
  <c r="D5563" i="1"/>
  <c r="C5564" i="1"/>
  <c r="H5564" i="1" s="1"/>
  <c r="C552" i="1"/>
  <c r="H552" i="1" s="1"/>
  <c r="D552" i="1" l="1"/>
  <c r="D5564" i="1"/>
  <c r="C5565" i="1"/>
  <c r="H5565" i="1" s="1"/>
  <c r="C553" i="1"/>
  <c r="H553" i="1" s="1"/>
  <c r="D553" i="1" l="1"/>
  <c r="D5565" i="1"/>
  <c r="C5566" i="1"/>
  <c r="H5566" i="1" s="1"/>
  <c r="C554" i="1"/>
  <c r="H554" i="1" s="1"/>
  <c r="D554" i="1" l="1"/>
  <c r="D5566" i="1"/>
  <c r="C5567" i="1"/>
  <c r="H5567" i="1" s="1"/>
  <c r="C555" i="1"/>
  <c r="H555" i="1" s="1"/>
  <c r="D555" i="1" l="1"/>
  <c r="D5567" i="1"/>
  <c r="C5568" i="1"/>
  <c r="H5568" i="1" s="1"/>
  <c r="C556" i="1"/>
  <c r="H556" i="1" s="1"/>
  <c r="D556" i="1" l="1"/>
  <c r="D5568" i="1"/>
  <c r="C5569" i="1"/>
  <c r="H5569" i="1" s="1"/>
  <c r="C557" i="1"/>
  <c r="H557" i="1" s="1"/>
  <c r="D557" i="1" l="1"/>
  <c r="D5569" i="1"/>
  <c r="C5570" i="1"/>
  <c r="H5570" i="1" s="1"/>
  <c r="C558" i="1"/>
  <c r="H558" i="1" s="1"/>
  <c r="D558" i="1" l="1"/>
  <c r="D5570" i="1"/>
  <c r="C5571" i="1"/>
  <c r="H5571" i="1" s="1"/>
  <c r="C559" i="1"/>
  <c r="H559" i="1" s="1"/>
  <c r="D559" i="1" l="1"/>
  <c r="D5571" i="1"/>
  <c r="C5572" i="1"/>
  <c r="H5572" i="1" s="1"/>
  <c r="C560" i="1"/>
  <c r="H560" i="1" s="1"/>
  <c r="D560" i="1" l="1"/>
  <c r="D5572" i="1"/>
  <c r="C5573" i="1"/>
  <c r="H5573" i="1" s="1"/>
  <c r="C561" i="1"/>
  <c r="H561" i="1" s="1"/>
  <c r="D561" i="1" l="1"/>
  <c r="D5573" i="1"/>
  <c r="C5574" i="1"/>
  <c r="H5574" i="1" s="1"/>
  <c r="C562" i="1"/>
  <c r="H562" i="1" s="1"/>
  <c r="D562" i="1" l="1"/>
  <c r="D5574" i="1"/>
  <c r="C5575" i="1"/>
  <c r="H5575" i="1" s="1"/>
  <c r="C563" i="1"/>
  <c r="H563" i="1" s="1"/>
  <c r="D563" i="1" l="1"/>
  <c r="D5575" i="1"/>
  <c r="C5576" i="1"/>
  <c r="H5576" i="1" s="1"/>
  <c r="C564" i="1"/>
  <c r="H564" i="1" s="1"/>
  <c r="D564" i="1" l="1"/>
  <c r="D5576" i="1"/>
  <c r="C5577" i="1"/>
  <c r="H5577" i="1" s="1"/>
  <c r="C565" i="1"/>
  <c r="H565" i="1" s="1"/>
  <c r="D565" i="1" l="1"/>
  <c r="D5577" i="1"/>
  <c r="C5578" i="1"/>
  <c r="H5578" i="1" s="1"/>
  <c r="C566" i="1"/>
  <c r="H566" i="1" s="1"/>
  <c r="D566" i="1" l="1"/>
  <c r="D5578" i="1"/>
  <c r="C5579" i="1"/>
  <c r="H5579" i="1" s="1"/>
  <c r="C567" i="1"/>
  <c r="H567" i="1" s="1"/>
  <c r="D567" i="1" l="1"/>
  <c r="D5579" i="1"/>
  <c r="C5580" i="1"/>
  <c r="H5580" i="1" s="1"/>
  <c r="C568" i="1"/>
  <c r="H568" i="1" s="1"/>
  <c r="D568" i="1" l="1"/>
  <c r="D5580" i="1"/>
  <c r="C5581" i="1"/>
  <c r="H5581" i="1" s="1"/>
  <c r="C569" i="1"/>
  <c r="H569" i="1" s="1"/>
  <c r="D569" i="1" l="1"/>
  <c r="D5581" i="1"/>
  <c r="C5582" i="1"/>
  <c r="H5582" i="1" s="1"/>
  <c r="C570" i="1"/>
  <c r="H570" i="1" s="1"/>
  <c r="D570" i="1" l="1"/>
  <c r="D5582" i="1"/>
  <c r="C5583" i="1"/>
  <c r="H5583" i="1" s="1"/>
  <c r="C571" i="1"/>
  <c r="H571" i="1" s="1"/>
  <c r="D571" i="1" l="1"/>
  <c r="D5583" i="1"/>
  <c r="C5584" i="1"/>
  <c r="H5584" i="1" s="1"/>
  <c r="C572" i="1"/>
  <c r="H572" i="1" s="1"/>
  <c r="D572" i="1" l="1"/>
  <c r="D5584" i="1"/>
  <c r="C5585" i="1"/>
  <c r="H5585" i="1" s="1"/>
  <c r="C573" i="1"/>
  <c r="H573" i="1" s="1"/>
  <c r="D573" i="1" l="1"/>
  <c r="D5585" i="1"/>
  <c r="C5586" i="1"/>
  <c r="H5586" i="1" s="1"/>
  <c r="C574" i="1"/>
  <c r="H574" i="1" s="1"/>
  <c r="D574" i="1" l="1"/>
  <c r="D5586" i="1"/>
  <c r="C5587" i="1"/>
  <c r="H5587" i="1" s="1"/>
  <c r="C575" i="1"/>
  <c r="H575" i="1" s="1"/>
  <c r="D575" i="1" l="1"/>
  <c r="D5587" i="1"/>
  <c r="C5588" i="1"/>
  <c r="H5588" i="1" s="1"/>
  <c r="C576" i="1"/>
  <c r="H576" i="1" s="1"/>
  <c r="D576" i="1" l="1"/>
  <c r="D5588" i="1"/>
  <c r="C5589" i="1"/>
  <c r="H5589" i="1" s="1"/>
  <c r="C577" i="1"/>
  <c r="H577" i="1" s="1"/>
  <c r="D577" i="1" l="1"/>
  <c r="D5589" i="1"/>
  <c r="C5590" i="1"/>
  <c r="H5590" i="1" s="1"/>
  <c r="C578" i="1"/>
  <c r="H578" i="1" s="1"/>
  <c r="D578" i="1" l="1"/>
  <c r="D5590" i="1"/>
  <c r="C5591" i="1"/>
  <c r="H5591" i="1" s="1"/>
  <c r="C579" i="1"/>
  <c r="H579" i="1" s="1"/>
  <c r="D579" i="1" l="1"/>
  <c r="D5591" i="1"/>
  <c r="C5592" i="1"/>
  <c r="H5592" i="1" s="1"/>
  <c r="C580" i="1"/>
  <c r="H580" i="1" s="1"/>
  <c r="D580" i="1" l="1"/>
  <c r="D5592" i="1"/>
  <c r="C5593" i="1"/>
  <c r="H5593" i="1" s="1"/>
  <c r="C581" i="1"/>
  <c r="H581" i="1" s="1"/>
  <c r="D581" i="1" l="1"/>
  <c r="D5593" i="1"/>
  <c r="C5594" i="1"/>
  <c r="H5594" i="1" s="1"/>
  <c r="C582" i="1"/>
  <c r="H582" i="1" s="1"/>
  <c r="D582" i="1" l="1"/>
  <c r="D5594" i="1"/>
  <c r="C5595" i="1"/>
  <c r="H5595" i="1" s="1"/>
  <c r="C583" i="1"/>
  <c r="H583" i="1" s="1"/>
  <c r="D583" i="1" l="1"/>
  <c r="D5595" i="1"/>
  <c r="C5596" i="1"/>
  <c r="H5596" i="1" s="1"/>
  <c r="C584" i="1"/>
  <c r="H584" i="1" s="1"/>
  <c r="D584" i="1" l="1"/>
  <c r="D5596" i="1"/>
  <c r="C5597" i="1"/>
  <c r="H5597" i="1" s="1"/>
  <c r="C585" i="1"/>
  <c r="H585" i="1" s="1"/>
  <c r="D585" i="1" l="1"/>
  <c r="D5597" i="1"/>
  <c r="C5598" i="1"/>
  <c r="H5598" i="1" s="1"/>
  <c r="C586" i="1"/>
  <c r="H586" i="1" s="1"/>
  <c r="D586" i="1" l="1"/>
  <c r="D5598" i="1"/>
  <c r="C5599" i="1"/>
  <c r="H5599" i="1" s="1"/>
  <c r="C587" i="1"/>
  <c r="H587" i="1" s="1"/>
  <c r="D587" i="1" l="1"/>
  <c r="D5599" i="1"/>
  <c r="C5600" i="1"/>
  <c r="H5600" i="1" s="1"/>
  <c r="C588" i="1"/>
  <c r="H588" i="1" s="1"/>
  <c r="D588" i="1" l="1"/>
  <c r="D5600" i="1"/>
  <c r="C5601" i="1"/>
  <c r="H5601" i="1" s="1"/>
  <c r="C589" i="1"/>
  <c r="H589" i="1" s="1"/>
  <c r="D589" i="1" l="1"/>
  <c r="D5601" i="1"/>
  <c r="C5602" i="1"/>
  <c r="H5602" i="1" s="1"/>
  <c r="C590" i="1"/>
  <c r="H590" i="1" s="1"/>
  <c r="D590" i="1" l="1"/>
  <c r="D5602" i="1"/>
  <c r="C5603" i="1"/>
  <c r="H5603" i="1" s="1"/>
  <c r="C591" i="1"/>
  <c r="H591" i="1" s="1"/>
  <c r="D591" i="1" l="1"/>
  <c r="D5603" i="1"/>
  <c r="C5604" i="1"/>
  <c r="H5604" i="1" s="1"/>
  <c r="C592" i="1"/>
  <c r="H592" i="1" s="1"/>
  <c r="D592" i="1" l="1"/>
  <c r="D5604" i="1"/>
  <c r="C5605" i="1"/>
  <c r="H5605" i="1" s="1"/>
  <c r="C593" i="1"/>
  <c r="H593" i="1" s="1"/>
  <c r="D593" i="1" l="1"/>
  <c r="D5605" i="1"/>
  <c r="C5606" i="1"/>
  <c r="H5606" i="1" s="1"/>
  <c r="C594" i="1"/>
  <c r="H594" i="1" s="1"/>
  <c r="D594" i="1" l="1"/>
  <c r="D5606" i="1"/>
  <c r="C5607" i="1"/>
  <c r="H5607" i="1" s="1"/>
  <c r="C595" i="1"/>
  <c r="H595" i="1" s="1"/>
  <c r="D595" i="1" l="1"/>
  <c r="D5607" i="1"/>
  <c r="C5608" i="1"/>
  <c r="H5608" i="1" s="1"/>
  <c r="C596" i="1"/>
  <c r="H596" i="1" s="1"/>
  <c r="D596" i="1" l="1"/>
  <c r="D5608" i="1"/>
  <c r="C5609" i="1"/>
  <c r="H5609" i="1" s="1"/>
  <c r="C597" i="1"/>
  <c r="H597" i="1" s="1"/>
  <c r="D597" i="1" l="1"/>
  <c r="D5609" i="1"/>
  <c r="C5610" i="1"/>
  <c r="H5610" i="1" s="1"/>
  <c r="C598" i="1"/>
  <c r="H598" i="1" s="1"/>
  <c r="D598" i="1" l="1"/>
  <c r="D5610" i="1"/>
  <c r="C5611" i="1"/>
  <c r="H5611" i="1" s="1"/>
  <c r="C599" i="1"/>
  <c r="H599" i="1" s="1"/>
  <c r="D599" i="1" l="1"/>
  <c r="D5611" i="1"/>
  <c r="C5612" i="1"/>
  <c r="H5612" i="1" s="1"/>
  <c r="C600" i="1"/>
  <c r="H600" i="1" s="1"/>
  <c r="D600" i="1" l="1"/>
  <c r="D5612" i="1"/>
  <c r="C5613" i="1"/>
  <c r="H5613" i="1" s="1"/>
  <c r="C601" i="1"/>
  <c r="H601" i="1" s="1"/>
  <c r="D601" i="1" l="1"/>
  <c r="D5613" i="1"/>
  <c r="C5614" i="1"/>
  <c r="H5614" i="1" s="1"/>
  <c r="C602" i="1"/>
  <c r="H602" i="1" s="1"/>
  <c r="D602" i="1" l="1"/>
  <c r="D5614" i="1"/>
  <c r="C5615" i="1"/>
  <c r="H5615" i="1" s="1"/>
  <c r="C603" i="1"/>
  <c r="H603" i="1" s="1"/>
  <c r="D603" i="1" l="1"/>
  <c r="D5615" i="1"/>
  <c r="C5616" i="1"/>
  <c r="H5616" i="1" s="1"/>
  <c r="C604" i="1"/>
  <c r="H604" i="1" s="1"/>
  <c r="D604" i="1" l="1"/>
  <c r="D5616" i="1"/>
  <c r="C5617" i="1"/>
  <c r="H5617" i="1" s="1"/>
  <c r="C605" i="1"/>
  <c r="H605" i="1" s="1"/>
  <c r="D605" i="1" l="1"/>
  <c r="D5617" i="1"/>
  <c r="C5618" i="1"/>
  <c r="H5618" i="1" s="1"/>
  <c r="C606" i="1"/>
  <c r="H606" i="1" s="1"/>
  <c r="D606" i="1" l="1"/>
  <c r="D5618" i="1"/>
  <c r="C5619" i="1"/>
  <c r="H5619" i="1" s="1"/>
  <c r="C607" i="1"/>
  <c r="H607" i="1" s="1"/>
  <c r="D607" i="1" l="1"/>
  <c r="D5619" i="1"/>
  <c r="C5620" i="1"/>
  <c r="H5620" i="1" s="1"/>
  <c r="C608" i="1"/>
  <c r="H608" i="1" s="1"/>
  <c r="D608" i="1" l="1"/>
  <c r="D5620" i="1"/>
  <c r="C5621" i="1"/>
  <c r="H5621" i="1" s="1"/>
  <c r="C609" i="1"/>
  <c r="H609" i="1" s="1"/>
  <c r="D609" i="1" l="1"/>
  <c r="D5621" i="1"/>
  <c r="C5622" i="1"/>
  <c r="H5622" i="1" s="1"/>
  <c r="C610" i="1"/>
  <c r="H610" i="1" s="1"/>
  <c r="D610" i="1" l="1"/>
  <c r="D5622" i="1"/>
  <c r="C5623" i="1"/>
  <c r="H5623" i="1" s="1"/>
  <c r="C611" i="1"/>
  <c r="H611" i="1" s="1"/>
  <c r="D611" i="1" l="1"/>
  <c r="D5623" i="1"/>
  <c r="C5624" i="1"/>
  <c r="H5624" i="1" s="1"/>
  <c r="C612" i="1"/>
  <c r="H612" i="1" s="1"/>
  <c r="D612" i="1" l="1"/>
  <c r="D5624" i="1"/>
  <c r="C5625" i="1"/>
  <c r="H5625" i="1" s="1"/>
  <c r="C613" i="1"/>
  <c r="H613" i="1" s="1"/>
  <c r="D613" i="1" l="1"/>
  <c r="D5625" i="1"/>
  <c r="C5626" i="1"/>
  <c r="H5626" i="1" s="1"/>
  <c r="C614" i="1"/>
  <c r="H614" i="1" s="1"/>
  <c r="D614" i="1" l="1"/>
  <c r="D5626" i="1"/>
  <c r="C5627" i="1"/>
  <c r="H5627" i="1" s="1"/>
  <c r="C615" i="1"/>
  <c r="H615" i="1" s="1"/>
  <c r="D615" i="1" l="1"/>
  <c r="D5627" i="1"/>
  <c r="C5628" i="1"/>
  <c r="H5628" i="1" s="1"/>
  <c r="C616" i="1"/>
  <c r="H616" i="1" s="1"/>
  <c r="D616" i="1" l="1"/>
  <c r="D5628" i="1"/>
  <c r="C5629" i="1"/>
  <c r="H5629" i="1" s="1"/>
  <c r="C617" i="1"/>
  <c r="H617" i="1" s="1"/>
  <c r="D617" i="1" l="1"/>
  <c r="D5629" i="1"/>
  <c r="C5630" i="1"/>
  <c r="H5630" i="1" s="1"/>
  <c r="C618" i="1"/>
  <c r="H618" i="1" s="1"/>
  <c r="D618" i="1" l="1"/>
  <c r="D5630" i="1"/>
  <c r="C5631" i="1"/>
  <c r="H5631" i="1" s="1"/>
  <c r="C619" i="1"/>
  <c r="H619" i="1" s="1"/>
  <c r="D619" i="1" l="1"/>
  <c r="D5631" i="1"/>
  <c r="C5632" i="1"/>
  <c r="H5632" i="1" s="1"/>
  <c r="C620" i="1"/>
  <c r="H620" i="1" s="1"/>
  <c r="D620" i="1" l="1"/>
  <c r="D5632" i="1"/>
  <c r="C5633" i="1"/>
  <c r="H5633" i="1" s="1"/>
  <c r="C621" i="1"/>
  <c r="H621" i="1" s="1"/>
  <c r="D621" i="1" l="1"/>
  <c r="D5633" i="1"/>
  <c r="C5634" i="1"/>
  <c r="H5634" i="1" s="1"/>
  <c r="C622" i="1"/>
  <c r="H622" i="1" s="1"/>
  <c r="D622" i="1" l="1"/>
  <c r="D5634" i="1"/>
  <c r="C5635" i="1"/>
  <c r="H5635" i="1" s="1"/>
  <c r="C623" i="1"/>
  <c r="H623" i="1" s="1"/>
  <c r="D623" i="1" l="1"/>
  <c r="D5635" i="1"/>
  <c r="C5636" i="1"/>
  <c r="H5636" i="1" s="1"/>
  <c r="C624" i="1"/>
  <c r="H624" i="1" s="1"/>
  <c r="D624" i="1" l="1"/>
  <c r="D5636" i="1"/>
  <c r="C5637" i="1"/>
  <c r="H5637" i="1" s="1"/>
  <c r="C625" i="1"/>
  <c r="H625" i="1" s="1"/>
  <c r="D625" i="1" l="1"/>
  <c r="D5637" i="1"/>
  <c r="C5638" i="1"/>
  <c r="H5638" i="1" s="1"/>
  <c r="C626" i="1"/>
  <c r="H626" i="1" s="1"/>
  <c r="D626" i="1" l="1"/>
  <c r="D5638" i="1"/>
  <c r="C5639" i="1"/>
  <c r="H5639" i="1" s="1"/>
  <c r="C627" i="1"/>
  <c r="H627" i="1" s="1"/>
  <c r="D627" i="1" l="1"/>
  <c r="D5639" i="1"/>
  <c r="C5640" i="1"/>
  <c r="H5640" i="1" s="1"/>
  <c r="C628" i="1"/>
  <c r="H628" i="1" s="1"/>
  <c r="D628" i="1" l="1"/>
  <c r="D5640" i="1"/>
  <c r="C5641" i="1"/>
  <c r="H5641" i="1" s="1"/>
  <c r="C629" i="1"/>
  <c r="H629" i="1" s="1"/>
  <c r="D629" i="1" l="1"/>
  <c r="D5641" i="1"/>
  <c r="C5642" i="1"/>
  <c r="H5642" i="1" s="1"/>
  <c r="C630" i="1"/>
  <c r="H630" i="1" s="1"/>
  <c r="D630" i="1" l="1"/>
  <c r="D5642" i="1"/>
  <c r="C5643" i="1"/>
  <c r="H5643" i="1" s="1"/>
  <c r="C631" i="1"/>
  <c r="H631" i="1" s="1"/>
  <c r="D631" i="1" l="1"/>
  <c r="D5643" i="1"/>
  <c r="C5644" i="1"/>
  <c r="H5644" i="1" s="1"/>
  <c r="C632" i="1"/>
  <c r="H632" i="1" s="1"/>
  <c r="D632" i="1" l="1"/>
  <c r="D5644" i="1"/>
  <c r="C5645" i="1"/>
  <c r="H5645" i="1" s="1"/>
  <c r="C633" i="1"/>
  <c r="H633" i="1" s="1"/>
  <c r="D633" i="1" l="1"/>
  <c r="D5645" i="1"/>
  <c r="C5646" i="1"/>
  <c r="H5646" i="1" s="1"/>
  <c r="C634" i="1"/>
  <c r="H634" i="1" s="1"/>
  <c r="D634" i="1" l="1"/>
  <c r="D5646" i="1"/>
  <c r="C5647" i="1"/>
  <c r="H5647" i="1" s="1"/>
  <c r="C635" i="1"/>
  <c r="H635" i="1" s="1"/>
  <c r="D635" i="1" l="1"/>
  <c r="D5647" i="1"/>
  <c r="C5648" i="1"/>
  <c r="H5648" i="1" s="1"/>
  <c r="C636" i="1"/>
  <c r="H636" i="1" s="1"/>
  <c r="D636" i="1" l="1"/>
  <c r="D5648" i="1"/>
  <c r="C5649" i="1"/>
  <c r="H5649" i="1" s="1"/>
  <c r="C637" i="1"/>
  <c r="H637" i="1" s="1"/>
  <c r="D637" i="1" l="1"/>
  <c r="D5649" i="1"/>
  <c r="C5650" i="1"/>
  <c r="H5650" i="1" s="1"/>
  <c r="C638" i="1"/>
  <c r="H638" i="1" s="1"/>
  <c r="D638" i="1" l="1"/>
  <c r="D5650" i="1"/>
  <c r="C5651" i="1"/>
  <c r="H5651" i="1" s="1"/>
  <c r="C639" i="1"/>
  <c r="H639" i="1" s="1"/>
  <c r="D639" i="1" l="1"/>
  <c r="D5651" i="1"/>
  <c r="C5652" i="1"/>
  <c r="H5652" i="1" s="1"/>
  <c r="C640" i="1"/>
  <c r="H640" i="1" s="1"/>
  <c r="D640" i="1" l="1"/>
  <c r="D5652" i="1"/>
  <c r="C5653" i="1"/>
  <c r="H5653" i="1" s="1"/>
  <c r="C641" i="1"/>
  <c r="H641" i="1" s="1"/>
  <c r="D641" i="1" l="1"/>
  <c r="D5653" i="1"/>
  <c r="C5654" i="1"/>
  <c r="H5654" i="1" s="1"/>
  <c r="C642" i="1"/>
  <c r="H642" i="1" s="1"/>
  <c r="D642" i="1" l="1"/>
  <c r="D5654" i="1"/>
  <c r="C5655" i="1"/>
  <c r="H5655" i="1" s="1"/>
  <c r="C643" i="1"/>
  <c r="H643" i="1" s="1"/>
  <c r="D643" i="1" l="1"/>
  <c r="D5655" i="1"/>
  <c r="C5656" i="1"/>
  <c r="H5656" i="1" s="1"/>
  <c r="C644" i="1"/>
  <c r="H644" i="1" s="1"/>
  <c r="D644" i="1" l="1"/>
  <c r="D5656" i="1"/>
  <c r="C5657" i="1"/>
  <c r="H5657" i="1" s="1"/>
  <c r="C645" i="1"/>
  <c r="H645" i="1" s="1"/>
  <c r="D645" i="1" l="1"/>
  <c r="D5657" i="1"/>
  <c r="C5658" i="1"/>
  <c r="H5658" i="1" s="1"/>
  <c r="C646" i="1"/>
  <c r="H646" i="1" s="1"/>
  <c r="D646" i="1" l="1"/>
  <c r="D5658" i="1"/>
  <c r="C5659" i="1"/>
  <c r="H5659" i="1" s="1"/>
  <c r="C647" i="1"/>
  <c r="H647" i="1" s="1"/>
  <c r="D647" i="1" l="1"/>
  <c r="D5659" i="1"/>
  <c r="C5660" i="1"/>
  <c r="H5660" i="1" s="1"/>
  <c r="C648" i="1"/>
  <c r="H648" i="1" s="1"/>
  <c r="D648" i="1" l="1"/>
  <c r="D5660" i="1"/>
  <c r="C5661" i="1"/>
  <c r="H5661" i="1" s="1"/>
  <c r="C649" i="1"/>
  <c r="H649" i="1" s="1"/>
  <c r="D649" i="1" l="1"/>
  <c r="D5661" i="1"/>
  <c r="C5662" i="1"/>
  <c r="H5662" i="1" s="1"/>
  <c r="C650" i="1"/>
  <c r="H650" i="1" s="1"/>
  <c r="D650" i="1" l="1"/>
  <c r="D5662" i="1"/>
  <c r="C5663" i="1"/>
  <c r="H5663" i="1" s="1"/>
  <c r="C651" i="1"/>
  <c r="H651" i="1" s="1"/>
  <c r="D651" i="1" l="1"/>
  <c r="D5663" i="1"/>
  <c r="C5664" i="1"/>
  <c r="H5664" i="1" s="1"/>
  <c r="C652" i="1"/>
  <c r="H652" i="1" s="1"/>
  <c r="D652" i="1" l="1"/>
  <c r="D5664" i="1"/>
  <c r="C5665" i="1"/>
  <c r="H5665" i="1" s="1"/>
  <c r="C653" i="1"/>
  <c r="H653" i="1" s="1"/>
  <c r="D5665" i="1" l="1"/>
  <c r="D653" i="1"/>
  <c r="C5666" i="1"/>
  <c r="H5666" i="1" s="1"/>
  <c r="C654" i="1"/>
  <c r="H654" i="1" s="1"/>
  <c r="D654" i="1" l="1"/>
  <c r="D5666" i="1"/>
  <c r="C5667" i="1"/>
  <c r="H5667" i="1" s="1"/>
  <c r="C655" i="1"/>
  <c r="H655" i="1" s="1"/>
  <c r="D655" i="1" l="1"/>
  <c r="D5667" i="1"/>
  <c r="C5668" i="1"/>
  <c r="H5668" i="1" s="1"/>
  <c r="C656" i="1"/>
  <c r="H656" i="1" s="1"/>
  <c r="D656" i="1" l="1"/>
  <c r="D5668" i="1"/>
  <c r="C5669" i="1"/>
  <c r="H5669" i="1" s="1"/>
  <c r="C657" i="1"/>
  <c r="H657" i="1" s="1"/>
  <c r="D657" i="1" l="1"/>
  <c r="D5669" i="1"/>
  <c r="C5670" i="1"/>
  <c r="H5670" i="1" s="1"/>
  <c r="C658" i="1"/>
  <c r="H658" i="1" s="1"/>
  <c r="D658" i="1" l="1"/>
  <c r="D5670" i="1"/>
  <c r="C5671" i="1"/>
  <c r="H5671" i="1" s="1"/>
  <c r="C659" i="1"/>
  <c r="H659" i="1" s="1"/>
  <c r="D659" i="1" l="1"/>
  <c r="D5671" i="1"/>
  <c r="C5672" i="1"/>
  <c r="H5672" i="1" s="1"/>
  <c r="C660" i="1"/>
  <c r="H660" i="1" s="1"/>
  <c r="D660" i="1" l="1"/>
  <c r="D5672" i="1"/>
  <c r="C5673" i="1"/>
  <c r="H5673" i="1" s="1"/>
  <c r="C661" i="1"/>
  <c r="H661" i="1" s="1"/>
  <c r="D661" i="1" l="1"/>
  <c r="D5673" i="1"/>
  <c r="C5674" i="1"/>
  <c r="H5674" i="1" s="1"/>
  <c r="C662" i="1"/>
  <c r="H662" i="1" s="1"/>
  <c r="D662" i="1" l="1"/>
  <c r="D5674" i="1"/>
  <c r="C5675" i="1"/>
  <c r="H5675" i="1" s="1"/>
  <c r="C663" i="1"/>
  <c r="H663" i="1" s="1"/>
  <c r="D663" i="1" l="1"/>
  <c r="D5675" i="1"/>
  <c r="C5676" i="1"/>
  <c r="H5676" i="1" s="1"/>
  <c r="C664" i="1"/>
  <c r="H664" i="1" s="1"/>
  <c r="D664" i="1" l="1"/>
  <c r="D5676" i="1"/>
  <c r="C5677" i="1"/>
  <c r="H5677" i="1" s="1"/>
  <c r="C665" i="1"/>
  <c r="H665" i="1" s="1"/>
  <c r="D665" i="1" l="1"/>
  <c r="D5677" i="1"/>
  <c r="C5678" i="1"/>
  <c r="H5678" i="1" s="1"/>
  <c r="C666" i="1"/>
  <c r="H666" i="1" s="1"/>
  <c r="D666" i="1" l="1"/>
  <c r="D5678" i="1"/>
  <c r="C5679" i="1"/>
  <c r="H5679" i="1" s="1"/>
  <c r="C667" i="1"/>
  <c r="H667" i="1" s="1"/>
  <c r="D667" i="1" l="1"/>
  <c r="D5679" i="1"/>
  <c r="C5680" i="1"/>
  <c r="H5680" i="1" s="1"/>
  <c r="C668" i="1"/>
  <c r="H668" i="1" s="1"/>
  <c r="D668" i="1" l="1"/>
  <c r="D5680" i="1"/>
  <c r="C5681" i="1"/>
  <c r="H5681" i="1" s="1"/>
  <c r="C669" i="1"/>
  <c r="H669" i="1" s="1"/>
  <c r="D669" i="1" l="1"/>
  <c r="D5681" i="1"/>
  <c r="C5682" i="1"/>
  <c r="H5682" i="1" s="1"/>
  <c r="C670" i="1"/>
  <c r="H670" i="1" s="1"/>
  <c r="D670" i="1" l="1"/>
  <c r="D5682" i="1"/>
  <c r="C5683" i="1"/>
  <c r="H5683" i="1" s="1"/>
  <c r="C671" i="1"/>
  <c r="H671" i="1" s="1"/>
  <c r="D671" i="1" l="1"/>
  <c r="D5683" i="1"/>
  <c r="C5684" i="1"/>
  <c r="H5684" i="1" s="1"/>
  <c r="C672" i="1"/>
  <c r="H672" i="1" s="1"/>
  <c r="D672" i="1" l="1"/>
  <c r="D5684" i="1"/>
  <c r="C5685" i="1"/>
  <c r="H5685" i="1" s="1"/>
  <c r="C673" i="1"/>
  <c r="H673" i="1" s="1"/>
  <c r="D673" i="1" l="1"/>
  <c r="D5685" i="1"/>
  <c r="C5686" i="1"/>
  <c r="H5686" i="1" s="1"/>
  <c r="C674" i="1"/>
  <c r="H674" i="1" s="1"/>
  <c r="D674" i="1" l="1"/>
  <c r="D5686" i="1"/>
  <c r="C5687" i="1"/>
  <c r="H5687" i="1" s="1"/>
  <c r="C675" i="1"/>
  <c r="H675" i="1" s="1"/>
  <c r="D675" i="1" l="1"/>
  <c r="D5687" i="1"/>
  <c r="C5688" i="1"/>
  <c r="H5688" i="1" s="1"/>
  <c r="C676" i="1"/>
  <c r="H676" i="1" s="1"/>
  <c r="D676" i="1" l="1"/>
  <c r="D5688" i="1"/>
  <c r="C5689" i="1"/>
  <c r="H5689" i="1" s="1"/>
  <c r="C677" i="1"/>
  <c r="H677" i="1" s="1"/>
  <c r="D677" i="1" l="1"/>
  <c r="D5689" i="1"/>
  <c r="C5690" i="1"/>
  <c r="H5690" i="1" s="1"/>
  <c r="C678" i="1"/>
  <c r="H678" i="1" s="1"/>
  <c r="D678" i="1" l="1"/>
  <c r="D5690" i="1"/>
  <c r="C5691" i="1"/>
  <c r="H5691" i="1" s="1"/>
  <c r="C679" i="1"/>
  <c r="H679" i="1" s="1"/>
  <c r="D5691" i="1" l="1"/>
  <c r="D679" i="1"/>
  <c r="C5692" i="1"/>
  <c r="H5692" i="1" s="1"/>
  <c r="C680" i="1"/>
  <c r="H680" i="1" s="1"/>
  <c r="D680" i="1" l="1"/>
  <c r="D5692" i="1"/>
  <c r="C5693" i="1"/>
  <c r="H5693" i="1" s="1"/>
  <c r="C681" i="1"/>
  <c r="H681" i="1" s="1"/>
  <c r="D681" i="1" l="1"/>
  <c r="D5693" i="1"/>
  <c r="C5694" i="1"/>
  <c r="H5694" i="1" s="1"/>
  <c r="C682" i="1"/>
  <c r="H682" i="1" s="1"/>
  <c r="D682" i="1" l="1"/>
  <c r="D5694" i="1"/>
  <c r="C5695" i="1"/>
  <c r="H5695" i="1" s="1"/>
  <c r="C683" i="1"/>
  <c r="H683" i="1" s="1"/>
  <c r="D683" i="1" l="1"/>
  <c r="D5695" i="1"/>
  <c r="C5696" i="1"/>
  <c r="H5696" i="1" s="1"/>
  <c r="C684" i="1"/>
  <c r="H684" i="1" s="1"/>
  <c r="D684" i="1" l="1"/>
  <c r="D5696" i="1"/>
  <c r="C5697" i="1"/>
  <c r="H5697" i="1" s="1"/>
  <c r="C685" i="1"/>
  <c r="H685" i="1" s="1"/>
  <c r="D685" i="1" l="1"/>
  <c r="D5697" i="1"/>
  <c r="C5698" i="1"/>
  <c r="H5698" i="1" s="1"/>
  <c r="C686" i="1"/>
  <c r="H686" i="1" s="1"/>
  <c r="D686" i="1" l="1"/>
  <c r="D5698" i="1"/>
  <c r="C5699" i="1"/>
  <c r="H5699" i="1" s="1"/>
  <c r="C687" i="1"/>
  <c r="H687" i="1" s="1"/>
  <c r="D687" i="1" l="1"/>
  <c r="D5699" i="1"/>
  <c r="C5700" i="1"/>
  <c r="H5700" i="1" s="1"/>
  <c r="C688" i="1"/>
  <c r="H688" i="1" s="1"/>
  <c r="D688" i="1" l="1"/>
  <c r="D5700" i="1"/>
  <c r="C5701" i="1"/>
  <c r="H5701" i="1" s="1"/>
  <c r="C689" i="1"/>
  <c r="H689" i="1" s="1"/>
  <c r="D689" i="1" l="1"/>
  <c r="D5701" i="1"/>
  <c r="C5702" i="1"/>
  <c r="H5702" i="1" s="1"/>
  <c r="C690" i="1"/>
  <c r="H690" i="1" s="1"/>
  <c r="D690" i="1" l="1"/>
  <c r="D5702" i="1"/>
  <c r="C5703" i="1"/>
  <c r="H5703" i="1" s="1"/>
  <c r="C691" i="1"/>
  <c r="H691" i="1" s="1"/>
  <c r="D691" i="1" l="1"/>
  <c r="D5703" i="1"/>
  <c r="C5704" i="1"/>
  <c r="H5704" i="1" s="1"/>
  <c r="C692" i="1"/>
  <c r="H692" i="1" s="1"/>
  <c r="D692" i="1" l="1"/>
  <c r="D5704" i="1"/>
  <c r="C5705" i="1"/>
  <c r="H5705" i="1" s="1"/>
  <c r="C693" i="1"/>
  <c r="H693" i="1" s="1"/>
  <c r="D693" i="1" l="1"/>
  <c r="D5705" i="1"/>
  <c r="C5706" i="1"/>
  <c r="H5706" i="1" s="1"/>
  <c r="C694" i="1"/>
  <c r="H694" i="1" s="1"/>
  <c r="D694" i="1" l="1"/>
  <c r="D5706" i="1"/>
  <c r="C5707" i="1"/>
  <c r="H5707" i="1" s="1"/>
  <c r="C695" i="1"/>
  <c r="H695" i="1" s="1"/>
  <c r="D695" i="1" l="1"/>
  <c r="D5707" i="1"/>
  <c r="C5708" i="1"/>
  <c r="H5708" i="1" s="1"/>
  <c r="C696" i="1"/>
  <c r="H696" i="1" s="1"/>
  <c r="D696" i="1" l="1"/>
  <c r="D5708" i="1"/>
  <c r="C5709" i="1"/>
  <c r="H5709" i="1" s="1"/>
  <c r="C697" i="1"/>
  <c r="H697" i="1" s="1"/>
  <c r="D697" i="1" l="1"/>
  <c r="D5709" i="1"/>
  <c r="C5710" i="1"/>
  <c r="H5710" i="1" s="1"/>
  <c r="C698" i="1"/>
  <c r="H698" i="1" s="1"/>
  <c r="D698" i="1" l="1"/>
  <c r="D5710" i="1"/>
  <c r="C5711" i="1"/>
  <c r="H5711" i="1" s="1"/>
  <c r="C699" i="1"/>
  <c r="H699" i="1" s="1"/>
  <c r="D699" i="1" l="1"/>
  <c r="D5711" i="1"/>
  <c r="C5712" i="1"/>
  <c r="H5712" i="1" s="1"/>
  <c r="C700" i="1"/>
  <c r="H700" i="1" s="1"/>
  <c r="D700" i="1" l="1"/>
  <c r="D5712" i="1"/>
  <c r="C5713" i="1"/>
  <c r="H5713" i="1" s="1"/>
  <c r="C701" i="1"/>
  <c r="H701" i="1" s="1"/>
  <c r="D701" i="1" l="1"/>
  <c r="D5713" i="1"/>
  <c r="C5714" i="1"/>
  <c r="H5714" i="1" s="1"/>
  <c r="C702" i="1"/>
  <c r="H702" i="1" s="1"/>
  <c r="D702" i="1" l="1"/>
  <c r="D5714" i="1"/>
  <c r="C5715" i="1"/>
  <c r="H5715" i="1" s="1"/>
  <c r="C703" i="1"/>
  <c r="H703" i="1" s="1"/>
  <c r="D703" i="1" l="1"/>
  <c r="D5715" i="1"/>
  <c r="C5716" i="1"/>
  <c r="H5716" i="1" s="1"/>
  <c r="C704" i="1"/>
  <c r="H704" i="1" s="1"/>
  <c r="D704" i="1" l="1"/>
  <c r="D5716" i="1"/>
  <c r="C5717" i="1"/>
  <c r="H5717" i="1" s="1"/>
  <c r="C705" i="1"/>
  <c r="H705" i="1" s="1"/>
  <c r="D705" i="1" l="1"/>
  <c r="D5717" i="1"/>
  <c r="C5718" i="1"/>
  <c r="H5718" i="1" s="1"/>
  <c r="C706" i="1"/>
  <c r="H706" i="1" s="1"/>
  <c r="D706" i="1" l="1"/>
  <c r="D5718" i="1"/>
  <c r="C5719" i="1"/>
  <c r="H5719" i="1" s="1"/>
  <c r="C707" i="1"/>
  <c r="H707" i="1" s="1"/>
  <c r="D707" i="1" l="1"/>
  <c r="D5719" i="1"/>
  <c r="C5720" i="1"/>
  <c r="H5720" i="1" s="1"/>
  <c r="C708" i="1"/>
  <c r="H708" i="1" s="1"/>
  <c r="D708" i="1" l="1"/>
  <c r="D5720" i="1"/>
  <c r="C5721" i="1"/>
  <c r="H5721" i="1" s="1"/>
  <c r="C709" i="1"/>
  <c r="H709" i="1" s="1"/>
  <c r="D709" i="1" l="1"/>
  <c r="D5721" i="1"/>
  <c r="C5722" i="1"/>
  <c r="H5722" i="1" s="1"/>
  <c r="C710" i="1"/>
  <c r="H710" i="1" s="1"/>
  <c r="D710" i="1" l="1"/>
  <c r="D5722" i="1"/>
  <c r="C5723" i="1"/>
  <c r="H5723" i="1" s="1"/>
  <c r="C711" i="1"/>
  <c r="H711" i="1" s="1"/>
  <c r="D711" i="1" l="1"/>
  <c r="D5723" i="1"/>
  <c r="C5724" i="1"/>
  <c r="H5724" i="1" s="1"/>
  <c r="C712" i="1"/>
  <c r="H712" i="1" s="1"/>
  <c r="D712" i="1" l="1"/>
  <c r="D5724" i="1"/>
  <c r="C5725" i="1"/>
  <c r="H5725" i="1" s="1"/>
  <c r="C713" i="1"/>
  <c r="H713" i="1" s="1"/>
  <c r="D713" i="1" l="1"/>
  <c r="D5725" i="1"/>
  <c r="C5726" i="1"/>
  <c r="H5726" i="1" s="1"/>
  <c r="C714" i="1"/>
  <c r="H714" i="1" s="1"/>
  <c r="D714" i="1" l="1"/>
  <c r="D5726" i="1"/>
  <c r="C5727" i="1"/>
  <c r="H5727" i="1" s="1"/>
  <c r="C715" i="1"/>
  <c r="H715" i="1" s="1"/>
  <c r="D715" i="1" l="1"/>
  <c r="D5727" i="1"/>
  <c r="C5728" i="1"/>
  <c r="H5728" i="1" s="1"/>
  <c r="C716" i="1"/>
  <c r="H716" i="1" s="1"/>
  <c r="D716" i="1" l="1"/>
  <c r="D5728" i="1"/>
  <c r="C5729" i="1"/>
  <c r="H5729" i="1" s="1"/>
  <c r="C717" i="1"/>
  <c r="H717" i="1" s="1"/>
  <c r="D717" i="1" l="1"/>
  <c r="D5729" i="1"/>
  <c r="C5730" i="1"/>
  <c r="H5730" i="1" s="1"/>
  <c r="C718" i="1"/>
  <c r="H718" i="1" s="1"/>
  <c r="D718" i="1" l="1"/>
  <c r="D5730" i="1"/>
  <c r="C5731" i="1"/>
  <c r="H5731" i="1" s="1"/>
  <c r="C719" i="1"/>
  <c r="H719" i="1" s="1"/>
  <c r="D719" i="1" l="1"/>
  <c r="D5731" i="1"/>
  <c r="C5732" i="1"/>
  <c r="H5732" i="1" s="1"/>
  <c r="C720" i="1"/>
  <c r="H720" i="1" s="1"/>
  <c r="D720" i="1" l="1"/>
  <c r="D5732" i="1"/>
  <c r="C5733" i="1"/>
  <c r="H5733" i="1" s="1"/>
  <c r="C721" i="1"/>
  <c r="H721" i="1" s="1"/>
  <c r="D721" i="1" l="1"/>
  <c r="D5733" i="1"/>
  <c r="C5734" i="1"/>
  <c r="H5734" i="1" s="1"/>
  <c r="C722" i="1"/>
  <c r="H722" i="1" s="1"/>
  <c r="D722" i="1" l="1"/>
  <c r="D5734" i="1"/>
  <c r="C5735" i="1"/>
  <c r="H5735" i="1" s="1"/>
  <c r="C723" i="1"/>
  <c r="H723" i="1" s="1"/>
  <c r="D723" i="1" l="1"/>
  <c r="D5735" i="1"/>
  <c r="C5736" i="1"/>
  <c r="H5736" i="1" s="1"/>
  <c r="C724" i="1"/>
  <c r="H724" i="1" s="1"/>
  <c r="D724" i="1" l="1"/>
  <c r="D5736" i="1"/>
  <c r="C5737" i="1"/>
  <c r="H5737" i="1" s="1"/>
  <c r="C725" i="1"/>
  <c r="H725" i="1" s="1"/>
  <c r="D725" i="1" l="1"/>
  <c r="D5737" i="1"/>
  <c r="C5738" i="1"/>
  <c r="H5738" i="1" s="1"/>
  <c r="C726" i="1"/>
  <c r="H726" i="1" s="1"/>
  <c r="D726" i="1" l="1"/>
  <c r="D5738" i="1"/>
  <c r="C5739" i="1"/>
  <c r="H5739" i="1" s="1"/>
  <c r="C727" i="1"/>
  <c r="H727" i="1" s="1"/>
  <c r="D727" i="1" l="1"/>
  <c r="D5739" i="1"/>
  <c r="C5740" i="1"/>
  <c r="H5740" i="1" s="1"/>
  <c r="C728" i="1"/>
  <c r="H728" i="1" s="1"/>
  <c r="D728" i="1" l="1"/>
  <c r="D5740" i="1"/>
  <c r="C5741" i="1"/>
  <c r="H5741" i="1" s="1"/>
  <c r="C729" i="1"/>
  <c r="H729" i="1" s="1"/>
  <c r="D729" i="1" l="1"/>
  <c r="D5741" i="1"/>
  <c r="C5742" i="1"/>
  <c r="H5742" i="1" s="1"/>
  <c r="C730" i="1"/>
  <c r="H730" i="1" s="1"/>
  <c r="D730" i="1" l="1"/>
  <c r="D5742" i="1"/>
  <c r="C5743" i="1"/>
  <c r="H5743" i="1" s="1"/>
  <c r="C731" i="1"/>
  <c r="H731" i="1" s="1"/>
  <c r="D731" i="1" l="1"/>
  <c r="D5743" i="1"/>
  <c r="C5744" i="1"/>
  <c r="H5744" i="1" s="1"/>
  <c r="C732" i="1"/>
  <c r="H732" i="1" s="1"/>
  <c r="D732" i="1" l="1"/>
  <c r="D5744" i="1"/>
  <c r="C5745" i="1"/>
  <c r="H5745" i="1" s="1"/>
  <c r="C733" i="1"/>
  <c r="H733" i="1" s="1"/>
  <c r="D733" i="1" l="1"/>
  <c r="D5745" i="1"/>
  <c r="C5746" i="1"/>
  <c r="H5746" i="1" s="1"/>
  <c r="C734" i="1"/>
  <c r="H734" i="1" s="1"/>
  <c r="D734" i="1" l="1"/>
  <c r="D5746" i="1"/>
  <c r="C5747" i="1"/>
  <c r="H5747" i="1" s="1"/>
  <c r="C735" i="1"/>
  <c r="H735" i="1" s="1"/>
  <c r="D735" i="1" l="1"/>
  <c r="D5747" i="1"/>
  <c r="C5748" i="1"/>
  <c r="H5748" i="1" s="1"/>
  <c r="C736" i="1"/>
  <c r="H736" i="1" s="1"/>
  <c r="D736" i="1" l="1"/>
  <c r="D5748" i="1"/>
  <c r="C5749" i="1"/>
  <c r="H5749" i="1" s="1"/>
  <c r="C737" i="1"/>
  <c r="H737" i="1" s="1"/>
  <c r="D737" i="1" l="1"/>
  <c r="D5749" i="1"/>
  <c r="C5750" i="1"/>
  <c r="H5750" i="1" s="1"/>
  <c r="C738" i="1"/>
  <c r="H738" i="1" s="1"/>
  <c r="D738" i="1" l="1"/>
  <c r="D5750" i="1"/>
  <c r="C5751" i="1"/>
  <c r="H5751" i="1" s="1"/>
  <c r="C739" i="1"/>
  <c r="H739" i="1" s="1"/>
  <c r="D739" i="1" l="1"/>
  <c r="D5751" i="1"/>
  <c r="C5752" i="1"/>
  <c r="H5752" i="1" s="1"/>
  <c r="C740" i="1"/>
  <c r="H740" i="1" s="1"/>
  <c r="D740" i="1" l="1"/>
  <c r="D5752" i="1"/>
  <c r="C5753" i="1"/>
  <c r="H5753" i="1" s="1"/>
  <c r="C741" i="1"/>
  <c r="H741" i="1" s="1"/>
  <c r="D741" i="1" l="1"/>
  <c r="D5753" i="1"/>
  <c r="C5754" i="1"/>
  <c r="H5754" i="1" s="1"/>
  <c r="C742" i="1"/>
  <c r="H742" i="1" s="1"/>
  <c r="D742" i="1" l="1"/>
  <c r="D5754" i="1"/>
  <c r="C5755" i="1"/>
  <c r="H5755" i="1" s="1"/>
  <c r="C743" i="1"/>
  <c r="H743" i="1" s="1"/>
  <c r="D743" i="1" l="1"/>
  <c r="D5755" i="1"/>
  <c r="C5756" i="1"/>
  <c r="H5756" i="1" s="1"/>
  <c r="C744" i="1"/>
  <c r="H744" i="1" s="1"/>
  <c r="D744" i="1" l="1"/>
  <c r="D5756" i="1"/>
  <c r="C5757" i="1"/>
  <c r="H5757" i="1" s="1"/>
  <c r="C745" i="1"/>
  <c r="H745" i="1" s="1"/>
  <c r="D745" i="1" l="1"/>
  <c r="D5757" i="1"/>
  <c r="C5758" i="1"/>
  <c r="H5758" i="1" s="1"/>
  <c r="C746" i="1"/>
  <c r="H746" i="1" s="1"/>
  <c r="D746" i="1" l="1"/>
  <c r="D5758" i="1"/>
  <c r="C5759" i="1"/>
  <c r="H5759" i="1" s="1"/>
  <c r="C747" i="1"/>
  <c r="H747" i="1" s="1"/>
  <c r="D747" i="1" l="1"/>
  <c r="D5759" i="1"/>
  <c r="C5760" i="1"/>
  <c r="H5760" i="1" s="1"/>
  <c r="C748" i="1"/>
  <c r="H748" i="1" s="1"/>
  <c r="D748" i="1" l="1"/>
  <c r="D5760" i="1"/>
  <c r="C5761" i="1"/>
  <c r="H5761" i="1" s="1"/>
  <c r="C749" i="1"/>
  <c r="H749" i="1" s="1"/>
  <c r="D749" i="1" l="1"/>
  <c r="D5761" i="1"/>
  <c r="C5762" i="1"/>
  <c r="H5762" i="1" s="1"/>
  <c r="C750" i="1"/>
  <c r="H750" i="1" s="1"/>
  <c r="D750" i="1" l="1"/>
  <c r="D5762" i="1"/>
  <c r="C5763" i="1"/>
  <c r="H5763" i="1" s="1"/>
  <c r="C751" i="1"/>
  <c r="H751" i="1" s="1"/>
  <c r="D751" i="1" l="1"/>
  <c r="D5763" i="1"/>
  <c r="C5764" i="1"/>
  <c r="H5764" i="1" s="1"/>
  <c r="C752" i="1"/>
  <c r="H752" i="1" s="1"/>
  <c r="D752" i="1" l="1"/>
  <c r="D5764" i="1"/>
  <c r="C5765" i="1"/>
  <c r="H5765" i="1" s="1"/>
  <c r="C753" i="1"/>
  <c r="H753" i="1" s="1"/>
  <c r="D753" i="1" l="1"/>
  <c r="D5765" i="1"/>
  <c r="C5766" i="1"/>
  <c r="H5766" i="1" s="1"/>
  <c r="C754" i="1"/>
  <c r="H754" i="1" s="1"/>
  <c r="D754" i="1" l="1"/>
  <c r="D5766" i="1"/>
  <c r="C5767" i="1"/>
  <c r="H5767" i="1" s="1"/>
  <c r="C755" i="1"/>
  <c r="H755" i="1" s="1"/>
  <c r="D755" i="1" l="1"/>
  <c r="D5767" i="1"/>
  <c r="C5768" i="1"/>
  <c r="H5768" i="1" s="1"/>
  <c r="C756" i="1"/>
  <c r="H756" i="1" s="1"/>
  <c r="D756" i="1" l="1"/>
  <c r="D5768" i="1"/>
  <c r="C5769" i="1"/>
  <c r="H5769" i="1" s="1"/>
  <c r="C757" i="1"/>
  <c r="H757" i="1" s="1"/>
  <c r="D757" i="1" l="1"/>
  <c r="D5769" i="1"/>
  <c r="C5770" i="1"/>
  <c r="H5770" i="1" s="1"/>
  <c r="C758" i="1"/>
  <c r="H758" i="1" s="1"/>
  <c r="D758" i="1" l="1"/>
  <c r="D5770" i="1"/>
  <c r="C5771" i="1"/>
  <c r="H5771" i="1" s="1"/>
  <c r="C759" i="1"/>
  <c r="H759" i="1" s="1"/>
  <c r="D759" i="1" l="1"/>
  <c r="D5771" i="1"/>
  <c r="C5772" i="1"/>
  <c r="H5772" i="1" s="1"/>
  <c r="C760" i="1"/>
  <c r="H760" i="1" s="1"/>
  <c r="D760" i="1" l="1"/>
  <c r="D5772" i="1"/>
  <c r="C5773" i="1"/>
  <c r="H5773" i="1" s="1"/>
  <c r="C761" i="1"/>
  <c r="H761" i="1" s="1"/>
  <c r="D761" i="1" l="1"/>
  <c r="D5773" i="1"/>
  <c r="C5774" i="1"/>
  <c r="H5774" i="1" s="1"/>
  <c r="C762" i="1"/>
  <c r="H762" i="1" s="1"/>
  <c r="D762" i="1" l="1"/>
  <c r="D5774" i="1"/>
  <c r="C5775" i="1"/>
  <c r="H5775" i="1" s="1"/>
  <c r="C763" i="1"/>
  <c r="H763" i="1" s="1"/>
  <c r="D763" i="1" l="1"/>
  <c r="D5775" i="1"/>
  <c r="C5776" i="1"/>
  <c r="H5776" i="1" s="1"/>
  <c r="C764" i="1"/>
  <c r="H764" i="1" s="1"/>
  <c r="D764" i="1" l="1"/>
  <c r="D5776" i="1"/>
  <c r="C5777" i="1"/>
  <c r="H5777" i="1" s="1"/>
  <c r="C765" i="1"/>
  <c r="H765" i="1" s="1"/>
  <c r="D765" i="1" l="1"/>
  <c r="D5777" i="1"/>
  <c r="C5778" i="1"/>
  <c r="H5778" i="1" s="1"/>
  <c r="C766" i="1"/>
  <c r="H766" i="1" s="1"/>
  <c r="D766" i="1" l="1"/>
  <c r="D5778" i="1"/>
  <c r="C5779" i="1"/>
  <c r="H5779" i="1" s="1"/>
  <c r="C767" i="1"/>
  <c r="H767" i="1" s="1"/>
  <c r="D767" i="1" l="1"/>
  <c r="D5779" i="1"/>
  <c r="C5780" i="1"/>
  <c r="H5780" i="1" s="1"/>
  <c r="C768" i="1"/>
  <c r="H768" i="1" s="1"/>
  <c r="D768" i="1" l="1"/>
  <c r="D5780" i="1"/>
  <c r="C5781" i="1"/>
  <c r="H5781" i="1" s="1"/>
  <c r="C769" i="1"/>
  <c r="H769" i="1" s="1"/>
  <c r="D769" i="1" l="1"/>
  <c r="D5781" i="1"/>
  <c r="C5782" i="1"/>
  <c r="H5782" i="1" s="1"/>
  <c r="C770" i="1"/>
  <c r="H770" i="1" s="1"/>
  <c r="D770" i="1" l="1"/>
  <c r="D5782" i="1"/>
  <c r="C5783" i="1"/>
  <c r="H5783" i="1" s="1"/>
  <c r="C771" i="1"/>
  <c r="H771" i="1" s="1"/>
  <c r="D771" i="1" l="1"/>
  <c r="D5783" i="1"/>
  <c r="C5784" i="1"/>
  <c r="H5784" i="1" s="1"/>
  <c r="C772" i="1"/>
  <c r="H772" i="1" s="1"/>
  <c r="D772" i="1" l="1"/>
  <c r="D5784" i="1"/>
  <c r="C5785" i="1"/>
  <c r="H5785" i="1" s="1"/>
  <c r="C773" i="1"/>
  <c r="H773" i="1" s="1"/>
  <c r="D773" i="1" l="1"/>
  <c r="D5785" i="1"/>
  <c r="C5786" i="1"/>
  <c r="H5786" i="1" s="1"/>
  <c r="C774" i="1"/>
  <c r="H774" i="1" s="1"/>
  <c r="D774" i="1" l="1"/>
  <c r="D5786" i="1"/>
  <c r="C5787" i="1"/>
  <c r="H5787" i="1" s="1"/>
  <c r="C775" i="1"/>
  <c r="H775" i="1" s="1"/>
  <c r="D775" i="1" l="1"/>
  <c r="D5787" i="1"/>
  <c r="C5788" i="1"/>
  <c r="H5788" i="1" s="1"/>
  <c r="C776" i="1"/>
  <c r="H776" i="1" s="1"/>
  <c r="D776" i="1" l="1"/>
  <c r="D5788" i="1"/>
  <c r="C5789" i="1"/>
  <c r="H5789" i="1" s="1"/>
  <c r="C777" i="1"/>
  <c r="H777" i="1" s="1"/>
  <c r="D777" i="1" l="1"/>
  <c r="D5789" i="1"/>
  <c r="C5790" i="1"/>
  <c r="H5790" i="1" s="1"/>
  <c r="C778" i="1"/>
  <c r="H778" i="1" s="1"/>
  <c r="D778" i="1" l="1"/>
  <c r="D5790" i="1"/>
  <c r="C5791" i="1"/>
  <c r="H5791" i="1" s="1"/>
  <c r="C779" i="1"/>
  <c r="H779" i="1" s="1"/>
  <c r="D779" i="1" l="1"/>
  <c r="D5791" i="1"/>
  <c r="C5792" i="1"/>
  <c r="H5792" i="1" s="1"/>
  <c r="C780" i="1"/>
  <c r="H780" i="1" s="1"/>
  <c r="D780" i="1" l="1"/>
  <c r="D5792" i="1"/>
  <c r="C5793" i="1"/>
  <c r="H5793" i="1" s="1"/>
  <c r="C781" i="1"/>
  <c r="H781" i="1" s="1"/>
  <c r="D781" i="1" l="1"/>
  <c r="D5793" i="1"/>
  <c r="C5794" i="1"/>
  <c r="H5794" i="1" s="1"/>
  <c r="C782" i="1"/>
  <c r="H782" i="1" s="1"/>
  <c r="D782" i="1" l="1"/>
  <c r="D5794" i="1"/>
  <c r="C5795" i="1"/>
  <c r="H5795" i="1" s="1"/>
  <c r="C783" i="1"/>
  <c r="H783" i="1" s="1"/>
  <c r="D783" i="1" l="1"/>
  <c r="D5795" i="1"/>
  <c r="C5796" i="1"/>
  <c r="H5796" i="1" s="1"/>
  <c r="C784" i="1"/>
  <c r="H784" i="1" s="1"/>
  <c r="D784" i="1" l="1"/>
  <c r="D5796" i="1"/>
  <c r="C5797" i="1"/>
  <c r="H5797" i="1" s="1"/>
  <c r="C785" i="1"/>
  <c r="H785" i="1" s="1"/>
  <c r="D785" i="1" l="1"/>
  <c r="D5797" i="1"/>
  <c r="C5798" i="1"/>
  <c r="H5798" i="1" s="1"/>
  <c r="C786" i="1"/>
  <c r="H786" i="1" s="1"/>
  <c r="D786" i="1" l="1"/>
  <c r="D5798" i="1"/>
  <c r="C5799" i="1"/>
  <c r="H5799" i="1" s="1"/>
  <c r="C787" i="1"/>
  <c r="H787" i="1" s="1"/>
  <c r="D787" i="1" l="1"/>
  <c r="D5799" i="1"/>
  <c r="C5800" i="1"/>
  <c r="H5800" i="1" s="1"/>
  <c r="C788" i="1"/>
  <c r="H788" i="1" s="1"/>
  <c r="D788" i="1" l="1"/>
  <c r="D5800" i="1"/>
  <c r="C5801" i="1"/>
  <c r="H5801" i="1" s="1"/>
  <c r="C789" i="1"/>
  <c r="H789" i="1" s="1"/>
  <c r="D789" i="1" l="1"/>
  <c r="D5801" i="1"/>
  <c r="C5802" i="1"/>
  <c r="H5802" i="1" s="1"/>
  <c r="C790" i="1"/>
  <c r="H790" i="1" s="1"/>
  <c r="D790" i="1" l="1"/>
  <c r="D5802" i="1"/>
  <c r="C5803" i="1"/>
  <c r="H5803" i="1" s="1"/>
  <c r="C791" i="1"/>
  <c r="H791" i="1" s="1"/>
  <c r="D791" i="1" l="1"/>
  <c r="D5803" i="1"/>
  <c r="C5804" i="1"/>
  <c r="H5804" i="1" s="1"/>
  <c r="C792" i="1"/>
  <c r="H792" i="1" s="1"/>
  <c r="D792" i="1" l="1"/>
  <c r="D5804" i="1"/>
  <c r="C5805" i="1"/>
  <c r="H5805" i="1" s="1"/>
  <c r="C793" i="1"/>
  <c r="H793" i="1" s="1"/>
  <c r="D793" i="1" l="1"/>
  <c r="D5805" i="1"/>
  <c r="C5806" i="1"/>
  <c r="H5806" i="1" s="1"/>
  <c r="C794" i="1"/>
  <c r="H794" i="1" s="1"/>
  <c r="D794" i="1" l="1"/>
  <c r="D5806" i="1"/>
  <c r="C5807" i="1"/>
  <c r="H5807" i="1" s="1"/>
  <c r="C795" i="1"/>
  <c r="H795" i="1" s="1"/>
  <c r="D795" i="1" l="1"/>
  <c r="D5807" i="1"/>
  <c r="C5808" i="1"/>
  <c r="H5808" i="1" s="1"/>
  <c r="C796" i="1"/>
  <c r="H796" i="1" s="1"/>
  <c r="D796" i="1" l="1"/>
  <c r="D5808" i="1"/>
  <c r="C5809" i="1"/>
  <c r="H5809" i="1" s="1"/>
  <c r="C797" i="1"/>
  <c r="H797" i="1" s="1"/>
  <c r="D797" i="1" l="1"/>
  <c r="D5809" i="1"/>
  <c r="C5810" i="1"/>
  <c r="H5810" i="1" s="1"/>
  <c r="C798" i="1"/>
  <c r="H798" i="1" s="1"/>
  <c r="D798" i="1" l="1"/>
  <c r="D5810" i="1"/>
  <c r="C5811" i="1"/>
  <c r="H5811" i="1" s="1"/>
  <c r="C799" i="1"/>
  <c r="H799" i="1" s="1"/>
  <c r="D799" i="1" l="1"/>
  <c r="D5811" i="1"/>
  <c r="C5812" i="1"/>
  <c r="H5812" i="1" s="1"/>
  <c r="C800" i="1"/>
  <c r="H800" i="1" s="1"/>
  <c r="D800" i="1" l="1"/>
  <c r="D5812" i="1"/>
  <c r="C5813" i="1"/>
  <c r="H5813" i="1" s="1"/>
  <c r="C801" i="1"/>
  <c r="H801" i="1" s="1"/>
  <c r="D801" i="1" l="1"/>
  <c r="D5813" i="1"/>
  <c r="C5814" i="1"/>
  <c r="H5814" i="1" s="1"/>
  <c r="C802" i="1"/>
  <c r="H802" i="1" s="1"/>
  <c r="D802" i="1" l="1"/>
  <c r="D5814" i="1"/>
  <c r="C5815" i="1"/>
  <c r="H5815" i="1" s="1"/>
  <c r="C803" i="1"/>
  <c r="H803" i="1" s="1"/>
  <c r="D803" i="1" l="1"/>
  <c r="D5815" i="1"/>
  <c r="C5816" i="1"/>
  <c r="H5816" i="1" s="1"/>
  <c r="C804" i="1"/>
  <c r="H804" i="1" s="1"/>
  <c r="D804" i="1" l="1"/>
  <c r="D5816" i="1"/>
  <c r="C5817" i="1"/>
  <c r="H5817" i="1" s="1"/>
  <c r="C805" i="1"/>
  <c r="H805" i="1" s="1"/>
  <c r="D805" i="1" l="1"/>
  <c r="D5817" i="1"/>
  <c r="C5818" i="1"/>
  <c r="H5818" i="1" s="1"/>
  <c r="C806" i="1"/>
  <c r="H806" i="1" s="1"/>
  <c r="D806" i="1" l="1"/>
  <c r="D5818" i="1"/>
  <c r="C5819" i="1"/>
  <c r="H5819" i="1" s="1"/>
  <c r="C807" i="1"/>
  <c r="H807" i="1" s="1"/>
  <c r="D807" i="1" l="1"/>
  <c r="D5819" i="1"/>
  <c r="C5820" i="1"/>
  <c r="H5820" i="1" s="1"/>
  <c r="C808" i="1"/>
  <c r="H808" i="1" s="1"/>
  <c r="D808" i="1" l="1"/>
  <c r="D5820" i="1"/>
  <c r="C5821" i="1"/>
  <c r="H5821" i="1" s="1"/>
  <c r="C809" i="1"/>
  <c r="H809" i="1" s="1"/>
  <c r="D809" i="1" l="1"/>
  <c r="D5821" i="1"/>
  <c r="C5822" i="1"/>
  <c r="H5822" i="1" s="1"/>
  <c r="C810" i="1"/>
  <c r="H810" i="1" s="1"/>
  <c r="D810" i="1" l="1"/>
  <c r="D5822" i="1"/>
  <c r="C5823" i="1"/>
  <c r="H5823" i="1" s="1"/>
  <c r="C811" i="1"/>
  <c r="H811" i="1" s="1"/>
  <c r="D811" i="1" l="1"/>
  <c r="D5823" i="1"/>
  <c r="C5824" i="1"/>
  <c r="H5824" i="1" s="1"/>
  <c r="C812" i="1"/>
  <c r="H812" i="1" s="1"/>
  <c r="D812" i="1" l="1"/>
  <c r="D5824" i="1"/>
  <c r="C5825" i="1"/>
  <c r="H5825" i="1" s="1"/>
  <c r="C813" i="1"/>
  <c r="H813" i="1" s="1"/>
  <c r="D813" i="1" l="1"/>
  <c r="D5825" i="1"/>
  <c r="C5826" i="1"/>
  <c r="H5826" i="1" s="1"/>
  <c r="C814" i="1"/>
  <c r="H814" i="1" s="1"/>
  <c r="D814" i="1" l="1"/>
  <c r="D5826" i="1"/>
  <c r="C5827" i="1"/>
  <c r="H5827" i="1" s="1"/>
  <c r="C815" i="1"/>
  <c r="H815" i="1" s="1"/>
  <c r="D815" i="1" l="1"/>
  <c r="D5827" i="1"/>
  <c r="C5828" i="1"/>
  <c r="H5828" i="1" s="1"/>
  <c r="C816" i="1"/>
  <c r="H816" i="1" s="1"/>
  <c r="D816" i="1" l="1"/>
  <c r="D5828" i="1"/>
  <c r="C5829" i="1"/>
  <c r="H5829" i="1" s="1"/>
  <c r="C817" i="1"/>
  <c r="H817" i="1" s="1"/>
  <c r="D817" i="1" l="1"/>
  <c r="D5829" i="1"/>
  <c r="C5830" i="1"/>
  <c r="H5830" i="1" s="1"/>
  <c r="C818" i="1"/>
  <c r="H818" i="1" s="1"/>
  <c r="D818" i="1" l="1"/>
  <c r="D5830" i="1"/>
  <c r="C5831" i="1"/>
  <c r="H5831" i="1" s="1"/>
  <c r="C819" i="1"/>
  <c r="H819" i="1" s="1"/>
  <c r="D819" i="1" l="1"/>
  <c r="D5831" i="1"/>
  <c r="C5832" i="1"/>
  <c r="H5832" i="1" s="1"/>
  <c r="C820" i="1"/>
  <c r="H820" i="1" s="1"/>
  <c r="D820" i="1" l="1"/>
  <c r="D5832" i="1"/>
  <c r="C5833" i="1"/>
  <c r="H5833" i="1" s="1"/>
  <c r="C821" i="1"/>
  <c r="H821" i="1" s="1"/>
  <c r="D821" i="1" l="1"/>
  <c r="D5833" i="1"/>
  <c r="C5834" i="1"/>
  <c r="H5834" i="1" s="1"/>
  <c r="C822" i="1"/>
  <c r="H822" i="1" s="1"/>
  <c r="D822" i="1" l="1"/>
  <c r="D5834" i="1"/>
  <c r="C5835" i="1"/>
  <c r="H5835" i="1" s="1"/>
  <c r="C823" i="1"/>
  <c r="H823" i="1" s="1"/>
  <c r="D823" i="1" l="1"/>
  <c r="D5835" i="1"/>
  <c r="C5836" i="1"/>
  <c r="H5836" i="1" s="1"/>
  <c r="C824" i="1"/>
  <c r="H824" i="1" s="1"/>
  <c r="D824" i="1" l="1"/>
  <c r="D5836" i="1"/>
  <c r="C5837" i="1"/>
  <c r="H5837" i="1" s="1"/>
  <c r="C825" i="1"/>
  <c r="H825" i="1" s="1"/>
  <c r="D825" i="1" l="1"/>
  <c r="D5837" i="1"/>
  <c r="C5838" i="1"/>
  <c r="H5838" i="1" s="1"/>
  <c r="C826" i="1"/>
  <c r="H826" i="1" s="1"/>
  <c r="D826" i="1" l="1"/>
  <c r="D5838" i="1"/>
  <c r="C5839" i="1"/>
  <c r="H5839" i="1" s="1"/>
  <c r="C827" i="1"/>
  <c r="H827" i="1" s="1"/>
  <c r="D827" i="1" l="1"/>
  <c r="D5839" i="1"/>
  <c r="C5840" i="1"/>
  <c r="H5840" i="1" s="1"/>
  <c r="C828" i="1"/>
  <c r="H828" i="1" s="1"/>
  <c r="D828" i="1" l="1"/>
  <c r="D5840" i="1"/>
  <c r="C5841" i="1"/>
  <c r="H5841" i="1" s="1"/>
  <c r="C829" i="1"/>
  <c r="H829" i="1" s="1"/>
  <c r="D829" i="1" l="1"/>
  <c r="D5841" i="1"/>
  <c r="C5842" i="1"/>
  <c r="H5842" i="1" s="1"/>
  <c r="C830" i="1"/>
  <c r="H830" i="1" s="1"/>
  <c r="D830" i="1" l="1"/>
  <c r="D5842" i="1"/>
  <c r="C5843" i="1"/>
  <c r="H5843" i="1" s="1"/>
  <c r="C831" i="1"/>
  <c r="H831" i="1" s="1"/>
  <c r="D831" i="1" l="1"/>
  <c r="D5843" i="1"/>
  <c r="C5844" i="1"/>
  <c r="H5844" i="1" s="1"/>
  <c r="C832" i="1"/>
  <c r="H832" i="1" s="1"/>
  <c r="D832" i="1" l="1"/>
  <c r="D5844" i="1"/>
  <c r="C5845" i="1"/>
  <c r="H5845" i="1" s="1"/>
  <c r="C833" i="1"/>
  <c r="H833" i="1" s="1"/>
  <c r="D833" i="1" l="1"/>
  <c r="D5845" i="1"/>
  <c r="C5846" i="1"/>
  <c r="H5846" i="1" s="1"/>
  <c r="C834" i="1"/>
  <c r="H834" i="1" s="1"/>
  <c r="D834" i="1" l="1"/>
  <c r="D5846" i="1"/>
  <c r="C5847" i="1"/>
  <c r="H5847" i="1" s="1"/>
  <c r="C835" i="1"/>
  <c r="H835" i="1" s="1"/>
  <c r="D835" i="1" l="1"/>
  <c r="D5847" i="1"/>
  <c r="C5848" i="1"/>
  <c r="H5848" i="1" s="1"/>
  <c r="C836" i="1"/>
  <c r="H836" i="1" s="1"/>
  <c r="D836" i="1" l="1"/>
  <c r="D5848" i="1"/>
  <c r="C5849" i="1"/>
  <c r="H5849" i="1" s="1"/>
  <c r="C837" i="1"/>
  <c r="H837" i="1" s="1"/>
  <c r="D837" i="1" l="1"/>
  <c r="D5849" i="1"/>
  <c r="C5850" i="1"/>
  <c r="H5850" i="1" s="1"/>
  <c r="C838" i="1"/>
  <c r="H838" i="1" s="1"/>
  <c r="D838" i="1" l="1"/>
  <c r="D5850" i="1"/>
  <c r="C5851" i="1"/>
  <c r="H5851" i="1" s="1"/>
  <c r="C839" i="1"/>
  <c r="H839" i="1" s="1"/>
  <c r="D839" i="1" l="1"/>
  <c r="D5851" i="1"/>
  <c r="C5852" i="1"/>
  <c r="H5852" i="1" s="1"/>
  <c r="C840" i="1"/>
  <c r="H840" i="1" s="1"/>
  <c r="D840" i="1" l="1"/>
  <c r="D5852" i="1"/>
  <c r="C5853" i="1"/>
  <c r="H5853" i="1" s="1"/>
  <c r="C841" i="1"/>
  <c r="H841" i="1" s="1"/>
  <c r="D841" i="1" l="1"/>
  <c r="D5853" i="1"/>
  <c r="C5854" i="1"/>
  <c r="H5854" i="1" s="1"/>
  <c r="C842" i="1"/>
  <c r="H842" i="1" s="1"/>
  <c r="D842" i="1" l="1"/>
  <c r="D5854" i="1"/>
  <c r="C5855" i="1"/>
  <c r="H5855" i="1" s="1"/>
  <c r="C843" i="1"/>
  <c r="H843" i="1" s="1"/>
  <c r="D843" i="1" l="1"/>
  <c r="D5855" i="1"/>
  <c r="C5856" i="1"/>
  <c r="H5856" i="1" s="1"/>
  <c r="C844" i="1"/>
  <c r="H844" i="1" s="1"/>
  <c r="D844" i="1" l="1"/>
  <c r="D5856" i="1"/>
  <c r="C5857" i="1"/>
  <c r="H5857" i="1" s="1"/>
  <c r="C845" i="1"/>
  <c r="H845" i="1" s="1"/>
  <c r="D845" i="1" l="1"/>
  <c r="D5857" i="1"/>
  <c r="C5858" i="1"/>
  <c r="H5858" i="1" s="1"/>
  <c r="C846" i="1"/>
  <c r="H846" i="1" s="1"/>
  <c r="D846" i="1" l="1"/>
  <c r="D5858" i="1"/>
  <c r="C5859" i="1"/>
  <c r="H5859" i="1" s="1"/>
  <c r="C847" i="1"/>
  <c r="H847" i="1" s="1"/>
  <c r="D847" i="1" l="1"/>
  <c r="D5859" i="1"/>
  <c r="C5860" i="1"/>
  <c r="H5860" i="1" s="1"/>
  <c r="C848" i="1"/>
  <c r="H848" i="1" s="1"/>
  <c r="D848" i="1" l="1"/>
  <c r="D5860" i="1"/>
  <c r="C5861" i="1"/>
  <c r="H5861" i="1" s="1"/>
  <c r="C849" i="1"/>
  <c r="H849" i="1" s="1"/>
  <c r="D849" i="1" l="1"/>
  <c r="D5861" i="1"/>
  <c r="C5862" i="1"/>
  <c r="H5862" i="1" s="1"/>
  <c r="C850" i="1"/>
  <c r="H850" i="1" s="1"/>
  <c r="D850" i="1" l="1"/>
  <c r="D5862" i="1"/>
  <c r="C5863" i="1"/>
  <c r="H5863" i="1" s="1"/>
  <c r="C851" i="1"/>
  <c r="H851" i="1" s="1"/>
  <c r="D851" i="1" l="1"/>
  <c r="D5863" i="1"/>
  <c r="C5864" i="1"/>
  <c r="H5864" i="1" s="1"/>
  <c r="C852" i="1"/>
  <c r="H852" i="1" s="1"/>
  <c r="D852" i="1" l="1"/>
  <c r="D5864" i="1"/>
  <c r="C5865" i="1"/>
  <c r="H5865" i="1" s="1"/>
  <c r="C853" i="1"/>
  <c r="H853" i="1" s="1"/>
  <c r="D853" i="1" l="1"/>
  <c r="D5865" i="1"/>
  <c r="C5866" i="1"/>
  <c r="H5866" i="1" s="1"/>
  <c r="C854" i="1"/>
  <c r="H854" i="1" s="1"/>
  <c r="D854" i="1" l="1"/>
  <c r="D5866" i="1"/>
  <c r="C5867" i="1"/>
  <c r="H5867" i="1" s="1"/>
  <c r="C855" i="1"/>
  <c r="H855" i="1" s="1"/>
  <c r="D855" i="1" l="1"/>
  <c r="D5867" i="1"/>
  <c r="C5868" i="1"/>
  <c r="H5868" i="1" s="1"/>
  <c r="C856" i="1"/>
  <c r="H856" i="1" s="1"/>
  <c r="D856" i="1" l="1"/>
  <c r="D5868" i="1"/>
  <c r="C5869" i="1"/>
  <c r="H5869" i="1" s="1"/>
  <c r="C857" i="1"/>
  <c r="H857" i="1" s="1"/>
  <c r="D857" i="1" l="1"/>
  <c r="D5869" i="1"/>
  <c r="C5870" i="1"/>
  <c r="H5870" i="1" s="1"/>
  <c r="C858" i="1"/>
  <c r="H858" i="1" s="1"/>
  <c r="D858" i="1" l="1"/>
  <c r="D5870" i="1"/>
  <c r="C5871" i="1"/>
  <c r="H5871" i="1" s="1"/>
  <c r="C859" i="1"/>
  <c r="H859" i="1" s="1"/>
  <c r="D859" i="1" l="1"/>
  <c r="D5871" i="1"/>
  <c r="C5872" i="1"/>
  <c r="H5872" i="1" s="1"/>
  <c r="C860" i="1"/>
  <c r="H860" i="1" s="1"/>
  <c r="D860" i="1" l="1"/>
  <c r="D5872" i="1"/>
  <c r="C5873" i="1"/>
  <c r="H5873" i="1" s="1"/>
  <c r="C861" i="1"/>
  <c r="H861" i="1" s="1"/>
  <c r="D861" i="1" l="1"/>
  <c r="D5873" i="1"/>
  <c r="C5874" i="1"/>
  <c r="H5874" i="1" s="1"/>
  <c r="C862" i="1"/>
  <c r="H862" i="1" s="1"/>
  <c r="D862" i="1" l="1"/>
  <c r="D5874" i="1"/>
  <c r="C5875" i="1"/>
  <c r="H5875" i="1" s="1"/>
  <c r="C863" i="1"/>
  <c r="H863" i="1" s="1"/>
  <c r="D863" i="1" l="1"/>
  <c r="D5875" i="1"/>
  <c r="C5876" i="1"/>
  <c r="H5876" i="1" s="1"/>
  <c r="C864" i="1"/>
  <c r="H864" i="1" s="1"/>
  <c r="D864" i="1" l="1"/>
  <c r="D5876" i="1"/>
  <c r="C5877" i="1"/>
  <c r="H5877" i="1" s="1"/>
  <c r="C865" i="1"/>
  <c r="H865" i="1" s="1"/>
  <c r="D865" i="1" l="1"/>
  <c r="D5877" i="1"/>
  <c r="C5878" i="1"/>
  <c r="H5878" i="1" s="1"/>
  <c r="C866" i="1"/>
  <c r="H866" i="1" s="1"/>
  <c r="D866" i="1" l="1"/>
  <c r="D5878" i="1"/>
  <c r="C5879" i="1"/>
  <c r="H5879" i="1" s="1"/>
  <c r="C867" i="1"/>
  <c r="H867" i="1" s="1"/>
  <c r="D867" i="1" l="1"/>
  <c r="D5879" i="1"/>
  <c r="C5880" i="1"/>
  <c r="H5880" i="1" s="1"/>
  <c r="C868" i="1"/>
  <c r="H868" i="1" s="1"/>
  <c r="D868" i="1" l="1"/>
  <c r="D5880" i="1"/>
  <c r="C5881" i="1"/>
  <c r="H5881" i="1" s="1"/>
  <c r="C869" i="1"/>
  <c r="H869" i="1" s="1"/>
  <c r="D869" i="1" l="1"/>
  <c r="D5881" i="1"/>
  <c r="C5882" i="1"/>
  <c r="H5882" i="1" s="1"/>
  <c r="C870" i="1"/>
  <c r="H870" i="1" s="1"/>
  <c r="D870" i="1" l="1"/>
  <c r="D5882" i="1"/>
  <c r="C5883" i="1"/>
  <c r="H5883" i="1" s="1"/>
  <c r="C871" i="1"/>
  <c r="H871" i="1" s="1"/>
  <c r="D871" i="1" l="1"/>
  <c r="D5883" i="1"/>
  <c r="C5884" i="1"/>
  <c r="H5884" i="1" s="1"/>
  <c r="C872" i="1"/>
  <c r="H872" i="1" s="1"/>
  <c r="D872" i="1" l="1"/>
  <c r="D5884" i="1"/>
  <c r="C5885" i="1"/>
  <c r="H5885" i="1" s="1"/>
  <c r="C873" i="1"/>
  <c r="H873" i="1" s="1"/>
  <c r="D873" i="1" l="1"/>
  <c r="D5885" i="1"/>
  <c r="C5886" i="1"/>
  <c r="H5886" i="1" s="1"/>
  <c r="C874" i="1"/>
  <c r="H874" i="1" s="1"/>
  <c r="D874" i="1" l="1"/>
  <c r="D5886" i="1"/>
  <c r="C5887" i="1"/>
  <c r="H5887" i="1" s="1"/>
  <c r="C875" i="1"/>
  <c r="H875" i="1" s="1"/>
  <c r="D875" i="1" l="1"/>
  <c r="D5887" i="1"/>
  <c r="C5888" i="1"/>
  <c r="H5888" i="1" s="1"/>
  <c r="C876" i="1"/>
  <c r="H876" i="1" s="1"/>
  <c r="D876" i="1" l="1"/>
  <c r="D5888" i="1"/>
  <c r="C5889" i="1"/>
  <c r="H5889" i="1" s="1"/>
  <c r="C877" i="1"/>
  <c r="H877" i="1" s="1"/>
  <c r="D877" i="1" l="1"/>
  <c r="D5889" i="1"/>
  <c r="C5890" i="1"/>
  <c r="H5890" i="1" s="1"/>
  <c r="C878" i="1"/>
  <c r="H878" i="1" s="1"/>
  <c r="D878" i="1" l="1"/>
  <c r="D5890" i="1"/>
  <c r="C5891" i="1"/>
  <c r="H5891" i="1" s="1"/>
  <c r="C879" i="1"/>
  <c r="H879" i="1" s="1"/>
  <c r="D879" i="1" l="1"/>
  <c r="D5891" i="1"/>
  <c r="C5892" i="1"/>
  <c r="H5892" i="1" s="1"/>
  <c r="C880" i="1"/>
  <c r="H880" i="1" s="1"/>
  <c r="D880" i="1" l="1"/>
  <c r="D5892" i="1"/>
  <c r="C5893" i="1"/>
  <c r="H5893" i="1" s="1"/>
  <c r="C881" i="1"/>
  <c r="H881" i="1" s="1"/>
  <c r="D881" i="1" l="1"/>
  <c r="D5893" i="1"/>
  <c r="C5894" i="1"/>
  <c r="H5894" i="1" s="1"/>
  <c r="C882" i="1"/>
  <c r="H882" i="1" s="1"/>
  <c r="D882" i="1" l="1"/>
  <c r="D5894" i="1"/>
  <c r="C5895" i="1"/>
  <c r="H5895" i="1" s="1"/>
  <c r="C883" i="1"/>
  <c r="H883" i="1" s="1"/>
  <c r="D883" i="1" l="1"/>
  <c r="D5895" i="1"/>
  <c r="C5896" i="1"/>
  <c r="H5896" i="1" s="1"/>
  <c r="C884" i="1"/>
  <c r="H884" i="1" s="1"/>
  <c r="D884" i="1" l="1"/>
  <c r="D5896" i="1"/>
  <c r="C5897" i="1"/>
  <c r="H5897" i="1" s="1"/>
  <c r="C885" i="1"/>
  <c r="H885" i="1" s="1"/>
  <c r="D885" i="1" l="1"/>
  <c r="D5897" i="1"/>
  <c r="C5898" i="1"/>
  <c r="H5898" i="1" s="1"/>
  <c r="C886" i="1"/>
  <c r="H886" i="1" s="1"/>
  <c r="D886" i="1" l="1"/>
  <c r="D5898" i="1"/>
  <c r="C5899" i="1"/>
  <c r="H5899" i="1" s="1"/>
  <c r="C887" i="1"/>
  <c r="H887" i="1" s="1"/>
  <c r="D887" i="1" l="1"/>
  <c r="D5899" i="1"/>
  <c r="C5900" i="1"/>
  <c r="H5900" i="1" s="1"/>
  <c r="C888" i="1"/>
  <c r="H888" i="1" s="1"/>
  <c r="D888" i="1" l="1"/>
  <c r="D5900" i="1"/>
  <c r="C5901" i="1"/>
  <c r="H5901" i="1" s="1"/>
  <c r="C889" i="1"/>
  <c r="H889" i="1" s="1"/>
  <c r="D889" i="1" l="1"/>
  <c r="D5901" i="1"/>
  <c r="C5902" i="1"/>
  <c r="H5902" i="1" s="1"/>
  <c r="C890" i="1"/>
  <c r="H890" i="1" s="1"/>
  <c r="D890" i="1" l="1"/>
  <c r="D5902" i="1"/>
  <c r="C5903" i="1"/>
  <c r="H5903" i="1" s="1"/>
  <c r="C891" i="1"/>
  <c r="H891" i="1" s="1"/>
  <c r="D891" i="1" l="1"/>
  <c r="D5903" i="1"/>
  <c r="C5904" i="1"/>
  <c r="H5904" i="1" s="1"/>
  <c r="C892" i="1"/>
  <c r="H892" i="1" s="1"/>
  <c r="D892" i="1" l="1"/>
  <c r="D5904" i="1"/>
  <c r="C5905" i="1"/>
  <c r="H5905" i="1" s="1"/>
  <c r="C893" i="1"/>
  <c r="H893" i="1" s="1"/>
  <c r="D893" i="1" l="1"/>
  <c r="D5905" i="1"/>
  <c r="C5906" i="1"/>
  <c r="H5906" i="1" s="1"/>
  <c r="C894" i="1"/>
  <c r="H894" i="1" s="1"/>
  <c r="D894" i="1" l="1"/>
  <c r="D5906" i="1"/>
  <c r="C5907" i="1"/>
  <c r="H5907" i="1" s="1"/>
  <c r="C895" i="1"/>
  <c r="H895" i="1" s="1"/>
  <c r="D895" i="1" l="1"/>
  <c r="D5907" i="1"/>
  <c r="C5908" i="1"/>
  <c r="H5908" i="1" s="1"/>
  <c r="C896" i="1"/>
  <c r="H896" i="1" s="1"/>
  <c r="D896" i="1" l="1"/>
  <c r="D5908" i="1"/>
  <c r="C5909" i="1"/>
  <c r="H5909" i="1" s="1"/>
  <c r="C897" i="1"/>
  <c r="H897" i="1" s="1"/>
  <c r="D897" i="1" l="1"/>
  <c r="D5909" i="1"/>
  <c r="C5910" i="1"/>
  <c r="H5910" i="1" s="1"/>
  <c r="C898" i="1"/>
  <c r="H898" i="1" s="1"/>
  <c r="D898" i="1" l="1"/>
  <c r="D5910" i="1"/>
  <c r="C5911" i="1"/>
  <c r="H5911" i="1" s="1"/>
  <c r="C899" i="1"/>
  <c r="H899" i="1" s="1"/>
  <c r="D899" i="1" l="1"/>
  <c r="D5911" i="1"/>
  <c r="C5912" i="1"/>
  <c r="H5912" i="1" s="1"/>
  <c r="C900" i="1"/>
  <c r="H900" i="1" s="1"/>
  <c r="D900" i="1" l="1"/>
  <c r="D5912" i="1"/>
  <c r="C5913" i="1"/>
  <c r="H5913" i="1" s="1"/>
  <c r="C901" i="1"/>
  <c r="H901" i="1" s="1"/>
  <c r="D901" i="1" l="1"/>
  <c r="D5913" i="1"/>
  <c r="C5914" i="1"/>
  <c r="H5914" i="1" s="1"/>
  <c r="C902" i="1"/>
  <c r="H902" i="1" s="1"/>
  <c r="D902" i="1" l="1"/>
  <c r="D5914" i="1"/>
  <c r="C5915" i="1"/>
  <c r="H5915" i="1" s="1"/>
  <c r="C903" i="1"/>
  <c r="H903" i="1" s="1"/>
  <c r="D903" i="1" l="1"/>
  <c r="D5915" i="1"/>
  <c r="C5916" i="1"/>
  <c r="H5916" i="1" s="1"/>
  <c r="C904" i="1"/>
  <c r="H904" i="1" s="1"/>
  <c r="D904" i="1" l="1"/>
  <c r="D5916" i="1"/>
  <c r="C5917" i="1"/>
  <c r="H5917" i="1" s="1"/>
  <c r="C905" i="1"/>
  <c r="H905" i="1" s="1"/>
  <c r="D905" i="1" l="1"/>
  <c r="D5917" i="1"/>
  <c r="C5918" i="1"/>
  <c r="H5918" i="1" s="1"/>
  <c r="C906" i="1"/>
  <c r="H906" i="1" s="1"/>
  <c r="D906" i="1" l="1"/>
  <c r="D5918" i="1"/>
  <c r="C5919" i="1"/>
  <c r="H5919" i="1" s="1"/>
  <c r="C907" i="1"/>
  <c r="H907" i="1" s="1"/>
  <c r="D907" i="1" l="1"/>
  <c r="D5919" i="1"/>
  <c r="C5920" i="1"/>
  <c r="H5920" i="1" s="1"/>
  <c r="C908" i="1"/>
  <c r="H908" i="1" s="1"/>
  <c r="D908" i="1" l="1"/>
  <c r="D5920" i="1"/>
  <c r="C5921" i="1"/>
  <c r="H5921" i="1" s="1"/>
  <c r="C909" i="1"/>
  <c r="H909" i="1" s="1"/>
  <c r="D909" i="1" l="1"/>
  <c r="D5921" i="1"/>
  <c r="C5922" i="1"/>
  <c r="H5922" i="1" s="1"/>
  <c r="C910" i="1"/>
  <c r="H910" i="1" s="1"/>
  <c r="D910" i="1" l="1"/>
  <c r="D5922" i="1"/>
  <c r="C5923" i="1"/>
  <c r="H5923" i="1" s="1"/>
  <c r="C911" i="1"/>
  <c r="H911" i="1" s="1"/>
  <c r="D911" i="1" l="1"/>
  <c r="D5923" i="1"/>
  <c r="C5924" i="1"/>
  <c r="H5924" i="1" s="1"/>
  <c r="C912" i="1"/>
  <c r="H912" i="1" s="1"/>
  <c r="D912" i="1" l="1"/>
  <c r="D5924" i="1"/>
  <c r="C5925" i="1"/>
  <c r="H5925" i="1" s="1"/>
  <c r="C913" i="1"/>
  <c r="H913" i="1" s="1"/>
  <c r="D913" i="1" l="1"/>
  <c r="D5925" i="1"/>
  <c r="C5926" i="1"/>
  <c r="H5926" i="1" s="1"/>
  <c r="C914" i="1"/>
  <c r="H914" i="1" s="1"/>
  <c r="D914" i="1" l="1"/>
  <c r="D5926" i="1"/>
  <c r="C5927" i="1"/>
  <c r="H5927" i="1" s="1"/>
  <c r="C915" i="1"/>
  <c r="H915" i="1" s="1"/>
  <c r="D915" i="1" l="1"/>
  <c r="D5927" i="1"/>
  <c r="C5928" i="1"/>
  <c r="H5928" i="1" s="1"/>
  <c r="C916" i="1"/>
  <c r="H916" i="1" s="1"/>
  <c r="D5928" i="1" l="1"/>
  <c r="D916" i="1"/>
  <c r="C5929" i="1"/>
  <c r="H5929" i="1" s="1"/>
  <c r="C917" i="1"/>
  <c r="H917" i="1" s="1"/>
  <c r="D917" i="1" l="1"/>
  <c r="D5929" i="1"/>
  <c r="C5930" i="1"/>
  <c r="H5930" i="1" s="1"/>
  <c r="C918" i="1"/>
  <c r="H918" i="1" s="1"/>
  <c r="D918" i="1" l="1"/>
  <c r="D5930" i="1"/>
  <c r="C5931" i="1"/>
  <c r="H5931" i="1" s="1"/>
  <c r="C919" i="1"/>
  <c r="H919" i="1" s="1"/>
  <c r="D919" i="1" l="1"/>
  <c r="D5931" i="1"/>
  <c r="C5932" i="1"/>
  <c r="H5932" i="1" s="1"/>
  <c r="C920" i="1"/>
  <c r="H920" i="1" s="1"/>
  <c r="D920" i="1" l="1"/>
  <c r="D5932" i="1"/>
  <c r="C5933" i="1"/>
  <c r="H5933" i="1" s="1"/>
  <c r="C921" i="1"/>
  <c r="H921" i="1" s="1"/>
  <c r="D921" i="1" l="1"/>
  <c r="D5933" i="1"/>
  <c r="C5934" i="1"/>
  <c r="H5934" i="1" s="1"/>
  <c r="C922" i="1"/>
  <c r="H922" i="1" s="1"/>
  <c r="D922" i="1" l="1"/>
  <c r="D5934" i="1"/>
  <c r="C5935" i="1"/>
  <c r="H5935" i="1" s="1"/>
  <c r="C923" i="1"/>
  <c r="H923" i="1" s="1"/>
  <c r="D923" i="1" l="1"/>
  <c r="D5935" i="1"/>
  <c r="C5936" i="1"/>
  <c r="H5936" i="1" s="1"/>
  <c r="C924" i="1"/>
  <c r="H924" i="1" s="1"/>
  <c r="D924" i="1" l="1"/>
  <c r="D5936" i="1"/>
  <c r="C5937" i="1"/>
  <c r="H5937" i="1" s="1"/>
  <c r="C925" i="1"/>
  <c r="H925" i="1" s="1"/>
  <c r="D925" i="1" l="1"/>
  <c r="D5937" i="1"/>
  <c r="C5938" i="1"/>
  <c r="H5938" i="1" s="1"/>
  <c r="C926" i="1"/>
  <c r="H926" i="1" s="1"/>
  <c r="D926" i="1" l="1"/>
  <c r="D5938" i="1"/>
  <c r="C5939" i="1"/>
  <c r="H5939" i="1" s="1"/>
  <c r="C927" i="1"/>
  <c r="H927" i="1" s="1"/>
  <c r="D927" i="1" l="1"/>
  <c r="D5939" i="1"/>
  <c r="C5940" i="1"/>
  <c r="H5940" i="1" s="1"/>
  <c r="C928" i="1"/>
  <c r="H928" i="1" s="1"/>
  <c r="D928" i="1" l="1"/>
  <c r="D5940" i="1"/>
  <c r="C5941" i="1"/>
  <c r="H5941" i="1" s="1"/>
  <c r="C929" i="1"/>
  <c r="H929" i="1" s="1"/>
  <c r="D929" i="1" l="1"/>
  <c r="D5941" i="1"/>
  <c r="C5942" i="1"/>
  <c r="H5942" i="1" s="1"/>
  <c r="C930" i="1"/>
  <c r="H930" i="1" s="1"/>
  <c r="D930" i="1" l="1"/>
  <c r="D5942" i="1"/>
  <c r="C5943" i="1"/>
  <c r="H5943" i="1" s="1"/>
  <c r="C931" i="1"/>
  <c r="H931" i="1" s="1"/>
  <c r="D931" i="1" l="1"/>
  <c r="D5943" i="1"/>
  <c r="C5944" i="1"/>
  <c r="H5944" i="1" s="1"/>
  <c r="C932" i="1"/>
  <c r="H932" i="1" s="1"/>
  <c r="D932" i="1" l="1"/>
  <c r="D5944" i="1"/>
  <c r="C5945" i="1"/>
  <c r="H5945" i="1" s="1"/>
  <c r="C933" i="1"/>
  <c r="H933" i="1" s="1"/>
  <c r="D933" i="1" l="1"/>
  <c r="D5945" i="1"/>
  <c r="C5946" i="1"/>
  <c r="H5946" i="1" s="1"/>
  <c r="C934" i="1"/>
  <c r="H934" i="1" s="1"/>
  <c r="D934" i="1" l="1"/>
  <c r="D5946" i="1"/>
  <c r="C5947" i="1"/>
  <c r="H5947" i="1" s="1"/>
  <c r="C935" i="1"/>
  <c r="H935" i="1" s="1"/>
  <c r="D935" i="1" l="1"/>
  <c r="D5947" i="1"/>
  <c r="C5948" i="1"/>
  <c r="H5948" i="1" s="1"/>
  <c r="C936" i="1"/>
  <c r="H936" i="1" s="1"/>
  <c r="D936" i="1" l="1"/>
  <c r="D5948" i="1"/>
  <c r="C5949" i="1"/>
  <c r="H5949" i="1" s="1"/>
  <c r="C937" i="1"/>
  <c r="H937" i="1" s="1"/>
  <c r="D937" i="1" l="1"/>
  <c r="D5949" i="1"/>
  <c r="C5950" i="1"/>
  <c r="H5950" i="1" s="1"/>
  <c r="C938" i="1"/>
  <c r="H938" i="1" s="1"/>
  <c r="D938" i="1" l="1"/>
  <c r="D5950" i="1"/>
  <c r="C5951" i="1"/>
  <c r="H5951" i="1" s="1"/>
  <c r="C939" i="1"/>
  <c r="H939" i="1" s="1"/>
  <c r="D939" i="1" l="1"/>
  <c r="D5951" i="1"/>
  <c r="C5952" i="1"/>
  <c r="H5952" i="1" s="1"/>
  <c r="C940" i="1"/>
  <c r="H940" i="1" s="1"/>
  <c r="D940" i="1" l="1"/>
  <c r="D5952" i="1"/>
  <c r="C5953" i="1"/>
  <c r="H5953" i="1" s="1"/>
  <c r="C941" i="1"/>
  <c r="H941" i="1" s="1"/>
  <c r="D941" i="1" l="1"/>
  <c r="D5953" i="1"/>
  <c r="C5954" i="1"/>
  <c r="H5954" i="1" s="1"/>
  <c r="C942" i="1"/>
  <c r="H942" i="1" s="1"/>
  <c r="D942" i="1" l="1"/>
  <c r="D5954" i="1"/>
  <c r="C5955" i="1"/>
  <c r="H5955" i="1" s="1"/>
  <c r="C943" i="1"/>
  <c r="H943" i="1" s="1"/>
  <c r="D943" i="1" l="1"/>
  <c r="D5955" i="1"/>
  <c r="C5956" i="1"/>
  <c r="H5956" i="1" s="1"/>
  <c r="C944" i="1"/>
  <c r="H944" i="1" s="1"/>
  <c r="D944" i="1" l="1"/>
  <c r="D5956" i="1"/>
  <c r="C5957" i="1"/>
  <c r="H5957" i="1" s="1"/>
  <c r="C945" i="1"/>
  <c r="H945" i="1" s="1"/>
  <c r="D945" i="1" l="1"/>
  <c r="D5957" i="1"/>
  <c r="C5958" i="1"/>
  <c r="H5958" i="1" s="1"/>
  <c r="C946" i="1"/>
  <c r="H946" i="1" s="1"/>
  <c r="D946" i="1" l="1"/>
  <c r="D5958" i="1"/>
  <c r="C5959" i="1"/>
  <c r="H5959" i="1" s="1"/>
  <c r="C947" i="1"/>
  <c r="H947" i="1" s="1"/>
  <c r="D947" i="1" l="1"/>
  <c r="D5959" i="1"/>
  <c r="C5960" i="1"/>
  <c r="H5960" i="1" s="1"/>
  <c r="C948" i="1"/>
  <c r="H948" i="1" s="1"/>
  <c r="D948" i="1" l="1"/>
  <c r="D5960" i="1"/>
  <c r="C5961" i="1"/>
  <c r="H5961" i="1" s="1"/>
  <c r="C949" i="1"/>
  <c r="H949" i="1" s="1"/>
  <c r="D949" i="1" l="1"/>
  <c r="D5961" i="1"/>
  <c r="C5962" i="1"/>
  <c r="H5962" i="1" s="1"/>
  <c r="C950" i="1"/>
  <c r="H950" i="1" s="1"/>
  <c r="D950" i="1" l="1"/>
  <c r="D5962" i="1"/>
  <c r="C5963" i="1"/>
  <c r="H5963" i="1" s="1"/>
  <c r="C951" i="1"/>
  <c r="H951" i="1" s="1"/>
  <c r="D951" i="1" l="1"/>
  <c r="D5963" i="1"/>
  <c r="C5964" i="1"/>
  <c r="H5964" i="1" s="1"/>
  <c r="C952" i="1"/>
  <c r="H952" i="1" s="1"/>
  <c r="D952" i="1" l="1"/>
  <c r="D5964" i="1"/>
  <c r="C5965" i="1"/>
  <c r="H5965" i="1" s="1"/>
  <c r="C953" i="1"/>
  <c r="H953" i="1" s="1"/>
  <c r="D953" i="1" l="1"/>
  <c r="D5965" i="1"/>
  <c r="C5966" i="1"/>
  <c r="H5966" i="1" s="1"/>
  <c r="C954" i="1"/>
  <c r="H954" i="1" s="1"/>
  <c r="D954" i="1" l="1"/>
  <c r="D5966" i="1"/>
  <c r="C5967" i="1"/>
  <c r="H5967" i="1" s="1"/>
  <c r="C955" i="1"/>
  <c r="H955" i="1" s="1"/>
  <c r="D955" i="1" l="1"/>
  <c r="D5967" i="1"/>
  <c r="C5968" i="1"/>
  <c r="H5968" i="1" s="1"/>
  <c r="C956" i="1"/>
  <c r="H956" i="1" s="1"/>
  <c r="D956" i="1" l="1"/>
  <c r="D5968" i="1"/>
  <c r="C5969" i="1"/>
  <c r="H5969" i="1" s="1"/>
  <c r="C957" i="1"/>
  <c r="H957" i="1" s="1"/>
  <c r="D957" i="1" l="1"/>
  <c r="D5969" i="1"/>
  <c r="C5970" i="1"/>
  <c r="H5970" i="1" s="1"/>
  <c r="C958" i="1"/>
  <c r="H958" i="1" s="1"/>
  <c r="D958" i="1" l="1"/>
  <c r="D5970" i="1"/>
  <c r="C5971" i="1"/>
  <c r="H5971" i="1" s="1"/>
  <c r="C959" i="1"/>
  <c r="H959" i="1" s="1"/>
  <c r="D959" i="1" l="1"/>
  <c r="D5971" i="1"/>
  <c r="C5972" i="1"/>
  <c r="H5972" i="1" s="1"/>
  <c r="C960" i="1"/>
  <c r="H960" i="1" s="1"/>
  <c r="D960" i="1" l="1"/>
  <c r="D5972" i="1"/>
  <c r="C5973" i="1"/>
  <c r="H5973" i="1" s="1"/>
  <c r="C961" i="1"/>
  <c r="H961" i="1" s="1"/>
  <c r="D961" i="1" l="1"/>
  <c r="D5973" i="1"/>
  <c r="C5974" i="1"/>
  <c r="H5974" i="1" s="1"/>
  <c r="C962" i="1"/>
  <c r="H962" i="1" s="1"/>
  <c r="D962" i="1" l="1"/>
  <c r="D5974" i="1"/>
  <c r="C5975" i="1"/>
  <c r="H5975" i="1" s="1"/>
  <c r="C963" i="1"/>
  <c r="H963" i="1" s="1"/>
  <c r="D963" i="1" l="1"/>
  <c r="D5975" i="1"/>
  <c r="C5976" i="1"/>
  <c r="H5976" i="1" s="1"/>
  <c r="C964" i="1"/>
  <c r="H964" i="1" s="1"/>
  <c r="D964" i="1" l="1"/>
  <c r="D5976" i="1"/>
  <c r="C5977" i="1"/>
  <c r="H5977" i="1" s="1"/>
  <c r="C965" i="1"/>
  <c r="H965" i="1" s="1"/>
  <c r="D965" i="1" l="1"/>
  <c r="D5977" i="1"/>
  <c r="C5978" i="1"/>
  <c r="H5978" i="1" s="1"/>
  <c r="C966" i="1"/>
  <c r="H966" i="1" s="1"/>
  <c r="D966" i="1" l="1"/>
  <c r="D5978" i="1"/>
  <c r="C5979" i="1"/>
  <c r="H5979" i="1" s="1"/>
  <c r="C967" i="1"/>
  <c r="H967" i="1" s="1"/>
  <c r="D967" i="1" l="1"/>
  <c r="D5979" i="1"/>
  <c r="C5980" i="1"/>
  <c r="H5980" i="1" s="1"/>
  <c r="C968" i="1"/>
  <c r="H968" i="1" s="1"/>
  <c r="D968" i="1" l="1"/>
  <c r="D5980" i="1"/>
  <c r="C5981" i="1"/>
  <c r="H5981" i="1" s="1"/>
  <c r="C969" i="1"/>
  <c r="H969" i="1" s="1"/>
  <c r="D969" i="1" l="1"/>
  <c r="D5981" i="1"/>
  <c r="C5982" i="1"/>
  <c r="H5982" i="1" s="1"/>
  <c r="C970" i="1"/>
  <c r="H970" i="1" s="1"/>
  <c r="D970" i="1" l="1"/>
  <c r="D5982" i="1"/>
  <c r="C5983" i="1"/>
  <c r="H5983" i="1" s="1"/>
  <c r="C971" i="1"/>
  <c r="H971" i="1" s="1"/>
  <c r="D971" i="1" l="1"/>
  <c r="D5983" i="1"/>
  <c r="C5984" i="1"/>
  <c r="H5984" i="1" s="1"/>
  <c r="C972" i="1"/>
  <c r="H972" i="1" s="1"/>
  <c r="D972" i="1" l="1"/>
  <c r="D5984" i="1"/>
  <c r="C5985" i="1"/>
  <c r="H5985" i="1" s="1"/>
  <c r="C973" i="1"/>
  <c r="H973" i="1" s="1"/>
  <c r="D973" i="1" l="1"/>
  <c r="D5985" i="1"/>
  <c r="C5986" i="1"/>
  <c r="H5986" i="1" s="1"/>
  <c r="C974" i="1"/>
  <c r="H974" i="1" s="1"/>
  <c r="D974" i="1" l="1"/>
  <c r="D5986" i="1"/>
  <c r="C5987" i="1"/>
  <c r="H5987" i="1" s="1"/>
  <c r="C975" i="1"/>
  <c r="H975" i="1" s="1"/>
  <c r="D975" i="1" l="1"/>
  <c r="D5987" i="1"/>
  <c r="C5988" i="1"/>
  <c r="H5988" i="1" s="1"/>
  <c r="C976" i="1"/>
  <c r="H976" i="1" s="1"/>
  <c r="D976" i="1" l="1"/>
  <c r="D5988" i="1"/>
  <c r="C5989" i="1"/>
  <c r="H5989" i="1" s="1"/>
  <c r="C977" i="1"/>
  <c r="H977" i="1" s="1"/>
  <c r="D977" i="1" l="1"/>
  <c r="D5989" i="1"/>
  <c r="C5990" i="1"/>
  <c r="H5990" i="1" s="1"/>
  <c r="C978" i="1"/>
  <c r="H978" i="1" s="1"/>
  <c r="D978" i="1" l="1"/>
  <c r="D5990" i="1"/>
  <c r="C5991" i="1"/>
  <c r="H5991" i="1" s="1"/>
  <c r="C979" i="1"/>
  <c r="H979" i="1" s="1"/>
  <c r="D979" i="1" l="1"/>
  <c r="D5991" i="1"/>
  <c r="C5992" i="1"/>
  <c r="H5992" i="1" s="1"/>
  <c r="C980" i="1"/>
  <c r="H980" i="1" s="1"/>
  <c r="D980" i="1" l="1"/>
  <c r="D5992" i="1"/>
  <c r="C5993" i="1"/>
  <c r="H5993" i="1" s="1"/>
  <c r="C981" i="1"/>
  <c r="H981" i="1" s="1"/>
  <c r="D981" i="1" l="1"/>
  <c r="D5993" i="1"/>
  <c r="C5994" i="1"/>
  <c r="H5994" i="1" s="1"/>
  <c r="C982" i="1"/>
  <c r="H982" i="1" s="1"/>
  <c r="D982" i="1" l="1"/>
  <c r="D5994" i="1"/>
  <c r="C5995" i="1"/>
  <c r="H5995" i="1" s="1"/>
  <c r="C983" i="1"/>
  <c r="H983" i="1" s="1"/>
  <c r="D983" i="1" l="1"/>
  <c r="D5995" i="1"/>
  <c r="C5996" i="1"/>
  <c r="H5996" i="1" s="1"/>
  <c r="C984" i="1"/>
  <c r="H984" i="1" s="1"/>
  <c r="D984" i="1" l="1"/>
  <c r="D5996" i="1"/>
  <c r="C5997" i="1"/>
  <c r="H5997" i="1" s="1"/>
  <c r="C985" i="1"/>
  <c r="H985" i="1" s="1"/>
  <c r="D985" i="1" l="1"/>
  <c r="D5997" i="1"/>
  <c r="C5998" i="1"/>
  <c r="H5998" i="1" s="1"/>
  <c r="C986" i="1"/>
  <c r="H986" i="1" s="1"/>
  <c r="D986" i="1" l="1"/>
  <c r="D5998" i="1"/>
  <c r="C5999" i="1"/>
  <c r="H5999" i="1" s="1"/>
  <c r="C987" i="1"/>
  <c r="H987" i="1" s="1"/>
  <c r="D987" i="1" l="1"/>
  <c r="D5999" i="1"/>
  <c r="C6000" i="1"/>
  <c r="H6000" i="1" s="1"/>
  <c r="C988" i="1"/>
  <c r="H988" i="1" s="1"/>
  <c r="D988" i="1" l="1"/>
  <c r="D6000" i="1"/>
  <c r="C6001" i="1"/>
  <c r="H6001" i="1" s="1"/>
  <c r="C989" i="1"/>
  <c r="H989" i="1" s="1"/>
  <c r="D989" i="1" l="1"/>
  <c r="D6001" i="1"/>
  <c r="C6002" i="1"/>
  <c r="H6002" i="1" s="1"/>
  <c r="C990" i="1"/>
  <c r="H990" i="1" s="1"/>
  <c r="D990" i="1" l="1"/>
  <c r="D6002" i="1"/>
  <c r="C6003" i="1"/>
  <c r="H6003" i="1" s="1"/>
  <c r="C991" i="1"/>
  <c r="H991" i="1" s="1"/>
  <c r="D991" i="1" l="1"/>
  <c r="D6003" i="1"/>
  <c r="C6004" i="1"/>
  <c r="H6004" i="1" s="1"/>
  <c r="C992" i="1"/>
  <c r="H992" i="1" s="1"/>
  <c r="D992" i="1" l="1"/>
  <c r="D6004" i="1"/>
  <c r="C6005" i="1"/>
  <c r="H6005" i="1" s="1"/>
  <c r="C993" i="1"/>
  <c r="H993" i="1" s="1"/>
  <c r="D993" i="1" l="1"/>
  <c r="D6005" i="1"/>
  <c r="C6006" i="1"/>
  <c r="H6006" i="1" s="1"/>
  <c r="C994" i="1"/>
  <c r="H994" i="1" s="1"/>
  <c r="D994" i="1" l="1"/>
  <c r="D6006" i="1"/>
  <c r="C6007" i="1"/>
  <c r="H6007" i="1" s="1"/>
  <c r="C995" i="1"/>
  <c r="H995" i="1" s="1"/>
  <c r="D995" i="1" l="1"/>
  <c r="D6007" i="1"/>
  <c r="C6008" i="1"/>
  <c r="H6008" i="1" s="1"/>
  <c r="C996" i="1"/>
  <c r="H996" i="1" s="1"/>
  <c r="D996" i="1" l="1"/>
  <c r="D6008" i="1"/>
  <c r="C6009" i="1"/>
  <c r="H6009" i="1" s="1"/>
  <c r="C997" i="1"/>
  <c r="H997" i="1" s="1"/>
  <c r="D997" i="1" l="1"/>
  <c r="D6009" i="1"/>
  <c r="C6010" i="1"/>
  <c r="H6010" i="1" s="1"/>
  <c r="C998" i="1"/>
  <c r="H998" i="1" s="1"/>
  <c r="D998" i="1" l="1"/>
  <c r="D6010" i="1"/>
  <c r="C6011" i="1"/>
  <c r="H6011" i="1" s="1"/>
  <c r="C999" i="1"/>
  <c r="H999" i="1" s="1"/>
  <c r="D999" i="1" l="1"/>
  <c r="D6011" i="1"/>
  <c r="C6012" i="1"/>
  <c r="H6012" i="1" s="1"/>
  <c r="C1000" i="1"/>
  <c r="H1000" i="1" s="1"/>
  <c r="D1000" i="1" l="1"/>
  <c r="D6012" i="1"/>
  <c r="C6013" i="1"/>
  <c r="H6013" i="1" s="1"/>
  <c r="C1001" i="1"/>
  <c r="H1001" i="1" s="1"/>
  <c r="D1001" i="1" l="1"/>
  <c r="D6013" i="1"/>
  <c r="C6014" i="1"/>
  <c r="H6014" i="1" s="1"/>
  <c r="C1002" i="1"/>
  <c r="H1002" i="1" s="1"/>
  <c r="D1002" i="1" l="1"/>
  <c r="D6014" i="1"/>
  <c r="C6015" i="1"/>
  <c r="H6015" i="1" s="1"/>
  <c r="C1003" i="1"/>
  <c r="H1003" i="1" s="1"/>
  <c r="D1003" i="1" l="1"/>
  <c r="D6015" i="1"/>
  <c r="C6016" i="1"/>
  <c r="H6016" i="1" s="1"/>
  <c r="C1004" i="1"/>
  <c r="H1004" i="1" s="1"/>
  <c r="D1004" i="1" l="1"/>
  <c r="D6016" i="1"/>
  <c r="C6017" i="1"/>
  <c r="H6017" i="1" s="1"/>
  <c r="C1005" i="1"/>
  <c r="H1005" i="1" s="1"/>
  <c r="D1005" i="1" l="1"/>
  <c r="D6017" i="1"/>
  <c r="C6018" i="1"/>
  <c r="H6018" i="1" s="1"/>
  <c r="C1006" i="1"/>
  <c r="H1006" i="1" s="1"/>
  <c r="D1006" i="1" l="1"/>
  <c r="D6018" i="1"/>
  <c r="C6019" i="1"/>
  <c r="H6019" i="1" s="1"/>
  <c r="C1007" i="1"/>
  <c r="H1007" i="1" s="1"/>
  <c r="D1007" i="1" l="1"/>
  <c r="D6019" i="1"/>
  <c r="C6020" i="1"/>
  <c r="H6020" i="1" s="1"/>
  <c r="C1008" i="1"/>
  <c r="H1008" i="1" s="1"/>
  <c r="D1008" i="1" l="1"/>
  <c r="D6020" i="1"/>
  <c r="C6021" i="1"/>
  <c r="H6021" i="1" s="1"/>
  <c r="C1009" i="1"/>
  <c r="H1009" i="1" s="1"/>
  <c r="D1009" i="1" l="1"/>
  <c r="D6021" i="1"/>
  <c r="C6022" i="1"/>
  <c r="H6022" i="1" s="1"/>
  <c r="C1010" i="1"/>
  <c r="H1010" i="1" s="1"/>
  <c r="D1010" i="1" l="1"/>
  <c r="D6022" i="1"/>
  <c r="C6023" i="1"/>
  <c r="H6023" i="1" s="1"/>
  <c r="C1011" i="1"/>
  <c r="H1011" i="1" s="1"/>
  <c r="D1011" i="1" l="1"/>
  <c r="D6023" i="1"/>
  <c r="C6024" i="1"/>
  <c r="H6024" i="1" s="1"/>
  <c r="C1012" i="1"/>
  <c r="H1012" i="1" s="1"/>
  <c r="D1012" i="1" l="1"/>
  <c r="D6024" i="1"/>
  <c r="C6025" i="1"/>
  <c r="H6025" i="1" s="1"/>
  <c r="C1013" i="1"/>
  <c r="H1013" i="1" s="1"/>
  <c r="D1013" i="1" l="1"/>
  <c r="D6025" i="1"/>
  <c r="C6026" i="1"/>
  <c r="H6026" i="1" s="1"/>
  <c r="C1014" i="1"/>
  <c r="H1014" i="1" s="1"/>
  <c r="D1014" i="1" l="1"/>
  <c r="D6026" i="1"/>
  <c r="C6027" i="1"/>
  <c r="H6027" i="1" s="1"/>
  <c r="C1015" i="1"/>
  <c r="H1015" i="1" s="1"/>
  <c r="D1015" i="1" l="1"/>
  <c r="D6027" i="1"/>
  <c r="C6028" i="1"/>
  <c r="H6028" i="1" s="1"/>
  <c r="C1016" i="1"/>
  <c r="H1016" i="1" s="1"/>
  <c r="D1016" i="1" l="1"/>
  <c r="D6028" i="1"/>
  <c r="C6029" i="1"/>
  <c r="H6029" i="1" s="1"/>
  <c r="C1017" i="1"/>
  <c r="H1017" i="1" s="1"/>
  <c r="D1017" i="1" l="1"/>
  <c r="D6029" i="1"/>
  <c r="C6030" i="1"/>
  <c r="H6030" i="1" s="1"/>
  <c r="C1018" i="1"/>
  <c r="H1018" i="1" s="1"/>
  <c r="D1018" i="1" l="1"/>
  <c r="D6030" i="1"/>
  <c r="C6031" i="1"/>
  <c r="H6031" i="1" s="1"/>
  <c r="C1019" i="1"/>
  <c r="H1019" i="1" s="1"/>
  <c r="D1019" i="1" l="1"/>
  <c r="D6031" i="1"/>
  <c r="C6032" i="1"/>
  <c r="H6032" i="1" s="1"/>
  <c r="C1020" i="1"/>
  <c r="H1020" i="1" s="1"/>
  <c r="D1020" i="1" l="1"/>
  <c r="D6032" i="1"/>
  <c r="C6033" i="1"/>
  <c r="H6033" i="1" s="1"/>
  <c r="C1021" i="1"/>
  <c r="H1021" i="1" s="1"/>
  <c r="D1021" i="1" l="1"/>
  <c r="D6033" i="1"/>
  <c r="C6034" i="1"/>
  <c r="H6034" i="1" s="1"/>
  <c r="C1022" i="1"/>
  <c r="H1022" i="1" s="1"/>
  <c r="D1022" i="1" l="1"/>
  <c r="D6034" i="1"/>
  <c r="C6035" i="1"/>
  <c r="H6035" i="1" s="1"/>
  <c r="C1023" i="1"/>
  <c r="H1023" i="1" s="1"/>
  <c r="D1023" i="1" l="1"/>
  <c r="D6035" i="1"/>
  <c r="C6036" i="1"/>
  <c r="H6036" i="1" s="1"/>
  <c r="C1024" i="1"/>
  <c r="H1024" i="1" s="1"/>
  <c r="D1024" i="1" l="1"/>
  <c r="D6036" i="1"/>
  <c r="C6037" i="1"/>
  <c r="H6037" i="1" s="1"/>
  <c r="C1025" i="1"/>
  <c r="H1025" i="1" s="1"/>
  <c r="D1025" i="1" l="1"/>
  <c r="D6037" i="1"/>
  <c r="C6038" i="1"/>
  <c r="H6038" i="1" s="1"/>
  <c r="C1026" i="1"/>
  <c r="H1026" i="1" s="1"/>
  <c r="D1026" i="1" l="1"/>
  <c r="D6038" i="1"/>
  <c r="C6039" i="1"/>
  <c r="H6039" i="1" s="1"/>
  <c r="C1027" i="1"/>
  <c r="H1027" i="1" s="1"/>
  <c r="D1027" i="1" l="1"/>
  <c r="D6039" i="1"/>
  <c r="C6040" i="1"/>
  <c r="H6040" i="1" s="1"/>
  <c r="C1028" i="1"/>
  <c r="H1028" i="1" s="1"/>
  <c r="D1028" i="1" l="1"/>
  <c r="D6040" i="1"/>
  <c r="C6041" i="1"/>
  <c r="H6041" i="1" s="1"/>
  <c r="C1029" i="1"/>
  <c r="H1029" i="1" s="1"/>
  <c r="D1029" i="1" l="1"/>
  <c r="D6041" i="1"/>
  <c r="C6042" i="1"/>
  <c r="H6042" i="1" s="1"/>
  <c r="C1030" i="1"/>
  <c r="H1030" i="1" s="1"/>
  <c r="D1030" i="1" l="1"/>
  <c r="D6042" i="1"/>
  <c r="C6043" i="1"/>
  <c r="H6043" i="1" s="1"/>
  <c r="C1031" i="1"/>
  <c r="H1031" i="1" s="1"/>
  <c r="D1031" i="1" l="1"/>
  <c r="D6043" i="1"/>
  <c r="C6044" i="1"/>
  <c r="H6044" i="1" s="1"/>
  <c r="C1032" i="1"/>
  <c r="H1032" i="1" s="1"/>
  <c r="D1032" i="1" l="1"/>
  <c r="D6044" i="1"/>
  <c r="C6045" i="1"/>
  <c r="H6045" i="1" s="1"/>
  <c r="C1033" i="1"/>
  <c r="H1033" i="1" s="1"/>
  <c r="D1033" i="1" l="1"/>
  <c r="D6045" i="1"/>
  <c r="C6046" i="1"/>
  <c r="H6046" i="1" s="1"/>
  <c r="C1034" i="1"/>
  <c r="H1034" i="1" s="1"/>
  <c r="D1034" i="1" l="1"/>
  <c r="D6046" i="1"/>
  <c r="C6047" i="1"/>
  <c r="H6047" i="1" s="1"/>
  <c r="C1035" i="1"/>
  <c r="H1035" i="1" s="1"/>
  <c r="D1035" i="1" l="1"/>
  <c r="D6047" i="1"/>
  <c r="C6048" i="1"/>
  <c r="H6048" i="1" s="1"/>
  <c r="C1036" i="1"/>
  <c r="H1036" i="1" s="1"/>
  <c r="D1036" i="1" l="1"/>
  <c r="D6048" i="1"/>
  <c r="C6049" i="1"/>
  <c r="H6049" i="1" s="1"/>
  <c r="C1037" i="1"/>
  <c r="H1037" i="1" s="1"/>
  <c r="D1037" i="1" l="1"/>
  <c r="D6049" i="1"/>
  <c r="C6050" i="1"/>
  <c r="H6050" i="1" s="1"/>
  <c r="C1038" i="1"/>
  <c r="H1038" i="1" s="1"/>
  <c r="D1038" i="1" l="1"/>
  <c r="D6050" i="1"/>
  <c r="C6051" i="1"/>
  <c r="H6051" i="1" s="1"/>
  <c r="C1039" i="1"/>
  <c r="H1039" i="1" s="1"/>
  <c r="D1039" i="1" l="1"/>
  <c r="D6051" i="1"/>
  <c r="C6052" i="1"/>
  <c r="H6052" i="1" s="1"/>
  <c r="C1040" i="1"/>
  <c r="H1040" i="1" s="1"/>
  <c r="D1040" i="1" l="1"/>
  <c r="D6052" i="1"/>
  <c r="C6053" i="1"/>
  <c r="H6053" i="1" s="1"/>
  <c r="C1041" i="1"/>
  <c r="H1041" i="1" s="1"/>
  <c r="D1041" i="1" l="1"/>
  <c r="D6053" i="1"/>
  <c r="C6054" i="1"/>
  <c r="H6054" i="1" s="1"/>
  <c r="C1042" i="1"/>
  <c r="H1042" i="1" s="1"/>
  <c r="D1042" i="1" l="1"/>
  <c r="D6054" i="1"/>
  <c r="C6055" i="1"/>
  <c r="H6055" i="1" s="1"/>
  <c r="C1043" i="1"/>
  <c r="H1043" i="1" s="1"/>
  <c r="D1043" i="1" l="1"/>
  <c r="D6055" i="1"/>
  <c r="C6056" i="1"/>
  <c r="H6056" i="1" s="1"/>
  <c r="C1044" i="1"/>
  <c r="H1044" i="1" s="1"/>
  <c r="D1044" i="1" l="1"/>
  <c r="D6056" i="1"/>
  <c r="C6057" i="1"/>
  <c r="H6057" i="1" s="1"/>
  <c r="C1045" i="1"/>
  <c r="H1045" i="1" s="1"/>
  <c r="D1045" i="1" l="1"/>
  <c r="D6057" i="1"/>
  <c r="C6058" i="1"/>
  <c r="H6058" i="1" s="1"/>
  <c r="C1046" i="1"/>
  <c r="H1046" i="1" s="1"/>
  <c r="D1046" i="1" l="1"/>
  <c r="D6058" i="1"/>
  <c r="C6059" i="1"/>
  <c r="H6059" i="1" s="1"/>
  <c r="C1047" i="1"/>
  <c r="H1047" i="1" s="1"/>
  <c r="D1047" i="1" l="1"/>
  <c r="D6059" i="1"/>
  <c r="C6060" i="1"/>
  <c r="H6060" i="1" s="1"/>
  <c r="C1048" i="1"/>
  <c r="H1048" i="1" s="1"/>
  <c r="D1048" i="1" l="1"/>
  <c r="D6060" i="1"/>
  <c r="C6061" i="1"/>
  <c r="H6061" i="1" s="1"/>
  <c r="C1049" i="1"/>
  <c r="H1049" i="1" s="1"/>
  <c r="D1049" i="1" l="1"/>
  <c r="D6061" i="1"/>
  <c r="C6062" i="1"/>
  <c r="H6062" i="1" s="1"/>
  <c r="C1050" i="1"/>
  <c r="H1050" i="1" s="1"/>
  <c r="D1050" i="1" l="1"/>
  <c r="D6062" i="1"/>
  <c r="C6063" i="1"/>
  <c r="H6063" i="1" s="1"/>
  <c r="C1051" i="1"/>
  <c r="H1051" i="1" s="1"/>
  <c r="D1051" i="1" l="1"/>
  <c r="D6063" i="1"/>
  <c r="C6064" i="1"/>
  <c r="H6064" i="1" s="1"/>
  <c r="C1052" i="1"/>
  <c r="H1052" i="1" s="1"/>
  <c r="D1052" i="1" l="1"/>
  <c r="D6064" i="1"/>
  <c r="C6065" i="1"/>
  <c r="H6065" i="1" s="1"/>
  <c r="C1053" i="1"/>
  <c r="H1053" i="1" s="1"/>
  <c r="D1053" i="1" l="1"/>
  <c r="D6065" i="1"/>
  <c r="C6066" i="1"/>
  <c r="H6066" i="1" s="1"/>
  <c r="C1054" i="1"/>
  <c r="H1054" i="1" s="1"/>
  <c r="D1054" i="1" l="1"/>
  <c r="D6066" i="1"/>
  <c r="C6067" i="1"/>
  <c r="H6067" i="1" s="1"/>
  <c r="C1055" i="1"/>
  <c r="H1055" i="1" s="1"/>
  <c r="D1055" i="1" l="1"/>
  <c r="D6067" i="1"/>
  <c r="C6068" i="1"/>
  <c r="H6068" i="1" s="1"/>
  <c r="C1056" i="1"/>
  <c r="H1056" i="1" s="1"/>
  <c r="D1056" i="1" l="1"/>
  <c r="D6068" i="1"/>
  <c r="C6069" i="1"/>
  <c r="H6069" i="1" s="1"/>
  <c r="C1057" i="1"/>
  <c r="H1057" i="1" s="1"/>
  <c r="D1057" i="1" l="1"/>
  <c r="D6069" i="1"/>
  <c r="C6070" i="1"/>
  <c r="H6070" i="1" s="1"/>
  <c r="C1058" i="1"/>
  <c r="H1058" i="1" s="1"/>
  <c r="D1058" i="1" l="1"/>
  <c r="D6070" i="1"/>
  <c r="C6071" i="1"/>
  <c r="H6071" i="1" s="1"/>
  <c r="C1059" i="1"/>
  <c r="H1059" i="1" s="1"/>
  <c r="D1059" i="1" l="1"/>
  <c r="D6071" i="1"/>
  <c r="C6072" i="1"/>
  <c r="H6072" i="1" s="1"/>
  <c r="C1060" i="1"/>
  <c r="H1060" i="1" s="1"/>
  <c r="D1060" i="1" l="1"/>
  <c r="D6072" i="1"/>
  <c r="C6073" i="1"/>
  <c r="H6073" i="1" s="1"/>
  <c r="C1061" i="1"/>
  <c r="H1061" i="1" s="1"/>
  <c r="D1061" i="1" l="1"/>
  <c r="D6073" i="1"/>
  <c r="C6074" i="1"/>
  <c r="H6074" i="1" s="1"/>
  <c r="C1062" i="1"/>
  <c r="H1062" i="1" s="1"/>
  <c r="D1062" i="1" l="1"/>
  <c r="D6074" i="1"/>
  <c r="C6075" i="1"/>
  <c r="H6075" i="1" s="1"/>
  <c r="C1063" i="1"/>
  <c r="H1063" i="1" s="1"/>
  <c r="D1063" i="1" l="1"/>
  <c r="D6075" i="1"/>
  <c r="C6076" i="1"/>
  <c r="H6076" i="1" s="1"/>
  <c r="C1064" i="1"/>
  <c r="H1064" i="1" s="1"/>
  <c r="D1064" i="1" l="1"/>
  <c r="D6076" i="1"/>
  <c r="C6077" i="1"/>
  <c r="H6077" i="1" s="1"/>
  <c r="C1065" i="1"/>
  <c r="H1065" i="1" s="1"/>
  <c r="D1065" i="1" l="1"/>
  <c r="D6077" i="1"/>
  <c r="C6078" i="1"/>
  <c r="H6078" i="1" s="1"/>
  <c r="C1066" i="1"/>
  <c r="H1066" i="1" s="1"/>
  <c r="D1066" i="1" l="1"/>
  <c r="D6078" i="1"/>
  <c r="C6079" i="1"/>
  <c r="H6079" i="1" s="1"/>
  <c r="C1067" i="1"/>
  <c r="H1067" i="1" s="1"/>
  <c r="D1067" i="1" l="1"/>
  <c r="D6079" i="1"/>
  <c r="C6080" i="1"/>
  <c r="H6080" i="1" s="1"/>
  <c r="C1068" i="1"/>
  <c r="H1068" i="1" s="1"/>
  <c r="D1068" i="1" l="1"/>
  <c r="D6080" i="1"/>
  <c r="C6081" i="1"/>
  <c r="H6081" i="1" s="1"/>
  <c r="C1069" i="1"/>
  <c r="H1069" i="1" s="1"/>
  <c r="D1069" i="1" l="1"/>
  <c r="D6081" i="1"/>
  <c r="C6082" i="1"/>
  <c r="H6082" i="1" s="1"/>
  <c r="C1070" i="1"/>
  <c r="H1070" i="1" s="1"/>
  <c r="D1070" i="1" l="1"/>
  <c r="D6082" i="1"/>
  <c r="C6083" i="1"/>
  <c r="H6083" i="1" s="1"/>
  <c r="C1071" i="1"/>
  <c r="H1071" i="1" s="1"/>
  <c r="D1071" i="1" l="1"/>
  <c r="D6083" i="1"/>
  <c r="C6084" i="1"/>
  <c r="H6084" i="1" s="1"/>
  <c r="C1072" i="1"/>
  <c r="H1072" i="1" s="1"/>
  <c r="D1072" i="1" l="1"/>
  <c r="D6084" i="1"/>
  <c r="C6085" i="1"/>
  <c r="H6085" i="1" s="1"/>
  <c r="C1073" i="1"/>
  <c r="H1073" i="1" s="1"/>
  <c r="D1073" i="1" l="1"/>
  <c r="D6085" i="1"/>
  <c r="C6086" i="1"/>
  <c r="H6086" i="1" s="1"/>
  <c r="C1074" i="1"/>
  <c r="H1074" i="1" s="1"/>
  <c r="D1074" i="1" l="1"/>
  <c r="D6086" i="1"/>
  <c r="C6087" i="1"/>
  <c r="H6087" i="1" s="1"/>
  <c r="C1075" i="1"/>
  <c r="H1075" i="1" s="1"/>
  <c r="D1075" i="1" l="1"/>
  <c r="D6087" i="1"/>
  <c r="C6088" i="1"/>
  <c r="H6088" i="1" s="1"/>
  <c r="C1076" i="1"/>
  <c r="H1076" i="1" s="1"/>
  <c r="D1076" i="1" l="1"/>
  <c r="D6088" i="1"/>
  <c r="C6089" i="1"/>
  <c r="H6089" i="1" s="1"/>
  <c r="C1077" i="1"/>
  <c r="H1077" i="1" s="1"/>
  <c r="D1077" i="1" l="1"/>
  <c r="D6089" i="1"/>
  <c r="C6090" i="1"/>
  <c r="H6090" i="1" s="1"/>
  <c r="C1078" i="1"/>
  <c r="H1078" i="1" s="1"/>
  <c r="D1078" i="1" l="1"/>
  <c r="D6090" i="1"/>
  <c r="C6091" i="1"/>
  <c r="H6091" i="1" s="1"/>
  <c r="C1079" i="1"/>
  <c r="H1079" i="1" s="1"/>
  <c r="D1079" i="1" l="1"/>
  <c r="D6091" i="1"/>
  <c r="C6092" i="1"/>
  <c r="H6092" i="1" s="1"/>
  <c r="C1080" i="1"/>
  <c r="H1080" i="1" s="1"/>
  <c r="D1080" i="1" l="1"/>
  <c r="D6092" i="1"/>
  <c r="C6093" i="1"/>
  <c r="H6093" i="1" s="1"/>
  <c r="C1081" i="1"/>
  <c r="H1081" i="1" s="1"/>
  <c r="D1081" i="1" l="1"/>
  <c r="D6093" i="1"/>
  <c r="C6094" i="1"/>
  <c r="H6094" i="1" s="1"/>
  <c r="C1082" i="1"/>
  <c r="H1082" i="1" s="1"/>
  <c r="D1082" i="1" l="1"/>
  <c r="D6094" i="1"/>
  <c r="C6095" i="1"/>
  <c r="H6095" i="1" s="1"/>
  <c r="C1083" i="1"/>
  <c r="H1083" i="1" s="1"/>
  <c r="D1083" i="1" l="1"/>
  <c r="D6095" i="1"/>
  <c r="C6096" i="1"/>
  <c r="H6096" i="1" s="1"/>
  <c r="C1084" i="1"/>
  <c r="H1084" i="1" s="1"/>
  <c r="D1084" i="1" l="1"/>
  <c r="D6096" i="1"/>
  <c r="C6097" i="1"/>
  <c r="H6097" i="1" s="1"/>
  <c r="C1085" i="1"/>
  <c r="H1085" i="1" s="1"/>
  <c r="D1085" i="1" l="1"/>
  <c r="D6097" i="1"/>
  <c r="C6098" i="1"/>
  <c r="H6098" i="1" s="1"/>
  <c r="C1086" i="1"/>
  <c r="H1086" i="1" s="1"/>
  <c r="D1086" i="1" l="1"/>
  <c r="D6098" i="1"/>
  <c r="C6099" i="1"/>
  <c r="H6099" i="1" s="1"/>
  <c r="C1087" i="1"/>
  <c r="H1087" i="1" s="1"/>
  <c r="D1087" i="1" l="1"/>
  <c r="D6099" i="1"/>
  <c r="C6100" i="1"/>
  <c r="H6100" i="1" s="1"/>
  <c r="C1088" i="1"/>
  <c r="H1088" i="1" s="1"/>
  <c r="D1088" i="1" l="1"/>
  <c r="D6100" i="1"/>
  <c r="C6101" i="1"/>
  <c r="H6101" i="1" s="1"/>
  <c r="C1089" i="1"/>
  <c r="H1089" i="1" s="1"/>
  <c r="D1089" i="1" l="1"/>
  <c r="D6101" i="1"/>
  <c r="C6102" i="1"/>
  <c r="H6102" i="1" s="1"/>
  <c r="C1090" i="1"/>
  <c r="H1090" i="1" s="1"/>
  <c r="D1090" i="1" l="1"/>
  <c r="D6102" i="1"/>
  <c r="C6103" i="1"/>
  <c r="H6103" i="1" s="1"/>
  <c r="C1091" i="1"/>
  <c r="H1091" i="1" s="1"/>
  <c r="D1091" i="1" l="1"/>
  <c r="D6103" i="1"/>
  <c r="C6104" i="1"/>
  <c r="H6104" i="1" s="1"/>
  <c r="C1092" i="1"/>
  <c r="H1092" i="1" s="1"/>
  <c r="D1092" i="1" l="1"/>
  <c r="D6104" i="1"/>
  <c r="C6105" i="1"/>
  <c r="H6105" i="1" s="1"/>
  <c r="C1093" i="1"/>
  <c r="H1093" i="1" s="1"/>
  <c r="D1093" i="1" l="1"/>
  <c r="D6105" i="1"/>
  <c r="C6106" i="1"/>
  <c r="H6106" i="1" s="1"/>
  <c r="C1094" i="1"/>
  <c r="H1094" i="1" s="1"/>
  <c r="D1094" i="1" l="1"/>
  <c r="D6106" i="1"/>
  <c r="C6107" i="1"/>
  <c r="H6107" i="1" s="1"/>
  <c r="C1095" i="1"/>
  <c r="H1095" i="1" s="1"/>
  <c r="D1095" i="1" l="1"/>
  <c r="D6107" i="1"/>
  <c r="C6108" i="1"/>
  <c r="H6108" i="1" s="1"/>
  <c r="C1096" i="1"/>
  <c r="H1096" i="1" s="1"/>
  <c r="D1096" i="1" l="1"/>
  <c r="D6108" i="1"/>
  <c r="C6109" i="1"/>
  <c r="H6109" i="1" s="1"/>
  <c r="C1097" i="1"/>
  <c r="H1097" i="1" s="1"/>
  <c r="D1097" i="1" l="1"/>
  <c r="D6109" i="1"/>
  <c r="C6110" i="1"/>
  <c r="H6110" i="1" s="1"/>
  <c r="C1098" i="1"/>
  <c r="H1098" i="1" s="1"/>
  <c r="D1098" i="1" l="1"/>
  <c r="D6110" i="1"/>
  <c r="C6111" i="1"/>
  <c r="H6111" i="1" s="1"/>
  <c r="C1099" i="1"/>
  <c r="H1099" i="1" s="1"/>
  <c r="D1099" i="1" l="1"/>
  <c r="D6111" i="1"/>
  <c r="C6112" i="1"/>
  <c r="H6112" i="1" s="1"/>
  <c r="C1100" i="1"/>
  <c r="H1100" i="1" s="1"/>
  <c r="D1100" i="1" l="1"/>
  <c r="D6112" i="1"/>
  <c r="C6113" i="1"/>
  <c r="H6113" i="1" s="1"/>
  <c r="C1101" i="1"/>
  <c r="H1101" i="1" s="1"/>
  <c r="D1101" i="1" l="1"/>
  <c r="D6113" i="1"/>
  <c r="C6114" i="1"/>
  <c r="H6114" i="1" s="1"/>
  <c r="C1102" i="1"/>
  <c r="H1102" i="1" s="1"/>
  <c r="D1102" i="1" l="1"/>
  <c r="D6114" i="1"/>
  <c r="C6115" i="1"/>
  <c r="H6115" i="1" s="1"/>
  <c r="C1103" i="1"/>
  <c r="H1103" i="1" s="1"/>
  <c r="D1103" i="1" l="1"/>
  <c r="D6115" i="1"/>
  <c r="C6116" i="1"/>
  <c r="H6116" i="1" s="1"/>
  <c r="C1104" i="1"/>
  <c r="H1104" i="1" s="1"/>
  <c r="D1104" i="1" l="1"/>
  <c r="D6116" i="1"/>
  <c r="C6117" i="1"/>
  <c r="H6117" i="1" s="1"/>
  <c r="C1105" i="1"/>
  <c r="H1105" i="1" s="1"/>
  <c r="D1105" i="1" l="1"/>
  <c r="D6117" i="1"/>
  <c r="C6118" i="1"/>
  <c r="H6118" i="1" s="1"/>
  <c r="C1106" i="1"/>
  <c r="H1106" i="1" s="1"/>
  <c r="D1106" i="1" l="1"/>
  <c r="D6118" i="1"/>
  <c r="C6119" i="1"/>
  <c r="H6119" i="1" s="1"/>
  <c r="C1107" i="1"/>
  <c r="H1107" i="1" s="1"/>
  <c r="D1107" i="1" l="1"/>
  <c r="D6119" i="1"/>
  <c r="C6120" i="1"/>
  <c r="H6120" i="1" s="1"/>
  <c r="C1108" i="1"/>
  <c r="H1108" i="1" s="1"/>
  <c r="D1108" i="1" l="1"/>
  <c r="D6120" i="1"/>
  <c r="C6121" i="1"/>
  <c r="H6121" i="1" s="1"/>
  <c r="C1109" i="1"/>
  <c r="H1109" i="1" s="1"/>
  <c r="D1109" i="1" l="1"/>
  <c r="D6121" i="1"/>
  <c r="C6122" i="1"/>
  <c r="H6122" i="1" s="1"/>
  <c r="C1110" i="1"/>
  <c r="H1110" i="1" s="1"/>
  <c r="D1110" i="1" l="1"/>
  <c r="D6122" i="1"/>
  <c r="C6123" i="1"/>
  <c r="H6123" i="1" s="1"/>
  <c r="C1111" i="1"/>
  <c r="H1111" i="1" s="1"/>
  <c r="D1111" i="1" l="1"/>
  <c r="D6123" i="1"/>
  <c r="C6124" i="1"/>
  <c r="H6124" i="1" s="1"/>
  <c r="C1112" i="1"/>
  <c r="H1112" i="1" s="1"/>
  <c r="D1112" i="1" l="1"/>
  <c r="D6124" i="1"/>
  <c r="C6125" i="1"/>
  <c r="H6125" i="1" s="1"/>
  <c r="C1113" i="1"/>
  <c r="H1113" i="1" s="1"/>
  <c r="D1113" i="1" l="1"/>
  <c r="D6125" i="1"/>
  <c r="C6126" i="1"/>
  <c r="H6126" i="1" s="1"/>
  <c r="C1114" i="1"/>
  <c r="H1114" i="1" s="1"/>
  <c r="D1114" i="1" l="1"/>
  <c r="D6126" i="1"/>
  <c r="C6127" i="1"/>
  <c r="H6127" i="1" s="1"/>
  <c r="C1115" i="1"/>
  <c r="H1115" i="1" s="1"/>
  <c r="D1115" i="1" l="1"/>
  <c r="D6127" i="1"/>
  <c r="C6128" i="1"/>
  <c r="H6128" i="1" s="1"/>
  <c r="C1116" i="1"/>
  <c r="H1116" i="1" s="1"/>
  <c r="D1116" i="1" l="1"/>
  <c r="D6128" i="1"/>
  <c r="C6129" i="1"/>
  <c r="H6129" i="1" s="1"/>
  <c r="C1117" i="1"/>
  <c r="H1117" i="1" s="1"/>
  <c r="D1117" i="1" l="1"/>
  <c r="D6129" i="1"/>
  <c r="C6130" i="1"/>
  <c r="H6130" i="1" s="1"/>
  <c r="C1118" i="1"/>
  <c r="H1118" i="1" s="1"/>
  <c r="D1118" i="1" l="1"/>
  <c r="D6130" i="1"/>
  <c r="C6131" i="1"/>
  <c r="H6131" i="1" s="1"/>
  <c r="C1119" i="1"/>
  <c r="H1119" i="1" s="1"/>
  <c r="D1119" i="1" l="1"/>
  <c r="D6131" i="1"/>
  <c r="C6132" i="1"/>
  <c r="H6132" i="1" s="1"/>
  <c r="C1120" i="1"/>
  <c r="H1120" i="1" s="1"/>
  <c r="D1120" i="1" l="1"/>
  <c r="D6132" i="1"/>
  <c r="C6133" i="1"/>
  <c r="H6133" i="1" s="1"/>
  <c r="C1121" i="1"/>
  <c r="H1121" i="1" s="1"/>
  <c r="D1121" i="1" l="1"/>
  <c r="D6133" i="1"/>
  <c r="C6134" i="1"/>
  <c r="H6134" i="1" s="1"/>
  <c r="C1122" i="1"/>
  <c r="H1122" i="1" s="1"/>
  <c r="D1122" i="1" l="1"/>
  <c r="D6134" i="1"/>
  <c r="C6135" i="1"/>
  <c r="H6135" i="1" s="1"/>
  <c r="C1123" i="1"/>
  <c r="H1123" i="1" s="1"/>
  <c r="D1123" i="1" l="1"/>
  <c r="D6135" i="1"/>
  <c r="C6136" i="1"/>
  <c r="H6136" i="1" s="1"/>
  <c r="C1124" i="1"/>
  <c r="H1124" i="1" s="1"/>
  <c r="D1124" i="1" l="1"/>
  <c r="D6136" i="1"/>
  <c r="C6137" i="1"/>
  <c r="H6137" i="1" s="1"/>
  <c r="C1125" i="1"/>
  <c r="H1125" i="1" s="1"/>
  <c r="D1125" i="1" l="1"/>
  <c r="D6137" i="1"/>
  <c r="C6138" i="1"/>
  <c r="H6138" i="1" s="1"/>
  <c r="C1126" i="1"/>
  <c r="H1126" i="1" s="1"/>
  <c r="D1126" i="1" l="1"/>
  <c r="D6138" i="1"/>
  <c r="C6139" i="1"/>
  <c r="H6139" i="1" s="1"/>
  <c r="C1127" i="1"/>
  <c r="H1127" i="1" s="1"/>
  <c r="D1127" i="1" l="1"/>
  <c r="D6139" i="1"/>
  <c r="C6140" i="1"/>
  <c r="H6140" i="1" s="1"/>
  <c r="C1128" i="1"/>
  <c r="H1128" i="1" s="1"/>
  <c r="D1128" i="1" l="1"/>
  <c r="D6140" i="1"/>
  <c r="C6141" i="1"/>
  <c r="H6141" i="1" s="1"/>
  <c r="C1129" i="1"/>
  <c r="H1129" i="1" s="1"/>
  <c r="D1129" i="1" l="1"/>
  <c r="D6141" i="1"/>
  <c r="C6142" i="1"/>
  <c r="H6142" i="1" s="1"/>
  <c r="C1130" i="1"/>
  <c r="H1130" i="1" s="1"/>
  <c r="D1130" i="1" l="1"/>
  <c r="D6142" i="1"/>
  <c r="C6143" i="1"/>
  <c r="H6143" i="1" s="1"/>
  <c r="C1131" i="1"/>
  <c r="H1131" i="1" s="1"/>
  <c r="D1131" i="1" l="1"/>
  <c r="D6143" i="1"/>
  <c r="C6144" i="1"/>
  <c r="H6144" i="1" s="1"/>
  <c r="C1132" i="1"/>
  <c r="H1132" i="1" s="1"/>
  <c r="D1132" i="1" l="1"/>
  <c r="D6144" i="1"/>
  <c r="C6145" i="1"/>
  <c r="H6145" i="1" s="1"/>
  <c r="C1133" i="1"/>
  <c r="H1133" i="1" s="1"/>
  <c r="D1133" i="1" l="1"/>
  <c r="D6145" i="1"/>
  <c r="C6146" i="1"/>
  <c r="H6146" i="1" s="1"/>
  <c r="C1134" i="1"/>
  <c r="H1134" i="1" s="1"/>
  <c r="D1134" i="1" l="1"/>
  <c r="D6146" i="1"/>
  <c r="C6147" i="1"/>
  <c r="H6147" i="1" s="1"/>
  <c r="C1135" i="1"/>
  <c r="H1135" i="1" s="1"/>
  <c r="D1135" i="1" l="1"/>
  <c r="D6147" i="1"/>
  <c r="C6148" i="1"/>
  <c r="H6148" i="1" s="1"/>
  <c r="C1136" i="1"/>
  <c r="H1136" i="1" s="1"/>
  <c r="D1136" i="1" l="1"/>
  <c r="D6148" i="1"/>
  <c r="C6149" i="1"/>
  <c r="H6149" i="1" s="1"/>
  <c r="C1137" i="1"/>
  <c r="H1137" i="1" s="1"/>
  <c r="D1137" i="1" l="1"/>
  <c r="D6149" i="1"/>
  <c r="C6150" i="1"/>
  <c r="H6150" i="1" s="1"/>
  <c r="C1138" i="1"/>
  <c r="H1138" i="1" s="1"/>
  <c r="D1138" i="1" l="1"/>
  <c r="D6150" i="1"/>
  <c r="C6151" i="1"/>
  <c r="H6151" i="1" s="1"/>
  <c r="C1139" i="1"/>
  <c r="H1139" i="1" s="1"/>
  <c r="D1139" i="1" l="1"/>
  <c r="D6151" i="1"/>
  <c r="C6152" i="1"/>
  <c r="H6152" i="1" s="1"/>
  <c r="C1140" i="1"/>
  <c r="H1140" i="1" s="1"/>
  <c r="D1140" i="1" l="1"/>
  <c r="D6152" i="1"/>
  <c r="C6153" i="1"/>
  <c r="H6153" i="1" s="1"/>
  <c r="C1141" i="1"/>
  <c r="H1141" i="1" s="1"/>
  <c r="D1141" i="1" l="1"/>
  <c r="D6153" i="1"/>
  <c r="C6154" i="1"/>
  <c r="H6154" i="1" s="1"/>
  <c r="C1142" i="1"/>
  <c r="H1142" i="1" s="1"/>
  <c r="D1142" i="1" l="1"/>
  <c r="D6154" i="1"/>
  <c r="C6155" i="1"/>
  <c r="H6155" i="1" s="1"/>
  <c r="C1143" i="1"/>
  <c r="H1143" i="1" s="1"/>
  <c r="D1143" i="1" l="1"/>
  <c r="D6155" i="1"/>
  <c r="C6156" i="1"/>
  <c r="H6156" i="1" s="1"/>
  <c r="C1144" i="1"/>
  <c r="H1144" i="1" s="1"/>
  <c r="D1144" i="1" l="1"/>
  <c r="D6156" i="1"/>
  <c r="C6157" i="1"/>
  <c r="H6157" i="1" s="1"/>
  <c r="C1145" i="1"/>
  <c r="H1145" i="1" s="1"/>
  <c r="D1145" i="1" l="1"/>
  <c r="D6157" i="1"/>
  <c r="C6158" i="1"/>
  <c r="H6158" i="1" s="1"/>
  <c r="C1146" i="1"/>
  <c r="H1146" i="1" s="1"/>
  <c r="D1146" i="1" l="1"/>
  <c r="D6158" i="1"/>
  <c r="C6159" i="1"/>
  <c r="H6159" i="1" s="1"/>
  <c r="C1147" i="1"/>
  <c r="H1147" i="1" s="1"/>
  <c r="D1147" i="1" l="1"/>
  <c r="D6159" i="1"/>
  <c r="C6160" i="1"/>
  <c r="H6160" i="1" s="1"/>
  <c r="C1148" i="1"/>
  <c r="H1148" i="1" s="1"/>
  <c r="D1148" i="1" l="1"/>
  <c r="D6160" i="1"/>
  <c r="C6161" i="1"/>
  <c r="H6161" i="1" s="1"/>
  <c r="C1149" i="1"/>
  <c r="H1149" i="1" s="1"/>
  <c r="D1149" i="1" l="1"/>
  <c r="D6161" i="1"/>
  <c r="C6162" i="1"/>
  <c r="H6162" i="1" s="1"/>
  <c r="C1150" i="1"/>
  <c r="H1150" i="1" s="1"/>
  <c r="D1150" i="1" l="1"/>
  <c r="D6162" i="1"/>
  <c r="C6163" i="1"/>
  <c r="H6163" i="1" s="1"/>
  <c r="C1151" i="1"/>
  <c r="H1151" i="1" s="1"/>
  <c r="D1151" i="1" l="1"/>
  <c r="D6163" i="1"/>
  <c r="C6164" i="1"/>
  <c r="H6164" i="1" s="1"/>
  <c r="C1152" i="1"/>
  <c r="H1152" i="1" s="1"/>
  <c r="D1152" i="1" l="1"/>
  <c r="D6164" i="1"/>
  <c r="C6165" i="1"/>
  <c r="H6165" i="1" s="1"/>
  <c r="C1153" i="1"/>
  <c r="H1153" i="1" s="1"/>
  <c r="D1153" i="1" l="1"/>
  <c r="D6165" i="1"/>
  <c r="C6166" i="1"/>
  <c r="H6166" i="1" s="1"/>
  <c r="C1154" i="1"/>
  <c r="H1154" i="1" s="1"/>
  <c r="D1154" i="1" l="1"/>
  <c r="D6166" i="1"/>
  <c r="C6167" i="1"/>
  <c r="H6167" i="1" s="1"/>
  <c r="C1155" i="1"/>
  <c r="H1155" i="1" s="1"/>
  <c r="D1155" i="1" l="1"/>
  <c r="D6167" i="1"/>
  <c r="C6168" i="1"/>
  <c r="H6168" i="1" s="1"/>
  <c r="C1156" i="1"/>
  <c r="H1156" i="1" s="1"/>
  <c r="D1156" i="1" l="1"/>
  <c r="D6168" i="1"/>
  <c r="C6169" i="1"/>
  <c r="H6169" i="1" s="1"/>
  <c r="C1157" i="1"/>
  <c r="H1157" i="1" s="1"/>
  <c r="D1157" i="1" l="1"/>
  <c r="D6169" i="1"/>
  <c r="C6170" i="1"/>
  <c r="H6170" i="1" s="1"/>
  <c r="C1158" i="1"/>
  <c r="H1158" i="1" s="1"/>
  <c r="D1158" i="1" l="1"/>
  <c r="D6170" i="1"/>
  <c r="C6171" i="1"/>
  <c r="H6171" i="1" s="1"/>
  <c r="C1159" i="1"/>
  <c r="H1159" i="1" s="1"/>
  <c r="D1159" i="1" l="1"/>
  <c r="D6171" i="1"/>
  <c r="C6172" i="1"/>
  <c r="H6172" i="1" s="1"/>
  <c r="C1160" i="1"/>
  <c r="H1160" i="1" s="1"/>
  <c r="D1160" i="1" l="1"/>
  <c r="D6172" i="1"/>
  <c r="C6173" i="1"/>
  <c r="H6173" i="1" s="1"/>
  <c r="C1161" i="1"/>
  <c r="H1161" i="1" s="1"/>
  <c r="D1161" i="1" l="1"/>
  <c r="D6173" i="1"/>
  <c r="C6174" i="1"/>
  <c r="H6174" i="1" s="1"/>
  <c r="C1162" i="1"/>
  <c r="H1162" i="1" s="1"/>
  <c r="D1162" i="1" l="1"/>
  <c r="D6174" i="1"/>
  <c r="C6175" i="1"/>
  <c r="H6175" i="1" s="1"/>
  <c r="C1163" i="1"/>
  <c r="H1163" i="1" s="1"/>
  <c r="D1163" i="1" l="1"/>
  <c r="D6175" i="1"/>
  <c r="C6176" i="1"/>
  <c r="H6176" i="1" s="1"/>
  <c r="C1164" i="1"/>
  <c r="H1164" i="1" s="1"/>
  <c r="D1164" i="1" l="1"/>
  <c r="D6176" i="1"/>
  <c r="C6177" i="1"/>
  <c r="H6177" i="1" s="1"/>
  <c r="C1165" i="1"/>
  <c r="H1165" i="1" s="1"/>
  <c r="D1165" i="1" l="1"/>
  <c r="D6177" i="1"/>
  <c r="C6178" i="1"/>
  <c r="H6178" i="1" s="1"/>
  <c r="C1166" i="1"/>
  <c r="H1166" i="1" s="1"/>
  <c r="D1166" i="1" l="1"/>
  <c r="D6178" i="1"/>
  <c r="C6179" i="1"/>
  <c r="H6179" i="1" s="1"/>
  <c r="C1167" i="1"/>
  <c r="H1167" i="1" s="1"/>
  <c r="D1167" i="1" l="1"/>
  <c r="D6179" i="1"/>
  <c r="C6180" i="1"/>
  <c r="H6180" i="1" s="1"/>
  <c r="C1168" i="1"/>
  <c r="H1168" i="1" s="1"/>
  <c r="D1168" i="1" l="1"/>
  <c r="D6180" i="1"/>
  <c r="C6181" i="1"/>
  <c r="H6181" i="1" s="1"/>
  <c r="C1169" i="1"/>
  <c r="H1169" i="1" s="1"/>
  <c r="D1169" i="1" l="1"/>
  <c r="D6181" i="1"/>
  <c r="C6182" i="1"/>
  <c r="H6182" i="1" s="1"/>
  <c r="C1170" i="1"/>
  <c r="H1170" i="1" s="1"/>
  <c r="D1170" i="1" l="1"/>
  <c r="D6182" i="1"/>
  <c r="C6183" i="1"/>
  <c r="H6183" i="1" s="1"/>
  <c r="C1171" i="1"/>
  <c r="H1171" i="1" s="1"/>
  <c r="D1171" i="1" l="1"/>
  <c r="D6183" i="1"/>
  <c r="C6184" i="1"/>
  <c r="H6184" i="1" s="1"/>
  <c r="C1172" i="1"/>
  <c r="H1172" i="1" s="1"/>
  <c r="D1172" i="1" l="1"/>
  <c r="D6184" i="1"/>
  <c r="C6185" i="1"/>
  <c r="H6185" i="1" s="1"/>
  <c r="C1173" i="1"/>
  <c r="H1173" i="1" s="1"/>
  <c r="D1173" i="1" l="1"/>
  <c r="D6185" i="1"/>
  <c r="C6186" i="1"/>
  <c r="H6186" i="1" s="1"/>
  <c r="C1174" i="1"/>
  <c r="H1174" i="1" s="1"/>
  <c r="D1174" i="1" l="1"/>
  <c r="D6186" i="1"/>
  <c r="C6187" i="1"/>
  <c r="H6187" i="1" s="1"/>
  <c r="C1175" i="1"/>
  <c r="H1175" i="1" s="1"/>
  <c r="D1175" i="1" l="1"/>
  <c r="D6187" i="1"/>
  <c r="C6188" i="1"/>
  <c r="H6188" i="1" s="1"/>
  <c r="C1176" i="1"/>
  <c r="H1176" i="1" s="1"/>
  <c r="D1176" i="1" l="1"/>
  <c r="D6188" i="1"/>
  <c r="C6189" i="1"/>
  <c r="H6189" i="1" s="1"/>
  <c r="C1177" i="1"/>
  <c r="H1177" i="1" s="1"/>
  <c r="D1177" i="1" l="1"/>
  <c r="D6189" i="1"/>
  <c r="C6190" i="1"/>
  <c r="H6190" i="1" s="1"/>
  <c r="C1178" i="1"/>
  <c r="H1178" i="1" s="1"/>
  <c r="D1178" i="1" l="1"/>
  <c r="D6190" i="1"/>
  <c r="C6191" i="1"/>
  <c r="H6191" i="1" s="1"/>
  <c r="C1179" i="1"/>
  <c r="H1179" i="1" s="1"/>
  <c r="D1179" i="1" l="1"/>
  <c r="D6191" i="1"/>
  <c r="C6192" i="1"/>
  <c r="H6192" i="1" s="1"/>
  <c r="C1180" i="1"/>
  <c r="H1180" i="1" s="1"/>
  <c r="D1180" i="1" l="1"/>
  <c r="D6192" i="1"/>
  <c r="C6193" i="1"/>
  <c r="H6193" i="1" s="1"/>
  <c r="C1181" i="1"/>
  <c r="H1181" i="1" s="1"/>
  <c r="D1181" i="1" l="1"/>
  <c r="D6193" i="1"/>
  <c r="C6194" i="1"/>
  <c r="H6194" i="1" s="1"/>
  <c r="C1182" i="1"/>
  <c r="H1182" i="1" s="1"/>
  <c r="D1182" i="1" l="1"/>
  <c r="D6194" i="1"/>
  <c r="C6195" i="1"/>
  <c r="H6195" i="1" s="1"/>
  <c r="C1183" i="1"/>
  <c r="H1183" i="1" s="1"/>
  <c r="D1183" i="1" l="1"/>
  <c r="D6195" i="1"/>
  <c r="C6196" i="1"/>
  <c r="H6196" i="1" s="1"/>
  <c r="C1184" i="1"/>
  <c r="H1184" i="1" s="1"/>
  <c r="D6196" i="1" l="1"/>
  <c r="D1184" i="1"/>
  <c r="C6197" i="1"/>
  <c r="H6197" i="1" s="1"/>
  <c r="C1185" i="1"/>
  <c r="H1185" i="1" s="1"/>
  <c r="D1185" i="1" l="1"/>
  <c r="D6197" i="1"/>
  <c r="C6198" i="1"/>
  <c r="H6198" i="1" s="1"/>
  <c r="C1186" i="1"/>
  <c r="H1186" i="1" s="1"/>
  <c r="D1186" i="1" l="1"/>
  <c r="D6198" i="1"/>
  <c r="C6199" i="1"/>
  <c r="H6199" i="1" s="1"/>
  <c r="C1187" i="1"/>
  <c r="H1187" i="1" s="1"/>
  <c r="D1187" i="1" l="1"/>
  <c r="D6199" i="1"/>
  <c r="C6200" i="1"/>
  <c r="H6200" i="1" s="1"/>
  <c r="C1188" i="1"/>
  <c r="H1188" i="1" s="1"/>
  <c r="D1188" i="1" l="1"/>
  <c r="D6200" i="1"/>
  <c r="C6201" i="1"/>
  <c r="H6201" i="1" s="1"/>
  <c r="C1189" i="1"/>
  <c r="H1189" i="1" s="1"/>
  <c r="D1189" i="1" l="1"/>
  <c r="D6201" i="1"/>
  <c r="C6202" i="1"/>
  <c r="H6202" i="1" s="1"/>
  <c r="C1190" i="1"/>
  <c r="H1190" i="1" s="1"/>
  <c r="D1190" i="1" l="1"/>
  <c r="D6202" i="1"/>
  <c r="C6203" i="1"/>
  <c r="H6203" i="1" s="1"/>
  <c r="C1191" i="1"/>
  <c r="H1191" i="1" s="1"/>
  <c r="D1191" i="1" l="1"/>
  <c r="D6203" i="1"/>
  <c r="C6204" i="1"/>
  <c r="H6204" i="1" s="1"/>
  <c r="C1192" i="1"/>
  <c r="H1192" i="1" s="1"/>
  <c r="D1192" i="1" l="1"/>
  <c r="D6204" i="1"/>
  <c r="C6205" i="1"/>
  <c r="H6205" i="1" s="1"/>
  <c r="C1193" i="1"/>
  <c r="H1193" i="1" s="1"/>
  <c r="D1193" i="1" l="1"/>
  <c r="D6205" i="1"/>
  <c r="C6206" i="1"/>
  <c r="H6206" i="1" s="1"/>
  <c r="C1194" i="1"/>
  <c r="H1194" i="1" s="1"/>
  <c r="D1194" i="1" l="1"/>
  <c r="D6206" i="1"/>
  <c r="C6207" i="1"/>
  <c r="H6207" i="1" s="1"/>
  <c r="C1195" i="1"/>
  <c r="H1195" i="1" s="1"/>
  <c r="D1195" i="1" l="1"/>
  <c r="D6207" i="1"/>
  <c r="C6208" i="1"/>
  <c r="H6208" i="1" s="1"/>
  <c r="C1196" i="1"/>
  <c r="H1196" i="1" s="1"/>
  <c r="D1196" i="1" l="1"/>
  <c r="D6208" i="1"/>
  <c r="C6209" i="1"/>
  <c r="H6209" i="1" s="1"/>
  <c r="C1197" i="1"/>
  <c r="H1197" i="1" s="1"/>
  <c r="D1197" i="1" l="1"/>
  <c r="D6209" i="1"/>
  <c r="C6210" i="1"/>
  <c r="H6210" i="1" s="1"/>
  <c r="C1198" i="1"/>
  <c r="H1198" i="1" s="1"/>
  <c r="D1198" i="1" l="1"/>
  <c r="D6210" i="1"/>
  <c r="C6211" i="1"/>
  <c r="H6211" i="1" s="1"/>
  <c r="C1199" i="1"/>
  <c r="H1199" i="1" s="1"/>
  <c r="D1199" i="1" l="1"/>
  <c r="D6211" i="1"/>
  <c r="C6212" i="1"/>
  <c r="H6212" i="1" s="1"/>
  <c r="C1200" i="1"/>
  <c r="H1200" i="1" s="1"/>
  <c r="D1200" i="1" l="1"/>
  <c r="D6212" i="1"/>
  <c r="C6213" i="1"/>
  <c r="H6213" i="1" s="1"/>
  <c r="C1201" i="1"/>
  <c r="H1201" i="1" s="1"/>
  <c r="D1201" i="1" l="1"/>
  <c r="D6213" i="1"/>
  <c r="C6214" i="1"/>
  <c r="H6214" i="1" s="1"/>
  <c r="C1202" i="1"/>
  <c r="H1202" i="1" s="1"/>
  <c r="D1202" i="1" l="1"/>
  <c r="D6214" i="1"/>
  <c r="C6215" i="1"/>
  <c r="H6215" i="1" s="1"/>
  <c r="C1203" i="1"/>
  <c r="H1203" i="1" s="1"/>
  <c r="D1203" i="1" l="1"/>
  <c r="D6215" i="1"/>
  <c r="C6216" i="1"/>
  <c r="H6216" i="1" s="1"/>
  <c r="C1204" i="1"/>
  <c r="H1204" i="1" s="1"/>
  <c r="D1204" i="1" l="1"/>
  <c r="D6216" i="1"/>
  <c r="C6217" i="1"/>
  <c r="H6217" i="1" s="1"/>
  <c r="C1205" i="1"/>
  <c r="H1205" i="1" s="1"/>
  <c r="D1205" i="1" l="1"/>
  <c r="D6217" i="1"/>
  <c r="C6218" i="1"/>
  <c r="H6218" i="1" s="1"/>
  <c r="C1206" i="1"/>
  <c r="H1206" i="1" s="1"/>
  <c r="D1206" i="1" l="1"/>
  <c r="D6218" i="1"/>
  <c r="C6219" i="1"/>
  <c r="H6219" i="1" s="1"/>
  <c r="C1207" i="1"/>
  <c r="H1207" i="1" s="1"/>
  <c r="D1207" i="1" l="1"/>
  <c r="D6219" i="1"/>
  <c r="C6220" i="1"/>
  <c r="H6220" i="1" s="1"/>
  <c r="C1208" i="1"/>
  <c r="H1208" i="1" s="1"/>
  <c r="D1208" i="1" l="1"/>
  <c r="D6220" i="1"/>
  <c r="C6221" i="1"/>
  <c r="H6221" i="1" s="1"/>
  <c r="C1209" i="1"/>
  <c r="H1209" i="1" s="1"/>
  <c r="D1209" i="1" l="1"/>
  <c r="D6221" i="1"/>
  <c r="C6222" i="1"/>
  <c r="H6222" i="1" s="1"/>
  <c r="C1210" i="1"/>
  <c r="H1210" i="1" s="1"/>
  <c r="D1210" i="1" l="1"/>
  <c r="D6222" i="1"/>
  <c r="C6223" i="1"/>
  <c r="H6223" i="1" s="1"/>
  <c r="C1211" i="1"/>
  <c r="H1211" i="1" s="1"/>
  <c r="D1211" i="1" l="1"/>
  <c r="D6223" i="1"/>
  <c r="C6224" i="1"/>
  <c r="H6224" i="1" s="1"/>
  <c r="C1212" i="1"/>
  <c r="H1212" i="1" s="1"/>
  <c r="D1212" i="1" l="1"/>
  <c r="D6224" i="1"/>
  <c r="C6225" i="1"/>
  <c r="H6225" i="1" s="1"/>
  <c r="C1213" i="1"/>
  <c r="H1213" i="1" s="1"/>
  <c r="D1213" i="1" l="1"/>
  <c r="D6225" i="1"/>
  <c r="C6226" i="1"/>
  <c r="H6226" i="1" s="1"/>
  <c r="C1214" i="1"/>
  <c r="H1214" i="1" s="1"/>
  <c r="D1214" i="1" l="1"/>
  <c r="D6226" i="1"/>
  <c r="C6227" i="1"/>
  <c r="H6227" i="1" s="1"/>
  <c r="C1215" i="1"/>
  <c r="H1215" i="1" s="1"/>
  <c r="D1215" i="1" l="1"/>
  <c r="D6227" i="1"/>
  <c r="C6228" i="1"/>
  <c r="H6228" i="1" s="1"/>
  <c r="C1216" i="1"/>
  <c r="H1216" i="1" s="1"/>
  <c r="D1216" i="1" l="1"/>
  <c r="D6228" i="1"/>
  <c r="C6229" i="1"/>
  <c r="H6229" i="1" s="1"/>
  <c r="C1217" i="1"/>
  <c r="H1217" i="1" s="1"/>
  <c r="D1217" i="1" l="1"/>
  <c r="D6229" i="1"/>
  <c r="C6230" i="1"/>
  <c r="H6230" i="1" s="1"/>
  <c r="C1218" i="1"/>
  <c r="H1218" i="1" s="1"/>
  <c r="D1218" i="1" l="1"/>
  <c r="D6230" i="1"/>
  <c r="C6231" i="1"/>
  <c r="H6231" i="1" s="1"/>
  <c r="C1219" i="1"/>
  <c r="H1219" i="1" s="1"/>
  <c r="D1219" i="1" l="1"/>
  <c r="D6231" i="1"/>
  <c r="C6232" i="1"/>
  <c r="H6232" i="1" s="1"/>
  <c r="C1220" i="1"/>
  <c r="H1220" i="1" s="1"/>
  <c r="D1220" i="1" l="1"/>
  <c r="D6232" i="1"/>
  <c r="C6233" i="1"/>
  <c r="H6233" i="1" s="1"/>
  <c r="C1221" i="1"/>
  <c r="H1221" i="1" s="1"/>
  <c r="D1221" i="1" l="1"/>
  <c r="D6233" i="1"/>
  <c r="C6234" i="1"/>
  <c r="H6234" i="1" s="1"/>
  <c r="C1222" i="1"/>
  <c r="H1222" i="1" s="1"/>
  <c r="D1222" i="1" l="1"/>
  <c r="D6234" i="1"/>
  <c r="C6235" i="1"/>
  <c r="H6235" i="1" s="1"/>
  <c r="C1223" i="1"/>
  <c r="H1223" i="1" s="1"/>
  <c r="D1223" i="1" l="1"/>
  <c r="D6235" i="1"/>
  <c r="C6236" i="1"/>
  <c r="H6236" i="1" s="1"/>
  <c r="C1224" i="1"/>
  <c r="H1224" i="1" s="1"/>
  <c r="D1224" i="1" l="1"/>
  <c r="D6236" i="1"/>
  <c r="C6237" i="1"/>
  <c r="H6237" i="1" s="1"/>
  <c r="C1225" i="1"/>
  <c r="H1225" i="1" s="1"/>
  <c r="D1225" i="1" l="1"/>
  <c r="D6237" i="1"/>
  <c r="C6238" i="1"/>
  <c r="H6238" i="1" s="1"/>
  <c r="C1226" i="1"/>
  <c r="H1226" i="1" s="1"/>
  <c r="D1226" i="1" l="1"/>
  <c r="D6238" i="1"/>
  <c r="C6239" i="1"/>
  <c r="H6239" i="1" s="1"/>
  <c r="C1227" i="1"/>
  <c r="H1227" i="1" s="1"/>
  <c r="D1227" i="1" l="1"/>
  <c r="D6239" i="1"/>
  <c r="C6240" i="1"/>
  <c r="H6240" i="1" s="1"/>
  <c r="C1228" i="1"/>
  <c r="H1228" i="1" s="1"/>
  <c r="D1228" i="1" l="1"/>
  <c r="D6240" i="1"/>
  <c r="C6241" i="1"/>
  <c r="H6241" i="1" s="1"/>
  <c r="C1229" i="1"/>
  <c r="H1229" i="1" s="1"/>
  <c r="D1229" i="1" l="1"/>
  <c r="D6241" i="1"/>
  <c r="C6242" i="1"/>
  <c r="H6242" i="1" s="1"/>
  <c r="C1230" i="1"/>
  <c r="H1230" i="1" s="1"/>
  <c r="D1230" i="1" l="1"/>
  <c r="D6242" i="1"/>
  <c r="C6243" i="1"/>
  <c r="H6243" i="1" s="1"/>
  <c r="C1231" i="1"/>
  <c r="H1231" i="1" s="1"/>
  <c r="D1231" i="1" l="1"/>
  <c r="D6243" i="1"/>
  <c r="C6244" i="1"/>
  <c r="H6244" i="1" s="1"/>
  <c r="C1232" i="1"/>
  <c r="H1232" i="1" s="1"/>
  <c r="D1232" i="1" l="1"/>
  <c r="D6244" i="1"/>
  <c r="C6245" i="1"/>
  <c r="H6245" i="1" s="1"/>
  <c r="C1233" i="1"/>
  <c r="H1233" i="1" s="1"/>
  <c r="D1233" i="1" l="1"/>
  <c r="D6245" i="1"/>
  <c r="C6246" i="1"/>
  <c r="H6246" i="1" s="1"/>
  <c r="C1234" i="1"/>
  <c r="H1234" i="1" s="1"/>
  <c r="D1234" i="1" l="1"/>
  <c r="D6246" i="1"/>
  <c r="C6247" i="1"/>
  <c r="H6247" i="1" s="1"/>
  <c r="C1235" i="1"/>
  <c r="H1235" i="1" s="1"/>
  <c r="D1235" i="1" l="1"/>
  <c r="D6247" i="1"/>
  <c r="C6248" i="1"/>
  <c r="H6248" i="1" s="1"/>
  <c r="C1236" i="1"/>
  <c r="H1236" i="1" s="1"/>
  <c r="D1236" i="1" l="1"/>
  <c r="D6248" i="1"/>
  <c r="C6249" i="1"/>
  <c r="H6249" i="1" s="1"/>
  <c r="C1237" i="1"/>
  <c r="H1237" i="1" s="1"/>
  <c r="D1237" i="1" l="1"/>
  <c r="D6249" i="1"/>
  <c r="C6250" i="1"/>
  <c r="H6250" i="1" s="1"/>
  <c r="C1238" i="1"/>
  <c r="H1238" i="1" s="1"/>
  <c r="D1238" i="1" l="1"/>
  <c r="D6250" i="1"/>
  <c r="C6251" i="1"/>
  <c r="H6251" i="1" s="1"/>
  <c r="C1239" i="1"/>
  <c r="H1239" i="1" s="1"/>
  <c r="D1239" i="1" l="1"/>
  <c r="D6251" i="1"/>
  <c r="C6252" i="1"/>
  <c r="H6252" i="1" s="1"/>
  <c r="C1240" i="1"/>
  <c r="H1240" i="1" s="1"/>
  <c r="D1240" i="1" l="1"/>
  <c r="D6252" i="1"/>
  <c r="C6253" i="1"/>
  <c r="H6253" i="1" s="1"/>
  <c r="C1241" i="1"/>
  <c r="H1241" i="1" s="1"/>
  <c r="D1241" i="1" l="1"/>
  <c r="D6253" i="1"/>
  <c r="C6254" i="1"/>
  <c r="H6254" i="1" s="1"/>
  <c r="C1242" i="1"/>
  <c r="H1242" i="1" s="1"/>
  <c r="D1242" i="1" l="1"/>
  <c r="D6254" i="1"/>
  <c r="C6255" i="1"/>
  <c r="H6255" i="1" s="1"/>
  <c r="C1243" i="1"/>
  <c r="H1243" i="1" s="1"/>
  <c r="D1243" i="1" l="1"/>
  <c r="D6255" i="1"/>
  <c r="C6256" i="1"/>
  <c r="H6256" i="1" s="1"/>
  <c r="C1244" i="1"/>
  <c r="H1244" i="1" s="1"/>
  <c r="D1244" i="1" l="1"/>
  <c r="D6256" i="1"/>
  <c r="C6257" i="1"/>
  <c r="H6257" i="1" s="1"/>
  <c r="C1245" i="1"/>
  <c r="H1245" i="1" s="1"/>
  <c r="D1245" i="1" l="1"/>
  <c r="D6257" i="1"/>
  <c r="C6258" i="1"/>
  <c r="H6258" i="1" s="1"/>
  <c r="C1246" i="1"/>
  <c r="H1246" i="1" s="1"/>
  <c r="D1246" i="1" l="1"/>
  <c r="D6258" i="1"/>
  <c r="C6259" i="1"/>
  <c r="H6259" i="1" s="1"/>
  <c r="C1247" i="1"/>
  <c r="H1247" i="1" s="1"/>
  <c r="D1247" i="1" l="1"/>
  <c r="D6259" i="1"/>
  <c r="C6260" i="1"/>
  <c r="H6260" i="1" s="1"/>
  <c r="C1248" i="1"/>
  <c r="H1248" i="1" s="1"/>
  <c r="D1248" i="1" l="1"/>
  <c r="D6260" i="1"/>
  <c r="C6261" i="1"/>
  <c r="H6261" i="1" s="1"/>
  <c r="C1249" i="1"/>
  <c r="H1249" i="1" s="1"/>
  <c r="D1249" i="1" l="1"/>
  <c r="D6261" i="1"/>
  <c r="C6262" i="1"/>
  <c r="H6262" i="1" s="1"/>
  <c r="C1250" i="1"/>
  <c r="H1250" i="1" s="1"/>
  <c r="D1250" i="1" l="1"/>
  <c r="D6262" i="1"/>
  <c r="C6263" i="1"/>
  <c r="H6263" i="1" s="1"/>
  <c r="C1251" i="1"/>
  <c r="H1251" i="1" s="1"/>
  <c r="D1251" i="1" l="1"/>
  <c r="D6263" i="1"/>
  <c r="C6264" i="1"/>
  <c r="H6264" i="1" s="1"/>
  <c r="C1252" i="1"/>
  <c r="H1252" i="1" s="1"/>
  <c r="D1252" i="1" l="1"/>
  <c r="D6264" i="1"/>
  <c r="C6265" i="1"/>
  <c r="H6265" i="1" s="1"/>
  <c r="C1253" i="1"/>
  <c r="H1253" i="1" s="1"/>
  <c r="D1253" i="1" l="1"/>
  <c r="D6265" i="1"/>
  <c r="C6266" i="1"/>
  <c r="H6266" i="1" s="1"/>
  <c r="C1254" i="1"/>
  <c r="H1254" i="1" s="1"/>
  <c r="D1254" i="1" l="1"/>
  <c r="D6266" i="1"/>
  <c r="C6267" i="1"/>
  <c r="H6267" i="1" s="1"/>
  <c r="C1255" i="1"/>
  <c r="H1255" i="1" s="1"/>
  <c r="D1255" i="1" l="1"/>
  <c r="D6267" i="1"/>
  <c r="C6268" i="1"/>
  <c r="H6268" i="1" s="1"/>
  <c r="C1256" i="1"/>
  <c r="H1256" i="1" s="1"/>
  <c r="D1256" i="1" l="1"/>
  <c r="D6268" i="1"/>
  <c r="C6269" i="1"/>
  <c r="H6269" i="1" s="1"/>
  <c r="C1257" i="1"/>
  <c r="H1257" i="1" s="1"/>
  <c r="D1257" i="1" l="1"/>
  <c r="D6269" i="1"/>
  <c r="C6270" i="1"/>
  <c r="H6270" i="1" s="1"/>
  <c r="C1258" i="1"/>
  <c r="H1258" i="1" s="1"/>
  <c r="D1258" i="1" l="1"/>
  <c r="D6270" i="1"/>
  <c r="C6271" i="1"/>
  <c r="H6271" i="1" s="1"/>
  <c r="C1259" i="1"/>
  <c r="H1259" i="1" s="1"/>
  <c r="D1259" i="1" l="1"/>
  <c r="D6271" i="1"/>
  <c r="C6272" i="1"/>
  <c r="H6272" i="1" s="1"/>
  <c r="C1260" i="1"/>
  <c r="H1260" i="1" s="1"/>
  <c r="D1260" i="1" l="1"/>
  <c r="D6272" i="1"/>
  <c r="C6273" i="1"/>
  <c r="H6273" i="1" s="1"/>
  <c r="C1261" i="1"/>
  <c r="H1261" i="1" s="1"/>
  <c r="D1261" i="1" l="1"/>
  <c r="D6273" i="1"/>
  <c r="C6274" i="1"/>
  <c r="H6274" i="1" s="1"/>
  <c r="C1262" i="1"/>
  <c r="H1262" i="1" s="1"/>
  <c r="D1262" i="1" l="1"/>
  <c r="D6274" i="1"/>
  <c r="C6275" i="1"/>
  <c r="H6275" i="1" s="1"/>
  <c r="C1263" i="1"/>
  <c r="H1263" i="1" s="1"/>
  <c r="D1263" i="1" l="1"/>
  <c r="D6275" i="1"/>
  <c r="C6276" i="1"/>
  <c r="H6276" i="1" s="1"/>
  <c r="C1264" i="1"/>
  <c r="H1264" i="1" s="1"/>
  <c r="D1264" i="1" l="1"/>
  <c r="D6276" i="1"/>
  <c r="C6277" i="1"/>
  <c r="H6277" i="1" s="1"/>
  <c r="C1265" i="1"/>
  <c r="H1265" i="1" s="1"/>
  <c r="D1265" i="1" l="1"/>
  <c r="D6277" i="1"/>
  <c r="C6278" i="1"/>
  <c r="H6278" i="1" s="1"/>
  <c r="C1266" i="1"/>
  <c r="H1266" i="1" s="1"/>
  <c r="D1266" i="1" l="1"/>
  <c r="D6278" i="1"/>
  <c r="C6279" i="1"/>
  <c r="H6279" i="1" s="1"/>
  <c r="C1267" i="1"/>
  <c r="H1267" i="1" s="1"/>
  <c r="D1267" i="1" l="1"/>
  <c r="D6279" i="1"/>
  <c r="C6280" i="1"/>
  <c r="H6280" i="1" s="1"/>
  <c r="C1268" i="1"/>
  <c r="H1268" i="1" s="1"/>
  <c r="D1268" i="1" l="1"/>
  <c r="D6280" i="1"/>
  <c r="C6281" i="1"/>
  <c r="H6281" i="1" s="1"/>
  <c r="C1269" i="1"/>
  <c r="H1269" i="1" s="1"/>
  <c r="D1269" i="1" l="1"/>
  <c r="D6281" i="1"/>
  <c r="C6282" i="1"/>
  <c r="H6282" i="1" s="1"/>
  <c r="C1270" i="1"/>
  <c r="H1270" i="1" s="1"/>
  <c r="D1270" i="1" l="1"/>
  <c r="D6282" i="1"/>
  <c r="C6283" i="1"/>
  <c r="H6283" i="1" s="1"/>
  <c r="C1271" i="1"/>
  <c r="H1271" i="1" s="1"/>
  <c r="D1271" i="1" l="1"/>
  <c r="D6283" i="1"/>
  <c r="C6284" i="1"/>
  <c r="H6284" i="1" s="1"/>
  <c r="C1272" i="1"/>
  <c r="H1272" i="1" s="1"/>
  <c r="D1272" i="1" l="1"/>
  <c r="D6284" i="1"/>
  <c r="C6285" i="1"/>
  <c r="H6285" i="1" s="1"/>
  <c r="C1273" i="1"/>
  <c r="H1273" i="1" s="1"/>
  <c r="D1273" i="1" l="1"/>
  <c r="D6285" i="1"/>
  <c r="C6286" i="1"/>
  <c r="H6286" i="1" s="1"/>
  <c r="C1274" i="1"/>
  <c r="H1274" i="1" s="1"/>
  <c r="D1274" i="1" l="1"/>
  <c r="D6286" i="1"/>
  <c r="C6287" i="1"/>
  <c r="H6287" i="1" s="1"/>
  <c r="C1275" i="1"/>
  <c r="H1275" i="1" s="1"/>
  <c r="D1275" i="1" l="1"/>
  <c r="D6287" i="1"/>
  <c r="C6288" i="1"/>
  <c r="H6288" i="1" s="1"/>
  <c r="C1276" i="1"/>
  <c r="H1276" i="1" s="1"/>
  <c r="D1276" i="1" l="1"/>
  <c r="D6288" i="1"/>
  <c r="C6289" i="1"/>
  <c r="H6289" i="1" s="1"/>
  <c r="C1277" i="1"/>
  <c r="H1277" i="1" s="1"/>
  <c r="D1277" i="1" l="1"/>
  <c r="D6289" i="1"/>
  <c r="C6290" i="1"/>
  <c r="H6290" i="1" s="1"/>
  <c r="C1278" i="1"/>
  <c r="H1278" i="1" s="1"/>
  <c r="D1278" i="1" l="1"/>
  <c r="D6290" i="1"/>
  <c r="C6291" i="1"/>
  <c r="H6291" i="1" s="1"/>
  <c r="C1279" i="1"/>
  <c r="H1279" i="1" s="1"/>
  <c r="D1279" i="1" l="1"/>
  <c r="D6291" i="1"/>
  <c r="C6292" i="1"/>
  <c r="H6292" i="1" s="1"/>
  <c r="C1280" i="1"/>
  <c r="H1280" i="1" s="1"/>
  <c r="D1280" i="1" l="1"/>
  <c r="D6292" i="1"/>
  <c r="C6293" i="1"/>
  <c r="H6293" i="1" s="1"/>
  <c r="C1281" i="1"/>
  <c r="H1281" i="1" s="1"/>
  <c r="D1281" i="1" l="1"/>
  <c r="D6293" i="1"/>
  <c r="C6294" i="1"/>
  <c r="H6294" i="1" s="1"/>
  <c r="C1282" i="1"/>
  <c r="H1282" i="1" s="1"/>
  <c r="D1282" i="1" l="1"/>
  <c r="D6294" i="1"/>
  <c r="C6295" i="1"/>
  <c r="H6295" i="1" s="1"/>
  <c r="C1283" i="1"/>
  <c r="H1283" i="1" s="1"/>
  <c r="D1283" i="1" l="1"/>
  <c r="D6295" i="1"/>
  <c r="C6296" i="1"/>
  <c r="H6296" i="1" s="1"/>
  <c r="C1284" i="1"/>
  <c r="H1284" i="1" s="1"/>
  <c r="D1284" i="1" l="1"/>
  <c r="D6296" i="1"/>
  <c r="C6297" i="1"/>
  <c r="H6297" i="1" s="1"/>
  <c r="C1285" i="1"/>
  <c r="H1285" i="1" s="1"/>
  <c r="D1285" i="1" l="1"/>
  <c r="D6297" i="1"/>
  <c r="C6298" i="1"/>
  <c r="H6298" i="1" s="1"/>
  <c r="C1286" i="1"/>
  <c r="H1286" i="1" s="1"/>
  <c r="D1286" i="1" l="1"/>
  <c r="D6298" i="1"/>
  <c r="C6299" i="1"/>
  <c r="H6299" i="1" s="1"/>
  <c r="C1287" i="1"/>
  <c r="H1287" i="1" s="1"/>
  <c r="D1287" i="1" l="1"/>
  <c r="D6299" i="1"/>
  <c r="C6300" i="1"/>
  <c r="H6300" i="1" s="1"/>
  <c r="C1288" i="1"/>
  <c r="H1288" i="1" s="1"/>
  <c r="D1288" i="1" l="1"/>
  <c r="D6300" i="1"/>
  <c r="C6301" i="1"/>
  <c r="H6301" i="1" s="1"/>
  <c r="C1289" i="1"/>
  <c r="H1289" i="1" s="1"/>
  <c r="D1289" i="1" l="1"/>
  <c r="D6301" i="1"/>
  <c r="C6302" i="1"/>
  <c r="H6302" i="1" s="1"/>
  <c r="C1290" i="1"/>
  <c r="H1290" i="1" s="1"/>
  <c r="D1290" i="1" l="1"/>
  <c r="D6302" i="1"/>
  <c r="C6303" i="1"/>
  <c r="H6303" i="1" s="1"/>
  <c r="C1291" i="1"/>
  <c r="H1291" i="1" s="1"/>
  <c r="D1291" i="1" l="1"/>
  <c r="D6303" i="1"/>
  <c r="C6304" i="1"/>
  <c r="H6304" i="1" s="1"/>
  <c r="C1292" i="1"/>
  <c r="H1292" i="1" s="1"/>
  <c r="D1292" i="1" l="1"/>
  <c r="D6304" i="1"/>
  <c r="C6305" i="1"/>
  <c r="H6305" i="1" s="1"/>
  <c r="C1293" i="1"/>
  <c r="H1293" i="1" s="1"/>
  <c r="D1293" i="1" l="1"/>
  <c r="D6305" i="1"/>
  <c r="C6306" i="1"/>
  <c r="H6306" i="1" s="1"/>
  <c r="C1294" i="1"/>
  <c r="H1294" i="1" s="1"/>
  <c r="D1294" i="1" l="1"/>
  <c r="D6306" i="1"/>
  <c r="C6307" i="1"/>
  <c r="H6307" i="1" s="1"/>
  <c r="C1295" i="1"/>
  <c r="H1295" i="1" s="1"/>
  <c r="D1295" i="1" l="1"/>
  <c r="D6307" i="1"/>
  <c r="C6308" i="1"/>
  <c r="H6308" i="1" s="1"/>
  <c r="C1296" i="1"/>
  <c r="H1296" i="1" s="1"/>
  <c r="D1296" i="1" l="1"/>
  <c r="D6308" i="1"/>
  <c r="C6309" i="1"/>
  <c r="H6309" i="1" s="1"/>
  <c r="C1297" i="1"/>
  <c r="H1297" i="1" s="1"/>
  <c r="D1297" i="1" l="1"/>
  <c r="D6309" i="1"/>
  <c r="C6310" i="1"/>
  <c r="H6310" i="1" s="1"/>
  <c r="C1298" i="1"/>
  <c r="H1298" i="1" s="1"/>
  <c r="D1298" i="1" l="1"/>
  <c r="D6310" i="1"/>
  <c r="C6311" i="1"/>
  <c r="H6311" i="1" s="1"/>
  <c r="C1299" i="1"/>
  <c r="H1299" i="1" s="1"/>
  <c r="D1299" i="1" l="1"/>
  <c r="D6311" i="1"/>
  <c r="C6312" i="1"/>
  <c r="H6312" i="1" s="1"/>
  <c r="C1300" i="1"/>
  <c r="H1300" i="1" s="1"/>
  <c r="D1300" i="1" l="1"/>
  <c r="D6312" i="1"/>
  <c r="C6313" i="1"/>
  <c r="H6313" i="1" s="1"/>
  <c r="C1301" i="1"/>
  <c r="H1301" i="1" s="1"/>
  <c r="D1301" i="1" l="1"/>
  <c r="D6313" i="1"/>
  <c r="C6314" i="1"/>
  <c r="H6314" i="1" s="1"/>
  <c r="C1302" i="1"/>
  <c r="H1302" i="1" s="1"/>
  <c r="D1302" i="1" l="1"/>
  <c r="D6314" i="1"/>
  <c r="C6315" i="1"/>
  <c r="H6315" i="1" s="1"/>
  <c r="C1303" i="1"/>
  <c r="H1303" i="1" s="1"/>
  <c r="D1303" i="1" l="1"/>
  <c r="D6315" i="1"/>
  <c r="C6316" i="1"/>
  <c r="H6316" i="1" s="1"/>
  <c r="C1304" i="1"/>
  <c r="H1304" i="1" s="1"/>
  <c r="D1304" i="1" l="1"/>
  <c r="D6316" i="1"/>
  <c r="C6317" i="1"/>
  <c r="H6317" i="1" s="1"/>
  <c r="C1305" i="1"/>
  <c r="H1305" i="1" s="1"/>
  <c r="D1305" i="1" l="1"/>
  <c r="D6317" i="1"/>
  <c r="C6318" i="1"/>
  <c r="H6318" i="1" s="1"/>
  <c r="C1306" i="1"/>
  <c r="H1306" i="1" s="1"/>
  <c r="D1306" i="1" l="1"/>
  <c r="D6318" i="1"/>
  <c r="C6319" i="1"/>
  <c r="H6319" i="1" s="1"/>
  <c r="C1307" i="1"/>
  <c r="H1307" i="1" s="1"/>
  <c r="D1307" i="1" l="1"/>
  <c r="D6319" i="1"/>
  <c r="C6320" i="1"/>
  <c r="H6320" i="1" s="1"/>
  <c r="C1308" i="1"/>
  <c r="H1308" i="1" s="1"/>
  <c r="D1308" i="1" l="1"/>
  <c r="D6320" i="1"/>
  <c r="C6321" i="1"/>
  <c r="H6321" i="1" s="1"/>
  <c r="C1309" i="1"/>
  <c r="H1309" i="1" s="1"/>
  <c r="D1309" i="1" l="1"/>
  <c r="D6321" i="1"/>
  <c r="C6322" i="1"/>
  <c r="H6322" i="1" s="1"/>
  <c r="C1310" i="1"/>
  <c r="H1310" i="1" s="1"/>
  <c r="D1310" i="1" l="1"/>
  <c r="D6322" i="1"/>
  <c r="C6323" i="1"/>
  <c r="H6323" i="1" s="1"/>
  <c r="C1311" i="1"/>
  <c r="H1311" i="1" s="1"/>
  <c r="D1311" i="1" l="1"/>
  <c r="D6323" i="1"/>
  <c r="C6324" i="1"/>
  <c r="H6324" i="1" s="1"/>
  <c r="C1312" i="1"/>
  <c r="H1312" i="1" s="1"/>
  <c r="D1312" i="1" l="1"/>
  <c r="D6324" i="1"/>
  <c r="C6325" i="1"/>
  <c r="H6325" i="1" s="1"/>
  <c r="C1313" i="1"/>
  <c r="H1313" i="1" s="1"/>
  <c r="D1313" i="1" l="1"/>
  <c r="D6325" i="1"/>
  <c r="C6326" i="1"/>
  <c r="H6326" i="1" s="1"/>
  <c r="C1314" i="1"/>
  <c r="H1314" i="1" s="1"/>
  <c r="D1314" i="1" l="1"/>
  <c r="D6326" i="1"/>
  <c r="C6327" i="1"/>
  <c r="H6327" i="1" s="1"/>
  <c r="C1315" i="1"/>
  <c r="H1315" i="1" s="1"/>
  <c r="D1315" i="1" l="1"/>
  <c r="D6327" i="1"/>
  <c r="C6328" i="1"/>
  <c r="H6328" i="1" s="1"/>
  <c r="C1316" i="1"/>
  <c r="H1316" i="1" s="1"/>
  <c r="D1316" i="1" l="1"/>
  <c r="D6328" i="1"/>
  <c r="C6329" i="1"/>
  <c r="H6329" i="1" s="1"/>
  <c r="C1317" i="1"/>
  <c r="H1317" i="1" s="1"/>
  <c r="D1317" i="1" l="1"/>
  <c r="D6329" i="1"/>
  <c r="C6330" i="1"/>
  <c r="H6330" i="1" s="1"/>
  <c r="C1318" i="1"/>
  <c r="H1318" i="1" s="1"/>
  <c r="D1318" i="1" l="1"/>
  <c r="D6330" i="1"/>
  <c r="C6331" i="1"/>
  <c r="H6331" i="1" s="1"/>
  <c r="C1319" i="1"/>
  <c r="H1319" i="1" s="1"/>
  <c r="D1319" i="1" l="1"/>
  <c r="D6331" i="1"/>
  <c r="C6332" i="1"/>
  <c r="H6332" i="1" s="1"/>
  <c r="C1320" i="1"/>
  <c r="H1320" i="1" s="1"/>
  <c r="D1320" i="1" l="1"/>
  <c r="D6332" i="1"/>
  <c r="C6333" i="1"/>
  <c r="H6333" i="1" s="1"/>
  <c r="C1321" i="1"/>
  <c r="H1321" i="1" s="1"/>
  <c r="D1321" i="1" l="1"/>
  <c r="D6333" i="1"/>
  <c r="C6334" i="1"/>
  <c r="H6334" i="1" s="1"/>
  <c r="C1322" i="1"/>
  <c r="H1322" i="1" s="1"/>
  <c r="D1322" i="1" l="1"/>
  <c r="D6334" i="1"/>
  <c r="C6335" i="1"/>
  <c r="H6335" i="1" s="1"/>
  <c r="C1323" i="1"/>
  <c r="H1323" i="1" s="1"/>
  <c r="D1323" i="1" l="1"/>
  <c r="D6335" i="1"/>
  <c r="C6336" i="1"/>
  <c r="H6336" i="1" s="1"/>
  <c r="C1324" i="1"/>
  <c r="H1324" i="1" s="1"/>
  <c r="D1324" i="1" l="1"/>
  <c r="D6336" i="1"/>
  <c r="C6337" i="1"/>
  <c r="H6337" i="1" s="1"/>
  <c r="C1325" i="1"/>
  <c r="H1325" i="1" s="1"/>
  <c r="D1325" i="1" l="1"/>
  <c r="D6337" i="1"/>
  <c r="C6338" i="1"/>
  <c r="H6338" i="1" s="1"/>
  <c r="C1326" i="1"/>
  <c r="H1326" i="1" s="1"/>
  <c r="D1326" i="1" l="1"/>
  <c r="D6338" i="1"/>
  <c r="C6339" i="1"/>
  <c r="H6339" i="1" s="1"/>
  <c r="C1327" i="1"/>
  <c r="H1327" i="1" s="1"/>
  <c r="D1327" i="1" l="1"/>
  <c r="D6339" i="1"/>
  <c r="C6340" i="1"/>
  <c r="H6340" i="1" s="1"/>
  <c r="C1328" i="1"/>
  <c r="H1328" i="1" s="1"/>
  <c r="D1328" i="1" l="1"/>
  <c r="D6340" i="1"/>
  <c r="C6341" i="1"/>
  <c r="H6341" i="1" s="1"/>
  <c r="C1329" i="1"/>
  <c r="H1329" i="1" s="1"/>
  <c r="D1329" i="1" l="1"/>
  <c r="D6341" i="1"/>
  <c r="C6342" i="1"/>
  <c r="H6342" i="1" s="1"/>
  <c r="C1330" i="1"/>
  <c r="H1330" i="1" s="1"/>
  <c r="D1330" i="1" l="1"/>
  <c r="D6342" i="1"/>
  <c r="C6343" i="1"/>
  <c r="H6343" i="1" s="1"/>
  <c r="C1331" i="1"/>
  <c r="H1331" i="1" s="1"/>
  <c r="D1331" i="1" l="1"/>
  <c r="D6343" i="1"/>
  <c r="C6344" i="1"/>
  <c r="H6344" i="1" s="1"/>
  <c r="C1332" i="1"/>
  <c r="H1332" i="1" s="1"/>
  <c r="D1332" i="1" l="1"/>
  <c r="D6344" i="1"/>
  <c r="C6345" i="1"/>
  <c r="H6345" i="1" s="1"/>
  <c r="C1333" i="1"/>
  <c r="H1333" i="1" s="1"/>
  <c r="D1333" i="1" l="1"/>
  <c r="D6345" i="1"/>
  <c r="C6346" i="1"/>
  <c r="H6346" i="1" s="1"/>
  <c r="C1334" i="1"/>
  <c r="H1334" i="1" s="1"/>
  <c r="D1334" i="1" l="1"/>
  <c r="D6346" i="1"/>
  <c r="C6347" i="1"/>
  <c r="H6347" i="1" s="1"/>
  <c r="C1335" i="1"/>
  <c r="H1335" i="1" s="1"/>
  <c r="D1335" i="1" l="1"/>
  <c r="D6347" i="1"/>
  <c r="C6348" i="1"/>
  <c r="H6348" i="1" s="1"/>
  <c r="C1336" i="1"/>
  <c r="H1336" i="1" s="1"/>
  <c r="D1336" i="1" l="1"/>
  <c r="D6348" i="1"/>
  <c r="C6349" i="1"/>
  <c r="H6349" i="1" s="1"/>
  <c r="C1337" i="1"/>
  <c r="H1337" i="1" s="1"/>
  <c r="D1337" i="1" l="1"/>
  <c r="D6349" i="1"/>
  <c r="C6350" i="1"/>
  <c r="H6350" i="1" s="1"/>
  <c r="C1338" i="1"/>
  <c r="H1338" i="1" s="1"/>
  <c r="D1338" i="1" l="1"/>
  <c r="D6350" i="1"/>
  <c r="C6351" i="1"/>
  <c r="H6351" i="1" s="1"/>
  <c r="C1339" i="1"/>
  <c r="H1339" i="1" s="1"/>
  <c r="D1339" i="1" l="1"/>
  <c r="D6351" i="1"/>
  <c r="C6352" i="1"/>
  <c r="H6352" i="1" s="1"/>
  <c r="C1340" i="1"/>
  <c r="H1340" i="1" s="1"/>
  <c r="D1340" i="1" l="1"/>
  <c r="D6352" i="1"/>
  <c r="C6353" i="1"/>
  <c r="H6353" i="1" s="1"/>
  <c r="C1341" i="1"/>
  <c r="H1341" i="1" s="1"/>
  <c r="D1341" i="1" l="1"/>
  <c r="D6353" i="1"/>
  <c r="C6354" i="1"/>
  <c r="H6354" i="1" s="1"/>
  <c r="C1342" i="1"/>
  <c r="H1342" i="1" s="1"/>
  <c r="D1342" i="1" l="1"/>
  <c r="D6354" i="1"/>
  <c r="C6355" i="1"/>
  <c r="H6355" i="1" s="1"/>
  <c r="C1343" i="1"/>
  <c r="H1343" i="1" s="1"/>
  <c r="D1343" i="1" l="1"/>
  <c r="D6355" i="1"/>
  <c r="C6356" i="1"/>
  <c r="H6356" i="1" s="1"/>
  <c r="C1344" i="1"/>
  <c r="H1344" i="1" s="1"/>
  <c r="D1344" i="1" l="1"/>
  <c r="D6356" i="1"/>
  <c r="C6357" i="1"/>
  <c r="H6357" i="1" s="1"/>
  <c r="C1345" i="1"/>
  <c r="H1345" i="1" s="1"/>
  <c r="D1345" i="1" l="1"/>
  <c r="D6357" i="1"/>
  <c r="C6358" i="1"/>
  <c r="H6358" i="1" s="1"/>
  <c r="C1346" i="1"/>
  <c r="H1346" i="1" s="1"/>
  <c r="D1346" i="1" l="1"/>
  <c r="D6358" i="1"/>
  <c r="C6359" i="1"/>
  <c r="H6359" i="1" s="1"/>
  <c r="C1347" i="1"/>
  <c r="H1347" i="1" s="1"/>
  <c r="D1347" i="1" l="1"/>
  <c r="D6359" i="1"/>
  <c r="C6360" i="1"/>
  <c r="H6360" i="1" s="1"/>
  <c r="C1348" i="1"/>
  <c r="H1348" i="1" s="1"/>
  <c r="D1348" i="1" l="1"/>
  <c r="D6360" i="1"/>
  <c r="C6361" i="1"/>
  <c r="H6361" i="1" s="1"/>
  <c r="C1349" i="1"/>
  <c r="H1349" i="1" s="1"/>
  <c r="D1349" i="1" l="1"/>
  <c r="D6361" i="1"/>
  <c r="C6362" i="1"/>
  <c r="H6362" i="1" s="1"/>
  <c r="C1350" i="1"/>
  <c r="H1350" i="1" s="1"/>
  <c r="D1350" i="1" l="1"/>
  <c r="D6362" i="1"/>
  <c r="C6363" i="1"/>
  <c r="H6363" i="1" s="1"/>
  <c r="C1351" i="1"/>
  <c r="H1351" i="1" s="1"/>
  <c r="D1351" i="1" l="1"/>
  <c r="D6363" i="1"/>
  <c r="C6364" i="1"/>
  <c r="H6364" i="1" s="1"/>
  <c r="C1352" i="1"/>
  <c r="H1352" i="1" s="1"/>
  <c r="D1352" i="1" l="1"/>
  <c r="D6364" i="1"/>
  <c r="C6365" i="1"/>
  <c r="H6365" i="1" s="1"/>
  <c r="C1353" i="1"/>
  <c r="H1353" i="1" s="1"/>
  <c r="D1353" i="1" l="1"/>
  <c r="D6365" i="1"/>
  <c r="C6366" i="1"/>
  <c r="H6366" i="1" s="1"/>
  <c r="C1354" i="1"/>
  <c r="H1354" i="1" s="1"/>
  <c r="D1354" i="1" l="1"/>
  <c r="D6366" i="1"/>
  <c r="C6367" i="1"/>
  <c r="H6367" i="1" s="1"/>
  <c r="C1355" i="1"/>
  <c r="H1355" i="1" s="1"/>
  <c r="D1355" i="1" l="1"/>
  <c r="D6367" i="1"/>
  <c r="C6368" i="1"/>
  <c r="H6368" i="1" s="1"/>
  <c r="C1356" i="1"/>
  <c r="H1356" i="1" s="1"/>
  <c r="D1356" i="1" l="1"/>
  <c r="D6368" i="1"/>
  <c r="C6369" i="1"/>
  <c r="H6369" i="1" s="1"/>
  <c r="C1357" i="1"/>
  <c r="H1357" i="1" s="1"/>
  <c r="D1357" i="1" l="1"/>
  <c r="D6369" i="1"/>
  <c r="C6370" i="1"/>
  <c r="H6370" i="1" s="1"/>
  <c r="C1358" i="1"/>
  <c r="H1358" i="1" s="1"/>
  <c r="D1358" i="1" l="1"/>
  <c r="D6370" i="1"/>
  <c r="C6371" i="1"/>
  <c r="H6371" i="1" s="1"/>
  <c r="C1359" i="1"/>
  <c r="H1359" i="1" s="1"/>
  <c r="D1359" i="1" l="1"/>
  <c r="D6371" i="1"/>
  <c r="C6372" i="1"/>
  <c r="H6372" i="1" s="1"/>
  <c r="C1360" i="1"/>
  <c r="H1360" i="1" s="1"/>
  <c r="D1360" i="1" l="1"/>
  <c r="D6372" i="1"/>
  <c r="C6373" i="1"/>
  <c r="H6373" i="1" s="1"/>
  <c r="C1361" i="1"/>
  <c r="H1361" i="1" s="1"/>
  <c r="D1361" i="1" l="1"/>
  <c r="D6373" i="1"/>
  <c r="C6374" i="1"/>
  <c r="H6374" i="1" s="1"/>
  <c r="C1362" i="1"/>
  <c r="H1362" i="1" s="1"/>
  <c r="D1362" i="1" l="1"/>
  <c r="D6374" i="1"/>
  <c r="C6375" i="1"/>
  <c r="H6375" i="1" s="1"/>
  <c r="C1363" i="1"/>
  <c r="H1363" i="1" s="1"/>
  <c r="D1363" i="1" l="1"/>
  <c r="D6375" i="1"/>
  <c r="C6376" i="1"/>
  <c r="H6376" i="1" s="1"/>
  <c r="C1364" i="1"/>
  <c r="H1364" i="1" s="1"/>
  <c r="D1364" i="1" l="1"/>
  <c r="D6376" i="1"/>
  <c r="C6377" i="1"/>
  <c r="H6377" i="1" s="1"/>
  <c r="C1365" i="1"/>
  <c r="H1365" i="1" s="1"/>
  <c r="D6377" i="1" l="1"/>
  <c r="D1365" i="1"/>
  <c r="C6378" i="1"/>
  <c r="H6378" i="1" s="1"/>
  <c r="C1366" i="1"/>
  <c r="H1366" i="1" s="1"/>
  <c r="D1366" i="1" l="1"/>
  <c r="D6378" i="1"/>
  <c r="C6379" i="1"/>
  <c r="H6379" i="1" s="1"/>
  <c r="C1367" i="1"/>
  <c r="H1367" i="1" s="1"/>
  <c r="D1367" i="1" l="1"/>
  <c r="D6379" i="1"/>
  <c r="C6380" i="1"/>
  <c r="H6380" i="1" s="1"/>
  <c r="C1368" i="1"/>
  <c r="H1368" i="1" s="1"/>
  <c r="D1368" i="1" l="1"/>
  <c r="D6380" i="1"/>
  <c r="C6381" i="1"/>
  <c r="H6381" i="1" s="1"/>
  <c r="C1369" i="1"/>
  <c r="H1369" i="1" s="1"/>
  <c r="D1369" i="1" l="1"/>
  <c r="D6381" i="1"/>
  <c r="C6382" i="1"/>
  <c r="H6382" i="1" s="1"/>
  <c r="C1370" i="1"/>
  <c r="H1370" i="1" s="1"/>
  <c r="D1370" i="1" l="1"/>
  <c r="D6382" i="1"/>
  <c r="C6383" i="1"/>
  <c r="H6383" i="1" s="1"/>
  <c r="C1371" i="1"/>
  <c r="H1371" i="1" s="1"/>
  <c r="D1371" i="1" l="1"/>
  <c r="D6383" i="1"/>
  <c r="C6384" i="1"/>
  <c r="H6384" i="1" s="1"/>
  <c r="C1372" i="1"/>
  <c r="H1372" i="1" s="1"/>
  <c r="D1372" i="1" l="1"/>
  <c r="D6384" i="1"/>
  <c r="C6385" i="1"/>
  <c r="H6385" i="1" s="1"/>
  <c r="C1373" i="1"/>
  <c r="H1373" i="1" s="1"/>
  <c r="D1373" i="1" l="1"/>
  <c r="D6385" i="1"/>
  <c r="C6386" i="1"/>
  <c r="H6386" i="1" s="1"/>
  <c r="C1374" i="1"/>
  <c r="H1374" i="1" s="1"/>
  <c r="D1374" i="1" l="1"/>
  <c r="D6386" i="1"/>
  <c r="C6387" i="1"/>
  <c r="H6387" i="1" s="1"/>
  <c r="C1375" i="1"/>
  <c r="H1375" i="1" s="1"/>
  <c r="D6387" i="1" l="1"/>
  <c r="D1375" i="1"/>
  <c r="C6388" i="1"/>
  <c r="H6388" i="1" s="1"/>
  <c r="C1376" i="1"/>
  <c r="H1376" i="1" s="1"/>
  <c r="D1376" i="1" l="1"/>
  <c r="D6388" i="1"/>
  <c r="C6389" i="1"/>
  <c r="H6389" i="1" s="1"/>
  <c r="C1377" i="1"/>
  <c r="H1377" i="1" s="1"/>
  <c r="D1377" i="1" l="1"/>
  <c r="D6389" i="1"/>
  <c r="C6390" i="1"/>
  <c r="H6390" i="1" s="1"/>
  <c r="C1378" i="1"/>
  <c r="H1378" i="1" s="1"/>
  <c r="D1378" i="1" l="1"/>
  <c r="D6390" i="1"/>
  <c r="C6391" i="1"/>
  <c r="H6391" i="1" s="1"/>
  <c r="C1379" i="1"/>
  <c r="H1379" i="1" s="1"/>
  <c r="D1379" i="1" l="1"/>
  <c r="D6391" i="1"/>
  <c r="C6392" i="1"/>
  <c r="H6392" i="1" s="1"/>
  <c r="C1380" i="1"/>
  <c r="H1380" i="1" s="1"/>
  <c r="D1380" i="1" l="1"/>
  <c r="D6392" i="1"/>
  <c r="C6393" i="1"/>
  <c r="H6393" i="1" s="1"/>
  <c r="C1381" i="1"/>
  <c r="H1381" i="1" s="1"/>
  <c r="D1381" i="1" l="1"/>
  <c r="D6393" i="1"/>
  <c r="C6394" i="1"/>
  <c r="H6394" i="1" s="1"/>
  <c r="C1382" i="1"/>
  <c r="H1382" i="1" s="1"/>
  <c r="D1382" i="1" l="1"/>
  <c r="D6394" i="1"/>
  <c r="C6395" i="1"/>
  <c r="H6395" i="1" s="1"/>
  <c r="C1383" i="1"/>
  <c r="H1383" i="1" s="1"/>
  <c r="D1383" i="1" l="1"/>
  <c r="D6395" i="1"/>
  <c r="C6396" i="1"/>
  <c r="H6396" i="1" s="1"/>
  <c r="C1384" i="1"/>
  <c r="H1384" i="1" s="1"/>
  <c r="D1384" i="1" l="1"/>
  <c r="D6396" i="1"/>
  <c r="C6397" i="1"/>
  <c r="H6397" i="1" s="1"/>
  <c r="C1385" i="1"/>
  <c r="H1385" i="1" s="1"/>
  <c r="D1385" i="1" l="1"/>
  <c r="D6397" i="1"/>
  <c r="C6398" i="1"/>
  <c r="H6398" i="1" s="1"/>
  <c r="C1386" i="1"/>
  <c r="H1386" i="1" s="1"/>
  <c r="D1386" i="1" l="1"/>
  <c r="D6398" i="1"/>
  <c r="C6399" i="1"/>
  <c r="H6399" i="1" s="1"/>
  <c r="C1387" i="1"/>
  <c r="H1387" i="1" s="1"/>
  <c r="D1387" i="1" l="1"/>
  <c r="D6399" i="1"/>
  <c r="C6400" i="1"/>
  <c r="H6400" i="1" s="1"/>
  <c r="C1388" i="1"/>
  <c r="H1388" i="1" s="1"/>
  <c r="D1388" i="1" l="1"/>
  <c r="D6400" i="1"/>
  <c r="C6401" i="1"/>
  <c r="H6401" i="1" s="1"/>
  <c r="C1389" i="1"/>
  <c r="H1389" i="1" s="1"/>
  <c r="D1389" i="1" l="1"/>
  <c r="D6401" i="1"/>
  <c r="C6402" i="1"/>
  <c r="H6402" i="1" s="1"/>
  <c r="C1390" i="1"/>
  <c r="H1390" i="1" s="1"/>
  <c r="D1390" i="1" l="1"/>
  <c r="D6402" i="1"/>
  <c r="C6403" i="1"/>
  <c r="H6403" i="1" s="1"/>
  <c r="C1391" i="1"/>
  <c r="H1391" i="1" s="1"/>
  <c r="D1391" i="1" l="1"/>
  <c r="D6403" i="1"/>
  <c r="C6404" i="1"/>
  <c r="H6404" i="1" s="1"/>
  <c r="C1392" i="1"/>
  <c r="H1392" i="1" s="1"/>
  <c r="D1392" i="1" l="1"/>
  <c r="D6404" i="1"/>
  <c r="C6405" i="1"/>
  <c r="H6405" i="1" s="1"/>
  <c r="C1393" i="1"/>
  <c r="H1393" i="1" s="1"/>
  <c r="D1393" i="1" l="1"/>
  <c r="D6405" i="1"/>
  <c r="C6406" i="1"/>
  <c r="H6406" i="1" s="1"/>
  <c r="C1394" i="1"/>
  <c r="H1394" i="1" s="1"/>
  <c r="D1394" i="1" l="1"/>
  <c r="D6406" i="1"/>
  <c r="C6407" i="1"/>
  <c r="H6407" i="1" s="1"/>
  <c r="C1395" i="1"/>
  <c r="H1395" i="1" s="1"/>
  <c r="D1395" i="1" l="1"/>
  <c r="D6407" i="1"/>
  <c r="C6408" i="1"/>
  <c r="H6408" i="1" s="1"/>
  <c r="C1396" i="1"/>
  <c r="H1396" i="1" s="1"/>
  <c r="D1396" i="1" l="1"/>
  <c r="D6408" i="1"/>
  <c r="C6409" i="1"/>
  <c r="H6409" i="1" s="1"/>
  <c r="C1397" i="1"/>
  <c r="H1397" i="1" s="1"/>
  <c r="D1397" i="1" l="1"/>
  <c r="D6409" i="1"/>
  <c r="C6410" i="1"/>
  <c r="H6410" i="1" s="1"/>
  <c r="C1398" i="1"/>
  <c r="H1398" i="1" s="1"/>
  <c r="D1398" i="1" l="1"/>
  <c r="D6410" i="1"/>
  <c r="C6411" i="1"/>
  <c r="H6411" i="1" s="1"/>
  <c r="C1399" i="1"/>
  <c r="H1399" i="1" s="1"/>
  <c r="D1399" i="1" l="1"/>
  <c r="D6411" i="1"/>
  <c r="C6412" i="1"/>
  <c r="H6412" i="1" s="1"/>
  <c r="C1400" i="1"/>
  <c r="H1400" i="1" s="1"/>
  <c r="D1400" i="1" l="1"/>
  <c r="D6412" i="1"/>
  <c r="C6413" i="1"/>
  <c r="H6413" i="1" s="1"/>
  <c r="C1401" i="1"/>
  <c r="H1401" i="1" s="1"/>
  <c r="D1401" i="1" l="1"/>
  <c r="D6413" i="1"/>
  <c r="C6414" i="1"/>
  <c r="H6414" i="1" s="1"/>
  <c r="C1402" i="1"/>
  <c r="H1402" i="1" s="1"/>
  <c r="D1402" i="1" l="1"/>
  <c r="D6414" i="1"/>
  <c r="C6415" i="1"/>
  <c r="H6415" i="1" s="1"/>
  <c r="C1403" i="1"/>
  <c r="H1403" i="1" s="1"/>
  <c r="D1403" i="1" l="1"/>
  <c r="D6415" i="1"/>
  <c r="C6416" i="1"/>
  <c r="H6416" i="1" s="1"/>
  <c r="C1404" i="1"/>
  <c r="H1404" i="1" s="1"/>
  <c r="D1404" i="1" l="1"/>
  <c r="D6416" i="1"/>
  <c r="C6417" i="1"/>
  <c r="H6417" i="1" s="1"/>
  <c r="C1405" i="1"/>
  <c r="H1405" i="1" s="1"/>
  <c r="D1405" i="1" l="1"/>
  <c r="D6417" i="1"/>
  <c r="C6418" i="1"/>
  <c r="H6418" i="1" s="1"/>
  <c r="C1406" i="1"/>
  <c r="H1406" i="1" s="1"/>
  <c r="D1406" i="1" l="1"/>
  <c r="D6418" i="1"/>
  <c r="C6419" i="1"/>
  <c r="H6419" i="1" s="1"/>
  <c r="C1407" i="1"/>
  <c r="H1407" i="1" s="1"/>
  <c r="D1407" i="1" l="1"/>
  <c r="D6419" i="1"/>
  <c r="C6420" i="1"/>
  <c r="H6420" i="1" s="1"/>
  <c r="C1408" i="1"/>
  <c r="H1408" i="1" s="1"/>
  <c r="D1408" i="1" l="1"/>
  <c r="D6420" i="1"/>
  <c r="C6421" i="1"/>
  <c r="H6421" i="1" s="1"/>
  <c r="C1409" i="1"/>
  <c r="H1409" i="1" s="1"/>
  <c r="D1409" i="1" l="1"/>
  <c r="D6421" i="1"/>
  <c r="C6422" i="1"/>
  <c r="H6422" i="1" s="1"/>
  <c r="C1410" i="1"/>
  <c r="H1410" i="1" s="1"/>
  <c r="D1410" i="1" l="1"/>
  <c r="D6422" i="1"/>
  <c r="C6423" i="1"/>
  <c r="H6423" i="1" s="1"/>
  <c r="C1411" i="1"/>
  <c r="H1411" i="1" s="1"/>
  <c r="D1411" i="1" l="1"/>
  <c r="D6423" i="1"/>
  <c r="C6424" i="1"/>
  <c r="H6424" i="1" s="1"/>
  <c r="C1412" i="1"/>
  <c r="H1412" i="1" s="1"/>
  <c r="D1412" i="1" l="1"/>
  <c r="D6424" i="1"/>
  <c r="C6425" i="1"/>
  <c r="H6425" i="1" s="1"/>
  <c r="C1413" i="1"/>
  <c r="H1413" i="1" s="1"/>
  <c r="D1413" i="1" l="1"/>
  <c r="D6425" i="1"/>
  <c r="C6426" i="1"/>
  <c r="H6426" i="1" s="1"/>
  <c r="C1414" i="1"/>
  <c r="H1414" i="1" s="1"/>
  <c r="D1414" i="1" l="1"/>
  <c r="D6426" i="1"/>
  <c r="C6427" i="1"/>
  <c r="H6427" i="1" s="1"/>
  <c r="C1415" i="1"/>
  <c r="H1415" i="1" s="1"/>
  <c r="D1415" i="1" l="1"/>
  <c r="D6427" i="1"/>
  <c r="C6428" i="1"/>
  <c r="H6428" i="1" s="1"/>
  <c r="C1416" i="1"/>
  <c r="H1416" i="1" s="1"/>
  <c r="D1416" i="1" l="1"/>
  <c r="D6428" i="1"/>
  <c r="C6429" i="1"/>
  <c r="H6429" i="1" s="1"/>
  <c r="C1417" i="1"/>
  <c r="H1417" i="1" s="1"/>
  <c r="D1417" i="1" l="1"/>
  <c r="D6429" i="1"/>
  <c r="C6430" i="1"/>
  <c r="H6430" i="1" s="1"/>
  <c r="C1418" i="1"/>
  <c r="H1418" i="1" s="1"/>
  <c r="D1418" i="1" l="1"/>
  <c r="D6430" i="1"/>
  <c r="C6431" i="1"/>
  <c r="H6431" i="1" s="1"/>
  <c r="C1419" i="1"/>
  <c r="H1419" i="1" s="1"/>
  <c r="D1419" i="1" l="1"/>
  <c r="D6431" i="1"/>
  <c r="C6432" i="1"/>
  <c r="H6432" i="1" s="1"/>
  <c r="C1420" i="1"/>
  <c r="H1420" i="1" s="1"/>
  <c r="D1420" i="1" l="1"/>
  <c r="D6432" i="1"/>
  <c r="C6433" i="1"/>
  <c r="H6433" i="1" s="1"/>
  <c r="C1421" i="1"/>
  <c r="H1421" i="1" s="1"/>
  <c r="D1421" i="1" l="1"/>
  <c r="D6433" i="1"/>
  <c r="C6434" i="1"/>
  <c r="H6434" i="1" s="1"/>
  <c r="C1422" i="1"/>
  <c r="H1422" i="1" s="1"/>
  <c r="D1422" i="1" l="1"/>
  <c r="D6434" i="1"/>
  <c r="C6435" i="1"/>
  <c r="H6435" i="1" s="1"/>
  <c r="C1423" i="1"/>
  <c r="H1423" i="1" s="1"/>
  <c r="D1423" i="1" l="1"/>
  <c r="D6435" i="1"/>
  <c r="C6436" i="1"/>
  <c r="H6436" i="1" s="1"/>
  <c r="C1424" i="1"/>
  <c r="H1424" i="1" s="1"/>
  <c r="D1424" i="1" l="1"/>
  <c r="D6436" i="1"/>
  <c r="C6437" i="1"/>
  <c r="H6437" i="1" s="1"/>
  <c r="C1425" i="1"/>
  <c r="H1425" i="1" s="1"/>
  <c r="D1425" i="1" l="1"/>
  <c r="D6437" i="1"/>
  <c r="C6438" i="1"/>
  <c r="H6438" i="1" s="1"/>
  <c r="C1426" i="1"/>
  <c r="H1426" i="1" s="1"/>
  <c r="D1426" i="1" l="1"/>
  <c r="D6438" i="1"/>
  <c r="C6439" i="1"/>
  <c r="H6439" i="1" s="1"/>
  <c r="C1427" i="1"/>
  <c r="H1427" i="1" s="1"/>
  <c r="D1427" i="1" l="1"/>
  <c r="D6439" i="1"/>
  <c r="C6440" i="1"/>
  <c r="H6440" i="1" s="1"/>
  <c r="C1428" i="1"/>
  <c r="H1428" i="1" s="1"/>
  <c r="D1428" i="1" l="1"/>
  <c r="D6440" i="1"/>
  <c r="C6441" i="1"/>
  <c r="H6441" i="1" s="1"/>
  <c r="C1429" i="1"/>
  <c r="H1429" i="1" s="1"/>
  <c r="D1429" i="1" l="1"/>
  <c r="D6441" i="1"/>
  <c r="C6442" i="1"/>
  <c r="H6442" i="1" s="1"/>
  <c r="C1430" i="1"/>
  <c r="H1430" i="1" s="1"/>
  <c r="D1430" i="1" l="1"/>
  <c r="D6442" i="1"/>
  <c r="C6443" i="1"/>
  <c r="H6443" i="1" s="1"/>
  <c r="C1431" i="1"/>
  <c r="H1431" i="1" s="1"/>
  <c r="D1431" i="1" l="1"/>
  <c r="D6443" i="1"/>
  <c r="C6444" i="1"/>
  <c r="H6444" i="1" s="1"/>
  <c r="C1432" i="1"/>
  <c r="H1432" i="1" s="1"/>
  <c r="D1432" i="1" l="1"/>
  <c r="D6444" i="1"/>
  <c r="C6445" i="1"/>
  <c r="H6445" i="1" s="1"/>
  <c r="C1433" i="1"/>
  <c r="H1433" i="1" s="1"/>
  <c r="D1433" i="1" l="1"/>
  <c r="D6445" i="1"/>
  <c r="C6446" i="1"/>
  <c r="H6446" i="1" s="1"/>
  <c r="C1434" i="1"/>
  <c r="H1434" i="1" s="1"/>
  <c r="D1434" i="1" l="1"/>
  <c r="D6446" i="1"/>
  <c r="C6447" i="1"/>
  <c r="H6447" i="1" s="1"/>
  <c r="C1435" i="1"/>
  <c r="H1435" i="1" s="1"/>
  <c r="D1435" i="1" l="1"/>
  <c r="D6447" i="1"/>
  <c r="C6448" i="1"/>
  <c r="H6448" i="1" s="1"/>
  <c r="C1436" i="1"/>
  <c r="H1436" i="1" s="1"/>
  <c r="D1436" i="1" l="1"/>
  <c r="D6448" i="1"/>
  <c r="C6449" i="1"/>
  <c r="H6449" i="1" s="1"/>
  <c r="C1437" i="1"/>
  <c r="H1437" i="1" s="1"/>
  <c r="D1437" i="1" l="1"/>
  <c r="D6449" i="1"/>
  <c r="C6450" i="1"/>
  <c r="H6450" i="1" s="1"/>
  <c r="C1438" i="1"/>
  <c r="H1438" i="1" s="1"/>
  <c r="D1438" i="1" l="1"/>
  <c r="D6450" i="1"/>
  <c r="C6451" i="1"/>
  <c r="H6451" i="1" s="1"/>
  <c r="C1439" i="1"/>
  <c r="H1439" i="1" s="1"/>
  <c r="D1439" i="1" l="1"/>
  <c r="D6451" i="1"/>
  <c r="C6452" i="1"/>
  <c r="H6452" i="1" s="1"/>
  <c r="C1440" i="1"/>
  <c r="H1440" i="1" s="1"/>
  <c r="D1440" i="1" l="1"/>
  <c r="D6452" i="1"/>
  <c r="C6453" i="1"/>
  <c r="H6453" i="1" s="1"/>
  <c r="C1441" i="1"/>
  <c r="H1441" i="1" s="1"/>
  <c r="D1441" i="1" l="1"/>
  <c r="D6453" i="1"/>
  <c r="C6454" i="1"/>
  <c r="H6454" i="1" s="1"/>
  <c r="C1442" i="1"/>
  <c r="H1442" i="1" s="1"/>
  <c r="D1442" i="1" l="1"/>
  <c r="D6454" i="1"/>
  <c r="C6455" i="1"/>
  <c r="H6455" i="1" s="1"/>
  <c r="C1443" i="1"/>
  <c r="H1443" i="1" s="1"/>
  <c r="D1443" i="1" l="1"/>
  <c r="D6455" i="1"/>
  <c r="C6456" i="1"/>
  <c r="H6456" i="1" s="1"/>
  <c r="C1444" i="1"/>
  <c r="H1444" i="1" s="1"/>
  <c r="D1444" i="1" l="1"/>
  <c r="D6456" i="1"/>
  <c r="C6457" i="1"/>
  <c r="H6457" i="1" s="1"/>
  <c r="C1445" i="1"/>
  <c r="H1445" i="1" s="1"/>
  <c r="D1445" i="1" l="1"/>
  <c r="D6457" i="1"/>
  <c r="C6458" i="1"/>
  <c r="H6458" i="1" s="1"/>
  <c r="C1446" i="1"/>
  <c r="H1446" i="1" s="1"/>
  <c r="D1446" i="1" l="1"/>
  <c r="D6458" i="1"/>
  <c r="C6459" i="1"/>
  <c r="H6459" i="1" s="1"/>
  <c r="C1447" i="1"/>
  <c r="H1447" i="1" s="1"/>
  <c r="D1447" i="1" l="1"/>
  <c r="D6459" i="1"/>
  <c r="C6460" i="1"/>
  <c r="H6460" i="1" s="1"/>
  <c r="C1448" i="1"/>
  <c r="H1448" i="1" s="1"/>
  <c r="D1448" i="1" l="1"/>
  <c r="D6460" i="1"/>
  <c r="C6461" i="1"/>
  <c r="H6461" i="1" s="1"/>
  <c r="C1449" i="1"/>
  <c r="H1449" i="1" s="1"/>
  <c r="D1449" i="1" l="1"/>
  <c r="D6461" i="1"/>
  <c r="C6462" i="1"/>
  <c r="H6462" i="1" s="1"/>
  <c r="C1450" i="1"/>
  <c r="H1450" i="1" s="1"/>
  <c r="D1450" i="1" l="1"/>
  <c r="D6462" i="1"/>
  <c r="C6463" i="1"/>
  <c r="H6463" i="1" s="1"/>
  <c r="C1451" i="1"/>
  <c r="H1451" i="1" s="1"/>
  <c r="D1451" i="1" l="1"/>
  <c r="D6463" i="1"/>
  <c r="C6464" i="1"/>
  <c r="H6464" i="1" s="1"/>
  <c r="C1452" i="1"/>
  <c r="H1452" i="1" s="1"/>
  <c r="D1452" i="1" l="1"/>
  <c r="D6464" i="1"/>
  <c r="C6465" i="1"/>
  <c r="H6465" i="1" s="1"/>
  <c r="C1453" i="1"/>
  <c r="H1453" i="1" s="1"/>
  <c r="D1453" i="1" l="1"/>
  <c r="D6465" i="1"/>
  <c r="C6466" i="1"/>
  <c r="H6466" i="1" s="1"/>
  <c r="C1454" i="1"/>
  <c r="H1454" i="1" s="1"/>
  <c r="D1454" i="1" l="1"/>
  <c r="D6466" i="1"/>
  <c r="C6467" i="1"/>
  <c r="H6467" i="1" s="1"/>
  <c r="C1455" i="1"/>
  <c r="H1455" i="1" s="1"/>
  <c r="D1455" i="1" l="1"/>
  <c r="D6467" i="1"/>
  <c r="C6468" i="1"/>
  <c r="H6468" i="1" s="1"/>
  <c r="C1456" i="1"/>
  <c r="H1456" i="1" s="1"/>
  <c r="D1456" i="1" l="1"/>
  <c r="D6468" i="1"/>
  <c r="C6469" i="1"/>
  <c r="H6469" i="1" s="1"/>
  <c r="C1457" i="1"/>
  <c r="H1457" i="1" s="1"/>
  <c r="D1457" i="1" l="1"/>
  <c r="D6469" i="1"/>
  <c r="C6470" i="1"/>
  <c r="H6470" i="1" s="1"/>
  <c r="C1458" i="1"/>
  <c r="H1458" i="1" s="1"/>
  <c r="D1458" i="1" l="1"/>
  <c r="D6470" i="1"/>
  <c r="C6471" i="1"/>
  <c r="H6471" i="1" s="1"/>
  <c r="C1459" i="1"/>
  <c r="H1459" i="1" s="1"/>
  <c r="D1459" i="1" l="1"/>
  <c r="D6471" i="1"/>
  <c r="C6472" i="1"/>
  <c r="H6472" i="1" s="1"/>
  <c r="C1460" i="1"/>
  <c r="H1460" i="1" s="1"/>
  <c r="D1460" i="1" l="1"/>
  <c r="D6472" i="1"/>
  <c r="C6473" i="1"/>
  <c r="H6473" i="1" s="1"/>
  <c r="C1461" i="1"/>
  <c r="H1461" i="1" s="1"/>
  <c r="D1461" i="1" l="1"/>
  <c r="D6473" i="1"/>
  <c r="C6474" i="1"/>
  <c r="H6474" i="1" s="1"/>
  <c r="C1462" i="1"/>
  <c r="H1462" i="1" s="1"/>
  <c r="D1462" i="1" l="1"/>
  <c r="D6474" i="1"/>
  <c r="C6475" i="1"/>
  <c r="H6475" i="1" s="1"/>
  <c r="C1463" i="1"/>
  <c r="H1463" i="1" s="1"/>
  <c r="D1463" i="1" l="1"/>
  <c r="D6475" i="1"/>
  <c r="C6476" i="1"/>
  <c r="H6476" i="1" s="1"/>
  <c r="C1464" i="1"/>
  <c r="H1464" i="1" s="1"/>
  <c r="D1464" i="1" l="1"/>
  <c r="D6476" i="1"/>
  <c r="C6477" i="1"/>
  <c r="H6477" i="1" s="1"/>
  <c r="C1465" i="1"/>
  <c r="H1465" i="1" s="1"/>
  <c r="D1465" i="1" l="1"/>
  <c r="D6477" i="1"/>
  <c r="C6478" i="1"/>
  <c r="H6478" i="1" s="1"/>
  <c r="C1466" i="1"/>
  <c r="H1466" i="1" s="1"/>
  <c r="D1466" i="1" l="1"/>
  <c r="D6478" i="1"/>
  <c r="C6479" i="1"/>
  <c r="H6479" i="1" s="1"/>
  <c r="C1467" i="1"/>
  <c r="H1467" i="1" s="1"/>
  <c r="D1467" i="1" l="1"/>
  <c r="D6479" i="1"/>
  <c r="C6480" i="1"/>
  <c r="H6480" i="1" s="1"/>
  <c r="C1468" i="1"/>
  <c r="H1468" i="1" s="1"/>
  <c r="D1468" i="1" l="1"/>
  <c r="D6480" i="1"/>
  <c r="C6481" i="1"/>
  <c r="H6481" i="1" s="1"/>
  <c r="C1469" i="1"/>
  <c r="H1469" i="1" s="1"/>
  <c r="D1469" i="1" l="1"/>
  <c r="D6481" i="1"/>
  <c r="C6482" i="1"/>
  <c r="H6482" i="1" s="1"/>
  <c r="C1470" i="1"/>
  <c r="H1470" i="1" s="1"/>
  <c r="D1470" i="1" l="1"/>
  <c r="D6482" i="1"/>
  <c r="C6483" i="1"/>
  <c r="H6483" i="1" s="1"/>
  <c r="C1471" i="1"/>
  <c r="H1471" i="1" s="1"/>
  <c r="D1471" i="1" l="1"/>
  <c r="D6483" i="1"/>
  <c r="C6484" i="1"/>
  <c r="H6484" i="1" s="1"/>
  <c r="C1472" i="1"/>
  <c r="H1472" i="1" s="1"/>
  <c r="D1472" i="1" l="1"/>
  <c r="D6484" i="1"/>
  <c r="C6485" i="1"/>
  <c r="H6485" i="1" s="1"/>
  <c r="C1473" i="1"/>
  <c r="H1473" i="1" s="1"/>
  <c r="D1473" i="1" l="1"/>
  <c r="D6485" i="1"/>
  <c r="C6486" i="1"/>
  <c r="H6486" i="1" s="1"/>
  <c r="C1474" i="1"/>
  <c r="H1474" i="1" s="1"/>
  <c r="D1474" i="1" l="1"/>
  <c r="D6486" i="1"/>
  <c r="C6487" i="1"/>
  <c r="H6487" i="1" s="1"/>
  <c r="C1475" i="1"/>
  <c r="H1475" i="1" s="1"/>
  <c r="D1475" i="1" l="1"/>
  <c r="D6487" i="1"/>
  <c r="C6488" i="1"/>
  <c r="H6488" i="1" s="1"/>
  <c r="C1476" i="1"/>
  <c r="H1476" i="1" s="1"/>
  <c r="D1476" i="1" l="1"/>
  <c r="D6488" i="1"/>
  <c r="C6489" i="1"/>
  <c r="H6489" i="1" s="1"/>
  <c r="C1477" i="1"/>
  <c r="H1477" i="1" s="1"/>
  <c r="D1477" i="1" l="1"/>
  <c r="D6489" i="1"/>
  <c r="C6490" i="1"/>
  <c r="H6490" i="1" s="1"/>
  <c r="C1478" i="1"/>
  <c r="H1478" i="1" s="1"/>
  <c r="D1478" i="1" l="1"/>
  <c r="D6490" i="1"/>
  <c r="C6491" i="1"/>
  <c r="H6491" i="1" s="1"/>
  <c r="C1479" i="1"/>
  <c r="H1479" i="1" s="1"/>
  <c r="D1479" i="1" l="1"/>
  <c r="D6491" i="1"/>
  <c r="C6492" i="1"/>
  <c r="H6492" i="1" s="1"/>
  <c r="C1480" i="1"/>
  <c r="H1480" i="1" s="1"/>
  <c r="D1480" i="1" l="1"/>
  <c r="D6492" i="1"/>
  <c r="C6493" i="1"/>
  <c r="H6493" i="1" s="1"/>
  <c r="C1481" i="1"/>
  <c r="H1481" i="1" s="1"/>
  <c r="D1481" i="1" l="1"/>
  <c r="D6493" i="1"/>
  <c r="C6494" i="1"/>
  <c r="H6494" i="1" s="1"/>
  <c r="C1482" i="1"/>
  <c r="H1482" i="1" s="1"/>
  <c r="D1482" i="1" l="1"/>
  <c r="D6494" i="1"/>
  <c r="C6495" i="1"/>
  <c r="H6495" i="1" s="1"/>
  <c r="C1483" i="1"/>
  <c r="H1483" i="1" s="1"/>
  <c r="D1483" i="1" l="1"/>
  <c r="D6495" i="1"/>
  <c r="C6496" i="1"/>
  <c r="H6496" i="1" s="1"/>
  <c r="C1484" i="1"/>
  <c r="H1484" i="1" s="1"/>
  <c r="D1484" i="1" l="1"/>
  <c r="D6496" i="1"/>
  <c r="C6497" i="1"/>
  <c r="H6497" i="1" s="1"/>
  <c r="C1485" i="1"/>
  <c r="H1485" i="1" s="1"/>
  <c r="D1485" i="1" l="1"/>
  <c r="D6497" i="1"/>
  <c r="C6498" i="1"/>
  <c r="H6498" i="1" s="1"/>
  <c r="C1486" i="1"/>
  <c r="H1486" i="1" s="1"/>
  <c r="D1486" i="1" l="1"/>
  <c r="D6498" i="1"/>
  <c r="C6499" i="1"/>
  <c r="H6499" i="1" s="1"/>
  <c r="C1487" i="1"/>
  <c r="H1487" i="1" s="1"/>
  <c r="D1487" i="1" l="1"/>
  <c r="D6499" i="1"/>
  <c r="C6500" i="1"/>
  <c r="H6500" i="1" s="1"/>
  <c r="C1488" i="1"/>
  <c r="H1488" i="1" s="1"/>
  <c r="D1488" i="1" l="1"/>
  <c r="D6500" i="1"/>
  <c r="C6501" i="1"/>
  <c r="H6501" i="1" s="1"/>
  <c r="C1489" i="1"/>
  <c r="H1489" i="1" s="1"/>
  <c r="D1489" i="1" l="1"/>
  <c r="D6501" i="1"/>
  <c r="C6502" i="1"/>
  <c r="H6502" i="1" s="1"/>
  <c r="C1490" i="1"/>
  <c r="H1490" i="1" s="1"/>
  <c r="D1490" i="1" l="1"/>
  <c r="D6502" i="1"/>
  <c r="C6503" i="1"/>
  <c r="H6503" i="1" s="1"/>
  <c r="C1491" i="1"/>
  <c r="H1491" i="1" s="1"/>
  <c r="D1491" i="1" l="1"/>
  <c r="D6503" i="1"/>
  <c r="C6504" i="1"/>
  <c r="H6504" i="1" s="1"/>
  <c r="C1492" i="1"/>
  <c r="H1492" i="1" s="1"/>
  <c r="D1492" i="1" l="1"/>
  <c r="D6504" i="1"/>
  <c r="C6505" i="1"/>
  <c r="H6505" i="1" s="1"/>
  <c r="C1493" i="1"/>
  <c r="H1493" i="1" s="1"/>
  <c r="D1493" i="1" l="1"/>
  <c r="D6505" i="1"/>
  <c r="C6506" i="1"/>
  <c r="H6506" i="1" s="1"/>
  <c r="C1494" i="1"/>
  <c r="H1494" i="1" s="1"/>
  <c r="D1494" i="1" l="1"/>
  <c r="D6506" i="1"/>
  <c r="C6507" i="1"/>
  <c r="H6507" i="1" s="1"/>
  <c r="C1495" i="1"/>
  <c r="H1495" i="1" s="1"/>
  <c r="D1495" i="1" l="1"/>
  <c r="D6507" i="1"/>
  <c r="C6508" i="1"/>
  <c r="H6508" i="1" s="1"/>
  <c r="C1496" i="1"/>
  <c r="H1496" i="1" s="1"/>
  <c r="D1496" i="1" l="1"/>
  <c r="D6508" i="1"/>
  <c r="C6509" i="1"/>
  <c r="H6509" i="1" s="1"/>
  <c r="C1497" i="1"/>
  <c r="H1497" i="1" s="1"/>
  <c r="D1497" i="1" l="1"/>
  <c r="D6509" i="1"/>
  <c r="C6510" i="1"/>
  <c r="H6510" i="1" s="1"/>
  <c r="C1498" i="1"/>
  <c r="H1498" i="1" s="1"/>
  <c r="D1498" i="1" l="1"/>
  <c r="D6510" i="1"/>
  <c r="C6511" i="1"/>
  <c r="H6511" i="1" s="1"/>
  <c r="C1499" i="1"/>
  <c r="H1499" i="1" s="1"/>
  <c r="D1499" i="1" l="1"/>
  <c r="D6511" i="1"/>
  <c r="C6512" i="1"/>
  <c r="H6512" i="1" s="1"/>
  <c r="C1500" i="1"/>
  <c r="H1500" i="1" s="1"/>
  <c r="D1500" i="1" l="1"/>
  <c r="D6512" i="1"/>
  <c r="C6513" i="1"/>
  <c r="H6513" i="1" s="1"/>
  <c r="C1501" i="1"/>
  <c r="H1501" i="1" s="1"/>
  <c r="D1501" i="1" l="1"/>
  <c r="D6513" i="1"/>
  <c r="C6514" i="1"/>
  <c r="H6514" i="1" s="1"/>
  <c r="C1502" i="1"/>
  <c r="H1502" i="1" s="1"/>
  <c r="D1502" i="1" l="1"/>
  <c r="D6514" i="1"/>
  <c r="C6515" i="1"/>
  <c r="H6515" i="1" s="1"/>
  <c r="C1503" i="1"/>
  <c r="H1503" i="1" s="1"/>
  <c r="D1503" i="1" l="1"/>
  <c r="D6515" i="1"/>
  <c r="C6516" i="1"/>
  <c r="H6516" i="1" s="1"/>
  <c r="C1504" i="1"/>
  <c r="H1504" i="1" s="1"/>
  <c r="D1504" i="1" l="1"/>
  <c r="D6516" i="1"/>
  <c r="C6517" i="1"/>
  <c r="H6517" i="1" s="1"/>
  <c r="C1505" i="1"/>
  <c r="H1505" i="1" s="1"/>
  <c r="D1505" i="1" l="1"/>
  <c r="D6517" i="1"/>
  <c r="C6518" i="1"/>
  <c r="H6518" i="1" s="1"/>
  <c r="C1506" i="1"/>
  <c r="H1506" i="1" s="1"/>
  <c r="D1506" i="1" l="1"/>
  <c r="D6518" i="1"/>
  <c r="C6519" i="1"/>
  <c r="H6519" i="1" s="1"/>
  <c r="C1507" i="1"/>
  <c r="H1507" i="1" s="1"/>
  <c r="D1507" i="1" l="1"/>
  <c r="D6519" i="1"/>
  <c r="C6520" i="1"/>
  <c r="H6520" i="1" s="1"/>
  <c r="C1508" i="1"/>
  <c r="H1508" i="1" s="1"/>
  <c r="D1508" i="1" l="1"/>
  <c r="D6520" i="1"/>
  <c r="C6521" i="1"/>
  <c r="H6521" i="1" s="1"/>
  <c r="C1509" i="1"/>
  <c r="H1509" i="1" s="1"/>
  <c r="D1509" i="1" l="1"/>
  <c r="D6521" i="1"/>
  <c r="C6522" i="1"/>
  <c r="H6522" i="1" s="1"/>
  <c r="C1510" i="1"/>
  <c r="H1510" i="1" s="1"/>
  <c r="D1510" i="1" l="1"/>
  <c r="D6522" i="1"/>
  <c r="C6523" i="1"/>
  <c r="H6523" i="1" s="1"/>
  <c r="C1511" i="1"/>
  <c r="H1511" i="1" s="1"/>
  <c r="D1511" i="1" l="1"/>
  <c r="D6523" i="1"/>
  <c r="C6524" i="1"/>
  <c r="H6524" i="1" s="1"/>
  <c r="C1512" i="1"/>
  <c r="H1512" i="1" s="1"/>
  <c r="D1512" i="1" l="1"/>
  <c r="D6524" i="1"/>
  <c r="C6525" i="1"/>
  <c r="H6525" i="1" s="1"/>
  <c r="C1513" i="1"/>
  <c r="H1513" i="1" s="1"/>
  <c r="D1513" i="1" l="1"/>
  <c r="D6525" i="1"/>
  <c r="C6526" i="1"/>
  <c r="H6526" i="1" s="1"/>
  <c r="C1514" i="1"/>
  <c r="H1514" i="1" s="1"/>
  <c r="D1514" i="1" l="1"/>
  <c r="D6526" i="1"/>
  <c r="C6527" i="1"/>
  <c r="H6527" i="1" s="1"/>
  <c r="C1515" i="1"/>
  <c r="H1515" i="1" s="1"/>
  <c r="D1515" i="1" l="1"/>
  <c r="D6527" i="1"/>
  <c r="C6528" i="1"/>
  <c r="H6528" i="1" s="1"/>
  <c r="C1516" i="1"/>
  <c r="H1516" i="1" s="1"/>
  <c r="D1516" i="1" l="1"/>
  <c r="D6528" i="1"/>
  <c r="C6529" i="1"/>
  <c r="H6529" i="1" s="1"/>
  <c r="C1517" i="1"/>
  <c r="H1517" i="1" s="1"/>
  <c r="D1517" i="1" l="1"/>
  <c r="D6529" i="1"/>
  <c r="C6530" i="1"/>
  <c r="H6530" i="1" s="1"/>
  <c r="C1518" i="1"/>
  <c r="H1518" i="1" s="1"/>
  <c r="D1518" i="1" l="1"/>
  <c r="D6530" i="1"/>
  <c r="C6531" i="1"/>
  <c r="H6531" i="1" s="1"/>
  <c r="C1519" i="1"/>
  <c r="H1519" i="1" s="1"/>
  <c r="D1519" i="1" l="1"/>
  <c r="D6531" i="1"/>
  <c r="C6532" i="1"/>
  <c r="H6532" i="1" s="1"/>
  <c r="C1520" i="1"/>
  <c r="H1520" i="1" s="1"/>
  <c r="D1520" i="1" l="1"/>
  <c r="D6532" i="1"/>
  <c r="C6533" i="1"/>
  <c r="H6533" i="1" s="1"/>
  <c r="C1521" i="1"/>
  <c r="H1521" i="1" s="1"/>
  <c r="D1521" i="1" l="1"/>
  <c r="D6533" i="1"/>
  <c r="C6534" i="1"/>
  <c r="H6534" i="1" s="1"/>
  <c r="C1522" i="1"/>
  <c r="H1522" i="1" s="1"/>
  <c r="D1522" i="1" l="1"/>
  <c r="D6534" i="1"/>
  <c r="C6535" i="1"/>
  <c r="H6535" i="1" s="1"/>
  <c r="C1523" i="1"/>
  <c r="H1523" i="1" s="1"/>
  <c r="D1523" i="1" l="1"/>
  <c r="D6535" i="1"/>
  <c r="C6536" i="1"/>
  <c r="H6536" i="1" s="1"/>
  <c r="C1524" i="1"/>
  <c r="H1524" i="1" s="1"/>
  <c r="D1524" i="1" l="1"/>
  <c r="D6536" i="1"/>
  <c r="C6537" i="1"/>
  <c r="H6537" i="1" s="1"/>
  <c r="C1525" i="1"/>
  <c r="H1525" i="1" s="1"/>
  <c r="D1525" i="1" l="1"/>
  <c r="D6537" i="1"/>
  <c r="C6538" i="1"/>
  <c r="H6538" i="1" s="1"/>
  <c r="C1526" i="1"/>
  <c r="H1526" i="1" s="1"/>
  <c r="D1526" i="1" l="1"/>
  <c r="D6538" i="1"/>
  <c r="C6539" i="1"/>
  <c r="H6539" i="1" s="1"/>
  <c r="C1527" i="1"/>
  <c r="H1527" i="1" s="1"/>
  <c r="D1527" i="1" l="1"/>
  <c r="D6539" i="1"/>
  <c r="C6540" i="1"/>
  <c r="H6540" i="1" s="1"/>
  <c r="C1528" i="1"/>
  <c r="H1528" i="1" s="1"/>
  <c r="D1528" i="1" l="1"/>
  <c r="D6540" i="1"/>
  <c r="C6541" i="1"/>
  <c r="H6541" i="1" s="1"/>
  <c r="C1529" i="1"/>
  <c r="H1529" i="1" s="1"/>
  <c r="D1529" i="1" l="1"/>
  <c r="D6541" i="1"/>
  <c r="C6542" i="1"/>
  <c r="H6542" i="1" s="1"/>
  <c r="C1530" i="1"/>
  <c r="H1530" i="1" s="1"/>
  <c r="D1530" i="1" l="1"/>
  <c r="D6542" i="1"/>
  <c r="C6543" i="1"/>
  <c r="H6543" i="1" s="1"/>
  <c r="C1531" i="1"/>
  <c r="H1531" i="1" s="1"/>
  <c r="D1531" i="1" l="1"/>
  <c r="D6543" i="1"/>
  <c r="C6544" i="1"/>
  <c r="H6544" i="1" s="1"/>
  <c r="C1532" i="1"/>
  <c r="H1532" i="1" s="1"/>
  <c r="D1532" i="1" l="1"/>
  <c r="D6544" i="1"/>
  <c r="C6545" i="1"/>
  <c r="H6545" i="1" s="1"/>
  <c r="C1533" i="1"/>
  <c r="H1533" i="1" s="1"/>
  <c r="D1533" i="1" l="1"/>
  <c r="D6545" i="1"/>
  <c r="C6546" i="1"/>
  <c r="H6546" i="1" s="1"/>
  <c r="C1534" i="1"/>
  <c r="H1534" i="1" s="1"/>
  <c r="D1534" i="1" l="1"/>
  <c r="D6546" i="1"/>
  <c r="C6547" i="1"/>
  <c r="H6547" i="1" s="1"/>
  <c r="C1535" i="1"/>
  <c r="H1535" i="1" s="1"/>
  <c r="D1535" i="1" l="1"/>
  <c r="D6547" i="1"/>
  <c r="C6548" i="1"/>
  <c r="H6548" i="1" s="1"/>
  <c r="C1536" i="1"/>
  <c r="H1536" i="1" s="1"/>
  <c r="D1536" i="1" l="1"/>
  <c r="D6548" i="1"/>
  <c r="C6549" i="1"/>
  <c r="H6549" i="1" s="1"/>
  <c r="C1537" i="1"/>
  <c r="H1537" i="1" s="1"/>
  <c r="D1537" i="1" l="1"/>
  <c r="D6549" i="1"/>
  <c r="C6550" i="1"/>
  <c r="H6550" i="1" s="1"/>
  <c r="C1538" i="1"/>
  <c r="H1538" i="1" s="1"/>
  <c r="D1538" i="1" l="1"/>
  <c r="D6550" i="1"/>
  <c r="C6551" i="1"/>
  <c r="H6551" i="1" s="1"/>
  <c r="C1539" i="1"/>
  <c r="H1539" i="1" s="1"/>
  <c r="D1539" i="1" l="1"/>
  <c r="D6551" i="1"/>
  <c r="C6552" i="1"/>
  <c r="H6552" i="1" s="1"/>
  <c r="C1540" i="1"/>
  <c r="H1540" i="1" s="1"/>
  <c r="D1540" i="1" l="1"/>
  <c r="D6552" i="1"/>
  <c r="C6553" i="1"/>
  <c r="H6553" i="1" s="1"/>
  <c r="C1541" i="1"/>
  <c r="H1541" i="1" s="1"/>
  <c r="D1541" i="1" l="1"/>
  <c r="D6553" i="1"/>
  <c r="C6554" i="1"/>
  <c r="H6554" i="1" s="1"/>
  <c r="C1542" i="1"/>
  <c r="H1542" i="1" s="1"/>
  <c r="D1542" i="1" l="1"/>
  <c r="D6554" i="1"/>
  <c r="C6555" i="1"/>
  <c r="H6555" i="1" s="1"/>
  <c r="C1543" i="1"/>
  <c r="H1543" i="1" s="1"/>
  <c r="D1543" i="1" l="1"/>
  <c r="D6555" i="1"/>
  <c r="C6556" i="1"/>
  <c r="H6556" i="1" s="1"/>
  <c r="C1544" i="1"/>
  <c r="H1544" i="1" s="1"/>
  <c r="D1544" i="1" l="1"/>
  <c r="D6556" i="1"/>
  <c r="C6557" i="1"/>
  <c r="H6557" i="1" s="1"/>
  <c r="C1545" i="1"/>
  <c r="H1545" i="1" s="1"/>
  <c r="D1545" i="1" l="1"/>
  <c r="D6557" i="1"/>
  <c r="C6558" i="1"/>
  <c r="H6558" i="1" s="1"/>
  <c r="C1546" i="1"/>
  <c r="H1546" i="1" s="1"/>
  <c r="D1546" i="1" l="1"/>
  <c r="D6558" i="1"/>
  <c r="C6559" i="1"/>
  <c r="H6559" i="1" s="1"/>
  <c r="C1547" i="1"/>
  <c r="H1547" i="1" s="1"/>
  <c r="D1547" i="1" l="1"/>
  <c r="D6559" i="1"/>
  <c r="C6560" i="1"/>
  <c r="H6560" i="1" s="1"/>
  <c r="C1548" i="1"/>
  <c r="H1548" i="1" s="1"/>
  <c r="D1548" i="1" l="1"/>
  <c r="D6560" i="1"/>
  <c r="C6561" i="1"/>
  <c r="H6561" i="1" s="1"/>
  <c r="C1549" i="1"/>
  <c r="H1549" i="1" s="1"/>
  <c r="D1549" i="1" l="1"/>
  <c r="D6561" i="1"/>
  <c r="C6562" i="1"/>
  <c r="H6562" i="1" s="1"/>
  <c r="C1550" i="1"/>
  <c r="H1550" i="1" s="1"/>
  <c r="D1550" i="1" l="1"/>
  <c r="D6562" i="1"/>
  <c r="C6563" i="1"/>
  <c r="H6563" i="1" s="1"/>
  <c r="C1551" i="1"/>
  <c r="H1551" i="1" s="1"/>
  <c r="D1551" i="1" l="1"/>
  <c r="D6563" i="1"/>
  <c r="C6564" i="1"/>
  <c r="H6564" i="1" s="1"/>
  <c r="C1552" i="1"/>
  <c r="H1552" i="1" s="1"/>
  <c r="D1552" i="1" l="1"/>
  <c r="D6564" i="1"/>
  <c r="C6565" i="1"/>
  <c r="H6565" i="1" s="1"/>
  <c r="C1553" i="1"/>
  <c r="H1553" i="1" s="1"/>
  <c r="D1553" i="1" l="1"/>
  <c r="D6565" i="1"/>
  <c r="C6566" i="1"/>
  <c r="H6566" i="1" s="1"/>
  <c r="C1554" i="1"/>
  <c r="H1554" i="1" s="1"/>
  <c r="D1554" i="1" l="1"/>
  <c r="D6566" i="1"/>
  <c r="C6567" i="1"/>
  <c r="H6567" i="1" s="1"/>
  <c r="C1555" i="1"/>
  <c r="H1555" i="1" s="1"/>
  <c r="D1555" i="1" l="1"/>
  <c r="D6567" i="1"/>
  <c r="C6568" i="1"/>
  <c r="H6568" i="1" s="1"/>
  <c r="C1556" i="1"/>
  <c r="H1556" i="1" s="1"/>
  <c r="D1556" i="1" l="1"/>
  <c r="D6568" i="1"/>
  <c r="C6569" i="1"/>
  <c r="H6569" i="1" s="1"/>
  <c r="C1557" i="1"/>
  <c r="H1557" i="1" s="1"/>
  <c r="D1557" i="1" l="1"/>
  <c r="D6569" i="1"/>
  <c r="C6570" i="1"/>
  <c r="H6570" i="1" s="1"/>
  <c r="C1558" i="1"/>
  <c r="H1558" i="1" s="1"/>
  <c r="D1558" i="1" l="1"/>
  <c r="D6570" i="1"/>
  <c r="C6571" i="1"/>
  <c r="H6571" i="1" s="1"/>
  <c r="C1559" i="1"/>
  <c r="H1559" i="1" s="1"/>
  <c r="D1559" i="1" l="1"/>
  <c r="D6571" i="1"/>
  <c r="C6572" i="1"/>
  <c r="H6572" i="1" s="1"/>
  <c r="C1560" i="1"/>
  <c r="H1560" i="1" s="1"/>
  <c r="D1560" i="1" l="1"/>
  <c r="D6572" i="1"/>
  <c r="C6573" i="1"/>
  <c r="H6573" i="1" s="1"/>
  <c r="C1561" i="1"/>
  <c r="H1561" i="1" s="1"/>
  <c r="D1561" i="1" l="1"/>
  <c r="D6573" i="1"/>
  <c r="C6574" i="1"/>
  <c r="H6574" i="1" s="1"/>
  <c r="C1562" i="1"/>
  <c r="H1562" i="1" s="1"/>
  <c r="D1562" i="1" l="1"/>
  <c r="D6574" i="1"/>
  <c r="C6575" i="1"/>
  <c r="H6575" i="1" s="1"/>
  <c r="C1563" i="1"/>
  <c r="H1563" i="1" s="1"/>
  <c r="D1563" i="1" l="1"/>
  <c r="D6575" i="1"/>
  <c r="C6576" i="1"/>
  <c r="H6576" i="1" s="1"/>
  <c r="C1564" i="1"/>
  <c r="H1564" i="1" s="1"/>
  <c r="D1564" i="1" l="1"/>
  <c r="D6576" i="1"/>
  <c r="C6577" i="1"/>
  <c r="H6577" i="1" s="1"/>
  <c r="C1565" i="1"/>
  <c r="H1565" i="1" s="1"/>
  <c r="D1565" i="1" l="1"/>
  <c r="D6577" i="1"/>
  <c r="C6578" i="1"/>
  <c r="H6578" i="1" s="1"/>
  <c r="C1566" i="1"/>
  <c r="H1566" i="1" s="1"/>
  <c r="D1566" i="1" l="1"/>
  <c r="D6578" i="1"/>
  <c r="C6579" i="1"/>
  <c r="H6579" i="1" s="1"/>
  <c r="C1567" i="1"/>
  <c r="H1567" i="1" s="1"/>
  <c r="D1567" i="1" l="1"/>
  <c r="D6579" i="1"/>
  <c r="C6580" i="1"/>
  <c r="H6580" i="1" s="1"/>
  <c r="C1568" i="1"/>
  <c r="H1568" i="1" s="1"/>
  <c r="D1568" i="1" l="1"/>
  <c r="D6580" i="1"/>
  <c r="C6581" i="1"/>
  <c r="H6581" i="1" s="1"/>
  <c r="C1569" i="1"/>
  <c r="H1569" i="1" s="1"/>
  <c r="D1569" i="1" l="1"/>
  <c r="D6581" i="1"/>
  <c r="C6582" i="1"/>
  <c r="H6582" i="1" s="1"/>
  <c r="C1570" i="1"/>
  <c r="H1570" i="1" s="1"/>
  <c r="D1570" i="1" l="1"/>
  <c r="D6582" i="1"/>
  <c r="C6583" i="1"/>
  <c r="H6583" i="1" s="1"/>
  <c r="C1571" i="1"/>
  <c r="H1571" i="1" s="1"/>
  <c r="D1571" i="1" l="1"/>
  <c r="D6583" i="1"/>
  <c r="C6584" i="1"/>
  <c r="H6584" i="1" s="1"/>
  <c r="C1572" i="1"/>
  <c r="H1572" i="1" s="1"/>
  <c r="D1572" i="1" l="1"/>
  <c r="D6584" i="1"/>
  <c r="C6585" i="1"/>
  <c r="H6585" i="1" s="1"/>
  <c r="C1573" i="1"/>
  <c r="H1573" i="1" s="1"/>
  <c r="D1573" i="1" l="1"/>
  <c r="D6585" i="1"/>
  <c r="C6586" i="1"/>
  <c r="H6586" i="1" s="1"/>
  <c r="C1574" i="1"/>
  <c r="H1574" i="1" s="1"/>
  <c r="D1574" i="1" l="1"/>
  <c r="D6586" i="1"/>
  <c r="C6587" i="1"/>
  <c r="H6587" i="1" s="1"/>
  <c r="C1575" i="1"/>
  <c r="H1575" i="1" s="1"/>
  <c r="D1575" i="1" l="1"/>
  <c r="D6587" i="1"/>
  <c r="C6588" i="1"/>
  <c r="H6588" i="1" s="1"/>
  <c r="C1576" i="1"/>
  <c r="H1576" i="1" s="1"/>
  <c r="D1576" i="1" l="1"/>
  <c r="D6588" i="1"/>
  <c r="C6589" i="1"/>
  <c r="H6589" i="1" s="1"/>
  <c r="C1577" i="1"/>
  <c r="H1577" i="1" s="1"/>
  <c r="D1577" i="1" l="1"/>
  <c r="D6589" i="1"/>
  <c r="C6590" i="1"/>
  <c r="H6590" i="1" s="1"/>
  <c r="C1578" i="1"/>
  <c r="H1578" i="1" s="1"/>
  <c r="D1578" i="1" l="1"/>
  <c r="D6590" i="1"/>
  <c r="C6591" i="1"/>
  <c r="H6591" i="1" s="1"/>
  <c r="C1579" i="1"/>
  <c r="H1579" i="1" s="1"/>
  <c r="D1579" i="1" l="1"/>
  <c r="D6591" i="1"/>
  <c r="C6592" i="1"/>
  <c r="H6592" i="1" s="1"/>
  <c r="C1580" i="1"/>
  <c r="H1580" i="1" s="1"/>
  <c r="D1580" i="1" l="1"/>
  <c r="D6592" i="1"/>
  <c r="C6593" i="1"/>
  <c r="H6593" i="1" s="1"/>
  <c r="C1581" i="1"/>
  <c r="H1581" i="1" s="1"/>
  <c r="D1581" i="1" l="1"/>
  <c r="D6593" i="1"/>
  <c r="C6594" i="1"/>
  <c r="H6594" i="1" s="1"/>
  <c r="C1582" i="1"/>
  <c r="H1582" i="1" s="1"/>
  <c r="D1582" i="1" l="1"/>
  <c r="D6594" i="1"/>
  <c r="C6595" i="1"/>
  <c r="H6595" i="1" s="1"/>
  <c r="C1583" i="1"/>
  <c r="H1583" i="1" s="1"/>
  <c r="D1583" i="1" l="1"/>
  <c r="D6595" i="1"/>
  <c r="C6596" i="1"/>
  <c r="H6596" i="1" s="1"/>
  <c r="C1584" i="1"/>
  <c r="H1584" i="1" s="1"/>
  <c r="D1584" i="1" l="1"/>
  <c r="D6596" i="1"/>
  <c r="C6597" i="1"/>
  <c r="H6597" i="1" s="1"/>
  <c r="C1585" i="1"/>
  <c r="H1585" i="1" s="1"/>
  <c r="D1585" i="1" l="1"/>
  <c r="D6597" i="1"/>
  <c r="C6598" i="1"/>
  <c r="H6598" i="1" s="1"/>
  <c r="C1586" i="1"/>
  <c r="H1586" i="1" s="1"/>
  <c r="D1586" i="1" l="1"/>
  <c r="D6598" i="1"/>
  <c r="C6599" i="1"/>
  <c r="H6599" i="1" s="1"/>
  <c r="C1587" i="1"/>
  <c r="H1587" i="1" s="1"/>
  <c r="D1587" i="1" l="1"/>
  <c r="D6599" i="1"/>
  <c r="C6600" i="1"/>
  <c r="H6600" i="1" s="1"/>
  <c r="C1588" i="1"/>
  <c r="H1588" i="1" s="1"/>
  <c r="D1588" i="1" l="1"/>
  <c r="D6600" i="1"/>
  <c r="C6601" i="1"/>
  <c r="H6601" i="1" s="1"/>
  <c r="C1589" i="1"/>
  <c r="H1589" i="1" s="1"/>
  <c r="D1589" i="1" l="1"/>
  <c r="D6601" i="1"/>
  <c r="C6602" i="1"/>
  <c r="H6602" i="1" s="1"/>
  <c r="C1590" i="1"/>
  <c r="H1590" i="1" s="1"/>
  <c r="D1590" i="1" l="1"/>
  <c r="D6602" i="1"/>
  <c r="C6603" i="1"/>
  <c r="H6603" i="1" s="1"/>
  <c r="C1591" i="1"/>
  <c r="H1591" i="1" s="1"/>
  <c r="D1591" i="1" l="1"/>
  <c r="D6603" i="1"/>
  <c r="C6604" i="1"/>
  <c r="H6604" i="1" s="1"/>
  <c r="C1592" i="1"/>
  <c r="H1592" i="1" s="1"/>
  <c r="D1592" i="1" l="1"/>
  <c r="D6604" i="1"/>
  <c r="C6605" i="1"/>
  <c r="H6605" i="1" s="1"/>
  <c r="C1593" i="1"/>
  <c r="H1593" i="1" s="1"/>
  <c r="D1593" i="1" l="1"/>
  <c r="D6605" i="1"/>
  <c r="C6606" i="1"/>
  <c r="H6606" i="1" s="1"/>
  <c r="C1594" i="1"/>
  <c r="H1594" i="1" s="1"/>
  <c r="D1594" i="1" l="1"/>
  <c r="D6606" i="1"/>
  <c r="C6607" i="1"/>
  <c r="H6607" i="1" s="1"/>
  <c r="C1595" i="1"/>
  <c r="H1595" i="1" s="1"/>
  <c r="D1595" i="1" l="1"/>
  <c r="D6607" i="1"/>
  <c r="C6608" i="1"/>
  <c r="H6608" i="1" s="1"/>
  <c r="C1596" i="1"/>
  <c r="H1596" i="1" s="1"/>
  <c r="D1596" i="1" l="1"/>
  <c r="D6608" i="1"/>
  <c r="C6609" i="1"/>
  <c r="H6609" i="1" s="1"/>
  <c r="C1597" i="1"/>
  <c r="H1597" i="1" s="1"/>
  <c r="D1597" i="1" l="1"/>
  <c r="D6609" i="1"/>
  <c r="C6610" i="1"/>
  <c r="H6610" i="1" s="1"/>
  <c r="C1598" i="1"/>
  <c r="H1598" i="1" s="1"/>
  <c r="D1598" i="1" l="1"/>
  <c r="D6610" i="1"/>
  <c r="C6611" i="1"/>
  <c r="H6611" i="1" s="1"/>
  <c r="C1599" i="1"/>
  <c r="H1599" i="1" s="1"/>
  <c r="D1599" i="1" l="1"/>
  <c r="D6611" i="1"/>
  <c r="C6612" i="1"/>
  <c r="H6612" i="1" s="1"/>
  <c r="C1600" i="1"/>
  <c r="H1600" i="1" s="1"/>
  <c r="D1600" i="1" l="1"/>
  <c r="D6612" i="1"/>
  <c r="C6613" i="1"/>
  <c r="H6613" i="1" s="1"/>
  <c r="C1601" i="1"/>
  <c r="H1601" i="1" s="1"/>
  <c r="D1601" i="1" l="1"/>
  <c r="D6613" i="1"/>
  <c r="C6614" i="1"/>
  <c r="H6614" i="1" s="1"/>
  <c r="C1602" i="1"/>
  <c r="H1602" i="1" s="1"/>
  <c r="D1602" i="1" l="1"/>
  <c r="D6614" i="1"/>
  <c r="C6615" i="1"/>
  <c r="H6615" i="1" s="1"/>
  <c r="C1603" i="1"/>
  <c r="H1603" i="1" s="1"/>
  <c r="D1603" i="1" l="1"/>
  <c r="D6615" i="1"/>
  <c r="C6616" i="1"/>
  <c r="H6616" i="1" s="1"/>
  <c r="C1604" i="1"/>
  <c r="H1604" i="1" s="1"/>
  <c r="D1604" i="1" l="1"/>
  <c r="D6616" i="1"/>
  <c r="C6617" i="1"/>
  <c r="H6617" i="1" s="1"/>
  <c r="C1605" i="1"/>
  <c r="H1605" i="1" s="1"/>
  <c r="D1605" i="1" l="1"/>
  <c r="D6617" i="1"/>
  <c r="C6618" i="1"/>
  <c r="H6618" i="1" s="1"/>
  <c r="C1606" i="1"/>
  <c r="H1606" i="1" s="1"/>
  <c r="D1606" i="1" l="1"/>
  <c r="D6618" i="1"/>
  <c r="C6619" i="1"/>
  <c r="H6619" i="1" s="1"/>
  <c r="C1607" i="1"/>
  <c r="H1607" i="1" s="1"/>
  <c r="D1607" i="1" l="1"/>
  <c r="D6619" i="1"/>
  <c r="C6620" i="1"/>
  <c r="H6620" i="1" s="1"/>
  <c r="C1608" i="1"/>
  <c r="H1608" i="1" s="1"/>
  <c r="D1608" i="1" l="1"/>
  <c r="D6620" i="1"/>
  <c r="C6621" i="1"/>
  <c r="H6621" i="1" s="1"/>
  <c r="C1609" i="1"/>
  <c r="H1609" i="1" s="1"/>
  <c r="D1609" i="1" l="1"/>
  <c r="D6621" i="1"/>
  <c r="C6622" i="1"/>
  <c r="H6622" i="1" s="1"/>
  <c r="C1610" i="1"/>
  <c r="H1610" i="1" s="1"/>
  <c r="D1610" i="1" l="1"/>
  <c r="D6622" i="1"/>
  <c r="C6623" i="1"/>
  <c r="H6623" i="1" s="1"/>
  <c r="C1611" i="1"/>
  <c r="H1611" i="1" s="1"/>
  <c r="D1611" i="1" l="1"/>
  <c r="D6623" i="1"/>
  <c r="C6624" i="1"/>
  <c r="H6624" i="1" s="1"/>
  <c r="C1612" i="1"/>
  <c r="H1612" i="1" s="1"/>
  <c r="D1612" i="1" l="1"/>
  <c r="D6624" i="1"/>
  <c r="C6625" i="1"/>
  <c r="H6625" i="1" s="1"/>
  <c r="C1613" i="1"/>
  <c r="H1613" i="1" s="1"/>
  <c r="D1613" i="1" l="1"/>
  <c r="D6625" i="1"/>
  <c r="C6626" i="1"/>
  <c r="H6626" i="1" s="1"/>
  <c r="C1614" i="1"/>
  <c r="H1614" i="1" s="1"/>
  <c r="D1614" i="1" l="1"/>
  <c r="D6626" i="1"/>
  <c r="C6627" i="1"/>
  <c r="H6627" i="1" s="1"/>
  <c r="C1615" i="1"/>
  <c r="H1615" i="1" s="1"/>
  <c r="D1615" i="1" l="1"/>
  <c r="D6627" i="1"/>
  <c r="C6628" i="1"/>
  <c r="H6628" i="1" s="1"/>
  <c r="C1616" i="1"/>
  <c r="H1616" i="1" s="1"/>
  <c r="D1616" i="1" l="1"/>
  <c r="D6628" i="1"/>
  <c r="C6629" i="1"/>
  <c r="H6629" i="1" s="1"/>
  <c r="C1617" i="1"/>
  <c r="H1617" i="1" s="1"/>
  <c r="D1617" i="1" l="1"/>
  <c r="D6629" i="1"/>
  <c r="C6630" i="1"/>
  <c r="H6630" i="1" s="1"/>
  <c r="C1618" i="1"/>
  <c r="H1618" i="1" s="1"/>
  <c r="D1618" i="1" l="1"/>
  <c r="D6630" i="1"/>
  <c r="C6631" i="1"/>
  <c r="H6631" i="1" s="1"/>
  <c r="C1619" i="1"/>
  <c r="H1619" i="1" s="1"/>
  <c r="D1619" i="1" l="1"/>
  <c r="D6631" i="1"/>
  <c r="C6632" i="1"/>
  <c r="H6632" i="1" s="1"/>
  <c r="C1620" i="1"/>
  <c r="H1620" i="1" s="1"/>
  <c r="D1620" i="1" l="1"/>
  <c r="D6632" i="1"/>
  <c r="C6633" i="1"/>
  <c r="H6633" i="1" s="1"/>
  <c r="C1621" i="1"/>
  <c r="H1621" i="1" s="1"/>
  <c r="D1621" i="1" l="1"/>
  <c r="D6633" i="1"/>
  <c r="C6634" i="1"/>
  <c r="H6634" i="1" s="1"/>
  <c r="C1622" i="1"/>
  <c r="H1622" i="1" s="1"/>
  <c r="D1622" i="1" l="1"/>
  <c r="D6634" i="1"/>
  <c r="C6635" i="1"/>
  <c r="H6635" i="1" s="1"/>
  <c r="C1623" i="1"/>
  <c r="H1623" i="1" s="1"/>
  <c r="D1623" i="1" l="1"/>
  <c r="D6635" i="1"/>
  <c r="C6636" i="1"/>
  <c r="H6636" i="1" s="1"/>
  <c r="C1624" i="1"/>
  <c r="H1624" i="1" s="1"/>
  <c r="D1624" i="1" l="1"/>
  <c r="D6636" i="1"/>
  <c r="C6637" i="1"/>
  <c r="H6637" i="1" s="1"/>
  <c r="C1625" i="1"/>
  <c r="H1625" i="1" s="1"/>
  <c r="D1625" i="1" l="1"/>
  <c r="D6637" i="1"/>
  <c r="C6638" i="1"/>
  <c r="H6638" i="1" s="1"/>
  <c r="C1626" i="1"/>
  <c r="H1626" i="1" s="1"/>
  <c r="D1626" i="1" l="1"/>
  <c r="D6638" i="1"/>
  <c r="C6639" i="1"/>
  <c r="H6639" i="1" s="1"/>
  <c r="C1627" i="1"/>
  <c r="H1627" i="1" s="1"/>
  <c r="D1627" i="1" l="1"/>
  <c r="D6639" i="1"/>
  <c r="C6640" i="1"/>
  <c r="H6640" i="1" s="1"/>
  <c r="C1628" i="1"/>
  <c r="H1628" i="1" s="1"/>
  <c r="D1628" i="1" l="1"/>
  <c r="D6640" i="1"/>
  <c r="C6641" i="1"/>
  <c r="H6641" i="1" s="1"/>
  <c r="C1629" i="1"/>
  <c r="H1629" i="1" s="1"/>
  <c r="D1629" i="1" l="1"/>
  <c r="D6641" i="1"/>
  <c r="C6642" i="1"/>
  <c r="H6642" i="1" s="1"/>
  <c r="C1630" i="1"/>
  <c r="H1630" i="1" s="1"/>
  <c r="D1630" i="1" l="1"/>
  <c r="D6642" i="1"/>
  <c r="C6643" i="1"/>
  <c r="H6643" i="1" s="1"/>
  <c r="C1631" i="1"/>
  <c r="H1631" i="1" s="1"/>
  <c r="D1631" i="1" l="1"/>
  <c r="D6643" i="1"/>
  <c r="C6644" i="1"/>
  <c r="H6644" i="1" s="1"/>
  <c r="C1632" i="1"/>
  <c r="H1632" i="1" s="1"/>
  <c r="D1632" i="1" l="1"/>
  <c r="D6644" i="1"/>
  <c r="C6645" i="1"/>
  <c r="H6645" i="1" s="1"/>
  <c r="C1633" i="1"/>
  <c r="H1633" i="1" s="1"/>
  <c r="D1633" i="1" l="1"/>
  <c r="D6645" i="1"/>
  <c r="C6646" i="1"/>
  <c r="H6646" i="1" s="1"/>
  <c r="C1634" i="1"/>
  <c r="H1634" i="1" s="1"/>
  <c r="D1634" i="1" l="1"/>
  <c r="D6646" i="1"/>
  <c r="C6647" i="1"/>
  <c r="H6647" i="1" s="1"/>
  <c r="C1635" i="1"/>
  <c r="H1635" i="1" s="1"/>
  <c r="D1635" i="1" l="1"/>
  <c r="D6647" i="1"/>
  <c r="C6648" i="1"/>
  <c r="H6648" i="1" s="1"/>
  <c r="C1636" i="1"/>
  <c r="H1636" i="1" s="1"/>
  <c r="D1636" i="1" l="1"/>
  <c r="D6648" i="1"/>
  <c r="C6649" i="1"/>
  <c r="H6649" i="1" s="1"/>
  <c r="C1637" i="1"/>
  <c r="H1637" i="1" s="1"/>
  <c r="D1637" i="1" l="1"/>
  <c r="D6649" i="1"/>
  <c r="C6650" i="1"/>
  <c r="H6650" i="1" s="1"/>
  <c r="C1638" i="1"/>
  <c r="H1638" i="1" s="1"/>
  <c r="D1638" i="1" l="1"/>
  <c r="D6650" i="1"/>
  <c r="C6651" i="1"/>
  <c r="H6651" i="1" s="1"/>
  <c r="C1639" i="1"/>
  <c r="H1639" i="1" s="1"/>
  <c r="D1639" i="1" l="1"/>
  <c r="D6651" i="1"/>
  <c r="C6652" i="1"/>
  <c r="H6652" i="1" s="1"/>
  <c r="C1640" i="1"/>
  <c r="H1640" i="1" s="1"/>
  <c r="D1640" i="1" l="1"/>
  <c r="D6652" i="1"/>
  <c r="C6653" i="1"/>
  <c r="H6653" i="1" s="1"/>
  <c r="C1641" i="1"/>
  <c r="H1641" i="1" s="1"/>
  <c r="D1641" i="1" l="1"/>
  <c r="D6653" i="1"/>
  <c r="C6654" i="1"/>
  <c r="H6654" i="1" s="1"/>
  <c r="C1642" i="1"/>
  <c r="H1642" i="1" s="1"/>
  <c r="D1642" i="1" l="1"/>
  <c r="D6654" i="1"/>
  <c r="C6655" i="1"/>
  <c r="H6655" i="1" s="1"/>
  <c r="C1643" i="1"/>
  <c r="H1643" i="1" s="1"/>
  <c r="D1643" i="1" l="1"/>
  <c r="D6655" i="1"/>
  <c r="C6656" i="1"/>
  <c r="H6656" i="1" s="1"/>
  <c r="C1644" i="1"/>
  <c r="H1644" i="1" s="1"/>
  <c r="D1644" i="1" l="1"/>
  <c r="D6656" i="1"/>
  <c r="C6657" i="1"/>
  <c r="H6657" i="1" s="1"/>
  <c r="C1645" i="1"/>
  <c r="H1645" i="1" s="1"/>
  <c r="D1645" i="1" l="1"/>
  <c r="D6657" i="1"/>
  <c r="C6658" i="1"/>
  <c r="H6658" i="1" s="1"/>
  <c r="C1646" i="1"/>
  <c r="H1646" i="1" s="1"/>
  <c r="D1646" i="1" l="1"/>
  <c r="D6658" i="1"/>
  <c r="C6659" i="1"/>
  <c r="H6659" i="1" s="1"/>
  <c r="C1647" i="1"/>
  <c r="H1647" i="1" s="1"/>
  <c r="D1647" i="1" l="1"/>
  <c r="D6659" i="1"/>
  <c r="C6660" i="1"/>
  <c r="H6660" i="1" s="1"/>
  <c r="C1648" i="1"/>
  <c r="H1648" i="1" s="1"/>
  <c r="D1648" i="1" l="1"/>
  <c r="D6660" i="1"/>
  <c r="C6661" i="1"/>
  <c r="H6661" i="1" s="1"/>
  <c r="C1649" i="1"/>
  <c r="H1649" i="1" s="1"/>
  <c r="D1649" i="1" l="1"/>
  <c r="D6661" i="1"/>
  <c r="C6662" i="1"/>
  <c r="H6662" i="1" s="1"/>
  <c r="C1650" i="1"/>
  <c r="H1650" i="1" s="1"/>
  <c r="D1650" i="1" l="1"/>
  <c r="D6662" i="1"/>
  <c r="C6663" i="1"/>
  <c r="H6663" i="1" s="1"/>
  <c r="C1651" i="1"/>
  <c r="H1651" i="1" s="1"/>
  <c r="D1651" i="1" l="1"/>
  <c r="D6663" i="1"/>
  <c r="C6664" i="1"/>
  <c r="H6664" i="1" s="1"/>
  <c r="C1652" i="1"/>
  <c r="H1652" i="1" s="1"/>
  <c r="D1652" i="1" l="1"/>
  <c r="D6664" i="1"/>
  <c r="C6665" i="1"/>
  <c r="H6665" i="1" s="1"/>
  <c r="C1653" i="1"/>
  <c r="H1653" i="1" s="1"/>
  <c r="D1653" i="1" l="1"/>
  <c r="D6665" i="1"/>
  <c r="C6666" i="1"/>
  <c r="H6666" i="1" s="1"/>
  <c r="C1654" i="1"/>
  <c r="H1654" i="1" s="1"/>
  <c r="D1654" i="1" l="1"/>
  <c r="D6666" i="1"/>
  <c r="C6667" i="1"/>
  <c r="H6667" i="1" s="1"/>
  <c r="C1655" i="1"/>
  <c r="H1655" i="1" s="1"/>
  <c r="D1655" i="1" l="1"/>
  <c r="D6667" i="1"/>
  <c r="C6668" i="1"/>
  <c r="H6668" i="1" s="1"/>
  <c r="C1656" i="1"/>
  <c r="H1656" i="1" s="1"/>
  <c r="D1656" i="1" l="1"/>
  <c r="D6668" i="1"/>
  <c r="C6669" i="1"/>
  <c r="H6669" i="1" s="1"/>
  <c r="C1657" i="1"/>
  <c r="H1657" i="1" s="1"/>
  <c r="D1657" i="1" l="1"/>
  <c r="D6669" i="1"/>
  <c r="C6670" i="1"/>
  <c r="H6670" i="1" s="1"/>
  <c r="C1658" i="1"/>
  <c r="H1658" i="1" s="1"/>
  <c r="D1658" i="1" l="1"/>
  <c r="D6670" i="1"/>
  <c r="C6671" i="1"/>
  <c r="H6671" i="1" s="1"/>
  <c r="C1659" i="1"/>
  <c r="H1659" i="1" s="1"/>
  <c r="D1659" i="1" l="1"/>
  <c r="D6671" i="1"/>
  <c r="C6672" i="1"/>
  <c r="H6672" i="1" s="1"/>
  <c r="C1660" i="1"/>
  <c r="H1660" i="1" s="1"/>
  <c r="D1660" i="1" l="1"/>
  <c r="D6672" i="1"/>
  <c r="C6673" i="1"/>
  <c r="H6673" i="1" s="1"/>
  <c r="C1661" i="1"/>
  <c r="H1661" i="1" s="1"/>
  <c r="D1661" i="1" l="1"/>
  <c r="D6673" i="1"/>
  <c r="C6674" i="1"/>
  <c r="H6674" i="1" s="1"/>
  <c r="C1662" i="1"/>
  <c r="H1662" i="1" s="1"/>
  <c r="D1662" i="1" l="1"/>
  <c r="D6674" i="1"/>
  <c r="C6675" i="1"/>
  <c r="H6675" i="1" s="1"/>
  <c r="C1663" i="1"/>
  <c r="H1663" i="1" s="1"/>
  <c r="D1663" i="1" l="1"/>
  <c r="D6675" i="1"/>
  <c r="C6676" i="1"/>
  <c r="H6676" i="1" s="1"/>
  <c r="C1664" i="1"/>
  <c r="H1664" i="1" s="1"/>
  <c r="D1664" i="1" l="1"/>
  <c r="D6676" i="1"/>
  <c r="C6677" i="1"/>
  <c r="H6677" i="1" s="1"/>
  <c r="C1665" i="1"/>
  <c r="H1665" i="1" s="1"/>
  <c r="D1665" i="1" l="1"/>
  <c r="D6677" i="1"/>
  <c r="C6678" i="1"/>
  <c r="H6678" i="1" s="1"/>
  <c r="C1666" i="1"/>
  <c r="H1666" i="1" s="1"/>
  <c r="D1666" i="1" l="1"/>
  <c r="D6678" i="1"/>
  <c r="C6679" i="1"/>
  <c r="H6679" i="1" s="1"/>
  <c r="C1667" i="1"/>
  <c r="H1667" i="1" s="1"/>
  <c r="D1667" i="1" l="1"/>
  <c r="D6679" i="1"/>
  <c r="C6680" i="1"/>
  <c r="H6680" i="1" s="1"/>
  <c r="C1668" i="1"/>
  <c r="H1668" i="1" s="1"/>
  <c r="D1668" i="1" l="1"/>
  <c r="D6680" i="1"/>
  <c r="C6681" i="1"/>
  <c r="H6681" i="1" s="1"/>
  <c r="C1669" i="1"/>
  <c r="H1669" i="1" s="1"/>
  <c r="D1669" i="1" l="1"/>
  <c r="D6681" i="1"/>
  <c r="C6682" i="1"/>
  <c r="H6682" i="1" s="1"/>
  <c r="C1670" i="1"/>
  <c r="H1670" i="1" s="1"/>
  <c r="D1670" i="1" l="1"/>
  <c r="D6682" i="1"/>
  <c r="C6683" i="1"/>
  <c r="H6683" i="1" s="1"/>
  <c r="C1671" i="1"/>
  <c r="H1671" i="1" s="1"/>
  <c r="D1671" i="1" l="1"/>
  <c r="D6683" i="1"/>
  <c r="C6684" i="1"/>
  <c r="H6684" i="1" s="1"/>
  <c r="C1672" i="1"/>
  <c r="H1672" i="1" s="1"/>
  <c r="D1672" i="1" l="1"/>
  <c r="D6684" i="1"/>
  <c r="C6685" i="1"/>
  <c r="H6685" i="1" s="1"/>
  <c r="C1673" i="1"/>
  <c r="H1673" i="1" s="1"/>
  <c r="D1673" i="1" l="1"/>
  <c r="D6685" i="1"/>
  <c r="C6686" i="1"/>
  <c r="H6686" i="1" s="1"/>
  <c r="C1674" i="1"/>
  <c r="H1674" i="1" s="1"/>
  <c r="D1674" i="1" l="1"/>
  <c r="D6686" i="1"/>
  <c r="C6687" i="1"/>
  <c r="H6687" i="1" s="1"/>
  <c r="C1675" i="1"/>
  <c r="H1675" i="1" s="1"/>
  <c r="D1675" i="1" l="1"/>
  <c r="D6687" i="1"/>
  <c r="C6688" i="1"/>
  <c r="H6688" i="1" s="1"/>
  <c r="C1676" i="1"/>
  <c r="H1676" i="1" s="1"/>
  <c r="D1676" i="1" l="1"/>
  <c r="D6688" i="1"/>
  <c r="C6689" i="1"/>
  <c r="H6689" i="1" s="1"/>
  <c r="C1677" i="1"/>
  <c r="H1677" i="1" s="1"/>
  <c r="D1677" i="1" l="1"/>
  <c r="D6689" i="1"/>
  <c r="C6690" i="1"/>
  <c r="H6690" i="1" s="1"/>
  <c r="C1678" i="1"/>
  <c r="H1678" i="1" s="1"/>
  <c r="D1678" i="1" l="1"/>
  <c r="D6690" i="1"/>
  <c r="C6691" i="1"/>
  <c r="H6691" i="1" s="1"/>
  <c r="C1679" i="1"/>
  <c r="H1679" i="1" s="1"/>
  <c r="D1679" i="1" l="1"/>
  <c r="D6691" i="1"/>
  <c r="C6692" i="1"/>
  <c r="H6692" i="1" s="1"/>
  <c r="C1680" i="1"/>
  <c r="H1680" i="1" s="1"/>
  <c r="D1680" i="1" l="1"/>
  <c r="D6692" i="1"/>
  <c r="C6693" i="1"/>
  <c r="H6693" i="1" s="1"/>
  <c r="C1681" i="1"/>
  <c r="H1681" i="1" s="1"/>
  <c r="D1681" i="1" l="1"/>
  <c r="D6693" i="1"/>
  <c r="C6694" i="1"/>
  <c r="H6694" i="1" s="1"/>
  <c r="C1682" i="1"/>
  <c r="H1682" i="1" s="1"/>
  <c r="D1682" i="1" l="1"/>
  <c r="D6694" i="1"/>
  <c r="C6695" i="1"/>
  <c r="H6695" i="1" s="1"/>
  <c r="C1683" i="1"/>
  <c r="H1683" i="1" s="1"/>
  <c r="D1683" i="1" l="1"/>
  <c r="D6695" i="1"/>
  <c r="C6696" i="1"/>
  <c r="H6696" i="1" s="1"/>
  <c r="C1684" i="1"/>
  <c r="H1684" i="1" s="1"/>
  <c r="D1684" i="1" l="1"/>
  <c r="D6696" i="1"/>
  <c r="C6697" i="1"/>
  <c r="H6697" i="1" s="1"/>
  <c r="C1685" i="1"/>
  <c r="H1685" i="1" s="1"/>
  <c r="D1685" i="1" l="1"/>
  <c r="D6697" i="1"/>
  <c r="C6698" i="1"/>
  <c r="H6698" i="1" s="1"/>
  <c r="C1686" i="1"/>
  <c r="H1686" i="1" s="1"/>
  <c r="D1686" i="1" l="1"/>
  <c r="D6698" i="1"/>
  <c r="C6699" i="1"/>
  <c r="H6699" i="1" s="1"/>
  <c r="C1687" i="1"/>
  <c r="H1687" i="1" s="1"/>
  <c r="D1687" i="1" l="1"/>
  <c r="D6699" i="1"/>
  <c r="C6700" i="1"/>
  <c r="H6700" i="1" s="1"/>
  <c r="C1688" i="1"/>
  <c r="H1688" i="1" s="1"/>
  <c r="D1688" i="1" l="1"/>
  <c r="D6700" i="1"/>
  <c r="C6701" i="1"/>
  <c r="H6701" i="1" s="1"/>
  <c r="C1689" i="1"/>
  <c r="H1689" i="1" s="1"/>
  <c r="D1689" i="1" l="1"/>
  <c r="D6701" i="1"/>
  <c r="C6702" i="1"/>
  <c r="H6702" i="1" s="1"/>
  <c r="C1690" i="1"/>
  <c r="H1690" i="1" s="1"/>
  <c r="D1690" i="1" l="1"/>
  <c r="D6702" i="1"/>
  <c r="C6703" i="1"/>
  <c r="H6703" i="1" s="1"/>
  <c r="C1691" i="1"/>
  <c r="H1691" i="1" s="1"/>
  <c r="D1691" i="1" l="1"/>
  <c r="D6703" i="1"/>
  <c r="C6704" i="1"/>
  <c r="H6704" i="1" s="1"/>
  <c r="C1692" i="1"/>
  <c r="H1692" i="1" s="1"/>
  <c r="D1692" i="1" l="1"/>
  <c r="D6704" i="1"/>
  <c r="C6705" i="1"/>
  <c r="H6705" i="1" s="1"/>
  <c r="C1693" i="1"/>
  <c r="H1693" i="1" s="1"/>
  <c r="D1693" i="1" l="1"/>
  <c r="D6705" i="1"/>
  <c r="C6706" i="1"/>
  <c r="H6706" i="1" s="1"/>
  <c r="C1694" i="1"/>
  <c r="H1694" i="1" s="1"/>
  <c r="D1694" i="1" l="1"/>
  <c r="D6706" i="1"/>
  <c r="C6707" i="1"/>
  <c r="H6707" i="1" s="1"/>
  <c r="C1695" i="1"/>
  <c r="H1695" i="1" s="1"/>
  <c r="D1695" i="1" l="1"/>
  <c r="D6707" i="1"/>
  <c r="C6708" i="1"/>
  <c r="H6708" i="1" s="1"/>
  <c r="C1696" i="1"/>
  <c r="H1696" i="1" s="1"/>
  <c r="D1696" i="1" l="1"/>
  <c r="D6708" i="1"/>
  <c r="C6709" i="1"/>
  <c r="H6709" i="1" s="1"/>
  <c r="C1697" i="1"/>
  <c r="H1697" i="1" s="1"/>
  <c r="D1697" i="1" l="1"/>
  <c r="D6709" i="1"/>
  <c r="C6710" i="1"/>
  <c r="H6710" i="1" s="1"/>
  <c r="C1698" i="1"/>
  <c r="H1698" i="1" s="1"/>
  <c r="D1698" i="1" l="1"/>
  <c r="D6710" i="1"/>
  <c r="C6711" i="1"/>
  <c r="H6711" i="1" s="1"/>
  <c r="C1699" i="1"/>
  <c r="H1699" i="1" s="1"/>
  <c r="D1699" i="1" l="1"/>
  <c r="D6711" i="1"/>
  <c r="C6712" i="1"/>
  <c r="H6712" i="1" s="1"/>
  <c r="C1700" i="1"/>
  <c r="H1700" i="1" s="1"/>
  <c r="D1700" i="1" l="1"/>
  <c r="D6712" i="1"/>
  <c r="C6713" i="1"/>
  <c r="H6713" i="1" s="1"/>
  <c r="C1701" i="1"/>
  <c r="H1701" i="1" s="1"/>
  <c r="D1701" i="1" l="1"/>
  <c r="D6713" i="1"/>
  <c r="C6714" i="1"/>
  <c r="H6714" i="1" s="1"/>
  <c r="C1702" i="1"/>
  <c r="H1702" i="1" s="1"/>
  <c r="D1702" i="1" l="1"/>
  <c r="D6714" i="1"/>
  <c r="C6715" i="1"/>
  <c r="H6715" i="1" s="1"/>
  <c r="C1703" i="1"/>
  <c r="H1703" i="1" s="1"/>
  <c r="D1703" i="1" l="1"/>
  <c r="D6715" i="1"/>
  <c r="C6716" i="1"/>
  <c r="H6716" i="1" s="1"/>
  <c r="C1704" i="1"/>
  <c r="H1704" i="1" s="1"/>
  <c r="D1704" i="1" l="1"/>
  <c r="D6716" i="1"/>
  <c r="C6717" i="1"/>
  <c r="H6717" i="1" s="1"/>
  <c r="C1705" i="1"/>
  <c r="H1705" i="1" s="1"/>
  <c r="D1705" i="1" l="1"/>
  <c r="D6717" i="1"/>
  <c r="C6718" i="1"/>
  <c r="H6718" i="1" s="1"/>
  <c r="C1706" i="1"/>
  <c r="H1706" i="1" s="1"/>
  <c r="D1706" i="1" l="1"/>
  <c r="D6718" i="1"/>
  <c r="C6719" i="1"/>
  <c r="H6719" i="1" s="1"/>
  <c r="C1707" i="1"/>
  <c r="H1707" i="1" s="1"/>
  <c r="D1707" i="1" l="1"/>
  <c r="D6719" i="1"/>
  <c r="C6720" i="1"/>
  <c r="H6720" i="1" s="1"/>
  <c r="C1708" i="1"/>
  <c r="H1708" i="1" s="1"/>
  <c r="D1708" i="1" l="1"/>
  <c r="D6720" i="1"/>
  <c r="C6721" i="1"/>
  <c r="H6721" i="1" s="1"/>
  <c r="C1709" i="1"/>
  <c r="H1709" i="1" s="1"/>
  <c r="D1709" i="1" l="1"/>
  <c r="D6721" i="1"/>
  <c r="C6722" i="1"/>
  <c r="H6722" i="1" s="1"/>
  <c r="C1710" i="1"/>
  <c r="H1710" i="1" s="1"/>
  <c r="D1710" i="1" l="1"/>
  <c r="D6722" i="1"/>
  <c r="C6723" i="1"/>
  <c r="H6723" i="1" s="1"/>
  <c r="C1711" i="1"/>
  <c r="H1711" i="1" s="1"/>
  <c r="D1711" i="1" l="1"/>
  <c r="D6723" i="1"/>
  <c r="C6724" i="1"/>
  <c r="H6724" i="1" s="1"/>
  <c r="C1712" i="1"/>
  <c r="H1712" i="1" s="1"/>
  <c r="D1712" i="1" l="1"/>
  <c r="D6724" i="1"/>
  <c r="C6725" i="1"/>
  <c r="H6725" i="1" s="1"/>
  <c r="C1713" i="1"/>
  <c r="H1713" i="1" s="1"/>
  <c r="D1713" i="1" l="1"/>
  <c r="D6725" i="1"/>
  <c r="C6726" i="1"/>
  <c r="H6726" i="1" s="1"/>
  <c r="C1714" i="1"/>
  <c r="H1714" i="1" s="1"/>
  <c r="D1714" i="1" l="1"/>
  <c r="D6726" i="1"/>
  <c r="C6727" i="1"/>
  <c r="H6727" i="1" s="1"/>
  <c r="C1715" i="1"/>
  <c r="H1715" i="1" s="1"/>
  <c r="D1715" i="1" l="1"/>
  <c r="D6727" i="1"/>
  <c r="C6728" i="1"/>
  <c r="H6728" i="1" s="1"/>
  <c r="C1716" i="1"/>
  <c r="H1716" i="1" s="1"/>
  <c r="D1716" i="1" l="1"/>
  <c r="D6728" i="1"/>
  <c r="C6729" i="1"/>
  <c r="H6729" i="1" s="1"/>
  <c r="C1717" i="1"/>
  <c r="H1717" i="1" s="1"/>
  <c r="D1717" i="1" l="1"/>
  <c r="D6729" i="1"/>
  <c r="C6730" i="1"/>
  <c r="H6730" i="1" s="1"/>
  <c r="C1718" i="1"/>
  <c r="H1718" i="1" s="1"/>
  <c r="D1718" i="1" l="1"/>
  <c r="D6730" i="1"/>
  <c r="C6731" i="1"/>
  <c r="H6731" i="1" s="1"/>
  <c r="C1719" i="1"/>
  <c r="H1719" i="1" s="1"/>
  <c r="D1719" i="1" l="1"/>
  <c r="D6731" i="1"/>
  <c r="C6732" i="1"/>
  <c r="H6732" i="1" s="1"/>
  <c r="C1720" i="1"/>
  <c r="H1720" i="1" s="1"/>
  <c r="D1720" i="1" l="1"/>
  <c r="D6732" i="1"/>
  <c r="C6733" i="1"/>
  <c r="H6733" i="1" s="1"/>
  <c r="C1721" i="1"/>
  <c r="H1721" i="1" s="1"/>
  <c r="D1721" i="1" l="1"/>
  <c r="D6733" i="1"/>
  <c r="C6734" i="1"/>
  <c r="H6734" i="1" s="1"/>
  <c r="C1722" i="1"/>
  <c r="H1722" i="1" s="1"/>
  <c r="D1722" i="1" l="1"/>
  <c r="D6734" i="1"/>
  <c r="C6735" i="1"/>
  <c r="H6735" i="1" s="1"/>
  <c r="C1723" i="1"/>
  <c r="H1723" i="1" s="1"/>
  <c r="D1723" i="1" l="1"/>
  <c r="D6735" i="1"/>
  <c r="C6736" i="1"/>
  <c r="H6736" i="1" s="1"/>
  <c r="C1724" i="1"/>
  <c r="H1724" i="1" s="1"/>
  <c r="D1724" i="1" l="1"/>
  <c r="D6736" i="1"/>
  <c r="C6737" i="1"/>
  <c r="H6737" i="1" s="1"/>
  <c r="C1725" i="1"/>
  <c r="H1725" i="1" s="1"/>
  <c r="D1725" i="1" l="1"/>
  <c r="D6737" i="1"/>
  <c r="C6738" i="1"/>
  <c r="H6738" i="1" s="1"/>
  <c r="C1726" i="1"/>
  <c r="H1726" i="1" s="1"/>
  <c r="D1726" i="1" l="1"/>
  <c r="D6738" i="1"/>
  <c r="C6739" i="1"/>
  <c r="H6739" i="1" s="1"/>
  <c r="C1727" i="1"/>
  <c r="H1727" i="1" s="1"/>
  <c r="D1727" i="1" l="1"/>
  <c r="D6739" i="1"/>
  <c r="C6740" i="1"/>
  <c r="H6740" i="1" s="1"/>
  <c r="C1728" i="1"/>
  <c r="H1728" i="1" s="1"/>
  <c r="D1728" i="1" l="1"/>
  <c r="D6740" i="1"/>
  <c r="C6741" i="1"/>
  <c r="H6741" i="1" s="1"/>
  <c r="C1729" i="1"/>
  <c r="H1729" i="1" s="1"/>
  <c r="D1729" i="1" l="1"/>
  <c r="D6741" i="1"/>
  <c r="C6742" i="1"/>
  <c r="H6742" i="1" s="1"/>
  <c r="C1730" i="1"/>
  <c r="H1730" i="1" s="1"/>
  <c r="D1730" i="1" l="1"/>
  <c r="D6742" i="1"/>
  <c r="C6743" i="1"/>
  <c r="H6743" i="1" s="1"/>
  <c r="C1731" i="1"/>
  <c r="H1731" i="1" s="1"/>
  <c r="D1731" i="1" l="1"/>
  <c r="D6743" i="1"/>
  <c r="C6744" i="1"/>
  <c r="H6744" i="1" s="1"/>
  <c r="C1732" i="1"/>
  <c r="H1732" i="1" s="1"/>
  <c r="D1732" i="1" l="1"/>
  <c r="D6744" i="1"/>
  <c r="C6745" i="1"/>
  <c r="H6745" i="1" s="1"/>
  <c r="C1733" i="1"/>
  <c r="H1733" i="1" s="1"/>
  <c r="D1733" i="1" l="1"/>
  <c r="D6745" i="1"/>
  <c r="C6746" i="1"/>
  <c r="H6746" i="1" s="1"/>
  <c r="C1734" i="1"/>
  <c r="H1734" i="1" s="1"/>
  <c r="D1734" i="1" l="1"/>
  <c r="D6746" i="1"/>
  <c r="C6747" i="1"/>
  <c r="H6747" i="1" s="1"/>
  <c r="C1735" i="1"/>
  <c r="H1735" i="1" s="1"/>
  <c r="D1735" i="1" l="1"/>
  <c r="D6747" i="1"/>
  <c r="C6748" i="1"/>
  <c r="H6748" i="1" s="1"/>
  <c r="C1736" i="1"/>
  <c r="H1736" i="1" s="1"/>
  <c r="D1736" i="1" l="1"/>
  <c r="D6748" i="1"/>
  <c r="C6749" i="1"/>
  <c r="H6749" i="1" s="1"/>
  <c r="C1737" i="1"/>
  <c r="H1737" i="1" s="1"/>
  <c r="D1737" i="1" l="1"/>
  <c r="D6749" i="1"/>
  <c r="C6750" i="1"/>
  <c r="H6750" i="1" s="1"/>
  <c r="C1738" i="1"/>
  <c r="H1738" i="1" s="1"/>
  <c r="D1738" i="1" l="1"/>
  <c r="D6750" i="1"/>
  <c r="C6751" i="1"/>
  <c r="H6751" i="1" s="1"/>
  <c r="C1739" i="1"/>
  <c r="H1739" i="1" s="1"/>
  <c r="D1739" i="1" l="1"/>
  <c r="D6751" i="1"/>
  <c r="C6752" i="1"/>
  <c r="H6752" i="1" s="1"/>
  <c r="C1740" i="1"/>
  <c r="H1740" i="1" s="1"/>
  <c r="D1740" i="1" l="1"/>
  <c r="D6752" i="1"/>
  <c r="C6753" i="1"/>
  <c r="H6753" i="1" s="1"/>
  <c r="C1741" i="1"/>
  <c r="H1741" i="1" s="1"/>
  <c r="D1741" i="1" l="1"/>
  <c r="D6753" i="1"/>
  <c r="C6754" i="1"/>
  <c r="H6754" i="1" s="1"/>
  <c r="C1742" i="1"/>
  <c r="H1742" i="1" s="1"/>
  <c r="D1742" i="1" l="1"/>
  <c r="D6754" i="1"/>
  <c r="C6755" i="1"/>
  <c r="H6755" i="1" s="1"/>
  <c r="C1743" i="1"/>
  <c r="H1743" i="1" s="1"/>
  <c r="D1743" i="1" l="1"/>
  <c r="D6755" i="1"/>
  <c r="C6756" i="1"/>
  <c r="H6756" i="1" s="1"/>
  <c r="C1744" i="1"/>
  <c r="H1744" i="1" s="1"/>
  <c r="D1744" i="1" l="1"/>
  <c r="D6756" i="1"/>
  <c r="C6757" i="1"/>
  <c r="H6757" i="1" s="1"/>
  <c r="C1745" i="1"/>
  <c r="H1745" i="1" s="1"/>
  <c r="D1745" i="1" l="1"/>
  <c r="D6757" i="1"/>
  <c r="C6758" i="1"/>
  <c r="H6758" i="1" s="1"/>
  <c r="C1746" i="1"/>
  <c r="H1746" i="1" s="1"/>
  <c r="D1746" i="1" l="1"/>
  <c r="D6758" i="1"/>
  <c r="C6759" i="1"/>
  <c r="H6759" i="1" s="1"/>
  <c r="C1747" i="1"/>
  <c r="H1747" i="1" s="1"/>
  <c r="D1747" i="1" l="1"/>
  <c r="D6759" i="1"/>
  <c r="C6760" i="1"/>
  <c r="H6760" i="1" s="1"/>
  <c r="C1748" i="1"/>
  <c r="H1748" i="1" s="1"/>
  <c r="D1748" i="1" l="1"/>
  <c r="D6760" i="1"/>
  <c r="C6761" i="1"/>
  <c r="H6761" i="1" s="1"/>
  <c r="C1749" i="1"/>
  <c r="H1749" i="1" s="1"/>
  <c r="D1749" i="1" l="1"/>
  <c r="D6761" i="1"/>
  <c r="C6762" i="1"/>
  <c r="H6762" i="1" s="1"/>
  <c r="C1750" i="1"/>
  <c r="H1750" i="1" s="1"/>
  <c r="D1750" i="1" l="1"/>
  <c r="D6762" i="1"/>
  <c r="C6763" i="1"/>
  <c r="H6763" i="1" s="1"/>
  <c r="C1751" i="1"/>
  <c r="H1751" i="1" s="1"/>
  <c r="D1751" i="1" l="1"/>
  <c r="D6763" i="1"/>
  <c r="C6764" i="1"/>
  <c r="H6764" i="1" s="1"/>
  <c r="C1752" i="1"/>
  <c r="H1752" i="1" s="1"/>
  <c r="D1752" i="1" l="1"/>
  <c r="D6764" i="1"/>
  <c r="C6765" i="1"/>
  <c r="H6765" i="1" s="1"/>
  <c r="C1753" i="1"/>
  <c r="H1753" i="1" s="1"/>
  <c r="D1753" i="1" l="1"/>
  <c r="D6765" i="1"/>
  <c r="C6766" i="1"/>
  <c r="H6766" i="1" s="1"/>
  <c r="C1754" i="1"/>
  <c r="H1754" i="1" s="1"/>
  <c r="D1754" i="1" l="1"/>
  <c r="D6766" i="1"/>
  <c r="C6767" i="1"/>
  <c r="H6767" i="1" s="1"/>
  <c r="C1755" i="1"/>
  <c r="H1755" i="1" s="1"/>
  <c r="D1755" i="1" l="1"/>
  <c r="D6767" i="1"/>
  <c r="C6768" i="1"/>
  <c r="H6768" i="1" s="1"/>
  <c r="C1756" i="1"/>
  <c r="H1756" i="1" s="1"/>
  <c r="D1756" i="1" l="1"/>
  <c r="D6768" i="1"/>
  <c r="C6769" i="1"/>
  <c r="H6769" i="1" s="1"/>
  <c r="C1757" i="1"/>
  <c r="H1757" i="1" s="1"/>
  <c r="D1757" i="1" l="1"/>
  <c r="D6769" i="1"/>
  <c r="C6770" i="1"/>
  <c r="H6770" i="1" s="1"/>
  <c r="C1758" i="1"/>
  <c r="H1758" i="1" s="1"/>
  <c r="D1758" i="1" l="1"/>
  <c r="D6770" i="1"/>
  <c r="C6771" i="1"/>
  <c r="H6771" i="1" s="1"/>
  <c r="C1759" i="1"/>
  <c r="H1759" i="1" s="1"/>
  <c r="D1759" i="1" l="1"/>
  <c r="D6771" i="1"/>
  <c r="C6772" i="1"/>
  <c r="H6772" i="1" s="1"/>
  <c r="C1760" i="1"/>
  <c r="H1760" i="1" s="1"/>
  <c r="D1760" i="1" l="1"/>
  <c r="D6772" i="1"/>
  <c r="C6773" i="1"/>
  <c r="H6773" i="1" s="1"/>
  <c r="C1761" i="1"/>
  <c r="H1761" i="1" s="1"/>
  <c r="D1761" i="1" l="1"/>
  <c r="D6773" i="1"/>
  <c r="C6774" i="1"/>
  <c r="H6774" i="1" s="1"/>
  <c r="C1762" i="1"/>
  <c r="H1762" i="1" s="1"/>
  <c r="D1762" i="1" l="1"/>
  <c r="D6774" i="1"/>
  <c r="C6775" i="1"/>
  <c r="H6775" i="1" s="1"/>
  <c r="C1763" i="1"/>
  <c r="H1763" i="1" s="1"/>
  <c r="D1763" i="1" l="1"/>
  <c r="D6775" i="1"/>
  <c r="C6776" i="1"/>
  <c r="H6776" i="1" s="1"/>
  <c r="C1764" i="1"/>
  <c r="H1764" i="1" s="1"/>
  <c r="D1764" i="1" l="1"/>
  <c r="D6776" i="1"/>
  <c r="C6777" i="1"/>
  <c r="H6777" i="1" s="1"/>
  <c r="C1765" i="1"/>
  <c r="H1765" i="1" s="1"/>
  <c r="D1765" i="1" l="1"/>
  <c r="D6777" i="1"/>
  <c r="C6778" i="1"/>
  <c r="H6778" i="1" s="1"/>
  <c r="C1766" i="1"/>
  <c r="H1766" i="1" s="1"/>
  <c r="D1766" i="1" l="1"/>
  <c r="D6778" i="1"/>
  <c r="C6779" i="1"/>
  <c r="H6779" i="1" s="1"/>
  <c r="C1767" i="1"/>
  <c r="H1767" i="1" s="1"/>
  <c r="D1767" i="1" l="1"/>
  <c r="D6779" i="1"/>
  <c r="C6780" i="1"/>
  <c r="H6780" i="1" s="1"/>
  <c r="C1768" i="1"/>
  <c r="H1768" i="1" s="1"/>
  <c r="D1768" i="1" l="1"/>
  <c r="D6780" i="1"/>
  <c r="C6781" i="1"/>
  <c r="H6781" i="1" s="1"/>
  <c r="C1769" i="1"/>
  <c r="H1769" i="1" s="1"/>
  <c r="D1769" i="1" l="1"/>
  <c r="D6781" i="1"/>
  <c r="C6782" i="1"/>
  <c r="H6782" i="1" s="1"/>
  <c r="C1770" i="1"/>
  <c r="H1770" i="1" s="1"/>
  <c r="D1770" i="1" l="1"/>
  <c r="D6782" i="1"/>
  <c r="C6783" i="1"/>
  <c r="H6783" i="1" s="1"/>
  <c r="C1771" i="1"/>
  <c r="H1771" i="1" s="1"/>
  <c r="D1771" i="1" l="1"/>
  <c r="D6783" i="1"/>
  <c r="C6784" i="1"/>
  <c r="H6784" i="1" s="1"/>
  <c r="C1772" i="1"/>
  <c r="H1772" i="1" s="1"/>
  <c r="D1772" i="1" l="1"/>
  <c r="D6784" i="1"/>
  <c r="C6785" i="1"/>
  <c r="H6785" i="1" s="1"/>
  <c r="C1773" i="1"/>
  <c r="H1773" i="1" s="1"/>
  <c r="D1773" i="1" l="1"/>
  <c r="D6785" i="1"/>
  <c r="C6786" i="1"/>
  <c r="H6786" i="1" s="1"/>
  <c r="C1774" i="1"/>
  <c r="H1774" i="1" s="1"/>
  <c r="D1774" i="1" l="1"/>
  <c r="D6786" i="1"/>
  <c r="C6787" i="1"/>
  <c r="H6787" i="1" s="1"/>
  <c r="C1775" i="1"/>
  <c r="H1775" i="1" s="1"/>
  <c r="D1775" i="1" l="1"/>
  <c r="D6787" i="1"/>
  <c r="C6788" i="1"/>
  <c r="H6788" i="1" s="1"/>
  <c r="C1776" i="1"/>
  <c r="H1776" i="1" s="1"/>
  <c r="D1776" i="1" l="1"/>
  <c r="D6788" i="1"/>
  <c r="C6789" i="1"/>
  <c r="H6789" i="1" s="1"/>
  <c r="C1777" i="1"/>
  <c r="H1777" i="1" s="1"/>
  <c r="D1777" i="1" l="1"/>
  <c r="D6789" i="1"/>
  <c r="C6790" i="1"/>
  <c r="H6790" i="1" s="1"/>
  <c r="C1778" i="1"/>
  <c r="H1778" i="1" s="1"/>
  <c r="D1778" i="1" l="1"/>
  <c r="D6790" i="1"/>
  <c r="C6791" i="1"/>
  <c r="H6791" i="1" s="1"/>
  <c r="C1779" i="1"/>
  <c r="H1779" i="1" s="1"/>
  <c r="D1779" i="1" l="1"/>
  <c r="D6791" i="1"/>
  <c r="C6792" i="1"/>
  <c r="H6792" i="1" s="1"/>
  <c r="C1780" i="1"/>
  <c r="H1780" i="1" s="1"/>
  <c r="D1780" i="1" l="1"/>
  <c r="D6792" i="1"/>
  <c r="C6793" i="1"/>
  <c r="H6793" i="1" s="1"/>
  <c r="C1781" i="1"/>
  <c r="H1781" i="1" s="1"/>
  <c r="D1781" i="1" l="1"/>
  <c r="D6793" i="1"/>
  <c r="C6794" i="1"/>
  <c r="H6794" i="1" s="1"/>
  <c r="C1782" i="1"/>
  <c r="H1782" i="1" s="1"/>
  <c r="D1782" i="1" l="1"/>
  <c r="D6794" i="1"/>
  <c r="C6795" i="1"/>
  <c r="H6795" i="1" s="1"/>
  <c r="C1783" i="1"/>
  <c r="H1783" i="1" s="1"/>
  <c r="D1783" i="1" l="1"/>
  <c r="D6795" i="1"/>
  <c r="C6796" i="1"/>
  <c r="H6796" i="1" s="1"/>
  <c r="C1784" i="1"/>
  <c r="H1784" i="1" s="1"/>
  <c r="D1784" i="1" l="1"/>
  <c r="D6796" i="1"/>
  <c r="C6797" i="1"/>
  <c r="H6797" i="1" s="1"/>
  <c r="C1785" i="1"/>
  <c r="H1785" i="1" s="1"/>
  <c r="D1785" i="1" l="1"/>
  <c r="D6797" i="1"/>
  <c r="C6798" i="1"/>
  <c r="H6798" i="1" s="1"/>
  <c r="C1786" i="1"/>
  <c r="H1786" i="1" s="1"/>
  <c r="D1786" i="1" l="1"/>
  <c r="D6798" i="1"/>
  <c r="C6799" i="1"/>
  <c r="H6799" i="1" s="1"/>
  <c r="C1787" i="1"/>
  <c r="H1787" i="1" s="1"/>
  <c r="D1787" i="1" l="1"/>
  <c r="D6799" i="1"/>
  <c r="C6800" i="1"/>
  <c r="H6800" i="1" s="1"/>
  <c r="C1788" i="1"/>
  <c r="H1788" i="1" s="1"/>
  <c r="D1788" i="1" l="1"/>
  <c r="D6800" i="1"/>
  <c r="C6801" i="1"/>
  <c r="H6801" i="1" s="1"/>
  <c r="C1789" i="1"/>
  <c r="H1789" i="1" s="1"/>
  <c r="D1789" i="1" l="1"/>
  <c r="D6801" i="1"/>
  <c r="C6802" i="1"/>
  <c r="H6802" i="1" s="1"/>
  <c r="C1790" i="1"/>
  <c r="H1790" i="1" s="1"/>
  <c r="D1790" i="1" l="1"/>
  <c r="D6802" i="1"/>
  <c r="C6803" i="1"/>
  <c r="H6803" i="1" s="1"/>
  <c r="C1791" i="1"/>
  <c r="H1791" i="1" s="1"/>
  <c r="D1791" i="1" l="1"/>
  <c r="D6803" i="1"/>
  <c r="C6804" i="1"/>
  <c r="H6804" i="1" s="1"/>
  <c r="C1792" i="1"/>
  <c r="H1792" i="1" s="1"/>
  <c r="D1792" i="1" l="1"/>
  <c r="D6804" i="1"/>
  <c r="C6805" i="1"/>
  <c r="H6805" i="1" s="1"/>
  <c r="C1793" i="1"/>
  <c r="H1793" i="1" s="1"/>
  <c r="D1793" i="1" l="1"/>
  <c r="D6805" i="1"/>
  <c r="C6806" i="1"/>
  <c r="H6806" i="1" s="1"/>
  <c r="C1794" i="1"/>
  <c r="H1794" i="1" s="1"/>
  <c r="D1794" i="1" l="1"/>
  <c r="D6806" i="1"/>
  <c r="C6807" i="1"/>
  <c r="H6807" i="1" s="1"/>
  <c r="C1795" i="1"/>
  <c r="H1795" i="1" s="1"/>
  <c r="D1795" i="1" l="1"/>
  <c r="D6807" i="1"/>
  <c r="C6808" i="1"/>
  <c r="H6808" i="1" s="1"/>
  <c r="C1796" i="1"/>
  <c r="H1796" i="1" s="1"/>
  <c r="D1796" i="1" l="1"/>
  <c r="D6808" i="1"/>
  <c r="C6809" i="1"/>
  <c r="H6809" i="1" s="1"/>
  <c r="C1797" i="1"/>
  <c r="H1797" i="1" s="1"/>
  <c r="D1797" i="1" l="1"/>
  <c r="D6809" i="1"/>
  <c r="C6810" i="1"/>
  <c r="H6810" i="1" s="1"/>
  <c r="C1798" i="1"/>
  <c r="H1798" i="1" s="1"/>
  <c r="D1798" i="1" l="1"/>
  <c r="D6810" i="1"/>
  <c r="C6811" i="1"/>
  <c r="H6811" i="1" s="1"/>
  <c r="C1799" i="1"/>
  <c r="H1799" i="1" s="1"/>
  <c r="D1799" i="1" l="1"/>
  <c r="D6811" i="1"/>
  <c r="C6812" i="1"/>
  <c r="H6812" i="1" s="1"/>
  <c r="C1800" i="1"/>
  <c r="H1800" i="1" s="1"/>
  <c r="D1800" i="1" l="1"/>
  <c r="D6812" i="1"/>
  <c r="C6813" i="1"/>
  <c r="H6813" i="1" s="1"/>
  <c r="C1801" i="1"/>
  <c r="H1801" i="1" s="1"/>
  <c r="D1801" i="1" l="1"/>
  <c r="D6813" i="1"/>
  <c r="C6814" i="1"/>
  <c r="H6814" i="1" s="1"/>
  <c r="C1802" i="1"/>
  <c r="H1802" i="1" s="1"/>
  <c r="D1802" i="1" l="1"/>
  <c r="D6814" i="1"/>
  <c r="C6815" i="1"/>
  <c r="H6815" i="1" s="1"/>
  <c r="C1803" i="1"/>
  <c r="H1803" i="1" s="1"/>
  <c r="D1803" i="1" l="1"/>
  <c r="D6815" i="1"/>
  <c r="C6816" i="1"/>
  <c r="H6816" i="1" s="1"/>
  <c r="C1804" i="1"/>
  <c r="H1804" i="1" s="1"/>
  <c r="D1804" i="1" l="1"/>
  <c r="D6816" i="1"/>
  <c r="C6817" i="1"/>
  <c r="H6817" i="1" s="1"/>
  <c r="C1805" i="1"/>
  <c r="H1805" i="1" s="1"/>
  <c r="D1805" i="1" l="1"/>
  <c r="D6817" i="1"/>
  <c r="C6818" i="1"/>
  <c r="H6818" i="1" s="1"/>
  <c r="C1806" i="1"/>
  <c r="H1806" i="1" s="1"/>
  <c r="D1806" i="1" l="1"/>
  <c r="D6818" i="1"/>
  <c r="C6819" i="1"/>
  <c r="H6819" i="1" s="1"/>
  <c r="C1807" i="1"/>
  <c r="H1807" i="1" s="1"/>
  <c r="D1807" i="1" l="1"/>
  <c r="D6819" i="1"/>
  <c r="C6820" i="1"/>
  <c r="H6820" i="1" s="1"/>
  <c r="C1808" i="1"/>
  <c r="H1808" i="1" s="1"/>
  <c r="D1808" i="1" l="1"/>
  <c r="D6820" i="1"/>
  <c r="C6821" i="1"/>
  <c r="H6821" i="1" s="1"/>
  <c r="C1809" i="1"/>
  <c r="H1809" i="1" s="1"/>
  <c r="D1809" i="1" l="1"/>
  <c r="D6821" i="1"/>
  <c r="C6822" i="1"/>
  <c r="H6822" i="1" s="1"/>
  <c r="C1810" i="1"/>
  <c r="H1810" i="1" s="1"/>
  <c r="D1810" i="1" l="1"/>
  <c r="D6822" i="1"/>
  <c r="C6823" i="1"/>
  <c r="H6823" i="1" s="1"/>
  <c r="C1811" i="1"/>
  <c r="H1811" i="1" s="1"/>
  <c r="D1811" i="1" l="1"/>
  <c r="D6823" i="1"/>
  <c r="C6824" i="1"/>
  <c r="H6824" i="1" s="1"/>
  <c r="C1812" i="1"/>
  <c r="H1812" i="1" s="1"/>
  <c r="D1812" i="1" l="1"/>
  <c r="D6824" i="1"/>
  <c r="C6825" i="1"/>
  <c r="H6825" i="1" s="1"/>
  <c r="C1813" i="1"/>
  <c r="H1813" i="1" s="1"/>
  <c r="D1813" i="1" l="1"/>
  <c r="D6825" i="1"/>
  <c r="C6826" i="1"/>
  <c r="H6826" i="1" s="1"/>
  <c r="C1814" i="1"/>
  <c r="H1814" i="1" s="1"/>
  <c r="D1814" i="1" l="1"/>
  <c r="D6826" i="1"/>
  <c r="C6827" i="1"/>
  <c r="H6827" i="1" s="1"/>
  <c r="C1815" i="1"/>
  <c r="H1815" i="1" s="1"/>
  <c r="D1815" i="1" l="1"/>
  <c r="D6827" i="1"/>
  <c r="C6828" i="1"/>
  <c r="H6828" i="1" s="1"/>
  <c r="C1816" i="1"/>
  <c r="H1816" i="1" s="1"/>
  <c r="D1816" i="1" l="1"/>
  <c r="D6828" i="1"/>
  <c r="C6829" i="1"/>
  <c r="H6829" i="1" s="1"/>
  <c r="C1817" i="1"/>
  <c r="H1817" i="1" s="1"/>
  <c r="D1817" i="1" l="1"/>
  <c r="D6829" i="1"/>
  <c r="C6830" i="1"/>
  <c r="H6830" i="1" s="1"/>
  <c r="C1818" i="1"/>
  <c r="H1818" i="1" s="1"/>
  <c r="D1818" i="1" l="1"/>
  <c r="D6830" i="1"/>
  <c r="C6831" i="1"/>
  <c r="H6831" i="1" s="1"/>
  <c r="C1819" i="1"/>
  <c r="H1819" i="1" s="1"/>
  <c r="D1819" i="1" l="1"/>
  <c r="D6831" i="1"/>
  <c r="C6832" i="1"/>
  <c r="H6832" i="1" s="1"/>
  <c r="C1820" i="1"/>
  <c r="H1820" i="1" s="1"/>
  <c r="D1820" i="1" l="1"/>
  <c r="D6832" i="1"/>
  <c r="C6833" i="1"/>
  <c r="H6833" i="1" s="1"/>
  <c r="C1821" i="1"/>
  <c r="H1821" i="1" s="1"/>
  <c r="D1821" i="1" l="1"/>
  <c r="D6833" i="1"/>
  <c r="C6834" i="1"/>
  <c r="H6834" i="1" s="1"/>
  <c r="C1822" i="1"/>
  <c r="H1822" i="1" s="1"/>
  <c r="D1822" i="1" l="1"/>
  <c r="D6834" i="1"/>
  <c r="C6835" i="1"/>
  <c r="H6835" i="1" s="1"/>
  <c r="C1823" i="1"/>
  <c r="H1823" i="1" s="1"/>
  <c r="D1823" i="1" l="1"/>
  <c r="D6835" i="1"/>
  <c r="C6836" i="1"/>
  <c r="H6836" i="1" s="1"/>
  <c r="C1824" i="1"/>
  <c r="H1824" i="1" s="1"/>
  <c r="D1824" i="1" l="1"/>
  <c r="D6836" i="1"/>
  <c r="C6837" i="1"/>
  <c r="H6837" i="1" s="1"/>
  <c r="C1825" i="1"/>
  <c r="H1825" i="1" s="1"/>
  <c r="D1825" i="1" l="1"/>
  <c r="D6837" i="1"/>
  <c r="C6838" i="1"/>
  <c r="H6838" i="1" s="1"/>
  <c r="C1826" i="1"/>
  <c r="H1826" i="1" s="1"/>
  <c r="D1826" i="1" l="1"/>
  <c r="D6838" i="1"/>
  <c r="C6839" i="1"/>
  <c r="H6839" i="1" s="1"/>
  <c r="C1827" i="1"/>
  <c r="H1827" i="1" s="1"/>
  <c r="D1827" i="1" l="1"/>
  <c r="D6839" i="1"/>
  <c r="C6840" i="1"/>
  <c r="H6840" i="1" s="1"/>
  <c r="C1828" i="1"/>
  <c r="H1828" i="1" s="1"/>
  <c r="D1828" i="1" l="1"/>
  <c r="D6840" i="1"/>
  <c r="C6841" i="1"/>
  <c r="H6841" i="1" s="1"/>
  <c r="C1829" i="1"/>
  <c r="H1829" i="1" s="1"/>
  <c r="D1829" i="1" l="1"/>
  <c r="D6841" i="1"/>
  <c r="C6842" i="1"/>
  <c r="H6842" i="1" s="1"/>
  <c r="C1830" i="1"/>
  <c r="H1830" i="1" s="1"/>
  <c r="D1830" i="1" l="1"/>
  <c r="D6842" i="1"/>
  <c r="C6843" i="1"/>
  <c r="H6843" i="1" s="1"/>
  <c r="C1831" i="1"/>
  <c r="H1831" i="1" s="1"/>
  <c r="D1831" i="1" l="1"/>
  <c r="D6843" i="1"/>
  <c r="C6844" i="1"/>
  <c r="H6844" i="1" s="1"/>
  <c r="C1832" i="1"/>
  <c r="H1832" i="1" s="1"/>
  <c r="D1832" i="1" l="1"/>
  <c r="D6844" i="1"/>
  <c r="C6845" i="1"/>
  <c r="H6845" i="1" s="1"/>
  <c r="C1833" i="1"/>
  <c r="H1833" i="1" s="1"/>
  <c r="D1833" i="1" l="1"/>
  <c r="D6845" i="1"/>
  <c r="C6846" i="1"/>
  <c r="H6846" i="1" s="1"/>
  <c r="C1834" i="1"/>
  <c r="H1834" i="1" s="1"/>
  <c r="D1834" i="1" l="1"/>
  <c r="D6846" i="1"/>
  <c r="C6847" i="1"/>
  <c r="H6847" i="1" s="1"/>
  <c r="C1835" i="1"/>
  <c r="H1835" i="1" s="1"/>
  <c r="D1835" i="1" l="1"/>
  <c r="D6847" i="1"/>
  <c r="C6848" i="1"/>
  <c r="H6848" i="1" s="1"/>
  <c r="C1836" i="1"/>
  <c r="H1836" i="1" s="1"/>
  <c r="D1836" i="1" l="1"/>
  <c r="D6848" i="1"/>
  <c r="C6849" i="1"/>
  <c r="H6849" i="1" s="1"/>
  <c r="C1837" i="1"/>
  <c r="H1837" i="1" s="1"/>
  <c r="D1837" i="1" l="1"/>
  <c r="D6849" i="1"/>
  <c r="C6850" i="1"/>
  <c r="H6850" i="1" s="1"/>
  <c r="C1838" i="1"/>
  <c r="H1838" i="1" s="1"/>
  <c r="D1838" i="1" l="1"/>
  <c r="D6850" i="1"/>
  <c r="C6851" i="1"/>
  <c r="H6851" i="1" s="1"/>
  <c r="C1839" i="1"/>
  <c r="H1839" i="1" s="1"/>
  <c r="D1839" i="1" l="1"/>
  <c r="D6851" i="1"/>
  <c r="C6852" i="1"/>
  <c r="H6852" i="1" s="1"/>
  <c r="C1840" i="1"/>
  <c r="H1840" i="1" s="1"/>
  <c r="D1840" i="1" l="1"/>
  <c r="D6852" i="1"/>
  <c r="C6853" i="1"/>
  <c r="H6853" i="1" s="1"/>
  <c r="C1841" i="1"/>
  <c r="H1841" i="1" s="1"/>
  <c r="D1841" i="1" l="1"/>
  <c r="D6853" i="1"/>
  <c r="C6854" i="1"/>
  <c r="H6854" i="1" s="1"/>
  <c r="C1842" i="1"/>
  <c r="H1842" i="1" s="1"/>
  <c r="D1842" i="1" l="1"/>
  <c r="D6854" i="1"/>
  <c r="C6855" i="1"/>
  <c r="H6855" i="1" s="1"/>
  <c r="C1843" i="1"/>
  <c r="H1843" i="1" s="1"/>
  <c r="D1843" i="1" l="1"/>
  <c r="D6855" i="1"/>
  <c r="C6856" i="1"/>
  <c r="H6856" i="1" s="1"/>
  <c r="C1844" i="1"/>
  <c r="H1844" i="1" s="1"/>
  <c r="D1844" i="1" l="1"/>
  <c r="D6856" i="1"/>
  <c r="C6857" i="1"/>
  <c r="H6857" i="1" s="1"/>
  <c r="C1845" i="1"/>
  <c r="H1845" i="1" s="1"/>
  <c r="D1845" i="1" l="1"/>
  <c r="D6857" i="1"/>
  <c r="C6858" i="1"/>
  <c r="H6858" i="1" s="1"/>
  <c r="C1846" i="1"/>
  <c r="H1846" i="1" s="1"/>
  <c r="D1846" i="1" l="1"/>
  <c r="D6858" i="1"/>
  <c r="C6859" i="1"/>
  <c r="H6859" i="1" s="1"/>
  <c r="C1847" i="1"/>
  <c r="H1847" i="1" s="1"/>
  <c r="D1847" i="1" l="1"/>
  <c r="D6859" i="1"/>
  <c r="C6860" i="1"/>
  <c r="H6860" i="1" s="1"/>
  <c r="C1848" i="1"/>
  <c r="H1848" i="1" s="1"/>
  <c r="D1848" i="1" l="1"/>
  <c r="D6860" i="1"/>
  <c r="C6861" i="1"/>
  <c r="H6861" i="1" s="1"/>
  <c r="C1849" i="1"/>
  <c r="H1849" i="1" s="1"/>
  <c r="D1849" i="1" l="1"/>
  <c r="D6861" i="1"/>
  <c r="C6862" i="1"/>
  <c r="H6862" i="1" s="1"/>
  <c r="C1850" i="1"/>
  <c r="H1850" i="1" s="1"/>
  <c r="D1850" i="1" l="1"/>
  <c r="D6862" i="1"/>
  <c r="C6863" i="1"/>
  <c r="H6863" i="1" s="1"/>
  <c r="C1851" i="1"/>
  <c r="H1851" i="1" s="1"/>
  <c r="D1851" i="1" l="1"/>
  <c r="D6863" i="1"/>
  <c r="C6864" i="1"/>
  <c r="H6864" i="1" s="1"/>
  <c r="C1852" i="1"/>
  <c r="H1852" i="1" s="1"/>
  <c r="D1852" i="1" l="1"/>
  <c r="D6864" i="1"/>
  <c r="C6865" i="1"/>
  <c r="H6865" i="1" s="1"/>
  <c r="C1853" i="1"/>
  <c r="H1853" i="1" s="1"/>
  <c r="D1853" i="1" l="1"/>
  <c r="D6865" i="1"/>
  <c r="C6866" i="1"/>
  <c r="H6866" i="1" s="1"/>
  <c r="C1854" i="1"/>
  <c r="H1854" i="1" s="1"/>
  <c r="D1854" i="1" l="1"/>
  <c r="D6866" i="1"/>
  <c r="C6867" i="1"/>
  <c r="H6867" i="1" s="1"/>
  <c r="C1855" i="1"/>
  <c r="H1855" i="1" s="1"/>
  <c r="D1855" i="1" l="1"/>
  <c r="D6867" i="1"/>
  <c r="C6868" i="1"/>
  <c r="H6868" i="1" s="1"/>
  <c r="C1856" i="1"/>
  <c r="H1856" i="1" s="1"/>
  <c r="D1856" i="1" l="1"/>
  <c r="D6868" i="1"/>
  <c r="C6869" i="1"/>
  <c r="H6869" i="1" s="1"/>
  <c r="C1857" i="1"/>
  <c r="H1857" i="1" s="1"/>
  <c r="D1857" i="1" l="1"/>
  <c r="D6869" i="1"/>
  <c r="C6870" i="1"/>
  <c r="H6870" i="1" s="1"/>
  <c r="C1858" i="1"/>
  <c r="H1858" i="1" s="1"/>
  <c r="D1858" i="1" l="1"/>
  <c r="D6870" i="1"/>
  <c r="C6871" i="1"/>
  <c r="H6871" i="1" s="1"/>
  <c r="C1859" i="1"/>
  <c r="H1859" i="1" s="1"/>
  <c r="D1859" i="1" l="1"/>
  <c r="D6871" i="1"/>
  <c r="C6872" i="1"/>
  <c r="H6872" i="1" s="1"/>
  <c r="C1860" i="1"/>
  <c r="H1860" i="1" s="1"/>
  <c r="D1860" i="1" l="1"/>
  <c r="D6872" i="1"/>
  <c r="C6873" i="1"/>
  <c r="H6873" i="1" s="1"/>
  <c r="C1861" i="1"/>
  <c r="H1861" i="1" s="1"/>
  <c r="D1861" i="1" l="1"/>
  <c r="D6873" i="1"/>
  <c r="C6874" i="1"/>
  <c r="H6874" i="1" s="1"/>
  <c r="C1862" i="1"/>
  <c r="H1862" i="1" s="1"/>
  <c r="D1862" i="1" l="1"/>
  <c r="D6874" i="1"/>
  <c r="C6875" i="1"/>
  <c r="H6875" i="1" s="1"/>
  <c r="C1863" i="1"/>
  <c r="H1863" i="1" s="1"/>
  <c r="D1863" i="1" l="1"/>
  <c r="D6875" i="1"/>
  <c r="C6876" i="1"/>
  <c r="H6876" i="1" s="1"/>
  <c r="C1864" i="1"/>
  <c r="H1864" i="1" s="1"/>
  <c r="D1864" i="1" l="1"/>
  <c r="D6876" i="1"/>
  <c r="C6877" i="1"/>
  <c r="H6877" i="1" s="1"/>
  <c r="C1865" i="1"/>
  <c r="H1865" i="1" s="1"/>
  <c r="D1865" i="1" l="1"/>
  <c r="D6877" i="1"/>
  <c r="C6878" i="1"/>
  <c r="H6878" i="1" s="1"/>
  <c r="C1866" i="1"/>
  <c r="H1866" i="1" s="1"/>
  <c r="D1866" i="1" l="1"/>
  <c r="D6878" i="1"/>
  <c r="C6879" i="1"/>
  <c r="H6879" i="1" s="1"/>
  <c r="C1867" i="1"/>
  <c r="H1867" i="1" s="1"/>
  <c r="D1867" i="1" l="1"/>
  <c r="D6879" i="1"/>
  <c r="C6880" i="1"/>
  <c r="H6880" i="1" s="1"/>
  <c r="C1868" i="1"/>
  <c r="H1868" i="1" s="1"/>
  <c r="D1868" i="1" l="1"/>
  <c r="D6880" i="1"/>
  <c r="C6881" i="1"/>
  <c r="H6881" i="1" s="1"/>
  <c r="C1869" i="1"/>
  <c r="H1869" i="1" s="1"/>
  <c r="D1869" i="1" l="1"/>
  <c r="D6881" i="1"/>
  <c r="C6882" i="1"/>
  <c r="H6882" i="1" s="1"/>
  <c r="C1870" i="1"/>
  <c r="H1870" i="1" s="1"/>
  <c r="D1870" i="1" l="1"/>
  <c r="D6882" i="1"/>
  <c r="C6883" i="1"/>
  <c r="H6883" i="1" s="1"/>
  <c r="C1871" i="1"/>
  <c r="H1871" i="1" s="1"/>
  <c r="D1871" i="1" l="1"/>
  <c r="D6883" i="1"/>
  <c r="C6884" i="1"/>
  <c r="H6884" i="1" s="1"/>
  <c r="C1872" i="1"/>
  <c r="H1872" i="1" s="1"/>
  <c r="D1872" i="1" l="1"/>
  <c r="D6884" i="1"/>
  <c r="C6885" i="1"/>
  <c r="H6885" i="1" s="1"/>
  <c r="C1873" i="1"/>
  <c r="H1873" i="1" s="1"/>
  <c r="D1873" i="1" l="1"/>
  <c r="D6885" i="1"/>
  <c r="C6886" i="1"/>
  <c r="H6886" i="1" s="1"/>
  <c r="C1874" i="1"/>
  <c r="H1874" i="1" s="1"/>
  <c r="D1874" i="1" l="1"/>
  <c r="D6886" i="1"/>
  <c r="C6887" i="1"/>
  <c r="H6887" i="1" s="1"/>
  <c r="C1875" i="1"/>
  <c r="H1875" i="1" s="1"/>
  <c r="D1875" i="1" l="1"/>
  <c r="D6887" i="1"/>
  <c r="C6888" i="1"/>
  <c r="H6888" i="1" s="1"/>
  <c r="C1876" i="1"/>
  <c r="H1876" i="1" s="1"/>
  <c r="D1876" i="1" l="1"/>
  <c r="D6888" i="1"/>
  <c r="C6889" i="1"/>
  <c r="H6889" i="1" s="1"/>
  <c r="C1877" i="1"/>
  <c r="H1877" i="1" s="1"/>
  <c r="D1877" i="1" l="1"/>
  <c r="D6889" i="1"/>
  <c r="C6890" i="1"/>
  <c r="H6890" i="1" s="1"/>
  <c r="C1878" i="1"/>
  <c r="H1878" i="1" s="1"/>
  <c r="D1878" i="1" l="1"/>
  <c r="D6890" i="1"/>
  <c r="C6891" i="1"/>
  <c r="H6891" i="1" s="1"/>
  <c r="C1879" i="1"/>
  <c r="H1879" i="1" s="1"/>
  <c r="D1879" i="1" l="1"/>
  <c r="D6891" i="1"/>
  <c r="C6892" i="1"/>
  <c r="H6892" i="1" s="1"/>
  <c r="C1880" i="1"/>
  <c r="H1880" i="1" s="1"/>
  <c r="D1880" i="1" l="1"/>
  <c r="D6892" i="1"/>
  <c r="C6893" i="1"/>
  <c r="H6893" i="1" s="1"/>
  <c r="C1881" i="1"/>
  <c r="H1881" i="1" s="1"/>
  <c r="D1881" i="1" l="1"/>
  <c r="D6893" i="1"/>
  <c r="C6894" i="1"/>
  <c r="H6894" i="1" s="1"/>
  <c r="C1882" i="1"/>
  <c r="H1882" i="1" s="1"/>
  <c r="D1882" i="1" l="1"/>
  <c r="D6894" i="1"/>
  <c r="C6895" i="1"/>
  <c r="H6895" i="1" s="1"/>
  <c r="C1883" i="1"/>
  <c r="H1883" i="1" s="1"/>
  <c r="D1883" i="1" l="1"/>
  <c r="D6895" i="1"/>
  <c r="C6896" i="1"/>
  <c r="H6896" i="1" s="1"/>
  <c r="C1884" i="1"/>
  <c r="H1884" i="1" s="1"/>
  <c r="D1884" i="1" l="1"/>
  <c r="D6896" i="1"/>
  <c r="C6897" i="1"/>
  <c r="H6897" i="1" s="1"/>
  <c r="C1885" i="1"/>
  <c r="H1885" i="1" s="1"/>
  <c r="D1885" i="1" l="1"/>
  <c r="D6897" i="1"/>
  <c r="C6898" i="1"/>
  <c r="H6898" i="1" s="1"/>
  <c r="C1886" i="1"/>
  <c r="H1886" i="1" s="1"/>
  <c r="D1886" i="1" l="1"/>
  <c r="D6898" i="1"/>
  <c r="C6899" i="1"/>
  <c r="H6899" i="1" s="1"/>
  <c r="C1887" i="1"/>
  <c r="H1887" i="1" s="1"/>
  <c r="D1887" i="1" l="1"/>
  <c r="D6899" i="1"/>
  <c r="C6900" i="1"/>
  <c r="H6900" i="1" s="1"/>
  <c r="C1888" i="1"/>
  <c r="H1888" i="1" s="1"/>
  <c r="D1888" i="1" l="1"/>
  <c r="D6900" i="1"/>
  <c r="C6901" i="1"/>
  <c r="H6901" i="1" s="1"/>
  <c r="C1889" i="1"/>
  <c r="H1889" i="1" s="1"/>
  <c r="D1889" i="1" l="1"/>
  <c r="D6901" i="1"/>
  <c r="C6902" i="1"/>
  <c r="H6902" i="1" s="1"/>
  <c r="C1890" i="1"/>
  <c r="H1890" i="1" s="1"/>
  <c r="D1890" i="1" l="1"/>
  <c r="D6902" i="1"/>
  <c r="C6903" i="1"/>
  <c r="H6903" i="1" s="1"/>
  <c r="C1891" i="1"/>
  <c r="H1891" i="1" s="1"/>
  <c r="D1891" i="1" l="1"/>
  <c r="D6903" i="1"/>
  <c r="C6904" i="1"/>
  <c r="H6904" i="1" s="1"/>
  <c r="C1892" i="1"/>
  <c r="H1892" i="1" s="1"/>
  <c r="D1892" i="1" l="1"/>
  <c r="D6904" i="1"/>
  <c r="C6905" i="1"/>
  <c r="H6905" i="1" s="1"/>
  <c r="C1893" i="1"/>
  <c r="H1893" i="1" s="1"/>
  <c r="D1893" i="1" l="1"/>
  <c r="D6905" i="1"/>
  <c r="C6906" i="1"/>
  <c r="H6906" i="1" s="1"/>
  <c r="C1894" i="1"/>
  <c r="H1894" i="1" s="1"/>
  <c r="D1894" i="1" l="1"/>
  <c r="D6906" i="1"/>
  <c r="C6907" i="1"/>
  <c r="H6907" i="1" s="1"/>
  <c r="C1895" i="1"/>
  <c r="H1895" i="1" s="1"/>
  <c r="D1895" i="1" l="1"/>
  <c r="D6907" i="1"/>
  <c r="C6908" i="1"/>
  <c r="H6908" i="1" s="1"/>
  <c r="C1896" i="1"/>
  <c r="H1896" i="1" s="1"/>
  <c r="D1896" i="1" l="1"/>
  <c r="D6908" i="1"/>
  <c r="C6909" i="1"/>
  <c r="H6909" i="1" s="1"/>
  <c r="C1897" i="1"/>
  <c r="H1897" i="1" s="1"/>
  <c r="D1897" i="1" l="1"/>
  <c r="D6909" i="1"/>
  <c r="C6910" i="1"/>
  <c r="H6910" i="1" s="1"/>
  <c r="C1898" i="1"/>
  <c r="H1898" i="1" s="1"/>
  <c r="D1898" i="1" l="1"/>
  <c r="D6910" i="1"/>
  <c r="C6911" i="1"/>
  <c r="H6911" i="1" s="1"/>
  <c r="C1899" i="1"/>
  <c r="H1899" i="1" s="1"/>
  <c r="D1899" i="1" l="1"/>
  <c r="D6911" i="1"/>
  <c r="C6912" i="1"/>
  <c r="H6912" i="1" s="1"/>
  <c r="C1900" i="1"/>
  <c r="H1900" i="1" s="1"/>
  <c r="D1900" i="1" l="1"/>
  <c r="D6912" i="1"/>
  <c r="C6913" i="1"/>
  <c r="H6913" i="1" s="1"/>
  <c r="C1901" i="1"/>
  <c r="H1901" i="1" s="1"/>
  <c r="D1901" i="1" l="1"/>
  <c r="D6913" i="1"/>
  <c r="C6914" i="1"/>
  <c r="H6914" i="1" s="1"/>
  <c r="C1902" i="1"/>
  <c r="H1902" i="1" s="1"/>
  <c r="D1902" i="1" l="1"/>
  <c r="D6914" i="1"/>
  <c r="C6915" i="1"/>
  <c r="H6915" i="1" s="1"/>
  <c r="C1903" i="1"/>
  <c r="H1903" i="1" s="1"/>
  <c r="D1903" i="1" l="1"/>
  <c r="D6915" i="1"/>
  <c r="C6916" i="1"/>
  <c r="H6916" i="1" s="1"/>
  <c r="C1904" i="1"/>
  <c r="H1904" i="1" s="1"/>
  <c r="D1904" i="1" l="1"/>
  <c r="D6916" i="1"/>
  <c r="C6917" i="1"/>
  <c r="H6917" i="1" s="1"/>
  <c r="C1905" i="1"/>
  <c r="H1905" i="1" s="1"/>
  <c r="D1905" i="1" l="1"/>
  <c r="D6917" i="1"/>
  <c r="C6918" i="1"/>
  <c r="H6918" i="1" s="1"/>
  <c r="C1906" i="1"/>
  <c r="H1906" i="1" s="1"/>
  <c r="D1906" i="1" l="1"/>
  <c r="D6918" i="1"/>
  <c r="C6919" i="1"/>
  <c r="H6919" i="1" s="1"/>
  <c r="C1907" i="1"/>
  <c r="H1907" i="1" s="1"/>
  <c r="D1907" i="1" l="1"/>
  <c r="D6919" i="1"/>
  <c r="C6920" i="1"/>
  <c r="H6920" i="1" s="1"/>
  <c r="C1908" i="1"/>
  <c r="H1908" i="1" s="1"/>
  <c r="D1908" i="1" l="1"/>
  <c r="D6920" i="1"/>
  <c r="C6921" i="1"/>
  <c r="H6921" i="1" s="1"/>
  <c r="C1909" i="1"/>
  <c r="H1909" i="1" s="1"/>
  <c r="D1909" i="1" l="1"/>
  <c r="D6921" i="1"/>
  <c r="C6922" i="1"/>
  <c r="H6922" i="1" s="1"/>
  <c r="C1910" i="1"/>
  <c r="H1910" i="1" s="1"/>
  <c r="D1910" i="1" l="1"/>
  <c r="D6922" i="1"/>
  <c r="C6923" i="1"/>
  <c r="H6923" i="1" s="1"/>
  <c r="C1911" i="1"/>
  <c r="H1911" i="1" s="1"/>
  <c r="D1911" i="1" l="1"/>
  <c r="D6923" i="1"/>
  <c r="C6924" i="1"/>
  <c r="H6924" i="1" s="1"/>
  <c r="C1912" i="1"/>
  <c r="H1912" i="1" s="1"/>
  <c r="D1912" i="1" l="1"/>
  <c r="D6924" i="1"/>
  <c r="C6925" i="1"/>
  <c r="H6925" i="1" s="1"/>
  <c r="C1913" i="1"/>
  <c r="H1913" i="1" s="1"/>
  <c r="D1913" i="1" l="1"/>
  <c r="D6925" i="1"/>
  <c r="C6926" i="1"/>
  <c r="H6926" i="1" s="1"/>
  <c r="C1914" i="1"/>
  <c r="H1914" i="1" s="1"/>
  <c r="D1914" i="1" l="1"/>
  <c r="D6926" i="1"/>
  <c r="C6927" i="1"/>
  <c r="H6927" i="1" s="1"/>
  <c r="C1915" i="1"/>
  <c r="H1915" i="1" s="1"/>
  <c r="D1915" i="1" l="1"/>
  <c r="D6927" i="1"/>
  <c r="C6928" i="1"/>
  <c r="H6928" i="1" s="1"/>
  <c r="C1916" i="1"/>
  <c r="H1916" i="1" s="1"/>
  <c r="D1916" i="1" l="1"/>
  <c r="D6928" i="1"/>
  <c r="C6929" i="1"/>
  <c r="H6929" i="1" s="1"/>
  <c r="C1917" i="1"/>
  <c r="H1917" i="1" s="1"/>
  <c r="D1917" i="1" l="1"/>
  <c r="D6929" i="1"/>
  <c r="C6930" i="1"/>
  <c r="H6930" i="1" s="1"/>
  <c r="C1918" i="1"/>
  <c r="H1918" i="1" s="1"/>
  <c r="D1918" i="1" l="1"/>
  <c r="D6930" i="1"/>
  <c r="C6931" i="1"/>
  <c r="H6931" i="1" s="1"/>
  <c r="C1919" i="1"/>
  <c r="H1919" i="1" s="1"/>
  <c r="D1919" i="1" l="1"/>
  <c r="D6931" i="1"/>
  <c r="C6932" i="1"/>
  <c r="H6932" i="1" s="1"/>
  <c r="C1920" i="1"/>
  <c r="H1920" i="1" s="1"/>
  <c r="D1920" i="1" l="1"/>
  <c r="D6932" i="1"/>
  <c r="C6933" i="1"/>
  <c r="H6933" i="1" s="1"/>
  <c r="C1921" i="1"/>
  <c r="H1921" i="1" s="1"/>
  <c r="D1921" i="1" l="1"/>
  <c r="D6933" i="1"/>
  <c r="C6934" i="1"/>
  <c r="H6934" i="1" s="1"/>
  <c r="C1922" i="1"/>
  <c r="H1922" i="1" s="1"/>
  <c r="D1922" i="1" l="1"/>
  <c r="D6934" i="1"/>
  <c r="C6935" i="1"/>
  <c r="H6935" i="1" s="1"/>
  <c r="C1923" i="1"/>
  <c r="H1923" i="1" s="1"/>
  <c r="D1923" i="1" l="1"/>
  <c r="D6935" i="1"/>
  <c r="C6936" i="1"/>
  <c r="H6936" i="1" s="1"/>
  <c r="C1924" i="1"/>
  <c r="H1924" i="1" s="1"/>
  <c r="D1924" i="1" l="1"/>
  <c r="D6936" i="1"/>
  <c r="C6937" i="1"/>
  <c r="H6937" i="1" s="1"/>
  <c r="C1925" i="1"/>
  <c r="H1925" i="1" s="1"/>
  <c r="D1925" i="1" l="1"/>
  <c r="D6937" i="1"/>
  <c r="C6938" i="1"/>
  <c r="H6938" i="1" s="1"/>
  <c r="C1926" i="1"/>
  <c r="H1926" i="1" s="1"/>
  <c r="D1926" i="1" l="1"/>
  <c r="D6938" i="1"/>
  <c r="C6939" i="1"/>
  <c r="H6939" i="1" s="1"/>
  <c r="C1927" i="1"/>
  <c r="H1927" i="1" s="1"/>
  <c r="D1927" i="1" l="1"/>
  <c r="D6939" i="1"/>
  <c r="C6940" i="1"/>
  <c r="H6940" i="1" s="1"/>
  <c r="C1928" i="1"/>
  <c r="H1928" i="1" s="1"/>
  <c r="D1928" i="1" l="1"/>
  <c r="D6940" i="1"/>
  <c r="C6941" i="1"/>
  <c r="H6941" i="1" s="1"/>
  <c r="C1929" i="1"/>
  <c r="H1929" i="1" s="1"/>
  <c r="D1929" i="1" l="1"/>
  <c r="D6941" i="1"/>
  <c r="C6942" i="1"/>
  <c r="H6942" i="1" s="1"/>
  <c r="C1930" i="1"/>
  <c r="H1930" i="1" s="1"/>
  <c r="D1930" i="1" l="1"/>
  <c r="D6942" i="1"/>
  <c r="C6943" i="1"/>
  <c r="H6943" i="1" s="1"/>
  <c r="C1931" i="1"/>
  <c r="H1931" i="1" s="1"/>
  <c r="D1931" i="1" l="1"/>
  <c r="D6943" i="1"/>
  <c r="C6944" i="1"/>
  <c r="H6944" i="1" s="1"/>
  <c r="C1932" i="1"/>
  <c r="H1932" i="1" s="1"/>
  <c r="D1932" i="1" l="1"/>
  <c r="D6944" i="1"/>
  <c r="C6945" i="1"/>
  <c r="H6945" i="1" s="1"/>
  <c r="C1933" i="1"/>
  <c r="H1933" i="1" s="1"/>
  <c r="D1933" i="1" l="1"/>
  <c r="D6945" i="1"/>
  <c r="C6946" i="1"/>
  <c r="H6946" i="1" s="1"/>
  <c r="C1934" i="1"/>
  <c r="H1934" i="1" s="1"/>
  <c r="D1934" i="1" l="1"/>
  <c r="D6946" i="1"/>
  <c r="C6947" i="1"/>
  <c r="H6947" i="1" s="1"/>
  <c r="C1935" i="1"/>
  <c r="H1935" i="1" s="1"/>
  <c r="D1935" i="1" l="1"/>
  <c r="D6947" i="1"/>
  <c r="C6948" i="1"/>
  <c r="H6948" i="1" s="1"/>
  <c r="C1936" i="1"/>
  <c r="H1936" i="1" s="1"/>
  <c r="D1936" i="1" l="1"/>
  <c r="D6948" i="1"/>
  <c r="C6949" i="1"/>
  <c r="H6949" i="1" s="1"/>
  <c r="C1937" i="1"/>
  <c r="H1937" i="1" s="1"/>
  <c r="D1937" i="1" l="1"/>
  <c r="D6949" i="1"/>
  <c r="C6950" i="1"/>
  <c r="H6950" i="1" s="1"/>
  <c r="C1938" i="1"/>
  <c r="H1938" i="1" s="1"/>
  <c r="D1938" i="1" l="1"/>
  <c r="D6950" i="1"/>
  <c r="C6951" i="1"/>
  <c r="H6951" i="1" s="1"/>
  <c r="C1939" i="1"/>
  <c r="H1939" i="1" s="1"/>
  <c r="D1939" i="1" l="1"/>
  <c r="D6951" i="1"/>
  <c r="C6952" i="1"/>
  <c r="H6952" i="1" s="1"/>
  <c r="C1940" i="1"/>
  <c r="H1940" i="1" s="1"/>
  <c r="D1940" i="1" l="1"/>
  <c r="D6952" i="1"/>
  <c r="C6953" i="1"/>
  <c r="H6953" i="1" s="1"/>
  <c r="C1941" i="1"/>
  <c r="H1941" i="1" s="1"/>
  <c r="D1941" i="1" l="1"/>
  <c r="D6953" i="1"/>
  <c r="C6954" i="1"/>
  <c r="H6954" i="1" s="1"/>
  <c r="C1942" i="1"/>
  <c r="H1942" i="1" s="1"/>
  <c r="D1942" i="1" l="1"/>
  <c r="D6954" i="1"/>
  <c r="C6955" i="1"/>
  <c r="H6955" i="1" s="1"/>
  <c r="C1943" i="1"/>
  <c r="H1943" i="1" s="1"/>
  <c r="D1943" i="1" l="1"/>
  <c r="D6955" i="1"/>
  <c r="C6956" i="1"/>
  <c r="H6956" i="1" s="1"/>
  <c r="C1944" i="1"/>
  <c r="H1944" i="1" s="1"/>
  <c r="D1944" i="1" l="1"/>
  <c r="D6956" i="1"/>
  <c r="C6957" i="1"/>
  <c r="H6957" i="1" s="1"/>
  <c r="C1945" i="1"/>
  <c r="H1945" i="1" s="1"/>
  <c r="D1945" i="1" l="1"/>
  <c r="D6957" i="1"/>
  <c r="C6958" i="1"/>
  <c r="H6958" i="1" s="1"/>
  <c r="C1946" i="1"/>
  <c r="H1946" i="1" s="1"/>
  <c r="D1946" i="1" l="1"/>
  <c r="D6958" i="1"/>
  <c r="C6959" i="1"/>
  <c r="H6959" i="1" s="1"/>
  <c r="C1947" i="1"/>
  <c r="H1947" i="1" s="1"/>
  <c r="D1947" i="1" l="1"/>
  <c r="D6959" i="1"/>
  <c r="C6960" i="1"/>
  <c r="H6960" i="1" s="1"/>
  <c r="C1948" i="1"/>
  <c r="H1948" i="1" s="1"/>
  <c r="D1948" i="1" l="1"/>
  <c r="D6960" i="1"/>
  <c r="C6961" i="1"/>
  <c r="H6961" i="1" s="1"/>
  <c r="C1949" i="1"/>
  <c r="H1949" i="1" s="1"/>
  <c r="D1949" i="1" l="1"/>
  <c r="D6961" i="1"/>
  <c r="C6962" i="1"/>
  <c r="H6962" i="1" s="1"/>
  <c r="C1950" i="1"/>
  <c r="H1950" i="1" s="1"/>
  <c r="D1950" i="1" l="1"/>
  <c r="D6962" i="1"/>
  <c r="C6963" i="1"/>
  <c r="H6963" i="1" s="1"/>
  <c r="C1951" i="1"/>
  <c r="H1951" i="1" s="1"/>
  <c r="D1951" i="1" l="1"/>
  <c r="D6963" i="1"/>
  <c r="C6964" i="1"/>
  <c r="H6964" i="1" s="1"/>
  <c r="C1952" i="1"/>
  <c r="H1952" i="1" s="1"/>
  <c r="D1952" i="1" l="1"/>
  <c r="D6964" i="1"/>
  <c r="C6965" i="1"/>
  <c r="H6965" i="1" s="1"/>
  <c r="C1953" i="1"/>
  <c r="H1953" i="1" s="1"/>
  <c r="D1953" i="1" l="1"/>
  <c r="D6965" i="1"/>
  <c r="C6966" i="1"/>
  <c r="H6966" i="1" s="1"/>
  <c r="C1954" i="1"/>
  <c r="H1954" i="1" s="1"/>
  <c r="D1954" i="1" l="1"/>
  <c r="D6966" i="1"/>
  <c r="C6967" i="1"/>
  <c r="H6967" i="1" s="1"/>
  <c r="C1955" i="1"/>
  <c r="H1955" i="1" s="1"/>
  <c r="D1955" i="1" l="1"/>
  <c r="D6967" i="1"/>
  <c r="C6968" i="1"/>
  <c r="H6968" i="1" s="1"/>
  <c r="C1956" i="1"/>
  <c r="H1956" i="1" s="1"/>
  <c r="D1956" i="1" l="1"/>
  <c r="D6968" i="1"/>
  <c r="C6969" i="1"/>
  <c r="H6969" i="1" s="1"/>
  <c r="C1957" i="1"/>
  <c r="H1957" i="1" s="1"/>
  <c r="D1957" i="1" l="1"/>
  <c r="D6969" i="1"/>
  <c r="C6970" i="1"/>
  <c r="H6970" i="1" s="1"/>
  <c r="C1958" i="1"/>
  <c r="H1958" i="1" s="1"/>
  <c r="D1958" i="1" l="1"/>
  <c r="D6970" i="1"/>
  <c r="C6971" i="1"/>
  <c r="H6971" i="1" s="1"/>
  <c r="C1959" i="1"/>
  <c r="H1959" i="1" s="1"/>
  <c r="D1959" i="1" l="1"/>
  <c r="D6971" i="1"/>
  <c r="C6972" i="1"/>
  <c r="H6972" i="1" s="1"/>
  <c r="C1960" i="1"/>
  <c r="H1960" i="1" s="1"/>
  <c r="D1960" i="1" l="1"/>
  <c r="D6972" i="1"/>
  <c r="C6973" i="1"/>
  <c r="H6973" i="1" s="1"/>
  <c r="C1961" i="1"/>
  <c r="H1961" i="1" s="1"/>
  <c r="D1961" i="1" l="1"/>
  <c r="D6973" i="1"/>
  <c r="C6974" i="1"/>
  <c r="H6974" i="1" s="1"/>
  <c r="C1962" i="1"/>
  <c r="H1962" i="1" s="1"/>
  <c r="D1962" i="1" l="1"/>
  <c r="D6974" i="1"/>
  <c r="C6975" i="1"/>
  <c r="H6975" i="1" s="1"/>
  <c r="C1963" i="1"/>
  <c r="H1963" i="1" s="1"/>
  <c r="D1963" i="1" l="1"/>
  <c r="D6975" i="1"/>
  <c r="C6976" i="1"/>
  <c r="H6976" i="1" s="1"/>
  <c r="C1964" i="1"/>
  <c r="H1964" i="1" s="1"/>
  <c r="D1964" i="1" l="1"/>
  <c r="D6976" i="1"/>
  <c r="C6977" i="1"/>
  <c r="H6977" i="1" s="1"/>
  <c r="C1965" i="1"/>
  <c r="H1965" i="1" s="1"/>
  <c r="D1965" i="1" l="1"/>
  <c r="D6977" i="1"/>
  <c r="C6978" i="1"/>
  <c r="H6978" i="1" s="1"/>
  <c r="C1966" i="1"/>
  <c r="H1966" i="1" s="1"/>
  <c r="D1966" i="1" l="1"/>
  <c r="D6978" i="1"/>
  <c r="C6979" i="1"/>
  <c r="H6979" i="1" s="1"/>
  <c r="C1967" i="1"/>
  <c r="H1967" i="1" s="1"/>
  <c r="D1967" i="1" l="1"/>
  <c r="D6979" i="1"/>
  <c r="C6980" i="1"/>
  <c r="H6980" i="1" s="1"/>
  <c r="C1968" i="1"/>
  <c r="H1968" i="1" s="1"/>
  <c r="D1968" i="1" l="1"/>
  <c r="D6980" i="1"/>
  <c r="C6981" i="1"/>
  <c r="H6981" i="1" s="1"/>
  <c r="C1969" i="1"/>
  <c r="H1969" i="1" s="1"/>
  <c r="D1969" i="1" l="1"/>
  <c r="D6981" i="1"/>
  <c r="C6982" i="1"/>
  <c r="H6982" i="1" s="1"/>
  <c r="C1970" i="1"/>
  <c r="H1970" i="1" s="1"/>
  <c r="D1970" i="1" l="1"/>
  <c r="D6982" i="1"/>
  <c r="C6983" i="1"/>
  <c r="H6983" i="1" s="1"/>
  <c r="C1971" i="1"/>
  <c r="H1971" i="1" s="1"/>
  <c r="D1971" i="1" l="1"/>
  <c r="D6983" i="1"/>
  <c r="C6984" i="1"/>
  <c r="H6984" i="1" s="1"/>
  <c r="C1972" i="1"/>
  <c r="H1972" i="1" s="1"/>
  <c r="D1972" i="1" l="1"/>
  <c r="D6984" i="1"/>
  <c r="C6985" i="1"/>
  <c r="H6985" i="1" s="1"/>
  <c r="C1973" i="1"/>
  <c r="H1973" i="1" s="1"/>
  <c r="D1973" i="1" l="1"/>
  <c r="D6985" i="1"/>
  <c r="C6986" i="1"/>
  <c r="H6986" i="1" s="1"/>
  <c r="C1974" i="1"/>
  <c r="H1974" i="1" s="1"/>
  <c r="D1974" i="1" l="1"/>
  <c r="D6986" i="1"/>
  <c r="C6987" i="1"/>
  <c r="H6987" i="1" s="1"/>
  <c r="C1975" i="1"/>
  <c r="H1975" i="1" s="1"/>
  <c r="D1975" i="1" l="1"/>
  <c r="D6987" i="1"/>
  <c r="C6988" i="1"/>
  <c r="H6988" i="1" s="1"/>
  <c r="C1976" i="1"/>
  <c r="H1976" i="1" s="1"/>
  <c r="D1976" i="1" l="1"/>
  <c r="D6988" i="1"/>
  <c r="C6989" i="1"/>
  <c r="H6989" i="1" s="1"/>
  <c r="C1977" i="1"/>
  <c r="H1977" i="1" s="1"/>
  <c r="D1977" i="1" l="1"/>
  <c r="D6989" i="1"/>
  <c r="C6990" i="1"/>
  <c r="H6990" i="1" s="1"/>
  <c r="C1978" i="1"/>
  <c r="H1978" i="1" s="1"/>
  <c r="D1978" i="1" l="1"/>
  <c r="D6990" i="1"/>
  <c r="C6991" i="1"/>
  <c r="H6991" i="1" s="1"/>
  <c r="C1979" i="1"/>
  <c r="H1979" i="1" s="1"/>
  <c r="D1979" i="1" l="1"/>
  <c r="D6991" i="1"/>
  <c r="C6992" i="1"/>
  <c r="H6992" i="1" s="1"/>
  <c r="C1980" i="1"/>
  <c r="H1980" i="1" s="1"/>
  <c r="D1980" i="1" l="1"/>
  <c r="D6992" i="1"/>
  <c r="C6993" i="1"/>
  <c r="H6993" i="1" s="1"/>
  <c r="C1981" i="1"/>
  <c r="H1981" i="1" s="1"/>
  <c r="D1981" i="1" l="1"/>
  <c r="D6993" i="1"/>
  <c r="C6994" i="1"/>
  <c r="H6994" i="1" s="1"/>
  <c r="C1982" i="1"/>
  <c r="H1982" i="1" s="1"/>
  <c r="D1982" i="1" l="1"/>
  <c r="D6994" i="1"/>
  <c r="C6995" i="1"/>
  <c r="H6995" i="1" s="1"/>
  <c r="C1983" i="1"/>
  <c r="H1983" i="1" s="1"/>
  <c r="D1983" i="1" l="1"/>
  <c r="D6995" i="1"/>
  <c r="C6996" i="1"/>
  <c r="H6996" i="1" s="1"/>
  <c r="C1984" i="1"/>
  <c r="H1984" i="1" s="1"/>
  <c r="D1984" i="1" l="1"/>
  <c r="D6996" i="1"/>
  <c r="C6997" i="1"/>
  <c r="H6997" i="1" s="1"/>
  <c r="C1985" i="1"/>
  <c r="H1985" i="1" s="1"/>
  <c r="D1985" i="1" l="1"/>
  <c r="D6997" i="1"/>
  <c r="C6998" i="1"/>
  <c r="H6998" i="1" s="1"/>
  <c r="C1986" i="1"/>
  <c r="H1986" i="1" s="1"/>
  <c r="D1986" i="1" l="1"/>
  <c r="D6998" i="1"/>
  <c r="C6999" i="1"/>
  <c r="H6999" i="1" s="1"/>
  <c r="C1987" i="1"/>
  <c r="H1987" i="1" s="1"/>
  <c r="D1987" i="1" l="1"/>
  <c r="D6999" i="1"/>
  <c r="C7000" i="1"/>
  <c r="H7000" i="1" s="1"/>
  <c r="C1988" i="1"/>
  <c r="H1988" i="1" s="1"/>
  <c r="D1988" i="1" l="1"/>
  <c r="D7000" i="1"/>
  <c r="C7001" i="1"/>
  <c r="H7001" i="1" s="1"/>
  <c r="C1989" i="1"/>
  <c r="H1989" i="1" s="1"/>
  <c r="D1989" i="1" l="1"/>
  <c r="D7001" i="1"/>
  <c r="C7002" i="1"/>
  <c r="H7002" i="1" s="1"/>
  <c r="C1990" i="1"/>
  <c r="H1990" i="1" s="1"/>
  <c r="D1990" i="1" l="1"/>
  <c r="D7002" i="1"/>
  <c r="C7003" i="1"/>
  <c r="H7003" i="1" s="1"/>
  <c r="C1991" i="1"/>
  <c r="H1991" i="1" s="1"/>
  <c r="D1991" i="1" l="1"/>
  <c r="D7003" i="1"/>
  <c r="C7004" i="1"/>
  <c r="H7004" i="1" s="1"/>
  <c r="C1992" i="1"/>
  <c r="H1992" i="1" s="1"/>
  <c r="D1992" i="1" l="1"/>
  <c r="D7004" i="1"/>
  <c r="C7005" i="1"/>
  <c r="H7005" i="1" s="1"/>
  <c r="C1993" i="1"/>
  <c r="H1993" i="1" s="1"/>
  <c r="D1993" i="1" l="1"/>
  <c r="D7005" i="1"/>
  <c r="C7006" i="1"/>
  <c r="H7006" i="1" s="1"/>
  <c r="C1994" i="1"/>
  <c r="H1994" i="1" s="1"/>
  <c r="D1994" i="1" l="1"/>
  <c r="D7006" i="1"/>
  <c r="C7007" i="1"/>
  <c r="H7007" i="1" s="1"/>
  <c r="C1995" i="1"/>
  <c r="H1995" i="1" s="1"/>
  <c r="D1995" i="1" l="1"/>
  <c r="D7007" i="1"/>
  <c r="C7008" i="1"/>
  <c r="H7008" i="1" s="1"/>
  <c r="C1996" i="1"/>
  <c r="H1996" i="1" s="1"/>
  <c r="D1996" i="1" l="1"/>
  <c r="D7008" i="1"/>
  <c r="C7009" i="1"/>
  <c r="H7009" i="1" s="1"/>
  <c r="C1997" i="1"/>
  <c r="H1997" i="1" s="1"/>
  <c r="D1997" i="1" l="1"/>
  <c r="D7009" i="1"/>
  <c r="C7010" i="1"/>
  <c r="H7010" i="1" s="1"/>
  <c r="C1998" i="1"/>
  <c r="H1998" i="1" s="1"/>
  <c r="D1998" i="1" l="1"/>
  <c r="D7010" i="1"/>
  <c r="C7011" i="1"/>
  <c r="H7011" i="1" s="1"/>
  <c r="C1999" i="1"/>
  <c r="H1999" i="1" s="1"/>
  <c r="D1999" i="1" l="1"/>
  <c r="D7011" i="1"/>
  <c r="C7012" i="1"/>
  <c r="H7012" i="1" s="1"/>
  <c r="C2000" i="1"/>
  <c r="H2000" i="1" s="1"/>
  <c r="D2000" i="1" l="1"/>
  <c r="D7012" i="1"/>
  <c r="C7013" i="1"/>
  <c r="H7013" i="1" s="1"/>
  <c r="C2001" i="1"/>
  <c r="H2001" i="1" s="1"/>
  <c r="D2001" i="1" l="1"/>
  <c r="D7013" i="1"/>
  <c r="C7014" i="1"/>
  <c r="H7014" i="1" s="1"/>
  <c r="C2002" i="1"/>
  <c r="H2002" i="1" s="1"/>
  <c r="D2002" i="1" l="1"/>
  <c r="D7014" i="1"/>
  <c r="C7015" i="1"/>
  <c r="H7015" i="1" s="1"/>
  <c r="C2003" i="1"/>
  <c r="H2003" i="1" s="1"/>
  <c r="D2003" i="1" l="1"/>
  <c r="D7015" i="1"/>
  <c r="C7016" i="1"/>
  <c r="H7016" i="1" s="1"/>
  <c r="C2004" i="1"/>
  <c r="H2004" i="1" s="1"/>
  <c r="D2004" i="1" l="1"/>
  <c r="D7016" i="1"/>
  <c r="C7017" i="1"/>
  <c r="H7017" i="1" s="1"/>
  <c r="C2005" i="1"/>
  <c r="H2005" i="1" s="1"/>
  <c r="D7017" i="1" l="1"/>
  <c r="D2005" i="1"/>
  <c r="C7018" i="1"/>
  <c r="H7018" i="1" s="1"/>
  <c r="C2006" i="1"/>
  <c r="H2006" i="1" s="1"/>
  <c r="D2006" i="1" l="1"/>
  <c r="D7018" i="1"/>
  <c r="C7019" i="1"/>
  <c r="H7019" i="1" s="1"/>
  <c r="C2007" i="1"/>
  <c r="H2007" i="1" s="1"/>
  <c r="D2007" i="1" l="1"/>
  <c r="D7019" i="1"/>
  <c r="C7020" i="1"/>
  <c r="H7020" i="1" s="1"/>
  <c r="C2008" i="1"/>
  <c r="H2008" i="1" s="1"/>
  <c r="D2008" i="1" l="1"/>
  <c r="D7020" i="1"/>
  <c r="C7021" i="1"/>
  <c r="H7021" i="1" s="1"/>
  <c r="C2009" i="1"/>
  <c r="H2009" i="1" s="1"/>
  <c r="D2009" i="1" l="1"/>
  <c r="D7021" i="1"/>
  <c r="C7022" i="1"/>
  <c r="H7022" i="1" s="1"/>
  <c r="C2010" i="1"/>
  <c r="H2010" i="1" s="1"/>
  <c r="D2010" i="1" l="1"/>
  <c r="D7022" i="1"/>
  <c r="C7023" i="1"/>
  <c r="H7023" i="1" s="1"/>
  <c r="C2011" i="1"/>
  <c r="H2011" i="1" s="1"/>
  <c r="D2011" i="1" l="1"/>
  <c r="D7023" i="1"/>
  <c r="C7024" i="1"/>
  <c r="H7024" i="1" s="1"/>
  <c r="C2012" i="1"/>
  <c r="H2012" i="1" s="1"/>
  <c r="D2012" i="1" l="1"/>
  <c r="D7024" i="1"/>
  <c r="C7025" i="1"/>
  <c r="H7025" i="1" s="1"/>
  <c r="C2013" i="1"/>
  <c r="H2013" i="1" s="1"/>
  <c r="D2013" i="1" l="1"/>
  <c r="D7025" i="1"/>
  <c r="C7026" i="1"/>
  <c r="H7026" i="1" s="1"/>
  <c r="C2014" i="1"/>
  <c r="H2014" i="1" s="1"/>
  <c r="D2014" i="1" l="1"/>
  <c r="D7026" i="1"/>
  <c r="C7027" i="1"/>
  <c r="H7027" i="1" s="1"/>
  <c r="C2015" i="1"/>
  <c r="H2015" i="1" s="1"/>
  <c r="D2015" i="1" l="1"/>
  <c r="D7027" i="1"/>
  <c r="C7028" i="1"/>
  <c r="H7028" i="1" s="1"/>
  <c r="C2016" i="1"/>
  <c r="H2016" i="1" s="1"/>
  <c r="D2016" i="1" l="1"/>
  <c r="D7028" i="1"/>
  <c r="C7029" i="1"/>
  <c r="H7029" i="1" s="1"/>
  <c r="C2017" i="1"/>
  <c r="H2017" i="1" s="1"/>
  <c r="D2017" i="1" l="1"/>
  <c r="D7029" i="1"/>
  <c r="C7030" i="1"/>
  <c r="H7030" i="1" s="1"/>
  <c r="C2018" i="1"/>
  <c r="H2018" i="1" s="1"/>
  <c r="D2018" i="1" l="1"/>
  <c r="D7030" i="1"/>
  <c r="C7031" i="1"/>
  <c r="H7031" i="1" s="1"/>
  <c r="C2019" i="1"/>
  <c r="H2019" i="1" s="1"/>
  <c r="D2019" i="1" l="1"/>
  <c r="D7031" i="1"/>
  <c r="C7032" i="1"/>
  <c r="H7032" i="1" s="1"/>
  <c r="C2020" i="1"/>
  <c r="H2020" i="1" s="1"/>
  <c r="D2020" i="1" l="1"/>
  <c r="D7032" i="1"/>
  <c r="C7033" i="1"/>
  <c r="H7033" i="1" s="1"/>
  <c r="C2021" i="1"/>
  <c r="H2021" i="1" s="1"/>
  <c r="D2021" i="1" l="1"/>
  <c r="D7033" i="1"/>
  <c r="C7034" i="1"/>
  <c r="H7034" i="1" s="1"/>
  <c r="C2022" i="1"/>
  <c r="H2022" i="1" s="1"/>
  <c r="D2022" i="1" l="1"/>
  <c r="D7034" i="1"/>
  <c r="C7035" i="1"/>
  <c r="H7035" i="1" s="1"/>
  <c r="C2023" i="1"/>
  <c r="H2023" i="1" s="1"/>
  <c r="D2023" i="1" l="1"/>
  <c r="D7035" i="1"/>
  <c r="C7036" i="1"/>
  <c r="H7036" i="1" s="1"/>
  <c r="C2024" i="1"/>
  <c r="H2024" i="1" s="1"/>
  <c r="D2024" i="1" l="1"/>
  <c r="D7036" i="1"/>
  <c r="C7037" i="1"/>
  <c r="H7037" i="1" s="1"/>
  <c r="C2025" i="1"/>
  <c r="H2025" i="1" s="1"/>
  <c r="D2025" i="1" l="1"/>
  <c r="D7037" i="1"/>
  <c r="C7038" i="1"/>
  <c r="H7038" i="1" s="1"/>
  <c r="C2026" i="1"/>
  <c r="H2026" i="1" s="1"/>
  <c r="D2026" i="1" l="1"/>
  <c r="D7038" i="1"/>
  <c r="C7039" i="1"/>
  <c r="H7039" i="1" s="1"/>
  <c r="C2027" i="1"/>
  <c r="H2027" i="1" s="1"/>
  <c r="D2027" i="1" l="1"/>
  <c r="D7039" i="1"/>
  <c r="C7040" i="1"/>
  <c r="H7040" i="1" s="1"/>
  <c r="C2028" i="1"/>
  <c r="H2028" i="1" s="1"/>
  <c r="D2028" i="1" l="1"/>
  <c r="D7040" i="1"/>
  <c r="C7041" i="1"/>
  <c r="H7041" i="1" s="1"/>
  <c r="C2029" i="1"/>
  <c r="H2029" i="1" s="1"/>
  <c r="D2029" i="1" l="1"/>
  <c r="D7041" i="1"/>
  <c r="C7042" i="1"/>
  <c r="H7042" i="1" s="1"/>
  <c r="C2030" i="1"/>
  <c r="H2030" i="1" s="1"/>
  <c r="D2030" i="1" l="1"/>
  <c r="D7042" i="1"/>
  <c r="C7043" i="1"/>
  <c r="H7043" i="1" s="1"/>
  <c r="C2031" i="1"/>
  <c r="H2031" i="1" s="1"/>
  <c r="D2031" i="1" l="1"/>
  <c r="D7043" i="1"/>
  <c r="C7044" i="1"/>
  <c r="H7044" i="1" s="1"/>
  <c r="C2032" i="1"/>
  <c r="H2032" i="1" s="1"/>
  <c r="D2032" i="1" l="1"/>
  <c r="D7044" i="1"/>
  <c r="C7045" i="1"/>
  <c r="H7045" i="1" s="1"/>
  <c r="C2033" i="1"/>
  <c r="H2033" i="1" s="1"/>
  <c r="D2033" i="1" l="1"/>
  <c r="D7045" i="1"/>
  <c r="C7046" i="1"/>
  <c r="H7046" i="1" s="1"/>
  <c r="C2034" i="1"/>
  <c r="H2034" i="1" s="1"/>
  <c r="D2034" i="1" l="1"/>
  <c r="D7046" i="1"/>
  <c r="C7047" i="1"/>
  <c r="H7047" i="1" s="1"/>
  <c r="C2035" i="1"/>
  <c r="H2035" i="1" s="1"/>
  <c r="D2035" i="1" l="1"/>
  <c r="D7047" i="1"/>
  <c r="C7048" i="1"/>
  <c r="H7048" i="1" s="1"/>
  <c r="C2036" i="1"/>
  <c r="H2036" i="1" s="1"/>
  <c r="D2036" i="1" l="1"/>
  <c r="D7048" i="1"/>
  <c r="C7049" i="1"/>
  <c r="H7049" i="1" s="1"/>
  <c r="C2037" i="1"/>
  <c r="H2037" i="1" s="1"/>
  <c r="D2037" i="1" l="1"/>
  <c r="D7049" i="1"/>
  <c r="C7050" i="1"/>
  <c r="H7050" i="1" s="1"/>
  <c r="C2038" i="1"/>
  <c r="H2038" i="1" s="1"/>
  <c r="D2038" i="1" l="1"/>
  <c r="D7050" i="1"/>
  <c r="C7051" i="1"/>
  <c r="H7051" i="1" s="1"/>
  <c r="C2039" i="1"/>
  <c r="H2039" i="1" s="1"/>
  <c r="D2039" i="1" l="1"/>
  <c r="D7051" i="1"/>
  <c r="C7052" i="1"/>
  <c r="H7052" i="1" s="1"/>
  <c r="C2040" i="1"/>
  <c r="H2040" i="1" s="1"/>
  <c r="D2040" i="1" l="1"/>
  <c r="D7052" i="1"/>
  <c r="C7053" i="1"/>
  <c r="H7053" i="1" s="1"/>
  <c r="C2041" i="1"/>
  <c r="H2041" i="1" s="1"/>
  <c r="D2041" i="1" l="1"/>
  <c r="D7053" i="1"/>
  <c r="C7054" i="1"/>
  <c r="H7054" i="1" s="1"/>
  <c r="C2042" i="1"/>
  <c r="H2042" i="1" s="1"/>
  <c r="D2042" i="1" l="1"/>
  <c r="D7054" i="1"/>
  <c r="C7055" i="1"/>
  <c r="H7055" i="1" s="1"/>
  <c r="C2043" i="1"/>
  <c r="H2043" i="1" s="1"/>
  <c r="D2043" i="1" l="1"/>
  <c r="D7055" i="1"/>
  <c r="C7056" i="1"/>
  <c r="H7056" i="1" s="1"/>
  <c r="C2044" i="1"/>
  <c r="H2044" i="1" s="1"/>
  <c r="D2044" i="1" l="1"/>
  <c r="D7056" i="1"/>
  <c r="C7057" i="1"/>
  <c r="H7057" i="1" s="1"/>
  <c r="C2045" i="1"/>
  <c r="H2045" i="1" s="1"/>
  <c r="D2045" i="1" l="1"/>
  <c r="D7057" i="1"/>
  <c r="C7058" i="1"/>
  <c r="H7058" i="1" s="1"/>
  <c r="C2046" i="1"/>
  <c r="H2046" i="1" s="1"/>
  <c r="D2046" i="1" l="1"/>
  <c r="D7058" i="1"/>
  <c r="C7059" i="1"/>
  <c r="H7059" i="1" s="1"/>
  <c r="C2047" i="1"/>
  <c r="H2047" i="1" s="1"/>
  <c r="D2047" i="1" l="1"/>
  <c r="D7059" i="1"/>
  <c r="C7060" i="1"/>
  <c r="H7060" i="1" s="1"/>
  <c r="C2048" i="1"/>
  <c r="H2048" i="1" s="1"/>
  <c r="D2048" i="1" l="1"/>
  <c r="D7060" i="1"/>
  <c r="C7061" i="1"/>
  <c r="H7061" i="1" s="1"/>
  <c r="C2049" i="1"/>
  <c r="H2049" i="1" s="1"/>
  <c r="D2049" i="1" l="1"/>
  <c r="D7061" i="1"/>
  <c r="C7062" i="1"/>
  <c r="H7062" i="1" s="1"/>
  <c r="C2050" i="1"/>
  <c r="H2050" i="1" s="1"/>
  <c r="D2050" i="1" l="1"/>
  <c r="D7062" i="1"/>
  <c r="C7063" i="1"/>
  <c r="H7063" i="1" s="1"/>
  <c r="C2051" i="1"/>
  <c r="H2051" i="1" s="1"/>
  <c r="D2051" i="1" l="1"/>
  <c r="D7063" i="1"/>
  <c r="C7064" i="1"/>
  <c r="H7064" i="1" s="1"/>
  <c r="C2052" i="1"/>
  <c r="H2052" i="1" s="1"/>
  <c r="D2052" i="1" l="1"/>
  <c r="D7064" i="1"/>
  <c r="C7065" i="1"/>
  <c r="H7065" i="1" s="1"/>
  <c r="C2053" i="1"/>
  <c r="H2053" i="1" s="1"/>
  <c r="D2053" i="1" l="1"/>
  <c r="D7065" i="1"/>
  <c r="C7066" i="1"/>
  <c r="H7066" i="1" s="1"/>
  <c r="C2054" i="1"/>
  <c r="H2054" i="1" s="1"/>
  <c r="D2054" i="1" l="1"/>
  <c r="D7066" i="1"/>
  <c r="C7067" i="1"/>
  <c r="H7067" i="1" s="1"/>
  <c r="C2055" i="1"/>
  <c r="H2055" i="1" s="1"/>
  <c r="D2055" i="1" l="1"/>
  <c r="D7067" i="1"/>
  <c r="C7068" i="1"/>
  <c r="H7068" i="1" s="1"/>
  <c r="C2056" i="1"/>
  <c r="H2056" i="1" s="1"/>
  <c r="D2056" i="1" l="1"/>
  <c r="D7068" i="1"/>
  <c r="C7069" i="1"/>
  <c r="H7069" i="1" s="1"/>
  <c r="C2057" i="1"/>
  <c r="H2057" i="1" s="1"/>
  <c r="D2057" i="1" l="1"/>
  <c r="D7069" i="1"/>
  <c r="C7070" i="1"/>
  <c r="H7070" i="1" s="1"/>
  <c r="C2058" i="1"/>
  <c r="H2058" i="1" s="1"/>
  <c r="D2058" i="1" l="1"/>
  <c r="D7070" i="1"/>
  <c r="C7071" i="1"/>
  <c r="H7071" i="1" s="1"/>
  <c r="C2059" i="1"/>
  <c r="H2059" i="1" s="1"/>
  <c r="D2059" i="1" l="1"/>
  <c r="D7071" i="1"/>
  <c r="C7072" i="1"/>
  <c r="H7072" i="1" s="1"/>
  <c r="C2060" i="1"/>
  <c r="H2060" i="1" s="1"/>
  <c r="D2060" i="1" l="1"/>
  <c r="D7072" i="1"/>
  <c r="C7073" i="1"/>
  <c r="H7073" i="1" s="1"/>
  <c r="C2061" i="1"/>
  <c r="H2061" i="1" s="1"/>
  <c r="D7073" i="1" l="1"/>
  <c r="D2061" i="1"/>
  <c r="C7074" i="1"/>
  <c r="H7074" i="1" s="1"/>
  <c r="C2062" i="1"/>
  <c r="H2062" i="1" s="1"/>
  <c r="D2062" i="1" l="1"/>
  <c r="D7074" i="1"/>
  <c r="C7075" i="1"/>
  <c r="H7075" i="1" s="1"/>
  <c r="C2063" i="1"/>
  <c r="H2063" i="1" s="1"/>
  <c r="D2063" i="1" l="1"/>
  <c r="D7075" i="1"/>
  <c r="C7076" i="1"/>
  <c r="H7076" i="1" s="1"/>
  <c r="C2064" i="1"/>
  <c r="H2064" i="1" s="1"/>
  <c r="D2064" i="1" l="1"/>
  <c r="D7076" i="1"/>
  <c r="C7077" i="1"/>
  <c r="H7077" i="1" s="1"/>
  <c r="C2065" i="1"/>
  <c r="H2065" i="1" s="1"/>
  <c r="D2065" i="1" l="1"/>
  <c r="D7077" i="1"/>
  <c r="C7078" i="1"/>
  <c r="H7078" i="1" s="1"/>
  <c r="C2066" i="1"/>
  <c r="H2066" i="1" s="1"/>
  <c r="D2066" i="1" l="1"/>
  <c r="D7078" i="1"/>
  <c r="C7079" i="1"/>
  <c r="H7079" i="1" s="1"/>
  <c r="C2067" i="1"/>
  <c r="H2067" i="1" s="1"/>
  <c r="D2067" i="1" l="1"/>
  <c r="D7079" i="1"/>
  <c r="C7080" i="1"/>
  <c r="H7080" i="1" s="1"/>
  <c r="C2068" i="1"/>
  <c r="H2068" i="1" s="1"/>
  <c r="D2068" i="1" l="1"/>
  <c r="D7080" i="1"/>
  <c r="C7081" i="1"/>
  <c r="H7081" i="1" s="1"/>
  <c r="C2069" i="1"/>
  <c r="H2069" i="1" s="1"/>
  <c r="D2069" i="1" l="1"/>
  <c r="D7081" i="1"/>
  <c r="C7082" i="1"/>
  <c r="H7082" i="1" s="1"/>
  <c r="C2070" i="1"/>
  <c r="H2070" i="1" s="1"/>
  <c r="D2070" i="1" l="1"/>
  <c r="D7082" i="1"/>
  <c r="C7083" i="1"/>
  <c r="H7083" i="1" s="1"/>
  <c r="C2071" i="1"/>
  <c r="H2071" i="1" s="1"/>
  <c r="D2071" i="1" l="1"/>
  <c r="D7083" i="1"/>
  <c r="C7084" i="1"/>
  <c r="H7084" i="1" s="1"/>
  <c r="C2072" i="1"/>
  <c r="H2072" i="1" s="1"/>
  <c r="D2072" i="1" l="1"/>
  <c r="D7084" i="1"/>
  <c r="C7085" i="1"/>
  <c r="H7085" i="1" s="1"/>
  <c r="C2073" i="1"/>
  <c r="H2073" i="1" s="1"/>
  <c r="D2073" i="1" l="1"/>
  <c r="D7085" i="1"/>
  <c r="C7086" i="1"/>
  <c r="H7086" i="1" s="1"/>
  <c r="C2074" i="1"/>
  <c r="H2074" i="1" s="1"/>
  <c r="D2074" i="1" l="1"/>
  <c r="D7086" i="1"/>
  <c r="C7087" i="1"/>
  <c r="H7087" i="1" s="1"/>
  <c r="C2075" i="1"/>
  <c r="H2075" i="1" s="1"/>
  <c r="D2075" i="1" l="1"/>
  <c r="D7087" i="1"/>
  <c r="C7088" i="1"/>
  <c r="H7088" i="1" s="1"/>
  <c r="C2076" i="1"/>
  <c r="H2076" i="1" s="1"/>
  <c r="D2076" i="1" l="1"/>
  <c r="D7088" i="1"/>
  <c r="C7089" i="1"/>
  <c r="H7089" i="1" s="1"/>
  <c r="C2077" i="1"/>
  <c r="H2077" i="1" s="1"/>
  <c r="D2077" i="1" l="1"/>
  <c r="D7089" i="1"/>
  <c r="C7090" i="1"/>
  <c r="H7090" i="1" s="1"/>
  <c r="C2078" i="1"/>
  <c r="H2078" i="1" s="1"/>
  <c r="D2078" i="1" l="1"/>
  <c r="D7090" i="1"/>
  <c r="C7091" i="1"/>
  <c r="H7091" i="1" s="1"/>
  <c r="C2079" i="1"/>
  <c r="H2079" i="1" s="1"/>
  <c r="D2079" i="1" l="1"/>
  <c r="D7091" i="1"/>
  <c r="C7092" i="1"/>
  <c r="H7092" i="1" s="1"/>
  <c r="C2080" i="1"/>
  <c r="H2080" i="1" s="1"/>
  <c r="D2080" i="1" l="1"/>
  <c r="D7092" i="1"/>
  <c r="C7093" i="1"/>
  <c r="H7093" i="1" s="1"/>
  <c r="C2081" i="1"/>
  <c r="H2081" i="1" s="1"/>
  <c r="D2081" i="1" l="1"/>
  <c r="D7093" i="1"/>
  <c r="C7094" i="1"/>
  <c r="H7094" i="1" s="1"/>
  <c r="C2082" i="1"/>
  <c r="H2082" i="1" s="1"/>
  <c r="D2082" i="1" l="1"/>
  <c r="D7094" i="1"/>
  <c r="C7095" i="1"/>
  <c r="H7095" i="1" s="1"/>
  <c r="C2083" i="1"/>
  <c r="H2083" i="1" s="1"/>
  <c r="D2083" i="1" l="1"/>
  <c r="D7095" i="1"/>
  <c r="C7096" i="1"/>
  <c r="H7096" i="1" s="1"/>
  <c r="C2084" i="1"/>
  <c r="H2084" i="1" s="1"/>
  <c r="D2084" i="1" l="1"/>
  <c r="D7096" i="1"/>
  <c r="C7097" i="1"/>
  <c r="H7097" i="1" s="1"/>
  <c r="C2085" i="1"/>
  <c r="H2085" i="1" s="1"/>
  <c r="D2085" i="1" l="1"/>
  <c r="D7097" i="1"/>
  <c r="C7098" i="1"/>
  <c r="H7098" i="1" s="1"/>
  <c r="C2086" i="1"/>
  <c r="H2086" i="1" s="1"/>
  <c r="D2086" i="1" l="1"/>
  <c r="D7098" i="1"/>
  <c r="C7099" i="1"/>
  <c r="H7099" i="1" s="1"/>
  <c r="C2087" i="1"/>
  <c r="H2087" i="1" s="1"/>
  <c r="D2087" i="1" l="1"/>
  <c r="D7099" i="1"/>
  <c r="C7100" i="1"/>
  <c r="H7100" i="1" s="1"/>
  <c r="C2088" i="1"/>
  <c r="H2088" i="1" s="1"/>
  <c r="D2088" i="1" l="1"/>
  <c r="D7100" i="1"/>
  <c r="C7101" i="1"/>
  <c r="H7101" i="1" s="1"/>
  <c r="C2089" i="1"/>
  <c r="H2089" i="1" s="1"/>
  <c r="D2089" i="1" l="1"/>
  <c r="D7101" i="1"/>
  <c r="C7102" i="1"/>
  <c r="H7102" i="1" s="1"/>
  <c r="C2090" i="1"/>
  <c r="H2090" i="1" s="1"/>
  <c r="D2090" i="1" l="1"/>
  <c r="D7102" i="1"/>
  <c r="C7103" i="1"/>
  <c r="H7103" i="1" s="1"/>
  <c r="C2091" i="1"/>
  <c r="H2091" i="1" s="1"/>
  <c r="D2091" i="1" l="1"/>
  <c r="D7103" i="1"/>
  <c r="C7104" i="1"/>
  <c r="H7104" i="1" s="1"/>
  <c r="C2092" i="1"/>
  <c r="H2092" i="1" s="1"/>
  <c r="D2092" i="1" l="1"/>
  <c r="D7104" i="1"/>
  <c r="C7105" i="1"/>
  <c r="H7105" i="1" s="1"/>
  <c r="C2093" i="1"/>
  <c r="H2093" i="1" s="1"/>
  <c r="D2093" i="1" l="1"/>
  <c r="D7105" i="1"/>
  <c r="C7106" i="1"/>
  <c r="H7106" i="1" s="1"/>
  <c r="C2094" i="1"/>
  <c r="H2094" i="1" s="1"/>
  <c r="D2094" i="1" l="1"/>
  <c r="D7106" i="1"/>
  <c r="C7107" i="1"/>
  <c r="H7107" i="1" s="1"/>
  <c r="C2095" i="1"/>
  <c r="H2095" i="1" s="1"/>
  <c r="D2095" i="1" l="1"/>
  <c r="D7107" i="1"/>
  <c r="C7108" i="1"/>
  <c r="H7108" i="1" s="1"/>
  <c r="C2096" i="1"/>
  <c r="H2096" i="1" s="1"/>
  <c r="D2096" i="1" l="1"/>
  <c r="D7108" i="1"/>
  <c r="C7109" i="1"/>
  <c r="H7109" i="1" s="1"/>
  <c r="C2097" i="1"/>
  <c r="H2097" i="1" s="1"/>
  <c r="D2097" i="1" l="1"/>
  <c r="D7109" i="1"/>
  <c r="C7110" i="1"/>
  <c r="H7110" i="1" s="1"/>
  <c r="C2098" i="1"/>
  <c r="H2098" i="1" s="1"/>
  <c r="D2098" i="1" l="1"/>
  <c r="D7110" i="1"/>
  <c r="C7111" i="1"/>
  <c r="H7111" i="1" s="1"/>
  <c r="C2099" i="1"/>
  <c r="H2099" i="1" s="1"/>
  <c r="D2099" i="1" l="1"/>
  <c r="D7111" i="1"/>
  <c r="C7112" i="1"/>
  <c r="H7112" i="1" s="1"/>
  <c r="C2100" i="1"/>
  <c r="H2100" i="1" s="1"/>
  <c r="D2100" i="1" l="1"/>
  <c r="D7112" i="1"/>
  <c r="C7113" i="1"/>
  <c r="H7113" i="1" s="1"/>
  <c r="C2101" i="1"/>
  <c r="H2101" i="1" s="1"/>
  <c r="D2101" i="1" l="1"/>
  <c r="D7113" i="1"/>
  <c r="C7114" i="1"/>
  <c r="H7114" i="1" s="1"/>
  <c r="C2102" i="1"/>
  <c r="H2102" i="1" s="1"/>
  <c r="D2102" i="1" l="1"/>
  <c r="D7114" i="1"/>
  <c r="C7115" i="1"/>
  <c r="H7115" i="1" s="1"/>
  <c r="C2103" i="1"/>
  <c r="H2103" i="1" s="1"/>
  <c r="D2103" i="1" l="1"/>
  <c r="D7115" i="1"/>
  <c r="C7116" i="1"/>
  <c r="H7116" i="1" s="1"/>
  <c r="C2104" i="1"/>
  <c r="H2104" i="1" s="1"/>
  <c r="D2104" i="1" l="1"/>
  <c r="D7116" i="1"/>
  <c r="C7117" i="1"/>
  <c r="H7117" i="1" s="1"/>
  <c r="C2105" i="1"/>
  <c r="H2105" i="1" s="1"/>
  <c r="D2105" i="1" l="1"/>
  <c r="D7117" i="1"/>
  <c r="C7118" i="1"/>
  <c r="H7118" i="1" s="1"/>
  <c r="C2106" i="1"/>
  <c r="H2106" i="1" s="1"/>
  <c r="D2106" i="1" l="1"/>
  <c r="D7118" i="1"/>
  <c r="C7119" i="1"/>
  <c r="H7119" i="1" s="1"/>
  <c r="C2107" i="1"/>
  <c r="H2107" i="1" s="1"/>
  <c r="D2107" i="1" l="1"/>
  <c r="D7119" i="1"/>
  <c r="C7120" i="1"/>
  <c r="H7120" i="1" s="1"/>
  <c r="C2108" i="1"/>
  <c r="H2108" i="1" s="1"/>
  <c r="D2108" i="1" l="1"/>
  <c r="D7120" i="1"/>
  <c r="C7121" i="1"/>
  <c r="H7121" i="1" s="1"/>
  <c r="C2109" i="1"/>
  <c r="H2109" i="1" s="1"/>
  <c r="D2109" i="1" l="1"/>
  <c r="D7121" i="1"/>
  <c r="C7122" i="1"/>
  <c r="H7122" i="1" s="1"/>
  <c r="C2110" i="1"/>
  <c r="H2110" i="1" s="1"/>
  <c r="D2110" i="1" l="1"/>
  <c r="D7122" i="1"/>
  <c r="C7123" i="1"/>
  <c r="H7123" i="1" s="1"/>
  <c r="C2111" i="1"/>
  <c r="H2111" i="1" s="1"/>
  <c r="D2111" i="1" l="1"/>
  <c r="D7123" i="1"/>
  <c r="C7124" i="1"/>
  <c r="H7124" i="1" s="1"/>
  <c r="C2112" i="1"/>
  <c r="H2112" i="1" s="1"/>
  <c r="D2112" i="1" l="1"/>
  <c r="D7124" i="1"/>
  <c r="C7125" i="1"/>
  <c r="H7125" i="1" s="1"/>
  <c r="C2113" i="1"/>
  <c r="H2113" i="1" s="1"/>
  <c r="D2113" i="1" l="1"/>
  <c r="D7125" i="1"/>
  <c r="C7126" i="1"/>
  <c r="H7126" i="1" s="1"/>
  <c r="C2114" i="1"/>
  <c r="H2114" i="1" s="1"/>
  <c r="D2114" i="1" l="1"/>
  <c r="D7126" i="1"/>
  <c r="C7127" i="1"/>
  <c r="H7127" i="1" s="1"/>
  <c r="C2115" i="1"/>
  <c r="H2115" i="1" s="1"/>
  <c r="D2115" i="1" l="1"/>
  <c r="D7127" i="1"/>
  <c r="C7128" i="1"/>
  <c r="H7128" i="1" s="1"/>
  <c r="C2116" i="1"/>
  <c r="H2116" i="1" s="1"/>
  <c r="D2116" i="1" l="1"/>
  <c r="D7128" i="1"/>
  <c r="C7129" i="1"/>
  <c r="H7129" i="1" s="1"/>
  <c r="C2117" i="1"/>
  <c r="H2117" i="1" s="1"/>
  <c r="D2117" i="1" l="1"/>
  <c r="D7129" i="1"/>
  <c r="C7130" i="1"/>
  <c r="H7130" i="1" s="1"/>
  <c r="C2118" i="1"/>
  <c r="H2118" i="1" s="1"/>
  <c r="D2118" i="1" l="1"/>
  <c r="D7130" i="1"/>
  <c r="C7131" i="1"/>
  <c r="H7131" i="1" s="1"/>
  <c r="C2119" i="1"/>
  <c r="H2119" i="1" s="1"/>
  <c r="D2119" i="1" l="1"/>
  <c r="D7131" i="1"/>
  <c r="C7132" i="1"/>
  <c r="H7132" i="1" s="1"/>
  <c r="C2120" i="1"/>
  <c r="H2120" i="1" s="1"/>
  <c r="D2120" i="1" l="1"/>
  <c r="D7132" i="1"/>
  <c r="C7133" i="1"/>
  <c r="H7133" i="1" s="1"/>
  <c r="C2121" i="1"/>
  <c r="H2121" i="1" s="1"/>
  <c r="D2121" i="1" l="1"/>
  <c r="D7133" i="1"/>
  <c r="C7134" i="1"/>
  <c r="H7134" i="1" s="1"/>
  <c r="C2122" i="1"/>
  <c r="H2122" i="1" s="1"/>
  <c r="D2122" i="1" l="1"/>
  <c r="D7134" i="1"/>
  <c r="C7135" i="1"/>
  <c r="H7135" i="1" s="1"/>
  <c r="C2123" i="1"/>
  <c r="H2123" i="1" s="1"/>
  <c r="D2123" i="1" l="1"/>
  <c r="D7135" i="1"/>
  <c r="C7136" i="1"/>
  <c r="H7136" i="1" s="1"/>
  <c r="C2124" i="1"/>
  <c r="H2124" i="1" s="1"/>
  <c r="D2124" i="1" l="1"/>
  <c r="D7136" i="1"/>
  <c r="C7137" i="1"/>
  <c r="H7137" i="1" s="1"/>
  <c r="C2125" i="1"/>
  <c r="H2125" i="1" s="1"/>
  <c r="D2125" i="1" l="1"/>
  <c r="D7137" i="1"/>
  <c r="C7138" i="1"/>
  <c r="H7138" i="1" s="1"/>
  <c r="C2126" i="1"/>
  <c r="H2126" i="1" s="1"/>
  <c r="D2126" i="1" l="1"/>
  <c r="D7138" i="1"/>
  <c r="C7139" i="1"/>
  <c r="H7139" i="1" s="1"/>
  <c r="C2127" i="1"/>
  <c r="H2127" i="1" s="1"/>
  <c r="D2127" i="1" l="1"/>
  <c r="D7139" i="1"/>
  <c r="C7140" i="1"/>
  <c r="H7140" i="1" s="1"/>
  <c r="C2128" i="1"/>
  <c r="H2128" i="1" s="1"/>
  <c r="D2128" i="1" l="1"/>
  <c r="D7140" i="1"/>
  <c r="C7141" i="1"/>
  <c r="H7141" i="1" s="1"/>
  <c r="C2129" i="1"/>
  <c r="H2129" i="1" s="1"/>
  <c r="D2129" i="1" l="1"/>
  <c r="D7141" i="1"/>
  <c r="C7142" i="1"/>
  <c r="H7142" i="1" s="1"/>
  <c r="C2130" i="1"/>
  <c r="H2130" i="1" s="1"/>
  <c r="D2130" i="1" l="1"/>
  <c r="D7142" i="1"/>
  <c r="C7143" i="1"/>
  <c r="H7143" i="1" s="1"/>
  <c r="C2131" i="1"/>
  <c r="H2131" i="1" s="1"/>
  <c r="D2131" i="1" l="1"/>
  <c r="D7143" i="1"/>
  <c r="C7144" i="1"/>
  <c r="H7144" i="1" s="1"/>
  <c r="C2132" i="1"/>
  <c r="H2132" i="1" s="1"/>
  <c r="D2132" i="1" l="1"/>
  <c r="D7144" i="1"/>
  <c r="C7145" i="1"/>
  <c r="H7145" i="1" s="1"/>
  <c r="C2133" i="1"/>
  <c r="H2133" i="1" s="1"/>
  <c r="D2133" i="1" l="1"/>
  <c r="D7145" i="1"/>
  <c r="C7146" i="1"/>
  <c r="H7146" i="1" s="1"/>
  <c r="C2134" i="1"/>
  <c r="H2134" i="1" s="1"/>
  <c r="D2134" i="1" l="1"/>
  <c r="D7146" i="1"/>
  <c r="C7147" i="1"/>
  <c r="H7147" i="1" s="1"/>
  <c r="C2135" i="1"/>
  <c r="H2135" i="1" s="1"/>
  <c r="D2135" i="1" l="1"/>
  <c r="D7147" i="1"/>
  <c r="C7148" i="1"/>
  <c r="H7148" i="1" s="1"/>
  <c r="C2136" i="1"/>
  <c r="H2136" i="1" s="1"/>
  <c r="D2136" i="1" l="1"/>
  <c r="D7148" i="1"/>
  <c r="C7149" i="1"/>
  <c r="H7149" i="1" s="1"/>
  <c r="C2137" i="1"/>
  <c r="H2137" i="1" s="1"/>
  <c r="D2137" i="1" l="1"/>
  <c r="D7149" i="1"/>
  <c r="C7150" i="1"/>
  <c r="H7150" i="1" s="1"/>
  <c r="C2138" i="1"/>
  <c r="H2138" i="1" s="1"/>
  <c r="D2138" i="1" l="1"/>
  <c r="D7150" i="1"/>
  <c r="C7151" i="1"/>
  <c r="H7151" i="1" s="1"/>
  <c r="C2139" i="1"/>
  <c r="H2139" i="1" s="1"/>
  <c r="D2139" i="1" l="1"/>
  <c r="D7151" i="1"/>
  <c r="C7152" i="1"/>
  <c r="H7152" i="1" s="1"/>
  <c r="C2140" i="1"/>
  <c r="H2140" i="1" s="1"/>
  <c r="D2140" i="1" l="1"/>
  <c r="D7152" i="1"/>
  <c r="C7153" i="1"/>
  <c r="H7153" i="1" s="1"/>
  <c r="C2141" i="1"/>
  <c r="H2141" i="1" s="1"/>
  <c r="D2141" i="1" l="1"/>
  <c r="D7153" i="1"/>
  <c r="C7154" i="1"/>
  <c r="H7154" i="1" s="1"/>
  <c r="C2142" i="1"/>
  <c r="H2142" i="1" s="1"/>
  <c r="D2142" i="1" l="1"/>
  <c r="D7154" i="1"/>
  <c r="C7155" i="1"/>
  <c r="H7155" i="1" s="1"/>
  <c r="C2143" i="1"/>
  <c r="H2143" i="1" s="1"/>
  <c r="D2143" i="1" l="1"/>
  <c r="D7155" i="1"/>
  <c r="C7156" i="1"/>
  <c r="H7156" i="1" s="1"/>
  <c r="C2144" i="1"/>
  <c r="H2144" i="1" s="1"/>
  <c r="D2144" i="1" l="1"/>
  <c r="D7156" i="1"/>
  <c r="C7157" i="1"/>
  <c r="H7157" i="1" s="1"/>
  <c r="C2145" i="1"/>
  <c r="H2145" i="1" s="1"/>
  <c r="D2145" i="1" l="1"/>
  <c r="D7157" i="1"/>
  <c r="C7158" i="1"/>
  <c r="H7158" i="1" s="1"/>
  <c r="C2146" i="1"/>
  <c r="H2146" i="1" s="1"/>
  <c r="D2146" i="1" l="1"/>
  <c r="D7158" i="1"/>
  <c r="C7159" i="1"/>
  <c r="H7159" i="1" s="1"/>
  <c r="C2147" i="1"/>
  <c r="H2147" i="1" s="1"/>
  <c r="D2147" i="1" l="1"/>
  <c r="D7159" i="1"/>
  <c r="C7160" i="1"/>
  <c r="H7160" i="1" s="1"/>
  <c r="C2148" i="1"/>
  <c r="H2148" i="1" s="1"/>
  <c r="D2148" i="1" l="1"/>
  <c r="D7160" i="1"/>
  <c r="C7161" i="1"/>
  <c r="H7161" i="1" s="1"/>
  <c r="C2149" i="1"/>
  <c r="H2149" i="1" s="1"/>
  <c r="D2149" i="1" l="1"/>
  <c r="D7161" i="1"/>
  <c r="C7162" i="1"/>
  <c r="H7162" i="1" s="1"/>
  <c r="C2150" i="1"/>
  <c r="H2150" i="1" s="1"/>
  <c r="D2150" i="1" l="1"/>
  <c r="D7162" i="1"/>
  <c r="C7163" i="1"/>
  <c r="H7163" i="1" s="1"/>
  <c r="C2151" i="1"/>
  <c r="H2151" i="1" s="1"/>
  <c r="D2151" i="1" l="1"/>
  <c r="D7163" i="1"/>
  <c r="C7164" i="1"/>
  <c r="H7164" i="1" s="1"/>
  <c r="C2152" i="1"/>
  <c r="H2152" i="1" s="1"/>
  <c r="D2152" i="1" l="1"/>
  <c r="D7164" i="1"/>
  <c r="C7165" i="1"/>
  <c r="H7165" i="1" s="1"/>
  <c r="C2153" i="1"/>
  <c r="H2153" i="1" s="1"/>
  <c r="D2153" i="1" l="1"/>
  <c r="D7165" i="1"/>
  <c r="C7166" i="1"/>
  <c r="H7166" i="1" s="1"/>
  <c r="C2154" i="1"/>
  <c r="H2154" i="1" s="1"/>
  <c r="D2154" i="1" l="1"/>
  <c r="D7166" i="1"/>
  <c r="C7167" i="1"/>
  <c r="H7167" i="1" s="1"/>
  <c r="C2155" i="1"/>
  <c r="H2155" i="1" s="1"/>
  <c r="D2155" i="1" l="1"/>
  <c r="D7167" i="1"/>
  <c r="C7168" i="1"/>
  <c r="H7168" i="1" s="1"/>
  <c r="C2156" i="1"/>
  <c r="H2156" i="1" s="1"/>
  <c r="D2156" i="1" l="1"/>
  <c r="D7168" i="1"/>
  <c r="C7169" i="1"/>
  <c r="H7169" i="1" s="1"/>
  <c r="C2157" i="1"/>
  <c r="H2157" i="1" s="1"/>
  <c r="D2157" i="1" l="1"/>
  <c r="D7169" i="1"/>
  <c r="C7170" i="1"/>
  <c r="H7170" i="1" s="1"/>
  <c r="C2158" i="1"/>
  <c r="H2158" i="1" s="1"/>
  <c r="D2158" i="1" l="1"/>
  <c r="D7170" i="1"/>
  <c r="C7171" i="1"/>
  <c r="H7171" i="1" s="1"/>
  <c r="C2159" i="1"/>
  <c r="H2159" i="1" s="1"/>
  <c r="D2159" i="1" l="1"/>
  <c r="D7171" i="1"/>
  <c r="C7172" i="1"/>
  <c r="H7172" i="1" s="1"/>
  <c r="C2160" i="1"/>
  <c r="H2160" i="1" s="1"/>
  <c r="D2160" i="1" l="1"/>
  <c r="D7172" i="1"/>
  <c r="C7173" i="1"/>
  <c r="H7173" i="1" s="1"/>
  <c r="C2161" i="1"/>
  <c r="H2161" i="1" s="1"/>
  <c r="D2161" i="1" l="1"/>
  <c r="D7173" i="1"/>
  <c r="C7174" i="1"/>
  <c r="H7174" i="1" s="1"/>
  <c r="C2162" i="1"/>
  <c r="H2162" i="1" s="1"/>
  <c r="D2162" i="1" l="1"/>
  <c r="D7174" i="1"/>
  <c r="C7175" i="1"/>
  <c r="H7175" i="1" s="1"/>
  <c r="C2163" i="1"/>
  <c r="H2163" i="1" s="1"/>
  <c r="D2163" i="1" l="1"/>
  <c r="D7175" i="1"/>
  <c r="C7176" i="1"/>
  <c r="H7176" i="1" s="1"/>
  <c r="C2164" i="1"/>
  <c r="H2164" i="1" s="1"/>
  <c r="D2164" i="1" l="1"/>
  <c r="D7176" i="1"/>
  <c r="C7177" i="1"/>
  <c r="H7177" i="1" s="1"/>
  <c r="C2165" i="1"/>
  <c r="H2165" i="1" s="1"/>
  <c r="D2165" i="1" l="1"/>
  <c r="D7177" i="1"/>
  <c r="C7178" i="1"/>
  <c r="H7178" i="1" s="1"/>
  <c r="C2166" i="1"/>
  <c r="H2166" i="1" s="1"/>
  <c r="D2166" i="1" l="1"/>
  <c r="D7178" i="1"/>
  <c r="C7179" i="1"/>
  <c r="H7179" i="1" s="1"/>
  <c r="C2167" i="1"/>
  <c r="H2167" i="1" s="1"/>
  <c r="D2167" i="1" l="1"/>
  <c r="D7179" i="1"/>
  <c r="C7180" i="1"/>
  <c r="H7180" i="1" s="1"/>
  <c r="C2168" i="1"/>
  <c r="H2168" i="1" s="1"/>
  <c r="D2168" i="1" l="1"/>
  <c r="D7180" i="1"/>
  <c r="C7181" i="1"/>
  <c r="H7181" i="1" s="1"/>
  <c r="C2169" i="1"/>
  <c r="H2169" i="1" s="1"/>
  <c r="D2169" i="1" l="1"/>
  <c r="D7181" i="1"/>
  <c r="C7182" i="1"/>
  <c r="H7182" i="1" s="1"/>
  <c r="C2170" i="1"/>
  <c r="H2170" i="1" s="1"/>
  <c r="D2170" i="1" l="1"/>
  <c r="D7182" i="1"/>
  <c r="C7183" i="1"/>
  <c r="H7183" i="1" s="1"/>
  <c r="C2171" i="1"/>
  <c r="H2171" i="1" s="1"/>
  <c r="D2171" i="1" l="1"/>
  <c r="D7183" i="1"/>
  <c r="C7184" i="1"/>
  <c r="H7184" i="1" s="1"/>
  <c r="C2172" i="1"/>
  <c r="H2172" i="1" s="1"/>
  <c r="D2172" i="1" l="1"/>
  <c r="D7184" i="1"/>
  <c r="C7185" i="1"/>
  <c r="H7185" i="1" s="1"/>
  <c r="C2173" i="1"/>
  <c r="H2173" i="1" s="1"/>
  <c r="D2173" i="1" l="1"/>
  <c r="D7185" i="1"/>
  <c r="C7186" i="1"/>
  <c r="H7186" i="1" s="1"/>
  <c r="C2174" i="1"/>
  <c r="H2174" i="1" s="1"/>
  <c r="D2174" i="1" l="1"/>
  <c r="D7186" i="1"/>
  <c r="C7187" i="1"/>
  <c r="H7187" i="1" s="1"/>
  <c r="C2175" i="1"/>
  <c r="H2175" i="1" s="1"/>
  <c r="D2175" i="1" l="1"/>
  <c r="D7187" i="1"/>
  <c r="C7188" i="1"/>
  <c r="H7188" i="1" s="1"/>
  <c r="C2176" i="1"/>
  <c r="H2176" i="1" s="1"/>
  <c r="D2176" i="1" l="1"/>
  <c r="D7188" i="1"/>
  <c r="C7189" i="1"/>
  <c r="H7189" i="1" s="1"/>
  <c r="C2177" i="1"/>
  <c r="H2177" i="1" s="1"/>
  <c r="D2177" i="1" l="1"/>
  <c r="D7189" i="1"/>
  <c r="C7190" i="1"/>
  <c r="H7190" i="1" s="1"/>
  <c r="C2178" i="1"/>
  <c r="H2178" i="1" s="1"/>
  <c r="D2178" i="1" l="1"/>
  <c r="D7190" i="1"/>
  <c r="C7191" i="1"/>
  <c r="H7191" i="1" s="1"/>
  <c r="C2179" i="1"/>
  <c r="H2179" i="1" s="1"/>
  <c r="D2179" i="1" l="1"/>
  <c r="D7191" i="1"/>
  <c r="C7192" i="1"/>
  <c r="H7192" i="1" s="1"/>
  <c r="C2180" i="1"/>
  <c r="H2180" i="1" s="1"/>
  <c r="D2180" i="1" l="1"/>
  <c r="D7192" i="1"/>
  <c r="C7193" i="1"/>
  <c r="H7193" i="1" s="1"/>
  <c r="C2181" i="1"/>
  <c r="H2181" i="1" s="1"/>
  <c r="D2181" i="1" l="1"/>
  <c r="D7193" i="1"/>
  <c r="C7194" i="1"/>
  <c r="H7194" i="1" s="1"/>
  <c r="C2182" i="1"/>
  <c r="H2182" i="1" s="1"/>
  <c r="D2182" i="1" l="1"/>
  <c r="D7194" i="1"/>
  <c r="C7195" i="1"/>
  <c r="H7195" i="1" s="1"/>
  <c r="C2183" i="1"/>
  <c r="H2183" i="1" s="1"/>
  <c r="D2183" i="1" l="1"/>
  <c r="D7195" i="1"/>
  <c r="C7196" i="1"/>
  <c r="H7196" i="1" s="1"/>
  <c r="C2184" i="1"/>
  <c r="H2184" i="1" s="1"/>
  <c r="D2184" i="1" l="1"/>
  <c r="D7196" i="1"/>
  <c r="C7197" i="1"/>
  <c r="H7197" i="1" s="1"/>
  <c r="C2185" i="1"/>
  <c r="H2185" i="1" s="1"/>
  <c r="D2185" i="1" l="1"/>
  <c r="D7197" i="1"/>
  <c r="C7198" i="1"/>
  <c r="H7198" i="1" s="1"/>
  <c r="C2186" i="1"/>
  <c r="H2186" i="1" s="1"/>
  <c r="D2186" i="1" l="1"/>
  <c r="D7198" i="1"/>
  <c r="C7199" i="1"/>
  <c r="H7199" i="1" s="1"/>
  <c r="C2187" i="1"/>
  <c r="H2187" i="1" s="1"/>
  <c r="D2187" i="1" l="1"/>
  <c r="D7199" i="1"/>
  <c r="C7200" i="1"/>
  <c r="H7200" i="1" s="1"/>
  <c r="C2188" i="1"/>
  <c r="H2188" i="1" s="1"/>
  <c r="D2188" i="1" l="1"/>
  <c r="D7200" i="1"/>
  <c r="C7201" i="1"/>
  <c r="H7201" i="1" s="1"/>
  <c r="C2189" i="1"/>
  <c r="H2189" i="1" s="1"/>
  <c r="D2189" i="1" l="1"/>
  <c r="D7201" i="1"/>
  <c r="C7202" i="1"/>
  <c r="H7202" i="1" s="1"/>
  <c r="C2190" i="1"/>
  <c r="H2190" i="1" s="1"/>
  <c r="D2190" i="1" l="1"/>
  <c r="D7202" i="1"/>
  <c r="C7203" i="1"/>
  <c r="H7203" i="1" s="1"/>
  <c r="C2191" i="1"/>
  <c r="H2191" i="1" s="1"/>
  <c r="D2191" i="1" l="1"/>
  <c r="D7203" i="1"/>
  <c r="C7204" i="1"/>
  <c r="H7204" i="1" s="1"/>
  <c r="C2192" i="1"/>
  <c r="H2192" i="1" s="1"/>
  <c r="D2192" i="1" l="1"/>
  <c r="D7204" i="1"/>
  <c r="C7205" i="1"/>
  <c r="H7205" i="1" s="1"/>
  <c r="C2193" i="1"/>
  <c r="H2193" i="1" s="1"/>
  <c r="D2193" i="1" l="1"/>
  <c r="D7205" i="1"/>
  <c r="C7206" i="1"/>
  <c r="H7206" i="1" s="1"/>
  <c r="C2194" i="1"/>
  <c r="H2194" i="1" s="1"/>
  <c r="D2194" i="1" l="1"/>
  <c r="D7206" i="1"/>
  <c r="C7207" i="1"/>
  <c r="H7207" i="1" s="1"/>
  <c r="C2195" i="1"/>
  <c r="H2195" i="1" s="1"/>
  <c r="D2195" i="1" l="1"/>
  <c r="D7207" i="1"/>
  <c r="C7208" i="1"/>
  <c r="H7208" i="1" s="1"/>
  <c r="C2196" i="1"/>
  <c r="H2196" i="1" s="1"/>
  <c r="D2196" i="1" l="1"/>
  <c r="D7208" i="1"/>
  <c r="C7209" i="1"/>
  <c r="H7209" i="1" s="1"/>
  <c r="C2197" i="1"/>
  <c r="H2197" i="1" s="1"/>
  <c r="D2197" i="1" l="1"/>
  <c r="D7209" i="1"/>
  <c r="C7210" i="1"/>
  <c r="H7210" i="1" s="1"/>
  <c r="C2198" i="1"/>
  <c r="H2198" i="1" s="1"/>
  <c r="D2198" i="1" l="1"/>
  <c r="D7210" i="1"/>
  <c r="C7211" i="1"/>
  <c r="H7211" i="1" s="1"/>
  <c r="C2199" i="1"/>
  <c r="H2199" i="1" s="1"/>
  <c r="D2199" i="1" l="1"/>
  <c r="D7211" i="1"/>
  <c r="C7212" i="1"/>
  <c r="H7212" i="1" s="1"/>
  <c r="C2200" i="1"/>
  <c r="H2200" i="1" s="1"/>
  <c r="D2200" i="1" l="1"/>
  <c r="D7212" i="1"/>
  <c r="C7213" i="1"/>
  <c r="H7213" i="1" s="1"/>
  <c r="C2201" i="1"/>
  <c r="H2201" i="1" s="1"/>
  <c r="D2201" i="1" l="1"/>
  <c r="D7213" i="1"/>
  <c r="C7214" i="1"/>
  <c r="H7214" i="1" s="1"/>
  <c r="C2202" i="1"/>
  <c r="H2202" i="1" s="1"/>
  <c r="D2202" i="1" l="1"/>
  <c r="D7214" i="1"/>
  <c r="C7215" i="1"/>
  <c r="H7215" i="1" s="1"/>
  <c r="C2203" i="1"/>
  <c r="H2203" i="1" s="1"/>
  <c r="D2203" i="1" l="1"/>
  <c r="D7215" i="1"/>
  <c r="C7216" i="1"/>
  <c r="H7216" i="1" s="1"/>
  <c r="C2204" i="1"/>
  <c r="H2204" i="1" s="1"/>
  <c r="D2204" i="1" l="1"/>
  <c r="D7216" i="1"/>
  <c r="C7217" i="1"/>
  <c r="H7217" i="1" s="1"/>
  <c r="C2205" i="1"/>
  <c r="H2205" i="1" s="1"/>
  <c r="D2205" i="1" l="1"/>
  <c r="D7217" i="1"/>
  <c r="C7218" i="1"/>
  <c r="H7218" i="1" s="1"/>
  <c r="C2206" i="1"/>
  <c r="H2206" i="1" s="1"/>
  <c r="D2206" i="1" l="1"/>
  <c r="D7218" i="1"/>
  <c r="C7219" i="1"/>
  <c r="H7219" i="1" s="1"/>
  <c r="C2207" i="1"/>
  <c r="H2207" i="1" s="1"/>
  <c r="D2207" i="1" l="1"/>
  <c r="D7219" i="1"/>
  <c r="C7220" i="1"/>
  <c r="H7220" i="1" s="1"/>
  <c r="C2208" i="1"/>
  <c r="H2208" i="1" s="1"/>
  <c r="D2208" i="1" l="1"/>
  <c r="D7220" i="1"/>
  <c r="C7221" i="1"/>
  <c r="H7221" i="1" s="1"/>
  <c r="C2209" i="1"/>
  <c r="H2209" i="1" s="1"/>
  <c r="D2209" i="1" l="1"/>
  <c r="D7221" i="1"/>
  <c r="C7222" i="1"/>
  <c r="H7222" i="1" s="1"/>
  <c r="C2210" i="1"/>
  <c r="H2210" i="1" s="1"/>
  <c r="D2210" i="1" l="1"/>
  <c r="D7222" i="1"/>
  <c r="C7223" i="1"/>
  <c r="H7223" i="1" s="1"/>
  <c r="C2211" i="1"/>
  <c r="H2211" i="1" s="1"/>
  <c r="D2211" i="1" l="1"/>
  <c r="D7223" i="1"/>
  <c r="C7224" i="1"/>
  <c r="H7224" i="1" s="1"/>
  <c r="C2212" i="1"/>
  <c r="H2212" i="1" s="1"/>
  <c r="D2212" i="1" l="1"/>
  <c r="D7224" i="1"/>
  <c r="C7225" i="1"/>
  <c r="H7225" i="1" s="1"/>
  <c r="C2213" i="1"/>
  <c r="H2213" i="1" s="1"/>
  <c r="D2213" i="1" l="1"/>
  <c r="D7225" i="1"/>
  <c r="C7226" i="1"/>
  <c r="H7226" i="1" s="1"/>
  <c r="C2214" i="1"/>
  <c r="H2214" i="1" s="1"/>
  <c r="D2214" i="1" l="1"/>
  <c r="D7226" i="1"/>
  <c r="C7227" i="1"/>
  <c r="H7227" i="1" s="1"/>
  <c r="C2215" i="1"/>
  <c r="H2215" i="1" s="1"/>
  <c r="D2215" i="1" l="1"/>
  <c r="D7227" i="1"/>
  <c r="C7228" i="1"/>
  <c r="H7228" i="1" s="1"/>
  <c r="C2216" i="1"/>
  <c r="H2216" i="1" s="1"/>
  <c r="D2216" i="1" l="1"/>
  <c r="D7228" i="1"/>
  <c r="C7229" i="1"/>
  <c r="H7229" i="1" s="1"/>
  <c r="C2217" i="1"/>
  <c r="H2217" i="1" s="1"/>
  <c r="D2217" i="1" l="1"/>
  <c r="D7229" i="1"/>
  <c r="C7230" i="1"/>
  <c r="H7230" i="1" s="1"/>
  <c r="C2218" i="1"/>
  <c r="H2218" i="1" s="1"/>
  <c r="D2218" i="1" l="1"/>
  <c r="D7230" i="1"/>
  <c r="C7231" i="1"/>
  <c r="H7231" i="1" s="1"/>
  <c r="C2219" i="1"/>
  <c r="H2219" i="1" s="1"/>
  <c r="D2219" i="1" l="1"/>
  <c r="D7231" i="1"/>
  <c r="C7232" i="1"/>
  <c r="H7232" i="1" s="1"/>
  <c r="C2220" i="1"/>
  <c r="H2220" i="1" s="1"/>
  <c r="D2220" i="1" l="1"/>
  <c r="D7232" i="1"/>
  <c r="C7233" i="1"/>
  <c r="H7233" i="1" s="1"/>
  <c r="C2221" i="1"/>
  <c r="H2221" i="1" s="1"/>
  <c r="D2221" i="1" l="1"/>
  <c r="D7233" i="1"/>
  <c r="C7234" i="1"/>
  <c r="H7234" i="1" s="1"/>
  <c r="C2222" i="1"/>
  <c r="H2222" i="1" s="1"/>
  <c r="D2222" i="1" l="1"/>
  <c r="D7234" i="1"/>
  <c r="C7235" i="1"/>
  <c r="H7235" i="1" s="1"/>
  <c r="C2223" i="1"/>
  <c r="H2223" i="1" s="1"/>
  <c r="D2223" i="1" l="1"/>
  <c r="D7235" i="1"/>
  <c r="C7236" i="1"/>
  <c r="H7236" i="1" s="1"/>
  <c r="C2224" i="1"/>
  <c r="H2224" i="1" s="1"/>
  <c r="D2224" i="1" l="1"/>
  <c r="D7236" i="1"/>
  <c r="C7237" i="1"/>
  <c r="H7237" i="1" s="1"/>
  <c r="C2225" i="1"/>
  <c r="H2225" i="1" s="1"/>
  <c r="D2225" i="1" l="1"/>
  <c r="D7237" i="1"/>
  <c r="C7238" i="1"/>
  <c r="H7238" i="1" s="1"/>
  <c r="C2226" i="1"/>
  <c r="H2226" i="1" s="1"/>
  <c r="D2226" i="1" l="1"/>
  <c r="D7238" i="1"/>
  <c r="C7239" i="1"/>
  <c r="H7239" i="1" s="1"/>
  <c r="C2227" i="1"/>
  <c r="H2227" i="1" s="1"/>
  <c r="D2227" i="1" l="1"/>
  <c r="D7239" i="1"/>
  <c r="C7240" i="1"/>
  <c r="H7240" i="1" s="1"/>
  <c r="C2228" i="1"/>
  <c r="H2228" i="1" s="1"/>
  <c r="D2228" i="1" l="1"/>
  <c r="D7240" i="1"/>
  <c r="C7241" i="1"/>
  <c r="H7241" i="1" s="1"/>
  <c r="C2229" i="1"/>
  <c r="H2229" i="1" s="1"/>
  <c r="D2229" i="1" l="1"/>
  <c r="D7241" i="1"/>
  <c r="C7242" i="1"/>
  <c r="H7242" i="1" s="1"/>
  <c r="C2230" i="1"/>
  <c r="H2230" i="1" s="1"/>
  <c r="D2230" i="1" l="1"/>
  <c r="D7242" i="1"/>
  <c r="C7243" i="1"/>
  <c r="H7243" i="1" s="1"/>
  <c r="C2231" i="1"/>
  <c r="H2231" i="1" s="1"/>
  <c r="D2231" i="1" l="1"/>
  <c r="D7243" i="1"/>
  <c r="C7244" i="1"/>
  <c r="H7244" i="1" s="1"/>
  <c r="C2232" i="1"/>
  <c r="H2232" i="1" s="1"/>
  <c r="D2232" i="1" l="1"/>
  <c r="D7244" i="1"/>
  <c r="C7245" i="1"/>
  <c r="H7245" i="1" s="1"/>
  <c r="C2233" i="1"/>
  <c r="H2233" i="1" s="1"/>
  <c r="D2233" i="1" l="1"/>
  <c r="D7245" i="1"/>
  <c r="C7246" i="1"/>
  <c r="H7246" i="1" s="1"/>
  <c r="C2234" i="1"/>
  <c r="H2234" i="1" s="1"/>
  <c r="D2234" i="1" l="1"/>
  <c r="D7246" i="1"/>
  <c r="C7247" i="1"/>
  <c r="H7247" i="1" s="1"/>
  <c r="C2235" i="1"/>
  <c r="H2235" i="1" s="1"/>
  <c r="D2235" i="1" l="1"/>
  <c r="D7247" i="1"/>
  <c r="C7248" i="1"/>
  <c r="H7248" i="1" s="1"/>
  <c r="C2236" i="1"/>
  <c r="H2236" i="1" s="1"/>
  <c r="D2236" i="1" l="1"/>
  <c r="D7248" i="1"/>
  <c r="C7249" i="1"/>
  <c r="H7249" i="1" s="1"/>
  <c r="C2237" i="1"/>
  <c r="H2237" i="1" s="1"/>
  <c r="D2237" i="1" l="1"/>
  <c r="D7249" i="1"/>
  <c r="C7250" i="1"/>
  <c r="H7250" i="1" s="1"/>
  <c r="C2238" i="1"/>
  <c r="H2238" i="1" s="1"/>
  <c r="D2238" i="1" l="1"/>
  <c r="D7250" i="1"/>
  <c r="C7251" i="1"/>
  <c r="H7251" i="1" s="1"/>
  <c r="C2239" i="1"/>
  <c r="H2239" i="1" s="1"/>
  <c r="D2239" i="1" l="1"/>
  <c r="D7251" i="1"/>
  <c r="C7252" i="1"/>
  <c r="H7252" i="1" s="1"/>
  <c r="C2240" i="1"/>
  <c r="H2240" i="1" s="1"/>
  <c r="D2240" i="1" l="1"/>
  <c r="D7252" i="1"/>
  <c r="C7253" i="1"/>
  <c r="H7253" i="1" s="1"/>
  <c r="C2241" i="1"/>
  <c r="H2241" i="1" s="1"/>
  <c r="D2241" i="1" l="1"/>
  <c r="D7253" i="1"/>
  <c r="C7254" i="1"/>
  <c r="H7254" i="1" s="1"/>
  <c r="C2242" i="1"/>
  <c r="H2242" i="1" s="1"/>
  <c r="D2242" i="1" l="1"/>
  <c r="D7254" i="1"/>
  <c r="C7255" i="1"/>
  <c r="H7255" i="1" s="1"/>
  <c r="C2243" i="1"/>
  <c r="H2243" i="1" s="1"/>
  <c r="D2243" i="1" l="1"/>
  <c r="D7255" i="1"/>
  <c r="C7256" i="1"/>
  <c r="H7256" i="1" s="1"/>
  <c r="C2244" i="1"/>
  <c r="H2244" i="1" s="1"/>
  <c r="D2244" i="1" l="1"/>
  <c r="D7256" i="1"/>
  <c r="C7257" i="1"/>
  <c r="H7257" i="1" s="1"/>
  <c r="C2245" i="1"/>
  <c r="H2245" i="1" s="1"/>
  <c r="D2245" i="1" l="1"/>
  <c r="D7257" i="1"/>
  <c r="C7258" i="1"/>
  <c r="H7258" i="1" s="1"/>
  <c r="C2246" i="1"/>
  <c r="H2246" i="1" s="1"/>
  <c r="D2246" i="1" l="1"/>
  <c r="D7258" i="1"/>
  <c r="C7259" i="1"/>
  <c r="H7259" i="1" s="1"/>
  <c r="C2247" i="1"/>
  <c r="H2247" i="1" s="1"/>
  <c r="D2247" i="1" l="1"/>
  <c r="D7259" i="1"/>
  <c r="C7260" i="1"/>
  <c r="H7260" i="1" s="1"/>
  <c r="C2248" i="1"/>
  <c r="H2248" i="1" s="1"/>
  <c r="D2248" i="1" l="1"/>
  <c r="D7260" i="1"/>
  <c r="C7261" i="1"/>
  <c r="H7261" i="1" s="1"/>
  <c r="C2249" i="1"/>
  <c r="H2249" i="1" s="1"/>
  <c r="D2249" i="1" l="1"/>
  <c r="D7261" i="1"/>
  <c r="C7262" i="1"/>
  <c r="H7262" i="1" s="1"/>
  <c r="C2250" i="1"/>
  <c r="H2250" i="1" s="1"/>
  <c r="D2250" i="1" l="1"/>
  <c r="D7262" i="1"/>
  <c r="C7263" i="1"/>
  <c r="H7263" i="1" s="1"/>
  <c r="C2251" i="1"/>
  <c r="H2251" i="1" s="1"/>
  <c r="D2251" i="1" l="1"/>
  <c r="D7263" i="1"/>
  <c r="C7264" i="1"/>
  <c r="H7264" i="1" s="1"/>
  <c r="C2252" i="1"/>
  <c r="H2252" i="1" s="1"/>
  <c r="D2252" i="1" l="1"/>
  <c r="D7264" i="1"/>
  <c r="C7265" i="1"/>
  <c r="H7265" i="1" s="1"/>
  <c r="C2253" i="1"/>
  <c r="H2253" i="1" s="1"/>
  <c r="D2253" i="1" l="1"/>
  <c r="D7265" i="1"/>
  <c r="C7266" i="1"/>
  <c r="H7266" i="1" s="1"/>
  <c r="C2254" i="1"/>
  <c r="H2254" i="1" s="1"/>
  <c r="D2254" i="1" l="1"/>
  <c r="D7266" i="1"/>
  <c r="C7267" i="1"/>
  <c r="H7267" i="1" s="1"/>
  <c r="C2255" i="1"/>
  <c r="H2255" i="1" s="1"/>
  <c r="D2255" i="1" l="1"/>
  <c r="D7267" i="1"/>
  <c r="C7268" i="1"/>
  <c r="H7268" i="1" s="1"/>
  <c r="C2256" i="1"/>
  <c r="H2256" i="1" s="1"/>
  <c r="D2256" i="1" l="1"/>
  <c r="D7268" i="1"/>
  <c r="C7269" i="1"/>
  <c r="H7269" i="1" s="1"/>
  <c r="C2257" i="1"/>
  <c r="H2257" i="1" s="1"/>
  <c r="D2257" i="1" l="1"/>
  <c r="D7269" i="1"/>
  <c r="C7270" i="1"/>
  <c r="H7270" i="1" s="1"/>
  <c r="C2258" i="1"/>
  <c r="H2258" i="1" s="1"/>
  <c r="D2258" i="1" l="1"/>
  <c r="D7270" i="1"/>
  <c r="C7271" i="1"/>
  <c r="H7271" i="1" s="1"/>
  <c r="C2259" i="1"/>
  <c r="H2259" i="1" s="1"/>
  <c r="D2259" i="1" l="1"/>
  <c r="D7271" i="1"/>
  <c r="C7272" i="1"/>
  <c r="H7272" i="1" s="1"/>
  <c r="C2260" i="1"/>
  <c r="H2260" i="1" s="1"/>
  <c r="D2260" i="1" l="1"/>
  <c r="D7272" i="1"/>
  <c r="C7273" i="1"/>
  <c r="H7273" i="1" s="1"/>
  <c r="C2261" i="1"/>
  <c r="H2261" i="1" s="1"/>
  <c r="D2261" i="1" l="1"/>
  <c r="D7273" i="1"/>
  <c r="C7274" i="1"/>
  <c r="H7274" i="1" s="1"/>
  <c r="C2262" i="1"/>
  <c r="H2262" i="1" s="1"/>
  <c r="D2262" i="1" l="1"/>
  <c r="D7274" i="1"/>
  <c r="C7275" i="1"/>
  <c r="H7275" i="1" s="1"/>
  <c r="C2263" i="1"/>
  <c r="H2263" i="1" s="1"/>
  <c r="D2263" i="1" l="1"/>
  <c r="D7275" i="1"/>
  <c r="C7276" i="1"/>
  <c r="H7276" i="1" s="1"/>
  <c r="C2264" i="1"/>
  <c r="H2264" i="1" s="1"/>
  <c r="D2264" i="1" l="1"/>
  <c r="D7276" i="1"/>
  <c r="C7277" i="1"/>
  <c r="H7277" i="1" s="1"/>
  <c r="C2265" i="1"/>
  <c r="H2265" i="1" s="1"/>
  <c r="D2265" i="1" l="1"/>
  <c r="D7277" i="1"/>
  <c r="C7278" i="1"/>
  <c r="H7278" i="1" s="1"/>
  <c r="C2266" i="1"/>
  <c r="H2266" i="1" s="1"/>
  <c r="D2266" i="1" l="1"/>
  <c r="D7278" i="1"/>
  <c r="C7279" i="1"/>
  <c r="H7279" i="1" s="1"/>
  <c r="C2267" i="1"/>
  <c r="H2267" i="1" s="1"/>
  <c r="D2267" i="1" l="1"/>
  <c r="D7279" i="1"/>
  <c r="C7280" i="1"/>
  <c r="H7280" i="1" s="1"/>
  <c r="C2268" i="1"/>
  <c r="H2268" i="1" s="1"/>
  <c r="D2268" i="1" l="1"/>
  <c r="D7280" i="1"/>
  <c r="C7281" i="1"/>
  <c r="H7281" i="1" s="1"/>
  <c r="C2269" i="1"/>
  <c r="H2269" i="1" s="1"/>
  <c r="D2269" i="1" l="1"/>
  <c r="D7281" i="1"/>
  <c r="C7282" i="1"/>
  <c r="H7282" i="1" s="1"/>
  <c r="C2270" i="1"/>
  <c r="H2270" i="1" s="1"/>
  <c r="D2270" i="1" l="1"/>
  <c r="D7282" i="1"/>
  <c r="C7283" i="1"/>
  <c r="H7283" i="1" s="1"/>
  <c r="C2271" i="1"/>
  <c r="H2271" i="1" s="1"/>
  <c r="D2271" i="1" l="1"/>
  <c r="D7283" i="1"/>
  <c r="C7284" i="1"/>
  <c r="H7284" i="1" s="1"/>
  <c r="C2272" i="1"/>
  <c r="H2272" i="1" s="1"/>
  <c r="D2272" i="1" l="1"/>
  <c r="D7284" i="1"/>
  <c r="C7285" i="1"/>
  <c r="H7285" i="1" s="1"/>
  <c r="C2273" i="1"/>
  <c r="H2273" i="1" s="1"/>
  <c r="D2273" i="1" l="1"/>
  <c r="D7285" i="1"/>
  <c r="C7286" i="1"/>
  <c r="H7286" i="1" s="1"/>
  <c r="C2274" i="1"/>
  <c r="H2274" i="1" s="1"/>
  <c r="D2274" i="1" l="1"/>
  <c r="D7286" i="1"/>
  <c r="C7287" i="1"/>
  <c r="H7287" i="1" s="1"/>
  <c r="C2275" i="1"/>
  <c r="H2275" i="1" s="1"/>
  <c r="D2275" i="1" l="1"/>
  <c r="D7287" i="1"/>
  <c r="C7288" i="1"/>
  <c r="H7288" i="1" s="1"/>
  <c r="C2276" i="1"/>
  <c r="H2276" i="1" s="1"/>
  <c r="D2276" i="1" l="1"/>
  <c r="D7288" i="1"/>
  <c r="C7289" i="1"/>
  <c r="H7289" i="1" s="1"/>
  <c r="C2277" i="1"/>
  <c r="H2277" i="1" s="1"/>
  <c r="D2277" i="1" l="1"/>
  <c r="D7289" i="1"/>
  <c r="C7290" i="1"/>
  <c r="H7290" i="1" s="1"/>
  <c r="C2278" i="1"/>
  <c r="H2278" i="1" s="1"/>
  <c r="D2278" i="1" l="1"/>
  <c r="D7290" i="1"/>
  <c r="C7291" i="1"/>
  <c r="H7291" i="1" s="1"/>
  <c r="C2279" i="1"/>
  <c r="H2279" i="1" s="1"/>
  <c r="D2279" i="1" l="1"/>
  <c r="D7291" i="1"/>
  <c r="C7292" i="1"/>
  <c r="H7292" i="1" s="1"/>
  <c r="C2280" i="1"/>
  <c r="H2280" i="1" s="1"/>
  <c r="D2280" i="1" l="1"/>
  <c r="D7292" i="1"/>
  <c r="C7293" i="1"/>
  <c r="H7293" i="1" s="1"/>
  <c r="C2281" i="1"/>
  <c r="H2281" i="1" s="1"/>
  <c r="D2281" i="1" l="1"/>
  <c r="D7293" i="1"/>
  <c r="C7294" i="1"/>
  <c r="H7294" i="1" s="1"/>
  <c r="C2282" i="1"/>
  <c r="H2282" i="1" s="1"/>
  <c r="D2282" i="1" l="1"/>
  <c r="D7294" i="1"/>
  <c r="C7295" i="1"/>
  <c r="H7295" i="1" s="1"/>
  <c r="C2283" i="1"/>
  <c r="H2283" i="1" s="1"/>
  <c r="D2283" i="1" l="1"/>
  <c r="D7295" i="1"/>
  <c r="C7296" i="1"/>
  <c r="H7296" i="1" s="1"/>
  <c r="C2284" i="1"/>
  <c r="H2284" i="1" s="1"/>
  <c r="D2284" i="1" l="1"/>
  <c r="D7296" i="1"/>
  <c r="C7297" i="1"/>
  <c r="H7297" i="1" s="1"/>
  <c r="C2285" i="1"/>
  <c r="H2285" i="1" s="1"/>
  <c r="D2285" i="1" l="1"/>
  <c r="D7297" i="1"/>
  <c r="C7298" i="1"/>
  <c r="H7298" i="1" s="1"/>
  <c r="C2286" i="1"/>
  <c r="H2286" i="1" s="1"/>
  <c r="D2286" i="1" l="1"/>
  <c r="D7298" i="1"/>
  <c r="C7299" i="1"/>
  <c r="H7299" i="1" s="1"/>
  <c r="C2287" i="1"/>
  <c r="H2287" i="1" s="1"/>
  <c r="D2287" i="1" l="1"/>
  <c r="D7299" i="1"/>
  <c r="C7300" i="1"/>
  <c r="H7300" i="1" s="1"/>
  <c r="C2288" i="1"/>
  <c r="H2288" i="1" s="1"/>
  <c r="D2288" i="1" l="1"/>
  <c r="D7300" i="1"/>
  <c r="C7301" i="1"/>
  <c r="H7301" i="1" s="1"/>
  <c r="C2289" i="1"/>
  <c r="H2289" i="1" s="1"/>
  <c r="D2289" i="1" l="1"/>
  <c r="D7301" i="1"/>
  <c r="C7302" i="1"/>
  <c r="H7302" i="1" s="1"/>
  <c r="C2290" i="1"/>
  <c r="H2290" i="1" s="1"/>
  <c r="D2290" i="1" l="1"/>
  <c r="D7302" i="1"/>
  <c r="C7303" i="1"/>
  <c r="H7303" i="1" s="1"/>
  <c r="C2291" i="1"/>
  <c r="H2291" i="1" s="1"/>
  <c r="D2291" i="1" l="1"/>
  <c r="D7303" i="1"/>
  <c r="C7304" i="1"/>
  <c r="H7304" i="1" s="1"/>
  <c r="C2292" i="1"/>
  <c r="H2292" i="1" s="1"/>
  <c r="D2292" i="1" l="1"/>
  <c r="D7304" i="1"/>
  <c r="C7305" i="1"/>
  <c r="H7305" i="1" s="1"/>
  <c r="C2293" i="1"/>
  <c r="H2293" i="1" s="1"/>
  <c r="D2293" i="1" l="1"/>
  <c r="D7305" i="1"/>
  <c r="C7306" i="1"/>
  <c r="H7306" i="1" s="1"/>
  <c r="C2294" i="1"/>
  <c r="H2294" i="1" s="1"/>
  <c r="D2294" i="1" l="1"/>
  <c r="D7306" i="1"/>
  <c r="C7307" i="1"/>
  <c r="H7307" i="1" s="1"/>
  <c r="C2295" i="1"/>
  <c r="H2295" i="1" s="1"/>
  <c r="D2295" i="1" l="1"/>
  <c r="D7307" i="1"/>
  <c r="C7308" i="1"/>
  <c r="H7308" i="1" s="1"/>
  <c r="C2296" i="1"/>
  <c r="H2296" i="1" s="1"/>
  <c r="D2296" i="1" l="1"/>
  <c r="D7308" i="1"/>
  <c r="C7309" i="1"/>
  <c r="H7309" i="1" s="1"/>
  <c r="C2297" i="1"/>
  <c r="H2297" i="1" s="1"/>
  <c r="D2297" i="1" l="1"/>
  <c r="D7309" i="1"/>
  <c r="C7310" i="1"/>
  <c r="H7310" i="1" s="1"/>
  <c r="C2298" i="1"/>
  <c r="H2298" i="1" s="1"/>
  <c r="D2298" i="1" l="1"/>
  <c r="D7310" i="1"/>
  <c r="C7311" i="1"/>
  <c r="H7311" i="1" s="1"/>
  <c r="C2299" i="1"/>
  <c r="H2299" i="1" s="1"/>
  <c r="D2299" i="1" l="1"/>
  <c r="D7311" i="1"/>
  <c r="C7312" i="1"/>
  <c r="H7312" i="1" s="1"/>
  <c r="C2300" i="1"/>
  <c r="H2300" i="1" s="1"/>
  <c r="D2300" i="1" l="1"/>
  <c r="D7312" i="1"/>
  <c r="C7313" i="1"/>
  <c r="H7313" i="1" s="1"/>
  <c r="C2301" i="1"/>
  <c r="H2301" i="1" s="1"/>
  <c r="D2301" i="1" l="1"/>
  <c r="D7313" i="1"/>
  <c r="C7314" i="1"/>
  <c r="H7314" i="1" s="1"/>
  <c r="C2302" i="1"/>
  <c r="H2302" i="1" s="1"/>
  <c r="D2302" i="1" l="1"/>
  <c r="D7314" i="1"/>
  <c r="C7315" i="1"/>
  <c r="H7315" i="1" s="1"/>
  <c r="C2303" i="1"/>
  <c r="H2303" i="1" s="1"/>
  <c r="D2303" i="1" l="1"/>
  <c r="D7315" i="1"/>
  <c r="C7316" i="1"/>
  <c r="H7316" i="1" s="1"/>
  <c r="C2304" i="1"/>
  <c r="H2304" i="1" s="1"/>
  <c r="D2304" i="1" l="1"/>
  <c r="D7316" i="1"/>
  <c r="C7317" i="1"/>
  <c r="H7317" i="1" s="1"/>
  <c r="C2305" i="1"/>
  <c r="H2305" i="1" s="1"/>
  <c r="D2305" i="1" l="1"/>
  <c r="D7317" i="1"/>
  <c r="C7318" i="1"/>
  <c r="H7318" i="1" s="1"/>
  <c r="C2306" i="1"/>
  <c r="H2306" i="1" s="1"/>
  <c r="D2306" i="1" l="1"/>
  <c r="D7318" i="1"/>
  <c r="C7319" i="1"/>
  <c r="H7319" i="1" s="1"/>
  <c r="C2307" i="1"/>
  <c r="H2307" i="1" s="1"/>
  <c r="D2307" i="1" l="1"/>
  <c r="D7319" i="1"/>
  <c r="C7320" i="1"/>
  <c r="H7320" i="1" s="1"/>
  <c r="C2308" i="1"/>
  <c r="H2308" i="1" s="1"/>
  <c r="D2308" i="1" l="1"/>
  <c r="D7320" i="1"/>
  <c r="C7321" i="1"/>
  <c r="H7321" i="1" s="1"/>
  <c r="C2309" i="1"/>
  <c r="H2309" i="1" s="1"/>
  <c r="D2309" i="1" l="1"/>
  <c r="D7321" i="1"/>
  <c r="C7322" i="1"/>
  <c r="H7322" i="1" s="1"/>
  <c r="C2310" i="1"/>
  <c r="H2310" i="1" s="1"/>
  <c r="D2310" i="1" l="1"/>
  <c r="D7322" i="1"/>
  <c r="C7323" i="1"/>
  <c r="H7323" i="1" s="1"/>
  <c r="C2311" i="1"/>
  <c r="H2311" i="1" s="1"/>
  <c r="D2311" i="1" l="1"/>
  <c r="D7323" i="1"/>
  <c r="C7324" i="1"/>
  <c r="H7324" i="1" s="1"/>
  <c r="C2312" i="1"/>
  <c r="H2312" i="1" s="1"/>
  <c r="D2312" i="1" l="1"/>
  <c r="D7324" i="1"/>
  <c r="C7325" i="1"/>
  <c r="H7325" i="1" s="1"/>
  <c r="C2313" i="1"/>
  <c r="H2313" i="1" s="1"/>
  <c r="D2313" i="1" l="1"/>
  <c r="D7325" i="1"/>
  <c r="C7326" i="1"/>
  <c r="H7326" i="1" s="1"/>
  <c r="C2314" i="1"/>
  <c r="H2314" i="1" s="1"/>
  <c r="D2314" i="1" l="1"/>
  <c r="D7326" i="1"/>
  <c r="C7327" i="1"/>
  <c r="H7327" i="1" s="1"/>
  <c r="C2315" i="1"/>
  <c r="H2315" i="1" s="1"/>
  <c r="D2315" i="1" l="1"/>
  <c r="D7327" i="1"/>
  <c r="C7328" i="1"/>
  <c r="H7328" i="1" s="1"/>
  <c r="C2316" i="1"/>
  <c r="H2316" i="1" s="1"/>
  <c r="D2316" i="1" l="1"/>
  <c r="D7328" i="1"/>
  <c r="C7329" i="1"/>
  <c r="H7329" i="1" s="1"/>
  <c r="C2317" i="1"/>
  <c r="H2317" i="1" s="1"/>
  <c r="D2317" i="1" l="1"/>
  <c r="D7329" i="1"/>
  <c r="C7330" i="1"/>
  <c r="H7330" i="1" s="1"/>
  <c r="C2318" i="1"/>
  <c r="H2318" i="1" s="1"/>
  <c r="D2318" i="1" l="1"/>
  <c r="D7330" i="1"/>
  <c r="C7331" i="1"/>
  <c r="H7331" i="1" s="1"/>
  <c r="C2319" i="1"/>
  <c r="H2319" i="1" s="1"/>
  <c r="D2319" i="1" l="1"/>
  <c r="D7331" i="1"/>
  <c r="C7332" i="1"/>
  <c r="H7332" i="1" s="1"/>
  <c r="C2320" i="1"/>
  <c r="H2320" i="1" s="1"/>
  <c r="D2320" i="1" l="1"/>
  <c r="D7332" i="1"/>
  <c r="C7333" i="1"/>
  <c r="H7333" i="1" s="1"/>
  <c r="C2321" i="1"/>
  <c r="H2321" i="1" s="1"/>
  <c r="D2321" i="1" l="1"/>
  <c r="D7333" i="1"/>
  <c r="C7334" i="1"/>
  <c r="H7334" i="1" s="1"/>
  <c r="C2322" i="1"/>
  <c r="H2322" i="1" s="1"/>
  <c r="D2322" i="1" l="1"/>
  <c r="D7334" i="1"/>
  <c r="C7335" i="1"/>
  <c r="H7335" i="1" s="1"/>
  <c r="C2323" i="1"/>
  <c r="H2323" i="1" s="1"/>
  <c r="D2323" i="1" l="1"/>
  <c r="D7335" i="1"/>
  <c r="C7336" i="1"/>
  <c r="H7336" i="1" s="1"/>
  <c r="C2324" i="1"/>
  <c r="H2324" i="1" s="1"/>
  <c r="D2324" i="1" l="1"/>
  <c r="D7336" i="1"/>
  <c r="C7337" i="1"/>
  <c r="H7337" i="1" s="1"/>
  <c r="C2325" i="1"/>
  <c r="H2325" i="1" s="1"/>
  <c r="D2325" i="1" l="1"/>
  <c r="D7337" i="1"/>
  <c r="C7338" i="1"/>
  <c r="H7338" i="1" s="1"/>
  <c r="C2326" i="1"/>
  <c r="H2326" i="1" s="1"/>
  <c r="D2326" i="1" l="1"/>
  <c r="D7338" i="1"/>
  <c r="C7339" i="1"/>
  <c r="H7339" i="1" s="1"/>
  <c r="C2327" i="1"/>
  <c r="H2327" i="1" s="1"/>
  <c r="D2327" i="1" l="1"/>
  <c r="D7339" i="1"/>
  <c r="C7340" i="1"/>
  <c r="H7340" i="1" s="1"/>
  <c r="C2328" i="1"/>
  <c r="H2328" i="1" s="1"/>
  <c r="D2328" i="1" l="1"/>
  <c r="D7340" i="1"/>
  <c r="C7341" i="1"/>
  <c r="H7341" i="1" s="1"/>
  <c r="C2329" i="1"/>
  <c r="H2329" i="1" s="1"/>
  <c r="D2329" i="1" l="1"/>
  <c r="D7341" i="1"/>
  <c r="C7342" i="1"/>
  <c r="H7342" i="1" s="1"/>
  <c r="C2330" i="1"/>
  <c r="H2330" i="1" s="1"/>
  <c r="D2330" i="1" l="1"/>
  <c r="D7342" i="1"/>
  <c r="C7343" i="1"/>
  <c r="H7343" i="1" s="1"/>
  <c r="C2331" i="1"/>
  <c r="H2331" i="1" s="1"/>
  <c r="D2331" i="1" l="1"/>
  <c r="D7343" i="1"/>
  <c r="C7344" i="1"/>
  <c r="H7344" i="1" s="1"/>
  <c r="C2332" i="1"/>
  <c r="H2332" i="1" s="1"/>
  <c r="D2332" i="1" l="1"/>
  <c r="D7344" i="1"/>
  <c r="C7345" i="1"/>
  <c r="H7345" i="1" s="1"/>
  <c r="C2333" i="1"/>
  <c r="H2333" i="1" s="1"/>
  <c r="D2333" i="1" l="1"/>
  <c r="D7345" i="1"/>
  <c r="C7346" i="1"/>
  <c r="H7346" i="1" s="1"/>
  <c r="C2334" i="1"/>
  <c r="H2334" i="1" s="1"/>
  <c r="D2334" i="1" l="1"/>
  <c r="D7346" i="1"/>
  <c r="C7347" i="1"/>
  <c r="H7347" i="1" s="1"/>
  <c r="C2335" i="1"/>
  <c r="H2335" i="1" s="1"/>
  <c r="D2335" i="1" l="1"/>
  <c r="D7347" i="1"/>
  <c r="C7348" i="1"/>
  <c r="H7348" i="1" s="1"/>
  <c r="C2336" i="1"/>
  <c r="H2336" i="1" s="1"/>
  <c r="D2336" i="1" l="1"/>
  <c r="D7348" i="1"/>
  <c r="C7349" i="1"/>
  <c r="H7349" i="1" s="1"/>
  <c r="C2337" i="1"/>
  <c r="H2337" i="1" s="1"/>
  <c r="D2337" i="1" l="1"/>
  <c r="D7349" i="1"/>
  <c r="C7350" i="1"/>
  <c r="H7350" i="1" s="1"/>
  <c r="C2338" i="1"/>
  <c r="H2338" i="1" s="1"/>
  <c r="D2338" i="1" l="1"/>
  <c r="D7350" i="1"/>
  <c r="C7351" i="1"/>
  <c r="H7351" i="1" s="1"/>
  <c r="C2339" i="1"/>
  <c r="H2339" i="1" s="1"/>
  <c r="D2339" i="1" l="1"/>
  <c r="D7351" i="1"/>
  <c r="C7352" i="1"/>
  <c r="H7352" i="1" s="1"/>
  <c r="C2340" i="1"/>
  <c r="H2340" i="1" s="1"/>
  <c r="D2340" i="1" l="1"/>
  <c r="D7352" i="1"/>
  <c r="C7353" i="1"/>
  <c r="H7353" i="1" s="1"/>
  <c r="C2341" i="1"/>
  <c r="H2341" i="1" s="1"/>
  <c r="D2341" i="1" l="1"/>
  <c r="D7353" i="1"/>
  <c r="C7354" i="1"/>
  <c r="H7354" i="1" s="1"/>
  <c r="C2342" i="1"/>
  <c r="H2342" i="1" s="1"/>
  <c r="D2342" i="1" l="1"/>
  <c r="D7354" i="1"/>
  <c r="C7355" i="1"/>
  <c r="H7355" i="1" s="1"/>
  <c r="C2343" i="1"/>
  <c r="H2343" i="1" s="1"/>
  <c r="D2343" i="1" l="1"/>
  <c r="D7355" i="1"/>
  <c r="C7356" i="1"/>
  <c r="H7356" i="1" s="1"/>
  <c r="C2344" i="1"/>
  <c r="H2344" i="1" s="1"/>
  <c r="D2344" i="1" l="1"/>
  <c r="D7356" i="1"/>
  <c r="C7357" i="1"/>
  <c r="H7357" i="1" s="1"/>
  <c r="C2345" i="1"/>
  <c r="H2345" i="1" s="1"/>
  <c r="D2345" i="1" l="1"/>
  <c r="D7357" i="1"/>
  <c r="C7358" i="1"/>
  <c r="H7358" i="1" s="1"/>
  <c r="C2346" i="1"/>
  <c r="H2346" i="1" s="1"/>
  <c r="D2346" i="1" l="1"/>
  <c r="D7358" i="1"/>
  <c r="C7359" i="1"/>
  <c r="H7359" i="1" s="1"/>
  <c r="C2347" i="1"/>
  <c r="H2347" i="1" s="1"/>
  <c r="D2347" i="1" l="1"/>
  <c r="D7359" i="1"/>
  <c r="C7360" i="1"/>
  <c r="H7360" i="1" s="1"/>
  <c r="C2348" i="1"/>
  <c r="H2348" i="1" s="1"/>
  <c r="D2348" i="1" l="1"/>
  <c r="D7360" i="1"/>
  <c r="C7361" i="1"/>
  <c r="H7361" i="1" s="1"/>
  <c r="C2349" i="1"/>
  <c r="H2349" i="1" s="1"/>
  <c r="D2349" i="1" l="1"/>
  <c r="D7361" i="1"/>
  <c r="C7362" i="1"/>
  <c r="H7362" i="1" s="1"/>
  <c r="C2350" i="1"/>
  <c r="H2350" i="1" s="1"/>
  <c r="D2350" i="1" l="1"/>
  <c r="D7362" i="1"/>
  <c r="C7363" i="1"/>
  <c r="H7363" i="1" s="1"/>
  <c r="C2351" i="1"/>
  <c r="H2351" i="1" s="1"/>
  <c r="D2351" i="1" l="1"/>
  <c r="D7363" i="1"/>
  <c r="C7364" i="1"/>
  <c r="H7364" i="1" s="1"/>
  <c r="C2352" i="1"/>
  <c r="H2352" i="1" s="1"/>
  <c r="D2352" i="1" l="1"/>
  <c r="D7364" i="1"/>
  <c r="C7365" i="1"/>
  <c r="H7365" i="1" s="1"/>
  <c r="C2353" i="1"/>
  <c r="H2353" i="1" s="1"/>
  <c r="D2353" i="1" l="1"/>
  <c r="D7365" i="1"/>
  <c r="C7366" i="1"/>
  <c r="H7366" i="1" s="1"/>
  <c r="C2354" i="1"/>
  <c r="H2354" i="1" s="1"/>
  <c r="D2354" i="1" l="1"/>
  <c r="D7366" i="1"/>
  <c r="C7367" i="1"/>
  <c r="H7367" i="1" s="1"/>
  <c r="C2355" i="1"/>
  <c r="H2355" i="1" s="1"/>
  <c r="D2355" i="1" l="1"/>
  <c r="D7367" i="1"/>
  <c r="C7368" i="1"/>
  <c r="H7368" i="1" s="1"/>
  <c r="C2356" i="1"/>
  <c r="H2356" i="1" s="1"/>
  <c r="D2356" i="1" l="1"/>
  <c r="D7368" i="1"/>
  <c r="C7369" i="1"/>
  <c r="H7369" i="1" s="1"/>
  <c r="C2357" i="1"/>
  <c r="H2357" i="1" s="1"/>
  <c r="D2357" i="1" l="1"/>
  <c r="D7369" i="1"/>
  <c r="C7370" i="1"/>
  <c r="H7370" i="1" s="1"/>
  <c r="C2358" i="1"/>
  <c r="H2358" i="1" s="1"/>
  <c r="D2358" i="1" l="1"/>
  <c r="D7370" i="1"/>
  <c r="C7371" i="1"/>
  <c r="H7371" i="1" s="1"/>
  <c r="C2359" i="1"/>
  <c r="H2359" i="1" s="1"/>
  <c r="D2359" i="1" l="1"/>
  <c r="D7371" i="1"/>
  <c r="C7372" i="1"/>
  <c r="H7372" i="1" s="1"/>
  <c r="C2360" i="1"/>
  <c r="H2360" i="1" s="1"/>
  <c r="D2360" i="1" l="1"/>
  <c r="D7372" i="1"/>
  <c r="C7373" i="1"/>
  <c r="H7373" i="1" s="1"/>
  <c r="C2361" i="1"/>
  <c r="H2361" i="1" s="1"/>
  <c r="D2361" i="1" l="1"/>
  <c r="D7373" i="1"/>
  <c r="C7374" i="1"/>
  <c r="H7374" i="1" s="1"/>
  <c r="C2362" i="1"/>
  <c r="H2362" i="1" s="1"/>
  <c r="D2362" i="1" l="1"/>
  <c r="D7374" i="1"/>
  <c r="C7375" i="1"/>
  <c r="H7375" i="1" s="1"/>
  <c r="C2363" i="1"/>
  <c r="H2363" i="1" s="1"/>
  <c r="D2363" i="1" l="1"/>
  <c r="D7375" i="1"/>
  <c r="C7376" i="1"/>
  <c r="H7376" i="1" s="1"/>
  <c r="C2364" i="1"/>
  <c r="H2364" i="1" s="1"/>
  <c r="D2364" i="1" l="1"/>
  <c r="D7376" i="1"/>
  <c r="C7377" i="1"/>
  <c r="H7377" i="1" s="1"/>
  <c r="C2365" i="1"/>
  <c r="H2365" i="1" s="1"/>
  <c r="D2365" i="1" l="1"/>
  <c r="D7377" i="1"/>
  <c r="C7378" i="1"/>
  <c r="H7378" i="1" s="1"/>
  <c r="C2366" i="1"/>
  <c r="H2366" i="1" s="1"/>
  <c r="D2366" i="1" l="1"/>
  <c r="D7378" i="1"/>
  <c r="C7379" i="1"/>
  <c r="H7379" i="1" s="1"/>
  <c r="C2367" i="1"/>
  <c r="H2367" i="1" s="1"/>
  <c r="D2367" i="1" l="1"/>
  <c r="D7379" i="1"/>
  <c r="C7380" i="1"/>
  <c r="H7380" i="1" s="1"/>
  <c r="C2368" i="1"/>
  <c r="H2368" i="1" s="1"/>
  <c r="D2368" i="1" l="1"/>
  <c r="D7380" i="1"/>
  <c r="C7381" i="1"/>
  <c r="H7381" i="1" s="1"/>
  <c r="C2369" i="1"/>
  <c r="H2369" i="1" s="1"/>
  <c r="D2369" i="1" l="1"/>
  <c r="D7381" i="1"/>
  <c r="C7382" i="1"/>
  <c r="H7382" i="1" s="1"/>
  <c r="C2370" i="1"/>
  <c r="H2370" i="1" s="1"/>
  <c r="D2370" i="1" l="1"/>
  <c r="D7382" i="1"/>
  <c r="C7383" i="1"/>
  <c r="H7383" i="1" s="1"/>
  <c r="C2371" i="1"/>
  <c r="H2371" i="1" s="1"/>
  <c r="D2371" i="1" l="1"/>
  <c r="D7383" i="1"/>
  <c r="C7384" i="1"/>
  <c r="H7384" i="1" s="1"/>
  <c r="C2372" i="1"/>
  <c r="H2372" i="1" s="1"/>
  <c r="D2372" i="1" l="1"/>
  <c r="D7384" i="1"/>
  <c r="C7385" i="1"/>
  <c r="H7385" i="1" s="1"/>
  <c r="C2373" i="1"/>
  <c r="H2373" i="1" s="1"/>
  <c r="D2373" i="1" l="1"/>
  <c r="D7385" i="1"/>
  <c r="C7386" i="1"/>
  <c r="H7386" i="1" s="1"/>
  <c r="C2374" i="1"/>
  <c r="H2374" i="1" s="1"/>
  <c r="D2374" i="1" l="1"/>
  <c r="D7386" i="1"/>
  <c r="C7387" i="1"/>
  <c r="H7387" i="1" s="1"/>
  <c r="C2375" i="1"/>
  <c r="H2375" i="1" s="1"/>
  <c r="D2375" i="1" l="1"/>
  <c r="D7387" i="1"/>
  <c r="C7388" i="1"/>
  <c r="H7388" i="1" s="1"/>
  <c r="C2376" i="1"/>
  <c r="H2376" i="1" s="1"/>
  <c r="D2376" i="1" l="1"/>
  <c r="D7388" i="1"/>
  <c r="C7389" i="1"/>
  <c r="H7389" i="1" s="1"/>
  <c r="C2377" i="1"/>
  <c r="H2377" i="1" s="1"/>
  <c r="D2377" i="1" l="1"/>
  <c r="D7389" i="1"/>
  <c r="C7390" i="1"/>
  <c r="H7390" i="1" s="1"/>
  <c r="C2378" i="1"/>
  <c r="H2378" i="1" s="1"/>
  <c r="D2378" i="1" l="1"/>
  <c r="D7390" i="1"/>
  <c r="C7391" i="1"/>
  <c r="H7391" i="1" s="1"/>
  <c r="C2379" i="1"/>
  <c r="H2379" i="1" s="1"/>
  <c r="D2379" i="1" l="1"/>
  <c r="D7391" i="1"/>
  <c r="C7392" i="1"/>
  <c r="H7392" i="1" s="1"/>
  <c r="C2380" i="1"/>
  <c r="H2380" i="1" s="1"/>
  <c r="D2380" i="1" l="1"/>
  <c r="D7392" i="1"/>
  <c r="C7393" i="1"/>
  <c r="H7393" i="1" s="1"/>
  <c r="C2381" i="1"/>
  <c r="H2381" i="1" s="1"/>
  <c r="D2381" i="1" l="1"/>
  <c r="D7393" i="1"/>
  <c r="C7394" i="1"/>
  <c r="H7394" i="1" s="1"/>
  <c r="C2382" i="1"/>
  <c r="H2382" i="1" s="1"/>
  <c r="D2382" i="1" l="1"/>
  <c r="D7394" i="1"/>
  <c r="C7395" i="1"/>
  <c r="H7395" i="1" s="1"/>
  <c r="C2383" i="1"/>
  <c r="H2383" i="1" s="1"/>
  <c r="D2383" i="1" l="1"/>
  <c r="D7395" i="1"/>
  <c r="C7396" i="1"/>
  <c r="H7396" i="1" s="1"/>
  <c r="C2384" i="1"/>
  <c r="H2384" i="1" s="1"/>
  <c r="D2384" i="1" l="1"/>
  <c r="D7396" i="1"/>
  <c r="C7397" i="1"/>
  <c r="H7397" i="1" s="1"/>
  <c r="C2385" i="1"/>
  <c r="H2385" i="1" s="1"/>
  <c r="D2385" i="1" l="1"/>
  <c r="D7397" i="1"/>
  <c r="C7398" i="1"/>
  <c r="H7398" i="1" s="1"/>
  <c r="C2386" i="1"/>
  <c r="H2386" i="1" s="1"/>
  <c r="D2386" i="1" l="1"/>
  <c r="D7398" i="1"/>
  <c r="C7399" i="1"/>
  <c r="H7399" i="1" s="1"/>
  <c r="C2387" i="1"/>
  <c r="H2387" i="1" s="1"/>
  <c r="D2387" i="1" l="1"/>
  <c r="D7399" i="1"/>
  <c r="C7400" i="1"/>
  <c r="H7400" i="1" s="1"/>
  <c r="C2388" i="1"/>
  <c r="H2388" i="1" s="1"/>
  <c r="D2388" i="1" l="1"/>
  <c r="D7400" i="1"/>
  <c r="C7401" i="1"/>
  <c r="H7401" i="1" s="1"/>
  <c r="C2389" i="1"/>
  <c r="H2389" i="1" s="1"/>
  <c r="D2389" i="1" l="1"/>
  <c r="D7401" i="1"/>
  <c r="C7402" i="1"/>
  <c r="H7402" i="1" s="1"/>
  <c r="C2390" i="1"/>
  <c r="H2390" i="1" s="1"/>
  <c r="D2390" i="1" l="1"/>
  <c r="D7402" i="1"/>
  <c r="C7403" i="1"/>
  <c r="H7403" i="1" s="1"/>
  <c r="C2391" i="1"/>
  <c r="H2391" i="1" s="1"/>
  <c r="D2391" i="1" l="1"/>
  <c r="D7403" i="1"/>
  <c r="C7404" i="1"/>
  <c r="H7404" i="1" s="1"/>
  <c r="C2392" i="1"/>
  <c r="H2392" i="1" s="1"/>
  <c r="D2392" i="1" l="1"/>
  <c r="D7404" i="1"/>
  <c r="C7405" i="1"/>
  <c r="H7405" i="1" s="1"/>
  <c r="C2393" i="1"/>
  <c r="H2393" i="1" s="1"/>
  <c r="D2393" i="1" l="1"/>
  <c r="D7405" i="1"/>
  <c r="C7406" i="1"/>
  <c r="H7406" i="1" s="1"/>
  <c r="C2394" i="1"/>
  <c r="H2394" i="1" s="1"/>
  <c r="D2394" i="1" l="1"/>
  <c r="D7406" i="1"/>
  <c r="C7407" i="1"/>
  <c r="H7407" i="1" s="1"/>
  <c r="C2395" i="1"/>
  <c r="H2395" i="1" s="1"/>
  <c r="D2395" i="1" l="1"/>
  <c r="D7407" i="1"/>
  <c r="C7408" i="1"/>
  <c r="H7408" i="1" s="1"/>
  <c r="C2396" i="1"/>
  <c r="H2396" i="1" s="1"/>
  <c r="D2396" i="1" l="1"/>
  <c r="D7408" i="1"/>
  <c r="C7409" i="1"/>
  <c r="H7409" i="1" s="1"/>
  <c r="C2397" i="1"/>
  <c r="H2397" i="1" s="1"/>
  <c r="D2397" i="1" l="1"/>
  <c r="D7409" i="1"/>
  <c r="C7410" i="1"/>
  <c r="H7410" i="1" s="1"/>
  <c r="C2398" i="1"/>
  <c r="H2398" i="1" s="1"/>
  <c r="D2398" i="1" l="1"/>
  <c r="D7410" i="1"/>
  <c r="C7411" i="1"/>
  <c r="H7411" i="1" s="1"/>
  <c r="C2399" i="1"/>
  <c r="H2399" i="1" s="1"/>
  <c r="D2399" i="1" l="1"/>
  <c r="D7411" i="1"/>
  <c r="C7412" i="1"/>
  <c r="H7412" i="1" s="1"/>
  <c r="C2400" i="1"/>
  <c r="H2400" i="1" s="1"/>
  <c r="D2400" i="1" l="1"/>
  <c r="D7412" i="1"/>
  <c r="C7413" i="1"/>
  <c r="H7413" i="1" s="1"/>
  <c r="C2401" i="1"/>
  <c r="H2401" i="1" s="1"/>
  <c r="D2401" i="1" l="1"/>
  <c r="D7413" i="1"/>
  <c r="C7414" i="1"/>
  <c r="H7414" i="1" s="1"/>
  <c r="C2402" i="1"/>
  <c r="H2402" i="1" s="1"/>
  <c r="D2402" i="1" l="1"/>
  <c r="D7414" i="1"/>
  <c r="C7415" i="1"/>
  <c r="H7415" i="1" s="1"/>
  <c r="C2403" i="1"/>
  <c r="H2403" i="1" s="1"/>
  <c r="D2403" i="1" l="1"/>
  <c r="D7415" i="1"/>
  <c r="C7416" i="1"/>
  <c r="H7416" i="1" s="1"/>
  <c r="C2404" i="1"/>
  <c r="H2404" i="1" s="1"/>
  <c r="D2404" i="1" l="1"/>
  <c r="D7416" i="1"/>
  <c r="C7417" i="1"/>
  <c r="H7417" i="1" s="1"/>
  <c r="C2405" i="1"/>
  <c r="H2405" i="1" s="1"/>
  <c r="D2405" i="1" l="1"/>
  <c r="D7417" i="1"/>
  <c r="C7418" i="1"/>
  <c r="H7418" i="1" s="1"/>
  <c r="C2406" i="1"/>
  <c r="H2406" i="1" s="1"/>
  <c r="D2406" i="1" l="1"/>
  <c r="D7418" i="1"/>
  <c r="C7419" i="1"/>
  <c r="H7419" i="1" s="1"/>
  <c r="C2407" i="1"/>
  <c r="H2407" i="1" s="1"/>
  <c r="D2407" i="1" l="1"/>
  <c r="D7419" i="1"/>
  <c r="C7420" i="1"/>
  <c r="H7420" i="1" s="1"/>
  <c r="C2408" i="1"/>
  <c r="H2408" i="1" s="1"/>
  <c r="D2408" i="1" l="1"/>
  <c r="D7420" i="1"/>
  <c r="C7421" i="1"/>
  <c r="H7421" i="1" s="1"/>
  <c r="C2409" i="1"/>
  <c r="H2409" i="1" s="1"/>
  <c r="D2409" i="1" l="1"/>
  <c r="D7421" i="1"/>
  <c r="C7422" i="1"/>
  <c r="H7422" i="1" s="1"/>
  <c r="C2410" i="1"/>
  <c r="H2410" i="1" s="1"/>
  <c r="D2410" i="1" l="1"/>
  <c r="D7422" i="1"/>
  <c r="C7423" i="1"/>
  <c r="H7423" i="1" s="1"/>
  <c r="C2411" i="1"/>
  <c r="H2411" i="1" s="1"/>
  <c r="D2411" i="1" l="1"/>
  <c r="D7423" i="1"/>
  <c r="C7424" i="1"/>
  <c r="H7424" i="1" s="1"/>
  <c r="C2412" i="1"/>
  <c r="H2412" i="1" s="1"/>
  <c r="D2412" i="1" l="1"/>
  <c r="D7424" i="1"/>
  <c r="C7425" i="1"/>
  <c r="H7425" i="1" s="1"/>
  <c r="C2413" i="1"/>
  <c r="H2413" i="1" s="1"/>
  <c r="D2413" i="1" l="1"/>
  <c r="D7425" i="1"/>
  <c r="C7426" i="1"/>
  <c r="H7426" i="1" s="1"/>
  <c r="C2414" i="1"/>
  <c r="H2414" i="1" s="1"/>
  <c r="D2414" i="1" l="1"/>
  <c r="D7426" i="1"/>
  <c r="C7427" i="1"/>
  <c r="H7427" i="1" s="1"/>
  <c r="C2415" i="1"/>
  <c r="H2415" i="1" s="1"/>
  <c r="D2415" i="1" l="1"/>
  <c r="D7427" i="1"/>
  <c r="C7428" i="1"/>
  <c r="H7428" i="1" s="1"/>
  <c r="C2416" i="1"/>
  <c r="H2416" i="1" s="1"/>
  <c r="D2416" i="1" l="1"/>
  <c r="D7428" i="1"/>
  <c r="C7429" i="1"/>
  <c r="H7429" i="1" s="1"/>
  <c r="C2417" i="1"/>
  <c r="H2417" i="1" s="1"/>
  <c r="D2417" i="1" l="1"/>
  <c r="D7429" i="1"/>
  <c r="C7430" i="1"/>
  <c r="H7430" i="1" s="1"/>
  <c r="C2418" i="1"/>
  <c r="H2418" i="1" s="1"/>
  <c r="D2418" i="1" l="1"/>
  <c r="D7430" i="1"/>
  <c r="C7431" i="1"/>
  <c r="H7431" i="1" s="1"/>
  <c r="C2419" i="1"/>
  <c r="H2419" i="1" s="1"/>
  <c r="D2419" i="1" l="1"/>
  <c r="D7431" i="1"/>
  <c r="C7432" i="1"/>
  <c r="H7432" i="1" s="1"/>
  <c r="C2420" i="1"/>
  <c r="H2420" i="1" s="1"/>
  <c r="D2420" i="1" l="1"/>
  <c r="D7432" i="1"/>
  <c r="C7433" i="1"/>
  <c r="H7433" i="1" s="1"/>
  <c r="C2421" i="1"/>
  <c r="H2421" i="1" s="1"/>
  <c r="D2421" i="1" l="1"/>
  <c r="D7433" i="1"/>
  <c r="C7434" i="1"/>
  <c r="H7434" i="1" s="1"/>
  <c r="C2422" i="1"/>
  <c r="H2422" i="1" s="1"/>
  <c r="D2422" i="1" l="1"/>
  <c r="D7434" i="1"/>
  <c r="C7435" i="1"/>
  <c r="H7435" i="1" s="1"/>
  <c r="C2423" i="1"/>
  <c r="H2423" i="1" s="1"/>
  <c r="D2423" i="1" l="1"/>
  <c r="D7435" i="1"/>
  <c r="C7436" i="1"/>
  <c r="H7436" i="1" s="1"/>
  <c r="C2424" i="1"/>
  <c r="H2424" i="1" s="1"/>
  <c r="D2424" i="1" l="1"/>
  <c r="D7436" i="1"/>
  <c r="C7437" i="1"/>
  <c r="H7437" i="1" s="1"/>
  <c r="C2425" i="1"/>
  <c r="H2425" i="1" s="1"/>
  <c r="D2425" i="1" l="1"/>
  <c r="D7437" i="1"/>
  <c r="C7438" i="1"/>
  <c r="H7438" i="1" s="1"/>
  <c r="C2426" i="1"/>
  <c r="H2426" i="1" s="1"/>
  <c r="D2426" i="1" l="1"/>
  <c r="D7438" i="1"/>
  <c r="C7439" i="1"/>
  <c r="H7439" i="1" s="1"/>
  <c r="C2427" i="1"/>
  <c r="H2427" i="1" s="1"/>
  <c r="D2427" i="1" l="1"/>
  <c r="D7439" i="1"/>
  <c r="C7440" i="1"/>
  <c r="H7440" i="1" s="1"/>
  <c r="C2428" i="1"/>
  <c r="H2428" i="1" s="1"/>
  <c r="D2428" i="1" l="1"/>
  <c r="D7440" i="1"/>
  <c r="C7441" i="1"/>
  <c r="H7441" i="1" s="1"/>
  <c r="C2429" i="1"/>
  <c r="H2429" i="1" s="1"/>
  <c r="D2429" i="1" l="1"/>
  <c r="D7441" i="1"/>
  <c r="C7442" i="1"/>
  <c r="H7442" i="1" s="1"/>
  <c r="C2430" i="1"/>
  <c r="H2430" i="1" s="1"/>
  <c r="D2430" i="1" l="1"/>
  <c r="D7442" i="1"/>
  <c r="C7443" i="1"/>
  <c r="H7443" i="1" s="1"/>
  <c r="C2431" i="1"/>
  <c r="H2431" i="1" s="1"/>
  <c r="D2431" i="1" l="1"/>
  <c r="D7443" i="1"/>
  <c r="C7444" i="1"/>
  <c r="H7444" i="1" s="1"/>
  <c r="C2432" i="1"/>
  <c r="H2432" i="1" s="1"/>
  <c r="D2432" i="1" l="1"/>
  <c r="D7444" i="1"/>
  <c r="C7445" i="1"/>
  <c r="H7445" i="1" s="1"/>
  <c r="C2433" i="1"/>
  <c r="H2433" i="1" s="1"/>
  <c r="D2433" i="1" l="1"/>
  <c r="D7445" i="1"/>
  <c r="C7446" i="1"/>
  <c r="H7446" i="1" s="1"/>
  <c r="C2434" i="1"/>
  <c r="H2434" i="1" s="1"/>
  <c r="D2434" i="1" l="1"/>
  <c r="D7446" i="1"/>
  <c r="C7447" i="1"/>
  <c r="H7447" i="1" s="1"/>
  <c r="C2435" i="1"/>
  <c r="H2435" i="1" s="1"/>
  <c r="D2435" i="1" l="1"/>
  <c r="D7447" i="1"/>
  <c r="C7448" i="1"/>
  <c r="H7448" i="1" s="1"/>
  <c r="C2436" i="1"/>
  <c r="H2436" i="1" s="1"/>
  <c r="D2436" i="1" l="1"/>
  <c r="D7448" i="1"/>
  <c r="C7449" i="1"/>
  <c r="H7449" i="1" s="1"/>
  <c r="C2437" i="1"/>
  <c r="H2437" i="1" s="1"/>
  <c r="D2437" i="1" l="1"/>
  <c r="D7449" i="1"/>
  <c r="C7450" i="1"/>
  <c r="H7450" i="1" s="1"/>
  <c r="C2438" i="1"/>
  <c r="H2438" i="1" s="1"/>
  <c r="D2438" i="1" l="1"/>
  <c r="D7450" i="1"/>
  <c r="C7451" i="1"/>
  <c r="H7451" i="1" s="1"/>
  <c r="C2439" i="1"/>
  <c r="H2439" i="1" s="1"/>
  <c r="D2439" i="1" l="1"/>
  <c r="D7451" i="1"/>
  <c r="C7452" i="1"/>
  <c r="H7452" i="1" s="1"/>
  <c r="C2440" i="1"/>
  <c r="H2440" i="1" s="1"/>
  <c r="D2440" i="1" l="1"/>
  <c r="D7452" i="1"/>
  <c r="C7453" i="1"/>
  <c r="H7453" i="1" s="1"/>
  <c r="C2441" i="1"/>
  <c r="H2441" i="1" s="1"/>
  <c r="D2441" i="1" l="1"/>
  <c r="D7453" i="1"/>
  <c r="C7454" i="1"/>
  <c r="H7454" i="1" s="1"/>
  <c r="C2442" i="1"/>
  <c r="H2442" i="1" s="1"/>
  <c r="D2442" i="1" l="1"/>
  <c r="D7454" i="1"/>
  <c r="C7455" i="1"/>
  <c r="H7455" i="1" s="1"/>
  <c r="C2443" i="1"/>
  <c r="H2443" i="1" s="1"/>
  <c r="D2443" i="1" l="1"/>
  <c r="D7455" i="1"/>
  <c r="C7456" i="1"/>
  <c r="H7456" i="1" s="1"/>
  <c r="C2444" i="1"/>
  <c r="H2444" i="1" s="1"/>
  <c r="D2444" i="1" l="1"/>
  <c r="D7456" i="1"/>
  <c r="C7457" i="1"/>
  <c r="H7457" i="1" s="1"/>
  <c r="C2445" i="1"/>
  <c r="H2445" i="1" s="1"/>
  <c r="D2445" i="1" l="1"/>
  <c r="D7457" i="1"/>
  <c r="C7458" i="1"/>
  <c r="H7458" i="1" s="1"/>
  <c r="C2446" i="1"/>
  <c r="H2446" i="1" s="1"/>
  <c r="D2446" i="1" l="1"/>
  <c r="D7458" i="1"/>
  <c r="C7459" i="1"/>
  <c r="H7459" i="1" s="1"/>
  <c r="C2447" i="1"/>
  <c r="H2447" i="1" s="1"/>
  <c r="D2447" i="1" l="1"/>
  <c r="D7459" i="1"/>
  <c r="C7460" i="1"/>
  <c r="H7460" i="1" s="1"/>
  <c r="C2448" i="1"/>
  <c r="H2448" i="1" s="1"/>
  <c r="D2448" i="1" l="1"/>
  <c r="D7460" i="1"/>
  <c r="C7461" i="1"/>
  <c r="H7461" i="1" s="1"/>
  <c r="C2449" i="1"/>
  <c r="H2449" i="1" s="1"/>
  <c r="D2449" i="1" l="1"/>
  <c r="D7461" i="1"/>
  <c r="C7462" i="1"/>
  <c r="H7462" i="1" s="1"/>
  <c r="C2450" i="1"/>
  <c r="H2450" i="1" s="1"/>
  <c r="D2450" i="1" l="1"/>
  <c r="D7462" i="1"/>
  <c r="C7463" i="1"/>
  <c r="H7463" i="1" s="1"/>
  <c r="C2451" i="1"/>
  <c r="H2451" i="1" s="1"/>
  <c r="D2451" i="1" l="1"/>
  <c r="D7463" i="1"/>
  <c r="C7464" i="1"/>
  <c r="H7464" i="1" s="1"/>
  <c r="C2452" i="1"/>
  <c r="H2452" i="1" s="1"/>
  <c r="D2452" i="1" l="1"/>
  <c r="D7464" i="1"/>
  <c r="C7465" i="1"/>
  <c r="H7465" i="1" s="1"/>
  <c r="C2453" i="1"/>
  <c r="H2453" i="1" s="1"/>
  <c r="D2453" i="1" l="1"/>
  <c r="D7465" i="1"/>
  <c r="C7466" i="1"/>
  <c r="H7466" i="1" s="1"/>
  <c r="C2454" i="1"/>
  <c r="H2454" i="1" s="1"/>
  <c r="D2454" i="1" l="1"/>
  <c r="D7466" i="1"/>
  <c r="C7467" i="1"/>
  <c r="H7467" i="1" s="1"/>
  <c r="C2455" i="1"/>
  <c r="H2455" i="1" s="1"/>
  <c r="D2455" i="1" l="1"/>
  <c r="D7467" i="1"/>
  <c r="C7468" i="1"/>
  <c r="H7468" i="1" s="1"/>
  <c r="C2456" i="1"/>
  <c r="H2456" i="1" s="1"/>
  <c r="D2456" i="1" l="1"/>
  <c r="D7468" i="1"/>
  <c r="C7469" i="1"/>
  <c r="H7469" i="1" s="1"/>
  <c r="C2457" i="1"/>
  <c r="H2457" i="1" s="1"/>
  <c r="D2457" i="1" l="1"/>
  <c r="D7469" i="1"/>
  <c r="C7470" i="1"/>
  <c r="H7470" i="1" s="1"/>
  <c r="C2458" i="1"/>
  <c r="H2458" i="1" s="1"/>
  <c r="D2458" i="1" l="1"/>
  <c r="D7470" i="1"/>
  <c r="C7471" i="1"/>
  <c r="H7471" i="1" s="1"/>
  <c r="C2459" i="1"/>
  <c r="H2459" i="1" s="1"/>
  <c r="D2459" i="1" l="1"/>
  <c r="D7471" i="1"/>
  <c r="C7472" i="1"/>
  <c r="H7472" i="1" s="1"/>
  <c r="C2460" i="1"/>
  <c r="H2460" i="1" s="1"/>
  <c r="D2460" i="1" l="1"/>
  <c r="D7472" i="1"/>
  <c r="C7473" i="1"/>
  <c r="H7473" i="1" s="1"/>
  <c r="C2461" i="1"/>
  <c r="H2461" i="1" s="1"/>
  <c r="D2461" i="1" l="1"/>
  <c r="D7473" i="1"/>
  <c r="C7474" i="1"/>
  <c r="H7474" i="1" s="1"/>
  <c r="C2462" i="1"/>
  <c r="H2462" i="1" s="1"/>
  <c r="D2462" i="1" l="1"/>
  <c r="D7474" i="1"/>
  <c r="C7475" i="1"/>
  <c r="H7475" i="1" s="1"/>
  <c r="C2463" i="1"/>
  <c r="H2463" i="1" s="1"/>
  <c r="D2463" i="1" l="1"/>
  <c r="D7475" i="1"/>
  <c r="C7476" i="1"/>
  <c r="H7476" i="1" s="1"/>
  <c r="C2464" i="1"/>
  <c r="H2464" i="1" s="1"/>
  <c r="D2464" i="1" l="1"/>
  <c r="D7476" i="1"/>
  <c r="C7477" i="1"/>
  <c r="H7477" i="1" s="1"/>
  <c r="C2465" i="1"/>
  <c r="H2465" i="1" s="1"/>
  <c r="D2465" i="1" l="1"/>
  <c r="D7477" i="1"/>
  <c r="C7478" i="1"/>
  <c r="H7478" i="1" s="1"/>
  <c r="C2466" i="1"/>
  <c r="H2466" i="1" s="1"/>
  <c r="D2466" i="1" l="1"/>
  <c r="D7478" i="1"/>
  <c r="C7479" i="1"/>
  <c r="H7479" i="1" s="1"/>
  <c r="C2467" i="1"/>
  <c r="H2467" i="1" s="1"/>
  <c r="D2467" i="1" l="1"/>
  <c r="D7479" i="1"/>
  <c r="C7480" i="1"/>
  <c r="H7480" i="1" s="1"/>
  <c r="C2468" i="1"/>
  <c r="H2468" i="1" s="1"/>
  <c r="D2468" i="1" l="1"/>
  <c r="D7480" i="1"/>
  <c r="C7481" i="1"/>
  <c r="H7481" i="1" s="1"/>
  <c r="C2469" i="1"/>
  <c r="H2469" i="1" s="1"/>
  <c r="D2469" i="1" l="1"/>
  <c r="D7481" i="1"/>
  <c r="C7482" i="1"/>
  <c r="H7482" i="1" s="1"/>
  <c r="C2470" i="1"/>
  <c r="H2470" i="1" s="1"/>
  <c r="D2470" i="1" l="1"/>
  <c r="D7482" i="1"/>
  <c r="C7483" i="1"/>
  <c r="H7483" i="1" s="1"/>
  <c r="C2471" i="1"/>
  <c r="H2471" i="1" s="1"/>
  <c r="D2471" i="1" l="1"/>
  <c r="D7483" i="1"/>
  <c r="C7484" i="1"/>
  <c r="H7484" i="1" s="1"/>
  <c r="C2472" i="1"/>
  <c r="H2472" i="1" s="1"/>
  <c r="D2472" i="1" l="1"/>
  <c r="D7484" i="1"/>
  <c r="C7485" i="1"/>
  <c r="H7485" i="1" s="1"/>
  <c r="C2473" i="1"/>
  <c r="H2473" i="1" s="1"/>
  <c r="D2473" i="1" l="1"/>
  <c r="D7485" i="1"/>
  <c r="C7486" i="1"/>
  <c r="H7486" i="1" s="1"/>
  <c r="C2474" i="1"/>
  <c r="H2474" i="1" s="1"/>
  <c r="D2474" i="1" l="1"/>
  <c r="D7486" i="1"/>
  <c r="C7487" i="1"/>
  <c r="H7487" i="1" s="1"/>
  <c r="C2475" i="1"/>
  <c r="H2475" i="1" s="1"/>
  <c r="D2475" i="1" l="1"/>
  <c r="D7487" i="1"/>
  <c r="C7488" i="1"/>
  <c r="H7488" i="1" s="1"/>
  <c r="C2476" i="1"/>
  <c r="H2476" i="1" s="1"/>
  <c r="D2476" i="1" l="1"/>
  <c r="D7488" i="1"/>
  <c r="C7489" i="1"/>
  <c r="H7489" i="1" s="1"/>
  <c r="C2477" i="1"/>
  <c r="H2477" i="1" s="1"/>
  <c r="D2477" i="1" l="1"/>
  <c r="D7489" i="1"/>
  <c r="C7490" i="1"/>
  <c r="H7490" i="1" s="1"/>
  <c r="C2478" i="1"/>
  <c r="H2478" i="1" s="1"/>
  <c r="D2478" i="1" l="1"/>
  <c r="D7490" i="1"/>
  <c r="C7491" i="1"/>
  <c r="H7491" i="1" s="1"/>
  <c r="C2479" i="1"/>
  <c r="H2479" i="1" s="1"/>
  <c r="D2479" i="1" l="1"/>
  <c r="D7491" i="1"/>
  <c r="C7492" i="1"/>
  <c r="H7492" i="1" s="1"/>
  <c r="C2480" i="1"/>
  <c r="H2480" i="1" s="1"/>
  <c r="D2480" i="1" l="1"/>
  <c r="D7492" i="1"/>
  <c r="C7493" i="1"/>
  <c r="H7493" i="1" s="1"/>
  <c r="C2481" i="1"/>
  <c r="H2481" i="1" s="1"/>
  <c r="D2481" i="1" l="1"/>
  <c r="D7493" i="1"/>
  <c r="C7494" i="1"/>
  <c r="H7494" i="1" s="1"/>
  <c r="C2482" i="1"/>
  <c r="H2482" i="1" s="1"/>
  <c r="D2482" i="1" l="1"/>
  <c r="D7494" i="1"/>
  <c r="C7495" i="1"/>
  <c r="H7495" i="1" s="1"/>
  <c r="C2483" i="1"/>
  <c r="H2483" i="1" s="1"/>
  <c r="D2483" i="1" l="1"/>
  <c r="D7495" i="1"/>
  <c r="C7496" i="1"/>
  <c r="H7496" i="1" s="1"/>
  <c r="C2484" i="1"/>
  <c r="H2484" i="1" s="1"/>
  <c r="D2484" i="1" l="1"/>
  <c r="D7496" i="1"/>
  <c r="C7497" i="1"/>
  <c r="H7497" i="1" s="1"/>
  <c r="C2485" i="1"/>
  <c r="H2485" i="1" s="1"/>
  <c r="D2485" i="1" l="1"/>
  <c r="D7497" i="1"/>
  <c r="C7498" i="1"/>
  <c r="H7498" i="1" s="1"/>
  <c r="C2486" i="1"/>
  <c r="H2486" i="1" s="1"/>
  <c r="D2486" i="1" l="1"/>
  <c r="D7498" i="1"/>
  <c r="C7499" i="1"/>
  <c r="H7499" i="1" s="1"/>
  <c r="C2487" i="1"/>
  <c r="H2487" i="1" s="1"/>
  <c r="D2487" i="1" l="1"/>
  <c r="D7499" i="1"/>
  <c r="C7500" i="1"/>
  <c r="H7500" i="1" s="1"/>
  <c r="C2488" i="1"/>
  <c r="H2488" i="1" s="1"/>
  <c r="D2488" i="1" l="1"/>
  <c r="D7500" i="1"/>
  <c r="C7501" i="1"/>
  <c r="H7501" i="1" s="1"/>
  <c r="C2489" i="1"/>
  <c r="H2489" i="1" s="1"/>
  <c r="D2489" i="1" l="1"/>
  <c r="D7501" i="1"/>
  <c r="C7502" i="1"/>
  <c r="H7502" i="1" s="1"/>
  <c r="C2490" i="1"/>
  <c r="H2490" i="1" s="1"/>
  <c r="D2490" i="1" l="1"/>
  <c r="D7502" i="1"/>
  <c r="C7503" i="1"/>
  <c r="H7503" i="1" s="1"/>
  <c r="C2491" i="1"/>
  <c r="H2491" i="1" s="1"/>
  <c r="D2491" i="1" l="1"/>
  <c r="D7503" i="1"/>
  <c r="C7504" i="1"/>
  <c r="H7504" i="1" s="1"/>
  <c r="C2492" i="1"/>
  <c r="H2492" i="1" s="1"/>
  <c r="D2492" i="1" l="1"/>
  <c r="D7504" i="1"/>
  <c r="C7505" i="1"/>
  <c r="H7505" i="1" s="1"/>
  <c r="C2493" i="1"/>
  <c r="H2493" i="1" s="1"/>
  <c r="D2493" i="1" l="1"/>
  <c r="D7505" i="1"/>
  <c r="C7506" i="1"/>
  <c r="H7506" i="1" s="1"/>
  <c r="C2494" i="1"/>
  <c r="H2494" i="1" s="1"/>
  <c r="D2494" i="1" l="1"/>
  <c r="D7506" i="1"/>
  <c r="C7507" i="1"/>
  <c r="H7507" i="1" s="1"/>
  <c r="C2495" i="1"/>
  <c r="H2495" i="1" s="1"/>
  <c r="D2495" i="1" l="1"/>
  <c r="D7507" i="1"/>
  <c r="C7508" i="1"/>
  <c r="H7508" i="1" s="1"/>
  <c r="C2496" i="1"/>
  <c r="H2496" i="1" s="1"/>
  <c r="D2496" i="1" l="1"/>
  <c r="D7508" i="1"/>
  <c r="C7509" i="1"/>
  <c r="H7509" i="1" s="1"/>
  <c r="C2497" i="1"/>
  <c r="H2497" i="1" s="1"/>
  <c r="D2497" i="1" l="1"/>
  <c r="D7509" i="1"/>
  <c r="C7510" i="1"/>
  <c r="H7510" i="1" s="1"/>
  <c r="C2498" i="1"/>
  <c r="H2498" i="1" s="1"/>
  <c r="D2498" i="1" l="1"/>
  <c r="D7510" i="1"/>
  <c r="C7511" i="1"/>
  <c r="H7511" i="1" s="1"/>
  <c r="C2499" i="1"/>
  <c r="H2499" i="1" s="1"/>
  <c r="D2499" i="1" l="1"/>
  <c r="D7511" i="1"/>
  <c r="C7512" i="1"/>
  <c r="H7512" i="1" s="1"/>
  <c r="C2500" i="1"/>
  <c r="H2500" i="1" s="1"/>
  <c r="D2500" i="1" l="1"/>
  <c r="D7512" i="1"/>
  <c r="C7513" i="1"/>
  <c r="H7513" i="1" s="1"/>
  <c r="C2501" i="1"/>
  <c r="H2501" i="1" s="1"/>
  <c r="D2501" i="1" l="1"/>
  <c r="D7513" i="1"/>
  <c r="C7514" i="1"/>
  <c r="H7514" i="1" s="1"/>
  <c r="C2502" i="1"/>
  <c r="H2502" i="1" s="1"/>
  <c r="D2502" i="1" l="1"/>
  <c r="D7514" i="1"/>
  <c r="C7515" i="1"/>
  <c r="H7515" i="1" s="1"/>
  <c r="C2503" i="1"/>
  <c r="H2503" i="1" s="1"/>
  <c r="D2503" i="1" l="1"/>
  <c r="D7515" i="1"/>
  <c r="C7516" i="1"/>
  <c r="H7516" i="1" s="1"/>
  <c r="C2504" i="1"/>
  <c r="H2504" i="1" s="1"/>
  <c r="D2504" i="1" l="1"/>
  <c r="D7516" i="1"/>
  <c r="C7517" i="1"/>
  <c r="H7517" i="1" s="1"/>
  <c r="C2505" i="1"/>
  <c r="H2505" i="1" s="1"/>
  <c r="D2505" i="1" l="1"/>
  <c r="D7517" i="1"/>
  <c r="C7518" i="1"/>
  <c r="H7518" i="1" s="1"/>
  <c r="C2506" i="1"/>
  <c r="H2506" i="1" s="1"/>
  <c r="D2506" i="1" l="1"/>
  <c r="D7518" i="1"/>
  <c r="C7519" i="1"/>
  <c r="H7519" i="1" s="1"/>
  <c r="C2507" i="1"/>
  <c r="H2507" i="1" s="1"/>
  <c r="D2507" i="1" l="1"/>
  <c r="D7519" i="1"/>
  <c r="C7520" i="1"/>
  <c r="H7520" i="1" s="1"/>
  <c r="C2508" i="1"/>
  <c r="H2508" i="1" s="1"/>
  <c r="D2508" i="1" l="1"/>
  <c r="D7520" i="1"/>
  <c r="C7521" i="1"/>
  <c r="H7521" i="1" s="1"/>
  <c r="C2509" i="1"/>
  <c r="H2509" i="1" s="1"/>
  <c r="D2509" i="1" l="1"/>
  <c r="D7521" i="1"/>
  <c r="C7522" i="1"/>
  <c r="H7522" i="1" s="1"/>
  <c r="C2510" i="1"/>
  <c r="H2510" i="1" s="1"/>
  <c r="D2510" i="1" l="1"/>
  <c r="D7522" i="1"/>
  <c r="C7523" i="1"/>
  <c r="H7523" i="1" s="1"/>
  <c r="C2511" i="1"/>
  <c r="H2511" i="1" s="1"/>
  <c r="D2511" i="1" l="1"/>
  <c r="D7523" i="1"/>
  <c r="C7524" i="1"/>
  <c r="H7524" i="1" s="1"/>
  <c r="C2512" i="1"/>
  <c r="H2512" i="1" s="1"/>
  <c r="D2512" i="1" l="1"/>
  <c r="D7524" i="1"/>
  <c r="C7525" i="1"/>
  <c r="H7525" i="1" s="1"/>
  <c r="C2513" i="1"/>
  <c r="H2513" i="1" s="1"/>
  <c r="D2513" i="1" l="1"/>
  <c r="D7525" i="1"/>
  <c r="C7526" i="1"/>
  <c r="H7526" i="1" s="1"/>
  <c r="C2514" i="1"/>
  <c r="H2514" i="1" s="1"/>
  <c r="D2514" i="1" l="1"/>
  <c r="D7526" i="1"/>
  <c r="C7527" i="1"/>
  <c r="H7527" i="1" s="1"/>
  <c r="C2515" i="1"/>
  <c r="H2515" i="1" s="1"/>
  <c r="D2515" i="1" l="1"/>
  <c r="D7527" i="1"/>
  <c r="C7528" i="1"/>
  <c r="H7528" i="1" s="1"/>
  <c r="C2516" i="1"/>
  <c r="H2516" i="1" s="1"/>
  <c r="D2516" i="1" l="1"/>
  <c r="D7528" i="1"/>
  <c r="C7529" i="1"/>
  <c r="H7529" i="1" s="1"/>
  <c r="C2517" i="1"/>
  <c r="H2517" i="1" s="1"/>
  <c r="D2517" i="1" l="1"/>
  <c r="D7529" i="1"/>
  <c r="C7530" i="1"/>
  <c r="H7530" i="1" s="1"/>
  <c r="C2518" i="1"/>
  <c r="H2518" i="1" s="1"/>
  <c r="D2518" i="1" l="1"/>
  <c r="D7530" i="1"/>
  <c r="C7531" i="1"/>
  <c r="H7531" i="1" s="1"/>
  <c r="C2519" i="1"/>
  <c r="H2519" i="1" s="1"/>
  <c r="D2519" i="1" l="1"/>
  <c r="D7531" i="1"/>
  <c r="C7532" i="1"/>
  <c r="H7532" i="1" s="1"/>
  <c r="C2520" i="1"/>
  <c r="H2520" i="1" s="1"/>
  <c r="D2520" i="1" l="1"/>
  <c r="D7532" i="1"/>
  <c r="C7533" i="1"/>
  <c r="H7533" i="1" s="1"/>
  <c r="C2521" i="1"/>
  <c r="H2521" i="1" s="1"/>
  <c r="D2521" i="1" l="1"/>
  <c r="D7533" i="1"/>
  <c r="C7534" i="1"/>
  <c r="H7534" i="1" s="1"/>
  <c r="C2522" i="1"/>
  <c r="H2522" i="1" s="1"/>
  <c r="D2522" i="1" l="1"/>
  <c r="D7534" i="1"/>
  <c r="C7535" i="1"/>
  <c r="H7535" i="1" s="1"/>
  <c r="C2523" i="1"/>
  <c r="H2523" i="1" s="1"/>
  <c r="D2523" i="1" l="1"/>
  <c r="D7535" i="1"/>
  <c r="C7536" i="1"/>
  <c r="H7536" i="1" s="1"/>
  <c r="C2524" i="1"/>
  <c r="H2524" i="1" s="1"/>
  <c r="D2524" i="1" l="1"/>
  <c r="D7536" i="1"/>
  <c r="C7537" i="1"/>
  <c r="H7537" i="1" s="1"/>
  <c r="C2525" i="1"/>
  <c r="H2525" i="1" s="1"/>
  <c r="D2525" i="1" l="1"/>
  <c r="D7537" i="1"/>
  <c r="C7538" i="1"/>
  <c r="H7538" i="1" s="1"/>
  <c r="C2526" i="1"/>
  <c r="H2526" i="1" s="1"/>
  <c r="D2526" i="1" l="1"/>
  <c r="D7538" i="1"/>
  <c r="C7539" i="1"/>
  <c r="H7539" i="1" s="1"/>
  <c r="C2527" i="1"/>
  <c r="H2527" i="1" s="1"/>
  <c r="D2527" i="1" l="1"/>
  <c r="D7539" i="1"/>
  <c r="C7540" i="1"/>
  <c r="H7540" i="1" s="1"/>
  <c r="C2528" i="1"/>
  <c r="H2528" i="1" s="1"/>
  <c r="D2528" i="1" l="1"/>
  <c r="D7540" i="1"/>
  <c r="C7541" i="1"/>
  <c r="H7541" i="1" s="1"/>
  <c r="C2529" i="1"/>
  <c r="H2529" i="1" s="1"/>
  <c r="D2529" i="1" l="1"/>
  <c r="D7541" i="1"/>
  <c r="C7542" i="1"/>
  <c r="H7542" i="1" s="1"/>
  <c r="C2530" i="1"/>
  <c r="H2530" i="1" s="1"/>
  <c r="D2530" i="1" l="1"/>
  <c r="D7542" i="1"/>
  <c r="C7543" i="1"/>
  <c r="H7543" i="1" s="1"/>
  <c r="C2531" i="1"/>
  <c r="H2531" i="1" s="1"/>
  <c r="D2531" i="1" l="1"/>
  <c r="D7543" i="1"/>
  <c r="C7544" i="1"/>
  <c r="H7544" i="1" s="1"/>
  <c r="C2532" i="1"/>
  <c r="H2532" i="1" s="1"/>
  <c r="D2532" i="1" l="1"/>
  <c r="D7544" i="1"/>
  <c r="C7545" i="1"/>
  <c r="H7545" i="1" s="1"/>
  <c r="C2533" i="1"/>
  <c r="H2533" i="1" s="1"/>
  <c r="D2533" i="1" l="1"/>
  <c r="D7545" i="1"/>
  <c r="C7546" i="1"/>
  <c r="H7546" i="1" s="1"/>
  <c r="C2534" i="1"/>
  <c r="H2534" i="1" s="1"/>
  <c r="D2534" i="1" l="1"/>
  <c r="D7546" i="1"/>
  <c r="C7547" i="1"/>
  <c r="H7547" i="1" s="1"/>
  <c r="C2535" i="1"/>
  <c r="H2535" i="1" s="1"/>
  <c r="D2535" i="1" l="1"/>
  <c r="D7547" i="1"/>
  <c r="C7548" i="1"/>
  <c r="H7548" i="1" s="1"/>
  <c r="C2536" i="1"/>
  <c r="H2536" i="1" s="1"/>
  <c r="D2536" i="1" l="1"/>
  <c r="D7548" i="1"/>
  <c r="C7549" i="1"/>
  <c r="H7549" i="1" s="1"/>
  <c r="C2537" i="1"/>
  <c r="H2537" i="1" s="1"/>
  <c r="D2537" i="1" l="1"/>
  <c r="D7549" i="1"/>
  <c r="C7550" i="1"/>
  <c r="H7550" i="1" s="1"/>
  <c r="C2538" i="1"/>
  <c r="H2538" i="1" s="1"/>
  <c r="D2538" i="1" l="1"/>
  <c r="D7550" i="1"/>
  <c r="C7551" i="1"/>
  <c r="H7551" i="1" s="1"/>
  <c r="C2539" i="1"/>
  <c r="H2539" i="1" s="1"/>
  <c r="D2539" i="1" l="1"/>
  <c r="D7551" i="1"/>
  <c r="C7552" i="1"/>
  <c r="H7552" i="1" s="1"/>
  <c r="C2540" i="1"/>
  <c r="H2540" i="1" s="1"/>
  <c r="D2540" i="1" l="1"/>
  <c r="D7552" i="1"/>
  <c r="C7553" i="1"/>
  <c r="H7553" i="1" s="1"/>
  <c r="C2541" i="1"/>
  <c r="H2541" i="1" s="1"/>
  <c r="D2541" i="1" l="1"/>
  <c r="D7553" i="1"/>
  <c r="C7554" i="1"/>
  <c r="H7554" i="1" s="1"/>
  <c r="C2542" i="1"/>
  <c r="H2542" i="1" s="1"/>
  <c r="D2542" i="1" l="1"/>
  <c r="D7554" i="1"/>
  <c r="C7555" i="1"/>
  <c r="H7555" i="1" s="1"/>
  <c r="C2543" i="1"/>
  <c r="H2543" i="1" s="1"/>
  <c r="D2543" i="1" l="1"/>
  <c r="D7555" i="1"/>
  <c r="C7556" i="1"/>
  <c r="H7556" i="1" s="1"/>
  <c r="C2544" i="1"/>
  <c r="H2544" i="1" s="1"/>
  <c r="D2544" i="1" l="1"/>
  <c r="D7556" i="1"/>
  <c r="C7557" i="1"/>
  <c r="H7557" i="1" s="1"/>
  <c r="C2545" i="1"/>
  <c r="H2545" i="1" s="1"/>
  <c r="D2545" i="1" l="1"/>
  <c r="D7557" i="1"/>
  <c r="C7558" i="1"/>
  <c r="H7558" i="1" s="1"/>
  <c r="C2546" i="1"/>
  <c r="H2546" i="1" s="1"/>
  <c r="D2546" i="1" l="1"/>
  <c r="D7558" i="1"/>
  <c r="C7559" i="1"/>
  <c r="H7559" i="1" s="1"/>
  <c r="C2547" i="1"/>
  <c r="H2547" i="1" s="1"/>
  <c r="D2547" i="1" l="1"/>
  <c r="D7559" i="1"/>
  <c r="C7560" i="1"/>
  <c r="H7560" i="1" s="1"/>
  <c r="C2548" i="1"/>
  <c r="H2548" i="1" s="1"/>
  <c r="D2548" i="1" l="1"/>
  <c r="D7560" i="1"/>
  <c r="C7561" i="1"/>
  <c r="H7561" i="1" s="1"/>
  <c r="C2549" i="1"/>
  <c r="H2549" i="1" s="1"/>
  <c r="D2549" i="1" l="1"/>
  <c r="D7561" i="1"/>
  <c r="C7562" i="1"/>
  <c r="H7562" i="1" s="1"/>
  <c r="C2550" i="1"/>
  <c r="H2550" i="1" s="1"/>
  <c r="D2550" i="1" l="1"/>
  <c r="D7562" i="1"/>
  <c r="C7563" i="1"/>
  <c r="H7563" i="1" s="1"/>
  <c r="C2551" i="1"/>
  <c r="H2551" i="1" s="1"/>
  <c r="D2551" i="1" l="1"/>
  <c r="D7563" i="1"/>
  <c r="C7564" i="1"/>
  <c r="H7564" i="1" s="1"/>
  <c r="C2552" i="1"/>
  <c r="H2552" i="1" s="1"/>
  <c r="D2552" i="1" l="1"/>
  <c r="D7564" i="1"/>
  <c r="C7565" i="1"/>
  <c r="H7565" i="1" s="1"/>
  <c r="C2553" i="1"/>
  <c r="H2553" i="1" s="1"/>
  <c r="D2553" i="1" l="1"/>
  <c r="D7565" i="1"/>
  <c r="C7566" i="1"/>
  <c r="H7566" i="1" s="1"/>
  <c r="C2554" i="1"/>
  <c r="H2554" i="1" s="1"/>
  <c r="D2554" i="1" l="1"/>
  <c r="D7566" i="1"/>
  <c r="C7567" i="1"/>
  <c r="H7567" i="1" s="1"/>
  <c r="C2555" i="1"/>
  <c r="H2555" i="1" s="1"/>
  <c r="D2555" i="1" l="1"/>
  <c r="D7567" i="1"/>
  <c r="C7568" i="1"/>
  <c r="H7568" i="1" s="1"/>
  <c r="C2556" i="1"/>
  <c r="H2556" i="1" s="1"/>
  <c r="D2556" i="1" l="1"/>
  <c r="D7568" i="1"/>
  <c r="C7569" i="1"/>
  <c r="H7569" i="1" s="1"/>
  <c r="C2557" i="1"/>
  <c r="H2557" i="1" s="1"/>
  <c r="D2557" i="1" l="1"/>
  <c r="D7569" i="1"/>
  <c r="C7570" i="1"/>
  <c r="H7570" i="1" s="1"/>
  <c r="C2558" i="1"/>
  <c r="H2558" i="1" s="1"/>
  <c r="D2558" i="1" l="1"/>
  <c r="D7570" i="1"/>
  <c r="C7571" i="1"/>
  <c r="H7571" i="1" s="1"/>
  <c r="C2559" i="1"/>
  <c r="H2559" i="1" s="1"/>
  <c r="D2559" i="1" l="1"/>
  <c r="D7571" i="1"/>
  <c r="C7572" i="1"/>
  <c r="H7572" i="1" s="1"/>
  <c r="C2560" i="1"/>
  <c r="H2560" i="1" s="1"/>
  <c r="D2560" i="1" l="1"/>
  <c r="D7572" i="1"/>
  <c r="C7573" i="1"/>
  <c r="H7573" i="1" s="1"/>
  <c r="C2561" i="1"/>
  <c r="H2561" i="1" s="1"/>
  <c r="D2561" i="1" l="1"/>
  <c r="D7573" i="1"/>
  <c r="C7574" i="1"/>
  <c r="H7574" i="1" s="1"/>
  <c r="C2562" i="1"/>
  <c r="H2562" i="1" s="1"/>
  <c r="D2562" i="1" l="1"/>
  <c r="D7574" i="1"/>
  <c r="C7575" i="1"/>
  <c r="H7575" i="1" s="1"/>
  <c r="C2563" i="1"/>
  <c r="H2563" i="1" s="1"/>
  <c r="D2563" i="1" l="1"/>
  <c r="D7575" i="1"/>
  <c r="C7576" i="1"/>
  <c r="H7576" i="1" s="1"/>
  <c r="C2564" i="1"/>
  <c r="H2564" i="1" s="1"/>
  <c r="D2564" i="1" l="1"/>
  <c r="D7576" i="1"/>
  <c r="C7577" i="1"/>
  <c r="H7577" i="1" s="1"/>
  <c r="C2565" i="1"/>
  <c r="H2565" i="1" s="1"/>
  <c r="D2565" i="1" l="1"/>
  <c r="D7577" i="1"/>
  <c r="C7578" i="1"/>
  <c r="H7578" i="1" s="1"/>
  <c r="C2566" i="1"/>
  <c r="H2566" i="1" s="1"/>
  <c r="D2566" i="1" l="1"/>
  <c r="D7578" i="1"/>
  <c r="C7579" i="1"/>
  <c r="H7579" i="1" s="1"/>
  <c r="C2567" i="1"/>
  <c r="H2567" i="1" s="1"/>
  <c r="D2567" i="1" l="1"/>
  <c r="D7579" i="1"/>
  <c r="C7580" i="1"/>
  <c r="H7580" i="1" s="1"/>
  <c r="C2568" i="1"/>
  <c r="H2568" i="1" s="1"/>
  <c r="D2568" i="1" l="1"/>
  <c r="D7580" i="1"/>
  <c r="C7581" i="1"/>
  <c r="H7581" i="1" s="1"/>
  <c r="C2569" i="1"/>
  <c r="H2569" i="1" s="1"/>
  <c r="D2569" i="1" l="1"/>
  <c r="D7581" i="1"/>
  <c r="C7582" i="1"/>
  <c r="H7582" i="1" s="1"/>
  <c r="C2570" i="1"/>
  <c r="H2570" i="1" s="1"/>
  <c r="D2570" i="1" l="1"/>
  <c r="D7582" i="1"/>
  <c r="C7583" i="1"/>
  <c r="H7583" i="1" s="1"/>
  <c r="C2571" i="1"/>
  <c r="H2571" i="1" s="1"/>
  <c r="D2571" i="1" l="1"/>
  <c r="D7583" i="1"/>
  <c r="C7584" i="1"/>
  <c r="H7584" i="1" s="1"/>
  <c r="C2572" i="1"/>
  <c r="H2572" i="1" s="1"/>
  <c r="D2572" i="1" l="1"/>
  <c r="D7584" i="1"/>
  <c r="C7585" i="1"/>
  <c r="H7585" i="1" s="1"/>
  <c r="C2573" i="1"/>
  <c r="H2573" i="1" s="1"/>
  <c r="D2573" i="1" l="1"/>
  <c r="D7585" i="1"/>
  <c r="C7586" i="1"/>
  <c r="H7586" i="1" s="1"/>
  <c r="C2574" i="1"/>
  <c r="H2574" i="1" s="1"/>
  <c r="D2574" i="1" l="1"/>
  <c r="D7586" i="1"/>
  <c r="C7587" i="1"/>
  <c r="H7587" i="1" s="1"/>
  <c r="C2575" i="1"/>
  <c r="H2575" i="1" s="1"/>
  <c r="D2575" i="1" l="1"/>
  <c r="D7587" i="1"/>
  <c r="C7588" i="1"/>
  <c r="H7588" i="1" s="1"/>
  <c r="C2576" i="1"/>
  <c r="H2576" i="1" s="1"/>
  <c r="D2576" i="1" l="1"/>
  <c r="D7588" i="1"/>
  <c r="C7589" i="1"/>
  <c r="H7589" i="1" s="1"/>
  <c r="C2577" i="1"/>
  <c r="H2577" i="1" s="1"/>
  <c r="D2577" i="1" l="1"/>
  <c r="D7589" i="1"/>
  <c r="C7590" i="1"/>
  <c r="H7590" i="1" s="1"/>
  <c r="C2578" i="1"/>
  <c r="H2578" i="1" s="1"/>
  <c r="D2578" i="1" l="1"/>
  <c r="D7590" i="1"/>
  <c r="C7591" i="1"/>
  <c r="H7591" i="1" s="1"/>
  <c r="C2579" i="1"/>
  <c r="H2579" i="1" s="1"/>
  <c r="D2579" i="1" l="1"/>
  <c r="D7591" i="1"/>
  <c r="C7592" i="1"/>
  <c r="H7592" i="1" s="1"/>
  <c r="C2580" i="1"/>
  <c r="H2580" i="1" s="1"/>
  <c r="D2580" i="1" l="1"/>
  <c r="D7592" i="1"/>
  <c r="C7593" i="1"/>
  <c r="H7593" i="1" s="1"/>
  <c r="C2581" i="1"/>
  <c r="H2581" i="1" s="1"/>
  <c r="D2581" i="1" l="1"/>
  <c r="D7593" i="1"/>
  <c r="C7594" i="1"/>
  <c r="H7594" i="1" s="1"/>
  <c r="C2582" i="1"/>
  <c r="H2582" i="1" s="1"/>
  <c r="D2582" i="1" l="1"/>
  <c r="D7594" i="1"/>
  <c r="C7595" i="1"/>
  <c r="H7595" i="1" s="1"/>
  <c r="C2583" i="1"/>
  <c r="H2583" i="1" s="1"/>
  <c r="D2583" i="1" l="1"/>
  <c r="D7595" i="1"/>
  <c r="C7596" i="1"/>
  <c r="H7596" i="1" s="1"/>
  <c r="C2584" i="1"/>
  <c r="H2584" i="1" s="1"/>
  <c r="D2584" i="1" l="1"/>
  <c r="D7596" i="1"/>
  <c r="C7597" i="1"/>
  <c r="H7597" i="1" s="1"/>
  <c r="C2585" i="1"/>
  <c r="H2585" i="1" s="1"/>
  <c r="D2585" i="1" l="1"/>
  <c r="D7597" i="1"/>
  <c r="C7598" i="1"/>
  <c r="H7598" i="1" s="1"/>
  <c r="C2586" i="1"/>
  <c r="H2586" i="1" s="1"/>
  <c r="D2586" i="1" l="1"/>
  <c r="D7598" i="1"/>
  <c r="C7599" i="1"/>
  <c r="H7599" i="1" s="1"/>
  <c r="C2587" i="1"/>
  <c r="H2587" i="1" s="1"/>
  <c r="D2587" i="1" l="1"/>
  <c r="D7599" i="1"/>
  <c r="C7600" i="1"/>
  <c r="H7600" i="1" s="1"/>
  <c r="C2588" i="1"/>
  <c r="H2588" i="1" s="1"/>
  <c r="D2588" i="1" l="1"/>
  <c r="D7600" i="1"/>
  <c r="C7601" i="1"/>
  <c r="H7601" i="1" s="1"/>
  <c r="C2589" i="1"/>
  <c r="H2589" i="1" s="1"/>
  <c r="D2589" i="1" l="1"/>
  <c r="D7601" i="1"/>
  <c r="C7602" i="1"/>
  <c r="H7602" i="1" s="1"/>
  <c r="C2590" i="1"/>
  <c r="H2590" i="1" s="1"/>
  <c r="D2590" i="1" l="1"/>
  <c r="D7602" i="1"/>
  <c r="C7603" i="1"/>
  <c r="H7603" i="1" s="1"/>
  <c r="C2591" i="1"/>
  <c r="H2591" i="1" s="1"/>
  <c r="D2591" i="1" l="1"/>
  <c r="D7603" i="1"/>
  <c r="C7604" i="1"/>
  <c r="H7604" i="1" s="1"/>
  <c r="C2592" i="1"/>
  <c r="H2592" i="1" s="1"/>
  <c r="D2592" i="1" l="1"/>
  <c r="D7604" i="1"/>
  <c r="C7605" i="1"/>
  <c r="H7605" i="1" s="1"/>
  <c r="C2593" i="1"/>
  <c r="H2593" i="1" s="1"/>
  <c r="D2593" i="1" l="1"/>
  <c r="D7605" i="1"/>
  <c r="C7606" i="1"/>
  <c r="H7606" i="1" s="1"/>
  <c r="C2594" i="1"/>
  <c r="H2594" i="1" s="1"/>
  <c r="D2594" i="1" l="1"/>
  <c r="D7606" i="1"/>
  <c r="C7607" i="1"/>
  <c r="H7607" i="1" s="1"/>
  <c r="C2595" i="1"/>
  <c r="H2595" i="1" s="1"/>
  <c r="D2595" i="1" l="1"/>
  <c r="D7607" i="1"/>
  <c r="C7608" i="1"/>
  <c r="H7608" i="1" s="1"/>
  <c r="C2596" i="1"/>
  <c r="H2596" i="1" s="1"/>
  <c r="D2596" i="1" l="1"/>
  <c r="D7608" i="1"/>
  <c r="C7609" i="1"/>
  <c r="H7609" i="1" s="1"/>
  <c r="C2597" i="1"/>
  <c r="H2597" i="1" s="1"/>
  <c r="D2597" i="1" l="1"/>
  <c r="D7609" i="1"/>
  <c r="C7610" i="1"/>
  <c r="H7610" i="1" s="1"/>
  <c r="C2598" i="1"/>
  <c r="H2598" i="1" s="1"/>
  <c r="D2598" i="1" l="1"/>
  <c r="D7610" i="1"/>
  <c r="C7611" i="1"/>
  <c r="H7611" i="1" s="1"/>
  <c r="C2599" i="1"/>
  <c r="H2599" i="1" s="1"/>
  <c r="D2599" i="1" l="1"/>
  <c r="D7611" i="1"/>
  <c r="C7612" i="1"/>
  <c r="H7612" i="1" s="1"/>
  <c r="C2600" i="1"/>
  <c r="H2600" i="1" s="1"/>
  <c r="D2600" i="1" l="1"/>
  <c r="D7612" i="1"/>
  <c r="C7613" i="1"/>
  <c r="H7613" i="1" s="1"/>
  <c r="C2601" i="1"/>
  <c r="H2601" i="1" s="1"/>
  <c r="D2601" i="1" l="1"/>
  <c r="D7613" i="1"/>
  <c r="C7614" i="1"/>
  <c r="H7614" i="1" s="1"/>
  <c r="C2602" i="1"/>
  <c r="H2602" i="1" s="1"/>
  <c r="D2602" i="1" l="1"/>
  <c r="D7614" i="1"/>
  <c r="C7615" i="1"/>
  <c r="H7615" i="1" s="1"/>
  <c r="C2603" i="1"/>
  <c r="H2603" i="1" s="1"/>
  <c r="D2603" i="1" l="1"/>
  <c r="D7615" i="1"/>
  <c r="C7616" i="1"/>
  <c r="H7616" i="1" s="1"/>
  <c r="C2604" i="1"/>
  <c r="H2604" i="1" s="1"/>
  <c r="D2604" i="1" l="1"/>
  <c r="D7616" i="1"/>
  <c r="C7617" i="1"/>
  <c r="H7617" i="1" s="1"/>
  <c r="C2605" i="1"/>
  <c r="H2605" i="1" s="1"/>
  <c r="D2605" i="1" l="1"/>
  <c r="D7617" i="1"/>
  <c r="C7618" i="1"/>
  <c r="H7618" i="1" s="1"/>
  <c r="C2606" i="1"/>
  <c r="H2606" i="1" s="1"/>
  <c r="D2606" i="1" l="1"/>
  <c r="D7618" i="1"/>
  <c r="C7619" i="1"/>
  <c r="H7619" i="1" s="1"/>
  <c r="C2607" i="1"/>
  <c r="H2607" i="1" s="1"/>
  <c r="D2607" i="1" l="1"/>
  <c r="D7619" i="1"/>
  <c r="C7620" i="1"/>
  <c r="H7620" i="1" s="1"/>
  <c r="C2608" i="1"/>
  <c r="H2608" i="1" s="1"/>
  <c r="D2608" i="1" l="1"/>
  <c r="D7620" i="1"/>
  <c r="C7621" i="1"/>
  <c r="H7621" i="1" s="1"/>
  <c r="C2609" i="1"/>
  <c r="H2609" i="1" s="1"/>
  <c r="D2609" i="1" l="1"/>
  <c r="D7621" i="1"/>
  <c r="C7622" i="1"/>
  <c r="H7622" i="1" s="1"/>
  <c r="C2610" i="1"/>
  <c r="H2610" i="1" s="1"/>
  <c r="D2610" i="1" l="1"/>
  <c r="D7622" i="1"/>
  <c r="C7623" i="1"/>
  <c r="H7623" i="1" s="1"/>
  <c r="C2611" i="1"/>
  <c r="H2611" i="1" s="1"/>
  <c r="D2611" i="1" l="1"/>
  <c r="D7623" i="1"/>
  <c r="C7624" i="1"/>
  <c r="H7624" i="1" s="1"/>
  <c r="C2612" i="1"/>
  <c r="H2612" i="1" s="1"/>
  <c r="D2612" i="1" l="1"/>
  <c r="D7624" i="1"/>
  <c r="C7625" i="1"/>
  <c r="H7625" i="1" s="1"/>
  <c r="C2613" i="1"/>
  <c r="H2613" i="1" s="1"/>
  <c r="D2613" i="1" l="1"/>
  <c r="D7625" i="1"/>
  <c r="C7626" i="1"/>
  <c r="H7626" i="1" s="1"/>
  <c r="C2614" i="1"/>
  <c r="H2614" i="1" s="1"/>
  <c r="D2614" i="1" l="1"/>
  <c r="D7626" i="1"/>
  <c r="C7627" i="1"/>
  <c r="H7627" i="1" s="1"/>
  <c r="C2615" i="1"/>
  <c r="H2615" i="1" s="1"/>
  <c r="D2615" i="1" l="1"/>
  <c r="D7627" i="1"/>
  <c r="C7628" i="1"/>
  <c r="H7628" i="1" s="1"/>
  <c r="C2616" i="1"/>
  <c r="H2616" i="1" s="1"/>
  <c r="D2616" i="1" l="1"/>
  <c r="D7628" i="1"/>
  <c r="C7629" i="1"/>
  <c r="H7629" i="1" s="1"/>
  <c r="C2617" i="1"/>
  <c r="H2617" i="1" s="1"/>
  <c r="D2617" i="1" l="1"/>
  <c r="D7629" i="1"/>
  <c r="C7630" i="1"/>
  <c r="H7630" i="1" s="1"/>
  <c r="C2618" i="1"/>
  <c r="H2618" i="1" s="1"/>
  <c r="D2618" i="1" l="1"/>
  <c r="D7630" i="1"/>
  <c r="C7631" i="1"/>
  <c r="H7631" i="1" s="1"/>
  <c r="C2619" i="1"/>
  <c r="H2619" i="1" s="1"/>
  <c r="D2619" i="1" l="1"/>
  <c r="D7631" i="1"/>
  <c r="C7632" i="1"/>
  <c r="H7632" i="1" s="1"/>
  <c r="C2620" i="1"/>
  <c r="H2620" i="1" s="1"/>
  <c r="D2620" i="1" l="1"/>
  <c r="D7632" i="1"/>
  <c r="C7633" i="1"/>
  <c r="H7633" i="1" s="1"/>
  <c r="C2621" i="1"/>
  <c r="H2621" i="1" s="1"/>
  <c r="D2621" i="1" l="1"/>
  <c r="D7633" i="1"/>
  <c r="C7634" i="1"/>
  <c r="H7634" i="1" s="1"/>
  <c r="C2622" i="1"/>
  <c r="H2622" i="1" s="1"/>
  <c r="D2622" i="1" l="1"/>
  <c r="D7634" i="1"/>
  <c r="C7635" i="1"/>
  <c r="H7635" i="1" s="1"/>
  <c r="C2623" i="1"/>
  <c r="H2623" i="1" s="1"/>
  <c r="D2623" i="1" l="1"/>
  <c r="D7635" i="1"/>
  <c r="C7636" i="1"/>
  <c r="H7636" i="1" s="1"/>
  <c r="C2624" i="1"/>
  <c r="H2624" i="1" s="1"/>
  <c r="D2624" i="1" l="1"/>
  <c r="D7636" i="1"/>
  <c r="C7637" i="1"/>
  <c r="H7637" i="1" s="1"/>
  <c r="C2625" i="1"/>
  <c r="H2625" i="1" s="1"/>
  <c r="D2625" i="1" l="1"/>
  <c r="D7637" i="1"/>
  <c r="C7638" i="1"/>
  <c r="H7638" i="1" s="1"/>
  <c r="C2626" i="1"/>
  <c r="H2626" i="1" s="1"/>
  <c r="D2626" i="1" l="1"/>
  <c r="D7638" i="1"/>
  <c r="C7639" i="1"/>
  <c r="H7639" i="1" s="1"/>
  <c r="C2627" i="1"/>
  <c r="H2627" i="1" s="1"/>
  <c r="D2627" i="1" l="1"/>
  <c r="D7639" i="1"/>
  <c r="C7640" i="1"/>
  <c r="H7640" i="1" s="1"/>
  <c r="C2628" i="1"/>
  <c r="H2628" i="1" s="1"/>
  <c r="D2628" i="1" l="1"/>
  <c r="D7640" i="1"/>
  <c r="C7641" i="1"/>
  <c r="H7641" i="1" s="1"/>
  <c r="C2629" i="1"/>
  <c r="H2629" i="1" s="1"/>
  <c r="D2629" i="1" l="1"/>
  <c r="D7641" i="1"/>
  <c r="C7642" i="1"/>
  <c r="H7642" i="1" s="1"/>
  <c r="C2630" i="1"/>
  <c r="H2630" i="1" s="1"/>
  <c r="D2630" i="1" l="1"/>
  <c r="D7642" i="1"/>
  <c r="C7643" i="1"/>
  <c r="H7643" i="1" s="1"/>
  <c r="C2631" i="1"/>
  <c r="H2631" i="1" s="1"/>
  <c r="D2631" i="1" l="1"/>
  <c r="D7643" i="1"/>
  <c r="C7644" i="1"/>
  <c r="H7644" i="1" s="1"/>
  <c r="C2632" i="1"/>
  <c r="H2632" i="1" s="1"/>
  <c r="D2632" i="1" l="1"/>
  <c r="D7644" i="1"/>
  <c r="C7645" i="1"/>
  <c r="H7645" i="1" s="1"/>
  <c r="C2633" i="1"/>
  <c r="H2633" i="1" s="1"/>
  <c r="D2633" i="1" l="1"/>
  <c r="D7645" i="1"/>
  <c r="C7646" i="1"/>
  <c r="H7646" i="1" s="1"/>
  <c r="C2634" i="1"/>
  <c r="H2634" i="1" s="1"/>
  <c r="D2634" i="1" l="1"/>
  <c r="D7646" i="1"/>
  <c r="C7647" i="1"/>
  <c r="H7647" i="1" s="1"/>
  <c r="C2635" i="1"/>
  <c r="H2635" i="1" s="1"/>
  <c r="D2635" i="1" l="1"/>
  <c r="D7647" i="1"/>
  <c r="C7648" i="1"/>
  <c r="H7648" i="1" s="1"/>
  <c r="C2636" i="1"/>
  <c r="H2636" i="1" s="1"/>
  <c r="D2636" i="1" l="1"/>
  <c r="D7648" i="1"/>
  <c r="C7649" i="1"/>
  <c r="H7649" i="1" s="1"/>
  <c r="C2637" i="1"/>
  <c r="H2637" i="1" s="1"/>
  <c r="D2637" i="1" l="1"/>
  <c r="D7649" i="1"/>
  <c r="C7650" i="1"/>
  <c r="H7650" i="1" s="1"/>
  <c r="C2638" i="1"/>
  <c r="H2638" i="1" s="1"/>
  <c r="D2638" i="1" l="1"/>
  <c r="D7650" i="1"/>
  <c r="C7651" i="1"/>
  <c r="H7651" i="1" s="1"/>
  <c r="C2639" i="1"/>
  <c r="H2639" i="1" s="1"/>
  <c r="D2639" i="1" l="1"/>
  <c r="D7651" i="1"/>
  <c r="C7652" i="1"/>
  <c r="H7652" i="1" s="1"/>
  <c r="C2640" i="1"/>
  <c r="H2640" i="1" s="1"/>
  <c r="D2640" i="1" l="1"/>
  <c r="D7652" i="1"/>
  <c r="C7653" i="1"/>
  <c r="H7653" i="1" s="1"/>
  <c r="C2641" i="1"/>
  <c r="H2641" i="1" s="1"/>
  <c r="D2641" i="1" l="1"/>
  <c r="D7653" i="1"/>
  <c r="C7654" i="1"/>
  <c r="H7654" i="1" s="1"/>
  <c r="C2642" i="1"/>
  <c r="H2642" i="1" s="1"/>
  <c r="D2642" i="1" l="1"/>
  <c r="D7654" i="1"/>
  <c r="C7655" i="1"/>
  <c r="H7655" i="1" s="1"/>
  <c r="C2643" i="1"/>
  <c r="H2643" i="1" s="1"/>
  <c r="D2643" i="1" l="1"/>
  <c r="D7655" i="1"/>
  <c r="C7656" i="1"/>
  <c r="H7656" i="1" s="1"/>
  <c r="C2644" i="1"/>
  <c r="H2644" i="1" s="1"/>
  <c r="D2644" i="1" l="1"/>
  <c r="D7656" i="1"/>
  <c r="C7657" i="1"/>
  <c r="H7657" i="1" s="1"/>
  <c r="C2645" i="1"/>
  <c r="H2645" i="1" s="1"/>
  <c r="D2645" i="1" l="1"/>
  <c r="D7657" i="1"/>
  <c r="C7658" i="1"/>
  <c r="H7658" i="1" s="1"/>
  <c r="C2646" i="1"/>
  <c r="H2646" i="1" s="1"/>
  <c r="D2646" i="1" l="1"/>
  <c r="D7658" i="1"/>
  <c r="C7659" i="1"/>
  <c r="H7659" i="1" s="1"/>
  <c r="C2647" i="1"/>
  <c r="H2647" i="1" s="1"/>
  <c r="D2647" i="1" l="1"/>
  <c r="D7659" i="1"/>
  <c r="C7660" i="1"/>
  <c r="H7660" i="1" s="1"/>
  <c r="C2648" i="1"/>
  <c r="H2648" i="1" s="1"/>
  <c r="D2648" i="1" l="1"/>
  <c r="D7660" i="1"/>
  <c r="C7661" i="1"/>
  <c r="H7661" i="1" s="1"/>
  <c r="C2649" i="1"/>
  <c r="H2649" i="1" s="1"/>
  <c r="D2649" i="1" l="1"/>
  <c r="D7661" i="1"/>
  <c r="C7662" i="1"/>
  <c r="H7662" i="1" s="1"/>
  <c r="C2650" i="1"/>
  <c r="H2650" i="1" s="1"/>
  <c r="D2650" i="1" l="1"/>
  <c r="D7662" i="1"/>
  <c r="C7663" i="1"/>
  <c r="H7663" i="1" s="1"/>
  <c r="C2651" i="1"/>
  <c r="H2651" i="1" s="1"/>
  <c r="D2651" i="1" l="1"/>
  <c r="D7663" i="1"/>
  <c r="C7664" i="1"/>
  <c r="H7664" i="1" s="1"/>
  <c r="C2652" i="1"/>
  <c r="H2652" i="1" s="1"/>
  <c r="D2652" i="1" l="1"/>
  <c r="D7664" i="1"/>
  <c r="C7665" i="1"/>
  <c r="H7665" i="1" s="1"/>
  <c r="C2653" i="1"/>
  <c r="H2653" i="1" s="1"/>
  <c r="D2653" i="1" l="1"/>
  <c r="D7665" i="1"/>
  <c r="C7666" i="1"/>
  <c r="H7666" i="1" s="1"/>
  <c r="C2654" i="1"/>
  <c r="H2654" i="1" s="1"/>
  <c r="D2654" i="1" l="1"/>
  <c r="D7666" i="1"/>
  <c r="C7667" i="1"/>
  <c r="H7667" i="1" s="1"/>
  <c r="C2655" i="1"/>
  <c r="H2655" i="1" s="1"/>
  <c r="D2655" i="1" l="1"/>
  <c r="D7667" i="1"/>
  <c r="C7668" i="1"/>
  <c r="H7668" i="1" s="1"/>
  <c r="C2656" i="1"/>
  <c r="H2656" i="1" s="1"/>
  <c r="D2656" i="1" l="1"/>
  <c r="D7668" i="1"/>
  <c r="C7669" i="1"/>
  <c r="H7669" i="1" s="1"/>
  <c r="C2657" i="1"/>
  <c r="H2657" i="1" s="1"/>
  <c r="D2657" i="1" l="1"/>
  <c r="D7669" i="1"/>
  <c r="C7670" i="1"/>
  <c r="H7670" i="1" s="1"/>
  <c r="C2658" i="1"/>
  <c r="H2658" i="1" s="1"/>
  <c r="D2658" i="1" l="1"/>
  <c r="D7670" i="1"/>
  <c r="C7671" i="1"/>
  <c r="H7671" i="1" s="1"/>
  <c r="C2659" i="1"/>
  <c r="H2659" i="1" s="1"/>
  <c r="D2659" i="1" l="1"/>
  <c r="D7671" i="1"/>
  <c r="C7672" i="1"/>
  <c r="H7672" i="1" s="1"/>
  <c r="C2660" i="1"/>
  <c r="H2660" i="1" s="1"/>
  <c r="D2660" i="1" l="1"/>
  <c r="D7672" i="1"/>
  <c r="C7673" i="1"/>
  <c r="H7673" i="1" s="1"/>
  <c r="C2661" i="1"/>
  <c r="H2661" i="1" s="1"/>
  <c r="D2661" i="1" l="1"/>
  <c r="D7673" i="1"/>
  <c r="C7674" i="1"/>
  <c r="H7674" i="1" s="1"/>
  <c r="C2662" i="1"/>
  <c r="H2662" i="1" s="1"/>
  <c r="D2662" i="1" l="1"/>
  <c r="D7674" i="1"/>
  <c r="C7675" i="1"/>
  <c r="H7675" i="1" s="1"/>
  <c r="C2663" i="1"/>
  <c r="H2663" i="1" s="1"/>
  <c r="D2663" i="1" l="1"/>
  <c r="D7675" i="1"/>
  <c r="C7676" i="1"/>
  <c r="H7676" i="1" s="1"/>
  <c r="C2664" i="1"/>
  <c r="H2664" i="1" s="1"/>
  <c r="D2664" i="1" l="1"/>
  <c r="D7676" i="1"/>
  <c r="C7677" i="1"/>
  <c r="H7677" i="1" s="1"/>
  <c r="C2665" i="1"/>
  <c r="H2665" i="1" s="1"/>
  <c r="D2665" i="1" l="1"/>
  <c r="D7677" i="1"/>
  <c r="C7678" i="1"/>
  <c r="H7678" i="1" s="1"/>
  <c r="C2666" i="1"/>
  <c r="H2666" i="1" s="1"/>
  <c r="D2666" i="1" l="1"/>
  <c r="D7678" i="1"/>
  <c r="C7679" i="1"/>
  <c r="H7679" i="1" s="1"/>
  <c r="C2667" i="1"/>
  <c r="H2667" i="1" s="1"/>
  <c r="D2667" i="1" l="1"/>
  <c r="D7679" i="1"/>
  <c r="C7680" i="1"/>
  <c r="H7680" i="1" s="1"/>
  <c r="C2668" i="1"/>
  <c r="H2668" i="1" s="1"/>
  <c r="D2668" i="1" l="1"/>
  <c r="D7680" i="1"/>
  <c r="C7681" i="1"/>
  <c r="H7681" i="1" s="1"/>
  <c r="C2669" i="1"/>
  <c r="H2669" i="1" s="1"/>
  <c r="D2669" i="1" l="1"/>
  <c r="D7681" i="1"/>
  <c r="C7682" i="1"/>
  <c r="H7682" i="1" s="1"/>
  <c r="C2670" i="1"/>
  <c r="H2670" i="1" s="1"/>
  <c r="D2670" i="1" l="1"/>
  <c r="D7682" i="1"/>
  <c r="C7683" i="1"/>
  <c r="H7683" i="1" s="1"/>
  <c r="C2671" i="1"/>
  <c r="H2671" i="1" s="1"/>
  <c r="D2671" i="1" l="1"/>
  <c r="D7683" i="1"/>
  <c r="C7684" i="1"/>
  <c r="H7684" i="1" s="1"/>
  <c r="C2672" i="1"/>
  <c r="H2672" i="1" s="1"/>
  <c r="D2672" i="1" l="1"/>
  <c r="D7684" i="1"/>
  <c r="C7685" i="1"/>
  <c r="H7685" i="1" s="1"/>
  <c r="C2673" i="1"/>
  <c r="H2673" i="1" s="1"/>
  <c r="D2673" i="1" l="1"/>
  <c r="D7685" i="1"/>
  <c r="C7686" i="1"/>
  <c r="H7686" i="1" s="1"/>
  <c r="C2674" i="1"/>
  <c r="H2674" i="1" s="1"/>
  <c r="D2674" i="1" l="1"/>
  <c r="D7686" i="1"/>
  <c r="C7687" i="1"/>
  <c r="H7687" i="1" s="1"/>
  <c r="C2675" i="1"/>
  <c r="H2675" i="1" s="1"/>
  <c r="D2675" i="1" l="1"/>
  <c r="D7687" i="1"/>
  <c r="C7688" i="1"/>
  <c r="H7688" i="1" s="1"/>
  <c r="C2676" i="1"/>
  <c r="H2676" i="1" s="1"/>
  <c r="D2676" i="1" l="1"/>
  <c r="D7688" i="1"/>
  <c r="C7689" i="1"/>
  <c r="H7689" i="1" s="1"/>
  <c r="C2677" i="1"/>
  <c r="H2677" i="1" s="1"/>
  <c r="D2677" i="1" l="1"/>
  <c r="D7689" i="1"/>
  <c r="C7690" i="1"/>
  <c r="H7690" i="1" s="1"/>
  <c r="C2678" i="1"/>
  <c r="H2678" i="1" s="1"/>
  <c r="D2678" i="1" l="1"/>
  <c r="D7690" i="1"/>
  <c r="C7691" i="1"/>
  <c r="H7691" i="1" s="1"/>
  <c r="C2679" i="1"/>
  <c r="H2679" i="1" s="1"/>
  <c r="D2679" i="1" l="1"/>
  <c r="D7691" i="1"/>
  <c r="C7692" i="1"/>
  <c r="H7692" i="1" s="1"/>
  <c r="C2680" i="1"/>
  <c r="H2680" i="1" s="1"/>
  <c r="D2680" i="1" l="1"/>
  <c r="D7692" i="1"/>
  <c r="C7693" i="1"/>
  <c r="H7693" i="1" s="1"/>
  <c r="C2681" i="1"/>
  <c r="H2681" i="1" s="1"/>
  <c r="D2681" i="1" l="1"/>
  <c r="D7693" i="1"/>
  <c r="C7694" i="1"/>
  <c r="H7694" i="1" s="1"/>
  <c r="C2682" i="1"/>
  <c r="H2682" i="1" s="1"/>
  <c r="D2682" i="1" l="1"/>
  <c r="D7694" i="1"/>
  <c r="C7695" i="1"/>
  <c r="H7695" i="1" s="1"/>
  <c r="C2683" i="1"/>
  <c r="H2683" i="1" s="1"/>
  <c r="D2683" i="1" l="1"/>
  <c r="D7695" i="1"/>
  <c r="C7696" i="1"/>
  <c r="H7696" i="1" s="1"/>
  <c r="C2684" i="1"/>
  <c r="H2684" i="1" s="1"/>
  <c r="D2684" i="1" l="1"/>
  <c r="D7696" i="1"/>
  <c r="C7697" i="1"/>
  <c r="H7697" i="1" s="1"/>
  <c r="C2685" i="1"/>
  <c r="H2685" i="1" s="1"/>
  <c r="D2685" i="1" l="1"/>
  <c r="D7697" i="1"/>
  <c r="C7698" i="1"/>
  <c r="H7698" i="1" s="1"/>
  <c r="C2686" i="1"/>
  <c r="H2686" i="1" s="1"/>
  <c r="D2686" i="1" l="1"/>
  <c r="D7698" i="1"/>
  <c r="C7699" i="1"/>
  <c r="H7699" i="1" s="1"/>
  <c r="C2687" i="1"/>
  <c r="H2687" i="1" s="1"/>
  <c r="D2687" i="1" l="1"/>
  <c r="D7699" i="1"/>
  <c r="C7700" i="1"/>
  <c r="H7700" i="1" s="1"/>
  <c r="C2688" i="1"/>
  <c r="H2688" i="1" s="1"/>
  <c r="D2688" i="1" l="1"/>
  <c r="D7700" i="1"/>
  <c r="C7701" i="1"/>
  <c r="H7701" i="1" s="1"/>
  <c r="C2689" i="1"/>
  <c r="H2689" i="1" s="1"/>
  <c r="D2689" i="1" l="1"/>
  <c r="D7701" i="1"/>
  <c r="C7702" i="1"/>
  <c r="H7702" i="1" s="1"/>
  <c r="C2690" i="1"/>
  <c r="H2690" i="1" s="1"/>
  <c r="D2690" i="1" l="1"/>
  <c r="D7702" i="1"/>
  <c r="C7703" i="1"/>
  <c r="H7703" i="1" s="1"/>
  <c r="C2691" i="1"/>
  <c r="H2691" i="1" s="1"/>
  <c r="D2691" i="1" l="1"/>
  <c r="D7703" i="1"/>
  <c r="C7704" i="1"/>
  <c r="H7704" i="1" s="1"/>
  <c r="C2692" i="1"/>
  <c r="H2692" i="1" s="1"/>
  <c r="D2692" i="1" l="1"/>
  <c r="D7704" i="1"/>
  <c r="C7705" i="1"/>
  <c r="H7705" i="1" s="1"/>
  <c r="C2693" i="1"/>
  <c r="H2693" i="1" s="1"/>
  <c r="D2693" i="1" l="1"/>
  <c r="D7705" i="1"/>
  <c r="C7706" i="1"/>
  <c r="H7706" i="1" s="1"/>
  <c r="C2694" i="1"/>
  <c r="H2694" i="1" s="1"/>
  <c r="D2694" i="1" l="1"/>
  <c r="D7706" i="1"/>
  <c r="C7707" i="1"/>
  <c r="H7707" i="1" s="1"/>
  <c r="C2695" i="1"/>
  <c r="H2695" i="1" s="1"/>
  <c r="D2695" i="1" l="1"/>
  <c r="D7707" i="1"/>
  <c r="C7708" i="1"/>
  <c r="H7708" i="1" s="1"/>
  <c r="C2696" i="1"/>
  <c r="H2696" i="1" s="1"/>
  <c r="D2696" i="1" l="1"/>
  <c r="D7708" i="1"/>
  <c r="C7709" i="1"/>
  <c r="H7709" i="1" s="1"/>
  <c r="C2697" i="1"/>
  <c r="H2697" i="1" s="1"/>
  <c r="D2697" i="1" l="1"/>
  <c r="D7709" i="1"/>
  <c r="C7710" i="1"/>
  <c r="H7710" i="1" s="1"/>
  <c r="C2698" i="1"/>
  <c r="H2698" i="1" s="1"/>
  <c r="D2698" i="1" l="1"/>
  <c r="D7710" i="1"/>
  <c r="C7711" i="1"/>
  <c r="H7711" i="1" s="1"/>
  <c r="C2699" i="1"/>
  <c r="H2699" i="1" s="1"/>
  <c r="D2699" i="1" l="1"/>
  <c r="D7711" i="1"/>
  <c r="C7712" i="1"/>
  <c r="H7712" i="1" s="1"/>
  <c r="C2700" i="1"/>
  <c r="H2700" i="1" s="1"/>
  <c r="D2700" i="1" l="1"/>
  <c r="D7712" i="1"/>
  <c r="C7713" i="1"/>
  <c r="H7713" i="1" s="1"/>
  <c r="C2701" i="1"/>
  <c r="H2701" i="1" s="1"/>
  <c r="D2701" i="1" l="1"/>
  <c r="D7713" i="1"/>
  <c r="C7714" i="1"/>
  <c r="H7714" i="1" s="1"/>
  <c r="C2702" i="1"/>
  <c r="H2702" i="1" s="1"/>
  <c r="D2702" i="1" l="1"/>
  <c r="D7714" i="1"/>
  <c r="C7715" i="1"/>
  <c r="H7715" i="1" s="1"/>
  <c r="C2703" i="1"/>
  <c r="H2703" i="1" s="1"/>
  <c r="D2703" i="1" l="1"/>
  <c r="D7715" i="1"/>
  <c r="C7716" i="1"/>
  <c r="H7716" i="1" s="1"/>
  <c r="C2704" i="1"/>
  <c r="H2704" i="1" s="1"/>
  <c r="D2704" i="1" l="1"/>
  <c r="D7716" i="1"/>
  <c r="C7717" i="1"/>
  <c r="H7717" i="1" s="1"/>
  <c r="C2705" i="1"/>
  <c r="H2705" i="1" s="1"/>
  <c r="D2705" i="1" l="1"/>
  <c r="D7717" i="1"/>
  <c r="C7718" i="1"/>
  <c r="H7718" i="1" s="1"/>
  <c r="C2706" i="1"/>
  <c r="H2706" i="1" s="1"/>
  <c r="D2706" i="1" l="1"/>
  <c r="D7718" i="1"/>
  <c r="C7719" i="1"/>
  <c r="H7719" i="1" s="1"/>
  <c r="C2707" i="1"/>
  <c r="H2707" i="1" s="1"/>
  <c r="D2707" i="1" l="1"/>
  <c r="D7719" i="1"/>
  <c r="C7720" i="1"/>
  <c r="H7720" i="1" s="1"/>
  <c r="C2708" i="1"/>
  <c r="H2708" i="1" s="1"/>
  <c r="D2708" i="1" l="1"/>
  <c r="D7720" i="1"/>
  <c r="C7721" i="1"/>
  <c r="H7721" i="1" s="1"/>
  <c r="C2709" i="1"/>
  <c r="H2709" i="1" s="1"/>
  <c r="D2709" i="1" l="1"/>
  <c r="D7721" i="1"/>
  <c r="C7722" i="1"/>
  <c r="H7722" i="1" s="1"/>
  <c r="C2710" i="1"/>
  <c r="H2710" i="1" s="1"/>
  <c r="D2710" i="1" l="1"/>
  <c r="D7722" i="1"/>
  <c r="C7723" i="1"/>
  <c r="H7723" i="1" s="1"/>
  <c r="C2711" i="1"/>
  <c r="H2711" i="1" s="1"/>
  <c r="D2711" i="1" l="1"/>
  <c r="D7723" i="1"/>
  <c r="C7724" i="1"/>
  <c r="H7724" i="1" s="1"/>
  <c r="C2712" i="1"/>
  <c r="H2712" i="1" s="1"/>
  <c r="D2712" i="1" l="1"/>
  <c r="D7724" i="1"/>
  <c r="C7725" i="1"/>
  <c r="H7725" i="1" s="1"/>
  <c r="C2713" i="1"/>
  <c r="H2713" i="1" s="1"/>
  <c r="D2713" i="1" l="1"/>
  <c r="D7725" i="1"/>
  <c r="C7726" i="1"/>
  <c r="H7726" i="1" s="1"/>
  <c r="C2714" i="1"/>
  <c r="H2714" i="1" s="1"/>
  <c r="D2714" i="1" l="1"/>
  <c r="D7726" i="1"/>
  <c r="C7727" i="1"/>
  <c r="H7727" i="1" s="1"/>
  <c r="C2715" i="1"/>
  <c r="H2715" i="1" s="1"/>
  <c r="D2715" i="1" l="1"/>
  <c r="D7727" i="1"/>
  <c r="C7728" i="1"/>
  <c r="H7728" i="1" s="1"/>
  <c r="C2716" i="1"/>
  <c r="H2716" i="1" s="1"/>
  <c r="D2716" i="1" l="1"/>
  <c r="D7728" i="1"/>
  <c r="C7729" i="1"/>
  <c r="H7729" i="1" s="1"/>
  <c r="C2717" i="1"/>
  <c r="H2717" i="1" s="1"/>
  <c r="D2717" i="1" l="1"/>
  <c r="D7729" i="1"/>
  <c r="C7730" i="1"/>
  <c r="H7730" i="1" s="1"/>
  <c r="C2718" i="1"/>
  <c r="H2718" i="1" s="1"/>
  <c r="D2718" i="1" l="1"/>
  <c r="D7730" i="1"/>
  <c r="C7731" i="1"/>
  <c r="H7731" i="1" s="1"/>
  <c r="C2719" i="1"/>
  <c r="H2719" i="1" s="1"/>
  <c r="D2719" i="1" l="1"/>
  <c r="D7731" i="1"/>
  <c r="C7732" i="1"/>
  <c r="H7732" i="1" s="1"/>
  <c r="C2720" i="1"/>
  <c r="H2720" i="1" s="1"/>
  <c r="D2720" i="1" l="1"/>
  <c r="D7732" i="1"/>
  <c r="C7733" i="1"/>
  <c r="H7733" i="1" s="1"/>
  <c r="C2721" i="1"/>
  <c r="H2721" i="1" s="1"/>
  <c r="D2721" i="1" l="1"/>
  <c r="D7733" i="1"/>
  <c r="C7734" i="1"/>
  <c r="H7734" i="1" s="1"/>
  <c r="C2722" i="1"/>
  <c r="H2722" i="1" s="1"/>
  <c r="D2722" i="1" l="1"/>
  <c r="D7734" i="1"/>
  <c r="C7735" i="1"/>
  <c r="H7735" i="1" s="1"/>
  <c r="C2723" i="1"/>
  <c r="H2723" i="1" s="1"/>
  <c r="D2723" i="1" l="1"/>
  <c r="D7735" i="1"/>
  <c r="C7736" i="1"/>
  <c r="H7736" i="1" s="1"/>
  <c r="C2724" i="1"/>
  <c r="H2724" i="1" s="1"/>
  <c r="D2724" i="1" l="1"/>
  <c r="D7736" i="1"/>
  <c r="C7737" i="1"/>
  <c r="H7737" i="1" s="1"/>
  <c r="C2725" i="1"/>
  <c r="H2725" i="1" s="1"/>
  <c r="D2725" i="1" l="1"/>
  <c r="D7737" i="1"/>
  <c r="C7738" i="1"/>
  <c r="H7738" i="1" s="1"/>
  <c r="C2726" i="1"/>
  <c r="H2726" i="1" s="1"/>
  <c r="D2726" i="1" l="1"/>
  <c r="D7738" i="1"/>
  <c r="C7739" i="1"/>
  <c r="H7739" i="1" s="1"/>
  <c r="C2727" i="1"/>
  <c r="H2727" i="1" s="1"/>
  <c r="D2727" i="1" l="1"/>
  <c r="D7739" i="1"/>
  <c r="C7740" i="1"/>
  <c r="H7740" i="1" s="1"/>
  <c r="C2728" i="1"/>
  <c r="H2728" i="1" s="1"/>
  <c r="D2728" i="1" l="1"/>
  <c r="D7740" i="1"/>
  <c r="C7741" i="1"/>
  <c r="H7741" i="1" s="1"/>
  <c r="C2729" i="1"/>
  <c r="H2729" i="1" s="1"/>
  <c r="D2729" i="1" l="1"/>
  <c r="D7741" i="1"/>
  <c r="C7742" i="1"/>
  <c r="H7742" i="1" s="1"/>
  <c r="C2730" i="1"/>
  <c r="H2730" i="1" s="1"/>
  <c r="D2730" i="1" l="1"/>
  <c r="D7742" i="1"/>
  <c r="C7743" i="1"/>
  <c r="H7743" i="1" s="1"/>
  <c r="C2731" i="1"/>
  <c r="H2731" i="1" s="1"/>
  <c r="D2731" i="1" l="1"/>
  <c r="D7743" i="1"/>
  <c r="C7744" i="1"/>
  <c r="H7744" i="1" s="1"/>
  <c r="C2732" i="1"/>
  <c r="H2732" i="1" s="1"/>
  <c r="D2732" i="1" l="1"/>
  <c r="D7744" i="1"/>
  <c r="C7745" i="1"/>
  <c r="H7745" i="1" s="1"/>
  <c r="C2733" i="1"/>
  <c r="H2733" i="1" s="1"/>
  <c r="D2733" i="1" l="1"/>
  <c r="D7745" i="1"/>
  <c r="C7746" i="1"/>
  <c r="H7746" i="1" s="1"/>
  <c r="C2734" i="1"/>
  <c r="H2734" i="1" s="1"/>
  <c r="D2734" i="1" l="1"/>
  <c r="D7746" i="1"/>
  <c r="C7747" i="1"/>
  <c r="H7747" i="1" s="1"/>
  <c r="C2735" i="1"/>
  <c r="H2735" i="1" s="1"/>
  <c r="D2735" i="1" l="1"/>
  <c r="D7747" i="1"/>
  <c r="C7748" i="1"/>
  <c r="H7748" i="1" s="1"/>
  <c r="C2736" i="1"/>
  <c r="H2736" i="1" s="1"/>
  <c r="D2736" i="1" l="1"/>
  <c r="D7748" i="1"/>
  <c r="C7749" i="1"/>
  <c r="H7749" i="1" s="1"/>
  <c r="C2737" i="1"/>
  <c r="H2737" i="1" s="1"/>
  <c r="D2737" i="1" l="1"/>
  <c r="D7749" i="1"/>
  <c r="C7750" i="1"/>
  <c r="H7750" i="1" s="1"/>
  <c r="C2738" i="1"/>
  <c r="H2738" i="1" s="1"/>
  <c r="D2738" i="1" l="1"/>
  <c r="D7750" i="1"/>
  <c r="C7751" i="1"/>
  <c r="H7751" i="1" s="1"/>
  <c r="C2739" i="1"/>
  <c r="H2739" i="1" s="1"/>
  <c r="D2739" i="1" l="1"/>
  <c r="D7751" i="1"/>
  <c r="C7752" i="1"/>
  <c r="H7752" i="1" s="1"/>
  <c r="C2740" i="1"/>
  <c r="H2740" i="1" s="1"/>
  <c r="D2740" i="1" l="1"/>
  <c r="D7752" i="1"/>
  <c r="C7753" i="1"/>
  <c r="H7753" i="1" s="1"/>
  <c r="C2741" i="1"/>
  <c r="H2741" i="1" s="1"/>
  <c r="D2741" i="1" l="1"/>
  <c r="D7753" i="1"/>
  <c r="C7754" i="1"/>
  <c r="H7754" i="1" s="1"/>
  <c r="C2742" i="1"/>
  <c r="H2742" i="1" s="1"/>
  <c r="D2742" i="1" l="1"/>
  <c r="D7754" i="1"/>
  <c r="C7755" i="1"/>
  <c r="H7755" i="1" s="1"/>
  <c r="C2743" i="1"/>
  <c r="H2743" i="1" s="1"/>
  <c r="D2743" i="1" l="1"/>
  <c r="D7755" i="1"/>
  <c r="C7756" i="1"/>
  <c r="H7756" i="1" s="1"/>
  <c r="C2744" i="1"/>
  <c r="H2744" i="1" s="1"/>
  <c r="D2744" i="1" l="1"/>
  <c r="D7756" i="1"/>
  <c r="C7757" i="1"/>
  <c r="H7757" i="1" s="1"/>
  <c r="C2745" i="1"/>
  <c r="H2745" i="1" s="1"/>
  <c r="D2745" i="1" l="1"/>
  <c r="D7757" i="1"/>
  <c r="C7758" i="1"/>
  <c r="H7758" i="1" s="1"/>
  <c r="C2746" i="1"/>
  <c r="H2746" i="1" s="1"/>
  <c r="D2746" i="1" l="1"/>
  <c r="D7758" i="1"/>
  <c r="C7759" i="1"/>
  <c r="H7759" i="1" s="1"/>
  <c r="C2747" i="1"/>
  <c r="H2747" i="1" s="1"/>
  <c r="D2747" i="1" l="1"/>
  <c r="D7759" i="1"/>
  <c r="C7760" i="1"/>
  <c r="H7760" i="1" s="1"/>
  <c r="C2748" i="1"/>
  <c r="H2748" i="1" s="1"/>
  <c r="D2748" i="1" l="1"/>
  <c r="D7760" i="1"/>
  <c r="C7761" i="1"/>
  <c r="H7761" i="1" s="1"/>
  <c r="C2749" i="1"/>
  <c r="H2749" i="1" s="1"/>
  <c r="D2749" i="1" l="1"/>
  <c r="D7761" i="1"/>
  <c r="C7762" i="1"/>
  <c r="H7762" i="1" s="1"/>
  <c r="C2750" i="1"/>
  <c r="H2750" i="1" s="1"/>
  <c r="D2750" i="1" l="1"/>
  <c r="D7762" i="1"/>
  <c r="C7763" i="1"/>
  <c r="H7763" i="1" s="1"/>
  <c r="C2751" i="1"/>
  <c r="H2751" i="1" s="1"/>
  <c r="D2751" i="1" l="1"/>
  <c r="D7763" i="1"/>
  <c r="C7764" i="1"/>
  <c r="H7764" i="1" s="1"/>
  <c r="C2752" i="1"/>
  <c r="H2752" i="1" s="1"/>
  <c r="D2752" i="1" l="1"/>
  <c r="D7764" i="1"/>
  <c r="C7765" i="1"/>
  <c r="H7765" i="1" s="1"/>
  <c r="C2753" i="1"/>
  <c r="H2753" i="1" s="1"/>
  <c r="D2753" i="1" l="1"/>
  <c r="D7765" i="1"/>
  <c r="C7766" i="1"/>
  <c r="H7766" i="1" s="1"/>
  <c r="C2754" i="1"/>
  <c r="H2754" i="1" s="1"/>
  <c r="D2754" i="1" l="1"/>
  <c r="D7766" i="1"/>
  <c r="C7767" i="1"/>
  <c r="H7767" i="1" s="1"/>
  <c r="C2755" i="1"/>
  <c r="H2755" i="1" s="1"/>
  <c r="D2755" i="1" l="1"/>
  <c r="D7767" i="1"/>
  <c r="C7768" i="1"/>
  <c r="H7768" i="1" s="1"/>
  <c r="C2756" i="1"/>
  <c r="H2756" i="1" s="1"/>
  <c r="D2756" i="1" l="1"/>
  <c r="D7768" i="1"/>
  <c r="C7769" i="1"/>
  <c r="H7769" i="1" s="1"/>
  <c r="C2757" i="1"/>
  <c r="H2757" i="1" s="1"/>
  <c r="D2757" i="1" l="1"/>
  <c r="D7769" i="1"/>
  <c r="C7770" i="1"/>
  <c r="H7770" i="1" s="1"/>
  <c r="C2758" i="1"/>
  <c r="H2758" i="1" s="1"/>
  <c r="D2758" i="1" l="1"/>
  <c r="D7770" i="1"/>
  <c r="C7771" i="1"/>
  <c r="H7771" i="1" s="1"/>
  <c r="C2759" i="1"/>
  <c r="H2759" i="1" s="1"/>
  <c r="D2759" i="1" l="1"/>
  <c r="D7771" i="1"/>
  <c r="C7772" i="1"/>
  <c r="H7772" i="1" s="1"/>
  <c r="C2760" i="1"/>
  <c r="H2760" i="1" s="1"/>
  <c r="D2760" i="1" l="1"/>
  <c r="D7772" i="1"/>
  <c r="C7773" i="1"/>
  <c r="H7773" i="1" s="1"/>
  <c r="C2761" i="1"/>
  <c r="H2761" i="1" s="1"/>
  <c r="D2761" i="1" l="1"/>
  <c r="D7773" i="1"/>
  <c r="C7774" i="1"/>
  <c r="H7774" i="1" s="1"/>
  <c r="C2762" i="1"/>
  <c r="H2762" i="1" s="1"/>
  <c r="D2762" i="1" l="1"/>
  <c r="D7774" i="1"/>
  <c r="C7775" i="1"/>
  <c r="H7775" i="1" s="1"/>
  <c r="C2763" i="1"/>
  <c r="H2763" i="1" s="1"/>
  <c r="D2763" i="1" l="1"/>
  <c r="D7775" i="1"/>
  <c r="C7776" i="1"/>
  <c r="H7776" i="1" s="1"/>
  <c r="C2764" i="1"/>
  <c r="H2764" i="1" s="1"/>
  <c r="D2764" i="1" l="1"/>
  <c r="D7776" i="1"/>
  <c r="C7777" i="1"/>
  <c r="H7777" i="1" s="1"/>
  <c r="C2765" i="1"/>
  <c r="H2765" i="1" s="1"/>
  <c r="D2765" i="1" l="1"/>
  <c r="D7777" i="1"/>
  <c r="C7778" i="1"/>
  <c r="H7778" i="1" s="1"/>
  <c r="C2766" i="1"/>
  <c r="H2766" i="1" s="1"/>
  <c r="D2766" i="1" l="1"/>
  <c r="D7778" i="1"/>
  <c r="C7779" i="1"/>
  <c r="H7779" i="1" s="1"/>
  <c r="C2767" i="1"/>
  <c r="H2767" i="1" s="1"/>
  <c r="D2767" i="1" l="1"/>
  <c r="D7779" i="1"/>
  <c r="C7780" i="1"/>
  <c r="H7780" i="1" s="1"/>
  <c r="C2768" i="1"/>
  <c r="H2768" i="1" s="1"/>
  <c r="D2768" i="1" l="1"/>
  <c r="D7780" i="1"/>
  <c r="C7781" i="1"/>
  <c r="H7781" i="1" s="1"/>
  <c r="C2769" i="1"/>
  <c r="H2769" i="1" s="1"/>
  <c r="D2769" i="1" l="1"/>
  <c r="D7781" i="1"/>
  <c r="C7782" i="1"/>
  <c r="H7782" i="1" s="1"/>
  <c r="C2770" i="1"/>
  <c r="H2770" i="1" s="1"/>
  <c r="D2770" i="1" l="1"/>
  <c r="D7782" i="1"/>
  <c r="C7783" i="1"/>
  <c r="H7783" i="1" s="1"/>
  <c r="C2771" i="1"/>
  <c r="H2771" i="1" s="1"/>
  <c r="D2771" i="1" l="1"/>
  <c r="D7783" i="1"/>
  <c r="C7784" i="1"/>
  <c r="H7784" i="1" s="1"/>
  <c r="C2772" i="1"/>
  <c r="H2772" i="1" s="1"/>
  <c r="D2772" i="1" l="1"/>
  <c r="D7784" i="1"/>
  <c r="C7785" i="1"/>
  <c r="H7785" i="1" s="1"/>
  <c r="C2773" i="1"/>
  <c r="H2773" i="1" s="1"/>
  <c r="D2773" i="1" l="1"/>
  <c r="D7785" i="1"/>
  <c r="C7786" i="1"/>
  <c r="H7786" i="1" s="1"/>
  <c r="C2774" i="1"/>
  <c r="H2774" i="1" s="1"/>
  <c r="D2774" i="1" l="1"/>
  <c r="D7786" i="1"/>
  <c r="C7787" i="1"/>
  <c r="H7787" i="1" s="1"/>
  <c r="C2775" i="1"/>
  <c r="H2775" i="1" s="1"/>
  <c r="D2775" i="1" l="1"/>
  <c r="D7787" i="1"/>
  <c r="C7788" i="1"/>
  <c r="H7788" i="1" s="1"/>
  <c r="C2776" i="1"/>
  <c r="H2776" i="1" s="1"/>
  <c r="D2776" i="1" l="1"/>
  <c r="D7788" i="1"/>
  <c r="C7789" i="1"/>
  <c r="H7789" i="1" s="1"/>
  <c r="C2777" i="1"/>
  <c r="H2777" i="1" s="1"/>
  <c r="D2777" i="1" l="1"/>
  <c r="D7789" i="1"/>
  <c r="C7790" i="1"/>
  <c r="H7790" i="1" s="1"/>
  <c r="C2778" i="1"/>
  <c r="H2778" i="1" s="1"/>
  <c r="D2778" i="1" l="1"/>
  <c r="D7790" i="1"/>
  <c r="C7791" i="1"/>
  <c r="H7791" i="1" s="1"/>
  <c r="C2779" i="1"/>
  <c r="H2779" i="1" s="1"/>
  <c r="D2779" i="1" l="1"/>
  <c r="D7791" i="1"/>
  <c r="C7792" i="1"/>
  <c r="H7792" i="1" s="1"/>
  <c r="C2780" i="1"/>
  <c r="H2780" i="1" s="1"/>
  <c r="D2780" i="1" l="1"/>
  <c r="D7792" i="1"/>
  <c r="C7793" i="1"/>
  <c r="H7793" i="1" s="1"/>
  <c r="C2781" i="1"/>
  <c r="H2781" i="1" s="1"/>
  <c r="D2781" i="1" l="1"/>
  <c r="D7793" i="1"/>
  <c r="C7794" i="1"/>
  <c r="H7794" i="1" s="1"/>
  <c r="C2782" i="1"/>
  <c r="H2782" i="1" s="1"/>
  <c r="D2782" i="1" l="1"/>
  <c r="D7794" i="1"/>
  <c r="C7795" i="1"/>
  <c r="H7795" i="1" s="1"/>
  <c r="C2783" i="1"/>
  <c r="H2783" i="1" s="1"/>
  <c r="D2783" i="1" l="1"/>
  <c r="D7795" i="1"/>
  <c r="C7796" i="1"/>
  <c r="H7796" i="1" s="1"/>
  <c r="C2784" i="1"/>
  <c r="H2784" i="1" s="1"/>
  <c r="D2784" i="1" l="1"/>
  <c r="D7796" i="1"/>
  <c r="C7797" i="1"/>
  <c r="H7797" i="1" s="1"/>
  <c r="C2785" i="1"/>
  <c r="H2785" i="1" s="1"/>
  <c r="D2785" i="1" l="1"/>
  <c r="D7797" i="1"/>
  <c r="C7798" i="1"/>
  <c r="H7798" i="1" s="1"/>
  <c r="C2786" i="1"/>
  <c r="H2786" i="1" s="1"/>
  <c r="D2786" i="1" l="1"/>
  <c r="D7798" i="1"/>
  <c r="C7799" i="1"/>
  <c r="H7799" i="1" s="1"/>
  <c r="C2787" i="1"/>
  <c r="H2787" i="1" s="1"/>
  <c r="D2787" i="1" l="1"/>
  <c r="D7799" i="1"/>
  <c r="C7800" i="1"/>
  <c r="H7800" i="1" s="1"/>
  <c r="C2788" i="1"/>
  <c r="H2788" i="1" s="1"/>
  <c r="D2788" i="1" l="1"/>
  <c r="D7800" i="1"/>
  <c r="C7801" i="1"/>
  <c r="H7801" i="1" s="1"/>
  <c r="C2789" i="1"/>
  <c r="H2789" i="1" s="1"/>
  <c r="D2789" i="1" l="1"/>
  <c r="D7801" i="1"/>
  <c r="C7802" i="1"/>
  <c r="H7802" i="1" s="1"/>
  <c r="C2790" i="1"/>
  <c r="H2790" i="1" s="1"/>
  <c r="D2790" i="1" l="1"/>
  <c r="D7802" i="1"/>
  <c r="C7803" i="1"/>
  <c r="H7803" i="1" s="1"/>
  <c r="C2791" i="1"/>
  <c r="H2791" i="1" s="1"/>
  <c r="D2791" i="1" l="1"/>
  <c r="D7803" i="1"/>
  <c r="C7804" i="1"/>
  <c r="H7804" i="1" s="1"/>
  <c r="C2792" i="1"/>
  <c r="H2792" i="1" s="1"/>
  <c r="D2792" i="1" l="1"/>
  <c r="D7804" i="1"/>
  <c r="C7805" i="1"/>
  <c r="H7805" i="1" s="1"/>
  <c r="C2793" i="1"/>
  <c r="H2793" i="1" s="1"/>
  <c r="D2793" i="1" l="1"/>
  <c r="D7805" i="1"/>
  <c r="C7806" i="1"/>
  <c r="H7806" i="1" s="1"/>
  <c r="C2794" i="1"/>
  <c r="H2794" i="1" s="1"/>
  <c r="D2794" i="1" l="1"/>
  <c r="D7806" i="1"/>
  <c r="C7807" i="1"/>
  <c r="H7807" i="1" s="1"/>
  <c r="C2795" i="1"/>
  <c r="H2795" i="1" s="1"/>
  <c r="D2795" i="1" l="1"/>
  <c r="D7807" i="1"/>
  <c r="C7808" i="1"/>
  <c r="H7808" i="1" s="1"/>
  <c r="C2796" i="1"/>
  <c r="H2796" i="1" s="1"/>
  <c r="D2796" i="1" l="1"/>
  <c r="D7808" i="1"/>
  <c r="C7809" i="1"/>
  <c r="H7809" i="1" s="1"/>
  <c r="C2797" i="1"/>
  <c r="H2797" i="1" s="1"/>
  <c r="D2797" i="1" l="1"/>
  <c r="D7809" i="1"/>
  <c r="C7810" i="1"/>
  <c r="H7810" i="1" s="1"/>
  <c r="C2798" i="1"/>
  <c r="H2798" i="1" s="1"/>
  <c r="D2798" i="1" l="1"/>
  <c r="D7810" i="1"/>
  <c r="C7811" i="1"/>
  <c r="H7811" i="1" s="1"/>
  <c r="C2799" i="1"/>
  <c r="H2799" i="1" s="1"/>
  <c r="D2799" i="1" l="1"/>
  <c r="D7811" i="1"/>
  <c r="C7812" i="1"/>
  <c r="H7812" i="1" s="1"/>
  <c r="C2800" i="1"/>
  <c r="H2800" i="1" s="1"/>
  <c r="D2800" i="1" l="1"/>
  <c r="D7812" i="1"/>
  <c r="C7813" i="1"/>
  <c r="H7813" i="1" s="1"/>
  <c r="C2801" i="1"/>
  <c r="H2801" i="1" s="1"/>
  <c r="D2801" i="1" l="1"/>
  <c r="D7813" i="1"/>
  <c r="C7814" i="1"/>
  <c r="H7814" i="1" s="1"/>
  <c r="C2802" i="1"/>
  <c r="H2802" i="1" s="1"/>
  <c r="D2802" i="1" l="1"/>
  <c r="D7814" i="1"/>
  <c r="C7815" i="1"/>
  <c r="H7815" i="1" s="1"/>
  <c r="C2803" i="1"/>
  <c r="H2803" i="1" s="1"/>
  <c r="D2803" i="1" l="1"/>
  <c r="D7815" i="1"/>
  <c r="C7816" i="1"/>
  <c r="H7816" i="1" s="1"/>
  <c r="C2804" i="1"/>
  <c r="H2804" i="1" s="1"/>
  <c r="D2804" i="1" l="1"/>
  <c r="D7816" i="1"/>
  <c r="C7817" i="1"/>
  <c r="H7817" i="1" s="1"/>
  <c r="C2805" i="1"/>
  <c r="H2805" i="1" s="1"/>
  <c r="D2805" i="1" l="1"/>
  <c r="D7817" i="1"/>
  <c r="C7818" i="1"/>
  <c r="H7818" i="1" s="1"/>
  <c r="C2806" i="1"/>
  <c r="H2806" i="1" s="1"/>
  <c r="D2806" i="1" l="1"/>
  <c r="D7818" i="1"/>
  <c r="C7819" i="1"/>
  <c r="H7819" i="1" s="1"/>
  <c r="C2807" i="1"/>
  <c r="H2807" i="1" s="1"/>
  <c r="D2807" i="1" l="1"/>
  <c r="D7819" i="1"/>
  <c r="C7820" i="1"/>
  <c r="H7820" i="1" s="1"/>
  <c r="C2808" i="1"/>
  <c r="H2808" i="1" s="1"/>
  <c r="D2808" i="1" l="1"/>
  <c r="D7820" i="1"/>
  <c r="C7821" i="1"/>
  <c r="H7821" i="1" s="1"/>
  <c r="C2809" i="1"/>
  <c r="H2809" i="1" s="1"/>
  <c r="D2809" i="1" l="1"/>
  <c r="D7821" i="1"/>
  <c r="C7822" i="1"/>
  <c r="H7822" i="1" s="1"/>
  <c r="C2810" i="1"/>
  <c r="H2810" i="1" s="1"/>
  <c r="D2810" i="1" l="1"/>
  <c r="D7822" i="1"/>
  <c r="C7823" i="1"/>
  <c r="H7823" i="1" s="1"/>
  <c r="C2811" i="1"/>
  <c r="H2811" i="1" s="1"/>
  <c r="D2811" i="1" l="1"/>
  <c r="D7823" i="1"/>
  <c r="C7824" i="1"/>
  <c r="H7824" i="1" s="1"/>
  <c r="C2812" i="1"/>
  <c r="H2812" i="1" s="1"/>
  <c r="D2812" i="1" l="1"/>
  <c r="D7824" i="1"/>
  <c r="C7825" i="1"/>
  <c r="H7825" i="1" s="1"/>
  <c r="C2813" i="1"/>
  <c r="H2813" i="1" s="1"/>
  <c r="D2813" i="1" l="1"/>
  <c r="D7825" i="1"/>
  <c r="C7826" i="1"/>
  <c r="H7826" i="1" s="1"/>
  <c r="C2814" i="1"/>
  <c r="H2814" i="1" s="1"/>
  <c r="D2814" i="1" l="1"/>
  <c r="D7826" i="1"/>
  <c r="C7827" i="1"/>
  <c r="H7827" i="1" s="1"/>
  <c r="C2815" i="1"/>
  <c r="H2815" i="1" s="1"/>
  <c r="D2815" i="1" l="1"/>
  <c r="D7827" i="1"/>
  <c r="C7828" i="1"/>
  <c r="H7828" i="1" s="1"/>
  <c r="C2816" i="1"/>
  <c r="H2816" i="1" s="1"/>
  <c r="D2816" i="1" l="1"/>
  <c r="D7828" i="1"/>
  <c r="C7829" i="1"/>
  <c r="H7829" i="1" s="1"/>
  <c r="C2817" i="1"/>
  <c r="H2817" i="1" s="1"/>
  <c r="D2817" i="1" l="1"/>
  <c r="D7829" i="1"/>
  <c r="C7830" i="1"/>
  <c r="H7830" i="1" s="1"/>
  <c r="C2818" i="1"/>
  <c r="H2818" i="1" s="1"/>
  <c r="D2818" i="1" l="1"/>
  <c r="D7830" i="1"/>
  <c r="C7831" i="1"/>
  <c r="H7831" i="1" s="1"/>
  <c r="C2819" i="1"/>
  <c r="H2819" i="1" s="1"/>
  <c r="D2819" i="1" l="1"/>
  <c r="D7831" i="1"/>
  <c r="C7832" i="1"/>
  <c r="H7832" i="1" s="1"/>
  <c r="C2820" i="1"/>
  <c r="H2820" i="1" s="1"/>
  <c r="D2820" i="1" l="1"/>
  <c r="D7832" i="1"/>
  <c r="C7833" i="1"/>
  <c r="H7833" i="1" s="1"/>
  <c r="C2821" i="1"/>
  <c r="H2821" i="1" s="1"/>
  <c r="D2821" i="1" l="1"/>
  <c r="D7833" i="1"/>
  <c r="C7834" i="1"/>
  <c r="H7834" i="1" s="1"/>
  <c r="C2822" i="1"/>
  <c r="H2822" i="1" s="1"/>
  <c r="D2822" i="1" l="1"/>
  <c r="D7834" i="1"/>
  <c r="C7835" i="1"/>
  <c r="H7835" i="1" s="1"/>
  <c r="C2823" i="1"/>
  <c r="H2823" i="1" s="1"/>
  <c r="D2823" i="1" l="1"/>
  <c r="D7835" i="1"/>
  <c r="C7836" i="1"/>
  <c r="H7836" i="1" s="1"/>
  <c r="C2824" i="1"/>
  <c r="H2824" i="1" s="1"/>
  <c r="D2824" i="1" l="1"/>
  <c r="D7836" i="1"/>
  <c r="C7837" i="1"/>
  <c r="H7837" i="1" s="1"/>
  <c r="C2825" i="1"/>
  <c r="H2825" i="1" s="1"/>
  <c r="D2825" i="1" l="1"/>
  <c r="D7837" i="1"/>
  <c r="C7838" i="1"/>
  <c r="H7838" i="1" s="1"/>
  <c r="C2826" i="1"/>
  <c r="H2826" i="1" s="1"/>
  <c r="D2826" i="1" l="1"/>
  <c r="D7838" i="1"/>
  <c r="C7839" i="1"/>
  <c r="H7839" i="1" s="1"/>
  <c r="C2827" i="1"/>
  <c r="H2827" i="1" s="1"/>
  <c r="D2827" i="1" l="1"/>
  <c r="D7839" i="1"/>
  <c r="C7840" i="1"/>
  <c r="H7840" i="1" s="1"/>
  <c r="C2828" i="1"/>
  <c r="H2828" i="1" s="1"/>
  <c r="D2828" i="1" l="1"/>
  <c r="D7840" i="1"/>
  <c r="C7841" i="1"/>
  <c r="H7841" i="1" s="1"/>
  <c r="C2829" i="1"/>
  <c r="H2829" i="1" s="1"/>
  <c r="D2829" i="1" l="1"/>
  <c r="D7841" i="1"/>
  <c r="C7842" i="1"/>
  <c r="H7842" i="1" s="1"/>
  <c r="C2830" i="1"/>
  <c r="H2830" i="1" s="1"/>
  <c r="D2830" i="1" l="1"/>
  <c r="D7842" i="1"/>
  <c r="C7843" i="1"/>
  <c r="H7843" i="1" s="1"/>
  <c r="C2831" i="1"/>
  <c r="H2831" i="1" s="1"/>
  <c r="D2831" i="1" l="1"/>
  <c r="D7843" i="1"/>
  <c r="C7844" i="1"/>
  <c r="H7844" i="1" s="1"/>
  <c r="C2832" i="1"/>
  <c r="H2832" i="1" s="1"/>
  <c r="D2832" i="1" l="1"/>
  <c r="D7844" i="1"/>
  <c r="C7845" i="1"/>
  <c r="H7845" i="1" s="1"/>
  <c r="C2833" i="1"/>
  <c r="H2833" i="1" s="1"/>
  <c r="D2833" i="1" l="1"/>
  <c r="D7845" i="1"/>
  <c r="C7846" i="1"/>
  <c r="H7846" i="1" s="1"/>
  <c r="C2834" i="1"/>
  <c r="H2834" i="1" s="1"/>
  <c r="D2834" i="1" l="1"/>
  <c r="D7846" i="1"/>
  <c r="C7847" i="1"/>
  <c r="H7847" i="1" s="1"/>
  <c r="C2835" i="1"/>
  <c r="H2835" i="1" s="1"/>
  <c r="D2835" i="1" l="1"/>
  <c r="D7847" i="1"/>
  <c r="C7848" i="1"/>
  <c r="H7848" i="1" s="1"/>
  <c r="C2836" i="1"/>
  <c r="H2836" i="1" s="1"/>
  <c r="D2836" i="1" l="1"/>
  <c r="D7848" i="1"/>
  <c r="C7849" i="1"/>
  <c r="H7849" i="1" s="1"/>
  <c r="C2837" i="1"/>
  <c r="H2837" i="1" s="1"/>
  <c r="D2837" i="1" l="1"/>
  <c r="D7849" i="1"/>
  <c r="C7850" i="1"/>
  <c r="H7850" i="1" s="1"/>
  <c r="C2838" i="1"/>
  <c r="H2838" i="1" s="1"/>
  <c r="D2838" i="1" l="1"/>
  <c r="D7850" i="1"/>
  <c r="C7851" i="1"/>
  <c r="H7851" i="1" s="1"/>
  <c r="C2839" i="1"/>
  <c r="H2839" i="1" s="1"/>
  <c r="D2839" i="1" l="1"/>
  <c r="D7851" i="1"/>
  <c r="C7852" i="1"/>
  <c r="H7852" i="1" s="1"/>
  <c r="C2840" i="1"/>
  <c r="H2840" i="1" s="1"/>
  <c r="D2840" i="1" l="1"/>
  <c r="D7852" i="1"/>
  <c r="C7853" i="1"/>
  <c r="H7853" i="1" s="1"/>
  <c r="C2841" i="1"/>
  <c r="H2841" i="1" s="1"/>
  <c r="D2841" i="1" l="1"/>
  <c r="D7853" i="1"/>
  <c r="C7854" i="1"/>
  <c r="H7854" i="1" s="1"/>
  <c r="C2842" i="1"/>
  <c r="H2842" i="1" s="1"/>
  <c r="D2842" i="1" l="1"/>
  <c r="D7854" i="1"/>
  <c r="C7855" i="1"/>
  <c r="H7855" i="1" s="1"/>
  <c r="C2843" i="1"/>
  <c r="H2843" i="1" s="1"/>
  <c r="D2843" i="1" l="1"/>
  <c r="D7855" i="1"/>
  <c r="C7856" i="1"/>
  <c r="H7856" i="1" s="1"/>
  <c r="C2844" i="1"/>
  <c r="H2844" i="1" s="1"/>
  <c r="D2844" i="1" l="1"/>
  <c r="D7856" i="1"/>
  <c r="C7857" i="1"/>
  <c r="H7857" i="1" s="1"/>
  <c r="C2845" i="1"/>
  <c r="H2845" i="1" s="1"/>
  <c r="D2845" i="1" l="1"/>
  <c r="D7857" i="1"/>
  <c r="C7858" i="1"/>
  <c r="H7858" i="1" s="1"/>
  <c r="C2846" i="1"/>
  <c r="H2846" i="1" s="1"/>
  <c r="D2846" i="1" l="1"/>
  <c r="D7858" i="1"/>
  <c r="C7859" i="1"/>
  <c r="H7859" i="1" s="1"/>
  <c r="C2847" i="1"/>
  <c r="H2847" i="1" s="1"/>
  <c r="D2847" i="1" l="1"/>
  <c r="D7859" i="1"/>
  <c r="C7860" i="1"/>
  <c r="H7860" i="1" s="1"/>
  <c r="C2848" i="1"/>
  <c r="H2848" i="1" s="1"/>
  <c r="D2848" i="1" l="1"/>
  <c r="D7860" i="1"/>
  <c r="C7861" i="1"/>
  <c r="H7861" i="1" s="1"/>
  <c r="C2849" i="1"/>
  <c r="H2849" i="1" s="1"/>
  <c r="D2849" i="1" l="1"/>
  <c r="D7861" i="1"/>
  <c r="C7862" i="1"/>
  <c r="H7862" i="1" s="1"/>
  <c r="C2850" i="1"/>
  <c r="H2850" i="1" s="1"/>
  <c r="D2850" i="1" l="1"/>
  <c r="D7862" i="1"/>
  <c r="C7863" i="1"/>
  <c r="H7863" i="1" s="1"/>
  <c r="C2851" i="1"/>
  <c r="H2851" i="1" s="1"/>
  <c r="D2851" i="1" l="1"/>
  <c r="D7863" i="1"/>
  <c r="C7864" i="1"/>
  <c r="H7864" i="1" s="1"/>
  <c r="C2852" i="1"/>
  <c r="H2852" i="1" s="1"/>
  <c r="D2852" i="1" l="1"/>
  <c r="D7864" i="1"/>
  <c r="C7865" i="1"/>
  <c r="H7865" i="1" s="1"/>
  <c r="C2853" i="1"/>
  <c r="H2853" i="1" s="1"/>
  <c r="D2853" i="1" l="1"/>
  <c r="D7865" i="1"/>
  <c r="C7866" i="1"/>
  <c r="H7866" i="1" s="1"/>
  <c r="C2854" i="1"/>
  <c r="H2854" i="1" s="1"/>
  <c r="D2854" i="1" l="1"/>
  <c r="D7866" i="1"/>
  <c r="C7867" i="1"/>
  <c r="H7867" i="1" s="1"/>
  <c r="C2855" i="1"/>
  <c r="H2855" i="1" s="1"/>
  <c r="D2855" i="1" l="1"/>
  <c r="D7867" i="1"/>
  <c r="C7868" i="1"/>
  <c r="H7868" i="1" s="1"/>
  <c r="C2856" i="1"/>
  <c r="H2856" i="1" s="1"/>
  <c r="D2856" i="1" l="1"/>
  <c r="D7868" i="1"/>
  <c r="C7869" i="1"/>
  <c r="H7869" i="1" s="1"/>
  <c r="C2857" i="1"/>
  <c r="H2857" i="1" s="1"/>
  <c r="D2857" i="1" l="1"/>
  <c r="D7869" i="1"/>
  <c r="C7870" i="1"/>
  <c r="H7870" i="1" s="1"/>
  <c r="C2858" i="1"/>
  <c r="H2858" i="1" s="1"/>
  <c r="D2858" i="1" l="1"/>
  <c r="D7870" i="1"/>
  <c r="C7871" i="1"/>
  <c r="H7871" i="1" s="1"/>
  <c r="C2859" i="1"/>
  <c r="H2859" i="1" s="1"/>
  <c r="D2859" i="1" l="1"/>
  <c r="D7871" i="1"/>
  <c r="C7872" i="1"/>
  <c r="H7872" i="1" s="1"/>
  <c r="C2860" i="1"/>
  <c r="H2860" i="1" s="1"/>
  <c r="D2860" i="1" l="1"/>
  <c r="D7872" i="1"/>
  <c r="C7873" i="1"/>
  <c r="H7873" i="1" s="1"/>
  <c r="C2861" i="1"/>
  <c r="H2861" i="1" s="1"/>
  <c r="D2861" i="1" l="1"/>
  <c r="D7873" i="1"/>
  <c r="C7874" i="1"/>
  <c r="H7874" i="1" s="1"/>
  <c r="C2862" i="1"/>
  <c r="H2862" i="1" s="1"/>
  <c r="D2862" i="1" l="1"/>
  <c r="D7874" i="1"/>
  <c r="C7875" i="1"/>
  <c r="H7875" i="1" s="1"/>
  <c r="C2863" i="1"/>
  <c r="H2863" i="1" s="1"/>
  <c r="D2863" i="1" l="1"/>
  <c r="D7875" i="1"/>
  <c r="C7876" i="1"/>
  <c r="H7876" i="1" s="1"/>
  <c r="C2864" i="1"/>
  <c r="H2864" i="1" s="1"/>
  <c r="D2864" i="1" l="1"/>
  <c r="D7876" i="1"/>
  <c r="C7877" i="1"/>
  <c r="H7877" i="1" s="1"/>
  <c r="C2865" i="1"/>
  <c r="H2865" i="1" s="1"/>
  <c r="D2865" i="1" l="1"/>
  <c r="D7877" i="1"/>
  <c r="C7878" i="1"/>
  <c r="H7878" i="1" s="1"/>
  <c r="C2866" i="1"/>
  <c r="H2866" i="1" s="1"/>
  <c r="D2866" i="1" l="1"/>
  <c r="D7878" i="1"/>
  <c r="C7879" i="1"/>
  <c r="H7879" i="1" s="1"/>
  <c r="C2867" i="1"/>
  <c r="H2867" i="1" s="1"/>
  <c r="D2867" i="1" l="1"/>
  <c r="D7879" i="1"/>
  <c r="C7880" i="1"/>
  <c r="H7880" i="1" s="1"/>
  <c r="C2868" i="1"/>
  <c r="H2868" i="1" s="1"/>
  <c r="D2868" i="1" l="1"/>
  <c r="D7880" i="1"/>
  <c r="C7881" i="1"/>
  <c r="H7881" i="1" s="1"/>
  <c r="C2869" i="1"/>
  <c r="H2869" i="1" s="1"/>
  <c r="D2869" i="1" l="1"/>
  <c r="D7881" i="1"/>
  <c r="C7882" i="1"/>
  <c r="H7882" i="1" s="1"/>
  <c r="C2870" i="1"/>
  <c r="H2870" i="1" s="1"/>
  <c r="D2870" i="1" l="1"/>
  <c r="D7882" i="1"/>
  <c r="C7883" i="1"/>
  <c r="H7883" i="1" s="1"/>
  <c r="C2871" i="1"/>
  <c r="H2871" i="1" s="1"/>
  <c r="D2871" i="1" l="1"/>
  <c r="D7883" i="1"/>
  <c r="C7884" i="1"/>
  <c r="H7884" i="1" s="1"/>
  <c r="C2872" i="1"/>
  <c r="H2872" i="1" s="1"/>
  <c r="D2872" i="1" l="1"/>
  <c r="D7884" i="1"/>
  <c r="C7885" i="1"/>
  <c r="H7885" i="1" s="1"/>
  <c r="C2873" i="1"/>
  <c r="H2873" i="1" s="1"/>
  <c r="D2873" i="1" l="1"/>
  <c r="D7885" i="1"/>
  <c r="C7886" i="1"/>
  <c r="H7886" i="1" s="1"/>
  <c r="C2874" i="1"/>
  <c r="H2874" i="1" s="1"/>
  <c r="D2874" i="1" l="1"/>
  <c r="D7886" i="1"/>
  <c r="C7887" i="1"/>
  <c r="H7887" i="1" s="1"/>
  <c r="C2875" i="1"/>
  <c r="H2875" i="1" s="1"/>
  <c r="D2875" i="1" l="1"/>
  <c r="D7887" i="1"/>
  <c r="C7888" i="1"/>
  <c r="H7888" i="1" s="1"/>
  <c r="C2876" i="1"/>
  <c r="H2876" i="1" s="1"/>
  <c r="D2876" i="1" l="1"/>
  <c r="D7888" i="1"/>
  <c r="C7889" i="1"/>
  <c r="H7889" i="1" s="1"/>
  <c r="C2877" i="1"/>
  <c r="H2877" i="1" s="1"/>
  <c r="D2877" i="1" l="1"/>
  <c r="D7889" i="1"/>
  <c r="C7890" i="1"/>
  <c r="H7890" i="1" s="1"/>
  <c r="C2878" i="1"/>
  <c r="H2878" i="1" s="1"/>
  <c r="D2878" i="1" l="1"/>
  <c r="D7890" i="1"/>
  <c r="C7891" i="1"/>
  <c r="H7891" i="1" s="1"/>
  <c r="C2879" i="1"/>
  <c r="H2879" i="1" s="1"/>
  <c r="D2879" i="1" l="1"/>
  <c r="D7891" i="1"/>
  <c r="C7892" i="1"/>
  <c r="H7892" i="1" s="1"/>
  <c r="C2880" i="1"/>
  <c r="H2880" i="1" s="1"/>
  <c r="D2880" i="1" l="1"/>
  <c r="D7892" i="1"/>
  <c r="C7893" i="1"/>
  <c r="H7893" i="1" s="1"/>
  <c r="C2881" i="1"/>
  <c r="H2881" i="1" s="1"/>
  <c r="D2881" i="1" l="1"/>
  <c r="D7893" i="1"/>
  <c r="C7894" i="1"/>
  <c r="H7894" i="1" s="1"/>
  <c r="C2882" i="1"/>
  <c r="H2882" i="1" s="1"/>
  <c r="D2882" i="1" l="1"/>
  <c r="D7894" i="1"/>
  <c r="C7895" i="1"/>
  <c r="H7895" i="1" s="1"/>
  <c r="C2883" i="1"/>
  <c r="H2883" i="1" s="1"/>
  <c r="D2883" i="1" l="1"/>
  <c r="D7895" i="1"/>
  <c r="C7896" i="1"/>
  <c r="H7896" i="1" s="1"/>
  <c r="C2884" i="1"/>
  <c r="H2884" i="1" s="1"/>
  <c r="D2884" i="1" l="1"/>
  <c r="D7896" i="1"/>
  <c r="C7897" i="1"/>
  <c r="H7897" i="1" s="1"/>
  <c r="C2885" i="1"/>
  <c r="H2885" i="1" s="1"/>
  <c r="D2885" i="1" l="1"/>
  <c r="D7897" i="1"/>
  <c r="C7898" i="1"/>
  <c r="H7898" i="1" s="1"/>
  <c r="C2886" i="1"/>
  <c r="H2886" i="1" s="1"/>
  <c r="D2886" i="1" l="1"/>
  <c r="D7898" i="1"/>
  <c r="C7899" i="1"/>
  <c r="H7899" i="1" s="1"/>
  <c r="C2887" i="1"/>
  <c r="H2887" i="1" s="1"/>
  <c r="D2887" i="1" l="1"/>
  <c r="D7899" i="1"/>
  <c r="C7900" i="1"/>
  <c r="H7900" i="1" s="1"/>
  <c r="C2888" i="1"/>
  <c r="H2888" i="1" s="1"/>
  <c r="D2888" i="1" l="1"/>
  <c r="D7900" i="1"/>
  <c r="C7901" i="1"/>
  <c r="H7901" i="1" s="1"/>
  <c r="C2889" i="1"/>
  <c r="H2889" i="1" s="1"/>
  <c r="D2889" i="1" l="1"/>
  <c r="D7901" i="1"/>
  <c r="C7902" i="1"/>
  <c r="H7902" i="1" s="1"/>
  <c r="C2890" i="1"/>
  <c r="H2890" i="1" s="1"/>
  <c r="D2890" i="1" l="1"/>
  <c r="D7902" i="1"/>
  <c r="C7903" i="1"/>
  <c r="H7903" i="1" s="1"/>
  <c r="C2891" i="1"/>
  <c r="H2891" i="1" s="1"/>
  <c r="D2891" i="1" l="1"/>
  <c r="D7903" i="1"/>
  <c r="C7904" i="1"/>
  <c r="H7904" i="1" s="1"/>
  <c r="C2892" i="1"/>
  <c r="H2892" i="1" s="1"/>
  <c r="D2892" i="1" l="1"/>
  <c r="D7904" i="1"/>
  <c r="C7905" i="1"/>
  <c r="H7905" i="1" s="1"/>
  <c r="C2893" i="1"/>
  <c r="H2893" i="1" s="1"/>
  <c r="D2893" i="1" l="1"/>
  <c r="D7905" i="1"/>
  <c r="C7906" i="1"/>
  <c r="H7906" i="1" s="1"/>
  <c r="C2894" i="1"/>
  <c r="H2894" i="1" s="1"/>
  <c r="D2894" i="1" l="1"/>
  <c r="D7906" i="1"/>
  <c r="C7907" i="1"/>
  <c r="H7907" i="1" s="1"/>
  <c r="C2895" i="1"/>
  <c r="H2895" i="1" s="1"/>
  <c r="D2895" i="1" l="1"/>
  <c r="D7907" i="1"/>
  <c r="C7908" i="1"/>
  <c r="H7908" i="1" s="1"/>
  <c r="C2896" i="1"/>
  <c r="H2896" i="1" s="1"/>
  <c r="D2896" i="1" l="1"/>
  <c r="D7908" i="1"/>
  <c r="C7909" i="1"/>
  <c r="H7909" i="1" s="1"/>
  <c r="C2897" i="1"/>
  <c r="H2897" i="1" s="1"/>
  <c r="D2897" i="1" l="1"/>
  <c r="D7909" i="1"/>
  <c r="C7910" i="1"/>
  <c r="H7910" i="1" s="1"/>
  <c r="C2898" i="1"/>
  <c r="H2898" i="1" s="1"/>
  <c r="D2898" i="1" l="1"/>
  <c r="D7910" i="1"/>
  <c r="C7911" i="1"/>
  <c r="H7911" i="1" s="1"/>
  <c r="C2899" i="1"/>
  <c r="H2899" i="1" s="1"/>
  <c r="D2899" i="1" l="1"/>
  <c r="D7911" i="1"/>
  <c r="C7912" i="1"/>
  <c r="H7912" i="1" s="1"/>
  <c r="C2900" i="1"/>
  <c r="H2900" i="1" s="1"/>
  <c r="D2900" i="1" l="1"/>
  <c r="D7912" i="1"/>
  <c r="C7913" i="1"/>
  <c r="H7913" i="1" s="1"/>
  <c r="C2901" i="1"/>
  <c r="H2901" i="1" s="1"/>
  <c r="D2901" i="1" l="1"/>
  <c r="D7913" i="1"/>
  <c r="C7914" i="1"/>
  <c r="H7914" i="1" s="1"/>
  <c r="C2902" i="1"/>
  <c r="H2902" i="1" s="1"/>
  <c r="D2902" i="1" l="1"/>
  <c r="D7914" i="1"/>
  <c r="C7915" i="1"/>
  <c r="H7915" i="1" s="1"/>
  <c r="C2903" i="1"/>
  <c r="H2903" i="1" s="1"/>
  <c r="D2903" i="1" l="1"/>
  <c r="D7915" i="1"/>
  <c r="C7916" i="1"/>
  <c r="H7916" i="1" s="1"/>
  <c r="C2904" i="1"/>
  <c r="H2904" i="1" s="1"/>
  <c r="D2904" i="1" l="1"/>
  <c r="D7916" i="1"/>
  <c r="C7917" i="1"/>
  <c r="H7917" i="1" s="1"/>
  <c r="C2905" i="1"/>
  <c r="H2905" i="1" s="1"/>
  <c r="D2905" i="1" l="1"/>
  <c r="D7917" i="1"/>
  <c r="C7918" i="1"/>
  <c r="H7918" i="1" s="1"/>
  <c r="C2906" i="1"/>
  <c r="H2906" i="1" s="1"/>
  <c r="D2906" i="1" l="1"/>
  <c r="D7918" i="1"/>
  <c r="C7919" i="1"/>
  <c r="H7919" i="1" s="1"/>
  <c r="C2907" i="1"/>
  <c r="H2907" i="1" s="1"/>
  <c r="D2907" i="1" l="1"/>
  <c r="D7919" i="1"/>
  <c r="C7920" i="1"/>
  <c r="H7920" i="1" s="1"/>
  <c r="C2908" i="1"/>
  <c r="H2908" i="1" s="1"/>
  <c r="D2908" i="1" l="1"/>
  <c r="D7920" i="1"/>
  <c r="C7921" i="1"/>
  <c r="H7921" i="1" s="1"/>
  <c r="C2909" i="1"/>
  <c r="H2909" i="1" s="1"/>
  <c r="D2909" i="1" l="1"/>
  <c r="D7921" i="1"/>
  <c r="C7922" i="1"/>
  <c r="H7922" i="1" s="1"/>
  <c r="C2910" i="1"/>
  <c r="H2910" i="1" s="1"/>
  <c r="D2910" i="1" l="1"/>
  <c r="D7922" i="1"/>
  <c r="C7923" i="1"/>
  <c r="H7923" i="1" s="1"/>
  <c r="C2911" i="1"/>
  <c r="H2911" i="1" s="1"/>
  <c r="D2911" i="1" l="1"/>
  <c r="D7923" i="1"/>
  <c r="C7924" i="1"/>
  <c r="H7924" i="1" s="1"/>
  <c r="C2912" i="1"/>
  <c r="H2912" i="1" s="1"/>
  <c r="D2912" i="1" l="1"/>
  <c r="D7924" i="1"/>
  <c r="C7925" i="1"/>
  <c r="H7925" i="1" s="1"/>
  <c r="C2913" i="1"/>
  <c r="H2913" i="1" s="1"/>
  <c r="D2913" i="1" l="1"/>
  <c r="D7925" i="1"/>
  <c r="C7926" i="1"/>
  <c r="H7926" i="1" s="1"/>
  <c r="C2914" i="1"/>
  <c r="H2914" i="1" s="1"/>
  <c r="D2914" i="1" l="1"/>
  <c r="D7926" i="1"/>
  <c r="C7927" i="1"/>
  <c r="H7927" i="1" s="1"/>
  <c r="C2915" i="1"/>
  <c r="H2915" i="1" s="1"/>
  <c r="D2915" i="1" l="1"/>
  <c r="D7927" i="1"/>
  <c r="C7928" i="1"/>
  <c r="H7928" i="1" s="1"/>
  <c r="C2916" i="1"/>
  <c r="H2916" i="1" s="1"/>
  <c r="D2916" i="1" l="1"/>
  <c r="D7928" i="1"/>
  <c r="C7929" i="1"/>
  <c r="H7929" i="1" s="1"/>
  <c r="C2917" i="1"/>
  <c r="H2917" i="1" s="1"/>
  <c r="D2917" i="1" l="1"/>
  <c r="D7929" i="1"/>
  <c r="C7930" i="1"/>
  <c r="H7930" i="1" s="1"/>
  <c r="C2918" i="1"/>
  <c r="H2918" i="1" s="1"/>
  <c r="D2918" i="1" l="1"/>
  <c r="D7930" i="1"/>
  <c r="C7931" i="1"/>
  <c r="H7931" i="1" s="1"/>
  <c r="C2919" i="1"/>
  <c r="H2919" i="1" s="1"/>
  <c r="D2919" i="1" l="1"/>
  <c r="D7931" i="1"/>
  <c r="C7932" i="1"/>
  <c r="H7932" i="1" s="1"/>
  <c r="C2920" i="1"/>
  <c r="H2920" i="1" s="1"/>
  <c r="D2920" i="1" l="1"/>
  <c r="D7932" i="1"/>
  <c r="C7933" i="1"/>
  <c r="H7933" i="1" s="1"/>
  <c r="C2921" i="1"/>
  <c r="H2921" i="1" s="1"/>
  <c r="D2921" i="1" l="1"/>
  <c r="D7933" i="1"/>
  <c r="C7934" i="1"/>
  <c r="H7934" i="1" s="1"/>
  <c r="C2922" i="1"/>
  <c r="H2922" i="1" s="1"/>
  <c r="D2922" i="1" l="1"/>
  <c r="D7934" i="1"/>
  <c r="C7935" i="1"/>
  <c r="H7935" i="1" s="1"/>
  <c r="C2923" i="1"/>
  <c r="H2923" i="1" s="1"/>
  <c r="D2923" i="1" l="1"/>
  <c r="D7935" i="1"/>
  <c r="C7936" i="1"/>
  <c r="H7936" i="1" s="1"/>
  <c r="C2924" i="1"/>
  <c r="H2924" i="1" s="1"/>
  <c r="D2924" i="1" l="1"/>
  <c r="D7936" i="1"/>
  <c r="C7937" i="1"/>
  <c r="H7937" i="1" s="1"/>
  <c r="C2925" i="1"/>
  <c r="H2925" i="1" s="1"/>
  <c r="D2925" i="1" l="1"/>
  <c r="D7937" i="1"/>
  <c r="C7938" i="1"/>
  <c r="H7938" i="1" s="1"/>
  <c r="C2926" i="1"/>
  <c r="H2926" i="1" s="1"/>
  <c r="D2926" i="1" l="1"/>
  <c r="D7938" i="1"/>
  <c r="C7939" i="1"/>
  <c r="H7939" i="1" s="1"/>
  <c r="C2927" i="1"/>
  <c r="H2927" i="1" s="1"/>
  <c r="D2927" i="1" l="1"/>
  <c r="D7939" i="1"/>
  <c r="C7940" i="1"/>
  <c r="H7940" i="1" s="1"/>
  <c r="C2928" i="1"/>
  <c r="H2928" i="1" s="1"/>
  <c r="D2928" i="1" l="1"/>
  <c r="D7940" i="1"/>
  <c r="C7941" i="1"/>
  <c r="H7941" i="1" s="1"/>
  <c r="C2929" i="1"/>
  <c r="H2929" i="1" s="1"/>
  <c r="D2929" i="1" l="1"/>
  <c r="D7941" i="1"/>
  <c r="C7942" i="1"/>
  <c r="H7942" i="1" s="1"/>
  <c r="C2930" i="1"/>
  <c r="H2930" i="1" s="1"/>
  <c r="D2930" i="1" l="1"/>
  <c r="D7942" i="1"/>
  <c r="C7943" i="1"/>
  <c r="H7943" i="1" s="1"/>
  <c r="C2931" i="1"/>
  <c r="H2931" i="1" s="1"/>
  <c r="D2931" i="1" l="1"/>
  <c r="D7943" i="1"/>
  <c r="C7944" i="1"/>
  <c r="H7944" i="1" s="1"/>
  <c r="C2932" i="1"/>
  <c r="H2932" i="1" s="1"/>
  <c r="D2932" i="1" l="1"/>
  <c r="D7944" i="1"/>
  <c r="C7945" i="1"/>
  <c r="H7945" i="1" s="1"/>
  <c r="C2933" i="1"/>
  <c r="H2933" i="1" s="1"/>
  <c r="D2933" i="1" l="1"/>
  <c r="D7945" i="1"/>
  <c r="C7946" i="1"/>
  <c r="H7946" i="1" s="1"/>
  <c r="C2934" i="1"/>
  <c r="H2934" i="1" s="1"/>
  <c r="D2934" i="1" l="1"/>
  <c r="D7946" i="1"/>
  <c r="C7947" i="1"/>
  <c r="H7947" i="1" s="1"/>
  <c r="C2935" i="1"/>
  <c r="H2935" i="1" s="1"/>
  <c r="D2935" i="1" l="1"/>
  <c r="D7947" i="1"/>
  <c r="C7948" i="1"/>
  <c r="H7948" i="1" s="1"/>
  <c r="C2936" i="1"/>
  <c r="H2936" i="1" s="1"/>
  <c r="D2936" i="1" l="1"/>
  <c r="D7948" i="1"/>
  <c r="C7949" i="1"/>
  <c r="H7949" i="1" s="1"/>
  <c r="C2937" i="1"/>
  <c r="H2937" i="1" s="1"/>
  <c r="D2937" i="1" l="1"/>
  <c r="D7949" i="1"/>
  <c r="C7950" i="1"/>
  <c r="H7950" i="1" s="1"/>
  <c r="C2938" i="1"/>
  <c r="H2938" i="1" s="1"/>
  <c r="D2938" i="1" l="1"/>
  <c r="D7950" i="1"/>
  <c r="C7951" i="1"/>
  <c r="H7951" i="1" s="1"/>
  <c r="C2939" i="1"/>
  <c r="H2939" i="1" s="1"/>
  <c r="D2939" i="1" l="1"/>
  <c r="D7951" i="1"/>
  <c r="C7952" i="1"/>
  <c r="H7952" i="1" s="1"/>
  <c r="C2940" i="1"/>
  <c r="H2940" i="1" s="1"/>
  <c r="D2940" i="1" l="1"/>
  <c r="D7952" i="1"/>
  <c r="C7953" i="1"/>
  <c r="H7953" i="1" s="1"/>
  <c r="C2941" i="1"/>
  <c r="H2941" i="1" s="1"/>
  <c r="D2941" i="1" l="1"/>
  <c r="D7953" i="1"/>
  <c r="C7954" i="1"/>
  <c r="H7954" i="1" s="1"/>
  <c r="C2942" i="1"/>
  <c r="H2942" i="1" s="1"/>
  <c r="D2942" i="1" l="1"/>
  <c r="D7954" i="1"/>
  <c r="C7955" i="1"/>
  <c r="H7955" i="1" s="1"/>
  <c r="C2943" i="1"/>
  <c r="H2943" i="1" s="1"/>
  <c r="D2943" i="1" l="1"/>
  <c r="D7955" i="1"/>
  <c r="C7956" i="1"/>
  <c r="H7956" i="1" s="1"/>
  <c r="C2944" i="1"/>
  <c r="H2944" i="1" s="1"/>
  <c r="D2944" i="1" l="1"/>
  <c r="D7956" i="1"/>
  <c r="C7957" i="1"/>
  <c r="H7957" i="1" s="1"/>
  <c r="C2945" i="1"/>
  <c r="H2945" i="1" s="1"/>
  <c r="D2945" i="1" l="1"/>
  <c r="D7957" i="1"/>
  <c r="C7958" i="1"/>
  <c r="H7958" i="1" s="1"/>
  <c r="C2946" i="1"/>
  <c r="H2946" i="1" s="1"/>
  <c r="D2946" i="1" l="1"/>
  <c r="D7958" i="1"/>
  <c r="C7959" i="1"/>
  <c r="H7959" i="1" s="1"/>
  <c r="C2947" i="1"/>
  <c r="H2947" i="1" s="1"/>
  <c r="D2947" i="1" l="1"/>
  <c r="D7959" i="1"/>
  <c r="C7960" i="1"/>
  <c r="H7960" i="1" s="1"/>
  <c r="C2948" i="1"/>
  <c r="H2948" i="1" s="1"/>
  <c r="D2948" i="1" l="1"/>
  <c r="D7960" i="1"/>
  <c r="C7961" i="1"/>
  <c r="H7961" i="1" s="1"/>
  <c r="C2949" i="1"/>
  <c r="H2949" i="1" s="1"/>
  <c r="D2949" i="1" l="1"/>
  <c r="D7961" i="1"/>
  <c r="C7962" i="1"/>
  <c r="H7962" i="1" s="1"/>
  <c r="C2950" i="1"/>
  <c r="H2950" i="1" s="1"/>
  <c r="D2950" i="1" l="1"/>
  <c r="D7962" i="1"/>
  <c r="C7963" i="1"/>
  <c r="H7963" i="1" s="1"/>
  <c r="C2951" i="1"/>
  <c r="H2951" i="1" s="1"/>
  <c r="D2951" i="1" l="1"/>
  <c r="D7963" i="1"/>
  <c r="C7964" i="1"/>
  <c r="H7964" i="1" s="1"/>
  <c r="C2952" i="1"/>
  <c r="H2952" i="1" s="1"/>
  <c r="D2952" i="1" l="1"/>
  <c r="D7964" i="1"/>
  <c r="C7965" i="1"/>
  <c r="H7965" i="1" s="1"/>
  <c r="C2953" i="1"/>
  <c r="H2953" i="1" s="1"/>
  <c r="D7965" i="1" l="1"/>
  <c r="D2953" i="1"/>
  <c r="C7966" i="1"/>
  <c r="H7966" i="1" s="1"/>
  <c r="C2954" i="1"/>
  <c r="H2954" i="1" s="1"/>
  <c r="D7966" i="1" l="1"/>
  <c r="D2954" i="1"/>
  <c r="C7967" i="1"/>
  <c r="H7967" i="1" s="1"/>
  <c r="C2955" i="1"/>
  <c r="H2955" i="1" s="1"/>
  <c r="D2955" i="1" l="1"/>
  <c r="D7967" i="1"/>
  <c r="C7968" i="1"/>
  <c r="H7968" i="1" s="1"/>
  <c r="C2956" i="1"/>
  <c r="H2956" i="1" s="1"/>
  <c r="D2956" i="1" l="1"/>
  <c r="D7968" i="1"/>
  <c r="C7969" i="1"/>
  <c r="H7969" i="1" s="1"/>
  <c r="C2957" i="1"/>
  <c r="H2957" i="1" s="1"/>
  <c r="D2957" i="1" l="1"/>
  <c r="D7969" i="1"/>
  <c r="C7970" i="1"/>
  <c r="H7970" i="1" s="1"/>
  <c r="C2958" i="1"/>
  <c r="H2958" i="1" s="1"/>
  <c r="D2958" i="1" l="1"/>
  <c r="D7970" i="1"/>
  <c r="C7971" i="1"/>
  <c r="H7971" i="1" s="1"/>
  <c r="C2959" i="1"/>
  <c r="H2959" i="1" s="1"/>
  <c r="D2959" i="1" l="1"/>
  <c r="D7971" i="1"/>
  <c r="C7972" i="1"/>
  <c r="H7972" i="1" s="1"/>
  <c r="C2960" i="1"/>
  <c r="H2960" i="1" s="1"/>
  <c r="D2960" i="1" l="1"/>
  <c r="D7972" i="1"/>
  <c r="C7973" i="1"/>
  <c r="H7973" i="1" s="1"/>
  <c r="C2961" i="1"/>
  <c r="H2961" i="1" s="1"/>
  <c r="D2961" i="1" l="1"/>
  <c r="D7973" i="1"/>
  <c r="C7974" i="1"/>
  <c r="H7974" i="1" s="1"/>
  <c r="C2962" i="1"/>
  <c r="H2962" i="1" s="1"/>
  <c r="D2962" i="1" l="1"/>
  <c r="D7974" i="1"/>
  <c r="C7975" i="1"/>
  <c r="H7975" i="1" s="1"/>
  <c r="C2963" i="1"/>
  <c r="H2963" i="1" s="1"/>
  <c r="D2963" i="1" l="1"/>
  <c r="D7975" i="1"/>
  <c r="C7976" i="1"/>
  <c r="H7976" i="1" s="1"/>
  <c r="C2964" i="1"/>
  <c r="H2964" i="1" s="1"/>
  <c r="D2964" i="1" l="1"/>
  <c r="D7976" i="1"/>
  <c r="C7977" i="1"/>
  <c r="H7977" i="1" s="1"/>
  <c r="C2965" i="1"/>
  <c r="H2965" i="1" s="1"/>
  <c r="D2965" i="1" l="1"/>
  <c r="D7977" i="1"/>
  <c r="C7978" i="1"/>
  <c r="H7978" i="1" s="1"/>
  <c r="C2966" i="1"/>
  <c r="H2966" i="1" s="1"/>
  <c r="D2966" i="1" l="1"/>
  <c r="D7978" i="1"/>
  <c r="C7979" i="1"/>
  <c r="H7979" i="1" s="1"/>
  <c r="C2967" i="1"/>
  <c r="H2967" i="1" s="1"/>
  <c r="D2967" i="1" l="1"/>
  <c r="D7979" i="1"/>
  <c r="C7980" i="1"/>
  <c r="H7980" i="1" s="1"/>
  <c r="C2968" i="1"/>
  <c r="H2968" i="1" s="1"/>
  <c r="D2968" i="1" l="1"/>
  <c r="D7980" i="1"/>
  <c r="C7981" i="1"/>
  <c r="H7981" i="1" s="1"/>
  <c r="C2969" i="1"/>
  <c r="H2969" i="1" s="1"/>
  <c r="D2969" i="1" l="1"/>
  <c r="D7981" i="1"/>
  <c r="C7982" i="1"/>
  <c r="H7982" i="1" s="1"/>
  <c r="C2970" i="1"/>
  <c r="H2970" i="1" s="1"/>
  <c r="D2970" i="1" l="1"/>
  <c r="D7982" i="1"/>
  <c r="C7983" i="1"/>
  <c r="H7983" i="1" s="1"/>
  <c r="C2971" i="1"/>
  <c r="H2971" i="1" s="1"/>
  <c r="D2971" i="1" l="1"/>
  <c r="D7983" i="1"/>
  <c r="C7984" i="1"/>
  <c r="H7984" i="1" s="1"/>
  <c r="C2972" i="1"/>
  <c r="H2972" i="1" s="1"/>
  <c r="D2972" i="1" l="1"/>
  <c r="D7984" i="1"/>
  <c r="C7985" i="1"/>
  <c r="H7985" i="1" s="1"/>
  <c r="C2973" i="1"/>
  <c r="H2973" i="1" s="1"/>
  <c r="D2973" i="1" l="1"/>
  <c r="D7985" i="1"/>
  <c r="C7986" i="1"/>
  <c r="H7986" i="1" s="1"/>
  <c r="C2974" i="1"/>
  <c r="H2974" i="1" s="1"/>
  <c r="D2974" i="1" l="1"/>
  <c r="D7986" i="1"/>
  <c r="C7987" i="1"/>
  <c r="H7987" i="1" s="1"/>
  <c r="C2975" i="1"/>
  <c r="H2975" i="1" s="1"/>
  <c r="D2975" i="1" l="1"/>
  <c r="D7987" i="1"/>
  <c r="C7988" i="1"/>
  <c r="H7988" i="1" s="1"/>
  <c r="C2976" i="1"/>
  <c r="H2976" i="1" s="1"/>
  <c r="D2976" i="1" l="1"/>
  <c r="D7988" i="1"/>
  <c r="C7989" i="1"/>
  <c r="H7989" i="1" s="1"/>
  <c r="C2977" i="1"/>
  <c r="H2977" i="1" s="1"/>
  <c r="D2977" i="1" l="1"/>
  <c r="D7989" i="1"/>
  <c r="C7990" i="1"/>
  <c r="H7990" i="1" s="1"/>
  <c r="C2978" i="1"/>
  <c r="H2978" i="1" s="1"/>
  <c r="D2978" i="1" l="1"/>
  <c r="D7990" i="1"/>
  <c r="C7991" i="1"/>
  <c r="H7991" i="1" s="1"/>
  <c r="C2979" i="1"/>
  <c r="H2979" i="1" s="1"/>
  <c r="D2979" i="1" l="1"/>
  <c r="D7991" i="1"/>
  <c r="C7992" i="1"/>
  <c r="H7992" i="1" s="1"/>
  <c r="C2980" i="1"/>
  <c r="H2980" i="1" s="1"/>
  <c r="D2980" i="1" l="1"/>
  <c r="D7992" i="1"/>
  <c r="C7993" i="1"/>
  <c r="H7993" i="1" s="1"/>
  <c r="C2981" i="1"/>
  <c r="H2981" i="1" s="1"/>
  <c r="D2981" i="1" l="1"/>
  <c r="D7993" i="1"/>
  <c r="C7994" i="1"/>
  <c r="H7994" i="1" s="1"/>
  <c r="C2982" i="1"/>
  <c r="H2982" i="1" s="1"/>
  <c r="D2982" i="1" l="1"/>
  <c r="D7994" i="1"/>
  <c r="C7995" i="1"/>
  <c r="H7995" i="1" s="1"/>
  <c r="C2983" i="1"/>
  <c r="H2983" i="1" s="1"/>
  <c r="D2983" i="1" l="1"/>
  <c r="D7995" i="1"/>
  <c r="C7996" i="1"/>
  <c r="H7996" i="1" s="1"/>
  <c r="C2984" i="1"/>
  <c r="H2984" i="1" s="1"/>
  <c r="D2984" i="1" l="1"/>
  <c r="D7996" i="1"/>
  <c r="C7997" i="1"/>
  <c r="H7997" i="1" s="1"/>
  <c r="C2985" i="1"/>
  <c r="H2985" i="1" s="1"/>
  <c r="D2985" i="1" l="1"/>
  <c r="D7997" i="1"/>
  <c r="C7998" i="1"/>
  <c r="H7998" i="1" s="1"/>
  <c r="C2986" i="1"/>
  <c r="H2986" i="1" s="1"/>
  <c r="D2986" i="1" l="1"/>
  <c r="D7998" i="1"/>
  <c r="C7999" i="1"/>
  <c r="H7999" i="1" s="1"/>
  <c r="C2987" i="1"/>
  <c r="H2987" i="1" s="1"/>
  <c r="D2987" i="1" l="1"/>
  <c r="D7999" i="1"/>
  <c r="C8000" i="1"/>
  <c r="H8000" i="1" s="1"/>
  <c r="C2988" i="1"/>
  <c r="H2988" i="1" s="1"/>
  <c r="D2988" i="1" l="1"/>
  <c r="D8000" i="1"/>
  <c r="C8001" i="1"/>
  <c r="H8001" i="1" s="1"/>
  <c r="C2989" i="1"/>
  <c r="H2989" i="1" s="1"/>
  <c r="D2989" i="1" l="1"/>
  <c r="D8001" i="1"/>
  <c r="C8002" i="1"/>
  <c r="H8002" i="1" s="1"/>
  <c r="C2990" i="1"/>
  <c r="H2990" i="1" s="1"/>
  <c r="D2990" i="1" l="1"/>
  <c r="D8002" i="1"/>
  <c r="C8003" i="1"/>
  <c r="H8003" i="1" s="1"/>
  <c r="C2991" i="1"/>
  <c r="H2991" i="1" s="1"/>
  <c r="D2991" i="1" l="1"/>
  <c r="D8003" i="1"/>
  <c r="C8004" i="1"/>
  <c r="H8004" i="1" s="1"/>
  <c r="C2992" i="1"/>
  <c r="H2992" i="1" s="1"/>
  <c r="D2992" i="1" l="1"/>
  <c r="D8004" i="1"/>
  <c r="C8005" i="1"/>
  <c r="H8005" i="1" s="1"/>
  <c r="C2993" i="1"/>
  <c r="H2993" i="1" s="1"/>
  <c r="D2993" i="1" l="1"/>
  <c r="D8005" i="1"/>
  <c r="C8006" i="1"/>
  <c r="H8006" i="1" s="1"/>
  <c r="C2994" i="1"/>
  <c r="H2994" i="1" s="1"/>
  <c r="D2994" i="1" l="1"/>
  <c r="D8006" i="1"/>
  <c r="C8007" i="1"/>
  <c r="H8007" i="1" s="1"/>
  <c r="C2995" i="1"/>
  <c r="H2995" i="1" s="1"/>
  <c r="D2995" i="1" l="1"/>
  <c r="D8007" i="1"/>
  <c r="C8008" i="1"/>
  <c r="H8008" i="1" s="1"/>
  <c r="C2996" i="1"/>
  <c r="H2996" i="1" s="1"/>
  <c r="D2996" i="1" l="1"/>
  <c r="D8008" i="1"/>
  <c r="C8009" i="1"/>
  <c r="H8009" i="1" s="1"/>
  <c r="C2997" i="1"/>
  <c r="H2997" i="1" s="1"/>
  <c r="D2997" i="1" l="1"/>
  <c r="D8009" i="1"/>
  <c r="C8010" i="1"/>
  <c r="H8010" i="1" s="1"/>
  <c r="C2998" i="1"/>
  <c r="H2998" i="1" s="1"/>
  <c r="D2998" i="1" l="1"/>
  <c r="D8010" i="1"/>
  <c r="C8011" i="1"/>
  <c r="H8011" i="1" s="1"/>
  <c r="C2999" i="1"/>
  <c r="H2999" i="1" s="1"/>
  <c r="D2999" i="1" l="1"/>
  <c r="D8011" i="1"/>
  <c r="C8012" i="1"/>
  <c r="H8012" i="1" s="1"/>
  <c r="C3000" i="1"/>
  <c r="H3000" i="1" s="1"/>
  <c r="D3000" i="1" l="1"/>
  <c r="D8012" i="1"/>
  <c r="C8013" i="1"/>
  <c r="H8013" i="1" s="1"/>
  <c r="C3001" i="1"/>
  <c r="H3001" i="1" s="1"/>
  <c r="D3001" i="1" l="1"/>
  <c r="D8013" i="1"/>
  <c r="C8014" i="1"/>
  <c r="H8014" i="1" s="1"/>
  <c r="C3002" i="1"/>
  <c r="H3002" i="1" s="1"/>
  <c r="D3002" i="1" l="1"/>
  <c r="D8014" i="1"/>
  <c r="C8015" i="1"/>
  <c r="H8015" i="1" s="1"/>
  <c r="C3003" i="1"/>
  <c r="H3003" i="1" s="1"/>
  <c r="D3003" i="1" l="1"/>
  <c r="D8015" i="1"/>
  <c r="C8016" i="1"/>
  <c r="H8016" i="1" s="1"/>
  <c r="C3004" i="1"/>
  <c r="H3004" i="1" s="1"/>
  <c r="D3004" i="1" l="1"/>
  <c r="D8016" i="1"/>
  <c r="C8017" i="1"/>
  <c r="H8017" i="1" s="1"/>
  <c r="C3005" i="1"/>
  <c r="H3005" i="1" s="1"/>
  <c r="D3005" i="1" l="1"/>
  <c r="D8017" i="1"/>
  <c r="C8018" i="1"/>
  <c r="H8018" i="1" s="1"/>
  <c r="C3006" i="1"/>
  <c r="H3006" i="1" s="1"/>
  <c r="D3006" i="1" l="1"/>
  <c r="D8018" i="1"/>
  <c r="C8019" i="1"/>
  <c r="H8019" i="1" s="1"/>
  <c r="C3007" i="1"/>
  <c r="H3007" i="1" s="1"/>
  <c r="D3007" i="1" l="1"/>
  <c r="D8019" i="1"/>
  <c r="C8020" i="1"/>
  <c r="H8020" i="1" s="1"/>
  <c r="C3008" i="1"/>
  <c r="H3008" i="1" s="1"/>
  <c r="D3008" i="1" l="1"/>
  <c r="D8020" i="1"/>
  <c r="C8021" i="1"/>
  <c r="H8021" i="1" s="1"/>
  <c r="C3009" i="1"/>
  <c r="H3009" i="1" s="1"/>
  <c r="D3009" i="1" l="1"/>
  <c r="D8021" i="1"/>
  <c r="C8022" i="1"/>
  <c r="H8022" i="1" s="1"/>
  <c r="C3010" i="1"/>
  <c r="H3010" i="1" s="1"/>
  <c r="D3010" i="1" l="1"/>
  <c r="D8022" i="1"/>
  <c r="C8023" i="1"/>
  <c r="H8023" i="1" s="1"/>
  <c r="C3011" i="1"/>
  <c r="H3011" i="1" s="1"/>
  <c r="D3011" i="1" l="1"/>
  <c r="D8023" i="1"/>
  <c r="C8024" i="1"/>
  <c r="H8024" i="1" s="1"/>
  <c r="C3012" i="1"/>
  <c r="H3012" i="1" s="1"/>
  <c r="D3012" i="1" l="1"/>
  <c r="D8024" i="1"/>
  <c r="C8025" i="1"/>
  <c r="H8025" i="1" s="1"/>
  <c r="C3013" i="1"/>
  <c r="H3013" i="1" s="1"/>
  <c r="D3013" i="1" l="1"/>
  <c r="D8025" i="1"/>
  <c r="C8026" i="1"/>
  <c r="H8026" i="1" s="1"/>
  <c r="C3014" i="1"/>
  <c r="H3014" i="1" s="1"/>
  <c r="D3014" i="1" l="1"/>
  <c r="D8026" i="1"/>
  <c r="C8027" i="1"/>
  <c r="H8027" i="1" s="1"/>
  <c r="C3015" i="1"/>
  <c r="H3015" i="1" s="1"/>
  <c r="D3015" i="1" l="1"/>
  <c r="D8027" i="1"/>
  <c r="C8028" i="1"/>
  <c r="H8028" i="1" s="1"/>
  <c r="C3016" i="1"/>
  <c r="H3016" i="1" s="1"/>
  <c r="D3016" i="1" l="1"/>
  <c r="D8028" i="1"/>
  <c r="C8029" i="1"/>
  <c r="H8029" i="1" s="1"/>
  <c r="C3017" i="1"/>
  <c r="H3017" i="1" s="1"/>
  <c r="D3017" i="1" l="1"/>
  <c r="D8029" i="1"/>
  <c r="C8030" i="1"/>
  <c r="H8030" i="1" s="1"/>
  <c r="C3018" i="1"/>
  <c r="H3018" i="1" s="1"/>
  <c r="D3018" i="1" l="1"/>
  <c r="D8030" i="1"/>
  <c r="C8031" i="1"/>
  <c r="H8031" i="1" s="1"/>
  <c r="C3019" i="1"/>
  <c r="H3019" i="1" s="1"/>
  <c r="D3019" i="1" l="1"/>
  <c r="D8031" i="1"/>
  <c r="C8032" i="1"/>
  <c r="H8032" i="1" s="1"/>
  <c r="C3020" i="1"/>
  <c r="H3020" i="1" s="1"/>
  <c r="D3020" i="1" l="1"/>
  <c r="D8032" i="1"/>
  <c r="C8033" i="1"/>
  <c r="H8033" i="1" s="1"/>
  <c r="C3021" i="1"/>
  <c r="H3021" i="1" s="1"/>
  <c r="D3021" i="1" l="1"/>
  <c r="D8033" i="1"/>
  <c r="C8034" i="1"/>
  <c r="H8034" i="1" s="1"/>
  <c r="C3022" i="1"/>
  <c r="H3022" i="1" s="1"/>
  <c r="D3022" i="1" l="1"/>
  <c r="D8034" i="1"/>
  <c r="C8035" i="1"/>
  <c r="H8035" i="1" s="1"/>
  <c r="C3023" i="1"/>
  <c r="H3023" i="1" s="1"/>
  <c r="D3023" i="1" l="1"/>
  <c r="D8035" i="1"/>
  <c r="C8036" i="1"/>
  <c r="H8036" i="1" s="1"/>
  <c r="C3024" i="1"/>
  <c r="H3024" i="1" s="1"/>
  <c r="D3024" i="1" l="1"/>
  <c r="D8036" i="1"/>
  <c r="C8037" i="1"/>
  <c r="H8037" i="1" s="1"/>
  <c r="C3025" i="1"/>
  <c r="H3025" i="1" s="1"/>
  <c r="D3025" i="1" l="1"/>
  <c r="D8037" i="1"/>
  <c r="C8038" i="1"/>
  <c r="H8038" i="1" s="1"/>
  <c r="C3026" i="1"/>
  <c r="H3026" i="1" s="1"/>
  <c r="D3026" i="1" l="1"/>
  <c r="D8038" i="1"/>
  <c r="C8039" i="1"/>
  <c r="H8039" i="1" s="1"/>
  <c r="C3027" i="1"/>
  <c r="H3027" i="1" s="1"/>
  <c r="D3027" i="1" l="1"/>
  <c r="D8039" i="1"/>
  <c r="C8040" i="1"/>
  <c r="H8040" i="1" s="1"/>
  <c r="C3028" i="1"/>
  <c r="H3028" i="1" s="1"/>
  <c r="D3028" i="1" l="1"/>
  <c r="D8040" i="1"/>
  <c r="C8041" i="1"/>
  <c r="H8041" i="1" s="1"/>
  <c r="C3029" i="1"/>
  <c r="H3029" i="1" s="1"/>
  <c r="D3029" i="1" l="1"/>
  <c r="D8041" i="1"/>
  <c r="C8042" i="1"/>
  <c r="H8042" i="1" s="1"/>
  <c r="C3030" i="1"/>
  <c r="H3030" i="1" s="1"/>
  <c r="D3030" i="1" l="1"/>
  <c r="D8042" i="1"/>
  <c r="C8043" i="1"/>
  <c r="H8043" i="1" s="1"/>
  <c r="C3031" i="1"/>
  <c r="H3031" i="1" s="1"/>
  <c r="D3031" i="1" l="1"/>
  <c r="D8043" i="1"/>
  <c r="C8044" i="1"/>
  <c r="H8044" i="1" s="1"/>
  <c r="C3032" i="1"/>
  <c r="H3032" i="1" s="1"/>
  <c r="D3032" i="1" l="1"/>
  <c r="D8044" i="1"/>
  <c r="C8045" i="1"/>
  <c r="H8045" i="1" s="1"/>
  <c r="C3033" i="1"/>
  <c r="H3033" i="1" s="1"/>
  <c r="D3033" i="1" l="1"/>
  <c r="D8045" i="1"/>
  <c r="C8046" i="1"/>
  <c r="H8046" i="1" s="1"/>
  <c r="C3034" i="1"/>
  <c r="H3034" i="1" s="1"/>
  <c r="D3034" i="1" l="1"/>
  <c r="D8046" i="1"/>
  <c r="C8047" i="1"/>
  <c r="H8047" i="1" s="1"/>
  <c r="C3035" i="1"/>
  <c r="H3035" i="1" s="1"/>
  <c r="D3035" i="1" l="1"/>
  <c r="D8047" i="1"/>
  <c r="C8048" i="1"/>
  <c r="H8048" i="1" s="1"/>
  <c r="C3036" i="1"/>
  <c r="H3036" i="1" s="1"/>
  <c r="D3036" i="1" l="1"/>
  <c r="D8048" i="1"/>
  <c r="C8049" i="1"/>
  <c r="H8049" i="1" s="1"/>
  <c r="C3037" i="1"/>
  <c r="H3037" i="1" s="1"/>
  <c r="D3037" i="1" l="1"/>
  <c r="D8049" i="1"/>
  <c r="C8050" i="1"/>
  <c r="H8050" i="1" s="1"/>
  <c r="C3038" i="1"/>
  <c r="H3038" i="1" s="1"/>
  <c r="D3038" i="1" l="1"/>
  <c r="D8050" i="1"/>
  <c r="C8051" i="1"/>
  <c r="H8051" i="1" s="1"/>
  <c r="C3039" i="1"/>
  <c r="H3039" i="1" s="1"/>
  <c r="D3039" i="1" l="1"/>
  <c r="D8051" i="1"/>
  <c r="C8052" i="1"/>
  <c r="H8052" i="1" s="1"/>
  <c r="C3040" i="1"/>
  <c r="H3040" i="1" s="1"/>
  <c r="D3040" i="1" l="1"/>
  <c r="D8052" i="1"/>
  <c r="C8053" i="1"/>
  <c r="H8053" i="1" s="1"/>
  <c r="C3041" i="1"/>
  <c r="H3041" i="1" s="1"/>
  <c r="D3041" i="1" l="1"/>
  <c r="D8053" i="1"/>
  <c r="C8054" i="1"/>
  <c r="H8054" i="1" s="1"/>
  <c r="C3042" i="1"/>
  <c r="H3042" i="1" s="1"/>
  <c r="D3042" i="1" l="1"/>
  <c r="D8054" i="1"/>
  <c r="C8055" i="1"/>
  <c r="H8055" i="1" s="1"/>
  <c r="C3043" i="1"/>
  <c r="H3043" i="1" s="1"/>
  <c r="D3043" i="1" l="1"/>
  <c r="D8055" i="1"/>
  <c r="C8056" i="1"/>
  <c r="H8056" i="1" s="1"/>
  <c r="C3044" i="1"/>
  <c r="H3044" i="1" s="1"/>
  <c r="D3044" i="1" l="1"/>
  <c r="D8056" i="1"/>
  <c r="C8057" i="1"/>
  <c r="H8057" i="1" s="1"/>
  <c r="C3045" i="1"/>
  <c r="H3045" i="1" s="1"/>
  <c r="D3045" i="1" l="1"/>
  <c r="D8057" i="1"/>
  <c r="C8058" i="1"/>
  <c r="H8058" i="1" s="1"/>
  <c r="C3046" i="1"/>
  <c r="H3046" i="1" s="1"/>
  <c r="D3046" i="1" l="1"/>
  <c r="D8058" i="1"/>
  <c r="C8059" i="1"/>
  <c r="H8059" i="1" s="1"/>
  <c r="C3047" i="1"/>
  <c r="H3047" i="1" s="1"/>
  <c r="D3047" i="1" l="1"/>
  <c r="D8059" i="1"/>
  <c r="C8060" i="1"/>
  <c r="H8060" i="1" s="1"/>
  <c r="C3048" i="1"/>
  <c r="H3048" i="1" s="1"/>
  <c r="D3048" i="1" l="1"/>
  <c r="D8060" i="1"/>
  <c r="C8061" i="1"/>
  <c r="H8061" i="1" s="1"/>
  <c r="C3049" i="1"/>
  <c r="H3049" i="1" s="1"/>
  <c r="D3049" i="1" l="1"/>
  <c r="D8061" i="1"/>
  <c r="C8062" i="1"/>
  <c r="H8062" i="1" s="1"/>
  <c r="C3050" i="1"/>
  <c r="H3050" i="1" s="1"/>
  <c r="D3050" i="1" l="1"/>
  <c r="D8062" i="1"/>
  <c r="C8063" i="1"/>
  <c r="H8063" i="1" s="1"/>
  <c r="C3051" i="1"/>
  <c r="H3051" i="1" s="1"/>
  <c r="D3051" i="1" l="1"/>
  <c r="D8063" i="1"/>
  <c r="C8064" i="1"/>
  <c r="H8064" i="1" s="1"/>
  <c r="C3052" i="1"/>
  <c r="H3052" i="1" s="1"/>
  <c r="D3052" i="1" l="1"/>
  <c r="D8064" i="1"/>
  <c r="C8065" i="1"/>
  <c r="H8065" i="1" s="1"/>
  <c r="C3053" i="1"/>
  <c r="H3053" i="1" s="1"/>
  <c r="D3053" i="1" l="1"/>
  <c r="D8065" i="1"/>
  <c r="C8066" i="1"/>
  <c r="H8066" i="1" s="1"/>
  <c r="C3054" i="1"/>
  <c r="H3054" i="1" s="1"/>
  <c r="D3054" i="1" l="1"/>
  <c r="D8066" i="1"/>
  <c r="C8067" i="1"/>
  <c r="H8067" i="1" s="1"/>
  <c r="C3055" i="1"/>
  <c r="H3055" i="1" s="1"/>
  <c r="D3055" i="1" l="1"/>
  <c r="D8067" i="1"/>
  <c r="C8068" i="1"/>
  <c r="H8068" i="1" s="1"/>
  <c r="C3056" i="1"/>
  <c r="H3056" i="1" s="1"/>
  <c r="D3056" i="1" l="1"/>
  <c r="D8068" i="1"/>
  <c r="C8069" i="1"/>
  <c r="H8069" i="1" s="1"/>
  <c r="C3057" i="1"/>
  <c r="H3057" i="1" s="1"/>
  <c r="D3057" i="1" l="1"/>
  <c r="D8069" i="1"/>
  <c r="C8070" i="1"/>
  <c r="H8070" i="1" s="1"/>
  <c r="C3058" i="1"/>
  <c r="H3058" i="1" s="1"/>
  <c r="D3058" i="1" l="1"/>
  <c r="D8070" i="1"/>
  <c r="C8071" i="1"/>
  <c r="H8071" i="1" s="1"/>
  <c r="C3059" i="1"/>
  <c r="H3059" i="1" s="1"/>
  <c r="D3059" i="1" l="1"/>
  <c r="D8071" i="1"/>
  <c r="C8072" i="1"/>
  <c r="H8072" i="1" s="1"/>
  <c r="C3060" i="1"/>
  <c r="H3060" i="1" s="1"/>
  <c r="D3060" i="1" l="1"/>
  <c r="D8072" i="1"/>
  <c r="C8073" i="1"/>
  <c r="H8073" i="1" s="1"/>
  <c r="C3061" i="1"/>
  <c r="H3061" i="1" s="1"/>
  <c r="D3061" i="1" l="1"/>
  <c r="D8073" i="1"/>
  <c r="C8074" i="1"/>
  <c r="H8074" i="1" s="1"/>
  <c r="C3062" i="1"/>
  <c r="H3062" i="1" s="1"/>
  <c r="D3062" i="1" l="1"/>
  <c r="D8074" i="1"/>
  <c r="C8075" i="1"/>
  <c r="H8075" i="1" s="1"/>
  <c r="C3063" i="1"/>
  <c r="H3063" i="1" s="1"/>
  <c r="D3063" i="1" l="1"/>
  <c r="D8075" i="1"/>
  <c r="C8076" i="1"/>
  <c r="H8076" i="1" s="1"/>
  <c r="C3064" i="1"/>
  <c r="H3064" i="1" s="1"/>
  <c r="D3064" i="1" l="1"/>
  <c r="D8076" i="1"/>
  <c r="C8077" i="1"/>
  <c r="H8077" i="1" s="1"/>
  <c r="C3065" i="1"/>
  <c r="H3065" i="1" s="1"/>
  <c r="D3065" i="1" l="1"/>
  <c r="D8077" i="1"/>
  <c r="C8078" i="1"/>
  <c r="H8078" i="1" s="1"/>
  <c r="C3066" i="1"/>
  <c r="H3066" i="1" s="1"/>
  <c r="D3066" i="1" l="1"/>
  <c r="D8078" i="1"/>
  <c r="C8079" i="1"/>
  <c r="H8079" i="1" s="1"/>
  <c r="C3067" i="1"/>
  <c r="H3067" i="1" s="1"/>
  <c r="D3067" i="1" l="1"/>
  <c r="D8079" i="1"/>
  <c r="C8080" i="1"/>
  <c r="H8080" i="1" s="1"/>
  <c r="C3068" i="1"/>
  <c r="H3068" i="1" s="1"/>
  <c r="D3068" i="1" l="1"/>
  <c r="D8080" i="1"/>
  <c r="C8081" i="1"/>
  <c r="H8081" i="1" s="1"/>
  <c r="C3069" i="1"/>
  <c r="H3069" i="1" s="1"/>
  <c r="D3069" i="1" l="1"/>
  <c r="D8081" i="1"/>
  <c r="C8082" i="1"/>
  <c r="H8082" i="1" s="1"/>
  <c r="C3070" i="1"/>
  <c r="H3070" i="1" s="1"/>
  <c r="D3070" i="1" l="1"/>
  <c r="D8082" i="1"/>
  <c r="C8083" i="1"/>
  <c r="H8083" i="1" s="1"/>
  <c r="C3071" i="1"/>
  <c r="H3071" i="1" s="1"/>
  <c r="D3071" i="1" l="1"/>
  <c r="D8083" i="1"/>
  <c r="C8084" i="1"/>
  <c r="H8084" i="1" s="1"/>
  <c r="C3072" i="1"/>
  <c r="H3072" i="1" s="1"/>
  <c r="D3072" i="1" l="1"/>
  <c r="D8084" i="1"/>
  <c r="C8085" i="1"/>
  <c r="H8085" i="1" s="1"/>
  <c r="C3073" i="1"/>
  <c r="H3073" i="1" s="1"/>
  <c r="D3073" i="1" l="1"/>
  <c r="D8085" i="1"/>
  <c r="C8086" i="1"/>
  <c r="H8086" i="1" s="1"/>
  <c r="C3074" i="1"/>
  <c r="H3074" i="1" s="1"/>
  <c r="D3074" i="1" l="1"/>
  <c r="D8086" i="1"/>
  <c r="C8087" i="1"/>
  <c r="H8087" i="1" s="1"/>
  <c r="C3075" i="1"/>
  <c r="H3075" i="1" s="1"/>
  <c r="D3075" i="1" l="1"/>
  <c r="D8087" i="1"/>
  <c r="C8088" i="1"/>
  <c r="H8088" i="1" s="1"/>
  <c r="C3076" i="1"/>
  <c r="H3076" i="1" s="1"/>
  <c r="D3076" i="1" l="1"/>
  <c r="D8088" i="1"/>
  <c r="C8089" i="1"/>
  <c r="H8089" i="1" s="1"/>
  <c r="C3077" i="1"/>
  <c r="H3077" i="1" s="1"/>
  <c r="D3077" i="1" l="1"/>
  <c r="D8089" i="1"/>
  <c r="C8090" i="1"/>
  <c r="H8090" i="1" s="1"/>
  <c r="C3078" i="1"/>
  <c r="H3078" i="1" s="1"/>
  <c r="D3078" i="1" l="1"/>
  <c r="D8090" i="1"/>
  <c r="C8091" i="1"/>
  <c r="H8091" i="1" s="1"/>
  <c r="C3079" i="1"/>
  <c r="H3079" i="1" s="1"/>
  <c r="D3079" i="1" l="1"/>
  <c r="D8091" i="1"/>
  <c r="C8092" i="1"/>
  <c r="H8092" i="1" s="1"/>
  <c r="C3080" i="1"/>
  <c r="H3080" i="1" s="1"/>
  <c r="D3080" i="1" l="1"/>
  <c r="D8092" i="1"/>
  <c r="C8093" i="1"/>
  <c r="H8093" i="1" s="1"/>
  <c r="C3081" i="1"/>
  <c r="H3081" i="1" s="1"/>
  <c r="D3081" i="1" l="1"/>
  <c r="D8093" i="1"/>
  <c r="C8094" i="1"/>
  <c r="H8094" i="1" s="1"/>
  <c r="C3082" i="1"/>
  <c r="H3082" i="1" s="1"/>
  <c r="D3082" i="1" l="1"/>
  <c r="D8094" i="1"/>
  <c r="C8095" i="1"/>
  <c r="H8095" i="1" s="1"/>
  <c r="C3083" i="1"/>
  <c r="H3083" i="1" s="1"/>
  <c r="D3083" i="1" l="1"/>
  <c r="D8095" i="1"/>
  <c r="C8096" i="1"/>
  <c r="H8096" i="1" s="1"/>
  <c r="C3084" i="1"/>
  <c r="H3084" i="1" s="1"/>
  <c r="D3084" i="1" l="1"/>
  <c r="D8096" i="1"/>
  <c r="C8097" i="1"/>
  <c r="H8097" i="1" s="1"/>
  <c r="C3085" i="1"/>
  <c r="H3085" i="1" s="1"/>
  <c r="D3085" i="1" l="1"/>
  <c r="D8097" i="1"/>
  <c r="C8098" i="1"/>
  <c r="H8098" i="1" s="1"/>
  <c r="C3086" i="1"/>
  <c r="H3086" i="1" s="1"/>
  <c r="D3086" i="1" l="1"/>
  <c r="D8098" i="1"/>
  <c r="C8099" i="1"/>
  <c r="H8099" i="1" s="1"/>
  <c r="C3087" i="1"/>
  <c r="H3087" i="1" s="1"/>
  <c r="D3087" i="1" l="1"/>
  <c r="D8099" i="1"/>
  <c r="C8100" i="1"/>
  <c r="H8100" i="1" s="1"/>
  <c r="C3088" i="1"/>
  <c r="H3088" i="1" s="1"/>
  <c r="D3088" i="1" l="1"/>
  <c r="D8100" i="1"/>
  <c r="C8101" i="1"/>
  <c r="H8101" i="1" s="1"/>
  <c r="C3089" i="1"/>
  <c r="H3089" i="1" s="1"/>
  <c r="D3089" i="1" l="1"/>
  <c r="D8101" i="1"/>
  <c r="C8102" i="1"/>
  <c r="H8102" i="1" s="1"/>
  <c r="C3090" i="1"/>
  <c r="H3090" i="1" s="1"/>
  <c r="D3090" i="1" l="1"/>
  <c r="D8102" i="1"/>
  <c r="C8103" i="1"/>
  <c r="H8103" i="1" s="1"/>
  <c r="C3091" i="1"/>
  <c r="H3091" i="1" s="1"/>
  <c r="D3091" i="1" l="1"/>
  <c r="D8103" i="1"/>
  <c r="C8104" i="1"/>
  <c r="H8104" i="1" s="1"/>
  <c r="C3092" i="1"/>
  <c r="H3092" i="1" s="1"/>
  <c r="D3092" i="1" l="1"/>
  <c r="D8104" i="1"/>
  <c r="C8105" i="1"/>
  <c r="H8105" i="1" s="1"/>
  <c r="C3093" i="1"/>
  <c r="H3093" i="1" s="1"/>
  <c r="D3093" i="1" l="1"/>
  <c r="D8105" i="1"/>
  <c r="C8106" i="1"/>
  <c r="H8106" i="1" s="1"/>
  <c r="C3094" i="1"/>
  <c r="H3094" i="1" s="1"/>
  <c r="D3094" i="1" l="1"/>
  <c r="D8106" i="1"/>
  <c r="C8107" i="1"/>
  <c r="H8107" i="1" s="1"/>
  <c r="C3095" i="1"/>
  <c r="H3095" i="1" s="1"/>
  <c r="D3095" i="1" l="1"/>
  <c r="D8107" i="1"/>
  <c r="C8108" i="1"/>
  <c r="H8108" i="1" s="1"/>
  <c r="C3096" i="1"/>
  <c r="H3096" i="1" s="1"/>
  <c r="D3096" i="1" l="1"/>
  <c r="D8108" i="1"/>
  <c r="C8109" i="1"/>
  <c r="H8109" i="1" s="1"/>
  <c r="C3097" i="1"/>
  <c r="H3097" i="1" s="1"/>
  <c r="D3097" i="1" l="1"/>
  <c r="D8109" i="1"/>
  <c r="C8110" i="1"/>
  <c r="H8110" i="1" s="1"/>
  <c r="C3098" i="1"/>
  <c r="H3098" i="1" s="1"/>
  <c r="D3098" i="1" l="1"/>
  <c r="D8110" i="1"/>
  <c r="C8111" i="1"/>
  <c r="H8111" i="1" s="1"/>
  <c r="C3099" i="1"/>
  <c r="H3099" i="1" s="1"/>
  <c r="D3099" i="1" l="1"/>
  <c r="D8111" i="1"/>
  <c r="C8112" i="1"/>
  <c r="H8112" i="1" s="1"/>
  <c r="C3100" i="1"/>
  <c r="H3100" i="1" s="1"/>
  <c r="D3100" i="1" l="1"/>
  <c r="D8112" i="1"/>
  <c r="C8113" i="1"/>
  <c r="H8113" i="1" s="1"/>
  <c r="C3101" i="1"/>
  <c r="H3101" i="1" s="1"/>
  <c r="D3101" i="1" l="1"/>
  <c r="D8113" i="1"/>
  <c r="C8114" i="1"/>
  <c r="H8114" i="1" s="1"/>
  <c r="C3102" i="1"/>
  <c r="H3102" i="1" s="1"/>
  <c r="D3102" i="1" l="1"/>
  <c r="D8114" i="1"/>
  <c r="C8115" i="1"/>
  <c r="H8115" i="1" s="1"/>
  <c r="C3103" i="1"/>
  <c r="H3103" i="1" s="1"/>
  <c r="D3103" i="1" l="1"/>
  <c r="D8115" i="1"/>
  <c r="C8116" i="1"/>
  <c r="H8116" i="1" s="1"/>
  <c r="C3104" i="1"/>
  <c r="H3104" i="1" s="1"/>
  <c r="D3104" i="1" l="1"/>
  <c r="D8116" i="1"/>
  <c r="C8117" i="1"/>
  <c r="H8117" i="1" s="1"/>
  <c r="C3105" i="1"/>
  <c r="H3105" i="1" s="1"/>
  <c r="D3105" i="1" l="1"/>
  <c r="D8117" i="1"/>
  <c r="C8118" i="1"/>
  <c r="H8118" i="1" s="1"/>
  <c r="C3106" i="1"/>
  <c r="H3106" i="1" s="1"/>
  <c r="D3106" i="1" l="1"/>
  <c r="D8118" i="1"/>
  <c r="C8119" i="1"/>
  <c r="H8119" i="1" s="1"/>
  <c r="C3107" i="1"/>
  <c r="H3107" i="1" s="1"/>
  <c r="D3107" i="1" l="1"/>
  <c r="D8119" i="1"/>
  <c r="C8120" i="1"/>
  <c r="H8120" i="1" s="1"/>
  <c r="C3108" i="1"/>
  <c r="H3108" i="1" s="1"/>
  <c r="D3108" i="1" l="1"/>
  <c r="D8120" i="1"/>
  <c r="C8121" i="1"/>
  <c r="H8121" i="1" s="1"/>
  <c r="C3109" i="1"/>
  <c r="H3109" i="1" s="1"/>
  <c r="D3109" i="1" l="1"/>
  <c r="D8121" i="1"/>
  <c r="C8122" i="1"/>
  <c r="H8122" i="1" s="1"/>
  <c r="C3110" i="1"/>
  <c r="H3110" i="1" s="1"/>
  <c r="D3110" i="1" l="1"/>
  <c r="D8122" i="1"/>
  <c r="C8123" i="1"/>
  <c r="H8123" i="1" s="1"/>
  <c r="C3111" i="1"/>
  <c r="H3111" i="1" s="1"/>
  <c r="D3111" i="1" l="1"/>
  <c r="D8123" i="1"/>
  <c r="C8124" i="1"/>
  <c r="H8124" i="1" s="1"/>
  <c r="C3112" i="1"/>
  <c r="H3112" i="1" s="1"/>
  <c r="D3112" i="1" l="1"/>
  <c r="D8124" i="1"/>
  <c r="C8125" i="1"/>
  <c r="H8125" i="1" s="1"/>
  <c r="C3113" i="1"/>
  <c r="H3113" i="1" s="1"/>
  <c r="D3113" i="1" l="1"/>
  <c r="D8125" i="1"/>
  <c r="C8126" i="1"/>
  <c r="H8126" i="1" s="1"/>
  <c r="C3114" i="1"/>
  <c r="H3114" i="1" s="1"/>
  <c r="D3114" i="1" l="1"/>
  <c r="D8126" i="1"/>
  <c r="C8127" i="1"/>
  <c r="H8127" i="1" s="1"/>
  <c r="C3115" i="1"/>
  <c r="H3115" i="1" s="1"/>
  <c r="D3115" i="1" l="1"/>
  <c r="D8127" i="1"/>
  <c r="C8128" i="1"/>
  <c r="H8128" i="1" s="1"/>
  <c r="C3116" i="1"/>
  <c r="H3116" i="1" s="1"/>
  <c r="D3116" i="1" l="1"/>
  <c r="D8128" i="1"/>
  <c r="C8129" i="1"/>
  <c r="H8129" i="1" s="1"/>
  <c r="C3117" i="1"/>
  <c r="H3117" i="1" s="1"/>
  <c r="D3117" i="1" l="1"/>
  <c r="D8129" i="1"/>
  <c r="C8130" i="1"/>
  <c r="H8130" i="1" s="1"/>
  <c r="C3118" i="1"/>
  <c r="H3118" i="1" s="1"/>
  <c r="D3118" i="1" l="1"/>
  <c r="D8130" i="1"/>
  <c r="C8131" i="1"/>
  <c r="H8131" i="1" s="1"/>
  <c r="C3119" i="1"/>
  <c r="H3119" i="1" s="1"/>
  <c r="D3119" i="1" l="1"/>
  <c r="D8131" i="1"/>
  <c r="C8132" i="1"/>
  <c r="H8132" i="1" s="1"/>
  <c r="C3120" i="1"/>
  <c r="H3120" i="1" s="1"/>
  <c r="D3120" i="1" l="1"/>
  <c r="D8132" i="1"/>
  <c r="C8133" i="1"/>
  <c r="H8133" i="1" s="1"/>
  <c r="C3121" i="1"/>
  <c r="H3121" i="1" s="1"/>
  <c r="D3121" i="1" l="1"/>
  <c r="D8133" i="1"/>
  <c r="C8134" i="1"/>
  <c r="H8134" i="1" s="1"/>
  <c r="C3122" i="1"/>
  <c r="H3122" i="1" s="1"/>
  <c r="D3122" i="1" l="1"/>
  <c r="D8134" i="1"/>
  <c r="C8135" i="1"/>
  <c r="H8135" i="1" s="1"/>
  <c r="C3123" i="1"/>
  <c r="H3123" i="1" s="1"/>
  <c r="D3123" i="1" l="1"/>
  <c r="D8135" i="1"/>
  <c r="C8136" i="1"/>
  <c r="H8136" i="1" s="1"/>
  <c r="C3124" i="1"/>
  <c r="H3124" i="1" s="1"/>
  <c r="D3124" i="1" l="1"/>
  <c r="D8136" i="1"/>
  <c r="C8137" i="1"/>
  <c r="H8137" i="1" s="1"/>
  <c r="C3125" i="1"/>
  <c r="H3125" i="1" s="1"/>
  <c r="D3125" i="1" l="1"/>
  <c r="D8137" i="1"/>
  <c r="C8138" i="1"/>
  <c r="H8138" i="1" s="1"/>
  <c r="C3126" i="1"/>
  <c r="H3126" i="1" s="1"/>
  <c r="D3126" i="1" l="1"/>
  <c r="D8138" i="1"/>
  <c r="C8139" i="1"/>
  <c r="H8139" i="1" s="1"/>
  <c r="C3127" i="1"/>
  <c r="H3127" i="1" s="1"/>
  <c r="D3127" i="1" l="1"/>
  <c r="D8139" i="1"/>
  <c r="C8140" i="1"/>
  <c r="H8140" i="1" s="1"/>
  <c r="C3128" i="1"/>
  <c r="H3128" i="1" s="1"/>
  <c r="D3128" i="1" l="1"/>
  <c r="D8140" i="1"/>
  <c r="C8141" i="1"/>
  <c r="H8141" i="1" s="1"/>
  <c r="C3129" i="1"/>
  <c r="H3129" i="1" s="1"/>
  <c r="D3129" i="1" l="1"/>
  <c r="D8141" i="1"/>
  <c r="C8142" i="1"/>
  <c r="H8142" i="1" s="1"/>
  <c r="C3130" i="1"/>
  <c r="H3130" i="1" s="1"/>
  <c r="D3130" i="1" l="1"/>
  <c r="D8142" i="1"/>
  <c r="C8143" i="1"/>
  <c r="H8143" i="1" s="1"/>
  <c r="C3131" i="1"/>
  <c r="H3131" i="1" s="1"/>
  <c r="D3131" i="1" l="1"/>
  <c r="D8143" i="1"/>
  <c r="C8144" i="1"/>
  <c r="H8144" i="1" s="1"/>
  <c r="C3132" i="1"/>
  <c r="H3132" i="1" s="1"/>
  <c r="D3132" i="1" l="1"/>
  <c r="D8144" i="1"/>
  <c r="C8145" i="1"/>
  <c r="H8145" i="1" s="1"/>
  <c r="C3133" i="1"/>
  <c r="H3133" i="1" s="1"/>
  <c r="D3133" i="1" l="1"/>
  <c r="D8145" i="1"/>
  <c r="C8146" i="1"/>
  <c r="H8146" i="1" s="1"/>
  <c r="C3134" i="1"/>
  <c r="H3134" i="1" s="1"/>
  <c r="D3134" i="1" l="1"/>
  <c r="D8146" i="1"/>
  <c r="C8147" i="1"/>
  <c r="H8147" i="1" s="1"/>
  <c r="C3135" i="1"/>
  <c r="H3135" i="1" s="1"/>
  <c r="D3135" i="1" l="1"/>
  <c r="D8147" i="1"/>
  <c r="C8148" i="1"/>
  <c r="H8148" i="1" s="1"/>
  <c r="C3136" i="1"/>
  <c r="H3136" i="1" s="1"/>
  <c r="D3136" i="1" l="1"/>
  <c r="D8148" i="1"/>
  <c r="C8149" i="1"/>
  <c r="H8149" i="1" s="1"/>
  <c r="C3137" i="1"/>
  <c r="H3137" i="1" s="1"/>
  <c r="D3137" i="1" l="1"/>
  <c r="D8149" i="1"/>
  <c r="C8150" i="1"/>
  <c r="H8150" i="1" s="1"/>
  <c r="C3138" i="1"/>
  <c r="H3138" i="1" s="1"/>
  <c r="D3138" i="1" l="1"/>
  <c r="D8150" i="1"/>
  <c r="C8151" i="1"/>
  <c r="H8151" i="1" s="1"/>
  <c r="C3139" i="1"/>
  <c r="H3139" i="1" s="1"/>
  <c r="D3139" i="1" l="1"/>
  <c r="D8151" i="1"/>
  <c r="C8152" i="1"/>
  <c r="H8152" i="1" s="1"/>
  <c r="C3140" i="1"/>
  <c r="H3140" i="1" s="1"/>
  <c r="D3140" i="1" l="1"/>
  <c r="D8152" i="1"/>
  <c r="C8153" i="1"/>
  <c r="H8153" i="1" s="1"/>
  <c r="C3141" i="1"/>
  <c r="H3141" i="1" s="1"/>
  <c r="D3141" i="1" l="1"/>
  <c r="D8153" i="1"/>
  <c r="C8154" i="1"/>
  <c r="H8154" i="1" s="1"/>
  <c r="C3142" i="1"/>
  <c r="H3142" i="1" s="1"/>
  <c r="D3142" i="1" l="1"/>
  <c r="D8154" i="1"/>
  <c r="C8155" i="1"/>
  <c r="H8155" i="1" s="1"/>
  <c r="C3143" i="1"/>
  <c r="H3143" i="1" s="1"/>
  <c r="D3143" i="1" l="1"/>
  <c r="D8155" i="1"/>
  <c r="C8156" i="1"/>
  <c r="H8156" i="1" s="1"/>
  <c r="C3144" i="1"/>
  <c r="H3144" i="1" s="1"/>
  <c r="D3144" i="1" l="1"/>
  <c r="D8156" i="1"/>
  <c r="C8157" i="1"/>
  <c r="H8157" i="1" s="1"/>
  <c r="C3145" i="1"/>
  <c r="H3145" i="1" s="1"/>
  <c r="D3145" i="1" l="1"/>
  <c r="D8157" i="1"/>
  <c r="C8158" i="1"/>
  <c r="H8158" i="1" s="1"/>
  <c r="C3146" i="1"/>
  <c r="H3146" i="1" s="1"/>
  <c r="D3146" i="1" l="1"/>
  <c r="D8158" i="1"/>
  <c r="C8159" i="1"/>
  <c r="H8159" i="1" s="1"/>
  <c r="C3147" i="1"/>
  <c r="H3147" i="1" s="1"/>
  <c r="D3147" i="1" l="1"/>
  <c r="D8159" i="1"/>
  <c r="C8160" i="1"/>
  <c r="H8160" i="1" s="1"/>
  <c r="C3148" i="1"/>
  <c r="H3148" i="1" s="1"/>
  <c r="D3148" i="1" l="1"/>
  <c r="D8160" i="1"/>
  <c r="C8161" i="1"/>
  <c r="H8161" i="1" s="1"/>
  <c r="C3149" i="1"/>
  <c r="H3149" i="1" s="1"/>
  <c r="D3149" i="1" l="1"/>
  <c r="D8161" i="1"/>
  <c r="C8162" i="1"/>
  <c r="H8162" i="1" s="1"/>
  <c r="C3150" i="1"/>
  <c r="H3150" i="1" s="1"/>
  <c r="D3150" i="1" l="1"/>
  <c r="D8162" i="1"/>
  <c r="C8163" i="1"/>
  <c r="H8163" i="1" s="1"/>
  <c r="C3151" i="1"/>
  <c r="H3151" i="1" s="1"/>
  <c r="D3151" i="1" l="1"/>
  <c r="D8163" i="1"/>
  <c r="C8164" i="1"/>
  <c r="H8164" i="1" s="1"/>
  <c r="C3152" i="1"/>
  <c r="H3152" i="1" s="1"/>
  <c r="D3152" i="1" l="1"/>
  <c r="D8164" i="1"/>
  <c r="C8165" i="1"/>
  <c r="H8165" i="1" s="1"/>
  <c r="C3153" i="1"/>
  <c r="H3153" i="1" s="1"/>
  <c r="D3153" i="1" l="1"/>
  <c r="D8165" i="1"/>
  <c r="C8166" i="1"/>
  <c r="H8166" i="1" s="1"/>
  <c r="C3154" i="1"/>
  <c r="H3154" i="1" s="1"/>
  <c r="D3154" i="1" l="1"/>
  <c r="D8166" i="1"/>
  <c r="C8167" i="1"/>
  <c r="H8167" i="1" s="1"/>
  <c r="C3155" i="1"/>
  <c r="H3155" i="1" s="1"/>
  <c r="D3155" i="1" l="1"/>
  <c r="D8167" i="1"/>
  <c r="C8168" i="1"/>
  <c r="H8168" i="1" s="1"/>
  <c r="C3156" i="1"/>
  <c r="H3156" i="1" s="1"/>
  <c r="D3156" i="1" l="1"/>
  <c r="D8168" i="1"/>
  <c r="C8169" i="1"/>
  <c r="H8169" i="1" s="1"/>
  <c r="C3157" i="1"/>
  <c r="H3157" i="1" s="1"/>
  <c r="D3157" i="1" l="1"/>
  <c r="D8169" i="1"/>
  <c r="C8170" i="1"/>
  <c r="H8170" i="1" s="1"/>
  <c r="C3158" i="1"/>
  <c r="H3158" i="1" s="1"/>
  <c r="D3158" i="1" l="1"/>
  <c r="D8170" i="1"/>
  <c r="C8171" i="1"/>
  <c r="H8171" i="1" s="1"/>
  <c r="C3159" i="1"/>
  <c r="H3159" i="1" s="1"/>
  <c r="D3159" i="1" l="1"/>
  <c r="D8171" i="1"/>
  <c r="C8172" i="1"/>
  <c r="H8172" i="1" s="1"/>
  <c r="C3160" i="1"/>
  <c r="H3160" i="1" s="1"/>
  <c r="D3160" i="1" l="1"/>
  <c r="D8172" i="1"/>
  <c r="C8173" i="1"/>
  <c r="H8173" i="1" s="1"/>
  <c r="C3161" i="1"/>
  <c r="H3161" i="1" s="1"/>
  <c r="D3161" i="1" l="1"/>
  <c r="D8173" i="1"/>
  <c r="C8174" i="1"/>
  <c r="H8174" i="1" s="1"/>
  <c r="C3162" i="1"/>
  <c r="H3162" i="1" s="1"/>
  <c r="D3162" i="1" l="1"/>
  <c r="D8174" i="1"/>
  <c r="C8175" i="1"/>
  <c r="H8175" i="1" s="1"/>
  <c r="C3163" i="1"/>
  <c r="H3163" i="1" s="1"/>
  <c r="D3163" i="1" l="1"/>
  <c r="D8175" i="1"/>
  <c r="C8176" i="1"/>
  <c r="H8176" i="1" s="1"/>
  <c r="C3164" i="1"/>
  <c r="H3164" i="1" s="1"/>
  <c r="D3164" i="1" l="1"/>
  <c r="D8176" i="1"/>
  <c r="C8177" i="1"/>
  <c r="H8177" i="1" s="1"/>
  <c r="C3165" i="1"/>
  <c r="H3165" i="1" s="1"/>
  <c r="D3165" i="1" l="1"/>
  <c r="D8177" i="1"/>
  <c r="C8178" i="1"/>
  <c r="H8178" i="1" s="1"/>
  <c r="C3166" i="1"/>
  <c r="H3166" i="1" s="1"/>
  <c r="D3166" i="1" l="1"/>
  <c r="D8178" i="1"/>
  <c r="C8179" i="1"/>
  <c r="H8179" i="1" s="1"/>
  <c r="C3167" i="1"/>
  <c r="H3167" i="1" s="1"/>
  <c r="D3167" i="1" l="1"/>
  <c r="D8179" i="1"/>
  <c r="C8180" i="1"/>
  <c r="H8180" i="1" s="1"/>
  <c r="C3168" i="1"/>
  <c r="H3168" i="1" s="1"/>
  <c r="D3168" i="1" l="1"/>
  <c r="D8180" i="1"/>
  <c r="C8181" i="1"/>
  <c r="H8181" i="1" s="1"/>
  <c r="C3169" i="1"/>
  <c r="H3169" i="1" s="1"/>
  <c r="D3169" i="1" l="1"/>
  <c r="D8181" i="1"/>
  <c r="C8182" i="1"/>
  <c r="H8182" i="1" s="1"/>
  <c r="C3170" i="1"/>
  <c r="H3170" i="1" s="1"/>
  <c r="D3170" i="1" l="1"/>
  <c r="D8182" i="1"/>
  <c r="C8183" i="1"/>
  <c r="H8183" i="1" s="1"/>
  <c r="C3171" i="1"/>
  <c r="H3171" i="1" s="1"/>
  <c r="D3171" i="1" l="1"/>
  <c r="D8183" i="1"/>
  <c r="C8184" i="1"/>
  <c r="H8184" i="1" s="1"/>
  <c r="C3172" i="1"/>
  <c r="H3172" i="1" s="1"/>
  <c r="D3172" i="1" l="1"/>
  <c r="D8184" i="1"/>
  <c r="C8185" i="1"/>
  <c r="H8185" i="1" s="1"/>
  <c r="C3173" i="1"/>
  <c r="H3173" i="1" s="1"/>
  <c r="D3173" i="1" l="1"/>
  <c r="D8185" i="1"/>
  <c r="C8186" i="1"/>
  <c r="H8186" i="1" s="1"/>
  <c r="C3174" i="1"/>
  <c r="H3174" i="1" s="1"/>
  <c r="D3174" i="1" l="1"/>
  <c r="D8186" i="1"/>
  <c r="C8187" i="1"/>
  <c r="H8187" i="1" s="1"/>
  <c r="C3175" i="1"/>
  <c r="H3175" i="1" s="1"/>
  <c r="D3175" i="1" l="1"/>
  <c r="D8187" i="1"/>
  <c r="C8188" i="1"/>
  <c r="H8188" i="1" s="1"/>
  <c r="C3176" i="1"/>
  <c r="H3176" i="1" s="1"/>
  <c r="D3176" i="1" l="1"/>
  <c r="D8188" i="1"/>
  <c r="C8189" i="1"/>
  <c r="H8189" i="1" s="1"/>
  <c r="C3177" i="1"/>
  <c r="H3177" i="1" s="1"/>
  <c r="D3177" i="1" l="1"/>
  <c r="D8189" i="1"/>
  <c r="C8190" i="1"/>
  <c r="H8190" i="1" s="1"/>
  <c r="C3178" i="1"/>
  <c r="H3178" i="1" s="1"/>
  <c r="D3178" i="1" l="1"/>
  <c r="D8190" i="1"/>
  <c r="C8191" i="1"/>
  <c r="H8191" i="1" s="1"/>
  <c r="C3179" i="1"/>
  <c r="H3179" i="1" s="1"/>
  <c r="D3179" i="1" l="1"/>
  <c r="D8191" i="1"/>
  <c r="C8192" i="1"/>
  <c r="H8192" i="1" s="1"/>
  <c r="C3180" i="1"/>
  <c r="H3180" i="1" s="1"/>
  <c r="D3180" i="1" l="1"/>
  <c r="D8192" i="1"/>
  <c r="C8193" i="1"/>
  <c r="H8193" i="1" s="1"/>
  <c r="C3181" i="1"/>
  <c r="H3181" i="1" s="1"/>
  <c r="D3181" i="1" l="1"/>
  <c r="D8193" i="1"/>
  <c r="C8194" i="1"/>
  <c r="H8194" i="1" s="1"/>
  <c r="C3182" i="1"/>
  <c r="H3182" i="1" s="1"/>
  <c r="D3182" i="1" l="1"/>
  <c r="D8194" i="1"/>
  <c r="C8195" i="1"/>
  <c r="H8195" i="1" s="1"/>
  <c r="C3183" i="1"/>
  <c r="H3183" i="1" s="1"/>
  <c r="D3183" i="1" l="1"/>
  <c r="D8195" i="1"/>
  <c r="C8196" i="1"/>
  <c r="H8196" i="1" s="1"/>
  <c r="C3184" i="1"/>
  <c r="H3184" i="1" s="1"/>
  <c r="D3184" i="1" l="1"/>
  <c r="D8196" i="1"/>
  <c r="C8197" i="1"/>
  <c r="H8197" i="1" s="1"/>
  <c r="C3185" i="1"/>
  <c r="H3185" i="1" s="1"/>
  <c r="D3185" i="1" l="1"/>
  <c r="D8197" i="1"/>
  <c r="C8198" i="1"/>
  <c r="H8198" i="1" s="1"/>
  <c r="C3186" i="1"/>
  <c r="H3186" i="1" s="1"/>
  <c r="D3186" i="1" l="1"/>
  <c r="D8198" i="1"/>
  <c r="C8199" i="1"/>
  <c r="H8199" i="1" s="1"/>
  <c r="C3187" i="1"/>
  <c r="H3187" i="1" s="1"/>
  <c r="D3187" i="1" l="1"/>
  <c r="D8199" i="1"/>
  <c r="C8200" i="1"/>
  <c r="H8200" i="1" s="1"/>
  <c r="C3188" i="1"/>
  <c r="H3188" i="1" s="1"/>
  <c r="D3188" i="1" l="1"/>
  <c r="D8200" i="1"/>
  <c r="C8201" i="1"/>
  <c r="H8201" i="1" s="1"/>
  <c r="C3189" i="1"/>
  <c r="H3189" i="1" s="1"/>
  <c r="D3189" i="1" l="1"/>
  <c r="D8201" i="1"/>
  <c r="C8202" i="1"/>
  <c r="H8202" i="1" s="1"/>
  <c r="C3190" i="1"/>
  <c r="H3190" i="1" s="1"/>
  <c r="D3190" i="1" l="1"/>
  <c r="D8202" i="1"/>
  <c r="C8203" i="1"/>
  <c r="H8203" i="1" s="1"/>
  <c r="C3191" i="1"/>
  <c r="H3191" i="1" s="1"/>
  <c r="D3191" i="1" l="1"/>
  <c r="D8203" i="1"/>
  <c r="C8204" i="1"/>
  <c r="H8204" i="1" s="1"/>
  <c r="C3192" i="1"/>
  <c r="H3192" i="1" s="1"/>
  <c r="D3192" i="1" l="1"/>
  <c r="D8204" i="1"/>
  <c r="C8205" i="1"/>
  <c r="H8205" i="1" s="1"/>
  <c r="C3193" i="1"/>
  <c r="H3193" i="1" s="1"/>
  <c r="D3193" i="1" l="1"/>
  <c r="D8205" i="1"/>
  <c r="C8206" i="1"/>
  <c r="H8206" i="1" s="1"/>
  <c r="C3194" i="1"/>
  <c r="H3194" i="1" s="1"/>
  <c r="D3194" i="1" l="1"/>
  <c r="D8206" i="1"/>
  <c r="C8207" i="1"/>
  <c r="H8207" i="1" s="1"/>
  <c r="C3195" i="1"/>
  <c r="H3195" i="1" s="1"/>
  <c r="D3195" i="1" l="1"/>
  <c r="D8207" i="1"/>
  <c r="C8208" i="1"/>
  <c r="H8208" i="1" s="1"/>
  <c r="C3196" i="1"/>
  <c r="H3196" i="1" s="1"/>
  <c r="D3196" i="1" l="1"/>
  <c r="D8208" i="1"/>
  <c r="C8209" i="1"/>
  <c r="H8209" i="1" s="1"/>
  <c r="C3197" i="1"/>
  <c r="H3197" i="1" s="1"/>
  <c r="D3197" i="1" l="1"/>
  <c r="D8209" i="1"/>
  <c r="C8210" i="1"/>
  <c r="H8210" i="1" s="1"/>
  <c r="C3198" i="1"/>
  <c r="H3198" i="1" s="1"/>
  <c r="D3198" i="1" l="1"/>
  <c r="D8210" i="1"/>
  <c r="C8211" i="1"/>
  <c r="H8211" i="1" s="1"/>
  <c r="C3199" i="1"/>
  <c r="H3199" i="1" s="1"/>
  <c r="D3199" i="1" l="1"/>
  <c r="D8211" i="1"/>
  <c r="C8212" i="1"/>
  <c r="H8212" i="1" s="1"/>
  <c r="C3200" i="1"/>
  <c r="H3200" i="1" s="1"/>
  <c r="D3200" i="1" l="1"/>
  <c r="D8212" i="1"/>
  <c r="C8213" i="1"/>
  <c r="H8213" i="1" s="1"/>
  <c r="C3201" i="1"/>
  <c r="H3201" i="1" s="1"/>
  <c r="D3201" i="1" l="1"/>
  <c r="D8213" i="1"/>
  <c r="C8214" i="1"/>
  <c r="H8214" i="1" s="1"/>
  <c r="C3202" i="1"/>
  <c r="H3202" i="1" s="1"/>
  <c r="D3202" i="1" l="1"/>
  <c r="D8214" i="1"/>
  <c r="C8215" i="1"/>
  <c r="H8215" i="1" s="1"/>
  <c r="C3203" i="1"/>
  <c r="H3203" i="1" s="1"/>
  <c r="D3203" i="1" l="1"/>
  <c r="D8215" i="1"/>
  <c r="C8216" i="1"/>
  <c r="H8216" i="1" s="1"/>
  <c r="C3204" i="1"/>
  <c r="H3204" i="1" s="1"/>
  <c r="D3204" i="1" l="1"/>
  <c r="D8216" i="1"/>
  <c r="C8217" i="1"/>
  <c r="H8217" i="1" s="1"/>
  <c r="C3205" i="1"/>
  <c r="H3205" i="1" s="1"/>
  <c r="D3205" i="1" l="1"/>
  <c r="D8217" i="1"/>
  <c r="C8218" i="1"/>
  <c r="H8218" i="1" s="1"/>
  <c r="C3206" i="1"/>
  <c r="H3206" i="1" s="1"/>
  <c r="D3206" i="1" l="1"/>
  <c r="D8218" i="1"/>
  <c r="C8219" i="1"/>
  <c r="H8219" i="1" s="1"/>
  <c r="C3207" i="1"/>
  <c r="H3207" i="1" s="1"/>
  <c r="D3207" i="1" l="1"/>
  <c r="D8219" i="1"/>
  <c r="C8220" i="1"/>
  <c r="H8220" i="1" s="1"/>
  <c r="C3208" i="1"/>
  <c r="H3208" i="1" s="1"/>
  <c r="D3208" i="1" l="1"/>
  <c r="D8220" i="1"/>
  <c r="C8221" i="1"/>
  <c r="H8221" i="1" s="1"/>
  <c r="C3209" i="1"/>
  <c r="H3209" i="1" s="1"/>
  <c r="D3209" i="1" l="1"/>
  <c r="D8221" i="1"/>
  <c r="C8222" i="1"/>
  <c r="H8222" i="1" s="1"/>
  <c r="C3210" i="1"/>
  <c r="H3210" i="1" s="1"/>
  <c r="D3210" i="1" l="1"/>
  <c r="D8222" i="1"/>
  <c r="C8223" i="1"/>
  <c r="H8223" i="1" s="1"/>
  <c r="C3211" i="1"/>
  <c r="H3211" i="1" s="1"/>
  <c r="D3211" i="1" l="1"/>
  <c r="D8223" i="1"/>
  <c r="C8224" i="1"/>
  <c r="H8224" i="1" s="1"/>
  <c r="C3212" i="1"/>
  <c r="H3212" i="1" s="1"/>
  <c r="D3212" i="1" l="1"/>
  <c r="D8224" i="1"/>
  <c r="C8225" i="1"/>
  <c r="H8225" i="1" s="1"/>
  <c r="C3213" i="1"/>
  <c r="H3213" i="1" s="1"/>
  <c r="D3213" i="1" l="1"/>
  <c r="D8225" i="1"/>
  <c r="C8226" i="1"/>
  <c r="H8226" i="1" s="1"/>
  <c r="C3214" i="1"/>
  <c r="H3214" i="1" s="1"/>
  <c r="D3214" i="1" l="1"/>
  <c r="D8226" i="1"/>
  <c r="C8227" i="1"/>
  <c r="H8227" i="1" s="1"/>
  <c r="C3215" i="1"/>
  <c r="H3215" i="1" s="1"/>
  <c r="D3215" i="1" l="1"/>
  <c r="D8227" i="1"/>
  <c r="C8228" i="1"/>
  <c r="H8228" i="1" s="1"/>
  <c r="C3216" i="1"/>
  <c r="H3216" i="1" s="1"/>
  <c r="D3216" i="1" l="1"/>
  <c r="D8228" i="1"/>
  <c r="C8229" i="1"/>
  <c r="H8229" i="1" s="1"/>
  <c r="C3217" i="1"/>
  <c r="H3217" i="1" s="1"/>
  <c r="D3217" i="1" l="1"/>
  <c r="D8229" i="1"/>
  <c r="C8230" i="1"/>
  <c r="H8230" i="1" s="1"/>
  <c r="C3218" i="1"/>
  <c r="H3218" i="1" s="1"/>
  <c r="D3218" i="1" l="1"/>
  <c r="D8230" i="1"/>
  <c r="C8231" i="1"/>
  <c r="H8231" i="1" s="1"/>
  <c r="C3219" i="1"/>
  <c r="H3219" i="1" s="1"/>
  <c r="D3219" i="1" l="1"/>
  <c r="D8231" i="1"/>
  <c r="C8232" i="1"/>
  <c r="H8232" i="1" s="1"/>
  <c r="C3220" i="1"/>
  <c r="H3220" i="1" s="1"/>
  <c r="D3220" i="1" l="1"/>
  <c r="D8232" i="1"/>
  <c r="C8233" i="1"/>
  <c r="H8233" i="1" s="1"/>
  <c r="C3221" i="1"/>
  <c r="H3221" i="1" s="1"/>
  <c r="D3221" i="1" l="1"/>
  <c r="D8233" i="1"/>
  <c r="C8234" i="1"/>
  <c r="H8234" i="1" s="1"/>
  <c r="C3222" i="1"/>
  <c r="H3222" i="1" s="1"/>
  <c r="D8234" i="1" l="1"/>
  <c r="D3222" i="1"/>
  <c r="C8235" i="1"/>
  <c r="H8235" i="1" s="1"/>
  <c r="C3223" i="1"/>
  <c r="H3223" i="1" s="1"/>
  <c r="D3223" i="1" l="1"/>
  <c r="D8235" i="1"/>
  <c r="C8236" i="1"/>
  <c r="H8236" i="1" s="1"/>
  <c r="C3224" i="1"/>
  <c r="H3224" i="1" s="1"/>
  <c r="D3224" i="1" l="1"/>
  <c r="D8236" i="1"/>
  <c r="C8237" i="1"/>
  <c r="H8237" i="1" s="1"/>
  <c r="C3225" i="1"/>
  <c r="H3225" i="1" s="1"/>
  <c r="D3225" i="1" l="1"/>
  <c r="D8237" i="1"/>
  <c r="C8238" i="1"/>
  <c r="H8238" i="1" s="1"/>
  <c r="C3226" i="1"/>
  <c r="H3226" i="1" s="1"/>
  <c r="D3226" i="1" l="1"/>
  <c r="D8238" i="1"/>
  <c r="C8239" i="1"/>
  <c r="H8239" i="1" s="1"/>
  <c r="C3227" i="1"/>
  <c r="H3227" i="1" s="1"/>
  <c r="D3227" i="1" l="1"/>
  <c r="D8239" i="1"/>
  <c r="C8240" i="1"/>
  <c r="H8240" i="1" s="1"/>
  <c r="C3228" i="1"/>
  <c r="H3228" i="1" s="1"/>
  <c r="D3228" i="1" l="1"/>
  <c r="D8240" i="1"/>
  <c r="C8241" i="1"/>
  <c r="H8241" i="1" s="1"/>
  <c r="C3229" i="1"/>
  <c r="H3229" i="1" s="1"/>
  <c r="D3229" i="1" l="1"/>
  <c r="D8241" i="1"/>
  <c r="C8242" i="1"/>
  <c r="H8242" i="1" s="1"/>
  <c r="C3230" i="1"/>
  <c r="H3230" i="1" s="1"/>
  <c r="D3230" i="1" l="1"/>
  <c r="D8242" i="1"/>
  <c r="C8243" i="1"/>
  <c r="H8243" i="1" s="1"/>
  <c r="C3231" i="1"/>
  <c r="H3231" i="1" s="1"/>
  <c r="D3231" i="1" l="1"/>
  <c r="D8243" i="1"/>
  <c r="C8244" i="1"/>
  <c r="H8244" i="1" s="1"/>
  <c r="C3232" i="1"/>
  <c r="H3232" i="1" s="1"/>
  <c r="D3232" i="1" l="1"/>
  <c r="D8244" i="1"/>
  <c r="C8245" i="1"/>
  <c r="H8245" i="1" s="1"/>
  <c r="C3233" i="1"/>
  <c r="H3233" i="1" s="1"/>
  <c r="D3233" i="1" l="1"/>
  <c r="D8245" i="1"/>
  <c r="C8247" i="1"/>
  <c r="H8247" i="1" s="1"/>
  <c r="C8246" i="1"/>
  <c r="H8246" i="1" s="1"/>
  <c r="C3234" i="1"/>
  <c r="H3234" i="1" s="1"/>
  <c r="D3234" i="1" l="1"/>
  <c r="D8246" i="1"/>
  <c r="D8247" i="1"/>
  <c r="C3235" i="1"/>
  <c r="H3235" i="1" s="1"/>
  <c r="D3235" i="1" l="1"/>
  <c r="C3236" i="1"/>
  <c r="H3236" i="1" s="1"/>
  <c r="D3236" i="1" l="1"/>
  <c r="C3237" i="1"/>
  <c r="H3237" i="1" s="1"/>
  <c r="D3237" i="1" l="1"/>
  <c r="C3238" i="1"/>
  <c r="H3238" i="1" s="1"/>
  <c r="D3238" i="1" l="1"/>
  <c r="C3239" i="1"/>
  <c r="H3239" i="1" s="1"/>
  <c r="D3239" i="1" l="1"/>
  <c r="C3240" i="1"/>
  <c r="H3240" i="1" s="1"/>
  <c r="D3240" i="1" l="1"/>
  <c r="C3241" i="1"/>
  <c r="H3241" i="1" s="1"/>
  <c r="D3241" i="1" l="1"/>
  <c r="C3242" i="1"/>
  <c r="H3242" i="1" s="1"/>
  <c r="D3242" i="1" l="1"/>
  <c r="C3243" i="1"/>
  <c r="H3243" i="1" s="1"/>
  <c r="D3243" i="1" l="1"/>
  <c r="C3244" i="1"/>
  <c r="H3244" i="1" s="1"/>
  <c r="D3244" i="1" l="1"/>
  <c r="C3245" i="1"/>
  <c r="H3245" i="1" s="1"/>
  <c r="D3245" i="1" l="1"/>
  <c r="C3246" i="1"/>
  <c r="H3246" i="1" s="1"/>
  <c r="D3246" i="1" l="1"/>
  <c r="C3247" i="1"/>
  <c r="H3247" i="1" s="1"/>
  <c r="D3247" i="1" l="1"/>
  <c r="C3248" i="1"/>
  <c r="H3248" i="1" s="1"/>
  <c r="D3248" i="1" l="1"/>
  <c r="C3249" i="1"/>
  <c r="H3249" i="1" s="1"/>
  <c r="D3249" i="1" l="1"/>
  <c r="C3250" i="1"/>
  <c r="H3250" i="1" s="1"/>
  <c r="D3250" i="1" l="1"/>
  <c r="C3251" i="1"/>
  <c r="H3251" i="1" s="1"/>
  <c r="D3251" i="1" l="1"/>
  <c r="C3252" i="1"/>
  <c r="H3252" i="1" s="1"/>
  <c r="D3252" i="1" l="1"/>
  <c r="C3253" i="1"/>
  <c r="H3253" i="1" s="1"/>
  <c r="D3253" i="1" l="1"/>
  <c r="C3254" i="1"/>
  <c r="H3254" i="1" s="1"/>
  <c r="D3254" i="1" l="1"/>
  <c r="C3255" i="1"/>
  <c r="H3255" i="1" s="1"/>
  <c r="D3255" i="1" l="1"/>
  <c r="C3256" i="1"/>
  <c r="H3256" i="1" s="1"/>
  <c r="D3256" i="1" l="1"/>
  <c r="C3257" i="1"/>
  <c r="H3257" i="1" s="1"/>
  <c r="D3257" i="1" l="1"/>
  <c r="C3258" i="1"/>
  <c r="H3258" i="1" s="1"/>
  <c r="D3258" i="1" l="1"/>
  <c r="C3259" i="1"/>
  <c r="H3259" i="1" s="1"/>
  <c r="D3259" i="1" l="1"/>
  <c r="C3260" i="1"/>
  <c r="H3260" i="1" s="1"/>
  <c r="D3260" i="1" l="1"/>
  <c r="C3261" i="1"/>
  <c r="H3261" i="1" s="1"/>
  <c r="D3261" i="1" l="1"/>
  <c r="C3262" i="1"/>
  <c r="H3262" i="1" s="1"/>
  <c r="D3262" i="1" l="1"/>
  <c r="C3263" i="1"/>
  <c r="H3263" i="1" s="1"/>
  <c r="D3263" i="1" l="1"/>
  <c r="C3264" i="1"/>
  <c r="H3264" i="1" s="1"/>
  <c r="D3264" i="1" l="1"/>
  <c r="C3265" i="1"/>
  <c r="H3265" i="1" s="1"/>
  <c r="D3265" i="1" l="1"/>
  <c r="C3266" i="1"/>
  <c r="H3266" i="1" s="1"/>
  <c r="D3266" i="1" l="1"/>
  <c r="C3267" i="1"/>
  <c r="H3267" i="1" s="1"/>
  <c r="D3267" i="1" l="1"/>
  <c r="C3268" i="1"/>
  <c r="H3268" i="1" s="1"/>
  <c r="D3268" i="1" l="1"/>
  <c r="C3269" i="1"/>
  <c r="H3269" i="1" s="1"/>
  <c r="D3269" i="1" l="1"/>
  <c r="C3270" i="1"/>
  <c r="H3270" i="1" s="1"/>
  <c r="D3270" i="1" l="1"/>
  <c r="C3271" i="1"/>
  <c r="H3271" i="1" s="1"/>
  <c r="D3271" i="1" l="1"/>
  <c r="C3272" i="1"/>
  <c r="H3272" i="1" s="1"/>
  <c r="D3272" i="1" l="1"/>
  <c r="C3273" i="1"/>
  <c r="H3273" i="1" s="1"/>
  <c r="D3273" i="1" l="1"/>
  <c r="C3274" i="1"/>
  <c r="H3274" i="1" s="1"/>
  <c r="D3274" i="1" l="1"/>
  <c r="C3275" i="1"/>
  <c r="H3275" i="1" s="1"/>
  <c r="D3275" i="1" l="1"/>
  <c r="C3276" i="1"/>
  <c r="H3276" i="1" s="1"/>
  <c r="D3276" i="1" l="1"/>
  <c r="C3277" i="1"/>
  <c r="H3277" i="1" s="1"/>
  <c r="D3277" i="1" l="1"/>
  <c r="C3278" i="1"/>
  <c r="H3278" i="1" s="1"/>
  <c r="D3278" i="1" l="1"/>
  <c r="C3279" i="1"/>
  <c r="H3279" i="1" s="1"/>
  <c r="D3279" i="1" l="1"/>
  <c r="C3280" i="1"/>
  <c r="H3280" i="1" s="1"/>
  <c r="D3280" i="1" l="1"/>
  <c r="C3281" i="1"/>
  <c r="H3281" i="1" s="1"/>
  <c r="D3281" i="1" l="1"/>
  <c r="C3282" i="1"/>
  <c r="H3282" i="1" s="1"/>
  <c r="D3282" i="1" l="1"/>
  <c r="C3283" i="1"/>
  <c r="H3283" i="1" s="1"/>
  <c r="D3283" i="1" l="1"/>
  <c r="C3284" i="1"/>
  <c r="H3284" i="1" s="1"/>
  <c r="D3284" i="1" l="1"/>
  <c r="C3285" i="1"/>
  <c r="H3285" i="1" s="1"/>
  <c r="D3285" i="1" l="1"/>
  <c r="C3286" i="1"/>
  <c r="H3286" i="1" s="1"/>
  <c r="D3286" i="1" l="1"/>
  <c r="C3287" i="1"/>
  <c r="H3287" i="1" s="1"/>
  <c r="D3287" i="1" l="1"/>
  <c r="C3288" i="1"/>
  <c r="H3288" i="1" s="1"/>
  <c r="D3288" i="1" l="1"/>
  <c r="C3289" i="1"/>
  <c r="H3289" i="1" s="1"/>
  <c r="D3289" i="1" l="1"/>
  <c r="C3290" i="1"/>
  <c r="H3290" i="1" s="1"/>
  <c r="D3290" i="1" l="1"/>
  <c r="C3291" i="1"/>
  <c r="H3291" i="1" s="1"/>
  <c r="D3291" i="1" l="1"/>
  <c r="C3292" i="1"/>
  <c r="H3292" i="1" s="1"/>
  <c r="D3292" i="1" l="1"/>
  <c r="C3293" i="1"/>
  <c r="H3293" i="1" s="1"/>
  <c r="D3293" i="1" l="1"/>
  <c r="C3294" i="1"/>
  <c r="H3294" i="1" s="1"/>
  <c r="D3294" i="1" l="1"/>
  <c r="C3295" i="1"/>
  <c r="H3295" i="1" s="1"/>
  <c r="D3295" i="1" l="1"/>
  <c r="C3296" i="1"/>
  <c r="H3296" i="1" s="1"/>
  <c r="D3296" i="1" l="1"/>
  <c r="C3297" i="1"/>
  <c r="H3297" i="1" s="1"/>
  <c r="D3297" i="1" l="1"/>
  <c r="C3298" i="1"/>
  <c r="H3298" i="1" s="1"/>
  <c r="D3298" i="1" l="1"/>
  <c r="C3299" i="1"/>
  <c r="H3299" i="1" s="1"/>
  <c r="D3299" i="1" l="1"/>
  <c r="C3300" i="1"/>
  <c r="H3300" i="1" s="1"/>
  <c r="D3300" i="1" l="1"/>
  <c r="C3301" i="1"/>
  <c r="H3301" i="1" s="1"/>
  <c r="D3301" i="1" l="1"/>
  <c r="C3302" i="1"/>
  <c r="H3302" i="1" s="1"/>
  <c r="D3302" i="1" l="1"/>
  <c r="C3303" i="1"/>
  <c r="H3303" i="1" s="1"/>
  <c r="D3303" i="1" l="1"/>
  <c r="C3304" i="1"/>
  <c r="H3304" i="1" s="1"/>
  <c r="D3304" i="1" l="1"/>
  <c r="C3305" i="1"/>
  <c r="H3305" i="1" s="1"/>
  <c r="D3305" i="1" l="1"/>
  <c r="C3306" i="1"/>
  <c r="H3306" i="1" s="1"/>
  <c r="D3306" i="1" l="1"/>
  <c r="C3307" i="1"/>
  <c r="H3307" i="1" s="1"/>
  <c r="D3307" i="1" l="1"/>
  <c r="C3308" i="1"/>
  <c r="H3308" i="1" s="1"/>
  <c r="D3308" i="1" l="1"/>
  <c r="C3309" i="1"/>
  <c r="H3309" i="1" s="1"/>
  <c r="D3309" i="1" l="1"/>
  <c r="C3310" i="1"/>
  <c r="H3310" i="1" s="1"/>
  <c r="D3310" i="1" l="1"/>
  <c r="C3311" i="1"/>
  <c r="H3311" i="1" s="1"/>
  <c r="D3311" i="1" l="1"/>
  <c r="C3312" i="1"/>
  <c r="H3312" i="1" s="1"/>
  <c r="D3312" i="1" l="1"/>
  <c r="C3313" i="1"/>
  <c r="H3313" i="1" s="1"/>
  <c r="D3313" i="1" l="1"/>
  <c r="C3314" i="1"/>
  <c r="H3314" i="1" s="1"/>
  <c r="D3314" i="1" l="1"/>
  <c r="C3315" i="1"/>
  <c r="H3315" i="1" s="1"/>
  <c r="D3315" i="1" l="1"/>
  <c r="C3316" i="1"/>
  <c r="H3316" i="1" s="1"/>
  <c r="D3316" i="1" l="1"/>
  <c r="C3317" i="1"/>
  <c r="H3317" i="1" s="1"/>
  <c r="D3317" i="1" l="1"/>
  <c r="C3318" i="1"/>
  <c r="H3318" i="1" s="1"/>
  <c r="D3318" i="1" l="1"/>
  <c r="C3319" i="1"/>
  <c r="H3319" i="1" s="1"/>
  <c r="D3319" i="1" l="1"/>
  <c r="C3320" i="1"/>
  <c r="H3320" i="1" s="1"/>
  <c r="D3320" i="1" l="1"/>
  <c r="C3321" i="1"/>
  <c r="H3321" i="1" s="1"/>
  <c r="D3321" i="1" l="1"/>
  <c r="C3322" i="1"/>
  <c r="H3322" i="1" s="1"/>
  <c r="D3322" i="1" l="1"/>
  <c r="C3323" i="1"/>
  <c r="H3323" i="1" s="1"/>
  <c r="D3323" i="1" l="1"/>
  <c r="C3324" i="1"/>
  <c r="H3324" i="1" s="1"/>
  <c r="D3324" i="1" l="1"/>
  <c r="C3325" i="1"/>
  <c r="H3325" i="1" s="1"/>
  <c r="D3325" i="1" l="1"/>
  <c r="C3326" i="1"/>
  <c r="H3326" i="1" s="1"/>
  <c r="D3326" i="1" l="1"/>
  <c r="C3327" i="1"/>
  <c r="H3327" i="1" s="1"/>
  <c r="D3327" i="1" l="1"/>
  <c r="C3328" i="1"/>
  <c r="H3328" i="1" s="1"/>
  <c r="D3328" i="1" l="1"/>
  <c r="C3329" i="1"/>
  <c r="H3329" i="1" s="1"/>
  <c r="D3329" i="1" l="1"/>
  <c r="C3330" i="1"/>
  <c r="H3330" i="1" s="1"/>
  <c r="D3330" i="1" l="1"/>
  <c r="C3331" i="1"/>
  <c r="H3331" i="1" s="1"/>
  <c r="D3331" i="1" l="1"/>
  <c r="C3332" i="1"/>
  <c r="H3332" i="1" s="1"/>
  <c r="D3332" i="1" l="1"/>
  <c r="C3333" i="1"/>
  <c r="H3333" i="1" s="1"/>
  <c r="D3333" i="1" l="1"/>
  <c r="C3334" i="1"/>
  <c r="H3334" i="1" s="1"/>
  <c r="D3334" i="1" l="1"/>
  <c r="C3335" i="1"/>
  <c r="H3335" i="1" s="1"/>
  <c r="D3335" i="1" l="1"/>
  <c r="C3336" i="1"/>
  <c r="H3336" i="1" s="1"/>
  <c r="D3336" i="1" l="1"/>
  <c r="C3337" i="1"/>
  <c r="H3337" i="1" s="1"/>
  <c r="D3337" i="1" l="1"/>
  <c r="C3338" i="1"/>
  <c r="H3338" i="1" s="1"/>
  <c r="D3338" i="1" l="1"/>
  <c r="C3339" i="1"/>
  <c r="H3339" i="1" s="1"/>
  <c r="D3339" i="1" l="1"/>
  <c r="C3340" i="1"/>
  <c r="H3340" i="1" s="1"/>
  <c r="D3340" i="1" l="1"/>
  <c r="C3341" i="1"/>
  <c r="H3341" i="1" s="1"/>
  <c r="D3341" i="1" l="1"/>
  <c r="C3342" i="1"/>
  <c r="H3342" i="1" s="1"/>
  <c r="D3342" i="1" l="1"/>
  <c r="C3343" i="1"/>
  <c r="H3343" i="1" s="1"/>
  <c r="D3343" i="1" l="1"/>
  <c r="C3344" i="1"/>
  <c r="H3344" i="1" s="1"/>
  <c r="D3344" i="1" l="1"/>
  <c r="C3345" i="1"/>
  <c r="H3345" i="1" s="1"/>
  <c r="D3345" i="1" l="1"/>
  <c r="C3346" i="1"/>
  <c r="H3346" i="1" s="1"/>
  <c r="D3346" i="1" l="1"/>
  <c r="C3347" i="1"/>
  <c r="H3347" i="1" s="1"/>
  <c r="D3347" i="1" l="1"/>
  <c r="C3348" i="1"/>
  <c r="H3348" i="1" s="1"/>
  <c r="D3348" i="1" l="1"/>
  <c r="C3349" i="1"/>
  <c r="H3349" i="1" s="1"/>
  <c r="D3349" i="1" l="1"/>
  <c r="C3350" i="1"/>
  <c r="H3350" i="1" s="1"/>
  <c r="D3350" i="1" l="1"/>
  <c r="C3351" i="1"/>
  <c r="H3351" i="1" s="1"/>
  <c r="D3351" i="1" l="1"/>
  <c r="C3352" i="1"/>
  <c r="H3352" i="1" s="1"/>
  <c r="D3352" i="1" l="1"/>
  <c r="C3353" i="1"/>
  <c r="H3353" i="1" s="1"/>
  <c r="D3353" i="1" l="1"/>
  <c r="C3354" i="1"/>
  <c r="H3354" i="1" s="1"/>
  <c r="D3354" i="1" l="1"/>
  <c r="C3355" i="1"/>
  <c r="H3355" i="1" s="1"/>
  <c r="D3355" i="1" l="1"/>
  <c r="C3356" i="1"/>
  <c r="H3356" i="1" s="1"/>
  <c r="D3356" i="1" l="1"/>
  <c r="C3357" i="1"/>
  <c r="H3357" i="1" s="1"/>
  <c r="D3357" i="1" l="1"/>
  <c r="C3358" i="1"/>
  <c r="H3358" i="1" s="1"/>
  <c r="D3358" i="1" l="1"/>
  <c r="C3359" i="1"/>
  <c r="H3359" i="1" s="1"/>
  <c r="D3359" i="1" l="1"/>
  <c r="C3360" i="1"/>
  <c r="H3360" i="1" s="1"/>
  <c r="D3360" i="1" l="1"/>
  <c r="C3361" i="1"/>
  <c r="H3361" i="1" s="1"/>
  <c r="D3361" i="1" l="1"/>
  <c r="C3362" i="1"/>
  <c r="H3362" i="1" s="1"/>
  <c r="D3362" i="1" l="1"/>
  <c r="C3363" i="1"/>
  <c r="H3363" i="1" s="1"/>
  <c r="D3363" i="1" l="1"/>
  <c r="C3364" i="1"/>
  <c r="H3364" i="1" s="1"/>
  <c r="D3364" i="1" l="1"/>
  <c r="C3365" i="1"/>
  <c r="H3365" i="1" s="1"/>
  <c r="D3365" i="1" l="1"/>
  <c r="C3366" i="1"/>
  <c r="H3366" i="1" s="1"/>
  <c r="D3366" i="1" l="1"/>
  <c r="C3367" i="1"/>
  <c r="H3367" i="1" s="1"/>
  <c r="D3367" i="1" l="1"/>
  <c r="C3368" i="1"/>
  <c r="H3368" i="1" s="1"/>
  <c r="D3368" i="1" l="1"/>
  <c r="C3369" i="1"/>
  <c r="H3369" i="1" s="1"/>
  <c r="D3369" i="1" l="1"/>
  <c r="C3370" i="1"/>
  <c r="H3370" i="1" s="1"/>
  <c r="D3370" i="1" l="1"/>
  <c r="C3371" i="1"/>
  <c r="H3371" i="1" s="1"/>
  <c r="D3371" i="1" l="1"/>
  <c r="C3372" i="1"/>
  <c r="H3372" i="1" s="1"/>
  <c r="D3372" i="1" l="1"/>
  <c r="C3373" i="1"/>
  <c r="H3373" i="1" s="1"/>
  <c r="D3373" i="1" l="1"/>
  <c r="C3374" i="1"/>
  <c r="H3374" i="1" s="1"/>
  <c r="D3374" i="1" l="1"/>
  <c r="C3375" i="1"/>
  <c r="H3375" i="1" s="1"/>
  <c r="D3375" i="1" l="1"/>
  <c r="C3376" i="1"/>
  <c r="H3376" i="1" s="1"/>
  <c r="D3376" i="1" l="1"/>
  <c r="C3377" i="1"/>
  <c r="H3377" i="1" s="1"/>
  <c r="D3377" i="1" l="1"/>
  <c r="C3378" i="1"/>
  <c r="H3378" i="1" s="1"/>
  <c r="D3378" i="1" l="1"/>
  <c r="C3379" i="1"/>
  <c r="H3379" i="1" s="1"/>
  <c r="D3379" i="1" l="1"/>
  <c r="C3380" i="1"/>
  <c r="H3380" i="1" s="1"/>
  <c r="D3380" i="1" l="1"/>
  <c r="C3381" i="1"/>
  <c r="H3381" i="1" s="1"/>
  <c r="D3381" i="1" l="1"/>
  <c r="C3382" i="1"/>
  <c r="H3382" i="1" s="1"/>
  <c r="D3382" i="1" l="1"/>
  <c r="C3383" i="1"/>
  <c r="H3383" i="1" s="1"/>
  <c r="D3383" i="1" l="1"/>
  <c r="C3384" i="1"/>
  <c r="H3384" i="1" s="1"/>
  <c r="D3384" i="1" l="1"/>
  <c r="C3385" i="1"/>
  <c r="H3385" i="1" s="1"/>
  <c r="D3385" i="1" l="1"/>
  <c r="C3386" i="1"/>
  <c r="H3386" i="1" s="1"/>
  <c r="D3386" i="1" l="1"/>
  <c r="C3387" i="1"/>
  <c r="H3387" i="1" s="1"/>
  <c r="D3387" i="1" l="1"/>
  <c r="C3388" i="1"/>
  <c r="H3388" i="1" s="1"/>
  <c r="D3388" i="1" l="1"/>
  <c r="C3389" i="1"/>
  <c r="H3389" i="1" s="1"/>
  <c r="D3389" i="1" l="1"/>
  <c r="C3390" i="1"/>
  <c r="H3390" i="1" s="1"/>
  <c r="D3390" i="1" l="1"/>
  <c r="C3391" i="1"/>
  <c r="H3391" i="1" s="1"/>
  <c r="D3391" i="1" l="1"/>
  <c r="C3392" i="1"/>
  <c r="H3392" i="1" s="1"/>
  <c r="D3392" i="1" l="1"/>
  <c r="C3393" i="1"/>
  <c r="H3393" i="1" s="1"/>
  <c r="D3393" i="1" l="1"/>
  <c r="C3394" i="1"/>
  <c r="H3394" i="1" s="1"/>
  <c r="D3394" i="1" l="1"/>
  <c r="C3395" i="1"/>
  <c r="H3395" i="1" s="1"/>
  <c r="D3395" i="1" l="1"/>
  <c r="C3396" i="1"/>
  <c r="H3396" i="1" s="1"/>
  <c r="D3396" i="1" l="1"/>
  <c r="C3397" i="1"/>
  <c r="H3397" i="1" s="1"/>
  <c r="D3397" i="1" l="1"/>
  <c r="C3398" i="1"/>
  <c r="H3398" i="1" s="1"/>
  <c r="D3398" i="1" l="1"/>
  <c r="C3399" i="1"/>
  <c r="H3399" i="1" s="1"/>
  <c r="D3399" i="1" l="1"/>
  <c r="C3400" i="1"/>
  <c r="H3400" i="1" s="1"/>
  <c r="D3400" i="1" l="1"/>
  <c r="C3401" i="1"/>
  <c r="H3401" i="1" s="1"/>
  <c r="D3401" i="1" l="1"/>
  <c r="C3402" i="1"/>
  <c r="H3402" i="1" s="1"/>
  <c r="D3402" i="1" l="1"/>
  <c r="C3403" i="1"/>
  <c r="H3403" i="1" s="1"/>
  <c r="D3403" i="1" l="1"/>
  <c r="C3404" i="1"/>
  <c r="H3404" i="1" s="1"/>
  <c r="D3404" i="1" l="1"/>
  <c r="C3405" i="1"/>
  <c r="H3405" i="1" s="1"/>
  <c r="D3405" i="1" l="1"/>
  <c r="C3406" i="1"/>
  <c r="H3406" i="1" s="1"/>
  <c r="D3406" i="1" l="1"/>
  <c r="C3407" i="1"/>
  <c r="H3407" i="1" s="1"/>
  <c r="D3407" i="1" l="1"/>
  <c r="C3408" i="1"/>
  <c r="H3408" i="1" s="1"/>
  <c r="D3408" i="1" l="1"/>
  <c r="C3409" i="1"/>
  <c r="H3409" i="1" s="1"/>
  <c r="D3409" i="1" l="1"/>
  <c r="C3410" i="1"/>
  <c r="H3410" i="1" s="1"/>
  <c r="D3410" i="1" l="1"/>
  <c r="C3411" i="1"/>
  <c r="H3411" i="1" s="1"/>
  <c r="D3411" i="1" l="1"/>
  <c r="C3412" i="1"/>
  <c r="H3412" i="1" s="1"/>
  <c r="D3412" i="1" l="1"/>
  <c r="C3413" i="1"/>
  <c r="H3413" i="1" s="1"/>
  <c r="D3413" i="1" l="1"/>
  <c r="C3414" i="1"/>
  <c r="H3414" i="1" s="1"/>
  <c r="D3414" i="1" l="1"/>
  <c r="C3415" i="1"/>
  <c r="H3415" i="1" s="1"/>
  <c r="D3415" i="1" l="1"/>
  <c r="C3416" i="1"/>
  <c r="H3416" i="1" s="1"/>
  <c r="D3416" i="1" l="1"/>
  <c r="C3417" i="1"/>
  <c r="H3417" i="1" s="1"/>
  <c r="D3417" i="1" l="1"/>
  <c r="C3418" i="1"/>
  <c r="H3418" i="1" s="1"/>
  <c r="D3418" i="1" l="1"/>
  <c r="C3419" i="1"/>
  <c r="H3419" i="1" s="1"/>
  <c r="D3419" i="1" l="1"/>
  <c r="C3420" i="1"/>
  <c r="H3420" i="1" s="1"/>
  <c r="D3420" i="1" l="1"/>
  <c r="C3421" i="1"/>
  <c r="H3421" i="1" s="1"/>
  <c r="D3421" i="1" l="1"/>
  <c r="C3422" i="1"/>
  <c r="H3422" i="1" s="1"/>
  <c r="D3422" i="1" l="1"/>
  <c r="C3423" i="1"/>
  <c r="H3423" i="1" s="1"/>
  <c r="D3423" i="1" l="1"/>
  <c r="C3424" i="1"/>
  <c r="H3424" i="1" s="1"/>
  <c r="D3424" i="1" l="1"/>
  <c r="C3425" i="1"/>
  <c r="H3425" i="1" s="1"/>
  <c r="D3425" i="1" l="1"/>
  <c r="C3426" i="1"/>
  <c r="H3426" i="1" s="1"/>
  <c r="D3426" i="1" l="1"/>
  <c r="C3427" i="1"/>
  <c r="H3427" i="1" s="1"/>
  <c r="D3427" i="1" l="1"/>
  <c r="C3428" i="1"/>
  <c r="H3428" i="1" s="1"/>
  <c r="D3428" i="1" l="1"/>
  <c r="C3429" i="1"/>
  <c r="H3429" i="1" s="1"/>
  <c r="D3429" i="1" l="1"/>
  <c r="C3430" i="1"/>
  <c r="H3430" i="1" s="1"/>
  <c r="D3430" i="1" l="1"/>
  <c r="C3431" i="1"/>
  <c r="H3431" i="1" s="1"/>
  <c r="D3431" i="1" l="1"/>
  <c r="C3432" i="1"/>
  <c r="H3432" i="1" s="1"/>
  <c r="D3432" i="1" l="1"/>
  <c r="C3433" i="1"/>
  <c r="H3433" i="1" s="1"/>
  <c r="D3433" i="1" l="1"/>
  <c r="C3434" i="1"/>
  <c r="H3434" i="1" s="1"/>
  <c r="D3434" i="1" l="1"/>
  <c r="C3435" i="1"/>
  <c r="H3435" i="1" s="1"/>
  <c r="D3435" i="1" l="1"/>
  <c r="C3436" i="1"/>
  <c r="H3436" i="1" s="1"/>
  <c r="D3436" i="1" l="1"/>
  <c r="C3437" i="1"/>
  <c r="H3437" i="1" s="1"/>
  <c r="D3437" i="1" l="1"/>
  <c r="C3438" i="1"/>
  <c r="H3438" i="1" s="1"/>
  <c r="D3438" i="1" l="1"/>
  <c r="C3439" i="1"/>
  <c r="H3439" i="1" s="1"/>
  <c r="D3439" i="1" l="1"/>
  <c r="C3440" i="1"/>
  <c r="H3440" i="1" s="1"/>
  <c r="D3440" i="1" l="1"/>
  <c r="C3441" i="1"/>
  <c r="H3441" i="1" s="1"/>
  <c r="D3441" i="1" l="1"/>
  <c r="C3442" i="1"/>
  <c r="H3442" i="1" s="1"/>
  <c r="D3442" i="1" l="1"/>
  <c r="C3443" i="1"/>
  <c r="H3443" i="1" s="1"/>
  <c r="D3443" i="1" l="1"/>
  <c r="C3444" i="1"/>
  <c r="H3444" i="1" s="1"/>
  <c r="D3444" i="1" l="1"/>
  <c r="C3445" i="1"/>
  <c r="H3445" i="1" s="1"/>
  <c r="D3445" i="1" l="1"/>
  <c r="C3446" i="1"/>
  <c r="H3446" i="1" s="1"/>
  <c r="D3446" i="1" l="1"/>
  <c r="C3447" i="1"/>
  <c r="H3447" i="1" s="1"/>
  <c r="D3447" i="1" l="1"/>
  <c r="C3448" i="1"/>
  <c r="H3448" i="1" s="1"/>
  <c r="D3448" i="1" l="1"/>
  <c r="C3449" i="1"/>
  <c r="H3449" i="1" s="1"/>
  <c r="D3449" i="1" l="1"/>
  <c r="C3450" i="1"/>
  <c r="H3450" i="1" s="1"/>
  <c r="D3450" i="1" l="1"/>
  <c r="C3451" i="1"/>
  <c r="H3451" i="1" s="1"/>
  <c r="D3451" i="1" l="1"/>
  <c r="C3452" i="1"/>
  <c r="H3452" i="1" s="1"/>
  <c r="D3452" i="1" l="1"/>
  <c r="C3453" i="1"/>
  <c r="H3453" i="1" s="1"/>
  <c r="D3453" i="1" l="1"/>
  <c r="C3454" i="1"/>
  <c r="H3454" i="1" s="1"/>
  <c r="D3454" i="1" l="1"/>
  <c r="C3455" i="1"/>
  <c r="H3455" i="1" s="1"/>
  <c r="D3455" i="1" l="1"/>
  <c r="C3456" i="1"/>
  <c r="H3456" i="1" s="1"/>
  <c r="D3456" i="1" l="1"/>
  <c r="C3457" i="1"/>
  <c r="H3457" i="1" s="1"/>
  <c r="D3457" i="1" l="1"/>
  <c r="C3458" i="1"/>
  <c r="H3458" i="1" s="1"/>
  <c r="D3458" i="1" l="1"/>
  <c r="C3459" i="1"/>
  <c r="H3459" i="1" s="1"/>
  <c r="D3459" i="1" l="1"/>
  <c r="C3460" i="1"/>
  <c r="H3460" i="1" s="1"/>
  <c r="D3460" i="1" l="1"/>
  <c r="C3461" i="1"/>
  <c r="H3461" i="1" s="1"/>
  <c r="D3461" i="1" l="1"/>
  <c r="C3462" i="1"/>
  <c r="H3462" i="1" s="1"/>
  <c r="D3462" i="1" l="1"/>
  <c r="C3463" i="1"/>
  <c r="H3463" i="1" s="1"/>
  <c r="D3463" i="1" l="1"/>
  <c r="C3464" i="1"/>
  <c r="H3464" i="1" s="1"/>
  <c r="D3464" i="1" l="1"/>
  <c r="C3465" i="1"/>
  <c r="H3465" i="1" s="1"/>
  <c r="D3465" i="1" l="1"/>
  <c r="C3466" i="1"/>
  <c r="H3466" i="1" s="1"/>
  <c r="D3466" i="1" l="1"/>
  <c r="C3467" i="1"/>
  <c r="H3467" i="1" s="1"/>
  <c r="D3467" i="1" l="1"/>
  <c r="C3468" i="1"/>
  <c r="H3468" i="1" s="1"/>
  <c r="D3468" i="1" l="1"/>
  <c r="C3469" i="1"/>
  <c r="H3469" i="1" s="1"/>
  <c r="D3469" i="1" l="1"/>
  <c r="C3470" i="1"/>
  <c r="H3470" i="1" s="1"/>
  <c r="D3470" i="1" l="1"/>
  <c r="C3471" i="1"/>
  <c r="H3471" i="1" s="1"/>
  <c r="D3471" i="1" l="1"/>
  <c r="C3472" i="1"/>
  <c r="H3472" i="1" s="1"/>
  <c r="D3472" i="1" l="1"/>
  <c r="C3473" i="1"/>
  <c r="H3473" i="1" s="1"/>
  <c r="D3473" i="1" l="1"/>
  <c r="C3474" i="1"/>
  <c r="H3474" i="1" s="1"/>
  <c r="D3474" i="1" l="1"/>
  <c r="C3475" i="1"/>
  <c r="H3475" i="1" s="1"/>
  <c r="D3475" i="1" l="1"/>
  <c r="C3476" i="1"/>
  <c r="H3476" i="1" s="1"/>
  <c r="D3476" i="1" l="1"/>
  <c r="C3477" i="1"/>
  <c r="H3477" i="1" s="1"/>
  <c r="D3477" i="1" l="1"/>
  <c r="C3478" i="1"/>
  <c r="H3478" i="1" s="1"/>
  <c r="D3478" i="1" l="1"/>
  <c r="C3479" i="1"/>
  <c r="H3479" i="1" s="1"/>
  <c r="D3479" i="1" l="1"/>
  <c r="C3480" i="1"/>
  <c r="H3480" i="1" s="1"/>
  <c r="D3480" i="1" l="1"/>
  <c r="C3481" i="1"/>
  <c r="H3481" i="1" s="1"/>
  <c r="D3481" i="1" l="1"/>
  <c r="C3482" i="1"/>
  <c r="H3482" i="1" s="1"/>
  <c r="D3482" i="1" l="1"/>
  <c r="C3483" i="1"/>
  <c r="H3483" i="1" s="1"/>
  <c r="D3483" i="1" l="1"/>
  <c r="C3484" i="1"/>
  <c r="H3484" i="1" s="1"/>
  <c r="D3484" i="1" l="1"/>
  <c r="C3485" i="1"/>
  <c r="H3485" i="1" s="1"/>
  <c r="D3485" i="1" l="1"/>
  <c r="C3486" i="1"/>
  <c r="H3486" i="1" s="1"/>
  <c r="D3486" i="1" l="1"/>
  <c r="C3487" i="1"/>
  <c r="H3487" i="1" s="1"/>
  <c r="D3487" i="1" l="1"/>
  <c r="C3488" i="1"/>
  <c r="H3488" i="1" s="1"/>
  <c r="D3488" i="1" l="1"/>
  <c r="C3489" i="1"/>
  <c r="H3489" i="1" s="1"/>
  <c r="D3489" i="1" l="1"/>
  <c r="C3490" i="1"/>
  <c r="H3490" i="1" s="1"/>
  <c r="D3490" i="1" l="1"/>
  <c r="C3491" i="1"/>
  <c r="H3491" i="1" s="1"/>
  <c r="D3491" i="1" l="1"/>
  <c r="C3492" i="1"/>
  <c r="H3492" i="1" s="1"/>
  <c r="D3492" i="1" l="1"/>
  <c r="C3493" i="1"/>
  <c r="H3493" i="1" s="1"/>
  <c r="D3493" i="1" l="1"/>
  <c r="C3494" i="1"/>
  <c r="H3494" i="1" s="1"/>
  <c r="D3494" i="1" l="1"/>
  <c r="C3495" i="1"/>
  <c r="H3495" i="1" s="1"/>
  <c r="D3495" i="1" l="1"/>
  <c r="C3496" i="1"/>
  <c r="H3496" i="1" s="1"/>
  <c r="D3496" i="1" l="1"/>
  <c r="C3497" i="1"/>
  <c r="H3497" i="1" s="1"/>
  <c r="D3497" i="1" l="1"/>
  <c r="C3498" i="1"/>
  <c r="H3498" i="1" s="1"/>
  <c r="D3498" i="1" l="1"/>
  <c r="C3499" i="1"/>
  <c r="H3499" i="1" s="1"/>
  <c r="D3499" i="1" l="1"/>
  <c r="C3500" i="1"/>
  <c r="H3500" i="1" s="1"/>
  <c r="D3500" i="1" l="1"/>
  <c r="C3501" i="1"/>
  <c r="H3501" i="1" s="1"/>
  <c r="D3501" i="1" l="1"/>
  <c r="C3502" i="1"/>
  <c r="H3502" i="1" s="1"/>
  <c r="D3502" i="1" l="1"/>
  <c r="C3503" i="1"/>
  <c r="H3503" i="1" s="1"/>
  <c r="D3503" i="1" l="1"/>
  <c r="C3504" i="1"/>
  <c r="H3504" i="1" s="1"/>
  <c r="D3504" i="1" l="1"/>
  <c r="C3505" i="1"/>
  <c r="H3505" i="1" s="1"/>
  <c r="D3505" i="1" l="1"/>
  <c r="C3506" i="1"/>
  <c r="H3506" i="1" s="1"/>
  <c r="D3506" i="1" l="1"/>
  <c r="C3507" i="1"/>
  <c r="H3507" i="1" s="1"/>
  <c r="D3507" i="1" l="1"/>
  <c r="C3508" i="1"/>
  <c r="H3508" i="1" s="1"/>
  <c r="D3508" i="1" l="1"/>
  <c r="C3509" i="1"/>
  <c r="H3509" i="1" s="1"/>
  <c r="D3509" i="1" l="1"/>
  <c r="C3510" i="1"/>
  <c r="H3510" i="1" s="1"/>
  <c r="D3510" i="1" l="1"/>
  <c r="C3511" i="1"/>
  <c r="H3511" i="1" s="1"/>
  <c r="D3511" i="1" l="1"/>
  <c r="C3512" i="1"/>
  <c r="H3512" i="1" s="1"/>
  <c r="D3512" i="1" l="1"/>
  <c r="C3513" i="1"/>
  <c r="H3513" i="1" s="1"/>
  <c r="D3513" i="1" l="1"/>
  <c r="C3514" i="1"/>
  <c r="H3514" i="1" s="1"/>
  <c r="D3514" i="1" l="1"/>
  <c r="C3515" i="1"/>
  <c r="H3515" i="1" s="1"/>
  <c r="D3515" i="1" l="1"/>
  <c r="C3516" i="1"/>
  <c r="H3516" i="1" s="1"/>
  <c r="D3516" i="1" l="1"/>
  <c r="C3517" i="1"/>
  <c r="H3517" i="1" s="1"/>
  <c r="D3517" i="1" l="1"/>
  <c r="C3518" i="1"/>
  <c r="H3518" i="1" s="1"/>
  <c r="D3518" i="1" l="1"/>
  <c r="C3519" i="1"/>
  <c r="H3519" i="1" s="1"/>
  <c r="D3519" i="1" l="1"/>
  <c r="C3520" i="1"/>
  <c r="H3520" i="1" s="1"/>
  <c r="D3520" i="1" l="1"/>
  <c r="C3521" i="1"/>
  <c r="H3521" i="1" s="1"/>
  <c r="D3521" i="1" l="1"/>
  <c r="C3522" i="1"/>
  <c r="H3522" i="1" s="1"/>
  <c r="D3522" i="1" l="1"/>
  <c r="C3523" i="1"/>
  <c r="H3523" i="1" s="1"/>
  <c r="D3523" i="1" l="1"/>
  <c r="C3524" i="1"/>
  <c r="H3524" i="1" s="1"/>
  <c r="D3524" i="1" l="1"/>
  <c r="C3525" i="1"/>
  <c r="H3525" i="1" s="1"/>
  <c r="D3525" i="1" l="1"/>
  <c r="C3526" i="1"/>
  <c r="H3526" i="1" s="1"/>
  <c r="D3526" i="1" l="1"/>
  <c r="C3527" i="1"/>
  <c r="H3527" i="1" s="1"/>
  <c r="D3527" i="1" l="1"/>
  <c r="C3528" i="1"/>
  <c r="H3528" i="1" s="1"/>
  <c r="D3528" i="1" l="1"/>
  <c r="C3529" i="1"/>
  <c r="H3529" i="1" s="1"/>
  <c r="D3529" i="1" l="1"/>
  <c r="C3530" i="1"/>
  <c r="H3530" i="1" s="1"/>
  <c r="D3530" i="1" l="1"/>
  <c r="C3531" i="1"/>
  <c r="H3531" i="1" s="1"/>
  <c r="D3531" i="1" l="1"/>
  <c r="C3532" i="1"/>
  <c r="H3532" i="1" s="1"/>
  <c r="D3532" i="1" l="1"/>
  <c r="C3533" i="1"/>
  <c r="H3533" i="1" s="1"/>
  <c r="D3533" i="1" l="1"/>
  <c r="C3534" i="1"/>
  <c r="H3534" i="1" s="1"/>
  <c r="D3534" i="1" l="1"/>
  <c r="C3535" i="1"/>
  <c r="H3535" i="1" s="1"/>
  <c r="D3535" i="1" l="1"/>
  <c r="C3536" i="1"/>
  <c r="H3536" i="1" s="1"/>
  <c r="D3536" i="1" l="1"/>
  <c r="C3537" i="1"/>
  <c r="H3537" i="1" s="1"/>
  <c r="D3537" i="1" l="1"/>
  <c r="C3538" i="1"/>
  <c r="H3538" i="1" s="1"/>
  <c r="D3538" i="1" l="1"/>
  <c r="C3539" i="1"/>
  <c r="H3539" i="1" s="1"/>
  <c r="D3539" i="1" l="1"/>
  <c r="C3540" i="1"/>
  <c r="H3540" i="1" s="1"/>
  <c r="D3540" i="1" l="1"/>
  <c r="C3541" i="1"/>
  <c r="H3541" i="1" s="1"/>
  <c r="D3541" i="1" l="1"/>
  <c r="C3542" i="1"/>
  <c r="H3542" i="1" s="1"/>
  <c r="D3542" i="1" l="1"/>
  <c r="C3543" i="1"/>
  <c r="H3543" i="1" s="1"/>
  <c r="D3543" i="1" l="1"/>
  <c r="C3544" i="1"/>
  <c r="H3544" i="1" s="1"/>
  <c r="D3544" i="1" l="1"/>
  <c r="C3545" i="1"/>
  <c r="H3545" i="1" s="1"/>
  <c r="D3545" i="1" l="1"/>
  <c r="C3546" i="1"/>
  <c r="H3546" i="1" s="1"/>
  <c r="D3546" i="1" l="1"/>
  <c r="C3547" i="1"/>
  <c r="H3547" i="1" s="1"/>
  <c r="D3547" i="1" l="1"/>
  <c r="C3548" i="1"/>
  <c r="H3548" i="1" s="1"/>
  <c r="D3548" i="1" l="1"/>
  <c r="C3549" i="1"/>
  <c r="H3549" i="1" s="1"/>
  <c r="D3549" i="1" l="1"/>
  <c r="C3550" i="1"/>
  <c r="H3550" i="1" s="1"/>
  <c r="D3550" i="1" l="1"/>
  <c r="C3551" i="1"/>
  <c r="H3551" i="1" s="1"/>
  <c r="D3551" i="1" l="1"/>
  <c r="C3552" i="1"/>
  <c r="H3552" i="1" s="1"/>
  <c r="D3552" i="1" l="1"/>
  <c r="C3553" i="1"/>
  <c r="H3553" i="1" s="1"/>
  <c r="D3553" i="1" l="1"/>
  <c r="C3554" i="1"/>
  <c r="H3554" i="1" s="1"/>
  <c r="D3554" i="1" l="1"/>
  <c r="C3555" i="1"/>
  <c r="H3555" i="1" s="1"/>
  <c r="D3555" i="1" l="1"/>
  <c r="C3556" i="1"/>
  <c r="H3556" i="1" s="1"/>
  <c r="D3556" i="1" l="1"/>
  <c r="C3557" i="1"/>
  <c r="H3557" i="1" s="1"/>
  <c r="D3557" i="1" l="1"/>
  <c r="C3558" i="1"/>
  <c r="H3558" i="1" s="1"/>
  <c r="D3558" i="1" l="1"/>
  <c r="C3559" i="1"/>
  <c r="H3559" i="1" s="1"/>
  <c r="D3559" i="1" l="1"/>
  <c r="C3560" i="1"/>
  <c r="H3560" i="1" s="1"/>
  <c r="D3560" i="1" l="1"/>
  <c r="C3561" i="1"/>
  <c r="H3561" i="1" s="1"/>
  <c r="D3561" i="1" l="1"/>
  <c r="C3562" i="1"/>
  <c r="H3562" i="1" s="1"/>
  <c r="D3562" i="1" l="1"/>
  <c r="C3563" i="1"/>
  <c r="H3563" i="1" s="1"/>
  <c r="D3563" i="1" l="1"/>
  <c r="C3564" i="1"/>
  <c r="H3564" i="1" s="1"/>
  <c r="D3564" i="1" l="1"/>
  <c r="C3565" i="1"/>
  <c r="H3565" i="1" s="1"/>
  <c r="D3565" i="1" l="1"/>
  <c r="C3566" i="1"/>
  <c r="H3566" i="1" s="1"/>
  <c r="D3566" i="1" l="1"/>
  <c r="C3567" i="1"/>
  <c r="H3567" i="1" s="1"/>
  <c r="D3567" i="1" l="1"/>
  <c r="C3568" i="1"/>
  <c r="H3568" i="1" s="1"/>
  <c r="D3568" i="1" l="1"/>
  <c r="C3569" i="1"/>
  <c r="H3569" i="1" s="1"/>
  <c r="D3569" i="1" l="1"/>
  <c r="C3570" i="1"/>
  <c r="H3570" i="1" s="1"/>
  <c r="D3570" i="1" l="1"/>
  <c r="C3571" i="1"/>
  <c r="H3571" i="1" s="1"/>
  <c r="D3571" i="1" l="1"/>
  <c r="C3572" i="1"/>
  <c r="H3572" i="1" s="1"/>
  <c r="D3572" i="1" l="1"/>
  <c r="C3573" i="1"/>
  <c r="H3573" i="1" s="1"/>
  <c r="D3573" i="1" l="1"/>
  <c r="C3574" i="1"/>
  <c r="H3574" i="1" s="1"/>
  <c r="D3574" i="1" l="1"/>
  <c r="C3575" i="1"/>
  <c r="H3575" i="1" s="1"/>
  <c r="D3575" i="1" l="1"/>
  <c r="C3576" i="1"/>
  <c r="H3576" i="1" s="1"/>
  <c r="D3576" i="1" l="1"/>
  <c r="C3577" i="1"/>
  <c r="H3577" i="1" s="1"/>
  <c r="D3577" i="1" l="1"/>
  <c r="C3578" i="1"/>
  <c r="H3578" i="1" s="1"/>
  <c r="D3578" i="1" l="1"/>
  <c r="C3579" i="1"/>
  <c r="H3579" i="1" s="1"/>
  <c r="D3579" i="1" l="1"/>
  <c r="C3580" i="1"/>
  <c r="H3580" i="1" s="1"/>
  <c r="D3580" i="1" l="1"/>
  <c r="C3581" i="1"/>
  <c r="H3581" i="1" s="1"/>
  <c r="D3581" i="1" l="1"/>
  <c r="C3582" i="1"/>
  <c r="H3582" i="1" s="1"/>
  <c r="D3582" i="1" l="1"/>
  <c r="C3583" i="1"/>
  <c r="H3583" i="1" s="1"/>
  <c r="D3583" i="1" l="1"/>
  <c r="C3584" i="1"/>
  <c r="H3584" i="1" s="1"/>
  <c r="D3584" i="1" l="1"/>
  <c r="C3585" i="1"/>
  <c r="H3585" i="1" s="1"/>
  <c r="D3585" i="1" l="1"/>
  <c r="C3586" i="1"/>
  <c r="H3586" i="1" s="1"/>
  <c r="D3586" i="1" l="1"/>
  <c r="C3587" i="1"/>
  <c r="H3587" i="1" s="1"/>
  <c r="D3587" i="1" l="1"/>
  <c r="C3588" i="1"/>
  <c r="H3588" i="1" s="1"/>
  <c r="D3588" i="1" l="1"/>
  <c r="C3589" i="1"/>
  <c r="H3589" i="1" s="1"/>
  <c r="D3589" i="1" l="1"/>
  <c r="C3590" i="1"/>
  <c r="H3590" i="1" s="1"/>
  <c r="D3590" i="1" l="1"/>
  <c r="C3591" i="1"/>
  <c r="H3591" i="1" s="1"/>
  <c r="D3591" i="1" l="1"/>
  <c r="C3592" i="1"/>
  <c r="H3592" i="1" s="1"/>
  <c r="D3592" i="1" l="1"/>
  <c r="C3593" i="1"/>
  <c r="H3593" i="1" s="1"/>
  <c r="D3593" i="1" l="1"/>
  <c r="C3594" i="1"/>
  <c r="H3594" i="1" s="1"/>
  <c r="D3594" i="1" l="1"/>
  <c r="C3595" i="1"/>
  <c r="H3595" i="1" s="1"/>
  <c r="D3595" i="1" l="1"/>
  <c r="C3596" i="1"/>
  <c r="H3596" i="1" s="1"/>
  <c r="D3596" i="1" l="1"/>
  <c r="C3597" i="1"/>
  <c r="H3597" i="1" s="1"/>
  <c r="D3597" i="1" l="1"/>
  <c r="C3598" i="1"/>
  <c r="H3598" i="1" s="1"/>
  <c r="D3598" i="1" l="1"/>
  <c r="C3599" i="1"/>
  <c r="H3599" i="1" s="1"/>
  <c r="D3599" i="1" l="1"/>
  <c r="C3600" i="1"/>
  <c r="H3600" i="1" s="1"/>
  <c r="D3600" i="1" l="1"/>
  <c r="C3601" i="1"/>
  <c r="H3601" i="1" s="1"/>
  <c r="D3601" i="1" l="1"/>
  <c r="C3602" i="1"/>
  <c r="H3602" i="1" s="1"/>
  <c r="D3602" i="1" l="1"/>
  <c r="C3603" i="1"/>
  <c r="H3603" i="1" s="1"/>
  <c r="D3603" i="1" l="1"/>
  <c r="C3604" i="1"/>
  <c r="H3604" i="1" s="1"/>
  <c r="D3604" i="1" l="1"/>
  <c r="C3605" i="1"/>
  <c r="H3605" i="1" s="1"/>
  <c r="D3605" i="1" l="1"/>
  <c r="C3606" i="1"/>
  <c r="H3606" i="1" s="1"/>
  <c r="D3606" i="1" l="1"/>
  <c r="C3607" i="1"/>
  <c r="H3607" i="1" s="1"/>
  <c r="D3607" i="1" l="1"/>
  <c r="C3608" i="1"/>
  <c r="H3608" i="1" s="1"/>
  <c r="D3608" i="1" l="1"/>
  <c r="C3609" i="1"/>
  <c r="H3609" i="1" s="1"/>
  <c r="D3609" i="1" l="1"/>
  <c r="C3610" i="1"/>
  <c r="H3610" i="1" s="1"/>
  <c r="D3610" i="1" l="1"/>
  <c r="C3611" i="1"/>
  <c r="H3611" i="1" s="1"/>
  <c r="D3611" i="1" l="1"/>
  <c r="C3612" i="1"/>
  <c r="H3612" i="1" s="1"/>
  <c r="D3612" i="1" l="1"/>
  <c r="C3613" i="1"/>
  <c r="H3613" i="1" s="1"/>
  <c r="D3613" i="1" l="1"/>
  <c r="C3614" i="1"/>
  <c r="H3614" i="1" s="1"/>
  <c r="D3614" i="1" l="1"/>
  <c r="C3615" i="1"/>
  <c r="H3615" i="1" s="1"/>
  <c r="D3615" i="1" l="1"/>
  <c r="C3616" i="1"/>
  <c r="H3616" i="1" s="1"/>
  <c r="D3616" i="1" l="1"/>
  <c r="C3617" i="1"/>
  <c r="H3617" i="1" s="1"/>
  <c r="D3617" i="1" l="1"/>
  <c r="C3618" i="1"/>
  <c r="H3618" i="1" s="1"/>
  <c r="D3618" i="1" l="1"/>
  <c r="C3619" i="1"/>
  <c r="H3619" i="1" s="1"/>
  <c r="D3619" i="1" l="1"/>
  <c r="C3620" i="1"/>
  <c r="H3620" i="1" s="1"/>
  <c r="D3620" i="1" l="1"/>
  <c r="C3621" i="1"/>
  <c r="H3621" i="1" s="1"/>
  <c r="D3621" i="1" l="1"/>
  <c r="C3622" i="1"/>
  <c r="H3622" i="1" s="1"/>
  <c r="D3622" i="1" l="1"/>
  <c r="C3623" i="1"/>
  <c r="H3623" i="1" s="1"/>
  <c r="D3623" i="1" l="1"/>
  <c r="C3624" i="1"/>
  <c r="H3624" i="1" s="1"/>
  <c r="D3624" i="1" l="1"/>
  <c r="C3625" i="1"/>
  <c r="H3625" i="1" s="1"/>
  <c r="D3625" i="1" l="1"/>
  <c r="C3626" i="1"/>
  <c r="H3626" i="1" s="1"/>
  <c r="D3626" i="1" l="1"/>
  <c r="C3627" i="1"/>
  <c r="H3627" i="1" s="1"/>
  <c r="D3627" i="1" l="1"/>
  <c r="C3628" i="1"/>
  <c r="H3628" i="1" s="1"/>
  <c r="D3628" i="1" l="1"/>
  <c r="C3629" i="1"/>
  <c r="H3629" i="1" s="1"/>
  <c r="D3629" i="1" l="1"/>
  <c r="C3630" i="1"/>
  <c r="H3630" i="1" s="1"/>
  <c r="D3630" i="1" l="1"/>
  <c r="C3631" i="1"/>
  <c r="H3631" i="1" s="1"/>
  <c r="D3631" i="1" l="1"/>
  <c r="C3632" i="1"/>
  <c r="H3632" i="1" s="1"/>
  <c r="D3632" i="1" l="1"/>
  <c r="C3633" i="1"/>
  <c r="H3633" i="1" s="1"/>
  <c r="D3633" i="1" l="1"/>
  <c r="C3634" i="1"/>
  <c r="H3634" i="1" s="1"/>
  <c r="D3634" i="1" l="1"/>
  <c r="C3635" i="1"/>
  <c r="H3635" i="1" s="1"/>
  <c r="D3635" i="1" l="1"/>
  <c r="C3636" i="1"/>
  <c r="H3636" i="1" s="1"/>
  <c r="D3636" i="1" l="1"/>
  <c r="C3637" i="1"/>
  <c r="H3637" i="1" s="1"/>
  <c r="D3637" i="1" l="1"/>
  <c r="C3638" i="1"/>
  <c r="H3638" i="1" s="1"/>
  <c r="D3638" i="1" l="1"/>
  <c r="C3639" i="1"/>
  <c r="H3639" i="1" s="1"/>
  <c r="D3639" i="1" l="1"/>
  <c r="C3640" i="1"/>
  <c r="H3640" i="1" s="1"/>
  <c r="D3640" i="1" l="1"/>
  <c r="C3641" i="1"/>
  <c r="H3641" i="1" s="1"/>
  <c r="D3641" i="1" l="1"/>
  <c r="C3642" i="1"/>
  <c r="H3642" i="1" s="1"/>
  <c r="D3642" i="1" l="1"/>
  <c r="C3643" i="1"/>
  <c r="H3643" i="1" s="1"/>
  <c r="D3643" i="1" l="1"/>
  <c r="C3644" i="1"/>
  <c r="H3644" i="1" s="1"/>
  <c r="D3644" i="1" l="1"/>
  <c r="C3645" i="1"/>
  <c r="H3645" i="1" s="1"/>
  <c r="D3645" i="1" l="1"/>
  <c r="C3646" i="1"/>
  <c r="H3646" i="1" s="1"/>
  <c r="D3646" i="1" l="1"/>
  <c r="C3647" i="1"/>
  <c r="H3647" i="1" s="1"/>
  <c r="D3647" i="1" l="1"/>
  <c r="C3648" i="1"/>
  <c r="H3648" i="1" s="1"/>
  <c r="D3648" i="1" l="1"/>
  <c r="C3649" i="1"/>
  <c r="H3649" i="1" s="1"/>
  <c r="D3649" i="1" l="1"/>
  <c r="C3650" i="1"/>
  <c r="H3650" i="1" s="1"/>
  <c r="D3650" i="1" l="1"/>
  <c r="C3651" i="1"/>
  <c r="H3651" i="1" s="1"/>
  <c r="D3651" i="1" l="1"/>
  <c r="C3652" i="1"/>
  <c r="H3652" i="1" s="1"/>
  <c r="D3652" i="1" l="1"/>
  <c r="C3653" i="1"/>
  <c r="H3653" i="1" s="1"/>
  <c r="D3653" i="1" l="1"/>
  <c r="C3654" i="1"/>
  <c r="H3654" i="1" s="1"/>
  <c r="D3654" i="1" l="1"/>
  <c r="C3655" i="1"/>
  <c r="H3655" i="1" s="1"/>
  <c r="D3655" i="1" l="1"/>
  <c r="C3656" i="1"/>
  <c r="H3656" i="1" s="1"/>
  <c r="D3656" i="1" l="1"/>
  <c r="C3657" i="1"/>
  <c r="H3657" i="1" s="1"/>
  <c r="D3657" i="1" l="1"/>
  <c r="C3658" i="1"/>
  <c r="H3658" i="1" s="1"/>
  <c r="D3658" i="1" l="1"/>
  <c r="C3659" i="1"/>
  <c r="H3659" i="1" s="1"/>
  <c r="D3659" i="1" l="1"/>
  <c r="C3660" i="1"/>
  <c r="H3660" i="1" s="1"/>
  <c r="D3660" i="1" l="1"/>
  <c r="C3661" i="1"/>
  <c r="H3661" i="1" s="1"/>
  <c r="D3661" i="1" l="1"/>
  <c r="C3662" i="1"/>
  <c r="H3662" i="1" s="1"/>
  <c r="D3662" i="1" l="1"/>
  <c r="C3663" i="1"/>
  <c r="H3663" i="1" s="1"/>
  <c r="D3663" i="1" l="1"/>
  <c r="C3664" i="1"/>
  <c r="H3664" i="1" s="1"/>
  <c r="D3664" i="1" l="1"/>
  <c r="C3665" i="1"/>
  <c r="H3665" i="1" s="1"/>
  <c r="D3665" i="1" l="1"/>
  <c r="C3666" i="1"/>
  <c r="H3666" i="1" s="1"/>
  <c r="D3666" i="1" l="1"/>
  <c r="C3667" i="1"/>
  <c r="H3667" i="1" s="1"/>
  <c r="D3667" i="1" l="1"/>
  <c r="C3668" i="1"/>
  <c r="H3668" i="1" s="1"/>
  <c r="D3668" i="1" l="1"/>
  <c r="C3669" i="1"/>
  <c r="H3669" i="1" s="1"/>
  <c r="D3669" i="1" l="1"/>
  <c r="C3670" i="1"/>
  <c r="H3670" i="1" s="1"/>
  <c r="D3670" i="1" l="1"/>
  <c r="C3671" i="1"/>
  <c r="H3671" i="1" s="1"/>
  <c r="D3671" i="1" l="1"/>
  <c r="C3672" i="1"/>
  <c r="H3672" i="1" s="1"/>
  <c r="D3672" i="1" l="1"/>
  <c r="C3673" i="1"/>
  <c r="H3673" i="1" s="1"/>
  <c r="D3673" i="1" l="1"/>
  <c r="C3674" i="1"/>
  <c r="H3674" i="1" s="1"/>
  <c r="D3674" i="1" l="1"/>
  <c r="C3675" i="1"/>
  <c r="H3675" i="1" s="1"/>
  <c r="D3675" i="1" l="1"/>
  <c r="C3676" i="1"/>
  <c r="H3676" i="1" s="1"/>
  <c r="D3676" i="1" l="1"/>
  <c r="C3677" i="1"/>
  <c r="H3677" i="1" s="1"/>
  <c r="D3677" i="1" l="1"/>
  <c r="C3678" i="1"/>
  <c r="H3678" i="1" s="1"/>
  <c r="D3678" i="1" l="1"/>
  <c r="C3679" i="1"/>
  <c r="H3679" i="1" s="1"/>
  <c r="D3679" i="1" l="1"/>
  <c r="C3680" i="1"/>
  <c r="H3680" i="1" s="1"/>
  <c r="D3680" i="1" l="1"/>
  <c r="C3681" i="1"/>
  <c r="H3681" i="1" s="1"/>
  <c r="D3681" i="1" l="1"/>
  <c r="C3682" i="1"/>
  <c r="H3682" i="1" s="1"/>
  <c r="D3682" i="1" l="1"/>
  <c r="C3683" i="1"/>
  <c r="H3683" i="1" s="1"/>
  <c r="D3683" i="1" l="1"/>
  <c r="C3684" i="1"/>
  <c r="H3684" i="1" s="1"/>
  <c r="D3684" i="1" l="1"/>
  <c r="C3685" i="1"/>
  <c r="H3685" i="1" s="1"/>
  <c r="D3685" i="1" l="1"/>
  <c r="C3686" i="1"/>
  <c r="H3686" i="1" s="1"/>
  <c r="D3686" i="1" l="1"/>
  <c r="C3687" i="1"/>
  <c r="H3687" i="1" s="1"/>
  <c r="D3687" i="1" l="1"/>
  <c r="C3688" i="1"/>
  <c r="H3688" i="1" s="1"/>
  <c r="D3688" i="1" l="1"/>
  <c r="C3689" i="1"/>
  <c r="H3689" i="1" s="1"/>
  <c r="D3689" i="1" l="1"/>
  <c r="C3690" i="1"/>
  <c r="H3690" i="1" s="1"/>
  <c r="D3690" i="1" l="1"/>
  <c r="C3691" i="1"/>
  <c r="H3691" i="1" s="1"/>
  <c r="D3691" i="1" l="1"/>
  <c r="C3692" i="1"/>
  <c r="H3692" i="1" s="1"/>
  <c r="D3692" i="1" l="1"/>
  <c r="C3693" i="1"/>
  <c r="H3693" i="1" s="1"/>
  <c r="D3693" i="1" l="1"/>
  <c r="C3694" i="1"/>
  <c r="H3694" i="1" s="1"/>
  <c r="D3694" i="1" l="1"/>
  <c r="C3695" i="1"/>
  <c r="H3695" i="1" s="1"/>
  <c r="D3695" i="1" l="1"/>
  <c r="C3696" i="1"/>
  <c r="H3696" i="1" s="1"/>
  <c r="D3696" i="1" l="1"/>
  <c r="C3697" i="1"/>
  <c r="H3697" i="1" s="1"/>
  <c r="D3697" i="1" l="1"/>
  <c r="C3698" i="1"/>
  <c r="H3698" i="1" s="1"/>
  <c r="D3698" i="1" l="1"/>
  <c r="C3699" i="1"/>
  <c r="H3699" i="1" s="1"/>
  <c r="D3699" i="1" l="1"/>
  <c r="C3700" i="1"/>
  <c r="H3700" i="1" s="1"/>
  <c r="D3700" i="1" l="1"/>
  <c r="C3701" i="1"/>
  <c r="H3701" i="1" s="1"/>
  <c r="D3701" i="1" l="1"/>
  <c r="C3702" i="1"/>
  <c r="H3702" i="1" s="1"/>
  <c r="D3702" i="1" l="1"/>
  <c r="C3703" i="1"/>
  <c r="H3703" i="1" s="1"/>
  <c r="D3703" i="1" l="1"/>
  <c r="C3704" i="1"/>
  <c r="H3704" i="1" s="1"/>
  <c r="D3704" i="1" l="1"/>
  <c r="C3705" i="1"/>
  <c r="H3705" i="1" s="1"/>
  <c r="D3705" i="1" l="1"/>
  <c r="C3706" i="1"/>
  <c r="H3706" i="1" s="1"/>
  <c r="D3706" i="1" l="1"/>
  <c r="C3707" i="1"/>
  <c r="H3707" i="1" s="1"/>
  <c r="D3707" i="1" l="1"/>
  <c r="C3708" i="1"/>
  <c r="H3708" i="1" s="1"/>
  <c r="D3708" i="1" l="1"/>
  <c r="C3709" i="1"/>
  <c r="H3709" i="1" s="1"/>
  <c r="D3709" i="1" l="1"/>
  <c r="C3710" i="1"/>
  <c r="H3710" i="1" s="1"/>
  <c r="D3710" i="1" l="1"/>
  <c r="C3711" i="1"/>
  <c r="H3711" i="1" s="1"/>
  <c r="D3711" i="1" l="1"/>
  <c r="C3712" i="1"/>
  <c r="H3712" i="1" s="1"/>
  <c r="D3712" i="1" l="1"/>
  <c r="C3713" i="1"/>
  <c r="H3713" i="1" s="1"/>
  <c r="D3713" i="1" l="1"/>
  <c r="C3714" i="1"/>
  <c r="H3714" i="1" s="1"/>
  <c r="D3714" i="1" l="1"/>
  <c r="C3715" i="1"/>
  <c r="H3715" i="1" s="1"/>
  <c r="D3715" i="1" l="1"/>
  <c r="C3716" i="1"/>
  <c r="H3716" i="1" s="1"/>
  <c r="D3716" i="1" l="1"/>
  <c r="C3717" i="1"/>
  <c r="H3717" i="1" s="1"/>
  <c r="D3717" i="1" l="1"/>
  <c r="C3718" i="1"/>
  <c r="H3718" i="1" s="1"/>
  <c r="D3718" i="1" l="1"/>
  <c r="C3719" i="1"/>
  <c r="H3719" i="1" s="1"/>
  <c r="D3719" i="1" l="1"/>
  <c r="C3720" i="1"/>
  <c r="H3720" i="1" s="1"/>
  <c r="D3720" i="1" l="1"/>
  <c r="C3721" i="1"/>
  <c r="H3721" i="1" s="1"/>
  <c r="D3721" i="1" l="1"/>
  <c r="C3722" i="1"/>
  <c r="H3722" i="1" s="1"/>
  <c r="D3722" i="1" l="1"/>
  <c r="C3723" i="1"/>
  <c r="H3723" i="1" s="1"/>
  <c r="D3723" i="1" l="1"/>
  <c r="C3724" i="1"/>
  <c r="H3724" i="1" s="1"/>
  <c r="D3724" i="1" l="1"/>
  <c r="C3725" i="1"/>
  <c r="H3725" i="1" s="1"/>
  <c r="D3725" i="1" l="1"/>
  <c r="C3726" i="1"/>
  <c r="H3726" i="1" s="1"/>
  <c r="D3726" i="1" l="1"/>
  <c r="C3727" i="1"/>
  <c r="H3727" i="1" s="1"/>
  <c r="D3727" i="1" l="1"/>
  <c r="C3728" i="1"/>
  <c r="H3728" i="1" s="1"/>
  <c r="D3728" i="1" l="1"/>
  <c r="C3729" i="1"/>
  <c r="H3729" i="1" s="1"/>
  <c r="D3729" i="1" l="1"/>
  <c r="C3730" i="1"/>
  <c r="H3730" i="1" s="1"/>
  <c r="D3730" i="1" l="1"/>
  <c r="C3731" i="1"/>
  <c r="H3731" i="1" s="1"/>
  <c r="D3731" i="1" l="1"/>
  <c r="C3732" i="1"/>
  <c r="H3732" i="1" s="1"/>
  <c r="D3732" i="1" l="1"/>
  <c r="C3733" i="1"/>
  <c r="H3733" i="1" s="1"/>
  <c r="D3733" i="1" l="1"/>
  <c r="C3734" i="1"/>
  <c r="H3734" i="1" s="1"/>
  <c r="D3734" i="1" l="1"/>
  <c r="C3735" i="1"/>
  <c r="H3735" i="1" s="1"/>
  <c r="D3735" i="1" l="1"/>
  <c r="C3736" i="1"/>
  <c r="H3736" i="1" s="1"/>
  <c r="D3736" i="1" l="1"/>
  <c r="C3737" i="1"/>
  <c r="H3737" i="1" s="1"/>
  <c r="D3737" i="1" l="1"/>
  <c r="C3738" i="1"/>
  <c r="H3738" i="1" s="1"/>
  <c r="D3738" i="1" l="1"/>
  <c r="C3739" i="1"/>
  <c r="H3739" i="1" s="1"/>
  <c r="D3739" i="1" l="1"/>
  <c r="C3740" i="1"/>
  <c r="H3740" i="1" s="1"/>
  <c r="D3740" i="1" l="1"/>
  <c r="C3741" i="1"/>
  <c r="H3741" i="1" s="1"/>
  <c r="D3741" i="1" l="1"/>
  <c r="C3742" i="1"/>
  <c r="H3742" i="1" s="1"/>
  <c r="D3742" i="1" l="1"/>
  <c r="C3743" i="1"/>
  <c r="H3743" i="1" s="1"/>
  <c r="D3743" i="1" l="1"/>
  <c r="C3744" i="1"/>
  <c r="H3744" i="1" s="1"/>
  <c r="D3744" i="1" l="1"/>
  <c r="C3745" i="1"/>
  <c r="H3745" i="1" s="1"/>
  <c r="D3745" i="1" l="1"/>
  <c r="C3746" i="1"/>
  <c r="H3746" i="1" s="1"/>
  <c r="D3746" i="1" l="1"/>
  <c r="C3747" i="1"/>
  <c r="H3747" i="1" s="1"/>
  <c r="D3747" i="1" l="1"/>
  <c r="C3748" i="1"/>
  <c r="H3748" i="1" s="1"/>
  <c r="D3748" i="1" l="1"/>
  <c r="C3749" i="1"/>
  <c r="H3749" i="1" s="1"/>
  <c r="D3749" i="1" l="1"/>
  <c r="C3750" i="1"/>
  <c r="H3750" i="1" s="1"/>
  <c r="D3750" i="1" l="1"/>
  <c r="C3751" i="1"/>
  <c r="H3751" i="1" s="1"/>
  <c r="D3751" i="1" l="1"/>
  <c r="C3752" i="1"/>
  <c r="H3752" i="1" s="1"/>
  <c r="D3752" i="1" l="1"/>
  <c r="C3753" i="1"/>
  <c r="H3753" i="1" s="1"/>
  <c r="D3753" i="1" l="1"/>
  <c r="C3754" i="1"/>
  <c r="H3754" i="1" s="1"/>
  <c r="D3754" i="1" l="1"/>
  <c r="C3755" i="1"/>
  <c r="H3755" i="1" s="1"/>
  <c r="D3755" i="1" l="1"/>
  <c r="C3756" i="1"/>
  <c r="H3756" i="1" s="1"/>
  <c r="D3756" i="1" l="1"/>
  <c r="C3757" i="1"/>
  <c r="H3757" i="1" s="1"/>
  <c r="D3757" i="1" l="1"/>
  <c r="C3758" i="1"/>
  <c r="H3758" i="1" s="1"/>
  <c r="D3758" i="1" l="1"/>
  <c r="C3759" i="1"/>
  <c r="H3759" i="1" s="1"/>
  <c r="D3759" i="1" l="1"/>
  <c r="C3760" i="1"/>
  <c r="H3760" i="1" s="1"/>
  <c r="D3760" i="1" l="1"/>
  <c r="C3761" i="1"/>
  <c r="H3761" i="1" s="1"/>
  <c r="D3761" i="1" l="1"/>
  <c r="C3762" i="1"/>
  <c r="H3762" i="1" s="1"/>
  <c r="D3762" i="1" l="1"/>
  <c r="C3763" i="1"/>
  <c r="H3763" i="1" s="1"/>
  <c r="D3763" i="1" l="1"/>
  <c r="C3764" i="1"/>
  <c r="H3764" i="1" s="1"/>
  <c r="D3764" i="1" l="1"/>
  <c r="C3765" i="1"/>
  <c r="H3765" i="1" s="1"/>
  <c r="D3765" i="1" l="1"/>
  <c r="C3766" i="1"/>
  <c r="H3766" i="1" s="1"/>
  <c r="D3766" i="1" l="1"/>
  <c r="C3767" i="1"/>
  <c r="H3767" i="1" s="1"/>
  <c r="D3767" i="1" l="1"/>
  <c r="C3768" i="1"/>
  <c r="H3768" i="1" s="1"/>
  <c r="D3768" i="1" l="1"/>
  <c r="C3769" i="1"/>
  <c r="H3769" i="1" s="1"/>
  <c r="D3769" i="1" l="1"/>
  <c r="C3770" i="1"/>
  <c r="H3770" i="1" s="1"/>
  <c r="D3770" i="1" l="1"/>
  <c r="C3771" i="1"/>
  <c r="H3771" i="1" s="1"/>
  <c r="D3771" i="1" l="1"/>
  <c r="C3772" i="1"/>
  <c r="H3772" i="1" s="1"/>
  <c r="D3772" i="1" l="1"/>
  <c r="C3773" i="1"/>
  <c r="H3773" i="1" s="1"/>
  <c r="D3773" i="1" l="1"/>
  <c r="C3774" i="1"/>
  <c r="H3774" i="1" s="1"/>
  <c r="D3774" i="1" l="1"/>
  <c r="C3775" i="1"/>
  <c r="H3775" i="1" s="1"/>
  <c r="D3775" i="1" l="1"/>
  <c r="C3776" i="1"/>
  <c r="H3776" i="1" s="1"/>
  <c r="D3776" i="1" l="1"/>
  <c r="C3777" i="1"/>
  <c r="H3777" i="1" s="1"/>
  <c r="D3777" i="1" l="1"/>
  <c r="C3778" i="1"/>
  <c r="H3778" i="1" s="1"/>
  <c r="D3778" i="1" l="1"/>
  <c r="C3779" i="1"/>
  <c r="H3779" i="1" s="1"/>
  <c r="D3779" i="1" l="1"/>
  <c r="C3780" i="1"/>
  <c r="H3780" i="1" s="1"/>
  <c r="D3780" i="1" l="1"/>
  <c r="C3781" i="1"/>
  <c r="H3781" i="1" s="1"/>
  <c r="D3781" i="1" l="1"/>
  <c r="C3782" i="1"/>
  <c r="H3782" i="1" s="1"/>
  <c r="D3782" i="1" l="1"/>
  <c r="C3783" i="1"/>
  <c r="H3783" i="1" s="1"/>
  <c r="D3783" i="1" l="1"/>
  <c r="C3784" i="1"/>
  <c r="H3784" i="1" s="1"/>
  <c r="D3784" i="1" l="1"/>
  <c r="C3785" i="1"/>
  <c r="H3785" i="1" s="1"/>
  <c r="D3785" i="1" l="1"/>
  <c r="C3786" i="1"/>
  <c r="H3786" i="1" s="1"/>
  <c r="D3786" i="1" l="1"/>
  <c r="C3787" i="1"/>
  <c r="H3787" i="1" s="1"/>
  <c r="D3787" i="1" l="1"/>
  <c r="C3788" i="1"/>
  <c r="H3788" i="1" s="1"/>
  <c r="D3788" i="1" l="1"/>
  <c r="C3789" i="1"/>
  <c r="H3789" i="1" s="1"/>
  <c r="D3789" i="1" l="1"/>
  <c r="C3790" i="1"/>
  <c r="H3790" i="1" s="1"/>
  <c r="D3790" i="1" l="1"/>
  <c r="C3791" i="1"/>
  <c r="H3791" i="1" s="1"/>
  <c r="D3791" i="1" l="1"/>
  <c r="C3792" i="1"/>
  <c r="H3792" i="1" s="1"/>
  <c r="D3792" i="1" l="1"/>
  <c r="C3793" i="1"/>
  <c r="H3793" i="1" s="1"/>
  <c r="D3793" i="1" l="1"/>
  <c r="C3794" i="1"/>
  <c r="H3794" i="1" s="1"/>
  <c r="D3794" i="1" l="1"/>
  <c r="C3795" i="1"/>
  <c r="H3795" i="1" s="1"/>
  <c r="D3795" i="1" l="1"/>
  <c r="C3796" i="1"/>
  <c r="H3796" i="1" s="1"/>
  <c r="D3796" i="1" l="1"/>
  <c r="C3797" i="1"/>
  <c r="H3797" i="1" s="1"/>
  <c r="D3797" i="1" l="1"/>
  <c r="C3798" i="1"/>
  <c r="H3798" i="1" s="1"/>
  <c r="D3798" i="1" l="1"/>
  <c r="C3799" i="1"/>
  <c r="H3799" i="1" s="1"/>
  <c r="D3799" i="1" l="1"/>
  <c r="C3800" i="1"/>
  <c r="H3800" i="1" s="1"/>
  <c r="D3800" i="1" l="1"/>
  <c r="C3801" i="1"/>
  <c r="H3801" i="1" s="1"/>
  <c r="D3801" i="1" l="1"/>
  <c r="C3802" i="1"/>
  <c r="H3802" i="1" s="1"/>
  <c r="D3802" i="1" l="1"/>
  <c r="C3803" i="1"/>
  <c r="H3803" i="1" s="1"/>
  <c r="D3803" i="1" l="1"/>
  <c r="C3804" i="1"/>
  <c r="H3804" i="1" s="1"/>
  <c r="D3804" i="1" l="1"/>
  <c r="C3805" i="1"/>
  <c r="H3805" i="1" s="1"/>
  <c r="D3805" i="1" l="1"/>
  <c r="C3806" i="1"/>
  <c r="H3806" i="1" s="1"/>
  <c r="D3806" i="1" l="1"/>
  <c r="C3807" i="1"/>
  <c r="H3807" i="1" s="1"/>
  <c r="D3807" i="1" l="1"/>
  <c r="C3808" i="1"/>
  <c r="H3808" i="1" s="1"/>
  <c r="D3808" i="1" l="1"/>
  <c r="C3809" i="1"/>
  <c r="H3809" i="1" s="1"/>
  <c r="D3809" i="1" l="1"/>
  <c r="C3810" i="1"/>
  <c r="H3810" i="1" s="1"/>
  <c r="D3810" i="1" l="1"/>
  <c r="C3811" i="1"/>
  <c r="H3811" i="1" s="1"/>
  <c r="D3811" i="1" l="1"/>
  <c r="C3812" i="1"/>
  <c r="H3812" i="1" s="1"/>
  <c r="D3812" i="1" l="1"/>
  <c r="C3813" i="1"/>
  <c r="H3813" i="1" s="1"/>
  <c r="D3813" i="1" l="1"/>
  <c r="C3814" i="1"/>
  <c r="H3814" i="1" s="1"/>
  <c r="D3814" i="1" l="1"/>
  <c r="C3815" i="1"/>
  <c r="H3815" i="1" s="1"/>
  <c r="D3815" i="1" l="1"/>
  <c r="C3816" i="1"/>
  <c r="H3816" i="1" s="1"/>
  <c r="D3816" i="1" l="1"/>
  <c r="C3817" i="1"/>
  <c r="H3817" i="1" s="1"/>
  <c r="D3817" i="1" l="1"/>
  <c r="C3818" i="1"/>
  <c r="H3818" i="1" s="1"/>
  <c r="D3818" i="1" l="1"/>
  <c r="C3819" i="1"/>
  <c r="H3819" i="1" s="1"/>
  <c r="D3819" i="1" l="1"/>
  <c r="C3820" i="1"/>
  <c r="H3820" i="1" s="1"/>
  <c r="D3820" i="1" l="1"/>
  <c r="C3821" i="1"/>
  <c r="H3821" i="1" s="1"/>
  <c r="D3821" i="1" l="1"/>
  <c r="C3822" i="1"/>
  <c r="H3822" i="1" s="1"/>
  <c r="D3822" i="1" l="1"/>
  <c r="C3823" i="1"/>
  <c r="H3823" i="1" s="1"/>
  <c r="D3823" i="1" l="1"/>
  <c r="C3824" i="1"/>
  <c r="H3824" i="1" s="1"/>
  <c r="D3824" i="1" l="1"/>
  <c r="C3825" i="1"/>
  <c r="H3825" i="1" s="1"/>
  <c r="D3825" i="1" l="1"/>
  <c r="C3826" i="1"/>
  <c r="H3826" i="1" s="1"/>
  <c r="D3826" i="1" l="1"/>
  <c r="C3827" i="1"/>
  <c r="H3827" i="1" s="1"/>
  <c r="D3827" i="1" l="1"/>
  <c r="C3828" i="1"/>
  <c r="H3828" i="1" s="1"/>
  <c r="D3828" i="1" l="1"/>
  <c r="C3829" i="1"/>
  <c r="H3829" i="1" s="1"/>
  <c r="D3829" i="1" l="1"/>
  <c r="C3830" i="1"/>
  <c r="H3830" i="1" s="1"/>
  <c r="D3830" i="1" l="1"/>
  <c r="C3831" i="1"/>
  <c r="H3831" i="1" s="1"/>
  <c r="D3831" i="1" l="1"/>
  <c r="C3832" i="1"/>
  <c r="H3832" i="1" s="1"/>
  <c r="D3832" i="1" l="1"/>
  <c r="C3833" i="1"/>
  <c r="H3833" i="1" s="1"/>
  <c r="D3833" i="1" l="1"/>
  <c r="C3834" i="1"/>
  <c r="H3834" i="1" s="1"/>
  <c r="D3834" i="1" l="1"/>
  <c r="C3835" i="1"/>
  <c r="H3835" i="1" s="1"/>
  <c r="D3835" i="1" l="1"/>
  <c r="C3836" i="1"/>
  <c r="H3836" i="1" s="1"/>
  <c r="D3836" i="1" l="1"/>
  <c r="C3837" i="1"/>
  <c r="H3837" i="1" s="1"/>
  <c r="D3837" i="1" l="1"/>
  <c r="C3838" i="1"/>
  <c r="H3838" i="1" s="1"/>
  <c r="D3838" i="1" l="1"/>
  <c r="C3839" i="1"/>
  <c r="H3839" i="1" s="1"/>
  <c r="D3839" i="1" l="1"/>
  <c r="C3840" i="1"/>
  <c r="H3840" i="1" s="1"/>
  <c r="D3840" i="1" l="1"/>
  <c r="C3841" i="1"/>
  <c r="H3841" i="1" s="1"/>
  <c r="D3841" i="1" l="1"/>
  <c r="C3842" i="1"/>
  <c r="H3842" i="1" s="1"/>
  <c r="D3842" i="1" l="1"/>
  <c r="C3843" i="1"/>
  <c r="H3843" i="1" s="1"/>
  <c r="D3843" i="1" l="1"/>
  <c r="C3844" i="1"/>
  <c r="H3844" i="1" s="1"/>
  <c r="D3844" i="1" l="1"/>
  <c r="C3845" i="1"/>
  <c r="H3845" i="1" s="1"/>
  <c r="D3845" i="1" l="1"/>
  <c r="C3846" i="1"/>
  <c r="H3846" i="1" s="1"/>
  <c r="D3846" i="1" l="1"/>
  <c r="C3847" i="1"/>
  <c r="H3847" i="1" s="1"/>
  <c r="D3847" i="1" l="1"/>
  <c r="C3848" i="1"/>
  <c r="H3848" i="1" s="1"/>
  <c r="D3848" i="1" l="1"/>
  <c r="C3849" i="1"/>
  <c r="H3849" i="1" s="1"/>
  <c r="D3849" i="1" l="1"/>
  <c r="C3850" i="1"/>
  <c r="H3850" i="1" s="1"/>
  <c r="D3850" i="1" l="1"/>
  <c r="C3851" i="1"/>
  <c r="H3851" i="1" s="1"/>
  <c r="D3851" i="1" l="1"/>
  <c r="C3852" i="1"/>
  <c r="H3852" i="1" s="1"/>
  <c r="D3852" i="1" l="1"/>
  <c r="C3853" i="1"/>
  <c r="H3853" i="1" s="1"/>
  <c r="D3853" i="1" l="1"/>
  <c r="C3854" i="1"/>
  <c r="H3854" i="1" s="1"/>
  <c r="D3854" i="1" l="1"/>
  <c r="C3855" i="1"/>
  <c r="H3855" i="1" s="1"/>
  <c r="D3855" i="1" l="1"/>
  <c r="C3856" i="1"/>
  <c r="H3856" i="1" s="1"/>
  <c r="D3856" i="1" l="1"/>
  <c r="C3857" i="1"/>
  <c r="H3857" i="1" s="1"/>
  <c r="D3857" i="1" l="1"/>
  <c r="C3858" i="1"/>
  <c r="H3858" i="1" s="1"/>
  <c r="D3858" i="1" l="1"/>
  <c r="C3859" i="1"/>
  <c r="H3859" i="1" s="1"/>
  <c r="D3859" i="1" l="1"/>
  <c r="C3860" i="1"/>
  <c r="H3860" i="1" s="1"/>
  <c r="D3860" i="1" l="1"/>
  <c r="C3861" i="1"/>
  <c r="H3861" i="1" s="1"/>
  <c r="D3861" i="1" l="1"/>
  <c r="C3862" i="1"/>
  <c r="H3862" i="1" s="1"/>
  <c r="D3862" i="1" l="1"/>
  <c r="C3863" i="1"/>
  <c r="H3863" i="1" s="1"/>
  <c r="D3863" i="1" l="1"/>
  <c r="C3864" i="1"/>
  <c r="H3864" i="1" s="1"/>
  <c r="D3864" i="1" l="1"/>
  <c r="C3865" i="1"/>
  <c r="H3865" i="1" s="1"/>
  <c r="D3865" i="1" l="1"/>
  <c r="C3866" i="1"/>
  <c r="H3866" i="1" s="1"/>
  <c r="D3866" i="1" l="1"/>
  <c r="C3867" i="1"/>
  <c r="H3867" i="1" s="1"/>
  <c r="D3867" i="1" l="1"/>
  <c r="C3868" i="1"/>
  <c r="H3868" i="1" s="1"/>
  <c r="D3868" i="1" l="1"/>
  <c r="C3869" i="1"/>
  <c r="H3869" i="1" s="1"/>
  <c r="D3869" i="1" l="1"/>
  <c r="C3870" i="1"/>
  <c r="H3870" i="1" s="1"/>
  <c r="D3870" i="1" l="1"/>
  <c r="C3871" i="1"/>
  <c r="H3871" i="1" s="1"/>
  <c r="D3871" i="1" l="1"/>
  <c r="C3872" i="1"/>
  <c r="H3872" i="1" s="1"/>
  <c r="D3872" i="1" l="1"/>
  <c r="C3873" i="1"/>
  <c r="H3873" i="1" s="1"/>
  <c r="D3873" i="1" l="1"/>
  <c r="C3874" i="1"/>
  <c r="H3874" i="1" s="1"/>
  <c r="D3874" i="1" l="1"/>
  <c r="C3875" i="1"/>
  <c r="H3875" i="1" s="1"/>
  <c r="D3875" i="1" l="1"/>
  <c r="C3876" i="1"/>
  <c r="H3876" i="1" s="1"/>
  <c r="D3876" i="1" l="1"/>
  <c r="C3877" i="1"/>
  <c r="H3877" i="1" s="1"/>
  <c r="D3877" i="1" l="1"/>
  <c r="C3878" i="1"/>
  <c r="H3878" i="1" s="1"/>
  <c r="D3878" i="1" l="1"/>
  <c r="C3879" i="1"/>
  <c r="H3879" i="1" s="1"/>
  <c r="D3879" i="1" l="1"/>
  <c r="C3880" i="1"/>
  <c r="H3880" i="1" s="1"/>
  <c r="D3880" i="1" l="1"/>
  <c r="C3881" i="1"/>
  <c r="H3881" i="1" s="1"/>
  <c r="D3881" i="1" l="1"/>
  <c r="C3882" i="1"/>
  <c r="H3882" i="1" s="1"/>
  <c r="D3882" i="1" l="1"/>
  <c r="C3883" i="1"/>
  <c r="H3883" i="1" s="1"/>
  <c r="D3883" i="1" l="1"/>
  <c r="C3884" i="1"/>
  <c r="H3884" i="1" s="1"/>
  <c r="D3884" i="1" l="1"/>
  <c r="C3885" i="1"/>
  <c r="H3885" i="1" s="1"/>
  <c r="D3885" i="1" l="1"/>
  <c r="C3886" i="1"/>
  <c r="H3886" i="1" s="1"/>
  <c r="D3886" i="1" l="1"/>
  <c r="C3887" i="1"/>
  <c r="H3887" i="1" s="1"/>
  <c r="D3887" i="1" l="1"/>
  <c r="C3888" i="1"/>
  <c r="H3888" i="1" s="1"/>
  <c r="D3888" i="1" l="1"/>
  <c r="C3889" i="1"/>
  <c r="H3889" i="1" s="1"/>
  <c r="D3889" i="1" l="1"/>
  <c r="C3890" i="1"/>
  <c r="H3890" i="1" s="1"/>
  <c r="D3890" i="1" l="1"/>
  <c r="C3891" i="1"/>
  <c r="H3891" i="1" s="1"/>
  <c r="D3891" i="1" l="1"/>
  <c r="C3892" i="1"/>
  <c r="H3892" i="1" s="1"/>
  <c r="D3892" i="1" l="1"/>
  <c r="C3893" i="1"/>
  <c r="H3893" i="1" s="1"/>
  <c r="D3893" i="1" l="1"/>
  <c r="C3894" i="1"/>
  <c r="H3894" i="1" s="1"/>
  <c r="D3894" i="1" l="1"/>
  <c r="C3895" i="1"/>
  <c r="H3895" i="1" s="1"/>
  <c r="D3895" i="1" l="1"/>
  <c r="C3896" i="1"/>
  <c r="H3896" i="1" s="1"/>
  <c r="D3896" i="1" l="1"/>
  <c r="C3897" i="1"/>
  <c r="H3897" i="1" s="1"/>
  <c r="D3897" i="1" l="1"/>
  <c r="C3898" i="1"/>
  <c r="H3898" i="1" s="1"/>
  <c r="D3898" i="1" l="1"/>
  <c r="C3899" i="1"/>
  <c r="H3899" i="1" s="1"/>
  <c r="D3899" i="1" l="1"/>
  <c r="C3900" i="1"/>
  <c r="H3900" i="1" s="1"/>
  <c r="D3900" i="1" l="1"/>
  <c r="C3901" i="1"/>
  <c r="H3901" i="1" s="1"/>
  <c r="D3901" i="1" l="1"/>
  <c r="C3902" i="1"/>
  <c r="H3902" i="1" s="1"/>
  <c r="D3902" i="1" l="1"/>
  <c r="C3903" i="1"/>
  <c r="H3903" i="1" s="1"/>
  <c r="D3903" i="1" l="1"/>
  <c r="C3904" i="1"/>
  <c r="H3904" i="1" s="1"/>
  <c r="D3904" i="1" l="1"/>
  <c r="C3905" i="1"/>
  <c r="H3905" i="1" s="1"/>
  <c r="D3905" i="1" l="1"/>
  <c r="C3906" i="1"/>
  <c r="H3906" i="1" s="1"/>
  <c r="D3906" i="1" l="1"/>
  <c r="C3907" i="1"/>
  <c r="H3907" i="1" s="1"/>
  <c r="D3907" i="1" l="1"/>
  <c r="C3908" i="1"/>
  <c r="H3908" i="1" s="1"/>
  <c r="D3908" i="1" l="1"/>
  <c r="C3909" i="1"/>
  <c r="H3909" i="1" s="1"/>
  <c r="D3909" i="1" l="1"/>
  <c r="C3910" i="1"/>
  <c r="H3910" i="1" s="1"/>
  <c r="D3910" i="1" l="1"/>
  <c r="C3911" i="1"/>
  <c r="H3911" i="1" s="1"/>
  <c r="D3911" i="1" l="1"/>
  <c r="C3912" i="1"/>
  <c r="H3912" i="1" s="1"/>
  <c r="D3912" i="1" l="1"/>
  <c r="C3913" i="1"/>
  <c r="H3913" i="1" s="1"/>
  <c r="D3913" i="1" l="1"/>
  <c r="C3914" i="1"/>
  <c r="H3914" i="1" s="1"/>
  <c r="D3914" i="1" l="1"/>
  <c r="C3915" i="1"/>
  <c r="H3915" i="1" s="1"/>
  <c r="D3915" i="1" l="1"/>
  <c r="C3916" i="1"/>
  <c r="H3916" i="1" s="1"/>
  <c r="D3916" i="1" l="1"/>
  <c r="C3917" i="1"/>
  <c r="H3917" i="1" s="1"/>
  <c r="D3917" i="1" l="1"/>
  <c r="C3918" i="1"/>
  <c r="H3918" i="1" s="1"/>
  <c r="D3918" i="1" l="1"/>
  <c r="C3919" i="1"/>
  <c r="H3919" i="1" s="1"/>
  <c r="D3919" i="1" l="1"/>
  <c r="C3920" i="1"/>
  <c r="H3920" i="1" s="1"/>
  <c r="D3920" i="1" l="1"/>
  <c r="C3921" i="1"/>
  <c r="H3921" i="1" s="1"/>
  <c r="D3921" i="1" l="1"/>
  <c r="C3922" i="1"/>
  <c r="H3922" i="1" s="1"/>
  <c r="D3922" i="1" l="1"/>
  <c r="C3923" i="1"/>
  <c r="H3923" i="1" s="1"/>
  <c r="D3923" i="1" l="1"/>
  <c r="C3924" i="1"/>
  <c r="H3924" i="1" s="1"/>
  <c r="D3924" i="1" l="1"/>
  <c r="C3925" i="1"/>
  <c r="H3925" i="1" s="1"/>
  <c r="D3925" i="1" l="1"/>
  <c r="C3926" i="1"/>
  <c r="H3926" i="1" s="1"/>
  <c r="D3926" i="1" l="1"/>
  <c r="C3927" i="1"/>
  <c r="H3927" i="1" s="1"/>
  <c r="D3927" i="1" l="1"/>
  <c r="C3928" i="1"/>
  <c r="H3928" i="1" s="1"/>
  <c r="D3928" i="1" l="1"/>
  <c r="C3929" i="1"/>
  <c r="H3929" i="1" s="1"/>
  <c r="D3929" i="1" l="1"/>
  <c r="C3930" i="1"/>
  <c r="H3930" i="1" s="1"/>
  <c r="D3930" i="1" l="1"/>
  <c r="C3931" i="1"/>
  <c r="H3931" i="1" s="1"/>
  <c r="D3931" i="1" l="1"/>
  <c r="C3932" i="1"/>
  <c r="H3932" i="1" s="1"/>
  <c r="D3932" i="1" l="1"/>
  <c r="C3933" i="1"/>
  <c r="H3933" i="1" s="1"/>
  <c r="D3933" i="1" l="1"/>
  <c r="C3934" i="1"/>
  <c r="H3934" i="1" s="1"/>
  <c r="D3934" i="1" l="1"/>
  <c r="C3935" i="1"/>
  <c r="H3935" i="1" s="1"/>
  <c r="D3935" i="1" l="1"/>
  <c r="C3936" i="1"/>
  <c r="H3936" i="1" s="1"/>
  <c r="D3936" i="1" l="1"/>
  <c r="C3937" i="1"/>
  <c r="H3937" i="1" s="1"/>
  <c r="D3937" i="1" l="1"/>
  <c r="C3938" i="1"/>
  <c r="H3938" i="1" s="1"/>
  <c r="D3938" i="1" l="1"/>
  <c r="C3939" i="1"/>
  <c r="H3939" i="1" s="1"/>
  <c r="D3939" i="1" l="1"/>
  <c r="C3940" i="1"/>
  <c r="H3940" i="1" s="1"/>
  <c r="D3940" i="1" l="1"/>
  <c r="C3941" i="1"/>
  <c r="H3941" i="1" s="1"/>
  <c r="D3941" i="1" l="1"/>
  <c r="C3942" i="1"/>
  <c r="H3942" i="1" s="1"/>
  <c r="D3942" i="1" l="1"/>
  <c r="C3943" i="1"/>
  <c r="H3943" i="1" s="1"/>
  <c r="D3943" i="1" l="1"/>
  <c r="C3944" i="1"/>
  <c r="H3944" i="1" s="1"/>
  <c r="D3944" i="1" l="1"/>
  <c r="C3945" i="1"/>
  <c r="H3945" i="1" s="1"/>
  <c r="D3945" i="1" l="1"/>
  <c r="C3946" i="1"/>
  <c r="H3946" i="1" s="1"/>
  <c r="D3946" i="1" l="1"/>
  <c r="C3947" i="1"/>
  <c r="H3947" i="1" s="1"/>
  <c r="D3947" i="1" l="1"/>
  <c r="C3948" i="1"/>
  <c r="H3948" i="1" s="1"/>
  <c r="D3948" i="1" l="1"/>
  <c r="C3949" i="1"/>
  <c r="H3949" i="1" s="1"/>
  <c r="D3949" i="1" l="1"/>
  <c r="C3950" i="1"/>
  <c r="H3950" i="1" s="1"/>
  <c r="D3950" i="1" l="1"/>
  <c r="C3951" i="1"/>
  <c r="H3951" i="1" s="1"/>
  <c r="D3951" i="1" l="1"/>
  <c r="C3952" i="1"/>
  <c r="H3952" i="1" s="1"/>
  <c r="D3952" i="1" l="1"/>
  <c r="C3953" i="1"/>
  <c r="H3953" i="1" s="1"/>
  <c r="D3953" i="1" l="1"/>
  <c r="C3954" i="1"/>
  <c r="H3954" i="1" s="1"/>
  <c r="D3954" i="1" l="1"/>
  <c r="C3955" i="1"/>
  <c r="H3955" i="1" s="1"/>
  <c r="D3955" i="1" l="1"/>
  <c r="C3956" i="1"/>
  <c r="H3956" i="1" s="1"/>
  <c r="D3956" i="1" l="1"/>
  <c r="C3957" i="1"/>
  <c r="H3957" i="1" s="1"/>
  <c r="D3957" i="1" l="1"/>
  <c r="C3958" i="1"/>
  <c r="H3958" i="1" s="1"/>
  <c r="D3958" i="1" l="1"/>
  <c r="C3959" i="1"/>
  <c r="H3959" i="1" s="1"/>
  <c r="D3959" i="1" l="1"/>
  <c r="C3960" i="1"/>
  <c r="H3960" i="1" s="1"/>
  <c r="D3960" i="1" l="1"/>
  <c r="C3961" i="1"/>
  <c r="H3961" i="1" s="1"/>
  <c r="D3961" i="1" l="1"/>
  <c r="C3962" i="1"/>
  <c r="H3962" i="1" s="1"/>
  <c r="D3962" i="1" l="1"/>
  <c r="C3963" i="1"/>
  <c r="H3963" i="1" s="1"/>
  <c r="D3963" i="1" l="1"/>
  <c r="C3964" i="1"/>
  <c r="H3964" i="1" s="1"/>
  <c r="D3964" i="1" l="1"/>
  <c r="C3965" i="1"/>
  <c r="H3965" i="1" s="1"/>
  <c r="D3965" i="1" l="1"/>
  <c r="C3966" i="1"/>
  <c r="H3966" i="1" s="1"/>
  <c r="D3966" i="1" l="1"/>
  <c r="C3967" i="1"/>
  <c r="H3967" i="1" s="1"/>
  <c r="D3967" i="1" l="1"/>
  <c r="C3968" i="1"/>
  <c r="H3968" i="1" s="1"/>
  <c r="D3968" i="1" l="1"/>
  <c r="C3969" i="1"/>
  <c r="H3969" i="1" s="1"/>
  <c r="D3969" i="1" l="1"/>
  <c r="C3970" i="1"/>
  <c r="H3970" i="1" s="1"/>
  <c r="D3970" i="1" l="1"/>
  <c r="C3971" i="1"/>
  <c r="H3971" i="1" s="1"/>
  <c r="D3971" i="1" l="1"/>
  <c r="C3972" i="1"/>
  <c r="H3972" i="1" s="1"/>
  <c r="D3972" i="1" l="1"/>
  <c r="C3973" i="1"/>
  <c r="H3973" i="1" s="1"/>
  <c r="D3973" i="1" l="1"/>
  <c r="C3974" i="1"/>
  <c r="H3974" i="1" s="1"/>
  <c r="D3974" i="1" l="1"/>
  <c r="C3975" i="1"/>
  <c r="H3975" i="1" s="1"/>
  <c r="D3975" i="1" l="1"/>
  <c r="C3976" i="1"/>
  <c r="H3976" i="1" s="1"/>
  <c r="D3976" i="1" l="1"/>
  <c r="C3977" i="1"/>
  <c r="H3977" i="1" s="1"/>
  <c r="D3977" i="1" l="1"/>
  <c r="C3978" i="1"/>
  <c r="H3978" i="1" s="1"/>
  <c r="D3978" i="1" l="1"/>
  <c r="C3979" i="1"/>
  <c r="H3979" i="1" s="1"/>
  <c r="D3979" i="1" l="1"/>
  <c r="C3980" i="1"/>
  <c r="H3980" i="1" s="1"/>
  <c r="D3980" i="1" l="1"/>
  <c r="C3981" i="1"/>
  <c r="H3981" i="1" s="1"/>
  <c r="D3981" i="1" l="1"/>
  <c r="C3982" i="1"/>
  <c r="H3982" i="1" s="1"/>
  <c r="D3982" i="1" l="1"/>
  <c r="C3983" i="1"/>
  <c r="H3983" i="1" s="1"/>
  <c r="D3983" i="1" l="1"/>
  <c r="C3984" i="1"/>
  <c r="H3984" i="1" s="1"/>
  <c r="D3984" i="1" l="1"/>
  <c r="C3985" i="1"/>
  <c r="H3985" i="1" s="1"/>
  <c r="D3985" i="1" l="1"/>
  <c r="C3986" i="1"/>
  <c r="H3986" i="1" s="1"/>
  <c r="D3986" i="1" l="1"/>
  <c r="C3987" i="1"/>
  <c r="H3987" i="1" s="1"/>
  <c r="D3987" i="1" l="1"/>
  <c r="C3988" i="1"/>
  <c r="H3988" i="1" s="1"/>
  <c r="D3988" i="1" l="1"/>
  <c r="C3989" i="1"/>
  <c r="H3989" i="1" s="1"/>
  <c r="D3989" i="1" l="1"/>
  <c r="C3990" i="1"/>
  <c r="H3990" i="1" s="1"/>
  <c r="D3990" i="1" l="1"/>
  <c r="C3991" i="1"/>
  <c r="H3991" i="1" s="1"/>
  <c r="D3991" i="1" l="1"/>
  <c r="C3992" i="1"/>
  <c r="H3992" i="1" s="1"/>
  <c r="D3992" i="1" l="1"/>
  <c r="C3993" i="1"/>
  <c r="H3993" i="1" s="1"/>
  <c r="D3993" i="1" l="1"/>
  <c r="C3994" i="1"/>
  <c r="H3994" i="1" s="1"/>
  <c r="D3994" i="1" l="1"/>
  <c r="C3995" i="1"/>
  <c r="H3995" i="1" s="1"/>
  <c r="D3995" i="1" l="1"/>
  <c r="C3996" i="1"/>
  <c r="H3996" i="1" s="1"/>
  <c r="D3996" i="1" l="1"/>
  <c r="C3997" i="1"/>
  <c r="H3997" i="1" s="1"/>
  <c r="D3997" i="1" l="1"/>
  <c r="C3998" i="1"/>
  <c r="H3998" i="1" s="1"/>
  <c r="D3998" i="1" l="1"/>
  <c r="C3999" i="1"/>
  <c r="H3999" i="1" s="1"/>
  <c r="D3999" i="1" l="1"/>
  <c r="C4000" i="1"/>
  <c r="H4000" i="1" s="1"/>
  <c r="D4000" i="1" l="1"/>
  <c r="C4001" i="1"/>
  <c r="H4001" i="1" s="1"/>
  <c r="D4001" i="1" l="1"/>
  <c r="C4002" i="1"/>
  <c r="H4002" i="1" s="1"/>
  <c r="D4002" i="1" l="1"/>
  <c r="C4003" i="1"/>
  <c r="H4003" i="1" s="1"/>
  <c r="D4003" i="1" l="1"/>
  <c r="C4004" i="1"/>
  <c r="H4004" i="1" s="1"/>
  <c r="D4004" i="1" l="1"/>
  <c r="C4005" i="1"/>
  <c r="H4005" i="1" s="1"/>
  <c r="D4005" i="1" l="1"/>
  <c r="C4006" i="1"/>
  <c r="H4006" i="1" s="1"/>
  <c r="D4006" i="1" l="1"/>
  <c r="C4007" i="1"/>
  <c r="H4007" i="1" s="1"/>
  <c r="D4007" i="1" l="1"/>
  <c r="C4008" i="1"/>
  <c r="H4008" i="1" s="1"/>
  <c r="D4008" i="1" l="1"/>
  <c r="C4009" i="1"/>
  <c r="H4009" i="1" s="1"/>
  <c r="D4009" i="1" l="1"/>
  <c r="C4010" i="1"/>
  <c r="H4010" i="1" s="1"/>
  <c r="D4010" i="1" l="1"/>
  <c r="C4011" i="1"/>
  <c r="H4011" i="1" s="1"/>
  <c r="D4011" i="1" l="1"/>
  <c r="C4012" i="1"/>
  <c r="H4012" i="1" s="1"/>
  <c r="D4012" i="1" l="1"/>
  <c r="C4013" i="1"/>
  <c r="H4013" i="1" s="1"/>
  <c r="D4013" i="1" l="1"/>
  <c r="C4014" i="1"/>
  <c r="H4014" i="1" s="1"/>
  <c r="D4014" i="1" l="1"/>
  <c r="C4015" i="1"/>
  <c r="H4015" i="1" s="1"/>
  <c r="D4015" i="1" l="1"/>
  <c r="C4016" i="1"/>
  <c r="H4016" i="1" s="1"/>
  <c r="D4016" i="1" l="1"/>
  <c r="C4017" i="1"/>
  <c r="H4017" i="1" s="1"/>
  <c r="D4017" i="1" l="1"/>
  <c r="C4018" i="1"/>
  <c r="H4018" i="1" s="1"/>
  <c r="D4018" i="1" l="1"/>
  <c r="C4019" i="1"/>
  <c r="H4019" i="1" s="1"/>
  <c r="D4019" i="1" l="1"/>
  <c r="C4020" i="1"/>
  <c r="H4020" i="1" s="1"/>
  <c r="D4020" i="1" l="1"/>
  <c r="C4021" i="1"/>
  <c r="H4021" i="1" s="1"/>
  <c r="D4021" i="1" l="1"/>
  <c r="C4022" i="1"/>
  <c r="H4022" i="1" s="1"/>
  <c r="D4022" i="1" l="1"/>
  <c r="C4023" i="1"/>
  <c r="H4023" i="1" s="1"/>
  <c r="D4023" i="1" l="1"/>
  <c r="C4024" i="1"/>
  <c r="H4024" i="1" s="1"/>
  <c r="D4024" i="1" l="1"/>
  <c r="C4025" i="1"/>
  <c r="H4025" i="1" s="1"/>
  <c r="D4025" i="1" l="1"/>
  <c r="C4026" i="1"/>
  <c r="H4026" i="1" s="1"/>
  <c r="D4026" i="1" l="1"/>
  <c r="C4027" i="1"/>
  <c r="H4027" i="1" s="1"/>
  <c r="D4027" i="1" l="1"/>
  <c r="C4028" i="1"/>
  <c r="H4028" i="1" s="1"/>
  <c r="D4028" i="1" l="1"/>
  <c r="C4029" i="1"/>
  <c r="H4029" i="1" s="1"/>
  <c r="D4029" i="1" l="1"/>
  <c r="C4030" i="1"/>
  <c r="H4030" i="1" s="1"/>
  <c r="D4030" i="1" l="1"/>
  <c r="C4031" i="1"/>
  <c r="H4031" i="1" s="1"/>
  <c r="D4031" i="1" l="1"/>
  <c r="C4032" i="1"/>
  <c r="H4032" i="1" s="1"/>
  <c r="D4032" i="1" l="1"/>
  <c r="C4033" i="1"/>
  <c r="H4033" i="1" s="1"/>
  <c r="D4033" i="1" l="1"/>
  <c r="C4034" i="1"/>
  <c r="H4034" i="1" s="1"/>
  <c r="D4034" i="1" l="1"/>
  <c r="C4035" i="1"/>
  <c r="H4035" i="1" s="1"/>
  <c r="D4035" i="1" l="1"/>
  <c r="C4036" i="1"/>
  <c r="H4036" i="1" s="1"/>
  <c r="D4036" i="1" l="1"/>
  <c r="C4037" i="1"/>
  <c r="H4037" i="1" s="1"/>
  <c r="D4037" i="1" l="1"/>
  <c r="C4038" i="1"/>
  <c r="H4038" i="1" s="1"/>
  <c r="D4038" i="1" l="1"/>
  <c r="C4039" i="1"/>
  <c r="H4039" i="1" s="1"/>
  <c r="D4039" i="1" l="1"/>
  <c r="C4040" i="1"/>
  <c r="H4040" i="1" s="1"/>
  <c r="D4040" i="1" l="1"/>
  <c r="C4041" i="1"/>
  <c r="H4041" i="1" s="1"/>
  <c r="D4041" i="1" l="1"/>
  <c r="C4042" i="1"/>
  <c r="H4042" i="1" s="1"/>
  <c r="D4042" i="1" l="1"/>
  <c r="C4043" i="1"/>
  <c r="H4043" i="1" s="1"/>
  <c r="D4043" i="1" l="1"/>
  <c r="C4044" i="1"/>
  <c r="H4044" i="1" s="1"/>
  <c r="D4044" i="1" l="1"/>
  <c r="C4045" i="1"/>
  <c r="H4045" i="1" s="1"/>
  <c r="D4045" i="1" l="1"/>
  <c r="C4046" i="1"/>
  <c r="H4046" i="1" s="1"/>
  <c r="D4046" i="1" l="1"/>
  <c r="C4047" i="1"/>
  <c r="H4047" i="1" s="1"/>
  <c r="D4047" i="1" l="1"/>
  <c r="C4048" i="1"/>
  <c r="H4048" i="1" s="1"/>
  <c r="D4048" i="1" l="1"/>
  <c r="C4049" i="1"/>
  <c r="H4049" i="1" s="1"/>
  <c r="D4049" i="1" l="1"/>
  <c r="C4050" i="1"/>
  <c r="H4050" i="1" s="1"/>
  <c r="D4050" i="1" l="1"/>
  <c r="C4051" i="1"/>
  <c r="H4051" i="1" s="1"/>
  <c r="D4051" i="1" l="1"/>
  <c r="C4052" i="1"/>
  <c r="H4052" i="1" s="1"/>
  <c r="D4052" i="1" l="1"/>
  <c r="C4053" i="1"/>
  <c r="H4053" i="1" s="1"/>
  <c r="D4053" i="1" l="1"/>
  <c r="C4054" i="1"/>
  <c r="H4054" i="1" s="1"/>
  <c r="D4054" i="1" l="1"/>
  <c r="C4055" i="1"/>
  <c r="H4055" i="1" s="1"/>
  <c r="D4055" i="1" l="1"/>
  <c r="C4056" i="1"/>
  <c r="H4056" i="1" s="1"/>
  <c r="D4056" i="1" l="1"/>
  <c r="C4057" i="1"/>
  <c r="H4057" i="1" s="1"/>
  <c r="D4057" i="1" l="1"/>
  <c r="C4058" i="1"/>
  <c r="H4058" i="1" s="1"/>
  <c r="D4058" i="1" l="1"/>
  <c r="C4059" i="1"/>
  <c r="H4059" i="1" s="1"/>
  <c r="D4059" i="1" l="1"/>
  <c r="C4060" i="1"/>
  <c r="H4060" i="1" s="1"/>
  <c r="D4060" i="1" l="1"/>
  <c r="C4061" i="1"/>
  <c r="H4061" i="1" s="1"/>
  <c r="D4061" i="1" l="1"/>
  <c r="C4062" i="1"/>
  <c r="H4062" i="1" s="1"/>
  <c r="D4062" i="1" l="1"/>
  <c r="C4063" i="1"/>
  <c r="H4063" i="1" s="1"/>
  <c r="D4063" i="1" l="1"/>
  <c r="C4064" i="1"/>
  <c r="H4064" i="1" s="1"/>
  <c r="D4064" i="1" l="1"/>
  <c r="C4065" i="1"/>
  <c r="H4065" i="1" s="1"/>
  <c r="D4065" i="1" l="1"/>
  <c r="C4066" i="1"/>
  <c r="H4066" i="1" s="1"/>
  <c r="D4066" i="1" l="1"/>
  <c r="C4067" i="1"/>
  <c r="H4067" i="1" s="1"/>
  <c r="D4067" i="1" l="1"/>
  <c r="C4068" i="1"/>
  <c r="H4068" i="1" s="1"/>
  <c r="D4068" i="1" l="1"/>
  <c r="C4069" i="1"/>
  <c r="H4069" i="1" s="1"/>
  <c r="D4069" i="1" l="1"/>
  <c r="C4070" i="1"/>
  <c r="H4070" i="1" s="1"/>
  <c r="D4070" i="1" l="1"/>
  <c r="C4071" i="1"/>
  <c r="H4071" i="1" s="1"/>
  <c r="D4071" i="1" l="1"/>
  <c r="C4072" i="1"/>
  <c r="H4072" i="1" s="1"/>
  <c r="D4072" i="1" l="1"/>
  <c r="C4073" i="1"/>
  <c r="H4073" i="1" s="1"/>
  <c r="D4073" i="1" l="1"/>
  <c r="C4074" i="1"/>
  <c r="H4074" i="1" s="1"/>
  <c r="D4074" i="1" l="1"/>
  <c r="C4075" i="1"/>
  <c r="H4075" i="1" s="1"/>
  <c r="D4075" i="1" l="1"/>
  <c r="C4076" i="1"/>
  <c r="H4076" i="1" s="1"/>
  <c r="D4076" i="1" l="1"/>
  <c r="C4077" i="1"/>
  <c r="H4077" i="1" s="1"/>
  <c r="D4077" i="1" l="1"/>
  <c r="C4078" i="1"/>
  <c r="H4078" i="1" s="1"/>
  <c r="D4078" i="1" l="1"/>
  <c r="C4079" i="1"/>
  <c r="H4079" i="1" s="1"/>
  <c r="D4079" i="1" l="1"/>
  <c r="C4080" i="1"/>
  <c r="H4080" i="1" s="1"/>
  <c r="D4080" i="1" l="1"/>
  <c r="C4081" i="1"/>
  <c r="H4081" i="1" s="1"/>
  <c r="D4081" i="1" l="1"/>
  <c r="C4082" i="1"/>
  <c r="H4082" i="1" s="1"/>
  <c r="D4082" i="1" l="1"/>
  <c r="C4083" i="1"/>
  <c r="H4083" i="1" s="1"/>
  <c r="D4083" i="1" l="1"/>
  <c r="C4084" i="1"/>
  <c r="H4084" i="1" s="1"/>
  <c r="D4084" i="1" l="1"/>
  <c r="C4085" i="1"/>
  <c r="H4085" i="1" s="1"/>
  <c r="D4085" i="1" l="1"/>
  <c r="C4086" i="1"/>
  <c r="H4086" i="1" s="1"/>
  <c r="D4086" i="1" l="1"/>
  <c r="C4087" i="1"/>
  <c r="H4087" i="1" s="1"/>
  <c r="D4087" i="1" l="1"/>
  <c r="C4088" i="1"/>
  <c r="H4088" i="1" s="1"/>
  <c r="D4088" i="1" l="1"/>
  <c r="C4089" i="1"/>
  <c r="H4089" i="1" s="1"/>
  <c r="D4089" i="1" l="1"/>
  <c r="C4090" i="1"/>
  <c r="H4090" i="1" s="1"/>
  <c r="D4090" i="1" l="1"/>
  <c r="C4091" i="1"/>
  <c r="H4091" i="1" s="1"/>
  <c r="D4091" i="1" l="1"/>
  <c r="C4092" i="1"/>
  <c r="H4092" i="1" s="1"/>
  <c r="D4092" i="1" l="1"/>
  <c r="C4093" i="1"/>
  <c r="H4093" i="1" s="1"/>
  <c r="D4093" i="1" l="1"/>
  <c r="C4094" i="1"/>
  <c r="H4094" i="1" s="1"/>
  <c r="D4094" i="1" l="1"/>
  <c r="C4095" i="1"/>
  <c r="H4095" i="1" s="1"/>
  <c r="D4095" i="1" l="1"/>
  <c r="C4096" i="1"/>
  <c r="H4096" i="1" s="1"/>
  <c r="D4096" i="1" l="1"/>
  <c r="C4097" i="1"/>
  <c r="H4097" i="1" s="1"/>
  <c r="D4097" i="1" l="1"/>
  <c r="C4098" i="1"/>
  <c r="H4098" i="1" s="1"/>
  <c r="D4098" i="1" l="1"/>
  <c r="C4099" i="1"/>
  <c r="H4099" i="1" s="1"/>
  <c r="D4099" i="1" l="1"/>
  <c r="C4100" i="1"/>
  <c r="H4100" i="1" s="1"/>
  <c r="D4100" i="1" l="1"/>
  <c r="C4101" i="1"/>
  <c r="H4101" i="1" s="1"/>
  <c r="D4101" i="1" l="1"/>
  <c r="C4102" i="1"/>
  <c r="H4102" i="1" s="1"/>
  <c r="D4102" i="1" l="1"/>
  <c r="C4103" i="1"/>
  <c r="H4103" i="1" s="1"/>
  <c r="D4103" i="1" l="1"/>
  <c r="C4104" i="1"/>
  <c r="H4104" i="1" s="1"/>
  <c r="D4104" i="1" l="1"/>
  <c r="C4105" i="1"/>
  <c r="H4105" i="1" s="1"/>
  <c r="D4105" i="1" l="1"/>
  <c r="C4106" i="1"/>
  <c r="H4106" i="1" s="1"/>
  <c r="D4106" i="1" l="1"/>
  <c r="C4107" i="1"/>
  <c r="H4107" i="1" s="1"/>
  <c r="D4107" i="1" l="1"/>
  <c r="C4108" i="1"/>
  <c r="H4108" i="1" s="1"/>
  <c r="D4108" i="1" l="1"/>
  <c r="C4109" i="1"/>
  <c r="H4109" i="1" s="1"/>
  <c r="D4109" i="1" l="1"/>
  <c r="C4110" i="1"/>
  <c r="H4110" i="1" s="1"/>
  <c r="D4110" i="1" l="1"/>
  <c r="C4111" i="1"/>
  <c r="H4111" i="1" s="1"/>
  <c r="D4111" i="1" l="1"/>
  <c r="C4112" i="1"/>
  <c r="H4112" i="1" s="1"/>
  <c r="D4112" i="1" l="1"/>
  <c r="C4113" i="1"/>
  <c r="H4113" i="1" s="1"/>
  <c r="D4113" i="1" l="1"/>
  <c r="C4114" i="1"/>
  <c r="H4114" i="1" s="1"/>
  <c r="D4114" i="1" l="1"/>
  <c r="C4115" i="1"/>
  <c r="H4115" i="1" s="1"/>
  <c r="D4115" i="1" l="1"/>
  <c r="C4116" i="1"/>
  <c r="H4116" i="1" s="1"/>
  <c r="D4116" i="1" l="1"/>
  <c r="C4117" i="1"/>
  <c r="H4117" i="1" s="1"/>
  <c r="D4117" i="1" l="1"/>
  <c r="C4118" i="1"/>
  <c r="H4118" i="1" s="1"/>
  <c r="D4118" i="1" l="1"/>
  <c r="C4119" i="1"/>
  <c r="H4119" i="1" s="1"/>
  <c r="D4119" i="1" l="1"/>
  <c r="C4120" i="1"/>
  <c r="H4120" i="1" s="1"/>
  <c r="D4120" i="1" l="1"/>
  <c r="C4121" i="1"/>
  <c r="H4121" i="1" s="1"/>
  <c r="D4121" i="1" l="1"/>
  <c r="C4122" i="1"/>
  <c r="H4122" i="1" s="1"/>
  <c r="D4122" i="1" l="1"/>
  <c r="C4123" i="1"/>
  <c r="H4123" i="1" s="1"/>
  <c r="D4123" i="1" l="1"/>
  <c r="C4124" i="1"/>
  <c r="H4124" i="1" s="1"/>
  <c r="D4124" i="1" l="1"/>
  <c r="C4125" i="1"/>
  <c r="H4125" i="1" s="1"/>
  <c r="D4125" i="1" l="1"/>
  <c r="C4126" i="1"/>
  <c r="H4126" i="1" s="1"/>
  <c r="D4126" i="1" l="1"/>
  <c r="C4127" i="1"/>
  <c r="H4127" i="1" s="1"/>
  <c r="D4127" i="1" l="1"/>
  <c r="C4128" i="1"/>
  <c r="H4128" i="1" s="1"/>
  <c r="D4128" i="1" l="1"/>
  <c r="C4129" i="1"/>
  <c r="H4129" i="1" s="1"/>
  <c r="D4129" i="1" l="1"/>
  <c r="C4130" i="1"/>
  <c r="H4130" i="1" s="1"/>
  <c r="D4130" i="1" l="1"/>
  <c r="C4131" i="1"/>
  <c r="H4131" i="1" s="1"/>
  <c r="D4131" i="1" l="1"/>
  <c r="C4132" i="1"/>
  <c r="H4132" i="1" s="1"/>
  <c r="D4132" i="1" l="1"/>
  <c r="C4133" i="1"/>
  <c r="H4133" i="1" s="1"/>
  <c r="D4133" i="1" l="1"/>
  <c r="C4134" i="1"/>
  <c r="H4134" i="1" s="1"/>
  <c r="D4134" i="1" l="1"/>
  <c r="C4135" i="1"/>
  <c r="H4135" i="1" s="1"/>
  <c r="D4135" i="1" l="1"/>
  <c r="C4136" i="1"/>
  <c r="H4136" i="1" s="1"/>
  <c r="D4136" i="1" l="1"/>
  <c r="C4137" i="1"/>
  <c r="H4137" i="1" s="1"/>
  <c r="D4137" i="1" l="1"/>
  <c r="C4138" i="1"/>
  <c r="H4138" i="1" s="1"/>
  <c r="D4138" i="1" l="1"/>
  <c r="C4139" i="1"/>
  <c r="H4139" i="1" s="1"/>
  <c r="D4139" i="1" l="1"/>
  <c r="C4140" i="1"/>
  <c r="H4140" i="1" s="1"/>
  <c r="D4140" i="1" l="1"/>
  <c r="C4141" i="1"/>
  <c r="H4141" i="1" s="1"/>
  <c r="D4141" i="1" l="1"/>
  <c r="C4142" i="1"/>
  <c r="H4142" i="1" s="1"/>
  <c r="D4142" i="1" l="1"/>
  <c r="C4143" i="1"/>
  <c r="H4143" i="1" s="1"/>
  <c r="D4143" i="1" l="1"/>
  <c r="C4144" i="1"/>
  <c r="H4144" i="1" s="1"/>
  <c r="D4144" i="1" l="1"/>
  <c r="C4145" i="1"/>
  <c r="H4145" i="1" s="1"/>
  <c r="D4145" i="1" l="1"/>
  <c r="C4146" i="1"/>
  <c r="H4146" i="1" s="1"/>
  <c r="D4146" i="1" l="1"/>
  <c r="C4147" i="1"/>
  <c r="H4147" i="1" s="1"/>
  <c r="D4147" i="1" l="1"/>
  <c r="C4148" i="1"/>
  <c r="H4148" i="1" s="1"/>
  <c r="D4148" i="1" l="1"/>
  <c r="C4149" i="1"/>
  <c r="H4149" i="1" s="1"/>
  <c r="D4149" i="1" l="1"/>
  <c r="C4150" i="1"/>
  <c r="H4150" i="1" s="1"/>
  <c r="D4150" i="1" l="1"/>
  <c r="C4151" i="1"/>
  <c r="F41" i="1" l="1"/>
  <c r="H4151" i="1"/>
  <c r="D4151" i="1"/>
  <c r="C4152" i="1"/>
  <c r="H4152" i="1" s="1"/>
  <c r="D4152" i="1" l="1"/>
  <c r="C4153" i="1"/>
  <c r="H4153" i="1" s="1"/>
  <c r="D4153" i="1" l="1"/>
  <c r="O10" i="1"/>
  <c r="O11" i="1" s="1"/>
  <c r="F40" i="1"/>
  <c r="R14" i="4"/>
  <c r="R15" i="4" s="1"/>
  <c r="R21" i="4"/>
  <c r="R20" i="4" s="1"/>
  <c r="R38" i="4"/>
  <c r="R39" i="4" s="1"/>
  <c r="R45" i="4"/>
  <c r="R44" i="4" s="1"/>
  <c r="R61" i="4"/>
  <c r="R60" i="4" s="1"/>
  <c r="R13" i="4"/>
  <c r="R12" i="4" s="1"/>
  <c r="R22" i="4"/>
  <c r="R23" i="4" s="1"/>
  <c r="R30" i="4"/>
  <c r="R31" i="4" s="1"/>
  <c r="R37" i="4"/>
  <c r="R36" i="4" s="1"/>
  <c r="R46" i="4"/>
  <c r="R47" i="4" s="1"/>
  <c r="R53" i="4"/>
  <c r="R52" i="4" s="1"/>
  <c r="R62" i="4"/>
  <c r="R63" i="4" s="1"/>
  <c r="R9" i="4"/>
  <c r="R8" i="4" s="1"/>
  <c r="R17" i="4"/>
  <c r="R16" i="4" s="1"/>
  <c r="R25" i="4"/>
  <c r="R24" i="4" s="1"/>
  <c r="R33" i="4"/>
  <c r="R32" i="4" s="1"/>
  <c r="R41" i="4"/>
  <c r="R40" i="4" s="1"/>
  <c r="R49" i="4"/>
  <c r="R48" i="4" s="1"/>
  <c r="R57" i="4"/>
  <c r="R56" i="4" s="1"/>
  <c r="R65" i="4"/>
  <c r="R64" i="4" s="1"/>
  <c r="R6" i="4"/>
  <c r="R7" i="4" s="1"/>
  <c r="R29" i="4"/>
  <c r="R28" i="4" s="1"/>
  <c r="R54" i="4"/>
  <c r="R55" i="4" s="1"/>
  <c r="R5" i="4"/>
  <c r="R4" i="4" s="1"/>
  <c r="R10" i="4"/>
  <c r="R11" i="4" s="1"/>
  <c r="R18" i="4"/>
  <c r="R19" i="4" s="1"/>
  <c r="R26" i="4"/>
  <c r="R27" i="4" s="1"/>
  <c r="R34" i="4"/>
  <c r="R35" i="4" s="1"/>
  <c r="R42" i="4"/>
  <c r="R43" i="4" s="1"/>
  <c r="R50" i="4"/>
  <c r="R51" i="4" s="1"/>
  <c r="R58" i="4"/>
  <c r="R59" i="4" s="1"/>
  <c r="R66" i="4"/>
  <c r="R67" i="4" s="1"/>
  <c r="C4154" i="1"/>
  <c r="H4154" i="1" s="1"/>
  <c r="F1292" i="1" l="1"/>
  <c r="F739" i="1"/>
  <c r="F224" i="1"/>
  <c r="F5104" i="1"/>
  <c r="F2228" i="1"/>
  <c r="F6145" i="1"/>
  <c r="F5423" i="1"/>
  <c r="F4251" i="1"/>
  <c r="F1861" i="1"/>
  <c r="F4910" i="1"/>
  <c r="F4606" i="1"/>
  <c r="F4446" i="1"/>
  <c r="F4286" i="1"/>
  <c r="F4158" i="1"/>
  <c r="F4030" i="1"/>
  <c r="F3902" i="1"/>
  <c r="F3774" i="1"/>
  <c r="F3643" i="1"/>
  <c r="F3473" i="1"/>
  <c r="F3302" i="1"/>
  <c r="F3131" i="1"/>
  <c r="F2826" i="1"/>
  <c r="F2409" i="1"/>
  <c r="F1593" i="1"/>
  <c r="F4933" i="1"/>
  <c r="F4805" i="1"/>
  <c r="F4677" i="1"/>
  <c r="F4549" i="1"/>
  <c r="F4421" i="1"/>
  <c r="F4293" i="1"/>
  <c r="F4165" i="1"/>
  <c r="F4037" i="1"/>
  <c r="F3909" i="1"/>
  <c r="F3781" i="1"/>
  <c r="F3653" i="1"/>
  <c r="F3482" i="1"/>
  <c r="F3311" i="1"/>
  <c r="F3141" i="1"/>
  <c r="F2846" i="1"/>
  <c r="F2450" i="1"/>
  <c r="F1685" i="1"/>
  <c r="F3580" i="1"/>
  <c r="F3500" i="1"/>
  <c r="F3436" i="1"/>
  <c r="F3372" i="1"/>
  <c r="F3308" i="1"/>
  <c r="F3244" i="1"/>
  <c r="F3180" i="1"/>
  <c r="F3116" i="1"/>
  <c r="F3037" i="1"/>
  <c r="F2951" i="1"/>
  <c r="F2866" i="1"/>
  <c r="F2781" i="1"/>
  <c r="F2695" i="1"/>
  <c r="F2610" i="1"/>
  <c r="F2489" i="1"/>
  <c r="F2318" i="1"/>
  <c r="F2148" i="1"/>
  <c r="F1977" i="1"/>
  <c r="F1742" i="1"/>
  <c r="F1334" i="1"/>
  <c r="F3083" i="1"/>
  <c r="F2998" i="1"/>
  <c r="F2913" i="1"/>
  <c r="F2827" i="1"/>
  <c r="F2742" i="1"/>
  <c r="F2657" i="1"/>
  <c r="F2562" i="1"/>
  <c r="F2413" i="1"/>
  <c r="F2242" i="1"/>
  <c r="F2072" i="1"/>
  <c r="F1885" i="1"/>
  <c r="F1606" i="1"/>
  <c r="F1008" i="1"/>
  <c r="F2557" i="1"/>
  <c r="F2492" i="1"/>
  <c r="F2406" i="1"/>
  <c r="F2321" i="1"/>
  <c r="F2236" i="1"/>
  <c r="F2150" i="1"/>
  <c r="F2065" i="1"/>
  <c r="F1980" i="1"/>
  <c r="F1874" i="1"/>
  <c r="F1746" i="1"/>
  <c r="F1586" i="1"/>
  <c r="F1344" i="1"/>
  <c r="F966" i="1"/>
  <c r="F3088" i="1"/>
  <c r="F3024" i="1"/>
  <c r="F2960" i="1"/>
  <c r="F2896" i="1"/>
  <c r="F2832" i="1"/>
  <c r="F2768" i="1"/>
  <c r="F2704" i="1"/>
  <c r="F2640" i="1"/>
  <c r="F2576" i="1"/>
  <c r="F2512" i="1"/>
  <c r="F2432" i="1"/>
  <c r="F2346" i="1"/>
  <c r="F2261" i="1"/>
  <c r="F2176" i="1"/>
  <c r="F2090" i="1"/>
  <c r="F2005" i="1"/>
  <c r="F1913" i="1"/>
  <c r="F1785" i="1"/>
  <c r="F1650" i="1"/>
  <c r="F1428" i="1"/>
  <c r="F1106" i="1"/>
  <c r="F424" i="1"/>
  <c r="F1880" i="1"/>
  <c r="F1816" i="1"/>
  <c r="F1752" i="1"/>
  <c r="F1688" i="1"/>
  <c r="F1597" i="1"/>
  <c r="F1484" i="1"/>
  <c r="F1357" i="1"/>
  <c r="F1206" i="1"/>
  <c r="F988" i="1"/>
  <c r="F704" i="1"/>
  <c r="F2483" i="1"/>
  <c r="F2419" i="1"/>
  <c r="F2355" i="1"/>
  <c r="F2291" i="1"/>
  <c r="F2227" i="1"/>
  <c r="F2163" i="1"/>
  <c r="F2099" i="1"/>
  <c r="F2035" i="1"/>
  <c r="F1971" i="1"/>
  <c r="F1907" i="1"/>
  <c r="F1843" i="1"/>
  <c r="F1779" i="1"/>
  <c r="F1715" i="1"/>
  <c r="F1642" i="1"/>
  <c r="F1532" i="1"/>
  <c r="F1417" i="1"/>
  <c r="F1270" i="1"/>
  <c r="F1085" i="1"/>
  <c r="F858" i="1"/>
  <c r="F319" i="1"/>
  <c r="F1098" i="1"/>
  <c r="F984" i="1"/>
  <c r="F870" i="1"/>
  <c r="F699" i="1"/>
  <c r="F379" i="1"/>
  <c r="F1594" i="1"/>
  <c r="F1509" i="1"/>
  <c r="F1424" i="1"/>
  <c r="F1317" i="1"/>
  <c r="F1202" i="1"/>
  <c r="F1089" i="1"/>
  <c r="F976" i="1"/>
  <c r="F861" i="1"/>
  <c r="F683" i="1"/>
  <c r="F337" i="1"/>
  <c r="F606" i="1"/>
  <c r="F452" i="1"/>
  <c r="F181" i="1"/>
  <c r="F1353" i="1"/>
  <c r="F1268" i="1"/>
  <c r="F1182" i="1"/>
  <c r="F1097" i="1"/>
  <c r="F1012" i="1"/>
  <c r="F926" i="1"/>
  <c r="F841" i="1"/>
  <c r="F698" i="1"/>
  <c r="F544" i="1"/>
  <c r="F366" i="1"/>
  <c r="F63" i="1"/>
  <c r="F731" i="1"/>
  <c r="F618" i="1"/>
  <c r="F504" i="1"/>
  <c r="F358" i="1"/>
  <c r="F131" i="1"/>
  <c r="F1635" i="1"/>
  <c r="F1571" i="1"/>
  <c r="F1507" i="1"/>
  <c r="F1443" i="1"/>
  <c r="F1379" i="1"/>
  <c r="F1315" i="1"/>
  <c r="F1251" i="1"/>
  <c r="F1187" i="1"/>
  <c r="F1123" i="1"/>
  <c r="F1059" i="1"/>
  <c r="F995" i="1"/>
  <c r="F931" i="1"/>
  <c r="F867" i="1"/>
  <c r="F796" i="1"/>
  <c r="F711" i="1"/>
  <c r="F626" i="1"/>
  <c r="F540" i="1"/>
  <c r="F455" i="1"/>
  <c r="F361" i="1"/>
  <c r="F246" i="1"/>
  <c r="F133" i="1"/>
  <c r="F404" i="1"/>
  <c r="F293" i="1"/>
  <c r="F179" i="1"/>
  <c r="F65" i="1"/>
  <c r="F765" i="1"/>
  <c r="F701" i="1"/>
  <c r="F637" i="1"/>
  <c r="F573" i="1"/>
  <c r="F509" i="1"/>
  <c r="F445" i="1"/>
  <c r="F375" i="1"/>
  <c r="F290" i="1"/>
  <c r="F205" i="1"/>
  <c r="F119" i="1"/>
  <c r="F380" i="1"/>
  <c r="F316" i="1"/>
  <c r="F252" i="1"/>
  <c r="F188" i="1"/>
  <c r="F124" i="1"/>
  <c r="F60" i="1"/>
  <c r="F3568" i="1"/>
  <c r="F2023" i="1"/>
  <c r="F1623" i="1"/>
  <c r="F7010" i="1"/>
  <c r="F4828" i="1"/>
  <c r="F6737" i="1"/>
  <c r="F6049" i="1"/>
  <c r="F5316" i="1"/>
  <c r="F4091" i="1"/>
  <c r="F5502" i="1"/>
  <c r="F4830" i="1"/>
  <c r="F4590" i="1"/>
  <c r="F4414" i="1"/>
  <c r="F4270" i="1"/>
  <c r="F4142" i="1"/>
  <c r="F4014" i="1"/>
  <c r="F3886" i="1"/>
  <c r="F3758" i="1"/>
  <c r="F3622" i="1"/>
  <c r="F3451" i="1"/>
  <c r="F3281" i="1"/>
  <c r="F3110" i="1"/>
  <c r="F2783" i="1"/>
  <c r="F2324" i="1"/>
  <c r="F1354" i="1"/>
  <c r="F4917" i="1"/>
  <c r="F4789" i="1"/>
  <c r="F4661" i="1"/>
  <c r="F4533" i="1"/>
  <c r="F4405" i="1"/>
  <c r="F4277" i="1"/>
  <c r="F4149" i="1"/>
  <c r="F4021" i="1"/>
  <c r="F3893" i="1"/>
  <c r="F3765" i="1"/>
  <c r="F3631" i="1"/>
  <c r="F3461" i="1"/>
  <c r="F3290" i="1"/>
  <c r="F3119" i="1"/>
  <c r="F2803" i="1"/>
  <c r="F2365" i="1"/>
  <c r="F1478" i="1"/>
  <c r="F3564" i="1"/>
  <c r="F3484" i="1"/>
  <c r="F3420" i="1"/>
  <c r="F3356" i="1"/>
  <c r="F3292" i="1"/>
  <c r="F3228" i="1"/>
  <c r="F3164" i="1"/>
  <c r="F3100" i="1"/>
  <c r="F3015" i="1"/>
  <c r="F2930" i="1"/>
  <c r="F2845" i="1"/>
  <c r="F2759" i="1"/>
  <c r="F2674" i="1"/>
  <c r="F2587" i="1"/>
  <c r="F2446" i="1"/>
  <c r="F2276" i="1"/>
  <c r="F2105" i="1"/>
  <c r="F1934" i="1"/>
  <c r="F1678" i="1"/>
  <c r="F1180" i="1"/>
  <c r="F3062" i="1"/>
  <c r="F2977" i="1"/>
  <c r="F2891" i="1"/>
  <c r="F2806" i="1"/>
  <c r="F2721" i="1"/>
  <c r="F2635" i="1"/>
  <c r="F2530" i="1"/>
  <c r="F2370" i="1"/>
  <c r="F2200" i="1"/>
  <c r="F2029" i="1"/>
  <c r="F1821" i="1"/>
  <c r="F1492" i="1"/>
  <c r="F740" i="1"/>
  <c r="F2541" i="1"/>
  <c r="F2470" i="1"/>
  <c r="F2385" i="1"/>
  <c r="F2300" i="1"/>
  <c r="F2214" i="1"/>
  <c r="F2129" i="1"/>
  <c r="F2044" i="1"/>
  <c r="F1958" i="1"/>
  <c r="F1842" i="1"/>
  <c r="F1714" i="1"/>
  <c r="F1529" i="1"/>
  <c r="F1269" i="1"/>
  <c r="F853" i="1"/>
  <c r="F3072" i="1"/>
  <c r="F3008" i="1"/>
  <c r="F2944" i="1"/>
  <c r="F2880" i="1"/>
  <c r="F2816" i="1"/>
  <c r="F2752" i="1"/>
  <c r="F2688" i="1"/>
  <c r="F2624" i="1"/>
  <c r="F2560" i="1"/>
  <c r="F2496" i="1"/>
  <c r="F2410" i="1"/>
  <c r="F2325" i="1"/>
  <c r="F2240" i="1"/>
  <c r="F2154" i="1"/>
  <c r="F2069" i="1"/>
  <c r="F1984" i="1"/>
  <c r="F1881" i="1"/>
  <c r="F1753" i="1"/>
  <c r="F1598" i="1"/>
  <c r="F1361" i="1"/>
  <c r="F993" i="1"/>
  <c r="F1928" i="1"/>
  <c r="F1864" i="1"/>
  <c r="F1800" i="1"/>
  <c r="F1736" i="1"/>
  <c r="F1670" i="1"/>
  <c r="F1569" i="1"/>
  <c r="F1454" i="1"/>
  <c r="F1320" i="1"/>
  <c r="F1158" i="1"/>
  <c r="F930" i="1"/>
  <c r="F563" i="1"/>
  <c r="F2467" i="1"/>
  <c r="F2403" i="1"/>
  <c r="F2339" i="1"/>
  <c r="F2275" i="1"/>
  <c r="F2211" i="1"/>
  <c r="F2147" i="1"/>
  <c r="F2083" i="1"/>
  <c r="F2019" i="1"/>
  <c r="F1955" i="1"/>
  <c r="F1891" i="1"/>
  <c r="F1827" i="1"/>
  <c r="F1763" i="1"/>
  <c r="F1699" i="1"/>
  <c r="F1617" i="1"/>
  <c r="F1502" i="1"/>
  <c r="F1384" i="1"/>
  <c r="F1233" i="1"/>
  <c r="F1029" i="1"/>
  <c r="F778" i="1"/>
  <c r="F1184" i="1"/>
  <c r="F1069" i="1"/>
  <c r="F956" i="1"/>
  <c r="F842" i="1"/>
  <c r="F628" i="1"/>
  <c r="F227" i="1"/>
  <c r="F1573" i="1"/>
  <c r="F1488" i="1"/>
  <c r="F1402" i="1"/>
  <c r="F1288" i="1"/>
  <c r="F1174" i="1"/>
  <c r="F1061" i="1"/>
  <c r="F946" i="1"/>
  <c r="F832" i="1"/>
  <c r="F607" i="1"/>
  <c r="F185" i="1"/>
  <c r="F566" i="1"/>
  <c r="F406" i="1"/>
  <c r="F106" i="1"/>
  <c r="F1332" i="1"/>
  <c r="F1246" i="1"/>
  <c r="F1161" i="1"/>
  <c r="F1076" i="1"/>
  <c r="F990" i="1"/>
  <c r="F905" i="1"/>
  <c r="F811" i="1"/>
  <c r="F659" i="1"/>
  <c r="F507" i="1"/>
  <c r="F291" i="1"/>
  <c r="F816" i="1"/>
  <c r="F703" i="1"/>
  <c r="F590" i="1"/>
  <c r="F475" i="1"/>
  <c r="F302" i="1"/>
  <c r="F74" i="1"/>
  <c r="F1619" i="1"/>
  <c r="F1555" i="1"/>
  <c r="F1491" i="1"/>
  <c r="F1427" i="1"/>
  <c r="F1363" i="1"/>
  <c r="F1299" i="1"/>
  <c r="F1235" i="1"/>
  <c r="F1171" i="1"/>
  <c r="F1107" i="1"/>
  <c r="F1043" i="1"/>
  <c r="F979" i="1"/>
  <c r="F915" i="1"/>
  <c r="F851" i="1"/>
  <c r="F775" i="1"/>
  <c r="F690" i="1"/>
  <c r="F604" i="1"/>
  <c r="F519" i="1"/>
  <c r="F434" i="1"/>
  <c r="F331" i="1"/>
  <c r="F218" i="1"/>
  <c r="F105" i="1"/>
  <c r="F378" i="1"/>
  <c r="F265" i="1"/>
  <c r="F150" i="1"/>
  <c r="F813" i="1"/>
  <c r="F749" i="1"/>
  <c r="F685" i="1"/>
  <c r="F621" i="1"/>
  <c r="F557" i="1"/>
  <c r="F493" i="1"/>
  <c r="F429" i="1"/>
  <c r="F354" i="1"/>
  <c r="F269" i="1"/>
  <c r="F183" i="1"/>
  <c r="F98" i="1"/>
  <c r="F364" i="1"/>
  <c r="F300" i="1"/>
  <c r="F236" i="1"/>
  <c r="F172" i="1"/>
  <c r="F108" i="1"/>
  <c r="F1064" i="1"/>
  <c r="F1381" i="1"/>
  <c r="F524" i="1"/>
  <c r="F6098" i="1"/>
  <c r="F3804" i="1"/>
  <c r="F6481" i="1"/>
  <c r="F5793" i="1"/>
  <c r="F4955" i="1"/>
  <c r="F3554" i="1"/>
  <c r="F5246" i="1"/>
  <c r="F4702" i="1"/>
  <c r="F4526" i="1"/>
  <c r="F4350" i="1"/>
  <c r="F4222" i="1"/>
  <c r="F4094" i="1"/>
  <c r="F3966" i="1"/>
  <c r="F3838" i="1"/>
  <c r="F3710" i="1"/>
  <c r="F3558" i="1"/>
  <c r="F3387" i="1"/>
  <c r="F3217" i="1"/>
  <c r="F2997" i="1"/>
  <c r="F2655" i="1"/>
  <c r="F2068" i="1"/>
  <c r="F4997" i="1"/>
  <c r="F4869" i="1"/>
  <c r="F4741" i="1"/>
  <c r="F4613" i="1"/>
  <c r="F4485" i="1"/>
  <c r="F4357" i="1"/>
  <c r="F4229" i="1"/>
  <c r="F4101" i="1"/>
  <c r="F3973" i="1"/>
  <c r="F3845" i="1"/>
  <c r="F3717" i="1"/>
  <c r="F3567" i="1"/>
  <c r="F3397" i="1"/>
  <c r="F3226" i="1"/>
  <c r="F3017" i="1"/>
  <c r="F2675" i="1"/>
  <c r="F2109" i="1"/>
  <c r="F3644" i="1"/>
  <c r="F3532" i="1"/>
  <c r="F3468" i="1"/>
  <c r="F3404" i="1"/>
  <c r="F3340" i="1"/>
  <c r="F3276" i="1"/>
  <c r="F3212" i="1"/>
  <c r="F3148" i="1"/>
  <c r="F3079" i="1"/>
  <c r="F2994" i="1"/>
  <c r="F2909" i="1"/>
  <c r="F2823" i="1"/>
  <c r="F2738" i="1"/>
  <c r="F2653" i="1"/>
  <c r="F2555" i="1"/>
  <c r="F2404" i="1"/>
  <c r="F2233" i="1"/>
  <c r="F2062" i="1"/>
  <c r="F1870" i="1"/>
  <c r="F1580" i="1"/>
  <c r="F952" i="1"/>
  <c r="F3041" i="1"/>
  <c r="F2955" i="1"/>
  <c r="F2870" i="1"/>
  <c r="F2785" i="1"/>
  <c r="F2699" i="1"/>
  <c r="F2614" i="1"/>
  <c r="F2498" i="1"/>
  <c r="F2328" i="1"/>
  <c r="F2157" i="1"/>
  <c r="F1986" i="1"/>
  <c r="F1757" i="1"/>
  <c r="F1370" i="1"/>
  <c r="F2589" i="1"/>
  <c r="F2525" i="1"/>
  <c r="F2449" i="1"/>
  <c r="F2364" i="1"/>
  <c r="F2278" i="1"/>
  <c r="F2193" i="1"/>
  <c r="F2108" i="1"/>
  <c r="F2022" i="1"/>
  <c r="F1937" i="1"/>
  <c r="F1810" i="1"/>
  <c r="F1682" i="1"/>
  <c r="F1473" i="1"/>
  <c r="F1192" i="1"/>
  <c r="F656" i="1"/>
  <c r="F3056" i="1"/>
  <c r="F2992" i="1"/>
  <c r="F2928" i="1"/>
  <c r="F2864" i="1"/>
  <c r="F2800" i="1"/>
  <c r="F2736" i="1"/>
  <c r="F2672" i="1"/>
  <c r="F2608" i="1"/>
  <c r="F2544" i="1"/>
  <c r="F2474" i="1"/>
  <c r="F2389" i="1"/>
  <c r="F2304" i="1"/>
  <c r="F2218" i="1"/>
  <c r="F2133" i="1"/>
  <c r="F2048" i="1"/>
  <c r="F1962" i="1"/>
  <c r="F1849" i="1"/>
  <c r="F1721" i="1"/>
  <c r="F1542" i="1"/>
  <c r="F1285" i="1"/>
  <c r="F880" i="1"/>
  <c r="F1912" i="1"/>
  <c r="F1848" i="1"/>
  <c r="F1784" i="1"/>
  <c r="F1720" i="1"/>
  <c r="F1649" i="1"/>
  <c r="F1540" i="1"/>
  <c r="F1426" i="1"/>
  <c r="F1282" i="1"/>
  <c r="F1101" i="1"/>
  <c r="F874" i="1"/>
  <c r="F398" i="1"/>
  <c r="F2451" i="1"/>
  <c r="F2387" i="1"/>
  <c r="F2323" i="1"/>
  <c r="F2259" i="1"/>
  <c r="F2195" i="1"/>
  <c r="F2131" i="1"/>
  <c r="F2067" i="1"/>
  <c r="F2003" i="1"/>
  <c r="F1939" i="1"/>
  <c r="F1875" i="1"/>
  <c r="F1811" i="1"/>
  <c r="F1747" i="1"/>
  <c r="F1683" i="1"/>
  <c r="F1588" i="1"/>
  <c r="F1474" i="1"/>
  <c r="F1346" i="1"/>
  <c r="F1194" i="1"/>
  <c r="F972" i="1"/>
  <c r="F672" i="1"/>
  <c r="F1154" i="1"/>
  <c r="F1041" i="1"/>
  <c r="F928" i="1"/>
  <c r="F799" i="1"/>
  <c r="F552" i="1"/>
  <c r="F78" i="1"/>
  <c r="F1552" i="1"/>
  <c r="F1466" i="1"/>
  <c r="F1373" i="1"/>
  <c r="F1260" i="1"/>
  <c r="F1146" i="1"/>
  <c r="F1032" i="1"/>
  <c r="F918" i="1"/>
  <c r="F784" i="1"/>
  <c r="F531" i="1"/>
  <c r="F680" i="1"/>
  <c r="F528" i="1"/>
  <c r="F334" i="1"/>
  <c r="F1396" i="1"/>
  <c r="F1310" i="1"/>
  <c r="F1225" i="1"/>
  <c r="F1140" i="1"/>
  <c r="F1054" i="1"/>
  <c r="F969" i="1"/>
  <c r="F884" i="1"/>
  <c r="F772" i="1"/>
  <c r="F622" i="1"/>
  <c r="F470" i="1"/>
  <c r="F213" i="1"/>
  <c r="F788" i="1"/>
  <c r="F675" i="1"/>
  <c r="F560" i="1"/>
  <c r="F447" i="1"/>
  <c r="F245" i="1"/>
  <c r="F1667" i="1"/>
  <c r="F1603" i="1"/>
  <c r="F1539" i="1"/>
  <c r="F1475" i="1"/>
  <c r="F1411" i="1"/>
  <c r="F1347" i="1"/>
  <c r="F1283" i="1"/>
  <c r="F1219" i="1"/>
  <c r="F1155" i="1"/>
  <c r="F1091" i="1"/>
  <c r="F1027" i="1"/>
  <c r="F963" i="1"/>
  <c r="F899" i="1"/>
  <c r="F835" i="1"/>
  <c r="F754" i="1"/>
  <c r="F668" i="1"/>
  <c r="F583" i="1"/>
  <c r="F498" i="1"/>
  <c r="F412" i="1"/>
  <c r="F303" i="1"/>
  <c r="F190" i="1"/>
  <c r="F75" i="1"/>
  <c r="F350" i="1"/>
  <c r="F235" i="1"/>
  <c r="F122" i="1"/>
  <c r="F797" i="1"/>
  <c r="F733" i="1"/>
  <c r="F669" i="1"/>
  <c r="F605" i="1"/>
  <c r="F541" i="1"/>
  <c r="F477" i="1"/>
  <c r="F413" i="1"/>
  <c r="F333" i="1"/>
  <c r="F247" i="1"/>
  <c r="F162" i="1"/>
  <c r="F77" i="1"/>
  <c r="F348" i="1"/>
  <c r="F284" i="1"/>
  <c r="F220" i="1"/>
  <c r="F156" i="1"/>
  <c r="F92" i="1"/>
  <c r="F1690" i="1"/>
  <c r="F694" i="1"/>
  <c r="F357" i="1"/>
  <c r="F5858" i="1"/>
  <c r="F3427" i="1"/>
  <c r="F6401" i="1"/>
  <c r="F5713" i="1"/>
  <c r="F4763" i="1"/>
  <c r="F3341" i="1"/>
  <c r="F5166" i="1"/>
  <c r="F4670" i="1"/>
  <c r="F4510" i="1"/>
  <c r="F4334" i="1"/>
  <c r="F4206" i="1"/>
  <c r="F4078" i="1"/>
  <c r="F3950" i="1"/>
  <c r="F3822" i="1"/>
  <c r="F3694" i="1"/>
  <c r="F3537" i="1"/>
  <c r="F3366" i="1"/>
  <c r="F3195" i="1"/>
  <c r="F2954" i="1"/>
  <c r="F2613" i="1"/>
  <c r="F1982" i="1"/>
  <c r="F4981" i="1"/>
  <c r="F4853" i="1"/>
  <c r="F4725" i="1"/>
  <c r="F4597" i="1"/>
  <c r="F4469" i="1"/>
  <c r="F4341" i="1"/>
  <c r="F4213" i="1"/>
  <c r="F4085" i="1"/>
  <c r="F3957" i="1"/>
  <c r="F3829" i="1"/>
  <c r="F3701" i="1"/>
  <c r="F3546" i="1"/>
  <c r="F3375" i="1"/>
  <c r="F3205" i="1"/>
  <c r="F2974" i="1"/>
  <c r="F2633" i="1"/>
  <c r="F2024" i="1"/>
  <c r="F3628" i="1"/>
  <c r="F3516" i="1"/>
  <c r="F3452" i="1"/>
  <c r="F3388" i="1"/>
  <c r="F3324" i="1"/>
  <c r="F3260" i="1"/>
  <c r="F3196" i="1"/>
  <c r="F3132" i="1"/>
  <c r="F3058" i="1"/>
  <c r="F2973" i="1"/>
  <c r="F2887" i="1"/>
  <c r="F2802" i="1"/>
  <c r="F2717" i="1"/>
  <c r="F2631" i="1"/>
  <c r="F2523" i="1"/>
  <c r="F2361" i="1"/>
  <c r="F2190" i="1"/>
  <c r="F2020" i="1"/>
  <c r="F1806" i="1"/>
  <c r="F1465" i="1"/>
  <c r="F619" i="1"/>
  <c r="F3019" i="1"/>
  <c r="F2934" i="1"/>
  <c r="F2849" i="1"/>
  <c r="F2763" i="1"/>
  <c r="F2678" i="1"/>
  <c r="F2593" i="1"/>
  <c r="F2456" i="1"/>
  <c r="F2285" i="1"/>
  <c r="F2114" i="1"/>
  <c r="F1944" i="1"/>
  <c r="F1693" i="1"/>
  <c r="F1218" i="1"/>
  <c r="F2573" i="1"/>
  <c r="F2509" i="1"/>
  <c r="F2428" i="1"/>
  <c r="F2342" i="1"/>
  <c r="F2257" i="1"/>
  <c r="F2172" i="1"/>
  <c r="F2086" i="1"/>
  <c r="F2001" i="1"/>
  <c r="F1906" i="1"/>
  <c r="F1778" i="1"/>
  <c r="F1641" i="1"/>
  <c r="F1416" i="1"/>
  <c r="F1080" i="1"/>
  <c r="F283" i="1"/>
  <c r="F3040" i="1"/>
  <c r="F2976" i="1"/>
  <c r="F2912" i="1"/>
  <c r="F2848" i="1"/>
  <c r="F2784" i="1"/>
  <c r="F2720" i="1"/>
  <c r="F2656" i="1"/>
  <c r="F2592" i="1"/>
  <c r="F2528" i="1"/>
  <c r="F2453" i="1"/>
  <c r="F2368" i="1"/>
  <c r="F2282" i="1"/>
  <c r="F2197" i="1"/>
  <c r="F2112" i="1"/>
  <c r="F2026" i="1"/>
  <c r="F1941" i="1"/>
  <c r="F1817" i="1"/>
  <c r="F1689" i="1"/>
  <c r="F1485" i="1"/>
  <c r="F1208" i="1"/>
  <c r="F714" i="1"/>
  <c r="F1896" i="1"/>
  <c r="F1832" i="1"/>
  <c r="F1768" i="1"/>
  <c r="F1704" i="1"/>
  <c r="F1625" i="1"/>
  <c r="F1512" i="1"/>
  <c r="F1397" i="1"/>
  <c r="F1244" i="1"/>
  <c r="F1045" i="1"/>
  <c r="F806" i="1"/>
  <c r="F95" i="1"/>
  <c r="F2435" i="1"/>
  <c r="F2371" i="1"/>
  <c r="F2307" i="1"/>
  <c r="F2243" i="1"/>
  <c r="F2179" i="1"/>
  <c r="F2115" i="1"/>
  <c r="F2051" i="1"/>
  <c r="F1987" i="1"/>
  <c r="F1923" i="1"/>
  <c r="F1859" i="1"/>
  <c r="F1795" i="1"/>
  <c r="F1731" i="1"/>
  <c r="F1664" i="1"/>
  <c r="F1560" i="1"/>
  <c r="F1446" i="1"/>
  <c r="F1308" i="1"/>
  <c r="F1142" i="1"/>
  <c r="F914" i="1"/>
  <c r="F522" i="1"/>
  <c r="F1126" i="1"/>
  <c r="F1013" i="1"/>
  <c r="F898" i="1"/>
  <c r="F750" i="1"/>
  <c r="F478" i="1"/>
  <c r="F1616" i="1"/>
  <c r="F1530" i="1"/>
  <c r="F1445" i="1"/>
  <c r="F1345" i="1"/>
  <c r="F1232" i="1"/>
  <c r="F1117" i="1"/>
  <c r="F1004" i="1"/>
  <c r="F890" i="1"/>
  <c r="F734" i="1"/>
  <c r="F456" i="1"/>
  <c r="F643" i="1"/>
  <c r="F491" i="1"/>
  <c r="F255" i="1"/>
  <c r="F1374" i="1"/>
  <c r="F1289" i="1"/>
  <c r="F1204" i="1"/>
  <c r="F1118" i="1"/>
  <c r="F1033" i="1"/>
  <c r="F948" i="1"/>
  <c r="F862" i="1"/>
  <c r="F735" i="1"/>
  <c r="F584" i="1"/>
  <c r="F430" i="1"/>
  <c r="F138" i="1"/>
  <c r="F760" i="1"/>
  <c r="F646" i="1"/>
  <c r="F532" i="1"/>
  <c r="F411" i="1"/>
  <c r="F187" i="1"/>
  <c r="F1651" i="1"/>
  <c r="F1587" i="1"/>
  <c r="F1523" i="1"/>
  <c r="F1459" i="1"/>
  <c r="F1395" i="1"/>
  <c r="F1331" i="1"/>
  <c r="F1267" i="1"/>
  <c r="F1203" i="1"/>
  <c r="F1139" i="1"/>
  <c r="F1075" i="1"/>
  <c r="F1011" i="1"/>
  <c r="F947" i="1"/>
  <c r="F883" i="1"/>
  <c r="F818" i="1"/>
  <c r="F732" i="1"/>
  <c r="F647" i="1"/>
  <c r="F562" i="1"/>
  <c r="F476" i="1"/>
  <c r="F389" i="1"/>
  <c r="F275" i="1"/>
  <c r="F161" i="1"/>
  <c r="F426" i="1"/>
  <c r="F321" i="1"/>
  <c r="F207" i="1"/>
  <c r="F94" i="1"/>
  <c r="F781" i="1"/>
  <c r="F717" i="1"/>
  <c r="F653" i="1"/>
  <c r="F589" i="1"/>
  <c r="F525" i="1"/>
  <c r="F461" i="1"/>
  <c r="F397" i="1"/>
  <c r="F311" i="1"/>
  <c r="F226" i="1"/>
  <c r="F141" i="1"/>
  <c r="F396" i="1"/>
  <c r="F332" i="1"/>
  <c r="F268" i="1"/>
  <c r="F204" i="1"/>
  <c r="F140" i="1"/>
  <c r="F76" i="1"/>
  <c r="F8071" i="1"/>
  <c r="F3125" i="1"/>
  <c r="F2454" i="1"/>
  <c r="F600" i="1"/>
  <c r="F1210" i="1"/>
  <c r="F596" i="1"/>
  <c r="F418" i="1"/>
  <c r="F128" i="1"/>
  <c r="F6034" i="1"/>
  <c r="F5061" i="1"/>
  <c r="F3708" i="1"/>
  <c r="F2057" i="1"/>
  <c r="F6465" i="1"/>
  <c r="F6113" i="1"/>
  <c r="F5777" i="1"/>
  <c r="F5401" i="1"/>
  <c r="F4891" i="1"/>
  <c r="F4219" i="1"/>
  <c r="F3511" i="1"/>
  <c r="F922" i="1"/>
  <c r="F5230" i="1"/>
  <c r="F4894" i="1"/>
  <c r="F4002" i="1"/>
  <c r="F2506" i="1"/>
  <c r="F1804" i="1"/>
  <c r="F1600" i="1"/>
  <c r="F516" i="1"/>
  <c r="F759" i="1"/>
  <c r="F384" i="1"/>
  <c r="F6210" i="1"/>
  <c r="F5232" i="1"/>
  <c r="F3964" i="1"/>
  <c r="F2650" i="1"/>
  <c r="F6529" i="1"/>
  <c r="F6177" i="1"/>
  <c r="F5841" i="1"/>
  <c r="F5487" i="1"/>
  <c r="F5017" i="1"/>
  <c r="F4347" i="1"/>
  <c r="F3675" i="1"/>
  <c r="F2226" i="1"/>
  <c r="F5294" i="1"/>
  <c r="F4958" i="1"/>
  <c r="F165" i="1"/>
  <c r="F1608" i="1"/>
  <c r="F1989" i="1"/>
  <c r="F992" i="1"/>
  <c r="F996" i="1"/>
  <c r="F1031" i="1"/>
  <c r="F381" i="1"/>
  <c r="F6418" i="1"/>
  <c r="F5445" i="1"/>
  <c r="F4220" i="1"/>
  <c r="F2991" i="1"/>
  <c r="F6593" i="1"/>
  <c r="F6241" i="1"/>
  <c r="F5905" i="1"/>
  <c r="F5569" i="1"/>
  <c r="F5103" i="1"/>
  <c r="F4475" i="1"/>
  <c r="F3803" i="1"/>
  <c r="F2734" i="1"/>
  <c r="F5358" i="1"/>
  <c r="F5022" i="1"/>
  <c r="F3596" i="1"/>
  <c r="F2526" i="1"/>
  <c r="F3162" i="1"/>
  <c r="F3503" i="1"/>
  <c r="F3797" i="1"/>
  <c r="F4053" i="1"/>
  <c r="F4309" i="1"/>
  <c r="F4565" i="1"/>
  <c r="F4821" i="1"/>
  <c r="F1750" i="1"/>
  <c r="F2869" i="1"/>
  <c r="F3323" i="1"/>
  <c r="F3662" i="1"/>
  <c r="F3918" i="1"/>
  <c r="F4174" i="1"/>
  <c r="F4462" i="1"/>
  <c r="F4990" i="1"/>
  <c r="F4443" i="1"/>
  <c r="F6225" i="1"/>
  <c r="F5360" i="1"/>
  <c r="F889" i="1"/>
  <c r="F6597" i="1"/>
  <c r="F1938" i="1"/>
  <c r="F2931" i="1"/>
  <c r="F3354" i="1"/>
  <c r="F3685" i="1"/>
  <c r="F3941" i="1"/>
  <c r="F4197" i="1"/>
  <c r="F4453" i="1"/>
  <c r="F4709" i="1"/>
  <c r="F4965" i="1"/>
  <c r="F2559" i="1"/>
  <c r="F3174" i="1"/>
  <c r="F3515" i="1"/>
  <c r="F3806" i="1"/>
  <c r="F4062" i="1"/>
  <c r="F4318" i="1"/>
  <c r="F4654" i="1"/>
  <c r="F3075" i="1"/>
  <c r="F5633" i="1"/>
  <c r="F3214" i="1"/>
  <c r="F641" i="1"/>
  <c r="F2628" i="1"/>
  <c r="F3740" i="1"/>
  <c r="F4444" i="1"/>
  <c r="F5083" i="1"/>
  <c r="F5602" i="1"/>
  <c r="F6082" i="1"/>
  <c r="F6610" i="1"/>
  <c r="F160" i="1"/>
  <c r="F577" i="1"/>
  <c r="F439" i="1"/>
  <c r="F1223" i="1"/>
  <c r="F624" i="1"/>
  <c r="F1252" i="1"/>
  <c r="F1266" i="1"/>
  <c r="F872" i="1"/>
  <c r="F1002" i="1"/>
  <c r="F2548" i="1"/>
  <c r="F2545" i="1"/>
  <c r="F2701" i="1"/>
  <c r="F3253" i="1"/>
  <c r="F3523" i="1"/>
  <c r="F2760" i="1"/>
  <c r="F2260" i="1"/>
  <c r="F1179" i="1"/>
  <c r="F3151" i="1"/>
  <c r="F3836" i="1"/>
  <c r="F4508" i="1"/>
  <c r="F5147" i="1"/>
  <c r="F5666" i="1"/>
  <c r="F6114" i="1"/>
  <c r="F6690" i="1"/>
  <c r="F240" i="1"/>
  <c r="F673" i="1"/>
  <c r="F546" i="1"/>
  <c r="F1303" i="1"/>
  <c r="F795" i="1"/>
  <c r="F1358" i="1"/>
  <c r="F1408" i="1"/>
  <c r="F1205" i="1"/>
  <c r="F1462" i="1"/>
  <c r="F2708" i="1"/>
  <c r="F1773" i="1"/>
  <c r="F2935" i="1"/>
  <c r="F3615" i="1"/>
  <c r="F365" i="1"/>
  <c r="F2396" i="1"/>
  <c r="F1356" i="1"/>
  <c r="F2167" i="1"/>
  <c r="F1576" i="1"/>
  <c r="F1968" i="1"/>
  <c r="F2772" i="1"/>
  <c r="F1964" i="1"/>
  <c r="F1997" i="1"/>
  <c r="F1372" i="1"/>
  <c r="F3021" i="1"/>
  <c r="F1845" i="1"/>
  <c r="F3753" i="1"/>
  <c r="F3606" i="1"/>
  <c r="F2582" i="1"/>
  <c r="F6213" i="1"/>
  <c r="F501" i="1"/>
  <c r="F490" i="1"/>
  <c r="F166" i="1"/>
  <c r="F1398" i="1"/>
  <c r="F2549" i="1"/>
  <c r="F3654" i="1"/>
  <c r="F6215" i="1"/>
  <c r="F857" i="1"/>
  <c r="F3093" i="1"/>
  <c r="F5282" i="1"/>
  <c r="F5829" i="1"/>
  <c r="F372" i="1"/>
  <c r="F1435" i="1"/>
  <c r="F1584" i="1"/>
  <c r="F1680" i="1"/>
  <c r="F2054" i="1"/>
  <c r="F4301" i="1"/>
  <c r="F4071" i="1"/>
  <c r="F6764" i="1"/>
  <c r="F1911" i="1"/>
  <c r="F945" i="1"/>
  <c r="F1304" i="1"/>
  <c r="F2516" i="1"/>
  <c r="F1286" i="1"/>
  <c r="F2529" i="1"/>
  <c r="F2833" i="1"/>
  <c r="F2679" i="1"/>
  <c r="F3472" i="1"/>
  <c r="F3210" i="1"/>
  <c r="F1094" i="1"/>
  <c r="F4898" i="1"/>
  <c r="F5407" i="1"/>
  <c r="F4324" i="1"/>
  <c r="F1051" i="1"/>
  <c r="F961" i="1"/>
  <c r="F638" i="1"/>
  <c r="F909" i="1"/>
  <c r="F3588" i="1"/>
  <c r="F3884" i="1"/>
  <c r="F7232" i="1"/>
  <c r="F8117" i="1"/>
  <c r="F7473" i="1"/>
  <c r="F8210" i="1"/>
  <c r="F6971" i="1"/>
  <c r="F6579" i="1"/>
  <c r="F5553" i="1"/>
  <c r="F3807" i="1"/>
  <c r="F7310" i="1"/>
  <c r="F6700" i="1"/>
  <c r="F8145" i="1"/>
  <c r="F4400" i="1"/>
  <c r="F6947" i="1"/>
  <c r="F7851" i="1"/>
  <c r="F5940" i="1"/>
  <c r="F7336" i="1"/>
  <c r="F7419" i="1"/>
  <c r="F4088" i="1"/>
  <c r="F5923" i="1"/>
  <c r="F4479" i="1"/>
  <c r="F7630" i="1"/>
  <c r="F6606" i="1"/>
  <c r="F6831" i="1"/>
  <c r="F7931" i="1"/>
  <c r="F7501" i="1"/>
  <c r="F7248" i="1"/>
  <c r="F6771" i="1"/>
  <c r="F5763" i="1"/>
  <c r="F4159" i="1"/>
  <c r="F7502" i="1"/>
  <c r="F7476" i="1"/>
  <c r="F7817" i="1"/>
  <c r="F5459" i="1"/>
  <c r="F7331" i="1"/>
  <c r="F8043" i="1"/>
  <c r="F6708" i="1"/>
  <c r="F7940" i="1"/>
  <c r="F7653" i="1"/>
  <c r="F5421" i="1"/>
  <c r="F6115" i="1"/>
  <c r="F4863" i="1"/>
  <c r="F7822" i="1"/>
  <c r="F6798" i="1"/>
  <c r="F5758" i="1"/>
  <c r="F3273" i="1"/>
  <c r="F5032" i="1"/>
  <c r="F7483" i="1"/>
  <c r="F4216" i="1"/>
  <c r="F5955" i="1"/>
  <c r="F4575" i="1"/>
  <c r="F7678" i="1"/>
  <c r="F6670" i="1"/>
  <c r="F6932" i="1"/>
  <c r="F6172" i="1"/>
  <c r="F7795" i="1"/>
  <c r="F8235" i="1"/>
  <c r="F6983" i="1"/>
  <c r="F4112" i="1"/>
  <c r="F7890" i="1"/>
  <c r="F6224" i="1"/>
  <c r="F6291" i="1"/>
  <c r="F5191" i="1"/>
  <c r="F3001" i="1"/>
  <c r="F6990" i="1"/>
  <c r="F5950" i="1"/>
  <c r="F6568" i="1"/>
  <c r="F3903" i="1"/>
  <c r="F4848" i="1"/>
  <c r="F7549" i="1"/>
  <c r="F4607" i="1"/>
  <c r="F5312" i="1"/>
  <c r="F3331" i="1"/>
  <c r="F5997" i="1"/>
  <c r="F4819" i="1"/>
  <c r="F3763" i="1"/>
  <c r="F5514" i="1"/>
  <c r="F5002" i="1"/>
  <c r="F4490" i="1"/>
  <c r="F3978" i="1"/>
  <c r="F3403" i="1"/>
  <c r="F2132" i="1"/>
  <c r="F4625" i="1"/>
  <c r="F4113" i="1"/>
  <c r="F3583" i="1"/>
  <c r="F2707" i="1"/>
  <c r="F3400" i="1"/>
  <c r="F7688" i="1"/>
  <c r="F6403" i="1"/>
  <c r="F8105" i="1"/>
  <c r="F7601" i="1"/>
  <c r="F6755" i="1"/>
  <c r="F6398" i="1"/>
  <c r="F4308" i="1"/>
  <c r="F6445" i="1"/>
  <c r="F5353" i="1"/>
  <c r="F4243" i="1"/>
  <c r="F2969" i="1"/>
  <c r="F5226" i="1"/>
  <c r="F4714" i="1"/>
  <c r="F4202" i="1"/>
  <c r="F3690" i="1"/>
  <c r="F2943" i="1"/>
  <c r="F4849" i="1"/>
  <c r="F4337" i="1"/>
  <c r="F3825" i="1"/>
  <c r="F3199" i="1"/>
  <c r="F3624" i="1"/>
  <c r="F3112" i="1"/>
  <c r="F5507" i="1"/>
  <c r="F6862" i="1"/>
  <c r="F4264" i="1"/>
  <c r="F6821" i="1"/>
  <c r="F7166" i="1"/>
  <c r="F4692" i="1"/>
  <c r="F6653" i="1"/>
  <c r="F5597" i="1"/>
  <c r="F4435" i="1"/>
  <c r="F3287" i="1"/>
  <c r="F5322" i="1"/>
  <c r="F4810" i="1"/>
  <c r="F4298" i="1"/>
  <c r="F3786" i="1"/>
  <c r="F3147" i="1"/>
  <c r="F4945" i="1"/>
  <c r="F4433" i="1"/>
  <c r="F3921" i="1"/>
  <c r="F3327" i="1"/>
  <c r="F1781" i="1"/>
  <c r="F3208" i="1"/>
  <c r="F6748" i="1"/>
  <c r="F4052" i="1"/>
  <c r="F2627" i="1"/>
  <c r="F3617" i="1"/>
  <c r="F3761" i="1"/>
  <c r="F2818" i="1"/>
  <c r="F1550" i="1"/>
  <c r="F2488" i="1"/>
  <c r="F2444" i="1"/>
  <c r="F1673" i="1"/>
  <c r="F5726" i="1"/>
  <c r="F4116" i="1"/>
  <c r="F6381" i="1"/>
  <c r="F5332" i="1"/>
  <c r="F7433" i="1"/>
  <c r="F7192" i="1"/>
  <c r="F7639" i="1"/>
  <c r="F3433" i="1"/>
  <c r="F7918" i="1"/>
  <c r="F5059" i="1"/>
  <c r="F5743" i="1"/>
  <c r="F8224" i="1"/>
  <c r="F5105" i="1"/>
  <c r="F4883" i="1"/>
  <c r="F4522" i="1"/>
  <c r="F4657" i="1"/>
  <c r="F3432" i="1"/>
  <c r="F2308" i="1"/>
  <c r="F2822" i="1"/>
  <c r="F1577" i="1"/>
  <c r="F2060" i="1"/>
  <c r="F6174" i="1"/>
  <c r="F5012" i="1"/>
  <c r="F2356" i="1"/>
  <c r="F5821" i="1"/>
  <c r="F6857" i="1"/>
  <c r="F8220" i="1"/>
  <c r="F2121" i="1"/>
  <c r="F6628" i="1"/>
  <c r="F7096" i="1"/>
  <c r="F6965" i="1"/>
  <c r="F6335" i="1"/>
  <c r="F4663" i="1"/>
  <c r="F7619" i="1"/>
  <c r="F2519" i="1"/>
  <c r="F5418" i="1"/>
  <c r="F3275" i="1"/>
  <c r="F3455" i="1"/>
  <c r="F2733" i="1"/>
  <c r="F896" i="1"/>
  <c r="F2317" i="1"/>
  <c r="F2358" i="1"/>
  <c r="F1458" i="1"/>
  <c r="F5614" i="1"/>
  <c r="F3892" i="1"/>
  <c r="F6269" i="1"/>
  <c r="F5161" i="1"/>
  <c r="F7801" i="1"/>
  <c r="F6792" i="1"/>
  <c r="F7447" i="1"/>
  <c r="F5416" i="1"/>
  <c r="F7733" i="1"/>
  <c r="F3800" i="1"/>
  <c r="F5567" i="1"/>
  <c r="F6910" i="1"/>
  <c r="F3176" i="1"/>
  <c r="F1974" i="1"/>
  <c r="F5693" i="1"/>
  <c r="F5924" i="1"/>
  <c r="F4343" i="1"/>
  <c r="F7178" i="1"/>
  <c r="F5930" i="1"/>
  <c r="F6572" i="1"/>
  <c r="F4752" i="1"/>
  <c r="F4584" i="1"/>
  <c r="F6887" i="1"/>
  <c r="F7240" i="1"/>
  <c r="F7081" i="1"/>
  <c r="F56" i="1"/>
  <c r="F5800" i="1"/>
  <c r="F7809" i="1"/>
  <c r="F6372" i="1"/>
  <c r="F8096" i="1"/>
  <c r="F7934" i="1"/>
  <c r="F6837" i="1"/>
  <c r="F6655" i="1"/>
  <c r="F5839" i="1"/>
  <c r="F4727" i="1"/>
  <c r="F2376" i="1"/>
  <c r="F7066" i="1"/>
  <c r="F6202" i="1"/>
  <c r="F5221" i="1"/>
  <c r="F8153" i="1"/>
  <c r="F7012" i="1"/>
  <c r="F7283" i="1"/>
  <c r="F8179" i="1"/>
  <c r="F7185" i="1"/>
  <c r="F4096" i="1"/>
  <c r="F819" i="1"/>
  <c r="F2620" i="1"/>
  <c r="F1978" i="1"/>
  <c r="F1796" i="1"/>
  <c r="F523" i="1"/>
  <c r="F2015" i="1"/>
  <c r="F1376" i="1"/>
  <c r="F608" i="1"/>
  <c r="F940" i="1"/>
  <c r="F3754" i="1"/>
  <c r="F2554" i="1"/>
  <c r="F4244" i="1"/>
  <c r="F7325" i="1"/>
  <c r="F5400" i="1"/>
  <c r="F7738" i="1"/>
  <c r="F6458" i="1"/>
  <c r="F5136" i="1"/>
  <c r="F7113" i="1"/>
  <c r="F7251" i="1"/>
  <c r="F7655" i="1"/>
  <c r="F2078" i="1"/>
  <c r="F7977" i="1"/>
  <c r="F6863" i="1"/>
  <c r="F7288" i="1"/>
  <c r="F8167" i="1"/>
  <c r="F7127" i="1"/>
  <c r="F3603" i="1"/>
  <c r="F6088" i="1"/>
  <c r="F7328" i="1"/>
  <c r="F4824" i="1"/>
  <c r="F6191" i="1"/>
  <c r="F5313" i="1"/>
  <c r="F3767" i="1"/>
  <c r="F7434" i="1"/>
  <c r="F6586" i="1"/>
  <c r="F5690" i="1"/>
  <c r="F7327" i="1"/>
  <c r="F6620" i="1"/>
  <c r="F8108" i="1"/>
  <c r="F5069" i="1"/>
  <c r="F7676" i="1"/>
  <c r="F6164" i="1"/>
  <c r="F8000" i="1"/>
  <c r="F2844" i="1"/>
  <c r="F2277" i="1"/>
  <c r="F1190" i="1"/>
  <c r="F1386" i="1"/>
  <c r="F2239" i="1"/>
  <c r="F1727" i="1"/>
  <c r="F1120" i="1"/>
  <c r="F1338" i="1"/>
  <c r="F6589" i="1"/>
  <c r="F2690" i="1"/>
  <c r="F1325" i="1"/>
  <c r="F5076" i="1"/>
  <c r="F4048" i="1"/>
  <c r="F3703" i="1"/>
  <c r="F7018" i="1"/>
  <c r="F5786" i="1"/>
  <c r="F6815" i="1"/>
  <c r="F8212" i="1"/>
  <c r="F2938" i="1"/>
  <c r="F6420" i="1"/>
  <c r="F6793" i="1"/>
  <c r="F8221" i="1"/>
  <c r="F8060" i="1"/>
  <c r="F5176" i="1"/>
  <c r="F7660" i="1"/>
  <c r="F5988" i="1"/>
  <c r="F7800" i="1"/>
  <c r="F7819" i="1"/>
  <c r="F6528" i="1"/>
  <c r="F6559" i="1"/>
  <c r="F5727" i="1"/>
  <c r="F4535" i="1"/>
  <c r="F7802" i="1"/>
  <c r="F6954" i="1"/>
  <c r="F6090" i="1"/>
  <c r="F5093" i="1"/>
  <c r="F7364" i="1"/>
  <c r="F5996" i="1"/>
  <c r="F7000" i="1"/>
  <c r="F8067" i="1"/>
  <c r="F7057" i="1"/>
  <c r="F3002" i="1"/>
  <c r="F3068" i="1"/>
  <c r="F2556" i="1"/>
  <c r="F1873" i="1"/>
  <c r="F1732" i="1"/>
  <c r="F2463" i="1"/>
  <c r="F1951" i="1"/>
  <c r="F1222" i="1"/>
  <c r="F191" i="1"/>
  <c r="F822" i="1"/>
  <c r="F5949" i="1"/>
  <c r="F5994" i="1"/>
  <c r="F6993" i="1"/>
  <c r="F6152" i="1"/>
  <c r="F7982" i="1"/>
  <c r="F4855" i="1"/>
  <c r="F5307" i="1"/>
  <c r="F8227" i="1"/>
  <c r="F2652" i="1"/>
  <c r="F2047" i="1"/>
  <c r="F149" i="1"/>
  <c r="F985" i="1"/>
  <c r="F582" i="1"/>
  <c r="F8074" i="1"/>
  <c r="F7472" i="1"/>
  <c r="F6789" i="1"/>
  <c r="F4280" i="1"/>
  <c r="F6459" i="1"/>
  <c r="F5947" i="1"/>
  <c r="F5393" i="1"/>
  <c r="F4559" i="1"/>
  <c r="F3495" i="1"/>
  <c r="F7670" i="1"/>
  <c r="F7965" i="1"/>
  <c r="F7124" i="1"/>
  <c r="F6668" i="1"/>
  <c r="F7968" i="1"/>
  <c r="F6883" i="1"/>
  <c r="F3486" i="1"/>
  <c r="F7820" i="1"/>
  <c r="F7137" i="1"/>
  <c r="F5828" i="1"/>
  <c r="F5523" i="1"/>
  <c r="F7176" i="1"/>
  <c r="F7990" i="1"/>
  <c r="F7360" i="1"/>
  <c r="F6496" i="1"/>
  <c r="F1615" i="1"/>
  <c r="F1103" i="1"/>
  <c r="F5524" i="1"/>
  <c r="F7587" i="1"/>
  <c r="F7748" i="1"/>
  <c r="F7833" i="1"/>
  <c r="F7575" i="1"/>
  <c r="F6336" i="1"/>
  <c r="F7754" i="1"/>
  <c r="F8213" i="1"/>
  <c r="F6972" i="1"/>
  <c r="F1809" i="1"/>
  <c r="F1128" i="1"/>
  <c r="F238" i="1"/>
  <c r="F726" i="1"/>
  <c r="F6925" i="1"/>
  <c r="F7914" i="1"/>
  <c r="F7259" i="1"/>
  <c r="F6192" i="1"/>
  <c r="F2377" i="1"/>
  <c r="F6299" i="1"/>
  <c r="F5787" i="1"/>
  <c r="F5180" i="1"/>
  <c r="F4239" i="1"/>
  <c r="F3043" i="1"/>
  <c r="F7510" i="1"/>
  <c r="F7929" i="1"/>
  <c r="F7305" i="1"/>
  <c r="F5224" i="1"/>
  <c r="F7661" i="1"/>
  <c r="F5976" i="1"/>
  <c r="F8175" i="1"/>
  <c r="F7607" i="1"/>
  <c r="F6924" i="1"/>
  <c r="F5064" i="1"/>
  <c r="F8236" i="1"/>
  <c r="F6456" i="1"/>
  <c r="F7829" i="1"/>
  <c r="F7147" i="1"/>
  <c r="F5856" i="1"/>
  <c r="F1455" i="1"/>
  <c r="F943" i="1"/>
  <c r="F2907" i="1"/>
  <c r="F2034" i="1"/>
  <c r="F7523" i="1"/>
  <c r="F7460" i="1"/>
  <c r="F4512" i="1"/>
  <c r="F6303" i="1"/>
  <c r="F6698" i="1"/>
  <c r="F2959" i="1"/>
  <c r="F2703" i="1"/>
  <c r="F1505" i="1"/>
  <c r="F1440" i="1"/>
  <c r="F1241" i="1"/>
  <c r="F270" i="1"/>
  <c r="F5784" i="1"/>
  <c r="F7728" i="1"/>
  <c r="F7045" i="1"/>
  <c r="F5549" i="1"/>
  <c r="F6651" i="1"/>
  <c r="F6139" i="1"/>
  <c r="F5627" i="1"/>
  <c r="F4943" i="1"/>
  <c r="F3919" i="1"/>
  <c r="F1765" i="1"/>
  <c r="F8121" i="1"/>
  <c r="F8069" i="1"/>
  <c r="F7759" i="1"/>
  <c r="F2789" i="1"/>
  <c r="F7304" i="1"/>
  <c r="F5048" i="1"/>
  <c r="F8015" i="1"/>
  <c r="F7393" i="1"/>
  <c r="F6596" i="1"/>
  <c r="F3808" i="1"/>
  <c r="F7827" i="1"/>
  <c r="F8182" i="1"/>
  <c r="F7616" i="1"/>
  <c r="F6933" i="1"/>
  <c r="F5101" i="1"/>
  <c r="F1295" i="1"/>
  <c r="F770" i="1"/>
  <c r="F371" i="1"/>
  <c r="F489" i="1"/>
  <c r="F232" i="1"/>
  <c r="F7279" i="1"/>
  <c r="F6836" i="1"/>
  <c r="F1369" i="1"/>
  <c r="F7173" i="1"/>
  <c r="F5723" i="1"/>
  <c r="F8045" i="1"/>
  <c r="F7512" i="1"/>
  <c r="F6839" i="1"/>
  <c r="F7744" i="1"/>
  <c r="F879" i="1"/>
  <c r="F777" i="1"/>
  <c r="F328" i="1"/>
  <c r="F7190" i="1"/>
  <c r="F6678" i="1"/>
  <c r="F6166" i="1"/>
  <c r="F5654" i="1"/>
  <c r="F4996" i="1"/>
  <c r="F2725" i="1"/>
  <c r="F6311" i="1"/>
  <c r="F5799" i="1"/>
  <c r="F5196" i="1"/>
  <c r="F4263" i="1"/>
  <c r="F3101" i="1"/>
  <c r="F7522" i="1"/>
  <c r="F4076" i="1"/>
  <c r="F2607" i="1"/>
  <c r="F6345" i="1"/>
  <c r="F5833" i="1"/>
  <c r="F5241" i="1"/>
  <c r="F4331" i="1"/>
  <c r="F3191" i="1"/>
  <c r="F5286" i="1"/>
  <c r="F4774" i="1"/>
  <c r="F4262" i="1"/>
  <c r="F3750" i="1"/>
  <c r="F3099" i="1"/>
  <c r="F4909" i="1"/>
  <c r="F4397" i="1"/>
  <c r="F3885" i="1"/>
  <c r="F3279" i="1"/>
  <c r="F1350" i="1"/>
  <c r="F3172" i="1"/>
  <c r="F2468" i="1"/>
  <c r="F2902" i="1"/>
  <c r="F1869" i="1"/>
  <c r="F6060" i="1"/>
  <c r="F7736" i="1"/>
  <c r="F121" i="1"/>
  <c r="F5379" i="1"/>
  <c r="F4879" i="1"/>
  <c r="F7941" i="1"/>
  <c r="F4808" i="1"/>
  <c r="F3518" i="1"/>
  <c r="F6891" i="1"/>
  <c r="F382" i="1"/>
  <c r="F553" i="1"/>
  <c r="F136" i="1"/>
  <c r="F7030" i="1"/>
  <c r="F6518" i="1"/>
  <c r="F6006" i="1"/>
  <c r="F5472" i="1"/>
  <c r="F4676" i="1"/>
  <c r="F6663" i="1"/>
  <c r="F6151" i="1"/>
  <c r="F5639" i="1"/>
  <c r="F4967" i="1"/>
  <c r="F3943" i="1"/>
  <c r="F1949" i="1"/>
  <c r="F7362" i="1"/>
  <c r="F3756" i="1"/>
  <c r="F6697" i="1"/>
  <c r="F6185" i="1"/>
  <c r="F5673" i="1"/>
  <c r="F5028" i="1"/>
  <c r="F4011" i="1"/>
  <c r="F2312" i="1"/>
  <c r="F5126" i="1"/>
  <c r="F4614" i="1"/>
  <c r="F4102" i="1"/>
  <c r="F3569" i="1"/>
  <c r="F2677" i="1"/>
  <c r="F4749" i="1"/>
  <c r="F4237" i="1"/>
  <c r="F3725" i="1"/>
  <c r="F3038" i="1"/>
  <c r="F3524" i="1"/>
  <c r="F2983" i="1"/>
  <c r="F7441" i="1"/>
  <c r="F5578" i="1"/>
  <c r="F436" i="1"/>
  <c r="F7515" i="1"/>
  <c r="F5979" i="1"/>
  <c r="F7702" i="1"/>
  <c r="F8024" i="1"/>
  <c r="F7180" i="1"/>
  <c r="F8022" i="1"/>
  <c r="F1135" i="1"/>
  <c r="F86" i="1"/>
  <c r="F93" i="1"/>
  <c r="F7254" i="1"/>
  <c r="F6742" i="1"/>
  <c r="F6230" i="1"/>
  <c r="F5718" i="1"/>
  <c r="F5088" i="1"/>
  <c r="F3593" i="1"/>
  <c r="F6375" i="1"/>
  <c r="F5863" i="1"/>
  <c r="F5281" i="1"/>
  <c r="F4391" i="1"/>
  <c r="F3271" i="1"/>
  <c r="F7586" i="1"/>
  <c r="F4204" i="1"/>
  <c r="F2949" i="1"/>
  <c r="F6409" i="1"/>
  <c r="F5897" i="1"/>
  <c r="F5327" i="1"/>
  <c r="F4459" i="1"/>
  <c r="F3362" i="1"/>
  <c r="F5350" i="1"/>
  <c r="F4838" i="1"/>
  <c r="F4326" i="1"/>
  <c r="F3814" i="1"/>
  <c r="F3185" i="1"/>
  <c r="F4973" i="1"/>
  <c r="F4461" i="1"/>
  <c r="F3949" i="1"/>
  <c r="F3365" i="1"/>
  <c r="F1981" i="1"/>
  <c r="F3236" i="1"/>
  <c r="F3487" i="1"/>
  <c r="F4041" i="1"/>
  <c r="F4553" i="1"/>
  <c r="F1646" i="1"/>
  <c r="F3307" i="1"/>
  <c r="F3906" i="1"/>
  <c r="F4418" i="1"/>
  <c r="F4930" i="1"/>
  <c r="F5442" i="1"/>
  <c r="F3607" i="1"/>
  <c r="F4643" i="1"/>
  <c r="F5449" i="1"/>
  <c r="F5989" i="1"/>
  <c r="F6501" i="1"/>
  <c r="F3267" i="1"/>
  <c r="F4388" i="1"/>
  <c r="F237" i="1"/>
  <c r="F789" i="1"/>
  <c r="F487" i="1"/>
  <c r="F1083" i="1"/>
  <c r="F1595" i="1"/>
  <c r="F451" i="1"/>
  <c r="F1300" i="1"/>
  <c r="F1018" i="1"/>
  <c r="F776" i="1"/>
  <c r="F1460" i="1"/>
  <c r="F2059" i="1"/>
  <c r="F845" i="1"/>
  <c r="F1840" i="1"/>
  <c r="F2037" i="1"/>
  <c r="F2664" i="1"/>
  <c r="F1137" i="1"/>
  <c r="F2268" i="1"/>
  <c r="F2136" i="1"/>
  <c r="F1838" i="1"/>
  <c r="F1749" i="1"/>
  <c r="F4941" i="1"/>
  <c r="F4806" i="1"/>
  <c r="F5284" i="1"/>
  <c r="F4140" i="1"/>
  <c r="F5239" i="1"/>
  <c r="F5045" i="1"/>
  <c r="F7222" i="1"/>
  <c r="F7894" i="1"/>
  <c r="F5851" i="1"/>
  <c r="F4272" i="1"/>
  <c r="F6626" i="1"/>
  <c r="F6978" i="1"/>
  <c r="F176" i="1"/>
  <c r="F210" i="1"/>
  <c r="F609" i="1"/>
  <c r="F271" i="1"/>
  <c r="F460" i="1"/>
  <c r="F903" i="1"/>
  <c r="F1239" i="1"/>
  <c r="F1575" i="1"/>
  <c r="F682" i="1"/>
  <c r="F820" i="1"/>
  <c r="F1273" i="1"/>
  <c r="F550" i="1"/>
  <c r="F1296" i="1"/>
  <c r="F712" i="1"/>
  <c r="F986" i="1"/>
  <c r="F1703" i="1"/>
  <c r="F2039" i="1"/>
  <c r="F2391" i="1"/>
  <c r="F1329" i="1"/>
  <c r="F1820" i="1"/>
  <c r="F1729" i="1"/>
  <c r="F2245" i="1"/>
  <c r="F2644" i="1"/>
  <c r="F2996" i="1"/>
  <c r="F1722" i="1"/>
  <c r="F2241" i="1"/>
  <c r="F1406" i="1"/>
  <c r="F2538" i="1"/>
  <c r="F3003" i="1"/>
  <c r="F2244" i="1"/>
  <c r="F2850" i="1"/>
  <c r="F3248" i="1"/>
  <c r="F3600" i="1"/>
  <c r="F2771" i="1"/>
  <c r="F3359" i="1"/>
  <c r="F3945" i="1"/>
  <c r="F4457" i="1"/>
  <c r="F4969" i="1"/>
  <c r="F3179" i="1"/>
  <c r="F3810" i="1"/>
  <c r="F4322" i="1"/>
  <c r="F4834" i="1"/>
  <c r="F5346" i="1"/>
  <c r="F3351" i="1"/>
  <c r="F4451" i="1"/>
  <c r="F5321" i="1"/>
  <c r="F5893" i="1"/>
  <c r="F6405" i="1"/>
  <c r="F2927" i="1"/>
  <c r="F4196" i="1"/>
  <c r="F109" i="1"/>
  <c r="F693" i="1"/>
  <c r="F346" i="1"/>
  <c r="F987" i="1"/>
  <c r="F1499" i="1"/>
  <c r="F829" i="1"/>
  <c r="F1172" i="1"/>
  <c r="F848" i="1"/>
  <c r="F305" i="1"/>
  <c r="F1250" i="1"/>
  <c r="F1963" i="1"/>
  <c r="F2475" i="1"/>
  <c r="F1744" i="1"/>
  <c r="F1897" i="1"/>
  <c r="F2568" i="1"/>
  <c r="F3080" i="1"/>
  <c r="F2140" i="1"/>
  <c r="F1853" i="1"/>
  <c r="F838" i="1"/>
  <c r="F3332" i="1"/>
  <c r="F4557" i="1"/>
  <c r="F4422" i="1"/>
  <c r="F4651" i="1"/>
  <c r="F3278" i="1"/>
  <c r="F4583" i="1"/>
  <c r="F4376" i="1"/>
  <c r="F6838" i="1"/>
  <c r="F1519" i="1"/>
  <c r="F3239" i="1"/>
  <c r="F3549" i="1"/>
  <c r="F5531" i="1"/>
  <c r="F5890" i="1"/>
  <c r="F6226" i="1"/>
  <c r="F6562" i="1"/>
  <c r="F6914" i="1"/>
  <c r="F112" i="1"/>
  <c r="F125" i="1"/>
  <c r="F545" i="1"/>
  <c r="F158" i="1"/>
  <c r="F367" i="1"/>
  <c r="F839" i="1"/>
  <c r="F1175" i="1"/>
  <c r="F1511" i="1"/>
  <c r="F568" i="1"/>
  <c r="F670" i="1"/>
  <c r="F1188" i="1"/>
  <c r="F70" i="1"/>
  <c r="F1181" i="1"/>
  <c r="F414" i="1"/>
  <c r="F702" i="1"/>
  <c r="F1624" i="1"/>
  <c r="F1975" i="1"/>
  <c r="F2327" i="1"/>
  <c r="F1173" i="1"/>
  <c r="F1756" i="1"/>
  <c r="F1556" i="1"/>
  <c r="F2160" i="1"/>
  <c r="F2580" i="1"/>
  <c r="F2932" i="1"/>
  <c r="F1544" i="1"/>
  <c r="F2156" i="1"/>
  <c r="F206" i="1"/>
  <c r="F2381" i="1"/>
  <c r="F2918" i="1"/>
  <c r="F2073" i="1"/>
  <c r="F2765" i="1"/>
  <c r="F3184" i="1"/>
  <c r="F3536" i="1"/>
  <c r="F2601" i="1"/>
  <c r="F3295" i="1"/>
  <c r="F3849" i="1"/>
  <c r="F4361" i="1"/>
  <c r="F4873" i="1"/>
  <c r="F3007" i="1"/>
  <c r="F3714" i="1"/>
  <c r="F4226" i="1"/>
  <c r="F4738" i="1"/>
  <c r="F5250" i="1"/>
  <c r="F3094" i="1"/>
  <c r="F4259" i="1"/>
  <c r="F5193" i="1"/>
  <c r="F5797" i="1"/>
  <c r="F6309" i="1"/>
  <c r="F2270" i="1"/>
  <c r="F4004" i="1"/>
  <c r="F340" i="1"/>
  <c r="F597" i="1"/>
  <c r="F175" i="1"/>
  <c r="F891" i="1"/>
  <c r="F1403" i="1"/>
  <c r="F660" i="1"/>
  <c r="F1044" i="1"/>
  <c r="F494" i="1"/>
  <c r="F1541" i="1"/>
  <c r="F944" i="1"/>
  <c r="F1867" i="1"/>
  <c r="F2379" i="1"/>
  <c r="F1638" i="1"/>
  <c r="F1705" i="1"/>
  <c r="F2464" i="1"/>
  <c r="F2984" i="1"/>
  <c r="F2012" i="1"/>
  <c r="F1293" i="1"/>
  <c r="F2945" i="1"/>
  <c r="F2898" i="1"/>
  <c r="F4173" i="1"/>
  <c r="F4038" i="1"/>
  <c r="F3883" i="1"/>
  <c r="F6633" i="1"/>
  <c r="F3815" i="1"/>
  <c r="F6599" i="1"/>
  <c r="F6454" i="1"/>
  <c r="F267" i="1"/>
  <c r="F6300" i="1"/>
  <c r="F2192" i="1"/>
  <c r="F4430" i="1"/>
  <c r="F4686" i="1"/>
  <c r="F4942" i="1"/>
  <c r="F5198" i="1"/>
  <c r="F5454" i="1"/>
  <c r="F2819" i="1"/>
  <c r="F3639" i="1"/>
  <c r="F4155" i="1"/>
  <c r="F4667" i="1"/>
  <c r="F5124" i="1"/>
  <c r="F5465" i="1"/>
  <c r="F5745" i="1"/>
  <c r="F6001" i="1"/>
  <c r="F6257" i="1"/>
  <c r="F6513" i="1"/>
  <c r="F1565" i="1"/>
  <c r="F3299" i="1"/>
  <c r="F3900" i="1"/>
  <c r="F4412" i="1"/>
  <c r="F4924" i="1"/>
  <c r="F5296" i="1"/>
  <c r="F5618" i="1"/>
  <c r="F5874" i="1"/>
  <c r="F6130" i="1"/>
  <c r="F6386" i="1"/>
  <c r="F6642" i="1"/>
  <c r="F6898" i="1"/>
  <c r="F7154" i="1"/>
  <c r="F272" i="1"/>
  <c r="F231" i="1"/>
  <c r="F529" i="1"/>
  <c r="F785" i="1"/>
  <c r="F431" i="1"/>
  <c r="F482" i="1"/>
  <c r="F823" i="1"/>
  <c r="F1079" i="1"/>
  <c r="F1335" i="1"/>
  <c r="F1591" i="1"/>
  <c r="F539" i="1"/>
  <c r="F442" i="1"/>
  <c r="F953" i="1"/>
  <c r="F1294" i="1"/>
  <c r="F651" i="1"/>
  <c r="F1010" i="1"/>
  <c r="F1450" i="1"/>
  <c r="F762" i="1"/>
  <c r="F559" i="1"/>
  <c r="F1453" i="1"/>
  <c r="F1799" i="1"/>
  <c r="F2055" i="1"/>
  <c r="F2311" i="1"/>
  <c r="F830" i="1"/>
  <c r="F1518" i="1"/>
  <c r="F1836" i="1"/>
  <c r="F1500" i="1"/>
  <c r="F2032" i="1"/>
  <c r="F2373" i="1"/>
  <c r="F2660" i="1"/>
  <c r="F2916" i="1"/>
  <c r="F1109" i="1"/>
  <c r="F1914" i="1"/>
  <c r="F2262" i="1"/>
  <c r="F2577" i="1"/>
  <c r="F2125" i="1"/>
  <c r="F2683" i="1"/>
  <c r="F3025" i="1"/>
  <c r="F2030" i="1"/>
  <c r="F2637" i="1"/>
  <c r="F2978" i="1"/>
  <c r="F3264" i="1"/>
  <c r="F3520" i="1"/>
  <c r="F2130" i="1"/>
  <c r="F3027" i="1"/>
  <c r="F3381" i="1"/>
  <c r="F3705" i="1"/>
  <c r="F3961" i="1"/>
  <c r="F4217" i="1"/>
  <c r="F4473" i="1"/>
  <c r="F4729" i="1"/>
  <c r="F4985" i="1"/>
  <c r="F2623" i="1"/>
  <c r="F3201" i="1"/>
  <c r="F3542" i="1"/>
  <c r="F3826" i="1"/>
  <c r="F4082" i="1"/>
  <c r="F4338" i="1"/>
  <c r="F4594" i="1"/>
  <c r="F4850" i="1"/>
  <c r="F5106" i="1"/>
  <c r="F5362" i="1"/>
  <c r="F2098" i="1"/>
  <c r="F3394" i="1"/>
  <c r="F3971" i="1"/>
  <c r="F4483" i="1"/>
  <c r="F4995" i="1"/>
  <c r="F5343" i="1"/>
  <c r="F5653" i="1"/>
  <c r="F5909" i="1"/>
  <c r="F6165" i="1"/>
  <c r="F6421" i="1"/>
  <c r="F6677" i="1"/>
  <c r="F3013" i="1"/>
  <c r="F3716" i="1"/>
  <c r="F4228" i="1"/>
  <c r="F196" i="1"/>
  <c r="F130" i="1"/>
  <c r="F453" i="1"/>
  <c r="F709" i="1"/>
  <c r="F307" i="1"/>
  <c r="F374" i="1"/>
  <c r="F722" i="1"/>
  <c r="F1003" i="1"/>
  <c r="F1259" i="1"/>
  <c r="F1515" i="1"/>
  <c r="F387" i="1"/>
  <c r="F99" i="1"/>
  <c r="F852" i="1"/>
  <c r="F1193" i="1"/>
  <c r="F472" i="1"/>
  <c r="F876" i="1"/>
  <c r="F1330" i="1"/>
  <c r="F438" i="1"/>
  <c r="F1112" i="1"/>
  <c r="F1290" i="1"/>
  <c r="F1723" i="1"/>
  <c r="F1979" i="1"/>
  <c r="F2235" i="1"/>
  <c r="F2491" i="1"/>
  <c r="F1377" i="1"/>
  <c r="F1760" i="1"/>
  <c r="F1164" i="1"/>
  <c r="F1929" i="1"/>
  <c r="F2272" i="1"/>
  <c r="F2584" i="1"/>
  <c r="F2840" i="1"/>
  <c r="F3096" i="1"/>
  <c r="F1762" i="1"/>
  <c r="F2161" i="1"/>
  <c r="F2501" i="1"/>
  <c r="F1917" i="1"/>
  <c r="F2578" i="1"/>
  <c r="F2923" i="1"/>
  <c r="F1774" i="1"/>
  <c r="F2507" i="1"/>
  <c r="F2877" i="1"/>
  <c r="F3188" i="1"/>
  <c r="F3444" i="1"/>
  <c r="F1592" i="1"/>
  <c r="F2825" i="1"/>
  <c r="F3301" i="1"/>
  <c r="F3642" i="1"/>
  <c r="F3901" i="1"/>
  <c r="F4157" i="1"/>
  <c r="F4413" i="1"/>
  <c r="F4669" i="1"/>
  <c r="F4925" i="1"/>
  <c r="F2366" i="1"/>
  <c r="F3121" i="1"/>
  <c r="F3462" i="1"/>
  <c r="F3766" i="1"/>
  <c r="F4022" i="1"/>
  <c r="F4278" i="1"/>
  <c r="F4534" i="1"/>
  <c r="F4790" i="1"/>
  <c r="F5046" i="1"/>
  <c r="F5302" i="1"/>
  <c r="F5558" i="1"/>
  <c r="F3234" i="1"/>
  <c r="F3851" i="1"/>
  <c r="F4363" i="1"/>
  <c r="F4875" i="1"/>
  <c r="F5263" i="1"/>
  <c r="F5593" i="1"/>
  <c r="F5849" i="1"/>
  <c r="F6105" i="1"/>
  <c r="F6361" i="1"/>
  <c r="F6617" i="1"/>
  <c r="F2693" i="1"/>
  <c r="F3577" i="1"/>
  <c r="F4108" i="1"/>
  <c r="F7282" i="1"/>
  <c r="F7538" i="1"/>
  <c r="F7794" i="1"/>
  <c r="F3143" i="1"/>
  <c r="F3783" i="1"/>
  <c r="F4295" i="1"/>
  <c r="F4807" i="1"/>
  <c r="F5217" i="1"/>
  <c r="F5559" i="1"/>
  <c r="F5815" i="1"/>
  <c r="F6071" i="1"/>
  <c r="F6327" i="1"/>
  <c r="F6583" i="1"/>
  <c r="F3066" i="1"/>
  <c r="F4516" i="1"/>
  <c r="F5024" i="1"/>
  <c r="F5365" i="1"/>
  <c r="F5670" i="1"/>
  <c r="F5926" i="1"/>
  <c r="F6182" i="1"/>
  <c r="F6438" i="1"/>
  <c r="F6694" i="1"/>
  <c r="F6950" i="1"/>
  <c r="F7206" i="1"/>
  <c r="F4460" i="1"/>
  <c r="F312" i="1"/>
  <c r="F285" i="1"/>
  <c r="F569" i="1"/>
  <c r="F58" i="1"/>
  <c r="F126" i="1"/>
  <c r="F535" i="1"/>
  <c r="F863" i="1"/>
  <c r="F1119" i="1"/>
  <c r="F1375" i="1"/>
  <c r="F1631" i="1"/>
  <c r="F5528" i="1"/>
  <c r="F6560" i="1"/>
  <c r="F7040" i="1"/>
  <c r="F7381" i="1"/>
  <c r="F7723" i="1"/>
  <c r="F8006" i="1"/>
  <c r="F5736" i="1"/>
  <c r="F7224" i="1"/>
  <c r="F8032" i="1"/>
  <c r="F5692" i="1"/>
  <c r="F4448" i="1"/>
  <c r="F5892" i="1"/>
  <c r="F6817" i="1"/>
  <c r="F7159" i="1"/>
  <c r="F7500" i="1"/>
  <c r="F7839" i="1"/>
  <c r="F8095" i="1"/>
  <c r="F3656" i="1"/>
  <c r="F5496" i="1"/>
  <c r="F6920" i="1"/>
  <c r="F7475" i="1"/>
  <c r="F7996" i="1"/>
  <c r="F4240" i="1"/>
  <c r="F6820" i="1"/>
  <c r="F8097" i="1"/>
  <c r="F7209" i="1"/>
  <c r="F7343" i="1"/>
  <c r="F8093" i="1"/>
  <c r="F7837" i="1"/>
  <c r="F7686" i="1"/>
  <c r="F2617" i="1"/>
  <c r="F3538" i="1"/>
  <c r="F4079" i="1"/>
  <c r="F4591" i="1"/>
  <c r="F5073" i="1"/>
  <c r="F5415" i="1"/>
  <c r="F5707" i="1"/>
  <c r="F5963" i="1"/>
  <c r="F6219" i="1"/>
  <c r="F6475" i="1"/>
  <c r="F6731" i="1"/>
  <c r="F4408" i="1"/>
  <c r="F5872" i="1"/>
  <c r="F6811" i="1"/>
  <c r="F7152" i="1"/>
  <c r="F7493" i="1"/>
  <c r="F7834" i="1"/>
  <c r="F8090" i="1"/>
  <c r="F6488" i="1"/>
  <c r="F611" i="1"/>
  <c r="F536" i="1"/>
  <c r="F1006" i="1"/>
  <c r="F1348" i="1"/>
  <c r="F298" i="1"/>
  <c r="F1082" i="1"/>
  <c r="F1504" i="1"/>
  <c r="F864" i="1"/>
  <c r="F844" i="1"/>
  <c r="F1524" i="1"/>
  <c r="F1839" i="1"/>
  <c r="F2095" i="1"/>
  <c r="F2351" i="1"/>
  <c r="F973" i="1"/>
  <c r="F1590" i="1"/>
  <c r="F1876" i="1"/>
  <c r="F1640" i="1"/>
  <c r="F2085" i="1"/>
  <c r="F2426" i="1"/>
  <c r="F2700" i="1"/>
  <c r="F2956" i="1"/>
  <c r="F7309" i="1"/>
  <c r="F4592" i="1"/>
  <c r="F5085" i="1"/>
  <c r="F6801" i="1"/>
  <c r="F7356" i="1"/>
  <c r="F7891" i="1"/>
  <c r="F3187" i="1"/>
  <c r="F6120" i="1"/>
  <c r="F7635" i="1"/>
  <c r="F4080" i="1"/>
  <c r="F7695" i="1"/>
  <c r="F7657" i="1"/>
  <c r="F7981" i="1"/>
  <c r="F4748" i="1"/>
  <c r="F5413" i="1"/>
  <c r="F5898" i="1"/>
  <c r="F6346" i="1"/>
  <c r="F6778" i="1"/>
  <c r="F7194" i="1"/>
  <c r="F7610" i="1"/>
  <c r="F3165" i="1"/>
  <c r="F4151" i="1"/>
  <c r="F4983" i="1"/>
  <c r="F5548" i="1"/>
  <c r="F5967" i="1"/>
  <c r="F6383" i="1"/>
  <c r="F6783" i="1"/>
  <c r="F5760" i="1"/>
  <c r="F7029" i="1"/>
  <c r="F7584" i="1"/>
  <c r="F8062" i="1"/>
  <c r="F7144" i="1"/>
  <c r="F4368" i="1"/>
  <c r="F5107" i="1"/>
  <c r="F6807" i="1"/>
  <c r="F7383" i="1"/>
  <c r="F7943" i="1"/>
  <c r="F3720" i="1"/>
  <c r="F6728" i="1"/>
  <c r="F7677" i="1"/>
  <c r="F4560" i="1"/>
  <c r="F7873" i="1"/>
  <c r="F7845" i="1"/>
  <c r="F6380" i="1"/>
  <c r="F7920" i="1"/>
  <c r="F5171" i="1"/>
  <c r="F7164" i="1"/>
  <c r="F8003" i="1"/>
  <c r="F5896" i="1"/>
  <c r="F7779" i="1"/>
  <c r="F6732" i="1"/>
  <c r="F7743" i="1"/>
  <c r="F7625" i="1"/>
  <c r="F5499" i="1"/>
  <c r="F6122" i="1"/>
  <c r="F6730" i="1"/>
  <c r="F7386" i="1"/>
  <c r="F2979" i="1"/>
  <c r="F4439" i="1"/>
  <c r="F5527" i="1"/>
  <c r="F6207" i="1"/>
  <c r="F3507" i="1"/>
  <c r="F6816" i="1"/>
  <c r="F7669" i="1"/>
  <c r="F6520" i="1"/>
  <c r="F4976" i="1"/>
  <c r="F6116" i="1"/>
  <c r="F7404" i="1"/>
  <c r="F8135" i="1"/>
  <c r="F6616" i="1"/>
  <c r="F8036" i="1"/>
  <c r="F7631" i="1"/>
  <c r="F7407" i="1"/>
  <c r="F5119" i="1"/>
  <c r="F5725" i="1"/>
  <c r="F6237" i="1"/>
  <c r="F6733" i="1"/>
  <c r="F3828" i="1"/>
  <c r="F4820" i="1"/>
  <c r="F5566" i="1"/>
  <c r="F6094" i="1"/>
  <c r="F1400" i="1"/>
  <c r="F1996" i="1"/>
  <c r="F2337" i="1"/>
  <c r="F1178" i="1"/>
  <c r="F2274" i="1"/>
  <c r="F2758" i="1"/>
  <c r="F467" i="1"/>
  <c r="F2180" i="1"/>
  <c r="F2711" i="1"/>
  <c r="F5557" i="1"/>
  <c r="F3408" i="1"/>
  <c r="F881" i="1"/>
  <c r="F1847" i="1"/>
  <c r="F223" i="1"/>
  <c r="F1543" i="1"/>
  <c r="F186" i="1"/>
  <c r="F6930" i="1"/>
  <c r="F5826" i="1"/>
  <c r="F4732" i="1"/>
  <c r="F3385" i="1"/>
  <c r="F6721" i="1"/>
  <c r="F6369" i="1"/>
  <c r="F6033" i="1"/>
  <c r="F5697" i="1"/>
  <c r="F5273" i="1"/>
  <c r="F4731" i="1"/>
  <c r="F4059" i="1"/>
  <c r="F3255" i="1"/>
  <c r="F5486" i="1"/>
  <c r="F5150" i="1"/>
  <c r="F4798" i="1"/>
  <c r="F2729" i="1"/>
  <c r="F2220" i="1"/>
  <c r="F2359" i="1"/>
  <c r="F1068" i="1"/>
  <c r="F454" i="1"/>
  <c r="F254" i="1"/>
  <c r="F7186" i="1"/>
  <c r="F5986" i="1"/>
  <c r="F4988" i="1"/>
  <c r="F3598" i="1"/>
  <c r="F1862" i="1"/>
  <c r="F6433" i="1"/>
  <c r="F6097" i="1"/>
  <c r="F5761" i="1"/>
  <c r="F5359" i="1"/>
  <c r="F4859" i="1"/>
  <c r="F4187" i="1"/>
  <c r="F3426" i="1"/>
  <c r="F5550" i="1"/>
  <c r="F5214" i="1"/>
  <c r="F4862" i="1"/>
  <c r="F4137" i="1"/>
  <c r="F2040" i="1"/>
  <c r="F1604" i="1"/>
  <c r="F1493" i="1"/>
  <c r="F234" i="1"/>
  <c r="F631" i="1"/>
  <c r="F304" i="1"/>
  <c r="F6162" i="1"/>
  <c r="F5168" i="1"/>
  <c r="F3868" i="1"/>
  <c r="F2551" i="1"/>
  <c r="F6497" i="1"/>
  <c r="F6161" i="1"/>
  <c r="F5825" i="1"/>
  <c r="F5444" i="1"/>
  <c r="F4987" i="1"/>
  <c r="F4315" i="1"/>
  <c r="F3597" i="1"/>
  <c r="F2056" i="1"/>
  <c r="F5278" i="1"/>
  <c r="F4926" i="1"/>
  <c r="F691" i="1"/>
  <c r="F2718" i="1"/>
  <c r="F3247" i="1"/>
  <c r="F3589" i="1"/>
  <c r="F3861" i="1"/>
  <c r="F4117" i="1"/>
  <c r="F4373" i="1"/>
  <c r="F4629" i="1"/>
  <c r="F4885" i="1"/>
  <c r="F2153" i="1"/>
  <c r="F3039" i="1"/>
  <c r="F3409" i="1"/>
  <c r="F3726" i="1"/>
  <c r="F3982" i="1"/>
  <c r="F4238" i="1"/>
  <c r="F4542" i="1"/>
  <c r="F5342" i="1"/>
  <c r="F5081" i="1"/>
  <c r="F6561" i="1"/>
  <c r="F6338" i="1"/>
  <c r="F849" i="1"/>
  <c r="F3548" i="1"/>
  <c r="F2280" i="1"/>
  <c r="F3098" i="1"/>
  <c r="F3439" i="1"/>
  <c r="F3749" i="1"/>
  <c r="F4005" i="1"/>
  <c r="F4261" i="1"/>
  <c r="F4517" i="1"/>
  <c r="F4773" i="1"/>
  <c r="F981" i="1"/>
  <c r="F2741" i="1"/>
  <c r="F3259" i="1"/>
  <c r="F3601" i="1"/>
  <c r="F3870" i="1"/>
  <c r="F4126" i="1"/>
  <c r="F4398" i="1"/>
  <c r="F4734" i="1"/>
  <c r="F3931" i="1"/>
  <c r="F5969" i="1"/>
  <c r="F4476" i="1"/>
  <c r="F1287" i="1"/>
  <c r="F2829" i="1"/>
  <c r="F3932" i="1"/>
  <c r="F4604" i="1"/>
  <c r="F5189" i="1"/>
  <c r="F5730" i="1"/>
  <c r="F6178" i="1"/>
  <c r="F6786" i="1"/>
  <c r="F320" i="1"/>
  <c r="F753" i="1"/>
  <c r="F674" i="1"/>
  <c r="F1383" i="1"/>
  <c r="F309" i="1"/>
  <c r="F351" i="1"/>
  <c r="F1514" i="1"/>
  <c r="F1538" i="1"/>
  <c r="F1724" i="1"/>
  <c r="F2884" i="1"/>
  <c r="F2253" i="1"/>
  <c r="F3152" i="1"/>
  <c r="F4649" i="1"/>
  <c r="F615" i="1"/>
  <c r="F2212" i="1"/>
  <c r="F5026" i="1"/>
  <c r="F1189" i="1"/>
  <c r="F7426" i="1"/>
  <c r="F3996" i="1"/>
  <c r="F4700" i="1"/>
  <c r="F5253" i="1"/>
  <c r="F5778" i="1"/>
  <c r="F6242" i="1"/>
  <c r="F6866" i="1"/>
  <c r="F82" i="1"/>
  <c r="F73" i="1"/>
  <c r="F780" i="1"/>
  <c r="F1479" i="1"/>
  <c r="F555" i="1"/>
  <c r="F576" i="1"/>
  <c r="F113" i="1"/>
  <c r="F1767" i="1"/>
  <c r="F1884" i="1"/>
  <c r="F3060" i="1"/>
  <c r="F2641" i="1"/>
  <c r="F3312" i="1"/>
  <c r="F3435" i="1"/>
  <c r="F102" i="1"/>
  <c r="F2847" i="1"/>
  <c r="F1648" i="1"/>
  <c r="F2343" i="1"/>
  <c r="F1788" i="1"/>
  <c r="F2181" i="1"/>
  <c r="F2948" i="1"/>
  <c r="F2198" i="1"/>
  <c r="F2424" i="1"/>
  <c r="F2116" i="1"/>
  <c r="F3216" i="1"/>
  <c r="F2643" i="1"/>
  <c r="F4265" i="1"/>
  <c r="F4130" i="1"/>
  <c r="F4067" i="1"/>
  <c r="F6725" i="1"/>
  <c r="F393" i="1"/>
  <c r="F916" i="1"/>
  <c r="F1771" i="1"/>
  <c r="F2336" i="1"/>
  <c r="F2774" i="1"/>
  <c r="F2777" i="1"/>
  <c r="F6070" i="1"/>
  <c r="F3881" i="1"/>
  <c r="F3746" i="1"/>
  <c r="F3181" i="1"/>
  <c r="F6341" i="1"/>
  <c r="F629" i="1"/>
  <c r="F718" i="1"/>
  <c r="F1057" i="1"/>
  <c r="F1769" i="1"/>
  <c r="F1549" i="1"/>
  <c r="F4166" i="1"/>
  <c r="F6727" i="1"/>
  <c r="F7527" i="1"/>
  <c r="F2087" i="1"/>
  <c r="F1433" i="1"/>
  <c r="F1793" i="1"/>
  <c r="F2692" i="1"/>
  <c r="F1818" i="1"/>
  <c r="F1634" i="1"/>
  <c r="F3067" i="1"/>
  <c r="F2914" i="1"/>
  <c r="F3632" i="1"/>
  <c r="F3445" i="1"/>
  <c r="F3265" i="1"/>
  <c r="F5410" i="1"/>
  <c r="F5957" i="1"/>
  <c r="F194" i="1"/>
  <c r="F1563" i="1"/>
  <c r="F666" i="1"/>
  <c r="F1808" i="1"/>
  <c r="F2225" i="1"/>
  <c r="F4813" i="1"/>
  <c r="F5068" i="1"/>
  <c r="F5265" i="1"/>
  <c r="F7432" i="1"/>
  <c r="F6760" i="1"/>
  <c r="F7970" i="1"/>
  <c r="F6352" i="1"/>
  <c r="F6339" i="1"/>
  <c r="F5212" i="1"/>
  <c r="F3175" i="1"/>
  <c r="F7038" i="1"/>
  <c r="F7684" i="1"/>
  <c r="F7567" i="1"/>
  <c r="F8228" i="1"/>
  <c r="F5560" i="1"/>
  <c r="F7495" i="1"/>
  <c r="F4544" i="1"/>
  <c r="F5848" i="1"/>
  <c r="F7077" i="1"/>
  <c r="F6691" i="1"/>
  <c r="F5667" i="1"/>
  <c r="F3999" i="1"/>
  <c r="F7358" i="1"/>
  <c r="F6350" i="1"/>
  <c r="F7529" i="1"/>
  <c r="F7281" i="1"/>
  <c r="F8146" i="1"/>
  <c r="F6885" i="1"/>
  <c r="F6515" i="1"/>
  <c r="F5468" i="1"/>
  <c r="F3679" i="1"/>
  <c r="F7246" i="1"/>
  <c r="F7917" i="1"/>
  <c r="F8017" i="1"/>
  <c r="F3984" i="1"/>
  <c r="F6803" i="1"/>
  <c r="F7772" i="1"/>
  <c r="F5684" i="1"/>
  <c r="F7053" i="1"/>
  <c r="F7312" i="1"/>
  <c r="F3550" i="1"/>
  <c r="F5859" i="1"/>
  <c r="F4351" i="1"/>
  <c r="F7566" i="1"/>
  <c r="F6542" i="1"/>
  <c r="F7348" i="1"/>
  <c r="F7793" i="1"/>
  <c r="F7107" i="1"/>
  <c r="F7141" i="1"/>
  <c r="F6707" i="1"/>
  <c r="F5683" i="1"/>
  <c r="F4031" i="1"/>
  <c r="F7438" i="1"/>
  <c r="F8089" i="1"/>
  <c r="F7241" i="1"/>
  <c r="F5181" i="1"/>
  <c r="F7197" i="1"/>
  <c r="F7979" i="1"/>
  <c r="F6452" i="1"/>
  <c r="F7763" i="1"/>
  <c r="F7589" i="1"/>
  <c r="F5080" i="1"/>
  <c r="F6051" i="1"/>
  <c r="F4735" i="1"/>
  <c r="F7758" i="1"/>
  <c r="F6718" i="1"/>
  <c r="F5710" i="1"/>
  <c r="F7056" i="1"/>
  <c r="F7374" i="1"/>
  <c r="F7059" i="1"/>
  <c r="F7504" i="1"/>
  <c r="F7694" i="1"/>
  <c r="F4980" i="1"/>
  <c r="F1798" i="1"/>
  <c r="F5741" i="1"/>
  <c r="F4563" i="1"/>
  <c r="F3458" i="1"/>
  <c r="F5386" i="1"/>
  <c r="F4874" i="1"/>
  <c r="F4362" i="1"/>
  <c r="F3850" i="1"/>
  <c r="F3233" i="1"/>
  <c r="F5009" i="1"/>
  <c r="F4497" i="1"/>
  <c r="F3985" i="1"/>
  <c r="F3413" i="1"/>
  <c r="F2173" i="1"/>
  <c r="F3272" i="1"/>
  <c r="F6940" i="1"/>
  <c r="F5319" i="1"/>
  <c r="F7737" i="1"/>
  <c r="F5043" i="1"/>
  <c r="F5731" i="1"/>
  <c r="F5582" i="1"/>
  <c r="F3796" i="1"/>
  <c r="F6205" i="1"/>
  <c r="F5033" i="1"/>
  <c r="F3955" i="1"/>
  <c r="F2013" i="1"/>
  <c r="F5098" i="1"/>
  <c r="F4586" i="1"/>
  <c r="F4074" i="1"/>
  <c r="F3531" i="1"/>
  <c r="F2602" i="1"/>
  <c r="F4721" i="1"/>
  <c r="F4209" i="1"/>
  <c r="F3697" i="1"/>
  <c r="F2963" i="1"/>
  <c r="F3496" i="1"/>
  <c r="F6072" i="1"/>
  <c r="F6131" i="1"/>
  <c r="F7785" i="1"/>
  <c r="F7260" i="1"/>
  <c r="F6499" i="1"/>
  <c r="F6142" i="1"/>
  <c r="F4212" i="1"/>
  <c r="F6397" i="1"/>
  <c r="F5268" i="1"/>
  <c r="F4179" i="1"/>
  <c r="F2798" i="1"/>
  <c r="F5194" i="1"/>
  <c r="F4682" i="1"/>
  <c r="F4170" i="1"/>
  <c r="F3658" i="1"/>
  <c r="F2858" i="1"/>
  <c r="F4817" i="1"/>
  <c r="F4305" i="1"/>
  <c r="F3793" i="1"/>
  <c r="F3157" i="1"/>
  <c r="F3592" i="1"/>
  <c r="F3074" i="1"/>
  <c r="F6919" i="1"/>
  <c r="F6333" i="1"/>
  <c r="F5162" i="1"/>
  <c r="F2773" i="1"/>
  <c r="F3114" i="1"/>
  <c r="F2647" i="1"/>
  <c r="F3035" i="1"/>
  <c r="F2146" i="1"/>
  <c r="F2273" i="1"/>
  <c r="F6510" i="1"/>
  <c r="F5461" i="1"/>
  <c r="F3630" i="1"/>
  <c r="F6141" i="1"/>
  <c r="F4147" i="1"/>
  <c r="F7033" i="1"/>
  <c r="F5688" i="1"/>
  <c r="F7233" i="1"/>
  <c r="F1392" i="1"/>
  <c r="F7520" i="1"/>
  <c r="F6751" i="1"/>
  <c r="F5356" i="1"/>
  <c r="F4447" i="1"/>
  <c r="F5397" i="1"/>
  <c r="F3827" i="1"/>
  <c r="F4010" i="1"/>
  <c r="F4145" i="1"/>
  <c r="F2946" i="1"/>
  <c r="F1966" i="1"/>
  <c r="F2651" i="1"/>
  <c r="F2553" i="1"/>
  <c r="F1866" i="1"/>
  <c r="F5918" i="1"/>
  <c r="F4532" i="1"/>
  <c r="F6573" i="1"/>
  <c r="F5581" i="1"/>
  <c r="F7593" i="1"/>
  <c r="F7715" i="1"/>
  <c r="F7927" i="1"/>
  <c r="F5192" i="1"/>
  <c r="F8158" i="1"/>
  <c r="F6144" i="1"/>
  <c r="F5983" i="1"/>
  <c r="F4023" i="1"/>
  <c r="F7824" i="1"/>
  <c r="F5805" i="1"/>
  <c r="F4906" i="1"/>
  <c r="F1277" i="1"/>
  <c r="F2344" i="1"/>
  <c r="F2547" i="1"/>
  <c r="F2950" i="1"/>
  <c r="F1976" i="1"/>
  <c r="F2188" i="1"/>
  <c r="F6382" i="1"/>
  <c r="F5291" i="1"/>
  <c r="F3289" i="1"/>
  <c r="F6013" i="1"/>
  <c r="F7300" i="1"/>
  <c r="F5564" i="1"/>
  <c r="F4872" i="1"/>
  <c r="F7041" i="1"/>
  <c r="F7852" i="1"/>
  <c r="F7307" i="1"/>
  <c r="F6591" i="1"/>
  <c r="F5121" i="1"/>
  <c r="F4371" i="1"/>
  <c r="F2137" i="1"/>
  <c r="F6062" i="1"/>
  <c r="F7129" i="1"/>
  <c r="F6232" i="1"/>
  <c r="F3335" i="1"/>
  <c r="F6842" i="1"/>
  <c r="F5626" i="1"/>
  <c r="F7108" i="1"/>
  <c r="F7976" i="1"/>
  <c r="F8131" i="1"/>
  <c r="F5780" i="1"/>
  <c r="F7087" i="1"/>
  <c r="F8193" i="1"/>
  <c r="F7876" i="1"/>
  <c r="F4360" i="1"/>
  <c r="F7511" i="1"/>
  <c r="F5533" i="1"/>
  <c r="F7437" i="1"/>
  <c r="F7691" i="1"/>
  <c r="F6080" i="1"/>
  <c r="F6447" i="1"/>
  <c r="F5631" i="1"/>
  <c r="F4311" i="1"/>
  <c r="F7690" i="1"/>
  <c r="F6858" i="1"/>
  <c r="F5978" i="1"/>
  <c r="F4908" i="1"/>
  <c r="F8021" i="1"/>
  <c r="F5267" i="1"/>
  <c r="F6777" i="1"/>
  <c r="F7971" i="1"/>
  <c r="F6908" i="1"/>
  <c r="F5724" i="1"/>
  <c r="F3004" i="1"/>
  <c r="F2490" i="1"/>
  <c r="F1745" i="1"/>
  <c r="F1665" i="1"/>
  <c r="F2399" i="1"/>
  <c r="F1887" i="1"/>
  <c r="F1014" i="1"/>
  <c r="F1568" i="1"/>
  <c r="F6590" i="1"/>
  <c r="F3889" i="1"/>
  <c r="F2486" i="1"/>
  <c r="F6461" i="1"/>
  <c r="F7745" i="1"/>
  <c r="F5823" i="1"/>
  <c r="F7418" i="1"/>
  <c r="F6154" i="1"/>
  <c r="F4556" i="1"/>
  <c r="F6927" i="1"/>
  <c r="F6248" i="1"/>
  <c r="F7228" i="1"/>
  <c r="F8044" i="1"/>
  <c r="F7909" i="1"/>
  <c r="F5008" i="1"/>
  <c r="F6829" i="1"/>
  <c r="F7959" i="1"/>
  <c r="F6849" i="1"/>
  <c r="F4656" i="1"/>
  <c r="F8094" i="1"/>
  <c r="F7051" i="1"/>
  <c r="F2535" i="1"/>
  <c r="F5999" i="1"/>
  <c r="F5036" i="1"/>
  <c r="F3250" i="1"/>
  <c r="F7210" i="1"/>
  <c r="F6362" i="1"/>
  <c r="F5435" i="1"/>
  <c r="F6316" i="1"/>
  <c r="F7857" i="1"/>
  <c r="F7667" i="1"/>
  <c r="F3358" i="1"/>
  <c r="F7377" i="1"/>
  <c r="F5256" i="1"/>
  <c r="F7368" i="1"/>
  <c r="F2716" i="1"/>
  <c r="F2106" i="1"/>
  <c r="F1892" i="1"/>
  <c r="F1030" i="1"/>
  <c r="F2111" i="1"/>
  <c r="F1553" i="1"/>
  <c r="F892" i="1"/>
  <c r="F1110" i="1"/>
  <c r="F5290" i="1"/>
  <c r="F3078" i="1"/>
  <c r="F5547" i="1"/>
  <c r="F7375" i="1"/>
  <c r="F7627" i="1"/>
  <c r="F2723" i="1"/>
  <c r="F6682" i="1"/>
  <c r="F5456" i="1"/>
  <c r="F7487" i="1"/>
  <c r="F7704" i="1"/>
  <c r="F7955" i="1"/>
  <c r="F4992" i="1"/>
  <c r="F8029" i="1"/>
  <c r="F7716" i="1"/>
  <c r="F7645" i="1"/>
  <c r="F3401" i="1"/>
  <c r="F7361" i="1"/>
  <c r="F4896" i="1"/>
  <c r="F7043" i="1"/>
  <c r="F7541" i="1"/>
  <c r="F5696" i="1"/>
  <c r="F6351" i="1"/>
  <c r="F5505" i="1"/>
  <c r="F4087" i="1"/>
  <c r="F7594" i="1"/>
  <c r="F6746" i="1"/>
  <c r="F5866" i="1"/>
  <c r="F4684" i="1"/>
  <c r="F7572" i="1"/>
  <c r="F3856" i="1"/>
  <c r="F6008" i="1"/>
  <c r="F7859" i="1"/>
  <c r="F6776" i="1"/>
  <c r="F3952" i="1"/>
  <c r="F2940" i="1"/>
  <c r="F2405" i="1"/>
  <c r="F1585" i="1"/>
  <c r="F1561" i="1"/>
  <c r="F2335" i="1"/>
  <c r="F1823" i="1"/>
  <c r="F751" i="1"/>
  <c r="F1482" i="1"/>
  <c r="F5968" i="1"/>
  <c r="F6935" i="1"/>
  <c r="F7236" i="1"/>
  <c r="F7576" i="1"/>
  <c r="F7863" i="1"/>
  <c r="F6901" i="1"/>
  <c r="F2809" i="1"/>
  <c r="F7028" i="1"/>
  <c r="F7249" i="1"/>
  <c r="F2021" i="1"/>
  <c r="F1438" i="1"/>
  <c r="F390" i="1"/>
  <c r="F800" i="1"/>
  <c r="F7032" i="1"/>
  <c r="F7946" i="1"/>
  <c r="F7301" i="1"/>
  <c r="F6320" i="1"/>
  <c r="F3123" i="1"/>
  <c r="F6331" i="1"/>
  <c r="F5819" i="1"/>
  <c r="F5223" i="1"/>
  <c r="F4303" i="1"/>
  <c r="F3154" i="1"/>
  <c r="F7542" i="1"/>
  <c r="F8137" i="1"/>
  <c r="F7885" i="1"/>
  <c r="F5501" i="1"/>
  <c r="F7731" i="1"/>
  <c r="F6216" i="1"/>
  <c r="F8207" i="1"/>
  <c r="F7649" i="1"/>
  <c r="F6967" i="1"/>
  <c r="F5235" i="1"/>
  <c r="F3155" i="1"/>
  <c r="F6753" i="1"/>
  <c r="F7862" i="1"/>
  <c r="F7189" i="1"/>
  <c r="F5984" i="1"/>
  <c r="F1487" i="1"/>
  <c r="F975" i="1"/>
  <c r="F2478" i="1"/>
  <c r="F3506" i="1"/>
  <c r="F8080" i="1"/>
  <c r="F7177" i="1"/>
  <c r="F5732" i="1"/>
  <c r="F6511" i="1"/>
  <c r="F6906" i="1"/>
  <c r="F5644" i="1"/>
  <c r="F6156" i="1"/>
  <c r="F1700" i="1"/>
  <c r="F1610" i="1"/>
  <c r="F1284" i="1"/>
  <c r="F416" i="1"/>
  <c r="F6056" i="1"/>
  <c r="F7771" i="1"/>
  <c r="F7088" i="1"/>
  <c r="F5680" i="1"/>
  <c r="F6683" i="1"/>
  <c r="F6171" i="1"/>
  <c r="F5659" i="1"/>
  <c r="F5007" i="1"/>
  <c r="F3983" i="1"/>
  <c r="F2162" i="1"/>
  <c r="F6943" i="1"/>
  <c r="F8197" i="1"/>
  <c r="F7905" i="1"/>
  <c r="F3582" i="1"/>
  <c r="F7373" i="1"/>
  <c r="F5240" i="1"/>
  <c r="F8047" i="1"/>
  <c r="F7436" i="1"/>
  <c r="F6724" i="1"/>
  <c r="F4064" i="1"/>
  <c r="F7912" i="1"/>
  <c r="F8214" i="1"/>
  <c r="F7659" i="1"/>
  <c r="F6976" i="1"/>
  <c r="F5272" i="1"/>
  <c r="F1327" i="1"/>
  <c r="F812" i="1"/>
  <c r="F5205" i="1"/>
  <c r="F6602" i="1"/>
  <c r="F7875" i="1"/>
  <c r="F7533" i="1"/>
  <c r="F6888" i="1"/>
  <c r="F5441" i="1"/>
  <c r="F5802" i="1"/>
  <c r="F5592" i="1"/>
  <c r="F2908" i="1"/>
  <c r="F2303" i="1"/>
  <c r="F587" i="1"/>
  <c r="F1070" i="1"/>
  <c r="F696" i="1"/>
  <c r="F8138" i="1"/>
  <c r="F7557" i="1"/>
  <c r="F6875" i="1"/>
  <c r="F4792" i="1"/>
  <c r="F6523" i="1"/>
  <c r="F6011" i="1"/>
  <c r="F5479" i="1"/>
  <c r="F4687" i="1"/>
  <c r="F3663" i="1"/>
  <c r="F7734" i="1"/>
  <c r="F6756" i="1"/>
  <c r="F7465" i="1"/>
  <c r="F7076" i="1"/>
  <c r="F8076" i="1"/>
  <c r="F7027" i="1"/>
  <c r="F4040" i="1"/>
  <c r="F7887" i="1"/>
  <c r="F7223" i="1"/>
  <c r="F6084" i="1"/>
  <c r="F6124" i="1"/>
  <c r="F7405" i="1"/>
  <c r="F8054" i="1"/>
  <c r="F7445" i="1"/>
  <c r="F6749" i="1"/>
  <c r="F59" i="1"/>
  <c r="F1167" i="1"/>
  <c r="F599" i="1"/>
  <c r="F143" i="1"/>
  <c r="F349" i="1"/>
  <c r="F4913" i="1"/>
  <c r="F6977" i="1"/>
  <c r="F5716" i="1"/>
  <c r="F574" i="1"/>
  <c r="F5936" i="1"/>
  <c r="F5095" i="1"/>
  <c r="F7471" i="1"/>
  <c r="F5576" i="1"/>
  <c r="F4576" i="1"/>
  <c r="F7061" i="1"/>
  <c r="F471" i="1"/>
  <c r="F585" i="1"/>
  <c r="F168" i="1"/>
  <c r="F7062" i="1"/>
  <c r="F6550" i="1"/>
  <c r="F6038" i="1"/>
  <c r="F5515" i="1"/>
  <c r="F4740" i="1"/>
  <c r="F6695" i="1"/>
  <c r="F6183" i="1"/>
  <c r="F5671" i="1"/>
  <c r="F5025" i="1"/>
  <c r="F4007" i="1"/>
  <c r="F2290" i="1"/>
  <c r="F7394" i="1"/>
  <c r="F3820" i="1"/>
  <c r="F6729" i="1"/>
  <c r="F6217" i="1"/>
  <c r="F5705" i="1"/>
  <c r="F5071" i="1"/>
  <c r="F4075" i="1"/>
  <c r="F2606" i="1"/>
  <c r="F5158" i="1"/>
  <c r="F4646" i="1"/>
  <c r="F4134" i="1"/>
  <c r="F3611" i="1"/>
  <c r="F2762" i="1"/>
  <c r="F4781" i="1"/>
  <c r="F4269" i="1"/>
  <c r="F3757" i="1"/>
  <c r="F3109" i="1"/>
  <c r="F3556" i="1"/>
  <c r="F3026" i="1"/>
  <c r="F2126" i="1"/>
  <c r="F2731" i="1"/>
  <c r="F7578" i="1"/>
  <c r="F6095" i="1"/>
  <c r="F1234" i="1"/>
  <c r="F8234" i="1"/>
  <c r="F6619" i="1"/>
  <c r="F3855" i="1"/>
  <c r="F7588" i="1"/>
  <c r="F7983" i="1"/>
  <c r="F7725" i="1"/>
  <c r="F400" i="1"/>
  <c r="F97" i="1"/>
  <c r="F391" i="1"/>
  <c r="F7414" i="1"/>
  <c r="F6902" i="1"/>
  <c r="F6390" i="1"/>
  <c r="F5878" i="1"/>
  <c r="F5301" i="1"/>
  <c r="F4888" i="1"/>
  <c r="F6535" i="1"/>
  <c r="F6023" i="1"/>
  <c r="F5495" i="1"/>
  <c r="F4711" i="1"/>
  <c r="F3687" i="1"/>
  <c r="F7746" i="1"/>
  <c r="F7234" i="1"/>
  <c r="F3449" i="1"/>
  <c r="F6569" i="1"/>
  <c r="F6057" i="1"/>
  <c r="F5540" i="1"/>
  <c r="F4779" i="1"/>
  <c r="F3755" i="1"/>
  <c r="F5510" i="1"/>
  <c r="F4998" i="1"/>
  <c r="F4486" i="1"/>
  <c r="F3974" i="1"/>
  <c r="F3398" i="1"/>
  <c r="F2110" i="1"/>
  <c r="F4621" i="1"/>
  <c r="F4109" i="1"/>
  <c r="F3578" i="1"/>
  <c r="F2697" i="1"/>
  <c r="F3396" i="1"/>
  <c r="F2813" i="1"/>
  <c r="F7048" i="1"/>
  <c r="F4328" i="1"/>
  <c r="F1028" i="1"/>
  <c r="F6832" i="1"/>
  <c r="F5436" i="1"/>
  <c r="F6252" i="1"/>
  <c r="F6957" i="1"/>
  <c r="F5956" i="1"/>
  <c r="F7403" i="1"/>
  <c r="F556" i="1"/>
  <c r="F681" i="1"/>
  <c r="F264" i="1"/>
  <c r="F7126" i="1"/>
  <c r="F6614" i="1"/>
  <c r="F6102" i="1"/>
  <c r="F5590" i="1"/>
  <c r="F4868" i="1"/>
  <c r="F6759" i="1"/>
  <c r="F6247" i="1"/>
  <c r="F5735" i="1"/>
  <c r="F5111" i="1"/>
  <c r="F4135" i="1"/>
  <c r="F2766" i="1"/>
  <c r="F7458" i="1"/>
  <c r="F3948" i="1"/>
  <c r="F1972" i="1"/>
  <c r="F6281" i="1"/>
  <c r="F5769" i="1"/>
  <c r="F5156" i="1"/>
  <c r="F4203" i="1"/>
  <c r="F2947" i="1"/>
  <c r="F5222" i="1"/>
  <c r="F4710" i="1"/>
  <c r="F4198" i="1"/>
  <c r="F3686" i="1"/>
  <c r="F2933" i="1"/>
  <c r="F4845" i="1"/>
  <c r="F4333" i="1"/>
  <c r="F3821" i="1"/>
  <c r="F3194" i="1"/>
  <c r="F3620" i="1"/>
  <c r="F3108" i="1"/>
  <c r="F3657" i="1"/>
  <c r="F4169" i="1"/>
  <c r="F4681" i="1"/>
  <c r="F2430" i="1"/>
  <c r="F3478" i="1"/>
  <c r="F4034" i="1"/>
  <c r="F4546" i="1"/>
  <c r="F5058" i="1"/>
  <c r="F1149" i="1"/>
  <c r="F3875" i="1"/>
  <c r="F4899" i="1"/>
  <c r="F5605" i="1"/>
  <c r="F6117" i="1"/>
  <c r="F6629" i="1"/>
  <c r="F3609" i="1"/>
  <c r="F148" i="1"/>
  <c r="F405" i="1"/>
  <c r="F222" i="1"/>
  <c r="F658" i="1"/>
  <c r="F1211" i="1"/>
  <c r="F217" i="1"/>
  <c r="F755" i="1"/>
  <c r="F294" i="1"/>
  <c r="F1245" i="1"/>
  <c r="F1026" i="1"/>
  <c r="F1674" i="1"/>
  <c r="F2187" i="1"/>
  <c r="F1264" i="1"/>
  <c r="F815" i="1"/>
  <c r="F2208" i="1"/>
  <c r="F2792" i="1"/>
  <c r="F1662" i="1"/>
  <c r="F2438" i="1"/>
  <c r="F2603" i="1"/>
  <c r="F2297" i="1"/>
  <c r="F3322" i="1"/>
  <c r="F3142" i="1"/>
  <c r="F5318" i="1"/>
  <c r="F5865" i="1"/>
  <c r="F7554" i="1"/>
  <c r="F5831" i="1"/>
  <c r="F5686" i="1"/>
  <c r="F392" i="1"/>
  <c r="F7009" i="1"/>
  <c r="F7344" i="1"/>
  <c r="F6370" i="1"/>
  <c r="F6722" i="1"/>
  <c r="F7058" i="1"/>
  <c r="F256" i="1"/>
  <c r="F338" i="1"/>
  <c r="F689" i="1"/>
  <c r="F410" i="1"/>
  <c r="F588" i="1"/>
  <c r="F983" i="1"/>
  <c r="F1319" i="1"/>
  <c r="F1671" i="1"/>
  <c r="F824" i="1"/>
  <c r="F932" i="1"/>
  <c r="F1401" i="1"/>
  <c r="F840" i="1"/>
  <c r="F1429" i="1"/>
  <c r="F934" i="1"/>
  <c r="F1242" i="1"/>
  <c r="F1783" i="1"/>
  <c r="F2135" i="1"/>
  <c r="F2471" i="1"/>
  <c r="F1490" i="1"/>
  <c r="F1916" i="1"/>
  <c r="F1889" i="1"/>
  <c r="F2352" i="1"/>
  <c r="F2740" i="1"/>
  <c r="F3076" i="1"/>
  <c r="F1882" i="1"/>
  <c r="F2369" i="1"/>
  <c r="F1837" i="1"/>
  <c r="F2662" i="1"/>
  <c r="F1009" i="1"/>
  <c r="F2457" i="1"/>
  <c r="F2957" i="1"/>
  <c r="F3344" i="1"/>
  <c r="F1276" i="1"/>
  <c r="F2985" i="1"/>
  <c r="F3530" i="1"/>
  <c r="F4073" i="1"/>
  <c r="F4585" i="1"/>
  <c r="F1910" i="1"/>
  <c r="F3350" i="1"/>
  <c r="F3938" i="1"/>
  <c r="F4450" i="1"/>
  <c r="F4962" i="1"/>
  <c r="F5474" i="1"/>
  <c r="F3683" i="1"/>
  <c r="F4707" i="1"/>
  <c r="F5492" i="1"/>
  <c r="F6021" i="1"/>
  <c r="F6533" i="1"/>
  <c r="F3353" i="1"/>
  <c r="F4452" i="1"/>
  <c r="F279" i="1"/>
  <c r="F821" i="1"/>
  <c r="F530" i="1"/>
  <c r="F1115" i="1"/>
  <c r="F1627" i="1"/>
  <c r="F527" i="1"/>
  <c r="F1342" i="1"/>
  <c r="F1074" i="1"/>
  <c r="F856" i="1"/>
  <c r="F1517" i="1"/>
  <c r="F2091" i="1"/>
  <c r="F960" i="1"/>
  <c r="F1872" i="1"/>
  <c r="F2080" i="1"/>
  <c r="F2696" i="1"/>
  <c r="F1306" i="1"/>
  <c r="F2310" i="1"/>
  <c r="F2306" i="1"/>
  <c r="F1956" i="1"/>
  <c r="F2493" i="1"/>
  <c r="F1686" i="1"/>
  <c r="F4934" i="1"/>
  <c r="F5455" i="1"/>
  <c r="F4396" i="1"/>
  <c r="F5409" i="1"/>
  <c r="F5216" i="1"/>
  <c r="F7350" i="1"/>
  <c r="F6861" i="1"/>
  <c r="F6363" i="1"/>
  <c r="F4876" i="1"/>
  <c r="F5634" i="1"/>
  <c r="F5970" i="1"/>
  <c r="F6306" i="1"/>
  <c r="F6658" i="1"/>
  <c r="F6994" i="1"/>
  <c r="F192" i="1"/>
  <c r="F253" i="1"/>
  <c r="F625" i="1"/>
  <c r="F299" i="1"/>
  <c r="F503" i="1"/>
  <c r="F919" i="1"/>
  <c r="F1255" i="1"/>
  <c r="F1607" i="1"/>
  <c r="F710" i="1"/>
  <c r="F846" i="1"/>
  <c r="F1316" i="1"/>
  <c r="F627" i="1"/>
  <c r="F1324" i="1"/>
  <c r="F814" i="1"/>
  <c r="F1042" i="1"/>
  <c r="F1719" i="1"/>
  <c r="F2071" i="1"/>
  <c r="F2407" i="1"/>
  <c r="F1368" i="1"/>
  <c r="F1852" i="1"/>
  <c r="F1761" i="1"/>
  <c r="F2266" i="1"/>
  <c r="F2676" i="1"/>
  <c r="F3012" i="1"/>
  <c r="F1754" i="1"/>
  <c r="F2284" i="1"/>
  <c r="F1521" i="1"/>
  <c r="F2570" i="1"/>
  <c r="F3046" i="1"/>
  <c r="F2286" i="1"/>
  <c r="F2871" i="1"/>
  <c r="F3280" i="1"/>
  <c r="F3616" i="1"/>
  <c r="F2814" i="1"/>
  <c r="F3402" i="1"/>
  <c r="F3977" i="1"/>
  <c r="F4489" i="1"/>
  <c r="F5001" i="1"/>
  <c r="F3222" i="1"/>
  <c r="F3842" i="1"/>
  <c r="F4354" i="1"/>
  <c r="F4866" i="1"/>
  <c r="F5378" i="1"/>
  <c r="F3437" i="1"/>
  <c r="F4515" i="1"/>
  <c r="F5364" i="1"/>
  <c r="F5925" i="1"/>
  <c r="F6437" i="1"/>
  <c r="F3097" i="1"/>
  <c r="F4260" i="1"/>
  <c r="F151" i="1"/>
  <c r="F725" i="1"/>
  <c r="F402" i="1"/>
  <c r="F1019" i="1"/>
  <c r="F1531" i="1"/>
  <c r="F177" i="1"/>
  <c r="F1214" i="1"/>
  <c r="F904" i="1"/>
  <c r="F515" i="1"/>
  <c r="F1328" i="1"/>
  <c r="F1995" i="1"/>
  <c r="F249" i="1"/>
  <c r="F1776" i="1"/>
  <c r="F1952" i="1"/>
  <c r="F2600" i="1"/>
  <c r="F506" i="1"/>
  <c r="F2182" i="1"/>
  <c r="F1965" i="1"/>
  <c r="F1258" i="1"/>
  <c r="F3460" i="1"/>
  <c r="F4685" i="1"/>
  <c r="F4550" i="1"/>
  <c r="F4907" i="1"/>
  <c r="F3619" i="1"/>
  <c r="F4839" i="1"/>
  <c r="F4548" i="1"/>
  <c r="F6966" i="1"/>
  <c r="F6112" i="1"/>
  <c r="F4367" i="1"/>
  <c r="F7179" i="1"/>
  <c r="F4494" i="1"/>
  <c r="F4750" i="1"/>
  <c r="F5006" i="1"/>
  <c r="F5262" i="1"/>
  <c r="F5518" i="1"/>
  <c r="F3127" i="1"/>
  <c r="F3771" i="1"/>
  <c r="F4283" i="1"/>
  <c r="F4795" i="1"/>
  <c r="F5209" i="1"/>
  <c r="F5551" i="1"/>
  <c r="F5809" i="1"/>
  <c r="F6065" i="1"/>
  <c r="F6321" i="1"/>
  <c r="F6577" i="1"/>
  <c r="F2398" i="1"/>
  <c r="F3470" i="1"/>
  <c r="F4028" i="1"/>
  <c r="F4540" i="1"/>
  <c r="F5040" i="1"/>
  <c r="F5381" i="1"/>
  <c r="F5682" i="1"/>
  <c r="F5938" i="1"/>
  <c r="F6194" i="1"/>
  <c r="F6450" i="1"/>
  <c r="F6706" i="1"/>
  <c r="F6962" i="1"/>
  <c r="F80" i="1"/>
  <c r="F336" i="1"/>
  <c r="F317" i="1"/>
  <c r="F593" i="1"/>
  <c r="F101" i="1"/>
  <c r="F169" i="1"/>
  <c r="F567" i="1"/>
  <c r="F887" i="1"/>
  <c r="F1143" i="1"/>
  <c r="F1399" i="1"/>
  <c r="F1655" i="1"/>
  <c r="F654" i="1"/>
  <c r="F592" i="1"/>
  <c r="F1038" i="1"/>
  <c r="F1380" i="1"/>
  <c r="F474" i="1"/>
  <c r="F1125" i="1"/>
  <c r="F1536" i="1"/>
  <c r="F906" i="1"/>
  <c r="F929" i="1"/>
  <c r="F1566" i="1"/>
  <c r="F1863" i="1"/>
  <c r="F2119" i="1"/>
  <c r="F2375" i="1"/>
  <c r="F1058" i="1"/>
  <c r="F1633" i="1"/>
  <c r="F1900" i="1"/>
  <c r="F1697" i="1"/>
  <c r="F2117" i="1"/>
  <c r="F2458" i="1"/>
  <c r="F2724" i="1"/>
  <c r="F2980" i="1"/>
  <c r="F1430" i="1"/>
  <c r="F2006" i="1"/>
  <c r="F2348" i="1"/>
  <c r="F1256" i="1"/>
  <c r="F2296" i="1"/>
  <c r="F2769" i="1"/>
  <c r="F742" i="1"/>
  <c r="F2201" i="1"/>
  <c r="F2722" i="1"/>
  <c r="F3063" i="1"/>
  <c r="F3328" i="1"/>
  <c r="F3584" i="1"/>
  <c r="F2472" i="1"/>
  <c r="F3146" i="1"/>
  <c r="F3466" i="1"/>
  <c r="F3769" i="1"/>
  <c r="F4025" i="1"/>
  <c r="F4281" i="1"/>
  <c r="F4537" i="1"/>
  <c r="F4793" i="1"/>
  <c r="F1422" i="1"/>
  <c r="F2794" i="1"/>
  <c r="F3286" i="1"/>
  <c r="F3627" i="1"/>
  <c r="F3890" i="1"/>
  <c r="F4146" i="1"/>
  <c r="F4402" i="1"/>
  <c r="F4658" i="1"/>
  <c r="F4914" i="1"/>
  <c r="F5170" i="1"/>
  <c r="F5426" i="1"/>
  <c r="F2670" i="1"/>
  <c r="F3565" i="1"/>
  <c r="F4099" i="1"/>
  <c r="F4611" i="1"/>
  <c r="F5087" i="1"/>
  <c r="F5428" i="1"/>
  <c r="F5717" i="1"/>
  <c r="F5973" i="1"/>
  <c r="F6229" i="1"/>
  <c r="F6485" i="1"/>
  <c r="F6741" i="1"/>
  <c r="F3225" i="1"/>
  <c r="F3844" i="1"/>
  <c r="F4356" i="1"/>
  <c r="F260" i="1"/>
  <c r="F215" i="1"/>
  <c r="F517" i="1"/>
  <c r="F773" i="1"/>
  <c r="F415" i="1"/>
  <c r="F466" i="1"/>
  <c r="F807" i="1"/>
  <c r="F1067" i="1"/>
  <c r="F1323" i="1"/>
  <c r="F1579" i="1"/>
  <c r="F518" i="1"/>
  <c r="F403" i="1"/>
  <c r="F937" i="1"/>
  <c r="F1278" i="1"/>
  <c r="F623" i="1"/>
  <c r="F989" i="1"/>
  <c r="F1434" i="1"/>
  <c r="F723" i="1"/>
  <c r="F446" i="1"/>
  <c r="F1432" i="1"/>
  <c r="F1787" i="1"/>
  <c r="F2043" i="1"/>
  <c r="F2299" i="1"/>
  <c r="F756" i="1"/>
  <c r="F1497" i="1"/>
  <c r="F1824" i="1"/>
  <c r="F1457" i="1"/>
  <c r="F2016" i="1"/>
  <c r="F2357" i="1"/>
  <c r="F2648" i="1"/>
  <c r="F2904" i="1"/>
  <c r="F1024" i="1"/>
  <c r="F1890" i="1"/>
  <c r="F2246" i="1"/>
  <c r="F2565" i="1"/>
  <c r="F2093" i="1"/>
  <c r="F2667" i="1"/>
  <c r="F3009" i="1"/>
  <c r="F1998" i="1"/>
  <c r="F2621" i="1"/>
  <c r="F2962" i="1"/>
  <c r="F3252" i="1"/>
  <c r="F3508" i="1"/>
  <c r="F2066" i="1"/>
  <c r="F2995" i="1"/>
  <c r="F3386" i="1"/>
  <c r="F3709" i="1"/>
  <c r="F3965" i="1"/>
  <c r="F4221" i="1"/>
  <c r="F4477" i="1"/>
  <c r="F4733" i="1"/>
  <c r="F4989" i="1"/>
  <c r="F2634" i="1"/>
  <c r="F3206" i="1"/>
  <c r="F3547" i="1"/>
  <c r="F3830" i="1"/>
  <c r="F4086" i="1"/>
  <c r="F4342" i="1"/>
  <c r="F4598" i="1"/>
  <c r="F4854" i="1"/>
  <c r="F5110" i="1"/>
  <c r="F5366" i="1"/>
  <c r="F2141" i="1"/>
  <c r="F3405" i="1"/>
  <c r="F3979" i="1"/>
  <c r="F4491" i="1"/>
  <c r="F5003" i="1"/>
  <c r="F5348" i="1"/>
  <c r="F5657" i="1"/>
  <c r="F5913" i="1"/>
  <c r="F6169" i="1"/>
  <c r="F6425" i="1"/>
  <c r="F6681" i="1"/>
  <c r="F3034" i="1"/>
  <c r="F3724" i="1"/>
  <c r="F4236" i="1"/>
  <c r="F7346" i="1"/>
  <c r="F7602" i="1"/>
  <c r="F1701" i="1"/>
  <c r="F3314" i="1"/>
  <c r="F3911" i="1"/>
  <c r="F4423" i="1"/>
  <c r="F4935" i="1"/>
  <c r="F5303" i="1"/>
  <c r="F5623" i="1"/>
  <c r="F5879" i="1"/>
  <c r="F6135" i="1"/>
  <c r="F6391" i="1"/>
  <c r="F6647" i="1"/>
  <c r="F3736" i="1"/>
  <c r="F4644" i="1"/>
  <c r="F5109" i="1"/>
  <c r="F5451" i="1"/>
  <c r="F5734" i="1"/>
  <c r="F5990" i="1"/>
  <c r="F6246" i="1"/>
  <c r="F6502" i="1"/>
  <c r="F6758" i="1"/>
  <c r="F7014" i="1"/>
  <c r="F7270" i="1"/>
  <c r="F120" i="1"/>
  <c r="F376" i="1"/>
  <c r="F370" i="1"/>
  <c r="F633" i="1"/>
  <c r="F171" i="1"/>
  <c r="F239" i="1"/>
  <c r="F620" i="1"/>
  <c r="F927" i="1"/>
  <c r="F1183" i="1"/>
  <c r="F1439" i="1"/>
  <c r="F117" i="1"/>
  <c r="F5792" i="1"/>
  <c r="F6781" i="1"/>
  <c r="F7125" i="1"/>
  <c r="F7467" i="1"/>
  <c r="F7808" i="1"/>
  <c r="F8070" i="1"/>
  <c r="F6296" i="1"/>
  <c r="F7464" i="1"/>
  <c r="F8196" i="1"/>
  <c r="F1894" i="1"/>
  <c r="F4960" i="1"/>
  <c r="F6148" i="1"/>
  <c r="F6903" i="1"/>
  <c r="F7244" i="1"/>
  <c r="F7585" i="1"/>
  <c r="F7903" i="1"/>
  <c r="F8159" i="1"/>
  <c r="F4168" i="1"/>
  <c r="F5864" i="1"/>
  <c r="F7064" i="1"/>
  <c r="F7629" i="1"/>
  <c r="F8100" i="1"/>
  <c r="F5075" i="1"/>
  <c r="F7161" i="1"/>
  <c r="F7049" i="1"/>
  <c r="F7551" i="1"/>
  <c r="F7849" i="1"/>
  <c r="F6852" i="1"/>
  <c r="F7494" i="1"/>
  <c r="F7750" i="1"/>
  <c r="F2958" i="1"/>
  <c r="F3695" i="1"/>
  <c r="F4207" i="1"/>
  <c r="F4719" i="1"/>
  <c r="F5159" i="1"/>
  <c r="F5500" i="1"/>
  <c r="F5771" i="1"/>
  <c r="F6027" i="1"/>
  <c r="F6283" i="1"/>
  <c r="F6539" i="1"/>
  <c r="F1508" i="1"/>
  <c r="F4920" i="1"/>
  <c r="F6128" i="1"/>
  <c r="F6896" i="1"/>
  <c r="F7237" i="1"/>
  <c r="F7579" i="1"/>
  <c r="F7898" i="1"/>
  <c r="F8154" i="1"/>
  <c r="F6877" i="1"/>
  <c r="F724" i="1"/>
  <c r="F687" i="1"/>
  <c r="F1092" i="1"/>
  <c r="F163" i="1"/>
  <c r="F664" i="1"/>
  <c r="F1196" i="1"/>
  <c r="F1589" i="1"/>
  <c r="F977" i="1"/>
  <c r="F1072" i="1"/>
  <c r="F1637" i="1"/>
  <c r="F1903" i="1"/>
  <c r="F2159" i="1"/>
  <c r="F2415" i="1"/>
  <c r="F1197" i="1"/>
  <c r="F1684" i="1"/>
  <c r="F281" i="1"/>
  <c r="F1777" i="1"/>
  <c r="F2170" i="1"/>
  <c r="F2508" i="1"/>
  <c r="F2764" i="1"/>
  <c r="F3020" i="1"/>
  <c r="F7624" i="1"/>
  <c r="F5868" i="1"/>
  <c r="F5652" i="1"/>
  <c r="F6951" i="1"/>
  <c r="F7484" i="1"/>
  <c r="F7987" i="1"/>
  <c r="F4072" i="1"/>
  <c r="F6819" i="1"/>
  <c r="F7840" i="1"/>
  <c r="F5395" i="1"/>
  <c r="F8177" i="1"/>
  <c r="F8149" i="1"/>
  <c r="F7065" i="1"/>
  <c r="F4972" i="1"/>
  <c r="F5562" i="1"/>
  <c r="F6010" i="1"/>
  <c r="F6442" i="1"/>
  <c r="F6874" i="1"/>
  <c r="F7290" i="1"/>
  <c r="F7722" i="1"/>
  <c r="F3463" i="1"/>
  <c r="F4375" i="1"/>
  <c r="F5143" i="1"/>
  <c r="F5647" i="1"/>
  <c r="F6063" i="1"/>
  <c r="F6479" i="1"/>
  <c r="F3672" i="1"/>
  <c r="F6208" i="1"/>
  <c r="F7157" i="1"/>
  <c r="F7712" i="1"/>
  <c r="F8174" i="1"/>
  <c r="F7539" i="1"/>
  <c r="F5756" i="1"/>
  <c r="F5668" i="1"/>
  <c r="F6956" i="1"/>
  <c r="F7532" i="1"/>
  <c r="F8039" i="1"/>
  <c r="F4616" i="1"/>
  <c r="F6979" i="1"/>
  <c r="F7904" i="1"/>
  <c r="F5676" i="1"/>
  <c r="F6900" i="1"/>
  <c r="F8229" i="1"/>
  <c r="F7577" i="1"/>
  <c r="F3241" i="1"/>
  <c r="F5908" i="1"/>
  <c r="F7399" i="1"/>
  <c r="F8163" i="1"/>
  <c r="F6856" i="1"/>
  <c r="F8028" i="1"/>
  <c r="F7524" i="1"/>
  <c r="F7492" i="1"/>
  <c r="F4780" i="1"/>
  <c r="F5674" i="1"/>
  <c r="F6266" i="1"/>
  <c r="F6890" i="1"/>
  <c r="F7546" i="1"/>
  <c r="F3421" i="1"/>
  <c r="F4759" i="1"/>
  <c r="F5695" i="1"/>
  <c r="F6367" i="1"/>
  <c r="F4696" i="1"/>
  <c r="F7008" i="1"/>
  <c r="F7886" i="1"/>
  <c r="F7203" i="1"/>
  <c r="F3087" i="1"/>
  <c r="F6752" i="1"/>
  <c r="F7596" i="1"/>
  <c r="F3023" i="1"/>
  <c r="F7085" i="1"/>
  <c r="F2334" i="1"/>
  <c r="F6332" i="1"/>
  <c r="F7284" i="1"/>
  <c r="F5289" i="1"/>
  <c r="F5853" i="1"/>
  <c r="F6349" i="1"/>
  <c r="F2629" i="1"/>
  <c r="F4084" i="1"/>
  <c r="F5056" i="1"/>
  <c r="F5694" i="1"/>
  <c r="F6222" i="1"/>
  <c r="F1629" i="1"/>
  <c r="F2081" i="1"/>
  <c r="F2422" i="1"/>
  <c r="F1677" i="1"/>
  <c r="F2445" i="1"/>
  <c r="F2843" i="1"/>
  <c r="F1437" i="1"/>
  <c r="F2350" i="1"/>
  <c r="F2797" i="1"/>
  <c r="F1630" i="1"/>
  <c r="F2594" i="1"/>
  <c r="F2437" i="1"/>
  <c r="F804" i="1"/>
  <c r="F1230" i="1"/>
  <c r="F1191" i="1"/>
  <c r="F561" i="1"/>
  <c r="F6594" i="1"/>
  <c r="F5586" i="1"/>
  <c r="F4380" i="1"/>
  <c r="F3171" i="1"/>
  <c r="F6625" i="1"/>
  <c r="F6289" i="1"/>
  <c r="F5953" i="1"/>
  <c r="F5601" i="1"/>
  <c r="F5167" i="1"/>
  <c r="F4571" i="1"/>
  <c r="F3867" i="1"/>
  <c r="F2990" i="1"/>
  <c r="F5406" i="1"/>
  <c r="F5054" i="1"/>
  <c r="F5190" i="1"/>
  <c r="F3232" i="1"/>
  <c r="F2964" i="1"/>
  <c r="F1687" i="1"/>
  <c r="F538" i="1"/>
  <c r="F1447" i="1"/>
  <c r="F817" i="1"/>
  <c r="F6850" i="1"/>
  <c r="F5762" i="1"/>
  <c r="F4636" i="1"/>
  <c r="F3342" i="1"/>
  <c r="F6689" i="1"/>
  <c r="F6353" i="1"/>
  <c r="F6017" i="1"/>
  <c r="F5665" i="1"/>
  <c r="F5252" i="1"/>
  <c r="F4699" i="1"/>
  <c r="F3995" i="1"/>
  <c r="F3213" i="1"/>
  <c r="F5470" i="1"/>
  <c r="F5118" i="1"/>
  <c r="F4782" i="1"/>
  <c r="F1960" i="1"/>
  <c r="F1985" i="1"/>
  <c r="F2199" i="1"/>
  <c r="F925" i="1"/>
  <c r="F145" i="1"/>
  <c r="F111" i="1"/>
  <c r="F7106" i="1"/>
  <c r="F5922" i="1"/>
  <c r="F4892" i="1"/>
  <c r="F3513" i="1"/>
  <c r="F924" i="1"/>
  <c r="F6417" i="1"/>
  <c r="F6081" i="1"/>
  <c r="F5729" i="1"/>
  <c r="F5337" i="1"/>
  <c r="F4827" i="1"/>
  <c r="F4123" i="1"/>
  <c r="F3383" i="1"/>
  <c r="F5534" i="1"/>
  <c r="F5182" i="1"/>
  <c r="F4846" i="1"/>
  <c r="F1813" i="1"/>
  <c r="F2889" i="1"/>
  <c r="F3333" i="1"/>
  <c r="F3669" i="1"/>
  <c r="F3925" i="1"/>
  <c r="F4181" i="1"/>
  <c r="F4437" i="1"/>
  <c r="F4693" i="1"/>
  <c r="F4949" i="1"/>
  <c r="F2494" i="1"/>
  <c r="F3153" i="1"/>
  <c r="F3494" i="1"/>
  <c r="F3790" i="1"/>
  <c r="F4046" i="1"/>
  <c r="F4302" i="1"/>
  <c r="F4638" i="1"/>
  <c r="F2649" i="1"/>
  <c r="F5529" i="1"/>
  <c r="F2906" i="1"/>
  <c r="F274" i="1"/>
  <c r="F1661" i="1"/>
  <c r="F3612" i="1"/>
  <c r="F2590" i="1"/>
  <c r="F3183" i="1"/>
  <c r="F3525" i="1"/>
  <c r="F3813" i="1"/>
  <c r="F4069" i="1"/>
  <c r="F4325" i="1"/>
  <c r="F4581" i="1"/>
  <c r="F4837" i="1"/>
  <c r="F1878" i="1"/>
  <c r="F2911" i="1"/>
  <c r="F3345" i="1"/>
  <c r="F3678" i="1"/>
  <c r="F3934" i="1"/>
  <c r="F4190" i="1"/>
  <c r="F4478" i="1"/>
  <c r="F5086" i="1"/>
  <c r="F4603" i="1"/>
  <c r="F6305" i="1"/>
  <c r="F5650" i="1"/>
  <c r="F1337" i="1"/>
  <c r="F2165" i="1"/>
  <c r="F4092" i="1"/>
  <c r="F4764" i="1"/>
  <c r="F5339" i="1"/>
  <c r="F5842" i="1"/>
  <c r="F6290" i="1"/>
  <c r="F6946" i="1"/>
  <c r="F189" i="1"/>
  <c r="F243" i="1"/>
  <c r="F871" i="1"/>
  <c r="F1559" i="1"/>
  <c r="F783" i="1"/>
  <c r="F377" i="1"/>
  <c r="F648" i="1"/>
  <c r="F1943" i="1"/>
  <c r="F1378" i="1"/>
  <c r="F1362" i="1"/>
  <c r="F2875" i="1"/>
  <c r="F3488" i="1"/>
  <c r="F4514" i="1"/>
  <c r="F142" i="1"/>
  <c r="F5737" i="1"/>
  <c r="F5573" i="1"/>
  <c r="F1186" i="1"/>
  <c r="F5405" i="1"/>
  <c r="F4188" i="1"/>
  <c r="F4860" i="1"/>
  <c r="F5403" i="1"/>
  <c r="F5906" i="1"/>
  <c r="F6354" i="1"/>
  <c r="F7042" i="1"/>
  <c r="F295" i="1"/>
  <c r="F385" i="1"/>
  <c r="F967" i="1"/>
  <c r="F1639" i="1"/>
  <c r="F910" i="1"/>
  <c r="F798" i="1"/>
  <c r="F877" i="1"/>
  <c r="F2103" i="1"/>
  <c r="F1857" i="1"/>
  <c r="F1850" i="1"/>
  <c r="F3089" i="1"/>
  <c r="F865" i="1"/>
  <c r="F5538" i="1"/>
  <c r="F970" i="1"/>
  <c r="F5703" i="1"/>
  <c r="F1831" i="1"/>
  <c r="F448" i="1"/>
  <c r="F502" i="1"/>
  <c r="F2416" i="1"/>
  <c r="F719" i="1"/>
  <c r="F2412" i="1"/>
  <c r="F2726" i="1"/>
  <c r="F2563" i="1"/>
  <c r="F3376" i="1"/>
  <c r="F3103" i="1"/>
  <c r="F4777" i="1"/>
  <c r="F4642" i="1"/>
  <c r="F5065" i="1"/>
  <c r="F3812" i="1"/>
  <c r="F786" i="1"/>
  <c r="F586" i="1"/>
  <c r="F2283" i="1"/>
  <c r="F2888" i="1"/>
  <c r="F2599" i="1"/>
  <c r="F6249" i="1"/>
  <c r="F649" i="1"/>
  <c r="F4393" i="1"/>
  <c r="F4258" i="1"/>
  <c r="F4323" i="1"/>
  <c r="F2583" i="1"/>
  <c r="F233" i="1"/>
  <c r="F1086" i="1"/>
  <c r="F1899" i="1"/>
  <c r="F2504" i="1"/>
  <c r="F2987" i="1"/>
  <c r="F4139" i="1"/>
  <c r="F6582" i="1"/>
  <c r="F1510" i="1"/>
  <c r="F2263" i="1"/>
  <c r="F1692" i="1"/>
  <c r="F2074" i="1"/>
  <c r="F2868" i="1"/>
  <c r="F2070" i="1"/>
  <c r="F2210" i="1"/>
  <c r="F1886" i="1"/>
  <c r="F3120" i="1"/>
  <c r="F2301" i="1"/>
  <c r="F4009" i="1"/>
  <c r="F3874" i="1"/>
  <c r="F3522" i="1"/>
  <c r="F6469" i="1"/>
  <c r="F757" i="1"/>
  <c r="F326" i="1"/>
  <c r="F1404" i="1"/>
  <c r="F1994" i="1"/>
  <c r="F2050" i="1"/>
  <c r="F4678" i="1"/>
  <c r="F4804" i="1"/>
  <c r="F7775" i="1"/>
  <c r="F5304" i="1"/>
  <c r="F4160" i="1"/>
  <c r="F7675" i="1"/>
  <c r="F5165" i="1"/>
  <c r="F6067" i="1"/>
  <c r="F4831" i="1"/>
  <c r="F7806" i="1"/>
  <c r="F6782" i="1"/>
  <c r="F7444" i="1"/>
  <c r="F6884" i="1"/>
  <c r="F8016" i="1"/>
  <c r="F3752" i="1"/>
  <c r="F7153" i="1"/>
  <c r="F5948" i="1"/>
  <c r="F8034" i="1"/>
  <c r="F6672" i="1"/>
  <c r="F6435" i="1"/>
  <c r="F5340" i="1"/>
  <c r="F3389" i="1"/>
  <c r="F7118" i="1"/>
  <c r="F6078" i="1"/>
  <c r="F7165" i="1"/>
  <c r="F6260" i="1"/>
  <c r="F7906" i="1"/>
  <c r="F6032" i="1"/>
  <c r="F6275" i="1"/>
  <c r="F5127" i="1"/>
  <c r="F2915" i="1"/>
  <c r="F6974" i="1"/>
  <c r="F7172" i="1"/>
  <c r="F7396" i="1"/>
  <c r="F8172" i="1"/>
  <c r="F5197" i="1"/>
  <c r="F7409" i="1"/>
  <c r="F4032" i="1"/>
  <c r="F8226" i="1"/>
  <c r="F6992" i="1"/>
  <c r="F6627" i="1"/>
  <c r="F5603" i="1"/>
  <c r="F3839" i="1"/>
  <c r="F7294" i="1"/>
  <c r="F6270" i="1"/>
  <c r="F7936" i="1"/>
  <c r="F7132" i="1"/>
  <c r="F8098" i="1"/>
  <c r="F6800" i="1"/>
  <c r="F6467" i="1"/>
  <c r="F5383" i="1"/>
  <c r="F3517" i="1"/>
  <c r="F7182" i="1"/>
  <c r="F7135" i="1"/>
  <c r="F7889" i="1"/>
  <c r="F3497" i="1"/>
  <c r="F6408" i="1"/>
  <c r="F7687" i="1"/>
  <c r="F5384" i="1"/>
  <c r="F6851" i="1"/>
  <c r="F7227" i="1"/>
  <c r="F2639" i="1"/>
  <c r="F5795" i="1"/>
  <c r="F4223" i="1"/>
  <c r="F7486" i="1"/>
  <c r="F6478" i="1"/>
  <c r="F7812" i="1"/>
  <c r="F6643" i="1"/>
  <c r="F7151" i="1"/>
  <c r="F7899" i="1"/>
  <c r="F4600" i="1"/>
  <c r="F6654" i="1"/>
  <c r="F4436" i="1"/>
  <c r="F6525" i="1"/>
  <c r="F5439" i="1"/>
  <c r="F4307" i="1"/>
  <c r="F3117" i="1"/>
  <c r="F5258" i="1"/>
  <c r="F4746" i="1"/>
  <c r="F4234" i="1"/>
  <c r="F3722" i="1"/>
  <c r="F3029" i="1"/>
  <c r="F4881" i="1"/>
  <c r="F4369" i="1"/>
  <c r="F3857" i="1"/>
  <c r="F3242" i="1"/>
  <c r="F355" i="1"/>
  <c r="F3144" i="1"/>
  <c r="F8018" i="1"/>
  <c r="F3346" i="1"/>
  <c r="F2618" i="1"/>
  <c r="F6424" i="1"/>
  <c r="F4095" i="1"/>
  <c r="F5227" i="1"/>
  <c r="F3161" i="1"/>
  <c r="F5933" i="1"/>
  <c r="F4755" i="1"/>
  <c r="F3699" i="1"/>
  <c r="F5482" i="1"/>
  <c r="F4970" i="1"/>
  <c r="F4458" i="1"/>
  <c r="F3946" i="1"/>
  <c r="F3361" i="1"/>
  <c r="F1961" i="1"/>
  <c r="F4593" i="1"/>
  <c r="F4081" i="1"/>
  <c r="F3541" i="1"/>
  <c r="F2622" i="1"/>
  <c r="F3368" i="1"/>
  <c r="F5128" i="1"/>
  <c r="F4927" i="1"/>
  <c r="F7055" i="1"/>
  <c r="F2420" i="1"/>
  <c r="F5447" i="1"/>
  <c r="F5483" i="1"/>
  <c r="F3668" i="1"/>
  <c r="F6125" i="1"/>
  <c r="F4947" i="1"/>
  <c r="F3891" i="1"/>
  <c r="F1449" i="1"/>
  <c r="F5066" i="1"/>
  <c r="F4554" i="1"/>
  <c r="F4042" i="1"/>
  <c r="F3489" i="1"/>
  <c r="F2473" i="1"/>
  <c r="F4689" i="1"/>
  <c r="F4177" i="1"/>
  <c r="F3665" i="1"/>
  <c r="F2878" i="1"/>
  <c r="F3464" i="1"/>
  <c r="F8187" i="1"/>
  <c r="F6227" i="1"/>
  <c r="F5183" i="1"/>
  <c r="F4650" i="1"/>
  <c r="F4785" i="1"/>
  <c r="F3560" i="1"/>
  <c r="F2393" i="1"/>
  <c r="F2865" i="1"/>
  <c r="F1741" i="1"/>
  <c r="F2102" i="1"/>
  <c r="F6254" i="1"/>
  <c r="F5120" i="1"/>
  <c r="F2799" i="1"/>
  <c r="F5885" i="1"/>
  <c r="F7869" i="1"/>
  <c r="F3696" i="1"/>
  <c r="F3571" i="1"/>
  <c r="F6828" i="1"/>
  <c r="F7320" i="1"/>
  <c r="F7072" i="1"/>
  <c r="F6415" i="1"/>
  <c r="F4823" i="1"/>
  <c r="F5932" i="1"/>
  <c r="F3502" i="1"/>
  <c r="F5546" i="1"/>
  <c r="F3446" i="1"/>
  <c r="F3626" i="1"/>
  <c r="F2775" i="1"/>
  <c r="F1297" i="1"/>
  <c r="F2402" i="1"/>
  <c r="F2401" i="1"/>
  <c r="F1572" i="1"/>
  <c r="F5662" i="1"/>
  <c r="F4020" i="1"/>
  <c r="F6317" i="1"/>
  <c r="F5247" i="1"/>
  <c r="F8129" i="1"/>
  <c r="F7011" i="1"/>
  <c r="F7553" i="1"/>
  <c r="F1037" i="1"/>
  <c r="F7838" i="1"/>
  <c r="F4440" i="1"/>
  <c r="F5663" i="1"/>
  <c r="F7397" i="1"/>
  <c r="F2659" i="1"/>
  <c r="F4627" i="1"/>
  <c r="F4394" i="1"/>
  <c r="F4529" i="1"/>
  <c r="F3304" i="1"/>
  <c r="F2222" i="1"/>
  <c r="F2779" i="1"/>
  <c r="F1333" i="1"/>
  <c r="F2017" i="1"/>
  <c r="F6126" i="1"/>
  <c r="F4884" i="1"/>
  <c r="F1452" i="1"/>
  <c r="F5757" i="1"/>
  <c r="F7791" i="1"/>
  <c r="F8112" i="1"/>
  <c r="F8183" i="1"/>
  <c r="F6308" i="1"/>
  <c r="F6840" i="1"/>
  <c r="F6859" i="1"/>
  <c r="F6239" i="1"/>
  <c r="F4503" i="1"/>
  <c r="F4266" i="1"/>
  <c r="F2737" i="1"/>
  <c r="F4756" i="1"/>
  <c r="F7984" i="1"/>
  <c r="F6720" i="1"/>
  <c r="F7818" i="1"/>
  <c r="F6538" i="1"/>
  <c r="F5243" i="1"/>
  <c r="F6364" i="1"/>
  <c r="F7384" i="1"/>
  <c r="F7761" i="1"/>
  <c r="F3712" i="1"/>
  <c r="F6396" i="1"/>
  <c r="F7119" i="1"/>
  <c r="F7395" i="1"/>
  <c r="F8215" i="1"/>
  <c r="F7212" i="1"/>
  <c r="F4000" i="1"/>
  <c r="F6680" i="1"/>
  <c r="F7413" i="1"/>
  <c r="F5144" i="1"/>
  <c r="F6255" i="1"/>
  <c r="F5377" i="1"/>
  <c r="F3895" i="1"/>
  <c r="F7482" i="1"/>
  <c r="F6634" i="1"/>
  <c r="F5738" i="1"/>
  <c r="F8125" i="1"/>
  <c r="F6975" i="1"/>
  <c r="F8188" i="1"/>
  <c r="F5347" i="1"/>
  <c r="F7740" i="1"/>
  <c r="F6356" i="1"/>
  <c r="F8168" i="1"/>
  <c r="F2876" i="1"/>
  <c r="F2320" i="1"/>
  <c r="F1341" i="1"/>
  <c r="F1448" i="1"/>
  <c r="F2271" i="1"/>
  <c r="F1759" i="1"/>
  <c r="F1176" i="1"/>
  <c r="F1394" i="1"/>
  <c r="F4564" i="1"/>
  <c r="F2861" i="1"/>
  <c r="F1738" i="1"/>
  <c r="F5417" i="1"/>
  <c r="F4128" i="1"/>
  <c r="F3863" i="1"/>
  <c r="F7098" i="1"/>
  <c r="F5850" i="1"/>
  <c r="F7853" i="1"/>
  <c r="F3625" i="1"/>
  <c r="F3944" i="1"/>
  <c r="F6740" i="1"/>
  <c r="F7668" i="1"/>
  <c r="F6825" i="1"/>
  <c r="F8140" i="1"/>
  <c r="F5453" i="1"/>
  <c r="F7724" i="1"/>
  <c r="F6180" i="1"/>
  <c r="F7972" i="1"/>
  <c r="F7870" i="1"/>
  <c r="F6765" i="1"/>
  <c r="F6607" i="1"/>
  <c r="F5775" i="1"/>
  <c r="F4631" i="1"/>
  <c r="F1829" i="1"/>
  <c r="F7002" i="1"/>
  <c r="F6138" i="1"/>
  <c r="F5157" i="1"/>
  <c r="F7865" i="1"/>
  <c r="F6476" i="1"/>
  <c r="F7149" i="1"/>
  <c r="F8115" i="1"/>
  <c r="F7121" i="1"/>
  <c r="F3561" i="1"/>
  <c r="F134" i="1"/>
  <c r="F2588" i="1"/>
  <c r="F1936" i="1"/>
  <c r="F1764" i="1"/>
  <c r="F2495" i="1"/>
  <c r="F1983" i="1"/>
  <c r="F1298" i="1"/>
  <c r="F458" i="1"/>
  <c r="F882" i="1"/>
  <c r="F3105" i="1"/>
  <c r="F2232" i="1"/>
  <c r="F3764" i="1"/>
  <c r="F6280" i="1"/>
  <c r="F2895" i="1"/>
  <c r="F7658" i="1"/>
  <c r="F6378" i="1"/>
  <c r="F5029" i="1"/>
  <c r="F8049" i="1"/>
  <c r="F7112" i="1"/>
  <c r="F7569" i="1"/>
  <c r="F5580" i="1"/>
  <c r="F7663" i="1"/>
  <c r="F6284" i="1"/>
  <c r="F7155" i="1"/>
  <c r="F8119" i="1"/>
  <c r="F7063" i="1"/>
  <c r="F2746" i="1"/>
  <c r="F5656" i="1"/>
  <c r="F7243" i="1"/>
  <c r="F4312" i="1"/>
  <c r="F6143" i="1"/>
  <c r="F5249" i="1"/>
  <c r="F3671" i="1"/>
  <c r="F7370" i="1"/>
  <c r="F6522" i="1"/>
  <c r="F5642" i="1"/>
  <c r="F8169" i="1"/>
  <c r="F7689" i="1"/>
  <c r="F8004" i="1"/>
  <c r="F4712" i="1"/>
  <c r="F7591" i="1"/>
  <c r="F5972" i="1"/>
  <c r="F7884" i="1"/>
  <c r="F2812" i="1"/>
  <c r="F2234" i="1"/>
  <c r="F965" i="1"/>
  <c r="F1312" i="1"/>
  <c r="F2207" i="1"/>
  <c r="F1695" i="1"/>
  <c r="F1062" i="1"/>
  <c r="F1281" i="1"/>
  <c r="F1421" i="1"/>
  <c r="F5015" i="1"/>
  <c r="F5544" i="1"/>
  <c r="F7337" i="1"/>
  <c r="F6564" i="1"/>
  <c r="F6703" i="1"/>
  <c r="F7114" i="1"/>
  <c r="F7268" i="1"/>
  <c r="F4480" i="1"/>
  <c r="F1828" i="1"/>
  <c r="F736" i="1"/>
  <c r="F1326" i="1"/>
  <c r="F499" i="1"/>
  <c r="F6344" i="1"/>
  <c r="F7813" i="1"/>
  <c r="F7131" i="1"/>
  <c r="F5808" i="1"/>
  <c r="F6715" i="1"/>
  <c r="F6203" i="1"/>
  <c r="F5691" i="1"/>
  <c r="F5052" i="1"/>
  <c r="F4047" i="1"/>
  <c r="F2502" i="1"/>
  <c r="F7540" i="1"/>
  <c r="F7215" i="1"/>
  <c r="F8033" i="1"/>
  <c r="F4016" i="1"/>
  <c r="F7443" i="1"/>
  <c r="F5411" i="1"/>
  <c r="F8079" i="1"/>
  <c r="F7479" i="1"/>
  <c r="F6796" i="1"/>
  <c r="F4320" i="1"/>
  <c r="F7992" i="1"/>
  <c r="F8246" i="1"/>
  <c r="F7701" i="1"/>
  <c r="F7019" i="1"/>
  <c r="F5443" i="1"/>
  <c r="F1359" i="1"/>
  <c r="F847" i="1"/>
  <c r="F6318" i="1"/>
  <c r="F6922" i="1"/>
  <c r="F8211" i="1"/>
  <c r="F7956" i="1"/>
  <c r="F7640" i="1"/>
  <c r="F5679" i="1"/>
  <c r="F6026" i="1"/>
  <c r="F6893" i="1"/>
  <c r="F3036" i="1"/>
  <c r="F2431" i="1"/>
  <c r="F720" i="1"/>
  <c r="F1113" i="1"/>
  <c r="F752" i="1"/>
  <c r="F8170" i="1"/>
  <c r="F7600" i="1"/>
  <c r="F6917" i="1"/>
  <c r="F5037" i="1"/>
  <c r="F6555" i="1"/>
  <c r="F6043" i="1"/>
  <c r="F5521" i="1"/>
  <c r="F4751" i="1"/>
  <c r="F3727" i="1"/>
  <c r="F7766" i="1"/>
  <c r="F6937" i="1"/>
  <c r="F7636" i="1"/>
  <c r="F7247" i="1"/>
  <c r="F8124" i="1"/>
  <c r="F7101" i="1"/>
  <c r="F4296" i="1"/>
  <c r="F7919" i="1"/>
  <c r="F7265" i="1"/>
  <c r="F6212" i="1"/>
  <c r="F2567" i="1"/>
  <c r="F7517" i="1"/>
  <c r="F8086" i="1"/>
  <c r="F7488" i="1"/>
  <c r="F6805" i="1"/>
  <c r="F174" i="1"/>
  <c r="F1199" i="1"/>
  <c r="F642" i="1"/>
  <c r="F4784" i="1"/>
  <c r="F5349" i="1"/>
  <c r="F4352" i="1"/>
  <c r="F2682" i="1"/>
  <c r="F7477" i="1"/>
  <c r="F3991" i="1"/>
  <c r="F4588" i="1"/>
  <c r="F7804" i="1"/>
  <c r="F2362" i="1"/>
  <c r="F1791" i="1"/>
  <c r="F558" i="1"/>
  <c r="F900" i="1"/>
  <c r="F468" i="1"/>
  <c r="F8010" i="1"/>
  <c r="F7387" i="1"/>
  <c r="F6576" i="1"/>
  <c r="F3768" i="1"/>
  <c r="F6395" i="1"/>
  <c r="F5883" i="1"/>
  <c r="F5308" i="1"/>
  <c r="F4431" i="1"/>
  <c r="F3325" i="1"/>
  <c r="F7606" i="1"/>
  <c r="F7199" i="1"/>
  <c r="F6780" i="1"/>
  <c r="F5964" i="1"/>
  <c r="F7860" i="1"/>
  <c r="F6664" i="1"/>
  <c r="F2462" i="1"/>
  <c r="F7735" i="1"/>
  <c r="F7052" i="1"/>
  <c r="F5572" i="1"/>
  <c r="F4496" i="1"/>
  <c r="F6963" i="1"/>
  <c r="F7926" i="1"/>
  <c r="F7275" i="1"/>
  <c r="F6240" i="1"/>
  <c r="F1551" i="1"/>
  <c r="F1039" i="1"/>
  <c r="F428" i="1"/>
  <c r="F745" i="1"/>
  <c r="F178" i="1"/>
  <c r="F6495" i="1"/>
  <c r="F3928" i="1"/>
  <c r="F655" i="1"/>
  <c r="F6632" i="1"/>
  <c r="F6747" i="1"/>
  <c r="F4111" i="1"/>
  <c r="F8161" i="1"/>
  <c r="F8111" i="1"/>
  <c r="F8072" i="1"/>
  <c r="F5600" i="1"/>
  <c r="F154" i="1"/>
  <c r="F425" i="1"/>
  <c r="F7446" i="1"/>
  <c r="F6934" i="1"/>
  <c r="F6422" i="1"/>
  <c r="F5910" i="1"/>
  <c r="F5344" i="1"/>
  <c r="F4484" i="1"/>
  <c r="F6567" i="1"/>
  <c r="F6055" i="1"/>
  <c r="F5537" i="1"/>
  <c r="F4775" i="1"/>
  <c r="F3751" i="1"/>
  <c r="F7778" i="1"/>
  <c r="F7266" i="1"/>
  <c r="F3534" i="1"/>
  <c r="F6601" i="1"/>
  <c r="F6089" i="1"/>
  <c r="F5577" i="1"/>
  <c r="F4843" i="1"/>
  <c r="F3819" i="1"/>
  <c r="F5542" i="1"/>
  <c r="F5030" i="1"/>
  <c r="F4518" i="1"/>
  <c r="F4006" i="1"/>
  <c r="F3441" i="1"/>
  <c r="F2281" i="1"/>
  <c r="F4653" i="1"/>
  <c r="F4141" i="1"/>
  <c r="F3621" i="1"/>
  <c r="F2782" i="1"/>
  <c r="F3428" i="1"/>
  <c r="F2855" i="1"/>
  <c r="F1710" i="1"/>
  <c r="F2546" i="1"/>
  <c r="F6931" i="1"/>
  <c r="F6474" i="1"/>
  <c r="F1224" i="1"/>
  <c r="F7685" i="1"/>
  <c r="F6107" i="1"/>
  <c r="F7830" i="1"/>
  <c r="F8232" i="1"/>
  <c r="F7351" i="1"/>
  <c r="F8150" i="1"/>
  <c r="F1263" i="1"/>
  <c r="F201" i="1"/>
  <c r="F135" i="1"/>
  <c r="F7286" i="1"/>
  <c r="F6774" i="1"/>
  <c r="F6262" i="1"/>
  <c r="F5750" i="1"/>
  <c r="F5131" i="1"/>
  <c r="F3864" i="1"/>
  <c r="F6407" i="1"/>
  <c r="F5895" i="1"/>
  <c r="F5324" i="1"/>
  <c r="F4455" i="1"/>
  <c r="F3357" i="1"/>
  <c r="F7618" i="1"/>
  <c r="F4268" i="1"/>
  <c r="F3107" i="1"/>
  <c r="F6441" i="1"/>
  <c r="F5929" i="1"/>
  <c r="F5369" i="1"/>
  <c r="F4523" i="1"/>
  <c r="F3447" i="1"/>
  <c r="F5382" i="1"/>
  <c r="F4870" i="1"/>
  <c r="F4358" i="1"/>
  <c r="F3846" i="1"/>
  <c r="F3227" i="1"/>
  <c r="F5005" i="1"/>
  <c r="F4493" i="1"/>
  <c r="F3981" i="1"/>
  <c r="F3407" i="1"/>
  <c r="F2152" i="1"/>
  <c r="F3268" i="1"/>
  <c r="F3118" i="1"/>
  <c r="F8206" i="1"/>
  <c r="F2780" i="1"/>
  <c r="F639" i="1"/>
  <c r="F4536" i="1"/>
  <c r="F4623" i="1"/>
  <c r="F7295" i="1"/>
  <c r="F3784" i="1"/>
  <c r="F5836" i="1"/>
  <c r="F6624" i="1"/>
  <c r="F325" i="1"/>
  <c r="F521" i="1"/>
  <c r="F104" i="1"/>
  <c r="F6998" i="1"/>
  <c r="F6486" i="1"/>
  <c r="F5974" i="1"/>
  <c r="F5429" i="1"/>
  <c r="F4612" i="1"/>
  <c r="F6631" i="1"/>
  <c r="F6119" i="1"/>
  <c r="F5607" i="1"/>
  <c r="F4903" i="1"/>
  <c r="F3879" i="1"/>
  <c r="F1237" i="1"/>
  <c r="F7330" i="1"/>
  <c r="F3692" i="1"/>
  <c r="F6665" i="1"/>
  <c r="F6153" i="1"/>
  <c r="F5641" i="1"/>
  <c r="F4971" i="1"/>
  <c r="F3947" i="1"/>
  <c r="F1970" i="1"/>
  <c r="F5094" i="1"/>
  <c r="F4582" i="1"/>
  <c r="F4070" i="1"/>
  <c r="F3526" i="1"/>
  <c r="F2591" i="1"/>
  <c r="F4717" i="1"/>
  <c r="F4205" i="1"/>
  <c r="F3693" i="1"/>
  <c r="F2953" i="1"/>
  <c r="F3492" i="1"/>
  <c r="F2941" i="1"/>
  <c r="F3785" i="1"/>
  <c r="F4297" i="1"/>
  <c r="F4809" i="1"/>
  <c r="F2837" i="1"/>
  <c r="F3649" i="1"/>
  <c r="F4162" i="1"/>
  <c r="F4674" i="1"/>
  <c r="F5186" i="1"/>
  <c r="F2755" i="1"/>
  <c r="F4131" i="1"/>
  <c r="F5108" i="1"/>
  <c r="F5733" i="1"/>
  <c r="F6245" i="1"/>
  <c r="F1152" i="1"/>
  <c r="F3876" i="1"/>
  <c r="F276" i="1"/>
  <c r="F533" i="1"/>
  <c r="F62" i="1"/>
  <c r="F827" i="1"/>
  <c r="F1339" i="1"/>
  <c r="F547" i="1"/>
  <c r="F958" i="1"/>
  <c r="F662" i="1"/>
  <c r="F1456" i="1"/>
  <c r="F598" i="1"/>
  <c r="F1803" i="1"/>
  <c r="F2315" i="1"/>
  <c r="F1526" i="1"/>
  <c r="F1513" i="1"/>
  <c r="F2378" i="1"/>
  <c r="F2920" i="1"/>
  <c r="F1922" i="1"/>
  <c r="F2581" i="1"/>
  <c r="F2817" i="1"/>
  <c r="F2642" i="1"/>
  <c r="F3917" i="1"/>
  <c r="F3782" i="1"/>
  <c r="F3277" i="1"/>
  <c r="F6377" i="1"/>
  <c r="F3186" i="1"/>
  <c r="F6343" i="1"/>
  <c r="F6198" i="1"/>
  <c r="F809" i="1"/>
  <c r="F7805" i="1"/>
  <c r="F480" i="1"/>
  <c r="F6466" i="1"/>
  <c r="F6802" i="1"/>
  <c r="F7138" i="1"/>
  <c r="F352" i="1"/>
  <c r="F433" i="1"/>
  <c r="F769" i="1"/>
  <c r="F197" i="1"/>
  <c r="F695" i="1"/>
  <c r="F1063" i="1"/>
  <c r="F1415" i="1"/>
  <c r="F315" i="1"/>
  <c r="F383" i="1"/>
  <c r="F1060" i="1"/>
  <c r="F419" i="1"/>
  <c r="F982" i="1"/>
  <c r="F1557" i="1"/>
  <c r="F1077" i="1"/>
  <c r="F1425" i="1"/>
  <c r="F1879" i="1"/>
  <c r="F2215" i="1"/>
  <c r="F730" i="1"/>
  <c r="F1654" i="1"/>
  <c r="F1021" i="1"/>
  <c r="F2010" i="1"/>
  <c r="F2480" i="1"/>
  <c r="F2820" i="1"/>
  <c r="F994" i="1"/>
  <c r="F2028" i="1"/>
  <c r="F2476" i="1"/>
  <c r="F2082" i="1"/>
  <c r="F2790" i="1"/>
  <c r="F1694" i="1"/>
  <c r="F2615" i="1"/>
  <c r="F3085" i="1"/>
  <c r="F3424" i="1"/>
  <c r="F2045" i="1"/>
  <c r="F3167" i="1"/>
  <c r="F3689" i="1"/>
  <c r="F4201" i="1"/>
  <c r="F4713" i="1"/>
  <c r="F2575" i="1"/>
  <c r="F3521" i="1"/>
  <c r="F4066" i="1"/>
  <c r="F4578" i="1"/>
  <c r="F5090" i="1"/>
  <c r="F1925" i="1"/>
  <c r="F3939" i="1"/>
  <c r="F4963" i="1"/>
  <c r="F5637" i="1"/>
  <c r="F6149" i="1"/>
  <c r="F6661" i="1"/>
  <c r="F3684" i="1"/>
  <c r="F180" i="1"/>
  <c r="F437" i="1"/>
  <c r="F278" i="1"/>
  <c r="F700" i="1"/>
  <c r="F1243" i="1"/>
  <c r="F330" i="1"/>
  <c r="F828" i="1"/>
  <c r="F435" i="1"/>
  <c r="F1302" i="1"/>
  <c r="F1084" i="1"/>
  <c r="F1707" i="1"/>
  <c r="F2219" i="1"/>
  <c r="F1340" i="1"/>
  <c r="F1050" i="1"/>
  <c r="F2250" i="1"/>
  <c r="F2824" i="1"/>
  <c r="F1730" i="1"/>
  <c r="F2481" i="1"/>
  <c r="F2646" i="1"/>
  <c r="F2382" i="1"/>
  <c r="F3493" i="1"/>
  <c r="F3313" i="1"/>
  <c r="F5446" i="1"/>
  <c r="F5993" i="1"/>
  <c r="F7682" i="1"/>
  <c r="F5959" i="1"/>
  <c r="F5814" i="1"/>
  <c r="F263" i="1"/>
  <c r="F7692" i="1"/>
  <c r="F7978" i="1"/>
  <c r="F5317" i="1"/>
  <c r="F5714" i="1"/>
  <c r="F6050" i="1"/>
  <c r="F6402" i="1"/>
  <c r="F6738" i="1"/>
  <c r="F7074" i="1"/>
  <c r="F288" i="1"/>
  <c r="F359" i="1"/>
  <c r="F705" i="1"/>
  <c r="F83" i="1"/>
  <c r="F610" i="1"/>
  <c r="F999" i="1"/>
  <c r="F1351" i="1"/>
  <c r="F89" i="1"/>
  <c r="F81" i="1"/>
  <c r="F974" i="1"/>
  <c r="F123" i="1"/>
  <c r="F869" i="1"/>
  <c r="F1472" i="1"/>
  <c r="F962" i="1"/>
  <c r="F1280" i="1"/>
  <c r="F1815" i="1"/>
  <c r="F2151" i="1"/>
  <c r="F2487" i="1"/>
  <c r="F1548" i="1"/>
  <c r="F1932" i="1"/>
  <c r="F1921" i="1"/>
  <c r="F2394" i="1"/>
  <c r="F2756" i="1"/>
  <c r="F3092" i="1"/>
  <c r="F1942" i="1"/>
  <c r="F2390" i="1"/>
  <c r="F1901" i="1"/>
  <c r="F2705" i="1"/>
  <c r="F1221" i="1"/>
  <c r="F2499" i="1"/>
  <c r="F2999" i="1"/>
  <c r="F3360" i="1"/>
  <c r="F1534" i="1"/>
  <c r="F3070" i="1"/>
  <c r="F3573" i="1"/>
  <c r="F4105" i="1"/>
  <c r="F4617" i="1"/>
  <c r="F2089" i="1"/>
  <c r="F3393" i="1"/>
  <c r="F3970" i="1"/>
  <c r="F4482" i="1"/>
  <c r="F4994" i="1"/>
  <c r="F5506" i="1"/>
  <c r="F3747" i="1"/>
  <c r="F4771" i="1"/>
  <c r="F5535" i="1"/>
  <c r="F6053" i="1"/>
  <c r="F6565" i="1"/>
  <c r="F3438" i="1"/>
  <c r="F84" i="1"/>
  <c r="F322" i="1"/>
  <c r="F107" i="1"/>
  <c r="F572" i="1"/>
  <c r="F1147" i="1"/>
  <c r="F1659" i="1"/>
  <c r="F602" i="1"/>
  <c r="F1385" i="1"/>
  <c r="F1132" i="1"/>
  <c r="F913" i="1"/>
  <c r="F1574" i="1"/>
  <c r="F2123" i="1"/>
  <c r="F1073" i="1"/>
  <c r="F1904" i="1"/>
  <c r="F2122" i="1"/>
  <c r="F2728" i="1"/>
  <c r="F1444" i="1"/>
  <c r="F2353" i="1"/>
  <c r="F2392" i="1"/>
  <c r="F2041" i="1"/>
  <c r="F2867" i="1"/>
  <c r="F2452" i="1"/>
  <c r="F5062" i="1"/>
  <c r="F5609" i="1"/>
  <c r="F7298" i="1"/>
  <c r="F5575" i="1"/>
  <c r="F5387" i="1"/>
  <c r="F72" i="1"/>
  <c r="F3888" i="1"/>
  <c r="F3465" i="1"/>
  <c r="F4232" i="1"/>
  <c r="F4558" i="1"/>
  <c r="F4814" i="1"/>
  <c r="F5070" i="1"/>
  <c r="F5326" i="1"/>
  <c r="F1564" i="1"/>
  <c r="F3298" i="1"/>
  <c r="F3899" i="1"/>
  <c r="F4411" i="1"/>
  <c r="F4923" i="1"/>
  <c r="F5295" i="1"/>
  <c r="F5617" i="1"/>
  <c r="F5873" i="1"/>
  <c r="F6129" i="1"/>
  <c r="F6385" i="1"/>
  <c r="F6641" i="1"/>
  <c r="F2821" i="1"/>
  <c r="F3641" i="1"/>
  <c r="F4156" i="1"/>
  <c r="F4668" i="1"/>
  <c r="F5125" i="1"/>
  <c r="F5467" i="1"/>
  <c r="F5746" i="1"/>
  <c r="F6002" i="1"/>
  <c r="F6258" i="1"/>
  <c r="F6514" i="1"/>
  <c r="F6770" i="1"/>
  <c r="F7026" i="1"/>
  <c r="F144" i="1"/>
  <c r="F61" i="1"/>
  <c r="F401" i="1"/>
  <c r="F657" i="1"/>
  <c r="F214" i="1"/>
  <c r="F282" i="1"/>
  <c r="F652" i="1"/>
  <c r="F951" i="1"/>
  <c r="F1207" i="1"/>
  <c r="F1463" i="1"/>
  <c r="F202" i="1"/>
  <c r="F767" i="1"/>
  <c r="F744" i="1"/>
  <c r="F1124" i="1"/>
  <c r="F277" i="1"/>
  <c r="F747" i="1"/>
  <c r="F1238" i="1"/>
  <c r="F1621" i="1"/>
  <c r="F1020" i="1"/>
  <c r="F1157" i="1"/>
  <c r="F1669" i="1"/>
  <c r="F1927" i="1"/>
  <c r="F2183" i="1"/>
  <c r="F2439" i="1"/>
  <c r="F1254" i="1"/>
  <c r="F1708" i="1"/>
  <c r="F766" i="1"/>
  <c r="F1825" i="1"/>
  <c r="F2202" i="1"/>
  <c r="F2532" i="1"/>
  <c r="F2788" i="1"/>
  <c r="F3044" i="1"/>
  <c r="F1652" i="1"/>
  <c r="F2092" i="1"/>
  <c r="F2433" i="1"/>
  <c r="F1709" i="1"/>
  <c r="F2466" i="1"/>
  <c r="F2854" i="1"/>
  <c r="F1494" i="1"/>
  <c r="F2372" i="1"/>
  <c r="F2807" i="1"/>
  <c r="F3136" i="1"/>
  <c r="F3392" i="1"/>
  <c r="F3648" i="1"/>
  <c r="F2686" i="1"/>
  <c r="F3231" i="1"/>
  <c r="F3551" i="1"/>
  <c r="F3833" i="1"/>
  <c r="F4089" i="1"/>
  <c r="F4345" i="1"/>
  <c r="F4601" i="1"/>
  <c r="F4857" i="1"/>
  <c r="F2004" i="1"/>
  <c r="F2965" i="1"/>
  <c r="F3371" i="1"/>
  <c r="F3698" i="1"/>
  <c r="F3954" i="1"/>
  <c r="F4210" i="1"/>
  <c r="F4466" i="1"/>
  <c r="F4722" i="1"/>
  <c r="F4978" i="1"/>
  <c r="F5234" i="1"/>
  <c r="F5490" i="1"/>
  <c r="F3011" i="1"/>
  <c r="F3715" i="1"/>
  <c r="F4227" i="1"/>
  <c r="F4739" i="1"/>
  <c r="F5172" i="1"/>
  <c r="F5513" i="1"/>
  <c r="F5781" i="1"/>
  <c r="F6037" i="1"/>
  <c r="F6293" i="1"/>
  <c r="F6549" i="1"/>
  <c r="F2100" i="1"/>
  <c r="F3395" i="1"/>
  <c r="F3972" i="1"/>
  <c r="F68" i="1"/>
  <c r="F324" i="1"/>
  <c r="F301" i="1"/>
  <c r="F581" i="1"/>
  <c r="F79" i="1"/>
  <c r="F147" i="1"/>
  <c r="F551" i="1"/>
  <c r="F875" i="1"/>
  <c r="F1131" i="1"/>
  <c r="F1387" i="1"/>
  <c r="F1643" i="1"/>
  <c r="F632" i="1"/>
  <c r="F564" i="1"/>
  <c r="F1022" i="1"/>
  <c r="F1364" i="1"/>
  <c r="F408" i="1"/>
  <c r="F1104" i="1"/>
  <c r="F1520" i="1"/>
  <c r="F885" i="1"/>
  <c r="F886" i="1"/>
  <c r="F1545" i="1"/>
  <c r="F1851" i="1"/>
  <c r="F2107" i="1"/>
  <c r="F2363" i="1"/>
  <c r="F1016" i="1"/>
  <c r="F1612" i="1"/>
  <c r="F1888" i="1"/>
  <c r="F1672" i="1"/>
  <c r="F2101" i="1"/>
  <c r="F2442" i="1"/>
  <c r="F2712" i="1"/>
  <c r="F2968" i="1"/>
  <c r="F1382" i="1"/>
  <c r="F1990" i="1"/>
  <c r="F2332" i="1"/>
  <c r="F1121" i="1"/>
  <c r="F2264" i="1"/>
  <c r="F2753" i="1"/>
  <c r="F209" i="1"/>
  <c r="F2169" i="1"/>
  <c r="F2706" i="1"/>
  <c r="F3047" i="1"/>
  <c r="F3316" i="1"/>
  <c r="F3572" i="1"/>
  <c r="F2408" i="1"/>
  <c r="F3130" i="1"/>
  <c r="F3471" i="1"/>
  <c r="F3773" i="1"/>
  <c r="F4029" i="1"/>
  <c r="F4285" i="1"/>
  <c r="F4541" i="1"/>
  <c r="F4797" i="1"/>
  <c r="F1480" i="1"/>
  <c r="F2805" i="1"/>
  <c r="F3291" i="1"/>
  <c r="F3633" i="1"/>
  <c r="F3894" i="1"/>
  <c r="F4150" i="1"/>
  <c r="F4406" i="1"/>
  <c r="F4662" i="1"/>
  <c r="F4918" i="1"/>
  <c r="F5174" i="1"/>
  <c r="F5430" i="1"/>
  <c r="F2691" i="1"/>
  <c r="F3575" i="1"/>
  <c r="F4107" i="1"/>
  <c r="F4619" i="1"/>
  <c r="F5092" i="1"/>
  <c r="F5433" i="1"/>
  <c r="F5721" i="1"/>
  <c r="F5977" i="1"/>
  <c r="F6233" i="1"/>
  <c r="F6489" i="1"/>
  <c r="F6745" i="1"/>
  <c r="F3235" i="1"/>
  <c r="F3852" i="1"/>
  <c r="F4364" i="1"/>
  <c r="F7410" i="1"/>
  <c r="F7666" i="1"/>
  <c r="F2461" i="1"/>
  <c r="F3485" i="1"/>
  <c r="F4039" i="1"/>
  <c r="F4551" i="1"/>
  <c r="F5047" i="1"/>
  <c r="F5388" i="1"/>
  <c r="F5687" i="1"/>
  <c r="F5943" i="1"/>
  <c r="F6199" i="1"/>
  <c r="F6455" i="1"/>
  <c r="F6711" i="1"/>
  <c r="F4248" i="1"/>
  <c r="F4772" i="1"/>
  <c r="F5195" i="1"/>
  <c r="F5536" i="1"/>
  <c r="F5798" i="1"/>
  <c r="F6054" i="1"/>
  <c r="F6310" i="1"/>
  <c r="F6566" i="1"/>
  <c r="F6822" i="1"/>
  <c r="F7078" i="1"/>
  <c r="F7334" i="1"/>
  <c r="F184" i="1"/>
  <c r="F114" i="1"/>
  <c r="F441" i="1"/>
  <c r="F697" i="1"/>
  <c r="F286" i="1"/>
  <c r="F353" i="1"/>
  <c r="F706" i="1"/>
  <c r="F991" i="1"/>
  <c r="F1247" i="1"/>
  <c r="F1503" i="1"/>
  <c r="F345" i="1"/>
  <c r="F6048" i="1"/>
  <c r="F6869" i="1"/>
  <c r="F7211" i="1"/>
  <c r="F7552" i="1"/>
  <c r="F7878" i="1"/>
  <c r="F8134" i="1"/>
  <c r="F6813" i="1"/>
  <c r="F7672" i="1"/>
  <c r="F3539" i="1"/>
  <c r="F3347" i="1"/>
  <c r="F5320" i="1"/>
  <c r="F6404" i="1"/>
  <c r="F6988" i="1"/>
  <c r="F7329" i="1"/>
  <c r="F7671" i="1"/>
  <c r="F7967" i="1"/>
  <c r="F8223" i="1"/>
  <c r="F4680" i="1"/>
  <c r="F6328" i="1"/>
  <c r="F7208" i="1"/>
  <c r="F7768" i="1"/>
  <c r="F8208" i="1"/>
  <c r="F5628" i="1"/>
  <c r="F7503" i="1"/>
  <c r="F8109" i="1"/>
  <c r="F7877" i="1"/>
  <c r="F8233" i="1"/>
  <c r="F7449" i="1"/>
  <c r="F7558" i="1"/>
  <c r="F7814" i="1"/>
  <c r="F3197" i="1"/>
  <c r="F3823" i="1"/>
  <c r="F4335" i="1"/>
  <c r="F4847" i="1"/>
  <c r="F5244" i="1"/>
  <c r="F5579" i="1"/>
  <c r="F5835" i="1"/>
  <c r="F6091" i="1"/>
  <c r="F6347" i="1"/>
  <c r="F6603" i="1"/>
  <c r="F3294" i="1"/>
  <c r="F5293" i="1"/>
  <c r="F6384" i="1"/>
  <c r="F6981" i="1"/>
  <c r="F7323" i="1"/>
  <c r="F7664" i="1"/>
  <c r="F7962" i="1"/>
  <c r="F8218" i="1"/>
  <c r="F7080" i="1"/>
  <c r="F834" i="1"/>
  <c r="F836" i="1"/>
  <c r="F1177" i="1"/>
  <c r="F443" i="1"/>
  <c r="F854" i="1"/>
  <c r="F1309" i="1"/>
  <c r="F341" i="1"/>
  <c r="F1090" i="1"/>
  <c r="F1261" i="1"/>
  <c r="F1711" i="1"/>
  <c r="F1967" i="1"/>
  <c r="F2223" i="1"/>
  <c r="F2479" i="1"/>
  <c r="F1349" i="1"/>
  <c r="F1748" i="1"/>
  <c r="F1078" i="1"/>
  <c r="F1905" i="1"/>
  <c r="F2256" i="1"/>
  <c r="F2572" i="1"/>
  <c r="F2828" i="1"/>
  <c r="F3084" i="1"/>
  <c r="F7960" i="1"/>
  <c r="F3390" i="1"/>
  <c r="F6036" i="1"/>
  <c r="F7079" i="1"/>
  <c r="F7633" i="1"/>
  <c r="F8099" i="1"/>
  <c r="F4840" i="1"/>
  <c r="F7075" i="1"/>
  <c r="F8056" i="1"/>
  <c r="F6220" i="1"/>
  <c r="F8157" i="1"/>
  <c r="F7620" i="1"/>
  <c r="F7007" i="1"/>
  <c r="F5115" i="1"/>
  <c r="F5658" i="1"/>
  <c r="F6106" i="1"/>
  <c r="F6554" i="1"/>
  <c r="F6986" i="1"/>
  <c r="F7402" i="1"/>
  <c r="F790" i="1"/>
  <c r="F3735" i="1"/>
  <c r="F4567" i="1"/>
  <c r="F5271" i="1"/>
  <c r="F5759" i="1"/>
  <c r="F6175" i="1"/>
  <c r="F6575" i="1"/>
  <c r="F4568" i="1"/>
  <c r="F6656" i="1"/>
  <c r="F7285" i="1"/>
  <c r="F7854" i="1"/>
  <c r="F5960" i="1"/>
  <c r="F7892" i="1"/>
  <c r="F3262" i="1"/>
  <c r="F6052" i="1"/>
  <c r="F7084" i="1"/>
  <c r="F7681" i="1"/>
  <c r="F8151" i="1"/>
  <c r="F5368" i="1"/>
  <c r="F7229" i="1"/>
  <c r="F8088" i="1"/>
  <c r="F6540" i="1"/>
  <c r="F6428" i="1"/>
  <c r="F7881" i="1"/>
  <c r="F7391" i="1"/>
  <c r="F6012" i="1"/>
  <c r="F6612" i="1"/>
  <c r="F7612" i="1"/>
  <c r="F3529" i="1"/>
  <c r="F7181" i="1"/>
  <c r="F2164" i="1"/>
  <c r="F8241" i="1"/>
  <c r="F7263" i="1"/>
  <c r="F5072" i="1"/>
  <c r="F5818" i="1"/>
  <c r="F6410" i="1"/>
  <c r="F7050" i="1"/>
  <c r="F7706" i="1"/>
  <c r="F3799" i="1"/>
  <c r="F5057" i="1"/>
  <c r="F5855" i="1"/>
  <c r="F6543" i="1"/>
  <c r="F5632" i="1"/>
  <c r="F7264" i="1"/>
  <c r="F8030" i="1"/>
  <c r="F7699" i="1"/>
  <c r="F4384" i="1"/>
  <c r="F6999" i="1"/>
  <c r="F7788" i="1"/>
  <c r="F4488" i="1"/>
  <c r="F7427" i="1"/>
  <c r="F5139" i="1"/>
  <c r="F6996" i="1"/>
  <c r="F6980" i="1"/>
  <c r="F5460" i="1"/>
  <c r="F5981" i="1"/>
  <c r="F6477" i="1"/>
  <c r="F3203" i="1"/>
  <c r="F4340" i="1"/>
  <c r="F5248" i="1"/>
  <c r="F5838" i="1"/>
  <c r="F6334" i="1"/>
  <c r="F1770" i="1"/>
  <c r="F2166" i="1"/>
  <c r="F2505" i="1"/>
  <c r="F1933" i="1"/>
  <c r="F2586" i="1"/>
  <c r="F2929" i="1"/>
  <c r="F1790" i="1"/>
  <c r="F2515" i="1"/>
  <c r="F2882" i="1"/>
  <c r="F3811" i="1"/>
  <c r="F2747" i="1"/>
  <c r="F908" i="1"/>
  <c r="F571" i="1"/>
  <c r="F707" i="1"/>
  <c r="F855" i="1"/>
  <c r="F167" i="1"/>
  <c r="F6274" i="1"/>
  <c r="F5275" i="1"/>
  <c r="F4060" i="1"/>
  <c r="F2735" i="1"/>
  <c r="F6545" i="1"/>
  <c r="F6209" i="1"/>
  <c r="F5857" i="1"/>
  <c r="F5508" i="1"/>
  <c r="F5060" i="1"/>
  <c r="F4379" i="1"/>
  <c r="F3707" i="1"/>
  <c r="F2550" i="1"/>
  <c r="F5310" i="1"/>
  <c r="F4974" i="1"/>
  <c r="F678" i="1"/>
  <c r="F2158" i="1"/>
  <c r="F2224" i="1"/>
  <c r="F1162" i="1"/>
  <c r="F1102" i="1"/>
  <c r="F1111" i="1"/>
  <c r="F481" i="1"/>
  <c r="F6498" i="1"/>
  <c r="F5509" i="1"/>
  <c r="F4316" i="1"/>
  <c r="F3077" i="1"/>
  <c r="F6609" i="1"/>
  <c r="F6273" i="1"/>
  <c r="F5921" i="1"/>
  <c r="F5585" i="1"/>
  <c r="F5145" i="1"/>
  <c r="F4507" i="1"/>
  <c r="F3835" i="1"/>
  <c r="F2905" i="1"/>
  <c r="F5374" i="1"/>
  <c r="F5038" i="1"/>
  <c r="F2477" i="1"/>
  <c r="F3042" i="1"/>
  <c r="F2804" i="1"/>
  <c r="F1393" i="1"/>
  <c r="F198" i="1"/>
  <c r="F1367" i="1"/>
  <c r="F737" i="1"/>
  <c r="F6754" i="1"/>
  <c r="F5698" i="1"/>
  <c r="F4572" i="1"/>
  <c r="F3257" i="1"/>
  <c r="F6673" i="1"/>
  <c r="F6337" i="1"/>
  <c r="F5985" i="1"/>
  <c r="F5649" i="1"/>
  <c r="F5231" i="1"/>
  <c r="F4635" i="1"/>
  <c r="F3963" i="1"/>
  <c r="F3170" i="1"/>
  <c r="F5438" i="1"/>
  <c r="F5102" i="1"/>
  <c r="F4766" i="1"/>
  <c r="F2194" i="1"/>
  <c r="F3059" i="1"/>
  <c r="F3418" i="1"/>
  <c r="F3733" i="1"/>
  <c r="F3989" i="1"/>
  <c r="F4245" i="1"/>
  <c r="F4501" i="1"/>
  <c r="F4757" i="1"/>
  <c r="F5013" i="1"/>
  <c r="F2698" i="1"/>
  <c r="F3238" i="1"/>
  <c r="F3579" i="1"/>
  <c r="F3854" i="1"/>
  <c r="F4110" i="1"/>
  <c r="F4382" i="1"/>
  <c r="F4718" i="1"/>
  <c r="F3739" i="1"/>
  <c r="F5889" i="1"/>
  <c r="F4124" i="1"/>
  <c r="F935" i="1"/>
  <c r="F2982" i="1"/>
  <c r="F1200" i="1"/>
  <c r="F2761" i="1"/>
  <c r="F3269" i="1"/>
  <c r="F3610" i="1"/>
  <c r="F3877" i="1"/>
  <c r="F4133" i="1"/>
  <c r="F4389" i="1"/>
  <c r="F4645" i="1"/>
  <c r="F4901" i="1"/>
  <c r="F2238" i="1"/>
  <c r="F3082" i="1"/>
  <c r="F3430" i="1"/>
  <c r="F3742" i="1"/>
  <c r="F3998" i="1"/>
  <c r="F4254" i="1"/>
  <c r="F4574" i="1"/>
  <c r="F5422" i="1"/>
  <c r="F5188" i="1"/>
  <c r="F6657" i="1"/>
  <c r="F6674" i="1"/>
  <c r="F1100" i="1"/>
  <c r="F3555" i="1"/>
  <c r="F4252" i="1"/>
  <c r="F4956" i="1"/>
  <c r="F5488" i="1"/>
  <c r="F5954" i="1"/>
  <c r="F6434" i="1"/>
  <c r="F7122" i="1"/>
  <c r="F417" i="1"/>
  <c r="F139" i="1"/>
  <c r="F1047" i="1"/>
  <c r="F259" i="1"/>
  <c r="F1017" i="1"/>
  <c r="F954" i="1"/>
  <c r="F1048" i="1"/>
  <c r="F2279" i="1"/>
  <c r="F2096" i="1"/>
  <c r="F2113" i="1"/>
  <c r="F1945" i="1"/>
  <c r="F2386" i="1"/>
  <c r="F4835" i="1"/>
  <c r="F2155" i="1"/>
  <c r="F200" i="1"/>
  <c r="F116" i="1"/>
  <c r="F1558" i="1"/>
  <c r="F3676" i="1"/>
  <c r="F4348" i="1"/>
  <c r="F5019" i="1"/>
  <c r="F5570" i="1"/>
  <c r="F6018" i="1"/>
  <c r="F6530" i="1"/>
  <c r="F64" i="1"/>
  <c r="F497" i="1"/>
  <c r="F310" i="1"/>
  <c r="F1127" i="1"/>
  <c r="F483" i="1"/>
  <c r="F1145" i="1"/>
  <c r="F1096" i="1"/>
  <c r="F91" i="1"/>
  <c r="F2455" i="1"/>
  <c r="F2330" i="1"/>
  <c r="F2326" i="1"/>
  <c r="F2414" i="1"/>
  <c r="F2942" i="1"/>
  <c r="F6085" i="1"/>
  <c r="F127" i="1"/>
  <c r="F6448" i="1"/>
  <c r="F2007" i="1"/>
  <c r="F1216" i="1"/>
  <c r="F1613" i="1"/>
  <c r="F2612" i="1"/>
  <c r="F1601" i="1"/>
  <c r="F837" i="1"/>
  <c r="F2961" i="1"/>
  <c r="F2786" i="1"/>
  <c r="F3552" i="1"/>
  <c r="F3338" i="1"/>
  <c r="F2751" i="1"/>
  <c r="F5154" i="1"/>
  <c r="F5701" i="1"/>
  <c r="F244" i="1"/>
  <c r="F1307" i="1"/>
  <c r="F1413" i="1"/>
  <c r="F1469" i="1"/>
  <c r="F1858" i="1"/>
  <c r="F3789" i="1"/>
  <c r="F2595" i="1"/>
  <c r="F6440" i="1"/>
  <c r="F4905" i="1"/>
  <c r="F4770" i="1"/>
  <c r="F5236" i="1"/>
  <c r="F4068" i="1"/>
  <c r="F923" i="1"/>
  <c r="F644" i="1"/>
  <c r="F2411" i="1"/>
  <c r="F3016" i="1"/>
  <c r="F3069" i="1"/>
  <c r="F1314" i="1"/>
  <c r="F514" i="1"/>
  <c r="F1751" i="1"/>
  <c r="F2423" i="1"/>
  <c r="F1868" i="1"/>
  <c r="F2309" i="1"/>
  <c r="F3028" i="1"/>
  <c r="F2305" i="1"/>
  <c r="F2619" i="1"/>
  <c r="F2329" i="1"/>
  <c r="F3296" i="1"/>
  <c r="F2899" i="1"/>
  <c r="F4521" i="1"/>
  <c r="F4386" i="1"/>
  <c r="F4579" i="1"/>
  <c r="F3182" i="1"/>
  <c r="F444" i="1"/>
  <c r="F1257" i="1"/>
  <c r="F2027" i="1"/>
  <c r="F2632" i="1"/>
  <c r="F1522" i="1"/>
  <c r="F5113" i="1"/>
  <c r="F7094" i="1"/>
  <c r="F6268" i="1"/>
  <c r="F8075" i="1"/>
  <c r="F7900" i="1"/>
  <c r="F7333" i="1"/>
  <c r="F2981" i="1"/>
  <c r="F5811" i="1"/>
  <c r="F4319" i="1"/>
  <c r="F7550" i="1"/>
  <c r="F6558" i="1"/>
  <c r="F6236" i="1"/>
  <c r="F5708" i="1"/>
  <c r="F7507" i="1"/>
  <c r="F8091" i="1"/>
  <c r="F6833" i="1"/>
  <c r="F8104" i="1"/>
  <c r="F7739" i="1"/>
  <c r="F5712" i="1"/>
  <c r="F6179" i="1"/>
  <c r="F5020" i="1"/>
  <c r="F2077" i="1"/>
  <c r="F6846" i="1"/>
  <c r="F5822" i="1"/>
  <c r="F4392" i="1"/>
  <c r="F2831" i="1"/>
  <c r="F7568" i="1"/>
  <c r="F4728" i="1"/>
  <c r="F6019" i="1"/>
  <c r="F4703" i="1"/>
  <c r="F7742" i="1"/>
  <c r="F6734" i="1"/>
  <c r="F7188" i="1"/>
  <c r="F6604" i="1"/>
  <c r="F7908" i="1"/>
  <c r="F3102" i="1"/>
  <c r="F7068" i="1"/>
  <c r="F5245" i="1"/>
  <c r="F7954" i="1"/>
  <c r="F6416" i="1"/>
  <c r="F6355" i="1"/>
  <c r="F5255" i="1"/>
  <c r="F3218" i="1"/>
  <c r="F7054" i="1"/>
  <c r="F6014" i="1"/>
  <c r="F6835" i="1"/>
  <c r="F5748" i="1"/>
  <c r="F7842" i="1"/>
  <c r="F5776" i="1"/>
  <c r="F6195" i="1"/>
  <c r="F5041" i="1"/>
  <c r="F2566" i="1"/>
  <c r="F6926" i="1"/>
  <c r="F8053" i="1"/>
  <c r="F7225" i="1"/>
  <c r="F8120" i="1"/>
  <c r="F4776" i="1"/>
  <c r="F7345" i="1"/>
  <c r="F3475" i="1"/>
  <c r="F8162" i="1"/>
  <c r="F6907" i="1"/>
  <c r="F6563" i="1"/>
  <c r="F5532" i="1"/>
  <c r="F3711" i="1"/>
  <c r="F7230" i="1"/>
  <c r="F6206" i="1"/>
  <c r="F7623" i="1"/>
  <c r="F5619" i="1"/>
  <c r="F6524" i="1"/>
  <c r="F6196" i="1"/>
  <c r="F5971" i="1"/>
  <c r="F5630" i="1"/>
  <c r="F3924" i="1"/>
  <c r="F6253" i="1"/>
  <c r="F5097" i="1"/>
  <c r="F4019" i="1"/>
  <c r="F2354" i="1"/>
  <c r="F5130" i="1"/>
  <c r="F4618" i="1"/>
  <c r="F4106" i="1"/>
  <c r="F3574" i="1"/>
  <c r="F2687" i="1"/>
  <c r="F4753" i="1"/>
  <c r="F4241" i="1"/>
  <c r="F3729" i="1"/>
  <c r="F3049" i="1"/>
  <c r="F3528" i="1"/>
  <c r="F2989" i="1"/>
  <c r="F6608" i="1"/>
  <c r="F7102" i="1"/>
  <c r="F5944" i="1"/>
  <c r="F7163" i="1"/>
  <c r="F7422" i="1"/>
  <c r="F4852" i="1"/>
  <c r="F6717" i="1"/>
  <c r="F5661" i="1"/>
  <c r="F4499" i="1"/>
  <c r="F3373" i="1"/>
  <c r="F5354" i="1"/>
  <c r="F4842" i="1"/>
  <c r="F4330" i="1"/>
  <c r="F3818" i="1"/>
  <c r="F3190" i="1"/>
  <c r="F4977" i="1"/>
  <c r="F4465" i="1"/>
  <c r="F3953" i="1"/>
  <c r="F3370" i="1"/>
  <c r="F2002" i="1"/>
  <c r="F3240" i="1"/>
  <c r="F7760" i="1"/>
  <c r="F1893" i="1"/>
  <c r="F8068" i="1"/>
  <c r="F8082" i="1"/>
  <c r="F3559" i="1"/>
  <c r="F5141" i="1"/>
  <c r="F2885" i="1"/>
  <c r="F5869" i="1"/>
  <c r="F4691" i="1"/>
  <c r="F3629" i="1"/>
  <c r="F5450" i="1"/>
  <c r="F4938" i="1"/>
  <c r="F4426" i="1"/>
  <c r="F3914" i="1"/>
  <c r="F3318" i="1"/>
  <c r="F1718" i="1"/>
  <c r="F4561" i="1"/>
  <c r="F4049" i="1"/>
  <c r="F3498" i="1"/>
  <c r="F2510" i="1"/>
  <c r="F3336" i="1"/>
  <c r="F5875" i="1"/>
  <c r="F5902" i="1"/>
  <c r="F4083" i="1"/>
  <c r="F4138" i="1"/>
  <c r="F4273" i="1"/>
  <c r="F3031" i="1"/>
  <c r="F2052" i="1"/>
  <c r="F2694" i="1"/>
  <c r="F2585" i="1"/>
  <c r="F1930" i="1"/>
  <c r="F5998" i="1"/>
  <c r="F4660" i="1"/>
  <c r="F6637" i="1"/>
  <c r="F5645" i="1"/>
  <c r="F7973" i="1"/>
  <c r="F7848" i="1"/>
  <c r="F8007" i="1"/>
  <c r="F5604" i="1"/>
  <c r="F8238" i="1"/>
  <c r="F6464" i="1"/>
  <c r="F6079" i="1"/>
  <c r="F4183" i="1"/>
  <c r="F1993" i="1"/>
  <c r="F6061" i="1"/>
  <c r="F5034" i="1"/>
  <c r="F2302" i="1"/>
  <c r="F2793" i="1"/>
  <c r="F2605" i="1"/>
  <c r="F2993" i="1"/>
  <c r="F2061" i="1"/>
  <c r="F2230" i="1"/>
  <c r="F6430" i="1"/>
  <c r="F5376" i="1"/>
  <c r="F3459" i="1"/>
  <c r="F6077" i="1"/>
  <c r="F7071" i="1"/>
  <c r="F6140" i="1"/>
  <c r="F5283" i="1"/>
  <c r="F7148" i="1"/>
  <c r="F8012" i="1"/>
  <c r="F7392" i="1"/>
  <c r="F6671" i="1"/>
  <c r="F5228" i="1"/>
  <c r="F7614" i="1"/>
  <c r="F5077" i="1"/>
  <c r="F3543" i="1"/>
  <c r="F3882" i="1"/>
  <c r="F4017" i="1"/>
  <c r="F2903" i="1"/>
  <c r="F1854" i="1"/>
  <c r="F2609" i="1"/>
  <c r="F2521" i="1"/>
  <c r="F1802" i="1"/>
  <c r="F5870" i="1"/>
  <c r="F4404" i="1"/>
  <c r="F6509" i="1"/>
  <c r="F5503" i="1"/>
  <c r="F7167" i="1"/>
  <c r="F7496" i="1"/>
  <c r="F7847" i="1"/>
  <c r="F4640" i="1"/>
  <c r="F8078" i="1"/>
  <c r="F5824" i="1"/>
  <c r="F5903" i="1"/>
  <c r="F3704" i="1"/>
  <c r="F4401" i="1"/>
  <c r="F950" i="1"/>
  <c r="F6701" i="1"/>
  <c r="F8087" i="1"/>
  <c r="F6159" i="1"/>
  <c r="F7498" i="1"/>
  <c r="F6218" i="1"/>
  <c r="F4716" i="1"/>
  <c r="F7353" i="1"/>
  <c r="F6696" i="1"/>
  <c r="F7335" i="1"/>
  <c r="F8244" i="1"/>
  <c r="F8101" i="1"/>
  <c r="F5437" i="1"/>
  <c r="F6936" i="1"/>
  <c r="F8023" i="1"/>
  <c r="F6913" i="1"/>
  <c r="F5612" i="1"/>
  <c r="F8142" i="1"/>
  <c r="F7115" i="1"/>
  <c r="F3337" i="1"/>
  <c r="F6047" i="1"/>
  <c r="F5100" i="1"/>
  <c r="F3378" i="1"/>
  <c r="F7274" i="1"/>
  <c r="F6426" i="1"/>
  <c r="F5520" i="1"/>
  <c r="F6873" i="1"/>
  <c r="F8113" i="1"/>
  <c r="F7811" i="1"/>
  <c r="F3816" i="1"/>
  <c r="F7463" i="1"/>
  <c r="F5512" i="1"/>
  <c r="F7528" i="1"/>
  <c r="F2748" i="1"/>
  <c r="F2149" i="1"/>
  <c r="F1924" i="1"/>
  <c r="F1144" i="1"/>
  <c r="F2143" i="1"/>
  <c r="F1609" i="1"/>
  <c r="F949" i="1"/>
  <c r="F1168" i="1"/>
  <c r="F3202" i="1"/>
  <c r="F1726" i="1"/>
  <c r="F5790" i="1"/>
  <c r="F6684" i="1"/>
  <c r="F7998" i="1"/>
  <c r="F3122" i="1"/>
  <c r="F6762" i="1"/>
  <c r="F5541" i="1"/>
  <c r="F7957" i="1"/>
  <c r="F7868" i="1"/>
  <c r="F8035" i="1"/>
  <c r="F5427" i="1"/>
  <c r="F6636" i="1"/>
  <c r="F8001" i="1"/>
  <c r="F7752" i="1"/>
  <c r="F3976" i="1"/>
  <c r="F7425" i="1"/>
  <c r="F5277" i="1"/>
  <c r="F7256" i="1"/>
  <c r="F7605" i="1"/>
  <c r="F5888" i="1"/>
  <c r="F6399" i="1"/>
  <c r="F5583" i="1"/>
  <c r="F4215" i="1"/>
  <c r="F7642" i="1"/>
  <c r="F6794" i="1"/>
  <c r="F5914" i="1"/>
  <c r="F4812" i="1"/>
  <c r="F7828" i="1"/>
  <c r="F4528" i="1"/>
  <c r="F6360" i="1"/>
  <c r="F7923" i="1"/>
  <c r="F6844" i="1"/>
  <c r="F4880" i="1"/>
  <c r="F2972" i="1"/>
  <c r="F2448" i="1"/>
  <c r="F1681" i="1"/>
  <c r="F1618" i="1"/>
  <c r="F2367" i="1"/>
  <c r="F1855" i="1"/>
  <c r="F901" i="1"/>
  <c r="F1525" i="1"/>
  <c r="F8171" i="1"/>
  <c r="F3285" i="1"/>
  <c r="F2316" i="1"/>
  <c r="F6189" i="1"/>
  <c r="F7340" i="1"/>
  <c r="F5484" i="1"/>
  <c r="F7338" i="1"/>
  <c r="F6074" i="1"/>
  <c r="F6652" i="1"/>
  <c r="F6108" i="1"/>
  <c r="F5672" i="1"/>
  <c r="F7100" i="1"/>
  <c r="F7844" i="1"/>
  <c r="F7679" i="1"/>
  <c r="F4144" i="1"/>
  <c r="F6504" i="1"/>
  <c r="F7911" i="1"/>
  <c r="F6784" i="1"/>
  <c r="F3728" i="1"/>
  <c r="F8046" i="1"/>
  <c r="F6987" i="1"/>
  <c r="F6767" i="1"/>
  <c r="F5935" i="1"/>
  <c r="F4951" i="1"/>
  <c r="F3065" i="1"/>
  <c r="F7162" i="1"/>
  <c r="F6314" i="1"/>
  <c r="F5371" i="1"/>
  <c r="F7647" i="1"/>
  <c r="F7609" i="1"/>
  <c r="F7565" i="1"/>
  <c r="F2597" i="1"/>
  <c r="F7313" i="1"/>
  <c r="F4864" i="1"/>
  <c r="F1249" i="1"/>
  <c r="F2684" i="1"/>
  <c r="F2064" i="1"/>
  <c r="F1860" i="1"/>
  <c r="F917" i="1"/>
  <c r="F2079" i="1"/>
  <c r="F1496" i="1"/>
  <c r="F833" i="1"/>
  <c r="F1053" i="1"/>
  <c r="F2145" i="1"/>
  <c r="F7258" i="1"/>
  <c r="F5155" i="1"/>
  <c r="F3411" i="1"/>
  <c r="F8216" i="1"/>
  <c r="F5887" i="1"/>
  <c r="F6250" i="1"/>
  <c r="F7421" i="1"/>
  <c r="F1052" i="1"/>
  <c r="F779" i="1"/>
  <c r="F997" i="1"/>
  <c r="F1156" i="1"/>
  <c r="F810" i="1"/>
  <c r="F8202" i="1"/>
  <c r="F7643" i="1"/>
  <c r="F6960" i="1"/>
  <c r="F5208" i="1"/>
  <c r="F6587" i="1"/>
  <c r="F6075" i="1"/>
  <c r="F5563" i="1"/>
  <c r="F4815" i="1"/>
  <c r="F3791" i="1"/>
  <c r="F7798" i="1"/>
  <c r="F7193" i="1"/>
  <c r="F7807" i="1"/>
  <c r="F7417" i="1"/>
  <c r="F8180" i="1"/>
  <c r="F7171" i="1"/>
  <c r="F4552" i="1"/>
  <c r="F7951" i="1"/>
  <c r="F7308" i="1"/>
  <c r="F6340" i="1"/>
  <c r="F3177" i="1"/>
  <c r="F7613" i="1"/>
  <c r="F8118" i="1"/>
  <c r="F7531" i="1"/>
  <c r="F6848" i="1"/>
  <c r="F287" i="1"/>
  <c r="F1231" i="1"/>
  <c r="F684" i="1"/>
  <c r="F6809" i="1"/>
  <c r="F5706" i="1"/>
  <c r="F6100" i="1"/>
  <c r="F4744" i="1"/>
  <c r="F7755" i="1"/>
  <c r="F4407" i="1"/>
  <c r="F5004" i="1"/>
  <c r="F8019" i="1"/>
  <c r="F2524" i="1"/>
  <c r="F1919" i="1"/>
  <c r="F634" i="1"/>
  <c r="F942" i="1"/>
  <c r="F526" i="1"/>
  <c r="F8042" i="1"/>
  <c r="F7429" i="1"/>
  <c r="F6704" i="1"/>
  <c r="F4024" i="1"/>
  <c r="F6427" i="1"/>
  <c r="F5915" i="1"/>
  <c r="F5351" i="1"/>
  <c r="F4495" i="1"/>
  <c r="F3410" i="1"/>
  <c r="F7638" i="1"/>
  <c r="F7583" i="1"/>
  <c r="F6953" i="1"/>
  <c r="F6188" i="1"/>
  <c r="F7916" i="1"/>
  <c r="F6808" i="1"/>
  <c r="F3145" i="1"/>
  <c r="F7777" i="1"/>
  <c r="F7095" i="1"/>
  <c r="F5700" i="1"/>
  <c r="F5096" i="1"/>
  <c r="F7069" i="1"/>
  <c r="F7958" i="1"/>
  <c r="F7317" i="1"/>
  <c r="F6368" i="1"/>
  <c r="F1583" i="1"/>
  <c r="F1071" i="1"/>
  <c r="F4778" i="1"/>
  <c r="F7200" i="1"/>
  <c r="F7060" i="1"/>
  <c r="F7497" i="1"/>
  <c r="F7276" i="1"/>
  <c r="F5485" i="1"/>
  <c r="F7530" i="1"/>
  <c r="F7231" i="1"/>
  <c r="F6548" i="1"/>
  <c r="F1470" i="1"/>
  <c r="F484" i="1"/>
  <c r="F85" i="1"/>
  <c r="F650" i="1"/>
  <c r="F6824" i="1"/>
  <c r="F7882" i="1"/>
  <c r="F7216" i="1"/>
  <c r="F6064" i="1"/>
  <c r="F6779" i="1"/>
  <c r="F6267" i="1"/>
  <c r="F5755" i="1"/>
  <c r="F5137" i="1"/>
  <c r="F4175" i="1"/>
  <c r="F2873" i="1"/>
  <c r="F7478" i="1"/>
  <c r="F7727" i="1"/>
  <c r="F6716" i="1"/>
  <c r="F4912" i="1"/>
  <c r="F7592" i="1"/>
  <c r="F5752" i="1"/>
  <c r="F8143" i="1"/>
  <c r="F7564" i="1"/>
  <c r="F6881" i="1"/>
  <c r="F4832" i="1"/>
  <c r="F8156" i="1"/>
  <c r="F6168" i="1"/>
  <c r="F7787" i="1"/>
  <c r="F7104" i="1"/>
  <c r="F5728" i="1"/>
  <c r="F1423" i="1"/>
  <c r="F911" i="1"/>
  <c r="F211" i="1"/>
  <c r="F617" i="1"/>
  <c r="F360" i="1"/>
  <c r="F7780" i="1"/>
  <c r="F7322" i="1"/>
  <c r="F1005" i="1"/>
  <c r="F7850" i="1"/>
  <c r="F6235" i="1"/>
  <c r="F2702" i="1"/>
  <c r="F4464" i="1"/>
  <c r="F7521" i="1"/>
  <c r="F5880" i="1"/>
  <c r="F1391" i="1"/>
  <c r="F257" i="1"/>
  <c r="F221" i="1"/>
  <c r="F7318" i="1"/>
  <c r="F6806" i="1"/>
  <c r="F6294" i="1"/>
  <c r="F5782" i="1"/>
  <c r="F5173" i="1"/>
  <c r="F4120" i="1"/>
  <c r="F6439" i="1"/>
  <c r="F5927" i="1"/>
  <c r="F5367" i="1"/>
  <c r="F4519" i="1"/>
  <c r="F3442" i="1"/>
  <c r="F7650" i="1"/>
  <c r="F4332" i="1"/>
  <c r="F3193" i="1"/>
  <c r="F6473" i="1"/>
  <c r="F5961" i="1"/>
  <c r="F5412" i="1"/>
  <c r="F4587" i="1"/>
  <c r="F3533" i="1"/>
  <c r="F5414" i="1"/>
  <c r="F4902" i="1"/>
  <c r="F4390" i="1"/>
  <c r="F3878" i="1"/>
  <c r="F3270" i="1"/>
  <c r="F1201" i="1"/>
  <c r="F4525" i="1"/>
  <c r="F4013" i="1"/>
  <c r="F3450" i="1"/>
  <c r="F2322" i="1"/>
  <c r="F3300" i="1"/>
  <c r="F2685" i="1"/>
  <c r="F3073" i="1"/>
  <c r="F2221" i="1"/>
  <c r="F5916" i="1"/>
  <c r="F7896" i="1"/>
  <c r="F1198" i="1"/>
  <c r="F7003" i="1"/>
  <c r="F5595" i="1"/>
  <c r="F7705" i="1"/>
  <c r="F7245" i="1"/>
  <c r="F6468" i="1"/>
  <c r="F7573" i="1"/>
  <c r="F727" i="1"/>
  <c r="F713" i="1"/>
  <c r="F296" i="1"/>
  <c r="F7158" i="1"/>
  <c r="F6646" i="1"/>
  <c r="F6134" i="1"/>
  <c r="F5622" i="1"/>
  <c r="F4932" i="1"/>
  <c r="F794" i="1"/>
  <c r="F6279" i="1"/>
  <c r="F5767" i="1"/>
  <c r="F5153" i="1"/>
  <c r="F4199" i="1"/>
  <c r="F2937" i="1"/>
  <c r="F7490" i="1"/>
  <c r="F4012" i="1"/>
  <c r="F2313" i="1"/>
  <c r="F6313" i="1"/>
  <c r="F5801" i="1"/>
  <c r="F5199" i="1"/>
  <c r="F4267" i="1"/>
  <c r="F3106" i="1"/>
  <c r="F5254" i="1"/>
  <c r="F4742" i="1"/>
  <c r="F4230" i="1"/>
  <c r="F3718" i="1"/>
  <c r="F3018" i="1"/>
  <c r="F4877" i="1"/>
  <c r="F4365" i="1"/>
  <c r="F3853" i="1"/>
  <c r="F3237" i="1"/>
  <c r="F3652" i="1"/>
  <c r="F3140" i="1"/>
  <c r="F6298" i="1"/>
  <c r="F5164" i="1"/>
  <c r="F2175" i="1"/>
  <c r="F8106" i="1"/>
  <c r="F6491" i="1"/>
  <c r="F3581" i="1"/>
  <c r="F6905" i="1"/>
  <c r="F7855" i="1"/>
  <c r="F7293" i="1"/>
  <c r="F1647" i="1"/>
  <c r="F420" i="1"/>
  <c r="F306" i="1"/>
  <c r="F7382" i="1"/>
  <c r="F6870" i="1"/>
  <c r="F6358" i="1"/>
  <c r="F5846" i="1"/>
  <c r="F5259" i="1"/>
  <c r="F4632" i="1"/>
  <c r="F6503" i="1"/>
  <c r="F5991" i="1"/>
  <c r="F5452" i="1"/>
  <c r="F4647" i="1"/>
  <c r="F3613" i="1"/>
  <c r="F7714" i="1"/>
  <c r="F7202" i="1"/>
  <c r="F3363" i="1"/>
  <c r="F6537" i="1"/>
  <c r="F6025" i="1"/>
  <c r="F5497" i="1"/>
  <c r="F4715" i="1"/>
  <c r="F3691" i="1"/>
  <c r="F5478" i="1"/>
  <c r="F4966" i="1"/>
  <c r="F4454" i="1"/>
  <c r="F3942" i="1"/>
  <c r="F3355" i="1"/>
  <c r="F1940" i="1"/>
  <c r="F4589" i="1"/>
  <c r="F4077" i="1"/>
  <c r="F3535" i="1"/>
  <c r="F2611" i="1"/>
  <c r="F3364" i="1"/>
  <c r="F2770" i="1"/>
  <c r="F3913" i="1"/>
  <c r="F4425" i="1"/>
  <c r="F4937" i="1"/>
  <c r="F3137" i="1"/>
  <c r="F3778" i="1"/>
  <c r="F4290" i="1"/>
  <c r="F4802" i="1"/>
  <c r="F5314" i="1"/>
  <c r="F3266" i="1"/>
  <c r="F4387" i="1"/>
  <c r="F5279" i="1"/>
  <c r="F5861" i="1"/>
  <c r="F6373" i="1"/>
  <c r="F2757" i="1"/>
  <c r="F4132" i="1"/>
  <c r="F66" i="1"/>
  <c r="F661" i="1"/>
  <c r="F289" i="1"/>
  <c r="F955" i="1"/>
  <c r="F1467" i="1"/>
  <c r="F774" i="1"/>
  <c r="F1129" i="1"/>
  <c r="F758" i="1"/>
  <c r="F1626" i="1"/>
  <c r="F1170" i="1"/>
  <c r="F1931" i="1"/>
  <c r="F2443" i="1"/>
  <c r="F1712" i="1"/>
  <c r="F1833" i="1"/>
  <c r="F2536" i="1"/>
  <c r="F3048" i="1"/>
  <c r="F2097" i="1"/>
  <c r="F1725" i="1"/>
  <c r="F3030" i="1"/>
  <c r="F3204" i="1"/>
  <c r="F4429" i="1"/>
  <c r="F4294" i="1"/>
  <c r="F4395" i="1"/>
  <c r="F2778" i="1"/>
  <c r="F4327" i="1"/>
  <c r="F3251" i="1"/>
  <c r="F6710" i="1"/>
  <c r="F1007" i="1"/>
  <c r="F7574" i="1"/>
  <c r="F7513" i="1"/>
  <c r="F6546" i="1"/>
  <c r="F6882" i="1"/>
  <c r="F96" i="1"/>
  <c r="F103" i="1"/>
  <c r="F513" i="1"/>
  <c r="F129" i="1"/>
  <c r="F339" i="1"/>
  <c r="F802" i="1"/>
  <c r="F1159" i="1"/>
  <c r="F1495" i="1"/>
  <c r="F511" i="1"/>
  <c r="F630" i="1"/>
  <c r="F1166" i="1"/>
  <c r="F614" i="1"/>
  <c r="F1153" i="1"/>
  <c r="F266" i="1"/>
  <c r="F394" i="1"/>
  <c r="F1596" i="1"/>
  <c r="F1959" i="1"/>
  <c r="F2295" i="1"/>
  <c r="F1116" i="1"/>
  <c r="F1740" i="1"/>
  <c r="F1442" i="1"/>
  <c r="F2138" i="1"/>
  <c r="F2564" i="1"/>
  <c r="F2900" i="1"/>
  <c r="F1486" i="1"/>
  <c r="F2134" i="1"/>
  <c r="F2561" i="1"/>
  <c r="F2338" i="1"/>
  <c r="F2897" i="1"/>
  <c r="F1988" i="1"/>
  <c r="F2743" i="1"/>
  <c r="F3168" i="1"/>
  <c r="F3504" i="1"/>
  <c r="F2542" i="1"/>
  <c r="F3274" i="1"/>
  <c r="F3817" i="1"/>
  <c r="F4329" i="1"/>
  <c r="F4841" i="1"/>
  <c r="F2922" i="1"/>
  <c r="F3682" i="1"/>
  <c r="F4194" i="1"/>
  <c r="F4706" i="1"/>
  <c r="F5218" i="1"/>
  <c r="F2926" i="1"/>
  <c r="F4195" i="1"/>
  <c r="F5151" i="1"/>
  <c r="F5765" i="1"/>
  <c r="F6277" i="1"/>
  <c r="F1926" i="1"/>
  <c r="F3940" i="1"/>
  <c r="F308" i="1"/>
  <c r="F565" i="1"/>
  <c r="F118" i="1"/>
  <c r="F859" i="1"/>
  <c r="F1371" i="1"/>
  <c r="F603" i="1"/>
  <c r="F1001" i="1"/>
  <c r="F262" i="1"/>
  <c r="F1498" i="1"/>
  <c r="F826" i="1"/>
  <c r="F1835" i="1"/>
  <c r="F2347" i="1"/>
  <c r="F1582" i="1"/>
  <c r="F1628" i="1"/>
  <c r="F2421" i="1"/>
  <c r="F2952" i="1"/>
  <c r="F1969" i="1"/>
  <c r="F893" i="1"/>
  <c r="F2859" i="1"/>
  <c r="F2727" i="1"/>
  <c r="F4045" i="1"/>
  <c r="F3910" i="1"/>
  <c r="F3618" i="1"/>
  <c r="F6505" i="1"/>
  <c r="F3527" i="1"/>
  <c r="F6471" i="1"/>
  <c r="F6326" i="1"/>
  <c r="F314" i="1"/>
  <c r="F5740" i="1"/>
  <c r="F1658" i="1"/>
  <c r="F5424" i="1"/>
  <c r="F5794" i="1"/>
  <c r="F6146" i="1"/>
  <c r="F6482" i="1"/>
  <c r="F6818" i="1"/>
  <c r="F7170" i="1"/>
  <c r="F368" i="1"/>
  <c r="F449" i="1"/>
  <c r="F801" i="1"/>
  <c r="F225" i="1"/>
  <c r="F716" i="1"/>
  <c r="F1095" i="1"/>
  <c r="F1431" i="1"/>
  <c r="F373" i="1"/>
  <c r="F479" i="1"/>
  <c r="F1081" i="1"/>
  <c r="F463" i="1"/>
  <c r="F1040" i="1"/>
  <c r="F1578" i="1"/>
  <c r="F1105" i="1"/>
  <c r="F1481" i="1"/>
  <c r="F1895" i="1"/>
  <c r="F2231" i="1"/>
  <c r="F888" i="1"/>
  <c r="F1676" i="1"/>
  <c r="F1136" i="1"/>
  <c r="F2053" i="1"/>
  <c r="F2500" i="1"/>
  <c r="F2836" i="1"/>
  <c r="F1212" i="1"/>
  <c r="F2049" i="1"/>
  <c r="F2497" i="1"/>
  <c r="F2168" i="1"/>
  <c r="F2811" i="1"/>
  <c r="F1758" i="1"/>
  <c r="F2658" i="1"/>
  <c r="F3104" i="1"/>
  <c r="F3440" i="1"/>
  <c r="F2216" i="1"/>
  <c r="F3189" i="1"/>
  <c r="F3721" i="1"/>
  <c r="F4233" i="1"/>
  <c r="F4745" i="1"/>
  <c r="F2666" i="1"/>
  <c r="F3563" i="1"/>
  <c r="F4098" i="1"/>
  <c r="F4610" i="1"/>
  <c r="F5122" i="1"/>
  <c r="F2269" i="1"/>
  <c r="F4003" i="1"/>
  <c r="F5023" i="1"/>
  <c r="F5669" i="1"/>
  <c r="F6181" i="1"/>
  <c r="F6693" i="1"/>
  <c r="F3748" i="1"/>
  <c r="F212" i="1"/>
  <c r="F469" i="1"/>
  <c r="F335" i="1"/>
  <c r="F743" i="1"/>
  <c r="F1275" i="1"/>
  <c r="F432" i="1"/>
  <c r="F873" i="1"/>
  <c r="F510" i="1"/>
  <c r="F1360" i="1"/>
  <c r="F1141" i="1"/>
  <c r="F1739" i="1"/>
  <c r="F2251" i="1"/>
  <c r="F1412" i="1"/>
  <c r="F1248" i="1"/>
  <c r="F2293" i="1"/>
  <c r="F2856" i="1"/>
  <c r="F1794" i="1"/>
  <c r="F2517" i="1"/>
  <c r="F2689" i="1"/>
  <c r="F2539" i="1"/>
  <c r="F3661" i="1"/>
  <c r="F3483" i="1"/>
  <c r="F1313" i="1"/>
  <c r="F6121" i="1"/>
  <c r="F7810" i="1"/>
  <c r="F6087" i="1"/>
  <c r="F5942" i="1"/>
  <c r="F457" i="1"/>
  <c r="F8239" i="1"/>
  <c r="F7133" i="1"/>
  <c r="F4366" i="1"/>
  <c r="F4622" i="1"/>
  <c r="F4878" i="1"/>
  <c r="F5134" i="1"/>
  <c r="F5390" i="1"/>
  <c r="F2397" i="1"/>
  <c r="F3469" i="1"/>
  <c r="F4027" i="1"/>
  <c r="F4539" i="1"/>
  <c r="F5039" i="1"/>
  <c r="F5380" i="1"/>
  <c r="F5681" i="1"/>
  <c r="F5937" i="1"/>
  <c r="F6193" i="1"/>
  <c r="F6449" i="1"/>
  <c r="F6705" i="1"/>
  <c r="F3129" i="1"/>
  <c r="F3772" i="1"/>
  <c r="F4284" i="1"/>
  <c r="F4796" i="1"/>
  <c r="F5211" i="1"/>
  <c r="F5552" i="1"/>
  <c r="F5810" i="1"/>
  <c r="F6066" i="1"/>
  <c r="F6322" i="1"/>
  <c r="F6578" i="1"/>
  <c r="F6834" i="1"/>
  <c r="F7090" i="1"/>
  <c r="F208" i="1"/>
  <c r="F146" i="1"/>
  <c r="F465" i="1"/>
  <c r="F721" i="1"/>
  <c r="F329" i="1"/>
  <c r="F395" i="1"/>
  <c r="F738" i="1"/>
  <c r="F1015" i="1"/>
  <c r="F1271" i="1"/>
  <c r="F1527" i="1"/>
  <c r="F422" i="1"/>
  <c r="F155" i="1"/>
  <c r="F868" i="1"/>
  <c r="F1209" i="1"/>
  <c r="F500" i="1"/>
  <c r="F897" i="1"/>
  <c r="F1352" i="1"/>
  <c r="F495" i="1"/>
  <c r="F1133" i="1"/>
  <c r="F1318" i="1"/>
  <c r="F1735" i="1"/>
  <c r="F1991" i="1"/>
  <c r="F2247" i="1"/>
  <c r="F170" i="1"/>
  <c r="F1405" i="1"/>
  <c r="F1772" i="1"/>
  <c r="F1228" i="1"/>
  <c r="F1946" i="1"/>
  <c r="F2288" i="1"/>
  <c r="F2596" i="1"/>
  <c r="F2852" i="1"/>
  <c r="F427" i="1"/>
  <c r="F1786" i="1"/>
  <c r="F2177" i="1"/>
  <c r="F2513" i="1"/>
  <c r="F1954" i="1"/>
  <c r="F2598" i="1"/>
  <c r="F2939" i="1"/>
  <c r="F1822" i="1"/>
  <c r="F2531" i="1"/>
  <c r="F2893" i="1"/>
  <c r="F3200" i="1"/>
  <c r="F3456" i="1"/>
  <c r="F1717" i="1"/>
  <c r="F2857" i="1"/>
  <c r="F3317" i="1"/>
  <c r="F3637" i="1"/>
  <c r="F3897" i="1"/>
  <c r="F4153" i="1"/>
  <c r="F4409" i="1"/>
  <c r="F4665" i="1"/>
  <c r="F4921" i="1"/>
  <c r="F2345" i="1"/>
  <c r="F3115" i="1"/>
  <c r="F3457" i="1"/>
  <c r="F3762" i="1"/>
  <c r="F4018" i="1"/>
  <c r="F4274" i="1"/>
  <c r="F4530" i="1"/>
  <c r="F4786" i="1"/>
  <c r="F5042" i="1"/>
  <c r="F5298" i="1"/>
  <c r="F5554" i="1"/>
  <c r="F3223" i="1"/>
  <c r="F3843" i="1"/>
  <c r="F4355" i="1"/>
  <c r="F4867" i="1"/>
  <c r="F5257" i="1"/>
  <c r="F5589" i="1"/>
  <c r="F5845" i="1"/>
  <c r="F6101" i="1"/>
  <c r="F6357" i="1"/>
  <c r="F6613" i="1"/>
  <c r="F2671" i="1"/>
  <c r="F3566" i="1"/>
  <c r="F4100" i="1"/>
  <c r="F132" i="1"/>
  <c r="F388" i="1"/>
  <c r="F386" i="1"/>
  <c r="F645" i="1"/>
  <c r="F193" i="1"/>
  <c r="F261" i="1"/>
  <c r="F636" i="1"/>
  <c r="F939" i="1"/>
  <c r="F1195" i="1"/>
  <c r="F1451" i="1"/>
  <c r="F159" i="1"/>
  <c r="F746" i="1"/>
  <c r="F715" i="1"/>
  <c r="F1108" i="1"/>
  <c r="F219" i="1"/>
  <c r="F708" i="1"/>
  <c r="F1217" i="1"/>
  <c r="F1605" i="1"/>
  <c r="F998" i="1"/>
  <c r="F1114" i="1"/>
  <c r="F1653" i="1"/>
  <c r="F1915" i="1"/>
  <c r="F2171" i="1"/>
  <c r="F2427" i="1"/>
  <c r="F1226" i="1"/>
  <c r="F1696" i="1"/>
  <c r="F579" i="1"/>
  <c r="F1801" i="1"/>
  <c r="F2186" i="1"/>
  <c r="F2520" i="1"/>
  <c r="F2776" i="1"/>
  <c r="F3032" i="1"/>
  <c r="F1614" i="1"/>
  <c r="F2076" i="1"/>
  <c r="F2417" i="1"/>
  <c r="F1656" i="1"/>
  <c r="F2434" i="1"/>
  <c r="F2838" i="1"/>
  <c r="F1409" i="1"/>
  <c r="F2340" i="1"/>
  <c r="F2791" i="1"/>
  <c r="F3124" i="1"/>
  <c r="F3380" i="1"/>
  <c r="F3636" i="1"/>
  <c r="F2654" i="1"/>
  <c r="F3215" i="1"/>
  <c r="F3557" i="1"/>
  <c r="F3837" i="1"/>
  <c r="F4093" i="1"/>
  <c r="F4349" i="1"/>
  <c r="F4605" i="1"/>
  <c r="F4861" i="1"/>
  <c r="F2025" i="1"/>
  <c r="F2975" i="1"/>
  <c r="F3377" i="1"/>
  <c r="F3702" i="1"/>
  <c r="F3958" i="1"/>
  <c r="F4214" i="1"/>
  <c r="F4470" i="1"/>
  <c r="F4726" i="1"/>
  <c r="F4982" i="1"/>
  <c r="F5238" i="1"/>
  <c r="F5494" i="1"/>
  <c r="F3033" i="1"/>
  <c r="F3723" i="1"/>
  <c r="F4235" i="1"/>
  <c r="F4747" i="1"/>
  <c r="F5177" i="1"/>
  <c r="F5519" i="1"/>
  <c r="F5785" i="1"/>
  <c r="F6041" i="1"/>
  <c r="F6297" i="1"/>
  <c r="F6553" i="1"/>
  <c r="F2142" i="1"/>
  <c r="F3406" i="1"/>
  <c r="F3980" i="1"/>
  <c r="F7218" i="1"/>
  <c r="F7474" i="1"/>
  <c r="F7730" i="1"/>
  <c r="F2851" i="1"/>
  <c r="F3655" i="1"/>
  <c r="F4167" i="1"/>
  <c r="F4679" i="1"/>
  <c r="F5132" i="1"/>
  <c r="F5473" i="1"/>
  <c r="F5751" i="1"/>
  <c r="F6007" i="1"/>
  <c r="F6263" i="1"/>
  <c r="F6519" i="1"/>
  <c r="F6775" i="1"/>
  <c r="F4760" i="1"/>
  <c r="F4900" i="1"/>
  <c r="F5280" i="1"/>
  <c r="F5606" i="1"/>
  <c r="F5862" i="1"/>
  <c r="F6118" i="1"/>
  <c r="F6374" i="1"/>
  <c r="F6630" i="1"/>
  <c r="F6886" i="1"/>
  <c r="F7142" i="1"/>
  <c r="F7398" i="1"/>
  <c r="F248" i="1"/>
  <c r="F199" i="1"/>
  <c r="F505" i="1"/>
  <c r="F761" i="1"/>
  <c r="F399" i="1"/>
  <c r="F450" i="1"/>
  <c r="F791" i="1"/>
  <c r="F1055" i="1"/>
  <c r="F1311" i="1"/>
  <c r="F1567" i="1"/>
  <c r="F5187" i="1"/>
  <c r="F6304" i="1"/>
  <c r="F6955" i="1"/>
  <c r="F7296" i="1"/>
  <c r="F7637" i="1"/>
  <c r="F7942" i="1"/>
  <c r="F8198" i="1"/>
  <c r="F7016" i="1"/>
  <c r="F7872" i="1"/>
  <c r="F4816" i="1"/>
  <c r="F3936" i="1"/>
  <c r="F5636" i="1"/>
  <c r="F6660" i="1"/>
  <c r="F7073" i="1"/>
  <c r="F7415" i="1"/>
  <c r="F7756" i="1"/>
  <c r="F8031" i="1"/>
  <c r="F2853" i="1"/>
  <c r="F5133" i="1"/>
  <c r="F6761" i="1"/>
  <c r="F7341" i="1"/>
  <c r="F7888" i="1"/>
  <c r="F3283" i="1"/>
  <c r="F6076" i="1"/>
  <c r="F7841" i="1"/>
  <c r="F6868" i="1"/>
  <c r="F8133" i="1"/>
  <c r="F7412" i="1"/>
  <c r="F6460" i="1"/>
  <c r="F7622" i="1"/>
  <c r="F1992" i="1"/>
  <c r="F3367" i="1"/>
  <c r="F3951" i="1"/>
  <c r="F4463" i="1"/>
  <c r="F4975" i="1"/>
  <c r="F5329" i="1"/>
  <c r="F5643" i="1"/>
  <c r="F5899" i="1"/>
  <c r="F6155" i="1"/>
  <c r="F6411" i="1"/>
  <c r="F6667" i="1"/>
  <c r="F3896" i="1"/>
  <c r="F5616" i="1"/>
  <c r="F6640" i="1"/>
  <c r="F7067" i="1"/>
  <c r="F7408" i="1"/>
  <c r="F7749" i="1"/>
  <c r="F8026" i="1"/>
  <c r="F5928" i="1"/>
  <c r="F496" i="1"/>
  <c r="F347" i="1"/>
  <c r="F921" i="1"/>
  <c r="F1262" i="1"/>
  <c r="F595" i="1"/>
  <c r="F968" i="1"/>
  <c r="F1418" i="1"/>
  <c r="F686" i="1"/>
  <c r="F241" i="1"/>
  <c r="F1410" i="1"/>
  <c r="F1775" i="1"/>
  <c r="F2031" i="1"/>
  <c r="F2287" i="1"/>
  <c r="F676" i="1"/>
  <c r="F1476" i="1"/>
  <c r="F1812" i="1"/>
  <c r="F1414" i="1"/>
  <c r="F2000" i="1"/>
  <c r="F2341" i="1"/>
  <c r="F2636" i="1"/>
  <c r="F2892" i="1"/>
  <c r="F938" i="1"/>
  <c r="F8204" i="1"/>
  <c r="F4224" i="1"/>
  <c r="F6484" i="1"/>
  <c r="F7207" i="1"/>
  <c r="F7783" i="1"/>
  <c r="F8195" i="1"/>
  <c r="F5517" i="1"/>
  <c r="F7347" i="1"/>
  <c r="F8240" i="1"/>
  <c r="F7097" i="1"/>
  <c r="F7145" i="1"/>
  <c r="F6204" i="1"/>
  <c r="F4524" i="1"/>
  <c r="F5264" i="1"/>
  <c r="F5770" i="1"/>
  <c r="F6234" i="1"/>
  <c r="F6666" i="1"/>
  <c r="F7082" i="1"/>
  <c r="F7514" i="1"/>
  <c r="F2638" i="1"/>
  <c r="F3959" i="1"/>
  <c r="F4791" i="1"/>
  <c r="F5399" i="1"/>
  <c r="F5871" i="1"/>
  <c r="F6271" i="1"/>
  <c r="F6687" i="1"/>
  <c r="F5315" i="1"/>
  <c r="F6880" i="1"/>
  <c r="F7435" i="1"/>
  <c r="F7950" i="1"/>
  <c r="F6785" i="1"/>
  <c r="F8176" i="1"/>
  <c r="F4256" i="1"/>
  <c r="F6500" i="1"/>
  <c r="F7255" i="1"/>
  <c r="F7831" i="1"/>
  <c r="F8247" i="1"/>
  <c r="F5912" i="1"/>
  <c r="F7459" i="1"/>
  <c r="F3113" i="1"/>
  <c r="F7289" i="1"/>
  <c r="F7252" i="1"/>
  <c r="F7092" i="1"/>
  <c r="F7416" i="1"/>
  <c r="F3968" i="1"/>
  <c r="F6929" i="1"/>
  <c r="F7825" i="1"/>
  <c r="F4968" i="1"/>
  <c r="F7453" i="1"/>
  <c r="F5117" i="1"/>
  <c r="F6804" i="1"/>
  <c r="F6959" i="1"/>
  <c r="F5285" i="1"/>
  <c r="F5962" i="1"/>
  <c r="F6570" i="1"/>
  <c r="F7226" i="1"/>
  <c r="F1506" i="1"/>
  <c r="F4119" i="1"/>
  <c r="F5292" i="1"/>
  <c r="F6031" i="1"/>
  <c r="F6719" i="1"/>
  <c r="F6272" i="1"/>
  <c r="F7456" i="1"/>
  <c r="F8190" i="1"/>
  <c r="F8136" i="1"/>
  <c r="F5448" i="1"/>
  <c r="F7191" i="1"/>
  <c r="F7975" i="1"/>
  <c r="F5539" i="1"/>
  <c r="F7784" i="1"/>
  <c r="F6772" i="1"/>
  <c r="F7764" i="1"/>
  <c r="F7949" i="1"/>
  <c r="F5613" i="1"/>
  <c r="F6109" i="1"/>
  <c r="F6605" i="1"/>
  <c r="F3545" i="1"/>
  <c r="F4596" i="1"/>
  <c r="F5419" i="1"/>
  <c r="F5966" i="1"/>
  <c r="F6462" i="1"/>
  <c r="F1898" i="1"/>
  <c r="F2252" i="1"/>
  <c r="F2569" i="1"/>
  <c r="F2104" i="1"/>
  <c r="F2673" i="1"/>
  <c r="F3014" i="1"/>
  <c r="F2009" i="1"/>
  <c r="F2626" i="1"/>
  <c r="F2967" i="1"/>
  <c r="F3053" i="1"/>
  <c r="F3320" i="1"/>
  <c r="F3576" i="1"/>
  <c r="F2429" i="1"/>
  <c r="F3135" i="1"/>
  <c r="F3477" i="1"/>
  <c r="F3777" i="1"/>
  <c r="F4033" i="1"/>
  <c r="F4289" i="1"/>
  <c r="F4545" i="1"/>
  <c r="F4801" i="1"/>
  <c r="F1537" i="1"/>
  <c r="F2815" i="1"/>
  <c r="F3297" i="1"/>
  <c r="F3638" i="1"/>
  <c r="F3898" i="1"/>
  <c r="F4154" i="1"/>
  <c r="F4410" i="1"/>
  <c r="F4666" i="1"/>
  <c r="F4922" i="1"/>
  <c r="F5178" i="1"/>
  <c r="F5434" i="1"/>
  <c r="F2713" i="1"/>
  <c r="F3586" i="1"/>
  <c r="F4115" i="1"/>
  <c r="F4659" i="1"/>
  <c r="F5225" i="1"/>
  <c r="F5837" i="1"/>
  <c r="F6365" i="1"/>
  <c r="F2714" i="1"/>
  <c r="F4148" i="1"/>
  <c r="F5099" i="1"/>
  <c r="F5742" i="1"/>
  <c r="F6238" i="1"/>
  <c r="F6766" i="1"/>
  <c r="F7262" i="1"/>
  <c r="F7790" i="1"/>
  <c r="F3775" i="1"/>
  <c r="F4799" i="1"/>
  <c r="F5571" i="1"/>
  <c r="F6083" i="1"/>
  <c r="F6595" i="1"/>
  <c r="F5251" i="1"/>
  <c r="F6949" i="1"/>
  <c r="F7611" i="1"/>
  <c r="F8194" i="1"/>
  <c r="F7864" i="1"/>
  <c r="F3776" i="1"/>
  <c r="F6580" i="1"/>
  <c r="F7367" i="1"/>
  <c r="F8011" i="1"/>
  <c r="F5027" i="1"/>
  <c r="F7299" i="1"/>
  <c r="F8144" i="1"/>
  <c r="F5331" i="1"/>
  <c r="F7311" i="1"/>
  <c r="F7519" i="1"/>
  <c r="F8181" i="1"/>
  <c r="F6879" i="1"/>
  <c r="F6942" i="1"/>
  <c r="F7454" i="1"/>
  <c r="F2745" i="1"/>
  <c r="F4127" i="1"/>
  <c r="F5084" i="1"/>
  <c r="F5715" i="1"/>
  <c r="F6243" i="1"/>
  <c r="F6739" i="1"/>
  <c r="F5904" i="1"/>
  <c r="F7184" i="1"/>
  <c r="F7874" i="1"/>
  <c r="F6797" i="1"/>
  <c r="F3045" i="1"/>
  <c r="F5299" i="1"/>
  <c r="F7004" i="1"/>
  <c r="F7665" i="1"/>
  <c r="F8219" i="1"/>
  <c r="F6312" i="1"/>
  <c r="F7757" i="1"/>
  <c r="F8009" i="1"/>
  <c r="F5992" i="1"/>
  <c r="F8064" i="1"/>
  <c r="F4672" i="1"/>
  <c r="F6855" i="1"/>
  <c r="F7559" i="1"/>
  <c r="F8139" i="1"/>
  <c r="F5624" i="1"/>
  <c r="F7544" i="1"/>
  <c r="F7321" i="1"/>
  <c r="F55" i="1"/>
  <c r="F3594" i="1"/>
  <c r="F3865" i="1"/>
  <c r="F4121" i="1"/>
  <c r="F4377" i="1"/>
  <c r="F4633" i="1"/>
  <c r="F4889" i="1"/>
  <c r="F2174" i="1"/>
  <c r="F3050" i="1"/>
  <c r="F3414" i="1"/>
  <c r="F3730" i="1"/>
  <c r="F3986" i="1"/>
  <c r="F4242" i="1"/>
  <c r="F4498" i="1"/>
  <c r="F4754" i="1"/>
  <c r="F5010" i="1"/>
  <c r="F5266" i="1"/>
  <c r="F5522" i="1"/>
  <c r="F3138" i="1"/>
  <c r="F3779" i="1"/>
  <c r="F4291" i="1"/>
  <c r="F4803" i="1"/>
  <c r="F5215" i="1"/>
  <c r="F5556" i="1"/>
  <c r="F5813" i="1"/>
  <c r="F6069" i="1"/>
  <c r="F6325" i="1"/>
  <c r="F6581" i="1"/>
  <c r="F2441" i="1"/>
  <c r="F3481" i="1"/>
  <c r="F4036" i="1"/>
  <c r="F100" i="1"/>
  <c r="F356" i="1"/>
  <c r="F343" i="1"/>
  <c r="F613" i="1"/>
  <c r="F137" i="1"/>
  <c r="F203" i="1"/>
  <c r="F594" i="1"/>
  <c r="F907" i="1"/>
  <c r="F1163" i="1"/>
  <c r="F1419" i="1"/>
  <c r="F1675" i="1"/>
  <c r="F688" i="1"/>
  <c r="F640" i="1"/>
  <c r="F1065" i="1"/>
  <c r="F67" i="1"/>
  <c r="F570" i="1"/>
  <c r="F1160" i="1"/>
  <c r="F1562" i="1"/>
  <c r="F941" i="1"/>
  <c r="F1000" i="1"/>
  <c r="F1602" i="1"/>
  <c r="F1883" i="1"/>
  <c r="F2139" i="1"/>
  <c r="F2395" i="1"/>
  <c r="F1130" i="1"/>
  <c r="F1660" i="1"/>
  <c r="F1920" i="1"/>
  <c r="F1737" i="1"/>
  <c r="F2144" i="1"/>
  <c r="F2485" i="1"/>
  <c r="F2744" i="1"/>
  <c r="F3000" i="1"/>
  <c r="F1501" i="1"/>
  <c r="F2033" i="1"/>
  <c r="F2374" i="1"/>
  <c r="F1436" i="1"/>
  <c r="F2349" i="1"/>
  <c r="F2795" i="1"/>
  <c r="F1066" i="1"/>
  <c r="F2254" i="1"/>
  <c r="F2749" i="1"/>
  <c r="F3090" i="1"/>
  <c r="F3348" i="1"/>
  <c r="F3604" i="1"/>
  <c r="F2558" i="1"/>
  <c r="F3173" i="1"/>
  <c r="F3514" i="1"/>
  <c r="F3805" i="1"/>
  <c r="F4061" i="1"/>
  <c r="F4317" i="1"/>
  <c r="F4573" i="1"/>
  <c r="F4829" i="1"/>
  <c r="F1814" i="1"/>
  <c r="F2890" i="1"/>
  <c r="F3334" i="1"/>
  <c r="F3670" i="1"/>
  <c r="F3926" i="1"/>
  <c r="F4182" i="1"/>
  <c r="F4438" i="1"/>
  <c r="F4694" i="1"/>
  <c r="F4950" i="1"/>
  <c r="F5206" i="1"/>
  <c r="F5462" i="1"/>
  <c r="F2862" i="1"/>
  <c r="F3659" i="1"/>
  <c r="F4171" i="1"/>
  <c r="F4683" i="1"/>
  <c r="F5135" i="1"/>
  <c r="F5476" i="1"/>
  <c r="F5753" i="1"/>
  <c r="F6009" i="1"/>
  <c r="F6265" i="1"/>
  <c r="F6521" i="1"/>
  <c r="F1734" i="1"/>
  <c r="F3321" i="1"/>
  <c r="F3916" i="1"/>
  <c r="F4428" i="1"/>
  <c r="F7442" i="1"/>
  <c r="F7698" i="1"/>
  <c r="F2681" i="1"/>
  <c r="F3570" i="1"/>
  <c r="F4103" i="1"/>
  <c r="F4615" i="1"/>
  <c r="F5089" i="1"/>
  <c r="F5431" i="1"/>
  <c r="F5719" i="1"/>
  <c r="F5975" i="1"/>
  <c r="F6231" i="1"/>
  <c r="F6487" i="1"/>
  <c r="F6743" i="1"/>
  <c r="F4504" i="1"/>
  <c r="F4836" i="1"/>
  <c r="F5237" i="1"/>
  <c r="F5574" i="1"/>
  <c r="F5830" i="1"/>
  <c r="F6086" i="1"/>
  <c r="F6342" i="1"/>
  <c r="F6598" i="1"/>
  <c r="F6854" i="1"/>
  <c r="F7110" i="1"/>
  <c r="F7366" i="1"/>
  <c r="F216" i="1"/>
  <c r="F157" i="1"/>
  <c r="F473" i="1"/>
  <c r="F729" i="1"/>
  <c r="F342" i="1"/>
  <c r="F407" i="1"/>
  <c r="F748" i="1"/>
  <c r="F1023" i="1"/>
  <c r="F1279" i="1"/>
  <c r="F1535" i="1"/>
  <c r="F440" i="1"/>
  <c r="F6176" i="1"/>
  <c r="F6912" i="1"/>
  <c r="F7253" i="1"/>
  <c r="F7595" i="1"/>
  <c r="F7910" i="1"/>
  <c r="F8166" i="1"/>
  <c r="F6915" i="1"/>
  <c r="F7773" i="1"/>
  <c r="F4176" i="1"/>
  <c r="F3680" i="1"/>
  <c r="F5491" i="1"/>
  <c r="F6532" i="1"/>
  <c r="F7031" i="1"/>
  <c r="F7372" i="1"/>
  <c r="F7713" i="1"/>
  <c r="F7999" i="1"/>
  <c r="F1702" i="1"/>
  <c r="F4936" i="1"/>
  <c r="F6552" i="1"/>
  <c r="F7272" i="1"/>
  <c r="F7836" i="1"/>
  <c r="F1766" i="1"/>
  <c r="F5852" i="1"/>
  <c r="F7673" i="1"/>
  <c r="F6556" i="1"/>
  <c r="F8005" i="1"/>
  <c r="F6985" i="1"/>
  <c r="F7945" i="1"/>
  <c r="F7590" i="1"/>
  <c r="F1389" i="1"/>
  <c r="F3282" i="1"/>
  <c r="F3887" i="1"/>
  <c r="F4399" i="1"/>
  <c r="F4911" i="1"/>
  <c r="F5287" i="1"/>
  <c r="F5611" i="1"/>
  <c r="F5867" i="1"/>
  <c r="F6123" i="1"/>
  <c r="F6379" i="1"/>
  <c r="F6635" i="1"/>
  <c r="F3635" i="1"/>
  <c r="F5464" i="1"/>
  <c r="F6512" i="1"/>
  <c r="F7024" i="1"/>
  <c r="F7365" i="1"/>
  <c r="F7707" i="1"/>
  <c r="F7994" i="1"/>
  <c r="F5219" i="1"/>
  <c r="F7187" i="1"/>
  <c r="F195" i="1"/>
  <c r="F878" i="1"/>
  <c r="F1220" i="1"/>
  <c r="F520" i="1"/>
  <c r="F912" i="1"/>
  <c r="F1366" i="1"/>
  <c r="F534" i="1"/>
  <c r="F1148" i="1"/>
  <c r="F1336" i="1"/>
  <c r="F1743" i="1"/>
  <c r="F1999" i="1"/>
  <c r="F2255" i="1"/>
  <c r="F323" i="1"/>
  <c r="F1420" i="1"/>
  <c r="F1780" i="1"/>
  <c r="F1265" i="1"/>
  <c r="F1957" i="1"/>
  <c r="F2298" i="1"/>
  <c r="F2604" i="1"/>
  <c r="F2860" i="1"/>
  <c r="F580" i="1"/>
  <c r="F8084" i="1"/>
  <c r="F3840" i="1"/>
  <c r="F6228" i="1"/>
  <c r="F7143" i="1"/>
  <c r="F7697" i="1"/>
  <c r="F8147" i="1"/>
  <c r="F5261" i="1"/>
  <c r="F7219" i="1"/>
  <c r="F8132" i="1"/>
  <c r="F6841" i="1"/>
  <c r="F6889" i="1"/>
  <c r="F7961" i="1"/>
  <c r="F7901" i="1"/>
  <c r="F5200" i="1"/>
  <c r="F5722" i="1"/>
  <c r="F6170" i="1"/>
  <c r="F6618" i="1"/>
  <c r="F7034" i="1"/>
  <c r="F7450" i="1"/>
  <c r="F2205" i="1"/>
  <c r="F3831" i="1"/>
  <c r="F4695" i="1"/>
  <c r="F5335" i="1"/>
  <c r="F5807" i="1"/>
  <c r="F6223" i="1"/>
  <c r="F6639" i="1"/>
  <c r="F4952" i="1"/>
  <c r="F6795" i="1"/>
  <c r="F7371" i="1"/>
  <c r="F7902" i="1"/>
  <c r="F6392" i="1"/>
  <c r="F8052" i="1"/>
  <c r="F3744" i="1"/>
  <c r="F6244" i="1"/>
  <c r="F7169" i="1"/>
  <c r="F7767" i="1"/>
  <c r="F8199" i="1"/>
  <c r="F5608" i="1"/>
  <c r="F7357" i="1"/>
  <c r="F8192" i="1"/>
  <c r="F6948" i="1"/>
  <c r="F6911" i="1"/>
  <c r="F8185" i="1"/>
  <c r="F8173" i="1"/>
  <c r="F3219" i="1"/>
  <c r="F6823" i="1"/>
  <c r="F7719" i="1"/>
  <c r="F4200" i="1"/>
  <c r="F7315" i="1"/>
  <c r="F4304" i="1"/>
  <c r="F7933" i="1"/>
  <c r="F8141" i="1"/>
  <c r="F5179" i="1"/>
  <c r="F5882" i="1"/>
  <c r="F6490" i="1"/>
  <c r="F7130" i="1"/>
  <c r="F7786" i="1"/>
  <c r="F3927" i="1"/>
  <c r="F5185" i="1"/>
  <c r="F5951" i="1"/>
  <c r="F6623" i="1"/>
  <c r="F5952" i="1"/>
  <c r="F7349" i="1"/>
  <c r="F8110" i="1"/>
  <c r="F7932" i="1"/>
  <c r="F5021" i="1"/>
  <c r="F7105" i="1"/>
  <c r="F7879" i="1"/>
  <c r="F5091" i="1"/>
  <c r="F7608" i="1"/>
  <c r="F5788" i="1"/>
  <c r="F7423" i="1"/>
  <c r="F8041" i="1"/>
  <c r="F5545" i="1"/>
  <c r="F6045" i="1"/>
  <c r="F6541" i="1"/>
  <c r="F3374" i="1"/>
  <c r="F4468" i="1"/>
  <c r="F5333" i="1"/>
  <c r="F5886" i="1"/>
  <c r="F6414" i="1"/>
  <c r="F1834" i="1"/>
  <c r="F2209" i="1"/>
  <c r="F2537" i="1"/>
  <c r="F2018" i="1"/>
  <c r="F2630" i="1"/>
  <c r="F2971" i="1"/>
  <c r="F1918" i="1"/>
  <c r="F2579" i="1"/>
  <c r="F2925" i="1"/>
  <c r="F3224" i="1"/>
  <c r="F3480" i="1"/>
  <c r="F1909" i="1"/>
  <c r="F2921" i="1"/>
  <c r="F3349" i="1"/>
  <c r="F3681" i="1"/>
  <c r="F3937" i="1"/>
  <c r="F4193" i="1"/>
  <c r="F4449" i="1"/>
  <c r="F4705" i="1"/>
  <c r="F4961" i="1"/>
  <c r="F2543" i="1"/>
  <c r="F3169" i="1"/>
  <c r="F3510" i="1"/>
  <c r="F3802" i="1"/>
  <c r="F4058" i="1"/>
  <c r="F4314" i="1"/>
  <c r="F4570" i="1"/>
  <c r="F4826" i="1"/>
  <c r="F5082" i="1"/>
  <c r="F5338" i="1"/>
  <c r="F1797" i="1"/>
  <c r="F3330" i="1"/>
  <c r="F3923" i="1"/>
  <c r="F4467" i="1"/>
  <c r="F4979" i="1"/>
  <c r="F5629" i="1"/>
  <c r="F6173" i="1"/>
  <c r="F6685" i="1"/>
  <c r="F3732" i="1"/>
  <c r="F4788" i="1"/>
  <c r="F5525" i="1"/>
  <c r="F6046" i="1"/>
  <c r="F6574" i="1"/>
  <c r="F7086" i="1"/>
  <c r="F7598" i="1"/>
  <c r="F3303" i="1"/>
  <c r="F4415" i="1"/>
  <c r="F5297" i="1"/>
  <c r="F5891" i="1"/>
  <c r="F6387" i="1"/>
  <c r="F3832" i="1"/>
  <c r="F6544" i="1"/>
  <c r="F7376" i="1"/>
  <c r="F7986" i="1"/>
  <c r="F7160" i="1"/>
  <c r="F5480" i="1"/>
  <c r="F5812" i="1"/>
  <c r="F7111" i="1"/>
  <c r="F7815" i="1"/>
  <c r="F3443" i="1"/>
  <c r="F6872" i="1"/>
  <c r="F7964" i="1"/>
  <c r="F4208" i="1"/>
  <c r="F6799" i="1"/>
  <c r="F8081" i="1"/>
  <c r="F7273" i="1"/>
  <c r="F8205" i="1"/>
  <c r="F6750" i="1"/>
  <c r="F7278" i="1"/>
  <c r="F7774" i="1"/>
  <c r="F3743" i="1"/>
  <c r="F4767" i="1"/>
  <c r="F5511" i="1"/>
  <c r="F6035" i="1"/>
  <c r="F6547" i="1"/>
  <c r="F4984" i="1"/>
  <c r="F6928" i="1"/>
  <c r="F7632" i="1"/>
  <c r="F8178" i="1"/>
  <c r="F7816" i="1"/>
  <c r="F3904" i="1"/>
  <c r="F6644" i="1"/>
  <c r="F7431" i="1"/>
  <c r="F8027" i="1"/>
  <c r="F5112" i="1"/>
  <c r="F7363" i="1"/>
  <c r="F3128" i="1"/>
  <c r="F3384" i="1"/>
  <c r="F3640" i="1"/>
  <c r="F2665" i="1"/>
  <c r="F3221" i="1"/>
  <c r="F3562" i="1"/>
  <c r="F3841" i="1"/>
  <c r="F4097" i="1"/>
  <c r="F4353" i="1"/>
  <c r="F4609" i="1"/>
  <c r="F4865" i="1"/>
  <c r="F2046" i="1"/>
  <c r="F2986" i="1"/>
  <c r="F3382" i="1"/>
  <c r="F3706" i="1"/>
  <c r="F3962" i="1"/>
  <c r="F4218" i="1"/>
  <c r="F4474" i="1"/>
  <c r="F4730" i="1"/>
  <c r="F4986" i="1"/>
  <c r="F5242" i="1"/>
  <c r="F5498" i="1"/>
  <c r="F3054" i="1"/>
  <c r="F3731" i="1"/>
  <c r="F4275" i="1"/>
  <c r="F4787" i="1"/>
  <c r="F5396" i="1"/>
  <c r="F5965" i="1"/>
  <c r="F6493" i="1"/>
  <c r="F3246" i="1"/>
  <c r="F4372" i="1"/>
  <c r="F5269" i="1"/>
  <c r="F5854" i="1"/>
  <c r="F6366" i="1"/>
  <c r="F6878" i="1"/>
  <c r="F7390" i="1"/>
  <c r="F2418" i="1"/>
  <c r="F4063" i="1"/>
  <c r="F5063" i="1"/>
  <c r="F5699" i="1"/>
  <c r="F6211" i="1"/>
  <c r="F6723" i="1"/>
  <c r="F5840" i="1"/>
  <c r="F7120" i="1"/>
  <c r="F7781" i="1"/>
  <c r="F6136" i="1"/>
  <c r="F8184" i="1"/>
  <c r="F4800" i="1"/>
  <c r="F6876" i="1"/>
  <c r="F7537" i="1"/>
  <c r="F8123" i="1"/>
  <c r="F5720" i="1"/>
  <c r="F7581" i="1"/>
  <c r="F57" i="1"/>
  <c r="F5820" i="1"/>
  <c r="F7652" i="1"/>
  <c r="F6492" i="1"/>
  <c r="F7913" i="1"/>
  <c r="F6526" i="1"/>
  <c r="F7070" i="1"/>
  <c r="F7582" i="1"/>
  <c r="F3261" i="1"/>
  <c r="F4383" i="1"/>
  <c r="F5276" i="1"/>
  <c r="F5843" i="1"/>
  <c r="F6371" i="1"/>
  <c r="F3379" i="1"/>
  <c r="F6480" i="1"/>
  <c r="F7355" i="1"/>
  <c r="F8002" i="1"/>
  <c r="F7213" i="1"/>
  <c r="F5660" i="1"/>
  <c r="F5876" i="1"/>
  <c r="F7175" i="1"/>
  <c r="F7835" i="1"/>
  <c r="F3614" i="1"/>
  <c r="F6909" i="1"/>
  <c r="F7988" i="1"/>
  <c r="F7732" i="1"/>
  <c r="F6899" i="1"/>
  <c r="F3824" i="1"/>
  <c r="F5469" i="1"/>
  <c r="F7047" i="1"/>
  <c r="F7708" i="1"/>
  <c r="F1240" i="1"/>
  <c r="F6536" i="1"/>
  <c r="F7832" i="1"/>
  <c r="F8201" i="1"/>
  <c r="E55" i="1"/>
  <c r="F3673" i="1"/>
  <c r="F3929" i="1"/>
  <c r="F4185" i="1"/>
  <c r="F4441" i="1"/>
  <c r="F4697" i="1"/>
  <c r="F4953" i="1"/>
  <c r="F2511" i="1"/>
  <c r="F3158" i="1"/>
  <c r="F3499" i="1"/>
  <c r="F3794" i="1"/>
  <c r="F4050" i="1"/>
  <c r="F4306" i="1"/>
  <c r="F4562" i="1"/>
  <c r="F4818" i="1"/>
  <c r="F5074" i="1"/>
  <c r="F5330" i="1"/>
  <c r="F1666" i="1"/>
  <c r="F3309" i="1"/>
  <c r="F3907" i="1"/>
  <c r="F4419" i="1"/>
  <c r="F4931" i="1"/>
  <c r="F5300" i="1"/>
  <c r="F5621" i="1"/>
  <c r="F5877" i="1"/>
  <c r="F6133" i="1"/>
  <c r="F6389" i="1"/>
  <c r="F6645" i="1"/>
  <c r="F2842" i="1"/>
  <c r="F3651" i="1"/>
  <c r="F4164" i="1"/>
  <c r="F164" i="1"/>
  <c r="F87" i="1"/>
  <c r="F421" i="1"/>
  <c r="F677" i="1"/>
  <c r="F250" i="1"/>
  <c r="F318" i="1"/>
  <c r="F679" i="1"/>
  <c r="F971" i="1"/>
  <c r="F1227" i="1"/>
  <c r="F1483" i="1"/>
  <c r="F273" i="1"/>
  <c r="F803" i="1"/>
  <c r="F792" i="1"/>
  <c r="F1150" i="1"/>
  <c r="F369" i="1"/>
  <c r="F808" i="1"/>
  <c r="F1274" i="1"/>
  <c r="F153" i="1"/>
  <c r="F1056" i="1"/>
  <c r="F1213" i="1"/>
  <c r="F1691" i="1"/>
  <c r="F1947" i="1"/>
  <c r="F2203" i="1"/>
  <c r="F2459" i="1"/>
  <c r="F1301" i="1"/>
  <c r="F1728" i="1"/>
  <c r="F936" i="1"/>
  <c r="F1865" i="1"/>
  <c r="F2229" i="1"/>
  <c r="F2552" i="1"/>
  <c r="F2808" i="1"/>
  <c r="F3064" i="1"/>
  <c r="F1698" i="1"/>
  <c r="F2118" i="1"/>
  <c r="F2460" i="1"/>
  <c r="F1789" i="1"/>
  <c r="F2514" i="1"/>
  <c r="F2881" i="1"/>
  <c r="F1636" i="1"/>
  <c r="F2425" i="1"/>
  <c r="F2834" i="1"/>
  <c r="F3156" i="1"/>
  <c r="F3412" i="1"/>
  <c r="F978" i="1"/>
  <c r="F2739" i="1"/>
  <c r="F3258" i="1"/>
  <c r="F3599" i="1"/>
  <c r="F3869" i="1"/>
  <c r="F4125" i="1"/>
  <c r="F4381" i="1"/>
  <c r="F4637" i="1"/>
  <c r="F4893" i="1"/>
  <c r="F2196" i="1"/>
  <c r="F3061" i="1"/>
  <c r="F3419" i="1"/>
  <c r="F3734" i="1"/>
  <c r="F3990" i="1"/>
  <c r="F4246" i="1"/>
  <c r="F4502" i="1"/>
  <c r="F4758" i="1"/>
  <c r="F5014" i="1"/>
  <c r="F5270" i="1"/>
  <c r="F5526" i="1"/>
  <c r="F3149" i="1"/>
  <c r="F3787" i="1"/>
  <c r="F4299" i="1"/>
  <c r="F4811" i="1"/>
  <c r="F5220" i="1"/>
  <c r="F5561" i="1"/>
  <c r="F5817" i="1"/>
  <c r="F6073" i="1"/>
  <c r="F6329" i="1"/>
  <c r="F6585" i="1"/>
  <c r="F2484" i="1"/>
  <c r="F3491" i="1"/>
  <c r="F4044" i="1"/>
  <c r="F7250" i="1"/>
  <c r="F7506" i="1"/>
  <c r="F7762" i="1"/>
  <c r="F3022" i="1"/>
  <c r="F3719" i="1"/>
  <c r="F4231" i="1"/>
  <c r="F4743" i="1"/>
  <c r="F5175" i="1"/>
  <c r="F5516" i="1"/>
  <c r="F5783" i="1"/>
  <c r="F6039" i="1"/>
  <c r="F6295" i="1"/>
  <c r="F6551" i="1"/>
  <c r="F2206" i="1"/>
  <c r="F5016" i="1"/>
  <c r="F4964" i="1"/>
  <c r="F5323" i="1"/>
  <c r="F5638" i="1"/>
  <c r="F5894" i="1"/>
  <c r="F6150" i="1"/>
  <c r="F6406" i="1"/>
  <c r="F6662" i="1"/>
  <c r="F6918" i="1"/>
  <c r="F7174" i="1"/>
  <c r="F7430" i="1"/>
  <c r="F280" i="1"/>
  <c r="F242" i="1"/>
  <c r="F537" i="1"/>
  <c r="F793" i="1"/>
  <c r="F69" i="1"/>
  <c r="F492" i="1"/>
  <c r="F831" i="1"/>
  <c r="F1087" i="1"/>
  <c r="F1343" i="1"/>
  <c r="F1599" i="1"/>
  <c r="F5357" i="1"/>
  <c r="F6432" i="1"/>
  <c r="F6997" i="1"/>
  <c r="F7339" i="1"/>
  <c r="F7680" i="1"/>
  <c r="F7974" i="1"/>
  <c r="F8230" i="1"/>
  <c r="F7123" i="1"/>
  <c r="F7952" i="1"/>
  <c r="F5309" i="1"/>
  <c r="F4192" i="1"/>
  <c r="F5764" i="1"/>
  <c r="F6768" i="1"/>
  <c r="F7116" i="1"/>
  <c r="F7457" i="1"/>
  <c r="F7799" i="1"/>
  <c r="F8063" i="1"/>
  <c r="F3315" i="1"/>
  <c r="F5325" i="1"/>
  <c r="F6845" i="1"/>
  <c r="F7411" i="1"/>
  <c r="F7944" i="1"/>
  <c r="F3792" i="1"/>
  <c r="F6412" i="1"/>
  <c r="F7969" i="1"/>
  <c r="F7039" i="1"/>
  <c r="F7044" i="1"/>
  <c r="F7796" i="1"/>
  <c r="F7220" i="1"/>
  <c r="F7654" i="1"/>
  <c r="F2333" i="1"/>
  <c r="F3453" i="1"/>
  <c r="F4015" i="1"/>
  <c r="F4527" i="1"/>
  <c r="F5031" i="1"/>
  <c r="F5372" i="1"/>
  <c r="F5675" i="1"/>
  <c r="F5931" i="1"/>
  <c r="F6187" i="1"/>
  <c r="F6443" i="1"/>
  <c r="F6699" i="1"/>
  <c r="F4152" i="1"/>
  <c r="F5744" i="1"/>
  <c r="F6757" i="1"/>
  <c r="F7109" i="1"/>
  <c r="F7451" i="1"/>
  <c r="F7792" i="1"/>
  <c r="F8058" i="1"/>
  <c r="F6200" i="1"/>
  <c r="F554" i="1"/>
  <c r="F459" i="1"/>
  <c r="F964" i="1"/>
  <c r="F1305" i="1"/>
  <c r="F671" i="1"/>
  <c r="F1025" i="1"/>
  <c r="F1461" i="1"/>
  <c r="F787" i="1"/>
  <c r="F635" i="1"/>
  <c r="F1468" i="1"/>
  <c r="F1807" i="1"/>
  <c r="F2063" i="1"/>
  <c r="F2319" i="1"/>
  <c r="F860" i="1"/>
  <c r="F1533" i="1"/>
  <c r="F1844" i="1"/>
  <c r="F1528" i="1"/>
  <c r="F2042" i="1"/>
  <c r="F2384" i="1"/>
  <c r="F2668" i="1"/>
  <c r="F2924" i="1"/>
  <c r="F1165" i="1"/>
  <c r="F3664" i="1"/>
  <c r="F4736" i="1"/>
  <c r="F6676" i="1"/>
  <c r="F7271" i="1"/>
  <c r="F7843" i="1"/>
  <c r="F8243" i="1"/>
  <c r="F5768" i="1"/>
  <c r="F7485" i="1"/>
  <c r="F3326" i="1"/>
  <c r="F7439" i="1"/>
  <c r="F7401" i="1"/>
  <c r="F7455" i="1"/>
  <c r="F4620" i="1"/>
  <c r="F5328" i="1"/>
  <c r="F5834" i="1"/>
  <c r="F6282" i="1"/>
  <c r="F6714" i="1"/>
  <c r="F7146" i="1"/>
  <c r="F7562" i="1"/>
  <c r="F2894" i="1"/>
  <c r="F4055" i="1"/>
  <c r="F4887" i="1"/>
  <c r="F5463" i="1"/>
  <c r="F5919" i="1"/>
  <c r="F6319" i="1"/>
  <c r="F6735" i="1"/>
  <c r="F5568" i="1"/>
  <c r="F6944" i="1"/>
  <c r="F7499" i="1"/>
  <c r="F8014" i="1"/>
  <c r="F6989" i="1"/>
  <c r="F2874" i="1"/>
  <c r="F4768" i="1"/>
  <c r="F6692" i="1"/>
  <c r="F7319" i="1"/>
  <c r="F7895" i="1"/>
  <c r="F3230" i="1"/>
  <c r="F6376" i="1"/>
  <c r="F7571" i="1"/>
  <c r="F3920" i="1"/>
  <c r="F7545" i="1"/>
  <c r="F7508" i="1"/>
  <c r="F7711" i="1"/>
  <c r="F7683" i="1"/>
  <c r="F4608" i="1"/>
  <c r="F7036" i="1"/>
  <c r="F7907" i="1"/>
  <c r="F5432" i="1"/>
  <c r="F7597" i="1"/>
  <c r="F5884" i="1"/>
  <c r="F7316" i="1"/>
  <c r="F7993" i="1"/>
  <c r="F5392" i="1"/>
  <c r="F6042" i="1"/>
  <c r="F6650" i="1"/>
  <c r="F7306" i="1"/>
  <c r="F2534" i="1"/>
  <c r="F4247" i="1"/>
  <c r="F5420" i="1"/>
  <c r="F6127" i="1"/>
  <c r="F1830" i="1"/>
  <c r="F6592" i="1"/>
  <c r="F7563" i="1"/>
  <c r="F5816" i="1"/>
  <c r="F3369" i="1"/>
  <c r="F5796" i="1"/>
  <c r="F7297" i="1"/>
  <c r="F8055" i="1"/>
  <c r="F6040" i="1"/>
  <c r="F7928" i="1"/>
  <c r="F7204" i="1"/>
  <c r="F8165" i="1"/>
  <c r="F5011" i="1"/>
  <c r="F5677" i="1"/>
  <c r="F6157" i="1"/>
  <c r="F6669" i="1"/>
  <c r="F3700" i="1"/>
  <c r="F4724" i="1"/>
  <c r="F5504" i="1"/>
  <c r="F6030" i="1"/>
  <c r="F4492" i="1"/>
  <c r="F1953" i="1"/>
  <c r="F2294" i="1"/>
  <c r="F616" i="1"/>
  <c r="F2189" i="1"/>
  <c r="F2715" i="1"/>
  <c r="F3057" i="1"/>
  <c r="F2094" i="1"/>
  <c r="F2669" i="1"/>
  <c r="F3010" i="1"/>
  <c r="F3288" i="1"/>
  <c r="F3544" i="1"/>
  <c r="F2258" i="1"/>
  <c r="F3091" i="1"/>
  <c r="F3434" i="1"/>
  <c r="F3745" i="1"/>
  <c r="F4001" i="1"/>
  <c r="F4257" i="1"/>
  <c r="F4513" i="1"/>
  <c r="F4769" i="1"/>
  <c r="F866" i="1"/>
  <c r="F2730" i="1"/>
  <c r="F3254" i="1"/>
  <c r="F3595" i="1"/>
  <c r="F3866" i="1"/>
  <c r="F4122" i="1"/>
  <c r="F4378" i="1"/>
  <c r="F4634" i="1"/>
  <c r="F4890" i="1"/>
  <c r="F5146" i="1"/>
  <c r="F5402" i="1"/>
  <c r="F2518" i="1"/>
  <c r="F3501" i="1"/>
  <c r="F4051" i="1"/>
  <c r="F4595" i="1"/>
  <c r="F5140" i="1"/>
  <c r="F5773" i="1"/>
  <c r="F6285" i="1"/>
  <c r="F2185" i="1"/>
  <c r="F3988" i="1"/>
  <c r="F5035" i="1"/>
  <c r="F5678" i="1"/>
  <c r="F6190" i="1"/>
  <c r="F6686" i="1"/>
  <c r="F7198" i="1"/>
  <c r="F7726" i="1"/>
  <c r="F3645" i="1"/>
  <c r="F4671" i="1"/>
  <c r="F5489" i="1"/>
  <c r="F6003" i="1"/>
  <c r="F6531" i="1"/>
  <c r="F4856" i="1"/>
  <c r="F6864" i="1"/>
  <c r="F7547" i="1"/>
  <c r="F8114" i="1"/>
  <c r="F7656" i="1"/>
  <c r="F3134" i="1"/>
  <c r="F6324" i="1"/>
  <c r="F7303" i="1"/>
  <c r="F7947" i="1"/>
  <c r="F4520" i="1"/>
  <c r="F7128" i="1"/>
  <c r="F8092" i="1"/>
  <c r="F5053" i="1"/>
  <c r="F7140" i="1"/>
  <c r="F6964" i="1"/>
  <c r="F7925" i="1"/>
  <c r="F7641" i="1"/>
  <c r="F6894" i="1"/>
  <c r="F7406" i="1"/>
  <c r="F2248" i="1"/>
  <c r="F3967" i="1"/>
  <c r="F4991" i="1"/>
  <c r="F5651" i="1"/>
  <c r="F6163" i="1"/>
  <c r="F6675" i="1"/>
  <c r="F5648" i="1"/>
  <c r="F7099" i="1"/>
  <c r="F7803" i="1"/>
  <c r="F6264" i="1"/>
  <c r="F8148" i="1"/>
  <c r="F4928" i="1"/>
  <c r="F6897" i="1"/>
  <c r="F7580" i="1"/>
  <c r="F8155" i="1"/>
  <c r="F5832" i="1"/>
  <c r="F7651" i="1"/>
  <c r="F7556" i="1"/>
  <c r="F8237" i="1"/>
  <c r="F3192" i="1"/>
  <c r="F3448" i="1"/>
  <c r="F1645" i="1"/>
  <c r="F2835" i="1"/>
  <c r="F3306" i="1"/>
  <c r="F3647" i="1"/>
  <c r="F3905" i="1"/>
  <c r="F4161" i="1"/>
  <c r="F4417" i="1"/>
  <c r="F4673" i="1"/>
  <c r="F4929" i="1"/>
  <c r="F2388" i="1"/>
  <c r="F3126" i="1"/>
  <c r="F3467" i="1"/>
  <c r="F3770" i="1"/>
  <c r="F4026" i="1"/>
  <c r="F4282" i="1"/>
  <c r="F4538" i="1"/>
  <c r="F4794" i="1"/>
  <c r="F5050" i="1"/>
  <c r="F5306" i="1"/>
  <c r="F542" i="1"/>
  <c r="F3245" i="1"/>
  <c r="F3859" i="1"/>
  <c r="F4403" i="1"/>
  <c r="F4915" i="1"/>
  <c r="F5565" i="1"/>
  <c r="F6093" i="1"/>
  <c r="F6621" i="1"/>
  <c r="F3587" i="1"/>
  <c r="F4628" i="1"/>
  <c r="F5440" i="1"/>
  <c r="F5982" i="1"/>
  <c r="F6494" i="1"/>
  <c r="F7022" i="1"/>
  <c r="F7518" i="1"/>
  <c r="F3133" i="1"/>
  <c r="F4287" i="1"/>
  <c r="F5233" i="1"/>
  <c r="F5827" i="1"/>
  <c r="F6323" i="1"/>
  <c r="F3209" i="1"/>
  <c r="F6288" i="1"/>
  <c r="F7269" i="1"/>
  <c r="F7922" i="1"/>
  <c r="F6952" i="1"/>
  <c r="F4720" i="1"/>
  <c r="F5555" i="1"/>
  <c r="F7025" i="1"/>
  <c r="F7729" i="1"/>
  <c r="F2292" i="1"/>
  <c r="F6648" i="1"/>
  <c r="F7856" i="1"/>
  <c r="F3760" i="1"/>
  <c r="F6348" i="1"/>
  <c r="F7953" i="1"/>
  <c r="F7103" i="1"/>
  <c r="F7561" i="1"/>
  <c r="F6702" i="1"/>
  <c r="F7214" i="1"/>
  <c r="F7710" i="1"/>
  <c r="F3602" i="1"/>
  <c r="F4639" i="1"/>
  <c r="F5425" i="1"/>
  <c r="F5987" i="1"/>
  <c r="F6483" i="1"/>
  <c r="F4472" i="1"/>
  <c r="F6843" i="1"/>
  <c r="F7525" i="1"/>
  <c r="F8130" i="1"/>
  <c r="F7603" i="1"/>
  <c r="F3305" i="1"/>
  <c r="F6388" i="1"/>
  <c r="F7324" i="1"/>
  <c r="F7963" i="1"/>
  <c r="F4648" i="1"/>
  <c r="F7235" i="1"/>
  <c r="F7700" i="1"/>
  <c r="F7001" i="1"/>
  <c r="F7277" i="1"/>
  <c r="F5804" i="1"/>
  <c r="F6004" i="1"/>
  <c r="F7217" i="1"/>
  <c r="F7883" i="1"/>
  <c r="F3880" i="1"/>
  <c r="F6984" i="1"/>
  <c r="F7017" i="1"/>
  <c r="F8077" i="1"/>
  <c r="F3423" i="1"/>
  <c r="F3737" i="1"/>
  <c r="F3993" i="1"/>
  <c r="F4249" i="1"/>
  <c r="F4505" i="1"/>
  <c r="F4761" i="1"/>
  <c r="F362" i="1"/>
  <c r="F2709" i="1"/>
  <c r="F3243" i="1"/>
  <c r="F3585" i="1"/>
  <c r="F3858" i="1"/>
  <c r="F4114" i="1"/>
  <c r="F4370" i="1"/>
  <c r="F4626" i="1"/>
  <c r="F4882" i="1"/>
  <c r="F5138" i="1"/>
  <c r="F5394" i="1"/>
  <c r="F2440" i="1"/>
  <c r="F3479" i="1"/>
  <c r="F4035" i="1"/>
  <c r="F4547" i="1"/>
  <c r="F5044" i="1"/>
  <c r="F5385" i="1"/>
  <c r="F5685" i="1"/>
  <c r="F5941" i="1"/>
  <c r="F6197" i="1"/>
  <c r="F6453" i="1"/>
  <c r="F6709" i="1"/>
  <c r="F3139" i="1"/>
  <c r="F3780" i="1"/>
  <c r="F4292" i="1"/>
  <c r="F228" i="1"/>
  <c r="F173" i="1"/>
  <c r="F485" i="1"/>
  <c r="F741" i="1"/>
  <c r="F363" i="1"/>
  <c r="F423" i="1"/>
  <c r="F764" i="1"/>
  <c r="F1035" i="1"/>
  <c r="F1291" i="1"/>
  <c r="F1547" i="1"/>
  <c r="F462" i="1"/>
  <c r="F251" i="1"/>
  <c r="F894" i="1"/>
  <c r="F1236" i="1"/>
  <c r="F548" i="1"/>
  <c r="F933" i="1"/>
  <c r="F1388" i="1"/>
  <c r="F591" i="1"/>
  <c r="F1169" i="1"/>
  <c r="F1365" i="1"/>
  <c r="F1755" i="1"/>
  <c r="F2011" i="1"/>
  <c r="F2267" i="1"/>
  <c r="F486" i="1"/>
  <c r="F1441" i="1"/>
  <c r="F1792" i="1"/>
  <c r="F1322" i="1"/>
  <c r="F1973" i="1"/>
  <c r="F2314" i="1"/>
  <c r="F2616" i="1"/>
  <c r="F2872" i="1"/>
  <c r="F768" i="1"/>
  <c r="F1826" i="1"/>
  <c r="F2204" i="1"/>
  <c r="F2533" i="1"/>
  <c r="F2008" i="1"/>
  <c r="F2625" i="1"/>
  <c r="F2966" i="1"/>
  <c r="F1902" i="1"/>
  <c r="F2571" i="1"/>
  <c r="F2919" i="1"/>
  <c r="F3220" i="1"/>
  <c r="F3476" i="1"/>
  <c r="F1877" i="1"/>
  <c r="F2910" i="1"/>
  <c r="F3343" i="1"/>
  <c r="F3677" i="1"/>
  <c r="F3933" i="1"/>
  <c r="F4189" i="1"/>
  <c r="F4445" i="1"/>
  <c r="F4701" i="1"/>
  <c r="F4957" i="1"/>
  <c r="F2527" i="1"/>
  <c r="F3163" i="1"/>
  <c r="F3505" i="1"/>
  <c r="F3798" i="1"/>
  <c r="F4054" i="1"/>
  <c r="F4310" i="1"/>
  <c r="F4566" i="1"/>
  <c r="F4822" i="1"/>
  <c r="F5078" i="1"/>
  <c r="F5334" i="1"/>
  <c r="F1733" i="1"/>
  <c r="F3319" i="1"/>
  <c r="F3915" i="1"/>
  <c r="F4427" i="1"/>
  <c r="F4939" i="1"/>
  <c r="F5305" i="1"/>
  <c r="F5625" i="1"/>
  <c r="F5881" i="1"/>
  <c r="F6137" i="1"/>
  <c r="F6393" i="1"/>
  <c r="F6649" i="1"/>
  <c r="F2863" i="1"/>
  <c r="F3660" i="1"/>
  <c r="F4172" i="1"/>
  <c r="F7314" i="1"/>
  <c r="F7570" i="1"/>
  <c r="F7826" i="1"/>
  <c r="F3229" i="1"/>
  <c r="F3847" i="1"/>
  <c r="F4359" i="1"/>
  <c r="F4871" i="1"/>
  <c r="F5260" i="1"/>
  <c r="F5591" i="1"/>
  <c r="F5847" i="1"/>
  <c r="F6103" i="1"/>
  <c r="F6359" i="1"/>
  <c r="F6615" i="1"/>
  <c r="F3422" i="1"/>
  <c r="F4580" i="1"/>
  <c r="F5067" i="1"/>
  <c r="F5408" i="1"/>
  <c r="F5702" i="1"/>
  <c r="F5958" i="1"/>
  <c r="F6214" i="1"/>
  <c r="F6470" i="1"/>
  <c r="F6726" i="1"/>
  <c r="F6982" i="1"/>
  <c r="F7238" i="1"/>
  <c r="F88" i="1"/>
  <c r="F344" i="1"/>
  <c r="F327" i="1"/>
  <c r="F601" i="1"/>
  <c r="F115" i="1"/>
  <c r="F182" i="1"/>
  <c r="F578" i="1"/>
  <c r="F895" i="1"/>
  <c r="F1151" i="1"/>
  <c r="F1407" i="1"/>
  <c r="F1663" i="1"/>
  <c r="F5664" i="1"/>
  <c r="F6688" i="1"/>
  <c r="F7083" i="1"/>
  <c r="F7424" i="1"/>
  <c r="F7765" i="1"/>
  <c r="F8038" i="1"/>
  <c r="F6024" i="1"/>
  <c r="F7352" i="1"/>
  <c r="F8116" i="1"/>
  <c r="F5980" i="1"/>
  <c r="F4704" i="1"/>
  <c r="F6020" i="1"/>
  <c r="F6860" i="1"/>
  <c r="F7201" i="1"/>
  <c r="F7543" i="1"/>
  <c r="F7871" i="1"/>
  <c r="F8127" i="1"/>
  <c r="F3912" i="1"/>
  <c r="F5640" i="1"/>
  <c r="F6995" i="1"/>
  <c r="F7555" i="1"/>
  <c r="F8048" i="1"/>
  <c r="F4688" i="1"/>
  <c r="F6991" i="1"/>
  <c r="F8225" i="1"/>
  <c r="F7380" i="1"/>
  <c r="F7599" i="1"/>
  <c r="F6508" i="1"/>
  <c r="F7462" i="1"/>
  <c r="F7718" i="1"/>
  <c r="F2787" i="1"/>
  <c r="F3623" i="1"/>
  <c r="F4143" i="1"/>
  <c r="F4655" i="1"/>
  <c r="F5116" i="1"/>
  <c r="F5457" i="1"/>
  <c r="F5739" i="1"/>
  <c r="F5995" i="1"/>
  <c r="F6251" i="1"/>
  <c r="F6507" i="1"/>
  <c r="F6763" i="1"/>
  <c r="F4664" i="1"/>
  <c r="F6000" i="1"/>
  <c r="F6853" i="1"/>
  <c r="F7195" i="1"/>
  <c r="F7536" i="1"/>
  <c r="F7866" i="1"/>
  <c r="F8122" i="1"/>
  <c r="F6769" i="1"/>
  <c r="F667" i="1"/>
  <c r="F612" i="1"/>
  <c r="F1049" i="1"/>
  <c r="F1390" i="1"/>
  <c r="F512" i="1"/>
  <c r="F1138" i="1"/>
  <c r="F1546" i="1"/>
  <c r="F920" i="1"/>
  <c r="F957" i="1"/>
  <c r="F1581" i="1"/>
  <c r="F1871" i="1"/>
  <c r="F2127" i="1"/>
  <c r="F2383" i="1"/>
  <c r="F1088" i="1"/>
  <c r="F1644" i="1"/>
  <c r="F1908" i="1"/>
  <c r="F1713" i="1"/>
  <c r="F2128" i="1"/>
  <c r="F2469" i="1"/>
  <c r="F2732" i="1"/>
  <c r="F2988" i="1"/>
  <c r="F7480" i="1"/>
  <c r="F5352" i="1"/>
  <c r="F5341" i="1"/>
  <c r="F6865" i="1"/>
  <c r="F7420" i="1"/>
  <c r="F7939" i="1"/>
  <c r="F3688" i="1"/>
  <c r="F6584" i="1"/>
  <c r="F7741" i="1"/>
  <c r="F4944" i="1"/>
  <c r="F7985" i="1"/>
  <c r="F7893" i="1"/>
  <c r="F6788" i="1"/>
  <c r="F4844" i="1"/>
  <c r="F5477" i="1"/>
  <c r="F5946" i="1"/>
  <c r="F6394" i="1"/>
  <c r="F6826" i="1"/>
  <c r="F7242" i="1"/>
  <c r="F7674" i="1"/>
  <c r="F3293" i="1"/>
  <c r="F4279" i="1"/>
  <c r="F5079" i="1"/>
  <c r="F5599" i="1"/>
  <c r="F6015" i="1"/>
  <c r="F6431" i="1"/>
  <c r="F3166" i="1"/>
  <c r="F6016" i="1"/>
  <c r="F7093" i="1"/>
  <c r="F7648" i="1"/>
  <c r="F8126" i="1"/>
  <c r="F7379" i="1"/>
  <c r="F5203" i="1"/>
  <c r="F5363" i="1"/>
  <c r="F6892" i="1"/>
  <c r="F7468" i="1"/>
  <c r="F7991" i="1"/>
  <c r="F4104" i="1"/>
  <c r="F6867" i="1"/>
  <c r="F7821" i="1"/>
  <c r="F5288" i="1"/>
  <c r="F8065" i="1"/>
  <c r="F8037" i="1"/>
  <c r="F6895" i="1"/>
  <c r="F8128" i="1"/>
  <c r="F5588" i="1"/>
  <c r="F7292" i="1"/>
  <c r="F8083" i="1"/>
  <c r="F6472" i="1"/>
  <c r="F7924" i="1"/>
  <c r="F7183" i="1"/>
  <c r="F8085" i="1"/>
  <c r="F4652" i="1"/>
  <c r="F5594" i="1"/>
  <c r="F6186" i="1"/>
  <c r="F6810" i="1"/>
  <c r="F7466" i="1"/>
  <c r="F3207" i="1"/>
  <c r="F4599" i="1"/>
  <c r="F5615" i="1"/>
  <c r="F6287" i="1"/>
  <c r="F4056" i="1"/>
  <c r="F6923" i="1"/>
  <c r="F7776" i="1"/>
  <c r="F6941" i="1"/>
  <c r="F5900" i="1"/>
  <c r="F6436" i="1"/>
  <c r="F7489" i="1"/>
  <c r="F8231" i="1"/>
  <c r="F6904" i="1"/>
  <c r="F8164" i="1"/>
  <c r="F7937" i="1"/>
  <c r="F8073" i="1"/>
  <c r="F5204" i="1"/>
  <c r="F5789" i="1"/>
  <c r="F6301" i="1"/>
  <c r="F2014" i="1"/>
  <c r="F3956" i="1"/>
  <c r="F4948" i="1"/>
  <c r="F5646" i="1"/>
  <c r="F6158" i="1"/>
  <c r="F1516" i="1"/>
  <c r="F2038" i="1"/>
  <c r="F2380" i="1"/>
  <c r="F1464" i="1"/>
  <c r="F2360" i="1"/>
  <c r="F2801" i="1"/>
  <c r="F1122" i="1"/>
  <c r="F2265" i="1"/>
  <c r="F2754" i="1"/>
  <c r="F3095" i="1"/>
  <c r="F3352" i="1"/>
  <c r="F3608" i="1"/>
  <c r="F2574" i="1"/>
  <c r="F3178" i="1"/>
  <c r="F3519" i="1"/>
  <c r="F3809" i="1"/>
  <c r="F4065" i="1"/>
  <c r="F4321" i="1"/>
  <c r="F4577" i="1"/>
  <c r="F4833" i="1"/>
  <c r="F1846" i="1"/>
  <c r="F2901" i="1"/>
  <c r="F3339" i="1"/>
  <c r="F3674" i="1"/>
  <c r="F3930" i="1"/>
  <c r="F4186" i="1"/>
  <c r="F4442" i="1"/>
  <c r="F4698" i="1"/>
  <c r="F4954" i="1"/>
  <c r="F5210" i="1"/>
  <c r="F5466" i="1"/>
  <c r="F2883" i="1"/>
  <c r="F3667" i="1"/>
  <c r="F4211" i="1"/>
  <c r="F4723" i="1"/>
  <c r="F5311" i="1"/>
  <c r="F5901" i="1"/>
  <c r="F6413" i="1"/>
  <c r="F3055" i="1"/>
  <c r="F4276" i="1"/>
  <c r="F5184" i="1"/>
  <c r="F5806" i="1"/>
  <c r="F6302" i="1"/>
  <c r="F6830" i="1"/>
  <c r="F7326" i="1"/>
  <c r="F1620" i="1"/>
  <c r="F3935" i="1"/>
  <c r="F4959" i="1"/>
  <c r="F5635" i="1"/>
  <c r="F6147" i="1"/>
  <c r="F6659" i="1"/>
  <c r="F5584" i="1"/>
  <c r="F7035" i="1"/>
  <c r="F7696" i="1"/>
  <c r="F8242" i="1"/>
  <c r="F8020" i="1"/>
  <c r="F4288" i="1"/>
  <c r="F6791" i="1"/>
  <c r="F7452" i="1"/>
  <c r="F8059" i="1"/>
  <c r="F5389" i="1"/>
  <c r="F7400" i="1"/>
  <c r="F8200" i="1"/>
  <c r="F5596" i="1"/>
  <c r="F7481" i="1"/>
  <c r="F8061" i="1"/>
  <c r="F7428" i="1"/>
  <c r="F8013" i="1"/>
  <c r="F7006" i="1"/>
  <c r="F7534" i="1"/>
  <c r="F3086" i="1"/>
  <c r="F4255" i="1"/>
  <c r="F5169" i="1"/>
  <c r="F5779" i="1"/>
  <c r="F6307" i="1"/>
  <c r="F2036" i="1"/>
  <c r="F6160" i="1"/>
  <c r="F7291" i="1"/>
  <c r="F7938" i="1"/>
  <c r="F7005" i="1"/>
  <c r="F4432" i="1"/>
  <c r="F5620" i="1"/>
  <c r="F7089" i="1"/>
  <c r="F7751" i="1"/>
  <c r="F2767" i="1"/>
  <c r="F6744" i="1"/>
  <c r="F7880" i="1"/>
  <c r="F6921" i="1"/>
  <c r="F7989" i="1"/>
  <c r="F3256" i="1"/>
  <c r="F3512" i="1"/>
  <c r="F2088" i="1"/>
  <c r="F3006" i="1"/>
  <c r="F3391" i="1"/>
  <c r="F3713" i="1"/>
  <c r="F3969" i="1"/>
  <c r="F4225" i="1"/>
  <c r="F4481" i="1"/>
  <c r="F4737" i="1"/>
  <c r="F4993" i="1"/>
  <c r="F2645" i="1"/>
  <c r="F3211" i="1"/>
  <c r="F3553" i="1"/>
  <c r="F3834" i="1"/>
  <c r="F4090" i="1"/>
  <c r="F4346" i="1"/>
  <c r="F4602" i="1"/>
  <c r="F4858" i="1"/>
  <c r="F5114" i="1"/>
  <c r="F5370" i="1"/>
  <c r="F2184" i="1"/>
  <c r="F3415" i="1"/>
  <c r="F3987" i="1"/>
  <c r="F4531" i="1"/>
  <c r="F5055" i="1"/>
  <c r="F5709" i="1"/>
  <c r="F6221" i="1"/>
  <c r="F543" i="1"/>
  <c r="F3860" i="1"/>
  <c r="F4916" i="1"/>
  <c r="F5598" i="1"/>
  <c r="F6110" i="1"/>
  <c r="F6622" i="1"/>
  <c r="F7150" i="1"/>
  <c r="F7662" i="1"/>
  <c r="F3474" i="1"/>
  <c r="F4543" i="1"/>
  <c r="F5404" i="1"/>
  <c r="F5939" i="1"/>
  <c r="F6451" i="1"/>
  <c r="F4344" i="1"/>
  <c r="F6773" i="1"/>
  <c r="F7461" i="1"/>
  <c r="F8050" i="1"/>
  <c r="F7448" i="1"/>
  <c r="F6092" i="1"/>
  <c r="F6068" i="1"/>
  <c r="F7196" i="1"/>
  <c r="F7867" i="1"/>
  <c r="F4008" i="1"/>
  <c r="F7021" i="1"/>
  <c r="F8040" i="1"/>
  <c r="F4624" i="1"/>
  <c r="F6969" i="1"/>
  <c r="F8209" i="1"/>
  <c r="F7615" i="1"/>
  <c r="F6916" i="1"/>
  <c r="F6814" i="1"/>
  <c r="F7342" i="1"/>
  <c r="F1036" i="1"/>
  <c r="F3871" i="1"/>
  <c r="F4895" i="1"/>
  <c r="F5587" i="1"/>
  <c r="F6099" i="1"/>
  <c r="F6611" i="1"/>
  <c r="F5336" i="1"/>
  <c r="F7013" i="1"/>
  <c r="F7717" i="1"/>
  <c r="F5704" i="1"/>
  <c r="F7980" i="1"/>
  <c r="F4416" i="1"/>
  <c r="F6812" i="1"/>
  <c r="F7516" i="1"/>
  <c r="F8107" i="1"/>
  <c r="F5475" i="1"/>
  <c r="F7469" i="1"/>
  <c r="F8245" i="1"/>
  <c r="F7156" i="1"/>
  <c r="F7709" i="1"/>
  <c r="F3646" i="1"/>
  <c r="F6516" i="1"/>
  <c r="F7388" i="1"/>
  <c r="F7995" i="1"/>
  <c r="F4904" i="1"/>
  <c r="F7267" i="1"/>
  <c r="F7861" i="1"/>
  <c r="F7385" i="1"/>
  <c r="F3509" i="1"/>
  <c r="F3801" i="1"/>
  <c r="F4057" i="1"/>
  <c r="F4313" i="1"/>
  <c r="F4569" i="1"/>
  <c r="F4825" i="1"/>
  <c r="F1782" i="1"/>
  <c r="F2879" i="1"/>
  <c r="F3329" i="1"/>
  <c r="F3666" i="1"/>
  <c r="F3922" i="1"/>
  <c r="F4178" i="1"/>
  <c r="F4434" i="1"/>
  <c r="F4690" i="1"/>
  <c r="F4946" i="1"/>
  <c r="F5202" i="1"/>
  <c r="F5458" i="1"/>
  <c r="F2841" i="1"/>
  <c r="F3650" i="1"/>
  <c r="F4163" i="1"/>
  <c r="F4675" i="1"/>
  <c r="F5129" i="1"/>
  <c r="F5471" i="1"/>
  <c r="F5749" i="1"/>
  <c r="F6005" i="1"/>
  <c r="F6261" i="1"/>
  <c r="F6517" i="1"/>
  <c r="F1668" i="1"/>
  <c r="F3310" i="1"/>
  <c r="F3908" i="1"/>
  <c r="F4420" i="1"/>
  <c r="F292" i="1"/>
  <c r="F258" i="1"/>
  <c r="F549" i="1"/>
  <c r="F805" i="1"/>
  <c r="F90" i="1"/>
  <c r="F508" i="1"/>
  <c r="F843" i="1"/>
  <c r="F1099" i="1"/>
  <c r="F1355" i="1"/>
  <c r="F1611" i="1"/>
  <c r="F575" i="1"/>
  <c r="F488" i="1"/>
  <c r="F980" i="1"/>
  <c r="F1321" i="1"/>
  <c r="F110" i="1"/>
  <c r="F1046" i="1"/>
  <c r="F1477" i="1"/>
  <c r="F825" i="1"/>
  <c r="F728" i="1"/>
  <c r="F1489" i="1"/>
  <c r="F1819" i="1"/>
  <c r="F2075" i="1"/>
  <c r="F2331" i="1"/>
  <c r="F902" i="1"/>
  <c r="F1554" i="1"/>
  <c r="F1856" i="1"/>
  <c r="F1570" i="1"/>
  <c r="F2058" i="1"/>
  <c r="F2400" i="1"/>
  <c r="F2680" i="1"/>
  <c r="F2936" i="1"/>
  <c r="F1229" i="1"/>
  <c r="F1948" i="1"/>
  <c r="F2289" i="1"/>
  <c r="F464" i="1"/>
  <c r="F2178" i="1"/>
  <c r="F2710" i="1"/>
  <c r="F3051" i="1"/>
  <c r="F2084" i="1"/>
  <c r="F2663" i="1"/>
  <c r="F3005" i="1"/>
  <c r="F3284" i="1"/>
  <c r="F3540" i="1"/>
  <c r="F2237" i="1"/>
  <c r="F3081" i="1"/>
  <c r="F3429" i="1"/>
  <c r="F3741" i="1"/>
  <c r="F3997" i="1"/>
  <c r="F4253" i="1"/>
  <c r="F4509" i="1"/>
  <c r="F4765" i="1"/>
  <c r="F692" i="1"/>
  <c r="F2719" i="1"/>
  <c r="F3249" i="1"/>
  <c r="F3590" i="1"/>
  <c r="F3862" i="1"/>
  <c r="F4118" i="1"/>
  <c r="F4374" i="1"/>
  <c r="F4630" i="1"/>
  <c r="F4886" i="1"/>
  <c r="F5142" i="1"/>
  <c r="F5398" i="1"/>
  <c r="F2482" i="1"/>
  <c r="F3490" i="1"/>
  <c r="F4043" i="1"/>
  <c r="F4555" i="1"/>
  <c r="F5049" i="1"/>
  <c r="F5391" i="1"/>
  <c r="F5689" i="1"/>
  <c r="F5945" i="1"/>
  <c r="F6201" i="1"/>
  <c r="F6457" i="1"/>
  <c r="F6713" i="1"/>
  <c r="F3150" i="1"/>
  <c r="F3788" i="1"/>
  <c r="F4300" i="1"/>
  <c r="F7378" i="1"/>
  <c r="F7634" i="1"/>
  <c r="F2120" i="1"/>
  <c r="F3399" i="1"/>
  <c r="F3975" i="1"/>
  <c r="F4487" i="1"/>
  <c r="F4999" i="1"/>
  <c r="F5345" i="1"/>
  <c r="F5655" i="1"/>
  <c r="F5911" i="1"/>
  <c r="F6167" i="1"/>
  <c r="F6423" i="1"/>
  <c r="F6679" i="1"/>
  <c r="F3992" i="1"/>
  <c r="F4708" i="1"/>
  <c r="F5152" i="1"/>
  <c r="F5493" i="1"/>
  <c r="F5766" i="1"/>
  <c r="F6022" i="1"/>
  <c r="F6278" i="1"/>
  <c r="F6534" i="1"/>
  <c r="F6790" i="1"/>
  <c r="F7046" i="1"/>
  <c r="F7302" i="1"/>
  <c r="F152" i="1"/>
  <c r="F71" i="1"/>
  <c r="F409" i="1"/>
  <c r="F665" i="1"/>
  <c r="F229" i="1"/>
  <c r="F297" i="1"/>
  <c r="F663" i="1"/>
  <c r="F959" i="1"/>
  <c r="F1215" i="1"/>
  <c r="F1471" i="1"/>
  <c r="F230" i="1"/>
  <c r="F5920" i="1"/>
  <c r="F6827" i="1"/>
  <c r="F7168" i="1"/>
  <c r="F7509" i="1"/>
  <c r="F7846" i="1"/>
  <c r="F8102" i="1"/>
  <c r="F6600" i="1"/>
  <c r="F7560" i="1"/>
  <c r="F2503" i="1"/>
  <c r="F2917" i="1"/>
  <c r="F5149" i="1"/>
  <c r="F6276" i="1"/>
  <c r="F6945" i="1"/>
  <c r="F7287" i="1"/>
  <c r="F7628" i="1"/>
  <c r="F7935" i="1"/>
  <c r="F8191" i="1"/>
  <c r="F4424" i="1"/>
  <c r="F6104" i="1"/>
  <c r="F7139" i="1"/>
  <c r="F7693" i="1"/>
  <c r="F8152" i="1"/>
  <c r="F5373" i="1"/>
  <c r="F7332" i="1"/>
  <c r="F7604" i="1"/>
  <c r="F7721" i="1"/>
  <c r="F8025" i="1"/>
  <c r="F7023" i="1"/>
  <c r="F7526" i="1"/>
  <c r="F7782" i="1"/>
  <c r="F3111" i="1"/>
  <c r="F3759" i="1"/>
  <c r="F4271" i="1"/>
  <c r="F4783" i="1"/>
  <c r="F5201" i="1"/>
  <c r="F5543" i="1"/>
  <c r="F5803" i="1"/>
  <c r="F6059" i="1"/>
  <c r="F6315" i="1"/>
  <c r="F6571" i="1"/>
  <c r="F2810" i="1"/>
  <c r="F5123" i="1"/>
  <c r="F6256" i="1"/>
  <c r="F6939" i="1"/>
  <c r="F7280" i="1"/>
  <c r="F7621" i="1"/>
  <c r="F7930" i="1"/>
  <c r="F8186" i="1"/>
  <c r="F6973" i="1"/>
  <c r="F782" i="1"/>
  <c r="F763" i="1"/>
  <c r="F1134" i="1"/>
  <c r="F313" i="1"/>
  <c r="F771" i="1"/>
  <c r="F1253" i="1"/>
  <c r="F1632" i="1"/>
  <c r="F1034" i="1"/>
  <c r="F1185" i="1"/>
  <c r="F1679" i="1"/>
  <c r="F1935" i="1"/>
  <c r="F2191" i="1"/>
  <c r="F2447" i="1"/>
  <c r="F1272" i="1"/>
  <c r="F1716" i="1"/>
  <c r="F850" i="1"/>
  <c r="F1841" i="1"/>
  <c r="F2213" i="1"/>
  <c r="F2540" i="1"/>
  <c r="F2796" i="1"/>
  <c r="F3052" i="1"/>
  <c r="F7789" i="1"/>
  <c r="F2661" i="1"/>
  <c r="F5844" i="1"/>
  <c r="F7015" i="1"/>
  <c r="F7548" i="1"/>
  <c r="F8051" i="1"/>
  <c r="F4456" i="1"/>
  <c r="F6968" i="1"/>
  <c r="F7948" i="1"/>
  <c r="F5772" i="1"/>
  <c r="F7369" i="1"/>
  <c r="F7257" i="1"/>
  <c r="F7769" i="1"/>
  <c r="F5051" i="1"/>
  <c r="F5610" i="1"/>
  <c r="F6058" i="1"/>
  <c r="F6506" i="1"/>
  <c r="F6938" i="1"/>
  <c r="F7354" i="1"/>
  <c r="F7770" i="1"/>
  <c r="F3591" i="1"/>
  <c r="F4471" i="1"/>
  <c r="F5207" i="1"/>
  <c r="F5711" i="1"/>
  <c r="F6111" i="1"/>
  <c r="F6527" i="1"/>
  <c r="F4184" i="1"/>
  <c r="F6400" i="1"/>
  <c r="F7221" i="1"/>
  <c r="F7797" i="1"/>
  <c r="F8222" i="1"/>
  <c r="F7747" i="1"/>
  <c r="F2249" i="1"/>
  <c r="F5860" i="1"/>
  <c r="F7020" i="1"/>
  <c r="F7617" i="1"/>
  <c r="F8103" i="1"/>
  <c r="F5000" i="1"/>
  <c r="F7117" i="1"/>
  <c r="F8008" i="1"/>
  <c r="F6028" i="1"/>
  <c r="F7753" i="1"/>
  <c r="F7535" i="1"/>
  <c r="F8217" i="1"/>
  <c r="F5160" i="1"/>
  <c r="F6292" i="1"/>
  <c r="F7505" i="1"/>
  <c r="F1950" i="1"/>
  <c r="F7037" i="1"/>
  <c r="F8160" i="1"/>
  <c r="F7921" i="1"/>
  <c r="F8057" i="1"/>
  <c r="F4940" i="1"/>
  <c r="F5754" i="1"/>
  <c r="F6330" i="1"/>
  <c r="F6970" i="1"/>
  <c r="F7626" i="1"/>
  <c r="F3634" i="1"/>
  <c r="F4919" i="1"/>
  <c r="F5791" i="1"/>
  <c r="F6463" i="1"/>
  <c r="F5229" i="1"/>
  <c r="F7136" i="1"/>
  <c r="F7966" i="1"/>
  <c r="F7491" i="1"/>
  <c r="F3872" i="1"/>
  <c r="F6871" i="1"/>
  <c r="F7703" i="1"/>
  <c r="F3848" i="1"/>
  <c r="F7261" i="1"/>
  <c r="F4336" i="1"/>
  <c r="F7997" i="1"/>
  <c r="F8189" i="1"/>
  <c r="F5375" i="1"/>
  <c r="F5917" i="1"/>
  <c r="F6429" i="1"/>
  <c r="F2970" i="1"/>
  <c r="F4180" i="1"/>
  <c r="F5163" i="1"/>
  <c r="F5774" i="1"/>
  <c r="F6286" i="1"/>
  <c r="F1706" i="1"/>
  <c r="F2124" i="1"/>
  <c r="F2465" i="1"/>
  <c r="F1805" i="1"/>
  <c r="F2522" i="1"/>
  <c r="F2886" i="1"/>
  <c r="F1657" i="1"/>
  <c r="F2436" i="1"/>
  <c r="F2839" i="1"/>
  <c r="F3160" i="1"/>
  <c r="F3416" i="1"/>
  <c r="F1093" i="1"/>
  <c r="F2750" i="1"/>
  <c r="F3263" i="1"/>
  <c r="F3605" i="1"/>
  <c r="F3873" i="1"/>
  <c r="F4129" i="1"/>
  <c r="F4385" i="1"/>
  <c r="F4641" i="1"/>
  <c r="F4897" i="1"/>
  <c r="F2217" i="1"/>
  <c r="F3071" i="1"/>
  <c r="F3425" i="1"/>
  <c r="F3738" i="1"/>
  <c r="F3994" i="1"/>
  <c r="F4250" i="1"/>
  <c r="F4506" i="1"/>
  <c r="F4762" i="1"/>
  <c r="F5018" i="1"/>
  <c r="F5274" i="1"/>
  <c r="F5530" i="1"/>
  <c r="F3159" i="1"/>
  <c r="F3795" i="1"/>
  <c r="F4339" i="1"/>
  <c r="F4851" i="1"/>
  <c r="F5481" i="1"/>
  <c r="F6029" i="1"/>
  <c r="F6557" i="1"/>
  <c r="F3417" i="1"/>
  <c r="F4500" i="1"/>
  <c r="F5355" i="1"/>
  <c r="F5934" i="1"/>
  <c r="F6446" i="1"/>
  <c r="F6958" i="1"/>
  <c r="F7470" i="1"/>
  <c r="F2830" i="1"/>
  <c r="F4191" i="1"/>
  <c r="F5148" i="1"/>
  <c r="F5747" i="1"/>
  <c r="F6259" i="1"/>
  <c r="F6787" i="1"/>
  <c r="F6096" i="1"/>
  <c r="F7205" i="1"/>
  <c r="F7858" i="1"/>
  <c r="F6712" i="1"/>
  <c r="F3454" i="1"/>
  <c r="F5213" i="1"/>
  <c r="F6961" i="1"/>
  <c r="F7644" i="1"/>
  <c r="F8203" i="1"/>
  <c r="F6184" i="1"/>
  <c r="F7720" i="1"/>
  <c r="F3198" i="1"/>
  <c r="F6044" i="1"/>
  <c r="F7823" i="1"/>
  <c r="F6847" i="1"/>
  <c r="F6588" i="1"/>
  <c r="F6638" i="1"/>
  <c r="F7134" i="1"/>
  <c r="F7646" i="1"/>
  <c r="F3431" i="1"/>
  <c r="F4511" i="1"/>
  <c r="F5361" i="1"/>
  <c r="F5907" i="1"/>
  <c r="F6419" i="1"/>
  <c r="F3960" i="1"/>
  <c r="F6736" i="1"/>
  <c r="F7440" i="1"/>
  <c r="F8066" i="1"/>
  <c r="F7389" i="1"/>
  <c r="F1622" i="1"/>
  <c r="F6132" i="1"/>
  <c r="F7239" i="1"/>
  <c r="F7915" i="1"/>
  <c r="F4136" i="1"/>
  <c r="F7091" i="1"/>
  <c r="F7359" i="1"/>
  <c r="F6444" i="1"/>
  <c r="F7897" i="1"/>
  <c r="D4154" i="1"/>
  <c r="C4155" i="1"/>
  <c r="H4155" i="1" s="1"/>
  <c r="D4155" i="1" l="1"/>
  <c r="C4156" i="1"/>
  <c r="H4156" i="1" s="1"/>
  <c r="D4156" i="1" l="1"/>
  <c r="C4157" i="1"/>
  <c r="H4157" i="1" s="1"/>
  <c r="D4157" i="1" l="1"/>
  <c r="C4158" i="1"/>
  <c r="H4158" i="1" s="1"/>
  <c r="D4158" i="1" l="1"/>
  <c r="C4159" i="1"/>
  <c r="H4159" i="1" s="1"/>
  <c r="D4159" i="1" l="1"/>
  <c r="C4160" i="1"/>
  <c r="H4160" i="1" s="1"/>
  <c r="D4160" i="1" l="1"/>
  <c r="C4161" i="1"/>
  <c r="H4161" i="1" s="1"/>
  <c r="D4161" i="1" l="1"/>
  <c r="C4162" i="1"/>
  <c r="H4162" i="1" s="1"/>
  <c r="D4162" i="1" l="1"/>
  <c r="C4163" i="1"/>
  <c r="H4163" i="1" s="1"/>
  <c r="D4163" i="1" l="1"/>
  <c r="C4164" i="1"/>
  <c r="H4164" i="1" s="1"/>
  <c r="D4164" i="1" l="1"/>
  <c r="C4165" i="1"/>
  <c r="H4165" i="1" s="1"/>
  <c r="D4165" i="1" l="1"/>
  <c r="C4166" i="1"/>
  <c r="H4166" i="1" s="1"/>
  <c r="D4166" i="1" l="1"/>
  <c r="C4167" i="1"/>
  <c r="H4167" i="1" s="1"/>
  <c r="D4167" i="1" l="1"/>
  <c r="C4168" i="1"/>
  <c r="H4168" i="1" s="1"/>
  <c r="D4168" i="1" l="1"/>
  <c r="C4169" i="1"/>
  <c r="H4169" i="1" s="1"/>
  <c r="D4169" i="1" l="1"/>
  <c r="C4170" i="1"/>
  <c r="H4170" i="1" s="1"/>
  <c r="D4170" i="1" l="1"/>
  <c r="C4171" i="1"/>
  <c r="H4171" i="1" s="1"/>
  <c r="D4171" i="1" l="1"/>
  <c r="C4172" i="1"/>
  <c r="H4172" i="1" s="1"/>
  <c r="D4172" i="1" l="1"/>
  <c r="C4173" i="1"/>
  <c r="H4173" i="1" s="1"/>
  <c r="D4173" i="1" l="1"/>
  <c r="C4174" i="1"/>
  <c r="H4174" i="1" s="1"/>
  <c r="D4174" i="1" l="1"/>
  <c r="C4175" i="1"/>
  <c r="H4175" i="1" s="1"/>
  <c r="D4175" i="1" l="1"/>
  <c r="C4176" i="1"/>
  <c r="H4176" i="1" s="1"/>
  <c r="D4176" i="1" l="1"/>
  <c r="C4177" i="1"/>
  <c r="H4177" i="1" s="1"/>
  <c r="D4177" i="1" l="1"/>
  <c r="C4178" i="1"/>
  <c r="H4178" i="1" s="1"/>
  <c r="D4178" i="1" l="1"/>
  <c r="C4179" i="1"/>
  <c r="H4179" i="1" s="1"/>
  <c r="D4179" i="1" l="1"/>
  <c r="C4180" i="1"/>
  <c r="H4180" i="1" s="1"/>
  <c r="D4180" i="1" l="1"/>
  <c r="C4181" i="1"/>
  <c r="H4181" i="1" s="1"/>
  <c r="D4181" i="1" l="1"/>
  <c r="C4182" i="1"/>
  <c r="H4182" i="1" s="1"/>
  <c r="D4182" i="1" l="1"/>
  <c r="C4183" i="1"/>
  <c r="H4183" i="1" s="1"/>
  <c r="D4183" i="1" l="1"/>
  <c r="C4184" i="1"/>
  <c r="H4184" i="1" s="1"/>
  <c r="D4184" i="1" l="1"/>
  <c r="C4185" i="1"/>
  <c r="H4185" i="1" s="1"/>
  <c r="D4185" i="1" l="1"/>
  <c r="C4186" i="1"/>
  <c r="H4186" i="1" s="1"/>
  <c r="D4186" i="1" l="1"/>
  <c r="C4187" i="1"/>
  <c r="H4187" i="1" s="1"/>
  <c r="D4187" i="1" l="1"/>
  <c r="C4188" i="1"/>
  <c r="H4188" i="1" s="1"/>
  <c r="D4188" i="1" l="1"/>
  <c r="C4189" i="1"/>
  <c r="H4189" i="1" s="1"/>
  <c r="D4189" i="1" l="1"/>
  <c r="C4190" i="1"/>
  <c r="H4190" i="1" s="1"/>
  <c r="D4190" i="1" l="1"/>
  <c r="C4191" i="1"/>
  <c r="H4191" i="1" s="1"/>
  <c r="D4191" i="1" l="1"/>
  <c r="C4192" i="1"/>
  <c r="H4192" i="1" s="1"/>
  <c r="D4192" i="1" l="1"/>
  <c r="C4193" i="1"/>
  <c r="H4193" i="1" s="1"/>
  <c r="D4193" i="1" l="1"/>
  <c r="C4194" i="1"/>
  <c r="H4194" i="1" s="1"/>
  <c r="D4194" i="1" l="1"/>
  <c r="C4195" i="1"/>
  <c r="H4195" i="1" s="1"/>
  <c r="D4195" i="1" l="1"/>
  <c r="C4196" i="1"/>
  <c r="H4196" i="1" s="1"/>
  <c r="D4196" i="1" l="1"/>
  <c r="C4197" i="1"/>
  <c r="H4197" i="1" s="1"/>
  <c r="D4197" i="1" l="1"/>
  <c r="C4198" i="1"/>
  <c r="H4198" i="1" s="1"/>
  <c r="D4198" i="1" l="1"/>
  <c r="C4199" i="1"/>
  <c r="H4199" i="1" s="1"/>
  <c r="D4199" i="1" l="1"/>
  <c r="C4200" i="1"/>
  <c r="H4200" i="1" s="1"/>
  <c r="D4200" i="1" l="1"/>
  <c r="C4201" i="1"/>
  <c r="H4201" i="1" s="1"/>
  <c r="D4201" i="1" l="1"/>
  <c r="C4202" i="1"/>
  <c r="H4202" i="1" s="1"/>
  <c r="D4202" i="1" l="1"/>
  <c r="C4203" i="1"/>
  <c r="H4203" i="1" s="1"/>
  <c r="D4203" i="1" l="1"/>
  <c r="C4204" i="1"/>
  <c r="H4204" i="1" s="1"/>
  <c r="D4204" i="1" l="1"/>
  <c r="C4205" i="1"/>
  <c r="H4205" i="1" s="1"/>
  <c r="D4205" i="1" l="1"/>
  <c r="C4206" i="1"/>
  <c r="H4206" i="1" s="1"/>
  <c r="D4206" i="1" l="1"/>
  <c r="C4207" i="1"/>
  <c r="H4207" i="1" s="1"/>
  <c r="D4207" i="1" l="1"/>
  <c r="C4208" i="1"/>
  <c r="H4208" i="1" s="1"/>
  <c r="D4208" i="1" l="1"/>
  <c r="C4209" i="1"/>
  <c r="H4209" i="1" s="1"/>
  <c r="D4209" i="1" l="1"/>
  <c r="C4210" i="1"/>
  <c r="H4210" i="1" s="1"/>
  <c r="D4210" i="1" l="1"/>
  <c r="C4211" i="1"/>
  <c r="H4211" i="1" s="1"/>
  <c r="D4211" i="1" l="1"/>
  <c r="C4212" i="1"/>
  <c r="H4212" i="1" s="1"/>
  <c r="D4212" i="1" l="1"/>
  <c r="C4213" i="1"/>
  <c r="H4213" i="1" s="1"/>
  <c r="D4213" i="1" l="1"/>
  <c r="C4214" i="1"/>
  <c r="H4214" i="1" s="1"/>
  <c r="D4214" i="1" l="1"/>
  <c r="C4215" i="1"/>
  <c r="H4215" i="1" s="1"/>
  <c r="D4215" i="1" l="1"/>
  <c r="C4216" i="1"/>
  <c r="H4216" i="1" s="1"/>
  <c r="D4216" i="1" l="1"/>
  <c r="C4217" i="1"/>
  <c r="H4217" i="1" s="1"/>
  <c r="D4217" i="1" l="1"/>
  <c r="C4218" i="1"/>
  <c r="H4218" i="1" s="1"/>
  <c r="D4218" i="1" l="1"/>
  <c r="C4219" i="1"/>
  <c r="H4219" i="1" s="1"/>
  <c r="D4219" i="1" l="1"/>
  <c r="C4220" i="1"/>
  <c r="H4220" i="1" s="1"/>
  <c r="D4220" i="1" l="1"/>
  <c r="C4221" i="1"/>
  <c r="H4221" i="1" s="1"/>
  <c r="D4221" i="1" l="1"/>
  <c r="C4222" i="1"/>
  <c r="H4222" i="1" s="1"/>
  <c r="D4222" i="1" l="1"/>
  <c r="C4223" i="1"/>
  <c r="H4223" i="1" s="1"/>
  <c r="D4223" i="1" l="1"/>
  <c r="C4224" i="1"/>
  <c r="H4224" i="1" s="1"/>
  <c r="D4224" i="1" l="1"/>
  <c r="C4225" i="1"/>
  <c r="H4225" i="1" s="1"/>
  <c r="D4225" i="1" l="1"/>
  <c r="C4226" i="1"/>
  <c r="H4226" i="1" s="1"/>
  <c r="D4226" i="1" l="1"/>
  <c r="C4227" i="1"/>
  <c r="H4227" i="1" s="1"/>
  <c r="D4227" i="1" l="1"/>
  <c r="C4228" i="1"/>
  <c r="H4228" i="1" s="1"/>
  <c r="D4228" i="1" l="1"/>
  <c r="C4229" i="1"/>
  <c r="H4229" i="1" s="1"/>
  <c r="D4229" i="1" l="1"/>
  <c r="C4230" i="1"/>
  <c r="H4230" i="1" s="1"/>
  <c r="D4230" i="1" l="1"/>
  <c r="C4231" i="1"/>
  <c r="H4231" i="1" s="1"/>
  <c r="D4231" i="1" l="1"/>
  <c r="C4232" i="1"/>
  <c r="H4232" i="1" s="1"/>
  <c r="D4232" i="1" l="1"/>
  <c r="C4233" i="1"/>
  <c r="H4233" i="1" s="1"/>
  <c r="D4233" i="1" l="1"/>
  <c r="C4234" i="1"/>
  <c r="H4234" i="1" s="1"/>
  <c r="D4234" i="1" l="1"/>
  <c r="C4235" i="1"/>
  <c r="H4235" i="1" s="1"/>
  <c r="D4235" i="1" l="1"/>
  <c r="C4236" i="1"/>
  <c r="H4236" i="1" s="1"/>
  <c r="D4236" i="1" l="1"/>
  <c r="C4237" i="1"/>
  <c r="H4237" i="1" s="1"/>
  <c r="D4237" i="1" l="1"/>
  <c r="C4238" i="1"/>
  <c r="H4238" i="1" s="1"/>
  <c r="D4238" i="1" l="1"/>
  <c r="C4239" i="1"/>
  <c r="H4239" i="1" s="1"/>
  <c r="D4239" i="1" l="1"/>
  <c r="C4240" i="1"/>
  <c r="H4240" i="1" s="1"/>
  <c r="D4240" i="1" l="1"/>
  <c r="C4241" i="1"/>
  <c r="H4241" i="1" s="1"/>
  <c r="D4241" i="1" l="1"/>
  <c r="C4242" i="1"/>
  <c r="H4242" i="1" s="1"/>
  <c r="D4242" i="1" l="1"/>
  <c r="C4243" i="1"/>
  <c r="H4243" i="1" s="1"/>
  <c r="D4243" i="1" l="1"/>
  <c r="C4244" i="1"/>
  <c r="H4244" i="1" s="1"/>
  <c r="D4244" i="1" l="1"/>
  <c r="C4245" i="1"/>
  <c r="H4245" i="1" s="1"/>
  <c r="D4245" i="1" l="1"/>
  <c r="C4246" i="1"/>
  <c r="H4246" i="1" s="1"/>
  <c r="D4246" i="1" l="1"/>
  <c r="C4247" i="1"/>
  <c r="H4247" i="1" s="1"/>
  <c r="D4247" i="1" l="1"/>
  <c r="C4248" i="1"/>
  <c r="H4248" i="1" s="1"/>
  <c r="D4248" i="1" l="1"/>
  <c r="C4249" i="1"/>
  <c r="H4249" i="1" s="1"/>
  <c r="D4249" i="1" l="1"/>
  <c r="C4250" i="1"/>
  <c r="H4250" i="1" s="1"/>
  <c r="D4250" i="1" l="1"/>
  <c r="C4251" i="1"/>
  <c r="H4251" i="1" s="1"/>
  <c r="D4251" i="1" l="1"/>
  <c r="C4252" i="1"/>
  <c r="H4252" i="1" s="1"/>
  <c r="D4252" i="1" l="1"/>
  <c r="C4253" i="1"/>
  <c r="H4253" i="1" s="1"/>
  <c r="D4253" i="1" l="1"/>
  <c r="C4254" i="1"/>
  <c r="H4254" i="1" s="1"/>
  <c r="D4254" i="1" l="1"/>
  <c r="C4255" i="1"/>
  <c r="H4255" i="1" s="1"/>
  <c r="D4255" i="1" l="1"/>
  <c r="C4256" i="1"/>
  <c r="H4256" i="1" s="1"/>
  <c r="D4256" i="1" l="1"/>
  <c r="C4257" i="1"/>
  <c r="H4257" i="1" s="1"/>
  <c r="D4257" i="1" l="1"/>
  <c r="C4258" i="1"/>
  <c r="H4258" i="1" s="1"/>
  <c r="D4258" i="1" l="1"/>
  <c r="C4259" i="1"/>
  <c r="H4259" i="1" s="1"/>
  <c r="D4259" i="1" l="1"/>
  <c r="C4260" i="1"/>
  <c r="H4260" i="1" s="1"/>
  <c r="D4260" i="1" l="1"/>
  <c r="C4261" i="1"/>
  <c r="H4261" i="1" s="1"/>
  <c r="D4261" i="1" l="1"/>
  <c r="C4262" i="1"/>
  <c r="H4262" i="1" s="1"/>
  <c r="D4262" i="1" l="1"/>
  <c r="C4263" i="1"/>
  <c r="H4263" i="1" s="1"/>
  <c r="D4263" i="1" l="1"/>
  <c r="C4264" i="1"/>
  <c r="H4264" i="1" s="1"/>
  <c r="D4264" i="1" l="1"/>
  <c r="C4265" i="1"/>
  <c r="H4265" i="1" s="1"/>
  <c r="D4265" i="1" l="1"/>
  <c r="C4266" i="1"/>
  <c r="H4266" i="1" s="1"/>
  <c r="D4266" i="1" l="1"/>
  <c r="C4267" i="1"/>
  <c r="H4267" i="1" s="1"/>
  <c r="D4267" i="1" l="1"/>
  <c r="C4268" i="1"/>
  <c r="H4268" i="1" s="1"/>
  <c r="D4268" i="1" l="1"/>
  <c r="C4269" i="1"/>
  <c r="H4269" i="1" s="1"/>
  <c r="D4269" i="1" l="1"/>
  <c r="C4270" i="1"/>
  <c r="H4270" i="1" s="1"/>
  <c r="D4270" i="1" l="1"/>
  <c r="C4271" i="1"/>
  <c r="H4271" i="1" s="1"/>
  <c r="D4271" i="1" l="1"/>
  <c r="C4272" i="1"/>
  <c r="H4272" i="1" s="1"/>
  <c r="D4272" i="1" l="1"/>
  <c r="C4273" i="1"/>
  <c r="H4273" i="1" s="1"/>
  <c r="D4273" i="1" l="1"/>
  <c r="C4274" i="1"/>
  <c r="H4274" i="1" s="1"/>
  <c r="D4274" i="1" l="1"/>
  <c r="C4275" i="1"/>
  <c r="H4275" i="1" s="1"/>
  <c r="D4275" i="1" l="1"/>
  <c r="C4276" i="1"/>
  <c r="H4276" i="1" s="1"/>
  <c r="D4276" i="1" l="1"/>
  <c r="C4277" i="1"/>
  <c r="H4277" i="1" s="1"/>
  <c r="D4277" i="1" l="1"/>
  <c r="C4278" i="1"/>
  <c r="H4278" i="1" s="1"/>
  <c r="D4278" i="1" l="1"/>
  <c r="C4279" i="1"/>
  <c r="H4279" i="1" s="1"/>
  <c r="D4279" i="1" l="1"/>
  <c r="C4280" i="1"/>
  <c r="H4280" i="1" s="1"/>
  <c r="D4280" i="1" l="1"/>
  <c r="C4281" i="1"/>
  <c r="H4281" i="1" s="1"/>
  <c r="D4281" i="1" l="1"/>
  <c r="C4282" i="1"/>
  <c r="H4282" i="1" s="1"/>
  <c r="D4282" i="1" l="1"/>
  <c r="C4283" i="1"/>
  <c r="H4283" i="1" s="1"/>
  <c r="D4283" i="1" l="1"/>
  <c r="C4284" i="1"/>
  <c r="H4284" i="1" s="1"/>
  <c r="D4284" i="1" l="1"/>
  <c r="C4285" i="1"/>
  <c r="H4285" i="1" s="1"/>
  <c r="D4285" i="1" l="1"/>
  <c r="C4286" i="1"/>
  <c r="H4286" i="1" s="1"/>
  <c r="D4286" i="1" l="1"/>
  <c r="C4287" i="1"/>
  <c r="H4287" i="1" s="1"/>
  <c r="D4287" i="1" l="1"/>
  <c r="C4288" i="1"/>
  <c r="H4288" i="1" s="1"/>
  <c r="D4288" i="1" l="1"/>
  <c r="C4289" i="1"/>
  <c r="H4289" i="1" s="1"/>
  <c r="D4289" i="1" l="1"/>
  <c r="C4290" i="1"/>
  <c r="H4290" i="1" s="1"/>
  <c r="D4290" i="1" l="1"/>
  <c r="C4291" i="1"/>
  <c r="H4291" i="1" s="1"/>
  <c r="D4291" i="1" l="1"/>
  <c r="C4292" i="1"/>
  <c r="H4292" i="1" s="1"/>
  <c r="D4292" i="1" l="1"/>
  <c r="C4293" i="1"/>
  <c r="H4293" i="1" s="1"/>
  <c r="D4293" i="1" l="1"/>
  <c r="C4294" i="1"/>
  <c r="H4294" i="1" s="1"/>
  <c r="D4294" i="1" l="1"/>
  <c r="C4295" i="1"/>
  <c r="H4295" i="1" s="1"/>
  <c r="D4295" i="1" l="1"/>
  <c r="C4296" i="1"/>
  <c r="H4296" i="1" s="1"/>
  <c r="D4296" i="1" l="1"/>
  <c r="C4297" i="1"/>
  <c r="H4297" i="1" s="1"/>
  <c r="D4297" i="1" l="1"/>
  <c r="C4298" i="1"/>
  <c r="H4298" i="1" s="1"/>
  <c r="D4298" i="1" l="1"/>
  <c r="C4299" i="1"/>
  <c r="H4299" i="1" s="1"/>
  <c r="D4299" i="1" l="1"/>
  <c r="C4300" i="1"/>
  <c r="H4300" i="1" s="1"/>
  <c r="D4300" i="1" l="1"/>
  <c r="C4301" i="1"/>
  <c r="H4301" i="1" s="1"/>
  <c r="D4301" i="1" l="1"/>
  <c r="C4302" i="1"/>
  <c r="H4302" i="1" s="1"/>
  <c r="D4302" i="1" l="1"/>
  <c r="C4303" i="1"/>
  <c r="H4303" i="1" s="1"/>
  <c r="D4303" i="1" l="1"/>
  <c r="C4304" i="1"/>
  <c r="H4304" i="1" s="1"/>
  <c r="D4304" i="1" l="1"/>
  <c r="C4305" i="1"/>
  <c r="H4305" i="1" s="1"/>
  <c r="D4305" i="1" l="1"/>
  <c r="C4306" i="1"/>
  <c r="H4306" i="1" s="1"/>
  <c r="D4306" i="1" l="1"/>
  <c r="C4307" i="1"/>
  <c r="H4307" i="1" s="1"/>
  <c r="D4307" i="1" l="1"/>
  <c r="C4308" i="1"/>
  <c r="H4308" i="1" s="1"/>
  <c r="D4308" i="1" l="1"/>
  <c r="C4309" i="1"/>
  <c r="H4309" i="1" s="1"/>
  <c r="D4309" i="1" l="1"/>
  <c r="C4310" i="1"/>
  <c r="H4310" i="1" s="1"/>
  <c r="D4310" i="1" l="1"/>
  <c r="C4311" i="1"/>
  <c r="H4311" i="1" s="1"/>
  <c r="D4311" i="1" l="1"/>
  <c r="C4312" i="1"/>
  <c r="H4312" i="1" s="1"/>
  <c r="D4312" i="1" l="1"/>
  <c r="C4313" i="1"/>
  <c r="H4313" i="1" s="1"/>
  <c r="D4313" i="1" l="1"/>
  <c r="C4314" i="1"/>
  <c r="H4314" i="1" s="1"/>
  <c r="D4314" i="1" l="1"/>
  <c r="C4315" i="1"/>
  <c r="H4315" i="1" s="1"/>
  <c r="D4315" i="1" l="1"/>
  <c r="C4316" i="1"/>
  <c r="H4316" i="1" s="1"/>
  <c r="D4316" i="1" l="1"/>
  <c r="C4317" i="1"/>
  <c r="H4317" i="1" s="1"/>
  <c r="D4317" i="1" l="1"/>
  <c r="C4318" i="1"/>
  <c r="H4318" i="1" s="1"/>
  <c r="D4318" i="1" l="1"/>
  <c r="C4319" i="1"/>
  <c r="H4319" i="1" s="1"/>
  <c r="D4319" i="1" l="1"/>
  <c r="C4320" i="1"/>
  <c r="H4320" i="1" s="1"/>
  <c r="D4320" i="1" l="1"/>
  <c r="C4321" i="1"/>
  <c r="H4321" i="1" s="1"/>
  <c r="D4321" i="1" l="1"/>
  <c r="C4322" i="1"/>
  <c r="H4322" i="1" s="1"/>
  <c r="D4322" i="1" l="1"/>
  <c r="C4323" i="1"/>
  <c r="H4323" i="1" s="1"/>
  <c r="D4323" i="1" l="1"/>
  <c r="C4324" i="1"/>
  <c r="H4324" i="1" s="1"/>
  <c r="D4324" i="1" l="1"/>
  <c r="C4325" i="1"/>
  <c r="H4325" i="1" s="1"/>
  <c r="D4325" i="1" l="1"/>
  <c r="C4326" i="1"/>
  <c r="H4326" i="1" s="1"/>
  <c r="D4326" i="1" l="1"/>
  <c r="C4327" i="1"/>
  <c r="H4327" i="1" s="1"/>
  <c r="D4327" i="1" l="1"/>
  <c r="C4328" i="1"/>
  <c r="H4328" i="1" s="1"/>
  <c r="D4328" i="1" l="1"/>
  <c r="C4329" i="1"/>
  <c r="H4329" i="1" s="1"/>
  <c r="D4329" i="1" l="1"/>
  <c r="C4330" i="1"/>
  <c r="H4330" i="1" s="1"/>
  <c r="D4330" i="1" l="1"/>
  <c r="C4331" i="1"/>
  <c r="H4331" i="1" s="1"/>
  <c r="D4331" i="1" l="1"/>
  <c r="C4332" i="1"/>
  <c r="H4332" i="1" s="1"/>
  <c r="D4332" i="1" l="1"/>
  <c r="C4333" i="1"/>
  <c r="H4333" i="1" s="1"/>
  <c r="D4333" i="1" l="1"/>
  <c r="C4334" i="1"/>
  <c r="H4334" i="1" s="1"/>
  <c r="D4334" i="1" l="1"/>
  <c r="C4335" i="1"/>
  <c r="H4335" i="1" s="1"/>
  <c r="D4335" i="1" l="1"/>
  <c r="C4336" i="1"/>
  <c r="H4336" i="1" s="1"/>
  <c r="D4336" i="1" l="1"/>
  <c r="C4337" i="1"/>
  <c r="H4337" i="1" s="1"/>
  <c r="D4337" i="1" l="1"/>
  <c r="C4338" i="1"/>
  <c r="H4338" i="1" s="1"/>
  <c r="D4338" i="1" l="1"/>
  <c r="C4339" i="1"/>
  <c r="H4339" i="1" s="1"/>
  <c r="D4339" i="1" l="1"/>
  <c r="C4340" i="1"/>
  <c r="H4340" i="1" s="1"/>
  <c r="D4340" i="1" l="1"/>
  <c r="C4341" i="1"/>
  <c r="H4341" i="1" s="1"/>
  <c r="D4341" i="1" l="1"/>
  <c r="C4342" i="1"/>
  <c r="H4342" i="1" s="1"/>
  <c r="D4342" i="1" l="1"/>
  <c r="C4343" i="1"/>
  <c r="H4343" i="1" s="1"/>
  <c r="D4343" i="1" l="1"/>
  <c r="C4344" i="1"/>
  <c r="H4344" i="1" s="1"/>
  <c r="D4344" i="1" l="1"/>
  <c r="C4345" i="1"/>
  <c r="H4345" i="1" s="1"/>
  <c r="D4345" i="1" l="1"/>
  <c r="C4346" i="1"/>
  <c r="H4346" i="1" s="1"/>
  <c r="D4346" i="1" l="1"/>
  <c r="C4347" i="1"/>
  <c r="H4347" i="1" s="1"/>
  <c r="D4347" i="1" l="1"/>
  <c r="C4348" i="1"/>
  <c r="H4348" i="1" s="1"/>
  <c r="D4348" i="1" l="1"/>
  <c r="C4349" i="1"/>
  <c r="H4349" i="1" s="1"/>
  <c r="D4349" i="1" l="1"/>
  <c r="C4350" i="1"/>
  <c r="H4350" i="1" s="1"/>
  <c r="D4350" i="1" l="1"/>
  <c r="C4351" i="1"/>
  <c r="H4351" i="1" s="1"/>
  <c r="D4351" i="1" l="1"/>
  <c r="C4352" i="1"/>
  <c r="H4352" i="1" s="1"/>
  <c r="D4352" i="1" l="1"/>
  <c r="C4353" i="1"/>
  <c r="H4353" i="1" s="1"/>
  <c r="D4353" i="1" l="1"/>
  <c r="C4354" i="1"/>
  <c r="H4354" i="1" s="1"/>
  <c r="D4354" i="1" l="1"/>
  <c r="C4355" i="1"/>
  <c r="H4355" i="1" s="1"/>
  <c r="D4355" i="1" l="1"/>
  <c r="C4356" i="1"/>
  <c r="H4356" i="1" s="1"/>
  <c r="D4356" i="1" l="1"/>
  <c r="C4357" i="1"/>
  <c r="H4357" i="1" s="1"/>
  <c r="D4357" i="1" l="1"/>
  <c r="C4358" i="1"/>
  <c r="H4358" i="1" s="1"/>
  <c r="D4358" i="1" l="1"/>
  <c r="C4359" i="1"/>
  <c r="H4359" i="1" s="1"/>
  <c r="D4359" i="1" l="1"/>
  <c r="C4360" i="1"/>
  <c r="H4360" i="1" s="1"/>
  <c r="D4360" i="1" l="1"/>
  <c r="C4361" i="1"/>
  <c r="H4361" i="1" s="1"/>
  <c r="D4361" i="1" l="1"/>
  <c r="C4362" i="1"/>
  <c r="H4362" i="1" s="1"/>
  <c r="D4362" i="1" l="1"/>
  <c r="C4363" i="1"/>
  <c r="H4363" i="1" s="1"/>
  <c r="D4363" i="1" l="1"/>
  <c r="C4364" i="1"/>
  <c r="H4364" i="1" s="1"/>
  <c r="D4364" i="1" l="1"/>
  <c r="C4365" i="1"/>
  <c r="H4365" i="1" s="1"/>
  <c r="D4365" i="1" l="1"/>
  <c r="C4366" i="1"/>
  <c r="H4366" i="1" s="1"/>
  <c r="D4366" i="1" l="1"/>
  <c r="C4367" i="1"/>
  <c r="H4367" i="1" s="1"/>
  <c r="D4367" i="1" l="1"/>
  <c r="C4368" i="1"/>
  <c r="H4368" i="1" s="1"/>
  <c r="D4368" i="1" l="1"/>
  <c r="C4369" i="1"/>
  <c r="H4369" i="1" s="1"/>
  <c r="D4369" i="1" l="1"/>
  <c r="C4370" i="1"/>
  <c r="H4370" i="1" s="1"/>
  <c r="D4370" i="1" l="1"/>
  <c r="C4371" i="1"/>
  <c r="H4371" i="1" s="1"/>
  <c r="D4371" i="1" l="1"/>
  <c r="C4372" i="1"/>
  <c r="H4372" i="1" s="1"/>
  <c r="D4372" i="1" l="1"/>
  <c r="C4373" i="1"/>
  <c r="H4373" i="1" s="1"/>
  <c r="D4373" i="1" l="1"/>
  <c r="C4374" i="1"/>
  <c r="H4374" i="1" s="1"/>
  <c r="D4374" i="1" l="1"/>
  <c r="C4375" i="1"/>
  <c r="H4375" i="1" s="1"/>
  <c r="D4375" i="1" l="1"/>
  <c r="C4376" i="1"/>
  <c r="H4376" i="1" s="1"/>
  <c r="D4376" i="1" l="1"/>
  <c r="C4377" i="1"/>
  <c r="H4377" i="1" s="1"/>
  <c r="D4377" i="1" l="1"/>
  <c r="C4378" i="1"/>
  <c r="H4378" i="1" s="1"/>
  <c r="D4378" i="1" l="1"/>
  <c r="C4379" i="1"/>
  <c r="H4379" i="1" s="1"/>
  <c r="D4379" i="1" l="1"/>
  <c r="C4380" i="1"/>
  <c r="H4380" i="1" s="1"/>
  <c r="D4380" i="1" l="1"/>
  <c r="C4381" i="1"/>
  <c r="H4381" i="1" s="1"/>
  <c r="D4381" i="1" l="1"/>
  <c r="C4382" i="1"/>
  <c r="H4382" i="1" s="1"/>
  <c r="D4382" i="1" l="1"/>
  <c r="C4383" i="1"/>
  <c r="H4383" i="1" s="1"/>
  <c r="D4383" i="1" l="1"/>
  <c r="C4384" i="1"/>
  <c r="H4384" i="1" s="1"/>
  <c r="D4384" i="1" l="1"/>
  <c r="C4385" i="1"/>
  <c r="H4385" i="1" s="1"/>
  <c r="D4385" i="1" l="1"/>
  <c r="C4386" i="1"/>
  <c r="H4386" i="1" s="1"/>
  <c r="D4386" i="1" l="1"/>
  <c r="C4387" i="1"/>
  <c r="H4387" i="1" s="1"/>
  <c r="D4387" i="1" l="1"/>
  <c r="C4388" i="1"/>
  <c r="H4388" i="1" s="1"/>
  <c r="D4388" i="1" l="1"/>
  <c r="C4389" i="1"/>
  <c r="H4389" i="1" s="1"/>
  <c r="D4389" i="1" l="1"/>
  <c r="C4390" i="1"/>
  <c r="H4390" i="1" s="1"/>
  <c r="D4390" i="1" l="1"/>
  <c r="C4391" i="1"/>
  <c r="H4391" i="1" s="1"/>
  <c r="D4391" i="1" l="1"/>
  <c r="C4392" i="1"/>
  <c r="H4392" i="1" s="1"/>
  <c r="D4392" i="1" l="1"/>
  <c r="C4393" i="1"/>
  <c r="H4393" i="1" s="1"/>
  <c r="D4393" i="1" l="1"/>
  <c r="C4394" i="1"/>
  <c r="H4394" i="1" s="1"/>
  <c r="D4394" i="1" l="1"/>
  <c r="C4395" i="1"/>
  <c r="H4395" i="1" s="1"/>
  <c r="D4395" i="1" l="1"/>
  <c r="C4396" i="1"/>
  <c r="H4396" i="1" s="1"/>
  <c r="D4396" i="1" l="1"/>
  <c r="C4397" i="1"/>
  <c r="H4397" i="1" s="1"/>
  <c r="D4397" i="1" l="1"/>
  <c r="C4398" i="1"/>
  <c r="H4398" i="1" s="1"/>
  <c r="D4398" i="1" l="1"/>
  <c r="C4399" i="1"/>
  <c r="H4399" i="1" s="1"/>
  <c r="D4399" i="1" l="1"/>
  <c r="C4400" i="1"/>
  <c r="H4400" i="1" s="1"/>
  <c r="D4400" i="1" l="1"/>
  <c r="C4401" i="1"/>
  <c r="H4401" i="1" s="1"/>
  <c r="D4401" i="1" l="1"/>
  <c r="C4402" i="1"/>
  <c r="H4402" i="1" s="1"/>
  <c r="D4402" i="1" l="1"/>
  <c r="C4403" i="1"/>
  <c r="H4403" i="1" s="1"/>
  <c r="D4403" i="1" l="1"/>
  <c r="C4404" i="1"/>
  <c r="H4404" i="1" s="1"/>
  <c r="D4404" i="1" l="1"/>
  <c r="C4405" i="1"/>
  <c r="H4405" i="1" s="1"/>
  <c r="D4405" i="1" l="1"/>
  <c r="C4406" i="1"/>
  <c r="H4406" i="1" s="1"/>
  <c r="D4406" i="1" l="1"/>
  <c r="C4407" i="1"/>
  <c r="H4407" i="1" s="1"/>
  <c r="D4407" i="1" l="1"/>
  <c r="C4408" i="1"/>
  <c r="H4408" i="1" s="1"/>
  <c r="D4408" i="1" l="1"/>
  <c r="C4409" i="1"/>
  <c r="H4409" i="1" s="1"/>
  <c r="D4409" i="1" l="1"/>
  <c r="C4410" i="1"/>
  <c r="H4410" i="1" s="1"/>
  <c r="D4410" i="1" l="1"/>
  <c r="C4411" i="1"/>
  <c r="H4411" i="1" s="1"/>
  <c r="D4411" i="1" l="1"/>
  <c r="C4412" i="1"/>
  <c r="H4412" i="1" s="1"/>
  <c r="D4412" i="1" l="1"/>
  <c r="C4413" i="1"/>
  <c r="H4413" i="1" s="1"/>
  <c r="D4413" i="1" l="1"/>
  <c r="C4414" i="1"/>
  <c r="H4414" i="1" s="1"/>
  <c r="D4414" i="1" l="1"/>
  <c r="C4415" i="1"/>
  <c r="H4415" i="1" s="1"/>
  <c r="D4415" i="1" l="1"/>
  <c r="C4416" i="1"/>
  <c r="H4416" i="1" s="1"/>
  <c r="D4416" i="1" l="1"/>
  <c r="C4417" i="1"/>
  <c r="H4417" i="1" s="1"/>
  <c r="D4417" i="1" l="1"/>
  <c r="C4418" i="1"/>
  <c r="H4418" i="1" s="1"/>
  <c r="D4418" i="1" l="1"/>
  <c r="C4419" i="1"/>
  <c r="H4419" i="1" s="1"/>
  <c r="D4419" i="1" l="1"/>
  <c r="C4420" i="1"/>
  <c r="H4420" i="1" s="1"/>
  <c r="D4420" i="1" l="1"/>
  <c r="C4421" i="1"/>
  <c r="H4421" i="1" s="1"/>
  <c r="D4421" i="1" l="1"/>
  <c r="C4422" i="1"/>
  <c r="H4422" i="1" s="1"/>
  <c r="D4422" i="1" l="1"/>
  <c r="C4423" i="1"/>
  <c r="H4423" i="1" s="1"/>
  <c r="D4423" i="1" l="1"/>
  <c r="C4424" i="1"/>
  <c r="H4424" i="1" s="1"/>
  <c r="D4424" i="1" l="1"/>
  <c r="C4425" i="1"/>
  <c r="H4425" i="1" s="1"/>
  <c r="D4425" i="1" l="1"/>
  <c r="C4426" i="1"/>
  <c r="H4426" i="1" s="1"/>
  <c r="D4426" i="1" l="1"/>
  <c r="C4427" i="1"/>
  <c r="H4427" i="1" s="1"/>
  <c r="D4427" i="1" l="1"/>
  <c r="C4428" i="1"/>
  <c r="H4428" i="1" s="1"/>
  <c r="D4428" i="1" l="1"/>
  <c r="C4429" i="1"/>
  <c r="H4429" i="1" s="1"/>
  <c r="D4429" i="1" l="1"/>
  <c r="C4430" i="1"/>
  <c r="H4430" i="1" s="1"/>
  <c r="D4430" i="1" l="1"/>
  <c r="C4431" i="1"/>
  <c r="H4431" i="1" s="1"/>
  <c r="D4431" i="1" l="1"/>
  <c r="C4432" i="1"/>
  <c r="H4432" i="1" s="1"/>
  <c r="D4432" i="1" l="1"/>
  <c r="C4433" i="1"/>
  <c r="H4433" i="1" s="1"/>
  <c r="D4433" i="1" l="1"/>
  <c r="C4434" i="1"/>
  <c r="H4434" i="1" s="1"/>
  <c r="D4434" i="1" l="1"/>
  <c r="C4435" i="1"/>
  <c r="H4435" i="1" s="1"/>
  <c r="D4435" i="1" l="1"/>
  <c r="C4436" i="1"/>
  <c r="H4436" i="1" s="1"/>
  <c r="D4436" i="1" l="1"/>
  <c r="C4437" i="1"/>
  <c r="H4437" i="1" s="1"/>
  <c r="D4437" i="1" l="1"/>
  <c r="C4438" i="1"/>
  <c r="H4438" i="1" s="1"/>
  <c r="D4438" i="1" l="1"/>
  <c r="C4439" i="1"/>
  <c r="H4439" i="1" s="1"/>
  <c r="D4439" i="1" l="1"/>
  <c r="C4440" i="1"/>
  <c r="H4440" i="1" s="1"/>
  <c r="D4440" i="1" l="1"/>
  <c r="C4441" i="1"/>
  <c r="H4441" i="1" s="1"/>
  <c r="D4441" i="1" l="1"/>
  <c r="C4442" i="1"/>
  <c r="H4442" i="1" s="1"/>
  <c r="D4442" i="1" l="1"/>
  <c r="C4443" i="1"/>
  <c r="H4443" i="1" s="1"/>
  <c r="D4443" i="1" l="1"/>
  <c r="C4444" i="1"/>
  <c r="H4444" i="1" s="1"/>
  <c r="D4444" i="1" l="1"/>
  <c r="C4445" i="1"/>
  <c r="H4445" i="1" s="1"/>
  <c r="D4445" i="1" l="1"/>
  <c r="C4446" i="1"/>
  <c r="H4446" i="1" s="1"/>
  <c r="D4446" i="1" l="1"/>
  <c r="C4447" i="1"/>
  <c r="H4447" i="1" s="1"/>
  <c r="D4447" i="1" l="1"/>
  <c r="C4448" i="1"/>
  <c r="H4448" i="1" s="1"/>
  <c r="D4448" i="1" l="1"/>
  <c r="C4449" i="1"/>
  <c r="H4449" i="1" s="1"/>
  <c r="D4449" i="1" l="1"/>
  <c r="C4450" i="1"/>
  <c r="H4450" i="1" s="1"/>
  <c r="D4450" i="1" l="1"/>
  <c r="C4451" i="1"/>
  <c r="H4451" i="1" s="1"/>
  <c r="D4451" i="1" l="1"/>
  <c r="C4452" i="1"/>
  <c r="H4452" i="1" s="1"/>
  <c r="D4452" i="1" l="1"/>
  <c r="C4453" i="1"/>
  <c r="H4453" i="1" s="1"/>
  <c r="D4453" i="1" l="1"/>
  <c r="C4454" i="1"/>
  <c r="H4454" i="1" s="1"/>
  <c r="D4454" i="1" l="1"/>
  <c r="C4455" i="1"/>
  <c r="H4455" i="1" s="1"/>
  <c r="D4455" i="1" l="1"/>
  <c r="C4456" i="1"/>
  <c r="H4456" i="1" s="1"/>
  <c r="D4456" i="1" l="1"/>
  <c r="C4457" i="1"/>
  <c r="H4457" i="1" s="1"/>
  <c r="D4457" i="1" l="1"/>
  <c r="C4458" i="1"/>
  <c r="H4458" i="1" s="1"/>
  <c r="D4458" i="1" l="1"/>
  <c r="C4459" i="1"/>
  <c r="H4459" i="1" s="1"/>
  <c r="D4459" i="1" l="1"/>
  <c r="C4460" i="1"/>
  <c r="H4460" i="1" s="1"/>
  <c r="D4460" i="1" l="1"/>
  <c r="C4461" i="1"/>
  <c r="H4461" i="1" s="1"/>
  <c r="D4461" i="1" l="1"/>
  <c r="C4462" i="1"/>
  <c r="H4462" i="1" s="1"/>
  <c r="D4462" i="1" l="1"/>
  <c r="C4463" i="1"/>
  <c r="H4463" i="1" s="1"/>
  <c r="D4463" i="1" l="1"/>
  <c r="C4464" i="1"/>
  <c r="H4464" i="1" s="1"/>
  <c r="D4464" i="1" l="1"/>
  <c r="C4465" i="1"/>
  <c r="H4465" i="1" s="1"/>
  <c r="D4465" i="1" l="1"/>
  <c r="C4466" i="1"/>
  <c r="H4466" i="1" s="1"/>
  <c r="D4466" i="1" l="1"/>
  <c r="C4467" i="1"/>
  <c r="H4467" i="1" s="1"/>
  <c r="D4467" i="1" l="1"/>
  <c r="C4468" i="1"/>
  <c r="H4468" i="1" s="1"/>
  <c r="D4468" i="1" l="1"/>
  <c r="C4469" i="1"/>
  <c r="H4469" i="1" s="1"/>
  <c r="D4469" i="1" l="1"/>
  <c r="C4470" i="1"/>
  <c r="H4470" i="1" s="1"/>
  <c r="D4470" i="1" l="1"/>
  <c r="C4471" i="1"/>
  <c r="H4471" i="1" s="1"/>
  <c r="D4471" i="1" l="1"/>
  <c r="C4472" i="1"/>
  <c r="H4472" i="1" s="1"/>
  <c r="D4472" i="1" l="1"/>
  <c r="C4473" i="1"/>
  <c r="H4473" i="1" s="1"/>
  <c r="D4473" i="1" l="1"/>
  <c r="C4474" i="1"/>
  <c r="H4474" i="1" s="1"/>
  <c r="D4474" i="1" l="1"/>
  <c r="C4475" i="1"/>
  <c r="H4475" i="1" s="1"/>
  <c r="D4475" i="1" l="1"/>
  <c r="C4476" i="1"/>
  <c r="H4476" i="1" s="1"/>
  <c r="D4476" i="1" l="1"/>
  <c r="C4477" i="1"/>
  <c r="H4477" i="1" s="1"/>
  <c r="D4477" i="1" l="1"/>
  <c r="C4478" i="1"/>
  <c r="H4478" i="1" s="1"/>
  <c r="D4478" i="1" l="1"/>
  <c r="C4479" i="1"/>
  <c r="H4479" i="1" s="1"/>
  <c r="D4479" i="1" l="1"/>
  <c r="C4480" i="1"/>
  <c r="H4480" i="1" s="1"/>
  <c r="D4480" i="1" l="1"/>
  <c r="C4481" i="1"/>
  <c r="H4481" i="1" s="1"/>
  <c r="D4481" i="1" l="1"/>
  <c r="C4482" i="1"/>
  <c r="H4482" i="1" s="1"/>
  <c r="D4482" i="1" l="1"/>
  <c r="C4483" i="1"/>
  <c r="H4483" i="1" s="1"/>
  <c r="D4483" i="1" l="1"/>
  <c r="C4484" i="1"/>
  <c r="H4484" i="1" s="1"/>
  <c r="D4484" i="1" l="1"/>
  <c r="C4485" i="1"/>
  <c r="H4485" i="1" s="1"/>
  <c r="D4485" i="1" l="1"/>
  <c r="C4486" i="1"/>
  <c r="H4486" i="1" s="1"/>
  <c r="D4486" i="1" l="1"/>
  <c r="C4487" i="1"/>
  <c r="H4487" i="1" s="1"/>
  <c r="D4487" i="1" l="1"/>
  <c r="C4488" i="1"/>
  <c r="H4488" i="1" s="1"/>
  <c r="D4488" i="1" l="1"/>
  <c r="C4489" i="1"/>
  <c r="H4489" i="1" s="1"/>
  <c r="D4489" i="1" l="1"/>
  <c r="C4490" i="1"/>
  <c r="H4490" i="1" s="1"/>
  <c r="D4490" i="1" l="1"/>
  <c r="C4491" i="1"/>
  <c r="H4491" i="1" s="1"/>
  <c r="D4491" i="1" l="1"/>
  <c r="C4492" i="1"/>
  <c r="H4492" i="1" s="1"/>
  <c r="D4492" i="1" l="1"/>
  <c r="C4493" i="1"/>
  <c r="H4493" i="1" s="1"/>
  <c r="D4493" i="1" l="1"/>
  <c r="C4494" i="1"/>
  <c r="H4494" i="1" s="1"/>
  <c r="D4494" i="1" l="1"/>
  <c r="C4495" i="1"/>
  <c r="H4495" i="1" s="1"/>
  <c r="D4495" i="1" l="1"/>
  <c r="C4496" i="1"/>
  <c r="H4496" i="1" s="1"/>
  <c r="D4496" i="1" l="1"/>
  <c r="C4497" i="1"/>
  <c r="H4497" i="1" s="1"/>
  <c r="D4497" i="1" l="1"/>
  <c r="C4498" i="1"/>
  <c r="H4498" i="1" s="1"/>
  <c r="D4498" i="1" l="1"/>
  <c r="C4499" i="1"/>
  <c r="H4499" i="1" s="1"/>
  <c r="D4499" i="1" l="1"/>
  <c r="C4500" i="1"/>
  <c r="H4500" i="1" s="1"/>
  <c r="D4500" i="1" l="1"/>
  <c r="C4501" i="1"/>
  <c r="H4501" i="1" s="1"/>
  <c r="D4501" i="1" l="1"/>
  <c r="C4502" i="1"/>
  <c r="H4502" i="1" s="1"/>
  <c r="D4502" i="1" l="1"/>
  <c r="C4503" i="1"/>
  <c r="H4503" i="1" s="1"/>
  <c r="D4503" i="1" l="1"/>
  <c r="C4504" i="1"/>
  <c r="H4504" i="1" s="1"/>
  <c r="D4504" i="1" l="1"/>
  <c r="C4505" i="1"/>
  <c r="H4505" i="1" s="1"/>
  <c r="D4505" i="1" l="1"/>
  <c r="C4506" i="1"/>
  <c r="H4506" i="1" s="1"/>
  <c r="D4506" i="1" l="1"/>
  <c r="C4507" i="1"/>
  <c r="H4507" i="1" s="1"/>
  <c r="D4507" i="1" l="1"/>
  <c r="C4508" i="1"/>
  <c r="H4508" i="1" s="1"/>
  <c r="D4508" i="1" l="1"/>
  <c r="C4509" i="1"/>
  <c r="H4509" i="1" s="1"/>
  <c r="D4509" i="1" l="1"/>
  <c r="C4510" i="1"/>
  <c r="H4510" i="1" s="1"/>
  <c r="D4510" i="1" l="1"/>
  <c r="C4511" i="1"/>
  <c r="H4511" i="1" s="1"/>
  <c r="D4511" i="1" l="1"/>
  <c r="C4512" i="1"/>
  <c r="H4512" i="1" s="1"/>
  <c r="D4512" i="1" l="1"/>
  <c r="C4513" i="1"/>
  <c r="H4513" i="1" s="1"/>
  <c r="D4513" i="1" l="1"/>
  <c r="C4514" i="1"/>
  <c r="H4514" i="1" s="1"/>
  <c r="D4514" i="1" l="1"/>
  <c r="C4515" i="1"/>
  <c r="H4515" i="1" s="1"/>
  <c r="D4515" i="1" l="1"/>
  <c r="C4516" i="1"/>
  <c r="H4516" i="1" s="1"/>
  <c r="D4516" i="1" l="1"/>
  <c r="C4517" i="1"/>
  <c r="H4517" i="1" s="1"/>
  <c r="D4517" i="1" l="1"/>
  <c r="C4518" i="1"/>
  <c r="H4518" i="1" s="1"/>
  <c r="D4518" i="1" l="1"/>
  <c r="C4519" i="1"/>
  <c r="H4519" i="1" s="1"/>
  <c r="D4519" i="1" l="1"/>
  <c r="C4520" i="1"/>
  <c r="H4520" i="1" s="1"/>
  <c r="D4520" i="1" l="1"/>
  <c r="C4521" i="1"/>
  <c r="H4521" i="1" s="1"/>
  <c r="D4521" i="1" l="1"/>
  <c r="C4522" i="1"/>
  <c r="H4522" i="1" s="1"/>
  <c r="D4522" i="1" l="1"/>
  <c r="C4523" i="1"/>
  <c r="H4523" i="1" s="1"/>
  <c r="D4523" i="1" l="1"/>
  <c r="C4524" i="1"/>
  <c r="H4524" i="1" s="1"/>
  <c r="D4524" i="1" l="1"/>
  <c r="C4525" i="1"/>
  <c r="H4525" i="1" s="1"/>
  <c r="D4525" i="1" l="1"/>
  <c r="C4526" i="1"/>
  <c r="H4526" i="1" s="1"/>
  <c r="D4526" i="1" l="1"/>
  <c r="C4527" i="1"/>
  <c r="H4527" i="1" s="1"/>
  <c r="D4527" i="1" l="1"/>
  <c r="C4528" i="1"/>
  <c r="H4528" i="1" s="1"/>
  <c r="D4528" i="1" l="1"/>
  <c r="C4529" i="1"/>
  <c r="H4529" i="1" s="1"/>
  <c r="D4529" i="1" l="1"/>
  <c r="C4530" i="1"/>
  <c r="H4530" i="1" s="1"/>
  <c r="D4530" i="1" l="1"/>
  <c r="C4531" i="1"/>
  <c r="H4531" i="1" s="1"/>
  <c r="D4531" i="1" l="1"/>
  <c r="C4532" i="1"/>
  <c r="H4532" i="1" s="1"/>
  <c r="D4532" i="1" l="1"/>
  <c r="C4533" i="1"/>
  <c r="H4533" i="1" s="1"/>
  <c r="D4533" i="1" l="1"/>
  <c r="C4534" i="1"/>
  <c r="H4534" i="1" s="1"/>
  <c r="D4534" i="1" l="1"/>
  <c r="C4535" i="1"/>
  <c r="H4535" i="1" s="1"/>
  <c r="D4535" i="1" l="1"/>
  <c r="C4536" i="1"/>
  <c r="H4536" i="1" s="1"/>
  <c r="D4536" i="1" l="1"/>
  <c r="C4537" i="1"/>
  <c r="H4537" i="1" s="1"/>
  <c r="D4537" i="1" l="1"/>
  <c r="C4538" i="1"/>
  <c r="H4538" i="1" s="1"/>
  <c r="D4538" i="1" l="1"/>
  <c r="C4539" i="1"/>
  <c r="H4539" i="1" s="1"/>
  <c r="D4539" i="1" l="1"/>
  <c r="C4540" i="1"/>
  <c r="H4540" i="1" s="1"/>
  <c r="D4540" i="1" l="1"/>
  <c r="C4541" i="1"/>
  <c r="H4541" i="1" s="1"/>
  <c r="D4541" i="1" l="1"/>
  <c r="C4542" i="1"/>
  <c r="H4542" i="1" s="1"/>
  <c r="D4542" i="1" l="1"/>
  <c r="C4543" i="1"/>
  <c r="H4543" i="1" s="1"/>
  <c r="D4543" i="1" l="1"/>
  <c r="C4544" i="1"/>
  <c r="H4544" i="1" s="1"/>
  <c r="D4544" i="1" l="1"/>
  <c r="C4545" i="1"/>
  <c r="H4545" i="1" s="1"/>
  <c r="D4545" i="1" l="1"/>
  <c r="C4546" i="1"/>
  <c r="H4546" i="1" s="1"/>
  <c r="D4546" i="1" l="1"/>
  <c r="C4547" i="1"/>
  <c r="H4547" i="1" s="1"/>
  <c r="D4547" i="1" l="1"/>
  <c r="C4548" i="1"/>
  <c r="H4548" i="1" s="1"/>
  <c r="D4548" i="1" l="1"/>
  <c r="C4549" i="1"/>
  <c r="H4549" i="1" s="1"/>
  <c r="D4549" i="1" l="1"/>
  <c r="C4550" i="1"/>
  <c r="H4550" i="1" s="1"/>
  <c r="D4550" i="1" l="1"/>
  <c r="C4551" i="1"/>
  <c r="H4551" i="1" s="1"/>
  <c r="D4551" i="1" l="1"/>
  <c r="C4552" i="1"/>
  <c r="H4552" i="1" s="1"/>
  <c r="D4552" i="1" l="1"/>
  <c r="C4553" i="1"/>
  <c r="H4553" i="1" s="1"/>
  <c r="D4553" i="1" l="1"/>
  <c r="C4554" i="1"/>
  <c r="H4554" i="1" s="1"/>
  <c r="D4554" i="1" l="1"/>
  <c r="C4555" i="1"/>
  <c r="H4555" i="1" s="1"/>
  <c r="D4555" i="1" l="1"/>
  <c r="C4556" i="1"/>
  <c r="H4556" i="1" s="1"/>
  <c r="D4556" i="1" l="1"/>
  <c r="C4557" i="1"/>
  <c r="H4557" i="1" s="1"/>
  <c r="D4557" i="1" l="1"/>
  <c r="C4558" i="1"/>
  <c r="H4558" i="1" s="1"/>
  <c r="D4558" i="1" l="1"/>
  <c r="C4559" i="1"/>
  <c r="H4559" i="1" s="1"/>
  <c r="D4559" i="1" l="1"/>
  <c r="C4560" i="1"/>
  <c r="H4560" i="1" s="1"/>
  <c r="D4560" i="1" l="1"/>
  <c r="C4561" i="1"/>
  <c r="H4561" i="1" s="1"/>
  <c r="D4561" i="1" l="1"/>
  <c r="C4562" i="1"/>
  <c r="H4562" i="1" s="1"/>
  <c r="D4562" i="1" l="1"/>
  <c r="C4563" i="1"/>
  <c r="H4563" i="1" s="1"/>
  <c r="D4563" i="1" l="1"/>
  <c r="C4564" i="1"/>
  <c r="H4564" i="1" s="1"/>
  <c r="D4564" i="1" l="1"/>
  <c r="C4565" i="1"/>
  <c r="H4565" i="1" s="1"/>
  <c r="D4565" i="1" l="1"/>
  <c r="C4566" i="1"/>
  <c r="H4566" i="1" s="1"/>
  <c r="D4566" i="1" l="1"/>
  <c r="C4567" i="1"/>
  <c r="H4567" i="1" s="1"/>
  <c r="D4567" i="1" l="1"/>
  <c r="C4568" i="1"/>
  <c r="H4568" i="1" s="1"/>
  <c r="D4568" i="1" l="1"/>
  <c r="C4569" i="1"/>
  <c r="H4569" i="1" s="1"/>
  <c r="D4569" i="1" l="1"/>
  <c r="C4570" i="1"/>
  <c r="H4570" i="1" s="1"/>
  <c r="D4570" i="1" l="1"/>
  <c r="C4571" i="1"/>
  <c r="H4571" i="1" s="1"/>
  <c r="D4571" i="1" l="1"/>
  <c r="C4572" i="1"/>
  <c r="H4572" i="1" s="1"/>
  <c r="D4572" i="1" l="1"/>
  <c r="C4573" i="1"/>
  <c r="H4573" i="1" s="1"/>
  <c r="D4573" i="1" l="1"/>
  <c r="C4574" i="1"/>
  <c r="H4574" i="1" s="1"/>
  <c r="D4574" i="1" l="1"/>
  <c r="C4575" i="1"/>
  <c r="H4575" i="1" s="1"/>
  <c r="D4575" i="1" l="1"/>
  <c r="C4576" i="1"/>
  <c r="H4576" i="1" s="1"/>
  <c r="D4576" i="1" l="1"/>
  <c r="C4577" i="1"/>
  <c r="H4577" i="1" s="1"/>
  <c r="D4577" i="1" l="1"/>
  <c r="C4578" i="1"/>
  <c r="H4578" i="1" s="1"/>
  <c r="D4578" i="1" l="1"/>
  <c r="C4579" i="1"/>
  <c r="H4579" i="1" s="1"/>
  <c r="D4579" i="1" l="1"/>
  <c r="C4580" i="1"/>
  <c r="H4580" i="1" s="1"/>
  <c r="D4580" i="1" l="1"/>
  <c r="C4581" i="1"/>
  <c r="H4581" i="1" s="1"/>
  <c r="D4581" i="1" l="1"/>
  <c r="C4582" i="1"/>
  <c r="H4582" i="1" s="1"/>
  <c r="D4582" i="1" l="1"/>
  <c r="C4583" i="1"/>
  <c r="H4583" i="1" s="1"/>
  <c r="D4583" i="1" l="1"/>
  <c r="C4584" i="1"/>
  <c r="H4584" i="1" s="1"/>
  <c r="D4584" i="1" l="1"/>
  <c r="C4585" i="1"/>
  <c r="H4585" i="1" s="1"/>
  <c r="D4585" i="1" l="1"/>
  <c r="C4586" i="1"/>
  <c r="H4586" i="1" s="1"/>
  <c r="D4586" i="1" l="1"/>
  <c r="C4587" i="1"/>
  <c r="H4587" i="1" s="1"/>
  <c r="D4587" i="1" l="1"/>
  <c r="C4588" i="1"/>
  <c r="H4588" i="1" s="1"/>
  <c r="D4588" i="1" l="1"/>
  <c r="C4589" i="1"/>
  <c r="H4589" i="1" s="1"/>
  <c r="D4589" i="1" l="1"/>
  <c r="C4590" i="1"/>
  <c r="H4590" i="1" s="1"/>
  <c r="D4590" i="1" l="1"/>
  <c r="C4591" i="1"/>
  <c r="H4591" i="1" s="1"/>
  <c r="D4591" i="1" l="1"/>
  <c r="C4592" i="1"/>
  <c r="H4592" i="1" s="1"/>
  <c r="D4592" i="1" l="1"/>
  <c r="C4593" i="1"/>
  <c r="H4593" i="1" s="1"/>
  <c r="D4593" i="1" l="1"/>
  <c r="C4594" i="1"/>
  <c r="H4594" i="1" s="1"/>
  <c r="D4594" i="1" l="1"/>
  <c r="C4595" i="1"/>
  <c r="H4595" i="1" s="1"/>
  <c r="D4595" i="1" l="1"/>
  <c r="C4596" i="1"/>
  <c r="H4596" i="1" s="1"/>
  <c r="D4596" i="1" l="1"/>
  <c r="C4597" i="1"/>
  <c r="H4597" i="1" s="1"/>
  <c r="D4597" i="1" l="1"/>
  <c r="C4598" i="1"/>
  <c r="H4598" i="1" s="1"/>
  <c r="D4598" i="1" l="1"/>
  <c r="C4599" i="1"/>
  <c r="H4599" i="1" s="1"/>
  <c r="D4599" i="1" l="1"/>
  <c r="C4600" i="1"/>
  <c r="H4600" i="1" s="1"/>
  <c r="D4600" i="1" l="1"/>
  <c r="C4601" i="1"/>
  <c r="H4601" i="1" s="1"/>
  <c r="D4601" i="1" l="1"/>
  <c r="C4602" i="1"/>
  <c r="H4602" i="1" s="1"/>
  <c r="D4602" i="1" l="1"/>
  <c r="C4603" i="1"/>
  <c r="H4603" i="1" s="1"/>
  <c r="D4603" i="1" l="1"/>
  <c r="C4604" i="1"/>
  <c r="H4604" i="1" s="1"/>
  <c r="D4604" i="1" l="1"/>
  <c r="C4605" i="1"/>
  <c r="H4605" i="1" s="1"/>
  <c r="D4605" i="1" l="1"/>
  <c r="C4606" i="1"/>
  <c r="H4606" i="1" s="1"/>
  <c r="D4606" i="1" l="1"/>
  <c r="C4607" i="1"/>
  <c r="H4607" i="1" s="1"/>
  <c r="D4607" i="1" l="1"/>
  <c r="C4608" i="1"/>
  <c r="H4608" i="1" s="1"/>
  <c r="D4608" i="1" l="1"/>
  <c r="C4609" i="1"/>
  <c r="H4609" i="1" s="1"/>
  <c r="D4609" i="1" l="1"/>
  <c r="C4610" i="1"/>
  <c r="H4610" i="1" s="1"/>
  <c r="D4610" i="1" l="1"/>
  <c r="C4611" i="1"/>
  <c r="H4611" i="1" s="1"/>
  <c r="D4611" i="1" l="1"/>
  <c r="C4612" i="1"/>
  <c r="H4612" i="1" s="1"/>
  <c r="D4612" i="1" l="1"/>
  <c r="C4613" i="1"/>
  <c r="H4613" i="1" s="1"/>
  <c r="D4613" i="1" l="1"/>
  <c r="C4614" i="1"/>
  <c r="H4614" i="1" s="1"/>
  <c r="D4614" i="1" l="1"/>
  <c r="C4615" i="1"/>
  <c r="H4615" i="1" s="1"/>
  <c r="D4615" i="1" l="1"/>
  <c r="C4616" i="1"/>
  <c r="H4616" i="1" s="1"/>
  <c r="D4616" i="1" l="1"/>
  <c r="C4617" i="1"/>
  <c r="H4617" i="1" s="1"/>
  <c r="D4617" i="1" l="1"/>
  <c r="C4618" i="1"/>
  <c r="H4618" i="1" s="1"/>
  <c r="D4618" i="1" l="1"/>
  <c r="C4619" i="1"/>
  <c r="H4619" i="1" s="1"/>
  <c r="D4619" i="1" l="1"/>
  <c r="C4620" i="1"/>
  <c r="H4620" i="1" s="1"/>
  <c r="D4620" i="1" l="1"/>
  <c r="C4621" i="1"/>
  <c r="H4621" i="1" s="1"/>
  <c r="D4621" i="1" l="1"/>
  <c r="C4622" i="1"/>
  <c r="H4622" i="1" s="1"/>
  <c r="D4622" i="1" l="1"/>
  <c r="C4623" i="1"/>
  <c r="H4623" i="1" s="1"/>
  <c r="D4623" i="1" l="1"/>
  <c r="C4624" i="1"/>
  <c r="H4624" i="1" s="1"/>
  <c r="D4624" i="1" l="1"/>
  <c r="C4625" i="1"/>
  <c r="H4625" i="1" s="1"/>
  <c r="D4625" i="1" l="1"/>
  <c r="C4626" i="1"/>
  <c r="H4626" i="1" s="1"/>
  <c r="D4626" i="1" l="1"/>
  <c r="C4627" i="1"/>
  <c r="H4627" i="1" s="1"/>
  <c r="D4627" i="1" l="1"/>
  <c r="C4628" i="1"/>
  <c r="H4628" i="1" s="1"/>
  <c r="D4628" i="1" l="1"/>
  <c r="C4629" i="1"/>
  <c r="H4629" i="1" s="1"/>
  <c r="D4629" i="1" l="1"/>
  <c r="C4630" i="1"/>
  <c r="H4630" i="1" s="1"/>
  <c r="D4630" i="1" l="1"/>
  <c r="C4631" i="1"/>
  <c r="H4631" i="1" s="1"/>
  <c r="D4631" i="1" l="1"/>
  <c r="C4632" i="1"/>
  <c r="H4632" i="1" s="1"/>
  <c r="D4632" i="1" l="1"/>
  <c r="C4633" i="1"/>
  <c r="H4633" i="1" s="1"/>
  <c r="D4633" i="1" l="1"/>
  <c r="C4634" i="1"/>
  <c r="H4634" i="1" s="1"/>
  <c r="D4634" i="1" l="1"/>
  <c r="C4635" i="1"/>
  <c r="H4635" i="1" s="1"/>
  <c r="D4635" i="1" l="1"/>
  <c r="C4636" i="1"/>
  <c r="H4636" i="1" s="1"/>
  <c r="D4636" i="1" l="1"/>
  <c r="C4637" i="1"/>
  <c r="H4637" i="1" s="1"/>
  <c r="D4637" i="1" l="1"/>
  <c r="C4638" i="1"/>
  <c r="H4638" i="1" s="1"/>
  <c r="D4638" i="1" l="1"/>
  <c r="C4639" i="1"/>
  <c r="H4639" i="1" s="1"/>
  <c r="D4639" i="1" l="1"/>
  <c r="C4640" i="1"/>
  <c r="H4640" i="1" s="1"/>
  <c r="D4640" i="1" l="1"/>
  <c r="C4641" i="1"/>
  <c r="H4641" i="1" s="1"/>
  <c r="D4641" i="1" l="1"/>
  <c r="C4642" i="1"/>
  <c r="H4642" i="1" s="1"/>
  <c r="D4642" i="1" l="1"/>
  <c r="C4643" i="1"/>
  <c r="H4643" i="1" s="1"/>
  <c r="D4643" i="1" l="1"/>
  <c r="C4644" i="1"/>
  <c r="H4644" i="1" s="1"/>
  <c r="D4644" i="1" l="1"/>
  <c r="C4645" i="1"/>
  <c r="H4645" i="1" s="1"/>
  <c r="D4645" i="1" l="1"/>
  <c r="C4646" i="1"/>
  <c r="H4646" i="1" s="1"/>
  <c r="D4646" i="1" l="1"/>
  <c r="C4647" i="1"/>
  <c r="H4647" i="1" s="1"/>
  <c r="D4647" i="1" l="1"/>
  <c r="C4648" i="1"/>
  <c r="H4648" i="1" s="1"/>
  <c r="D4648" i="1" l="1"/>
  <c r="C4649" i="1"/>
  <c r="H4649" i="1" s="1"/>
  <c r="D4649" i="1" l="1"/>
  <c r="C4650" i="1"/>
  <c r="H4650" i="1" s="1"/>
  <c r="D4650" i="1" l="1"/>
  <c r="C4651" i="1"/>
  <c r="H4651" i="1" s="1"/>
  <c r="D4651" i="1" l="1"/>
  <c r="C4652" i="1"/>
  <c r="H4652" i="1" s="1"/>
  <c r="D4652" i="1" l="1"/>
  <c r="C4653" i="1"/>
  <c r="H4653" i="1" s="1"/>
  <c r="D4653" i="1" l="1"/>
  <c r="C4654" i="1"/>
  <c r="H4654" i="1" s="1"/>
  <c r="D4654" i="1" l="1"/>
  <c r="C4655" i="1"/>
  <c r="H4655" i="1" s="1"/>
  <c r="D4655" i="1" l="1"/>
  <c r="C4656" i="1"/>
  <c r="H4656" i="1" s="1"/>
  <c r="D4656" i="1" l="1"/>
  <c r="C4657" i="1"/>
  <c r="H4657" i="1" s="1"/>
  <c r="D4657" i="1" l="1"/>
  <c r="C4658" i="1"/>
  <c r="H4658" i="1" s="1"/>
  <c r="D4658" i="1" l="1"/>
  <c r="C4659" i="1"/>
  <c r="H4659" i="1" s="1"/>
  <c r="D4659" i="1" l="1"/>
  <c r="C4660" i="1"/>
  <c r="H4660" i="1" s="1"/>
  <c r="D4660" i="1" l="1"/>
  <c r="C4661" i="1"/>
  <c r="H4661" i="1" s="1"/>
  <c r="D4661" i="1" l="1"/>
  <c r="C4662" i="1"/>
  <c r="H4662" i="1" s="1"/>
  <c r="D4662" i="1" l="1"/>
  <c r="C4663" i="1"/>
  <c r="H4663" i="1" s="1"/>
  <c r="D4663" i="1" l="1"/>
  <c r="C4664" i="1"/>
  <c r="H4664" i="1" s="1"/>
  <c r="D4664" i="1" l="1"/>
  <c r="C4665" i="1"/>
  <c r="H4665" i="1" s="1"/>
  <c r="D4665" i="1" l="1"/>
  <c r="C4666" i="1"/>
  <c r="H4666" i="1" s="1"/>
  <c r="D4666" i="1" l="1"/>
  <c r="C4667" i="1"/>
  <c r="H4667" i="1" s="1"/>
  <c r="D4667" i="1" l="1"/>
  <c r="C4668" i="1"/>
  <c r="H4668" i="1" s="1"/>
  <c r="D4668" i="1" l="1"/>
  <c r="C4669" i="1"/>
  <c r="H4669" i="1" s="1"/>
  <c r="D4669" i="1" l="1"/>
  <c r="C4670" i="1"/>
  <c r="H4670" i="1" s="1"/>
  <c r="D4670" i="1" l="1"/>
  <c r="C4671" i="1"/>
  <c r="H4671" i="1" s="1"/>
  <c r="D4671" i="1" l="1"/>
  <c r="C4672" i="1"/>
  <c r="H4672" i="1" s="1"/>
  <c r="D4672" i="1" l="1"/>
  <c r="C4673" i="1"/>
  <c r="H4673" i="1" s="1"/>
  <c r="D4673" i="1" l="1"/>
  <c r="C4674" i="1"/>
  <c r="H4674" i="1" s="1"/>
  <c r="D4674" i="1" l="1"/>
  <c r="C4675" i="1"/>
  <c r="H4675" i="1" s="1"/>
  <c r="D4675" i="1" l="1"/>
  <c r="C4676" i="1"/>
  <c r="H4676" i="1" s="1"/>
  <c r="D4676" i="1" l="1"/>
  <c r="C4677" i="1"/>
  <c r="H4677" i="1" s="1"/>
  <c r="D4677" i="1" l="1"/>
  <c r="C4678" i="1"/>
  <c r="H4678" i="1" s="1"/>
  <c r="D4678" i="1" l="1"/>
  <c r="C4679" i="1"/>
  <c r="H4679" i="1" s="1"/>
  <c r="D4679" i="1" l="1"/>
  <c r="C4680" i="1"/>
  <c r="H4680" i="1" s="1"/>
  <c r="D4680" i="1" l="1"/>
  <c r="C4681" i="1"/>
  <c r="H4681" i="1" s="1"/>
  <c r="D4681" i="1" l="1"/>
  <c r="C4682" i="1"/>
  <c r="H4682" i="1" s="1"/>
  <c r="D4682" i="1" l="1"/>
  <c r="C4683" i="1"/>
  <c r="H4683" i="1" s="1"/>
  <c r="D4683" i="1" l="1"/>
  <c r="C4684" i="1"/>
  <c r="H4684" i="1" s="1"/>
  <c r="D4684" i="1" l="1"/>
  <c r="C4685" i="1"/>
  <c r="H4685" i="1" s="1"/>
  <c r="D4685" i="1" l="1"/>
  <c r="C4686" i="1"/>
  <c r="H4686" i="1" s="1"/>
  <c r="D4686" i="1" l="1"/>
  <c r="C4687" i="1"/>
  <c r="H4687" i="1" s="1"/>
  <c r="D4687" i="1" l="1"/>
  <c r="C4688" i="1"/>
  <c r="H4688" i="1" s="1"/>
  <c r="D4688" i="1" l="1"/>
  <c r="C4689" i="1"/>
  <c r="H4689" i="1" s="1"/>
  <c r="D4689" i="1" l="1"/>
  <c r="C4690" i="1"/>
  <c r="H4690" i="1" s="1"/>
  <c r="D4690" i="1" l="1"/>
  <c r="C4691" i="1"/>
  <c r="H4691" i="1" s="1"/>
  <c r="D4691" i="1" l="1"/>
  <c r="C4692" i="1"/>
  <c r="H4692" i="1" s="1"/>
  <c r="D4692" i="1" l="1"/>
  <c r="C4693" i="1"/>
  <c r="H4693" i="1" s="1"/>
  <c r="D4693" i="1" l="1"/>
  <c r="C4694" i="1"/>
  <c r="H4694" i="1" s="1"/>
  <c r="D4694" i="1" l="1"/>
  <c r="C4695" i="1"/>
  <c r="H4695" i="1" s="1"/>
  <c r="D4695" i="1" l="1"/>
  <c r="C4696" i="1"/>
  <c r="H4696" i="1" s="1"/>
  <c r="D4696" i="1" l="1"/>
  <c r="C4697" i="1"/>
  <c r="H4697" i="1" s="1"/>
  <c r="D4697" i="1" l="1"/>
  <c r="C4698" i="1"/>
  <c r="H4698" i="1" s="1"/>
  <c r="D4698" i="1" l="1"/>
  <c r="C4699" i="1"/>
  <c r="H4699" i="1" s="1"/>
  <c r="D4699" i="1" l="1"/>
  <c r="C4700" i="1"/>
  <c r="H4700" i="1" s="1"/>
  <c r="D4700" i="1" l="1"/>
  <c r="C4701" i="1"/>
  <c r="H4701" i="1" s="1"/>
  <c r="D4701" i="1" l="1"/>
  <c r="C4702" i="1"/>
  <c r="H4702" i="1" s="1"/>
  <c r="D4702" i="1" l="1"/>
  <c r="C4703" i="1"/>
  <c r="H4703" i="1" s="1"/>
  <c r="D4703" i="1" l="1"/>
  <c r="C4704" i="1"/>
  <c r="H4704" i="1" s="1"/>
  <c r="D4704" i="1" l="1"/>
  <c r="C4705" i="1"/>
  <c r="H4705" i="1" s="1"/>
  <c r="D4705" i="1" l="1"/>
  <c r="C4706" i="1"/>
  <c r="H4706" i="1" s="1"/>
  <c r="D4706" i="1" l="1"/>
  <c r="C4707" i="1"/>
  <c r="H4707" i="1" s="1"/>
  <c r="D4707" i="1" l="1"/>
  <c r="C4708" i="1"/>
  <c r="H4708" i="1" s="1"/>
  <c r="D4708" i="1" l="1"/>
  <c r="C4709" i="1"/>
  <c r="H4709" i="1" s="1"/>
  <c r="D4709" i="1" l="1"/>
  <c r="C4710" i="1"/>
  <c r="H4710" i="1" s="1"/>
  <c r="D4710" i="1" l="1"/>
  <c r="C4711" i="1"/>
  <c r="H4711" i="1" s="1"/>
  <c r="D4711" i="1" l="1"/>
  <c r="C4712" i="1"/>
  <c r="H4712" i="1" s="1"/>
  <c r="D4712" i="1" l="1"/>
  <c r="C4713" i="1"/>
  <c r="H4713" i="1" s="1"/>
  <c r="D4713" i="1" l="1"/>
  <c r="C4714" i="1"/>
  <c r="H4714" i="1" s="1"/>
  <c r="D4714" i="1" l="1"/>
  <c r="C4715" i="1"/>
  <c r="H4715" i="1" s="1"/>
  <c r="D4715" i="1" l="1"/>
  <c r="C4716" i="1"/>
  <c r="H4716" i="1" s="1"/>
  <c r="D4716" i="1" l="1"/>
  <c r="C4717" i="1"/>
  <c r="H4717" i="1" s="1"/>
  <c r="D4717" i="1" l="1"/>
  <c r="C4718" i="1"/>
  <c r="H4718" i="1" s="1"/>
  <c r="D4718" i="1" l="1"/>
  <c r="C4719" i="1"/>
  <c r="H4719" i="1" s="1"/>
  <c r="D4719" i="1" l="1"/>
  <c r="C4720" i="1"/>
  <c r="H4720" i="1" s="1"/>
  <c r="D4720" i="1" l="1"/>
  <c r="C4721" i="1"/>
  <c r="H4721" i="1" s="1"/>
  <c r="D4721" i="1" l="1"/>
  <c r="C4722" i="1"/>
  <c r="H4722" i="1" s="1"/>
  <c r="D4722" i="1" l="1"/>
  <c r="C4723" i="1"/>
  <c r="H4723" i="1" s="1"/>
  <c r="D4723" i="1" l="1"/>
  <c r="C4724" i="1"/>
  <c r="H4724" i="1" s="1"/>
  <c r="D4724" i="1" l="1"/>
  <c r="C4725" i="1"/>
  <c r="H4725" i="1" s="1"/>
  <c r="D4725" i="1" l="1"/>
  <c r="C4726" i="1"/>
  <c r="H4726" i="1" s="1"/>
  <c r="D4726" i="1" l="1"/>
  <c r="C4727" i="1"/>
  <c r="H4727" i="1" s="1"/>
  <c r="D4727" i="1" l="1"/>
  <c r="C4728" i="1"/>
  <c r="H4728" i="1" s="1"/>
  <c r="D4728" i="1" l="1"/>
  <c r="C4729" i="1"/>
  <c r="H4729" i="1" s="1"/>
  <c r="D4729" i="1" l="1"/>
  <c r="C4730" i="1"/>
  <c r="H4730" i="1" s="1"/>
  <c r="D4730" i="1" l="1"/>
  <c r="C4731" i="1"/>
  <c r="H4731" i="1" s="1"/>
  <c r="D4731" i="1" l="1"/>
  <c r="C4732" i="1"/>
  <c r="H4732" i="1" s="1"/>
  <c r="D4732" i="1" l="1"/>
  <c r="C4733" i="1"/>
  <c r="H4733" i="1" s="1"/>
  <c r="D4733" i="1" l="1"/>
  <c r="C4734" i="1"/>
  <c r="H4734" i="1" s="1"/>
  <c r="D4734" i="1" l="1"/>
  <c r="C4735" i="1"/>
  <c r="H4735" i="1" s="1"/>
  <c r="D4735" i="1" l="1"/>
  <c r="C4736" i="1"/>
  <c r="H4736" i="1" s="1"/>
  <c r="D4736" i="1" l="1"/>
  <c r="C4737" i="1"/>
  <c r="H4737" i="1" s="1"/>
  <c r="D4737" i="1" l="1"/>
  <c r="C4738" i="1"/>
  <c r="H4738" i="1" s="1"/>
  <c r="D4738" i="1" l="1"/>
  <c r="C4739" i="1"/>
  <c r="H4739" i="1" s="1"/>
  <c r="D4739" i="1" l="1"/>
  <c r="C4740" i="1"/>
  <c r="H4740" i="1" s="1"/>
  <c r="D4740" i="1" l="1"/>
  <c r="C4741" i="1"/>
  <c r="H4741" i="1" s="1"/>
  <c r="D4741" i="1" l="1"/>
  <c r="C4742" i="1"/>
  <c r="H4742" i="1" s="1"/>
  <c r="D4742" i="1" l="1"/>
  <c r="C4743" i="1"/>
  <c r="H4743" i="1" s="1"/>
  <c r="D4743" i="1" l="1"/>
  <c r="C4744" i="1"/>
  <c r="H4744" i="1" s="1"/>
  <c r="D4744" i="1" l="1"/>
  <c r="C4745" i="1"/>
  <c r="H4745" i="1" s="1"/>
  <c r="D4745" i="1" l="1"/>
  <c r="C4746" i="1"/>
  <c r="H4746" i="1" s="1"/>
  <c r="D4746" i="1" l="1"/>
  <c r="C4747" i="1"/>
  <c r="H4747" i="1" s="1"/>
  <c r="D4747" i="1" l="1"/>
  <c r="C4748" i="1"/>
  <c r="H4748" i="1" s="1"/>
  <c r="D4748" i="1" l="1"/>
  <c r="C4749" i="1"/>
  <c r="H4749" i="1" s="1"/>
  <c r="D4749" i="1" l="1"/>
  <c r="C4750" i="1"/>
  <c r="H4750" i="1" s="1"/>
  <c r="D4750" i="1" l="1"/>
  <c r="C4751" i="1"/>
  <c r="H4751" i="1" s="1"/>
  <c r="D4751" i="1" l="1"/>
  <c r="C4752" i="1"/>
  <c r="H4752" i="1" s="1"/>
  <c r="D4752" i="1" l="1"/>
  <c r="C4753" i="1"/>
  <c r="H4753" i="1" s="1"/>
  <c r="D4753" i="1" l="1"/>
  <c r="C4754" i="1"/>
  <c r="H4754" i="1" s="1"/>
  <c r="D4754" i="1" l="1"/>
  <c r="C4755" i="1"/>
  <c r="H4755" i="1" s="1"/>
  <c r="D4755" i="1" l="1"/>
  <c r="C4756" i="1"/>
  <c r="H4756" i="1" s="1"/>
  <c r="D4756" i="1" l="1"/>
  <c r="C4757" i="1"/>
  <c r="H4757" i="1" s="1"/>
  <c r="D4757" i="1" l="1"/>
  <c r="C4758" i="1"/>
  <c r="H4758" i="1" s="1"/>
  <c r="D4758" i="1" l="1"/>
  <c r="C4759" i="1"/>
  <c r="H4759" i="1" s="1"/>
  <c r="D4759" i="1" l="1"/>
  <c r="C4760" i="1"/>
  <c r="H4760" i="1" s="1"/>
  <c r="D4760" i="1" l="1"/>
  <c r="C4761" i="1"/>
  <c r="H4761" i="1" s="1"/>
  <c r="D4761" i="1" l="1"/>
  <c r="C4762" i="1"/>
  <c r="H4762" i="1" s="1"/>
  <c r="D4762" i="1" l="1"/>
  <c r="C4763" i="1"/>
  <c r="H4763" i="1" s="1"/>
  <c r="D4763" i="1" l="1"/>
  <c r="C4764" i="1"/>
  <c r="H4764" i="1" s="1"/>
  <c r="D4764" i="1" l="1"/>
  <c r="C4765" i="1"/>
  <c r="H4765" i="1" s="1"/>
  <c r="D4765" i="1" l="1"/>
  <c r="C4766" i="1"/>
  <c r="H4766" i="1" s="1"/>
  <c r="D4766" i="1" l="1"/>
  <c r="C4767" i="1"/>
  <c r="H4767" i="1" s="1"/>
  <c r="D4767" i="1" l="1"/>
  <c r="C4768" i="1"/>
  <c r="H4768" i="1" s="1"/>
  <c r="D4768" i="1" l="1"/>
  <c r="C4769" i="1"/>
  <c r="H4769" i="1" s="1"/>
  <c r="D4769" i="1" l="1"/>
  <c r="C4770" i="1"/>
  <c r="H4770" i="1" s="1"/>
  <c r="D4770" i="1" l="1"/>
  <c r="C4771" i="1"/>
  <c r="H4771" i="1" s="1"/>
  <c r="D4771" i="1" l="1"/>
  <c r="C4772" i="1"/>
  <c r="H4772" i="1" s="1"/>
  <c r="D4772" i="1" l="1"/>
  <c r="C4773" i="1"/>
  <c r="H4773" i="1" s="1"/>
  <c r="D4773" i="1" l="1"/>
  <c r="C4774" i="1"/>
  <c r="H4774" i="1" s="1"/>
  <c r="D4774" i="1" l="1"/>
  <c r="C4775" i="1"/>
  <c r="H4775" i="1" s="1"/>
  <c r="D4775" i="1" l="1"/>
  <c r="C4776" i="1"/>
  <c r="H4776" i="1" s="1"/>
  <c r="D4776" i="1" l="1"/>
  <c r="C4777" i="1"/>
  <c r="H4777" i="1" s="1"/>
  <c r="D4777" i="1" l="1"/>
  <c r="C4778" i="1"/>
  <c r="H4778" i="1" s="1"/>
  <c r="D4778" i="1" l="1"/>
  <c r="C4779" i="1"/>
  <c r="H4779" i="1" s="1"/>
  <c r="D4779" i="1" l="1"/>
  <c r="C4780" i="1"/>
  <c r="H4780" i="1" s="1"/>
  <c r="D4780" i="1" l="1"/>
  <c r="C4781" i="1"/>
  <c r="H4781" i="1" s="1"/>
  <c r="D4781" i="1" l="1"/>
  <c r="C4782" i="1"/>
  <c r="H4782" i="1" s="1"/>
  <c r="D4782" i="1" l="1"/>
  <c r="C4783" i="1"/>
  <c r="H4783" i="1" s="1"/>
  <c r="D4783" i="1" l="1"/>
  <c r="C4784" i="1"/>
  <c r="H4784" i="1" s="1"/>
  <c r="D4784" i="1" l="1"/>
  <c r="C4785" i="1"/>
  <c r="H4785" i="1" s="1"/>
  <c r="D4785" i="1" l="1"/>
  <c r="C4786" i="1"/>
  <c r="H4786" i="1" s="1"/>
  <c r="D4786" i="1" l="1"/>
  <c r="C4787" i="1"/>
  <c r="H4787" i="1" s="1"/>
  <c r="D4787" i="1" l="1"/>
  <c r="C4788" i="1"/>
  <c r="H4788" i="1" s="1"/>
  <c r="D4788" i="1" l="1"/>
  <c r="C4789" i="1"/>
  <c r="H4789" i="1" s="1"/>
  <c r="D4789" i="1" l="1"/>
  <c r="C4790" i="1"/>
  <c r="H4790" i="1" s="1"/>
  <c r="D4790" i="1" l="1"/>
  <c r="C4791" i="1"/>
  <c r="H4791" i="1" s="1"/>
  <c r="D4791" i="1" l="1"/>
  <c r="C4792" i="1"/>
  <c r="H4792" i="1" s="1"/>
  <c r="D4792" i="1" l="1"/>
  <c r="C4793" i="1"/>
  <c r="H4793" i="1" s="1"/>
  <c r="D4793" i="1" l="1"/>
  <c r="C4794" i="1"/>
  <c r="H4794" i="1" s="1"/>
  <c r="D4794" i="1" l="1"/>
  <c r="C4795" i="1"/>
  <c r="H4795" i="1" s="1"/>
  <c r="D4795" i="1" l="1"/>
  <c r="C4796" i="1"/>
  <c r="H4796" i="1" s="1"/>
  <c r="D4796" i="1" l="1"/>
  <c r="C4797" i="1"/>
  <c r="H4797" i="1" s="1"/>
  <c r="D4797" i="1" l="1"/>
  <c r="C4798" i="1"/>
  <c r="H4798" i="1" s="1"/>
  <c r="D4798" i="1" l="1"/>
  <c r="C4799" i="1"/>
  <c r="H4799" i="1" s="1"/>
  <c r="D4799" i="1" l="1"/>
  <c r="C4800" i="1"/>
  <c r="H4800" i="1" s="1"/>
  <c r="D4800" i="1" l="1"/>
  <c r="C4801" i="1"/>
  <c r="H4801" i="1" s="1"/>
  <c r="D4801" i="1" l="1"/>
  <c r="C4802" i="1"/>
  <c r="H4802" i="1" s="1"/>
  <c r="D4802" i="1" l="1"/>
  <c r="C4803" i="1"/>
  <c r="H4803" i="1" s="1"/>
  <c r="D4803" i="1" l="1"/>
  <c r="C4804" i="1"/>
  <c r="H4804" i="1" s="1"/>
  <c r="D4804" i="1" l="1"/>
  <c r="C4805" i="1"/>
  <c r="H4805" i="1" s="1"/>
  <c r="D4805" i="1" l="1"/>
  <c r="C4806" i="1"/>
  <c r="H4806" i="1" s="1"/>
  <c r="D4806" i="1" l="1"/>
  <c r="C4807" i="1"/>
  <c r="H4807" i="1" s="1"/>
  <c r="D4807" i="1" l="1"/>
  <c r="C4808" i="1"/>
  <c r="H4808" i="1" s="1"/>
  <c r="D4808" i="1" l="1"/>
  <c r="C4809" i="1"/>
  <c r="H4809" i="1" s="1"/>
  <c r="D4809" i="1" l="1"/>
  <c r="C4810" i="1"/>
  <c r="H4810" i="1" s="1"/>
  <c r="D4810" i="1" l="1"/>
  <c r="C4811" i="1"/>
  <c r="H4811" i="1" s="1"/>
  <c r="D4811" i="1" l="1"/>
  <c r="C4812" i="1"/>
  <c r="H4812" i="1" s="1"/>
  <c r="D4812" i="1" l="1"/>
  <c r="C4813" i="1"/>
  <c r="H4813" i="1" s="1"/>
  <c r="D4813" i="1" l="1"/>
  <c r="C4814" i="1"/>
  <c r="H4814" i="1" s="1"/>
  <c r="D4814" i="1" l="1"/>
  <c r="C4815" i="1"/>
  <c r="H4815" i="1" s="1"/>
  <c r="D4815" i="1" l="1"/>
  <c r="C4816" i="1"/>
  <c r="H4816" i="1" s="1"/>
  <c r="D4816" i="1" l="1"/>
  <c r="C4817" i="1"/>
  <c r="H4817" i="1" s="1"/>
  <c r="D4817" i="1" l="1"/>
  <c r="C4818" i="1"/>
  <c r="H4818" i="1" s="1"/>
  <c r="D4818" i="1" l="1"/>
  <c r="C4819" i="1"/>
  <c r="H4819" i="1" s="1"/>
  <c r="D4819" i="1" l="1"/>
  <c r="C4820" i="1"/>
  <c r="H4820" i="1" s="1"/>
  <c r="D4820" i="1" l="1"/>
  <c r="C4821" i="1"/>
  <c r="H4821" i="1" s="1"/>
  <c r="D4821" i="1" l="1"/>
  <c r="C4822" i="1"/>
  <c r="H4822" i="1" s="1"/>
  <c r="D4822" i="1" l="1"/>
  <c r="C4823" i="1"/>
  <c r="H4823" i="1" s="1"/>
  <c r="D4823" i="1" l="1"/>
  <c r="C4824" i="1"/>
  <c r="H4824" i="1" s="1"/>
  <c r="D4824" i="1" l="1"/>
  <c r="C4825" i="1"/>
  <c r="H4825" i="1" s="1"/>
  <c r="D4825" i="1" l="1"/>
  <c r="C4826" i="1"/>
  <c r="H4826" i="1" s="1"/>
  <c r="D4826" i="1" l="1"/>
  <c r="C4827" i="1"/>
  <c r="H4827" i="1" s="1"/>
  <c r="D4827" i="1" l="1"/>
  <c r="C4828" i="1"/>
  <c r="H4828" i="1" s="1"/>
  <c r="D4828" i="1" l="1"/>
  <c r="C4829" i="1"/>
  <c r="H4829" i="1" s="1"/>
  <c r="D4829" i="1" l="1"/>
  <c r="C4830" i="1"/>
  <c r="H4830" i="1" s="1"/>
  <c r="D4830" i="1" l="1"/>
  <c r="C4831" i="1"/>
  <c r="H4831" i="1" s="1"/>
  <c r="D4831" i="1" l="1"/>
  <c r="C4832" i="1"/>
  <c r="H4832" i="1" s="1"/>
  <c r="D4832" i="1" l="1"/>
  <c r="C4833" i="1"/>
  <c r="H4833" i="1" s="1"/>
  <c r="D4833" i="1" l="1"/>
  <c r="C4834" i="1"/>
  <c r="H4834" i="1" s="1"/>
  <c r="D4834" i="1" l="1"/>
  <c r="C4835" i="1"/>
  <c r="H4835" i="1" s="1"/>
  <c r="D4835" i="1" l="1"/>
  <c r="C4836" i="1"/>
  <c r="H4836" i="1" s="1"/>
  <c r="D4836" i="1" l="1"/>
  <c r="C4837" i="1"/>
  <c r="H4837" i="1" s="1"/>
  <c r="D4837" i="1" l="1"/>
  <c r="C4838" i="1"/>
  <c r="H4838" i="1" s="1"/>
  <c r="D4838" i="1" l="1"/>
  <c r="C4839" i="1"/>
  <c r="H4839" i="1" s="1"/>
  <c r="D4839" i="1" l="1"/>
  <c r="C4840" i="1"/>
  <c r="H4840" i="1" s="1"/>
  <c r="D4840" i="1" l="1"/>
  <c r="C4841" i="1"/>
  <c r="H4841" i="1" s="1"/>
  <c r="D4841" i="1" l="1"/>
  <c r="C4842" i="1"/>
  <c r="H4842" i="1" s="1"/>
  <c r="D4842" i="1" l="1"/>
  <c r="C4843" i="1"/>
  <c r="H4843" i="1" s="1"/>
  <c r="D4843" i="1" l="1"/>
  <c r="C4844" i="1"/>
  <c r="H4844" i="1" s="1"/>
  <c r="D4844" i="1" l="1"/>
  <c r="C4845" i="1"/>
  <c r="H4845" i="1" s="1"/>
  <c r="D4845" i="1" l="1"/>
  <c r="C4846" i="1"/>
  <c r="H4846" i="1" s="1"/>
  <c r="D4846" i="1" l="1"/>
  <c r="C4847" i="1"/>
  <c r="H4847" i="1" s="1"/>
  <c r="D4847" i="1" l="1"/>
  <c r="C4848" i="1"/>
  <c r="H4848" i="1" s="1"/>
  <c r="D4848" i="1" l="1"/>
  <c r="C4849" i="1"/>
  <c r="H4849" i="1" s="1"/>
  <c r="D4849" i="1" l="1"/>
  <c r="C4850" i="1"/>
  <c r="H4850" i="1" s="1"/>
  <c r="D4850" i="1" l="1"/>
  <c r="C4851" i="1"/>
  <c r="H4851" i="1" s="1"/>
  <c r="D4851" i="1" l="1"/>
  <c r="C4852" i="1"/>
  <c r="H4852" i="1" s="1"/>
  <c r="D4852" i="1" l="1"/>
  <c r="C4853" i="1"/>
  <c r="H4853" i="1" s="1"/>
  <c r="D4853" i="1" l="1"/>
  <c r="C4854" i="1"/>
  <c r="H4854" i="1" s="1"/>
  <c r="D4854" i="1" l="1"/>
  <c r="C4855" i="1"/>
  <c r="H4855" i="1" s="1"/>
  <c r="D4855" i="1" l="1"/>
  <c r="C4856" i="1"/>
  <c r="H4856" i="1" s="1"/>
  <c r="D4856" i="1" l="1"/>
  <c r="C4857" i="1"/>
  <c r="H4857" i="1" s="1"/>
  <c r="D4857" i="1" l="1"/>
  <c r="C4858" i="1"/>
  <c r="H4858" i="1" s="1"/>
  <c r="D4858" i="1" l="1"/>
  <c r="C4859" i="1"/>
  <c r="H4859" i="1" s="1"/>
  <c r="D4859" i="1" l="1"/>
  <c r="C4860" i="1"/>
  <c r="H4860" i="1" s="1"/>
  <c r="D4860" i="1" l="1"/>
  <c r="C4861" i="1"/>
  <c r="H4861" i="1" s="1"/>
  <c r="D4861" i="1" l="1"/>
  <c r="C4862" i="1"/>
  <c r="H4862" i="1" s="1"/>
  <c r="D4862" i="1" l="1"/>
  <c r="C4863" i="1"/>
  <c r="H4863" i="1" s="1"/>
  <c r="D4863" i="1" l="1"/>
  <c r="C4864" i="1"/>
  <c r="H4864" i="1" s="1"/>
  <c r="D4864" i="1" l="1"/>
  <c r="C4865" i="1"/>
  <c r="H4865" i="1" s="1"/>
  <c r="D4865" i="1" l="1"/>
  <c r="C4866" i="1"/>
  <c r="H4866" i="1" s="1"/>
  <c r="D4866" i="1" l="1"/>
  <c r="C4867" i="1"/>
  <c r="H4867" i="1" s="1"/>
  <c r="D4867" i="1" l="1"/>
  <c r="C4868" i="1"/>
  <c r="H4868" i="1" s="1"/>
  <c r="D4868" i="1" l="1"/>
  <c r="C4869" i="1"/>
  <c r="H4869" i="1" s="1"/>
  <c r="D4869" i="1" l="1"/>
  <c r="C4870" i="1"/>
  <c r="H4870" i="1" s="1"/>
  <c r="D4870" i="1" l="1"/>
  <c r="C4871" i="1"/>
  <c r="H4871" i="1" s="1"/>
  <c r="D4871" i="1" l="1"/>
  <c r="C4872" i="1"/>
  <c r="H4872" i="1" s="1"/>
  <c r="D4872" i="1" l="1"/>
  <c r="C4873" i="1"/>
  <c r="H4873" i="1" s="1"/>
  <c r="D4873" i="1" l="1"/>
  <c r="C4874" i="1"/>
  <c r="H4874" i="1" s="1"/>
  <c r="D4874" i="1" l="1"/>
  <c r="C4875" i="1"/>
  <c r="H4875" i="1" s="1"/>
  <c r="D4875" i="1" l="1"/>
  <c r="C4876" i="1"/>
  <c r="H4876" i="1" s="1"/>
  <c r="D4876" i="1" l="1"/>
  <c r="C4877" i="1"/>
  <c r="H4877" i="1" s="1"/>
  <c r="D4877" i="1" l="1"/>
  <c r="C4878" i="1"/>
  <c r="H4878" i="1" s="1"/>
  <c r="D4878" i="1" l="1"/>
  <c r="C4879" i="1"/>
  <c r="H4879" i="1" s="1"/>
  <c r="D4879" i="1" l="1"/>
  <c r="C4880" i="1"/>
  <c r="H4880" i="1" s="1"/>
  <c r="D4880" i="1" l="1"/>
  <c r="C4881" i="1"/>
  <c r="H4881" i="1" s="1"/>
  <c r="D4881" i="1" l="1"/>
  <c r="C4882" i="1"/>
  <c r="H4882" i="1" s="1"/>
  <c r="D4882" i="1" l="1"/>
  <c r="C4883" i="1"/>
  <c r="H4883" i="1" s="1"/>
  <c r="D4883" i="1" l="1"/>
  <c r="C4884" i="1"/>
  <c r="H4884" i="1" s="1"/>
  <c r="D4884" i="1" l="1"/>
  <c r="C4885" i="1"/>
  <c r="H4885" i="1" s="1"/>
  <c r="D4885" i="1" l="1"/>
  <c r="C4886" i="1"/>
  <c r="H4886" i="1" s="1"/>
  <c r="D4886" i="1" l="1"/>
  <c r="C4887" i="1"/>
  <c r="H4887" i="1" s="1"/>
  <c r="D4887" i="1" l="1"/>
  <c r="C4888" i="1"/>
  <c r="H4888" i="1" s="1"/>
  <c r="D4888" i="1" l="1"/>
  <c r="C4889" i="1"/>
  <c r="H4889" i="1" s="1"/>
  <c r="D4889" i="1" l="1"/>
  <c r="C4890" i="1"/>
  <c r="H4890" i="1" s="1"/>
  <c r="D4890" i="1" l="1"/>
  <c r="C4891" i="1"/>
  <c r="H4891" i="1" s="1"/>
  <c r="D4891" i="1" l="1"/>
  <c r="C4892" i="1"/>
  <c r="H4892" i="1" s="1"/>
  <c r="D4892" i="1" l="1"/>
  <c r="C4893" i="1"/>
  <c r="H4893" i="1" s="1"/>
  <c r="D4893" i="1" l="1"/>
  <c r="C4894" i="1"/>
  <c r="H4894" i="1" s="1"/>
  <c r="D4894" i="1" l="1"/>
  <c r="C4895" i="1"/>
  <c r="H4895" i="1" s="1"/>
  <c r="D4895" i="1" l="1"/>
  <c r="C4896" i="1"/>
  <c r="H4896" i="1" s="1"/>
  <c r="D4896" i="1" l="1"/>
  <c r="C4897" i="1"/>
  <c r="H4897" i="1" s="1"/>
  <c r="D4897" i="1" l="1"/>
  <c r="C4898" i="1"/>
  <c r="H4898" i="1" s="1"/>
  <c r="D4898" i="1" l="1"/>
  <c r="C4899" i="1"/>
  <c r="H4899" i="1" s="1"/>
  <c r="D4899" i="1" l="1"/>
  <c r="C4900" i="1"/>
  <c r="H4900" i="1" s="1"/>
  <c r="D4900" i="1" l="1"/>
  <c r="C4901" i="1"/>
  <c r="H4901" i="1" s="1"/>
  <c r="D4901" i="1" l="1"/>
  <c r="C4902" i="1"/>
  <c r="H4902" i="1" s="1"/>
  <c r="D4902" i="1" l="1"/>
  <c r="C4903" i="1"/>
  <c r="H4903" i="1" s="1"/>
  <c r="D4903" i="1" l="1"/>
  <c r="C4904" i="1"/>
  <c r="H4904" i="1" s="1"/>
  <c r="D4904" i="1" l="1"/>
  <c r="C4905" i="1"/>
  <c r="H4905" i="1" s="1"/>
  <c r="D4905" i="1" l="1"/>
  <c r="C4906" i="1"/>
  <c r="H4906" i="1" s="1"/>
  <c r="D4906" i="1" l="1"/>
  <c r="C4907" i="1"/>
  <c r="H4907" i="1" s="1"/>
  <c r="D4907" i="1" l="1"/>
  <c r="C4908" i="1"/>
  <c r="H4908" i="1" s="1"/>
  <c r="D4908" i="1" l="1"/>
  <c r="C4909" i="1"/>
  <c r="H4909" i="1" s="1"/>
  <c r="D4909" i="1" l="1"/>
  <c r="C4910" i="1"/>
  <c r="H4910" i="1" s="1"/>
  <c r="D4910" i="1" l="1"/>
  <c r="C4911" i="1"/>
  <c r="H4911" i="1" s="1"/>
  <c r="D4911" i="1" l="1"/>
  <c r="C4912" i="1"/>
  <c r="H4912" i="1" s="1"/>
  <c r="D4912" i="1" l="1"/>
  <c r="C4913" i="1"/>
  <c r="H4913" i="1" s="1"/>
  <c r="D4913" i="1" l="1"/>
  <c r="C4914" i="1"/>
  <c r="H4914" i="1" s="1"/>
  <c r="D4914" i="1" l="1"/>
  <c r="C4915" i="1"/>
  <c r="H4915" i="1" s="1"/>
  <c r="D4915" i="1" l="1"/>
  <c r="C4916" i="1"/>
  <c r="H4916" i="1" s="1"/>
  <c r="D4916" i="1" l="1"/>
  <c r="C4917" i="1"/>
  <c r="H4917" i="1" s="1"/>
  <c r="D4917" i="1" l="1"/>
  <c r="C4918" i="1"/>
  <c r="H4918" i="1" s="1"/>
  <c r="D4918" i="1" l="1"/>
  <c r="C4919" i="1"/>
  <c r="H4919" i="1" s="1"/>
  <c r="D4919" i="1" l="1"/>
  <c r="C4920" i="1"/>
  <c r="H4920" i="1" s="1"/>
  <c r="D4920" i="1" l="1"/>
  <c r="C4921" i="1"/>
  <c r="H4921" i="1" s="1"/>
  <c r="D4921" i="1" l="1"/>
  <c r="C4922" i="1"/>
  <c r="H4922" i="1" s="1"/>
  <c r="D4922" i="1" l="1"/>
  <c r="C4923" i="1"/>
  <c r="H4923" i="1" s="1"/>
  <c r="D4923" i="1" l="1"/>
  <c r="C4924" i="1"/>
  <c r="H4924" i="1" s="1"/>
  <c r="D4924" i="1" l="1"/>
  <c r="C4925" i="1"/>
  <c r="H4925" i="1" s="1"/>
  <c r="D4925" i="1" l="1"/>
  <c r="C4926" i="1"/>
  <c r="H4926" i="1" s="1"/>
  <c r="D4926" i="1" l="1"/>
  <c r="C4927" i="1"/>
  <c r="H4927" i="1" s="1"/>
  <c r="D4927" i="1" l="1"/>
  <c r="C4928" i="1"/>
  <c r="H4928" i="1" s="1"/>
  <c r="D4928" i="1" l="1"/>
  <c r="C4929" i="1"/>
  <c r="H4929" i="1" s="1"/>
  <c r="D4929" i="1" l="1"/>
  <c r="C4930" i="1"/>
  <c r="H4930" i="1" s="1"/>
  <c r="D4930" i="1" l="1"/>
  <c r="C4931" i="1"/>
  <c r="H4931" i="1" s="1"/>
  <c r="D4931" i="1" l="1"/>
  <c r="C4932" i="1"/>
  <c r="H4932" i="1" s="1"/>
  <c r="D4932" i="1" l="1"/>
  <c r="C4933" i="1"/>
  <c r="H4933" i="1" s="1"/>
  <c r="D4933" i="1" l="1"/>
  <c r="C4934" i="1"/>
  <c r="H4934" i="1" s="1"/>
  <c r="D4934" i="1" l="1"/>
  <c r="C4935" i="1"/>
  <c r="H4935" i="1" s="1"/>
  <c r="D4935" i="1" l="1"/>
  <c r="C4936" i="1"/>
  <c r="H4936" i="1" s="1"/>
  <c r="D4936" i="1" l="1"/>
  <c r="C4937" i="1"/>
  <c r="H4937" i="1" s="1"/>
  <c r="D4937" i="1" l="1"/>
  <c r="C4938" i="1"/>
  <c r="H4938" i="1" s="1"/>
  <c r="D4938" i="1" l="1"/>
  <c r="C4939" i="1"/>
  <c r="H4939" i="1" s="1"/>
  <c r="D4939" i="1" l="1"/>
  <c r="C4940" i="1"/>
  <c r="H4940" i="1" s="1"/>
  <c r="D4940" i="1" l="1"/>
  <c r="C4941" i="1"/>
  <c r="H4941" i="1" s="1"/>
  <c r="D4941" i="1" l="1"/>
  <c r="C4942" i="1"/>
  <c r="H4942" i="1" s="1"/>
  <c r="D4942" i="1" l="1"/>
  <c r="C4943" i="1"/>
  <c r="H4943" i="1" s="1"/>
  <c r="D4943" i="1" l="1"/>
  <c r="C4944" i="1"/>
  <c r="H4944" i="1" s="1"/>
  <c r="D4944" i="1" l="1"/>
  <c r="C4945" i="1"/>
  <c r="H4945" i="1" s="1"/>
  <c r="D4945" i="1" l="1"/>
  <c r="C4946" i="1"/>
  <c r="H4946" i="1" s="1"/>
  <c r="D4946" i="1" l="1"/>
  <c r="C4947" i="1"/>
  <c r="H4947" i="1" s="1"/>
  <c r="D4947" i="1" l="1"/>
  <c r="C4948" i="1"/>
  <c r="H4948" i="1" s="1"/>
  <c r="D4948" i="1" l="1"/>
  <c r="C4949" i="1"/>
  <c r="H4949" i="1" s="1"/>
  <c r="D4949" i="1" l="1"/>
  <c r="C4950" i="1"/>
  <c r="H4950" i="1" s="1"/>
  <c r="D4950" i="1" l="1"/>
  <c r="C4951" i="1"/>
  <c r="H4951" i="1" s="1"/>
  <c r="D4951" i="1" l="1"/>
  <c r="C4952" i="1"/>
  <c r="H4952" i="1" s="1"/>
  <c r="D4952" i="1" l="1"/>
  <c r="C4953" i="1"/>
  <c r="H4953" i="1" s="1"/>
  <c r="D4953" i="1" l="1"/>
  <c r="C4954" i="1"/>
  <c r="H4954" i="1" s="1"/>
  <c r="D4954" i="1" l="1"/>
  <c r="C4955" i="1"/>
  <c r="H4955" i="1" s="1"/>
  <c r="D4955" i="1" l="1"/>
  <c r="C4956" i="1"/>
  <c r="H4956" i="1" s="1"/>
  <c r="D4956" i="1" l="1"/>
  <c r="C4957" i="1"/>
  <c r="H4957" i="1" s="1"/>
  <c r="D4957" i="1" l="1"/>
  <c r="C4958" i="1"/>
  <c r="H4958" i="1" s="1"/>
  <c r="D4958" i="1" l="1"/>
  <c r="C4959" i="1"/>
  <c r="H4959" i="1" s="1"/>
  <c r="D4959" i="1" l="1"/>
  <c r="C4960" i="1"/>
  <c r="H4960" i="1" s="1"/>
  <c r="D4960" i="1" l="1"/>
  <c r="C4961" i="1"/>
  <c r="H4961" i="1" s="1"/>
  <c r="D4961" i="1" l="1"/>
  <c r="C4962" i="1"/>
  <c r="H4962" i="1" s="1"/>
  <c r="D4962" i="1" l="1"/>
  <c r="C4963" i="1"/>
  <c r="H4963" i="1" s="1"/>
  <c r="D4963" i="1" l="1"/>
  <c r="C4964" i="1"/>
  <c r="H4964" i="1" s="1"/>
  <c r="D4964" i="1" l="1"/>
  <c r="C4965" i="1"/>
  <c r="H4965" i="1" s="1"/>
  <c r="D4965" i="1" l="1"/>
  <c r="C4966" i="1"/>
  <c r="H4966" i="1" s="1"/>
  <c r="D4966" i="1" l="1"/>
  <c r="C4967" i="1"/>
  <c r="H4967" i="1" s="1"/>
  <c r="D4967" i="1" l="1"/>
  <c r="C4968" i="1"/>
  <c r="H4968" i="1" s="1"/>
  <c r="D4968" i="1" l="1"/>
  <c r="C4969" i="1"/>
  <c r="H4969" i="1" s="1"/>
  <c r="D4969" i="1" l="1"/>
  <c r="C4970" i="1"/>
  <c r="H4970" i="1" s="1"/>
  <c r="D4970" i="1" l="1"/>
  <c r="C4971" i="1"/>
  <c r="H4971" i="1" s="1"/>
  <c r="D4971" i="1" l="1"/>
  <c r="C4972" i="1"/>
  <c r="H4972" i="1" s="1"/>
  <c r="D4972" i="1" l="1"/>
  <c r="C4973" i="1"/>
  <c r="H4973" i="1" s="1"/>
  <c r="D4973" i="1" l="1"/>
  <c r="C4974" i="1"/>
  <c r="H4974" i="1" s="1"/>
  <c r="D4974" i="1" l="1"/>
  <c r="C4975" i="1"/>
  <c r="H4975" i="1" s="1"/>
  <c r="D4975" i="1" l="1"/>
  <c r="C4976" i="1"/>
  <c r="H4976" i="1" s="1"/>
  <c r="D4976" i="1" l="1"/>
  <c r="C4977" i="1"/>
  <c r="H4977" i="1" s="1"/>
  <c r="D4977" i="1" l="1"/>
  <c r="C4978" i="1"/>
  <c r="H4978" i="1" s="1"/>
  <c r="D4978" i="1" l="1"/>
  <c r="C4979" i="1"/>
  <c r="H4979" i="1" s="1"/>
  <c r="D4979" i="1" l="1"/>
  <c r="C4980" i="1"/>
  <c r="H4980" i="1" s="1"/>
  <c r="D4980" i="1" l="1"/>
  <c r="C4981" i="1"/>
  <c r="H4981" i="1" s="1"/>
  <c r="D4981" i="1" l="1"/>
  <c r="C4982" i="1"/>
  <c r="H4982" i="1" s="1"/>
  <c r="D4982" i="1" l="1"/>
  <c r="C4983" i="1"/>
  <c r="H4983" i="1" s="1"/>
  <c r="D4983" i="1" l="1"/>
  <c r="C4984" i="1"/>
  <c r="H4984" i="1" s="1"/>
  <c r="D4984" i="1" l="1"/>
  <c r="C4985" i="1"/>
  <c r="H4985" i="1" s="1"/>
  <c r="D4985" i="1" l="1"/>
  <c r="C4986" i="1"/>
  <c r="H4986" i="1" s="1"/>
  <c r="D4986" i="1" l="1"/>
  <c r="C4987" i="1"/>
  <c r="H4987" i="1" s="1"/>
  <c r="D4987" i="1" l="1"/>
  <c r="C4988" i="1"/>
  <c r="H4988" i="1" s="1"/>
  <c r="D4988" i="1" l="1"/>
  <c r="C4989" i="1"/>
  <c r="H4989" i="1" s="1"/>
  <c r="D4989" i="1" l="1"/>
  <c r="C4990" i="1"/>
  <c r="H4990" i="1" s="1"/>
  <c r="D4990" i="1" l="1"/>
  <c r="C4991" i="1"/>
  <c r="H4991" i="1" s="1"/>
  <c r="D4991" i="1" l="1"/>
  <c r="C4992" i="1"/>
  <c r="H4992" i="1" s="1"/>
  <c r="D4992" i="1" l="1"/>
  <c r="C4993" i="1"/>
  <c r="H4993" i="1" s="1"/>
  <c r="D4993" i="1" l="1"/>
  <c r="C4994" i="1"/>
  <c r="H4994" i="1" s="1"/>
  <c r="D4994" i="1" l="1"/>
  <c r="C4995" i="1"/>
  <c r="H4995" i="1" s="1"/>
  <c r="D4995" i="1" l="1"/>
  <c r="C4996" i="1"/>
  <c r="H4996" i="1" s="1"/>
  <c r="D4996" i="1" l="1"/>
  <c r="C4997" i="1"/>
  <c r="H4997" i="1" s="1"/>
  <c r="D4997" i="1" l="1"/>
  <c r="C4998" i="1"/>
  <c r="H4998" i="1" s="1"/>
  <c r="D4998" i="1" l="1"/>
  <c r="C4999" i="1"/>
  <c r="H4999" i="1" s="1"/>
  <c r="D4999" i="1" l="1"/>
  <c r="C5000" i="1"/>
  <c r="H5000" i="1" s="1"/>
  <c r="D5000" i="1" l="1"/>
  <c r="C5001" i="1"/>
  <c r="H5001" i="1" s="1"/>
  <c r="D5001" i="1" l="1"/>
  <c r="C5002" i="1"/>
  <c r="H5002" i="1" s="1"/>
  <c r="D5002" i="1" l="1"/>
  <c r="C5003" i="1"/>
  <c r="H5003" i="1" s="1"/>
  <c r="D5003" i="1" l="1"/>
  <c r="C5004" i="1"/>
  <c r="H5004" i="1" s="1"/>
  <c r="D5004" i="1" l="1"/>
  <c r="C5005" i="1"/>
  <c r="H5005" i="1" s="1"/>
  <c r="D5005" i="1" l="1"/>
  <c r="C5006" i="1"/>
  <c r="H5006" i="1" s="1"/>
  <c r="D5006" i="1" l="1"/>
  <c r="C5007" i="1"/>
  <c r="H5007" i="1" s="1"/>
  <c r="D5007" i="1" l="1"/>
  <c r="C5008" i="1"/>
  <c r="H5008" i="1" s="1"/>
  <c r="D5008" i="1" l="1"/>
  <c r="C5009" i="1"/>
  <c r="H5009" i="1" s="1"/>
  <c r="D5009" i="1" l="1"/>
  <c r="C5010" i="1"/>
  <c r="H5010" i="1" s="1"/>
  <c r="D5010" i="1" l="1"/>
  <c r="C5011" i="1"/>
  <c r="H5011" i="1" s="1"/>
  <c r="D5011" i="1" l="1"/>
  <c r="C5012" i="1"/>
  <c r="H5012" i="1" s="1"/>
  <c r="D5012" i="1" l="1"/>
  <c r="C5013" i="1"/>
  <c r="H5013" i="1" s="1"/>
  <c r="D5013" i="1" l="1"/>
  <c r="C5014" i="1"/>
  <c r="H5014" i="1" s="1"/>
  <c r="D5014" i="1" l="1"/>
  <c r="C5015" i="1"/>
  <c r="H5015" i="1" s="1"/>
  <c r="D5015" i="1" l="1"/>
  <c r="C5016" i="1"/>
  <c r="H5016" i="1" s="1"/>
  <c r="D5016" i="1" l="1"/>
  <c r="C5017" i="1"/>
  <c r="H5017" i="1" s="1"/>
  <c r="D5017" i="1" l="1"/>
  <c r="C5018" i="1"/>
  <c r="H5018" i="1" s="1"/>
  <c r="D5018" i="1" l="1"/>
  <c r="C5019" i="1"/>
  <c r="H5019" i="1" s="1"/>
  <c r="D5019" i="1" l="1"/>
  <c r="C5020" i="1"/>
  <c r="H5020" i="1" s="1"/>
  <c r="D5020" i="1" l="1"/>
  <c r="C5021" i="1"/>
  <c r="H5021" i="1" s="1"/>
  <c r="D5021" i="1" l="1"/>
  <c r="C5022" i="1"/>
  <c r="H5022" i="1" s="1"/>
  <c r="D5022" i="1" l="1"/>
  <c r="C5023" i="1"/>
  <c r="H5023" i="1" s="1"/>
  <c r="D5023" i="1" l="1"/>
  <c r="C5024" i="1"/>
  <c r="H5024" i="1" s="1"/>
  <c r="D5024" i="1" l="1"/>
  <c r="C5025" i="1"/>
  <c r="H5025" i="1" s="1"/>
  <c r="D5025" i="1" l="1"/>
  <c r="C5026" i="1"/>
  <c r="H5026" i="1" s="1"/>
  <c r="D5026" i="1" l="1"/>
  <c r="C5027" i="1"/>
  <c r="H5027" i="1" s="1"/>
  <c r="D5027" i="1" l="1"/>
  <c r="C5028" i="1"/>
  <c r="H5028" i="1" s="1"/>
  <c r="D5028" i="1" l="1"/>
  <c r="C5029" i="1"/>
  <c r="H5029" i="1" s="1"/>
  <c r="D5029" i="1" l="1"/>
  <c r="C5030" i="1"/>
  <c r="H5030" i="1" s="1"/>
  <c r="D5030" i="1" l="1"/>
  <c r="C5031" i="1"/>
  <c r="H5031" i="1" s="1"/>
  <c r="D5031" i="1" l="1"/>
  <c r="C5032" i="1"/>
  <c r="H5032" i="1" s="1"/>
  <c r="D5032" i="1" l="1"/>
  <c r="C5033" i="1"/>
  <c r="H5033" i="1" s="1"/>
  <c r="D5033" i="1" l="1"/>
  <c r="C5034" i="1"/>
  <c r="H5034" i="1" s="1"/>
  <c r="D5034" i="1" l="1"/>
  <c r="C5035" i="1"/>
  <c r="H5035" i="1" s="1"/>
  <c r="D5035" i="1" l="1"/>
  <c r="C5036" i="1"/>
  <c r="H5036" i="1" s="1"/>
  <c r="D5036" i="1" l="1"/>
  <c r="C5037" i="1"/>
  <c r="H5037" i="1" s="1"/>
  <c r="D5037" i="1" l="1"/>
  <c r="C5038" i="1"/>
  <c r="H5038" i="1" s="1"/>
  <c r="D5038" i="1" l="1"/>
  <c r="C5039" i="1"/>
  <c r="H5039" i="1" s="1"/>
  <c r="D5039" i="1" l="1"/>
  <c r="C5040" i="1"/>
  <c r="H5040" i="1" s="1"/>
  <c r="D5040" i="1" l="1"/>
  <c r="C5041" i="1"/>
  <c r="H5041" i="1" s="1"/>
  <c r="D5041" i="1" l="1"/>
  <c r="C5042" i="1"/>
  <c r="H5042" i="1" s="1"/>
  <c r="D5042" i="1" l="1"/>
  <c r="C5043" i="1"/>
  <c r="H5043" i="1" s="1"/>
  <c r="D5043" i="1" l="1"/>
  <c r="C5044" i="1"/>
  <c r="H5044" i="1" s="1"/>
  <c r="D5044" i="1" l="1"/>
  <c r="C5045" i="1"/>
  <c r="H5045" i="1" s="1"/>
  <c r="D5045" i="1" l="1"/>
  <c r="C5046" i="1"/>
  <c r="H5046" i="1" s="1"/>
  <c r="D5046" i="1" l="1"/>
  <c r="C5047" i="1"/>
  <c r="H5047" i="1" s="1"/>
  <c r="D5047" i="1" l="1"/>
  <c r="C5048" i="1"/>
  <c r="H5048" i="1" s="1"/>
  <c r="D5048" i="1" l="1"/>
  <c r="C5049" i="1"/>
  <c r="H5049" i="1" s="1"/>
  <c r="D5049" i="1" l="1"/>
  <c r="C5050" i="1"/>
  <c r="H5050" i="1" s="1"/>
  <c r="D5050" i="1" l="1"/>
  <c r="C5051" i="1"/>
  <c r="H5051" i="1" s="1"/>
  <c r="D5051" i="1" l="1"/>
  <c r="C5052" i="1"/>
  <c r="H5052" i="1" s="1"/>
  <c r="D5052" i="1" l="1"/>
  <c r="C5053" i="1"/>
  <c r="H5053" i="1" s="1"/>
  <c r="F51" i="1"/>
  <c r="F52" i="1"/>
  <c r="D5053" i="1" l="1"/>
  <c r="C5054" i="1"/>
  <c r="H5054" i="1" s="1"/>
  <c r="D5054" i="1" l="1"/>
  <c r="C5055" i="1"/>
  <c r="H5055" i="1" s="1"/>
  <c r="D5055" i="1" l="1"/>
  <c r="F43" i="1"/>
  <c r="E57" i="1" l="1"/>
  <c r="E89" i="1"/>
  <c r="E121" i="1"/>
  <c r="E153" i="1"/>
  <c r="E185" i="1"/>
  <c r="E217" i="1"/>
  <c r="E249" i="1"/>
  <c r="E281" i="1"/>
  <c r="E313" i="1"/>
  <c r="E82" i="1"/>
  <c r="E114" i="1"/>
  <c r="E146" i="1"/>
  <c r="E178" i="1"/>
  <c r="E210" i="1"/>
  <c r="E242" i="1"/>
  <c r="E274" i="1"/>
  <c r="E306" i="1"/>
  <c r="E338" i="1"/>
  <c r="E370" i="1"/>
  <c r="E67" i="1"/>
  <c r="E131" i="1"/>
  <c r="E195" i="1"/>
  <c r="E259" i="1"/>
  <c r="E321" i="1"/>
  <c r="E364" i="1"/>
  <c r="E404" i="1"/>
  <c r="E436" i="1"/>
  <c r="E468" i="1"/>
  <c r="E500" i="1"/>
  <c r="E532" i="1"/>
  <c r="E92" i="1"/>
  <c r="E156" i="1"/>
  <c r="E220" i="1"/>
  <c r="E284" i="1"/>
  <c r="E339" i="1"/>
  <c r="E381" i="1"/>
  <c r="E417" i="1"/>
  <c r="E449" i="1"/>
  <c r="E481" i="1"/>
  <c r="E513" i="1"/>
  <c r="E545" i="1"/>
  <c r="E577" i="1"/>
  <c r="E609" i="1"/>
  <c r="E77" i="1"/>
  <c r="E109" i="1"/>
  <c r="E141" i="1"/>
  <c r="E173" i="1"/>
  <c r="E205" i="1"/>
  <c r="E237" i="1"/>
  <c r="E269" i="1"/>
  <c r="E301" i="1"/>
  <c r="E70" i="1"/>
  <c r="E102" i="1"/>
  <c r="E134" i="1"/>
  <c r="E166" i="1"/>
  <c r="E198" i="1"/>
  <c r="E230" i="1"/>
  <c r="E262" i="1"/>
  <c r="E294" i="1"/>
  <c r="E326" i="1"/>
  <c r="E358" i="1"/>
  <c r="E390" i="1"/>
  <c r="E107" i="1"/>
  <c r="E171" i="1"/>
  <c r="E235" i="1"/>
  <c r="E299" i="1"/>
  <c r="E348" i="1"/>
  <c r="E391" i="1"/>
  <c r="E424" i="1"/>
  <c r="E456" i="1"/>
  <c r="E488" i="1"/>
  <c r="E520" i="1"/>
  <c r="E68" i="1"/>
  <c r="E132" i="1"/>
  <c r="E196" i="1"/>
  <c r="E260" i="1"/>
  <c r="E323" i="1"/>
  <c r="E365" i="1"/>
  <c r="E405" i="1"/>
  <c r="E437" i="1"/>
  <c r="E469" i="1"/>
  <c r="E501" i="1"/>
  <c r="E533" i="1"/>
  <c r="E565" i="1"/>
  <c r="E597" i="1"/>
  <c r="E150" i="1"/>
  <c r="E278" i="1"/>
  <c r="E75" i="1"/>
  <c r="E327" i="1"/>
  <c r="E472" i="1"/>
  <c r="E164" i="1"/>
  <c r="E387" i="1"/>
  <c r="E517" i="1"/>
  <c r="E73" i="1"/>
  <c r="E137" i="1"/>
  <c r="E201" i="1"/>
  <c r="E265" i="1"/>
  <c r="E66" i="1"/>
  <c r="E130" i="1"/>
  <c r="E194" i="1"/>
  <c r="E258" i="1"/>
  <c r="E322" i="1"/>
  <c r="E386" i="1"/>
  <c r="E163" i="1"/>
  <c r="E291" i="1"/>
  <c r="E385" i="1"/>
  <c r="E452" i="1"/>
  <c r="E516" i="1"/>
  <c r="E124" i="1"/>
  <c r="E252" i="1"/>
  <c r="E360" i="1"/>
  <c r="E433" i="1"/>
  <c r="E497" i="1"/>
  <c r="E561" i="1"/>
  <c r="E61" i="1"/>
  <c r="E125" i="1"/>
  <c r="E189" i="1"/>
  <c r="E253" i="1"/>
  <c r="E317" i="1"/>
  <c r="E118" i="1"/>
  <c r="E246" i="1"/>
  <c r="E374" i="1"/>
  <c r="E267" i="1"/>
  <c r="E440" i="1"/>
  <c r="E100" i="1"/>
  <c r="E344" i="1"/>
  <c r="E485" i="1"/>
  <c r="E613" i="1"/>
  <c r="E81" i="1"/>
  <c r="E113" i="1"/>
  <c r="E145" i="1"/>
  <c r="E177" i="1"/>
  <c r="E209" i="1"/>
  <c r="E241" i="1"/>
  <c r="E273" i="1"/>
  <c r="E305" i="1"/>
  <c r="E74" i="1"/>
  <c r="E106" i="1"/>
  <c r="E138" i="1"/>
  <c r="E170" i="1"/>
  <c r="E202" i="1"/>
  <c r="E234" i="1"/>
  <c r="E266" i="1"/>
  <c r="E298" i="1"/>
  <c r="E330" i="1"/>
  <c r="E362" i="1"/>
  <c r="E394" i="1"/>
  <c r="E115" i="1"/>
  <c r="E179" i="1"/>
  <c r="E243" i="1"/>
  <c r="E307" i="1"/>
  <c r="E353" i="1"/>
  <c r="E396" i="1"/>
  <c r="E428" i="1"/>
  <c r="E460" i="1"/>
  <c r="E492" i="1"/>
  <c r="E524" i="1"/>
  <c r="E76" i="1"/>
  <c r="E140" i="1"/>
  <c r="E204" i="1"/>
  <c r="E268" i="1"/>
  <c r="E328" i="1"/>
  <c r="E371" i="1"/>
  <c r="E409" i="1"/>
  <c r="E441" i="1"/>
  <c r="E473" i="1"/>
  <c r="E505" i="1"/>
  <c r="E537" i="1"/>
  <c r="E569" i="1"/>
  <c r="E601" i="1"/>
  <c r="E69" i="1"/>
  <c r="E197" i="1"/>
  <c r="E62" i="1"/>
  <c r="E190" i="1"/>
  <c r="E318" i="1"/>
  <c r="E155" i="1"/>
  <c r="E380" i="1"/>
  <c r="E512" i="1"/>
  <c r="E244" i="1"/>
  <c r="E429" i="1"/>
  <c r="E557" i="1"/>
  <c r="E637" i="1"/>
  <c r="E669" i="1"/>
  <c r="E127" i="1"/>
  <c r="E255" i="1"/>
  <c r="E361" i="1"/>
  <c r="E434" i="1"/>
  <c r="E498" i="1"/>
  <c r="E556" i="1"/>
  <c r="E599" i="1"/>
  <c r="E642" i="1"/>
  <c r="E684" i="1"/>
  <c r="E716" i="1"/>
  <c r="E748" i="1"/>
  <c r="E780" i="1"/>
  <c r="E812" i="1"/>
  <c r="E844" i="1"/>
  <c r="E80" i="1"/>
  <c r="E208" i="1"/>
  <c r="E331" i="1"/>
  <c r="E411" i="1"/>
  <c r="E475" i="1"/>
  <c r="E539" i="1"/>
  <c r="E584" i="1"/>
  <c r="E627" i="1"/>
  <c r="E670" i="1"/>
  <c r="E705" i="1"/>
  <c r="E737" i="1"/>
  <c r="E769" i="1"/>
  <c r="E801" i="1"/>
  <c r="E833" i="1"/>
  <c r="E865" i="1"/>
  <c r="E85" i="1"/>
  <c r="E213" i="1"/>
  <c r="E78" i="1"/>
  <c r="E206" i="1"/>
  <c r="E334" i="1"/>
  <c r="E187" i="1"/>
  <c r="E400" i="1"/>
  <c r="E528" i="1"/>
  <c r="E276" i="1"/>
  <c r="E445" i="1"/>
  <c r="E573" i="1"/>
  <c r="E641" i="1"/>
  <c r="E673" i="1"/>
  <c r="E143" i="1"/>
  <c r="E271" i="1"/>
  <c r="E372" i="1"/>
  <c r="E442" i="1"/>
  <c r="E506" i="1"/>
  <c r="E562" i="1"/>
  <c r="E604" i="1"/>
  <c r="E647" i="1"/>
  <c r="E688" i="1"/>
  <c r="E214" i="1"/>
  <c r="E203" i="1"/>
  <c r="E536" i="1"/>
  <c r="E453" i="1"/>
  <c r="E392" i="1"/>
  <c r="E521" i="1"/>
  <c r="E133" i="1"/>
  <c r="E382" i="1"/>
  <c r="E355" i="1"/>
  <c r="E63" i="1"/>
  <c r="E466" i="1"/>
  <c r="E663" i="1"/>
  <c r="E796" i="1"/>
  <c r="E272" i="1"/>
  <c r="E563" i="1"/>
  <c r="E721" i="1"/>
  <c r="E849" i="1"/>
  <c r="E142" i="1"/>
  <c r="E464" i="1"/>
  <c r="E625" i="1"/>
  <c r="E329" i="1"/>
  <c r="E583" i="1"/>
  <c r="E105" i="1"/>
  <c r="E233" i="1"/>
  <c r="E98" i="1"/>
  <c r="E226" i="1"/>
  <c r="E354" i="1"/>
  <c r="E227" i="1"/>
  <c r="E420" i="1"/>
  <c r="E60" i="1"/>
  <c r="E316" i="1"/>
  <c r="E465" i="1"/>
  <c r="E593" i="1"/>
  <c r="E157" i="1"/>
  <c r="E285" i="1"/>
  <c r="E310" i="1"/>
  <c r="E369" i="1"/>
  <c r="E228" i="1"/>
  <c r="E549" i="1"/>
  <c r="E65" i="1"/>
  <c r="E129" i="1"/>
  <c r="E193" i="1"/>
  <c r="E257" i="1"/>
  <c r="E58" i="1"/>
  <c r="E122" i="1"/>
  <c r="E186" i="1"/>
  <c r="E250" i="1"/>
  <c r="E314" i="1"/>
  <c r="E378" i="1"/>
  <c r="E147" i="1"/>
  <c r="E275" i="1"/>
  <c r="E375" i="1"/>
  <c r="E444" i="1"/>
  <c r="E508" i="1"/>
  <c r="E108" i="1"/>
  <c r="E236" i="1"/>
  <c r="E349" i="1"/>
  <c r="E489" i="1"/>
  <c r="E617" i="1"/>
  <c r="E254" i="1"/>
  <c r="E116" i="1"/>
  <c r="E653" i="1"/>
  <c r="E402" i="1"/>
  <c r="E620" i="1"/>
  <c r="E764" i="1"/>
  <c r="E144" i="1"/>
  <c r="E507" i="1"/>
  <c r="E689" i="1"/>
  <c r="E817" i="1"/>
  <c r="E277" i="1"/>
  <c r="E315" i="1"/>
  <c r="E509" i="1"/>
  <c r="E207" i="1"/>
  <c r="E538" i="1"/>
  <c r="E704" i="1"/>
  <c r="E736" i="1"/>
  <c r="E768" i="1"/>
  <c r="E800" i="1"/>
  <c r="E832" i="1"/>
  <c r="E864" i="1"/>
  <c r="E160" i="1"/>
  <c r="E288" i="1"/>
  <c r="E384" i="1"/>
  <c r="E451" i="1"/>
  <c r="E515" i="1"/>
  <c r="E568" i="1"/>
  <c r="E611" i="1"/>
  <c r="E654" i="1"/>
  <c r="E693" i="1"/>
  <c r="E725" i="1"/>
  <c r="E757" i="1"/>
  <c r="E789" i="1"/>
  <c r="E821" i="1"/>
  <c r="E853" i="1"/>
  <c r="E885" i="1"/>
  <c r="E917" i="1"/>
  <c r="E165" i="1"/>
  <c r="E293" i="1"/>
  <c r="E158" i="1"/>
  <c r="E286" i="1"/>
  <c r="E91" i="1"/>
  <c r="E337" i="1"/>
  <c r="E480" i="1"/>
  <c r="E180" i="1"/>
  <c r="E397" i="1"/>
  <c r="E525" i="1"/>
  <c r="E629" i="1"/>
  <c r="E661" i="1"/>
  <c r="E95" i="1"/>
  <c r="E223" i="1"/>
  <c r="E340" i="1"/>
  <c r="E418" i="1"/>
  <c r="E482" i="1"/>
  <c r="E546" i="1"/>
  <c r="E588" i="1"/>
  <c r="E631" i="1"/>
  <c r="E674" i="1"/>
  <c r="E708" i="1"/>
  <c r="E740" i="1"/>
  <c r="E772" i="1"/>
  <c r="E804" i="1"/>
  <c r="E836" i="1"/>
  <c r="E868" i="1"/>
  <c r="E176" i="1"/>
  <c r="E304" i="1"/>
  <c r="E395" i="1"/>
  <c r="E459" i="1"/>
  <c r="E523" i="1"/>
  <c r="E574" i="1"/>
  <c r="E616" i="1"/>
  <c r="E659" i="1"/>
  <c r="E697" i="1"/>
  <c r="E729" i="1"/>
  <c r="E761" i="1"/>
  <c r="E793" i="1"/>
  <c r="E825" i="1"/>
  <c r="E857" i="1"/>
  <c r="E889" i="1"/>
  <c r="E117" i="1"/>
  <c r="E366" i="1"/>
  <c r="E333" i="1"/>
  <c r="E681" i="1"/>
  <c r="E458" i="1"/>
  <c r="E658" i="1"/>
  <c r="E792" i="1"/>
  <c r="E256" i="1"/>
  <c r="E558" i="1"/>
  <c r="E717" i="1"/>
  <c r="E408" i="1"/>
  <c r="E581" i="1"/>
  <c r="E457" i="1"/>
  <c r="E126" i="1"/>
  <c r="E621" i="1"/>
  <c r="E578" i="1"/>
  <c r="E860" i="1"/>
  <c r="E648" i="1"/>
  <c r="E149" i="1"/>
  <c r="E376" i="1"/>
  <c r="E474" i="1"/>
  <c r="E752" i="1"/>
  <c r="E96" i="1"/>
  <c r="E483" i="1"/>
  <c r="E675" i="1"/>
  <c r="E805" i="1"/>
  <c r="E101" i="1"/>
  <c r="E350" i="1"/>
  <c r="E308" i="1"/>
  <c r="E677" i="1"/>
  <c r="E450" i="1"/>
  <c r="E652" i="1"/>
  <c r="E788" i="1"/>
  <c r="E240" i="1"/>
  <c r="E552" i="1"/>
  <c r="E713" i="1"/>
  <c r="E841" i="1"/>
  <c r="E432" i="1"/>
  <c r="E728" i="1"/>
  <c r="E781" i="1"/>
  <c r="E897" i="1"/>
  <c r="E941" i="1"/>
  <c r="E973" i="1"/>
  <c r="E1005" i="1"/>
  <c r="E1037" i="1"/>
  <c r="E1069" i="1"/>
  <c r="E135" i="1"/>
  <c r="E367" i="1"/>
  <c r="E502" i="1"/>
  <c r="E602" i="1"/>
  <c r="E686" i="1"/>
  <c r="E750" i="1"/>
  <c r="E814" i="1"/>
  <c r="E875" i="1"/>
  <c r="E918" i="1"/>
  <c r="E960" i="1"/>
  <c r="E1003" i="1"/>
  <c r="E1046" i="1"/>
  <c r="E1088" i="1"/>
  <c r="E1121" i="1"/>
  <c r="E1153" i="1"/>
  <c r="E1185" i="1"/>
  <c r="E1217" i="1"/>
  <c r="E1249" i="1"/>
  <c r="E1281" i="1"/>
  <c r="E1313" i="1"/>
  <c r="E1345" i="1"/>
  <c r="E72" i="1"/>
  <c r="E325" i="1"/>
  <c r="E471" i="1"/>
  <c r="E582" i="1"/>
  <c r="E667" i="1"/>
  <c r="E181" i="1"/>
  <c r="E123" i="1"/>
  <c r="E413" i="1"/>
  <c r="E111" i="1"/>
  <c r="E490" i="1"/>
  <c r="E679" i="1"/>
  <c r="E808" i="1"/>
  <c r="E320" i="1"/>
  <c r="E579" i="1"/>
  <c r="E733" i="1"/>
  <c r="E861" i="1"/>
  <c r="E929" i="1"/>
  <c r="E961" i="1"/>
  <c r="E993" i="1"/>
  <c r="E1025" i="1"/>
  <c r="E1057" i="1"/>
  <c r="E1089" i="1"/>
  <c r="E295" i="1"/>
  <c r="E454" i="1"/>
  <c r="E570" i="1"/>
  <c r="E655" i="1"/>
  <c r="E726" i="1"/>
  <c r="E790" i="1"/>
  <c r="E854" i="1"/>
  <c r="E902" i="1"/>
  <c r="E944" i="1"/>
  <c r="E987" i="1"/>
  <c r="E1030" i="1"/>
  <c r="E1072" i="1"/>
  <c r="E1109" i="1"/>
  <c r="E1141" i="1"/>
  <c r="E1173" i="1"/>
  <c r="E1205" i="1"/>
  <c r="E1237" i="1"/>
  <c r="E169" i="1"/>
  <c r="E162" i="1"/>
  <c r="E99" i="1"/>
  <c r="E484" i="1"/>
  <c r="E401" i="1"/>
  <c r="E93" i="1"/>
  <c r="E86" i="1"/>
  <c r="E139" i="1"/>
  <c r="E421" i="1"/>
  <c r="E161" i="1"/>
  <c r="E289" i="1"/>
  <c r="E154" i="1"/>
  <c r="E282" i="1"/>
  <c r="E83" i="1"/>
  <c r="E332" i="1"/>
  <c r="E476" i="1"/>
  <c r="E172" i="1"/>
  <c r="E553" i="1"/>
  <c r="E283" i="1"/>
  <c r="E191" i="1"/>
  <c r="E700" i="1"/>
  <c r="E373" i="1"/>
  <c r="E753" i="1"/>
  <c r="E270" i="1"/>
  <c r="E657" i="1"/>
  <c r="E626" i="1"/>
  <c r="E720" i="1"/>
  <c r="E848" i="1"/>
  <c r="E419" i="1"/>
  <c r="E632" i="1"/>
  <c r="E773" i="1"/>
  <c r="E901" i="1"/>
  <c r="E222" i="1"/>
  <c r="E544" i="1"/>
  <c r="E645" i="1"/>
  <c r="E383" i="1"/>
  <c r="E610" i="1"/>
  <c r="E756" i="1"/>
  <c r="E112" i="1"/>
  <c r="E491" i="1"/>
  <c r="E680" i="1"/>
  <c r="E809" i="1"/>
  <c r="E110" i="1"/>
  <c r="E572" i="1"/>
  <c r="E643" i="1"/>
  <c r="E292" i="1"/>
  <c r="E448" i="1"/>
  <c r="E732" i="1"/>
  <c r="E785" i="1"/>
  <c r="E79" i="1"/>
  <c r="E816" i="1"/>
  <c r="E590" i="1"/>
  <c r="E869" i="1"/>
  <c r="E416" i="1"/>
  <c r="E287" i="1"/>
  <c r="E724" i="1"/>
  <c r="E427" i="1"/>
  <c r="E777" i="1"/>
  <c r="E303" i="1"/>
  <c r="E925" i="1"/>
  <c r="E989" i="1"/>
  <c r="E1053" i="1"/>
  <c r="E263" i="1"/>
  <c r="E559" i="1"/>
  <c r="E718" i="1"/>
  <c r="E846" i="1"/>
  <c r="E939" i="1"/>
  <c r="E1024" i="1"/>
  <c r="E1105" i="1"/>
  <c r="E1169" i="1"/>
  <c r="E1233" i="1"/>
  <c r="E1297" i="1"/>
  <c r="E1361" i="1"/>
  <c r="E407" i="1"/>
  <c r="E624" i="1"/>
  <c r="E174" i="1"/>
  <c r="E633" i="1"/>
  <c r="E594" i="1"/>
  <c r="E64" i="1"/>
  <c r="E664" i="1"/>
  <c r="E909" i="1"/>
  <c r="E977" i="1"/>
  <c r="E1041" i="1"/>
  <c r="E167" i="1"/>
  <c r="E518" i="1"/>
  <c r="E694" i="1"/>
  <c r="E822" i="1"/>
  <c r="E923" i="1"/>
  <c r="E1008" i="1"/>
  <c r="E1093" i="1"/>
  <c r="E1157" i="1"/>
  <c r="E1221" i="1"/>
  <c r="E1269" i="1"/>
  <c r="E1317" i="1"/>
  <c r="E232" i="1"/>
  <c r="E487" i="1"/>
  <c r="E711" i="1"/>
  <c r="E238" i="1"/>
  <c r="E175" i="1"/>
  <c r="E615" i="1"/>
  <c r="E363" i="1"/>
  <c r="E685" i="1"/>
  <c r="E933" i="1"/>
  <c r="E297" i="1"/>
  <c r="E343" i="1"/>
  <c r="E529" i="1"/>
  <c r="E182" i="1"/>
  <c r="E97" i="1"/>
  <c r="E90" i="1"/>
  <c r="E346" i="1"/>
  <c r="E412" i="1"/>
  <c r="E300" i="1"/>
  <c r="E261" i="1"/>
  <c r="E530" i="1"/>
  <c r="E606" i="1"/>
  <c r="E148" i="1"/>
  <c r="E224" i="1"/>
  <c r="E709" i="1"/>
  <c r="E229" i="1"/>
  <c r="E461" i="1"/>
  <c r="E514" i="1"/>
  <c r="E820" i="1"/>
  <c r="E595" i="1"/>
  <c r="E873" i="1"/>
  <c r="E856" i="1"/>
  <c r="E1285" i="1"/>
  <c r="E1365" i="1"/>
  <c r="E347" i="1"/>
  <c r="E635" i="1"/>
  <c r="E743" i="1"/>
  <c r="E477" i="1"/>
  <c r="E393" i="1"/>
  <c r="E824" i="1"/>
  <c r="E499" i="1"/>
  <c r="E877" i="1"/>
  <c r="E949" i="1"/>
  <c r="E981" i="1"/>
  <c r="E1013" i="1"/>
  <c r="E1045" i="1"/>
  <c r="E1077" i="1"/>
  <c r="E199" i="1"/>
  <c r="E406" i="1"/>
  <c r="E534" i="1"/>
  <c r="E623" i="1"/>
  <c r="E702" i="1"/>
  <c r="E766" i="1"/>
  <c r="E830" i="1"/>
  <c r="E886" i="1"/>
  <c r="E928" i="1"/>
  <c r="E971" i="1"/>
  <c r="E1014" i="1"/>
  <c r="E1056" i="1"/>
  <c r="E1097" i="1"/>
  <c r="E1129" i="1"/>
  <c r="E1161" i="1"/>
  <c r="E1193" i="1"/>
  <c r="E1225" i="1"/>
  <c r="E1257" i="1"/>
  <c r="E1289" i="1"/>
  <c r="E1321" i="1"/>
  <c r="E1353" i="1"/>
  <c r="E136" i="1"/>
  <c r="E368" i="1"/>
  <c r="E503" i="1"/>
  <c r="E603" i="1"/>
  <c r="E687" i="1"/>
  <c r="E541" i="1"/>
  <c r="E840" i="1"/>
  <c r="E893" i="1"/>
  <c r="E1033" i="1"/>
  <c r="E486" i="1"/>
  <c r="E806" i="1"/>
  <c r="E998" i="1"/>
  <c r="E1149" i="1"/>
  <c r="E1277" i="1"/>
  <c r="E296" i="1"/>
  <c r="E719" i="1"/>
  <c r="E791" i="1"/>
  <c r="E855" i="1"/>
  <c r="E903" i="1"/>
  <c r="E946" i="1"/>
  <c r="E988" i="1"/>
  <c r="E1031" i="1"/>
  <c r="E1074" i="1"/>
  <c r="E1110" i="1"/>
  <c r="E1142" i="1"/>
  <c r="E1174" i="1"/>
  <c r="E1206" i="1"/>
  <c r="E1238" i="1"/>
  <c r="E1270" i="1"/>
  <c r="E1302" i="1"/>
  <c r="E1334" i="1"/>
  <c r="E1366" i="1"/>
  <c r="E1398" i="1"/>
  <c r="E1430" i="1"/>
  <c r="E1462" i="1"/>
  <c r="E1494" i="1"/>
  <c r="E1526" i="1"/>
  <c r="E1558" i="1"/>
  <c r="E1590" i="1"/>
  <c r="E1622" i="1"/>
  <c r="E1654" i="1"/>
  <c r="E215" i="1"/>
  <c r="E542" i="1"/>
  <c r="E706" i="1"/>
  <c r="E834" i="1"/>
  <c r="E931" i="1"/>
  <c r="E1016" i="1"/>
  <c r="E1099" i="1"/>
  <c r="E1163" i="1"/>
  <c r="E1227" i="1"/>
  <c r="E1291" i="1"/>
  <c r="E1355" i="1"/>
  <c r="E1404" i="1"/>
  <c r="E1447" i="1"/>
  <c r="E1489" i="1"/>
  <c r="E1532" i="1"/>
  <c r="E1575" i="1"/>
  <c r="E1617" i="1"/>
  <c r="E1660" i="1"/>
  <c r="E1696" i="1"/>
  <c r="E1728" i="1"/>
  <c r="E1760" i="1"/>
  <c r="E1792" i="1"/>
  <c r="E1824" i="1"/>
  <c r="E1856" i="1"/>
  <c r="E1888" i="1"/>
  <c r="E1920" i="1"/>
  <c r="E1952" i="1"/>
  <c r="E1984" i="1"/>
  <c r="E2016" i="1"/>
  <c r="E2048" i="1"/>
  <c r="E2080" i="1"/>
  <c r="E2112" i="1"/>
  <c r="E216" i="1"/>
  <c r="E543" i="1"/>
  <c r="E707" i="1"/>
  <c r="E835" i="1"/>
  <c r="E932" i="1"/>
  <c r="E1018" i="1"/>
  <c r="E1100" i="1"/>
  <c r="E1164" i="1"/>
  <c r="E1228" i="1"/>
  <c r="E1292" i="1"/>
  <c r="E1356" i="1"/>
  <c r="E1405" i="1"/>
  <c r="E1448" i="1"/>
  <c r="E1491" i="1"/>
  <c r="E665" i="1"/>
  <c r="E192" i="1"/>
  <c r="E921" i="1"/>
  <c r="E1049" i="1"/>
  <c r="E548" i="1"/>
  <c r="E838" i="1"/>
  <c r="E1019" i="1"/>
  <c r="E1165" i="1"/>
  <c r="E1293" i="1"/>
  <c r="E389" i="1"/>
  <c r="E727" i="1"/>
  <c r="E799" i="1"/>
  <c r="E863" i="1"/>
  <c r="E908" i="1"/>
  <c r="E951" i="1"/>
  <c r="E994" i="1"/>
  <c r="E1036" i="1"/>
  <c r="E1079" i="1"/>
  <c r="E1114" i="1"/>
  <c r="E1146" i="1"/>
  <c r="E1178" i="1"/>
  <c r="E1210" i="1"/>
  <c r="E1242" i="1"/>
  <c r="E1274" i="1"/>
  <c r="E1306" i="1"/>
  <c r="E1338" i="1"/>
  <c r="E1370" i="1"/>
  <c r="E1402" i="1"/>
  <c r="E1434" i="1"/>
  <c r="E1466" i="1"/>
  <c r="E1498" i="1"/>
  <c r="E1530" i="1"/>
  <c r="E1562" i="1"/>
  <c r="E1594" i="1"/>
  <c r="E1626" i="1"/>
  <c r="E1658" i="1"/>
  <c r="E279" i="1"/>
  <c r="E564" i="1"/>
  <c r="E722" i="1"/>
  <c r="E850" i="1"/>
  <c r="E942" i="1"/>
  <c r="E1027" i="1"/>
  <c r="E1107" i="1"/>
  <c r="E1171" i="1"/>
  <c r="E1235" i="1"/>
  <c r="E1299" i="1"/>
  <c r="E1363" i="1"/>
  <c r="E1409" i="1"/>
  <c r="E1452" i="1"/>
  <c r="E1495" i="1"/>
  <c r="E1537" i="1"/>
  <c r="E1580" i="1"/>
  <c r="E1623" i="1"/>
  <c r="E1665" i="1"/>
  <c r="E1700" i="1"/>
  <c r="E1732" i="1"/>
  <c r="E1764" i="1"/>
  <c r="E1796" i="1"/>
  <c r="E1828" i="1"/>
  <c r="E1860" i="1"/>
  <c r="E1892" i="1"/>
  <c r="E1924" i="1"/>
  <c r="E1956" i="1"/>
  <c r="E1988" i="1"/>
  <c r="E2020" i="1"/>
  <c r="E2052" i="1"/>
  <c r="E2084" i="1"/>
  <c r="E2116" i="1"/>
  <c r="E280" i="1"/>
  <c r="E566" i="1"/>
  <c r="E723" i="1"/>
  <c r="E851" i="1"/>
  <c r="E943" i="1"/>
  <c r="E1028" i="1"/>
  <c r="E1108" i="1"/>
  <c r="E1172" i="1"/>
  <c r="E1236" i="1"/>
  <c r="E1300" i="1"/>
  <c r="E1364" i="1"/>
  <c r="E1411" i="1"/>
  <c r="E1453" i="1"/>
  <c r="E1496" i="1"/>
  <c r="E1539" i="1"/>
  <c r="E1581" i="1"/>
  <c r="E1624" i="1"/>
  <c r="E239" i="1"/>
  <c r="E403" i="1"/>
  <c r="E937" i="1"/>
  <c r="E1065" i="1"/>
  <c r="E591" i="1"/>
  <c r="E870" i="1"/>
  <c r="E1040" i="1"/>
  <c r="E1181" i="1"/>
  <c r="E1309" i="1"/>
  <c r="E455" i="1"/>
  <c r="E735" i="1"/>
  <c r="E807" i="1"/>
  <c r="E871" i="1"/>
  <c r="E914" i="1"/>
  <c r="E956" i="1"/>
  <c r="E999" i="1"/>
  <c r="E1042" i="1"/>
  <c r="E1084" i="1"/>
  <c r="E1118" i="1"/>
  <c r="E1150" i="1"/>
  <c r="E1182" i="1"/>
  <c r="E1214" i="1"/>
  <c r="E1246" i="1"/>
  <c r="E1278" i="1"/>
  <c r="E1310" i="1"/>
  <c r="E1342" i="1"/>
  <c r="E1374" i="1"/>
  <c r="E1406" i="1"/>
  <c r="E1438" i="1"/>
  <c r="E1470" i="1"/>
  <c r="E1502" i="1"/>
  <c r="E1534" i="1"/>
  <c r="E1566" i="1"/>
  <c r="E1598" i="1"/>
  <c r="E1630" i="1"/>
  <c r="E1662" i="1"/>
  <c r="E335" i="1"/>
  <c r="E586" i="1"/>
  <c r="E738" i="1"/>
  <c r="E866" i="1"/>
  <c r="E952" i="1"/>
  <c r="E1038" i="1"/>
  <c r="E1115" i="1"/>
  <c r="E319" i="1"/>
  <c r="E59" i="1"/>
  <c r="E341" i="1"/>
  <c r="E94" i="1"/>
  <c r="E567" i="1"/>
  <c r="E638" i="1"/>
  <c r="E435" i="1"/>
  <c r="E957" i="1"/>
  <c r="E1085" i="1"/>
  <c r="E644" i="1"/>
  <c r="E896" i="1"/>
  <c r="E1067" i="1"/>
  <c r="E1201" i="1"/>
  <c r="E1329" i="1"/>
  <c r="E535" i="1"/>
  <c r="E496" i="1"/>
  <c r="E744" i="1"/>
  <c r="E797" i="1"/>
  <c r="E1009" i="1"/>
  <c r="E388" i="1"/>
  <c r="E758" i="1"/>
  <c r="E966" i="1"/>
  <c r="E1125" i="1"/>
  <c r="E1253" i="1"/>
  <c r="E1333" i="1"/>
  <c r="E678" i="1"/>
  <c r="E251" i="1"/>
  <c r="E128" i="1"/>
  <c r="E749" i="1"/>
  <c r="E710" i="1"/>
  <c r="E1357" i="1"/>
  <c r="E887" i="1"/>
  <c r="E1058" i="1"/>
  <c r="E1194" i="1"/>
  <c r="E1322" i="1"/>
  <c r="E1450" i="1"/>
  <c r="E1578" i="1"/>
  <c r="E446" i="1"/>
  <c r="E984" i="1"/>
  <c r="E1267" i="1"/>
  <c r="E1473" i="1"/>
  <c r="E1644" i="1"/>
  <c r="E1780" i="1"/>
  <c r="E1908" i="1"/>
  <c r="E2036" i="1"/>
  <c r="E447" i="1"/>
  <c r="E986" i="1"/>
  <c r="E1268" i="1"/>
  <c r="E1475" i="1"/>
  <c r="E359" i="1"/>
  <c r="E345" i="1"/>
  <c r="E1245" i="1"/>
  <c r="E839" i="1"/>
  <c r="E1020" i="1"/>
  <c r="E1166" i="1"/>
  <c r="E1294" i="1"/>
  <c r="E1422" i="1"/>
  <c r="E1550" i="1"/>
  <c r="E87" i="1"/>
  <c r="E910" i="1"/>
  <c r="E290" i="1"/>
  <c r="E221" i="1"/>
  <c r="E504" i="1"/>
  <c r="E225" i="1"/>
  <c r="E211" i="1"/>
  <c r="E425" i="1"/>
  <c r="E828" i="1"/>
  <c r="E410" i="1"/>
  <c r="E784" i="1"/>
  <c r="E837" i="1"/>
  <c r="E159" i="1"/>
  <c r="E352" i="1"/>
  <c r="E605" i="1"/>
  <c r="E1349" i="1"/>
  <c r="E423" i="1"/>
  <c r="E84" i="1"/>
  <c r="E522" i="1"/>
  <c r="E813" i="1"/>
  <c r="E965" i="1"/>
  <c r="E1029" i="1"/>
  <c r="E71" i="1"/>
  <c r="E470" i="1"/>
  <c r="E666" i="1"/>
  <c r="E798" i="1"/>
  <c r="E907" i="1"/>
  <c r="E992" i="1"/>
  <c r="E1078" i="1"/>
  <c r="E1145" i="1"/>
  <c r="E1209" i="1"/>
  <c r="E1273" i="1"/>
  <c r="E1337" i="1"/>
  <c r="E264" i="1"/>
  <c r="E560" i="1"/>
  <c r="E309" i="1"/>
  <c r="E622" i="1"/>
  <c r="E103" i="1"/>
  <c r="E912" i="1"/>
  <c r="E1213" i="1"/>
  <c r="E571" i="1"/>
  <c r="E823" i="1"/>
  <c r="E924" i="1"/>
  <c r="E1010" i="1"/>
  <c r="E1094" i="1"/>
  <c r="E1158" i="1"/>
  <c r="E1222" i="1"/>
  <c r="E1286" i="1"/>
  <c r="E1350" i="1"/>
  <c r="E1414" i="1"/>
  <c r="E1478" i="1"/>
  <c r="E1542" i="1"/>
  <c r="E1606" i="1"/>
  <c r="E1670" i="1"/>
  <c r="E628" i="1"/>
  <c r="E888" i="1"/>
  <c r="E1059" i="1"/>
  <c r="E1195" i="1"/>
  <c r="E1323" i="1"/>
  <c r="E1425" i="1"/>
  <c r="E1511" i="1"/>
  <c r="E1596" i="1"/>
  <c r="E1680" i="1"/>
  <c r="E1744" i="1"/>
  <c r="E1808" i="1"/>
  <c r="E1872" i="1"/>
  <c r="E1936" i="1"/>
  <c r="E2000" i="1"/>
  <c r="E2064" i="1"/>
  <c r="E2128" i="1"/>
  <c r="E630" i="1"/>
  <c r="E890" i="1"/>
  <c r="E1060" i="1"/>
  <c r="E1196" i="1"/>
  <c r="E1324" i="1"/>
  <c r="E1427" i="1"/>
  <c r="E302" i="1"/>
  <c r="E701" i="1"/>
  <c r="E231" i="1"/>
  <c r="E1229" i="1"/>
  <c r="E831" i="1"/>
  <c r="E1015" i="1"/>
  <c r="E1162" i="1"/>
  <c r="E1290" i="1"/>
  <c r="E1418" i="1"/>
  <c r="E1546" i="1"/>
  <c r="E1674" i="1"/>
  <c r="E899" i="1"/>
  <c r="E1203" i="1"/>
  <c r="E1431" i="1"/>
  <c r="E1601" i="1"/>
  <c r="E1748" i="1"/>
  <c r="E1876" i="1"/>
  <c r="E2004" i="1"/>
  <c r="E2132" i="1"/>
  <c r="E900" i="1"/>
  <c r="E1204" i="1"/>
  <c r="E1432" i="1"/>
  <c r="E1603" i="1"/>
  <c r="E1001" i="1"/>
  <c r="E1117" i="1"/>
  <c r="E775" i="1"/>
  <c r="E978" i="1"/>
  <c r="E1134" i="1"/>
  <c r="E1262" i="1"/>
  <c r="E1390" i="1"/>
  <c r="E1518" i="1"/>
  <c r="E1646" i="1"/>
  <c r="E802" i="1"/>
  <c r="E1147" i="1"/>
  <c r="E1211" i="1"/>
  <c r="E1275" i="1"/>
  <c r="E1339" i="1"/>
  <c r="E1393" i="1"/>
  <c r="E1436" i="1"/>
  <c r="E1479" i="1"/>
  <c r="E1521" i="1"/>
  <c r="E1564" i="1"/>
  <c r="E1607" i="1"/>
  <c r="E1649" i="1"/>
  <c r="E1688" i="1"/>
  <c r="E1720" i="1"/>
  <c r="E1752" i="1"/>
  <c r="E1784" i="1"/>
  <c r="E1816" i="1"/>
  <c r="E1848" i="1"/>
  <c r="E1880" i="1"/>
  <c r="E1912" i="1"/>
  <c r="E1944" i="1"/>
  <c r="E1976" i="1"/>
  <c r="E2008" i="1"/>
  <c r="E2040" i="1"/>
  <c r="E2072" i="1"/>
  <c r="E2104" i="1"/>
  <c r="E88" i="1"/>
  <c r="E479" i="1"/>
  <c r="E672" i="1"/>
  <c r="E803" i="1"/>
  <c r="E911" i="1"/>
  <c r="E996" i="1"/>
  <c r="E1082" i="1"/>
  <c r="E1148" i="1"/>
  <c r="E1212" i="1"/>
  <c r="E1276" i="1"/>
  <c r="E1340" i="1"/>
  <c r="E1395" i="1"/>
  <c r="E1437" i="1"/>
  <c r="E1480" i="1"/>
  <c r="E212" i="1"/>
  <c r="E422" i="1"/>
  <c r="E1261" i="1"/>
  <c r="E847" i="1"/>
  <c r="E1026" i="1"/>
  <c r="E1170" i="1"/>
  <c r="E1298" i="1"/>
  <c r="E1426" i="1"/>
  <c r="E1554" i="1"/>
  <c r="E151" i="1"/>
  <c r="E920" i="1"/>
  <c r="E1219" i="1"/>
  <c r="E1441" i="1"/>
  <c r="E1612" i="1"/>
  <c r="E1756" i="1"/>
  <c r="E1884" i="1"/>
  <c r="E2012" i="1"/>
  <c r="E152" i="1"/>
  <c r="E922" i="1"/>
  <c r="E1220" i="1"/>
  <c r="E1443" i="1"/>
  <c r="E1544" i="1"/>
  <c r="E1597" i="1"/>
  <c r="E1651" i="1"/>
  <c r="E1689" i="1"/>
  <c r="E1721" i="1"/>
  <c r="E1753" i="1"/>
  <c r="E1785" i="1"/>
  <c r="E1817" i="1"/>
  <c r="E1849" i="1"/>
  <c r="E1881" i="1"/>
  <c r="E1913" i="1"/>
  <c r="E1945" i="1"/>
  <c r="E1977" i="1"/>
  <c r="E2009" i="1"/>
  <c r="E2041" i="1"/>
  <c r="E2073" i="1"/>
  <c r="E2105" i="1"/>
  <c r="E2137" i="1"/>
  <c r="E2169" i="1"/>
  <c r="E2201" i="1"/>
  <c r="E2233" i="1"/>
  <c r="E2265" i="1"/>
  <c r="E2297" i="1"/>
  <c r="E2329" i="1"/>
  <c r="E2361" i="1"/>
  <c r="E2393" i="1"/>
  <c r="E2425" i="1"/>
  <c r="E2457" i="1"/>
  <c r="E430" i="1"/>
  <c r="E778" i="1"/>
  <c r="E979" i="1"/>
  <c r="E1135" i="1"/>
  <c r="E1263" i="1"/>
  <c r="E1385" i="1"/>
  <c r="E1471" i="1"/>
  <c r="E1556" i="1"/>
  <c r="E1641" i="1"/>
  <c r="E1714" i="1"/>
  <c r="E1778" i="1"/>
  <c r="E1842" i="1"/>
  <c r="E1906" i="1"/>
  <c r="E1970" i="1"/>
  <c r="E2034" i="1"/>
  <c r="E2098" i="1"/>
  <c r="E2152" i="1"/>
  <c r="E2195" i="1"/>
  <c r="E2238" i="1"/>
  <c r="E2280" i="1"/>
  <c r="E2323" i="1"/>
  <c r="E2366" i="1"/>
  <c r="E2408" i="1"/>
  <c r="E2451" i="1"/>
  <c r="E2489" i="1"/>
  <c r="E2521" i="1"/>
  <c r="E2553" i="1"/>
  <c r="E2585" i="1"/>
  <c r="E2617" i="1"/>
  <c r="E2649" i="1"/>
  <c r="E2681" i="1"/>
  <c r="E2713" i="1"/>
  <c r="E2745" i="1"/>
  <c r="E2777" i="1"/>
  <c r="E2809" i="1"/>
  <c r="E2841" i="1"/>
  <c r="E426" i="1"/>
  <c r="E634" i="1"/>
  <c r="E1325" i="1"/>
  <c r="E876" i="1"/>
  <c r="E1047" i="1"/>
  <c r="E1186" i="1"/>
  <c r="E1314" i="1"/>
  <c r="E1442" i="1"/>
  <c r="E1570" i="1"/>
  <c r="E377" i="1"/>
  <c r="E963" i="1"/>
  <c r="E1251" i="1"/>
  <c r="E1463" i="1"/>
  <c r="E1633" i="1"/>
  <c r="E1772" i="1"/>
  <c r="E1900" i="1"/>
  <c r="E2028" i="1"/>
  <c r="E379" i="1"/>
  <c r="E964" i="1"/>
  <c r="E1252" i="1"/>
  <c r="E1464" i="1"/>
  <c r="E1549" i="1"/>
  <c r="E1608" i="1"/>
  <c r="E1656" i="1"/>
  <c r="E1693" i="1"/>
  <c r="E1725" i="1"/>
  <c r="E1757" i="1"/>
  <c r="E1789" i="1"/>
  <c r="E1821" i="1"/>
  <c r="E1853" i="1"/>
  <c r="E1885" i="1"/>
  <c r="E1917" i="1"/>
  <c r="E1949" i="1"/>
  <c r="E1981" i="1"/>
  <c r="E2013" i="1"/>
  <c r="E2045" i="1"/>
  <c r="E2077" i="1"/>
  <c r="E2109" i="1"/>
  <c r="E2141" i="1"/>
  <c r="E2173" i="1"/>
  <c r="E2205" i="1"/>
  <c r="E2237" i="1"/>
  <c r="E2269" i="1"/>
  <c r="E2301" i="1"/>
  <c r="E2333" i="1"/>
  <c r="E2365" i="1"/>
  <c r="E2397" i="1"/>
  <c r="E2429" i="1"/>
  <c r="E2461" i="1"/>
  <c r="E494" i="1"/>
  <c r="E810" i="1"/>
  <c r="E1000" i="1"/>
  <c r="E1151" i="1"/>
  <c r="E1279" i="1"/>
  <c r="E1396" i="1"/>
  <c r="E1481" i="1"/>
  <c r="E1567" i="1"/>
  <c r="E1652" i="1"/>
  <c r="E1722" i="1"/>
  <c r="E1786" i="1"/>
  <c r="E1850" i="1"/>
  <c r="E1914" i="1"/>
  <c r="E1978" i="1"/>
  <c r="E2042" i="1"/>
  <c r="E2106" i="1"/>
  <c r="E2158" i="1"/>
  <c r="E2200" i="1"/>
  <c r="E2243" i="1"/>
  <c r="E2286" i="1"/>
  <c r="E2328" i="1"/>
  <c r="E2371" i="1"/>
  <c r="E2414" i="1"/>
  <c r="E2456" i="1"/>
  <c r="E2493" i="1"/>
  <c r="E2525" i="1"/>
  <c r="E2557" i="1"/>
  <c r="E2589" i="1"/>
  <c r="E2621" i="1"/>
  <c r="E2653" i="1"/>
  <c r="E2685" i="1"/>
  <c r="E2717" i="1"/>
  <c r="E2749" i="1"/>
  <c r="E2781" i="1"/>
  <c r="E2813" i="1"/>
  <c r="E2845" i="1"/>
  <c r="E2877" i="1"/>
  <c r="E2909" i="1"/>
  <c r="E2941" i="1"/>
  <c r="E2973" i="1"/>
  <c r="E3005" i="1"/>
  <c r="E3037" i="1"/>
  <c r="E3069" i="1"/>
  <c r="E640" i="1"/>
  <c r="E895" i="1"/>
  <c r="E1066" i="1"/>
  <c r="E1200" i="1"/>
  <c r="E1328" i="1"/>
  <c r="E1429" i="1"/>
  <c r="E1515" i="1"/>
  <c r="E1600" i="1"/>
  <c r="E1017" i="1"/>
  <c r="E1133" i="1"/>
  <c r="E783" i="1"/>
  <c r="E983" i="1"/>
  <c r="E1138" i="1"/>
  <c r="E1266" i="1"/>
  <c r="E1394" i="1"/>
  <c r="E1522" i="1"/>
  <c r="E1650" i="1"/>
  <c r="E818" i="1"/>
  <c r="E1155" i="1"/>
  <c r="E1399" i="1"/>
  <c r="E1569" i="1"/>
  <c r="E1724" i="1"/>
  <c r="E1852" i="1"/>
  <c r="E1980" i="1"/>
  <c r="E2108" i="1"/>
  <c r="E819" i="1"/>
  <c r="E1156" i="1"/>
  <c r="E1400" i="1"/>
  <c r="E1528" i="1"/>
  <c r="E1587" i="1"/>
  <c r="E1640" i="1"/>
  <c r="E1681" i="1"/>
  <c r="E1713" i="1"/>
  <c r="E1745" i="1"/>
  <c r="E1777" i="1"/>
  <c r="E1809" i="1"/>
  <c r="E1841" i="1"/>
  <c r="E1873" i="1"/>
  <c r="E1905" i="1"/>
  <c r="E1937" i="1"/>
  <c r="E1969" i="1"/>
  <c r="E2001" i="1"/>
  <c r="E2033" i="1"/>
  <c r="E2065" i="1"/>
  <c r="E2097" i="1"/>
  <c r="E2129" i="1"/>
  <c r="E2161" i="1"/>
  <c r="E2193" i="1"/>
  <c r="E2225" i="1"/>
  <c r="E2257" i="1"/>
  <c r="E2289" i="1"/>
  <c r="E2321" i="1"/>
  <c r="E2353" i="1"/>
  <c r="E2385" i="1"/>
  <c r="E2417" i="1"/>
  <c r="E2449" i="1"/>
  <c r="E247" i="1"/>
  <c r="E714" i="1"/>
  <c r="E936" i="1"/>
  <c r="E1103" i="1"/>
  <c r="E1231" i="1"/>
  <c r="E1359" i="1"/>
  <c r="E1449" i="1"/>
  <c r="E1535" i="1"/>
  <c r="E1620" i="1"/>
  <c r="E1698" i="1"/>
  <c r="E1762" i="1"/>
  <c r="E1826" i="1"/>
  <c r="E1890" i="1"/>
  <c r="E1954" i="1"/>
  <c r="E2018" i="1"/>
  <c r="E2082" i="1"/>
  <c r="E2142" i="1"/>
  <c r="E2184" i="1"/>
  <c r="E2227" i="1"/>
  <c r="E2270" i="1"/>
  <c r="E2312" i="1"/>
  <c r="E2355" i="1"/>
  <c r="E2398" i="1"/>
  <c r="E2440" i="1"/>
  <c r="E2481" i="1"/>
  <c r="E2513" i="1"/>
  <c r="E2545" i="1"/>
  <c r="E2577" i="1"/>
  <c r="E2609" i="1"/>
  <c r="E2641" i="1"/>
  <c r="E2673" i="1"/>
  <c r="E2705" i="1"/>
  <c r="E2737" i="1"/>
  <c r="E2769" i="1"/>
  <c r="E2801" i="1"/>
  <c r="E2833" i="1"/>
  <c r="E2865" i="1"/>
  <c r="E519" i="1"/>
  <c r="E1346" i="1"/>
  <c r="E1048" i="1"/>
  <c r="E1804" i="1"/>
  <c r="E1050" i="1"/>
  <c r="E1619" i="1"/>
  <c r="E1765" i="1"/>
  <c r="E1893" i="1"/>
  <c r="E2021" i="1"/>
  <c r="E2149" i="1"/>
  <c r="E2277" i="1"/>
  <c r="E2405" i="1"/>
  <c r="E872" i="1"/>
  <c r="E1417" i="1"/>
  <c r="E1738" i="1"/>
  <c r="E1994" i="1"/>
  <c r="E2211" i="1"/>
  <c r="E2382" i="1"/>
  <c r="E2533" i="1"/>
  <c r="E2661" i="1"/>
  <c r="E2789" i="1"/>
  <c r="E2885" i="1"/>
  <c r="E2929" i="1"/>
  <c r="E2969" i="1"/>
  <c r="E3013" i="1"/>
  <c r="E3057" i="1"/>
  <c r="E598" i="1"/>
  <c r="E938" i="1"/>
  <c r="E1152" i="1"/>
  <c r="E1312" i="1"/>
  <c r="E1451" i="1"/>
  <c r="E1568" i="1"/>
  <c r="E1664" i="1"/>
  <c r="E1731" i="1"/>
  <c r="E1795" i="1"/>
  <c r="E1859" i="1"/>
  <c r="E1923" i="1"/>
  <c r="E1987" i="1"/>
  <c r="E2051" i="1"/>
  <c r="E2115" i="1"/>
  <c r="E2164" i="1"/>
  <c r="E2207" i="1"/>
  <c r="E2250" i="1"/>
  <c r="E2292" i="1"/>
  <c r="E443" i="1"/>
  <c r="E741" i="1"/>
  <c r="E852" i="1"/>
  <c r="E1021" i="1"/>
  <c r="E782" i="1"/>
  <c r="E1137" i="1"/>
  <c r="E200" i="1"/>
  <c r="E351" i="1"/>
  <c r="E945" i="1"/>
  <c r="E612" i="1"/>
  <c r="E1051" i="1"/>
  <c r="E550" i="1"/>
  <c r="E649" i="1"/>
  <c r="E1101" i="1"/>
  <c r="E972" i="1"/>
  <c r="E1258" i="1"/>
  <c r="E1514" i="1"/>
  <c r="E786" i="1"/>
  <c r="E1388" i="1"/>
  <c r="E1716" i="1"/>
  <c r="E1972" i="1"/>
  <c r="E787" i="1"/>
  <c r="E1389" i="1"/>
  <c r="E765" i="1"/>
  <c r="E656" i="1"/>
  <c r="E1102" i="1"/>
  <c r="E1358" i="1"/>
  <c r="E1614" i="1"/>
  <c r="E1080" i="1"/>
  <c r="E2092" i="1"/>
  <c r="E1523" i="1"/>
  <c r="E1709" i="1"/>
  <c r="E1837" i="1"/>
  <c r="E1965" i="1"/>
  <c r="E2093" i="1"/>
  <c r="E2221" i="1"/>
  <c r="E2349" i="1"/>
  <c r="E119" i="1"/>
  <c r="E1215" i="1"/>
  <c r="E1609" i="1"/>
  <c r="E1882" i="1"/>
  <c r="E2136" i="1"/>
  <c r="E2307" i="1"/>
  <c r="E2477" i="1"/>
  <c r="E2605" i="1"/>
  <c r="E2733" i="1"/>
  <c r="E2861" i="1"/>
  <c r="E2989" i="1"/>
  <c r="E779" i="1"/>
  <c r="E1387" i="1"/>
  <c r="E774" i="1"/>
  <c r="E1202" i="1"/>
  <c r="E510" i="1"/>
  <c r="E1655" i="1"/>
  <c r="E511" i="1"/>
  <c r="E1555" i="1"/>
  <c r="E1729" i="1"/>
  <c r="E1857" i="1"/>
  <c r="E1985" i="1"/>
  <c r="E2113" i="1"/>
  <c r="E2241" i="1"/>
  <c r="E2369" i="1"/>
  <c r="E554" i="1"/>
  <c r="E1295" i="1"/>
  <c r="E1663" i="1"/>
  <c r="E1922" i="1"/>
  <c r="E2163" i="1"/>
  <c r="E2334" i="1"/>
  <c r="E2497" i="1"/>
  <c r="E2625" i="1"/>
  <c r="E2753" i="1"/>
  <c r="E531" i="1"/>
  <c r="E2060" i="1"/>
  <c r="E1957" i="1"/>
  <c r="E2469" i="1"/>
  <c r="E2122" i="1"/>
  <c r="E2725" i="1"/>
  <c r="E2993" i="1"/>
  <c r="E1044" i="1"/>
  <c r="E1621" i="1"/>
  <c r="E1891" i="1"/>
  <c r="E2143" i="1"/>
  <c r="E2314" i="1"/>
  <c r="E2356" i="1"/>
  <c r="E2399" i="1"/>
  <c r="E2442" i="1"/>
  <c r="E2482" i="1"/>
  <c r="E2514" i="1"/>
  <c r="E2546" i="1"/>
  <c r="E2578" i="1"/>
  <c r="E2610" i="1"/>
  <c r="E2642" i="1"/>
  <c r="E2674" i="1"/>
  <c r="E2706" i="1"/>
  <c r="E2738" i="1"/>
  <c r="E2770" i="1"/>
  <c r="E2802" i="1"/>
  <c r="E2834" i="1"/>
  <c r="E2866" i="1"/>
  <c r="E2898" i="1"/>
  <c r="E2930" i="1"/>
  <c r="E2962" i="1"/>
  <c r="E2994" i="1"/>
  <c r="E3026" i="1"/>
  <c r="E3058" i="1"/>
  <c r="E3090" i="1"/>
  <c r="E3122" i="1"/>
  <c r="E3154" i="1"/>
  <c r="E3186" i="1"/>
  <c r="E3218" i="1"/>
  <c r="E3250" i="1"/>
  <c r="E3282" i="1"/>
  <c r="E3314" i="1"/>
  <c r="E3346" i="1"/>
  <c r="E3378" i="1"/>
  <c r="E3410" i="1"/>
  <c r="E3442" i="1"/>
  <c r="E3474" i="1"/>
  <c r="E3506" i="1"/>
  <c r="E3538" i="1"/>
  <c r="E3570" i="1"/>
  <c r="E3602" i="1"/>
  <c r="E698" i="1"/>
  <c r="E1095" i="1"/>
  <c r="E815" i="1"/>
  <c r="E1410" i="1"/>
  <c r="E1187" i="1"/>
  <c r="E1868" i="1"/>
  <c r="E1188" i="1"/>
  <c r="E1645" i="1"/>
  <c r="E1781" i="1"/>
  <c r="E1909" i="1"/>
  <c r="E2037" i="1"/>
  <c r="E2165" i="1"/>
  <c r="E2293" i="1"/>
  <c r="E2421" i="1"/>
  <c r="E958" i="1"/>
  <c r="E1460" i="1"/>
  <c r="E1770" i="1"/>
  <c r="E2026" i="1"/>
  <c r="E2232" i="1"/>
  <c r="E2403" i="1"/>
  <c r="E2549" i="1"/>
  <c r="E2677" i="1"/>
  <c r="E2805" i="1"/>
  <c r="E2889" i="1"/>
  <c r="E2933" i="1"/>
  <c r="E2977" i="1"/>
  <c r="E3017" i="1"/>
  <c r="E3061" i="1"/>
  <c r="E683" i="1"/>
  <c r="E959" i="1"/>
  <c r="E1168" i="1"/>
  <c r="E1344" i="1"/>
  <c r="E1461" i="1"/>
  <c r="E1579" i="1"/>
  <c r="E1675" i="1"/>
  <c r="E1739" i="1"/>
  <c r="E1803" i="1"/>
  <c r="E1867" i="1"/>
  <c r="E1931" i="1"/>
  <c r="E1995" i="1"/>
  <c r="E2059" i="1"/>
  <c r="E2123" i="1"/>
  <c r="E2170" i="1"/>
  <c r="E2212" i="1"/>
  <c r="E2255" i="1"/>
  <c r="E2298" i="1"/>
  <c r="E2340" i="1"/>
  <c r="E2383" i="1"/>
  <c r="E2426" i="1"/>
  <c r="E2468" i="1"/>
  <c r="E2502" i="1"/>
  <c r="E2534" i="1"/>
  <c r="E2566" i="1"/>
  <c r="E2598" i="1"/>
  <c r="E2630" i="1"/>
  <c r="E2662" i="1"/>
  <c r="E2694" i="1"/>
  <c r="E2726" i="1"/>
  <c r="E2758" i="1"/>
  <c r="E2790" i="1"/>
  <c r="E2822" i="1"/>
  <c r="E2854" i="1"/>
  <c r="E2886" i="1"/>
  <c r="E2918" i="1"/>
  <c r="E2950" i="1"/>
  <c r="E2982" i="1"/>
  <c r="E3014" i="1"/>
  <c r="E3046" i="1"/>
  <c r="E3078" i="1"/>
  <c r="E3110" i="1"/>
  <c r="E3142" i="1"/>
  <c r="E3174" i="1"/>
  <c r="E3206" i="1"/>
  <c r="E3238" i="1"/>
  <c r="E3270" i="1"/>
  <c r="E3302" i="1"/>
  <c r="E3334" i="1"/>
  <c r="E3366" i="1"/>
  <c r="E3398" i="1"/>
  <c r="E3430" i="1"/>
  <c r="E3462" i="1"/>
  <c r="E3494" i="1"/>
  <c r="E3526" i="1"/>
  <c r="E3558" i="1"/>
  <c r="E3590" i="1"/>
  <c r="E398" i="1"/>
  <c r="E968" i="1"/>
  <c r="E1255" i="1"/>
  <c r="E1465" i="1"/>
  <c r="E1636" i="1"/>
  <c r="E1774" i="1"/>
  <c r="E1902" i="1"/>
  <c r="E2030" i="1"/>
  <c r="E2150" i="1"/>
  <c r="E2235" i="1"/>
  <c r="E2320" i="1"/>
  <c r="E2406" i="1"/>
  <c r="E2487" i="1"/>
  <c r="E2551" i="1"/>
  <c r="E2615" i="1"/>
  <c r="E2679" i="1"/>
  <c r="E2743" i="1"/>
  <c r="E2807" i="1"/>
  <c r="E919" i="1"/>
  <c r="E1474" i="1"/>
  <c r="E1315" i="1"/>
  <c r="E1932" i="1"/>
  <c r="E1316" i="1"/>
  <c r="E1667" i="1"/>
  <c r="E1797" i="1"/>
  <c r="E1925" i="1"/>
  <c r="E2053" i="1"/>
  <c r="E2181" i="1"/>
  <c r="E2309" i="1"/>
  <c r="E2437" i="1"/>
  <c r="E1043" i="1"/>
  <c r="E1503" i="1"/>
  <c r="E1802" i="1"/>
  <c r="E2058" i="1"/>
  <c r="E2254" i="1"/>
  <c r="E2424" i="1"/>
  <c r="E2565" i="1"/>
  <c r="E2693" i="1"/>
  <c r="E2821" i="1"/>
  <c r="E2897" i="1"/>
  <c r="E2937" i="1"/>
  <c r="E2981" i="1"/>
  <c r="E3025" i="1"/>
  <c r="E3065" i="1"/>
  <c r="E715" i="1"/>
  <c r="E1002" i="1"/>
  <c r="E1184" i="1"/>
  <c r="E1360" i="1"/>
  <c r="E1483" i="1"/>
  <c r="E1589" i="1"/>
  <c r="E1683" i="1"/>
  <c r="E1747" i="1"/>
  <c r="E1811" i="1"/>
  <c r="E1875" i="1"/>
  <c r="E1939" i="1"/>
  <c r="E2003" i="1"/>
  <c r="E2067" i="1"/>
  <c r="E2131" i="1"/>
  <c r="E2175" i="1"/>
  <c r="E2218" i="1"/>
  <c r="E2260" i="1"/>
  <c r="E2303" i="1"/>
  <c r="E2346" i="1"/>
  <c r="E2388" i="1"/>
  <c r="E2431" i="1"/>
  <c r="E2474" i="1"/>
  <c r="E2506" i="1"/>
  <c r="E2538" i="1"/>
  <c r="E2570" i="1"/>
  <c r="E2602" i="1"/>
  <c r="E2634" i="1"/>
  <c r="E2666" i="1"/>
  <c r="E2698" i="1"/>
  <c r="E2730" i="1"/>
  <c r="E2762" i="1"/>
  <c r="E2794" i="1"/>
  <c r="E2826" i="1"/>
  <c r="E2858" i="1"/>
  <c r="E2890" i="1"/>
  <c r="E2922" i="1"/>
  <c r="E2954" i="1"/>
  <c r="E2986" i="1"/>
  <c r="E3018" i="1"/>
  <c r="E3050" i="1"/>
  <c r="E3082" i="1"/>
  <c r="E3114" i="1"/>
  <c r="E3146" i="1"/>
  <c r="E3178" i="1"/>
  <c r="E3210" i="1"/>
  <c r="E3242" i="1"/>
  <c r="E3274" i="1"/>
  <c r="E3306" i="1"/>
  <c r="E3338" i="1"/>
  <c r="E3370" i="1"/>
  <c r="E3402" i="1"/>
  <c r="E3434" i="1"/>
  <c r="E3466" i="1"/>
  <c r="E3498" i="1"/>
  <c r="E3530" i="1"/>
  <c r="E3562" i="1"/>
  <c r="E3594" i="1"/>
  <c r="E526" i="1"/>
  <c r="E1011" i="1"/>
  <c r="E878" i="1"/>
  <c r="E1749" i="1"/>
  <c r="E2261" i="1"/>
  <c r="E1706" i="1"/>
  <c r="E2517" i="1"/>
  <c r="E2921" i="1"/>
  <c r="E555" i="1"/>
  <c r="E1440" i="1"/>
  <c r="E1787" i="1"/>
  <c r="E2043" i="1"/>
  <c r="E2244" i="1"/>
  <c r="E2415" i="1"/>
  <c r="E2558" i="1"/>
  <c r="E2686" i="1"/>
  <c r="E2814" i="1"/>
  <c r="E2942" i="1"/>
  <c r="E3070" i="1"/>
  <c r="E3198" i="1"/>
  <c r="E3326" i="1"/>
  <c r="E3454" i="1"/>
  <c r="E3582" i="1"/>
  <c r="E1223" i="1"/>
  <c r="E1508" i="1"/>
  <c r="E1726" i="1"/>
  <c r="E1886" i="1"/>
  <c r="E2062" i="1"/>
  <c r="E2203" i="1"/>
  <c r="E2310" i="1"/>
  <c r="E2427" i="1"/>
  <c r="E2527" i="1"/>
  <c r="E2607" i="1"/>
  <c r="E2695" i="1"/>
  <c r="E2783" i="1"/>
  <c r="E2855" i="1"/>
  <c r="E2919" i="1"/>
  <c r="E2983" i="1"/>
  <c r="E3047" i="1"/>
  <c r="E3097" i="1"/>
  <c r="E3140" i="1"/>
  <c r="E3183" i="1"/>
  <c r="E3225" i="1"/>
  <c r="E3268" i="1"/>
  <c r="E3311" i="1"/>
  <c r="E3375" i="1"/>
  <c r="E3417" i="1"/>
  <c r="E3460" i="1"/>
  <c r="E3503" i="1"/>
  <c r="E3545" i="1"/>
  <c r="E3588" i="1"/>
  <c r="E3627" i="1"/>
  <c r="E3659" i="1"/>
  <c r="E3691" i="1"/>
  <c r="E3723" i="1"/>
  <c r="E3755" i="1"/>
  <c r="E3787" i="1"/>
  <c r="E3819" i="1"/>
  <c r="E3851" i="1"/>
  <c r="E3883" i="1"/>
  <c r="E3915" i="1"/>
  <c r="E3947" i="1"/>
  <c r="E3979" i="1"/>
  <c r="E4011" i="1"/>
  <c r="E4043" i="1"/>
  <c r="E4075" i="1"/>
  <c r="E4107" i="1"/>
  <c r="E4139" i="1"/>
  <c r="E4171" i="1"/>
  <c r="E4203" i="1"/>
  <c r="E4235" i="1"/>
  <c r="E4267" i="1"/>
  <c r="E4299" i="1"/>
  <c r="E4331" i="1"/>
  <c r="E4363" i="1"/>
  <c r="E4395" i="1"/>
  <c r="E4427" i="1"/>
  <c r="E4459" i="1"/>
  <c r="E4491" i="1"/>
  <c r="E699" i="1"/>
  <c r="E1096" i="1"/>
  <c r="E1352" i="1"/>
  <c r="E1531" i="1"/>
  <c r="E1695" i="1"/>
  <c r="E1823" i="1"/>
  <c r="E1951" i="1"/>
  <c r="E2079" i="1"/>
  <c r="E2183" i="1"/>
  <c r="E2268" i="1"/>
  <c r="E2354" i="1"/>
  <c r="E2439" i="1"/>
  <c r="E2512" i="1"/>
  <c r="E2576" i="1"/>
  <c r="E2640" i="1"/>
  <c r="E2704" i="1"/>
  <c r="E2768" i="1"/>
  <c r="E2832" i="1"/>
  <c r="E2896" i="1"/>
  <c r="E2960" i="1"/>
  <c r="E188" i="1"/>
  <c r="E540" i="1"/>
  <c r="E493" i="1"/>
  <c r="E219" i="1"/>
  <c r="E745" i="1"/>
  <c r="E1301" i="1"/>
  <c r="E592" i="1"/>
  <c r="E600" i="1"/>
  <c r="E997" i="1"/>
  <c r="E324" i="1"/>
  <c r="E734" i="1"/>
  <c r="E950" i="1"/>
  <c r="E1113" i="1"/>
  <c r="E1241" i="1"/>
  <c r="E1369" i="1"/>
  <c r="E646" i="1"/>
  <c r="E969" i="1"/>
  <c r="E1083" i="1"/>
  <c r="E759" i="1"/>
  <c r="E967" i="1"/>
  <c r="E1126" i="1"/>
  <c r="E1254" i="1"/>
  <c r="E1382" i="1"/>
  <c r="E1510" i="1"/>
  <c r="E1638" i="1"/>
  <c r="E770" i="1"/>
  <c r="E1131" i="1"/>
  <c r="E1383" i="1"/>
  <c r="E1553" i="1"/>
  <c r="E1712" i="1"/>
  <c r="E1840" i="1"/>
  <c r="E1968" i="1"/>
  <c r="E2096" i="1"/>
  <c r="E771" i="1"/>
  <c r="E1132" i="1"/>
  <c r="E1384" i="1"/>
  <c r="E636" i="1"/>
  <c r="E614" i="1"/>
  <c r="E1098" i="1"/>
  <c r="E1354" i="1"/>
  <c r="E1610" i="1"/>
  <c r="E1070" i="1"/>
  <c r="E1516" i="1"/>
  <c r="E1812" i="1"/>
  <c r="E2068" i="1"/>
  <c r="E1071" i="1"/>
  <c r="E1517" i="1"/>
  <c r="E742" i="1"/>
  <c r="E892" i="1"/>
  <c r="E1198" i="1"/>
  <c r="E1454" i="1"/>
  <c r="E478" i="1"/>
  <c r="E1243" i="1"/>
  <c r="E1371" i="1"/>
  <c r="E1457" i="1"/>
  <c r="E1543" i="1"/>
  <c r="E1628" i="1"/>
  <c r="E1704" i="1"/>
  <c r="E1768" i="1"/>
  <c r="E1832" i="1"/>
  <c r="E1896" i="1"/>
  <c r="E1960" i="1"/>
  <c r="E2024" i="1"/>
  <c r="E2088" i="1"/>
  <c r="E336" i="1"/>
  <c r="E739" i="1"/>
  <c r="E954" i="1"/>
  <c r="E1116" i="1"/>
  <c r="E1244" i="1"/>
  <c r="E1372" i="1"/>
  <c r="E1459" i="1"/>
  <c r="E829" i="1"/>
  <c r="E695" i="1"/>
  <c r="E1106" i="1"/>
  <c r="E1362" i="1"/>
  <c r="E1618" i="1"/>
  <c r="E1091" i="1"/>
  <c r="E1527" i="1"/>
  <c r="E1820" i="1"/>
  <c r="E2076" i="1"/>
  <c r="E1092" i="1"/>
  <c r="E1512" i="1"/>
  <c r="E1629" i="1"/>
  <c r="E1705" i="1"/>
  <c r="E1769" i="1"/>
  <c r="E1833" i="1"/>
  <c r="E1897" i="1"/>
  <c r="E1961" i="1"/>
  <c r="E2025" i="1"/>
  <c r="E2089" i="1"/>
  <c r="E2153" i="1"/>
  <c r="E2217" i="1"/>
  <c r="E2281" i="1"/>
  <c r="E2345" i="1"/>
  <c r="E2409" i="1"/>
  <c r="E2473" i="1"/>
  <c r="E894" i="1"/>
  <c r="E1199" i="1"/>
  <c r="E1428" i="1"/>
  <c r="E1599" i="1"/>
  <c r="E1746" i="1"/>
  <c r="E1874" i="1"/>
  <c r="E2002" i="1"/>
  <c r="E2130" i="1"/>
  <c r="E2216" i="1"/>
  <c r="E2302" i="1"/>
  <c r="E2387" i="1"/>
  <c r="E2472" i="1"/>
  <c r="E2537" i="1"/>
  <c r="E2601" i="1"/>
  <c r="E2665" i="1"/>
  <c r="E2729" i="1"/>
  <c r="E2793" i="1"/>
  <c r="E2857" i="1"/>
  <c r="E1062" i="1"/>
  <c r="E962" i="1"/>
  <c r="E1250" i="1"/>
  <c r="E1506" i="1"/>
  <c r="E754" i="1"/>
  <c r="E1377" i="1"/>
  <c r="E1708" i="1"/>
  <c r="E1964" i="1"/>
  <c r="E1379" i="1"/>
  <c r="E1677" i="1"/>
  <c r="E1805" i="1"/>
  <c r="E1933" i="1"/>
  <c r="E2061" i="1"/>
  <c r="E2189" i="1"/>
  <c r="E2317" i="1"/>
  <c r="E2445" i="1"/>
  <c r="E1086" i="1"/>
  <c r="E1524" i="1"/>
  <c r="E1818" i="1"/>
  <c r="E2074" i="1"/>
  <c r="E2264" i="1"/>
  <c r="E2435" i="1"/>
  <c r="E2573" i="1"/>
  <c r="E2701" i="1"/>
  <c r="E2829" i="1"/>
  <c r="E2957" i="1"/>
  <c r="E431" i="1"/>
  <c r="E1264" i="1"/>
  <c r="E776" i="1"/>
  <c r="E1068" i="1"/>
  <c r="E1586" i="1"/>
  <c r="E1484" i="1"/>
  <c r="E2044" i="1"/>
  <c r="E1485" i="1"/>
  <c r="E1697" i="1"/>
  <c r="E1825" i="1"/>
  <c r="E1953" i="1"/>
  <c r="E2081" i="1"/>
  <c r="E2209" i="1"/>
  <c r="E2337" i="1"/>
  <c r="E2465" i="1"/>
  <c r="E1167" i="1"/>
  <c r="E1577" i="1"/>
  <c r="E1858" i="1"/>
  <c r="E2114" i="1"/>
  <c r="E2291" i="1"/>
  <c r="E2462" i="1"/>
  <c r="E2593" i="1"/>
  <c r="E2721" i="1"/>
  <c r="E2849" i="1"/>
  <c r="E1505" i="1"/>
  <c r="E1829" i="1"/>
  <c r="E2341" i="1"/>
  <c r="E1866" i="1"/>
  <c r="E2597" i="1"/>
  <c r="E2949" i="1"/>
  <c r="E811" i="1"/>
  <c r="E1504" i="1"/>
  <c r="E1827" i="1"/>
  <c r="E2083" i="1"/>
  <c r="E2271" i="1"/>
  <c r="E342" i="1"/>
  <c r="E585" i="1"/>
  <c r="E589" i="1"/>
  <c r="E845" i="1"/>
  <c r="E982" i="1"/>
  <c r="E703" i="1"/>
  <c r="E1073" i="1"/>
  <c r="E1189" i="1"/>
  <c r="E913" i="1"/>
  <c r="E767" i="1"/>
  <c r="E1386" i="1"/>
  <c r="E1139" i="1"/>
  <c r="E1844" i="1"/>
  <c r="E1140" i="1"/>
  <c r="E955" i="1"/>
  <c r="E1230" i="1"/>
  <c r="E671" i="1"/>
  <c r="E1124" i="1"/>
  <c r="E1773" i="1"/>
  <c r="E2029" i="1"/>
  <c r="E2285" i="1"/>
  <c r="E915" i="1"/>
  <c r="E1754" i="1"/>
  <c r="E2222" i="1"/>
  <c r="E2541" i="1"/>
  <c r="E2797" i="1"/>
  <c r="E3053" i="1"/>
  <c r="E1557" i="1"/>
  <c r="E1458" i="1"/>
  <c r="E1916" i="1"/>
  <c r="E1661" i="1"/>
  <c r="E1921" i="1"/>
  <c r="E2177" i="1"/>
  <c r="E2433" i="1"/>
  <c r="E1492" i="1"/>
  <c r="E2050" i="1"/>
  <c r="E2419" i="1"/>
  <c r="E2689" i="1"/>
  <c r="E1602" i="1"/>
  <c r="E2213" i="1"/>
  <c r="E2467" i="1"/>
  <c r="E248" i="1"/>
  <c r="E1763" i="1"/>
  <c r="E2228" i="1"/>
  <c r="E2335" i="1"/>
  <c r="E2420" i="1"/>
  <c r="E2498" i="1"/>
  <c r="E2562" i="1"/>
  <c r="E2626" i="1"/>
  <c r="E2690" i="1"/>
  <c r="E2754" i="1"/>
  <c r="E2818" i="1"/>
  <c r="E2882" i="1"/>
  <c r="E2946" i="1"/>
  <c r="E3010" i="1"/>
  <c r="E3074" i="1"/>
  <c r="E3138" i="1"/>
  <c r="E3202" i="1"/>
  <c r="E3266" i="1"/>
  <c r="E3330" i="1"/>
  <c r="E3394" i="1"/>
  <c r="E3458" i="1"/>
  <c r="E3522" i="1"/>
  <c r="E3586" i="1"/>
  <c r="E926" i="1"/>
  <c r="E1154" i="1"/>
  <c r="E1591" i="1"/>
  <c r="E1533" i="1"/>
  <c r="E1845" i="1"/>
  <c r="E2101" i="1"/>
  <c r="E2357" i="1"/>
  <c r="E1247" i="1"/>
  <c r="E1898" i="1"/>
  <c r="E2318" i="1"/>
  <c r="E2613" i="1"/>
  <c r="E2869" i="1"/>
  <c r="E2953" i="1"/>
  <c r="E3041" i="1"/>
  <c r="E843" i="1"/>
  <c r="E1248" i="1"/>
  <c r="E1525" i="1"/>
  <c r="E1707" i="1"/>
  <c r="E1835" i="1"/>
  <c r="E1963" i="1"/>
  <c r="E2091" i="1"/>
  <c r="E2191" i="1"/>
  <c r="E2276" i="1"/>
  <c r="E2362" i="1"/>
  <c r="E2447" i="1"/>
  <c r="E2518" i="1"/>
  <c r="E2582" i="1"/>
  <c r="E2646" i="1"/>
  <c r="E2710" i="1"/>
  <c r="E2774" i="1"/>
  <c r="E2838" i="1"/>
  <c r="E2902" i="1"/>
  <c r="E2966" i="1"/>
  <c r="E3030" i="1"/>
  <c r="E3094" i="1"/>
  <c r="E3158" i="1"/>
  <c r="E3222" i="1"/>
  <c r="E3286" i="1"/>
  <c r="E3350" i="1"/>
  <c r="E3414" i="1"/>
  <c r="E3478" i="1"/>
  <c r="E3542" i="1"/>
  <c r="E3606" i="1"/>
  <c r="E1127" i="1"/>
  <c r="E1551" i="1"/>
  <c r="E1838" i="1"/>
  <c r="E2094" i="1"/>
  <c r="E2278" i="1"/>
  <c r="E2448" i="1"/>
  <c r="E2583" i="1"/>
  <c r="E2711" i="1"/>
  <c r="E891" i="1"/>
  <c r="E607" i="1"/>
  <c r="E608" i="1"/>
  <c r="E1733" i="1"/>
  <c r="E1989" i="1"/>
  <c r="E2245" i="1"/>
  <c r="E596" i="1"/>
  <c r="E1673" i="1"/>
  <c r="E2168" i="1"/>
  <c r="E2501" i="1"/>
  <c r="E2757" i="1"/>
  <c r="E2917" i="1"/>
  <c r="E3001" i="1"/>
  <c r="E495" i="1"/>
  <c r="E1104" i="1"/>
  <c r="E1419" i="1"/>
  <c r="E1643" i="1"/>
  <c r="E1779" i="1"/>
  <c r="E1907" i="1"/>
  <c r="E2035" i="1"/>
  <c r="E2154" i="1"/>
  <c r="E2239" i="1"/>
  <c r="E2324" i="1"/>
  <c r="E2410" i="1"/>
  <c r="E2490" i="1"/>
  <c r="E2554" i="1"/>
  <c r="E2618" i="1"/>
  <c r="E2682" i="1"/>
  <c r="E2746" i="1"/>
  <c r="E2810" i="1"/>
  <c r="E2874" i="1"/>
  <c r="E2938" i="1"/>
  <c r="E3002" i="1"/>
  <c r="E3066" i="1"/>
  <c r="E3130" i="1"/>
  <c r="E3194" i="1"/>
  <c r="E3258" i="1"/>
  <c r="E3322" i="1"/>
  <c r="E3386" i="1"/>
  <c r="E3450" i="1"/>
  <c r="E3514" i="1"/>
  <c r="E3578" i="1"/>
  <c r="E826" i="1"/>
  <c r="E879" i="1"/>
  <c r="E746" i="1"/>
  <c r="E2773" i="1"/>
  <c r="E1120" i="1"/>
  <c r="E1915" i="1"/>
  <c r="E2330" i="1"/>
  <c r="E2622" i="1"/>
  <c r="E2878" i="1"/>
  <c r="E3134" i="1"/>
  <c r="E3390" i="1"/>
  <c r="E883" i="1"/>
  <c r="E1615" i="1"/>
  <c r="E1982" i="1"/>
  <c r="E2256" i="1"/>
  <c r="E2479" i="1"/>
  <c r="E2655" i="1"/>
  <c r="E2823" i="1"/>
  <c r="E2951" i="1"/>
  <c r="E3076" i="1"/>
  <c r="E3161" i="1"/>
  <c r="E3247" i="1"/>
  <c r="E3353" i="1"/>
  <c r="E3439" i="1"/>
  <c r="E3524" i="1"/>
  <c r="E3609" i="1"/>
  <c r="E3675" i="1"/>
  <c r="E3739" i="1"/>
  <c r="E3803" i="1"/>
  <c r="E3867" i="1"/>
  <c r="E3931" i="1"/>
  <c r="E3995" i="1"/>
  <c r="E4059" i="1"/>
  <c r="E4123" i="1"/>
  <c r="E4187" i="1"/>
  <c r="E4251" i="1"/>
  <c r="E4315" i="1"/>
  <c r="E4379" i="1"/>
  <c r="E4443" i="1"/>
  <c r="E184" i="1"/>
  <c r="E1224" i="1"/>
  <c r="E1616" i="1"/>
  <c r="E1887" i="1"/>
  <c r="E2140" i="1"/>
  <c r="E2311" i="1"/>
  <c r="E2480" i="1"/>
  <c r="E2608" i="1"/>
  <c r="E2736" i="1"/>
  <c r="E2864" i="1"/>
  <c r="E2992" i="1"/>
  <c r="E3125" i="1"/>
  <c r="E3189" i="1"/>
  <c r="E3296" i="1"/>
  <c r="E3360" i="1"/>
  <c r="E3467" i="1"/>
  <c r="E3531" i="1"/>
  <c r="E3632" i="1"/>
  <c r="E3680" i="1"/>
  <c r="E3760" i="1"/>
  <c r="E3808" i="1"/>
  <c r="E3888" i="1"/>
  <c r="E3936" i="1"/>
  <c r="E4016" i="1"/>
  <c r="E881" i="1"/>
  <c r="E547" i="1"/>
  <c r="E245" i="1"/>
  <c r="E580" i="1"/>
  <c r="E1035" i="1"/>
  <c r="E1305" i="1"/>
  <c r="E551" i="1"/>
  <c r="E1341" i="1"/>
  <c r="E1052" i="1"/>
  <c r="E1318" i="1"/>
  <c r="E1574" i="1"/>
  <c r="E974" i="1"/>
  <c r="E1468" i="1"/>
  <c r="E1776" i="1"/>
  <c r="E2032" i="1"/>
  <c r="E975" i="1"/>
  <c r="E1469" i="1"/>
  <c r="E934" i="1"/>
  <c r="E1226" i="1"/>
  <c r="E650" i="1"/>
  <c r="E1684" i="1"/>
  <c r="E651" i="1"/>
  <c r="E712" i="1"/>
  <c r="E1063" i="1"/>
  <c r="E1582" i="1"/>
  <c r="E1179" i="1"/>
  <c r="E1415" i="1"/>
  <c r="E1585" i="1"/>
  <c r="E1736" i="1"/>
  <c r="E1864" i="1"/>
  <c r="E1992" i="1"/>
  <c r="E2120" i="1"/>
  <c r="E867" i="1"/>
  <c r="E1180" i="1"/>
  <c r="E1416" i="1"/>
  <c r="E976" i="1"/>
  <c r="E1234" i="1"/>
  <c r="E690" i="1"/>
  <c r="E1692" i="1"/>
  <c r="E691" i="1"/>
  <c r="E1571" i="1"/>
  <c r="E1737" i="1"/>
  <c r="E1865" i="1"/>
  <c r="E1993" i="1"/>
  <c r="E2121" i="1"/>
  <c r="E2249" i="1"/>
  <c r="E2377" i="1"/>
  <c r="E639" i="1"/>
  <c r="E1327" i="1"/>
  <c r="E1682" i="1"/>
  <c r="E1938" i="1"/>
  <c r="E2174" i="1"/>
  <c r="E2344" i="1"/>
  <c r="E2505" i="1"/>
  <c r="E2633" i="1"/>
  <c r="E2761" i="1"/>
  <c r="E953" i="1"/>
  <c r="E1122" i="1"/>
  <c r="E1634" i="1"/>
  <c r="E1548" i="1"/>
  <c r="E1576" i="1"/>
  <c r="E1869" i="1"/>
  <c r="E2125" i="1"/>
  <c r="E2381" i="1"/>
  <c r="E1343" i="1"/>
  <c r="E1946" i="1"/>
  <c r="E2350" i="1"/>
  <c r="E2637" i="1"/>
  <c r="E2893" i="1"/>
  <c r="E980" i="1"/>
  <c r="E168" i="1"/>
  <c r="E1006" i="1"/>
  <c r="E1007" i="1"/>
  <c r="E1761" i="1"/>
  <c r="E2017" i="1"/>
  <c r="E2273" i="1"/>
  <c r="E842" i="1"/>
  <c r="E1730" i="1"/>
  <c r="E2206" i="1"/>
  <c r="E2529" i="1"/>
  <c r="E2785" i="1"/>
  <c r="E1507" i="1"/>
  <c r="E1183" i="1"/>
  <c r="E2853" i="1"/>
  <c r="E1232" i="1"/>
  <c r="E1955" i="1"/>
  <c r="E3083" i="1"/>
  <c r="E3147" i="1"/>
  <c r="E3253" i="1"/>
  <c r="E3317" i="1"/>
  <c r="E3424" i="1"/>
  <c r="E3488" i="1"/>
  <c r="E3595" i="1"/>
  <c r="E3648" i="1"/>
  <c r="E3728" i="1"/>
  <c r="E3776" i="1"/>
  <c r="E3856" i="1"/>
  <c r="E3904" i="1"/>
  <c r="E3984" i="1"/>
  <c r="E4032" i="1"/>
  <c r="E4064" i="1"/>
  <c r="E4096" i="1"/>
  <c r="E4128" i="1"/>
  <c r="E4160" i="1"/>
  <c r="E4192" i="1"/>
  <c r="E4224" i="1"/>
  <c r="E4256" i="1"/>
  <c r="E4288" i="1"/>
  <c r="E4320" i="1"/>
  <c r="E4352" i="1"/>
  <c r="E4384" i="1"/>
  <c r="E4416" i="1"/>
  <c r="E4448" i="1"/>
  <c r="E4480" i="1"/>
  <c r="E4512" i="1"/>
  <c r="E4544" i="1"/>
  <c r="E4576" i="1"/>
  <c r="E4608" i="1"/>
  <c r="E4640" i="1"/>
  <c r="E4672" i="1"/>
  <c r="E4704" i="1"/>
  <c r="E4736" i="1"/>
  <c r="E4768" i="1"/>
  <c r="E4800" i="1"/>
  <c r="E4832" i="1"/>
  <c r="E1004" i="1"/>
  <c r="E1421" i="1"/>
  <c r="E2069" i="1"/>
  <c r="E1119" i="1"/>
  <c r="E2275" i="1"/>
  <c r="E2837" i="1"/>
  <c r="E3029" i="1"/>
  <c r="E1216" i="1"/>
  <c r="E1691" i="1"/>
  <c r="E1947" i="1"/>
  <c r="E2180" i="1"/>
  <c r="E2351" i="1"/>
  <c r="E2510" i="1"/>
  <c r="E2638" i="1"/>
  <c r="E2766" i="1"/>
  <c r="E2894" i="1"/>
  <c r="E3022" i="1"/>
  <c r="E3150" i="1"/>
  <c r="E3278" i="1"/>
  <c r="E3406" i="1"/>
  <c r="E3534" i="1"/>
  <c r="E1054" i="1"/>
  <c r="E1423" i="1"/>
  <c r="E1657" i="1"/>
  <c r="E1822" i="1"/>
  <c r="E1998" i="1"/>
  <c r="E2160" i="1"/>
  <c r="E2267" i="1"/>
  <c r="E2384" i="1"/>
  <c r="E2495" i="1"/>
  <c r="E2575" i="1"/>
  <c r="E2663" i="1"/>
  <c r="E2751" i="1"/>
  <c r="E2831" i="1"/>
  <c r="E2895" i="1"/>
  <c r="E2959" i="1"/>
  <c r="E3023" i="1"/>
  <c r="E3081" i="1"/>
  <c r="E3124" i="1"/>
  <c r="E3167" i="1"/>
  <c r="E3209" i="1"/>
  <c r="E3252" i="1"/>
  <c r="E3295" i="1"/>
  <c r="E3337" i="1"/>
  <c r="E3380" i="1"/>
  <c r="E3423" i="1"/>
  <c r="E3465" i="1"/>
  <c r="E3508" i="1"/>
  <c r="E3551" i="1"/>
  <c r="E3593" i="1"/>
  <c r="E3631" i="1"/>
  <c r="E3663" i="1"/>
  <c r="E3695" i="1"/>
  <c r="E3727" i="1"/>
  <c r="E3759" i="1"/>
  <c r="E3791" i="1"/>
  <c r="E3823" i="1"/>
  <c r="E3855" i="1"/>
  <c r="E3887" i="1"/>
  <c r="E3919" i="1"/>
  <c r="E3951" i="1"/>
  <c r="E3983" i="1"/>
  <c r="E4015" i="1"/>
  <c r="E4047" i="1"/>
  <c r="E4079" i="1"/>
  <c r="E4111" i="1"/>
  <c r="E4143" i="1"/>
  <c r="E4175" i="1"/>
  <c r="E4207" i="1"/>
  <c r="E4239" i="1"/>
  <c r="E4271" i="1"/>
  <c r="E4303" i="1"/>
  <c r="E4335" i="1"/>
  <c r="E4367" i="1"/>
  <c r="E4399" i="1"/>
  <c r="E4431" i="1"/>
  <c r="E4463" i="1"/>
  <c r="E4495" i="1"/>
  <c r="E763" i="1"/>
  <c r="E1128" i="1"/>
  <c r="E1381" i="1"/>
  <c r="E1552" i="1"/>
  <c r="E1711" i="1"/>
  <c r="E1839" i="1"/>
  <c r="E1967" i="1"/>
  <c r="E2095" i="1"/>
  <c r="E2194" i="1"/>
  <c r="E2279" i="1"/>
  <c r="E2364" i="1"/>
  <c r="E2450" i="1"/>
  <c r="E2520" i="1"/>
  <c r="E2584" i="1"/>
  <c r="E2648" i="1"/>
  <c r="E2712" i="1"/>
  <c r="E2776" i="1"/>
  <c r="E2840" i="1"/>
  <c r="E2904" i="1"/>
  <c r="E2968" i="1"/>
  <c r="E3032" i="1"/>
  <c r="E3088" i="1"/>
  <c r="E3131" i="1"/>
  <c r="E3173" i="1"/>
  <c r="E3216" i="1"/>
  <c r="E3259" i="1"/>
  <c r="E3301" i="1"/>
  <c r="E3344" i="1"/>
  <c r="E3387" i="1"/>
  <c r="E3429" i="1"/>
  <c r="E3472" i="1"/>
  <c r="E3515" i="1"/>
  <c r="E3557" i="1"/>
  <c r="E3600" i="1"/>
  <c r="E3636" i="1"/>
  <c r="E3668" i="1"/>
  <c r="E3700" i="1"/>
  <c r="E3732" i="1"/>
  <c r="E3764" i="1"/>
  <c r="E3796" i="1"/>
  <c r="E3828" i="1"/>
  <c r="E3860" i="1"/>
  <c r="E3892" i="1"/>
  <c r="E3924" i="1"/>
  <c r="E3956" i="1"/>
  <c r="E3988" i="1"/>
  <c r="E4020" i="1"/>
  <c r="E4052" i="1"/>
  <c r="E4084" i="1"/>
  <c r="E4116" i="1"/>
  <c r="E4148" i="1"/>
  <c r="E4180" i="1"/>
  <c r="E4212" i="1"/>
  <c r="E4244" i="1"/>
  <c r="E4276" i="1"/>
  <c r="E4308" i="1"/>
  <c r="E4340" i="1"/>
  <c r="E4372" i="1"/>
  <c r="E4404" i="1"/>
  <c r="E4436" i="1"/>
  <c r="E4468" i="1"/>
  <c r="E4500" i="1"/>
  <c r="E4532" i="1"/>
  <c r="E4564" i="1"/>
  <c r="E4596" i="1"/>
  <c r="E4628" i="1"/>
  <c r="E4660" i="1"/>
  <c r="E4692" i="1"/>
  <c r="E4724" i="1"/>
  <c r="E4756" i="1"/>
  <c r="E4788" i="1"/>
  <c r="E4820" i="1"/>
  <c r="E4852" i="1"/>
  <c r="E4884" i="1"/>
  <c r="E4916" i="1"/>
  <c r="E4948" i="1"/>
  <c r="E4980" i="1"/>
  <c r="E5012" i="1"/>
  <c r="E5044" i="1"/>
  <c r="E5076" i="1"/>
  <c r="E5108" i="1"/>
  <c r="E5140" i="1"/>
  <c r="E5172" i="1"/>
  <c r="E5204" i="1"/>
  <c r="E5236" i="1"/>
  <c r="E858" i="1"/>
  <c r="E1412" i="1"/>
  <c r="E1734" i="1"/>
  <c r="E1990" i="1"/>
  <c r="E2208" i="1"/>
  <c r="E2379" i="1"/>
  <c r="E2531" i="1"/>
  <c r="E2659" i="1"/>
  <c r="E1740" i="1"/>
  <c r="E1877" i="1"/>
  <c r="E2389" i="1"/>
  <c r="E1962" i="1"/>
  <c r="E2645" i="1"/>
  <c r="E2965" i="1"/>
  <c r="E916" i="1"/>
  <c r="E1547" i="1"/>
  <c r="E1851" i="1"/>
  <c r="E2107" i="1"/>
  <c r="E2287" i="1"/>
  <c r="E2458" i="1"/>
  <c r="E2590" i="1"/>
  <c r="E2718" i="1"/>
  <c r="E2846" i="1"/>
  <c r="E2974" i="1"/>
  <c r="E3102" i="1"/>
  <c r="E3230" i="1"/>
  <c r="E3358" i="1"/>
  <c r="E3486" i="1"/>
  <c r="E3614" i="1"/>
  <c r="E1319" i="1"/>
  <c r="E1572" i="1"/>
  <c r="E1758" i="1"/>
  <c r="E1934" i="1"/>
  <c r="E2110" i="1"/>
  <c r="E2224" i="1"/>
  <c r="E2342" i="1"/>
  <c r="E2459" i="1"/>
  <c r="E2543" i="1"/>
  <c r="E2631" i="1"/>
  <c r="E2719" i="1"/>
  <c r="E2799" i="1"/>
  <c r="E2871" i="1"/>
  <c r="E2935" i="1"/>
  <c r="E2999" i="1"/>
  <c r="E3063" i="1"/>
  <c r="E3108" i="1"/>
  <c r="E3151" i="1"/>
  <c r="E3193" i="1"/>
  <c r="E3236" i="1"/>
  <c r="E3279" i="1"/>
  <c r="E3321" i="1"/>
  <c r="E3364" i="1"/>
  <c r="E3407" i="1"/>
  <c r="E3449" i="1"/>
  <c r="E3492" i="1"/>
  <c r="E3535" i="1"/>
  <c r="E3577" i="1"/>
  <c r="E3619" i="1"/>
  <c r="E3651" i="1"/>
  <c r="E3683" i="1"/>
  <c r="E3715" i="1"/>
  <c r="E3747" i="1"/>
  <c r="E3779" i="1"/>
  <c r="E3811" i="1"/>
  <c r="E3843" i="1"/>
  <c r="E3875" i="1"/>
  <c r="E3907" i="1"/>
  <c r="E3939" i="1"/>
  <c r="E3971" i="1"/>
  <c r="E4003" i="1"/>
  <c r="E4035" i="1"/>
  <c r="E4067" i="1"/>
  <c r="E4099" i="1"/>
  <c r="E4131" i="1"/>
  <c r="E4163" i="1"/>
  <c r="E4195" i="1"/>
  <c r="E4227" i="1"/>
  <c r="E4259" i="1"/>
  <c r="E4291" i="1"/>
  <c r="E4323" i="1"/>
  <c r="E4355" i="1"/>
  <c r="E4387" i="1"/>
  <c r="E4419" i="1"/>
  <c r="E4451" i="1"/>
  <c r="E4483" i="1"/>
  <c r="E527" i="1"/>
  <c r="E1012" i="1"/>
  <c r="E1288" i="1"/>
  <c r="E1488" i="1"/>
  <c r="E1659" i="1"/>
  <c r="E1791" i="1"/>
  <c r="E1919" i="1"/>
  <c r="E2047" i="1"/>
  <c r="E2162" i="1"/>
  <c r="E2247" i="1"/>
  <c r="E2332" i="1"/>
  <c r="E2418" i="1"/>
  <c r="E2496" i="1"/>
  <c r="E2560" i="1"/>
  <c r="E2624" i="1"/>
  <c r="E2688" i="1"/>
  <c r="E2752" i="1"/>
  <c r="E2816" i="1"/>
  <c r="E2880" i="1"/>
  <c r="E2944" i="1"/>
  <c r="E3008" i="1"/>
  <c r="E3072" i="1"/>
  <c r="E3115" i="1"/>
  <c r="E3157" i="1"/>
  <c r="E3200" i="1"/>
  <c r="E3243" i="1"/>
  <c r="E3285" i="1"/>
  <c r="E3328" i="1"/>
  <c r="E3371" i="1"/>
  <c r="E3413" i="1"/>
  <c r="E3456" i="1"/>
  <c r="E3499" i="1"/>
  <c r="E3541" i="1"/>
  <c r="E3584" i="1"/>
  <c r="E3624" i="1"/>
  <c r="E3656" i="1"/>
  <c r="E3688" i="1"/>
  <c r="E3720" i="1"/>
  <c r="E3752" i="1"/>
  <c r="E3784" i="1"/>
  <c r="E3816" i="1"/>
  <c r="E3848" i="1"/>
  <c r="E3880" i="1"/>
  <c r="E3912" i="1"/>
  <c r="E3944" i="1"/>
  <c r="E3976" i="1"/>
  <c r="E4008" i="1"/>
  <c r="E4040" i="1"/>
  <c r="E4072" i="1"/>
  <c r="E4104" i="1"/>
  <c r="E4136" i="1"/>
  <c r="E4168" i="1"/>
  <c r="E4200" i="1"/>
  <c r="E4232" i="1"/>
  <c r="E4264" i="1"/>
  <c r="E4296" i="1"/>
  <c r="E4328" i="1"/>
  <c r="E4360" i="1"/>
  <c r="E4392" i="1"/>
  <c r="E4424" i="1"/>
  <c r="E4456" i="1"/>
  <c r="E4488" i="1"/>
  <c r="E4520" i="1"/>
  <c r="E4552" i="1"/>
  <c r="E4584" i="1"/>
  <c r="E4616" i="1"/>
  <c r="E4648" i="1"/>
  <c r="E4680" i="1"/>
  <c r="E4712" i="1"/>
  <c r="E4744" i="1"/>
  <c r="E4776" i="1"/>
  <c r="E4808" i="1"/>
  <c r="E4840" i="1"/>
  <c r="E1538" i="1"/>
  <c r="E2446" i="1"/>
  <c r="E1755" i="1"/>
  <c r="E2542" i="1"/>
  <c r="E3054" i="1"/>
  <c r="E3566" i="1"/>
  <c r="E1870" i="1"/>
  <c r="E2416" i="1"/>
  <c r="E2767" i="1"/>
  <c r="E3039" i="1"/>
  <c r="E3220" i="1"/>
  <c r="E3391" i="1"/>
  <c r="E3561" i="1"/>
  <c r="E3703" i="1"/>
  <c r="E3831" i="1"/>
  <c r="E3959" i="1"/>
  <c r="E4087" i="1"/>
  <c r="E4215" i="1"/>
  <c r="E4343" i="1"/>
  <c r="E4471" i="1"/>
  <c r="E1424" i="1"/>
  <c r="E1999" i="1"/>
  <c r="E2386" i="1"/>
  <c r="E2664" i="1"/>
  <c r="E2920" i="1"/>
  <c r="E3141" i="1"/>
  <c r="E3312" i="1"/>
  <c r="E3483" i="1"/>
  <c r="E3644" i="1"/>
  <c r="E3772" i="1"/>
  <c r="E3900" i="1"/>
  <c r="E4028" i="1"/>
  <c r="E4156" i="1"/>
  <c r="E4284" i="1"/>
  <c r="E4412" i="1"/>
  <c r="E4540" i="1"/>
  <c r="E4668" i="1"/>
  <c r="E4796" i="1"/>
  <c r="E4880" i="1"/>
  <c r="E4924" i="1"/>
  <c r="E4968" i="1"/>
  <c r="E5008" i="1"/>
  <c r="E5052" i="1"/>
  <c r="E5096" i="1"/>
  <c r="E5136" i="1"/>
  <c r="E5180" i="1"/>
  <c r="E5224" i="1"/>
  <c r="E730" i="1"/>
  <c r="E1497" i="1"/>
  <c r="E1894" i="1"/>
  <c r="E2187" i="1"/>
  <c r="E2422" i="1"/>
  <c r="E2611" i="1"/>
  <c r="E2755" i="1"/>
  <c r="E2883" i="1"/>
  <c r="E3011" i="1"/>
  <c r="E3116" i="1"/>
  <c r="E3201" i="1"/>
  <c r="E3287" i="1"/>
  <c r="E3372" i="1"/>
  <c r="E662" i="1"/>
  <c r="E1336" i="1"/>
  <c r="E1687" i="1"/>
  <c r="E1943" i="1"/>
  <c r="E2178" i="1"/>
  <c r="E2348" i="1"/>
  <c r="E2508" i="1"/>
  <c r="E2636" i="1"/>
  <c r="E2764" i="1"/>
  <c r="E2892" i="1"/>
  <c r="E3020" i="1"/>
  <c r="E1240" i="1"/>
  <c r="E1895" i="1"/>
  <c r="E2316" i="1"/>
  <c r="E2612" i="1"/>
  <c r="E2868" i="1"/>
  <c r="E3096" i="1"/>
  <c r="E3208" i="1"/>
  <c r="E3324" i="1"/>
  <c r="E3437" i="1"/>
  <c r="E3523" i="1"/>
  <c r="E3608" i="1"/>
  <c r="E3674" i="1"/>
  <c r="E3738" i="1"/>
  <c r="E3802" i="1"/>
  <c r="E3866" i="1"/>
  <c r="E3930" i="1"/>
  <c r="E3994" i="1"/>
  <c r="E4058" i="1"/>
  <c r="E4122" i="1"/>
  <c r="E4186" i="1"/>
  <c r="E4250" i="1"/>
  <c r="E4314" i="1"/>
  <c r="E4378" i="1"/>
  <c r="E4442" i="1"/>
  <c r="E4506" i="1"/>
  <c r="E4549" i="1"/>
  <c r="E4591" i="1"/>
  <c r="E4634" i="1"/>
  <c r="E4677" i="1"/>
  <c r="E4719" i="1"/>
  <c r="E4762" i="1"/>
  <c r="E4805" i="1"/>
  <c r="E4847" i="1"/>
  <c r="E4890" i="1"/>
  <c r="E4933" i="1"/>
  <c r="E4975" i="1"/>
  <c r="E5018" i="1"/>
  <c r="E5061" i="1"/>
  <c r="E5103" i="1"/>
  <c r="E5146" i="1"/>
  <c r="E5189" i="1"/>
  <c r="E5231" i="1"/>
  <c r="E5269" i="1"/>
  <c r="E5301" i="1"/>
  <c r="E5333" i="1"/>
  <c r="E5365" i="1"/>
  <c r="E5397" i="1"/>
  <c r="E5429" i="1"/>
  <c r="E5461" i="1"/>
  <c r="E5493" i="1"/>
  <c r="E5525" i="1"/>
  <c r="E5557" i="1"/>
  <c r="E5589" i="1"/>
  <c r="E5621" i="1"/>
  <c r="E5653" i="1"/>
  <c r="E5685" i="1"/>
  <c r="E5717" i="1"/>
  <c r="E5749" i="1"/>
  <c r="E5781" i="1"/>
  <c r="E5813" i="1"/>
  <c r="E5845" i="1"/>
  <c r="E5877" i="1"/>
  <c r="E5909" i="1"/>
  <c r="E5941" i="1"/>
  <c r="E5973" i="1"/>
  <c r="E6005" i="1"/>
  <c r="E6037" i="1"/>
  <c r="E6069" i="1"/>
  <c r="E6101" i="1"/>
  <c r="E6133" i="1"/>
  <c r="E6165" i="1"/>
  <c r="E6197" i="1"/>
  <c r="E6229" i="1"/>
  <c r="E6261" i="1"/>
  <c r="E6293" i="1"/>
  <c r="E6325" i="1"/>
  <c r="E6357" i="1"/>
  <c r="E6389" i="1"/>
  <c r="E6421" i="1"/>
  <c r="E6453" i="1"/>
  <c r="E6485" i="1"/>
  <c r="E6517" i="1"/>
  <c r="E6549" i="1"/>
  <c r="E6581" i="1"/>
  <c r="E6613" i="1"/>
  <c r="E990" i="1"/>
  <c r="E1782" i="1"/>
  <c r="E2240" i="1"/>
  <c r="E2555" i="1"/>
  <c r="E2811" i="1"/>
  <c r="E3067" i="1"/>
  <c r="E3185" i="1"/>
  <c r="E3299" i="1"/>
  <c r="E2453" i="1"/>
  <c r="E1023" i="1"/>
  <c r="E2308" i="1"/>
  <c r="E2862" i="1"/>
  <c r="E3374" i="1"/>
  <c r="E1593" i="1"/>
  <c r="E2246" i="1"/>
  <c r="E2639" i="1"/>
  <c r="E2943" i="1"/>
  <c r="E3156" i="1"/>
  <c r="E3327" i="1"/>
  <c r="E3497" i="1"/>
  <c r="E3655" i="1"/>
  <c r="E3783" i="1"/>
  <c r="E3911" i="1"/>
  <c r="E4039" i="1"/>
  <c r="E4167" i="1"/>
  <c r="E4295" i="1"/>
  <c r="E4423" i="1"/>
  <c r="E1055" i="1"/>
  <c r="E1807" i="1"/>
  <c r="E2258" i="1"/>
  <c r="E2568" i="1"/>
  <c r="E2824" i="1"/>
  <c r="E3077" i="1"/>
  <c r="E3248" i="1"/>
  <c r="E3419" i="1"/>
  <c r="E3589" i="1"/>
  <c r="E3724" i="1"/>
  <c r="E3852" i="1"/>
  <c r="E3980" i="1"/>
  <c r="E4108" i="1"/>
  <c r="E4236" i="1"/>
  <c r="E4364" i="1"/>
  <c r="E4492" i="1"/>
  <c r="E4620" i="1"/>
  <c r="E4748" i="1"/>
  <c r="E4864" i="1"/>
  <c r="E4908" i="1"/>
  <c r="E4952" i="1"/>
  <c r="E4992" i="1"/>
  <c r="E5036" i="1"/>
  <c r="E5080" i="1"/>
  <c r="E5120" i="1"/>
  <c r="E5164" i="1"/>
  <c r="E5208" i="1"/>
  <c r="E5248" i="1"/>
  <c r="E1303" i="1"/>
  <c r="E1766" i="1"/>
  <c r="E2086" i="1"/>
  <c r="E2336" i="1"/>
  <c r="E2547" i="1"/>
  <c r="E2707" i="1"/>
  <c r="E2835" i="1"/>
  <c r="E2963" i="1"/>
  <c r="E3084" i="1"/>
  <c r="E3169" i="1"/>
  <c r="E3255" i="1"/>
  <c r="E3340" i="1"/>
  <c r="E3425" i="1"/>
  <c r="E1144" i="1"/>
  <c r="E1563" i="1"/>
  <c r="E1847" i="1"/>
  <c r="E2103" i="1"/>
  <c r="E2284" i="1"/>
  <c r="E2455" i="1"/>
  <c r="E2588" i="1"/>
  <c r="E2716" i="1"/>
  <c r="E2844" i="1"/>
  <c r="E2972" i="1"/>
  <c r="E731" i="1"/>
  <c r="E1703" i="1"/>
  <c r="E2188" i="1"/>
  <c r="E2516" i="1"/>
  <c r="E2772" i="1"/>
  <c r="E3028" i="1"/>
  <c r="E3165" i="1"/>
  <c r="E3281" i="1"/>
  <c r="E3395" i="1"/>
  <c r="E3491" i="1"/>
  <c r="E3576" i="1"/>
  <c r="E3650" i="1"/>
  <c r="E3714" i="1"/>
  <c r="E3778" i="1"/>
  <c r="E3842" i="1"/>
  <c r="E3906" i="1"/>
  <c r="E3970" i="1"/>
  <c r="E4034" i="1"/>
  <c r="E4098" i="1"/>
  <c r="E4162" i="1"/>
  <c r="E4226" i="1"/>
  <c r="E4290" i="1"/>
  <c r="E4354" i="1"/>
  <c r="E4418" i="1"/>
  <c r="E4482" i="1"/>
  <c r="E4533" i="1"/>
  <c r="E4575" i="1"/>
  <c r="E4618" i="1"/>
  <c r="E4661" i="1"/>
  <c r="E4703" i="1"/>
  <c r="E4746" i="1"/>
  <c r="E4789" i="1"/>
  <c r="E4831" i="1"/>
  <c r="E4874" i="1"/>
  <c r="E4917" i="1"/>
  <c r="E4959" i="1"/>
  <c r="E5002" i="1"/>
  <c r="E5045" i="1"/>
  <c r="E5087" i="1"/>
  <c r="E5130" i="1"/>
  <c r="E5173" i="1"/>
  <c r="E5215" i="1"/>
  <c r="E5257" i="1"/>
  <c r="E5289" i="1"/>
  <c r="E5321" i="1"/>
  <c r="E5353" i="1"/>
  <c r="E5385" i="1"/>
  <c r="E5417" i="1"/>
  <c r="E5449" i="1"/>
  <c r="E5481" i="1"/>
  <c r="E5513" i="1"/>
  <c r="E5545" i="1"/>
  <c r="E5577" i="1"/>
  <c r="E5609" i="1"/>
  <c r="E5641" i="1"/>
  <c r="E5673" i="1"/>
  <c r="E5705" i="1"/>
  <c r="E5737" i="1"/>
  <c r="E5769" i="1"/>
  <c r="E5801" i="1"/>
  <c r="E5833" i="1"/>
  <c r="E5865" i="1"/>
  <c r="E5897" i="1"/>
  <c r="E5929" i="1"/>
  <c r="E5961" i="1"/>
  <c r="E5993" i="1"/>
  <c r="E6025" i="1"/>
  <c r="E6057" i="1"/>
  <c r="E6089" i="1"/>
  <c r="E6121" i="1"/>
  <c r="E6153" i="1"/>
  <c r="E6185" i="1"/>
  <c r="E6217" i="1"/>
  <c r="E6249" i="1"/>
  <c r="E6281" i="1"/>
  <c r="E6313" i="1"/>
  <c r="E6345" i="1"/>
  <c r="E6377" i="1"/>
  <c r="E6409" i="1"/>
  <c r="E6441" i="1"/>
  <c r="E6473" i="1"/>
  <c r="E6505" i="1"/>
  <c r="E6537" i="1"/>
  <c r="E6569" i="1"/>
  <c r="E6601" i="1"/>
  <c r="E6633" i="1"/>
  <c r="E1561" i="1"/>
  <c r="E2102" i="1"/>
  <c r="E2454" i="1"/>
  <c r="E2715" i="1"/>
  <c r="E2971" i="1"/>
  <c r="E3143" i="1"/>
  <c r="E3256" i="1"/>
  <c r="E3368" i="1"/>
  <c r="E3473" i="1"/>
  <c r="E3559" i="1"/>
  <c r="E3637" i="1"/>
  <c r="E3701" i="1"/>
  <c r="E3765" i="1"/>
  <c r="E3829" i="1"/>
  <c r="E3893" i="1"/>
  <c r="E3957" i="1"/>
  <c r="E4021" i="1"/>
  <c r="E4085" i="1"/>
  <c r="E4149" i="1"/>
  <c r="E4213" i="1"/>
  <c r="E4277" i="1"/>
  <c r="E4341" i="1"/>
  <c r="E4405" i="1"/>
  <c r="E4469" i="1"/>
  <c r="E4523" i="1"/>
  <c r="E4566" i="1"/>
  <c r="E4609" i="1"/>
  <c r="E4651" i="1"/>
  <c r="E4694" i="1"/>
  <c r="E4737" i="1"/>
  <c r="E4779" i="1"/>
  <c r="E4822" i="1"/>
  <c r="E4865" i="1"/>
  <c r="E4907" i="1"/>
  <c r="E4950" i="1"/>
  <c r="E4993" i="1"/>
  <c r="E5035" i="1"/>
  <c r="E5078" i="1"/>
  <c r="E5121" i="1"/>
  <c r="E5163" i="1"/>
  <c r="E1685" i="1"/>
  <c r="E2901" i="1"/>
  <c r="E2011" i="1"/>
  <c r="E2670" i="1"/>
  <c r="E3182" i="1"/>
  <c r="E1191" i="1"/>
  <c r="E2046" i="1"/>
  <c r="E2511" i="1"/>
  <c r="E2847" i="1"/>
  <c r="E3092" i="1"/>
  <c r="E3263" i="1"/>
  <c r="E3433" i="1"/>
  <c r="E3604" i="1"/>
  <c r="E3735" i="1"/>
  <c r="E3863" i="1"/>
  <c r="E3991" i="1"/>
  <c r="E4119" i="1"/>
  <c r="E4247" i="1"/>
  <c r="E4375" i="1"/>
  <c r="E4503" i="1"/>
  <c r="E1595" i="1"/>
  <c r="E2127" i="1"/>
  <c r="E2471" i="1"/>
  <c r="E2728" i="1"/>
  <c r="E2984" i="1"/>
  <c r="E3184" i="1"/>
  <c r="E3355" i="1"/>
  <c r="E3525" i="1"/>
  <c r="E3676" i="1"/>
  <c r="E3804" i="1"/>
  <c r="E3932" i="1"/>
  <c r="E4060" i="1"/>
  <c r="E4188" i="1"/>
  <c r="E4316" i="1"/>
  <c r="E4444" i="1"/>
  <c r="E4572" i="1"/>
  <c r="E4700" i="1"/>
  <c r="E4828" i="1"/>
  <c r="E4892" i="1"/>
  <c r="E4936" i="1"/>
  <c r="E4976" i="1"/>
  <c r="E5020" i="1"/>
  <c r="E5064" i="1"/>
  <c r="E5104" i="1"/>
  <c r="E5148" i="1"/>
  <c r="E5192" i="1"/>
  <c r="E5232" i="1"/>
  <c r="E1032" i="1"/>
  <c r="E1625" i="1"/>
  <c r="E1958" i="1"/>
  <c r="E2251" i="1"/>
  <c r="E2483" i="1"/>
  <c r="E2643" i="1"/>
  <c r="E2787" i="1"/>
  <c r="E2915" i="1"/>
  <c r="E3043" i="1"/>
  <c r="E3137" i="1"/>
  <c r="E3223" i="1"/>
  <c r="E3308" i="1"/>
  <c r="E3393" i="1"/>
  <c r="E906" i="1"/>
  <c r="E1435" i="1"/>
  <c r="E1751" i="1"/>
  <c r="E2007" i="1"/>
  <c r="E2220" i="1"/>
  <c r="E2391" i="1"/>
  <c r="E2540" i="1"/>
  <c r="E2668" i="1"/>
  <c r="E2796" i="1"/>
  <c r="E2924" i="1"/>
  <c r="E3052" i="1"/>
  <c r="E1456" i="1"/>
  <c r="E2023" i="1"/>
  <c r="E2402" i="1"/>
  <c r="E2676" i="1"/>
  <c r="E2932" i="1"/>
  <c r="E3123" i="1"/>
  <c r="E3239" i="1"/>
  <c r="E3352" i="1"/>
  <c r="E3459" i="1"/>
  <c r="E3544" i="1"/>
  <c r="E3626" i="1"/>
  <c r="E3690" i="1"/>
  <c r="E3754" i="1"/>
  <c r="E3818" i="1"/>
  <c r="E3882" i="1"/>
  <c r="E3946" i="1"/>
  <c r="E4010" i="1"/>
  <c r="E4074" i="1"/>
  <c r="E4138" i="1"/>
  <c r="E4202" i="1"/>
  <c r="E4266" i="1"/>
  <c r="E4330" i="1"/>
  <c r="E4394" i="1"/>
  <c r="E4458" i="1"/>
  <c r="E4517" i="1"/>
  <c r="E4559" i="1"/>
  <c r="E4602" i="1"/>
  <c r="E4645" i="1"/>
  <c r="E4687" i="1"/>
  <c r="E4730" i="1"/>
  <c r="E4773" i="1"/>
  <c r="E4815" i="1"/>
  <c r="E4858" i="1"/>
  <c r="E4901" i="1"/>
  <c r="E4943" i="1"/>
  <c r="E4986" i="1"/>
  <c r="E5029" i="1"/>
  <c r="E5071" i="1"/>
  <c r="E5114" i="1"/>
  <c r="E5157" i="1"/>
  <c r="E5199" i="1"/>
  <c r="E5242" i="1"/>
  <c r="E5277" i="1"/>
  <c r="E5309" i="1"/>
  <c r="E5341" i="1"/>
  <c r="E5373" i="1"/>
  <c r="E5405" i="1"/>
  <c r="E5437" i="1"/>
  <c r="E5469" i="1"/>
  <c r="E5501" i="1"/>
  <c r="E5533" i="1"/>
  <c r="E5565" i="1"/>
  <c r="E5597" i="1"/>
  <c r="E5629" i="1"/>
  <c r="E5661" i="1"/>
  <c r="E5693" i="1"/>
  <c r="E5725" i="1"/>
  <c r="E5757" i="1"/>
  <c r="E5789" i="1"/>
  <c r="E5821" i="1"/>
  <c r="E5853" i="1"/>
  <c r="E5885" i="1"/>
  <c r="E5917" i="1"/>
  <c r="E5949" i="1"/>
  <c r="E5981" i="1"/>
  <c r="E6013" i="1"/>
  <c r="E6045" i="1"/>
  <c r="E6077" i="1"/>
  <c r="E6109" i="1"/>
  <c r="E6141" i="1"/>
  <c r="E6173" i="1"/>
  <c r="E6205" i="1"/>
  <c r="E6237" i="1"/>
  <c r="E6269" i="1"/>
  <c r="E6301" i="1"/>
  <c r="E6333" i="1"/>
  <c r="E6365" i="1"/>
  <c r="E6397" i="1"/>
  <c r="E6429" i="1"/>
  <c r="E6461" i="1"/>
  <c r="E6493" i="1"/>
  <c r="E6525" i="1"/>
  <c r="E6557" i="1"/>
  <c r="E6589" i="1"/>
  <c r="E6621" i="1"/>
  <c r="E1271" i="1"/>
  <c r="E1910" i="1"/>
  <c r="E2326" i="1"/>
  <c r="E2619" i="1"/>
  <c r="E2875" i="1"/>
  <c r="E3100" i="1"/>
  <c r="E3213" i="1"/>
  <c r="E3325" i="1"/>
  <c r="E3441" i="1"/>
  <c r="E3527" i="1"/>
  <c r="E3612" i="1"/>
  <c r="E3677" i="1"/>
  <c r="E3741" i="1"/>
  <c r="E3805" i="1"/>
  <c r="E3869" i="1"/>
  <c r="E2138" i="1"/>
  <c r="E2126" i="1"/>
  <c r="E3284" i="1"/>
  <c r="E3879" i="1"/>
  <c r="E4391" i="1"/>
  <c r="E2504" i="1"/>
  <c r="E3376" i="1"/>
  <c r="E3948" i="1"/>
  <c r="E4460" i="1"/>
  <c r="E4896" i="1"/>
  <c r="E5068" i="1"/>
  <c r="E5240" i="1"/>
  <c r="E2272" i="1"/>
  <c r="E2931" i="1"/>
  <c r="E3319" i="1"/>
  <c r="E1783" i="1"/>
  <c r="E2556" i="1"/>
  <c r="E3068" i="1"/>
  <c r="E2708" i="1"/>
  <c r="E3367" i="1"/>
  <c r="E3698" i="1"/>
  <c r="E3954" i="1"/>
  <c r="E4210" i="1"/>
  <c r="E4466" i="1"/>
  <c r="E4650" i="1"/>
  <c r="E4821" i="1"/>
  <c r="E4991" i="1"/>
  <c r="E5162" i="1"/>
  <c r="E5313" i="1"/>
  <c r="E5441" i="1"/>
  <c r="E5569" i="1"/>
  <c r="E5697" i="1"/>
  <c r="E5825" i="1"/>
  <c r="E5953" i="1"/>
  <c r="E6081" i="1"/>
  <c r="E6209" i="1"/>
  <c r="E6337" i="1"/>
  <c r="E6465" i="1"/>
  <c r="E6593" i="1"/>
  <c r="E2368" i="1"/>
  <c r="E3228" i="1"/>
  <c r="E3495" i="1"/>
  <c r="E3653" i="1"/>
  <c r="E3781" i="1"/>
  <c r="E3901" i="1"/>
  <c r="E3981" i="1"/>
  <c r="E4069" i="1"/>
  <c r="E4157" i="1"/>
  <c r="E4237" i="1"/>
  <c r="E4325" i="1"/>
  <c r="E4413" i="1"/>
  <c r="E4493" i="1"/>
  <c r="E4555" i="1"/>
  <c r="E4614" i="1"/>
  <c r="E4667" i="1"/>
  <c r="E4726" i="1"/>
  <c r="E4785" i="1"/>
  <c r="E4838" i="1"/>
  <c r="E4897" i="1"/>
  <c r="E4955" i="1"/>
  <c r="E5009" i="1"/>
  <c r="E5067" i="1"/>
  <c r="E5126" i="1"/>
  <c r="E5179" i="1"/>
  <c r="E5227" i="1"/>
  <c r="E5266" i="1"/>
  <c r="E5298" i="1"/>
  <c r="E5330" i="1"/>
  <c r="E5362" i="1"/>
  <c r="E5394" i="1"/>
  <c r="E5426" i="1"/>
  <c r="E5458" i="1"/>
  <c r="E5490" i="1"/>
  <c r="E5522" i="1"/>
  <c r="E5554" i="1"/>
  <c r="E5586" i="1"/>
  <c r="E5618" i="1"/>
  <c r="E5650" i="1"/>
  <c r="E5682" i="1"/>
  <c r="E5714" i="1"/>
  <c r="E5746" i="1"/>
  <c r="E5778" i="1"/>
  <c r="E5810" i="1"/>
  <c r="E5842" i="1"/>
  <c r="E5874" i="1"/>
  <c r="E5906" i="1"/>
  <c r="E5938" i="1"/>
  <c r="E5970" i="1"/>
  <c r="E6002" i="1"/>
  <c r="E6034" i="1"/>
  <c r="E6066" i="1"/>
  <c r="E6098" i="1"/>
  <c r="E6130" i="1"/>
  <c r="E6162" i="1"/>
  <c r="E6194" i="1"/>
  <c r="E6226" i="1"/>
  <c r="E6258" i="1"/>
  <c r="E6290" i="1"/>
  <c r="E6322" i="1"/>
  <c r="E6354" i="1"/>
  <c r="E6386" i="1"/>
  <c r="E6418" i="1"/>
  <c r="E6450" i="1"/>
  <c r="E6482" i="1"/>
  <c r="E6514" i="1"/>
  <c r="E6546" i="1"/>
  <c r="E6578" i="1"/>
  <c r="E6610" i="1"/>
  <c r="E6642" i="1"/>
  <c r="E6674" i="1"/>
  <c r="E6706" i="1"/>
  <c r="E6738" i="1"/>
  <c r="E6770" i="1"/>
  <c r="E6802" i="1"/>
  <c r="E6834" i="1"/>
  <c r="E6866" i="1"/>
  <c r="E6898" i="1"/>
  <c r="E6930" i="1"/>
  <c r="E6962" i="1"/>
  <c r="E6994" i="1"/>
  <c r="E7026" i="1"/>
  <c r="E7058" i="1"/>
  <c r="E7090" i="1"/>
  <c r="E7122" i="1"/>
  <c r="E7154" i="1"/>
  <c r="E7186" i="1"/>
  <c r="E7218" i="1"/>
  <c r="E7250" i="1"/>
  <c r="E7282" i="1"/>
  <c r="E7314" i="1"/>
  <c r="E7346" i="1"/>
  <c r="E7378" i="1"/>
  <c r="E7410" i="1"/>
  <c r="E7442" i="1"/>
  <c r="E7474" i="1"/>
  <c r="E7506" i="1"/>
  <c r="E7538" i="1"/>
  <c r="E7570" i="1"/>
  <c r="E7602" i="1"/>
  <c r="E7634" i="1"/>
  <c r="E668" i="1"/>
  <c r="E438" i="1"/>
  <c r="E467" i="1"/>
  <c r="E104" i="1"/>
  <c r="E1642" i="1"/>
  <c r="E2100" i="1"/>
  <c r="E935" i="1"/>
  <c r="E1901" i="1"/>
  <c r="E2413" i="1"/>
  <c r="E2010" i="1"/>
  <c r="E2669" i="1"/>
  <c r="E1136" i="1"/>
  <c r="E1283" i="1"/>
  <c r="E1793" i="1"/>
  <c r="E2305" i="1"/>
  <c r="E1794" i="1"/>
  <c r="E2561" i="1"/>
  <c r="E1701" i="1"/>
  <c r="E2905" i="1"/>
  <c r="E2019" i="1"/>
  <c r="E2463" i="1"/>
  <c r="E2594" i="1"/>
  <c r="E2722" i="1"/>
  <c r="E2850" i="1"/>
  <c r="E2978" i="1"/>
  <c r="E3106" i="1"/>
  <c r="E3234" i="1"/>
  <c r="E3362" i="1"/>
  <c r="E3490" i="1"/>
  <c r="E183" i="1"/>
  <c r="E1666" i="1"/>
  <c r="E1717" i="1"/>
  <c r="E2229" i="1"/>
  <c r="E1631" i="1"/>
  <c r="E2485" i="1"/>
  <c r="E2913" i="1"/>
  <c r="E357" i="1"/>
  <c r="E1408" i="1"/>
  <c r="E1771" i="1"/>
  <c r="E2027" i="1"/>
  <c r="E760" i="1"/>
  <c r="E862" i="1"/>
  <c r="E439" i="1"/>
  <c r="E882" i="1"/>
  <c r="E1446" i="1"/>
  <c r="E1259" i="1"/>
  <c r="E1904" i="1"/>
  <c r="E1260" i="1"/>
  <c r="E1482" i="1"/>
  <c r="E1940" i="1"/>
  <c r="E1373" i="1"/>
  <c r="E995" i="1"/>
  <c r="E1500" i="1"/>
  <c r="E1800" i="1"/>
  <c r="E2056" i="1"/>
  <c r="E1039" i="1"/>
  <c r="E1501" i="1"/>
  <c r="E1490" i="1"/>
  <c r="E1948" i="1"/>
  <c r="E1672" i="1"/>
  <c r="E1929" i="1"/>
  <c r="E2185" i="1"/>
  <c r="E2441" i="1"/>
  <c r="E1513" i="1"/>
  <c r="E2066" i="1"/>
  <c r="E2430" i="1"/>
  <c r="E2697" i="1"/>
  <c r="E751" i="1"/>
  <c r="E1123" i="1"/>
  <c r="E755" i="1"/>
  <c r="E1997" i="1"/>
  <c r="E682" i="1"/>
  <c r="E2179" i="1"/>
  <c r="E2765" i="1"/>
  <c r="E1472" i="1"/>
  <c r="E1788" i="1"/>
  <c r="E1889" i="1"/>
  <c r="E2401" i="1"/>
  <c r="E1986" i="1"/>
  <c r="E2657" i="1"/>
  <c r="E2085" i="1"/>
  <c r="E3033" i="1"/>
  <c r="E2186" i="1"/>
  <c r="E218" i="1"/>
  <c r="E692" i="1"/>
  <c r="E1061" i="1"/>
  <c r="E676" i="1"/>
  <c r="E414" i="1"/>
  <c r="E415" i="1"/>
  <c r="E930" i="1"/>
  <c r="E1332" i="1"/>
  <c r="E1671" i="1"/>
  <c r="E587" i="1"/>
  <c r="E940" i="1"/>
  <c r="E1348" i="1"/>
  <c r="E2057" i="1"/>
  <c r="E1064" i="1"/>
  <c r="E2259" i="1"/>
  <c r="E2825" i="1"/>
  <c r="E1836" i="1"/>
  <c r="E1741" i="1"/>
  <c r="E1690" i="1"/>
  <c r="E3021" i="1"/>
  <c r="E1613" i="1"/>
  <c r="E1407" i="1"/>
  <c r="E1090" i="1"/>
  <c r="E1699" i="1"/>
  <c r="E3170" i="1"/>
  <c r="E1081" i="1"/>
  <c r="E2147" i="1"/>
  <c r="E1632" i="1"/>
  <c r="E2234" i="1"/>
  <c r="E2404" i="1"/>
  <c r="E2550" i="1"/>
  <c r="E2678" i="1"/>
  <c r="E2806" i="1"/>
  <c r="E2934" i="1"/>
  <c r="E3062" i="1"/>
  <c r="E3190" i="1"/>
  <c r="E3318" i="1"/>
  <c r="E3446" i="1"/>
  <c r="E3574" i="1"/>
  <c r="E1380" i="1"/>
  <c r="E1966" i="1"/>
  <c r="E2363" i="1"/>
  <c r="E2647" i="1"/>
  <c r="E1218" i="1"/>
  <c r="E1565" i="1"/>
  <c r="E2117" i="1"/>
  <c r="E1311" i="1"/>
  <c r="E2339" i="1"/>
  <c r="E2873" i="1"/>
  <c r="E3045" i="1"/>
  <c r="E1280" i="1"/>
  <c r="E1715" i="1"/>
  <c r="E1971" i="1"/>
  <c r="E2196" i="1"/>
  <c r="E2367" i="1"/>
  <c r="E2522" i="1"/>
  <c r="E2650" i="1"/>
  <c r="E2778" i="1"/>
  <c r="E2906" i="1"/>
  <c r="E3034" i="1"/>
  <c r="E3162" i="1"/>
  <c r="E3290" i="1"/>
  <c r="E3418" i="1"/>
  <c r="E3546" i="1"/>
  <c r="E1197" i="1"/>
  <c r="E2190" i="1"/>
  <c r="E1653" i="1"/>
  <c r="E2494" i="1"/>
  <c r="E3006" i="1"/>
  <c r="E3518" i="1"/>
  <c r="E1806" i="1"/>
  <c r="E2374" i="1"/>
  <c r="E2735" i="1"/>
  <c r="E3015" i="1"/>
  <c r="E3204" i="1"/>
  <c r="E3396" i="1"/>
  <c r="E3567" i="1"/>
  <c r="E3707" i="1"/>
  <c r="E3835" i="1"/>
  <c r="E3963" i="1"/>
  <c r="E4091" i="1"/>
  <c r="E4219" i="1"/>
  <c r="E4347" i="1"/>
  <c r="E4475" i="1"/>
  <c r="E1445" i="1"/>
  <c r="E2015" i="1"/>
  <c r="E2396" i="1"/>
  <c r="E2672" i="1"/>
  <c r="E2928" i="1"/>
  <c r="E3104" i="1"/>
  <c r="E3211" i="1"/>
  <c r="E3445" i="1"/>
  <c r="E3552" i="1"/>
  <c r="E3744" i="1"/>
  <c r="E3824" i="1"/>
  <c r="E4000" i="1"/>
  <c r="E1467" i="1"/>
  <c r="E2031" i="1"/>
  <c r="E2407" i="1"/>
  <c r="E2680" i="1"/>
  <c r="E2936" i="1"/>
  <c r="E3152" i="1"/>
  <c r="E3323" i="1"/>
  <c r="E3493" i="1"/>
  <c r="E3652" i="1"/>
  <c r="E3780" i="1"/>
  <c r="E3908" i="1"/>
  <c r="E4036" i="1"/>
  <c r="E4164" i="1"/>
  <c r="E4292" i="1"/>
  <c r="E4420" i="1"/>
  <c r="E4548" i="1"/>
  <c r="E4676" i="1"/>
  <c r="E4804" i="1"/>
  <c r="E4932" i="1"/>
  <c r="E5060" i="1"/>
  <c r="E5188" i="1"/>
  <c r="E1583" i="1"/>
  <c r="E2464" i="1"/>
  <c r="E2133" i="1"/>
  <c r="E3049" i="1"/>
  <c r="E2202" i="1"/>
  <c r="E2782" i="1"/>
  <c r="E3294" i="1"/>
  <c r="E1444" i="1"/>
  <c r="E2171" i="1"/>
  <c r="E2591" i="1"/>
  <c r="E2903" i="1"/>
  <c r="E3129" i="1"/>
  <c r="E3300" i="1"/>
  <c r="E3471" i="1"/>
  <c r="E3635" i="1"/>
  <c r="E3763" i="1"/>
  <c r="E3891" i="1"/>
  <c r="E4019" i="1"/>
  <c r="E4147" i="1"/>
  <c r="E4275" i="1"/>
  <c r="E4403" i="1"/>
  <c r="E827" i="1"/>
  <c r="E1727" i="1"/>
  <c r="E2204" i="1"/>
  <c r="E2528" i="1"/>
  <c r="E2784" i="1"/>
  <c r="E3040" i="1"/>
  <c r="E3221" i="1"/>
  <c r="E3392" i="1"/>
  <c r="E3563" i="1"/>
  <c r="E3704" i="1"/>
  <c r="E3832" i="1"/>
  <c r="E3960" i="1"/>
  <c r="E4088" i="1"/>
  <c r="E4216" i="1"/>
  <c r="E4344" i="1"/>
  <c r="E4472" i="1"/>
  <c r="E4600" i="1"/>
  <c r="E4728" i="1"/>
  <c r="E4856" i="1"/>
  <c r="E2798" i="1"/>
  <c r="E2599" i="1"/>
  <c r="E3476" i="1"/>
  <c r="E4023" i="1"/>
  <c r="E884" i="1"/>
  <c r="E2792" i="1"/>
  <c r="E3568" i="1"/>
  <c r="E4092" i="1"/>
  <c r="E4604" i="1"/>
  <c r="E4944" i="1"/>
  <c r="E5116" i="1"/>
  <c r="E1239" i="1"/>
  <c r="E2515" i="1"/>
  <c r="E3073" i="1"/>
  <c r="E3415" i="1"/>
  <c r="E2071" i="1"/>
  <c r="E2700" i="1"/>
  <c r="E1627" i="1"/>
  <c r="E2996" i="1"/>
  <c r="E3480" i="1"/>
  <c r="E3770" i="1"/>
  <c r="E4026" i="1"/>
  <c r="E4282" i="1"/>
  <c r="E4527" i="1"/>
  <c r="E4698" i="1"/>
  <c r="E4869" i="1"/>
  <c r="E5039" i="1"/>
  <c r="E5210" i="1"/>
  <c r="E5349" i="1"/>
  <c r="E5477" i="1"/>
  <c r="E5605" i="1"/>
  <c r="E5733" i="1"/>
  <c r="E5861" i="1"/>
  <c r="E5989" i="1"/>
  <c r="E6117" i="1"/>
  <c r="E6245" i="1"/>
  <c r="E6373" i="1"/>
  <c r="E6501" i="1"/>
  <c r="E6629" i="1"/>
  <c r="E2683" i="1"/>
  <c r="E1996" i="1"/>
  <c r="E3118" i="1"/>
  <c r="E2815" i="1"/>
  <c r="E3583" i="1"/>
  <c r="E4103" i="1"/>
  <c r="E1509" i="1"/>
  <c r="E2952" i="1"/>
  <c r="E3660" i="1"/>
  <c r="E4172" i="1"/>
  <c r="E4684" i="1"/>
  <c r="E4972" i="1"/>
  <c r="E5144" i="1"/>
  <c r="E1540" i="1"/>
  <c r="E2627" i="1"/>
  <c r="E3127" i="1"/>
  <c r="E795" i="1"/>
  <c r="E2199" i="1"/>
  <c r="E2780" i="1"/>
  <c r="E1959" i="1"/>
  <c r="E3111" i="1"/>
  <c r="E3533" i="1"/>
  <c r="E3810" i="1"/>
  <c r="E4066" i="1"/>
  <c r="E4322" i="1"/>
  <c r="E4554" i="1"/>
  <c r="E4725" i="1"/>
  <c r="E4895" i="1"/>
  <c r="E5066" i="1"/>
  <c r="E5237" i="1"/>
  <c r="E5369" i="1"/>
  <c r="E5497" i="1"/>
  <c r="E5625" i="1"/>
  <c r="E5753" i="1"/>
  <c r="E5881" i="1"/>
  <c r="E6009" i="1"/>
  <c r="E6137" i="1"/>
  <c r="E6265" i="1"/>
  <c r="E6393" i="1"/>
  <c r="E6521" i="1"/>
  <c r="E1143" i="1"/>
  <c r="E2843" i="1"/>
  <c r="E3427" i="1"/>
  <c r="E3733" i="1"/>
  <c r="E3989" i="1"/>
  <c r="E4245" i="1"/>
  <c r="E4501" i="1"/>
  <c r="E4673" i="1"/>
  <c r="E4843" i="1"/>
  <c r="E5014" i="1"/>
  <c r="E5185" i="1"/>
  <c r="E2926" i="1"/>
  <c r="E2687" i="1"/>
  <c r="E3519" i="1"/>
  <c r="E4055" i="1"/>
  <c r="E1192" i="1"/>
  <c r="E2856" i="1"/>
  <c r="E3611" i="1"/>
  <c r="E4124" i="1"/>
  <c r="E4636" i="1"/>
  <c r="E4956" i="1"/>
  <c r="E5128" i="1"/>
  <c r="E1367" i="1"/>
  <c r="E2563" i="1"/>
  <c r="E3095" i="1"/>
  <c r="E3436" i="1"/>
  <c r="E2135" i="1"/>
  <c r="E2732" i="1"/>
  <c r="E905" i="1"/>
  <c r="E880" i="1"/>
  <c r="E1130" i="1"/>
  <c r="E1560" i="1"/>
  <c r="E2157" i="1"/>
  <c r="E2392" i="1"/>
  <c r="E898" i="1"/>
  <c r="E2049" i="1"/>
  <c r="E2248" i="1"/>
  <c r="E1588" i="1"/>
  <c r="E2378" i="1"/>
  <c r="E2658" i="1"/>
  <c r="E3042" i="1"/>
  <c r="E3554" i="1"/>
  <c r="E356" i="1"/>
  <c r="E1087" i="1"/>
  <c r="E3232" i="1"/>
  <c r="E3339" i="1"/>
  <c r="E3573" i="1"/>
  <c r="E3664" i="1"/>
  <c r="E3840" i="1"/>
  <c r="E3920" i="1"/>
  <c r="E4080" i="1"/>
  <c r="E4144" i="1"/>
  <c r="E4208" i="1"/>
  <c r="E4272" i="1"/>
  <c r="E4336" i="1"/>
  <c r="E4400" i="1"/>
  <c r="E4464" i="1"/>
  <c r="E4528" i="1"/>
  <c r="E4592" i="1"/>
  <c r="E4656" i="1"/>
  <c r="E4720" i="1"/>
  <c r="E4784" i="1"/>
  <c r="E4848" i="1"/>
  <c r="E1813" i="1"/>
  <c r="E1834" i="1"/>
  <c r="E2945" i="1"/>
  <c r="E1493" i="1"/>
  <c r="E2075" i="1"/>
  <c r="E2436" i="1"/>
  <c r="E2702" i="1"/>
  <c r="E2958" i="1"/>
  <c r="E3214" i="1"/>
  <c r="E3470" i="1"/>
  <c r="E1287" i="1"/>
  <c r="E1742" i="1"/>
  <c r="E2078" i="1"/>
  <c r="E2331" i="1"/>
  <c r="E2535" i="1"/>
  <c r="E2703" i="1"/>
  <c r="E2863" i="1"/>
  <c r="E2991" i="1"/>
  <c r="E3103" i="1"/>
  <c r="E3188" i="1"/>
  <c r="E3273" i="1"/>
  <c r="E3359" i="1"/>
  <c r="E3444" i="1"/>
  <c r="E3529" i="1"/>
  <c r="E3615" i="1"/>
  <c r="E3679" i="1"/>
  <c r="E3743" i="1"/>
  <c r="E3807" i="1"/>
  <c r="E3871" i="1"/>
  <c r="E3935" i="1"/>
  <c r="E3999" i="1"/>
  <c r="E4063" i="1"/>
  <c r="E4127" i="1"/>
  <c r="E4191" i="1"/>
  <c r="E4255" i="1"/>
  <c r="E4319" i="1"/>
  <c r="E4383" i="1"/>
  <c r="E4447" i="1"/>
  <c r="E399" i="1"/>
  <c r="E1256" i="1"/>
  <c r="E1903" i="1"/>
  <c r="E2322" i="1"/>
  <c r="E2616" i="1"/>
  <c r="E2872" i="1"/>
  <c r="E3109" i="1"/>
  <c r="E3280" i="1"/>
  <c r="E3451" i="1"/>
  <c r="E3620" i="1"/>
  <c r="E3748" i="1"/>
  <c r="E3876" i="1"/>
  <c r="E4004" i="1"/>
  <c r="E4132" i="1"/>
  <c r="E4260" i="1"/>
  <c r="E4388" i="1"/>
  <c r="E4516" i="1"/>
  <c r="E4644" i="1"/>
  <c r="E4772" i="1"/>
  <c r="E4900" i="1"/>
  <c r="E5028" i="1"/>
  <c r="E5156" i="1"/>
  <c r="E1175" i="1"/>
  <c r="E2294" i="1"/>
  <c r="E1592" i="1"/>
  <c r="E2881" i="1"/>
  <c r="E1979" i="1"/>
  <c r="E2654" i="1"/>
  <c r="E3166" i="1"/>
  <c r="E1159" i="1"/>
  <c r="E2014" i="1"/>
  <c r="E2503" i="1"/>
  <c r="E2839" i="1"/>
  <c r="E3087" i="1"/>
  <c r="E3257" i="1"/>
  <c r="E3428" i="1"/>
  <c r="E3599" i="1"/>
  <c r="E3731" i="1"/>
  <c r="E3859" i="1"/>
  <c r="E3987" i="1"/>
  <c r="E4115" i="1"/>
  <c r="E4243" i="1"/>
  <c r="E4371" i="1"/>
  <c r="E4499" i="1"/>
  <c r="E1573" i="1"/>
  <c r="E2111" i="1"/>
  <c r="E2460" i="1"/>
  <c r="E2720" i="1"/>
  <c r="E2976" i="1"/>
  <c r="E3179" i="1"/>
  <c r="E3349" i="1"/>
  <c r="E3520" i="1"/>
  <c r="E3672" i="1"/>
  <c r="E3800" i="1"/>
  <c r="E3928" i="1"/>
  <c r="E4056" i="1"/>
  <c r="E4184" i="1"/>
  <c r="E4312" i="1"/>
  <c r="E4440" i="1"/>
  <c r="E4568" i="1"/>
  <c r="E4696" i="1"/>
  <c r="E4824" i="1"/>
  <c r="E2223" i="1"/>
  <c r="E2182" i="1"/>
  <c r="E3305" i="1"/>
  <c r="E3895" i="1"/>
  <c r="E4407" i="1"/>
  <c r="E2536" i="1"/>
  <c r="E3397" i="1"/>
  <c r="E3964" i="1"/>
  <c r="E4476" i="1"/>
  <c r="E4904" i="1"/>
  <c r="E5072" i="1"/>
  <c r="E5244" i="1"/>
  <c r="E2315" i="1"/>
  <c r="E2947" i="1"/>
  <c r="E3329" i="1"/>
  <c r="E1815" i="1"/>
  <c r="E2572" i="1"/>
  <c r="E312" i="1"/>
  <c r="E2740" i="1"/>
  <c r="E3379" i="1"/>
  <c r="E3706" i="1"/>
  <c r="E3962" i="1"/>
  <c r="E4218" i="1"/>
  <c r="E4474" i="1"/>
  <c r="E4655" i="1"/>
  <c r="E4826" i="1"/>
  <c r="E4997" i="1"/>
  <c r="E5167" i="1"/>
  <c r="E5317" i="1"/>
  <c r="E5445" i="1"/>
  <c r="E5573" i="1"/>
  <c r="E5701" i="1"/>
  <c r="E5829" i="1"/>
  <c r="E5957" i="1"/>
  <c r="E6085" i="1"/>
  <c r="E6213" i="1"/>
  <c r="E6341" i="1"/>
  <c r="E6469" i="1"/>
  <c r="E6597" i="1"/>
  <c r="E2411" i="1"/>
  <c r="E3240" i="1"/>
  <c r="E2606" i="1"/>
  <c r="E2470" i="1"/>
  <c r="E3412" i="1"/>
  <c r="E3975" i="1"/>
  <c r="E4487" i="1"/>
  <c r="E2696" i="1"/>
  <c r="E3504" i="1"/>
  <c r="E4044" i="1"/>
  <c r="E4556" i="1"/>
  <c r="E4928" i="1"/>
  <c r="E5100" i="1"/>
  <c r="E947" i="1"/>
  <c r="E2443" i="1"/>
  <c r="E3027" i="1"/>
  <c r="E3383" i="1"/>
  <c r="E1975" i="1"/>
  <c r="E2652" i="1"/>
  <c r="E1368" i="1"/>
  <c r="E2900" i="1"/>
  <c r="E3448" i="1"/>
  <c r="E3746" i="1"/>
  <c r="E4002" i="1"/>
  <c r="E4258" i="1"/>
  <c r="E4511" i="1"/>
  <c r="E4682" i="1"/>
  <c r="E4853" i="1"/>
  <c r="E5023" i="1"/>
  <c r="E5194" i="1"/>
  <c r="E5337" i="1"/>
  <c r="E5465" i="1"/>
  <c r="E5593" i="1"/>
  <c r="E5721" i="1"/>
  <c r="E5849" i="1"/>
  <c r="E5977" i="1"/>
  <c r="E6105" i="1"/>
  <c r="E6233" i="1"/>
  <c r="E6361" i="1"/>
  <c r="E6489" i="1"/>
  <c r="E6617" i="1"/>
  <c r="E2587" i="1"/>
  <c r="E3313" i="1"/>
  <c r="E3669" i="1"/>
  <c r="E3925" i="1"/>
  <c r="E4181" i="1"/>
  <c r="E4437" i="1"/>
  <c r="E4630" i="1"/>
  <c r="E4801" i="1"/>
  <c r="E4971" i="1"/>
  <c r="E5142" i="1"/>
  <c r="E2394" i="1"/>
  <c r="E2299" i="1"/>
  <c r="E3348" i="1"/>
  <c r="E3927" i="1"/>
  <c r="E4439" i="1"/>
  <c r="E2600" i="1"/>
  <c r="E3440" i="1"/>
  <c r="E3996" i="1"/>
  <c r="E4508" i="1"/>
  <c r="E4912" i="1"/>
  <c r="E5084" i="1"/>
  <c r="E311" i="1"/>
  <c r="E2358" i="1"/>
  <c r="E2979" i="1"/>
  <c r="E3351" i="1"/>
  <c r="E1879" i="1"/>
  <c r="E2604" i="1"/>
  <c r="E948" i="1"/>
  <c r="E2804" i="1"/>
  <c r="E3409" i="1"/>
  <c r="E3722" i="1"/>
  <c r="E3978" i="1"/>
  <c r="E4234" i="1"/>
  <c r="E4490" i="1"/>
  <c r="E4666" i="1"/>
  <c r="E4837" i="1"/>
  <c r="E5007" i="1"/>
  <c r="E5178" i="1"/>
  <c r="E5325" i="1"/>
  <c r="E5453" i="1"/>
  <c r="E5581" i="1"/>
  <c r="E5709" i="1"/>
  <c r="E5837" i="1"/>
  <c r="E5965" i="1"/>
  <c r="E6093" i="1"/>
  <c r="E6221" i="1"/>
  <c r="E6349" i="1"/>
  <c r="E6477" i="1"/>
  <c r="E6605" i="1"/>
  <c r="E2491" i="1"/>
  <c r="E3271" i="1"/>
  <c r="E3645" i="1"/>
  <c r="E1941" i="1"/>
  <c r="E4135" i="1"/>
  <c r="E4204" i="1"/>
  <c r="E1668" i="1"/>
  <c r="E2242" i="1"/>
  <c r="E3555" i="1"/>
  <c r="E4565" i="1"/>
  <c r="E5247" i="1"/>
  <c r="E5761" i="1"/>
  <c r="E6273" i="1"/>
  <c r="E2907" i="1"/>
  <c r="E3845" i="1"/>
  <c r="E4197" i="1"/>
  <c r="E4529" i="1"/>
  <c r="E4753" i="1"/>
  <c r="E4982" i="1"/>
  <c r="E5206" i="1"/>
  <c r="E5346" i="1"/>
  <c r="E5474" i="1"/>
  <c r="E5602" i="1"/>
  <c r="E5730" i="1"/>
  <c r="E5858" i="1"/>
  <c r="E5986" i="1"/>
  <c r="E6114" i="1"/>
  <c r="E6242" i="1"/>
  <c r="E6370" i="1"/>
  <c r="E6498" i="1"/>
  <c r="E6626" i="1"/>
  <c r="E6754" i="1"/>
  <c r="E1190" i="1"/>
  <c r="E985" i="1"/>
  <c r="E1331" i="1"/>
  <c r="E1307" i="1"/>
  <c r="E1308" i="1"/>
  <c r="E1801" i="1"/>
  <c r="E1810" i="1"/>
  <c r="E1378" i="1"/>
  <c r="E2509" i="1"/>
  <c r="E2145" i="1"/>
  <c r="E2296" i="1"/>
  <c r="E3426" i="1"/>
  <c r="E2997" i="1"/>
  <c r="E2319" i="1"/>
  <c r="E2614" i="1"/>
  <c r="E2870" i="1"/>
  <c r="E3126" i="1"/>
  <c r="E3382" i="1"/>
  <c r="E762" i="1"/>
  <c r="E2192" i="1"/>
  <c r="E2775" i="1"/>
  <c r="E1861" i="1"/>
  <c r="E1930" i="1"/>
  <c r="E2961" i="1"/>
  <c r="E1536" i="1"/>
  <c r="E2099" i="1"/>
  <c r="E2452" i="1"/>
  <c r="E2714" i="1"/>
  <c r="E2970" i="1"/>
  <c r="E3226" i="1"/>
  <c r="E3482" i="1"/>
  <c r="E2005" i="1"/>
  <c r="E2159" i="1"/>
  <c r="E3262" i="1"/>
  <c r="E2139" i="1"/>
  <c r="E2887" i="1"/>
  <c r="E3289" i="1"/>
  <c r="E3643" i="1"/>
  <c r="E3899" i="1"/>
  <c r="E4155" i="1"/>
  <c r="E4411" i="1"/>
  <c r="E1759" i="1"/>
  <c r="E2544" i="1"/>
  <c r="E3024" i="1"/>
  <c r="E3275" i="1"/>
  <c r="E3696" i="1"/>
  <c r="E3872" i="1"/>
  <c r="E2236" i="1"/>
  <c r="E2808" i="1"/>
  <c r="E3237" i="1"/>
  <c r="E3579" i="1"/>
  <c r="E3844" i="1"/>
  <c r="E4100" i="1"/>
  <c r="E4356" i="1"/>
  <c r="E4612" i="1"/>
  <c r="E4868" i="1"/>
  <c r="E5124" i="1"/>
  <c r="E2118" i="1"/>
  <c r="E2360" i="1"/>
  <c r="E2526" i="1"/>
  <c r="E3550" i="1"/>
  <c r="E2395" i="1"/>
  <c r="E3031" i="1"/>
  <c r="E3385" i="1"/>
  <c r="E3699" i="1"/>
  <c r="E3955" i="1"/>
  <c r="E4211" i="1"/>
  <c r="E4467" i="1"/>
  <c r="E1983" i="1"/>
  <c r="E2656" i="1"/>
  <c r="E3136" i="1"/>
  <c r="E3477" i="1"/>
  <c r="E3768" i="1"/>
  <c r="E4024" i="1"/>
  <c r="E4280" i="1"/>
  <c r="E4536" i="1"/>
  <c r="E4792" i="1"/>
  <c r="E1487" i="1"/>
  <c r="E3767" i="1"/>
  <c r="E2215" i="1"/>
  <c r="E3836" i="1"/>
  <c r="E4860" i="1"/>
  <c r="E5200" i="1"/>
  <c r="E2819" i="1"/>
  <c r="E1520" i="1"/>
  <c r="E2956" i="1"/>
  <c r="E3267" i="1"/>
  <c r="E3898" i="1"/>
  <c r="E4410" i="1"/>
  <c r="E4783" i="1"/>
  <c r="E5125" i="1"/>
  <c r="E5413" i="1"/>
  <c r="E5669" i="1"/>
  <c r="E5925" i="1"/>
  <c r="E6181" i="1"/>
  <c r="E6437" i="1"/>
  <c r="E2038" i="1"/>
  <c r="E1883" i="1"/>
  <c r="E3241" i="1"/>
  <c r="E4359" i="1"/>
  <c r="E3333" i="1"/>
  <c r="E4428" i="1"/>
  <c r="E5056" i="1"/>
  <c r="E2230" i="1"/>
  <c r="E3297" i="1"/>
  <c r="E2524" i="1"/>
  <c r="E2644" i="1"/>
  <c r="E3682" i="1"/>
  <c r="E4194" i="1"/>
  <c r="E4639" i="1"/>
  <c r="E4981" i="1"/>
  <c r="E5305" i="1"/>
  <c r="E5561" i="1"/>
  <c r="E5817" i="1"/>
  <c r="E6073" i="1"/>
  <c r="E6329" i="1"/>
  <c r="E6585" i="1"/>
  <c r="E3197" i="1"/>
  <c r="E3861" i="1"/>
  <c r="E4373" i="1"/>
  <c r="E4758" i="1"/>
  <c r="E5099" i="1"/>
  <c r="E1694" i="1"/>
  <c r="E3799" i="1"/>
  <c r="E2300" i="1"/>
  <c r="E3868" i="1"/>
  <c r="E4872" i="1"/>
  <c r="E5212" i="1"/>
  <c r="E2851" i="1"/>
  <c r="E1605" i="1"/>
  <c r="E2231" i="1"/>
  <c r="E3501" i="1"/>
  <c r="E3658" i="1"/>
  <c r="E4106" i="1"/>
  <c r="E4538" i="1"/>
  <c r="E4623" i="1"/>
  <c r="E4922" i="1"/>
  <c r="E5221" i="1"/>
  <c r="E5293" i="1"/>
  <c r="E5517" i="1"/>
  <c r="E5741" i="1"/>
  <c r="E5805" i="1"/>
  <c r="E6029" i="1"/>
  <c r="E6253" i="1"/>
  <c r="E6317" i="1"/>
  <c r="E6541" i="1"/>
  <c r="E2747" i="1"/>
  <c r="E3155" i="1"/>
  <c r="E3773" i="1"/>
  <c r="E1679" i="1"/>
  <c r="E3692" i="1"/>
  <c r="E3148" i="1"/>
  <c r="E3826" i="1"/>
  <c r="E4338" i="1"/>
  <c r="E5505" i="1"/>
  <c r="E6401" i="1"/>
  <c r="E1391" i="1"/>
  <c r="E4029" i="1"/>
  <c r="E4582" i="1"/>
  <c r="E4699" i="1"/>
  <c r="E5094" i="1"/>
  <c r="E5378" i="1"/>
  <c r="E5442" i="1"/>
  <c r="E5666" i="1"/>
  <c r="E5890" i="1"/>
  <c r="E5954" i="1"/>
  <c r="E6178" i="1"/>
  <c r="E6402" i="1"/>
  <c r="E6466" i="1"/>
  <c r="E6690" i="1"/>
  <c r="E6882" i="1"/>
  <c r="E7010" i="1"/>
  <c r="E7138" i="1"/>
  <c r="E7266" i="1"/>
  <c r="E7394" i="1"/>
  <c r="E7522" i="1"/>
  <c r="E7650" i="1"/>
  <c r="E7682" i="1"/>
  <c r="E7714" i="1"/>
  <c r="E7746" i="1"/>
  <c r="E7778" i="1"/>
  <c r="E7810" i="1"/>
  <c r="E7842" i="1"/>
  <c r="E1669" i="1"/>
  <c r="E2500" i="1"/>
  <c r="E3012" i="1"/>
  <c r="E3272" i="1"/>
  <c r="E3485" i="1"/>
  <c r="E3646" i="1"/>
  <c r="E3774" i="1"/>
  <c r="E3902" i="1"/>
  <c r="E4030" i="1"/>
  <c r="E4158" i="1"/>
  <c r="E4286" i="1"/>
  <c r="E4414" i="1"/>
  <c r="E4530" i="1"/>
  <c r="E4615" i="1"/>
  <c r="E4701" i="1"/>
  <c r="E4786" i="1"/>
  <c r="E4871" i="1"/>
  <c r="E4957" i="1"/>
  <c r="E5042" i="1"/>
  <c r="E5127" i="1"/>
  <c r="E5213" i="1"/>
  <c r="E5287" i="1"/>
  <c r="E5351" i="1"/>
  <c r="E5415" i="1"/>
  <c r="E2478" i="1"/>
  <c r="E2352" i="1"/>
  <c r="E3369" i="1"/>
  <c r="E3943" i="1"/>
  <c r="E4455" i="1"/>
  <c r="E2632" i="1"/>
  <c r="E3461" i="1"/>
  <c r="E4012" i="1"/>
  <c r="E4524" i="1"/>
  <c r="E4920" i="1"/>
  <c r="E5088" i="1"/>
  <c r="E575" i="1"/>
  <c r="E2400" i="1"/>
  <c r="E2995" i="1"/>
  <c r="E3361" i="1"/>
  <c r="E1911" i="1"/>
  <c r="E2620" i="1"/>
  <c r="E1112" i="1"/>
  <c r="E2836" i="1"/>
  <c r="E3421" i="1"/>
  <c r="E3730" i="1"/>
  <c r="E3986" i="1"/>
  <c r="E4242" i="1"/>
  <c r="E4498" i="1"/>
  <c r="E4671" i="1"/>
  <c r="E4842" i="1"/>
  <c r="E5013" i="1"/>
  <c r="E5183" i="1"/>
  <c r="E5329" i="1"/>
  <c r="E5457" i="1"/>
  <c r="E5585" i="1"/>
  <c r="E5713" i="1"/>
  <c r="E5841" i="1"/>
  <c r="E5969" i="1"/>
  <c r="E6097" i="1"/>
  <c r="E6225" i="1"/>
  <c r="E6353" i="1"/>
  <c r="E6481" i="1"/>
  <c r="E6609" i="1"/>
  <c r="E2523" i="1"/>
  <c r="E3283" i="1"/>
  <c r="E3505" i="1"/>
  <c r="E3661" i="1"/>
  <c r="E3789" i="1"/>
  <c r="E3909" i="1"/>
  <c r="E3997" i="1"/>
  <c r="E4077" i="1"/>
  <c r="E4165" i="1"/>
  <c r="E4253" i="1"/>
  <c r="E4333" i="1"/>
  <c r="E4421" i="1"/>
  <c r="E4507" i="1"/>
  <c r="E4561" i="1"/>
  <c r="E4619" i="1"/>
  <c r="E4678" i="1"/>
  <c r="E4731" i="1"/>
  <c r="E4790" i="1"/>
  <c r="E4849" i="1"/>
  <c r="E4902" i="1"/>
  <c r="E4961" i="1"/>
  <c r="E5019" i="1"/>
  <c r="E5073" i="1"/>
  <c r="E5131" i="1"/>
  <c r="E5190" i="1"/>
  <c r="E5233" i="1"/>
  <c r="E5270" i="1"/>
  <c r="E5302" i="1"/>
  <c r="E5334" i="1"/>
  <c r="E5366" i="1"/>
  <c r="E5398" i="1"/>
  <c r="E5430" i="1"/>
  <c r="E5462" i="1"/>
  <c r="E5494" i="1"/>
  <c r="E5526" i="1"/>
  <c r="E5558" i="1"/>
  <c r="E5590" i="1"/>
  <c r="E5622" i="1"/>
  <c r="E5654" i="1"/>
  <c r="E5686" i="1"/>
  <c r="E5718" i="1"/>
  <c r="E5750" i="1"/>
  <c r="E5782" i="1"/>
  <c r="E5814" i="1"/>
  <c r="E5846" i="1"/>
  <c r="E5878" i="1"/>
  <c r="E5910" i="1"/>
  <c r="E5942" i="1"/>
  <c r="E5974" i="1"/>
  <c r="E6006" i="1"/>
  <c r="E6038" i="1"/>
  <c r="E6070" i="1"/>
  <c r="E6102" i="1"/>
  <c r="E6134" i="1"/>
  <c r="E6166" i="1"/>
  <c r="E6198" i="1"/>
  <c r="E6230" i="1"/>
  <c r="E6262" i="1"/>
  <c r="E6294" i="1"/>
  <c r="E6326" i="1"/>
  <c r="E6358" i="1"/>
  <c r="E6390" i="1"/>
  <c r="E6422" i="1"/>
  <c r="E6454" i="1"/>
  <c r="E6486" i="1"/>
  <c r="E6518" i="1"/>
  <c r="E6550" i="1"/>
  <c r="E6582" i="1"/>
  <c r="E6614" i="1"/>
  <c r="E6646" i="1"/>
  <c r="E6678" i="1"/>
  <c r="E6710" i="1"/>
  <c r="E6742" i="1"/>
  <c r="E6774" i="1"/>
  <c r="E6806" i="1"/>
  <c r="E6838" i="1"/>
  <c r="E6870" i="1"/>
  <c r="E6902" i="1"/>
  <c r="E6934" i="1"/>
  <c r="E6966" i="1"/>
  <c r="E6998" i="1"/>
  <c r="E7030" i="1"/>
  <c r="E7062" i="1"/>
  <c r="E7094" i="1"/>
  <c r="E7126" i="1"/>
  <c r="E7158" i="1"/>
  <c r="E7190" i="1"/>
  <c r="E7222" i="1"/>
  <c r="E7254" i="1"/>
  <c r="E7286" i="1"/>
  <c r="E7318" i="1"/>
  <c r="E7350" i="1"/>
  <c r="E7382" i="1"/>
  <c r="E7414" i="1"/>
  <c r="E7446" i="1"/>
  <c r="E7478" i="1"/>
  <c r="E7510" i="1"/>
  <c r="E7542" i="1"/>
  <c r="E7574" i="1"/>
  <c r="E7606" i="1"/>
  <c r="E7638" i="1"/>
  <c r="E7670" i="1"/>
  <c r="E7702" i="1"/>
  <c r="E7734" i="1"/>
  <c r="E7766" i="1"/>
  <c r="E7798" i="1"/>
  <c r="E7830" i="1"/>
  <c r="E1034" i="1"/>
  <c r="E2252" i="1"/>
  <c r="E2820" i="1"/>
  <c r="E3187" i="1"/>
  <c r="E3416" i="1"/>
  <c r="E3592" i="1"/>
  <c r="E3726" i="1"/>
  <c r="E3854" i="1"/>
  <c r="E3982" i="1"/>
  <c r="E4110" i="1"/>
  <c r="E4238" i="1"/>
  <c r="E4366" i="1"/>
  <c r="E4494" i="1"/>
  <c r="E4583" i="1"/>
  <c r="E4669" i="1"/>
  <c r="E4754" i="1"/>
  <c r="E4839" i="1"/>
  <c r="E4925" i="1"/>
  <c r="E5010" i="1"/>
  <c r="E5095" i="1"/>
  <c r="E5181" i="1"/>
  <c r="E5263" i="1"/>
  <c r="E5327" i="1"/>
  <c r="E5391" i="1"/>
  <c r="E5455" i="1"/>
  <c r="E5519" i="1"/>
  <c r="E5583" i="1"/>
  <c r="E5647" i="1"/>
  <c r="E5711" i="1"/>
  <c r="E5775" i="1"/>
  <c r="E5839" i="1"/>
  <c r="E5903" i="1"/>
  <c r="E5967" i="1"/>
  <c r="E6031" i="1"/>
  <c r="E6095" i="1"/>
  <c r="E6159" i="1"/>
  <c r="E2985" i="1"/>
  <c r="E1351" i="1"/>
  <c r="E3113" i="1"/>
  <c r="E3751" i="1"/>
  <c r="E4263" i="1"/>
  <c r="E2172" i="1"/>
  <c r="E3205" i="1"/>
  <c r="E3820" i="1"/>
  <c r="E4332" i="1"/>
  <c r="E4844" i="1"/>
  <c r="E5024" i="1"/>
  <c r="E5196" i="1"/>
  <c r="E2022" i="1"/>
  <c r="E2803" i="1"/>
  <c r="E3233" i="1"/>
  <c r="E1477" i="1"/>
  <c r="E2412" i="1"/>
  <c r="E2940" i="1"/>
  <c r="E2444" i="1"/>
  <c r="E3251" i="1"/>
  <c r="E3634" i="1"/>
  <c r="E3890" i="1"/>
  <c r="E4146" i="1"/>
  <c r="E4402" i="1"/>
  <c r="E4607" i="1"/>
  <c r="E4778" i="1"/>
  <c r="E4949" i="1"/>
  <c r="E5119" i="1"/>
  <c r="E5281" i="1"/>
  <c r="E5409" i="1"/>
  <c r="E5537" i="1"/>
  <c r="E5665" i="1"/>
  <c r="E5793" i="1"/>
  <c r="E5921" i="1"/>
  <c r="E6049" i="1"/>
  <c r="E6177" i="1"/>
  <c r="E6305" i="1"/>
  <c r="E6433" i="1"/>
  <c r="E6561" i="1"/>
  <c r="E1974" i="1"/>
  <c r="E3112" i="1"/>
  <c r="E3452" i="1"/>
  <c r="E3621" i="1"/>
  <c r="E3749" i="1"/>
  <c r="E3877" i="1"/>
  <c r="E3965" i="1"/>
  <c r="E4045" i="1"/>
  <c r="E4133" i="1"/>
  <c r="E4221" i="1"/>
  <c r="E4301" i="1"/>
  <c r="E4389" i="1"/>
  <c r="E4477" i="1"/>
  <c r="E4539" i="1"/>
  <c r="E4598" i="1"/>
  <c r="E4657" i="1"/>
  <c r="E4710" i="1"/>
  <c r="E4769" i="1"/>
  <c r="E4827" i="1"/>
  <c r="E4881" i="1"/>
  <c r="E4939" i="1"/>
  <c r="E4998" i="1"/>
  <c r="E5051" i="1"/>
  <c r="E5110" i="1"/>
  <c r="E5169" i="1"/>
  <c r="E5217" i="1"/>
  <c r="E5258" i="1"/>
  <c r="E5290" i="1"/>
  <c r="E5322" i="1"/>
  <c r="E5354" i="1"/>
  <c r="E5386" i="1"/>
  <c r="E5418" i="1"/>
  <c r="E5450" i="1"/>
  <c r="E5482" i="1"/>
  <c r="E5514" i="1"/>
  <c r="E5546" i="1"/>
  <c r="E5578" i="1"/>
  <c r="E5610" i="1"/>
  <c r="E5642" i="1"/>
  <c r="E5674" i="1"/>
  <c r="E5706" i="1"/>
  <c r="E5738" i="1"/>
  <c r="E5770" i="1"/>
  <c r="E5802" i="1"/>
  <c r="E5834" i="1"/>
  <c r="E5866" i="1"/>
  <c r="E5898" i="1"/>
  <c r="E5930" i="1"/>
  <c r="E5962" i="1"/>
  <c r="E5994" i="1"/>
  <c r="E6026" i="1"/>
  <c r="E6058" i="1"/>
  <c r="E6090" i="1"/>
  <c r="E6122" i="1"/>
  <c r="E6154" i="1"/>
  <c r="E6186" i="1"/>
  <c r="E6218" i="1"/>
  <c r="E6250" i="1"/>
  <c r="E6282" i="1"/>
  <c r="E6314" i="1"/>
  <c r="E6346" i="1"/>
  <c r="E6378" i="1"/>
  <c r="E6410" i="1"/>
  <c r="E6442" i="1"/>
  <c r="E6474" i="1"/>
  <c r="E6506" i="1"/>
  <c r="E6538" i="1"/>
  <c r="E6570" i="1"/>
  <c r="E6602" i="1"/>
  <c r="E6634" i="1"/>
  <c r="E6666" i="1"/>
  <c r="E6698" i="1"/>
  <c r="E6730" i="1"/>
  <c r="E6762" i="1"/>
  <c r="E6794" i="1"/>
  <c r="E6826" i="1"/>
  <c r="E6858" i="1"/>
  <c r="E6890" i="1"/>
  <c r="E6922" i="1"/>
  <c r="E6954" i="1"/>
  <c r="E6986" i="1"/>
  <c r="E7018" i="1"/>
  <c r="E7050" i="1"/>
  <c r="E7082" i="1"/>
  <c r="E7114" i="1"/>
  <c r="E7146" i="1"/>
  <c r="E7178" i="1"/>
  <c r="E7210" i="1"/>
  <c r="E7242" i="1"/>
  <c r="E7274" i="1"/>
  <c r="E7306" i="1"/>
  <c r="E7338" i="1"/>
  <c r="E7370" i="1"/>
  <c r="E7402" i="1"/>
  <c r="E7434" i="1"/>
  <c r="E7466" i="1"/>
  <c r="E7498" i="1"/>
  <c r="E7530" i="1"/>
  <c r="E7562" i="1"/>
  <c r="E7594" i="1"/>
  <c r="E7626" i="1"/>
  <c r="E7658" i="1"/>
  <c r="E7690" i="1"/>
  <c r="E7722" i="1"/>
  <c r="E7754" i="1"/>
  <c r="E7786" i="1"/>
  <c r="E7818" i="1"/>
  <c r="E7850" i="1"/>
  <c r="E1927" i="1"/>
  <c r="E2628" i="1"/>
  <c r="E3101" i="1"/>
  <c r="E3331" i="1"/>
  <c r="E3528" i="1"/>
  <c r="E3678" i="1"/>
  <c r="E3806" i="1"/>
  <c r="E3934" i="1"/>
  <c r="E4062" i="1"/>
  <c r="E4190" i="1"/>
  <c r="E4318" i="1"/>
  <c r="E4446" i="1"/>
  <c r="E4551" i="1"/>
  <c r="E4637" i="1"/>
  <c r="E4722" i="1"/>
  <c r="E4807" i="1"/>
  <c r="E4893" i="1"/>
  <c r="E4978" i="1"/>
  <c r="E5063" i="1"/>
  <c r="E5149" i="1"/>
  <c r="E5234" i="1"/>
  <c r="E5303" i="1"/>
  <c r="E5367" i="1"/>
  <c r="E5431" i="1"/>
  <c r="E3199" i="1"/>
  <c r="E3291" i="1"/>
  <c r="E5048" i="1"/>
  <c r="E3276" i="1"/>
  <c r="E2580" i="1"/>
  <c r="E4178" i="1"/>
  <c r="E4970" i="1"/>
  <c r="E5553" i="1"/>
  <c r="E6065" i="1"/>
  <c r="E6577" i="1"/>
  <c r="E3629" i="1"/>
  <c r="E4061" i="1"/>
  <c r="E4397" i="1"/>
  <c r="E4662" i="1"/>
  <c r="E4891" i="1"/>
  <c r="E5115" i="1"/>
  <c r="E5294" i="1"/>
  <c r="E5422" i="1"/>
  <c r="E5550" i="1"/>
  <c r="E5678" i="1"/>
  <c r="E5806" i="1"/>
  <c r="E5934" i="1"/>
  <c r="E6062" i="1"/>
  <c r="E6190" i="1"/>
  <c r="E6318" i="1"/>
  <c r="E6446" i="1"/>
  <c r="E6574" i="1"/>
  <c r="E6702" i="1"/>
  <c r="E6830" i="1"/>
  <c r="E6958" i="1"/>
  <c r="E7086" i="1"/>
  <c r="E7214" i="1"/>
  <c r="E7342" i="1"/>
  <c r="E7470" i="1"/>
  <c r="E7598" i="1"/>
  <c r="E7726" i="1"/>
  <c r="E7854" i="1"/>
  <c r="E3357" i="1"/>
  <c r="E3950" i="1"/>
  <c r="E4462" i="1"/>
  <c r="E4818" i="1"/>
  <c r="E5159" i="1"/>
  <c r="E5439" i="1"/>
  <c r="E5527" i="1"/>
  <c r="E5607" i="1"/>
  <c r="E5695" i="1"/>
  <c r="E5783" i="1"/>
  <c r="E5863" i="1"/>
  <c r="E5951" i="1"/>
  <c r="E6039" i="1"/>
  <c r="E6119" i="1"/>
  <c r="E6207" i="1"/>
  <c r="E6271" i="1"/>
  <c r="E6335" i="1"/>
  <c r="E6399" i="1"/>
  <c r="E6463" i="1"/>
  <c r="E6527" i="1"/>
  <c r="E6591" i="1"/>
  <c r="E6648" i="1"/>
  <c r="E6691" i="1"/>
  <c r="E6733" i="1"/>
  <c r="E6776" i="1"/>
  <c r="E6819" i="1"/>
  <c r="E6861" i="1"/>
  <c r="E6904" i="1"/>
  <c r="E6947" i="1"/>
  <c r="E6989" i="1"/>
  <c r="E7032" i="1"/>
  <c r="E7075" i="1"/>
  <c r="E7117" i="1"/>
  <c r="E7160" i="1"/>
  <c r="E7203" i="1"/>
  <c r="E7245" i="1"/>
  <c r="E7288" i="1"/>
  <c r="E7331" i="1"/>
  <c r="E7373" i="1"/>
  <c r="E7416" i="1"/>
  <c r="E7459" i="1"/>
  <c r="E7501" i="1"/>
  <c r="E7544" i="1"/>
  <c r="E7587" i="1"/>
  <c r="E7629" i="1"/>
  <c r="E7672" i="1"/>
  <c r="E7715" i="1"/>
  <c r="E7757" i="1"/>
  <c r="E7800" i="1"/>
  <c r="E7843" i="1"/>
  <c r="E7878" i="1"/>
  <c r="E7910" i="1"/>
  <c r="E7942" i="1"/>
  <c r="E7974" i="1"/>
  <c r="E8006" i="1"/>
  <c r="E8038" i="1"/>
  <c r="E8070" i="1"/>
  <c r="E8102" i="1"/>
  <c r="E8134" i="1"/>
  <c r="E8166" i="1"/>
  <c r="E8198" i="1"/>
  <c r="E8230" i="1"/>
  <c r="E7515" i="1"/>
  <c r="E7643" i="1"/>
  <c r="E7765" i="1"/>
  <c r="E7876" i="1"/>
  <c r="E7960" i="1"/>
  <c r="E8052" i="1"/>
  <c r="E8140" i="1"/>
  <c r="E8216" i="1"/>
  <c r="E3207" i="1"/>
  <c r="E3689" i="1"/>
  <c r="E4057" i="1"/>
  <c r="E4361" i="1"/>
  <c r="E4633" i="1"/>
  <c r="E4867" i="1"/>
  <c r="E1519" i="1"/>
  <c r="E2432" i="1"/>
  <c r="E2955" i="1"/>
  <c r="E3249" i="1"/>
  <c r="E3468" i="1"/>
  <c r="E3633" i="1"/>
  <c r="E3761" i="1"/>
  <c r="E3889" i="1"/>
  <c r="E4017" i="1"/>
  <c r="E4145" i="1"/>
  <c r="E4273" i="1"/>
  <c r="E4401" i="1"/>
  <c r="E4521" i="1"/>
  <c r="E4606" i="1"/>
  <c r="E4691" i="1"/>
  <c r="E4777" i="1"/>
  <c r="E4862" i="1"/>
  <c r="E4947" i="1"/>
  <c r="E5033" i="1"/>
  <c r="E5118" i="1"/>
  <c r="E5203" i="1"/>
  <c r="E5280" i="1"/>
  <c r="E5344" i="1"/>
  <c r="E5408" i="1"/>
  <c r="E5472" i="1"/>
  <c r="E5536" i="1"/>
  <c r="E5600" i="1"/>
  <c r="E5664" i="1"/>
  <c r="E5728" i="1"/>
  <c r="E5792" i="1"/>
  <c r="E5856" i="1"/>
  <c r="E5920" i="1"/>
  <c r="E5984" i="1"/>
  <c r="E6048" i="1"/>
  <c r="E6112" i="1"/>
  <c r="E6176" i="1"/>
  <c r="E6240" i="1"/>
  <c r="E6304" i="1"/>
  <c r="E6368" i="1"/>
  <c r="E6432" i="1"/>
  <c r="E6496" i="1"/>
  <c r="E6560" i="1"/>
  <c r="E6624" i="1"/>
  <c r="E6671" i="1"/>
  <c r="E6713" i="1"/>
  <c r="E6756" i="1"/>
  <c r="E6799" i="1"/>
  <c r="E6841" i="1"/>
  <c r="E6884" i="1"/>
  <c r="E6927" i="1"/>
  <c r="E6969" i="1"/>
  <c r="E7012" i="1"/>
  <c r="E7055" i="1"/>
  <c r="E7097" i="1"/>
  <c r="E7140" i="1"/>
  <c r="E7183" i="1"/>
  <c r="E7225" i="1"/>
  <c r="E7268" i="1"/>
  <c r="E7311" i="1"/>
  <c r="E7353" i="1"/>
  <c r="E7396" i="1"/>
  <c r="E7439" i="1"/>
  <c r="E7481" i="1"/>
  <c r="E7524" i="1"/>
  <c r="E7567" i="1"/>
  <c r="E7609" i="1"/>
  <c r="E7652" i="1"/>
  <c r="E7695" i="1"/>
  <c r="E7737" i="1"/>
  <c r="E7780" i="1"/>
  <c r="E7823" i="1"/>
  <c r="E7863" i="1"/>
  <c r="E7895" i="1"/>
  <c r="E7927" i="1"/>
  <c r="E7959" i="1"/>
  <c r="E7991" i="1"/>
  <c r="E8023" i="1"/>
  <c r="E8055" i="1"/>
  <c r="E8087" i="1"/>
  <c r="E8119" i="1"/>
  <c r="E8151" i="1"/>
  <c r="E8183" i="1"/>
  <c r="E8215" i="1"/>
  <c r="E8247" i="1"/>
  <c r="E2119" i="1"/>
  <c r="E2724" i="1"/>
  <c r="E3144" i="1"/>
  <c r="E3373" i="1"/>
  <c r="E3560" i="1"/>
  <c r="E3702" i="1"/>
  <c r="E3830" i="1"/>
  <c r="E3958" i="1"/>
  <c r="E4086" i="1"/>
  <c r="E4214" i="1"/>
  <c r="E4342" i="1"/>
  <c r="E4470" i="1"/>
  <c r="E4567" i="1"/>
  <c r="E4653" i="1"/>
  <c r="E4738" i="1"/>
  <c r="E4823" i="1"/>
  <c r="E4909" i="1"/>
  <c r="E4994" i="1"/>
  <c r="E5079" i="1"/>
  <c r="E5165" i="1"/>
  <c r="E5250" i="1"/>
  <c r="E5315" i="1"/>
  <c r="E5379" i="1"/>
  <c r="E5443" i="1"/>
  <c r="E5507" i="1"/>
  <c r="E5571" i="1"/>
  <c r="E5635" i="1"/>
  <c r="E5699" i="1"/>
  <c r="E5763" i="1"/>
  <c r="E5835" i="1"/>
  <c r="E5899" i="1"/>
  <c r="E5963" i="1"/>
  <c r="E6027" i="1"/>
  <c r="E6091" i="1"/>
  <c r="E6155" i="1"/>
  <c r="E6219" i="1"/>
  <c r="E6283" i="1"/>
  <c r="E6347" i="1"/>
  <c r="E6411" i="1"/>
  <c r="E6475" i="1"/>
  <c r="E6539" i="1"/>
  <c r="E6603" i="1"/>
  <c r="E6656" i="1"/>
  <c r="E6699" i="1"/>
  <c r="E6741" i="1"/>
  <c r="E6784" i="1"/>
  <c r="E6827" i="1"/>
  <c r="E6869" i="1"/>
  <c r="E6912" i="1"/>
  <c r="E6955" i="1"/>
  <c r="E6997" i="1"/>
  <c r="E7040" i="1"/>
  <c r="E7083" i="1"/>
  <c r="E7125" i="1"/>
  <c r="E7168" i="1"/>
  <c r="E7211" i="1"/>
  <c r="E7253" i="1"/>
  <c r="E7296" i="1"/>
  <c r="E7344" i="1"/>
  <c r="E7387" i="1"/>
  <c r="E7429" i="1"/>
  <c r="E7472" i="1"/>
  <c r="E7525" i="1"/>
  <c r="E7589" i="1"/>
  <c r="E7653" i="1"/>
  <c r="E7717" i="1"/>
  <c r="E7787" i="1"/>
  <c r="E7851" i="1"/>
  <c r="E7908" i="1"/>
  <c r="E7956" i="1"/>
  <c r="E8008" i="1"/>
  <c r="E8056" i="1"/>
  <c r="E8104" i="1"/>
  <c r="E8164" i="1"/>
  <c r="E8212" i="1"/>
  <c r="E1604" i="1"/>
  <c r="E2475" i="1"/>
  <c r="E3149" i="1"/>
  <c r="E3500" i="1"/>
  <c r="E3721" i="1"/>
  <c r="E3929" i="1"/>
  <c r="E4121" i="1"/>
  <c r="E4345" i="1"/>
  <c r="E4547" i="1"/>
  <c r="E4675" i="1"/>
  <c r="E4803" i="1"/>
  <c r="E4953" i="1"/>
  <c r="E5241" i="1"/>
  <c r="E5500" i="1"/>
  <c r="E5756" i="1"/>
  <c r="E6012" i="1"/>
  <c r="E6268" i="1"/>
  <c r="E6524" i="1"/>
  <c r="E6732" i="1"/>
  <c r="E6903" i="1"/>
  <c r="E7073" i="1"/>
  <c r="E7244" i="1"/>
  <c r="E7415" i="1"/>
  <c r="E7585" i="1"/>
  <c r="E7756" i="1"/>
  <c r="E7909" i="1"/>
  <c r="E8037" i="1"/>
  <c r="E8165" i="1"/>
  <c r="E5123" i="1"/>
  <c r="E5412" i="1"/>
  <c r="E5668" i="1"/>
  <c r="E5924" i="1"/>
  <c r="E6180" i="1"/>
  <c r="E6436" i="1"/>
  <c r="E6673" i="1"/>
  <c r="E6844" i="1"/>
  <c r="E7015" i="1"/>
  <c r="E7185" i="1"/>
  <c r="E7356" i="1"/>
  <c r="E7527" i="1"/>
  <c r="E7697" i="1"/>
  <c r="E7865" i="1"/>
  <c r="E7993" i="1"/>
  <c r="E8121" i="1"/>
  <c r="E5006" i="1"/>
  <c r="E5356" i="1"/>
  <c r="E5612" i="1"/>
  <c r="E5868" i="1"/>
  <c r="E6284" i="1"/>
  <c r="E6679" i="1"/>
  <c r="E6977" i="1"/>
  <c r="E7276" i="1"/>
  <c r="E7553" i="1"/>
  <c r="E7852" i="1"/>
  <c r="E5059" i="1"/>
  <c r="E5364" i="1"/>
  <c r="E5620" i="1"/>
  <c r="E5876" i="1"/>
  <c r="E6132" i="1"/>
  <c r="E6388" i="1"/>
  <c r="E6641" i="1"/>
  <c r="E6812" i="1"/>
  <c r="E6983" i="1"/>
  <c r="E7153" i="1"/>
  <c r="E7324" i="1"/>
  <c r="E7495" i="1"/>
  <c r="E7665" i="1"/>
  <c r="E7836" i="1"/>
  <c r="E7969" i="1"/>
  <c r="E3540" i="1"/>
  <c r="E3628" i="1"/>
  <c r="E5132" i="1"/>
  <c r="E463" i="1"/>
  <c r="E3080" i="1"/>
  <c r="E4306" i="1"/>
  <c r="E5055" i="1"/>
  <c r="E5617" i="1"/>
  <c r="E6129" i="1"/>
  <c r="E794" i="1"/>
  <c r="E3693" i="1"/>
  <c r="E4101" i="1"/>
  <c r="E4445" i="1"/>
  <c r="E4689" i="1"/>
  <c r="E4918" i="1"/>
  <c r="E5147" i="1"/>
  <c r="E5310" i="1"/>
  <c r="E5438" i="1"/>
  <c r="E5566" i="1"/>
  <c r="E5694" i="1"/>
  <c r="E5822" i="1"/>
  <c r="E5950" i="1"/>
  <c r="E6078" i="1"/>
  <c r="E6206" i="1"/>
  <c r="E6334" i="1"/>
  <c r="E6462" i="1"/>
  <c r="E6590" i="1"/>
  <c r="E6718" i="1"/>
  <c r="E6846" i="1"/>
  <c r="E6974" i="1"/>
  <c r="E7102" i="1"/>
  <c r="E7230" i="1"/>
  <c r="E7358" i="1"/>
  <c r="E7486" i="1"/>
  <c r="E7614" i="1"/>
  <c r="E7742" i="1"/>
  <c r="E1499" i="1"/>
  <c r="E3464" i="1"/>
  <c r="E4014" i="1"/>
  <c r="E4519" i="1"/>
  <c r="E4861" i="1"/>
  <c r="E5202" i="1"/>
  <c r="E5447" i="1"/>
  <c r="E5535" i="1"/>
  <c r="E5623" i="1"/>
  <c r="E5703" i="1"/>
  <c r="E5791" i="1"/>
  <c r="E5879" i="1"/>
  <c r="E5959" i="1"/>
  <c r="E6047" i="1"/>
  <c r="E6135" i="1"/>
  <c r="E6215" i="1"/>
  <c r="E6279" i="1"/>
  <c r="E6343" i="1"/>
  <c r="E6407" i="1"/>
  <c r="E6471" i="1"/>
  <c r="E6535" i="1"/>
  <c r="E6599" i="1"/>
  <c r="E6653" i="1"/>
  <c r="E6696" i="1"/>
  <c r="E6739" i="1"/>
  <c r="E6781" i="1"/>
  <c r="E6824" i="1"/>
  <c r="E6867" i="1"/>
  <c r="E6909" i="1"/>
  <c r="E6952" i="1"/>
  <c r="E6995" i="1"/>
  <c r="E7037" i="1"/>
  <c r="E7080" i="1"/>
  <c r="E7123" i="1"/>
  <c r="E7165" i="1"/>
  <c r="E7208" i="1"/>
  <c r="E7251" i="1"/>
  <c r="E7293" i="1"/>
  <c r="E7336" i="1"/>
  <c r="E7379" i="1"/>
  <c r="E7421" i="1"/>
  <c r="E7464" i="1"/>
  <c r="E7507" i="1"/>
  <c r="E7549" i="1"/>
  <c r="E7592" i="1"/>
  <c r="E7635" i="1"/>
  <c r="E7677" i="1"/>
  <c r="E7720" i="1"/>
  <c r="E7763" i="1"/>
  <c r="E7805" i="1"/>
  <c r="E7848" i="1"/>
  <c r="E7882" i="1"/>
  <c r="E7914" i="1"/>
  <c r="E7946" i="1"/>
  <c r="E7978" i="1"/>
  <c r="E8010" i="1"/>
  <c r="E8042" i="1"/>
  <c r="E8074" i="1"/>
  <c r="E8106" i="1"/>
  <c r="E8138" i="1"/>
  <c r="E8170" i="1"/>
  <c r="E8202" i="1"/>
  <c r="E8234" i="1"/>
  <c r="E7531" i="1"/>
  <c r="E7659" i="1"/>
  <c r="E7781" i="1"/>
  <c r="E7884" i="1"/>
  <c r="E7972" i="1"/>
  <c r="E8060" i="1"/>
  <c r="E8148" i="1"/>
  <c r="E8224" i="1"/>
  <c r="E3261" i="1"/>
  <c r="E3737" i="1"/>
  <c r="E4105" i="1"/>
  <c r="E4393" i="1"/>
  <c r="E4665" i="1"/>
  <c r="E4889" i="1"/>
  <c r="E1686" i="1"/>
  <c r="E2507" i="1"/>
  <c r="E3019" i="1"/>
  <c r="E3277" i="1"/>
  <c r="E3489" i="1"/>
  <c r="E3649" i="1"/>
  <c r="E3777" i="1"/>
  <c r="E3905" i="1"/>
  <c r="E4033" i="1"/>
  <c r="E4161" i="1"/>
  <c r="E4289" i="1"/>
  <c r="E4417" i="1"/>
  <c r="E4531" i="1"/>
  <c r="E4617" i="1"/>
  <c r="E4702" i="1"/>
  <c r="E4787" i="1"/>
  <c r="E4873" i="1"/>
  <c r="E4958" i="1"/>
  <c r="E5043" i="1"/>
  <c r="E5129" i="1"/>
  <c r="E5214" i="1"/>
  <c r="E5288" i="1"/>
  <c r="E5352" i="1"/>
  <c r="E5416" i="1"/>
  <c r="E5480" i="1"/>
  <c r="E5544" i="1"/>
  <c r="E5608" i="1"/>
  <c r="E5672" i="1"/>
  <c r="E5736" i="1"/>
  <c r="E5800" i="1"/>
  <c r="E5864" i="1"/>
  <c r="E5928" i="1"/>
  <c r="E5992" i="1"/>
  <c r="E6056" i="1"/>
  <c r="E6120" i="1"/>
  <c r="E6184" i="1"/>
  <c r="E6248" i="1"/>
  <c r="E6312" i="1"/>
  <c r="E6376" i="1"/>
  <c r="E6440" i="1"/>
  <c r="E6504" i="1"/>
  <c r="E6568" i="1"/>
  <c r="E6632" i="1"/>
  <c r="E6676" i="1"/>
  <c r="E6719" i="1"/>
  <c r="E696" i="1"/>
  <c r="E1559" i="1"/>
  <c r="E1439" i="1"/>
  <c r="E1284" i="1"/>
  <c r="E2817" i="1"/>
  <c r="E2786" i="1"/>
  <c r="E2124" i="1"/>
  <c r="E1899" i="1"/>
  <c r="E3056" i="1"/>
  <c r="E3509" i="1"/>
  <c r="E3712" i="1"/>
  <c r="E4048" i="1"/>
  <c r="E4176" i="1"/>
  <c r="E4304" i="1"/>
  <c r="E4432" i="1"/>
  <c r="E4560" i="1"/>
  <c r="E4688" i="1"/>
  <c r="E4816" i="1"/>
  <c r="E2325" i="1"/>
  <c r="E747" i="1"/>
  <c r="E2266" i="1"/>
  <c r="E2830" i="1"/>
  <c r="E3342" i="1"/>
  <c r="E1529" i="1"/>
  <c r="E2214" i="1"/>
  <c r="E2623" i="1"/>
  <c r="E2927" i="1"/>
  <c r="E3145" i="1"/>
  <c r="E3316" i="1"/>
  <c r="E3487" i="1"/>
  <c r="E3647" i="1"/>
  <c r="E3775" i="1"/>
  <c r="E3903" i="1"/>
  <c r="E4031" i="1"/>
  <c r="E4159" i="1"/>
  <c r="E4287" i="1"/>
  <c r="E4415" i="1"/>
  <c r="E970" i="1"/>
  <c r="E1637" i="1"/>
  <c r="E2488" i="1"/>
  <c r="E3000" i="1"/>
  <c r="E3365" i="1"/>
  <c r="E3684" i="1"/>
  <c r="E3940" i="1"/>
  <c r="E4196" i="1"/>
  <c r="E4452" i="1"/>
  <c r="E4708" i="1"/>
  <c r="E4964" i="1"/>
  <c r="E5220" i="1"/>
  <c r="E2595" i="1"/>
  <c r="E1296" i="1"/>
  <c r="E2910" i="1"/>
  <c r="E1678" i="1"/>
  <c r="E2671" i="1"/>
  <c r="E3172" i="1"/>
  <c r="E3513" i="1"/>
  <c r="E3795" i="1"/>
  <c r="E4051" i="1"/>
  <c r="E4307" i="1"/>
  <c r="E1160" i="1"/>
  <c r="E2290" i="1"/>
  <c r="E2848" i="1"/>
  <c r="E3264" i="1"/>
  <c r="E3605" i="1"/>
  <c r="E3864" i="1"/>
  <c r="E4120" i="1"/>
  <c r="E4376" i="1"/>
  <c r="E4632" i="1"/>
  <c r="E2197" i="1"/>
  <c r="E2911" i="1"/>
  <c r="E4151" i="1"/>
  <c r="E3048" i="1"/>
  <c r="E4220" i="1"/>
  <c r="E4988" i="1"/>
  <c r="E1702" i="1"/>
  <c r="E3159" i="1"/>
  <c r="E2263" i="1"/>
  <c r="E2146" i="1"/>
  <c r="E3565" i="1"/>
  <c r="E4090" i="1"/>
  <c r="E4570" i="1"/>
  <c r="E4911" i="1"/>
  <c r="E5253" i="1"/>
  <c r="E5509" i="1"/>
  <c r="E5765" i="1"/>
  <c r="E6021" i="1"/>
  <c r="E6277" i="1"/>
  <c r="E6533" i="1"/>
  <c r="E2939" i="1"/>
  <c r="E618" i="1"/>
  <c r="E3719" i="1"/>
  <c r="E2063" i="1"/>
  <c r="E3788" i="1"/>
  <c r="E4812" i="1"/>
  <c r="E5184" i="1"/>
  <c r="E2771" i="1"/>
  <c r="E1392" i="1"/>
  <c r="E2908" i="1"/>
  <c r="E3224" i="1"/>
  <c r="E3874" i="1"/>
  <c r="E4386" i="1"/>
  <c r="E4767" i="1"/>
  <c r="E5109" i="1"/>
  <c r="E5401" i="1"/>
  <c r="E5657" i="1"/>
  <c r="E5913" i="1"/>
  <c r="E6169" i="1"/>
  <c r="E6425" i="1"/>
  <c r="E1846" i="1"/>
  <c r="E3516" i="1"/>
  <c r="E4053" i="1"/>
  <c r="E4545" i="1"/>
  <c r="E4886" i="1"/>
  <c r="E1545" i="1"/>
  <c r="E2975" i="1"/>
  <c r="E4183" i="1"/>
  <c r="E3099" i="1"/>
  <c r="E4252" i="1"/>
  <c r="E5000" i="1"/>
  <c r="E1798" i="1"/>
  <c r="E3180" i="1"/>
  <c r="E2306" i="1"/>
  <c r="E2988" i="1"/>
  <c r="E3181" i="1"/>
  <c r="E3786" i="1"/>
  <c r="E3914" i="1"/>
  <c r="E4362" i="1"/>
  <c r="E4709" i="1"/>
  <c r="E4794" i="1"/>
  <c r="E5093" i="1"/>
  <c r="E5357" i="1"/>
  <c r="E5421" i="1"/>
  <c r="E5645" i="1"/>
  <c r="E5869" i="1"/>
  <c r="E5933" i="1"/>
  <c r="E6157" i="1"/>
  <c r="E6381" i="1"/>
  <c r="E6445" i="1"/>
  <c r="E1647" i="1"/>
  <c r="E3384" i="1"/>
  <c r="E3569" i="1"/>
  <c r="E2879" i="1"/>
  <c r="E4716" i="1"/>
  <c r="E5152" i="1"/>
  <c r="E2087" i="1"/>
  <c r="E4735" i="1"/>
  <c r="E5077" i="1"/>
  <c r="E6017" i="1"/>
  <c r="E3399" i="1"/>
  <c r="E3717" i="1"/>
  <c r="E4365" i="1"/>
  <c r="E4811" i="1"/>
  <c r="E4923" i="1"/>
  <c r="E5282" i="1"/>
  <c r="E5506" i="1"/>
  <c r="E5570" i="1"/>
  <c r="E5794" i="1"/>
  <c r="E6018" i="1"/>
  <c r="E6082" i="1"/>
  <c r="E6306" i="1"/>
  <c r="E6530" i="1"/>
  <c r="E6594" i="1"/>
  <c r="E6850" i="1"/>
  <c r="E6978" i="1"/>
  <c r="E7106" i="1"/>
  <c r="E7234" i="1"/>
  <c r="E7362" i="1"/>
  <c r="E7490" i="1"/>
  <c r="E7618" i="1"/>
  <c r="E1639" i="1"/>
  <c r="E1928" i="1"/>
  <c r="E2313" i="1"/>
  <c r="E1330" i="1"/>
  <c r="E1973" i="1"/>
  <c r="E2486" i="1"/>
  <c r="E2998" i="1"/>
  <c r="E3510" i="1"/>
  <c r="E2519" i="1"/>
  <c r="E2373" i="1"/>
  <c r="E874" i="1"/>
  <c r="E2282" i="1"/>
  <c r="E2842" i="1"/>
  <c r="E3354" i="1"/>
  <c r="E3009" i="1"/>
  <c r="E1401" i="1"/>
  <c r="E3119" i="1"/>
  <c r="E3771" i="1"/>
  <c r="E4283" i="1"/>
  <c r="E2226" i="1"/>
  <c r="E3616" i="1"/>
  <c r="E3952" i="1"/>
  <c r="E1775" i="1"/>
  <c r="E3064" i="1"/>
  <c r="E3716" i="1"/>
  <c r="E4228" i="1"/>
  <c r="E4740" i="1"/>
  <c r="E5252" i="1"/>
  <c r="E1723" i="1"/>
  <c r="E1854" i="1"/>
  <c r="E3215" i="1"/>
  <c r="E3827" i="1"/>
  <c r="E4339" i="1"/>
  <c r="E2375" i="1"/>
  <c r="E3307" i="1"/>
  <c r="E3896" i="1"/>
  <c r="E4408" i="1"/>
  <c r="E120" i="1"/>
  <c r="E4279" i="1"/>
  <c r="E4348" i="1"/>
  <c r="E2054" i="1"/>
  <c r="E2434" i="1"/>
  <c r="E3642" i="1"/>
  <c r="E4613" i="1"/>
  <c r="E5285" i="1"/>
  <c r="E5797" i="1"/>
  <c r="E6309" i="1"/>
  <c r="E3128" i="1"/>
  <c r="E3847" i="1"/>
  <c r="E3916" i="1"/>
  <c r="E5228" i="1"/>
  <c r="E1719" i="1"/>
  <c r="E3336" i="1"/>
  <c r="E4450" i="1"/>
  <c r="E5151" i="1"/>
  <c r="E5689" i="1"/>
  <c r="E6201" i="1"/>
  <c r="E2283" i="1"/>
  <c r="E4117" i="1"/>
  <c r="E4929" i="1"/>
  <c r="E3177" i="1"/>
  <c r="E3269" i="1"/>
  <c r="E5040" i="1"/>
  <c r="E3265" i="1"/>
  <c r="E1767" i="1"/>
  <c r="E4170" i="1"/>
  <c r="E4581" i="1"/>
  <c r="E4879" i="1"/>
  <c r="E5549" i="1"/>
  <c r="E5773" i="1"/>
  <c r="E5997" i="1"/>
  <c r="E6573" i="1"/>
  <c r="E3003" i="1"/>
  <c r="E3709" i="1"/>
  <c r="E991" i="1"/>
  <c r="E4082" i="1"/>
  <c r="E5377" i="1"/>
  <c r="E4109" i="1"/>
  <c r="E4641" i="1"/>
  <c r="E5041" i="1"/>
  <c r="E5698" i="1"/>
  <c r="E5922" i="1"/>
  <c r="E6146" i="1"/>
  <c r="E6722" i="1"/>
  <c r="E6818" i="1"/>
  <c r="E7074" i="1"/>
  <c r="E7330" i="1"/>
  <c r="E7586" i="1"/>
  <c r="E7666" i="1"/>
  <c r="E7730" i="1"/>
  <c r="E7794" i="1"/>
  <c r="E576" i="1"/>
  <c r="E2756" i="1"/>
  <c r="E3388" i="1"/>
  <c r="E3710" i="1"/>
  <c r="E3966" i="1"/>
  <c r="E4222" i="1"/>
  <c r="E4478" i="1"/>
  <c r="E4658" i="1"/>
  <c r="E4829" i="1"/>
  <c r="E4999" i="1"/>
  <c r="E5170" i="1"/>
  <c r="E5319" i="1"/>
  <c r="E2090" i="1"/>
  <c r="E3007" i="1"/>
  <c r="E4199" i="1"/>
  <c r="E3120" i="1"/>
  <c r="E4268" i="1"/>
  <c r="E5004" i="1"/>
  <c r="E1830" i="1"/>
  <c r="E3191" i="1"/>
  <c r="E2327" i="1"/>
  <c r="E2274" i="1"/>
  <c r="E3597" i="1"/>
  <c r="E4114" i="1"/>
  <c r="E4586" i="1"/>
  <c r="E4927" i="1"/>
  <c r="E5265" i="1"/>
  <c r="E5521" i="1"/>
  <c r="E5777" i="1"/>
  <c r="E6033" i="1"/>
  <c r="E6289" i="1"/>
  <c r="E6545" i="1"/>
  <c r="E3035" i="1"/>
  <c r="E3591" i="1"/>
  <c r="E3853" i="1"/>
  <c r="E4037" i="1"/>
  <c r="E4205" i="1"/>
  <c r="E4381" i="1"/>
  <c r="E4534" i="1"/>
  <c r="E4646" i="1"/>
  <c r="E4763" i="1"/>
  <c r="E4875" i="1"/>
  <c r="E4987" i="1"/>
  <c r="E5105" i="1"/>
  <c r="E5211" i="1"/>
  <c r="E5286" i="1"/>
  <c r="E5350" i="1"/>
  <c r="E5414" i="1"/>
  <c r="E5478" i="1"/>
  <c r="E5542" i="1"/>
  <c r="E5606" i="1"/>
  <c r="E5670" i="1"/>
  <c r="E5734" i="1"/>
  <c r="E5798" i="1"/>
  <c r="E5862" i="1"/>
  <c r="E5926" i="1"/>
  <c r="E5990" i="1"/>
  <c r="E6054" i="1"/>
  <c r="E6118" i="1"/>
  <c r="E6182" i="1"/>
  <c r="E6246" i="1"/>
  <c r="E6310" i="1"/>
  <c r="E6374" i="1"/>
  <c r="E6438" i="1"/>
  <c r="E6502" i="1"/>
  <c r="E6566" i="1"/>
  <c r="E6630" i="1"/>
  <c r="E6694" i="1"/>
  <c r="E6758" i="1"/>
  <c r="E6822" i="1"/>
  <c r="E6886" i="1"/>
  <c r="E6950" i="1"/>
  <c r="E7014" i="1"/>
  <c r="E7078" i="1"/>
  <c r="E7142" i="1"/>
  <c r="E7206" i="1"/>
  <c r="E7270" i="1"/>
  <c r="E7334" i="1"/>
  <c r="E7398" i="1"/>
  <c r="E7462" i="1"/>
  <c r="E7526" i="1"/>
  <c r="E7590" i="1"/>
  <c r="E7654" i="1"/>
  <c r="E7718" i="1"/>
  <c r="E7782" i="1"/>
  <c r="E7846" i="1"/>
  <c r="E2564" i="1"/>
  <c r="E3303" i="1"/>
  <c r="E3662" i="1"/>
  <c r="E3918" i="1"/>
  <c r="E4174" i="1"/>
  <c r="E4430" i="1"/>
  <c r="E4626" i="1"/>
  <c r="E4797" i="1"/>
  <c r="E4967" i="1"/>
  <c r="E5138" i="1"/>
  <c r="E5295" i="1"/>
  <c r="E5423" i="1"/>
  <c r="E5551" i="1"/>
  <c r="E5679" i="1"/>
  <c r="E5807" i="1"/>
  <c r="E5935" i="1"/>
  <c r="E6063" i="1"/>
  <c r="E6191" i="1"/>
  <c r="E2559" i="1"/>
  <c r="E4007" i="1"/>
  <c r="E2760" i="1"/>
  <c r="E4076" i="1"/>
  <c r="E4940" i="1"/>
  <c r="E1111" i="1"/>
  <c r="E3059" i="1"/>
  <c r="E2039" i="1"/>
  <c r="E1541" i="1"/>
  <c r="E3469" i="1"/>
  <c r="E4018" i="1"/>
  <c r="E4522" i="1"/>
  <c r="E4863" i="1"/>
  <c r="E5205" i="1"/>
  <c r="E5473" i="1"/>
  <c r="E5729" i="1"/>
  <c r="E5985" i="1"/>
  <c r="E6241" i="1"/>
  <c r="E6497" i="1"/>
  <c r="E2651" i="1"/>
  <c r="E3537" i="1"/>
  <c r="E3813" i="1"/>
  <c r="E4005" i="1"/>
  <c r="E4173" i="1"/>
  <c r="E4349" i="1"/>
  <c r="E4513" i="1"/>
  <c r="E4625" i="1"/>
  <c r="E4742" i="1"/>
  <c r="E4854" i="1"/>
  <c r="E4966" i="1"/>
  <c r="E5083" i="1"/>
  <c r="E5195" i="1"/>
  <c r="E5274" i="1"/>
  <c r="E5338" i="1"/>
  <c r="E5402" i="1"/>
  <c r="E5466" i="1"/>
  <c r="E5530" i="1"/>
  <c r="E5594" i="1"/>
  <c r="E5658" i="1"/>
  <c r="E5722" i="1"/>
  <c r="E5786" i="1"/>
  <c r="E5850" i="1"/>
  <c r="E5914" i="1"/>
  <c r="E5978" i="1"/>
  <c r="E6042" i="1"/>
  <c r="E6106" i="1"/>
  <c r="E6170" i="1"/>
  <c r="E6234" i="1"/>
  <c r="E6298" i="1"/>
  <c r="E6362" i="1"/>
  <c r="E6426" i="1"/>
  <c r="E6490" i="1"/>
  <c r="E6554" i="1"/>
  <c r="E6618" i="1"/>
  <c r="E6682" i="1"/>
  <c r="E6746" i="1"/>
  <c r="E6810" i="1"/>
  <c r="E6874" i="1"/>
  <c r="E6938" i="1"/>
  <c r="E7002" i="1"/>
  <c r="E7066" i="1"/>
  <c r="E7130" i="1"/>
  <c r="E7194" i="1"/>
  <c r="E7258" i="1"/>
  <c r="E7322" i="1"/>
  <c r="E7386" i="1"/>
  <c r="E7450" i="1"/>
  <c r="E7514" i="1"/>
  <c r="E7578" i="1"/>
  <c r="E7642" i="1"/>
  <c r="E7706" i="1"/>
  <c r="E7770" i="1"/>
  <c r="E7834" i="1"/>
  <c r="E2338" i="1"/>
  <c r="E3217" i="1"/>
  <c r="E3613" i="1"/>
  <c r="E3870" i="1"/>
  <c r="E4126" i="1"/>
  <c r="E4382" i="1"/>
  <c r="E4594" i="1"/>
  <c r="E4765" i="1"/>
  <c r="E4935" i="1"/>
  <c r="E5106" i="1"/>
  <c r="E5271" i="1"/>
  <c r="E5399" i="1"/>
  <c r="E4327" i="1"/>
  <c r="E2166" i="1"/>
  <c r="E3666" i="1"/>
  <c r="E5297" i="1"/>
  <c r="E6321" i="1"/>
  <c r="E3885" i="1"/>
  <c r="E4550" i="1"/>
  <c r="E5003" i="1"/>
  <c r="E5358" i="1"/>
  <c r="E5614" i="1"/>
  <c r="E5870" i="1"/>
  <c r="E6126" i="1"/>
  <c r="E6382" i="1"/>
  <c r="E6638" i="1"/>
  <c r="E6894" i="1"/>
  <c r="E7150" i="1"/>
  <c r="E7406" i="1"/>
  <c r="E7662" i="1"/>
  <c r="E2692" i="1"/>
  <c r="E4206" i="1"/>
  <c r="E4989" i="1"/>
  <c r="E5479" i="1"/>
  <c r="E5655" i="1"/>
  <c r="E5823" i="1"/>
  <c r="E5991" i="1"/>
  <c r="E6167" i="1"/>
  <c r="E6303" i="1"/>
  <c r="E6431" i="1"/>
  <c r="E6559" i="1"/>
  <c r="E6669" i="1"/>
  <c r="E6755" i="1"/>
  <c r="E6840" i="1"/>
  <c r="E6925" i="1"/>
  <c r="E7011" i="1"/>
  <c r="E7096" i="1"/>
  <c r="E7181" i="1"/>
  <c r="E7267" i="1"/>
  <c r="E7352" i="1"/>
  <c r="E7437" i="1"/>
  <c r="E7523" i="1"/>
  <c r="E7608" i="1"/>
  <c r="E7693" i="1"/>
  <c r="E7779" i="1"/>
  <c r="E7862" i="1"/>
  <c r="E7926" i="1"/>
  <c r="E7990" i="1"/>
  <c r="E8054" i="1"/>
  <c r="E8118" i="1"/>
  <c r="E8182" i="1"/>
  <c r="E8246" i="1"/>
  <c r="E7707" i="1"/>
  <c r="E7916" i="1"/>
  <c r="E8096" i="1"/>
  <c r="E2731" i="1"/>
  <c r="E3865" i="1"/>
  <c r="E4515" i="1"/>
  <c r="E4974" i="1"/>
  <c r="E2699" i="1"/>
  <c r="E3363" i="1"/>
  <c r="E3697" i="1"/>
  <c r="E3953" i="1"/>
  <c r="E4209" i="1"/>
  <c r="E4465" i="1"/>
  <c r="E4649" i="1"/>
  <c r="E4819" i="1"/>
  <c r="E4990" i="1"/>
  <c r="E5161" i="1"/>
  <c r="E5312" i="1"/>
  <c r="E5440" i="1"/>
  <c r="E5568" i="1"/>
  <c r="E5696" i="1"/>
  <c r="E5824" i="1"/>
  <c r="E5952" i="1"/>
  <c r="E6080" i="1"/>
  <c r="E6208" i="1"/>
  <c r="E6336" i="1"/>
  <c r="E6464" i="1"/>
  <c r="E6592" i="1"/>
  <c r="E6692" i="1"/>
  <c r="E6777" i="1"/>
  <c r="E6863" i="1"/>
  <c r="E6948" i="1"/>
  <c r="E7033" i="1"/>
  <c r="E7119" i="1"/>
  <c r="E7204" i="1"/>
  <c r="E7289" i="1"/>
  <c r="E7375" i="1"/>
  <c r="E7460" i="1"/>
  <c r="E7545" i="1"/>
  <c r="E7631" i="1"/>
  <c r="E7716" i="1"/>
  <c r="E7801" i="1"/>
  <c r="E7879" i="1"/>
  <c r="E7943" i="1"/>
  <c r="E8007" i="1"/>
  <c r="E8071" i="1"/>
  <c r="E8135" i="1"/>
  <c r="E8199" i="1"/>
  <c r="E1584" i="1"/>
  <c r="E2980" i="1"/>
  <c r="E3475" i="1"/>
  <c r="E3766" i="1"/>
  <c r="E4022" i="1"/>
  <c r="E4278" i="1"/>
  <c r="E4525" i="1"/>
  <c r="E4695" i="1"/>
  <c r="E4866" i="1"/>
  <c r="E5037" i="1"/>
  <c r="E5207" i="1"/>
  <c r="E5347" i="1"/>
  <c r="E5475" i="1"/>
  <c r="E5603" i="1"/>
  <c r="E5731" i="1"/>
  <c r="E5867" i="1"/>
  <c r="E5995" i="1"/>
  <c r="E6123" i="1"/>
  <c r="E6251" i="1"/>
  <c r="E6379" i="1"/>
  <c r="E6507" i="1"/>
  <c r="E6635" i="1"/>
  <c r="E6720" i="1"/>
  <c r="E6805" i="1"/>
  <c r="E6891" i="1"/>
  <c r="E6976" i="1"/>
  <c r="E7061" i="1"/>
  <c r="E7147" i="1"/>
  <c r="E7232" i="1"/>
  <c r="E7317" i="1"/>
  <c r="E7408" i="1"/>
  <c r="E7499" i="1"/>
  <c r="E7621" i="1"/>
  <c r="E7755" i="1"/>
  <c r="E7880" i="1"/>
  <c r="E7984" i="1"/>
  <c r="E8080" i="1"/>
  <c r="E8188" i="1"/>
  <c r="E2134" i="1"/>
  <c r="E3347" i="1"/>
  <c r="E3833" i="1"/>
  <c r="E4233" i="1"/>
  <c r="E4611" i="1"/>
  <c r="E4878" i="1"/>
  <c r="E5372" i="1"/>
  <c r="E5884" i="1"/>
  <c r="E6396" i="1"/>
  <c r="E6817" i="1"/>
  <c r="E7159" i="1"/>
  <c r="E7500" i="1"/>
  <c r="E7841" i="1"/>
  <c r="E8101" i="1"/>
  <c r="E5284" i="1"/>
  <c r="E5796" i="1"/>
  <c r="E6308" i="1"/>
  <c r="E6759" i="1"/>
  <c r="E7100" i="1"/>
  <c r="E7441" i="1"/>
  <c r="E7783" i="1"/>
  <c r="E8057" i="1"/>
  <c r="E5219" i="1"/>
  <c r="E5740" i="1"/>
  <c r="E6476" i="1"/>
  <c r="E7127" i="1"/>
  <c r="E7681" i="1"/>
  <c r="E5230" i="1"/>
  <c r="E5748" i="1"/>
  <c r="E6260" i="1"/>
  <c r="E6727" i="1"/>
  <c r="E7068" i="1"/>
  <c r="E7409" i="1"/>
  <c r="E7751" i="1"/>
  <c r="E2990" i="1"/>
  <c r="E4652" i="1"/>
  <c r="E2748" i="1"/>
  <c r="E4714" i="1"/>
  <c r="E5873" i="1"/>
  <c r="E3356" i="1"/>
  <c r="E4269" i="1"/>
  <c r="E4806" i="1"/>
  <c r="E5243" i="1"/>
  <c r="E5502" i="1"/>
  <c r="E5758" i="1"/>
  <c r="E6014" i="1"/>
  <c r="E6270" i="1"/>
  <c r="E6526" i="1"/>
  <c r="E6782" i="1"/>
  <c r="E7038" i="1"/>
  <c r="E7294" i="1"/>
  <c r="E7550" i="1"/>
  <c r="E7806" i="1"/>
  <c r="E3758" i="1"/>
  <c r="E4690" i="1"/>
  <c r="E5343" i="1"/>
  <c r="E5575" i="1"/>
  <c r="E5751" i="1"/>
  <c r="E5919" i="1"/>
  <c r="E6087" i="1"/>
  <c r="E6247" i="1"/>
  <c r="E6375" i="1"/>
  <c r="E6503" i="1"/>
  <c r="E6631" i="1"/>
  <c r="E6717" i="1"/>
  <c r="E6803" i="1"/>
  <c r="E6888" i="1"/>
  <c r="E6973" i="1"/>
  <c r="E7059" i="1"/>
  <c r="E7144" i="1"/>
  <c r="E7229" i="1"/>
  <c r="E7315" i="1"/>
  <c r="E7400" i="1"/>
  <c r="E7485" i="1"/>
  <c r="E7571" i="1"/>
  <c r="E7656" i="1"/>
  <c r="E7741" i="1"/>
  <c r="E7827" i="1"/>
  <c r="E7898" i="1"/>
  <c r="E7962" i="1"/>
  <c r="E8026" i="1"/>
  <c r="E8090" i="1"/>
  <c r="E8154" i="1"/>
  <c r="E8218" i="1"/>
  <c r="E7600" i="1"/>
  <c r="E7840" i="1"/>
  <c r="E8016" i="1"/>
  <c r="E8180" i="1"/>
  <c r="E3521" i="1"/>
  <c r="E4249" i="1"/>
  <c r="E4782" i="1"/>
  <c r="E2176" i="1"/>
  <c r="E3164" i="1"/>
  <c r="E3575" i="1"/>
  <c r="E3841" i="1"/>
  <c r="E4097" i="1"/>
  <c r="E4353" i="1"/>
  <c r="E4574" i="1"/>
  <c r="E4745" i="1"/>
  <c r="E4915" i="1"/>
  <c r="E5086" i="1"/>
  <c r="E5256" i="1"/>
  <c r="E5384" i="1"/>
  <c r="E5512" i="1"/>
  <c r="E5640" i="1"/>
  <c r="E5768" i="1"/>
  <c r="E5896" i="1"/>
  <c r="E6024" i="1"/>
  <c r="E6152" i="1"/>
  <c r="E6280" i="1"/>
  <c r="E6408" i="1"/>
  <c r="E6536" i="1"/>
  <c r="E6655" i="1"/>
  <c r="E6740" i="1"/>
  <c r="E6783" i="1"/>
  <c r="E6825" i="1"/>
  <c r="E6868" i="1"/>
  <c r="E6911" i="1"/>
  <c r="E6953" i="1"/>
  <c r="E6996" i="1"/>
  <c r="E7039" i="1"/>
  <c r="E7081" i="1"/>
  <c r="E7124" i="1"/>
  <c r="E7167" i="1"/>
  <c r="E7209" i="1"/>
  <c r="E7252" i="1"/>
  <c r="E7295" i="1"/>
  <c r="E7337" i="1"/>
  <c r="E7380" i="1"/>
  <c r="E7423" i="1"/>
  <c r="E7465" i="1"/>
  <c r="E7508" i="1"/>
  <c r="E7551" i="1"/>
  <c r="E7593" i="1"/>
  <c r="E7636" i="1"/>
  <c r="E7679" i="1"/>
  <c r="E7721" i="1"/>
  <c r="E7764" i="1"/>
  <c r="E7807" i="1"/>
  <c r="E7849" i="1"/>
  <c r="E7883" i="1"/>
  <c r="E7915" i="1"/>
  <c r="E7947" i="1"/>
  <c r="E7979" i="1"/>
  <c r="E8011" i="1"/>
  <c r="E8043" i="1"/>
  <c r="E8075" i="1"/>
  <c r="E8107" i="1"/>
  <c r="E8139" i="1"/>
  <c r="E8171" i="1"/>
  <c r="E8203" i="1"/>
  <c r="E8235" i="1"/>
  <c r="E1735" i="1"/>
  <c r="E2532" i="1"/>
  <c r="E3044" i="1"/>
  <c r="E3288" i="1"/>
  <c r="E3496" i="1"/>
  <c r="E3654" i="1"/>
  <c r="E3782" i="1"/>
  <c r="E3910" i="1"/>
  <c r="E4038" i="1"/>
  <c r="E4166" i="1"/>
  <c r="E4294" i="1"/>
  <c r="E4422" i="1"/>
  <c r="E4535" i="1"/>
  <c r="E4621" i="1"/>
  <c r="E4706" i="1"/>
  <c r="E4791" i="1"/>
  <c r="E4877" i="1"/>
  <c r="E4962" i="1"/>
  <c r="E5047" i="1"/>
  <c r="E5133" i="1"/>
  <c r="E5218" i="1"/>
  <c r="E5291" i="1"/>
  <c r="E5355" i="1"/>
  <c r="E5419" i="1"/>
  <c r="E5483" i="1"/>
  <c r="E5547" i="1"/>
  <c r="E5611" i="1"/>
  <c r="E5675" i="1"/>
  <c r="E5739" i="1"/>
  <c r="E5811" i="1"/>
  <c r="E5875" i="1"/>
  <c r="E5939" i="1"/>
  <c r="E6003" i="1"/>
  <c r="E6067" i="1"/>
  <c r="E6131" i="1"/>
  <c r="E6195" i="1"/>
  <c r="E6259" i="1"/>
  <c r="E6323" i="1"/>
  <c r="E6387" i="1"/>
  <c r="E6451" i="1"/>
  <c r="E6515" i="1"/>
  <c r="E6579" i="1"/>
  <c r="E6640" i="1"/>
  <c r="E6683" i="1"/>
  <c r="E6725" i="1"/>
  <c r="E6768" i="1"/>
  <c r="E6811" i="1"/>
  <c r="E6853" i="1"/>
  <c r="E6896" i="1"/>
  <c r="E6939" i="1"/>
  <c r="E6981" i="1"/>
  <c r="E7024" i="1"/>
  <c r="E7067" i="1"/>
  <c r="E7109" i="1"/>
  <c r="E7152" i="1"/>
  <c r="E7195" i="1"/>
  <c r="E7237" i="1"/>
  <c r="E7280" i="1"/>
  <c r="E7323" i="1"/>
  <c r="E7371" i="1"/>
  <c r="E7413" i="1"/>
  <c r="E7456" i="1"/>
  <c r="E7504" i="1"/>
  <c r="E7568" i="1"/>
  <c r="E7632" i="1"/>
  <c r="E7696" i="1"/>
  <c r="E7760" i="1"/>
  <c r="E7829" i="1"/>
  <c r="E7888" i="1"/>
  <c r="E7940" i="1"/>
  <c r="E7988" i="1"/>
  <c r="E8036" i="1"/>
  <c r="E8088" i="1"/>
  <c r="E8136" i="1"/>
  <c r="E8196" i="1"/>
  <c r="E8244" i="1"/>
  <c r="E2219" i="1"/>
  <c r="E2859" i="1"/>
  <c r="E3377" i="1"/>
  <c r="E3657" i="1"/>
  <c r="E3849" i="1"/>
  <c r="E4041" i="1"/>
  <c r="E4265" i="1"/>
  <c r="E4473" i="1"/>
  <c r="E4622" i="1"/>
  <c r="E4761" i="1"/>
  <c r="E4899" i="1"/>
  <c r="E5113" i="1"/>
  <c r="E5404" i="1"/>
  <c r="E5660" i="1"/>
  <c r="E5916" i="1"/>
  <c r="E6172" i="1"/>
  <c r="E6428" i="1"/>
  <c r="E6668" i="1"/>
  <c r="E6839" i="1"/>
  <c r="E7009" i="1"/>
  <c r="E7180" i="1"/>
  <c r="E7351" i="1"/>
  <c r="E7521" i="1"/>
  <c r="E7692" i="1"/>
  <c r="E7861" i="1"/>
  <c r="E7989" i="1"/>
  <c r="E8117" i="1"/>
  <c r="E8245" i="1"/>
  <c r="E5316" i="1"/>
  <c r="E5572" i="1"/>
  <c r="E5828" i="1"/>
  <c r="E6084" i="1"/>
  <c r="E6340" i="1"/>
  <c r="E6596" i="1"/>
  <c r="E6780" i="1"/>
  <c r="E6951" i="1"/>
  <c r="E7121" i="1"/>
  <c r="E7292" i="1"/>
  <c r="E7463" i="1"/>
  <c r="E7633" i="1"/>
  <c r="E7804" i="1"/>
  <c r="E7945" i="1"/>
  <c r="E8073" i="1"/>
  <c r="E8201" i="1"/>
  <c r="E5260" i="1"/>
  <c r="E5516" i="1"/>
  <c r="E5772" i="1"/>
  <c r="E6124" i="1"/>
  <c r="E6540" i="1"/>
  <c r="E6871" i="1"/>
  <c r="E7169" i="1"/>
  <c r="E7447" i="1"/>
  <c r="E7724" i="1"/>
  <c r="E7997" i="1"/>
  <c r="E5268" i="1"/>
  <c r="E5524" i="1"/>
  <c r="E5780" i="1"/>
  <c r="E6036" i="1"/>
  <c r="E6292" i="1"/>
  <c r="E6548" i="1"/>
  <c r="E6748" i="1"/>
  <c r="E6919" i="1"/>
  <c r="E7089" i="1"/>
  <c r="E7260" i="1"/>
  <c r="E7431" i="1"/>
  <c r="E7601" i="1"/>
  <c r="E1790" i="1"/>
  <c r="E2343" i="1"/>
  <c r="E4876" i="1"/>
  <c r="E2867" i="1"/>
  <c r="E3004" i="1"/>
  <c r="E3922" i="1"/>
  <c r="E4799" i="1"/>
  <c r="E5425" i="1"/>
  <c r="E5937" i="1"/>
  <c r="E6449" i="1"/>
  <c r="E3463" i="1"/>
  <c r="E3973" i="1"/>
  <c r="E4317" i="1"/>
  <c r="E4603" i="1"/>
  <c r="E4833" i="1"/>
  <c r="E5062" i="1"/>
  <c r="E5262" i="1"/>
  <c r="E5390" i="1"/>
  <c r="E5518" i="1"/>
  <c r="E5646" i="1"/>
  <c r="E5774" i="1"/>
  <c r="E5902" i="1"/>
  <c r="E6030" i="1"/>
  <c r="E6158" i="1"/>
  <c r="E6286" i="1"/>
  <c r="E6414" i="1"/>
  <c r="E6542" i="1"/>
  <c r="E6670" i="1"/>
  <c r="E6798" i="1"/>
  <c r="E6926" i="1"/>
  <c r="E7054" i="1"/>
  <c r="E7182" i="1"/>
  <c r="E7310" i="1"/>
  <c r="E7438" i="1"/>
  <c r="E7566" i="1"/>
  <c r="E7694" i="1"/>
  <c r="E7822" i="1"/>
  <c r="E3132" i="1"/>
  <c r="E3822" i="1"/>
  <c r="E4334" i="1"/>
  <c r="E4733" i="1"/>
  <c r="E5074" i="1"/>
  <c r="E5375" i="1"/>
  <c r="E5503" i="1"/>
  <c r="E5591" i="1"/>
  <c r="E5671" i="1"/>
  <c r="E5759" i="1"/>
  <c r="E5847" i="1"/>
  <c r="E5927" i="1"/>
  <c r="E6015" i="1"/>
  <c r="E6103" i="1"/>
  <c r="E6183" i="1"/>
  <c r="E6255" i="1"/>
  <c r="E6319" i="1"/>
  <c r="E6383" i="1"/>
  <c r="E6447" i="1"/>
  <c r="E6511" i="1"/>
  <c r="E6575" i="1"/>
  <c r="E6637" i="1"/>
  <c r="E6680" i="1"/>
  <c r="E6723" i="1"/>
  <c r="E6765" i="1"/>
  <c r="E6808" i="1"/>
  <c r="E6851" i="1"/>
  <c r="E6893" i="1"/>
  <c r="E6936" i="1"/>
  <c r="E6979" i="1"/>
  <c r="E7021" i="1"/>
  <c r="E7064" i="1"/>
  <c r="E7107" i="1"/>
  <c r="E7149" i="1"/>
  <c r="E7192" i="1"/>
  <c r="E7235" i="1"/>
  <c r="E7277" i="1"/>
  <c r="E7320" i="1"/>
  <c r="E7363" i="1"/>
  <c r="E7405" i="1"/>
  <c r="E7448" i="1"/>
  <c r="E7491" i="1"/>
  <c r="E7533" i="1"/>
  <c r="E7576" i="1"/>
  <c r="E7619" i="1"/>
  <c r="E7661" i="1"/>
  <c r="E7704" i="1"/>
  <c r="E7747" i="1"/>
  <c r="E7789" i="1"/>
  <c r="E7832" i="1"/>
  <c r="E7870" i="1"/>
  <c r="E7902" i="1"/>
  <c r="E7934" i="1"/>
  <c r="E7966" i="1"/>
  <c r="E7998" i="1"/>
  <c r="E8030" i="1"/>
  <c r="E8062" i="1"/>
  <c r="E8094" i="1"/>
  <c r="E8126" i="1"/>
  <c r="E8158" i="1"/>
  <c r="E8190" i="1"/>
  <c r="E8222" i="1"/>
  <c r="E7339" i="1"/>
  <c r="E7611" i="1"/>
  <c r="E7739" i="1"/>
  <c r="E7856" i="1"/>
  <c r="E7936" i="1"/>
  <c r="E8028" i="1"/>
  <c r="E8116" i="1"/>
  <c r="E8192" i="1"/>
  <c r="E3051" i="1"/>
  <c r="E3564" i="1"/>
  <c r="E3961" i="1"/>
  <c r="E4297" i="1"/>
  <c r="E4569" i="1"/>
  <c r="E4814" i="1"/>
  <c r="E1075" i="1"/>
  <c r="E2262" i="1"/>
  <c r="E2827" i="1"/>
  <c r="E3192" i="1"/>
  <c r="E3420" i="1"/>
  <c r="E3596" i="1"/>
  <c r="E3729" i="1"/>
  <c r="E3857" i="1"/>
  <c r="E3985" i="1"/>
  <c r="E4113" i="1"/>
  <c r="E4241" i="1"/>
  <c r="E4369" i="1"/>
  <c r="E4497" i="1"/>
  <c r="E4585" i="1"/>
  <c r="E4670" i="1"/>
  <c r="E4755" i="1"/>
  <c r="E4841" i="1"/>
  <c r="E4926" i="1"/>
  <c r="E5011" i="1"/>
  <c r="E5097" i="1"/>
  <c r="E5182" i="1"/>
  <c r="E5264" i="1"/>
  <c r="E5328" i="1"/>
  <c r="E5392" i="1"/>
  <c r="E5456" i="1"/>
  <c r="E5520" i="1"/>
  <c r="E5584" i="1"/>
  <c r="E5648" i="1"/>
  <c r="E5712" i="1"/>
  <c r="E5776" i="1"/>
  <c r="E5840" i="1"/>
  <c r="E5904" i="1"/>
  <c r="E5968" i="1"/>
  <c r="E6032" i="1"/>
  <c r="E6096" i="1"/>
  <c r="E6160" i="1"/>
  <c r="E6224" i="1"/>
  <c r="E6288" i="1"/>
  <c r="E6352" i="1"/>
  <c r="E6416" i="1"/>
  <c r="E6480" i="1"/>
  <c r="E6544" i="1"/>
  <c r="E6608" i="1"/>
  <c r="E6660" i="1"/>
  <c r="E6703" i="1"/>
  <c r="E6745" i="1"/>
  <c r="E6788" i="1"/>
  <c r="E6831" i="1"/>
  <c r="E6873" i="1"/>
  <c r="E6916" i="1"/>
  <c r="E6959" i="1"/>
  <c r="E7001" i="1"/>
  <c r="E7044" i="1"/>
  <c r="E7087" i="1"/>
  <c r="E7129" i="1"/>
  <c r="E7172" i="1"/>
  <c r="E7215" i="1"/>
  <c r="E7257" i="1"/>
  <c r="E7300" i="1"/>
  <c r="E7343" i="1"/>
  <c r="E7385" i="1"/>
  <c r="E7428" i="1"/>
  <c r="E7471" i="1"/>
  <c r="E7513" i="1"/>
  <c r="E7556" i="1"/>
  <c r="E7599" i="1"/>
  <c r="E7641" i="1"/>
  <c r="E7684" i="1"/>
  <c r="E7727" i="1"/>
  <c r="E7769" i="1"/>
  <c r="E7812" i="1"/>
  <c r="E7855" i="1"/>
  <c r="E7887" i="1"/>
  <c r="E7919" i="1"/>
  <c r="E7951" i="1"/>
  <c r="E7983" i="1"/>
  <c r="E8015" i="1"/>
  <c r="E8047" i="1"/>
  <c r="E8079" i="1"/>
  <c r="E8111" i="1"/>
  <c r="E8143" i="1"/>
  <c r="E8175" i="1"/>
  <c r="E8207" i="1"/>
  <c r="E8239" i="1"/>
  <c r="E1863" i="1"/>
  <c r="E2596" i="1"/>
  <c r="E3089" i="1"/>
  <c r="E3315" i="1"/>
  <c r="E3517" i="1"/>
  <c r="E3670" i="1"/>
  <c r="E3798" i="1"/>
  <c r="E3926" i="1"/>
  <c r="E4054" i="1"/>
  <c r="E4182" i="1"/>
  <c r="E4310" i="1"/>
  <c r="E4438" i="1"/>
  <c r="E4546" i="1"/>
  <c r="E4631" i="1"/>
  <c r="E4717" i="1"/>
  <c r="E4802" i="1"/>
  <c r="E4887" i="1"/>
  <c r="E4973" i="1"/>
  <c r="E5058" i="1"/>
  <c r="E5143" i="1"/>
  <c r="E5229" i="1"/>
  <c r="E5299" i="1"/>
  <c r="E5363" i="1"/>
  <c r="E5427" i="1"/>
  <c r="E5491" i="1"/>
  <c r="E5555" i="1"/>
  <c r="E5619" i="1"/>
  <c r="E5683" i="1"/>
  <c r="E5747" i="1"/>
  <c r="E5819" i="1"/>
  <c r="E5883" i="1"/>
  <c r="E5947" i="1"/>
  <c r="E6011" i="1"/>
  <c r="E6075" i="1"/>
  <c r="E6139" i="1"/>
  <c r="E6203" i="1"/>
  <c r="E6267" i="1"/>
  <c r="E6331" i="1"/>
  <c r="E6395" i="1"/>
  <c r="E6459" i="1"/>
  <c r="E6523" i="1"/>
  <c r="E6587" i="1"/>
  <c r="E6645" i="1"/>
  <c r="E6688" i="1"/>
  <c r="E6731" i="1"/>
  <c r="E6773" i="1"/>
  <c r="E6816" i="1"/>
  <c r="E6859" i="1"/>
  <c r="E6901" i="1"/>
  <c r="E6944" i="1"/>
  <c r="E6987" i="1"/>
  <c r="E7029" i="1"/>
  <c r="E7072" i="1"/>
  <c r="E7115" i="1"/>
  <c r="E7157" i="1"/>
  <c r="E7200" i="1"/>
  <c r="E7243" i="1"/>
  <c r="E7285" i="1"/>
  <c r="E7328" i="1"/>
  <c r="E7376" i="1"/>
  <c r="E7419" i="1"/>
  <c r="E7461" i="1"/>
  <c r="E7509" i="1"/>
  <c r="E7573" i="1"/>
  <c r="E7637" i="1"/>
  <c r="E7701" i="1"/>
  <c r="E7771" i="1"/>
  <c r="E7835" i="1"/>
  <c r="E7896" i="1"/>
  <c r="E7944" i="1"/>
  <c r="E7996" i="1"/>
  <c r="E8044" i="1"/>
  <c r="E8092" i="1"/>
  <c r="E8144" i="1"/>
  <c r="E8200" i="1"/>
  <c r="E1207" i="1"/>
  <c r="E2304" i="1"/>
  <c r="E2987" i="1"/>
  <c r="E3432" i="1"/>
  <c r="E3673" i="1"/>
  <c r="E3881" i="1"/>
  <c r="E4073" i="1"/>
  <c r="E4281" i="1"/>
  <c r="E4505" i="1"/>
  <c r="E4643" i="1"/>
  <c r="E4771" i="1"/>
  <c r="E4921" i="1"/>
  <c r="E5155" i="1"/>
  <c r="E5436" i="1"/>
  <c r="E5692" i="1"/>
  <c r="E5948" i="1"/>
  <c r="E6204" i="1"/>
  <c r="E6460" i="1"/>
  <c r="E6689" i="1"/>
  <c r="E6860" i="1"/>
  <c r="E7031" i="1"/>
  <c r="E7201" i="1"/>
  <c r="E7372" i="1"/>
  <c r="E7543" i="1"/>
  <c r="E7713" i="1"/>
  <c r="E7877" i="1"/>
  <c r="E8005" i="1"/>
  <c r="E8133" i="1"/>
  <c r="E4995" i="1"/>
  <c r="E5348" i="1"/>
  <c r="E5604" i="1"/>
  <c r="E5860" i="1"/>
  <c r="E6116" i="1"/>
  <c r="E6372" i="1"/>
  <c r="E6628" i="1"/>
  <c r="E6801" i="1"/>
  <c r="E6972" i="1"/>
  <c r="E7143" i="1"/>
  <c r="E7313" i="1"/>
  <c r="E7484" i="1"/>
  <c r="E7655" i="1"/>
  <c r="E7825" i="1"/>
  <c r="E7961" i="1"/>
  <c r="E8089" i="1"/>
  <c r="E8217" i="1"/>
  <c r="E5292" i="1"/>
  <c r="E5548" i="1"/>
  <c r="E5804" i="1"/>
  <c r="E6188" i="1"/>
  <c r="E6604" i="1"/>
  <c r="E6913" i="1"/>
  <c r="E7191" i="1"/>
  <c r="E7489" i="1"/>
  <c r="E7767" i="1"/>
  <c r="E8013" i="1"/>
  <c r="E5300" i="1"/>
  <c r="E5556" i="1"/>
  <c r="E5812" i="1"/>
  <c r="E6068" i="1"/>
  <c r="E6324" i="1"/>
  <c r="E6580" i="1"/>
  <c r="E6769" i="1"/>
  <c r="E6940" i="1"/>
  <c r="E7111" i="1"/>
  <c r="E7281" i="1"/>
  <c r="E7452" i="1"/>
  <c r="E7623" i="1"/>
  <c r="E7793" i="1"/>
  <c r="E7937" i="1"/>
  <c r="E2727" i="1"/>
  <c r="E1831" i="1"/>
  <c r="E6001" i="1"/>
  <c r="E4357" i="1"/>
  <c r="E5278" i="1"/>
  <c r="E5790" i="1"/>
  <c r="E6302" i="1"/>
  <c r="E6814" i="1"/>
  <c r="E7326" i="1"/>
  <c r="E7838" i="1"/>
  <c r="E4775" i="1"/>
  <c r="E5599" i="1"/>
  <c r="E5943" i="1"/>
  <c r="E6263" i="1"/>
  <c r="E6519" i="1"/>
  <c r="E6728" i="1"/>
  <c r="E6899" i="1"/>
  <c r="E7069" i="1"/>
  <c r="E7240" i="1"/>
  <c r="E7411" i="1"/>
  <c r="E7581" i="1"/>
  <c r="E7752" i="1"/>
  <c r="E7906" i="1"/>
  <c r="E8034" i="1"/>
  <c r="E8162" i="1"/>
  <c r="E7627" i="1"/>
  <c r="E8040" i="1"/>
  <c r="E3641" i="1"/>
  <c r="E4835" i="1"/>
  <c r="E3219" i="1"/>
  <c r="E3873" i="1"/>
  <c r="E4385" i="1"/>
  <c r="E4766" i="1"/>
  <c r="E5107" i="1"/>
  <c r="E5400" i="1"/>
  <c r="E5656" i="1"/>
  <c r="E5912" i="1"/>
  <c r="E6168" i="1"/>
  <c r="E6424" i="1"/>
  <c r="E6665" i="1"/>
  <c r="E6836" i="1"/>
  <c r="E7007" i="1"/>
  <c r="E7177" i="1"/>
  <c r="E7348" i="1"/>
  <c r="E7519" i="1"/>
  <c r="E7689" i="1"/>
  <c r="E7859" i="1"/>
  <c r="E7987" i="1"/>
  <c r="E8115" i="1"/>
  <c r="E8243" i="1"/>
  <c r="E3345" i="1"/>
  <c r="E3942" i="1"/>
  <c r="E4454" i="1"/>
  <c r="E4813" i="1"/>
  <c r="E5154" i="1"/>
  <c r="E5435" i="1"/>
  <c r="E5691" i="1"/>
  <c r="E5955" i="1"/>
  <c r="E6211" i="1"/>
  <c r="E6467" i="1"/>
  <c r="E6693" i="1"/>
  <c r="E6864" i="1"/>
  <c r="E7035" i="1"/>
  <c r="E7205" i="1"/>
  <c r="E7381" i="1"/>
  <c r="E7579" i="1"/>
  <c r="E7845" i="1"/>
  <c r="E8048" i="1"/>
  <c r="E1433" i="1"/>
  <c r="E3705" i="1"/>
  <c r="E4526" i="1"/>
  <c r="E5198" i="1"/>
  <c r="E6236" i="1"/>
  <c r="E7052" i="1"/>
  <c r="E7735" i="1"/>
  <c r="E5081" i="1"/>
  <c r="E6148" i="1"/>
  <c r="E6993" i="1"/>
  <c r="E7676" i="1"/>
  <c r="E8233" i="1"/>
  <c r="E6252" i="1"/>
  <c r="E7511" i="1"/>
  <c r="E5588" i="1"/>
  <c r="E6612" i="1"/>
  <c r="E7303" i="1"/>
  <c r="E7857" i="1"/>
  <c r="E8065" i="1"/>
  <c r="E8193" i="1"/>
  <c r="E6092" i="1"/>
  <c r="E6700" i="1"/>
  <c r="E7105" i="1"/>
  <c r="E7532" i="1"/>
  <c r="E7917" i="1"/>
  <c r="E8173" i="1"/>
  <c r="E8125" i="1"/>
  <c r="E5279" i="1"/>
  <c r="E6615" i="1"/>
  <c r="E7219" i="1"/>
  <c r="E7645" i="1"/>
  <c r="E8018" i="1"/>
  <c r="E7992" i="1"/>
  <c r="E3809" i="1"/>
  <c r="E4894" i="1"/>
  <c r="E5880" i="1"/>
  <c r="E6644" i="1"/>
  <c r="E7156" i="1"/>
  <c r="E7668" i="1"/>
  <c r="E8099" i="1"/>
  <c r="E4134" i="1"/>
  <c r="E5275" i="1"/>
  <c r="E6307" i="1"/>
  <c r="E6928" i="1"/>
  <c r="E7445" i="1"/>
  <c r="E8232" i="1"/>
  <c r="E4425" i="1"/>
  <c r="E7649" i="1"/>
  <c r="E6908" i="1"/>
  <c r="E5452" i="1"/>
  <c r="E6484" i="1"/>
  <c r="E8113" i="1"/>
  <c r="E7255" i="1"/>
  <c r="E4071" i="1"/>
  <c r="E3512" i="1"/>
  <c r="E6257" i="1"/>
  <c r="E4518" i="1"/>
  <c r="E5342" i="1"/>
  <c r="E5854" i="1"/>
  <c r="E6366" i="1"/>
  <c r="E6878" i="1"/>
  <c r="E7390" i="1"/>
  <c r="E2423" i="1"/>
  <c r="E4946" i="1"/>
  <c r="E5639" i="1"/>
  <c r="E5983" i="1"/>
  <c r="E6295" i="1"/>
  <c r="E6551" i="1"/>
  <c r="E6749" i="1"/>
  <c r="E6920" i="1"/>
  <c r="E7091" i="1"/>
  <c r="E7261" i="1"/>
  <c r="E7432" i="1"/>
  <c r="E7603" i="1"/>
  <c r="E7773" i="1"/>
  <c r="E7922" i="1"/>
  <c r="E8050" i="1"/>
  <c r="E8178" i="1"/>
  <c r="E7691" i="1"/>
  <c r="E8084" i="1"/>
  <c r="E3817" i="1"/>
  <c r="E4942" i="1"/>
  <c r="E3335" i="1"/>
  <c r="E3937" i="1"/>
  <c r="E4449" i="1"/>
  <c r="E4809" i="1"/>
  <c r="E5150" i="1"/>
  <c r="E5432" i="1"/>
  <c r="E5688" i="1"/>
  <c r="E5944" i="1"/>
  <c r="E6200" i="1"/>
  <c r="E6456" i="1"/>
  <c r="E6687" i="1"/>
  <c r="E6857" i="1"/>
  <c r="E7028" i="1"/>
  <c r="E7199" i="1"/>
  <c r="E7369" i="1"/>
  <c r="E7540" i="1"/>
  <c r="E7711" i="1"/>
  <c r="E7875" i="1"/>
  <c r="E8003" i="1"/>
  <c r="E8131" i="1"/>
  <c r="E1413" i="1"/>
  <c r="E3453" i="1"/>
  <c r="E4006" i="1"/>
  <c r="E4514" i="1"/>
  <c r="E4855" i="1"/>
  <c r="E5197" i="1"/>
  <c r="E5467" i="1"/>
  <c r="E5723" i="1"/>
  <c r="E5987" i="1"/>
  <c r="E6243" i="1"/>
  <c r="E6499" i="1"/>
  <c r="E6715" i="1"/>
  <c r="E6885" i="1"/>
  <c r="E7056" i="1"/>
  <c r="E7227" i="1"/>
  <c r="E7403" i="1"/>
  <c r="E7616" i="1"/>
  <c r="E7872" i="1"/>
  <c r="E8076" i="1"/>
  <c r="E2006" i="1"/>
  <c r="E3801" i="1"/>
  <c r="E4590" i="1"/>
  <c r="E5340" i="1"/>
  <c r="E6364" i="1"/>
  <c r="E7137" i="1"/>
  <c r="E7820" i="1"/>
  <c r="E5251" i="1"/>
  <c r="E6276" i="1"/>
  <c r="E7079" i="1"/>
  <c r="E7761" i="1"/>
  <c r="E5177" i="1"/>
  <c r="E6444" i="1"/>
  <c r="E7660" i="1"/>
  <c r="E5716" i="1"/>
  <c r="E6705" i="1"/>
  <c r="E7388" i="1"/>
  <c r="E7889" i="1"/>
  <c r="E8081" i="1"/>
  <c r="E8209" i="1"/>
  <c r="E6156" i="1"/>
  <c r="E6743" i="1"/>
  <c r="E7148" i="1"/>
  <c r="E7596" i="1"/>
  <c r="E7949" i="1"/>
  <c r="E8237" i="1"/>
  <c r="E56" i="1"/>
  <c r="E5844" i="1"/>
  <c r="E7132" i="1"/>
  <c r="E7921" i="1"/>
  <c r="E8225" i="1"/>
  <c r="E6785" i="1"/>
  <c r="E7404" i="1"/>
  <c r="E7981" i="1"/>
  <c r="E4543" i="1"/>
  <c r="E4189" i="1"/>
  <c r="E5726" i="1"/>
  <c r="E7006" i="1"/>
  <c r="E7774" i="1"/>
  <c r="E5727" i="1"/>
  <c r="E6487" i="1"/>
  <c r="E6963" i="1"/>
  <c r="E7304" i="1"/>
  <c r="E7731" i="1"/>
  <c r="E8146" i="1"/>
  <c r="E3405" i="1"/>
  <c r="E3532" i="1"/>
  <c r="E5065" i="1"/>
  <c r="E6008" i="1"/>
  <c r="E6729" i="1"/>
  <c r="E7071" i="1"/>
  <c r="E7753" i="1"/>
  <c r="E8163" i="1"/>
  <c r="E3622" i="1"/>
  <c r="E4941" i="1"/>
  <c r="E5531" i="1"/>
  <c r="E6179" i="1"/>
  <c r="E6757" i="1"/>
  <c r="E7269" i="1"/>
  <c r="E7813" i="1"/>
  <c r="E3993" i="1"/>
  <c r="E5596" i="1"/>
  <c r="E7308" i="1"/>
  <c r="E6532" i="1"/>
  <c r="E8169" i="1"/>
  <c r="E5972" i="1"/>
  <c r="E7953" i="1"/>
  <c r="E8241" i="1"/>
  <c r="E7063" i="1"/>
  <c r="E8029" i="1"/>
  <c r="E2888" i="1"/>
  <c r="E4050" i="1"/>
  <c r="E6513" i="1"/>
  <c r="E4635" i="1"/>
  <c r="E5406" i="1"/>
  <c r="E5918" i="1"/>
  <c r="E6430" i="1"/>
  <c r="E6942" i="1"/>
  <c r="E7454" i="1"/>
  <c r="E3245" i="1"/>
  <c r="E5117" i="1"/>
  <c r="E5687" i="1"/>
  <c r="E6023" i="1"/>
  <c r="E6327" i="1"/>
  <c r="E6583" i="1"/>
  <c r="E6771" i="1"/>
  <c r="E6941" i="1"/>
  <c r="E7112" i="1"/>
  <c r="E7283" i="1"/>
  <c r="E7453" i="1"/>
  <c r="E7624" i="1"/>
  <c r="E7795" i="1"/>
  <c r="E7938" i="1"/>
  <c r="E8066" i="1"/>
  <c r="E8194" i="1"/>
  <c r="E7749" i="1"/>
  <c r="E8128" i="1"/>
  <c r="E4025" i="1"/>
  <c r="E1335" i="1"/>
  <c r="E3447" i="1"/>
  <c r="E4001" i="1"/>
  <c r="E4510" i="1"/>
  <c r="E4851" i="1"/>
  <c r="E5193" i="1"/>
  <c r="E5464" i="1"/>
  <c r="E5720" i="1"/>
  <c r="E5976" i="1"/>
  <c r="E6232" i="1"/>
  <c r="E6488" i="1"/>
  <c r="E6708" i="1"/>
  <c r="E6879" i="1"/>
  <c r="E7049" i="1"/>
  <c r="E7220" i="1"/>
  <c r="E7391" i="1"/>
  <c r="E7561" i="1"/>
  <c r="E7732" i="1"/>
  <c r="E7891" i="1"/>
  <c r="E8019" i="1"/>
  <c r="E8147" i="1"/>
  <c r="E1991" i="1"/>
  <c r="E3539" i="1"/>
  <c r="E4070" i="1"/>
  <c r="E4557" i="1"/>
  <c r="E4898" i="1"/>
  <c r="E5239" i="1"/>
  <c r="E5499" i="1"/>
  <c r="E5755" i="1"/>
  <c r="E6019" i="1"/>
  <c r="E6275" i="1"/>
  <c r="E6531" i="1"/>
  <c r="E6736" i="1"/>
  <c r="E6907" i="1"/>
  <c r="E7077" i="1"/>
  <c r="E7248" i="1"/>
  <c r="E7424" i="1"/>
  <c r="E7648" i="1"/>
  <c r="E7900" i="1"/>
  <c r="E8100" i="1"/>
  <c r="E2390" i="1"/>
  <c r="E3897" i="1"/>
  <c r="E4654" i="1"/>
  <c r="E5468" i="1"/>
  <c r="E6492" i="1"/>
  <c r="E7223" i="1"/>
  <c r="E7893" i="1"/>
  <c r="E5380" i="1"/>
  <c r="E6404" i="1"/>
  <c r="E7164" i="1"/>
  <c r="E7847" i="1"/>
  <c r="E5324" i="1"/>
  <c r="E6657" i="1"/>
  <c r="E5332" i="1"/>
  <c r="E7772" i="1"/>
  <c r="E8161" i="1"/>
  <c r="E6572" i="1"/>
  <c r="E7831" i="1"/>
  <c r="E8205" i="1"/>
  <c r="E2779" i="1"/>
  <c r="E5470" i="1"/>
  <c r="E6750" i="1"/>
  <c r="E4605" i="1"/>
  <c r="E5895" i="1"/>
  <c r="E6877" i="1"/>
  <c r="E7389" i="1"/>
  <c r="E8082" i="1"/>
  <c r="E8160" i="1"/>
  <c r="E3107" i="1"/>
  <c r="E4723" i="1"/>
  <c r="E5624" i="1"/>
  <c r="E6136" i="1"/>
  <c r="E6815" i="1"/>
  <c r="E7327" i="1"/>
  <c r="E7839" i="1"/>
  <c r="E2380" i="1"/>
  <c r="E4599" i="1"/>
  <c r="E5659" i="1"/>
  <c r="E6672" i="1"/>
  <c r="E7099" i="1"/>
  <c r="E7680" i="1"/>
  <c r="E3607" i="1"/>
  <c r="E6967" i="1"/>
  <c r="E6020" i="1"/>
  <c r="E6028" i="1"/>
  <c r="E5460" i="1"/>
  <c r="E7815" i="1"/>
  <c r="E6316" i="1"/>
  <c r="E7468" i="1"/>
  <c r="E8109" i="1"/>
  <c r="E1177" i="1"/>
  <c r="E2552" i="1"/>
  <c r="E1282" i="1"/>
  <c r="E2759" i="1"/>
  <c r="E3640" i="1"/>
  <c r="E4954" i="1"/>
  <c r="E3036" i="1"/>
  <c r="E4810" i="1"/>
  <c r="E5945" i="1"/>
  <c r="E4380" i="1"/>
  <c r="E3587" i="1"/>
  <c r="E4042" i="1"/>
  <c r="E4965" i="1"/>
  <c r="E5485" i="1"/>
  <c r="E6285" i="1"/>
  <c r="E6509" i="1"/>
  <c r="E3837" i="1"/>
  <c r="E2675" i="1"/>
  <c r="E6529" i="1"/>
  <c r="E3941" i="1"/>
  <c r="E5410" i="1"/>
  <c r="E5634" i="1"/>
  <c r="E6658" i="1"/>
  <c r="E7698" i="1"/>
  <c r="E2167" i="1"/>
  <c r="E3571" i="1"/>
  <c r="E4094" i="1"/>
  <c r="E4743" i="1"/>
  <c r="E5085" i="1"/>
  <c r="E5383" i="1"/>
  <c r="E3687" i="1"/>
  <c r="E4780" i="1"/>
  <c r="E1272" i="1"/>
  <c r="E3196" i="1"/>
  <c r="E4757" i="1"/>
  <c r="E5393" i="1"/>
  <c r="E6161" i="1"/>
  <c r="E1718" i="1"/>
  <c r="E3949" i="1"/>
  <c r="E4293" i="1"/>
  <c r="E4593" i="1"/>
  <c r="E4817" i="1"/>
  <c r="E5158" i="1"/>
  <c r="E5382" i="1"/>
  <c r="E5510" i="1"/>
  <c r="E5702" i="1"/>
  <c r="E5830" i="1"/>
  <c r="E5958" i="1"/>
  <c r="E6150" i="1"/>
  <c r="E6342" i="1"/>
  <c r="E6470" i="1"/>
  <c r="E6598" i="1"/>
  <c r="E6790" i="1"/>
  <c r="E6918" i="1"/>
  <c r="E7110" i="1"/>
  <c r="E7238" i="1"/>
  <c r="E7430" i="1"/>
  <c r="E7622" i="1"/>
  <c r="E7750" i="1"/>
  <c r="E1799" i="1"/>
  <c r="E3790" i="1"/>
  <c r="E4541" i="1"/>
  <c r="E5053" i="1"/>
  <c r="E5359" i="1"/>
  <c r="E5743" i="1"/>
  <c r="E5999" i="1"/>
  <c r="E2734" i="1"/>
  <c r="E3547" i="1"/>
  <c r="E5112" i="1"/>
  <c r="E2684" i="1"/>
  <c r="E3762" i="1"/>
  <c r="E4693" i="1"/>
  <c r="E5601" i="1"/>
  <c r="E6625" i="1"/>
  <c r="E3917" i="1"/>
  <c r="E4261" i="1"/>
  <c r="E4683" i="1"/>
  <c r="E5025" i="1"/>
  <c r="E5306" i="1"/>
  <c r="E5498" i="1"/>
  <c r="E5626" i="1"/>
  <c r="E5754" i="1"/>
  <c r="E5946" i="1"/>
  <c r="E6074" i="1"/>
  <c r="E6266" i="1"/>
  <c r="E6394" i="1"/>
  <c r="E6586" i="1"/>
  <c r="E6714" i="1"/>
  <c r="E6906" i="1"/>
  <c r="E7098" i="1"/>
  <c r="E7226" i="1"/>
  <c r="E7418" i="1"/>
  <c r="E7546" i="1"/>
  <c r="E7738" i="1"/>
  <c r="E1304" i="1"/>
  <c r="E3742" i="1"/>
  <c r="E4509" i="1"/>
  <c r="E4850" i="1"/>
  <c r="E5335" i="1"/>
  <c r="E4396" i="1"/>
  <c r="E5809" i="1"/>
  <c r="E4229" i="1"/>
  <c r="E5486" i="1"/>
  <c r="E6254" i="1"/>
  <c r="E6766" i="1"/>
  <c r="E7278" i="1"/>
  <c r="E7790" i="1"/>
  <c r="E5311" i="1"/>
  <c r="E5735" i="1"/>
  <c r="E6239" i="1"/>
  <c r="E6495" i="1"/>
  <c r="E6797" i="1"/>
  <c r="E6968" i="1"/>
  <c r="E7224" i="1"/>
  <c r="E7395" i="1"/>
  <c r="E7565" i="1"/>
  <c r="E7736" i="1"/>
  <c r="E7958" i="1"/>
  <c r="E8150" i="1"/>
  <c r="E7824" i="1"/>
  <c r="E8168" i="1"/>
  <c r="E4750" i="1"/>
  <c r="E3133" i="1"/>
  <c r="E4081" i="1"/>
  <c r="E4563" i="1"/>
  <c r="E5075" i="1"/>
  <c r="E5504" i="1"/>
  <c r="E5760" i="1"/>
  <c r="E6016" i="1"/>
  <c r="E6400" i="1"/>
  <c r="E6649" i="1"/>
  <c r="E6905" i="1"/>
  <c r="E7076" i="1"/>
  <c r="E7332" i="1"/>
  <c r="E7503" i="1"/>
  <c r="E7673" i="1"/>
  <c r="E7911" i="1"/>
  <c r="E8039" i="1"/>
  <c r="E8231" i="1"/>
  <c r="E3638" i="1"/>
  <c r="E4406" i="1"/>
  <c r="E4781" i="1"/>
  <c r="E5122" i="1"/>
  <c r="E5539" i="1"/>
  <c r="E5803" i="1"/>
  <c r="E6187" i="1"/>
  <c r="E6443" i="1"/>
  <c r="E6763" i="1"/>
  <c r="E6933" i="1"/>
  <c r="E7189" i="1"/>
  <c r="E7365" i="1"/>
  <c r="E7557" i="1"/>
  <c r="E7819" i="1"/>
  <c r="E8132" i="1"/>
  <c r="E2795" i="1"/>
  <c r="E4457" i="1"/>
  <c r="E5628" i="1"/>
  <c r="E6988" i="1"/>
  <c r="E7671" i="1"/>
  <c r="E5540" i="1"/>
  <c r="E6564" i="1"/>
  <c r="E7612" i="1"/>
  <c r="E5484" i="1"/>
  <c r="E6828" i="1"/>
  <c r="E7965" i="1"/>
  <c r="E6004" i="1"/>
  <c r="E6897" i="1"/>
  <c r="E7905" i="1"/>
  <c r="E2579" i="1"/>
  <c r="E6385" i="1"/>
  <c r="E4577" i="1"/>
  <c r="E5630" i="1"/>
  <c r="E6142" i="1"/>
  <c r="E6910" i="1"/>
  <c r="E7422" i="1"/>
  <c r="E4270" i="1"/>
  <c r="E5495" i="1"/>
  <c r="E5831" i="1"/>
  <c r="E6311" i="1"/>
  <c r="E6567" i="1"/>
  <c r="E6845" i="1"/>
  <c r="E7016" i="1"/>
  <c r="E7272" i="1"/>
  <c r="E7443" i="1"/>
  <c r="E7699" i="1"/>
  <c r="E7866" i="1"/>
  <c r="E8058" i="1"/>
  <c r="E7723" i="1"/>
  <c r="E8108" i="1"/>
  <c r="E4537" i="1"/>
  <c r="E2763" i="1"/>
  <c r="E3969" i="1"/>
  <c r="E4481" i="1"/>
  <c r="E5001" i="1"/>
  <c r="E5320" i="1"/>
  <c r="E5704" i="1"/>
  <c r="E6088" i="1"/>
  <c r="E6344" i="1"/>
  <c r="E6600" i="1"/>
  <c r="E6804" i="1"/>
  <c r="E6889" i="1"/>
  <c r="E6975" i="1"/>
  <c r="E7060" i="1"/>
  <c r="E7145" i="1"/>
  <c r="E7273" i="1"/>
  <c r="E7359" i="1"/>
  <c r="E7487" i="1"/>
  <c r="E7572" i="1"/>
  <c r="E7700" i="1"/>
  <c r="E7785" i="1"/>
  <c r="E7899" i="1"/>
  <c r="E7963" i="1"/>
  <c r="E8027" i="1"/>
  <c r="E8123" i="1"/>
  <c r="E8219" i="1"/>
  <c r="E2210" i="1"/>
  <c r="E3175" i="1"/>
  <c r="E3718" i="1"/>
  <c r="E4102" i="1"/>
  <c r="E4486" i="1"/>
  <c r="E4663" i="1"/>
  <c r="E4919" i="1"/>
  <c r="E5090" i="1"/>
  <c r="E5259" i="1"/>
  <c r="E5451" i="1"/>
  <c r="E5579" i="1"/>
  <c r="E5779" i="1"/>
  <c r="E5907" i="1"/>
  <c r="E6099" i="1"/>
  <c r="E6291" i="1"/>
  <c r="E6419" i="1"/>
  <c r="E6547" i="1"/>
  <c r="E6661" i="1"/>
  <c r="E6789" i="1"/>
  <c r="E6875" i="1"/>
  <c r="E6960" i="1"/>
  <c r="E7045" i="1"/>
  <c r="E7131" i="1"/>
  <c r="E7259" i="1"/>
  <c r="E7349" i="1"/>
  <c r="E7435" i="1"/>
  <c r="E7536" i="1"/>
  <c r="E7664" i="1"/>
  <c r="E7792" i="1"/>
  <c r="E7912" i="1"/>
  <c r="E8064" i="1"/>
  <c r="E8172" i="1"/>
  <c r="E2539" i="1"/>
  <c r="E3543" i="1"/>
  <c r="E3945" i="1"/>
  <c r="E4558" i="1"/>
  <c r="E4825" i="1"/>
  <c r="E5532" i="1"/>
  <c r="E5788" i="1"/>
  <c r="E6300" i="1"/>
  <c r="E6753" i="1"/>
  <c r="E7265" i="1"/>
  <c r="E7777" i="1"/>
  <c r="E8053" i="1"/>
  <c r="E5444" i="1"/>
  <c r="E5956" i="1"/>
  <c r="E6468" i="1"/>
  <c r="E7036" i="1"/>
  <c r="E7377" i="1"/>
  <c r="E7881" i="1"/>
  <c r="E5091" i="1"/>
  <c r="E5644" i="1"/>
  <c r="E6721" i="1"/>
  <c r="E7297" i="1"/>
  <c r="E5102" i="1"/>
  <c r="E5908" i="1"/>
  <c r="E6420" i="1"/>
  <c r="E6833" i="1"/>
  <c r="E7345" i="1"/>
  <c r="E7687" i="1"/>
  <c r="E3884" i="1"/>
  <c r="E3309" i="1"/>
  <c r="E5141" i="1"/>
  <c r="E6193" i="1"/>
  <c r="E3757" i="1"/>
  <c r="E4485" i="1"/>
  <c r="E4945" i="1"/>
  <c r="E5454" i="1"/>
  <c r="E5710" i="1"/>
  <c r="E5966" i="1"/>
  <c r="E6350" i="1"/>
  <c r="E6606" i="1"/>
  <c r="E6990" i="1"/>
  <c r="E7246" i="1"/>
  <c r="E7630" i="1"/>
  <c r="E2055" i="1"/>
  <c r="E4562" i="1"/>
  <c r="E5245" i="1"/>
  <c r="E5631" i="1"/>
  <c r="E5799" i="1"/>
  <c r="E6055" i="1"/>
  <c r="E6223" i="1"/>
  <c r="E6415" i="1"/>
  <c r="E6543" i="1"/>
  <c r="E6659" i="1"/>
  <c r="E6787" i="1"/>
  <c r="E6872" i="1"/>
  <c r="E7000" i="1"/>
  <c r="E7085" i="1"/>
  <c r="E7171" i="1"/>
  <c r="E7256" i="1"/>
  <c r="E7341" i="1"/>
  <c r="E7469" i="1"/>
  <c r="E7555" i="1"/>
  <c r="E7640" i="1"/>
  <c r="E7768" i="1"/>
  <c r="E7853" i="1"/>
  <c r="E7950" i="1"/>
  <c r="E8014" i="1"/>
  <c r="E8110" i="1"/>
  <c r="E8174" i="1"/>
  <c r="E7547" i="1"/>
  <c r="E7797" i="1"/>
  <c r="E7980" i="1"/>
  <c r="E8152" i="1"/>
  <c r="E3785" i="1"/>
  <c r="E4441" i="1"/>
  <c r="E4910" i="1"/>
  <c r="E2571" i="1"/>
  <c r="E3304" i="1"/>
  <c r="E3665" i="1"/>
  <c r="E3921" i="1"/>
  <c r="E4177" i="1"/>
  <c r="E4433" i="1"/>
  <c r="E4798" i="1"/>
  <c r="E4969" i="1"/>
  <c r="E5225" i="1"/>
  <c r="E5424" i="1"/>
  <c r="E5616" i="1"/>
  <c r="E5744" i="1"/>
  <c r="E5936" i="1"/>
  <c r="E6128" i="1"/>
  <c r="E6256" i="1"/>
  <c r="E6384" i="1"/>
  <c r="E6576" i="1"/>
  <c r="E6724" i="1"/>
  <c r="E6809" i="1"/>
  <c r="E6895" i="1"/>
  <c r="E7023" i="1"/>
  <c r="E7151" i="1"/>
  <c r="E7236" i="1"/>
  <c r="E7364" i="1"/>
  <c r="E7449" i="1"/>
  <c r="E7577" i="1"/>
  <c r="E7663" i="1"/>
  <c r="E7791" i="1"/>
  <c r="E7903" i="1"/>
  <c r="E7967" i="1"/>
  <c r="E8063" i="1"/>
  <c r="E8159" i="1"/>
  <c r="E1176" i="1"/>
  <c r="E2852" i="1"/>
  <c r="E3603" i="1"/>
  <c r="E3862" i="1"/>
  <c r="E4118" i="1"/>
  <c r="E4502" i="1"/>
  <c r="E4759" i="1"/>
  <c r="E4930" i="1"/>
  <c r="E5186" i="1"/>
  <c r="E5331" i="1"/>
  <c r="E5459" i="1"/>
  <c r="E5651" i="1"/>
  <c r="E5851" i="1"/>
  <c r="E6043" i="1"/>
  <c r="E6171" i="1"/>
  <c r="E6299" i="1"/>
  <c r="E6427" i="1"/>
  <c r="E6619" i="1"/>
  <c r="E6709" i="1"/>
  <c r="E6837" i="1"/>
  <c r="E6923" i="1"/>
  <c r="E7051" i="1"/>
  <c r="E7136" i="1"/>
  <c r="E7264" i="1"/>
  <c r="E7355" i="1"/>
  <c r="E7488" i="1"/>
  <c r="E7605" i="1"/>
  <c r="E7803" i="1"/>
  <c r="E7920" i="1"/>
  <c r="E8068" i="1"/>
  <c r="E8228" i="1"/>
  <c r="E2603" i="1"/>
  <c r="E3769" i="1"/>
  <c r="E3977" i="1"/>
  <c r="E4409" i="1"/>
  <c r="E4707" i="1"/>
  <c r="E5308" i="1"/>
  <c r="E6076" i="1"/>
  <c r="E6588" i="1"/>
  <c r="E6945" i="1"/>
  <c r="E7457" i="1"/>
  <c r="E7799" i="1"/>
  <c r="E8197" i="1"/>
  <c r="E5476" i="1"/>
  <c r="E5988" i="1"/>
  <c r="E6716" i="1"/>
  <c r="E7228" i="1"/>
  <c r="E7740" i="1"/>
  <c r="E8153" i="1"/>
  <c r="E5676" i="1"/>
  <c r="E6764" i="1"/>
  <c r="E7340" i="1"/>
  <c r="E7901" i="1"/>
  <c r="E5684" i="1"/>
  <c r="E6452" i="1"/>
  <c r="E6855" i="1"/>
  <c r="E7367" i="1"/>
  <c r="E7708" i="1"/>
  <c r="E8001" i="1"/>
  <c r="E3548" i="1"/>
  <c r="E5534" i="1"/>
  <c r="E7070" i="1"/>
  <c r="E5407" i="1"/>
  <c r="E6111" i="1"/>
  <c r="E6643" i="1"/>
  <c r="E7155" i="1"/>
  <c r="E7496" i="1"/>
  <c r="E7970" i="1"/>
  <c r="E8226" i="1"/>
  <c r="E8204" i="1"/>
  <c r="E2347" i="1"/>
  <c r="E4129" i="1"/>
  <c r="E5272" i="1"/>
  <c r="E6040" i="1"/>
  <c r="E6552" i="1"/>
  <c r="E7092" i="1"/>
  <c r="E7433" i="1"/>
  <c r="E7923" i="1"/>
  <c r="E8179" i="1"/>
  <c r="E3686" i="1"/>
  <c r="E4642" i="1"/>
  <c r="E5563" i="1"/>
  <c r="E6083" i="1"/>
  <c r="E6595" i="1"/>
  <c r="E6949" i="1"/>
  <c r="E7467" i="1"/>
  <c r="E7952" i="1"/>
  <c r="E3091" i="1"/>
  <c r="E5724" i="1"/>
  <c r="E7393" i="1"/>
  <c r="E6652" i="1"/>
  <c r="E5580" i="1"/>
  <c r="E5017" i="1"/>
  <c r="E7644" i="1"/>
  <c r="E8129" i="1"/>
  <c r="E6892" i="1"/>
  <c r="E7745" i="1"/>
  <c r="E6238" i="1"/>
  <c r="E6792" i="1"/>
  <c r="E7890" i="1"/>
  <c r="E4729" i="1"/>
  <c r="E5368" i="1"/>
  <c r="E7412" i="1"/>
  <c r="E5795" i="1"/>
  <c r="E7928" i="1"/>
  <c r="E6108" i="1"/>
  <c r="E7933" i="1"/>
  <c r="E5996" i="1"/>
  <c r="E5226" i="1"/>
  <c r="E4977" i="1"/>
  <c r="E6110" i="1"/>
  <c r="E7646" i="1"/>
  <c r="E5815" i="1"/>
  <c r="E6664" i="1"/>
  <c r="E7005" i="1"/>
  <c r="E7347" i="1"/>
  <c r="E7688" i="1"/>
  <c r="E8114" i="1"/>
  <c r="E7904" i="1"/>
  <c r="E2635" i="1"/>
  <c r="E4193" i="1"/>
  <c r="E4979" i="1"/>
  <c r="E5816" i="1"/>
  <c r="E6328" i="1"/>
  <c r="E6772" i="1"/>
  <c r="E7113" i="1"/>
  <c r="E7625" i="1"/>
  <c r="E7939" i="1"/>
  <c r="E2916" i="1"/>
  <c r="E4262" i="1"/>
  <c r="E5339" i="1"/>
  <c r="E5859" i="1"/>
  <c r="E6371" i="1"/>
  <c r="E7141" i="1"/>
  <c r="E7744" i="1"/>
  <c r="E8184" i="1"/>
  <c r="E4857" i="1"/>
  <c r="E6796" i="1"/>
  <c r="E5764" i="1"/>
  <c r="E5708" i="1"/>
  <c r="E5187" i="1"/>
  <c r="E7729" i="1"/>
  <c r="E5049" i="1"/>
  <c r="E7788" i="1"/>
  <c r="E7809" i="1"/>
  <c r="E8097" i="1"/>
  <c r="E7639" i="1"/>
  <c r="E5745" i="1"/>
  <c r="E6231" i="1"/>
  <c r="E7560" i="1"/>
  <c r="E1942" i="1"/>
  <c r="E6392" i="1"/>
  <c r="E7971" i="1"/>
  <c r="E5403" i="1"/>
  <c r="E7013" i="1"/>
  <c r="E4718" i="1"/>
  <c r="E7591" i="1"/>
  <c r="E8177" i="1"/>
  <c r="E8189" i="1"/>
  <c r="E4013" i="1"/>
  <c r="E6174" i="1"/>
  <c r="E7710" i="1"/>
  <c r="E5855" i="1"/>
  <c r="E6856" i="1"/>
  <c r="E7197" i="1"/>
  <c r="E7874" i="1"/>
  <c r="E7483" i="1"/>
  <c r="E4601" i="1"/>
  <c r="E4257" i="1"/>
  <c r="E5336" i="1"/>
  <c r="E6360" i="1"/>
  <c r="E6964" i="1"/>
  <c r="E7476" i="1"/>
  <c r="E7955" i="1"/>
  <c r="E3117" i="1"/>
  <c r="E4727" i="1"/>
  <c r="E5627" i="1"/>
  <c r="E6403" i="1"/>
  <c r="E6992" i="1"/>
  <c r="E7520" i="1"/>
  <c r="E8208" i="1"/>
  <c r="E5980" i="1"/>
  <c r="E8149" i="1"/>
  <c r="E6823" i="1"/>
  <c r="E5836" i="1"/>
  <c r="E8033" i="1"/>
  <c r="E4140" i="1"/>
  <c r="E7518" i="1"/>
  <c r="E6359" i="1"/>
  <c r="E8210" i="1"/>
  <c r="E5235" i="1"/>
  <c r="E7241" i="1"/>
  <c r="E5111" i="1"/>
  <c r="E7360" i="1"/>
  <c r="E7957" i="1"/>
  <c r="E6876" i="1"/>
  <c r="E8045" i="1"/>
  <c r="E1486" i="1"/>
  <c r="E1397" i="1"/>
  <c r="E2741" i="1"/>
  <c r="E3403" i="1"/>
  <c r="E3792" i="1"/>
  <c r="E4368" i="1"/>
  <c r="E1420" i="1"/>
  <c r="E1819" i="1"/>
  <c r="E1918" i="1"/>
  <c r="E3231" i="1"/>
  <c r="E3839" i="1"/>
  <c r="E4351" i="1"/>
  <c r="E2151" i="1"/>
  <c r="E3195" i="1"/>
  <c r="E4836" i="1"/>
  <c r="E2288" i="1"/>
  <c r="E1265" i="1"/>
  <c r="E1635" i="1"/>
  <c r="E1022" i="1"/>
  <c r="E2530" i="1"/>
  <c r="E3298" i="1"/>
  <c r="E3168" i="1"/>
  <c r="E3968" i="1"/>
  <c r="E4240" i="1"/>
  <c r="E4496" i="1"/>
  <c r="E4752" i="1"/>
  <c r="E2581" i="1"/>
  <c r="E2574" i="1"/>
  <c r="E3598" i="1"/>
  <c r="E2438" i="1"/>
  <c r="E3055" i="1"/>
  <c r="E3401" i="1"/>
  <c r="E3711" i="1"/>
  <c r="E3967" i="1"/>
  <c r="E4223" i="1"/>
  <c r="E4479" i="1"/>
  <c r="E2744" i="1"/>
  <c r="E3536" i="1"/>
  <c r="E4068" i="1"/>
  <c r="E4580" i="1"/>
  <c r="E5092" i="1"/>
  <c r="E1375" i="1"/>
  <c r="E3422" i="1"/>
  <c r="E2967" i="1"/>
  <c r="E3667" i="1"/>
  <c r="E4179" i="1"/>
  <c r="E1855" i="1"/>
  <c r="E3093" i="1"/>
  <c r="E3736" i="1"/>
  <c r="E4248" i="1"/>
  <c r="E4760" i="1"/>
  <c r="E3639" i="1"/>
  <c r="E3708" i="1"/>
  <c r="E5160" i="1"/>
  <c r="E1076" i="1"/>
  <c r="E3153" i="1"/>
  <c r="E4346" i="1"/>
  <c r="E5082" i="1"/>
  <c r="E5637" i="1"/>
  <c r="E6149" i="1"/>
  <c r="E1476" i="1"/>
  <c r="E3071" i="1"/>
  <c r="E3163" i="1"/>
  <c r="E5016" i="1"/>
  <c r="E3212" i="1"/>
  <c r="E2359" i="1"/>
  <c r="E4130" i="1"/>
  <c r="E4938" i="1"/>
  <c r="E5529" i="1"/>
  <c r="E6041" i="1"/>
  <c r="E6553" i="1"/>
  <c r="E3797" i="1"/>
  <c r="E4715" i="1"/>
  <c r="E3438" i="1"/>
  <c r="E1871" i="1"/>
  <c r="E4764" i="1"/>
  <c r="E2723" i="1"/>
  <c r="E2860" i="1"/>
  <c r="E3060" i="1"/>
  <c r="E4426" i="1"/>
  <c r="E4751" i="1"/>
  <c r="E5050" i="1"/>
  <c r="E5677" i="1"/>
  <c r="E5901" i="1"/>
  <c r="E6125" i="1"/>
  <c r="E2155" i="1"/>
  <c r="E3484" i="1"/>
  <c r="E3246" i="1"/>
  <c r="E3139" i="1"/>
  <c r="E4906" i="1"/>
  <c r="E5889" i="1"/>
  <c r="E4453" i="1"/>
  <c r="E4870" i="1"/>
  <c r="E5249" i="1"/>
  <c r="E5826" i="1"/>
  <c r="E6050" i="1"/>
  <c r="E6274" i="1"/>
  <c r="E6914" i="1"/>
  <c r="E7170" i="1"/>
  <c r="E7426" i="1"/>
  <c r="E1326" i="1"/>
  <c r="E1347" i="1"/>
  <c r="E2569" i="1"/>
  <c r="E2253" i="1"/>
  <c r="E2376" i="1"/>
  <c r="E2914" i="1"/>
  <c r="E2148" i="1"/>
  <c r="E2742" i="1"/>
  <c r="E3254" i="1"/>
  <c r="E1710" i="1"/>
  <c r="E1676" i="1"/>
  <c r="E2629" i="1"/>
  <c r="E1843" i="1"/>
  <c r="E2586" i="1"/>
  <c r="E3098" i="1"/>
  <c r="E3610" i="1"/>
  <c r="E2750" i="1"/>
  <c r="E2567" i="1"/>
  <c r="E3481" i="1"/>
  <c r="E4027" i="1"/>
  <c r="E927" i="1"/>
  <c r="E2800" i="1"/>
  <c r="E3381" i="1"/>
  <c r="E3408" i="1"/>
  <c r="E3972" i="1"/>
  <c r="E4484" i="1"/>
  <c r="E4996" i="1"/>
  <c r="E3038" i="1"/>
  <c r="E3556" i="1"/>
  <c r="E4083" i="1"/>
  <c r="E1403" i="1"/>
  <c r="E2912" i="1"/>
  <c r="E4152" i="1"/>
  <c r="E4664" i="1"/>
  <c r="E3135" i="1"/>
  <c r="E3227" i="1"/>
  <c r="E5032" i="1"/>
  <c r="E3244" i="1"/>
  <c r="E2484" i="1"/>
  <c r="E4154" i="1"/>
  <c r="E5541" i="1"/>
  <c r="E6053" i="1"/>
  <c r="E6565" i="1"/>
  <c r="E1950" i="1"/>
  <c r="E2428" i="1"/>
  <c r="E4888" i="1"/>
  <c r="E2899" i="1"/>
  <c r="E3938" i="1"/>
  <c r="E5433" i="1"/>
  <c r="E6457" i="1"/>
  <c r="E3601" i="1"/>
  <c r="E4587" i="1"/>
  <c r="E1376" i="1"/>
  <c r="E4311" i="1"/>
  <c r="E2144" i="1"/>
  <c r="E2476" i="1"/>
  <c r="E2548" i="1"/>
  <c r="E5261" i="1"/>
  <c r="E6061" i="1"/>
  <c r="E3016" i="1"/>
  <c r="E5633" i="1"/>
  <c r="E5153" i="1"/>
  <c r="E6210" i="1"/>
  <c r="E6434" i="1"/>
  <c r="E6946" i="1"/>
  <c r="E7202" i="1"/>
  <c r="E7458" i="1"/>
  <c r="E7762" i="1"/>
  <c r="E7826" i="1"/>
  <c r="E3160" i="1"/>
  <c r="E3838" i="1"/>
  <c r="E4350" i="1"/>
  <c r="E4573" i="1"/>
  <c r="E4914" i="1"/>
  <c r="E5255" i="1"/>
  <c r="E3502" i="1"/>
  <c r="E1935" i="1"/>
  <c r="E3756" i="1"/>
  <c r="E5176" i="1"/>
  <c r="E2739" i="1"/>
  <c r="E2876" i="1"/>
  <c r="E3858" i="1"/>
  <c r="E4370" i="1"/>
  <c r="E5098" i="1"/>
  <c r="E5649" i="1"/>
  <c r="E5905" i="1"/>
  <c r="E6417" i="1"/>
  <c r="E3411" i="1"/>
  <c r="E3725" i="1"/>
  <c r="E4125" i="1"/>
  <c r="E4461" i="1"/>
  <c r="E4705" i="1"/>
  <c r="E4934" i="1"/>
  <c r="E5046" i="1"/>
  <c r="E5254" i="1"/>
  <c r="E5318" i="1"/>
  <c r="E5446" i="1"/>
  <c r="E5574" i="1"/>
  <c r="E5638" i="1"/>
  <c r="E5766" i="1"/>
  <c r="E5894" i="1"/>
  <c r="E6022" i="1"/>
  <c r="E6086" i="1"/>
  <c r="E6214" i="1"/>
  <c r="E6278" i="1"/>
  <c r="E6406" i="1"/>
  <c r="E6534" i="1"/>
  <c r="E6662" i="1"/>
  <c r="E6726" i="1"/>
  <c r="E6854" i="1"/>
  <c r="E6982" i="1"/>
  <c r="E7046" i="1"/>
  <c r="E7174" i="1"/>
  <c r="E7302" i="1"/>
  <c r="E7366" i="1"/>
  <c r="E7494" i="1"/>
  <c r="E7558" i="1"/>
  <c r="E7686" i="1"/>
  <c r="E7814" i="1"/>
  <c r="E3075" i="1"/>
  <c r="E3507" i="1"/>
  <c r="E4046" i="1"/>
  <c r="E4302" i="1"/>
  <c r="E4711" i="1"/>
  <c r="E4882" i="1"/>
  <c r="E5223" i="1"/>
  <c r="E5487" i="1"/>
  <c r="E5615" i="1"/>
  <c r="E5871" i="1"/>
  <c r="E6127" i="1"/>
  <c r="E3455" i="1"/>
  <c r="E619" i="1"/>
  <c r="E4588" i="1"/>
  <c r="E2499" i="1"/>
  <c r="E3404" i="1"/>
  <c r="E2964" i="1"/>
  <c r="E4274" i="1"/>
  <c r="E5034" i="1"/>
  <c r="E5345" i="1"/>
  <c r="E5857" i="1"/>
  <c r="E6113" i="1"/>
  <c r="E6369" i="1"/>
  <c r="E3341" i="1"/>
  <c r="E3685" i="1"/>
  <c r="E4093" i="1"/>
  <c r="E4429" i="1"/>
  <c r="E4571" i="1"/>
  <c r="E4795" i="1"/>
  <c r="E4913" i="1"/>
  <c r="E5137" i="1"/>
  <c r="E5238" i="1"/>
  <c r="E5370" i="1"/>
  <c r="E5434" i="1"/>
  <c r="E5562" i="1"/>
  <c r="E5690" i="1"/>
  <c r="E5818" i="1"/>
  <c r="E5882" i="1"/>
  <c r="E6010" i="1"/>
  <c r="E6138" i="1"/>
  <c r="E6202" i="1"/>
  <c r="E6330" i="1"/>
  <c r="E6458" i="1"/>
  <c r="E6522" i="1"/>
  <c r="E6650" i="1"/>
  <c r="E6778" i="1"/>
  <c r="E6842" i="1"/>
  <c r="E6970" i="1"/>
  <c r="E7034" i="1"/>
  <c r="E7162" i="1"/>
  <c r="E7290" i="1"/>
  <c r="E7354" i="1"/>
  <c r="E7482" i="1"/>
  <c r="E7610" i="1"/>
  <c r="E7674" i="1"/>
  <c r="E7802" i="1"/>
  <c r="E2884" i="1"/>
  <c r="E3443" i="1"/>
  <c r="E3998" i="1"/>
  <c r="E4254" i="1"/>
  <c r="E4679" i="1"/>
  <c r="E5021" i="1"/>
  <c r="E5191" i="1"/>
  <c r="E1611" i="1"/>
  <c r="E2492" i="1"/>
  <c r="E4629" i="1"/>
  <c r="E3171" i="1"/>
  <c r="E4774" i="1"/>
  <c r="E5222" i="1"/>
  <c r="E5742" i="1"/>
  <c r="E5998" i="1"/>
  <c r="E6510" i="1"/>
  <c r="E7022" i="1"/>
  <c r="E7534" i="1"/>
  <c r="E3694" i="1"/>
  <c r="E4647" i="1"/>
  <c r="E5567" i="1"/>
  <c r="E5911" i="1"/>
  <c r="E6079" i="1"/>
  <c r="E6367" i="1"/>
  <c r="E6623" i="1"/>
  <c r="E6712" i="1"/>
  <c r="E6883" i="1"/>
  <c r="E7053" i="1"/>
  <c r="E7139" i="1"/>
  <c r="E7309" i="1"/>
  <c r="E7480" i="1"/>
  <c r="E7651" i="1"/>
  <c r="E7821" i="1"/>
  <c r="E7894" i="1"/>
  <c r="E8022" i="1"/>
  <c r="E8086" i="1"/>
  <c r="E8214" i="1"/>
  <c r="E7584" i="1"/>
  <c r="E8004" i="1"/>
  <c r="E3457" i="1"/>
  <c r="E4217" i="1"/>
  <c r="E2070" i="1"/>
  <c r="E3553" i="1"/>
  <c r="E3825" i="1"/>
  <c r="E4337" i="1"/>
  <c r="E4734" i="1"/>
  <c r="E4905" i="1"/>
  <c r="E5246" i="1"/>
  <c r="E5376" i="1"/>
  <c r="E5632" i="1"/>
  <c r="E5888" i="1"/>
  <c r="E6144" i="1"/>
  <c r="E6272" i="1"/>
  <c r="E6528" i="1"/>
  <c r="E6735" i="1"/>
  <c r="E6820" i="1"/>
  <c r="E6991" i="1"/>
  <c r="E7161" i="1"/>
  <c r="E7247" i="1"/>
  <c r="E7417" i="1"/>
  <c r="E7588" i="1"/>
  <c r="E7759" i="1"/>
  <c r="E7844" i="1"/>
  <c r="E7975" i="1"/>
  <c r="E8103" i="1"/>
  <c r="E8167" i="1"/>
  <c r="E2466" i="1"/>
  <c r="E3260" i="1"/>
  <c r="E3894" i="1"/>
  <c r="E4150" i="1"/>
  <c r="E4610" i="1"/>
  <c r="E4951" i="1"/>
  <c r="E5283" i="1"/>
  <c r="E5411" i="1"/>
  <c r="E5667" i="1"/>
  <c r="E5931" i="1"/>
  <c r="E6059" i="1"/>
  <c r="E6315" i="1"/>
  <c r="E6571" i="1"/>
  <c r="E6677" i="1"/>
  <c r="E6848" i="1"/>
  <c r="E7019" i="1"/>
  <c r="E7104" i="1"/>
  <c r="E7275" i="1"/>
  <c r="E7451" i="1"/>
  <c r="E7685" i="1"/>
  <c r="E7932" i="1"/>
  <c r="E8032" i="1"/>
  <c r="E8240" i="1"/>
  <c r="E3625" i="1"/>
  <c r="E4009" i="1"/>
  <c r="E4739" i="1"/>
  <c r="E5070" i="1"/>
  <c r="E6140" i="1"/>
  <c r="E6647" i="1"/>
  <c r="E7329" i="1"/>
  <c r="E7973" i="1"/>
  <c r="E8229" i="1"/>
  <c r="E6052" i="1"/>
  <c r="E6929" i="1"/>
  <c r="E7271" i="1"/>
  <c r="E7929" i="1"/>
  <c r="E8185" i="1"/>
  <c r="E6060" i="1"/>
  <c r="E7425" i="1"/>
  <c r="E5492" i="1"/>
  <c r="E6516" i="1"/>
  <c r="E7239" i="1"/>
  <c r="E7580" i="1"/>
  <c r="E1320" i="1"/>
  <c r="E3794" i="1"/>
  <c r="E5361" i="1"/>
  <c r="E3933" i="1"/>
  <c r="E5030" i="1"/>
  <c r="E5374" i="1"/>
  <c r="E5886" i="1"/>
  <c r="E6398" i="1"/>
  <c r="E6654" i="1"/>
  <c r="E7166" i="1"/>
  <c r="E7678" i="1"/>
  <c r="E2948" i="1"/>
  <c r="E5031" i="1"/>
  <c r="E5663" i="1"/>
  <c r="E6007" i="1"/>
  <c r="E6175" i="1"/>
  <c r="E6439" i="1"/>
  <c r="E6675" i="1"/>
  <c r="E6760" i="1"/>
  <c r="E6931" i="1"/>
  <c r="E7101" i="1"/>
  <c r="E7187" i="1"/>
  <c r="E7357" i="1"/>
  <c r="E7528" i="1"/>
  <c r="E7613" i="1"/>
  <c r="E7784" i="1"/>
  <c r="E7930" i="1"/>
  <c r="E7994" i="1"/>
  <c r="E8122" i="1"/>
  <c r="E8186" i="1"/>
  <c r="E5771" i="1"/>
  <c r="E7924" i="1"/>
  <c r="E2923" i="1"/>
  <c r="E3913" i="1"/>
  <c r="E660" i="1"/>
  <c r="E3389" i="1"/>
  <c r="E3713" i="1"/>
  <c r="E4225" i="1"/>
  <c r="E4659" i="1"/>
  <c r="E4830" i="1"/>
  <c r="E5171" i="1"/>
  <c r="E5448" i="1"/>
  <c r="E5576" i="1"/>
  <c r="E5832" i="1"/>
  <c r="E5960" i="1"/>
  <c r="E6216" i="1"/>
  <c r="E6472" i="1"/>
  <c r="E6697" i="1"/>
  <c r="E6761" i="1"/>
  <c r="E6847" i="1"/>
  <c r="E6932" i="1"/>
  <c r="E7017" i="1"/>
  <c r="E7103" i="1"/>
  <c r="E7188" i="1"/>
  <c r="E7231" i="1"/>
  <c r="E7316" i="1"/>
  <c r="E7401" i="1"/>
  <c r="E7444" i="1"/>
  <c r="E7529" i="1"/>
  <c r="E7615" i="1"/>
  <c r="E7657" i="1"/>
  <c r="E7743" i="1"/>
  <c r="E7828" i="1"/>
  <c r="E7867" i="1"/>
  <c r="E7931" i="1"/>
  <c r="E7995" i="1"/>
  <c r="E8059" i="1"/>
  <c r="E8091" i="1"/>
  <c r="E8155" i="1"/>
  <c r="E8187" i="1"/>
  <c r="E859" i="1"/>
  <c r="E2788" i="1"/>
  <c r="E3400" i="1"/>
  <c r="E3581" i="1"/>
  <c r="E3846" i="1"/>
  <c r="E3974" i="1"/>
  <c r="E4230" i="1"/>
  <c r="E4358" i="1"/>
  <c r="E4578" i="1"/>
  <c r="E4749" i="1"/>
  <c r="E4834" i="1"/>
  <c r="E5005" i="1"/>
  <c r="E5175" i="1"/>
  <c r="E5323" i="1"/>
  <c r="E5387" i="1"/>
  <c r="E5515" i="1"/>
  <c r="E5643" i="1"/>
  <c r="E5707" i="1"/>
  <c r="E5843" i="1"/>
  <c r="E5971" i="1"/>
  <c r="E6035" i="1"/>
  <c r="E6163" i="1"/>
  <c r="E6227" i="1"/>
  <c r="E6355" i="1"/>
  <c r="E6483" i="1"/>
  <c r="E6611" i="1"/>
  <c r="E6704" i="1"/>
  <c r="E6747" i="1"/>
  <c r="E6832" i="1"/>
  <c r="E6917" i="1"/>
  <c r="E7003" i="1"/>
  <c r="E7088" i="1"/>
  <c r="E7173" i="1"/>
  <c r="E7216" i="1"/>
  <c r="E7301" i="1"/>
  <c r="E7392" i="1"/>
  <c r="E7477" i="1"/>
  <c r="E7595" i="1"/>
  <c r="E7728" i="1"/>
  <c r="E7860" i="1"/>
  <c r="E7964" i="1"/>
  <c r="E8012" i="1"/>
  <c r="E8112" i="1"/>
  <c r="E8220" i="1"/>
  <c r="E1750" i="1"/>
  <c r="E3176" i="1"/>
  <c r="E3753" i="1"/>
  <c r="E4153" i="1"/>
  <c r="E4377" i="1"/>
  <c r="E4686" i="1"/>
  <c r="E4963" i="1"/>
  <c r="E5276" i="1"/>
  <c r="E6044" i="1"/>
  <c r="E6556" i="1"/>
  <c r="E6924" i="1"/>
  <c r="E7095" i="1"/>
  <c r="E7436" i="1"/>
  <c r="E7607" i="1"/>
  <c r="E7925" i="1"/>
  <c r="E8181" i="1"/>
  <c r="E5166" i="1"/>
  <c r="E5700" i="1"/>
  <c r="E6212" i="1"/>
  <c r="E6695" i="1"/>
  <c r="E6865" i="1"/>
  <c r="E7207" i="1"/>
  <c r="E7548" i="1"/>
  <c r="E7719" i="1"/>
  <c r="E8009" i="1"/>
  <c r="E8137" i="1"/>
  <c r="E5388" i="1"/>
  <c r="E5932" i="1"/>
  <c r="E6348" i="1"/>
  <c r="E7020" i="1"/>
  <c r="E7575" i="1"/>
  <c r="E7885" i="1"/>
  <c r="E5396" i="1"/>
  <c r="E5652" i="1"/>
  <c r="E6164" i="1"/>
  <c r="E6663" i="1"/>
  <c r="E7004" i="1"/>
  <c r="E7175" i="1"/>
  <c r="E7516" i="1"/>
  <c r="E3815" i="1"/>
  <c r="E5216" i="1"/>
  <c r="E1648" i="1"/>
  <c r="E4434" i="1"/>
  <c r="E5681" i="1"/>
  <c r="E2198" i="1"/>
  <c r="E4141" i="1"/>
  <c r="E4721" i="1"/>
  <c r="E5174" i="1"/>
  <c r="E5326" i="1"/>
  <c r="E5582" i="1"/>
  <c r="E5838" i="1"/>
  <c r="E6094" i="1"/>
  <c r="E6222" i="1"/>
  <c r="E6478" i="1"/>
  <c r="E6734" i="1"/>
  <c r="E6862" i="1"/>
  <c r="E7118" i="1"/>
  <c r="E7374" i="1"/>
  <c r="E7502" i="1"/>
  <c r="E7758" i="1"/>
  <c r="E3549" i="1"/>
  <c r="E4078" i="1"/>
  <c r="E4903" i="1"/>
  <c r="E5463" i="1"/>
  <c r="E5543" i="1"/>
  <c r="E5719" i="1"/>
  <c r="E5887" i="1"/>
  <c r="E5975" i="1"/>
  <c r="E6143" i="1"/>
  <c r="E6287" i="1"/>
  <c r="E6351" i="1"/>
  <c r="E6479" i="1"/>
  <c r="E6607" i="1"/>
  <c r="E6701" i="1"/>
  <c r="E6744" i="1"/>
  <c r="E6829" i="1"/>
  <c r="E6915" i="1"/>
  <c r="E6957" i="1"/>
  <c r="E7043" i="1"/>
  <c r="E7128" i="1"/>
  <c r="E7213" i="1"/>
  <c r="E7299" i="1"/>
  <c r="E7384" i="1"/>
  <c r="E7427" i="1"/>
  <c r="E7512" i="1"/>
  <c r="E7597" i="1"/>
  <c r="E7683" i="1"/>
  <c r="E7725" i="1"/>
  <c r="E7811" i="1"/>
  <c r="E7886" i="1"/>
  <c r="E7918" i="1"/>
  <c r="E7982" i="1"/>
  <c r="E8046" i="1"/>
  <c r="E8078" i="1"/>
  <c r="E8142" i="1"/>
  <c r="E8206" i="1"/>
  <c r="E8238" i="1"/>
  <c r="E7675" i="1"/>
  <c r="E7892" i="1"/>
  <c r="E8072" i="1"/>
  <c r="E8236" i="1"/>
  <c r="E3320" i="1"/>
  <c r="E4137" i="1"/>
  <c r="E4697" i="1"/>
  <c r="E1814" i="1"/>
  <c r="E3079" i="1"/>
  <c r="E3511" i="1"/>
  <c r="E3793" i="1"/>
  <c r="E4049" i="1"/>
  <c r="E4305" i="1"/>
  <c r="E4542" i="1"/>
  <c r="E4713" i="1"/>
  <c r="E4883" i="1"/>
  <c r="E5054" i="1"/>
  <c r="E5139" i="1"/>
  <c r="E5296" i="1"/>
  <c r="E5360" i="1"/>
  <c r="E5488" i="1"/>
  <c r="E5552" i="1"/>
  <c r="E5680" i="1"/>
  <c r="E5808" i="1"/>
  <c r="E5872" i="1"/>
  <c r="E6000" i="1"/>
  <c r="E6064" i="1"/>
  <c r="E6192" i="1"/>
  <c r="E6320" i="1"/>
  <c r="E6448" i="1"/>
  <c r="E6512" i="1"/>
  <c r="E6639" i="1"/>
  <c r="E6681" i="1"/>
  <c r="E6767" i="1"/>
  <c r="E6852" i="1"/>
  <c r="E6937" i="1"/>
  <c r="E6980" i="1"/>
  <c r="E7065" i="1"/>
  <c r="E7108" i="1"/>
  <c r="E7193" i="1"/>
  <c r="E7279" i="1"/>
  <c r="E7321" i="1"/>
  <c r="E7407" i="1"/>
  <c r="E7492" i="1"/>
  <c r="E7535" i="1"/>
  <c r="E7620" i="1"/>
  <c r="E7705" i="1"/>
  <c r="E7748" i="1"/>
  <c r="E7833" i="1"/>
  <c r="E7871" i="1"/>
  <c r="E7935" i="1"/>
  <c r="E7999" i="1"/>
  <c r="E8031" i="1"/>
  <c r="E8095" i="1"/>
  <c r="E8127" i="1"/>
  <c r="E8191" i="1"/>
  <c r="E8223" i="1"/>
  <c r="E2295" i="1"/>
  <c r="E3203" i="1"/>
  <c r="E3431" i="1"/>
  <c r="E3734" i="1"/>
  <c r="E3990" i="1"/>
  <c r="E4246" i="1"/>
  <c r="E4374" i="1"/>
  <c r="E4589" i="1"/>
  <c r="E4674" i="1"/>
  <c r="E4845" i="1"/>
  <c r="E5015" i="1"/>
  <c r="E5101" i="1"/>
  <c r="E5267" i="1"/>
  <c r="E5395" i="1"/>
  <c r="E5523" i="1"/>
  <c r="E5587" i="1"/>
  <c r="E5715" i="1"/>
  <c r="E5787" i="1"/>
  <c r="E5915" i="1"/>
  <c r="E5979" i="1"/>
  <c r="E6107" i="1"/>
  <c r="E6235" i="1"/>
  <c r="E6363" i="1"/>
  <c r="E6491" i="1"/>
  <c r="E6555" i="1"/>
  <c r="E6667" i="1"/>
  <c r="E6752" i="1"/>
  <c r="E6795" i="1"/>
  <c r="E6880" i="1"/>
  <c r="E6965" i="1"/>
  <c r="E7008" i="1"/>
  <c r="E7093" i="1"/>
  <c r="E7179" i="1"/>
  <c r="E7221" i="1"/>
  <c r="E7307" i="1"/>
  <c r="E7397" i="1"/>
  <c r="E7440" i="1"/>
  <c r="E7541" i="1"/>
  <c r="E7669" i="1"/>
  <c r="E7733" i="1"/>
  <c r="E7868" i="1"/>
  <c r="E7968" i="1"/>
  <c r="E8020" i="1"/>
  <c r="E8120" i="1"/>
  <c r="E8176" i="1"/>
  <c r="E1878" i="1"/>
  <c r="E3235" i="1"/>
  <c r="E3585" i="1"/>
  <c r="E4169" i="1"/>
  <c r="E4579" i="1"/>
  <c r="E4846" i="1"/>
  <c r="E4985" i="1"/>
  <c r="E5564" i="1"/>
  <c r="E5820" i="1"/>
  <c r="E6332" i="1"/>
  <c r="E6775" i="1"/>
  <c r="E7116" i="1"/>
  <c r="E7287" i="1"/>
  <c r="E7628" i="1"/>
  <c r="E7941" i="1"/>
  <c r="E8069" i="1"/>
  <c r="E5209" i="1"/>
  <c r="E5732" i="1"/>
  <c r="E6244" i="1"/>
  <c r="E6500" i="1"/>
  <c r="E6887" i="1"/>
  <c r="E7057" i="1"/>
  <c r="E7399" i="1"/>
  <c r="E7569" i="1"/>
  <c r="E7897" i="1"/>
  <c r="E8025" i="1"/>
  <c r="E5134" i="1"/>
  <c r="E5420" i="1"/>
  <c r="E5964" i="1"/>
  <c r="E6412" i="1"/>
  <c r="E7041" i="1"/>
  <c r="E7617" i="1"/>
  <c r="E5145" i="1"/>
  <c r="E5428" i="1"/>
  <c r="E5940" i="1"/>
  <c r="E6196" i="1"/>
  <c r="E6684" i="1"/>
  <c r="E7025" i="1"/>
  <c r="E7196" i="1"/>
  <c r="E7537" i="1"/>
  <c r="E7873" i="1"/>
  <c r="E4960" i="1"/>
  <c r="E4885" i="1"/>
  <c r="E4859" i="1"/>
  <c r="E6046" i="1"/>
  <c r="E6558" i="1"/>
  <c r="E7582" i="1"/>
  <c r="E3886" i="1"/>
  <c r="E5767" i="1"/>
  <c r="E6391" i="1"/>
  <c r="E6813" i="1"/>
  <c r="E6984" i="1"/>
  <c r="E7325" i="1"/>
  <c r="E7667" i="1"/>
  <c r="E7837" i="1"/>
  <c r="E8098" i="1"/>
  <c r="E7864" i="1"/>
  <c r="E4313" i="1"/>
  <c r="E3617" i="1"/>
  <c r="E4595" i="1"/>
  <c r="E4937" i="1"/>
  <c r="E5528" i="1"/>
  <c r="E5784" i="1"/>
  <c r="E6296" i="1"/>
  <c r="E6751" i="1"/>
  <c r="E6921" i="1"/>
  <c r="E7263" i="1"/>
  <c r="E7604" i="1"/>
  <c r="E7775" i="1"/>
  <c r="E8051" i="1"/>
  <c r="E2660" i="1"/>
  <c r="E4198" i="1"/>
  <c r="E4983" i="1"/>
  <c r="E5307" i="1"/>
  <c r="E5827" i="1"/>
  <c r="E6339" i="1"/>
  <c r="E6779" i="1"/>
  <c r="E7120" i="1"/>
  <c r="E7291" i="1"/>
  <c r="E7712" i="1"/>
  <c r="E8156" i="1"/>
  <c r="E4089" i="1"/>
  <c r="E4793" i="1"/>
  <c r="E6711" i="1"/>
  <c r="E8021" i="1"/>
  <c r="E5636" i="1"/>
  <c r="E7335" i="1"/>
  <c r="E7977" i="1"/>
  <c r="E6935" i="1"/>
  <c r="E6100" i="1"/>
  <c r="E6961" i="1"/>
  <c r="E7985" i="1"/>
  <c r="E5038" i="1"/>
  <c r="E6380" i="1"/>
  <c r="E7319" i="1"/>
  <c r="E8093" i="1"/>
  <c r="E8077" i="1"/>
  <c r="E6071" i="1"/>
  <c r="E7475" i="1"/>
  <c r="E7563" i="1"/>
  <c r="E4321" i="1"/>
  <c r="E6264" i="1"/>
  <c r="E6900" i="1"/>
  <c r="E3229" i="1"/>
  <c r="E4770" i="1"/>
  <c r="E6563" i="1"/>
  <c r="E7184" i="1"/>
  <c r="E2667" i="1"/>
  <c r="E5508" i="1"/>
  <c r="E7913" i="1"/>
  <c r="E7559" i="1"/>
  <c r="E7869" i="1"/>
  <c r="E1455" i="1"/>
  <c r="E3821" i="1"/>
  <c r="E5598" i="1"/>
  <c r="E6622" i="1"/>
  <c r="E7134" i="1"/>
  <c r="E4142" i="1"/>
  <c r="E5471" i="1"/>
  <c r="E6151" i="1"/>
  <c r="E6423" i="1"/>
  <c r="E6835" i="1"/>
  <c r="E7176" i="1"/>
  <c r="E7517" i="1"/>
  <c r="E7858" i="1"/>
  <c r="E7986" i="1"/>
  <c r="E8242" i="1"/>
  <c r="E904" i="1"/>
  <c r="E4489" i="1"/>
  <c r="E3681" i="1"/>
  <c r="E4638" i="1"/>
  <c r="E5304" i="1"/>
  <c r="E5560" i="1"/>
  <c r="E6072" i="1"/>
  <c r="E6584" i="1"/>
  <c r="E6943" i="1"/>
  <c r="E7284" i="1"/>
  <c r="E7455" i="1"/>
  <c r="E7796" i="1"/>
  <c r="E8067" i="1"/>
  <c r="E8195" i="1"/>
  <c r="E3750" i="1"/>
  <c r="E4685" i="1"/>
  <c r="E5026" i="1"/>
  <c r="E5595" i="1"/>
  <c r="E6115" i="1"/>
  <c r="E6627" i="1"/>
  <c r="E6971" i="1"/>
  <c r="E7312" i="1"/>
  <c r="E7493" i="1"/>
  <c r="E7976" i="1"/>
  <c r="E3292" i="1"/>
  <c r="E4201" i="1"/>
  <c r="E5852" i="1"/>
  <c r="E7479" i="1"/>
  <c r="E8085" i="1"/>
  <c r="E6737" i="1"/>
  <c r="E8041" i="1"/>
  <c r="E7084" i="1"/>
  <c r="E7047" i="1"/>
  <c r="E8017" i="1"/>
  <c r="E6508" i="1"/>
  <c r="E7361" i="1"/>
  <c r="E8157" i="1"/>
  <c r="E6356" i="1"/>
  <c r="E6220" i="1"/>
  <c r="E6999" i="1"/>
  <c r="E2156" i="1"/>
  <c r="E5982" i="1"/>
  <c r="E7262" i="1"/>
  <c r="E6707" i="1"/>
  <c r="E7954" i="1"/>
  <c r="E7808" i="1"/>
  <c r="E5496" i="1"/>
  <c r="E6985" i="1"/>
  <c r="E4390" i="1"/>
  <c r="E6435" i="1"/>
  <c r="E7552" i="1"/>
  <c r="E6620" i="1"/>
  <c r="E6807" i="1"/>
  <c r="E6636" i="1"/>
  <c r="E7703" i="1"/>
  <c r="E5489" i="1"/>
  <c r="E5089" i="1"/>
  <c r="E6686" i="1"/>
  <c r="E4398" i="1"/>
  <c r="E6199" i="1"/>
  <c r="E6455" i="1"/>
  <c r="E7027" i="1"/>
  <c r="E7368" i="1"/>
  <c r="E7709" i="1"/>
  <c r="E8130" i="1"/>
  <c r="E3121" i="1"/>
  <c r="E2891" i="1"/>
  <c r="E4681" i="1"/>
  <c r="E5592" i="1"/>
  <c r="E6104" i="1"/>
  <c r="E6793" i="1"/>
  <c r="E7305" i="1"/>
  <c r="E7817" i="1"/>
  <c r="E8083" i="1"/>
  <c r="E3814" i="1"/>
  <c r="E5069" i="1"/>
  <c r="E5371" i="1"/>
  <c r="E6147" i="1"/>
  <c r="E6821" i="1"/>
  <c r="E7163" i="1"/>
  <c r="E7776" i="1"/>
  <c r="E3479" i="1"/>
  <c r="E4931" i="1"/>
  <c r="E6881" i="1"/>
  <c r="E5892" i="1"/>
  <c r="E7505" i="1"/>
  <c r="E7233" i="1"/>
  <c r="E5900" i="1"/>
  <c r="E8221" i="1"/>
  <c r="E5201" i="1"/>
  <c r="E5559" i="1"/>
  <c r="E7816" i="1"/>
  <c r="E4065" i="1"/>
  <c r="E6520" i="1"/>
  <c r="E7583" i="1"/>
  <c r="E3878" i="1"/>
  <c r="E6843" i="1"/>
  <c r="E5027" i="1"/>
  <c r="E7383" i="1"/>
  <c r="E6849" i="1"/>
  <c r="E4627" i="1"/>
  <c r="E7907" i="1"/>
  <c r="E6800" i="1"/>
  <c r="E7420" i="1"/>
  <c r="E6228" i="1"/>
  <c r="E8145" i="1"/>
  <c r="E6956" i="1"/>
  <c r="E8141" i="1"/>
  <c r="E7473" i="1"/>
  <c r="E8061" i="1"/>
  <c r="E4747" i="1"/>
  <c r="E3630" i="1"/>
  <c r="E7048" i="1"/>
  <c r="E4553" i="1"/>
  <c r="E7497" i="1"/>
  <c r="E8227" i="1"/>
  <c r="E5923" i="1"/>
  <c r="E8024" i="1"/>
  <c r="E8213" i="1"/>
  <c r="E7217" i="1"/>
  <c r="E3105" i="1"/>
  <c r="E5662" i="1"/>
  <c r="E7198" i="1"/>
  <c r="E5511" i="1"/>
  <c r="E6685" i="1"/>
  <c r="E7539" i="1"/>
  <c r="E8002" i="1"/>
  <c r="E7948" i="1"/>
  <c r="E3745" i="1"/>
  <c r="E5022" i="1"/>
  <c r="E5848" i="1"/>
  <c r="E6616" i="1"/>
  <c r="E7135" i="1"/>
  <c r="E7647" i="1"/>
  <c r="E8211" i="1"/>
  <c r="E4326" i="1"/>
  <c r="E5891" i="1"/>
  <c r="E6651" i="1"/>
  <c r="E7333" i="1"/>
  <c r="E8000" i="1"/>
  <c r="E4329" i="1"/>
  <c r="E7564" i="1"/>
  <c r="E8105" i="1"/>
  <c r="E6791" i="1"/>
  <c r="E7212" i="1"/>
  <c r="E6494" i="1"/>
  <c r="E7133" i="1"/>
  <c r="E4185" i="1"/>
  <c r="E5752" i="1"/>
  <c r="E8035" i="1"/>
  <c r="E6051" i="1"/>
  <c r="E8124" i="1"/>
  <c r="E7249" i="1"/>
  <c r="E8049" i="1"/>
  <c r="E2925" i="1"/>
  <c r="E4112" i="1"/>
  <c r="E4624" i="1"/>
  <c r="E3086" i="1"/>
  <c r="E2791" i="1"/>
  <c r="E3572" i="1"/>
  <c r="E4095" i="1"/>
  <c r="E3812" i="1"/>
  <c r="E4324" i="1"/>
  <c r="E1862" i="1"/>
  <c r="E2372" i="1"/>
  <c r="E3923" i="1"/>
  <c r="E3992" i="1"/>
  <c r="E4732" i="1"/>
  <c r="E4741" i="1"/>
  <c r="E2709" i="1"/>
  <c r="E2370" i="1"/>
  <c r="E5785" i="1"/>
  <c r="E5057" i="1"/>
  <c r="E1208" i="1"/>
  <c r="E3293" i="1"/>
  <c r="E4298" i="1"/>
  <c r="E6413" i="1"/>
  <c r="E6145" i="1"/>
  <c r="E4285" i="1"/>
  <c r="E6562" i="1"/>
  <c r="E7298" i="1"/>
  <c r="E4435" i="1"/>
  <c r="E5538" i="1"/>
  <c r="E3343" i="1"/>
  <c r="E3435" i="1"/>
  <c r="E1743" i="1"/>
  <c r="E3834" i="1"/>
  <c r="E6405" i="1"/>
  <c r="E1926" i="1"/>
  <c r="E5273" i="1"/>
  <c r="E4309" i="1"/>
  <c r="E5168" i="1"/>
  <c r="E5135" i="1"/>
  <c r="E5613" i="1"/>
  <c r="E4984" i="1"/>
  <c r="E5314" i="1"/>
  <c r="E5762" i="1"/>
  <c r="E7042" i="1"/>
  <c r="E2592" i="1"/>
  <c r="E3310" i="1"/>
  <c r="E2828" i="1"/>
  <c r="E5893" i="1"/>
  <c r="E4300" i="1"/>
  <c r="E4597" i="1"/>
  <c r="E3085" i="1"/>
  <c r="E3740" i="1"/>
  <c r="E3850" i="1"/>
  <c r="E6189" i="1"/>
  <c r="E462" i="1"/>
  <c r="E3580" i="1"/>
  <c r="E6338" i="1"/>
  <c r="E6786" i="1"/>
  <c r="E4504" i="1"/>
  <c r="E2691" i="1"/>
  <c r="E5381" i="1"/>
  <c r="E4231" i="1"/>
  <c r="E3618" i="1"/>
  <c r="E6297" i="1"/>
  <c r="E3671" i="1"/>
  <c r="E5389" i="1"/>
  <c r="E3623" i="1"/>
  <c r="E2812" i="1"/>
  <c r="E3332" i="1"/>
  <c r="E7554" i="1"/>
</calcChain>
</file>

<file path=xl/comments1.xml><?xml version="1.0" encoding="utf-8"?>
<comments xmlns="http://schemas.openxmlformats.org/spreadsheetml/2006/main">
  <authors>
    <author>Author</author>
    <author>Sherry, Adrian</author>
  </authors>
  <commentList>
    <comment ref="F38" authorId="0" shapeId="0">
      <text>
        <r>
          <rPr>
            <sz val="8"/>
            <color indexed="81"/>
            <rFont val="Arial"/>
            <family val="2"/>
          </rPr>
          <t>Does not include any computation / synchronization latency.</t>
        </r>
      </text>
    </comment>
    <comment ref="F39" authorId="1" shapeId="0">
      <text>
        <r>
          <rPr>
            <sz val="8"/>
            <color indexed="81"/>
            <rFont val="Tahoma"/>
            <family val="2"/>
          </rPr>
          <t>** Only works for Sinc5 **. Measured to time of DRDY. Does not account for any variation with DCLK.</t>
        </r>
      </text>
    </comment>
  </commentList>
</comments>
</file>

<file path=xl/sharedStrings.xml><?xml version="1.0" encoding="utf-8"?>
<sst xmlns="http://schemas.openxmlformats.org/spreadsheetml/2006/main" count="171" uniqueCount="127">
  <si>
    <t>[Hz]</t>
  </si>
  <si>
    <t>[dB]</t>
  </si>
  <si>
    <t>Hz</t>
  </si>
  <si>
    <t>f</t>
  </si>
  <si>
    <t>Modulator Frequency</t>
  </si>
  <si>
    <t>Fm</t>
  </si>
  <si>
    <t>ms</t>
  </si>
  <si>
    <t>Instructions:</t>
  </si>
  <si>
    <t>Filter Settling Time</t>
  </si>
  <si>
    <t>Generated Graph Title:</t>
  </si>
  <si>
    <t xml:space="preserve">Output Data Rate </t>
  </si>
  <si>
    <t>dB</t>
  </si>
  <si>
    <t>Name</t>
  </si>
  <si>
    <t>Symbol</t>
  </si>
  <si>
    <t>Value</t>
  </si>
  <si>
    <t>Unit</t>
  </si>
  <si>
    <t>Range</t>
  </si>
  <si>
    <t>Comment</t>
  </si>
  <si>
    <t>Fnotch</t>
  </si>
  <si>
    <t>Fdata</t>
  </si>
  <si>
    <t>Tsettle</t>
  </si>
  <si>
    <t>MCLK Frequency</t>
  </si>
  <si>
    <t>MHz</t>
  </si>
  <si>
    <t>Mclk</t>
  </si>
  <si>
    <t>Do not change these values, they reflect the silicon implementation!</t>
  </si>
  <si>
    <t>0 / 1 choice</t>
  </si>
  <si>
    <t>Sinc^N Filter Notch</t>
  </si>
  <si>
    <t>Sinc H(f)</t>
  </si>
  <si>
    <t>Clock Divide</t>
  </si>
  <si>
    <t>Clkdiv</t>
  </si>
  <si>
    <t>Power Mode</t>
  </si>
  <si>
    <t>PwrMode</t>
  </si>
  <si>
    <t>Power Modes</t>
  </si>
  <si>
    <t>Median</t>
  </si>
  <si>
    <t>Fast</t>
  </si>
  <si>
    <t>Invalid Clock?</t>
  </si>
  <si>
    <t>Filter Type</t>
  </si>
  <si>
    <t>Filter Types</t>
  </si>
  <si>
    <t>FIR</t>
  </si>
  <si>
    <t>Sinc5</t>
  </si>
  <si>
    <t>FilterType</t>
  </si>
  <si>
    <t>Sinc order</t>
  </si>
  <si>
    <t>Sinc Decimation Factor</t>
  </si>
  <si>
    <t>Sinc Decimation Factor 2</t>
  </si>
  <si>
    <t>-3dB Bandwidth</t>
  </si>
  <si>
    <t>DEC_Rate_limits:</t>
  </si>
  <si>
    <t>Sinc Order options</t>
  </si>
  <si>
    <t>Modify the cells with blue font to adjust the filter model. Greyed out cells are not valid based on other selections.</t>
  </si>
  <si>
    <t>I(AVDD1)</t>
  </si>
  <si>
    <t>I(AVDD2)</t>
  </si>
  <si>
    <t>I(IOVDD)</t>
  </si>
  <si>
    <t>AVDD1</t>
  </si>
  <si>
    <t>AVDD2</t>
  </si>
  <si>
    <t>IOVDD</t>
  </si>
  <si>
    <t>Vref</t>
  </si>
  <si>
    <t>Power</t>
  </si>
  <si>
    <t>V</t>
  </si>
  <si>
    <t>mA</t>
  </si>
  <si>
    <t>mW</t>
  </si>
  <si>
    <t>SNR</t>
  </si>
  <si>
    <t>Noise</t>
  </si>
  <si>
    <t>uV RMS</t>
  </si>
  <si>
    <t>Ain Buffer Options</t>
  </si>
  <si>
    <t>Ain+ Buf</t>
  </si>
  <si>
    <t>Ain- Buf</t>
  </si>
  <si>
    <t>Ref+ Buf</t>
  </si>
  <si>
    <t>Ref- Buf</t>
  </si>
  <si>
    <t>Off</t>
  </si>
  <si>
    <t>On</t>
  </si>
  <si>
    <t>Ref Buffer Options</t>
  </si>
  <si>
    <t>Precharge</t>
  </si>
  <si>
    <t>Calculated values:</t>
  </si>
  <si>
    <t>s_dec</t>
  </si>
  <si>
    <t>s_dec2</t>
  </si>
  <si>
    <t>Passband</t>
  </si>
  <si>
    <t>1.0 to 17.0</t>
  </si>
  <si>
    <t>Filter Passband</t>
  </si>
  <si>
    <t>F3db</t>
  </si>
  <si>
    <t>F_PB</t>
  </si>
  <si>
    <t>F_start</t>
  </si>
  <si>
    <t>F_stop</t>
  </si>
  <si>
    <t>f/ODR</t>
  </si>
  <si>
    <t>Frequency Range Computed (Sinc):</t>
  </si>
  <si>
    <t>Response</t>
  </si>
  <si>
    <t>Show response to fMOD?</t>
  </si>
  <si>
    <t xml:space="preserve"> DecX32</t>
  </si>
  <si>
    <t xml:space="preserve"> DecX64</t>
  </si>
  <si>
    <t xml:space="preserve"> DecX128</t>
  </si>
  <si>
    <t xml:space="preserve"> DecX256</t>
  </si>
  <si>
    <t xml:space="preserve"> DecX512</t>
  </si>
  <si>
    <t xml:space="preserve"> DecX1024</t>
  </si>
  <si>
    <t xml:space="preserve"> []</t>
  </si>
  <si>
    <t xml:space="preserve"> f/FMOD</t>
  </si>
  <si>
    <t>[]</t>
  </si>
  <si>
    <t xml:space="preserve"> [dB]</t>
  </si>
  <si>
    <t>Plot range calculated automatically by default, but for</t>
  </si>
  <si>
    <t>Sinc the range can be modified to plot a different scale.</t>
  </si>
  <si>
    <t>Attenuation at Fdata</t>
  </si>
  <si>
    <t>Use Default Frequency Span?</t>
  </si>
  <si>
    <t>Output Data Rate</t>
  </si>
  <si>
    <t>ODR[]</t>
  </si>
  <si>
    <r>
      <t xml:space="preserve">Only relevant if FilterType = </t>
    </r>
    <r>
      <rPr>
        <b/>
        <sz val="8"/>
        <color rgb="FF0000FF"/>
        <rFont val="Arial"/>
        <family val="2"/>
      </rPr>
      <t>FIR</t>
    </r>
    <r>
      <rPr>
        <sz val="8"/>
        <rFont val="Arial"/>
        <family val="2"/>
      </rPr>
      <t>. '</t>
    </r>
    <r>
      <rPr>
        <b/>
        <sz val="8"/>
        <color rgb="FF0000FF"/>
        <rFont val="Arial"/>
        <family val="2"/>
      </rPr>
      <t>1</t>
    </r>
    <r>
      <rPr>
        <sz val="8"/>
        <rFont val="Arial"/>
        <family val="2"/>
      </rPr>
      <t>' indicates to show response out to modulator frequency</t>
    </r>
  </si>
  <si>
    <t>*AVDD1 and AVDD2 voltages are with respect to AVSS</t>
  </si>
  <si>
    <t>AD7768 Digital Filter Frequency Response Model</t>
  </si>
  <si>
    <t xml:space="preserve">Decimate from x32(0) to x1024(5); </t>
  </si>
  <si>
    <t>0 to 5</t>
  </si>
  <si>
    <t>#Channels</t>
  </si>
  <si>
    <t>4 to 32</t>
  </si>
  <si>
    <t>Clkdiv2</t>
  </si>
  <si>
    <t>Low</t>
  </si>
  <si>
    <t>us</t>
  </si>
  <si>
    <t>Tgroup</t>
  </si>
  <si>
    <t>Assumes disabled channels select Sinc5 filter</t>
  </si>
  <si>
    <t>Group Delay (Sinc)</t>
  </si>
  <si>
    <t>OverPowered</t>
  </si>
  <si>
    <t>DCLK Divide</t>
  </si>
  <si>
    <t>DClkdiv</t>
  </si>
  <si>
    <t>1 to 8</t>
  </si>
  <si>
    <t>DCLK divide not currently considered in Group Delay calculation</t>
  </si>
  <si>
    <t>IDD, Power, Noise Estimates (Typical)</t>
  </si>
  <si>
    <t>Chop Divide</t>
  </si>
  <si>
    <t>Nchop</t>
  </si>
  <si>
    <t>N</t>
  </si>
  <si>
    <t>freq</t>
  </si>
  <si>
    <t>Chop Artifact</t>
  </si>
  <si>
    <t>Only relevant if response plotted to fMOD.</t>
  </si>
  <si>
    <r>
      <rPr>
        <sz val="8"/>
        <rFont val="Calibri"/>
        <family val="2"/>
      </rPr>
      <t>©</t>
    </r>
    <r>
      <rPr>
        <sz val="8.8000000000000007"/>
        <rFont val="Arial"/>
        <family val="2"/>
      </rPr>
      <t xml:space="preserve"> 2017 Analog Devices Inc. Revision 0.1, 07/17.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</si>
</sst>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00"/>
    <numFmt numFmtId="167" formatCode="#,##0.0"/>
  </numFmts>
  <fonts count="23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2"/>
      <name val="Arial"/>
      <family val="2"/>
    </font>
    <font>
      <b/>
      <sz val="8"/>
      <color indexed="20"/>
      <name val="Arial"/>
      <family val="2"/>
    </font>
    <font>
      <sz val="8"/>
      <color indexed="20"/>
      <name val="Arial"/>
      <family val="2"/>
    </font>
    <font>
      <b/>
      <sz val="8"/>
      <color indexed="39"/>
      <name val="Arial"/>
      <family val="2"/>
    </font>
    <font>
      <b/>
      <u/>
      <sz val="12"/>
      <name val="Arial"/>
      <family val="2"/>
    </font>
    <font>
      <i/>
      <sz val="8"/>
      <name val="Arial"/>
      <family val="2"/>
    </font>
    <font>
      <b/>
      <sz val="8"/>
      <color indexed="48"/>
      <name val="Arial"/>
      <family val="2"/>
    </font>
    <font>
      <i/>
      <sz val="8"/>
      <color indexed="23"/>
      <name val="Arial"/>
      <family val="2"/>
    </font>
    <font>
      <b/>
      <i/>
      <sz val="8"/>
      <color indexed="23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b/>
      <sz val="8"/>
      <color rgb="FF0000FF"/>
      <name val="Arial"/>
      <family val="2"/>
    </font>
    <font>
      <sz val="8"/>
      <color indexed="81"/>
      <name val="Arial"/>
      <family val="2"/>
    </font>
    <font>
      <sz val="8"/>
      <name val="Calibri"/>
      <family val="2"/>
    </font>
    <font>
      <sz val="8.8000000000000007"/>
      <name val="Arial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i/>
      <sz val="8"/>
      <color rgb="FFFFC000"/>
      <name val="Arial"/>
      <family val="2"/>
    </font>
    <font>
      <sz val="8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 applyFill="1"/>
    <xf numFmtId="0" fontId="2" fillId="0" borderId="0" xfId="0" applyNumberFormat="1" applyFont="1"/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/>
    <xf numFmtId="0" fontId="2" fillId="0" borderId="2" xfId="0" applyFont="1" applyFill="1" applyBorder="1"/>
    <xf numFmtId="0" fontId="2" fillId="2" borderId="0" xfId="0" applyFont="1" applyFill="1" applyBorder="1"/>
    <xf numFmtId="0" fontId="8" fillId="0" borderId="0" xfId="0" applyFont="1"/>
    <xf numFmtId="0" fontId="9" fillId="0" borderId="0" xfId="0" applyFont="1" applyFill="1"/>
    <xf numFmtId="0" fontId="9" fillId="0" borderId="0" xfId="0" applyFont="1" applyFill="1" applyAlignment="1">
      <alignment horizontal="right"/>
    </xf>
    <xf numFmtId="0" fontId="1" fillId="2" borderId="3" xfId="0" applyFont="1" applyFill="1" applyBorder="1"/>
    <xf numFmtId="0" fontId="2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0" fillId="0" borderId="0" xfId="0" applyFont="1" applyBorder="1"/>
    <xf numFmtId="0" fontId="1" fillId="3" borderId="0" xfId="0" applyFont="1" applyFill="1"/>
    <xf numFmtId="0" fontId="2" fillId="3" borderId="0" xfId="0" applyFont="1" applyFill="1"/>
    <xf numFmtId="0" fontId="4" fillId="3" borderId="0" xfId="0" applyFont="1" applyFill="1"/>
    <xf numFmtId="0" fontId="2" fillId="3" borderId="0" xfId="0" applyFont="1" applyFill="1" applyBorder="1"/>
    <xf numFmtId="0" fontId="9" fillId="0" borderId="0" xfId="0" applyFont="1" applyFill="1" applyBorder="1"/>
    <xf numFmtId="0" fontId="2" fillId="0" borderId="5" xfId="0" applyFont="1" applyFill="1" applyBorder="1"/>
    <xf numFmtId="0" fontId="1" fillId="2" borderId="2" xfId="0" applyFont="1" applyFill="1" applyBorder="1" applyAlignment="1">
      <alignment horizontal="left"/>
    </xf>
    <xf numFmtId="0" fontId="4" fillId="2" borderId="2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2" xfId="0" applyFont="1" applyFill="1" applyBorder="1"/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/>
    <xf numFmtId="0" fontId="2" fillId="0" borderId="2" xfId="0" applyFont="1" applyBorder="1"/>
    <xf numFmtId="0" fontId="9" fillId="0" borderId="0" xfId="0" applyFont="1" applyBorder="1" applyAlignment="1">
      <alignment horizontal="right"/>
    </xf>
    <xf numFmtId="0" fontId="9" fillId="0" borderId="0" xfId="0" applyFont="1" applyBorder="1"/>
    <xf numFmtId="1" fontId="1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NumberFormat="1" applyFont="1" applyBorder="1"/>
    <xf numFmtId="0" fontId="9" fillId="0" borderId="2" xfId="0" applyFont="1" applyFill="1" applyBorder="1"/>
    <xf numFmtId="0" fontId="9" fillId="0" borderId="0" xfId="0" applyFont="1" applyFill="1" applyBorder="1" applyAlignment="1">
      <alignment horizontal="right"/>
    </xf>
    <xf numFmtId="0" fontId="2" fillId="0" borderId="8" xfId="0" applyFont="1" applyBorder="1"/>
    <xf numFmtId="0" fontId="2" fillId="0" borderId="10" xfId="0" applyFont="1" applyFill="1" applyBorder="1"/>
    <xf numFmtId="0" fontId="9" fillId="0" borderId="11" xfId="0" applyFont="1" applyFill="1" applyBorder="1"/>
    <xf numFmtId="0" fontId="2" fillId="0" borderId="11" xfId="0" applyFont="1" applyFill="1" applyBorder="1"/>
    <xf numFmtId="0" fontId="9" fillId="0" borderId="11" xfId="0" applyFont="1" applyFill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2" xfId="0" applyFont="1" applyFill="1" applyBorder="1"/>
    <xf numFmtId="0" fontId="3" fillId="0" borderId="0" xfId="0" applyFont="1" applyFill="1" applyBorder="1"/>
    <xf numFmtId="0" fontId="1" fillId="0" borderId="5" xfId="0" applyFont="1" applyFill="1" applyBorder="1"/>
    <xf numFmtId="0" fontId="1" fillId="0" borderId="5" xfId="0" applyFont="1" applyBorder="1"/>
    <xf numFmtId="0" fontId="1" fillId="0" borderId="6" xfId="0" applyFont="1" applyFill="1" applyBorder="1"/>
    <xf numFmtId="0" fontId="9" fillId="0" borderId="0" xfId="0" applyFont="1" applyFill="1" applyBorder="1" applyAlignment="1">
      <alignment horizontal="left"/>
    </xf>
    <xf numFmtId="0" fontId="11" fillId="0" borderId="0" xfId="0" applyFont="1"/>
    <xf numFmtId="0" fontId="12" fillId="0" borderId="0" xfId="0" applyFont="1"/>
    <xf numFmtId="0" fontId="1" fillId="0" borderId="0" xfId="0" applyFont="1" applyFill="1"/>
    <xf numFmtId="0" fontId="9" fillId="0" borderId="0" xfId="0" applyFont="1" applyBorder="1" applyAlignment="1">
      <alignment horizontal="center"/>
    </xf>
    <xf numFmtId="2" fontId="13" fillId="0" borderId="0" xfId="0" applyNumberFormat="1" applyFont="1"/>
    <xf numFmtId="0" fontId="13" fillId="0" borderId="8" xfId="0" applyFont="1" applyFill="1" applyBorder="1"/>
    <xf numFmtId="0" fontId="1" fillId="2" borderId="5" xfId="0" quotePrefix="1" applyFont="1" applyFill="1" applyBorder="1"/>
    <xf numFmtId="3" fontId="1" fillId="2" borderId="4" xfId="0" applyNumberFormat="1" applyFont="1" applyFill="1" applyBorder="1"/>
    <xf numFmtId="0" fontId="2" fillId="0" borderId="2" xfId="0" applyFont="1" applyFill="1" applyBorder="1" applyAlignment="1">
      <alignment horizontal="right"/>
    </xf>
    <xf numFmtId="0" fontId="2" fillId="0" borderId="0" xfId="0" applyFont="1" applyBorder="1" applyAlignment="1">
      <alignment horizontal="left"/>
    </xf>
    <xf numFmtId="0" fontId="1" fillId="5" borderId="0" xfId="0" applyFont="1" applyFill="1" applyBorder="1"/>
    <xf numFmtId="0" fontId="2" fillId="5" borderId="0" xfId="0" applyFont="1" applyFill="1" applyBorder="1" applyAlignment="1">
      <alignment horizontal="right"/>
    </xf>
    <xf numFmtId="0" fontId="2" fillId="5" borderId="8" xfId="0" applyFont="1" applyFill="1" applyBorder="1" applyAlignment="1">
      <alignment horizontal="left"/>
    </xf>
    <xf numFmtId="0" fontId="2" fillId="5" borderId="2" xfId="0" applyFont="1" applyFill="1" applyBorder="1"/>
    <xf numFmtId="0" fontId="2" fillId="5" borderId="2" xfId="0" applyFont="1" applyFill="1" applyBorder="1" applyAlignment="1">
      <alignment horizontal="right"/>
    </xf>
    <xf numFmtId="0" fontId="2" fillId="5" borderId="9" xfId="0" applyFont="1" applyFill="1" applyBorder="1" applyAlignment="1">
      <alignment horizontal="left"/>
    </xf>
    <xf numFmtId="2" fontId="2" fillId="5" borderId="0" xfId="0" applyNumberFormat="1" applyFont="1" applyFill="1" applyBorder="1" applyAlignment="1">
      <alignment horizontal="right"/>
    </xf>
    <xf numFmtId="165" fontId="2" fillId="5" borderId="0" xfId="0" applyNumberFormat="1" applyFont="1" applyFill="1" applyBorder="1" applyAlignment="1">
      <alignment horizontal="right"/>
    </xf>
    <xf numFmtId="167" fontId="1" fillId="2" borderId="0" xfId="0" applyNumberFormat="1" applyFont="1" applyFill="1" applyBorder="1"/>
    <xf numFmtId="0" fontId="1" fillId="3" borderId="10" xfId="0" applyFont="1" applyFill="1" applyBorder="1"/>
    <xf numFmtId="0" fontId="1" fillId="3" borderId="11" xfId="0" applyFont="1" applyFill="1" applyBorder="1"/>
    <xf numFmtId="0" fontId="1" fillId="3" borderId="12" xfId="0" applyFont="1" applyFill="1" applyBorder="1"/>
    <xf numFmtId="164" fontId="1" fillId="2" borderId="0" xfId="0" applyNumberFormat="1" applyFont="1" applyFill="1" applyBorder="1"/>
    <xf numFmtId="0" fontId="1" fillId="0" borderId="1" xfId="0" applyFont="1" applyBorder="1"/>
    <xf numFmtId="0" fontId="2" fillId="0" borderId="1" xfId="0" applyFont="1" applyBorder="1"/>
    <xf numFmtId="0" fontId="9" fillId="2" borderId="4" xfId="0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2" fillId="0" borderId="9" xfId="0" applyFont="1" applyBorder="1"/>
    <xf numFmtId="11" fontId="0" fillId="0" borderId="0" xfId="0" applyNumberFormat="1"/>
    <xf numFmtId="0" fontId="4" fillId="4" borderId="0" xfId="0" applyFont="1" applyFill="1" applyBorder="1" applyProtection="1">
      <protection locked="0"/>
    </xf>
    <xf numFmtId="166" fontId="4" fillId="4" borderId="0" xfId="0" applyNumberFormat="1" applyFont="1" applyFill="1" applyBorder="1" applyAlignment="1" applyProtection="1">
      <alignment horizontal="right"/>
      <protection locked="0"/>
    </xf>
    <xf numFmtId="1" fontId="4" fillId="4" borderId="0" xfId="0" applyNumberFormat="1" applyFont="1" applyFill="1" applyBorder="1" applyAlignment="1" applyProtection="1">
      <alignment horizontal="right"/>
      <protection locked="0"/>
    </xf>
    <xf numFmtId="0" fontId="7" fillId="4" borderId="0" xfId="0" applyFont="1" applyFill="1" applyBorder="1" applyProtection="1">
      <protection locked="0"/>
    </xf>
    <xf numFmtId="0" fontId="4" fillId="4" borderId="2" xfId="0" applyFont="1" applyFill="1" applyBorder="1" applyProtection="1">
      <protection locked="0"/>
    </xf>
    <xf numFmtId="165" fontId="7" fillId="4" borderId="0" xfId="0" applyNumberFormat="1" applyFont="1" applyFill="1" applyProtection="1">
      <protection locked="0"/>
    </xf>
    <xf numFmtId="3" fontId="7" fillId="4" borderId="0" xfId="0" applyNumberFormat="1" applyFont="1" applyFill="1" applyProtection="1">
      <protection locked="0"/>
    </xf>
    <xf numFmtId="165" fontId="15" fillId="4" borderId="0" xfId="0" applyNumberFormat="1" applyFont="1" applyFill="1" applyBorder="1" applyAlignment="1" applyProtection="1">
      <alignment horizontal="right"/>
      <protection locked="0"/>
    </xf>
    <xf numFmtId="166" fontId="15" fillId="4" borderId="0" xfId="0" applyNumberFormat="1" applyFont="1" applyFill="1" applyBorder="1" applyAlignment="1" applyProtection="1">
      <alignment horizontal="right"/>
      <protection locked="0"/>
    </xf>
    <xf numFmtId="0" fontId="15" fillId="4" borderId="0" xfId="0" applyFont="1" applyFill="1" applyAlignment="1" applyProtection="1">
      <alignment horizontal="right"/>
      <protection locked="0"/>
    </xf>
    <xf numFmtId="0" fontId="15" fillId="4" borderId="0" xfId="0" applyFont="1" applyFill="1" applyBorder="1" applyAlignment="1" applyProtection="1">
      <alignment horizontal="right"/>
      <protection locked="0"/>
    </xf>
    <xf numFmtId="0" fontId="15" fillId="4" borderId="2" xfId="0" applyFont="1" applyFill="1" applyBorder="1" applyAlignment="1" applyProtection="1">
      <alignment horizontal="right"/>
      <protection locked="0"/>
    </xf>
    <xf numFmtId="0" fontId="8" fillId="0" borderId="0" xfId="0" applyFont="1" applyProtection="1">
      <protection locked="0"/>
    </xf>
    <xf numFmtId="0" fontId="1" fillId="3" borderId="0" xfId="0" applyFont="1" applyFill="1" applyProtection="1">
      <protection locked="0"/>
    </xf>
    <xf numFmtId="0" fontId="1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4" fontId="1" fillId="2" borderId="0" xfId="0" applyNumberFormat="1" applyFont="1" applyFill="1" applyBorder="1"/>
    <xf numFmtId="0" fontId="2" fillId="0" borderId="0" xfId="0" applyFont="1" applyAlignment="1"/>
    <xf numFmtId="165" fontId="1" fillId="2" borderId="2" xfId="0" applyNumberFormat="1" applyFont="1" applyFill="1" applyBorder="1"/>
    <xf numFmtId="0" fontId="1" fillId="0" borderId="13" xfId="0" applyFont="1" applyFill="1" applyBorder="1" applyAlignment="1">
      <alignment horizontal="left"/>
    </xf>
    <xf numFmtId="0" fontId="15" fillId="4" borderId="14" xfId="0" applyNumberFormat="1" applyFont="1" applyFill="1" applyBorder="1" applyAlignment="1" applyProtection="1">
      <alignment horizontal="right"/>
      <protection locked="0"/>
    </xf>
    <xf numFmtId="166" fontId="1" fillId="2" borderId="0" xfId="0" applyNumberFormat="1" applyFont="1" applyFill="1" applyBorder="1"/>
    <xf numFmtId="0" fontId="2" fillId="0" borderId="0" xfId="0" applyFont="1" applyBorder="1" applyAlignment="1">
      <alignment horizontal="center"/>
    </xf>
    <xf numFmtId="0" fontId="13" fillId="0" borderId="0" xfId="0" applyFont="1" applyFill="1" applyBorder="1"/>
    <xf numFmtId="0" fontId="20" fillId="0" borderId="0" xfId="0" applyFont="1"/>
    <xf numFmtId="0" fontId="1" fillId="0" borderId="0" xfId="0" applyFont="1" applyFill="1" applyBorder="1"/>
    <xf numFmtId="0" fontId="15" fillId="0" borderId="0" xfId="0" applyFont="1" applyFill="1" applyBorder="1" applyAlignment="1" applyProtection="1">
      <alignment horizontal="right"/>
      <protection locked="0"/>
    </xf>
    <xf numFmtId="0" fontId="21" fillId="6" borderId="8" xfId="0" applyFont="1" applyFill="1" applyBorder="1"/>
    <xf numFmtId="0" fontId="9" fillId="0" borderId="2" xfId="0" applyFont="1" applyFill="1" applyBorder="1" applyAlignment="1">
      <alignment horizontal="right"/>
    </xf>
    <xf numFmtId="0" fontId="22" fillId="7" borderId="15" xfId="0" applyNumberFormat="1" applyFont="1" applyFill="1" applyBorder="1"/>
    <xf numFmtId="165" fontId="22" fillId="7" borderId="0" xfId="0" applyNumberFormat="1" applyFont="1" applyFill="1" applyBorder="1"/>
    <xf numFmtId="0" fontId="22" fillId="7" borderId="0" xfId="0" applyNumberFormat="1" applyFont="1" applyFill="1" applyBorder="1"/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</cellXfs>
  <cellStyles count="1">
    <cellStyle name="Normal" xfId="0" builtinId="0"/>
  </cellStyles>
  <dxfs count="13">
    <dxf>
      <font>
        <b val="0"/>
        <i/>
      </font>
      <fill>
        <patternFill>
          <bgColor theme="0" tint="-0.34998626667073579"/>
        </patternFill>
      </fill>
    </dxf>
    <dxf>
      <font>
        <b val="0"/>
        <i/>
      </font>
      <fill>
        <patternFill>
          <bgColor theme="0" tint="-0.34998626667073579"/>
        </patternFill>
      </fill>
    </dxf>
    <dxf>
      <font>
        <b val="0"/>
        <i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ill>
        <patternFill>
          <bgColor theme="0" tint="-0.34998626667073579"/>
        </patternFill>
      </fill>
    </dxf>
    <dxf>
      <font>
        <b val="0"/>
        <i/>
      </font>
      <fill>
        <patternFill>
          <bgColor rgb="FFFF0000"/>
        </patternFill>
      </fill>
    </dxf>
    <dxf>
      <font>
        <b val="0"/>
        <i val="0"/>
        <strike val="0"/>
        <color auto="1"/>
      </font>
    </dxf>
    <dxf>
      <font>
        <b val="0"/>
        <i/>
      </font>
      <fill>
        <patternFill>
          <bgColor theme="0" tint="-0.34998626667073579"/>
        </patternFill>
      </fill>
    </dxf>
    <dxf>
      <font>
        <b val="0"/>
        <i/>
      </font>
      <fill>
        <patternFill>
          <bgColor rgb="FFFF0000"/>
        </patternFill>
      </fill>
    </dxf>
    <dxf>
      <font>
        <b val="0"/>
        <i/>
      </font>
      <fill>
        <patternFill>
          <bgColor rgb="FFFF0000"/>
        </patternFill>
      </fill>
    </dxf>
    <dxf>
      <font>
        <b val="0"/>
        <i/>
      </font>
      <fill>
        <patternFill>
          <bgColor rgb="FFFF0000"/>
        </patternFill>
      </fill>
    </dxf>
    <dxf>
      <font>
        <b val="0"/>
        <i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60425160871303E-2"/>
          <c:y val="0.11347557026945602"/>
          <c:w val="0.858524657140045"/>
          <c:h val="0.74456320208373483"/>
        </c:manualLayout>
      </c:layout>
      <c:scatterChart>
        <c:scatterStyle val="lineMarker"/>
        <c:varyColors val="0"/>
        <c:ser>
          <c:idx val="3"/>
          <c:order val="0"/>
          <c:tx>
            <c:strRef>
              <c:f>Response!$I$20</c:f>
              <c:strCache>
                <c:ptCount val="1"/>
                <c:pt idx="0">
                  <c:v>AD7768: FIR, ODR[]=0, ODR=256,000.0Hz</c:v>
                </c:pt>
              </c:strCache>
            </c:strRef>
          </c:tx>
          <c:spPr>
            <a:ln w="22225"/>
          </c:spPr>
          <c:marker>
            <c:symbol val="none"/>
          </c:marker>
          <c:xVal>
            <c:numRef>
              <c:f>Response!$B$55:$B$8247</c:f>
              <c:numCache>
                <c:formatCode>General</c:formatCode>
                <c:ptCount val="8193"/>
                <c:pt idx="0">
                  <c:v>0</c:v>
                </c:pt>
                <c:pt idx="1">
                  <c:v>31.25</c:v>
                </c:pt>
                <c:pt idx="2">
                  <c:v>62.5</c:v>
                </c:pt>
                <c:pt idx="3">
                  <c:v>93.75</c:v>
                </c:pt>
                <c:pt idx="4">
                  <c:v>125</c:v>
                </c:pt>
                <c:pt idx="5">
                  <c:v>156.25</c:v>
                </c:pt>
                <c:pt idx="6">
                  <c:v>187.5</c:v>
                </c:pt>
                <c:pt idx="7">
                  <c:v>218.75</c:v>
                </c:pt>
                <c:pt idx="8">
                  <c:v>250</c:v>
                </c:pt>
                <c:pt idx="9">
                  <c:v>281.25</c:v>
                </c:pt>
                <c:pt idx="10">
                  <c:v>312.5</c:v>
                </c:pt>
                <c:pt idx="11">
                  <c:v>343.75</c:v>
                </c:pt>
                <c:pt idx="12">
                  <c:v>375</c:v>
                </c:pt>
                <c:pt idx="13">
                  <c:v>406.25</c:v>
                </c:pt>
                <c:pt idx="14">
                  <c:v>437.5</c:v>
                </c:pt>
                <c:pt idx="15">
                  <c:v>468.75</c:v>
                </c:pt>
                <c:pt idx="16">
                  <c:v>500</c:v>
                </c:pt>
                <c:pt idx="17">
                  <c:v>531.25</c:v>
                </c:pt>
                <c:pt idx="18">
                  <c:v>562.5</c:v>
                </c:pt>
                <c:pt idx="19">
                  <c:v>593.75</c:v>
                </c:pt>
                <c:pt idx="20">
                  <c:v>625</c:v>
                </c:pt>
                <c:pt idx="21">
                  <c:v>656.25</c:v>
                </c:pt>
                <c:pt idx="22">
                  <c:v>687.5</c:v>
                </c:pt>
                <c:pt idx="23">
                  <c:v>718.75</c:v>
                </c:pt>
                <c:pt idx="24">
                  <c:v>750</c:v>
                </c:pt>
                <c:pt idx="25">
                  <c:v>781.25</c:v>
                </c:pt>
                <c:pt idx="26">
                  <c:v>812.5</c:v>
                </c:pt>
                <c:pt idx="27">
                  <c:v>843.75</c:v>
                </c:pt>
                <c:pt idx="28">
                  <c:v>875</c:v>
                </c:pt>
                <c:pt idx="29">
                  <c:v>906.25</c:v>
                </c:pt>
                <c:pt idx="30">
                  <c:v>937.5</c:v>
                </c:pt>
                <c:pt idx="31">
                  <c:v>968.75</c:v>
                </c:pt>
                <c:pt idx="32">
                  <c:v>1000</c:v>
                </c:pt>
                <c:pt idx="33">
                  <c:v>1031.25</c:v>
                </c:pt>
                <c:pt idx="34">
                  <c:v>1062.5</c:v>
                </c:pt>
                <c:pt idx="35">
                  <c:v>1093.75</c:v>
                </c:pt>
                <c:pt idx="36">
                  <c:v>1125</c:v>
                </c:pt>
                <c:pt idx="37">
                  <c:v>1156.25</c:v>
                </c:pt>
                <c:pt idx="38">
                  <c:v>1187.5</c:v>
                </c:pt>
                <c:pt idx="39">
                  <c:v>1218.75</c:v>
                </c:pt>
                <c:pt idx="40">
                  <c:v>1250</c:v>
                </c:pt>
                <c:pt idx="41">
                  <c:v>1281.25</c:v>
                </c:pt>
                <c:pt idx="42">
                  <c:v>1312.5</c:v>
                </c:pt>
                <c:pt idx="43">
                  <c:v>1343.75</c:v>
                </c:pt>
                <c:pt idx="44">
                  <c:v>1375</c:v>
                </c:pt>
                <c:pt idx="45">
                  <c:v>1406.25</c:v>
                </c:pt>
                <c:pt idx="46">
                  <c:v>1437.5</c:v>
                </c:pt>
                <c:pt idx="47">
                  <c:v>1468.75</c:v>
                </c:pt>
                <c:pt idx="48">
                  <c:v>1500</c:v>
                </c:pt>
                <c:pt idx="49">
                  <c:v>1531.25</c:v>
                </c:pt>
                <c:pt idx="50">
                  <c:v>1562.5</c:v>
                </c:pt>
                <c:pt idx="51">
                  <c:v>1593.75</c:v>
                </c:pt>
                <c:pt idx="52">
                  <c:v>1625</c:v>
                </c:pt>
                <c:pt idx="53">
                  <c:v>1656.25</c:v>
                </c:pt>
                <c:pt idx="54">
                  <c:v>1687.5</c:v>
                </c:pt>
                <c:pt idx="55">
                  <c:v>1718.75</c:v>
                </c:pt>
                <c:pt idx="56">
                  <c:v>1750</c:v>
                </c:pt>
                <c:pt idx="57">
                  <c:v>1781.25</c:v>
                </c:pt>
                <c:pt idx="58">
                  <c:v>1812.5</c:v>
                </c:pt>
                <c:pt idx="59">
                  <c:v>1843.75</c:v>
                </c:pt>
                <c:pt idx="60">
                  <c:v>1875</c:v>
                </c:pt>
                <c:pt idx="61">
                  <c:v>1906.25</c:v>
                </c:pt>
                <c:pt idx="62">
                  <c:v>1937.5</c:v>
                </c:pt>
                <c:pt idx="63">
                  <c:v>1968.75</c:v>
                </c:pt>
                <c:pt idx="64">
                  <c:v>2000</c:v>
                </c:pt>
                <c:pt idx="65">
                  <c:v>2031.25</c:v>
                </c:pt>
                <c:pt idx="66">
                  <c:v>2062.5</c:v>
                </c:pt>
                <c:pt idx="67">
                  <c:v>2093.75</c:v>
                </c:pt>
                <c:pt idx="68">
                  <c:v>2125</c:v>
                </c:pt>
                <c:pt idx="69">
                  <c:v>2156.25</c:v>
                </c:pt>
                <c:pt idx="70">
                  <c:v>2187.5</c:v>
                </c:pt>
                <c:pt idx="71">
                  <c:v>2218.75</c:v>
                </c:pt>
                <c:pt idx="72">
                  <c:v>2250</c:v>
                </c:pt>
                <c:pt idx="73">
                  <c:v>2281.25</c:v>
                </c:pt>
                <c:pt idx="74">
                  <c:v>2312.5</c:v>
                </c:pt>
                <c:pt idx="75">
                  <c:v>2343.75</c:v>
                </c:pt>
                <c:pt idx="76">
                  <c:v>2375</c:v>
                </c:pt>
                <c:pt idx="77">
                  <c:v>2406.25</c:v>
                </c:pt>
                <c:pt idx="78">
                  <c:v>2437.5</c:v>
                </c:pt>
                <c:pt idx="79">
                  <c:v>2468.75</c:v>
                </c:pt>
                <c:pt idx="80">
                  <c:v>2500</c:v>
                </c:pt>
                <c:pt idx="81">
                  <c:v>2531.25</c:v>
                </c:pt>
                <c:pt idx="82">
                  <c:v>2562.5</c:v>
                </c:pt>
                <c:pt idx="83">
                  <c:v>2593.75</c:v>
                </c:pt>
                <c:pt idx="84">
                  <c:v>2625</c:v>
                </c:pt>
                <c:pt idx="85">
                  <c:v>2656.25</c:v>
                </c:pt>
                <c:pt idx="86">
                  <c:v>2687.5</c:v>
                </c:pt>
                <c:pt idx="87">
                  <c:v>2718.75</c:v>
                </c:pt>
                <c:pt idx="88">
                  <c:v>2750</c:v>
                </c:pt>
                <c:pt idx="89">
                  <c:v>2781.25</c:v>
                </c:pt>
                <c:pt idx="90">
                  <c:v>2812.5</c:v>
                </c:pt>
                <c:pt idx="91">
                  <c:v>2843.75</c:v>
                </c:pt>
                <c:pt idx="92">
                  <c:v>2875</c:v>
                </c:pt>
                <c:pt idx="93">
                  <c:v>2906.25</c:v>
                </c:pt>
                <c:pt idx="94">
                  <c:v>2937.5</c:v>
                </c:pt>
                <c:pt idx="95">
                  <c:v>2968.75</c:v>
                </c:pt>
                <c:pt idx="96">
                  <c:v>3000</c:v>
                </c:pt>
                <c:pt idx="97">
                  <c:v>3031.25</c:v>
                </c:pt>
                <c:pt idx="98">
                  <c:v>3062.5</c:v>
                </c:pt>
                <c:pt idx="99">
                  <c:v>3093.75</c:v>
                </c:pt>
                <c:pt idx="100">
                  <c:v>3125</c:v>
                </c:pt>
                <c:pt idx="101">
                  <c:v>3156.25</c:v>
                </c:pt>
                <c:pt idx="102">
                  <c:v>3187.5</c:v>
                </c:pt>
                <c:pt idx="103">
                  <c:v>3218.75</c:v>
                </c:pt>
                <c:pt idx="104">
                  <c:v>3250</c:v>
                </c:pt>
                <c:pt idx="105">
                  <c:v>3281.25</c:v>
                </c:pt>
                <c:pt idx="106">
                  <c:v>3312.5</c:v>
                </c:pt>
                <c:pt idx="107">
                  <c:v>3343.75</c:v>
                </c:pt>
                <c:pt idx="108">
                  <c:v>3375</c:v>
                </c:pt>
                <c:pt idx="109">
                  <c:v>3406.25</c:v>
                </c:pt>
                <c:pt idx="110">
                  <c:v>3437.5</c:v>
                </c:pt>
                <c:pt idx="111">
                  <c:v>3468.75</c:v>
                </c:pt>
                <c:pt idx="112">
                  <c:v>3500</c:v>
                </c:pt>
                <c:pt idx="113">
                  <c:v>3531.25</c:v>
                </c:pt>
                <c:pt idx="114">
                  <c:v>3562.5</c:v>
                </c:pt>
                <c:pt idx="115">
                  <c:v>3593.75</c:v>
                </c:pt>
                <c:pt idx="116">
                  <c:v>3625</c:v>
                </c:pt>
                <c:pt idx="117">
                  <c:v>3656.25</c:v>
                </c:pt>
                <c:pt idx="118">
                  <c:v>3687.5</c:v>
                </c:pt>
                <c:pt idx="119">
                  <c:v>3718.75</c:v>
                </c:pt>
                <c:pt idx="120">
                  <c:v>3750</c:v>
                </c:pt>
                <c:pt idx="121">
                  <c:v>3781.25</c:v>
                </c:pt>
                <c:pt idx="122">
                  <c:v>3812.5</c:v>
                </c:pt>
                <c:pt idx="123">
                  <c:v>3843.75</c:v>
                </c:pt>
                <c:pt idx="124">
                  <c:v>3875</c:v>
                </c:pt>
                <c:pt idx="125">
                  <c:v>3906.25</c:v>
                </c:pt>
                <c:pt idx="126">
                  <c:v>3937.5</c:v>
                </c:pt>
                <c:pt idx="127">
                  <c:v>3968.75</c:v>
                </c:pt>
                <c:pt idx="128">
                  <c:v>4000</c:v>
                </c:pt>
                <c:pt idx="129">
                  <c:v>4031.25</c:v>
                </c:pt>
                <c:pt idx="130">
                  <c:v>4062.5</c:v>
                </c:pt>
                <c:pt idx="131">
                  <c:v>4093.75</c:v>
                </c:pt>
                <c:pt idx="132">
                  <c:v>4125</c:v>
                </c:pt>
                <c:pt idx="133">
                  <c:v>4156.25</c:v>
                </c:pt>
                <c:pt idx="134">
                  <c:v>4187.5</c:v>
                </c:pt>
                <c:pt idx="135">
                  <c:v>4218.75</c:v>
                </c:pt>
                <c:pt idx="136">
                  <c:v>4250</c:v>
                </c:pt>
                <c:pt idx="137">
                  <c:v>4281.25</c:v>
                </c:pt>
                <c:pt idx="138">
                  <c:v>4312.5</c:v>
                </c:pt>
                <c:pt idx="139">
                  <c:v>4343.75</c:v>
                </c:pt>
                <c:pt idx="140">
                  <c:v>4375</c:v>
                </c:pt>
                <c:pt idx="141">
                  <c:v>4406.25</c:v>
                </c:pt>
                <c:pt idx="142">
                  <c:v>4437.5</c:v>
                </c:pt>
                <c:pt idx="143">
                  <c:v>4468.75</c:v>
                </c:pt>
                <c:pt idx="144">
                  <c:v>4500</c:v>
                </c:pt>
                <c:pt idx="145">
                  <c:v>4531.25</c:v>
                </c:pt>
                <c:pt idx="146">
                  <c:v>4562.5</c:v>
                </c:pt>
                <c:pt idx="147">
                  <c:v>4593.75</c:v>
                </c:pt>
                <c:pt idx="148">
                  <c:v>4625</c:v>
                </c:pt>
                <c:pt idx="149">
                  <c:v>4656.25</c:v>
                </c:pt>
                <c:pt idx="150">
                  <c:v>4687.5</c:v>
                </c:pt>
                <c:pt idx="151">
                  <c:v>4718.75</c:v>
                </c:pt>
                <c:pt idx="152">
                  <c:v>4750</c:v>
                </c:pt>
                <c:pt idx="153">
                  <c:v>4781.25</c:v>
                </c:pt>
                <c:pt idx="154">
                  <c:v>4812.5</c:v>
                </c:pt>
                <c:pt idx="155">
                  <c:v>4843.75</c:v>
                </c:pt>
                <c:pt idx="156">
                  <c:v>4875</c:v>
                </c:pt>
                <c:pt idx="157">
                  <c:v>4906.25</c:v>
                </c:pt>
                <c:pt idx="158">
                  <c:v>4937.5</c:v>
                </c:pt>
                <c:pt idx="159">
                  <c:v>4968.75</c:v>
                </c:pt>
                <c:pt idx="160">
                  <c:v>5000</c:v>
                </c:pt>
                <c:pt idx="161">
                  <c:v>5031.25</c:v>
                </c:pt>
                <c:pt idx="162">
                  <c:v>5062.5</c:v>
                </c:pt>
                <c:pt idx="163">
                  <c:v>5093.75</c:v>
                </c:pt>
                <c:pt idx="164">
                  <c:v>5125</c:v>
                </c:pt>
                <c:pt idx="165">
                  <c:v>5156.25</c:v>
                </c:pt>
                <c:pt idx="166">
                  <c:v>5187.5</c:v>
                </c:pt>
                <c:pt idx="167">
                  <c:v>5218.75</c:v>
                </c:pt>
                <c:pt idx="168">
                  <c:v>5250</c:v>
                </c:pt>
                <c:pt idx="169">
                  <c:v>5281.25</c:v>
                </c:pt>
                <c:pt idx="170">
                  <c:v>5312.5</c:v>
                </c:pt>
                <c:pt idx="171">
                  <c:v>5343.75</c:v>
                </c:pt>
                <c:pt idx="172">
                  <c:v>5375</c:v>
                </c:pt>
                <c:pt idx="173">
                  <c:v>5406.25</c:v>
                </c:pt>
                <c:pt idx="174">
                  <c:v>5437.5</c:v>
                </c:pt>
                <c:pt idx="175">
                  <c:v>5468.75</c:v>
                </c:pt>
                <c:pt idx="176">
                  <c:v>5500</c:v>
                </c:pt>
                <c:pt idx="177">
                  <c:v>5531.25</c:v>
                </c:pt>
                <c:pt idx="178">
                  <c:v>5562.5</c:v>
                </c:pt>
                <c:pt idx="179">
                  <c:v>5593.75</c:v>
                </c:pt>
                <c:pt idx="180">
                  <c:v>5625</c:v>
                </c:pt>
                <c:pt idx="181">
                  <c:v>5656.25</c:v>
                </c:pt>
                <c:pt idx="182">
                  <c:v>5687.5</c:v>
                </c:pt>
                <c:pt idx="183">
                  <c:v>5718.75</c:v>
                </c:pt>
                <c:pt idx="184">
                  <c:v>5750</c:v>
                </c:pt>
                <c:pt idx="185">
                  <c:v>5781.25</c:v>
                </c:pt>
                <c:pt idx="186">
                  <c:v>5812.5</c:v>
                </c:pt>
                <c:pt idx="187">
                  <c:v>5843.75</c:v>
                </c:pt>
                <c:pt idx="188">
                  <c:v>5875</c:v>
                </c:pt>
                <c:pt idx="189">
                  <c:v>5906.25</c:v>
                </c:pt>
                <c:pt idx="190">
                  <c:v>5937.5</c:v>
                </c:pt>
                <c:pt idx="191">
                  <c:v>5968.75</c:v>
                </c:pt>
                <c:pt idx="192">
                  <c:v>6000</c:v>
                </c:pt>
                <c:pt idx="193">
                  <c:v>6031.25</c:v>
                </c:pt>
                <c:pt idx="194">
                  <c:v>6062.5</c:v>
                </c:pt>
                <c:pt idx="195">
                  <c:v>6093.75</c:v>
                </c:pt>
                <c:pt idx="196">
                  <c:v>6125</c:v>
                </c:pt>
                <c:pt idx="197">
                  <c:v>6156.25</c:v>
                </c:pt>
                <c:pt idx="198">
                  <c:v>6187.5</c:v>
                </c:pt>
                <c:pt idx="199">
                  <c:v>6218.75</c:v>
                </c:pt>
                <c:pt idx="200">
                  <c:v>6250</c:v>
                </c:pt>
                <c:pt idx="201">
                  <c:v>6281.25</c:v>
                </c:pt>
                <c:pt idx="202">
                  <c:v>6312.5</c:v>
                </c:pt>
                <c:pt idx="203">
                  <c:v>6343.75</c:v>
                </c:pt>
                <c:pt idx="204">
                  <c:v>6375</c:v>
                </c:pt>
                <c:pt idx="205">
                  <c:v>6406.25</c:v>
                </c:pt>
                <c:pt idx="206">
                  <c:v>6437.5</c:v>
                </c:pt>
                <c:pt idx="207">
                  <c:v>6468.75</c:v>
                </c:pt>
                <c:pt idx="208">
                  <c:v>6500</c:v>
                </c:pt>
                <c:pt idx="209">
                  <c:v>6531.25</c:v>
                </c:pt>
                <c:pt idx="210">
                  <c:v>6562.5</c:v>
                </c:pt>
                <c:pt idx="211">
                  <c:v>6593.75</c:v>
                </c:pt>
                <c:pt idx="212">
                  <c:v>6625</c:v>
                </c:pt>
                <c:pt idx="213">
                  <c:v>6656.25</c:v>
                </c:pt>
                <c:pt idx="214">
                  <c:v>6687.5</c:v>
                </c:pt>
                <c:pt idx="215">
                  <c:v>6718.75</c:v>
                </c:pt>
                <c:pt idx="216">
                  <c:v>6750</c:v>
                </c:pt>
                <c:pt idx="217">
                  <c:v>6781.25</c:v>
                </c:pt>
                <c:pt idx="218">
                  <c:v>6812.5</c:v>
                </c:pt>
                <c:pt idx="219">
                  <c:v>6843.75</c:v>
                </c:pt>
                <c:pt idx="220">
                  <c:v>6875</c:v>
                </c:pt>
                <c:pt idx="221">
                  <c:v>6906.25</c:v>
                </c:pt>
                <c:pt idx="222">
                  <c:v>6937.5</c:v>
                </c:pt>
                <c:pt idx="223">
                  <c:v>6968.75</c:v>
                </c:pt>
                <c:pt idx="224">
                  <c:v>7000</c:v>
                </c:pt>
                <c:pt idx="225">
                  <c:v>7031.25</c:v>
                </c:pt>
                <c:pt idx="226">
                  <c:v>7062.5</c:v>
                </c:pt>
                <c:pt idx="227">
                  <c:v>7093.75</c:v>
                </c:pt>
                <c:pt idx="228">
                  <c:v>7125</c:v>
                </c:pt>
                <c:pt idx="229">
                  <c:v>7156.25</c:v>
                </c:pt>
                <c:pt idx="230">
                  <c:v>7187.5</c:v>
                </c:pt>
                <c:pt idx="231">
                  <c:v>7218.75</c:v>
                </c:pt>
                <c:pt idx="232">
                  <c:v>7250</c:v>
                </c:pt>
                <c:pt idx="233">
                  <c:v>7281.25</c:v>
                </c:pt>
                <c:pt idx="234">
                  <c:v>7312.5</c:v>
                </c:pt>
                <c:pt idx="235">
                  <c:v>7343.75</c:v>
                </c:pt>
                <c:pt idx="236">
                  <c:v>7375</c:v>
                </c:pt>
                <c:pt idx="237">
                  <c:v>7406.25</c:v>
                </c:pt>
                <c:pt idx="238">
                  <c:v>7437.5</c:v>
                </c:pt>
                <c:pt idx="239">
                  <c:v>7468.75</c:v>
                </c:pt>
                <c:pt idx="240">
                  <c:v>7500</c:v>
                </c:pt>
                <c:pt idx="241">
                  <c:v>7531.25</c:v>
                </c:pt>
                <c:pt idx="242">
                  <c:v>7562.5</c:v>
                </c:pt>
                <c:pt idx="243">
                  <c:v>7593.75</c:v>
                </c:pt>
                <c:pt idx="244">
                  <c:v>7625</c:v>
                </c:pt>
                <c:pt idx="245">
                  <c:v>7656.25</c:v>
                </c:pt>
                <c:pt idx="246">
                  <c:v>7687.5</c:v>
                </c:pt>
                <c:pt idx="247">
                  <c:v>7718.75</c:v>
                </c:pt>
                <c:pt idx="248">
                  <c:v>7750</c:v>
                </c:pt>
                <c:pt idx="249">
                  <c:v>7781.25</c:v>
                </c:pt>
                <c:pt idx="250">
                  <c:v>7812.5</c:v>
                </c:pt>
                <c:pt idx="251">
                  <c:v>7843.75</c:v>
                </c:pt>
                <c:pt idx="252">
                  <c:v>7875</c:v>
                </c:pt>
                <c:pt idx="253">
                  <c:v>7906.25</c:v>
                </c:pt>
                <c:pt idx="254">
                  <c:v>7937.5</c:v>
                </c:pt>
                <c:pt idx="255">
                  <c:v>7968.75</c:v>
                </c:pt>
                <c:pt idx="256">
                  <c:v>8000</c:v>
                </c:pt>
                <c:pt idx="257">
                  <c:v>8031.25</c:v>
                </c:pt>
                <c:pt idx="258">
                  <c:v>8062.5</c:v>
                </c:pt>
                <c:pt idx="259">
                  <c:v>8093.75</c:v>
                </c:pt>
                <c:pt idx="260">
                  <c:v>8125</c:v>
                </c:pt>
                <c:pt idx="261">
                  <c:v>8156.25</c:v>
                </c:pt>
                <c:pt idx="262">
                  <c:v>8187.5</c:v>
                </c:pt>
                <c:pt idx="263">
                  <c:v>8218.75</c:v>
                </c:pt>
                <c:pt idx="264">
                  <c:v>8250</c:v>
                </c:pt>
                <c:pt idx="265">
                  <c:v>8281.25</c:v>
                </c:pt>
                <c:pt idx="266">
                  <c:v>8312.5</c:v>
                </c:pt>
                <c:pt idx="267">
                  <c:v>8343.75</c:v>
                </c:pt>
                <c:pt idx="268">
                  <c:v>8375</c:v>
                </c:pt>
                <c:pt idx="269">
                  <c:v>8406.25</c:v>
                </c:pt>
                <c:pt idx="270">
                  <c:v>8437.5</c:v>
                </c:pt>
                <c:pt idx="271">
                  <c:v>8468.75</c:v>
                </c:pt>
                <c:pt idx="272">
                  <c:v>8500</c:v>
                </c:pt>
                <c:pt idx="273">
                  <c:v>8531.25</c:v>
                </c:pt>
                <c:pt idx="274">
                  <c:v>8562.5</c:v>
                </c:pt>
                <c:pt idx="275">
                  <c:v>8593.75</c:v>
                </c:pt>
                <c:pt idx="276">
                  <c:v>8625</c:v>
                </c:pt>
                <c:pt idx="277">
                  <c:v>8656.25</c:v>
                </c:pt>
                <c:pt idx="278">
                  <c:v>8687.5</c:v>
                </c:pt>
                <c:pt idx="279">
                  <c:v>8718.75</c:v>
                </c:pt>
                <c:pt idx="280">
                  <c:v>8750</c:v>
                </c:pt>
                <c:pt idx="281">
                  <c:v>8781.25</c:v>
                </c:pt>
                <c:pt idx="282">
                  <c:v>8812.5</c:v>
                </c:pt>
                <c:pt idx="283">
                  <c:v>8843.75</c:v>
                </c:pt>
                <c:pt idx="284">
                  <c:v>8875</c:v>
                </c:pt>
                <c:pt idx="285">
                  <c:v>8906.25</c:v>
                </c:pt>
                <c:pt idx="286">
                  <c:v>8937.5</c:v>
                </c:pt>
                <c:pt idx="287">
                  <c:v>8968.75</c:v>
                </c:pt>
                <c:pt idx="288">
                  <c:v>9000</c:v>
                </c:pt>
                <c:pt idx="289">
                  <c:v>9031.25</c:v>
                </c:pt>
                <c:pt idx="290">
                  <c:v>9062.5</c:v>
                </c:pt>
                <c:pt idx="291">
                  <c:v>9093.75</c:v>
                </c:pt>
                <c:pt idx="292">
                  <c:v>9125</c:v>
                </c:pt>
                <c:pt idx="293">
                  <c:v>9156.25</c:v>
                </c:pt>
                <c:pt idx="294">
                  <c:v>9187.5</c:v>
                </c:pt>
                <c:pt idx="295">
                  <c:v>9218.75</c:v>
                </c:pt>
                <c:pt idx="296">
                  <c:v>9250</c:v>
                </c:pt>
                <c:pt idx="297">
                  <c:v>9281.25</c:v>
                </c:pt>
                <c:pt idx="298">
                  <c:v>9312.5</c:v>
                </c:pt>
                <c:pt idx="299">
                  <c:v>9343.75</c:v>
                </c:pt>
                <c:pt idx="300">
                  <c:v>9375</c:v>
                </c:pt>
                <c:pt idx="301">
                  <c:v>9406.25</c:v>
                </c:pt>
                <c:pt idx="302">
                  <c:v>9437.5</c:v>
                </c:pt>
                <c:pt idx="303">
                  <c:v>9468.75</c:v>
                </c:pt>
                <c:pt idx="304">
                  <c:v>9500</c:v>
                </c:pt>
                <c:pt idx="305">
                  <c:v>9531.25</c:v>
                </c:pt>
                <c:pt idx="306">
                  <c:v>9562.5</c:v>
                </c:pt>
                <c:pt idx="307">
                  <c:v>9593.75</c:v>
                </c:pt>
                <c:pt idx="308">
                  <c:v>9625</c:v>
                </c:pt>
                <c:pt idx="309">
                  <c:v>9656.25</c:v>
                </c:pt>
                <c:pt idx="310">
                  <c:v>9687.5</c:v>
                </c:pt>
                <c:pt idx="311">
                  <c:v>9718.75</c:v>
                </c:pt>
                <c:pt idx="312">
                  <c:v>9750</c:v>
                </c:pt>
                <c:pt idx="313">
                  <c:v>9781.25</c:v>
                </c:pt>
                <c:pt idx="314">
                  <c:v>9812.5</c:v>
                </c:pt>
                <c:pt idx="315">
                  <c:v>9843.75</c:v>
                </c:pt>
                <c:pt idx="316">
                  <c:v>9875</c:v>
                </c:pt>
                <c:pt idx="317">
                  <c:v>9906.25</c:v>
                </c:pt>
                <c:pt idx="318">
                  <c:v>9937.5</c:v>
                </c:pt>
                <c:pt idx="319">
                  <c:v>9968.75</c:v>
                </c:pt>
                <c:pt idx="320">
                  <c:v>10000</c:v>
                </c:pt>
                <c:pt idx="321">
                  <c:v>10031.25</c:v>
                </c:pt>
                <c:pt idx="322">
                  <c:v>10062.5</c:v>
                </c:pt>
                <c:pt idx="323">
                  <c:v>10093.75</c:v>
                </c:pt>
                <c:pt idx="324">
                  <c:v>10125</c:v>
                </c:pt>
                <c:pt idx="325">
                  <c:v>10156.25</c:v>
                </c:pt>
                <c:pt idx="326">
                  <c:v>10187.5</c:v>
                </c:pt>
                <c:pt idx="327">
                  <c:v>10218.75</c:v>
                </c:pt>
                <c:pt idx="328">
                  <c:v>10250</c:v>
                </c:pt>
                <c:pt idx="329">
                  <c:v>10281.25</c:v>
                </c:pt>
                <c:pt idx="330">
                  <c:v>10312.5</c:v>
                </c:pt>
                <c:pt idx="331">
                  <c:v>10343.75</c:v>
                </c:pt>
                <c:pt idx="332">
                  <c:v>10375</c:v>
                </c:pt>
                <c:pt idx="333">
                  <c:v>10406.25</c:v>
                </c:pt>
                <c:pt idx="334">
                  <c:v>10437.5</c:v>
                </c:pt>
                <c:pt idx="335">
                  <c:v>10468.75</c:v>
                </c:pt>
                <c:pt idx="336">
                  <c:v>10500</c:v>
                </c:pt>
                <c:pt idx="337">
                  <c:v>10531.25</c:v>
                </c:pt>
                <c:pt idx="338">
                  <c:v>10562.5</c:v>
                </c:pt>
                <c:pt idx="339">
                  <c:v>10593.75</c:v>
                </c:pt>
                <c:pt idx="340">
                  <c:v>10625</c:v>
                </c:pt>
                <c:pt idx="341">
                  <c:v>10656.25</c:v>
                </c:pt>
                <c:pt idx="342">
                  <c:v>10687.5</c:v>
                </c:pt>
                <c:pt idx="343">
                  <c:v>10718.75</c:v>
                </c:pt>
                <c:pt idx="344">
                  <c:v>10750</c:v>
                </c:pt>
                <c:pt idx="345">
                  <c:v>10781.25</c:v>
                </c:pt>
                <c:pt idx="346">
                  <c:v>10812.5</c:v>
                </c:pt>
                <c:pt idx="347">
                  <c:v>10843.75</c:v>
                </c:pt>
                <c:pt idx="348">
                  <c:v>10875</c:v>
                </c:pt>
                <c:pt idx="349">
                  <c:v>10906.25</c:v>
                </c:pt>
                <c:pt idx="350">
                  <c:v>10937.5</c:v>
                </c:pt>
                <c:pt idx="351">
                  <c:v>10968.75</c:v>
                </c:pt>
                <c:pt idx="352">
                  <c:v>11000</c:v>
                </c:pt>
                <c:pt idx="353">
                  <c:v>11031.25</c:v>
                </c:pt>
                <c:pt idx="354">
                  <c:v>11062.5</c:v>
                </c:pt>
                <c:pt idx="355">
                  <c:v>11093.75</c:v>
                </c:pt>
                <c:pt idx="356">
                  <c:v>11125</c:v>
                </c:pt>
                <c:pt idx="357">
                  <c:v>11156.25</c:v>
                </c:pt>
                <c:pt idx="358">
                  <c:v>11187.5</c:v>
                </c:pt>
                <c:pt idx="359">
                  <c:v>11218.75</c:v>
                </c:pt>
                <c:pt idx="360">
                  <c:v>11250</c:v>
                </c:pt>
                <c:pt idx="361">
                  <c:v>11281.25</c:v>
                </c:pt>
                <c:pt idx="362">
                  <c:v>11312.5</c:v>
                </c:pt>
                <c:pt idx="363">
                  <c:v>11343.75</c:v>
                </c:pt>
                <c:pt idx="364">
                  <c:v>11375</c:v>
                </c:pt>
                <c:pt idx="365">
                  <c:v>11406.25</c:v>
                </c:pt>
                <c:pt idx="366">
                  <c:v>11437.5</c:v>
                </c:pt>
                <c:pt idx="367">
                  <c:v>11468.75</c:v>
                </c:pt>
                <c:pt idx="368">
                  <c:v>11500</c:v>
                </c:pt>
                <c:pt idx="369">
                  <c:v>11531.25</c:v>
                </c:pt>
                <c:pt idx="370">
                  <c:v>11562.5</c:v>
                </c:pt>
                <c:pt idx="371">
                  <c:v>11593.75</c:v>
                </c:pt>
                <c:pt idx="372">
                  <c:v>11625</c:v>
                </c:pt>
                <c:pt idx="373">
                  <c:v>11656.25</c:v>
                </c:pt>
                <c:pt idx="374">
                  <c:v>11687.5</c:v>
                </c:pt>
                <c:pt idx="375">
                  <c:v>11718.75</c:v>
                </c:pt>
                <c:pt idx="376">
                  <c:v>11750</c:v>
                </c:pt>
                <c:pt idx="377">
                  <c:v>11781.25</c:v>
                </c:pt>
                <c:pt idx="378">
                  <c:v>11812.5</c:v>
                </c:pt>
                <c:pt idx="379">
                  <c:v>11843.75</c:v>
                </c:pt>
                <c:pt idx="380">
                  <c:v>11875</c:v>
                </c:pt>
                <c:pt idx="381">
                  <c:v>11906.25</c:v>
                </c:pt>
                <c:pt idx="382">
                  <c:v>11937.5</c:v>
                </c:pt>
                <c:pt idx="383">
                  <c:v>11968.75</c:v>
                </c:pt>
                <c:pt idx="384">
                  <c:v>12000</c:v>
                </c:pt>
                <c:pt idx="385">
                  <c:v>12031.25</c:v>
                </c:pt>
                <c:pt idx="386">
                  <c:v>12062.5</c:v>
                </c:pt>
                <c:pt idx="387">
                  <c:v>12093.75</c:v>
                </c:pt>
                <c:pt idx="388">
                  <c:v>12125</c:v>
                </c:pt>
                <c:pt idx="389">
                  <c:v>12156.25</c:v>
                </c:pt>
                <c:pt idx="390">
                  <c:v>12187.5</c:v>
                </c:pt>
                <c:pt idx="391">
                  <c:v>12218.75</c:v>
                </c:pt>
                <c:pt idx="392">
                  <c:v>12250</c:v>
                </c:pt>
                <c:pt idx="393">
                  <c:v>12281.25</c:v>
                </c:pt>
                <c:pt idx="394">
                  <c:v>12312.5</c:v>
                </c:pt>
                <c:pt idx="395">
                  <c:v>12343.75</c:v>
                </c:pt>
                <c:pt idx="396">
                  <c:v>12375</c:v>
                </c:pt>
                <c:pt idx="397">
                  <c:v>12406.25</c:v>
                </c:pt>
                <c:pt idx="398">
                  <c:v>12437.5</c:v>
                </c:pt>
                <c:pt idx="399">
                  <c:v>12468.75</c:v>
                </c:pt>
                <c:pt idx="400">
                  <c:v>12500</c:v>
                </c:pt>
                <c:pt idx="401">
                  <c:v>12531.25</c:v>
                </c:pt>
                <c:pt idx="402">
                  <c:v>12562.5</c:v>
                </c:pt>
                <c:pt idx="403">
                  <c:v>12593.75</c:v>
                </c:pt>
                <c:pt idx="404">
                  <c:v>12625</c:v>
                </c:pt>
                <c:pt idx="405">
                  <c:v>12656.25</c:v>
                </c:pt>
                <c:pt idx="406">
                  <c:v>12687.5</c:v>
                </c:pt>
                <c:pt idx="407">
                  <c:v>12718.75</c:v>
                </c:pt>
                <c:pt idx="408">
                  <c:v>12750</c:v>
                </c:pt>
                <c:pt idx="409">
                  <c:v>12781.25</c:v>
                </c:pt>
                <c:pt idx="410">
                  <c:v>12812.5</c:v>
                </c:pt>
                <c:pt idx="411">
                  <c:v>12843.75</c:v>
                </c:pt>
                <c:pt idx="412">
                  <c:v>12875</c:v>
                </c:pt>
                <c:pt idx="413">
                  <c:v>12906.25</c:v>
                </c:pt>
                <c:pt idx="414">
                  <c:v>12937.5</c:v>
                </c:pt>
                <c:pt idx="415">
                  <c:v>12968.75</c:v>
                </c:pt>
                <c:pt idx="416">
                  <c:v>13000</c:v>
                </c:pt>
                <c:pt idx="417">
                  <c:v>13031.25</c:v>
                </c:pt>
                <c:pt idx="418">
                  <c:v>13062.5</c:v>
                </c:pt>
                <c:pt idx="419">
                  <c:v>13093.75</c:v>
                </c:pt>
                <c:pt idx="420">
                  <c:v>13125</c:v>
                </c:pt>
                <c:pt idx="421">
                  <c:v>13156.25</c:v>
                </c:pt>
                <c:pt idx="422">
                  <c:v>13187.5</c:v>
                </c:pt>
                <c:pt idx="423">
                  <c:v>13218.75</c:v>
                </c:pt>
                <c:pt idx="424">
                  <c:v>13250</c:v>
                </c:pt>
                <c:pt idx="425">
                  <c:v>13281.25</c:v>
                </c:pt>
                <c:pt idx="426">
                  <c:v>13312.5</c:v>
                </c:pt>
                <c:pt idx="427">
                  <c:v>13343.75</c:v>
                </c:pt>
                <c:pt idx="428">
                  <c:v>13375</c:v>
                </c:pt>
                <c:pt idx="429">
                  <c:v>13406.25</c:v>
                </c:pt>
                <c:pt idx="430">
                  <c:v>13437.5</c:v>
                </c:pt>
                <c:pt idx="431">
                  <c:v>13468.75</c:v>
                </c:pt>
                <c:pt idx="432">
                  <c:v>13500</c:v>
                </c:pt>
                <c:pt idx="433">
                  <c:v>13531.25</c:v>
                </c:pt>
                <c:pt idx="434">
                  <c:v>13562.5</c:v>
                </c:pt>
                <c:pt idx="435">
                  <c:v>13593.75</c:v>
                </c:pt>
                <c:pt idx="436">
                  <c:v>13625</c:v>
                </c:pt>
                <c:pt idx="437">
                  <c:v>13656.25</c:v>
                </c:pt>
                <c:pt idx="438">
                  <c:v>13687.5</c:v>
                </c:pt>
                <c:pt idx="439">
                  <c:v>13718.75</c:v>
                </c:pt>
                <c:pt idx="440">
                  <c:v>13750</c:v>
                </c:pt>
                <c:pt idx="441">
                  <c:v>13781.25</c:v>
                </c:pt>
                <c:pt idx="442">
                  <c:v>13812.5</c:v>
                </c:pt>
                <c:pt idx="443">
                  <c:v>13843.75</c:v>
                </c:pt>
                <c:pt idx="444">
                  <c:v>13875</c:v>
                </c:pt>
                <c:pt idx="445">
                  <c:v>13906.25</c:v>
                </c:pt>
                <c:pt idx="446">
                  <c:v>13937.5</c:v>
                </c:pt>
                <c:pt idx="447">
                  <c:v>13968.75</c:v>
                </c:pt>
                <c:pt idx="448">
                  <c:v>14000</c:v>
                </c:pt>
                <c:pt idx="449">
                  <c:v>14031.25</c:v>
                </c:pt>
                <c:pt idx="450">
                  <c:v>14062.5</c:v>
                </c:pt>
                <c:pt idx="451">
                  <c:v>14093.75</c:v>
                </c:pt>
                <c:pt idx="452">
                  <c:v>14125</c:v>
                </c:pt>
                <c:pt idx="453">
                  <c:v>14156.25</c:v>
                </c:pt>
                <c:pt idx="454">
                  <c:v>14187.5</c:v>
                </c:pt>
                <c:pt idx="455">
                  <c:v>14218.75</c:v>
                </c:pt>
                <c:pt idx="456">
                  <c:v>14250</c:v>
                </c:pt>
                <c:pt idx="457">
                  <c:v>14281.25</c:v>
                </c:pt>
                <c:pt idx="458">
                  <c:v>14312.5</c:v>
                </c:pt>
                <c:pt idx="459">
                  <c:v>14343.75</c:v>
                </c:pt>
                <c:pt idx="460">
                  <c:v>14375</c:v>
                </c:pt>
                <c:pt idx="461">
                  <c:v>14406.25</c:v>
                </c:pt>
                <c:pt idx="462">
                  <c:v>14437.5</c:v>
                </c:pt>
                <c:pt idx="463">
                  <c:v>14468.75</c:v>
                </c:pt>
                <c:pt idx="464">
                  <c:v>14500</c:v>
                </c:pt>
                <c:pt idx="465">
                  <c:v>14531.25</c:v>
                </c:pt>
                <c:pt idx="466">
                  <c:v>14562.5</c:v>
                </c:pt>
                <c:pt idx="467">
                  <c:v>14593.75</c:v>
                </c:pt>
                <c:pt idx="468">
                  <c:v>14625</c:v>
                </c:pt>
                <c:pt idx="469">
                  <c:v>14656.25</c:v>
                </c:pt>
                <c:pt idx="470">
                  <c:v>14687.5</c:v>
                </c:pt>
                <c:pt idx="471">
                  <c:v>14718.75</c:v>
                </c:pt>
                <c:pt idx="472">
                  <c:v>14750</c:v>
                </c:pt>
                <c:pt idx="473">
                  <c:v>14781.25</c:v>
                </c:pt>
                <c:pt idx="474">
                  <c:v>14812.5</c:v>
                </c:pt>
                <c:pt idx="475">
                  <c:v>14843.75</c:v>
                </c:pt>
                <c:pt idx="476">
                  <c:v>14875</c:v>
                </c:pt>
                <c:pt idx="477">
                  <c:v>14906.25</c:v>
                </c:pt>
                <c:pt idx="478">
                  <c:v>14937.5</c:v>
                </c:pt>
                <c:pt idx="479">
                  <c:v>14968.75</c:v>
                </c:pt>
                <c:pt idx="480">
                  <c:v>15000</c:v>
                </c:pt>
                <c:pt idx="481">
                  <c:v>15031.25</c:v>
                </c:pt>
                <c:pt idx="482">
                  <c:v>15062.5</c:v>
                </c:pt>
                <c:pt idx="483">
                  <c:v>15093.75</c:v>
                </c:pt>
                <c:pt idx="484">
                  <c:v>15125</c:v>
                </c:pt>
                <c:pt idx="485">
                  <c:v>15156.25</c:v>
                </c:pt>
                <c:pt idx="486">
                  <c:v>15187.5</c:v>
                </c:pt>
                <c:pt idx="487">
                  <c:v>15218.75</c:v>
                </c:pt>
                <c:pt idx="488">
                  <c:v>15250</c:v>
                </c:pt>
                <c:pt idx="489">
                  <c:v>15281.25</c:v>
                </c:pt>
                <c:pt idx="490">
                  <c:v>15312.5</c:v>
                </c:pt>
                <c:pt idx="491">
                  <c:v>15343.75</c:v>
                </c:pt>
                <c:pt idx="492">
                  <c:v>15375</c:v>
                </c:pt>
                <c:pt idx="493">
                  <c:v>15406.25</c:v>
                </c:pt>
                <c:pt idx="494">
                  <c:v>15437.5</c:v>
                </c:pt>
                <c:pt idx="495">
                  <c:v>15468.75</c:v>
                </c:pt>
                <c:pt idx="496">
                  <c:v>15500</c:v>
                </c:pt>
                <c:pt idx="497">
                  <c:v>15531.25</c:v>
                </c:pt>
                <c:pt idx="498">
                  <c:v>15562.5</c:v>
                </c:pt>
                <c:pt idx="499">
                  <c:v>15593.75</c:v>
                </c:pt>
                <c:pt idx="500">
                  <c:v>15625</c:v>
                </c:pt>
                <c:pt idx="501">
                  <c:v>15656.25</c:v>
                </c:pt>
                <c:pt idx="502">
                  <c:v>15687.5</c:v>
                </c:pt>
                <c:pt idx="503">
                  <c:v>15718.75</c:v>
                </c:pt>
                <c:pt idx="504">
                  <c:v>15750</c:v>
                </c:pt>
                <c:pt idx="505">
                  <c:v>15781.25</c:v>
                </c:pt>
                <c:pt idx="506">
                  <c:v>15812.5</c:v>
                </c:pt>
                <c:pt idx="507">
                  <c:v>15843.75</c:v>
                </c:pt>
                <c:pt idx="508">
                  <c:v>15875</c:v>
                </c:pt>
                <c:pt idx="509">
                  <c:v>15906.25</c:v>
                </c:pt>
                <c:pt idx="510">
                  <c:v>15937.5</c:v>
                </c:pt>
                <c:pt idx="511">
                  <c:v>15968.75</c:v>
                </c:pt>
                <c:pt idx="512">
                  <c:v>16000</c:v>
                </c:pt>
                <c:pt idx="513">
                  <c:v>16031.25</c:v>
                </c:pt>
                <c:pt idx="514">
                  <c:v>16062.5</c:v>
                </c:pt>
                <c:pt idx="515">
                  <c:v>16093.75</c:v>
                </c:pt>
                <c:pt idx="516">
                  <c:v>16125</c:v>
                </c:pt>
                <c:pt idx="517">
                  <c:v>16156.25</c:v>
                </c:pt>
                <c:pt idx="518">
                  <c:v>16187.5</c:v>
                </c:pt>
                <c:pt idx="519">
                  <c:v>16218.75</c:v>
                </c:pt>
                <c:pt idx="520">
                  <c:v>16250</c:v>
                </c:pt>
                <c:pt idx="521">
                  <c:v>16281.25</c:v>
                </c:pt>
                <c:pt idx="522">
                  <c:v>16312.5</c:v>
                </c:pt>
                <c:pt idx="523">
                  <c:v>16343.75</c:v>
                </c:pt>
                <c:pt idx="524">
                  <c:v>16375</c:v>
                </c:pt>
                <c:pt idx="525">
                  <c:v>16406.25</c:v>
                </c:pt>
                <c:pt idx="526">
                  <c:v>16437.5</c:v>
                </c:pt>
                <c:pt idx="527">
                  <c:v>16468.75</c:v>
                </c:pt>
                <c:pt idx="528">
                  <c:v>16500</c:v>
                </c:pt>
                <c:pt idx="529">
                  <c:v>16531.25</c:v>
                </c:pt>
                <c:pt idx="530">
                  <c:v>16562.5</c:v>
                </c:pt>
                <c:pt idx="531">
                  <c:v>16593.75</c:v>
                </c:pt>
                <c:pt idx="532">
                  <c:v>16625</c:v>
                </c:pt>
                <c:pt idx="533">
                  <c:v>16656.25</c:v>
                </c:pt>
                <c:pt idx="534">
                  <c:v>16687.5</c:v>
                </c:pt>
                <c:pt idx="535">
                  <c:v>16718.75</c:v>
                </c:pt>
                <c:pt idx="536">
                  <c:v>16750</c:v>
                </c:pt>
                <c:pt idx="537">
                  <c:v>16781.25</c:v>
                </c:pt>
                <c:pt idx="538">
                  <c:v>16812.5</c:v>
                </c:pt>
                <c:pt idx="539">
                  <c:v>16843.75</c:v>
                </c:pt>
                <c:pt idx="540">
                  <c:v>16875</c:v>
                </c:pt>
                <c:pt idx="541">
                  <c:v>16906.25</c:v>
                </c:pt>
                <c:pt idx="542">
                  <c:v>16937.5</c:v>
                </c:pt>
                <c:pt idx="543">
                  <c:v>16968.75</c:v>
                </c:pt>
                <c:pt idx="544">
                  <c:v>17000</c:v>
                </c:pt>
                <c:pt idx="545">
                  <c:v>17031.25</c:v>
                </c:pt>
                <c:pt idx="546">
                  <c:v>17062.5</c:v>
                </c:pt>
                <c:pt idx="547">
                  <c:v>17093.75</c:v>
                </c:pt>
                <c:pt idx="548">
                  <c:v>17125</c:v>
                </c:pt>
                <c:pt idx="549">
                  <c:v>17156.25</c:v>
                </c:pt>
                <c:pt idx="550">
                  <c:v>17187.5</c:v>
                </c:pt>
                <c:pt idx="551">
                  <c:v>17218.75</c:v>
                </c:pt>
                <c:pt idx="552">
                  <c:v>17250</c:v>
                </c:pt>
                <c:pt idx="553">
                  <c:v>17281.25</c:v>
                </c:pt>
                <c:pt idx="554">
                  <c:v>17312.5</c:v>
                </c:pt>
                <c:pt idx="555">
                  <c:v>17343.75</c:v>
                </c:pt>
                <c:pt idx="556">
                  <c:v>17375</c:v>
                </c:pt>
                <c:pt idx="557">
                  <c:v>17406.25</c:v>
                </c:pt>
                <c:pt idx="558">
                  <c:v>17437.5</c:v>
                </c:pt>
                <c:pt idx="559">
                  <c:v>17468.75</c:v>
                </c:pt>
                <c:pt idx="560">
                  <c:v>17500</c:v>
                </c:pt>
                <c:pt idx="561">
                  <c:v>17531.25</c:v>
                </c:pt>
                <c:pt idx="562">
                  <c:v>17562.5</c:v>
                </c:pt>
                <c:pt idx="563">
                  <c:v>17593.75</c:v>
                </c:pt>
                <c:pt idx="564">
                  <c:v>17625</c:v>
                </c:pt>
                <c:pt idx="565">
                  <c:v>17656.25</c:v>
                </c:pt>
                <c:pt idx="566">
                  <c:v>17687.5</c:v>
                </c:pt>
                <c:pt idx="567">
                  <c:v>17718.75</c:v>
                </c:pt>
                <c:pt idx="568">
                  <c:v>17750</c:v>
                </c:pt>
                <c:pt idx="569">
                  <c:v>17781.25</c:v>
                </c:pt>
                <c:pt idx="570">
                  <c:v>17812.5</c:v>
                </c:pt>
                <c:pt idx="571">
                  <c:v>17843.75</c:v>
                </c:pt>
                <c:pt idx="572">
                  <c:v>17875</c:v>
                </c:pt>
                <c:pt idx="573">
                  <c:v>17906.25</c:v>
                </c:pt>
                <c:pt idx="574">
                  <c:v>17937.5</c:v>
                </c:pt>
                <c:pt idx="575">
                  <c:v>17968.75</c:v>
                </c:pt>
                <c:pt idx="576">
                  <c:v>18000</c:v>
                </c:pt>
                <c:pt idx="577">
                  <c:v>18031.25</c:v>
                </c:pt>
                <c:pt idx="578">
                  <c:v>18062.5</c:v>
                </c:pt>
                <c:pt idx="579">
                  <c:v>18093.75</c:v>
                </c:pt>
                <c:pt idx="580">
                  <c:v>18125</c:v>
                </c:pt>
                <c:pt idx="581">
                  <c:v>18156.25</c:v>
                </c:pt>
                <c:pt idx="582">
                  <c:v>18187.5</c:v>
                </c:pt>
                <c:pt idx="583">
                  <c:v>18218.75</c:v>
                </c:pt>
                <c:pt idx="584">
                  <c:v>18250</c:v>
                </c:pt>
                <c:pt idx="585">
                  <c:v>18281.25</c:v>
                </c:pt>
                <c:pt idx="586">
                  <c:v>18312.5</c:v>
                </c:pt>
                <c:pt idx="587">
                  <c:v>18343.75</c:v>
                </c:pt>
                <c:pt idx="588">
                  <c:v>18375</c:v>
                </c:pt>
                <c:pt idx="589">
                  <c:v>18406.25</c:v>
                </c:pt>
                <c:pt idx="590">
                  <c:v>18437.5</c:v>
                </c:pt>
                <c:pt idx="591">
                  <c:v>18468.75</c:v>
                </c:pt>
                <c:pt idx="592">
                  <c:v>18500</c:v>
                </c:pt>
                <c:pt idx="593">
                  <c:v>18531.25</c:v>
                </c:pt>
                <c:pt idx="594">
                  <c:v>18562.5</c:v>
                </c:pt>
                <c:pt idx="595">
                  <c:v>18593.75</c:v>
                </c:pt>
                <c:pt idx="596">
                  <c:v>18625</c:v>
                </c:pt>
                <c:pt idx="597">
                  <c:v>18656.25</c:v>
                </c:pt>
                <c:pt idx="598">
                  <c:v>18687.5</c:v>
                </c:pt>
                <c:pt idx="599">
                  <c:v>18718.75</c:v>
                </c:pt>
                <c:pt idx="600">
                  <c:v>18750</c:v>
                </c:pt>
                <c:pt idx="601">
                  <c:v>18781.25</c:v>
                </c:pt>
                <c:pt idx="602">
                  <c:v>18812.5</c:v>
                </c:pt>
                <c:pt idx="603">
                  <c:v>18843.75</c:v>
                </c:pt>
                <c:pt idx="604">
                  <c:v>18875</c:v>
                </c:pt>
                <c:pt idx="605">
                  <c:v>18906.25</c:v>
                </c:pt>
                <c:pt idx="606">
                  <c:v>18937.5</c:v>
                </c:pt>
                <c:pt idx="607">
                  <c:v>18968.75</c:v>
                </c:pt>
                <c:pt idx="608">
                  <c:v>19000</c:v>
                </c:pt>
                <c:pt idx="609">
                  <c:v>19031.25</c:v>
                </c:pt>
                <c:pt idx="610">
                  <c:v>19062.5</c:v>
                </c:pt>
                <c:pt idx="611">
                  <c:v>19093.75</c:v>
                </c:pt>
                <c:pt idx="612">
                  <c:v>19125</c:v>
                </c:pt>
                <c:pt idx="613">
                  <c:v>19156.25</c:v>
                </c:pt>
                <c:pt idx="614">
                  <c:v>19187.5</c:v>
                </c:pt>
                <c:pt idx="615">
                  <c:v>19218.75</c:v>
                </c:pt>
                <c:pt idx="616">
                  <c:v>19250</c:v>
                </c:pt>
                <c:pt idx="617">
                  <c:v>19281.25</c:v>
                </c:pt>
                <c:pt idx="618">
                  <c:v>19312.5</c:v>
                </c:pt>
                <c:pt idx="619">
                  <c:v>19343.75</c:v>
                </c:pt>
                <c:pt idx="620">
                  <c:v>19375</c:v>
                </c:pt>
                <c:pt idx="621">
                  <c:v>19406.25</c:v>
                </c:pt>
                <c:pt idx="622">
                  <c:v>19437.5</c:v>
                </c:pt>
                <c:pt idx="623">
                  <c:v>19468.75</c:v>
                </c:pt>
                <c:pt idx="624">
                  <c:v>19500</c:v>
                </c:pt>
                <c:pt idx="625">
                  <c:v>19531.25</c:v>
                </c:pt>
                <c:pt idx="626">
                  <c:v>19562.5</c:v>
                </c:pt>
                <c:pt idx="627">
                  <c:v>19593.75</c:v>
                </c:pt>
                <c:pt idx="628">
                  <c:v>19625</c:v>
                </c:pt>
                <c:pt idx="629">
                  <c:v>19656.25</c:v>
                </c:pt>
                <c:pt idx="630">
                  <c:v>19687.5</c:v>
                </c:pt>
                <c:pt idx="631">
                  <c:v>19718.75</c:v>
                </c:pt>
                <c:pt idx="632">
                  <c:v>19750</c:v>
                </c:pt>
                <c:pt idx="633">
                  <c:v>19781.25</c:v>
                </c:pt>
                <c:pt idx="634">
                  <c:v>19812.5</c:v>
                </c:pt>
                <c:pt idx="635">
                  <c:v>19843.75</c:v>
                </c:pt>
                <c:pt idx="636">
                  <c:v>19875</c:v>
                </c:pt>
                <c:pt idx="637">
                  <c:v>19906.25</c:v>
                </c:pt>
                <c:pt idx="638">
                  <c:v>19937.5</c:v>
                </c:pt>
                <c:pt idx="639">
                  <c:v>19968.75</c:v>
                </c:pt>
                <c:pt idx="640">
                  <c:v>20000</c:v>
                </c:pt>
                <c:pt idx="641">
                  <c:v>20031.25</c:v>
                </c:pt>
                <c:pt idx="642">
                  <c:v>20062.5</c:v>
                </c:pt>
                <c:pt idx="643">
                  <c:v>20093.75</c:v>
                </c:pt>
                <c:pt idx="644">
                  <c:v>20125</c:v>
                </c:pt>
                <c:pt idx="645">
                  <c:v>20156.25</c:v>
                </c:pt>
                <c:pt idx="646">
                  <c:v>20187.5</c:v>
                </c:pt>
                <c:pt idx="647">
                  <c:v>20218.75</c:v>
                </c:pt>
                <c:pt idx="648">
                  <c:v>20250</c:v>
                </c:pt>
                <c:pt idx="649">
                  <c:v>20281.25</c:v>
                </c:pt>
                <c:pt idx="650">
                  <c:v>20312.5</c:v>
                </c:pt>
                <c:pt idx="651">
                  <c:v>20343.75</c:v>
                </c:pt>
                <c:pt idx="652">
                  <c:v>20375</c:v>
                </c:pt>
                <c:pt idx="653">
                  <c:v>20406.25</c:v>
                </c:pt>
                <c:pt idx="654">
                  <c:v>20437.5</c:v>
                </c:pt>
                <c:pt idx="655">
                  <c:v>20468.75</c:v>
                </c:pt>
                <c:pt idx="656">
                  <c:v>20500</c:v>
                </c:pt>
                <c:pt idx="657">
                  <c:v>20531.25</c:v>
                </c:pt>
                <c:pt idx="658">
                  <c:v>20562.5</c:v>
                </c:pt>
                <c:pt idx="659">
                  <c:v>20593.75</c:v>
                </c:pt>
                <c:pt idx="660">
                  <c:v>20625</c:v>
                </c:pt>
                <c:pt idx="661">
                  <c:v>20656.25</c:v>
                </c:pt>
                <c:pt idx="662">
                  <c:v>20687.5</c:v>
                </c:pt>
                <c:pt idx="663">
                  <c:v>20718.75</c:v>
                </c:pt>
                <c:pt idx="664">
                  <c:v>20750</c:v>
                </c:pt>
                <c:pt idx="665">
                  <c:v>20781.25</c:v>
                </c:pt>
                <c:pt idx="666">
                  <c:v>20812.5</c:v>
                </c:pt>
                <c:pt idx="667">
                  <c:v>20843.75</c:v>
                </c:pt>
                <c:pt idx="668">
                  <c:v>20875</c:v>
                </c:pt>
                <c:pt idx="669">
                  <c:v>20906.25</c:v>
                </c:pt>
                <c:pt idx="670">
                  <c:v>20937.5</c:v>
                </c:pt>
                <c:pt idx="671">
                  <c:v>20968.75</c:v>
                </c:pt>
                <c:pt idx="672">
                  <c:v>21000</c:v>
                </c:pt>
                <c:pt idx="673">
                  <c:v>21031.25</c:v>
                </c:pt>
                <c:pt idx="674">
                  <c:v>21062.5</c:v>
                </c:pt>
                <c:pt idx="675">
                  <c:v>21093.75</c:v>
                </c:pt>
                <c:pt idx="676">
                  <c:v>21125</c:v>
                </c:pt>
                <c:pt idx="677">
                  <c:v>21156.25</c:v>
                </c:pt>
                <c:pt idx="678">
                  <c:v>21187.5</c:v>
                </c:pt>
                <c:pt idx="679">
                  <c:v>21218.75</c:v>
                </c:pt>
                <c:pt idx="680">
                  <c:v>21250</c:v>
                </c:pt>
                <c:pt idx="681">
                  <c:v>21281.25</c:v>
                </c:pt>
                <c:pt idx="682">
                  <c:v>21312.5</c:v>
                </c:pt>
                <c:pt idx="683">
                  <c:v>21343.75</c:v>
                </c:pt>
                <c:pt idx="684">
                  <c:v>21375</c:v>
                </c:pt>
                <c:pt idx="685">
                  <c:v>21406.25</c:v>
                </c:pt>
                <c:pt idx="686">
                  <c:v>21437.5</c:v>
                </c:pt>
                <c:pt idx="687">
                  <c:v>21468.75</c:v>
                </c:pt>
                <c:pt idx="688">
                  <c:v>21500</c:v>
                </c:pt>
                <c:pt idx="689">
                  <c:v>21531.25</c:v>
                </c:pt>
                <c:pt idx="690">
                  <c:v>21562.5</c:v>
                </c:pt>
                <c:pt idx="691">
                  <c:v>21593.75</c:v>
                </c:pt>
                <c:pt idx="692">
                  <c:v>21625</c:v>
                </c:pt>
                <c:pt idx="693">
                  <c:v>21656.25</c:v>
                </c:pt>
                <c:pt idx="694">
                  <c:v>21687.5</c:v>
                </c:pt>
                <c:pt idx="695">
                  <c:v>21718.75</c:v>
                </c:pt>
                <c:pt idx="696">
                  <c:v>21750</c:v>
                </c:pt>
                <c:pt idx="697">
                  <c:v>21781.25</c:v>
                </c:pt>
                <c:pt idx="698">
                  <c:v>21812.5</c:v>
                </c:pt>
                <c:pt idx="699">
                  <c:v>21843.75</c:v>
                </c:pt>
                <c:pt idx="700">
                  <c:v>21875</c:v>
                </c:pt>
                <c:pt idx="701">
                  <c:v>21906.25</c:v>
                </c:pt>
                <c:pt idx="702">
                  <c:v>21937.5</c:v>
                </c:pt>
                <c:pt idx="703">
                  <c:v>21968.75</c:v>
                </c:pt>
                <c:pt idx="704">
                  <c:v>22000</c:v>
                </c:pt>
                <c:pt idx="705">
                  <c:v>22031.25</c:v>
                </c:pt>
                <c:pt idx="706">
                  <c:v>22062.5</c:v>
                </c:pt>
                <c:pt idx="707">
                  <c:v>22093.75</c:v>
                </c:pt>
                <c:pt idx="708">
                  <c:v>22125</c:v>
                </c:pt>
                <c:pt idx="709">
                  <c:v>22156.25</c:v>
                </c:pt>
                <c:pt idx="710">
                  <c:v>22187.5</c:v>
                </c:pt>
                <c:pt idx="711">
                  <c:v>22218.75</c:v>
                </c:pt>
                <c:pt idx="712">
                  <c:v>22250</c:v>
                </c:pt>
                <c:pt idx="713">
                  <c:v>22281.25</c:v>
                </c:pt>
                <c:pt idx="714">
                  <c:v>22312.5</c:v>
                </c:pt>
                <c:pt idx="715">
                  <c:v>22343.75</c:v>
                </c:pt>
                <c:pt idx="716">
                  <c:v>22375</c:v>
                </c:pt>
                <c:pt idx="717">
                  <c:v>22406.25</c:v>
                </c:pt>
                <c:pt idx="718">
                  <c:v>22437.5</c:v>
                </c:pt>
                <c:pt idx="719">
                  <c:v>22468.75</c:v>
                </c:pt>
                <c:pt idx="720">
                  <c:v>22500</c:v>
                </c:pt>
                <c:pt idx="721">
                  <c:v>22531.25</c:v>
                </c:pt>
                <c:pt idx="722">
                  <c:v>22562.5</c:v>
                </c:pt>
                <c:pt idx="723">
                  <c:v>22593.75</c:v>
                </c:pt>
                <c:pt idx="724">
                  <c:v>22625</c:v>
                </c:pt>
                <c:pt idx="725">
                  <c:v>22656.25</c:v>
                </c:pt>
                <c:pt idx="726">
                  <c:v>22687.5</c:v>
                </c:pt>
                <c:pt idx="727">
                  <c:v>22718.75</c:v>
                </c:pt>
                <c:pt idx="728">
                  <c:v>22750</c:v>
                </c:pt>
                <c:pt idx="729">
                  <c:v>22781.25</c:v>
                </c:pt>
                <c:pt idx="730">
                  <c:v>22812.5</c:v>
                </c:pt>
                <c:pt idx="731">
                  <c:v>22843.75</c:v>
                </c:pt>
                <c:pt idx="732">
                  <c:v>22875</c:v>
                </c:pt>
                <c:pt idx="733">
                  <c:v>22906.25</c:v>
                </c:pt>
                <c:pt idx="734">
                  <c:v>22937.5</c:v>
                </c:pt>
                <c:pt idx="735">
                  <c:v>22968.75</c:v>
                </c:pt>
                <c:pt idx="736">
                  <c:v>23000</c:v>
                </c:pt>
                <c:pt idx="737">
                  <c:v>23031.25</c:v>
                </c:pt>
                <c:pt idx="738">
                  <c:v>23062.5</c:v>
                </c:pt>
                <c:pt idx="739">
                  <c:v>23093.75</c:v>
                </c:pt>
                <c:pt idx="740">
                  <c:v>23125</c:v>
                </c:pt>
                <c:pt idx="741">
                  <c:v>23156.25</c:v>
                </c:pt>
                <c:pt idx="742">
                  <c:v>23187.5</c:v>
                </c:pt>
                <c:pt idx="743">
                  <c:v>23218.75</c:v>
                </c:pt>
                <c:pt idx="744">
                  <c:v>23250</c:v>
                </c:pt>
                <c:pt idx="745">
                  <c:v>23281.25</c:v>
                </c:pt>
                <c:pt idx="746">
                  <c:v>23312.5</c:v>
                </c:pt>
                <c:pt idx="747">
                  <c:v>23343.75</c:v>
                </c:pt>
                <c:pt idx="748">
                  <c:v>23375</c:v>
                </c:pt>
                <c:pt idx="749">
                  <c:v>23406.25</c:v>
                </c:pt>
                <c:pt idx="750">
                  <c:v>23437.5</c:v>
                </c:pt>
                <c:pt idx="751">
                  <c:v>23468.75</c:v>
                </c:pt>
                <c:pt idx="752">
                  <c:v>23500</c:v>
                </c:pt>
                <c:pt idx="753">
                  <c:v>23531.25</c:v>
                </c:pt>
                <c:pt idx="754">
                  <c:v>23562.5</c:v>
                </c:pt>
                <c:pt idx="755">
                  <c:v>23593.75</c:v>
                </c:pt>
                <c:pt idx="756">
                  <c:v>23625</c:v>
                </c:pt>
                <c:pt idx="757">
                  <c:v>23656.25</c:v>
                </c:pt>
                <c:pt idx="758">
                  <c:v>23687.5</c:v>
                </c:pt>
                <c:pt idx="759">
                  <c:v>23718.75</c:v>
                </c:pt>
                <c:pt idx="760">
                  <c:v>23750</c:v>
                </c:pt>
                <c:pt idx="761">
                  <c:v>23781.25</c:v>
                </c:pt>
                <c:pt idx="762">
                  <c:v>23812.5</c:v>
                </c:pt>
                <c:pt idx="763">
                  <c:v>23843.75</c:v>
                </c:pt>
                <c:pt idx="764">
                  <c:v>23875</c:v>
                </c:pt>
                <c:pt idx="765">
                  <c:v>23906.25</c:v>
                </c:pt>
                <c:pt idx="766">
                  <c:v>23937.5</c:v>
                </c:pt>
                <c:pt idx="767">
                  <c:v>23968.75</c:v>
                </c:pt>
                <c:pt idx="768">
                  <c:v>24000</c:v>
                </c:pt>
                <c:pt idx="769">
                  <c:v>24031.25</c:v>
                </c:pt>
                <c:pt idx="770">
                  <c:v>24062.5</c:v>
                </c:pt>
                <c:pt idx="771">
                  <c:v>24093.75</c:v>
                </c:pt>
                <c:pt idx="772">
                  <c:v>24125</c:v>
                </c:pt>
                <c:pt idx="773">
                  <c:v>24156.25</c:v>
                </c:pt>
                <c:pt idx="774">
                  <c:v>24187.5</c:v>
                </c:pt>
                <c:pt idx="775">
                  <c:v>24218.75</c:v>
                </c:pt>
                <c:pt idx="776">
                  <c:v>24250</c:v>
                </c:pt>
                <c:pt idx="777">
                  <c:v>24281.25</c:v>
                </c:pt>
                <c:pt idx="778">
                  <c:v>24312.5</c:v>
                </c:pt>
                <c:pt idx="779">
                  <c:v>24343.75</c:v>
                </c:pt>
                <c:pt idx="780">
                  <c:v>24375</c:v>
                </c:pt>
                <c:pt idx="781">
                  <c:v>24406.25</c:v>
                </c:pt>
                <c:pt idx="782">
                  <c:v>24437.5</c:v>
                </c:pt>
                <c:pt idx="783">
                  <c:v>24468.75</c:v>
                </c:pt>
                <c:pt idx="784">
                  <c:v>24500</c:v>
                </c:pt>
                <c:pt idx="785">
                  <c:v>24531.25</c:v>
                </c:pt>
                <c:pt idx="786">
                  <c:v>24562.5</c:v>
                </c:pt>
                <c:pt idx="787">
                  <c:v>24593.75</c:v>
                </c:pt>
                <c:pt idx="788">
                  <c:v>24625</c:v>
                </c:pt>
                <c:pt idx="789">
                  <c:v>24656.25</c:v>
                </c:pt>
                <c:pt idx="790">
                  <c:v>24687.5</c:v>
                </c:pt>
                <c:pt idx="791">
                  <c:v>24718.75</c:v>
                </c:pt>
                <c:pt idx="792">
                  <c:v>24750</c:v>
                </c:pt>
                <c:pt idx="793">
                  <c:v>24781.25</c:v>
                </c:pt>
                <c:pt idx="794">
                  <c:v>24812.5</c:v>
                </c:pt>
                <c:pt idx="795">
                  <c:v>24843.75</c:v>
                </c:pt>
                <c:pt idx="796">
                  <c:v>24875</c:v>
                </c:pt>
                <c:pt idx="797">
                  <c:v>24906.25</c:v>
                </c:pt>
                <c:pt idx="798">
                  <c:v>24937.5</c:v>
                </c:pt>
                <c:pt idx="799">
                  <c:v>24968.75</c:v>
                </c:pt>
                <c:pt idx="800">
                  <c:v>25000</c:v>
                </c:pt>
                <c:pt idx="801">
                  <c:v>25031.25</c:v>
                </c:pt>
                <c:pt idx="802">
                  <c:v>25062.5</c:v>
                </c:pt>
                <c:pt idx="803">
                  <c:v>25093.75</c:v>
                </c:pt>
                <c:pt idx="804">
                  <c:v>25125</c:v>
                </c:pt>
                <c:pt idx="805">
                  <c:v>25156.25</c:v>
                </c:pt>
                <c:pt idx="806">
                  <c:v>25187.5</c:v>
                </c:pt>
                <c:pt idx="807">
                  <c:v>25218.75</c:v>
                </c:pt>
                <c:pt idx="808">
                  <c:v>25250</c:v>
                </c:pt>
                <c:pt idx="809">
                  <c:v>25281.25</c:v>
                </c:pt>
                <c:pt idx="810">
                  <c:v>25312.5</c:v>
                </c:pt>
                <c:pt idx="811">
                  <c:v>25343.75</c:v>
                </c:pt>
                <c:pt idx="812">
                  <c:v>25375</c:v>
                </c:pt>
                <c:pt idx="813">
                  <c:v>25406.25</c:v>
                </c:pt>
                <c:pt idx="814">
                  <c:v>25437.5</c:v>
                </c:pt>
                <c:pt idx="815">
                  <c:v>25468.75</c:v>
                </c:pt>
                <c:pt idx="816">
                  <c:v>25500</c:v>
                </c:pt>
                <c:pt idx="817">
                  <c:v>25531.25</c:v>
                </c:pt>
                <c:pt idx="818">
                  <c:v>25562.5</c:v>
                </c:pt>
                <c:pt idx="819">
                  <c:v>25593.75</c:v>
                </c:pt>
                <c:pt idx="820">
                  <c:v>25625</c:v>
                </c:pt>
                <c:pt idx="821">
                  <c:v>25656.249999871998</c:v>
                </c:pt>
                <c:pt idx="822">
                  <c:v>25687.5</c:v>
                </c:pt>
                <c:pt idx="823">
                  <c:v>25718.750000128002</c:v>
                </c:pt>
                <c:pt idx="824">
                  <c:v>25750</c:v>
                </c:pt>
                <c:pt idx="825">
                  <c:v>25781.249999871998</c:v>
                </c:pt>
                <c:pt idx="826">
                  <c:v>25812.5</c:v>
                </c:pt>
                <c:pt idx="827">
                  <c:v>25843.750000128002</c:v>
                </c:pt>
                <c:pt idx="828">
                  <c:v>25875</c:v>
                </c:pt>
                <c:pt idx="829">
                  <c:v>25906.249999871998</c:v>
                </c:pt>
                <c:pt idx="830">
                  <c:v>25937.5</c:v>
                </c:pt>
                <c:pt idx="831">
                  <c:v>25968.750000128002</c:v>
                </c:pt>
                <c:pt idx="832">
                  <c:v>26000</c:v>
                </c:pt>
                <c:pt idx="833">
                  <c:v>26031.249999871998</c:v>
                </c:pt>
                <c:pt idx="834">
                  <c:v>26062.5</c:v>
                </c:pt>
                <c:pt idx="835">
                  <c:v>26093.750000128002</c:v>
                </c:pt>
                <c:pt idx="836">
                  <c:v>26125</c:v>
                </c:pt>
                <c:pt idx="837">
                  <c:v>26156.249999871998</c:v>
                </c:pt>
                <c:pt idx="838">
                  <c:v>26187.5</c:v>
                </c:pt>
                <c:pt idx="839">
                  <c:v>26218.750000128002</c:v>
                </c:pt>
                <c:pt idx="840">
                  <c:v>26250</c:v>
                </c:pt>
                <c:pt idx="841">
                  <c:v>26281.249999871998</c:v>
                </c:pt>
                <c:pt idx="842">
                  <c:v>26312.5</c:v>
                </c:pt>
                <c:pt idx="843">
                  <c:v>26343.750000128002</c:v>
                </c:pt>
                <c:pt idx="844">
                  <c:v>26375</c:v>
                </c:pt>
                <c:pt idx="845">
                  <c:v>26406.249999871998</c:v>
                </c:pt>
                <c:pt idx="846">
                  <c:v>26437.5</c:v>
                </c:pt>
                <c:pt idx="847">
                  <c:v>26468.750000128002</c:v>
                </c:pt>
                <c:pt idx="848">
                  <c:v>26500</c:v>
                </c:pt>
                <c:pt idx="849">
                  <c:v>26531.249999871998</c:v>
                </c:pt>
                <c:pt idx="850">
                  <c:v>26562.5</c:v>
                </c:pt>
                <c:pt idx="851">
                  <c:v>26593.750000128002</c:v>
                </c:pt>
                <c:pt idx="852">
                  <c:v>26625</c:v>
                </c:pt>
                <c:pt idx="853">
                  <c:v>26656.249999871998</c:v>
                </c:pt>
                <c:pt idx="854">
                  <c:v>26687.5</c:v>
                </c:pt>
                <c:pt idx="855">
                  <c:v>26718.750000128002</c:v>
                </c:pt>
                <c:pt idx="856">
                  <c:v>26750</c:v>
                </c:pt>
                <c:pt idx="857">
                  <c:v>26781.249999871998</c:v>
                </c:pt>
                <c:pt idx="858">
                  <c:v>26812.5</c:v>
                </c:pt>
                <c:pt idx="859">
                  <c:v>26843.750000128002</c:v>
                </c:pt>
                <c:pt idx="860">
                  <c:v>26875</c:v>
                </c:pt>
                <c:pt idx="861">
                  <c:v>26906.249999871998</c:v>
                </c:pt>
                <c:pt idx="862">
                  <c:v>26937.5</c:v>
                </c:pt>
                <c:pt idx="863">
                  <c:v>26968.750000128002</c:v>
                </c:pt>
                <c:pt idx="864">
                  <c:v>27000</c:v>
                </c:pt>
                <c:pt idx="865">
                  <c:v>27031.249999871998</c:v>
                </c:pt>
                <c:pt idx="866">
                  <c:v>27062.5</c:v>
                </c:pt>
                <c:pt idx="867">
                  <c:v>27093.750000128002</c:v>
                </c:pt>
                <c:pt idx="868">
                  <c:v>27125</c:v>
                </c:pt>
                <c:pt idx="869">
                  <c:v>27156.249999871998</c:v>
                </c:pt>
                <c:pt idx="870">
                  <c:v>27187.5</c:v>
                </c:pt>
                <c:pt idx="871">
                  <c:v>27218.750000128002</c:v>
                </c:pt>
                <c:pt idx="872">
                  <c:v>27250</c:v>
                </c:pt>
                <c:pt idx="873">
                  <c:v>27281.249999871998</c:v>
                </c:pt>
                <c:pt idx="874">
                  <c:v>27312.5</c:v>
                </c:pt>
                <c:pt idx="875">
                  <c:v>27343.750000128002</c:v>
                </c:pt>
                <c:pt idx="876">
                  <c:v>27375</c:v>
                </c:pt>
                <c:pt idx="877">
                  <c:v>27406.249999871998</c:v>
                </c:pt>
                <c:pt idx="878">
                  <c:v>27437.5</c:v>
                </c:pt>
                <c:pt idx="879">
                  <c:v>27468.750000128002</c:v>
                </c:pt>
                <c:pt idx="880">
                  <c:v>27500</c:v>
                </c:pt>
                <c:pt idx="881">
                  <c:v>27531.249999871998</c:v>
                </c:pt>
                <c:pt idx="882">
                  <c:v>27562.5</c:v>
                </c:pt>
                <c:pt idx="883">
                  <c:v>27593.750000128002</c:v>
                </c:pt>
                <c:pt idx="884">
                  <c:v>27625</c:v>
                </c:pt>
                <c:pt idx="885">
                  <c:v>27656.249999871998</c:v>
                </c:pt>
                <c:pt idx="886">
                  <c:v>27687.5</c:v>
                </c:pt>
                <c:pt idx="887">
                  <c:v>27718.750000128002</c:v>
                </c:pt>
                <c:pt idx="888">
                  <c:v>27750</c:v>
                </c:pt>
                <c:pt idx="889">
                  <c:v>27781.249999871998</c:v>
                </c:pt>
                <c:pt idx="890">
                  <c:v>27812.5</c:v>
                </c:pt>
                <c:pt idx="891">
                  <c:v>27843.750000128002</c:v>
                </c:pt>
                <c:pt idx="892">
                  <c:v>27875</c:v>
                </c:pt>
                <c:pt idx="893">
                  <c:v>27906.249999871998</c:v>
                </c:pt>
                <c:pt idx="894">
                  <c:v>27937.5</c:v>
                </c:pt>
                <c:pt idx="895">
                  <c:v>27968.750000128002</c:v>
                </c:pt>
                <c:pt idx="896">
                  <c:v>28000</c:v>
                </c:pt>
                <c:pt idx="897">
                  <c:v>28031.249999871998</c:v>
                </c:pt>
                <c:pt idx="898">
                  <c:v>28062.5</c:v>
                </c:pt>
                <c:pt idx="899">
                  <c:v>28093.750000128002</c:v>
                </c:pt>
                <c:pt idx="900">
                  <c:v>28125</c:v>
                </c:pt>
                <c:pt idx="901">
                  <c:v>28156.249999871998</c:v>
                </c:pt>
                <c:pt idx="902">
                  <c:v>28187.5</c:v>
                </c:pt>
                <c:pt idx="903">
                  <c:v>28218.750000128002</c:v>
                </c:pt>
                <c:pt idx="904">
                  <c:v>28250</c:v>
                </c:pt>
                <c:pt idx="905">
                  <c:v>28281.249999871998</c:v>
                </c:pt>
                <c:pt idx="906">
                  <c:v>28312.5</c:v>
                </c:pt>
                <c:pt idx="907">
                  <c:v>28343.750000128002</c:v>
                </c:pt>
                <c:pt idx="908">
                  <c:v>28375</c:v>
                </c:pt>
                <c:pt idx="909">
                  <c:v>28406.249999871998</c:v>
                </c:pt>
                <c:pt idx="910">
                  <c:v>28437.5</c:v>
                </c:pt>
                <c:pt idx="911">
                  <c:v>28468.750000128002</c:v>
                </c:pt>
                <c:pt idx="912">
                  <c:v>28500</c:v>
                </c:pt>
                <c:pt idx="913">
                  <c:v>28531.249999871998</c:v>
                </c:pt>
                <c:pt idx="914">
                  <c:v>28562.5</c:v>
                </c:pt>
                <c:pt idx="915">
                  <c:v>28593.750000128002</c:v>
                </c:pt>
                <c:pt idx="916">
                  <c:v>28625</c:v>
                </c:pt>
                <c:pt idx="917">
                  <c:v>28656.249999871998</c:v>
                </c:pt>
                <c:pt idx="918">
                  <c:v>28687.5</c:v>
                </c:pt>
                <c:pt idx="919">
                  <c:v>28718.750000128002</c:v>
                </c:pt>
                <c:pt idx="920">
                  <c:v>28750</c:v>
                </c:pt>
                <c:pt idx="921">
                  <c:v>28781.249999871998</c:v>
                </c:pt>
                <c:pt idx="922">
                  <c:v>28812.5</c:v>
                </c:pt>
                <c:pt idx="923">
                  <c:v>28843.750000128002</c:v>
                </c:pt>
                <c:pt idx="924">
                  <c:v>28875</c:v>
                </c:pt>
                <c:pt idx="925">
                  <c:v>28906.249999871998</c:v>
                </c:pt>
                <c:pt idx="926">
                  <c:v>28937.5</c:v>
                </c:pt>
                <c:pt idx="927">
                  <c:v>28968.750000128002</c:v>
                </c:pt>
                <c:pt idx="928">
                  <c:v>29000</c:v>
                </c:pt>
                <c:pt idx="929">
                  <c:v>29031.249999871998</c:v>
                </c:pt>
                <c:pt idx="930">
                  <c:v>29062.5</c:v>
                </c:pt>
                <c:pt idx="931">
                  <c:v>29093.750000128002</c:v>
                </c:pt>
                <c:pt idx="932">
                  <c:v>29125</c:v>
                </c:pt>
                <c:pt idx="933">
                  <c:v>29156.249999871998</c:v>
                </c:pt>
                <c:pt idx="934">
                  <c:v>29187.5</c:v>
                </c:pt>
                <c:pt idx="935">
                  <c:v>29218.750000128002</c:v>
                </c:pt>
                <c:pt idx="936">
                  <c:v>29250</c:v>
                </c:pt>
                <c:pt idx="937">
                  <c:v>29281.249999871998</c:v>
                </c:pt>
                <c:pt idx="938">
                  <c:v>29312.5</c:v>
                </c:pt>
                <c:pt idx="939">
                  <c:v>29343.750000128002</c:v>
                </c:pt>
                <c:pt idx="940">
                  <c:v>29375</c:v>
                </c:pt>
                <c:pt idx="941">
                  <c:v>29406.249999871998</c:v>
                </c:pt>
                <c:pt idx="942">
                  <c:v>29437.5</c:v>
                </c:pt>
                <c:pt idx="943">
                  <c:v>29468.750000128002</c:v>
                </c:pt>
                <c:pt idx="944">
                  <c:v>29500</c:v>
                </c:pt>
                <c:pt idx="945">
                  <c:v>29531.249999871998</c:v>
                </c:pt>
                <c:pt idx="946">
                  <c:v>29562.5</c:v>
                </c:pt>
                <c:pt idx="947">
                  <c:v>29593.750000128002</c:v>
                </c:pt>
                <c:pt idx="948">
                  <c:v>29625</c:v>
                </c:pt>
                <c:pt idx="949">
                  <c:v>29656.249999871998</c:v>
                </c:pt>
                <c:pt idx="950">
                  <c:v>29687.5</c:v>
                </c:pt>
                <c:pt idx="951">
                  <c:v>29718.750000128002</c:v>
                </c:pt>
                <c:pt idx="952">
                  <c:v>29750</c:v>
                </c:pt>
                <c:pt idx="953">
                  <c:v>29781.249999871998</c:v>
                </c:pt>
                <c:pt idx="954">
                  <c:v>29812.5</c:v>
                </c:pt>
                <c:pt idx="955">
                  <c:v>29843.750000128002</c:v>
                </c:pt>
                <c:pt idx="956">
                  <c:v>29875</c:v>
                </c:pt>
                <c:pt idx="957">
                  <c:v>29906.249999871998</c:v>
                </c:pt>
                <c:pt idx="958">
                  <c:v>29937.5</c:v>
                </c:pt>
                <c:pt idx="959">
                  <c:v>29968.750000128002</c:v>
                </c:pt>
                <c:pt idx="960">
                  <c:v>30000</c:v>
                </c:pt>
                <c:pt idx="961">
                  <c:v>30031.249999871998</c:v>
                </c:pt>
                <c:pt idx="962">
                  <c:v>30062.5</c:v>
                </c:pt>
                <c:pt idx="963">
                  <c:v>30093.750000128002</c:v>
                </c:pt>
                <c:pt idx="964">
                  <c:v>30125</c:v>
                </c:pt>
                <c:pt idx="965">
                  <c:v>30156.249999871998</c:v>
                </c:pt>
                <c:pt idx="966">
                  <c:v>30187.5</c:v>
                </c:pt>
                <c:pt idx="967">
                  <c:v>30218.750000128002</c:v>
                </c:pt>
                <c:pt idx="968">
                  <c:v>30250</c:v>
                </c:pt>
                <c:pt idx="969">
                  <c:v>30281.249999871998</c:v>
                </c:pt>
                <c:pt idx="970">
                  <c:v>30312.5</c:v>
                </c:pt>
                <c:pt idx="971">
                  <c:v>30343.750000128002</c:v>
                </c:pt>
                <c:pt idx="972">
                  <c:v>30375</c:v>
                </c:pt>
                <c:pt idx="973">
                  <c:v>30406.249999871998</c:v>
                </c:pt>
                <c:pt idx="974">
                  <c:v>30437.5</c:v>
                </c:pt>
                <c:pt idx="975">
                  <c:v>30468.750000128002</c:v>
                </c:pt>
                <c:pt idx="976">
                  <c:v>30500</c:v>
                </c:pt>
                <c:pt idx="977">
                  <c:v>30531.249999871998</c:v>
                </c:pt>
                <c:pt idx="978">
                  <c:v>30562.5</c:v>
                </c:pt>
                <c:pt idx="979">
                  <c:v>30593.750000128002</c:v>
                </c:pt>
                <c:pt idx="980">
                  <c:v>30625</c:v>
                </c:pt>
                <c:pt idx="981">
                  <c:v>30656.249999871998</c:v>
                </c:pt>
                <c:pt idx="982">
                  <c:v>30687.5</c:v>
                </c:pt>
                <c:pt idx="983">
                  <c:v>30718.750000128002</c:v>
                </c:pt>
                <c:pt idx="984">
                  <c:v>30750</c:v>
                </c:pt>
                <c:pt idx="985">
                  <c:v>30781.249999871998</c:v>
                </c:pt>
                <c:pt idx="986">
                  <c:v>30812.5</c:v>
                </c:pt>
                <c:pt idx="987">
                  <c:v>30843.750000128002</c:v>
                </c:pt>
                <c:pt idx="988">
                  <c:v>30875</c:v>
                </c:pt>
                <c:pt idx="989">
                  <c:v>30906.249999871998</c:v>
                </c:pt>
                <c:pt idx="990">
                  <c:v>30937.5</c:v>
                </c:pt>
                <c:pt idx="991">
                  <c:v>30968.750000128002</c:v>
                </c:pt>
                <c:pt idx="992">
                  <c:v>31000</c:v>
                </c:pt>
                <c:pt idx="993">
                  <c:v>31031.249999871998</c:v>
                </c:pt>
                <c:pt idx="994">
                  <c:v>31062.5</c:v>
                </c:pt>
                <c:pt idx="995">
                  <c:v>31093.750000128002</c:v>
                </c:pt>
                <c:pt idx="996">
                  <c:v>31125</c:v>
                </c:pt>
                <c:pt idx="997">
                  <c:v>31156.249999871998</c:v>
                </c:pt>
                <c:pt idx="998">
                  <c:v>31187.5</c:v>
                </c:pt>
                <c:pt idx="999">
                  <c:v>31218.750000128002</c:v>
                </c:pt>
                <c:pt idx="1000">
                  <c:v>31250</c:v>
                </c:pt>
                <c:pt idx="1001">
                  <c:v>31281.249999871998</c:v>
                </c:pt>
                <c:pt idx="1002">
                  <c:v>31312.5</c:v>
                </c:pt>
                <c:pt idx="1003">
                  <c:v>31343.750000128002</c:v>
                </c:pt>
                <c:pt idx="1004">
                  <c:v>31375</c:v>
                </c:pt>
                <c:pt idx="1005">
                  <c:v>31406.249999871998</c:v>
                </c:pt>
                <c:pt idx="1006">
                  <c:v>31437.5</c:v>
                </c:pt>
                <c:pt idx="1007">
                  <c:v>31468.750000128002</c:v>
                </c:pt>
                <c:pt idx="1008">
                  <c:v>31500</c:v>
                </c:pt>
                <c:pt idx="1009">
                  <c:v>31531.249999871998</c:v>
                </c:pt>
                <c:pt idx="1010">
                  <c:v>31562.5</c:v>
                </c:pt>
                <c:pt idx="1011">
                  <c:v>31593.750000128002</c:v>
                </c:pt>
                <c:pt idx="1012">
                  <c:v>31625</c:v>
                </c:pt>
                <c:pt idx="1013">
                  <c:v>31656.249999871998</c:v>
                </c:pt>
                <c:pt idx="1014">
                  <c:v>31687.5</c:v>
                </c:pt>
                <c:pt idx="1015">
                  <c:v>31718.750000128002</c:v>
                </c:pt>
                <c:pt idx="1016">
                  <c:v>31750</c:v>
                </c:pt>
                <c:pt idx="1017">
                  <c:v>31781.249999871998</c:v>
                </c:pt>
                <c:pt idx="1018">
                  <c:v>31812.5</c:v>
                </c:pt>
                <c:pt idx="1019">
                  <c:v>31843.750000128002</c:v>
                </c:pt>
                <c:pt idx="1020">
                  <c:v>31875</c:v>
                </c:pt>
                <c:pt idx="1021">
                  <c:v>31906.249999871998</c:v>
                </c:pt>
                <c:pt idx="1022">
                  <c:v>31937.5</c:v>
                </c:pt>
                <c:pt idx="1023">
                  <c:v>31968.750000128002</c:v>
                </c:pt>
                <c:pt idx="1024">
                  <c:v>32000</c:v>
                </c:pt>
                <c:pt idx="1025">
                  <c:v>32031.249999872001</c:v>
                </c:pt>
                <c:pt idx="1026">
                  <c:v>32062.5</c:v>
                </c:pt>
                <c:pt idx="1027">
                  <c:v>32093.750000127999</c:v>
                </c:pt>
                <c:pt idx="1028">
                  <c:v>32125</c:v>
                </c:pt>
                <c:pt idx="1029">
                  <c:v>32156.249999872001</c:v>
                </c:pt>
                <c:pt idx="1030">
                  <c:v>32187.5</c:v>
                </c:pt>
                <c:pt idx="1031">
                  <c:v>32218.750000127999</c:v>
                </c:pt>
                <c:pt idx="1032">
                  <c:v>32250</c:v>
                </c:pt>
                <c:pt idx="1033">
                  <c:v>32281.249999872001</c:v>
                </c:pt>
                <c:pt idx="1034">
                  <c:v>32312.5</c:v>
                </c:pt>
                <c:pt idx="1035">
                  <c:v>32343.750000127999</c:v>
                </c:pt>
                <c:pt idx="1036">
                  <c:v>32375</c:v>
                </c:pt>
                <c:pt idx="1037">
                  <c:v>32406.249999872001</c:v>
                </c:pt>
                <c:pt idx="1038">
                  <c:v>32437.5</c:v>
                </c:pt>
                <c:pt idx="1039">
                  <c:v>32468.750000127999</c:v>
                </c:pt>
                <c:pt idx="1040">
                  <c:v>32500</c:v>
                </c:pt>
                <c:pt idx="1041">
                  <c:v>32531.249999872001</c:v>
                </c:pt>
                <c:pt idx="1042">
                  <c:v>32562.5</c:v>
                </c:pt>
                <c:pt idx="1043">
                  <c:v>32593.750000127999</c:v>
                </c:pt>
                <c:pt idx="1044">
                  <c:v>32625</c:v>
                </c:pt>
                <c:pt idx="1045">
                  <c:v>32656.249999872001</c:v>
                </c:pt>
                <c:pt idx="1046">
                  <c:v>32687.5</c:v>
                </c:pt>
                <c:pt idx="1047">
                  <c:v>32718.750000127999</c:v>
                </c:pt>
                <c:pt idx="1048">
                  <c:v>32750</c:v>
                </c:pt>
                <c:pt idx="1049">
                  <c:v>32781.249999872001</c:v>
                </c:pt>
                <c:pt idx="1050">
                  <c:v>32812.5</c:v>
                </c:pt>
                <c:pt idx="1051">
                  <c:v>32843.750000127999</c:v>
                </c:pt>
                <c:pt idx="1052">
                  <c:v>32875</c:v>
                </c:pt>
                <c:pt idx="1053">
                  <c:v>32906.249999872001</c:v>
                </c:pt>
                <c:pt idx="1054">
                  <c:v>32937.5</c:v>
                </c:pt>
                <c:pt idx="1055">
                  <c:v>32968.750000127999</c:v>
                </c:pt>
                <c:pt idx="1056">
                  <c:v>33000</c:v>
                </c:pt>
                <c:pt idx="1057">
                  <c:v>33031.249999872001</c:v>
                </c:pt>
                <c:pt idx="1058">
                  <c:v>33062.5</c:v>
                </c:pt>
                <c:pt idx="1059">
                  <c:v>33093.750000127999</c:v>
                </c:pt>
                <c:pt idx="1060">
                  <c:v>33125</c:v>
                </c:pt>
                <c:pt idx="1061">
                  <c:v>33156.249999872001</c:v>
                </c:pt>
                <c:pt idx="1062">
                  <c:v>33187.5</c:v>
                </c:pt>
                <c:pt idx="1063">
                  <c:v>33218.750000127999</c:v>
                </c:pt>
                <c:pt idx="1064">
                  <c:v>33250</c:v>
                </c:pt>
                <c:pt idx="1065">
                  <c:v>33281.249999872001</c:v>
                </c:pt>
                <c:pt idx="1066">
                  <c:v>33312.5</c:v>
                </c:pt>
                <c:pt idx="1067">
                  <c:v>33343.750000127999</c:v>
                </c:pt>
                <c:pt idx="1068">
                  <c:v>33375</c:v>
                </c:pt>
                <c:pt idx="1069">
                  <c:v>33406.249999872001</c:v>
                </c:pt>
                <c:pt idx="1070">
                  <c:v>33437.5</c:v>
                </c:pt>
                <c:pt idx="1071">
                  <c:v>33468.750000127999</c:v>
                </c:pt>
                <c:pt idx="1072">
                  <c:v>33500</c:v>
                </c:pt>
                <c:pt idx="1073">
                  <c:v>33531.249999872001</c:v>
                </c:pt>
                <c:pt idx="1074">
                  <c:v>33562.5</c:v>
                </c:pt>
                <c:pt idx="1075">
                  <c:v>33593.750000127999</c:v>
                </c:pt>
                <c:pt idx="1076">
                  <c:v>33625</c:v>
                </c:pt>
                <c:pt idx="1077">
                  <c:v>33656.249999872001</c:v>
                </c:pt>
                <c:pt idx="1078">
                  <c:v>33687.5</c:v>
                </c:pt>
                <c:pt idx="1079">
                  <c:v>33718.750000127999</c:v>
                </c:pt>
                <c:pt idx="1080">
                  <c:v>33750</c:v>
                </c:pt>
                <c:pt idx="1081">
                  <c:v>33781.249999872001</c:v>
                </c:pt>
                <c:pt idx="1082">
                  <c:v>33812.5</c:v>
                </c:pt>
                <c:pt idx="1083">
                  <c:v>33843.750000127999</c:v>
                </c:pt>
                <c:pt idx="1084">
                  <c:v>33875</c:v>
                </c:pt>
                <c:pt idx="1085">
                  <c:v>33906.249999872001</c:v>
                </c:pt>
                <c:pt idx="1086">
                  <c:v>33937.5</c:v>
                </c:pt>
                <c:pt idx="1087">
                  <c:v>33968.750000127999</c:v>
                </c:pt>
                <c:pt idx="1088">
                  <c:v>34000</c:v>
                </c:pt>
                <c:pt idx="1089">
                  <c:v>34031.249999872001</c:v>
                </c:pt>
                <c:pt idx="1090">
                  <c:v>34062.5</c:v>
                </c:pt>
                <c:pt idx="1091">
                  <c:v>34093.750000127999</c:v>
                </c:pt>
                <c:pt idx="1092">
                  <c:v>34125</c:v>
                </c:pt>
                <c:pt idx="1093">
                  <c:v>34156.249999872001</c:v>
                </c:pt>
                <c:pt idx="1094">
                  <c:v>34187.5</c:v>
                </c:pt>
                <c:pt idx="1095">
                  <c:v>34218.750000127999</c:v>
                </c:pt>
                <c:pt idx="1096">
                  <c:v>34250</c:v>
                </c:pt>
                <c:pt idx="1097">
                  <c:v>34281.249999872001</c:v>
                </c:pt>
                <c:pt idx="1098">
                  <c:v>34312.5</c:v>
                </c:pt>
                <c:pt idx="1099">
                  <c:v>34343.750000127999</c:v>
                </c:pt>
                <c:pt idx="1100">
                  <c:v>34375</c:v>
                </c:pt>
                <c:pt idx="1101">
                  <c:v>34406.249999872001</c:v>
                </c:pt>
                <c:pt idx="1102">
                  <c:v>34437.5</c:v>
                </c:pt>
                <c:pt idx="1103">
                  <c:v>34468.750000127999</c:v>
                </c:pt>
                <c:pt idx="1104">
                  <c:v>34500</c:v>
                </c:pt>
                <c:pt idx="1105">
                  <c:v>34531.249999872001</c:v>
                </c:pt>
                <c:pt idx="1106">
                  <c:v>34562.5</c:v>
                </c:pt>
                <c:pt idx="1107">
                  <c:v>34593.750000127999</c:v>
                </c:pt>
                <c:pt idx="1108">
                  <c:v>34625</c:v>
                </c:pt>
                <c:pt idx="1109">
                  <c:v>34656.249999872001</c:v>
                </c:pt>
                <c:pt idx="1110">
                  <c:v>34687.5</c:v>
                </c:pt>
                <c:pt idx="1111">
                  <c:v>34718.750000127999</c:v>
                </c:pt>
                <c:pt idx="1112">
                  <c:v>34750</c:v>
                </c:pt>
                <c:pt idx="1113">
                  <c:v>34781.249999872001</c:v>
                </c:pt>
                <c:pt idx="1114">
                  <c:v>34812.5</c:v>
                </c:pt>
                <c:pt idx="1115">
                  <c:v>34843.750000127999</c:v>
                </c:pt>
                <c:pt idx="1116">
                  <c:v>34875</c:v>
                </c:pt>
                <c:pt idx="1117">
                  <c:v>34906.249999872001</c:v>
                </c:pt>
                <c:pt idx="1118">
                  <c:v>34937.5</c:v>
                </c:pt>
                <c:pt idx="1119">
                  <c:v>34968.750000127999</c:v>
                </c:pt>
                <c:pt idx="1120">
                  <c:v>35000</c:v>
                </c:pt>
                <c:pt idx="1121">
                  <c:v>35031.249999872001</c:v>
                </c:pt>
                <c:pt idx="1122">
                  <c:v>35062.5</c:v>
                </c:pt>
                <c:pt idx="1123">
                  <c:v>35093.750000127999</c:v>
                </c:pt>
                <c:pt idx="1124">
                  <c:v>35125</c:v>
                </c:pt>
                <c:pt idx="1125">
                  <c:v>35156.249999872001</c:v>
                </c:pt>
                <c:pt idx="1126">
                  <c:v>35187.5</c:v>
                </c:pt>
                <c:pt idx="1127">
                  <c:v>35218.750000127999</c:v>
                </c:pt>
                <c:pt idx="1128">
                  <c:v>35250</c:v>
                </c:pt>
                <c:pt idx="1129">
                  <c:v>35281.249999872001</c:v>
                </c:pt>
                <c:pt idx="1130">
                  <c:v>35312.5</c:v>
                </c:pt>
                <c:pt idx="1131">
                  <c:v>35343.750000127999</c:v>
                </c:pt>
                <c:pt idx="1132">
                  <c:v>35375</c:v>
                </c:pt>
                <c:pt idx="1133">
                  <c:v>35406.249999872001</c:v>
                </c:pt>
                <c:pt idx="1134">
                  <c:v>35437.5</c:v>
                </c:pt>
                <c:pt idx="1135">
                  <c:v>35468.750000127999</c:v>
                </c:pt>
                <c:pt idx="1136">
                  <c:v>35500</c:v>
                </c:pt>
                <c:pt idx="1137">
                  <c:v>35531.249999872001</c:v>
                </c:pt>
                <c:pt idx="1138">
                  <c:v>35562.5</c:v>
                </c:pt>
                <c:pt idx="1139">
                  <c:v>35593.750000127999</c:v>
                </c:pt>
                <c:pt idx="1140">
                  <c:v>35625</c:v>
                </c:pt>
                <c:pt idx="1141">
                  <c:v>35656.249999872001</c:v>
                </c:pt>
                <c:pt idx="1142">
                  <c:v>35687.5</c:v>
                </c:pt>
                <c:pt idx="1143">
                  <c:v>35718.750000127999</c:v>
                </c:pt>
                <c:pt idx="1144">
                  <c:v>35750</c:v>
                </c:pt>
                <c:pt idx="1145">
                  <c:v>35781.249999872001</c:v>
                </c:pt>
                <c:pt idx="1146">
                  <c:v>35812.5</c:v>
                </c:pt>
                <c:pt idx="1147">
                  <c:v>35843.750000127999</c:v>
                </c:pt>
                <c:pt idx="1148">
                  <c:v>35875</c:v>
                </c:pt>
                <c:pt idx="1149">
                  <c:v>35906.249999872001</c:v>
                </c:pt>
                <c:pt idx="1150">
                  <c:v>35937.5</c:v>
                </c:pt>
                <c:pt idx="1151">
                  <c:v>35968.750000127999</c:v>
                </c:pt>
                <c:pt idx="1152">
                  <c:v>36000</c:v>
                </c:pt>
                <c:pt idx="1153">
                  <c:v>36031.249999872001</c:v>
                </c:pt>
                <c:pt idx="1154">
                  <c:v>36062.5</c:v>
                </c:pt>
                <c:pt idx="1155">
                  <c:v>36093.750000127999</c:v>
                </c:pt>
                <c:pt idx="1156">
                  <c:v>36125</c:v>
                </c:pt>
                <c:pt idx="1157">
                  <c:v>36156.249999872001</c:v>
                </c:pt>
                <c:pt idx="1158">
                  <c:v>36187.5</c:v>
                </c:pt>
                <c:pt idx="1159">
                  <c:v>36218.750000127999</c:v>
                </c:pt>
                <c:pt idx="1160">
                  <c:v>36250</c:v>
                </c:pt>
                <c:pt idx="1161">
                  <c:v>36281.249999872001</c:v>
                </c:pt>
                <c:pt idx="1162">
                  <c:v>36312.5</c:v>
                </c:pt>
                <c:pt idx="1163">
                  <c:v>36343.750000127999</c:v>
                </c:pt>
                <c:pt idx="1164">
                  <c:v>36375</c:v>
                </c:pt>
                <c:pt idx="1165">
                  <c:v>36406.249999872001</c:v>
                </c:pt>
                <c:pt idx="1166">
                  <c:v>36437.5</c:v>
                </c:pt>
                <c:pt idx="1167">
                  <c:v>36468.750000127999</c:v>
                </c:pt>
                <c:pt idx="1168">
                  <c:v>36500</c:v>
                </c:pt>
                <c:pt idx="1169">
                  <c:v>36531.249999872001</c:v>
                </c:pt>
                <c:pt idx="1170">
                  <c:v>36562.5</c:v>
                </c:pt>
                <c:pt idx="1171">
                  <c:v>36593.750000127999</c:v>
                </c:pt>
                <c:pt idx="1172">
                  <c:v>36625</c:v>
                </c:pt>
                <c:pt idx="1173">
                  <c:v>36656.249999872001</c:v>
                </c:pt>
                <c:pt idx="1174">
                  <c:v>36687.5</c:v>
                </c:pt>
                <c:pt idx="1175">
                  <c:v>36718.750000127999</c:v>
                </c:pt>
                <c:pt idx="1176">
                  <c:v>36750</c:v>
                </c:pt>
                <c:pt idx="1177">
                  <c:v>36781.249999872001</c:v>
                </c:pt>
                <c:pt idx="1178">
                  <c:v>36812.5</c:v>
                </c:pt>
                <c:pt idx="1179">
                  <c:v>36843.750000127999</c:v>
                </c:pt>
                <c:pt idx="1180">
                  <c:v>36875</c:v>
                </c:pt>
                <c:pt idx="1181">
                  <c:v>36906.249999872001</c:v>
                </c:pt>
                <c:pt idx="1182">
                  <c:v>36937.5</c:v>
                </c:pt>
                <c:pt idx="1183">
                  <c:v>36968.750000127999</c:v>
                </c:pt>
                <c:pt idx="1184">
                  <c:v>37000</c:v>
                </c:pt>
                <c:pt idx="1185">
                  <c:v>37031.249999872001</c:v>
                </c:pt>
                <c:pt idx="1186">
                  <c:v>37062.5</c:v>
                </c:pt>
                <c:pt idx="1187">
                  <c:v>37093.750000127999</c:v>
                </c:pt>
                <c:pt idx="1188">
                  <c:v>37125</c:v>
                </c:pt>
                <c:pt idx="1189">
                  <c:v>37156.249999872001</c:v>
                </c:pt>
                <c:pt idx="1190">
                  <c:v>37187.5</c:v>
                </c:pt>
                <c:pt idx="1191">
                  <c:v>37218.750000127999</c:v>
                </c:pt>
                <c:pt idx="1192">
                  <c:v>37250</c:v>
                </c:pt>
                <c:pt idx="1193">
                  <c:v>37281.249999872001</c:v>
                </c:pt>
                <c:pt idx="1194">
                  <c:v>37312.5</c:v>
                </c:pt>
                <c:pt idx="1195">
                  <c:v>37343.750000127999</c:v>
                </c:pt>
                <c:pt idx="1196">
                  <c:v>37375</c:v>
                </c:pt>
                <c:pt idx="1197">
                  <c:v>37406.249999872001</c:v>
                </c:pt>
                <c:pt idx="1198">
                  <c:v>37437.5</c:v>
                </c:pt>
                <c:pt idx="1199">
                  <c:v>37468.750000127999</c:v>
                </c:pt>
                <c:pt idx="1200">
                  <c:v>37500</c:v>
                </c:pt>
                <c:pt idx="1201">
                  <c:v>37531.249999872001</c:v>
                </c:pt>
                <c:pt idx="1202">
                  <c:v>37562.5</c:v>
                </c:pt>
                <c:pt idx="1203">
                  <c:v>37593.750000127999</c:v>
                </c:pt>
                <c:pt idx="1204">
                  <c:v>37625</c:v>
                </c:pt>
                <c:pt idx="1205">
                  <c:v>37656.249999872001</c:v>
                </c:pt>
                <c:pt idx="1206">
                  <c:v>37687.5</c:v>
                </c:pt>
                <c:pt idx="1207">
                  <c:v>37718.750000127999</c:v>
                </c:pt>
                <c:pt idx="1208">
                  <c:v>37750</c:v>
                </c:pt>
                <c:pt idx="1209">
                  <c:v>37781.249999872001</c:v>
                </c:pt>
                <c:pt idx="1210">
                  <c:v>37812.5</c:v>
                </c:pt>
                <c:pt idx="1211">
                  <c:v>37843.750000127999</c:v>
                </c:pt>
                <c:pt idx="1212">
                  <c:v>37875</c:v>
                </c:pt>
                <c:pt idx="1213">
                  <c:v>37906.249999872001</c:v>
                </c:pt>
                <c:pt idx="1214">
                  <c:v>37937.5</c:v>
                </c:pt>
                <c:pt idx="1215">
                  <c:v>37968.750000127999</c:v>
                </c:pt>
                <c:pt idx="1216">
                  <c:v>38000</c:v>
                </c:pt>
                <c:pt idx="1217">
                  <c:v>38031.249999872001</c:v>
                </c:pt>
                <c:pt idx="1218">
                  <c:v>38062.5</c:v>
                </c:pt>
                <c:pt idx="1219">
                  <c:v>38093.750000127999</c:v>
                </c:pt>
                <c:pt idx="1220">
                  <c:v>38125</c:v>
                </c:pt>
                <c:pt idx="1221">
                  <c:v>38156.249999872001</c:v>
                </c:pt>
                <c:pt idx="1222">
                  <c:v>38187.5</c:v>
                </c:pt>
                <c:pt idx="1223">
                  <c:v>38218.750000127999</c:v>
                </c:pt>
                <c:pt idx="1224">
                  <c:v>38250</c:v>
                </c:pt>
                <c:pt idx="1225">
                  <c:v>38281.249999872001</c:v>
                </c:pt>
                <c:pt idx="1226">
                  <c:v>38312.5</c:v>
                </c:pt>
                <c:pt idx="1227">
                  <c:v>38343.750000127999</c:v>
                </c:pt>
                <c:pt idx="1228">
                  <c:v>38375</c:v>
                </c:pt>
                <c:pt idx="1229">
                  <c:v>38406.249999872001</c:v>
                </c:pt>
                <c:pt idx="1230">
                  <c:v>38437.5</c:v>
                </c:pt>
                <c:pt idx="1231">
                  <c:v>38468.750000127999</c:v>
                </c:pt>
                <c:pt idx="1232">
                  <c:v>38500</c:v>
                </c:pt>
                <c:pt idx="1233">
                  <c:v>38531.249999872001</c:v>
                </c:pt>
                <c:pt idx="1234">
                  <c:v>38562.5</c:v>
                </c:pt>
                <c:pt idx="1235">
                  <c:v>38593.750000127999</c:v>
                </c:pt>
                <c:pt idx="1236">
                  <c:v>38625</c:v>
                </c:pt>
                <c:pt idx="1237">
                  <c:v>38656.249999872001</c:v>
                </c:pt>
                <c:pt idx="1238">
                  <c:v>38687.5</c:v>
                </c:pt>
                <c:pt idx="1239">
                  <c:v>38718.750000127999</c:v>
                </c:pt>
                <c:pt idx="1240">
                  <c:v>38750</c:v>
                </c:pt>
                <c:pt idx="1241">
                  <c:v>38781.249999872001</c:v>
                </c:pt>
                <c:pt idx="1242">
                  <c:v>38812.5</c:v>
                </c:pt>
                <c:pt idx="1243">
                  <c:v>38843.750000127999</c:v>
                </c:pt>
                <c:pt idx="1244">
                  <c:v>38875</c:v>
                </c:pt>
                <c:pt idx="1245">
                  <c:v>38906.249999872001</c:v>
                </c:pt>
                <c:pt idx="1246">
                  <c:v>38937.5</c:v>
                </c:pt>
                <c:pt idx="1247">
                  <c:v>38968.750000127999</c:v>
                </c:pt>
                <c:pt idx="1248">
                  <c:v>39000</c:v>
                </c:pt>
                <c:pt idx="1249">
                  <c:v>39031.249999872001</c:v>
                </c:pt>
                <c:pt idx="1250">
                  <c:v>39062.5</c:v>
                </c:pt>
                <c:pt idx="1251">
                  <c:v>39093.750000127999</c:v>
                </c:pt>
                <c:pt idx="1252">
                  <c:v>39125</c:v>
                </c:pt>
                <c:pt idx="1253">
                  <c:v>39156.249999872001</c:v>
                </c:pt>
                <c:pt idx="1254">
                  <c:v>39187.5</c:v>
                </c:pt>
                <c:pt idx="1255">
                  <c:v>39218.750000127999</c:v>
                </c:pt>
                <c:pt idx="1256">
                  <c:v>39250</c:v>
                </c:pt>
                <c:pt idx="1257">
                  <c:v>39281.249999872001</c:v>
                </c:pt>
                <c:pt idx="1258">
                  <c:v>39312.5</c:v>
                </c:pt>
                <c:pt idx="1259">
                  <c:v>39343.750000127999</c:v>
                </c:pt>
                <c:pt idx="1260">
                  <c:v>39375</c:v>
                </c:pt>
                <c:pt idx="1261">
                  <c:v>39406.249999872001</c:v>
                </c:pt>
                <c:pt idx="1262">
                  <c:v>39437.5</c:v>
                </c:pt>
                <c:pt idx="1263">
                  <c:v>39468.750000127999</c:v>
                </c:pt>
                <c:pt idx="1264">
                  <c:v>39500</c:v>
                </c:pt>
                <c:pt idx="1265">
                  <c:v>39531.249999872001</c:v>
                </c:pt>
                <c:pt idx="1266">
                  <c:v>39562.5</c:v>
                </c:pt>
                <c:pt idx="1267">
                  <c:v>39593.750000127999</c:v>
                </c:pt>
                <c:pt idx="1268">
                  <c:v>39625</c:v>
                </c:pt>
                <c:pt idx="1269">
                  <c:v>39656.249999872001</c:v>
                </c:pt>
                <c:pt idx="1270">
                  <c:v>39687.5</c:v>
                </c:pt>
                <c:pt idx="1271">
                  <c:v>39718.750000127999</c:v>
                </c:pt>
                <c:pt idx="1272">
                  <c:v>39750</c:v>
                </c:pt>
                <c:pt idx="1273">
                  <c:v>39781.249999872001</c:v>
                </c:pt>
                <c:pt idx="1274">
                  <c:v>39812.5</c:v>
                </c:pt>
                <c:pt idx="1275">
                  <c:v>39843.750000127999</c:v>
                </c:pt>
                <c:pt idx="1276">
                  <c:v>39875</c:v>
                </c:pt>
                <c:pt idx="1277">
                  <c:v>39906.249999872001</c:v>
                </c:pt>
                <c:pt idx="1278">
                  <c:v>39937.5</c:v>
                </c:pt>
                <c:pt idx="1279">
                  <c:v>39968.750000127999</c:v>
                </c:pt>
                <c:pt idx="1280">
                  <c:v>40000</c:v>
                </c:pt>
                <c:pt idx="1281">
                  <c:v>40031.249999872001</c:v>
                </c:pt>
                <c:pt idx="1282">
                  <c:v>40062.5</c:v>
                </c:pt>
                <c:pt idx="1283">
                  <c:v>40093.750000127999</c:v>
                </c:pt>
                <c:pt idx="1284">
                  <c:v>40125</c:v>
                </c:pt>
                <c:pt idx="1285">
                  <c:v>40156.249999872001</c:v>
                </c:pt>
                <c:pt idx="1286">
                  <c:v>40187.5</c:v>
                </c:pt>
                <c:pt idx="1287">
                  <c:v>40218.750000127999</c:v>
                </c:pt>
                <c:pt idx="1288">
                  <c:v>40250</c:v>
                </c:pt>
                <c:pt idx="1289">
                  <c:v>40281.249999872001</c:v>
                </c:pt>
                <c:pt idx="1290">
                  <c:v>40312.5</c:v>
                </c:pt>
                <c:pt idx="1291">
                  <c:v>40343.750000127999</c:v>
                </c:pt>
                <c:pt idx="1292">
                  <c:v>40375</c:v>
                </c:pt>
                <c:pt idx="1293">
                  <c:v>40406.249999872001</c:v>
                </c:pt>
                <c:pt idx="1294">
                  <c:v>40437.5</c:v>
                </c:pt>
                <c:pt idx="1295">
                  <c:v>40468.750000127999</c:v>
                </c:pt>
                <c:pt idx="1296">
                  <c:v>40500</c:v>
                </c:pt>
                <c:pt idx="1297">
                  <c:v>40531.249999872001</c:v>
                </c:pt>
                <c:pt idx="1298">
                  <c:v>40562.5</c:v>
                </c:pt>
                <c:pt idx="1299">
                  <c:v>40593.750000127999</c:v>
                </c:pt>
                <c:pt idx="1300">
                  <c:v>40625</c:v>
                </c:pt>
                <c:pt idx="1301">
                  <c:v>40656.249999872001</c:v>
                </c:pt>
                <c:pt idx="1302">
                  <c:v>40687.5</c:v>
                </c:pt>
                <c:pt idx="1303">
                  <c:v>40718.750000127999</c:v>
                </c:pt>
                <c:pt idx="1304">
                  <c:v>40750</c:v>
                </c:pt>
                <c:pt idx="1305">
                  <c:v>40781.249999872001</c:v>
                </c:pt>
                <c:pt idx="1306">
                  <c:v>40812.5</c:v>
                </c:pt>
                <c:pt idx="1307">
                  <c:v>40843.750000127999</c:v>
                </c:pt>
                <c:pt idx="1308">
                  <c:v>40875</c:v>
                </c:pt>
                <c:pt idx="1309">
                  <c:v>40906.249999872001</c:v>
                </c:pt>
                <c:pt idx="1310">
                  <c:v>40937.5</c:v>
                </c:pt>
                <c:pt idx="1311">
                  <c:v>40968.750000127999</c:v>
                </c:pt>
                <c:pt idx="1312">
                  <c:v>41000</c:v>
                </c:pt>
                <c:pt idx="1313">
                  <c:v>41031.249999872001</c:v>
                </c:pt>
                <c:pt idx="1314">
                  <c:v>41062.5</c:v>
                </c:pt>
                <c:pt idx="1315">
                  <c:v>41093.750000127999</c:v>
                </c:pt>
                <c:pt idx="1316">
                  <c:v>41125</c:v>
                </c:pt>
                <c:pt idx="1317">
                  <c:v>41156.249999872001</c:v>
                </c:pt>
                <c:pt idx="1318">
                  <c:v>41187.5</c:v>
                </c:pt>
                <c:pt idx="1319">
                  <c:v>41218.750000127999</c:v>
                </c:pt>
                <c:pt idx="1320">
                  <c:v>41250</c:v>
                </c:pt>
                <c:pt idx="1321">
                  <c:v>41281.249999872001</c:v>
                </c:pt>
                <c:pt idx="1322">
                  <c:v>41312.5</c:v>
                </c:pt>
                <c:pt idx="1323">
                  <c:v>41343.750000127999</c:v>
                </c:pt>
                <c:pt idx="1324">
                  <c:v>41375</c:v>
                </c:pt>
                <c:pt idx="1325">
                  <c:v>41406.249999872001</c:v>
                </c:pt>
                <c:pt idx="1326">
                  <c:v>41437.5</c:v>
                </c:pt>
                <c:pt idx="1327">
                  <c:v>41468.750000127999</c:v>
                </c:pt>
                <c:pt idx="1328">
                  <c:v>41500</c:v>
                </c:pt>
                <c:pt idx="1329">
                  <c:v>41531.249999872001</c:v>
                </c:pt>
                <c:pt idx="1330">
                  <c:v>41562.5</c:v>
                </c:pt>
                <c:pt idx="1331">
                  <c:v>41593.750000127999</c:v>
                </c:pt>
                <c:pt idx="1332">
                  <c:v>41625</c:v>
                </c:pt>
                <c:pt idx="1333">
                  <c:v>41656.249999872001</c:v>
                </c:pt>
                <c:pt idx="1334">
                  <c:v>41687.5</c:v>
                </c:pt>
                <c:pt idx="1335">
                  <c:v>41718.750000127999</c:v>
                </c:pt>
                <c:pt idx="1336">
                  <c:v>41750</c:v>
                </c:pt>
                <c:pt idx="1337">
                  <c:v>41781.249999872001</c:v>
                </c:pt>
                <c:pt idx="1338">
                  <c:v>41812.5</c:v>
                </c:pt>
                <c:pt idx="1339">
                  <c:v>41843.750000127999</c:v>
                </c:pt>
                <c:pt idx="1340">
                  <c:v>41875</c:v>
                </c:pt>
                <c:pt idx="1341">
                  <c:v>41906.249999872001</c:v>
                </c:pt>
                <c:pt idx="1342">
                  <c:v>41937.5</c:v>
                </c:pt>
                <c:pt idx="1343">
                  <c:v>41968.750000127999</c:v>
                </c:pt>
                <c:pt idx="1344">
                  <c:v>42000</c:v>
                </c:pt>
                <c:pt idx="1345">
                  <c:v>42031.249999872001</c:v>
                </c:pt>
                <c:pt idx="1346">
                  <c:v>42062.5</c:v>
                </c:pt>
                <c:pt idx="1347">
                  <c:v>42093.750000127999</c:v>
                </c:pt>
                <c:pt idx="1348">
                  <c:v>42125</c:v>
                </c:pt>
                <c:pt idx="1349">
                  <c:v>42156.249999872001</c:v>
                </c:pt>
                <c:pt idx="1350">
                  <c:v>42187.5</c:v>
                </c:pt>
                <c:pt idx="1351">
                  <c:v>42218.750000127999</c:v>
                </c:pt>
                <c:pt idx="1352">
                  <c:v>42250</c:v>
                </c:pt>
                <c:pt idx="1353">
                  <c:v>42281.249999872001</c:v>
                </c:pt>
                <c:pt idx="1354">
                  <c:v>42312.5</c:v>
                </c:pt>
                <c:pt idx="1355">
                  <c:v>42343.750000127999</c:v>
                </c:pt>
                <c:pt idx="1356">
                  <c:v>42375</c:v>
                </c:pt>
                <c:pt idx="1357">
                  <c:v>42406.249999872001</c:v>
                </c:pt>
                <c:pt idx="1358">
                  <c:v>42437.5</c:v>
                </c:pt>
                <c:pt idx="1359">
                  <c:v>42468.750000127999</c:v>
                </c:pt>
                <c:pt idx="1360">
                  <c:v>42500</c:v>
                </c:pt>
                <c:pt idx="1361">
                  <c:v>42531.249999872001</c:v>
                </c:pt>
                <c:pt idx="1362">
                  <c:v>42562.5</c:v>
                </c:pt>
                <c:pt idx="1363">
                  <c:v>42593.750000127999</c:v>
                </c:pt>
                <c:pt idx="1364">
                  <c:v>42625</c:v>
                </c:pt>
                <c:pt idx="1365">
                  <c:v>42656.249999872001</c:v>
                </c:pt>
                <c:pt idx="1366">
                  <c:v>42687.5</c:v>
                </c:pt>
                <c:pt idx="1367">
                  <c:v>42718.750000127999</c:v>
                </c:pt>
                <c:pt idx="1368">
                  <c:v>42750</c:v>
                </c:pt>
                <c:pt idx="1369">
                  <c:v>42781.249999872001</c:v>
                </c:pt>
                <c:pt idx="1370">
                  <c:v>42812.5</c:v>
                </c:pt>
                <c:pt idx="1371">
                  <c:v>42843.750000127999</c:v>
                </c:pt>
                <c:pt idx="1372">
                  <c:v>42875</c:v>
                </c:pt>
                <c:pt idx="1373">
                  <c:v>42906.249999872001</c:v>
                </c:pt>
                <c:pt idx="1374">
                  <c:v>42937.5</c:v>
                </c:pt>
                <c:pt idx="1375">
                  <c:v>42968.750000127999</c:v>
                </c:pt>
                <c:pt idx="1376">
                  <c:v>43000</c:v>
                </c:pt>
                <c:pt idx="1377">
                  <c:v>43031.249999872001</c:v>
                </c:pt>
                <c:pt idx="1378">
                  <c:v>43062.5</c:v>
                </c:pt>
                <c:pt idx="1379">
                  <c:v>43093.750000127999</c:v>
                </c:pt>
                <c:pt idx="1380">
                  <c:v>43125</c:v>
                </c:pt>
                <c:pt idx="1381">
                  <c:v>43156.249999872001</c:v>
                </c:pt>
                <c:pt idx="1382">
                  <c:v>43187.5</c:v>
                </c:pt>
                <c:pt idx="1383">
                  <c:v>43218.750000127999</c:v>
                </c:pt>
                <c:pt idx="1384">
                  <c:v>43250</c:v>
                </c:pt>
                <c:pt idx="1385">
                  <c:v>43281.249999872001</c:v>
                </c:pt>
                <c:pt idx="1386">
                  <c:v>43312.5</c:v>
                </c:pt>
                <c:pt idx="1387">
                  <c:v>43343.750000127999</c:v>
                </c:pt>
                <c:pt idx="1388">
                  <c:v>43375</c:v>
                </c:pt>
                <c:pt idx="1389">
                  <c:v>43406.249999872001</c:v>
                </c:pt>
                <c:pt idx="1390">
                  <c:v>43437.5</c:v>
                </c:pt>
                <c:pt idx="1391">
                  <c:v>43468.750000127999</c:v>
                </c:pt>
                <c:pt idx="1392">
                  <c:v>43500</c:v>
                </c:pt>
                <c:pt idx="1393">
                  <c:v>43531.249999872001</c:v>
                </c:pt>
                <c:pt idx="1394">
                  <c:v>43562.5</c:v>
                </c:pt>
                <c:pt idx="1395">
                  <c:v>43593.750000127999</c:v>
                </c:pt>
                <c:pt idx="1396">
                  <c:v>43625</c:v>
                </c:pt>
                <c:pt idx="1397">
                  <c:v>43656.249999872001</c:v>
                </c:pt>
                <c:pt idx="1398">
                  <c:v>43687.5</c:v>
                </c:pt>
                <c:pt idx="1399">
                  <c:v>43718.750000127999</c:v>
                </c:pt>
                <c:pt idx="1400">
                  <c:v>43750</c:v>
                </c:pt>
                <c:pt idx="1401">
                  <c:v>43781.249999872001</c:v>
                </c:pt>
                <c:pt idx="1402">
                  <c:v>43812.5</c:v>
                </c:pt>
                <c:pt idx="1403">
                  <c:v>43843.750000127999</c:v>
                </c:pt>
                <c:pt idx="1404">
                  <c:v>43875</c:v>
                </c:pt>
                <c:pt idx="1405">
                  <c:v>43906.249999872001</c:v>
                </c:pt>
                <c:pt idx="1406">
                  <c:v>43937.5</c:v>
                </c:pt>
                <c:pt idx="1407">
                  <c:v>43968.750000127999</c:v>
                </c:pt>
                <c:pt idx="1408">
                  <c:v>44000</c:v>
                </c:pt>
                <c:pt idx="1409">
                  <c:v>44031.249999872001</c:v>
                </c:pt>
                <c:pt idx="1410">
                  <c:v>44062.5</c:v>
                </c:pt>
                <c:pt idx="1411">
                  <c:v>44093.750000127999</c:v>
                </c:pt>
                <c:pt idx="1412">
                  <c:v>44125</c:v>
                </c:pt>
                <c:pt idx="1413">
                  <c:v>44156.249999872001</c:v>
                </c:pt>
                <c:pt idx="1414">
                  <c:v>44187.5</c:v>
                </c:pt>
                <c:pt idx="1415">
                  <c:v>44218.750000127999</c:v>
                </c:pt>
                <c:pt idx="1416">
                  <c:v>44250</c:v>
                </c:pt>
                <c:pt idx="1417">
                  <c:v>44281.249999872001</c:v>
                </c:pt>
                <c:pt idx="1418">
                  <c:v>44312.5</c:v>
                </c:pt>
                <c:pt idx="1419">
                  <c:v>44343.750000127999</c:v>
                </c:pt>
                <c:pt idx="1420">
                  <c:v>44375</c:v>
                </c:pt>
                <c:pt idx="1421">
                  <c:v>44406.249999872001</c:v>
                </c:pt>
                <c:pt idx="1422">
                  <c:v>44437.5</c:v>
                </c:pt>
                <c:pt idx="1423">
                  <c:v>44468.750000127999</c:v>
                </c:pt>
                <c:pt idx="1424">
                  <c:v>44500</c:v>
                </c:pt>
                <c:pt idx="1425">
                  <c:v>44531.249999872001</c:v>
                </c:pt>
                <c:pt idx="1426">
                  <c:v>44562.5</c:v>
                </c:pt>
                <c:pt idx="1427">
                  <c:v>44593.750000127999</c:v>
                </c:pt>
                <c:pt idx="1428">
                  <c:v>44625</c:v>
                </c:pt>
                <c:pt idx="1429">
                  <c:v>44656.249999872001</c:v>
                </c:pt>
                <c:pt idx="1430">
                  <c:v>44687.5</c:v>
                </c:pt>
                <c:pt idx="1431">
                  <c:v>44718.750000127999</c:v>
                </c:pt>
                <c:pt idx="1432">
                  <c:v>44750</c:v>
                </c:pt>
                <c:pt idx="1433">
                  <c:v>44781.249999872001</c:v>
                </c:pt>
                <c:pt idx="1434">
                  <c:v>44812.5</c:v>
                </c:pt>
                <c:pt idx="1435">
                  <c:v>44843.750000127999</c:v>
                </c:pt>
                <c:pt idx="1436">
                  <c:v>44875</c:v>
                </c:pt>
                <c:pt idx="1437">
                  <c:v>44906.249999872001</c:v>
                </c:pt>
                <c:pt idx="1438">
                  <c:v>44937.5</c:v>
                </c:pt>
                <c:pt idx="1439">
                  <c:v>44968.750000127999</c:v>
                </c:pt>
                <c:pt idx="1440">
                  <c:v>45000</c:v>
                </c:pt>
                <c:pt idx="1441">
                  <c:v>45031.249999872001</c:v>
                </c:pt>
                <c:pt idx="1442">
                  <c:v>45062.5</c:v>
                </c:pt>
                <c:pt idx="1443">
                  <c:v>45093.750000127999</c:v>
                </c:pt>
                <c:pt idx="1444">
                  <c:v>45125</c:v>
                </c:pt>
                <c:pt idx="1445">
                  <c:v>45156.249999872001</c:v>
                </c:pt>
                <c:pt idx="1446">
                  <c:v>45187.5</c:v>
                </c:pt>
                <c:pt idx="1447">
                  <c:v>45218.750000127999</c:v>
                </c:pt>
                <c:pt idx="1448">
                  <c:v>45250</c:v>
                </c:pt>
                <c:pt idx="1449">
                  <c:v>45281.249999872001</c:v>
                </c:pt>
                <c:pt idx="1450">
                  <c:v>45312.5</c:v>
                </c:pt>
                <c:pt idx="1451">
                  <c:v>45343.750000127999</c:v>
                </c:pt>
                <c:pt idx="1452">
                  <c:v>45375</c:v>
                </c:pt>
                <c:pt idx="1453">
                  <c:v>45406.249999872001</c:v>
                </c:pt>
                <c:pt idx="1454">
                  <c:v>45437.5</c:v>
                </c:pt>
                <c:pt idx="1455">
                  <c:v>45468.750000127999</c:v>
                </c:pt>
                <c:pt idx="1456">
                  <c:v>45500</c:v>
                </c:pt>
                <c:pt idx="1457">
                  <c:v>45531.249999872001</c:v>
                </c:pt>
                <c:pt idx="1458">
                  <c:v>45562.5</c:v>
                </c:pt>
                <c:pt idx="1459">
                  <c:v>45593.750000127999</c:v>
                </c:pt>
                <c:pt idx="1460">
                  <c:v>45625</c:v>
                </c:pt>
                <c:pt idx="1461">
                  <c:v>45656.249999872001</c:v>
                </c:pt>
                <c:pt idx="1462">
                  <c:v>45687.5</c:v>
                </c:pt>
                <c:pt idx="1463">
                  <c:v>45718.750000127999</c:v>
                </c:pt>
                <c:pt idx="1464">
                  <c:v>45750</c:v>
                </c:pt>
                <c:pt idx="1465">
                  <c:v>45781.249999872001</c:v>
                </c:pt>
                <c:pt idx="1466">
                  <c:v>45812.5</c:v>
                </c:pt>
                <c:pt idx="1467">
                  <c:v>45843.750000127999</c:v>
                </c:pt>
                <c:pt idx="1468">
                  <c:v>45875</c:v>
                </c:pt>
                <c:pt idx="1469">
                  <c:v>45906.249999872001</c:v>
                </c:pt>
                <c:pt idx="1470">
                  <c:v>45937.5</c:v>
                </c:pt>
                <c:pt idx="1471">
                  <c:v>45968.750000127999</c:v>
                </c:pt>
                <c:pt idx="1472">
                  <c:v>46000</c:v>
                </c:pt>
                <c:pt idx="1473">
                  <c:v>46031.249999872001</c:v>
                </c:pt>
                <c:pt idx="1474">
                  <c:v>46062.5</c:v>
                </c:pt>
                <c:pt idx="1475">
                  <c:v>46093.750000127999</c:v>
                </c:pt>
                <c:pt idx="1476">
                  <c:v>46125</c:v>
                </c:pt>
                <c:pt idx="1477">
                  <c:v>46156.249999872001</c:v>
                </c:pt>
                <c:pt idx="1478">
                  <c:v>46187.5</c:v>
                </c:pt>
                <c:pt idx="1479">
                  <c:v>46218.750000127999</c:v>
                </c:pt>
                <c:pt idx="1480">
                  <c:v>46250</c:v>
                </c:pt>
                <c:pt idx="1481">
                  <c:v>46281.249999872001</c:v>
                </c:pt>
                <c:pt idx="1482">
                  <c:v>46312.5</c:v>
                </c:pt>
                <c:pt idx="1483">
                  <c:v>46343.750000127999</c:v>
                </c:pt>
                <c:pt idx="1484">
                  <c:v>46375</c:v>
                </c:pt>
                <c:pt idx="1485">
                  <c:v>46406.249999872001</c:v>
                </c:pt>
                <c:pt idx="1486">
                  <c:v>46437.5</c:v>
                </c:pt>
                <c:pt idx="1487">
                  <c:v>46468.750000127999</c:v>
                </c:pt>
                <c:pt idx="1488">
                  <c:v>46500</c:v>
                </c:pt>
                <c:pt idx="1489">
                  <c:v>46531.249999872001</c:v>
                </c:pt>
                <c:pt idx="1490">
                  <c:v>46562.5</c:v>
                </c:pt>
                <c:pt idx="1491">
                  <c:v>46593.750000127999</c:v>
                </c:pt>
                <c:pt idx="1492">
                  <c:v>46625</c:v>
                </c:pt>
                <c:pt idx="1493">
                  <c:v>46656.249999872001</c:v>
                </c:pt>
                <c:pt idx="1494">
                  <c:v>46687.5</c:v>
                </c:pt>
                <c:pt idx="1495">
                  <c:v>46718.750000127999</c:v>
                </c:pt>
                <c:pt idx="1496">
                  <c:v>46750</c:v>
                </c:pt>
                <c:pt idx="1497">
                  <c:v>46781.249999872001</c:v>
                </c:pt>
                <c:pt idx="1498">
                  <c:v>46812.5</c:v>
                </c:pt>
                <c:pt idx="1499">
                  <c:v>46843.750000127999</c:v>
                </c:pt>
                <c:pt idx="1500">
                  <c:v>46875</c:v>
                </c:pt>
                <c:pt idx="1501">
                  <c:v>46906.249999872001</c:v>
                </c:pt>
                <c:pt idx="1502">
                  <c:v>46937.5</c:v>
                </c:pt>
                <c:pt idx="1503">
                  <c:v>46968.750000127999</c:v>
                </c:pt>
                <c:pt idx="1504">
                  <c:v>47000</c:v>
                </c:pt>
                <c:pt idx="1505">
                  <c:v>47031.249999872001</c:v>
                </c:pt>
                <c:pt idx="1506">
                  <c:v>47062.5</c:v>
                </c:pt>
                <c:pt idx="1507">
                  <c:v>47093.750000127999</c:v>
                </c:pt>
                <c:pt idx="1508">
                  <c:v>47125</c:v>
                </c:pt>
                <c:pt idx="1509">
                  <c:v>47156.249999872001</c:v>
                </c:pt>
                <c:pt idx="1510">
                  <c:v>47187.5</c:v>
                </c:pt>
                <c:pt idx="1511">
                  <c:v>47218.750000127999</c:v>
                </c:pt>
                <c:pt idx="1512">
                  <c:v>47250</c:v>
                </c:pt>
                <c:pt idx="1513">
                  <c:v>47281.249999872001</c:v>
                </c:pt>
                <c:pt idx="1514">
                  <c:v>47312.5</c:v>
                </c:pt>
                <c:pt idx="1515">
                  <c:v>47343.750000127999</c:v>
                </c:pt>
                <c:pt idx="1516">
                  <c:v>47375</c:v>
                </c:pt>
                <c:pt idx="1517">
                  <c:v>47406.249999872001</c:v>
                </c:pt>
                <c:pt idx="1518">
                  <c:v>47437.5</c:v>
                </c:pt>
                <c:pt idx="1519">
                  <c:v>47468.750000127999</c:v>
                </c:pt>
                <c:pt idx="1520">
                  <c:v>47500</c:v>
                </c:pt>
                <c:pt idx="1521">
                  <c:v>47531.249999872001</c:v>
                </c:pt>
                <c:pt idx="1522">
                  <c:v>47562.5</c:v>
                </c:pt>
                <c:pt idx="1523">
                  <c:v>47593.750000127999</c:v>
                </c:pt>
                <c:pt idx="1524">
                  <c:v>47625</c:v>
                </c:pt>
                <c:pt idx="1525">
                  <c:v>47656.249999872001</c:v>
                </c:pt>
                <c:pt idx="1526">
                  <c:v>47687.5</c:v>
                </c:pt>
                <c:pt idx="1527">
                  <c:v>47718.750000127999</c:v>
                </c:pt>
                <c:pt idx="1528">
                  <c:v>47750</c:v>
                </c:pt>
                <c:pt idx="1529">
                  <c:v>47781.249999872001</c:v>
                </c:pt>
                <c:pt idx="1530">
                  <c:v>47812.5</c:v>
                </c:pt>
                <c:pt idx="1531">
                  <c:v>47843.750000127999</c:v>
                </c:pt>
                <c:pt idx="1532">
                  <c:v>47875</c:v>
                </c:pt>
                <c:pt idx="1533">
                  <c:v>47906.249999872001</c:v>
                </c:pt>
                <c:pt idx="1534">
                  <c:v>47937.5</c:v>
                </c:pt>
                <c:pt idx="1535">
                  <c:v>47968.750000127999</c:v>
                </c:pt>
                <c:pt idx="1536">
                  <c:v>48000</c:v>
                </c:pt>
                <c:pt idx="1537">
                  <c:v>48031.249999872001</c:v>
                </c:pt>
                <c:pt idx="1538">
                  <c:v>48062.5</c:v>
                </c:pt>
                <c:pt idx="1539">
                  <c:v>48093.750000127999</c:v>
                </c:pt>
                <c:pt idx="1540">
                  <c:v>48125</c:v>
                </c:pt>
                <c:pt idx="1541">
                  <c:v>48156.249999872001</c:v>
                </c:pt>
                <c:pt idx="1542">
                  <c:v>48187.5</c:v>
                </c:pt>
                <c:pt idx="1543">
                  <c:v>48218.750000127999</c:v>
                </c:pt>
                <c:pt idx="1544">
                  <c:v>48250</c:v>
                </c:pt>
                <c:pt idx="1545">
                  <c:v>48281.249999872001</c:v>
                </c:pt>
                <c:pt idx="1546">
                  <c:v>48312.5</c:v>
                </c:pt>
                <c:pt idx="1547">
                  <c:v>48343.750000127999</c:v>
                </c:pt>
                <c:pt idx="1548">
                  <c:v>48375</c:v>
                </c:pt>
                <c:pt idx="1549">
                  <c:v>48406.249999872001</c:v>
                </c:pt>
                <c:pt idx="1550">
                  <c:v>48437.5</c:v>
                </c:pt>
                <c:pt idx="1551">
                  <c:v>48468.750000127999</c:v>
                </c:pt>
                <c:pt idx="1552">
                  <c:v>48500</c:v>
                </c:pt>
                <c:pt idx="1553">
                  <c:v>48531.249999872001</c:v>
                </c:pt>
                <c:pt idx="1554">
                  <c:v>48562.5</c:v>
                </c:pt>
                <c:pt idx="1555">
                  <c:v>48593.750000127999</c:v>
                </c:pt>
                <c:pt idx="1556">
                  <c:v>48625</c:v>
                </c:pt>
                <c:pt idx="1557">
                  <c:v>48656.249999872001</c:v>
                </c:pt>
                <c:pt idx="1558">
                  <c:v>48687.5</c:v>
                </c:pt>
                <c:pt idx="1559">
                  <c:v>48718.750000127999</c:v>
                </c:pt>
                <c:pt idx="1560">
                  <c:v>48750</c:v>
                </c:pt>
                <c:pt idx="1561">
                  <c:v>48781.249999872001</c:v>
                </c:pt>
                <c:pt idx="1562">
                  <c:v>48812.5</c:v>
                </c:pt>
                <c:pt idx="1563">
                  <c:v>48843.750000127999</c:v>
                </c:pt>
                <c:pt idx="1564">
                  <c:v>48875</c:v>
                </c:pt>
                <c:pt idx="1565">
                  <c:v>48906.249999872001</c:v>
                </c:pt>
                <c:pt idx="1566">
                  <c:v>48937.5</c:v>
                </c:pt>
                <c:pt idx="1567">
                  <c:v>48968.750000127999</c:v>
                </c:pt>
                <c:pt idx="1568">
                  <c:v>49000</c:v>
                </c:pt>
                <c:pt idx="1569">
                  <c:v>49031.249999872001</c:v>
                </c:pt>
                <c:pt idx="1570">
                  <c:v>49062.5</c:v>
                </c:pt>
                <c:pt idx="1571">
                  <c:v>49093.750000127999</c:v>
                </c:pt>
                <c:pt idx="1572">
                  <c:v>49125</c:v>
                </c:pt>
                <c:pt idx="1573">
                  <c:v>49156.249999872001</c:v>
                </c:pt>
                <c:pt idx="1574">
                  <c:v>49187.5</c:v>
                </c:pt>
                <c:pt idx="1575">
                  <c:v>49218.750000127999</c:v>
                </c:pt>
                <c:pt idx="1576">
                  <c:v>49250</c:v>
                </c:pt>
                <c:pt idx="1577">
                  <c:v>49281.249999872001</c:v>
                </c:pt>
                <c:pt idx="1578">
                  <c:v>49312.5</c:v>
                </c:pt>
                <c:pt idx="1579">
                  <c:v>49343.750000127999</c:v>
                </c:pt>
                <c:pt idx="1580">
                  <c:v>49375</c:v>
                </c:pt>
                <c:pt idx="1581">
                  <c:v>49406.249999872001</c:v>
                </c:pt>
                <c:pt idx="1582">
                  <c:v>49437.5</c:v>
                </c:pt>
                <c:pt idx="1583">
                  <c:v>49468.750000127999</c:v>
                </c:pt>
                <c:pt idx="1584">
                  <c:v>49500</c:v>
                </c:pt>
                <c:pt idx="1585">
                  <c:v>49531.249999872001</c:v>
                </c:pt>
                <c:pt idx="1586">
                  <c:v>49562.5</c:v>
                </c:pt>
                <c:pt idx="1587">
                  <c:v>49593.750000127999</c:v>
                </c:pt>
                <c:pt idx="1588">
                  <c:v>49625</c:v>
                </c:pt>
                <c:pt idx="1589">
                  <c:v>49656.249999872001</c:v>
                </c:pt>
                <c:pt idx="1590">
                  <c:v>49687.5</c:v>
                </c:pt>
                <c:pt idx="1591">
                  <c:v>49718.750000127999</c:v>
                </c:pt>
                <c:pt idx="1592">
                  <c:v>49750</c:v>
                </c:pt>
                <c:pt idx="1593">
                  <c:v>49781.249999872001</c:v>
                </c:pt>
                <c:pt idx="1594">
                  <c:v>49812.5</c:v>
                </c:pt>
                <c:pt idx="1595">
                  <c:v>49843.750000127999</c:v>
                </c:pt>
                <c:pt idx="1596">
                  <c:v>49875</c:v>
                </c:pt>
                <c:pt idx="1597">
                  <c:v>49906.249999872001</c:v>
                </c:pt>
                <c:pt idx="1598">
                  <c:v>49937.5</c:v>
                </c:pt>
                <c:pt idx="1599">
                  <c:v>49968.750000127999</c:v>
                </c:pt>
                <c:pt idx="1600">
                  <c:v>50000</c:v>
                </c:pt>
                <c:pt idx="1601">
                  <c:v>50031.249999872001</c:v>
                </c:pt>
                <c:pt idx="1602">
                  <c:v>50062.5</c:v>
                </c:pt>
                <c:pt idx="1603">
                  <c:v>50093.750000127999</c:v>
                </c:pt>
                <c:pt idx="1604">
                  <c:v>50125</c:v>
                </c:pt>
                <c:pt idx="1605">
                  <c:v>50156.249999872001</c:v>
                </c:pt>
                <c:pt idx="1606">
                  <c:v>50187.5</c:v>
                </c:pt>
                <c:pt idx="1607">
                  <c:v>50218.750000127999</c:v>
                </c:pt>
                <c:pt idx="1608">
                  <c:v>50250</c:v>
                </c:pt>
                <c:pt idx="1609">
                  <c:v>50281.249999872001</c:v>
                </c:pt>
                <c:pt idx="1610">
                  <c:v>50312.5</c:v>
                </c:pt>
                <c:pt idx="1611">
                  <c:v>50343.750000127999</c:v>
                </c:pt>
                <c:pt idx="1612">
                  <c:v>50375</c:v>
                </c:pt>
                <c:pt idx="1613">
                  <c:v>50406.249999872001</c:v>
                </c:pt>
                <c:pt idx="1614">
                  <c:v>50437.5</c:v>
                </c:pt>
                <c:pt idx="1615">
                  <c:v>50468.750000127999</c:v>
                </c:pt>
                <c:pt idx="1616">
                  <c:v>50500</c:v>
                </c:pt>
                <c:pt idx="1617">
                  <c:v>50531.249999872001</c:v>
                </c:pt>
                <c:pt idx="1618">
                  <c:v>50562.5</c:v>
                </c:pt>
                <c:pt idx="1619">
                  <c:v>50593.750000127999</c:v>
                </c:pt>
                <c:pt idx="1620">
                  <c:v>50625</c:v>
                </c:pt>
                <c:pt idx="1621">
                  <c:v>50656.249999872001</c:v>
                </c:pt>
                <c:pt idx="1622">
                  <c:v>50687.5</c:v>
                </c:pt>
                <c:pt idx="1623">
                  <c:v>50718.750000127999</c:v>
                </c:pt>
                <c:pt idx="1624">
                  <c:v>50750</c:v>
                </c:pt>
                <c:pt idx="1625">
                  <c:v>50781.249999872001</c:v>
                </c:pt>
                <c:pt idx="1626">
                  <c:v>50812.5</c:v>
                </c:pt>
                <c:pt idx="1627">
                  <c:v>50843.750000127999</c:v>
                </c:pt>
                <c:pt idx="1628">
                  <c:v>50875</c:v>
                </c:pt>
                <c:pt idx="1629">
                  <c:v>50906.249999872001</c:v>
                </c:pt>
                <c:pt idx="1630">
                  <c:v>50937.5</c:v>
                </c:pt>
                <c:pt idx="1631">
                  <c:v>50968.750000127999</c:v>
                </c:pt>
                <c:pt idx="1632">
                  <c:v>51000</c:v>
                </c:pt>
                <c:pt idx="1633">
                  <c:v>51031.249999872001</c:v>
                </c:pt>
                <c:pt idx="1634">
                  <c:v>51062.5</c:v>
                </c:pt>
                <c:pt idx="1635">
                  <c:v>51093.750000127999</c:v>
                </c:pt>
                <c:pt idx="1636">
                  <c:v>51125</c:v>
                </c:pt>
                <c:pt idx="1637">
                  <c:v>51156.249999872001</c:v>
                </c:pt>
                <c:pt idx="1638">
                  <c:v>51187.5</c:v>
                </c:pt>
                <c:pt idx="1639">
                  <c:v>51218.750000127999</c:v>
                </c:pt>
                <c:pt idx="1640">
                  <c:v>51250</c:v>
                </c:pt>
                <c:pt idx="1641">
                  <c:v>51281.249999872001</c:v>
                </c:pt>
                <c:pt idx="1642">
                  <c:v>51312.5</c:v>
                </c:pt>
                <c:pt idx="1643">
                  <c:v>51343.750000127999</c:v>
                </c:pt>
                <c:pt idx="1644">
                  <c:v>51375</c:v>
                </c:pt>
                <c:pt idx="1645">
                  <c:v>51406.249999872001</c:v>
                </c:pt>
                <c:pt idx="1646">
                  <c:v>51437.5</c:v>
                </c:pt>
                <c:pt idx="1647">
                  <c:v>51468.750000127999</c:v>
                </c:pt>
                <c:pt idx="1648">
                  <c:v>51500</c:v>
                </c:pt>
                <c:pt idx="1649">
                  <c:v>51531.249999872001</c:v>
                </c:pt>
                <c:pt idx="1650">
                  <c:v>51562.5</c:v>
                </c:pt>
                <c:pt idx="1651">
                  <c:v>51593.750000127999</c:v>
                </c:pt>
                <c:pt idx="1652">
                  <c:v>51625</c:v>
                </c:pt>
                <c:pt idx="1653">
                  <c:v>51656.249999872001</c:v>
                </c:pt>
                <c:pt idx="1654">
                  <c:v>51687.5</c:v>
                </c:pt>
                <c:pt idx="1655">
                  <c:v>51718.750000127999</c:v>
                </c:pt>
                <c:pt idx="1656">
                  <c:v>51750</c:v>
                </c:pt>
                <c:pt idx="1657">
                  <c:v>51781.249999872001</c:v>
                </c:pt>
                <c:pt idx="1658">
                  <c:v>51812.5</c:v>
                </c:pt>
                <c:pt idx="1659">
                  <c:v>51843.750000127999</c:v>
                </c:pt>
                <c:pt idx="1660">
                  <c:v>51875</c:v>
                </c:pt>
                <c:pt idx="1661">
                  <c:v>51906.249999872001</c:v>
                </c:pt>
                <c:pt idx="1662">
                  <c:v>51937.5</c:v>
                </c:pt>
                <c:pt idx="1663">
                  <c:v>51968.750000127999</c:v>
                </c:pt>
                <c:pt idx="1664">
                  <c:v>52000</c:v>
                </c:pt>
                <c:pt idx="1665">
                  <c:v>52031.249999872001</c:v>
                </c:pt>
                <c:pt idx="1666">
                  <c:v>52062.5</c:v>
                </c:pt>
                <c:pt idx="1667">
                  <c:v>52093.750000127999</c:v>
                </c:pt>
                <c:pt idx="1668">
                  <c:v>52125</c:v>
                </c:pt>
                <c:pt idx="1669">
                  <c:v>52156.249999872001</c:v>
                </c:pt>
                <c:pt idx="1670">
                  <c:v>52187.5</c:v>
                </c:pt>
                <c:pt idx="1671">
                  <c:v>52218.750000127999</c:v>
                </c:pt>
                <c:pt idx="1672">
                  <c:v>52250</c:v>
                </c:pt>
                <c:pt idx="1673">
                  <c:v>52281.249999872001</c:v>
                </c:pt>
                <c:pt idx="1674">
                  <c:v>52312.5</c:v>
                </c:pt>
                <c:pt idx="1675">
                  <c:v>52343.750000127999</c:v>
                </c:pt>
                <c:pt idx="1676">
                  <c:v>52375</c:v>
                </c:pt>
                <c:pt idx="1677">
                  <c:v>52406.249999872001</c:v>
                </c:pt>
                <c:pt idx="1678">
                  <c:v>52437.5</c:v>
                </c:pt>
                <c:pt idx="1679">
                  <c:v>52468.750000127999</c:v>
                </c:pt>
                <c:pt idx="1680">
                  <c:v>52500</c:v>
                </c:pt>
                <c:pt idx="1681">
                  <c:v>52531.249999872001</c:v>
                </c:pt>
                <c:pt idx="1682">
                  <c:v>52562.5</c:v>
                </c:pt>
                <c:pt idx="1683">
                  <c:v>52593.750000127999</c:v>
                </c:pt>
                <c:pt idx="1684">
                  <c:v>52625</c:v>
                </c:pt>
                <c:pt idx="1685">
                  <c:v>52656.249999872001</c:v>
                </c:pt>
                <c:pt idx="1686">
                  <c:v>52687.5</c:v>
                </c:pt>
                <c:pt idx="1687">
                  <c:v>52718.750000127999</c:v>
                </c:pt>
                <c:pt idx="1688">
                  <c:v>52750</c:v>
                </c:pt>
                <c:pt idx="1689">
                  <c:v>52781.249999872001</c:v>
                </c:pt>
                <c:pt idx="1690">
                  <c:v>52812.5</c:v>
                </c:pt>
                <c:pt idx="1691">
                  <c:v>52843.750000127999</c:v>
                </c:pt>
                <c:pt idx="1692">
                  <c:v>52875</c:v>
                </c:pt>
                <c:pt idx="1693">
                  <c:v>52906.249999872001</c:v>
                </c:pt>
                <c:pt idx="1694">
                  <c:v>52937.5</c:v>
                </c:pt>
                <c:pt idx="1695">
                  <c:v>52968.750000127999</c:v>
                </c:pt>
                <c:pt idx="1696">
                  <c:v>53000</c:v>
                </c:pt>
                <c:pt idx="1697">
                  <c:v>53031.249999872001</c:v>
                </c:pt>
                <c:pt idx="1698">
                  <c:v>53062.5</c:v>
                </c:pt>
                <c:pt idx="1699">
                  <c:v>53093.750000127999</c:v>
                </c:pt>
                <c:pt idx="1700">
                  <c:v>53125</c:v>
                </c:pt>
                <c:pt idx="1701">
                  <c:v>53156.249999872001</c:v>
                </c:pt>
                <c:pt idx="1702">
                  <c:v>53187.5</c:v>
                </c:pt>
                <c:pt idx="1703">
                  <c:v>53218.750000127999</c:v>
                </c:pt>
                <c:pt idx="1704">
                  <c:v>53250</c:v>
                </c:pt>
                <c:pt idx="1705">
                  <c:v>53281.249999872001</c:v>
                </c:pt>
                <c:pt idx="1706">
                  <c:v>53312.5</c:v>
                </c:pt>
                <c:pt idx="1707">
                  <c:v>53343.750000127999</c:v>
                </c:pt>
                <c:pt idx="1708">
                  <c:v>53375</c:v>
                </c:pt>
                <c:pt idx="1709">
                  <c:v>53406.249999872001</c:v>
                </c:pt>
                <c:pt idx="1710">
                  <c:v>53437.5</c:v>
                </c:pt>
                <c:pt idx="1711">
                  <c:v>53468.750000127999</c:v>
                </c:pt>
                <c:pt idx="1712">
                  <c:v>53500</c:v>
                </c:pt>
                <c:pt idx="1713">
                  <c:v>53531.249999872001</c:v>
                </c:pt>
                <c:pt idx="1714">
                  <c:v>53562.5</c:v>
                </c:pt>
                <c:pt idx="1715">
                  <c:v>53593.750000127999</c:v>
                </c:pt>
                <c:pt idx="1716">
                  <c:v>53625</c:v>
                </c:pt>
                <c:pt idx="1717">
                  <c:v>53656.249999872001</c:v>
                </c:pt>
                <c:pt idx="1718">
                  <c:v>53687.5</c:v>
                </c:pt>
                <c:pt idx="1719">
                  <c:v>53718.750000127999</c:v>
                </c:pt>
                <c:pt idx="1720">
                  <c:v>53750</c:v>
                </c:pt>
                <c:pt idx="1721">
                  <c:v>53781.249999872001</c:v>
                </c:pt>
                <c:pt idx="1722">
                  <c:v>53812.5</c:v>
                </c:pt>
                <c:pt idx="1723">
                  <c:v>53843.750000127999</c:v>
                </c:pt>
                <c:pt idx="1724">
                  <c:v>53875</c:v>
                </c:pt>
                <c:pt idx="1725">
                  <c:v>53906.249999872001</c:v>
                </c:pt>
                <c:pt idx="1726">
                  <c:v>53937.5</c:v>
                </c:pt>
                <c:pt idx="1727">
                  <c:v>53968.750000127999</c:v>
                </c:pt>
                <c:pt idx="1728">
                  <c:v>54000</c:v>
                </c:pt>
                <c:pt idx="1729">
                  <c:v>54031.249999872001</c:v>
                </c:pt>
                <c:pt idx="1730">
                  <c:v>54062.5</c:v>
                </c:pt>
                <c:pt idx="1731">
                  <c:v>54093.750000127999</c:v>
                </c:pt>
                <c:pt idx="1732">
                  <c:v>54125</c:v>
                </c:pt>
                <c:pt idx="1733">
                  <c:v>54156.249999872001</c:v>
                </c:pt>
                <c:pt idx="1734">
                  <c:v>54187.5</c:v>
                </c:pt>
                <c:pt idx="1735">
                  <c:v>54218.750000127999</c:v>
                </c:pt>
                <c:pt idx="1736">
                  <c:v>54250</c:v>
                </c:pt>
                <c:pt idx="1737">
                  <c:v>54281.249999872001</c:v>
                </c:pt>
                <c:pt idx="1738">
                  <c:v>54312.5</c:v>
                </c:pt>
                <c:pt idx="1739">
                  <c:v>54343.750000127999</c:v>
                </c:pt>
                <c:pt idx="1740">
                  <c:v>54375</c:v>
                </c:pt>
                <c:pt idx="1741">
                  <c:v>54406.249999872001</c:v>
                </c:pt>
                <c:pt idx="1742">
                  <c:v>54437.5</c:v>
                </c:pt>
                <c:pt idx="1743">
                  <c:v>54468.750000127999</c:v>
                </c:pt>
                <c:pt idx="1744">
                  <c:v>54500</c:v>
                </c:pt>
                <c:pt idx="1745">
                  <c:v>54531.249999872001</c:v>
                </c:pt>
                <c:pt idx="1746">
                  <c:v>54562.5</c:v>
                </c:pt>
                <c:pt idx="1747">
                  <c:v>54593.750000127999</c:v>
                </c:pt>
                <c:pt idx="1748">
                  <c:v>54625</c:v>
                </c:pt>
                <c:pt idx="1749">
                  <c:v>54656.249999872001</c:v>
                </c:pt>
                <c:pt idx="1750">
                  <c:v>54687.5</c:v>
                </c:pt>
                <c:pt idx="1751">
                  <c:v>54718.750000127999</c:v>
                </c:pt>
                <c:pt idx="1752">
                  <c:v>54750</c:v>
                </c:pt>
                <c:pt idx="1753">
                  <c:v>54781.249999872001</c:v>
                </c:pt>
                <c:pt idx="1754">
                  <c:v>54812.5</c:v>
                </c:pt>
                <c:pt idx="1755">
                  <c:v>54843.750000127999</c:v>
                </c:pt>
                <c:pt idx="1756">
                  <c:v>54875</c:v>
                </c:pt>
                <c:pt idx="1757">
                  <c:v>54906.249999872001</c:v>
                </c:pt>
                <c:pt idx="1758">
                  <c:v>54937.5</c:v>
                </c:pt>
                <c:pt idx="1759">
                  <c:v>54968.750000127999</c:v>
                </c:pt>
                <c:pt idx="1760">
                  <c:v>55000</c:v>
                </c:pt>
                <c:pt idx="1761">
                  <c:v>55031.249999872001</c:v>
                </c:pt>
                <c:pt idx="1762">
                  <c:v>55062.5</c:v>
                </c:pt>
                <c:pt idx="1763">
                  <c:v>55093.750000127999</c:v>
                </c:pt>
                <c:pt idx="1764">
                  <c:v>55125</c:v>
                </c:pt>
                <c:pt idx="1765">
                  <c:v>55156.249999872001</c:v>
                </c:pt>
                <c:pt idx="1766">
                  <c:v>55187.5</c:v>
                </c:pt>
                <c:pt idx="1767">
                  <c:v>55218.750000127999</c:v>
                </c:pt>
                <c:pt idx="1768">
                  <c:v>55250</c:v>
                </c:pt>
                <c:pt idx="1769">
                  <c:v>55281.249999872001</c:v>
                </c:pt>
                <c:pt idx="1770">
                  <c:v>55312.5</c:v>
                </c:pt>
                <c:pt idx="1771">
                  <c:v>55343.750000127999</c:v>
                </c:pt>
                <c:pt idx="1772">
                  <c:v>55375</c:v>
                </c:pt>
                <c:pt idx="1773">
                  <c:v>55406.249999872001</c:v>
                </c:pt>
                <c:pt idx="1774">
                  <c:v>55437.5</c:v>
                </c:pt>
                <c:pt idx="1775">
                  <c:v>55468.750000127999</c:v>
                </c:pt>
                <c:pt idx="1776">
                  <c:v>55500</c:v>
                </c:pt>
                <c:pt idx="1777">
                  <c:v>55531.249999872001</c:v>
                </c:pt>
                <c:pt idx="1778">
                  <c:v>55562.5</c:v>
                </c:pt>
                <c:pt idx="1779">
                  <c:v>55593.750000127999</c:v>
                </c:pt>
                <c:pt idx="1780">
                  <c:v>55625</c:v>
                </c:pt>
                <c:pt idx="1781">
                  <c:v>55656.249999872001</c:v>
                </c:pt>
                <c:pt idx="1782">
                  <c:v>55687.5</c:v>
                </c:pt>
                <c:pt idx="1783">
                  <c:v>55718.750000127999</c:v>
                </c:pt>
                <c:pt idx="1784">
                  <c:v>55750</c:v>
                </c:pt>
                <c:pt idx="1785">
                  <c:v>55781.249999872001</c:v>
                </c:pt>
                <c:pt idx="1786">
                  <c:v>55812.5</c:v>
                </c:pt>
                <c:pt idx="1787">
                  <c:v>55843.750000127999</c:v>
                </c:pt>
                <c:pt idx="1788">
                  <c:v>55875</c:v>
                </c:pt>
                <c:pt idx="1789">
                  <c:v>55906.249999872001</c:v>
                </c:pt>
                <c:pt idx="1790">
                  <c:v>55937.5</c:v>
                </c:pt>
                <c:pt idx="1791">
                  <c:v>55968.750000127999</c:v>
                </c:pt>
                <c:pt idx="1792">
                  <c:v>56000</c:v>
                </c:pt>
                <c:pt idx="1793">
                  <c:v>56031.249999872001</c:v>
                </c:pt>
                <c:pt idx="1794">
                  <c:v>56062.5</c:v>
                </c:pt>
                <c:pt idx="1795">
                  <c:v>56093.750000127999</c:v>
                </c:pt>
                <c:pt idx="1796">
                  <c:v>56125</c:v>
                </c:pt>
                <c:pt idx="1797">
                  <c:v>56156.249999872001</c:v>
                </c:pt>
                <c:pt idx="1798">
                  <c:v>56187.5</c:v>
                </c:pt>
                <c:pt idx="1799">
                  <c:v>56218.750000127999</c:v>
                </c:pt>
                <c:pt idx="1800">
                  <c:v>56250</c:v>
                </c:pt>
                <c:pt idx="1801">
                  <c:v>56281.249999872001</c:v>
                </c:pt>
                <c:pt idx="1802">
                  <c:v>56312.5</c:v>
                </c:pt>
                <c:pt idx="1803">
                  <c:v>56343.750000127999</c:v>
                </c:pt>
                <c:pt idx="1804">
                  <c:v>56375</c:v>
                </c:pt>
                <c:pt idx="1805">
                  <c:v>56406.249999872001</c:v>
                </c:pt>
                <c:pt idx="1806">
                  <c:v>56437.5</c:v>
                </c:pt>
                <c:pt idx="1807">
                  <c:v>56468.750000127999</c:v>
                </c:pt>
                <c:pt idx="1808">
                  <c:v>56500</c:v>
                </c:pt>
                <c:pt idx="1809">
                  <c:v>56531.249999872001</c:v>
                </c:pt>
                <c:pt idx="1810">
                  <c:v>56562.5</c:v>
                </c:pt>
                <c:pt idx="1811">
                  <c:v>56593.750000127999</c:v>
                </c:pt>
                <c:pt idx="1812">
                  <c:v>56625</c:v>
                </c:pt>
                <c:pt idx="1813">
                  <c:v>56656.249999872001</c:v>
                </c:pt>
                <c:pt idx="1814">
                  <c:v>56687.5</c:v>
                </c:pt>
                <c:pt idx="1815">
                  <c:v>56718.750000127999</c:v>
                </c:pt>
                <c:pt idx="1816">
                  <c:v>56750</c:v>
                </c:pt>
                <c:pt idx="1817">
                  <c:v>56781.249999872001</c:v>
                </c:pt>
                <c:pt idx="1818">
                  <c:v>56812.5</c:v>
                </c:pt>
                <c:pt idx="1819">
                  <c:v>56843.750000127999</c:v>
                </c:pt>
                <c:pt idx="1820">
                  <c:v>56875</c:v>
                </c:pt>
                <c:pt idx="1821">
                  <c:v>56906.249999872001</c:v>
                </c:pt>
                <c:pt idx="1822">
                  <c:v>56937.5</c:v>
                </c:pt>
                <c:pt idx="1823">
                  <c:v>56968.750000127999</c:v>
                </c:pt>
                <c:pt idx="1824">
                  <c:v>57000</c:v>
                </c:pt>
                <c:pt idx="1825">
                  <c:v>57031.249999872001</c:v>
                </c:pt>
                <c:pt idx="1826">
                  <c:v>57062.5</c:v>
                </c:pt>
                <c:pt idx="1827">
                  <c:v>57093.750000127999</c:v>
                </c:pt>
                <c:pt idx="1828">
                  <c:v>57125</c:v>
                </c:pt>
                <c:pt idx="1829">
                  <c:v>57156.249999872001</c:v>
                </c:pt>
                <c:pt idx="1830">
                  <c:v>57187.5</c:v>
                </c:pt>
                <c:pt idx="1831">
                  <c:v>57218.750000127999</c:v>
                </c:pt>
                <c:pt idx="1832">
                  <c:v>57250</c:v>
                </c:pt>
                <c:pt idx="1833">
                  <c:v>57281.249999872001</c:v>
                </c:pt>
                <c:pt idx="1834">
                  <c:v>57312.5</c:v>
                </c:pt>
                <c:pt idx="1835">
                  <c:v>57343.750000127999</c:v>
                </c:pt>
                <c:pt idx="1836">
                  <c:v>57375</c:v>
                </c:pt>
                <c:pt idx="1837">
                  <c:v>57406.249999872001</c:v>
                </c:pt>
                <c:pt idx="1838">
                  <c:v>57437.5</c:v>
                </c:pt>
                <c:pt idx="1839">
                  <c:v>57468.750000127999</c:v>
                </c:pt>
                <c:pt idx="1840">
                  <c:v>57500</c:v>
                </c:pt>
                <c:pt idx="1841">
                  <c:v>57531.249999872001</c:v>
                </c:pt>
                <c:pt idx="1842">
                  <c:v>57562.5</c:v>
                </c:pt>
                <c:pt idx="1843">
                  <c:v>57593.750000127999</c:v>
                </c:pt>
                <c:pt idx="1844">
                  <c:v>57625</c:v>
                </c:pt>
                <c:pt idx="1845">
                  <c:v>57656.249999872001</c:v>
                </c:pt>
                <c:pt idx="1846">
                  <c:v>57687.5</c:v>
                </c:pt>
                <c:pt idx="1847">
                  <c:v>57718.750000127999</c:v>
                </c:pt>
                <c:pt idx="1848">
                  <c:v>57750</c:v>
                </c:pt>
                <c:pt idx="1849">
                  <c:v>57781.249999872001</c:v>
                </c:pt>
                <c:pt idx="1850">
                  <c:v>57812.5</c:v>
                </c:pt>
                <c:pt idx="1851">
                  <c:v>57843.750000127999</c:v>
                </c:pt>
                <c:pt idx="1852">
                  <c:v>57875</c:v>
                </c:pt>
                <c:pt idx="1853">
                  <c:v>57906.249999872001</c:v>
                </c:pt>
                <c:pt idx="1854">
                  <c:v>57937.5</c:v>
                </c:pt>
                <c:pt idx="1855">
                  <c:v>57968.750000127999</c:v>
                </c:pt>
                <c:pt idx="1856">
                  <c:v>58000</c:v>
                </c:pt>
                <c:pt idx="1857">
                  <c:v>58031.249999872001</c:v>
                </c:pt>
                <c:pt idx="1858">
                  <c:v>58062.5</c:v>
                </c:pt>
                <c:pt idx="1859">
                  <c:v>58093.750000127999</c:v>
                </c:pt>
                <c:pt idx="1860">
                  <c:v>58125</c:v>
                </c:pt>
                <c:pt idx="1861">
                  <c:v>58156.249999872001</c:v>
                </c:pt>
                <c:pt idx="1862">
                  <c:v>58187.5</c:v>
                </c:pt>
                <c:pt idx="1863">
                  <c:v>58218.750000127999</c:v>
                </c:pt>
                <c:pt idx="1864">
                  <c:v>58250</c:v>
                </c:pt>
                <c:pt idx="1865">
                  <c:v>58281.249999872001</c:v>
                </c:pt>
                <c:pt idx="1866">
                  <c:v>58312.5</c:v>
                </c:pt>
                <c:pt idx="1867">
                  <c:v>58343.750000127999</c:v>
                </c:pt>
                <c:pt idx="1868">
                  <c:v>58375</c:v>
                </c:pt>
                <c:pt idx="1869">
                  <c:v>58406.249999872001</c:v>
                </c:pt>
                <c:pt idx="1870">
                  <c:v>58437.5</c:v>
                </c:pt>
                <c:pt idx="1871">
                  <c:v>58468.750000127999</c:v>
                </c:pt>
                <c:pt idx="1872">
                  <c:v>58500</c:v>
                </c:pt>
                <c:pt idx="1873">
                  <c:v>58531.249999872001</c:v>
                </c:pt>
                <c:pt idx="1874">
                  <c:v>58562.5</c:v>
                </c:pt>
                <c:pt idx="1875">
                  <c:v>58593.750000127999</c:v>
                </c:pt>
                <c:pt idx="1876">
                  <c:v>58625</c:v>
                </c:pt>
                <c:pt idx="1877">
                  <c:v>58656.249999872001</c:v>
                </c:pt>
                <c:pt idx="1878">
                  <c:v>58687.5</c:v>
                </c:pt>
                <c:pt idx="1879">
                  <c:v>58718.750000127999</c:v>
                </c:pt>
                <c:pt idx="1880">
                  <c:v>58750</c:v>
                </c:pt>
                <c:pt idx="1881">
                  <c:v>58781.249999872001</c:v>
                </c:pt>
                <c:pt idx="1882">
                  <c:v>58812.5</c:v>
                </c:pt>
                <c:pt idx="1883">
                  <c:v>58843.750000127999</c:v>
                </c:pt>
                <c:pt idx="1884">
                  <c:v>58875</c:v>
                </c:pt>
                <c:pt idx="1885">
                  <c:v>58906.249999872001</c:v>
                </c:pt>
                <c:pt idx="1886">
                  <c:v>58937.5</c:v>
                </c:pt>
                <c:pt idx="1887">
                  <c:v>58968.750000127999</c:v>
                </c:pt>
                <c:pt idx="1888">
                  <c:v>59000</c:v>
                </c:pt>
                <c:pt idx="1889">
                  <c:v>59031.249999872001</c:v>
                </c:pt>
                <c:pt idx="1890">
                  <c:v>59062.5</c:v>
                </c:pt>
                <c:pt idx="1891">
                  <c:v>59093.750000127999</c:v>
                </c:pt>
                <c:pt idx="1892">
                  <c:v>59125</c:v>
                </c:pt>
                <c:pt idx="1893">
                  <c:v>59156.249999872001</c:v>
                </c:pt>
                <c:pt idx="1894">
                  <c:v>59187.5</c:v>
                </c:pt>
                <c:pt idx="1895">
                  <c:v>59218.750000127999</c:v>
                </c:pt>
                <c:pt idx="1896">
                  <c:v>59250</c:v>
                </c:pt>
                <c:pt idx="1897">
                  <c:v>59281.249999872001</c:v>
                </c:pt>
                <c:pt idx="1898">
                  <c:v>59312.5</c:v>
                </c:pt>
                <c:pt idx="1899">
                  <c:v>59343.750000127999</c:v>
                </c:pt>
                <c:pt idx="1900">
                  <c:v>59375</c:v>
                </c:pt>
                <c:pt idx="1901">
                  <c:v>59406.249999872001</c:v>
                </c:pt>
                <c:pt idx="1902">
                  <c:v>59437.5</c:v>
                </c:pt>
                <c:pt idx="1903">
                  <c:v>59468.750000127999</c:v>
                </c:pt>
                <c:pt idx="1904">
                  <c:v>59500</c:v>
                </c:pt>
                <c:pt idx="1905">
                  <c:v>59531.249999872001</c:v>
                </c:pt>
                <c:pt idx="1906">
                  <c:v>59562.5</c:v>
                </c:pt>
                <c:pt idx="1907">
                  <c:v>59593.750000127999</c:v>
                </c:pt>
                <c:pt idx="1908">
                  <c:v>59625</c:v>
                </c:pt>
                <c:pt idx="1909">
                  <c:v>59656.249999872001</c:v>
                </c:pt>
                <c:pt idx="1910">
                  <c:v>59687.5</c:v>
                </c:pt>
                <c:pt idx="1911">
                  <c:v>59718.750000127999</c:v>
                </c:pt>
                <c:pt idx="1912">
                  <c:v>59750</c:v>
                </c:pt>
                <c:pt idx="1913">
                  <c:v>59781.249999872001</c:v>
                </c:pt>
                <c:pt idx="1914">
                  <c:v>59812.5</c:v>
                </c:pt>
                <c:pt idx="1915">
                  <c:v>59843.750000127999</c:v>
                </c:pt>
                <c:pt idx="1916">
                  <c:v>59875</c:v>
                </c:pt>
                <c:pt idx="1917">
                  <c:v>59906.249999872001</c:v>
                </c:pt>
                <c:pt idx="1918">
                  <c:v>59937.5</c:v>
                </c:pt>
                <c:pt idx="1919">
                  <c:v>59968.750000127999</c:v>
                </c:pt>
                <c:pt idx="1920">
                  <c:v>60000</c:v>
                </c:pt>
                <c:pt idx="1921">
                  <c:v>60031.249999872001</c:v>
                </c:pt>
                <c:pt idx="1922">
                  <c:v>60062.5</c:v>
                </c:pt>
                <c:pt idx="1923">
                  <c:v>60093.750000127999</c:v>
                </c:pt>
                <c:pt idx="1924">
                  <c:v>60125</c:v>
                </c:pt>
                <c:pt idx="1925">
                  <c:v>60156.249999872001</c:v>
                </c:pt>
                <c:pt idx="1926">
                  <c:v>60187.5</c:v>
                </c:pt>
                <c:pt idx="1927">
                  <c:v>60218.750000127999</c:v>
                </c:pt>
                <c:pt idx="1928">
                  <c:v>60250</c:v>
                </c:pt>
                <c:pt idx="1929">
                  <c:v>60281.249999872001</c:v>
                </c:pt>
                <c:pt idx="1930">
                  <c:v>60312.5</c:v>
                </c:pt>
                <c:pt idx="1931">
                  <c:v>60343.750000127999</c:v>
                </c:pt>
                <c:pt idx="1932">
                  <c:v>60375</c:v>
                </c:pt>
                <c:pt idx="1933">
                  <c:v>60406.249999872001</c:v>
                </c:pt>
                <c:pt idx="1934">
                  <c:v>60437.5</c:v>
                </c:pt>
                <c:pt idx="1935">
                  <c:v>60468.750000127999</c:v>
                </c:pt>
                <c:pt idx="1936">
                  <c:v>60500</c:v>
                </c:pt>
                <c:pt idx="1937">
                  <c:v>60531.249999872001</c:v>
                </c:pt>
                <c:pt idx="1938">
                  <c:v>60562.5</c:v>
                </c:pt>
                <c:pt idx="1939">
                  <c:v>60593.750000127999</c:v>
                </c:pt>
                <c:pt idx="1940">
                  <c:v>60625</c:v>
                </c:pt>
                <c:pt idx="1941">
                  <c:v>60656.249999872001</c:v>
                </c:pt>
                <c:pt idx="1942">
                  <c:v>60687.5</c:v>
                </c:pt>
                <c:pt idx="1943">
                  <c:v>60718.750000127999</c:v>
                </c:pt>
                <c:pt idx="1944">
                  <c:v>60750</c:v>
                </c:pt>
                <c:pt idx="1945">
                  <c:v>60781.249999872001</c:v>
                </c:pt>
                <c:pt idx="1946">
                  <c:v>60812.5</c:v>
                </c:pt>
                <c:pt idx="1947">
                  <c:v>60843.750000127999</c:v>
                </c:pt>
                <c:pt idx="1948">
                  <c:v>60875</c:v>
                </c:pt>
                <c:pt idx="1949">
                  <c:v>60906.249999872001</c:v>
                </c:pt>
                <c:pt idx="1950">
                  <c:v>60937.5</c:v>
                </c:pt>
                <c:pt idx="1951">
                  <c:v>60968.750000127999</c:v>
                </c:pt>
                <c:pt idx="1952">
                  <c:v>61000</c:v>
                </c:pt>
                <c:pt idx="1953">
                  <c:v>61031.249999872001</c:v>
                </c:pt>
                <c:pt idx="1954">
                  <c:v>61062.5</c:v>
                </c:pt>
                <c:pt idx="1955">
                  <c:v>61093.750000127999</c:v>
                </c:pt>
                <c:pt idx="1956">
                  <c:v>61125</c:v>
                </c:pt>
                <c:pt idx="1957">
                  <c:v>61156.249999872001</c:v>
                </c:pt>
                <c:pt idx="1958">
                  <c:v>61187.5</c:v>
                </c:pt>
                <c:pt idx="1959">
                  <c:v>61218.750000127999</c:v>
                </c:pt>
                <c:pt idx="1960">
                  <c:v>61250</c:v>
                </c:pt>
                <c:pt idx="1961">
                  <c:v>61281.249999872001</c:v>
                </c:pt>
                <c:pt idx="1962">
                  <c:v>61312.5</c:v>
                </c:pt>
                <c:pt idx="1963">
                  <c:v>61343.750000127999</c:v>
                </c:pt>
                <c:pt idx="1964">
                  <c:v>61375</c:v>
                </c:pt>
                <c:pt idx="1965">
                  <c:v>61406.249999872001</c:v>
                </c:pt>
                <c:pt idx="1966">
                  <c:v>61437.5</c:v>
                </c:pt>
                <c:pt idx="1967">
                  <c:v>61468.750000127999</c:v>
                </c:pt>
                <c:pt idx="1968">
                  <c:v>61500</c:v>
                </c:pt>
                <c:pt idx="1969">
                  <c:v>61531.249999872001</c:v>
                </c:pt>
                <c:pt idx="1970">
                  <c:v>61562.5</c:v>
                </c:pt>
                <c:pt idx="1971">
                  <c:v>61593.750000127999</c:v>
                </c:pt>
                <c:pt idx="1972">
                  <c:v>61625</c:v>
                </c:pt>
                <c:pt idx="1973">
                  <c:v>61656.249999872001</c:v>
                </c:pt>
                <c:pt idx="1974">
                  <c:v>61687.5</c:v>
                </c:pt>
                <c:pt idx="1975">
                  <c:v>61718.750000127999</c:v>
                </c:pt>
                <c:pt idx="1976">
                  <c:v>61750</c:v>
                </c:pt>
                <c:pt idx="1977">
                  <c:v>61781.249999872001</c:v>
                </c:pt>
                <c:pt idx="1978">
                  <c:v>61812.5</c:v>
                </c:pt>
                <c:pt idx="1979">
                  <c:v>61843.750000127999</c:v>
                </c:pt>
                <c:pt idx="1980">
                  <c:v>61875</c:v>
                </c:pt>
                <c:pt idx="1981">
                  <c:v>61906.249999872001</c:v>
                </c:pt>
                <c:pt idx="1982">
                  <c:v>61937.5</c:v>
                </c:pt>
                <c:pt idx="1983">
                  <c:v>61968.750000127999</c:v>
                </c:pt>
                <c:pt idx="1984">
                  <c:v>62000</c:v>
                </c:pt>
                <c:pt idx="1985">
                  <c:v>62031.249999872001</c:v>
                </c:pt>
                <c:pt idx="1986">
                  <c:v>62062.5</c:v>
                </c:pt>
                <c:pt idx="1987">
                  <c:v>62093.750000127999</c:v>
                </c:pt>
                <c:pt idx="1988">
                  <c:v>62125</c:v>
                </c:pt>
                <c:pt idx="1989">
                  <c:v>62156.249999872001</c:v>
                </c:pt>
                <c:pt idx="1990">
                  <c:v>62187.5</c:v>
                </c:pt>
                <c:pt idx="1991">
                  <c:v>62218.750000127999</c:v>
                </c:pt>
                <c:pt idx="1992">
                  <c:v>62250</c:v>
                </c:pt>
                <c:pt idx="1993">
                  <c:v>62281.249999872001</c:v>
                </c:pt>
                <c:pt idx="1994">
                  <c:v>62312.5</c:v>
                </c:pt>
                <c:pt idx="1995">
                  <c:v>62343.750000127999</c:v>
                </c:pt>
                <c:pt idx="1996">
                  <c:v>62375</c:v>
                </c:pt>
                <c:pt idx="1997">
                  <c:v>62406.249999872001</c:v>
                </c:pt>
                <c:pt idx="1998">
                  <c:v>62437.5</c:v>
                </c:pt>
                <c:pt idx="1999">
                  <c:v>62468.750000127999</c:v>
                </c:pt>
                <c:pt idx="2000">
                  <c:v>62500</c:v>
                </c:pt>
                <c:pt idx="2001">
                  <c:v>62531.249999872001</c:v>
                </c:pt>
                <c:pt idx="2002">
                  <c:v>62562.5</c:v>
                </c:pt>
                <c:pt idx="2003">
                  <c:v>62593.750000127999</c:v>
                </c:pt>
                <c:pt idx="2004">
                  <c:v>62625</c:v>
                </c:pt>
                <c:pt idx="2005">
                  <c:v>62656.249999872001</c:v>
                </c:pt>
                <c:pt idx="2006">
                  <c:v>62687.5</c:v>
                </c:pt>
                <c:pt idx="2007">
                  <c:v>62718.750000127999</c:v>
                </c:pt>
                <c:pt idx="2008">
                  <c:v>62750</c:v>
                </c:pt>
                <c:pt idx="2009">
                  <c:v>62781.249999872001</c:v>
                </c:pt>
                <c:pt idx="2010">
                  <c:v>62812.5</c:v>
                </c:pt>
                <c:pt idx="2011">
                  <c:v>62843.750000127999</c:v>
                </c:pt>
                <c:pt idx="2012">
                  <c:v>62875</c:v>
                </c:pt>
                <c:pt idx="2013">
                  <c:v>62906.249999872001</c:v>
                </c:pt>
                <c:pt idx="2014">
                  <c:v>62937.5</c:v>
                </c:pt>
                <c:pt idx="2015">
                  <c:v>62968.750000127999</c:v>
                </c:pt>
                <c:pt idx="2016">
                  <c:v>63000</c:v>
                </c:pt>
                <c:pt idx="2017">
                  <c:v>63031.249999872001</c:v>
                </c:pt>
                <c:pt idx="2018">
                  <c:v>63062.5</c:v>
                </c:pt>
                <c:pt idx="2019">
                  <c:v>63093.750000127999</c:v>
                </c:pt>
                <c:pt idx="2020">
                  <c:v>63125</c:v>
                </c:pt>
                <c:pt idx="2021">
                  <c:v>63156.249999872001</c:v>
                </c:pt>
                <c:pt idx="2022">
                  <c:v>63187.5</c:v>
                </c:pt>
                <c:pt idx="2023">
                  <c:v>63218.750000127999</c:v>
                </c:pt>
                <c:pt idx="2024">
                  <c:v>63250</c:v>
                </c:pt>
                <c:pt idx="2025">
                  <c:v>63281.249999872001</c:v>
                </c:pt>
                <c:pt idx="2026">
                  <c:v>63312.5</c:v>
                </c:pt>
                <c:pt idx="2027">
                  <c:v>63343.750000127999</c:v>
                </c:pt>
                <c:pt idx="2028">
                  <c:v>63375</c:v>
                </c:pt>
                <c:pt idx="2029">
                  <c:v>63406.249999872001</c:v>
                </c:pt>
                <c:pt idx="2030">
                  <c:v>63437.5</c:v>
                </c:pt>
                <c:pt idx="2031">
                  <c:v>63468.750000127999</c:v>
                </c:pt>
                <c:pt idx="2032">
                  <c:v>63500</c:v>
                </c:pt>
                <c:pt idx="2033">
                  <c:v>63531.249999872001</c:v>
                </c:pt>
                <c:pt idx="2034">
                  <c:v>63562.5</c:v>
                </c:pt>
                <c:pt idx="2035">
                  <c:v>63593.750000127999</c:v>
                </c:pt>
                <c:pt idx="2036">
                  <c:v>63625</c:v>
                </c:pt>
                <c:pt idx="2037">
                  <c:v>63656.249999872001</c:v>
                </c:pt>
                <c:pt idx="2038">
                  <c:v>63687.5</c:v>
                </c:pt>
                <c:pt idx="2039">
                  <c:v>63718.750000127999</c:v>
                </c:pt>
                <c:pt idx="2040">
                  <c:v>63750</c:v>
                </c:pt>
                <c:pt idx="2041">
                  <c:v>63781.249999872001</c:v>
                </c:pt>
                <c:pt idx="2042">
                  <c:v>63812.5</c:v>
                </c:pt>
                <c:pt idx="2043">
                  <c:v>63843.750000127999</c:v>
                </c:pt>
                <c:pt idx="2044">
                  <c:v>63875</c:v>
                </c:pt>
                <c:pt idx="2045">
                  <c:v>63906.249999872001</c:v>
                </c:pt>
                <c:pt idx="2046">
                  <c:v>63937.5</c:v>
                </c:pt>
                <c:pt idx="2047">
                  <c:v>63968.750000127999</c:v>
                </c:pt>
                <c:pt idx="2048">
                  <c:v>64000</c:v>
                </c:pt>
                <c:pt idx="2049">
                  <c:v>64031.249999872001</c:v>
                </c:pt>
                <c:pt idx="2050">
                  <c:v>64062.5</c:v>
                </c:pt>
                <c:pt idx="2051">
                  <c:v>64093.750000127999</c:v>
                </c:pt>
                <c:pt idx="2052">
                  <c:v>64125</c:v>
                </c:pt>
                <c:pt idx="2053">
                  <c:v>64156.249999872001</c:v>
                </c:pt>
                <c:pt idx="2054">
                  <c:v>64187.5</c:v>
                </c:pt>
                <c:pt idx="2055">
                  <c:v>64218.750000127999</c:v>
                </c:pt>
                <c:pt idx="2056">
                  <c:v>64250</c:v>
                </c:pt>
                <c:pt idx="2057">
                  <c:v>64281.249999872001</c:v>
                </c:pt>
                <c:pt idx="2058">
                  <c:v>64312.5</c:v>
                </c:pt>
                <c:pt idx="2059">
                  <c:v>64343.750000127999</c:v>
                </c:pt>
                <c:pt idx="2060">
                  <c:v>64375</c:v>
                </c:pt>
                <c:pt idx="2061">
                  <c:v>64406.249999872001</c:v>
                </c:pt>
                <c:pt idx="2062">
                  <c:v>64437.5</c:v>
                </c:pt>
                <c:pt idx="2063">
                  <c:v>64468.750000127999</c:v>
                </c:pt>
                <c:pt idx="2064">
                  <c:v>64500</c:v>
                </c:pt>
                <c:pt idx="2065">
                  <c:v>64531.249999872001</c:v>
                </c:pt>
                <c:pt idx="2066">
                  <c:v>64562.5</c:v>
                </c:pt>
                <c:pt idx="2067">
                  <c:v>64593.750000127999</c:v>
                </c:pt>
                <c:pt idx="2068">
                  <c:v>64625</c:v>
                </c:pt>
                <c:pt idx="2069">
                  <c:v>64656.249999872001</c:v>
                </c:pt>
                <c:pt idx="2070">
                  <c:v>64687.5</c:v>
                </c:pt>
                <c:pt idx="2071">
                  <c:v>64718.750000127999</c:v>
                </c:pt>
                <c:pt idx="2072">
                  <c:v>64750</c:v>
                </c:pt>
                <c:pt idx="2073">
                  <c:v>64781.249999872001</c:v>
                </c:pt>
                <c:pt idx="2074">
                  <c:v>64812.5</c:v>
                </c:pt>
                <c:pt idx="2075">
                  <c:v>64843.750000127999</c:v>
                </c:pt>
                <c:pt idx="2076">
                  <c:v>64875</c:v>
                </c:pt>
                <c:pt idx="2077">
                  <c:v>64906.249999872001</c:v>
                </c:pt>
                <c:pt idx="2078">
                  <c:v>64937.5</c:v>
                </c:pt>
                <c:pt idx="2079">
                  <c:v>64968.750000127999</c:v>
                </c:pt>
                <c:pt idx="2080">
                  <c:v>65000</c:v>
                </c:pt>
                <c:pt idx="2081">
                  <c:v>65031.249999872001</c:v>
                </c:pt>
                <c:pt idx="2082">
                  <c:v>65062.5</c:v>
                </c:pt>
                <c:pt idx="2083">
                  <c:v>65093.750000127999</c:v>
                </c:pt>
                <c:pt idx="2084">
                  <c:v>65125</c:v>
                </c:pt>
                <c:pt idx="2085">
                  <c:v>65156.249999872001</c:v>
                </c:pt>
                <c:pt idx="2086">
                  <c:v>65187.5</c:v>
                </c:pt>
                <c:pt idx="2087">
                  <c:v>65218.750000127999</c:v>
                </c:pt>
                <c:pt idx="2088">
                  <c:v>65250</c:v>
                </c:pt>
                <c:pt idx="2089">
                  <c:v>65281.249999872001</c:v>
                </c:pt>
                <c:pt idx="2090">
                  <c:v>65312.5</c:v>
                </c:pt>
                <c:pt idx="2091">
                  <c:v>65343.750000127999</c:v>
                </c:pt>
                <c:pt idx="2092">
                  <c:v>65375</c:v>
                </c:pt>
                <c:pt idx="2093">
                  <c:v>65406.249999872001</c:v>
                </c:pt>
                <c:pt idx="2094">
                  <c:v>65437.5</c:v>
                </c:pt>
                <c:pt idx="2095">
                  <c:v>65468.750000127999</c:v>
                </c:pt>
                <c:pt idx="2096">
                  <c:v>65500</c:v>
                </c:pt>
                <c:pt idx="2097">
                  <c:v>65531.249999872001</c:v>
                </c:pt>
                <c:pt idx="2098">
                  <c:v>65562.5</c:v>
                </c:pt>
                <c:pt idx="2099">
                  <c:v>65593.750000127999</c:v>
                </c:pt>
                <c:pt idx="2100">
                  <c:v>65625</c:v>
                </c:pt>
                <c:pt idx="2101">
                  <c:v>65656.249999872001</c:v>
                </c:pt>
                <c:pt idx="2102">
                  <c:v>65687.5</c:v>
                </c:pt>
                <c:pt idx="2103">
                  <c:v>65718.750000127999</c:v>
                </c:pt>
                <c:pt idx="2104">
                  <c:v>65750</c:v>
                </c:pt>
                <c:pt idx="2105">
                  <c:v>65781.249999872001</c:v>
                </c:pt>
                <c:pt idx="2106">
                  <c:v>65812.5</c:v>
                </c:pt>
                <c:pt idx="2107">
                  <c:v>65843.750000127999</c:v>
                </c:pt>
                <c:pt idx="2108">
                  <c:v>65875</c:v>
                </c:pt>
                <c:pt idx="2109">
                  <c:v>65906.249999872001</c:v>
                </c:pt>
                <c:pt idx="2110">
                  <c:v>65937.5</c:v>
                </c:pt>
                <c:pt idx="2111">
                  <c:v>65968.750000127999</c:v>
                </c:pt>
                <c:pt idx="2112">
                  <c:v>66000</c:v>
                </c:pt>
                <c:pt idx="2113">
                  <c:v>66031.249999872001</c:v>
                </c:pt>
                <c:pt idx="2114">
                  <c:v>66062.5</c:v>
                </c:pt>
                <c:pt idx="2115">
                  <c:v>66093.750000127999</c:v>
                </c:pt>
                <c:pt idx="2116">
                  <c:v>66125</c:v>
                </c:pt>
                <c:pt idx="2117">
                  <c:v>66156.249999872001</c:v>
                </c:pt>
                <c:pt idx="2118">
                  <c:v>66187.5</c:v>
                </c:pt>
                <c:pt idx="2119">
                  <c:v>66218.750000127999</c:v>
                </c:pt>
                <c:pt idx="2120">
                  <c:v>66250</c:v>
                </c:pt>
                <c:pt idx="2121">
                  <c:v>66281.249999872001</c:v>
                </c:pt>
                <c:pt idx="2122">
                  <c:v>66312.5</c:v>
                </c:pt>
                <c:pt idx="2123">
                  <c:v>66343.750000127999</c:v>
                </c:pt>
                <c:pt idx="2124">
                  <c:v>66375</c:v>
                </c:pt>
                <c:pt idx="2125">
                  <c:v>66406.249999872001</c:v>
                </c:pt>
                <c:pt idx="2126">
                  <c:v>66437.5</c:v>
                </c:pt>
                <c:pt idx="2127">
                  <c:v>66468.750000127999</c:v>
                </c:pt>
                <c:pt idx="2128">
                  <c:v>66500</c:v>
                </c:pt>
                <c:pt idx="2129">
                  <c:v>66531.249999872001</c:v>
                </c:pt>
                <c:pt idx="2130">
                  <c:v>66562.5</c:v>
                </c:pt>
                <c:pt idx="2131">
                  <c:v>66593.750000127999</c:v>
                </c:pt>
                <c:pt idx="2132">
                  <c:v>66625</c:v>
                </c:pt>
                <c:pt idx="2133">
                  <c:v>66656.249999872001</c:v>
                </c:pt>
                <c:pt idx="2134">
                  <c:v>66687.5</c:v>
                </c:pt>
                <c:pt idx="2135">
                  <c:v>66718.750000127999</c:v>
                </c:pt>
                <c:pt idx="2136">
                  <c:v>66750</c:v>
                </c:pt>
                <c:pt idx="2137">
                  <c:v>66781.249999872001</c:v>
                </c:pt>
                <c:pt idx="2138">
                  <c:v>66812.5</c:v>
                </c:pt>
                <c:pt idx="2139">
                  <c:v>66843.750000127999</c:v>
                </c:pt>
                <c:pt idx="2140">
                  <c:v>66875</c:v>
                </c:pt>
                <c:pt idx="2141">
                  <c:v>66906.249999872001</c:v>
                </c:pt>
                <c:pt idx="2142">
                  <c:v>66937.5</c:v>
                </c:pt>
                <c:pt idx="2143">
                  <c:v>66968.750000127999</c:v>
                </c:pt>
                <c:pt idx="2144">
                  <c:v>67000</c:v>
                </c:pt>
                <c:pt idx="2145">
                  <c:v>67031.249999872001</c:v>
                </c:pt>
                <c:pt idx="2146">
                  <c:v>67062.5</c:v>
                </c:pt>
                <c:pt idx="2147">
                  <c:v>67093.750000127999</c:v>
                </c:pt>
                <c:pt idx="2148">
                  <c:v>67125</c:v>
                </c:pt>
                <c:pt idx="2149">
                  <c:v>67156.249999872001</c:v>
                </c:pt>
                <c:pt idx="2150">
                  <c:v>67187.5</c:v>
                </c:pt>
                <c:pt idx="2151">
                  <c:v>67218.750000127999</c:v>
                </c:pt>
                <c:pt idx="2152">
                  <c:v>67250</c:v>
                </c:pt>
                <c:pt idx="2153">
                  <c:v>67281.249999872001</c:v>
                </c:pt>
                <c:pt idx="2154">
                  <c:v>67312.5</c:v>
                </c:pt>
                <c:pt idx="2155">
                  <c:v>67343.750000127999</c:v>
                </c:pt>
                <c:pt idx="2156">
                  <c:v>67375</c:v>
                </c:pt>
                <c:pt idx="2157">
                  <c:v>67406.249999872001</c:v>
                </c:pt>
                <c:pt idx="2158">
                  <c:v>67437.5</c:v>
                </c:pt>
                <c:pt idx="2159">
                  <c:v>67468.750000127999</c:v>
                </c:pt>
                <c:pt idx="2160">
                  <c:v>67500</c:v>
                </c:pt>
                <c:pt idx="2161">
                  <c:v>67531.249999872001</c:v>
                </c:pt>
                <c:pt idx="2162">
                  <c:v>67562.5</c:v>
                </c:pt>
                <c:pt idx="2163">
                  <c:v>67593.750000127999</c:v>
                </c:pt>
                <c:pt idx="2164">
                  <c:v>67625</c:v>
                </c:pt>
                <c:pt idx="2165">
                  <c:v>67656.249999872001</c:v>
                </c:pt>
                <c:pt idx="2166">
                  <c:v>67687.5</c:v>
                </c:pt>
                <c:pt idx="2167">
                  <c:v>67718.750000127999</c:v>
                </c:pt>
                <c:pt idx="2168">
                  <c:v>67750</c:v>
                </c:pt>
                <c:pt idx="2169">
                  <c:v>67781.249999872001</c:v>
                </c:pt>
                <c:pt idx="2170">
                  <c:v>67812.5</c:v>
                </c:pt>
                <c:pt idx="2171">
                  <c:v>67843.750000127999</c:v>
                </c:pt>
                <c:pt idx="2172">
                  <c:v>67875</c:v>
                </c:pt>
                <c:pt idx="2173">
                  <c:v>67906.249999872001</c:v>
                </c:pt>
                <c:pt idx="2174">
                  <c:v>67937.5</c:v>
                </c:pt>
                <c:pt idx="2175">
                  <c:v>67968.750000127999</c:v>
                </c:pt>
                <c:pt idx="2176">
                  <c:v>68000</c:v>
                </c:pt>
                <c:pt idx="2177">
                  <c:v>68031.249999872001</c:v>
                </c:pt>
                <c:pt idx="2178">
                  <c:v>68062.5</c:v>
                </c:pt>
                <c:pt idx="2179">
                  <c:v>68093.750000127999</c:v>
                </c:pt>
                <c:pt idx="2180">
                  <c:v>68125</c:v>
                </c:pt>
                <c:pt idx="2181">
                  <c:v>68156.249999872001</c:v>
                </c:pt>
                <c:pt idx="2182">
                  <c:v>68187.5</c:v>
                </c:pt>
                <c:pt idx="2183">
                  <c:v>68218.750000127999</c:v>
                </c:pt>
                <c:pt idx="2184">
                  <c:v>68250</c:v>
                </c:pt>
                <c:pt idx="2185">
                  <c:v>68281.249999872001</c:v>
                </c:pt>
                <c:pt idx="2186">
                  <c:v>68312.5</c:v>
                </c:pt>
                <c:pt idx="2187">
                  <c:v>68343.750000127999</c:v>
                </c:pt>
                <c:pt idx="2188">
                  <c:v>68375</c:v>
                </c:pt>
                <c:pt idx="2189">
                  <c:v>68406.249999872001</c:v>
                </c:pt>
                <c:pt idx="2190">
                  <c:v>68437.5</c:v>
                </c:pt>
                <c:pt idx="2191">
                  <c:v>68468.750000127999</c:v>
                </c:pt>
                <c:pt idx="2192">
                  <c:v>68500</c:v>
                </c:pt>
                <c:pt idx="2193">
                  <c:v>68531.249999872001</c:v>
                </c:pt>
                <c:pt idx="2194">
                  <c:v>68562.5</c:v>
                </c:pt>
                <c:pt idx="2195">
                  <c:v>68593.750000127999</c:v>
                </c:pt>
                <c:pt idx="2196">
                  <c:v>68625</c:v>
                </c:pt>
                <c:pt idx="2197">
                  <c:v>68656.249999872001</c:v>
                </c:pt>
                <c:pt idx="2198">
                  <c:v>68687.5</c:v>
                </c:pt>
                <c:pt idx="2199">
                  <c:v>68718.750000127999</c:v>
                </c:pt>
                <c:pt idx="2200">
                  <c:v>68750</c:v>
                </c:pt>
                <c:pt idx="2201">
                  <c:v>68781.249999872001</c:v>
                </c:pt>
                <c:pt idx="2202">
                  <c:v>68812.5</c:v>
                </c:pt>
                <c:pt idx="2203">
                  <c:v>68843.750000127999</c:v>
                </c:pt>
                <c:pt idx="2204">
                  <c:v>68875</c:v>
                </c:pt>
                <c:pt idx="2205">
                  <c:v>68906.249999872001</c:v>
                </c:pt>
                <c:pt idx="2206">
                  <c:v>68937.5</c:v>
                </c:pt>
                <c:pt idx="2207">
                  <c:v>68968.750000127999</c:v>
                </c:pt>
                <c:pt idx="2208">
                  <c:v>69000</c:v>
                </c:pt>
                <c:pt idx="2209">
                  <c:v>69031.249999872001</c:v>
                </c:pt>
                <c:pt idx="2210">
                  <c:v>69062.5</c:v>
                </c:pt>
                <c:pt idx="2211">
                  <c:v>69093.750000127999</c:v>
                </c:pt>
                <c:pt idx="2212">
                  <c:v>69125</c:v>
                </c:pt>
                <c:pt idx="2213">
                  <c:v>69156.249999872001</c:v>
                </c:pt>
                <c:pt idx="2214">
                  <c:v>69187.5</c:v>
                </c:pt>
                <c:pt idx="2215">
                  <c:v>69218.750000127999</c:v>
                </c:pt>
                <c:pt idx="2216">
                  <c:v>69250</c:v>
                </c:pt>
                <c:pt idx="2217">
                  <c:v>69281.249999872001</c:v>
                </c:pt>
                <c:pt idx="2218">
                  <c:v>69312.5</c:v>
                </c:pt>
                <c:pt idx="2219">
                  <c:v>69343.750000127999</c:v>
                </c:pt>
                <c:pt idx="2220">
                  <c:v>69375</c:v>
                </c:pt>
                <c:pt idx="2221">
                  <c:v>69406.249999872001</c:v>
                </c:pt>
                <c:pt idx="2222">
                  <c:v>69437.5</c:v>
                </c:pt>
                <c:pt idx="2223">
                  <c:v>69468.750000127999</c:v>
                </c:pt>
                <c:pt idx="2224">
                  <c:v>69500</c:v>
                </c:pt>
                <c:pt idx="2225">
                  <c:v>69531.249999872001</c:v>
                </c:pt>
                <c:pt idx="2226">
                  <c:v>69562.5</c:v>
                </c:pt>
                <c:pt idx="2227">
                  <c:v>69593.750000127999</c:v>
                </c:pt>
                <c:pt idx="2228">
                  <c:v>69625</c:v>
                </c:pt>
                <c:pt idx="2229">
                  <c:v>69656.249999872001</c:v>
                </c:pt>
                <c:pt idx="2230">
                  <c:v>69687.5</c:v>
                </c:pt>
                <c:pt idx="2231">
                  <c:v>69718.750000127999</c:v>
                </c:pt>
                <c:pt idx="2232">
                  <c:v>69750</c:v>
                </c:pt>
                <c:pt idx="2233">
                  <c:v>69781.249999872001</c:v>
                </c:pt>
                <c:pt idx="2234">
                  <c:v>69812.5</c:v>
                </c:pt>
                <c:pt idx="2235">
                  <c:v>69843.750000127999</c:v>
                </c:pt>
                <c:pt idx="2236">
                  <c:v>69875</c:v>
                </c:pt>
                <c:pt idx="2237">
                  <c:v>69906.249999872001</c:v>
                </c:pt>
                <c:pt idx="2238">
                  <c:v>69937.5</c:v>
                </c:pt>
                <c:pt idx="2239">
                  <c:v>69968.750000127999</c:v>
                </c:pt>
                <c:pt idx="2240">
                  <c:v>70000</c:v>
                </c:pt>
                <c:pt idx="2241">
                  <c:v>70031.249999872001</c:v>
                </c:pt>
                <c:pt idx="2242">
                  <c:v>70062.5</c:v>
                </c:pt>
                <c:pt idx="2243">
                  <c:v>70093.750000127999</c:v>
                </c:pt>
                <c:pt idx="2244">
                  <c:v>70125</c:v>
                </c:pt>
                <c:pt idx="2245">
                  <c:v>70156.249999872001</c:v>
                </c:pt>
                <c:pt idx="2246">
                  <c:v>70187.5</c:v>
                </c:pt>
                <c:pt idx="2247">
                  <c:v>70218.750000127999</c:v>
                </c:pt>
                <c:pt idx="2248">
                  <c:v>70250</c:v>
                </c:pt>
                <c:pt idx="2249">
                  <c:v>70281.249999872001</c:v>
                </c:pt>
                <c:pt idx="2250">
                  <c:v>70312.5</c:v>
                </c:pt>
                <c:pt idx="2251">
                  <c:v>70343.750000127999</c:v>
                </c:pt>
                <c:pt idx="2252">
                  <c:v>70375</c:v>
                </c:pt>
                <c:pt idx="2253">
                  <c:v>70406.249999872001</c:v>
                </c:pt>
                <c:pt idx="2254">
                  <c:v>70437.5</c:v>
                </c:pt>
                <c:pt idx="2255">
                  <c:v>70468.750000127999</c:v>
                </c:pt>
                <c:pt idx="2256">
                  <c:v>70500</c:v>
                </c:pt>
                <c:pt idx="2257">
                  <c:v>70531.249999872001</c:v>
                </c:pt>
                <c:pt idx="2258">
                  <c:v>70562.5</c:v>
                </c:pt>
                <c:pt idx="2259">
                  <c:v>70593.750000127999</c:v>
                </c:pt>
                <c:pt idx="2260">
                  <c:v>70625</c:v>
                </c:pt>
                <c:pt idx="2261">
                  <c:v>70656.249999872001</c:v>
                </c:pt>
                <c:pt idx="2262">
                  <c:v>70687.5</c:v>
                </c:pt>
                <c:pt idx="2263">
                  <c:v>70718.750000127999</c:v>
                </c:pt>
                <c:pt idx="2264">
                  <c:v>70750</c:v>
                </c:pt>
                <c:pt idx="2265">
                  <c:v>70781.249999872001</c:v>
                </c:pt>
                <c:pt idx="2266">
                  <c:v>70812.5</c:v>
                </c:pt>
                <c:pt idx="2267">
                  <c:v>70843.750000127999</c:v>
                </c:pt>
                <c:pt idx="2268">
                  <c:v>70875</c:v>
                </c:pt>
                <c:pt idx="2269">
                  <c:v>70906.249999872001</c:v>
                </c:pt>
                <c:pt idx="2270">
                  <c:v>70937.5</c:v>
                </c:pt>
                <c:pt idx="2271">
                  <c:v>70968.750000127999</c:v>
                </c:pt>
                <c:pt idx="2272">
                  <c:v>71000</c:v>
                </c:pt>
                <c:pt idx="2273">
                  <c:v>71031.249999872001</c:v>
                </c:pt>
                <c:pt idx="2274">
                  <c:v>71062.5</c:v>
                </c:pt>
                <c:pt idx="2275">
                  <c:v>71093.750000127999</c:v>
                </c:pt>
                <c:pt idx="2276">
                  <c:v>71125</c:v>
                </c:pt>
                <c:pt idx="2277">
                  <c:v>71156.249999872001</c:v>
                </c:pt>
                <c:pt idx="2278">
                  <c:v>71187.5</c:v>
                </c:pt>
                <c:pt idx="2279">
                  <c:v>71218.750000127999</c:v>
                </c:pt>
                <c:pt idx="2280">
                  <c:v>71250</c:v>
                </c:pt>
                <c:pt idx="2281">
                  <c:v>71281.249999872001</c:v>
                </c:pt>
                <c:pt idx="2282">
                  <c:v>71312.5</c:v>
                </c:pt>
                <c:pt idx="2283">
                  <c:v>71343.750000127999</c:v>
                </c:pt>
                <c:pt idx="2284">
                  <c:v>71375</c:v>
                </c:pt>
                <c:pt idx="2285">
                  <c:v>71406.249999872001</c:v>
                </c:pt>
                <c:pt idx="2286">
                  <c:v>71437.5</c:v>
                </c:pt>
                <c:pt idx="2287">
                  <c:v>71468.750000127999</c:v>
                </c:pt>
                <c:pt idx="2288">
                  <c:v>71500</c:v>
                </c:pt>
                <c:pt idx="2289">
                  <c:v>71531.249999872001</c:v>
                </c:pt>
                <c:pt idx="2290">
                  <c:v>71562.5</c:v>
                </c:pt>
                <c:pt idx="2291">
                  <c:v>71593.750000127999</c:v>
                </c:pt>
                <c:pt idx="2292">
                  <c:v>71625</c:v>
                </c:pt>
                <c:pt idx="2293">
                  <c:v>71656.249999872001</c:v>
                </c:pt>
                <c:pt idx="2294">
                  <c:v>71687.5</c:v>
                </c:pt>
                <c:pt idx="2295">
                  <c:v>71718.750000127999</c:v>
                </c:pt>
                <c:pt idx="2296">
                  <c:v>71750</c:v>
                </c:pt>
                <c:pt idx="2297">
                  <c:v>71781.249999872001</c:v>
                </c:pt>
                <c:pt idx="2298">
                  <c:v>71812.5</c:v>
                </c:pt>
                <c:pt idx="2299">
                  <c:v>71843.750000127999</c:v>
                </c:pt>
                <c:pt idx="2300">
                  <c:v>71875</c:v>
                </c:pt>
                <c:pt idx="2301">
                  <c:v>71906.249999872001</c:v>
                </c:pt>
                <c:pt idx="2302">
                  <c:v>71937.5</c:v>
                </c:pt>
                <c:pt idx="2303">
                  <c:v>71968.750000127999</c:v>
                </c:pt>
                <c:pt idx="2304">
                  <c:v>72000</c:v>
                </c:pt>
                <c:pt idx="2305">
                  <c:v>72031.249999872001</c:v>
                </c:pt>
                <c:pt idx="2306">
                  <c:v>72062.5</c:v>
                </c:pt>
                <c:pt idx="2307">
                  <c:v>72093.750000127999</c:v>
                </c:pt>
                <c:pt idx="2308">
                  <c:v>72125</c:v>
                </c:pt>
                <c:pt idx="2309">
                  <c:v>72156.249999872001</c:v>
                </c:pt>
                <c:pt idx="2310">
                  <c:v>72187.5</c:v>
                </c:pt>
                <c:pt idx="2311">
                  <c:v>72218.750000127999</c:v>
                </c:pt>
                <c:pt idx="2312">
                  <c:v>72250</c:v>
                </c:pt>
                <c:pt idx="2313">
                  <c:v>72281.249999872001</c:v>
                </c:pt>
                <c:pt idx="2314">
                  <c:v>72312.5</c:v>
                </c:pt>
                <c:pt idx="2315">
                  <c:v>72343.750000127999</c:v>
                </c:pt>
                <c:pt idx="2316">
                  <c:v>72375</c:v>
                </c:pt>
                <c:pt idx="2317">
                  <c:v>72406.249999872001</c:v>
                </c:pt>
                <c:pt idx="2318">
                  <c:v>72437.5</c:v>
                </c:pt>
                <c:pt idx="2319">
                  <c:v>72468.750000127999</c:v>
                </c:pt>
                <c:pt idx="2320">
                  <c:v>72500</c:v>
                </c:pt>
                <c:pt idx="2321">
                  <c:v>72531.249999872001</c:v>
                </c:pt>
                <c:pt idx="2322">
                  <c:v>72562.5</c:v>
                </c:pt>
                <c:pt idx="2323">
                  <c:v>72593.750000127999</c:v>
                </c:pt>
                <c:pt idx="2324">
                  <c:v>72625</c:v>
                </c:pt>
                <c:pt idx="2325">
                  <c:v>72656.249999872001</c:v>
                </c:pt>
                <c:pt idx="2326">
                  <c:v>72687.5</c:v>
                </c:pt>
                <c:pt idx="2327">
                  <c:v>72718.750000127999</c:v>
                </c:pt>
                <c:pt idx="2328">
                  <c:v>72750</c:v>
                </c:pt>
                <c:pt idx="2329">
                  <c:v>72781.249999872001</c:v>
                </c:pt>
                <c:pt idx="2330">
                  <c:v>72812.5</c:v>
                </c:pt>
                <c:pt idx="2331">
                  <c:v>72843.750000127999</c:v>
                </c:pt>
                <c:pt idx="2332">
                  <c:v>72875</c:v>
                </c:pt>
                <c:pt idx="2333">
                  <c:v>72906.249999872001</c:v>
                </c:pt>
                <c:pt idx="2334">
                  <c:v>72937.5</c:v>
                </c:pt>
                <c:pt idx="2335">
                  <c:v>72968.750000127999</c:v>
                </c:pt>
                <c:pt idx="2336">
                  <c:v>73000</c:v>
                </c:pt>
                <c:pt idx="2337">
                  <c:v>73031.249999872001</c:v>
                </c:pt>
                <c:pt idx="2338">
                  <c:v>73062.5</c:v>
                </c:pt>
                <c:pt idx="2339">
                  <c:v>73093.750000127999</c:v>
                </c:pt>
                <c:pt idx="2340">
                  <c:v>73125</c:v>
                </c:pt>
                <c:pt idx="2341">
                  <c:v>73156.249999872001</c:v>
                </c:pt>
                <c:pt idx="2342">
                  <c:v>73187.5</c:v>
                </c:pt>
                <c:pt idx="2343">
                  <c:v>73218.750000127999</c:v>
                </c:pt>
                <c:pt idx="2344">
                  <c:v>73250</c:v>
                </c:pt>
                <c:pt idx="2345">
                  <c:v>73281.249999872001</c:v>
                </c:pt>
                <c:pt idx="2346">
                  <c:v>73312.5</c:v>
                </c:pt>
                <c:pt idx="2347">
                  <c:v>73343.750000127999</c:v>
                </c:pt>
                <c:pt idx="2348">
                  <c:v>73375</c:v>
                </c:pt>
                <c:pt idx="2349">
                  <c:v>73406.249999872001</c:v>
                </c:pt>
                <c:pt idx="2350">
                  <c:v>73437.5</c:v>
                </c:pt>
                <c:pt idx="2351">
                  <c:v>73468.750000127999</c:v>
                </c:pt>
                <c:pt idx="2352">
                  <c:v>73500</c:v>
                </c:pt>
                <c:pt idx="2353">
                  <c:v>73531.249999872001</c:v>
                </c:pt>
                <c:pt idx="2354">
                  <c:v>73562.5</c:v>
                </c:pt>
                <c:pt idx="2355">
                  <c:v>73593.750000127999</c:v>
                </c:pt>
                <c:pt idx="2356">
                  <c:v>73625</c:v>
                </c:pt>
                <c:pt idx="2357">
                  <c:v>73656.249999872001</c:v>
                </c:pt>
                <c:pt idx="2358">
                  <c:v>73687.5</c:v>
                </c:pt>
                <c:pt idx="2359">
                  <c:v>73718.750000127999</c:v>
                </c:pt>
                <c:pt idx="2360">
                  <c:v>73750</c:v>
                </c:pt>
                <c:pt idx="2361">
                  <c:v>73781.249999872001</c:v>
                </c:pt>
                <c:pt idx="2362">
                  <c:v>73812.5</c:v>
                </c:pt>
                <c:pt idx="2363">
                  <c:v>73843.750000127999</c:v>
                </c:pt>
                <c:pt idx="2364">
                  <c:v>73875</c:v>
                </c:pt>
                <c:pt idx="2365">
                  <c:v>73906.249999872001</c:v>
                </c:pt>
                <c:pt idx="2366">
                  <c:v>73937.5</c:v>
                </c:pt>
                <c:pt idx="2367">
                  <c:v>73968.750000127999</c:v>
                </c:pt>
                <c:pt idx="2368">
                  <c:v>74000</c:v>
                </c:pt>
                <c:pt idx="2369">
                  <c:v>74031.249999872001</c:v>
                </c:pt>
                <c:pt idx="2370">
                  <c:v>74062.5</c:v>
                </c:pt>
                <c:pt idx="2371">
                  <c:v>74093.750000127999</c:v>
                </c:pt>
                <c:pt idx="2372">
                  <c:v>74125</c:v>
                </c:pt>
                <c:pt idx="2373">
                  <c:v>74156.249999872001</c:v>
                </c:pt>
                <c:pt idx="2374">
                  <c:v>74187.5</c:v>
                </c:pt>
                <c:pt idx="2375">
                  <c:v>74218.750000127999</c:v>
                </c:pt>
                <c:pt idx="2376">
                  <c:v>74250</c:v>
                </c:pt>
                <c:pt idx="2377">
                  <c:v>74281.249999872001</c:v>
                </c:pt>
                <c:pt idx="2378">
                  <c:v>74312.5</c:v>
                </c:pt>
                <c:pt idx="2379">
                  <c:v>74343.750000127999</c:v>
                </c:pt>
                <c:pt idx="2380">
                  <c:v>74375</c:v>
                </c:pt>
                <c:pt idx="2381">
                  <c:v>74406.249999872001</c:v>
                </c:pt>
                <c:pt idx="2382">
                  <c:v>74437.5</c:v>
                </c:pt>
                <c:pt idx="2383">
                  <c:v>74468.750000127999</c:v>
                </c:pt>
                <c:pt idx="2384">
                  <c:v>74500</c:v>
                </c:pt>
                <c:pt idx="2385">
                  <c:v>74531.249999872001</c:v>
                </c:pt>
                <c:pt idx="2386">
                  <c:v>74562.5</c:v>
                </c:pt>
                <c:pt idx="2387">
                  <c:v>74593.750000127999</c:v>
                </c:pt>
                <c:pt idx="2388">
                  <c:v>74625</c:v>
                </c:pt>
                <c:pt idx="2389">
                  <c:v>74656.249999872001</c:v>
                </c:pt>
                <c:pt idx="2390">
                  <c:v>74687.5</c:v>
                </c:pt>
                <c:pt idx="2391">
                  <c:v>74718.750000127999</c:v>
                </c:pt>
                <c:pt idx="2392">
                  <c:v>74750</c:v>
                </c:pt>
                <c:pt idx="2393">
                  <c:v>74781.249999872001</c:v>
                </c:pt>
                <c:pt idx="2394">
                  <c:v>74812.5</c:v>
                </c:pt>
                <c:pt idx="2395">
                  <c:v>74843.750000127999</c:v>
                </c:pt>
                <c:pt idx="2396">
                  <c:v>74875</c:v>
                </c:pt>
                <c:pt idx="2397">
                  <c:v>74906.249999872001</c:v>
                </c:pt>
                <c:pt idx="2398">
                  <c:v>74937.5</c:v>
                </c:pt>
                <c:pt idx="2399">
                  <c:v>74968.750000127999</c:v>
                </c:pt>
                <c:pt idx="2400">
                  <c:v>75000</c:v>
                </c:pt>
                <c:pt idx="2401">
                  <c:v>75031.249999872001</c:v>
                </c:pt>
                <c:pt idx="2402">
                  <c:v>75062.5</c:v>
                </c:pt>
                <c:pt idx="2403">
                  <c:v>75093.750000127999</c:v>
                </c:pt>
                <c:pt idx="2404">
                  <c:v>75125</c:v>
                </c:pt>
                <c:pt idx="2405">
                  <c:v>75156.249999872001</c:v>
                </c:pt>
                <c:pt idx="2406">
                  <c:v>75187.5</c:v>
                </c:pt>
                <c:pt idx="2407">
                  <c:v>75218.750000127999</c:v>
                </c:pt>
                <c:pt idx="2408">
                  <c:v>75250</c:v>
                </c:pt>
                <c:pt idx="2409">
                  <c:v>75281.249999872001</c:v>
                </c:pt>
                <c:pt idx="2410">
                  <c:v>75312.5</c:v>
                </c:pt>
                <c:pt idx="2411">
                  <c:v>75343.750000127999</c:v>
                </c:pt>
                <c:pt idx="2412">
                  <c:v>75375</c:v>
                </c:pt>
                <c:pt idx="2413">
                  <c:v>75406.249999872001</c:v>
                </c:pt>
                <c:pt idx="2414">
                  <c:v>75437.5</c:v>
                </c:pt>
                <c:pt idx="2415">
                  <c:v>75468.750000127999</c:v>
                </c:pt>
                <c:pt idx="2416">
                  <c:v>75500</c:v>
                </c:pt>
                <c:pt idx="2417">
                  <c:v>75531.249999872001</c:v>
                </c:pt>
                <c:pt idx="2418">
                  <c:v>75562.5</c:v>
                </c:pt>
                <c:pt idx="2419">
                  <c:v>75593.750000127999</c:v>
                </c:pt>
                <c:pt idx="2420">
                  <c:v>75625</c:v>
                </c:pt>
                <c:pt idx="2421">
                  <c:v>75656.249999872001</c:v>
                </c:pt>
                <c:pt idx="2422">
                  <c:v>75687.5</c:v>
                </c:pt>
                <c:pt idx="2423">
                  <c:v>75718.750000127999</c:v>
                </c:pt>
                <c:pt idx="2424">
                  <c:v>75750</c:v>
                </c:pt>
                <c:pt idx="2425">
                  <c:v>75781.249999872001</c:v>
                </c:pt>
                <c:pt idx="2426">
                  <c:v>75812.5</c:v>
                </c:pt>
                <c:pt idx="2427">
                  <c:v>75843.750000127999</c:v>
                </c:pt>
                <c:pt idx="2428">
                  <c:v>75875</c:v>
                </c:pt>
                <c:pt idx="2429">
                  <c:v>75906.249999872001</c:v>
                </c:pt>
                <c:pt idx="2430">
                  <c:v>75937.5</c:v>
                </c:pt>
                <c:pt idx="2431">
                  <c:v>75968.750000127999</c:v>
                </c:pt>
                <c:pt idx="2432">
                  <c:v>76000</c:v>
                </c:pt>
                <c:pt idx="2433">
                  <c:v>76031.249999872001</c:v>
                </c:pt>
                <c:pt idx="2434">
                  <c:v>76062.5</c:v>
                </c:pt>
                <c:pt idx="2435">
                  <c:v>76093.750000127999</c:v>
                </c:pt>
                <c:pt idx="2436">
                  <c:v>76125</c:v>
                </c:pt>
                <c:pt idx="2437">
                  <c:v>76156.249999872001</c:v>
                </c:pt>
                <c:pt idx="2438">
                  <c:v>76187.5</c:v>
                </c:pt>
                <c:pt idx="2439">
                  <c:v>76218.750000127999</c:v>
                </c:pt>
                <c:pt idx="2440">
                  <c:v>76250</c:v>
                </c:pt>
                <c:pt idx="2441">
                  <c:v>76281.249999872001</c:v>
                </c:pt>
                <c:pt idx="2442">
                  <c:v>76312.5</c:v>
                </c:pt>
                <c:pt idx="2443">
                  <c:v>76343.750000127999</c:v>
                </c:pt>
                <c:pt idx="2444">
                  <c:v>76375</c:v>
                </c:pt>
                <c:pt idx="2445">
                  <c:v>76406.249999872001</c:v>
                </c:pt>
                <c:pt idx="2446">
                  <c:v>76437.5</c:v>
                </c:pt>
                <c:pt idx="2447">
                  <c:v>76468.750000127999</c:v>
                </c:pt>
                <c:pt idx="2448">
                  <c:v>76500</c:v>
                </c:pt>
                <c:pt idx="2449">
                  <c:v>76531.249999872001</c:v>
                </c:pt>
                <c:pt idx="2450">
                  <c:v>76562.5</c:v>
                </c:pt>
                <c:pt idx="2451">
                  <c:v>76593.750000127999</c:v>
                </c:pt>
                <c:pt idx="2452">
                  <c:v>76625</c:v>
                </c:pt>
                <c:pt idx="2453">
                  <c:v>76656.249999872001</c:v>
                </c:pt>
                <c:pt idx="2454">
                  <c:v>76687.5</c:v>
                </c:pt>
                <c:pt idx="2455">
                  <c:v>76718.750000127999</c:v>
                </c:pt>
                <c:pt idx="2456">
                  <c:v>76750</c:v>
                </c:pt>
                <c:pt idx="2457">
                  <c:v>76781.249999872001</c:v>
                </c:pt>
                <c:pt idx="2458">
                  <c:v>76812.5</c:v>
                </c:pt>
                <c:pt idx="2459">
                  <c:v>76843.750000127999</c:v>
                </c:pt>
                <c:pt idx="2460">
                  <c:v>76875</c:v>
                </c:pt>
                <c:pt idx="2461">
                  <c:v>76906.249999872001</c:v>
                </c:pt>
                <c:pt idx="2462">
                  <c:v>76937.5</c:v>
                </c:pt>
                <c:pt idx="2463">
                  <c:v>76968.750000127999</c:v>
                </c:pt>
                <c:pt idx="2464">
                  <c:v>77000</c:v>
                </c:pt>
                <c:pt idx="2465">
                  <c:v>77031.249999872001</c:v>
                </c:pt>
                <c:pt idx="2466">
                  <c:v>77062.5</c:v>
                </c:pt>
                <c:pt idx="2467">
                  <c:v>77093.750000127999</c:v>
                </c:pt>
                <c:pt idx="2468">
                  <c:v>77125</c:v>
                </c:pt>
                <c:pt idx="2469">
                  <c:v>77156.249999872001</c:v>
                </c:pt>
                <c:pt idx="2470">
                  <c:v>77187.5</c:v>
                </c:pt>
                <c:pt idx="2471">
                  <c:v>77218.750000127999</c:v>
                </c:pt>
                <c:pt idx="2472">
                  <c:v>77250</c:v>
                </c:pt>
                <c:pt idx="2473">
                  <c:v>77281.249999872001</c:v>
                </c:pt>
                <c:pt idx="2474">
                  <c:v>77312.5</c:v>
                </c:pt>
                <c:pt idx="2475">
                  <c:v>77343.750000127999</c:v>
                </c:pt>
                <c:pt idx="2476">
                  <c:v>77375</c:v>
                </c:pt>
                <c:pt idx="2477">
                  <c:v>77406.249999872001</c:v>
                </c:pt>
                <c:pt idx="2478">
                  <c:v>77437.5</c:v>
                </c:pt>
                <c:pt idx="2479">
                  <c:v>77468.750000127999</c:v>
                </c:pt>
                <c:pt idx="2480">
                  <c:v>77500</c:v>
                </c:pt>
                <c:pt idx="2481">
                  <c:v>77531.249999872001</c:v>
                </c:pt>
                <c:pt idx="2482">
                  <c:v>77562.5</c:v>
                </c:pt>
                <c:pt idx="2483">
                  <c:v>77593.750000127999</c:v>
                </c:pt>
                <c:pt idx="2484">
                  <c:v>77625</c:v>
                </c:pt>
                <c:pt idx="2485">
                  <c:v>77656.249999872001</c:v>
                </c:pt>
                <c:pt idx="2486">
                  <c:v>77687.5</c:v>
                </c:pt>
                <c:pt idx="2487">
                  <c:v>77718.750000127999</c:v>
                </c:pt>
                <c:pt idx="2488">
                  <c:v>77750</c:v>
                </c:pt>
                <c:pt idx="2489">
                  <c:v>77781.249999872001</c:v>
                </c:pt>
                <c:pt idx="2490">
                  <c:v>77812.5</c:v>
                </c:pt>
                <c:pt idx="2491">
                  <c:v>77843.750000127999</c:v>
                </c:pt>
                <c:pt idx="2492">
                  <c:v>77875</c:v>
                </c:pt>
                <c:pt idx="2493">
                  <c:v>77906.249999872001</c:v>
                </c:pt>
                <c:pt idx="2494">
                  <c:v>77937.5</c:v>
                </c:pt>
                <c:pt idx="2495">
                  <c:v>77968.750000127999</c:v>
                </c:pt>
                <c:pt idx="2496">
                  <c:v>78000</c:v>
                </c:pt>
                <c:pt idx="2497">
                  <c:v>78031.249999872001</c:v>
                </c:pt>
                <c:pt idx="2498">
                  <c:v>78062.5</c:v>
                </c:pt>
                <c:pt idx="2499">
                  <c:v>78093.750000127999</c:v>
                </c:pt>
                <c:pt idx="2500">
                  <c:v>78125</c:v>
                </c:pt>
                <c:pt idx="2501">
                  <c:v>78156.249999872001</c:v>
                </c:pt>
                <c:pt idx="2502">
                  <c:v>78187.5</c:v>
                </c:pt>
                <c:pt idx="2503">
                  <c:v>78218.750000127999</c:v>
                </c:pt>
                <c:pt idx="2504">
                  <c:v>78250</c:v>
                </c:pt>
                <c:pt idx="2505">
                  <c:v>78281.249999872001</c:v>
                </c:pt>
                <c:pt idx="2506">
                  <c:v>78312.5</c:v>
                </c:pt>
                <c:pt idx="2507">
                  <c:v>78343.750000127999</c:v>
                </c:pt>
                <c:pt idx="2508">
                  <c:v>78375</c:v>
                </c:pt>
                <c:pt idx="2509">
                  <c:v>78406.249999872001</c:v>
                </c:pt>
                <c:pt idx="2510">
                  <c:v>78437.5</c:v>
                </c:pt>
                <c:pt idx="2511">
                  <c:v>78468.750000127999</c:v>
                </c:pt>
                <c:pt idx="2512">
                  <c:v>78500</c:v>
                </c:pt>
                <c:pt idx="2513">
                  <c:v>78531.249999872001</c:v>
                </c:pt>
                <c:pt idx="2514">
                  <c:v>78562.5</c:v>
                </c:pt>
                <c:pt idx="2515">
                  <c:v>78593.750000127999</c:v>
                </c:pt>
                <c:pt idx="2516">
                  <c:v>78625</c:v>
                </c:pt>
                <c:pt idx="2517">
                  <c:v>78656.249999872001</c:v>
                </c:pt>
                <c:pt idx="2518">
                  <c:v>78687.5</c:v>
                </c:pt>
                <c:pt idx="2519">
                  <c:v>78718.750000127999</c:v>
                </c:pt>
                <c:pt idx="2520">
                  <c:v>78750</c:v>
                </c:pt>
                <c:pt idx="2521">
                  <c:v>78781.249999872001</c:v>
                </c:pt>
                <c:pt idx="2522">
                  <c:v>78812.5</c:v>
                </c:pt>
                <c:pt idx="2523">
                  <c:v>78843.750000127999</c:v>
                </c:pt>
                <c:pt idx="2524">
                  <c:v>78875</c:v>
                </c:pt>
                <c:pt idx="2525">
                  <c:v>78906.249999872001</c:v>
                </c:pt>
                <c:pt idx="2526">
                  <c:v>78937.5</c:v>
                </c:pt>
                <c:pt idx="2527">
                  <c:v>78968.750000127999</c:v>
                </c:pt>
                <c:pt idx="2528">
                  <c:v>79000</c:v>
                </c:pt>
                <c:pt idx="2529">
                  <c:v>79031.249999872001</c:v>
                </c:pt>
                <c:pt idx="2530">
                  <c:v>79062.5</c:v>
                </c:pt>
                <c:pt idx="2531">
                  <c:v>79093.750000127999</c:v>
                </c:pt>
                <c:pt idx="2532">
                  <c:v>79125</c:v>
                </c:pt>
                <c:pt idx="2533">
                  <c:v>79156.249999872001</c:v>
                </c:pt>
                <c:pt idx="2534">
                  <c:v>79187.5</c:v>
                </c:pt>
                <c:pt idx="2535">
                  <c:v>79218.750000127999</c:v>
                </c:pt>
                <c:pt idx="2536">
                  <c:v>79250</c:v>
                </c:pt>
                <c:pt idx="2537">
                  <c:v>79281.249999872001</c:v>
                </c:pt>
                <c:pt idx="2538">
                  <c:v>79312.5</c:v>
                </c:pt>
                <c:pt idx="2539">
                  <c:v>79343.750000127999</c:v>
                </c:pt>
                <c:pt idx="2540">
                  <c:v>79375</c:v>
                </c:pt>
                <c:pt idx="2541">
                  <c:v>79406.249999872001</c:v>
                </c:pt>
                <c:pt idx="2542">
                  <c:v>79437.5</c:v>
                </c:pt>
                <c:pt idx="2543">
                  <c:v>79468.750000127999</c:v>
                </c:pt>
                <c:pt idx="2544">
                  <c:v>79500</c:v>
                </c:pt>
                <c:pt idx="2545">
                  <c:v>79531.249999872001</c:v>
                </c:pt>
                <c:pt idx="2546">
                  <c:v>79562.5</c:v>
                </c:pt>
                <c:pt idx="2547">
                  <c:v>79593.750000127999</c:v>
                </c:pt>
                <c:pt idx="2548">
                  <c:v>79625</c:v>
                </c:pt>
                <c:pt idx="2549">
                  <c:v>79656.249999872001</c:v>
                </c:pt>
                <c:pt idx="2550">
                  <c:v>79687.5</c:v>
                </c:pt>
                <c:pt idx="2551">
                  <c:v>79718.750000127999</c:v>
                </c:pt>
                <c:pt idx="2552">
                  <c:v>79750</c:v>
                </c:pt>
                <c:pt idx="2553">
                  <c:v>79781.249999872001</c:v>
                </c:pt>
                <c:pt idx="2554">
                  <c:v>79812.5</c:v>
                </c:pt>
                <c:pt idx="2555">
                  <c:v>79843.750000127999</c:v>
                </c:pt>
                <c:pt idx="2556">
                  <c:v>79875</c:v>
                </c:pt>
                <c:pt idx="2557">
                  <c:v>79906.249999872001</c:v>
                </c:pt>
                <c:pt idx="2558">
                  <c:v>79937.5</c:v>
                </c:pt>
                <c:pt idx="2559">
                  <c:v>79968.750000127999</c:v>
                </c:pt>
                <c:pt idx="2560">
                  <c:v>80000</c:v>
                </c:pt>
                <c:pt idx="2561">
                  <c:v>80031.249999872001</c:v>
                </c:pt>
                <c:pt idx="2562">
                  <c:v>80062.5</c:v>
                </c:pt>
                <c:pt idx="2563">
                  <c:v>80093.750000127999</c:v>
                </c:pt>
                <c:pt idx="2564">
                  <c:v>80125</c:v>
                </c:pt>
                <c:pt idx="2565">
                  <c:v>80156.249999872001</c:v>
                </c:pt>
                <c:pt idx="2566">
                  <c:v>80187.5</c:v>
                </c:pt>
                <c:pt idx="2567">
                  <c:v>80218.750000127999</c:v>
                </c:pt>
                <c:pt idx="2568">
                  <c:v>80250</c:v>
                </c:pt>
                <c:pt idx="2569">
                  <c:v>80281.249999872001</c:v>
                </c:pt>
                <c:pt idx="2570">
                  <c:v>80312.5</c:v>
                </c:pt>
                <c:pt idx="2571">
                  <c:v>80343.750000127999</c:v>
                </c:pt>
                <c:pt idx="2572">
                  <c:v>80375</c:v>
                </c:pt>
                <c:pt idx="2573">
                  <c:v>80406.249999872001</c:v>
                </c:pt>
                <c:pt idx="2574">
                  <c:v>80437.5</c:v>
                </c:pt>
                <c:pt idx="2575">
                  <c:v>80468.750000127999</c:v>
                </c:pt>
                <c:pt idx="2576">
                  <c:v>80500</c:v>
                </c:pt>
                <c:pt idx="2577">
                  <c:v>80531.249999872001</c:v>
                </c:pt>
                <c:pt idx="2578">
                  <c:v>80562.5</c:v>
                </c:pt>
                <c:pt idx="2579">
                  <c:v>80593.750000127999</c:v>
                </c:pt>
                <c:pt idx="2580">
                  <c:v>80625</c:v>
                </c:pt>
                <c:pt idx="2581">
                  <c:v>80656.249999872001</c:v>
                </c:pt>
                <c:pt idx="2582">
                  <c:v>80687.5</c:v>
                </c:pt>
                <c:pt idx="2583">
                  <c:v>80718.750000127999</c:v>
                </c:pt>
                <c:pt idx="2584">
                  <c:v>80750</c:v>
                </c:pt>
                <c:pt idx="2585">
                  <c:v>80781.249999872001</c:v>
                </c:pt>
                <c:pt idx="2586">
                  <c:v>80812.5</c:v>
                </c:pt>
                <c:pt idx="2587">
                  <c:v>80843.750000127999</c:v>
                </c:pt>
                <c:pt idx="2588">
                  <c:v>80875</c:v>
                </c:pt>
                <c:pt idx="2589">
                  <c:v>80906.249999872001</c:v>
                </c:pt>
                <c:pt idx="2590">
                  <c:v>80937.5</c:v>
                </c:pt>
                <c:pt idx="2591">
                  <c:v>80968.750000127999</c:v>
                </c:pt>
                <c:pt idx="2592">
                  <c:v>81000</c:v>
                </c:pt>
                <c:pt idx="2593">
                  <c:v>81031.249999872001</c:v>
                </c:pt>
                <c:pt idx="2594">
                  <c:v>81062.5</c:v>
                </c:pt>
                <c:pt idx="2595">
                  <c:v>81093.750000127999</c:v>
                </c:pt>
                <c:pt idx="2596">
                  <c:v>81125</c:v>
                </c:pt>
                <c:pt idx="2597">
                  <c:v>81156.249999872001</c:v>
                </c:pt>
                <c:pt idx="2598">
                  <c:v>81187.5</c:v>
                </c:pt>
                <c:pt idx="2599">
                  <c:v>81218.750000127999</c:v>
                </c:pt>
                <c:pt idx="2600">
                  <c:v>81250</c:v>
                </c:pt>
                <c:pt idx="2601">
                  <c:v>81281.249999872001</c:v>
                </c:pt>
                <c:pt idx="2602">
                  <c:v>81312.5</c:v>
                </c:pt>
                <c:pt idx="2603">
                  <c:v>81343.750000127999</c:v>
                </c:pt>
                <c:pt idx="2604">
                  <c:v>81375</c:v>
                </c:pt>
                <c:pt idx="2605">
                  <c:v>81406.249999872001</c:v>
                </c:pt>
                <c:pt idx="2606">
                  <c:v>81437.5</c:v>
                </c:pt>
                <c:pt idx="2607">
                  <c:v>81468.750000127999</c:v>
                </c:pt>
                <c:pt idx="2608">
                  <c:v>81500</c:v>
                </c:pt>
                <c:pt idx="2609">
                  <c:v>81531.249999872001</c:v>
                </c:pt>
                <c:pt idx="2610">
                  <c:v>81562.5</c:v>
                </c:pt>
                <c:pt idx="2611">
                  <c:v>81593.750000127999</c:v>
                </c:pt>
                <c:pt idx="2612">
                  <c:v>81625</c:v>
                </c:pt>
                <c:pt idx="2613">
                  <c:v>81656.249999872001</c:v>
                </c:pt>
                <c:pt idx="2614">
                  <c:v>81687.5</c:v>
                </c:pt>
                <c:pt idx="2615">
                  <c:v>81718.750000127999</c:v>
                </c:pt>
                <c:pt idx="2616">
                  <c:v>81750</c:v>
                </c:pt>
                <c:pt idx="2617">
                  <c:v>81781.249999872001</c:v>
                </c:pt>
                <c:pt idx="2618">
                  <c:v>81812.5</c:v>
                </c:pt>
                <c:pt idx="2619">
                  <c:v>81843.750000127999</c:v>
                </c:pt>
                <c:pt idx="2620">
                  <c:v>81875</c:v>
                </c:pt>
                <c:pt idx="2621">
                  <c:v>81906.249999872001</c:v>
                </c:pt>
                <c:pt idx="2622">
                  <c:v>81937.5</c:v>
                </c:pt>
                <c:pt idx="2623">
                  <c:v>81968.750000127999</c:v>
                </c:pt>
                <c:pt idx="2624">
                  <c:v>82000</c:v>
                </c:pt>
                <c:pt idx="2625">
                  <c:v>82031.249999872001</c:v>
                </c:pt>
                <c:pt idx="2626">
                  <c:v>82062.5</c:v>
                </c:pt>
                <c:pt idx="2627">
                  <c:v>82093.750000127999</c:v>
                </c:pt>
                <c:pt idx="2628">
                  <c:v>82125</c:v>
                </c:pt>
                <c:pt idx="2629">
                  <c:v>82156.249999872001</c:v>
                </c:pt>
                <c:pt idx="2630">
                  <c:v>82187.5</c:v>
                </c:pt>
                <c:pt idx="2631">
                  <c:v>82218.750000127999</c:v>
                </c:pt>
                <c:pt idx="2632">
                  <c:v>82250</c:v>
                </c:pt>
                <c:pt idx="2633">
                  <c:v>82281.249999872001</c:v>
                </c:pt>
                <c:pt idx="2634">
                  <c:v>82312.5</c:v>
                </c:pt>
                <c:pt idx="2635">
                  <c:v>82343.750000127999</c:v>
                </c:pt>
                <c:pt idx="2636">
                  <c:v>82375</c:v>
                </c:pt>
                <c:pt idx="2637">
                  <c:v>82406.249999872001</c:v>
                </c:pt>
                <c:pt idx="2638">
                  <c:v>82437.5</c:v>
                </c:pt>
                <c:pt idx="2639">
                  <c:v>82468.750000127999</c:v>
                </c:pt>
                <c:pt idx="2640">
                  <c:v>82500</c:v>
                </c:pt>
                <c:pt idx="2641">
                  <c:v>82531.249999872001</c:v>
                </c:pt>
                <c:pt idx="2642">
                  <c:v>82562.5</c:v>
                </c:pt>
                <c:pt idx="2643">
                  <c:v>82593.750000127999</c:v>
                </c:pt>
                <c:pt idx="2644">
                  <c:v>82625</c:v>
                </c:pt>
                <c:pt idx="2645">
                  <c:v>82656.249999872001</c:v>
                </c:pt>
                <c:pt idx="2646">
                  <c:v>82687.5</c:v>
                </c:pt>
                <c:pt idx="2647">
                  <c:v>82718.750000127999</c:v>
                </c:pt>
                <c:pt idx="2648">
                  <c:v>82750</c:v>
                </c:pt>
                <c:pt idx="2649">
                  <c:v>82781.249999872001</c:v>
                </c:pt>
                <c:pt idx="2650">
                  <c:v>82812.5</c:v>
                </c:pt>
                <c:pt idx="2651">
                  <c:v>82843.750000127999</c:v>
                </c:pt>
                <c:pt idx="2652">
                  <c:v>82875</c:v>
                </c:pt>
                <c:pt idx="2653">
                  <c:v>82906.249999872001</c:v>
                </c:pt>
                <c:pt idx="2654">
                  <c:v>82937.5</c:v>
                </c:pt>
                <c:pt idx="2655">
                  <c:v>82968.750000127999</c:v>
                </c:pt>
                <c:pt idx="2656">
                  <c:v>83000</c:v>
                </c:pt>
                <c:pt idx="2657">
                  <c:v>83031.249999872001</c:v>
                </c:pt>
                <c:pt idx="2658">
                  <c:v>83062.5</c:v>
                </c:pt>
                <c:pt idx="2659">
                  <c:v>83093.750000127999</c:v>
                </c:pt>
                <c:pt idx="2660">
                  <c:v>83125</c:v>
                </c:pt>
                <c:pt idx="2661">
                  <c:v>83156.249999872001</c:v>
                </c:pt>
                <c:pt idx="2662">
                  <c:v>83187.5</c:v>
                </c:pt>
                <c:pt idx="2663">
                  <c:v>83218.750000127999</c:v>
                </c:pt>
                <c:pt idx="2664">
                  <c:v>83250</c:v>
                </c:pt>
                <c:pt idx="2665">
                  <c:v>83281.249999872001</c:v>
                </c:pt>
                <c:pt idx="2666">
                  <c:v>83312.5</c:v>
                </c:pt>
                <c:pt idx="2667">
                  <c:v>83343.750000127999</c:v>
                </c:pt>
                <c:pt idx="2668">
                  <c:v>83375</c:v>
                </c:pt>
                <c:pt idx="2669">
                  <c:v>83406.249999872001</c:v>
                </c:pt>
                <c:pt idx="2670">
                  <c:v>83437.5</c:v>
                </c:pt>
                <c:pt idx="2671">
                  <c:v>83468.750000127999</c:v>
                </c:pt>
                <c:pt idx="2672">
                  <c:v>83500</c:v>
                </c:pt>
                <c:pt idx="2673">
                  <c:v>83531.249999872001</c:v>
                </c:pt>
                <c:pt idx="2674">
                  <c:v>83562.5</c:v>
                </c:pt>
                <c:pt idx="2675">
                  <c:v>83593.750000127999</c:v>
                </c:pt>
                <c:pt idx="2676">
                  <c:v>83625</c:v>
                </c:pt>
                <c:pt idx="2677">
                  <c:v>83656.249999872001</c:v>
                </c:pt>
                <c:pt idx="2678">
                  <c:v>83687.5</c:v>
                </c:pt>
                <c:pt idx="2679">
                  <c:v>83718.750000127999</c:v>
                </c:pt>
                <c:pt idx="2680">
                  <c:v>83750</c:v>
                </c:pt>
                <c:pt idx="2681">
                  <c:v>83781.249999872001</c:v>
                </c:pt>
                <c:pt idx="2682">
                  <c:v>83812.5</c:v>
                </c:pt>
                <c:pt idx="2683">
                  <c:v>83843.750000127999</c:v>
                </c:pt>
                <c:pt idx="2684">
                  <c:v>83875</c:v>
                </c:pt>
                <c:pt idx="2685">
                  <c:v>83906.249999872001</c:v>
                </c:pt>
                <c:pt idx="2686">
                  <c:v>83937.5</c:v>
                </c:pt>
                <c:pt idx="2687">
                  <c:v>83968.750000127999</c:v>
                </c:pt>
                <c:pt idx="2688">
                  <c:v>84000</c:v>
                </c:pt>
                <c:pt idx="2689">
                  <c:v>84031.249999872001</c:v>
                </c:pt>
                <c:pt idx="2690">
                  <c:v>84062.5</c:v>
                </c:pt>
                <c:pt idx="2691">
                  <c:v>84093.750000127999</c:v>
                </c:pt>
                <c:pt idx="2692">
                  <c:v>84125</c:v>
                </c:pt>
                <c:pt idx="2693">
                  <c:v>84156.249999872001</c:v>
                </c:pt>
                <c:pt idx="2694">
                  <c:v>84187.5</c:v>
                </c:pt>
                <c:pt idx="2695">
                  <c:v>84218.750000127999</c:v>
                </c:pt>
                <c:pt idx="2696">
                  <c:v>84250</c:v>
                </c:pt>
                <c:pt idx="2697">
                  <c:v>84281.249999872001</c:v>
                </c:pt>
                <c:pt idx="2698">
                  <c:v>84312.5</c:v>
                </c:pt>
                <c:pt idx="2699">
                  <c:v>84343.750000127999</c:v>
                </c:pt>
                <c:pt idx="2700">
                  <c:v>84375</c:v>
                </c:pt>
                <c:pt idx="2701">
                  <c:v>84406.249999872001</c:v>
                </c:pt>
                <c:pt idx="2702">
                  <c:v>84437.5</c:v>
                </c:pt>
                <c:pt idx="2703">
                  <c:v>84468.750000127999</c:v>
                </c:pt>
                <c:pt idx="2704">
                  <c:v>84500</c:v>
                </c:pt>
                <c:pt idx="2705">
                  <c:v>84531.249999872001</c:v>
                </c:pt>
                <c:pt idx="2706">
                  <c:v>84562.5</c:v>
                </c:pt>
                <c:pt idx="2707">
                  <c:v>84593.750000127999</c:v>
                </c:pt>
                <c:pt idx="2708">
                  <c:v>84625</c:v>
                </c:pt>
                <c:pt idx="2709">
                  <c:v>84656.249999872001</c:v>
                </c:pt>
                <c:pt idx="2710">
                  <c:v>84687.5</c:v>
                </c:pt>
                <c:pt idx="2711">
                  <c:v>84718.750000127999</c:v>
                </c:pt>
                <c:pt idx="2712">
                  <c:v>84750</c:v>
                </c:pt>
                <c:pt idx="2713">
                  <c:v>84781.249999872001</c:v>
                </c:pt>
                <c:pt idx="2714">
                  <c:v>84812.5</c:v>
                </c:pt>
                <c:pt idx="2715">
                  <c:v>84843.750000127999</c:v>
                </c:pt>
                <c:pt idx="2716">
                  <c:v>84875</c:v>
                </c:pt>
                <c:pt idx="2717">
                  <c:v>84906.249999872001</c:v>
                </c:pt>
                <c:pt idx="2718">
                  <c:v>84937.5</c:v>
                </c:pt>
                <c:pt idx="2719">
                  <c:v>84968.750000127999</c:v>
                </c:pt>
                <c:pt idx="2720">
                  <c:v>85000</c:v>
                </c:pt>
                <c:pt idx="2721">
                  <c:v>85031.249999872001</c:v>
                </c:pt>
                <c:pt idx="2722">
                  <c:v>85062.5</c:v>
                </c:pt>
                <c:pt idx="2723">
                  <c:v>85093.750000127999</c:v>
                </c:pt>
                <c:pt idx="2724">
                  <c:v>85125</c:v>
                </c:pt>
                <c:pt idx="2725">
                  <c:v>85156.249999872001</c:v>
                </c:pt>
                <c:pt idx="2726">
                  <c:v>85187.5</c:v>
                </c:pt>
                <c:pt idx="2727">
                  <c:v>85218.750000127999</c:v>
                </c:pt>
                <c:pt idx="2728">
                  <c:v>85250</c:v>
                </c:pt>
                <c:pt idx="2729">
                  <c:v>85281.249999872001</c:v>
                </c:pt>
                <c:pt idx="2730">
                  <c:v>85312.5</c:v>
                </c:pt>
                <c:pt idx="2731">
                  <c:v>85343.750000127999</c:v>
                </c:pt>
                <c:pt idx="2732">
                  <c:v>85375</c:v>
                </c:pt>
                <c:pt idx="2733">
                  <c:v>85406.249999872001</c:v>
                </c:pt>
                <c:pt idx="2734">
                  <c:v>85437.5</c:v>
                </c:pt>
                <c:pt idx="2735">
                  <c:v>85468.750000127999</c:v>
                </c:pt>
                <c:pt idx="2736">
                  <c:v>85500</c:v>
                </c:pt>
                <c:pt idx="2737">
                  <c:v>85531.249999872001</c:v>
                </c:pt>
                <c:pt idx="2738">
                  <c:v>85562.5</c:v>
                </c:pt>
                <c:pt idx="2739">
                  <c:v>85593.750000127999</c:v>
                </c:pt>
                <c:pt idx="2740">
                  <c:v>85625</c:v>
                </c:pt>
                <c:pt idx="2741">
                  <c:v>85656.249999872001</c:v>
                </c:pt>
                <c:pt idx="2742">
                  <c:v>85687.5</c:v>
                </c:pt>
                <c:pt idx="2743">
                  <c:v>85718.750000127999</c:v>
                </c:pt>
                <c:pt idx="2744">
                  <c:v>85750</c:v>
                </c:pt>
                <c:pt idx="2745">
                  <c:v>85781.249999872001</c:v>
                </c:pt>
                <c:pt idx="2746">
                  <c:v>85812.5</c:v>
                </c:pt>
                <c:pt idx="2747">
                  <c:v>85843.750000127999</c:v>
                </c:pt>
                <c:pt idx="2748">
                  <c:v>85875</c:v>
                </c:pt>
                <c:pt idx="2749">
                  <c:v>85906.249999872001</c:v>
                </c:pt>
                <c:pt idx="2750">
                  <c:v>85937.5</c:v>
                </c:pt>
                <c:pt idx="2751">
                  <c:v>85968.750000127999</c:v>
                </c:pt>
                <c:pt idx="2752">
                  <c:v>86000</c:v>
                </c:pt>
                <c:pt idx="2753">
                  <c:v>86031.249999872001</c:v>
                </c:pt>
                <c:pt idx="2754">
                  <c:v>86062.5</c:v>
                </c:pt>
                <c:pt idx="2755">
                  <c:v>86093.750000127999</c:v>
                </c:pt>
                <c:pt idx="2756">
                  <c:v>86125</c:v>
                </c:pt>
                <c:pt idx="2757">
                  <c:v>86156.249999872001</c:v>
                </c:pt>
                <c:pt idx="2758">
                  <c:v>86187.5</c:v>
                </c:pt>
                <c:pt idx="2759">
                  <c:v>86218.750000127999</c:v>
                </c:pt>
                <c:pt idx="2760">
                  <c:v>86250</c:v>
                </c:pt>
                <c:pt idx="2761">
                  <c:v>86281.249999872001</c:v>
                </c:pt>
                <c:pt idx="2762">
                  <c:v>86312.5</c:v>
                </c:pt>
                <c:pt idx="2763">
                  <c:v>86343.750000127999</c:v>
                </c:pt>
                <c:pt idx="2764">
                  <c:v>86375</c:v>
                </c:pt>
                <c:pt idx="2765">
                  <c:v>86406.249999872001</c:v>
                </c:pt>
                <c:pt idx="2766">
                  <c:v>86437.5</c:v>
                </c:pt>
                <c:pt idx="2767">
                  <c:v>86468.750000127999</c:v>
                </c:pt>
                <c:pt idx="2768">
                  <c:v>86500</c:v>
                </c:pt>
                <c:pt idx="2769">
                  <c:v>86531.249999872001</c:v>
                </c:pt>
                <c:pt idx="2770">
                  <c:v>86562.5</c:v>
                </c:pt>
                <c:pt idx="2771">
                  <c:v>86593.750000127999</c:v>
                </c:pt>
                <c:pt idx="2772">
                  <c:v>86625</c:v>
                </c:pt>
                <c:pt idx="2773">
                  <c:v>86656.249999872001</c:v>
                </c:pt>
                <c:pt idx="2774">
                  <c:v>86687.5</c:v>
                </c:pt>
                <c:pt idx="2775">
                  <c:v>86718.750000127999</c:v>
                </c:pt>
                <c:pt idx="2776">
                  <c:v>86750</c:v>
                </c:pt>
                <c:pt idx="2777">
                  <c:v>86781.249999872001</c:v>
                </c:pt>
                <c:pt idx="2778">
                  <c:v>86812.5</c:v>
                </c:pt>
                <c:pt idx="2779">
                  <c:v>86843.750000127999</c:v>
                </c:pt>
                <c:pt idx="2780">
                  <c:v>86875</c:v>
                </c:pt>
                <c:pt idx="2781">
                  <c:v>86906.249999872001</c:v>
                </c:pt>
                <c:pt idx="2782">
                  <c:v>86937.5</c:v>
                </c:pt>
                <c:pt idx="2783">
                  <c:v>86968.750000127999</c:v>
                </c:pt>
                <c:pt idx="2784">
                  <c:v>87000</c:v>
                </c:pt>
                <c:pt idx="2785">
                  <c:v>87031.249999872001</c:v>
                </c:pt>
                <c:pt idx="2786">
                  <c:v>87062.5</c:v>
                </c:pt>
                <c:pt idx="2787">
                  <c:v>87093.750000127999</c:v>
                </c:pt>
                <c:pt idx="2788">
                  <c:v>87125</c:v>
                </c:pt>
                <c:pt idx="2789">
                  <c:v>87156.249999872001</c:v>
                </c:pt>
                <c:pt idx="2790">
                  <c:v>87187.5</c:v>
                </c:pt>
                <c:pt idx="2791">
                  <c:v>87218.750000127999</c:v>
                </c:pt>
                <c:pt idx="2792">
                  <c:v>87250</c:v>
                </c:pt>
                <c:pt idx="2793">
                  <c:v>87281.249999872001</c:v>
                </c:pt>
                <c:pt idx="2794">
                  <c:v>87312.5</c:v>
                </c:pt>
                <c:pt idx="2795">
                  <c:v>87343.750000127999</c:v>
                </c:pt>
                <c:pt idx="2796">
                  <c:v>87375</c:v>
                </c:pt>
                <c:pt idx="2797">
                  <c:v>87406.249999872001</c:v>
                </c:pt>
                <c:pt idx="2798">
                  <c:v>87437.5</c:v>
                </c:pt>
                <c:pt idx="2799">
                  <c:v>87468.750000127999</c:v>
                </c:pt>
                <c:pt idx="2800">
                  <c:v>87500</c:v>
                </c:pt>
                <c:pt idx="2801">
                  <c:v>87531.249999872001</c:v>
                </c:pt>
                <c:pt idx="2802">
                  <c:v>87562.5</c:v>
                </c:pt>
                <c:pt idx="2803">
                  <c:v>87593.750000127999</c:v>
                </c:pt>
                <c:pt idx="2804">
                  <c:v>87625</c:v>
                </c:pt>
                <c:pt idx="2805">
                  <c:v>87656.249999872001</c:v>
                </c:pt>
                <c:pt idx="2806">
                  <c:v>87687.5</c:v>
                </c:pt>
                <c:pt idx="2807">
                  <c:v>87718.750000127999</c:v>
                </c:pt>
                <c:pt idx="2808">
                  <c:v>87750</c:v>
                </c:pt>
                <c:pt idx="2809">
                  <c:v>87781.249999872001</c:v>
                </c:pt>
                <c:pt idx="2810">
                  <c:v>87812.5</c:v>
                </c:pt>
                <c:pt idx="2811">
                  <c:v>87843.750000127999</c:v>
                </c:pt>
                <c:pt idx="2812">
                  <c:v>87875</c:v>
                </c:pt>
                <c:pt idx="2813">
                  <c:v>87906.249999872001</c:v>
                </c:pt>
                <c:pt idx="2814">
                  <c:v>87937.5</c:v>
                </c:pt>
                <c:pt idx="2815">
                  <c:v>87968.750000127999</c:v>
                </c:pt>
                <c:pt idx="2816">
                  <c:v>88000</c:v>
                </c:pt>
                <c:pt idx="2817">
                  <c:v>88031.249999872001</c:v>
                </c:pt>
                <c:pt idx="2818">
                  <c:v>88062.5</c:v>
                </c:pt>
                <c:pt idx="2819">
                  <c:v>88093.750000127999</c:v>
                </c:pt>
                <c:pt idx="2820">
                  <c:v>88125</c:v>
                </c:pt>
                <c:pt idx="2821">
                  <c:v>88156.249999872001</c:v>
                </c:pt>
                <c:pt idx="2822">
                  <c:v>88187.5</c:v>
                </c:pt>
                <c:pt idx="2823">
                  <c:v>88218.750000127999</c:v>
                </c:pt>
                <c:pt idx="2824">
                  <c:v>88250</c:v>
                </c:pt>
                <c:pt idx="2825">
                  <c:v>88281.249999872001</c:v>
                </c:pt>
                <c:pt idx="2826">
                  <c:v>88312.5</c:v>
                </c:pt>
                <c:pt idx="2827">
                  <c:v>88343.750000127999</c:v>
                </c:pt>
                <c:pt idx="2828">
                  <c:v>88375</c:v>
                </c:pt>
                <c:pt idx="2829">
                  <c:v>88406.249999872001</c:v>
                </c:pt>
                <c:pt idx="2830">
                  <c:v>88437.5</c:v>
                </c:pt>
                <c:pt idx="2831">
                  <c:v>88468.750000127999</c:v>
                </c:pt>
                <c:pt idx="2832">
                  <c:v>88500</c:v>
                </c:pt>
                <c:pt idx="2833">
                  <c:v>88531.249999872001</c:v>
                </c:pt>
                <c:pt idx="2834">
                  <c:v>88562.5</c:v>
                </c:pt>
                <c:pt idx="2835">
                  <c:v>88593.750000127999</c:v>
                </c:pt>
                <c:pt idx="2836">
                  <c:v>88625</c:v>
                </c:pt>
                <c:pt idx="2837">
                  <c:v>88656.249999872001</c:v>
                </c:pt>
                <c:pt idx="2838">
                  <c:v>88687.5</c:v>
                </c:pt>
                <c:pt idx="2839">
                  <c:v>88718.750000127999</c:v>
                </c:pt>
                <c:pt idx="2840">
                  <c:v>88750</c:v>
                </c:pt>
                <c:pt idx="2841">
                  <c:v>88781.249999872001</c:v>
                </c:pt>
                <c:pt idx="2842">
                  <c:v>88812.5</c:v>
                </c:pt>
                <c:pt idx="2843">
                  <c:v>88843.750000127999</c:v>
                </c:pt>
                <c:pt idx="2844">
                  <c:v>88875</c:v>
                </c:pt>
                <c:pt idx="2845">
                  <c:v>88906.249999872001</c:v>
                </c:pt>
                <c:pt idx="2846">
                  <c:v>88937.5</c:v>
                </c:pt>
                <c:pt idx="2847">
                  <c:v>88968.750000127999</c:v>
                </c:pt>
                <c:pt idx="2848">
                  <c:v>89000</c:v>
                </c:pt>
                <c:pt idx="2849">
                  <c:v>89031.249999872001</c:v>
                </c:pt>
                <c:pt idx="2850">
                  <c:v>89062.5</c:v>
                </c:pt>
                <c:pt idx="2851">
                  <c:v>89093.750000127999</c:v>
                </c:pt>
                <c:pt idx="2852">
                  <c:v>89125</c:v>
                </c:pt>
                <c:pt idx="2853">
                  <c:v>89156.249999872001</c:v>
                </c:pt>
                <c:pt idx="2854">
                  <c:v>89187.5</c:v>
                </c:pt>
                <c:pt idx="2855">
                  <c:v>89218.750000127999</c:v>
                </c:pt>
                <c:pt idx="2856">
                  <c:v>89250</c:v>
                </c:pt>
                <c:pt idx="2857">
                  <c:v>89281.249999872001</c:v>
                </c:pt>
                <c:pt idx="2858">
                  <c:v>89312.5</c:v>
                </c:pt>
                <c:pt idx="2859">
                  <c:v>89343.750000127999</c:v>
                </c:pt>
                <c:pt idx="2860">
                  <c:v>89375</c:v>
                </c:pt>
                <c:pt idx="2861">
                  <c:v>89406.249999872001</c:v>
                </c:pt>
                <c:pt idx="2862">
                  <c:v>89437.5</c:v>
                </c:pt>
                <c:pt idx="2863">
                  <c:v>89468.750000127999</c:v>
                </c:pt>
                <c:pt idx="2864">
                  <c:v>89500</c:v>
                </c:pt>
                <c:pt idx="2865">
                  <c:v>89531.249999872001</c:v>
                </c:pt>
                <c:pt idx="2866">
                  <c:v>89562.5</c:v>
                </c:pt>
                <c:pt idx="2867">
                  <c:v>89593.750000127999</c:v>
                </c:pt>
                <c:pt idx="2868">
                  <c:v>89625</c:v>
                </c:pt>
                <c:pt idx="2869">
                  <c:v>89656.249999872001</c:v>
                </c:pt>
                <c:pt idx="2870">
                  <c:v>89687.5</c:v>
                </c:pt>
                <c:pt idx="2871">
                  <c:v>89718.750000127999</c:v>
                </c:pt>
                <c:pt idx="2872">
                  <c:v>89750</c:v>
                </c:pt>
                <c:pt idx="2873">
                  <c:v>89781.249999872001</c:v>
                </c:pt>
                <c:pt idx="2874">
                  <c:v>89812.5</c:v>
                </c:pt>
                <c:pt idx="2875">
                  <c:v>89843.750000127999</c:v>
                </c:pt>
                <c:pt idx="2876">
                  <c:v>89875</c:v>
                </c:pt>
                <c:pt idx="2877">
                  <c:v>89906.249999872001</c:v>
                </c:pt>
                <c:pt idx="2878">
                  <c:v>89937.5</c:v>
                </c:pt>
                <c:pt idx="2879">
                  <c:v>89968.750000127999</c:v>
                </c:pt>
                <c:pt idx="2880">
                  <c:v>90000</c:v>
                </c:pt>
                <c:pt idx="2881">
                  <c:v>90031.249999872001</c:v>
                </c:pt>
                <c:pt idx="2882">
                  <c:v>90062.5</c:v>
                </c:pt>
                <c:pt idx="2883">
                  <c:v>90093.750000127999</c:v>
                </c:pt>
                <c:pt idx="2884">
                  <c:v>90125</c:v>
                </c:pt>
                <c:pt idx="2885">
                  <c:v>90156.249999872001</c:v>
                </c:pt>
                <c:pt idx="2886">
                  <c:v>90187.5</c:v>
                </c:pt>
                <c:pt idx="2887">
                  <c:v>90218.750000127999</c:v>
                </c:pt>
                <c:pt idx="2888">
                  <c:v>90250</c:v>
                </c:pt>
                <c:pt idx="2889">
                  <c:v>90281.249999872001</c:v>
                </c:pt>
                <c:pt idx="2890">
                  <c:v>90312.5</c:v>
                </c:pt>
                <c:pt idx="2891">
                  <c:v>90343.750000127999</c:v>
                </c:pt>
                <c:pt idx="2892">
                  <c:v>90375</c:v>
                </c:pt>
                <c:pt idx="2893">
                  <c:v>90406.249999872001</c:v>
                </c:pt>
                <c:pt idx="2894">
                  <c:v>90437.5</c:v>
                </c:pt>
                <c:pt idx="2895">
                  <c:v>90468.750000127999</c:v>
                </c:pt>
                <c:pt idx="2896">
                  <c:v>90500</c:v>
                </c:pt>
                <c:pt idx="2897">
                  <c:v>90531.249999872001</c:v>
                </c:pt>
                <c:pt idx="2898">
                  <c:v>90562.5</c:v>
                </c:pt>
                <c:pt idx="2899">
                  <c:v>90593.750000127999</c:v>
                </c:pt>
                <c:pt idx="2900">
                  <c:v>90625</c:v>
                </c:pt>
                <c:pt idx="2901">
                  <c:v>90656.249999872001</c:v>
                </c:pt>
                <c:pt idx="2902">
                  <c:v>90687.5</c:v>
                </c:pt>
                <c:pt idx="2903">
                  <c:v>90718.750000127999</c:v>
                </c:pt>
                <c:pt idx="2904">
                  <c:v>90750</c:v>
                </c:pt>
                <c:pt idx="2905">
                  <c:v>90781.249999872001</c:v>
                </c:pt>
                <c:pt idx="2906">
                  <c:v>90812.5</c:v>
                </c:pt>
                <c:pt idx="2907">
                  <c:v>90843.750000127999</c:v>
                </c:pt>
                <c:pt idx="2908">
                  <c:v>90875</c:v>
                </c:pt>
                <c:pt idx="2909">
                  <c:v>90906.249999872001</c:v>
                </c:pt>
                <c:pt idx="2910">
                  <c:v>90937.5</c:v>
                </c:pt>
                <c:pt idx="2911">
                  <c:v>90968.750000127999</c:v>
                </c:pt>
                <c:pt idx="2912">
                  <c:v>91000</c:v>
                </c:pt>
                <c:pt idx="2913">
                  <c:v>91031.249999872001</c:v>
                </c:pt>
                <c:pt idx="2914">
                  <c:v>91062.5</c:v>
                </c:pt>
                <c:pt idx="2915">
                  <c:v>91093.750000127999</c:v>
                </c:pt>
                <c:pt idx="2916">
                  <c:v>91125</c:v>
                </c:pt>
                <c:pt idx="2917">
                  <c:v>91156.249999872001</c:v>
                </c:pt>
                <c:pt idx="2918">
                  <c:v>91187.5</c:v>
                </c:pt>
                <c:pt idx="2919">
                  <c:v>91218.750000127999</c:v>
                </c:pt>
                <c:pt idx="2920">
                  <c:v>91250</c:v>
                </c:pt>
                <c:pt idx="2921">
                  <c:v>91281.249999872001</c:v>
                </c:pt>
                <c:pt idx="2922">
                  <c:v>91312.5</c:v>
                </c:pt>
                <c:pt idx="2923">
                  <c:v>91343.750000127999</c:v>
                </c:pt>
                <c:pt idx="2924">
                  <c:v>91375</c:v>
                </c:pt>
                <c:pt idx="2925">
                  <c:v>91406.249999872001</c:v>
                </c:pt>
                <c:pt idx="2926">
                  <c:v>91437.5</c:v>
                </c:pt>
                <c:pt idx="2927">
                  <c:v>91468.750000127999</c:v>
                </c:pt>
                <c:pt idx="2928">
                  <c:v>91500</c:v>
                </c:pt>
                <c:pt idx="2929">
                  <c:v>91531.249999872001</c:v>
                </c:pt>
                <c:pt idx="2930">
                  <c:v>91562.5</c:v>
                </c:pt>
                <c:pt idx="2931">
                  <c:v>91593.750000127999</c:v>
                </c:pt>
                <c:pt idx="2932">
                  <c:v>91625</c:v>
                </c:pt>
                <c:pt idx="2933">
                  <c:v>91656.249999872001</c:v>
                </c:pt>
                <c:pt idx="2934">
                  <c:v>91687.5</c:v>
                </c:pt>
                <c:pt idx="2935">
                  <c:v>91718.750000127999</c:v>
                </c:pt>
                <c:pt idx="2936">
                  <c:v>91750</c:v>
                </c:pt>
                <c:pt idx="2937">
                  <c:v>91781.249999872001</c:v>
                </c:pt>
                <c:pt idx="2938">
                  <c:v>91812.5</c:v>
                </c:pt>
                <c:pt idx="2939">
                  <c:v>91843.750000127999</c:v>
                </c:pt>
                <c:pt idx="2940">
                  <c:v>91875</c:v>
                </c:pt>
                <c:pt idx="2941">
                  <c:v>91906.249999872001</c:v>
                </c:pt>
                <c:pt idx="2942">
                  <c:v>91937.5</c:v>
                </c:pt>
                <c:pt idx="2943">
                  <c:v>91968.750000127999</c:v>
                </c:pt>
                <c:pt idx="2944">
                  <c:v>92000</c:v>
                </c:pt>
                <c:pt idx="2945">
                  <c:v>92031.249999872001</c:v>
                </c:pt>
                <c:pt idx="2946">
                  <c:v>92062.5</c:v>
                </c:pt>
                <c:pt idx="2947">
                  <c:v>92093.750000127999</c:v>
                </c:pt>
                <c:pt idx="2948">
                  <c:v>92125</c:v>
                </c:pt>
                <c:pt idx="2949">
                  <c:v>92156.249999872001</c:v>
                </c:pt>
                <c:pt idx="2950">
                  <c:v>92187.5</c:v>
                </c:pt>
                <c:pt idx="2951">
                  <c:v>92218.750000127999</c:v>
                </c:pt>
                <c:pt idx="2952">
                  <c:v>92250</c:v>
                </c:pt>
                <c:pt idx="2953">
                  <c:v>92281.249999872001</c:v>
                </c:pt>
                <c:pt idx="2954">
                  <c:v>92312.5</c:v>
                </c:pt>
                <c:pt idx="2955">
                  <c:v>92343.750000127999</c:v>
                </c:pt>
                <c:pt idx="2956">
                  <c:v>92375</c:v>
                </c:pt>
                <c:pt idx="2957">
                  <c:v>92406.249999872001</c:v>
                </c:pt>
                <c:pt idx="2958">
                  <c:v>92437.5</c:v>
                </c:pt>
                <c:pt idx="2959">
                  <c:v>92468.750000127999</c:v>
                </c:pt>
                <c:pt idx="2960">
                  <c:v>92500</c:v>
                </c:pt>
                <c:pt idx="2961">
                  <c:v>92531.249999872001</c:v>
                </c:pt>
                <c:pt idx="2962">
                  <c:v>92562.5</c:v>
                </c:pt>
                <c:pt idx="2963">
                  <c:v>92593.750000127999</c:v>
                </c:pt>
                <c:pt idx="2964">
                  <c:v>92625</c:v>
                </c:pt>
                <c:pt idx="2965">
                  <c:v>92656.249999872001</c:v>
                </c:pt>
                <c:pt idx="2966">
                  <c:v>92687.5</c:v>
                </c:pt>
                <c:pt idx="2967">
                  <c:v>92718.750000127999</c:v>
                </c:pt>
                <c:pt idx="2968">
                  <c:v>92750</c:v>
                </c:pt>
                <c:pt idx="2969">
                  <c:v>92781.249999872001</c:v>
                </c:pt>
                <c:pt idx="2970">
                  <c:v>92812.5</c:v>
                </c:pt>
                <c:pt idx="2971">
                  <c:v>92843.750000127999</c:v>
                </c:pt>
                <c:pt idx="2972">
                  <c:v>92875</c:v>
                </c:pt>
                <c:pt idx="2973">
                  <c:v>92906.249999872001</c:v>
                </c:pt>
                <c:pt idx="2974">
                  <c:v>92937.5</c:v>
                </c:pt>
                <c:pt idx="2975">
                  <c:v>92968.750000127999</c:v>
                </c:pt>
                <c:pt idx="2976">
                  <c:v>93000</c:v>
                </c:pt>
                <c:pt idx="2977">
                  <c:v>93031.249999872001</c:v>
                </c:pt>
                <c:pt idx="2978">
                  <c:v>93062.5</c:v>
                </c:pt>
                <c:pt idx="2979">
                  <c:v>93093.750000127999</c:v>
                </c:pt>
                <c:pt idx="2980">
                  <c:v>93125</c:v>
                </c:pt>
                <c:pt idx="2981">
                  <c:v>93156.249999872001</c:v>
                </c:pt>
                <c:pt idx="2982">
                  <c:v>93187.5</c:v>
                </c:pt>
                <c:pt idx="2983">
                  <c:v>93218.750000127999</c:v>
                </c:pt>
                <c:pt idx="2984">
                  <c:v>93250</c:v>
                </c:pt>
                <c:pt idx="2985">
                  <c:v>93281.249999872001</c:v>
                </c:pt>
                <c:pt idx="2986">
                  <c:v>93312.5</c:v>
                </c:pt>
                <c:pt idx="2987">
                  <c:v>93343.750000127999</c:v>
                </c:pt>
                <c:pt idx="2988">
                  <c:v>93375</c:v>
                </c:pt>
                <c:pt idx="2989">
                  <c:v>93406.249999872001</c:v>
                </c:pt>
                <c:pt idx="2990">
                  <c:v>93437.5</c:v>
                </c:pt>
                <c:pt idx="2991">
                  <c:v>93468.750000127999</c:v>
                </c:pt>
                <c:pt idx="2992">
                  <c:v>93500</c:v>
                </c:pt>
                <c:pt idx="2993">
                  <c:v>93531.249999872001</c:v>
                </c:pt>
                <c:pt idx="2994">
                  <c:v>93562.5</c:v>
                </c:pt>
                <c:pt idx="2995">
                  <c:v>93593.750000127999</c:v>
                </c:pt>
                <c:pt idx="2996">
                  <c:v>93625</c:v>
                </c:pt>
                <c:pt idx="2997">
                  <c:v>93656.249999872001</c:v>
                </c:pt>
                <c:pt idx="2998">
                  <c:v>93687.5</c:v>
                </c:pt>
                <c:pt idx="2999">
                  <c:v>93718.750000127999</c:v>
                </c:pt>
                <c:pt idx="3000">
                  <c:v>93750</c:v>
                </c:pt>
                <c:pt idx="3001">
                  <c:v>93781.249999872001</c:v>
                </c:pt>
                <c:pt idx="3002">
                  <c:v>93812.5</c:v>
                </c:pt>
                <c:pt idx="3003">
                  <c:v>93843.750000127999</c:v>
                </c:pt>
                <c:pt idx="3004">
                  <c:v>93875</c:v>
                </c:pt>
                <c:pt idx="3005">
                  <c:v>93906.249999872001</c:v>
                </c:pt>
                <c:pt idx="3006">
                  <c:v>93937.5</c:v>
                </c:pt>
                <c:pt idx="3007">
                  <c:v>93968.750000127999</c:v>
                </c:pt>
                <c:pt idx="3008">
                  <c:v>94000</c:v>
                </c:pt>
                <c:pt idx="3009">
                  <c:v>94031.249999872001</c:v>
                </c:pt>
                <c:pt idx="3010">
                  <c:v>94062.5</c:v>
                </c:pt>
                <c:pt idx="3011">
                  <c:v>94093.750000127999</c:v>
                </c:pt>
                <c:pt idx="3012">
                  <c:v>94125</c:v>
                </c:pt>
                <c:pt idx="3013">
                  <c:v>94156.249999872001</c:v>
                </c:pt>
                <c:pt idx="3014">
                  <c:v>94187.5</c:v>
                </c:pt>
                <c:pt idx="3015">
                  <c:v>94218.750000127999</c:v>
                </c:pt>
                <c:pt idx="3016">
                  <c:v>94250</c:v>
                </c:pt>
                <c:pt idx="3017">
                  <c:v>94281.249999872001</c:v>
                </c:pt>
                <c:pt idx="3018">
                  <c:v>94312.5</c:v>
                </c:pt>
                <c:pt idx="3019">
                  <c:v>94343.750000127999</c:v>
                </c:pt>
                <c:pt idx="3020">
                  <c:v>94375</c:v>
                </c:pt>
                <c:pt idx="3021">
                  <c:v>94406.249999872001</c:v>
                </c:pt>
                <c:pt idx="3022">
                  <c:v>94437.5</c:v>
                </c:pt>
                <c:pt idx="3023">
                  <c:v>94468.750000127999</c:v>
                </c:pt>
                <c:pt idx="3024">
                  <c:v>94500</c:v>
                </c:pt>
                <c:pt idx="3025">
                  <c:v>94531.249999872001</c:v>
                </c:pt>
                <c:pt idx="3026">
                  <c:v>94562.5</c:v>
                </c:pt>
                <c:pt idx="3027">
                  <c:v>94593.750000127999</c:v>
                </c:pt>
                <c:pt idx="3028">
                  <c:v>94625</c:v>
                </c:pt>
                <c:pt idx="3029">
                  <c:v>94656.249999872001</c:v>
                </c:pt>
                <c:pt idx="3030">
                  <c:v>94687.5</c:v>
                </c:pt>
                <c:pt idx="3031">
                  <c:v>94718.750000127999</c:v>
                </c:pt>
                <c:pt idx="3032">
                  <c:v>94750</c:v>
                </c:pt>
                <c:pt idx="3033">
                  <c:v>94781.249999872001</c:v>
                </c:pt>
                <c:pt idx="3034">
                  <c:v>94812.5</c:v>
                </c:pt>
                <c:pt idx="3035">
                  <c:v>94843.750000127999</c:v>
                </c:pt>
                <c:pt idx="3036">
                  <c:v>94875</c:v>
                </c:pt>
                <c:pt idx="3037">
                  <c:v>94906.249999872001</c:v>
                </c:pt>
                <c:pt idx="3038">
                  <c:v>94937.5</c:v>
                </c:pt>
                <c:pt idx="3039">
                  <c:v>94968.750000127999</c:v>
                </c:pt>
                <c:pt idx="3040">
                  <c:v>95000</c:v>
                </c:pt>
                <c:pt idx="3041">
                  <c:v>95031.249999872001</c:v>
                </c:pt>
                <c:pt idx="3042">
                  <c:v>95062.5</c:v>
                </c:pt>
                <c:pt idx="3043">
                  <c:v>95093.750000127999</c:v>
                </c:pt>
                <c:pt idx="3044">
                  <c:v>95125</c:v>
                </c:pt>
                <c:pt idx="3045">
                  <c:v>95156.249999872001</c:v>
                </c:pt>
                <c:pt idx="3046">
                  <c:v>95187.5</c:v>
                </c:pt>
                <c:pt idx="3047">
                  <c:v>95218.750000127999</c:v>
                </c:pt>
                <c:pt idx="3048">
                  <c:v>95250</c:v>
                </c:pt>
                <c:pt idx="3049">
                  <c:v>95281.249999872001</c:v>
                </c:pt>
                <c:pt idx="3050">
                  <c:v>95312.5</c:v>
                </c:pt>
                <c:pt idx="3051">
                  <c:v>95343.750000127999</c:v>
                </c:pt>
                <c:pt idx="3052">
                  <c:v>95375</c:v>
                </c:pt>
                <c:pt idx="3053">
                  <c:v>95406.249999872001</c:v>
                </c:pt>
                <c:pt idx="3054">
                  <c:v>95437.5</c:v>
                </c:pt>
                <c:pt idx="3055">
                  <c:v>95468.750000127999</c:v>
                </c:pt>
                <c:pt idx="3056">
                  <c:v>95500</c:v>
                </c:pt>
                <c:pt idx="3057">
                  <c:v>95531.249999872001</c:v>
                </c:pt>
                <c:pt idx="3058">
                  <c:v>95562.5</c:v>
                </c:pt>
                <c:pt idx="3059">
                  <c:v>95593.750000127999</c:v>
                </c:pt>
                <c:pt idx="3060">
                  <c:v>95625</c:v>
                </c:pt>
                <c:pt idx="3061">
                  <c:v>95656.249999872001</c:v>
                </c:pt>
                <c:pt idx="3062">
                  <c:v>95687.5</c:v>
                </c:pt>
                <c:pt idx="3063">
                  <c:v>95718.750000127999</c:v>
                </c:pt>
                <c:pt idx="3064">
                  <c:v>95750</c:v>
                </c:pt>
                <c:pt idx="3065">
                  <c:v>95781.249999872001</c:v>
                </c:pt>
                <c:pt idx="3066">
                  <c:v>95812.5</c:v>
                </c:pt>
                <c:pt idx="3067">
                  <c:v>95843.750000127999</c:v>
                </c:pt>
                <c:pt idx="3068">
                  <c:v>95875</c:v>
                </c:pt>
                <c:pt idx="3069">
                  <c:v>95906.249999872001</c:v>
                </c:pt>
                <c:pt idx="3070">
                  <c:v>95937.5</c:v>
                </c:pt>
                <c:pt idx="3071">
                  <c:v>95968.750000127999</c:v>
                </c:pt>
                <c:pt idx="3072">
                  <c:v>96000</c:v>
                </c:pt>
                <c:pt idx="3073">
                  <c:v>96031.249999872001</c:v>
                </c:pt>
                <c:pt idx="3074">
                  <c:v>96062.5</c:v>
                </c:pt>
                <c:pt idx="3075">
                  <c:v>96093.750000127999</c:v>
                </c:pt>
                <c:pt idx="3076">
                  <c:v>96125</c:v>
                </c:pt>
                <c:pt idx="3077">
                  <c:v>96156.249999872001</c:v>
                </c:pt>
                <c:pt idx="3078">
                  <c:v>96187.5</c:v>
                </c:pt>
                <c:pt idx="3079">
                  <c:v>96218.750000127999</c:v>
                </c:pt>
                <c:pt idx="3080">
                  <c:v>96250</c:v>
                </c:pt>
                <c:pt idx="3081">
                  <c:v>96281.249999872001</c:v>
                </c:pt>
                <c:pt idx="3082">
                  <c:v>96312.5</c:v>
                </c:pt>
                <c:pt idx="3083">
                  <c:v>96343.750000127999</c:v>
                </c:pt>
                <c:pt idx="3084">
                  <c:v>96375</c:v>
                </c:pt>
                <c:pt idx="3085">
                  <c:v>96406.249999872001</c:v>
                </c:pt>
                <c:pt idx="3086">
                  <c:v>96437.5</c:v>
                </c:pt>
                <c:pt idx="3087">
                  <c:v>96468.750000127999</c:v>
                </c:pt>
                <c:pt idx="3088">
                  <c:v>96500</c:v>
                </c:pt>
                <c:pt idx="3089">
                  <c:v>96531.249999872001</c:v>
                </c:pt>
                <c:pt idx="3090">
                  <c:v>96562.5</c:v>
                </c:pt>
                <c:pt idx="3091">
                  <c:v>96593.750000127999</c:v>
                </c:pt>
                <c:pt idx="3092">
                  <c:v>96625</c:v>
                </c:pt>
                <c:pt idx="3093">
                  <c:v>96656.249999872001</c:v>
                </c:pt>
                <c:pt idx="3094">
                  <c:v>96687.5</c:v>
                </c:pt>
                <c:pt idx="3095">
                  <c:v>96718.750000127999</c:v>
                </c:pt>
                <c:pt idx="3096">
                  <c:v>96750</c:v>
                </c:pt>
                <c:pt idx="3097">
                  <c:v>96781.249999872001</c:v>
                </c:pt>
                <c:pt idx="3098">
                  <c:v>96812.5</c:v>
                </c:pt>
                <c:pt idx="3099">
                  <c:v>96843.750000127999</c:v>
                </c:pt>
                <c:pt idx="3100">
                  <c:v>96875</c:v>
                </c:pt>
                <c:pt idx="3101">
                  <c:v>96906.249999872001</c:v>
                </c:pt>
                <c:pt idx="3102">
                  <c:v>96937.5</c:v>
                </c:pt>
                <c:pt idx="3103">
                  <c:v>96968.750000127999</c:v>
                </c:pt>
                <c:pt idx="3104">
                  <c:v>97000</c:v>
                </c:pt>
                <c:pt idx="3105">
                  <c:v>97031.249999872001</c:v>
                </c:pt>
                <c:pt idx="3106">
                  <c:v>97062.5</c:v>
                </c:pt>
                <c:pt idx="3107">
                  <c:v>97093.750000127999</c:v>
                </c:pt>
                <c:pt idx="3108">
                  <c:v>97125</c:v>
                </c:pt>
                <c:pt idx="3109">
                  <c:v>97156.249999872001</c:v>
                </c:pt>
                <c:pt idx="3110">
                  <c:v>97187.5</c:v>
                </c:pt>
                <c:pt idx="3111">
                  <c:v>97218.750000127999</c:v>
                </c:pt>
                <c:pt idx="3112">
                  <c:v>97250</c:v>
                </c:pt>
                <c:pt idx="3113">
                  <c:v>97281.249999872001</c:v>
                </c:pt>
                <c:pt idx="3114">
                  <c:v>97312.5</c:v>
                </c:pt>
                <c:pt idx="3115">
                  <c:v>97343.750000127999</c:v>
                </c:pt>
                <c:pt idx="3116">
                  <c:v>97375</c:v>
                </c:pt>
                <c:pt idx="3117">
                  <c:v>97406.249999872001</c:v>
                </c:pt>
                <c:pt idx="3118">
                  <c:v>97437.5</c:v>
                </c:pt>
                <c:pt idx="3119">
                  <c:v>97468.750000127999</c:v>
                </c:pt>
                <c:pt idx="3120">
                  <c:v>97500</c:v>
                </c:pt>
                <c:pt idx="3121">
                  <c:v>97531.249999872001</c:v>
                </c:pt>
                <c:pt idx="3122">
                  <c:v>97562.5</c:v>
                </c:pt>
                <c:pt idx="3123">
                  <c:v>97593.750000127999</c:v>
                </c:pt>
                <c:pt idx="3124">
                  <c:v>97625</c:v>
                </c:pt>
                <c:pt idx="3125">
                  <c:v>97656.249999872001</c:v>
                </c:pt>
                <c:pt idx="3126">
                  <c:v>97687.5</c:v>
                </c:pt>
                <c:pt idx="3127">
                  <c:v>97718.750000127999</c:v>
                </c:pt>
                <c:pt idx="3128">
                  <c:v>97750</c:v>
                </c:pt>
                <c:pt idx="3129">
                  <c:v>97781.249999872001</c:v>
                </c:pt>
                <c:pt idx="3130">
                  <c:v>97812.5</c:v>
                </c:pt>
                <c:pt idx="3131">
                  <c:v>97843.750000127999</c:v>
                </c:pt>
                <c:pt idx="3132">
                  <c:v>97875</c:v>
                </c:pt>
                <c:pt idx="3133">
                  <c:v>97906.249999872001</c:v>
                </c:pt>
                <c:pt idx="3134">
                  <c:v>97937.5</c:v>
                </c:pt>
                <c:pt idx="3135">
                  <c:v>97968.750000127999</c:v>
                </c:pt>
                <c:pt idx="3136">
                  <c:v>98000</c:v>
                </c:pt>
                <c:pt idx="3137">
                  <c:v>98031.249999872001</c:v>
                </c:pt>
                <c:pt idx="3138">
                  <c:v>98062.5</c:v>
                </c:pt>
                <c:pt idx="3139">
                  <c:v>98093.750000127999</c:v>
                </c:pt>
                <c:pt idx="3140">
                  <c:v>98125</c:v>
                </c:pt>
                <c:pt idx="3141">
                  <c:v>98156.249999872001</c:v>
                </c:pt>
                <c:pt idx="3142">
                  <c:v>98187.5</c:v>
                </c:pt>
                <c:pt idx="3143">
                  <c:v>98218.750000127999</c:v>
                </c:pt>
                <c:pt idx="3144">
                  <c:v>98250</c:v>
                </c:pt>
                <c:pt idx="3145">
                  <c:v>98281.249999872001</c:v>
                </c:pt>
                <c:pt idx="3146">
                  <c:v>98312.5</c:v>
                </c:pt>
                <c:pt idx="3147">
                  <c:v>98343.750000127999</c:v>
                </c:pt>
                <c:pt idx="3148">
                  <c:v>98375</c:v>
                </c:pt>
                <c:pt idx="3149">
                  <c:v>98406.249999872001</c:v>
                </c:pt>
                <c:pt idx="3150">
                  <c:v>98437.5</c:v>
                </c:pt>
                <c:pt idx="3151">
                  <c:v>98468.750000127999</c:v>
                </c:pt>
                <c:pt idx="3152">
                  <c:v>98500</c:v>
                </c:pt>
                <c:pt idx="3153">
                  <c:v>98531.249999872001</c:v>
                </c:pt>
                <c:pt idx="3154">
                  <c:v>98562.5</c:v>
                </c:pt>
                <c:pt idx="3155">
                  <c:v>98593.750000127999</c:v>
                </c:pt>
                <c:pt idx="3156">
                  <c:v>98625</c:v>
                </c:pt>
                <c:pt idx="3157">
                  <c:v>98656.249999872001</c:v>
                </c:pt>
                <c:pt idx="3158">
                  <c:v>98687.5</c:v>
                </c:pt>
                <c:pt idx="3159">
                  <c:v>98718.750000127999</c:v>
                </c:pt>
                <c:pt idx="3160">
                  <c:v>98750</c:v>
                </c:pt>
                <c:pt idx="3161">
                  <c:v>98781.249999872001</c:v>
                </c:pt>
                <c:pt idx="3162">
                  <c:v>98812.5</c:v>
                </c:pt>
                <c:pt idx="3163">
                  <c:v>98843.750000127999</c:v>
                </c:pt>
                <c:pt idx="3164">
                  <c:v>98875</c:v>
                </c:pt>
                <c:pt idx="3165">
                  <c:v>98906.249999872001</c:v>
                </c:pt>
                <c:pt idx="3166">
                  <c:v>98937.5</c:v>
                </c:pt>
                <c:pt idx="3167">
                  <c:v>98968.750000127999</c:v>
                </c:pt>
                <c:pt idx="3168">
                  <c:v>99000</c:v>
                </c:pt>
                <c:pt idx="3169">
                  <c:v>99031.249999872001</c:v>
                </c:pt>
                <c:pt idx="3170">
                  <c:v>99062.5</c:v>
                </c:pt>
                <c:pt idx="3171">
                  <c:v>99093.750000127999</c:v>
                </c:pt>
                <c:pt idx="3172">
                  <c:v>99125</c:v>
                </c:pt>
                <c:pt idx="3173">
                  <c:v>99156.249999872001</c:v>
                </c:pt>
                <c:pt idx="3174">
                  <c:v>99187.5</c:v>
                </c:pt>
                <c:pt idx="3175">
                  <c:v>99218.750000127999</c:v>
                </c:pt>
                <c:pt idx="3176">
                  <c:v>99250</c:v>
                </c:pt>
                <c:pt idx="3177">
                  <c:v>99281.249999872001</c:v>
                </c:pt>
                <c:pt idx="3178">
                  <c:v>99312.5</c:v>
                </c:pt>
                <c:pt idx="3179">
                  <c:v>99343.750000127999</c:v>
                </c:pt>
                <c:pt idx="3180">
                  <c:v>99375</c:v>
                </c:pt>
                <c:pt idx="3181">
                  <c:v>99406.249999872001</c:v>
                </c:pt>
                <c:pt idx="3182">
                  <c:v>99437.5</c:v>
                </c:pt>
                <c:pt idx="3183">
                  <c:v>99468.750000127999</c:v>
                </c:pt>
                <c:pt idx="3184">
                  <c:v>99500</c:v>
                </c:pt>
                <c:pt idx="3185">
                  <c:v>99531.249999872001</c:v>
                </c:pt>
                <c:pt idx="3186">
                  <c:v>99562.5</c:v>
                </c:pt>
                <c:pt idx="3187">
                  <c:v>99593.750000127999</c:v>
                </c:pt>
                <c:pt idx="3188">
                  <c:v>99625</c:v>
                </c:pt>
                <c:pt idx="3189">
                  <c:v>99656.249999872001</c:v>
                </c:pt>
                <c:pt idx="3190">
                  <c:v>99687.5</c:v>
                </c:pt>
                <c:pt idx="3191">
                  <c:v>99718.750000127999</c:v>
                </c:pt>
                <c:pt idx="3192">
                  <c:v>99750</c:v>
                </c:pt>
                <c:pt idx="3193">
                  <c:v>99781.249999872001</c:v>
                </c:pt>
                <c:pt idx="3194">
                  <c:v>99812.5</c:v>
                </c:pt>
                <c:pt idx="3195">
                  <c:v>99843.750000127999</c:v>
                </c:pt>
                <c:pt idx="3196">
                  <c:v>99875</c:v>
                </c:pt>
                <c:pt idx="3197">
                  <c:v>99906.249999872001</c:v>
                </c:pt>
                <c:pt idx="3198">
                  <c:v>99937.5</c:v>
                </c:pt>
                <c:pt idx="3199">
                  <c:v>99968.750000127999</c:v>
                </c:pt>
                <c:pt idx="3200">
                  <c:v>100000</c:v>
                </c:pt>
                <c:pt idx="3201">
                  <c:v>100031.249999872</c:v>
                </c:pt>
                <c:pt idx="3202">
                  <c:v>100062.5</c:v>
                </c:pt>
                <c:pt idx="3203">
                  <c:v>100093.750000128</c:v>
                </c:pt>
                <c:pt idx="3204">
                  <c:v>100125</c:v>
                </c:pt>
                <c:pt idx="3205">
                  <c:v>100156.249999872</c:v>
                </c:pt>
                <c:pt idx="3206">
                  <c:v>100187.5</c:v>
                </c:pt>
                <c:pt idx="3207">
                  <c:v>100218.750000128</c:v>
                </c:pt>
                <c:pt idx="3208">
                  <c:v>100250</c:v>
                </c:pt>
                <c:pt idx="3209">
                  <c:v>100281.249999872</c:v>
                </c:pt>
                <c:pt idx="3210">
                  <c:v>100312.5</c:v>
                </c:pt>
                <c:pt idx="3211">
                  <c:v>100343.750000128</c:v>
                </c:pt>
                <c:pt idx="3212">
                  <c:v>100375</c:v>
                </c:pt>
                <c:pt idx="3213">
                  <c:v>100406.249999872</c:v>
                </c:pt>
                <c:pt idx="3214">
                  <c:v>100437.5</c:v>
                </c:pt>
                <c:pt idx="3215">
                  <c:v>100468.750000128</c:v>
                </c:pt>
                <c:pt idx="3216">
                  <c:v>100500</c:v>
                </c:pt>
                <c:pt idx="3217">
                  <c:v>100531.249999872</c:v>
                </c:pt>
                <c:pt idx="3218">
                  <c:v>100562.5</c:v>
                </c:pt>
                <c:pt idx="3219">
                  <c:v>100593.750000128</c:v>
                </c:pt>
                <c:pt idx="3220">
                  <c:v>100625</c:v>
                </c:pt>
                <c:pt idx="3221">
                  <c:v>100656.249999872</c:v>
                </c:pt>
                <c:pt idx="3222">
                  <c:v>100687.5</c:v>
                </c:pt>
                <c:pt idx="3223">
                  <c:v>100718.750000128</c:v>
                </c:pt>
                <c:pt idx="3224">
                  <c:v>100750</c:v>
                </c:pt>
                <c:pt idx="3225">
                  <c:v>100781.249999872</c:v>
                </c:pt>
                <c:pt idx="3226">
                  <c:v>100812.5</c:v>
                </c:pt>
                <c:pt idx="3227">
                  <c:v>100843.750000128</c:v>
                </c:pt>
                <c:pt idx="3228">
                  <c:v>100875</c:v>
                </c:pt>
                <c:pt idx="3229">
                  <c:v>100906.249999872</c:v>
                </c:pt>
                <c:pt idx="3230">
                  <c:v>100937.5</c:v>
                </c:pt>
                <c:pt idx="3231">
                  <c:v>100968.750000128</c:v>
                </c:pt>
                <c:pt idx="3232">
                  <c:v>101000</c:v>
                </c:pt>
                <c:pt idx="3233">
                  <c:v>101031.249999872</c:v>
                </c:pt>
                <c:pt idx="3234">
                  <c:v>101062.5</c:v>
                </c:pt>
                <c:pt idx="3235">
                  <c:v>101093.750000128</c:v>
                </c:pt>
                <c:pt idx="3236">
                  <c:v>101125</c:v>
                </c:pt>
                <c:pt idx="3237">
                  <c:v>101156.249999872</c:v>
                </c:pt>
                <c:pt idx="3238">
                  <c:v>101187.5</c:v>
                </c:pt>
                <c:pt idx="3239">
                  <c:v>101218.750000128</c:v>
                </c:pt>
                <c:pt idx="3240">
                  <c:v>101250</c:v>
                </c:pt>
                <c:pt idx="3241">
                  <c:v>101281.249999872</c:v>
                </c:pt>
                <c:pt idx="3242">
                  <c:v>101312.5</c:v>
                </c:pt>
                <c:pt idx="3243">
                  <c:v>101343.750000128</c:v>
                </c:pt>
                <c:pt idx="3244">
                  <c:v>101375</c:v>
                </c:pt>
                <c:pt idx="3245">
                  <c:v>101406.249999872</c:v>
                </c:pt>
                <c:pt idx="3246">
                  <c:v>101437.5</c:v>
                </c:pt>
                <c:pt idx="3247">
                  <c:v>101468.750000128</c:v>
                </c:pt>
                <c:pt idx="3248">
                  <c:v>101500</c:v>
                </c:pt>
                <c:pt idx="3249">
                  <c:v>101531.249999872</c:v>
                </c:pt>
                <c:pt idx="3250">
                  <c:v>101562.5</c:v>
                </c:pt>
                <c:pt idx="3251">
                  <c:v>101593.750000128</c:v>
                </c:pt>
                <c:pt idx="3252">
                  <c:v>101625</c:v>
                </c:pt>
                <c:pt idx="3253">
                  <c:v>101656.249999872</c:v>
                </c:pt>
                <c:pt idx="3254">
                  <c:v>101687.5</c:v>
                </c:pt>
                <c:pt idx="3255">
                  <c:v>101718.750000128</c:v>
                </c:pt>
                <c:pt idx="3256">
                  <c:v>101750</c:v>
                </c:pt>
                <c:pt idx="3257">
                  <c:v>101781.249999872</c:v>
                </c:pt>
                <c:pt idx="3258">
                  <c:v>101812.5</c:v>
                </c:pt>
                <c:pt idx="3259">
                  <c:v>101843.750000128</c:v>
                </c:pt>
                <c:pt idx="3260">
                  <c:v>101875</c:v>
                </c:pt>
                <c:pt idx="3261">
                  <c:v>101906.249999872</c:v>
                </c:pt>
                <c:pt idx="3262">
                  <c:v>101937.5</c:v>
                </c:pt>
                <c:pt idx="3263">
                  <c:v>101968.750000128</c:v>
                </c:pt>
                <c:pt idx="3264">
                  <c:v>102000</c:v>
                </c:pt>
                <c:pt idx="3265">
                  <c:v>102031.249999872</c:v>
                </c:pt>
                <c:pt idx="3266">
                  <c:v>102062.5</c:v>
                </c:pt>
                <c:pt idx="3267">
                  <c:v>102093.750000128</c:v>
                </c:pt>
                <c:pt idx="3268">
                  <c:v>102125</c:v>
                </c:pt>
                <c:pt idx="3269">
                  <c:v>102156.249999872</c:v>
                </c:pt>
                <c:pt idx="3270">
                  <c:v>102187.5</c:v>
                </c:pt>
                <c:pt idx="3271">
                  <c:v>102218.750000128</c:v>
                </c:pt>
                <c:pt idx="3272">
                  <c:v>102250</c:v>
                </c:pt>
                <c:pt idx="3273">
                  <c:v>102281.249999872</c:v>
                </c:pt>
                <c:pt idx="3274">
                  <c:v>102312.5</c:v>
                </c:pt>
                <c:pt idx="3275">
                  <c:v>102343.750000128</c:v>
                </c:pt>
                <c:pt idx="3276">
                  <c:v>102375</c:v>
                </c:pt>
                <c:pt idx="3277">
                  <c:v>102406.249999872</c:v>
                </c:pt>
                <c:pt idx="3278">
                  <c:v>102437.5</c:v>
                </c:pt>
                <c:pt idx="3279">
                  <c:v>102468.750000128</c:v>
                </c:pt>
                <c:pt idx="3280">
                  <c:v>102500</c:v>
                </c:pt>
                <c:pt idx="3281">
                  <c:v>102531.249999872</c:v>
                </c:pt>
                <c:pt idx="3282">
                  <c:v>102562.5</c:v>
                </c:pt>
                <c:pt idx="3283">
                  <c:v>102593.750000128</c:v>
                </c:pt>
                <c:pt idx="3284">
                  <c:v>102625</c:v>
                </c:pt>
                <c:pt idx="3285">
                  <c:v>102656.249999872</c:v>
                </c:pt>
                <c:pt idx="3286">
                  <c:v>102687.5</c:v>
                </c:pt>
                <c:pt idx="3287">
                  <c:v>102718.750000128</c:v>
                </c:pt>
                <c:pt idx="3288">
                  <c:v>102750</c:v>
                </c:pt>
                <c:pt idx="3289">
                  <c:v>102781.249999872</c:v>
                </c:pt>
                <c:pt idx="3290">
                  <c:v>102812.5</c:v>
                </c:pt>
                <c:pt idx="3291">
                  <c:v>102843.750000128</c:v>
                </c:pt>
                <c:pt idx="3292">
                  <c:v>102875</c:v>
                </c:pt>
                <c:pt idx="3293">
                  <c:v>102906.249999872</c:v>
                </c:pt>
                <c:pt idx="3294">
                  <c:v>102937.5</c:v>
                </c:pt>
                <c:pt idx="3295">
                  <c:v>102968.750000128</c:v>
                </c:pt>
                <c:pt idx="3296">
                  <c:v>103000</c:v>
                </c:pt>
                <c:pt idx="3297">
                  <c:v>103031.249999872</c:v>
                </c:pt>
                <c:pt idx="3298">
                  <c:v>103062.5</c:v>
                </c:pt>
                <c:pt idx="3299">
                  <c:v>103093.750000128</c:v>
                </c:pt>
                <c:pt idx="3300">
                  <c:v>103125</c:v>
                </c:pt>
                <c:pt idx="3301">
                  <c:v>103156.249999872</c:v>
                </c:pt>
                <c:pt idx="3302">
                  <c:v>103187.5</c:v>
                </c:pt>
                <c:pt idx="3303">
                  <c:v>103218.750000128</c:v>
                </c:pt>
                <c:pt idx="3304">
                  <c:v>103250</c:v>
                </c:pt>
                <c:pt idx="3305">
                  <c:v>103281.249999872</c:v>
                </c:pt>
                <c:pt idx="3306">
                  <c:v>103312.5</c:v>
                </c:pt>
                <c:pt idx="3307">
                  <c:v>103343.750000128</c:v>
                </c:pt>
                <c:pt idx="3308">
                  <c:v>103375</c:v>
                </c:pt>
                <c:pt idx="3309">
                  <c:v>103406.249999872</c:v>
                </c:pt>
                <c:pt idx="3310">
                  <c:v>103437.5</c:v>
                </c:pt>
                <c:pt idx="3311">
                  <c:v>103468.750000128</c:v>
                </c:pt>
                <c:pt idx="3312">
                  <c:v>103500</c:v>
                </c:pt>
                <c:pt idx="3313">
                  <c:v>103531.249999872</c:v>
                </c:pt>
                <c:pt idx="3314">
                  <c:v>103562.5</c:v>
                </c:pt>
                <c:pt idx="3315">
                  <c:v>103593.750000128</c:v>
                </c:pt>
                <c:pt idx="3316">
                  <c:v>103625</c:v>
                </c:pt>
                <c:pt idx="3317">
                  <c:v>103656.249999872</c:v>
                </c:pt>
                <c:pt idx="3318">
                  <c:v>103687.5</c:v>
                </c:pt>
                <c:pt idx="3319">
                  <c:v>103718.750000128</c:v>
                </c:pt>
                <c:pt idx="3320">
                  <c:v>103750</c:v>
                </c:pt>
                <c:pt idx="3321">
                  <c:v>103781.249999872</c:v>
                </c:pt>
                <c:pt idx="3322">
                  <c:v>103812.5</c:v>
                </c:pt>
                <c:pt idx="3323">
                  <c:v>103843.750000128</c:v>
                </c:pt>
                <c:pt idx="3324">
                  <c:v>103875</c:v>
                </c:pt>
                <c:pt idx="3325">
                  <c:v>103906.249999872</c:v>
                </c:pt>
                <c:pt idx="3326">
                  <c:v>103937.5</c:v>
                </c:pt>
                <c:pt idx="3327">
                  <c:v>103968.750000128</c:v>
                </c:pt>
                <c:pt idx="3328">
                  <c:v>104000</c:v>
                </c:pt>
                <c:pt idx="3329">
                  <c:v>104031.249999872</c:v>
                </c:pt>
                <c:pt idx="3330">
                  <c:v>104062.5</c:v>
                </c:pt>
                <c:pt idx="3331">
                  <c:v>104093.750000128</c:v>
                </c:pt>
                <c:pt idx="3332">
                  <c:v>104125</c:v>
                </c:pt>
                <c:pt idx="3333">
                  <c:v>104156.249999872</c:v>
                </c:pt>
                <c:pt idx="3334">
                  <c:v>104187.5</c:v>
                </c:pt>
                <c:pt idx="3335">
                  <c:v>104218.750000128</c:v>
                </c:pt>
                <c:pt idx="3336">
                  <c:v>104250</c:v>
                </c:pt>
                <c:pt idx="3337">
                  <c:v>104281.249999872</c:v>
                </c:pt>
                <c:pt idx="3338">
                  <c:v>104312.5</c:v>
                </c:pt>
                <c:pt idx="3339">
                  <c:v>104343.750000128</c:v>
                </c:pt>
                <c:pt idx="3340">
                  <c:v>104375</c:v>
                </c:pt>
                <c:pt idx="3341">
                  <c:v>104406.249999872</c:v>
                </c:pt>
                <c:pt idx="3342">
                  <c:v>104437.5</c:v>
                </c:pt>
                <c:pt idx="3343">
                  <c:v>104468.750000128</c:v>
                </c:pt>
                <c:pt idx="3344">
                  <c:v>104500</c:v>
                </c:pt>
                <c:pt idx="3345">
                  <c:v>104531.249999872</c:v>
                </c:pt>
                <c:pt idx="3346">
                  <c:v>104562.5</c:v>
                </c:pt>
                <c:pt idx="3347">
                  <c:v>104593.750000128</c:v>
                </c:pt>
                <c:pt idx="3348">
                  <c:v>104625</c:v>
                </c:pt>
                <c:pt idx="3349">
                  <c:v>104656.249999872</c:v>
                </c:pt>
                <c:pt idx="3350">
                  <c:v>104687.5</c:v>
                </c:pt>
                <c:pt idx="3351">
                  <c:v>104718.750000128</c:v>
                </c:pt>
                <c:pt idx="3352">
                  <c:v>104750</c:v>
                </c:pt>
                <c:pt idx="3353">
                  <c:v>104781.249999872</c:v>
                </c:pt>
                <c:pt idx="3354">
                  <c:v>104812.5</c:v>
                </c:pt>
                <c:pt idx="3355">
                  <c:v>104843.750000128</c:v>
                </c:pt>
                <c:pt idx="3356">
                  <c:v>104875</c:v>
                </c:pt>
                <c:pt idx="3357">
                  <c:v>104906.249999872</c:v>
                </c:pt>
                <c:pt idx="3358">
                  <c:v>104937.5</c:v>
                </c:pt>
                <c:pt idx="3359">
                  <c:v>104968.750000128</c:v>
                </c:pt>
                <c:pt idx="3360">
                  <c:v>105000</c:v>
                </c:pt>
                <c:pt idx="3361">
                  <c:v>105031.249999872</c:v>
                </c:pt>
                <c:pt idx="3362">
                  <c:v>105062.5</c:v>
                </c:pt>
                <c:pt idx="3363">
                  <c:v>105093.750000128</c:v>
                </c:pt>
                <c:pt idx="3364">
                  <c:v>105125</c:v>
                </c:pt>
                <c:pt idx="3365">
                  <c:v>105156.249999872</c:v>
                </c:pt>
                <c:pt idx="3366">
                  <c:v>105187.5</c:v>
                </c:pt>
                <c:pt idx="3367">
                  <c:v>105218.750000128</c:v>
                </c:pt>
                <c:pt idx="3368">
                  <c:v>105250</c:v>
                </c:pt>
                <c:pt idx="3369">
                  <c:v>105281.249999872</c:v>
                </c:pt>
                <c:pt idx="3370">
                  <c:v>105312.5</c:v>
                </c:pt>
                <c:pt idx="3371">
                  <c:v>105343.750000128</c:v>
                </c:pt>
                <c:pt idx="3372">
                  <c:v>105375</c:v>
                </c:pt>
                <c:pt idx="3373">
                  <c:v>105406.249999872</c:v>
                </c:pt>
                <c:pt idx="3374">
                  <c:v>105437.5</c:v>
                </c:pt>
                <c:pt idx="3375">
                  <c:v>105468.750000128</c:v>
                </c:pt>
                <c:pt idx="3376">
                  <c:v>105500</c:v>
                </c:pt>
                <c:pt idx="3377">
                  <c:v>105531.249999872</c:v>
                </c:pt>
                <c:pt idx="3378">
                  <c:v>105562.5</c:v>
                </c:pt>
                <c:pt idx="3379">
                  <c:v>105593.750000128</c:v>
                </c:pt>
                <c:pt idx="3380">
                  <c:v>105625</c:v>
                </c:pt>
                <c:pt idx="3381">
                  <c:v>105656.249999872</c:v>
                </c:pt>
                <c:pt idx="3382">
                  <c:v>105687.5</c:v>
                </c:pt>
                <c:pt idx="3383">
                  <c:v>105718.750000128</c:v>
                </c:pt>
                <c:pt idx="3384">
                  <c:v>105750</c:v>
                </c:pt>
                <c:pt idx="3385">
                  <c:v>105781.249999872</c:v>
                </c:pt>
                <c:pt idx="3386">
                  <c:v>105812.5</c:v>
                </c:pt>
                <c:pt idx="3387">
                  <c:v>105843.750000128</c:v>
                </c:pt>
                <c:pt idx="3388">
                  <c:v>105875</c:v>
                </c:pt>
                <c:pt idx="3389">
                  <c:v>105906.249999872</c:v>
                </c:pt>
                <c:pt idx="3390">
                  <c:v>105937.5</c:v>
                </c:pt>
                <c:pt idx="3391">
                  <c:v>105968.750000128</c:v>
                </c:pt>
                <c:pt idx="3392">
                  <c:v>106000</c:v>
                </c:pt>
                <c:pt idx="3393">
                  <c:v>106031.249999872</c:v>
                </c:pt>
                <c:pt idx="3394">
                  <c:v>106062.5</c:v>
                </c:pt>
                <c:pt idx="3395">
                  <c:v>106093.750000128</c:v>
                </c:pt>
                <c:pt idx="3396">
                  <c:v>106125</c:v>
                </c:pt>
                <c:pt idx="3397">
                  <c:v>106156.249999872</c:v>
                </c:pt>
                <c:pt idx="3398">
                  <c:v>106187.5</c:v>
                </c:pt>
                <c:pt idx="3399">
                  <c:v>106218.750000128</c:v>
                </c:pt>
                <c:pt idx="3400">
                  <c:v>106250</c:v>
                </c:pt>
                <c:pt idx="3401">
                  <c:v>106281.249999872</c:v>
                </c:pt>
                <c:pt idx="3402">
                  <c:v>106312.5</c:v>
                </c:pt>
                <c:pt idx="3403">
                  <c:v>106343.750000128</c:v>
                </c:pt>
                <c:pt idx="3404">
                  <c:v>106375</c:v>
                </c:pt>
                <c:pt idx="3405">
                  <c:v>106406.249999872</c:v>
                </c:pt>
                <c:pt idx="3406">
                  <c:v>106437.5</c:v>
                </c:pt>
                <c:pt idx="3407">
                  <c:v>106468.750000128</c:v>
                </c:pt>
                <c:pt idx="3408">
                  <c:v>106500</c:v>
                </c:pt>
                <c:pt idx="3409">
                  <c:v>106531.249999872</c:v>
                </c:pt>
                <c:pt idx="3410">
                  <c:v>106562.5</c:v>
                </c:pt>
                <c:pt idx="3411">
                  <c:v>106593.750000128</c:v>
                </c:pt>
                <c:pt idx="3412">
                  <c:v>106625</c:v>
                </c:pt>
                <c:pt idx="3413">
                  <c:v>106656.249999872</c:v>
                </c:pt>
                <c:pt idx="3414">
                  <c:v>106687.5</c:v>
                </c:pt>
                <c:pt idx="3415">
                  <c:v>106718.750000128</c:v>
                </c:pt>
                <c:pt idx="3416">
                  <c:v>106750</c:v>
                </c:pt>
                <c:pt idx="3417">
                  <c:v>106781.249999872</c:v>
                </c:pt>
                <c:pt idx="3418">
                  <c:v>106812.5</c:v>
                </c:pt>
                <c:pt idx="3419">
                  <c:v>106843.750000128</c:v>
                </c:pt>
                <c:pt idx="3420">
                  <c:v>106875</c:v>
                </c:pt>
                <c:pt idx="3421">
                  <c:v>106906.249999872</c:v>
                </c:pt>
                <c:pt idx="3422">
                  <c:v>106937.5</c:v>
                </c:pt>
                <c:pt idx="3423">
                  <c:v>106968.750000128</c:v>
                </c:pt>
                <c:pt idx="3424">
                  <c:v>107000</c:v>
                </c:pt>
                <c:pt idx="3425">
                  <c:v>107031.249999872</c:v>
                </c:pt>
                <c:pt idx="3426">
                  <c:v>107062.5</c:v>
                </c:pt>
                <c:pt idx="3427">
                  <c:v>107093.750000128</c:v>
                </c:pt>
                <c:pt idx="3428">
                  <c:v>107125</c:v>
                </c:pt>
                <c:pt idx="3429">
                  <c:v>107156.249999872</c:v>
                </c:pt>
                <c:pt idx="3430">
                  <c:v>107187.5</c:v>
                </c:pt>
                <c:pt idx="3431">
                  <c:v>107218.750000128</c:v>
                </c:pt>
                <c:pt idx="3432">
                  <c:v>107250</c:v>
                </c:pt>
                <c:pt idx="3433">
                  <c:v>107281.249999872</c:v>
                </c:pt>
                <c:pt idx="3434">
                  <c:v>107312.5</c:v>
                </c:pt>
                <c:pt idx="3435">
                  <c:v>107343.750000128</c:v>
                </c:pt>
                <c:pt idx="3436">
                  <c:v>107375</c:v>
                </c:pt>
                <c:pt idx="3437">
                  <c:v>107406.249999872</c:v>
                </c:pt>
                <c:pt idx="3438">
                  <c:v>107437.5</c:v>
                </c:pt>
                <c:pt idx="3439">
                  <c:v>107468.750000128</c:v>
                </c:pt>
                <c:pt idx="3440">
                  <c:v>107500</c:v>
                </c:pt>
                <c:pt idx="3441">
                  <c:v>107531.249999872</c:v>
                </c:pt>
                <c:pt idx="3442">
                  <c:v>107562.5</c:v>
                </c:pt>
                <c:pt idx="3443">
                  <c:v>107593.750000128</c:v>
                </c:pt>
                <c:pt idx="3444">
                  <c:v>107625</c:v>
                </c:pt>
                <c:pt idx="3445">
                  <c:v>107656.249999872</c:v>
                </c:pt>
                <c:pt idx="3446">
                  <c:v>107687.5</c:v>
                </c:pt>
                <c:pt idx="3447">
                  <c:v>107718.750000128</c:v>
                </c:pt>
                <c:pt idx="3448">
                  <c:v>107750</c:v>
                </c:pt>
                <c:pt idx="3449">
                  <c:v>107781.249999872</c:v>
                </c:pt>
                <c:pt idx="3450">
                  <c:v>107812.5</c:v>
                </c:pt>
                <c:pt idx="3451">
                  <c:v>107843.750000128</c:v>
                </c:pt>
                <c:pt idx="3452">
                  <c:v>107875</c:v>
                </c:pt>
                <c:pt idx="3453">
                  <c:v>107906.249999872</c:v>
                </c:pt>
                <c:pt idx="3454">
                  <c:v>107937.5</c:v>
                </c:pt>
                <c:pt idx="3455">
                  <c:v>107968.750000128</c:v>
                </c:pt>
                <c:pt idx="3456">
                  <c:v>108000</c:v>
                </c:pt>
                <c:pt idx="3457">
                  <c:v>108031.249999872</c:v>
                </c:pt>
                <c:pt idx="3458">
                  <c:v>108062.5</c:v>
                </c:pt>
                <c:pt idx="3459">
                  <c:v>108093.750000128</c:v>
                </c:pt>
                <c:pt idx="3460">
                  <c:v>108125</c:v>
                </c:pt>
                <c:pt idx="3461">
                  <c:v>108156.249999872</c:v>
                </c:pt>
                <c:pt idx="3462">
                  <c:v>108187.5</c:v>
                </c:pt>
                <c:pt idx="3463">
                  <c:v>108218.750000128</c:v>
                </c:pt>
                <c:pt idx="3464">
                  <c:v>108250</c:v>
                </c:pt>
                <c:pt idx="3465">
                  <c:v>108281.249999872</c:v>
                </c:pt>
                <c:pt idx="3466">
                  <c:v>108312.5</c:v>
                </c:pt>
                <c:pt idx="3467">
                  <c:v>108343.750000128</c:v>
                </c:pt>
                <c:pt idx="3468">
                  <c:v>108375</c:v>
                </c:pt>
                <c:pt idx="3469">
                  <c:v>108406.249999872</c:v>
                </c:pt>
                <c:pt idx="3470">
                  <c:v>108437.5</c:v>
                </c:pt>
                <c:pt idx="3471">
                  <c:v>108468.750000128</c:v>
                </c:pt>
                <c:pt idx="3472">
                  <c:v>108500</c:v>
                </c:pt>
                <c:pt idx="3473">
                  <c:v>108531.249999872</c:v>
                </c:pt>
                <c:pt idx="3474">
                  <c:v>108562.5</c:v>
                </c:pt>
                <c:pt idx="3475">
                  <c:v>108593.750000128</c:v>
                </c:pt>
                <c:pt idx="3476">
                  <c:v>108625</c:v>
                </c:pt>
                <c:pt idx="3477">
                  <c:v>108656.249999872</c:v>
                </c:pt>
                <c:pt idx="3478">
                  <c:v>108687.5</c:v>
                </c:pt>
                <c:pt idx="3479">
                  <c:v>108718.750000128</c:v>
                </c:pt>
                <c:pt idx="3480">
                  <c:v>108750</c:v>
                </c:pt>
                <c:pt idx="3481">
                  <c:v>108781.249999872</c:v>
                </c:pt>
                <c:pt idx="3482">
                  <c:v>108812.5</c:v>
                </c:pt>
                <c:pt idx="3483">
                  <c:v>108843.750000128</c:v>
                </c:pt>
                <c:pt idx="3484">
                  <c:v>108875</c:v>
                </c:pt>
                <c:pt idx="3485">
                  <c:v>108906.249999872</c:v>
                </c:pt>
                <c:pt idx="3486">
                  <c:v>108937.5</c:v>
                </c:pt>
                <c:pt idx="3487">
                  <c:v>108968.750000128</c:v>
                </c:pt>
                <c:pt idx="3488">
                  <c:v>109000</c:v>
                </c:pt>
                <c:pt idx="3489">
                  <c:v>109031.249999872</c:v>
                </c:pt>
                <c:pt idx="3490">
                  <c:v>109062.5</c:v>
                </c:pt>
                <c:pt idx="3491">
                  <c:v>109093.750000128</c:v>
                </c:pt>
                <c:pt idx="3492">
                  <c:v>109125</c:v>
                </c:pt>
                <c:pt idx="3493">
                  <c:v>109156.249999872</c:v>
                </c:pt>
                <c:pt idx="3494">
                  <c:v>109187.5</c:v>
                </c:pt>
                <c:pt idx="3495">
                  <c:v>109218.750000128</c:v>
                </c:pt>
                <c:pt idx="3496">
                  <c:v>109250</c:v>
                </c:pt>
                <c:pt idx="3497">
                  <c:v>109281.249999872</c:v>
                </c:pt>
                <c:pt idx="3498">
                  <c:v>109312.5</c:v>
                </c:pt>
                <c:pt idx="3499">
                  <c:v>109343.750000128</c:v>
                </c:pt>
                <c:pt idx="3500">
                  <c:v>109375</c:v>
                </c:pt>
                <c:pt idx="3501">
                  <c:v>109406.249999872</c:v>
                </c:pt>
                <c:pt idx="3502">
                  <c:v>109437.5</c:v>
                </c:pt>
                <c:pt idx="3503">
                  <c:v>109468.750000128</c:v>
                </c:pt>
                <c:pt idx="3504">
                  <c:v>109500</c:v>
                </c:pt>
                <c:pt idx="3505">
                  <c:v>109531.249999872</c:v>
                </c:pt>
                <c:pt idx="3506">
                  <c:v>109562.5</c:v>
                </c:pt>
                <c:pt idx="3507">
                  <c:v>109593.750000128</c:v>
                </c:pt>
                <c:pt idx="3508">
                  <c:v>109625</c:v>
                </c:pt>
                <c:pt idx="3509">
                  <c:v>109656.249999872</c:v>
                </c:pt>
                <c:pt idx="3510">
                  <c:v>109687.5</c:v>
                </c:pt>
                <c:pt idx="3511">
                  <c:v>109718.750000128</c:v>
                </c:pt>
                <c:pt idx="3512">
                  <c:v>109750</c:v>
                </c:pt>
                <c:pt idx="3513">
                  <c:v>109781.249999872</c:v>
                </c:pt>
                <c:pt idx="3514">
                  <c:v>109812.5</c:v>
                </c:pt>
                <c:pt idx="3515">
                  <c:v>109843.750000128</c:v>
                </c:pt>
                <c:pt idx="3516">
                  <c:v>109875</c:v>
                </c:pt>
                <c:pt idx="3517">
                  <c:v>109906.249999872</c:v>
                </c:pt>
                <c:pt idx="3518">
                  <c:v>109937.5</c:v>
                </c:pt>
                <c:pt idx="3519">
                  <c:v>109968.750000128</c:v>
                </c:pt>
                <c:pt idx="3520">
                  <c:v>110000</c:v>
                </c:pt>
                <c:pt idx="3521">
                  <c:v>110031.249999872</c:v>
                </c:pt>
                <c:pt idx="3522">
                  <c:v>110062.5</c:v>
                </c:pt>
                <c:pt idx="3523">
                  <c:v>110093.750000128</c:v>
                </c:pt>
                <c:pt idx="3524">
                  <c:v>110125</c:v>
                </c:pt>
                <c:pt idx="3525">
                  <c:v>110156.249999872</c:v>
                </c:pt>
                <c:pt idx="3526">
                  <c:v>110187.5</c:v>
                </c:pt>
                <c:pt idx="3527">
                  <c:v>110218.750000128</c:v>
                </c:pt>
                <c:pt idx="3528">
                  <c:v>110250</c:v>
                </c:pt>
                <c:pt idx="3529">
                  <c:v>110281.249999872</c:v>
                </c:pt>
                <c:pt idx="3530">
                  <c:v>110312.5</c:v>
                </c:pt>
                <c:pt idx="3531">
                  <c:v>110343.750000128</c:v>
                </c:pt>
                <c:pt idx="3532">
                  <c:v>110375</c:v>
                </c:pt>
                <c:pt idx="3533">
                  <c:v>110406.249999872</c:v>
                </c:pt>
                <c:pt idx="3534">
                  <c:v>110437.5</c:v>
                </c:pt>
                <c:pt idx="3535">
                  <c:v>110468.750000128</c:v>
                </c:pt>
                <c:pt idx="3536">
                  <c:v>110500</c:v>
                </c:pt>
                <c:pt idx="3537">
                  <c:v>110531.249999872</c:v>
                </c:pt>
                <c:pt idx="3538">
                  <c:v>110562.5</c:v>
                </c:pt>
                <c:pt idx="3539">
                  <c:v>110593.750000128</c:v>
                </c:pt>
                <c:pt idx="3540">
                  <c:v>110625</c:v>
                </c:pt>
                <c:pt idx="3541">
                  <c:v>110656.249999872</c:v>
                </c:pt>
                <c:pt idx="3542">
                  <c:v>110687.5</c:v>
                </c:pt>
                <c:pt idx="3543">
                  <c:v>110718.750000128</c:v>
                </c:pt>
                <c:pt idx="3544">
                  <c:v>110750</c:v>
                </c:pt>
                <c:pt idx="3545">
                  <c:v>110781.249999872</c:v>
                </c:pt>
                <c:pt idx="3546">
                  <c:v>110812.5</c:v>
                </c:pt>
                <c:pt idx="3547">
                  <c:v>110843.750000128</c:v>
                </c:pt>
                <c:pt idx="3548">
                  <c:v>110875</c:v>
                </c:pt>
                <c:pt idx="3549">
                  <c:v>110906.249999872</c:v>
                </c:pt>
                <c:pt idx="3550">
                  <c:v>110937.5</c:v>
                </c:pt>
                <c:pt idx="3551">
                  <c:v>110968.750000128</c:v>
                </c:pt>
                <c:pt idx="3552">
                  <c:v>111000</c:v>
                </c:pt>
                <c:pt idx="3553">
                  <c:v>111031.249999872</c:v>
                </c:pt>
                <c:pt idx="3554">
                  <c:v>111062.5</c:v>
                </c:pt>
                <c:pt idx="3555">
                  <c:v>111093.750000128</c:v>
                </c:pt>
                <c:pt idx="3556">
                  <c:v>111125</c:v>
                </c:pt>
                <c:pt idx="3557">
                  <c:v>111156.249999872</c:v>
                </c:pt>
                <c:pt idx="3558">
                  <c:v>111187.5</c:v>
                </c:pt>
                <c:pt idx="3559">
                  <c:v>111218.750000128</c:v>
                </c:pt>
                <c:pt idx="3560">
                  <c:v>111250</c:v>
                </c:pt>
                <c:pt idx="3561">
                  <c:v>111281.249999872</c:v>
                </c:pt>
                <c:pt idx="3562">
                  <c:v>111312.5</c:v>
                </c:pt>
                <c:pt idx="3563">
                  <c:v>111343.750000128</c:v>
                </c:pt>
                <c:pt idx="3564">
                  <c:v>111375</c:v>
                </c:pt>
                <c:pt idx="3565">
                  <c:v>111406.249999872</c:v>
                </c:pt>
                <c:pt idx="3566">
                  <c:v>111437.5</c:v>
                </c:pt>
                <c:pt idx="3567">
                  <c:v>111468.750000128</c:v>
                </c:pt>
                <c:pt idx="3568">
                  <c:v>111500</c:v>
                </c:pt>
                <c:pt idx="3569">
                  <c:v>111531.249999872</c:v>
                </c:pt>
                <c:pt idx="3570">
                  <c:v>111562.5</c:v>
                </c:pt>
                <c:pt idx="3571">
                  <c:v>111593.750000128</c:v>
                </c:pt>
                <c:pt idx="3572">
                  <c:v>111625</c:v>
                </c:pt>
                <c:pt idx="3573">
                  <c:v>111656.249999872</c:v>
                </c:pt>
                <c:pt idx="3574">
                  <c:v>111687.5</c:v>
                </c:pt>
                <c:pt idx="3575">
                  <c:v>111718.750000128</c:v>
                </c:pt>
                <c:pt idx="3576">
                  <c:v>111750</c:v>
                </c:pt>
                <c:pt idx="3577">
                  <c:v>111781.249999872</c:v>
                </c:pt>
                <c:pt idx="3578">
                  <c:v>111812.5</c:v>
                </c:pt>
                <c:pt idx="3579">
                  <c:v>111843.750000128</c:v>
                </c:pt>
                <c:pt idx="3580">
                  <c:v>111875</c:v>
                </c:pt>
                <c:pt idx="3581">
                  <c:v>111906.249999872</c:v>
                </c:pt>
                <c:pt idx="3582">
                  <c:v>111937.5</c:v>
                </c:pt>
                <c:pt idx="3583">
                  <c:v>111968.750000128</c:v>
                </c:pt>
                <c:pt idx="3584">
                  <c:v>112000</c:v>
                </c:pt>
                <c:pt idx="3585">
                  <c:v>112031.249999872</c:v>
                </c:pt>
                <c:pt idx="3586">
                  <c:v>112062.5</c:v>
                </c:pt>
                <c:pt idx="3587">
                  <c:v>112093.750000128</c:v>
                </c:pt>
                <c:pt idx="3588">
                  <c:v>112125</c:v>
                </c:pt>
                <c:pt idx="3589">
                  <c:v>112156.249999872</c:v>
                </c:pt>
                <c:pt idx="3590">
                  <c:v>112187.5</c:v>
                </c:pt>
                <c:pt idx="3591">
                  <c:v>112218.750000128</c:v>
                </c:pt>
                <c:pt idx="3592">
                  <c:v>112250</c:v>
                </c:pt>
                <c:pt idx="3593">
                  <c:v>112281.249999872</c:v>
                </c:pt>
                <c:pt idx="3594">
                  <c:v>112312.5</c:v>
                </c:pt>
                <c:pt idx="3595">
                  <c:v>112343.750000128</c:v>
                </c:pt>
                <c:pt idx="3596">
                  <c:v>112375</c:v>
                </c:pt>
                <c:pt idx="3597">
                  <c:v>112406.249999872</c:v>
                </c:pt>
                <c:pt idx="3598">
                  <c:v>112437.5</c:v>
                </c:pt>
                <c:pt idx="3599">
                  <c:v>112468.750000128</c:v>
                </c:pt>
                <c:pt idx="3600">
                  <c:v>112500</c:v>
                </c:pt>
                <c:pt idx="3601">
                  <c:v>112531.249999872</c:v>
                </c:pt>
                <c:pt idx="3602">
                  <c:v>112562.5</c:v>
                </c:pt>
                <c:pt idx="3603">
                  <c:v>112593.750000128</c:v>
                </c:pt>
                <c:pt idx="3604">
                  <c:v>112625</c:v>
                </c:pt>
                <c:pt idx="3605">
                  <c:v>112656.249999872</c:v>
                </c:pt>
                <c:pt idx="3606">
                  <c:v>112687.5</c:v>
                </c:pt>
                <c:pt idx="3607">
                  <c:v>112718.750000128</c:v>
                </c:pt>
                <c:pt idx="3608">
                  <c:v>112750</c:v>
                </c:pt>
                <c:pt idx="3609">
                  <c:v>112781.249999872</c:v>
                </c:pt>
                <c:pt idx="3610">
                  <c:v>112812.5</c:v>
                </c:pt>
                <c:pt idx="3611">
                  <c:v>112843.750000128</c:v>
                </c:pt>
                <c:pt idx="3612">
                  <c:v>112875</c:v>
                </c:pt>
                <c:pt idx="3613">
                  <c:v>112906.249999872</c:v>
                </c:pt>
                <c:pt idx="3614">
                  <c:v>112937.5</c:v>
                </c:pt>
                <c:pt idx="3615">
                  <c:v>112968.750000128</c:v>
                </c:pt>
                <c:pt idx="3616">
                  <c:v>113000</c:v>
                </c:pt>
                <c:pt idx="3617">
                  <c:v>113031.249999872</c:v>
                </c:pt>
                <c:pt idx="3618">
                  <c:v>113062.5</c:v>
                </c:pt>
                <c:pt idx="3619">
                  <c:v>113093.750000128</c:v>
                </c:pt>
                <c:pt idx="3620">
                  <c:v>113125</c:v>
                </c:pt>
                <c:pt idx="3621">
                  <c:v>113156.249999872</c:v>
                </c:pt>
                <c:pt idx="3622">
                  <c:v>113187.5</c:v>
                </c:pt>
                <c:pt idx="3623">
                  <c:v>113218.750000128</c:v>
                </c:pt>
                <c:pt idx="3624">
                  <c:v>113250</c:v>
                </c:pt>
                <c:pt idx="3625">
                  <c:v>113281.249999872</c:v>
                </c:pt>
                <c:pt idx="3626">
                  <c:v>113312.5</c:v>
                </c:pt>
                <c:pt idx="3627">
                  <c:v>113343.750000128</c:v>
                </c:pt>
                <c:pt idx="3628">
                  <c:v>113375</c:v>
                </c:pt>
                <c:pt idx="3629">
                  <c:v>113406.249999872</c:v>
                </c:pt>
                <c:pt idx="3630">
                  <c:v>113437.5</c:v>
                </c:pt>
                <c:pt idx="3631">
                  <c:v>113468.750000128</c:v>
                </c:pt>
                <c:pt idx="3632">
                  <c:v>113500</c:v>
                </c:pt>
                <c:pt idx="3633">
                  <c:v>113531.249999872</c:v>
                </c:pt>
                <c:pt idx="3634">
                  <c:v>113562.5</c:v>
                </c:pt>
                <c:pt idx="3635">
                  <c:v>113593.750000128</c:v>
                </c:pt>
                <c:pt idx="3636">
                  <c:v>113625</c:v>
                </c:pt>
                <c:pt idx="3637">
                  <c:v>113656.249999872</c:v>
                </c:pt>
                <c:pt idx="3638">
                  <c:v>113687.5</c:v>
                </c:pt>
                <c:pt idx="3639">
                  <c:v>113718.750000128</c:v>
                </c:pt>
                <c:pt idx="3640">
                  <c:v>113750</c:v>
                </c:pt>
                <c:pt idx="3641">
                  <c:v>113781.249999872</c:v>
                </c:pt>
                <c:pt idx="3642">
                  <c:v>113812.5</c:v>
                </c:pt>
                <c:pt idx="3643">
                  <c:v>113843.750000128</c:v>
                </c:pt>
                <c:pt idx="3644">
                  <c:v>113875</c:v>
                </c:pt>
                <c:pt idx="3645">
                  <c:v>113906.249999872</c:v>
                </c:pt>
                <c:pt idx="3646">
                  <c:v>113937.5</c:v>
                </c:pt>
                <c:pt idx="3647">
                  <c:v>113968.750000128</c:v>
                </c:pt>
                <c:pt idx="3648">
                  <c:v>114000</c:v>
                </c:pt>
                <c:pt idx="3649">
                  <c:v>114031.249999872</c:v>
                </c:pt>
                <c:pt idx="3650">
                  <c:v>114062.5</c:v>
                </c:pt>
                <c:pt idx="3651">
                  <c:v>114093.750000128</c:v>
                </c:pt>
                <c:pt idx="3652">
                  <c:v>114125</c:v>
                </c:pt>
                <c:pt idx="3653">
                  <c:v>114156.249999872</c:v>
                </c:pt>
                <c:pt idx="3654">
                  <c:v>114187.5</c:v>
                </c:pt>
                <c:pt idx="3655">
                  <c:v>114218.750000128</c:v>
                </c:pt>
                <c:pt idx="3656">
                  <c:v>114250</c:v>
                </c:pt>
                <c:pt idx="3657">
                  <c:v>114281.249999872</c:v>
                </c:pt>
                <c:pt idx="3658">
                  <c:v>114312.5</c:v>
                </c:pt>
                <c:pt idx="3659">
                  <c:v>114343.750000128</c:v>
                </c:pt>
                <c:pt idx="3660">
                  <c:v>114375</c:v>
                </c:pt>
                <c:pt idx="3661">
                  <c:v>114406.249999872</c:v>
                </c:pt>
                <c:pt idx="3662">
                  <c:v>114437.5</c:v>
                </c:pt>
                <c:pt idx="3663">
                  <c:v>114468.750000128</c:v>
                </c:pt>
                <c:pt idx="3664">
                  <c:v>114500</c:v>
                </c:pt>
                <c:pt idx="3665">
                  <c:v>114531.249999872</c:v>
                </c:pt>
                <c:pt idx="3666">
                  <c:v>114562.5</c:v>
                </c:pt>
                <c:pt idx="3667">
                  <c:v>114593.750000128</c:v>
                </c:pt>
                <c:pt idx="3668">
                  <c:v>114625</c:v>
                </c:pt>
                <c:pt idx="3669">
                  <c:v>114656.249999872</c:v>
                </c:pt>
                <c:pt idx="3670">
                  <c:v>114687.5</c:v>
                </c:pt>
                <c:pt idx="3671">
                  <c:v>114718.750000128</c:v>
                </c:pt>
                <c:pt idx="3672">
                  <c:v>114750</c:v>
                </c:pt>
                <c:pt idx="3673">
                  <c:v>114781.249999872</c:v>
                </c:pt>
                <c:pt idx="3674">
                  <c:v>114812.5</c:v>
                </c:pt>
                <c:pt idx="3675">
                  <c:v>114843.750000128</c:v>
                </c:pt>
                <c:pt idx="3676">
                  <c:v>114875</c:v>
                </c:pt>
                <c:pt idx="3677">
                  <c:v>114906.249999872</c:v>
                </c:pt>
                <c:pt idx="3678">
                  <c:v>114937.5</c:v>
                </c:pt>
                <c:pt idx="3679">
                  <c:v>114968.750000128</c:v>
                </c:pt>
                <c:pt idx="3680">
                  <c:v>115000</c:v>
                </c:pt>
                <c:pt idx="3681">
                  <c:v>115031.249999872</c:v>
                </c:pt>
                <c:pt idx="3682">
                  <c:v>115062.5</c:v>
                </c:pt>
                <c:pt idx="3683">
                  <c:v>115093.750000128</c:v>
                </c:pt>
                <c:pt idx="3684">
                  <c:v>115125</c:v>
                </c:pt>
                <c:pt idx="3685">
                  <c:v>115156.249999872</c:v>
                </c:pt>
                <c:pt idx="3686">
                  <c:v>115187.5</c:v>
                </c:pt>
                <c:pt idx="3687">
                  <c:v>115218.750000128</c:v>
                </c:pt>
                <c:pt idx="3688">
                  <c:v>115250</c:v>
                </c:pt>
                <c:pt idx="3689">
                  <c:v>115281.249999872</c:v>
                </c:pt>
                <c:pt idx="3690">
                  <c:v>115312.5</c:v>
                </c:pt>
                <c:pt idx="3691">
                  <c:v>115343.750000128</c:v>
                </c:pt>
                <c:pt idx="3692">
                  <c:v>115375</c:v>
                </c:pt>
                <c:pt idx="3693">
                  <c:v>115406.249999872</c:v>
                </c:pt>
                <c:pt idx="3694">
                  <c:v>115437.5</c:v>
                </c:pt>
                <c:pt idx="3695">
                  <c:v>115468.750000128</c:v>
                </c:pt>
                <c:pt idx="3696">
                  <c:v>115500</c:v>
                </c:pt>
                <c:pt idx="3697">
                  <c:v>115531.249999872</c:v>
                </c:pt>
                <c:pt idx="3698">
                  <c:v>115562.5</c:v>
                </c:pt>
                <c:pt idx="3699">
                  <c:v>115593.750000128</c:v>
                </c:pt>
                <c:pt idx="3700">
                  <c:v>115625</c:v>
                </c:pt>
                <c:pt idx="3701">
                  <c:v>115656.249999872</c:v>
                </c:pt>
                <c:pt idx="3702">
                  <c:v>115687.5</c:v>
                </c:pt>
                <c:pt idx="3703">
                  <c:v>115718.750000128</c:v>
                </c:pt>
                <c:pt idx="3704">
                  <c:v>115750</c:v>
                </c:pt>
                <c:pt idx="3705">
                  <c:v>115781.249999872</c:v>
                </c:pt>
                <c:pt idx="3706">
                  <c:v>115812.5</c:v>
                </c:pt>
                <c:pt idx="3707">
                  <c:v>115843.750000128</c:v>
                </c:pt>
                <c:pt idx="3708">
                  <c:v>115875</c:v>
                </c:pt>
                <c:pt idx="3709">
                  <c:v>115906.249999872</c:v>
                </c:pt>
                <c:pt idx="3710">
                  <c:v>115937.5</c:v>
                </c:pt>
                <c:pt idx="3711">
                  <c:v>115968.750000128</c:v>
                </c:pt>
                <c:pt idx="3712">
                  <c:v>116000</c:v>
                </c:pt>
                <c:pt idx="3713">
                  <c:v>116031.249999872</c:v>
                </c:pt>
                <c:pt idx="3714">
                  <c:v>116062.5</c:v>
                </c:pt>
                <c:pt idx="3715">
                  <c:v>116093.750000128</c:v>
                </c:pt>
                <c:pt idx="3716">
                  <c:v>116125</c:v>
                </c:pt>
                <c:pt idx="3717">
                  <c:v>116156.249999872</c:v>
                </c:pt>
                <c:pt idx="3718">
                  <c:v>116187.5</c:v>
                </c:pt>
                <c:pt idx="3719">
                  <c:v>116218.750000128</c:v>
                </c:pt>
                <c:pt idx="3720">
                  <c:v>116250</c:v>
                </c:pt>
                <c:pt idx="3721">
                  <c:v>116281.249999872</c:v>
                </c:pt>
                <c:pt idx="3722">
                  <c:v>116312.5</c:v>
                </c:pt>
                <c:pt idx="3723">
                  <c:v>116343.750000128</c:v>
                </c:pt>
                <c:pt idx="3724">
                  <c:v>116375</c:v>
                </c:pt>
                <c:pt idx="3725">
                  <c:v>116406.249999872</c:v>
                </c:pt>
                <c:pt idx="3726">
                  <c:v>116437.5</c:v>
                </c:pt>
                <c:pt idx="3727">
                  <c:v>116468.750000128</c:v>
                </c:pt>
                <c:pt idx="3728">
                  <c:v>116500</c:v>
                </c:pt>
                <c:pt idx="3729">
                  <c:v>116531.249999872</c:v>
                </c:pt>
                <c:pt idx="3730">
                  <c:v>116562.5</c:v>
                </c:pt>
                <c:pt idx="3731">
                  <c:v>116593.750000128</c:v>
                </c:pt>
                <c:pt idx="3732">
                  <c:v>116625</c:v>
                </c:pt>
                <c:pt idx="3733">
                  <c:v>116656.249999872</c:v>
                </c:pt>
                <c:pt idx="3734">
                  <c:v>116687.5</c:v>
                </c:pt>
                <c:pt idx="3735">
                  <c:v>116718.750000128</c:v>
                </c:pt>
                <c:pt idx="3736">
                  <c:v>116750</c:v>
                </c:pt>
                <c:pt idx="3737">
                  <c:v>116781.249999872</c:v>
                </c:pt>
                <c:pt idx="3738">
                  <c:v>116812.5</c:v>
                </c:pt>
                <c:pt idx="3739">
                  <c:v>116843.750000128</c:v>
                </c:pt>
                <c:pt idx="3740">
                  <c:v>116875</c:v>
                </c:pt>
                <c:pt idx="3741">
                  <c:v>116906.249999872</c:v>
                </c:pt>
                <c:pt idx="3742">
                  <c:v>116937.5</c:v>
                </c:pt>
                <c:pt idx="3743">
                  <c:v>116968.750000128</c:v>
                </c:pt>
                <c:pt idx="3744">
                  <c:v>117000</c:v>
                </c:pt>
                <c:pt idx="3745">
                  <c:v>117031.249999872</c:v>
                </c:pt>
                <c:pt idx="3746">
                  <c:v>117062.5</c:v>
                </c:pt>
                <c:pt idx="3747">
                  <c:v>117093.750000128</c:v>
                </c:pt>
                <c:pt idx="3748">
                  <c:v>117125</c:v>
                </c:pt>
                <c:pt idx="3749">
                  <c:v>117156.249999872</c:v>
                </c:pt>
                <c:pt idx="3750">
                  <c:v>117187.5</c:v>
                </c:pt>
                <c:pt idx="3751">
                  <c:v>117218.750000128</c:v>
                </c:pt>
                <c:pt idx="3752">
                  <c:v>117250</c:v>
                </c:pt>
                <c:pt idx="3753">
                  <c:v>117281.249999872</c:v>
                </c:pt>
                <c:pt idx="3754">
                  <c:v>117312.5</c:v>
                </c:pt>
                <c:pt idx="3755">
                  <c:v>117343.750000128</c:v>
                </c:pt>
                <c:pt idx="3756">
                  <c:v>117375</c:v>
                </c:pt>
                <c:pt idx="3757">
                  <c:v>117406.249999872</c:v>
                </c:pt>
                <c:pt idx="3758">
                  <c:v>117437.5</c:v>
                </c:pt>
                <c:pt idx="3759">
                  <c:v>117468.750000128</c:v>
                </c:pt>
                <c:pt idx="3760">
                  <c:v>117500</c:v>
                </c:pt>
                <c:pt idx="3761">
                  <c:v>117531.249999872</c:v>
                </c:pt>
                <c:pt idx="3762">
                  <c:v>117562.5</c:v>
                </c:pt>
                <c:pt idx="3763">
                  <c:v>117593.750000128</c:v>
                </c:pt>
                <c:pt idx="3764">
                  <c:v>117625</c:v>
                </c:pt>
                <c:pt idx="3765">
                  <c:v>117656.249999872</c:v>
                </c:pt>
                <c:pt idx="3766">
                  <c:v>117687.5</c:v>
                </c:pt>
                <c:pt idx="3767">
                  <c:v>117718.750000128</c:v>
                </c:pt>
                <c:pt idx="3768">
                  <c:v>117750</c:v>
                </c:pt>
                <c:pt idx="3769">
                  <c:v>117781.249999872</c:v>
                </c:pt>
                <c:pt idx="3770">
                  <c:v>117812.5</c:v>
                </c:pt>
                <c:pt idx="3771">
                  <c:v>117843.750000128</c:v>
                </c:pt>
                <c:pt idx="3772">
                  <c:v>117875</c:v>
                </c:pt>
                <c:pt idx="3773">
                  <c:v>117906.249999872</c:v>
                </c:pt>
                <c:pt idx="3774">
                  <c:v>117937.5</c:v>
                </c:pt>
                <c:pt idx="3775">
                  <c:v>117968.750000128</c:v>
                </c:pt>
                <c:pt idx="3776">
                  <c:v>118000</c:v>
                </c:pt>
                <c:pt idx="3777">
                  <c:v>118031.249999872</c:v>
                </c:pt>
                <c:pt idx="3778">
                  <c:v>118062.5</c:v>
                </c:pt>
                <c:pt idx="3779">
                  <c:v>118093.750000128</c:v>
                </c:pt>
                <c:pt idx="3780">
                  <c:v>118125</c:v>
                </c:pt>
                <c:pt idx="3781">
                  <c:v>118156.249999872</c:v>
                </c:pt>
                <c:pt idx="3782">
                  <c:v>118187.5</c:v>
                </c:pt>
                <c:pt idx="3783">
                  <c:v>118218.750000128</c:v>
                </c:pt>
                <c:pt idx="3784">
                  <c:v>118250</c:v>
                </c:pt>
                <c:pt idx="3785">
                  <c:v>118281.249999872</c:v>
                </c:pt>
                <c:pt idx="3786">
                  <c:v>118312.5</c:v>
                </c:pt>
                <c:pt idx="3787">
                  <c:v>118343.750000128</c:v>
                </c:pt>
                <c:pt idx="3788">
                  <c:v>118375</c:v>
                </c:pt>
                <c:pt idx="3789">
                  <c:v>118406.249999872</c:v>
                </c:pt>
                <c:pt idx="3790">
                  <c:v>118437.5</c:v>
                </c:pt>
                <c:pt idx="3791">
                  <c:v>118468.750000128</c:v>
                </c:pt>
                <c:pt idx="3792">
                  <c:v>118500</c:v>
                </c:pt>
                <c:pt idx="3793">
                  <c:v>118531.249999872</c:v>
                </c:pt>
                <c:pt idx="3794">
                  <c:v>118562.5</c:v>
                </c:pt>
                <c:pt idx="3795">
                  <c:v>118593.750000128</c:v>
                </c:pt>
                <c:pt idx="3796">
                  <c:v>118625</c:v>
                </c:pt>
                <c:pt idx="3797">
                  <c:v>118656.249999872</c:v>
                </c:pt>
                <c:pt idx="3798">
                  <c:v>118687.5</c:v>
                </c:pt>
                <c:pt idx="3799">
                  <c:v>118718.750000128</c:v>
                </c:pt>
                <c:pt idx="3800">
                  <c:v>118750</c:v>
                </c:pt>
                <c:pt idx="3801">
                  <c:v>118781.249999872</c:v>
                </c:pt>
                <c:pt idx="3802">
                  <c:v>118812.5</c:v>
                </c:pt>
                <c:pt idx="3803">
                  <c:v>118843.750000128</c:v>
                </c:pt>
                <c:pt idx="3804">
                  <c:v>118875</c:v>
                </c:pt>
                <c:pt idx="3805">
                  <c:v>118906.249999872</c:v>
                </c:pt>
                <c:pt idx="3806">
                  <c:v>118937.5</c:v>
                </c:pt>
                <c:pt idx="3807">
                  <c:v>118968.750000128</c:v>
                </c:pt>
                <c:pt idx="3808">
                  <c:v>119000</c:v>
                </c:pt>
                <c:pt idx="3809">
                  <c:v>119031.249999872</c:v>
                </c:pt>
                <c:pt idx="3810">
                  <c:v>119062.5</c:v>
                </c:pt>
                <c:pt idx="3811">
                  <c:v>119093.750000128</c:v>
                </c:pt>
                <c:pt idx="3812">
                  <c:v>119125</c:v>
                </c:pt>
                <c:pt idx="3813">
                  <c:v>119156.249999872</c:v>
                </c:pt>
                <c:pt idx="3814">
                  <c:v>119187.5</c:v>
                </c:pt>
                <c:pt idx="3815">
                  <c:v>119218.750000128</c:v>
                </c:pt>
                <c:pt idx="3816">
                  <c:v>119250</c:v>
                </c:pt>
                <c:pt idx="3817">
                  <c:v>119281.249999872</c:v>
                </c:pt>
                <c:pt idx="3818">
                  <c:v>119312.5</c:v>
                </c:pt>
                <c:pt idx="3819">
                  <c:v>119343.750000128</c:v>
                </c:pt>
                <c:pt idx="3820">
                  <c:v>119375</c:v>
                </c:pt>
                <c:pt idx="3821">
                  <c:v>119406.249999872</c:v>
                </c:pt>
                <c:pt idx="3822">
                  <c:v>119437.5</c:v>
                </c:pt>
                <c:pt idx="3823">
                  <c:v>119468.750000128</c:v>
                </c:pt>
                <c:pt idx="3824">
                  <c:v>119500</c:v>
                </c:pt>
                <c:pt idx="3825">
                  <c:v>119531.249999872</c:v>
                </c:pt>
                <c:pt idx="3826">
                  <c:v>119562.5</c:v>
                </c:pt>
                <c:pt idx="3827">
                  <c:v>119593.750000128</c:v>
                </c:pt>
                <c:pt idx="3828">
                  <c:v>119625</c:v>
                </c:pt>
                <c:pt idx="3829">
                  <c:v>119656.249999872</c:v>
                </c:pt>
                <c:pt idx="3830">
                  <c:v>119687.5</c:v>
                </c:pt>
                <c:pt idx="3831">
                  <c:v>119718.750000128</c:v>
                </c:pt>
                <c:pt idx="3832">
                  <c:v>119750</c:v>
                </c:pt>
                <c:pt idx="3833">
                  <c:v>119781.249999872</c:v>
                </c:pt>
                <c:pt idx="3834">
                  <c:v>119812.5</c:v>
                </c:pt>
                <c:pt idx="3835">
                  <c:v>119843.750000128</c:v>
                </c:pt>
                <c:pt idx="3836">
                  <c:v>119875</c:v>
                </c:pt>
                <c:pt idx="3837">
                  <c:v>119906.249999872</c:v>
                </c:pt>
                <c:pt idx="3838">
                  <c:v>119937.5</c:v>
                </c:pt>
                <c:pt idx="3839">
                  <c:v>119968.750000128</c:v>
                </c:pt>
                <c:pt idx="3840">
                  <c:v>120000</c:v>
                </c:pt>
                <c:pt idx="3841">
                  <c:v>120031.249999872</c:v>
                </c:pt>
                <c:pt idx="3842">
                  <c:v>120062.5</c:v>
                </c:pt>
                <c:pt idx="3843">
                  <c:v>120093.750000128</c:v>
                </c:pt>
                <c:pt idx="3844">
                  <c:v>120125</c:v>
                </c:pt>
                <c:pt idx="3845">
                  <c:v>120156.249999872</c:v>
                </c:pt>
                <c:pt idx="3846">
                  <c:v>120187.5</c:v>
                </c:pt>
                <c:pt idx="3847">
                  <c:v>120218.750000128</c:v>
                </c:pt>
                <c:pt idx="3848">
                  <c:v>120250</c:v>
                </c:pt>
                <c:pt idx="3849">
                  <c:v>120281.249999872</c:v>
                </c:pt>
                <c:pt idx="3850">
                  <c:v>120312.5</c:v>
                </c:pt>
                <c:pt idx="3851">
                  <c:v>120343.750000128</c:v>
                </c:pt>
                <c:pt idx="3852">
                  <c:v>120375</c:v>
                </c:pt>
                <c:pt idx="3853">
                  <c:v>120406.249999872</c:v>
                </c:pt>
                <c:pt idx="3854">
                  <c:v>120437.5</c:v>
                </c:pt>
                <c:pt idx="3855">
                  <c:v>120468.750000128</c:v>
                </c:pt>
                <c:pt idx="3856">
                  <c:v>120500</c:v>
                </c:pt>
                <c:pt idx="3857">
                  <c:v>120531.249999872</c:v>
                </c:pt>
                <c:pt idx="3858">
                  <c:v>120562.5</c:v>
                </c:pt>
                <c:pt idx="3859">
                  <c:v>120593.750000128</c:v>
                </c:pt>
                <c:pt idx="3860">
                  <c:v>120625</c:v>
                </c:pt>
                <c:pt idx="3861">
                  <c:v>120656.249999872</c:v>
                </c:pt>
                <c:pt idx="3862">
                  <c:v>120687.5</c:v>
                </c:pt>
                <c:pt idx="3863">
                  <c:v>120718.750000128</c:v>
                </c:pt>
                <c:pt idx="3864">
                  <c:v>120750</c:v>
                </c:pt>
                <c:pt idx="3865">
                  <c:v>120781.249999872</c:v>
                </c:pt>
                <c:pt idx="3866">
                  <c:v>120812.5</c:v>
                </c:pt>
                <c:pt idx="3867">
                  <c:v>120843.750000128</c:v>
                </c:pt>
                <c:pt idx="3868">
                  <c:v>120875</c:v>
                </c:pt>
                <c:pt idx="3869">
                  <c:v>120906.249999872</c:v>
                </c:pt>
                <c:pt idx="3870">
                  <c:v>120937.5</c:v>
                </c:pt>
                <c:pt idx="3871">
                  <c:v>120968.750000128</c:v>
                </c:pt>
                <c:pt idx="3872">
                  <c:v>121000</c:v>
                </c:pt>
                <c:pt idx="3873">
                  <c:v>121031.249999872</c:v>
                </c:pt>
                <c:pt idx="3874">
                  <c:v>121062.5</c:v>
                </c:pt>
                <c:pt idx="3875">
                  <c:v>121093.750000128</c:v>
                </c:pt>
                <c:pt idx="3876">
                  <c:v>121125</c:v>
                </c:pt>
                <c:pt idx="3877">
                  <c:v>121156.249999872</c:v>
                </c:pt>
                <c:pt idx="3878">
                  <c:v>121187.5</c:v>
                </c:pt>
                <c:pt idx="3879">
                  <c:v>121218.750000128</c:v>
                </c:pt>
                <c:pt idx="3880">
                  <c:v>121250</c:v>
                </c:pt>
                <c:pt idx="3881">
                  <c:v>121281.249999872</c:v>
                </c:pt>
                <c:pt idx="3882">
                  <c:v>121312.5</c:v>
                </c:pt>
                <c:pt idx="3883">
                  <c:v>121343.750000128</c:v>
                </c:pt>
                <c:pt idx="3884">
                  <c:v>121375</c:v>
                </c:pt>
                <c:pt idx="3885">
                  <c:v>121406.249999872</c:v>
                </c:pt>
                <c:pt idx="3886">
                  <c:v>121437.5</c:v>
                </c:pt>
                <c:pt idx="3887">
                  <c:v>121468.750000128</c:v>
                </c:pt>
                <c:pt idx="3888">
                  <c:v>121500</c:v>
                </c:pt>
                <c:pt idx="3889">
                  <c:v>121531.249999872</c:v>
                </c:pt>
                <c:pt idx="3890">
                  <c:v>121562.5</c:v>
                </c:pt>
                <c:pt idx="3891">
                  <c:v>121593.750000128</c:v>
                </c:pt>
                <c:pt idx="3892">
                  <c:v>121625</c:v>
                </c:pt>
                <c:pt idx="3893">
                  <c:v>121656.249999872</c:v>
                </c:pt>
                <c:pt idx="3894">
                  <c:v>121687.5</c:v>
                </c:pt>
                <c:pt idx="3895">
                  <c:v>121718.750000128</c:v>
                </c:pt>
                <c:pt idx="3896">
                  <c:v>121750</c:v>
                </c:pt>
                <c:pt idx="3897">
                  <c:v>121781.249999872</c:v>
                </c:pt>
                <c:pt idx="3898">
                  <c:v>121812.5</c:v>
                </c:pt>
                <c:pt idx="3899">
                  <c:v>121843.750000128</c:v>
                </c:pt>
                <c:pt idx="3900">
                  <c:v>121875</c:v>
                </c:pt>
                <c:pt idx="3901">
                  <c:v>121906.249999872</c:v>
                </c:pt>
                <c:pt idx="3902">
                  <c:v>121937.5</c:v>
                </c:pt>
                <c:pt idx="3903">
                  <c:v>121968.750000128</c:v>
                </c:pt>
                <c:pt idx="3904">
                  <c:v>122000</c:v>
                </c:pt>
                <c:pt idx="3905">
                  <c:v>122031.249999872</c:v>
                </c:pt>
                <c:pt idx="3906">
                  <c:v>122062.5</c:v>
                </c:pt>
                <c:pt idx="3907">
                  <c:v>122093.750000128</c:v>
                </c:pt>
                <c:pt idx="3908">
                  <c:v>122125</c:v>
                </c:pt>
                <c:pt idx="3909">
                  <c:v>122156.249999872</c:v>
                </c:pt>
                <c:pt idx="3910">
                  <c:v>122187.5</c:v>
                </c:pt>
                <c:pt idx="3911">
                  <c:v>122218.750000128</c:v>
                </c:pt>
                <c:pt idx="3912">
                  <c:v>122250</c:v>
                </c:pt>
                <c:pt idx="3913">
                  <c:v>122281.249999872</c:v>
                </c:pt>
                <c:pt idx="3914">
                  <c:v>122312.5</c:v>
                </c:pt>
                <c:pt idx="3915">
                  <c:v>122343.750000128</c:v>
                </c:pt>
                <c:pt idx="3916">
                  <c:v>122375</c:v>
                </c:pt>
                <c:pt idx="3917">
                  <c:v>122406.249999872</c:v>
                </c:pt>
                <c:pt idx="3918">
                  <c:v>122437.5</c:v>
                </c:pt>
                <c:pt idx="3919">
                  <c:v>122468.750000128</c:v>
                </c:pt>
                <c:pt idx="3920">
                  <c:v>122500</c:v>
                </c:pt>
                <c:pt idx="3921">
                  <c:v>122531.249999872</c:v>
                </c:pt>
                <c:pt idx="3922">
                  <c:v>122562.5</c:v>
                </c:pt>
                <c:pt idx="3923">
                  <c:v>122593.750000128</c:v>
                </c:pt>
                <c:pt idx="3924">
                  <c:v>122625</c:v>
                </c:pt>
                <c:pt idx="3925">
                  <c:v>122656.249999872</c:v>
                </c:pt>
                <c:pt idx="3926">
                  <c:v>122687.5</c:v>
                </c:pt>
                <c:pt idx="3927">
                  <c:v>122718.750000128</c:v>
                </c:pt>
                <c:pt idx="3928">
                  <c:v>122750</c:v>
                </c:pt>
                <c:pt idx="3929">
                  <c:v>122781.249999872</c:v>
                </c:pt>
                <c:pt idx="3930">
                  <c:v>122812.5</c:v>
                </c:pt>
                <c:pt idx="3931">
                  <c:v>122843.750000128</c:v>
                </c:pt>
                <c:pt idx="3932">
                  <c:v>122875</c:v>
                </c:pt>
                <c:pt idx="3933">
                  <c:v>122906.249999872</c:v>
                </c:pt>
                <c:pt idx="3934">
                  <c:v>122937.5</c:v>
                </c:pt>
                <c:pt idx="3935">
                  <c:v>122968.750000128</c:v>
                </c:pt>
                <c:pt idx="3936">
                  <c:v>123000</c:v>
                </c:pt>
                <c:pt idx="3937">
                  <c:v>123031.249999872</c:v>
                </c:pt>
                <c:pt idx="3938">
                  <c:v>123062.5</c:v>
                </c:pt>
                <c:pt idx="3939">
                  <c:v>123093.750000128</c:v>
                </c:pt>
                <c:pt idx="3940">
                  <c:v>123125</c:v>
                </c:pt>
                <c:pt idx="3941">
                  <c:v>123156.249999872</c:v>
                </c:pt>
                <c:pt idx="3942">
                  <c:v>123187.5</c:v>
                </c:pt>
                <c:pt idx="3943">
                  <c:v>123218.750000128</c:v>
                </c:pt>
                <c:pt idx="3944">
                  <c:v>123250</c:v>
                </c:pt>
                <c:pt idx="3945">
                  <c:v>123281.249999872</c:v>
                </c:pt>
                <c:pt idx="3946">
                  <c:v>123312.5</c:v>
                </c:pt>
                <c:pt idx="3947">
                  <c:v>123343.750000128</c:v>
                </c:pt>
                <c:pt idx="3948">
                  <c:v>123375</c:v>
                </c:pt>
                <c:pt idx="3949">
                  <c:v>123406.249999872</c:v>
                </c:pt>
                <c:pt idx="3950">
                  <c:v>123437.5</c:v>
                </c:pt>
                <c:pt idx="3951">
                  <c:v>123468.750000128</c:v>
                </c:pt>
                <c:pt idx="3952">
                  <c:v>123500</c:v>
                </c:pt>
                <c:pt idx="3953">
                  <c:v>123531.249999872</c:v>
                </c:pt>
                <c:pt idx="3954">
                  <c:v>123562.5</c:v>
                </c:pt>
                <c:pt idx="3955">
                  <c:v>123593.750000128</c:v>
                </c:pt>
                <c:pt idx="3956">
                  <c:v>123625</c:v>
                </c:pt>
                <c:pt idx="3957">
                  <c:v>123656.249999872</c:v>
                </c:pt>
                <c:pt idx="3958">
                  <c:v>123687.5</c:v>
                </c:pt>
                <c:pt idx="3959">
                  <c:v>123718.750000128</c:v>
                </c:pt>
                <c:pt idx="3960">
                  <c:v>123750</c:v>
                </c:pt>
                <c:pt idx="3961">
                  <c:v>123781.249999872</c:v>
                </c:pt>
                <c:pt idx="3962">
                  <c:v>123812.5</c:v>
                </c:pt>
                <c:pt idx="3963">
                  <c:v>123843.750000128</c:v>
                </c:pt>
                <c:pt idx="3964">
                  <c:v>123875</c:v>
                </c:pt>
                <c:pt idx="3965">
                  <c:v>123906.249999872</c:v>
                </c:pt>
                <c:pt idx="3966">
                  <c:v>123937.5</c:v>
                </c:pt>
                <c:pt idx="3967">
                  <c:v>123968.750000128</c:v>
                </c:pt>
                <c:pt idx="3968">
                  <c:v>124000</c:v>
                </c:pt>
                <c:pt idx="3969">
                  <c:v>124031.249999872</c:v>
                </c:pt>
                <c:pt idx="3970">
                  <c:v>124062.5</c:v>
                </c:pt>
                <c:pt idx="3971">
                  <c:v>124093.750000128</c:v>
                </c:pt>
                <c:pt idx="3972">
                  <c:v>124125</c:v>
                </c:pt>
                <c:pt idx="3973">
                  <c:v>124156.249999872</c:v>
                </c:pt>
                <c:pt idx="3974">
                  <c:v>124187.5</c:v>
                </c:pt>
                <c:pt idx="3975">
                  <c:v>124218.750000128</c:v>
                </c:pt>
                <c:pt idx="3976">
                  <c:v>124250</c:v>
                </c:pt>
                <c:pt idx="3977">
                  <c:v>124281.249999872</c:v>
                </c:pt>
                <c:pt idx="3978">
                  <c:v>124312.5</c:v>
                </c:pt>
                <c:pt idx="3979">
                  <c:v>124343.750000128</c:v>
                </c:pt>
                <c:pt idx="3980">
                  <c:v>124375</c:v>
                </c:pt>
                <c:pt idx="3981">
                  <c:v>124406.249999872</c:v>
                </c:pt>
                <c:pt idx="3982">
                  <c:v>124437.5</c:v>
                </c:pt>
                <c:pt idx="3983">
                  <c:v>124468.750000128</c:v>
                </c:pt>
                <c:pt idx="3984">
                  <c:v>124500</c:v>
                </c:pt>
                <c:pt idx="3985">
                  <c:v>124531.249999872</c:v>
                </c:pt>
                <c:pt idx="3986">
                  <c:v>124562.5</c:v>
                </c:pt>
                <c:pt idx="3987">
                  <c:v>124593.750000128</c:v>
                </c:pt>
                <c:pt idx="3988">
                  <c:v>124625</c:v>
                </c:pt>
                <c:pt idx="3989">
                  <c:v>124656.249999872</c:v>
                </c:pt>
                <c:pt idx="3990">
                  <c:v>124687.5</c:v>
                </c:pt>
                <c:pt idx="3991">
                  <c:v>124718.750000128</c:v>
                </c:pt>
                <c:pt idx="3992">
                  <c:v>124750</c:v>
                </c:pt>
                <c:pt idx="3993">
                  <c:v>124781.249999872</c:v>
                </c:pt>
                <c:pt idx="3994">
                  <c:v>124812.5</c:v>
                </c:pt>
                <c:pt idx="3995">
                  <c:v>124843.750000128</c:v>
                </c:pt>
                <c:pt idx="3996">
                  <c:v>124875</c:v>
                </c:pt>
                <c:pt idx="3997">
                  <c:v>124906.249999872</c:v>
                </c:pt>
                <c:pt idx="3998">
                  <c:v>124937.5</c:v>
                </c:pt>
                <c:pt idx="3999">
                  <c:v>124968.750000128</c:v>
                </c:pt>
                <c:pt idx="4000">
                  <c:v>125000</c:v>
                </c:pt>
                <c:pt idx="4001">
                  <c:v>125031.249999872</c:v>
                </c:pt>
                <c:pt idx="4002">
                  <c:v>125062.5</c:v>
                </c:pt>
                <c:pt idx="4003">
                  <c:v>125093.750000128</c:v>
                </c:pt>
                <c:pt idx="4004">
                  <c:v>125125</c:v>
                </c:pt>
                <c:pt idx="4005">
                  <c:v>125156.249999872</c:v>
                </c:pt>
                <c:pt idx="4006">
                  <c:v>125187.5</c:v>
                </c:pt>
                <c:pt idx="4007">
                  <c:v>125218.750000128</c:v>
                </c:pt>
                <c:pt idx="4008">
                  <c:v>125250</c:v>
                </c:pt>
                <c:pt idx="4009">
                  <c:v>125281.249999872</c:v>
                </c:pt>
                <c:pt idx="4010">
                  <c:v>125312.5</c:v>
                </c:pt>
                <c:pt idx="4011">
                  <c:v>125343.750000128</c:v>
                </c:pt>
                <c:pt idx="4012">
                  <c:v>125375</c:v>
                </c:pt>
                <c:pt idx="4013">
                  <c:v>125406.249999872</c:v>
                </c:pt>
                <c:pt idx="4014">
                  <c:v>125437.5</c:v>
                </c:pt>
                <c:pt idx="4015">
                  <c:v>125468.750000128</c:v>
                </c:pt>
                <c:pt idx="4016">
                  <c:v>125500</c:v>
                </c:pt>
                <c:pt idx="4017">
                  <c:v>125531.249999872</c:v>
                </c:pt>
                <c:pt idx="4018">
                  <c:v>125562.5</c:v>
                </c:pt>
                <c:pt idx="4019">
                  <c:v>125593.750000128</c:v>
                </c:pt>
                <c:pt idx="4020">
                  <c:v>125625</c:v>
                </c:pt>
                <c:pt idx="4021">
                  <c:v>125656.249999872</c:v>
                </c:pt>
                <c:pt idx="4022">
                  <c:v>125687.5</c:v>
                </c:pt>
                <c:pt idx="4023">
                  <c:v>125718.750000128</c:v>
                </c:pt>
                <c:pt idx="4024">
                  <c:v>125750</c:v>
                </c:pt>
                <c:pt idx="4025">
                  <c:v>125781.249999872</c:v>
                </c:pt>
                <c:pt idx="4026">
                  <c:v>125812.5</c:v>
                </c:pt>
                <c:pt idx="4027">
                  <c:v>125843.750000128</c:v>
                </c:pt>
                <c:pt idx="4028">
                  <c:v>125875</c:v>
                </c:pt>
                <c:pt idx="4029">
                  <c:v>125906.249999872</c:v>
                </c:pt>
                <c:pt idx="4030">
                  <c:v>125937.5</c:v>
                </c:pt>
                <c:pt idx="4031">
                  <c:v>125968.750000128</c:v>
                </c:pt>
                <c:pt idx="4032">
                  <c:v>126000</c:v>
                </c:pt>
                <c:pt idx="4033">
                  <c:v>126031.249999872</c:v>
                </c:pt>
                <c:pt idx="4034">
                  <c:v>126062.5</c:v>
                </c:pt>
                <c:pt idx="4035">
                  <c:v>126093.750000128</c:v>
                </c:pt>
                <c:pt idx="4036">
                  <c:v>126125</c:v>
                </c:pt>
                <c:pt idx="4037">
                  <c:v>126156.249999872</c:v>
                </c:pt>
                <c:pt idx="4038">
                  <c:v>126187.5</c:v>
                </c:pt>
                <c:pt idx="4039">
                  <c:v>126218.750000128</c:v>
                </c:pt>
                <c:pt idx="4040">
                  <c:v>126250</c:v>
                </c:pt>
                <c:pt idx="4041">
                  <c:v>126281.249999872</c:v>
                </c:pt>
                <c:pt idx="4042">
                  <c:v>126312.5</c:v>
                </c:pt>
                <c:pt idx="4043">
                  <c:v>126343.750000128</c:v>
                </c:pt>
                <c:pt idx="4044">
                  <c:v>126375</c:v>
                </c:pt>
                <c:pt idx="4045">
                  <c:v>126406.249999872</c:v>
                </c:pt>
                <c:pt idx="4046">
                  <c:v>126437.5</c:v>
                </c:pt>
                <c:pt idx="4047">
                  <c:v>126468.750000128</c:v>
                </c:pt>
                <c:pt idx="4048">
                  <c:v>126500</c:v>
                </c:pt>
                <c:pt idx="4049">
                  <c:v>126531.249999872</c:v>
                </c:pt>
                <c:pt idx="4050">
                  <c:v>126562.5</c:v>
                </c:pt>
                <c:pt idx="4051">
                  <c:v>126593.750000128</c:v>
                </c:pt>
                <c:pt idx="4052">
                  <c:v>126625</c:v>
                </c:pt>
                <c:pt idx="4053">
                  <c:v>126656.249999872</c:v>
                </c:pt>
                <c:pt idx="4054">
                  <c:v>126687.5</c:v>
                </c:pt>
                <c:pt idx="4055">
                  <c:v>126718.750000128</c:v>
                </c:pt>
                <c:pt idx="4056">
                  <c:v>126750</c:v>
                </c:pt>
                <c:pt idx="4057">
                  <c:v>126781.249999872</c:v>
                </c:pt>
                <c:pt idx="4058">
                  <c:v>126812.5</c:v>
                </c:pt>
                <c:pt idx="4059">
                  <c:v>126843.750000128</c:v>
                </c:pt>
                <c:pt idx="4060">
                  <c:v>126875</c:v>
                </c:pt>
                <c:pt idx="4061">
                  <c:v>126906.249999872</c:v>
                </c:pt>
                <c:pt idx="4062">
                  <c:v>126937.5</c:v>
                </c:pt>
                <c:pt idx="4063">
                  <c:v>126968.750000128</c:v>
                </c:pt>
                <c:pt idx="4064">
                  <c:v>127000</c:v>
                </c:pt>
                <c:pt idx="4065">
                  <c:v>127031.249999872</c:v>
                </c:pt>
                <c:pt idx="4066">
                  <c:v>127062.5</c:v>
                </c:pt>
                <c:pt idx="4067">
                  <c:v>127093.750000128</c:v>
                </c:pt>
                <c:pt idx="4068">
                  <c:v>127125</c:v>
                </c:pt>
                <c:pt idx="4069">
                  <c:v>127156.249999872</c:v>
                </c:pt>
                <c:pt idx="4070">
                  <c:v>127187.5</c:v>
                </c:pt>
                <c:pt idx="4071">
                  <c:v>127218.750000128</c:v>
                </c:pt>
                <c:pt idx="4072">
                  <c:v>127250</c:v>
                </c:pt>
                <c:pt idx="4073">
                  <c:v>127281.249999872</c:v>
                </c:pt>
                <c:pt idx="4074">
                  <c:v>127312.5</c:v>
                </c:pt>
                <c:pt idx="4075">
                  <c:v>127343.750000128</c:v>
                </c:pt>
                <c:pt idx="4076">
                  <c:v>127375</c:v>
                </c:pt>
                <c:pt idx="4077">
                  <c:v>127406.249999872</c:v>
                </c:pt>
                <c:pt idx="4078">
                  <c:v>127437.5</c:v>
                </c:pt>
                <c:pt idx="4079">
                  <c:v>127468.750000128</c:v>
                </c:pt>
                <c:pt idx="4080">
                  <c:v>127500</c:v>
                </c:pt>
                <c:pt idx="4081">
                  <c:v>127531.249999872</c:v>
                </c:pt>
                <c:pt idx="4082">
                  <c:v>127562.5</c:v>
                </c:pt>
                <c:pt idx="4083">
                  <c:v>127593.750000128</c:v>
                </c:pt>
                <c:pt idx="4084">
                  <c:v>127625</c:v>
                </c:pt>
                <c:pt idx="4085">
                  <c:v>127656.249999872</c:v>
                </c:pt>
                <c:pt idx="4086">
                  <c:v>127687.5</c:v>
                </c:pt>
                <c:pt idx="4087">
                  <c:v>127718.750000128</c:v>
                </c:pt>
                <c:pt idx="4088">
                  <c:v>127750</c:v>
                </c:pt>
                <c:pt idx="4089">
                  <c:v>127781.249999872</c:v>
                </c:pt>
                <c:pt idx="4090">
                  <c:v>127812.5</c:v>
                </c:pt>
                <c:pt idx="4091">
                  <c:v>127843.750000128</c:v>
                </c:pt>
                <c:pt idx="4092">
                  <c:v>127875</c:v>
                </c:pt>
                <c:pt idx="4093">
                  <c:v>127906.249999872</c:v>
                </c:pt>
                <c:pt idx="4094">
                  <c:v>127937.5</c:v>
                </c:pt>
                <c:pt idx="4095">
                  <c:v>127968.750000128</c:v>
                </c:pt>
                <c:pt idx="4096">
                  <c:v>128000</c:v>
                </c:pt>
                <c:pt idx="4097">
                  <c:v>128031.24999987199</c:v>
                </c:pt>
                <c:pt idx="4098">
                  <c:v>128062.5</c:v>
                </c:pt>
                <c:pt idx="4099">
                  <c:v>128093.75000012801</c:v>
                </c:pt>
                <c:pt idx="4100">
                  <c:v>128125</c:v>
                </c:pt>
                <c:pt idx="4101">
                  <c:v>128156.24999987199</c:v>
                </c:pt>
                <c:pt idx="4102">
                  <c:v>128187.5</c:v>
                </c:pt>
                <c:pt idx="4103">
                  <c:v>128218.75000012801</c:v>
                </c:pt>
                <c:pt idx="4104">
                  <c:v>128250</c:v>
                </c:pt>
                <c:pt idx="4105">
                  <c:v>128281.24999987199</c:v>
                </c:pt>
                <c:pt idx="4106">
                  <c:v>128312.5</c:v>
                </c:pt>
                <c:pt idx="4107">
                  <c:v>128343.75000012801</c:v>
                </c:pt>
                <c:pt idx="4108">
                  <c:v>128375</c:v>
                </c:pt>
                <c:pt idx="4109">
                  <c:v>128406.24999987199</c:v>
                </c:pt>
                <c:pt idx="4110">
                  <c:v>128437.5</c:v>
                </c:pt>
                <c:pt idx="4111">
                  <c:v>128468.75000012801</c:v>
                </c:pt>
                <c:pt idx="4112">
                  <c:v>128500</c:v>
                </c:pt>
                <c:pt idx="4113">
                  <c:v>128531.24999987199</c:v>
                </c:pt>
                <c:pt idx="4114">
                  <c:v>128562.5</c:v>
                </c:pt>
                <c:pt idx="4115">
                  <c:v>128593.75000012801</c:v>
                </c:pt>
                <c:pt idx="4116">
                  <c:v>128625</c:v>
                </c:pt>
                <c:pt idx="4117">
                  <c:v>128656.24999987199</c:v>
                </c:pt>
                <c:pt idx="4118">
                  <c:v>128687.5</c:v>
                </c:pt>
                <c:pt idx="4119">
                  <c:v>128718.75000012801</c:v>
                </c:pt>
                <c:pt idx="4120">
                  <c:v>128750</c:v>
                </c:pt>
                <c:pt idx="4121">
                  <c:v>128781.24999987199</c:v>
                </c:pt>
                <c:pt idx="4122">
                  <c:v>128812.5</c:v>
                </c:pt>
                <c:pt idx="4123">
                  <c:v>128843.75000012801</c:v>
                </c:pt>
                <c:pt idx="4124">
                  <c:v>128875</c:v>
                </c:pt>
                <c:pt idx="4125">
                  <c:v>128906.24999987199</c:v>
                </c:pt>
                <c:pt idx="4126">
                  <c:v>128937.5</c:v>
                </c:pt>
                <c:pt idx="4127">
                  <c:v>128968.75000012801</c:v>
                </c:pt>
                <c:pt idx="4128">
                  <c:v>129000</c:v>
                </c:pt>
                <c:pt idx="4129">
                  <c:v>129031.24999987199</c:v>
                </c:pt>
                <c:pt idx="4130">
                  <c:v>129062.5</c:v>
                </c:pt>
                <c:pt idx="4131">
                  <c:v>129093.75000012801</c:v>
                </c:pt>
                <c:pt idx="4132">
                  <c:v>129125</c:v>
                </c:pt>
                <c:pt idx="4133">
                  <c:v>129156.24999987199</c:v>
                </c:pt>
                <c:pt idx="4134">
                  <c:v>129187.5</c:v>
                </c:pt>
                <c:pt idx="4135">
                  <c:v>129218.75000012801</c:v>
                </c:pt>
                <c:pt idx="4136">
                  <c:v>129250</c:v>
                </c:pt>
                <c:pt idx="4137">
                  <c:v>129281.24999987199</c:v>
                </c:pt>
                <c:pt idx="4138">
                  <c:v>129312.5</c:v>
                </c:pt>
                <c:pt idx="4139">
                  <c:v>129343.75000012801</c:v>
                </c:pt>
                <c:pt idx="4140">
                  <c:v>129375</c:v>
                </c:pt>
                <c:pt idx="4141">
                  <c:v>129406.24999987199</c:v>
                </c:pt>
                <c:pt idx="4142">
                  <c:v>129437.5</c:v>
                </c:pt>
                <c:pt idx="4143">
                  <c:v>129468.75000012801</c:v>
                </c:pt>
                <c:pt idx="4144">
                  <c:v>129500</c:v>
                </c:pt>
                <c:pt idx="4145">
                  <c:v>129531.24999987199</c:v>
                </c:pt>
                <c:pt idx="4146">
                  <c:v>129562.5</c:v>
                </c:pt>
                <c:pt idx="4147">
                  <c:v>129593.75000012801</c:v>
                </c:pt>
                <c:pt idx="4148">
                  <c:v>129625</c:v>
                </c:pt>
                <c:pt idx="4149">
                  <c:v>129656.24999987199</c:v>
                </c:pt>
                <c:pt idx="4150">
                  <c:v>129687.5</c:v>
                </c:pt>
                <c:pt idx="4151">
                  <c:v>129718.75000012801</c:v>
                </c:pt>
                <c:pt idx="4152">
                  <c:v>129750</c:v>
                </c:pt>
                <c:pt idx="4153">
                  <c:v>129781.24999987199</c:v>
                </c:pt>
                <c:pt idx="4154">
                  <c:v>129812.5</c:v>
                </c:pt>
                <c:pt idx="4155">
                  <c:v>129843.75000012801</c:v>
                </c:pt>
                <c:pt idx="4156">
                  <c:v>129875</c:v>
                </c:pt>
                <c:pt idx="4157">
                  <c:v>129906.24999987199</c:v>
                </c:pt>
                <c:pt idx="4158">
                  <c:v>129937.5</c:v>
                </c:pt>
                <c:pt idx="4159">
                  <c:v>129968.75000012801</c:v>
                </c:pt>
                <c:pt idx="4160">
                  <c:v>130000</c:v>
                </c:pt>
                <c:pt idx="4161">
                  <c:v>130031.24999987199</c:v>
                </c:pt>
                <c:pt idx="4162">
                  <c:v>130062.5</c:v>
                </c:pt>
                <c:pt idx="4163">
                  <c:v>130093.75000012801</c:v>
                </c:pt>
                <c:pt idx="4164">
                  <c:v>130125</c:v>
                </c:pt>
                <c:pt idx="4165">
                  <c:v>130156.24999987199</c:v>
                </c:pt>
                <c:pt idx="4166">
                  <c:v>130187.5</c:v>
                </c:pt>
                <c:pt idx="4167">
                  <c:v>130218.75000012801</c:v>
                </c:pt>
                <c:pt idx="4168">
                  <c:v>130250</c:v>
                </c:pt>
                <c:pt idx="4169">
                  <c:v>130281.24999987199</c:v>
                </c:pt>
                <c:pt idx="4170">
                  <c:v>130312.5</c:v>
                </c:pt>
                <c:pt idx="4171">
                  <c:v>130343.75000012801</c:v>
                </c:pt>
                <c:pt idx="4172">
                  <c:v>130375</c:v>
                </c:pt>
                <c:pt idx="4173">
                  <c:v>130406.24999987199</c:v>
                </c:pt>
                <c:pt idx="4174">
                  <c:v>130437.5</c:v>
                </c:pt>
                <c:pt idx="4175">
                  <c:v>130468.75000012801</c:v>
                </c:pt>
                <c:pt idx="4176">
                  <c:v>130500</c:v>
                </c:pt>
                <c:pt idx="4177">
                  <c:v>130531.24999987199</c:v>
                </c:pt>
                <c:pt idx="4178">
                  <c:v>130562.5</c:v>
                </c:pt>
                <c:pt idx="4179">
                  <c:v>130593.75000012801</c:v>
                </c:pt>
                <c:pt idx="4180">
                  <c:v>130625</c:v>
                </c:pt>
                <c:pt idx="4181">
                  <c:v>130656.24999987199</c:v>
                </c:pt>
                <c:pt idx="4182">
                  <c:v>130687.5</c:v>
                </c:pt>
                <c:pt idx="4183">
                  <c:v>130718.75000012801</c:v>
                </c:pt>
                <c:pt idx="4184">
                  <c:v>130750</c:v>
                </c:pt>
                <c:pt idx="4185">
                  <c:v>130781.24999987199</c:v>
                </c:pt>
                <c:pt idx="4186">
                  <c:v>130812.5</c:v>
                </c:pt>
                <c:pt idx="4187">
                  <c:v>130843.75000012801</c:v>
                </c:pt>
                <c:pt idx="4188">
                  <c:v>130875</c:v>
                </c:pt>
                <c:pt idx="4189">
                  <c:v>130906.24999987199</c:v>
                </c:pt>
                <c:pt idx="4190">
                  <c:v>130937.5</c:v>
                </c:pt>
                <c:pt idx="4191">
                  <c:v>130968.75000012801</c:v>
                </c:pt>
                <c:pt idx="4192">
                  <c:v>131000</c:v>
                </c:pt>
                <c:pt idx="4193">
                  <c:v>131031.24999987199</c:v>
                </c:pt>
                <c:pt idx="4194">
                  <c:v>131062.5</c:v>
                </c:pt>
                <c:pt idx="4195">
                  <c:v>131093.750000128</c:v>
                </c:pt>
                <c:pt idx="4196">
                  <c:v>131125</c:v>
                </c:pt>
                <c:pt idx="4197">
                  <c:v>131156.249999872</c:v>
                </c:pt>
                <c:pt idx="4198">
                  <c:v>131187.5</c:v>
                </c:pt>
                <c:pt idx="4199">
                  <c:v>131218.750000128</c:v>
                </c:pt>
                <c:pt idx="4200">
                  <c:v>131250</c:v>
                </c:pt>
                <c:pt idx="4201">
                  <c:v>131281.249999872</c:v>
                </c:pt>
                <c:pt idx="4202">
                  <c:v>131312.5</c:v>
                </c:pt>
                <c:pt idx="4203">
                  <c:v>131343.750000128</c:v>
                </c:pt>
                <c:pt idx="4204">
                  <c:v>131375</c:v>
                </c:pt>
                <c:pt idx="4205">
                  <c:v>131406.249999872</c:v>
                </c:pt>
                <c:pt idx="4206">
                  <c:v>131437.5</c:v>
                </c:pt>
                <c:pt idx="4207">
                  <c:v>131468.750000128</c:v>
                </c:pt>
                <c:pt idx="4208">
                  <c:v>131500</c:v>
                </c:pt>
                <c:pt idx="4209">
                  <c:v>131531.249999872</c:v>
                </c:pt>
                <c:pt idx="4210">
                  <c:v>131562.5</c:v>
                </c:pt>
                <c:pt idx="4211">
                  <c:v>131593.750000128</c:v>
                </c:pt>
                <c:pt idx="4212">
                  <c:v>131625</c:v>
                </c:pt>
                <c:pt idx="4213">
                  <c:v>131656.249999872</c:v>
                </c:pt>
                <c:pt idx="4214">
                  <c:v>131687.5</c:v>
                </c:pt>
                <c:pt idx="4215">
                  <c:v>131718.750000128</c:v>
                </c:pt>
                <c:pt idx="4216">
                  <c:v>131750</c:v>
                </c:pt>
                <c:pt idx="4217">
                  <c:v>131781.249999872</c:v>
                </c:pt>
                <c:pt idx="4218">
                  <c:v>131812.5</c:v>
                </c:pt>
                <c:pt idx="4219">
                  <c:v>131843.750000128</c:v>
                </c:pt>
                <c:pt idx="4220">
                  <c:v>131875</c:v>
                </c:pt>
                <c:pt idx="4221">
                  <c:v>131906.249999872</c:v>
                </c:pt>
                <c:pt idx="4222">
                  <c:v>131937.5</c:v>
                </c:pt>
                <c:pt idx="4223">
                  <c:v>131968.750000128</c:v>
                </c:pt>
                <c:pt idx="4224">
                  <c:v>132000</c:v>
                </c:pt>
                <c:pt idx="4225">
                  <c:v>132031.249999872</c:v>
                </c:pt>
                <c:pt idx="4226">
                  <c:v>132062.5</c:v>
                </c:pt>
                <c:pt idx="4227">
                  <c:v>132093.750000128</c:v>
                </c:pt>
                <c:pt idx="4228">
                  <c:v>132125</c:v>
                </c:pt>
                <c:pt idx="4229">
                  <c:v>132156.249999872</c:v>
                </c:pt>
                <c:pt idx="4230">
                  <c:v>132187.5</c:v>
                </c:pt>
                <c:pt idx="4231">
                  <c:v>132218.750000128</c:v>
                </c:pt>
                <c:pt idx="4232">
                  <c:v>132250</c:v>
                </c:pt>
                <c:pt idx="4233">
                  <c:v>132281.249999872</c:v>
                </c:pt>
                <c:pt idx="4234">
                  <c:v>132312.5</c:v>
                </c:pt>
                <c:pt idx="4235">
                  <c:v>132343.750000128</c:v>
                </c:pt>
                <c:pt idx="4236">
                  <c:v>132375</c:v>
                </c:pt>
                <c:pt idx="4237">
                  <c:v>132406.249999872</c:v>
                </c:pt>
                <c:pt idx="4238">
                  <c:v>132437.5</c:v>
                </c:pt>
                <c:pt idx="4239">
                  <c:v>132468.750000128</c:v>
                </c:pt>
                <c:pt idx="4240">
                  <c:v>132500</c:v>
                </c:pt>
                <c:pt idx="4241">
                  <c:v>132531.249999872</c:v>
                </c:pt>
                <c:pt idx="4242">
                  <c:v>132562.5</c:v>
                </c:pt>
                <c:pt idx="4243">
                  <c:v>132593.750000128</c:v>
                </c:pt>
                <c:pt idx="4244">
                  <c:v>132625</c:v>
                </c:pt>
                <c:pt idx="4245">
                  <c:v>132656.249999872</c:v>
                </c:pt>
                <c:pt idx="4246">
                  <c:v>132687.5</c:v>
                </c:pt>
                <c:pt idx="4247">
                  <c:v>132718.750000128</c:v>
                </c:pt>
                <c:pt idx="4248">
                  <c:v>132750</c:v>
                </c:pt>
                <c:pt idx="4249">
                  <c:v>132781.249999872</c:v>
                </c:pt>
                <c:pt idx="4250">
                  <c:v>132812.5</c:v>
                </c:pt>
                <c:pt idx="4251">
                  <c:v>132843.750000128</c:v>
                </c:pt>
                <c:pt idx="4252">
                  <c:v>132875</c:v>
                </c:pt>
                <c:pt idx="4253">
                  <c:v>132906.249999872</c:v>
                </c:pt>
                <c:pt idx="4254">
                  <c:v>132937.5</c:v>
                </c:pt>
                <c:pt idx="4255">
                  <c:v>132968.750000128</c:v>
                </c:pt>
                <c:pt idx="4256">
                  <c:v>133000</c:v>
                </c:pt>
                <c:pt idx="4257">
                  <c:v>133031.249999872</c:v>
                </c:pt>
                <c:pt idx="4258">
                  <c:v>133062.5</c:v>
                </c:pt>
                <c:pt idx="4259">
                  <c:v>133093.750000128</c:v>
                </c:pt>
                <c:pt idx="4260">
                  <c:v>133125</c:v>
                </c:pt>
                <c:pt idx="4261">
                  <c:v>133156.249999872</c:v>
                </c:pt>
                <c:pt idx="4262">
                  <c:v>133187.5</c:v>
                </c:pt>
                <c:pt idx="4263">
                  <c:v>133218.750000128</c:v>
                </c:pt>
                <c:pt idx="4264">
                  <c:v>133250</c:v>
                </c:pt>
                <c:pt idx="4265">
                  <c:v>133281.249999872</c:v>
                </c:pt>
                <c:pt idx="4266">
                  <c:v>133312.5</c:v>
                </c:pt>
                <c:pt idx="4267">
                  <c:v>133343.750000128</c:v>
                </c:pt>
                <c:pt idx="4268">
                  <c:v>133375</c:v>
                </c:pt>
                <c:pt idx="4269">
                  <c:v>133406.249999872</c:v>
                </c:pt>
                <c:pt idx="4270">
                  <c:v>133437.5</c:v>
                </c:pt>
                <c:pt idx="4271">
                  <c:v>133468.750000128</c:v>
                </c:pt>
                <c:pt idx="4272">
                  <c:v>133500</c:v>
                </c:pt>
                <c:pt idx="4273">
                  <c:v>133531.249999872</c:v>
                </c:pt>
                <c:pt idx="4274">
                  <c:v>133562.5</c:v>
                </c:pt>
                <c:pt idx="4275">
                  <c:v>133593.750000128</c:v>
                </c:pt>
                <c:pt idx="4276">
                  <c:v>133625</c:v>
                </c:pt>
                <c:pt idx="4277">
                  <c:v>133656.249999872</c:v>
                </c:pt>
                <c:pt idx="4278">
                  <c:v>133687.5</c:v>
                </c:pt>
                <c:pt idx="4279">
                  <c:v>133718.750000128</c:v>
                </c:pt>
                <c:pt idx="4280">
                  <c:v>133750</c:v>
                </c:pt>
                <c:pt idx="4281">
                  <c:v>133781.249999872</c:v>
                </c:pt>
                <c:pt idx="4282">
                  <c:v>133812.5</c:v>
                </c:pt>
                <c:pt idx="4283">
                  <c:v>133843.750000128</c:v>
                </c:pt>
                <c:pt idx="4284">
                  <c:v>133875</c:v>
                </c:pt>
                <c:pt idx="4285">
                  <c:v>133906.249999872</c:v>
                </c:pt>
                <c:pt idx="4286">
                  <c:v>133937.5</c:v>
                </c:pt>
                <c:pt idx="4287">
                  <c:v>133968.750000128</c:v>
                </c:pt>
                <c:pt idx="4288">
                  <c:v>134000</c:v>
                </c:pt>
                <c:pt idx="4289">
                  <c:v>134031.249999872</c:v>
                </c:pt>
                <c:pt idx="4290">
                  <c:v>134062.5</c:v>
                </c:pt>
                <c:pt idx="4291">
                  <c:v>134093.750000128</c:v>
                </c:pt>
                <c:pt idx="4292">
                  <c:v>134125</c:v>
                </c:pt>
                <c:pt idx="4293">
                  <c:v>134156.249999872</c:v>
                </c:pt>
                <c:pt idx="4294">
                  <c:v>134187.5</c:v>
                </c:pt>
                <c:pt idx="4295">
                  <c:v>134218.750000128</c:v>
                </c:pt>
                <c:pt idx="4296">
                  <c:v>134250</c:v>
                </c:pt>
                <c:pt idx="4297">
                  <c:v>134281.249999872</c:v>
                </c:pt>
                <c:pt idx="4298">
                  <c:v>134312.5</c:v>
                </c:pt>
                <c:pt idx="4299">
                  <c:v>134343.750000128</c:v>
                </c:pt>
                <c:pt idx="4300">
                  <c:v>134375</c:v>
                </c:pt>
                <c:pt idx="4301">
                  <c:v>134406.249999872</c:v>
                </c:pt>
                <c:pt idx="4302">
                  <c:v>134437.5</c:v>
                </c:pt>
                <c:pt idx="4303">
                  <c:v>134468.750000128</c:v>
                </c:pt>
                <c:pt idx="4304">
                  <c:v>134500</c:v>
                </c:pt>
                <c:pt idx="4305">
                  <c:v>134531.249999872</c:v>
                </c:pt>
                <c:pt idx="4306">
                  <c:v>134562.5</c:v>
                </c:pt>
                <c:pt idx="4307">
                  <c:v>134593.750000128</c:v>
                </c:pt>
                <c:pt idx="4308">
                  <c:v>134625</c:v>
                </c:pt>
                <c:pt idx="4309">
                  <c:v>134656.249999872</c:v>
                </c:pt>
                <c:pt idx="4310">
                  <c:v>134687.5</c:v>
                </c:pt>
                <c:pt idx="4311">
                  <c:v>134718.750000128</c:v>
                </c:pt>
                <c:pt idx="4312">
                  <c:v>134750</c:v>
                </c:pt>
                <c:pt idx="4313">
                  <c:v>134781.249999872</c:v>
                </c:pt>
                <c:pt idx="4314">
                  <c:v>134812.5</c:v>
                </c:pt>
                <c:pt idx="4315">
                  <c:v>134843.750000128</c:v>
                </c:pt>
                <c:pt idx="4316">
                  <c:v>134875</c:v>
                </c:pt>
                <c:pt idx="4317">
                  <c:v>134906.249999872</c:v>
                </c:pt>
                <c:pt idx="4318">
                  <c:v>134937.5</c:v>
                </c:pt>
                <c:pt idx="4319">
                  <c:v>134968.750000128</c:v>
                </c:pt>
                <c:pt idx="4320">
                  <c:v>135000</c:v>
                </c:pt>
                <c:pt idx="4321">
                  <c:v>135031.249999872</c:v>
                </c:pt>
                <c:pt idx="4322">
                  <c:v>135062.5</c:v>
                </c:pt>
                <c:pt idx="4323">
                  <c:v>135093.750000128</c:v>
                </c:pt>
                <c:pt idx="4324">
                  <c:v>135125</c:v>
                </c:pt>
                <c:pt idx="4325">
                  <c:v>135156.249999872</c:v>
                </c:pt>
                <c:pt idx="4326">
                  <c:v>135187.5</c:v>
                </c:pt>
                <c:pt idx="4327">
                  <c:v>135218.750000128</c:v>
                </c:pt>
                <c:pt idx="4328">
                  <c:v>135250</c:v>
                </c:pt>
                <c:pt idx="4329">
                  <c:v>135281.249999872</c:v>
                </c:pt>
                <c:pt idx="4330">
                  <c:v>135312.5</c:v>
                </c:pt>
                <c:pt idx="4331">
                  <c:v>135343.750000128</c:v>
                </c:pt>
                <c:pt idx="4332">
                  <c:v>135375</c:v>
                </c:pt>
                <c:pt idx="4333">
                  <c:v>135406.249999872</c:v>
                </c:pt>
                <c:pt idx="4334">
                  <c:v>135437.5</c:v>
                </c:pt>
                <c:pt idx="4335">
                  <c:v>135468.750000128</c:v>
                </c:pt>
                <c:pt idx="4336">
                  <c:v>135500</c:v>
                </c:pt>
                <c:pt idx="4337">
                  <c:v>135531.249999872</c:v>
                </c:pt>
                <c:pt idx="4338">
                  <c:v>135562.5</c:v>
                </c:pt>
                <c:pt idx="4339">
                  <c:v>135593.750000128</c:v>
                </c:pt>
                <c:pt idx="4340">
                  <c:v>135625</c:v>
                </c:pt>
                <c:pt idx="4341">
                  <c:v>135656.249999872</c:v>
                </c:pt>
                <c:pt idx="4342">
                  <c:v>135687.5</c:v>
                </c:pt>
                <c:pt idx="4343">
                  <c:v>135718.750000128</c:v>
                </c:pt>
                <c:pt idx="4344">
                  <c:v>135750</c:v>
                </c:pt>
                <c:pt idx="4345">
                  <c:v>135781.249999872</c:v>
                </c:pt>
                <c:pt idx="4346">
                  <c:v>135812.5</c:v>
                </c:pt>
                <c:pt idx="4347">
                  <c:v>135843.750000128</c:v>
                </c:pt>
                <c:pt idx="4348">
                  <c:v>135875</c:v>
                </c:pt>
                <c:pt idx="4349">
                  <c:v>135906.249999872</c:v>
                </c:pt>
                <c:pt idx="4350">
                  <c:v>135937.5</c:v>
                </c:pt>
                <c:pt idx="4351">
                  <c:v>135968.750000128</c:v>
                </c:pt>
                <c:pt idx="4352">
                  <c:v>136000</c:v>
                </c:pt>
                <c:pt idx="4353">
                  <c:v>136031.249999872</c:v>
                </c:pt>
                <c:pt idx="4354">
                  <c:v>136062.5</c:v>
                </c:pt>
                <c:pt idx="4355">
                  <c:v>136093.750000128</c:v>
                </c:pt>
                <c:pt idx="4356">
                  <c:v>136125</c:v>
                </c:pt>
                <c:pt idx="4357">
                  <c:v>136156.249999872</c:v>
                </c:pt>
                <c:pt idx="4358">
                  <c:v>136187.5</c:v>
                </c:pt>
                <c:pt idx="4359">
                  <c:v>136218.750000128</c:v>
                </c:pt>
                <c:pt idx="4360">
                  <c:v>136250</c:v>
                </c:pt>
                <c:pt idx="4361">
                  <c:v>136281.249999872</c:v>
                </c:pt>
                <c:pt idx="4362">
                  <c:v>136312.5</c:v>
                </c:pt>
                <c:pt idx="4363">
                  <c:v>136343.750000128</c:v>
                </c:pt>
                <c:pt idx="4364">
                  <c:v>136375</c:v>
                </c:pt>
                <c:pt idx="4365">
                  <c:v>136406.249999872</c:v>
                </c:pt>
                <c:pt idx="4366">
                  <c:v>136437.5</c:v>
                </c:pt>
                <c:pt idx="4367">
                  <c:v>136468.750000128</c:v>
                </c:pt>
                <c:pt idx="4368">
                  <c:v>136500</c:v>
                </c:pt>
                <c:pt idx="4369">
                  <c:v>136531.249999872</c:v>
                </c:pt>
                <c:pt idx="4370">
                  <c:v>136562.5</c:v>
                </c:pt>
                <c:pt idx="4371">
                  <c:v>136593.750000128</c:v>
                </c:pt>
                <c:pt idx="4372">
                  <c:v>136625</c:v>
                </c:pt>
                <c:pt idx="4373">
                  <c:v>136656.249999872</c:v>
                </c:pt>
                <c:pt idx="4374">
                  <c:v>136687.5</c:v>
                </c:pt>
                <c:pt idx="4375">
                  <c:v>136718.750000128</c:v>
                </c:pt>
                <c:pt idx="4376">
                  <c:v>136750</c:v>
                </c:pt>
                <c:pt idx="4377">
                  <c:v>136781.249999872</c:v>
                </c:pt>
                <c:pt idx="4378">
                  <c:v>136812.5</c:v>
                </c:pt>
                <c:pt idx="4379">
                  <c:v>136843.750000128</c:v>
                </c:pt>
                <c:pt idx="4380">
                  <c:v>136875</c:v>
                </c:pt>
                <c:pt idx="4381">
                  <c:v>136906.249999872</c:v>
                </c:pt>
                <c:pt idx="4382">
                  <c:v>136937.5</c:v>
                </c:pt>
                <c:pt idx="4383">
                  <c:v>136968.750000128</c:v>
                </c:pt>
                <c:pt idx="4384">
                  <c:v>137000</c:v>
                </c:pt>
                <c:pt idx="4385">
                  <c:v>137031.249999872</c:v>
                </c:pt>
                <c:pt idx="4386">
                  <c:v>137062.5</c:v>
                </c:pt>
                <c:pt idx="4387">
                  <c:v>137093.750000128</c:v>
                </c:pt>
                <c:pt idx="4388">
                  <c:v>137125</c:v>
                </c:pt>
                <c:pt idx="4389">
                  <c:v>137156.249999872</c:v>
                </c:pt>
                <c:pt idx="4390">
                  <c:v>137187.5</c:v>
                </c:pt>
                <c:pt idx="4391">
                  <c:v>137218.750000128</c:v>
                </c:pt>
                <c:pt idx="4392">
                  <c:v>137250</c:v>
                </c:pt>
                <c:pt idx="4393">
                  <c:v>137281.249999872</c:v>
                </c:pt>
                <c:pt idx="4394">
                  <c:v>137312.5</c:v>
                </c:pt>
                <c:pt idx="4395">
                  <c:v>137343.750000128</c:v>
                </c:pt>
                <c:pt idx="4396">
                  <c:v>137375</c:v>
                </c:pt>
                <c:pt idx="4397">
                  <c:v>137406.249999872</c:v>
                </c:pt>
                <c:pt idx="4398">
                  <c:v>137437.5</c:v>
                </c:pt>
                <c:pt idx="4399">
                  <c:v>137468.750000128</c:v>
                </c:pt>
                <c:pt idx="4400">
                  <c:v>137500</c:v>
                </c:pt>
                <c:pt idx="4401">
                  <c:v>137531.249999872</c:v>
                </c:pt>
                <c:pt idx="4402">
                  <c:v>137562.5</c:v>
                </c:pt>
                <c:pt idx="4403">
                  <c:v>137593.750000128</c:v>
                </c:pt>
                <c:pt idx="4404">
                  <c:v>137625</c:v>
                </c:pt>
                <c:pt idx="4405">
                  <c:v>137656.249999872</c:v>
                </c:pt>
                <c:pt idx="4406">
                  <c:v>137687.5</c:v>
                </c:pt>
                <c:pt idx="4407">
                  <c:v>137718.750000128</c:v>
                </c:pt>
                <c:pt idx="4408">
                  <c:v>137750</c:v>
                </c:pt>
                <c:pt idx="4409">
                  <c:v>137781.249999872</c:v>
                </c:pt>
                <c:pt idx="4410">
                  <c:v>137812.5</c:v>
                </c:pt>
                <c:pt idx="4411">
                  <c:v>137843.750000128</c:v>
                </c:pt>
                <c:pt idx="4412">
                  <c:v>137875</c:v>
                </c:pt>
                <c:pt idx="4413">
                  <c:v>137906.249999872</c:v>
                </c:pt>
                <c:pt idx="4414">
                  <c:v>137937.5</c:v>
                </c:pt>
                <c:pt idx="4415">
                  <c:v>137968.750000128</c:v>
                </c:pt>
                <c:pt idx="4416">
                  <c:v>138000</c:v>
                </c:pt>
                <c:pt idx="4417">
                  <c:v>138031.249999872</c:v>
                </c:pt>
                <c:pt idx="4418">
                  <c:v>138062.5</c:v>
                </c:pt>
                <c:pt idx="4419">
                  <c:v>138093.750000128</c:v>
                </c:pt>
                <c:pt idx="4420">
                  <c:v>138125</c:v>
                </c:pt>
                <c:pt idx="4421">
                  <c:v>138156.249999872</c:v>
                </c:pt>
                <c:pt idx="4422">
                  <c:v>138187.5</c:v>
                </c:pt>
                <c:pt idx="4423">
                  <c:v>138218.750000128</c:v>
                </c:pt>
                <c:pt idx="4424">
                  <c:v>138250</c:v>
                </c:pt>
                <c:pt idx="4425">
                  <c:v>138281.249999872</c:v>
                </c:pt>
                <c:pt idx="4426">
                  <c:v>138312.5</c:v>
                </c:pt>
                <c:pt idx="4427">
                  <c:v>138343.750000128</c:v>
                </c:pt>
                <c:pt idx="4428">
                  <c:v>138375</c:v>
                </c:pt>
                <c:pt idx="4429">
                  <c:v>138406.249999872</c:v>
                </c:pt>
                <c:pt idx="4430">
                  <c:v>138437.5</c:v>
                </c:pt>
                <c:pt idx="4431">
                  <c:v>138468.750000128</c:v>
                </c:pt>
                <c:pt idx="4432">
                  <c:v>138500</c:v>
                </c:pt>
                <c:pt idx="4433">
                  <c:v>138531.249999872</c:v>
                </c:pt>
                <c:pt idx="4434">
                  <c:v>138562.5</c:v>
                </c:pt>
                <c:pt idx="4435">
                  <c:v>138593.750000128</c:v>
                </c:pt>
                <c:pt idx="4436">
                  <c:v>138625</c:v>
                </c:pt>
                <c:pt idx="4437">
                  <c:v>138656.249999872</c:v>
                </c:pt>
                <c:pt idx="4438">
                  <c:v>138687.5</c:v>
                </c:pt>
                <c:pt idx="4439">
                  <c:v>138718.750000128</c:v>
                </c:pt>
                <c:pt idx="4440">
                  <c:v>138750</c:v>
                </c:pt>
                <c:pt idx="4441">
                  <c:v>138781.249999872</c:v>
                </c:pt>
                <c:pt idx="4442">
                  <c:v>138812.5</c:v>
                </c:pt>
                <c:pt idx="4443">
                  <c:v>138843.750000128</c:v>
                </c:pt>
                <c:pt idx="4444">
                  <c:v>138875</c:v>
                </c:pt>
                <c:pt idx="4445">
                  <c:v>138906.249999872</c:v>
                </c:pt>
                <c:pt idx="4446">
                  <c:v>138937.5</c:v>
                </c:pt>
                <c:pt idx="4447">
                  <c:v>138968.750000128</c:v>
                </c:pt>
                <c:pt idx="4448">
                  <c:v>139000</c:v>
                </c:pt>
                <c:pt idx="4449">
                  <c:v>139031.249999872</c:v>
                </c:pt>
                <c:pt idx="4450">
                  <c:v>139062.5</c:v>
                </c:pt>
                <c:pt idx="4451">
                  <c:v>139093.750000128</c:v>
                </c:pt>
                <c:pt idx="4452">
                  <c:v>139125</c:v>
                </c:pt>
                <c:pt idx="4453">
                  <c:v>139156.249999872</c:v>
                </c:pt>
                <c:pt idx="4454">
                  <c:v>139187.5</c:v>
                </c:pt>
                <c:pt idx="4455">
                  <c:v>139218.750000128</c:v>
                </c:pt>
                <c:pt idx="4456">
                  <c:v>139250</c:v>
                </c:pt>
                <c:pt idx="4457">
                  <c:v>139281.249999872</c:v>
                </c:pt>
                <c:pt idx="4458">
                  <c:v>139312.5</c:v>
                </c:pt>
                <c:pt idx="4459">
                  <c:v>139343.750000128</c:v>
                </c:pt>
                <c:pt idx="4460">
                  <c:v>139375</c:v>
                </c:pt>
                <c:pt idx="4461">
                  <c:v>139406.249999872</c:v>
                </c:pt>
                <c:pt idx="4462">
                  <c:v>139437.5</c:v>
                </c:pt>
                <c:pt idx="4463">
                  <c:v>139468.750000128</c:v>
                </c:pt>
                <c:pt idx="4464">
                  <c:v>139500</c:v>
                </c:pt>
                <c:pt idx="4465">
                  <c:v>139531.249999872</c:v>
                </c:pt>
                <c:pt idx="4466">
                  <c:v>139562.5</c:v>
                </c:pt>
                <c:pt idx="4467">
                  <c:v>139593.750000128</c:v>
                </c:pt>
                <c:pt idx="4468">
                  <c:v>139625</c:v>
                </c:pt>
                <c:pt idx="4469">
                  <c:v>139656.249999872</c:v>
                </c:pt>
                <c:pt idx="4470">
                  <c:v>139687.5</c:v>
                </c:pt>
                <c:pt idx="4471">
                  <c:v>139718.750000128</c:v>
                </c:pt>
                <c:pt idx="4472">
                  <c:v>139750</c:v>
                </c:pt>
                <c:pt idx="4473">
                  <c:v>139781.249999872</c:v>
                </c:pt>
                <c:pt idx="4474">
                  <c:v>139812.5</c:v>
                </c:pt>
                <c:pt idx="4475">
                  <c:v>139843.750000128</c:v>
                </c:pt>
                <c:pt idx="4476">
                  <c:v>139875</c:v>
                </c:pt>
                <c:pt idx="4477">
                  <c:v>139906.249999872</c:v>
                </c:pt>
                <c:pt idx="4478">
                  <c:v>139937.5</c:v>
                </c:pt>
                <c:pt idx="4479">
                  <c:v>139968.750000128</c:v>
                </c:pt>
                <c:pt idx="4480">
                  <c:v>140000</c:v>
                </c:pt>
                <c:pt idx="4481">
                  <c:v>140031.249999872</c:v>
                </c:pt>
                <c:pt idx="4482">
                  <c:v>140062.5</c:v>
                </c:pt>
                <c:pt idx="4483">
                  <c:v>140093.750000128</c:v>
                </c:pt>
                <c:pt idx="4484">
                  <c:v>140125</c:v>
                </c:pt>
                <c:pt idx="4485">
                  <c:v>140156.249999872</c:v>
                </c:pt>
                <c:pt idx="4486">
                  <c:v>140187.5</c:v>
                </c:pt>
                <c:pt idx="4487">
                  <c:v>140218.750000128</c:v>
                </c:pt>
                <c:pt idx="4488">
                  <c:v>140250</c:v>
                </c:pt>
                <c:pt idx="4489">
                  <c:v>140281.249999872</c:v>
                </c:pt>
                <c:pt idx="4490">
                  <c:v>140312.5</c:v>
                </c:pt>
                <c:pt idx="4491">
                  <c:v>140343.750000128</c:v>
                </c:pt>
                <c:pt idx="4492">
                  <c:v>140375</c:v>
                </c:pt>
                <c:pt idx="4493">
                  <c:v>140406.249999872</c:v>
                </c:pt>
                <c:pt idx="4494">
                  <c:v>140437.5</c:v>
                </c:pt>
                <c:pt idx="4495">
                  <c:v>140468.750000128</c:v>
                </c:pt>
                <c:pt idx="4496">
                  <c:v>140500</c:v>
                </c:pt>
                <c:pt idx="4497">
                  <c:v>140531.249999872</c:v>
                </c:pt>
                <c:pt idx="4498">
                  <c:v>140562.5</c:v>
                </c:pt>
                <c:pt idx="4499">
                  <c:v>140593.750000128</c:v>
                </c:pt>
                <c:pt idx="4500">
                  <c:v>140625</c:v>
                </c:pt>
                <c:pt idx="4501">
                  <c:v>140656.249999872</c:v>
                </c:pt>
                <c:pt idx="4502">
                  <c:v>140687.5</c:v>
                </c:pt>
                <c:pt idx="4503">
                  <c:v>140718.750000128</c:v>
                </c:pt>
                <c:pt idx="4504">
                  <c:v>140750</c:v>
                </c:pt>
                <c:pt idx="4505">
                  <c:v>140781.249999872</c:v>
                </c:pt>
                <c:pt idx="4506">
                  <c:v>140812.5</c:v>
                </c:pt>
                <c:pt idx="4507">
                  <c:v>140843.750000128</c:v>
                </c:pt>
                <c:pt idx="4508">
                  <c:v>140875</c:v>
                </c:pt>
                <c:pt idx="4509">
                  <c:v>140906.249999872</c:v>
                </c:pt>
                <c:pt idx="4510">
                  <c:v>140937.5</c:v>
                </c:pt>
                <c:pt idx="4511">
                  <c:v>140968.750000128</c:v>
                </c:pt>
                <c:pt idx="4512">
                  <c:v>141000</c:v>
                </c:pt>
                <c:pt idx="4513">
                  <c:v>141031.249999872</c:v>
                </c:pt>
                <c:pt idx="4514">
                  <c:v>141062.5</c:v>
                </c:pt>
                <c:pt idx="4515">
                  <c:v>141093.750000128</c:v>
                </c:pt>
                <c:pt idx="4516">
                  <c:v>141125</c:v>
                </c:pt>
                <c:pt idx="4517">
                  <c:v>141156.249999872</c:v>
                </c:pt>
                <c:pt idx="4518">
                  <c:v>141187.5</c:v>
                </c:pt>
                <c:pt idx="4519">
                  <c:v>141218.750000128</c:v>
                </c:pt>
                <c:pt idx="4520">
                  <c:v>141250</c:v>
                </c:pt>
                <c:pt idx="4521">
                  <c:v>141281.249999872</c:v>
                </c:pt>
                <c:pt idx="4522">
                  <c:v>141312.5</c:v>
                </c:pt>
                <c:pt idx="4523">
                  <c:v>141343.750000128</c:v>
                </c:pt>
                <c:pt idx="4524">
                  <c:v>141375</c:v>
                </c:pt>
                <c:pt idx="4525">
                  <c:v>141406.249999872</c:v>
                </c:pt>
                <c:pt idx="4526">
                  <c:v>141437.5</c:v>
                </c:pt>
                <c:pt idx="4527">
                  <c:v>141468.750000128</c:v>
                </c:pt>
                <c:pt idx="4528">
                  <c:v>141500</c:v>
                </c:pt>
                <c:pt idx="4529">
                  <c:v>141531.249999872</c:v>
                </c:pt>
                <c:pt idx="4530">
                  <c:v>141562.5</c:v>
                </c:pt>
                <c:pt idx="4531">
                  <c:v>141593.750000128</c:v>
                </c:pt>
                <c:pt idx="4532">
                  <c:v>141625</c:v>
                </c:pt>
                <c:pt idx="4533">
                  <c:v>141656.249999872</c:v>
                </c:pt>
                <c:pt idx="4534">
                  <c:v>141687.5</c:v>
                </c:pt>
                <c:pt idx="4535">
                  <c:v>141718.750000128</c:v>
                </c:pt>
                <c:pt idx="4536">
                  <c:v>141750</c:v>
                </c:pt>
                <c:pt idx="4537">
                  <c:v>141781.249999872</c:v>
                </c:pt>
                <c:pt idx="4538">
                  <c:v>141812.5</c:v>
                </c:pt>
                <c:pt idx="4539">
                  <c:v>141843.750000128</c:v>
                </c:pt>
                <c:pt idx="4540">
                  <c:v>141875</c:v>
                </c:pt>
                <c:pt idx="4541">
                  <c:v>141906.249999872</c:v>
                </c:pt>
                <c:pt idx="4542">
                  <c:v>141937.5</c:v>
                </c:pt>
                <c:pt idx="4543">
                  <c:v>141968.750000128</c:v>
                </c:pt>
                <c:pt idx="4544">
                  <c:v>142000</c:v>
                </c:pt>
                <c:pt idx="4545">
                  <c:v>142031.249999872</c:v>
                </c:pt>
                <c:pt idx="4546">
                  <c:v>142062.5</c:v>
                </c:pt>
                <c:pt idx="4547">
                  <c:v>142093.750000128</c:v>
                </c:pt>
                <c:pt idx="4548">
                  <c:v>142125</c:v>
                </c:pt>
                <c:pt idx="4549">
                  <c:v>142156.249999872</c:v>
                </c:pt>
                <c:pt idx="4550">
                  <c:v>142187.5</c:v>
                </c:pt>
                <c:pt idx="4551">
                  <c:v>142218.750000128</c:v>
                </c:pt>
                <c:pt idx="4552">
                  <c:v>142250</c:v>
                </c:pt>
                <c:pt idx="4553">
                  <c:v>142281.249999872</c:v>
                </c:pt>
                <c:pt idx="4554">
                  <c:v>142312.5</c:v>
                </c:pt>
                <c:pt idx="4555">
                  <c:v>142343.750000128</c:v>
                </c:pt>
                <c:pt idx="4556">
                  <c:v>142375</c:v>
                </c:pt>
                <c:pt idx="4557">
                  <c:v>142406.249999872</c:v>
                </c:pt>
                <c:pt idx="4558">
                  <c:v>142437.5</c:v>
                </c:pt>
                <c:pt idx="4559">
                  <c:v>142468.750000128</c:v>
                </c:pt>
                <c:pt idx="4560">
                  <c:v>142500</c:v>
                </c:pt>
                <c:pt idx="4561">
                  <c:v>142531.249999872</c:v>
                </c:pt>
                <c:pt idx="4562">
                  <c:v>142562.5</c:v>
                </c:pt>
                <c:pt idx="4563">
                  <c:v>142593.750000128</c:v>
                </c:pt>
                <c:pt idx="4564">
                  <c:v>142625</c:v>
                </c:pt>
                <c:pt idx="4565">
                  <c:v>142656.249999872</c:v>
                </c:pt>
                <c:pt idx="4566">
                  <c:v>142687.5</c:v>
                </c:pt>
                <c:pt idx="4567">
                  <c:v>142718.750000128</c:v>
                </c:pt>
                <c:pt idx="4568">
                  <c:v>142750</c:v>
                </c:pt>
                <c:pt idx="4569">
                  <c:v>142781.249999872</c:v>
                </c:pt>
                <c:pt idx="4570">
                  <c:v>142812.5</c:v>
                </c:pt>
                <c:pt idx="4571">
                  <c:v>142843.750000128</c:v>
                </c:pt>
                <c:pt idx="4572">
                  <c:v>142875</c:v>
                </c:pt>
                <c:pt idx="4573">
                  <c:v>142906.249999872</c:v>
                </c:pt>
                <c:pt idx="4574">
                  <c:v>142937.5</c:v>
                </c:pt>
                <c:pt idx="4575">
                  <c:v>142968.750000128</c:v>
                </c:pt>
                <c:pt idx="4576">
                  <c:v>143000</c:v>
                </c:pt>
                <c:pt idx="4577">
                  <c:v>143031.249999872</c:v>
                </c:pt>
                <c:pt idx="4578">
                  <c:v>143062.5</c:v>
                </c:pt>
                <c:pt idx="4579">
                  <c:v>143093.750000128</c:v>
                </c:pt>
                <c:pt idx="4580">
                  <c:v>143125</c:v>
                </c:pt>
                <c:pt idx="4581">
                  <c:v>143156.249999872</c:v>
                </c:pt>
                <c:pt idx="4582">
                  <c:v>143187.5</c:v>
                </c:pt>
                <c:pt idx="4583">
                  <c:v>143218.750000128</c:v>
                </c:pt>
                <c:pt idx="4584">
                  <c:v>143250</c:v>
                </c:pt>
                <c:pt idx="4585">
                  <c:v>143281.249999872</c:v>
                </c:pt>
                <c:pt idx="4586">
                  <c:v>143312.5</c:v>
                </c:pt>
                <c:pt idx="4587">
                  <c:v>143343.750000128</c:v>
                </c:pt>
                <c:pt idx="4588">
                  <c:v>143375</c:v>
                </c:pt>
                <c:pt idx="4589">
                  <c:v>143406.249999872</c:v>
                </c:pt>
                <c:pt idx="4590">
                  <c:v>143437.5</c:v>
                </c:pt>
                <c:pt idx="4591">
                  <c:v>143468.750000128</c:v>
                </c:pt>
                <c:pt idx="4592">
                  <c:v>143500</c:v>
                </c:pt>
                <c:pt idx="4593">
                  <c:v>143531.249999872</c:v>
                </c:pt>
                <c:pt idx="4594">
                  <c:v>143562.5</c:v>
                </c:pt>
                <c:pt idx="4595">
                  <c:v>143593.750000128</c:v>
                </c:pt>
                <c:pt idx="4596">
                  <c:v>143625</c:v>
                </c:pt>
                <c:pt idx="4597">
                  <c:v>143656.249999872</c:v>
                </c:pt>
                <c:pt idx="4598">
                  <c:v>143687.5</c:v>
                </c:pt>
                <c:pt idx="4599">
                  <c:v>143718.750000128</c:v>
                </c:pt>
                <c:pt idx="4600">
                  <c:v>143750</c:v>
                </c:pt>
                <c:pt idx="4601">
                  <c:v>143781.249999872</c:v>
                </c:pt>
                <c:pt idx="4602">
                  <c:v>143812.5</c:v>
                </c:pt>
                <c:pt idx="4603">
                  <c:v>143843.750000128</c:v>
                </c:pt>
                <c:pt idx="4604">
                  <c:v>143875</c:v>
                </c:pt>
                <c:pt idx="4605">
                  <c:v>143906.249999872</c:v>
                </c:pt>
                <c:pt idx="4606">
                  <c:v>143937.5</c:v>
                </c:pt>
                <c:pt idx="4607">
                  <c:v>143968.750000128</c:v>
                </c:pt>
                <c:pt idx="4608">
                  <c:v>144000</c:v>
                </c:pt>
                <c:pt idx="4609">
                  <c:v>144031.249999872</c:v>
                </c:pt>
                <c:pt idx="4610">
                  <c:v>144062.5</c:v>
                </c:pt>
                <c:pt idx="4611">
                  <c:v>144093.750000128</c:v>
                </c:pt>
                <c:pt idx="4612">
                  <c:v>144125</c:v>
                </c:pt>
                <c:pt idx="4613">
                  <c:v>144156.249999872</c:v>
                </c:pt>
                <c:pt idx="4614">
                  <c:v>144187.5</c:v>
                </c:pt>
                <c:pt idx="4615">
                  <c:v>144218.750000128</c:v>
                </c:pt>
                <c:pt idx="4616">
                  <c:v>144250</c:v>
                </c:pt>
                <c:pt idx="4617">
                  <c:v>144281.249999872</c:v>
                </c:pt>
                <c:pt idx="4618">
                  <c:v>144312.5</c:v>
                </c:pt>
                <c:pt idx="4619">
                  <c:v>144343.750000128</c:v>
                </c:pt>
                <c:pt idx="4620">
                  <c:v>144375</c:v>
                </c:pt>
                <c:pt idx="4621">
                  <c:v>144406.249999872</c:v>
                </c:pt>
                <c:pt idx="4622">
                  <c:v>144437.5</c:v>
                </c:pt>
                <c:pt idx="4623">
                  <c:v>144468.750000128</c:v>
                </c:pt>
                <c:pt idx="4624">
                  <c:v>144500</c:v>
                </c:pt>
                <c:pt idx="4625">
                  <c:v>144531.249999872</c:v>
                </c:pt>
                <c:pt idx="4626">
                  <c:v>144562.5</c:v>
                </c:pt>
                <c:pt idx="4627">
                  <c:v>144593.750000128</c:v>
                </c:pt>
                <c:pt idx="4628">
                  <c:v>144625</c:v>
                </c:pt>
                <c:pt idx="4629">
                  <c:v>144656.249999872</c:v>
                </c:pt>
                <c:pt idx="4630">
                  <c:v>144687.5</c:v>
                </c:pt>
                <c:pt idx="4631">
                  <c:v>144718.750000128</c:v>
                </c:pt>
                <c:pt idx="4632">
                  <c:v>144750</c:v>
                </c:pt>
                <c:pt idx="4633">
                  <c:v>144781.249999872</c:v>
                </c:pt>
                <c:pt idx="4634">
                  <c:v>144812.5</c:v>
                </c:pt>
                <c:pt idx="4635">
                  <c:v>144843.750000128</c:v>
                </c:pt>
                <c:pt idx="4636">
                  <c:v>144875</c:v>
                </c:pt>
                <c:pt idx="4637">
                  <c:v>144906.249999872</c:v>
                </c:pt>
                <c:pt idx="4638">
                  <c:v>144937.5</c:v>
                </c:pt>
                <c:pt idx="4639">
                  <c:v>144968.750000128</c:v>
                </c:pt>
                <c:pt idx="4640">
                  <c:v>145000</c:v>
                </c:pt>
                <c:pt idx="4641">
                  <c:v>145031.249999872</c:v>
                </c:pt>
                <c:pt idx="4642">
                  <c:v>145062.5</c:v>
                </c:pt>
                <c:pt idx="4643">
                  <c:v>145093.750000128</c:v>
                </c:pt>
                <c:pt idx="4644">
                  <c:v>145125</c:v>
                </c:pt>
                <c:pt idx="4645">
                  <c:v>145156.249999872</c:v>
                </c:pt>
                <c:pt idx="4646">
                  <c:v>145187.5</c:v>
                </c:pt>
                <c:pt idx="4647">
                  <c:v>145218.750000128</c:v>
                </c:pt>
                <c:pt idx="4648">
                  <c:v>145250</c:v>
                </c:pt>
                <c:pt idx="4649">
                  <c:v>145281.249999872</c:v>
                </c:pt>
                <c:pt idx="4650">
                  <c:v>145312.5</c:v>
                </c:pt>
                <c:pt idx="4651">
                  <c:v>145343.750000128</c:v>
                </c:pt>
                <c:pt idx="4652">
                  <c:v>145375</c:v>
                </c:pt>
                <c:pt idx="4653">
                  <c:v>145406.249999872</c:v>
                </c:pt>
                <c:pt idx="4654">
                  <c:v>145437.5</c:v>
                </c:pt>
                <c:pt idx="4655">
                  <c:v>145468.750000128</c:v>
                </c:pt>
                <c:pt idx="4656">
                  <c:v>145500</c:v>
                </c:pt>
                <c:pt idx="4657">
                  <c:v>145531.249999872</c:v>
                </c:pt>
                <c:pt idx="4658">
                  <c:v>145562.5</c:v>
                </c:pt>
                <c:pt idx="4659">
                  <c:v>145593.750000128</c:v>
                </c:pt>
                <c:pt idx="4660">
                  <c:v>145625</c:v>
                </c:pt>
                <c:pt idx="4661">
                  <c:v>145656.249999872</c:v>
                </c:pt>
                <c:pt idx="4662">
                  <c:v>145687.5</c:v>
                </c:pt>
                <c:pt idx="4663">
                  <c:v>145718.750000128</c:v>
                </c:pt>
                <c:pt idx="4664">
                  <c:v>145750</c:v>
                </c:pt>
                <c:pt idx="4665">
                  <c:v>145781.249999872</c:v>
                </c:pt>
                <c:pt idx="4666">
                  <c:v>145812.5</c:v>
                </c:pt>
                <c:pt idx="4667">
                  <c:v>145843.750000128</c:v>
                </c:pt>
                <c:pt idx="4668">
                  <c:v>145875</c:v>
                </c:pt>
                <c:pt idx="4669">
                  <c:v>145906.249999872</c:v>
                </c:pt>
                <c:pt idx="4670">
                  <c:v>145937.5</c:v>
                </c:pt>
                <c:pt idx="4671">
                  <c:v>145968.750000128</c:v>
                </c:pt>
                <c:pt idx="4672">
                  <c:v>146000</c:v>
                </c:pt>
                <c:pt idx="4673">
                  <c:v>146031.249999872</c:v>
                </c:pt>
                <c:pt idx="4674">
                  <c:v>146062.5</c:v>
                </c:pt>
                <c:pt idx="4675">
                  <c:v>146093.750000128</c:v>
                </c:pt>
                <c:pt idx="4676">
                  <c:v>146125</c:v>
                </c:pt>
                <c:pt idx="4677">
                  <c:v>146156.249999872</c:v>
                </c:pt>
                <c:pt idx="4678">
                  <c:v>146187.5</c:v>
                </c:pt>
                <c:pt idx="4679">
                  <c:v>146218.750000128</c:v>
                </c:pt>
                <c:pt idx="4680">
                  <c:v>146250</c:v>
                </c:pt>
                <c:pt idx="4681">
                  <c:v>146281.249999872</c:v>
                </c:pt>
                <c:pt idx="4682">
                  <c:v>146312.5</c:v>
                </c:pt>
                <c:pt idx="4683">
                  <c:v>146343.750000128</c:v>
                </c:pt>
                <c:pt idx="4684">
                  <c:v>146375</c:v>
                </c:pt>
                <c:pt idx="4685">
                  <c:v>146406.249999872</c:v>
                </c:pt>
                <c:pt idx="4686">
                  <c:v>146437.5</c:v>
                </c:pt>
                <c:pt idx="4687">
                  <c:v>146468.750000128</c:v>
                </c:pt>
                <c:pt idx="4688">
                  <c:v>146500</c:v>
                </c:pt>
                <c:pt idx="4689">
                  <c:v>146531.249999872</c:v>
                </c:pt>
                <c:pt idx="4690">
                  <c:v>146562.5</c:v>
                </c:pt>
                <c:pt idx="4691">
                  <c:v>146593.750000128</c:v>
                </c:pt>
                <c:pt idx="4692">
                  <c:v>146625</c:v>
                </c:pt>
                <c:pt idx="4693">
                  <c:v>146656.249999872</c:v>
                </c:pt>
                <c:pt idx="4694">
                  <c:v>146687.5</c:v>
                </c:pt>
                <c:pt idx="4695">
                  <c:v>146718.750000128</c:v>
                </c:pt>
                <c:pt idx="4696">
                  <c:v>146750</c:v>
                </c:pt>
                <c:pt idx="4697">
                  <c:v>146781.249999872</c:v>
                </c:pt>
                <c:pt idx="4698">
                  <c:v>146812.5</c:v>
                </c:pt>
                <c:pt idx="4699">
                  <c:v>146843.750000128</c:v>
                </c:pt>
                <c:pt idx="4700">
                  <c:v>146875</c:v>
                </c:pt>
                <c:pt idx="4701">
                  <c:v>146906.249999872</c:v>
                </c:pt>
                <c:pt idx="4702">
                  <c:v>146937.5</c:v>
                </c:pt>
                <c:pt idx="4703">
                  <c:v>146968.750000128</c:v>
                </c:pt>
                <c:pt idx="4704">
                  <c:v>147000</c:v>
                </c:pt>
                <c:pt idx="4705">
                  <c:v>147031.249999872</c:v>
                </c:pt>
                <c:pt idx="4706">
                  <c:v>147062.5</c:v>
                </c:pt>
                <c:pt idx="4707">
                  <c:v>147093.750000128</c:v>
                </c:pt>
                <c:pt idx="4708">
                  <c:v>147125</c:v>
                </c:pt>
                <c:pt idx="4709">
                  <c:v>147156.249999872</c:v>
                </c:pt>
                <c:pt idx="4710">
                  <c:v>147187.5</c:v>
                </c:pt>
                <c:pt idx="4711">
                  <c:v>147218.750000128</c:v>
                </c:pt>
                <c:pt idx="4712">
                  <c:v>147250</c:v>
                </c:pt>
                <c:pt idx="4713">
                  <c:v>147281.249999872</c:v>
                </c:pt>
                <c:pt idx="4714">
                  <c:v>147312.5</c:v>
                </c:pt>
                <c:pt idx="4715">
                  <c:v>147343.750000128</c:v>
                </c:pt>
                <c:pt idx="4716">
                  <c:v>147375</c:v>
                </c:pt>
                <c:pt idx="4717">
                  <c:v>147406.249999872</c:v>
                </c:pt>
                <c:pt idx="4718">
                  <c:v>147437.5</c:v>
                </c:pt>
                <c:pt idx="4719">
                  <c:v>147468.750000128</c:v>
                </c:pt>
                <c:pt idx="4720">
                  <c:v>147500</c:v>
                </c:pt>
                <c:pt idx="4721">
                  <c:v>147531.249999872</c:v>
                </c:pt>
                <c:pt idx="4722">
                  <c:v>147562.5</c:v>
                </c:pt>
                <c:pt idx="4723">
                  <c:v>147593.750000128</c:v>
                </c:pt>
                <c:pt idx="4724">
                  <c:v>147625</c:v>
                </c:pt>
                <c:pt idx="4725">
                  <c:v>147656.249999872</c:v>
                </c:pt>
                <c:pt idx="4726">
                  <c:v>147687.5</c:v>
                </c:pt>
                <c:pt idx="4727">
                  <c:v>147718.750000128</c:v>
                </c:pt>
                <c:pt idx="4728">
                  <c:v>147750</c:v>
                </c:pt>
                <c:pt idx="4729">
                  <c:v>147781.249999872</c:v>
                </c:pt>
                <c:pt idx="4730">
                  <c:v>147812.5</c:v>
                </c:pt>
                <c:pt idx="4731">
                  <c:v>147843.750000128</c:v>
                </c:pt>
                <c:pt idx="4732">
                  <c:v>147875</c:v>
                </c:pt>
                <c:pt idx="4733">
                  <c:v>147906.249999872</c:v>
                </c:pt>
                <c:pt idx="4734">
                  <c:v>147937.5</c:v>
                </c:pt>
                <c:pt idx="4735">
                  <c:v>147968.750000128</c:v>
                </c:pt>
                <c:pt idx="4736">
                  <c:v>148000</c:v>
                </c:pt>
                <c:pt idx="4737">
                  <c:v>148031.249999872</c:v>
                </c:pt>
                <c:pt idx="4738">
                  <c:v>148062.5</c:v>
                </c:pt>
                <c:pt idx="4739">
                  <c:v>148093.750000128</c:v>
                </c:pt>
                <c:pt idx="4740">
                  <c:v>148125</c:v>
                </c:pt>
                <c:pt idx="4741">
                  <c:v>148156.249999872</c:v>
                </c:pt>
                <c:pt idx="4742">
                  <c:v>148187.5</c:v>
                </c:pt>
                <c:pt idx="4743">
                  <c:v>148218.750000128</c:v>
                </c:pt>
                <c:pt idx="4744">
                  <c:v>148250</c:v>
                </c:pt>
                <c:pt idx="4745">
                  <c:v>148281.249999872</c:v>
                </c:pt>
                <c:pt idx="4746">
                  <c:v>148312.5</c:v>
                </c:pt>
                <c:pt idx="4747">
                  <c:v>148343.750000128</c:v>
                </c:pt>
                <c:pt idx="4748">
                  <c:v>148375</c:v>
                </c:pt>
                <c:pt idx="4749">
                  <c:v>148406.249999872</c:v>
                </c:pt>
                <c:pt idx="4750">
                  <c:v>148437.5</c:v>
                </c:pt>
                <c:pt idx="4751">
                  <c:v>148468.750000128</c:v>
                </c:pt>
                <c:pt idx="4752">
                  <c:v>148500</c:v>
                </c:pt>
                <c:pt idx="4753">
                  <c:v>148531.249999872</c:v>
                </c:pt>
                <c:pt idx="4754">
                  <c:v>148562.5</c:v>
                </c:pt>
                <c:pt idx="4755">
                  <c:v>148593.750000128</c:v>
                </c:pt>
                <c:pt idx="4756">
                  <c:v>148625</c:v>
                </c:pt>
                <c:pt idx="4757">
                  <c:v>148656.249999872</c:v>
                </c:pt>
                <c:pt idx="4758">
                  <c:v>148687.5</c:v>
                </c:pt>
                <c:pt idx="4759">
                  <c:v>148718.750000128</c:v>
                </c:pt>
                <c:pt idx="4760">
                  <c:v>148750</c:v>
                </c:pt>
                <c:pt idx="4761">
                  <c:v>148781.249999872</c:v>
                </c:pt>
                <c:pt idx="4762">
                  <c:v>148812.5</c:v>
                </c:pt>
                <c:pt idx="4763">
                  <c:v>148843.750000128</c:v>
                </c:pt>
                <c:pt idx="4764">
                  <c:v>148875</c:v>
                </c:pt>
                <c:pt idx="4765">
                  <c:v>148906.249999872</c:v>
                </c:pt>
                <c:pt idx="4766">
                  <c:v>148937.5</c:v>
                </c:pt>
                <c:pt idx="4767">
                  <c:v>148968.750000128</c:v>
                </c:pt>
                <c:pt idx="4768">
                  <c:v>149000</c:v>
                </c:pt>
                <c:pt idx="4769">
                  <c:v>149031.249999872</c:v>
                </c:pt>
                <c:pt idx="4770">
                  <c:v>149062.5</c:v>
                </c:pt>
                <c:pt idx="4771">
                  <c:v>149093.750000128</c:v>
                </c:pt>
                <c:pt idx="4772">
                  <c:v>149125</c:v>
                </c:pt>
                <c:pt idx="4773">
                  <c:v>149156.249999872</c:v>
                </c:pt>
                <c:pt idx="4774">
                  <c:v>149187.5</c:v>
                </c:pt>
                <c:pt idx="4775">
                  <c:v>149218.750000128</c:v>
                </c:pt>
                <c:pt idx="4776">
                  <c:v>149250</c:v>
                </c:pt>
                <c:pt idx="4777">
                  <c:v>149281.249999872</c:v>
                </c:pt>
                <c:pt idx="4778">
                  <c:v>149312.5</c:v>
                </c:pt>
                <c:pt idx="4779">
                  <c:v>149343.750000128</c:v>
                </c:pt>
                <c:pt idx="4780">
                  <c:v>149375</c:v>
                </c:pt>
                <c:pt idx="4781">
                  <c:v>149406.249999872</c:v>
                </c:pt>
                <c:pt idx="4782">
                  <c:v>149437.5</c:v>
                </c:pt>
                <c:pt idx="4783">
                  <c:v>149468.750000128</c:v>
                </c:pt>
                <c:pt idx="4784">
                  <c:v>149500</c:v>
                </c:pt>
                <c:pt idx="4785">
                  <c:v>149531.249999872</c:v>
                </c:pt>
                <c:pt idx="4786">
                  <c:v>149562.5</c:v>
                </c:pt>
                <c:pt idx="4787">
                  <c:v>149593.750000128</c:v>
                </c:pt>
                <c:pt idx="4788">
                  <c:v>149625</c:v>
                </c:pt>
                <c:pt idx="4789">
                  <c:v>149656.249999872</c:v>
                </c:pt>
                <c:pt idx="4790">
                  <c:v>149687.5</c:v>
                </c:pt>
                <c:pt idx="4791">
                  <c:v>149718.750000128</c:v>
                </c:pt>
                <c:pt idx="4792">
                  <c:v>149750</c:v>
                </c:pt>
                <c:pt idx="4793">
                  <c:v>149781.249999872</c:v>
                </c:pt>
                <c:pt idx="4794">
                  <c:v>149812.5</c:v>
                </c:pt>
                <c:pt idx="4795">
                  <c:v>149843.750000128</c:v>
                </c:pt>
                <c:pt idx="4796">
                  <c:v>149875</c:v>
                </c:pt>
                <c:pt idx="4797">
                  <c:v>149906.249999872</c:v>
                </c:pt>
                <c:pt idx="4798">
                  <c:v>149937.5</c:v>
                </c:pt>
                <c:pt idx="4799">
                  <c:v>149968.750000128</c:v>
                </c:pt>
                <c:pt idx="4800">
                  <c:v>150000</c:v>
                </c:pt>
                <c:pt idx="4801">
                  <c:v>150031.249999872</c:v>
                </c:pt>
                <c:pt idx="4802">
                  <c:v>150062.5</c:v>
                </c:pt>
                <c:pt idx="4803">
                  <c:v>150093.750000128</c:v>
                </c:pt>
                <c:pt idx="4804">
                  <c:v>150125</c:v>
                </c:pt>
                <c:pt idx="4805">
                  <c:v>150156.249999872</c:v>
                </c:pt>
                <c:pt idx="4806">
                  <c:v>150187.5</c:v>
                </c:pt>
                <c:pt idx="4807">
                  <c:v>150218.750000128</c:v>
                </c:pt>
                <c:pt idx="4808">
                  <c:v>150250</c:v>
                </c:pt>
                <c:pt idx="4809">
                  <c:v>150281.249999872</c:v>
                </c:pt>
                <c:pt idx="4810">
                  <c:v>150312.5</c:v>
                </c:pt>
                <c:pt idx="4811">
                  <c:v>150343.750000128</c:v>
                </c:pt>
                <c:pt idx="4812">
                  <c:v>150375</c:v>
                </c:pt>
                <c:pt idx="4813">
                  <c:v>150406.249999872</c:v>
                </c:pt>
                <c:pt idx="4814">
                  <c:v>150437.5</c:v>
                </c:pt>
                <c:pt idx="4815">
                  <c:v>150468.750000128</c:v>
                </c:pt>
                <c:pt idx="4816">
                  <c:v>150500</c:v>
                </c:pt>
                <c:pt idx="4817">
                  <c:v>150531.249999872</c:v>
                </c:pt>
                <c:pt idx="4818">
                  <c:v>150562.5</c:v>
                </c:pt>
                <c:pt idx="4819">
                  <c:v>150593.750000128</c:v>
                </c:pt>
                <c:pt idx="4820">
                  <c:v>150625</c:v>
                </c:pt>
                <c:pt idx="4821">
                  <c:v>150656.249999872</c:v>
                </c:pt>
                <c:pt idx="4822">
                  <c:v>150687.5</c:v>
                </c:pt>
                <c:pt idx="4823">
                  <c:v>150718.750000128</c:v>
                </c:pt>
                <c:pt idx="4824">
                  <c:v>150750</c:v>
                </c:pt>
                <c:pt idx="4825">
                  <c:v>150781.249999872</c:v>
                </c:pt>
                <c:pt idx="4826">
                  <c:v>150812.5</c:v>
                </c:pt>
                <c:pt idx="4827">
                  <c:v>150843.750000128</c:v>
                </c:pt>
                <c:pt idx="4828">
                  <c:v>150875</c:v>
                </c:pt>
                <c:pt idx="4829">
                  <c:v>150906.249999872</c:v>
                </c:pt>
                <c:pt idx="4830">
                  <c:v>150937.5</c:v>
                </c:pt>
                <c:pt idx="4831">
                  <c:v>150968.750000128</c:v>
                </c:pt>
                <c:pt idx="4832">
                  <c:v>151000</c:v>
                </c:pt>
                <c:pt idx="4833">
                  <c:v>151031.249999872</c:v>
                </c:pt>
                <c:pt idx="4834">
                  <c:v>151062.5</c:v>
                </c:pt>
                <c:pt idx="4835">
                  <c:v>151093.750000128</c:v>
                </c:pt>
                <c:pt idx="4836">
                  <c:v>151125</c:v>
                </c:pt>
                <c:pt idx="4837">
                  <c:v>151156.249999872</c:v>
                </c:pt>
                <c:pt idx="4838">
                  <c:v>151187.5</c:v>
                </c:pt>
                <c:pt idx="4839">
                  <c:v>151218.750000128</c:v>
                </c:pt>
                <c:pt idx="4840">
                  <c:v>151250</c:v>
                </c:pt>
                <c:pt idx="4841">
                  <c:v>151281.249999872</c:v>
                </c:pt>
                <c:pt idx="4842">
                  <c:v>151312.5</c:v>
                </c:pt>
                <c:pt idx="4843">
                  <c:v>151343.750000128</c:v>
                </c:pt>
                <c:pt idx="4844">
                  <c:v>151375</c:v>
                </c:pt>
                <c:pt idx="4845">
                  <c:v>151406.249999872</c:v>
                </c:pt>
                <c:pt idx="4846">
                  <c:v>151437.5</c:v>
                </c:pt>
                <c:pt idx="4847">
                  <c:v>151468.750000128</c:v>
                </c:pt>
                <c:pt idx="4848">
                  <c:v>151500</c:v>
                </c:pt>
                <c:pt idx="4849">
                  <c:v>151531.249999872</c:v>
                </c:pt>
                <c:pt idx="4850">
                  <c:v>151562.5</c:v>
                </c:pt>
                <c:pt idx="4851">
                  <c:v>151593.750000128</c:v>
                </c:pt>
                <c:pt idx="4852">
                  <c:v>151625</c:v>
                </c:pt>
                <c:pt idx="4853">
                  <c:v>151656.249999872</c:v>
                </c:pt>
                <c:pt idx="4854">
                  <c:v>151687.5</c:v>
                </c:pt>
                <c:pt idx="4855">
                  <c:v>151718.750000128</c:v>
                </c:pt>
                <c:pt idx="4856">
                  <c:v>151750</c:v>
                </c:pt>
                <c:pt idx="4857">
                  <c:v>151781.249999872</c:v>
                </c:pt>
                <c:pt idx="4858">
                  <c:v>151812.5</c:v>
                </c:pt>
                <c:pt idx="4859">
                  <c:v>151843.750000128</c:v>
                </c:pt>
                <c:pt idx="4860">
                  <c:v>151875</c:v>
                </c:pt>
                <c:pt idx="4861">
                  <c:v>151906.249999872</c:v>
                </c:pt>
                <c:pt idx="4862">
                  <c:v>151937.5</c:v>
                </c:pt>
                <c:pt idx="4863">
                  <c:v>151968.750000128</c:v>
                </c:pt>
                <c:pt idx="4864">
                  <c:v>152000</c:v>
                </c:pt>
                <c:pt idx="4865">
                  <c:v>152031.249999872</c:v>
                </c:pt>
                <c:pt idx="4866">
                  <c:v>152062.5</c:v>
                </c:pt>
                <c:pt idx="4867">
                  <c:v>152093.750000128</c:v>
                </c:pt>
                <c:pt idx="4868">
                  <c:v>152125</c:v>
                </c:pt>
                <c:pt idx="4869">
                  <c:v>152156.249999872</c:v>
                </c:pt>
                <c:pt idx="4870">
                  <c:v>152187.5</c:v>
                </c:pt>
                <c:pt idx="4871">
                  <c:v>152218.750000128</c:v>
                </c:pt>
                <c:pt idx="4872">
                  <c:v>152250</c:v>
                </c:pt>
                <c:pt idx="4873">
                  <c:v>152281.249999872</c:v>
                </c:pt>
                <c:pt idx="4874">
                  <c:v>152312.5</c:v>
                </c:pt>
                <c:pt idx="4875">
                  <c:v>152343.750000128</c:v>
                </c:pt>
                <c:pt idx="4876">
                  <c:v>152375</c:v>
                </c:pt>
                <c:pt idx="4877">
                  <c:v>152406.249999872</c:v>
                </c:pt>
                <c:pt idx="4878">
                  <c:v>152437.5</c:v>
                </c:pt>
                <c:pt idx="4879">
                  <c:v>152468.750000128</c:v>
                </c:pt>
                <c:pt idx="4880">
                  <c:v>152500</c:v>
                </c:pt>
                <c:pt idx="4881">
                  <c:v>152531.249999872</c:v>
                </c:pt>
                <c:pt idx="4882">
                  <c:v>152562.5</c:v>
                </c:pt>
                <c:pt idx="4883">
                  <c:v>152593.750000128</c:v>
                </c:pt>
                <c:pt idx="4884">
                  <c:v>152625</c:v>
                </c:pt>
                <c:pt idx="4885">
                  <c:v>152656.249999872</c:v>
                </c:pt>
                <c:pt idx="4886">
                  <c:v>152687.5</c:v>
                </c:pt>
                <c:pt idx="4887">
                  <c:v>152718.750000128</c:v>
                </c:pt>
                <c:pt idx="4888">
                  <c:v>152750</c:v>
                </c:pt>
                <c:pt idx="4889">
                  <c:v>152781.249999872</c:v>
                </c:pt>
                <c:pt idx="4890">
                  <c:v>152812.5</c:v>
                </c:pt>
                <c:pt idx="4891">
                  <c:v>152843.750000128</c:v>
                </c:pt>
                <c:pt idx="4892">
                  <c:v>152875</c:v>
                </c:pt>
                <c:pt idx="4893">
                  <c:v>152906.249999872</c:v>
                </c:pt>
                <c:pt idx="4894">
                  <c:v>152937.5</c:v>
                </c:pt>
                <c:pt idx="4895">
                  <c:v>152968.750000128</c:v>
                </c:pt>
                <c:pt idx="4896">
                  <c:v>153000</c:v>
                </c:pt>
                <c:pt idx="4897">
                  <c:v>153031.249999872</c:v>
                </c:pt>
                <c:pt idx="4898">
                  <c:v>153062.5</c:v>
                </c:pt>
                <c:pt idx="4899">
                  <c:v>153093.750000128</c:v>
                </c:pt>
                <c:pt idx="4900">
                  <c:v>153125</c:v>
                </c:pt>
                <c:pt idx="4901">
                  <c:v>153156.249999872</c:v>
                </c:pt>
                <c:pt idx="4902">
                  <c:v>153187.5</c:v>
                </c:pt>
                <c:pt idx="4903">
                  <c:v>153218.750000128</c:v>
                </c:pt>
                <c:pt idx="4904">
                  <c:v>153250</c:v>
                </c:pt>
                <c:pt idx="4905">
                  <c:v>153281.249999872</c:v>
                </c:pt>
                <c:pt idx="4906">
                  <c:v>153312.5</c:v>
                </c:pt>
                <c:pt idx="4907">
                  <c:v>153343.750000128</c:v>
                </c:pt>
                <c:pt idx="4908">
                  <c:v>153375</c:v>
                </c:pt>
                <c:pt idx="4909">
                  <c:v>153406.249999872</c:v>
                </c:pt>
                <c:pt idx="4910">
                  <c:v>153437.5</c:v>
                </c:pt>
                <c:pt idx="4911">
                  <c:v>153468.750000128</c:v>
                </c:pt>
                <c:pt idx="4912">
                  <c:v>153500</c:v>
                </c:pt>
                <c:pt idx="4913">
                  <c:v>153531.249999872</c:v>
                </c:pt>
                <c:pt idx="4914">
                  <c:v>153562.5</c:v>
                </c:pt>
                <c:pt idx="4915">
                  <c:v>153593.750000128</c:v>
                </c:pt>
                <c:pt idx="4916">
                  <c:v>153625</c:v>
                </c:pt>
                <c:pt idx="4917">
                  <c:v>153656.249999872</c:v>
                </c:pt>
                <c:pt idx="4918">
                  <c:v>153687.5</c:v>
                </c:pt>
                <c:pt idx="4919">
                  <c:v>153718.750000128</c:v>
                </c:pt>
                <c:pt idx="4920">
                  <c:v>153750</c:v>
                </c:pt>
                <c:pt idx="4921">
                  <c:v>153781.249999872</c:v>
                </c:pt>
                <c:pt idx="4922">
                  <c:v>153812.5</c:v>
                </c:pt>
                <c:pt idx="4923">
                  <c:v>153843.750000128</c:v>
                </c:pt>
                <c:pt idx="4924">
                  <c:v>153875</c:v>
                </c:pt>
                <c:pt idx="4925">
                  <c:v>153906.249999872</c:v>
                </c:pt>
                <c:pt idx="4926">
                  <c:v>153937.5</c:v>
                </c:pt>
                <c:pt idx="4927">
                  <c:v>153968.750000128</c:v>
                </c:pt>
                <c:pt idx="4928">
                  <c:v>154000</c:v>
                </c:pt>
                <c:pt idx="4929">
                  <c:v>154031.249999872</c:v>
                </c:pt>
                <c:pt idx="4930">
                  <c:v>154062.5</c:v>
                </c:pt>
                <c:pt idx="4931">
                  <c:v>154093.750000128</c:v>
                </c:pt>
                <c:pt idx="4932">
                  <c:v>154125</c:v>
                </c:pt>
                <c:pt idx="4933">
                  <c:v>154156.249999872</c:v>
                </c:pt>
                <c:pt idx="4934">
                  <c:v>154187.5</c:v>
                </c:pt>
                <c:pt idx="4935">
                  <c:v>154218.750000128</c:v>
                </c:pt>
                <c:pt idx="4936">
                  <c:v>154250</c:v>
                </c:pt>
                <c:pt idx="4937">
                  <c:v>154281.249999872</c:v>
                </c:pt>
                <c:pt idx="4938">
                  <c:v>154312.5</c:v>
                </c:pt>
                <c:pt idx="4939">
                  <c:v>154343.750000128</c:v>
                </c:pt>
                <c:pt idx="4940">
                  <c:v>154375</c:v>
                </c:pt>
                <c:pt idx="4941">
                  <c:v>154406.249999872</c:v>
                </c:pt>
                <c:pt idx="4942">
                  <c:v>154437.5</c:v>
                </c:pt>
                <c:pt idx="4943">
                  <c:v>154468.750000128</c:v>
                </c:pt>
                <c:pt idx="4944">
                  <c:v>154500</c:v>
                </c:pt>
                <c:pt idx="4945">
                  <c:v>154531.249999872</c:v>
                </c:pt>
                <c:pt idx="4946">
                  <c:v>154562.5</c:v>
                </c:pt>
                <c:pt idx="4947">
                  <c:v>154593.750000128</c:v>
                </c:pt>
                <c:pt idx="4948">
                  <c:v>154625</c:v>
                </c:pt>
                <c:pt idx="4949">
                  <c:v>154656.249999872</c:v>
                </c:pt>
                <c:pt idx="4950">
                  <c:v>154687.5</c:v>
                </c:pt>
                <c:pt idx="4951">
                  <c:v>154718.750000128</c:v>
                </c:pt>
                <c:pt idx="4952">
                  <c:v>154750</c:v>
                </c:pt>
                <c:pt idx="4953">
                  <c:v>154781.249999872</c:v>
                </c:pt>
                <c:pt idx="4954">
                  <c:v>154812.5</c:v>
                </c:pt>
                <c:pt idx="4955">
                  <c:v>154843.750000128</c:v>
                </c:pt>
                <c:pt idx="4956">
                  <c:v>154875</c:v>
                </c:pt>
                <c:pt idx="4957">
                  <c:v>154906.249999872</c:v>
                </c:pt>
                <c:pt idx="4958">
                  <c:v>154937.5</c:v>
                </c:pt>
                <c:pt idx="4959">
                  <c:v>154968.750000128</c:v>
                </c:pt>
                <c:pt idx="4960">
                  <c:v>155000</c:v>
                </c:pt>
                <c:pt idx="4961">
                  <c:v>155031.249999872</c:v>
                </c:pt>
                <c:pt idx="4962">
                  <c:v>155062.5</c:v>
                </c:pt>
                <c:pt idx="4963">
                  <c:v>155093.750000128</c:v>
                </c:pt>
                <c:pt idx="4964">
                  <c:v>155125</c:v>
                </c:pt>
                <c:pt idx="4965">
                  <c:v>155156.249999872</c:v>
                </c:pt>
                <c:pt idx="4966">
                  <c:v>155187.5</c:v>
                </c:pt>
                <c:pt idx="4967">
                  <c:v>155218.750000128</c:v>
                </c:pt>
                <c:pt idx="4968">
                  <c:v>155250</c:v>
                </c:pt>
                <c:pt idx="4969">
                  <c:v>155281.249999872</c:v>
                </c:pt>
                <c:pt idx="4970">
                  <c:v>155312.5</c:v>
                </c:pt>
                <c:pt idx="4971">
                  <c:v>155343.750000128</c:v>
                </c:pt>
                <c:pt idx="4972">
                  <c:v>155375</c:v>
                </c:pt>
                <c:pt idx="4973">
                  <c:v>155406.249999872</c:v>
                </c:pt>
                <c:pt idx="4974">
                  <c:v>155437.5</c:v>
                </c:pt>
                <c:pt idx="4975">
                  <c:v>155468.750000128</c:v>
                </c:pt>
                <c:pt idx="4976">
                  <c:v>155500</c:v>
                </c:pt>
                <c:pt idx="4977">
                  <c:v>155531.249999872</c:v>
                </c:pt>
                <c:pt idx="4978">
                  <c:v>155562.5</c:v>
                </c:pt>
                <c:pt idx="4979">
                  <c:v>155593.750000128</c:v>
                </c:pt>
                <c:pt idx="4980">
                  <c:v>155625</c:v>
                </c:pt>
                <c:pt idx="4981">
                  <c:v>155656.249999872</c:v>
                </c:pt>
                <c:pt idx="4982">
                  <c:v>155687.5</c:v>
                </c:pt>
                <c:pt idx="4983">
                  <c:v>155718.750000128</c:v>
                </c:pt>
                <c:pt idx="4984">
                  <c:v>155750</c:v>
                </c:pt>
                <c:pt idx="4985">
                  <c:v>155781.249999872</c:v>
                </c:pt>
                <c:pt idx="4986">
                  <c:v>155812.5</c:v>
                </c:pt>
                <c:pt idx="4987">
                  <c:v>155843.750000128</c:v>
                </c:pt>
                <c:pt idx="4988">
                  <c:v>155875</c:v>
                </c:pt>
                <c:pt idx="4989">
                  <c:v>155906.249999872</c:v>
                </c:pt>
                <c:pt idx="4990">
                  <c:v>155937.5</c:v>
                </c:pt>
                <c:pt idx="4991">
                  <c:v>155968.750000128</c:v>
                </c:pt>
                <c:pt idx="4992">
                  <c:v>156000</c:v>
                </c:pt>
                <c:pt idx="4993">
                  <c:v>156031.249999872</c:v>
                </c:pt>
                <c:pt idx="4994">
                  <c:v>156062.5</c:v>
                </c:pt>
                <c:pt idx="4995">
                  <c:v>156093.750000128</c:v>
                </c:pt>
                <c:pt idx="4996">
                  <c:v>156125</c:v>
                </c:pt>
                <c:pt idx="4997">
                  <c:v>156156.249999872</c:v>
                </c:pt>
                <c:pt idx="4998">
                  <c:v>156187.5</c:v>
                </c:pt>
                <c:pt idx="4999">
                  <c:v>156218.750000128</c:v>
                </c:pt>
                <c:pt idx="5000">
                  <c:v>156250</c:v>
                </c:pt>
                <c:pt idx="5001">
                  <c:v>156281.249999872</c:v>
                </c:pt>
                <c:pt idx="5002">
                  <c:v>156312.5</c:v>
                </c:pt>
                <c:pt idx="5003">
                  <c:v>156343.750000128</c:v>
                </c:pt>
                <c:pt idx="5004">
                  <c:v>156375</c:v>
                </c:pt>
                <c:pt idx="5005">
                  <c:v>156406.249999872</c:v>
                </c:pt>
                <c:pt idx="5006">
                  <c:v>156437.5</c:v>
                </c:pt>
                <c:pt idx="5007">
                  <c:v>156468.750000128</c:v>
                </c:pt>
                <c:pt idx="5008">
                  <c:v>156500</c:v>
                </c:pt>
                <c:pt idx="5009">
                  <c:v>156531.249999872</c:v>
                </c:pt>
                <c:pt idx="5010">
                  <c:v>156562.5</c:v>
                </c:pt>
                <c:pt idx="5011">
                  <c:v>156593.750000128</c:v>
                </c:pt>
                <c:pt idx="5012">
                  <c:v>156625</c:v>
                </c:pt>
                <c:pt idx="5013">
                  <c:v>156656.249999872</c:v>
                </c:pt>
                <c:pt idx="5014">
                  <c:v>156687.5</c:v>
                </c:pt>
                <c:pt idx="5015">
                  <c:v>156718.750000128</c:v>
                </c:pt>
                <c:pt idx="5016">
                  <c:v>156750</c:v>
                </c:pt>
                <c:pt idx="5017">
                  <c:v>156781.249999872</c:v>
                </c:pt>
                <c:pt idx="5018">
                  <c:v>156812.5</c:v>
                </c:pt>
                <c:pt idx="5019">
                  <c:v>156843.750000128</c:v>
                </c:pt>
                <c:pt idx="5020">
                  <c:v>156875</c:v>
                </c:pt>
                <c:pt idx="5021">
                  <c:v>156906.249999872</c:v>
                </c:pt>
                <c:pt idx="5022">
                  <c:v>156937.5</c:v>
                </c:pt>
                <c:pt idx="5023">
                  <c:v>156968.750000128</c:v>
                </c:pt>
                <c:pt idx="5024">
                  <c:v>157000</c:v>
                </c:pt>
                <c:pt idx="5025">
                  <c:v>157031.249999872</c:v>
                </c:pt>
                <c:pt idx="5026">
                  <c:v>157062.5</c:v>
                </c:pt>
                <c:pt idx="5027">
                  <c:v>157093.750000128</c:v>
                </c:pt>
                <c:pt idx="5028">
                  <c:v>157125</c:v>
                </c:pt>
                <c:pt idx="5029">
                  <c:v>157156.249999872</c:v>
                </c:pt>
                <c:pt idx="5030">
                  <c:v>157187.5</c:v>
                </c:pt>
                <c:pt idx="5031">
                  <c:v>157218.750000128</c:v>
                </c:pt>
                <c:pt idx="5032">
                  <c:v>157250</c:v>
                </c:pt>
                <c:pt idx="5033">
                  <c:v>157281.249999872</c:v>
                </c:pt>
                <c:pt idx="5034">
                  <c:v>157312.5</c:v>
                </c:pt>
                <c:pt idx="5035">
                  <c:v>157343.750000128</c:v>
                </c:pt>
                <c:pt idx="5036">
                  <c:v>157375</c:v>
                </c:pt>
                <c:pt idx="5037">
                  <c:v>157406.249999872</c:v>
                </c:pt>
                <c:pt idx="5038">
                  <c:v>157437.5</c:v>
                </c:pt>
                <c:pt idx="5039">
                  <c:v>157468.750000128</c:v>
                </c:pt>
                <c:pt idx="5040">
                  <c:v>157500</c:v>
                </c:pt>
                <c:pt idx="5041">
                  <c:v>157531.249999872</c:v>
                </c:pt>
                <c:pt idx="5042">
                  <c:v>157562.5</c:v>
                </c:pt>
                <c:pt idx="5043">
                  <c:v>157593.750000128</c:v>
                </c:pt>
                <c:pt idx="5044">
                  <c:v>157625</c:v>
                </c:pt>
                <c:pt idx="5045">
                  <c:v>157656.249999872</c:v>
                </c:pt>
                <c:pt idx="5046">
                  <c:v>157687.5</c:v>
                </c:pt>
                <c:pt idx="5047">
                  <c:v>157718.750000128</c:v>
                </c:pt>
                <c:pt idx="5048">
                  <c:v>157750</c:v>
                </c:pt>
                <c:pt idx="5049">
                  <c:v>157781.249999872</c:v>
                </c:pt>
                <c:pt idx="5050">
                  <c:v>157812.5</c:v>
                </c:pt>
                <c:pt idx="5051">
                  <c:v>157843.750000128</c:v>
                </c:pt>
                <c:pt idx="5052">
                  <c:v>157875</c:v>
                </c:pt>
                <c:pt idx="5053">
                  <c:v>157906.249999872</c:v>
                </c:pt>
                <c:pt idx="5054">
                  <c:v>157937.5</c:v>
                </c:pt>
                <c:pt idx="5055">
                  <c:v>157968.750000128</c:v>
                </c:pt>
                <c:pt idx="5056">
                  <c:v>158000</c:v>
                </c:pt>
                <c:pt idx="5057">
                  <c:v>158031.249999872</c:v>
                </c:pt>
                <c:pt idx="5058">
                  <c:v>158062.5</c:v>
                </c:pt>
                <c:pt idx="5059">
                  <c:v>158093.750000128</c:v>
                </c:pt>
                <c:pt idx="5060">
                  <c:v>158125</c:v>
                </c:pt>
                <c:pt idx="5061">
                  <c:v>158156.249999872</c:v>
                </c:pt>
                <c:pt idx="5062">
                  <c:v>158187.5</c:v>
                </c:pt>
                <c:pt idx="5063">
                  <c:v>158218.750000128</c:v>
                </c:pt>
                <c:pt idx="5064">
                  <c:v>158250</c:v>
                </c:pt>
                <c:pt idx="5065">
                  <c:v>158281.249999872</c:v>
                </c:pt>
                <c:pt idx="5066">
                  <c:v>158312.5</c:v>
                </c:pt>
                <c:pt idx="5067">
                  <c:v>158343.750000128</c:v>
                </c:pt>
                <c:pt idx="5068">
                  <c:v>158375</c:v>
                </c:pt>
                <c:pt idx="5069">
                  <c:v>158406.249999872</c:v>
                </c:pt>
                <c:pt idx="5070">
                  <c:v>158437.5</c:v>
                </c:pt>
                <c:pt idx="5071">
                  <c:v>158468.750000128</c:v>
                </c:pt>
                <c:pt idx="5072">
                  <c:v>158500</c:v>
                </c:pt>
                <c:pt idx="5073">
                  <c:v>158531.249999872</c:v>
                </c:pt>
                <c:pt idx="5074">
                  <c:v>158562.5</c:v>
                </c:pt>
                <c:pt idx="5075">
                  <c:v>158593.750000128</c:v>
                </c:pt>
                <c:pt idx="5076">
                  <c:v>158625</c:v>
                </c:pt>
                <c:pt idx="5077">
                  <c:v>158656.249999872</c:v>
                </c:pt>
                <c:pt idx="5078">
                  <c:v>158687.5</c:v>
                </c:pt>
                <c:pt idx="5079">
                  <c:v>158718.750000128</c:v>
                </c:pt>
                <c:pt idx="5080">
                  <c:v>158750</c:v>
                </c:pt>
                <c:pt idx="5081">
                  <c:v>158781.249999872</c:v>
                </c:pt>
                <c:pt idx="5082">
                  <c:v>158812.5</c:v>
                </c:pt>
                <c:pt idx="5083">
                  <c:v>158843.750000128</c:v>
                </c:pt>
                <c:pt idx="5084">
                  <c:v>158875</c:v>
                </c:pt>
                <c:pt idx="5085">
                  <c:v>158906.249999872</c:v>
                </c:pt>
                <c:pt idx="5086">
                  <c:v>158937.5</c:v>
                </c:pt>
                <c:pt idx="5087">
                  <c:v>158968.750000128</c:v>
                </c:pt>
                <c:pt idx="5088">
                  <c:v>159000</c:v>
                </c:pt>
                <c:pt idx="5089">
                  <c:v>159031.249999872</c:v>
                </c:pt>
                <c:pt idx="5090">
                  <c:v>159062.5</c:v>
                </c:pt>
                <c:pt idx="5091">
                  <c:v>159093.750000128</c:v>
                </c:pt>
                <c:pt idx="5092">
                  <c:v>159125</c:v>
                </c:pt>
                <c:pt idx="5093">
                  <c:v>159156.249999872</c:v>
                </c:pt>
                <c:pt idx="5094">
                  <c:v>159187.5</c:v>
                </c:pt>
                <c:pt idx="5095">
                  <c:v>159218.750000128</c:v>
                </c:pt>
                <c:pt idx="5096">
                  <c:v>159250</c:v>
                </c:pt>
                <c:pt idx="5097">
                  <c:v>159281.249999872</c:v>
                </c:pt>
                <c:pt idx="5098">
                  <c:v>159312.5</c:v>
                </c:pt>
                <c:pt idx="5099">
                  <c:v>159343.750000128</c:v>
                </c:pt>
                <c:pt idx="5100">
                  <c:v>159375</c:v>
                </c:pt>
                <c:pt idx="5101">
                  <c:v>159406.249999872</c:v>
                </c:pt>
                <c:pt idx="5102">
                  <c:v>159437.5</c:v>
                </c:pt>
                <c:pt idx="5103">
                  <c:v>159468.750000128</c:v>
                </c:pt>
                <c:pt idx="5104">
                  <c:v>159500</c:v>
                </c:pt>
                <c:pt idx="5105">
                  <c:v>159531.249999872</c:v>
                </c:pt>
                <c:pt idx="5106">
                  <c:v>159562.5</c:v>
                </c:pt>
                <c:pt idx="5107">
                  <c:v>159593.750000128</c:v>
                </c:pt>
                <c:pt idx="5108">
                  <c:v>159625</c:v>
                </c:pt>
                <c:pt idx="5109">
                  <c:v>159656.249999872</c:v>
                </c:pt>
                <c:pt idx="5110">
                  <c:v>159687.5</c:v>
                </c:pt>
                <c:pt idx="5111">
                  <c:v>159718.750000128</c:v>
                </c:pt>
                <c:pt idx="5112">
                  <c:v>159750</c:v>
                </c:pt>
                <c:pt idx="5113">
                  <c:v>159781.249999872</c:v>
                </c:pt>
                <c:pt idx="5114">
                  <c:v>159812.5</c:v>
                </c:pt>
                <c:pt idx="5115">
                  <c:v>159843.750000128</c:v>
                </c:pt>
                <c:pt idx="5116">
                  <c:v>159875</c:v>
                </c:pt>
                <c:pt idx="5117">
                  <c:v>159906.249999872</c:v>
                </c:pt>
                <c:pt idx="5118">
                  <c:v>159937.5</c:v>
                </c:pt>
                <c:pt idx="5119">
                  <c:v>159968.750000128</c:v>
                </c:pt>
                <c:pt idx="5120">
                  <c:v>160000</c:v>
                </c:pt>
                <c:pt idx="5121">
                  <c:v>160031.249999872</c:v>
                </c:pt>
                <c:pt idx="5122">
                  <c:v>160062.5</c:v>
                </c:pt>
                <c:pt idx="5123">
                  <c:v>160093.750000128</c:v>
                </c:pt>
                <c:pt idx="5124">
                  <c:v>160125</c:v>
                </c:pt>
                <c:pt idx="5125">
                  <c:v>160156.249999872</c:v>
                </c:pt>
                <c:pt idx="5126">
                  <c:v>160187.5</c:v>
                </c:pt>
                <c:pt idx="5127">
                  <c:v>160218.750000128</c:v>
                </c:pt>
                <c:pt idx="5128">
                  <c:v>160250</c:v>
                </c:pt>
                <c:pt idx="5129">
                  <c:v>160281.249999872</c:v>
                </c:pt>
                <c:pt idx="5130">
                  <c:v>160312.5</c:v>
                </c:pt>
                <c:pt idx="5131">
                  <c:v>160343.750000128</c:v>
                </c:pt>
                <c:pt idx="5132">
                  <c:v>160375</c:v>
                </c:pt>
                <c:pt idx="5133">
                  <c:v>160406.249999872</c:v>
                </c:pt>
                <c:pt idx="5134">
                  <c:v>160437.5</c:v>
                </c:pt>
                <c:pt idx="5135">
                  <c:v>160468.750000128</c:v>
                </c:pt>
                <c:pt idx="5136">
                  <c:v>160500</c:v>
                </c:pt>
                <c:pt idx="5137">
                  <c:v>160531.249999872</c:v>
                </c:pt>
                <c:pt idx="5138">
                  <c:v>160562.5</c:v>
                </c:pt>
                <c:pt idx="5139">
                  <c:v>160593.750000128</c:v>
                </c:pt>
                <c:pt idx="5140">
                  <c:v>160625</c:v>
                </c:pt>
                <c:pt idx="5141">
                  <c:v>160656.249999872</c:v>
                </c:pt>
                <c:pt idx="5142">
                  <c:v>160687.5</c:v>
                </c:pt>
                <c:pt idx="5143">
                  <c:v>160718.750000128</c:v>
                </c:pt>
                <c:pt idx="5144">
                  <c:v>160750</c:v>
                </c:pt>
                <c:pt idx="5145">
                  <c:v>160781.249999872</c:v>
                </c:pt>
                <c:pt idx="5146">
                  <c:v>160812.5</c:v>
                </c:pt>
                <c:pt idx="5147">
                  <c:v>160843.750000128</c:v>
                </c:pt>
                <c:pt idx="5148">
                  <c:v>160875</c:v>
                </c:pt>
                <c:pt idx="5149">
                  <c:v>160906.249999872</c:v>
                </c:pt>
                <c:pt idx="5150">
                  <c:v>160937.5</c:v>
                </c:pt>
                <c:pt idx="5151">
                  <c:v>160968.750000128</c:v>
                </c:pt>
                <c:pt idx="5152">
                  <c:v>161000</c:v>
                </c:pt>
                <c:pt idx="5153">
                  <c:v>161031.249999872</c:v>
                </c:pt>
                <c:pt idx="5154">
                  <c:v>161062.5</c:v>
                </c:pt>
                <c:pt idx="5155">
                  <c:v>161093.750000128</c:v>
                </c:pt>
                <c:pt idx="5156">
                  <c:v>161125</c:v>
                </c:pt>
                <c:pt idx="5157">
                  <c:v>161156.249999872</c:v>
                </c:pt>
                <c:pt idx="5158">
                  <c:v>161187.5</c:v>
                </c:pt>
                <c:pt idx="5159">
                  <c:v>161218.750000128</c:v>
                </c:pt>
                <c:pt idx="5160">
                  <c:v>161250</c:v>
                </c:pt>
                <c:pt idx="5161">
                  <c:v>161281.249999872</c:v>
                </c:pt>
                <c:pt idx="5162">
                  <c:v>161312.5</c:v>
                </c:pt>
                <c:pt idx="5163">
                  <c:v>161343.750000128</c:v>
                </c:pt>
                <c:pt idx="5164">
                  <c:v>161375</c:v>
                </c:pt>
                <c:pt idx="5165">
                  <c:v>161406.249999872</c:v>
                </c:pt>
                <c:pt idx="5166">
                  <c:v>161437.5</c:v>
                </c:pt>
                <c:pt idx="5167">
                  <c:v>161468.750000128</c:v>
                </c:pt>
                <c:pt idx="5168">
                  <c:v>161500</c:v>
                </c:pt>
                <c:pt idx="5169">
                  <c:v>161531.249999872</c:v>
                </c:pt>
                <c:pt idx="5170">
                  <c:v>161562.5</c:v>
                </c:pt>
                <c:pt idx="5171">
                  <c:v>161593.750000128</c:v>
                </c:pt>
                <c:pt idx="5172">
                  <c:v>161625</c:v>
                </c:pt>
                <c:pt idx="5173">
                  <c:v>161656.249999872</c:v>
                </c:pt>
                <c:pt idx="5174">
                  <c:v>161687.5</c:v>
                </c:pt>
                <c:pt idx="5175">
                  <c:v>161718.750000128</c:v>
                </c:pt>
                <c:pt idx="5176">
                  <c:v>161750</c:v>
                </c:pt>
                <c:pt idx="5177">
                  <c:v>161781.249999872</c:v>
                </c:pt>
                <c:pt idx="5178">
                  <c:v>161812.5</c:v>
                </c:pt>
                <c:pt idx="5179">
                  <c:v>161843.750000128</c:v>
                </c:pt>
                <c:pt idx="5180">
                  <c:v>161875</c:v>
                </c:pt>
                <c:pt idx="5181">
                  <c:v>161906.249999872</c:v>
                </c:pt>
                <c:pt idx="5182">
                  <c:v>161937.5</c:v>
                </c:pt>
                <c:pt idx="5183">
                  <c:v>161968.750000128</c:v>
                </c:pt>
                <c:pt idx="5184">
                  <c:v>162000</c:v>
                </c:pt>
                <c:pt idx="5185">
                  <c:v>162031.249999872</c:v>
                </c:pt>
                <c:pt idx="5186">
                  <c:v>162062.5</c:v>
                </c:pt>
                <c:pt idx="5187">
                  <c:v>162093.750000128</c:v>
                </c:pt>
                <c:pt idx="5188">
                  <c:v>162125</c:v>
                </c:pt>
                <c:pt idx="5189">
                  <c:v>162156.249999872</c:v>
                </c:pt>
                <c:pt idx="5190">
                  <c:v>162187.5</c:v>
                </c:pt>
                <c:pt idx="5191">
                  <c:v>162218.750000128</c:v>
                </c:pt>
                <c:pt idx="5192">
                  <c:v>162250</c:v>
                </c:pt>
                <c:pt idx="5193">
                  <c:v>162281.249999872</c:v>
                </c:pt>
                <c:pt idx="5194">
                  <c:v>162312.5</c:v>
                </c:pt>
                <c:pt idx="5195">
                  <c:v>162343.750000128</c:v>
                </c:pt>
                <c:pt idx="5196">
                  <c:v>162375</c:v>
                </c:pt>
                <c:pt idx="5197">
                  <c:v>162406.249999872</c:v>
                </c:pt>
                <c:pt idx="5198">
                  <c:v>162437.5</c:v>
                </c:pt>
                <c:pt idx="5199">
                  <c:v>162468.750000128</c:v>
                </c:pt>
                <c:pt idx="5200">
                  <c:v>162500</c:v>
                </c:pt>
                <c:pt idx="5201">
                  <c:v>162531.249999872</c:v>
                </c:pt>
                <c:pt idx="5202">
                  <c:v>162562.5</c:v>
                </c:pt>
                <c:pt idx="5203">
                  <c:v>162593.750000128</c:v>
                </c:pt>
                <c:pt idx="5204">
                  <c:v>162625</c:v>
                </c:pt>
                <c:pt idx="5205">
                  <c:v>162656.249999872</c:v>
                </c:pt>
                <c:pt idx="5206">
                  <c:v>162687.5</c:v>
                </c:pt>
                <c:pt idx="5207">
                  <c:v>162718.750000128</c:v>
                </c:pt>
                <c:pt idx="5208">
                  <c:v>162750</c:v>
                </c:pt>
                <c:pt idx="5209">
                  <c:v>162781.249999872</c:v>
                </c:pt>
                <c:pt idx="5210">
                  <c:v>162812.5</c:v>
                </c:pt>
                <c:pt idx="5211">
                  <c:v>162843.750000128</c:v>
                </c:pt>
                <c:pt idx="5212">
                  <c:v>162875</c:v>
                </c:pt>
                <c:pt idx="5213">
                  <c:v>162906.249999872</c:v>
                </c:pt>
                <c:pt idx="5214">
                  <c:v>162937.5</c:v>
                </c:pt>
                <c:pt idx="5215">
                  <c:v>162968.750000128</c:v>
                </c:pt>
                <c:pt idx="5216">
                  <c:v>163000</c:v>
                </c:pt>
                <c:pt idx="5217">
                  <c:v>163031.249999872</c:v>
                </c:pt>
                <c:pt idx="5218">
                  <c:v>163062.5</c:v>
                </c:pt>
                <c:pt idx="5219">
                  <c:v>163093.750000128</c:v>
                </c:pt>
                <c:pt idx="5220">
                  <c:v>163125</c:v>
                </c:pt>
                <c:pt idx="5221">
                  <c:v>163156.249999872</c:v>
                </c:pt>
                <c:pt idx="5222">
                  <c:v>163187.5</c:v>
                </c:pt>
                <c:pt idx="5223">
                  <c:v>163218.750000128</c:v>
                </c:pt>
                <c:pt idx="5224">
                  <c:v>163250</c:v>
                </c:pt>
                <c:pt idx="5225">
                  <c:v>163281.249999872</c:v>
                </c:pt>
                <c:pt idx="5226">
                  <c:v>163312.5</c:v>
                </c:pt>
                <c:pt idx="5227">
                  <c:v>163343.750000128</c:v>
                </c:pt>
                <c:pt idx="5228">
                  <c:v>163375</c:v>
                </c:pt>
                <c:pt idx="5229">
                  <c:v>163406.249999872</c:v>
                </c:pt>
                <c:pt idx="5230">
                  <c:v>163437.5</c:v>
                </c:pt>
                <c:pt idx="5231">
                  <c:v>163468.750000128</c:v>
                </c:pt>
                <c:pt idx="5232">
                  <c:v>163500</c:v>
                </c:pt>
                <c:pt idx="5233">
                  <c:v>163531.249999872</c:v>
                </c:pt>
                <c:pt idx="5234">
                  <c:v>163562.5</c:v>
                </c:pt>
                <c:pt idx="5235">
                  <c:v>163593.750000128</c:v>
                </c:pt>
                <c:pt idx="5236">
                  <c:v>163625</c:v>
                </c:pt>
                <c:pt idx="5237">
                  <c:v>163656.249999872</c:v>
                </c:pt>
                <c:pt idx="5238">
                  <c:v>163687.5</c:v>
                </c:pt>
                <c:pt idx="5239">
                  <c:v>163718.750000128</c:v>
                </c:pt>
                <c:pt idx="5240">
                  <c:v>163750</c:v>
                </c:pt>
                <c:pt idx="5241">
                  <c:v>163781.249999872</c:v>
                </c:pt>
                <c:pt idx="5242">
                  <c:v>163812.5</c:v>
                </c:pt>
                <c:pt idx="5243">
                  <c:v>163843.750000128</c:v>
                </c:pt>
                <c:pt idx="5244">
                  <c:v>163875</c:v>
                </c:pt>
                <c:pt idx="5245">
                  <c:v>163906.249999872</c:v>
                </c:pt>
                <c:pt idx="5246">
                  <c:v>163937.5</c:v>
                </c:pt>
                <c:pt idx="5247">
                  <c:v>163968.750000128</c:v>
                </c:pt>
                <c:pt idx="5248">
                  <c:v>164000</c:v>
                </c:pt>
                <c:pt idx="5249">
                  <c:v>164031.249999872</c:v>
                </c:pt>
                <c:pt idx="5250">
                  <c:v>164062.5</c:v>
                </c:pt>
                <c:pt idx="5251">
                  <c:v>164093.750000128</c:v>
                </c:pt>
                <c:pt idx="5252">
                  <c:v>164125</c:v>
                </c:pt>
                <c:pt idx="5253">
                  <c:v>164156.249999872</c:v>
                </c:pt>
                <c:pt idx="5254">
                  <c:v>164187.5</c:v>
                </c:pt>
                <c:pt idx="5255">
                  <c:v>164218.750000128</c:v>
                </c:pt>
                <c:pt idx="5256">
                  <c:v>164250</c:v>
                </c:pt>
                <c:pt idx="5257">
                  <c:v>164281.249999872</c:v>
                </c:pt>
                <c:pt idx="5258">
                  <c:v>164312.5</c:v>
                </c:pt>
                <c:pt idx="5259">
                  <c:v>164343.750000128</c:v>
                </c:pt>
                <c:pt idx="5260">
                  <c:v>164375</c:v>
                </c:pt>
                <c:pt idx="5261">
                  <c:v>164406.249999872</c:v>
                </c:pt>
                <c:pt idx="5262">
                  <c:v>164437.5</c:v>
                </c:pt>
                <c:pt idx="5263">
                  <c:v>164468.750000128</c:v>
                </c:pt>
                <c:pt idx="5264">
                  <c:v>164500</c:v>
                </c:pt>
                <c:pt idx="5265">
                  <c:v>164531.249999872</c:v>
                </c:pt>
                <c:pt idx="5266">
                  <c:v>164562.5</c:v>
                </c:pt>
                <c:pt idx="5267">
                  <c:v>164593.750000128</c:v>
                </c:pt>
                <c:pt idx="5268">
                  <c:v>164625</c:v>
                </c:pt>
                <c:pt idx="5269">
                  <c:v>164656.249999872</c:v>
                </c:pt>
                <c:pt idx="5270">
                  <c:v>164687.5</c:v>
                </c:pt>
                <c:pt idx="5271">
                  <c:v>164718.750000128</c:v>
                </c:pt>
                <c:pt idx="5272">
                  <c:v>164750</c:v>
                </c:pt>
                <c:pt idx="5273">
                  <c:v>164781.249999872</c:v>
                </c:pt>
                <c:pt idx="5274">
                  <c:v>164812.5</c:v>
                </c:pt>
                <c:pt idx="5275">
                  <c:v>164843.750000128</c:v>
                </c:pt>
                <c:pt idx="5276">
                  <c:v>164875</c:v>
                </c:pt>
                <c:pt idx="5277">
                  <c:v>164906.249999872</c:v>
                </c:pt>
                <c:pt idx="5278">
                  <c:v>164937.5</c:v>
                </c:pt>
                <c:pt idx="5279">
                  <c:v>164968.750000128</c:v>
                </c:pt>
                <c:pt idx="5280">
                  <c:v>165000</c:v>
                </c:pt>
                <c:pt idx="5281">
                  <c:v>165031.249999872</c:v>
                </c:pt>
                <c:pt idx="5282">
                  <c:v>165062.5</c:v>
                </c:pt>
                <c:pt idx="5283">
                  <c:v>165093.750000128</c:v>
                </c:pt>
                <c:pt idx="5284">
                  <c:v>165125</c:v>
                </c:pt>
                <c:pt idx="5285">
                  <c:v>165156.249999872</c:v>
                </c:pt>
                <c:pt idx="5286">
                  <c:v>165187.5</c:v>
                </c:pt>
                <c:pt idx="5287">
                  <c:v>165218.750000128</c:v>
                </c:pt>
                <c:pt idx="5288">
                  <c:v>165250</c:v>
                </c:pt>
                <c:pt idx="5289">
                  <c:v>165281.249999872</c:v>
                </c:pt>
                <c:pt idx="5290">
                  <c:v>165312.5</c:v>
                </c:pt>
                <c:pt idx="5291">
                  <c:v>165343.750000128</c:v>
                </c:pt>
                <c:pt idx="5292">
                  <c:v>165375</c:v>
                </c:pt>
                <c:pt idx="5293">
                  <c:v>165406.249999872</c:v>
                </c:pt>
                <c:pt idx="5294">
                  <c:v>165437.5</c:v>
                </c:pt>
                <c:pt idx="5295">
                  <c:v>165468.750000128</c:v>
                </c:pt>
                <c:pt idx="5296">
                  <c:v>165500</c:v>
                </c:pt>
                <c:pt idx="5297">
                  <c:v>165531.249999872</c:v>
                </c:pt>
                <c:pt idx="5298">
                  <c:v>165562.5</c:v>
                </c:pt>
                <c:pt idx="5299">
                  <c:v>165593.750000128</c:v>
                </c:pt>
                <c:pt idx="5300">
                  <c:v>165625</c:v>
                </c:pt>
                <c:pt idx="5301">
                  <c:v>165656.249999872</c:v>
                </c:pt>
                <c:pt idx="5302">
                  <c:v>165687.5</c:v>
                </c:pt>
                <c:pt idx="5303">
                  <c:v>165718.750000128</c:v>
                </c:pt>
                <c:pt idx="5304">
                  <c:v>165750</c:v>
                </c:pt>
                <c:pt idx="5305">
                  <c:v>165781.249999872</c:v>
                </c:pt>
                <c:pt idx="5306">
                  <c:v>165812.5</c:v>
                </c:pt>
                <c:pt idx="5307">
                  <c:v>165843.750000128</c:v>
                </c:pt>
                <c:pt idx="5308">
                  <c:v>165875</c:v>
                </c:pt>
                <c:pt idx="5309">
                  <c:v>165906.249999872</c:v>
                </c:pt>
                <c:pt idx="5310">
                  <c:v>165937.5</c:v>
                </c:pt>
                <c:pt idx="5311">
                  <c:v>165968.750000128</c:v>
                </c:pt>
                <c:pt idx="5312">
                  <c:v>166000</c:v>
                </c:pt>
                <c:pt idx="5313">
                  <c:v>166031.249999872</c:v>
                </c:pt>
                <c:pt idx="5314">
                  <c:v>166062.5</c:v>
                </c:pt>
                <c:pt idx="5315">
                  <c:v>166093.750000128</c:v>
                </c:pt>
                <c:pt idx="5316">
                  <c:v>166125</c:v>
                </c:pt>
                <c:pt idx="5317">
                  <c:v>166156.249999872</c:v>
                </c:pt>
                <c:pt idx="5318">
                  <c:v>166187.5</c:v>
                </c:pt>
                <c:pt idx="5319">
                  <c:v>166218.750000128</c:v>
                </c:pt>
                <c:pt idx="5320">
                  <c:v>166250</c:v>
                </c:pt>
                <c:pt idx="5321">
                  <c:v>166281.249999872</c:v>
                </c:pt>
                <c:pt idx="5322">
                  <c:v>166312.5</c:v>
                </c:pt>
                <c:pt idx="5323">
                  <c:v>166343.750000128</c:v>
                </c:pt>
                <c:pt idx="5324">
                  <c:v>166375</c:v>
                </c:pt>
                <c:pt idx="5325">
                  <c:v>166406.249999872</c:v>
                </c:pt>
                <c:pt idx="5326">
                  <c:v>166437.5</c:v>
                </c:pt>
                <c:pt idx="5327">
                  <c:v>166468.750000128</c:v>
                </c:pt>
                <c:pt idx="5328">
                  <c:v>166500</c:v>
                </c:pt>
                <c:pt idx="5329">
                  <c:v>166531.249999872</c:v>
                </c:pt>
                <c:pt idx="5330">
                  <c:v>166562.5</c:v>
                </c:pt>
                <c:pt idx="5331">
                  <c:v>166593.750000128</c:v>
                </c:pt>
                <c:pt idx="5332">
                  <c:v>166625</c:v>
                </c:pt>
                <c:pt idx="5333">
                  <c:v>166656.249999872</c:v>
                </c:pt>
                <c:pt idx="5334">
                  <c:v>166687.5</c:v>
                </c:pt>
                <c:pt idx="5335">
                  <c:v>166718.750000128</c:v>
                </c:pt>
                <c:pt idx="5336">
                  <c:v>166750</c:v>
                </c:pt>
                <c:pt idx="5337">
                  <c:v>166781.249999872</c:v>
                </c:pt>
                <c:pt idx="5338">
                  <c:v>166812.5</c:v>
                </c:pt>
                <c:pt idx="5339">
                  <c:v>166843.750000128</c:v>
                </c:pt>
                <c:pt idx="5340">
                  <c:v>166875</c:v>
                </c:pt>
                <c:pt idx="5341">
                  <c:v>166906.249999872</c:v>
                </c:pt>
                <c:pt idx="5342">
                  <c:v>166937.5</c:v>
                </c:pt>
                <c:pt idx="5343">
                  <c:v>166968.750000128</c:v>
                </c:pt>
                <c:pt idx="5344">
                  <c:v>167000</c:v>
                </c:pt>
                <c:pt idx="5345">
                  <c:v>167031.249999872</c:v>
                </c:pt>
                <c:pt idx="5346">
                  <c:v>167062.5</c:v>
                </c:pt>
                <c:pt idx="5347">
                  <c:v>167093.750000128</c:v>
                </c:pt>
                <c:pt idx="5348">
                  <c:v>167125</c:v>
                </c:pt>
                <c:pt idx="5349">
                  <c:v>167156.249999872</c:v>
                </c:pt>
                <c:pt idx="5350">
                  <c:v>167187.5</c:v>
                </c:pt>
                <c:pt idx="5351">
                  <c:v>167218.750000128</c:v>
                </c:pt>
                <c:pt idx="5352">
                  <c:v>167250</c:v>
                </c:pt>
                <c:pt idx="5353">
                  <c:v>167281.249999872</c:v>
                </c:pt>
                <c:pt idx="5354">
                  <c:v>167312.5</c:v>
                </c:pt>
                <c:pt idx="5355">
                  <c:v>167343.750000128</c:v>
                </c:pt>
                <c:pt idx="5356">
                  <c:v>167375</c:v>
                </c:pt>
                <c:pt idx="5357">
                  <c:v>167406.249999872</c:v>
                </c:pt>
                <c:pt idx="5358">
                  <c:v>167437.5</c:v>
                </c:pt>
                <c:pt idx="5359">
                  <c:v>167468.750000128</c:v>
                </c:pt>
                <c:pt idx="5360">
                  <c:v>167500</c:v>
                </c:pt>
                <c:pt idx="5361">
                  <c:v>167531.249999872</c:v>
                </c:pt>
                <c:pt idx="5362">
                  <c:v>167562.5</c:v>
                </c:pt>
                <c:pt idx="5363">
                  <c:v>167593.750000128</c:v>
                </c:pt>
                <c:pt idx="5364">
                  <c:v>167625</c:v>
                </c:pt>
                <c:pt idx="5365">
                  <c:v>167656.249999872</c:v>
                </c:pt>
                <c:pt idx="5366">
                  <c:v>167687.5</c:v>
                </c:pt>
                <c:pt idx="5367">
                  <c:v>167718.750000128</c:v>
                </c:pt>
                <c:pt idx="5368">
                  <c:v>167750</c:v>
                </c:pt>
                <c:pt idx="5369">
                  <c:v>167781.249999872</c:v>
                </c:pt>
                <c:pt idx="5370">
                  <c:v>167812.5</c:v>
                </c:pt>
                <c:pt idx="5371">
                  <c:v>167843.750000128</c:v>
                </c:pt>
                <c:pt idx="5372">
                  <c:v>167875</c:v>
                </c:pt>
                <c:pt idx="5373">
                  <c:v>167906.249999872</c:v>
                </c:pt>
                <c:pt idx="5374">
                  <c:v>167937.5</c:v>
                </c:pt>
                <c:pt idx="5375">
                  <c:v>167968.750000128</c:v>
                </c:pt>
                <c:pt idx="5376">
                  <c:v>168000</c:v>
                </c:pt>
                <c:pt idx="5377">
                  <c:v>168031.249999872</c:v>
                </c:pt>
                <c:pt idx="5378">
                  <c:v>168062.5</c:v>
                </c:pt>
                <c:pt idx="5379">
                  <c:v>168093.750000128</c:v>
                </c:pt>
                <c:pt idx="5380">
                  <c:v>168125</c:v>
                </c:pt>
                <c:pt idx="5381">
                  <c:v>168156.249999872</c:v>
                </c:pt>
                <c:pt idx="5382">
                  <c:v>168187.5</c:v>
                </c:pt>
                <c:pt idx="5383">
                  <c:v>168218.750000128</c:v>
                </c:pt>
                <c:pt idx="5384">
                  <c:v>168250</c:v>
                </c:pt>
                <c:pt idx="5385">
                  <c:v>168281.249999872</c:v>
                </c:pt>
                <c:pt idx="5386">
                  <c:v>168312.5</c:v>
                </c:pt>
                <c:pt idx="5387">
                  <c:v>168343.750000128</c:v>
                </c:pt>
                <c:pt idx="5388">
                  <c:v>168375</c:v>
                </c:pt>
                <c:pt idx="5389">
                  <c:v>168406.249999872</c:v>
                </c:pt>
                <c:pt idx="5390">
                  <c:v>168437.5</c:v>
                </c:pt>
                <c:pt idx="5391">
                  <c:v>168468.750000128</c:v>
                </c:pt>
                <c:pt idx="5392">
                  <c:v>168500</c:v>
                </c:pt>
                <c:pt idx="5393">
                  <c:v>168531.249999872</c:v>
                </c:pt>
                <c:pt idx="5394">
                  <c:v>168562.5</c:v>
                </c:pt>
                <c:pt idx="5395">
                  <c:v>168593.750000128</c:v>
                </c:pt>
                <c:pt idx="5396">
                  <c:v>168625</c:v>
                </c:pt>
                <c:pt idx="5397">
                  <c:v>168656.249999872</c:v>
                </c:pt>
                <c:pt idx="5398">
                  <c:v>168687.5</c:v>
                </c:pt>
                <c:pt idx="5399">
                  <c:v>168718.750000128</c:v>
                </c:pt>
                <c:pt idx="5400">
                  <c:v>168750</c:v>
                </c:pt>
                <c:pt idx="5401">
                  <c:v>168781.249999872</c:v>
                </c:pt>
                <c:pt idx="5402">
                  <c:v>168812.5</c:v>
                </c:pt>
                <c:pt idx="5403">
                  <c:v>168843.750000128</c:v>
                </c:pt>
                <c:pt idx="5404">
                  <c:v>168875</c:v>
                </c:pt>
                <c:pt idx="5405">
                  <c:v>168906.249999872</c:v>
                </c:pt>
                <c:pt idx="5406">
                  <c:v>168937.5</c:v>
                </c:pt>
                <c:pt idx="5407">
                  <c:v>168968.750000128</c:v>
                </c:pt>
                <c:pt idx="5408">
                  <c:v>169000</c:v>
                </c:pt>
                <c:pt idx="5409">
                  <c:v>169031.249999872</c:v>
                </c:pt>
                <c:pt idx="5410">
                  <c:v>169062.5</c:v>
                </c:pt>
                <c:pt idx="5411">
                  <c:v>169093.750000128</c:v>
                </c:pt>
                <c:pt idx="5412">
                  <c:v>169125</c:v>
                </c:pt>
                <c:pt idx="5413">
                  <c:v>169156.249999872</c:v>
                </c:pt>
                <c:pt idx="5414">
                  <c:v>169187.5</c:v>
                </c:pt>
                <c:pt idx="5415">
                  <c:v>169218.750000128</c:v>
                </c:pt>
                <c:pt idx="5416">
                  <c:v>169250</c:v>
                </c:pt>
                <c:pt idx="5417">
                  <c:v>169281.249999872</c:v>
                </c:pt>
                <c:pt idx="5418">
                  <c:v>169312.5</c:v>
                </c:pt>
                <c:pt idx="5419">
                  <c:v>169343.750000128</c:v>
                </c:pt>
                <c:pt idx="5420">
                  <c:v>169375</c:v>
                </c:pt>
                <c:pt idx="5421">
                  <c:v>169406.249999872</c:v>
                </c:pt>
                <c:pt idx="5422">
                  <c:v>169437.5</c:v>
                </c:pt>
                <c:pt idx="5423">
                  <c:v>169468.750000128</c:v>
                </c:pt>
                <c:pt idx="5424">
                  <c:v>169500</c:v>
                </c:pt>
                <c:pt idx="5425">
                  <c:v>169531.249999872</c:v>
                </c:pt>
                <c:pt idx="5426">
                  <c:v>169562.5</c:v>
                </c:pt>
                <c:pt idx="5427">
                  <c:v>169593.750000128</c:v>
                </c:pt>
                <c:pt idx="5428">
                  <c:v>169625</c:v>
                </c:pt>
                <c:pt idx="5429">
                  <c:v>169656.249999872</c:v>
                </c:pt>
                <c:pt idx="5430">
                  <c:v>169687.5</c:v>
                </c:pt>
                <c:pt idx="5431">
                  <c:v>169718.750000128</c:v>
                </c:pt>
                <c:pt idx="5432">
                  <c:v>169750</c:v>
                </c:pt>
                <c:pt idx="5433">
                  <c:v>169781.249999872</c:v>
                </c:pt>
                <c:pt idx="5434">
                  <c:v>169812.5</c:v>
                </c:pt>
                <c:pt idx="5435">
                  <c:v>169843.750000128</c:v>
                </c:pt>
                <c:pt idx="5436">
                  <c:v>169875</c:v>
                </c:pt>
                <c:pt idx="5437">
                  <c:v>169906.249999872</c:v>
                </c:pt>
                <c:pt idx="5438">
                  <c:v>169937.5</c:v>
                </c:pt>
                <c:pt idx="5439">
                  <c:v>169968.750000128</c:v>
                </c:pt>
                <c:pt idx="5440">
                  <c:v>170000</c:v>
                </c:pt>
                <c:pt idx="5441">
                  <c:v>170031.249999872</c:v>
                </c:pt>
                <c:pt idx="5442">
                  <c:v>170062.5</c:v>
                </c:pt>
                <c:pt idx="5443">
                  <c:v>170093.750000128</c:v>
                </c:pt>
                <c:pt idx="5444">
                  <c:v>170125</c:v>
                </c:pt>
                <c:pt idx="5445">
                  <c:v>170156.249999872</c:v>
                </c:pt>
                <c:pt idx="5446">
                  <c:v>170187.5</c:v>
                </c:pt>
                <c:pt idx="5447">
                  <c:v>170218.750000128</c:v>
                </c:pt>
                <c:pt idx="5448">
                  <c:v>170250</c:v>
                </c:pt>
                <c:pt idx="5449">
                  <c:v>170281.249999872</c:v>
                </c:pt>
                <c:pt idx="5450">
                  <c:v>170312.5</c:v>
                </c:pt>
                <c:pt idx="5451">
                  <c:v>170343.750000128</c:v>
                </c:pt>
                <c:pt idx="5452">
                  <c:v>170375</c:v>
                </c:pt>
                <c:pt idx="5453">
                  <c:v>170406.249999872</c:v>
                </c:pt>
                <c:pt idx="5454">
                  <c:v>170437.5</c:v>
                </c:pt>
                <c:pt idx="5455">
                  <c:v>170468.750000128</c:v>
                </c:pt>
                <c:pt idx="5456">
                  <c:v>170500</c:v>
                </c:pt>
                <c:pt idx="5457">
                  <c:v>170531.249999872</c:v>
                </c:pt>
                <c:pt idx="5458">
                  <c:v>170562.5</c:v>
                </c:pt>
                <c:pt idx="5459">
                  <c:v>170593.750000128</c:v>
                </c:pt>
                <c:pt idx="5460">
                  <c:v>170625</c:v>
                </c:pt>
                <c:pt idx="5461">
                  <c:v>170656.249999872</c:v>
                </c:pt>
                <c:pt idx="5462">
                  <c:v>170687.5</c:v>
                </c:pt>
                <c:pt idx="5463">
                  <c:v>170718.750000128</c:v>
                </c:pt>
                <c:pt idx="5464">
                  <c:v>170750</c:v>
                </c:pt>
                <c:pt idx="5465">
                  <c:v>170781.249999872</c:v>
                </c:pt>
                <c:pt idx="5466">
                  <c:v>170812.5</c:v>
                </c:pt>
                <c:pt idx="5467">
                  <c:v>170843.750000128</c:v>
                </c:pt>
                <c:pt idx="5468">
                  <c:v>170875</c:v>
                </c:pt>
                <c:pt idx="5469">
                  <c:v>170906.249999872</c:v>
                </c:pt>
                <c:pt idx="5470">
                  <c:v>170937.5</c:v>
                </c:pt>
                <c:pt idx="5471">
                  <c:v>170968.750000128</c:v>
                </c:pt>
                <c:pt idx="5472">
                  <c:v>171000</c:v>
                </c:pt>
                <c:pt idx="5473">
                  <c:v>171031.249999872</c:v>
                </c:pt>
                <c:pt idx="5474">
                  <c:v>171062.5</c:v>
                </c:pt>
                <c:pt idx="5475">
                  <c:v>171093.750000128</c:v>
                </c:pt>
                <c:pt idx="5476">
                  <c:v>171125</c:v>
                </c:pt>
                <c:pt idx="5477">
                  <c:v>171156.249999872</c:v>
                </c:pt>
                <c:pt idx="5478">
                  <c:v>171187.5</c:v>
                </c:pt>
                <c:pt idx="5479">
                  <c:v>171218.750000128</c:v>
                </c:pt>
                <c:pt idx="5480">
                  <c:v>171250</c:v>
                </c:pt>
                <c:pt idx="5481">
                  <c:v>171281.249999872</c:v>
                </c:pt>
                <c:pt idx="5482">
                  <c:v>171312.5</c:v>
                </c:pt>
                <c:pt idx="5483">
                  <c:v>171343.750000128</c:v>
                </c:pt>
                <c:pt idx="5484">
                  <c:v>171375</c:v>
                </c:pt>
                <c:pt idx="5485">
                  <c:v>171406.249999872</c:v>
                </c:pt>
                <c:pt idx="5486">
                  <c:v>171437.5</c:v>
                </c:pt>
                <c:pt idx="5487">
                  <c:v>171468.750000128</c:v>
                </c:pt>
                <c:pt idx="5488">
                  <c:v>171500</c:v>
                </c:pt>
                <c:pt idx="5489">
                  <c:v>171531.249999872</c:v>
                </c:pt>
                <c:pt idx="5490">
                  <c:v>171562.5</c:v>
                </c:pt>
                <c:pt idx="5491">
                  <c:v>171593.750000128</c:v>
                </c:pt>
                <c:pt idx="5492">
                  <c:v>171625</c:v>
                </c:pt>
                <c:pt idx="5493">
                  <c:v>171656.249999872</c:v>
                </c:pt>
                <c:pt idx="5494">
                  <c:v>171687.5</c:v>
                </c:pt>
                <c:pt idx="5495">
                  <c:v>171718.750000128</c:v>
                </c:pt>
                <c:pt idx="5496">
                  <c:v>171750</c:v>
                </c:pt>
                <c:pt idx="5497">
                  <c:v>171781.249999872</c:v>
                </c:pt>
                <c:pt idx="5498">
                  <c:v>171812.5</c:v>
                </c:pt>
                <c:pt idx="5499">
                  <c:v>171843.750000128</c:v>
                </c:pt>
                <c:pt idx="5500">
                  <c:v>171875</c:v>
                </c:pt>
                <c:pt idx="5501">
                  <c:v>171906.249999872</c:v>
                </c:pt>
                <c:pt idx="5502">
                  <c:v>171937.5</c:v>
                </c:pt>
                <c:pt idx="5503">
                  <c:v>171968.750000128</c:v>
                </c:pt>
                <c:pt idx="5504">
                  <c:v>172000</c:v>
                </c:pt>
                <c:pt idx="5505">
                  <c:v>172031.249999872</c:v>
                </c:pt>
                <c:pt idx="5506">
                  <c:v>172062.5</c:v>
                </c:pt>
                <c:pt idx="5507">
                  <c:v>172093.750000128</c:v>
                </c:pt>
                <c:pt idx="5508">
                  <c:v>172125</c:v>
                </c:pt>
                <c:pt idx="5509">
                  <c:v>172156.249999872</c:v>
                </c:pt>
                <c:pt idx="5510">
                  <c:v>172187.5</c:v>
                </c:pt>
                <c:pt idx="5511">
                  <c:v>172218.750000128</c:v>
                </c:pt>
                <c:pt idx="5512">
                  <c:v>172250</c:v>
                </c:pt>
                <c:pt idx="5513">
                  <c:v>172281.249999872</c:v>
                </c:pt>
                <c:pt idx="5514">
                  <c:v>172312.5</c:v>
                </c:pt>
                <c:pt idx="5515">
                  <c:v>172343.750000128</c:v>
                </c:pt>
                <c:pt idx="5516">
                  <c:v>172375</c:v>
                </c:pt>
                <c:pt idx="5517">
                  <c:v>172406.249999872</c:v>
                </c:pt>
                <c:pt idx="5518">
                  <c:v>172437.5</c:v>
                </c:pt>
                <c:pt idx="5519">
                  <c:v>172468.750000128</c:v>
                </c:pt>
                <c:pt idx="5520">
                  <c:v>172500</c:v>
                </c:pt>
                <c:pt idx="5521">
                  <c:v>172531.249999872</c:v>
                </c:pt>
                <c:pt idx="5522">
                  <c:v>172562.5</c:v>
                </c:pt>
                <c:pt idx="5523">
                  <c:v>172593.750000128</c:v>
                </c:pt>
                <c:pt idx="5524">
                  <c:v>172625</c:v>
                </c:pt>
                <c:pt idx="5525">
                  <c:v>172656.249999872</c:v>
                </c:pt>
                <c:pt idx="5526">
                  <c:v>172687.5</c:v>
                </c:pt>
                <c:pt idx="5527">
                  <c:v>172718.750000128</c:v>
                </c:pt>
                <c:pt idx="5528">
                  <c:v>172750</c:v>
                </c:pt>
                <c:pt idx="5529">
                  <c:v>172781.249999872</c:v>
                </c:pt>
                <c:pt idx="5530">
                  <c:v>172812.5</c:v>
                </c:pt>
                <c:pt idx="5531">
                  <c:v>172843.750000128</c:v>
                </c:pt>
                <c:pt idx="5532">
                  <c:v>172875</c:v>
                </c:pt>
                <c:pt idx="5533">
                  <c:v>172906.249999872</c:v>
                </c:pt>
                <c:pt idx="5534">
                  <c:v>172937.5</c:v>
                </c:pt>
                <c:pt idx="5535">
                  <c:v>172968.750000128</c:v>
                </c:pt>
                <c:pt idx="5536">
                  <c:v>173000</c:v>
                </c:pt>
                <c:pt idx="5537">
                  <c:v>173031.249999872</c:v>
                </c:pt>
                <c:pt idx="5538">
                  <c:v>173062.5</c:v>
                </c:pt>
                <c:pt idx="5539">
                  <c:v>173093.750000128</c:v>
                </c:pt>
                <c:pt idx="5540">
                  <c:v>173125</c:v>
                </c:pt>
                <c:pt idx="5541">
                  <c:v>173156.249999872</c:v>
                </c:pt>
                <c:pt idx="5542">
                  <c:v>173187.5</c:v>
                </c:pt>
                <c:pt idx="5543">
                  <c:v>173218.750000128</c:v>
                </c:pt>
                <c:pt idx="5544">
                  <c:v>173250</c:v>
                </c:pt>
                <c:pt idx="5545">
                  <c:v>173281.249999872</c:v>
                </c:pt>
                <c:pt idx="5546">
                  <c:v>173312.5</c:v>
                </c:pt>
                <c:pt idx="5547">
                  <c:v>173343.750000128</c:v>
                </c:pt>
                <c:pt idx="5548">
                  <c:v>173375</c:v>
                </c:pt>
                <c:pt idx="5549">
                  <c:v>173406.249999872</c:v>
                </c:pt>
                <c:pt idx="5550">
                  <c:v>173437.5</c:v>
                </c:pt>
                <c:pt idx="5551">
                  <c:v>173468.750000128</c:v>
                </c:pt>
                <c:pt idx="5552">
                  <c:v>173500</c:v>
                </c:pt>
                <c:pt idx="5553">
                  <c:v>173531.249999872</c:v>
                </c:pt>
                <c:pt idx="5554">
                  <c:v>173562.5</c:v>
                </c:pt>
                <c:pt idx="5555">
                  <c:v>173593.750000128</c:v>
                </c:pt>
                <c:pt idx="5556">
                  <c:v>173625</c:v>
                </c:pt>
                <c:pt idx="5557">
                  <c:v>173656.249999872</c:v>
                </c:pt>
                <c:pt idx="5558">
                  <c:v>173687.5</c:v>
                </c:pt>
                <c:pt idx="5559">
                  <c:v>173718.750000128</c:v>
                </c:pt>
                <c:pt idx="5560">
                  <c:v>173750</c:v>
                </c:pt>
                <c:pt idx="5561">
                  <c:v>173781.249999872</c:v>
                </c:pt>
                <c:pt idx="5562">
                  <c:v>173812.5</c:v>
                </c:pt>
                <c:pt idx="5563">
                  <c:v>173843.750000128</c:v>
                </c:pt>
                <c:pt idx="5564">
                  <c:v>173875</c:v>
                </c:pt>
                <c:pt idx="5565">
                  <c:v>173906.249999872</c:v>
                </c:pt>
                <c:pt idx="5566">
                  <c:v>173937.5</c:v>
                </c:pt>
                <c:pt idx="5567">
                  <c:v>173968.750000128</c:v>
                </c:pt>
                <c:pt idx="5568">
                  <c:v>174000</c:v>
                </c:pt>
                <c:pt idx="5569">
                  <c:v>174031.249999872</c:v>
                </c:pt>
                <c:pt idx="5570">
                  <c:v>174062.5</c:v>
                </c:pt>
                <c:pt idx="5571">
                  <c:v>174093.750000128</c:v>
                </c:pt>
                <c:pt idx="5572">
                  <c:v>174125</c:v>
                </c:pt>
                <c:pt idx="5573">
                  <c:v>174156.249999872</c:v>
                </c:pt>
                <c:pt idx="5574">
                  <c:v>174187.5</c:v>
                </c:pt>
                <c:pt idx="5575">
                  <c:v>174218.750000128</c:v>
                </c:pt>
                <c:pt idx="5576">
                  <c:v>174250</c:v>
                </c:pt>
                <c:pt idx="5577">
                  <c:v>174281.249999872</c:v>
                </c:pt>
                <c:pt idx="5578">
                  <c:v>174312.5</c:v>
                </c:pt>
                <c:pt idx="5579">
                  <c:v>174343.750000128</c:v>
                </c:pt>
                <c:pt idx="5580">
                  <c:v>174375</c:v>
                </c:pt>
                <c:pt idx="5581">
                  <c:v>174406.249999872</c:v>
                </c:pt>
                <c:pt idx="5582">
                  <c:v>174437.5</c:v>
                </c:pt>
                <c:pt idx="5583">
                  <c:v>174468.750000128</c:v>
                </c:pt>
                <c:pt idx="5584">
                  <c:v>174500</c:v>
                </c:pt>
                <c:pt idx="5585">
                  <c:v>174531.249999872</c:v>
                </c:pt>
                <c:pt idx="5586">
                  <c:v>174562.5</c:v>
                </c:pt>
                <c:pt idx="5587">
                  <c:v>174593.750000128</c:v>
                </c:pt>
                <c:pt idx="5588">
                  <c:v>174625</c:v>
                </c:pt>
                <c:pt idx="5589">
                  <c:v>174656.249999872</c:v>
                </c:pt>
                <c:pt idx="5590">
                  <c:v>174687.5</c:v>
                </c:pt>
                <c:pt idx="5591">
                  <c:v>174718.750000128</c:v>
                </c:pt>
                <c:pt idx="5592">
                  <c:v>174750</c:v>
                </c:pt>
                <c:pt idx="5593">
                  <c:v>174781.249999872</c:v>
                </c:pt>
                <c:pt idx="5594">
                  <c:v>174812.5</c:v>
                </c:pt>
                <c:pt idx="5595">
                  <c:v>174843.750000128</c:v>
                </c:pt>
                <c:pt idx="5596">
                  <c:v>174875</c:v>
                </c:pt>
                <c:pt idx="5597">
                  <c:v>174906.249999872</c:v>
                </c:pt>
                <c:pt idx="5598">
                  <c:v>174937.5</c:v>
                </c:pt>
                <c:pt idx="5599">
                  <c:v>174968.750000128</c:v>
                </c:pt>
                <c:pt idx="5600">
                  <c:v>175000</c:v>
                </c:pt>
                <c:pt idx="5601">
                  <c:v>175031.249999872</c:v>
                </c:pt>
                <c:pt idx="5602">
                  <c:v>175062.5</c:v>
                </c:pt>
                <c:pt idx="5603">
                  <c:v>175093.750000128</c:v>
                </c:pt>
                <c:pt idx="5604">
                  <c:v>175125</c:v>
                </c:pt>
                <c:pt idx="5605">
                  <c:v>175156.249999872</c:v>
                </c:pt>
                <c:pt idx="5606">
                  <c:v>175187.5</c:v>
                </c:pt>
                <c:pt idx="5607">
                  <c:v>175218.750000128</c:v>
                </c:pt>
                <c:pt idx="5608">
                  <c:v>175250</c:v>
                </c:pt>
                <c:pt idx="5609">
                  <c:v>175281.249999872</c:v>
                </c:pt>
                <c:pt idx="5610">
                  <c:v>175312.5</c:v>
                </c:pt>
                <c:pt idx="5611">
                  <c:v>175343.750000128</c:v>
                </c:pt>
                <c:pt idx="5612">
                  <c:v>175375</c:v>
                </c:pt>
                <c:pt idx="5613">
                  <c:v>175406.249999872</c:v>
                </c:pt>
                <c:pt idx="5614">
                  <c:v>175437.5</c:v>
                </c:pt>
                <c:pt idx="5615">
                  <c:v>175468.750000128</c:v>
                </c:pt>
                <c:pt idx="5616">
                  <c:v>175500</c:v>
                </c:pt>
                <c:pt idx="5617">
                  <c:v>175531.249999872</c:v>
                </c:pt>
                <c:pt idx="5618">
                  <c:v>175562.5</c:v>
                </c:pt>
                <c:pt idx="5619">
                  <c:v>175593.750000128</c:v>
                </c:pt>
                <c:pt idx="5620">
                  <c:v>175625</c:v>
                </c:pt>
                <c:pt idx="5621">
                  <c:v>175656.249999872</c:v>
                </c:pt>
                <c:pt idx="5622">
                  <c:v>175687.5</c:v>
                </c:pt>
                <c:pt idx="5623">
                  <c:v>175718.750000128</c:v>
                </c:pt>
                <c:pt idx="5624">
                  <c:v>175750</c:v>
                </c:pt>
                <c:pt idx="5625">
                  <c:v>175781.249999872</c:v>
                </c:pt>
                <c:pt idx="5626">
                  <c:v>175812.5</c:v>
                </c:pt>
                <c:pt idx="5627">
                  <c:v>175843.750000128</c:v>
                </c:pt>
                <c:pt idx="5628">
                  <c:v>175875</c:v>
                </c:pt>
                <c:pt idx="5629">
                  <c:v>175906.249999872</c:v>
                </c:pt>
                <c:pt idx="5630">
                  <c:v>175937.5</c:v>
                </c:pt>
                <c:pt idx="5631">
                  <c:v>175968.750000128</c:v>
                </c:pt>
                <c:pt idx="5632">
                  <c:v>176000</c:v>
                </c:pt>
                <c:pt idx="5633">
                  <c:v>176031.249999872</c:v>
                </c:pt>
                <c:pt idx="5634">
                  <c:v>176062.5</c:v>
                </c:pt>
                <c:pt idx="5635">
                  <c:v>176093.750000128</c:v>
                </c:pt>
                <c:pt idx="5636">
                  <c:v>176125</c:v>
                </c:pt>
                <c:pt idx="5637">
                  <c:v>176156.249999872</c:v>
                </c:pt>
                <c:pt idx="5638">
                  <c:v>176187.5</c:v>
                </c:pt>
                <c:pt idx="5639">
                  <c:v>176218.750000128</c:v>
                </c:pt>
                <c:pt idx="5640">
                  <c:v>176250</c:v>
                </c:pt>
                <c:pt idx="5641">
                  <c:v>176281.249999872</c:v>
                </c:pt>
                <c:pt idx="5642">
                  <c:v>176312.5</c:v>
                </c:pt>
                <c:pt idx="5643">
                  <c:v>176343.750000128</c:v>
                </c:pt>
                <c:pt idx="5644">
                  <c:v>176375</c:v>
                </c:pt>
                <c:pt idx="5645">
                  <c:v>176406.249999872</c:v>
                </c:pt>
                <c:pt idx="5646">
                  <c:v>176437.5</c:v>
                </c:pt>
                <c:pt idx="5647">
                  <c:v>176468.750000128</c:v>
                </c:pt>
                <c:pt idx="5648">
                  <c:v>176500</c:v>
                </c:pt>
                <c:pt idx="5649">
                  <c:v>176531.249999872</c:v>
                </c:pt>
                <c:pt idx="5650">
                  <c:v>176562.5</c:v>
                </c:pt>
                <c:pt idx="5651">
                  <c:v>176593.750000128</c:v>
                </c:pt>
                <c:pt idx="5652">
                  <c:v>176625</c:v>
                </c:pt>
                <c:pt idx="5653">
                  <c:v>176656.249999872</c:v>
                </c:pt>
                <c:pt idx="5654">
                  <c:v>176687.5</c:v>
                </c:pt>
                <c:pt idx="5655">
                  <c:v>176718.750000128</c:v>
                </c:pt>
                <c:pt idx="5656">
                  <c:v>176750</c:v>
                </c:pt>
                <c:pt idx="5657">
                  <c:v>176781.249999872</c:v>
                </c:pt>
                <c:pt idx="5658">
                  <c:v>176812.5</c:v>
                </c:pt>
                <c:pt idx="5659">
                  <c:v>176843.750000128</c:v>
                </c:pt>
                <c:pt idx="5660">
                  <c:v>176875</c:v>
                </c:pt>
                <c:pt idx="5661">
                  <c:v>176906.249999872</c:v>
                </c:pt>
                <c:pt idx="5662">
                  <c:v>176937.5</c:v>
                </c:pt>
                <c:pt idx="5663">
                  <c:v>176968.750000128</c:v>
                </c:pt>
                <c:pt idx="5664">
                  <c:v>177000</c:v>
                </c:pt>
                <c:pt idx="5665">
                  <c:v>177031.249999872</c:v>
                </c:pt>
                <c:pt idx="5666">
                  <c:v>177062.5</c:v>
                </c:pt>
                <c:pt idx="5667">
                  <c:v>177093.750000128</c:v>
                </c:pt>
                <c:pt idx="5668">
                  <c:v>177125</c:v>
                </c:pt>
                <c:pt idx="5669">
                  <c:v>177156.249999872</c:v>
                </c:pt>
                <c:pt idx="5670">
                  <c:v>177187.5</c:v>
                </c:pt>
                <c:pt idx="5671">
                  <c:v>177218.750000128</c:v>
                </c:pt>
                <c:pt idx="5672">
                  <c:v>177250</c:v>
                </c:pt>
                <c:pt idx="5673">
                  <c:v>177281.249999872</c:v>
                </c:pt>
                <c:pt idx="5674">
                  <c:v>177312.5</c:v>
                </c:pt>
                <c:pt idx="5675">
                  <c:v>177343.750000128</c:v>
                </c:pt>
                <c:pt idx="5676">
                  <c:v>177375</c:v>
                </c:pt>
                <c:pt idx="5677">
                  <c:v>177406.249999872</c:v>
                </c:pt>
                <c:pt idx="5678">
                  <c:v>177437.5</c:v>
                </c:pt>
                <c:pt idx="5679">
                  <c:v>177468.750000128</c:v>
                </c:pt>
                <c:pt idx="5680">
                  <c:v>177500</c:v>
                </c:pt>
                <c:pt idx="5681">
                  <c:v>177531.249999872</c:v>
                </c:pt>
                <c:pt idx="5682">
                  <c:v>177562.5</c:v>
                </c:pt>
                <c:pt idx="5683">
                  <c:v>177593.750000128</c:v>
                </c:pt>
                <c:pt idx="5684">
                  <c:v>177625</c:v>
                </c:pt>
                <c:pt idx="5685">
                  <c:v>177656.249999872</c:v>
                </c:pt>
                <c:pt idx="5686">
                  <c:v>177687.5</c:v>
                </c:pt>
                <c:pt idx="5687">
                  <c:v>177718.750000128</c:v>
                </c:pt>
                <c:pt idx="5688">
                  <c:v>177750</c:v>
                </c:pt>
                <c:pt idx="5689">
                  <c:v>177781.249999872</c:v>
                </c:pt>
                <c:pt idx="5690">
                  <c:v>177812.5</c:v>
                </c:pt>
                <c:pt idx="5691">
                  <c:v>177843.750000128</c:v>
                </c:pt>
                <c:pt idx="5692">
                  <c:v>177875</c:v>
                </c:pt>
                <c:pt idx="5693">
                  <c:v>177906.249999872</c:v>
                </c:pt>
                <c:pt idx="5694">
                  <c:v>177937.5</c:v>
                </c:pt>
                <c:pt idx="5695">
                  <c:v>177968.750000128</c:v>
                </c:pt>
                <c:pt idx="5696">
                  <c:v>178000</c:v>
                </c:pt>
                <c:pt idx="5697">
                  <c:v>178031.249999872</c:v>
                </c:pt>
                <c:pt idx="5698">
                  <c:v>178062.5</c:v>
                </c:pt>
                <c:pt idx="5699">
                  <c:v>178093.750000128</c:v>
                </c:pt>
                <c:pt idx="5700">
                  <c:v>178125</c:v>
                </c:pt>
                <c:pt idx="5701">
                  <c:v>178156.249999872</c:v>
                </c:pt>
                <c:pt idx="5702">
                  <c:v>178187.5</c:v>
                </c:pt>
                <c:pt idx="5703">
                  <c:v>178218.750000128</c:v>
                </c:pt>
                <c:pt idx="5704">
                  <c:v>178250</c:v>
                </c:pt>
                <c:pt idx="5705">
                  <c:v>178281.249999872</c:v>
                </c:pt>
                <c:pt idx="5706">
                  <c:v>178312.5</c:v>
                </c:pt>
                <c:pt idx="5707">
                  <c:v>178343.750000128</c:v>
                </c:pt>
                <c:pt idx="5708">
                  <c:v>178375</c:v>
                </c:pt>
                <c:pt idx="5709">
                  <c:v>178406.249999872</c:v>
                </c:pt>
                <c:pt idx="5710">
                  <c:v>178437.5</c:v>
                </c:pt>
                <c:pt idx="5711">
                  <c:v>178468.750000128</c:v>
                </c:pt>
                <c:pt idx="5712">
                  <c:v>178500</c:v>
                </c:pt>
                <c:pt idx="5713">
                  <c:v>178531.249999872</c:v>
                </c:pt>
                <c:pt idx="5714">
                  <c:v>178562.5</c:v>
                </c:pt>
                <c:pt idx="5715">
                  <c:v>178593.750000128</c:v>
                </c:pt>
                <c:pt idx="5716">
                  <c:v>178625</c:v>
                </c:pt>
                <c:pt idx="5717">
                  <c:v>178656.249999872</c:v>
                </c:pt>
                <c:pt idx="5718">
                  <c:v>178687.5</c:v>
                </c:pt>
                <c:pt idx="5719">
                  <c:v>178718.750000128</c:v>
                </c:pt>
                <c:pt idx="5720">
                  <c:v>178750</c:v>
                </c:pt>
                <c:pt idx="5721">
                  <c:v>178781.249999872</c:v>
                </c:pt>
                <c:pt idx="5722">
                  <c:v>178812.5</c:v>
                </c:pt>
                <c:pt idx="5723">
                  <c:v>178843.750000128</c:v>
                </c:pt>
                <c:pt idx="5724">
                  <c:v>178875</c:v>
                </c:pt>
                <c:pt idx="5725">
                  <c:v>178906.249999872</c:v>
                </c:pt>
                <c:pt idx="5726">
                  <c:v>178937.5</c:v>
                </c:pt>
                <c:pt idx="5727">
                  <c:v>178968.750000128</c:v>
                </c:pt>
                <c:pt idx="5728">
                  <c:v>179000</c:v>
                </c:pt>
                <c:pt idx="5729">
                  <c:v>179031.249999872</c:v>
                </c:pt>
                <c:pt idx="5730">
                  <c:v>179062.5</c:v>
                </c:pt>
                <c:pt idx="5731">
                  <c:v>179093.750000128</c:v>
                </c:pt>
                <c:pt idx="5732">
                  <c:v>179125</c:v>
                </c:pt>
                <c:pt idx="5733">
                  <c:v>179156.249999872</c:v>
                </c:pt>
                <c:pt idx="5734">
                  <c:v>179187.5</c:v>
                </c:pt>
                <c:pt idx="5735">
                  <c:v>179218.750000128</c:v>
                </c:pt>
                <c:pt idx="5736">
                  <c:v>179250</c:v>
                </c:pt>
                <c:pt idx="5737">
                  <c:v>179281.249999872</c:v>
                </c:pt>
                <c:pt idx="5738">
                  <c:v>179312.5</c:v>
                </c:pt>
                <c:pt idx="5739">
                  <c:v>179343.750000128</c:v>
                </c:pt>
                <c:pt idx="5740">
                  <c:v>179375</c:v>
                </c:pt>
                <c:pt idx="5741">
                  <c:v>179406.249999872</c:v>
                </c:pt>
                <c:pt idx="5742">
                  <c:v>179437.5</c:v>
                </c:pt>
                <c:pt idx="5743">
                  <c:v>179468.750000128</c:v>
                </c:pt>
                <c:pt idx="5744">
                  <c:v>179500</c:v>
                </c:pt>
                <c:pt idx="5745">
                  <c:v>179531.249999872</c:v>
                </c:pt>
                <c:pt idx="5746">
                  <c:v>179562.5</c:v>
                </c:pt>
                <c:pt idx="5747">
                  <c:v>179593.750000128</c:v>
                </c:pt>
                <c:pt idx="5748">
                  <c:v>179625</c:v>
                </c:pt>
                <c:pt idx="5749">
                  <c:v>179656.249999872</c:v>
                </c:pt>
                <c:pt idx="5750">
                  <c:v>179687.5</c:v>
                </c:pt>
                <c:pt idx="5751">
                  <c:v>179718.750000128</c:v>
                </c:pt>
                <c:pt idx="5752">
                  <c:v>179750</c:v>
                </c:pt>
                <c:pt idx="5753">
                  <c:v>179781.249999872</c:v>
                </c:pt>
                <c:pt idx="5754">
                  <c:v>179812.5</c:v>
                </c:pt>
                <c:pt idx="5755">
                  <c:v>179843.750000128</c:v>
                </c:pt>
                <c:pt idx="5756">
                  <c:v>179875</c:v>
                </c:pt>
                <c:pt idx="5757">
                  <c:v>179906.249999872</c:v>
                </c:pt>
                <c:pt idx="5758">
                  <c:v>179937.5</c:v>
                </c:pt>
                <c:pt idx="5759">
                  <c:v>179968.750000128</c:v>
                </c:pt>
                <c:pt idx="5760">
                  <c:v>180000</c:v>
                </c:pt>
                <c:pt idx="5761">
                  <c:v>180031.249999872</c:v>
                </c:pt>
                <c:pt idx="5762">
                  <c:v>180062.5</c:v>
                </c:pt>
                <c:pt idx="5763">
                  <c:v>180093.750000128</c:v>
                </c:pt>
                <c:pt idx="5764">
                  <c:v>180125</c:v>
                </c:pt>
                <c:pt idx="5765">
                  <c:v>180156.249999872</c:v>
                </c:pt>
                <c:pt idx="5766">
                  <c:v>180187.5</c:v>
                </c:pt>
                <c:pt idx="5767">
                  <c:v>180218.750000128</c:v>
                </c:pt>
                <c:pt idx="5768">
                  <c:v>180250</c:v>
                </c:pt>
                <c:pt idx="5769">
                  <c:v>180281.249999872</c:v>
                </c:pt>
                <c:pt idx="5770">
                  <c:v>180312.5</c:v>
                </c:pt>
                <c:pt idx="5771">
                  <c:v>180343.750000128</c:v>
                </c:pt>
                <c:pt idx="5772">
                  <c:v>180375</c:v>
                </c:pt>
                <c:pt idx="5773">
                  <c:v>180406.249999872</c:v>
                </c:pt>
                <c:pt idx="5774">
                  <c:v>180437.5</c:v>
                </c:pt>
                <c:pt idx="5775">
                  <c:v>180468.750000128</c:v>
                </c:pt>
                <c:pt idx="5776">
                  <c:v>180500</c:v>
                </c:pt>
                <c:pt idx="5777">
                  <c:v>180531.249999872</c:v>
                </c:pt>
                <c:pt idx="5778">
                  <c:v>180562.5</c:v>
                </c:pt>
                <c:pt idx="5779">
                  <c:v>180593.750000128</c:v>
                </c:pt>
                <c:pt idx="5780">
                  <c:v>180625</c:v>
                </c:pt>
                <c:pt idx="5781">
                  <c:v>180656.249999872</c:v>
                </c:pt>
                <c:pt idx="5782">
                  <c:v>180687.5</c:v>
                </c:pt>
                <c:pt idx="5783">
                  <c:v>180718.750000128</c:v>
                </c:pt>
                <c:pt idx="5784">
                  <c:v>180750</c:v>
                </c:pt>
                <c:pt idx="5785">
                  <c:v>180781.249999872</c:v>
                </c:pt>
                <c:pt idx="5786">
                  <c:v>180812.5</c:v>
                </c:pt>
                <c:pt idx="5787">
                  <c:v>180843.750000128</c:v>
                </c:pt>
                <c:pt idx="5788">
                  <c:v>180875</c:v>
                </c:pt>
                <c:pt idx="5789">
                  <c:v>180906.249999872</c:v>
                </c:pt>
                <c:pt idx="5790">
                  <c:v>180937.5</c:v>
                </c:pt>
                <c:pt idx="5791">
                  <c:v>180968.750000128</c:v>
                </c:pt>
                <c:pt idx="5792">
                  <c:v>181000</c:v>
                </c:pt>
                <c:pt idx="5793">
                  <c:v>181031.249999872</c:v>
                </c:pt>
                <c:pt idx="5794">
                  <c:v>181062.5</c:v>
                </c:pt>
                <c:pt idx="5795">
                  <c:v>181093.750000128</c:v>
                </c:pt>
                <c:pt idx="5796">
                  <c:v>181125</c:v>
                </c:pt>
                <c:pt idx="5797">
                  <c:v>181156.249999872</c:v>
                </c:pt>
                <c:pt idx="5798">
                  <c:v>181187.5</c:v>
                </c:pt>
                <c:pt idx="5799">
                  <c:v>181218.750000128</c:v>
                </c:pt>
                <c:pt idx="5800">
                  <c:v>181250</c:v>
                </c:pt>
                <c:pt idx="5801">
                  <c:v>181281.249999872</c:v>
                </c:pt>
                <c:pt idx="5802">
                  <c:v>181312.5</c:v>
                </c:pt>
                <c:pt idx="5803">
                  <c:v>181343.750000128</c:v>
                </c:pt>
                <c:pt idx="5804">
                  <c:v>181375</c:v>
                </c:pt>
                <c:pt idx="5805">
                  <c:v>181406.249999872</c:v>
                </c:pt>
                <c:pt idx="5806">
                  <c:v>181437.5</c:v>
                </c:pt>
                <c:pt idx="5807">
                  <c:v>181468.750000128</c:v>
                </c:pt>
                <c:pt idx="5808">
                  <c:v>181500</c:v>
                </c:pt>
                <c:pt idx="5809">
                  <c:v>181531.249999872</c:v>
                </c:pt>
                <c:pt idx="5810">
                  <c:v>181562.5</c:v>
                </c:pt>
                <c:pt idx="5811">
                  <c:v>181593.750000128</c:v>
                </c:pt>
                <c:pt idx="5812">
                  <c:v>181625</c:v>
                </c:pt>
                <c:pt idx="5813">
                  <c:v>181656.249999872</c:v>
                </c:pt>
                <c:pt idx="5814">
                  <c:v>181687.5</c:v>
                </c:pt>
                <c:pt idx="5815">
                  <c:v>181718.750000128</c:v>
                </c:pt>
                <c:pt idx="5816">
                  <c:v>181750</c:v>
                </c:pt>
                <c:pt idx="5817">
                  <c:v>181781.249999872</c:v>
                </c:pt>
                <c:pt idx="5818">
                  <c:v>181812.5</c:v>
                </c:pt>
                <c:pt idx="5819">
                  <c:v>181843.750000128</c:v>
                </c:pt>
                <c:pt idx="5820">
                  <c:v>181875</c:v>
                </c:pt>
                <c:pt idx="5821">
                  <c:v>181906.249999872</c:v>
                </c:pt>
                <c:pt idx="5822">
                  <c:v>181937.5</c:v>
                </c:pt>
                <c:pt idx="5823">
                  <c:v>181968.750000128</c:v>
                </c:pt>
                <c:pt idx="5824">
                  <c:v>182000</c:v>
                </c:pt>
                <c:pt idx="5825">
                  <c:v>182031.249999872</c:v>
                </c:pt>
                <c:pt idx="5826">
                  <c:v>182062.5</c:v>
                </c:pt>
                <c:pt idx="5827">
                  <c:v>182093.750000128</c:v>
                </c:pt>
                <c:pt idx="5828">
                  <c:v>182125</c:v>
                </c:pt>
                <c:pt idx="5829">
                  <c:v>182156.249999872</c:v>
                </c:pt>
                <c:pt idx="5830">
                  <c:v>182187.5</c:v>
                </c:pt>
                <c:pt idx="5831">
                  <c:v>182218.750000128</c:v>
                </c:pt>
                <c:pt idx="5832">
                  <c:v>182250</c:v>
                </c:pt>
                <c:pt idx="5833">
                  <c:v>182281.249999872</c:v>
                </c:pt>
                <c:pt idx="5834">
                  <c:v>182312.5</c:v>
                </c:pt>
                <c:pt idx="5835">
                  <c:v>182343.750000128</c:v>
                </c:pt>
                <c:pt idx="5836">
                  <c:v>182375</c:v>
                </c:pt>
                <c:pt idx="5837">
                  <c:v>182406.249999872</c:v>
                </c:pt>
                <c:pt idx="5838">
                  <c:v>182437.5</c:v>
                </c:pt>
                <c:pt idx="5839">
                  <c:v>182468.750000128</c:v>
                </c:pt>
                <c:pt idx="5840">
                  <c:v>182500</c:v>
                </c:pt>
                <c:pt idx="5841">
                  <c:v>182531.249999872</c:v>
                </c:pt>
                <c:pt idx="5842">
                  <c:v>182562.5</c:v>
                </c:pt>
                <c:pt idx="5843">
                  <c:v>182593.750000128</c:v>
                </c:pt>
                <c:pt idx="5844">
                  <c:v>182625</c:v>
                </c:pt>
                <c:pt idx="5845">
                  <c:v>182656.249999872</c:v>
                </c:pt>
                <c:pt idx="5846">
                  <c:v>182687.5</c:v>
                </c:pt>
                <c:pt idx="5847">
                  <c:v>182718.750000128</c:v>
                </c:pt>
                <c:pt idx="5848">
                  <c:v>182750</c:v>
                </c:pt>
                <c:pt idx="5849">
                  <c:v>182781.249999872</c:v>
                </c:pt>
                <c:pt idx="5850">
                  <c:v>182812.5</c:v>
                </c:pt>
                <c:pt idx="5851">
                  <c:v>182843.750000128</c:v>
                </c:pt>
                <c:pt idx="5852">
                  <c:v>182875</c:v>
                </c:pt>
                <c:pt idx="5853">
                  <c:v>182906.249999872</c:v>
                </c:pt>
                <c:pt idx="5854">
                  <c:v>182937.5</c:v>
                </c:pt>
                <c:pt idx="5855">
                  <c:v>182968.750000128</c:v>
                </c:pt>
                <c:pt idx="5856">
                  <c:v>183000</c:v>
                </c:pt>
                <c:pt idx="5857">
                  <c:v>183031.249999872</c:v>
                </c:pt>
                <c:pt idx="5858">
                  <c:v>183062.5</c:v>
                </c:pt>
                <c:pt idx="5859">
                  <c:v>183093.750000128</c:v>
                </c:pt>
                <c:pt idx="5860">
                  <c:v>183125</c:v>
                </c:pt>
                <c:pt idx="5861">
                  <c:v>183156.249999872</c:v>
                </c:pt>
                <c:pt idx="5862">
                  <c:v>183187.5</c:v>
                </c:pt>
                <c:pt idx="5863">
                  <c:v>183218.750000128</c:v>
                </c:pt>
                <c:pt idx="5864">
                  <c:v>183250</c:v>
                </c:pt>
                <c:pt idx="5865">
                  <c:v>183281.249999872</c:v>
                </c:pt>
                <c:pt idx="5866">
                  <c:v>183312.5</c:v>
                </c:pt>
                <c:pt idx="5867">
                  <c:v>183343.750000128</c:v>
                </c:pt>
                <c:pt idx="5868">
                  <c:v>183375</c:v>
                </c:pt>
                <c:pt idx="5869">
                  <c:v>183406.249999872</c:v>
                </c:pt>
                <c:pt idx="5870">
                  <c:v>183437.5</c:v>
                </c:pt>
                <c:pt idx="5871">
                  <c:v>183468.750000128</c:v>
                </c:pt>
                <c:pt idx="5872">
                  <c:v>183500</c:v>
                </c:pt>
                <c:pt idx="5873">
                  <c:v>183531.249999872</c:v>
                </c:pt>
                <c:pt idx="5874">
                  <c:v>183562.5</c:v>
                </c:pt>
                <c:pt idx="5875">
                  <c:v>183593.750000128</c:v>
                </c:pt>
                <c:pt idx="5876">
                  <c:v>183625</c:v>
                </c:pt>
                <c:pt idx="5877">
                  <c:v>183656.249999872</c:v>
                </c:pt>
                <c:pt idx="5878">
                  <c:v>183687.5</c:v>
                </c:pt>
                <c:pt idx="5879">
                  <c:v>183718.750000128</c:v>
                </c:pt>
                <c:pt idx="5880">
                  <c:v>183750</c:v>
                </c:pt>
                <c:pt idx="5881">
                  <c:v>183781.249999872</c:v>
                </c:pt>
                <c:pt idx="5882">
                  <c:v>183812.5</c:v>
                </c:pt>
                <c:pt idx="5883">
                  <c:v>183843.750000128</c:v>
                </c:pt>
                <c:pt idx="5884">
                  <c:v>183875</c:v>
                </c:pt>
                <c:pt idx="5885">
                  <c:v>183906.249999872</c:v>
                </c:pt>
                <c:pt idx="5886">
                  <c:v>183937.5</c:v>
                </c:pt>
                <c:pt idx="5887">
                  <c:v>183968.750000128</c:v>
                </c:pt>
                <c:pt idx="5888">
                  <c:v>184000</c:v>
                </c:pt>
                <c:pt idx="5889">
                  <c:v>184031.249999872</c:v>
                </c:pt>
                <c:pt idx="5890">
                  <c:v>184062.5</c:v>
                </c:pt>
                <c:pt idx="5891">
                  <c:v>184093.750000128</c:v>
                </c:pt>
                <c:pt idx="5892">
                  <c:v>184125</c:v>
                </c:pt>
                <c:pt idx="5893">
                  <c:v>184156.249999872</c:v>
                </c:pt>
                <c:pt idx="5894">
                  <c:v>184187.5</c:v>
                </c:pt>
                <c:pt idx="5895">
                  <c:v>184218.750000128</c:v>
                </c:pt>
                <c:pt idx="5896">
                  <c:v>184250</c:v>
                </c:pt>
                <c:pt idx="5897">
                  <c:v>184281.249999872</c:v>
                </c:pt>
                <c:pt idx="5898">
                  <c:v>184312.5</c:v>
                </c:pt>
                <c:pt idx="5899">
                  <c:v>184343.750000128</c:v>
                </c:pt>
                <c:pt idx="5900">
                  <c:v>184375</c:v>
                </c:pt>
                <c:pt idx="5901">
                  <c:v>184406.249999872</c:v>
                </c:pt>
                <c:pt idx="5902">
                  <c:v>184437.5</c:v>
                </c:pt>
                <c:pt idx="5903">
                  <c:v>184468.750000128</c:v>
                </c:pt>
                <c:pt idx="5904">
                  <c:v>184500</c:v>
                </c:pt>
                <c:pt idx="5905">
                  <c:v>184531.249999872</c:v>
                </c:pt>
                <c:pt idx="5906">
                  <c:v>184562.5</c:v>
                </c:pt>
                <c:pt idx="5907">
                  <c:v>184593.750000128</c:v>
                </c:pt>
                <c:pt idx="5908">
                  <c:v>184625</c:v>
                </c:pt>
                <c:pt idx="5909">
                  <c:v>184656.249999872</c:v>
                </c:pt>
                <c:pt idx="5910">
                  <c:v>184687.5</c:v>
                </c:pt>
                <c:pt idx="5911">
                  <c:v>184718.750000128</c:v>
                </c:pt>
                <c:pt idx="5912">
                  <c:v>184750</c:v>
                </c:pt>
                <c:pt idx="5913">
                  <c:v>184781.249999872</c:v>
                </c:pt>
                <c:pt idx="5914">
                  <c:v>184812.5</c:v>
                </c:pt>
                <c:pt idx="5915">
                  <c:v>184843.750000128</c:v>
                </c:pt>
                <c:pt idx="5916">
                  <c:v>184875</c:v>
                </c:pt>
                <c:pt idx="5917">
                  <c:v>184906.249999872</c:v>
                </c:pt>
                <c:pt idx="5918">
                  <c:v>184937.5</c:v>
                </c:pt>
                <c:pt idx="5919">
                  <c:v>184968.750000128</c:v>
                </c:pt>
                <c:pt idx="5920">
                  <c:v>185000</c:v>
                </c:pt>
                <c:pt idx="5921">
                  <c:v>185031.249999872</c:v>
                </c:pt>
                <c:pt idx="5922">
                  <c:v>185062.5</c:v>
                </c:pt>
                <c:pt idx="5923">
                  <c:v>185093.750000128</c:v>
                </c:pt>
                <c:pt idx="5924">
                  <c:v>185125</c:v>
                </c:pt>
                <c:pt idx="5925">
                  <c:v>185156.249999872</c:v>
                </c:pt>
                <c:pt idx="5926">
                  <c:v>185187.5</c:v>
                </c:pt>
                <c:pt idx="5927">
                  <c:v>185218.750000128</c:v>
                </c:pt>
                <c:pt idx="5928">
                  <c:v>185250</c:v>
                </c:pt>
                <c:pt idx="5929">
                  <c:v>185281.249999872</c:v>
                </c:pt>
                <c:pt idx="5930">
                  <c:v>185312.5</c:v>
                </c:pt>
                <c:pt idx="5931">
                  <c:v>185343.750000128</c:v>
                </c:pt>
                <c:pt idx="5932">
                  <c:v>185375</c:v>
                </c:pt>
                <c:pt idx="5933">
                  <c:v>185406.249999872</c:v>
                </c:pt>
                <c:pt idx="5934">
                  <c:v>185437.5</c:v>
                </c:pt>
                <c:pt idx="5935">
                  <c:v>185468.750000128</c:v>
                </c:pt>
                <c:pt idx="5936">
                  <c:v>185500</c:v>
                </c:pt>
                <c:pt idx="5937">
                  <c:v>185531.249999872</c:v>
                </c:pt>
                <c:pt idx="5938">
                  <c:v>185562.5</c:v>
                </c:pt>
                <c:pt idx="5939">
                  <c:v>185593.750000128</c:v>
                </c:pt>
                <c:pt idx="5940">
                  <c:v>185625</c:v>
                </c:pt>
                <c:pt idx="5941">
                  <c:v>185656.249999872</c:v>
                </c:pt>
                <c:pt idx="5942">
                  <c:v>185687.5</c:v>
                </c:pt>
                <c:pt idx="5943">
                  <c:v>185718.750000128</c:v>
                </c:pt>
                <c:pt idx="5944">
                  <c:v>185750</c:v>
                </c:pt>
                <c:pt idx="5945">
                  <c:v>185781.249999872</c:v>
                </c:pt>
                <c:pt idx="5946">
                  <c:v>185812.5</c:v>
                </c:pt>
                <c:pt idx="5947">
                  <c:v>185843.750000128</c:v>
                </c:pt>
                <c:pt idx="5948">
                  <c:v>185875</c:v>
                </c:pt>
                <c:pt idx="5949">
                  <c:v>185906.249999872</c:v>
                </c:pt>
                <c:pt idx="5950">
                  <c:v>185937.5</c:v>
                </c:pt>
                <c:pt idx="5951">
                  <c:v>185968.750000128</c:v>
                </c:pt>
                <c:pt idx="5952">
                  <c:v>186000</c:v>
                </c:pt>
                <c:pt idx="5953">
                  <c:v>186031.249999872</c:v>
                </c:pt>
                <c:pt idx="5954">
                  <c:v>186062.5</c:v>
                </c:pt>
                <c:pt idx="5955">
                  <c:v>186093.750000128</c:v>
                </c:pt>
                <c:pt idx="5956">
                  <c:v>186125</c:v>
                </c:pt>
                <c:pt idx="5957">
                  <c:v>186156.249999872</c:v>
                </c:pt>
                <c:pt idx="5958">
                  <c:v>186187.5</c:v>
                </c:pt>
                <c:pt idx="5959">
                  <c:v>186218.750000128</c:v>
                </c:pt>
                <c:pt idx="5960">
                  <c:v>186250</c:v>
                </c:pt>
                <c:pt idx="5961">
                  <c:v>186281.249999872</c:v>
                </c:pt>
                <c:pt idx="5962">
                  <c:v>186312.5</c:v>
                </c:pt>
                <c:pt idx="5963">
                  <c:v>186343.750000128</c:v>
                </c:pt>
                <c:pt idx="5964">
                  <c:v>186375</c:v>
                </c:pt>
                <c:pt idx="5965">
                  <c:v>186406.249999872</c:v>
                </c:pt>
                <c:pt idx="5966">
                  <c:v>186437.5</c:v>
                </c:pt>
                <c:pt idx="5967">
                  <c:v>186468.750000128</c:v>
                </c:pt>
                <c:pt idx="5968">
                  <c:v>186500</c:v>
                </c:pt>
                <c:pt idx="5969">
                  <c:v>186531.249999872</c:v>
                </c:pt>
                <c:pt idx="5970">
                  <c:v>186562.5</c:v>
                </c:pt>
                <c:pt idx="5971">
                  <c:v>186593.750000128</c:v>
                </c:pt>
                <c:pt idx="5972">
                  <c:v>186625</c:v>
                </c:pt>
                <c:pt idx="5973">
                  <c:v>186656.249999872</c:v>
                </c:pt>
                <c:pt idx="5974">
                  <c:v>186687.5</c:v>
                </c:pt>
                <c:pt idx="5975">
                  <c:v>186718.750000128</c:v>
                </c:pt>
                <c:pt idx="5976">
                  <c:v>186750</c:v>
                </c:pt>
                <c:pt idx="5977">
                  <c:v>186781.249999872</c:v>
                </c:pt>
                <c:pt idx="5978">
                  <c:v>186812.5</c:v>
                </c:pt>
                <c:pt idx="5979">
                  <c:v>186843.750000128</c:v>
                </c:pt>
                <c:pt idx="5980">
                  <c:v>186875</c:v>
                </c:pt>
                <c:pt idx="5981">
                  <c:v>186906.249999872</c:v>
                </c:pt>
                <c:pt idx="5982">
                  <c:v>186937.5</c:v>
                </c:pt>
                <c:pt idx="5983">
                  <c:v>186968.750000128</c:v>
                </c:pt>
                <c:pt idx="5984">
                  <c:v>187000</c:v>
                </c:pt>
                <c:pt idx="5985">
                  <c:v>187031.249999872</c:v>
                </c:pt>
                <c:pt idx="5986">
                  <c:v>187062.5</c:v>
                </c:pt>
                <c:pt idx="5987">
                  <c:v>187093.750000128</c:v>
                </c:pt>
                <c:pt idx="5988">
                  <c:v>187125</c:v>
                </c:pt>
                <c:pt idx="5989">
                  <c:v>187156.249999872</c:v>
                </c:pt>
                <c:pt idx="5990">
                  <c:v>187187.5</c:v>
                </c:pt>
                <c:pt idx="5991">
                  <c:v>187218.750000128</c:v>
                </c:pt>
                <c:pt idx="5992">
                  <c:v>187250</c:v>
                </c:pt>
                <c:pt idx="5993">
                  <c:v>187281.249999872</c:v>
                </c:pt>
                <c:pt idx="5994">
                  <c:v>187312.5</c:v>
                </c:pt>
                <c:pt idx="5995">
                  <c:v>187343.750000128</c:v>
                </c:pt>
                <c:pt idx="5996">
                  <c:v>187375</c:v>
                </c:pt>
                <c:pt idx="5997">
                  <c:v>187406.249999872</c:v>
                </c:pt>
                <c:pt idx="5998">
                  <c:v>187437.5</c:v>
                </c:pt>
                <c:pt idx="5999">
                  <c:v>187468.750000128</c:v>
                </c:pt>
                <c:pt idx="6000">
                  <c:v>187500</c:v>
                </c:pt>
                <c:pt idx="6001">
                  <c:v>187531.249999872</c:v>
                </c:pt>
                <c:pt idx="6002">
                  <c:v>187562.5</c:v>
                </c:pt>
                <c:pt idx="6003">
                  <c:v>187593.750000128</c:v>
                </c:pt>
                <c:pt idx="6004">
                  <c:v>187625</c:v>
                </c:pt>
                <c:pt idx="6005">
                  <c:v>187656.249999872</c:v>
                </c:pt>
                <c:pt idx="6006">
                  <c:v>187687.5</c:v>
                </c:pt>
                <c:pt idx="6007">
                  <c:v>187718.750000128</c:v>
                </c:pt>
                <c:pt idx="6008">
                  <c:v>187750</c:v>
                </c:pt>
                <c:pt idx="6009">
                  <c:v>187781.249999872</c:v>
                </c:pt>
                <c:pt idx="6010">
                  <c:v>187812.5</c:v>
                </c:pt>
                <c:pt idx="6011">
                  <c:v>187843.750000128</c:v>
                </c:pt>
                <c:pt idx="6012">
                  <c:v>187875</c:v>
                </c:pt>
                <c:pt idx="6013">
                  <c:v>187906.249999872</c:v>
                </c:pt>
                <c:pt idx="6014">
                  <c:v>187937.5</c:v>
                </c:pt>
                <c:pt idx="6015">
                  <c:v>187968.750000128</c:v>
                </c:pt>
                <c:pt idx="6016">
                  <c:v>188000</c:v>
                </c:pt>
                <c:pt idx="6017">
                  <c:v>188031.249999872</c:v>
                </c:pt>
                <c:pt idx="6018">
                  <c:v>188062.5</c:v>
                </c:pt>
                <c:pt idx="6019">
                  <c:v>188093.750000128</c:v>
                </c:pt>
                <c:pt idx="6020">
                  <c:v>188125</c:v>
                </c:pt>
                <c:pt idx="6021">
                  <c:v>188156.249999872</c:v>
                </c:pt>
                <c:pt idx="6022">
                  <c:v>188187.5</c:v>
                </c:pt>
                <c:pt idx="6023">
                  <c:v>188218.750000128</c:v>
                </c:pt>
                <c:pt idx="6024">
                  <c:v>188250</c:v>
                </c:pt>
                <c:pt idx="6025">
                  <c:v>188281.249999872</c:v>
                </c:pt>
                <c:pt idx="6026">
                  <c:v>188312.5</c:v>
                </c:pt>
                <c:pt idx="6027">
                  <c:v>188343.750000128</c:v>
                </c:pt>
                <c:pt idx="6028">
                  <c:v>188375</c:v>
                </c:pt>
                <c:pt idx="6029">
                  <c:v>188406.249999872</c:v>
                </c:pt>
                <c:pt idx="6030">
                  <c:v>188437.5</c:v>
                </c:pt>
                <c:pt idx="6031">
                  <c:v>188468.750000128</c:v>
                </c:pt>
                <c:pt idx="6032">
                  <c:v>188500</c:v>
                </c:pt>
                <c:pt idx="6033">
                  <c:v>188531.249999872</c:v>
                </c:pt>
                <c:pt idx="6034">
                  <c:v>188562.5</c:v>
                </c:pt>
                <c:pt idx="6035">
                  <c:v>188593.750000128</c:v>
                </c:pt>
                <c:pt idx="6036">
                  <c:v>188625</c:v>
                </c:pt>
                <c:pt idx="6037">
                  <c:v>188656.249999872</c:v>
                </c:pt>
                <c:pt idx="6038">
                  <c:v>188687.5</c:v>
                </c:pt>
                <c:pt idx="6039">
                  <c:v>188718.750000128</c:v>
                </c:pt>
                <c:pt idx="6040">
                  <c:v>188750</c:v>
                </c:pt>
                <c:pt idx="6041">
                  <c:v>188781.249999872</c:v>
                </c:pt>
                <c:pt idx="6042">
                  <c:v>188812.5</c:v>
                </c:pt>
                <c:pt idx="6043">
                  <c:v>188843.750000128</c:v>
                </c:pt>
                <c:pt idx="6044">
                  <c:v>188875</c:v>
                </c:pt>
                <c:pt idx="6045">
                  <c:v>188906.249999872</c:v>
                </c:pt>
                <c:pt idx="6046">
                  <c:v>188937.5</c:v>
                </c:pt>
                <c:pt idx="6047">
                  <c:v>188968.750000128</c:v>
                </c:pt>
                <c:pt idx="6048">
                  <c:v>189000</c:v>
                </c:pt>
                <c:pt idx="6049">
                  <c:v>189031.249999872</c:v>
                </c:pt>
                <c:pt idx="6050">
                  <c:v>189062.5</c:v>
                </c:pt>
                <c:pt idx="6051">
                  <c:v>189093.750000128</c:v>
                </c:pt>
                <c:pt idx="6052">
                  <c:v>189125</c:v>
                </c:pt>
                <c:pt idx="6053">
                  <c:v>189156.249999872</c:v>
                </c:pt>
                <c:pt idx="6054">
                  <c:v>189187.5</c:v>
                </c:pt>
                <c:pt idx="6055">
                  <c:v>189218.750000128</c:v>
                </c:pt>
                <c:pt idx="6056">
                  <c:v>189250</c:v>
                </c:pt>
                <c:pt idx="6057">
                  <c:v>189281.249999872</c:v>
                </c:pt>
                <c:pt idx="6058">
                  <c:v>189312.5</c:v>
                </c:pt>
                <c:pt idx="6059">
                  <c:v>189343.750000128</c:v>
                </c:pt>
                <c:pt idx="6060">
                  <c:v>189375</c:v>
                </c:pt>
                <c:pt idx="6061">
                  <c:v>189406.249999872</c:v>
                </c:pt>
                <c:pt idx="6062">
                  <c:v>189437.5</c:v>
                </c:pt>
                <c:pt idx="6063">
                  <c:v>189468.750000128</c:v>
                </c:pt>
                <c:pt idx="6064">
                  <c:v>189500</c:v>
                </c:pt>
                <c:pt idx="6065">
                  <c:v>189531.249999872</c:v>
                </c:pt>
                <c:pt idx="6066">
                  <c:v>189562.5</c:v>
                </c:pt>
                <c:pt idx="6067">
                  <c:v>189593.750000128</c:v>
                </c:pt>
                <c:pt idx="6068">
                  <c:v>189625</c:v>
                </c:pt>
                <c:pt idx="6069">
                  <c:v>189656.249999872</c:v>
                </c:pt>
                <c:pt idx="6070">
                  <c:v>189687.5</c:v>
                </c:pt>
                <c:pt idx="6071">
                  <c:v>189718.750000128</c:v>
                </c:pt>
                <c:pt idx="6072">
                  <c:v>189750</c:v>
                </c:pt>
                <c:pt idx="6073">
                  <c:v>189781.249999872</c:v>
                </c:pt>
                <c:pt idx="6074">
                  <c:v>189812.5</c:v>
                </c:pt>
                <c:pt idx="6075">
                  <c:v>189843.750000128</c:v>
                </c:pt>
                <c:pt idx="6076">
                  <c:v>189875</c:v>
                </c:pt>
                <c:pt idx="6077">
                  <c:v>189906.249999872</c:v>
                </c:pt>
                <c:pt idx="6078">
                  <c:v>189937.5</c:v>
                </c:pt>
                <c:pt idx="6079">
                  <c:v>189968.750000128</c:v>
                </c:pt>
                <c:pt idx="6080">
                  <c:v>190000</c:v>
                </c:pt>
                <c:pt idx="6081">
                  <c:v>190031.249999872</c:v>
                </c:pt>
                <c:pt idx="6082">
                  <c:v>190062.5</c:v>
                </c:pt>
                <c:pt idx="6083">
                  <c:v>190093.750000128</c:v>
                </c:pt>
                <c:pt idx="6084">
                  <c:v>190125</c:v>
                </c:pt>
                <c:pt idx="6085">
                  <c:v>190156.249999872</c:v>
                </c:pt>
                <c:pt idx="6086">
                  <c:v>190187.5</c:v>
                </c:pt>
                <c:pt idx="6087">
                  <c:v>190218.750000128</c:v>
                </c:pt>
                <c:pt idx="6088">
                  <c:v>190250</c:v>
                </c:pt>
                <c:pt idx="6089">
                  <c:v>190281.249999872</c:v>
                </c:pt>
                <c:pt idx="6090">
                  <c:v>190312.5</c:v>
                </c:pt>
                <c:pt idx="6091">
                  <c:v>190343.750000128</c:v>
                </c:pt>
                <c:pt idx="6092">
                  <c:v>190375</c:v>
                </c:pt>
                <c:pt idx="6093">
                  <c:v>190406.249999872</c:v>
                </c:pt>
                <c:pt idx="6094">
                  <c:v>190437.5</c:v>
                </c:pt>
                <c:pt idx="6095">
                  <c:v>190468.750000128</c:v>
                </c:pt>
                <c:pt idx="6096">
                  <c:v>190500</c:v>
                </c:pt>
                <c:pt idx="6097">
                  <c:v>190531.249999872</c:v>
                </c:pt>
                <c:pt idx="6098">
                  <c:v>190562.5</c:v>
                </c:pt>
                <c:pt idx="6099">
                  <c:v>190593.750000128</c:v>
                </c:pt>
                <c:pt idx="6100">
                  <c:v>190625</c:v>
                </c:pt>
                <c:pt idx="6101">
                  <c:v>190656.249999872</c:v>
                </c:pt>
                <c:pt idx="6102">
                  <c:v>190687.5</c:v>
                </c:pt>
                <c:pt idx="6103">
                  <c:v>190718.750000128</c:v>
                </c:pt>
                <c:pt idx="6104">
                  <c:v>190750</c:v>
                </c:pt>
                <c:pt idx="6105">
                  <c:v>190781.249999872</c:v>
                </c:pt>
                <c:pt idx="6106">
                  <c:v>190812.5</c:v>
                </c:pt>
                <c:pt idx="6107">
                  <c:v>190843.750000128</c:v>
                </c:pt>
                <c:pt idx="6108">
                  <c:v>190875</c:v>
                </c:pt>
                <c:pt idx="6109">
                  <c:v>190906.249999872</c:v>
                </c:pt>
                <c:pt idx="6110">
                  <c:v>190937.5</c:v>
                </c:pt>
                <c:pt idx="6111">
                  <c:v>190968.750000128</c:v>
                </c:pt>
                <c:pt idx="6112">
                  <c:v>191000</c:v>
                </c:pt>
                <c:pt idx="6113">
                  <c:v>191031.249999872</c:v>
                </c:pt>
                <c:pt idx="6114">
                  <c:v>191062.5</c:v>
                </c:pt>
                <c:pt idx="6115">
                  <c:v>191093.750000128</c:v>
                </c:pt>
                <c:pt idx="6116">
                  <c:v>191125</c:v>
                </c:pt>
                <c:pt idx="6117">
                  <c:v>191156.249999872</c:v>
                </c:pt>
                <c:pt idx="6118">
                  <c:v>191187.5</c:v>
                </c:pt>
                <c:pt idx="6119">
                  <c:v>191218.750000128</c:v>
                </c:pt>
                <c:pt idx="6120">
                  <c:v>191250</c:v>
                </c:pt>
                <c:pt idx="6121">
                  <c:v>191281.249999872</c:v>
                </c:pt>
                <c:pt idx="6122">
                  <c:v>191312.5</c:v>
                </c:pt>
                <c:pt idx="6123">
                  <c:v>191343.750000128</c:v>
                </c:pt>
                <c:pt idx="6124">
                  <c:v>191375</c:v>
                </c:pt>
                <c:pt idx="6125">
                  <c:v>191406.249999872</c:v>
                </c:pt>
                <c:pt idx="6126">
                  <c:v>191437.5</c:v>
                </c:pt>
                <c:pt idx="6127">
                  <c:v>191468.750000128</c:v>
                </c:pt>
                <c:pt idx="6128">
                  <c:v>191500</c:v>
                </c:pt>
                <c:pt idx="6129">
                  <c:v>191531.249999872</c:v>
                </c:pt>
                <c:pt idx="6130">
                  <c:v>191562.5</c:v>
                </c:pt>
                <c:pt idx="6131">
                  <c:v>191593.750000128</c:v>
                </c:pt>
                <c:pt idx="6132">
                  <c:v>191625</c:v>
                </c:pt>
                <c:pt idx="6133">
                  <c:v>191656.249999872</c:v>
                </c:pt>
                <c:pt idx="6134">
                  <c:v>191687.5</c:v>
                </c:pt>
                <c:pt idx="6135">
                  <c:v>191718.750000128</c:v>
                </c:pt>
                <c:pt idx="6136">
                  <c:v>191750</c:v>
                </c:pt>
                <c:pt idx="6137">
                  <c:v>191781.249999872</c:v>
                </c:pt>
                <c:pt idx="6138">
                  <c:v>191812.5</c:v>
                </c:pt>
                <c:pt idx="6139">
                  <c:v>191843.750000128</c:v>
                </c:pt>
                <c:pt idx="6140">
                  <c:v>191875</c:v>
                </c:pt>
                <c:pt idx="6141">
                  <c:v>191906.249999872</c:v>
                </c:pt>
                <c:pt idx="6142">
                  <c:v>191937.5</c:v>
                </c:pt>
                <c:pt idx="6143">
                  <c:v>191968.750000128</c:v>
                </c:pt>
                <c:pt idx="6144">
                  <c:v>192000</c:v>
                </c:pt>
                <c:pt idx="6145">
                  <c:v>192031.249999872</c:v>
                </c:pt>
                <c:pt idx="6146">
                  <c:v>192062.5</c:v>
                </c:pt>
                <c:pt idx="6147">
                  <c:v>192093.750000128</c:v>
                </c:pt>
                <c:pt idx="6148">
                  <c:v>192125</c:v>
                </c:pt>
                <c:pt idx="6149">
                  <c:v>192156.249999872</c:v>
                </c:pt>
                <c:pt idx="6150">
                  <c:v>192187.5</c:v>
                </c:pt>
                <c:pt idx="6151">
                  <c:v>192218.750000128</c:v>
                </c:pt>
                <c:pt idx="6152">
                  <c:v>192250</c:v>
                </c:pt>
                <c:pt idx="6153">
                  <c:v>192281.249999872</c:v>
                </c:pt>
                <c:pt idx="6154">
                  <c:v>192312.5</c:v>
                </c:pt>
                <c:pt idx="6155">
                  <c:v>192343.750000128</c:v>
                </c:pt>
                <c:pt idx="6156">
                  <c:v>192375</c:v>
                </c:pt>
                <c:pt idx="6157">
                  <c:v>192406.249999872</c:v>
                </c:pt>
                <c:pt idx="6158">
                  <c:v>192437.5</c:v>
                </c:pt>
                <c:pt idx="6159">
                  <c:v>192468.750000128</c:v>
                </c:pt>
                <c:pt idx="6160">
                  <c:v>192500</c:v>
                </c:pt>
                <c:pt idx="6161">
                  <c:v>192531.249999872</c:v>
                </c:pt>
                <c:pt idx="6162">
                  <c:v>192562.5</c:v>
                </c:pt>
                <c:pt idx="6163">
                  <c:v>192593.750000128</c:v>
                </c:pt>
                <c:pt idx="6164">
                  <c:v>192625</c:v>
                </c:pt>
                <c:pt idx="6165">
                  <c:v>192656.249999872</c:v>
                </c:pt>
                <c:pt idx="6166">
                  <c:v>192687.5</c:v>
                </c:pt>
                <c:pt idx="6167">
                  <c:v>192718.750000128</c:v>
                </c:pt>
                <c:pt idx="6168">
                  <c:v>192750</c:v>
                </c:pt>
                <c:pt idx="6169">
                  <c:v>192781.249999872</c:v>
                </c:pt>
                <c:pt idx="6170">
                  <c:v>192812.5</c:v>
                </c:pt>
                <c:pt idx="6171">
                  <c:v>192843.750000128</c:v>
                </c:pt>
                <c:pt idx="6172">
                  <c:v>192875</c:v>
                </c:pt>
                <c:pt idx="6173">
                  <c:v>192906.249999872</c:v>
                </c:pt>
                <c:pt idx="6174">
                  <c:v>192937.5</c:v>
                </c:pt>
                <c:pt idx="6175">
                  <c:v>192968.750000128</c:v>
                </c:pt>
                <c:pt idx="6176">
                  <c:v>193000</c:v>
                </c:pt>
                <c:pt idx="6177">
                  <c:v>193031.249999872</c:v>
                </c:pt>
                <c:pt idx="6178">
                  <c:v>193062.5</c:v>
                </c:pt>
                <c:pt idx="6179">
                  <c:v>193093.750000128</c:v>
                </c:pt>
                <c:pt idx="6180">
                  <c:v>193125</c:v>
                </c:pt>
                <c:pt idx="6181">
                  <c:v>193156.249999872</c:v>
                </c:pt>
                <c:pt idx="6182">
                  <c:v>193187.5</c:v>
                </c:pt>
                <c:pt idx="6183">
                  <c:v>193218.750000128</c:v>
                </c:pt>
                <c:pt idx="6184">
                  <c:v>193250</c:v>
                </c:pt>
                <c:pt idx="6185">
                  <c:v>193281.249999872</c:v>
                </c:pt>
                <c:pt idx="6186">
                  <c:v>193312.5</c:v>
                </c:pt>
                <c:pt idx="6187">
                  <c:v>193343.750000128</c:v>
                </c:pt>
                <c:pt idx="6188">
                  <c:v>193375</c:v>
                </c:pt>
                <c:pt idx="6189">
                  <c:v>193406.249999872</c:v>
                </c:pt>
                <c:pt idx="6190">
                  <c:v>193437.5</c:v>
                </c:pt>
                <c:pt idx="6191">
                  <c:v>193468.750000128</c:v>
                </c:pt>
                <c:pt idx="6192">
                  <c:v>193500</c:v>
                </c:pt>
                <c:pt idx="6193">
                  <c:v>193531.249999872</c:v>
                </c:pt>
                <c:pt idx="6194">
                  <c:v>193562.5</c:v>
                </c:pt>
                <c:pt idx="6195">
                  <c:v>193593.750000128</c:v>
                </c:pt>
                <c:pt idx="6196">
                  <c:v>193625</c:v>
                </c:pt>
                <c:pt idx="6197">
                  <c:v>193656.249999872</c:v>
                </c:pt>
                <c:pt idx="6198">
                  <c:v>193687.5</c:v>
                </c:pt>
                <c:pt idx="6199">
                  <c:v>193718.750000128</c:v>
                </c:pt>
                <c:pt idx="6200">
                  <c:v>193750</c:v>
                </c:pt>
                <c:pt idx="6201">
                  <c:v>193781.249999872</c:v>
                </c:pt>
                <c:pt idx="6202">
                  <c:v>193812.5</c:v>
                </c:pt>
                <c:pt idx="6203">
                  <c:v>193843.750000128</c:v>
                </c:pt>
                <c:pt idx="6204">
                  <c:v>193875</c:v>
                </c:pt>
                <c:pt idx="6205">
                  <c:v>193906.249999872</c:v>
                </c:pt>
                <c:pt idx="6206">
                  <c:v>193937.5</c:v>
                </c:pt>
                <c:pt idx="6207">
                  <c:v>193968.750000128</c:v>
                </c:pt>
                <c:pt idx="6208">
                  <c:v>194000</c:v>
                </c:pt>
                <c:pt idx="6209">
                  <c:v>194031.249999872</c:v>
                </c:pt>
                <c:pt idx="6210">
                  <c:v>194062.5</c:v>
                </c:pt>
                <c:pt idx="6211">
                  <c:v>194093.750000128</c:v>
                </c:pt>
                <c:pt idx="6212">
                  <c:v>194125</c:v>
                </c:pt>
                <c:pt idx="6213">
                  <c:v>194156.249999872</c:v>
                </c:pt>
                <c:pt idx="6214">
                  <c:v>194187.5</c:v>
                </c:pt>
                <c:pt idx="6215">
                  <c:v>194218.750000128</c:v>
                </c:pt>
                <c:pt idx="6216">
                  <c:v>194250</c:v>
                </c:pt>
                <c:pt idx="6217">
                  <c:v>194281.249999872</c:v>
                </c:pt>
                <c:pt idx="6218">
                  <c:v>194312.5</c:v>
                </c:pt>
                <c:pt idx="6219">
                  <c:v>194343.750000128</c:v>
                </c:pt>
                <c:pt idx="6220">
                  <c:v>194375</c:v>
                </c:pt>
                <c:pt idx="6221">
                  <c:v>194406.249999872</c:v>
                </c:pt>
                <c:pt idx="6222">
                  <c:v>194437.5</c:v>
                </c:pt>
                <c:pt idx="6223">
                  <c:v>194468.750000128</c:v>
                </c:pt>
                <c:pt idx="6224">
                  <c:v>194500</c:v>
                </c:pt>
                <c:pt idx="6225">
                  <c:v>194531.249999872</c:v>
                </c:pt>
                <c:pt idx="6226">
                  <c:v>194562.5</c:v>
                </c:pt>
                <c:pt idx="6227">
                  <c:v>194593.750000128</c:v>
                </c:pt>
                <c:pt idx="6228">
                  <c:v>194625</c:v>
                </c:pt>
                <c:pt idx="6229">
                  <c:v>194656.249999872</c:v>
                </c:pt>
                <c:pt idx="6230">
                  <c:v>194687.5</c:v>
                </c:pt>
                <c:pt idx="6231">
                  <c:v>194718.750000128</c:v>
                </c:pt>
                <c:pt idx="6232">
                  <c:v>194750</c:v>
                </c:pt>
                <c:pt idx="6233">
                  <c:v>194781.249999872</c:v>
                </c:pt>
                <c:pt idx="6234">
                  <c:v>194812.5</c:v>
                </c:pt>
                <c:pt idx="6235">
                  <c:v>194843.750000128</c:v>
                </c:pt>
                <c:pt idx="6236">
                  <c:v>194875</c:v>
                </c:pt>
                <c:pt idx="6237">
                  <c:v>194906.249999872</c:v>
                </c:pt>
                <c:pt idx="6238">
                  <c:v>194937.5</c:v>
                </c:pt>
                <c:pt idx="6239">
                  <c:v>194968.750000128</c:v>
                </c:pt>
                <c:pt idx="6240">
                  <c:v>195000</c:v>
                </c:pt>
                <c:pt idx="6241">
                  <c:v>195031.249999872</c:v>
                </c:pt>
                <c:pt idx="6242">
                  <c:v>195062.5</c:v>
                </c:pt>
                <c:pt idx="6243">
                  <c:v>195093.750000128</c:v>
                </c:pt>
                <c:pt idx="6244">
                  <c:v>195125</c:v>
                </c:pt>
                <c:pt idx="6245">
                  <c:v>195156.249999872</c:v>
                </c:pt>
                <c:pt idx="6246">
                  <c:v>195187.5</c:v>
                </c:pt>
                <c:pt idx="6247">
                  <c:v>195218.750000128</c:v>
                </c:pt>
                <c:pt idx="6248">
                  <c:v>195250</c:v>
                </c:pt>
                <c:pt idx="6249">
                  <c:v>195281.249999872</c:v>
                </c:pt>
                <c:pt idx="6250">
                  <c:v>195312.5</c:v>
                </c:pt>
                <c:pt idx="6251">
                  <c:v>195343.750000128</c:v>
                </c:pt>
                <c:pt idx="6252">
                  <c:v>195375</c:v>
                </c:pt>
                <c:pt idx="6253">
                  <c:v>195406.249999872</c:v>
                </c:pt>
                <c:pt idx="6254">
                  <c:v>195437.5</c:v>
                </c:pt>
                <c:pt idx="6255">
                  <c:v>195468.750000128</c:v>
                </c:pt>
                <c:pt idx="6256">
                  <c:v>195500</c:v>
                </c:pt>
                <c:pt idx="6257">
                  <c:v>195531.249999872</c:v>
                </c:pt>
                <c:pt idx="6258">
                  <c:v>195562.5</c:v>
                </c:pt>
                <c:pt idx="6259">
                  <c:v>195593.750000128</c:v>
                </c:pt>
                <c:pt idx="6260">
                  <c:v>195625</c:v>
                </c:pt>
                <c:pt idx="6261">
                  <c:v>195656.249999872</c:v>
                </c:pt>
                <c:pt idx="6262">
                  <c:v>195687.5</c:v>
                </c:pt>
                <c:pt idx="6263">
                  <c:v>195718.750000128</c:v>
                </c:pt>
                <c:pt idx="6264">
                  <c:v>195750</c:v>
                </c:pt>
                <c:pt idx="6265">
                  <c:v>195781.249999872</c:v>
                </c:pt>
                <c:pt idx="6266">
                  <c:v>195812.5</c:v>
                </c:pt>
                <c:pt idx="6267">
                  <c:v>195843.750000128</c:v>
                </c:pt>
                <c:pt idx="6268">
                  <c:v>195875</c:v>
                </c:pt>
                <c:pt idx="6269">
                  <c:v>195906.249999872</c:v>
                </c:pt>
                <c:pt idx="6270">
                  <c:v>195937.5</c:v>
                </c:pt>
                <c:pt idx="6271">
                  <c:v>195968.750000128</c:v>
                </c:pt>
                <c:pt idx="6272">
                  <c:v>196000</c:v>
                </c:pt>
                <c:pt idx="6273">
                  <c:v>196031.249999872</c:v>
                </c:pt>
                <c:pt idx="6274">
                  <c:v>196062.5</c:v>
                </c:pt>
                <c:pt idx="6275">
                  <c:v>196093.750000128</c:v>
                </c:pt>
                <c:pt idx="6276">
                  <c:v>196125</c:v>
                </c:pt>
                <c:pt idx="6277">
                  <c:v>196156.249999872</c:v>
                </c:pt>
                <c:pt idx="6278">
                  <c:v>196187.5</c:v>
                </c:pt>
                <c:pt idx="6279">
                  <c:v>196218.750000128</c:v>
                </c:pt>
                <c:pt idx="6280">
                  <c:v>196250</c:v>
                </c:pt>
                <c:pt idx="6281">
                  <c:v>196281.249999872</c:v>
                </c:pt>
                <c:pt idx="6282">
                  <c:v>196312.5</c:v>
                </c:pt>
                <c:pt idx="6283">
                  <c:v>196343.750000128</c:v>
                </c:pt>
                <c:pt idx="6284">
                  <c:v>196375</c:v>
                </c:pt>
                <c:pt idx="6285">
                  <c:v>196406.249999872</c:v>
                </c:pt>
                <c:pt idx="6286">
                  <c:v>196437.5</c:v>
                </c:pt>
                <c:pt idx="6287">
                  <c:v>196468.750000128</c:v>
                </c:pt>
                <c:pt idx="6288">
                  <c:v>196500</c:v>
                </c:pt>
                <c:pt idx="6289">
                  <c:v>196531.249999872</c:v>
                </c:pt>
                <c:pt idx="6290">
                  <c:v>196562.5</c:v>
                </c:pt>
                <c:pt idx="6291">
                  <c:v>196593.750000128</c:v>
                </c:pt>
                <c:pt idx="6292">
                  <c:v>196625</c:v>
                </c:pt>
                <c:pt idx="6293">
                  <c:v>196656.249999872</c:v>
                </c:pt>
                <c:pt idx="6294">
                  <c:v>196687.5</c:v>
                </c:pt>
                <c:pt idx="6295">
                  <c:v>196718.750000128</c:v>
                </c:pt>
                <c:pt idx="6296">
                  <c:v>196750</c:v>
                </c:pt>
                <c:pt idx="6297">
                  <c:v>196781.249999872</c:v>
                </c:pt>
                <c:pt idx="6298">
                  <c:v>196812.5</c:v>
                </c:pt>
                <c:pt idx="6299">
                  <c:v>196843.750000128</c:v>
                </c:pt>
                <c:pt idx="6300">
                  <c:v>196875</c:v>
                </c:pt>
                <c:pt idx="6301">
                  <c:v>196906.249999872</c:v>
                </c:pt>
                <c:pt idx="6302">
                  <c:v>196937.5</c:v>
                </c:pt>
                <c:pt idx="6303">
                  <c:v>196968.750000128</c:v>
                </c:pt>
                <c:pt idx="6304">
                  <c:v>197000</c:v>
                </c:pt>
                <c:pt idx="6305">
                  <c:v>197031.249999872</c:v>
                </c:pt>
                <c:pt idx="6306">
                  <c:v>197062.5</c:v>
                </c:pt>
                <c:pt idx="6307">
                  <c:v>197093.750000128</c:v>
                </c:pt>
                <c:pt idx="6308">
                  <c:v>197125</c:v>
                </c:pt>
                <c:pt idx="6309">
                  <c:v>197156.249999872</c:v>
                </c:pt>
                <c:pt idx="6310">
                  <c:v>197187.5</c:v>
                </c:pt>
                <c:pt idx="6311">
                  <c:v>197218.750000128</c:v>
                </c:pt>
                <c:pt idx="6312">
                  <c:v>197250</c:v>
                </c:pt>
                <c:pt idx="6313">
                  <c:v>197281.249999872</c:v>
                </c:pt>
                <c:pt idx="6314">
                  <c:v>197312.5</c:v>
                </c:pt>
                <c:pt idx="6315">
                  <c:v>197343.750000128</c:v>
                </c:pt>
                <c:pt idx="6316">
                  <c:v>197375</c:v>
                </c:pt>
                <c:pt idx="6317">
                  <c:v>197406.249999872</c:v>
                </c:pt>
                <c:pt idx="6318">
                  <c:v>197437.5</c:v>
                </c:pt>
                <c:pt idx="6319">
                  <c:v>197468.750000128</c:v>
                </c:pt>
                <c:pt idx="6320">
                  <c:v>197500</c:v>
                </c:pt>
                <c:pt idx="6321">
                  <c:v>197531.249999872</c:v>
                </c:pt>
                <c:pt idx="6322">
                  <c:v>197562.5</c:v>
                </c:pt>
                <c:pt idx="6323">
                  <c:v>197593.750000128</c:v>
                </c:pt>
                <c:pt idx="6324">
                  <c:v>197625</c:v>
                </c:pt>
                <c:pt idx="6325">
                  <c:v>197656.249999872</c:v>
                </c:pt>
                <c:pt idx="6326">
                  <c:v>197687.5</c:v>
                </c:pt>
                <c:pt idx="6327">
                  <c:v>197718.750000128</c:v>
                </c:pt>
                <c:pt idx="6328">
                  <c:v>197750</c:v>
                </c:pt>
                <c:pt idx="6329">
                  <c:v>197781.249999872</c:v>
                </c:pt>
                <c:pt idx="6330">
                  <c:v>197812.5</c:v>
                </c:pt>
                <c:pt idx="6331">
                  <c:v>197843.750000128</c:v>
                </c:pt>
                <c:pt idx="6332">
                  <c:v>197875</c:v>
                </c:pt>
                <c:pt idx="6333">
                  <c:v>197906.249999872</c:v>
                </c:pt>
                <c:pt idx="6334">
                  <c:v>197937.5</c:v>
                </c:pt>
                <c:pt idx="6335">
                  <c:v>197968.750000128</c:v>
                </c:pt>
                <c:pt idx="6336">
                  <c:v>198000</c:v>
                </c:pt>
                <c:pt idx="6337">
                  <c:v>198031.249999872</c:v>
                </c:pt>
                <c:pt idx="6338">
                  <c:v>198062.5</c:v>
                </c:pt>
                <c:pt idx="6339">
                  <c:v>198093.750000128</c:v>
                </c:pt>
                <c:pt idx="6340">
                  <c:v>198125</c:v>
                </c:pt>
                <c:pt idx="6341">
                  <c:v>198156.249999872</c:v>
                </c:pt>
                <c:pt idx="6342">
                  <c:v>198187.5</c:v>
                </c:pt>
                <c:pt idx="6343">
                  <c:v>198218.750000128</c:v>
                </c:pt>
                <c:pt idx="6344">
                  <c:v>198250</c:v>
                </c:pt>
                <c:pt idx="6345">
                  <c:v>198281.249999872</c:v>
                </c:pt>
                <c:pt idx="6346">
                  <c:v>198312.5</c:v>
                </c:pt>
                <c:pt idx="6347">
                  <c:v>198343.750000128</c:v>
                </c:pt>
                <c:pt idx="6348">
                  <c:v>198375</c:v>
                </c:pt>
                <c:pt idx="6349">
                  <c:v>198406.249999872</c:v>
                </c:pt>
                <c:pt idx="6350">
                  <c:v>198437.5</c:v>
                </c:pt>
                <c:pt idx="6351">
                  <c:v>198468.750000128</c:v>
                </c:pt>
                <c:pt idx="6352">
                  <c:v>198500</c:v>
                </c:pt>
                <c:pt idx="6353">
                  <c:v>198531.249999872</c:v>
                </c:pt>
                <c:pt idx="6354">
                  <c:v>198562.5</c:v>
                </c:pt>
                <c:pt idx="6355">
                  <c:v>198593.750000128</c:v>
                </c:pt>
                <c:pt idx="6356">
                  <c:v>198625</c:v>
                </c:pt>
                <c:pt idx="6357">
                  <c:v>198656.249999872</c:v>
                </c:pt>
                <c:pt idx="6358">
                  <c:v>198687.5</c:v>
                </c:pt>
                <c:pt idx="6359">
                  <c:v>198718.750000128</c:v>
                </c:pt>
                <c:pt idx="6360">
                  <c:v>198750</c:v>
                </c:pt>
                <c:pt idx="6361">
                  <c:v>198781.249999872</c:v>
                </c:pt>
                <c:pt idx="6362">
                  <c:v>198812.5</c:v>
                </c:pt>
                <c:pt idx="6363">
                  <c:v>198843.750000128</c:v>
                </c:pt>
                <c:pt idx="6364">
                  <c:v>198875</c:v>
                </c:pt>
                <c:pt idx="6365">
                  <c:v>198906.249999872</c:v>
                </c:pt>
                <c:pt idx="6366">
                  <c:v>198937.5</c:v>
                </c:pt>
                <c:pt idx="6367">
                  <c:v>198968.750000128</c:v>
                </c:pt>
                <c:pt idx="6368">
                  <c:v>199000</c:v>
                </c:pt>
                <c:pt idx="6369">
                  <c:v>199031.249999872</c:v>
                </c:pt>
                <c:pt idx="6370">
                  <c:v>199062.5</c:v>
                </c:pt>
                <c:pt idx="6371">
                  <c:v>199093.750000128</c:v>
                </c:pt>
                <c:pt idx="6372">
                  <c:v>199125</c:v>
                </c:pt>
                <c:pt idx="6373">
                  <c:v>199156.249999872</c:v>
                </c:pt>
                <c:pt idx="6374">
                  <c:v>199187.5</c:v>
                </c:pt>
                <c:pt idx="6375">
                  <c:v>199218.750000128</c:v>
                </c:pt>
                <c:pt idx="6376">
                  <c:v>199250</c:v>
                </c:pt>
                <c:pt idx="6377">
                  <c:v>199281.249999872</c:v>
                </c:pt>
                <c:pt idx="6378">
                  <c:v>199312.5</c:v>
                </c:pt>
                <c:pt idx="6379">
                  <c:v>199343.750000128</c:v>
                </c:pt>
                <c:pt idx="6380">
                  <c:v>199375</c:v>
                </c:pt>
                <c:pt idx="6381">
                  <c:v>199406.249999872</c:v>
                </c:pt>
                <c:pt idx="6382">
                  <c:v>199437.5</c:v>
                </c:pt>
                <c:pt idx="6383">
                  <c:v>199468.750000128</c:v>
                </c:pt>
                <c:pt idx="6384">
                  <c:v>199500</c:v>
                </c:pt>
                <c:pt idx="6385">
                  <c:v>199531.249999872</c:v>
                </c:pt>
                <c:pt idx="6386">
                  <c:v>199562.5</c:v>
                </c:pt>
                <c:pt idx="6387">
                  <c:v>199593.750000128</c:v>
                </c:pt>
                <c:pt idx="6388">
                  <c:v>199625</c:v>
                </c:pt>
                <c:pt idx="6389">
                  <c:v>199656.249999872</c:v>
                </c:pt>
                <c:pt idx="6390">
                  <c:v>199687.5</c:v>
                </c:pt>
                <c:pt idx="6391">
                  <c:v>199718.750000128</c:v>
                </c:pt>
                <c:pt idx="6392">
                  <c:v>199750</c:v>
                </c:pt>
                <c:pt idx="6393">
                  <c:v>199781.249999872</c:v>
                </c:pt>
                <c:pt idx="6394">
                  <c:v>199812.5</c:v>
                </c:pt>
                <c:pt idx="6395">
                  <c:v>199843.750000128</c:v>
                </c:pt>
                <c:pt idx="6396">
                  <c:v>199875</c:v>
                </c:pt>
                <c:pt idx="6397">
                  <c:v>199906.249999872</c:v>
                </c:pt>
                <c:pt idx="6398">
                  <c:v>199937.5</c:v>
                </c:pt>
                <c:pt idx="6399">
                  <c:v>199968.750000128</c:v>
                </c:pt>
                <c:pt idx="6400">
                  <c:v>200000</c:v>
                </c:pt>
                <c:pt idx="6401">
                  <c:v>200031.249999872</c:v>
                </c:pt>
                <c:pt idx="6402">
                  <c:v>200062.5</c:v>
                </c:pt>
                <c:pt idx="6403">
                  <c:v>200093.750000128</c:v>
                </c:pt>
                <c:pt idx="6404">
                  <c:v>200125</c:v>
                </c:pt>
                <c:pt idx="6405">
                  <c:v>200156.249999872</c:v>
                </c:pt>
                <c:pt idx="6406">
                  <c:v>200187.5</c:v>
                </c:pt>
                <c:pt idx="6407">
                  <c:v>200218.750000128</c:v>
                </c:pt>
                <c:pt idx="6408">
                  <c:v>200250</c:v>
                </c:pt>
                <c:pt idx="6409">
                  <c:v>200281.249999872</c:v>
                </c:pt>
                <c:pt idx="6410">
                  <c:v>200312.5</c:v>
                </c:pt>
                <c:pt idx="6411">
                  <c:v>200343.750000128</c:v>
                </c:pt>
                <c:pt idx="6412">
                  <c:v>200375</c:v>
                </c:pt>
                <c:pt idx="6413">
                  <c:v>200406.249999872</c:v>
                </c:pt>
                <c:pt idx="6414">
                  <c:v>200437.5</c:v>
                </c:pt>
                <c:pt idx="6415">
                  <c:v>200468.750000128</c:v>
                </c:pt>
                <c:pt idx="6416">
                  <c:v>200500</c:v>
                </c:pt>
                <c:pt idx="6417">
                  <c:v>200531.249999872</c:v>
                </c:pt>
                <c:pt idx="6418">
                  <c:v>200562.5</c:v>
                </c:pt>
                <c:pt idx="6419">
                  <c:v>200593.750000128</c:v>
                </c:pt>
                <c:pt idx="6420">
                  <c:v>200625</c:v>
                </c:pt>
                <c:pt idx="6421">
                  <c:v>200656.249999872</c:v>
                </c:pt>
                <c:pt idx="6422">
                  <c:v>200687.5</c:v>
                </c:pt>
                <c:pt idx="6423">
                  <c:v>200718.750000128</c:v>
                </c:pt>
                <c:pt idx="6424">
                  <c:v>200750</c:v>
                </c:pt>
                <c:pt idx="6425">
                  <c:v>200781.249999872</c:v>
                </c:pt>
                <c:pt idx="6426">
                  <c:v>200812.5</c:v>
                </c:pt>
                <c:pt idx="6427">
                  <c:v>200843.750000128</c:v>
                </c:pt>
                <c:pt idx="6428">
                  <c:v>200875</c:v>
                </c:pt>
                <c:pt idx="6429">
                  <c:v>200906.249999872</c:v>
                </c:pt>
                <c:pt idx="6430">
                  <c:v>200937.5</c:v>
                </c:pt>
                <c:pt idx="6431">
                  <c:v>200968.750000128</c:v>
                </c:pt>
                <c:pt idx="6432">
                  <c:v>201000</c:v>
                </c:pt>
                <c:pt idx="6433">
                  <c:v>201031.249999872</c:v>
                </c:pt>
                <c:pt idx="6434">
                  <c:v>201062.5</c:v>
                </c:pt>
                <c:pt idx="6435">
                  <c:v>201093.750000128</c:v>
                </c:pt>
                <c:pt idx="6436">
                  <c:v>201125</c:v>
                </c:pt>
                <c:pt idx="6437">
                  <c:v>201156.249999872</c:v>
                </c:pt>
                <c:pt idx="6438">
                  <c:v>201187.5</c:v>
                </c:pt>
                <c:pt idx="6439">
                  <c:v>201218.750000128</c:v>
                </c:pt>
                <c:pt idx="6440">
                  <c:v>201250</c:v>
                </c:pt>
                <c:pt idx="6441">
                  <c:v>201281.249999872</c:v>
                </c:pt>
                <c:pt idx="6442">
                  <c:v>201312.5</c:v>
                </c:pt>
                <c:pt idx="6443">
                  <c:v>201343.750000128</c:v>
                </c:pt>
                <c:pt idx="6444">
                  <c:v>201375</c:v>
                </c:pt>
                <c:pt idx="6445">
                  <c:v>201406.249999872</c:v>
                </c:pt>
                <c:pt idx="6446">
                  <c:v>201437.5</c:v>
                </c:pt>
                <c:pt idx="6447">
                  <c:v>201468.750000128</c:v>
                </c:pt>
                <c:pt idx="6448">
                  <c:v>201500</c:v>
                </c:pt>
                <c:pt idx="6449">
                  <c:v>201531.249999872</c:v>
                </c:pt>
                <c:pt idx="6450">
                  <c:v>201562.5</c:v>
                </c:pt>
                <c:pt idx="6451">
                  <c:v>201593.750000128</c:v>
                </c:pt>
                <c:pt idx="6452">
                  <c:v>201625</c:v>
                </c:pt>
                <c:pt idx="6453">
                  <c:v>201656.249999872</c:v>
                </c:pt>
                <c:pt idx="6454">
                  <c:v>201687.5</c:v>
                </c:pt>
                <c:pt idx="6455">
                  <c:v>201718.750000128</c:v>
                </c:pt>
                <c:pt idx="6456">
                  <c:v>201750</c:v>
                </c:pt>
                <c:pt idx="6457">
                  <c:v>201781.249999872</c:v>
                </c:pt>
                <c:pt idx="6458">
                  <c:v>201812.5</c:v>
                </c:pt>
                <c:pt idx="6459">
                  <c:v>201843.750000128</c:v>
                </c:pt>
                <c:pt idx="6460">
                  <c:v>201875</c:v>
                </c:pt>
                <c:pt idx="6461">
                  <c:v>201906.249999872</c:v>
                </c:pt>
                <c:pt idx="6462">
                  <c:v>201937.5</c:v>
                </c:pt>
                <c:pt idx="6463">
                  <c:v>201968.750000128</c:v>
                </c:pt>
                <c:pt idx="6464">
                  <c:v>202000</c:v>
                </c:pt>
                <c:pt idx="6465">
                  <c:v>202031.249999872</c:v>
                </c:pt>
                <c:pt idx="6466">
                  <c:v>202062.5</c:v>
                </c:pt>
                <c:pt idx="6467">
                  <c:v>202093.750000128</c:v>
                </c:pt>
                <c:pt idx="6468">
                  <c:v>202125</c:v>
                </c:pt>
                <c:pt idx="6469">
                  <c:v>202156.249999872</c:v>
                </c:pt>
                <c:pt idx="6470">
                  <c:v>202187.5</c:v>
                </c:pt>
                <c:pt idx="6471">
                  <c:v>202218.750000128</c:v>
                </c:pt>
                <c:pt idx="6472">
                  <c:v>202250</c:v>
                </c:pt>
                <c:pt idx="6473">
                  <c:v>202281.249999872</c:v>
                </c:pt>
                <c:pt idx="6474">
                  <c:v>202312.5</c:v>
                </c:pt>
                <c:pt idx="6475">
                  <c:v>202343.750000128</c:v>
                </c:pt>
                <c:pt idx="6476">
                  <c:v>202375</c:v>
                </c:pt>
                <c:pt idx="6477">
                  <c:v>202406.249999872</c:v>
                </c:pt>
                <c:pt idx="6478">
                  <c:v>202437.5</c:v>
                </c:pt>
                <c:pt idx="6479">
                  <c:v>202468.750000128</c:v>
                </c:pt>
                <c:pt idx="6480">
                  <c:v>202500</c:v>
                </c:pt>
                <c:pt idx="6481">
                  <c:v>202531.249999872</c:v>
                </c:pt>
                <c:pt idx="6482">
                  <c:v>202562.5</c:v>
                </c:pt>
                <c:pt idx="6483">
                  <c:v>202593.750000128</c:v>
                </c:pt>
                <c:pt idx="6484">
                  <c:v>202625</c:v>
                </c:pt>
                <c:pt idx="6485">
                  <c:v>202656.249999872</c:v>
                </c:pt>
                <c:pt idx="6486">
                  <c:v>202687.5</c:v>
                </c:pt>
                <c:pt idx="6487">
                  <c:v>202718.750000128</c:v>
                </c:pt>
                <c:pt idx="6488">
                  <c:v>202750</c:v>
                </c:pt>
                <c:pt idx="6489">
                  <c:v>202781.249999872</c:v>
                </c:pt>
                <c:pt idx="6490">
                  <c:v>202812.5</c:v>
                </c:pt>
                <c:pt idx="6491">
                  <c:v>202843.750000128</c:v>
                </c:pt>
                <c:pt idx="6492">
                  <c:v>202875</c:v>
                </c:pt>
                <c:pt idx="6493">
                  <c:v>202906.249999872</c:v>
                </c:pt>
                <c:pt idx="6494">
                  <c:v>202937.5</c:v>
                </c:pt>
                <c:pt idx="6495">
                  <c:v>202968.750000128</c:v>
                </c:pt>
                <c:pt idx="6496">
                  <c:v>203000</c:v>
                </c:pt>
                <c:pt idx="6497">
                  <c:v>203031.249999872</c:v>
                </c:pt>
                <c:pt idx="6498">
                  <c:v>203062.5</c:v>
                </c:pt>
                <c:pt idx="6499">
                  <c:v>203093.750000128</c:v>
                </c:pt>
                <c:pt idx="6500">
                  <c:v>203125</c:v>
                </c:pt>
                <c:pt idx="6501">
                  <c:v>203156.249999872</c:v>
                </c:pt>
                <c:pt idx="6502">
                  <c:v>203187.5</c:v>
                </c:pt>
                <c:pt idx="6503">
                  <c:v>203218.750000128</c:v>
                </c:pt>
                <c:pt idx="6504">
                  <c:v>203250</c:v>
                </c:pt>
                <c:pt idx="6505">
                  <c:v>203281.249999872</c:v>
                </c:pt>
                <c:pt idx="6506">
                  <c:v>203312.5</c:v>
                </c:pt>
                <c:pt idx="6507">
                  <c:v>203343.750000128</c:v>
                </c:pt>
                <c:pt idx="6508">
                  <c:v>203375</c:v>
                </c:pt>
                <c:pt idx="6509">
                  <c:v>203406.249999872</c:v>
                </c:pt>
                <c:pt idx="6510">
                  <c:v>203437.5</c:v>
                </c:pt>
                <c:pt idx="6511">
                  <c:v>203468.750000128</c:v>
                </c:pt>
                <c:pt idx="6512">
                  <c:v>203500</c:v>
                </c:pt>
                <c:pt idx="6513">
                  <c:v>203531.249999872</c:v>
                </c:pt>
                <c:pt idx="6514">
                  <c:v>203562.5</c:v>
                </c:pt>
                <c:pt idx="6515">
                  <c:v>203593.750000128</c:v>
                </c:pt>
                <c:pt idx="6516">
                  <c:v>203625</c:v>
                </c:pt>
                <c:pt idx="6517">
                  <c:v>203656.249999872</c:v>
                </c:pt>
                <c:pt idx="6518">
                  <c:v>203687.5</c:v>
                </c:pt>
                <c:pt idx="6519">
                  <c:v>203718.750000128</c:v>
                </c:pt>
                <c:pt idx="6520">
                  <c:v>203750</c:v>
                </c:pt>
                <c:pt idx="6521">
                  <c:v>203781.249999872</c:v>
                </c:pt>
                <c:pt idx="6522">
                  <c:v>203812.5</c:v>
                </c:pt>
                <c:pt idx="6523">
                  <c:v>203843.750000128</c:v>
                </c:pt>
                <c:pt idx="6524">
                  <c:v>203875</c:v>
                </c:pt>
                <c:pt idx="6525">
                  <c:v>203906.249999872</c:v>
                </c:pt>
                <c:pt idx="6526">
                  <c:v>203937.5</c:v>
                </c:pt>
                <c:pt idx="6527">
                  <c:v>203968.750000128</c:v>
                </c:pt>
                <c:pt idx="6528">
                  <c:v>204000</c:v>
                </c:pt>
                <c:pt idx="6529">
                  <c:v>204031.249999872</c:v>
                </c:pt>
                <c:pt idx="6530">
                  <c:v>204062.5</c:v>
                </c:pt>
                <c:pt idx="6531">
                  <c:v>204093.750000128</c:v>
                </c:pt>
                <c:pt idx="6532">
                  <c:v>204125</c:v>
                </c:pt>
                <c:pt idx="6533">
                  <c:v>204156.249999872</c:v>
                </c:pt>
                <c:pt idx="6534">
                  <c:v>204187.5</c:v>
                </c:pt>
                <c:pt idx="6535">
                  <c:v>204218.750000128</c:v>
                </c:pt>
                <c:pt idx="6536">
                  <c:v>204250</c:v>
                </c:pt>
                <c:pt idx="6537">
                  <c:v>204281.249999872</c:v>
                </c:pt>
                <c:pt idx="6538">
                  <c:v>204312.5</c:v>
                </c:pt>
                <c:pt idx="6539">
                  <c:v>204343.750000128</c:v>
                </c:pt>
                <c:pt idx="6540">
                  <c:v>204375</c:v>
                </c:pt>
                <c:pt idx="6541">
                  <c:v>204406.249999872</c:v>
                </c:pt>
                <c:pt idx="6542">
                  <c:v>204437.5</c:v>
                </c:pt>
                <c:pt idx="6543">
                  <c:v>204468.750000128</c:v>
                </c:pt>
                <c:pt idx="6544">
                  <c:v>204500</c:v>
                </c:pt>
                <c:pt idx="6545">
                  <c:v>204531.249999872</c:v>
                </c:pt>
                <c:pt idx="6546">
                  <c:v>204562.5</c:v>
                </c:pt>
                <c:pt idx="6547">
                  <c:v>204593.750000128</c:v>
                </c:pt>
                <c:pt idx="6548">
                  <c:v>204625</c:v>
                </c:pt>
                <c:pt idx="6549">
                  <c:v>204656.249999872</c:v>
                </c:pt>
                <c:pt idx="6550">
                  <c:v>204687.5</c:v>
                </c:pt>
                <c:pt idx="6551">
                  <c:v>204718.750000128</c:v>
                </c:pt>
                <c:pt idx="6552">
                  <c:v>204750</c:v>
                </c:pt>
                <c:pt idx="6553">
                  <c:v>204781.249999872</c:v>
                </c:pt>
                <c:pt idx="6554">
                  <c:v>204812.5</c:v>
                </c:pt>
                <c:pt idx="6555">
                  <c:v>204843.750000128</c:v>
                </c:pt>
                <c:pt idx="6556">
                  <c:v>204875</c:v>
                </c:pt>
                <c:pt idx="6557">
                  <c:v>204906.249999872</c:v>
                </c:pt>
                <c:pt idx="6558">
                  <c:v>204937.5</c:v>
                </c:pt>
                <c:pt idx="6559">
                  <c:v>204968.750000128</c:v>
                </c:pt>
                <c:pt idx="6560">
                  <c:v>205000</c:v>
                </c:pt>
                <c:pt idx="6561">
                  <c:v>205031.249999872</c:v>
                </c:pt>
                <c:pt idx="6562">
                  <c:v>205062.5</c:v>
                </c:pt>
                <c:pt idx="6563">
                  <c:v>205093.750000128</c:v>
                </c:pt>
                <c:pt idx="6564">
                  <c:v>205125</c:v>
                </c:pt>
                <c:pt idx="6565">
                  <c:v>205156.249999872</c:v>
                </c:pt>
                <c:pt idx="6566">
                  <c:v>205187.5</c:v>
                </c:pt>
                <c:pt idx="6567">
                  <c:v>205218.750000128</c:v>
                </c:pt>
                <c:pt idx="6568">
                  <c:v>205250</c:v>
                </c:pt>
                <c:pt idx="6569">
                  <c:v>205281.249999872</c:v>
                </c:pt>
                <c:pt idx="6570">
                  <c:v>205312.5</c:v>
                </c:pt>
                <c:pt idx="6571">
                  <c:v>205343.750000128</c:v>
                </c:pt>
                <c:pt idx="6572">
                  <c:v>205375</c:v>
                </c:pt>
                <c:pt idx="6573">
                  <c:v>205406.249999872</c:v>
                </c:pt>
                <c:pt idx="6574">
                  <c:v>205437.5</c:v>
                </c:pt>
                <c:pt idx="6575">
                  <c:v>205468.750000128</c:v>
                </c:pt>
                <c:pt idx="6576">
                  <c:v>205500</c:v>
                </c:pt>
                <c:pt idx="6577">
                  <c:v>205531.249999872</c:v>
                </c:pt>
                <c:pt idx="6578">
                  <c:v>205562.5</c:v>
                </c:pt>
                <c:pt idx="6579">
                  <c:v>205593.750000128</c:v>
                </c:pt>
                <c:pt idx="6580">
                  <c:v>205625</c:v>
                </c:pt>
                <c:pt idx="6581">
                  <c:v>205656.249999872</c:v>
                </c:pt>
                <c:pt idx="6582">
                  <c:v>205687.5</c:v>
                </c:pt>
                <c:pt idx="6583">
                  <c:v>205718.750000128</c:v>
                </c:pt>
                <c:pt idx="6584">
                  <c:v>205750</c:v>
                </c:pt>
                <c:pt idx="6585">
                  <c:v>205781.249999872</c:v>
                </c:pt>
                <c:pt idx="6586">
                  <c:v>205812.5</c:v>
                </c:pt>
                <c:pt idx="6587">
                  <c:v>205843.750000128</c:v>
                </c:pt>
                <c:pt idx="6588">
                  <c:v>205875</c:v>
                </c:pt>
                <c:pt idx="6589">
                  <c:v>205906.249999872</c:v>
                </c:pt>
                <c:pt idx="6590">
                  <c:v>205937.5</c:v>
                </c:pt>
                <c:pt idx="6591">
                  <c:v>205968.750000128</c:v>
                </c:pt>
                <c:pt idx="6592">
                  <c:v>206000</c:v>
                </c:pt>
                <c:pt idx="6593">
                  <c:v>206031.249999872</c:v>
                </c:pt>
                <c:pt idx="6594">
                  <c:v>206062.5</c:v>
                </c:pt>
                <c:pt idx="6595">
                  <c:v>206093.750000128</c:v>
                </c:pt>
                <c:pt idx="6596">
                  <c:v>206125</c:v>
                </c:pt>
                <c:pt idx="6597">
                  <c:v>206156.249999872</c:v>
                </c:pt>
                <c:pt idx="6598">
                  <c:v>206187.5</c:v>
                </c:pt>
                <c:pt idx="6599">
                  <c:v>206218.750000128</c:v>
                </c:pt>
                <c:pt idx="6600">
                  <c:v>206250</c:v>
                </c:pt>
                <c:pt idx="6601">
                  <c:v>206281.249999872</c:v>
                </c:pt>
                <c:pt idx="6602">
                  <c:v>206312.5</c:v>
                </c:pt>
                <c:pt idx="6603">
                  <c:v>206343.750000128</c:v>
                </c:pt>
                <c:pt idx="6604">
                  <c:v>206375</c:v>
                </c:pt>
                <c:pt idx="6605">
                  <c:v>206406.249999872</c:v>
                </c:pt>
                <c:pt idx="6606">
                  <c:v>206437.5</c:v>
                </c:pt>
                <c:pt idx="6607">
                  <c:v>206468.750000128</c:v>
                </c:pt>
                <c:pt idx="6608">
                  <c:v>206500</c:v>
                </c:pt>
                <c:pt idx="6609">
                  <c:v>206531.249999872</c:v>
                </c:pt>
                <c:pt idx="6610">
                  <c:v>206562.5</c:v>
                </c:pt>
                <c:pt idx="6611">
                  <c:v>206593.750000128</c:v>
                </c:pt>
                <c:pt idx="6612">
                  <c:v>206625</c:v>
                </c:pt>
                <c:pt idx="6613">
                  <c:v>206656.249999872</c:v>
                </c:pt>
                <c:pt idx="6614">
                  <c:v>206687.5</c:v>
                </c:pt>
                <c:pt idx="6615">
                  <c:v>206718.750000128</c:v>
                </c:pt>
                <c:pt idx="6616">
                  <c:v>206750</c:v>
                </c:pt>
                <c:pt idx="6617">
                  <c:v>206781.249999872</c:v>
                </c:pt>
                <c:pt idx="6618">
                  <c:v>206812.5</c:v>
                </c:pt>
                <c:pt idx="6619">
                  <c:v>206843.750000128</c:v>
                </c:pt>
                <c:pt idx="6620">
                  <c:v>206875</c:v>
                </c:pt>
                <c:pt idx="6621">
                  <c:v>206906.249999872</c:v>
                </c:pt>
                <c:pt idx="6622">
                  <c:v>206937.5</c:v>
                </c:pt>
                <c:pt idx="6623">
                  <c:v>206968.750000128</c:v>
                </c:pt>
                <c:pt idx="6624">
                  <c:v>207000</c:v>
                </c:pt>
                <c:pt idx="6625">
                  <c:v>207031.249999872</c:v>
                </c:pt>
                <c:pt idx="6626">
                  <c:v>207062.5</c:v>
                </c:pt>
                <c:pt idx="6627">
                  <c:v>207093.750000128</c:v>
                </c:pt>
                <c:pt idx="6628">
                  <c:v>207125</c:v>
                </c:pt>
                <c:pt idx="6629">
                  <c:v>207156.249999872</c:v>
                </c:pt>
                <c:pt idx="6630">
                  <c:v>207187.5</c:v>
                </c:pt>
                <c:pt idx="6631">
                  <c:v>207218.750000128</c:v>
                </c:pt>
                <c:pt idx="6632">
                  <c:v>207250</c:v>
                </c:pt>
                <c:pt idx="6633">
                  <c:v>207281.249999872</c:v>
                </c:pt>
                <c:pt idx="6634">
                  <c:v>207312.5</c:v>
                </c:pt>
                <c:pt idx="6635">
                  <c:v>207343.750000128</c:v>
                </c:pt>
                <c:pt idx="6636">
                  <c:v>207375</c:v>
                </c:pt>
                <c:pt idx="6637">
                  <c:v>207406.249999872</c:v>
                </c:pt>
                <c:pt idx="6638">
                  <c:v>207437.5</c:v>
                </c:pt>
                <c:pt idx="6639">
                  <c:v>207468.750000128</c:v>
                </c:pt>
                <c:pt idx="6640">
                  <c:v>207500</c:v>
                </c:pt>
                <c:pt idx="6641">
                  <c:v>207531.249999872</c:v>
                </c:pt>
                <c:pt idx="6642">
                  <c:v>207562.5</c:v>
                </c:pt>
                <c:pt idx="6643">
                  <c:v>207593.750000128</c:v>
                </c:pt>
                <c:pt idx="6644">
                  <c:v>207625</c:v>
                </c:pt>
                <c:pt idx="6645">
                  <c:v>207656.249999872</c:v>
                </c:pt>
                <c:pt idx="6646">
                  <c:v>207687.5</c:v>
                </c:pt>
                <c:pt idx="6647">
                  <c:v>207718.750000128</c:v>
                </c:pt>
                <c:pt idx="6648">
                  <c:v>207750</c:v>
                </c:pt>
                <c:pt idx="6649">
                  <c:v>207781.249999872</c:v>
                </c:pt>
                <c:pt idx="6650">
                  <c:v>207812.5</c:v>
                </c:pt>
                <c:pt idx="6651">
                  <c:v>207843.750000128</c:v>
                </c:pt>
                <c:pt idx="6652">
                  <c:v>207875</c:v>
                </c:pt>
                <c:pt idx="6653">
                  <c:v>207906.249999872</c:v>
                </c:pt>
                <c:pt idx="6654">
                  <c:v>207937.5</c:v>
                </c:pt>
                <c:pt idx="6655">
                  <c:v>207968.750000128</c:v>
                </c:pt>
                <c:pt idx="6656">
                  <c:v>208000</c:v>
                </c:pt>
                <c:pt idx="6657">
                  <c:v>208031.249999872</c:v>
                </c:pt>
                <c:pt idx="6658">
                  <c:v>208062.5</c:v>
                </c:pt>
                <c:pt idx="6659">
                  <c:v>208093.750000128</c:v>
                </c:pt>
                <c:pt idx="6660">
                  <c:v>208125</c:v>
                </c:pt>
                <c:pt idx="6661">
                  <c:v>208156.249999872</c:v>
                </c:pt>
                <c:pt idx="6662">
                  <c:v>208187.5</c:v>
                </c:pt>
                <c:pt idx="6663">
                  <c:v>208218.750000128</c:v>
                </c:pt>
                <c:pt idx="6664">
                  <c:v>208250</c:v>
                </c:pt>
                <c:pt idx="6665">
                  <c:v>208281.249999872</c:v>
                </c:pt>
                <c:pt idx="6666">
                  <c:v>208312.5</c:v>
                </c:pt>
                <c:pt idx="6667">
                  <c:v>208343.750000128</c:v>
                </c:pt>
                <c:pt idx="6668">
                  <c:v>208375</c:v>
                </c:pt>
                <c:pt idx="6669">
                  <c:v>208406.249999872</c:v>
                </c:pt>
                <c:pt idx="6670">
                  <c:v>208437.5</c:v>
                </c:pt>
                <c:pt idx="6671">
                  <c:v>208468.750000128</c:v>
                </c:pt>
                <c:pt idx="6672">
                  <c:v>208500</c:v>
                </c:pt>
                <c:pt idx="6673">
                  <c:v>208531.249999872</c:v>
                </c:pt>
                <c:pt idx="6674">
                  <c:v>208562.5</c:v>
                </c:pt>
                <c:pt idx="6675">
                  <c:v>208593.750000128</c:v>
                </c:pt>
                <c:pt idx="6676">
                  <c:v>208625</c:v>
                </c:pt>
                <c:pt idx="6677">
                  <c:v>208656.249999872</c:v>
                </c:pt>
                <c:pt idx="6678">
                  <c:v>208687.5</c:v>
                </c:pt>
                <c:pt idx="6679">
                  <c:v>208718.750000128</c:v>
                </c:pt>
                <c:pt idx="6680">
                  <c:v>208750</c:v>
                </c:pt>
                <c:pt idx="6681">
                  <c:v>208781.249999872</c:v>
                </c:pt>
                <c:pt idx="6682">
                  <c:v>208812.5</c:v>
                </c:pt>
                <c:pt idx="6683">
                  <c:v>208843.750000128</c:v>
                </c:pt>
                <c:pt idx="6684">
                  <c:v>208875</c:v>
                </c:pt>
                <c:pt idx="6685">
                  <c:v>208906.249999872</c:v>
                </c:pt>
                <c:pt idx="6686">
                  <c:v>208937.5</c:v>
                </c:pt>
                <c:pt idx="6687">
                  <c:v>208968.750000128</c:v>
                </c:pt>
                <c:pt idx="6688">
                  <c:v>209000</c:v>
                </c:pt>
                <c:pt idx="6689">
                  <c:v>209031.249999872</c:v>
                </c:pt>
                <c:pt idx="6690">
                  <c:v>209062.5</c:v>
                </c:pt>
                <c:pt idx="6691">
                  <c:v>209093.750000128</c:v>
                </c:pt>
                <c:pt idx="6692">
                  <c:v>209125</c:v>
                </c:pt>
                <c:pt idx="6693">
                  <c:v>209156.249999872</c:v>
                </c:pt>
                <c:pt idx="6694">
                  <c:v>209187.5</c:v>
                </c:pt>
                <c:pt idx="6695">
                  <c:v>209218.750000128</c:v>
                </c:pt>
                <c:pt idx="6696">
                  <c:v>209250</c:v>
                </c:pt>
                <c:pt idx="6697">
                  <c:v>209281.249999872</c:v>
                </c:pt>
                <c:pt idx="6698">
                  <c:v>209312.5</c:v>
                </c:pt>
                <c:pt idx="6699">
                  <c:v>209343.750000128</c:v>
                </c:pt>
                <c:pt idx="6700">
                  <c:v>209375</c:v>
                </c:pt>
                <c:pt idx="6701">
                  <c:v>209406.249999872</c:v>
                </c:pt>
                <c:pt idx="6702">
                  <c:v>209437.5</c:v>
                </c:pt>
                <c:pt idx="6703">
                  <c:v>209468.750000128</c:v>
                </c:pt>
                <c:pt idx="6704">
                  <c:v>209500</c:v>
                </c:pt>
                <c:pt idx="6705">
                  <c:v>209531.249999872</c:v>
                </c:pt>
                <c:pt idx="6706">
                  <c:v>209562.5</c:v>
                </c:pt>
                <c:pt idx="6707">
                  <c:v>209593.750000128</c:v>
                </c:pt>
                <c:pt idx="6708">
                  <c:v>209625</c:v>
                </c:pt>
                <c:pt idx="6709">
                  <c:v>209656.249999872</c:v>
                </c:pt>
                <c:pt idx="6710">
                  <c:v>209687.5</c:v>
                </c:pt>
                <c:pt idx="6711">
                  <c:v>209718.750000128</c:v>
                </c:pt>
                <c:pt idx="6712">
                  <c:v>209750</c:v>
                </c:pt>
                <c:pt idx="6713">
                  <c:v>209781.249999872</c:v>
                </c:pt>
                <c:pt idx="6714">
                  <c:v>209812.5</c:v>
                </c:pt>
                <c:pt idx="6715">
                  <c:v>209843.750000128</c:v>
                </c:pt>
                <c:pt idx="6716">
                  <c:v>209875</c:v>
                </c:pt>
                <c:pt idx="6717">
                  <c:v>209906.249999872</c:v>
                </c:pt>
                <c:pt idx="6718">
                  <c:v>209937.5</c:v>
                </c:pt>
                <c:pt idx="6719">
                  <c:v>209968.750000128</c:v>
                </c:pt>
                <c:pt idx="6720">
                  <c:v>210000</c:v>
                </c:pt>
                <c:pt idx="6721">
                  <c:v>210031.249999872</c:v>
                </c:pt>
                <c:pt idx="6722">
                  <c:v>210062.5</c:v>
                </c:pt>
                <c:pt idx="6723">
                  <c:v>210093.750000128</c:v>
                </c:pt>
                <c:pt idx="6724">
                  <c:v>210125</c:v>
                </c:pt>
                <c:pt idx="6725">
                  <c:v>210156.249999872</c:v>
                </c:pt>
                <c:pt idx="6726">
                  <c:v>210187.5</c:v>
                </c:pt>
                <c:pt idx="6727">
                  <c:v>210218.750000128</c:v>
                </c:pt>
                <c:pt idx="6728">
                  <c:v>210250</c:v>
                </c:pt>
                <c:pt idx="6729">
                  <c:v>210281.249999872</c:v>
                </c:pt>
                <c:pt idx="6730">
                  <c:v>210312.5</c:v>
                </c:pt>
                <c:pt idx="6731">
                  <c:v>210343.750000128</c:v>
                </c:pt>
                <c:pt idx="6732">
                  <c:v>210375</c:v>
                </c:pt>
                <c:pt idx="6733">
                  <c:v>210406.249999872</c:v>
                </c:pt>
                <c:pt idx="6734">
                  <c:v>210437.5</c:v>
                </c:pt>
                <c:pt idx="6735">
                  <c:v>210468.750000128</c:v>
                </c:pt>
                <c:pt idx="6736">
                  <c:v>210500</c:v>
                </c:pt>
                <c:pt idx="6737">
                  <c:v>210531.249999872</c:v>
                </c:pt>
                <c:pt idx="6738">
                  <c:v>210562.5</c:v>
                </c:pt>
                <c:pt idx="6739">
                  <c:v>210593.750000128</c:v>
                </c:pt>
                <c:pt idx="6740">
                  <c:v>210625</c:v>
                </c:pt>
                <c:pt idx="6741">
                  <c:v>210656.249999872</c:v>
                </c:pt>
                <c:pt idx="6742">
                  <c:v>210687.5</c:v>
                </c:pt>
                <c:pt idx="6743">
                  <c:v>210718.750000128</c:v>
                </c:pt>
                <c:pt idx="6744">
                  <c:v>210750</c:v>
                </c:pt>
                <c:pt idx="6745">
                  <c:v>210781.249999872</c:v>
                </c:pt>
                <c:pt idx="6746">
                  <c:v>210812.5</c:v>
                </c:pt>
                <c:pt idx="6747">
                  <c:v>210843.750000128</c:v>
                </c:pt>
                <c:pt idx="6748">
                  <c:v>210875</c:v>
                </c:pt>
                <c:pt idx="6749">
                  <c:v>210906.249999872</c:v>
                </c:pt>
                <c:pt idx="6750">
                  <c:v>210937.5</c:v>
                </c:pt>
                <c:pt idx="6751">
                  <c:v>210968.750000128</c:v>
                </c:pt>
                <c:pt idx="6752">
                  <c:v>211000</c:v>
                </c:pt>
                <c:pt idx="6753">
                  <c:v>211031.249999872</c:v>
                </c:pt>
                <c:pt idx="6754">
                  <c:v>211062.5</c:v>
                </c:pt>
                <c:pt idx="6755">
                  <c:v>211093.750000128</c:v>
                </c:pt>
                <c:pt idx="6756">
                  <c:v>211125</c:v>
                </c:pt>
                <c:pt idx="6757">
                  <c:v>211156.249999872</c:v>
                </c:pt>
                <c:pt idx="6758">
                  <c:v>211187.5</c:v>
                </c:pt>
                <c:pt idx="6759">
                  <c:v>211218.750000128</c:v>
                </c:pt>
                <c:pt idx="6760">
                  <c:v>211250</c:v>
                </c:pt>
                <c:pt idx="6761">
                  <c:v>211281.249999872</c:v>
                </c:pt>
                <c:pt idx="6762">
                  <c:v>211312.5</c:v>
                </c:pt>
                <c:pt idx="6763">
                  <c:v>211343.750000128</c:v>
                </c:pt>
                <c:pt idx="6764">
                  <c:v>211375</c:v>
                </c:pt>
                <c:pt idx="6765">
                  <c:v>211406.249999872</c:v>
                </c:pt>
                <c:pt idx="6766">
                  <c:v>211437.5</c:v>
                </c:pt>
                <c:pt idx="6767">
                  <c:v>211468.750000128</c:v>
                </c:pt>
                <c:pt idx="6768">
                  <c:v>211500</c:v>
                </c:pt>
                <c:pt idx="6769">
                  <c:v>211531.249999872</c:v>
                </c:pt>
                <c:pt idx="6770">
                  <c:v>211562.5</c:v>
                </c:pt>
                <c:pt idx="6771">
                  <c:v>211593.750000128</c:v>
                </c:pt>
                <c:pt idx="6772">
                  <c:v>211625</c:v>
                </c:pt>
                <c:pt idx="6773">
                  <c:v>211656.249999872</c:v>
                </c:pt>
                <c:pt idx="6774">
                  <c:v>211687.5</c:v>
                </c:pt>
                <c:pt idx="6775">
                  <c:v>211718.750000128</c:v>
                </c:pt>
                <c:pt idx="6776">
                  <c:v>211750</c:v>
                </c:pt>
                <c:pt idx="6777">
                  <c:v>211781.249999872</c:v>
                </c:pt>
                <c:pt idx="6778">
                  <c:v>211812.5</c:v>
                </c:pt>
                <c:pt idx="6779">
                  <c:v>211843.750000128</c:v>
                </c:pt>
                <c:pt idx="6780">
                  <c:v>211875</c:v>
                </c:pt>
                <c:pt idx="6781">
                  <c:v>211906.249999872</c:v>
                </c:pt>
                <c:pt idx="6782">
                  <c:v>211937.5</c:v>
                </c:pt>
                <c:pt idx="6783">
                  <c:v>211968.750000128</c:v>
                </c:pt>
                <c:pt idx="6784">
                  <c:v>212000</c:v>
                </c:pt>
                <c:pt idx="6785">
                  <c:v>212031.249999872</c:v>
                </c:pt>
                <c:pt idx="6786">
                  <c:v>212062.5</c:v>
                </c:pt>
                <c:pt idx="6787">
                  <c:v>212093.750000128</c:v>
                </c:pt>
                <c:pt idx="6788">
                  <c:v>212125</c:v>
                </c:pt>
                <c:pt idx="6789">
                  <c:v>212156.249999872</c:v>
                </c:pt>
                <c:pt idx="6790">
                  <c:v>212187.5</c:v>
                </c:pt>
                <c:pt idx="6791">
                  <c:v>212218.750000128</c:v>
                </c:pt>
                <c:pt idx="6792">
                  <c:v>212250</c:v>
                </c:pt>
                <c:pt idx="6793">
                  <c:v>212281.249999872</c:v>
                </c:pt>
                <c:pt idx="6794">
                  <c:v>212312.5</c:v>
                </c:pt>
                <c:pt idx="6795">
                  <c:v>212343.750000128</c:v>
                </c:pt>
                <c:pt idx="6796">
                  <c:v>212375</c:v>
                </c:pt>
                <c:pt idx="6797">
                  <c:v>212406.249999872</c:v>
                </c:pt>
                <c:pt idx="6798">
                  <c:v>212437.5</c:v>
                </c:pt>
                <c:pt idx="6799">
                  <c:v>212468.750000128</c:v>
                </c:pt>
                <c:pt idx="6800">
                  <c:v>212500</c:v>
                </c:pt>
                <c:pt idx="6801">
                  <c:v>212531.249999872</c:v>
                </c:pt>
                <c:pt idx="6802">
                  <c:v>212562.5</c:v>
                </c:pt>
                <c:pt idx="6803">
                  <c:v>212593.750000128</c:v>
                </c:pt>
                <c:pt idx="6804">
                  <c:v>212625</c:v>
                </c:pt>
                <c:pt idx="6805">
                  <c:v>212656.249999872</c:v>
                </c:pt>
                <c:pt idx="6806">
                  <c:v>212687.5</c:v>
                </c:pt>
                <c:pt idx="6807">
                  <c:v>212718.750000128</c:v>
                </c:pt>
                <c:pt idx="6808">
                  <c:v>212750</c:v>
                </c:pt>
                <c:pt idx="6809">
                  <c:v>212781.249999872</c:v>
                </c:pt>
                <c:pt idx="6810">
                  <c:v>212812.5</c:v>
                </c:pt>
                <c:pt idx="6811">
                  <c:v>212843.750000128</c:v>
                </c:pt>
                <c:pt idx="6812">
                  <c:v>212875</c:v>
                </c:pt>
                <c:pt idx="6813">
                  <c:v>212906.249999872</c:v>
                </c:pt>
                <c:pt idx="6814">
                  <c:v>212937.5</c:v>
                </c:pt>
                <c:pt idx="6815">
                  <c:v>212968.750000128</c:v>
                </c:pt>
                <c:pt idx="6816">
                  <c:v>213000</c:v>
                </c:pt>
                <c:pt idx="6817">
                  <c:v>213031.249999872</c:v>
                </c:pt>
                <c:pt idx="6818">
                  <c:v>213062.5</c:v>
                </c:pt>
                <c:pt idx="6819">
                  <c:v>213093.750000128</c:v>
                </c:pt>
                <c:pt idx="6820">
                  <c:v>213125</c:v>
                </c:pt>
                <c:pt idx="6821">
                  <c:v>213156.249999872</c:v>
                </c:pt>
                <c:pt idx="6822">
                  <c:v>213187.5</c:v>
                </c:pt>
                <c:pt idx="6823">
                  <c:v>213218.750000128</c:v>
                </c:pt>
                <c:pt idx="6824">
                  <c:v>213250</c:v>
                </c:pt>
                <c:pt idx="6825">
                  <c:v>213281.249999872</c:v>
                </c:pt>
                <c:pt idx="6826">
                  <c:v>213312.5</c:v>
                </c:pt>
                <c:pt idx="6827">
                  <c:v>213343.750000128</c:v>
                </c:pt>
                <c:pt idx="6828">
                  <c:v>213375</c:v>
                </c:pt>
                <c:pt idx="6829">
                  <c:v>213406.249999872</c:v>
                </c:pt>
                <c:pt idx="6830">
                  <c:v>213437.5</c:v>
                </c:pt>
                <c:pt idx="6831">
                  <c:v>213468.750000128</c:v>
                </c:pt>
                <c:pt idx="6832">
                  <c:v>213500</c:v>
                </c:pt>
                <c:pt idx="6833">
                  <c:v>213531.249999872</c:v>
                </c:pt>
                <c:pt idx="6834">
                  <c:v>213562.5</c:v>
                </c:pt>
                <c:pt idx="6835">
                  <c:v>213593.750000128</c:v>
                </c:pt>
                <c:pt idx="6836">
                  <c:v>213625</c:v>
                </c:pt>
                <c:pt idx="6837">
                  <c:v>213656.249999872</c:v>
                </c:pt>
                <c:pt idx="6838">
                  <c:v>213687.5</c:v>
                </c:pt>
                <c:pt idx="6839">
                  <c:v>213718.750000128</c:v>
                </c:pt>
                <c:pt idx="6840">
                  <c:v>213750</c:v>
                </c:pt>
                <c:pt idx="6841">
                  <c:v>213781.249999872</c:v>
                </c:pt>
                <c:pt idx="6842">
                  <c:v>213812.5</c:v>
                </c:pt>
                <c:pt idx="6843">
                  <c:v>213843.750000128</c:v>
                </c:pt>
                <c:pt idx="6844">
                  <c:v>213875</c:v>
                </c:pt>
                <c:pt idx="6845">
                  <c:v>213906.249999872</c:v>
                </c:pt>
                <c:pt idx="6846">
                  <c:v>213937.5</c:v>
                </c:pt>
                <c:pt idx="6847">
                  <c:v>213968.750000128</c:v>
                </c:pt>
                <c:pt idx="6848">
                  <c:v>214000</c:v>
                </c:pt>
                <c:pt idx="6849">
                  <c:v>214031.249999872</c:v>
                </c:pt>
                <c:pt idx="6850">
                  <c:v>214062.5</c:v>
                </c:pt>
                <c:pt idx="6851">
                  <c:v>214093.750000128</c:v>
                </c:pt>
                <c:pt idx="6852">
                  <c:v>214125</c:v>
                </c:pt>
                <c:pt idx="6853">
                  <c:v>214156.249999872</c:v>
                </c:pt>
                <c:pt idx="6854">
                  <c:v>214187.5</c:v>
                </c:pt>
                <c:pt idx="6855">
                  <c:v>214218.750000128</c:v>
                </c:pt>
                <c:pt idx="6856">
                  <c:v>214250</c:v>
                </c:pt>
                <c:pt idx="6857">
                  <c:v>214281.249999872</c:v>
                </c:pt>
                <c:pt idx="6858">
                  <c:v>214312.5</c:v>
                </c:pt>
                <c:pt idx="6859">
                  <c:v>214343.750000128</c:v>
                </c:pt>
                <c:pt idx="6860">
                  <c:v>214375</c:v>
                </c:pt>
                <c:pt idx="6861">
                  <c:v>214406.249999872</c:v>
                </c:pt>
                <c:pt idx="6862">
                  <c:v>214437.5</c:v>
                </c:pt>
                <c:pt idx="6863">
                  <c:v>214468.750000128</c:v>
                </c:pt>
                <c:pt idx="6864">
                  <c:v>214500</c:v>
                </c:pt>
                <c:pt idx="6865">
                  <c:v>214531.249999872</c:v>
                </c:pt>
                <c:pt idx="6866">
                  <c:v>214562.5</c:v>
                </c:pt>
                <c:pt idx="6867">
                  <c:v>214593.750000128</c:v>
                </c:pt>
                <c:pt idx="6868">
                  <c:v>214625</c:v>
                </c:pt>
                <c:pt idx="6869">
                  <c:v>214656.249999872</c:v>
                </c:pt>
                <c:pt idx="6870">
                  <c:v>214687.5</c:v>
                </c:pt>
                <c:pt idx="6871">
                  <c:v>214718.750000128</c:v>
                </c:pt>
                <c:pt idx="6872">
                  <c:v>214750</c:v>
                </c:pt>
                <c:pt idx="6873">
                  <c:v>214781.249999872</c:v>
                </c:pt>
                <c:pt idx="6874">
                  <c:v>214812.5</c:v>
                </c:pt>
                <c:pt idx="6875">
                  <c:v>214843.750000128</c:v>
                </c:pt>
                <c:pt idx="6876">
                  <c:v>214875</c:v>
                </c:pt>
                <c:pt idx="6877">
                  <c:v>214906.249999872</c:v>
                </c:pt>
                <c:pt idx="6878">
                  <c:v>214937.5</c:v>
                </c:pt>
                <c:pt idx="6879">
                  <c:v>214968.750000128</c:v>
                </c:pt>
                <c:pt idx="6880">
                  <c:v>215000</c:v>
                </c:pt>
                <c:pt idx="6881">
                  <c:v>215031.249999872</c:v>
                </c:pt>
                <c:pt idx="6882">
                  <c:v>215062.5</c:v>
                </c:pt>
                <c:pt idx="6883">
                  <c:v>215093.750000128</c:v>
                </c:pt>
                <c:pt idx="6884">
                  <c:v>215125</c:v>
                </c:pt>
                <c:pt idx="6885">
                  <c:v>215156.249999872</c:v>
                </c:pt>
                <c:pt idx="6886">
                  <c:v>215187.5</c:v>
                </c:pt>
                <c:pt idx="6887">
                  <c:v>215218.750000128</c:v>
                </c:pt>
                <c:pt idx="6888">
                  <c:v>215250</c:v>
                </c:pt>
                <c:pt idx="6889">
                  <c:v>215281.249999872</c:v>
                </c:pt>
                <c:pt idx="6890">
                  <c:v>215312.5</c:v>
                </c:pt>
                <c:pt idx="6891">
                  <c:v>215343.750000128</c:v>
                </c:pt>
                <c:pt idx="6892">
                  <c:v>215375</c:v>
                </c:pt>
                <c:pt idx="6893">
                  <c:v>215406.249999872</c:v>
                </c:pt>
                <c:pt idx="6894">
                  <c:v>215437.5</c:v>
                </c:pt>
                <c:pt idx="6895">
                  <c:v>215468.750000128</c:v>
                </c:pt>
                <c:pt idx="6896">
                  <c:v>215500</c:v>
                </c:pt>
                <c:pt idx="6897">
                  <c:v>215531.249999872</c:v>
                </c:pt>
                <c:pt idx="6898">
                  <c:v>215562.5</c:v>
                </c:pt>
                <c:pt idx="6899">
                  <c:v>215593.750000128</c:v>
                </c:pt>
                <c:pt idx="6900">
                  <c:v>215625</c:v>
                </c:pt>
                <c:pt idx="6901">
                  <c:v>215656.249999872</c:v>
                </c:pt>
                <c:pt idx="6902">
                  <c:v>215687.5</c:v>
                </c:pt>
                <c:pt idx="6903">
                  <c:v>215718.750000128</c:v>
                </c:pt>
                <c:pt idx="6904">
                  <c:v>215750</c:v>
                </c:pt>
                <c:pt idx="6905">
                  <c:v>215781.249999872</c:v>
                </c:pt>
                <c:pt idx="6906">
                  <c:v>215812.5</c:v>
                </c:pt>
                <c:pt idx="6907">
                  <c:v>215843.750000128</c:v>
                </c:pt>
                <c:pt idx="6908">
                  <c:v>215875</c:v>
                </c:pt>
                <c:pt idx="6909">
                  <c:v>215906.249999872</c:v>
                </c:pt>
                <c:pt idx="6910">
                  <c:v>215937.5</c:v>
                </c:pt>
                <c:pt idx="6911">
                  <c:v>215968.750000128</c:v>
                </c:pt>
                <c:pt idx="6912">
                  <c:v>216000</c:v>
                </c:pt>
                <c:pt idx="6913">
                  <c:v>216031.249999872</c:v>
                </c:pt>
                <c:pt idx="6914">
                  <c:v>216062.5</c:v>
                </c:pt>
                <c:pt idx="6915">
                  <c:v>216093.750000128</c:v>
                </c:pt>
                <c:pt idx="6916">
                  <c:v>216125</c:v>
                </c:pt>
                <c:pt idx="6917">
                  <c:v>216156.249999872</c:v>
                </c:pt>
                <c:pt idx="6918">
                  <c:v>216187.5</c:v>
                </c:pt>
                <c:pt idx="6919">
                  <c:v>216218.750000128</c:v>
                </c:pt>
                <c:pt idx="6920">
                  <c:v>216250</c:v>
                </c:pt>
                <c:pt idx="6921">
                  <c:v>216281.249999872</c:v>
                </c:pt>
                <c:pt idx="6922">
                  <c:v>216312.5</c:v>
                </c:pt>
                <c:pt idx="6923">
                  <c:v>216343.750000128</c:v>
                </c:pt>
                <c:pt idx="6924">
                  <c:v>216375</c:v>
                </c:pt>
                <c:pt idx="6925">
                  <c:v>216406.249999872</c:v>
                </c:pt>
                <c:pt idx="6926">
                  <c:v>216437.5</c:v>
                </c:pt>
                <c:pt idx="6927">
                  <c:v>216468.750000128</c:v>
                </c:pt>
                <c:pt idx="6928">
                  <c:v>216500</c:v>
                </c:pt>
                <c:pt idx="6929">
                  <c:v>216531.249999872</c:v>
                </c:pt>
                <c:pt idx="6930">
                  <c:v>216562.5</c:v>
                </c:pt>
                <c:pt idx="6931">
                  <c:v>216593.750000128</c:v>
                </c:pt>
                <c:pt idx="6932">
                  <c:v>216625</c:v>
                </c:pt>
                <c:pt idx="6933">
                  <c:v>216656.249999872</c:v>
                </c:pt>
                <c:pt idx="6934">
                  <c:v>216687.5</c:v>
                </c:pt>
                <c:pt idx="6935">
                  <c:v>216718.750000128</c:v>
                </c:pt>
                <c:pt idx="6936">
                  <c:v>216750</c:v>
                </c:pt>
                <c:pt idx="6937">
                  <c:v>216781.249999872</c:v>
                </c:pt>
                <c:pt idx="6938">
                  <c:v>216812.5</c:v>
                </c:pt>
                <c:pt idx="6939">
                  <c:v>216843.750000128</c:v>
                </c:pt>
                <c:pt idx="6940">
                  <c:v>216875</c:v>
                </c:pt>
                <c:pt idx="6941">
                  <c:v>216906.249999872</c:v>
                </c:pt>
                <c:pt idx="6942">
                  <c:v>216937.5</c:v>
                </c:pt>
                <c:pt idx="6943">
                  <c:v>216968.750000128</c:v>
                </c:pt>
                <c:pt idx="6944">
                  <c:v>217000</c:v>
                </c:pt>
                <c:pt idx="6945">
                  <c:v>217031.249999872</c:v>
                </c:pt>
                <c:pt idx="6946">
                  <c:v>217062.5</c:v>
                </c:pt>
                <c:pt idx="6947">
                  <c:v>217093.750000128</c:v>
                </c:pt>
                <c:pt idx="6948">
                  <c:v>217125</c:v>
                </c:pt>
                <c:pt idx="6949">
                  <c:v>217156.249999872</c:v>
                </c:pt>
                <c:pt idx="6950">
                  <c:v>217187.5</c:v>
                </c:pt>
                <c:pt idx="6951">
                  <c:v>217218.750000128</c:v>
                </c:pt>
                <c:pt idx="6952">
                  <c:v>217250</c:v>
                </c:pt>
                <c:pt idx="6953">
                  <c:v>217281.249999872</c:v>
                </c:pt>
                <c:pt idx="6954">
                  <c:v>217312.5</c:v>
                </c:pt>
                <c:pt idx="6955">
                  <c:v>217343.750000128</c:v>
                </c:pt>
                <c:pt idx="6956">
                  <c:v>217375</c:v>
                </c:pt>
                <c:pt idx="6957">
                  <c:v>217406.249999872</c:v>
                </c:pt>
                <c:pt idx="6958">
                  <c:v>217437.5</c:v>
                </c:pt>
                <c:pt idx="6959">
                  <c:v>217468.750000128</c:v>
                </c:pt>
                <c:pt idx="6960">
                  <c:v>217500</c:v>
                </c:pt>
                <c:pt idx="6961">
                  <c:v>217531.249999872</c:v>
                </c:pt>
                <c:pt idx="6962">
                  <c:v>217562.5</c:v>
                </c:pt>
                <c:pt idx="6963">
                  <c:v>217593.750000128</c:v>
                </c:pt>
                <c:pt idx="6964">
                  <c:v>217625</c:v>
                </c:pt>
                <c:pt idx="6965">
                  <c:v>217656.249999872</c:v>
                </c:pt>
                <c:pt idx="6966">
                  <c:v>217687.5</c:v>
                </c:pt>
                <c:pt idx="6967">
                  <c:v>217718.750000128</c:v>
                </c:pt>
                <c:pt idx="6968">
                  <c:v>217750</c:v>
                </c:pt>
                <c:pt idx="6969">
                  <c:v>217781.249999872</c:v>
                </c:pt>
                <c:pt idx="6970">
                  <c:v>217812.5</c:v>
                </c:pt>
                <c:pt idx="6971">
                  <c:v>217843.750000128</c:v>
                </c:pt>
                <c:pt idx="6972">
                  <c:v>217875</c:v>
                </c:pt>
                <c:pt idx="6973">
                  <c:v>217906.249999872</c:v>
                </c:pt>
                <c:pt idx="6974">
                  <c:v>217937.5</c:v>
                </c:pt>
                <c:pt idx="6975">
                  <c:v>217968.750000128</c:v>
                </c:pt>
                <c:pt idx="6976">
                  <c:v>218000</c:v>
                </c:pt>
                <c:pt idx="6977">
                  <c:v>218031.249999872</c:v>
                </c:pt>
                <c:pt idx="6978">
                  <c:v>218062.5</c:v>
                </c:pt>
                <c:pt idx="6979">
                  <c:v>218093.750000128</c:v>
                </c:pt>
                <c:pt idx="6980">
                  <c:v>218125</c:v>
                </c:pt>
                <c:pt idx="6981">
                  <c:v>218156.249999872</c:v>
                </c:pt>
                <c:pt idx="6982">
                  <c:v>218187.5</c:v>
                </c:pt>
                <c:pt idx="6983">
                  <c:v>218218.750000128</c:v>
                </c:pt>
                <c:pt idx="6984">
                  <c:v>218250</c:v>
                </c:pt>
                <c:pt idx="6985">
                  <c:v>218281.249999872</c:v>
                </c:pt>
                <c:pt idx="6986">
                  <c:v>218312.5</c:v>
                </c:pt>
                <c:pt idx="6987">
                  <c:v>218343.750000128</c:v>
                </c:pt>
                <c:pt idx="6988">
                  <c:v>218375</c:v>
                </c:pt>
                <c:pt idx="6989">
                  <c:v>218406.249999872</c:v>
                </c:pt>
                <c:pt idx="6990">
                  <c:v>218437.5</c:v>
                </c:pt>
                <c:pt idx="6991">
                  <c:v>218468.750000128</c:v>
                </c:pt>
                <c:pt idx="6992">
                  <c:v>218500</c:v>
                </c:pt>
                <c:pt idx="6993">
                  <c:v>218531.249999872</c:v>
                </c:pt>
                <c:pt idx="6994">
                  <c:v>218562.5</c:v>
                </c:pt>
                <c:pt idx="6995">
                  <c:v>218593.750000128</c:v>
                </c:pt>
                <c:pt idx="6996">
                  <c:v>218625</c:v>
                </c:pt>
                <c:pt idx="6997">
                  <c:v>218656.249999872</c:v>
                </c:pt>
                <c:pt idx="6998">
                  <c:v>218687.5</c:v>
                </c:pt>
                <c:pt idx="6999">
                  <c:v>218718.750000128</c:v>
                </c:pt>
                <c:pt idx="7000">
                  <c:v>218750</c:v>
                </c:pt>
                <c:pt idx="7001">
                  <c:v>218781.249999872</c:v>
                </c:pt>
                <c:pt idx="7002">
                  <c:v>218812.5</c:v>
                </c:pt>
                <c:pt idx="7003">
                  <c:v>218843.750000128</c:v>
                </c:pt>
                <c:pt idx="7004">
                  <c:v>218875</c:v>
                </c:pt>
                <c:pt idx="7005">
                  <c:v>218906.249999872</c:v>
                </c:pt>
                <c:pt idx="7006">
                  <c:v>218937.5</c:v>
                </c:pt>
                <c:pt idx="7007">
                  <c:v>218968.750000128</c:v>
                </c:pt>
                <c:pt idx="7008">
                  <c:v>219000</c:v>
                </c:pt>
                <c:pt idx="7009">
                  <c:v>219031.249999872</c:v>
                </c:pt>
                <c:pt idx="7010">
                  <c:v>219062.5</c:v>
                </c:pt>
                <c:pt idx="7011">
                  <c:v>219093.750000128</c:v>
                </c:pt>
                <c:pt idx="7012">
                  <c:v>219125</c:v>
                </c:pt>
                <c:pt idx="7013">
                  <c:v>219156.249999872</c:v>
                </c:pt>
                <c:pt idx="7014">
                  <c:v>219187.5</c:v>
                </c:pt>
                <c:pt idx="7015">
                  <c:v>219218.750000128</c:v>
                </c:pt>
                <c:pt idx="7016">
                  <c:v>219250</c:v>
                </c:pt>
                <c:pt idx="7017">
                  <c:v>219281.249999872</c:v>
                </c:pt>
                <c:pt idx="7018">
                  <c:v>219312.5</c:v>
                </c:pt>
                <c:pt idx="7019">
                  <c:v>219343.750000128</c:v>
                </c:pt>
                <c:pt idx="7020">
                  <c:v>219375</c:v>
                </c:pt>
                <c:pt idx="7021">
                  <c:v>219406.249999872</c:v>
                </c:pt>
                <c:pt idx="7022">
                  <c:v>219437.5</c:v>
                </c:pt>
                <c:pt idx="7023">
                  <c:v>219468.750000128</c:v>
                </c:pt>
                <c:pt idx="7024">
                  <c:v>219500</c:v>
                </c:pt>
                <c:pt idx="7025">
                  <c:v>219531.249999872</c:v>
                </c:pt>
                <c:pt idx="7026">
                  <c:v>219562.5</c:v>
                </c:pt>
                <c:pt idx="7027">
                  <c:v>219593.750000128</c:v>
                </c:pt>
                <c:pt idx="7028">
                  <c:v>219625</c:v>
                </c:pt>
                <c:pt idx="7029">
                  <c:v>219656.249999872</c:v>
                </c:pt>
                <c:pt idx="7030">
                  <c:v>219687.5</c:v>
                </c:pt>
                <c:pt idx="7031">
                  <c:v>219718.750000128</c:v>
                </c:pt>
                <c:pt idx="7032">
                  <c:v>219750</c:v>
                </c:pt>
                <c:pt idx="7033">
                  <c:v>219781.249999872</c:v>
                </c:pt>
                <c:pt idx="7034">
                  <c:v>219812.5</c:v>
                </c:pt>
                <c:pt idx="7035">
                  <c:v>219843.750000128</c:v>
                </c:pt>
                <c:pt idx="7036">
                  <c:v>219875</c:v>
                </c:pt>
                <c:pt idx="7037">
                  <c:v>219906.249999872</c:v>
                </c:pt>
                <c:pt idx="7038">
                  <c:v>219937.5</c:v>
                </c:pt>
                <c:pt idx="7039">
                  <c:v>219968.750000128</c:v>
                </c:pt>
                <c:pt idx="7040">
                  <c:v>220000</c:v>
                </c:pt>
                <c:pt idx="7041">
                  <c:v>220031.249999872</c:v>
                </c:pt>
                <c:pt idx="7042">
                  <c:v>220062.5</c:v>
                </c:pt>
                <c:pt idx="7043">
                  <c:v>220093.750000128</c:v>
                </c:pt>
                <c:pt idx="7044">
                  <c:v>220125</c:v>
                </c:pt>
                <c:pt idx="7045">
                  <c:v>220156.249999872</c:v>
                </c:pt>
                <c:pt idx="7046">
                  <c:v>220187.5</c:v>
                </c:pt>
                <c:pt idx="7047">
                  <c:v>220218.750000128</c:v>
                </c:pt>
                <c:pt idx="7048">
                  <c:v>220250</c:v>
                </c:pt>
                <c:pt idx="7049">
                  <c:v>220281.249999872</c:v>
                </c:pt>
                <c:pt idx="7050">
                  <c:v>220312.5</c:v>
                </c:pt>
                <c:pt idx="7051">
                  <c:v>220343.750000128</c:v>
                </c:pt>
                <c:pt idx="7052">
                  <c:v>220375</c:v>
                </c:pt>
                <c:pt idx="7053">
                  <c:v>220406.249999872</c:v>
                </c:pt>
                <c:pt idx="7054">
                  <c:v>220437.5</c:v>
                </c:pt>
                <c:pt idx="7055">
                  <c:v>220468.750000128</c:v>
                </c:pt>
                <c:pt idx="7056">
                  <c:v>220500</c:v>
                </c:pt>
                <c:pt idx="7057">
                  <c:v>220531.249999872</c:v>
                </c:pt>
                <c:pt idx="7058">
                  <c:v>220562.5</c:v>
                </c:pt>
                <c:pt idx="7059">
                  <c:v>220593.750000128</c:v>
                </c:pt>
                <c:pt idx="7060">
                  <c:v>220625</c:v>
                </c:pt>
                <c:pt idx="7061">
                  <c:v>220656.249999872</c:v>
                </c:pt>
                <c:pt idx="7062">
                  <c:v>220687.5</c:v>
                </c:pt>
                <c:pt idx="7063">
                  <c:v>220718.750000128</c:v>
                </c:pt>
                <c:pt idx="7064">
                  <c:v>220750</c:v>
                </c:pt>
                <c:pt idx="7065">
                  <c:v>220781.249999872</c:v>
                </c:pt>
                <c:pt idx="7066">
                  <c:v>220812.5</c:v>
                </c:pt>
                <c:pt idx="7067">
                  <c:v>220843.750000128</c:v>
                </c:pt>
                <c:pt idx="7068">
                  <c:v>220875</c:v>
                </c:pt>
                <c:pt idx="7069">
                  <c:v>220906.249999872</c:v>
                </c:pt>
                <c:pt idx="7070">
                  <c:v>220937.5</c:v>
                </c:pt>
                <c:pt idx="7071">
                  <c:v>220968.750000128</c:v>
                </c:pt>
                <c:pt idx="7072">
                  <c:v>221000</c:v>
                </c:pt>
                <c:pt idx="7073">
                  <c:v>221031.249999872</c:v>
                </c:pt>
                <c:pt idx="7074">
                  <c:v>221062.5</c:v>
                </c:pt>
                <c:pt idx="7075">
                  <c:v>221093.750000128</c:v>
                </c:pt>
                <c:pt idx="7076">
                  <c:v>221125</c:v>
                </c:pt>
                <c:pt idx="7077">
                  <c:v>221156.249999872</c:v>
                </c:pt>
                <c:pt idx="7078">
                  <c:v>221187.5</c:v>
                </c:pt>
                <c:pt idx="7079">
                  <c:v>221218.750000128</c:v>
                </c:pt>
                <c:pt idx="7080">
                  <c:v>221250</c:v>
                </c:pt>
                <c:pt idx="7081">
                  <c:v>221281.249999872</c:v>
                </c:pt>
                <c:pt idx="7082">
                  <c:v>221312.5</c:v>
                </c:pt>
                <c:pt idx="7083">
                  <c:v>221343.750000128</c:v>
                </c:pt>
                <c:pt idx="7084">
                  <c:v>221375</c:v>
                </c:pt>
                <c:pt idx="7085">
                  <c:v>221406.249999872</c:v>
                </c:pt>
                <c:pt idx="7086">
                  <c:v>221437.5</c:v>
                </c:pt>
                <c:pt idx="7087">
                  <c:v>221468.750000128</c:v>
                </c:pt>
                <c:pt idx="7088">
                  <c:v>221500</c:v>
                </c:pt>
                <c:pt idx="7089">
                  <c:v>221531.249999872</c:v>
                </c:pt>
                <c:pt idx="7090">
                  <c:v>221562.5</c:v>
                </c:pt>
                <c:pt idx="7091">
                  <c:v>221593.750000128</c:v>
                </c:pt>
                <c:pt idx="7092">
                  <c:v>221625</c:v>
                </c:pt>
                <c:pt idx="7093">
                  <c:v>221656.249999872</c:v>
                </c:pt>
                <c:pt idx="7094">
                  <c:v>221687.5</c:v>
                </c:pt>
                <c:pt idx="7095">
                  <c:v>221718.750000128</c:v>
                </c:pt>
                <c:pt idx="7096">
                  <c:v>221750</c:v>
                </c:pt>
                <c:pt idx="7097">
                  <c:v>221781.249999872</c:v>
                </c:pt>
                <c:pt idx="7098">
                  <c:v>221812.5</c:v>
                </c:pt>
                <c:pt idx="7099">
                  <c:v>221843.750000128</c:v>
                </c:pt>
                <c:pt idx="7100">
                  <c:v>221875</c:v>
                </c:pt>
                <c:pt idx="7101">
                  <c:v>221906.249999872</c:v>
                </c:pt>
                <c:pt idx="7102">
                  <c:v>221937.5</c:v>
                </c:pt>
                <c:pt idx="7103">
                  <c:v>221968.750000128</c:v>
                </c:pt>
                <c:pt idx="7104">
                  <c:v>222000</c:v>
                </c:pt>
                <c:pt idx="7105">
                  <c:v>222031.249999872</c:v>
                </c:pt>
                <c:pt idx="7106">
                  <c:v>222062.5</c:v>
                </c:pt>
                <c:pt idx="7107">
                  <c:v>222093.750000128</c:v>
                </c:pt>
                <c:pt idx="7108">
                  <c:v>222125</c:v>
                </c:pt>
                <c:pt idx="7109">
                  <c:v>222156.249999872</c:v>
                </c:pt>
                <c:pt idx="7110">
                  <c:v>222187.5</c:v>
                </c:pt>
                <c:pt idx="7111">
                  <c:v>222218.750000128</c:v>
                </c:pt>
                <c:pt idx="7112">
                  <c:v>222250</c:v>
                </c:pt>
                <c:pt idx="7113">
                  <c:v>222281.249999872</c:v>
                </c:pt>
                <c:pt idx="7114">
                  <c:v>222312.5</c:v>
                </c:pt>
                <c:pt idx="7115">
                  <c:v>222343.750000128</c:v>
                </c:pt>
                <c:pt idx="7116">
                  <c:v>222375</c:v>
                </c:pt>
                <c:pt idx="7117">
                  <c:v>222406.249999872</c:v>
                </c:pt>
                <c:pt idx="7118">
                  <c:v>222437.5</c:v>
                </c:pt>
                <c:pt idx="7119">
                  <c:v>222468.750000128</c:v>
                </c:pt>
                <c:pt idx="7120">
                  <c:v>222500</c:v>
                </c:pt>
                <c:pt idx="7121">
                  <c:v>222531.249999872</c:v>
                </c:pt>
                <c:pt idx="7122">
                  <c:v>222562.5</c:v>
                </c:pt>
                <c:pt idx="7123">
                  <c:v>222593.750000128</c:v>
                </c:pt>
                <c:pt idx="7124">
                  <c:v>222625</c:v>
                </c:pt>
                <c:pt idx="7125">
                  <c:v>222656.249999872</c:v>
                </c:pt>
                <c:pt idx="7126">
                  <c:v>222687.5</c:v>
                </c:pt>
                <c:pt idx="7127">
                  <c:v>222718.750000128</c:v>
                </c:pt>
                <c:pt idx="7128">
                  <c:v>222750</c:v>
                </c:pt>
                <c:pt idx="7129">
                  <c:v>222781.249999872</c:v>
                </c:pt>
                <c:pt idx="7130">
                  <c:v>222812.5</c:v>
                </c:pt>
                <c:pt idx="7131">
                  <c:v>222843.750000128</c:v>
                </c:pt>
                <c:pt idx="7132">
                  <c:v>222875</c:v>
                </c:pt>
                <c:pt idx="7133">
                  <c:v>222906.249999872</c:v>
                </c:pt>
                <c:pt idx="7134">
                  <c:v>222937.5</c:v>
                </c:pt>
                <c:pt idx="7135">
                  <c:v>222968.750000128</c:v>
                </c:pt>
                <c:pt idx="7136">
                  <c:v>223000</c:v>
                </c:pt>
                <c:pt idx="7137">
                  <c:v>223031.249999872</c:v>
                </c:pt>
                <c:pt idx="7138">
                  <c:v>223062.5</c:v>
                </c:pt>
                <c:pt idx="7139">
                  <c:v>223093.750000128</c:v>
                </c:pt>
                <c:pt idx="7140">
                  <c:v>223125</c:v>
                </c:pt>
                <c:pt idx="7141">
                  <c:v>223156.249999872</c:v>
                </c:pt>
                <c:pt idx="7142">
                  <c:v>223187.5</c:v>
                </c:pt>
                <c:pt idx="7143">
                  <c:v>223218.750000128</c:v>
                </c:pt>
                <c:pt idx="7144">
                  <c:v>223250</c:v>
                </c:pt>
                <c:pt idx="7145">
                  <c:v>223281.249999872</c:v>
                </c:pt>
                <c:pt idx="7146">
                  <c:v>223312.5</c:v>
                </c:pt>
                <c:pt idx="7147">
                  <c:v>223343.750000128</c:v>
                </c:pt>
                <c:pt idx="7148">
                  <c:v>223375</c:v>
                </c:pt>
                <c:pt idx="7149">
                  <c:v>223406.249999872</c:v>
                </c:pt>
                <c:pt idx="7150">
                  <c:v>223437.5</c:v>
                </c:pt>
                <c:pt idx="7151">
                  <c:v>223468.750000128</c:v>
                </c:pt>
                <c:pt idx="7152">
                  <c:v>223500</c:v>
                </c:pt>
                <c:pt idx="7153">
                  <c:v>223531.249999872</c:v>
                </c:pt>
                <c:pt idx="7154">
                  <c:v>223562.5</c:v>
                </c:pt>
                <c:pt idx="7155">
                  <c:v>223593.750000128</c:v>
                </c:pt>
                <c:pt idx="7156">
                  <c:v>223625</c:v>
                </c:pt>
                <c:pt idx="7157">
                  <c:v>223656.249999872</c:v>
                </c:pt>
                <c:pt idx="7158">
                  <c:v>223687.5</c:v>
                </c:pt>
                <c:pt idx="7159">
                  <c:v>223718.750000128</c:v>
                </c:pt>
                <c:pt idx="7160">
                  <c:v>223750</c:v>
                </c:pt>
                <c:pt idx="7161">
                  <c:v>223781.249999872</c:v>
                </c:pt>
                <c:pt idx="7162">
                  <c:v>223812.5</c:v>
                </c:pt>
                <c:pt idx="7163">
                  <c:v>223843.750000128</c:v>
                </c:pt>
                <c:pt idx="7164">
                  <c:v>223875</c:v>
                </c:pt>
                <c:pt idx="7165">
                  <c:v>223906.249999872</c:v>
                </c:pt>
                <c:pt idx="7166">
                  <c:v>223937.5</c:v>
                </c:pt>
                <c:pt idx="7167">
                  <c:v>223968.750000128</c:v>
                </c:pt>
                <c:pt idx="7168">
                  <c:v>224000</c:v>
                </c:pt>
                <c:pt idx="7169">
                  <c:v>224031.249999872</c:v>
                </c:pt>
                <c:pt idx="7170">
                  <c:v>224062.5</c:v>
                </c:pt>
                <c:pt idx="7171">
                  <c:v>224093.750000128</c:v>
                </c:pt>
                <c:pt idx="7172">
                  <c:v>224125</c:v>
                </c:pt>
                <c:pt idx="7173">
                  <c:v>224156.249999872</c:v>
                </c:pt>
                <c:pt idx="7174">
                  <c:v>224187.5</c:v>
                </c:pt>
                <c:pt idx="7175">
                  <c:v>224218.750000128</c:v>
                </c:pt>
                <c:pt idx="7176">
                  <c:v>224250</c:v>
                </c:pt>
                <c:pt idx="7177">
                  <c:v>224281.249999872</c:v>
                </c:pt>
                <c:pt idx="7178">
                  <c:v>224312.5</c:v>
                </c:pt>
                <c:pt idx="7179">
                  <c:v>224343.750000128</c:v>
                </c:pt>
                <c:pt idx="7180">
                  <c:v>224375</c:v>
                </c:pt>
                <c:pt idx="7181">
                  <c:v>224406.249999872</c:v>
                </c:pt>
                <c:pt idx="7182">
                  <c:v>224437.5</c:v>
                </c:pt>
                <c:pt idx="7183">
                  <c:v>224468.750000128</c:v>
                </c:pt>
                <c:pt idx="7184">
                  <c:v>224500</c:v>
                </c:pt>
                <c:pt idx="7185">
                  <c:v>224531.249999872</c:v>
                </c:pt>
                <c:pt idx="7186">
                  <c:v>224562.5</c:v>
                </c:pt>
                <c:pt idx="7187">
                  <c:v>224593.750000128</c:v>
                </c:pt>
                <c:pt idx="7188">
                  <c:v>224625</c:v>
                </c:pt>
                <c:pt idx="7189">
                  <c:v>224656.249999872</c:v>
                </c:pt>
                <c:pt idx="7190">
                  <c:v>224687.5</c:v>
                </c:pt>
                <c:pt idx="7191">
                  <c:v>224718.750000128</c:v>
                </c:pt>
                <c:pt idx="7192">
                  <c:v>224750</c:v>
                </c:pt>
                <c:pt idx="7193">
                  <c:v>224781.249999872</c:v>
                </c:pt>
                <c:pt idx="7194">
                  <c:v>224812.5</c:v>
                </c:pt>
                <c:pt idx="7195">
                  <c:v>224843.750000128</c:v>
                </c:pt>
                <c:pt idx="7196">
                  <c:v>224875</c:v>
                </c:pt>
                <c:pt idx="7197">
                  <c:v>224906.249999872</c:v>
                </c:pt>
                <c:pt idx="7198">
                  <c:v>224937.5</c:v>
                </c:pt>
                <c:pt idx="7199">
                  <c:v>224968.750000128</c:v>
                </c:pt>
                <c:pt idx="7200">
                  <c:v>225000</c:v>
                </c:pt>
                <c:pt idx="7201">
                  <c:v>225031.249999872</c:v>
                </c:pt>
                <c:pt idx="7202">
                  <c:v>225062.5</c:v>
                </c:pt>
                <c:pt idx="7203">
                  <c:v>225093.750000128</c:v>
                </c:pt>
                <c:pt idx="7204">
                  <c:v>225125</c:v>
                </c:pt>
                <c:pt idx="7205">
                  <c:v>225156.249999872</c:v>
                </c:pt>
                <c:pt idx="7206">
                  <c:v>225187.5</c:v>
                </c:pt>
                <c:pt idx="7207">
                  <c:v>225218.750000128</c:v>
                </c:pt>
                <c:pt idx="7208">
                  <c:v>225250</c:v>
                </c:pt>
                <c:pt idx="7209">
                  <c:v>225281.249999872</c:v>
                </c:pt>
                <c:pt idx="7210">
                  <c:v>225312.5</c:v>
                </c:pt>
                <c:pt idx="7211">
                  <c:v>225343.750000128</c:v>
                </c:pt>
                <c:pt idx="7212">
                  <c:v>225375</c:v>
                </c:pt>
                <c:pt idx="7213">
                  <c:v>225406.249999872</c:v>
                </c:pt>
                <c:pt idx="7214">
                  <c:v>225437.5</c:v>
                </c:pt>
                <c:pt idx="7215">
                  <c:v>225468.750000128</c:v>
                </c:pt>
                <c:pt idx="7216">
                  <c:v>225500</c:v>
                </c:pt>
                <c:pt idx="7217">
                  <c:v>225531.249999872</c:v>
                </c:pt>
                <c:pt idx="7218">
                  <c:v>225562.5</c:v>
                </c:pt>
                <c:pt idx="7219">
                  <c:v>225593.750000128</c:v>
                </c:pt>
                <c:pt idx="7220">
                  <c:v>225625</c:v>
                </c:pt>
                <c:pt idx="7221">
                  <c:v>225656.249999872</c:v>
                </c:pt>
                <c:pt idx="7222">
                  <c:v>225687.5</c:v>
                </c:pt>
                <c:pt idx="7223">
                  <c:v>225718.750000128</c:v>
                </c:pt>
                <c:pt idx="7224">
                  <c:v>225750</c:v>
                </c:pt>
                <c:pt idx="7225">
                  <c:v>225781.249999872</c:v>
                </c:pt>
                <c:pt idx="7226">
                  <c:v>225812.5</c:v>
                </c:pt>
                <c:pt idx="7227">
                  <c:v>225843.750000128</c:v>
                </c:pt>
                <c:pt idx="7228">
                  <c:v>225875</c:v>
                </c:pt>
                <c:pt idx="7229">
                  <c:v>225906.249999872</c:v>
                </c:pt>
                <c:pt idx="7230">
                  <c:v>225937.5</c:v>
                </c:pt>
                <c:pt idx="7231">
                  <c:v>225968.750000128</c:v>
                </c:pt>
                <c:pt idx="7232">
                  <c:v>226000</c:v>
                </c:pt>
                <c:pt idx="7233">
                  <c:v>226031.249999872</c:v>
                </c:pt>
                <c:pt idx="7234">
                  <c:v>226062.5</c:v>
                </c:pt>
                <c:pt idx="7235">
                  <c:v>226093.750000128</c:v>
                </c:pt>
                <c:pt idx="7236">
                  <c:v>226125</c:v>
                </c:pt>
                <c:pt idx="7237">
                  <c:v>226156.249999872</c:v>
                </c:pt>
                <c:pt idx="7238">
                  <c:v>226187.5</c:v>
                </c:pt>
                <c:pt idx="7239">
                  <c:v>226218.750000128</c:v>
                </c:pt>
                <c:pt idx="7240">
                  <c:v>226250</c:v>
                </c:pt>
                <c:pt idx="7241">
                  <c:v>226281.249999872</c:v>
                </c:pt>
                <c:pt idx="7242">
                  <c:v>226312.5</c:v>
                </c:pt>
                <c:pt idx="7243">
                  <c:v>226343.750000128</c:v>
                </c:pt>
                <c:pt idx="7244">
                  <c:v>226375</c:v>
                </c:pt>
                <c:pt idx="7245">
                  <c:v>226406.249999872</c:v>
                </c:pt>
                <c:pt idx="7246">
                  <c:v>226437.5</c:v>
                </c:pt>
                <c:pt idx="7247">
                  <c:v>226468.750000128</c:v>
                </c:pt>
                <c:pt idx="7248">
                  <c:v>226500</c:v>
                </c:pt>
                <c:pt idx="7249">
                  <c:v>226531.249999872</c:v>
                </c:pt>
                <c:pt idx="7250">
                  <c:v>226562.5</c:v>
                </c:pt>
                <c:pt idx="7251">
                  <c:v>226593.750000128</c:v>
                </c:pt>
                <c:pt idx="7252">
                  <c:v>226625</c:v>
                </c:pt>
                <c:pt idx="7253">
                  <c:v>226656.249999872</c:v>
                </c:pt>
                <c:pt idx="7254">
                  <c:v>226687.5</c:v>
                </c:pt>
                <c:pt idx="7255">
                  <c:v>226718.750000128</c:v>
                </c:pt>
                <c:pt idx="7256">
                  <c:v>226750</c:v>
                </c:pt>
                <c:pt idx="7257">
                  <c:v>226781.249999872</c:v>
                </c:pt>
                <c:pt idx="7258">
                  <c:v>226812.5</c:v>
                </c:pt>
                <c:pt idx="7259">
                  <c:v>226843.750000128</c:v>
                </c:pt>
                <c:pt idx="7260">
                  <c:v>226875</c:v>
                </c:pt>
                <c:pt idx="7261">
                  <c:v>226906.249999872</c:v>
                </c:pt>
                <c:pt idx="7262">
                  <c:v>226937.5</c:v>
                </c:pt>
                <c:pt idx="7263">
                  <c:v>226968.750000128</c:v>
                </c:pt>
                <c:pt idx="7264">
                  <c:v>227000</c:v>
                </c:pt>
                <c:pt idx="7265">
                  <c:v>227031.249999872</c:v>
                </c:pt>
                <c:pt idx="7266">
                  <c:v>227062.5</c:v>
                </c:pt>
                <c:pt idx="7267">
                  <c:v>227093.750000128</c:v>
                </c:pt>
                <c:pt idx="7268">
                  <c:v>227125</c:v>
                </c:pt>
                <c:pt idx="7269">
                  <c:v>227156.249999872</c:v>
                </c:pt>
                <c:pt idx="7270">
                  <c:v>227187.5</c:v>
                </c:pt>
                <c:pt idx="7271">
                  <c:v>227218.750000128</c:v>
                </c:pt>
                <c:pt idx="7272">
                  <c:v>227250</c:v>
                </c:pt>
                <c:pt idx="7273">
                  <c:v>227281.249999872</c:v>
                </c:pt>
                <c:pt idx="7274">
                  <c:v>227312.5</c:v>
                </c:pt>
                <c:pt idx="7275">
                  <c:v>227343.750000128</c:v>
                </c:pt>
                <c:pt idx="7276">
                  <c:v>227375</c:v>
                </c:pt>
                <c:pt idx="7277">
                  <c:v>227406.249999872</c:v>
                </c:pt>
                <c:pt idx="7278">
                  <c:v>227437.5</c:v>
                </c:pt>
                <c:pt idx="7279">
                  <c:v>227468.750000128</c:v>
                </c:pt>
                <c:pt idx="7280">
                  <c:v>227500</c:v>
                </c:pt>
                <c:pt idx="7281">
                  <c:v>227531.249999872</c:v>
                </c:pt>
                <c:pt idx="7282">
                  <c:v>227562.5</c:v>
                </c:pt>
                <c:pt idx="7283">
                  <c:v>227593.750000128</c:v>
                </c:pt>
                <c:pt idx="7284">
                  <c:v>227625</c:v>
                </c:pt>
                <c:pt idx="7285">
                  <c:v>227656.249999872</c:v>
                </c:pt>
                <c:pt idx="7286">
                  <c:v>227687.5</c:v>
                </c:pt>
                <c:pt idx="7287">
                  <c:v>227718.750000128</c:v>
                </c:pt>
                <c:pt idx="7288">
                  <c:v>227750</c:v>
                </c:pt>
                <c:pt idx="7289">
                  <c:v>227781.249999872</c:v>
                </c:pt>
                <c:pt idx="7290">
                  <c:v>227812.5</c:v>
                </c:pt>
                <c:pt idx="7291">
                  <c:v>227843.750000128</c:v>
                </c:pt>
                <c:pt idx="7292">
                  <c:v>227875</c:v>
                </c:pt>
                <c:pt idx="7293">
                  <c:v>227906.249999872</c:v>
                </c:pt>
                <c:pt idx="7294">
                  <c:v>227937.5</c:v>
                </c:pt>
                <c:pt idx="7295">
                  <c:v>227968.750000128</c:v>
                </c:pt>
                <c:pt idx="7296">
                  <c:v>228000</c:v>
                </c:pt>
                <c:pt idx="7297">
                  <c:v>228031.249999872</c:v>
                </c:pt>
                <c:pt idx="7298">
                  <c:v>228062.5</c:v>
                </c:pt>
                <c:pt idx="7299">
                  <c:v>228093.750000128</c:v>
                </c:pt>
                <c:pt idx="7300">
                  <c:v>228125</c:v>
                </c:pt>
                <c:pt idx="7301">
                  <c:v>228156.249999872</c:v>
                </c:pt>
                <c:pt idx="7302">
                  <c:v>228187.5</c:v>
                </c:pt>
                <c:pt idx="7303">
                  <c:v>228218.750000128</c:v>
                </c:pt>
                <c:pt idx="7304">
                  <c:v>228250</c:v>
                </c:pt>
                <c:pt idx="7305">
                  <c:v>228281.249999872</c:v>
                </c:pt>
                <c:pt idx="7306">
                  <c:v>228312.5</c:v>
                </c:pt>
                <c:pt idx="7307">
                  <c:v>228343.750000128</c:v>
                </c:pt>
                <c:pt idx="7308">
                  <c:v>228375</c:v>
                </c:pt>
                <c:pt idx="7309">
                  <c:v>228406.249999872</c:v>
                </c:pt>
                <c:pt idx="7310">
                  <c:v>228437.5</c:v>
                </c:pt>
                <c:pt idx="7311">
                  <c:v>228468.750000128</c:v>
                </c:pt>
                <c:pt idx="7312">
                  <c:v>228500</c:v>
                </c:pt>
                <c:pt idx="7313">
                  <c:v>228531.249999872</c:v>
                </c:pt>
                <c:pt idx="7314">
                  <c:v>228562.5</c:v>
                </c:pt>
                <c:pt idx="7315">
                  <c:v>228593.750000128</c:v>
                </c:pt>
                <c:pt idx="7316">
                  <c:v>228625</c:v>
                </c:pt>
                <c:pt idx="7317">
                  <c:v>228656.249999872</c:v>
                </c:pt>
                <c:pt idx="7318">
                  <c:v>228687.5</c:v>
                </c:pt>
                <c:pt idx="7319">
                  <c:v>228718.750000128</c:v>
                </c:pt>
                <c:pt idx="7320">
                  <c:v>228750</c:v>
                </c:pt>
                <c:pt idx="7321">
                  <c:v>228781.249999872</c:v>
                </c:pt>
                <c:pt idx="7322">
                  <c:v>228812.5</c:v>
                </c:pt>
                <c:pt idx="7323">
                  <c:v>228843.750000128</c:v>
                </c:pt>
                <c:pt idx="7324">
                  <c:v>228875</c:v>
                </c:pt>
                <c:pt idx="7325">
                  <c:v>228906.249999872</c:v>
                </c:pt>
                <c:pt idx="7326">
                  <c:v>228937.5</c:v>
                </c:pt>
                <c:pt idx="7327">
                  <c:v>228968.750000128</c:v>
                </c:pt>
                <c:pt idx="7328">
                  <c:v>229000</c:v>
                </c:pt>
                <c:pt idx="7329">
                  <c:v>229031.249999872</c:v>
                </c:pt>
                <c:pt idx="7330">
                  <c:v>229062.5</c:v>
                </c:pt>
                <c:pt idx="7331">
                  <c:v>229093.750000128</c:v>
                </c:pt>
                <c:pt idx="7332">
                  <c:v>229125</c:v>
                </c:pt>
                <c:pt idx="7333">
                  <c:v>229156.249999872</c:v>
                </c:pt>
                <c:pt idx="7334">
                  <c:v>229187.5</c:v>
                </c:pt>
                <c:pt idx="7335">
                  <c:v>229218.750000128</c:v>
                </c:pt>
                <c:pt idx="7336">
                  <c:v>229250</c:v>
                </c:pt>
                <c:pt idx="7337">
                  <c:v>229281.249999872</c:v>
                </c:pt>
                <c:pt idx="7338">
                  <c:v>229312.5</c:v>
                </c:pt>
                <c:pt idx="7339">
                  <c:v>229343.750000128</c:v>
                </c:pt>
                <c:pt idx="7340">
                  <c:v>229375</c:v>
                </c:pt>
                <c:pt idx="7341">
                  <c:v>229406.249999872</c:v>
                </c:pt>
                <c:pt idx="7342">
                  <c:v>229437.5</c:v>
                </c:pt>
                <c:pt idx="7343">
                  <c:v>229468.750000128</c:v>
                </c:pt>
                <c:pt idx="7344">
                  <c:v>229500</c:v>
                </c:pt>
                <c:pt idx="7345">
                  <c:v>229531.249999872</c:v>
                </c:pt>
                <c:pt idx="7346">
                  <c:v>229562.5</c:v>
                </c:pt>
                <c:pt idx="7347">
                  <c:v>229593.750000128</c:v>
                </c:pt>
                <c:pt idx="7348">
                  <c:v>229625</c:v>
                </c:pt>
                <c:pt idx="7349">
                  <c:v>229656.249999872</c:v>
                </c:pt>
                <c:pt idx="7350">
                  <c:v>229687.5</c:v>
                </c:pt>
                <c:pt idx="7351">
                  <c:v>229718.750000128</c:v>
                </c:pt>
                <c:pt idx="7352">
                  <c:v>229750</c:v>
                </c:pt>
                <c:pt idx="7353">
                  <c:v>229781.249999872</c:v>
                </c:pt>
                <c:pt idx="7354">
                  <c:v>229812.5</c:v>
                </c:pt>
                <c:pt idx="7355">
                  <c:v>229843.750000128</c:v>
                </c:pt>
                <c:pt idx="7356">
                  <c:v>229875</c:v>
                </c:pt>
                <c:pt idx="7357">
                  <c:v>229906.249999872</c:v>
                </c:pt>
                <c:pt idx="7358">
                  <c:v>229937.5</c:v>
                </c:pt>
                <c:pt idx="7359">
                  <c:v>229968.750000128</c:v>
                </c:pt>
                <c:pt idx="7360">
                  <c:v>230000</c:v>
                </c:pt>
                <c:pt idx="7361">
                  <c:v>230031.249999872</c:v>
                </c:pt>
                <c:pt idx="7362">
                  <c:v>230062.5</c:v>
                </c:pt>
                <c:pt idx="7363">
                  <c:v>230093.750000128</c:v>
                </c:pt>
                <c:pt idx="7364">
                  <c:v>230125</c:v>
                </c:pt>
                <c:pt idx="7365">
                  <c:v>230156.249999872</c:v>
                </c:pt>
                <c:pt idx="7366">
                  <c:v>230187.5</c:v>
                </c:pt>
                <c:pt idx="7367">
                  <c:v>230218.750000128</c:v>
                </c:pt>
                <c:pt idx="7368">
                  <c:v>230250</c:v>
                </c:pt>
                <c:pt idx="7369">
                  <c:v>230281.249999872</c:v>
                </c:pt>
                <c:pt idx="7370">
                  <c:v>230312.5</c:v>
                </c:pt>
                <c:pt idx="7371">
                  <c:v>230343.750000128</c:v>
                </c:pt>
                <c:pt idx="7372">
                  <c:v>230375</c:v>
                </c:pt>
                <c:pt idx="7373">
                  <c:v>230406.249999872</c:v>
                </c:pt>
                <c:pt idx="7374">
                  <c:v>230437.5</c:v>
                </c:pt>
                <c:pt idx="7375">
                  <c:v>230468.750000128</c:v>
                </c:pt>
                <c:pt idx="7376">
                  <c:v>230500</c:v>
                </c:pt>
                <c:pt idx="7377">
                  <c:v>230531.249999872</c:v>
                </c:pt>
                <c:pt idx="7378">
                  <c:v>230562.5</c:v>
                </c:pt>
                <c:pt idx="7379">
                  <c:v>230593.750000128</c:v>
                </c:pt>
                <c:pt idx="7380">
                  <c:v>230625</c:v>
                </c:pt>
                <c:pt idx="7381">
                  <c:v>230656.249999872</c:v>
                </c:pt>
                <c:pt idx="7382">
                  <c:v>230687.5</c:v>
                </c:pt>
                <c:pt idx="7383">
                  <c:v>230718.750000128</c:v>
                </c:pt>
                <c:pt idx="7384">
                  <c:v>230750</c:v>
                </c:pt>
                <c:pt idx="7385">
                  <c:v>230781.249999872</c:v>
                </c:pt>
                <c:pt idx="7386">
                  <c:v>230812.5</c:v>
                </c:pt>
                <c:pt idx="7387">
                  <c:v>230843.750000128</c:v>
                </c:pt>
                <c:pt idx="7388">
                  <c:v>230875</c:v>
                </c:pt>
                <c:pt idx="7389">
                  <c:v>230906.249999872</c:v>
                </c:pt>
                <c:pt idx="7390">
                  <c:v>230937.5</c:v>
                </c:pt>
                <c:pt idx="7391">
                  <c:v>230968.750000128</c:v>
                </c:pt>
                <c:pt idx="7392">
                  <c:v>231000</c:v>
                </c:pt>
                <c:pt idx="7393">
                  <c:v>231031.249999872</c:v>
                </c:pt>
                <c:pt idx="7394">
                  <c:v>231062.5</c:v>
                </c:pt>
                <c:pt idx="7395">
                  <c:v>231093.750000128</c:v>
                </c:pt>
                <c:pt idx="7396">
                  <c:v>231125</c:v>
                </c:pt>
                <c:pt idx="7397">
                  <c:v>231156.249999872</c:v>
                </c:pt>
                <c:pt idx="7398">
                  <c:v>231187.5</c:v>
                </c:pt>
                <c:pt idx="7399">
                  <c:v>231218.750000128</c:v>
                </c:pt>
                <c:pt idx="7400">
                  <c:v>231250</c:v>
                </c:pt>
                <c:pt idx="7401">
                  <c:v>231281.249999872</c:v>
                </c:pt>
                <c:pt idx="7402">
                  <c:v>231312.5</c:v>
                </c:pt>
                <c:pt idx="7403">
                  <c:v>231343.750000128</c:v>
                </c:pt>
                <c:pt idx="7404">
                  <c:v>231375</c:v>
                </c:pt>
                <c:pt idx="7405">
                  <c:v>231406.249999872</c:v>
                </c:pt>
                <c:pt idx="7406">
                  <c:v>231437.5</c:v>
                </c:pt>
                <c:pt idx="7407">
                  <c:v>231468.750000128</c:v>
                </c:pt>
                <c:pt idx="7408">
                  <c:v>231500</c:v>
                </c:pt>
                <c:pt idx="7409">
                  <c:v>231531.249999872</c:v>
                </c:pt>
                <c:pt idx="7410">
                  <c:v>231562.5</c:v>
                </c:pt>
                <c:pt idx="7411">
                  <c:v>231593.750000128</c:v>
                </c:pt>
                <c:pt idx="7412">
                  <c:v>231625</c:v>
                </c:pt>
                <c:pt idx="7413">
                  <c:v>231656.249999872</c:v>
                </c:pt>
                <c:pt idx="7414">
                  <c:v>231687.5</c:v>
                </c:pt>
                <c:pt idx="7415">
                  <c:v>231718.750000128</c:v>
                </c:pt>
                <c:pt idx="7416">
                  <c:v>231750</c:v>
                </c:pt>
                <c:pt idx="7417">
                  <c:v>231781.249999872</c:v>
                </c:pt>
                <c:pt idx="7418">
                  <c:v>231812.5</c:v>
                </c:pt>
                <c:pt idx="7419">
                  <c:v>231843.750000128</c:v>
                </c:pt>
                <c:pt idx="7420">
                  <c:v>231875</c:v>
                </c:pt>
                <c:pt idx="7421">
                  <c:v>231906.249999872</c:v>
                </c:pt>
                <c:pt idx="7422">
                  <c:v>231937.5</c:v>
                </c:pt>
                <c:pt idx="7423">
                  <c:v>231968.750000128</c:v>
                </c:pt>
                <c:pt idx="7424">
                  <c:v>232000</c:v>
                </c:pt>
                <c:pt idx="7425">
                  <c:v>232031.249999872</c:v>
                </c:pt>
                <c:pt idx="7426">
                  <c:v>232062.5</c:v>
                </c:pt>
                <c:pt idx="7427">
                  <c:v>232093.750000128</c:v>
                </c:pt>
                <c:pt idx="7428">
                  <c:v>232125</c:v>
                </c:pt>
                <c:pt idx="7429">
                  <c:v>232156.249999872</c:v>
                </c:pt>
                <c:pt idx="7430">
                  <c:v>232187.5</c:v>
                </c:pt>
                <c:pt idx="7431">
                  <c:v>232218.750000128</c:v>
                </c:pt>
                <c:pt idx="7432">
                  <c:v>232250</c:v>
                </c:pt>
                <c:pt idx="7433">
                  <c:v>232281.249999872</c:v>
                </c:pt>
                <c:pt idx="7434">
                  <c:v>232312.5</c:v>
                </c:pt>
                <c:pt idx="7435">
                  <c:v>232343.750000128</c:v>
                </c:pt>
                <c:pt idx="7436">
                  <c:v>232375</c:v>
                </c:pt>
                <c:pt idx="7437">
                  <c:v>232406.249999872</c:v>
                </c:pt>
                <c:pt idx="7438">
                  <c:v>232437.5</c:v>
                </c:pt>
                <c:pt idx="7439">
                  <c:v>232468.750000128</c:v>
                </c:pt>
                <c:pt idx="7440">
                  <c:v>232500</c:v>
                </c:pt>
                <c:pt idx="7441">
                  <c:v>232531.249999872</c:v>
                </c:pt>
                <c:pt idx="7442">
                  <c:v>232562.5</c:v>
                </c:pt>
                <c:pt idx="7443">
                  <c:v>232593.750000128</c:v>
                </c:pt>
                <c:pt idx="7444">
                  <c:v>232625</c:v>
                </c:pt>
                <c:pt idx="7445">
                  <c:v>232656.249999872</c:v>
                </c:pt>
                <c:pt idx="7446">
                  <c:v>232687.5</c:v>
                </c:pt>
                <c:pt idx="7447">
                  <c:v>232718.750000128</c:v>
                </c:pt>
                <c:pt idx="7448">
                  <c:v>232750</c:v>
                </c:pt>
                <c:pt idx="7449">
                  <c:v>232781.249999872</c:v>
                </c:pt>
                <c:pt idx="7450">
                  <c:v>232812.5</c:v>
                </c:pt>
                <c:pt idx="7451">
                  <c:v>232843.750000128</c:v>
                </c:pt>
                <c:pt idx="7452">
                  <c:v>232875</c:v>
                </c:pt>
                <c:pt idx="7453">
                  <c:v>232906.249999872</c:v>
                </c:pt>
                <c:pt idx="7454">
                  <c:v>232937.5</c:v>
                </c:pt>
                <c:pt idx="7455">
                  <c:v>232968.750000128</c:v>
                </c:pt>
                <c:pt idx="7456">
                  <c:v>233000</c:v>
                </c:pt>
                <c:pt idx="7457">
                  <c:v>233031.249999872</c:v>
                </c:pt>
                <c:pt idx="7458">
                  <c:v>233062.5</c:v>
                </c:pt>
                <c:pt idx="7459">
                  <c:v>233093.750000128</c:v>
                </c:pt>
                <c:pt idx="7460">
                  <c:v>233125</c:v>
                </c:pt>
                <c:pt idx="7461">
                  <c:v>233156.249999872</c:v>
                </c:pt>
                <c:pt idx="7462">
                  <c:v>233187.5</c:v>
                </c:pt>
                <c:pt idx="7463">
                  <c:v>233218.750000128</c:v>
                </c:pt>
                <c:pt idx="7464">
                  <c:v>233250</c:v>
                </c:pt>
                <c:pt idx="7465">
                  <c:v>233281.249999872</c:v>
                </c:pt>
                <c:pt idx="7466">
                  <c:v>233312.5</c:v>
                </c:pt>
                <c:pt idx="7467">
                  <c:v>233343.750000128</c:v>
                </c:pt>
                <c:pt idx="7468">
                  <c:v>233375</c:v>
                </c:pt>
                <c:pt idx="7469">
                  <c:v>233406.249999872</c:v>
                </c:pt>
                <c:pt idx="7470">
                  <c:v>233437.5</c:v>
                </c:pt>
                <c:pt idx="7471">
                  <c:v>233468.750000128</c:v>
                </c:pt>
                <c:pt idx="7472">
                  <c:v>233500</c:v>
                </c:pt>
                <c:pt idx="7473">
                  <c:v>233531.249999872</c:v>
                </c:pt>
                <c:pt idx="7474">
                  <c:v>233562.5</c:v>
                </c:pt>
                <c:pt idx="7475">
                  <c:v>233593.750000128</c:v>
                </c:pt>
                <c:pt idx="7476">
                  <c:v>233625</c:v>
                </c:pt>
                <c:pt idx="7477">
                  <c:v>233656.249999872</c:v>
                </c:pt>
                <c:pt idx="7478">
                  <c:v>233687.5</c:v>
                </c:pt>
                <c:pt idx="7479">
                  <c:v>233718.750000128</c:v>
                </c:pt>
                <c:pt idx="7480">
                  <c:v>233750</c:v>
                </c:pt>
                <c:pt idx="7481">
                  <c:v>233781.249999872</c:v>
                </c:pt>
                <c:pt idx="7482">
                  <c:v>233812.5</c:v>
                </c:pt>
                <c:pt idx="7483">
                  <c:v>233843.750000128</c:v>
                </c:pt>
                <c:pt idx="7484">
                  <c:v>233875</c:v>
                </c:pt>
                <c:pt idx="7485">
                  <c:v>233906.249999872</c:v>
                </c:pt>
                <c:pt idx="7486">
                  <c:v>233937.5</c:v>
                </c:pt>
                <c:pt idx="7487">
                  <c:v>233968.750000128</c:v>
                </c:pt>
                <c:pt idx="7488">
                  <c:v>234000</c:v>
                </c:pt>
                <c:pt idx="7489">
                  <c:v>234031.249999872</c:v>
                </c:pt>
                <c:pt idx="7490">
                  <c:v>234062.5</c:v>
                </c:pt>
                <c:pt idx="7491">
                  <c:v>234093.750000128</c:v>
                </c:pt>
                <c:pt idx="7492">
                  <c:v>234125</c:v>
                </c:pt>
                <c:pt idx="7493">
                  <c:v>234156.249999872</c:v>
                </c:pt>
                <c:pt idx="7494">
                  <c:v>234187.5</c:v>
                </c:pt>
                <c:pt idx="7495">
                  <c:v>234218.750000128</c:v>
                </c:pt>
                <c:pt idx="7496">
                  <c:v>234250</c:v>
                </c:pt>
                <c:pt idx="7497">
                  <c:v>234281.249999872</c:v>
                </c:pt>
                <c:pt idx="7498">
                  <c:v>234312.5</c:v>
                </c:pt>
                <c:pt idx="7499">
                  <c:v>234343.750000128</c:v>
                </c:pt>
                <c:pt idx="7500">
                  <c:v>234375</c:v>
                </c:pt>
                <c:pt idx="7501">
                  <c:v>234406.249999872</c:v>
                </c:pt>
                <c:pt idx="7502">
                  <c:v>234437.5</c:v>
                </c:pt>
                <c:pt idx="7503">
                  <c:v>234468.750000128</c:v>
                </c:pt>
                <c:pt idx="7504">
                  <c:v>234500</c:v>
                </c:pt>
                <c:pt idx="7505">
                  <c:v>234531.249999872</c:v>
                </c:pt>
                <c:pt idx="7506">
                  <c:v>234562.5</c:v>
                </c:pt>
                <c:pt idx="7507">
                  <c:v>234593.750000128</c:v>
                </c:pt>
                <c:pt idx="7508">
                  <c:v>234625</c:v>
                </c:pt>
                <c:pt idx="7509">
                  <c:v>234656.249999872</c:v>
                </c:pt>
                <c:pt idx="7510">
                  <c:v>234687.5</c:v>
                </c:pt>
                <c:pt idx="7511">
                  <c:v>234718.750000128</c:v>
                </c:pt>
                <c:pt idx="7512">
                  <c:v>234750</c:v>
                </c:pt>
                <c:pt idx="7513">
                  <c:v>234781.249999872</c:v>
                </c:pt>
                <c:pt idx="7514">
                  <c:v>234812.5</c:v>
                </c:pt>
                <c:pt idx="7515">
                  <c:v>234843.750000128</c:v>
                </c:pt>
                <c:pt idx="7516">
                  <c:v>234875</c:v>
                </c:pt>
                <c:pt idx="7517">
                  <c:v>234906.249999872</c:v>
                </c:pt>
                <c:pt idx="7518">
                  <c:v>234937.5</c:v>
                </c:pt>
                <c:pt idx="7519">
                  <c:v>234968.750000128</c:v>
                </c:pt>
                <c:pt idx="7520">
                  <c:v>235000</c:v>
                </c:pt>
                <c:pt idx="7521">
                  <c:v>235031.249999872</c:v>
                </c:pt>
                <c:pt idx="7522">
                  <c:v>235062.5</c:v>
                </c:pt>
                <c:pt idx="7523">
                  <c:v>235093.750000128</c:v>
                </c:pt>
                <c:pt idx="7524">
                  <c:v>235125</c:v>
                </c:pt>
                <c:pt idx="7525">
                  <c:v>235156.249999872</c:v>
                </c:pt>
                <c:pt idx="7526">
                  <c:v>235187.5</c:v>
                </c:pt>
                <c:pt idx="7527">
                  <c:v>235218.750000128</c:v>
                </c:pt>
                <c:pt idx="7528">
                  <c:v>235250</c:v>
                </c:pt>
                <c:pt idx="7529">
                  <c:v>235281.249999872</c:v>
                </c:pt>
                <c:pt idx="7530">
                  <c:v>235312.5</c:v>
                </c:pt>
                <c:pt idx="7531">
                  <c:v>235343.750000128</c:v>
                </c:pt>
                <c:pt idx="7532">
                  <c:v>235375</c:v>
                </c:pt>
                <c:pt idx="7533">
                  <c:v>235406.249999872</c:v>
                </c:pt>
                <c:pt idx="7534">
                  <c:v>235437.5</c:v>
                </c:pt>
                <c:pt idx="7535">
                  <c:v>235468.750000128</c:v>
                </c:pt>
                <c:pt idx="7536">
                  <c:v>235500</c:v>
                </c:pt>
                <c:pt idx="7537">
                  <c:v>235531.249999872</c:v>
                </c:pt>
                <c:pt idx="7538">
                  <c:v>235562.5</c:v>
                </c:pt>
                <c:pt idx="7539">
                  <c:v>235593.750000128</c:v>
                </c:pt>
                <c:pt idx="7540">
                  <c:v>235625</c:v>
                </c:pt>
                <c:pt idx="7541">
                  <c:v>235656.249999872</c:v>
                </c:pt>
                <c:pt idx="7542">
                  <c:v>235687.5</c:v>
                </c:pt>
                <c:pt idx="7543">
                  <c:v>235718.750000128</c:v>
                </c:pt>
                <c:pt idx="7544">
                  <c:v>235750</c:v>
                </c:pt>
                <c:pt idx="7545">
                  <c:v>235781.249999872</c:v>
                </c:pt>
                <c:pt idx="7546">
                  <c:v>235812.5</c:v>
                </c:pt>
                <c:pt idx="7547">
                  <c:v>235843.750000128</c:v>
                </c:pt>
                <c:pt idx="7548">
                  <c:v>235875</c:v>
                </c:pt>
                <c:pt idx="7549">
                  <c:v>235906.249999872</c:v>
                </c:pt>
                <c:pt idx="7550">
                  <c:v>235937.5</c:v>
                </c:pt>
                <c:pt idx="7551">
                  <c:v>235968.750000128</c:v>
                </c:pt>
                <c:pt idx="7552">
                  <c:v>236000</c:v>
                </c:pt>
                <c:pt idx="7553">
                  <c:v>236031.249999872</c:v>
                </c:pt>
                <c:pt idx="7554">
                  <c:v>236062.5</c:v>
                </c:pt>
                <c:pt idx="7555">
                  <c:v>236093.750000128</c:v>
                </c:pt>
                <c:pt idx="7556">
                  <c:v>236125</c:v>
                </c:pt>
                <c:pt idx="7557">
                  <c:v>236156.249999872</c:v>
                </c:pt>
                <c:pt idx="7558">
                  <c:v>236187.5</c:v>
                </c:pt>
                <c:pt idx="7559">
                  <c:v>236218.750000128</c:v>
                </c:pt>
                <c:pt idx="7560">
                  <c:v>236250</c:v>
                </c:pt>
                <c:pt idx="7561">
                  <c:v>236281.249999872</c:v>
                </c:pt>
                <c:pt idx="7562">
                  <c:v>236312.5</c:v>
                </c:pt>
                <c:pt idx="7563">
                  <c:v>236343.750000128</c:v>
                </c:pt>
                <c:pt idx="7564">
                  <c:v>236375</c:v>
                </c:pt>
                <c:pt idx="7565">
                  <c:v>236406.249999872</c:v>
                </c:pt>
                <c:pt idx="7566">
                  <c:v>236437.5</c:v>
                </c:pt>
                <c:pt idx="7567">
                  <c:v>236468.750000128</c:v>
                </c:pt>
                <c:pt idx="7568">
                  <c:v>236500</c:v>
                </c:pt>
                <c:pt idx="7569">
                  <c:v>236531.249999872</c:v>
                </c:pt>
                <c:pt idx="7570">
                  <c:v>236562.5</c:v>
                </c:pt>
                <c:pt idx="7571">
                  <c:v>236593.750000128</c:v>
                </c:pt>
                <c:pt idx="7572">
                  <c:v>236625</c:v>
                </c:pt>
                <c:pt idx="7573">
                  <c:v>236656.249999872</c:v>
                </c:pt>
                <c:pt idx="7574">
                  <c:v>236687.5</c:v>
                </c:pt>
                <c:pt idx="7575">
                  <c:v>236718.750000128</c:v>
                </c:pt>
                <c:pt idx="7576">
                  <c:v>236750</c:v>
                </c:pt>
                <c:pt idx="7577">
                  <c:v>236781.249999872</c:v>
                </c:pt>
                <c:pt idx="7578">
                  <c:v>236812.5</c:v>
                </c:pt>
                <c:pt idx="7579">
                  <c:v>236843.750000128</c:v>
                </c:pt>
                <c:pt idx="7580">
                  <c:v>236875</c:v>
                </c:pt>
                <c:pt idx="7581">
                  <c:v>236906.249999872</c:v>
                </c:pt>
                <c:pt idx="7582">
                  <c:v>236937.5</c:v>
                </c:pt>
                <c:pt idx="7583">
                  <c:v>236968.750000128</c:v>
                </c:pt>
                <c:pt idx="7584">
                  <c:v>237000</c:v>
                </c:pt>
                <c:pt idx="7585">
                  <c:v>237031.249999872</c:v>
                </c:pt>
                <c:pt idx="7586">
                  <c:v>237062.5</c:v>
                </c:pt>
                <c:pt idx="7587">
                  <c:v>237093.750000128</c:v>
                </c:pt>
                <c:pt idx="7588">
                  <c:v>237125</c:v>
                </c:pt>
                <c:pt idx="7589">
                  <c:v>237156.249999872</c:v>
                </c:pt>
                <c:pt idx="7590">
                  <c:v>237187.5</c:v>
                </c:pt>
                <c:pt idx="7591">
                  <c:v>237218.750000128</c:v>
                </c:pt>
                <c:pt idx="7592">
                  <c:v>237250</c:v>
                </c:pt>
                <c:pt idx="7593">
                  <c:v>237281.249999872</c:v>
                </c:pt>
                <c:pt idx="7594">
                  <c:v>237312.5</c:v>
                </c:pt>
                <c:pt idx="7595">
                  <c:v>237343.750000128</c:v>
                </c:pt>
                <c:pt idx="7596">
                  <c:v>237375</c:v>
                </c:pt>
                <c:pt idx="7597">
                  <c:v>237406.249999872</c:v>
                </c:pt>
                <c:pt idx="7598">
                  <c:v>237437.5</c:v>
                </c:pt>
                <c:pt idx="7599">
                  <c:v>237468.750000128</c:v>
                </c:pt>
                <c:pt idx="7600">
                  <c:v>237500</c:v>
                </c:pt>
                <c:pt idx="7601">
                  <c:v>237531.249999872</c:v>
                </c:pt>
                <c:pt idx="7602">
                  <c:v>237562.5</c:v>
                </c:pt>
                <c:pt idx="7603">
                  <c:v>237593.750000128</c:v>
                </c:pt>
                <c:pt idx="7604">
                  <c:v>237625</c:v>
                </c:pt>
                <c:pt idx="7605">
                  <c:v>237656.249999872</c:v>
                </c:pt>
                <c:pt idx="7606">
                  <c:v>237687.5</c:v>
                </c:pt>
                <c:pt idx="7607">
                  <c:v>237718.750000128</c:v>
                </c:pt>
                <c:pt idx="7608">
                  <c:v>237750</c:v>
                </c:pt>
                <c:pt idx="7609">
                  <c:v>237781.249999872</c:v>
                </c:pt>
                <c:pt idx="7610">
                  <c:v>237812.5</c:v>
                </c:pt>
                <c:pt idx="7611">
                  <c:v>237843.750000128</c:v>
                </c:pt>
                <c:pt idx="7612">
                  <c:v>237875</c:v>
                </c:pt>
                <c:pt idx="7613">
                  <c:v>237906.249999872</c:v>
                </c:pt>
                <c:pt idx="7614">
                  <c:v>237937.5</c:v>
                </c:pt>
                <c:pt idx="7615">
                  <c:v>237968.750000128</c:v>
                </c:pt>
                <c:pt idx="7616">
                  <c:v>238000</c:v>
                </c:pt>
                <c:pt idx="7617">
                  <c:v>238031.249999872</c:v>
                </c:pt>
                <c:pt idx="7618">
                  <c:v>238062.5</c:v>
                </c:pt>
                <c:pt idx="7619">
                  <c:v>238093.750000128</c:v>
                </c:pt>
                <c:pt idx="7620">
                  <c:v>238125</c:v>
                </c:pt>
                <c:pt idx="7621">
                  <c:v>238156.249999872</c:v>
                </c:pt>
                <c:pt idx="7622">
                  <c:v>238187.5</c:v>
                </c:pt>
                <c:pt idx="7623">
                  <c:v>238218.750000128</c:v>
                </c:pt>
                <c:pt idx="7624">
                  <c:v>238250</c:v>
                </c:pt>
                <c:pt idx="7625">
                  <c:v>238281.249999872</c:v>
                </c:pt>
                <c:pt idx="7626">
                  <c:v>238312.5</c:v>
                </c:pt>
                <c:pt idx="7627">
                  <c:v>238343.750000128</c:v>
                </c:pt>
                <c:pt idx="7628">
                  <c:v>238375</c:v>
                </c:pt>
                <c:pt idx="7629">
                  <c:v>238406.249999872</c:v>
                </c:pt>
                <c:pt idx="7630">
                  <c:v>238437.5</c:v>
                </c:pt>
                <c:pt idx="7631">
                  <c:v>238468.750000128</c:v>
                </c:pt>
                <c:pt idx="7632">
                  <c:v>238500</c:v>
                </c:pt>
                <c:pt idx="7633">
                  <c:v>238531.249999872</c:v>
                </c:pt>
                <c:pt idx="7634">
                  <c:v>238562.5</c:v>
                </c:pt>
                <c:pt idx="7635">
                  <c:v>238593.750000128</c:v>
                </c:pt>
                <c:pt idx="7636">
                  <c:v>238625</c:v>
                </c:pt>
                <c:pt idx="7637">
                  <c:v>238656.249999872</c:v>
                </c:pt>
                <c:pt idx="7638">
                  <c:v>238687.5</c:v>
                </c:pt>
                <c:pt idx="7639">
                  <c:v>238718.750000128</c:v>
                </c:pt>
                <c:pt idx="7640">
                  <c:v>238750</c:v>
                </c:pt>
                <c:pt idx="7641">
                  <c:v>238781.249999872</c:v>
                </c:pt>
                <c:pt idx="7642">
                  <c:v>238812.5</c:v>
                </c:pt>
                <c:pt idx="7643">
                  <c:v>238843.750000128</c:v>
                </c:pt>
                <c:pt idx="7644">
                  <c:v>238875</c:v>
                </c:pt>
                <c:pt idx="7645">
                  <c:v>238906.249999872</c:v>
                </c:pt>
                <c:pt idx="7646">
                  <c:v>238937.5</c:v>
                </c:pt>
                <c:pt idx="7647">
                  <c:v>238968.750000128</c:v>
                </c:pt>
                <c:pt idx="7648">
                  <c:v>239000</c:v>
                </c:pt>
                <c:pt idx="7649">
                  <c:v>239031.249999872</c:v>
                </c:pt>
                <c:pt idx="7650">
                  <c:v>239062.5</c:v>
                </c:pt>
                <c:pt idx="7651">
                  <c:v>239093.750000128</c:v>
                </c:pt>
                <c:pt idx="7652">
                  <c:v>239125</c:v>
                </c:pt>
                <c:pt idx="7653">
                  <c:v>239156.249999872</c:v>
                </c:pt>
                <c:pt idx="7654">
                  <c:v>239187.5</c:v>
                </c:pt>
                <c:pt idx="7655">
                  <c:v>239218.750000128</c:v>
                </c:pt>
                <c:pt idx="7656">
                  <c:v>239250</c:v>
                </c:pt>
                <c:pt idx="7657">
                  <c:v>239281.249999872</c:v>
                </c:pt>
                <c:pt idx="7658">
                  <c:v>239312.5</c:v>
                </c:pt>
                <c:pt idx="7659">
                  <c:v>239343.750000128</c:v>
                </c:pt>
                <c:pt idx="7660">
                  <c:v>239375</c:v>
                </c:pt>
                <c:pt idx="7661">
                  <c:v>239406.249999872</c:v>
                </c:pt>
                <c:pt idx="7662">
                  <c:v>239437.5</c:v>
                </c:pt>
                <c:pt idx="7663">
                  <c:v>239468.750000128</c:v>
                </c:pt>
                <c:pt idx="7664">
                  <c:v>239500</c:v>
                </c:pt>
                <c:pt idx="7665">
                  <c:v>239531.249999872</c:v>
                </c:pt>
                <c:pt idx="7666">
                  <c:v>239562.5</c:v>
                </c:pt>
                <c:pt idx="7667">
                  <c:v>239593.750000128</c:v>
                </c:pt>
                <c:pt idx="7668">
                  <c:v>239625</c:v>
                </c:pt>
                <c:pt idx="7669">
                  <c:v>239656.249999872</c:v>
                </c:pt>
                <c:pt idx="7670">
                  <c:v>239687.5</c:v>
                </c:pt>
                <c:pt idx="7671">
                  <c:v>239718.750000128</c:v>
                </c:pt>
                <c:pt idx="7672">
                  <c:v>239750</c:v>
                </c:pt>
                <c:pt idx="7673">
                  <c:v>239781.249999872</c:v>
                </c:pt>
                <c:pt idx="7674">
                  <c:v>239812.5</c:v>
                </c:pt>
                <c:pt idx="7675">
                  <c:v>239843.750000128</c:v>
                </c:pt>
                <c:pt idx="7676">
                  <c:v>239875</c:v>
                </c:pt>
                <c:pt idx="7677">
                  <c:v>239906.249999872</c:v>
                </c:pt>
                <c:pt idx="7678">
                  <c:v>239937.5</c:v>
                </c:pt>
                <c:pt idx="7679">
                  <c:v>239968.750000128</c:v>
                </c:pt>
                <c:pt idx="7680">
                  <c:v>240000</c:v>
                </c:pt>
                <c:pt idx="7681">
                  <c:v>240031.249999872</c:v>
                </c:pt>
                <c:pt idx="7682">
                  <c:v>240062.5</c:v>
                </c:pt>
                <c:pt idx="7683">
                  <c:v>240093.750000128</c:v>
                </c:pt>
                <c:pt idx="7684">
                  <c:v>240125</c:v>
                </c:pt>
                <c:pt idx="7685">
                  <c:v>240156.249999872</c:v>
                </c:pt>
                <c:pt idx="7686">
                  <c:v>240187.5</c:v>
                </c:pt>
                <c:pt idx="7687">
                  <c:v>240218.750000128</c:v>
                </c:pt>
                <c:pt idx="7688">
                  <c:v>240250</c:v>
                </c:pt>
                <c:pt idx="7689">
                  <c:v>240281.249999872</c:v>
                </c:pt>
                <c:pt idx="7690">
                  <c:v>240312.5</c:v>
                </c:pt>
                <c:pt idx="7691">
                  <c:v>240343.750000128</c:v>
                </c:pt>
                <c:pt idx="7692">
                  <c:v>240375</c:v>
                </c:pt>
                <c:pt idx="7693">
                  <c:v>240406.249999872</c:v>
                </c:pt>
                <c:pt idx="7694">
                  <c:v>240437.5</c:v>
                </c:pt>
                <c:pt idx="7695">
                  <c:v>240468.750000128</c:v>
                </c:pt>
                <c:pt idx="7696">
                  <c:v>240500</c:v>
                </c:pt>
                <c:pt idx="7697">
                  <c:v>240531.249999872</c:v>
                </c:pt>
                <c:pt idx="7698">
                  <c:v>240562.5</c:v>
                </c:pt>
                <c:pt idx="7699">
                  <c:v>240593.750000128</c:v>
                </c:pt>
                <c:pt idx="7700">
                  <c:v>240625</c:v>
                </c:pt>
                <c:pt idx="7701">
                  <c:v>240656.249999872</c:v>
                </c:pt>
                <c:pt idx="7702">
                  <c:v>240687.5</c:v>
                </c:pt>
                <c:pt idx="7703">
                  <c:v>240718.750000128</c:v>
                </c:pt>
                <c:pt idx="7704">
                  <c:v>240750</c:v>
                </c:pt>
                <c:pt idx="7705">
                  <c:v>240781.249999872</c:v>
                </c:pt>
                <c:pt idx="7706">
                  <c:v>240812.5</c:v>
                </c:pt>
                <c:pt idx="7707">
                  <c:v>240843.750000128</c:v>
                </c:pt>
                <c:pt idx="7708">
                  <c:v>240875</c:v>
                </c:pt>
                <c:pt idx="7709">
                  <c:v>240906.249999872</c:v>
                </c:pt>
                <c:pt idx="7710">
                  <c:v>240937.5</c:v>
                </c:pt>
                <c:pt idx="7711">
                  <c:v>240968.750000128</c:v>
                </c:pt>
                <c:pt idx="7712">
                  <c:v>241000</c:v>
                </c:pt>
                <c:pt idx="7713">
                  <c:v>241031.249999872</c:v>
                </c:pt>
                <c:pt idx="7714">
                  <c:v>241062.5</c:v>
                </c:pt>
                <c:pt idx="7715">
                  <c:v>241093.750000128</c:v>
                </c:pt>
                <c:pt idx="7716">
                  <c:v>241125</c:v>
                </c:pt>
                <c:pt idx="7717">
                  <c:v>241156.249999872</c:v>
                </c:pt>
                <c:pt idx="7718">
                  <c:v>241187.5</c:v>
                </c:pt>
                <c:pt idx="7719">
                  <c:v>241218.750000128</c:v>
                </c:pt>
                <c:pt idx="7720">
                  <c:v>241250</c:v>
                </c:pt>
                <c:pt idx="7721">
                  <c:v>241281.249999872</c:v>
                </c:pt>
                <c:pt idx="7722">
                  <c:v>241312.5</c:v>
                </c:pt>
                <c:pt idx="7723">
                  <c:v>241343.750000128</c:v>
                </c:pt>
                <c:pt idx="7724">
                  <c:v>241375</c:v>
                </c:pt>
                <c:pt idx="7725">
                  <c:v>241406.249999872</c:v>
                </c:pt>
                <c:pt idx="7726">
                  <c:v>241437.5</c:v>
                </c:pt>
                <c:pt idx="7727">
                  <c:v>241468.750000128</c:v>
                </c:pt>
                <c:pt idx="7728">
                  <c:v>241500</c:v>
                </c:pt>
                <c:pt idx="7729">
                  <c:v>241531.249999872</c:v>
                </c:pt>
                <c:pt idx="7730">
                  <c:v>241562.5</c:v>
                </c:pt>
                <c:pt idx="7731">
                  <c:v>241593.750000128</c:v>
                </c:pt>
                <c:pt idx="7732">
                  <c:v>241625</c:v>
                </c:pt>
                <c:pt idx="7733">
                  <c:v>241656.249999872</c:v>
                </c:pt>
                <c:pt idx="7734">
                  <c:v>241687.5</c:v>
                </c:pt>
                <c:pt idx="7735">
                  <c:v>241718.750000128</c:v>
                </c:pt>
                <c:pt idx="7736">
                  <c:v>241750</c:v>
                </c:pt>
                <c:pt idx="7737">
                  <c:v>241781.249999872</c:v>
                </c:pt>
                <c:pt idx="7738">
                  <c:v>241812.5</c:v>
                </c:pt>
                <c:pt idx="7739">
                  <c:v>241843.750000128</c:v>
                </c:pt>
                <c:pt idx="7740">
                  <c:v>241875</c:v>
                </c:pt>
                <c:pt idx="7741">
                  <c:v>241906.249999872</c:v>
                </c:pt>
                <c:pt idx="7742">
                  <c:v>241937.5</c:v>
                </c:pt>
                <c:pt idx="7743">
                  <c:v>241968.750000128</c:v>
                </c:pt>
                <c:pt idx="7744">
                  <c:v>242000</c:v>
                </c:pt>
                <c:pt idx="7745">
                  <c:v>242031.249999872</c:v>
                </c:pt>
                <c:pt idx="7746">
                  <c:v>242062.5</c:v>
                </c:pt>
                <c:pt idx="7747">
                  <c:v>242093.750000128</c:v>
                </c:pt>
                <c:pt idx="7748">
                  <c:v>242125</c:v>
                </c:pt>
                <c:pt idx="7749">
                  <c:v>242156.249999872</c:v>
                </c:pt>
                <c:pt idx="7750">
                  <c:v>242187.5</c:v>
                </c:pt>
                <c:pt idx="7751">
                  <c:v>242218.750000128</c:v>
                </c:pt>
                <c:pt idx="7752">
                  <c:v>242250</c:v>
                </c:pt>
                <c:pt idx="7753">
                  <c:v>242281.249999872</c:v>
                </c:pt>
                <c:pt idx="7754">
                  <c:v>242312.5</c:v>
                </c:pt>
                <c:pt idx="7755">
                  <c:v>242343.750000128</c:v>
                </c:pt>
                <c:pt idx="7756">
                  <c:v>242375</c:v>
                </c:pt>
                <c:pt idx="7757">
                  <c:v>242406.249999872</c:v>
                </c:pt>
                <c:pt idx="7758">
                  <c:v>242437.5</c:v>
                </c:pt>
                <c:pt idx="7759">
                  <c:v>242468.750000128</c:v>
                </c:pt>
                <c:pt idx="7760">
                  <c:v>242500</c:v>
                </c:pt>
                <c:pt idx="7761">
                  <c:v>242531.249999872</c:v>
                </c:pt>
                <c:pt idx="7762">
                  <c:v>242562.5</c:v>
                </c:pt>
                <c:pt idx="7763">
                  <c:v>242593.750000128</c:v>
                </c:pt>
                <c:pt idx="7764">
                  <c:v>242625</c:v>
                </c:pt>
                <c:pt idx="7765">
                  <c:v>242656.249999872</c:v>
                </c:pt>
                <c:pt idx="7766">
                  <c:v>242687.5</c:v>
                </c:pt>
                <c:pt idx="7767">
                  <c:v>242718.750000128</c:v>
                </c:pt>
                <c:pt idx="7768">
                  <c:v>242750</c:v>
                </c:pt>
                <c:pt idx="7769">
                  <c:v>242781.249999872</c:v>
                </c:pt>
                <c:pt idx="7770">
                  <c:v>242812.5</c:v>
                </c:pt>
                <c:pt idx="7771">
                  <c:v>242843.750000128</c:v>
                </c:pt>
                <c:pt idx="7772">
                  <c:v>242875</c:v>
                </c:pt>
                <c:pt idx="7773">
                  <c:v>242906.249999872</c:v>
                </c:pt>
                <c:pt idx="7774">
                  <c:v>242937.5</c:v>
                </c:pt>
                <c:pt idx="7775">
                  <c:v>242968.750000128</c:v>
                </c:pt>
                <c:pt idx="7776">
                  <c:v>243000</c:v>
                </c:pt>
                <c:pt idx="7777">
                  <c:v>243031.249999872</c:v>
                </c:pt>
                <c:pt idx="7778">
                  <c:v>243062.5</c:v>
                </c:pt>
                <c:pt idx="7779">
                  <c:v>243093.750000128</c:v>
                </c:pt>
                <c:pt idx="7780">
                  <c:v>243125</c:v>
                </c:pt>
                <c:pt idx="7781">
                  <c:v>243156.249999872</c:v>
                </c:pt>
                <c:pt idx="7782">
                  <c:v>243187.5</c:v>
                </c:pt>
                <c:pt idx="7783">
                  <c:v>243218.750000128</c:v>
                </c:pt>
                <c:pt idx="7784">
                  <c:v>243250</c:v>
                </c:pt>
                <c:pt idx="7785">
                  <c:v>243281.249999872</c:v>
                </c:pt>
                <c:pt idx="7786">
                  <c:v>243312.5</c:v>
                </c:pt>
                <c:pt idx="7787">
                  <c:v>243343.750000128</c:v>
                </c:pt>
                <c:pt idx="7788">
                  <c:v>243375</c:v>
                </c:pt>
                <c:pt idx="7789">
                  <c:v>243406.249999872</c:v>
                </c:pt>
                <c:pt idx="7790">
                  <c:v>243437.5</c:v>
                </c:pt>
                <c:pt idx="7791">
                  <c:v>243468.750000128</c:v>
                </c:pt>
                <c:pt idx="7792">
                  <c:v>243500</c:v>
                </c:pt>
                <c:pt idx="7793">
                  <c:v>243531.249999872</c:v>
                </c:pt>
                <c:pt idx="7794">
                  <c:v>243562.5</c:v>
                </c:pt>
                <c:pt idx="7795">
                  <c:v>243593.750000128</c:v>
                </c:pt>
                <c:pt idx="7796">
                  <c:v>243625</c:v>
                </c:pt>
                <c:pt idx="7797">
                  <c:v>243656.249999872</c:v>
                </c:pt>
                <c:pt idx="7798">
                  <c:v>243687.5</c:v>
                </c:pt>
                <c:pt idx="7799">
                  <c:v>243718.750000128</c:v>
                </c:pt>
                <c:pt idx="7800">
                  <c:v>243750</c:v>
                </c:pt>
                <c:pt idx="7801">
                  <c:v>243781.249999872</c:v>
                </c:pt>
                <c:pt idx="7802">
                  <c:v>243812.5</c:v>
                </c:pt>
                <c:pt idx="7803">
                  <c:v>243843.750000128</c:v>
                </c:pt>
                <c:pt idx="7804">
                  <c:v>243875</c:v>
                </c:pt>
                <c:pt idx="7805">
                  <c:v>243906.249999872</c:v>
                </c:pt>
                <c:pt idx="7806">
                  <c:v>243937.5</c:v>
                </c:pt>
                <c:pt idx="7807">
                  <c:v>243968.750000128</c:v>
                </c:pt>
                <c:pt idx="7808">
                  <c:v>244000</c:v>
                </c:pt>
                <c:pt idx="7809">
                  <c:v>244031.249999872</c:v>
                </c:pt>
                <c:pt idx="7810">
                  <c:v>244062.5</c:v>
                </c:pt>
                <c:pt idx="7811">
                  <c:v>244093.750000128</c:v>
                </c:pt>
                <c:pt idx="7812">
                  <c:v>244125</c:v>
                </c:pt>
                <c:pt idx="7813">
                  <c:v>244156.249999872</c:v>
                </c:pt>
                <c:pt idx="7814">
                  <c:v>244187.5</c:v>
                </c:pt>
                <c:pt idx="7815">
                  <c:v>244218.750000128</c:v>
                </c:pt>
                <c:pt idx="7816">
                  <c:v>244250</c:v>
                </c:pt>
                <c:pt idx="7817">
                  <c:v>244281.249999872</c:v>
                </c:pt>
                <c:pt idx="7818">
                  <c:v>244312.5</c:v>
                </c:pt>
                <c:pt idx="7819">
                  <c:v>244343.750000128</c:v>
                </c:pt>
                <c:pt idx="7820">
                  <c:v>244375</c:v>
                </c:pt>
                <c:pt idx="7821">
                  <c:v>244406.249999872</c:v>
                </c:pt>
                <c:pt idx="7822">
                  <c:v>244437.5</c:v>
                </c:pt>
                <c:pt idx="7823">
                  <c:v>244468.750000128</c:v>
                </c:pt>
                <c:pt idx="7824">
                  <c:v>244500</c:v>
                </c:pt>
                <c:pt idx="7825">
                  <c:v>244531.249999872</c:v>
                </c:pt>
                <c:pt idx="7826">
                  <c:v>244562.5</c:v>
                </c:pt>
                <c:pt idx="7827">
                  <c:v>244593.750000128</c:v>
                </c:pt>
                <c:pt idx="7828">
                  <c:v>244625</c:v>
                </c:pt>
                <c:pt idx="7829">
                  <c:v>244656.249999872</c:v>
                </c:pt>
                <c:pt idx="7830">
                  <c:v>244687.5</c:v>
                </c:pt>
                <c:pt idx="7831">
                  <c:v>244718.750000128</c:v>
                </c:pt>
                <c:pt idx="7832">
                  <c:v>244750</c:v>
                </c:pt>
                <c:pt idx="7833">
                  <c:v>244781.249999872</c:v>
                </c:pt>
                <c:pt idx="7834">
                  <c:v>244812.5</c:v>
                </c:pt>
                <c:pt idx="7835">
                  <c:v>244843.750000128</c:v>
                </c:pt>
                <c:pt idx="7836">
                  <c:v>244875</c:v>
                </c:pt>
                <c:pt idx="7837">
                  <c:v>244906.249999872</c:v>
                </c:pt>
                <c:pt idx="7838">
                  <c:v>244937.5</c:v>
                </c:pt>
                <c:pt idx="7839">
                  <c:v>244968.750000128</c:v>
                </c:pt>
                <c:pt idx="7840">
                  <c:v>245000</c:v>
                </c:pt>
                <c:pt idx="7841">
                  <c:v>245031.249999872</c:v>
                </c:pt>
                <c:pt idx="7842">
                  <c:v>245062.5</c:v>
                </c:pt>
                <c:pt idx="7843">
                  <c:v>245093.750000128</c:v>
                </c:pt>
                <c:pt idx="7844">
                  <c:v>245125</c:v>
                </c:pt>
                <c:pt idx="7845">
                  <c:v>245156.249999872</c:v>
                </c:pt>
                <c:pt idx="7846">
                  <c:v>245187.5</c:v>
                </c:pt>
                <c:pt idx="7847">
                  <c:v>245218.750000128</c:v>
                </c:pt>
                <c:pt idx="7848">
                  <c:v>245250</c:v>
                </c:pt>
                <c:pt idx="7849">
                  <c:v>245281.249999872</c:v>
                </c:pt>
                <c:pt idx="7850">
                  <c:v>245312.5</c:v>
                </c:pt>
                <c:pt idx="7851">
                  <c:v>245343.750000128</c:v>
                </c:pt>
                <c:pt idx="7852">
                  <c:v>245375</c:v>
                </c:pt>
                <c:pt idx="7853">
                  <c:v>245406.249999872</c:v>
                </c:pt>
                <c:pt idx="7854">
                  <c:v>245437.5</c:v>
                </c:pt>
                <c:pt idx="7855">
                  <c:v>245468.750000128</c:v>
                </c:pt>
                <c:pt idx="7856">
                  <c:v>245500</c:v>
                </c:pt>
                <c:pt idx="7857">
                  <c:v>245531.249999872</c:v>
                </c:pt>
                <c:pt idx="7858">
                  <c:v>245562.5</c:v>
                </c:pt>
                <c:pt idx="7859">
                  <c:v>245593.750000128</c:v>
                </c:pt>
                <c:pt idx="7860">
                  <c:v>245625</c:v>
                </c:pt>
                <c:pt idx="7861">
                  <c:v>245656.249999872</c:v>
                </c:pt>
                <c:pt idx="7862">
                  <c:v>245687.5</c:v>
                </c:pt>
                <c:pt idx="7863">
                  <c:v>245718.750000128</c:v>
                </c:pt>
                <c:pt idx="7864">
                  <c:v>245750</c:v>
                </c:pt>
                <c:pt idx="7865">
                  <c:v>245781.249999872</c:v>
                </c:pt>
                <c:pt idx="7866">
                  <c:v>245812.5</c:v>
                </c:pt>
                <c:pt idx="7867">
                  <c:v>245843.750000128</c:v>
                </c:pt>
                <c:pt idx="7868">
                  <c:v>245875</c:v>
                </c:pt>
                <c:pt idx="7869">
                  <c:v>245906.249999872</c:v>
                </c:pt>
                <c:pt idx="7870">
                  <c:v>245937.5</c:v>
                </c:pt>
                <c:pt idx="7871">
                  <c:v>245968.750000128</c:v>
                </c:pt>
                <c:pt idx="7872">
                  <c:v>246000</c:v>
                </c:pt>
                <c:pt idx="7873">
                  <c:v>246031.249999872</c:v>
                </c:pt>
                <c:pt idx="7874">
                  <c:v>246062.5</c:v>
                </c:pt>
                <c:pt idx="7875">
                  <c:v>246093.750000128</c:v>
                </c:pt>
                <c:pt idx="7876">
                  <c:v>246125</c:v>
                </c:pt>
                <c:pt idx="7877">
                  <c:v>246156.249999872</c:v>
                </c:pt>
                <c:pt idx="7878">
                  <c:v>246187.5</c:v>
                </c:pt>
                <c:pt idx="7879">
                  <c:v>246218.750000128</c:v>
                </c:pt>
                <c:pt idx="7880">
                  <c:v>246250</c:v>
                </c:pt>
                <c:pt idx="7881">
                  <c:v>246281.249999872</c:v>
                </c:pt>
                <c:pt idx="7882">
                  <c:v>246312.5</c:v>
                </c:pt>
                <c:pt idx="7883">
                  <c:v>246343.750000128</c:v>
                </c:pt>
                <c:pt idx="7884">
                  <c:v>246375</c:v>
                </c:pt>
                <c:pt idx="7885">
                  <c:v>246406.249999872</c:v>
                </c:pt>
                <c:pt idx="7886">
                  <c:v>246437.5</c:v>
                </c:pt>
                <c:pt idx="7887">
                  <c:v>246468.750000128</c:v>
                </c:pt>
                <c:pt idx="7888">
                  <c:v>246500</c:v>
                </c:pt>
                <c:pt idx="7889">
                  <c:v>246531.249999872</c:v>
                </c:pt>
                <c:pt idx="7890">
                  <c:v>246562.5</c:v>
                </c:pt>
                <c:pt idx="7891">
                  <c:v>246593.750000128</c:v>
                </c:pt>
                <c:pt idx="7892">
                  <c:v>246625</c:v>
                </c:pt>
                <c:pt idx="7893">
                  <c:v>246656.249999872</c:v>
                </c:pt>
                <c:pt idx="7894">
                  <c:v>246687.5</c:v>
                </c:pt>
                <c:pt idx="7895">
                  <c:v>246718.750000128</c:v>
                </c:pt>
                <c:pt idx="7896">
                  <c:v>246750</c:v>
                </c:pt>
                <c:pt idx="7897">
                  <c:v>246781.249999872</c:v>
                </c:pt>
                <c:pt idx="7898">
                  <c:v>246812.5</c:v>
                </c:pt>
                <c:pt idx="7899">
                  <c:v>246843.750000128</c:v>
                </c:pt>
                <c:pt idx="7900">
                  <c:v>246875</c:v>
                </c:pt>
                <c:pt idx="7901">
                  <c:v>246906.249999872</c:v>
                </c:pt>
                <c:pt idx="7902">
                  <c:v>246937.5</c:v>
                </c:pt>
                <c:pt idx="7903">
                  <c:v>246968.750000128</c:v>
                </c:pt>
                <c:pt idx="7904">
                  <c:v>247000</c:v>
                </c:pt>
                <c:pt idx="7905">
                  <c:v>247031.249999872</c:v>
                </c:pt>
                <c:pt idx="7906">
                  <c:v>247062.5</c:v>
                </c:pt>
                <c:pt idx="7907">
                  <c:v>247093.750000128</c:v>
                </c:pt>
                <c:pt idx="7908">
                  <c:v>247125</c:v>
                </c:pt>
                <c:pt idx="7909">
                  <c:v>247156.249999872</c:v>
                </c:pt>
                <c:pt idx="7910">
                  <c:v>247187.5</c:v>
                </c:pt>
                <c:pt idx="7911">
                  <c:v>247218.750000128</c:v>
                </c:pt>
                <c:pt idx="7912">
                  <c:v>247250</c:v>
                </c:pt>
                <c:pt idx="7913">
                  <c:v>247281.249999872</c:v>
                </c:pt>
                <c:pt idx="7914">
                  <c:v>247312.5</c:v>
                </c:pt>
                <c:pt idx="7915">
                  <c:v>247343.750000128</c:v>
                </c:pt>
                <c:pt idx="7916">
                  <c:v>247375</c:v>
                </c:pt>
                <c:pt idx="7917">
                  <c:v>247406.249999872</c:v>
                </c:pt>
                <c:pt idx="7918">
                  <c:v>247437.5</c:v>
                </c:pt>
                <c:pt idx="7919">
                  <c:v>247468.750000128</c:v>
                </c:pt>
                <c:pt idx="7920">
                  <c:v>247500</c:v>
                </c:pt>
                <c:pt idx="7921">
                  <c:v>247531.249999872</c:v>
                </c:pt>
                <c:pt idx="7922">
                  <c:v>247562.5</c:v>
                </c:pt>
                <c:pt idx="7923">
                  <c:v>247593.750000128</c:v>
                </c:pt>
                <c:pt idx="7924">
                  <c:v>247625</c:v>
                </c:pt>
                <c:pt idx="7925">
                  <c:v>247656.249999872</c:v>
                </c:pt>
                <c:pt idx="7926">
                  <c:v>247687.5</c:v>
                </c:pt>
                <c:pt idx="7927">
                  <c:v>247718.750000128</c:v>
                </c:pt>
                <c:pt idx="7928">
                  <c:v>247750</c:v>
                </c:pt>
                <c:pt idx="7929">
                  <c:v>247781.249999872</c:v>
                </c:pt>
                <c:pt idx="7930">
                  <c:v>247812.5</c:v>
                </c:pt>
                <c:pt idx="7931">
                  <c:v>247843.750000128</c:v>
                </c:pt>
                <c:pt idx="7932">
                  <c:v>247875</c:v>
                </c:pt>
                <c:pt idx="7933">
                  <c:v>247906.249999872</c:v>
                </c:pt>
                <c:pt idx="7934">
                  <c:v>247937.5</c:v>
                </c:pt>
                <c:pt idx="7935">
                  <c:v>247968.750000128</c:v>
                </c:pt>
                <c:pt idx="7936">
                  <c:v>248000</c:v>
                </c:pt>
                <c:pt idx="7937">
                  <c:v>248031.249999872</c:v>
                </c:pt>
                <c:pt idx="7938">
                  <c:v>248062.5</c:v>
                </c:pt>
                <c:pt idx="7939">
                  <c:v>248093.750000128</c:v>
                </c:pt>
                <c:pt idx="7940">
                  <c:v>248125</c:v>
                </c:pt>
                <c:pt idx="7941">
                  <c:v>248156.249999872</c:v>
                </c:pt>
                <c:pt idx="7942">
                  <c:v>248187.5</c:v>
                </c:pt>
                <c:pt idx="7943">
                  <c:v>248218.750000128</c:v>
                </c:pt>
                <c:pt idx="7944">
                  <c:v>248250</c:v>
                </c:pt>
                <c:pt idx="7945">
                  <c:v>248281.249999872</c:v>
                </c:pt>
                <c:pt idx="7946">
                  <c:v>248312.5</c:v>
                </c:pt>
                <c:pt idx="7947">
                  <c:v>248343.750000128</c:v>
                </c:pt>
                <c:pt idx="7948">
                  <c:v>248375</c:v>
                </c:pt>
                <c:pt idx="7949">
                  <c:v>248406.249999872</c:v>
                </c:pt>
                <c:pt idx="7950">
                  <c:v>248437.5</c:v>
                </c:pt>
                <c:pt idx="7951">
                  <c:v>248468.750000128</c:v>
                </c:pt>
                <c:pt idx="7952">
                  <c:v>248500</c:v>
                </c:pt>
                <c:pt idx="7953">
                  <c:v>248531.249999872</c:v>
                </c:pt>
                <c:pt idx="7954">
                  <c:v>248562.5</c:v>
                </c:pt>
                <c:pt idx="7955">
                  <c:v>248593.750000128</c:v>
                </c:pt>
                <c:pt idx="7956">
                  <c:v>248625</c:v>
                </c:pt>
                <c:pt idx="7957">
                  <c:v>248656.249999872</c:v>
                </c:pt>
                <c:pt idx="7958">
                  <c:v>248687.5</c:v>
                </c:pt>
                <c:pt idx="7959">
                  <c:v>248718.750000128</c:v>
                </c:pt>
                <c:pt idx="7960">
                  <c:v>248750</c:v>
                </c:pt>
                <c:pt idx="7961">
                  <c:v>248781.249999872</c:v>
                </c:pt>
                <c:pt idx="7962">
                  <c:v>248812.5</c:v>
                </c:pt>
                <c:pt idx="7963">
                  <c:v>248843.750000128</c:v>
                </c:pt>
                <c:pt idx="7964">
                  <c:v>248875</c:v>
                </c:pt>
                <c:pt idx="7965">
                  <c:v>248906.249999872</c:v>
                </c:pt>
                <c:pt idx="7966">
                  <c:v>248937.5</c:v>
                </c:pt>
                <c:pt idx="7967">
                  <c:v>248968.750000128</c:v>
                </c:pt>
                <c:pt idx="7968">
                  <c:v>249000</c:v>
                </c:pt>
                <c:pt idx="7969">
                  <c:v>249031.249999872</c:v>
                </c:pt>
                <c:pt idx="7970">
                  <c:v>249062.5</c:v>
                </c:pt>
                <c:pt idx="7971">
                  <c:v>249093.750000128</c:v>
                </c:pt>
                <c:pt idx="7972">
                  <c:v>249125</c:v>
                </c:pt>
                <c:pt idx="7973">
                  <c:v>249156.249999872</c:v>
                </c:pt>
                <c:pt idx="7974">
                  <c:v>249187.5</c:v>
                </c:pt>
                <c:pt idx="7975">
                  <c:v>249218.750000128</c:v>
                </c:pt>
                <c:pt idx="7976">
                  <c:v>249250</c:v>
                </c:pt>
                <c:pt idx="7977">
                  <c:v>249281.249999872</c:v>
                </c:pt>
                <c:pt idx="7978">
                  <c:v>249312.5</c:v>
                </c:pt>
                <c:pt idx="7979">
                  <c:v>249343.750000128</c:v>
                </c:pt>
                <c:pt idx="7980">
                  <c:v>249375</c:v>
                </c:pt>
                <c:pt idx="7981">
                  <c:v>249406.249999872</c:v>
                </c:pt>
                <c:pt idx="7982">
                  <c:v>249437.5</c:v>
                </c:pt>
                <c:pt idx="7983">
                  <c:v>249468.750000128</c:v>
                </c:pt>
                <c:pt idx="7984">
                  <c:v>249500</c:v>
                </c:pt>
                <c:pt idx="7985">
                  <c:v>249531.249999872</c:v>
                </c:pt>
                <c:pt idx="7986">
                  <c:v>249562.5</c:v>
                </c:pt>
                <c:pt idx="7987">
                  <c:v>249593.750000128</c:v>
                </c:pt>
                <c:pt idx="7988">
                  <c:v>249625</c:v>
                </c:pt>
                <c:pt idx="7989">
                  <c:v>249656.249999872</c:v>
                </c:pt>
                <c:pt idx="7990">
                  <c:v>249687.5</c:v>
                </c:pt>
                <c:pt idx="7991">
                  <c:v>249718.750000128</c:v>
                </c:pt>
                <c:pt idx="7992">
                  <c:v>249750</c:v>
                </c:pt>
                <c:pt idx="7993">
                  <c:v>249781.249999872</c:v>
                </c:pt>
                <c:pt idx="7994">
                  <c:v>249812.5</c:v>
                </c:pt>
                <c:pt idx="7995">
                  <c:v>249843.750000128</c:v>
                </c:pt>
                <c:pt idx="7996">
                  <c:v>249875</c:v>
                </c:pt>
                <c:pt idx="7997">
                  <c:v>249906.249999872</c:v>
                </c:pt>
                <c:pt idx="7998">
                  <c:v>249937.5</c:v>
                </c:pt>
                <c:pt idx="7999">
                  <c:v>249968.750000128</c:v>
                </c:pt>
                <c:pt idx="8000">
                  <c:v>250000</c:v>
                </c:pt>
                <c:pt idx="8001">
                  <c:v>250031.249999872</c:v>
                </c:pt>
                <c:pt idx="8002">
                  <c:v>250062.5</c:v>
                </c:pt>
                <c:pt idx="8003">
                  <c:v>250093.750000128</c:v>
                </c:pt>
                <c:pt idx="8004">
                  <c:v>250125</c:v>
                </c:pt>
                <c:pt idx="8005">
                  <c:v>250156.249999872</c:v>
                </c:pt>
                <c:pt idx="8006">
                  <c:v>250187.5</c:v>
                </c:pt>
                <c:pt idx="8007">
                  <c:v>250218.750000128</c:v>
                </c:pt>
                <c:pt idx="8008">
                  <c:v>250250</c:v>
                </c:pt>
                <c:pt idx="8009">
                  <c:v>250281.249999872</c:v>
                </c:pt>
                <c:pt idx="8010">
                  <c:v>250312.5</c:v>
                </c:pt>
                <c:pt idx="8011">
                  <c:v>250343.750000128</c:v>
                </c:pt>
                <c:pt idx="8012">
                  <c:v>250375</c:v>
                </c:pt>
                <c:pt idx="8013">
                  <c:v>250406.249999872</c:v>
                </c:pt>
                <c:pt idx="8014">
                  <c:v>250437.5</c:v>
                </c:pt>
                <c:pt idx="8015">
                  <c:v>250468.750000128</c:v>
                </c:pt>
                <c:pt idx="8016">
                  <c:v>250500</c:v>
                </c:pt>
                <c:pt idx="8017">
                  <c:v>250531.249999872</c:v>
                </c:pt>
                <c:pt idx="8018">
                  <c:v>250562.5</c:v>
                </c:pt>
                <c:pt idx="8019">
                  <c:v>250593.750000128</c:v>
                </c:pt>
                <c:pt idx="8020">
                  <c:v>250625</c:v>
                </c:pt>
                <c:pt idx="8021">
                  <c:v>250656.249999872</c:v>
                </c:pt>
                <c:pt idx="8022">
                  <c:v>250687.5</c:v>
                </c:pt>
                <c:pt idx="8023">
                  <c:v>250718.750000128</c:v>
                </c:pt>
                <c:pt idx="8024">
                  <c:v>250750</c:v>
                </c:pt>
                <c:pt idx="8025">
                  <c:v>250781.249999872</c:v>
                </c:pt>
                <c:pt idx="8026">
                  <c:v>250812.5</c:v>
                </c:pt>
                <c:pt idx="8027">
                  <c:v>250843.750000128</c:v>
                </c:pt>
                <c:pt idx="8028">
                  <c:v>250875</c:v>
                </c:pt>
                <c:pt idx="8029">
                  <c:v>250906.249999872</c:v>
                </c:pt>
                <c:pt idx="8030">
                  <c:v>250937.5</c:v>
                </c:pt>
                <c:pt idx="8031">
                  <c:v>250968.750000128</c:v>
                </c:pt>
                <c:pt idx="8032">
                  <c:v>251000</c:v>
                </c:pt>
                <c:pt idx="8033">
                  <c:v>251031.249999872</c:v>
                </c:pt>
                <c:pt idx="8034">
                  <c:v>251062.5</c:v>
                </c:pt>
                <c:pt idx="8035">
                  <c:v>251093.750000128</c:v>
                </c:pt>
                <c:pt idx="8036">
                  <c:v>251125</c:v>
                </c:pt>
                <c:pt idx="8037">
                  <c:v>251156.249999872</c:v>
                </c:pt>
                <c:pt idx="8038">
                  <c:v>251187.5</c:v>
                </c:pt>
                <c:pt idx="8039">
                  <c:v>251218.750000128</c:v>
                </c:pt>
                <c:pt idx="8040">
                  <c:v>251250</c:v>
                </c:pt>
                <c:pt idx="8041">
                  <c:v>251281.249999872</c:v>
                </c:pt>
                <c:pt idx="8042">
                  <c:v>251312.5</c:v>
                </c:pt>
                <c:pt idx="8043">
                  <c:v>251343.750000128</c:v>
                </c:pt>
                <c:pt idx="8044">
                  <c:v>251375</c:v>
                </c:pt>
                <c:pt idx="8045">
                  <c:v>251406.249999872</c:v>
                </c:pt>
                <c:pt idx="8046">
                  <c:v>251437.5</c:v>
                </c:pt>
                <c:pt idx="8047">
                  <c:v>251468.750000128</c:v>
                </c:pt>
                <c:pt idx="8048">
                  <c:v>251500</c:v>
                </c:pt>
                <c:pt idx="8049">
                  <c:v>251531.249999872</c:v>
                </c:pt>
                <c:pt idx="8050">
                  <c:v>251562.5</c:v>
                </c:pt>
                <c:pt idx="8051">
                  <c:v>251593.750000128</c:v>
                </c:pt>
                <c:pt idx="8052">
                  <c:v>251625</c:v>
                </c:pt>
                <c:pt idx="8053">
                  <c:v>251656.249999872</c:v>
                </c:pt>
                <c:pt idx="8054">
                  <c:v>251687.5</c:v>
                </c:pt>
                <c:pt idx="8055">
                  <c:v>251718.750000128</c:v>
                </c:pt>
                <c:pt idx="8056">
                  <c:v>251750</c:v>
                </c:pt>
                <c:pt idx="8057">
                  <c:v>251781.249999872</c:v>
                </c:pt>
                <c:pt idx="8058">
                  <c:v>251812.5</c:v>
                </c:pt>
                <c:pt idx="8059">
                  <c:v>251843.750000128</c:v>
                </c:pt>
                <c:pt idx="8060">
                  <c:v>251875</c:v>
                </c:pt>
                <c:pt idx="8061">
                  <c:v>251906.249999872</c:v>
                </c:pt>
                <c:pt idx="8062">
                  <c:v>251937.5</c:v>
                </c:pt>
                <c:pt idx="8063">
                  <c:v>251968.750000128</c:v>
                </c:pt>
                <c:pt idx="8064">
                  <c:v>252000</c:v>
                </c:pt>
                <c:pt idx="8065">
                  <c:v>252031.249999872</c:v>
                </c:pt>
                <c:pt idx="8066">
                  <c:v>252062.5</c:v>
                </c:pt>
                <c:pt idx="8067">
                  <c:v>252093.750000128</c:v>
                </c:pt>
                <c:pt idx="8068">
                  <c:v>252125</c:v>
                </c:pt>
                <c:pt idx="8069">
                  <c:v>252156.249999872</c:v>
                </c:pt>
                <c:pt idx="8070">
                  <c:v>252187.5</c:v>
                </c:pt>
                <c:pt idx="8071">
                  <c:v>252218.750000128</c:v>
                </c:pt>
                <c:pt idx="8072">
                  <c:v>252250</c:v>
                </c:pt>
                <c:pt idx="8073">
                  <c:v>252281.249999872</c:v>
                </c:pt>
                <c:pt idx="8074">
                  <c:v>252312.5</c:v>
                </c:pt>
                <c:pt idx="8075">
                  <c:v>252343.750000128</c:v>
                </c:pt>
                <c:pt idx="8076">
                  <c:v>252375</c:v>
                </c:pt>
                <c:pt idx="8077">
                  <c:v>252406.249999872</c:v>
                </c:pt>
                <c:pt idx="8078">
                  <c:v>252437.5</c:v>
                </c:pt>
                <c:pt idx="8079">
                  <c:v>252468.750000128</c:v>
                </c:pt>
                <c:pt idx="8080">
                  <c:v>252500</c:v>
                </c:pt>
                <c:pt idx="8081">
                  <c:v>252531.249999872</c:v>
                </c:pt>
                <c:pt idx="8082">
                  <c:v>252562.5</c:v>
                </c:pt>
                <c:pt idx="8083">
                  <c:v>252593.750000128</c:v>
                </c:pt>
                <c:pt idx="8084">
                  <c:v>252625</c:v>
                </c:pt>
                <c:pt idx="8085">
                  <c:v>252656.249999872</c:v>
                </c:pt>
                <c:pt idx="8086">
                  <c:v>252687.5</c:v>
                </c:pt>
                <c:pt idx="8087">
                  <c:v>252718.750000128</c:v>
                </c:pt>
                <c:pt idx="8088">
                  <c:v>252750</c:v>
                </c:pt>
                <c:pt idx="8089">
                  <c:v>252781.249999872</c:v>
                </c:pt>
                <c:pt idx="8090">
                  <c:v>252812.5</c:v>
                </c:pt>
                <c:pt idx="8091">
                  <c:v>252843.750000128</c:v>
                </c:pt>
                <c:pt idx="8092">
                  <c:v>252875</c:v>
                </c:pt>
                <c:pt idx="8093">
                  <c:v>252906.249999872</c:v>
                </c:pt>
                <c:pt idx="8094">
                  <c:v>252937.5</c:v>
                </c:pt>
                <c:pt idx="8095">
                  <c:v>252968.750000128</c:v>
                </c:pt>
                <c:pt idx="8096">
                  <c:v>253000</c:v>
                </c:pt>
                <c:pt idx="8097">
                  <c:v>253031.249999872</c:v>
                </c:pt>
                <c:pt idx="8098">
                  <c:v>253062.5</c:v>
                </c:pt>
                <c:pt idx="8099">
                  <c:v>253093.750000128</c:v>
                </c:pt>
                <c:pt idx="8100">
                  <c:v>253125</c:v>
                </c:pt>
                <c:pt idx="8101">
                  <c:v>253156.249999872</c:v>
                </c:pt>
                <c:pt idx="8102">
                  <c:v>253187.5</c:v>
                </c:pt>
                <c:pt idx="8103">
                  <c:v>253218.750000128</c:v>
                </c:pt>
                <c:pt idx="8104">
                  <c:v>253250</c:v>
                </c:pt>
                <c:pt idx="8105">
                  <c:v>253281.249999872</c:v>
                </c:pt>
                <c:pt idx="8106">
                  <c:v>253312.5</c:v>
                </c:pt>
                <c:pt idx="8107">
                  <c:v>253343.750000128</c:v>
                </c:pt>
                <c:pt idx="8108">
                  <c:v>253375</c:v>
                </c:pt>
                <c:pt idx="8109">
                  <c:v>253406.249999872</c:v>
                </c:pt>
                <c:pt idx="8110">
                  <c:v>253437.5</c:v>
                </c:pt>
                <c:pt idx="8111">
                  <c:v>253468.750000128</c:v>
                </c:pt>
                <c:pt idx="8112">
                  <c:v>253500</c:v>
                </c:pt>
                <c:pt idx="8113">
                  <c:v>253531.249999872</c:v>
                </c:pt>
                <c:pt idx="8114">
                  <c:v>253562.5</c:v>
                </c:pt>
                <c:pt idx="8115">
                  <c:v>253593.750000128</c:v>
                </c:pt>
                <c:pt idx="8116">
                  <c:v>253625</c:v>
                </c:pt>
                <c:pt idx="8117">
                  <c:v>253656.249999872</c:v>
                </c:pt>
                <c:pt idx="8118">
                  <c:v>253687.5</c:v>
                </c:pt>
                <c:pt idx="8119">
                  <c:v>253718.750000128</c:v>
                </c:pt>
                <c:pt idx="8120">
                  <c:v>253750</c:v>
                </c:pt>
                <c:pt idx="8121">
                  <c:v>253781.249999872</c:v>
                </c:pt>
                <c:pt idx="8122">
                  <c:v>253812.5</c:v>
                </c:pt>
                <c:pt idx="8123">
                  <c:v>253843.750000128</c:v>
                </c:pt>
                <c:pt idx="8124">
                  <c:v>253875</c:v>
                </c:pt>
                <c:pt idx="8125">
                  <c:v>253906.249999872</c:v>
                </c:pt>
                <c:pt idx="8126">
                  <c:v>253937.5</c:v>
                </c:pt>
                <c:pt idx="8127">
                  <c:v>253968.750000128</c:v>
                </c:pt>
                <c:pt idx="8128">
                  <c:v>254000</c:v>
                </c:pt>
                <c:pt idx="8129">
                  <c:v>254031.249999872</c:v>
                </c:pt>
                <c:pt idx="8130">
                  <c:v>254062.5</c:v>
                </c:pt>
                <c:pt idx="8131">
                  <c:v>254093.750000128</c:v>
                </c:pt>
                <c:pt idx="8132">
                  <c:v>254125</c:v>
                </c:pt>
                <c:pt idx="8133">
                  <c:v>254156.249999872</c:v>
                </c:pt>
                <c:pt idx="8134">
                  <c:v>254187.5</c:v>
                </c:pt>
                <c:pt idx="8135">
                  <c:v>254218.750000128</c:v>
                </c:pt>
                <c:pt idx="8136">
                  <c:v>254250</c:v>
                </c:pt>
                <c:pt idx="8137">
                  <c:v>254281.249999872</c:v>
                </c:pt>
                <c:pt idx="8138">
                  <c:v>254312.5</c:v>
                </c:pt>
                <c:pt idx="8139">
                  <c:v>254343.750000128</c:v>
                </c:pt>
                <c:pt idx="8140">
                  <c:v>254375</c:v>
                </c:pt>
                <c:pt idx="8141">
                  <c:v>254406.249999872</c:v>
                </c:pt>
                <c:pt idx="8142">
                  <c:v>254437.5</c:v>
                </c:pt>
                <c:pt idx="8143">
                  <c:v>254468.750000128</c:v>
                </c:pt>
                <c:pt idx="8144">
                  <c:v>254500</c:v>
                </c:pt>
                <c:pt idx="8145">
                  <c:v>254531.249999872</c:v>
                </c:pt>
                <c:pt idx="8146">
                  <c:v>254562.5</c:v>
                </c:pt>
                <c:pt idx="8147">
                  <c:v>254593.750000128</c:v>
                </c:pt>
                <c:pt idx="8148">
                  <c:v>254625</c:v>
                </c:pt>
                <c:pt idx="8149">
                  <c:v>254656.249999872</c:v>
                </c:pt>
                <c:pt idx="8150">
                  <c:v>254687.5</c:v>
                </c:pt>
                <c:pt idx="8151">
                  <c:v>254718.750000128</c:v>
                </c:pt>
                <c:pt idx="8152">
                  <c:v>254750</c:v>
                </c:pt>
                <c:pt idx="8153">
                  <c:v>254781.249999872</c:v>
                </c:pt>
                <c:pt idx="8154">
                  <c:v>254812.5</c:v>
                </c:pt>
                <c:pt idx="8155">
                  <c:v>254843.750000128</c:v>
                </c:pt>
                <c:pt idx="8156">
                  <c:v>254875</c:v>
                </c:pt>
                <c:pt idx="8157">
                  <c:v>254906.249999872</c:v>
                </c:pt>
                <c:pt idx="8158">
                  <c:v>254937.5</c:v>
                </c:pt>
                <c:pt idx="8159">
                  <c:v>254968.750000128</c:v>
                </c:pt>
                <c:pt idx="8160">
                  <c:v>255000</c:v>
                </c:pt>
                <c:pt idx="8161">
                  <c:v>255031.249999872</c:v>
                </c:pt>
                <c:pt idx="8162">
                  <c:v>255062.5</c:v>
                </c:pt>
                <c:pt idx="8163">
                  <c:v>255093.750000128</c:v>
                </c:pt>
                <c:pt idx="8164">
                  <c:v>255125</c:v>
                </c:pt>
                <c:pt idx="8165">
                  <c:v>255156.249999872</c:v>
                </c:pt>
                <c:pt idx="8166">
                  <c:v>255187.5</c:v>
                </c:pt>
                <c:pt idx="8167">
                  <c:v>255218.750000128</c:v>
                </c:pt>
                <c:pt idx="8168">
                  <c:v>255250</c:v>
                </c:pt>
                <c:pt idx="8169">
                  <c:v>255281.249999872</c:v>
                </c:pt>
                <c:pt idx="8170">
                  <c:v>255312.5</c:v>
                </c:pt>
                <c:pt idx="8171">
                  <c:v>255343.750000128</c:v>
                </c:pt>
                <c:pt idx="8172">
                  <c:v>255375</c:v>
                </c:pt>
                <c:pt idx="8173">
                  <c:v>255406.249999872</c:v>
                </c:pt>
                <c:pt idx="8174">
                  <c:v>255437.5</c:v>
                </c:pt>
                <c:pt idx="8175">
                  <c:v>255468.750000128</c:v>
                </c:pt>
                <c:pt idx="8176">
                  <c:v>255500</c:v>
                </c:pt>
                <c:pt idx="8177">
                  <c:v>255531.249999872</c:v>
                </c:pt>
                <c:pt idx="8178">
                  <c:v>255562.5</c:v>
                </c:pt>
                <c:pt idx="8179">
                  <c:v>255593.750000128</c:v>
                </c:pt>
                <c:pt idx="8180">
                  <c:v>255625</c:v>
                </c:pt>
                <c:pt idx="8181">
                  <c:v>255656.249999872</c:v>
                </c:pt>
                <c:pt idx="8182">
                  <c:v>255687.5</c:v>
                </c:pt>
                <c:pt idx="8183">
                  <c:v>255718.750000128</c:v>
                </c:pt>
                <c:pt idx="8184">
                  <c:v>255750</c:v>
                </c:pt>
                <c:pt idx="8185">
                  <c:v>255781.249999872</c:v>
                </c:pt>
                <c:pt idx="8186">
                  <c:v>255812.5</c:v>
                </c:pt>
                <c:pt idx="8187">
                  <c:v>255843.750000128</c:v>
                </c:pt>
                <c:pt idx="8188">
                  <c:v>255875</c:v>
                </c:pt>
                <c:pt idx="8189">
                  <c:v>255906.249999872</c:v>
                </c:pt>
                <c:pt idx="8190">
                  <c:v>255937.5</c:v>
                </c:pt>
                <c:pt idx="8191">
                  <c:v>255968.750000128</c:v>
                </c:pt>
                <c:pt idx="8192">
                  <c:v>256000</c:v>
                </c:pt>
              </c:numCache>
            </c:numRef>
          </c:xVal>
          <c:yVal>
            <c:numRef>
              <c:f>Response!$D$55:$D$8247</c:f>
              <c:numCache>
                <c:formatCode>General</c:formatCode>
                <c:ptCount val="8193"/>
                <c:pt idx="0">
                  <c:v>1.1363154697799999E-14</c:v>
                </c:pt>
                <c:pt idx="1">
                  <c:v>1.80421790714E-7</c:v>
                </c:pt>
                <c:pt idx="2">
                  <c:v>7.2157575982300003E-7</c:v>
                </c:pt>
                <c:pt idx="3">
                  <c:v>1.6231278693500001E-6</c:v>
                </c:pt>
                <c:pt idx="4">
                  <c:v>2.8845215513100001E-6</c:v>
                </c:pt>
                <c:pt idx="5">
                  <c:v>4.5049779964600002E-6</c:v>
                </c:pt>
                <c:pt idx="6">
                  <c:v>6.4834965600599996E-6</c:v>
                </c:pt>
                <c:pt idx="7">
                  <c:v>8.8188552310699999E-6</c:v>
                </c:pt>
                <c:pt idx="8">
                  <c:v>1.15096112765E-5</c:v>
                </c:pt>
                <c:pt idx="9">
                  <c:v>1.45541019367E-5</c:v>
                </c:pt>
                <c:pt idx="10">
                  <c:v>1.7950445269999999E-5</c:v>
                </c:pt>
                <c:pt idx="11">
                  <c:v>2.1696541086000001E-5</c:v>
                </c:pt>
                <c:pt idx="12">
                  <c:v>2.5790072003600001E-5</c:v>
                </c:pt>
                <c:pt idx="13">
                  <c:v>3.02285045942E-5</c:v>
                </c:pt>
                <c:pt idx="14">
                  <c:v>3.5009090666799999E-5</c:v>
                </c:pt>
                <c:pt idx="15">
                  <c:v>4.0128868633599998E-5</c:v>
                </c:pt>
                <c:pt idx="16">
                  <c:v>4.5584664980800001E-5</c:v>
                </c:pt>
                <c:pt idx="17">
                  <c:v>5.1373095865199999E-5</c:v>
                </c:pt>
                <c:pt idx="18">
                  <c:v>5.74905688195E-5</c:v>
                </c:pt>
                <c:pt idx="19">
                  <c:v>6.3933284522600005E-5</c:v>
                </c:pt>
                <c:pt idx="20">
                  <c:v>7.0697238714599998E-5</c:v>
                </c:pt>
                <c:pt idx="21">
                  <c:v>7.7778224199999996E-5</c:v>
                </c:pt>
                <c:pt idx="22">
                  <c:v>8.5171832955300005E-5</c:v>
                </c:pt>
                <c:pt idx="23">
                  <c:v>9.2873458329400003E-5</c:v>
                </c:pt>
                <c:pt idx="24">
                  <c:v>1.00878297351E-4</c:v>
                </c:pt>
                <c:pt idx="25">
                  <c:v>1.09181353132E-4</c:v>
                </c:pt>
                <c:pt idx="26">
                  <c:v>1.17777437377E-4</c:v>
                </c:pt>
                <c:pt idx="27">
                  <c:v>1.26661172976E-4</c:v>
                </c:pt>
                <c:pt idx="28">
                  <c:v>1.35826996703E-4</c:v>
                </c:pt>
                <c:pt idx="29">
                  <c:v>1.45269161995E-4</c:v>
                </c:pt>
                <c:pt idx="30">
                  <c:v>1.5498174184599999E-4</c:v>
                </c:pt>
                <c:pt idx="31">
                  <c:v>1.6495863176199999E-4</c:v>
                </c:pt>
                <c:pt idx="32">
                  <c:v>1.7519355285199999E-4</c:v>
                </c:pt>
                <c:pt idx="33">
                  <c:v>1.8568005493499999E-4</c:v>
                </c:pt>
                <c:pt idx="34">
                  <c:v>1.9641151981900001E-4</c:v>
                </c:pt>
                <c:pt idx="35">
                  <c:v>2.07381164594E-4</c:v>
                </c:pt>
                <c:pt idx="36">
                  <c:v>2.1858204505599999E-4</c:v>
                </c:pt>
                <c:pt idx="37">
                  <c:v>2.3000705919100001E-4</c:v>
                </c:pt>
                <c:pt idx="38">
                  <c:v>2.4164895073099999E-4</c:v>
                </c:pt>
                <c:pt idx="39">
                  <c:v>2.53500312826E-4</c:v>
                </c:pt>
                <c:pt idx="40">
                  <c:v>2.6555359174400002E-4</c:v>
                </c:pt>
                <c:pt idx="41">
                  <c:v>2.77801090691E-4</c:v>
                </c:pt>
                <c:pt idx="42">
                  <c:v>2.90234973675E-4</c:v>
                </c:pt>
                <c:pt idx="43">
                  <c:v>3.02847269443E-4</c:v>
                </c:pt>
                <c:pt idx="44">
                  <c:v>3.15629875518E-4</c:v>
                </c:pt>
                <c:pt idx="45">
                  <c:v>3.2857456226600002E-4</c:v>
                </c:pt>
                <c:pt idx="46">
                  <c:v>3.4167297704700001E-4</c:v>
                </c:pt>
                <c:pt idx="47">
                  <c:v>3.5491664843199998E-4</c:v>
                </c:pt>
                <c:pt idx="48">
                  <c:v>3.6829699047800002E-4</c:v>
                </c:pt>
                <c:pt idx="49">
                  <c:v>3.8180530705600002E-4</c:v>
                </c:pt>
                <c:pt idx="50">
                  <c:v>3.9543279625699998E-4</c:v>
                </c:pt>
                <c:pt idx="51">
                  <c:v>4.0917055483000002E-4</c:v>
                </c:pt>
                <c:pt idx="52">
                  <c:v>4.2300958268499998E-4</c:v>
                </c:pt>
                <c:pt idx="53">
                  <c:v>4.3694078746100003E-4</c:v>
                </c:pt>
                <c:pt idx="54">
                  <c:v>4.5095498910899999E-4</c:v>
                </c:pt>
                <c:pt idx="55">
                  <c:v>4.6504292455199999E-4</c:v>
                </c:pt>
                <c:pt idx="56">
                  <c:v>4.7919525239399998E-4</c:v>
                </c:pt>
                <c:pt idx="57">
                  <c:v>4.9340255764099999E-4</c:v>
                </c:pt>
                <c:pt idx="58">
                  <c:v>5.0765535648700005E-4</c:v>
                </c:pt>
                <c:pt idx="59">
                  <c:v>5.2194410112600003E-4</c:v>
                </c:pt>
                <c:pt idx="60">
                  <c:v>5.3625918461899997E-4</c:v>
                </c:pt>
                <c:pt idx="61">
                  <c:v>5.5059094577100003E-4</c:v>
                </c:pt>
                <c:pt idx="62">
                  <c:v>5.6492967405700003E-4</c:v>
                </c:pt>
                <c:pt idx="63">
                  <c:v>5.7926561455099996E-4</c:v>
                </c:pt>
                <c:pt idx="64">
                  <c:v>5.9358897293499996E-4</c:v>
                </c:pt>
                <c:pt idx="65">
                  <c:v>6.0788992046000002E-4</c:v>
                </c:pt>
                <c:pt idx="66">
                  <c:v>6.2215859900099999E-4</c:v>
                </c:pt>
                <c:pt idx="67">
                  <c:v>6.3638512606699999E-4</c:v>
                </c:pt>
                <c:pt idx="68">
                  <c:v>6.5055959987599999E-4</c:v>
                </c:pt>
                <c:pt idx="69">
                  <c:v>6.6467210443100003E-4</c:v>
                </c:pt>
                <c:pt idx="70">
                  <c:v>6.7871271459199998E-4</c:v>
                </c:pt>
                <c:pt idx="71">
                  <c:v>6.92671501175E-4</c:v>
                </c:pt>
                <c:pt idx="72">
                  <c:v>7.0653853606000004E-4</c:v>
                </c:pt>
                <c:pt idx="73">
                  <c:v>7.2030389729199997E-4</c:v>
                </c:pt>
                <c:pt idx="74">
                  <c:v>7.3395767418600003E-4</c:v>
                </c:pt>
                <c:pt idx="75">
                  <c:v>7.4748997244899996E-4</c:v>
                </c:pt>
                <c:pt idx="76">
                  <c:v>7.6089091928600004E-4</c:v>
                </c:pt>
                <c:pt idx="77">
                  <c:v>7.7415066849199996E-4</c:v>
                </c:pt>
                <c:pt idx="78">
                  <c:v>7.8725940555499996E-4</c:v>
                </c:pt>
                <c:pt idx="79">
                  <c:v>8.0020735274200004E-4</c:v>
                </c:pt>
                <c:pt idx="80">
                  <c:v>8.1298477417899998E-4</c:v>
                </c:pt>
                <c:pt idx="81">
                  <c:v>8.2558198089500003E-4</c:v>
                </c:pt>
                <c:pt idx="82">
                  <c:v>8.3798933588799995E-4</c:v>
                </c:pt>
                <c:pt idx="83">
                  <c:v>8.5019725912700004E-4</c:v>
                </c:pt>
                <c:pt idx="84">
                  <c:v>8.6219623256299997E-4</c:v>
                </c:pt>
                <c:pt idx="85">
                  <c:v>8.7397680511200001E-4</c:v>
                </c:pt>
                <c:pt idx="86">
                  <c:v>8.8552959760599998E-4</c:v>
                </c:pt>
                <c:pt idx="87">
                  <c:v>8.9684530770200001E-4</c:v>
                </c:pt>
                <c:pt idx="88">
                  <c:v>9.0791471479100005E-4</c:v>
                </c:pt>
                <c:pt idx="89">
                  <c:v>9.1872868484700002E-4</c:v>
                </c:pt>
                <c:pt idx="90">
                  <c:v>9.2927817525200005E-4</c:v>
                </c:pt>
                <c:pt idx="91">
                  <c:v>9.3955423958000004E-4</c:v>
                </c:pt>
                <c:pt idx="92">
                  <c:v>9.4954803234299995E-4</c:v>
                </c:pt>
                <c:pt idx="93">
                  <c:v>9.5925081368500005E-4</c:v>
                </c:pt>
                <c:pt idx="94">
                  <c:v>9.6865395404900005E-4</c:v>
                </c:pt>
                <c:pt idx="95">
                  <c:v>9.7774893876999996E-4</c:v>
                </c:pt>
                <c:pt idx="96">
                  <c:v>9.86527372661E-4</c:v>
                </c:pt>
                <c:pt idx="97">
                  <c:v>9.9498098448199995E-4</c:v>
                </c:pt>
                <c:pt idx="98">
                  <c:v>1.0031016314400001E-3</c:v>
                </c:pt>
                <c:pt idx="99">
                  <c:v>1.0108813035299999E-3</c:v>
                </c:pt>
                <c:pt idx="100">
                  <c:v>1.0183121279399999E-3</c:v>
                </c:pt>
                <c:pt idx="101">
                  <c:v>1.0253863732800001E-3</c:v>
                </c:pt>
                <c:pt idx="102">
                  <c:v>1.03209645382E-3</c:v>
                </c:pt>
                <c:pt idx="103">
                  <c:v>1.0384349336399999E-3</c:v>
                </c:pt>
                <c:pt idx="104">
                  <c:v>1.04439453071E-3</c:v>
                </c:pt>
                <c:pt idx="105">
                  <c:v>1.04996812092E-3</c:v>
                </c:pt>
                <c:pt idx="106">
                  <c:v>1.05514874202E-3</c:v>
                </c:pt>
                <c:pt idx="107">
                  <c:v>1.05992959749E-3</c:v>
                </c:pt>
                <c:pt idx="108">
                  <c:v>1.0643040603600001E-3</c:v>
                </c:pt>
                <c:pt idx="109">
                  <c:v>1.0682656769099999E-3</c:v>
                </c:pt>
                <c:pt idx="110">
                  <c:v>1.07180817034E-3</c:v>
                </c:pt>
                <c:pt idx="111">
                  <c:v>1.0749254443300001E-3</c:v>
                </c:pt>
                <c:pt idx="112">
                  <c:v>1.0776115865100001E-3</c:v>
                </c:pt>
                <c:pt idx="113">
                  <c:v>1.0798608719000001E-3</c:v>
                </c:pt>
                <c:pt idx="114">
                  <c:v>1.08166776618E-3</c:v>
                </c:pt>
                <c:pt idx="115">
                  <c:v>1.08302692896E-3</c:v>
                </c:pt>
                <c:pt idx="116">
                  <c:v>1.08393321693E-3</c:v>
                </c:pt>
                <c:pt idx="117">
                  <c:v>1.08438168687E-3</c:v>
                </c:pt>
                <c:pt idx="118">
                  <c:v>1.0843675986499999E-3</c:v>
                </c:pt>
                <c:pt idx="119">
                  <c:v>1.0838864181E-3</c:v>
                </c:pt>
                <c:pt idx="120">
                  <c:v>1.08293381976E-3</c:v>
                </c:pt>
                <c:pt idx="121">
                  <c:v>1.0815056895800001E-3</c:v>
                </c:pt>
                <c:pt idx="122">
                  <c:v>1.07959812753E-3</c:v>
                </c:pt>
                <c:pt idx="123">
                  <c:v>1.0772074500199999E-3</c:v>
                </c:pt>
                <c:pt idx="124">
                  <c:v>1.07433019236E-3</c:v>
                </c:pt>
                <c:pt idx="125">
                  <c:v>1.07096311097E-3</c:v>
                </c:pt>
                <c:pt idx="126">
                  <c:v>1.06710318566E-3</c:v>
                </c:pt>
                <c:pt idx="127">
                  <c:v>1.06274762161E-3</c:v>
                </c:pt>
                <c:pt idx="128">
                  <c:v>1.0578938514299999E-3</c:v>
                </c:pt>
                <c:pt idx="129">
                  <c:v>1.0525395369700001E-3</c:v>
                </c:pt>
                <c:pt idx="130">
                  <c:v>1.04668257114E-3</c:v>
                </c:pt>
                <c:pt idx="131">
                  <c:v>1.04032107952E-3</c:v>
                </c:pt>
                <c:pt idx="132">
                  <c:v>1.03345342195E-3</c:v>
                </c:pt>
                <c:pt idx="133">
                  <c:v>1.0260781939599999E-3</c:v>
                </c:pt>
                <c:pt idx="134">
                  <c:v>1.0181942280900001E-3</c:v>
                </c:pt>
                <c:pt idx="135">
                  <c:v>1.00980059515E-3</c:v>
                </c:pt>
                <c:pt idx="136">
                  <c:v>1.00089660527E-3</c:v>
                </c:pt>
                <c:pt idx="137">
                  <c:v>9.9148180896200004E-4</c:v>
                </c:pt>
                <c:pt idx="138">
                  <c:v>9.8155599798999994E-4</c:v>
                </c:pt>
                <c:pt idx="139">
                  <c:v>9.7111920612599995E-4</c:v>
                </c:pt>
                <c:pt idx="140">
                  <c:v>9.6017170983699995E-4</c:v>
                </c:pt>
                <c:pt idx="141">
                  <c:v>9.4871402882000001E-4</c:v>
                </c:pt>
                <c:pt idx="142">
                  <c:v>9.36746926441E-4</c:v>
                </c:pt>
                <c:pt idx="143">
                  <c:v>9.2427141006500002E-4</c:v>
                </c:pt>
                <c:pt idx="144">
                  <c:v>9.1128873123999998E-4</c:v>
                </c:pt>
                <c:pt idx="145">
                  <c:v>8.9780038581599995E-4</c:v>
                </c:pt>
                <c:pt idx="146">
                  <c:v>8.8380811389399995E-4</c:v>
                </c:pt>
                <c:pt idx="147">
                  <c:v>8.6931389971399995E-4</c:v>
                </c:pt>
                <c:pt idx="148">
                  <c:v>8.5431997137600001E-4</c:v>
                </c:pt>
                <c:pt idx="149">
                  <c:v>8.3882880048899997E-4</c:v>
                </c:pt>
                <c:pt idx="150">
                  <c:v>8.2284310167700001E-4</c:v>
                </c:pt>
                <c:pt idx="151">
                  <c:v>8.0636583198199997E-4</c:v>
                </c:pt>
                <c:pt idx="152">
                  <c:v>7.8940019015000002E-4</c:v>
                </c:pt>
                <c:pt idx="153">
                  <c:v>7.7194961579399996E-4</c:v>
                </c:pt>
                <c:pt idx="154">
                  <c:v>7.5401778847499997E-4</c:v>
                </c:pt>
                <c:pt idx="155">
                  <c:v>7.3560862660799998E-4</c:v>
                </c:pt>
                <c:pt idx="156">
                  <c:v>7.1672628631800001E-4</c:v>
                </c:pt>
                <c:pt idx="157">
                  <c:v>6.9737516014100004E-4</c:v>
                </c:pt>
                <c:pt idx="158">
                  <c:v>6.77559875631E-4</c:v>
                </c:pt>
                <c:pt idx="159">
                  <c:v>6.57285293849E-4</c:v>
                </c:pt>
                <c:pt idx="160">
                  <c:v>6.3655650773899997E-4</c:v>
                </c:pt>
                <c:pt idx="161">
                  <c:v>6.1537884038600002E-4</c:v>
                </c:pt>
                <c:pt idx="162">
                  <c:v>5.9375784319399996E-4</c:v>
                </c:pt>
                <c:pt idx="163">
                  <c:v>5.7169929390099995E-4</c:v>
                </c:pt>
                <c:pt idx="164">
                  <c:v>5.49209194541E-4</c:v>
                </c:pt>
                <c:pt idx="165">
                  <c:v>5.2629376925699995E-4</c:v>
                </c:pt>
                <c:pt idx="166">
                  <c:v>5.0295946202999996E-4</c:v>
                </c:pt>
                <c:pt idx="167">
                  <c:v>4.7921293428000001E-4</c:v>
                </c:pt>
                <c:pt idx="168">
                  <c:v>4.5506106239699999E-4</c:v>
                </c:pt>
                <c:pt idx="169">
                  <c:v>4.3051093511100002E-4</c:v>
                </c:pt>
                <c:pt idx="170">
                  <c:v>4.0556985083399998E-4</c:v>
                </c:pt>
                <c:pt idx="171">
                  <c:v>3.8024531481700003E-4</c:v>
                </c:pt>
                <c:pt idx="172">
                  <c:v>3.54545036276E-4</c:v>
                </c:pt>
                <c:pt idx="173">
                  <c:v>3.2847692537500001E-4</c:v>
                </c:pt>
                <c:pt idx="174">
                  <c:v>3.02049090125E-4</c:v>
                </c:pt>
                <c:pt idx="175">
                  <c:v>2.7526983319200001E-4</c:v>
                </c:pt>
                <c:pt idx="176">
                  <c:v>2.4814764858899999E-4</c:v>
                </c:pt>
                <c:pt idx="177">
                  <c:v>2.2069121829E-4</c:v>
                </c:pt>
                <c:pt idx="178">
                  <c:v>1.92909408762E-4</c:v>
                </c:pt>
                <c:pt idx="179">
                  <c:v>1.6481126735899999E-4</c:v>
                </c:pt>
                <c:pt idx="180">
                  <c:v>1.3640601868299999E-4</c:v>
                </c:pt>
                <c:pt idx="181">
                  <c:v>1.0770306082400001E-4</c:v>
                </c:pt>
                <c:pt idx="182">
                  <c:v>7.8711961503399996E-5</c:v>
                </c:pt>
                <c:pt idx="183">
                  <c:v>4.9442454169299999E-5</c:v>
                </c:pt>
                <c:pt idx="184">
                  <c:v>1.99044339663E-5</c:v>
                </c:pt>
                <c:pt idx="185">
                  <c:v>-9.8920463361100006E-6</c:v>
                </c:pt>
                <c:pt idx="186">
                  <c:v>-3.9936780538500002E-5</c:v>
                </c:pt>
                <c:pt idx="187">
                  <c:v>-7.0219413248199996E-5</c:v>
                </c:pt>
                <c:pt idx="188">
                  <c:v>-1.0072944421000001E-4</c:v>
                </c:pt>
                <c:pt idx="189">
                  <c:v>-1.3145623270799999E-4</c:v>
                </c:pt>
                <c:pt idx="190">
                  <c:v>-1.62389002043E-4</c:v>
                </c:pt>
                <c:pt idx="191">
                  <c:v>-1.9351684407699999E-4</c:v>
                </c:pt>
                <c:pt idx="192">
                  <c:v>-2.2482872384200001E-4</c:v>
                </c:pt>
                <c:pt idx="193">
                  <c:v>-2.5631348423600002E-4</c:v>
                </c:pt>
                <c:pt idx="194">
                  <c:v>-2.8795985075099999E-4</c:v>
                </c:pt>
                <c:pt idx="195">
                  <c:v>-3.1975643629600001E-4</c:v>
                </c:pt>
                <c:pt idx="196">
                  <c:v>-3.51691746054E-4</c:v>
                </c:pt>
                <c:pt idx="197">
                  <c:v>-3.83754182417E-4</c:v>
                </c:pt>
                <c:pt idx="198">
                  <c:v>-4.1593204997400002E-4</c:v>
                </c:pt>
                <c:pt idx="199">
                  <c:v>-4.4821356053599998E-4</c:v>
                </c:pt>
                <c:pt idx="200">
                  <c:v>-4.8058683822699999E-4</c:v>
                </c:pt>
                <c:pt idx="201">
                  <c:v>-5.1303992463399997E-4</c:v>
                </c:pt>
                <c:pt idx="202">
                  <c:v>-5.45560783991E-4</c:v>
                </c:pt>
                <c:pt idx="203">
                  <c:v>-5.7813730838599995E-4</c:v>
                </c:pt>
                <c:pt idx="204">
                  <c:v>-6.1075732307100004E-4</c:v>
                </c:pt>
                <c:pt idx="205">
                  <c:v>-6.4340859174300002E-4</c:v>
                </c:pt>
                <c:pt idx="206">
                  <c:v>-6.7607882191899997E-4</c:v>
                </c:pt>
                <c:pt idx="207">
                  <c:v>-7.0875567030299999E-4</c:v>
                </c:pt>
                <c:pt idx="208">
                  <c:v>-7.4142674821899999E-4</c:v>
                </c:pt>
                <c:pt idx="209">
                  <c:v>-7.7407962706199998E-4</c:v>
                </c:pt>
                <c:pt idx="210">
                  <c:v>-8.0670184375699998E-4</c:v>
                </c:pt>
                <c:pt idx="211">
                  <c:v>-8.3928090628699996E-4</c:v>
                </c:pt>
                <c:pt idx="212">
                  <c:v>-8.7180429920499997E-4</c:v>
                </c:pt>
                <c:pt idx="213">
                  <c:v>-9.0425948918800003E-4</c:v>
                </c:pt>
                <c:pt idx="214">
                  <c:v>-9.3663393059899996E-4</c:v>
                </c:pt>
                <c:pt idx="215">
                  <c:v>-9.6891507106599997E-4</c:v>
                </c:pt>
                <c:pt idx="216">
                  <c:v>-1.00109035709E-3</c:v>
                </c:pt>
                <c:pt idx="217">
                  <c:v>-1.03314723963E-3</c:v>
                </c:pt>
                <c:pt idx="218">
                  <c:v>-1.0650731797399999E-3</c:v>
                </c:pt>
                <c:pt idx="219">
                  <c:v>-1.0968556541500001E-3</c:v>
                </c:pt>
                <c:pt idx="220">
                  <c:v>-1.1284821609399999E-3</c:v>
                </c:pt>
                <c:pt idx="221">
                  <c:v>-1.15994022512E-3</c:v>
                </c:pt>
                <c:pt idx="222">
                  <c:v>-1.1912174042600001E-3</c:v>
                </c:pt>
                <c:pt idx="223">
                  <c:v>-1.2223012941199999E-3</c:v>
                </c:pt>
                <c:pt idx="224">
                  <c:v>-1.25317953424E-3</c:v>
                </c:pt>
                <c:pt idx="225">
                  <c:v>-1.2838398135500001E-3</c:v>
                </c:pt>
                <c:pt idx="226">
                  <c:v>-1.3142698759400001E-3</c:v>
                </c:pt>
                <c:pt idx="227">
                  <c:v>-1.3444575258499999E-3</c:v>
                </c:pt>
                <c:pt idx="228">
                  <c:v>-1.37439063382E-3</c:v>
                </c:pt>
                <c:pt idx="229">
                  <c:v>-1.4040571420000001E-3</c:v>
                </c:pt>
                <c:pt idx="230">
                  <c:v>-1.4334450697000001E-3</c:v>
                </c:pt>
                <c:pt idx="231">
                  <c:v>-1.4625425188400001E-3</c:v>
                </c:pt>
                <c:pt idx="232">
                  <c:v>-1.49133767942E-3</c:v>
                </c:pt>
                <c:pt idx="233">
                  <c:v>-1.51981883496E-3</c:v>
                </c:pt>
                <c:pt idx="234">
                  <c:v>-1.54797436788E-3</c:v>
                </c:pt>
                <c:pt idx="235">
                  <c:v>-1.5757927648599999E-3</c:v>
                </c:pt>
                <c:pt idx="236">
                  <c:v>-1.60326262217E-3</c:v>
                </c:pt>
                <c:pt idx="237">
                  <c:v>-1.63037265094E-3</c:v>
                </c:pt>
                <c:pt idx="238">
                  <c:v>-1.65711168242E-3</c:v>
                </c:pt>
                <c:pt idx="239">
                  <c:v>-1.68346867315E-3</c:v>
                </c:pt>
                <c:pt idx="240">
                  <c:v>-1.70943271013E-3</c:v>
                </c:pt>
                <c:pt idx="241">
                  <c:v>-1.7349930159100001E-3</c:v>
                </c:pt>
                <c:pt idx="242">
                  <c:v>-1.7601389536200001E-3</c:v>
                </c:pt>
                <c:pt idx="243">
                  <c:v>-1.7848600319799999E-3</c:v>
                </c:pt>
                <c:pt idx="244">
                  <c:v>-1.8091459102199999E-3</c:v>
                </c:pt>
                <c:pt idx="245">
                  <c:v>-1.83298640296E-3</c:v>
                </c:pt>
                <c:pt idx="246">
                  <c:v>-1.85637148504E-3</c:v>
                </c:pt>
                <c:pt idx="247">
                  <c:v>-1.8792912962299999E-3</c:v>
                </c:pt>
                <c:pt idx="248">
                  <c:v>-1.90173614596E-3</c:v>
                </c:pt>
                <c:pt idx="249">
                  <c:v>-1.92369651791E-3</c:v>
                </c:pt>
                <c:pt idx="250">
                  <c:v>-1.94516307453E-3</c:v>
                </c:pt>
                <c:pt idx="251">
                  <c:v>-1.9661266615900001E-3</c:v>
                </c:pt>
                <c:pt idx="252">
                  <c:v>-1.9865783124700001E-3</c:v>
                </c:pt>
                <c:pt idx="253">
                  <c:v>-2.0065092526E-3</c:v>
                </c:pt>
                <c:pt idx="254">
                  <c:v>-2.0259109036000001E-3</c:v>
                </c:pt>
                <c:pt idx="255">
                  <c:v>-2.0447748875000002E-3</c:v>
                </c:pt>
                <c:pt idx="256">
                  <c:v>-2.0630930307999999E-3</c:v>
                </c:pt>
                <c:pt idx="257">
                  <c:v>-2.08085736849E-3</c:v>
                </c:pt>
                <c:pt idx="258">
                  <c:v>-2.0980601479000001E-3</c:v>
                </c:pt>
                <c:pt idx="259">
                  <c:v>-2.1146938326000002E-3</c:v>
                </c:pt>
                <c:pt idx="260">
                  <c:v>-2.1307511060399999E-3</c:v>
                </c:pt>
                <c:pt idx="261">
                  <c:v>-2.1462248752799999E-3</c:v>
                </c:pt>
                <c:pt idx="262">
                  <c:v>-2.16110827446E-3</c:v>
                </c:pt>
                <c:pt idx="263">
                  <c:v>-2.1753946682699999E-3</c:v>
                </c:pt>
                <c:pt idx="264">
                  <c:v>-2.1890776553399999E-3</c:v>
                </c:pt>
                <c:pt idx="265">
                  <c:v>-2.2021510714100002E-3</c:v>
                </c:pt>
                <c:pt idx="266">
                  <c:v>-2.2146089925799998E-3</c:v>
                </c:pt>
                <c:pt idx="267">
                  <c:v>-2.2264457382699999E-3</c:v>
                </c:pt>
                <c:pt idx="268">
                  <c:v>-2.2376558742200001E-3</c:v>
                </c:pt>
                <c:pt idx="269">
                  <c:v>-2.2482342153299999E-3</c:v>
                </c:pt>
                <c:pt idx="270">
                  <c:v>-2.2581758283599998E-3</c:v>
                </c:pt>
                <c:pt idx="271">
                  <c:v>-2.2674760345799999E-3</c:v>
                </c:pt>
                <c:pt idx="272">
                  <c:v>-2.2761304123099999E-3</c:v>
                </c:pt>
                <c:pt idx="273">
                  <c:v>-2.2841347992899998E-3</c:v>
                </c:pt>
                <c:pt idx="274">
                  <c:v>-2.29148529497E-3</c:v>
                </c:pt>
                <c:pt idx="275">
                  <c:v>-2.2981782627499998E-3</c:v>
                </c:pt>
                <c:pt idx="276">
                  <c:v>-2.3042103320000001E-3</c:v>
                </c:pt>
                <c:pt idx="277">
                  <c:v>-2.3095784000199998E-3</c:v>
                </c:pt>
                <c:pt idx="278">
                  <c:v>-2.3142796339E-3</c:v>
                </c:pt>
                <c:pt idx="279">
                  <c:v>-2.3183114722200001E-3</c:v>
                </c:pt>
                <c:pt idx="280">
                  <c:v>-2.32167162668E-3</c:v>
                </c:pt>
                <c:pt idx="281">
                  <c:v>-2.3243580835700002E-3</c:v>
                </c:pt>
                <c:pt idx="282">
                  <c:v>-2.3263691051300002E-3</c:v>
                </c:pt>
                <c:pt idx="283">
                  <c:v>-2.32770323081E-3</c:v>
                </c:pt>
                <c:pt idx="284">
                  <c:v>-2.3283592783700001E-3</c:v>
                </c:pt>
                <c:pt idx="285">
                  <c:v>-2.32833634494E-3</c:v>
                </c:pt>
                <c:pt idx="286">
                  <c:v>-2.32763380785E-3</c:v>
                </c:pt>
                <c:pt idx="287">
                  <c:v>-2.3262513253900002E-3</c:v>
                </c:pt>
                <c:pt idx="288">
                  <c:v>-2.3241888374799999E-3</c:v>
                </c:pt>
                <c:pt idx="289">
                  <c:v>-2.32144656616E-3</c:v>
                </c:pt>
                <c:pt idx="290">
                  <c:v>-2.3180250159799999E-3</c:v>
                </c:pt>
                <c:pt idx="291">
                  <c:v>-2.3139249742800002E-3</c:v>
                </c:pt>
                <c:pt idx="292">
                  <c:v>-2.3091475112799998E-3</c:v>
                </c:pt>
                <c:pt idx="293">
                  <c:v>-2.30369398018E-3</c:v>
                </c:pt>
                <c:pt idx="294">
                  <c:v>-2.2975660169599998E-3</c:v>
                </c:pt>
                <c:pt idx="295">
                  <c:v>-2.2907655402299998E-3</c:v>
                </c:pt>
                <c:pt idx="296">
                  <c:v>-2.28329475079E-3</c:v>
                </c:pt>
                <c:pt idx="297">
                  <c:v>-2.2751561312E-3</c:v>
                </c:pt>
                <c:pt idx="298">
                  <c:v>-2.2663524451600001E-3</c:v>
                </c:pt>
                <c:pt idx="299">
                  <c:v>-2.25688673675E-3</c:v>
                </c:pt>
                <c:pt idx="300">
                  <c:v>-2.2467623296100001E-3</c:v>
                </c:pt>
                <c:pt idx="301">
                  <c:v>-2.2359828259400001E-3</c:v>
                </c:pt>
                <c:pt idx="302">
                  <c:v>-2.2245521053600001E-3</c:v>
                </c:pt>
                <c:pt idx="303">
                  <c:v>-2.2124743237399999E-3</c:v>
                </c:pt>
                <c:pt idx="304">
                  <c:v>-2.1997539118000001E-3</c:v>
                </c:pt>
                <c:pt idx="305">
                  <c:v>-2.1863955736699998E-3</c:v>
                </c:pt>
                <c:pt idx="306">
                  <c:v>-2.1724042852200001E-3</c:v>
                </c:pt>
                <c:pt idx="307">
                  <c:v>-2.1577852924500002E-3</c:v>
                </c:pt>
                <c:pt idx="308">
                  <c:v>-2.14254410954E-3</c:v>
                </c:pt>
                <c:pt idx="309">
                  <c:v>-2.1266865169500002E-3</c:v>
                </c:pt>
                <c:pt idx="310">
                  <c:v>-2.1102185593099999E-3</c:v>
                </c:pt>
                <c:pt idx="311">
                  <c:v>-2.0931465432600001E-3</c:v>
                </c:pt>
                <c:pt idx="312">
                  <c:v>-2.0754770350699999E-3</c:v>
                </c:pt>
                <c:pt idx="313">
                  <c:v>-2.0572168582600001E-3</c:v>
                </c:pt>
                <c:pt idx="314">
                  <c:v>-2.0383730909899998E-3</c:v>
                </c:pt>
                <c:pt idx="315">
                  <c:v>-2.0189530634700001E-3</c:v>
                </c:pt>
                <c:pt idx="316">
                  <c:v>-1.99896435512E-3</c:v>
                </c:pt>
                <c:pt idx="317">
                  <c:v>-1.9784147916699999E-3</c:v>
                </c:pt>
                <c:pt idx="318">
                  <c:v>-1.9573124421999998E-3</c:v>
                </c:pt>
                <c:pt idx="319">
                  <c:v>-1.93566561601E-3</c:v>
                </c:pt>
                <c:pt idx="320">
                  <c:v>-1.91348285935E-3</c:v>
                </c:pt>
                <c:pt idx="321">
                  <c:v>-1.8907729521599999E-3</c:v>
                </c:pt>
                <c:pt idx="322">
                  <c:v>-1.8675449045600001E-3</c:v>
                </c:pt>
                <c:pt idx="323">
                  <c:v>-1.84380795337E-3</c:v>
                </c:pt>
                <c:pt idx="324">
                  <c:v>-1.8195715583899999E-3</c:v>
                </c:pt>
                <c:pt idx="325">
                  <c:v>-1.7948453987199999E-3</c:v>
                </c:pt>
                <c:pt idx="326">
                  <c:v>-1.76963936885E-3</c:v>
                </c:pt>
                <c:pt idx="327">
                  <c:v>-1.7439635747700001E-3</c:v>
                </c:pt>
                <c:pt idx="328">
                  <c:v>-1.71782832985E-3</c:v>
                </c:pt>
                <c:pt idx="329">
                  <c:v>-1.69124415077E-3</c:v>
                </c:pt>
                <c:pt idx="330">
                  <c:v>-1.66422175321E-3</c:v>
                </c:pt>
                <c:pt idx="331">
                  <c:v>-1.6367720476E-3</c:v>
                </c:pt>
                <c:pt idx="332">
                  <c:v>-1.6089061346300001E-3</c:v>
                </c:pt>
                <c:pt idx="333">
                  <c:v>-1.58063530078E-3</c:v>
                </c:pt>
                <c:pt idx="334">
                  <c:v>-1.55197101372E-3</c:v>
                </c:pt>
                <c:pt idx="335">
                  <c:v>-1.5229249176200001E-3</c:v>
                </c:pt>
                <c:pt idx="336">
                  <c:v>-1.49350882841E-3</c:v>
                </c:pt>
                <c:pt idx="337">
                  <c:v>-1.4637347289200001E-3</c:v>
                </c:pt>
                <c:pt idx="338">
                  <c:v>-1.43361476396E-3</c:v>
                </c:pt>
                <c:pt idx="339">
                  <c:v>-1.40316123532E-3</c:v>
                </c:pt>
                <c:pt idx="340">
                  <c:v>-1.37238659674E-3</c:v>
                </c:pt>
                <c:pt idx="341">
                  <c:v>-1.3413034486799999E-3</c:v>
                </c:pt>
                <c:pt idx="342">
                  <c:v>-1.3099245332199999E-3</c:v>
                </c:pt>
                <c:pt idx="343">
                  <c:v>-1.2782627286700001E-3</c:v>
                </c:pt>
                <c:pt idx="344">
                  <c:v>-1.2463310443099999E-3</c:v>
                </c:pt>
                <c:pt idx="345">
                  <c:v>-1.21414261494E-3</c:v>
                </c:pt>
                <c:pt idx="346">
                  <c:v>-1.1817106954E-3</c:v>
                </c:pt>
                <c:pt idx="347">
                  <c:v>-1.1490486550699999E-3</c:v>
                </c:pt>
                <c:pt idx="348">
                  <c:v>-1.11616997229E-3</c:v>
                </c:pt>
                <c:pt idx="349">
                  <c:v>-1.0830882286799999E-3</c:v>
                </c:pt>
                <c:pt idx="350">
                  <c:v>-1.0498171035E-3</c:v>
                </c:pt>
                <c:pt idx="351">
                  <c:v>-1.0163703678900001E-3</c:v>
                </c:pt>
                <c:pt idx="352">
                  <c:v>-9.8276187907599989E-4</c:v>
                </c:pt>
                <c:pt idx="353">
                  <c:v>-9.4900557458699999E-4</c:v>
                </c:pt>
                <c:pt idx="354">
                  <c:v>-9.1511546633200002E-4</c:v>
                </c:pt>
                <c:pt idx="355">
                  <c:v>-8.8110563472699999E-4</c:v>
                </c:pt>
                <c:pt idx="356">
                  <c:v>-8.46990222748E-4</c:v>
                </c:pt>
                <c:pt idx="357">
                  <c:v>-8.1278342994800003E-4</c:v>
                </c:pt>
                <c:pt idx="358">
                  <c:v>-7.7849950645799998E-4</c:v>
                </c:pt>
                <c:pt idx="359">
                  <c:v>-7.4415274694900003E-4</c:v>
                </c:pt>
                <c:pt idx="360">
                  <c:v>-7.0975748456700001E-4</c:v>
                </c:pt>
                <c:pt idx="361">
                  <c:v>-6.7532808486099995E-4</c:v>
                </c:pt>
                <c:pt idx="362">
                  <c:v>-6.4087893966900005E-4</c:v>
                </c:pt>
                <c:pt idx="363">
                  <c:v>-6.06424461004E-4</c:v>
                </c:pt>
                <c:pt idx="364">
                  <c:v>-5.7197907491299998E-4</c:v>
                </c:pt>
                <c:pt idx="365">
                  <c:v>-5.3755721533199998E-4</c:v>
                </c:pt>
                <c:pt idx="366">
                  <c:v>-5.03173317928E-4</c:v>
                </c:pt>
                <c:pt idx="367">
                  <c:v>-4.68841813929E-4</c:v>
                </c:pt>
                <c:pt idx="368">
                  <c:v>-4.3457712397300001E-4</c:v>
                </c:pt>
                <c:pt idx="369">
                  <c:v>-4.0039365191099998E-4</c:v>
                </c:pt>
                <c:pt idx="370">
                  <c:v>-3.6630577865799999E-4</c:v>
                </c:pt>
                <c:pt idx="371">
                  <c:v>-3.3232785602699998E-4</c:v>
                </c:pt>
                <c:pt idx="372">
                  <c:v>-2.9847420055999999E-4</c:v>
                </c:pt>
                <c:pt idx="373">
                  <c:v>-2.6475908739000001E-4</c:v>
                </c:pt>
                <c:pt idx="374">
                  <c:v>-2.31196744097E-4</c:v>
                </c:pt>
                <c:pt idx="375">
                  <c:v>-1.9780134459499999E-4</c:v>
                </c:pt>
                <c:pt idx="376">
                  <c:v>-1.64587003018E-4</c:v>
                </c:pt>
                <c:pt idx="377">
                  <c:v>-1.3156776764000001E-4</c:v>
                </c:pt>
                <c:pt idx="378">
                  <c:v>-9.8757614819399998E-5</c:v>
                </c:pt>
                <c:pt idx="379">
                  <c:v>-6.6170442951599999E-5</c:v>
                </c:pt>
                <c:pt idx="380">
                  <c:v>-3.38200664723E-5</c:v>
                </c:pt>
                <c:pt idx="381">
                  <c:v>-1.7202098777300001E-6</c:v>
                </c:pt>
                <c:pt idx="382">
                  <c:v>3.0115498222599999E-5</c:v>
                </c:pt>
                <c:pt idx="383">
                  <c:v>6.16735310024E-5</c:v>
                </c:pt>
                <c:pt idx="384">
                  <c:v>9.2940469305100005E-5</c:v>
                </c:pt>
                <c:pt idx="385">
                  <c:v>1.2390300744299999E-4</c:v>
                </c:pt>
                <c:pt idx="386">
                  <c:v>1.54547959009E-4</c:v>
                </c:pt>
                <c:pt idx="387">
                  <c:v>1.84862262594E-4</c:v>
                </c:pt>
                <c:pt idx="388">
                  <c:v>2.1483298747600001E-4</c:v>
                </c:pt>
                <c:pt idx="389">
                  <c:v>2.4444733926600002E-4</c:v>
                </c:pt>
                <c:pt idx="390">
                  <c:v>2.73692665479E-4</c:v>
                </c:pt>
                <c:pt idx="391">
                  <c:v>3.0255646106199999E-4</c:v>
                </c:pt>
                <c:pt idx="392">
                  <c:v>3.31026373858E-4</c:v>
                </c:pt>
                <c:pt idx="393">
                  <c:v>3.5909021002600002E-4</c:v>
                </c:pt>
                <c:pt idx="394">
                  <c:v>3.8673593934700001E-4</c:v>
                </c:pt>
                <c:pt idx="395">
                  <c:v>4.1395170053499998E-4</c:v>
                </c:pt>
                <c:pt idx="396">
                  <c:v>4.4072580642E-4</c:v>
                </c:pt>
                <c:pt idx="397">
                  <c:v>4.6704674909600001E-4</c:v>
                </c:pt>
                <c:pt idx="398">
                  <c:v>4.9290320496700002E-4</c:v>
                </c:pt>
                <c:pt idx="399">
                  <c:v>5.1828403975299998E-4</c:v>
                </c:pt>
                <c:pt idx="400">
                  <c:v>5.4317831337699998E-4</c:v>
                </c:pt>
                <c:pt idx="401">
                  <c:v>5.6757528480999998E-4</c:v>
                </c:pt>
                <c:pt idx="402">
                  <c:v>5.9146441680500001E-4</c:v>
                </c:pt>
                <c:pt idx="403">
                  <c:v>6.14835380575E-4</c:v>
                </c:pt>
                <c:pt idx="404">
                  <c:v>6.3767806034999998E-4</c:v>
                </c:pt>
                <c:pt idx="405">
                  <c:v>6.5998255787099998E-4</c:v>
                </c:pt>
                <c:pt idx="406">
                  <c:v>6.8173919679299997E-4</c:v>
                </c:pt>
                <c:pt idx="407">
                  <c:v>7.0293852698499997E-4</c:v>
                </c:pt>
                <c:pt idx="408">
                  <c:v>7.2357132873699997E-4</c:v>
                </c:pt>
                <c:pt idx="409">
                  <c:v>7.4362861687399999E-4</c:v>
                </c:pt>
                <c:pt idx="410">
                  <c:v>7.6310164478200001E-4</c:v>
                </c:pt>
                <c:pt idx="411">
                  <c:v>7.8198190830999997E-4</c:v>
                </c:pt>
                <c:pt idx="412">
                  <c:v>8.00261149588E-4</c:v>
                </c:pt>
                <c:pt idx="413">
                  <c:v>8.1793136074299997E-4</c:v>
                </c:pt>
                <c:pt idx="414">
                  <c:v>8.34984787505E-4</c:v>
                </c:pt>
                <c:pt idx="415">
                  <c:v>8.5141393268900001E-4</c:v>
                </c:pt>
                <c:pt idx="416">
                  <c:v>8.6721155960899998E-4</c:v>
                </c:pt>
                <c:pt idx="417">
                  <c:v>8.8237069533700005E-4</c:v>
                </c:pt>
                <c:pt idx="418">
                  <c:v>8.9688463389100005E-4</c:v>
                </c:pt>
                <c:pt idx="419">
                  <c:v>9.1074693927999995E-4</c:v>
                </c:pt>
                <c:pt idx="420">
                  <c:v>9.2395144843600003E-4</c:v>
                </c:pt>
                <c:pt idx="421">
                  <c:v>9.36492274065E-4</c:v>
                </c:pt>
                <c:pt idx="422">
                  <c:v>9.4836380732900001E-4</c:v>
                </c:pt>
                <c:pt idx="423">
                  <c:v>9.5956072045800004E-4</c:v>
                </c:pt>
                <c:pt idx="424">
                  <c:v>9.7007796920900002E-4</c:v>
                </c:pt>
                <c:pt idx="425">
                  <c:v>9.7991079521600011E-4</c:v>
                </c:pt>
                <c:pt idx="426">
                  <c:v>9.8905472822599996E-4</c:v>
                </c:pt>
                <c:pt idx="427">
                  <c:v>9.9750558820000008E-4</c:v>
                </c:pt>
                <c:pt idx="428">
                  <c:v>1.0052594872899999E-3</c:v>
                </c:pt>
                <c:pt idx="429">
                  <c:v>1.01231283172E-3</c:v>
                </c:pt>
                <c:pt idx="430">
                  <c:v>1.01866232347E-3</c:v>
                </c:pt>
                <c:pt idx="431">
                  <c:v>1.02430496193E-3</c:v>
                </c:pt>
                <c:pt idx="432">
                  <c:v>1.0292380453700001E-3</c:v>
                </c:pt>
                <c:pt idx="433">
                  <c:v>1.0334591722400001E-3</c:v>
                </c:pt>
                <c:pt idx="434">
                  <c:v>1.0369662424700001E-3</c:v>
                </c:pt>
                <c:pt idx="435">
                  <c:v>1.03975745849E-3</c:v>
                </c:pt>
                <c:pt idx="436">
                  <c:v>1.0418313262499999E-3</c:v>
                </c:pt>
                <c:pt idx="437">
                  <c:v>1.0431866559899999E-3</c:v>
                </c:pt>
                <c:pt idx="438">
                  <c:v>1.0438225629999999E-3</c:v>
                </c:pt>
                <c:pt idx="439">
                  <c:v>1.0437384681599999E-3</c:v>
                </c:pt>
                <c:pt idx="440">
                  <c:v>1.04293409837E-3</c:v>
                </c:pt>
                <c:pt idx="441">
                  <c:v>1.0414094868799999E-3</c:v>
                </c:pt>
                <c:pt idx="442">
                  <c:v>1.03916497344E-3</c:v>
                </c:pt>
                <c:pt idx="443">
                  <c:v>1.0362012043599999E-3</c:v>
                </c:pt>
                <c:pt idx="444">
                  <c:v>1.03251913241E-3</c:v>
                </c:pt>
                <c:pt idx="445">
                  <c:v>1.02812001659E-3</c:v>
                </c:pt>
                <c:pt idx="446">
                  <c:v>1.0230054218000001E-3</c:v>
                </c:pt>
                <c:pt idx="447">
                  <c:v>1.0171772183E-3</c:v>
                </c:pt>
                <c:pt idx="448">
                  <c:v>1.0106375811699999E-3</c:v>
                </c:pt>
                <c:pt idx="449">
                  <c:v>1.0033889894700001E-3</c:v>
                </c:pt>
                <c:pt idx="450">
                  <c:v>9.95434225416E-4</c:v>
                </c:pt>
                <c:pt idx="451">
                  <c:v>9.8677637334500007E-4</c:v>
                </c:pt>
                <c:pt idx="452">
                  <c:v>9.774188185610001E-4</c:v>
                </c:pt>
                <c:pt idx="453">
                  <c:v>9.6736524607100003E-4</c:v>
                </c:pt>
                <c:pt idx="454">
                  <c:v>9.56619639163E-4</c:v>
                </c:pt>
                <c:pt idx="455">
                  <c:v>9.4518627787899996E-4</c:v>
                </c:pt>
                <c:pt idx="456">
                  <c:v>9.3306973734600003E-4</c:v>
                </c:pt>
                <c:pt idx="457">
                  <c:v>9.2027488597300005E-4</c:v>
                </c:pt>
                <c:pt idx="458">
                  <c:v>9.0680688353699998E-4</c:v>
                </c:pt>
                <c:pt idx="459">
                  <c:v>8.9267117913000005E-4</c:v>
                </c:pt>
                <c:pt idx="460">
                  <c:v>8.7787350897100005E-4</c:v>
                </c:pt>
                <c:pt idx="461">
                  <c:v>8.6241989412100001E-4</c:v>
                </c:pt>
                <c:pt idx="462">
                  <c:v>8.4631663804500003E-4</c:v>
                </c:pt>
                <c:pt idx="463">
                  <c:v>8.2957032406499995E-4</c:v>
                </c:pt>
                <c:pt idx="464">
                  <c:v>8.1218781268600001E-4</c:v>
                </c:pt>
                <c:pt idx="465">
                  <c:v>7.9417623879599996E-4</c:v>
                </c:pt>
                <c:pt idx="466">
                  <c:v>7.7554300876600004E-4</c:v>
                </c:pt>
                <c:pt idx="467">
                  <c:v>7.5629579739599996E-4</c:v>
                </c:pt>
                <c:pt idx="468">
                  <c:v>7.3644254477700001E-4</c:v>
                </c:pt>
                <c:pt idx="469">
                  <c:v>7.1599145302000001E-4</c:v>
                </c:pt>
                <c:pt idx="470">
                  <c:v>6.9495098287400002E-4</c:v>
                </c:pt>
                <c:pt idx="471">
                  <c:v>6.7332985021300001E-4</c:v>
                </c:pt>
                <c:pt idx="472">
                  <c:v>6.5113702244500005E-4</c:v>
                </c:pt>
                <c:pt idx="473">
                  <c:v>6.2838171478100003E-4</c:v>
                </c:pt>
                <c:pt idx="474">
                  <c:v>6.05073386406E-4</c:v>
                </c:pt>
                <c:pt idx="475">
                  <c:v>5.8122173654000004E-4</c:v>
                </c:pt>
                <c:pt idx="476">
                  <c:v>5.5683670039899998E-4</c:v>
                </c:pt>
                <c:pt idx="477">
                  <c:v>5.31928445028E-4</c:v>
                </c:pt>
                <c:pt idx="478">
                  <c:v>5.0650736507499997E-4</c:v>
                </c:pt>
                <c:pt idx="479">
                  <c:v>4.8058407841599998E-4</c:v>
                </c:pt>
                <c:pt idx="480">
                  <c:v>4.5416942171400002E-4</c:v>
                </c:pt>
                <c:pt idx="481">
                  <c:v>4.2727444586499998E-4</c:v>
                </c:pt>
                <c:pt idx="482">
                  <c:v>3.9991041136E-4</c:v>
                </c:pt>
                <c:pt idx="483">
                  <c:v>3.7208878353599999E-4</c:v>
                </c:pt>
                <c:pt idx="484">
                  <c:v>3.43821227752E-4</c:v>
                </c:pt>
                <c:pt idx="485">
                  <c:v>3.1511960447700002E-4</c:v>
                </c:pt>
                <c:pt idx="486">
                  <c:v>2.8599596426999999E-4</c:v>
                </c:pt>
                <c:pt idx="487">
                  <c:v>2.5646254269600001E-4</c:v>
                </c:pt>
                <c:pt idx="488">
                  <c:v>2.2653175515599999E-4</c:v>
                </c:pt>
                <c:pt idx="489">
                  <c:v>1.96216191619E-4</c:v>
                </c:pt>
                <c:pt idx="490">
                  <c:v>1.65528611298E-4</c:v>
                </c:pt>
                <c:pt idx="491">
                  <c:v>1.34481937243E-4</c:v>
                </c:pt>
                <c:pt idx="492">
                  <c:v>1.0308925084E-4</c:v>
                </c:pt>
                <c:pt idx="493">
                  <c:v>7.1363786270200005E-5</c:v>
                </c:pt>
                <c:pt idx="494">
                  <c:v>3.9318924886299998E-5</c:v>
                </c:pt>
                <c:pt idx="495">
                  <c:v>6.9681895066800001E-6</c:v>
                </c:pt>
                <c:pt idx="496">
                  <c:v>-2.5674761325700001E-5</c:v>
                </c:pt>
                <c:pt idx="497">
                  <c:v>-5.8596139183999998E-5</c:v>
                </c:pt>
                <c:pt idx="498">
                  <c:v>-9.1782031607599997E-5</c:v>
                </c:pt>
                <c:pt idx="499">
                  <c:v>-1.2521840805699999E-4</c:v>
                </c:pt>
                <c:pt idx="500">
                  <c:v>-1.5889112589800001E-4</c:v>
                </c:pt>
                <c:pt idx="501">
                  <c:v>-1.9278593644000001E-4</c:v>
                </c:pt>
                <c:pt idx="502">
                  <c:v>-2.2688849103599999E-4</c:v>
                </c:pt>
                <c:pt idx="503">
                  <c:v>-2.6118434720699999E-4</c:v>
                </c:pt>
                <c:pt idx="504">
                  <c:v>-2.95658974834E-4</c:v>
                </c:pt>
                <c:pt idx="505">
                  <c:v>-3.30297762375E-4</c:v>
                </c:pt>
                <c:pt idx="506">
                  <c:v>-3.6508602313100003E-4</c:v>
                </c:pt>
                <c:pt idx="507">
                  <c:v>-4.0000900153899999E-4</c:v>
                </c:pt>
                <c:pt idx="508">
                  <c:v>-4.3505187950599998E-4</c:v>
                </c:pt>
                <c:pt idx="509">
                  <c:v>-4.7019978276800002E-4</c:v>
                </c:pt>
                <c:pt idx="510">
                  <c:v>-5.0543778728100001E-4</c:v>
                </c:pt>
                <c:pt idx="511">
                  <c:v>-5.4075092563300004E-4</c:v>
                </c:pt>
                <c:pt idx="512">
                  <c:v>-5.7612419348100001E-4</c:v>
                </c:pt>
                <c:pt idx="513">
                  <c:v>-6.1154255600800002E-4</c:v>
                </c:pt>
                <c:pt idx="514">
                  <c:v>-6.4699095439000004E-4</c:v>
                </c:pt>
                <c:pt idx="515">
                  <c:v>-6.8245431229000005E-4</c:v>
                </c:pt>
                <c:pt idx="516">
                  <c:v>-7.1791754234699998E-4</c:v>
                </c:pt>
                <c:pt idx="517">
                  <c:v>-7.5336555268999998E-4</c:v>
                </c:pt>
                <c:pt idx="518">
                  <c:v>-7.8878325343800001E-4</c:v>
                </c:pt>
                <c:pt idx="519">
                  <c:v>-8.2415556322299995E-4</c:v>
                </c:pt>
                <c:pt idx="520">
                  <c:v>-8.5946741569000004E-4</c:v>
                </c:pt>
                <c:pt idx="521">
                  <c:v>-8.94703766025E-4</c:v>
                </c:pt>
                <c:pt idx="522">
                  <c:v>-9.2984959744299997E-4</c:v>
                </c:pt>
                <c:pt idx="523">
                  <c:v>-9.6488992768700005E-4</c:v>
                </c:pt>
                <c:pt idx="524">
                  <c:v>-9.998098155120001E-4</c:v>
                </c:pt>
                <c:pt idx="525">
                  <c:v>-1.0345943671500001E-3</c:v>
                </c:pt>
                <c:pt idx="526">
                  <c:v>-1.06922874277E-3</c:v>
                </c:pt>
                <c:pt idx="527">
                  <c:v>-1.1036981628900001E-3</c:v>
                </c:pt>
                <c:pt idx="528">
                  <c:v>-1.1379879148199999E-3</c:v>
                </c:pt>
                <c:pt idx="529">
                  <c:v>-1.1720833590000001E-3</c:v>
                </c:pt>
                <c:pt idx="530">
                  <c:v>-1.2059699353799999E-3</c:v>
                </c:pt>
                <c:pt idx="531">
                  <c:v>-1.23963316975E-3</c:v>
                </c:pt>
                <c:pt idx="532">
                  <c:v>-1.2730586799799999E-3</c:v>
                </c:pt>
                <c:pt idx="533">
                  <c:v>-1.30623218235E-3</c:v>
                </c:pt>
                <c:pt idx="534">
                  <c:v>-1.3391394976899999E-3</c:v>
                </c:pt>
                <c:pt idx="535">
                  <c:v>-1.3717665575699999E-3</c:v>
                </c:pt>
                <c:pt idx="536">
                  <c:v>-1.4040994104399999E-3</c:v>
                </c:pt>
                <c:pt idx="537">
                  <c:v>-1.4361242276999999E-3</c:v>
                </c:pt>
                <c:pt idx="538">
                  <c:v>-1.46782730972E-3</c:v>
                </c:pt>
                <c:pt idx="539">
                  <c:v>-1.4991950917800001E-3</c:v>
                </c:pt>
                <c:pt idx="540">
                  <c:v>-1.53021415005E-3</c:v>
                </c:pt>
                <c:pt idx="541">
                  <c:v>-1.5608712074199999E-3</c:v>
                </c:pt>
                <c:pt idx="542">
                  <c:v>-1.5911531392599999E-3</c:v>
                </c:pt>
                <c:pt idx="543">
                  <c:v>-1.6210469792100001E-3</c:v>
                </c:pt>
                <c:pt idx="544">
                  <c:v>-1.65053992482E-3</c:v>
                </c:pt>
                <c:pt idx="545">
                  <c:v>-1.67961934314E-3</c:v>
                </c:pt>
                <c:pt idx="546">
                  <c:v>-1.7082727762699999E-3</c:v>
                </c:pt>
                <c:pt idx="547">
                  <c:v>-1.7364879468E-3</c:v>
                </c:pt>
                <c:pt idx="548">
                  <c:v>-1.7642527631700001E-3</c:v>
                </c:pt>
                <c:pt idx="549">
                  <c:v>-1.79155532501E-3</c:v>
                </c:pt>
                <c:pt idx="550">
                  <c:v>-1.8183839283299999E-3</c:v>
                </c:pt>
                <c:pt idx="551">
                  <c:v>-1.84472707067E-3</c:v>
                </c:pt>
                <c:pt idx="552">
                  <c:v>-1.87057345612E-3</c:v>
                </c:pt>
                <c:pt idx="553">
                  <c:v>-1.8959120003199999E-3</c:v>
                </c:pt>
                <c:pt idx="554">
                  <c:v>-1.92073183532E-3</c:v>
                </c:pt>
                <c:pt idx="555">
                  <c:v>-1.9450223143600001E-3</c:v>
                </c:pt>
                <c:pt idx="556">
                  <c:v>-1.9687730165399999E-3</c:v>
                </c:pt>
                <c:pt idx="557">
                  <c:v>-1.99197375143E-3</c:v>
                </c:pt>
                <c:pt idx="558">
                  <c:v>-2.01461456356E-3</c:v>
                </c:pt>
                <c:pt idx="559">
                  <c:v>-2.03668573681E-3</c:v>
                </c:pt>
                <c:pt idx="560">
                  <c:v>-2.0581777986999998E-3</c:v>
                </c:pt>
                <c:pt idx="561">
                  <c:v>-2.0790815245500002E-3</c:v>
                </c:pt>
                <c:pt idx="562">
                  <c:v>-2.0993879416200002E-3</c:v>
                </c:pt>
                <c:pt idx="563">
                  <c:v>-2.11908833299E-3</c:v>
                </c:pt>
                <c:pt idx="564">
                  <c:v>-2.1381742415399999E-3</c:v>
                </c:pt>
                <c:pt idx="565">
                  <c:v>-2.1566374735800002E-3</c:v>
                </c:pt>
                <c:pt idx="566">
                  <c:v>-2.17447010256E-3</c:v>
                </c:pt>
                <c:pt idx="567">
                  <c:v>-2.1916644725699999E-3</c:v>
                </c:pt>
                <c:pt idx="568">
                  <c:v>-2.2082132017700001E-3</c:v>
                </c:pt>
                <c:pt idx="569">
                  <c:v>-2.22410918562E-3</c:v>
                </c:pt>
                <c:pt idx="570">
                  <c:v>-2.2393456001100001E-3</c:v>
                </c:pt>
                <c:pt idx="571">
                  <c:v>-2.2539159047800001E-3</c:v>
                </c:pt>
                <c:pt idx="572">
                  <c:v>-2.2678138456300001E-3</c:v>
                </c:pt>
                <c:pt idx="573">
                  <c:v>-2.28103345797E-3</c:v>
                </c:pt>
                <c:pt idx="574">
                  <c:v>-2.2935690690300001E-3</c:v>
                </c:pt>
                <c:pt idx="575">
                  <c:v>-2.30541530058E-3</c:v>
                </c:pt>
                <c:pt idx="576">
                  <c:v>-2.3165670712899998E-3</c:v>
                </c:pt>
                <c:pt idx="577">
                  <c:v>-2.3270195990699998E-3</c:v>
                </c:pt>
                <c:pt idx="578">
                  <c:v>-2.3367684032399999E-3</c:v>
                </c:pt>
                <c:pt idx="579">
                  <c:v>-2.3458093065000002E-3</c:v>
                </c:pt>
                <c:pt idx="580">
                  <c:v>-2.3541384369200002E-3</c:v>
                </c:pt>
                <c:pt idx="581">
                  <c:v>-2.3617522296499999E-3</c:v>
                </c:pt>
                <c:pt idx="582">
                  <c:v>-2.3686474285900001E-3</c:v>
                </c:pt>
                <c:pt idx="583">
                  <c:v>-2.37482108789E-3</c:v>
                </c:pt>
                <c:pt idx="584">
                  <c:v>-2.3802705732800002E-3</c:v>
                </c:pt>
                <c:pt idx="585">
                  <c:v>-2.38499356338E-3</c:v>
                </c:pt>
                <c:pt idx="586">
                  <c:v>-2.3889880507299999E-3</c:v>
                </c:pt>
                <c:pt idx="587">
                  <c:v>-2.3922523427999999E-3</c:v>
                </c:pt>
                <c:pt idx="588">
                  <c:v>-2.3947850627799999E-3</c:v>
                </c:pt>
                <c:pt idx="589">
                  <c:v>-2.3965851502900002E-3</c:v>
                </c:pt>
                <c:pt idx="590">
                  <c:v>-2.3976518619299998E-3</c:v>
                </c:pt>
                <c:pt idx="591">
                  <c:v>-2.3979847716700002E-3</c:v>
                </c:pt>
                <c:pt idx="592">
                  <c:v>-2.3975837711699998E-3</c:v>
                </c:pt>
                <c:pt idx="593">
                  <c:v>-2.3964490698599999E-3</c:v>
                </c:pt>
                <c:pt idx="594">
                  <c:v>-2.3945811949900001E-3</c:v>
                </c:pt>
                <c:pt idx="595">
                  <c:v>-2.3919809914499999E-3</c:v>
                </c:pt>
                <c:pt idx="596">
                  <c:v>-2.38864962152E-3</c:v>
                </c:pt>
                <c:pt idx="597">
                  <c:v>-2.3845885644300001E-3</c:v>
                </c:pt>
                <c:pt idx="598">
                  <c:v>-2.3797996158099999E-3</c:v>
                </c:pt>
                <c:pt idx="599">
                  <c:v>-2.3742848870199999E-3</c:v>
                </c:pt>
                <c:pt idx="600">
                  <c:v>-2.3680468042800002E-3</c:v>
                </c:pt>
                <c:pt idx="601">
                  <c:v>-2.3610881077199999E-3</c:v>
                </c:pt>
                <c:pt idx="602">
                  <c:v>-2.3534118502999998E-3</c:v>
                </c:pt>
                <c:pt idx="603">
                  <c:v>-2.3450213965099998E-3</c:v>
                </c:pt>
                <c:pt idx="604">
                  <c:v>-2.3359204210400002E-3</c:v>
                </c:pt>
                <c:pt idx="605">
                  <c:v>-2.3261129072400001E-3</c:v>
                </c:pt>
                <c:pt idx="606">
                  <c:v>-2.3156031454799999E-3</c:v>
                </c:pt>
                <c:pt idx="607">
                  <c:v>-2.3043957313599998E-3</c:v>
                </c:pt>
                <c:pt idx="608">
                  <c:v>-2.2924955638099999E-3</c:v>
                </c:pt>
                <c:pt idx="609">
                  <c:v>-2.27990784302E-3</c:v>
                </c:pt>
                <c:pt idx="610">
                  <c:v>-2.2666380682499999E-3</c:v>
                </c:pt>
                <c:pt idx="611">
                  <c:v>-2.25269203556E-3</c:v>
                </c:pt>
                <c:pt idx="612">
                  <c:v>-2.2380758353000001E-3</c:v>
                </c:pt>
                <c:pt idx="613">
                  <c:v>-2.2227958496199999E-3</c:v>
                </c:pt>
                <c:pt idx="614">
                  <c:v>-2.2068587496799998E-3</c:v>
                </c:pt>
                <c:pt idx="615">
                  <c:v>-2.1902714929099999E-3</c:v>
                </c:pt>
                <c:pt idx="616">
                  <c:v>-2.1730413200000001E-3</c:v>
                </c:pt>
                <c:pt idx="617">
                  <c:v>-2.15517575182E-3</c:v>
                </c:pt>
                <c:pt idx="618">
                  <c:v>-2.1366825862600002E-3</c:v>
                </c:pt>
                <c:pt idx="619">
                  <c:v>-2.1175698949000002E-3</c:v>
                </c:pt>
                <c:pt idx="620">
                  <c:v>-2.0978460195200002E-3</c:v>
                </c:pt>
                <c:pt idx="621">
                  <c:v>-2.0775195686100001E-3</c:v>
                </c:pt>
                <c:pt idx="622">
                  <c:v>-2.0565994136300001E-3</c:v>
                </c:pt>
                <c:pt idx="623">
                  <c:v>-2.0350946852800002E-3</c:v>
                </c:pt>
                <c:pt idx="624">
                  <c:v>-2.0130147695199998E-3</c:v>
                </c:pt>
                <c:pt idx="625">
                  <c:v>-1.9903693036199999E-3</c:v>
                </c:pt>
                <c:pt idx="626">
                  <c:v>-1.9671681719699999E-3</c:v>
                </c:pt>
                <c:pt idx="627">
                  <c:v>-1.9434215018800001E-3</c:v>
                </c:pt>
                <c:pt idx="628">
                  <c:v>-1.9191396592300001E-3</c:v>
                </c:pt>
                <c:pt idx="629">
                  <c:v>-1.8943332440000001E-3</c:v>
                </c:pt>
                <c:pt idx="630">
                  <c:v>-1.8690130857400001E-3</c:v>
                </c:pt>
                <c:pt idx="631">
                  <c:v>-1.84319023889E-3</c:v>
                </c:pt>
                <c:pt idx="632">
                  <c:v>-1.81687597803E-3</c:v>
                </c:pt>
                <c:pt idx="633">
                  <c:v>-1.7900817930600001E-3</c:v>
                </c:pt>
                <c:pt idx="634">
                  <c:v>-1.76281938419E-3</c:v>
                </c:pt>
                <c:pt idx="635">
                  <c:v>-1.73510065698E-3</c:v>
                </c:pt>
                <c:pt idx="636">
                  <c:v>-1.7069377171399999E-3</c:v>
                </c:pt>
                <c:pt idx="637">
                  <c:v>-1.6783428653399999E-3</c:v>
                </c:pt>
                <c:pt idx="638">
                  <c:v>-1.6493285919E-3</c:v>
                </c:pt>
                <c:pt idx="639">
                  <c:v>-1.6199075714199999E-3</c:v>
                </c:pt>
                <c:pt idx="640">
                  <c:v>-1.5900926572699999E-3</c:v>
                </c:pt>
                <c:pt idx="641">
                  <c:v>-1.5598968760800001E-3</c:v>
                </c:pt>
                <c:pt idx="642">
                  <c:v>-1.52933342208E-3</c:v>
                </c:pt>
                <c:pt idx="643">
                  <c:v>-1.4984156514200001E-3</c:v>
                </c:pt>
                <c:pt idx="644">
                  <c:v>-1.46715707639E-3</c:v>
                </c:pt>
                <c:pt idx="645">
                  <c:v>-1.4355713595699999E-3</c:v>
                </c:pt>
                <c:pt idx="646">
                  <c:v>-1.40367230794E-3</c:v>
                </c:pt>
                <c:pt idx="647">
                  <c:v>-1.3714738668800001E-3</c:v>
                </c:pt>
                <c:pt idx="648">
                  <c:v>-1.33899011416E-3</c:v>
                </c:pt>
                <c:pt idx="649">
                  <c:v>-1.3062352538199999E-3</c:v>
                </c:pt>
                <c:pt idx="650">
                  <c:v>-1.2732236100600001E-3</c:v>
                </c:pt>
                <c:pt idx="651">
                  <c:v>-1.2399696209600001E-3</c:v>
                </c:pt>
                <c:pt idx="652">
                  <c:v>-1.20648783232E-3</c:v>
                </c:pt>
                <c:pt idx="653">
                  <c:v>-1.1727928912899999E-3</c:v>
                </c:pt>
                <c:pt idx="654">
                  <c:v>-1.1388995400199999E-3</c:v>
                </c:pt>
                <c:pt idx="655">
                  <c:v>-1.1048226093199999E-3</c:v>
                </c:pt>
                <c:pt idx="656">
                  <c:v>-1.0705770121700001E-3</c:v>
                </c:pt>
                <c:pt idx="657">
                  <c:v>-1.03617773729E-3</c:v>
                </c:pt>
                <c:pt idx="658">
                  <c:v>-1.0016398426000001E-3</c:v>
                </c:pt>
                <c:pt idx="659">
                  <c:v>-9.6697844873300004E-4</c:v>
                </c:pt>
                <c:pt idx="660">
                  <c:v>-9.3220873241799996E-4</c:v>
                </c:pt>
                <c:pt idx="661">
                  <c:v>-8.97345919931E-4</c:v>
                </c:pt>
                <c:pt idx="662">
                  <c:v>-8.62405280459E-4</c:v>
                </c:pt>
                <c:pt idx="663">
                  <c:v>-8.2740211947600003E-4</c:v>
                </c:pt>
                <c:pt idx="664">
                  <c:v>-7.9235177209400001E-4</c:v>
                </c:pt>
                <c:pt idx="665">
                  <c:v>-7.5726959639400003E-4</c:v>
                </c:pt>
                <c:pt idx="666">
                  <c:v>-7.2217096675099995E-4</c:v>
                </c:pt>
                <c:pt idx="667">
                  <c:v>-6.8707126715299995E-4</c:v>
                </c:pt>
                <c:pt idx="668">
                  <c:v>-6.5198588451100003E-4</c:v>
                </c:pt>
                <c:pt idx="669">
                  <c:v>-6.1693020196100002E-4</c:v>
                </c:pt>
                <c:pt idx="670">
                  <c:v>-5.8191959218099995E-4</c:v>
                </c:pt>
                <c:pt idx="671">
                  <c:v>-5.4696941069500005E-4</c:v>
                </c:pt>
                <c:pt idx="672">
                  <c:v>-5.1209498919000003E-4</c:v>
                </c:pt>
                <c:pt idx="673">
                  <c:v>-4.7731162885400003E-4</c:v>
                </c:pt>
                <c:pt idx="674">
                  <c:v>-4.42634593697E-4</c:v>
                </c:pt>
                <c:pt idx="675">
                  <c:v>-4.0807910391900003E-4</c:v>
                </c:pt>
                <c:pt idx="676">
                  <c:v>-3.7366032926800002E-4</c:v>
                </c:pt>
                <c:pt idx="677">
                  <c:v>-3.3939338245100002E-4</c:v>
                </c:pt>
                <c:pt idx="678">
                  <c:v>-3.05293312528E-4</c:v>
                </c:pt>
                <c:pt idx="679">
                  <c:v>-2.7137509836800002E-4</c:v>
                </c:pt>
                <c:pt idx="680">
                  <c:v>-2.37653642115E-4</c:v>
                </c:pt>
                <c:pt idx="681">
                  <c:v>-2.0414376269300001E-4</c:v>
                </c:pt>
                <c:pt idx="682">
                  <c:v>-1.7086018934699999E-4</c:v>
                </c:pt>
                <c:pt idx="683">
                  <c:v>-1.3781755520899999E-4</c:v>
                </c:pt>
                <c:pt idx="684">
                  <c:v>-1.05030390927E-4</c:v>
                </c:pt>
                <c:pt idx="685">
                  <c:v>-7.2513118323499993E-5</c:v>
                </c:pt>
                <c:pt idx="686">
                  <c:v>-4.0280044093800003E-5</c:v>
                </c:pt>
                <c:pt idx="687">
                  <c:v>-8.3453535714299997E-6</c:v>
                </c:pt>
                <c:pt idx="688">
                  <c:v>2.3276895474299999E-5</c:v>
                </c:pt>
                <c:pt idx="689">
                  <c:v>5.45727789604E-5</c:v>
                </c:pt>
                <c:pt idx="690">
                  <c:v>8.5528512594899996E-5</c:v>
                </c:pt>
                <c:pt idx="691">
                  <c:v>1.16130457874E-4</c:v>
                </c:pt>
                <c:pt idx="692">
                  <c:v>1.4636512806100001E-4</c:v>
                </c:pt>
                <c:pt idx="693">
                  <c:v>1.7621919406299999E-4</c:v>
                </c:pt>
                <c:pt idx="694">
                  <c:v>2.0567949027200001E-4</c:v>
                </c:pt>
                <c:pt idx="695">
                  <c:v>2.34733020313E-4</c:v>
                </c:pt>
                <c:pt idx="696">
                  <c:v>2.63366962733E-4</c:v>
                </c:pt>
                <c:pt idx="697">
                  <c:v>2.9156867659799998E-4</c:v>
                </c:pt>
                <c:pt idx="698">
                  <c:v>3.1932570704099999E-4</c:v>
                </c:pt>
                <c:pt idx="699">
                  <c:v>3.46625790694E-4</c:v>
                </c:pt>
                <c:pt idx="700">
                  <c:v>3.7345686107400001E-4</c:v>
                </c:pt>
                <c:pt idx="701">
                  <c:v>3.9980705385900001E-4</c:v>
                </c:pt>
                <c:pt idx="702">
                  <c:v>4.2566471207799999E-4</c:v>
                </c:pt>
                <c:pt idx="703">
                  <c:v>4.5101839123000003E-4</c:v>
                </c:pt>
                <c:pt idx="704">
                  <c:v>4.7585686428700002E-4</c:v>
                </c:pt>
                <c:pt idx="705">
                  <c:v>5.0016912663400001E-4</c:v>
                </c:pt>
                <c:pt idx="706">
                  <c:v>5.2394440087500001E-4</c:v>
                </c:pt>
                <c:pt idx="707">
                  <c:v>5.4717214156899997E-4</c:v>
                </c:pt>
                <c:pt idx="708">
                  <c:v>5.6984203986499996E-4</c:v>
                </c:pt>
                <c:pt idx="709">
                  <c:v>5.9194402801200001E-4</c:v>
                </c:pt>
                <c:pt idx="710">
                  <c:v>6.1346828379200003E-4</c:v>
                </c:pt>
                <c:pt idx="711">
                  <c:v>6.3440523483100002E-4</c:v>
                </c:pt>
                <c:pt idx="712">
                  <c:v>6.5474556280699999E-4</c:v>
                </c:pt>
                <c:pt idx="713">
                  <c:v>6.7448020754800003E-4</c:v>
                </c:pt>
                <c:pt idx="714">
                  <c:v>6.9360037101099997E-4</c:v>
                </c:pt>
                <c:pt idx="715">
                  <c:v>7.1209752116400005E-4</c:v>
                </c:pt>
                <c:pt idx="716">
                  <c:v>7.29963395733E-4</c:v>
                </c:pt>
                <c:pt idx="717">
                  <c:v>7.47190005849E-4</c:v>
                </c:pt>
                <c:pt idx="718">
                  <c:v>7.6376963957000001E-4</c:v>
                </c:pt>
                <c:pt idx="719">
                  <c:v>7.7969486527800001E-4</c:v>
                </c:pt>
                <c:pt idx="720">
                  <c:v>7.9495853495599998E-4</c:v>
                </c:pt>
                <c:pt idx="721">
                  <c:v>8.0955378735900001E-4</c:v>
                </c:pt>
                <c:pt idx="722">
                  <c:v>8.2347405103699997E-4</c:v>
                </c:pt>
                <c:pt idx="723">
                  <c:v>8.3671304723400002E-4</c:v>
                </c:pt>
                <c:pt idx="724">
                  <c:v>8.4926479269499999E-4</c:v>
                </c:pt>
                <c:pt idx="725">
                  <c:v>8.6112360228600003E-4</c:v>
                </c:pt>
                <c:pt idx="726">
                  <c:v>8.7228409153800002E-4</c:v>
                </c:pt>
                <c:pt idx="727">
                  <c:v>8.8274117903600004E-4</c:v>
                </c:pt>
                <c:pt idx="728">
                  <c:v>8.9249008867299995E-4</c:v>
                </c:pt>
                <c:pt idx="729">
                  <c:v>9.0152635178000003E-4</c:v>
                </c:pt>
                <c:pt idx="730">
                  <c:v>9.0984580913000004E-4</c:v>
                </c:pt>
                <c:pt idx="731">
                  <c:v>9.1744461278800004E-4</c:v>
                </c:pt>
                <c:pt idx="732">
                  <c:v>9.2431922783399998E-4</c:v>
                </c:pt>
                <c:pt idx="733">
                  <c:v>9.3046643396399995E-4</c:v>
                </c:pt>
                <c:pt idx="734">
                  <c:v>9.3588332693299997E-4</c:v>
                </c:pt>
                <c:pt idx="735">
                  <c:v>9.40567319869E-4</c:v>
                </c:pt>
                <c:pt idx="736">
                  <c:v>9.4451614446000001E-4</c:v>
                </c:pt>
                <c:pt idx="737">
                  <c:v>9.4772785197199999E-4</c:v>
                </c:pt>
                <c:pt idx="738">
                  <c:v>9.5020081417599995E-4</c:v>
                </c:pt>
                <c:pt idx="739">
                  <c:v>9.5193372408399997E-4</c:v>
                </c:pt>
                <c:pt idx="740">
                  <c:v>9.5292559658099996E-4</c:v>
                </c:pt>
                <c:pt idx="741">
                  <c:v>9.5317576889799996E-4</c:v>
                </c:pt>
                <c:pt idx="742">
                  <c:v>9.5268390095899996E-4</c:v>
                </c:pt>
                <c:pt idx="743">
                  <c:v>9.5144997557600002E-4</c:v>
                </c:pt>
                <c:pt idx="744">
                  <c:v>9.4947429850400001E-4</c:v>
                </c:pt>
                <c:pt idx="745">
                  <c:v>9.4675749836400003E-4</c:v>
                </c:pt>
                <c:pt idx="746">
                  <c:v>9.4330052642000004E-4</c:v>
                </c:pt>
                <c:pt idx="747">
                  <c:v>9.3910465620700005E-4</c:v>
                </c:pt>
                <c:pt idx="748">
                  <c:v>9.3417148303899999E-4</c:v>
                </c:pt>
                <c:pt idx="749">
                  <c:v>9.2850292335600005E-4</c:v>
                </c:pt>
                <c:pt idx="750">
                  <c:v>9.2210121393699999E-4</c:v>
                </c:pt>
                <c:pt idx="751">
                  <c:v>9.1496891098999996E-4</c:v>
                </c:pt>
                <c:pt idx="752">
                  <c:v>9.07108889068E-4</c:v>
                </c:pt>
                <c:pt idx="753">
                  <c:v>8.9852433987999995E-4</c:v>
                </c:pt>
                <c:pt idx="754">
                  <c:v>8.8921877095200004E-4</c:v>
                </c:pt>
                <c:pt idx="755">
                  <c:v>8.7919600413599998E-4</c:v>
                </c:pt>
                <c:pt idx="756">
                  <c:v>8.6846017399900004E-4</c:v>
                </c:pt>
                <c:pt idx="757">
                  <c:v>8.5701572607600003E-4</c:v>
                </c:pt>
                <c:pt idx="758">
                  <c:v>8.4486741497200003E-4</c:v>
                </c:pt>
                <c:pt idx="759">
                  <c:v>8.3202030234299997E-4</c:v>
                </c:pt>
                <c:pt idx="760">
                  <c:v>8.1847975473100002E-4</c:v>
                </c:pt>
                <c:pt idx="761">
                  <c:v>8.0425144128899999E-4</c:v>
                </c:pt>
                <c:pt idx="762">
                  <c:v>7.8934133133699998E-4</c:v>
                </c:pt>
                <c:pt idx="763">
                  <c:v>7.7375569181800002E-4</c:v>
                </c:pt>
                <c:pt idx="764">
                  <c:v>7.5750108460699995E-4</c:v>
                </c:pt>
                <c:pt idx="765">
                  <c:v>7.4058436370200002E-4</c:v>
                </c:pt>
                <c:pt idx="766">
                  <c:v>7.2301267227900003E-4</c:v>
                </c:pt>
                <c:pt idx="767">
                  <c:v>7.0479343961299997E-4</c:v>
                </c:pt>
                <c:pt idx="768">
                  <c:v>6.8593437790199997E-4</c:v>
                </c:pt>
                <c:pt idx="769">
                  <c:v>6.6644347892799998E-4</c:v>
                </c:pt>
                <c:pt idx="770">
                  <c:v>6.4632901063599996E-4</c:v>
                </c:pt>
                <c:pt idx="771">
                  <c:v>6.2559951355100002E-4</c:v>
                </c:pt>
                <c:pt idx="772">
                  <c:v>6.0426379710599998E-4</c:v>
                </c:pt>
                <c:pt idx="773">
                  <c:v>5.8233093584300003E-4</c:v>
                </c:pt>
                <c:pt idx="774">
                  <c:v>5.5981026550200005E-4</c:v>
                </c:pt>
                <c:pt idx="775">
                  <c:v>5.3671137895800001E-4</c:v>
                </c:pt>
                <c:pt idx="776">
                  <c:v>5.1304412212699996E-4</c:v>
                </c:pt>
                <c:pt idx="777">
                  <c:v>4.8881858967099998E-4</c:v>
                </c:pt>
                <c:pt idx="778">
                  <c:v>4.6404512063799998E-4</c:v>
                </c:pt>
                <c:pt idx="779">
                  <c:v>4.38734294008E-4</c:v>
                </c:pt>
                <c:pt idx="780">
                  <c:v>4.1289692409500001E-4</c:v>
                </c:pt>
                <c:pt idx="781">
                  <c:v>3.86544055875E-4</c:v>
                </c:pt>
                <c:pt idx="782">
                  <c:v>3.5968696020700002E-4</c:v>
                </c:pt>
                <c:pt idx="783">
                  <c:v>3.3233712893000002E-4</c:v>
                </c:pt>
                <c:pt idx="784">
                  <c:v>3.0450626990600002E-4</c:v>
                </c:pt>
                <c:pt idx="785">
                  <c:v>2.7620630192900001E-4</c:v>
                </c:pt>
                <c:pt idx="786">
                  <c:v>2.4744934956200001E-4</c:v>
                </c:pt>
                <c:pt idx="787">
                  <c:v>2.1824773787599999E-4</c:v>
                </c:pt>
                <c:pt idx="788">
                  <c:v>1.88613987097E-4</c:v>
                </c:pt>
                <c:pt idx="789">
                  <c:v>1.58560807176E-4</c:v>
                </c:pt>
                <c:pt idx="790">
                  <c:v>1.28101092274E-4</c:v>
                </c:pt>
                <c:pt idx="791">
                  <c:v>9.7247915149200004E-5</c:v>
                </c:pt>
                <c:pt idx="792">
                  <c:v>6.6014521489500002E-5</c:v>
                </c:pt>
                <c:pt idx="793">
                  <c:v>3.4414324150099997E-5</c:v>
                </c:pt>
                <c:pt idx="794">
                  <c:v>2.4608973255700002E-6</c:v>
                </c:pt>
                <c:pt idx="795">
                  <c:v>-2.9832029360099999E-5</c:v>
                </c:pt>
                <c:pt idx="796">
                  <c:v>-6.2450576808700006E-5</c:v>
                </c:pt>
                <c:pt idx="797">
                  <c:v>-9.5380722504199994E-5</c:v>
                </c:pt>
                <c:pt idx="798">
                  <c:v>-1.286083066E-4</c:v>
                </c:pt>
                <c:pt idx="799">
                  <c:v>-1.6211903809E-4</c:v>
                </c:pt>
                <c:pt idx="800">
                  <c:v>-1.95898501026E-4</c:v>
                </c:pt>
                <c:pt idx="801">
                  <c:v>-2.2993216080500001E-4</c:v>
                </c:pt>
                <c:pt idx="802">
                  <c:v>-2.6420537047699998E-4</c:v>
                </c:pt>
                <c:pt idx="803">
                  <c:v>-2.9870337715499998E-4</c:v>
                </c:pt>
                <c:pt idx="804">
                  <c:v>-3.3341132842299999E-4</c:v>
                </c:pt>
                <c:pt idx="805">
                  <c:v>-3.6831427881299999E-4</c:v>
                </c:pt>
                <c:pt idx="806">
                  <c:v>-4.03397196334E-4</c:v>
                </c:pt>
                <c:pt idx="807">
                  <c:v>-4.38644969004E-4</c:v>
                </c:pt>
                <c:pt idx="808">
                  <c:v>-4.74042411463E-4</c:v>
                </c:pt>
                <c:pt idx="809">
                  <c:v>-5.0957427158299996E-4</c:v>
                </c:pt>
                <c:pt idx="810">
                  <c:v>-5.4522523712600003E-4</c:v>
                </c:pt>
                <c:pt idx="811">
                  <c:v>-5.8097994243100002E-4</c:v>
                </c:pt>
                <c:pt idx="812">
                  <c:v>-6.1682297511600004E-4</c:v>
                </c:pt>
                <c:pt idx="813">
                  <c:v>-6.5273888281199997E-4</c:v>
                </c:pt>
                <c:pt idx="814">
                  <c:v>-6.8871217990899999E-4</c:v>
                </c:pt>
                <c:pt idx="815">
                  <c:v>-7.2472735431499996E-4</c:v>
                </c:pt>
                <c:pt idx="816">
                  <c:v>-7.6076887424199996E-4</c:v>
                </c:pt>
                <c:pt idx="817">
                  <c:v>-7.9682119498500001E-4</c:v>
                </c:pt>
                <c:pt idx="818">
                  <c:v>-8.3286876572100002E-4</c:v>
                </c:pt>
                <c:pt idx="819">
                  <c:v>-8.68896036302E-4</c:v>
                </c:pt>
                <c:pt idx="820">
                  <c:v>-9.0488746406299999E-4</c:v>
                </c:pt>
                <c:pt idx="821">
                  <c:v>-9.4082752060100001E-4</c:v>
                </c:pt>
                <c:pt idx="822">
                  <c:v>-9.7670069859399997E-4</c:v>
                </c:pt>
                <c:pt idx="823">
                  <c:v>-1.01249151856E-3</c:v>
                </c:pt>
                <c:pt idx="824">
                  <c:v>-1.04818453564E-3</c:v>
                </c:pt>
                <c:pt idx="825">
                  <c:v>-1.08376434637E-3</c:v>
                </c:pt>
                <c:pt idx="826">
                  <c:v>-1.1192155953999999E-3</c:v>
                </c:pt>
                <c:pt idx="827">
                  <c:v>-1.1545229822399999E-3</c:v>
                </c:pt>
                <c:pt idx="828">
                  <c:v>-1.18967126794E-3</c:v>
                </c:pt>
                <c:pt idx="829">
                  <c:v>-1.2246452817800001E-3</c:v>
                </c:pt>
                <c:pt idx="830">
                  <c:v>-1.25942992791E-3</c:v>
                </c:pt>
                <c:pt idx="831">
                  <c:v>-1.2940101919599999E-3</c:v>
                </c:pt>
                <c:pt idx="832">
                  <c:v>-1.3283711476399999E-3</c:v>
                </c:pt>
                <c:pt idx="833">
                  <c:v>-1.3624979632700001E-3</c:v>
                </c:pt>
                <c:pt idx="834">
                  <c:v>-1.39637590826E-3</c:v>
                </c:pt>
                <c:pt idx="835">
                  <c:v>-1.4299903596100001E-3</c:v>
                </c:pt>
                <c:pt idx="836">
                  <c:v>-1.4633268083099999E-3</c:v>
                </c:pt>
                <c:pt idx="837">
                  <c:v>-1.4963708656900001E-3</c:v>
                </c:pt>
                <c:pt idx="838">
                  <c:v>-1.5291082697500001E-3</c:v>
                </c:pt>
                <c:pt idx="839">
                  <c:v>-1.56152489141E-3</c:v>
                </c:pt>
                <c:pt idx="840">
                  <c:v>-1.5936067407299999E-3</c:v>
                </c:pt>
                <c:pt idx="841">
                  <c:v>-1.62533997301E-3</c:v>
                </c:pt>
                <c:pt idx="842">
                  <c:v>-1.65671089495E-3</c:v>
                </c:pt>
                <c:pt idx="843">
                  <c:v>-1.68770597055E-3</c:v>
                </c:pt>
                <c:pt idx="844">
                  <c:v>-1.71831182719E-3</c:v>
                </c:pt>
                <c:pt idx="845">
                  <c:v>-1.74851526137E-3</c:v>
                </c:pt>
                <c:pt idx="846">
                  <c:v>-1.7783032446400001E-3</c:v>
                </c:pt>
                <c:pt idx="847">
                  <c:v>-1.8076629292400001E-3</c:v>
                </c:pt>
                <c:pt idx="848">
                  <c:v>-1.83658165377E-3</c:v>
                </c:pt>
                <c:pt idx="849">
                  <c:v>-1.8650469487800001E-3</c:v>
                </c:pt>
                <c:pt idx="850">
                  <c:v>-1.8930465422599999E-3</c:v>
                </c:pt>
                <c:pt idx="851">
                  <c:v>-1.9205683649899999E-3</c:v>
                </c:pt>
                <c:pt idx="852">
                  <c:v>-1.94760055591E-3</c:v>
                </c:pt>
                <c:pt idx="853">
                  <c:v>-1.9741314673099998E-3</c:v>
                </c:pt>
                <c:pt idx="854">
                  <c:v>-2.0001496699599999E-3</c:v>
                </c:pt>
                <c:pt idx="855">
                  <c:v>-2.0256439581599998E-3</c:v>
                </c:pt>
                <c:pt idx="856">
                  <c:v>-2.0506033546500001E-3</c:v>
                </c:pt>
                <c:pt idx="857">
                  <c:v>-2.0750171154999999E-3</c:v>
                </c:pt>
                <c:pt idx="858">
                  <c:v>-2.09887473478E-3</c:v>
                </c:pt>
                <c:pt idx="859">
                  <c:v>-2.12216594924E-3</c:v>
                </c:pt>
                <c:pt idx="860">
                  <c:v>-2.1448807428100002E-3</c:v>
                </c:pt>
                <c:pt idx="861">
                  <c:v>-2.1670093510299999E-3</c:v>
                </c:pt>
                <c:pt idx="862">
                  <c:v>-2.1885422653700002E-3</c:v>
                </c:pt>
                <c:pt idx="863">
                  <c:v>-2.2094702374200002E-3</c:v>
                </c:pt>
                <c:pt idx="864">
                  <c:v>-2.2297842829599999E-3</c:v>
                </c:pt>
                <c:pt idx="865">
                  <c:v>-2.24947568594E-3</c:v>
                </c:pt>
                <c:pt idx="866">
                  <c:v>-2.26853600234E-3</c:v>
                </c:pt>
                <c:pt idx="867">
                  <c:v>-2.2869570638999999E-3</c:v>
                </c:pt>
                <c:pt idx="868">
                  <c:v>-2.3047309817299999E-3</c:v>
                </c:pt>
                <c:pt idx="869">
                  <c:v>-2.3218501497900002E-3</c:v>
                </c:pt>
                <c:pt idx="870">
                  <c:v>-2.3383072482799998E-3</c:v>
                </c:pt>
                <c:pt idx="871">
                  <c:v>-2.3540952468500001E-3</c:v>
                </c:pt>
                <c:pt idx="872">
                  <c:v>-2.3692074077600002E-3</c:v>
                </c:pt>
                <c:pt idx="873">
                  <c:v>-2.3836372888400002E-3</c:v>
                </c:pt>
                <c:pt idx="874">
                  <c:v>-2.3973787463400001E-3</c:v>
                </c:pt>
                <c:pt idx="875">
                  <c:v>-2.4104259376799999E-3</c:v>
                </c:pt>
                <c:pt idx="876">
                  <c:v>-2.4227733240200001E-3</c:v>
                </c:pt>
                <c:pt idx="877">
                  <c:v>-2.4344156727499999E-3</c:v>
                </c:pt>
                <c:pt idx="878">
                  <c:v>-2.4453480598299999E-3</c:v>
                </c:pt>
                <c:pt idx="879">
                  <c:v>-2.4555658719100002E-3</c:v>
                </c:pt>
                <c:pt idx="880">
                  <c:v>-2.4650648084799998E-3</c:v>
                </c:pt>
                <c:pt idx="881">
                  <c:v>-2.4738408837299999E-3</c:v>
                </c:pt>
                <c:pt idx="882">
                  <c:v>-2.4818904283700001E-3</c:v>
                </c:pt>
                <c:pt idx="883">
                  <c:v>-2.4892100912300001E-3</c:v>
                </c:pt>
                <c:pt idx="884">
                  <c:v>-2.4957968408200002E-3</c:v>
                </c:pt>
                <c:pt idx="885">
                  <c:v>-2.5016479666399999E-3</c:v>
                </c:pt>
                <c:pt idx="886">
                  <c:v>-2.5067610804399999E-3</c:v>
                </c:pt>
                <c:pt idx="887">
                  <c:v>-2.5111341172799999E-3</c:v>
                </c:pt>
                <c:pt idx="888">
                  <c:v>-2.5147653365000001E-3</c:v>
                </c:pt>
                <c:pt idx="889">
                  <c:v>-2.5176533224800001E-3</c:v>
                </c:pt>
                <c:pt idx="890">
                  <c:v>-2.51979698532E-3</c:v>
                </c:pt>
                <c:pt idx="891">
                  <c:v>-2.52119556134E-3</c:v>
                </c:pt>
                <c:pt idx="892">
                  <c:v>-2.52184861346E-3</c:v>
                </c:pt>
                <c:pt idx="893">
                  <c:v>-2.5217560314300001E-3</c:v>
                </c:pt>
                <c:pt idx="894">
                  <c:v>-2.5209180318899998E-3</c:v>
                </c:pt>
                <c:pt idx="895">
                  <c:v>-2.5193351583099998E-3</c:v>
                </c:pt>
                <c:pt idx="896">
                  <c:v>-2.5170082808199999E-3</c:v>
                </c:pt>
                <c:pt idx="897">
                  <c:v>-2.5139385958300002E-3</c:v>
                </c:pt>
                <c:pt idx="898">
                  <c:v>-2.5101276255300002E-3</c:v>
                </c:pt>
                <c:pt idx="899">
                  <c:v>-2.5055772172899999E-3</c:v>
                </c:pt>
                <c:pt idx="900">
                  <c:v>-2.5002895428499999E-3</c:v>
                </c:pt>
                <c:pt idx="901">
                  <c:v>-2.4942670974099999E-3</c:v>
                </c:pt>
                <c:pt idx="902">
                  <c:v>-2.48751269859E-3</c:v>
                </c:pt>
                <c:pt idx="903">
                  <c:v>-2.48002948517E-3</c:v>
                </c:pt>
                <c:pt idx="904">
                  <c:v>-2.4718209158000001E-3</c:v>
                </c:pt>
                <c:pt idx="905">
                  <c:v>-2.4628907674900001E-3</c:v>
                </c:pt>
                <c:pt idx="906">
                  <c:v>-2.4532431339800002E-3</c:v>
                </c:pt>
                <c:pt idx="907">
                  <c:v>-2.4428824239799999E-3</c:v>
                </c:pt>
                <c:pt idx="908">
                  <c:v>-2.4318133592599999E-3</c:v>
                </c:pt>
                <c:pt idx="909">
                  <c:v>-2.42004097263E-3</c:v>
                </c:pt>
                <c:pt idx="910">
                  <c:v>-2.4075706057099999E-3</c:v>
                </c:pt>
                <c:pt idx="911">
                  <c:v>-2.39440790668E-3</c:v>
                </c:pt>
                <c:pt idx="912">
                  <c:v>-2.38055882778E-3</c:v>
                </c:pt>
                <c:pt idx="913">
                  <c:v>-2.3660296227600002E-3</c:v>
                </c:pt>
                <c:pt idx="914">
                  <c:v>-2.3508268441300001E-3</c:v>
                </c:pt>
                <c:pt idx="915">
                  <c:v>-2.33495734034E-3</c:v>
                </c:pt>
                <c:pt idx="916">
                  <c:v>-2.3184282527899999E-3</c:v>
                </c:pt>
                <c:pt idx="917">
                  <c:v>-2.30124701273E-3</c:v>
                </c:pt>
                <c:pt idx="918">
                  <c:v>-2.2834213379999998E-3</c:v>
                </c:pt>
                <c:pt idx="919">
                  <c:v>-2.2649592297199999E-3</c:v>
                </c:pt>
                <c:pt idx="920">
                  <c:v>-2.2458689687399999E-3</c:v>
                </c:pt>
                <c:pt idx="921">
                  <c:v>-2.2261591120799999E-3</c:v>
                </c:pt>
                <c:pt idx="922">
                  <c:v>-2.20583848919E-3</c:v>
                </c:pt>
                <c:pt idx="923">
                  <c:v>-2.1849161980800002E-3</c:v>
                </c:pt>
                <c:pt idx="924">
                  <c:v>-2.1634016013699999E-3</c:v>
                </c:pt>
                <c:pt idx="925">
                  <c:v>-2.14130432217E-3</c:v>
                </c:pt>
                <c:pt idx="926">
                  <c:v>-2.1186342399600001E-3</c:v>
                </c:pt>
                <c:pt idx="927">
                  <c:v>-2.0954014861800001E-3</c:v>
                </c:pt>
                <c:pt idx="928">
                  <c:v>-2.0716164398499998E-3</c:v>
                </c:pt>
                <c:pt idx="929">
                  <c:v>-2.0472897230600002E-3</c:v>
                </c:pt>
                <c:pt idx="930">
                  <c:v>-2.0224321962900001E-3</c:v>
                </c:pt>
                <c:pt idx="931">
                  <c:v>-1.9970549536900001E-3</c:v>
                </c:pt>
                <c:pt idx="932">
                  <c:v>-1.97116931819E-3</c:v>
                </c:pt>
                <c:pt idx="933">
                  <c:v>-1.94478683661E-3</c:v>
                </c:pt>
                <c:pt idx="934">
                  <c:v>-1.9179192745699999E-3</c:v>
                </c:pt>
                <c:pt idx="935">
                  <c:v>-1.8905786113699999E-3</c:v>
                </c:pt>
                <c:pt idx="936">
                  <c:v>-1.86277703471E-3</c:v>
                </c:pt>
                <c:pt idx="937">
                  <c:v>-1.8345269354100001E-3</c:v>
                </c:pt>
                <c:pt idx="938">
                  <c:v>-1.80584090197E-3</c:v>
                </c:pt>
                <c:pt idx="939">
                  <c:v>-1.7767317150199999E-3</c:v>
                </c:pt>
                <c:pt idx="940">
                  <c:v>-1.74721234182E-3</c:v>
                </c:pt>
                <c:pt idx="941">
                  <c:v>-1.7172959304899999E-3</c:v>
                </c:pt>
                <c:pt idx="942">
                  <c:v>-1.6869958043100001E-3</c:v>
                </c:pt>
                <c:pt idx="943">
                  <c:v>-1.6563254558699999E-3</c:v>
                </c:pt>
                <c:pt idx="944">
                  <c:v>-1.6252985411599999E-3</c:v>
                </c:pt>
                <c:pt idx="945">
                  <c:v>-1.59392887363E-3</c:v>
                </c:pt>
                <c:pt idx="946">
                  <c:v>-1.56223041806E-3</c:v>
                </c:pt>
                <c:pt idx="947">
                  <c:v>-1.53021728452E-3</c:v>
                </c:pt>
                <c:pt idx="948">
                  <c:v>-1.4979037221700001E-3</c:v>
                </c:pt>
                <c:pt idx="949">
                  <c:v>-1.4653041129999999E-3</c:v>
                </c:pt>
                <c:pt idx="950">
                  <c:v>-1.4324329655399999E-3</c:v>
                </c:pt>
                <c:pt idx="951">
                  <c:v>-1.39930490853E-3</c:v>
                </c:pt>
                <c:pt idx="952">
                  <c:v>-1.36593468445E-3</c:v>
                </c:pt>
                <c:pt idx="953">
                  <c:v>-1.3323371431300001E-3</c:v>
                </c:pt>
                <c:pt idx="954">
                  <c:v>-1.2985272351999999E-3</c:v>
                </c:pt>
                <c:pt idx="955">
                  <c:v>-1.26452000555E-3</c:v>
                </c:pt>
                <c:pt idx="956">
                  <c:v>-1.2303305867499999E-3</c:v>
                </c:pt>
                <c:pt idx="957">
                  <c:v>-1.19597419238E-3</c:v>
                </c:pt>
                <c:pt idx="958">
                  <c:v>-1.1614661104E-3</c:v>
                </c:pt>
                <c:pt idx="959">
                  <c:v>-1.12682169645E-3</c:v>
                </c:pt>
                <c:pt idx="960">
                  <c:v>-1.09205636709E-3</c:v>
                </c:pt>
                <c:pt idx="961">
                  <c:v>-1.0571855930499999E-3</c:v>
                </c:pt>
                <c:pt idx="962">
                  <c:v>-1.02222489247E-3</c:v>
                </c:pt>
                <c:pt idx="963">
                  <c:v>-9.8718982407000003E-4</c:v>
                </c:pt>
                <c:pt idx="964">
                  <c:v>-9.5209598034299995E-4</c:v>
                </c:pt>
                <c:pt idx="965">
                  <c:v>-9.1695898071399997E-4</c:v>
                </c:pt>
                <c:pt idx="966">
                  <c:v>-8.8179446468900004E-4</c:v>
                </c:pt>
                <c:pt idx="967">
                  <c:v>-8.4661808500000003E-4</c:v>
                </c:pt>
                <c:pt idx="968">
                  <c:v>-8.1144550073100001E-4</c:v>
                </c:pt>
                <c:pt idx="969">
                  <c:v>-7.7629237046999999E-4</c:v>
                </c:pt>
                <c:pt idx="970">
                  <c:v>-7.4117434542000005E-4</c:v>
                </c:pt>
                <c:pt idx="971">
                  <c:v>-7.0610706254600004E-4</c:v>
                </c:pt>
                <c:pt idx="972">
                  <c:v>-6.7110613771400002E-4</c:v>
                </c:pt>
                <c:pt idx="973">
                  <c:v>-6.3618715883599999E-4</c:v>
                </c:pt>
                <c:pt idx="974">
                  <c:v>-6.0136567903799995E-4</c:v>
                </c:pt>
                <c:pt idx="975">
                  <c:v>-5.6665720983499999E-4</c:v>
                </c:pt>
                <c:pt idx="976">
                  <c:v>-5.3207721432199998E-4</c:v>
                </c:pt>
                <c:pt idx="977">
                  <c:v>-4.9764110039799997E-4</c:v>
                </c:pt>
                <c:pt idx="978">
                  <c:v>-4.6336421398700001E-4</c:v>
                </c:pt>
                <c:pt idx="979">
                  <c:v>-4.2926183232600001E-4</c:v>
                </c:pt>
                <c:pt idx="980">
                  <c:v>-3.9534915725299998E-4</c:v>
                </c:pt>
                <c:pt idx="981">
                  <c:v>-3.6164130852700001E-4</c:v>
                </c:pt>
                <c:pt idx="982">
                  <c:v>-3.2815331720300001E-4</c:v>
                </c:pt>
                <c:pt idx="983">
                  <c:v>-2.9490011902700002E-4</c:v>
                </c:pt>
                <c:pt idx="984">
                  <c:v>-2.6189654788999999E-4</c:v>
                </c:pt>
                <c:pt idx="985">
                  <c:v>-2.2915732930999999E-4</c:v>
                </c:pt>
                <c:pt idx="986">
                  <c:v>-1.9669707396600001E-4</c:v>
                </c:pt>
                <c:pt idx="987">
                  <c:v>-1.64530271285E-4</c:v>
                </c:pt>
                <c:pt idx="988">
                  <c:v>-1.3267128308999999E-4</c:v>
                </c:pt>
                <c:pt idx="989">
                  <c:v>-1.01134337281E-4</c:v>
                </c:pt>
                <c:pt idx="990">
                  <c:v>-6.99335215936E-5</c:v>
                </c:pt>
                <c:pt idx="991">
                  <c:v>-3.90827774193E-5</c:v>
                </c:pt>
                <c:pt idx="992">
                  <c:v>-8.5958936654000007E-6</c:v>
                </c:pt>
                <c:pt idx="993">
                  <c:v>2.1513499276599999E-5</c:v>
                </c:pt>
                <c:pt idx="994">
                  <c:v>5.1231935535999998E-5</c:v>
                </c:pt>
                <c:pt idx="995">
                  <c:v>8.0546119672900005E-5</c:v>
                </c:pt>
                <c:pt idx="996">
                  <c:v>1.0944293251500001E-4</c:v>
                </c:pt>
                <c:pt idx="997">
                  <c:v>1.3790943692399999E-4</c:v>
                </c:pt>
                <c:pt idx="998">
                  <c:v>1.6593288347500001E-4</c:v>
                </c:pt>
                <c:pt idx="999">
                  <c:v>1.9350071606300001E-4</c:v>
                </c:pt>
                <c:pt idx="1000">
                  <c:v>2.2060057741900001E-4</c:v>
                </c:pt>
                <c:pt idx="1001">
                  <c:v>2.4722031454399999E-4</c:v>
                </c:pt>
                <c:pt idx="1002">
                  <c:v>2.7334798403999999E-4</c:v>
                </c:pt>
                <c:pt idx="1003">
                  <c:v>2.98971857369E-4</c:v>
                </c:pt>
                <c:pt idx="1004">
                  <c:v>3.2408042600599998E-4</c:v>
                </c:pt>
                <c:pt idx="1005">
                  <c:v>3.48662406495E-4</c:v>
                </c:pt>
                <c:pt idx="1006">
                  <c:v>3.7270674541399999E-4</c:v>
                </c:pt>
                <c:pt idx="1007">
                  <c:v>3.9620262423599998E-4</c:v>
                </c:pt>
                <c:pt idx="1008">
                  <c:v>4.19139464086E-4</c:v>
                </c:pt>
                <c:pt idx="1009">
                  <c:v>4.4150693039E-4</c:v>
                </c:pt>
                <c:pt idx="1010">
                  <c:v>4.63294937426E-4</c:v>
                </c:pt>
                <c:pt idx="1011">
                  <c:v>4.84493652765E-4</c:v>
                </c:pt>
                <c:pt idx="1012">
                  <c:v>5.0509350158300004E-4</c:v>
                </c:pt>
                <c:pt idx="1013">
                  <c:v>5.2508517089600005E-4</c:v>
                </c:pt>
                <c:pt idx="1014">
                  <c:v>5.4445961363600004E-4</c:v>
                </c:pt>
                <c:pt idx="1015">
                  <c:v>5.6320805265600005E-4</c:v>
                </c:pt>
                <c:pt idx="1016">
                  <c:v>5.8132198457799995E-4</c:v>
                </c:pt>
                <c:pt idx="1017">
                  <c:v>5.9879318355400004E-4</c:v>
                </c:pt>
                <c:pt idx="1018">
                  <c:v>6.1561370487699997E-4</c:v>
                </c:pt>
                <c:pt idx="1019">
                  <c:v>6.3177588847800005E-4</c:v>
                </c:pt>
                <c:pt idx="1020">
                  <c:v>6.4727236233000005E-4</c:v>
                </c:pt>
                <c:pt idx="1021">
                  <c:v>6.6209604565899995E-4</c:v>
                </c:pt>
                <c:pt idx="1022">
                  <c:v>6.7624015209800004E-4</c:v>
                </c:pt>
                <c:pt idx="1023">
                  <c:v>6.8969819266899999E-4</c:v>
                </c:pt>
                <c:pt idx="1024">
                  <c:v>7.0246397864100001E-4</c:v>
                </c:pt>
                <c:pt idx="1025">
                  <c:v>7.1453162428099996E-4</c:v>
                </c:pt>
                <c:pt idx="1026">
                  <c:v>7.2589554942800001E-4</c:v>
                </c:pt>
                <c:pt idx="1027">
                  <c:v>7.3655048197999995E-4</c:v>
                </c:pt>
                <c:pt idx="1028">
                  <c:v>7.4649146022100004E-4</c:v>
                </c:pt>
                <c:pt idx="1029">
                  <c:v>7.5571383500800001E-4</c:v>
                </c:pt>
                <c:pt idx="1030">
                  <c:v>7.6421327183600002E-4</c:v>
                </c:pt>
                <c:pt idx="1031">
                  <c:v>7.7198575275399996E-4</c:v>
                </c:pt>
                <c:pt idx="1032">
                  <c:v>7.7902757815999997E-4</c:v>
                </c:pt>
                <c:pt idx="1033">
                  <c:v>7.85335368425E-4</c:v>
                </c:pt>
                <c:pt idx="1034">
                  <c:v>7.9090606540999997E-4</c:v>
                </c:pt>
                <c:pt idx="1035">
                  <c:v>7.9573693381199996E-4</c:v>
                </c:pt>
                <c:pt idx="1036">
                  <c:v>7.9982556240800005E-4</c:v>
                </c:pt>
                <c:pt idx="1037">
                  <c:v>8.0316986510999997E-4</c:v>
                </c:pt>
                <c:pt idx="1038">
                  <c:v>8.0576808191499996E-4</c:v>
                </c:pt>
                <c:pt idx="1039">
                  <c:v>8.0761877968899996E-4</c:v>
                </c:pt>
                <c:pt idx="1040">
                  <c:v>8.0872085282800003E-4</c:v>
                </c:pt>
                <c:pt idx="1041">
                  <c:v>8.0907352374499995E-4</c:v>
                </c:pt>
                <c:pt idx="1042">
                  <c:v>8.0867634325900003E-4</c:v>
                </c:pt>
                <c:pt idx="1043">
                  <c:v>8.0752919078600004E-4</c:v>
                </c:pt>
                <c:pt idx="1044">
                  <c:v>8.0563227443800002E-4</c:v>
                </c:pt>
                <c:pt idx="1045">
                  <c:v>8.0298613092700004E-4</c:v>
                </c:pt>
                <c:pt idx="1046">
                  <c:v>7.9959162538499997E-4</c:v>
                </c:pt>
                <c:pt idx="1047">
                  <c:v>7.95449950966E-4</c:v>
                </c:pt>
                <c:pt idx="1048">
                  <c:v>7.9056262837799999E-4</c:v>
                </c:pt>
                <c:pt idx="1049">
                  <c:v>7.8493150522499996E-4</c:v>
                </c:pt>
                <c:pt idx="1050">
                  <c:v>7.7855875521600003E-4</c:v>
                </c:pt>
                <c:pt idx="1051">
                  <c:v>7.7144687722900001E-4</c:v>
                </c:pt>
                <c:pt idx="1052">
                  <c:v>7.6359869425099999E-4</c:v>
                </c:pt>
                <c:pt idx="1053">
                  <c:v>7.5501735215200002E-4</c:v>
                </c:pt>
                <c:pt idx="1054">
                  <c:v>7.4570631832299996E-4</c:v>
                </c:pt>
                <c:pt idx="1055">
                  <c:v>7.3566938018700004E-4</c:v>
                </c:pt>
                <c:pt idx="1056">
                  <c:v>7.2491064355099998E-4</c:v>
                </c:pt>
                <c:pt idx="1057">
                  <c:v>7.1343453082300002E-4</c:v>
                </c:pt>
                <c:pt idx="1058">
                  <c:v>7.0124577910900005E-4</c:v>
                </c:pt>
                <c:pt idx="1059">
                  <c:v>6.8834943813399999E-4</c:v>
                </c:pt>
                <c:pt idx="1060">
                  <c:v>6.7475086806700001E-4</c:v>
                </c:pt>
                <c:pt idx="1061">
                  <c:v>6.6045573718099995E-4</c:v>
                </c:pt>
                <c:pt idx="1062">
                  <c:v>6.4547001938100004E-4</c:v>
                </c:pt>
                <c:pt idx="1063">
                  <c:v>6.2979999162100005E-4</c:v>
                </c:pt>
                <c:pt idx="1064">
                  <c:v>6.13452231152E-4</c:v>
                </c:pt>
                <c:pt idx="1065">
                  <c:v>5.9643361266499995E-4</c:v>
                </c:pt>
                <c:pt idx="1066">
                  <c:v>5.7875130529600003E-4</c:v>
                </c:pt>
                <c:pt idx="1067">
                  <c:v>5.6041276949700001E-4</c:v>
                </c:pt>
                <c:pt idx="1068">
                  <c:v>5.4142575378200004E-4</c:v>
                </c:pt>
                <c:pt idx="1069">
                  <c:v>5.2179829134199997E-4</c:v>
                </c:pt>
                <c:pt idx="1070">
                  <c:v>5.0153869655300001E-4</c:v>
                </c:pt>
                <c:pt idx="1071">
                  <c:v>4.80655561328E-4</c:v>
                </c:pt>
                <c:pt idx="1072">
                  <c:v>4.5915775137699997E-4</c:v>
                </c:pt>
                <c:pt idx="1073">
                  <c:v>4.3705440233099998E-4</c:v>
                </c:pt>
                <c:pt idx="1074">
                  <c:v>4.14354915746E-4</c:v>
                </c:pt>
                <c:pt idx="1075">
                  <c:v>3.9106895500200001E-4</c:v>
                </c:pt>
                <c:pt idx="1076">
                  <c:v>3.6720644107600002E-4</c:v>
                </c:pt>
                <c:pt idx="1077">
                  <c:v>3.4277754820500001E-4</c:v>
                </c:pt>
                <c:pt idx="1078">
                  <c:v>3.1779269942800001E-4</c:v>
                </c:pt>
                <c:pt idx="1079">
                  <c:v>2.9226256204299998E-4</c:v>
                </c:pt>
                <c:pt idx="1080">
                  <c:v>2.6619804292599998E-4</c:v>
                </c:pt>
                <c:pt idx="1081">
                  <c:v>2.3961028376899999E-4</c:v>
                </c:pt>
                <c:pt idx="1082">
                  <c:v>2.1251065619899999E-4</c:v>
                </c:pt>
                <c:pt idx="1083">
                  <c:v>1.8491075679399999E-4</c:v>
                </c:pt>
                <c:pt idx="1084">
                  <c:v>1.56822402023E-4</c:v>
                </c:pt>
                <c:pt idx="1085">
                  <c:v>1.2825762305500001E-4</c:v>
                </c:pt>
                <c:pt idx="1086">
                  <c:v>9.92286604981E-5</c:v>
                </c:pt>
                <c:pt idx="1087">
                  <c:v>6.9747959039200005E-5</c:v>
                </c:pt>
                <c:pt idx="1088">
                  <c:v>3.98281619844E-5</c:v>
                </c:pt>
                <c:pt idx="1089">
                  <c:v>9.4821057339300004E-6</c:v>
                </c:pt>
                <c:pt idx="1090">
                  <c:v>-2.1277185862999999E-5</c:v>
                </c:pt>
                <c:pt idx="1091">
                  <c:v>-5.2436507199400003E-5</c:v>
                </c:pt>
                <c:pt idx="1092">
                  <c:v>-8.39824767053E-5</c:v>
                </c:pt>
                <c:pt idx="1093">
                  <c:v>-1.15901542719E-4</c:v>
                </c:pt>
                <c:pt idx="1094">
                  <c:v>-1.4817998941900001E-4</c:v>
                </c:pt>
                <c:pt idx="1095">
                  <c:v>-1.8080394285E-4</c:v>
                </c:pt>
                <c:pt idx="1096">
                  <c:v>-2.1375937699800001E-4</c:v>
                </c:pt>
                <c:pt idx="1097">
                  <c:v>-2.4703211995000002E-4</c:v>
                </c:pt>
                <c:pt idx="1098">
                  <c:v>-2.8060786011099999E-4</c:v>
                </c:pt>
                <c:pt idx="1099">
                  <c:v>-3.1447215248099999E-4</c:v>
                </c:pt>
                <c:pt idx="1100">
                  <c:v>-3.4861042499300001E-4</c:v>
                </c:pt>
                <c:pt idx="1101">
                  <c:v>-3.8300798491299999E-4</c:v>
                </c:pt>
                <c:pt idx="1102">
                  <c:v>-4.1765002528799998E-4</c:v>
                </c:pt>
                <c:pt idx="1103">
                  <c:v>-4.5252163144599998E-4</c:v>
                </c:pt>
                <c:pt idx="1104">
                  <c:v>-4.8760778754299998E-4</c:v>
                </c:pt>
                <c:pt idx="1105">
                  <c:v>-5.2289338316200004E-4</c:v>
                </c:pt>
                <c:pt idx="1106">
                  <c:v>-5.5836321994E-4</c:v>
                </c:pt>
                <c:pt idx="1107">
                  <c:v>-5.9400201826000001E-4</c:v>
                </c:pt>
                <c:pt idx="1108">
                  <c:v>-6.2979442394399995E-4</c:v>
                </c:pt>
                <c:pt idx="1109">
                  <c:v>-6.6572501501500003E-4</c:v>
                </c:pt>
                <c:pt idx="1110">
                  <c:v>-7.0177830846499998E-4</c:v>
                </c:pt>
                <c:pt idx="1111">
                  <c:v>-7.3793876705999998E-4</c:v>
                </c:pt>
                <c:pt idx="1112">
                  <c:v>-7.7419080617300001E-4</c:v>
                </c:pt>
                <c:pt idx="1113">
                  <c:v>-8.1051880063599997E-4</c:v>
                </c:pt>
                <c:pt idx="1114">
                  <c:v>-8.4690709159699999E-4</c:v>
                </c:pt>
                <c:pt idx="1115">
                  <c:v>-8.8333999342300002E-4</c:v>
                </c:pt>
                <c:pt idx="1116">
                  <c:v>-9.1980180058500003E-4</c:v>
                </c:pt>
                <c:pt idx="1117">
                  <c:v>-9.5627679457000001E-4</c:v>
                </c:pt>
                <c:pt idx="1118">
                  <c:v>-9.9274925079399995E-4</c:v>
                </c:pt>
                <c:pt idx="1119">
                  <c:v>-1.02920344552E-3</c:v>
                </c:pt>
                <c:pt idx="1120">
                  <c:v>-1.06562366277E-3</c:v>
                </c:pt>
                <c:pt idx="1121">
                  <c:v>-1.10199420126E-3</c:v>
                </c:pt>
                <c:pt idx="1122">
                  <c:v>-1.1382993812799999E-3</c:v>
                </c:pt>
                <c:pt idx="1123">
                  <c:v>-1.1745235516199999E-3</c:v>
                </c:pt>
                <c:pt idx="1124">
                  <c:v>-1.21065109646E-3</c:v>
                </c:pt>
                <c:pt idx="1125">
                  <c:v>-1.2466664421999999E-3</c:v>
                </c:pt>
                <c:pt idx="1126">
                  <c:v>-1.28255406439E-3</c:v>
                </c:pt>
                <c:pt idx="1127">
                  <c:v>-1.3182984945100001E-3</c:v>
                </c:pt>
                <c:pt idx="1128">
                  <c:v>-1.3538843267999999E-3</c:v>
                </c:pt>
                <c:pt idx="1129">
                  <c:v>-1.3892962250500001E-3</c:v>
                </c:pt>
                <c:pt idx="1130">
                  <c:v>-1.42451892935E-3</c:v>
                </c:pt>
                <c:pt idx="1131">
                  <c:v>-1.45953726281E-3</c:v>
                </c:pt>
                <c:pt idx="1132">
                  <c:v>-1.49433613825E-3</c:v>
                </c:pt>
                <c:pt idx="1133">
                  <c:v>-1.5289005648700001E-3</c:v>
                </c:pt>
                <c:pt idx="1134">
                  <c:v>-1.5632156548200001E-3</c:v>
                </c:pt>
                <c:pt idx="1135">
                  <c:v>-1.59726662976E-3</c:v>
                </c:pt>
                <c:pt idx="1136">
                  <c:v>-1.63103882743E-3</c:v>
                </c:pt>
                <c:pt idx="1137">
                  <c:v>-1.66451770805E-3</c:v>
                </c:pt>
                <c:pt idx="1138">
                  <c:v>-1.6976888607699999E-3</c:v>
                </c:pt>
                <c:pt idx="1139">
                  <c:v>-1.73053801002E-3</c:v>
                </c:pt>
                <c:pt idx="1140">
                  <c:v>-1.76305102178E-3</c:v>
                </c:pt>
                <c:pt idx="1141">
                  <c:v>-1.79521390985E-3</c:v>
                </c:pt>
                <c:pt idx="1142">
                  <c:v>-1.8270128419999999E-3</c:v>
                </c:pt>
                <c:pt idx="1143">
                  <c:v>-1.85843414607E-3</c:v>
                </c:pt>
                <c:pt idx="1144">
                  <c:v>-1.8894643160299999E-3</c:v>
                </c:pt>
                <c:pt idx="1145">
                  <c:v>-1.9200900179E-3</c:v>
                </c:pt>
                <c:pt idx="1146">
                  <c:v>-1.95029809567E-3</c:v>
                </c:pt>
                <c:pt idx="1147">
                  <c:v>-1.9800755770800001E-3</c:v>
                </c:pt>
                <c:pt idx="1148">
                  <c:v>-2.0094096793599999E-3</c:v>
                </c:pt>
                <c:pt idx="1149">
                  <c:v>-2.0382878148899998E-3</c:v>
                </c:pt>
                <c:pt idx="1150">
                  <c:v>-2.06669759674E-3</c:v>
                </c:pt>
                <c:pt idx="1151">
                  <c:v>-2.0946268441200001E-3</c:v>
                </c:pt>
                <c:pt idx="1152">
                  <c:v>-2.1220635878299999E-3</c:v>
                </c:pt>
                <c:pt idx="1153">
                  <c:v>-2.14899607546E-3</c:v>
                </c:pt>
                <c:pt idx="1154">
                  <c:v>-2.1754127766300002E-3</c:v>
                </c:pt>
                <c:pt idx="1155">
                  <c:v>-2.2013023881200001E-3</c:v>
                </c:pt>
                <c:pt idx="1156">
                  <c:v>-2.2266538387699999E-3</c:v>
                </c:pt>
                <c:pt idx="1157">
                  <c:v>-2.2514562944800001E-3</c:v>
                </c:pt>
                <c:pt idx="1158">
                  <c:v>-2.2756991629199999E-3</c:v>
                </c:pt>
                <c:pt idx="1159">
                  <c:v>-2.29937209824E-3</c:v>
                </c:pt>
                <c:pt idx="1160">
                  <c:v>-2.32246500568E-3</c:v>
                </c:pt>
                <c:pt idx="1161">
                  <c:v>-2.3449680459599999E-3</c:v>
                </c:pt>
                <c:pt idx="1162">
                  <c:v>-2.3668716397200001E-3</c:v>
                </c:pt>
                <c:pt idx="1163">
                  <c:v>-2.3881664716799999E-3</c:v>
                </c:pt>
                <c:pt idx="1164">
                  <c:v>-2.40884349482E-3</c:v>
                </c:pt>
                <c:pt idx="1165">
                  <c:v>-2.42889393434E-3</c:v>
                </c:pt>
                <c:pt idx="1166">
                  <c:v>-2.4483092915900001E-3</c:v>
                </c:pt>
                <c:pt idx="1167">
                  <c:v>-2.4670813478E-3</c:v>
                </c:pt>
                <c:pt idx="1168">
                  <c:v>-2.4852021677100001E-3</c:v>
                </c:pt>
                <c:pt idx="1169">
                  <c:v>-2.5026641031399999E-3</c:v>
                </c:pt>
                <c:pt idx="1170">
                  <c:v>-2.5194597962999998E-3</c:v>
                </c:pt>
                <c:pt idx="1171">
                  <c:v>-2.5355821831300001E-3</c:v>
                </c:pt>
                <c:pt idx="1172">
                  <c:v>-2.5510244963700001E-3</c:v>
                </c:pt>
                <c:pt idx="1173">
                  <c:v>-2.5657802686E-3</c:v>
                </c:pt>
                <c:pt idx="1174">
                  <c:v>-2.5798433350799998E-3</c:v>
                </c:pt>
                <c:pt idx="1175">
                  <c:v>-2.5932078365200001E-3</c:v>
                </c:pt>
                <c:pt idx="1176">
                  <c:v>-2.6058682216400001E-3</c:v>
                </c:pt>
                <c:pt idx="1177">
                  <c:v>-2.6178192496600001E-3</c:v>
                </c:pt>
                <c:pt idx="1178">
                  <c:v>-2.6290559926100002E-3</c:v>
                </c:pt>
                <c:pt idx="1179">
                  <c:v>-2.6395738375600002E-3</c:v>
                </c:pt>
                <c:pt idx="1180">
                  <c:v>-2.6493684886300002E-3</c:v>
                </c:pt>
                <c:pt idx="1181">
                  <c:v>-2.6584359688900001E-3</c:v>
                </c:pt>
                <c:pt idx="1182">
                  <c:v>-2.66677262219E-3</c:v>
                </c:pt>
                <c:pt idx="1183">
                  <c:v>-2.6743751147299999E-3</c:v>
                </c:pt>
                <c:pt idx="1184">
                  <c:v>-2.6812404365800001E-3</c:v>
                </c:pt>
                <c:pt idx="1185">
                  <c:v>-2.6873659030099998E-3</c:v>
                </c:pt>
                <c:pt idx="1186">
                  <c:v>-2.6927491556899999E-3</c:v>
                </c:pt>
                <c:pt idx="1187">
                  <c:v>-2.6973881637600001E-3</c:v>
                </c:pt>
                <c:pt idx="1188">
                  <c:v>-2.70128122471E-3</c:v>
                </c:pt>
                <c:pt idx="1189">
                  <c:v>-2.7044269652E-3</c:v>
                </c:pt>
                <c:pt idx="1190">
                  <c:v>-2.7068243416200001E-3</c:v>
                </c:pt>
                <c:pt idx="1191">
                  <c:v>-2.7084726406000001E-3</c:v>
                </c:pt>
                <c:pt idx="1192">
                  <c:v>-2.7093714793500001E-3</c:v>
                </c:pt>
                <c:pt idx="1193">
                  <c:v>-2.7095208058099999E-3</c:v>
                </c:pt>
                <c:pt idx="1194">
                  <c:v>-2.7089208987100002E-3</c:v>
                </c:pt>
                <c:pt idx="1195">
                  <c:v>-2.70757236746E-3</c:v>
                </c:pt>
                <c:pt idx="1196">
                  <c:v>-2.7054761518900002E-3</c:v>
                </c:pt>
                <c:pt idx="1197">
                  <c:v>-2.7026335218500001E-3</c:v>
                </c:pt>
                <c:pt idx="1198">
                  <c:v>-2.6990460766800001E-3</c:v>
                </c:pt>
                <c:pt idx="1199">
                  <c:v>-2.6947157444699998E-3</c:v>
                </c:pt>
                <c:pt idx="1200">
                  <c:v>-2.68964478128E-3</c:v>
                </c:pt>
                <c:pt idx="1201">
                  <c:v>-2.6838357701399998E-3</c:v>
                </c:pt>
                <c:pt idx="1202">
                  <c:v>-2.6772916198999999E-3</c:v>
                </c:pt>
                <c:pt idx="1203">
                  <c:v>-2.6700155639799998E-3</c:v>
                </c:pt>
                <c:pt idx="1204">
                  <c:v>-2.66201115895E-3</c:v>
                </c:pt>
                <c:pt idx="1205">
                  <c:v>-2.65328228298E-3</c:v>
                </c:pt>
                <c:pt idx="1206">
                  <c:v>-2.64383313413E-3</c:v>
                </c:pt>
                <c:pt idx="1207">
                  <c:v>-2.6336682285199998E-3</c:v>
                </c:pt>
                <c:pt idx="1208">
                  <c:v>-2.62279239834E-3</c:v>
                </c:pt>
                <c:pt idx="1209">
                  <c:v>-2.6112107897100002E-3</c:v>
                </c:pt>
                <c:pt idx="1210">
                  <c:v>-2.5989288604800001E-3</c:v>
                </c:pt>
                <c:pt idx="1211">
                  <c:v>-2.58595237777E-3</c:v>
                </c:pt>
                <c:pt idx="1212">
                  <c:v>-2.5722874154600001E-3</c:v>
                </c:pt>
                <c:pt idx="1213">
                  <c:v>-2.55794035152E-3</c:v>
                </c:pt>
                <c:pt idx="1214">
                  <c:v>-2.54291786521E-3</c:v>
                </c:pt>
                <c:pt idx="1215">
                  <c:v>-2.52722693413E-3</c:v>
                </c:pt>
                <c:pt idx="1216">
                  <c:v>-2.5108748311500001E-3</c:v>
                </c:pt>
                <c:pt idx="1217">
                  <c:v>-2.4938691212199999E-3</c:v>
                </c:pt>
                <c:pt idx="1218">
                  <c:v>-2.4762176580399998E-3</c:v>
                </c:pt>
                <c:pt idx="1219">
                  <c:v>-2.4579285805999998E-3</c:v>
                </c:pt>
                <c:pt idx="1220">
                  <c:v>-2.4390103095799998E-3</c:v>
                </c:pt>
                <c:pt idx="1221">
                  <c:v>-2.4194715436600001E-3</c:v>
                </c:pt>
                <c:pt idx="1222">
                  <c:v>-2.3993212557000001E-3</c:v>
                </c:pt>
                <c:pt idx="1223">
                  <c:v>-2.3785686887400001E-3</c:v>
                </c:pt>
                <c:pt idx="1224">
                  <c:v>-2.3572233520000002E-3</c:v>
                </c:pt>
                <c:pt idx="1225">
                  <c:v>-2.3352950166100001E-3</c:v>
                </c:pt>
                <c:pt idx="1226">
                  <c:v>-2.3127937113699999E-3</c:v>
                </c:pt>
                <c:pt idx="1227">
                  <c:v>-2.2897297182899999E-3</c:v>
                </c:pt>
                <c:pt idx="1228">
                  <c:v>-2.2661135680900001E-3</c:v>
                </c:pt>
                <c:pt idx="1229">
                  <c:v>-2.2419560355100001E-3</c:v>
                </c:pt>
                <c:pt idx="1230">
                  <c:v>-2.2172681346200001E-3</c:v>
                </c:pt>
                <c:pt idx="1231">
                  <c:v>-2.1920611139200001E-3</c:v>
                </c:pt>
                <c:pt idx="1232">
                  <c:v>-2.16634645139E-3</c:v>
                </c:pt>
                <c:pt idx="1233">
                  <c:v>-2.1401358494600002E-3</c:v>
                </c:pt>
                <c:pt idx="1234">
                  <c:v>-2.1134412298E-3</c:v>
                </c:pt>
                <c:pt idx="1235">
                  <c:v>-2.0862747280799999E-3</c:v>
                </c:pt>
                <c:pt idx="1236">
                  <c:v>-2.0586486886599998E-3</c:v>
                </c:pt>
                <c:pt idx="1237">
                  <c:v>-2.0305756590700001E-3</c:v>
                </c:pt>
                <c:pt idx="1238">
                  <c:v>-2.00206838455E-3</c:v>
                </c:pt>
                <c:pt idx="1239">
                  <c:v>-1.9731398023800002E-3</c:v>
                </c:pt>
                <c:pt idx="1240">
                  <c:v>-1.94380303618E-3</c:v>
                </c:pt>
                <c:pt idx="1241">
                  <c:v>-1.91407139013E-3</c:v>
                </c:pt>
                <c:pt idx="1242">
                  <c:v>-1.8839583431299999E-3</c:v>
                </c:pt>
                <c:pt idx="1243">
                  <c:v>-1.8534775427800001E-3</c:v>
                </c:pt>
                <c:pt idx="1244">
                  <c:v>-1.82264279943E-3</c:v>
                </c:pt>
                <c:pt idx="1245">
                  <c:v>-1.7914680800599999E-3</c:v>
                </c:pt>
                <c:pt idx="1246">
                  <c:v>-1.7599675020999999E-3</c:v>
                </c:pt>
                <c:pt idx="1247">
                  <c:v>-1.7281553272299999E-3</c:v>
                </c:pt>
                <c:pt idx="1248">
                  <c:v>-1.6960459550800001E-3</c:v>
                </c:pt>
                <c:pt idx="1249">
                  <c:v>-1.66365391685E-3</c:v>
                </c:pt>
                <c:pt idx="1250">
                  <c:v>-1.6309938689499999E-3</c:v>
                </c:pt>
                <c:pt idx="1251">
                  <c:v>-1.59808058648E-3</c:v>
                </c:pt>
                <c:pt idx="1252">
                  <c:v>-1.5649289567300001E-3</c:v>
                </c:pt>
                <c:pt idx="1253">
                  <c:v>-1.5315539726299999E-3</c:v>
                </c:pt>
                <c:pt idx="1254">
                  <c:v>-1.4979707260999999E-3</c:v>
                </c:pt>
                <c:pt idx="1255">
                  <c:v>-1.4641944014199999E-3</c:v>
                </c:pt>
                <c:pt idx="1256">
                  <c:v>-1.4302402685E-3</c:v>
                </c:pt>
                <c:pt idx="1257">
                  <c:v>-1.3961236761499999E-3</c:v>
                </c:pt>
                <c:pt idx="1258">
                  <c:v>-1.3618600453400001E-3</c:v>
                </c:pt>
                <c:pt idx="1259">
                  <c:v>-1.3274648623199999E-3</c:v>
                </c:pt>
                <c:pt idx="1260">
                  <c:v>-1.2929536718700001E-3</c:v>
                </c:pt>
                <c:pt idx="1261">
                  <c:v>-1.25834207038E-3</c:v>
                </c:pt>
                <c:pt idx="1262">
                  <c:v>-1.2236456989799999E-3</c:v>
                </c:pt>
                <c:pt idx="1263">
                  <c:v>-1.18888023665E-3</c:v>
                </c:pt>
                <c:pt idx="1264">
                  <c:v>-1.15406139329E-3</c:v>
                </c:pt>
                <c:pt idx="1265">
                  <c:v>-1.11920490277E-3</c:v>
                </c:pt>
                <c:pt idx="1266">
                  <c:v>-1.08432651601E-3</c:v>
                </c:pt>
                <c:pt idx="1267">
                  <c:v>-1.0494419940199999E-3</c:v>
                </c:pt>
                <c:pt idx="1268">
                  <c:v>-1.0145671009399999E-3</c:v>
                </c:pt>
                <c:pt idx="1269">
                  <c:v>-9.7971759706999995E-4</c:v>
                </c:pt>
                <c:pt idx="1270">
                  <c:v>-9.4490923193500003E-4</c:v>
                </c:pt>
                <c:pt idx="1271">
                  <c:v>-9.1015773731300002E-4</c:v>
                </c:pt>
                <c:pt idx="1272">
                  <c:v>-8.7547882029999997E-4</c:v>
                </c:pt>
                <c:pt idx="1273">
                  <c:v>-8.4088815636999999E-4</c:v>
                </c:pt>
                <c:pt idx="1274">
                  <c:v>-8.0640138245999997E-4</c:v>
                </c:pt>
                <c:pt idx="1275">
                  <c:v>-7.7203409006800004E-4</c:v>
                </c:pt>
                <c:pt idx="1276">
                  <c:v>-7.37801818356E-4</c:v>
                </c:pt>
                <c:pt idx="1277">
                  <c:v>-7.0372004730599996E-4</c:v>
                </c:pt>
                <c:pt idx="1278">
                  <c:v>-6.6980419087500002E-4</c:v>
                </c:pt>
                <c:pt idx="1279">
                  <c:v>-6.3606959019200005E-4</c:v>
                </c:pt>
                <c:pt idx="1280">
                  <c:v>-6.0253150678200005E-4</c:v>
                </c:pt>
                <c:pt idx="1281">
                  <c:v>-5.6920511583600001E-4</c:v>
                </c:pt>
                <c:pt idx="1282">
                  <c:v>-5.3610549949799997E-4</c:v>
                </c:pt>
                <c:pt idx="1283">
                  <c:v>-5.0324764021200002E-4</c:v>
                </c:pt>
                <c:pt idx="1284">
                  <c:v>-4.7064641411E-4</c:v>
                </c:pt>
                <c:pt idx="1285">
                  <c:v>-4.3831658442799998E-4</c:v>
                </c:pt>
                <c:pt idx="1286">
                  <c:v>-4.0627279500499999E-4</c:v>
                </c:pt>
                <c:pt idx="1287">
                  <c:v>-3.74529563798E-4</c:v>
                </c:pt>
                <c:pt idx="1288">
                  <c:v>-3.43101276489E-4</c:v>
                </c:pt>
                <c:pt idx="1289">
                  <c:v>-3.1200218011300001E-4</c:v>
                </c:pt>
                <c:pt idx="1290">
                  <c:v>-2.8124637677900001E-4</c:v>
                </c:pt>
                <c:pt idx="1291">
                  <c:v>-2.50847817434E-4</c:v>
                </c:pt>
                <c:pt idx="1292">
                  <c:v>-2.2082029570599999E-4</c:v>
                </c:pt>
                <c:pt idx="1293">
                  <c:v>-1.91177441803E-4</c:v>
                </c:pt>
                <c:pt idx="1294">
                  <c:v>-1.61932716502E-4</c:v>
                </c:pt>
                <c:pt idx="1295">
                  <c:v>-1.33099405195E-4</c:v>
                </c:pt>
                <c:pt idx="1296">
                  <c:v>-1.04690612019E-4</c:v>
                </c:pt>
                <c:pt idx="1297">
                  <c:v>-7.6719254079099999E-5</c:v>
                </c:pt>
                <c:pt idx="1298">
                  <c:v>-4.9198055720600001E-5</c:v>
                </c:pt>
                <c:pt idx="1299">
                  <c:v>-2.2139542924699999E-5</c:v>
                </c:pt>
                <c:pt idx="1300">
                  <c:v>4.4439622385700004E-6</c:v>
                </c:pt>
                <c:pt idx="1301">
                  <c:v>3.0540347038199998E-5</c:v>
                </c:pt>
                <c:pt idx="1302">
                  <c:v>5.6137713467599997E-5</c:v>
                </c:pt>
                <c:pt idx="1303">
                  <c:v>8.1224383465800001E-5</c:v>
                </c:pt>
                <c:pt idx="1304">
                  <c:v>1.05788904109E-4</c:v>
                </c:pt>
                <c:pt idx="1305">
                  <c:v>1.2982005265099999E-4</c:v>
                </c:pt>
                <c:pt idx="1306">
                  <c:v>1.5330684150100001E-4</c:v>
                </c:pt>
                <c:pt idx="1307">
                  <c:v>1.7623852307700001E-4</c:v>
                </c:pt>
                <c:pt idx="1308">
                  <c:v>1.98604594551E-4</c:v>
                </c:pt>
                <c:pt idx="1309">
                  <c:v>2.20394802502E-4</c:v>
                </c:pt>
                <c:pt idx="1310">
                  <c:v>2.4159914744799999E-4</c:v>
                </c:pt>
                <c:pt idx="1311">
                  <c:v>2.6220788826600001E-4</c:v>
                </c:pt>
                <c:pt idx="1312">
                  <c:v>2.8221154650800003E-4</c:v>
                </c:pt>
                <c:pt idx="1313">
                  <c:v>3.0160091058200001E-4</c:v>
                </c:pt>
                <c:pt idx="1314">
                  <c:v>3.2036703984599998E-4</c:v>
                </c:pt>
                <c:pt idx="1315">
                  <c:v>3.3850126854799998E-4</c:v>
                </c:pt>
                <c:pt idx="1316">
                  <c:v>3.5599520967599999E-4</c:v>
                </c:pt>
                <c:pt idx="1317">
                  <c:v>3.72840758653E-4</c:v>
                </c:pt>
                <c:pt idx="1318">
                  <c:v>3.8903009694300002E-4</c:v>
                </c:pt>
                <c:pt idx="1319">
                  <c:v>4.0455569550900002E-4</c:v>
                </c:pt>
                <c:pt idx="1320">
                  <c:v>4.1941031814099998E-4</c:v>
                </c:pt>
                <c:pt idx="1321">
                  <c:v>4.3358702467199999E-4</c:v>
                </c:pt>
                <c:pt idx="1322">
                  <c:v>4.4707917404699998E-4</c:v>
                </c:pt>
                <c:pt idx="1323">
                  <c:v>4.5988042727299999E-4</c:v>
                </c:pt>
                <c:pt idx="1324">
                  <c:v>4.71984750216E-4</c:v>
                </c:pt>
                <c:pt idx="1325">
                  <c:v>4.8338641630600002E-4</c:v>
                </c:pt>
                <c:pt idx="1326">
                  <c:v>4.9408000904800002E-4</c:v>
                </c:pt>
                <c:pt idx="1327">
                  <c:v>5.04060424441E-4</c:v>
                </c:pt>
                <c:pt idx="1328">
                  <c:v>5.13322873257E-4</c:v>
                </c:pt>
                <c:pt idx="1329">
                  <c:v>5.2186288313899997E-4</c:v>
                </c:pt>
                <c:pt idx="1330">
                  <c:v>5.2967630062299999E-4</c:v>
                </c:pt>
                <c:pt idx="1331">
                  <c:v>5.3675929296300004E-4</c:v>
                </c:pt>
                <c:pt idx="1332">
                  <c:v>5.4310834984899997E-4</c:v>
                </c:pt>
                <c:pt idx="1333">
                  <c:v>5.4872028497200004E-4</c:v>
                </c:pt>
                <c:pt idx="1334">
                  <c:v>5.5359223744300004E-4</c:v>
                </c:pt>
                <c:pt idx="1335">
                  <c:v>5.5772167307299996E-4</c:v>
                </c:pt>
                <c:pt idx="1336">
                  <c:v>5.6110638551099999E-4</c:v>
                </c:pt>
                <c:pt idx="1337">
                  <c:v>5.6374449723199996E-4</c:v>
                </c:pt>
                <c:pt idx="1338">
                  <c:v>5.65634460381E-4</c:v>
                </c:pt>
                <c:pt idx="1339">
                  <c:v>5.6677505747600003E-4</c:v>
                </c:pt>
                <c:pt idx="1340">
                  <c:v>5.6716540196899998E-4</c:v>
                </c:pt>
                <c:pt idx="1341">
                  <c:v>5.6680493863600005E-4</c:v>
                </c:pt>
                <c:pt idx="1342">
                  <c:v>5.6569344386599998E-4</c:v>
                </c:pt>
                <c:pt idx="1343">
                  <c:v>5.6383102575299998E-4</c:v>
                </c:pt>
                <c:pt idx="1344">
                  <c:v>5.6121812408200004E-4</c:v>
                </c:pt>
                <c:pt idx="1345">
                  <c:v>5.5785551015000005E-4</c:v>
                </c:pt>
                <c:pt idx="1346">
                  <c:v>5.5374428643999998E-4</c:v>
                </c:pt>
                <c:pt idx="1347">
                  <c:v>5.4888588615899995E-4</c:v>
                </c:pt>
                <c:pt idx="1348">
                  <c:v>5.4328207261099997E-4</c:v>
                </c:pt>
                <c:pt idx="1349">
                  <c:v>5.3693493845799998E-4</c:v>
                </c:pt>
                <c:pt idx="1350">
                  <c:v>5.2984690479999995E-4</c:v>
                </c:pt>
                <c:pt idx="1351">
                  <c:v>5.2202072012799998E-4</c:v>
                </c:pt>
                <c:pt idx="1352">
                  <c:v>5.1345945912899997E-4</c:v>
                </c:pt>
                <c:pt idx="1353">
                  <c:v>5.0416652135799997E-4</c:v>
                </c:pt>
                <c:pt idx="1354">
                  <c:v>4.9414562973500002E-4</c:v>
                </c:pt>
                <c:pt idx="1355">
                  <c:v>4.83400828943E-4</c:v>
                </c:pt>
                <c:pt idx="1356">
                  <c:v>4.7193648365299998E-4</c:v>
                </c:pt>
                <c:pt idx="1357">
                  <c:v>4.5975727660900001E-4</c:v>
                </c:pt>
                <c:pt idx="1358">
                  <c:v>4.4686820658599999E-4</c:v>
                </c:pt>
                <c:pt idx="1359">
                  <c:v>4.3327458621000002E-4</c:v>
                </c:pt>
                <c:pt idx="1360">
                  <c:v>4.18982039618E-4</c:v>
                </c:pt>
                <c:pt idx="1361">
                  <c:v>4.0399649999700002E-4</c:v>
                </c:pt>
                <c:pt idx="1362">
                  <c:v>3.8832420699499998E-4</c:v>
                </c:pt>
                <c:pt idx="1363">
                  <c:v>3.71971703967E-4</c:v>
                </c:pt>
                <c:pt idx="1364">
                  <c:v>3.5494583511900001E-4</c:v>
                </c:pt>
                <c:pt idx="1365">
                  <c:v>3.3725374249800002E-4</c:v>
                </c:pt>
                <c:pt idx="1366">
                  <c:v>3.1890286285700002E-4</c:v>
                </c:pt>
                <c:pt idx="1367">
                  <c:v>2.9990092438799998E-4</c:v>
                </c:pt>
                <c:pt idx="1368">
                  <c:v>2.8025594334100002E-4</c:v>
                </c:pt>
                <c:pt idx="1369">
                  <c:v>2.5997622048000001E-4</c:v>
                </c:pt>
                <c:pt idx="1370">
                  <c:v>2.39070337449E-4</c:v>
                </c:pt>
                <c:pt idx="1371">
                  <c:v>2.1754715300300001E-4</c:v>
                </c:pt>
                <c:pt idx="1372">
                  <c:v>1.95415799105E-4</c:v>
                </c:pt>
                <c:pt idx="1373">
                  <c:v>1.7268567691099999E-4</c:v>
                </c:pt>
                <c:pt idx="1374">
                  <c:v>1.4936645264400001E-4</c:v>
                </c:pt>
                <c:pt idx="1375">
                  <c:v>1.2546805332699999E-4</c:v>
                </c:pt>
                <c:pt idx="1376">
                  <c:v>1.01000662429E-4</c:v>
                </c:pt>
                <c:pt idx="1377">
                  <c:v>7.5974715371799993E-5</c:v>
                </c:pt>
                <c:pt idx="1378">
                  <c:v>5.0400894950900001E-5</c:v>
                </c:pt>
                <c:pt idx="1379">
                  <c:v>2.4290126615999999E-5</c:v>
                </c:pt>
                <c:pt idx="1380">
                  <c:v>-2.3464263291799998E-6</c:v>
                </c:pt>
                <c:pt idx="1381">
                  <c:v>-2.9497367647699999E-5</c:v>
                </c:pt>
                <c:pt idx="1382">
                  <c:v>-5.7151073183400003E-5</c:v>
                </c:pt>
                <c:pt idx="1383">
                  <c:v>-8.5295695988900006E-5</c:v>
                </c:pt>
                <c:pt idx="1384">
                  <c:v>-1.13919171541E-4</c:v>
                </c:pt>
                <c:pt idx="1385">
                  <c:v>-1.4300922305800001E-4</c:v>
                </c:pt>
                <c:pt idx="1386">
                  <c:v>-1.7255336691400001E-4</c:v>
                </c:pt>
                <c:pt idx="1387">
                  <c:v>-2.0253891813300001E-4</c:v>
                </c:pt>
                <c:pt idx="1388">
                  <c:v>-2.32952995992E-4</c:v>
                </c:pt>
                <c:pt idx="1389">
                  <c:v>-2.6378252969799998E-4</c:v>
                </c:pt>
                <c:pt idx="1390">
                  <c:v>-2.9501426413999998E-4</c:v>
                </c:pt>
                <c:pt idx="1391">
                  <c:v>-3.2663476575699998E-4</c:v>
                </c:pt>
                <c:pt idx="1392">
                  <c:v>-3.5863042844300002E-4</c:v>
                </c:pt>
                <c:pt idx="1393">
                  <c:v>-3.90987479562E-4</c:v>
                </c:pt>
                <c:pt idx="1394">
                  <c:v>-4.2369198603000002E-4</c:v>
                </c:pt>
                <c:pt idx="1395">
                  <c:v>-4.5672986043699998E-4</c:v>
                </c:pt>
                <c:pt idx="1396">
                  <c:v>-4.9008686730400003E-4</c:v>
                </c:pt>
                <c:pt idx="1397">
                  <c:v>-5.2374862933200002E-4</c:v>
                </c:pt>
                <c:pt idx="1398">
                  <c:v>-5.5770063376800005E-4</c:v>
                </c:pt>
                <c:pt idx="1399">
                  <c:v>-5.9192823881500003E-4</c:v>
                </c:pt>
                <c:pt idx="1400">
                  <c:v>-6.2641668007900003E-4</c:v>
                </c:pt>
                <c:pt idx="1401">
                  <c:v>-6.61151077111E-4</c:v>
                </c:pt>
                <c:pt idx="1402">
                  <c:v>-6.9611643997100005E-4</c:v>
                </c:pt>
                <c:pt idx="1403">
                  <c:v>-7.3129767584900003E-4</c:v>
                </c:pt>
                <c:pt idx="1404">
                  <c:v>-7.6667959572900002E-4</c:v>
                </c:pt>
                <c:pt idx="1405">
                  <c:v>-8.0224692111700001E-4</c:v>
                </c:pt>
                <c:pt idx="1406">
                  <c:v>-8.3798429077600002E-4</c:v>
                </c:pt>
                <c:pt idx="1407">
                  <c:v>-8.7387626752499998E-4</c:v>
                </c:pt>
                <c:pt idx="1408">
                  <c:v>-9.0990734506000005E-4</c:v>
                </c:pt>
                <c:pt idx="1409">
                  <c:v>-9.4606195481300003E-4</c:v>
                </c:pt>
                <c:pt idx="1410">
                  <c:v>-9.8232447282699991E-4</c:v>
                </c:pt>
                <c:pt idx="1411">
                  <c:v>-1.0186792266800001E-3</c:v>
                </c:pt>
                <c:pt idx="1412">
                  <c:v>-1.05511050241E-3</c:v>
                </c:pt>
                <c:pt idx="1413">
                  <c:v>-1.0916025514499999E-3</c:v>
                </c:pt>
                <c:pt idx="1414">
                  <c:v>-1.1281395976199999E-3</c:v>
                </c:pt>
                <c:pt idx="1415">
                  <c:v>-1.1647058441E-3</c:v>
                </c:pt>
                <c:pt idx="1416">
                  <c:v>-1.2012854804200001E-3</c:v>
                </c:pt>
                <c:pt idx="1417">
                  <c:v>-1.23786268944E-3</c:v>
                </c:pt>
                <c:pt idx="1418">
                  <c:v>-1.27442165438E-3</c:v>
                </c:pt>
                <c:pt idx="1419">
                  <c:v>-1.3109465658100001E-3</c:v>
                </c:pt>
                <c:pt idx="1420">
                  <c:v>-1.34742162863E-3</c:v>
                </c:pt>
                <c:pt idx="1421">
                  <c:v>-1.3838310691000001E-3</c:v>
                </c:pt>
                <c:pt idx="1422">
                  <c:v>-1.4201591417899999E-3</c:v>
                </c:pt>
                <c:pt idx="1423">
                  <c:v>-1.4563901365900001E-3</c:v>
                </c:pt>
                <c:pt idx="1424">
                  <c:v>-1.49250838564E-3</c:v>
                </c:pt>
                <c:pt idx="1425">
                  <c:v>-1.5284982702899999E-3</c:v>
                </c:pt>
                <c:pt idx="1426">
                  <c:v>-1.56434422799E-3</c:v>
                </c:pt>
                <c:pt idx="1427">
                  <c:v>-1.60003075924E-3</c:v>
                </c:pt>
                <c:pt idx="1428">
                  <c:v>-1.63554243442E-3</c:v>
                </c:pt>
                <c:pt idx="1429">
                  <c:v>-1.6708639006100001E-3</c:v>
                </c:pt>
                <c:pt idx="1430">
                  <c:v>-1.7059798884600001E-3</c:v>
                </c:pt>
                <c:pt idx="1431">
                  <c:v>-1.74087521891E-3</c:v>
                </c:pt>
                <c:pt idx="1432">
                  <c:v>-1.7755348099400001E-3</c:v>
                </c:pt>
                <c:pt idx="1433">
                  <c:v>-1.8099436832600001E-3</c:v>
                </c:pt>
                <c:pt idx="1434">
                  <c:v>-1.84408697093E-3</c:v>
                </c:pt>
                <c:pt idx="1435">
                  <c:v>-1.87794992199E-3</c:v>
                </c:pt>
                <c:pt idx="1436">
                  <c:v>-1.91151790899E-3</c:v>
                </c:pt>
                <c:pt idx="1437">
                  <c:v>-1.94477643449E-3</c:v>
                </c:pt>
                <c:pt idx="1438">
                  <c:v>-1.9777111374499998E-3</c:v>
                </c:pt>
                <c:pt idx="1439">
                  <c:v>-2.0103077996899998E-3</c:v>
                </c:pt>
                <c:pt idx="1440">
                  <c:v>-2.0425523521199998E-3</c:v>
                </c:pt>
                <c:pt idx="1441">
                  <c:v>-2.0744308810100001E-3</c:v>
                </c:pt>
                <c:pt idx="1442">
                  <c:v>-2.1059296342200002E-3</c:v>
                </c:pt>
                <c:pt idx="1443">
                  <c:v>-2.1370350272300002E-3</c:v>
                </c:pt>
                <c:pt idx="1444">
                  <c:v>-2.1677336492200001E-3</c:v>
                </c:pt>
                <c:pt idx="1445">
                  <c:v>-2.1980122690100001E-3</c:v>
                </c:pt>
                <c:pt idx="1446">
                  <c:v>-2.2278578409799998E-3</c:v>
                </c:pt>
                <c:pt idx="1447">
                  <c:v>-2.2572575107999999E-3</c:v>
                </c:pt>
                <c:pt idx="1448">
                  <c:v>-2.2861986212E-3</c:v>
                </c:pt>
                <c:pt idx="1449">
                  <c:v>-2.3146687175599999E-3</c:v>
                </c:pt>
                <c:pt idx="1450">
                  <c:v>-2.3426555534899998E-3</c:v>
                </c:pt>
                <c:pt idx="1451">
                  <c:v>-2.37014709621E-3</c:v>
                </c:pt>
                <c:pt idx="1452">
                  <c:v>-2.3971315319999999E-3</c:v>
                </c:pt>
                <c:pt idx="1453">
                  <c:v>-2.4235972713399999E-3</c:v>
                </c:pt>
                <c:pt idx="1454">
                  <c:v>-2.4495329541600001E-3</c:v>
                </c:pt>
                <c:pt idx="1455">
                  <c:v>-2.4749274548500001E-3</c:v>
                </c:pt>
                <c:pt idx="1456">
                  <c:v>-2.4997698872199999E-3</c:v>
                </c:pt>
                <c:pt idx="1457">
                  <c:v>-2.5240496093700002E-3</c:v>
                </c:pt>
                <c:pt idx="1458">
                  <c:v>-2.5477562283799998E-3</c:v>
                </c:pt>
                <c:pt idx="1459">
                  <c:v>-2.5708796049700002E-3</c:v>
                </c:pt>
                <c:pt idx="1460">
                  <c:v>-2.5934098580399998E-3</c:v>
                </c:pt>
                <c:pt idx="1461">
                  <c:v>-2.6153373690299998E-3</c:v>
                </c:pt>
                <c:pt idx="1462">
                  <c:v>-2.6366527862100001E-3</c:v>
                </c:pt>
                <c:pt idx="1463">
                  <c:v>-2.6573470289E-3</c:v>
                </c:pt>
                <c:pt idx="1464">
                  <c:v>-2.6774112914399999E-3</c:v>
                </c:pt>
                <c:pt idx="1465">
                  <c:v>-2.6968370471899998E-3</c:v>
                </c:pt>
                <c:pt idx="1466">
                  <c:v>-2.7156160522900001E-3</c:v>
                </c:pt>
                <c:pt idx="1467">
                  <c:v>-2.7337403493599998E-3</c:v>
                </c:pt>
                <c:pt idx="1468">
                  <c:v>-2.7512022710399998E-3</c:v>
                </c:pt>
                <c:pt idx="1469">
                  <c:v>-2.7679944434299999E-3</c:v>
                </c:pt>
                <c:pt idx="1470">
                  <c:v>-2.7841097893699998E-3</c:v>
                </c:pt>
                <c:pt idx="1471">
                  <c:v>-2.7995415315899999E-3</c:v>
                </c:pt>
                <c:pt idx="1472">
                  <c:v>-2.8142831957800002E-3</c:v>
                </c:pt>
                <c:pt idx="1473">
                  <c:v>-2.82832861346E-3</c:v>
                </c:pt>
                <c:pt idx="1474">
                  <c:v>-2.8416719247399999E-3</c:v>
                </c:pt>
                <c:pt idx="1475">
                  <c:v>-2.8543075809299998E-3</c:v>
                </c:pt>
                <c:pt idx="1476">
                  <c:v>-2.8662303470600001E-3</c:v>
                </c:pt>
                <c:pt idx="1477">
                  <c:v>-2.8774353042200001E-3</c:v>
                </c:pt>
                <c:pt idx="1478">
                  <c:v>-2.8879178517499998E-3</c:v>
                </c:pt>
                <c:pt idx="1479">
                  <c:v>-2.8976737092899999E-3</c:v>
                </c:pt>
                <c:pt idx="1480">
                  <c:v>-2.9066989187499998E-3</c:v>
                </c:pt>
                <c:pt idx="1481">
                  <c:v>-2.91498984606E-3</c:v>
                </c:pt>
                <c:pt idx="1482">
                  <c:v>-2.9225431828200001E-3</c:v>
                </c:pt>
                <c:pt idx="1483">
                  <c:v>-2.9293559477800001E-3</c:v>
                </c:pt>
                <c:pt idx="1484">
                  <c:v>-2.9354254881899999E-3</c:v>
                </c:pt>
                <c:pt idx="1485">
                  <c:v>-2.9407494810000001E-3</c:v>
                </c:pt>
                <c:pt idx="1486">
                  <c:v>-2.9453259339500002E-3</c:v>
                </c:pt>
                <c:pt idx="1487">
                  <c:v>-2.9491531864299998E-3</c:v>
                </c:pt>
                <c:pt idx="1488">
                  <c:v>-2.9522299102500002E-3</c:v>
                </c:pt>
                <c:pt idx="1489">
                  <c:v>-2.9545551102800002E-3</c:v>
                </c:pt>
                <c:pt idx="1490">
                  <c:v>-2.9561281249000002E-3</c:v>
                </c:pt>
                <c:pt idx="1491">
                  <c:v>-2.9569486263199998E-3</c:v>
                </c:pt>
                <c:pt idx="1492">
                  <c:v>-2.9570166207499998E-3</c:v>
                </c:pt>
                <c:pt idx="1493">
                  <c:v>-2.9563324483899999E-3</c:v>
                </c:pt>
                <c:pt idx="1494">
                  <c:v>-2.95489678338E-3</c:v>
                </c:pt>
                <c:pt idx="1495">
                  <c:v>-2.9527106334499998E-3</c:v>
                </c:pt>
                <c:pt idx="1496">
                  <c:v>-2.94977533953E-3</c:v>
                </c:pt>
                <c:pt idx="1497">
                  <c:v>-2.9460925751599999E-3</c:v>
                </c:pt>
                <c:pt idx="1498">
                  <c:v>-2.94166434579E-3</c:v>
                </c:pt>
                <c:pt idx="1499">
                  <c:v>-2.9364929879300001E-3</c:v>
                </c:pt>
                <c:pt idx="1500">
                  <c:v>-2.93058116807E-3</c:v>
                </c:pt>
                <c:pt idx="1501">
                  <c:v>-2.9239318815900001E-3</c:v>
                </c:pt>
                <c:pt idx="1502">
                  <c:v>-2.9165484514099998E-3</c:v>
                </c:pt>
                <c:pt idx="1503">
                  <c:v>-2.9084345265499999E-3</c:v>
                </c:pt>
                <c:pt idx="1504">
                  <c:v>-2.8995940805600002E-3</c:v>
                </c:pt>
                <c:pt idx="1505">
                  <c:v>-2.8900314097099998E-3</c:v>
                </c:pt>
                <c:pt idx="1506">
                  <c:v>-2.8797511311799999E-3</c:v>
                </c:pt>
                <c:pt idx="1507">
                  <c:v>-2.8687581809899998E-3</c:v>
                </c:pt>
                <c:pt idx="1508">
                  <c:v>-2.8570578118399998E-3</c:v>
                </c:pt>
                <c:pt idx="1509">
                  <c:v>-2.8446555907800002E-3</c:v>
                </c:pt>
                <c:pt idx="1510">
                  <c:v>-2.83155739681E-3</c:v>
                </c:pt>
                <c:pt idx="1511">
                  <c:v>-2.81776941823E-3</c:v>
                </c:pt>
                <c:pt idx="1512">
                  <c:v>-2.8032981499599998E-3</c:v>
                </c:pt>
                <c:pt idx="1513">
                  <c:v>-2.7881503906600001E-3</c:v>
                </c:pt>
                <c:pt idx="1514">
                  <c:v>-2.7723332397E-3</c:v>
                </c:pt>
                <c:pt idx="1515">
                  <c:v>-2.75585409411E-3</c:v>
                </c:pt>
                <c:pt idx="1516">
                  <c:v>-2.7387206452199999E-3</c:v>
                </c:pt>
                <c:pt idx="1517">
                  <c:v>-2.7209408753199999E-3</c:v>
                </c:pt>
                <c:pt idx="1518">
                  <c:v>-2.7025230541399999E-3</c:v>
                </c:pt>
                <c:pt idx="1519">
                  <c:v>-2.6834757351500002E-3</c:v>
                </c:pt>
                <c:pt idx="1520">
                  <c:v>-2.6638077518399998E-3</c:v>
                </c:pt>
                <c:pt idx="1521">
                  <c:v>-2.64352821377E-3</c:v>
                </c:pt>
                <c:pt idx="1522">
                  <c:v>-2.6226465025599999E-3</c:v>
                </c:pt>
                <c:pt idx="1523">
                  <c:v>-2.6011722677499998E-3</c:v>
                </c:pt>
                <c:pt idx="1524">
                  <c:v>-2.57911542253E-3</c:v>
                </c:pt>
                <c:pt idx="1525">
                  <c:v>-2.5564861393200002E-3</c:v>
                </c:pt>
                <c:pt idx="1526">
                  <c:v>-2.5332948453499998E-3</c:v>
                </c:pt>
                <c:pt idx="1527">
                  <c:v>-2.5095522179400002E-3</c:v>
                </c:pt>
                <c:pt idx="1528">
                  <c:v>-2.4852691798799998E-3</c:v>
                </c:pt>
                <c:pt idx="1529">
                  <c:v>-2.4604568945199999E-3</c:v>
                </c:pt>
                <c:pt idx="1530">
                  <c:v>-2.4351267608800002E-3</c:v>
                </c:pt>
                <c:pt idx="1531">
                  <c:v>-2.4092904085499999E-3</c:v>
                </c:pt>
                <c:pt idx="1532">
                  <c:v>-2.3829596925900001E-3</c:v>
                </c:pt>
                <c:pt idx="1533">
                  <c:v>-2.35614668827E-3</c:v>
                </c:pt>
                <c:pt idx="1534">
                  <c:v>-2.32886368569E-3</c:v>
                </c:pt>
                <c:pt idx="1535">
                  <c:v>-2.30112318438E-3</c:v>
                </c:pt>
                <c:pt idx="1536">
                  <c:v>-2.2729378877499999E-3</c:v>
                </c:pt>
                <c:pt idx="1537">
                  <c:v>-2.2443206974300002E-3</c:v>
                </c:pt>
                <c:pt idx="1538">
                  <c:v>-2.2152847076100002E-3</c:v>
                </c:pt>
                <c:pt idx="1539">
                  <c:v>-2.1858431991899998E-3</c:v>
                </c:pt>
                <c:pt idx="1540">
                  <c:v>-2.15600963393E-3</c:v>
                </c:pt>
                <c:pt idx="1541">
                  <c:v>-2.1257976484600001E-3</c:v>
                </c:pt>
                <c:pt idx="1542">
                  <c:v>-2.0952210482499999E-3</c:v>
                </c:pt>
                <c:pt idx="1543">
                  <c:v>-2.0642938014899998E-3</c:v>
                </c:pt>
                <c:pt idx="1544">
                  <c:v>-2.03303003287E-3</c:v>
                </c:pt>
                <c:pt idx="1545">
                  <c:v>-2.00144401738E-3</c:v>
                </c:pt>
                <c:pt idx="1546">
                  <c:v>-1.96955017394E-3</c:v>
                </c:pt>
                <c:pt idx="1547">
                  <c:v>-1.9373630589900001E-3</c:v>
                </c:pt>
                <c:pt idx="1548">
                  <c:v>-1.9048973600899999E-3</c:v>
                </c:pt>
                <c:pt idx="1549">
                  <c:v>-1.87216788934E-3</c:v>
                </c:pt>
                <c:pt idx="1550">
                  <c:v>-1.8391895769E-3</c:v>
                </c:pt>
                <c:pt idx="1551">
                  <c:v>-1.8059774642699999E-3</c:v>
                </c:pt>
                <c:pt idx="1552">
                  <c:v>-1.7725466977E-3</c:v>
                </c:pt>
                <c:pt idx="1553">
                  <c:v>-1.7389125214200001E-3</c:v>
                </c:pt>
                <c:pt idx="1554">
                  <c:v>-1.7050902708999999E-3</c:v>
                </c:pt>
                <c:pt idx="1555">
                  <c:v>-1.6710953660799999E-3</c:v>
                </c:pt>
                <c:pt idx="1556">
                  <c:v>-1.63694330444E-3</c:v>
                </c:pt>
                <c:pt idx="1557">
                  <c:v>-1.6026496542300001E-3</c:v>
                </c:pt>
                <c:pt idx="1558">
                  <c:v>-1.5682300474900001E-3</c:v>
                </c:pt>
                <c:pt idx="1559">
                  <c:v>-1.53370017315E-3</c:v>
                </c:pt>
                <c:pt idx="1560">
                  <c:v>-1.49907577006E-3</c:v>
                </c:pt>
                <c:pt idx="1561">
                  <c:v>-1.4643726199999999E-3</c:v>
                </c:pt>
                <c:pt idx="1562">
                  <c:v>-1.4296065406800001E-3</c:v>
                </c:pt>
                <c:pt idx="1563">
                  <c:v>-1.3947933787399999E-3</c:v>
                </c:pt>
                <c:pt idx="1564">
                  <c:v>-1.3599490026699999E-3</c:v>
                </c:pt>
                <c:pt idx="1565">
                  <c:v>-1.32508929583E-3</c:v>
                </c:pt>
                <c:pt idx="1566">
                  <c:v>-1.2902301493699999E-3</c:v>
                </c:pt>
                <c:pt idx="1567">
                  <c:v>-1.2553874551500001E-3</c:v>
                </c:pt>
                <c:pt idx="1568">
                  <c:v>-1.2205770987200001E-3</c:v>
                </c:pt>
                <c:pt idx="1569">
                  <c:v>-1.18581495229E-3</c:v>
                </c:pt>
                <c:pt idx="1570">
                  <c:v>-1.15111686763E-3</c:v>
                </c:pt>
                <c:pt idx="1571">
                  <c:v>-1.1164986690499999E-3</c:v>
                </c:pt>
                <c:pt idx="1572">
                  <c:v>-1.0819761464000001E-3</c:v>
                </c:pt>
                <c:pt idx="1573">
                  <c:v>-1.04756504804E-3</c:v>
                </c:pt>
                <c:pt idx="1574">
                  <c:v>-1.0132810738400001E-3</c:v>
                </c:pt>
                <c:pt idx="1575">
                  <c:v>-9.7913986823199993E-4</c:v>
                </c:pt>
                <c:pt idx="1576">
                  <c:v>-9.4515701323499997E-4</c:v>
                </c:pt>
                <c:pt idx="1577">
                  <c:v>-9.1134802155800004E-4</c:v>
                </c:pt>
                <c:pt idx="1578">
                  <c:v>-8.7772832969799995E-4</c:v>
                </c:pt>
                <c:pt idx="1579">
                  <c:v>-8.4431329108899998E-4</c:v>
                </c:pt>
                <c:pt idx="1580">
                  <c:v>-8.1111816928199998E-4</c:v>
                </c:pt>
                <c:pt idx="1581">
                  <c:v>-7.7815813116299999E-4</c:v>
                </c:pt>
                <c:pt idx="1582">
                  <c:v>-7.4544824021500003E-4</c:v>
                </c:pt>
                <c:pt idx="1583">
                  <c:v>-7.1300344982499998E-4</c:v>
                </c:pt>
                <c:pt idx="1584">
                  <c:v>-6.8083859665000004E-4</c:v>
                </c:pt>
                <c:pt idx="1585">
                  <c:v>-6.4896839400600001E-4</c:v>
                </c:pt>
                <c:pt idx="1586">
                  <c:v>-6.1740742535300005E-4</c:v>
                </c:pt>
                <c:pt idx="1587">
                  <c:v>-5.8617013778700002E-4</c:v>
                </c:pt>
                <c:pt idx="1588">
                  <c:v>-5.5527083565099996E-4</c:v>
                </c:pt>
                <c:pt idx="1589">
                  <c:v>-5.2472367414300005E-4</c:v>
                </c:pt>
                <c:pt idx="1590">
                  <c:v>-4.9454265305400003E-4</c:v>
                </c:pt>
                <c:pt idx="1591">
                  <c:v>-4.6474161052499998E-4</c:v>
                </c:pt>
                <c:pt idx="1592">
                  <c:v>-4.3533421690300001E-4</c:v>
                </c:pt>
                <c:pt idx="1593">
                  <c:v>-4.0633396865600002E-4</c:v>
                </c:pt>
                <c:pt idx="1594">
                  <c:v>-3.7775418237999999E-4</c:v>
                </c:pt>
                <c:pt idx="1595">
                  <c:v>-3.4960798887300002E-4</c:v>
                </c:pt>
                <c:pt idx="1596">
                  <c:v>-3.2190832728999999E-4</c:v>
                </c:pt>
                <c:pt idx="1597">
                  <c:v>-2.94667939393E-4</c:v>
                </c:pt>
                <c:pt idx="1598">
                  <c:v>-2.6789936388199999E-4</c:v>
                </c:pt>
                <c:pt idx="1599">
                  <c:v>-2.4161493081200001E-4</c:v>
                </c:pt>
                <c:pt idx="1600">
                  <c:v>-2.1582675610800001E-4</c:v>
                </c:pt>
                <c:pt idx="1601">
                  <c:v>-1.90546736178E-4</c:v>
                </c:pt>
                <c:pt idx="1602">
                  <c:v>-1.6578654260500001E-4</c:v>
                </c:pt>
                <c:pt idx="1603">
                  <c:v>-1.41557616967E-4</c:v>
                </c:pt>
                <c:pt idx="1604">
                  <c:v>-1.17871165724E-4</c:v>
                </c:pt>
                <c:pt idx="1605">
                  <c:v>-9.4738155244700003E-5</c:v>
                </c:pt>
                <c:pt idx="1606">
                  <c:v>-7.2169306910899994E-5</c:v>
                </c:pt>
                <c:pt idx="1607">
                  <c:v>-5.0175092345000001E-5</c:v>
                </c:pt>
                <c:pt idx="1608">
                  <c:v>-2.8765728741499999E-5</c:v>
                </c:pt>
                <c:pt idx="1609">
                  <c:v>-7.9511743139400004E-6</c:v>
                </c:pt>
                <c:pt idx="1610">
                  <c:v>1.22588761394E-5</c:v>
                </c:pt>
                <c:pt idx="1611">
                  <c:v>3.18549955697E-5</c:v>
                </c:pt>
                <c:pt idx="1612">
                  <c:v>5.0828028868099997E-5</c:v>
                </c:pt>
                <c:pt idx="1613">
                  <c:v>6.9169096961900004E-5</c:v>
                </c:pt>
                <c:pt idx="1614">
                  <c:v>8.6869600769700004E-5</c:v>
                </c:pt>
                <c:pt idx="1615">
                  <c:v>1.0392122504899999E-4</c:v>
                </c:pt>
                <c:pt idx="1616">
                  <c:v>1.20315942096E-4</c:v>
                </c:pt>
                <c:pt idx="1617">
                  <c:v>1.36046015339E-4</c:v>
                </c:pt>
                <c:pt idx="1618">
                  <c:v>1.5110400280299999E-4</c:v>
                </c:pt>
                <c:pt idx="1619">
                  <c:v>1.6548276042300001E-4</c:v>
                </c:pt>
                <c:pt idx="1620">
                  <c:v>1.7917544524600001E-4</c:v>
                </c:pt>
                <c:pt idx="1621">
                  <c:v>1.92175518499E-4</c:v>
                </c:pt>
                <c:pt idx="1622">
                  <c:v>2.0447674850099999E-4</c:v>
                </c:pt>
                <c:pt idx="1623">
                  <c:v>2.1607321347400001E-4</c:v>
                </c:pt>
                <c:pt idx="1624">
                  <c:v>2.2695930418499999E-4</c:v>
                </c:pt>
                <c:pt idx="1625">
                  <c:v>2.37129726464E-4</c:v>
                </c:pt>
                <c:pt idx="1626">
                  <c:v>2.4657950358699998E-4</c:v>
                </c:pt>
                <c:pt idx="1627">
                  <c:v>2.5530397850000001E-4</c:v>
                </c:pt>
                <c:pt idx="1628">
                  <c:v>2.63298815932E-4</c:v>
                </c:pt>
                <c:pt idx="1629">
                  <c:v>2.7056000433900001E-4</c:v>
                </c:pt>
                <c:pt idx="1630">
                  <c:v>2.7708385770099998E-4</c:v>
                </c:pt>
                <c:pt idx="1631">
                  <c:v>2.8286701721699998E-4</c:v>
                </c:pt>
                <c:pt idx="1632">
                  <c:v>2.8790645279799999E-4</c:v>
                </c:pt>
                <c:pt idx="1633">
                  <c:v>2.9219946444400001E-4</c:v>
                </c:pt>
                <c:pt idx="1634">
                  <c:v>2.9574368349900002E-4</c:v>
                </c:pt>
                <c:pt idx="1635">
                  <c:v>2.9853707370700001E-4</c:v>
                </c:pt>
                <c:pt idx="1636">
                  <c:v>3.00577932151E-4</c:v>
                </c:pt>
                <c:pt idx="1637">
                  <c:v>3.0186489004700002E-4</c:v>
                </c:pt>
                <c:pt idx="1638">
                  <c:v>3.02396913386E-4</c:v>
                </c:pt>
                <c:pt idx="1639">
                  <c:v>3.0217330341000001E-4</c:v>
                </c:pt>
                <c:pt idx="1640">
                  <c:v>3.0119369697200003E-4</c:v>
                </c:pt>
                <c:pt idx="1641">
                  <c:v>2.9945806672300001E-4</c:v>
                </c:pt>
                <c:pt idx="1642">
                  <c:v>2.9696672114599997E-4</c:v>
                </c:pt>
                <c:pt idx="1643">
                  <c:v>2.9372030446900001E-4</c:v>
                </c:pt>
                <c:pt idx="1644">
                  <c:v>2.8971979640900002E-4</c:v>
                </c:pt>
                <c:pt idx="1645">
                  <c:v>2.8496651175199998E-4</c:v>
                </c:pt>
                <c:pt idx="1646">
                  <c:v>2.7946209983300001E-4</c:v>
                </c:pt>
                <c:pt idx="1647">
                  <c:v>2.7320854380899999E-4</c:v>
                </c:pt>
                <c:pt idx="1648">
                  <c:v>2.6620815983800002E-4</c:v>
                </c:pt>
                <c:pt idx="1649">
                  <c:v>2.58463596058E-4</c:v>
                </c:pt>
                <c:pt idx="1650">
                  <c:v>2.4997783147000002E-4</c:v>
                </c:pt>
                <c:pt idx="1651">
                  <c:v>2.4075417463E-4</c:v>
                </c:pt>
                <c:pt idx="1652">
                  <c:v>2.3079626222500001E-4</c:v>
                </c:pt>
                <c:pt idx="1653">
                  <c:v>2.2010805750199999E-4</c:v>
                </c:pt>
                <c:pt idx="1654">
                  <c:v>2.08693848508E-4</c:v>
                </c:pt>
                <c:pt idx="1655">
                  <c:v>1.9655824626500001E-4</c:v>
                </c:pt>
                <c:pt idx="1656">
                  <c:v>1.8370618272100001E-4</c:v>
                </c:pt>
                <c:pt idx="1657">
                  <c:v>1.7014290861800001E-4</c:v>
                </c:pt>
                <c:pt idx="1658">
                  <c:v>1.55873991176E-4</c:v>
                </c:pt>
                <c:pt idx="1659">
                  <c:v>1.40905311667E-4</c:v>
                </c:pt>
                <c:pt idx="1660">
                  <c:v>1.2524306284E-4</c:v>
                </c:pt>
                <c:pt idx="1661">
                  <c:v>1.0889374619E-4</c:v>
                </c:pt>
                <c:pt idx="1662">
                  <c:v>9.1864169118199994E-5</c:v>
                </c:pt>
                <c:pt idx="1663">
                  <c:v>7.4161441935400002E-5</c:v>
                </c:pt>
                <c:pt idx="1664">
                  <c:v>5.5792974746300003E-5</c:v>
                </c:pt>
                <c:pt idx="1665">
                  <c:v>3.6766474174799997E-5</c:v>
                </c:pt>
                <c:pt idx="1666">
                  <c:v>1.7089939992699999E-5</c:v>
                </c:pt>
                <c:pt idx="1667">
                  <c:v>-3.2283384104199999E-6</c:v>
                </c:pt>
                <c:pt idx="1668">
                  <c:v>-2.4179785677199999E-5</c:v>
                </c:pt>
                <c:pt idx="1669">
                  <c:v>-4.5755544253599997E-5</c:v>
                </c:pt>
                <c:pt idx="1670">
                  <c:v>-6.7946478296300003E-5</c:v>
                </c:pt>
                <c:pt idx="1671">
                  <c:v>-9.0743177700299999E-5</c:v>
                </c:pt>
                <c:pt idx="1672">
                  <c:v>-1.14135962237E-4</c:v>
                </c:pt>
                <c:pt idx="1673">
                  <c:v>-1.3811488583800001E-4</c:v>
                </c:pt>
                <c:pt idx="1674">
                  <c:v>-1.6266974097800001E-4</c:v>
                </c:pt>
                <c:pt idx="1675">
                  <c:v>-1.87790063173E-4</c:v>
                </c:pt>
                <c:pt idx="1676">
                  <c:v>-2.1346513561000001E-4</c:v>
                </c:pt>
                <c:pt idx="1677">
                  <c:v>-2.39683993868E-4</c:v>
                </c:pt>
                <c:pt idx="1678">
                  <c:v>-2.6643543077500001E-4</c:v>
                </c:pt>
                <c:pt idx="1679">
                  <c:v>-2.9370800134200003E-4</c:v>
                </c:pt>
                <c:pt idx="1680">
                  <c:v>-3.21490027835E-4</c:v>
                </c:pt>
                <c:pt idx="1681">
                  <c:v>-3.4976960493400002E-4</c:v>
                </c:pt>
                <c:pt idx="1682">
                  <c:v>-3.7853460498900001E-4</c:v>
                </c:pt>
                <c:pt idx="1683">
                  <c:v>-4.07772683389E-4</c:v>
                </c:pt>
                <c:pt idx="1684">
                  <c:v>-4.3747128402600003E-4</c:v>
                </c:pt>
                <c:pt idx="1685">
                  <c:v>-4.6761764484299999E-4</c:v>
                </c:pt>
                <c:pt idx="1686">
                  <c:v>-4.9819880348300001E-4</c:v>
                </c:pt>
                <c:pt idx="1687">
                  <c:v>-5.2920160303000004E-4</c:v>
                </c:pt>
                <c:pt idx="1688">
                  <c:v>-5.6061269783400005E-4</c:v>
                </c:pt>
                <c:pt idx="1689">
                  <c:v>-5.9241855941600001E-4</c:v>
                </c:pt>
                <c:pt idx="1690">
                  <c:v>-6.24605482457E-4</c:v>
                </c:pt>
                <c:pt idx="1691">
                  <c:v>-6.5715959088399997E-4</c:v>
                </c:pt>
                <c:pt idx="1692">
                  <c:v>-6.9006684400300001E-4</c:v>
                </c:pt>
                <c:pt idx="1693">
                  <c:v>-7.2331304273000004E-4</c:v>
                </c:pt>
                <c:pt idx="1694">
                  <c:v>-7.5688383587500005E-4</c:v>
                </c:pt>
                <c:pt idx="1695">
                  <c:v>-7.9076472652400004E-4</c:v>
                </c:pt>
                <c:pt idx="1696">
                  <c:v>-8.2494107843799995E-4</c:v>
                </c:pt>
                <c:pt idx="1697">
                  <c:v>-8.5939812257700002E-4</c:v>
                </c:pt>
                <c:pt idx="1698">
                  <c:v>-8.9412096361999997E-4</c:v>
                </c:pt>
                <c:pt idx="1699">
                  <c:v>-9.29094586603E-4</c:v>
                </c:pt>
                <c:pt idx="1700">
                  <c:v>-9.6430386355900004E-4</c:v>
                </c:pt>
                <c:pt idx="1701">
                  <c:v>-9.9973356024399989E-4</c:v>
                </c:pt>
                <c:pt idx="1702">
                  <c:v>-1.0353683428999999E-3</c:v>
                </c:pt>
                <c:pt idx="1703">
                  <c:v>-1.0711927850399999E-3</c:v>
                </c:pt>
                <c:pt idx="1704">
                  <c:v>-1.10719137436E-3</c:v>
                </c:pt>
                <c:pt idx="1705">
                  <c:v>-1.14334851955E-3</c:v>
                </c:pt>
                <c:pt idx="1706">
                  <c:v>-1.1796485572800001E-3</c:v>
                </c:pt>
                <c:pt idx="1707">
                  <c:v>-1.21607575911E-3</c:v>
                </c:pt>
                <c:pt idx="1708">
                  <c:v>-1.2526143385500001E-3</c:v>
                </c:pt>
                <c:pt idx="1709">
                  <c:v>-1.2892484579900001E-3</c:v>
                </c:pt>
                <c:pt idx="1710">
                  <c:v>-1.32596223582E-3</c:v>
                </c:pt>
                <c:pt idx="1711">
                  <c:v>-1.36273975344E-3</c:v>
                </c:pt>
                <c:pt idx="1712">
                  <c:v>-1.3995650623499999E-3</c:v>
                </c:pt>
                <c:pt idx="1713">
                  <c:v>-1.43642219127E-3</c:v>
                </c:pt>
                <c:pt idx="1714">
                  <c:v>-1.4732951531999999E-3</c:v>
                </c:pt>
                <c:pt idx="1715">
                  <c:v>-1.5101679525800001E-3</c:v>
                </c:pt>
                <c:pt idx="1716">
                  <c:v>-1.54702459237E-3</c:v>
                </c:pt>
                <c:pt idx="1717">
                  <c:v>-1.5838490811900001E-3</c:v>
                </c:pt>
                <c:pt idx="1718">
                  <c:v>-1.62062544046E-3</c:v>
                </c:pt>
                <c:pt idx="1719">
                  <c:v>-1.6573377114699999E-3</c:v>
                </c:pt>
                <c:pt idx="1720">
                  <c:v>-1.6939699625000001E-3</c:v>
                </c:pt>
                <c:pt idx="1721">
                  <c:v>-1.7305062959499999E-3</c:v>
                </c:pt>
                <c:pt idx="1722">
                  <c:v>-1.76693085538E-3</c:v>
                </c:pt>
                <c:pt idx="1723">
                  <c:v>-1.8032278325999999E-3</c:v>
                </c:pt>
                <c:pt idx="1724">
                  <c:v>-1.83938147471E-3</c:v>
                </c:pt>
                <c:pt idx="1725">
                  <c:v>-1.87537609112E-3</c:v>
                </c:pt>
                <c:pt idx="1726">
                  <c:v>-1.9111960605499999E-3</c:v>
                </c:pt>
                <c:pt idx="1727">
                  <c:v>-1.94682583799E-3</c:v>
                </c:pt>
                <c:pt idx="1728">
                  <c:v>-1.9822499616300002E-3</c:v>
                </c:pt>
                <c:pt idx="1729">
                  <c:v>-2.0174530597699999E-3</c:v>
                </c:pt>
                <c:pt idx="1730">
                  <c:v>-2.0524198576699999E-3</c:v>
                </c:pt>
                <c:pt idx="1731">
                  <c:v>-2.0871351843599999E-3</c:v>
                </c:pt>
                <c:pt idx="1732">
                  <c:v>-2.1215839794399998E-3</c:v>
                </c:pt>
                <c:pt idx="1733">
                  <c:v>-2.1557512997599998E-3</c:v>
                </c:pt>
                <c:pt idx="1734">
                  <c:v>-2.18962232614E-3</c:v>
                </c:pt>
                <c:pt idx="1735">
                  <c:v>-2.22318236993E-3</c:v>
                </c:pt>
                <c:pt idx="1736">
                  <c:v>-2.25641687964E-3</c:v>
                </c:pt>
                <c:pt idx="1737">
                  <c:v>-2.2893114473799998E-3</c:v>
                </c:pt>
                <c:pt idx="1738">
                  <c:v>-2.3218518153400002E-3</c:v>
                </c:pt>
                <c:pt idx="1739">
                  <c:v>-2.3540238821599998E-3</c:v>
                </c:pt>
                <c:pt idx="1740">
                  <c:v>-2.3858137091900002E-3</c:v>
                </c:pt>
                <c:pt idx="1741">
                  <c:v>-2.4172075267699998E-3</c:v>
                </c:pt>
                <c:pt idx="1742">
                  <c:v>-2.4481917403899999E-3</c:v>
                </c:pt>
                <c:pt idx="1743">
                  <c:v>-2.4787529367400001E-3</c:v>
                </c:pt>
                <c:pt idx="1744">
                  <c:v>-2.5088778897100002E-3</c:v>
                </c:pt>
                <c:pt idx="1745">
                  <c:v>-2.5385535663700002E-3</c:v>
                </c:pt>
                <c:pt idx="1746">
                  <c:v>-2.56776713273E-3</c:v>
                </c:pt>
                <c:pt idx="1747">
                  <c:v>-2.5965059595200002E-3</c:v>
                </c:pt>
                <c:pt idx="1748">
                  <c:v>-2.62475762785E-3</c:v>
                </c:pt>
                <c:pt idx="1749">
                  <c:v>-2.6525099347599998E-3</c:v>
                </c:pt>
                <c:pt idx="1750">
                  <c:v>-2.6797508987200002E-3</c:v>
                </c:pt>
                <c:pt idx="1751">
                  <c:v>-2.7064687649399999E-3</c:v>
                </c:pt>
                <c:pt idx="1752">
                  <c:v>-2.7326520107100001E-3</c:v>
                </c:pt>
                <c:pt idx="1753">
                  <c:v>-2.7582893505100001E-3</c:v>
                </c:pt>
                <c:pt idx="1754">
                  <c:v>-2.7833697411100001E-3</c:v>
                </c:pt>
                <c:pt idx="1755">
                  <c:v>-2.8078823864999998E-3</c:v>
                </c:pt>
                <c:pt idx="1756">
                  <c:v>-2.83181674277E-3</c:v>
                </c:pt>
                <c:pt idx="1757">
                  <c:v>-2.8551625227900002E-3</c:v>
                </c:pt>
                <c:pt idx="1758">
                  <c:v>-2.8779097009E-3</c:v>
                </c:pt>
                <c:pt idx="1759">
                  <c:v>-2.9000485173300001E-3</c:v>
                </c:pt>
                <c:pt idx="1760">
                  <c:v>-2.9215694826900001E-3</c:v>
                </c:pt>
                <c:pt idx="1761">
                  <c:v>-2.9424633821300001E-3</c:v>
                </c:pt>
                <c:pt idx="1762">
                  <c:v>-2.9627212795700002E-3</c:v>
                </c:pt>
                <c:pt idx="1763">
                  <c:v>-2.98233452166E-3</c:v>
                </c:pt>
                <c:pt idx="1764">
                  <c:v>-3.0012947417199999E-3</c:v>
                </c:pt>
                <c:pt idx="1765">
                  <c:v>-3.0195938634900001E-3</c:v>
                </c:pt>
                <c:pt idx="1766">
                  <c:v>-3.03722410476E-3</c:v>
                </c:pt>
                <c:pt idx="1767">
                  <c:v>-3.0541779809E-3</c:v>
                </c:pt>
                <c:pt idx="1768">
                  <c:v>-3.07044830821E-3</c:v>
                </c:pt>
                <c:pt idx="1769">
                  <c:v>-3.0860282071900002E-3</c:v>
                </c:pt>
                <c:pt idx="1770">
                  <c:v>-3.1009111056200002E-3</c:v>
                </c:pt>
                <c:pt idx="1771">
                  <c:v>-3.1150907415600001E-3</c:v>
                </c:pt>
                <c:pt idx="1772">
                  <c:v>-3.12856116616E-3</c:v>
                </c:pt>
                <c:pt idx="1773">
                  <c:v>-3.1413167463600002E-3</c:v>
                </c:pt>
                <c:pt idx="1774">
                  <c:v>-3.1533521674400001E-3</c:v>
                </c:pt>
                <c:pt idx="1775">
                  <c:v>-3.16466243544E-3</c:v>
                </c:pt>
                <c:pt idx="1776">
                  <c:v>-3.1752428794100001E-3</c:v>
                </c:pt>
                <c:pt idx="1777">
                  <c:v>-3.1850891535600001E-3</c:v>
                </c:pt>
                <c:pt idx="1778">
                  <c:v>-3.1941972391999998E-3</c:v>
                </c:pt>
                <c:pt idx="1779">
                  <c:v>-3.2025634466300002E-3</c:v>
                </c:pt>
                <c:pt idx="1780">
                  <c:v>-3.2101844167700001E-3</c:v>
                </c:pt>
                <c:pt idx="1781">
                  <c:v>-3.2170571227099999E-3</c:v>
                </c:pt>
                <c:pt idx="1782">
                  <c:v>-3.2231788711499999E-3</c:v>
                </c:pt>
                <c:pt idx="1783">
                  <c:v>-3.2285473035800001E-3</c:v>
                </c:pt>
                <c:pt idx="1784">
                  <c:v>-3.2331603974000002E-3</c:v>
                </c:pt>
                <c:pt idx="1785">
                  <c:v>-3.23701646686E-3</c:v>
                </c:pt>
                <c:pt idx="1786">
                  <c:v>-3.2401141638700001E-3</c:v>
                </c:pt>
                <c:pt idx="1787">
                  <c:v>-3.2424524786000002E-3</c:v>
                </c:pt>
                <c:pt idx="1788">
                  <c:v>-3.2440307400100001E-3</c:v>
                </c:pt>
                <c:pt idx="1789">
                  <c:v>-3.2448486161699998E-3</c:v>
                </c:pt>
                <c:pt idx="1790">
                  <c:v>-3.2449061144600002E-3</c:v>
                </c:pt>
                <c:pt idx="1791">
                  <c:v>-3.2442035815800001E-3</c:v>
                </c:pt>
                <c:pt idx="1792">
                  <c:v>-3.2427417034900001E-3</c:v>
                </c:pt>
                <c:pt idx="1793">
                  <c:v>-3.2405215050500002E-3</c:v>
                </c:pt>
                <c:pt idx="1794">
                  <c:v>-3.2375443497200001E-3</c:v>
                </c:pt>
                <c:pt idx="1795">
                  <c:v>-3.2338119388799999E-3</c:v>
                </c:pt>
                <c:pt idx="1796">
                  <c:v>-3.22932631118E-3</c:v>
                </c:pt>
                <c:pt idx="1797">
                  <c:v>-3.2240898416400002E-3</c:v>
                </c:pt>
                <c:pt idx="1798">
                  <c:v>-3.2181052406399999E-3</c:v>
                </c:pt>
                <c:pt idx="1799">
                  <c:v>-3.21137555273E-3</c:v>
                </c:pt>
                <c:pt idx="1800">
                  <c:v>-3.20390415532E-3</c:v>
                </c:pt>
                <c:pt idx="1801">
                  <c:v>-3.1956947572099998E-3</c:v>
                </c:pt>
                <c:pt idx="1802">
                  <c:v>-3.1867513969799999E-3</c:v>
                </c:pt>
                <c:pt idx="1803">
                  <c:v>-3.1770784412E-3</c:v>
                </c:pt>
                <c:pt idx="1804">
                  <c:v>-3.1666805825300002E-3</c:v>
                </c:pt>
                <c:pt idx="1805">
                  <c:v>-3.1555628376600002E-3</c:v>
                </c:pt>
                <c:pt idx="1806">
                  <c:v>-3.1437305451100001E-3</c:v>
                </c:pt>
                <c:pt idx="1807">
                  <c:v>-3.1311893628799999E-3</c:v>
                </c:pt>
                <c:pt idx="1808">
                  <c:v>-3.1179452659400001E-3</c:v>
                </c:pt>
                <c:pt idx="1809">
                  <c:v>-3.1040045436200002E-3</c:v>
                </c:pt>
                <c:pt idx="1810">
                  <c:v>-3.08937379682E-3</c:v>
                </c:pt>
                <c:pt idx="1811">
                  <c:v>-3.0740599351200002E-3</c:v>
                </c:pt>
                <c:pt idx="1812">
                  <c:v>-3.0580701736699998E-3</c:v>
                </c:pt>
                <c:pt idx="1813">
                  <c:v>-3.0414120301E-3</c:v>
                </c:pt>
                <c:pt idx="1814">
                  <c:v>-3.0240933210699998E-3</c:v>
                </c:pt>
                <c:pt idx="1815">
                  <c:v>-3.0061221589100001E-3</c:v>
                </c:pt>
                <c:pt idx="1816">
                  <c:v>-2.9875069479899999E-3</c:v>
                </c:pt>
                <c:pt idx="1817">
                  <c:v>-2.9682563809899998E-3</c:v>
                </c:pt>
                <c:pt idx="1818">
                  <c:v>-2.9483794350700001E-3</c:v>
                </c:pt>
                <c:pt idx="1819">
                  <c:v>-2.9278853678600001E-3</c:v>
                </c:pt>
                <c:pt idx="1820">
                  <c:v>-2.9067837133899999E-3</c:v>
                </c:pt>
                <c:pt idx="1821">
                  <c:v>-2.8850842778299999E-3</c:v>
                </c:pt>
                <c:pt idx="1822">
                  <c:v>-2.8627971351600002E-3</c:v>
                </c:pt>
                <c:pt idx="1823">
                  <c:v>-2.8399326226700001E-3</c:v>
                </c:pt>
                <c:pt idx="1824">
                  <c:v>-2.8165013364000002E-3</c:v>
                </c:pt>
                <c:pt idx="1825">
                  <c:v>-2.79251412643E-3</c:v>
                </c:pt>
                <c:pt idx="1826">
                  <c:v>-2.7679820920299999E-3</c:v>
                </c:pt>
                <c:pt idx="1827">
                  <c:v>-2.7429165767600002E-3</c:v>
                </c:pt>
                <c:pt idx="1828">
                  <c:v>-2.71732916341E-3</c:v>
                </c:pt>
                <c:pt idx="1829">
                  <c:v>-2.6912316688500002E-3</c:v>
                </c:pt>
                <c:pt idx="1830">
                  <c:v>-2.6646361387799998E-3</c:v>
                </c:pt>
                <c:pt idx="1831">
                  <c:v>-2.6375548423799998E-3</c:v>
                </c:pt>
                <c:pt idx="1832">
                  <c:v>-2.6100002668400001E-3</c:v>
                </c:pt>
                <c:pt idx="1833">
                  <c:v>-2.5819851117900002E-3</c:v>
                </c:pt>
                <c:pt idx="1834">
                  <c:v>-2.5535222836899998E-3</c:v>
                </c:pt>
                <c:pt idx="1835">
                  <c:v>-2.52462489002E-3</c:v>
                </c:pt>
                <c:pt idx="1836">
                  <c:v>-2.4953062335199999E-3</c:v>
                </c:pt>
                <c:pt idx="1837">
                  <c:v>-2.4655798062100001E-3</c:v>
                </c:pt>
                <c:pt idx="1838">
                  <c:v>-2.4354592834000001E-3</c:v>
                </c:pt>
                <c:pt idx="1839">
                  <c:v>-2.4049585175899999E-3</c:v>
                </c:pt>
                <c:pt idx="1840">
                  <c:v>-2.3740915323000001E-3</c:v>
                </c:pt>
                <c:pt idx="1841">
                  <c:v>-2.3428725158599999E-3</c:v>
                </c:pt>
                <c:pt idx="1842">
                  <c:v>-2.3113158150000002E-3</c:v>
                </c:pt>
                <c:pt idx="1843">
                  <c:v>-2.2794359285700002E-3</c:v>
                </c:pt>
                <c:pt idx="1844">
                  <c:v>-2.24724750096E-3</c:v>
                </c:pt>
                <c:pt idx="1845">
                  <c:v>-2.2147653156500001E-3</c:v>
                </c:pt>
                <c:pt idx="1846">
                  <c:v>-2.18200428859E-3</c:v>
                </c:pt>
                <c:pt idx="1847">
                  <c:v>-2.1489794615500001E-3</c:v>
                </c:pt>
                <c:pt idx="1848">
                  <c:v>-2.11570599543E-3</c:v>
                </c:pt>
                <c:pt idx="1849">
                  <c:v>-2.0821991634400001E-3</c:v>
                </c:pt>
                <c:pt idx="1850">
                  <c:v>-2.0484743443700002E-3</c:v>
                </c:pt>
                <c:pt idx="1851">
                  <c:v>-2.0145470156500002E-3</c:v>
                </c:pt>
                <c:pt idx="1852">
                  <c:v>-1.9804327465000001E-3</c:v>
                </c:pt>
                <c:pt idx="1853">
                  <c:v>-1.94614719093E-3</c:v>
                </c:pt>
                <c:pt idx="1854">
                  <c:v>-1.91170608082E-3</c:v>
                </c:pt>
                <c:pt idx="1855">
                  <c:v>-1.87712521884E-3</c:v>
                </c:pt>
                <c:pt idx="1856">
                  <c:v>-1.8424204713899999E-3</c:v>
                </c:pt>
                <c:pt idx="1857">
                  <c:v>-1.8076077615799999E-3</c:v>
                </c:pt>
                <c:pt idx="1858">
                  <c:v>-1.77270306206E-3</c:v>
                </c:pt>
                <c:pt idx="1859">
                  <c:v>-1.73772238789E-3</c:v>
                </c:pt>
                <c:pt idx="1860">
                  <c:v>-1.70268178943E-3</c:v>
                </c:pt>
                <c:pt idx="1861">
                  <c:v>-1.6675973451299999E-3</c:v>
                </c:pt>
                <c:pt idx="1862">
                  <c:v>-1.6324851543499999E-3</c:v>
                </c:pt>
                <c:pt idx="1863">
                  <c:v>-1.59736133019E-3</c:v>
                </c:pt>
                <c:pt idx="1864">
                  <c:v>-1.5622419922699999E-3</c:v>
                </c:pt>
                <c:pt idx="1865">
                  <c:v>-1.52714325953E-3</c:v>
                </c:pt>
                <c:pt idx="1866">
                  <c:v>-1.4920812430299999E-3</c:v>
                </c:pt>
                <c:pt idx="1867">
                  <c:v>-1.4570720387299999E-3</c:v>
                </c:pt>
                <c:pt idx="1868">
                  <c:v>-1.42213172035E-3</c:v>
                </c:pt>
                <c:pt idx="1869">
                  <c:v>-1.38727633209E-3</c:v>
                </c:pt>
                <c:pt idx="1870">
                  <c:v>-1.3525218815500001E-3</c:v>
                </c:pt>
                <c:pt idx="1871">
                  <c:v>-1.3178843325100001E-3</c:v>
                </c:pt>
                <c:pt idx="1872">
                  <c:v>-1.2833795978099999E-3</c:v>
                </c:pt>
                <c:pt idx="1873">
                  <c:v>-1.24902353223E-3</c:v>
                </c:pt>
                <c:pt idx="1874">
                  <c:v>-1.2148319254099999E-3</c:v>
                </c:pt>
                <c:pt idx="1875">
                  <c:v>-1.1808204947700001E-3</c:v>
                </c:pt>
                <c:pt idx="1876">
                  <c:v>-1.1470048784599999E-3</c:v>
                </c:pt>
                <c:pt idx="1877">
                  <c:v>-1.1134006284199999E-3</c:v>
                </c:pt>
                <c:pt idx="1878">
                  <c:v>-1.08002320333E-3</c:v>
                </c:pt>
                <c:pt idx="1879">
                  <c:v>-1.0468879617800001E-3</c:v>
                </c:pt>
                <c:pt idx="1880">
                  <c:v>-1.0140101553400001E-3</c:v>
                </c:pt>
                <c:pt idx="1881">
                  <c:v>-9.8140492174199996E-4</c:v>
                </c:pt>
                <c:pt idx="1882">
                  <c:v>-9.4908727810200002E-4</c:v>
                </c:pt>
                <c:pt idx="1883">
                  <c:v>-9.1707211419599999E-4</c:v>
                </c:pt>
                <c:pt idx="1884">
                  <c:v>-8.8537418578900004E-4</c:v>
                </c:pt>
                <c:pt idx="1885">
                  <c:v>-8.5400810801700003E-4</c:v>
                </c:pt>
                <c:pt idx="1886">
                  <c:v>-8.2298834884900001E-4</c:v>
                </c:pt>
                <c:pt idx="1887">
                  <c:v>-7.9232922259199999E-4</c:v>
                </c:pt>
                <c:pt idx="1888">
                  <c:v>-7.6204488348200004E-4</c:v>
                </c:pt>
                <c:pt idx="1889">
                  <c:v>-7.3214931933300001E-4</c:v>
                </c:pt>
                <c:pt idx="1890">
                  <c:v>-7.0265634526500004E-4</c:v>
                </c:pt>
                <c:pt idx="1891">
                  <c:v>-6.7357959751399997E-4</c:v>
                </c:pt>
                <c:pt idx="1892">
                  <c:v>-6.4493252730600005E-4</c:v>
                </c:pt>
                <c:pt idx="1893">
                  <c:v>-6.1672839482800003E-4</c:v>
                </c:pt>
                <c:pt idx="1894">
                  <c:v>-5.8898026327500002E-4</c:v>
                </c:pt>
                <c:pt idx="1895">
                  <c:v>-5.6170099298899999E-4</c:v>
                </c:pt>
                <c:pt idx="1896">
                  <c:v>-5.34903235678E-4</c:v>
                </c:pt>
                <c:pt idx="1897">
                  <c:v>-5.0859942874900005E-4</c:v>
                </c:pt>
                <c:pt idx="1898">
                  <c:v>-4.8280178970200001E-4</c:v>
                </c:pt>
                <c:pt idx="1899">
                  <c:v>-4.5752231065999998E-4</c:v>
                </c:pt>
                <c:pt idx="1900">
                  <c:v>-4.3277275296900003E-4</c:v>
                </c:pt>
                <c:pt idx="1901">
                  <c:v>-4.0856464191499998E-4</c:v>
                </c:pt>
                <c:pt idx="1902">
                  <c:v>-3.8490926154000001E-4</c:v>
                </c:pt>
                <c:pt idx="1903">
                  <c:v>-3.61817649569E-4</c:v>
                </c:pt>
                <c:pt idx="1904">
                  <c:v>-3.3930059244000001E-4</c:v>
                </c:pt>
                <c:pt idx="1905">
                  <c:v>-3.1736862046299999E-4</c:v>
                </c:pt>
                <c:pt idx="1906">
                  <c:v>-2.9603200305799998E-4</c:v>
                </c:pt>
                <c:pt idx="1907">
                  <c:v>-2.7530074414899999E-4</c:v>
                </c:pt>
                <c:pt idx="1908">
                  <c:v>-2.5518457764999998E-4</c:v>
                </c:pt>
                <c:pt idx="1909">
                  <c:v>-2.35692963075E-4</c:v>
                </c:pt>
                <c:pt idx="1910">
                  <c:v>-2.1683508128E-4</c:v>
                </c:pt>
                <c:pt idx="1911">
                  <c:v>-1.9861983031599999E-4</c:v>
                </c:pt>
                <c:pt idx="1912">
                  <c:v>-1.8105582141800001E-4</c:v>
                </c:pt>
                <c:pt idx="1913">
                  <c:v>-1.64151375112E-4</c:v>
                </c:pt>
                <c:pt idx="1914">
                  <c:v>-1.4791451746E-4</c:v>
                </c:pt>
                <c:pt idx="1915">
                  <c:v>-1.32352976432E-4</c:v>
                </c:pt>
                <c:pt idx="1916">
                  <c:v>-1.17474178407E-4</c:v>
                </c:pt>
                <c:pt idx="1917">
                  <c:v>-1.03285244817E-4</c:v>
                </c:pt>
                <c:pt idx="1918">
                  <c:v>-8.9792988920499997E-5</c:v>
                </c:pt>
                <c:pt idx="1919">
                  <c:v>-7.7003912707300005E-5</c:v>
                </c:pt>
                <c:pt idx="1920">
                  <c:v>-6.4924203960199997E-5</c:v>
                </c:pt>
                <c:pt idx="1921">
                  <c:v>-5.3559733434000002E-5</c:v>
                </c:pt>
                <c:pt idx="1922">
                  <c:v>-4.2916052194100001E-5</c:v>
                </c:pt>
                <c:pt idx="1923">
                  <c:v>-3.2998389085199997E-5</c:v>
                </c:pt>
                <c:pt idx="1924">
                  <c:v>-2.3811648350799998E-5</c:v>
                </c:pt>
                <c:pt idx="1925">
                  <c:v>-1.5360407400300001E-5</c:v>
                </c:pt>
                <c:pt idx="1926">
                  <c:v>-7.6489146984799995E-6</c:v>
                </c:pt>
                <c:pt idx="1927">
                  <c:v>-6.8108784310799996E-7</c:v>
                </c:pt>
                <c:pt idx="1928">
                  <c:v>5.5394882515200002E-6</c:v>
                </c:pt>
                <c:pt idx="1929">
                  <c:v>1.1009563002899999E-5</c:v>
                </c:pt>
                <c:pt idx="1930">
                  <c:v>1.57262216502E-5</c:v>
                </c:pt>
                <c:pt idx="1931">
                  <c:v>1.9686886621599998E-5</c:v>
                </c:pt>
                <c:pt idx="1932">
                  <c:v>2.2889318720599999E-5</c:v>
                </c:pt>
                <c:pt idx="1933">
                  <c:v>2.5331618188800001E-5</c:v>
                </c:pt>
                <c:pt idx="1934">
                  <c:v>2.70122255976E-5</c:v>
                </c:pt>
                <c:pt idx="1935">
                  <c:v>2.7929922597600001E-5</c:v>
                </c:pt>
                <c:pt idx="1936">
                  <c:v>2.80838325121E-5</c:v>
                </c:pt>
                <c:pt idx="1937">
                  <c:v>2.74734207769E-5</c:v>
                </c:pt>
                <c:pt idx="1938">
                  <c:v>2.6098495238899999E-5</c:v>
                </c:pt>
                <c:pt idx="1939">
                  <c:v>2.3959206281500001E-5</c:v>
                </c:pt>
                <c:pt idx="1940">
                  <c:v>2.10560468164E-5</c:v>
                </c:pt>
                <c:pt idx="1941">
                  <c:v>1.7389852102099999E-5</c:v>
                </c:pt>
                <c:pt idx="1942">
                  <c:v>1.29617994365E-5</c:v>
                </c:pt>
                <c:pt idx="1943">
                  <c:v>7.7734076755900008E-6</c:v>
                </c:pt>
                <c:pt idx="1944">
                  <c:v>1.8265365914299999E-6</c:v>
                </c:pt>
                <c:pt idx="1945">
                  <c:v>-4.8766138842700002E-6</c:v>
                </c:pt>
                <c:pt idx="1946">
                  <c:v>-1.2333504612999999E-5</c:v>
                </c:pt>
                <c:pt idx="1947">
                  <c:v>-2.05412583269E-5</c:v>
                </c:pt>
                <c:pt idx="1948">
                  <c:v>-2.94966608627E-5</c:v>
                </c:pt>
                <c:pt idx="1949">
                  <c:v>-3.9196162556599999E-5</c:v>
                </c:pt>
                <c:pt idx="1950">
                  <c:v>-4.96358797686E-5</c:v>
                </c:pt>
                <c:pt idx="1951">
                  <c:v>-6.0811596588399997E-5</c:v>
                </c:pt>
                <c:pt idx="1952">
                  <c:v>-7.2718766651299997E-5</c:v>
                </c:pt>
                <c:pt idx="1953">
                  <c:v>-8.5352515142800005E-5</c:v>
                </c:pt>
                <c:pt idx="1954">
                  <c:v>-9.8707640906199994E-5</c:v>
                </c:pt>
                <c:pt idx="1955">
                  <c:v>-1.12778618742E-4</c:v>
                </c:pt>
                <c:pt idx="1956">
                  <c:v>-1.2755960181900001E-4</c:v>
                </c:pt>
                <c:pt idx="1957">
                  <c:v>-1.4304442424600001E-4</c:v>
                </c:pt>
                <c:pt idx="1958">
                  <c:v>-1.5922660378299999E-4</c:v>
                </c:pt>
                <c:pt idx="1959">
                  <c:v>-1.76099344694E-4</c:v>
                </c:pt>
                <c:pt idx="1960">
                  <c:v>-1.9365554072999999E-4</c:v>
                </c:pt>
                <c:pt idx="1961">
                  <c:v>-2.11887778284E-4</c:v>
                </c:pt>
                <c:pt idx="1962">
                  <c:v>-2.30788339641E-4</c:v>
                </c:pt>
                <c:pt idx="1963">
                  <c:v>-2.5034920640099999E-4</c:v>
                </c:pt>
                <c:pt idx="1964">
                  <c:v>-2.7056206301500003E-4</c:v>
                </c:pt>
                <c:pt idx="1965">
                  <c:v>-2.91418300466E-4</c:v>
                </c:pt>
                <c:pt idx="1966">
                  <c:v>-3.1290902007199999E-4</c:v>
                </c:pt>
                <c:pt idx="1967">
                  <c:v>-3.3502503743200002E-4</c:v>
                </c:pt>
                <c:pt idx="1968">
                  <c:v>-3.5775688649600002E-4</c:v>
                </c:pt>
                <c:pt idx="1969">
                  <c:v>-3.81094823756E-4</c:v>
                </c:pt>
                <c:pt idx="1970">
                  <c:v>-4.0502883257199999E-4</c:v>
                </c:pt>
                <c:pt idx="1971">
                  <c:v>-4.2954862760299998E-4</c:v>
                </c:pt>
                <c:pt idx="1972">
                  <c:v>-4.5464365939600001E-4</c:v>
                </c:pt>
                <c:pt idx="1973">
                  <c:v>-4.8030311904200001E-4</c:v>
                </c:pt>
                <c:pt idx="1974">
                  <c:v>-5.0651594300499996E-4</c:v>
                </c:pt>
                <c:pt idx="1975">
                  <c:v>-5.3327081802099997E-4</c:v>
                </c:pt>
                <c:pt idx="1976">
                  <c:v>-5.6055618613800001E-4</c:v>
                </c:pt>
                <c:pt idx="1977">
                  <c:v>-5.8836024984699998E-4</c:v>
                </c:pt>
                <c:pt idx="1978">
                  <c:v>-6.1667097733799996E-4</c:v>
                </c:pt>
                <c:pt idx="1979">
                  <c:v>-6.4547610786400004E-4</c:v>
                </c:pt>
                <c:pt idx="1980">
                  <c:v>-6.7476315718200004E-4</c:v>
                </c:pt>
                <c:pt idx="1981">
                  <c:v>-7.0451942312700004E-4</c:v>
                </c:pt>
                <c:pt idx="1982">
                  <c:v>-7.3473199126999997E-4</c:v>
                </c:pt>
                <c:pt idx="1983">
                  <c:v>-7.6538774066599996E-4</c:v>
                </c:pt>
                <c:pt idx="1984">
                  <c:v>-7.9647334972300003E-4</c:v>
                </c:pt>
                <c:pt idx="1985">
                  <c:v>-8.2797530211899996E-4</c:v>
                </c:pt>
                <c:pt idx="1986">
                  <c:v>-8.5987989285599999E-4</c:v>
                </c:pt>
                <c:pt idx="1987">
                  <c:v>-8.9217323435500004E-4</c:v>
                </c:pt>
                <c:pt idx="1988">
                  <c:v>-9.2484126267999996E-4</c:v>
                </c:pt>
                <c:pt idx="1989">
                  <c:v>-9.5786974379699998E-4</c:v>
                </c:pt>
                <c:pt idx="1990">
                  <c:v>-9.9124427993799993E-4</c:v>
                </c:pt>
                <c:pt idx="1991">
                  <c:v>-1.0249503160499999E-3</c:v>
                </c:pt>
                <c:pt idx="1992">
                  <c:v>-1.05897314627E-3</c:v>
                </c:pt>
                <c:pt idx="1993">
                  <c:v>-1.0932979205299999E-3</c:v>
                </c:pt>
                <c:pt idx="1994">
                  <c:v>-1.12790965119E-3</c:v>
                </c:pt>
                <c:pt idx="1995">
                  <c:v>-1.1627932197200001E-3</c:v>
                </c:pt>
                <c:pt idx="1996">
                  <c:v>-1.1979333835E-3</c:v>
                </c:pt>
                <c:pt idx="1997">
                  <c:v>-1.23331478262E-3</c:v>
                </c:pt>
                <c:pt idx="1998">
                  <c:v>-1.26892194678E-3</c:v>
                </c:pt>
                <c:pt idx="1999">
                  <c:v>-1.30473930215E-3</c:v>
                </c:pt>
                <c:pt idx="2000">
                  <c:v>-1.3407511784699999E-3</c:v>
                </c:pt>
                <c:pt idx="2001">
                  <c:v>-1.37694181593E-3</c:v>
                </c:pt>
                <c:pt idx="2002">
                  <c:v>-1.41329537236E-3</c:v>
                </c:pt>
                <c:pt idx="2003">
                  <c:v>-1.4497959302400001E-3</c:v>
                </c:pt>
                <c:pt idx="2004">
                  <c:v>-1.48642750388E-3</c:v>
                </c:pt>
                <c:pt idx="2005">
                  <c:v>-1.52317404658E-3</c:v>
                </c:pt>
                <c:pt idx="2006">
                  <c:v>-1.5600194578600001E-3</c:v>
                </c:pt>
                <c:pt idx="2007">
                  <c:v>-1.59694759063E-3</c:v>
                </c:pt>
                <c:pt idx="2008">
                  <c:v>-1.63394225849E-3</c:v>
                </c:pt>
                <c:pt idx="2009">
                  <c:v>-1.67098724295E-3</c:v>
                </c:pt>
                <c:pt idx="2010">
                  <c:v>-1.7080663007700001E-3</c:v>
                </c:pt>
                <c:pt idx="2011">
                  <c:v>-1.7451631712200001E-3</c:v>
                </c:pt>
                <c:pt idx="2012">
                  <c:v>-1.78226158339E-3</c:v>
                </c:pt>
                <c:pt idx="2013">
                  <c:v>-1.8193452635299999E-3</c:v>
                </c:pt>
                <c:pt idx="2014">
                  <c:v>-1.8563979423200001E-3</c:v>
                </c:pt>
                <c:pt idx="2015">
                  <c:v>-1.8934033622600001E-3</c:v>
                </c:pt>
                <c:pt idx="2016">
                  <c:v>-1.9303452849000001E-3</c:v>
                </c:pt>
                <c:pt idx="2017">
                  <c:v>-1.9672074982100001E-3</c:v>
                </c:pt>
                <c:pt idx="2018">
                  <c:v>-2.00397382385E-3</c:v>
                </c:pt>
                <c:pt idx="2019">
                  <c:v>-2.0406281244699999E-3</c:v>
                </c:pt>
                <c:pt idx="2020">
                  <c:v>-2.07715431095E-3</c:v>
                </c:pt>
                <c:pt idx="2021">
                  <c:v>-2.1135363496900001E-3</c:v>
                </c:pt>
                <c:pt idx="2022">
                  <c:v>-2.1497582697999999E-3</c:v>
                </c:pt>
                <c:pt idx="2023">
                  <c:v>-2.1858041703300001E-3</c:v>
                </c:pt>
                <c:pt idx="2024">
                  <c:v>-2.2216582273799999E-3</c:v>
                </c:pt>
                <c:pt idx="2025">
                  <c:v>-2.2573047013300001E-3</c:v>
                </c:pt>
                <c:pt idx="2026">
                  <c:v>-2.29272794387E-3</c:v>
                </c:pt>
                <c:pt idx="2027">
                  <c:v>-2.3279124050699998E-3</c:v>
                </c:pt>
                <c:pt idx="2028">
                  <c:v>-2.3628426404299998E-3</c:v>
                </c:pt>
                <c:pt idx="2029">
                  <c:v>-2.39750331782E-3</c:v>
                </c:pt>
                <c:pt idx="2030">
                  <c:v>-2.4318792244499999E-3</c:v>
                </c:pt>
                <c:pt idx="2031">
                  <c:v>-2.4659552736799998E-3</c:v>
                </c:pt>
                <c:pt idx="2032">
                  <c:v>-2.49971651191E-3</c:v>
                </c:pt>
                <c:pt idx="2033">
                  <c:v>-2.53314812529E-3</c:v>
                </c:pt>
                <c:pt idx="2034">
                  <c:v>-2.56623544642E-3</c:v>
                </c:pt>
                <c:pt idx="2035">
                  <c:v>-2.5989639610199998E-3</c:v>
                </c:pt>
                <c:pt idx="2036">
                  <c:v>-2.63131931449E-3</c:v>
                </c:pt>
                <c:pt idx="2037">
                  <c:v>-2.66328731839E-3</c:v>
                </c:pt>
                <c:pt idx="2038">
                  <c:v>-2.6948539568499999E-3</c:v>
                </c:pt>
                <c:pt idx="2039">
                  <c:v>-2.72600539299E-3</c:v>
                </c:pt>
                <c:pt idx="2040">
                  <c:v>-2.7567279750999999E-3</c:v>
                </c:pt>
                <c:pt idx="2041">
                  <c:v>-2.7870082429200002E-3</c:v>
                </c:pt>
                <c:pt idx="2042">
                  <c:v>-2.81683293366E-3</c:v>
                </c:pt>
                <c:pt idx="2043">
                  <c:v>-2.8461889880800001E-3</c:v>
                </c:pt>
                <c:pt idx="2044">
                  <c:v>-2.87506355638E-3</c:v>
                </c:pt>
                <c:pt idx="2045">
                  <c:v>-2.90344400406E-3</c:v>
                </c:pt>
                <c:pt idx="2046">
                  <c:v>-2.9313179176499999E-3</c:v>
                </c:pt>
                <c:pt idx="2047">
                  <c:v>-2.9586731103399999E-3</c:v>
                </c:pt>
                <c:pt idx="2048">
                  <c:v>-2.9854976275299999E-3</c:v>
                </c:pt>
                <c:pt idx="2049">
                  <c:v>-3.0117797522699998E-3</c:v>
                </c:pt>
                <c:pt idx="2050">
                  <c:v>-3.0375080106E-3</c:v>
                </c:pt>
                <c:pt idx="2051">
                  <c:v>-3.0626711767499999E-3</c:v>
                </c:pt>
                <c:pt idx="2052">
                  <c:v>-3.0872582782700002E-3</c:v>
                </c:pt>
                <c:pt idx="2053">
                  <c:v>-3.1112586010399999E-3</c:v>
                </c:pt>
                <c:pt idx="2054">
                  <c:v>-3.1346616941200002E-3</c:v>
                </c:pt>
                <c:pt idx="2055">
                  <c:v>-3.15745737456E-3</c:v>
                </c:pt>
                <c:pt idx="2056">
                  <c:v>-3.17963573201E-3</c:v>
                </c:pt>
                <c:pt idx="2057">
                  <c:v>-3.2011871332999998E-3</c:v>
                </c:pt>
                <c:pt idx="2058">
                  <c:v>-3.2221022267900001E-3</c:v>
                </c:pt>
                <c:pt idx="2059">
                  <c:v>-3.2423719466599999E-3</c:v>
                </c:pt>
                <c:pt idx="2060">
                  <c:v>-3.2619875170700001E-3</c:v>
                </c:pt>
                <c:pt idx="2061">
                  <c:v>-3.2809404562000001E-3</c:v>
                </c:pt>
                <c:pt idx="2062">
                  <c:v>-3.29922258009E-3</c:v>
                </c:pt>
                <c:pt idx="2063">
                  <c:v>-3.3168260064299999E-3</c:v>
                </c:pt>
                <c:pt idx="2064">
                  <c:v>-3.3337431581699998E-3</c:v>
                </c:pt>
                <c:pt idx="2065">
                  <c:v>-3.3499667670199998E-3</c:v>
                </c:pt>
                <c:pt idx="2066">
                  <c:v>-3.36548987675E-3</c:v>
                </c:pt>
                <c:pt idx="2067">
                  <c:v>-3.3803058464500001E-3</c:v>
                </c:pt>
                <c:pt idx="2068">
                  <c:v>-3.3944083535600001E-3</c:v>
                </c:pt>
                <c:pt idx="2069">
                  <c:v>-3.40779139679E-3</c:v>
                </c:pt>
                <c:pt idx="2070">
                  <c:v>-3.4204492989099999E-3</c:v>
                </c:pt>
                <c:pt idx="2071">
                  <c:v>-3.4323767093800001E-3</c:v>
                </c:pt>
                <c:pt idx="2072">
                  <c:v>-3.44356860683E-3</c:v>
                </c:pt>
                <c:pt idx="2073">
                  <c:v>-3.4540203013999999E-3</c:v>
                </c:pt>
                <c:pt idx="2074">
                  <c:v>-3.4637274369100001E-3</c:v>
                </c:pt>
                <c:pt idx="2075">
                  <c:v>-3.4726859929199998E-3</c:v>
                </c:pt>
                <c:pt idx="2076">
                  <c:v>-3.4808922866E-3</c:v>
                </c:pt>
                <c:pt idx="2077">
                  <c:v>-3.4883429744900002E-3</c:v>
                </c:pt>
                <c:pt idx="2078">
                  <c:v>-3.49503505404E-3</c:v>
                </c:pt>
                <c:pt idx="2079">
                  <c:v>-3.50096586507E-3</c:v>
                </c:pt>
                <c:pt idx="2080">
                  <c:v>-3.5061330910199999E-3</c:v>
                </c:pt>
                <c:pt idx="2081">
                  <c:v>-3.5105347600999999E-3</c:v>
                </c:pt>
                <c:pt idx="2082">
                  <c:v>-3.5141692462399999E-3</c:v>
                </c:pt>
                <c:pt idx="2083">
                  <c:v>-3.5170352698600002E-3</c:v>
                </c:pt>
                <c:pt idx="2084">
                  <c:v>-3.5191318985799999E-3</c:v>
                </c:pt>
                <c:pt idx="2085">
                  <c:v>-3.5204585476800001E-3</c:v>
                </c:pt>
                <c:pt idx="2086">
                  <c:v>-3.5210149804500001E-3</c:v>
                </c:pt>
                <c:pt idx="2087">
                  <c:v>-3.5208013083500001E-3</c:v>
                </c:pt>
                <c:pt idx="2088">
                  <c:v>-3.5198179910599999E-3</c:v>
                </c:pt>
                <c:pt idx="2089">
                  <c:v>-3.51806583633E-3</c:v>
                </c:pt>
                <c:pt idx="2090">
                  <c:v>-3.5155459996900002E-3</c:v>
                </c:pt>
                <c:pt idx="2091">
                  <c:v>-3.5122599840000002E-3</c:v>
                </c:pt>
                <c:pt idx="2092">
                  <c:v>-3.50820963886E-3</c:v>
                </c:pt>
                <c:pt idx="2093">
                  <c:v>-3.50339715981E-3</c:v>
                </c:pt>
                <c:pt idx="2094">
                  <c:v>-3.4978250874600002E-3</c:v>
                </c:pt>
                <c:pt idx="2095">
                  <c:v>-3.4914963063699999E-3</c:v>
                </c:pt>
                <c:pt idx="2096">
                  <c:v>-3.4844140438400001E-3</c:v>
                </c:pt>
                <c:pt idx="2097">
                  <c:v>-3.4765818685200001E-3</c:v>
                </c:pt>
                <c:pt idx="2098">
                  <c:v>-3.4680036888799998E-3</c:v>
                </c:pt>
                <c:pt idx="2099">
                  <c:v>-3.4586837514700001E-3</c:v>
                </c:pt>
                <c:pt idx="2100">
                  <c:v>-3.4486266391500001E-3</c:v>
                </c:pt>
                <c:pt idx="2101">
                  <c:v>-3.4378372689999998E-3</c:v>
                </c:pt>
                <c:pt idx="2102">
                  <c:v>-3.4263208902500001E-3</c:v>
                </c:pt>
                <c:pt idx="2103">
                  <c:v>-3.4140830819199999E-3</c:v>
                </c:pt>
                <c:pt idx="2104">
                  <c:v>-3.40112975036E-3</c:v>
                </c:pt>
                <c:pt idx="2105">
                  <c:v>-3.3874671267199999E-3</c:v>
                </c:pt>
                <c:pt idx="2106">
                  <c:v>-3.37310176411E-3</c:v>
                </c:pt>
                <c:pt idx="2107">
                  <c:v>-3.3580405347700001E-3</c:v>
                </c:pt>
                <c:pt idx="2108">
                  <c:v>-3.342290627E-3</c:v>
                </c:pt>
                <c:pt idx="2109">
                  <c:v>-3.32585954198E-3</c:v>
                </c:pt>
                <c:pt idx="2110">
                  <c:v>-3.3087550904600002E-3</c:v>
                </c:pt>
                <c:pt idx="2111">
                  <c:v>-3.2909853892599998E-3</c:v>
                </c:pt>
                <c:pt idx="2112">
                  <c:v>-3.2725588577000001E-3</c:v>
                </c:pt>
                <c:pt idx="2113">
                  <c:v>-3.2534842137999999E-3</c:v>
                </c:pt>
                <c:pt idx="2114">
                  <c:v>-3.2337704704899998E-3</c:v>
                </c:pt>
                <c:pt idx="2115">
                  <c:v>-3.2134269315000001E-3</c:v>
                </c:pt>
                <c:pt idx="2116">
                  <c:v>-3.1924631872699998E-3</c:v>
                </c:pt>
                <c:pt idx="2117">
                  <c:v>-3.1708891106700002E-3</c:v>
                </c:pt>
                <c:pt idx="2118">
                  <c:v>-3.1487148525399999E-3</c:v>
                </c:pt>
                <c:pt idx="2119">
                  <c:v>-3.1259508372400002E-3</c:v>
                </c:pt>
                <c:pt idx="2120">
                  <c:v>-3.1026077579299999E-3</c:v>
                </c:pt>
                <c:pt idx="2121">
                  <c:v>-3.07869657179E-3</c:v>
                </c:pt>
                <c:pt idx="2122">
                  <c:v>-3.0542284951599998E-3</c:v>
                </c:pt>
                <c:pt idx="2123">
                  <c:v>-3.0292149984699999E-3</c:v>
                </c:pt>
                <c:pt idx="2124">
                  <c:v>-3.0036678011600001E-3</c:v>
                </c:pt>
                <c:pt idx="2125">
                  <c:v>-2.9775988663700002E-3</c:v>
                </c:pt>
                <c:pt idx="2126">
                  <c:v>-2.9510203956000002E-3</c:v>
                </c:pt>
                <c:pt idx="2127">
                  <c:v>-2.9239448232699999E-3</c:v>
                </c:pt>
                <c:pt idx="2128">
                  <c:v>-2.8963848111000002E-3</c:v>
                </c:pt>
                <c:pt idx="2129">
                  <c:v>-2.8683532424299998E-3</c:v>
                </c:pt>
                <c:pt idx="2130">
                  <c:v>-2.8398632164900002E-3</c:v>
                </c:pt>
                <c:pt idx="2131">
                  <c:v>-2.8109280424299999E-3</c:v>
                </c:pt>
                <c:pt idx="2132">
                  <c:v>-2.7815612334299998E-3</c:v>
                </c:pt>
                <c:pt idx="2133">
                  <c:v>-2.7517765005499999E-3</c:v>
                </c:pt>
                <c:pt idx="2134">
                  <c:v>-2.7215877466199999E-3</c:v>
                </c:pt>
                <c:pt idx="2135">
                  <c:v>-2.69100905998E-3</c:v>
                </c:pt>
                <c:pt idx="2136">
                  <c:v>-2.6600547080999999E-3</c:v>
                </c:pt>
                <c:pt idx="2137">
                  <c:v>-2.6287391312100001E-3</c:v>
                </c:pt>
                <c:pt idx="2138">
                  <c:v>-2.5970769357699999E-3</c:v>
                </c:pt>
                <c:pt idx="2139">
                  <c:v>-2.5650828879199999E-3</c:v>
                </c:pt>
                <c:pt idx="2140">
                  <c:v>-2.5327719068000002E-3</c:v>
                </c:pt>
                <c:pt idx="2141">
                  <c:v>-2.5001590578200002E-3</c:v>
                </c:pt>
                <c:pt idx="2142">
                  <c:v>-2.4672595459400001E-3</c:v>
                </c:pt>
                <c:pt idx="2143">
                  <c:v>-2.43408870871E-3</c:v>
                </c:pt>
                <c:pt idx="2144">
                  <c:v>-2.4006620094600001E-3</c:v>
                </c:pt>
                <c:pt idx="2145">
                  <c:v>-2.3669950302300001E-3</c:v>
                </c:pt>
                <c:pt idx="2146">
                  <c:v>-2.33310346481E-3</c:v>
                </c:pt>
                <c:pt idx="2147">
                  <c:v>-2.2990031116400002E-3</c:v>
                </c:pt>
                <c:pt idx="2148">
                  <c:v>-2.2647098666399999E-3</c:v>
                </c:pt>
                <c:pt idx="2149">
                  <c:v>-2.2302397160999998E-3</c:v>
                </c:pt>
                <c:pt idx="2150">
                  <c:v>-2.1956087293799999E-3</c:v>
                </c:pt>
                <c:pt idx="2151">
                  <c:v>-2.1608330517300001E-3</c:v>
                </c:pt>
                <c:pt idx="2152">
                  <c:v>-2.1259288969299999E-3</c:v>
                </c:pt>
                <c:pt idx="2153">
                  <c:v>-2.0909125400100002E-3</c:v>
                </c:pt>
                <c:pt idx="2154">
                  <c:v>-2.0558003098499998E-3</c:v>
                </c:pt>
                <c:pt idx="2155">
                  <c:v>-2.0206085818300001E-3</c:v>
                </c:pt>
                <c:pt idx="2156">
                  <c:v>-1.9853537703900001E-3</c:v>
                </c:pt>
                <c:pt idx="2157">
                  <c:v>-1.9500523216300001E-3</c:v>
                </c:pt>
                <c:pt idx="2158">
                  <c:v>-1.91472070587E-3</c:v>
                </c:pt>
                <c:pt idx="2159">
                  <c:v>-1.8793754101500001E-3</c:v>
                </c:pt>
                <c:pt idx="2160">
                  <c:v>-1.8440329308300001E-3</c:v>
                </c:pt>
                <c:pt idx="2161">
                  <c:v>-1.8087097660500001E-3</c:v>
                </c:pt>
                <c:pt idx="2162">
                  <c:v>-1.77342240832E-3</c:v>
                </c:pt>
                <c:pt idx="2163">
                  <c:v>-1.7381873369899999E-3</c:v>
                </c:pt>
                <c:pt idx="2164">
                  <c:v>-1.7030210108199999E-3</c:v>
                </c:pt>
                <c:pt idx="2165">
                  <c:v>-1.6679398605E-3</c:v>
                </c:pt>
                <c:pt idx="2166">
                  <c:v>-1.63296028119E-3</c:v>
                </c:pt>
                <c:pt idx="2167">
                  <c:v>-1.5980986251100001E-3</c:v>
                </c:pt>
                <c:pt idx="2168">
                  <c:v>-1.5633711941E-3</c:v>
                </c:pt>
                <c:pt idx="2169">
                  <c:v>-1.5287942322099999E-3</c:v>
                </c:pt>
                <c:pt idx="2170">
                  <c:v>-1.4943839183499999E-3</c:v>
                </c:pt>
                <c:pt idx="2171">
                  <c:v>-1.4601563589399999E-3</c:v>
                </c:pt>
                <c:pt idx="2172">
                  <c:v>-1.4261275805599999E-3</c:v>
                </c:pt>
                <c:pt idx="2173">
                  <c:v>-1.3923135227199999E-3</c:v>
                </c:pt>
                <c:pt idx="2174">
                  <c:v>-1.3587300305699999E-3</c:v>
                </c:pt>
                <c:pt idx="2175">
                  <c:v>-1.32539284771E-3</c:v>
                </c:pt>
                <c:pt idx="2176">
                  <c:v>-1.29231760905E-3</c:v>
                </c:pt>
                <c:pt idx="2177">
                  <c:v>-1.25951983367E-3</c:v>
                </c:pt>
                <c:pt idx="2178">
                  <c:v>-1.22701491776E-3</c:v>
                </c:pt>
                <c:pt idx="2179">
                  <c:v>-1.1948181276199999E-3</c:v>
                </c:pt>
                <c:pt idx="2180">
                  <c:v>-1.16294459273E-3</c:v>
                </c:pt>
                <c:pt idx="2181">
                  <c:v>-1.1314092988E-3</c:v>
                </c:pt>
                <c:pt idx="2182">
                  <c:v>-1.1002270809899999E-3</c:v>
                </c:pt>
                <c:pt idx="2183">
                  <c:v>-1.06941261715E-3</c:v>
                </c:pt>
                <c:pt idx="2184">
                  <c:v>-1.0389804210699999E-3</c:v>
                </c:pt>
                <c:pt idx="2185">
                  <c:v>-1.0089448359500001E-3</c:v>
                </c:pt>
                <c:pt idx="2186">
                  <c:v>-9.7932002775999991E-4</c:v>
                </c:pt>
                <c:pt idx="2187">
                  <c:v>-9.5011997883999997E-4</c:v>
                </c:pt>
                <c:pt idx="2188">
                  <c:v>-9.2135848148599999E-4</c:v>
                </c:pt>
                <c:pt idx="2189">
                  <c:v>-8.9304913164800004E-4</c:v>
                </c:pt>
                <c:pt idx="2190">
                  <c:v>-8.6520532273099999E-4</c:v>
                </c:pt>
                <c:pt idx="2191">
                  <c:v>-8.3784023944899998E-4</c:v>
                </c:pt>
                <c:pt idx="2192">
                  <c:v>-8.1096685181300001E-4</c:v>
                </c:pt>
                <c:pt idx="2193">
                  <c:v>-7.8459790918200003E-4</c:v>
                </c:pt>
                <c:pt idx="2194">
                  <c:v>-7.5874593442999997E-4</c:v>
                </c:pt>
                <c:pt idx="2195">
                  <c:v>-7.3342321820999996E-4</c:v>
                </c:pt>
                <c:pt idx="2196">
                  <c:v>-7.0864181331199998E-4</c:v>
                </c:pt>
                <c:pt idx="2197">
                  <c:v>-6.8441352914599995E-4</c:v>
                </c:pt>
                <c:pt idx="2198">
                  <c:v>-6.6074992631500005E-4</c:v>
                </c:pt>
                <c:pt idx="2199">
                  <c:v>-6.3766231130799999E-4</c:v>
                </c:pt>
                <c:pt idx="2200">
                  <c:v>-6.1516173130900004E-4</c:v>
                </c:pt>
                <c:pt idx="2201">
                  <c:v>-5.9325896911499999E-4</c:v>
                </c:pt>
                <c:pt idx="2202">
                  <c:v>-5.7196453817299998E-4</c:v>
                </c:pt>
                <c:pt idx="2203">
                  <c:v>-5.5128867774700005E-4</c:v>
                </c:pt>
                <c:pt idx="2204">
                  <c:v>-5.3124134818800003E-4</c:v>
                </c:pt>
                <c:pt idx="2205">
                  <c:v>-5.1183222635700003E-4</c:v>
                </c:pt>
                <c:pt idx="2206">
                  <c:v>-4.9307070114700002E-4</c:v>
                </c:pt>
                <c:pt idx="2207">
                  <c:v>-4.7496586915400001E-4</c:v>
                </c:pt>
                <c:pt idx="2208">
                  <c:v>-4.57526530459E-4</c:v>
                </c:pt>
                <c:pt idx="2209">
                  <c:v>-4.4076118457700002E-4</c:v>
                </c:pt>
                <c:pt idx="2210">
                  <c:v>-4.2467802649799998E-4</c:v>
                </c:pt>
                <c:pt idx="2211">
                  <c:v>-4.09284942893E-4</c:v>
                </c:pt>
                <c:pt idx="2212">
                  <c:v>-3.9458950846100001E-4</c:v>
                </c:pt>
                <c:pt idx="2213">
                  <c:v>-3.80598982392E-4</c:v>
                </c:pt>
                <c:pt idx="2214">
                  <c:v>-3.6732030499099998E-4</c:v>
                </c:pt>
                <c:pt idx="2215">
                  <c:v>-3.5476009444800001E-4</c:v>
                </c:pt>
                <c:pt idx="2216">
                  <c:v>-3.42924643737E-4</c:v>
                </c:pt>
                <c:pt idx="2217">
                  <c:v>-3.3181991767199998E-4</c:v>
                </c:pt>
                <c:pt idx="2218">
                  <c:v>-3.2145155011499999E-4</c:v>
                </c:pt>
                <c:pt idx="2219">
                  <c:v>-3.1182484131199998E-4</c:v>
                </c:pt>
                <c:pt idx="2220">
                  <c:v>-3.0294475541399999E-4</c:v>
                </c:pt>
                <c:pt idx="2221">
                  <c:v>-2.9481591811299999E-4</c:v>
                </c:pt>
                <c:pt idx="2222">
                  <c:v>-2.8744261445599997E-4</c:v>
                </c:pt>
                <c:pt idx="2223">
                  <c:v>-2.8082878680399999E-4</c:v>
                </c:pt>
                <c:pt idx="2224">
                  <c:v>-2.7497803293600001E-4</c:v>
                </c:pt>
                <c:pt idx="2225">
                  <c:v>-2.6989360433500001E-4</c:v>
                </c:pt>
                <c:pt idx="2226">
                  <c:v>-2.6557840459299998E-4</c:v>
                </c:pt>
                <c:pt idx="2227">
                  <c:v>-2.6203498801800001E-4</c:v>
                </c:pt>
                <c:pt idx="2228">
                  <c:v>-2.59265558352E-4</c:v>
                </c:pt>
                <c:pt idx="2229">
                  <c:v>-2.5727196767800001E-4</c:v>
                </c:pt>
                <c:pt idx="2230">
                  <c:v>-2.5605571549099998E-4</c:v>
                </c:pt>
                <c:pt idx="2231">
                  <c:v>-2.5561794789300002E-4</c:v>
                </c:pt>
                <c:pt idx="2232">
                  <c:v>-2.5595945699099999E-4</c:v>
                </c:pt>
                <c:pt idx="2233">
                  <c:v>-2.5708068042299998E-4</c:v>
                </c:pt>
                <c:pt idx="2234">
                  <c:v>-2.5898170106099998E-4</c:v>
                </c:pt>
                <c:pt idx="2235">
                  <c:v>-2.6166224687500001E-4</c:v>
                </c:pt>
                <c:pt idx="2236">
                  <c:v>-2.65121690945E-4</c:v>
                </c:pt>
                <c:pt idx="2237">
                  <c:v>-2.6935905164900001E-4</c:v>
                </c:pt>
                <c:pt idx="2238">
                  <c:v>-2.74372993005E-4</c:v>
                </c:pt>
                <c:pt idx="2239">
                  <c:v>-2.8016182516899999E-4</c:v>
                </c:pt>
                <c:pt idx="2240">
                  <c:v>-2.86723505113E-4</c:v>
                </c:pt>
                <c:pt idx="2241">
                  <c:v>-2.9405563743299998E-4</c:v>
                </c:pt>
                <c:pt idx="2242">
                  <c:v>-3.0215547534899999E-4</c:v>
                </c:pt>
                <c:pt idx="2243">
                  <c:v>-3.1101992184100002E-4</c:v>
                </c:pt>
                <c:pt idx="2244">
                  <c:v>-3.2064553095500001E-4</c:v>
                </c:pt>
                <c:pt idx="2245">
                  <c:v>-3.3102850927800001E-4</c:v>
                </c:pt>
                <c:pt idx="2246">
                  <c:v>-3.4216471753600002E-4</c:v>
                </c:pt>
                <c:pt idx="2247">
                  <c:v>-3.5404967239999999E-4</c:v>
                </c:pt>
                <c:pt idx="2248">
                  <c:v>-3.6667854840500002E-4</c:v>
                </c:pt>
                <c:pt idx="2249">
                  <c:v>-3.80046180049E-4</c:v>
                </c:pt>
                <c:pt idx="2250">
                  <c:v>-3.9414706404299998E-4</c:v>
                </c:pt>
                <c:pt idx="2251">
                  <c:v>-4.0897536171199999E-4</c:v>
                </c:pt>
                <c:pt idx="2252">
                  <c:v>-4.2452490154800001E-4</c:v>
                </c:pt>
                <c:pt idx="2253">
                  <c:v>-4.4078918191699999E-4</c:v>
                </c:pt>
                <c:pt idx="2254">
                  <c:v>-4.5776137392699998E-4</c:v>
                </c:pt>
                <c:pt idx="2255">
                  <c:v>-4.7543432442700002E-4</c:v>
                </c:pt>
                <c:pt idx="2256">
                  <c:v>-4.9380055916999998E-4</c:v>
                </c:pt>
                <c:pt idx="2257">
                  <c:v>-5.1285228612199996E-4</c:v>
                </c:pt>
                <c:pt idx="2258">
                  <c:v>-5.3258139889799999E-4</c:v>
                </c:pt>
                <c:pt idx="2259">
                  <c:v>-5.5297948037199998E-4</c:v>
                </c:pt>
                <c:pt idx="2260">
                  <c:v>-5.7403780640799995E-4</c:v>
                </c:pt>
                <c:pt idx="2261">
                  <c:v>-5.9574734974400002E-4</c:v>
                </c:pt>
                <c:pt idx="2262">
                  <c:v>-6.1809878400099995E-4</c:v>
                </c:pt>
                <c:pt idx="2263">
                  <c:v>-6.4108248784899998E-4</c:v>
                </c:pt>
                <c:pt idx="2264">
                  <c:v>-6.6468854929600005E-4</c:v>
                </c:pt>
                <c:pt idx="2265">
                  <c:v>-6.8890677011100002E-4</c:v>
                </c:pt>
                <c:pt idx="2266">
                  <c:v>-7.1372667038399997E-4</c:v>
                </c:pt>
                <c:pt idx="2267">
                  <c:v>-7.3913749321999995E-4</c:v>
                </c:pt>
                <c:pt idx="2268">
                  <c:v>-7.6512820954300004E-4</c:v>
                </c:pt>
                <c:pt idx="2269">
                  <c:v>-7.91687523056E-4</c:v>
                </c:pt>
                <c:pt idx="2270">
                  <c:v>-8.1880387529200001E-4</c:v>
                </c:pt>
                <c:pt idx="2271">
                  <c:v>-8.4646545080500001E-4</c:v>
                </c:pt>
                <c:pt idx="2272">
                  <c:v>-8.7466018248499996E-4</c:v>
                </c:pt>
                <c:pt idx="2273">
                  <c:v>-9.0337575697300001E-4</c:v>
                </c:pt>
                <c:pt idx="2274">
                  <c:v>-9.3259962020199999E-4</c:v>
                </c:pt>
                <c:pt idx="2275">
                  <c:v>-9.6231898305599998E-4</c:v>
                </c:pt>
                <c:pt idx="2276">
                  <c:v>-9.9252082711199997E-4</c:v>
                </c:pt>
                <c:pt idx="2277">
                  <c:v>-1.02319191052E-3</c:v>
                </c:pt>
                <c:pt idx="2278">
                  <c:v>-1.05431877399E-3</c:v>
                </c:pt>
                <c:pt idx="2279">
                  <c:v>-1.0858877468199999E-3</c:v>
                </c:pt>
                <c:pt idx="2280">
                  <c:v>-1.11788495311E-3</c:v>
                </c:pt>
                <c:pt idx="2281">
                  <c:v>-1.15029631803E-3</c:v>
                </c:pt>
                <c:pt idx="2282">
                  <c:v>-1.1831075741399999E-3</c:v>
                </c:pt>
                <c:pt idx="2283">
                  <c:v>-1.2163042679E-3</c:v>
                </c:pt>
                <c:pt idx="2284">
                  <c:v>-1.2498717661699999E-3</c:v>
                </c:pt>
                <c:pt idx="2285">
                  <c:v>-1.2837952628599999E-3</c:v>
                </c:pt>
                <c:pt idx="2286">
                  <c:v>-1.3180597856099999E-3</c:v>
                </c:pt>
                <c:pt idx="2287">
                  <c:v>-1.3526502026099999E-3</c:v>
                </c:pt>
                <c:pt idx="2288">
                  <c:v>-1.38755122942E-3</c:v>
                </c:pt>
                <c:pt idx="2289">
                  <c:v>-1.42274743598E-3</c:v>
                </c:pt>
                <c:pt idx="2290">
                  <c:v>-1.4582232535099999E-3</c:v>
                </c:pt>
                <c:pt idx="2291">
                  <c:v>-1.49396298167E-3</c:v>
                </c:pt>
                <c:pt idx="2292">
                  <c:v>-1.5299507956600001E-3</c:v>
                </c:pt>
                <c:pt idx="2293">
                  <c:v>-1.5661707533999999E-3</c:v>
                </c:pt>
                <c:pt idx="2294">
                  <c:v>-1.6026068028300001E-3</c:v>
                </c:pt>
                <c:pt idx="2295">
                  <c:v>-1.6392427891699999E-3</c:v>
                </c:pt>
                <c:pt idx="2296">
                  <c:v>-1.6760624622699999E-3</c:v>
                </c:pt>
                <c:pt idx="2297">
                  <c:v>-1.7130494840699999E-3</c:v>
                </c:pt>
                <c:pt idx="2298">
                  <c:v>-1.75018743599E-3</c:v>
                </c:pt>
                <c:pt idx="2299">
                  <c:v>-1.7874598264399999E-3</c:v>
                </c:pt>
                <c:pt idx="2300">
                  <c:v>-1.8248500983500001E-3</c:v>
                </c:pt>
                <c:pt idx="2301">
                  <c:v>-1.8623416367200001E-3</c:v>
                </c:pt>
                <c:pt idx="2302">
                  <c:v>-1.8999177762E-3</c:v>
                </c:pt>
                <c:pt idx="2303">
                  <c:v>-1.93756180871E-3</c:v>
                </c:pt>
                <c:pt idx="2304">
                  <c:v>-1.9752569911000001E-3</c:v>
                </c:pt>
                <c:pt idx="2305">
                  <c:v>-2.0129865527499999E-3</c:v>
                </c:pt>
                <c:pt idx="2306">
                  <c:v>-2.05073370333E-3</c:v>
                </c:pt>
                <c:pt idx="2307">
                  <c:v>-2.0884816403899998E-3</c:v>
                </c:pt>
                <c:pt idx="2308">
                  <c:v>-2.12621355714E-3</c:v>
                </c:pt>
                <c:pt idx="2309">
                  <c:v>-2.1639126500900001E-3</c:v>
                </c:pt>
                <c:pt idx="2310">
                  <c:v>-2.2015621267799999E-3</c:v>
                </c:pt>
                <c:pt idx="2311">
                  <c:v>-2.2391452134999999E-3</c:v>
                </c:pt>
                <c:pt idx="2312">
                  <c:v>-2.2766451629500002E-3</c:v>
                </c:pt>
                <c:pt idx="2313">
                  <c:v>-2.31404526196E-3</c:v>
                </c:pt>
                <c:pt idx="2314">
                  <c:v>-2.35132883913E-3</c:v>
                </c:pt>
                <c:pt idx="2315">
                  <c:v>-2.38847927256E-3</c:v>
                </c:pt>
                <c:pt idx="2316">
                  <c:v>-2.4254799974199998E-3</c:v>
                </c:pt>
                <c:pt idx="2317">
                  <c:v>-2.4623145135999999E-3</c:v>
                </c:pt>
                <c:pt idx="2318">
                  <c:v>-2.4989663933300001E-3</c:v>
                </c:pt>
                <c:pt idx="2319">
                  <c:v>-2.53541928871E-3</c:v>
                </c:pt>
                <c:pt idx="2320">
                  <c:v>-2.5716569392500001E-3</c:v>
                </c:pt>
                <c:pt idx="2321">
                  <c:v>-2.6076631793899999E-3</c:v>
                </c:pt>
                <c:pt idx="2322">
                  <c:v>-2.6434219459199998E-3</c:v>
                </c:pt>
                <c:pt idx="2323">
                  <c:v>-2.6789172854299998E-3</c:v>
                </c:pt>
                <c:pt idx="2324">
                  <c:v>-2.7141333616600002E-3</c:v>
                </c:pt>
                <c:pt idx="2325">
                  <c:v>-2.7490544628200001E-3</c:v>
                </c:pt>
                <c:pt idx="2326">
                  <c:v>-2.7836650088299999E-3</c:v>
                </c:pt>
                <c:pt idx="2327">
                  <c:v>-2.8179495585899999E-3</c:v>
                </c:pt>
                <c:pt idx="2328">
                  <c:v>-2.8518928170500001E-3</c:v>
                </c:pt>
                <c:pt idx="2329">
                  <c:v>-2.8854796423499998E-3</c:v>
                </c:pt>
                <c:pt idx="2330">
                  <c:v>-2.9186950528199999E-3</c:v>
                </c:pt>
                <c:pt idx="2331">
                  <c:v>-2.95152423391E-3</c:v>
                </c:pt>
                <c:pt idx="2332">
                  <c:v>-2.9839525450899998E-3</c:v>
                </c:pt>
                <c:pt idx="2333">
                  <c:v>-3.0159655266299998E-3</c:v>
                </c:pt>
                <c:pt idx="2334">
                  <c:v>-3.0475489063299999E-3</c:v>
                </c:pt>
                <c:pt idx="2335">
                  <c:v>-3.0786886061400002E-3</c:v>
                </c:pt>
                <c:pt idx="2336">
                  <c:v>-3.1093707487399999E-3</c:v>
                </c:pt>
                <c:pt idx="2337">
                  <c:v>-3.1395816639499998E-3</c:v>
                </c:pt>
                <c:pt idx="2338">
                  <c:v>-3.1693078951499998E-3</c:v>
                </c:pt>
                <c:pt idx="2339">
                  <c:v>-3.1985362055299998E-3</c:v>
                </c:pt>
                <c:pt idx="2340">
                  <c:v>-3.2272535842500002E-3</c:v>
                </c:pt>
                <c:pt idx="2341">
                  <c:v>-3.2554472525699999E-3</c:v>
                </c:pt>
                <c:pt idx="2342">
                  <c:v>-3.2831046697399998E-3</c:v>
                </c:pt>
                <c:pt idx="2343">
                  <c:v>-3.3102135389600001E-3</c:v>
                </c:pt>
                <c:pt idx="2344">
                  <c:v>-3.3367618130499999E-3</c:v>
                </c:pt>
                <c:pt idx="2345">
                  <c:v>-3.3627377001699999E-3</c:v>
                </c:pt>
                <c:pt idx="2346">
                  <c:v>-3.38812966926E-3</c:v>
                </c:pt>
                <c:pt idx="2347">
                  <c:v>-3.4129264555699998E-3</c:v>
                </c:pt>
                <c:pt idx="2348">
                  <c:v>-3.4371170658400001E-3</c:v>
                </c:pt>
                <c:pt idx="2349">
                  <c:v>-3.4606907835499998E-3</c:v>
                </c:pt>
                <c:pt idx="2350">
                  <c:v>-3.4836371739300001E-3</c:v>
                </c:pt>
                <c:pt idx="2351">
                  <c:v>-3.50594608888E-3</c:v>
                </c:pt>
                <c:pt idx="2352">
                  <c:v>-3.52760767178E-3</c:v>
                </c:pt>
                <c:pt idx="2353">
                  <c:v>-3.5486123621300001E-3</c:v>
                </c:pt>
                <c:pt idx="2354">
                  <c:v>-3.5689509000800001E-3</c:v>
                </c:pt>
                <c:pt idx="2355">
                  <c:v>-3.5886143308300001E-3</c:v>
                </c:pt>
                <c:pt idx="2356">
                  <c:v>-3.60759400886E-3</c:v>
                </c:pt>
                <c:pt idx="2357">
                  <c:v>-3.6258816020500002E-3</c:v>
                </c:pt>
                <c:pt idx="2358">
                  <c:v>-3.6434690956499999E-3</c:v>
                </c:pt>
                <c:pt idx="2359">
                  <c:v>-3.6603487961000001E-3</c:v>
                </c:pt>
                <c:pt idx="2360">
                  <c:v>-3.6765133347200002E-3</c:v>
                </c:pt>
                <c:pt idx="2361">
                  <c:v>-3.6919556712300002E-3</c:v>
                </c:pt>
                <c:pt idx="2362">
                  <c:v>-3.7066690971E-3</c:v>
                </c:pt>
                <c:pt idx="2363">
                  <c:v>-3.7206472388500002E-3</c:v>
                </c:pt>
                <c:pt idx="2364">
                  <c:v>-3.73388406107E-3</c:v>
                </c:pt>
                <c:pt idx="2365">
                  <c:v>-3.7463738693400001E-3</c:v>
                </c:pt>
                <c:pt idx="2366">
                  <c:v>-3.75811131306E-3</c:v>
                </c:pt>
                <c:pt idx="2367">
                  <c:v>-3.7690913879600001E-3</c:v>
                </c:pt>
                <c:pt idx="2368">
                  <c:v>-3.77930943866E-3</c:v>
                </c:pt>
                <c:pt idx="2369">
                  <c:v>-3.7887611608600001E-3</c:v>
                </c:pt>
                <c:pt idx="2370">
                  <c:v>-3.7974426035500002E-3</c:v>
                </c:pt>
                <c:pt idx="2371">
                  <c:v>-3.8053501709399999E-3</c:v>
                </c:pt>
                <c:pt idx="2372">
                  <c:v>-3.8124806242600001E-3</c:v>
                </c:pt>
                <c:pt idx="2373">
                  <c:v>-3.8188310834400001E-3</c:v>
                </c:pt>
                <c:pt idx="2374">
                  <c:v>-3.8243990285500001E-3</c:v>
                </c:pt>
                <c:pt idx="2375">
                  <c:v>-3.8291823011100002E-3</c:v>
                </c:pt>
                <c:pt idx="2376">
                  <c:v>-3.8331791052900002E-3</c:v>
                </c:pt>
                <c:pt idx="2377">
                  <c:v>-3.8363880087999998E-3</c:v>
                </c:pt>
                <c:pt idx="2378">
                  <c:v>-3.8388079438E-3</c:v>
                </c:pt>
                <c:pt idx="2379">
                  <c:v>-3.8404382074699998E-3</c:v>
                </c:pt>
                <c:pt idx="2380">
                  <c:v>-3.8412784625000002E-3</c:v>
                </c:pt>
                <c:pt idx="2381">
                  <c:v>-3.8413287374399999E-3</c:v>
                </c:pt>
                <c:pt idx="2382">
                  <c:v>-3.84058942678E-3</c:v>
                </c:pt>
                <c:pt idx="2383">
                  <c:v>-3.8390612909700002E-3</c:v>
                </c:pt>
                <c:pt idx="2384">
                  <c:v>-3.8367454561599999E-3</c:v>
                </c:pt>
                <c:pt idx="2385">
                  <c:v>-3.8336434139000001E-3</c:v>
                </c:pt>
                <c:pt idx="2386">
                  <c:v>-3.8297570205500001E-3</c:v>
                </c:pt>
                <c:pt idx="2387">
                  <c:v>-3.8250884965899999E-3</c:v>
                </c:pt>
                <c:pt idx="2388">
                  <c:v>-3.8196404257499999E-3</c:v>
                </c:pt>
                <c:pt idx="2389">
                  <c:v>-3.8134157539699998E-3</c:v>
                </c:pt>
                <c:pt idx="2390">
                  <c:v>-3.80641778815E-3</c:v>
                </c:pt>
                <c:pt idx="2391">
                  <c:v>-3.7986501948399998E-3</c:v>
                </c:pt>
                <c:pt idx="2392">
                  <c:v>-3.7901169986000001E-3</c:v>
                </c:pt>
                <c:pt idx="2393">
                  <c:v>-3.78082258037E-3</c:v>
                </c:pt>
                <c:pt idx="2394">
                  <c:v>-3.7707716755599999E-3</c:v>
                </c:pt>
                <c:pt idx="2395">
                  <c:v>-3.759969372E-3</c:v>
                </c:pt>
                <c:pt idx="2396">
                  <c:v>-3.7484211077200001E-3</c:v>
                </c:pt>
                <c:pt idx="2397">
                  <c:v>-3.7361326686000001E-3</c:v>
                </c:pt>
                <c:pt idx="2398">
                  <c:v>-3.7231101858499998E-3</c:v>
                </c:pt>
                <c:pt idx="2399">
                  <c:v>-3.7093601332700002E-3</c:v>
                </c:pt>
                <c:pt idx="2400">
                  <c:v>-3.69488932443E-3</c:v>
                </c:pt>
                <c:pt idx="2401">
                  <c:v>-3.6797049096399998E-3</c:v>
                </c:pt>
                <c:pt idx="2402">
                  <c:v>-3.6638143727899999E-3</c:v>
                </c:pt>
                <c:pt idx="2403">
                  <c:v>-3.6472255280200002E-3</c:v>
                </c:pt>
                <c:pt idx="2404">
                  <c:v>-3.6299465162099999E-3</c:v>
                </c:pt>
                <c:pt idx="2405">
                  <c:v>-3.6119858014099998E-3</c:v>
                </c:pt>
                <c:pt idx="2406">
                  <c:v>-3.5933521669599998E-3</c:v>
                </c:pt>
                <c:pt idx="2407">
                  <c:v>-3.5740547116299998E-3</c:v>
                </c:pt>
                <c:pt idx="2408">
                  <c:v>-3.5541028455199999E-3</c:v>
                </c:pt>
                <c:pt idx="2409">
                  <c:v>-3.5335062857899998E-3</c:v>
                </c:pt>
                <c:pt idx="2410">
                  <c:v>-3.5122750522999999E-3</c:v>
                </c:pt>
                <c:pt idx="2411">
                  <c:v>-3.4904194631400001E-3</c:v>
                </c:pt>
                <c:pt idx="2412">
                  <c:v>-3.4679501299000001E-3</c:v>
                </c:pt>
                <c:pt idx="2413">
                  <c:v>-3.4448779528899998E-3</c:v>
                </c:pt>
                <c:pt idx="2414">
                  <c:v>-3.4212141162399999E-3</c:v>
                </c:pt>
                <c:pt idx="2415">
                  <c:v>-3.3969700827799999E-3</c:v>
                </c:pt>
                <c:pt idx="2416">
                  <c:v>-3.3721575888899999E-3</c:v>
                </c:pt>
                <c:pt idx="2417">
                  <c:v>-3.3467886391199998E-3</c:v>
                </c:pt>
                <c:pt idx="2418">
                  <c:v>-3.3208755007599999E-3</c:v>
                </c:pt>
                <c:pt idx="2419">
                  <c:v>-3.2944306982599998E-3</c:v>
                </c:pt>
                <c:pt idx="2420">
                  <c:v>-3.26746700749E-3</c:v>
                </c:pt>
                <c:pt idx="2421">
                  <c:v>-3.2399974499599999E-3</c:v>
                </c:pt>
                <c:pt idx="2422">
                  <c:v>-3.21203528686E-3</c:v>
                </c:pt>
                <c:pt idx="2423">
                  <c:v>-3.1835940129700002E-3</c:v>
                </c:pt>
                <c:pt idx="2424">
                  <c:v>-3.15468735054E-3</c:v>
                </c:pt>
                <c:pt idx="2425">
                  <c:v>-3.1253292429799999E-3</c:v>
                </c:pt>
                <c:pt idx="2426">
                  <c:v>-3.0955338484900002E-3</c:v>
                </c:pt>
                <c:pt idx="2427">
                  <c:v>-3.0653155335700001E-3</c:v>
                </c:pt>
                <c:pt idx="2428">
                  <c:v>-3.0346888664399998E-3</c:v>
                </c:pt>
                <c:pt idx="2429">
                  <c:v>-3.0036686103100002E-3</c:v>
                </c:pt>
                <c:pt idx="2430">
                  <c:v>-2.9722697166699999E-3</c:v>
                </c:pt>
                <c:pt idx="2431">
                  <c:v>-2.94050731836E-3</c:v>
                </c:pt>
                <c:pt idx="2432">
                  <c:v>-2.9083967226499999E-3</c:v>
                </c:pt>
                <c:pt idx="2433">
                  <c:v>-2.8759534041700001E-3</c:v>
                </c:pt>
                <c:pt idx="2434">
                  <c:v>-2.84319299779E-3</c:v>
                </c:pt>
                <c:pt idx="2435">
                  <c:v>-2.8101312914299999E-3</c:v>
                </c:pt>
                <c:pt idx="2436">
                  <c:v>-2.77678421877E-3</c:v>
                </c:pt>
                <c:pt idx="2437">
                  <c:v>-2.7431678518699998E-3</c:v>
                </c:pt>
                <c:pt idx="2438">
                  <c:v>-2.70929839381E-3</c:v>
                </c:pt>
                <c:pt idx="2439">
                  <c:v>-2.6751921711600001E-3</c:v>
                </c:pt>
                <c:pt idx="2440">
                  <c:v>-2.6408656264200001E-3</c:v>
                </c:pt>
                <c:pt idx="2441">
                  <c:v>-2.6063353104800002E-3</c:v>
                </c:pt>
                <c:pt idx="2442">
                  <c:v>-2.57161787488E-3</c:v>
                </c:pt>
                <c:pt idx="2443">
                  <c:v>-2.53673006415E-3</c:v>
                </c:pt>
                <c:pt idx="2444">
                  <c:v>-2.5016887080400001E-3</c:v>
                </c:pt>
                <c:pt idx="2445">
                  <c:v>-2.4665107137E-3</c:v>
                </c:pt>
                <c:pt idx="2446">
                  <c:v>-2.43121305786E-3</c:v>
                </c:pt>
                <c:pt idx="2447">
                  <c:v>-2.3958127789100001E-3</c:v>
                </c:pt>
                <c:pt idx="2448">
                  <c:v>-2.36032696904E-3</c:v>
                </c:pt>
                <c:pt idx="2449">
                  <c:v>-2.3247727662500002E-3</c:v>
                </c:pt>
                <c:pt idx="2450">
                  <c:v>-2.28916734639E-3</c:v>
                </c:pt>
                <c:pt idx="2451">
                  <c:v>-2.2535279151799999E-3</c:v>
                </c:pt>
                <c:pt idx="2452">
                  <c:v>-2.2178717001800001E-3</c:v>
                </c:pt>
                <c:pt idx="2453">
                  <c:v>-2.18221594277E-3</c:v>
                </c:pt>
                <c:pt idx="2454">
                  <c:v>-2.1465778901200001E-3</c:v>
                </c:pt>
                <c:pt idx="2455">
                  <c:v>-2.1109747871200001E-3</c:v>
                </c:pt>
                <c:pt idx="2456">
                  <c:v>-2.0754238683800001E-3</c:v>
                </c:pt>
                <c:pt idx="2457">
                  <c:v>-2.0399423500899998E-3</c:v>
                </c:pt>
                <c:pt idx="2458">
                  <c:v>-2.00454742208E-3</c:v>
                </c:pt>
                <c:pt idx="2459">
                  <c:v>-1.96925623969E-3</c:v>
                </c:pt>
                <c:pt idx="2460">
                  <c:v>-1.9340859158E-3</c:v>
                </c:pt>
                <c:pt idx="2461">
                  <c:v>-1.8990535127900001E-3</c:v>
                </c:pt>
                <c:pt idx="2462">
                  <c:v>-1.86417603455E-3</c:v>
                </c:pt>
                <c:pt idx="2463">
                  <c:v>-1.8294704185E-3</c:v>
                </c:pt>
                <c:pt idx="2464">
                  <c:v>-1.79495352765E-3</c:v>
                </c:pt>
                <c:pt idx="2465">
                  <c:v>-1.76064214269E-3</c:v>
                </c:pt>
                <c:pt idx="2466">
                  <c:v>-1.72655295407E-3</c:v>
                </c:pt>
                <c:pt idx="2467">
                  <c:v>-1.6927025542100001E-3</c:v>
                </c:pt>
                <c:pt idx="2468">
                  <c:v>-1.6591074296200001E-3</c:v>
                </c:pt>
                <c:pt idx="2469">
                  <c:v>-1.6257839532199999E-3</c:v>
                </c:pt>
                <c:pt idx="2470">
                  <c:v>-1.5927483765400001E-3</c:v>
                </c:pt>
                <c:pt idx="2471">
                  <c:v>-1.5600168221299999E-3</c:v>
                </c:pt>
                <c:pt idx="2472">
                  <c:v>-1.5276052758900001E-3</c:v>
                </c:pt>
                <c:pt idx="2473">
                  <c:v>-1.4955295795700001E-3</c:v>
                </c:pt>
                <c:pt idx="2474">
                  <c:v>-1.46380542323E-3</c:v>
                </c:pt>
                <c:pt idx="2475">
                  <c:v>-1.43244833788E-3</c:v>
                </c:pt>
                <c:pt idx="2476">
                  <c:v>-1.40147368808E-3</c:v>
                </c:pt>
                <c:pt idx="2477">
                  <c:v>-1.3708966646599999E-3</c:v>
                </c:pt>
                <c:pt idx="2478">
                  <c:v>-1.34073227755E-3</c:v>
                </c:pt>
                <c:pt idx="2479">
                  <c:v>-1.3109953486099999E-3</c:v>
                </c:pt>
                <c:pt idx="2480">
                  <c:v>-1.2817005046300001E-3</c:v>
                </c:pt>
                <c:pt idx="2481">
                  <c:v>-1.2528621703399999E-3</c:v>
                </c:pt>
                <c:pt idx="2482">
                  <c:v>-1.2244945615599999E-3</c:v>
                </c:pt>
                <c:pt idx="2483">
                  <c:v>-1.1966116784300001E-3</c:v>
                </c:pt>
                <c:pt idx="2484">
                  <c:v>-1.16922729872E-3</c:v>
                </c:pt>
                <c:pt idx="2485">
                  <c:v>-1.14235497124E-3</c:v>
                </c:pt>
                <c:pt idx="2486">
                  <c:v>-1.1160080094100001E-3</c:v>
                </c:pt>
                <c:pt idx="2487">
                  <c:v>-1.0901994848199999E-3</c:v>
                </c:pt>
                <c:pt idx="2488">
                  <c:v>-1.06494222102E-3</c:v>
                </c:pt>
                <c:pt idx="2489">
                  <c:v>-1.0402487873700001E-3</c:v>
                </c:pt>
                <c:pt idx="2490">
                  <c:v>-1.01613149293E-3</c:v>
                </c:pt>
                <c:pt idx="2491">
                  <c:v>-9.9260238064800008E-4</c:v>
                </c:pt>
                <c:pt idx="2492">
                  <c:v>-9.6967322146400002E-4</c:v>
                </c:pt>
                <c:pt idx="2493">
                  <c:v>-9.4735550868800002E-4</c:v>
                </c:pt>
                <c:pt idx="2494">
                  <c:v>-9.2566045242099999E-4</c:v>
                </c:pt>
                <c:pt idx="2495">
                  <c:v>-9.0459897414300005E-4</c:v>
                </c:pt>
                <c:pt idx="2496">
                  <c:v>-8.8418170141500003E-4</c:v>
                </c:pt>
                <c:pt idx="2497">
                  <c:v>-8.6441896271799998E-4</c:v>
                </c:pt>
                <c:pt idx="2498">
                  <c:v>-8.4532078243000001E-4</c:v>
                </c:pt>
                <c:pt idx="2499">
                  <c:v>-8.2689687594199996E-4</c:v>
                </c:pt>
                <c:pt idx="2500">
                  <c:v>-8.0915664490600002E-4</c:v>
                </c:pt>
                <c:pt idx="2501">
                  <c:v>-7.9210917263999999E-4</c:v>
                </c:pt>
                <c:pt idx="2502">
                  <c:v>-7.7576321966500001E-4</c:v>
                </c:pt>
                <c:pt idx="2503">
                  <c:v>-7.6012721940200002E-4</c:v>
                </c:pt>
                <c:pt idx="2504">
                  <c:v>-7.4520927400899999E-4</c:v>
                </c:pt>
                <c:pt idx="2505">
                  <c:v>-7.3101715036400004E-4</c:v>
                </c:pt>
                <c:pt idx="2506">
                  <c:v>-7.1755827622900004E-4</c:v>
                </c:pt>
                <c:pt idx="2507">
                  <c:v>-7.0483973653399999E-4</c:v>
                </c:pt>
                <c:pt idx="2508">
                  <c:v>-6.9286826984599995E-4</c:v>
                </c:pt>
                <c:pt idx="2509">
                  <c:v>-6.8165026497999997E-4</c:v>
                </c:pt>
                <c:pt idx="2510">
                  <c:v>-6.7119175778599998E-4</c:v>
                </c:pt>
                <c:pt idx="2511">
                  <c:v>-6.6149842807900004E-4</c:v>
                </c:pt>
                <c:pt idx="2512">
                  <c:v>-6.5257559675199999E-4</c:v>
                </c:pt>
                <c:pt idx="2513">
                  <c:v>-6.4442822304999997E-4</c:v>
                </c:pt>
                <c:pt idx="2514">
                  <c:v>-6.3706090200000003E-4</c:v>
                </c:pt>
                <c:pt idx="2515">
                  <c:v>-6.3047786202699997E-4</c:v>
                </c:pt>
                <c:pt idx="2516">
                  <c:v>-6.2468296272100003E-4</c:v>
                </c:pt>
                <c:pt idx="2517">
                  <c:v>-6.1967969279200002E-4</c:v>
                </c:pt>
                <c:pt idx="2518">
                  <c:v>-6.1547116818800002E-4</c:v>
                </c:pt>
                <c:pt idx="2519">
                  <c:v>-6.1206013038100004E-4</c:v>
                </c:pt>
                <c:pt idx="2520">
                  <c:v>-6.0944894484500005E-4</c:v>
                </c:pt>
                <c:pt idx="2521">
                  <c:v>-6.0763959969000001E-4</c:v>
                </c:pt>
                <c:pt idx="2522">
                  <c:v>-6.0663370447700004E-4</c:v>
                </c:pt>
                <c:pt idx="2523">
                  <c:v>-6.0643248922400003E-4</c:v>
                </c:pt>
                <c:pt idx="2524">
                  <c:v>-6.0703680355599999E-4</c:v>
                </c:pt>
                <c:pt idx="2525">
                  <c:v>-6.0844711608000002E-4</c:v>
                </c:pt>
                <c:pt idx="2526">
                  <c:v>-6.1066351388599995E-4</c:v>
                </c:pt>
                <c:pt idx="2527">
                  <c:v>-6.1368570227199998E-4</c:v>
                </c:pt>
                <c:pt idx="2528">
                  <c:v>-6.1751300461299996E-4</c:v>
                </c:pt>
                <c:pt idx="2529">
                  <c:v>-6.2214436243700005E-4</c:v>
                </c:pt>
                <c:pt idx="2530">
                  <c:v>-6.2757833565600001E-4</c:v>
                </c:pt>
                <c:pt idx="2531">
                  <c:v>-6.3381310299799999E-4</c:v>
                </c:pt>
                <c:pt idx="2532">
                  <c:v>-6.4084646259700002E-4</c:v>
                </c:pt>
                <c:pt idx="2533">
                  <c:v>-6.4867583278600002E-4</c:v>
                </c:pt>
                <c:pt idx="2534">
                  <c:v>-6.5729825304000004E-4</c:v>
                </c:pt>
                <c:pt idx="2535">
                  <c:v>-6.6671038513599996E-4</c:v>
                </c:pt>
                <c:pt idx="2536">
                  <c:v>-6.7690851444499999E-4</c:v>
                </c:pt>
                <c:pt idx="2537">
                  <c:v>-6.8788855144400005E-4</c:v>
                </c:pt>
                <c:pt idx="2538">
                  <c:v>-6.9964603338299998E-4</c:v>
                </c:pt>
                <c:pt idx="2539">
                  <c:v>-7.1217612613000002E-4</c:v>
                </c:pt>
                <c:pt idx="2540">
                  <c:v>-7.25473626202E-4</c:v>
                </c:pt>
                <c:pt idx="2541">
                  <c:v>-7.3953296296300002E-4</c:v>
                </c:pt>
                <c:pt idx="2542">
                  <c:v>-7.5434820099700003E-4</c:v>
                </c:pt>
                <c:pt idx="2543">
                  <c:v>-7.6991304266099995E-4</c:v>
                </c:pt>
                <c:pt idx="2544">
                  <c:v>-7.8622083080500001E-4</c:v>
                </c:pt>
                <c:pt idx="2545">
                  <c:v>-8.0326455167200001E-4</c:v>
                </c:pt>
                <c:pt idx="2546">
                  <c:v>-8.21036837942E-4</c:v>
                </c:pt>
                <c:pt idx="2547">
                  <c:v>-8.3952997199200001E-4</c:v>
                </c:pt>
                <c:pt idx="2548">
                  <c:v>-8.5873588927899995E-4</c:v>
                </c:pt>
                <c:pt idx="2549">
                  <c:v>-8.7864618191199997E-4</c:v>
                </c:pt>
                <c:pt idx="2550">
                  <c:v>-8.9925210239000003E-4</c:v>
                </c:pt>
                <c:pt idx="2551">
                  <c:v>-9.2054456749399995E-4</c:v>
                </c:pt>
                <c:pt idx="2552">
                  <c:v>-9.4251416234499995E-4</c:v>
                </c:pt>
                <c:pt idx="2553">
                  <c:v>-9.6515114462199995E-4</c:v>
                </c:pt>
                <c:pt idx="2554">
                  <c:v>-9.8844544893900003E-4</c:v>
                </c:pt>
                <c:pt idx="2555">
                  <c:v>-1.01238669139E-3</c:v>
                </c:pt>
                <c:pt idx="2556">
                  <c:v>-1.03696417421E-3</c:v>
                </c:pt>
                <c:pt idx="2557">
                  <c:v>-1.06216689065E-3</c:v>
                </c:pt>
                <c:pt idx="2558">
                  <c:v>-1.0879835299300001E-3</c:v>
                </c:pt>
                <c:pt idx="2559">
                  <c:v>-1.11440248243E-3</c:v>
                </c:pt>
                <c:pt idx="2560">
                  <c:v>-1.14141184491E-3</c:v>
                </c:pt>
                <c:pt idx="2561">
                  <c:v>-1.16899942599E-3</c:v>
                </c:pt>
                <c:pt idx="2562">
                  <c:v>-1.19715275172E-3</c:v>
                </c:pt>
                <c:pt idx="2563">
                  <c:v>-1.22585907125E-3</c:v>
                </c:pt>
                <c:pt idx="2564">
                  <c:v>-1.2551053627099999E-3</c:v>
                </c:pt>
                <c:pt idx="2565">
                  <c:v>-1.28487833919E-3</c:v>
                </c:pt>
                <c:pt idx="2566">
                  <c:v>-1.31516445482E-3</c:v>
                </c:pt>
                <c:pt idx="2567">
                  <c:v>-1.34594991107E-3</c:v>
                </c:pt>
                <c:pt idx="2568">
                  <c:v>-1.37722066304E-3</c:v>
                </c:pt>
                <c:pt idx="2569">
                  <c:v>-1.40896242601E-3</c:v>
                </c:pt>
                <c:pt idx="2570">
                  <c:v>-1.4411606820399999E-3</c:v>
                </c:pt>
                <c:pt idx="2571">
                  <c:v>-1.47380068664E-3</c:v>
                </c:pt>
                <c:pt idx="2572">
                  <c:v>-1.5068674757100001E-3</c:v>
                </c:pt>
                <c:pt idx="2573">
                  <c:v>-1.5403458723800001E-3</c:v>
                </c:pt>
                <c:pt idx="2574">
                  <c:v>-1.5742204941699999E-3</c:v>
                </c:pt>
                <c:pt idx="2575">
                  <c:v>-1.6084757600900001E-3</c:v>
                </c:pt>
                <c:pt idx="2576">
                  <c:v>-1.6430958979100001E-3</c:v>
                </c:pt>
                <c:pt idx="2577">
                  <c:v>-1.67806495157E-3</c:v>
                </c:pt>
                <c:pt idx="2578">
                  <c:v>-1.7133667885699999E-3</c:v>
                </c:pt>
                <c:pt idx="2579">
                  <c:v>-1.7489851076000001E-3</c:v>
                </c:pt>
                <c:pt idx="2580">
                  <c:v>-1.7849034461E-3</c:v>
                </c:pt>
                <c:pt idx="2581">
                  <c:v>-1.82110518805E-3</c:v>
                </c:pt>
                <c:pt idx="2582">
                  <c:v>-1.8575735717E-3</c:v>
                </c:pt>
                <c:pt idx="2583">
                  <c:v>-1.8942916975399999E-3</c:v>
                </c:pt>
                <c:pt idx="2584">
                  <c:v>-1.93124253618E-3</c:v>
                </c:pt>
                <c:pt idx="2585">
                  <c:v>-1.96840893643E-3</c:v>
                </c:pt>
                <c:pt idx="2586">
                  <c:v>-2.00577363334E-3</c:v>
                </c:pt>
                <c:pt idx="2587">
                  <c:v>-2.0433192564199999E-3</c:v>
                </c:pt>
                <c:pt idx="2588">
                  <c:v>-2.0810283377800001E-3</c:v>
                </c:pt>
                <c:pt idx="2589">
                  <c:v>-2.1188833204700002E-3</c:v>
                </c:pt>
                <c:pt idx="2590">
                  <c:v>-2.1568665667399999E-3</c:v>
                </c:pt>
                <c:pt idx="2591">
                  <c:v>-2.1949603664600001E-3</c:v>
                </c:pt>
                <c:pt idx="2592">
                  <c:v>-2.2331469455099998E-3</c:v>
                </c:pt>
                <c:pt idx="2593">
                  <c:v>-2.2714084742100002E-3</c:v>
                </c:pt>
                <c:pt idx="2594">
                  <c:v>-2.3097270758400002E-3</c:v>
                </c:pt>
                <c:pt idx="2595">
                  <c:v>-2.3480848351699998E-3</c:v>
                </c:pt>
                <c:pt idx="2596">
                  <c:v>-2.3864638069599998E-3</c:v>
                </c:pt>
                <c:pt idx="2597">
                  <c:v>-2.4248460245700001E-3</c:v>
                </c:pt>
                <c:pt idx="2598">
                  <c:v>-2.46321350855E-3</c:v>
                </c:pt>
                <c:pt idx="2599">
                  <c:v>-2.50154827523E-3</c:v>
                </c:pt>
                <c:pt idx="2600">
                  <c:v>-2.53983234535E-3</c:v>
                </c:pt>
                <c:pt idx="2601">
                  <c:v>-2.5780477526799999E-3</c:v>
                </c:pt>
                <c:pt idx="2602">
                  <c:v>-2.61617655267E-3</c:v>
                </c:pt>
                <c:pt idx="2603">
                  <c:v>-2.6542008310600001E-3</c:v>
                </c:pt>
                <c:pt idx="2604">
                  <c:v>-2.6921027125099998E-3</c:v>
                </c:pt>
                <c:pt idx="2605">
                  <c:v>-2.7298643692199999E-3</c:v>
                </c:pt>
                <c:pt idx="2606">
                  <c:v>-2.7674680295400001E-3</c:v>
                </c:pt>
                <c:pt idx="2607">
                  <c:v>-2.8048959865599999E-3</c:v>
                </c:pt>
                <c:pt idx="2608">
                  <c:v>-2.84213060666E-3</c:v>
                </c:pt>
                <c:pt idx="2609">
                  <c:v>-2.87915433805E-3</c:v>
                </c:pt>
                <c:pt idx="2610">
                  <c:v>-2.9159497193299998E-3</c:v>
                </c:pt>
                <c:pt idx="2611">
                  <c:v>-2.9524993878999998E-3</c:v>
                </c:pt>
                <c:pt idx="2612">
                  <c:v>-2.98878608848E-3</c:v>
                </c:pt>
                <c:pt idx="2613">
                  <c:v>-3.0247926814100001E-3</c:v>
                </c:pt>
                <c:pt idx="2614">
                  <c:v>-3.0605021511399999E-3</c:v>
                </c:pt>
                <c:pt idx="2615">
                  <c:v>-3.09589761439E-3</c:v>
                </c:pt>
                <c:pt idx="2616">
                  <c:v>-3.13096232854E-3</c:v>
                </c:pt>
                <c:pt idx="2617">
                  <c:v>-3.1656796997299999E-3</c:v>
                </c:pt>
                <c:pt idx="2618">
                  <c:v>-3.2000332910199999E-3</c:v>
                </c:pt>
                <c:pt idx="2619">
                  <c:v>-3.2340068304899999E-3</c:v>
                </c:pt>
                <c:pt idx="2620">
                  <c:v>-3.26758421921E-3</c:v>
                </c:pt>
                <c:pt idx="2621">
                  <c:v>-3.3007495391800001E-3</c:v>
                </c:pt>
                <c:pt idx="2622">
                  <c:v>-3.3334870611599998E-3</c:v>
                </c:pt>
                <c:pt idx="2623">
                  <c:v>-3.3657812524700002E-3</c:v>
                </c:pt>
                <c:pt idx="2624">
                  <c:v>-3.3976167846600002E-3</c:v>
                </c:pt>
                <c:pt idx="2625">
                  <c:v>-3.4289785410799999E-3</c:v>
                </c:pt>
                <c:pt idx="2626">
                  <c:v>-3.4598516244499999E-3</c:v>
                </c:pt>
                <c:pt idx="2627">
                  <c:v>-3.4902213641900002E-3</c:v>
                </c:pt>
                <c:pt idx="2628">
                  <c:v>-3.5200733237899999E-3</c:v>
                </c:pt>
                <c:pt idx="2629">
                  <c:v>-3.5493933079800001E-3</c:v>
                </c:pt>
                <c:pt idx="2630">
                  <c:v>-3.5781673698399999E-3</c:v>
                </c:pt>
                <c:pt idx="2631">
                  <c:v>-3.6063818177800001E-3</c:v>
                </c:pt>
                <c:pt idx="2632">
                  <c:v>-3.6340232224299999E-3</c:v>
                </c:pt>
                <c:pt idx="2633">
                  <c:v>-3.6610784233799998E-3</c:v>
                </c:pt>
                <c:pt idx="2634">
                  <c:v>-3.6875345358299999E-3</c:v>
                </c:pt>
                <c:pt idx="2635">
                  <c:v>-3.7133789571000002E-3</c:v>
                </c:pt>
                <c:pt idx="2636">
                  <c:v>-3.7385993729699999E-3</c:v>
                </c:pt>
                <c:pt idx="2637">
                  <c:v>-3.7631837640300001E-3</c:v>
                </c:pt>
                <c:pt idx="2638">
                  <c:v>-3.78712041169E-3</c:v>
                </c:pt>
                <c:pt idx="2639">
                  <c:v>-3.8103979042500001E-3</c:v>
                </c:pt>
                <c:pt idx="2640">
                  <c:v>-3.8330051426800002E-3</c:v>
                </c:pt>
                <c:pt idx="2641">
                  <c:v>-3.85493134636E-3</c:v>
                </c:pt>
                <c:pt idx="2642">
                  <c:v>-3.8761660586300001E-3</c:v>
                </c:pt>
                <c:pt idx="2643">
                  <c:v>-3.8966991521599999E-3</c:v>
                </c:pt>
                <c:pt idx="2644">
                  <c:v>-3.9165208342500004E-3</c:v>
                </c:pt>
                <c:pt idx="2645">
                  <c:v>-3.9356216518899997E-3</c:v>
                </c:pt>
                <c:pt idx="2646">
                  <c:v>-3.9539924967200001E-3</c:v>
                </c:pt>
                <c:pt idx="2647">
                  <c:v>-3.9716246098299999E-3</c:v>
                </c:pt>
                <c:pt idx="2648">
                  <c:v>-3.98850958631E-3</c:v>
                </c:pt>
                <c:pt idx="2649">
                  <c:v>-4.0046393798100002E-3</c:v>
                </c:pt>
                <c:pt idx="2650">
                  <c:v>-4.0200063067300004E-3</c:v>
                </c:pt>
                <c:pt idx="2651">
                  <c:v>-4.03460305038E-3</c:v>
                </c:pt>
                <c:pt idx="2652">
                  <c:v>-4.0484226649400001E-3</c:v>
                </c:pt>
                <c:pt idx="2653">
                  <c:v>-4.0614585792099998E-3</c:v>
                </c:pt>
                <c:pt idx="2654">
                  <c:v>-4.0737046002E-3</c:v>
                </c:pt>
                <c:pt idx="2655">
                  <c:v>-4.0851549165600003E-3</c:v>
                </c:pt>
                <c:pt idx="2656">
                  <c:v>-4.0958041018200001E-3</c:v>
                </c:pt>
                <c:pt idx="2657">
                  <c:v>-4.1056471174700003E-3</c:v>
                </c:pt>
                <c:pt idx="2658">
                  <c:v>-4.1146793157600002E-3</c:v>
                </c:pt>
                <c:pt idx="2659">
                  <c:v>-4.1228964424600001E-3</c:v>
                </c:pt>
                <c:pt idx="2660">
                  <c:v>-4.1302946393200002E-3</c:v>
                </c:pt>
                <c:pt idx="2661">
                  <c:v>-4.1368704464299997E-3</c:v>
                </c:pt>
                <c:pt idx="2662">
                  <c:v>-4.1426208042600002E-3</c:v>
                </c:pt>
                <c:pt idx="2663">
                  <c:v>-4.1475430556900004E-3</c:v>
                </c:pt>
                <c:pt idx="2664">
                  <c:v>-4.1516349476499997E-3</c:v>
                </c:pt>
                <c:pt idx="2665">
                  <c:v>-4.1548946327699997E-3</c:v>
                </c:pt>
                <c:pt idx="2666">
                  <c:v>-4.1573206706300003E-3</c:v>
                </c:pt>
                <c:pt idx="2667">
                  <c:v>-4.1589120290000002E-3</c:v>
                </c:pt>
                <c:pt idx="2668">
                  <c:v>-4.15966808473E-3</c:v>
                </c:pt>
                <c:pt idx="2669">
                  <c:v>-4.1595886245700004E-3</c:v>
                </c:pt>
                <c:pt idx="2670">
                  <c:v>-4.1586738457100002E-3</c:v>
                </c:pt>
                <c:pt idx="2671">
                  <c:v>-4.1569243561299998E-3</c:v>
                </c:pt>
                <c:pt idx="2672">
                  <c:v>-4.1543411747999998E-3</c:v>
                </c:pt>
                <c:pt idx="2673">
                  <c:v>-4.1509257316099998E-3</c:v>
                </c:pt>
                <c:pt idx="2674">
                  <c:v>-4.14667986718E-3</c:v>
                </c:pt>
                <c:pt idx="2675">
                  <c:v>-4.1416058324000001E-3</c:v>
                </c:pt>
                <c:pt idx="2676">
                  <c:v>-4.1357062878100001E-3</c:v>
                </c:pt>
                <c:pt idx="2677">
                  <c:v>-4.1289843027599998E-3</c:v>
                </c:pt>
                <c:pt idx="2678">
                  <c:v>-4.12144335438E-3</c:v>
                </c:pt>
                <c:pt idx="2679">
                  <c:v>-4.1130873263600003E-3</c:v>
                </c:pt>
                <c:pt idx="2680">
                  <c:v>-4.1039205075E-3</c:v>
                </c:pt>
                <c:pt idx="2681">
                  <c:v>-4.0939475900999998E-3</c:v>
                </c:pt>
                <c:pt idx="2682">
                  <c:v>-4.0831736681100003E-3</c:v>
                </c:pt>
                <c:pt idx="2683">
                  <c:v>-4.0716042351200002E-3</c:v>
                </c:pt>
                <c:pt idx="2684">
                  <c:v>-4.0592451821399997E-3</c:v>
                </c:pt>
                <c:pt idx="2685">
                  <c:v>-4.0461027951300002E-3</c:v>
                </c:pt>
                <c:pt idx="2686">
                  <c:v>-4.0321837524700003E-3</c:v>
                </c:pt>
                <c:pt idx="2687">
                  <c:v>-4.0174951220499997E-3</c:v>
                </c:pt>
                <c:pt idx="2688">
                  <c:v>-4.0020443583399998E-3</c:v>
                </c:pt>
                <c:pt idx="2689">
                  <c:v>-3.9858392991499996E-3</c:v>
                </c:pt>
                <c:pt idx="2690">
                  <c:v>-3.9688881622500002E-3</c:v>
                </c:pt>
                <c:pt idx="2691">
                  <c:v>-3.9511995417899999E-3</c:v>
                </c:pt>
                <c:pt idx="2692">
                  <c:v>-3.9327824044999996E-3</c:v>
                </c:pt>
                <c:pt idx="2693">
                  <c:v>-3.9136460858100004E-3</c:v>
                </c:pt>
                <c:pt idx="2694">
                  <c:v>-3.8938002855900002E-3</c:v>
                </c:pt>
                <c:pt idx="2695">
                  <c:v>-3.8732550639399999E-3</c:v>
                </c:pt>
                <c:pt idx="2696">
                  <c:v>-3.8520208365899998E-3</c:v>
                </c:pt>
                <c:pt idx="2697">
                  <c:v>-3.8301083702600002E-3</c:v>
                </c:pt>
                <c:pt idx="2698">
                  <c:v>-3.8075287777499999E-3</c:v>
                </c:pt>
                <c:pt idx="2699">
                  <c:v>-3.7842935129299999E-3</c:v>
                </c:pt>
                <c:pt idx="2700">
                  <c:v>-3.7604143655000002E-3</c:v>
                </c:pt>
                <c:pt idx="2701">
                  <c:v>-3.7359034556000001E-3</c:v>
                </c:pt>
                <c:pt idx="2702">
                  <c:v>-3.7107732282399999E-3</c:v>
                </c:pt>
                <c:pt idx="2703">
                  <c:v>-3.6850364475899998E-3</c:v>
                </c:pt>
                <c:pt idx="2704">
                  <c:v>-3.6587061910299998E-3</c:v>
                </c:pt>
                <c:pt idx="2705">
                  <c:v>-3.6317958431799999E-3</c:v>
                </c:pt>
                <c:pt idx="2706">
                  <c:v>-3.6043190895700002E-3</c:v>
                </c:pt>
                <c:pt idx="2707">
                  <c:v>-3.57628991038E-3</c:v>
                </c:pt>
                <c:pt idx="2708">
                  <c:v>-3.5477225738199999E-3</c:v>
                </c:pt>
                <c:pt idx="2709">
                  <c:v>-3.5186316294800002E-3</c:v>
                </c:pt>
                <c:pt idx="2710">
                  <c:v>-3.4890319015000002E-3</c:v>
                </c:pt>
                <c:pt idx="2711">
                  <c:v>-3.4589384816100001E-3</c:v>
                </c:pt>
                <c:pt idx="2712">
                  <c:v>-3.4283667219800001E-3</c:v>
                </c:pt>
                <c:pt idx="2713">
                  <c:v>-3.3973322279800002E-3</c:v>
                </c:pt>
                <c:pt idx="2714">
                  <c:v>-3.3658508507700001E-3</c:v>
                </c:pt>
                <c:pt idx="2715">
                  <c:v>-3.33393867982E-3</c:v>
                </c:pt>
                <c:pt idx="2716">
                  <c:v>-3.3016120351999998E-3</c:v>
                </c:pt>
                <c:pt idx="2717">
                  <c:v>-3.2688874598E-3</c:v>
                </c:pt>
                <c:pt idx="2718">
                  <c:v>-3.2357817114899998E-3</c:v>
                </c:pt>
                <c:pt idx="2719">
                  <c:v>-3.2023117550100001E-3</c:v>
                </c:pt>
                <c:pt idx="2720">
                  <c:v>-3.1684947539200002E-3</c:v>
                </c:pt>
                <c:pt idx="2721">
                  <c:v>-3.1343480622699998E-3</c:v>
                </c:pt>
                <c:pt idx="2722">
                  <c:v>-3.0998892163100001E-3</c:v>
                </c:pt>
                <c:pt idx="2723">
                  <c:v>-3.0651359259999999E-3</c:v>
                </c:pt>
                <c:pt idx="2724">
                  <c:v>-3.0301060664499999E-3</c:v>
                </c:pt>
                <c:pt idx="2725">
                  <c:v>-2.99481766927E-3</c:v>
                </c:pt>
                <c:pt idx="2726">
                  <c:v>-2.9592889138200002E-3</c:v>
                </c:pt>
                <c:pt idx="2727">
                  <c:v>-2.9235381184000001E-3</c:v>
                </c:pt>
                <c:pt idx="2728">
                  <c:v>-2.88758373131E-3</c:v>
                </c:pt>
                <c:pt idx="2729">
                  <c:v>-2.8514443218399998E-3</c:v>
                </c:pt>
                <c:pt idx="2730">
                  <c:v>-2.8151385712299999E-3</c:v>
                </c:pt>
                <c:pt idx="2731">
                  <c:v>-2.77868526352E-3</c:v>
                </c:pt>
                <c:pt idx="2732">
                  <c:v>-2.7421032763199999E-3</c:v>
                </c:pt>
                <c:pt idx="2733">
                  <c:v>-2.7054115715799999E-3</c:v>
                </c:pt>
                <c:pt idx="2734">
                  <c:v>-2.6686291862100002E-3</c:v>
                </c:pt>
                <c:pt idx="2735">
                  <c:v>-2.6317752227300001E-3</c:v>
                </c:pt>
                <c:pt idx="2736">
                  <c:v>-2.59486883985E-3</c:v>
                </c:pt>
                <c:pt idx="2737">
                  <c:v>-2.5579292429599998E-3</c:v>
                </c:pt>
                <c:pt idx="2738">
                  <c:v>-2.5209756746400001E-3</c:v>
                </c:pt>
                <c:pt idx="2739">
                  <c:v>-2.4840274050899999E-3</c:v>
                </c:pt>
                <c:pt idx="2740">
                  <c:v>-2.4471037226000002E-3</c:v>
                </c:pt>
                <c:pt idx="2741">
                  <c:v>-2.4102239238499999E-3</c:v>
                </c:pt>
                <c:pt idx="2742">
                  <c:v>-2.3734073043800001E-3</c:v>
                </c:pt>
                <c:pt idx="2743">
                  <c:v>-2.3366731488700001E-3</c:v>
                </c:pt>
                <c:pt idx="2744">
                  <c:v>-2.3000407215400002E-3</c:v>
                </c:pt>
                <c:pt idx="2745">
                  <c:v>-2.2635292564200001E-3</c:v>
                </c:pt>
                <c:pt idx="2746">
                  <c:v>-2.2271579477599998E-3</c:v>
                </c:pt>
                <c:pt idx="2747">
                  <c:v>-2.1909459402799998E-3</c:v>
                </c:pt>
                <c:pt idx="2748">
                  <c:v>-2.1549123195699999E-3</c:v>
                </c:pt>
                <c:pt idx="2749">
                  <c:v>-2.1190761024400002E-3</c:v>
                </c:pt>
                <c:pt idx="2750">
                  <c:v>-2.0834562272500001E-3</c:v>
                </c:pt>
                <c:pt idx="2751">
                  <c:v>-2.0480715443100001E-3</c:v>
                </c:pt>
                <c:pt idx="2752">
                  <c:v>-2.0129408063300001E-3</c:v>
                </c:pt>
                <c:pt idx="2753">
                  <c:v>-1.97808265883E-3</c:v>
                </c:pt>
                <c:pt idx="2754">
                  <c:v>-1.94351563059E-3</c:v>
                </c:pt>
                <c:pt idx="2755">
                  <c:v>-1.9092581242599999E-3</c:v>
                </c:pt>
                <c:pt idx="2756">
                  <c:v>-1.8753284068399999E-3</c:v>
                </c:pt>
                <c:pt idx="2757">
                  <c:v>-1.8417446003E-3</c:v>
                </c:pt>
                <c:pt idx="2758">
                  <c:v>-1.8085246723099999E-3</c:v>
                </c:pt>
                <c:pt idx="2759">
                  <c:v>-1.7756864268799999E-3</c:v>
                </c:pt>
                <c:pt idx="2760">
                  <c:v>-1.74324749521E-3</c:v>
                </c:pt>
                <c:pt idx="2761">
                  <c:v>-1.7112253265200001E-3</c:v>
                </c:pt>
                <c:pt idx="2762">
                  <c:v>-1.67963717898E-3</c:v>
                </c:pt>
                <c:pt idx="2763">
                  <c:v>-1.64850011071E-3</c:v>
                </c:pt>
                <c:pt idx="2764">
                  <c:v>-1.6178309708700001E-3</c:v>
                </c:pt>
                <c:pt idx="2765">
                  <c:v>-1.58764639084E-3</c:v>
                </c:pt>
                <c:pt idx="2766">
                  <c:v>-1.5579627754999999E-3</c:v>
                </c:pt>
                <c:pt idx="2767">
                  <c:v>-1.52879629451E-3</c:v>
                </c:pt>
                <c:pt idx="2768">
                  <c:v>-1.50016287388E-3</c:v>
                </c:pt>
                <c:pt idx="2769">
                  <c:v>-1.4720781874400001E-3</c:v>
                </c:pt>
                <c:pt idx="2770">
                  <c:v>-1.4445576485499999E-3</c:v>
                </c:pt>
                <c:pt idx="2771">
                  <c:v>-1.4176164019000001E-3</c:v>
                </c:pt>
                <c:pt idx="2772">
                  <c:v>-1.3912693153599999E-3</c:v>
                </c:pt>
                <c:pt idx="2773">
                  <c:v>-1.3655309720299999E-3</c:v>
                </c:pt>
                <c:pt idx="2774">
                  <c:v>-1.3404156624100001E-3</c:v>
                </c:pt>
                <c:pt idx="2775">
                  <c:v>-1.31593737661E-3</c:v>
                </c:pt>
                <c:pt idx="2776">
                  <c:v>-1.2921097968400001E-3</c:v>
                </c:pt>
                <c:pt idx="2777">
                  <c:v>-1.26894628988E-3</c:v>
                </c:pt>
                <c:pt idx="2778">
                  <c:v>-1.2464598998200001E-3</c:v>
                </c:pt>
                <c:pt idx="2779">
                  <c:v>-1.2246633409E-3</c:v>
                </c:pt>
                <c:pt idx="2780">
                  <c:v>-1.2035689904300001E-3</c:v>
                </c:pt>
                <c:pt idx="2781">
                  <c:v>-1.1831888819999999E-3</c:v>
                </c:pt>
                <c:pt idx="2782">
                  <c:v>-1.16353469874E-3</c:v>
                </c:pt>
                <c:pt idx="2783">
                  <c:v>-1.14461776677E-3</c:v>
                </c:pt>
                <c:pt idx="2784">
                  <c:v>-1.12644904883E-3</c:v>
                </c:pt>
                <c:pt idx="2785">
                  <c:v>-1.1090391380799999E-3</c:v>
                </c:pt>
                <c:pt idx="2786">
                  <c:v>-1.09239825203E-3</c:v>
                </c:pt>
                <c:pt idx="2787">
                  <c:v>-1.0765362266699999E-3</c:v>
                </c:pt>
                <c:pt idx="2788">
                  <c:v>-1.06146251083E-3</c:v>
                </c:pt>
                <c:pt idx="2789">
                  <c:v>-1.04718616061E-3</c:v>
                </c:pt>
                <c:pt idx="2790">
                  <c:v>-1.03371583413E-3</c:v>
                </c:pt>
                <c:pt idx="2791">
                  <c:v>-1.0210597862900001E-3</c:v>
                </c:pt>
                <c:pt idx="2792">
                  <c:v>-1.0092258639399999E-3</c:v>
                </c:pt>
                <c:pt idx="2793">
                  <c:v>-9.9822150105700002E-4</c:v>
                </c:pt>
                <c:pt idx="2794">
                  <c:v>-9.8805371420500007E-4</c:v>
                </c:pt>
                <c:pt idx="2795">
                  <c:v>-9.7872909818500007E-4</c:v>
                </c:pt>
                <c:pt idx="2796">
                  <c:v>-9.7025382188900002E-4</c:v>
                </c:pt>
                <c:pt idx="2797">
                  <c:v>-9.6263362433299997E-4</c:v>
                </c:pt>
                <c:pt idx="2798">
                  <c:v>-9.5587381092700002E-4</c:v>
                </c:pt>
                <c:pt idx="2799">
                  <c:v>-9.4997924993700002E-4</c:v>
                </c:pt>
                <c:pt idx="2800">
                  <c:v>-9.4495436917000004E-4</c:v>
                </c:pt>
                <c:pt idx="2801">
                  <c:v>-9.4080315285499996E-4</c:v>
                </c:pt>
                <c:pt idx="2802">
                  <c:v>-9.3752913876500002E-4</c:v>
                </c:pt>
                <c:pt idx="2803">
                  <c:v>-9.3513541553400003E-4</c:v>
                </c:pt>
                <c:pt idx="2804">
                  <c:v>-9.3362462020600003E-4</c:v>
                </c:pt>
                <c:pt idx="2805">
                  <c:v>-9.3299893600800004E-4</c:v>
                </c:pt>
                <c:pt idx="2806">
                  <c:v>-9.3326009033400004E-4</c:v>
                </c:pt>
                <c:pt idx="2807">
                  <c:v>-9.3440935296600005E-4</c:v>
                </c:pt>
                <c:pt idx="2808">
                  <c:v>-9.3644753452499997E-4</c:v>
                </c:pt>
                <c:pt idx="2809">
                  <c:v>-9.3937498512099995E-4</c:v>
                </c:pt>
                <c:pt idx="2810">
                  <c:v>-9.4319159328399996E-4</c:v>
                </c:pt>
                <c:pt idx="2811">
                  <c:v>-9.4789678507100001E-4</c:v>
                </c:pt>
                <c:pt idx="2812">
                  <c:v>-9.5348952343900001E-4</c:v>
                </c:pt>
                <c:pt idx="2813">
                  <c:v>-9.5996830784400003E-4</c:v>
                </c:pt>
                <c:pt idx="2814">
                  <c:v>-9.6733117406399996E-4</c:v>
                </c:pt>
                <c:pt idx="2815">
                  <c:v>-9.7557569426700002E-4</c:v>
                </c:pt>
                <c:pt idx="2816">
                  <c:v>-9.8469897731000007E-4</c:v>
                </c:pt>
                <c:pt idx="2817">
                  <c:v>-9.9469766926800008E-4</c:v>
                </c:pt>
                <c:pt idx="2818">
                  <c:v>-1.00556795421E-3</c:v>
                </c:pt>
                <c:pt idx="2819">
                  <c:v>-1.01730555521E-3</c:v>
                </c:pt>
                <c:pt idx="2820">
                  <c:v>-1.0299057355799999E-3</c:v>
                </c:pt>
                <c:pt idx="2821">
                  <c:v>-1.0433633003499999E-3</c:v>
                </c:pt>
                <c:pt idx="2822">
                  <c:v>-1.0576725979999999E-3</c:v>
                </c:pt>
                <c:pt idx="2823">
                  <c:v>-1.0728275223999999E-3</c:v>
                </c:pt>
                <c:pt idx="2824">
                  <c:v>-1.0888215149800001E-3</c:v>
                </c:pt>
                <c:pt idx="2825">
                  <c:v>-1.1056475672100001E-3</c:v>
                </c:pt>
                <c:pt idx="2826">
                  <c:v>-1.1232982231999999E-3</c:v>
                </c:pt>
                <c:pt idx="2827">
                  <c:v>-1.1417655826399999E-3</c:v>
                </c:pt>
                <c:pt idx="2828">
                  <c:v>-1.1610413039100001E-3</c:v>
                </c:pt>
                <c:pt idx="2829">
                  <c:v>-1.18111660742E-3</c:v>
                </c:pt>
                <c:pt idx="2830">
                  <c:v>-1.20198227926E-3</c:v>
                </c:pt>
                <c:pt idx="2831">
                  <c:v>-1.2236286749899999E-3</c:v>
                </c:pt>
                <c:pt idx="2832">
                  <c:v>-1.2460457237E-3</c:v>
                </c:pt>
                <c:pt idx="2833">
                  <c:v>-1.2692229323E-3</c:v>
                </c:pt>
                <c:pt idx="2834">
                  <c:v>-1.29314939002E-3</c:v>
                </c:pt>
                <c:pt idx="2835">
                  <c:v>-1.31781377319E-3</c:v>
                </c:pt>
                <c:pt idx="2836">
                  <c:v>-1.3432043501400001E-3</c:v>
                </c:pt>
                <c:pt idx="2837">
                  <c:v>-1.3693089864500001E-3</c:v>
                </c:pt>
                <c:pt idx="2838">
                  <c:v>-1.39611515032E-3</c:v>
                </c:pt>
                <c:pt idx="2839">
                  <c:v>-1.4236099181999999E-3</c:v>
                </c:pt>
                <c:pt idx="2840">
                  <c:v>-1.45177998064E-3</c:v>
                </c:pt>
                <c:pt idx="2841">
                  <c:v>-1.4806116483399999E-3</c:v>
                </c:pt>
                <c:pt idx="2842">
                  <c:v>-1.51009085843E-3</c:v>
                </c:pt>
                <c:pt idx="2843">
                  <c:v>-1.5402031809399999E-3</c:v>
                </c:pt>
                <c:pt idx="2844">
                  <c:v>-1.5709338254799999E-3</c:v>
                </c:pt>
                <c:pt idx="2845">
                  <c:v>-1.6022676481499999E-3</c:v>
                </c:pt>
                <c:pt idx="2846">
                  <c:v>-1.6341891586300001E-3</c:v>
                </c:pt>
                <c:pt idx="2847">
                  <c:v>-1.66668252745E-3</c:v>
                </c:pt>
                <c:pt idx="2848">
                  <c:v>-1.6997315934900001E-3</c:v>
                </c:pt>
                <c:pt idx="2849">
                  <c:v>-1.73331987168E-3</c:v>
                </c:pt>
                <c:pt idx="2850">
                  <c:v>-1.7674305608500001E-3</c:v>
                </c:pt>
                <c:pt idx="2851">
                  <c:v>-1.80204655178E-3</c:v>
                </c:pt>
                <c:pt idx="2852">
                  <c:v>-1.83715043547E-3</c:v>
                </c:pt>
                <c:pt idx="2853">
                  <c:v>-1.8727245115200001E-3</c:v>
                </c:pt>
                <c:pt idx="2854">
                  <c:v>-1.9087507967899999E-3</c:v>
                </c:pt>
                <c:pt idx="2855">
                  <c:v>-1.94521103408E-3</c:v>
                </c:pt>
                <c:pt idx="2856">
                  <c:v>-1.9820867011500001E-3</c:v>
                </c:pt>
                <c:pt idx="2857">
                  <c:v>-2.0193590197600001E-3</c:v>
                </c:pt>
                <c:pt idx="2858">
                  <c:v>-2.0570089649900002E-3</c:v>
                </c:pt>
                <c:pt idx="2859">
                  <c:v>-2.0950172746000001E-3</c:v>
                </c:pt>
                <c:pt idx="2860">
                  <c:v>-2.1333644586499999E-3</c:v>
                </c:pt>
                <c:pt idx="2861">
                  <c:v>-2.1720308091899999E-3</c:v>
                </c:pt>
                <c:pt idx="2862">
                  <c:v>-2.2109964101399999E-3</c:v>
                </c:pt>
                <c:pt idx="2863">
                  <c:v>-2.2502411472700001E-3</c:v>
                </c:pt>
                <c:pt idx="2864">
                  <c:v>-2.2897447183799998E-3</c:v>
                </c:pt>
                <c:pt idx="2865">
                  <c:v>-2.3294866435199998E-3</c:v>
                </c:pt>
                <c:pt idx="2866">
                  <c:v>-2.3694462754200001E-3</c:v>
                </c:pt>
                <c:pt idx="2867">
                  <c:v>-2.40960280998E-3</c:v>
                </c:pt>
                <c:pt idx="2868">
                  <c:v>-2.44993529693E-3</c:v>
                </c:pt>
                <c:pt idx="2869">
                  <c:v>-2.4904226505000002E-3</c:v>
                </c:pt>
                <c:pt idx="2870">
                  <c:v>-2.5310436603899998E-3</c:v>
                </c:pt>
                <c:pt idx="2871">
                  <c:v>-2.5717770025799999E-3</c:v>
                </c:pt>
                <c:pt idx="2872">
                  <c:v>-2.61260125048E-3</c:v>
                </c:pt>
                <c:pt idx="2873">
                  <c:v>-2.6534948860000001E-3</c:v>
                </c:pt>
                <c:pt idx="2874">
                  <c:v>-2.6944363108E-3</c:v>
                </c:pt>
                <c:pt idx="2875">
                  <c:v>-2.73540385758E-3</c:v>
                </c:pt>
                <c:pt idx="2876">
                  <c:v>-2.7763758014499999E-3</c:v>
                </c:pt>
                <c:pt idx="2877">
                  <c:v>-2.8173303713599999E-3</c:v>
                </c:pt>
                <c:pt idx="2878">
                  <c:v>-2.8582457616399999E-3</c:v>
                </c:pt>
                <c:pt idx="2879">
                  <c:v>-2.8991001435299999E-3</c:v>
                </c:pt>
                <c:pt idx="2880">
                  <c:v>-2.9398716768100001E-3</c:v>
                </c:pt>
                <c:pt idx="2881">
                  <c:v>-2.9805385214400001E-3</c:v>
                </c:pt>
                <c:pt idx="2882">
                  <c:v>-3.0210788493000001E-3</c:v>
                </c:pt>
                <c:pt idx="2883">
                  <c:v>-3.0614708558799998E-3</c:v>
                </c:pt>
                <c:pt idx="2884">
                  <c:v>-3.1016927720900001E-3</c:v>
                </c:pt>
                <c:pt idx="2885">
                  <c:v>-3.14172287602E-3</c:v>
                </c:pt>
                <c:pt idx="2886">
                  <c:v>-3.1815395047300001E-3</c:v>
                </c:pt>
                <c:pt idx="2887">
                  <c:v>-3.2211210661099998E-3</c:v>
                </c:pt>
                <c:pt idx="2888">
                  <c:v>-3.2604460506700001E-3</c:v>
                </c:pt>
                <c:pt idx="2889">
                  <c:v>-3.29949304337E-3</c:v>
                </c:pt>
                <c:pt idx="2890">
                  <c:v>-3.3382407354200002E-3</c:v>
                </c:pt>
                <c:pt idx="2891">
                  <c:v>-3.3766679360999999E-3</c:v>
                </c:pt>
                <c:pt idx="2892">
                  <c:v>-3.4147535845299999E-3</c:v>
                </c:pt>
                <c:pt idx="2893">
                  <c:v>-3.4524767614199999E-3</c:v>
                </c:pt>
                <c:pt idx="2894">
                  <c:v>-3.4898167008100001E-3</c:v>
                </c:pt>
                <c:pt idx="2895">
                  <c:v>-3.5267528017400001E-3</c:v>
                </c:pt>
                <c:pt idx="2896">
                  <c:v>-3.5632646399000002E-3</c:v>
                </c:pt>
                <c:pt idx="2897">
                  <c:v>-3.5993319792299999E-3</c:v>
                </c:pt>
                <c:pt idx="2898">
                  <c:v>-3.6349347834299999E-3</c:v>
                </c:pt>
                <c:pt idx="2899">
                  <c:v>-3.6700532274500002E-3</c:v>
                </c:pt>
                <c:pt idx="2900">
                  <c:v>-3.7046677089400001E-3</c:v>
                </c:pt>
                <c:pt idx="2901">
                  <c:v>-3.73875885947E-3</c:v>
                </c:pt>
                <c:pt idx="2902">
                  <c:v>-3.7723075559200001E-3</c:v>
                </c:pt>
                <c:pt idx="2903">
                  <c:v>-3.8052949314999998E-3</c:v>
                </c:pt>
                <c:pt idx="2904">
                  <c:v>-3.8377023869600002E-3</c:v>
                </c:pt>
                <c:pt idx="2905">
                  <c:v>-3.8695116014200001E-3</c:v>
                </c:pt>
                <c:pt idx="2906">
                  <c:v>-3.9007045433700001E-3</c:v>
                </c:pt>
                <c:pt idx="2907">
                  <c:v>-3.9312634813200003E-3</c:v>
                </c:pt>
                <c:pt idx="2908">
                  <c:v>-3.9611709944800001E-3</c:v>
                </c:pt>
                <c:pt idx="2909">
                  <c:v>-3.9904099832800003E-3</c:v>
                </c:pt>
                <c:pt idx="2910">
                  <c:v>-4.0189636797300001E-3</c:v>
                </c:pt>
                <c:pt idx="2911">
                  <c:v>-4.0468156576699997E-3</c:v>
                </c:pt>
                <c:pt idx="2912">
                  <c:v>-4.0739498429000001E-3</c:v>
                </c:pt>
                <c:pt idx="2913">
                  <c:v>-4.1003505230999999E-3</c:v>
                </c:pt>
                <c:pt idx="2914">
                  <c:v>-4.1260023576599998E-3</c:v>
                </c:pt>
                <c:pt idx="2915">
                  <c:v>-4.1508903873299996E-3</c:v>
                </c:pt>
                <c:pt idx="2916">
                  <c:v>-4.1750000436799996E-3</c:v>
                </c:pt>
                <c:pt idx="2917">
                  <c:v>-4.1983171584200002E-3</c:v>
                </c:pt>
                <c:pt idx="2918">
                  <c:v>-4.2208279725200002E-3</c:v>
                </c:pt>
                <c:pt idx="2919">
                  <c:v>-4.2425191452100004E-3</c:v>
                </c:pt>
                <c:pt idx="2920">
                  <c:v>-4.2633777626699997E-3</c:v>
                </c:pt>
                <c:pt idx="2921">
                  <c:v>-4.2833913466799999E-3</c:v>
                </c:pt>
                <c:pt idx="2922">
                  <c:v>-4.3025478629199997E-3</c:v>
                </c:pt>
                <c:pt idx="2923">
                  <c:v>-4.3208357292000002E-3</c:v>
                </c:pt>
                <c:pt idx="2924">
                  <c:v>-4.3382438233700001E-3</c:v>
                </c:pt>
                <c:pt idx="2925">
                  <c:v>-4.3547614911200001E-3</c:v>
                </c:pt>
                <c:pt idx="2926">
                  <c:v>-4.3703785534700001E-3</c:v>
                </c:pt>
                <c:pt idx="2927">
                  <c:v>-4.3850853140700004E-3</c:v>
                </c:pt>
                <c:pt idx="2928">
                  <c:v>-4.3988725663200003E-3</c:v>
                </c:pt>
                <c:pt idx="2929">
                  <c:v>-4.4117316001399997E-3</c:v>
                </c:pt>
                <c:pt idx="2930">
                  <c:v>-4.42365420865E-3</c:v>
                </c:pt>
                <c:pt idx="2931">
                  <c:v>-4.4346326944599999E-3</c:v>
                </c:pt>
                <c:pt idx="2932">
                  <c:v>-4.4446598758399996E-3</c:v>
                </c:pt>
                <c:pt idx="2933">
                  <c:v>-4.4537290925200004E-3</c:v>
                </c:pt>
                <c:pt idx="2934">
                  <c:v>-4.4618342113700001E-3</c:v>
                </c:pt>
                <c:pt idx="2935">
                  <c:v>-4.4689696316399996E-3</c:v>
                </c:pt>
                <c:pt idx="2936">
                  <c:v>-4.47513029012E-3</c:v>
                </c:pt>
                <c:pt idx="2937">
                  <c:v>-4.4803116659099997E-3</c:v>
                </c:pt>
                <c:pt idx="2938">
                  <c:v>-4.48450978496E-3</c:v>
                </c:pt>
                <c:pt idx="2939">
                  <c:v>-4.4877212243399998E-3</c:v>
                </c:pt>
                <c:pt idx="2940">
                  <c:v>-4.4899431161800002E-3</c:v>
                </c:pt>
                <c:pt idx="2941">
                  <c:v>-4.4911731514000004E-3</c:v>
                </c:pt>
                <c:pt idx="2942">
                  <c:v>-4.4914095830999997E-3</c:v>
                </c:pt>
                <c:pt idx="2943">
                  <c:v>-4.49065122967E-3</c:v>
                </c:pt>
                <c:pt idx="2944">
                  <c:v>-4.4888974776200003E-3</c:v>
                </c:pt>
                <c:pt idx="2945">
                  <c:v>-4.4861482840799997E-3</c:v>
                </c:pt>
                <c:pt idx="2946">
                  <c:v>-4.4824041790600001E-3</c:v>
                </c:pt>
                <c:pt idx="2947">
                  <c:v>-4.4776662673200003E-3</c:v>
                </c:pt>
                <c:pt idx="2948">
                  <c:v>-4.4719362300400002E-3</c:v>
                </c:pt>
                <c:pt idx="2949">
                  <c:v>-4.4652163260600003E-3</c:v>
                </c:pt>
                <c:pt idx="2950">
                  <c:v>-4.4575093929499999E-3</c:v>
                </c:pt>
                <c:pt idx="2951">
                  <c:v>-4.4488188476099998E-3</c:v>
                </c:pt>
                <c:pt idx="2952">
                  <c:v>-4.43914868671E-3</c:v>
                </c:pt>
                <c:pt idx="2953">
                  <c:v>-4.4285034867E-3</c:v>
                </c:pt>
                <c:pt idx="2954">
                  <c:v>-4.4168884035399999E-3</c:v>
                </c:pt>
                <c:pt idx="2955">
                  <c:v>-4.4043091721299998E-3</c:v>
                </c:pt>
                <c:pt idx="2956">
                  <c:v>-4.3907721053999997E-3</c:v>
                </c:pt>
                <c:pt idx="2957">
                  <c:v>-4.3762840930299998E-3</c:v>
                </c:pt>
                <c:pt idx="2958">
                  <c:v>-4.36085259997E-3</c:v>
                </c:pt>
                <c:pt idx="2959">
                  <c:v>-4.3444856644899998E-3</c:v>
                </c:pt>
                <c:pt idx="2960">
                  <c:v>-4.3271918959900003E-3</c:v>
                </c:pt>
                <c:pt idx="2961">
                  <c:v>-4.3089804724899998E-3</c:v>
                </c:pt>
                <c:pt idx="2962">
                  <c:v>-4.2898611376899999E-3</c:v>
                </c:pt>
                <c:pt idx="2963">
                  <c:v>-4.2698441978799998E-3</c:v>
                </c:pt>
                <c:pt idx="2964">
                  <c:v>-4.2489405183300001E-3</c:v>
                </c:pt>
                <c:pt idx="2965">
                  <c:v>-4.2271615194899997E-3</c:v>
                </c:pt>
                <c:pt idx="2966">
                  <c:v>-4.20451917277E-3</c:v>
                </c:pt>
                <c:pt idx="2967">
                  <c:v>-4.1810259960800003E-3</c:v>
                </c:pt>
                <c:pt idx="2968">
                  <c:v>-4.1566950489700001E-3</c:v>
                </c:pt>
                <c:pt idx="2969">
                  <c:v>-4.1315399274700002E-3</c:v>
                </c:pt>
                <c:pt idx="2970">
                  <c:v>-4.1055747585799999E-3</c:v>
                </c:pt>
                <c:pt idx="2971">
                  <c:v>-4.0788141945000004E-3</c:v>
                </c:pt>
                <c:pt idx="2972">
                  <c:v>-4.0512734064700002E-3</c:v>
                </c:pt>
                <c:pt idx="2973">
                  <c:v>-4.0229680782900004E-3</c:v>
                </c:pt>
                <c:pt idx="2974">
                  <c:v>-3.99391439956E-3</c:v>
                </c:pt>
                <c:pt idx="2975">
                  <c:v>-3.9641290585799996E-3</c:v>
                </c:pt>
                <c:pt idx="2976">
                  <c:v>-3.9336292348899999E-3</c:v>
                </c:pt>
                <c:pt idx="2977">
                  <c:v>-3.90243259159E-3</c:v>
                </c:pt>
                <c:pt idx="2978">
                  <c:v>-3.87055726723E-3</c:v>
                </c:pt>
                <c:pt idx="2979">
                  <c:v>-3.8380218674800002E-3</c:v>
                </c:pt>
                <c:pt idx="2980">
                  <c:v>-3.8048454564399998E-3</c:v>
                </c:pt>
                <c:pt idx="2981">
                  <c:v>-3.77104754765E-3</c:v>
                </c:pt>
                <c:pt idx="2982">
                  <c:v>-3.7366480948300002E-3</c:v>
                </c:pt>
                <c:pt idx="2983">
                  <c:v>-3.70166748227E-3</c:v>
                </c:pt>
                <c:pt idx="2984">
                  <c:v>-3.6661265149399999E-3</c:v>
                </c:pt>
                <c:pt idx="2985">
                  <c:v>-3.6300464083300001E-3</c:v>
                </c:pt>
                <c:pt idx="2986">
                  <c:v>-3.5934487779499999E-3</c:v>
                </c:pt>
                <c:pt idx="2987">
                  <c:v>-3.5563556285900001E-3</c:v>
                </c:pt>
                <c:pt idx="2988">
                  <c:v>-3.5187893432700001E-3</c:v>
                </c:pt>
                <c:pt idx="2989">
                  <c:v>-3.4807726719200001E-3</c:v>
                </c:pt>
                <c:pt idx="2990">
                  <c:v>-3.4423287197500002E-3</c:v>
                </c:pt>
                <c:pt idx="2991">
                  <c:v>-3.4034809354200001E-3</c:v>
                </c:pt>
                <c:pt idx="2992">
                  <c:v>-3.3642530988700001E-3</c:v>
                </c:pt>
                <c:pt idx="2993">
                  <c:v>-3.3246693089299998E-3</c:v>
                </c:pt>
                <c:pt idx="2994">
                  <c:v>-3.2847539706500001E-3</c:v>
                </c:pt>
                <c:pt idx="2995">
                  <c:v>-3.24453178242E-3</c:v>
                </c:pt>
                <c:pt idx="2996">
                  <c:v>-3.2040277227400001E-3</c:v>
                </c:pt>
                <c:pt idx="2997">
                  <c:v>-3.1632670369E-3</c:v>
                </c:pt>
                <c:pt idx="2998">
                  <c:v>-3.1222752232999999E-3</c:v>
                </c:pt>
                <c:pt idx="2999">
                  <c:v>-3.0810780195500002E-3</c:v>
                </c:pt>
                <c:pt idx="3000">
                  <c:v>-3.0397013884399999E-3</c:v>
                </c:pt>
                <c:pt idx="3001">
                  <c:v>-2.9981715035600001E-3</c:v>
                </c:pt>
                <c:pt idx="3002">
                  <c:v>-2.95651473484E-3</c:v>
                </c:pt>
                <c:pt idx="3003">
                  <c:v>-2.9147576337200001E-3</c:v>
                </c:pt>
                <c:pt idx="3004">
                  <c:v>-2.8729269183100001E-3</c:v>
                </c:pt>
                <c:pt idx="3005">
                  <c:v>-2.8310494582000001E-3</c:v>
                </c:pt>
                <c:pt idx="3006">
                  <c:v>-2.7891522591399999E-3</c:v>
                </c:pt>
                <c:pt idx="3007">
                  <c:v>-2.7472624475799999E-3</c:v>
                </c:pt>
                <c:pt idx="3008">
                  <c:v>-2.7054072549499999E-3</c:v>
                </c:pt>
                <c:pt idx="3009">
                  <c:v>-2.6636140018500001E-3</c:v>
                </c:pt>
                <c:pt idx="3010">
                  <c:v>-2.6219100820299998E-3</c:v>
                </c:pt>
                <c:pt idx="3011">
                  <c:v>-2.5803229462500001E-3</c:v>
                </c:pt>
                <c:pt idx="3012">
                  <c:v>-2.5388800859799999E-3</c:v>
                </c:pt>
                <c:pt idx="3013">
                  <c:v>-2.4976090169700001E-3</c:v>
                </c:pt>
                <c:pt idx="3014">
                  <c:v>-2.45653726266E-3</c:v>
                </c:pt>
                <c:pt idx="3015">
                  <c:v>-2.41569233754E-3</c:v>
                </c:pt>
                <c:pt idx="3016">
                  <c:v>-2.3751017302999998E-3</c:v>
                </c:pt>
                <c:pt idx="3017">
                  <c:v>-2.3347928869799999E-3</c:v>
                </c:pt>
                <c:pt idx="3018">
                  <c:v>-2.2947931939299999E-3</c:v>
                </c:pt>
                <c:pt idx="3019">
                  <c:v>-2.2551299607199999E-3</c:v>
                </c:pt>
                <c:pt idx="3020">
                  <c:v>-2.21583040302E-3</c:v>
                </c:pt>
                <c:pt idx="3021">
                  <c:v>-2.17692162531E-3</c:v>
                </c:pt>
                <c:pt idx="3022">
                  <c:v>-2.1384306035599999E-3</c:v>
                </c:pt>
                <c:pt idx="3023">
                  <c:v>-2.1003841679599999E-3</c:v>
                </c:pt>
                <c:pt idx="3024">
                  <c:v>-2.0628089854400002E-3</c:v>
                </c:pt>
                <c:pt idx="3025">
                  <c:v>-2.0257315422299998E-3</c:v>
                </c:pt>
                <c:pt idx="3026">
                  <c:v>-1.9891781264700001E-3</c:v>
                </c:pt>
                <c:pt idx="3027">
                  <c:v>-1.95317481065E-3</c:v>
                </c:pt>
                <c:pt idx="3028">
                  <c:v>-1.9177474341699999E-3</c:v>
                </c:pt>
                <c:pt idx="3029">
                  <c:v>-1.8829215857999999E-3</c:v>
                </c:pt>
                <c:pt idx="3030">
                  <c:v>-1.8487225862799999E-3</c:v>
                </c:pt>
                <c:pt idx="3031">
                  <c:v>-1.8151754707800001E-3</c:v>
                </c:pt>
                <c:pt idx="3032">
                  <c:v>-1.7823049715300001E-3</c:v>
                </c:pt>
                <c:pt idx="3033">
                  <c:v>-1.7501355004E-3</c:v>
                </c:pt>
                <c:pt idx="3034">
                  <c:v>-1.71869113158E-3</c:v>
                </c:pt>
                <c:pt idx="3035">
                  <c:v>-1.6879955842799999E-3</c:v>
                </c:pt>
                <c:pt idx="3036">
                  <c:v>-1.65807220556E-3</c:v>
                </c:pt>
                <c:pt idx="3037">
                  <c:v>-1.62894395315E-3</c:v>
                </c:pt>
                <c:pt idx="3038">
                  <c:v>-1.6006333784199999E-3</c:v>
                </c:pt>
                <c:pt idx="3039">
                  <c:v>-1.57316260948E-3</c:v>
                </c:pt>
                <c:pt idx="3040">
                  <c:v>-1.5465533343E-3</c:v>
                </c:pt>
                <c:pt idx="3041">
                  <c:v>-1.52082678401E-3</c:v>
                </c:pt>
                <c:pt idx="3042">
                  <c:v>-1.49600371633E-3</c:v>
                </c:pt>
                <c:pt idx="3043">
                  <c:v>-1.4721043990900001E-3</c:v>
                </c:pt>
                <c:pt idx="3044">
                  <c:v>-1.4491485939999999E-3</c:v>
                </c:pt>
                <c:pt idx="3045">
                  <c:v>-1.42715554047E-3</c:v>
                </c:pt>
                <c:pt idx="3046">
                  <c:v>-1.40614393964E-3</c:v>
                </c:pt>
                <c:pt idx="3047">
                  <c:v>-1.3861319386600001E-3</c:v>
                </c:pt>
                <c:pt idx="3048">
                  <c:v>-1.3671371150499999E-3</c:v>
                </c:pt>
                <c:pt idx="3049">
                  <c:v>-1.3491764613299999E-3</c:v>
                </c:pt>
                <c:pt idx="3050">
                  <c:v>-1.33226636987E-3</c:v>
                </c:pt>
                <c:pt idx="3051">
                  <c:v>-1.3164226179000001E-3</c:v>
                </c:pt>
                <c:pt idx="3052">
                  <c:v>-1.3016603528499999E-3</c:v>
                </c:pt>
                <c:pt idx="3053">
                  <c:v>-1.28799407782E-3</c:v>
                </c:pt>
                <c:pt idx="3054">
                  <c:v>-1.27543763743E-3</c:v>
                </c:pt>
                <c:pt idx="3055">
                  <c:v>-1.2640042038099999E-3</c:v>
                </c:pt>
                <c:pt idx="3056">
                  <c:v>-1.25370626298E-3</c:v>
                </c:pt>
                <c:pt idx="3057">
                  <c:v>-1.24455560141E-3</c:v>
                </c:pt>
                <c:pt idx="3058">
                  <c:v>-1.2365632929800001E-3</c:v>
                </c:pt>
                <c:pt idx="3059">
                  <c:v>-1.2297396861399999E-3</c:v>
                </c:pt>
                <c:pt idx="3060">
                  <c:v>-1.22409439151E-3</c:v>
                </c:pt>
                <c:pt idx="3061">
                  <c:v>-1.2196362696599999E-3</c:v>
                </c:pt>
                <c:pt idx="3062">
                  <c:v>-1.2163734193899999E-3</c:v>
                </c:pt>
                <c:pt idx="3063">
                  <c:v>-1.21431316621E-3</c:v>
                </c:pt>
                <c:pt idx="3064">
                  <c:v>-1.21346205128E-3</c:v>
                </c:pt>
                <c:pt idx="3065">
                  <c:v>-1.2138258206800001E-3</c:v>
                </c:pt>
                <c:pt idx="3066">
                  <c:v>-1.2154094150299999E-3</c:v>
                </c:pt>
                <c:pt idx="3067">
                  <c:v>-1.2182169595699999E-3</c:v>
                </c:pt>
                <c:pt idx="3068">
                  <c:v>-1.22225175457E-3</c:v>
                </c:pt>
                <c:pt idx="3069">
                  <c:v>-1.2275162662000001E-3</c:v>
                </c:pt>
                <c:pt idx="3070">
                  <c:v>-1.23401211777E-3</c:v>
                </c:pt>
                <c:pt idx="3071">
                  <c:v>-1.2417400814099999E-3</c:v>
                </c:pt>
                <c:pt idx="3072">
                  <c:v>-1.25070007024E-3</c:v>
                </c:pt>
                <c:pt idx="3073">
                  <c:v>-1.26089113093E-3</c:v>
                </c:pt>
                <c:pt idx="3074">
                  <c:v>-1.2723114367000001E-3</c:v>
                </c:pt>
                <c:pt idx="3075">
                  <c:v>-1.2849582808799999E-3</c:v>
                </c:pt>
                <c:pt idx="3076">
                  <c:v>-1.29882807083E-3</c:v>
                </c:pt>
                <c:pt idx="3077">
                  <c:v>-1.3139163224E-3</c:v>
                </c:pt>
                <c:pt idx="3078">
                  <c:v>-1.3302176549400001E-3</c:v>
                </c:pt>
                <c:pt idx="3079">
                  <c:v>-1.3477257866799999E-3</c:v>
                </c:pt>
                <c:pt idx="3080">
                  <c:v>-1.36643353076E-3</c:v>
                </c:pt>
                <c:pt idx="3081">
                  <c:v>-1.38633279165E-3</c:v>
                </c:pt>
                <c:pt idx="3082">
                  <c:v>-1.4074145622400001E-3</c:v>
                </c:pt>
                <c:pt idx="3083">
                  <c:v>-1.4296689213199999E-3</c:v>
                </c:pt>
                <c:pt idx="3084">
                  <c:v>-1.45308503174E-3</c:v>
                </c:pt>
                <c:pt idx="3085">
                  <c:v>-1.4776511390199999E-3</c:v>
                </c:pt>
                <c:pt idx="3086">
                  <c:v>-1.50335457057E-3</c:v>
                </c:pt>
                <c:pt idx="3087">
                  <c:v>-1.5301817355099999E-3</c:v>
                </c:pt>
                <c:pt idx="3088">
                  <c:v>-1.5581181249799999E-3</c:v>
                </c:pt>
                <c:pt idx="3089">
                  <c:v>-1.58714831313E-3</c:v>
                </c:pt>
                <c:pt idx="3090">
                  <c:v>-1.61725595863E-3</c:v>
                </c:pt>
                <c:pt idx="3091">
                  <c:v>-1.64842380684E-3</c:v>
                </c:pt>
                <c:pt idx="3092">
                  <c:v>-1.6806336925399999E-3</c:v>
                </c:pt>
                <c:pt idx="3093">
                  <c:v>-1.7138665432999999E-3</c:v>
                </c:pt>
                <c:pt idx="3094">
                  <c:v>-1.7481023834499999E-3</c:v>
                </c:pt>
                <c:pt idx="3095">
                  <c:v>-1.7833203387299999E-3</c:v>
                </c:pt>
                <c:pt idx="3096">
                  <c:v>-1.8194986414999999E-3</c:v>
                </c:pt>
                <c:pt idx="3097">
                  <c:v>-1.85661463665E-3</c:v>
                </c:pt>
                <c:pt idx="3098">
                  <c:v>-1.8946447881399999E-3</c:v>
                </c:pt>
                <c:pt idx="3099">
                  <c:v>-1.9335646861599999E-3</c:v>
                </c:pt>
                <c:pt idx="3100">
                  <c:v>-1.9733490549999999E-3</c:v>
                </c:pt>
                <c:pt idx="3101">
                  <c:v>-2.0139717615900001E-3</c:v>
                </c:pt>
                <c:pt idx="3102">
                  <c:v>-2.0554058246099998E-3</c:v>
                </c:pt>
                <c:pt idx="3103">
                  <c:v>-2.0976234244199999E-3</c:v>
                </c:pt>
                <c:pt idx="3104">
                  <c:v>-2.1405959135499999E-3</c:v>
                </c:pt>
                <c:pt idx="3105">
                  <c:v>-2.1842938279399999E-3</c:v>
                </c:pt>
                <c:pt idx="3106">
                  <c:v>-2.2286868988399999E-3</c:v>
                </c:pt>
                <c:pt idx="3107">
                  <c:v>-2.27374406542E-3</c:v>
                </c:pt>
                <c:pt idx="3108">
                  <c:v>-2.3194334880800001E-3</c:v>
                </c:pt>
                <c:pt idx="3109">
                  <c:v>-2.3657225624200001E-3</c:v>
                </c:pt>
                <c:pt idx="3110">
                  <c:v>-2.4125779339699998E-3</c:v>
                </c:pt>
                <c:pt idx="3111">
                  <c:v>-2.4599655136100002E-3</c:v>
                </c:pt>
                <c:pt idx="3112">
                  <c:v>-2.5078504936599999E-3</c:v>
                </c:pt>
                <c:pt idx="3113">
                  <c:v>-2.5561973647499998E-3</c:v>
                </c:pt>
                <c:pt idx="3114">
                  <c:v>-2.6049699333899998E-3</c:v>
                </c:pt>
                <c:pt idx="3115">
                  <c:v>-2.6541313401699999E-3</c:v>
                </c:pt>
                <c:pt idx="3116">
                  <c:v>-2.7036440788300001E-3</c:v>
                </c:pt>
                <c:pt idx="3117">
                  <c:v>-2.7534700159700001E-3</c:v>
                </c:pt>
                <c:pt idx="3118">
                  <c:v>-2.8035704114400001E-3</c:v>
                </c:pt>
                <c:pt idx="3119">
                  <c:v>-2.8539059395500002E-3</c:v>
                </c:pt>
                <c:pt idx="3120">
                  <c:v>-2.9044367109599999E-3</c:v>
                </c:pt>
                <c:pt idx="3121">
                  <c:v>-2.9551222953100001E-3</c:v>
                </c:pt>
                <c:pt idx="3122">
                  <c:v>-3.0059217445500002E-3</c:v>
                </c:pt>
                <c:pt idx="3123">
                  <c:v>-3.0567936170099999E-3</c:v>
                </c:pt>
                <c:pt idx="3124">
                  <c:v>-3.1076960022699998E-3</c:v>
                </c:pt>
                <c:pt idx="3125">
                  <c:v>-3.15858654661E-3</c:v>
                </c:pt>
                <c:pt idx="3126">
                  <c:v>-3.20942247936E-3</c:v>
                </c:pt>
                <c:pt idx="3127">
                  <c:v>-3.2601606398200002E-3</c:v>
                </c:pt>
                <c:pt idx="3128">
                  <c:v>-3.3107575050399999E-3</c:v>
                </c:pt>
                <c:pt idx="3129">
                  <c:v>-3.3611692182E-3</c:v>
                </c:pt>
                <c:pt idx="3130">
                  <c:v>-3.41135161782E-3</c:v>
                </c:pt>
                <c:pt idx="3131">
                  <c:v>-3.4612602676399999E-3</c:v>
                </c:pt>
                <c:pt idx="3132">
                  <c:v>-3.5108504872199998E-3</c:v>
                </c:pt>
                <c:pt idx="3133">
                  <c:v>-3.5600773832400001E-3</c:v>
                </c:pt>
                <c:pt idx="3134">
                  <c:v>-3.6088958815900002E-3</c:v>
                </c:pt>
                <c:pt idx="3135">
                  <c:v>-3.6572607600300002E-3</c:v>
                </c:pt>
                <c:pt idx="3136">
                  <c:v>-3.7051266817399999E-3</c:v>
                </c:pt>
                <c:pt idx="3137">
                  <c:v>-3.7524482294099999E-3</c:v>
                </c:pt>
                <c:pt idx="3138">
                  <c:v>-3.7991799401000002E-3</c:v>
                </c:pt>
                <c:pt idx="3139">
                  <c:v>-3.8452763408099999E-3</c:v>
                </c:pt>
                <c:pt idx="3140">
                  <c:v>-3.8906919847300002E-3</c:v>
                </c:pt>
                <c:pt idx="3141">
                  <c:v>-3.9353814881100003E-3</c:v>
                </c:pt>
                <c:pt idx="3142">
                  <c:v>-3.9792995679400001E-3</c:v>
                </c:pt>
                <c:pt idx="3143">
                  <c:v>-4.0224010801600003E-3</c:v>
                </c:pt>
                <c:pt idx="3144">
                  <c:v>-4.0646410586700002E-3</c:v>
                </c:pt>
                <c:pt idx="3145">
                  <c:v>-4.1059747549000002E-3</c:v>
                </c:pt>
                <c:pt idx="3146">
                  <c:v>-4.1463576780899998E-3</c:v>
                </c:pt>
                <c:pt idx="3147">
                  <c:v>-4.1857456362300004E-3</c:v>
                </c:pt>
                <c:pt idx="3148">
                  <c:v>-4.2240947775799998E-3</c:v>
                </c:pt>
                <c:pt idx="3149">
                  <c:v>-4.2613616329100004E-3</c:v>
                </c:pt>
                <c:pt idx="3150">
                  <c:v>-4.2975031583000001E-3</c:v>
                </c:pt>
                <c:pt idx="3151">
                  <c:v>-4.3324767785700002E-3</c:v>
                </c:pt>
                <c:pt idx="3152">
                  <c:v>-4.3662404314100001E-3</c:v>
                </c:pt>
                <c:pt idx="3153">
                  <c:v>-4.3987526119300003E-3</c:v>
                </c:pt>
                <c:pt idx="3154">
                  <c:v>-4.4299724180099998E-3</c:v>
                </c:pt>
                <c:pt idx="3155">
                  <c:v>-4.4598595961000001E-3</c:v>
                </c:pt>
                <c:pt idx="3156">
                  <c:v>-4.4883745876100004E-3</c:v>
                </c:pt>
                <c:pt idx="3157">
                  <c:v>-4.5154785759699998E-3</c:v>
                </c:pt>
                <c:pt idx="3158">
                  <c:v>-4.5411335340999996E-3</c:v>
                </c:pt>
                <c:pt idx="3159">
                  <c:v>-4.5653022725000002E-3</c:v>
                </c:pt>
                <c:pt idx="3160">
                  <c:v>-4.5879484879200001E-3</c:v>
                </c:pt>
                <c:pt idx="3161">
                  <c:v>-4.6090368124800003E-3</c:v>
                </c:pt>
                <c:pt idx="3162">
                  <c:v>-4.6285328633100002E-3</c:v>
                </c:pt>
                <c:pt idx="3163">
                  <c:v>-4.6464032927300003E-3</c:v>
                </c:pt>
                <c:pt idx="3164">
                  <c:v>-4.6626158389199996E-3</c:v>
                </c:pt>
                <c:pt idx="3165">
                  <c:v>-4.6771393770199997E-3</c:v>
                </c:pt>
                <c:pt idx="3166">
                  <c:v>-4.68994397078E-3</c:v>
                </c:pt>
                <c:pt idx="3167">
                  <c:v>-4.7010009245400004E-3</c:v>
                </c:pt>
                <c:pt idx="3168">
                  <c:v>-4.7102828357800004E-3</c:v>
                </c:pt>
                <c:pt idx="3169">
                  <c:v>-4.7177636480499998E-3</c:v>
                </c:pt>
                <c:pt idx="3170">
                  <c:v>-4.7234187042600002E-3</c:v>
                </c:pt>
                <c:pt idx="3171">
                  <c:v>-4.72722480045E-3</c:v>
                </c:pt>
                <c:pt idx="3172">
                  <c:v>-4.7291602399399998E-3</c:v>
                </c:pt>
                <c:pt idx="3173">
                  <c:v>-4.7292048877699997E-3</c:v>
                </c:pt>
                <c:pt idx="3174">
                  <c:v>-4.7273402256299999E-3</c:v>
                </c:pt>
                <c:pt idx="3175">
                  <c:v>-4.72354940701E-3</c:v>
                </c:pt>
                <c:pt idx="3176">
                  <c:v>-4.7178173128000003E-3</c:v>
                </c:pt>
                <c:pt idx="3177">
                  <c:v>-4.7101306070600002E-3</c:v>
                </c:pt>
                <c:pt idx="3178">
                  <c:v>-4.7004777932500002E-3</c:v>
                </c:pt>
                <c:pt idx="3179">
                  <c:v>-4.6888492706199996E-3</c:v>
                </c:pt>
                <c:pt idx="3180">
                  <c:v>-4.67523739092E-3</c:v>
                </c:pt>
                <c:pt idx="3181">
                  <c:v>-4.6596365153999996E-3</c:v>
                </c:pt>
                <c:pt idx="3182">
                  <c:v>-4.64204307195E-3</c:v>
                </c:pt>
                <c:pt idx="3183">
                  <c:v>-4.6224556125499996E-3</c:v>
                </c:pt>
                <c:pt idx="3184">
                  <c:v>-4.6008748709000001E-3</c:v>
                </c:pt>
                <c:pt idx="3185">
                  <c:v>-4.5773038202000004E-3</c:v>
                </c:pt>
                <c:pt idx="3186">
                  <c:v>-4.5517477311699996E-3</c:v>
                </c:pt>
                <c:pt idx="3187">
                  <c:v>-4.5242142301400003E-3</c:v>
                </c:pt>
                <c:pt idx="3188">
                  <c:v>-4.4947133573600001E-3</c:v>
                </c:pt>
                <c:pt idx="3189">
                  <c:v>-4.4632576253800004E-3</c:v>
                </c:pt>
                <c:pt idx="3190">
                  <c:v>-4.42986207755E-3</c:v>
                </c:pt>
                <c:pt idx="3191">
                  <c:v>-4.3945443465700004E-3</c:v>
                </c:pt>
                <c:pt idx="3192">
                  <c:v>-4.3573247131800004E-3</c:v>
                </c:pt>
                <c:pt idx="3193">
                  <c:v>-4.3182261648200002E-3</c:v>
                </c:pt>
                <c:pt idx="3194">
                  <c:v>-4.2772744543700001E-3</c:v>
                </c:pt>
                <c:pt idx="3195">
                  <c:v>-4.2344981588899998E-3</c:v>
                </c:pt>
                <c:pt idx="3196">
                  <c:v>-4.1899287383499999E-3</c:v>
                </c:pt>
                <c:pt idx="3197">
                  <c:v>-4.14360059433E-3</c:v>
                </c:pt>
                <c:pt idx="3198">
                  <c:v>-4.09555112868E-3</c:v>
                </c:pt>
                <c:pt idx="3199">
                  <c:v>-4.0458208021799998E-3</c:v>
                </c:pt>
                <c:pt idx="3200">
                  <c:v>-3.9944531929900001E-3</c:v>
                </c:pt>
                <c:pt idx="3201">
                  <c:v>-3.9414950551099996E-3</c:v>
                </c:pt>
                <c:pt idx="3202">
                  <c:v>-3.8869963767100002E-3</c:v>
                </c:pt>
                <c:pt idx="3203">
                  <c:v>-3.8310104382800001E-3</c:v>
                </c:pt>
                <c:pt idx="3204">
                  <c:v>-3.77359387065E-3</c:v>
                </c:pt>
                <c:pt idx="3205">
                  <c:v>-3.7148067128500001E-3</c:v>
                </c:pt>
                <c:pt idx="3206">
                  <c:v>-3.6547124697300002E-3</c:v>
                </c:pt>
                <c:pt idx="3207">
                  <c:v>-3.5933781694599998E-3</c:v>
                </c:pt>
                <c:pt idx="3208">
                  <c:v>-3.53087442067E-3</c:v>
                </c:pt>
                <c:pt idx="3209">
                  <c:v>-3.4672754694699999E-3</c:v>
                </c:pt>
                <c:pt idx="3210">
                  <c:v>-3.4026592561100001E-3</c:v>
                </c:pt>
                <c:pt idx="3211">
                  <c:v>-3.3371074713799999E-3</c:v>
                </c:pt>
                <c:pt idx="3212">
                  <c:v>-3.2707056127399999E-3</c:v>
                </c:pt>
                <c:pt idx="3213">
                  <c:v>-3.2035430400400001E-3</c:v>
                </c:pt>
                <c:pt idx="3214">
                  <c:v>-3.1357130309999999E-3</c:v>
                </c:pt>
                <c:pt idx="3215">
                  <c:v>-3.06731283624E-3</c:v>
                </c:pt>
                <c:pt idx="3216">
                  <c:v>-2.9984437339700002E-3</c:v>
                </c:pt>
                <c:pt idx="3217">
                  <c:v>-2.9292110842499999E-3</c:v>
                </c:pt>
                <c:pt idx="3218">
                  <c:v>-2.8597243829E-3</c:v>
                </c:pt>
                <c:pt idx="3219">
                  <c:v>-2.7900973148600001E-3</c:v>
                </c:pt>
                <c:pt idx="3220">
                  <c:v>-2.7204478071900001E-3</c:v>
                </c:pt>
                <c:pt idx="3221">
                  <c:v>-2.6508980815600001E-3</c:v>
                </c:pt>
                <c:pt idx="3222">
                  <c:v>-2.5815747062299999E-3</c:v>
                </c:pt>
                <c:pt idx="3223">
                  <c:v>-2.5126086475199998E-3</c:v>
                </c:pt>
                <c:pt idx="3224">
                  <c:v>-2.4441353207999999E-3</c:v>
                </c:pt>
                <c:pt idx="3225">
                  <c:v>-2.37629464087E-3</c:v>
                </c:pt>
                <c:pt idx="3226">
                  <c:v>-2.3092310718099999E-3</c:v>
                </c:pt>
                <c:pt idx="3227">
                  <c:v>-2.2430936761999999E-3</c:v>
                </c:pt>
                <c:pt idx="3228">
                  <c:v>-2.1780361638299999E-3</c:v>
                </c:pt>
                <c:pt idx="3229">
                  <c:v>-2.1142169397E-3</c:v>
                </c:pt>
                <c:pt idx="3230">
                  <c:v>-2.05179915143E-3</c:v>
                </c:pt>
                <c:pt idx="3231">
                  <c:v>-1.9909507360200002E-3</c:v>
                </c:pt>
                <c:pt idx="3232">
                  <c:v>-1.9318444659000001E-3</c:v>
                </c:pt>
                <c:pt idx="3233">
                  <c:v>-1.87465799435E-3</c:v>
                </c:pt>
                <c:pt idx="3234">
                  <c:v>-1.8195739001800001E-3</c:v>
                </c:pt>
                <c:pt idx="3235">
                  <c:v>-1.7667797317199999E-3</c:v>
                </c:pt>
                <c:pt idx="3236">
                  <c:v>-1.71646805005E-3</c:v>
                </c:pt>
                <c:pt idx="3237">
                  <c:v>-1.66883647149E-3</c:v>
                </c:pt>
                <c:pt idx="3238">
                  <c:v>-1.62408770931E-3</c:v>
                </c:pt>
                <c:pt idx="3239">
                  <c:v>-1.5824296147199999E-3</c:v>
                </c:pt>
                <c:pt idx="3240">
                  <c:v>-1.54407521699E-3</c:v>
                </c:pt>
                <c:pt idx="3241">
                  <c:v>-1.50924276278E-3</c:v>
                </c:pt>
                <c:pt idx="3242">
                  <c:v>-1.4781557547000001E-3</c:v>
                </c:pt>
                <c:pt idx="3243">
                  <c:v>-1.4510429889699999E-3</c:v>
                </c:pt>
                <c:pt idx="3244">
                  <c:v>-1.4281385922300001E-3</c:v>
                </c:pt>
                <c:pt idx="3245">
                  <c:v>-1.4096820575400001E-3</c:v>
                </c:pt>
                <c:pt idx="3246">
                  <c:v>-1.3959182794499999E-3</c:v>
                </c:pt>
                <c:pt idx="3247">
                  <c:v>-1.3870975881900001E-3</c:v>
                </c:pt>
                <c:pt idx="3248">
                  <c:v>-1.38347578298E-3</c:v>
                </c:pt>
                <c:pt idx="3249">
                  <c:v>-1.3853141644E-3</c:v>
                </c:pt>
                <c:pt idx="3250">
                  <c:v>-1.3928795658299999E-3</c:v>
                </c:pt>
                <c:pt idx="3251">
                  <c:v>-1.4064443839899999E-3</c:v>
                </c:pt>
                <c:pt idx="3252">
                  <c:v>-1.42628660847E-3</c:v>
                </c:pt>
                <c:pt idx="3253">
                  <c:v>-1.4526898503599999E-3</c:v>
                </c:pt>
                <c:pt idx="3254">
                  <c:v>-1.48594336986E-3</c:v>
                </c:pt>
                <c:pt idx="3255">
                  <c:v>-1.5263421029699999E-3</c:v>
                </c:pt>
                <c:pt idx="3256">
                  <c:v>-1.5741866870800001E-3</c:v>
                </c:pt>
                <c:pt idx="3257">
                  <c:v>-1.6297834857000001E-3</c:v>
                </c:pt>
                <c:pt idx="3258">
                  <c:v>-1.6934446120800001E-3</c:v>
                </c:pt>
                <c:pt idx="3259">
                  <c:v>-1.7654879518300001E-3</c:v>
                </c:pt>
                <c:pt idx="3260">
                  <c:v>-1.8462371845800001E-3</c:v>
                </c:pt>
                <c:pt idx="3261">
                  <c:v>-1.93602180448E-3</c:v>
                </c:pt>
                <c:pt idx="3262">
                  <c:v>-2.0351771398200002E-3</c:v>
                </c:pt>
                <c:pt idx="3263">
                  <c:v>-2.14404437145E-3</c:v>
                </c:pt>
                <c:pt idx="3264">
                  <c:v>-2.2629705502500001E-3</c:v>
                </c:pt>
                <c:pt idx="3265">
                  <c:v>-2.3923086134899998E-3</c:v>
                </c:pt>
                <c:pt idx="3266">
                  <c:v>-2.53241740014E-3</c:v>
                </c:pt>
                <c:pt idx="3267">
                  <c:v>-2.68366166511E-3</c:v>
                </c:pt>
                <c:pt idx="3268">
                  <c:v>-2.8464120924E-3</c:v>
                </c:pt>
                <c:pt idx="3269">
                  <c:v>-3.0210453072199999E-3</c:v>
                </c:pt>
                <c:pt idx="3270">
                  <c:v>-3.2079438869099999E-3</c:v>
                </c:pt>
                <c:pt idx="3271">
                  <c:v>-3.4074963709300001E-3</c:v>
                </c:pt>
                <c:pt idx="3272">
                  <c:v>-3.6200972695999999E-3</c:v>
                </c:pt>
                <c:pt idx="3273">
                  <c:v>-3.8461470719000001E-3</c:v>
                </c:pt>
                <c:pt idx="3274">
                  <c:v>-4.0860522520200001E-3</c:v>
                </c:pt>
                <c:pt idx="3275">
                  <c:v>-4.3402252749300003E-3</c:v>
                </c:pt>
                <c:pt idx="3276">
                  <c:v>-4.6090846008100001E-3</c:v>
                </c:pt>
                <c:pt idx="3277">
                  <c:v>-4.8930546883400004E-3</c:v>
                </c:pt>
                <c:pt idx="3278">
                  <c:v>-5.1925659969600003E-3</c:v>
                </c:pt>
                <c:pt idx="3279">
                  <c:v>-5.5080549879600003E-3</c:v>
                </c:pt>
                <c:pt idx="3280">
                  <c:v>-5.8399641245400003E-3</c:v>
                </c:pt>
                <c:pt idx="3281">
                  <c:v>-6.18874187066E-3</c:v>
                </c:pt>
                <c:pt idx="3282">
                  <c:v>-6.5548426889500003E-3</c:v>
                </c:pt>
                <c:pt idx="3283">
                  <c:v>-6.9387270373500003E-3</c:v>
                </c:pt>
                <c:pt idx="3284">
                  <c:v>-7.3408613647700004E-3</c:v>
                </c:pt>
                <c:pt idx="3285">
                  <c:v>-7.7617181056099998E-3</c:v>
                </c:pt>
                <c:pt idx="3286">
                  <c:v>-8.2017756732000006E-3</c:v>
                </c:pt>
                <c:pt idx="3287">
                  <c:v>-8.6615184521300001E-3</c:v>
                </c:pt>
                <c:pt idx="3288">
                  <c:v>-9.1414367895299997E-3</c:v>
                </c:pt>
                <c:pt idx="3289">
                  <c:v>-9.64202698526E-3</c:v>
                </c:pt>
                <c:pt idx="3290">
                  <c:v>-1.0163791280999999E-2</c:v>
                </c:pt>
                <c:pt idx="3291">
                  <c:v>-1.0707237848199999E-2</c:v>
                </c:pt>
                <c:pt idx="3292">
                  <c:v>-1.12728807753E-2</c:v>
                </c:pt>
                <c:pt idx="3293">
                  <c:v>-1.18612400533E-2</c:v>
                </c:pt>
                <c:pt idx="3294">
                  <c:v>-1.24728415609E-2</c:v>
                </c:pt>
                <c:pt idx="3295">
                  <c:v>-1.3108217048E-2</c:v>
                </c:pt>
                <c:pt idx="3296">
                  <c:v>-1.37679041188E-2</c:v>
                </c:pt>
                <c:pt idx="3297">
                  <c:v>-1.44524462133E-2</c:v>
                </c:pt>
                <c:pt idx="3298">
                  <c:v>-1.51623925879E-2</c:v>
                </c:pt>
                <c:pt idx="3299">
                  <c:v>-1.5898298295400001E-2</c:v>
                </c:pt>
                <c:pt idx="3300">
                  <c:v>-1.66607241635E-2</c:v>
                </c:pt>
                <c:pt idx="3301">
                  <c:v>-1.7450236772299999E-2</c:v>
                </c:pt>
                <c:pt idx="3302">
                  <c:v>-1.8267408431099998E-2</c:v>
                </c:pt>
                <c:pt idx="3303">
                  <c:v>-1.9112817154300001E-2</c:v>
                </c:pt>
                <c:pt idx="3304">
                  <c:v>-1.9987046635600001E-2</c:v>
                </c:pt>
                <c:pt idx="3305">
                  <c:v>-2.08906862223E-2</c:v>
                </c:pt>
                <c:pt idx="3306">
                  <c:v>-2.18243308877E-2</c:v>
                </c:pt>
                <c:pt idx="3307">
                  <c:v>-2.2788581203100001E-2</c:v>
                </c:pt>
                <c:pt idx="3308">
                  <c:v>-2.3784043308600001E-2</c:v>
                </c:pt>
                <c:pt idx="3309">
                  <c:v>-2.48113288833E-2</c:v>
                </c:pt>
                <c:pt idx="3310">
                  <c:v>-2.5871055114000001E-2</c:v>
                </c:pt>
                <c:pt idx="3311">
                  <c:v>-2.6963844663799998E-2</c:v>
                </c:pt>
                <c:pt idx="3312">
                  <c:v>-2.8090325639200001E-2</c:v>
                </c:pt>
                <c:pt idx="3313">
                  <c:v>-2.9251131556399999E-2</c:v>
                </c:pt>
                <c:pt idx="3314">
                  <c:v>-3.04469013072E-2</c:v>
                </c:pt>
                <c:pt idx="3315">
                  <c:v>-3.1678279123200002E-2</c:v>
                </c:pt>
                <c:pt idx="3316">
                  <c:v>-3.2945914540000003E-2</c:v>
                </c:pt>
                <c:pt idx="3317">
                  <c:v>-3.4250462360399997E-2</c:v>
                </c:pt>
                <c:pt idx="3318">
                  <c:v>-3.5592582616199998E-2</c:v>
                </c:pt>
                <c:pt idx="3319">
                  <c:v>-3.6972940530100001E-2</c:v>
                </c:pt>
                <c:pt idx="3320">
                  <c:v>-3.8392206475899998E-2</c:v>
                </c:pt>
                <c:pt idx="3321">
                  <c:v>-3.9851055938799999E-2</c:v>
                </c:pt>
                <c:pt idx="3322">
                  <c:v>-4.1350169474300001E-2</c:v>
                </c:pt>
                <c:pt idx="3323">
                  <c:v>-4.2890232666999997E-2</c:v>
                </c:pt>
                <c:pt idx="3324">
                  <c:v>-4.4471936087499997E-2</c:v>
                </c:pt>
                <c:pt idx="3325">
                  <c:v>-4.60959752503E-2</c:v>
                </c:pt>
                <c:pt idx="3326">
                  <c:v>-4.7763050569499997E-2</c:v>
                </c:pt>
                <c:pt idx="3327">
                  <c:v>-4.94738673147E-2</c:v>
                </c:pt>
                <c:pt idx="3328">
                  <c:v>-5.1229135565500003E-2</c:v>
                </c:pt>
                <c:pt idx="3329">
                  <c:v>-5.3029570166699999E-2</c:v>
                </c:pt>
                <c:pt idx="3330">
                  <c:v>-5.4875890681099999E-2</c:v>
                </c:pt>
                <c:pt idx="3331">
                  <c:v>-5.6768821342899997E-2</c:v>
                </c:pt>
                <c:pt idx="3332">
                  <c:v>-5.8709091010500002E-2</c:v>
                </c:pt>
                <c:pt idx="3333">
                  <c:v>-6.0697433117699998E-2</c:v>
                </c:pt>
                <c:pt idx="3334">
                  <c:v>-6.2734585625800005E-2</c:v>
                </c:pt>
                <c:pt idx="3335">
                  <c:v>-6.4821290973800003E-2</c:v>
                </c:pt>
                <c:pt idx="3336">
                  <c:v>-6.6958296029100001E-2</c:v>
                </c:pt>
                <c:pt idx="3337">
                  <c:v>-6.9146352036699998E-2</c:v>
                </c:pt>
                <c:pt idx="3338">
                  <c:v>-7.1386214569100007E-2</c:v>
                </c:pt>
                <c:pt idx="3339">
                  <c:v>-7.3678643474800007E-2</c:v>
                </c:pt>
                <c:pt idx="3340">
                  <c:v>-7.6024402826200002E-2</c:v>
                </c:pt>
                <c:pt idx="3341">
                  <c:v>-7.8424260868199994E-2</c:v>
                </c:pt>
                <c:pt idx="3342">
                  <c:v>-8.0878989965099998E-2</c:v>
                </c:pt>
                <c:pt idx="3343">
                  <c:v>-8.3389366547899996E-2</c:v>
                </c:pt>
                <c:pt idx="3344">
                  <c:v>-8.5956171060800002E-2</c:v>
                </c:pt>
                <c:pt idx="3345">
                  <c:v>-8.8580187907300004E-2</c:v>
                </c:pt>
                <c:pt idx="3346">
                  <c:v>-9.1262205396700005E-2</c:v>
                </c:pt>
                <c:pt idx="3347">
                  <c:v>-9.4003015688799998E-2</c:v>
                </c:pt>
                <c:pt idx="3348">
                  <c:v>-9.68034147397E-2</c:v>
                </c:pt>
                <c:pt idx="3349">
                  <c:v>-9.9664202246800004E-2</c:v>
                </c:pt>
                <c:pt idx="3350">
                  <c:v>-0.10258618159299999</c:v>
                </c:pt>
                <c:pt idx="3351">
                  <c:v>-0.105570159791</c:v>
                </c:pt>
                <c:pt idx="3352">
                  <c:v>-0.108616947428</c:v>
                </c:pt>
                <c:pt idx="3353">
                  <c:v>-0.11172735860999999</c:v>
                </c:pt>
                <c:pt idx="3354">
                  <c:v>-0.114902210903</c:v>
                </c:pt>
                <c:pt idx="3355">
                  <c:v>-0.118142325278</c:v>
                </c:pt>
                <c:pt idx="3356">
                  <c:v>-0.121448526057</c:v>
                </c:pt>
                <c:pt idx="3357">
                  <c:v>-0.12482164085</c:v>
                </c:pt>
                <c:pt idx="3358">
                  <c:v>-0.128262500503</c:v>
                </c:pt>
                <c:pt idx="3359">
                  <c:v>-0.131771939039</c:v>
                </c:pt>
                <c:pt idx="3360">
                  <c:v>-0.135350793601</c:v>
                </c:pt>
                <c:pt idx="3361">
                  <c:v>-0.138999904393</c:v>
                </c:pt>
                <c:pt idx="3362">
                  <c:v>-0.142720114624</c:v>
                </c:pt>
                <c:pt idx="3363">
                  <c:v>-0.14651227045000001</c:v>
                </c:pt>
                <c:pt idx="3364">
                  <c:v>-0.15037722091799999</c:v>
                </c:pt>
                <c:pt idx="3365">
                  <c:v>-0.15431581790400001</c:v>
                </c:pt>
                <c:pt idx="3366">
                  <c:v>-0.15832891605900001</c:v>
                </c:pt>
                <c:pt idx="3367">
                  <c:v>-0.16241737275000001</c:v>
                </c:pt>
                <c:pt idx="3368">
                  <c:v>-0.166582048003</c:v>
                </c:pt>
                <c:pt idx="3369">
                  <c:v>-0.170823804444</c:v>
                </c:pt>
                <c:pt idx="3370">
                  <c:v>-0.175143507241</c:v>
                </c:pt>
                <c:pt idx="3371">
                  <c:v>-0.17954202404799999</c:v>
                </c:pt>
                <c:pt idx="3372">
                  <c:v>-0.18402022494600001</c:v>
                </c:pt>
                <c:pt idx="3373">
                  <c:v>-0.18857898238699999</c:v>
                </c:pt>
                <c:pt idx="3374">
                  <c:v>-0.19321917113500001</c:v>
                </c:pt>
                <c:pt idx="3375">
                  <c:v>-0.19794166821</c:v>
                </c:pt>
                <c:pt idx="3376">
                  <c:v>-0.20274735282799999</c:v>
                </c:pt>
                <c:pt idx="3377">
                  <c:v>-0.20763710634800001</c:v>
                </c:pt>
                <c:pt idx="3378">
                  <c:v>-0.21261181221299999</c:v>
                </c:pt>
                <c:pt idx="3379">
                  <c:v>-0.21767235589200001</c:v>
                </c:pt>
                <c:pt idx="3380">
                  <c:v>-0.222819624828</c:v>
                </c:pt>
                <c:pt idx="3381">
                  <c:v>-0.22805450837399999</c:v>
                </c:pt>
                <c:pt idx="3382">
                  <c:v>-0.23337789774500001</c:v>
                </c:pt>
                <c:pt idx="3383">
                  <c:v>-0.238790685956</c:v>
                </c:pt>
                <c:pt idx="3384">
                  <c:v>-0.24429376777100001</c:v>
                </c:pt>
                <c:pt idx="3385">
                  <c:v>-0.24988803964100001</c:v>
                </c:pt>
                <c:pt idx="3386">
                  <c:v>-0.255574399658</c:v>
                </c:pt>
                <c:pt idx="3387">
                  <c:v>-0.26135374749200002</c:v>
                </c:pt>
                <c:pt idx="3388">
                  <c:v>-0.26722698433800002</c:v>
                </c:pt>
                <c:pt idx="3389">
                  <c:v>-0.27319501286600001</c:v>
                </c:pt>
                <c:pt idx="3390">
                  <c:v>-0.27925873716299998</c:v>
                </c:pt>
                <c:pt idx="3391">
                  <c:v>-0.28541906267700001</c:v>
                </c:pt>
                <c:pt idx="3392">
                  <c:v>-0.29167689617100001</c:v>
                </c:pt>
                <c:pt idx="3393">
                  <c:v>-0.29803314566200001</c:v>
                </c:pt>
                <c:pt idx="3394">
                  <c:v>-0.30448872037199998</c:v>
                </c:pt>
                <c:pt idx="3395">
                  <c:v>-0.31104453067799998</c:v>
                </c:pt>
                <c:pt idx="3396">
                  <c:v>-0.31770148805499998</c:v>
                </c:pt>
                <c:pt idx="3397">
                  <c:v>-0.32446050502500001</c:v>
                </c:pt>
                <c:pt idx="3398">
                  <c:v>-0.33132249510900003</c:v>
                </c:pt>
                <c:pt idx="3399">
                  <c:v>-0.33828837277599999</c:v>
                </c:pt>
                <c:pt idx="3400">
                  <c:v>-0.34535905338599998</c:v>
                </c:pt>
                <c:pt idx="3401">
                  <c:v>-0.35253545314899998</c:v>
                </c:pt>
                <c:pt idx="3402">
                  <c:v>-0.35981848907000002</c:v>
                </c:pt>
                <c:pt idx="3403">
                  <c:v>-0.36720907889799997</c:v>
                </c:pt>
                <c:pt idx="3404">
                  <c:v>-0.37470814108400002</c:v>
                </c:pt>
                <c:pt idx="3405">
                  <c:v>-0.38231659472500001</c:v>
                </c:pt>
                <c:pt idx="3406">
                  <c:v>-0.390035359523</c:v>
                </c:pt>
                <c:pt idx="3407">
                  <c:v>-0.39786535573199999</c:v>
                </c:pt>
                <c:pt idx="3408">
                  <c:v>-0.40580750411299998</c:v>
                </c:pt>
                <c:pt idx="3409">
                  <c:v>-0.41386272588799999</c:v>
                </c:pt>
                <c:pt idx="3410">
                  <c:v>-0.42203194269700001</c:v>
                </c:pt>
                <c:pt idx="3411">
                  <c:v>-0.43031607654300003</c:v>
                </c:pt>
                <c:pt idx="3412">
                  <c:v>-0.43871604975900003</c:v>
                </c:pt>
                <c:pt idx="3413">
                  <c:v>-0.44723278495399998</c:v>
                </c:pt>
                <c:pt idx="3414">
                  <c:v>-0.455867204975</c:v>
                </c:pt>
                <c:pt idx="3415">
                  <c:v>-0.46462023285800003</c:v>
                </c:pt>
                <c:pt idx="3416">
                  <c:v>-0.47349279179100001</c:v>
                </c:pt>
                <c:pt idx="3417">
                  <c:v>-0.48248580506700001</c:v>
                </c:pt>
                <c:pt idx="3418">
                  <c:v>-0.49160019604400002</c:v>
                </c:pt>
                <c:pt idx="3419">
                  <c:v>-0.50083688810399996</c:v>
                </c:pt>
                <c:pt idx="3420">
                  <c:v>-0.51019680461000005</c:v>
                </c:pt>
                <c:pt idx="3421">
                  <c:v>-0.51968086886700005</c:v>
                </c:pt>
                <c:pt idx="3422">
                  <c:v>-0.52929000408399995</c:v>
                </c:pt>
                <c:pt idx="3423">
                  <c:v>-0.53902513333199997</c:v>
                </c:pt>
                <c:pt idx="3424">
                  <c:v>-0.54888717950400001</c:v>
                </c:pt>
                <c:pt idx="3425">
                  <c:v>-0.55887706528400005</c:v>
                </c:pt>
                <c:pt idx="3426">
                  <c:v>-0.56899571309999997</c:v>
                </c:pt>
                <c:pt idx="3427">
                  <c:v>-0.57924404509299998</c:v>
                </c:pt>
                <c:pt idx="3428">
                  <c:v>-0.58962298308200001</c:v>
                </c:pt>
                <c:pt idx="3429">
                  <c:v>-0.60013344851999995</c:v>
                </c:pt>
                <c:pt idx="3430">
                  <c:v>-0.61077636246900002</c:v>
                </c:pt>
                <c:pt idx="3431">
                  <c:v>-0.62155264555699996</c:v>
                </c:pt>
                <c:pt idx="3432">
                  <c:v>-0.63246321794899996</c:v>
                </c:pt>
                <c:pt idx="3433">
                  <c:v>-0.64350899931000005</c:v>
                </c:pt>
                <c:pt idx="3434">
                  <c:v>-0.65469090877500002</c:v>
                </c:pt>
                <c:pt idx="3435">
                  <c:v>-0.66600986491600001</c:v>
                </c:pt>
                <c:pt idx="3436">
                  <c:v>-0.67746678570600005</c:v>
                </c:pt>
                <c:pt idx="3437">
                  <c:v>-0.68906258849500002</c:v>
                </c:pt>
                <c:pt idx="3438">
                  <c:v>-0.70079818997300003</c:v>
                </c:pt>
                <c:pt idx="3439">
                  <c:v>-0.71267450614299999</c:v>
                </c:pt>
                <c:pt idx="3440">
                  <c:v>-0.72469245229199997</c:v>
                </c:pt>
                <c:pt idx="3441">
                  <c:v>-0.73685294296100001</c:v>
                </c:pt>
                <c:pt idx="3442">
                  <c:v>-0.74915689191599999</c:v>
                </c:pt>
                <c:pt idx="3443">
                  <c:v>-0.76160521212200005</c:v>
                </c:pt>
                <c:pt idx="3444">
                  <c:v>-0.77419881571399995</c:v>
                </c:pt>
                <c:pt idx="3445">
                  <c:v>-0.78693861397300002</c:v>
                </c:pt>
                <c:pt idx="3446">
                  <c:v>-0.79982551729700002</c:v>
                </c:pt>
                <c:pt idx="3447">
                  <c:v>-0.81286043517899997</c:v>
                </c:pt>
                <c:pt idx="3448">
                  <c:v>-0.82604427617999998</c:v>
                </c:pt>
                <c:pt idx="3449">
                  <c:v>-0.83937794790499998</c:v>
                </c:pt>
                <c:pt idx="3450">
                  <c:v>-0.85286235698000001</c:v>
                </c:pt>
                <c:pt idx="3451">
                  <c:v>-0.86649840902899999</c:v>
                </c:pt>
                <c:pt idx="3452">
                  <c:v>-0.88028700865099996</c:v>
                </c:pt>
                <c:pt idx="3453">
                  <c:v>-0.89422905939999997</c:v>
                </c:pt>
                <c:pt idx="3454">
                  <c:v>-0.90832546376099998</c:v>
                </c:pt>
                <c:pt idx="3455">
                  <c:v>-0.92257712313200002</c:v>
                </c:pt>
                <c:pt idx="3456">
                  <c:v>-0.93698493780100001</c:v>
                </c:pt>
                <c:pt idx="3457">
                  <c:v>-0.95154980692900004</c:v>
                </c:pt>
                <c:pt idx="3458">
                  <c:v>-0.966272628533</c:v>
                </c:pt>
                <c:pt idx="3459">
                  <c:v>-0.98115429945999999</c:v>
                </c:pt>
                <c:pt idx="3460">
                  <c:v>-0.99619571537899998</c:v>
                </c:pt>
                <c:pt idx="3461">
                  <c:v>-1.0113977707599999</c:v>
                </c:pt>
                <c:pt idx="3462">
                  <c:v>-1.02676135884</c:v>
                </c:pt>
                <c:pt idx="3463">
                  <c:v>-1.0422873716500001</c:v>
                </c:pt>
                <c:pt idx="3464">
                  <c:v>-1.05797669996</c:v>
                </c:pt>
                <c:pt idx="3465">
                  <c:v>-1.07383023327</c:v>
                </c:pt>
                <c:pt idx="3466">
                  <c:v>-1.08984885982</c:v>
                </c:pt>
                <c:pt idx="3467">
                  <c:v>-1.10603346653</c:v>
                </c:pt>
                <c:pt idx="3468">
                  <c:v>-1.12238493905</c:v>
                </c:pt>
                <c:pt idx="3469">
                  <c:v>-1.13890416169</c:v>
                </c:pt>
                <c:pt idx="3470">
                  <c:v>-1.1555920174400001</c:v>
                </c:pt>
                <c:pt idx="3471">
                  <c:v>-1.17244938794</c:v>
                </c:pt>
                <c:pt idx="3472">
                  <c:v>-1.1894771534999999</c:v>
                </c:pt>
                <c:pt idx="3473">
                  <c:v>-1.2066761930400001</c:v>
                </c:pt>
                <c:pt idx="3474">
                  <c:v>-1.2240473841199999</c:v>
                </c:pt>
                <c:pt idx="3475">
                  <c:v>-1.24159160291</c:v>
                </c:pt>
                <c:pt idx="3476">
                  <c:v>-1.25930972422</c:v>
                </c:pt>
                <c:pt idx="3477">
                  <c:v>-1.2772026214200001</c:v>
                </c:pt>
                <c:pt idx="3478">
                  <c:v>-1.2952711665000001</c:v>
                </c:pt>
                <c:pt idx="3479">
                  <c:v>-1.3135162300200001</c:v>
                </c:pt>
                <c:pt idx="3480">
                  <c:v>-1.33193868113</c:v>
                </c:pt>
                <c:pt idx="3481">
                  <c:v>-1.35053938754</c:v>
                </c:pt>
                <c:pt idx="3482">
                  <c:v>-1.36931921554</c:v>
                </c:pt>
                <c:pt idx="3483">
                  <c:v>-1.3882790299800001</c:v>
                </c:pt>
                <c:pt idx="3484">
                  <c:v>-1.4074196942499999</c:v>
                </c:pt>
                <c:pt idx="3485">
                  <c:v>-1.42674207031</c:v>
                </c:pt>
                <c:pt idx="3486">
                  <c:v>-1.4462470186700001</c:v>
                </c:pt>
                <c:pt idx="3487">
                  <c:v>-1.4659353983700001</c:v>
                </c:pt>
                <c:pt idx="3488">
                  <c:v>-1.485808067</c:v>
                </c:pt>
                <c:pt idx="3489">
                  <c:v>-1.50586588069</c:v>
                </c:pt>
                <c:pt idx="3490">
                  <c:v>-1.5261096941100001</c:v>
                </c:pt>
                <c:pt idx="3491">
                  <c:v>-1.5465403604700001</c:v>
                </c:pt>
                <c:pt idx="3492">
                  <c:v>-1.56715873149</c:v>
                </c:pt>
                <c:pt idx="3493">
                  <c:v>-1.5879656574700001</c:v>
                </c:pt>
                <c:pt idx="3494">
                  <c:v>-1.6089619872000001</c:v>
                </c:pt>
                <c:pt idx="3495">
                  <c:v>-1.6301485680400001</c:v>
                </c:pt>
                <c:pt idx="3496">
                  <c:v>-1.65152624587</c:v>
                </c:pt>
                <c:pt idx="3497">
                  <c:v>-1.6730958651000001</c:v>
                </c:pt>
                <c:pt idx="3498">
                  <c:v>-1.69485826871</c:v>
                </c:pt>
                <c:pt idx="3499">
                  <c:v>-1.7168142981900001</c:v>
                </c:pt>
                <c:pt idx="3500">
                  <c:v>-1.7389647935799999</c:v>
                </c:pt>
                <c:pt idx="3501">
                  <c:v>-1.76131059349</c:v>
                </c:pt>
                <c:pt idx="3502">
                  <c:v>-1.7838525350700001</c:v>
                </c:pt>
                <c:pt idx="3503">
                  <c:v>-1.8065914540000001</c:v>
                </c:pt>
                <c:pt idx="3504">
                  <c:v>-1.82952818457</c:v>
                </c:pt>
                <c:pt idx="3505">
                  <c:v>-1.8526635595800001</c:v>
                </c:pt>
                <c:pt idx="3506">
                  <c:v>-1.87599841044</c:v>
                </c:pt>
                <c:pt idx="3507">
                  <c:v>-1.89953356713</c:v>
                </c:pt>
                <c:pt idx="3508">
                  <c:v>-1.9232698581900001</c:v>
                </c:pt>
                <c:pt idx="3509">
                  <c:v>-1.9472081107600001</c:v>
                </c:pt>
                <c:pt idx="3510">
                  <c:v>-1.9713491506</c:v>
                </c:pt>
                <c:pt idx="3511">
                  <c:v>-1.9956938020199999</c:v>
                </c:pt>
                <c:pt idx="3512">
                  <c:v>-2.0202428879899998</c:v>
                </c:pt>
                <c:pt idx="3513">
                  <c:v>-2.0449972300699999</c:v>
                </c:pt>
                <c:pt idx="3514">
                  <c:v>-2.06995764845</c:v>
                </c:pt>
                <c:pt idx="3515">
                  <c:v>-2.0951249619599999</c:v>
                </c:pt>
                <c:pt idx="3516">
                  <c:v>-2.1204999880800002</c:v>
                </c:pt>
                <c:pt idx="3517">
                  <c:v>-2.14608354293</c:v>
                </c:pt>
                <c:pt idx="3518">
                  <c:v>-2.1718764412999998</c:v>
                </c:pt>
                <c:pt idx="3519">
                  <c:v>-2.1978794966600002</c:v>
                </c:pt>
                <c:pt idx="3520">
                  <c:v>-2.2240935211499999</c:v>
                </c:pt>
                <c:pt idx="3521">
                  <c:v>-2.25051932563</c:v>
                </c:pt>
                <c:pt idx="3522">
                  <c:v>-2.2771577196399999</c:v>
                </c:pt>
                <c:pt idx="3523">
                  <c:v>-2.3040095114499999</c:v>
                </c:pt>
                <c:pt idx="3524">
                  <c:v>-2.3310755080700001</c:v>
                </c:pt>
                <c:pt idx="3525">
                  <c:v>-2.3583565152400001</c:v>
                </c:pt>
                <c:pt idx="3526">
                  <c:v>-2.3858533374599999</c:v>
                </c:pt>
                <c:pt idx="3527">
                  <c:v>-2.4135667779999999</c:v>
                </c:pt>
                <c:pt idx="3528">
                  <c:v>-2.44149763891</c:v>
                </c:pt>
                <c:pt idx="3529">
                  <c:v>-2.4696467210400002</c:v>
                </c:pt>
                <c:pt idx="3530">
                  <c:v>-2.4980148240500002</c:v>
                </c:pt>
                <c:pt idx="3531">
                  <c:v>-2.52660274641</c:v>
                </c:pt>
                <c:pt idx="3532">
                  <c:v>-2.55541128544</c:v>
                </c:pt>
                <c:pt idx="3533">
                  <c:v>-2.5844412373300001</c:v>
                </c:pt>
                <c:pt idx="3534">
                  <c:v>-2.61369339711</c:v>
                </c:pt>
                <c:pt idx="3535">
                  <c:v>-2.6431685587099998</c:v>
                </c:pt>
                <c:pt idx="3536">
                  <c:v>-2.6728675149600001</c:v>
                </c:pt>
                <c:pt idx="3537">
                  <c:v>-2.7027910576099998</c:v>
                </c:pt>
                <c:pt idx="3538">
                  <c:v>-2.73293997732</c:v>
                </c:pt>
                <c:pt idx="3539">
                  <c:v>-2.7633150637399999</c:v>
                </c:pt>
                <c:pt idx="3540">
                  <c:v>-2.7939171054599998</c:v>
                </c:pt>
                <c:pt idx="3541">
                  <c:v>-2.8247468900500001</c:v>
                </c:pt>
                <c:pt idx="3542">
                  <c:v>-2.8558052041000002</c:v>
                </c:pt>
                <c:pt idx="3543">
                  <c:v>-2.8870928332000001</c:v>
                </c:pt>
                <c:pt idx="3544">
                  <c:v>-2.918610562</c:v>
                </c:pt>
                <c:pt idx="3545">
                  <c:v>-2.9503591741999999</c:v>
                </c:pt>
                <c:pt idx="3546">
                  <c:v>-2.9823394525600002</c:v>
                </c:pt>
                <c:pt idx="3547">
                  <c:v>-3.0145521789399998</c:v>
                </c:pt>
                <c:pt idx="3548">
                  <c:v>-3.0469981343299999</c:v>
                </c:pt>
                <c:pt idx="3549">
                  <c:v>-3.0796780988300001</c:v>
                </c:pt>
                <c:pt idx="3550">
                  <c:v>-3.1125928517200001</c:v>
                </c:pt>
                <c:pt idx="3551">
                  <c:v>-3.1457431714199999</c:v>
                </c:pt>
                <c:pt idx="3552">
                  <c:v>-3.17912983556</c:v>
                </c:pt>
                <c:pt idx="3553">
                  <c:v>-3.2127536209900001</c:v>
                </c:pt>
                <c:pt idx="3554">
                  <c:v>-3.2466153037900001</c:v>
                </c:pt>
                <c:pt idx="3555">
                  <c:v>-3.2807156592700002</c:v>
                </c:pt>
                <c:pt idx="3556">
                  <c:v>-3.3150554620600001</c:v>
                </c:pt>
                <c:pt idx="3557">
                  <c:v>-3.3496354860599999</c:v>
                </c:pt>
                <c:pt idx="3558">
                  <c:v>-3.3844565044900001</c:v>
                </c:pt>
                <c:pt idx="3559">
                  <c:v>-3.4195192899200002</c:v>
                </c:pt>
                <c:pt idx="3560">
                  <c:v>-3.4548246142800001</c:v>
                </c:pt>
                <c:pt idx="3561">
                  <c:v>-3.4903732488900001</c:v>
                </c:pt>
                <c:pt idx="3562">
                  <c:v>-3.5261659644800001</c:v>
                </c:pt>
                <c:pt idx="3563">
                  <c:v>-3.5622035311900002</c:v>
                </c:pt>
                <c:pt idx="3564">
                  <c:v>-3.5984867186599998</c:v>
                </c:pt>
                <c:pt idx="3565">
                  <c:v>-3.6350162959599999</c:v>
                </c:pt>
                <c:pt idx="3566">
                  <c:v>-3.67179303169</c:v>
                </c:pt>
                <c:pt idx="3567">
                  <c:v>-3.7088176939699999</c:v>
                </c:pt>
                <c:pt idx="3568">
                  <c:v>-3.74609105047</c:v>
                </c:pt>
                <c:pt idx="3569">
                  <c:v>-3.7836138684299998</c:v>
                </c:pt>
                <c:pt idx="3570">
                  <c:v>-3.8213869146800001</c:v>
                </c:pt>
                <c:pt idx="3571">
                  <c:v>-3.85941095571</c:v>
                </c:pt>
                <c:pt idx="3572">
                  <c:v>-3.8976867575999998</c:v>
                </c:pt>
                <c:pt idx="3573">
                  <c:v>-3.9362150861599998</c:v>
                </c:pt>
                <c:pt idx="3574">
                  <c:v>-3.9749967068599998</c:v>
                </c:pt>
                <c:pt idx="3575">
                  <c:v>-4.0140323849100001</c:v>
                </c:pt>
                <c:pt idx="3576">
                  <c:v>-4.0533228852700001</c:v>
                </c:pt>
                <c:pt idx="3577">
                  <c:v>-4.0928689726599998</c:v>
                </c:pt>
                <c:pt idx="3578">
                  <c:v>-4.1326714116199996</c:v>
                </c:pt>
                <c:pt idx="3579">
                  <c:v>-4.1727309664999996</c:v>
                </c:pt>
                <c:pt idx="3580">
                  <c:v>-4.21304840153</c:v>
                </c:pt>
                <c:pt idx="3581">
                  <c:v>-4.2536244807900001</c:v>
                </c:pt>
                <c:pt idx="3582">
                  <c:v>-4.29445996829</c:v>
                </c:pt>
                <c:pt idx="3583">
                  <c:v>-4.3355556279599998</c:v>
                </c:pt>
                <c:pt idx="3584">
                  <c:v>-4.3769122237099998</c:v>
                </c:pt>
                <c:pt idx="3585">
                  <c:v>-4.41853051942</c:v>
                </c:pt>
                <c:pt idx="3586">
                  <c:v>-4.4604112790099997</c:v>
                </c:pt>
                <c:pt idx="3587">
                  <c:v>-4.5025552664099999</c:v>
                </c:pt>
                <c:pt idx="3588">
                  <c:v>-4.54496324566</c:v>
                </c:pt>
                <c:pt idx="3589">
                  <c:v>-4.58763598088</c:v>
                </c:pt>
                <c:pt idx="3590">
                  <c:v>-4.6305742363300002</c:v>
                </c:pt>
                <c:pt idx="3591">
                  <c:v>-4.6737787764199998</c:v>
                </c:pt>
                <c:pt idx="3592">
                  <c:v>-4.71725036575</c:v>
                </c:pt>
                <c:pt idx="3593">
                  <c:v>-4.76098976914</c:v>
                </c:pt>
                <c:pt idx="3594">
                  <c:v>-4.8049977516600002</c:v>
                </c:pt>
                <c:pt idx="3595">
                  <c:v>-4.8492750786399998</c:v>
                </c:pt>
                <c:pt idx="3596">
                  <c:v>-4.8938225157200002</c:v>
                </c:pt>
                <c:pt idx="3597">
                  <c:v>-4.9386408288899997</c:v>
                </c:pt>
                <c:pt idx="3598">
                  <c:v>-4.9837307844799996</c:v>
                </c:pt>
                <c:pt idx="3599">
                  <c:v>-5.0290931492300004</c:v>
                </c:pt>
                <c:pt idx="3600">
                  <c:v>-5.0747286902999997</c:v>
                </c:pt>
                <c:pt idx="3601">
                  <c:v>-5.1206381753099999</c:v>
                </c:pt>
                <c:pt idx="3602">
                  <c:v>-5.1668223723600004</c:v>
                </c:pt>
                <c:pt idx="3603">
                  <c:v>-5.2132820500700001</c:v>
                </c:pt>
                <c:pt idx="3604">
                  <c:v>-5.2600179775999996</c:v>
                </c:pt>
                <c:pt idx="3605">
                  <c:v>-5.3070309247000003</c:v>
                </c:pt>
                <c:pt idx="3606">
                  <c:v>-5.3543216617200002</c:v>
                </c:pt>
                <c:pt idx="3607">
                  <c:v>-5.4018909596700002</c:v>
                </c:pt>
                <c:pt idx="3608">
                  <c:v>-5.4497395902200001</c:v>
                </c:pt>
                <c:pt idx="3609">
                  <c:v>-5.4978683257499998</c:v>
                </c:pt>
                <c:pt idx="3610">
                  <c:v>-5.5462779393800004</c:v>
                </c:pt>
                <c:pt idx="3611">
                  <c:v>-5.5949692049899999</c:v>
                </c:pt>
                <c:pt idx="3612">
                  <c:v>-5.6439428972699996</c:v>
                </c:pt>
                <c:pt idx="3613">
                  <c:v>-5.6931997917699997</c:v>
                </c:pt>
                <c:pt idx="3614">
                  <c:v>-5.7427406648600003</c:v>
                </c:pt>
                <c:pt idx="3615">
                  <c:v>-5.7925662938600002</c:v>
                </c:pt>
                <c:pt idx="3616">
                  <c:v>-5.8426774569999997</c:v>
                </c:pt>
                <c:pt idx="3617">
                  <c:v>-5.8930749334900003</c:v>
                </c:pt>
                <c:pt idx="3618">
                  <c:v>-5.9437595035199999</c:v>
                </c:pt>
                <c:pt idx="3619">
                  <c:v>-5.9947319483600001</c:v>
                </c:pt>
                <c:pt idx="3620">
                  <c:v>-6.0459930503199999</c:v>
                </c:pt>
                <c:pt idx="3621">
                  <c:v>-6.0975435928100001</c:v>
                </c:pt>
                <c:pt idx="3622">
                  <c:v>-6.1493843604</c:v>
                </c:pt>
                <c:pt idx="3623">
                  <c:v>-6.2015161388399997</c:v>
                </c:pt>
                <c:pt idx="3624">
                  <c:v>-6.2539397150599996</c:v>
                </c:pt>
                <c:pt idx="3625">
                  <c:v>-6.3066558772599999</c:v>
                </c:pt>
                <c:pt idx="3626">
                  <c:v>-6.3596654149200003</c:v>
                </c:pt>
                <c:pt idx="3627">
                  <c:v>-6.4129691188300004</c:v>
                </c:pt>
                <c:pt idx="3628">
                  <c:v>-6.4665677811200002</c:v>
                </c:pt>
                <c:pt idx="3629">
                  <c:v>-6.5204621953200004</c:v>
                </c:pt>
                <c:pt idx="3630">
                  <c:v>-6.5746531564000001</c:v>
                </c:pt>
                <c:pt idx="3631">
                  <c:v>-6.6291414607599997</c:v>
                </c:pt>
                <c:pt idx="3632">
                  <c:v>-6.6839279063100001</c:v>
                </c:pt>
                <c:pt idx="3633">
                  <c:v>-6.7390132925100001</c:v>
                </c:pt>
                <c:pt idx="3634">
                  <c:v>-6.7943984203600003</c:v>
                </c:pt>
                <c:pt idx="3635">
                  <c:v>-6.8500840925000004</c:v>
                </c:pt>
                <c:pt idx="3636">
                  <c:v>-6.9060711132000003</c:v>
                </c:pt>
                <c:pt idx="3637">
                  <c:v>-6.9623602884100002</c:v>
                </c:pt>
                <c:pt idx="3638">
                  <c:v>-7.0189524258100002</c:v>
                </c:pt>
                <c:pt idx="3639">
                  <c:v>-7.0758483348399999</c:v>
                </c:pt>
                <c:pt idx="3640">
                  <c:v>-7.1330488267299996</c:v>
                </c:pt>
                <c:pt idx="3641">
                  <c:v>-7.1905547145600002</c:v>
                </c:pt>
                <c:pt idx="3642">
                  <c:v>-7.2483668132699997</c:v>
                </c:pt>
                <c:pt idx="3643">
                  <c:v>-7.3064859397299999</c:v>
                </c:pt>
                <c:pt idx="3644">
                  <c:v>-7.3649129127700004</c:v>
                </c:pt>
                <c:pt idx="3645">
                  <c:v>-7.4236485531899996</c:v>
                </c:pt>
                <c:pt idx="3646">
                  <c:v>-7.48269368384</c:v>
                </c:pt>
                <c:pt idx="3647">
                  <c:v>-7.5420491296499996</c:v>
                </c:pt>
                <c:pt idx="3648">
                  <c:v>-7.6017157176500003</c:v>
                </c:pt>
                <c:pt idx="3649">
                  <c:v>-7.6616942770399996</c:v>
                </c:pt>
                <c:pt idx="3650">
                  <c:v>-7.7219856392099997</c:v>
                </c:pt>
                <c:pt idx="3651">
                  <c:v>-7.7825906377800003</c:v>
                </c:pt>
                <c:pt idx="3652">
                  <c:v>-7.8435101086700003</c:v>
                </c:pt>
                <c:pt idx="3653">
                  <c:v>-7.9047448900899999</c:v>
                </c:pt>
                <c:pt idx="3654">
                  <c:v>-7.9662958226400002</c:v>
                </c:pt>
                <c:pt idx="3655">
                  <c:v>-8.02816374931</c:v>
                </c:pt>
                <c:pt idx="3656">
                  <c:v>-8.0903495155599998</c:v>
                </c:pt>
                <c:pt idx="3657">
                  <c:v>-8.1528539693000006</c:v>
                </c:pt>
                <c:pt idx="3658">
                  <c:v>-8.2156779610200008</c:v>
                </c:pt>
                <c:pt idx="3659">
                  <c:v>-8.2788223437399999</c:v>
                </c:pt>
                <c:pt idx="3660">
                  <c:v>-8.3422879731500004</c:v>
                </c:pt>
                <c:pt idx="3661">
                  <c:v>-8.4060757075700003</c:v>
                </c:pt>
                <c:pt idx="3662">
                  <c:v>-8.4701864080299991</c:v>
                </c:pt>
                <c:pt idx="3663">
                  <c:v>-8.5346209383399998</c:v>
                </c:pt>
                <c:pt idx="3664">
                  <c:v>-8.5993801650900004</c:v>
                </c:pt>
                <c:pt idx="3665">
                  <c:v>-8.6644649576999999</c:v>
                </c:pt>
                <c:pt idx="3666">
                  <c:v>-8.7298761885099996</c:v>
                </c:pt>
                <c:pt idx="3667">
                  <c:v>-8.7956147327699998</c:v>
                </c:pt>
                <c:pt idx="3668">
                  <c:v>-8.8616814687400005</c:v>
                </c:pt>
                <c:pt idx="3669">
                  <c:v>-8.9280772776700008</c:v>
                </c:pt>
                <c:pt idx="3670">
                  <c:v>-8.9948030439100002</c:v>
                </c:pt>
                <c:pt idx="3671">
                  <c:v>-9.0618596549399992</c:v>
                </c:pt>
                <c:pt idx="3672">
                  <c:v>-9.1292480013899997</c:v>
                </c:pt>
                <c:pt idx="3673">
                  <c:v>-9.1969689771100001</c:v>
                </c:pt>
                <c:pt idx="3674">
                  <c:v>-9.2650234792300008</c:v>
                </c:pt>
                <c:pt idx="3675">
                  <c:v>-9.3334124081799992</c:v>
                </c:pt>
                <c:pt idx="3676">
                  <c:v>-9.4021366677600007</c:v>
                </c:pt>
                <c:pt idx="3677">
                  <c:v>-9.4711971651799995</c:v>
                </c:pt>
                <c:pt idx="3678">
                  <c:v>-9.5405948111200001</c:v>
                </c:pt>
                <c:pt idx="3679">
                  <c:v>-9.6103305197599997</c:v>
                </c:pt>
                <c:pt idx="3680">
                  <c:v>-9.6804052088700008</c:v>
                </c:pt>
                <c:pt idx="3681">
                  <c:v>-9.7508197997899995</c:v>
                </c:pt>
                <c:pt idx="3682">
                  <c:v>-9.8215752175700004</c:v>
                </c:pt>
                <c:pt idx="3683">
                  <c:v>-9.8926723909500005</c:v>
                </c:pt>
                <c:pt idx="3684">
                  <c:v>-9.9641122524500005</c:v>
                </c:pt>
                <c:pt idx="3685">
                  <c:v>-10.035895738400001</c:v>
                </c:pt>
                <c:pt idx="3686">
                  <c:v>-10.108023789000001</c:v>
                </c:pt>
                <c:pt idx="3687">
                  <c:v>-10.180497348499999</c:v>
                </c:pt>
                <c:pt idx="3688">
                  <c:v>-10.253317364899999</c:v>
                </c:pt>
                <c:pt idx="3689">
                  <c:v>-10.3264847904</c:v>
                </c:pt>
                <c:pt idx="3690">
                  <c:v>-10.4000005812</c:v>
                </c:pt>
                <c:pt idx="3691">
                  <c:v>-10.473865697800001</c:v>
                </c:pt>
                <c:pt idx="3692">
                  <c:v>-10.5480811048</c:v>
                </c:pt>
                <c:pt idx="3693">
                  <c:v>-10.622647771</c:v>
                </c:pt>
                <c:pt idx="3694">
                  <c:v>-10.6975666695</c:v>
                </c:pt>
                <c:pt idx="3695">
                  <c:v>-10.772838778000001</c:v>
                </c:pt>
                <c:pt idx="3696">
                  <c:v>-10.8484650784</c:v>
                </c:pt>
                <c:pt idx="3697">
                  <c:v>-10.9244465572</c:v>
                </c:pt>
                <c:pt idx="3698">
                  <c:v>-11.0007842053</c:v>
                </c:pt>
                <c:pt idx="3699">
                  <c:v>-11.0774790184</c:v>
                </c:pt>
                <c:pt idx="3700">
                  <c:v>-11.154531996799999</c:v>
                </c:pt>
                <c:pt idx="3701">
                  <c:v>-11.2319441455</c:v>
                </c:pt>
                <c:pt idx="3702">
                  <c:v>-11.3097164742</c:v>
                </c:pt>
                <c:pt idx="3703">
                  <c:v>-11.3878499976</c:v>
                </c:pt>
                <c:pt idx="3704">
                  <c:v>-11.466345735200001</c:v>
                </c:pt>
                <c:pt idx="3705">
                  <c:v>-11.5452047115</c:v>
                </c:pt>
                <c:pt idx="3706">
                  <c:v>-11.6244279561</c:v>
                </c:pt>
                <c:pt idx="3707">
                  <c:v>-11.7040165036</c:v>
                </c:pt>
                <c:pt idx="3708">
                  <c:v>-11.7839713939</c:v>
                </c:pt>
                <c:pt idx="3709">
                  <c:v>-11.864293671900001</c:v>
                </c:pt>
                <c:pt idx="3710">
                  <c:v>-11.944984388</c:v>
                </c:pt>
                <c:pt idx="3711">
                  <c:v>-12.0260445978</c:v>
                </c:pt>
                <c:pt idx="3712">
                  <c:v>-12.107475362500001</c:v>
                </c:pt>
                <c:pt idx="3713">
                  <c:v>-12.1892777486</c:v>
                </c:pt>
                <c:pt idx="3714">
                  <c:v>-12.271452828299999</c:v>
                </c:pt>
                <c:pt idx="3715">
                  <c:v>-12.3540016793</c:v>
                </c:pt>
                <c:pt idx="3716">
                  <c:v>-12.4369253852</c:v>
                </c:pt>
                <c:pt idx="3717">
                  <c:v>-12.520225035199999</c:v>
                </c:pt>
                <c:pt idx="3718">
                  <c:v>-12.6039017242</c:v>
                </c:pt>
                <c:pt idx="3719">
                  <c:v>-12.687956553499999</c:v>
                </c:pt>
                <c:pt idx="3720">
                  <c:v>-12.7723906297</c:v>
                </c:pt>
                <c:pt idx="3721">
                  <c:v>-12.857205066100001</c:v>
                </c:pt>
                <c:pt idx="3722">
                  <c:v>-12.942400981700001</c:v>
                </c:pt>
                <c:pt idx="3723">
                  <c:v>-13.027979501900001</c:v>
                </c:pt>
                <c:pt idx="3724">
                  <c:v>-13.113941758199999</c:v>
                </c:pt>
                <c:pt idx="3725">
                  <c:v>-13.200288888699999</c:v>
                </c:pt>
                <c:pt idx="3726">
                  <c:v>-13.2870220377</c:v>
                </c:pt>
                <c:pt idx="3727">
                  <c:v>-13.3741423561</c:v>
                </c:pt>
                <c:pt idx="3728">
                  <c:v>-13.4616510014</c:v>
                </c:pt>
                <c:pt idx="3729">
                  <c:v>-13.5495491377</c:v>
                </c:pt>
                <c:pt idx="3730">
                  <c:v>-13.637837936</c:v>
                </c:pt>
                <c:pt idx="3731">
                  <c:v>-13.7265185738</c:v>
                </c:pt>
                <c:pt idx="3732">
                  <c:v>-13.815592235800001</c:v>
                </c:pt>
                <c:pt idx="3733">
                  <c:v>-13.905060113599999</c:v>
                </c:pt>
                <c:pt idx="3734">
                  <c:v>-13.9949234058</c:v>
                </c:pt>
                <c:pt idx="3735">
                  <c:v>-14.0851833182</c:v>
                </c:pt>
                <c:pt idx="3736">
                  <c:v>-14.1758410639</c:v>
                </c:pt>
                <c:pt idx="3737">
                  <c:v>-14.266897863200001</c:v>
                </c:pt>
                <c:pt idx="3738">
                  <c:v>-14.358354944</c:v>
                </c:pt>
                <c:pt idx="3739">
                  <c:v>-14.4502135414</c:v>
                </c:pt>
                <c:pt idx="3740">
                  <c:v>-14.5424748983</c:v>
                </c:pt>
                <c:pt idx="3741">
                  <c:v>-14.6351402653</c:v>
                </c:pt>
                <c:pt idx="3742">
                  <c:v>-14.728210900600001</c:v>
                </c:pt>
                <c:pt idx="3743">
                  <c:v>-14.8216880705</c:v>
                </c:pt>
                <c:pt idx="3744">
                  <c:v>-14.915573049000001</c:v>
                </c:pt>
                <c:pt idx="3745">
                  <c:v>-15.009867118400001</c:v>
                </c:pt>
                <c:pt idx="3746">
                  <c:v>-15.104571568800001</c:v>
                </c:pt>
                <c:pt idx="3747">
                  <c:v>-15.1996876989</c:v>
                </c:pt>
                <c:pt idx="3748">
                  <c:v>-15.2952168154</c:v>
                </c:pt>
                <c:pt idx="3749">
                  <c:v>-15.391160233800001</c:v>
                </c:pt>
                <c:pt idx="3750">
                  <c:v>-15.487519277900001</c:v>
                </c:pt>
                <c:pt idx="3751">
                  <c:v>-15.584295280199999</c:v>
                </c:pt>
                <c:pt idx="3752">
                  <c:v>-15.681489581699999</c:v>
                </c:pt>
                <c:pt idx="3753">
                  <c:v>-15.779103532700001</c:v>
                </c:pt>
                <c:pt idx="3754">
                  <c:v>-15.8771384921</c:v>
                </c:pt>
                <c:pt idx="3755">
                  <c:v>-15.975595827999999</c:v>
                </c:pt>
                <c:pt idx="3756">
                  <c:v>-16.0744769175</c:v>
                </c:pt>
                <c:pt idx="3757">
                  <c:v>-16.173783147200002</c:v>
                </c:pt>
                <c:pt idx="3758">
                  <c:v>-16.273515912899999</c:v>
                </c:pt>
                <c:pt idx="3759">
                  <c:v>-16.373676619800001</c:v>
                </c:pt>
                <c:pt idx="3760">
                  <c:v>-16.474266683100002</c:v>
                </c:pt>
                <c:pt idx="3761">
                  <c:v>-16.5752875272</c:v>
                </c:pt>
                <c:pt idx="3762">
                  <c:v>-16.676740586600001</c:v>
                </c:pt>
                <c:pt idx="3763">
                  <c:v>-16.778627305899999</c:v>
                </c:pt>
                <c:pt idx="3764">
                  <c:v>-16.880949139399998</c:v>
                </c:pt>
                <c:pt idx="3765">
                  <c:v>-16.9837075519</c:v>
                </c:pt>
                <c:pt idx="3766">
                  <c:v>-17.0869040183</c:v>
                </c:pt>
                <c:pt idx="3767">
                  <c:v>-17.190540024000001</c:v>
                </c:pt>
                <c:pt idx="3768">
                  <c:v>-17.294617064899999</c:v>
                </c:pt>
                <c:pt idx="3769">
                  <c:v>-17.399136647700001</c:v>
                </c:pt>
                <c:pt idx="3770">
                  <c:v>-17.5041002898</c:v>
                </c:pt>
                <c:pt idx="3771">
                  <c:v>-17.6095095196</c:v>
                </c:pt>
                <c:pt idx="3772">
                  <c:v>-17.7153658766</c:v>
                </c:pt>
                <c:pt idx="3773">
                  <c:v>-17.821670911199998</c:v>
                </c:pt>
                <c:pt idx="3774">
                  <c:v>-17.928426185599999</c:v>
                </c:pt>
                <c:pt idx="3775">
                  <c:v>-18.0356332731</c:v>
                </c:pt>
                <c:pt idx="3776">
                  <c:v>-18.143293758799999</c:v>
                </c:pt>
                <c:pt idx="3777">
                  <c:v>-18.251409239499999</c:v>
                </c:pt>
                <c:pt idx="3778">
                  <c:v>-18.359981323900001</c:v>
                </c:pt>
                <c:pt idx="3779">
                  <c:v>-18.469011632600001</c:v>
                </c:pt>
                <c:pt idx="3780">
                  <c:v>-18.5785017987</c:v>
                </c:pt>
                <c:pt idx="3781">
                  <c:v>-18.688453467199999</c:v>
                </c:pt>
                <c:pt idx="3782">
                  <c:v>-18.7988682959</c:v>
                </c:pt>
                <c:pt idx="3783">
                  <c:v>-18.909747955099999</c:v>
                </c:pt>
                <c:pt idx="3784">
                  <c:v>-19.021094128000001</c:v>
                </c:pt>
                <c:pt idx="3785">
                  <c:v>-19.1329085106</c:v>
                </c:pt>
                <c:pt idx="3786">
                  <c:v>-19.245192811999999</c:v>
                </c:pt>
                <c:pt idx="3787">
                  <c:v>-19.357948754700001</c:v>
                </c:pt>
                <c:pt idx="3788">
                  <c:v>-19.471178074499999</c:v>
                </c:pt>
                <c:pt idx="3789">
                  <c:v>-19.584882520800001</c:v>
                </c:pt>
                <c:pt idx="3790">
                  <c:v>-19.6990638567</c:v>
                </c:pt>
                <c:pt idx="3791">
                  <c:v>-19.813723859500001</c:v>
                </c:pt>
                <c:pt idx="3792">
                  <c:v>-19.928864320199999</c:v>
                </c:pt>
                <c:pt idx="3793">
                  <c:v>-20.044487044299999</c:v>
                </c:pt>
                <c:pt idx="3794">
                  <c:v>-20.160593851800002</c:v>
                </c:pt>
                <c:pt idx="3795">
                  <c:v>-20.2771865773</c:v>
                </c:pt>
                <c:pt idx="3796">
                  <c:v>-20.3942670699</c:v>
                </c:pt>
                <c:pt idx="3797">
                  <c:v>-20.5118371943</c:v>
                </c:pt>
                <c:pt idx="3798">
                  <c:v>-20.6298988297</c:v>
                </c:pt>
                <c:pt idx="3799">
                  <c:v>-20.748453871300001</c:v>
                </c:pt>
                <c:pt idx="3800">
                  <c:v>-20.867504229400001</c:v>
                </c:pt>
                <c:pt idx="3801">
                  <c:v>-20.987051830399999</c:v>
                </c:pt>
                <c:pt idx="3802">
                  <c:v>-21.107098616399998</c:v>
                </c:pt>
                <c:pt idx="3803">
                  <c:v>-21.227646545900001</c:v>
                </c:pt>
                <c:pt idx="3804">
                  <c:v>-21.348697593600001</c:v>
                </c:pt>
                <c:pt idx="3805">
                  <c:v>-21.470253750800001</c:v>
                </c:pt>
                <c:pt idx="3806">
                  <c:v>-21.5923170258</c:v>
                </c:pt>
                <c:pt idx="3807">
                  <c:v>-21.714889443699999</c:v>
                </c:pt>
                <c:pt idx="3808">
                  <c:v>-21.8379730469</c:v>
                </c:pt>
                <c:pt idx="3809">
                  <c:v>-21.961569895299998</c:v>
                </c:pt>
                <c:pt idx="3810">
                  <c:v>-22.085682066299999</c:v>
                </c:pt>
                <c:pt idx="3811">
                  <c:v>-22.210311655400002</c:v>
                </c:pt>
                <c:pt idx="3812">
                  <c:v>-22.3354607761</c:v>
                </c:pt>
                <c:pt idx="3813">
                  <c:v>-22.4611315605</c:v>
                </c:pt>
                <c:pt idx="3814">
                  <c:v>-22.587326159100002</c:v>
                </c:pt>
                <c:pt idx="3815">
                  <c:v>-22.714046741299999</c:v>
                </c:pt>
                <c:pt idx="3816">
                  <c:v>-22.841295495600001</c:v>
                </c:pt>
                <c:pt idx="3817">
                  <c:v>-22.969074630000001</c:v>
                </c:pt>
                <c:pt idx="3818">
                  <c:v>-23.097386371999999</c:v>
                </c:pt>
                <c:pt idx="3819">
                  <c:v>-23.226232969000002</c:v>
                </c:pt>
                <c:pt idx="3820">
                  <c:v>-23.355616688400001</c:v>
                </c:pt>
                <c:pt idx="3821">
                  <c:v>-23.485539818300001</c:v>
                </c:pt>
                <c:pt idx="3822">
                  <c:v>-23.616004667199999</c:v>
                </c:pt>
                <c:pt idx="3823">
                  <c:v>-23.7470135648</c:v>
                </c:pt>
                <c:pt idx="3824">
                  <c:v>-23.878568861800002</c:v>
                </c:pt>
                <c:pt idx="3825">
                  <c:v>-24.0106729307</c:v>
                </c:pt>
                <c:pt idx="3826">
                  <c:v>-24.1433281656</c:v>
                </c:pt>
                <c:pt idx="3827">
                  <c:v>-24.276536982700001</c:v>
                </c:pt>
                <c:pt idx="3828">
                  <c:v>-24.410301820899999</c:v>
                </c:pt>
                <c:pt idx="3829">
                  <c:v>-24.544625141499999</c:v>
                </c:pt>
                <c:pt idx="3830">
                  <c:v>-24.679509428999999</c:v>
                </c:pt>
                <c:pt idx="3831">
                  <c:v>-24.8149571913</c:v>
                </c:pt>
                <c:pt idx="3832">
                  <c:v>-24.950970959799999</c:v>
                </c:pt>
                <c:pt idx="3833">
                  <c:v>-25.087553290100001</c:v>
                </c:pt>
                <c:pt idx="3834">
                  <c:v>-25.224706762</c:v>
                </c:pt>
                <c:pt idx="3835">
                  <c:v>-25.362433979999999</c:v>
                </c:pt>
                <c:pt idx="3836">
                  <c:v>-25.5007375737</c:v>
                </c:pt>
                <c:pt idx="3837">
                  <c:v>-25.639620198100001</c:v>
                </c:pt>
                <c:pt idx="3838">
                  <c:v>-25.779084533700001</c:v>
                </c:pt>
                <c:pt idx="3839">
                  <c:v>-25.919133287400001</c:v>
                </c:pt>
                <c:pt idx="3840">
                  <c:v>-26.059769192299999</c:v>
                </c:pt>
                <c:pt idx="3841">
                  <c:v>-26.2009950086</c:v>
                </c:pt>
                <c:pt idx="3842">
                  <c:v>-26.342813523499998</c:v>
                </c:pt>
                <c:pt idx="3843">
                  <c:v>-26.4852275521</c:v>
                </c:pt>
                <c:pt idx="3844">
                  <c:v>-26.628239937099998</c:v>
                </c:pt>
                <c:pt idx="3845">
                  <c:v>-26.771853549999999</c:v>
                </c:pt>
                <c:pt idx="3846">
                  <c:v>-26.916071291000002</c:v>
                </c:pt>
                <c:pt idx="3847">
                  <c:v>-27.0608960896</c:v>
                </c:pt>
                <c:pt idx="3848">
                  <c:v>-27.2063309049</c:v>
                </c:pt>
                <c:pt idx="3849">
                  <c:v>-27.3523787261</c:v>
                </c:pt>
                <c:pt idx="3850">
                  <c:v>-27.499042573099999</c:v>
                </c:pt>
                <c:pt idx="3851">
                  <c:v>-27.646325496799999</c:v>
                </c:pt>
                <c:pt idx="3852">
                  <c:v>-27.794230579499999</c:v>
                </c:pt>
                <c:pt idx="3853">
                  <c:v>-27.942760935399999</c:v>
                </c:pt>
                <c:pt idx="3854">
                  <c:v>-28.091919711199999</c:v>
                </c:pt>
                <c:pt idx="3855">
                  <c:v>-28.241710086600001</c:v>
                </c:pt>
                <c:pt idx="3856">
                  <c:v>-28.392135274600001</c:v>
                </c:pt>
                <c:pt idx="3857">
                  <c:v>-28.543198522099999</c:v>
                </c:pt>
                <c:pt idx="3858">
                  <c:v>-28.6949031105</c:v>
                </c:pt>
                <c:pt idx="3859">
                  <c:v>-28.847252356199999</c:v>
                </c:pt>
                <c:pt idx="3860">
                  <c:v>-29.000249610800001</c:v>
                </c:pt>
                <c:pt idx="3861">
                  <c:v>-29.153898262399998</c:v>
                </c:pt>
                <c:pt idx="3862">
                  <c:v>-29.308201735299999</c:v>
                </c:pt>
                <c:pt idx="3863">
                  <c:v>-29.463163491300001</c:v>
                </c:pt>
                <c:pt idx="3864">
                  <c:v>-29.6187870296</c:v>
                </c:pt>
                <c:pt idx="3865">
                  <c:v>-29.775075888</c:v>
                </c:pt>
                <c:pt idx="3866">
                  <c:v>-29.932033643099999</c:v>
                </c:pt>
                <c:pt idx="3867">
                  <c:v>-30.089663911100001</c:v>
                </c:pt>
                <c:pt idx="3868">
                  <c:v>-30.247970348500001</c:v>
                </c:pt>
                <c:pt idx="3869">
                  <c:v>-30.4069566525</c:v>
                </c:pt>
                <c:pt idx="3870">
                  <c:v>-30.566626561700001</c:v>
                </c:pt>
                <c:pt idx="3871">
                  <c:v>-30.726983857</c:v>
                </c:pt>
                <c:pt idx="3872">
                  <c:v>-30.888032362099999</c:v>
                </c:pt>
                <c:pt idx="3873">
                  <c:v>-31.0497759442</c:v>
                </c:pt>
                <c:pt idx="3874">
                  <c:v>-31.2122185146</c:v>
                </c:pt>
                <c:pt idx="3875">
                  <c:v>-31.375364029699998</c:v>
                </c:pt>
                <c:pt idx="3876">
                  <c:v>-31.5392164917</c:v>
                </c:pt>
                <c:pt idx="3877">
                  <c:v>-31.703779949000001</c:v>
                </c:pt>
                <c:pt idx="3878">
                  <c:v>-31.869058497299999</c:v>
                </c:pt>
                <c:pt idx="3879">
                  <c:v>-32.035056280399999</c:v>
                </c:pt>
                <c:pt idx="3880">
                  <c:v>-32.201777490799998</c:v>
                </c:pt>
                <c:pt idx="3881">
                  <c:v>-32.3692263708</c:v>
                </c:pt>
                <c:pt idx="3882">
                  <c:v>-32.5374072129</c:v>
                </c:pt>
                <c:pt idx="3883">
                  <c:v>-32.706324361100002</c:v>
                </c:pt>
                <c:pt idx="3884">
                  <c:v>-32.875982211599997</c:v>
                </c:pt>
                <c:pt idx="3885">
                  <c:v>-33.046385213699999</c:v>
                </c:pt>
                <c:pt idx="3886">
                  <c:v>-33.217537870699999</c:v>
                </c:pt>
                <c:pt idx="3887">
                  <c:v>-33.389444740899997</c:v>
                </c:pt>
                <c:pt idx="3888">
                  <c:v>-33.562110438200001</c:v>
                </c:pt>
                <c:pt idx="3889">
                  <c:v>-33.735539633899997</c:v>
                </c:pt>
                <c:pt idx="3890">
                  <c:v>-33.909737056899999</c:v>
                </c:pt>
                <c:pt idx="3891">
                  <c:v>-34.084707494900002</c:v>
                </c:pt>
                <c:pt idx="3892">
                  <c:v>-34.260455795699997</c:v>
                </c:pt>
                <c:pt idx="3893">
                  <c:v>-34.436986868200002</c:v>
                </c:pt>
                <c:pt idx="3894">
                  <c:v>-34.614305683200001</c:v>
                </c:pt>
                <c:pt idx="3895">
                  <c:v>-34.792417274999998</c:v>
                </c:pt>
                <c:pt idx="3896">
                  <c:v>-34.971326742000002</c:v>
                </c:pt>
                <c:pt idx="3897">
                  <c:v>-35.151039248399996</c:v>
                </c:pt>
                <c:pt idx="3898">
                  <c:v>-35.331560025100003</c:v>
                </c:pt>
                <c:pt idx="3899">
                  <c:v>-35.512894370799998</c:v>
                </c:pt>
                <c:pt idx="3900">
                  <c:v>-35.6950476536</c:v>
                </c:pt>
                <c:pt idx="3901">
                  <c:v>-35.878025312200002</c:v>
                </c:pt>
                <c:pt idx="3902">
                  <c:v>-36.061832856999999</c:v>
                </c:pt>
                <c:pt idx="3903">
                  <c:v>-36.2464758717</c:v>
                </c:pt>
                <c:pt idx="3904">
                  <c:v>-36.4319600145</c:v>
                </c:pt>
                <c:pt idx="3905">
                  <c:v>-36.618291019700003</c:v>
                </c:pt>
                <c:pt idx="3906">
                  <c:v>-36.805474698899999</c:v>
                </c:pt>
                <c:pt idx="3907">
                  <c:v>-36.993516942900001</c:v>
                </c:pt>
                <c:pt idx="3908">
                  <c:v>-37.182423722599999</c:v>
                </c:pt>
                <c:pt idx="3909">
                  <c:v>-37.372201091299999</c:v>
                </c:pt>
                <c:pt idx="3910">
                  <c:v>-37.562855185799997</c:v>
                </c:pt>
                <c:pt idx="3911">
                  <c:v>-37.754392227899999</c:v>
                </c:pt>
                <c:pt idx="3912">
                  <c:v>-37.946818526800001</c:v>
                </c:pt>
                <c:pt idx="3913">
                  <c:v>-38.140140480200003</c:v>
                </c:pt>
                <c:pt idx="3914">
                  <c:v>-38.3343645761</c:v>
                </c:pt>
                <c:pt idx="3915">
                  <c:v>-38.529497395100002</c:v>
                </c:pt>
                <c:pt idx="3916">
                  <c:v>-38.725545611599998</c:v>
                </c:pt>
                <c:pt idx="3917">
                  <c:v>-38.9225159963</c:v>
                </c:pt>
                <c:pt idx="3918">
                  <c:v>-39.120415417899999</c:v>
                </c:pt>
                <c:pt idx="3919">
                  <c:v>-39.319250844899997</c:v>
                </c:pt>
                <c:pt idx="3920">
                  <c:v>-39.519029348300002</c:v>
                </c:pt>
                <c:pt idx="3921">
                  <c:v>-39.719758102999997</c:v>
                </c:pt>
                <c:pt idx="3922">
                  <c:v>-39.9214443905</c:v>
                </c:pt>
                <c:pt idx="3923">
                  <c:v>-40.124095600899999</c:v>
                </c:pt>
                <c:pt idx="3924">
                  <c:v>-40.3277192352</c:v>
                </c:pt>
                <c:pt idx="3925">
                  <c:v>-40.532322907900003</c:v>
                </c:pt>
                <c:pt idx="3926">
                  <c:v>-40.737914349</c:v>
                </c:pt>
                <c:pt idx="3927">
                  <c:v>-40.944501407200001</c:v>
                </c:pt>
                <c:pt idx="3928">
                  <c:v>-41.152092051499999</c:v>
                </c:pt>
                <c:pt idx="3929">
                  <c:v>-41.360694374700003</c:v>
                </c:pt>
                <c:pt idx="3930">
                  <c:v>-41.570316595800001</c:v>
                </c:pt>
                <c:pt idx="3931">
                  <c:v>-41.7809670627</c:v>
                </c:pt>
                <c:pt idx="3932">
                  <c:v>-41.992654255200002</c:v>
                </c:pt>
                <c:pt idx="3933">
                  <c:v>-42.205386787899997</c:v>
                </c:pt>
                <c:pt idx="3934">
                  <c:v>-42.419173413300001</c:v>
                </c:pt>
                <c:pt idx="3935">
                  <c:v>-42.634023024900003</c:v>
                </c:pt>
                <c:pt idx="3936">
                  <c:v>-42.849944660299997</c:v>
                </c:pt>
                <c:pt idx="3937">
                  <c:v>-43.0669475049</c:v>
                </c:pt>
                <c:pt idx="3938">
                  <c:v>-43.285040894799998</c:v>
                </c:pt>
                <c:pt idx="3939">
                  <c:v>-43.504234320899997</c:v>
                </c:pt>
                <c:pt idx="3940">
                  <c:v>-43.724537431999998</c:v>
                </c:pt>
                <c:pt idx="3941">
                  <c:v>-43.945960038800003</c:v>
                </c:pt>
                <c:pt idx="3942">
                  <c:v>-44.168512117799999</c:v>
                </c:pt>
                <c:pt idx="3943">
                  <c:v>-44.392203815199998</c:v>
                </c:pt>
                <c:pt idx="3944">
                  <c:v>-44.617045450900001</c:v>
                </c:pt>
                <c:pt idx="3945">
                  <c:v>-44.843047522900001</c:v>
                </c:pt>
                <c:pt idx="3946">
                  <c:v>-45.070220711600001</c:v>
                </c:pt>
                <c:pt idx="3947">
                  <c:v>-45.298575884400002</c:v>
                </c:pt>
                <c:pt idx="3948">
                  <c:v>-45.528124099899998</c:v>
                </c:pt>
                <c:pt idx="3949">
                  <c:v>-45.7588766135</c:v>
                </c:pt>
                <c:pt idx="3950">
                  <c:v>-45.990844881500003</c:v>
                </c:pt>
                <c:pt idx="3951">
                  <c:v>-46.224040566699998</c:v>
                </c:pt>
                <c:pt idx="3952">
                  <c:v>-46.458475543799999</c:v>
                </c:pt>
                <c:pt idx="3953">
                  <c:v>-46.694161904300003</c:v>
                </c:pt>
                <c:pt idx="3954">
                  <c:v>-46.931111962599999</c:v>
                </c:pt>
                <c:pt idx="3955">
                  <c:v>-47.169338261900002</c:v>
                </c:pt>
                <c:pt idx="3956">
                  <c:v>-47.408853579599999</c:v>
                </c:pt>
                <c:pt idx="3957">
                  <c:v>-47.649670934500001</c:v>
                </c:pt>
                <c:pt idx="3958">
                  <c:v>-47.891803592199999</c:v>
                </c:pt>
                <c:pt idx="3959">
                  <c:v>-48.135265072700001</c:v>
                </c:pt>
                <c:pt idx="3960">
                  <c:v>-48.380069156600001</c:v>
                </c:pt>
                <c:pt idx="3961">
                  <c:v>-48.626229892600001</c:v>
                </c:pt>
                <c:pt idx="3962">
                  <c:v>-48.8737616051</c:v>
                </c:pt>
                <c:pt idx="3963">
                  <c:v>-49.122678901199997</c:v>
                </c:pt>
                <c:pt idx="3964">
                  <c:v>-49.372996679499998</c:v>
                </c:pt>
                <c:pt idx="3965">
                  <c:v>-49.624730137599997</c:v>
                </c:pt>
                <c:pt idx="3966">
                  <c:v>-49.877894781000002</c:v>
                </c:pt>
                <c:pt idx="3967">
                  <c:v>-50.132506432100001</c:v>
                </c:pt>
                <c:pt idx="3968">
                  <c:v>-50.388581238999997</c:v>
                </c:pt>
                <c:pt idx="3969">
                  <c:v>-50.646135685200001</c:v>
                </c:pt>
                <c:pt idx="3970">
                  <c:v>-50.905186599799997</c:v>
                </c:pt>
                <c:pt idx="3971">
                  <c:v>-51.165751167099998</c:v>
                </c:pt>
                <c:pt idx="3972">
                  <c:v>-51.427846938199998</c:v>
                </c:pt>
                <c:pt idx="3973">
                  <c:v>-51.691491841100003</c:v>
                </c:pt>
                <c:pt idx="3974">
                  <c:v>-51.956704193</c:v>
                </c:pt>
                <c:pt idx="3975">
                  <c:v>-52.223502711899997</c:v>
                </c:pt>
                <c:pt idx="3976">
                  <c:v>-52.491906528999998</c:v>
                </c:pt>
                <c:pt idx="3977">
                  <c:v>-52.7619352022</c:v>
                </c:pt>
                <c:pt idx="3978">
                  <c:v>-53.033608728799997</c:v>
                </c:pt>
                <c:pt idx="3979">
                  <c:v>-53.306947560300003</c:v>
                </c:pt>
                <c:pt idx="3980">
                  <c:v>-53.581972616599998</c:v>
                </c:pt>
                <c:pt idx="3981">
                  <c:v>-53.858705301400001</c:v>
                </c:pt>
                <c:pt idx="3982">
                  <c:v>-54.137167517899996</c:v>
                </c:pt>
                <c:pt idx="3983">
                  <c:v>-54.417381685700001</c:v>
                </c:pt>
                <c:pt idx="3984">
                  <c:v>-54.699370757899999</c:v>
                </c:pt>
                <c:pt idx="3985">
                  <c:v>-54.983158239300003</c:v>
                </c:pt>
                <c:pt idx="3986">
                  <c:v>-55.268768204799997</c:v>
                </c:pt>
                <c:pt idx="3987">
                  <c:v>-55.556225319600003</c:v>
                </c:pt>
                <c:pt idx="3988">
                  <c:v>-55.845554859499998</c:v>
                </c:pt>
                <c:pt idx="3989">
                  <c:v>-56.136782732299999</c:v>
                </c:pt>
                <c:pt idx="3990">
                  <c:v>-56.429935500699997</c:v>
                </c:pt>
                <c:pt idx="3991">
                  <c:v>-56.725040405100003</c:v>
                </c:pt>
                <c:pt idx="3992">
                  <c:v>-57.022125388799999</c:v>
                </c:pt>
                <c:pt idx="3993">
                  <c:v>-57.321219123500001</c:v>
                </c:pt>
                <c:pt idx="3994">
                  <c:v>-57.6223510365</c:v>
                </c:pt>
                <c:pt idx="3995">
                  <c:v>-57.925551338600002</c:v>
                </c:pt>
                <c:pt idx="3996">
                  <c:v>-58.230851054200002</c:v>
                </c:pt>
                <c:pt idx="3997">
                  <c:v>-58.538282052200003</c:v>
                </c:pt>
                <c:pt idx="3998">
                  <c:v>-58.847877078700002</c:v>
                </c:pt>
                <c:pt idx="3999">
                  <c:v>-59.159669791399999</c:v>
                </c:pt>
                <c:pt idx="4000">
                  <c:v>-59.473694795699998</c:v>
                </c:pt>
                <c:pt idx="4001">
                  <c:v>-59.789987682400003</c:v>
                </c:pt>
                <c:pt idx="4002">
                  <c:v>-60.108585067900002</c:v>
                </c:pt>
                <c:pt idx="4003">
                  <c:v>-60.429524635999996</c:v>
                </c:pt>
                <c:pt idx="4004">
                  <c:v>-60.752845182500003</c:v>
                </c:pt>
                <c:pt idx="4005">
                  <c:v>-61.078586661199999</c:v>
                </c:pt>
                <c:pt idx="4006">
                  <c:v>-61.406790233800002</c:v>
                </c:pt>
                <c:pt idx="4007">
                  <c:v>-61.7374983212</c:v>
                </c:pt>
                <c:pt idx="4008">
                  <c:v>-62.070754658699997</c:v>
                </c:pt>
                <c:pt idx="4009">
                  <c:v>-62.406604353799999</c:v>
                </c:pt>
                <c:pt idx="4010">
                  <c:v>-62.745093947400001</c:v>
                </c:pt>
                <c:pt idx="4011">
                  <c:v>-63.0862714784</c:v>
                </c:pt>
                <c:pt idx="4012">
                  <c:v>-63.430186552899997</c:v>
                </c:pt>
                <c:pt idx="4013">
                  <c:v>-63.776890416000001</c:v>
                </c:pt>
                <c:pt idx="4014">
                  <c:v>-64.126436029900006</c:v>
                </c:pt>
                <c:pt idx="4015">
                  <c:v>-64.478878154699999</c:v>
                </c:pt>
                <c:pt idx="4016">
                  <c:v>-64.834273436000004</c:v>
                </c:pt>
                <c:pt idx="4017">
                  <c:v>-65.192680496899996</c:v>
                </c:pt>
                <c:pt idx="4018">
                  <c:v>-65.554160036599995</c:v>
                </c:pt>
                <c:pt idx="4019">
                  <c:v>-65.918774934400005</c:v>
                </c:pt>
                <c:pt idx="4020">
                  <c:v>-66.286590361600005</c:v>
                </c:pt>
                <c:pt idx="4021">
                  <c:v>-66.657673900500001</c:v>
                </c:pt>
                <c:pt idx="4022">
                  <c:v>-67.032095670999993</c:v>
                </c:pt>
                <c:pt idx="4023">
                  <c:v>-67.4099284662</c:v>
                </c:pt>
                <c:pt idx="4024">
                  <c:v>-67.791247897999995</c:v>
                </c:pt>
                <c:pt idx="4025">
                  <c:v>-68.176132551999999</c:v>
                </c:pt>
                <c:pt idx="4026">
                  <c:v>-68.564664153999999</c:v>
                </c:pt>
                <c:pt idx="4027">
                  <c:v>-68.956927749100004</c:v>
                </c:pt>
                <c:pt idx="4028">
                  <c:v>-69.353011893399994</c:v>
                </c:pt>
                <c:pt idx="4029">
                  <c:v>-69.753008860400001</c:v>
                </c:pt>
                <c:pt idx="4030">
                  <c:v>-70.157014863100002</c:v>
                </c:pt>
                <c:pt idx="4031">
                  <c:v>-70.565130294300005</c:v>
                </c:pt>
                <c:pt idx="4032">
                  <c:v>-70.977459984399999</c:v>
                </c:pt>
                <c:pt idx="4033">
                  <c:v>-71.394113481700003</c:v>
                </c:pt>
                <c:pt idx="4034">
                  <c:v>-71.815205354</c:v>
                </c:pt>
                <c:pt idx="4035">
                  <c:v>-72.240855517699998</c:v>
                </c:pt>
                <c:pt idx="4036">
                  <c:v>-72.671189592299996</c:v>
                </c:pt>
                <c:pt idx="4037">
                  <c:v>-73.106339288100003</c:v>
                </c:pt>
                <c:pt idx="4038">
                  <c:v>-73.546442826900005</c:v>
                </c:pt>
                <c:pt idx="4039">
                  <c:v>-73.991645401</c:v>
                </c:pt>
                <c:pt idx="4040">
                  <c:v>-74.442099674399998</c:v>
                </c:pt>
                <c:pt idx="4041">
                  <c:v>-74.897966331700005</c:v>
                </c:pt>
                <c:pt idx="4042">
                  <c:v>-75.359414678899995</c:v>
                </c:pt>
                <c:pt idx="4043">
                  <c:v>-75.826623303600002</c:v>
                </c:pt>
                <c:pt idx="4044">
                  <c:v>-76.299780801099999</c:v>
                </c:pt>
                <c:pt idx="4045">
                  <c:v>-76.779086574900006</c:v>
                </c:pt>
                <c:pt idx="4046">
                  <c:v>-77.2647517212</c:v>
                </c:pt>
                <c:pt idx="4047">
                  <c:v>-77.757000007900004</c:v>
                </c:pt>
                <c:pt idx="4048">
                  <c:v>-78.256068960899995</c:v>
                </c:pt>
                <c:pt idx="4049">
                  <c:v>-78.762211072699998</c:v>
                </c:pt>
                <c:pt idx="4050">
                  <c:v>-79.275695149800001</c:v>
                </c:pt>
                <c:pt idx="4051">
                  <c:v>-79.796807819199998</c:v>
                </c:pt>
                <c:pt idx="4052">
                  <c:v>-80.325855217599994</c:v>
                </c:pt>
                <c:pt idx="4053">
                  <c:v>-80.863164889999993</c:v>
                </c:pt>
                <c:pt idx="4054">
                  <c:v>-81.409087931100004</c:v>
                </c:pt>
                <c:pt idx="4055">
                  <c:v>-81.9640014079</c:v>
                </c:pt>
                <c:pt idx="4056">
                  <c:v>-82.528311109100002</c:v>
                </c:pt>
                <c:pt idx="4057">
                  <c:v>-83.102454677500006</c:v>
                </c:pt>
                <c:pt idx="4058">
                  <c:v>-83.686905190000004</c:v>
                </c:pt>
                <c:pt idx="4059">
                  <c:v>-84.282175268299994</c:v>
                </c:pt>
                <c:pt idx="4060">
                  <c:v>-84.888821815100002</c:v>
                </c:pt>
                <c:pt idx="4061">
                  <c:v>-85.5074514983</c:v>
                </c:pt>
                <c:pt idx="4062">
                  <c:v>-86.138727127999999</c:v>
                </c:pt>
                <c:pt idx="4063">
                  <c:v>-86.783375111200002</c:v>
                </c:pt>
                <c:pt idx="4064">
                  <c:v>-87.442194211100002</c:v>
                </c:pt>
                <c:pt idx="4065">
                  <c:v>-88.1160658979</c:v>
                </c:pt>
                <c:pt idx="4066">
                  <c:v>-88.805966654700001</c:v>
                </c:pt>
                <c:pt idx="4067">
                  <c:v>-89.512982703099993</c:v>
                </c:pt>
                <c:pt idx="4068">
                  <c:v>-90.238327747100001</c:v>
                </c:pt>
                <c:pt idx="4069">
                  <c:v>-90.9833645171</c:v>
                </c:pt>
                <c:pt idx="4070">
                  <c:v>-91.749631139499996</c:v>
                </c:pt>
                <c:pt idx="4071">
                  <c:v>-92.538873702000004</c:v>
                </c:pt>
                <c:pt idx="4072">
                  <c:v>-93.353086856399997</c:v>
                </c:pt>
                <c:pt idx="4073">
                  <c:v>-94.194564981799999</c:v>
                </c:pt>
                <c:pt idx="4074">
                  <c:v>-95.065967400399998</c:v>
                </c:pt>
                <c:pt idx="4075">
                  <c:v>-95.9704025761</c:v>
                </c:pt>
                <c:pt idx="4076">
                  <c:v>-96.911538366800002</c:v>
                </c:pt>
                <c:pt idx="4077">
                  <c:v>-97.8937486871</c:v>
                </c:pt>
                <c:pt idx="4078">
                  <c:v>-98.922312093800002</c:v>
                </c:pt>
                <c:pt idx="4079">
                  <c:v>-100.00368611499999</c:v>
                </c:pt>
                <c:pt idx="4080">
                  <c:v>-101.145894978</c:v>
                </c:pt>
                <c:pt idx="4081">
                  <c:v>-102.359092219</c:v>
                </c:pt>
                <c:pt idx="4082">
                  <c:v>-103.656402535</c:v>
                </c:pt>
                <c:pt idx="4083">
                  <c:v>-105.055227922</c:v>
                </c:pt>
                <c:pt idx="4084">
                  <c:v>-106.579364403</c:v>
                </c:pt>
                <c:pt idx="4085">
                  <c:v>-108.262620266</c:v>
                </c:pt>
                <c:pt idx="4086">
                  <c:v>-110.155429661</c:v>
                </c:pt>
                <c:pt idx="4087">
                  <c:v>-112.33804080500001</c:v>
                </c:pt>
                <c:pt idx="4088">
                  <c:v>-114.950119759</c:v>
                </c:pt>
                <c:pt idx="4089">
                  <c:v>-118.269705874</c:v>
                </c:pt>
                <c:pt idx="4090">
                  <c:v>-122.992487978</c:v>
                </c:pt>
                <c:pt idx="4091">
                  <c:v>-132.047760638</c:v>
                </c:pt>
                <c:pt idx="4092">
                  <c:v>-135.98426803500001</c:v>
                </c:pt>
                <c:pt idx="4093">
                  <c:v>-125.678769339</c:v>
                </c:pt>
                <c:pt idx="4094">
                  <c:v>-121.547270404</c:v>
                </c:pt>
                <c:pt idx="4095">
                  <c:v>-119.080150076</c:v>
                </c:pt>
                <c:pt idx="4096">
                  <c:v>-117.41082993099999</c:v>
                </c:pt>
                <c:pt idx="4097">
                  <c:v>-116.215806435</c:v>
                </c:pt>
                <c:pt idx="4098">
                  <c:v>-115.338868973</c:v>
                </c:pt>
                <c:pt idx="4099">
                  <c:v>-114.692927938</c:v>
                </c:pt>
                <c:pt idx="4100">
                  <c:v>-114.224786177</c:v>
                </c:pt>
                <c:pt idx="4101">
                  <c:v>-113.89990144799999</c:v>
                </c:pt>
                <c:pt idx="4102">
                  <c:v>-113.694919251</c:v>
                </c:pt>
                <c:pt idx="4103">
                  <c:v>-113.593674858</c:v>
                </c:pt>
                <c:pt idx="4104">
                  <c:v>-113.58491306800001</c:v>
                </c:pt>
                <c:pt idx="4105">
                  <c:v>-113.66093273200001</c:v>
                </c:pt>
                <c:pt idx="4106">
                  <c:v>-113.81676797199999</c:v>
                </c:pt>
                <c:pt idx="4107">
                  <c:v>-114.049706351</c:v>
                </c:pt>
                <c:pt idx="4108">
                  <c:v>-114.359040104</c:v>
                </c:pt>
                <c:pt idx="4109">
                  <c:v>-114.74600113</c:v>
                </c:pt>
                <c:pt idx="4110">
                  <c:v>-115.213867334</c:v>
                </c:pt>
                <c:pt idx="4111">
                  <c:v>-115.768260697</c:v>
                </c:pt>
                <c:pt idx="4112">
                  <c:v>-116.417697088</c:v>
                </c:pt>
                <c:pt idx="4113">
                  <c:v>-117.174509457</c:v>
                </c:pt>
                <c:pt idx="4114">
                  <c:v>-118.056377588</c:v>
                </c:pt>
                <c:pt idx="4115">
                  <c:v>-119.088921587</c:v>
                </c:pt>
                <c:pt idx="4116">
                  <c:v>-120.310308531</c:v>
                </c:pt>
                <c:pt idx="4117">
                  <c:v>-121.780016639</c:v>
                </c:pt>
                <c:pt idx="4118">
                  <c:v>-123.597185283</c:v>
                </c:pt>
                <c:pt idx="4119">
                  <c:v>-125.944649349</c:v>
                </c:pt>
                <c:pt idx="4120">
                  <c:v>-129.219118982</c:v>
                </c:pt>
                <c:pt idx="4121">
                  <c:v>-134.589736257</c:v>
                </c:pt>
                <c:pt idx="4122">
                  <c:v>-151.542137809</c:v>
                </c:pt>
                <c:pt idx="4123">
                  <c:v>-137.510000182</c:v>
                </c:pt>
                <c:pt idx="4124">
                  <c:v>-130.69326178399999</c:v>
                </c:pt>
                <c:pt idx="4125">
                  <c:v>-126.950390677</c:v>
                </c:pt>
                <c:pt idx="4126">
                  <c:v>-124.37252625000001</c:v>
                </c:pt>
                <c:pt idx="4127">
                  <c:v>-122.416486612</c:v>
                </c:pt>
                <c:pt idx="4128">
                  <c:v>-120.84993121399999</c:v>
                </c:pt>
                <c:pt idx="4129">
                  <c:v>-119.551703785</c:v>
                </c:pt>
                <c:pt idx="4130">
                  <c:v>-118.450510974</c:v>
                </c:pt>
                <c:pt idx="4131">
                  <c:v>-117.500804109</c:v>
                </c:pt>
                <c:pt idx="4132">
                  <c:v>-116.67168717600001</c:v>
                </c:pt>
                <c:pt idx="4133">
                  <c:v>-115.941225355</c:v>
                </c:pt>
                <c:pt idx="4134">
                  <c:v>-115.293276625</c:v>
                </c:pt>
                <c:pt idx="4135">
                  <c:v>-114.715612694</c:v>
                </c:pt>
                <c:pt idx="4136">
                  <c:v>-114.198746641</c:v>
                </c:pt>
                <c:pt idx="4137">
                  <c:v>-113.73517043</c:v>
                </c:pt>
                <c:pt idx="4138">
                  <c:v>-113.31884146</c:v>
                </c:pt>
                <c:pt idx="4139">
                  <c:v>-112.944826488</c:v>
                </c:pt>
                <c:pt idx="4140">
                  <c:v>-112.60904834500001</c:v>
                </c:pt>
                <c:pt idx="4141">
                  <c:v>-112.30810178199999</c:v>
                </c:pt>
                <c:pt idx="4142">
                  <c:v>-112.039116975</c:v>
                </c:pt>
                <c:pt idx="4143">
                  <c:v>-111.799656642</c:v>
                </c:pt>
                <c:pt idx="4144">
                  <c:v>-111.58763731400001</c:v>
                </c:pt>
                <c:pt idx="4145">
                  <c:v>-111.401268305</c:v>
                </c:pt>
                <c:pt idx="4146">
                  <c:v>-111.23900383599999</c:v>
                </c:pt>
                <c:pt idx="4147">
                  <c:v>-111.099505095</c:v>
                </c:pt>
                <c:pt idx="4148">
                  <c:v>-110.981609906</c:v>
                </c:pt>
                <c:pt idx="4149">
                  <c:v>-110.884308281</c:v>
                </c:pt>
                <c:pt idx="4150">
                  <c:v>-110.80672261300001</c:v>
                </c:pt>
                <c:pt idx="4151">
                  <c:v>-110.748091528</c:v>
                </c:pt>
                <c:pt idx="4152">
                  <c:v>-110.70775670099999</c:v>
                </c:pt>
                <c:pt idx="4153">
                  <c:v>-110.685152065</c:v>
                </c:pt>
                <c:pt idx="4154">
                  <c:v>-110.67979499800001</c:v>
                </c:pt>
                <c:pt idx="4155">
                  <c:v>-110.69127915999999</c:v>
                </c:pt>
                <c:pt idx="4156">
                  <c:v>-110.719268732</c:v>
                </c:pt>
                <c:pt idx="4157">
                  <c:v>-110.763493849</c:v>
                </c:pt>
                <c:pt idx="4158">
                  <c:v>-110.823747101</c:v>
                </c:pt>
                <c:pt idx="4159">
                  <c:v>-110.89988097299999</c:v>
                </c:pt>
                <c:pt idx="4160">
                  <c:v>-110.991806169</c:v>
                </c:pt>
                <c:pt idx="4161">
                  <c:v>-111.09949074399999</c:v>
                </c:pt>
                <c:pt idx="4162">
                  <c:v>-111.22296005</c:v>
                </c:pt>
                <c:pt idx="4163">
                  <c:v>-111.362297478</c:v>
                </c:pt>
                <c:pt idx="4164">
                  <c:v>-111.517646023</c:v>
                </c:pt>
                <c:pt idx="4165">
                  <c:v>-111.68921073600001</c:v>
                </c:pt>
                <c:pt idx="4166">
                  <c:v>-111.87726212699999</c:v>
                </c:pt>
                <c:pt idx="4167">
                  <c:v>-112.082140643</c:v>
                </c:pt>
                <c:pt idx="4168">
                  <c:v>-112.30426236</c:v>
                </c:pt>
                <c:pt idx="4169">
                  <c:v>-112.544126116</c:v>
                </c:pt>
                <c:pt idx="4170">
                  <c:v>-112.802322305</c:v>
                </c:pt>
                <c:pt idx="4171">
                  <c:v>-113.079543711</c:v>
                </c:pt>
                <c:pt idx="4172">
                  <c:v>-113.376598802</c:v>
                </c:pt>
                <c:pt idx="4173">
                  <c:v>-113.69442805</c:v>
                </c:pt>
                <c:pt idx="4174">
                  <c:v>-114.034124057</c:v>
                </c:pt>
                <c:pt idx="4175">
                  <c:v>-114.396956452</c:v>
                </c:pt>
                <c:pt idx="4176">
                  <c:v>-114.78440291</c:v>
                </c:pt>
                <c:pt idx="4177">
                  <c:v>-115.198188075</c:v>
                </c:pt>
                <c:pt idx="4178">
                  <c:v>-115.640332849</c:v>
                </c:pt>
                <c:pt idx="4179">
                  <c:v>-116.11321745399999</c:v>
                </c:pt>
                <c:pt idx="4180">
                  <c:v>-116.61966305</c:v>
                </c:pt>
                <c:pt idx="4181">
                  <c:v>-117.16303882699999</c:v>
                </c:pt>
                <c:pt idx="4182">
                  <c:v>-117.747404606</c:v>
                </c:pt>
                <c:pt idx="4183">
                  <c:v>-118.377704049</c:v>
                </c:pt>
                <c:pt idx="4184">
                  <c:v>-119.060031565</c:v>
                </c:pt>
                <c:pt idx="4185">
                  <c:v>-119.802009368</c:v>
                </c:pt>
                <c:pt idx="4186">
                  <c:v>-120.61333409300001</c:v>
                </c:pt>
                <c:pt idx="4187">
                  <c:v>-121.50659348400001</c:v>
                </c:pt>
                <c:pt idx="4188">
                  <c:v>-122.49853090400001</c:v>
                </c:pt>
                <c:pt idx="4189">
                  <c:v>-123.612088908</c:v>
                </c:pt>
                <c:pt idx="4190">
                  <c:v>-124.87988977099999</c:v>
                </c:pt>
                <c:pt idx="4191">
                  <c:v>-126.35056674499999</c:v>
                </c:pt>
                <c:pt idx="4192">
                  <c:v>-128.101307021</c:v>
                </c:pt>
                <c:pt idx="4193">
                  <c:v>-130.265748242</c:v>
                </c:pt>
                <c:pt idx="4194">
                  <c:v>-133.107339131</c:v>
                </c:pt>
                <c:pt idx="4195">
                  <c:v>-137.27244126299999</c:v>
                </c:pt>
                <c:pt idx="4196">
                  <c:v>-145.3307068</c:v>
                </c:pt>
                <c:pt idx="4197">
                  <c:v>-151.36229061399999</c:v>
                </c:pt>
                <c:pt idx="4198">
                  <c:v>-139.45385991200001</c:v>
                </c:pt>
                <c:pt idx="4199">
                  <c:v>-134.69763533700001</c:v>
                </c:pt>
                <c:pt idx="4200">
                  <c:v>-131.70587013700001</c:v>
                </c:pt>
                <c:pt idx="4201">
                  <c:v>-129.53734819300001</c:v>
                </c:pt>
                <c:pt idx="4202">
                  <c:v>-127.848838105</c:v>
                </c:pt>
                <c:pt idx="4203">
                  <c:v>-126.476112461</c:v>
                </c:pt>
                <c:pt idx="4204">
                  <c:v>-125.327738006</c:v>
                </c:pt>
                <c:pt idx="4205">
                  <c:v>-124.34755453</c:v>
                </c:pt>
                <c:pt idx="4206">
                  <c:v>-123.498593036</c:v>
                </c:pt>
                <c:pt idx="4207">
                  <c:v>-122.755229668</c:v>
                </c:pt>
                <c:pt idx="4208">
                  <c:v>-122.09898135500001</c:v>
                </c:pt>
                <c:pt idx="4209">
                  <c:v>-121.516086124</c:v>
                </c:pt>
                <c:pt idx="4210">
                  <c:v>-120.996029822</c:v>
                </c:pt>
                <c:pt idx="4211">
                  <c:v>-120.53060718</c:v>
                </c:pt>
                <c:pt idx="4212">
                  <c:v>-120.113300392</c:v>
                </c:pt>
                <c:pt idx="4213">
                  <c:v>-119.73885457900001</c:v>
                </c:pt>
                <c:pt idx="4214">
                  <c:v>-119.402979798</c:v>
                </c:pt>
                <c:pt idx="4215">
                  <c:v>-119.102136973</c:v>
                </c:pt>
                <c:pt idx="4216">
                  <c:v>-118.833380983</c:v>
                </c:pt>
                <c:pt idx="4217">
                  <c:v>-118.59424361000001</c:v>
                </c:pt>
                <c:pt idx="4218">
                  <c:v>-118.382644899</c:v>
                </c:pt>
                <c:pt idx="4219">
                  <c:v>-118.196825133</c:v>
                </c:pt>
                <c:pt idx="4220">
                  <c:v>-118.035292056</c:v>
                </c:pt>
                <c:pt idx="4221">
                  <c:v>-117.896779532</c:v>
                </c:pt>
                <c:pt idx="4222">
                  <c:v>-117.780214942</c:v>
                </c:pt>
                <c:pt idx="4223">
                  <c:v>-117.684693325</c:v>
                </c:pt>
                <c:pt idx="4224">
                  <c:v>-117.609456843</c:v>
                </c:pt>
                <c:pt idx="4225">
                  <c:v>-117.553878475</c:v>
                </c:pt>
                <c:pt idx="4226">
                  <c:v>-117.517449167</c:v>
                </c:pt>
                <c:pt idx="4227">
                  <c:v>-117.499767816</c:v>
                </c:pt>
                <c:pt idx="4228">
                  <c:v>-117.500533678</c:v>
                </c:pt>
                <c:pt idx="4229">
                  <c:v>-117.519540857</c:v>
                </c:pt>
                <c:pt idx="4230">
                  <c:v>-117.556674661</c:v>
                </c:pt>
                <c:pt idx="4231">
                  <c:v>-117.611909682</c:v>
                </c:pt>
                <c:pt idx="4232">
                  <c:v>-117.68530951699999</c:v>
                </c:pt>
                <c:pt idx="4233">
                  <c:v>-117.77702812699999</c:v>
                </c:pt>
                <c:pt idx="4234">
                  <c:v>-117.88731288300001</c:v>
                </c:pt>
                <c:pt idx="4235">
                  <c:v>-118.016509425</c:v>
                </c:pt>
                <c:pt idx="4236">
                  <c:v>-118.165068525</c:v>
                </c:pt>
                <c:pt idx="4237">
                  <c:v>-118.333555244</c:v>
                </c:pt>
                <c:pt idx="4238">
                  <c:v>-118.522660785</c:v>
                </c:pt>
                <c:pt idx="4239">
                  <c:v>-118.733217572</c:v>
                </c:pt>
                <c:pt idx="4240">
                  <c:v>-118.966218286</c:v>
                </c:pt>
                <c:pt idx="4241">
                  <c:v>-119.22283983</c:v>
                </c:pt>
                <c:pt idx="4242">
                  <c:v>-119.50447353</c:v>
                </c:pt>
                <c:pt idx="4243">
                  <c:v>-119.81276336099999</c:v>
                </c:pt>
                <c:pt idx="4244">
                  <c:v>-120.14965463</c:v>
                </c:pt>
                <c:pt idx="4245">
                  <c:v>-120.517456526</c:v>
                </c:pt>
                <c:pt idx="4246">
                  <c:v>-120.91892333600001</c:v>
                </c:pt>
                <c:pt idx="4247">
                  <c:v>-121.357361209</c:v>
                </c:pt>
                <c:pt idx="4248">
                  <c:v>-121.836770556</c:v>
                </c:pt>
                <c:pt idx="4249">
                  <c:v>-122.362039192</c:v>
                </c:pt>
                <c:pt idx="4250">
                  <c:v>-122.93920936400001</c:v>
                </c:pt>
                <c:pt idx="4251">
                  <c:v>-123.57585519600001</c:v>
                </c:pt>
                <c:pt idx="4252">
                  <c:v>-124.28163013</c:v>
                </c:pt>
                <c:pt idx="4253">
                  <c:v>-125.069085151</c:v>
                </c:pt>
                <c:pt idx="4254">
                  <c:v>-125.95493611000001</c:v>
                </c:pt>
                <c:pt idx="4255">
                  <c:v>-126.962112533</c:v>
                </c:pt>
                <c:pt idx="4256">
                  <c:v>-128.123248338</c:v>
                </c:pt>
                <c:pt idx="4257">
                  <c:v>-129.48703431499999</c:v>
                </c:pt>
                <c:pt idx="4258">
                  <c:v>-131.13080995999999</c:v>
                </c:pt>
                <c:pt idx="4259">
                  <c:v>-133.188589221</c:v>
                </c:pt>
                <c:pt idx="4260">
                  <c:v>-135.92484220099999</c:v>
                </c:pt>
                <c:pt idx="4261">
                  <c:v>-139.98953876499999</c:v>
                </c:pt>
                <c:pt idx="4262">
                  <c:v>-147.97806954999999</c:v>
                </c:pt>
                <c:pt idx="4263">
                  <c:v>-153.691059279</c:v>
                </c:pt>
                <c:pt idx="4264">
                  <c:v>-141.77115294800001</c:v>
                </c:pt>
                <c:pt idx="4265">
                  <c:v>-136.91523769599999</c:v>
                </c:pt>
                <c:pt idx="4266">
                  <c:v>-133.81390095200001</c:v>
                </c:pt>
                <c:pt idx="4267">
                  <c:v>-131.531971567</c:v>
                </c:pt>
                <c:pt idx="4268">
                  <c:v>-129.72768408799999</c:v>
                </c:pt>
                <c:pt idx="4269">
                  <c:v>-128.23730845200001</c:v>
                </c:pt>
                <c:pt idx="4270">
                  <c:v>-126.969598237</c:v>
                </c:pt>
                <c:pt idx="4271">
                  <c:v>-125.86845389</c:v>
                </c:pt>
                <c:pt idx="4272">
                  <c:v>-124.896906579</c:v>
                </c:pt>
                <c:pt idx="4273">
                  <c:v>-124.029299507</c:v>
                </c:pt>
                <c:pt idx="4274">
                  <c:v>-123.247096247</c:v>
                </c:pt>
                <c:pt idx="4275">
                  <c:v>-122.53646739</c:v>
                </c:pt>
                <c:pt idx="4276">
                  <c:v>-121.88682055699999</c:v>
                </c:pt>
                <c:pt idx="4277">
                  <c:v>-121.28986317099999</c:v>
                </c:pt>
                <c:pt idx="4278">
                  <c:v>-120.73898187099999</c:v>
                </c:pt>
                <c:pt idx="4279">
                  <c:v>-120.228818288</c:v>
                </c:pt>
                <c:pt idx="4280">
                  <c:v>-119.754971024</c:v>
                </c:pt>
                <c:pt idx="4281">
                  <c:v>-119.31378132899999</c:v>
                </c:pt>
                <c:pt idx="4282">
                  <c:v>-118.902175742</c:v>
                </c:pt>
                <c:pt idx="4283">
                  <c:v>-118.517548464</c:v>
                </c:pt>
                <c:pt idx="4284">
                  <c:v>-118.157671986</c:v>
                </c:pt>
                <c:pt idx="4285">
                  <c:v>-117.820628223</c:v>
                </c:pt>
                <c:pt idx="4286">
                  <c:v>-117.50475474700001</c:v>
                </c:pt>
                <c:pt idx="4287">
                  <c:v>-117.20860231899999</c:v>
                </c:pt>
                <c:pt idx="4288">
                  <c:v>-116.93090100000001</c:v>
                </c:pt>
                <c:pt idx="4289">
                  <c:v>-116.67053283200001</c:v>
                </c:pt>
                <c:pt idx="4290">
                  <c:v>-116.426509637</c:v>
                </c:pt>
                <c:pt idx="4291">
                  <c:v>-116.197954823</c:v>
                </c:pt>
                <c:pt idx="4292">
                  <c:v>-115.984088367</c:v>
                </c:pt>
                <c:pt idx="4293">
                  <c:v>-115.784214343</c:v>
                </c:pt>
                <c:pt idx="4294">
                  <c:v>-115.597710492</c:v>
                </c:pt>
                <c:pt idx="4295">
                  <c:v>-115.42401946299999</c:v>
                </c:pt>
                <c:pt idx="4296">
                  <c:v>-115.262641414</c:v>
                </c:pt>
                <c:pt idx="4297">
                  <c:v>-115.113127737</c:v>
                </c:pt>
                <c:pt idx="4298">
                  <c:v>-114.975075721</c:v>
                </c:pt>
                <c:pt idx="4299">
                  <c:v>-114.84812399</c:v>
                </c:pt>
                <c:pt idx="4300">
                  <c:v>-114.73194860300001</c:v>
                </c:pt>
                <c:pt idx="4301">
                  <c:v>-114.626259711</c:v>
                </c:pt>
                <c:pt idx="4302">
                  <c:v>-114.530798686</c:v>
                </c:pt>
                <c:pt idx="4303">
                  <c:v>-114.44533566299999</c:v>
                </c:pt>
                <c:pt idx="4304">
                  <c:v>-114.369667431</c:v>
                </c:pt>
                <c:pt idx="4305">
                  <c:v>-114.303615635</c:v>
                </c:pt>
                <c:pt idx="4306">
                  <c:v>-114.247025251</c:v>
                </c:pt>
                <c:pt idx="4307">
                  <c:v>-114.199763296</c:v>
                </c:pt>
                <c:pt idx="4308">
                  <c:v>-114.16171776199999</c:v>
                </c:pt>
                <c:pt idx="4309">
                  <c:v>-114.132796744</c:v>
                </c:pt>
                <c:pt idx="4310">
                  <c:v>-114.11292774</c:v>
                </c:pt>
                <c:pt idx="4311">
                  <c:v>-114.10205713400001</c:v>
                </c:pt>
                <c:pt idx="4312">
                  <c:v>-114.10014982200001</c:v>
                </c:pt>
                <c:pt idx="4313">
                  <c:v>-114.107189003</c:v>
                </c:pt>
                <c:pt idx="4314">
                  <c:v>-114.123176113</c:v>
                </c:pt>
                <c:pt idx="4315">
                  <c:v>-114.148130905</c:v>
                </c:pt>
                <c:pt idx="4316">
                  <c:v>-114.182091684</c:v>
                </c:pt>
                <c:pt idx="4317">
                  <c:v>-114.225115688</c:v>
                </c:pt>
                <c:pt idx="4318">
                  <c:v>-114.27727964</c:v>
                </c:pt>
                <c:pt idx="4319">
                  <c:v>-114.33868046000001</c:v>
                </c:pt>
                <c:pt idx="4320">
                  <c:v>-114.409436165</c:v>
                </c:pt>
                <c:pt idx="4321">
                  <c:v>-114.48968697399999</c:v>
                </c:pt>
                <c:pt idx="4322">
                  <c:v>-114.579596624</c:v>
                </c:pt>
                <c:pt idx="4323">
                  <c:v>-114.679353941</c:v>
                </c:pt>
                <c:pt idx="4324">
                  <c:v>-114.789174691</c:v>
                </c:pt>
                <c:pt idx="4325">
                  <c:v>-114.90930374600001</c:v>
                </c:pt>
                <c:pt idx="4326">
                  <c:v>-115.04001761400001</c:v>
                </c:pt>
                <c:pt idx="4327">
                  <c:v>-115.181627394</c:v>
                </c:pt>
                <c:pt idx="4328">
                  <c:v>-115.334482227</c:v>
                </c:pt>
                <c:pt idx="4329">
                  <c:v>-115.49897332099999</c:v>
                </c:pt>
                <c:pt idx="4330">
                  <c:v>-115.67553866</c:v>
                </c:pt>
                <c:pt idx="4331">
                  <c:v>-115.864668532</c:v>
                </c:pt>
                <c:pt idx="4332">
                  <c:v>-116.06691202899999</c:v>
                </c:pt>
                <c:pt idx="4333">
                  <c:v>-116.282884723</c:v>
                </c:pt>
                <c:pt idx="4334">
                  <c:v>-116.513277773</c:v>
                </c:pt>
                <c:pt idx="4335">
                  <c:v>-116.758868776</c:v>
                </c:pt>
                <c:pt idx="4336">
                  <c:v>-117.02053478000001</c:v>
                </c:pt>
                <c:pt idx="4337">
                  <c:v>-117.29926797</c:v>
                </c:pt>
                <c:pt idx="4338">
                  <c:v>-117.59619471000001</c:v>
                </c:pt>
                <c:pt idx="4339">
                  <c:v>-117.912598841</c:v>
                </c:pt>
                <c:pt idx="4340">
                  <c:v>-118.249950395</c:v>
                </c:pt>
                <c:pt idx="4341">
                  <c:v>-118.609941314</c:v>
                </c:pt>
                <c:pt idx="4342">
                  <c:v>-118.994530333</c:v>
                </c:pt>
                <c:pt idx="4343">
                  <c:v>-119.40599995300001</c:v>
                </c:pt>
                <c:pt idx="4344">
                  <c:v>-119.847029655</c:v>
                </c:pt>
                <c:pt idx="4345">
                  <c:v>-120.32079123600001</c:v>
                </c:pt>
                <c:pt idx="4346">
                  <c:v>-120.83107476799999</c:v>
                </c:pt>
                <c:pt idx="4347">
                  <c:v>-121.38245782200001</c:v>
                </c:pt>
                <c:pt idx="4348">
                  <c:v>-121.98053707</c:v>
                </c:pt>
                <c:pt idx="4349">
                  <c:v>-122.632252079</c:v>
                </c:pt>
                <c:pt idx="4350">
                  <c:v>-123.346349135</c:v>
                </c:pt>
                <c:pt idx="4351">
                  <c:v>-124.134064712</c:v>
                </c:pt>
                <c:pt idx="4352">
                  <c:v>-125.010166551</c:v>
                </c:pt>
                <c:pt idx="4353">
                  <c:v>-125.994603395</c:v>
                </c:pt>
                <c:pt idx="4354">
                  <c:v>-127.115247586</c:v>
                </c:pt>
                <c:pt idx="4355">
                  <c:v>-128.41273386699999</c:v>
                </c:pt>
                <c:pt idx="4356">
                  <c:v>-129.94966980800001</c:v>
                </c:pt>
                <c:pt idx="4357">
                  <c:v>-131.83002516600001</c:v>
                </c:pt>
                <c:pt idx="4358">
                  <c:v>-134.24614027300001</c:v>
                </c:pt>
                <c:pt idx="4359">
                  <c:v>-137.620185736</c:v>
                </c:pt>
                <c:pt idx="4360">
                  <c:v>-143.23372793499999</c:v>
                </c:pt>
                <c:pt idx="4361">
                  <c:v>-164.15923639100001</c:v>
                </c:pt>
                <c:pt idx="4362">
                  <c:v>-144.94629842399999</c:v>
                </c:pt>
                <c:pt idx="4363">
                  <c:v>-138.46273667299999</c:v>
                </c:pt>
                <c:pt idx="4364">
                  <c:v>-134.794619216</c:v>
                </c:pt>
                <c:pt idx="4365">
                  <c:v>-132.22764146099999</c:v>
                </c:pt>
                <c:pt idx="4366">
                  <c:v>-130.25358443299999</c:v>
                </c:pt>
                <c:pt idx="4367">
                  <c:v>-128.65145774699999</c:v>
                </c:pt>
                <c:pt idx="4368">
                  <c:v>-127.305010717</c:v>
                </c:pt>
                <c:pt idx="4369">
                  <c:v>-126.14548811900001</c:v>
                </c:pt>
                <c:pt idx="4370">
                  <c:v>-125.128832127</c:v>
                </c:pt>
                <c:pt idx="4371">
                  <c:v>-124.225109117</c:v>
                </c:pt>
                <c:pt idx="4372">
                  <c:v>-123.413051624</c:v>
                </c:pt>
                <c:pt idx="4373">
                  <c:v>-122.67700616800001</c:v>
                </c:pt>
                <c:pt idx="4374">
                  <c:v>-122.005116849</c:v>
                </c:pt>
                <c:pt idx="4375">
                  <c:v>-121.388189016</c:v>
                </c:pt>
                <c:pt idx="4376">
                  <c:v>-120.81894864500001</c:v>
                </c:pt>
                <c:pt idx="4377">
                  <c:v>-120.291542779</c:v>
                </c:pt>
                <c:pt idx="4378">
                  <c:v>-119.80119261199999</c:v>
                </c:pt>
                <c:pt idx="4379">
                  <c:v>-119.34394644</c:v>
                </c:pt>
                <c:pt idx="4380">
                  <c:v>-118.91649988</c:v>
                </c:pt>
                <c:pt idx="4381">
                  <c:v>-118.516062487</c:v>
                </c:pt>
                <c:pt idx="4382">
                  <c:v>-118.140257121</c:v>
                </c:pt>
                <c:pt idx="4383">
                  <c:v>-117.787042856</c:v>
                </c:pt>
                <c:pt idx="4384">
                  <c:v>-117.454655127</c:v>
                </c:pt>
                <c:pt idx="4385">
                  <c:v>-117.141558687</c:v>
                </c:pt>
                <c:pt idx="4386">
                  <c:v>-116.84641022</c:v>
                </c:pt>
                <c:pt idx="4387">
                  <c:v>-116.568028328</c:v>
                </c:pt>
                <c:pt idx="4388">
                  <c:v>-116.30536921700001</c:v>
                </c:pt>
                <c:pt idx="4389">
                  <c:v>-116.057506835</c:v>
                </c:pt>
                <c:pt idx="4390">
                  <c:v>-115.823616519</c:v>
                </c:pt>
                <c:pt idx="4391">
                  <c:v>-115.602961432</c:v>
                </c:pt>
                <c:pt idx="4392">
                  <c:v>-115.39488125</c:v>
                </c:pt>
                <c:pt idx="4393">
                  <c:v>-115.198782657</c:v>
                </c:pt>
                <c:pt idx="4394">
                  <c:v>-115.01413133</c:v>
                </c:pt>
                <c:pt idx="4395">
                  <c:v>-114.840445125</c:v>
                </c:pt>
                <c:pt idx="4396">
                  <c:v>-114.67728828200001</c:v>
                </c:pt>
                <c:pt idx="4397">
                  <c:v>-114.524266453</c:v>
                </c:pt>
                <c:pt idx="4398">
                  <c:v>-114.38102243900001</c:v>
                </c:pt>
                <c:pt idx="4399">
                  <c:v>-114.24723250300001</c:v>
                </c:pt>
                <c:pt idx="4400">
                  <c:v>-114.122603193</c:v>
                </c:pt>
                <c:pt idx="4401">
                  <c:v>-114.006868578</c:v>
                </c:pt>
                <c:pt idx="4402">
                  <c:v>-113.89978785700001</c:v>
                </c:pt>
                <c:pt idx="4403">
                  <c:v>-113.801143264</c:v>
                </c:pt>
                <c:pt idx="4404">
                  <c:v>-113.71073825800001</c:v>
                </c:pt>
                <c:pt idx="4405">
                  <c:v>-113.62839593699999</c:v>
                </c:pt>
                <c:pt idx="4406">
                  <c:v>-113.55395766300001</c:v>
                </c:pt>
                <c:pt idx="4407">
                  <c:v>-113.48728185900001</c:v>
                </c:pt>
                <c:pt idx="4408">
                  <c:v>-113.428242975</c:v>
                </c:pt>
                <c:pt idx="4409">
                  <c:v>-113.376730592</c:v>
                </c:pt>
                <c:pt idx="4410">
                  <c:v>-113.33264864900001</c:v>
                </c:pt>
                <c:pt idx="4411">
                  <c:v>-113.29591479600001</c:v>
                </c:pt>
                <c:pt idx="4412">
                  <c:v>-113.266459842</c:v>
                </c:pt>
                <c:pt idx="4413">
                  <c:v>-113.244227309</c:v>
                </c:pt>
                <c:pt idx="4414">
                  <c:v>-113.22917307</c:v>
                </c:pt>
                <c:pt idx="4415">
                  <c:v>-113.221265081</c:v>
                </c:pt>
                <c:pt idx="4416">
                  <c:v>-113.220483184</c:v>
                </c:pt>
                <c:pt idx="4417">
                  <c:v>-113.226818999</c:v>
                </c:pt>
                <c:pt idx="4418">
                  <c:v>-113.240275889</c:v>
                </c:pt>
                <c:pt idx="4419">
                  <c:v>-113.260869004</c:v>
                </c:pt>
                <c:pt idx="4420">
                  <c:v>-113.288625399</c:v>
                </c:pt>
                <c:pt idx="4421">
                  <c:v>-113.32358423700001</c:v>
                </c:pt>
                <c:pt idx="4422">
                  <c:v>-113.36579707200001</c:v>
                </c:pt>
                <c:pt idx="4423">
                  <c:v>-113.41532821600001</c:v>
                </c:pt>
                <c:pt idx="4424">
                  <c:v>-113.472255202</c:v>
                </c:pt>
                <c:pt idx="4425">
                  <c:v>-113.536669342</c:v>
                </c:pt>
                <c:pt idx="4426">
                  <c:v>-113.60867639600001</c:v>
                </c:pt>
                <c:pt idx="4427">
                  <c:v>-113.68839735500001</c:v>
                </c:pt>
                <c:pt idx="4428">
                  <c:v>-113.775969358</c:v>
                </c:pt>
                <c:pt idx="4429">
                  <c:v>-113.871546744</c:v>
                </c:pt>
                <c:pt idx="4430">
                  <c:v>-113.975302281</c:v>
                </c:pt>
                <c:pt idx="4431">
                  <c:v>-114.087428569</c:v>
                </c:pt>
                <c:pt idx="4432">
                  <c:v>-114.20813965000001</c:v>
                </c:pt>
                <c:pt idx="4433">
                  <c:v>-114.33767286699999</c:v>
                </c:pt>
                <c:pt idx="4434">
                  <c:v>-114.47629098900001</c:v>
                </c:pt>
                <c:pt idx="4435">
                  <c:v>-114.62428466199999</c:v>
                </c:pt>
                <c:pt idx="4436">
                  <c:v>-114.781975222</c:v>
                </c:pt>
                <c:pt idx="4437">
                  <c:v>-114.949717955</c:v>
                </c:pt>
                <c:pt idx="4438">
                  <c:v>-115.12790585499999</c:v>
                </c:pt>
                <c:pt idx="4439">
                  <c:v>-115.316973993</c:v>
                </c:pt>
                <c:pt idx="4440">
                  <c:v>-115.517404603</c:v>
                </c:pt>
                <c:pt idx="4441">
                  <c:v>-115.72973302699999</c:v>
                </c:pt>
                <c:pt idx="4442">
                  <c:v>-115.954554696</c:v>
                </c:pt>
                <c:pt idx="4443">
                  <c:v>-116.192533364</c:v>
                </c:pt>
                <c:pt idx="4444">
                  <c:v>-116.44441086800001</c:v>
                </c:pt>
                <c:pt idx="4445">
                  <c:v>-116.711018768</c:v>
                </c:pt>
                <c:pt idx="4446">
                  <c:v>-116.99329230399999</c:v>
                </c:pt>
                <c:pt idx="4447">
                  <c:v>-117.29228725900001</c:v>
                </c:pt>
                <c:pt idx="4448">
                  <c:v>-117.609200452</c:v>
                </c:pt>
                <c:pt idx="4449">
                  <c:v>-117.94539486799999</c:v>
                </c:pt>
                <c:pt idx="4450">
                  <c:v>-118.30243071699999</c:v>
                </c:pt>
                <c:pt idx="4451">
                  <c:v>-118.682104186</c:v>
                </c:pt>
                <c:pt idx="4452">
                  <c:v>-119.08649628800001</c:v>
                </c:pt>
                <c:pt idx="4453">
                  <c:v>-119.51803512799999</c:v>
                </c:pt>
                <c:pt idx="4454">
                  <c:v>-119.979576267</c:v>
                </c:pt>
                <c:pt idx="4455">
                  <c:v>-120.474507882</c:v>
                </c:pt>
                <c:pt idx="4456">
                  <c:v>-121.006890494</c:v>
                </c:pt>
                <c:pt idx="4457">
                  <c:v>-121.581645872</c:v>
                </c:pt>
                <c:pt idx="4458">
                  <c:v>-122.204817461</c:v>
                </c:pt>
                <c:pt idx="4459">
                  <c:v>-122.88393748199999</c:v>
                </c:pt>
                <c:pt idx="4460">
                  <c:v>-123.62855786599999</c:v>
                </c:pt>
                <c:pt idx="4461">
                  <c:v>-124.451041436</c:v>
                </c:pt>
                <c:pt idx="4462">
                  <c:v>-125.367783183</c:v>
                </c:pt>
                <c:pt idx="4463">
                  <c:v>-126.401176811</c:v>
                </c:pt>
                <c:pt idx="4464">
                  <c:v>-127.582949152</c:v>
                </c:pt>
                <c:pt idx="4465">
                  <c:v>-128.96019144499999</c:v>
                </c:pt>
                <c:pt idx="4466">
                  <c:v>-130.60721950199999</c:v>
                </c:pt>
                <c:pt idx="4467">
                  <c:v>-132.651680709</c:v>
                </c:pt>
                <c:pt idx="4468">
                  <c:v>-135.34215177999999</c:v>
                </c:pt>
                <c:pt idx="4469">
                  <c:v>-139.275162368</c:v>
                </c:pt>
                <c:pt idx="4470">
                  <c:v>-146.68641759400001</c:v>
                </c:pt>
                <c:pt idx="4471">
                  <c:v>-155.82461123600001</c:v>
                </c:pt>
                <c:pt idx="4472">
                  <c:v>-142.08067106999999</c:v>
                </c:pt>
                <c:pt idx="4473">
                  <c:v>-137.00195028100001</c:v>
                </c:pt>
                <c:pt idx="4474">
                  <c:v>-133.82032408000001</c:v>
                </c:pt>
                <c:pt idx="4475">
                  <c:v>-131.499882192</c:v>
                </c:pt>
                <c:pt idx="4476">
                  <c:v>-129.674194226</c:v>
                </c:pt>
                <c:pt idx="4477">
                  <c:v>-128.17054695100001</c:v>
                </c:pt>
                <c:pt idx="4478">
                  <c:v>-126.893648407</c:v>
                </c:pt>
                <c:pt idx="4479">
                  <c:v>-125.785315016</c:v>
                </c:pt>
                <c:pt idx="4480">
                  <c:v>-124.807399649</c:v>
                </c:pt>
                <c:pt idx="4481">
                  <c:v>-123.93353226000001</c:v>
                </c:pt>
                <c:pt idx="4482">
                  <c:v>-123.144721573</c:v>
                </c:pt>
                <c:pt idx="4483">
                  <c:v>-122.42683592500001</c:v>
                </c:pt>
                <c:pt idx="4484">
                  <c:v>-121.769075199</c:v>
                </c:pt>
                <c:pt idx="4485">
                  <c:v>-121.16299992499999</c:v>
                </c:pt>
                <c:pt idx="4486">
                  <c:v>-120.60189022199999</c:v>
                </c:pt>
                <c:pt idx="4487">
                  <c:v>-120.08030863800001</c:v>
                </c:pt>
                <c:pt idx="4488">
                  <c:v>-119.593793697</c:v>
                </c:pt>
                <c:pt idx="4489">
                  <c:v>-119.13863989799999</c:v>
                </c:pt>
                <c:pt idx="4490">
                  <c:v>-118.711736445</c:v>
                </c:pt>
                <c:pt idx="4491">
                  <c:v>-118.310446853</c:v>
                </c:pt>
                <c:pt idx="4492">
                  <c:v>-117.9325176</c:v>
                </c:pt>
                <c:pt idx="4493">
                  <c:v>-117.576007792</c:v>
                </c:pt>
                <c:pt idx="4494">
                  <c:v>-117.23923430399999</c:v>
                </c:pt>
                <c:pt idx="4495">
                  <c:v>-116.92072847999999</c:v>
                </c:pt>
                <c:pt idx="4496">
                  <c:v>-116.61920159</c:v>
                </c:pt>
                <c:pt idx="4497">
                  <c:v>-116.333517004</c:v>
                </c:pt>
                <c:pt idx="4498">
                  <c:v>-116.062667566</c:v>
                </c:pt>
                <c:pt idx="4499">
                  <c:v>-115.80575706400001</c:v>
                </c:pt>
                <c:pt idx="4500">
                  <c:v>-115.561984912</c:v>
                </c:pt>
                <c:pt idx="4501">
                  <c:v>-115.33063343000001</c:v>
                </c:pt>
                <c:pt idx="4502">
                  <c:v>-115.11105718</c:v>
                </c:pt>
                <c:pt idx="4503">
                  <c:v>-114.902674004</c:v>
                </c:pt>
                <c:pt idx="4504">
                  <c:v>-114.704957421</c:v>
                </c:pt>
                <c:pt idx="4505">
                  <c:v>-114.51743017</c:v>
                </c:pt>
                <c:pt idx="4506">
                  <c:v>-114.33965867400001</c:v>
                </c:pt>
                <c:pt idx="4507">
                  <c:v>-114.1712483</c:v>
                </c:pt>
                <c:pt idx="4508">
                  <c:v>-114.01183925700001</c:v>
                </c:pt>
                <c:pt idx="4509">
                  <c:v>-113.861103054</c:v>
                </c:pt>
                <c:pt idx="4510">
                  <c:v>-113.718739415</c:v>
                </c:pt>
                <c:pt idx="4511">
                  <c:v>-113.584473596</c:v>
                </c:pt>
                <c:pt idx="4512">
                  <c:v>-113.458054035</c:v>
                </c:pt>
                <c:pt idx="4513">
                  <c:v>-113.339250292</c:v>
                </c:pt>
                <c:pt idx="4514">
                  <c:v>-113.227851241</c:v>
                </c:pt>
                <c:pt idx="4515">
                  <c:v>-113.12366347699999</c:v>
                </c:pt>
                <c:pt idx="4516">
                  <c:v>-113.026509909</c:v>
                </c:pt>
                <c:pt idx="4517">
                  <c:v>-112.936228519</c:v>
                </c:pt>
                <c:pt idx="4518">
                  <c:v>-112.852671263</c:v>
                </c:pt>
                <c:pt idx="4519">
                  <c:v>-112.775703104</c:v>
                </c:pt>
                <c:pt idx="4520">
                  <c:v>-112.705201143</c:v>
                </c:pt>
                <c:pt idx="4521">
                  <c:v>-112.641053869</c:v>
                </c:pt>
                <c:pt idx="4522">
                  <c:v>-112.58316048099999</c:v>
                </c:pt>
                <c:pt idx="4523">
                  <c:v>-112.531430297</c:v>
                </c:pt>
                <c:pt idx="4524">
                  <c:v>-112.48578223200001</c:v>
                </c:pt>
                <c:pt idx="4525">
                  <c:v>-112.446144348</c:v>
                </c:pt>
                <c:pt idx="4526">
                  <c:v>-112.412453449</c:v>
                </c:pt>
                <c:pt idx="4527">
                  <c:v>-112.384654747</c:v>
                </c:pt>
                <c:pt idx="4528">
                  <c:v>-112.36270156400001</c:v>
                </c:pt>
                <c:pt idx="4529">
                  <c:v>-112.34655509300001</c:v>
                </c:pt>
                <c:pt idx="4530">
                  <c:v>-112.336184194</c:v>
                </c:pt>
                <c:pt idx="4531">
                  <c:v>-112.331565236</c:v>
                </c:pt>
                <c:pt idx="4532">
                  <c:v>-112.332681978</c:v>
                </c:pt>
                <c:pt idx="4533">
                  <c:v>-112.33952549</c:v>
                </c:pt>
                <c:pt idx="4534">
                  <c:v>-112.352094112</c:v>
                </c:pt>
                <c:pt idx="4535">
                  <c:v>-112.370393445</c:v>
                </c:pt>
                <c:pt idx="4536">
                  <c:v>-112.394436391</c:v>
                </c:pt>
                <c:pt idx="4537">
                  <c:v>-112.424243215</c:v>
                </c:pt>
                <c:pt idx="4538">
                  <c:v>-112.459841662</c:v>
                </c:pt>
                <c:pt idx="4539">
                  <c:v>-112.501267098</c:v>
                </c:pt>
                <c:pt idx="4540">
                  <c:v>-112.548562706</c:v>
                </c:pt>
                <c:pt idx="4541">
                  <c:v>-112.601779718</c:v>
                </c:pt>
                <c:pt idx="4542">
                  <c:v>-112.66097769300001</c:v>
                </c:pt>
                <c:pt idx="4543">
                  <c:v>-112.726224848</c:v>
                </c:pt>
                <c:pt idx="4544">
                  <c:v>-112.79759843799999</c:v>
                </c:pt>
                <c:pt idx="4545">
                  <c:v>-112.8751852</c:v>
                </c:pt>
                <c:pt idx="4546">
                  <c:v>-112.959081857</c:v>
                </c:pt>
                <c:pt idx="4547">
                  <c:v>-113.04939568899999</c:v>
                </c:pt>
                <c:pt idx="4548">
                  <c:v>-113.146245186</c:v>
                </c:pt>
                <c:pt idx="4549">
                  <c:v>-113.249760788</c:v>
                </c:pt>
                <c:pt idx="4550">
                  <c:v>-113.360085716</c:v>
                </c:pt>
                <c:pt idx="4551">
                  <c:v>-113.47737691899999</c:v>
                </c:pt>
                <c:pt idx="4552">
                  <c:v>-113.601806135</c:v>
                </c:pt>
                <c:pt idx="4553">
                  <c:v>-113.73356110100001</c:v>
                </c:pt>
                <c:pt idx="4554">
                  <c:v>-113.872846912</c:v>
                </c:pt>
                <c:pt idx="4555">
                  <c:v>-114.019887572</c:v>
                </c:pt>
                <c:pt idx="4556">
                  <c:v>-114.17492774199999</c:v>
                </c:pt>
                <c:pt idx="4557">
                  <c:v>-114.33823474</c:v>
                </c:pt>
                <c:pt idx="4558">
                  <c:v>-114.51010081299999</c:v>
                </c:pt>
                <c:pt idx="4559">
                  <c:v>-114.690845737</c:v>
                </c:pt>
                <c:pt idx="4560">
                  <c:v>-114.880819797</c:v>
                </c:pt>
                <c:pt idx="4561">
                  <c:v>-115.08040721499999</c:v>
                </c:pt>
                <c:pt idx="4562">
                  <c:v>-115.290030102</c:v>
                </c:pt>
                <c:pt idx="4563">
                  <c:v>-115.51015304000001</c:v>
                </c:pt>
                <c:pt idx="4564">
                  <c:v>-115.741288404</c:v>
                </c:pt>
                <c:pt idx="4565">
                  <c:v>-115.984002593</c:v>
                </c:pt>
                <c:pt idx="4566">
                  <c:v>-116.23892332</c:v>
                </c:pt>
                <c:pt idx="4567">
                  <c:v>-116.506748234</c:v>
                </c:pt>
                <c:pt idx="4568">
                  <c:v>-116.788255134</c:v>
                </c:pt>
                <c:pt idx="4569">
                  <c:v>-117.084314152</c:v>
                </c:pt>
                <c:pt idx="4570">
                  <c:v>-117.39590239100001</c:v>
                </c:pt>
                <c:pt idx="4571">
                  <c:v>-117.724121611</c:v>
                </c:pt>
                <c:pt idx="4572">
                  <c:v>-118.07021977399999</c:v>
                </c:pt>
                <c:pt idx="4573">
                  <c:v>-118.435617495</c:v>
                </c:pt>
                <c:pt idx="4574">
                  <c:v>-118.82194079600001</c:v>
                </c:pt>
                <c:pt idx="4575">
                  <c:v>-119.231062076</c:v>
                </c:pt>
                <c:pt idx="4576">
                  <c:v>-119.665151866</c:v>
                </c:pt>
                <c:pt idx="4577">
                  <c:v>-120.126744995</c:v>
                </c:pt>
                <c:pt idx="4578">
                  <c:v>-120.61882624499999</c:v>
                </c:pt>
                <c:pt idx="4579">
                  <c:v>-121.144942826</c:v>
                </c:pt>
                <c:pt idx="4580">
                  <c:v>-121.70935441899999</c:v>
                </c:pt>
                <c:pt idx="4581">
                  <c:v>-122.317236925</c:v>
                </c:pt>
                <c:pt idx="4582">
                  <c:v>-122.974964781</c:v>
                </c:pt>
                <c:pt idx="4583">
                  <c:v>-123.69051125599999</c:v>
                </c:pt>
                <c:pt idx="4584">
                  <c:v>-124.47403131900001</c:v>
                </c:pt>
                <c:pt idx="4585">
                  <c:v>-125.338737145</c:v>
                </c:pt>
                <c:pt idx="4586">
                  <c:v>-126.30226240899999</c:v>
                </c:pt>
                <c:pt idx="4587">
                  <c:v>-127.38888450100001</c:v>
                </c:pt>
                <c:pt idx="4588">
                  <c:v>-128.63334641</c:v>
                </c:pt>
                <c:pt idx="4589">
                  <c:v>-130.08789624100001</c:v>
                </c:pt>
                <c:pt idx="4590">
                  <c:v>-131.83646611399999</c:v>
                </c:pt>
                <c:pt idx="4591">
                  <c:v>-134.02694649599999</c:v>
                </c:pt>
                <c:pt idx="4592">
                  <c:v>-136.95910919299999</c:v>
                </c:pt>
                <c:pt idx="4593">
                  <c:v>-141.407645067</c:v>
                </c:pt>
                <c:pt idx="4594">
                  <c:v>-150.96310856900001</c:v>
                </c:pt>
                <c:pt idx="4595">
                  <c:v>-150.98101297900001</c:v>
                </c:pt>
                <c:pt idx="4596">
                  <c:v>-141.45571896000001</c:v>
                </c:pt>
                <c:pt idx="4597">
                  <c:v>-137.03849168900001</c:v>
                </c:pt>
                <c:pt idx="4598">
                  <c:v>-134.137816407</c:v>
                </c:pt>
                <c:pt idx="4599">
                  <c:v>-131.978901869</c:v>
                </c:pt>
                <c:pt idx="4600">
                  <c:v>-130.26195407500001</c:v>
                </c:pt>
                <c:pt idx="4601">
                  <c:v>-128.83907846700001</c:v>
                </c:pt>
                <c:pt idx="4602">
                  <c:v>-127.626344918</c:v>
                </c:pt>
                <c:pt idx="4603">
                  <c:v>-126.571509874</c:v>
                </c:pt>
                <c:pt idx="4604">
                  <c:v>-125.639836164</c:v>
                </c:pt>
                <c:pt idx="4605">
                  <c:v>-124.807052943</c:v>
                </c:pt>
                <c:pt idx="4606">
                  <c:v>-124.055533551</c:v>
                </c:pt>
                <c:pt idx="4607">
                  <c:v>-123.372073177</c:v>
                </c:pt>
                <c:pt idx="4608">
                  <c:v>-122.746524499</c:v>
                </c:pt>
                <c:pt idx="4609">
                  <c:v>-122.17092215</c:v>
                </c:pt>
                <c:pt idx="4610">
                  <c:v>-121.638899842</c:v>
                </c:pt>
                <c:pt idx="4611">
                  <c:v>-121.145290063</c:v>
                </c:pt>
                <c:pt idx="4612">
                  <c:v>-120.68584177</c:v>
                </c:pt>
                <c:pt idx="4613">
                  <c:v>-120.257016651</c:v>
                </c:pt>
                <c:pt idx="4614">
                  <c:v>-119.85583909499999</c:v>
                </c:pt>
                <c:pt idx="4615">
                  <c:v>-119.479783732</c:v>
                </c:pt>
                <c:pt idx="4616">
                  <c:v>-119.126689799</c:v>
                </c:pt>
                <c:pt idx="4617">
                  <c:v>-118.794694992</c:v>
                </c:pt>
                <c:pt idx="4618">
                  <c:v>-118.48218373100001</c:v>
                </c:pt>
                <c:pt idx="4619">
                  <c:v>-118.18774621999999</c:v>
                </c:pt>
                <c:pt idx="4620">
                  <c:v>-117.910145712</c:v>
                </c:pt>
                <c:pt idx="4621">
                  <c:v>-117.64829208499999</c:v>
                </c:pt>
                <c:pt idx="4622">
                  <c:v>-117.40122033199999</c:v>
                </c:pt>
                <c:pt idx="4623">
                  <c:v>-117.16807289800001</c:v>
                </c:pt>
                <c:pt idx="4624">
                  <c:v>-116.948085083</c:v>
                </c:pt>
                <c:pt idx="4625">
                  <c:v>-116.74057288500001</c:v>
                </c:pt>
                <c:pt idx="4626">
                  <c:v>-116.544922829</c:v>
                </c:pt>
                <c:pt idx="4627">
                  <c:v>-116.36058338799999</c:v>
                </c:pt>
                <c:pt idx="4628">
                  <c:v>-116.18705772600001</c:v>
                </c:pt>
                <c:pt idx="4629">
                  <c:v>-116.023897525</c:v>
                </c:pt>
                <c:pt idx="4630">
                  <c:v>-115.870697703</c:v>
                </c:pt>
                <c:pt idx="4631">
                  <c:v>-115.727091891</c:v>
                </c:pt>
                <c:pt idx="4632">
                  <c:v>-115.592748535</c:v>
                </c:pt>
                <c:pt idx="4633">
                  <c:v>-115.46736753</c:v>
                </c:pt>
                <c:pt idx="4634">
                  <c:v>-115.350677308</c:v>
                </c:pt>
                <c:pt idx="4635">
                  <c:v>-115.24243230499999</c:v>
                </c:pt>
                <c:pt idx="4636">
                  <c:v>-115.14241077299999</c:v>
                </c:pt>
                <c:pt idx="4637">
                  <c:v>-115.050412858</c:v>
                </c:pt>
                <c:pt idx="4638">
                  <c:v>-114.966258946</c:v>
                </c:pt>
                <c:pt idx="4639">
                  <c:v>-114.88978820600001</c:v>
                </c:pt>
                <c:pt idx="4640">
                  <c:v>-114.820857342</c:v>
                </c:pt>
                <c:pt idx="4641">
                  <c:v>-114.75933949900001</c:v>
                </c:pt>
                <c:pt idx="4642">
                  <c:v>-114.705123324</c:v>
                </c:pt>
                <c:pt idx="4643">
                  <c:v>-114.658112159</c:v>
                </c:pt>
                <c:pt idx="4644">
                  <c:v>-114.61822336</c:v>
                </c:pt>
                <c:pt idx="4645">
                  <c:v>-114.585387723</c:v>
                </c:pt>
                <c:pt idx="4646">
                  <c:v>-114.55954900899999</c:v>
                </c:pt>
                <c:pt idx="4647">
                  <c:v>-114.54066357000001</c:v>
                </c:pt>
                <c:pt idx="4648">
                  <c:v>-114.528700058</c:v>
                </c:pt>
                <c:pt idx="4649">
                  <c:v>-114.52363922799999</c:v>
                </c:pt>
                <c:pt idx="4650">
                  <c:v>-114.525473812</c:v>
                </c:pt>
                <c:pt idx="4651">
                  <c:v>-114.53420848099999</c:v>
                </c:pt>
                <c:pt idx="4652">
                  <c:v>-114.549859887</c:v>
                </c:pt>
                <c:pt idx="4653">
                  <c:v>-114.57245678</c:v>
                </c:pt>
                <c:pt idx="4654">
                  <c:v>-114.602040215</c:v>
                </c:pt>
                <c:pt idx="4655">
                  <c:v>-114.63866383600001</c:v>
                </c:pt>
                <c:pt idx="4656">
                  <c:v>-114.68239425900001</c:v>
                </c:pt>
                <c:pt idx="4657">
                  <c:v>-114.73331153700001</c:v>
                </c:pt>
                <c:pt idx="4658">
                  <c:v>-114.79150973900001</c:v>
                </c:pt>
                <c:pt idx="4659">
                  <c:v>-114.857097637</c:v>
                </c:pt>
                <c:pt idx="4660">
                  <c:v>-114.930199507</c:v>
                </c:pt>
                <c:pt idx="4661">
                  <c:v>-115.01095607400001</c:v>
                </c:pt>
                <c:pt idx="4662">
                  <c:v>-115.099525601</c:v>
                </c:pt>
                <c:pt idx="4663">
                  <c:v>-115.19608514799999</c:v>
                </c:pt>
                <c:pt idx="4664">
                  <c:v>-115.300832023</c:v>
                </c:pt>
                <c:pt idx="4665">
                  <c:v>-115.41398544499999</c:v>
                </c:pt>
                <c:pt idx="4666">
                  <c:v>-115.535788465</c:v>
                </c:pt>
                <c:pt idx="4667">
                  <c:v>-115.666510159</c:v>
                </c:pt>
                <c:pt idx="4668">
                  <c:v>-115.806448167</c:v>
                </c:pt>
                <c:pt idx="4669">
                  <c:v>-115.955931611</c:v>
                </c:pt>
                <c:pt idx="4670">
                  <c:v>-116.11532446699999</c:v>
                </c:pt>
                <c:pt idx="4671">
                  <c:v>-116.285029468</c:v>
                </c:pt>
                <c:pt idx="4672">
                  <c:v>-116.46549264799999</c:v>
                </c:pt>
                <c:pt idx="4673">
                  <c:v>-116.65720862400001</c:v>
                </c:pt>
                <c:pt idx="4674">
                  <c:v>-116.86072679199999</c:v>
                </c:pt>
                <c:pt idx="4675">
                  <c:v>-117.076658603</c:v>
                </c:pt>
                <c:pt idx="4676">
                  <c:v>-117.305686159</c:v>
                </c:pt>
                <c:pt idx="4677">
                  <c:v>-117.548572423</c:v>
                </c:pt>
                <c:pt idx="4678">
                  <c:v>-117.806173401</c:v>
                </c:pt>
                <c:pt idx="4679">
                  <c:v>-118.079452797</c:v>
                </c:pt>
                <c:pt idx="4680">
                  <c:v>-118.369499717</c:v>
                </c:pt>
                <c:pt idx="4681">
                  <c:v>-118.677550266</c:v>
                </c:pt>
                <c:pt idx="4682">
                  <c:v>-119.005014059</c:v>
                </c:pt>
                <c:pt idx="4683">
                  <c:v>-119.35350708</c:v>
                </c:pt>
                <c:pt idx="4684">
                  <c:v>-119.724892776</c:v>
                </c:pt>
                <c:pt idx="4685">
                  <c:v>-120.12133400899999</c:v>
                </c:pt>
                <c:pt idx="4686">
                  <c:v>-120.545359486</c:v>
                </c:pt>
                <c:pt idx="4687">
                  <c:v>-120.99994978300001</c:v>
                </c:pt>
                <c:pt idx="4688">
                  <c:v>-121.488650342</c:v>
                </c:pt>
                <c:pt idx="4689">
                  <c:v>-122.015722268</c:v>
                </c:pt>
                <c:pt idx="4690">
                  <c:v>-122.58634716900001</c:v>
                </c:pt>
                <c:pt idx="4691">
                  <c:v>-123.206911105</c:v>
                </c:pt>
                <c:pt idx="4692">
                  <c:v>-123.885407374</c:v>
                </c:pt>
                <c:pt idx="4693">
                  <c:v>-124.632023316</c:v>
                </c:pt>
                <c:pt idx="4694">
                  <c:v>-125.46002224199999</c:v>
                </c:pt>
                <c:pt idx="4695">
                  <c:v>-126.38711871</c:v>
                </c:pt>
                <c:pt idx="4696">
                  <c:v>-127.437720533</c:v>
                </c:pt>
                <c:pt idx="4697">
                  <c:v>-128.64678876799999</c:v>
                </c:pt>
                <c:pt idx="4698">
                  <c:v>-130.06695698499999</c:v>
                </c:pt>
                <c:pt idx="4699">
                  <c:v>-131.78289648099999</c:v>
                </c:pt>
                <c:pt idx="4700">
                  <c:v>-133.94409716199999</c:v>
                </c:pt>
                <c:pt idx="4701">
                  <c:v>-136.85451699999999</c:v>
                </c:pt>
                <c:pt idx="4702">
                  <c:v>-141.30429215000001</c:v>
                </c:pt>
                <c:pt idx="4703">
                  <c:v>-151.02526114</c:v>
                </c:pt>
                <c:pt idx="4704">
                  <c:v>-150.40300059200001</c:v>
                </c:pt>
                <c:pt idx="4705">
                  <c:v>-141.03366998999999</c:v>
                </c:pt>
                <c:pt idx="4706">
                  <c:v>-136.61619317500001</c:v>
                </c:pt>
                <c:pt idx="4707">
                  <c:v>-133.69243848400001</c:v>
                </c:pt>
                <c:pt idx="4708">
                  <c:v>-131.50264725</c:v>
                </c:pt>
                <c:pt idx="4709">
                  <c:v>-129.75113300999999</c:v>
                </c:pt>
                <c:pt idx="4710">
                  <c:v>-128.29157639900001</c:v>
                </c:pt>
                <c:pt idx="4711">
                  <c:v>-127.040776314</c:v>
                </c:pt>
                <c:pt idx="4712">
                  <c:v>-125.946869161</c:v>
                </c:pt>
                <c:pt idx="4713">
                  <c:v>-124.97533208599999</c:v>
                </c:pt>
                <c:pt idx="4714">
                  <c:v>-124.102021591</c:v>
                </c:pt>
                <c:pt idx="4715">
                  <c:v>-123.30938904600001</c:v>
                </c:pt>
                <c:pt idx="4716">
                  <c:v>-122.584277934</c:v>
                </c:pt>
                <c:pt idx="4717">
                  <c:v>-121.91657036300001</c:v>
                </c:pt>
                <c:pt idx="4718">
                  <c:v>-121.298317899</c:v>
                </c:pt>
                <c:pt idx="4719">
                  <c:v>-120.72316257999999</c:v>
                </c:pt>
                <c:pt idx="4720">
                  <c:v>-120.185939086</c:v>
                </c:pt>
                <c:pt idx="4721">
                  <c:v>-119.682394045</c:v>
                </c:pt>
                <c:pt idx="4722">
                  <c:v>-119.208983374</c:v>
                </c:pt>
                <c:pt idx="4723">
                  <c:v>-118.76272298400001</c:v>
                </c:pt>
                <c:pt idx="4724">
                  <c:v>-118.341076845</c:v>
                </c:pt>
                <c:pt idx="4725">
                  <c:v>-117.94187169600001</c:v>
                </c:pt>
                <c:pt idx="4726">
                  <c:v>-117.56323116599999</c:v>
                </c:pt>
                <c:pt idx="4727">
                  <c:v>-117.203524204</c:v>
                </c:pt>
                <c:pt idx="4728">
                  <c:v>-116.86132427699999</c:v>
                </c:pt>
                <c:pt idx="4729">
                  <c:v>-116.535376707</c:v>
                </c:pt>
                <c:pt idx="4730">
                  <c:v>-116.224572314</c:v>
                </c:pt>
                <c:pt idx="4731">
                  <c:v>-115.92792592799999</c:v>
                </c:pt>
                <c:pt idx="4732">
                  <c:v>-115.64455873999999</c:v>
                </c:pt>
                <c:pt idx="4733">
                  <c:v>-115.373683707</c:v>
                </c:pt>
                <c:pt idx="4734">
                  <c:v>-115.11459338100001</c:v>
                </c:pt>
                <c:pt idx="4735">
                  <c:v>-114.866649705</c:v>
                </c:pt>
                <c:pt idx="4736">
                  <c:v>-114.629275409</c:v>
                </c:pt>
                <c:pt idx="4737">
                  <c:v>-114.401946709</c:v>
                </c:pt>
                <c:pt idx="4738">
                  <c:v>-114.184187076</c:v>
                </c:pt>
                <c:pt idx="4739">
                  <c:v>-113.975561908</c:v>
                </c:pt>
                <c:pt idx="4740">
                  <c:v>-113.775673931</c:v>
                </c:pt>
                <c:pt idx="4741">
                  <c:v>-113.584159236</c:v>
                </c:pt>
                <c:pt idx="4742">
                  <c:v>-113.40068383000001</c:v>
                </c:pt>
                <c:pt idx="4743">
                  <c:v>-113.224940632</c:v>
                </c:pt>
                <c:pt idx="4744">
                  <c:v>-113.056646856</c:v>
                </c:pt>
                <c:pt idx="4745">
                  <c:v>-112.895541705</c:v>
                </c:pt>
                <c:pt idx="4746">
                  <c:v>-112.74138434299999</c:v>
                </c:pt>
                <c:pt idx="4747">
                  <c:v>-112.59395211499999</c:v>
                </c:pt>
                <c:pt idx="4748">
                  <c:v>-112.45303895799999</c:v>
                </c:pt>
                <c:pt idx="4749">
                  <c:v>-112.318454003</c:v>
                </c:pt>
                <c:pt idx="4750">
                  <c:v>-112.19002032500001</c:v>
                </c:pt>
                <c:pt idx="4751">
                  <c:v>-112.06757383199999</c:v>
                </c:pt>
                <c:pt idx="4752">
                  <c:v>-111.95096227099999</c:v>
                </c:pt>
                <c:pt idx="4753">
                  <c:v>-111.840044343</c:v>
                </c:pt>
                <c:pt idx="4754">
                  <c:v>-111.734688901</c:v>
                </c:pt>
                <c:pt idx="4755">
                  <c:v>-111.634774243</c:v>
                </c:pt>
                <c:pt idx="4756">
                  <c:v>-111.540187463</c:v>
                </c:pt>
                <c:pt idx="4757">
                  <c:v>-111.45082388</c:v>
                </c:pt>
                <c:pt idx="4758">
                  <c:v>-111.36658651499999</c:v>
                </c:pt>
                <c:pt idx="4759">
                  <c:v>-111.28738562300001</c:v>
                </c:pt>
                <c:pt idx="4760">
                  <c:v>-111.213138274</c:v>
                </c:pt>
                <c:pt idx="4761">
                  <c:v>-111.143767969</c:v>
                </c:pt>
                <c:pt idx="4762">
                  <c:v>-111.079204303</c:v>
                </c:pt>
                <c:pt idx="4763">
                  <c:v>-111.019382655</c:v>
                </c:pt>
                <c:pt idx="4764">
                  <c:v>-110.964243912</c:v>
                </c:pt>
                <c:pt idx="4765">
                  <c:v>-110.913734222</c:v>
                </c:pt>
                <c:pt idx="4766">
                  <c:v>-110.867804773</c:v>
                </c:pt>
                <c:pt idx="4767">
                  <c:v>-110.826411597</c:v>
                </c:pt>
                <c:pt idx="4768">
                  <c:v>-110.78951539400001</c:v>
                </c:pt>
                <c:pt idx="4769">
                  <c:v>-110.757081378</c:v>
                </c:pt>
                <c:pt idx="4770">
                  <c:v>-110.729079148</c:v>
                </c:pt>
                <c:pt idx="4771">
                  <c:v>-110.70548256799999</c:v>
                </c:pt>
                <c:pt idx="4772">
                  <c:v>-110.68626967100001</c:v>
                </c:pt>
                <c:pt idx="4773">
                  <c:v>-110.671422577</c:v>
                </c:pt>
                <c:pt idx="4774">
                  <c:v>-110.66092743199999</c:v>
                </c:pt>
                <c:pt idx="4775">
                  <c:v>-110.654774354</c:v>
                </c:pt>
                <c:pt idx="4776">
                  <c:v>-110.65295740000001</c:v>
                </c:pt>
                <c:pt idx="4777">
                  <c:v>-110.655474548</c:v>
                </c:pt>
                <c:pt idx="4778">
                  <c:v>-110.66232769299999</c:v>
                </c:pt>
                <c:pt idx="4779">
                  <c:v>-110.673522651</c:v>
                </c:pt>
                <c:pt idx="4780">
                  <c:v>-110.68906919299999</c:v>
                </c:pt>
                <c:pt idx="4781">
                  <c:v>-110.708981076</c:v>
                </c:pt>
                <c:pt idx="4782">
                  <c:v>-110.733276104</c:v>
                </c:pt>
                <c:pt idx="4783">
                  <c:v>-110.761976195</c:v>
                </c:pt>
                <c:pt idx="4784">
                  <c:v>-110.795107468</c:v>
                </c:pt>
                <c:pt idx="4785">
                  <c:v>-110.832700351</c:v>
                </c:pt>
                <c:pt idx="4786">
                  <c:v>-110.874789697</c:v>
                </c:pt>
                <c:pt idx="4787">
                  <c:v>-110.921414928</c:v>
                </c:pt>
                <c:pt idx="4788">
                  <c:v>-110.97262019599999</c:v>
                </c:pt>
                <c:pt idx="4789">
                  <c:v>-111.028454565</c:v>
                </c:pt>
                <c:pt idx="4790">
                  <c:v>-111.08897221399999</c:v>
                </c:pt>
                <c:pt idx="4791">
                  <c:v>-111.154232673</c:v>
                </c:pt>
                <c:pt idx="4792">
                  <c:v>-111.224301075</c:v>
                </c:pt>
                <c:pt idx="4793">
                  <c:v>-111.299248449</c:v>
                </c:pt>
                <c:pt idx="4794">
                  <c:v>-111.379152034</c:v>
                </c:pt>
                <c:pt idx="4795">
                  <c:v>-111.464095642</c:v>
                </c:pt>
                <c:pt idx="4796">
                  <c:v>-111.554170046</c:v>
                </c:pt>
                <c:pt idx="4797">
                  <c:v>-111.649473422</c:v>
                </c:pt>
                <c:pt idx="4798">
                  <c:v>-111.750111839</c:v>
                </c:pt>
                <c:pt idx="4799">
                  <c:v>-111.85619979400001</c:v>
                </c:pt>
                <c:pt idx="4800">
                  <c:v>-111.967860817</c:v>
                </c:pt>
                <c:pt idx="4801">
                  <c:v>-112.08522813899999</c:v>
                </c:pt>
                <c:pt idx="4802">
                  <c:v>-112.20844544000001</c:v>
                </c:pt>
                <c:pt idx="4803">
                  <c:v>-112.33766767100001</c:v>
                </c:pt>
                <c:pt idx="4804">
                  <c:v>-112.47306199400001</c:v>
                </c:pt>
                <c:pt idx="4805">
                  <c:v>-112.614808807</c:v>
                </c:pt>
                <c:pt idx="4806">
                  <c:v>-112.763102917</c:v>
                </c:pt>
                <c:pt idx="4807">
                  <c:v>-112.918154839</c:v>
                </c:pt>
                <c:pt idx="4808">
                  <c:v>-113.08019227299999</c:v>
                </c:pt>
                <c:pt idx="4809">
                  <c:v>-113.249461756</c:v>
                </c:pt>
                <c:pt idx="4810">
                  <c:v>-113.426230545</c:v>
                </c:pt>
                <c:pt idx="4811">
                  <c:v>-113.610788743</c:v>
                </c:pt>
                <c:pt idx="4812">
                  <c:v>-113.803451725</c:v>
                </c:pt>
                <c:pt idx="4813">
                  <c:v>-114.004562901</c:v>
                </c:pt>
                <c:pt idx="4814">
                  <c:v>-114.214496888</c:v>
                </c:pt>
                <c:pt idx="4815">
                  <c:v>-114.433663151</c:v>
                </c:pt>
                <c:pt idx="4816">
                  <c:v>-114.662510208</c:v>
                </c:pt>
                <c:pt idx="4817">
                  <c:v>-114.901530501</c:v>
                </c:pt>
                <c:pt idx="4818">
                  <c:v>-115.151266065</c:v>
                </c:pt>
                <c:pt idx="4819">
                  <c:v>-115.41231515699999</c:v>
                </c:pt>
                <c:pt idx="4820">
                  <c:v>-115.685340051</c:v>
                </c:pt>
                <c:pt idx="4821">
                  <c:v>-115.971076235</c:v>
                </c:pt>
                <c:pt idx="4822">
                  <c:v>-116.270343353</c:v>
                </c:pt>
                <c:pt idx="4823">
                  <c:v>-116.584058274</c:v>
                </c:pt>
                <c:pt idx="4824">
                  <c:v>-116.913250832</c:v>
                </c:pt>
                <c:pt idx="4825">
                  <c:v>-117.259082886</c:v>
                </c:pt>
                <c:pt idx="4826">
                  <c:v>-117.622871616</c:v>
                </c:pt>
                <c:pt idx="4827">
                  <c:v>-118.00611820100001</c:v>
                </c:pt>
                <c:pt idx="4828">
                  <c:v>-118.41054346999999</c:v>
                </c:pt>
                <c:pt idx="4829">
                  <c:v>-118.83813264600001</c:v>
                </c:pt>
                <c:pt idx="4830">
                  <c:v>-119.29119212099999</c:v>
                </c:pt>
                <c:pt idx="4831">
                  <c:v>-119.772422377</c:v>
                </c:pt>
                <c:pt idx="4832">
                  <c:v>-120.28501287500001</c:v>
                </c:pt>
                <c:pt idx="4833">
                  <c:v>-120.832767379</c:v>
                </c:pt>
                <c:pt idx="4834">
                  <c:v>-121.420272239</c:v>
                </c:pt>
                <c:pt idx="4835">
                  <c:v>-122.053126601</c:v>
                </c:pt>
                <c:pt idx="4836">
                  <c:v>-122.738264078</c:v>
                </c:pt>
                <c:pt idx="4837">
                  <c:v>-123.484413299</c:v>
                </c:pt>
                <c:pt idx="4838">
                  <c:v>-124.302776108</c:v>
                </c:pt>
                <c:pt idx="4839">
                  <c:v>-125.208059897</c:v>
                </c:pt>
                <c:pt idx="4840">
                  <c:v>-126.22011205699999</c:v>
                </c:pt>
                <c:pt idx="4841">
                  <c:v>-127.366634412</c:v>
                </c:pt>
                <c:pt idx="4842">
                  <c:v>-128.68796610000001</c:v>
                </c:pt>
                <c:pt idx="4843">
                  <c:v>-130.24617240500001</c:v>
                </c:pt>
                <c:pt idx="4844">
                  <c:v>-132.14413488599999</c:v>
                </c:pt>
                <c:pt idx="4845">
                  <c:v>-134.57168284900001</c:v>
                </c:pt>
                <c:pt idx="4846">
                  <c:v>-137.94368051199999</c:v>
                </c:pt>
                <c:pt idx="4847">
                  <c:v>-143.50796177800001</c:v>
                </c:pt>
                <c:pt idx="4848">
                  <c:v>-163.05359750299999</c:v>
                </c:pt>
                <c:pt idx="4849">
                  <c:v>-145.60239257200001</c:v>
                </c:pt>
                <c:pt idx="4850">
                  <c:v>-139.0389654</c:v>
                </c:pt>
                <c:pt idx="4851">
                  <c:v>-135.358868167</c:v>
                </c:pt>
                <c:pt idx="4852">
                  <c:v>-132.7947456</c:v>
                </c:pt>
                <c:pt idx="4853">
                  <c:v>-130.828718366</c:v>
                </c:pt>
                <c:pt idx="4854">
                  <c:v>-129.23670133499999</c:v>
                </c:pt>
                <c:pt idx="4855">
                  <c:v>-127.90115079500001</c:v>
                </c:pt>
                <c:pt idx="4856">
                  <c:v>-126.75267830600001</c:v>
                </c:pt>
                <c:pt idx="4857">
                  <c:v>-125.746881312</c:v>
                </c:pt>
                <c:pt idx="4858">
                  <c:v>-124.85362384699999</c:v>
                </c:pt>
                <c:pt idx="4859">
                  <c:v>-124.051512882</c:v>
                </c:pt>
                <c:pt idx="4860">
                  <c:v>-123.324813651</c:v>
                </c:pt>
                <c:pt idx="4861">
                  <c:v>-122.661615869</c:v>
                </c:pt>
                <c:pt idx="4862">
                  <c:v>-122.052687535</c:v>
                </c:pt>
                <c:pt idx="4863">
                  <c:v>-121.490728414</c:v>
                </c:pt>
                <c:pt idx="4864">
                  <c:v>-120.96986681200001</c:v>
                </c:pt>
                <c:pt idx="4865">
                  <c:v>-120.485310289</c:v>
                </c:pt>
                <c:pt idx="4866">
                  <c:v>-120.033097044</c:v>
                </c:pt>
                <c:pt idx="4867">
                  <c:v>-119.60991504899999</c:v>
                </c:pt>
                <c:pt idx="4868">
                  <c:v>-119.212967922</c:v>
                </c:pt>
                <c:pt idx="4869">
                  <c:v>-118.83987374900001</c:v>
                </c:pt>
                <c:pt idx="4870">
                  <c:v>-118.488587602</c:v>
                </c:pt>
                <c:pt idx="4871">
                  <c:v>-118.15734139200001</c:v>
                </c:pt>
                <c:pt idx="4872">
                  <c:v>-117.844596602</c:v>
                </c:pt>
                <c:pt idx="4873">
                  <c:v>-117.549006725</c:v>
                </c:pt>
                <c:pt idx="4874">
                  <c:v>-117.269387122</c:v>
                </c:pt>
                <c:pt idx="4875">
                  <c:v>-117.00469059</c:v>
                </c:pt>
                <c:pt idx="4876">
                  <c:v>-116.753987411</c:v>
                </c:pt>
                <c:pt idx="4877">
                  <c:v>-116.51644892500001</c:v>
                </c:pt>
                <c:pt idx="4878">
                  <c:v>-116.291333894</c:v>
                </c:pt>
                <c:pt idx="4879">
                  <c:v>-116.077977136</c:v>
                </c:pt>
                <c:pt idx="4880">
                  <c:v>-115.875779964</c:v>
                </c:pt>
                <c:pt idx="4881">
                  <c:v>-115.68420211199999</c:v>
                </c:pt>
                <c:pt idx="4882">
                  <c:v>-115.502754888</c:v>
                </c:pt>
                <c:pt idx="4883">
                  <c:v>-115.330995316</c:v>
                </c:pt>
                <c:pt idx="4884">
                  <c:v>-115.168521126</c:v>
                </c:pt>
                <c:pt idx="4885">
                  <c:v>-115.01496643500001</c:v>
                </c:pt>
                <c:pt idx="4886">
                  <c:v>-114.86999801899999</c:v>
                </c:pt>
                <c:pt idx="4887">
                  <c:v>-114.733312075</c:v>
                </c:pt>
                <c:pt idx="4888">
                  <c:v>-114.60463141</c:v>
                </c:pt>
                <c:pt idx="4889">
                  <c:v>-114.483702984</c:v>
                </c:pt>
                <c:pt idx="4890">
                  <c:v>-114.37029576099999</c:v>
                </c:pt>
                <c:pt idx="4891">
                  <c:v>-114.264198828</c:v>
                </c:pt>
                <c:pt idx="4892">
                  <c:v>-114.165219741</c:v>
                </c:pt>
                <c:pt idx="4893">
                  <c:v>-114.073183067</c:v>
                </c:pt>
                <c:pt idx="4894">
                  <c:v>-113.987929106</c:v>
                </c:pt>
                <c:pt idx="4895">
                  <c:v>-113.909312759</c:v>
                </c:pt>
                <c:pt idx="4896">
                  <c:v>-113.83720253600001</c:v>
                </c:pt>
                <c:pt idx="4897">
                  <c:v>-113.77147967800001</c:v>
                </c:pt>
                <c:pt idx="4898">
                  <c:v>-113.712037387</c:v>
                </c:pt>
                <c:pt idx="4899">
                  <c:v>-113.65878014899999</c:v>
                </c:pt>
                <c:pt idx="4900">
                  <c:v>-113.61162314400001</c:v>
                </c:pt>
                <c:pt idx="4901">
                  <c:v>-113.570491733</c:v>
                </c:pt>
                <c:pt idx="4902">
                  <c:v>-113.53532101099999</c:v>
                </c:pt>
                <c:pt idx="4903">
                  <c:v>-113.506055432</c:v>
                </c:pt>
                <c:pt idx="4904">
                  <c:v>-113.48264848300001</c:v>
                </c:pt>
                <c:pt idx="4905">
                  <c:v>-113.465062426</c:v>
                </c:pt>
                <c:pt idx="4906">
                  <c:v>-113.453268081</c:v>
                </c:pt>
                <c:pt idx="4907">
                  <c:v>-113.447244668</c:v>
                </c:pt>
                <c:pt idx="4908">
                  <c:v>-113.446979689</c:v>
                </c:pt>
                <c:pt idx="4909">
                  <c:v>-113.452468862</c:v>
                </c:pt>
                <c:pt idx="4910">
                  <c:v>-113.46371609800001</c:v>
                </c:pt>
                <c:pt idx="4911">
                  <c:v>-113.48073352500001</c:v>
                </c:pt>
                <c:pt idx="4912">
                  <c:v>-113.503541556</c:v>
                </c:pt>
                <c:pt idx="4913">
                  <c:v>-113.53216900699999</c:v>
                </c:pt>
                <c:pt idx="4914">
                  <c:v>-113.56665325500001</c:v>
                </c:pt>
                <c:pt idx="4915">
                  <c:v>-113.607040457</c:v>
                </c:pt>
                <c:pt idx="4916">
                  <c:v>-113.653385813</c:v>
                </c:pt>
                <c:pt idx="4917">
                  <c:v>-113.705753887</c:v>
                </c:pt>
                <c:pt idx="4918">
                  <c:v>-113.76421898700001</c:v>
                </c:pt>
                <c:pt idx="4919">
                  <c:v>-113.82886561399999</c:v>
                </c:pt>
                <c:pt idx="4920">
                  <c:v>-113.899788974</c:v>
                </c:pt>
                <c:pt idx="4921">
                  <c:v>-113.977095573</c:v>
                </c:pt>
                <c:pt idx="4922">
                  <c:v>-114.060903895</c:v>
                </c:pt>
                <c:pt idx="4923">
                  <c:v>-114.151345173</c:v>
                </c:pt>
                <c:pt idx="4924">
                  <c:v>-114.24856427100001</c:v>
                </c:pt>
                <c:pt idx="4925">
                  <c:v>-114.35272068</c:v>
                </c:pt>
                <c:pt idx="4926">
                  <c:v>-114.46398965</c:v>
                </c:pt>
                <c:pt idx="4927">
                  <c:v>-114.582563475</c:v>
                </c:pt>
                <c:pt idx="4928">
                  <c:v>-114.708652957</c:v>
                </c:pt>
                <c:pt idx="4929">
                  <c:v>-114.842489058</c:v>
                </c:pt>
                <c:pt idx="4930">
                  <c:v>-114.98432479500001</c:v>
                </c:pt>
                <c:pt idx="4931">
                  <c:v>-115.134437392</c:v>
                </c:pt>
                <c:pt idx="4932">
                  <c:v>-115.293130744</c:v>
                </c:pt>
                <c:pt idx="4933">
                  <c:v>-115.46073824200001</c:v>
                </c:pt>
                <c:pt idx="4934">
                  <c:v>-115.637626015</c:v>
                </c:pt>
                <c:pt idx="4935">
                  <c:v>-115.824196679</c:v>
                </c:pt>
                <c:pt idx="4936">
                  <c:v>-116.020893665</c:v>
                </c:pt>
                <c:pt idx="4937">
                  <c:v>-116.228206253</c:v>
                </c:pt>
                <c:pt idx="4938">
                  <c:v>-116.446675446</c:v>
                </c:pt>
                <c:pt idx="4939">
                  <c:v>-116.676900851</c:v>
                </c:pt>
                <c:pt idx="4940">
                  <c:v>-116.919548781</c:v>
                </c:pt>
                <c:pt idx="4941">
                  <c:v>-117.17536185599999</c:v>
                </c:pt>
                <c:pt idx="4942">
                  <c:v>-117.445170424</c:v>
                </c:pt>
                <c:pt idx="4943">
                  <c:v>-117.72990625</c:v>
                </c:pt>
                <c:pt idx="4944">
                  <c:v>-118.03061902499999</c:v>
                </c:pt>
                <c:pt idx="4945">
                  <c:v>-118.348496415</c:v>
                </c:pt>
                <c:pt idx="4946">
                  <c:v>-118.684888613</c:v>
                </c:pt>
                <c:pt idx="4947">
                  <c:v>-119.04133864000001</c:v>
                </c:pt>
                <c:pt idx="4948">
                  <c:v>-119.419620118</c:v>
                </c:pt>
                <c:pt idx="4949">
                  <c:v>-119.82178480499999</c:v>
                </c:pt>
                <c:pt idx="4950">
                  <c:v>-120.250223111</c:v>
                </c:pt>
                <c:pt idx="4951">
                  <c:v>-120.707742074</c:v>
                </c:pt>
                <c:pt idx="4952">
                  <c:v>-121.197667213</c:v>
                </c:pt>
                <c:pt idx="4953">
                  <c:v>-121.72397761800001</c:v>
                </c:pt>
                <c:pt idx="4954">
                  <c:v>-122.291488187</c:v>
                </c:pt>
                <c:pt idx="4955">
                  <c:v>-122.90610024</c:v>
                </c:pt>
                <c:pt idx="4956">
                  <c:v>-123.57515384</c:v>
                </c:pt>
                <c:pt idx="4957">
                  <c:v>-124.30793570599999</c:v>
                </c:pt>
                <c:pt idx="4958">
                  <c:v>-125.11643327900001</c:v>
                </c:pt>
                <c:pt idx="4959">
                  <c:v>-126.016493565</c:v>
                </c:pt>
                <c:pt idx="4960">
                  <c:v>-127.029679219</c:v>
                </c:pt>
                <c:pt idx="4961">
                  <c:v>-128.18639498600001</c:v>
                </c:pt>
                <c:pt idx="4962">
                  <c:v>-129.53149581900001</c:v>
                </c:pt>
                <c:pt idx="4963">
                  <c:v>-131.135194703</c:v>
                </c:pt>
                <c:pt idx="4964">
                  <c:v>-133.11671292299999</c:v>
                </c:pt>
                <c:pt idx="4965">
                  <c:v>-135.70415246300001</c:v>
                </c:pt>
                <c:pt idx="4966">
                  <c:v>-139.428004794</c:v>
                </c:pt>
                <c:pt idx="4967">
                  <c:v>-146.12625324800001</c:v>
                </c:pt>
                <c:pt idx="4968">
                  <c:v>-161.70069330499999</c:v>
                </c:pt>
                <c:pt idx="4969">
                  <c:v>-143.60747899</c:v>
                </c:pt>
                <c:pt idx="4970">
                  <c:v>-138.13547153900001</c:v>
                </c:pt>
                <c:pt idx="4971">
                  <c:v>-134.799303149</c:v>
                </c:pt>
                <c:pt idx="4972">
                  <c:v>-132.392110113</c:v>
                </c:pt>
                <c:pt idx="4973">
                  <c:v>-130.50805324300001</c:v>
                </c:pt>
                <c:pt idx="4974">
                  <c:v>-128.96043886800001</c:v>
                </c:pt>
                <c:pt idx="4975">
                  <c:v>-127.647761567</c:v>
                </c:pt>
                <c:pt idx="4976">
                  <c:v>-126.508654757</c:v>
                </c:pt>
                <c:pt idx="4977">
                  <c:v>-125.50317156</c:v>
                </c:pt>
                <c:pt idx="4978">
                  <c:v>-124.60384720899999</c:v>
                </c:pt>
                <c:pt idx="4979">
                  <c:v>-123.790985885</c:v>
                </c:pt>
                <c:pt idx="4980">
                  <c:v>-123.04998152</c:v>
                </c:pt>
                <c:pt idx="4981">
                  <c:v>-122.36970247399999</c:v>
                </c:pt>
                <c:pt idx="4982">
                  <c:v>-121.741470213</c:v>
                </c:pt>
                <c:pt idx="4983">
                  <c:v>-121.158387748</c:v>
                </c:pt>
                <c:pt idx="4984">
                  <c:v>-120.614883267</c:v>
                </c:pt>
                <c:pt idx="4985">
                  <c:v>-120.106391163</c:v>
                </c:pt>
                <c:pt idx="4986">
                  <c:v>-119.629123644</c:v>
                </c:pt>
                <c:pt idx="4987">
                  <c:v>-119.179903697</c:v>
                </c:pt>
                <c:pt idx="4988">
                  <c:v>-118.756040631</c:v>
                </c:pt>
                <c:pt idx="4989">
                  <c:v>-118.35523581699999</c:v>
                </c:pt>
                <c:pt idx="4990">
                  <c:v>-117.975510223</c:v>
                </c:pt>
                <c:pt idx="4991">
                  <c:v>-117.615147976</c:v>
                </c:pt>
                <c:pt idx="4992">
                  <c:v>-117.272651869</c:v>
                </c:pt>
                <c:pt idx="4993">
                  <c:v>-116.94670790799999</c:v>
                </c:pt>
                <c:pt idx="4994">
                  <c:v>-116.636156777</c:v>
                </c:pt>
                <c:pt idx="4995">
                  <c:v>-116.33997066400001</c:v>
                </c:pt>
                <c:pt idx="4996">
                  <c:v>-116.057234284</c:v>
                </c:pt>
                <c:pt idx="4997">
                  <c:v>-115.787129218</c:v>
                </c:pt>
                <c:pt idx="4998">
                  <c:v>-115.528920896</c:v>
                </c:pt>
                <c:pt idx="4999">
                  <c:v>-115.281947707</c:v>
                </c:pt>
                <c:pt idx="5000">
                  <c:v>-115.045611837</c:v>
                </c:pt>
                <c:pt idx="5001">
                  <c:v>-114.81937150100001</c:v>
                </c:pt>
                <c:pt idx="5002">
                  <c:v>-114.602734348</c:v>
                </c:pt>
                <c:pt idx="5003">
                  <c:v>-114.395251805</c:v>
                </c:pt>
                <c:pt idx="5004">
                  <c:v>-114.19651422699999</c:v>
                </c:pt>
                <c:pt idx="5005">
                  <c:v>-114.006146707</c:v>
                </c:pt>
                <c:pt idx="5006">
                  <c:v>-113.82380544199999</c:v>
                </c:pt>
                <c:pt idx="5007">
                  <c:v>-113.64917457999999</c:v>
                </c:pt>
                <c:pt idx="5008">
                  <c:v>-113.48196345700001</c:v>
                </c:pt>
                <c:pt idx="5009">
                  <c:v>-113.321904184</c:v>
                </c:pt>
                <c:pt idx="5010">
                  <c:v>-113.168749522</c:v>
                </c:pt>
                <c:pt idx="5011">
                  <c:v>-113.022271011</c:v>
                </c:pt>
                <c:pt idx="5012">
                  <c:v>-112.882257315</c:v>
                </c:pt>
                <c:pt idx="5013">
                  <c:v>-112.748512753</c:v>
                </c:pt>
                <c:pt idx="5014">
                  <c:v>-112.62085600100001</c:v>
                </c:pt>
                <c:pt idx="5015">
                  <c:v>-112.499118927</c:v>
                </c:pt>
                <c:pt idx="5016">
                  <c:v>-112.38314555700001</c:v>
                </c:pt>
                <c:pt idx="5017">
                  <c:v>-112.272791149</c:v>
                </c:pt>
                <c:pt idx="5018">
                  <c:v>-112.167921365</c:v>
                </c:pt>
                <c:pt idx="5019">
                  <c:v>-112.06841152699999</c:v>
                </c:pt>
                <c:pt idx="5020">
                  <c:v>-111.974145945</c:v>
                </c:pt>
                <c:pt idx="5021">
                  <c:v>-111.885017323</c:v>
                </c:pt>
                <c:pt idx="5022">
                  <c:v>-111.800926214</c:v>
                </c:pt>
                <c:pt idx="5023">
                  <c:v>-111.721780534</c:v>
                </c:pt>
                <c:pt idx="5024">
                  <c:v>-111.647495124</c:v>
                </c:pt>
                <c:pt idx="5025">
                  <c:v>-111.57799135400001</c:v>
                </c:pt>
                <c:pt idx="5026">
                  <c:v>-111.51319676599999</c:v>
                </c:pt>
                <c:pt idx="5027">
                  <c:v>-111.453044758</c:v>
                </c:pt>
                <c:pt idx="5028">
                  <c:v>-111.397474288</c:v>
                </c:pt>
                <c:pt idx="5029">
                  <c:v>-111.346429626</c:v>
                </c:pt>
                <c:pt idx="5030">
                  <c:v>-111.299860112</c:v>
                </c:pt>
                <c:pt idx="5031">
                  <c:v>-111.257719956</c:v>
                </c:pt>
                <c:pt idx="5032">
                  <c:v>-111.219968053</c:v>
                </c:pt>
                <c:pt idx="5033">
                  <c:v>-111.186567819</c:v>
                </c:pt>
                <c:pt idx="5034">
                  <c:v>-111.157487053</c:v>
                </c:pt>
                <c:pt idx="5035">
                  <c:v>-111.132697808</c:v>
                </c:pt>
                <c:pt idx="5036">
                  <c:v>-111.112176291</c:v>
                </c:pt>
                <c:pt idx="5037">
                  <c:v>-111.095902771</c:v>
                </c:pt>
                <c:pt idx="5038">
                  <c:v>-111.083861505</c:v>
                </c:pt>
                <c:pt idx="5039">
                  <c:v>-111.076040686</c:v>
                </c:pt>
                <c:pt idx="5040">
                  <c:v>-111.072432397</c:v>
                </c:pt>
                <c:pt idx="5041">
                  <c:v>-111.073032583</c:v>
                </c:pt>
                <c:pt idx="5042">
                  <c:v>-111.077841041</c:v>
                </c:pt>
                <c:pt idx="5043">
                  <c:v>-111.086861422</c:v>
                </c:pt>
                <c:pt idx="5044">
                  <c:v>-111.100101243</c:v>
                </c:pt>
                <c:pt idx="5045">
                  <c:v>-111.11757192100001</c:v>
                </c:pt>
                <c:pt idx="5046">
                  <c:v>-111.13928881699999</c:v>
                </c:pt>
                <c:pt idx="5047">
                  <c:v>-111.1652713</c:v>
                </c:pt>
                <c:pt idx="5048">
                  <c:v>-111.195542816</c:v>
                </c:pt>
                <c:pt idx="5049">
                  <c:v>-111.230130987</c:v>
                </c:pt>
                <c:pt idx="5050">
                  <c:v>-111.26906772</c:v>
                </c:pt>
                <c:pt idx="5051">
                  <c:v>-111.312389332</c:v>
                </c:pt>
                <c:pt idx="5052">
                  <c:v>-111.36013669800001</c:v>
                </c:pt>
                <c:pt idx="5053">
                  <c:v>-111.412355417</c:v>
                </c:pt>
                <c:pt idx="5054">
                  <c:v>-111.469096003</c:v>
                </c:pt>
                <c:pt idx="5055">
                  <c:v>-111.530414097</c:v>
                </c:pt>
                <c:pt idx="5056">
                  <c:v>-111.59637070300001</c:v>
                </c:pt>
                <c:pt idx="5057">
                  <c:v>-111.66703245399999</c:v>
                </c:pt>
                <c:pt idx="5058">
                  <c:v>-111.742471911</c:v>
                </c:pt>
                <c:pt idx="5059">
                  <c:v>-111.82276788599999</c:v>
                </c:pt>
                <c:pt idx="5060">
                  <c:v>-111.90800581400001</c:v>
                </c:pt>
                <c:pt idx="5061">
                  <c:v>-111.998278154</c:v>
                </c:pt>
                <c:pt idx="5062">
                  <c:v>-112.09368483999999</c:v>
                </c:pt>
                <c:pt idx="5063">
                  <c:v>-112.194333783</c:v>
                </c:pt>
                <c:pt idx="5064">
                  <c:v>-112.300341425</c:v>
                </c:pt>
                <c:pt idx="5065">
                  <c:v>-112.411833356</c:v>
                </c:pt>
                <c:pt idx="5066">
                  <c:v>-112.528945002</c:v>
                </c:pt>
                <c:pt idx="5067">
                  <c:v>-112.651822387</c:v>
                </c:pt>
                <c:pt idx="5068">
                  <c:v>-112.78062298899999</c:v>
                </c:pt>
                <c:pt idx="5069">
                  <c:v>-112.915516692</c:v>
                </c:pt>
                <c:pt idx="5070">
                  <c:v>-113.05668685099999</c:v>
                </c:pt>
                <c:pt idx="5071">
                  <c:v>-113.204331491</c:v>
                </c:pt>
                <c:pt idx="5072">
                  <c:v>-113.358664649</c:v>
                </c:pt>
                <c:pt idx="5073">
                  <c:v>-113.519917885</c:v>
                </c:pt>
                <c:pt idx="5074">
                  <c:v>-113.68834199699999</c:v>
                </c:pt>
                <c:pt idx="5075">
                  <c:v>-113.86420895099999</c:v>
                </c:pt>
                <c:pt idx="5076">
                  <c:v>-114.04781407900001</c:v>
                </c:pt>
                <c:pt idx="5077">
                  <c:v>-114.239478581</c:v>
                </c:pt>
                <c:pt idx="5078">
                  <c:v>-114.439552381</c:v>
                </c:pt>
                <c:pt idx="5079">
                  <c:v>-114.648417407</c:v>
                </c:pt>
                <c:pt idx="5080">
                  <c:v>-114.866491357</c:v>
                </c:pt>
                <c:pt idx="5081">
                  <c:v>-115.094232058</c:v>
                </c:pt>
                <c:pt idx="5082">
                  <c:v>-115.332142514</c:v>
                </c:pt>
                <c:pt idx="5083">
                  <c:v>-115.580776798</c:v>
                </c:pt>
                <c:pt idx="5084">
                  <c:v>-115.840746935</c:v>
                </c:pt>
                <c:pt idx="5085">
                  <c:v>-116.11273102</c:v>
                </c:pt>
                <c:pt idx="5086">
                  <c:v>-116.397482802</c:v>
                </c:pt>
                <c:pt idx="5087">
                  <c:v>-116.69584310400001</c:v>
                </c:pt>
                <c:pt idx="5088">
                  <c:v>-117.00875348700001</c:v>
                </c:pt>
                <c:pt idx="5089">
                  <c:v>-117.33727273</c:v>
                </c:pt>
                <c:pt idx="5090">
                  <c:v>-117.682596825</c:v>
                </c:pt>
                <c:pt idx="5091">
                  <c:v>-118.046083471</c:v>
                </c:pt>
                <c:pt idx="5092">
                  <c:v>-118.429282274</c:v>
                </c:pt>
                <c:pt idx="5093">
                  <c:v>-118.833972398</c:v>
                </c:pt>
                <c:pt idx="5094">
                  <c:v>-119.262209926</c:v>
                </c:pt>
                <c:pt idx="5095">
                  <c:v>-119.716388138</c:v>
                </c:pt>
                <c:pt idx="5096">
                  <c:v>-120.19931515099999</c:v>
                </c:pt>
                <c:pt idx="5097">
                  <c:v>-120.714315328</c:v>
                </c:pt>
                <c:pt idx="5098">
                  <c:v>-121.265363706</c:v>
                </c:pt>
                <c:pt idx="5099">
                  <c:v>-121.85726729700001</c:v>
                </c:pt>
                <c:pt idx="5100">
                  <c:v>-122.495914324</c:v>
                </c:pt>
                <c:pt idx="5101">
                  <c:v>-123.18862445400001</c:v>
                </c:pt>
                <c:pt idx="5102">
                  <c:v>-123.944653461</c:v>
                </c:pt>
                <c:pt idx="5103">
                  <c:v>-124.775942074</c:v>
                </c:pt>
                <c:pt idx="5104">
                  <c:v>-125.698266045</c:v>
                </c:pt>
                <c:pt idx="5105">
                  <c:v>-126.733076766</c:v>
                </c:pt>
                <c:pt idx="5106">
                  <c:v>-127.910598718</c:v>
                </c:pt>
                <c:pt idx="5107">
                  <c:v>-129.275378937</c:v>
                </c:pt>
                <c:pt idx="5108">
                  <c:v>-130.89706384300001</c:v>
                </c:pt>
                <c:pt idx="5109">
                  <c:v>-132.89371519599999</c:v>
                </c:pt>
                <c:pt idx="5110">
                  <c:v>-135.490648295</c:v>
                </c:pt>
                <c:pt idx="5111">
                  <c:v>-139.209580945</c:v>
                </c:pt>
                <c:pt idx="5112">
                  <c:v>-145.839166272</c:v>
                </c:pt>
                <c:pt idx="5113">
                  <c:v>-162.70566616799999</c:v>
                </c:pt>
                <c:pt idx="5114">
                  <c:v>-143.66459213300001</c:v>
                </c:pt>
                <c:pt idx="5115">
                  <c:v>-138.15372755300001</c:v>
                </c:pt>
                <c:pt idx="5116">
                  <c:v>-134.817375908</c:v>
                </c:pt>
                <c:pt idx="5117">
                  <c:v>-132.420508136</c:v>
                </c:pt>
                <c:pt idx="5118">
                  <c:v>-130.55106798200001</c:v>
                </c:pt>
                <c:pt idx="5119">
                  <c:v>-129.02020215300001</c:v>
                </c:pt>
                <c:pt idx="5120">
                  <c:v>-127.725459257</c:v>
                </c:pt>
                <c:pt idx="5121">
                  <c:v>-126.604994312</c:v>
                </c:pt>
                <c:pt idx="5122">
                  <c:v>-125.61859361</c:v>
                </c:pt>
                <c:pt idx="5123">
                  <c:v>-124.73863272299999</c:v>
                </c:pt>
                <c:pt idx="5124">
                  <c:v>-123.945315175</c:v>
                </c:pt>
                <c:pt idx="5125">
                  <c:v>-123.22396892099999</c:v>
                </c:pt>
                <c:pt idx="5126">
                  <c:v>-122.56341779</c:v>
                </c:pt>
                <c:pt idx="5127">
                  <c:v>-121.95495257499999</c:v>
                </c:pt>
                <c:pt idx="5128">
                  <c:v>-121.391654874</c:v>
                </c:pt>
                <c:pt idx="5129">
                  <c:v>-120.86793784300001</c:v>
                </c:pt>
                <c:pt idx="5130">
                  <c:v>-120.37922536000001</c:v>
                </c:pt>
                <c:pt idx="5131">
                  <c:v>-119.92172237699999</c:v>
                </c:pt>
                <c:pt idx="5132">
                  <c:v>-119.49224703</c:v>
                </c:pt>
                <c:pt idx="5133">
                  <c:v>-119.088105587</c:v>
                </c:pt>
                <c:pt idx="5134">
                  <c:v>-118.706997751</c:v>
                </c:pt>
                <c:pt idx="5135">
                  <c:v>-118.346943889</c:v>
                </c:pt>
                <c:pt idx="5136">
                  <c:v>-118.006228365</c:v>
                </c:pt>
                <c:pt idx="5137">
                  <c:v>-117.683354874</c:v>
                </c:pt>
                <c:pt idx="5138">
                  <c:v>-117.37701085800001</c:v>
                </c:pt>
                <c:pt idx="5139">
                  <c:v>-117.086038876</c:v>
                </c:pt>
                <c:pt idx="5140">
                  <c:v>-116.80941335200001</c:v>
                </c:pt>
                <c:pt idx="5141">
                  <c:v>-116.54622154</c:v>
                </c:pt>
                <c:pt idx="5142">
                  <c:v>-116.295647819</c:v>
                </c:pt>
                <c:pt idx="5143">
                  <c:v>-116.056960635</c:v>
                </c:pt>
                <c:pt idx="5144">
                  <c:v>-115.829501592</c:v>
                </c:pt>
                <c:pt idx="5145">
                  <c:v>-115.61267626</c:v>
                </c:pt>
                <c:pt idx="5146">
                  <c:v>-115.405946396</c:v>
                </c:pt>
                <c:pt idx="5147">
                  <c:v>-115.208823334</c:v>
                </c:pt>
                <c:pt idx="5148">
                  <c:v>-115.020862321</c:v>
                </c:pt>
                <c:pt idx="5149">
                  <c:v>-114.841657657</c:v>
                </c:pt>
                <c:pt idx="5150">
                  <c:v>-114.670838503</c:v>
                </c:pt>
                <c:pt idx="5151">
                  <c:v>-114.508065246</c:v>
                </c:pt>
                <c:pt idx="5152">
                  <c:v>-114.35302633800001</c:v>
                </c:pt>
                <c:pt idx="5153">
                  <c:v>-114.205435542</c:v>
                </c:pt>
                <c:pt idx="5154">
                  <c:v>-114.065029512</c:v>
                </c:pt>
                <c:pt idx="5155">
                  <c:v>-113.931565675</c:v>
                </c:pt>
                <c:pt idx="5156">
                  <c:v>-113.804820363</c:v>
                </c:pt>
                <c:pt idx="5157">
                  <c:v>-113.684587157</c:v>
                </c:pt>
                <c:pt idx="5158">
                  <c:v>-113.57067543300001</c:v>
                </c:pt>
                <c:pt idx="5159">
                  <c:v>-113.462909059</c:v>
                </c:pt>
                <c:pt idx="5160">
                  <c:v>-113.361125243</c:v>
                </c:pt>
                <c:pt idx="5161">
                  <c:v>-113.265173502</c:v>
                </c:pt>
                <c:pt idx="5162">
                  <c:v>-113.174914749</c:v>
                </c:pt>
                <c:pt idx="5163">
                  <c:v>-113.090220469</c:v>
                </c:pt>
                <c:pt idx="5164">
                  <c:v>-113.010971986</c:v>
                </c:pt>
                <c:pt idx="5165">
                  <c:v>-112.937059803</c:v>
                </c:pt>
                <c:pt idx="5166">
                  <c:v>-112.86838301500001</c:v>
                </c:pt>
                <c:pt idx="5167">
                  <c:v>-112.804848781</c:v>
                </c:pt>
                <c:pt idx="5168">
                  <c:v>-112.74637184700001</c:v>
                </c:pt>
                <c:pt idx="5169">
                  <c:v>-112.69287412</c:v>
                </c:pt>
                <c:pt idx="5170">
                  <c:v>-112.644284296</c:v>
                </c:pt>
                <c:pt idx="5171">
                  <c:v>-112.600537508</c:v>
                </c:pt>
                <c:pt idx="5172">
                  <c:v>-112.561575031</c:v>
                </c:pt>
                <c:pt idx="5173">
                  <c:v>-112.527344012</c:v>
                </c:pt>
                <c:pt idx="5174">
                  <c:v>-112.497797225</c:v>
                </c:pt>
                <c:pt idx="5175">
                  <c:v>-112.47289286900001</c:v>
                </c:pt>
                <c:pt idx="5176">
                  <c:v>-112.452594379</c:v>
                </c:pt>
                <c:pt idx="5177">
                  <c:v>-112.436870267</c:v>
                </c:pt>
                <c:pt idx="5178">
                  <c:v>-112.42569399</c:v>
                </c:pt>
                <c:pt idx="5179">
                  <c:v>-112.419043833</c:v>
                </c:pt>
                <c:pt idx="5180">
                  <c:v>-112.41690282</c:v>
                </c:pt>
                <c:pt idx="5181">
                  <c:v>-112.41925863900001</c:v>
                </c:pt>
                <c:pt idx="5182">
                  <c:v>-112.426103591</c:v>
                </c:pt>
                <c:pt idx="5183">
                  <c:v>-112.437434556</c:v>
                </c:pt>
                <c:pt idx="5184">
                  <c:v>-112.45325297799999</c:v>
                </c:pt>
                <c:pt idx="5185">
                  <c:v>-112.47356487099999</c:v>
                </c:pt>
                <c:pt idx="5186">
                  <c:v>-112.49838084</c:v>
                </c:pt>
                <c:pt idx="5187">
                  <c:v>-112.527716125</c:v>
                </c:pt>
                <c:pt idx="5188">
                  <c:v>-112.561590658</c:v>
                </c:pt>
                <c:pt idx="5189">
                  <c:v>-112.60002914899999</c:v>
                </c:pt>
                <c:pt idx="5190">
                  <c:v>-112.64306118499999</c:v>
                </c:pt>
                <c:pt idx="5191">
                  <c:v>-112.690721353</c:v>
                </c:pt>
                <c:pt idx="5192">
                  <c:v>-112.743049384</c:v>
                </c:pt>
                <c:pt idx="5193">
                  <c:v>-112.800090328</c:v>
                </c:pt>
                <c:pt idx="5194">
                  <c:v>-112.86189474299999</c:v>
                </c:pt>
                <c:pt idx="5195">
                  <c:v>-112.92851892100001</c:v>
                </c:pt>
                <c:pt idx="5196">
                  <c:v>-113.000025138</c:v>
                </c:pt>
                <c:pt idx="5197">
                  <c:v>-113.076481938</c:v>
                </c:pt>
                <c:pt idx="5198">
                  <c:v>-113.157964455</c:v>
                </c:pt>
                <c:pt idx="5199">
                  <c:v>-113.24455476599999</c:v>
                </c:pt>
                <c:pt idx="5200">
                  <c:v>-113.33634229</c:v>
                </c:pt>
                <c:pt idx="5201">
                  <c:v>-113.433424237</c:v>
                </c:pt>
                <c:pt idx="5202">
                  <c:v>-113.535906103</c:v>
                </c:pt>
                <c:pt idx="5203">
                  <c:v>-113.64390222</c:v>
                </c:pt>
                <c:pt idx="5204">
                  <c:v>-113.75753638</c:v>
                </c:pt>
                <c:pt idx="5205">
                  <c:v>-113.87694252</c:v>
                </c:pt>
                <c:pt idx="5206">
                  <c:v>-114.002265495</c:v>
                </c:pt>
                <c:pt idx="5207">
                  <c:v>-114.133661934</c:v>
                </c:pt>
                <c:pt idx="5208">
                  <c:v>-114.271301206</c:v>
                </c:pt>
                <c:pt idx="5209">
                  <c:v>-114.41536649699999</c:v>
                </c:pt>
                <c:pt idx="5210">
                  <c:v>-114.566056026</c:v>
                </c:pt>
                <c:pt idx="5211">
                  <c:v>-114.723584405</c:v>
                </c:pt>
                <c:pt idx="5212">
                  <c:v>-114.888184178</c:v>
                </c:pt>
                <c:pt idx="5213">
                  <c:v>-115.060107561</c:v>
                </c:pt>
                <c:pt idx="5214">
                  <c:v>-115.23962840999999</c:v>
                </c:pt>
                <c:pt idx="5215">
                  <c:v>-115.42704446</c:v>
                </c:pt>
                <c:pt idx="5216">
                  <c:v>-115.62267988000001</c:v>
                </c:pt>
                <c:pt idx="5217">
                  <c:v>-115.826888188</c:v>
                </c:pt>
                <c:pt idx="5218">
                  <c:v>-116.04005560100001</c:v>
                </c:pt>
                <c:pt idx="5219">
                  <c:v>-116.262604889</c:v>
                </c:pt>
                <c:pt idx="5220">
                  <c:v>-116.49499983699999</c:v>
                </c:pt>
                <c:pt idx="5221">
                  <c:v>-116.73775042</c:v>
                </c:pt>
                <c:pt idx="5222">
                  <c:v>-116.991418839</c:v>
                </c:pt>
                <c:pt idx="5223">
                  <c:v>-117.25662659299999</c:v>
                </c:pt>
                <c:pt idx="5224">
                  <c:v>-117.534062814</c:v>
                </c:pt>
                <c:pt idx="5225">
                  <c:v>-117.82449413099999</c:v>
                </c:pt>
                <c:pt idx="5226">
                  <c:v>-118.128776419</c:v>
                </c:pt>
                <c:pt idx="5227">
                  <c:v>-118.44786889</c:v>
                </c:pt>
                <c:pt idx="5228">
                  <c:v>-118.782851093</c:v>
                </c:pt>
                <c:pt idx="5229">
                  <c:v>-119.13494358200001</c:v>
                </c:pt>
                <c:pt idx="5230">
                  <c:v>-119.50553324800001</c:v>
                </c:pt>
                <c:pt idx="5231">
                  <c:v>-119.896204626</c:v>
                </c:pt>
                <c:pt idx="5232">
                  <c:v>-120.308778964</c:v>
                </c:pt>
                <c:pt idx="5233">
                  <c:v>-120.74536346799999</c:v>
                </c:pt>
                <c:pt idx="5234">
                  <c:v>-121.208414104</c:v>
                </c:pt>
                <c:pt idx="5235">
                  <c:v>-121.70081665399999</c:v>
                </c:pt>
                <c:pt idx="5236">
                  <c:v>-122.225992838</c:v>
                </c:pt>
                <c:pt idx="5237">
                  <c:v>-122.788041385</c:v>
                </c:pt>
                <c:pt idx="5238">
                  <c:v>-123.391928842</c:v>
                </c:pt>
                <c:pt idx="5239">
                  <c:v>-124.04375280399999</c:v>
                </c:pt>
                <c:pt idx="5240">
                  <c:v>-124.751113237</c:v>
                </c:pt>
                <c:pt idx="5241">
                  <c:v>-125.523649987</c:v>
                </c:pt>
                <c:pt idx="5242">
                  <c:v>-126.373844566</c:v>
                </c:pt>
                <c:pt idx="5243">
                  <c:v>-127.31825933</c:v>
                </c:pt>
                <c:pt idx="5244">
                  <c:v>-128.37953581100001</c:v>
                </c:pt>
                <c:pt idx="5245">
                  <c:v>-129.58978925400001</c:v>
                </c:pt>
                <c:pt idx="5246">
                  <c:v>-130.99676301900001</c:v>
                </c:pt>
                <c:pt idx="5247">
                  <c:v>-132.67596818000001</c:v>
                </c:pt>
                <c:pt idx="5248">
                  <c:v>-134.757520035</c:v>
                </c:pt>
                <c:pt idx="5249">
                  <c:v>-137.496071462</c:v>
                </c:pt>
                <c:pt idx="5250">
                  <c:v>-141.50829537199999</c:v>
                </c:pt>
                <c:pt idx="5251">
                  <c:v>-149.161119931</c:v>
                </c:pt>
                <c:pt idx="5252">
                  <c:v>-156.92329735800001</c:v>
                </c:pt>
                <c:pt idx="5253">
                  <c:v>-143.99199468800001</c:v>
                </c:pt>
                <c:pt idx="5254">
                  <c:v>-139.02696696699999</c:v>
                </c:pt>
                <c:pt idx="5255">
                  <c:v>-135.89999079899999</c:v>
                </c:pt>
                <c:pt idx="5256">
                  <c:v>-133.61622160900001</c:v>
                </c:pt>
                <c:pt idx="5257">
                  <c:v>-131.819157324</c:v>
                </c:pt>
                <c:pt idx="5258">
                  <c:v>-130.33968794899999</c:v>
                </c:pt>
                <c:pt idx="5259">
                  <c:v>-129.084146895</c:v>
                </c:pt>
                <c:pt idx="5260">
                  <c:v>-127.99519309900001</c:v>
                </c:pt>
                <c:pt idx="5261">
                  <c:v>-127.035161012</c:v>
                </c:pt>
                <c:pt idx="5262">
                  <c:v>-126.17797677900001</c:v>
                </c:pt>
                <c:pt idx="5263">
                  <c:v>-125.40484205</c:v>
                </c:pt>
                <c:pt idx="5264">
                  <c:v>-124.7017568</c:v>
                </c:pt>
                <c:pt idx="5265">
                  <c:v>-124.058014288</c:v>
                </c:pt>
                <c:pt idx="5266">
                  <c:v>-123.46524347899999</c:v>
                </c:pt>
                <c:pt idx="5267">
                  <c:v>-122.916776101</c:v>
                </c:pt>
                <c:pt idx="5268">
                  <c:v>-122.407214596</c:v>
                </c:pt>
                <c:pt idx="5269">
                  <c:v>-121.93212901</c:v>
                </c:pt>
                <c:pt idx="5270">
                  <c:v>-121.487839228</c:v>
                </c:pt>
                <c:pt idx="5271">
                  <c:v>-121.071255261</c:v>
                </c:pt>
                <c:pt idx="5272">
                  <c:v>-120.67975793700001</c:v>
                </c:pt>
                <c:pt idx="5273">
                  <c:v>-120.311108334</c:v>
                </c:pt>
                <c:pt idx="5274">
                  <c:v>-119.963378021</c:v>
                </c:pt>
                <c:pt idx="5275">
                  <c:v>-119.63489462</c:v>
                </c:pt>
                <c:pt idx="5276">
                  <c:v>-119.32419883</c:v>
                </c:pt>
                <c:pt idx="5277">
                  <c:v>-119.03001012999999</c:v>
                </c:pt>
                <c:pt idx="5278">
                  <c:v>-118.751199133</c:v>
                </c:pt>
                <c:pt idx="5279">
                  <c:v>-118.48676512</c:v>
                </c:pt>
                <c:pt idx="5280">
                  <c:v>-118.23581761200001</c:v>
                </c:pt>
                <c:pt idx="5281">
                  <c:v>-117.99756116099999</c:v>
                </c:pt>
                <c:pt idx="5282">
                  <c:v>-117.771282684</c:v>
                </c:pt>
                <c:pt idx="5283">
                  <c:v>-117.556340878</c:v>
                </c:pt>
                <c:pt idx="5284">
                  <c:v>-117.352157288</c:v>
                </c:pt>
                <c:pt idx="5285">
                  <c:v>-117.15820875999999</c:v>
                </c:pt>
                <c:pt idx="5286">
                  <c:v>-116.97402099999999</c:v>
                </c:pt>
                <c:pt idx="5287">
                  <c:v>-116.79916308</c:v>
                </c:pt>
                <c:pt idx="5288">
                  <c:v>-116.633242705</c:v>
                </c:pt>
                <c:pt idx="5289">
                  <c:v>-116.47590213700001</c:v>
                </c:pt>
                <c:pt idx="5290">
                  <c:v>-116.32681466299999</c:v>
                </c:pt>
                <c:pt idx="5291">
                  <c:v>-116.18568152500001</c:v>
                </c:pt>
                <c:pt idx="5292">
                  <c:v>-116.05222924</c:v>
                </c:pt>
                <c:pt idx="5293">
                  <c:v>-115.92620726200001</c:v>
                </c:pt>
                <c:pt idx="5294">
                  <c:v>-115.80738592500001</c:v>
                </c:pt>
                <c:pt idx="5295">
                  <c:v>-115.695554638</c:v>
                </c:pt>
                <c:pt idx="5296">
                  <c:v>-115.590520294</c:v>
                </c:pt>
                <c:pt idx="5297">
                  <c:v>-115.492105862</c:v>
                </c:pt>
                <c:pt idx="5298">
                  <c:v>-115.40014915</c:v>
                </c:pt>
                <c:pt idx="5299">
                  <c:v>-115.314501699</c:v>
                </c:pt>
                <c:pt idx="5300">
                  <c:v>-115.235027812</c:v>
                </c:pt>
                <c:pt idx="5301">
                  <c:v>-115.161603689</c:v>
                </c:pt>
                <c:pt idx="5302">
                  <c:v>-115.094116662</c:v>
                </c:pt>
                <c:pt idx="5303">
                  <c:v>-115.032464516</c:v>
                </c:pt>
                <c:pt idx="5304">
                  <c:v>-114.976554888</c:v>
                </c:pt>
                <c:pt idx="5305">
                  <c:v>-114.926304739</c:v>
                </c:pt>
                <c:pt idx="5306">
                  <c:v>-114.881639889</c:v>
                </c:pt>
                <c:pt idx="5307">
                  <c:v>-114.842494608</c:v>
                </c:pt>
                <c:pt idx="5308">
                  <c:v>-114.808811261</c:v>
                </c:pt>
                <c:pt idx="5309">
                  <c:v>-114.780540003</c:v>
                </c:pt>
                <c:pt idx="5310">
                  <c:v>-114.75763851799999</c:v>
                </c:pt>
                <c:pt idx="5311">
                  <c:v>-114.740071801</c:v>
                </c:pt>
                <c:pt idx="5312">
                  <c:v>-114.72781197899999</c:v>
                </c:pt>
                <c:pt idx="5313">
                  <c:v>-114.720838173</c:v>
                </c:pt>
                <c:pt idx="5314">
                  <c:v>-114.71913639100001</c:v>
                </c:pt>
                <c:pt idx="5315">
                  <c:v>-114.72269946199999</c:v>
                </c:pt>
                <c:pt idx="5316">
                  <c:v>-114.731526999</c:v>
                </c:pt>
                <c:pt idx="5317">
                  <c:v>-114.74562540300001</c:v>
                </c:pt>
                <c:pt idx="5318">
                  <c:v>-114.765007897</c:v>
                </c:pt>
                <c:pt idx="5319">
                  <c:v>-114.78969459</c:v>
                </c:pt>
                <c:pt idx="5320">
                  <c:v>-114.819712587</c:v>
                </c:pt>
                <c:pt idx="5321">
                  <c:v>-114.855096129</c:v>
                </c:pt>
                <c:pt idx="5322">
                  <c:v>-114.89588677</c:v>
                </c:pt>
                <c:pt idx="5323">
                  <c:v>-114.94213359699999</c:v>
                </c:pt>
                <c:pt idx="5324">
                  <c:v>-114.993893489</c:v>
                </c:pt>
                <c:pt idx="5325">
                  <c:v>-115.051231427</c:v>
                </c:pt>
                <c:pt idx="5326">
                  <c:v>-115.114220851</c:v>
                </c:pt>
                <c:pt idx="5327">
                  <c:v>-115.182944061</c:v>
                </c:pt>
                <c:pt idx="5328">
                  <c:v>-115.257492692</c:v>
                </c:pt>
                <c:pt idx="5329">
                  <c:v>-115.33796824300001</c:v>
                </c:pt>
                <c:pt idx="5330">
                  <c:v>-115.424482673</c:v>
                </c:pt>
                <c:pt idx="5331">
                  <c:v>-115.517159088</c:v>
                </c:pt>
                <c:pt idx="5332">
                  <c:v>-115.616132507</c:v>
                </c:pt>
                <c:pt idx="5333">
                  <c:v>-115.721550724</c:v>
                </c:pt>
                <c:pt idx="5334">
                  <c:v>-115.83357529200001</c:v>
                </c:pt>
                <c:pt idx="5335">
                  <c:v>-115.95238261900001</c:v>
                </c:pt>
                <c:pt idx="5336">
                  <c:v>-116.07816522100001</c:v>
                </c:pt>
                <c:pt idx="5337">
                  <c:v>-116.21113312599999</c:v>
                </c:pt>
                <c:pt idx="5338">
                  <c:v>-116.351515472</c:v>
                </c:pt>
                <c:pt idx="5339">
                  <c:v>-116.499562322</c:v>
                </c:pt>
                <c:pt idx="5340">
                  <c:v>-116.65554671699999</c:v>
                </c:pt>
                <c:pt idx="5341">
                  <c:v>-116.819767035</c:v>
                </c:pt>
                <c:pt idx="5342">
                  <c:v>-116.99254967</c:v>
                </c:pt>
                <c:pt idx="5343">
                  <c:v>-117.174252118</c:v>
                </c:pt>
                <c:pt idx="5344">
                  <c:v>-117.36526652000001</c:v>
                </c:pt>
                <c:pt idx="5345">
                  <c:v>-117.566023755</c:v>
                </c:pt>
                <c:pt idx="5346">
                  <c:v>-117.776998189</c:v>
                </c:pt>
                <c:pt idx="5347">
                  <c:v>-117.998713193</c:v>
                </c:pt>
                <c:pt idx="5348">
                  <c:v>-118.231747609</c:v>
                </c:pt>
                <c:pt idx="5349">
                  <c:v>-118.476743333</c:v>
                </c:pt>
                <c:pt idx="5350">
                  <c:v>-118.734414282</c:v>
                </c:pt>
                <c:pt idx="5351">
                  <c:v>-119.005557036</c:v>
                </c:pt>
                <c:pt idx="5352">
                  <c:v>-119.291063553</c:v>
                </c:pt>
                <c:pt idx="5353">
                  <c:v>-119.591936469</c:v>
                </c:pt>
                <c:pt idx="5354">
                  <c:v>-119.909307606</c:v>
                </c:pt>
                <c:pt idx="5355">
                  <c:v>-120.24446057500001</c:v>
                </c:pt>
                <c:pt idx="5356">
                  <c:v>-120.598858569</c:v>
                </c:pt>
                <c:pt idx="5357">
                  <c:v>-120.974178865</c:v>
                </c:pt>
                <c:pt idx="5358">
                  <c:v>-121.37235607</c:v>
                </c:pt>
                <c:pt idx="5359">
                  <c:v>-121.79563691</c:v>
                </c:pt>
                <c:pt idx="5360">
                  <c:v>-122.24665046699999</c:v>
                </c:pt>
                <c:pt idx="5361">
                  <c:v>-122.728499406</c:v>
                </c:pt>
                <c:pt idx="5362">
                  <c:v>-123.24488018700001</c:v>
                </c:pt>
                <c:pt idx="5363">
                  <c:v>-123.80024407800001</c:v>
                </c:pt>
                <c:pt idx="5364">
                  <c:v>-124.400016802</c:v>
                </c:pt>
                <c:pt idx="5365">
                  <c:v>-125.05090444699999</c:v>
                </c:pt>
                <c:pt idx="5366">
                  <c:v>-125.7613298</c:v>
                </c:pt>
                <c:pt idx="5367">
                  <c:v>-126.542072101</c:v>
                </c:pt>
                <c:pt idx="5368">
                  <c:v>-127.407235801</c:v>
                </c:pt>
                <c:pt idx="5369">
                  <c:v>-128.375774917</c:v>
                </c:pt>
                <c:pt idx="5370">
                  <c:v>-129.47400544999999</c:v>
                </c:pt>
                <c:pt idx="5371">
                  <c:v>-130.739990468</c:v>
                </c:pt>
                <c:pt idx="5372">
                  <c:v>-132.23177118999999</c:v>
                </c:pt>
                <c:pt idx="5373">
                  <c:v>-134.044370802</c:v>
                </c:pt>
                <c:pt idx="5374">
                  <c:v>-136.349913964</c:v>
                </c:pt>
                <c:pt idx="5375">
                  <c:v>-139.513216142</c:v>
                </c:pt>
                <c:pt idx="5376">
                  <c:v>-144.56347878299999</c:v>
                </c:pt>
                <c:pt idx="5377">
                  <c:v>-158.159544471</c:v>
                </c:pt>
                <c:pt idx="5378">
                  <c:v>-149.23645627100001</c:v>
                </c:pt>
                <c:pt idx="5379">
                  <c:v>-141.77589222</c:v>
                </c:pt>
                <c:pt idx="5380">
                  <c:v>-137.81807900300001</c:v>
                </c:pt>
                <c:pt idx="5381">
                  <c:v>-135.10710925199999</c:v>
                </c:pt>
                <c:pt idx="5382">
                  <c:v>-133.04329458399999</c:v>
                </c:pt>
                <c:pt idx="5383">
                  <c:v>-131.37709314200001</c:v>
                </c:pt>
                <c:pt idx="5384">
                  <c:v>-129.980458102</c:v>
                </c:pt>
                <c:pt idx="5385">
                  <c:v>-128.778874156</c:v>
                </c:pt>
                <c:pt idx="5386">
                  <c:v>-127.725135853</c:v>
                </c:pt>
                <c:pt idx="5387">
                  <c:v>-126.78744343300001</c:v>
                </c:pt>
                <c:pt idx="5388">
                  <c:v>-125.943352096</c:v>
                </c:pt>
                <c:pt idx="5389">
                  <c:v>-125.17642809</c:v>
                </c:pt>
                <c:pt idx="5390">
                  <c:v>-124.474277112</c:v>
                </c:pt>
                <c:pt idx="5391">
                  <c:v>-123.827320194</c:v>
                </c:pt>
                <c:pt idx="5392">
                  <c:v>-123.22800081600001</c:v>
                </c:pt>
                <c:pt idx="5393">
                  <c:v>-122.670252921</c:v>
                </c:pt>
                <c:pt idx="5394">
                  <c:v>-122.149133111</c:v>
                </c:pt>
                <c:pt idx="5395">
                  <c:v>-121.66055977000001</c:v>
                </c:pt>
                <c:pt idx="5396">
                  <c:v>-121.20112382400001</c:v>
                </c:pt>
                <c:pt idx="5397">
                  <c:v>-120.76794877899999</c:v>
                </c:pt>
                <c:pt idx="5398">
                  <c:v>-120.35858538799999</c:v>
                </c:pt>
                <c:pt idx="5399">
                  <c:v>-119.97093114099999</c:v>
                </c:pt>
                <c:pt idx="5400">
                  <c:v>-119.60316789399999</c:v>
                </c:pt>
                <c:pt idx="5401">
                  <c:v>-119.25371292299999</c:v>
                </c:pt>
                <c:pt idx="5402">
                  <c:v>-118.921180092</c:v>
                </c:pt>
                <c:pt idx="5403">
                  <c:v>-118.604348716</c:v>
                </c:pt>
                <c:pt idx="5404">
                  <c:v>-118.30213836999999</c:v>
                </c:pt>
                <c:pt idx="5405">
                  <c:v>-118.01358832299999</c:v>
                </c:pt>
                <c:pt idx="5406">
                  <c:v>-117.737840617</c:v>
                </c:pt>
                <c:pt idx="5407">
                  <c:v>-117.47412604500001</c:v>
                </c:pt>
                <c:pt idx="5408">
                  <c:v>-117.221752447</c:v>
                </c:pt>
                <c:pt idx="5409">
                  <c:v>-116.980094884</c:v>
                </c:pt>
                <c:pt idx="5410">
                  <c:v>-116.748587335</c:v>
                </c:pt>
                <c:pt idx="5411">
                  <c:v>-116.526715646</c:v>
                </c:pt>
                <c:pt idx="5412">
                  <c:v>-116.314011514</c:v>
                </c:pt>
                <c:pt idx="5413">
                  <c:v>-116.110047317</c:v>
                </c:pt>
                <c:pt idx="5414">
                  <c:v>-115.914431671</c:v>
                </c:pt>
                <c:pt idx="5415">
                  <c:v>-115.72680557</c:v>
                </c:pt>
                <c:pt idx="5416">
                  <c:v>-115.546839048</c:v>
                </c:pt>
                <c:pt idx="5417">
                  <c:v>-115.374228257</c:v>
                </c:pt>
                <c:pt idx="5418">
                  <c:v>-115.20869291</c:v>
                </c:pt>
                <c:pt idx="5419">
                  <c:v>-115.049974044</c:v>
                </c:pt>
                <c:pt idx="5420">
                  <c:v>-114.897832037</c:v>
                </c:pt>
                <c:pt idx="5421">
                  <c:v>-114.75204486600001</c:v>
                </c:pt>
                <c:pt idx="5422">
                  <c:v>-114.61240656</c:v>
                </c:pt>
                <c:pt idx="5423">
                  <c:v>-114.478725822</c:v>
                </c:pt>
                <c:pt idx="5424">
                  <c:v>-114.350824808</c:v>
                </c:pt>
                <c:pt idx="5425">
                  <c:v>-114.22853802900001</c:v>
                </c:pt>
                <c:pt idx="5426">
                  <c:v>-114.111711378</c:v>
                </c:pt>
                <c:pt idx="5427">
                  <c:v>-114.000201253</c:v>
                </c:pt>
                <c:pt idx="5428">
                  <c:v>-113.893873763</c:v>
                </c:pt>
                <c:pt idx="5429">
                  <c:v>-113.792604027</c:v>
                </c:pt>
                <c:pt idx="5430">
                  <c:v>-113.69627552599999</c:v>
                </c:pt>
                <c:pt idx="5431">
                  <c:v>-113.604779537</c:v>
                </c:pt>
                <c:pt idx="5432">
                  <c:v>-113.518014599</c:v>
                </c:pt>
                <c:pt idx="5433">
                  <c:v>-113.435886051</c:v>
                </c:pt>
                <c:pt idx="5434">
                  <c:v>-113.358305599</c:v>
                </c:pt>
                <c:pt idx="5435">
                  <c:v>-113.28519092800001</c:v>
                </c:pt>
                <c:pt idx="5436">
                  <c:v>-113.216465353</c:v>
                </c:pt>
                <c:pt idx="5437">
                  <c:v>-113.15205749499999</c:v>
                </c:pt>
                <c:pt idx="5438">
                  <c:v>-113.091900994</c:v>
                </c:pt>
                <c:pt idx="5439">
                  <c:v>-113.035934244</c:v>
                </c:pt>
                <c:pt idx="5440">
                  <c:v>-112.984100153</c:v>
                </c:pt>
                <c:pt idx="5441">
                  <c:v>-112.93634592799999</c:v>
                </c:pt>
                <c:pt idx="5442">
                  <c:v>-112.892622874</c:v>
                </c:pt>
                <c:pt idx="5443">
                  <c:v>-112.85288622</c:v>
                </c:pt>
                <c:pt idx="5444">
                  <c:v>-112.817094955</c:v>
                </c:pt>
                <c:pt idx="5445">
                  <c:v>-112.785211684</c:v>
                </c:pt>
                <c:pt idx="5446">
                  <c:v>-112.757202495</c:v>
                </c:pt>
                <c:pt idx="5447">
                  <c:v>-112.733036849</c:v>
                </c:pt>
                <c:pt idx="5448">
                  <c:v>-112.71268746699999</c:v>
                </c:pt>
                <c:pt idx="5449">
                  <c:v>-112.69613024500001</c:v>
                </c:pt>
                <c:pt idx="5450">
                  <c:v>-112.68334417200001</c:v>
                </c:pt>
                <c:pt idx="5451">
                  <c:v>-112.67431126</c:v>
                </c:pt>
                <c:pt idx="5452">
                  <c:v>-112.669016485</c:v>
                </c:pt>
                <c:pt idx="5453">
                  <c:v>-112.66744774</c:v>
                </c:pt>
                <c:pt idx="5454">
                  <c:v>-112.669595792</c:v>
                </c:pt>
                <c:pt idx="5455">
                  <c:v>-112.67545425500001</c:v>
                </c:pt>
                <c:pt idx="5456">
                  <c:v>-112.68501956999999</c:v>
                </c:pt>
                <c:pt idx="5457">
                  <c:v>-112.69829099</c:v>
                </c:pt>
                <c:pt idx="5458">
                  <c:v>-112.715270577</c:v>
                </c:pt>
                <c:pt idx="5459">
                  <c:v>-112.73596321399999</c:v>
                </c:pt>
                <c:pt idx="5460">
                  <c:v>-112.76037661300001</c:v>
                </c:pt>
                <c:pt idx="5461">
                  <c:v>-112.78852134100001</c:v>
                </c:pt>
                <c:pt idx="5462">
                  <c:v>-112.820410856</c:v>
                </c:pt>
                <c:pt idx="5463">
                  <c:v>-112.856061547</c:v>
                </c:pt>
                <c:pt idx="5464">
                  <c:v>-112.895492788</c:v>
                </c:pt>
                <c:pt idx="5465">
                  <c:v>-112.938726999</c:v>
                </c:pt>
                <c:pt idx="5466">
                  <c:v>-112.985789721</c:v>
                </c:pt>
                <c:pt idx="5467">
                  <c:v>-113.036709698</c:v>
                </c:pt>
                <c:pt idx="5468">
                  <c:v>-113.091518975</c:v>
                </c:pt>
                <c:pt idx="5469">
                  <c:v>-113.150253006</c:v>
                </c:pt>
                <c:pt idx="5470">
                  <c:v>-113.21295077400001</c:v>
                </c:pt>
                <c:pt idx="5471">
                  <c:v>-113.279654929</c:v>
                </c:pt>
                <c:pt idx="5472">
                  <c:v>-113.350411935</c:v>
                </c:pt>
                <c:pt idx="5473">
                  <c:v>-113.42527224299999</c:v>
                </c:pt>
                <c:pt idx="5474">
                  <c:v>-113.50429046799999</c:v>
                </c:pt>
                <c:pt idx="5475">
                  <c:v>-113.587525601</c:v>
                </c:pt>
                <c:pt idx="5476">
                  <c:v>-113.675041228</c:v>
                </c:pt>
                <c:pt idx="5477">
                  <c:v>-113.766905783</c:v>
                </c:pt>
                <c:pt idx="5478">
                  <c:v>-113.863192813</c:v>
                </c:pt>
                <c:pt idx="5479">
                  <c:v>-113.963981289</c:v>
                </c:pt>
                <c:pt idx="5480">
                  <c:v>-114.06935592799999</c:v>
                </c:pt>
                <c:pt idx="5481">
                  <c:v>-114.17940756199999</c:v>
                </c:pt>
                <c:pt idx="5482">
                  <c:v>-114.294233539</c:v>
                </c:pt>
                <c:pt idx="5483">
                  <c:v>-114.413938163</c:v>
                </c:pt>
                <c:pt idx="5484">
                  <c:v>-114.538633189</c:v>
                </c:pt>
                <c:pt idx="5485">
                  <c:v>-114.66843835900001</c:v>
                </c:pt>
                <c:pt idx="5486">
                  <c:v>-114.803482003</c:v>
                </c:pt>
                <c:pt idx="5487">
                  <c:v>-114.943901697</c:v>
                </c:pt>
                <c:pt idx="5488">
                  <c:v>-115.089845009</c:v>
                </c:pt>
                <c:pt idx="5489">
                  <c:v>-115.24147030500001</c:v>
                </c:pt>
                <c:pt idx="5490">
                  <c:v>-115.39894767</c:v>
                </c:pt>
                <c:pt idx="5491">
                  <c:v>-115.562459921</c:v>
                </c:pt>
                <c:pt idx="5492">
                  <c:v>-115.732203746</c:v>
                </c:pt>
                <c:pt idx="5493">
                  <c:v>-115.908390979</c:v>
                </c:pt>
                <c:pt idx="5494">
                  <c:v>-116.09125003299999</c:v>
                </c:pt>
                <c:pt idx="5495">
                  <c:v>-116.28102751900001</c:v>
                </c:pt>
                <c:pt idx="5496">
                  <c:v>-116.477990061</c:v>
                </c:pt>
                <c:pt idx="5497">
                  <c:v>-116.682426373</c:v>
                </c:pt>
                <c:pt idx="5498">
                  <c:v>-116.894649601</c:v>
                </c:pt>
                <c:pt idx="5499">
                  <c:v>-117.115000001</c:v>
                </c:pt>
                <c:pt idx="5500">
                  <c:v>-117.343848005</c:v>
                </c:pt>
                <c:pt idx="5501">
                  <c:v>-117.58159773200001</c:v>
                </c:pt>
                <c:pt idx="5502">
                  <c:v>-117.828691045</c:v>
                </c:pt>
                <c:pt idx="5503">
                  <c:v>-118.08561223700001</c:v>
                </c:pt>
                <c:pt idx="5504">
                  <c:v>-118.352893486</c:v>
                </c:pt>
                <c:pt idx="5505">
                  <c:v>-118.631121213</c:v>
                </c:pt>
                <c:pt idx="5506">
                  <c:v>-118.920943556</c:v>
                </c:pt>
                <c:pt idx="5507">
                  <c:v>-119.223079175</c:v>
                </c:pt>
                <c:pt idx="5508">
                  <c:v>-119.538327701</c:v>
                </c:pt>
                <c:pt idx="5509">
                  <c:v>-119.867582212</c:v>
                </c:pt>
                <c:pt idx="5510">
                  <c:v>-120.211844208</c:v>
                </c:pt>
                <c:pt idx="5511">
                  <c:v>-120.57224173199999</c:v>
                </c:pt>
                <c:pt idx="5512">
                  <c:v>-120.950051456</c:v>
                </c:pt>
                <c:pt idx="5513">
                  <c:v>-121.346725814</c:v>
                </c:pt>
                <c:pt idx="5514">
                  <c:v>-121.763926645</c:v>
                </c:pt>
                <c:pt idx="5515">
                  <c:v>-122.203567304</c:v>
                </c:pt>
                <c:pt idx="5516">
                  <c:v>-122.667865945</c:v>
                </c:pt>
                <c:pt idx="5517">
                  <c:v>-123.159413719</c:v>
                </c:pt>
                <c:pt idx="5518">
                  <c:v>-123.681263204</c:v>
                </c:pt>
                <c:pt idx="5519">
                  <c:v>-124.237044733</c:v>
                </c:pt>
                <c:pt idx="5520">
                  <c:v>-124.831121878</c:v>
                </c:pt>
                <c:pt idx="5521">
                  <c:v>-125.468803071</c:v>
                </c:pt>
                <c:pt idx="5522">
                  <c:v>-126.15663558599999</c:v>
                </c:pt>
                <c:pt idx="5523">
                  <c:v>-126.902823602</c:v>
                </c:pt>
                <c:pt idx="5524">
                  <c:v>-127.717839072</c:v>
                </c:pt>
                <c:pt idx="5525">
                  <c:v>-128.61534298399999</c:v>
                </c:pt>
                <c:pt idx="5526">
                  <c:v>-129.613627982</c:v>
                </c:pt>
                <c:pt idx="5527">
                  <c:v>-130.73798203300001</c:v>
                </c:pt>
                <c:pt idx="5528">
                  <c:v>-132.02478358499999</c:v>
                </c:pt>
                <c:pt idx="5529">
                  <c:v>-133.52911578600001</c:v>
                </c:pt>
                <c:pt idx="5530">
                  <c:v>-135.34029688199999</c:v>
                </c:pt>
                <c:pt idx="5531">
                  <c:v>-137.617864078</c:v>
                </c:pt>
                <c:pt idx="5532">
                  <c:v>-140.69233348399999</c:v>
                </c:pt>
                <c:pt idx="5533">
                  <c:v>-145.45464344300001</c:v>
                </c:pt>
                <c:pt idx="5534">
                  <c:v>-156.67889171100001</c:v>
                </c:pt>
                <c:pt idx="5535">
                  <c:v>-152.479582416</c:v>
                </c:pt>
                <c:pt idx="5536">
                  <c:v>-144.166813811</c:v>
                </c:pt>
                <c:pt idx="5537">
                  <c:v>-140.02591575700001</c:v>
                </c:pt>
                <c:pt idx="5538">
                  <c:v>-137.25476170300001</c:v>
                </c:pt>
                <c:pt idx="5539">
                  <c:v>-135.17485631</c:v>
                </c:pt>
                <c:pt idx="5540">
                  <c:v>-133.51339451800001</c:v>
                </c:pt>
                <c:pt idx="5541">
                  <c:v>-132.133009222</c:v>
                </c:pt>
                <c:pt idx="5542">
                  <c:v>-130.95472601399999</c:v>
                </c:pt>
                <c:pt idx="5543">
                  <c:v>-129.92894024899999</c:v>
                </c:pt>
                <c:pt idx="5544">
                  <c:v>-129.022448551</c:v>
                </c:pt>
                <c:pt idx="5545">
                  <c:v>-128.21193190400001</c:v>
                </c:pt>
                <c:pt idx="5546">
                  <c:v>-127.480385082</c:v>
                </c:pt>
                <c:pt idx="5547">
                  <c:v>-126.815025691</c:v>
                </c:pt>
                <c:pt idx="5548">
                  <c:v>-126.206003051</c:v>
                </c:pt>
                <c:pt idx="5549">
                  <c:v>-125.645565714</c:v>
                </c:pt>
                <c:pt idx="5550">
                  <c:v>-125.12750502199999</c:v>
                </c:pt>
                <c:pt idx="5551">
                  <c:v>-124.646771669</c:v>
                </c:pt>
                <c:pt idx="5552">
                  <c:v>-124.199204483</c:v>
                </c:pt>
                <c:pt idx="5553">
                  <c:v>-123.781334184</c:v>
                </c:pt>
                <c:pt idx="5554">
                  <c:v>-123.390238551</c:v>
                </c:pt>
                <c:pt idx="5555">
                  <c:v>-123.023433635</c:v>
                </c:pt>
                <c:pt idx="5556">
                  <c:v>-122.67879076</c:v>
                </c:pt>
                <c:pt idx="5557">
                  <c:v>-122.354472319</c:v>
                </c:pt>
                <c:pt idx="5558">
                  <c:v>-122.04888146499999</c:v>
                </c:pt>
                <c:pt idx="5559">
                  <c:v>-121.76062225299999</c:v>
                </c:pt>
                <c:pt idx="5560">
                  <c:v>-121.48846771700001</c:v>
                </c:pt>
                <c:pt idx="5561">
                  <c:v>-121.231334076</c:v>
                </c:pt>
                <c:pt idx="5562">
                  <c:v>-120.98825969799999</c:v>
                </c:pt>
                <c:pt idx="5563">
                  <c:v>-120.758387812</c:v>
                </c:pt>
                <c:pt idx="5564">
                  <c:v>-120.54095219200001</c:v>
                </c:pt>
                <c:pt idx="5565">
                  <c:v>-120.33526523099999</c:v>
                </c:pt>
                <c:pt idx="5566">
                  <c:v>-120.140707926</c:v>
                </c:pt>
                <c:pt idx="5567">
                  <c:v>-119.956721437</c:v>
                </c:pt>
                <c:pt idx="5568">
                  <c:v>-119.78279991700001</c:v>
                </c:pt>
                <c:pt idx="5569">
                  <c:v>-119.61848440599999</c:v>
                </c:pt>
                <c:pt idx="5570">
                  <c:v>-119.463357593</c:v>
                </c:pt>
                <c:pt idx="5571">
                  <c:v>-119.317039313</c:v>
                </c:pt>
                <c:pt idx="5572">
                  <c:v>-119.179182653</c:v>
                </c:pt>
                <c:pt idx="5573">
                  <c:v>-119.049470576</c:v>
                </c:pt>
                <c:pt idx="5574">
                  <c:v>-118.92761298400001</c:v>
                </c:pt>
                <c:pt idx="5575">
                  <c:v>-118.81334415000001</c:v>
                </c:pt>
                <c:pt idx="5576">
                  <c:v>-118.706420467</c:v>
                </c:pt>
                <c:pt idx="5577">
                  <c:v>-118.606618481</c:v>
                </c:pt>
                <c:pt idx="5578">
                  <c:v>-118.513733143</c:v>
                </c:pt>
                <c:pt idx="5579">
                  <c:v>-118.427576282</c:v>
                </c:pt>
                <c:pt idx="5580">
                  <c:v>-118.34797524299999</c:v>
                </c:pt>
                <c:pt idx="5581">
                  <c:v>-118.274771688</c:v>
                </c:pt>
                <c:pt idx="5582">
                  <c:v>-118.207820527</c:v>
                </c:pt>
                <c:pt idx="5583">
                  <c:v>-118.14698897300001</c:v>
                </c:pt>
                <c:pt idx="5584">
                  <c:v>-118.092155702</c:v>
                </c:pt>
                <c:pt idx="5585">
                  <c:v>-118.043210102</c:v>
                </c:pt>
                <c:pt idx="5586">
                  <c:v>-118.00005161</c:v>
                </c:pt>
                <c:pt idx="5587">
                  <c:v>-117.96258912499999</c:v>
                </c:pt>
                <c:pt idx="5588">
                  <c:v>-117.930740477</c:v>
                </c:pt>
                <c:pt idx="5589">
                  <c:v>-117.90443197499999</c:v>
                </c:pt>
                <c:pt idx="5590">
                  <c:v>-117.88359799</c:v>
                </c:pt>
                <c:pt idx="5591">
                  <c:v>-117.868180602</c:v>
                </c:pt>
                <c:pt idx="5592">
                  <c:v>-117.85812928599999</c:v>
                </c:pt>
                <c:pt idx="5593">
                  <c:v>-117.853400643</c:v>
                </c:pt>
                <c:pt idx="5594">
                  <c:v>-117.853958167</c:v>
                </c:pt>
                <c:pt idx="5595">
                  <c:v>-117.859772056</c:v>
                </c:pt>
                <c:pt idx="5596">
                  <c:v>-117.870819048</c:v>
                </c:pt>
                <c:pt idx="5597">
                  <c:v>-117.88708229700001</c:v>
                </c:pt>
                <c:pt idx="5598">
                  <c:v>-117.908551278</c:v>
                </c:pt>
                <c:pt idx="5599">
                  <c:v>-117.93522172599999</c:v>
                </c:pt>
                <c:pt idx="5600">
                  <c:v>-117.96709559599999</c:v>
                </c:pt>
                <c:pt idx="5601">
                  <c:v>-118.004181067</c:v>
                </c:pt>
                <c:pt idx="5602">
                  <c:v>-118.04649256099999</c:v>
                </c:pt>
                <c:pt idx="5603">
                  <c:v>-118.09405080099999</c:v>
                </c:pt>
                <c:pt idx="5604">
                  <c:v>-118.146882899</c:v>
                </c:pt>
                <c:pt idx="5605">
                  <c:v>-118.20502246700001</c:v>
                </c:pt>
                <c:pt idx="5606">
                  <c:v>-118.26850977399999</c:v>
                </c:pt>
                <c:pt idx="5607">
                  <c:v>-118.337391926</c:v>
                </c:pt>
                <c:pt idx="5608">
                  <c:v>-118.41172308199999</c:v>
                </c:pt>
                <c:pt idx="5609">
                  <c:v>-118.49156471800001</c:v>
                </c:pt>
                <c:pt idx="5610">
                  <c:v>-118.576985923</c:v>
                </c:pt>
                <c:pt idx="5611">
                  <c:v>-118.668063742</c:v>
                </c:pt>
                <c:pt idx="5612">
                  <c:v>-118.76488356599999</c:v>
                </c:pt>
                <c:pt idx="5613">
                  <c:v>-118.86753958</c:v>
                </c:pt>
                <c:pt idx="5614">
                  <c:v>-118.976135263</c:v>
                </c:pt>
                <c:pt idx="5615">
                  <c:v>-119.090783953</c:v>
                </c:pt>
                <c:pt idx="5616">
                  <c:v>-119.21160948799999</c:v>
                </c:pt>
                <c:pt idx="5617">
                  <c:v>-119.338746922</c:v>
                </c:pt>
                <c:pt idx="5618">
                  <c:v>-119.472343331</c:v>
                </c:pt>
                <c:pt idx="5619">
                  <c:v>-119.612558721</c:v>
                </c:pt>
                <c:pt idx="5620">
                  <c:v>-119.75956705199999</c:v>
                </c:pt>
                <c:pt idx="5621">
                  <c:v>-119.913557383</c:v>
                </c:pt>
                <c:pt idx="5622">
                  <c:v>-120.07473517299999</c:v>
                </c:pt>
                <c:pt idx="5623">
                  <c:v>-120.24332374399999</c:v>
                </c:pt>
                <c:pt idx="5624">
                  <c:v>-120.419565941</c:v>
                </c:pt>
                <c:pt idx="5625">
                  <c:v>-120.60372601100001</c:v>
                </c:pt>
                <c:pt idx="5626">
                  <c:v>-120.79609174399999</c:v>
                </c:pt>
                <c:pt idx="5627">
                  <c:v>-120.99697690799999</c:v>
                </c:pt>
                <c:pt idx="5628">
                  <c:v>-121.20672403899999</c:v>
                </c:pt>
                <c:pt idx="5629">
                  <c:v>-121.425707637</c:v>
                </c:pt>
                <c:pt idx="5630">
                  <c:v>-121.654337845</c:v>
                </c:pt>
                <c:pt idx="5631">
                  <c:v>-121.893064704</c:v>
                </c:pt>
                <c:pt idx="5632">
                  <c:v>-122.14238308</c:v>
                </c:pt>
                <c:pt idx="5633">
                  <c:v>-122.40283841500001</c:v>
                </c:pt>
                <c:pt idx="5634">
                  <c:v>-122.67503344000001</c:v>
                </c:pt>
                <c:pt idx="5635">
                  <c:v>-122.95963609099999</c:v>
                </c:pt>
                <c:pt idx="5636">
                  <c:v>-123.25738885</c:v>
                </c:pt>
                <c:pt idx="5637">
                  <c:v>-123.569119863</c:v>
                </c:pt>
                <c:pt idx="5638">
                  <c:v>-123.895756238</c:v>
                </c:pt>
                <c:pt idx="5639">
                  <c:v>-124.238340057</c:v>
                </c:pt>
                <c:pt idx="5640">
                  <c:v>-124.598047803</c:v>
                </c:pt>
                <c:pt idx="5641">
                  <c:v>-124.976214101</c:v>
                </c:pt>
                <c:pt idx="5642">
                  <c:v>-125.37436099</c:v>
                </c:pt>
                <c:pt idx="5643">
                  <c:v>-125.79423432900001</c:v>
                </c:pt>
                <c:pt idx="5644">
                  <c:v>-126.237849543</c:v>
                </c:pt>
                <c:pt idx="5645">
                  <c:v>-126.707549736</c:v>
                </c:pt>
                <c:pt idx="5646">
                  <c:v>-127.206080413</c:v>
                </c:pt>
                <c:pt idx="5647">
                  <c:v>-127.73668684800001</c:v>
                </c:pt>
                <c:pt idx="5648">
                  <c:v>-128.303242869</c:v>
                </c:pt>
                <c:pt idx="5649">
                  <c:v>-128.91042408600001</c:v>
                </c:pt>
                <c:pt idx="5650">
                  <c:v>-129.563945297</c:v>
                </c:pt>
                <c:pt idx="5651">
                  <c:v>-130.27089295499999</c:v>
                </c:pt>
                <c:pt idx="5652">
                  <c:v>-131.04020233700001</c:v>
                </c:pt>
                <c:pt idx="5653">
                  <c:v>-131.883362288</c:v>
                </c:pt>
                <c:pt idx="5654">
                  <c:v>-132.815491619</c:v>
                </c:pt>
                <c:pt idx="5655">
                  <c:v>-133.857050423</c:v>
                </c:pt>
                <c:pt idx="5656">
                  <c:v>-135.036696562</c:v>
                </c:pt>
                <c:pt idx="5657">
                  <c:v>-136.39635102400001</c:v>
                </c:pt>
                <c:pt idx="5658">
                  <c:v>-138.00090352000001</c:v>
                </c:pt>
                <c:pt idx="5659">
                  <c:v>-139.958828635</c:v>
                </c:pt>
                <c:pt idx="5660">
                  <c:v>-142.47282614100001</c:v>
                </c:pt>
                <c:pt idx="5661">
                  <c:v>-145.99549051299999</c:v>
                </c:pt>
                <c:pt idx="5662">
                  <c:v>-151.95353975500001</c:v>
                </c:pt>
                <c:pt idx="5663">
                  <c:v>-184.91089062899999</c:v>
                </c:pt>
                <c:pt idx="5664">
                  <c:v>-152.434049668</c:v>
                </c:pt>
                <c:pt idx="5665">
                  <c:v>-146.35397177999999</c:v>
                </c:pt>
                <c:pt idx="5666">
                  <c:v>-142.84327053800001</c:v>
                </c:pt>
                <c:pt idx="5667">
                  <c:v>-140.374801193</c:v>
                </c:pt>
                <c:pt idx="5668">
                  <c:v>-138.475915168</c:v>
                </c:pt>
                <c:pt idx="5669">
                  <c:v>-136.93724931400001</c:v>
                </c:pt>
                <c:pt idx="5670">
                  <c:v>-135.64749144199999</c:v>
                </c:pt>
                <c:pt idx="5671">
                  <c:v>-134.54034906300001</c:v>
                </c:pt>
                <c:pt idx="5672">
                  <c:v>-133.57313634799999</c:v>
                </c:pt>
                <c:pt idx="5673">
                  <c:v>-132.71674980500001</c:v>
                </c:pt>
                <c:pt idx="5674">
                  <c:v>-131.950458113</c:v>
                </c:pt>
                <c:pt idx="5675">
                  <c:v>-131.258973231</c:v>
                </c:pt>
                <c:pt idx="5676">
                  <c:v>-130.630700166</c:v>
                </c:pt>
                <c:pt idx="5677">
                  <c:v>-130.056638335</c:v>
                </c:pt>
                <c:pt idx="5678">
                  <c:v>-129.529663524</c:v>
                </c:pt>
                <c:pt idx="5679">
                  <c:v>-129.04404244599999</c:v>
                </c:pt>
                <c:pt idx="5680">
                  <c:v>-128.59509493900001</c:v>
                </c:pt>
                <c:pt idx="5681">
                  <c:v>-128.17895304000001</c:v>
                </c:pt>
                <c:pt idx="5682">
                  <c:v>-127.792385384</c:v>
                </c:pt>
                <c:pt idx="5683">
                  <c:v>-127.432666785</c:v>
                </c:pt>
                <c:pt idx="5684">
                  <c:v>-127.09747973100001</c:v>
                </c:pt>
                <c:pt idx="5685">
                  <c:v>-126.784838881</c:v>
                </c:pt>
                <c:pt idx="5686">
                  <c:v>-126.493032399</c:v>
                </c:pt>
                <c:pt idx="5687">
                  <c:v>-126.22057583199999</c:v>
                </c:pt>
                <c:pt idx="5688">
                  <c:v>-125.96617545700001</c:v>
                </c:pt>
                <c:pt idx="5689">
                  <c:v>-125.72869886399999</c:v>
                </c:pt>
                <c:pt idx="5690">
                  <c:v>-125.50715113</c:v>
                </c:pt>
                <c:pt idx="5691">
                  <c:v>-125.300655382</c:v>
                </c:pt>
                <c:pt idx="5692">
                  <c:v>-125.108436821</c:v>
                </c:pt>
                <c:pt idx="5693">
                  <c:v>-124.92980948899999</c:v>
                </c:pt>
                <c:pt idx="5694">
                  <c:v>-124.764165277</c:v>
                </c:pt>
                <c:pt idx="5695">
                  <c:v>-124.61096471899999</c:v>
                </c:pt>
                <c:pt idx="5696">
                  <c:v>-124.469729263</c:v>
                </c:pt>
                <c:pt idx="5697">
                  <c:v>-124.34003476300001</c:v>
                </c:pt>
                <c:pt idx="5698">
                  <c:v>-124.221505972</c:v>
                </c:pt>
                <c:pt idx="5699">
                  <c:v>-124.11381188599999</c:v>
                </c:pt>
                <c:pt idx="5700">
                  <c:v>-124.01666180399999</c:v>
                </c:pt>
                <c:pt idx="5701">
                  <c:v>-123.929801989</c:v>
                </c:pt>
                <c:pt idx="5702">
                  <c:v>-123.853012857</c:v>
                </c:pt>
                <c:pt idx="5703">
                  <c:v>-123.786106613</c:v>
                </c:pt>
                <c:pt idx="5704">
                  <c:v>-123.728925295</c:v>
                </c:pt>
                <c:pt idx="5705">
                  <c:v>-123.681339153</c:v>
                </c:pt>
                <c:pt idx="5706">
                  <c:v>-123.643245362</c:v>
                </c:pt>
                <c:pt idx="5707">
                  <c:v>-123.61456700700001</c:v>
                </c:pt>
                <c:pt idx="5708">
                  <c:v>-123.595252351</c:v>
                </c:pt>
                <c:pt idx="5709">
                  <c:v>-123.585274336</c:v>
                </c:pt>
                <c:pt idx="5710">
                  <c:v>-123.584630336</c:v>
                </c:pt>
                <c:pt idx="5711">
                  <c:v>-123.593342154</c:v>
                </c:pt>
                <c:pt idx="5712">
                  <c:v>-123.61145623199999</c:v>
                </c:pt>
                <c:pt idx="5713">
                  <c:v>-123.63904412300001</c:v>
                </c:pt>
                <c:pt idx="5714">
                  <c:v>-123.676203203</c:v>
                </c:pt>
                <c:pt idx="5715">
                  <c:v>-123.72305764799999</c:v>
                </c:pt>
                <c:pt idx="5716">
                  <c:v>-123.7797597</c:v>
                </c:pt>
                <c:pt idx="5717">
                  <c:v>-123.846491242</c:v>
                </c:pt>
                <c:pt idx="5718">
                  <c:v>-123.923465725</c:v>
                </c:pt>
                <c:pt idx="5719">
                  <c:v>-124.010930483</c:v>
                </c:pt>
                <c:pt idx="5720">
                  <c:v>-124.109169495</c:v>
                </c:pt>
                <c:pt idx="5721">
                  <c:v>-124.21850667</c:v>
                </c:pt>
                <c:pt idx="5722">
                  <c:v>-124.33930970999999</c:v>
                </c:pt>
                <c:pt idx="5723">
                  <c:v>-124.47199470299999</c:v>
                </c:pt>
                <c:pt idx="5724">
                  <c:v>-124.61703152299999</c:v>
                </c:pt>
                <c:pt idx="5725">
                  <c:v>-124.774950233</c:v>
                </c:pt>
                <c:pt idx="5726">
                  <c:v>-124.946348683</c:v>
                </c:pt>
                <c:pt idx="5727">
                  <c:v>-125.13190154</c:v>
                </c:pt>
                <c:pt idx="5728">
                  <c:v>-125.3323711</c:v>
                </c:pt>
                <c:pt idx="5729">
                  <c:v>-125.54862025600001</c:v>
                </c:pt>
                <c:pt idx="5730">
                  <c:v>-125.78162817899999</c:v>
                </c:pt>
                <c:pt idx="5731">
                  <c:v>-126.032509365</c:v>
                </c:pt>
                <c:pt idx="5732">
                  <c:v>-126.302536975</c:v>
                </c:pt>
                <c:pt idx="5733">
                  <c:v>-126.593171613</c:v>
                </c:pt>
                <c:pt idx="5734">
                  <c:v>-126.906097174</c:v>
                </c:pt>
                <c:pt idx="5735">
                  <c:v>-127.24326589099999</c:v>
                </c:pt>
                <c:pt idx="5736">
                  <c:v>-127.606955564</c:v>
                </c:pt>
                <c:pt idx="5737">
                  <c:v>-127.999843141</c:v>
                </c:pt>
                <c:pt idx="5738">
                  <c:v>-128.425100566</c:v>
                </c:pt>
                <c:pt idx="5739">
                  <c:v>-128.88652149200001</c:v>
                </c:pt>
                <c:pt idx="5740">
                  <c:v>-129.38869157400001</c:v>
                </c:pt>
                <c:pt idx="5741">
                  <c:v>-129.937221671</c:v>
                </c:pt>
                <c:pt idx="5742">
                  <c:v>-130.539074038</c:v>
                </c:pt>
                <c:pt idx="5743">
                  <c:v>-131.20302988700001</c:v>
                </c:pt>
                <c:pt idx="5744">
                  <c:v>-131.94037880600001</c:v>
                </c:pt>
                <c:pt idx="5745">
                  <c:v>-132.765969756</c:v>
                </c:pt>
                <c:pt idx="5746">
                  <c:v>-133.699878101</c:v>
                </c:pt>
                <c:pt idx="5747">
                  <c:v>-134.770180168</c:v>
                </c:pt>
                <c:pt idx="5748">
                  <c:v>-136.017855516</c:v>
                </c:pt>
                <c:pt idx="5749">
                  <c:v>-137.50613574600001</c:v>
                </c:pt>
                <c:pt idx="5750">
                  <c:v>-139.34023535899999</c:v>
                </c:pt>
                <c:pt idx="5751">
                  <c:v>-141.71536526099999</c:v>
                </c:pt>
                <c:pt idx="5752">
                  <c:v>-145.06208615400001</c:v>
                </c:pt>
                <c:pt idx="5753">
                  <c:v>-150.70124425700001</c:v>
                </c:pt>
                <c:pt idx="5754">
                  <c:v>-173.54322427</c:v>
                </c:pt>
                <c:pt idx="5755">
                  <c:v>-151.919480677</c:v>
                </c:pt>
                <c:pt idx="5756">
                  <c:v>-145.48467679500001</c:v>
                </c:pt>
                <c:pt idx="5757">
                  <c:v>-141.79073779500001</c:v>
                </c:pt>
                <c:pt idx="5758">
                  <c:v>-139.180048774</c:v>
                </c:pt>
                <c:pt idx="5759">
                  <c:v>-137.15490674500001</c:v>
                </c:pt>
                <c:pt idx="5760">
                  <c:v>-135.49771421899999</c:v>
                </c:pt>
                <c:pt idx="5761">
                  <c:v>-134.09364280599999</c:v>
                </c:pt>
                <c:pt idx="5762">
                  <c:v>-132.87463408900001</c:v>
                </c:pt>
                <c:pt idx="5763">
                  <c:v>-131.797008414</c:v>
                </c:pt>
                <c:pt idx="5764">
                  <c:v>-130.83105224900001</c:v>
                </c:pt>
                <c:pt idx="5765">
                  <c:v>-129.95563239800001</c:v>
                </c:pt>
                <c:pt idx="5766">
                  <c:v>-129.15517968200001</c:v>
                </c:pt>
                <c:pt idx="5767">
                  <c:v>-128.41789171400001</c:v>
                </c:pt>
                <c:pt idx="5768">
                  <c:v>-127.734607467</c:v>
                </c:pt>
                <c:pt idx="5769">
                  <c:v>-127.09807315499999</c:v>
                </c:pt>
                <c:pt idx="5770">
                  <c:v>-126.50244671199999</c:v>
                </c:pt>
                <c:pt idx="5771">
                  <c:v>-125.942953467</c:v>
                </c:pt>
                <c:pt idx="5772">
                  <c:v>-125.415640822</c:v>
                </c:pt>
                <c:pt idx="5773">
                  <c:v>-124.91719962499999</c:v>
                </c:pt>
                <c:pt idx="5774">
                  <c:v>-124.44483159000001</c:v>
                </c:pt>
                <c:pt idx="5775">
                  <c:v>-123.996149226</c:v>
                </c:pt>
                <c:pt idx="5776">
                  <c:v>-123.569099142</c:v>
                </c:pt>
                <c:pt idx="5777">
                  <c:v>-123.16190247900001</c:v>
                </c:pt>
                <c:pt idx="5778">
                  <c:v>-122.773008064</c:v>
                </c:pt>
                <c:pt idx="5779">
                  <c:v>-122.40105516600001</c:v>
                </c:pt>
                <c:pt idx="5780">
                  <c:v>-122.04484358099999</c:v>
                </c:pt>
                <c:pt idx="5781">
                  <c:v>-121.703309381</c:v>
                </c:pt>
                <c:pt idx="5782">
                  <c:v>-121.375505092</c:v>
                </c:pt>
                <c:pt idx="5783">
                  <c:v>-121.060583353</c:v>
                </c:pt>
                <c:pt idx="5784">
                  <c:v>-120.75778336499999</c:v>
                </c:pt>
                <c:pt idx="5785">
                  <c:v>-120.466419555</c:v>
                </c:pt>
                <c:pt idx="5786">
                  <c:v>-120.185872053</c:v>
                </c:pt>
                <c:pt idx="5787">
                  <c:v>-119.91557864000001</c:v>
                </c:pt>
                <c:pt idx="5788">
                  <c:v>-119.655027894</c:v>
                </c:pt>
                <c:pt idx="5789">
                  <c:v>-119.403753341</c:v>
                </c:pt>
                <c:pt idx="5790">
                  <c:v>-119.161328422</c:v>
                </c:pt>
                <c:pt idx="5791">
                  <c:v>-118.92736216500001</c:v>
                </c:pt>
                <c:pt idx="5792">
                  <c:v>-118.70149542</c:v>
                </c:pt>
                <c:pt idx="5793">
                  <c:v>-118.4833976</c:v>
                </c:pt>
                <c:pt idx="5794">
                  <c:v>-118.272763828</c:v>
                </c:pt>
                <c:pt idx="5795">
                  <c:v>-118.069312435</c:v>
                </c:pt>
                <c:pt idx="5796">
                  <c:v>-117.87278277199999</c:v>
                </c:pt>
                <c:pt idx="5797">
                  <c:v>-117.682933267</c:v>
                </c:pt>
                <c:pt idx="5798">
                  <c:v>-117.49953971799999</c:v>
                </c:pt>
                <c:pt idx="5799">
                  <c:v>-117.32239377400001</c:v>
                </c:pt>
                <c:pt idx="5800">
                  <c:v>-117.151301585</c:v>
                </c:pt>
                <c:pt idx="5801">
                  <c:v>-116.98608259700001</c:v>
                </c:pt>
                <c:pt idx="5802">
                  <c:v>-116.826568481</c:v>
                </c:pt>
                <c:pt idx="5803">
                  <c:v>-116.672602165</c:v>
                </c:pt>
                <c:pt idx="5804">
                  <c:v>-116.524036974</c:v>
                </c:pt>
                <c:pt idx="5805">
                  <c:v>-116.380735853</c:v>
                </c:pt>
                <c:pt idx="5806">
                  <c:v>-116.242570663</c:v>
                </c:pt>
                <c:pt idx="5807">
                  <c:v>-116.109421555</c:v>
                </c:pt>
                <c:pt idx="5808">
                  <c:v>-115.981176396</c:v>
                </c:pt>
                <c:pt idx="5809">
                  <c:v>-115.85773025100001</c:v>
                </c:pt>
                <c:pt idx="5810">
                  <c:v>-115.738984921</c:v>
                </c:pt>
                <c:pt idx="5811">
                  <c:v>-115.624848511</c:v>
                </c:pt>
                <c:pt idx="5812">
                  <c:v>-115.515235049</c:v>
                </c:pt>
                <c:pt idx="5813">
                  <c:v>-115.41006413300001</c:v>
                </c:pt>
                <c:pt idx="5814">
                  <c:v>-115.309260615</c:v>
                </c:pt>
                <c:pt idx="5815">
                  <c:v>-115.212754308</c:v>
                </c:pt>
                <c:pt idx="5816">
                  <c:v>-115.120479722</c:v>
                </c:pt>
                <c:pt idx="5817">
                  <c:v>-115.03237582600001</c:v>
                </c:pt>
                <c:pt idx="5818">
                  <c:v>-114.948385827</c:v>
                </c:pt>
                <c:pt idx="5819">
                  <c:v>-114.868456971</c:v>
                </c:pt>
                <c:pt idx="5820">
                  <c:v>-114.79254036499999</c:v>
                </c:pt>
                <c:pt idx="5821">
                  <c:v>-114.72059081</c:v>
                </c:pt>
                <c:pt idx="5822">
                  <c:v>-114.65256665299999</c:v>
                </c:pt>
                <c:pt idx="5823">
                  <c:v>-114.588429655</c:v>
                </c:pt>
                <c:pt idx="5824">
                  <c:v>-114.52814486600001</c:v>
                </c:pt>
                <c:pt idx="5825">
                  <c:v>-114.47168052000001</c:v>
                </c:pt>
                <c:pt idx="5826">
                  <c:v>-114.419007937</c:v>
                </c:pt>
                <c:pt idx="5827">
                  <c:v>-114.370101437</c:v>
                </c:pt>
                <c:pt idx="5828">
                  <c:v>-114.32493826300001</c:v>
                </c:pt>
                <c:pt idx="5829">
                  <c:v>-114.283498518</c:v>
                </c:pt>
                <c:pt idx="5830">
                  <c:v>-114.245765107</c:v>
                </c:pt>
                <c:pt idx="5831">
                  <c:v>-114.21172369</c:v>
                </c:pt>
                <c:pt idx="5832">
                  <c:v>-114.18136264499999</c:v>
                </c:pt>
                <c:pt idx="5833">
                  <c:v>-114.15467303299999</c:v>
                </c:pt>
                <c:pt idx="5834">
                  <c:v>-114.13164858499999</c:v>
                </c:pt>
                <c:pt idx="5835">
                  <c:v>-114.11228567800001</c:v>
                </c:pt>
                <c:pt idx="5836">
                  <c:v>-114.096583338</c:v>
                </c:pt>
                <c:pt idx="5837">
                  <c:v>-114.084543236</c:v>
                </c:pt>
                <c:pt idx="5838">
                  <c:v>-114.07616970300001</c:v>
                </c:pt>
                <c:pt idx="5839">
                  <c:v>-114.071469748</c:v>
                </c:pt>
                <c:pt idx="5840">
                  <c:v>-114.070453082</c:v>
                </c:pt>
                <c:pt idx="5841">
                  <c:v>-114.073132155</c:v>
                </c:pt>
                <c:pt idx="5842">
                  <c:v>-114.079522201</c:v>
                </c:pt>
                <c:pt idx="5843">
                  <c:v>-114.089641289</c:v>
                </c:pt>
                <c:pt idx="5844">
                  <c:v>-114.103510387</c:v>
                </c:pt>
                <c:pt idx="5845">
                  <c:v>-114.121153432</c:v>
                </c:pt>
                <c:pt idx="5846">
                  <c:v>-114.142597415</c:v>
                </c:pt>
                <c:pt idx="5847">
                  <c:v>-114.167872469</c:v>
                </c:pt>
                <c:pt idx="5848">
                  <c:v>-114.197011981</c:v>
                </c:pt>
                <c:pt idx="5849">
                  <c:v>-114.230052703</c:v>
                </c:pt>
                <c:pt idx="5850">
                  <c:v>-114.267034885</c:v>
                </c:pt>
                <c:pt idx="5851">
                  <c:v>-114.308002415</c:v>
                </c:pt>
                <c:pt idx="5852">
                  <c:v>-114.353002987</c:v>
                </c:pt>
                <c:pt idx="5853">
                  <c:v>-114.402088267</c:v>
                </c:pt>
                <c:pt idx="5854">
                  <c:v>-114.45531409199999</c:v>
                </c:pt>
                <c:pt idx="5855">
                  <c:v>-114.512740686</c:v>
                </c:pt>
                <c:pt idx="5856">
                  <c:v>-114.574432887</c:v>
                </c:pt>
                <c:pt idx="5857">
                  <c:v>-114.640460412</c:v>
                </c:pt>
                <c:pt idx="5858">
                  <c:v>-114.710898137</c:v>
                </c:pt>
                <c:pt idx="5859">
                  <c:v>-114.78582641</c:v>
                </c:pt>
                <c:pt idx="5860">
                  <c:v>-114.86533139399999</c:v>
                </c:pt>
                <c:pt idx="5861">
                  <c:v>-114.949505445</c:v>
                </c:pt>
                <c:pt idx="5862">
                  <c:v>-115.038447526</c:v>
                </c:pt>
                <c:pt idx="5863">
                  <c:v>-115.132263669</c:v>
                </c:pt>
                <c:pt idx="5864">
                  <c:v>-115.231067479</c:v>
                </c:pt>
                <c:pt idx="5865">
                  <c:v>-115.334980692</c:v>
                </c:pt>
                <c:pt idx="5866">
                  <c:v>-115.44413380100001</c:v>
                </c:pt>
                <c:pt idx="5867">
                  <c:v>-115.55866673</c:v>
                </c:pt>
                <c:pt idx="5868">
                  <c:v>-115.678729609</c:v>
                </c:pt>
                <c:pt idx="5869">
                  <c:v>-115.804483612</c:v>
                </c:pt>
                <c:pt idx="5870">
                  <c:v>-115.936101906</c:v>
                </c:pt>
                <c:pt idx="5871">
                  <c:v>-116.073770705</c:v>
                </c:pt>
                <c:pt idx="5872">
                  <c:v>-116.21769044600001</c:v>
                </c:pt>
                <c:pt idx="5873">
                  <c:v>-116.368077118</c:v>
                </c:pt>
                <c:pt idx="5874">
                  <c:v>-116.525163745</c:v>
                </c:pt>
                <c:pt idx="5875">
                  <c:v>-116.689202069</c:v>
                </c:pt>
                <c:pt idx="5876">
                  <c:v>-116.860464444</c:v>
                </c:pt>
                <c:pt idx="5877">
                  <c:v>-117.03924598499999</c:v>
                </c:pt>
                <c:pt idx="5878">
                  <c:v>-117.22586702</c:v>
                </c:pt>
                <c:pt idx="5879">
                  <c:v>-117.420675879</c:v>
                </c:pt>
                <c:pt idx="5880">
                  <c:v>-117.624052088</c:v>
                </c:pt>
                <c:pt idx="5881">
                  <c:v>-117.83641005200001</c:v>
                </c:pt>
                <c:pt idx="5882">
                  <c:v>-118.05820328999999</c:v>
                </c:pt>
                <c:pt idx="5883">
                  <c:v>-118.289929348</c:v>
                </c:pt>
                <c:pt idx="5884">
                  <c:v>-118.532135525</c:v>
                </c:pt>
                <c:pt idx="5885">
                  <c:v>-118.78542555600001</c:v>
                </c:pt>
                <c:pt idx="5886">
                  <c:v>-119.05046747199999</c:v>
                </c:pt>
                <c:pt idx="5887">
                  <c:v>-119.32800289399999</c:v>
                </c:pt>
                <c:pt idx="5888">
                  <c:v>-119.61885806700001</c:v>
                </c:pt>
                <c:pt idx="5889">
                  <c:v>-119.92395706400001</c:v>
                </c:pt>
                <c:pt idx="5890">
                  <c:v>-120.24433766999999</c:v>
                </c:pt>
                <c:pt idx="5891">
                  <c:v>-120.58117065499999</c:v>
                </c:pt>
                <c:pt idx="5892">
                  <c:v>-120.935783306</c:v>
                </c:pt>
                <c:pt idx="5893">
                  <c:v>-121.30968842999999</c:v>
                </c:pt>
                <c:pt idx="5894">
                  <c:v>-121.704620414</c:v>
                </c:pt>
                <c:pt idx="5895">
                  <c:v>-122.12258051400001</c:v>
                </c:pt>
                <c:pt idx="5896">
                  <c:v>-122.56589434999999</c:v>
                </c:pt>
                <c:pt idx="5897">
                  <c:v>-123.03728580000001</c:v>
                </c:pt>
                <c:pt idx="5898">
                  <c:v>-123.539973219</c:v>
                </c:pt>
                <c:pt idx="5899">
                  <c:v>-124.077796636</c:v>
                </c:pt>
                <c:pt idx="5900">
                  <c:v>-124.655388692</c:v>
                </c:pt>
                <c:pt idx="5901">
                  <c:v>-125.278408716</c:v>
                </c:pt>
                <c:pt idx="5902">
                  <c:v>-125.953870213</c:v>
                </c:pt>
                <c:pt idx="5903">
                  <c:v>-126.690610327</c:v>
                </c:pt>
                <c:pt idx="5904">
                  <c:v>-127.499982299</c:v>
                </c:pt>
                <c:pt idx="5905">
                  <c:v>-128.39691143300001</c:v>
                </c:pt>
                <c:pt idx="5906">
                  <c:v>-129.401570736</c:v>
                </c:pt>
                <c:pt idx="5907">
                  <c:v>-130.54217134199999</c:v>
                </c:pt>
                <c:pt idx="5908">
                  <c:v>-131.85989628300001</c:v>
                </c:pt>
                <c:pt idx="5909">
                  <c:v>-133.41831795900001</c:v>
                </c:pt>
                <c:pt idx="5910">
                  <c:v>-135.32329877699999</c:v>
                </c:pt>
                <c:pt idx="5911">
                  <c:v>-137.77150597599999</c:v>
                </c:pt>
                <c:pt idx="5912">
                  <c:v>-141.197718014</c:v>
                </c:pt>
                <c:pt idx="5913">
                  <c:v>-146.942646255</c:v>
                </c:pt>
                <c:pt idx="5914">
                  <c:v>-171.0440902</c:v>
                </c:pt>
                <c:pt idx="5915">
                  <c:v>-148.10320391900001</c:v>
                </c:pt>
                <c:pt idx="5916">
                  <c:v>-141.78231429300001</c:v>
                </c:pt>
                <c:pt idx="5917">
                  <c:v>-138.16667874999999</c:v>
                </c:pt>
                <c:pt idx="5918">
                  <c:v>-135.625472301</c:v>
                </c:pt>
                <c:pt idx="5919">
                  <c:v>-133.666054234</c:v>
                </c:pt>
                <c:pt idx="5920">
                  <c:v>-132.07248706499999</c:v>
                </c:pt>
                <c:pt idx="5921">
                  <c:v>-130.73065519100001</c:v>
                </c:pt>
                <c:pt idx="5922">
                  <c:v>-129.572862902</c:v>
                </c:pt>
                <c:pt idx="5923">
                  <c:v>-128.55563899699999</c:v>
                </c:pt>
                <c:pt idx="5924">
                  <c:v>-127.649401666</c:v>
                </c:pt>
                <c:pt idx="5925">
                  <c:v>-126.83310765900001</c:v>
                </c:pt>
                <c:pt idx="5926">
                  <c:v>-126.09125335900001</c:v>
                </c:pt>
                <c:pt idx="5927">
                  <c:v>-125.412086887</c:v>
                </c:pt>
                <c:pt idx="5928">
                  <c:v>-124.786487988</c:v>
                </c:pt>
                <c:pt idx="5929">
                  <c:v>-124.20723709799999</c:v>
                </c:pt>
                <c:pt idx="5930">
                  <c:v>-123.66852182700001</c:v>
                </c:pt>
                <c:pt idx="5931">
                  <c:v>-123.165593922</c:v>
                </c:pt>
                <c:pt idx="5932">
                  <c:v>-122.694524818</c:v>
                </c:pt>
                <c:pt idx="5933">
                  <c:v>-122.252027602</c:v>
                </c:pt>
                <c:pt idx="5934">
                  <c:v>-121.835324872</c:v>
                </c:pt>
                <c:pt idx="5935">
                  <c:v>-121.442048958</c:v>
                </c:pt>
                <c:pt idx="5936">
                  <c:v>-121.070165468</c:v>
                </c:pt>
                <c:pt idx="5937">
                  <c:v>-120.71791388299999</c:v>
                </c:pt>
                <c:pt idx="5938">
                  <c:v>-120.38376085500001</c:v>
                </c:pt>
                <c:pt idx="5939">
                  <c:v>-120.066363064</c:v>
                </c:pt>
                <c:pt idx="5940">
                  <c:v>-119.764537393</c:v>
                </c:pt>
                <c:pt idx="5941">
                  <c:v>-119.477236744</c:v>
                </c:pt>
                <c:pt idx="5942">
                  <c:v>-119.20353028</c:v>
                </c:pt>
                <c:pt idx="5943">
                  <c:v>-118.94258713399999</c:v>
                </c:pt>
                <c:pt idx="5944">
                  <c:v>-118.69366290000001</c:v>
                </c:pt>
                <c:pt idx="5945">
                  <c:v>-118.456088342</c:v>
                </c:pt>
                <c:pt idx="5946">
                  <c:v>-118.229259908</c:v>
                </c:pt>
                <c:pt idx="5947">
                  <c:v>-118.01263170599999</c:v>
                </c:pt>
                <c:pt idx="5948">
                  <c:v>-117.805708688</c:v>
                </c:pt>
                <c:pt idx="5949">
                  <c:v>-117.608040827</c:v>
                </c:pt>
                <c:pt idx="5950">
                  <c:v>-117.419218117</c:v>
                </c:pt>
                <c:pt idx="5951">
                  <c:v>-117.23886626700001</c:v>
                </c:pt>
                <c:pt idx="5952">
                  <c:v>-117.066642974</c:v>
                </c:pt>
                <c:pt idx="5953">
                  <c:v>-116.902234683</c:v>
                </c:pt>
                <c:pt idx="5954">
                  <c:v>-116.745353764</c:v>
                </c:pt>
                <c:pt idx="5955">
                  <c:v>-116.595736043</c:v>
                </c:pt>
                <c:pt idx="5956">
                  <c:v>-116.453138637</c:v>
                </c:pt>
                <c:pt idx="5957">
                  <c:v>-116.317338045</c:v>
                </c:pt>
                <c:pt idx="5958">
                  <c:v>-116.18812846599999</c:v>
                </c:pt>
                <c:pt idx="5959">
                  <c:v>-116.065320318</c:v>
                </c:pt>
                <c:pt idx="5960">
                  <c:v>-115.948738914</c:v>
                </c:pt>
                <c:pt idx="5961">
                  <c:v>-115.838223296</c:v>
                </c:pt>
                <c:pt idx="5962">
                  <c:v>-115.73362519299999</c:v>
                </c:pt>
                <c:pt idx="5963">
                  <c:v>-115.63480809799999</c:v>
                </c:pt>
                <c:pt idx="5964">
                  <c:v>-115.541646438</c:v>
                </c:pt>
                <c:pt idx="5965">
                  <c:v>-115.45402484500001</c:v>
                </c:pt>
                <c:pt idx="5966">
                  <c:v>-115.371837489</c:v>
                </c:pt>
                <c:pt idx="5967">
                  <c:v>-115.2949875</c:v>
                </c:pt>
                <c:pt idx="5968">
                  <c:v>-115.22338644200001</c:v>
                </c:pt>
                <c:pt idx="5969">
                  <c:v>-115.156953843</c:v>
                </c:pt>
                <c:pt idx="5970">
                  <c:v>-115.095616791</c:v>
                </c:pt>
                <c:pt idx="5971">
                  <c:v>-115.039309554</c:v>
                </c:pt>
                <c:pt idx="5972">
                  <c:v>-114.98797326499999</c:v>
                </c:pt>
                <c:pt idx="5973">
                  <c:v>-114.94155562900001</c:v>
                </c:pt>
                <c:pt idx="5974">
                  <c:v>-114.900010679</c:v>
                </c:pt>
                <c:pt idx="5975">
                  <c:v>-114.863298558</c:v>
                </c:pt>
                <c:pt idx="5976">
                  <c:v>-114.83138533</c:v>
                </c:pt>
                <c:pt idx="5977">
                  <c:v>-114.80424283399999</c:v>
                </c:pt>
                <c:pt idx="5978">
                  <c:v>-114.781848545</c:v>
                </c:pt>
                <c:pt idx="5979">
                  <c:v>-114.764185484</c:v>
                </c:pt>
                <c:pt idx="5980">
                  <c:v>-114.751242135</c:v>
                </c:pt>
                <c:pt idx="5981">
                  <c:v>-114.7430124</c:v>
                </c:pt>
                <c:pt idx="5982">
                  <c:v>-114.73949557</c:v>
                </c:pt>
                <c:pt idx="5983">
                  <c:v>-114.74069632600001</c:v>
                </c:pt>
                <c:pt idx="5984">
                  <c:v>-114.746624759</c:v>
                </c:pt>
                <c:pt idx="5985">
                  <c:v>-114.75729642100001</c:v>
                </c:pt>
                <c:pt idx="5986">
                  <c:v>-114.772732393</c:v>
                </c:pt>
                <c:pt idx="5987">
                  <c:v>-114.792959389</c:v>
                </c:pt>
                <c:pt idx="5988">
                  <c:v>-114.81800987</c:v>
                </c:pt>
                <c:pt idx="5989">
                  <c:v>-114.847922208</c:v>
                </c:pt>
                <c:pt idx="5990">
                  <c:v>-114.88274085800001</c:v>
                </c:pt>
                <c:pt idx="5991">
                  <c:v>-114.92251657600001</c:v>
                </c:pt>
                <c:pt idx="5992">
                  <c:v>-114.967306663</c:v>
                </c:pt>
                <c:pt idx="5993">
                  <c:v>-115.017175243</c:v>
                </c:pt>
                <c:pt idx="5994">
                  <c:v>-115.072193591</c:v>
                </c:pt>
                <c:pt idx="5995">
                  <c:v>-115.132440488</c:v>
                </c:pt>
                <c:pt idx="5996">
                  <c:v>-115.198002633</c:v>
                </c:pt>
                <c:pt idx="5997">
                  <c:v>-115.268975105</c:v>
                </c:pt>
                <c:pt idx="5998">
                  <c:v>-115.345461875</c:v>
                </c:pt>
                <c:pt idx="5999">
                  <c:v>-115.42757639</c:v>
                </c:pt>
                <c:pt idx="6000">
                  <c:v>-115.515442217</c:v>
                </c:pt>
                <c:pt idx="6001">
                  <c:v>-115.60919377099999</c:v>
                </c:pt>
                <c:pt idx="6002">
                  <c:v>-115.708977136</c:v>
                </c:pt>
                <c:pt idx="6003">
                  <c:v>-115.81495096800001</c:v>
                </c:pt>
                <c:pt idx="6004">
                  <c:v>-115.927287535</c:v>
                </c:pt>
                <c:pt idx="6005">
                  <c:v>-116.04617386</c:v>
                </c:pt>
                <c:pt idx="6006">
                  <c:v>-116.171813028</c:v>
                </c:pt>
                <c:pt idx="6007">
                  <c:v>-116.30442565</c:v>
                </c:pt>
                <c:pt idx="6008">
                  <c:v>-116.44425152300001</c:v>
                </c:pt>
                <c:pt idx="6009">
                  <c:v>-116.591551512</c:v>
                </c:pt>
                <c:pt idx="6010">
                  <c:v>-116.746609681</c:v>
                </c:pt>
                <c:pt idx="6011">
                  <c:v>-116.909735731</c:v>
                </c:pt>
                <c:pt idx="6012">
                  <c:v>-117.081267783</c:v>
                </c:pt>
                <c:pt idx="6013">
                  <c:v>-117.261575562</c:v>
                </c:pt>
                <c:pt idx="6014">
                  <c:v>-117.45106407599999</c:v>
                </c:pt>
                <c:pt idx="6015">
                  <c:v>-117.650177848</c:v>
                </c:pt>
                <c:pt idx="6016">
                  <c:v>-117.859405838</c:v>
                </c:pt>
                <c:pt idx="6017">
                  <c:v>-118.079287165</c:v>
                </c:pt>
                <c:pt idx="6018">
                  <c:v>-118.310417813</c:v>
                </c:pt>
                <c:pt idx="6019">
                  <c:v>-118.553458503</c:v>
                </c:pt>
                <c:pt idx="6020">
                  <c:v>-118.809144016</c:v>
                </c:pt>
                <c:pt idx="6021">
                  <c:v>-119.078294261</c:v>
                </c:pt>
                <c:pt idx="6022">
                  <c:v>-119.36182752800001</c:v>
                </c:pt>
                <c:pt idx="6023">
                  <c:v>-119.660776437</c:v>
                </c:pt>
                <c:pt idx="6024">
                  <c:v>-119.976307291</c:v>
                </c:pt>
                <c:pt idx="6025">
                  <c:v>-120.309743719</c:v>
                </c:pt>
                <c:pt idx="6026">
                  <c:v>-120.66259582399999</c:v>
                </c:pt>
                <c:pt idx="6027">
                  <c:v>-121.036596433</c:v>
                </c:pt>
                <c:pt idx="6028">
                  <c:v>-121.433746638</c:v>
                </c:pt>
                <c:pt idx="6029">
                  <c:v>-121.856373637</c:v>
                </c:pt>
                <c:pt idx="6030">
                  <c:v>-122.307205084</c:v>
                </c:pt>
                <c:pt idx="6031">
                  <c:v>-122.789465968</c:v>
                </c:pt>
                <c:pt idx="6032">
                  <c:v>-123.307006695</c:v>
                </c:pt>
                <c:pt idx="6033">
                  <c:v>-123.864475324</c:v>
                </c:pt>
                <c:pt idx="6034">
                  <c:v>-124.46755354</c:v>
                </c:pt>
                <c:pt idx="6035">
                  <c:v>-125.12328696500001</c:v>
                </c:pt>
                <c:pt idx="6036">
                  <c:v>-125.840559007</c:v>
                </c:pt>
                <c:pt idx="6037">
                  <c:v>-126.630790304</c:v>
                </c:pt>
                <c:pt idx="6038">
                  <c:v>-127.50900633000001</c:v>
                </c:pt>
                <c:pt idx="6039">
                  <c:v>-128.49553333399999</c:v>
                </c:pt>
                <c:pt idx="6040">
                  <c:v>-129.61882635399999</c:v>
                </c:pt>
                <c:pt idx="6041">
                  <c:v>-130.920477812</c:v>
                </c:pt>
                <c:pt idx="6042">
                  <c:v>-132.46479867400001</c:v>
                </c:pt>
                <c:pt idx="6043">
                  <c:v>-134.35912503399999</c:v>
                </c:pt>
                <c:pt idx="6044">
                  <c:v>-136.80353644499999</c:v>
                </c:pt>
                <c:pt idx="6045">
                  <c:v>-140.242881337</c:v>
                </c:pt>
                <c:pt idx="6046">
                  <c:v>-146.0661825</c:v>
                </c:pt>
                <c:pt idx="6047">
                  <c:v>-174.00449539499999</c:v>
                </c:pt>
                <c:pt idx="6048">
                  <c:v>-146.75088546500001</c:v>
                </c:pt>
                <c:pt idx="6049">
                  <c:v>-140.52575246399999</c:v>
                </c:pt>
                <c:pt idx="6050">
                  <c:v>-136.92616573500001</c:v>
                </c:pt>
                <c:pt idx="6051">
                  <c:v>-134.38183562200001</c:v>
                </c:pt>
                <c:pt idx="6052">
                  <c:v>-132.41169228199999</c:v>
                </c:pt>
                <c:pt idx="6053">
                  <c:v>-130.80358043800001</c:v>
                </c:pt>
                <c:pt idx="6054">
                  <c:v>-129.444984715</c:v>
                </c:pt>
                <c:pt idx="6055">
                  <c:v>-128.26900063799999</c:v>
                </c:pt>
                <c:pt idx="6056">
                  <c:v>-127.23259137399999</c:v>
                </c:pt>
                <c:pt idx="6057">
                  <c:v>-126.30643197400001</c:v>
                </c:pt>
                <c:pt idx="6058">
                  <c:v>-125.469639589</c:v>
                </c:pt>
                <c:pt idx="6059">
                  <c:v>-124.70681487100001</c:v>
                </c:pt>
                <c:pt idx="6060">
                  <c:v>-124.006275722</c:v>
                </c:pt>
                <c:pt idx="6061">
                  <c:v>-123.35894949599999</c:v>
                </c:pt>
                <c:pt idx="6062">
                  <c:v>-122.75764945100001</c:v>
                </c:pt>
                <c:pt idx="6063">
                  <c:v>-122.196585814</c:v>
                </c:pt>
                <c:pt idx="6064">
                  <c:v>-121.671025722</c:v>
                </c:pt>
                <c:pt idx="6065">
                  <c:v>-121.177050736</c:v>
                </c:pt>
                <c:pt idx="6066">
                  <c:v>-120.71138015699999</c:v>
                </c:pt>
                <c:pt idx="6067">
                  <c:v>-120.271239811</c:v>
                </c:pt>
                <c:pt idx="6068">
                  <c:v>-119.854262945</c:v>
                </c:pt>
                <c:pt idx="6069">
                  <c:v>-119.458414249</c:v>
                </c:pt>
                <c:pt idx="6070">
                  <c:v>-119.081930808</c:v>
                </c:pt>
                <c:pt idx="6071">
                  <c:v>-118.723275652</c:v>
                </c:pt>
                <c:pt idx="6072">
                  <c:v>-118.381100817</c:v>
                </c:pt>
                <c:pt idx="6073">
                  <c:v>-118.054217662</c:v>
                </c:pt>
                <c:pt idx="6074">
                  <c:v>-117.74157280199999</c:v>
                </c:pt>
                <c:pt idx="6075">
                  <c:v>-117.442228427</c:v>
                </c:pt>
                <c:pt idx="6076">
                  <c:v>-117.15534608199999</c:v>
                </c:pt>
                <c:pt idx="6077">
                  <c:v>-116.88017320100001</c:v>
                </c:pt>
                <c:pt idx="6078">
                  <c:v>-116.616031855</c:v>
                </c:pt>
                <c:pt idx="6079">
                  <c:v>-116.362309289</c:v>
                </c:pt>
                <c:pt idx="6080">
                  <c:v>-116.118449918</c:v>
                </c:pt>
                <c:pt idx="6081">
                  <c:v>-115.883948519</c:v>
                </c:pt>
                <c:pt idx="6082">
                  <c:v>-115.658344417</c:v>
                </c:pt>
                <c:pt idx="6083">
                  <c:v>-115.441216482</c:v>
                </c:pt>
                <c:pt idx="6084">
                  <c:v>-115.232178827</c:v>
                </c:pt>
                <c:pt idx="6085">
                  <c:v>-115.03087706399999</c:v>
                </c:pt>
                <c:pt idx="6086">
                  <c:v>-114.836985064</c:v>
                </c:pt>
                <c:pt idx="6087">
                  <c:v>-114.650202118</c:v>
                </c:pt>
                <c:pt idx="6088">
                  <c:v>-114.470250455</c:v>
                </c:pt>
                <c:pt idx="6089">
                  <c:v>-114.296873054</c:v>
                </c:pt>
                <c:pt idx="6090">
                  <c:v>-114.12983172200001</c:v>
                </c:pt>
                <c:pt idx="6091">
                  <c:v>-113.96890539100001</c:v>
                </c:pt>
                <c:pt idx="6092">
                  <c:v>-113.813888603</c:v>
                </c:pt>
                <c:pt idx="6093">
                  <c:v>-113.664590172</c:v>
                </c:pt>
                <c:pt idx="6094">
                  <c:v>-113.520831981</c:v>
                </c:pt>
                <c:pt idx="6095">
                  <c:v>-113.38244791299999</c:v>
                </c:pt>
                <c:pt idx="6096">
                  <c:v>-113.24928289099999</c:v>
                </c:pt>
                <c:pt idx="6097">
                  <c:v>-113.121192018</c:v>
                </c:pt>
                <c:pt idx="6098">
                  <c:v>-112.998039799</c:v>
                </c:pt>
                <c:pt idx="6099">
                  <c:v>-112.879699444</c:v>
                </c:pt>
                <c:pt idx="6100">
                  <c:v>-112.766052238</c:v>
                </c:pt>
                <c:pt idx="6101">
                  <c:v>-112.65698697000001</c:v>
                </c:pt>
                <c:pt idx="6102">
                  <c:v>-112.552399411</c:v>
                </c:pt>
                <c:pt idx="6103">
                  <c:v>-112.452191852</c:v>
                </c:pt>
                <c:pt idx="6104">
                  <c:v>-112.356272674</c:v>
                </c:pt>
                <c:pt idx="6105">
                  <c:v>-112.264555957</c:v>
                </c:pt>
                <c:pt idx="6106">
                  <c:v>-112.176961134</c:v>
                </c:pt>
                <c:pt idx="6107">
                  <c:v>-112.09341266</c:v>
                </c:pt>
                <c:pt idx="6108">
                  <c:v>-112.01383972399999</c:v>
                </c:pt>
                <c:pt idx="6109">
                  <c:v>-111.93817597899999</c:v>
                </c:pt>
                <c:pt idx="6110">
                  <c:v>-111.866359295</c:v>
                </c:pt>
                <c:pt idx="6111">
                  <c:v>-111.798331534</c:v>
                </c:pt>
                <c:pt idx="6112">
                  <c:v>-111.734038348</c:v>
                </c:pt>
                <c:pt idx="6113">
                  <c:v>-111.67342898699999</c:v>
                </c:pt>
                <c:pt idx="6114">
                  <c:v>-111.616456133</c:v>
                </c:pt>
                <c:pt idx="6115">
                  <c:v>-111.56307573399999</c:v>
                </c:pt>
                <c:pt idx="6116">
                  <c:v>-111.51324687</c:v>
                </c:pt>
                <c:pt idx="6117">
                  <c:v>-111.466931614</c:v>
                </c:pt>
                <c:pt idx="6118">
                  <c:v>-111.42409492</c:v>
                </c:pt>
                <c:pt idx="6119">
                  <c:v>-111.384704505</c:v>
                </c:pt>
                <c:pt idx="6120">
                  <c:v>-111.348730762</c:v>
                </c:pt>
                <c:pt idx="6121">
                  <c:v>-111.31614665799999</c:v>
                </c:pt>
                <c:pt idx="6122">
                  <c:v>-111.28692766499999</c:v>
                </c:pt>
                <c:pt idx="6123">
                  <c:v>-111.261051677</c:v>
                </c:pt>
                <c:pt idx="6124">
                  <c:v>-111.23849895399999</c:v>
                </c:pt>
                <c:pt idx="6125">
                  <c:v>-111.21925206</c:v>
                </c:pt>
                <c:pt idx="6126">
                  <c:v>-111.20329581199999</c:v>
                </c:pt>
                <c:pt idx="6127">
                  <c:v>-111.19061723900001</c:v>
                </c:pt>
                <c:pt idx="6128">
                  <c:v>-111.181205545</c:v>
                </c:pt>
                <c:pt idx="6129">
                  <c:v>-111.17505207400001</c:v>
                </c:pt>
                <c:pt idx="6130">
                  <c:v>-111.172150288</c:v>
                </c:pt>
                <c:pt idx="6131">
                  <c:v>-111.17249574900001</c:v>
                </c:pt>
                <c:pt idx="6132">
                  <c:v>-111.176086102</c:v>
                </c:pt>
                <c:pt idx="6133">
                  <c:v>-111.182921069</c:v>
                </c:pt>
                <c:pt idx="6134">
                  <c:v>-111.193002447</c:v>
                </c:pt>
                <c:pt idx="6135">
                  <c:v>-111.206334111</c:v>
                </c:pt>
                <c:pt idx="6136">
                  <c:v>-111.222922023</c:v>
                </c:pt>
                <c:pt idx="6137">
                  <c:v>-111.242774248</c:v>
                </c:pt>
                <c:pt idx="6138">
                  <c:v>-111.26590097099999</c:v>
                </c:pt>
                <c:pt idx="6139">
                  <c:v>-111.292314527</c:v>
                </c:pt>
                <c:pt idx="6140">
                  <c:v>-111.322029431</c:v>
                </c:pt>
                <c:pt idx="6141">
                  <c:v>-111.35506241900001</c:v>
                </c:pt>
                <c:pt idx="6142">
                  <c:v>-111.39143248800001</c:v>
                </c:pt>
                <c:pt idx="6143">
                  <c:v>-111.43116095400001</c:v>
                </c:pt>
                <c:pt idx="6144">
                  <c:v>-111.474271507</c:v>
                </c:pt>
                <c:pt idx="6145">
                  <c:v>-111.52079027800001</c:v>
                </c:pt>
                <c:pt idx="6146">
                  <c:v>-111.570745913</c:v>
                </c:pt>
                <c:pt idx="6147">
                  <c:v>-111.624169653</c:v>
                </c:pt>
                <c:pt idx="6148">
                  <c:v>-111.681095429</c:v>
                </c:pt>
                <c:pt idx="6149">
                  <c:v>-111.741559959</c:v>
                </c:pt>
                <c:pt idx="6150">
                  <c:v>-111.805602862</c:v>
                </c:pt>
                <c:pt idx="6151">
                  <c:v>-111.873266775</c:v>
                </c:pt>
                <c:pt idx="6152">
                  <c:v>-111.944597487</c:v>
                </c:pt>
                <c:pt idx="6153">
                  <c:v>-112.019644089</c:v>
                </c:pt>
                <c:pt idx="6154">
                  <c:v>-112.09845912500001</c:v>
                </c:pt>
                <c:pt idx="6155">
                  <c:v>-112.181098775</c:v>
                </c:pt>
                <c:pt idx="6156">
                  <c:v>-112.26762303700001</c:v>
                </c:pt>
                <c:pt idx="6157">
                  <c:v>-112.35809594200001</c:v>
                </c:pt>
                <c:pt idx="6158">
                  <c:v>-112.45258577600001</c:v>
                </c:pt>
                <c:pt idx="6159">
                  <c:v>-112.551165332</c:v>
                </c:pt>
                <c:pt idx="6160">
                  <c:v>-112.653912177</c:v>
                </c:pt>
                <c:pt idx="6161">
                  <c:v>-112.760908957</c:v>
                </c:pt>
                <c:pt idx="6162">
                  <c:v>-112.872243715</c:v>
                </c:pt>
                <c:pt idx="6163">
                  <c:v>-112.988010254</c:v>
                </c:pt>
                <c:pt idx="6164">
                  <c:v>-113.10830852700001</c:v>
                </c:pt>
                <c:pt idx="6165">
                  <c:v>-113.233245068</c:v>
                </c:pt>
                <c:pt idx="6166">
                  <c:v>-113.36293346799999</c:v>
                </c:pt>
                <c:pt idx="6167">
                  <c:v>-113.49749489600001</c:v>
                </c:pt>
                <c:pt idx="6168">
                  <c:v>-113.637058678</c:v>
                </c:pt>
                <c:pt idx="6169">
                  <c:v>-113.78176293200001</c:v>
                </c:pt>
                <c:pt idx="6170">
                  <c:v>-113.931755279</c:v>
                </c:pt>
                <c:pt idx="6171">
                  <c:v>-114.087193622</c:v>
                </c:pt>
                <c:pt idx="6172">
                  <c:v>-114.248247018</c:v>
                </c:pt>
                <c:pt idx="6173">
                  <c:v>-114.415096651</c:v>
                </c:pt>
                <c:pt idx="6174">
                  <c:v>-114.58793691299999</c:v>
                </c:pt>
                <c:pt idx="6175">
                  <c:v>-114.766976614</c:v>
                </c:pt>
                <c:pt idx="6176">
                  <c:v>-114.952440344</c:v>
                </c:pt>
                <c:pt idx="6177">
                  <c:v>-115.144570003</c:v>
                </c:pt>
                <c:pt idx="6178">
                  <c:v>-115.343626519</c:v>
                </c:pt>
                <c:pt idx="6179">
                  <c:v>-115.5498918</c:v>
                </c:pt>
                <c:pt idx="6180">
                  <c:v>-115.763670946</c:v>
                </c:pt>
                <c:pt idx="6181">
                  <c:v>-115.98529476100001</c:v>
                </c:pt>
                <c:pt idx="6182">
                  <c:v>-116.21512262500001</c:v>
                </c:pt>
                <c:pt idx="6183">
                  <c:v>-116.45354578600001</c:v>
                </c:pt>
                <c:pt idx="6184">
                  <c:v>-116.700991141</c:v>
                </c:pt>
                <c:pt idx="6185">
                  <c:v>-116.957925605</c:v>
                </c:pt>
                <c:pt idx="6186">
                  <c:v>-117.22486118099999</c:v>
                </c:pt>
                <c:pt idx="6187">
                  <c:v>-117.502360853</c:v>
                </c:pt>
                <c:pt idx="6188">
                  <c:v>-117.7910455</c:v>
                </c:pt>
                <c:pt idx="6189">
                  <c:v>-118.091602018</c:v>
                </c:pt>
                <c:pt idx="6190">
                  <c:v>-118.404792929</c:v>
                </c:pt>
                <c:pt idx="6191">
                  <c:v>-118.731467815</c:v>
                </c:pt>
                <c:pt idx="6192">
                  <c:v>-119.07257701</c:v>
                </c:pt>
                <c:pt idx="6193">
                  <c:v>-119.429188096</c:v>
                </c:pt>
                <c:pt idx="6194">
                  <c:v>-119.802505939</c:v>
                </c:pt>
                <c:pt idx="6195">
                  <c:v>-120.193897202</c:v>
                </c:pt>
                <c:pt idx="6196">
                  <c:v>-120.604920607</c:v>
                </c:pt>
                <c:pt idx="6197">
                  <c:v>-121.03736462099999</c:v>
                </c:pt>
                <c:pt idx="6198">
                  <c:v>-121.493294889</c:v>
                </c:pt>
                <c:pt idx="6199">
                  <c:v>-121.97511459899999</c:v>
                </c:pt>
                <c:pt idx="6200">
                  <c:v>-122.48564224099999</c:v>
                </c:pt>
                <c:pt idx="6201">
                  <c:v>-123.028213155</c:v>
                </c:pt>
                <c:pt idx="6202">
                  <c:v>-123.606814185</c:v>
                </c:pt>
                <c:pt idx="6203">
                  <c:v>-124.226265271</c:v>
                </c:pt>
                <c:pt idx="6204">
                  <c:v>-124.892469128</c:v>
                </c:pt>
                <c:pt idx="6205">
                  <c:v>-125.612762123</c:v>
                </c:pt>
                <c:pt idx="6206">
                  <c:v>-126.39641996100001</c:v>
                </c:pt>
                <c:pt idx="6207">
                  <c:v>-127.255408132</c:v>
                </c:pt>
                <c:pt idx="6208">
                  <c:v>-128.205534696</c:v>
                </c:pt>
                <c:pt idx="6209">
                  <c:v>-129.26829566000001</c:v>
                </c:pt>
                <c:pt idx="6210">
                  <c:v>-130.473981326</c:v>
                </c:pt>
                <c:pt idx="6211">
                  <c:v>-131.86724376500001</c:v>
                </c:pt>
                <c:pt idx="6212">
                  <c:v>-133.51791380899999</c:v>
                </c:pt>
                <c:pt idx="6213">
                  <c:v>-135.54441938400001</c:v>
                </c:pt>
                <c:pt idx="6214">
                  <c:v>-138.17293997900001</c:v>
                </c:pt>
                <c:pt idx="6215">
                  <c:v>-141.92788562300001</c:v>
                </c:pt>
                <c:pt idx="6216">
                  <c:v>-148.61291278900001</c:v>
                </c:pt>
                <c:pt idx="6217">
                  <c:v>-165.10126345899999</c:v>
                </c:pt>
                <c:pt idx="6218">
                  <c:v>-146.40170612099999</c:v>
                </c:pt>
                <c:pt idx="6219">
                  <c:v>-140.93767069800001</c:v>
                </c:pt>
                <c:pt idx="6220">
                  <c:v>-137.636187353</c:v>
                </c:pt>
                <c:pt idx="6221">
                  <c:v>-135.27101269600001</c:v>
                </c:pt>
                <c:pt idx="6222">
                  <c:v>-133.43203121600001</c:v>
                </c:pt>
                <c:pt idx="6223">
                  <c:v>-131.93107044600001</c:v>
                </c:pt>
                <c:pt idx="6224">
                  <c:v>-130.66598382999999</c:v>
                </c:pt>
                <c:pt idx="6225">
                  <c:v>-129.57508667600001</c:v>
                </c:pt>
                <c:pt idx="6226">
                  <c:v>-128.61826035999999</c:v>
                </c:pt>
                <c:pt idx="6227">
                  <c:v>-127.76794266100001</c:v>
                </c:pt>
                <c:pt idx="6228">
                  <c:v>-127.00438135</c:v>
                </c:pt>
                <c:pt idx="6229">
                  <c:v>-126.312938215</c:v>
                </c:pt>
                <c:pt idx="6230">
                  <c:v>-125.682464612</c:v>
                </c:pt>
                <c:pt idx="6231">
                  <c:v>-125.104274918</c:v>
                </c:pt>
                <c:pt idx="6232">
                  <c:v>-124.57147181800001</c:v>
                </c:pt>
                <c:pt idx="6233">
                  <c:v>-124.078487967</c:v>
                </c:pt>
                <c:pt idx="6234">
                  <c:v>-123.620765756</c:v>
                </c:pt>
                <c:pt idx="6235">
                  <c:v>-123.19452807499999</c:v>
                </c:pt>
                <c:pt idx="6236">
                  <c:v>-122.796610716</c:v>
                </c:pt>
                <c:pt idx="6237">
                  <c:v>-122.424337528</c:v>
                </c:pt>
                <c:pt idx="6238">
                  <c:v>-122.075425888</c:v>
                </c:pt>
                <c:pt idx="6239">
                  <c:v>-121.747914056</c:v>
                </c:pt>
                <c:pt idx="6240">
                  <c:v>-121.440104608</c:v>
                </c:pt>
                <c:pt idx="6241">
                  <c:v>-121.15051986</c:v>
                </c:pt>
                <c:pt idx="6242">
                  <c:v>-120.877866361</c:v>
                </c:pt>
                <c:pt idx="6243">
                  <c:v>-120.621006331</c:v>
                </c:pt>
                <c:pt idx="6244">
                  <c:v>-120.378934477</c:v>
                </c:pt>
                <c:pt idx="6245">
                  <c:v>-120.150759014</c:v>
                </c:pt>
                <c:pt idx="6246">
                  <c:v>-119.935686027</c:v>
                </c:pt>
                <c:pt idx="6247">
                  <c:v>-119.733006471</c:v>
                </c:pt>
                <c:pt idx="6248">
                  <c:v>-119.542085325</c:v>
                </c:pt>
                <c:pt idx="6249">
                  <c:v>-119.36235245899999</c:v>
                </c:pt>
                <c:pt idx="6250">
                  <c:v>-119.193294929</c:v>
                </c:pt>
                <c:pt idx="6251">
                  <c:v>-119.034450428</c:v>
                </c:pt>
                <c:pt idx="6252">
                  <c:v>-118.885401696</c:v>
                </c:pt>
                <c:pt idx="6253">
                  <c:v>-118.745771741</c:v>
                </c:pt>
                <c:pt idx="6254">
                  <c:v>-118.61521972200001</c:v>
                </c:pt>
                <c:pt idx="6255">
                  <c:v>-118.49343740499999</c:v>
                </c:pt>
                <c:pt idx="6256">
                  <c:v>-118.380146092</c:v>
                </c:pt>
                <c:pt idx="6257">
                  <c:v>-118.27509396400001</c:v>
                </c:pt>
                <c:pt idx="6258">
                  <c:v>-118.178053772</c:v>
                </c:pt>
                <c:pt idx="6259">
                  <c:v>-118.088820832</c:v>
                </c:pt>
                <c:pt idx="6260">
                  <c:v>-118.007211274</c:v>
                </c:pt>
                <c:pt idx="6261">
                  <c:v>-117.933060529</c:v>
                </c:pt>
                <c:pt idx="6262">
                  <c:v>-117.866222009</c:v>
                </c:pt>
                <c:pt idx="6263">
                  <c:v>-117.806565965</c:v>
                </c:pt>
                <c:pt idx="6264">
                  <c:v>-117.7539785</c:v>
                </c:pt>
                <c:pt idx="6265">
                  <c:v>-117.708360724</c:v>
                </c:pt>
                <c:pt idx="6266">
                  <c:v>-117.66962803600001</c:v>
                </c:pt>
                <c:pt idx="6267">
                  <c:v>-117.63770952</c:v>
                </c:pt>
                <c:pt idx="6268">
                  <c:v>-117.612547443</c:v>
                </c:pt>
                <c:pt idx="6269">
                  <c:v>-117.594096858</c:v>
                </c:pt>
                <c:pt idx="6270">
                  <c:v>-117.582325295</c:v>
                </c:pt>
                <c:pt idx="6271">
                  <c:v>-117.577212539</c:v>
                </c:pt>
                <c:pt idx="6272">
                  <c:v>-117.578750497</c:v>
                </c:pt>
                <c:pt idx="6273">
                  <c:v>-117.586943142</c:v>
                </c:pt>
                <c:pt idx="6274">
                  <c:v>-117.60180654200001</c:v>
                </c:pt>
                <c:pt idx="6275">
                  <c:v>-117.623368971</c:v>
                </c:pt>
                <c:pt idx="6276">
                  <c:v>-117.65167110599999</c:v>
                </c:pt>
                <c:pt idx="6277">
                  <c:v>-117.68676630100001</c:v>
                </c:pt>
                <c:pt idx="6278">
                  <c:v>-117.728720968</c:v>
                </c:pt>
                <c:pt idx="6279">
                  <c:v>-117.777615037</c:v>
                </c:pt>
                <c:pt idx="6280">
                  <c:v>-117.833542532</c:v>
                </c:pt>
                <c:pt idx="6281">
                  <c:v>-117.896612254</c:v>
                </c:pt>
                <c:pt idx="6282">
                  <c:v>-117.966948583</c:v>
                </c:pt>
                <c:pt idx="6283">
                  <c:v>-118.04469242499999</c:v>
                </c:pt>
                <c:pt idx="6284">
                  <c:v>-118.13000230199999</c:v>
                </c:pt>
                <c:pt idx="6285">
                  <c:v>-118.223055612</c:v>
                </c:pt>
                <c:pt idx="6286">
                  <c:v>-118.324050089</c:v>
                </c:pt>
                <c:pt idx="6287">
                  <c:v>-118.433205473</c:v>
                </c:pt>
                <c:pt idx="6288">
                  <c:v>-118.55076543600001</c:v>
                </c:pt>
                <c:pt idx="6289">
                  <c:v>-118.67699979</c:v>
                </c:pt>
                <c:pt idx="6290">
                  <c:v>-118.812207042</c:v>
                </c:pt>
                <c:pt idx="6291">
                  <c:v>-118.95671732300001</c:v>
                </c:pt>
                <c:pt idx="6292">
                  <c:v>-119.11089578799999</c:v>
                </c:pt>
                <c:pt idx="6293">
                  <c:v>-119.275146541</c:v>
                </c:pt>
                <c:pt idx="6294">
                  <c:v>-119.449917212</c:v>
                </c:pt>
                <c:pt idx="6295">
                  <c:v>-119.635704276</c:v>
                </c:pt>
                <c:pt idx="6296">
                  <c:v>-119.833059296</c:v>
                </c:pt>
                <c:pt idx="6297">
                  <c:v>-120.042596261</c:v>
                </c:pt>
                <c:pt idx="6298">
                  <c:v>-120.265000242</c:v>
                </c:pt>
                <c:pt idx="6299">
                  <c:v>-120.501037696</c:v>
                </c:pt>
                <c:pt idx="6300">
                  <c:v>-120.75156875899999</c:v>
                </c:pt>
                <c:pt idx="6301">
                  <c:v>-121.01756202</c:v>
                </c:pt>
                <c:pt idx="6302">
                  <c:v>-121.300112415</c:v>
                </c:pt>
                <c:pt idx="6303">
                  <c:v>-121.60046302000001</c:v>
                </c:pt>
                <c:pt idx="6304">
                  <c:v>-121.920031851</c:v>
                </c:pt>
                <c:pt idx="6305">
                  <c:v>-122.260445068</c:v>
                </c:pt>
                <c:pt idx="6306">
                  <c:v>-122.623578549</c:v>
                </c:pt>
                <c:pt idx="6307">
                  <c:v>-123.011610453</c:v>
                </c:pt>
                <c:pt idx="6308">
                  <c:v>-123.427088484</c:v>
                </c:pt>
                <c:pt idx="6309">
                  <c:v>-123.873017053</c:v>
                </c:pt>
                <c:pt idx="6310">
                  <c:v>-124.35297185899999</c:v>
                </c:pt>
                <c:pt idx="6311">
                  <c:v>-124.871252916</c:v>
                </c:pt>
                <c:pt idx="6312">
                  <c:v>-125.433092628</c:v>
                </c:pt>
                <c:pt idx="6313">
                  <c:v>-126.04494453</c:v>
                </c:pt>
                <c:pt idx="6314">
                  <c:v>-126.71489337600001</c:v>
                </c:pt>
                <c:pt idx="6315">
                  <c:v>-127.45325343</c:v>
                </c:pt>
                <c:pt idx="6316">
                  <c:v>-128.27346917700001</c:v>
                </c:pt>
                <c:pt idx="6317">
                  <c:v>-129.19352271</c:v>
                </c:pt>
                <c:pt idx="6318">
                  <c:v>-130.238233665</c:v>
                </c:pt>
                <c:pt idx="6319">
                  <c:v>-131.44323098199999</c:v>
                </c:pt>
                <c:pt idx="6320">
                  <c:v>-132.86230680400001</c:v>
                </c:pt>
                <c:pt idx="6321">
                  <c:v>-134.58233214500001</c:v>
                </c:pt>
                <c:pt idx="6322">
                  <c:v>-136.75754334600001</c:v>
                </c:pt>
                <c:pt idx="6323">
                  <c:v>-139.70437272500001</c:v>
                </c:pt>
                <c:pt idx="6324">
                  <c:v>-144.25966736800001</c:v>
                </c:pt>
                <c:pt idx="6325">
                  <c:v>-154.610617233</c:v>
                </c:pt>
                <c:pt idx="6326">
                  <c:v>-152.23961770299999</c:v>
                </c:pt>
                <c:pt idx="6327">
                  <c:v>-143.36994226100001</c:v>
                </c:pt>
                <c:pt idx="6328">
                  <c:v>-139.04647651600001</c:v>
                </c:pt>
                <c:pt idx="6329">
                  <c:v>-136.154461062</c:v>
                </c:pt>
                <c:pt idx="6330">
                  <c:v>-133.97506188899999</c:v>
                </c:pt>
                <c:pt idx="6331">
                  <c:v>-132.22397536299999</c:v>
                </c:pt>
                <c:pt idx="6332">
                  <c:v>-130.75930307799999</c:v>
                </c:pt>
                <c:pt idx="6333">
                  <c:v>-129.49991852299999</c:v>
                </c:pt>
                <c:pt idx="6334">
                  <c:v>-128.39505975399999</c:v>
                </c:pt>
                <c:pt idx="6335">
                  <c:v>-127.41084239200001</c:v>
                </c:pt>
                <c:pt idx="6336">
                  <c:v>-126.52351787800001</c:v>
                </c:pt>
                <c:pt idx="6337">
                  <c:v>-125.715794436</c:v>
                </c:pt>
                <c:pt idx="6338">
                  <c:v>-124.974689322</c:v>
                </c:pt>
                <c:pt idx="6339">
                  <c:v>-124.29020596399999</c:v>
                </c:pt>
                <c:pt idx="6340">
                  <c:v>-123.65448279100001</c:v>
                </c:pt>
                <c:pt idx="6341">
                  <c:v>-123.06122528900001</c:v>
                </c:pt>
                <c:pt idx="6342">
                  <c:v>-122.505315205</c:v>
                </c:pt>
                <c:pt idx="6343">
                  <c:v>-121.982534487</c:v>
                </c:pt>
                <c:pt idx="6344">
                  <c:v>-121.48936574699999</c:v>
                </c:pt>
                <c:pt idx="6345">
                  <c:v>-121.022845144</c:v>
                </c:pt>
                <c:pt idx="6346">
                  <c:v>-120.580451967</c:v>
                </c:pt>
                <c:pt idx="6347">
                  <c:v>-120.160024462</c:v>
                </c:pt>
                <c:pt idx="6348">
                  <c:v>-119.75969475399999</c:v>
                </c:pt>
                <c:pt idx="6349">
                  <c:v>-119.377837883</c:v>
                </c:pt>
                <c:pt idx="6350">
                  <c:v>-119.013031449</c:v>
                </c:pt>
                <c:pt idx="6351">
                  <c:v>-118.664023305</c:v>
                </c:pt>
                <c:pt idx="6352">
                  <c:v>-118.329705449</c:v>
                </c:pt>
                <c:pt idx="6353">
                  <c:v>-118.009092755</c:v>
                </c:pt>
                <c:pt idx="6354">
                  <c:v>-117.701305483</c:v>
                </c:pt>
                <c:pt idx="6355">
                  <c:v>-117.405554806</c:v>
                </c:pt>
                <c:pt idx="6356">
                  <c:v>-117.12113074</c:v>
                </c:pt>
                <c:pt idx="6357">
                  <c:v>-116.847392025</c:v>
                </c:pt>
                <c:pt idx="6358">
                  <c:v>-116.58375758</c:v>
                </c:pt>
                <c:pt idx="6359">
                  <c:v>-116.32969925</c:v>
                </c:pt>
                <c:pt idx="6360">
                  <c:v>-116.084735618</c:v>
                </c:pt>
                <c:pt idx="6361">
                  <c:v>-115.848426707</c:v>
                </c:pt>
                <c:pt idx="6362">
                  <c:v>-115.62036940599999</c:v>
                </c:pt>
                <c:pt idx="6363">
                  <c:v>-115.40019352</c:v>
                </c:pt>
                <c:pt idx="6364">
                  <c:v>-115.18755834</c:v>
                </c:pt>
                <c:pt idx="6365">
                  <c:v>-114.98214965</c:v>
                </c:pt>
                <c:pt idx="6366">
                  <c:v>-114.783677106</c:v>
                </c:pt>
                <c:pt idx="6367">
                  <c:v>-114.59187194099999</c:v>
                </c:pt>
                <c:pt idx="6368">
                  <c:v>-114.40648493400001</c:v>
                </c:pt>
                <c:pt idx="6369">
                  <c:v>-114.227284627</c:v>
                </c:pt>
                <c:pt idx="6370">
                  <c:v>-114.05405573100001</c:v>
                </c:pt>
                <c:pt idx="6371">
                  <c:v>-113.886597724</c:v>
                </c:pt>
                <c:pt idx="6372">
                  <c:v>-113.72472358900001</c:v>
                </c:pt>
                <c:pt idx="6373">
                  <c:v>-113.568258692</c:v>
                </c:pt>
                <c:pt idx="6374">
                  <c:v>-113.417039782</c:v>
                </c:pt>
                <c:pt idx="6375">
                  <c:v>-113.270914082</c:v>
                </c:pt>
                <c:pt idx="6376">
                  <c:v>-113.129738483</c:v>
                </c:pt>
                <c:pt idx="6377">
                  <c:v>-112.993378811</c:v>
                </c:pt>
                <c:pt idx="6378">
                  <c:v>-112.861709167</c:v>
                </c:pt>
                <c:pt idx="6379">
                  <c:v>-112.734611327</c:v>
                </c:pt>
                <c:pt idx="6380">
                  <c:v>-112.611974205</c:v>
                </c:pt>
                <c:pt idx="6381">
                  <c:v>-112.493693357</c:v>
                </c:pt>
                <c:pt idx="6382">
                  <c:v>-112.379670537</c:v>
                </c:pt>
                <c:pt idx="6383">
                  <c:v>-112.26981328799999</c:v>
                </c:pt>
                <c:pt idx="6384">
                  <c:v>-112.164034574</c:v>
                </c:pt>
                <c:pt idx="6385">
                  <c:v>-112.062252437</c:v>
                </c:pt>
                <c:pt idx="6386">
                  <c:v>-111.96438969</c:v>
                </c:pt>
                <c:pt idx="6387">
                  <c:v>-111.870373632</c:v>
                </c:pt>
                <c:pt idx="6388">
                  <c:v>-111.780135789</c:v>
                </c:pt>
                <c:pt idx="6389">
                  <c:v>-111.693611679</c:v>
                </c:pt>
                <c:pt idx="6390">
                  <c:v>-111.610740588</c:v>
                </c:pt>
                <c:pt idx="6391">
                  <c:v>-111.531465372</c:v>
                </c:pt>
                <c:pt idx="6392">
                  <c:v>-111.455732275</c:v>
                </c:pt>
                <c:pt idx="6393">
                  <c:v>-111.38349075799999</c:v>
                </c:pt>
                <c:pt idx="6394">
                  <c:v>-111.314693343</c:v>
                </c:pt>
                <c:pt idx="6395">
                  <c:v>-111.249295469</c:v>
                </c:pt>
                <c:pt idx="6396">
                  <c:v>-111.18725536399999</c:v>
                </c:pt>
                <c:pt idx="6397">
                  <c:v>-111.128533922</c:v>
                </c:pt>
                <c:pt idx="6398">
                  <c:v>-111.073094592</c:v>
                </c:pt>
                <c:pt idx="6399">
                  <c:v>-111.020903279</c:v>
                </c:pt>
                <c:pt idx="6400">
                  <c:v>-110.971928245</c:v>
                </c:pt>
                <c:pt idx="6401">
                  <c:v>-110.926140031</c:v>
                </c:pt>
                <c:pt idx="6402">
                  <c:v>-110.883511373</c:v>
                </c:pt>
                <c:pt idx="6403">
                  <c:v>-110.844017135</c:v>
                </c:pt>
                <c:pt idx="6404">
                  <c:v>-110.80763424200001</c:v>
                </c:pt>
                <c:pt idx="6405">
                  <c:v>-110.77434162500001</c:v>
                </c:pt>
                <c:pt idx="6406">
                  <c:v>-110.74412016399999</c:v>
                </c:pt>
                <c:pt idx="6407">
                  <c:v>-110.716952642</c:v>
                </c:pt>
                <c:pt idx="6408">
                  <c:v>-110.69282370800001</c:v>
                </c:pt>
                <c:pt idx="6409">
                  <c:v>-110.671719833</c:v>
                </c:pt>
                <c:pt idx="6410">
                  <c:v>-110.65362928499999</c:v>
                </c:pt>
                <c:pt idx="6411">
                  <c:v>-110.638542094</c:v>
                </c:pt>
                <c:pt idx="6412">
                  <c:v>-110.626450037</c:v>
                </c:pt>
                <c:pt idx="6413">
                  <c:v>-110.617346613</c:v>
                </c:pt>
                <c:pt idx="6414">
                  <c:v>-110.611227035</c:v>
                </c:pt>
                <c:pt idx="6415">
                  <c:v>-110.608088212</c:v>
                </c:pt>
                <c:pt idx="6416">
                  <c:v>-110.60792875200001</c:v>
                </c:pt>
                <c:pt idx="6417">
                  <c:v>-110.610748953</c:v>
                </c:pt>
                <c:pt idx="6418">
                  <c:v>-110.616550809</c:v>
                </c:pt>
                <c:pt idx="6419">
                  <c:v>-110.625338017</c:v>
                </c:pt>
                <c:pt idx="6420">
                  <c:v>-110.637115986</c:v>
                </c:pt>
                <c:pt idx="6421">
                  <c:v>-110.651891851</c:v>
                </c:pt>
                <c:pt idx="6422">
                  <c:v>-110.66967449400001</c:v>
                </c:pt>
                <c:pt idx="6423">
                  <c:v>-110.69047457000001</c:v>
                </c:pt>
                <c:pt idx="6424">
                  <c:v>-110.714304528</c:v>
                </c:pt>
                <c:pt idx="6425">
                  <c:v>-110.74117864999999</c:v>
                </c:pt>
                <c:pt idx="6426">
                  <c:v>-110.771113087</c:v>
                </c:pt>
                <c:pt idx="6427">
                  <c:v>-110.804125902</c:v>
                </c:pt>
                <c:pt idx="6428">
                  <c:v>-110.840237116</c:v>
                </c:pt>
                <c:pt idx="6429">
                  <c:v>-110.87946876399999</c:v>
                </c:pt>
                <c:pt idx="6430">
                  <c:v>-110.92184495399999</c:v>
                </c:pt>
                <c:pt idx="6431">
                  <c:v>-110.967391932</c:v>
                </c:pt>
                <c:pt idx="6432">
                  <c:v>-111.016138156</c:v>
                </c:pt>
                <c:pt idx="6433">
                  <c:v>-111.068114372</c:v>
                </c:pt>
                <c:pt idx="6434">
                  <c:v>-111.123353708</c:v>
                </c:pt>
                <c:pt idx="6435">
                  <c:v>-111.18189176</c:v>
                </c:pt>
                <c:pt idx="6436">
                  <c:v>-111.24376670300001</c:v>
                </c:pt>
                <c:pt idx="6437">
                  <c:v>-111.309019402</c:v>
                </c:pt>
                <c:pt idx="6438">
                  <c:v>-111.377693532</c:v>
                </c:pt>
                <c:pt idx="6439">
                  <c:v>-111.44983571900001</c:v>
                </c:pt>
                <c:pt idx="6440">
                  <c:v>-111.525495679</c:v>
                </c:pt>
                <c:pt idx="6441">
                  <c:v>-111.604726383</c:v>
                </c:pt>
                <c:pt idx="6442">
                  <c:v>-111.687584226</c:v>
                </c:pt>
                <c:pt idx="6443">
                  <c:v>-111.774129218</c:v>
                </c:pt>
                <c:pt idx="6444">
                  <c:v>-111.86442518699999</c:v>
                </c:pt>
                <c:pt idx="6445">
                  <c:v>-111.95854000600001</c:v>
                </c:pt>
                <c:pt idx="6446">
                  <c:v>-112.056545833</c:v>
                </c:pt>
                <c:pt idx="6447">
                  <c:v>-112.158519381</c:v>
                </c:pt>
                <c:pt idx="6448">
                  <c:v>-112.26454220700001</c:v>
                </c:pt>
                <c:pt idx="6449">
                  <c:v>-112.374701031</c:v>
                </c:pt>
                <c:pt idx="6450">
                  <c:v>-112.48908808199999</c:v>
                </c:pt>
                <c:pt idx="6451">
                  <c:v>-112.60780148400001</c:v>
                </c:pt>
                <c:pt idx="6452">
                  <c:v>-112.73094566899999</c:v>
                </c:pt>
                <c:pt idx="6453">
                  <c:v>-112.85863184500001</c:v>
                </c:pt>
                <c:pt idx="6454">
                  <c:v>-112.99097849499999</c:v>
                </c:pt>
                <c:pt idx="6455">
                  <c:v>-113.12811194</c:v>
                </c:pt>
                <c:pt idx="6456">
                  <c:v>-113.270166953</c:v>
                </c:pt>
                <c:pt idx="6457">
                  <c:v>-113.417287444</c:v>
                </c:pt>
                <c:pt idx="6458">
                  <c:v>-113.56962721399999</c:v>
                </c:pt>
                <c:pt idx="6459">
                  <c:v>-113.727350794</c:v>
                </c:pt>
                <c:pt idx="6460">
                  <c:v>-113.890634382</c:v>
                </c:pt>
                <c:pt idx="6461">
                  <c:v>-114.05966687900001</c:v>
                </c:pt>
                <c:pt idx="6462">
                  <c:v>-114.23465106099999</c:v>
                </c:pt>
                <c:pt idx="6463">
                  <c:v>-114.41580487500001</c:v>
                </c:pt>
                <c:pt idx="6464">
                  <c:v>-114.603362911</c:v>
                </c:pt>
                <c:pt idx="6465">
                  <c:v>-114.79757805</c:v>
                </c:pt>
                <c:pt idx="6466">
                  <c:v>-114.99872333</c:v>
                </c:pt>
                <c:pt idx="6467">
                  <c:v>-115.20709405300001</c:v>
                </c:pt>
                <c:pt idx="6468">
                  <c:v>-115.423010193</c:v>
                </c:pt>
                <c:pt idx="6469">
                  <c:v>-115.646819128</c:v>
                </c:pt>
                <c:pt idx="6470">
                  <c:v>-115.87889877400001</c:v>
                </c:pt>
                <c:pt idx="6471">
                  <c:v>-116.119661182</c:v>
                </c:pt>
                <c:pt idx="6472">
                  <c:v>-116.369556686</c:v>
                </c:pt>
                <c:pt idx="6473">
                  <c:v>-116.629078701</c:v>
                </c:pt>
                <c:pt idx="6474">
                  <c:v>-116.898769315</c:v>
                </c:pt>
                <c:pt idx="6475">
                  <c:v>-117.17922580600001</c:v>
                </c:pt>
                <c:pt idx="6476">
                  <c:v>-117.471108309</c:v>
                </c:pt>
                <c:pt idx="6477">
                  <c:v>-117.775148857</c:v>
                </c:pt>
                <c:pt idx="6478">
                  <c:v>-118.092162121</c:v>
                </c:pt>
                <c:pt idx="6479">
                  <c:v>-118.423058236</c:v>
                </c:pt>
                <c:pt idx="6480">
                  <c:v>-118.768858224</c:v>
                </c:pt>
                <c:pt idx="6481">
                  <c:v>-119.13071267399999</c:v>
                </c:pt>
                <c:pt idx="6482">
                  <c:v>-119.509924525</c:v>
                </c:pt>
                <c:pt idx="6483">
                  <c:v>-119.90797711499999</c:v>
                </c:pt>
                <c:pt idx="6484">
                  <c:v>-120.32656898499999</c:v>
                </c:pt>
                <c:pt idx="6485">
                  <c:v>-120.767657533</c:v>
                </c:pt>
                <c:pt idx="6486">
                  <c:v>-121.233514325</c:v>
                </c:pt>
                <c:pt idx="6487">
                  <c:v>-121.72679604</c:v>
                </c:pt>
                <c:pt idx="6488">
                  <c:v>-122.250636656</c:v>
                </c:pt>
                <c:pt idx="6489">
                  <c:v>-122.808768992</c:v>
                </c:pt>
                <c:pt idx="6490">
                  <c:v>-123.40568761199999</c:v>
                </c:pt>
                <c:pt idx="6491">
                  <c:v>-124.046871197</c:v>
                </c:pt>
                <c:pt idx="6492">
                  <c:v>-124.739092531</c:v>
                </c:pt>
                <c:pt idx="6493">
                  <c:v>-125.490861064</c:v>
                </c:pt>
                <c:pt idx="6494">
                  <c:v>-126.313072537</c:v>
                </c:pt>
                <c:pt idx="6495">
                  <c:v>-127.21999402</c:v>
                </c:pt>
                <c:pt idx="6496">
                  <c:v>-128.23081638299999</c:v>
                </c:pt>
                <c:pt idx="6497">
                  <c:v>-129.372218092</c:v>
                </c:pt>
                <c:pt idx="6498">
                  <c:v>-130.68285105999999</c:v>
                </c:pt>
                <c:pt idx="6499">
                  <c:v>-132.221787734</c:v>
                </c:pt>
                <c:pt idx="6500">
                  <c:v>-134.08604628500001</c:v>
                </c:pt>
                <c:pt idx="6501">
                  <c:v>-136.45219558900001</c:v>
                </c:pt>
                <c:pt idx="6502">
                  <c:v>-139.69740118199999</c:v>
                </c:pt>
                <c:pt idx="6503">
                  <c:v>-144.90288767300001</c:v>
                </c:pt>
                <c:pt idx="6504">
                  <c:v>-159.63255926599999</c:v>
                </c:pt>
                <c:pt idx="6505">
                  <c:v>-148.937253943</c:v>
                </c:pt>
                <c:pt idx="6506">
                  <c:v>-141.76334601400001</c:v>
                </c:pt>
                <c:pt idx="6507">
                  <c:v>-137.90931607600001</c:v>
                </c:pt>
                <c:pt idx="6508">
                  <c:v>-135.26517173299999</c:v>
                </c:pt>
                <c:pt idx="6509">
                  <c:v>-133.25439971</c:v>
                </c:pt>
                <c:pt idx="6510">
                  <c:v>-131.63453063599999</c:v>
                </c:pt>
                <c:pt idx="6511">
                  <c:v>-130.28040623199999</c:v>
                </c:pt>
                <c:pt idx="6512">
                  <c:v>-129.11891323899999</c:v>
                </c:pt>
                <c:pt idx="6513">
                  <c:v>-128.10361062499999</c:v>
                </c:pt>
                <c:pt idx="6514">
                  <c:v>-127.203152183</c:v>
                </c:pt>
                <c:pt idx="6515">
                  <c:v>-126.395380292</c:v>
                </c:pt>
                <c:pt idx="6516">
                  <c:v>-125.664052732</c:v>
                </c:pt>
                <c:pt idx="6517">
                  <c:v>-124.996908558</c:v>
                </c:pt>
                <c:pt idx="6518">
                  <c:v>-124.384465101</c:v>
                </c:pt>
                <c:pt idx="6519">
                  <c:v>-123.819237636</c:v>
                </c:pt>
                <c:pt idx="6520">
                  <c:v>-123.295215142</c:v>
                </c:pt>
                <c:pt idx="6521">
                  <c:v>-122.807497498</c:v>
                </c:pt>
                <c:pt idx="6522">
                  <c:v>-122.352037899</c:v>
                </c:pt>
                <c:pt idx="6523">
                  <c:v>-121.925455871</c:v>
                </c:pt>
                <c:pt idx="6524">
                  <c:v>-121.52489886799999</c:v>
                </c:pt>
                <c:pt idx="6525">
                  <c:v>-121.147938057</c:v>
                </c:pt>
                <c:pt idx="6526">
                  <c:v>-120.79248862199999</c:v>
                </c:pt>
                <c:pt idx="6527">
                  <c:v>-120.456747979</c:v>
                </c:pt>
                <c:pt idx="6528">
                  <c:v>-120.139147284</c:v>
                </c:pt>
                <c:pt idx="6529">
                  <c:v>-119.83831293999999</c:v>
                </c:pt>
                <c:pt idx="6530">
                  <c:v>-119.55303572</c:v>
                </c:pt>
                <c:pt idx="6531">
                  <c:v>-119.282245782</c:v>
                </c:pt>
                <c:pt idx="6532">
                  <c:v>-119.02499226099999</c:v>
                </c:pt>
                <c:pt idx="6533">
                  <c:v>-118.780426482</c:v>
                </c:pt>
                <c:pt idx="6534">
                  <c:v>-118.547788035</c:v>
                </c:pt>
                <c:pt idx="6535">
                  <c:v>-118.32639315900001</c:v>
                </c:pt>
                <c:pt idx="6536">
                  <c:v>-118.11562498399999</c:v>
                </c:pt>
                <c:pt idx="6537">
                  <c:v>-117.914925287</c:v>
                </c:pt>
                <c:pt idx="6538">
                  <c:v>-117.723787491</c:v>
                </c:pt>
                <c:pt idx="6539">
                  <c:v>-117.54175068399999</c:v>
                </c:pt>
                <c:pt idx="6540">
                  <c:v>-117.368394489</c:v>
                </c:pt>
                <c:pt idx="6541">
                  <c:v>-117.20333465100001</c:v>
                </c:pt>
                <c:pt idx="6542">
                  <c:v>-117.04621920300001</c:v>
                </c:pt>
                <c:pt idx="6543">
                  <c:v>-116.89672514900001</c:v>
                </c:pt>
                <c:pt idx="6544">
                  <c:v>-116.754555568</c:v>
                </c:pt>
                <c:pt idx="6545">
                  <c:v>-116.619437073</c:v>
                </c:pt>
                <c:pt idx="6546">
                  <c:v>-116.49111758799999</c:v>
                </c:pt>
                <c:pt idx="6547">
                  <c:v>-116.369364389</c:v>
                </c:pt>
                <c:pt idx="6548">
                  <c:v>-116.253962371</c:v>
                </c:pt>
                <c:pt idx="6549">
                  <c:v>-116.14471251499999</c:v>
                </c:pt>
                <c:pt idx="6550">
                  <c:v>-116.041430525</c:v>
                </c:pt>
                <c:pt idx="6551">
                  <c:v>-115.943945621</c:v>
                </c:pt>
                <c:pt idx="6552">
                  <c:v>-115.852099456</c:v>
                </c:pt>
                <c:pt idx="6553">
                  <c:v>-115.765745146</c:v>
                </c:pt>
                <c:pt idx="6554">
                  <c:v>-115.684746414</c:v>
                </c:pt>
                <c:pt idx="6555">
                  <c:v>-115.608976807</c:v>
                </c:pt>
                <c:pt idx="6556">
                  <c:v>-115.538319003</c:v>
                </c:pt>
                <c:pt idx="6557">
                  <c:v>-115.47266418300001</c:v>
                </c:pt>
                <c:pt idx="6558">
                  <c:v>-115.411911469</c:v>
                </c:pt>
                <c:pt idx="6559">
                  <c:v>-115.35596741000001</c:v>
                </c:pt>
                <c:pt idx="6560">
                  <c:v>-115.30474553000001</c:v>
                </c:pt>
                <c:pt idx="6561">
                  <c:v>-115.258165909</c:v>
                </c:pt>
                <c:pt idx="6562">
                  <c:v>-115.21615481400001</c:v>
                </c:pt>
                <c:pt idx="6563">
                  <c:v>-115.17864435600001</c:v>
                </c:pt>
                <c:pt idx="6564">
                  <c:v>-115.145572192</c:v>
                </c:pt>
                <c:pt idx="6565">
                  <c:v>-115.11688124699999</c:v>
                </c:pt>
                <c:pt idx="6566">
                  <c:v>-115.092519469</c:v>
                </c:pt>
                <c:pt idx="6567">
                  <c:v>-115.07243961</c:v>
                </c:pt>
                <c:pt idx="6568">
                  <c:v>-115.05659902399999</c:v>
                </c:pt>
                <c:pt idx="6569">
                  <c:v>-115.044959494</c:v>
                </c:pt>
                <c:pt idx="6570">
                  <c:v>-115.037487071</c:v>
                </c:pt>
                <c:pt idx="6571">
                  <c:v>-115.034151943</c:v>
                </c:pt>
                <c:pt idx="6572">
                  <c:v>-115.034928307</c:v>
                </c:pt>
                <c:pt idx="6573">
                  <c:v>-115.039794267</c:v>
                </c:pt>
                <c:pt idx="6574">
                  <c:v>-115.04873174799999</c:v>
                </c:pt>
                <c:pt idx="6575">
                  <c:v>-115.06172641800001</c:v>
                </c:pt>
                <c:pt idx="6576">
                  <c:v>-115.07876763</c:v>
                </c:pt>
                <c:pt idx="6577">
                  <c:v>-115.099848377</c:v>
                </c:pt>
                <c:pt idx="6578">
                  <c:v>-115.12496525500001</c:v>
                </c:pt>
                <c:pt idx="6579">
                  <c:v>-115.15411844899999</c:v>
                </c:pt>
                <c:pt idx="6580">
                  <c:v>-115.187311722</c:v>
                </c:pt>
                <c:pt idx="6581">
                  <c:v>-115.224552424</c:v>
                </c:pt>
                <c:pt idx="6582">
                  <c:v>-115.26585150699999</c:v>
                </c:pt>
                <c:pt idx="6583">
                  <c:v>-115.311223564</c:v>
                </c:pt>
                <c:pt idx="6584">
                  <c:v>-115.360686868</c:v>
                </c:pt>
                <c:pt idx="6585">
                  <c:v>-115.414263433</c:v>
                </c:pt>
                <c:pt idx="6586">
                  <c:v>-115.47197909</c:v>
                </c:pt>
                <c:pt idx="6587">
                  <c:v>-115.53386356999999</c:v>
                </c:pt>
                <c:pt idx="6588">
                  <c:v>-115.59995061399999</c:v>
                </c:pt>
                <c:pt idx="6589">
                  <c:v>-115.670278084</c:v>
                </c:pt>
                <c:pt idx="6590">
                  <c:v>-115.744888108</c:v>
                </c:pt>
                <c:pt idx="6591">
                  <c:v>-115.823827228</c:v>
                </c:pt>
                <c:pt idx="6592">
                  <c:v>-115.90714658100001</c:v>
                </c:pt>
                <c:pt idx="6593">
                  <c:v>-115.99490209</c:v>
                </c:pt>
                <c:pt idx="6594">
                  <c:v>-116.087154682</c:v>
                </c:pt>
                <c:pt idx="6595">
                  <c:v>-116.183970536</c:v>
                </c:pt>
                <c:pt idx="6596">
                  <c:v>-116.285421351</c:v>
                </c:pt>
                <c:pt idx="6597">
                  <c:v>-116.391584643</c:v>
                </c:pt>
                <c:pt idx="6598">
                  <c:v>-116.502544081</c:v>
                </c:pt>
                <c:pt idx="6599">
                  <c:v>-116.618389855</c:v>
                </c:pt>
                <c:pt idx="6600">
                  <c:v>-116.739219081</c:v>
                </c:pt>
                <c:pt idx="6601">
                  <c:v>-116.865136256</c:v>
                </c:pt>
                <c:pt idx="6602">
                  <c:v>-116.99625375399999</c:v>
                </c:pt>
                <c:pt idx="6603">
                  <c:v>-117.13269238700001</c:v>
                </c:pt>
                <c:pt idx="6604">
                  <c:v>-117.274582014</c:v>
                </c:pt>
                <c:pt idx="6605">
                  <c:v>-117.422062231</c:v>
                </c:pt>
                <c:pt idx="6606">
                  <c:v>-117.575283126</c:v>
                </c:pt>
                <c:pt idx="6607">
                  <c:v>-117.734406135</c:v>
                </c:pt>
                <c:pt idx="6608">
                  <c:v>-117.89960498000001</c:v>
                </c:pt>
                <c:pt idx="6609">
                  <c:v>-118.07106673299999</c:v>
                </c:pt>
                <c:pt idx="6610">
                  <c:v>-118.248993</c:v>
                </c:pt>
                <c:pt idx="6611">
                  <c:v>-118.433601252</c:v>
                </c:pt>
                <c:pt idx="6612">
                  <c:v>-118.62512632399999</c:v>
                </c:pt>
                <c:pt idx="6613">
                  <c:v>-118.823822105</c:v>
                </c:pt>
                <c:pt idx="6614">
                  <c:v>-119.02996345299999</c:v>
                </c:pt>
                <c:pt idx="6615">
                  <c:v>-119.243848359</c:v>
                </c:pt>
                <c:pt idx="6616">
                  <c:v>-119.465800427</c:v>
                </c:pt>
                <c:pt idx="6617">
                  <c:v>-119.696171686</c:v>
                </c:pt>
                <c:pt idx="6618">
                  <c:v>-119.93534582300001</c:v>
                </c:pt>
                <c:pt idx="6619">
                  <c:v>-120.18374190199999</c:v>
                </c:pt>
                <c:pt idx="6620">
                  <c:v>-120.441818649</c:v>
                </c:pt>
                <c:pt idx="6621">
                  <c:v>-120.71007942999999</c:v>
                </c:pt>
                <c:pt idx="6622">
                  <c:v>-120.98907803900001</c:v>
                </c:pt>
                <c:pt idx="6623">
                  <c:v>-121.27942547000001</c:v>
                </c:pt>
                <c:pt idx="6624">
                  <c:v>-121.581797888</c:v>
                </c:pt>
                <c:pt idx="6625">
                  <c:v>-121.89694604500001</c:v>
                </c:pt>
                <c:pt idx="6626">
                  <c:v>-122.22570647400001</c:v>
                </c:pt>
                <c:pt idx="6627">
                  <c:v>-122.569014889</c:v>
                </c:pt>
                <c:pt idx="6628">
                  <c:v>-122.92792231999999</c:v>
                </c:pt>
                <c:pt idx="6629">
                  <c:v>-123.303614686</c:v>
                </c:pt>
                <c:pt idx="6630">
                  <c:v>-123.697436728</c:v>
                </c:pt>
                <c:pt idx="6631">
                  <c:v>-124.110921518</c:v>
                </c:pt>
                <c:pt idx="6632">
                  <c:v>-124.545827172</c:v>
                </c:pt>
                <c:pt idx="6633">
                  <c:v>-125.00418300299999</c:v>
                </c:pt>
                <c:pt idx="6634">
                  <c:v>-125.488348168</c:v>
                </c:pt>
                <c:pt idx="6635">
                  <c:v>-126.001087114</c:v>
                </c:pt>
                <c:pt idx="6636">
                  <c:v>-126.54566794</c:v>
                </c:pt>
                <c:pt idx="6637">
                  <c:v>-127.125992567</c:v>
                </c:pt>
                <c:pt idx="6638">
                  <c:v>-127.74677194900001</c:v>
                </c:pt>
                <c:pt idx="6639">
                  <c:v>-128.41376637600001</c:v>
                </c:pt>
                <c:pt idx="6640">
                  <c:v>-129.13412227500001</c:v>
                </c:pt>
                <c:pt idx="6641">
                  <c:v>-129.916856091</c:v>
                </c:pt>
                <c:pt idx="6642">
                  <c:v>-130.77356974899999</c:v>
                </c:pt>
                <c:pt idx="6643">
                  <c:v>-131.71954493600001</c:v>
                </c:pt>
                <c:pt idx="6644">
                  <c:v>-132.77548568099999</c:v>
                </c:pt>
                <c:pt idx="6645">
                  <c:v>-133.970432902</c:v>
                </c:pt>
                <c:pt idx="6646">
                  <c:v>-135.34694585599999</c:v>
                </c:pt>
                <c:pt idx="6647">
                  <c:v>-136.97106298099999</c:v>
                </c:pt>
                <c:pt idx="6648">
                  <c:v>-138.953555782</c:v>
                </c:pt>
                <c:pt idx="6649">
                  <c:v>-141.50248051200001</c:v>
                </c:pt>
                <c:pt idx="6650">
                  <c:v>-145.086480634</c:v>
                </c:pt>
                <c:pt idx="6651">
                  <c:v>-151.21225344300001</c:v>
                </c:pt>
                <c:pt idx="6652">
                  <c:v>-188.18089411099999</c:v>
                </c:pt>
                <c:pt idx="6653">
                  <c:v>-151.06057152899999</c:v>
                </c:pt>
                <c:pt idx="6654">
                  <c:v>-145.149291162</c:v>
                </c:pt>
                <c:pt idx="6655">
                  <c:v>-141.69845959899999</c:v>
                </c:pt>
                <c:pt idx="6656">
                  <c:v>-139.262435544</c:v>
                </c:pt>
                <c:pt idx="6657">
                  <c:v>-137.38480493099999</c:v>
                </c:pt>
                <c:pt idx="6658">
                  <c:v>-135.86160435900001</c:v>
                </c:pt>
                <c:pt idx="6659">
                  <c:v>-134.58383065500001</c:v>
                </c:pt>
                <c:pt idx="6660">
                  <c:v>-133.48634218999999</c:v>
                </c:pt>
                <c:pt idx="6661">
                  <c:v>-132.52708932900001</c:v>
                </c:pt>
                <c:pt idx="6662">
                  <c:v>-131.677347338</c:v>
                </c:pt>
                <c:pt idx="6663">
                  <c:v>-130.91662303199999</c:v>
                </c:pt>
                <c:pt idx="6664">
                  <c:v>-130.22978430200001</c:v>
                </c:pt>
                <c:pt idx="6665">
                  <c:v>-129.60534126600001</c:v>
                </c:pt>
                <c:pt idx="6666">
                  <c:v>-129.03436559100001</c:v>
                </c:pt>
                <c:pt idx="6667">
                  <c:v>-128.50978319399999</c:v>
                </c:pt>
                <c:pt idx="6668">
                  <c:v>-128.02589548899999</c:v>
                </c:pt>
                <c:pt idx="6669">
                  <c:v>-127.578045923</c:v>
                </c:pt>
                <c:pt idx="6670">
                  <c:v>-127.162381907</c:v>
                </c:pt>
                <c:pt idx="6671">
                  <c:v>-126.77568116400001</c:v>
                </c:pt>
                <c:pt idx="6672">
                  <c:v>-126.41522265899999</c:v>
                </c:pt>
                <c:pt idx="6673">
                  <c:v>-126.07868904</c:v>
                </c:pt>
                <c:pt idx="6674">
                  <c:v>-125.764091803</c:v>
                </c:pt>
                <c:pt idx="6675">
                  <c:v>-125.46971310799999</c:v>
                </c:pt>
                <c:pt idx="6676">
                  <c:v>-125.194059995</c:v>
                </c:pt>
                <c:pt idx="6677">
                  <c:v>-124.93582797400001</c:v>
                </c:pt>
                <c:pt idx="6678">
                  <c:v>-124.693871757</c:v>
                </c:pt>
                <c:pt idx="6679">
                  <c:v>-124.46718156</c:v>
                </c:pt>
                <c:pt idx="6680">
                  <c:v>-124.254863703</c:v>
                </c:pt>
                <c:pt idx="6681">
                  <c:v>-124.056124662</c:v>
                </c:pt>
                <c:pt idx="6682">
                  <c:v>-123.870257831</c:v>
                </c:pt>
                <c:pt idx="6683">
                  <c:v>-123.69663248400001</c:v>
                </c:pt>
                <c:pt idx="6684">
                  <c:v>-123.53468451000001</c:v>
                </c:pt>
                <c:pt idx="6685">
                  <c:v>-123.38390860299999</c:v>
                </c:pt>
                <c:pt idx="6686">
                  <c:v>-123.243851639</c:v>
                </c:pt>
                <c:pt idx="6687">
                  <c:v>-123.11410705</c:v>
                </c:pt>
                <c:pt idx="6688">
                  <c:v>-122.994310016</c:v>
                </c:pt>
                <c:pt idx="6689">
                  <c:v>-122.884133345</c:v>
                </c:pt>
                <c:pt idx="6690">
                  <c:v>-122.783283943</c:v>
                </c:pt>
                <c:pt idx="6691">
                  <c:v>-122.69149977799999</c:v>
                </c:pt>
                <c:pt idx="6692">
                  <c:v>-122.60854726399999</c:v>
                </c:pt>
                <c:pt idx="6693">
                  <c:v>-122.53421901599999</c:v>
                </c:pt>
                <c:pt idx="6694">
                  <c:v>-122.46833191899999</c:v>
                </c:pt>
                <c:pt idx="6695">
                  <c:v>-122.410725468</c:v>
                </c:pt>
                <c:pt idx="6696">
                  <c:v>-122.361260362</c:v>
                </c:pt>
                <c:pt idx="6697">
                  <c:v>-122.319817306</c:v>
                </c:pt>
                <c:pt idx="6698">
                  <c:v>-122.286296011</c:v>
                </c:pt>
                <c:pt idx="6699">
                  <c:v>-122.260614362</c:v>
                </c:pt>
                <c:pt idx="6700">
                  <c:v>-122.24270776</c:v>
                </c:pt>
                <c:pt idx="6701">
                  <c:v>-122.232528598</c:v>
                </c:pt>
                <c:pt idx="6702">
                  <c:v>-122.23004589200001</c:v>
                </c:pt>
                <c:pt idx="6703">
                  <c:v>-122.23524503100001</c:v>
                </c:pt>
                <c:pt idx="6704">
                  <c:v>-122.24812767</c:v>
                </c:pt>
                <c:pt idx="6705">
                  <c:v>-122.268711744</c:v>
                </c:pt>
                <c:pt idx="6706">
                  <c:v>-122.29703161400001</c:v>
                </c:pt>
                <c:pt idx="6707">
                  <c:v>-122.333138336</c:v>
                </c:pt>
                <c:pt idx="6708">
                  <c:v>-122.377100076</c:v>
                </c:pt>
                <c:pt idx="6709">
                  <c:v>-122.42900266300001</c:v>
                </c:pt>
                <c:pt idx="6710">
                  <c:v>-122.488950288</c:v>
                </c:pt>
                <c:pt idx="6711">
                  <c:v>-122.55706637599999</c:v>
                </c:pt>
                <c:pt idx="6712">
                  <c:v>-122.633494633</c:v>
                </c:pt>
                <c:pt idx="6713">
                  <c:v>-122.71840029099999</c:v>
                </c:pt>
                <c:pt idx="6714">
                  <c:v>-122.811971579</c:v>
                </c:pt>
                <c:pt idx="6715">
                  <c:v>-122.91442144200001</c:v>
                </c:pt>
                <c:pt idx="6716">
                  <c:v>-123.025989544</c:v>
                </c:pt>
                <c:pt idx="6717">
                  <c:v>-123.14694460600001</c:v>
                </c:pt>
                <c:pt idx="6718">
                  <c:v>-123.27758711200001</c:v>
                </c:pt>
                <c:pt idx="6719">
                  <c:v>-123.41825246499999</c:v>
                </c:pt>
                <c:pt idx="6720">
                  <c:v>-123.569314656</c:v>
                </c:pt>
                <c:pt idx="6721">
                  <c:v>-123.731190537</c:v>
                </c:pt>
                <c:pt idx="6722">
                  <c:v>-123.904344819</c:v>
                </c:pt>
                <c:pt idx="6723">
                  <c:v>-124.08929593400001</c:v>
                </c:pt>
                <c:pt idx="6724">
                  <c:v>-124.286622925</c:v>
                </c:pt>
                <c:pt idx="6725">
                  <c:v>-124.496973592</c:v>
                </c:pt>
                <c:pt idx="6726">
                  <c:v>-124.72107416599999</c:v>
                </c:pt>
                <c:pt idx="6727">
                  <c:v>-124.95974084300001</c:v>
                </c:pt>
                <c:pt idx="6728">
                  <c:v>-125.213893641</c:v>
                </c:pt>
                <c:pt idx="6729">
                  <c:v>-125.48457313999999</c:v>
                </c:pt>
                <c:pt idx="6730">
                  <c:v>-125.772960837</c:v>
                </c:pt>
                <c:pt idx="6731">
                  <c:v>-126.080404114</c:v>
                </c:pt>
                <c:pt idx="6732">
                  <c:v>-126.408447098</c:v>
                </c:pt>
                <c:pt idx="6733">
                  <c:v>-126.758869168</c:v>
                </c:pt>
                <c:pt idx="6734">
                  <c:v>-127.13373348899999</c:v>
                </c:pt>
                <c:pt idx="6735">
                  <c:v>-127.535448874</c:v>
                </c:pt>
                <c:pt idx="6736">
                  <c:v>-127.96684960499999</c:v>
                </c:pt>
                <c:pt idx="6737">
                  <c:v>-128.431299852</c:v>
                </c:pt>
                <c:pt idx="6738">
                  <c:v>-128.93283237899999</c:v>
                </c:pt>
                <c:pt idx="6739">
                  <c:v>-129.476335987</c:v>
                </c:pt>
                <c:pt idx="6740">
                  <c:v>-130.067813793</c:v>
                </c:pt>
                <c:pt idx="6741">
                  <c:v>-130.71474711799999</c:v>
                </c:pt>
                <c:pt idx="6742">
                  <c:v>-131.426621415</c:v>
                </c:pt>
                <c:pt idx="6743">
                  <c:v>-132.215709369</c:v>
                </c:pt>
                <c:pt idx="6744">
                  <c:v>-133.09827858700001</c:v>
                </c:pt>
                <c:pt idx="6745">
                  <c:v>-134.09653403300001</c:v>
                </c:pt>
                <c:pt idx="6746">
                  <c:v>-135.241906949</c:v>
                </c:pt>
                <c:pt idx="6747">
                  <c:v>-136.58099319999999</c:v>
                </c:pt>
                <c:pt idx="6748">
                  <c:v>-138.187203219</c:v>
                </c:pt>
                <c:pt idx="6749">
                  <c:v>-140.186322792</c:v>
                </c:pt>
                <c:pt idx="6750">
                  <c:v>-142.82237441999999</c:v>
                </c:pt>
                <c:pt idx="6751">
                  <c:v>-146.67696304500001</c:v>
                </c:pt>
                <c:pt idx="6752">
                  <c:v>-153.89167870700001</c:v>
                </c:pt>
                <c:pt idx="6753">
                  <c:v>-164.14928981899999</c:v>
                </c:pt>
                <c:pt idx="6754">
                  <c:v>-149.671994872</c:v>
                </c:pt>
                <c:pt idx="6755">
                  <c:v>-144.48116009399999</c:v>
                </c:pt>
                <c:pt idx="6756">
                  <c:v>-141.23414442999999</c:v>
                </c:pt>
                <c:pt idx="6757">
                  <c:v>-138.861730835</c:v>
                </c:pt>
                <c:pt idx="6758">
                  <c:v>-136.98957024399999</c:v>
                </c:pt>
                <c:pt idx="6759">
                  <c:v>-135.442096228</c:v>
                </c:pt>
                <c:pt idx="6760">
                  <c:v>-134.12273381</c:v>
                </c:pt>
                <c:pt idx="6761">
                  <c:v>-132.97263446400001</c:v>
                </c:pt>
                <c:pt idx="6762">
                  <c:v>-131.95326987600001</c:v>
                </c:pt>
                <c:pt idx="6763">
                  <c:v>-131.03803402400001</c:v>
                </c:pt>
                <c:pt idx="6764">
                  <c:v>-130.20778024399999</c:v>
                </c:pt>
                <c:pt idx="6765">
                  <c:v>-129.44826907199999</c:v>
                </c:pt>
                <c:pt idx="6766">
                  <c:v>-128.74862215499999</c:v>
                </c:pt>
                <c:pt idx="6767">
                  <c:v>-128.10034088899999</c:v>
                </c:pt>
                <c:pt idx="6768">
                  <c:v>-127.496659017</c:v>
                </c:pt>
                <c:pt idx="6769">
                  <c:v>-126.932101473</c:v>
                </c:pt>
                <c:pt idx="6770">
                  <c:v>-126.402175298</c:v>
                </c:pt>
                <c:pt idx="6771">
                  <c:v>-125.90314788800001</c:v>
                </c:pt>
                <c:pt idx="6772">
                  <c:v>-125.431884498</c:v>
                </c:pt>
                <c:pt idx="6773">
                  <c:v>-124.985726997</c:v>
                </c:pt>
                <c:pt idx="6774">
                  <c:v>-124.562401885</c:v>
                </c:pt>
                <c:pt idx="6775">
                  <c:v>-124.159949505</c:v>
                </c:pt>
                <c:pt idx="6776">
                  <c:v>-123.776668836</c:v>
                </c:pt>
                <c:pt idx="6777">
                  <c:v>-123.41107392799999</c:v>
                </c:pt>
                <c:pt idx="6778">
                  <c:v>-123.06185915099999</c:v>
                </c:pt>
                <c:pt idx="6779">
                  <c:v>-122.72787120300001</c:v>
                </c:pt>
                <c:pt idx="6780">
                  <c:v>-122.40808635499999</c:v>
                </c:pt>
                <c:pt idx="6781">
                  <c:v>-122.10159179999999</c:v>
                </c:pt>
                <c:pt idx="6782">
                  <c:v>-121.807570254</c:v>
                </c:pt>
                <c:pt idx="6783">
                  <c:v>-121.525287146</c:v>
                </c:pt>
                <c:pt idx="6784">
                  <c:v>-121.25407989</c:v>
                </c:pt>
                <c:pt idx="6785">
                  <c:v>-120.993348854</c:v>
                </c:pt>
                <c:pt idx="6786">
                  <c:v>-120.742549704</c:v>
                </c:pt>
                <c:pt idx="6787">
                  <c:v>-120.50118688800001</c:v>
                </c:pt>
                <c:pt idx="6788">
                  <c:v>-120.268808056</c:v>
                </c:pt>
                <c:pt idx="6789">
                  <c:v>-120.044999262</c:v>
                </c:pt>
                <c:pt idx="6790">
                  <c:v>-119.829380822</c:v>
                </c:pt>
                <c:pt idx="6791">
                  <c:v>-119.62160371500001</c:v>
                </c:pt>
                <c:pt idx="6792">
                  <c:v>-119.42134645900001</c:v>
                </c:pt>
                <c:pt idx="6793">
                  <c:v>-119.228312374</c:v>
                </c:pt>
                <c:pt idx="6794">
                  <c:v>-119.042227181</c:v>
                </c:pt>
                <c:pt idx="6795">
                  <c:v>-118.862836892</c:v>
                </c:pt>
                <c:pt idx="6796">
                  <c:v>-118.68990595299999</c:v>
                </c:pt>
                <c:pt idx="6797">
                  <c:v>-118.523215585</c:v>
                </c:pt>
                <c:pt idx="6798">
                  <c:v>-118.36256233100001</c:v>
                </c:pt>
                <c:pt idx="6799">
                  <c:v>-118.207756742</c:v>
                </c:pt>
                <c:pt idx="6800">
                  <c:v>-118.05862222499999</c:v>
                </c:pt>
                <c:pt idx="6801">
                  <c:v>-117.914993994</c:v>
                </c:pt>
                <c:pt idx="6802">
                  <c:v>-117.776718145</c:v>
                </c:pt>
                <c:pt idx="6803">
                  <c:v>-117.64365081299999</c:v>
                </c:pt>
                <c:pt idx="6804">
                  <c:v>-117.515657421</c:v>
                </c:pt>
                <c:pt idx="6805">
                  <c:v>-117.392612001</c:v>
                </c:pt>
                <c:pt idx="6806">
                  <c:v>-117.27439657799999</c:v>
                </c:pt>
                <c:pt idx="6807">
                  <c:v>-117.16090061200001</c:v>
                </c:pt>
                <c:pt idx="6808">
                  <c:v>-117.052020501</c:v>
                </c:pt>
                <c:pt idx="6809">
                  <c:v>-116.947659118</c:v>
                </c:pt>
                <c:pt idx="6810">
                  <c:v>-116.847725396</c:v>
                </c:pt>
                <c:pt idx="6811">
                  <c:v>-116.75213395199999</c:v>
                </c:pt>
                <c:pt idx="6812">
                  <c:v>-116.660804743</c:v>
                </c:pt>
                <c:pt idx="6813">
                  <c:v>-116.57366275</c:v>
                </c:pt>
                <c:pt idx="6814">
                  <c:v>-116.490637691</c:v>
                </c:pt>
                <c:pt idx="6815">
                  <c:v>-116.411663765</c:v>
                </c:pt>
                <c:pt idx="6816">
                  <c:v>-116.336679405</c:v>
                </c:pt>
                <c:pt idx="6817">
                  <c:v>-116.265627067</c:v>
                </c:pt>
                <c:pt idx="6818">
                  <c:v>-116.198453027</c:v>
                </c:pt>
                <c:pt idx="6819">
                  <c:v>-116.135107199</c:v>
                </c:pt>
                <c:pt idx="6820">
                  <c:v>-116.07554297199999</c:v>
                </c:pt>
                <c:pt idx="6821">
                  <c:v>-116.019717052</c:v>
                </c:pt>
                <c:pt idx="6822">
                  <c:v>-115.967589332</c:v>
                </c:pt>
                <c:pt idx="6823">
                  <c:v>-115.919122759</c:v>
                </c:pt>
                <c:pt idx="6824">
                  <c:v>-115.874283225</c:v>
                </c:pt>
                <c:pt idx="6825">
                  <c:v>-115.83303945900001</c:v>
                </c:pt>
                <c:pt idx="6826">
                  <c:v>-115.79536293699999</c:v>
                </c:pt>
                <c:pt idx="6827">
                  <c:v>-115.761227796</c:v>
                </c:pt>
                <c:pt idx="6828">
                  <c:v>-115.73061076099999</c:v>
                </c:pt>
                <c:pt idx="6829">
                  <c:v>-115.703491074</c:v>
                </c:pt>
                <c:pt idx="6830">
                  <c:v>-115.67985044</c:v>
                </c:pt>
                <c:pt idx="6831">
                  <c:v>-115.659672973</c:v>
                </c:pt>
                <c:pt idx="6832">
                  <c:v>-115.64294515</c:v>
                </c:pt>
                <c:pt idx="6833">
                  <c:v>-115.629655779</c:v>
                </c:pt>
                <c:pt idx="6834">
                  <c:v>-115.61979596400001</c:v>
                </c:pt>
                <c:pt idx="6835">
                  <c:v>-115.61335908300001</c:v>
                </c:pt>
                <c:pt idx="6836">
                  <c:v>-115.61034076999999</c:v>
                </c:pt>
                <c:pt idx="6837">
                  <c:v>-115.61073890500001</c:v>
                </c:pt>
                <c:pt idx="6838">
                  <c:v>-115.61455360799999</c:v>
                </c:pt>
                <c:pt idx="6839">
                  <c:v>-115.62178724100001</c:v>
                </c:pt>
                <c:pt idx="6840">
                  <c:v>-115.632444413</c:v>
                </c:pt>
                <c:pt idx="6841">
                  <c:v>-115.646532001</c:v>
                </c:pt>
                <c:pt idx="6842">
                  <c:v>-115.66405915999999</c:v>
                </c:pt>
                <c:pt idx="6843">
                  <c:v>-115.685037357</c:v>
                </c:pt>
                <c:pt idx="6844">
                  <c:v>-115.709480404</c:v>
                </c:pt>
                <c:pt idx="6845">
                  <c:v>-115.737404494</c:v>
                </c:pt>
                <c:pt idx="6846">
                  <c:v>-115.768828251</c:v>
                </c:pt>
                <c:pt idx="6847">
                  <c:v>-115.80377278500001</c:v>
                </c:pt>
                <c:pt idx="6848">
                  <c:v>-115.84226175400001</c:v>
                </c:pt>
                <c:pt idx="6849">
                  <c:v>-115.884321433</c:v>
                </c:pt>
                <c:pt idx="6850">
                  <c:v>-115.92998079500001</c:v>
                </c:pt>
                <c:pt idx="6851">
                  <c:v>-115.9792716</c:v>
                </c:pt>
                <c:pt idx="6852">
                  <c:v>-116.032228488</c:v>
                </c:pt>
                <c:pt idx="6853">
                  <c:v>-116.088889094</c:v>
                </c:pt>
                <c:pt idx="6854">
                  <c:v>-116.149294164</c:v>
                </c:pt>
                <c:pt idx="6855">
                  <c:v>-116.213487683</c:v>
                </c:pt>
                <c:pt idx="6856">
                  <c:v>-116.281517028</c:v>
                </c:pt>
                <c:pt idx="6857">
                  <c:v>-116.353433118</c:v>
                </c:pt>
                <c:pt idx="6858">
                  <c:v>-116.429290591</c:v>
                </c:pt>
                <c:pt idx="6859">
                  <c:v>-116.509147993</c:v>
                </c:pt>
                <c:pt idx="6860">
                  <c:v>-116.59306798999999</c:v>
                </c:pt>
                <c:pt idx="6861">
                  <c:v>-116.681117587</c:v>
                </c:pt>
                <c:pt idx="6862">
                  <c:v>-116.773368386</c:v>
                </c:pt>
                <c:pt idx="6863">
                  <c:v>-116.869896854</c:v>
                </c:pt>
                <c:pt idx="6864">
                  <c:v>-116.97078462499999</c:v>
                </c:pt>
                <c:pt idx="6865">
                  <c:v>-117.07611882499999</c:v>
                </c:pt>
                <c:pt idx="6866">
                  <c:v>-117.185992435</c:v>
                </c:pt>
                <c:pt idx="6867">
                  <c:v>-117.300504687</c:v>
                </c:pt>
                <c:pt idx="6868">
                  <c:v>-117.419761494</c:v>
                </c:pt>
                <c:pt idx="6869">
                  <c:v>-117.543875937</c:v>
                </c:pt>
                <c:pt idx="6870">
                  <c:v>-117.672968787</c:v>
                </c:pt>
                <c:pt idx="6871">
                  <c:v>-117.80716909100001</c:v>
                </c:pt>
                <c:pt idx="6872">
                  <c:v>-117.946614817</c:v>
                </c:pt>
                <c:pt idx="6873">
                  <c:v>-118.09145357</c:v>
                </c:pt>
                <c:pt idx="6874">
                  <c:v>-118.241843383</c:v>
                </c:pt>
                <c:pt idx="6875">
                  <c:v>-118.397953602</c:v>
                </c:pt>
                <c:pt idx="6876">
                  <c:v>-118.55996587</c:v>
                </c:pt>
                <c:pt idx="6877">
                  <c:v>-118.728075222</c:v>
                </c:pt>
                <c:pt idx="6878">
                  <c:v>-118.90249131900001</c:v>
                </c:pt>
                <c:pt idx="6879">
                  <c:v>-119.08343982300001</c:v>
                </c:pt>
                <c:pt idx="6880">
                  <c:v>-119.271163954</c:v>
                </c:pt>
                <c:pt idx="6881">
                  <c:v>-119.465926239</c:v>
                </c:pt>
                <c:pt idx="6882">
                  <c:v>-119.668010493</c:v>
                </c:pt>
                <c:pt idx="6883">
                  <c:v>-119.877724067</c:v>
                </c:pt>
                <c:pt idx="6884">
                  <c:v>-120.095400408</c:v>
                </c:pt>
                <c:pt idx="6885">
                  <c:v>-120.321401983</c:v>
                </c:pt>
                <c:pt idx="6886">
                  <c:v>-120.556123629</c:v>
                </c:pt>
                <c:pt idx="6887">
                  <c:v>-120.799996413</c:v>
                </c:pt>
                <c:pt idx="6888">
                  <c:v>-121.053492081</c:v>
                </c:pt>
                <c:pt idx="6889">
                  <c:v>-121.31712823700001</c:v>
                </c:pt>
                <c:pt idx="6890">
                  <c:v>-121.591474359</c:v>
                </c:pt>
                <c:pt idx="6891">
                  <c:v>-121.877158868</c:v>
                </c:pt>
                <c:pt idx="6892">
                  <c:v>-122.17487742599999</c:v>
                </c:pt>
                <c:pt idx="6893">
                  <c:v>-122.48540278199999</c:v>
                </c:pt>
                <c:pt idx="6894">
                  <c:v>-122.80959647500001</c:v>
                </c:pt>
                <c:pt idx="6895">
                  <c:v>-123.14842287499999</c:v>
                </c:pt>
                <c:pt idx="6896">
                  <c:v>-123.502966116</c:v>
                </c:pt>
                <c:pt idx="6897">
                  <c:v>-123.874450674</c:v>
                </c:pt>
                <c:pt idx="6898">
                  <c:v>-124.264266581</c:v>
                </c:pt>
                <c:pt idx="6899">
                  <c:v>-124.674000585</c:v>
                </c:pt>
                <c:pt idx="6900">
                  <c:v>-125.105475011</c:v>
                </c:pt>
                <c:pt idx="6901">
                  <c:v>-125.560796743</c:v>
                </c:pt>
                <c:pt idx="6902">
                  <c:v>-126.042419654</c:v>
                </c:pt>
                <c:pt idx="6903">
                  <c:v>-126.553225172</c:v>
                </c:pt>
                <c:pt idx="6904">
                  <c:v>-127.096627709</c:v>
                </c:pt>
                <c:pt idx="6905">
                  <c:v>-127.676714756</c:v>
                </c:pt>
                <c:pt idx="6906">
                  <c:v>-128.29843628899999</c:v>
                </c:pt>
                <c:pt idx="6907">
                  <c:v>-128.96786592800001</c:v>
                </c:pt>
                <c:pt idx="6908">
                  <c:v>-129.69256912099999</c:v>
                </c:pt>
                <c:pt idx="6909">
                  <c:v>-130.48213575899999</c:v>
                </c:pt>
                <c:pt idx="6910">
                  <c:v>-131.34897404899999</c:v>
                </c:pt>
                <c:pt idx="6911">
                  <c:v>-132.30953630900001</c:v>
                </c:pt>
                <c:pt idx="6912">
                  <c:v>-133.38629353100001</c:v>
                </c:pt>
                <c:pt idx="6913">
                  <c:v>-134.611084909</c:v>
                </c:pt>
                <c:pt idx="6914">
                  <c:v>-136.031180054</c:v>
                </c:pt>
                <c:pt idx="6915">
                  <c:v>-137.72120917199999</c:v>
                </c:pt>
                <c:pt idx="6916">
                  <c:v>-139.809452566</c:v>
                </c:pt>
                <c:pt idx="6917">
                  <c:v>-142.54602072899999</c:v>
                </c:pt>
                <c:pt idx="6918">
                  <c:v>-146.532471724</c:v>
                </c:pt>
                <c:pt idx="6919">
                  <c:v>-154.03673730599999</c:v>
                </c:pt>
                <c:pt idx="6920">
                  <c:v>-162.84940903099999</c:v>
                </c:pt>
                <c:pt idx="6921">
                  <c:v>-149.354467124</c:v>
                </c:pt>
                <c:pt idx="6922">
                  <c:v>-144.33687404899999</c:v>
                </c:pt>
                <c:pt idx="6923">
                  <c:v>-141.20079049899999</c:v>
                </c:pt>
                <c:pt idx="6924">
                  <c:v>-138.920939172</c:v>
                </c:pt>
                <c:pt idx="6925">
                  <c:v>-137.13345185099999</c:v>
                </c:pt>
                <c:pt idx="6926">
                  <c:v>-135.666550081</c:v>
                </c:pt>
                <c:pt idx="6927">
                  <c:v>-134.42536956999999</c:v>
                </c:pt>
                <c:pt idx="6928">
                  <c:v>-133.35195411999999</c:v>
                </c:pt>
                <c:pt idx="6929">
                  <c:v>-132.40829178800001</c:v>
                </c:pt>
                <c:pt idx="6930">
                  <c:v>-131.568100405</c:v>
                </c:pt>
                <c:pt idx="6931">
                  <c:v>-130.81245027200001</c:v>
                </c:pt>
                <c:pt idx="6932">
                  <c:v>-130.127255719</c:v>
                </c:pt>
                <c:pt idx="6933">
                  <c:v>-129.501752936</c:v>
                </c:pt>
                <c:pt idx="6934">
                  <c:v>-128.92753247900001</c:v>
                </c:pt>
                <c:pt idx="6935">
                  <c:v>-128.39790029599999</c:v>
                </c:pt>
                <c:pt idx="6936">
                  <c:v>-127.90744189</c:v>
                </c:pt>
                <c:pt idx="6937">
                  <c:v>-127.45171673599999</c:v>
                </c:pt>
                <c:pt idx="6938">
                  <c:v>-127.02703886099999</c:v>
                </c:pt>
                <c:pt idx="6939">
                  <c:v>-126.630315998</c:v>
                </c:pt>
                <c:pt idx="6940">
                  <c:v>-126.258929486</c:v>
                </c:pt>
                <c:pt idx="6941">
                  <c:v>-125.910643138</c:v>
                </c:pt>
                <c:pt idx="6942">
                  <c:v>-125.58353308300001</c:v>
                </c:pt>
                <c:pt idx="6943">
                  <c:v>-125.27593303</c:v>
                </c:pt>
                <c:pt idx="6944">
                  <c:v>-124.986391078</c:v>
                </c:pt>
                <c:pt idx="6945">
                  <c:v>-124.713635263</c:v>
                </c:pt>
                <c:pt idx="6946">
                  <c:v>-124.45654580199999</c:v>
                </c:pt>
                <c:pt idx="6947">
                  <c:v>-124.214132538</c:v>
                </c:pt>
                <c:pt idx="6948">
                  <c:v>-123.985516467</c:v>
                </c:pt>
                <c:pt idx="6949">
                  <c:v>-123.76991447899999</c:v>
                </c:pt>
                <c:pt idx="6950">
                  <c:v>-123.566626685</c:v>
                </c:pt>
                <c:pt idx="6951">
                  <c:v>-123.375025812</c:v>
                </c:pt>
                <c:pt idx="6952">
                  <c:v>-123.194548282</c:v>
                </c:pt>
                <c:pt idx="6953">
                  <c:v>-123.02468666999999</c:v>
                </c:pt>
                <c:pt idx="6954">
                  <c:v>-122.86498329299999</c:v>
                </c:pt>
                <c:pt idx="6955">
                  <c:v>-122.715024728</c:v>
                </c:pt>
                <c:pt idx="6956">
                  <c:v>-122.574437128</c:v>
                </c:pt>
                <c:pt idx="6957">
                  <c:v>-122.44288217899999</c:v>
                </c:pt>
                <c:pt idx="6958">
                  <c:v>-122.320053616</c:v>
                </c:pt>
                <c:pt idx="6959">
                  <c:v>-122.205674208</c:v>
                </c:pt>
                <c:pt idx="6960">
                  <c:v>-122.099493139</c:v>
                </c:pt>
                <c:pt idx="6961">
                  <c:v>-122.00128373</c:v>
                </c:pt>
                <c:pt idx="6962">
                  <c:v>-121.910841463</c:v>
                </c:pt>
                <c:pt idx="6963">
                  <c:v>-121.827982256</c:v>
                </c:pt>
                <c:pt idx="6964">
                  <c:v>-121.75254095299999</c:v>
                </c:pt>
                <c:pt idx="6965">
                  <c:v>-121.68437002899999</c:v>
                </c:pt>
                <c:pt idx="6966">
                  <c:v>-121.62333844</c:v>
                </c:pt>
                <c:pt idx="6967">
                  <c:v>-121.56933065299999</c:v>
                </c:pt>
                <c:pt idx="6968">
                  <c:v>-121.52224578800001</c:v>
                </c:pt>
                <c:pt idx="6969">
                  <c:v>-121.481996901</c:v>
                </c:pt>
                <c:pt idx="6970">
                  <c:v>-121.448510368</c:v>
                </c:pt>
                <c:pt idx="6971">
                  <c:v>-121.421725377</c:v>
                </c:pt>
                <c:pt idx="6972">
                  <c:v>-121.40159350899999</c:v>
                </c:pt>
                <c:pt idx="6973">
                  <c:v>-121.388078411</c:v>
                </c:pt>
                <c:pt idx="6974">
                  <c:v>-121.38115555500001</c:v>
                </c:pt>
                <c:pt idx="6975">
                  <c:v>-121.38081207099999</c:v>
                </c:pt>
                <c:pt idx="6976">
                  <c:v>-121.387046664</c:v>
                </c:pt>
                <c:pt idx="6977">
                  <c:v>-121.399869604</c:v>
                </c:pt>
                <c:pt idx="6978">
                  <c:v>-121.419302794</c:v>
                </c:pt>
                <c:pt idx="6979">
                  <c:v>-121.445379914</c:v>
                </c:pt>
                <c:pt idx="6980">
                  <c:v>-121.47814665</c:v>
                </c:pt>
                <c:pt idx="6981">
                  <c:v>-121.517661</c:v>
                </c:pt>
                <c:pt idx="6982">
                  <c:v>-121.563993666</c:v>
                </c:pt>
                <c:pt idx="6983">
                  <c:v>-121.617228548</c:v>
                </c:pt>
                <c:pt idx="6984">
                  <c:v>-121.67746332900001</c:v>
                </c:pt>
                <c:pt idx="6985">
                  <c:v>-121.74481017399999</c:v>
                </c:pt>
                <c:pt idx="6986">
                  <c:v>-121.81939654599999</c:v>
                </c:pt>
                <c:pt idx="6987">
                  <c:v>-121.901366158</c:v>
                </c:pt>
                <c:pt idx="6988">
                  <c:v>-121.99088007500001</c:v>
                </c:pt>
                <c:pt idx="6989">
                  <c:v>-122.088117971</c:v>
                </c:pt>
                <c:pt idx="6990">
                  <c:v>-122.193279596</c:v>
                </c:pt>
                <c:pt idx="6991">
                  <c:v>-122.30658644</c:v>
                </c:pt>
                <c:pt idx="6992">
                  <c:v>-122.428283654</c:v>
                </c:pt>
                <c:pt idx="6993">
                  <c:v>-122.558642253</c:v>
                </c:pt>
                <c:pt idx="6994">
                  <c:v>-122.69796164900001</c:v>
                </c:pt>
                <c:pt idx="6995">
                  <c:v>-122.846572573</c:v>
                </c:pt>
                <c:pt idx="6996">
                  <c:v>-123.004840444</c:v>
                </c:pt>
                <c:pt idx="6997">
                  <c:v>-123.17316927</c:v>
                </c:pt>
                <c:pt idx="6998">
                  <c:v>-123.35200618099999</c:v>
                </c:pt>
                <c:pt idx="6999">
                  <c:v>-123.54184671199999</c:v>
                </c:pt>
                <c:pt idx="7000">
                  <c:v>-123.74324098</c:v>
                </c:pt>
                <c:pt idx="7001">
                  <c:v>-123.95680095199999</c:v>
                </c:pt>
                <c:pt idx="7002">
                  <c:v>-124.183209023</c:v>
                </c:pt>
                <c:pt idx="7003">
                  <c:v>-124.42322819499999</c:v>
                </c:pt>
                <c:pt idx="7004">
                  <c:v>-124.677714245</c:v>
                </c:pt>
                <c:pt idx="7005">
                  <c:v>-124.947630323</c:v>
                </c:pt>
                <c:pt idx="7006">
                  <c:v>-125.234064628</c:v>
                </c:pt>
                <c:pt idx="7007">
                  <c:v>-125.53825193</c:v>
                </c:pt>
                <c:pt idx="7008">
                  <c:v>-125.86160001</c:v>
                </c:pt>
                <c:pt idx="7009">
                  <c:v>-126.20572241000001</c:v>
                </c:pt>
                <c:pt idx="7010">
                  <c:v>-126.572479398</c:v>
                </c:pt>
                <c:pt idx="7011">
                  <c:v>-126.964029737</c:v>
                </c:pt>
                <c:pt idx="7012">
                  <c:v>-127.382896872</c:v>
                </c:pt>
                <c:pt idx="7013">
                  <c:v>-127.832054625</c:v>
                </c:pt>
                <c:pt idx="7014">
                  <c:v>-128.315039738</c:v>
                </c:pt>
                <c:pt idx="7015">
                  <c:v>-128.83610200999999</c:v>
                </c:pt>
                <c:pt idx="7016">
                  <c:v>-129.40040820499999</c:v>
                </c:pt>
                <c:pt idx="7017">
                  <c:v>-130.01432461300001</c:v>
                </c:pt>
                <c:pt idx="7018">
                  <c:v>-130.68581771199999</c:v>
                </c:pt>
                <c:pt idx="7019">
                  <c:v>-131.425037645</c:v>
                </c:pt>
                <c:pt idx="7020">
                  <c:v>-132.24519471799999</c:v>
                </c:pt>
                <c:pt idx="7021">
                  <c:v>-133.16392540000001</c:v>
                </c:pt>
                <c:pt idx="7022">
                  <c:v>-134.20551763399999</c:v>
                </c:pt>
                <c:pt idx="7023">
                  <c:v>-135.40473867099999</c:v>
                </c:pt>
                <c:pt idx="7024">
                  <c:v>-136.81388706600001</c:v>
                </c:pt>
                <c:pt idx="7025">
                  <c:v>-138.517000725</c:v>
                </c:pt>
                <c:pt idx="7026">
                  <c:v>-140.66221038</c:v>
                </c:pt>
                <c:pt idx="7027">
                  <c:v>-143.54993182000001</c:v>
                </c:pt>
                <c:pt idx="7028">
                  <c:v>-147.95725078199999</c:v>
                </c:pt>
                <c:pt idx="7029">
                  <c:v>-157.496423397</c:v>
                </c:pt>
                <c:pt idx="7030">
                  <c:v>-157.371403372</c:v>
                </c:pt>
                <c:pt idx="7031">
                  <c:v>-147.82876716600001</c:v>
                </c:pt>
                <c:pt idx="7032">
                  <c:v>-143.36863982899999</c:v>
                </c:pt>
                <c:pt idx="7033">
                  <c:v>-140.42101913900001</c:v>
                </c:pt>
                <c:pt idx="7034">
                  <c:v>-138.213497851</c:v>
                </c:pt>
                <c:pt idx="7035">
                  <c:v>-136.44692271900001</c:v>
                </c:pt>
                <c:pt idx="7036">
                  <c:v>-134.97363717900001</c:v>
                </c:pt>
                <c:pt idx="7037">
                  <c:v>-133.709814604</c:v>
                </c:pt>
                <c:pt idx="7038">
                  <c:v>-132.60325938</c:v>
                </c:pt>
                <c:pt idx="7039">
                  <c:v>-131.619255772</c:v>
                </c:pt>
                <c:pt idx="7040">
                  <c:v>-130.73354031900001</c:v>
                </c:pt>
                <c:pt idx="7041">
                  <c:v>-129.928485639</c:v>
                </c:pt>
                <c:pt idx="7042">
                  <c:v>-129.190881166</c:v>
                </c:pt>
                <c:pt idx="7043">
                  <c:v>-128.510570492</c:v>
                </c:pt>
                <c:pt idx="7044">
                  <c:v>-127.879576826</c:v>
                </c:pt>
                <c:pt idx="7045">
                  <c:v>-127.291520694</c:v>
                </c:pt>
                <c:pt idx="7046">
                  <c:v>-126.741220023</c:v>
                </c:pt>
                <c:pt idx="7047">
                  <c:v>-126.224408055</c:v>
                </c:pt>
                <c:pt idx="7048">
                  <c:v>-125.737529755</c:v>
                </c:pt>
                <c:pt idx="7049">
                  <c:v>-125.27759187300001</c:v>
                </c:pt>
                <c:pt idx="7050">
                  <c:v>-124.84205053700001</c:v>
                </c:pt>
                <c:pt idx="7051">
                  <c:v>-124.42872565</c:v>
                </c:pt>
                <c:pt idx="7052">
                  <c:v>-124.03573474700001</c:v>
                </c:pt>
                <c:pt idx="7053">
                  <c:v>-123.661441259</c:v>
                </c:pt>
                <c:pt idx="7054">
                  <c:v>-123.304413557</c:v>
                </c:pt>
                <c:pt idx="7055">
                  <c:v>-122.963392197</c:v>
                </c:pt>
                <c:pt idx="7056">
                  <c:v>-122.637263467</c:v>
                </c:pt>
                <c:pt idx="7057">
                  <c:v>-122.325037837</c:v>
                </c:pt>
                <c:pt idx="7058">
                  <c:v>-122.025832263</c:v>
                </c:pt>
                <c:pt idx="7059">
                  <c:v>-121.738855535</c:v>
                </c:pt>
                <c:pt idx="7060">
                  <c:v>-121.46339608300001</c:v>
                </c:pt>
                <c:pt idx="7061">
                  <c:v>-121.198811736</c:v>
                </c:pt>
                <c:pt idx="7062">
                  <c:v>-120.94452109700001</c:v>
                </c:pt>
                <c:pt idx="7063">
                  <c:v>-120.69999621300001</c:v>
                </c:pt>
                <c:pt idx="7064">
                  <c:v>-120.464756334</c:v>
                </c:pt>
                <c:pt idx="7065">
                  <c:v>-120.23836256</c:v>
                </c:pt>
                <c:pt idx="7066">
                  <c:v>-120.020413232</c:v>
                </c:pt>
                <c:pt idx="7067">
                  <c:v>-119.810539951</c:v>
                </c:pt>
                <c:pt idx="7068">
                  <c:v>-119.60840411700001</c:v>
                </c:pt>
                <c:pt idx="7069">
                  <c:v>-119.413693917</c:v>
                </c:pt>
                <c:pt idx="7070">
                  <c:v>-119.226121687</c:v>
                </c:pt>
                <c:pt idx="7071">
                  <c:v>-119.045421602</c:v>
                </c:pt>
                <c:pt idx="7072">
                  <c:v>-118.871347634</c:v>
                </c:pt>
                <c:pt idx="7073">
                  <c:v>-118.703671759</c:v>
                </c:pt>
                <c:pt idx="7074">
                  <c:v>-118.54218236</c:v>
                </c:pt>
                <c:pt idx="7075">
                  <c:v>-118.386682816</c:v>
                </c:pt>
                <c:pt idx="7076">
                  <c:v>-118.23699023899999</c:v>
                </c:pt>
                <c:pt idx="7077">
                  <c:v>-118.092934351</c:v>
                </c:pt>
                <c:pt idx="7078">
                  <c:v>-117.95435648199999</c:v>
                </c:pt>
                <c:pt idx="7079">
                  <c:v>-117.82110866399999</c:v>
                </c:pt>
                <c:pt idx="7080">
                  <c:v>-117.693052825</c:v>
                </c:pt>
                <c:pt idx="7081">
                  <c:v>-117.57006006</c:v>
                </c:pt>
                <c:pt idx="7082">
                  <c:v>-117.452009972</c:v>
                </c:pt>
                <c:pt idx="7083">
                  <c:v>-117.33879008700001</c:v>
                </c:pt>
                <c:pt idx="7084">
                  <c:v>-117.230295306</c:v>
                </c:pt>
                <c:pt idx="7085">
                  <c:v>-117.126427432</c:v>
                </c:pt>
                <c:pt idx="7086">
                  <c:v>-117.027094722</c:v>
                </c:pt>
                <c:pt idx="7087">
                  <c:v>-116.932211495</c:v>
                </c:pt>
                <c:pt idx="7088">
                  <c:v>-116.841697764</c:v>
                </c:pt>
                <c:pt idx="7089">
                  <c:v>-116.755478908</c:v>
                </c:pt>
                <c:pt idx="7090">
                  <c:v>-116.673485379</c:v>
                </c:pt>
                <c:pt idx="7091">
                  <c:v>-116.595652422</c:v>
                </c:pt>
                <c:pt idx="7092">
                  <c:v>-116.521919833</c:v>
                </c:pt>
                <c:pt idx="7093">
                  <c:v>-116.452231733</c:v>
                </c:pt>
                <c:pt idx="7094">
                  <c:v>-116.386536365</c:v>
                </c:pt>
                <c:pt idx="7095">
                  <c:v>-116.324785906</c:v>
                </c:pt>
                <c:pt idx="7096">
                  <c:v>-116.26693630600001</c:v>
                </c:pt>
                <c:pt idx="7097">
                  <c:v>-116.212947128</c:v>
                </c:pt>
                <c:pt idx="7098">
                  <c:v>-116.16278141799999</c:v>
                </c:pt>
                <c:pt idx="7099">
                  <c:v>-116.11640558000001</c:v>
                </c:pt>
                <c:pt idx="7100">
                  <c:v>-116.073789265</c:v>
                </c:pt>
                <c:pt idx="7101">
                  <c:v>-116.03490527699999</c:v>
                </c:pt>
                <c:pt idx="7102">
                  <c:v>-115.999729481</c:v>
                </c:pt>
                <c:pt idx="7103">
                  <c:v>-115.96824073499999</c:v>
                </c:pt>
                <c:pt idx="7104">
                  <c:v>-115.94042081800001</c:v>
                </c:pt>
                <c:pt idx="7105">
                  <c:v>-115.916254378</c:v>
                </c:pt>
                <c:pt idx="7106">
                  <c:v>-115.89572888799999</c:v>
                </c:pt>
                <c:pt idx="7107">
                  <c:v>-115.87883460499999</c:v>
                </c:pt>
                <c:pt idx="7108">
                  <c:v>-115.865564545</c:v>
                </c:pt>
                <c:pt idx="7109">
                  <c:v>-115.855914463</c:v>
                </c:pt>
                <c:pt idx="7110">
                  <c:v>-115.84988284400001</c:v>
                </c:pt>
                <c:pt idx="7111">
                  <c:v>-115.8474709</c:v>
                </c:pt>
                <c:pt idx="7112">
                  <c:v>-115.848682575</c:v>
                </c:pt>
                <c:pt idx="7113">
                  <c:v>-115.85352456299999</c:v>
                </c:pt>
                <c:pt idx="7114">
                  <c:v>-115.86200633</c:v>
                </c:pt>
                <c:pt idx="7115">
                  <c:v>-115.87414014700001</c:v>
                </c:pt>
                <c:pt idx="7116">
                  <c:v>-115.889941132</c:v>
                </c:pt>
                <c:pt idx="7117">
                  <c:v>-115.90942730099999</c:v>
                </c:pt>
                <c:pt idx="7118">
                  <c:v>-115.932619628</c:v>
                </c:pt>
                <c:pt idx="7119">
                  <c:v>-115.959542117</c:v>
                </c:pt>
                <c:pt idx="7120">
                  <c:v>-115.990221881</c:v>
                </c:pt>
                <c:pt idx="7121">
                  <c:v>-116.02468923799999</c:v>
                </c:pt>
                <c:pt idx="7122">
                  <c:v>-116.062977813</c:v>
                </c:pt>
                <c:pt idx="7123">
                  <c:v>-116.105124656</c:v>
                </c:pt>
                <c:pt idx="7124">
                  <c:v>-116.151170373</c:v>
                </c:pt>
                <c:pt idx="7125">
                  <c:v>-116.20115927000001</c:v>
                </c:pt>
                <c:pt idx="7126">
                  <c:v>-116.255139516</c:v>
                </c:pt>
                <c:pt idx="7127">
                  <c:v>-116.313163316</c:v>
                </c:pt>
                <c:pt idx="7128">
                  <c:v>-116.375287113</c:v>
                </c:pt>
                <c:pt idx="7129">
                  <c:v>-116.44157180099999</c:v>
                </c:pt>
                <c:pt idx="7130">
                  <c:v>-116.512082961</c:v>
                </c:pt>
                <c:pt idx="7131">
                  <c:v>-116.58689112899999</c:v>
                </c:pt>
                <c:pt idx="7132">
                  <c:v>-116.666072074</c:v>
                </c:pt>
                <c:pt idx="7133">
                  <c:v>-116.749707128</c:v>
                </c:pt>
                <c:pt idx="7134">
                  <c:v>-116.837883523</c:v>
                </c:pt>
                <c:pt idx="7135">
                  <c:v>-116.930694782</c:v>
                </c:pt>
                <c:pt idx="7136">
                  <c:v>-117.028241141</c:v>
                </c:pt>
                <c:pt idx="7137">
                  <c:v>-117.130630016</c:v>
                </c:pt>
                <c:pt idx="7138">
                  <c:v>-117.237976519</c:v>
                </c:pt>
                <c:pt idx="7139">
                  <c:v>-117.350404032</c:v>
                </c:pt>
                <c:pt idx="7140">
                  <c:v>-117.46804483299999</c:v>
                </c:pt>
                <c:pt idx="7141">
                  <c:v>-117.59104080100001</c:v>
                </c:pt>
                <c:pt idx="7142">
                  <c:v>-117.719544195</c:v>
                </c:pt>
                <c:pt idx="7143">
                  <c:v>-117.853718519</c:v>
                </c:pt>
                <c:pt idx="7144">
                  <c:v>-117.99373948500001</c:v>
                </c:pt>
                <c:pt idx="7145">
                  <c:v>-118.1397961</c:v>
                </c:pt>
                <c:pt idx="7146">
                  <c:v>-118.292091865</c:v>
                </c:pt>
                <c:pt idx="7147">
                  <c:v>-118.450846142</c:v>
                </c:pt>
                <c:pt idx="7148">
                  <c:v>-118.616295669</c:v>
                </c:pt>
                <c:pt idx="7149">
                  <c:v>-118.78869629</c:v>
                </c:pt>
                <c:pt idx="7150">
                  <c:v>-118.968324901</c:v>
                </c:pt>
                <c:pt idx="7151">
                  <c:v>-119.155481657</c:v>
                </c:pt>
                <c:pt idx="7152">
                  <c:v>-119.350492495</c:v>
                </c:pt>
                <c:pt idx="7153">
                  <c:v>-119.553711998</c:v>
                </c:pt>
                <c:pt idx="7154">
                  <c:v>-119.765526697</c:v>
                </c:pt>
                <c:pt idx="7155">
                  <c:v>-119.98635885500001</c:v>
                </c:pt>
                <c:pt idx="7156">
                  <c:v>-120.216670842</c:v>
                </c:pt>
                <c:pt idx="7157">
                  <c:v>-120.456970211</c:v>
                </c:pt>
                <c:pt idx="7158">
                  <c:v>-120.70781561699999</c:v>
                </c:pt>
                <c:pt idx="7159">
                  <c:v>-120.969823725</c:v>
                </c:pt>
                <c:pt idx="7160">
                  <c:v>-121.243677369</c:v>
                </c:pt>
                <c:pt idx="7161">
                  <c:v>-121.530135179</c:v>
                </c:pt>
                <c:pt idx="7162">
                  <c:v>-121.83004305</c:v>
                </c:pt>
                <c:pt idx="7163">
                  <c:v>-122.14434787</c:v>
                </c:pt>
                <c:pt idx="7164">
                  <c:v>-122.474114078</c:v>
                </c:pt>
                <c:pt idx="7165">
                  <c:v>-122.820543759</c:v>
                </c:pt>
                <c:pt idx="7166">
                  <c:v>-123.185001251</c:v>
                </c:pt>
                <c:pt idx="7167">
                  <c:v>-123.569043517</c:v>
                </c:pt>
                <c:pt idx="7168">
                  <c:v>-123.974457982</c:v>
                </c:pt>
                <c:pt idx="7169">
                  <c:v>-124.403310174</c:v>
                </c:pt>
                <c:pt idx="7170">
                  <c:v>-124.858004345</c:v>
                </c:pt>
                <c:pt idx="7171">
                  <c:v>-125.341361604</c:v>
                </c:pt>
                <c:pt idx="7172">
                  <c:v>-125.856721974</c:v>
                </c:pt>
                <c:pt idx="7173">
                  <c:v>-126.408079749</c:v>
                </c:pt>
                <c:pt idx="7174">
                  <c:v>-127.00026612400001</c:v>
                </c:pt>
                <c:pt idx="7175">
                  <c:v>-127.63920036899999</c:v>
                </c:pt>
                <c:pt idx="7176">
                  <c:v>-128.33224297999999</c:v>
                </c:pt>
                <c:pt idx="7177">
                  <c:v>-129.08870488900001</c:v>
                </c:pt>
                <c:pt idx="7178">
                  <c:v>-129.920603591</c:v>
                </c:pt>
                <c:pt idx="7179">
                  <c:v>-130.84382545299999</c:v>
                </c:pt>
                <c:pt idx="7180">
                  <c:v>-131.879987887</c:v>
                </c:pt>
                <c:pt idx="7181">
                  <c:v>-133.05957720200001</c:v>
                </c:pt>
                <c:pt idx="7182">
                  <c:v>-134.42757983499999</c:v>
                </c:pt>
                <c:pt idx="7183">
                  <c:v>-136.054441825</c:v>
                </c:pt>
                <c:pt idx="7184">
                  <c:v>-138.05985112900001</c:v>
                </c:pt>
                <c:pt idx="7185">
                  <c:v>-140.673019614</c:v>
                </c:pt>
                <c:pt idx="7186">
                  <c:v>-144.42792689999999</c:v>
                </c:pt>
                <c:pt idx="7187">
                  <c:v>-151.18234501800001</c:v>
                </c:pt>
                <c:pt idx="7188">
                  <c:v>-166.31511111099999</c:v>
                </c:pt>
                <c:pt idx="7189">
                  <c:v>-148.58512116399999</c:v>
                </c:pt>
                <c:pt idx="7190">
                  <c:v>-143.15552075100001</c:v>
                </c:pt>
                <c:pt idx="7191">
                  <c:v>-139.84663275700001</c:v>
                </c:pt>
                <c:pt idx="7192">
                  <c:v>-137.462348225</c:v>
                </c:pt>
                <c:pt idx="7193">
                  <c:v>-135.59922741400001</c:v>
                </c:pt>
                <c:pt idx="7194">
                  <c:v>-134.071418274</c:v>
                </c:pt>
                <c:pt idx="7195">
                  <c:v>-132.77778912599999</c:v>
                </c:pt>
                <c:pt idx="7196">
                  <c:v>-131.65716637400001</c:v>
                </c:pt>
                <c:pt idx="7197">
                  <c:v>-130.66971412800001</c:v>
                </c:pt>
                <c:pt idx="7198">
                  <c:v>-129.78803697800001</c:v>
                </c:pt>
                <c:pt idx="7199">
                  <c:v>-128.99248546600001</c:v>
                </c:pt>
                <c:pt idx="7200">
                  <c:v>-128.268486322</c:v>
                </c:pt>
                <c:pt idx="7201">
                  <c:v>-127.60493226200001</c:v>
                </c:pt>
                <c:pt idx="7202">
                  <c:v>-126.99316363600001</c:v>
                </c:pt>
                <c:pt idx="7203">
                  <c:v>-126.426298643</c:v>
                </c:pt>
                <c:pt idx="7204">
                  <c:v>-125.898778092</c:v>
                </c:pt>
                <c:pt idx="7205">
                  <c:v>-125.40604716599999</c:v>
                </c:pt>
                <c:pt idx="7206">
                  <c:v>-124.944327515</c:v>
                </c:pt>
                <c:pt idx="7207">
                  <c:v>-124.51045056700001</c:v>
                </c:pt>
                <c:pt idx="7208">
                  <c:v>-124.10173330799999</c:v>
                </c:pt>
                <c:pt idx="7209">
                  <c:v>-123.715884195</c:v>
                </c:pt>
                <c:pt idx="7210">
                  <c:v>-123.35093081799999</c:v>
                </c:pt>
                <c:pt idx="7211">
                  <c:v>-123.00516355800001</c:v>
                </c:pt>
                <c:pt idx="7212">
                  <c:v>-122.677091167</c:v>
                </c:pt>
                <c:pt idx="7213">
                  <c:v>-122.36540537099999</c:v>
                </c:pt>
                <c:pt idx="7214">
                  <c:v>-122.06895237800001</c:v>
                </c:pt>
                <c:pt idx="7215">
                  <c:v>-121.786709743</c:v>
                </c:pt>
                <c:pt idx="7216">
                  <c:v>-121.517767421</c:v>
                </c:pt>
                <c:pt idx="7217">
                  <c:v>-121.261312125</c:v>
                </c:pt>
                <c:pt idx="7218">
                  <c:v>-121.01661433300001</c:v>
                </c:pt>
                <c:pt idx="7219">
                  <c:v>-120.783017419</c:v>
                </c:pt>
                <c:pt idx="7220">
                  <c:v>-120.559928496</c:v>
                </c:pt>
                <c:pt idx="7221">
                  <c:v>-120.346810674</c:v>
                </c:pt>
                <c:pt idx="7222">
                  <c:v>-120.143176465</c:v>
                </c:pt>
                <c:pt idx="7223">
                  <c:v>-119.948582148</c:v>
                </c:pt>
                <c:pt idx="7224">
                  <c:v>-119.76262292200001</c:v>
                </c:pt>
                <c:pt idx="7225">
                  <c:v>-119.58492873100001</c:v>
                </c:pt>
                <c:pt idx="7226">
                  <c:v>-119.415160637</c:v>
                </c:pt>
                <c:pt idx="7227">
                  <c:v>-119.25300767100001</c:v>
                </c:pt>
                <c:pt idx="7228">
                  <c:v>-119.09818409</c:v>
                </c:pt>
                <c:pt idx="7229">
                  <c:v>-118.950426959</c:v>
                </c:pt>
                <c:pt idx="7230">
                  <c:v>-118.809494046</c:v>
                </c:pt>
                <c:pt idx="7231">
                  <c:v>-118.675161953</c:v>
                </c:pt>
                <c:pt idx="7232">
                  <c:v>-118.547224468</c:v>
                </c:pt>
                <c:pt idx="7233">
                  <c:v>-118.425491114</c:v>
                </c:pt>
                <c:pt idx="7234">
                  <c:v>-118.309785847</c:v>
                </c:pt>
                <c:pt idx="7235">
                  <c:v>-118.199945912</c:v>
                </c:pt>
                <c:pt idx="7236">
                  <c:v>-118.09582081000001</c:v>
                </c:pt>
                <c:pt idx="7237">
                  <c:v>-117.997271387</c:v>
                </c:pt>
                <c:pt idx="7238">
                  <c:v>-117.904169014</c:v>
                </c:pt>
                <c:pt idx="7239">
                  <c:v>-117.81639485300001</c:v>
                </c:pt>
                <c:pt idx="7240">
                  <c:v>-117.73383920000001</c:v>
                </c:pt>
                <c:pt idx="7241">
                  <c:v>-117.656400899</c:v>
                </c:pt>
                <c:pt idx="7242">
                  <c:v>-117.583986809</c:v>
                </c:pt>
                <c:pt idx="7243">
                  <c:v>-117.51651133599999</c:v>
                </c:pt>
                <c:pt idx="7244">
                  <c:v>-117.453896004</c:v>
                </c:pt>
                <c:pt idx="7245">
                  <c:v>-117.39606907700001</c:v>
                </c:pt>
                <c:pt idx="7246">
                  <c:v>-117.342965217</c:v>
                </c:pt>
                <c:pt idx="7247">
                  <c:v>-117.294525181</c:v>
                </c:pt>
                <c:pt idx="7248">
                  <c:v>-117.250695552</c:v>
                </c:pt>
                <c:pt idx="7249">
                  <c:v>-117.21142849899999</c:v>
                </c:pt>
                <c:pt idx="7250">
                  <c:v>-117.176681565</c:v>
                </c:pt>
                <c:pt idx="7251">
                  <c:v>-117.146417484</c:v>
                </c:pt>
                <c:pt idx="7252">
                  <c:v>-117.12060401700001</c:v>
                </c:pt>
                <c:pt idx="7253">
                  <c:v>-117.099213822</c:v>
                </c:pt>
                <c:pt idx="7254">
                  <c:v>-117.08222433500001</c:v>
                </c:pt>
                <c:pt idx="7255">
                  <c:v>-117.069617674</c:v>
                </c:pt>
                <c:pt idx="7256">
                  <c:v>-117.06138057</c:v>
                </c:pt>
                <c:pt idx="7257">
                  <c:v>-117.057504307</c:v>
                </c:pt>
                <c:pt idx="7258">
                  <c:v>-117.05798469299999</c:v>
                </c:pt>
                <c:pt idx="7259">
                  <c:v>-117.062822035</c:v>
                </c:pt>
                <c:pt idx="7260">
                  <c:v>-117.072021147</c:v>
                </c:pt>
                <c:pt idx="7261">
                  <c:v>-117.085591366</c:v>
                </c:pt>
                <c:pt idx="7262">
                  <c:v>-117.103546593</c:v>
                </c:pt>
                <c:pt idx="7263">
                  <c:v>-117.125905348</c:v>
                </c:pt>
                <c:pt idx="7264">
                  <c:v>-117.15269084800001</c:v>
                </c:pt>
                <c:pt idx="7265">
                  <c:v>-117.183931104</c:v>
                </c:pt>
                <c:pt idx="7266">
                  <c:v>-117.21965904</c:v>
                </c:pt>
                <c:pt idx="7267">
                  <c:v>-117.25991263100001</c:v>
                </c:pt>
                <c:pt idx="7268">
                  <c:v>-117.304735068</c:v>
                </c:pt>
                <c:pt idx="7269">
                  <c:v>-117.354174946</c:v>
                </c:pt>
                <c:pt idx="7270">
                  <c:v>-117.40828648</c:v>
                </c:pt>
                <c:pt idx="7271">
                  <c:v>-117.467129746</c:v>
                </c:pt>
                <c:pt idx="7272">
                  <c:v>-117.53077095899999</c:v>
                </c:pt>
                <c:pt idx="7273">
                  <c:v>-117.599282781</c:v>
                </c:pt>
                <c:pt idx="7274">
                  <c:v>-117.672744665</c:v>
                </c:pt>
                <c:pt idx="7275">
                  <c:v>-117.751243242</c:v>
                </c:pt>
                <c:pt idx="7276">
                  <c:v>-117.834872757</c:v>
                </c:pt>
                <c:pt idx="7277">
                  <c:v>-117.923735542</c:v>
                </c:pt>
                <c:pt idx="7278">
                  <c:v>-118.017942561</c:v>
                </c:pt>
                <c:pt idx="7279">
                  <c:v>-118.117614</c:v>
                </c:pt>
                <c:pt idx="7280">
                  <c:v>-118.222879944</c:v>
                </c:pt>
                <c:pt idx="7281">
                  <c:v>-118.333881111</c:v>
                </c:pt>
                <c:pt idx="7282">
                  <c:v>-118.450769694</c:v>
                </c:pt>
                <c:pt idx="7283">
                  <c:v>-118.573710283</c:v>
                </c:pt>
                <c:pt idx="7284">
                  <c:v>-118.702880916</c:v>
                </c:pt>
                <c:pt idx="7285">
                  <c:v>-118.838474245</c:v>
                </c:pt>
                <c:pt idx="7286">
                  <c:v>-118.98069885300001</c:v>
                </c:pt>
                <c:pt idx="7287">
                  <c:v>-119.129780741</c:v>
                </c:pt>
                <c:pt idx="7288">
                  <c:v>-119.285964999</c:v>
                </c:pt>
                <c:pt idx="7289">
                  <c:v>-119.449517703</c:v>
                </c:pt>
                <c:pt idx="7290">
                  <c:v>-119.620728077</c:v>
                </c:pt>
                <c:pt idx="7291">
                  <c:v>-119.79991093700001</c:v>
                </c:pt>
                <c:pt idx="7292">
                  <c:v>-119.987409501</c:v>
                </c:pt>
                <c:pt idx="7293">
                  <c:v>-120.183598598</c:v>
                </c:pt>
                <c:pt idx="7294">
                  <c:v>-120.388888366</c:v>
                </c:pt>
                <c:pt idx="7295">
                  <c:v>-120.60372852</c:v>
                </c:pt>
                <c:pt idx="7296">
                  <c:v>-120.828613301</c:v>
                </c:pt>
                <c:pt idx="7297">
                  <c:v>-121.06408724000001</c:v>
                </c:pt>
                <c:pt idx="7298">
                  <c:v>-121.310751903</c:v>
                </c:pt>
                <c:pt idx="7299">
                  <c:v>-121.569273823</c:v>
                </c:pt>
                <c:pt idx="7300">
                  <c:v>-121.840393875</c:v>
                </c:pt>
                <c:pt idx="7301">
                  <c:v>-122.12493843</c:v>
                </c:pt>
                <c:pt idx="7302">
                  <c:v>-122.42383269</c:v>
                </c:pt>
                <c:pt idx="7303">
                  <c:v>-122.73811676</c:v>
                </c:pt>
                <c:pt idx="7304">
                  <c:v>-123.068965134</c:v>
                </c:pt>
                <c:pt idx="7305">
                  <c:v>-123.417710524</c:v>
                </c:pt>
                <c:pt idx="7306">
                  <c:v>-123.785873236</c:v>
                </c:pt>
                <c:pt idx="7307">
                  <c:v>-124.175197715</c:v>
                </c:pt>
                <c:pt idx="7308">
                  <c:v>-124.58769847400001</c:v>
                </c:pt>
                <c:pt idx="7309">
                  <c:v>-125.02571845600001</c:v>
                </c:pt>
                <c:pt idx="7310">
                  <c:v>-125.492004083</c:v>
                </c:pt>
                <c:pt idx="7311">
                  <c:v>-125.989803088</c:v>
                </c:pt>
                <c:pt idx="7312">
                  <c:v>-126.52299394000001</c:v>
                </c:pt>
                <c:pt idx="7313">
                  <c:v>-127.09625999799999</c:v>
                </c:pt>
                <c:pt idx="7314">
                  <c:v>-127.715328267</c:v>
                </c:pt>
                <c:pt idx="7315">
                  <c:v>-128.38730389700001</c:v>
                </c:pt>
                <c:pt idx="7316">
                  <c:v>-129.12115048800001</c:v>
                </c:pt>
                <c:pt idx="7317">
                  <c:v>-129.92839986600001</c:v>
                </c:pt>
                <c:pt idx="7318">
                  <c:v>-130.82423686499999</c:v>
                </c:pt>
                <c:pt idx="7319">
                  <c:v>-131.82922531099999</c:v>
                </c:pt>
                <c:pt idx="7320">
                  <c:v>-132.97219172300001</c:v>
                </c:pt>
                <c:pt idx="7321">
                  <c:v>-134.29534508399999</c:v>
                </c:pt>
                <c:pt idx="7322">
                  <c:v>-135.864101941</c:v>
                </c:pt>
                <c:pt idx="7323">
                  <c:v>-137.788000713</c:v>
                </c:pt>
                <c:pt idx="7324">
                  <c:v>-140.272233718</c:v>
                </c:pt>
                <c:pt idx="7325">
                  <c:v>-143.776864461</c:v>
                </c:pt>
                <c:pt idx="7326">
                  <c:v>-149.765591785</c:v>
                </c:pt>
                <c:pt idx="7327">
                  <c:v>-194.89179234299999</c:v>
                </c:pt>
                <c:pt idx="7328">
                  <c:v>-149.850847034</c:v>
                </c:pt>
                <c:pt idx="7329">
                  <c:v>-143.80225365199999</c:v>
                </c:pt>
                <c:pt idx="7330">
                  <c:v>-140.26999941099999</c:v>
                </c:pt>
                <c:pt idx="7331">
                  <c:v>-137.76619556</c:v>
                </c:pt>
                <c:pt idx="7332">
                  <c:v>-135.82593816599999</c:v>
                </c:pt>
                <c:pt idx="7333">
                  <c:v>-134.242419329</c:v>
                </c:pt>
                <c:pt idx="7334">
                  <c:v>-132.905406414</c:v>
                </c:pt>
                <c:pt idx="7335">
                  <c:v>-131.74913416199999</c:v>
                </c:pt>
                <c:pt idx="7336">
                  <c:v>-130.73119841299999</c:v>
                </c:pt>
                <c:pt idx="7337">
                  <c:v>-129.822654234</c:v>
                </c:pt>
                <c:pt idx="7338">
                  <c:v>-129.00286123999999</c:v>
                </c:pt>
                <c:pt idx="7339">
                  <c:v>-128.256582439</c:v>
                </c:pt>
                <c:pt idx="7340">
                  <c:v>-127.572248853</c:v>
                </c:pt>
                <c:pt idx="7341">
                  <c:v>-126.940869353</c:v>
                </c:pt>
                <c:pt idx="7342">
                  <c:v>-126.35531767000001</c:v>
                </c:pt>
                <c:pt idx="7343">
                  <c:v>-125.809850068</c:v>
                </c:pt>
                <c:pt idx="7344">
                  <c:v>-125.299769539</c:v>
                </c:pt>
                <c:pt idx="7345">
                  <c:v>-124.821186172</c:v>
                </c:pt>
                <c:pt idx="7346">
                  <c:v>-124.37084240900001</c:v>
                </c:pt>
                <c:pt idx="7347">
                  <c:v>-123.945983193</c:v>
                </c:pt>
                <c:pt idx="7348">
                  <c:v>-123.544257839</c:v>
                </c:pt>
                <c:pt idx="7349">
                  <c:v>-123.16364475899999</c:v>
                </c:pt>
                <c:pt idx="7350">
                  <c:v>-122.802392947</c:v>
                </c:pt>
                <c:pt idx="7351">
                  <c:v>-122.458975915</c:v>
                </c:pt>
                <c:pt idx="7352">
                  <c:v>-122.13205506200001</c:v>
                </c:pt>
                <c:pt idx="7353">
                  <c:v>-121.820450212</c:v>
                </c:pt>
                <c:pt idx="7354">
                  <c:v>-121.523115739</c:v>
                </c:pt>
                <c:pt idx="7355">
                  <c:v>-121.239121024</c:v>
                </c:pt>
                <c:pt idx="7356">
                  <c:v>-120.967634347</c:v>
                </c:pt>
                <c:pt idx="7357">
                  <c:v>-120.707909519</c:v>
                </c:pt>
                <c:pt idx="7358">
                  <c:v>-120.45927469999999</c:v>
                </c:pt>
                <c:pt idx="7359">
                  <c:v>-120.221123003</c:v>
                </c:pt>
                <c:pt idx="7360">
                  <c:v>-119.992904537</c:v>
                </c:pt>
                <c:pt idx="7361">
                  <c:v>-119.77411964700001</c:v>
                </c:pt>
                <c:pt idx="7362">
                  <c:v>-119.564313134</c:v>
                </c:pt>
                <c:pt idx="7363">
                  <c:v>-119.363069286</c:v>
                </c:pt>
                <c:pt idx="7364">
                  <c:v>-119.170007598</c:v>
                </c:pt>
                <c:pt idx="7365">
                  <c:v>-118.984779066</c:v>
                </c:pt>
                <c:pt idx="7366">
                  <c:v>-118.807062953</c:v>
                </c:pt>
                <c:pt idx="7367">
                  <c:v>-118.63656398000001</c:v>
                </c:pt>
                <c:pt idx="7368">
                  <c:v>-118.473009854</c:v>
                </c:pt>
                <c:pt idx="7369">
                  <c:v>-118.316149106</c:v>
                </c:pt>
                <c:pt idx="7370">
                  <c:v>-118.165749179</c:v>
                </c:pt>
                <c:pt idx="7371">
                  <c:v>-118.021594737</c:v>
                </c:pt>
                <c:pt idx="7372">
                  <c:v>-117.88348617</c:v>
                </c:pt>
                <c:pt idx="7373">
                  <c:v>-117.751238265</c:v>
                </c:pt>
                <c:pt idx="7374">
                  <c:v>-117.624679019</c:v>
                </c:pt>
                <c:pt idx="7375">
                  <c:v>-117.50364858099999</c:v>
                </c:pt>
                <c:pt idx="7376">
                  <c:v>-117.38799830799999</c:v>
                </c:pt>
                <c:pt idx="7377">
                  <c:v>-117.277589913</c:v>
                </c:pt>
                <c:pt idx="7378">
                  <c:v>-117.172294706</c:v>
                </c:pt>
                <c:pt idx="7379">
                  <c:v>-117.071992909</c:v>
                </c:pt>
                <c:pt idx="7380">
                  <c:v>-116.976573035</c:v>
                </c:pt>
                <c:pt idx="7381">
                  <c:v>-116.885931336</c:v>
                </c:pt>
                <c:pt idx="7382">
                  <c:v>-116.799971296</c:v>
                </c:pt>
                <c:pt idx="7383">
                  <c:v>-116.718603182</c:v>
                </c:pt>
                <c:pt idx="7384">
                  <c:v>-116.641743629</c:v>
                </c:pt>
                <c:pt idx="7385">
                  <c:v>-116.569315269</c:v>
                </c:pt>
                <c:pt idx="7386">
                  <c:v>-116.50124639800001</c:v>
                </c:pt>
                <c:pt idx="7387">
                  <c:v>-116.437470667</c:v>
                </c:pt>
                <c:pt idx="7388">
                  <c:v>-116.377926812</c:v>
                </c:pt>
                <c:pt idx="7389">
                  <c:v>-116.32255840099999</c:v>
                </c:pt>
                <c:pt idx="7390">
                  <c:v>-116.27131361399999</c:v>
                </c:pt>
                <c:pt idx="7391">
                  <c:v>-116.22414503500001</c:v>
                </c:pt>
                <c:pt idx="7392">
                  <c:v>-116.181009477</c:v>
                </c:pt>
                <c:pt idx="7393">
                  <c:v>-116.141867815</c:v>
                </c:pt>
                <c:pt idx="7394">
                  <c:v>-116.106684843</c:v>
                </c:pt>
                <c:pt idx="7395">
                  <c:v>-116.075429145</c:v>
                </c:pt>
                <c:pt idx="7396">
                  <c:v>-116.04807298</c:v>
                </c:pt>
                <c:pt idx="7397">
                  <c:v>-116.02459218600001</c:v>
                </c:pt>
                <c:pt idx="7398">
                  <c:v>-116.004966094</c:v>
                </c:pt>
                <c:pt idx="7399">
                  <c:v>-115.989177455</c:v>
                </c:pt>
                <c:pt idx="7400">
                  <c:v>-115.977212382</c:v>
                </c:pt>
                <c:pt idx="7401">
                  <c:v>-115.969060302</c:v>
                </c:pt>
                <c:pt idx="7402">
                  <c:v>-115.96471391999999</c:v>
                </c:pt>
                <c:pt idx="7403">
                  <c:v>-115.964169196</c:v>
                </c:pt>
                <c:pt idx="7404">
                  <c:v>-115.967425332</c:v>
                </c:pt>
                <c:pt idx="7405">
                  <c:v>-115.97448477</c:v>
                </c:pt>
                <c:pt idx="7406">
                  <c:v>-115.985353198</c:v>
                </c:pt>
                <c:pt idx="7407">
                  <c:v>-116.00003958000001</c:v>
                </c:pt>
                <c:pt idx="7408">
                  <c:v>-116.01855617699999</c:v>
                </c:pt>
                <c:pt idx="7409">
                  <c:v>-116.040918601</c:v>
                </c:pt>
                <c:pt idx="7410">
                  <c:v>-116.067145861</c:v>
                </c:pt>
                <c:pt idx="7411">
                  <c:v>-116.09726044200001</c:v>
                </c:pt>
                <c:pt idx="7412">
                  <c:v>-116.131288375</c:v>
                </c:pt>
                <c:pt idx="7413">
                  <c:v>-116.169259341</c:v>
                </c:pt>
                <c:pt idx="7414">
                  <c:v>-116.21120677499999</c:v>
                </c:pt>
                <c:pt idx="7415">
                  <c:v>-116.257167989</c:v>
                </c:pt>
                <c:pt idx="7416">
                  <c:v>-116.307184318</c:v>
                </c:pt>
                <c:pt idx="7417">
                  <c:v>-116.361301271</c:v>
                </c:pt>
                <c:pt idx="7418">
                  <c:v>-116.419568711</c:v>
                </c:pt>
                <c:pt idx="7419">
                  <c:v>-116.482041048</c:v>
                </c:pt>
                <c:pt idx="7420">
                  <c:v>-116.548777461</c:v>
                </c:pt>
                <c:pt idx="7421">
                  <c:v>-116.61984213700001</c:v>
                </c:pt>
                <c:pt idx="7422">
                  <c:v>-116.69530453500001</c:v>
                </c:pt>
                <c:pt idx="7423">
                  <c:v>-116.77523969000001</c:v>
                </c:pt>
                <c:pt idx="7424">
                  <c:v>-116.85972853200001</c:v>
                </c:pt>
                <c:pt idx="7425">
                  <c:v>-116.94885825</c:v>
                </c:pt>
                <c:pt idx="7426">
                  <c:v>-117.042722693</c:v>
                </c:pt>
                <c:pt idx="7427">
                  <c:v>-117.141422811</c:v>
                </c:pt>
                <c:pt idx="7428">
                  <c:v>-117.24506714</c:v>
                </c:pt>
                <c:pt idx="7429">
                  <c:v>-117.353772349</c:v>
                </c:pt>
                <c:pt idx="7430">
                  <c:v>-117.46766383400001</c:v>
                </c:pt>
                <c:pt idx="7431">
                  <c:v>-117.586876389</c:v>
                </c:pt>
                <c:pt idx="7432">
                  <c:v>-117.711554941</c:v>
                </c:pt>
                <c:pt idx="7433">
                  <c:v>-117.841855376</c:v>
                </c:pt>
                <c:pt idx="7434">
                  <c:v>-117.97794545799999</c:v>
                </c:pt>
                <c:pt idx="7435">
                  <c:v>-118.12000585200001</c:v>
                </c:pt>
                <c:pt idx="7436">
                  <c:v>-118.268231277</c:v>
                </c:pt>
                <c:pt idx="7437">
                  <c:v>-118.422831789</c:v>
                </c:pt>
                <c:pt idx="7438">
                  <c:v>-118.584034234</c:v>
                </c:pt>
                <c:pt idx="7439">
                  <c:v>-118.752083881</c:v>
                </c:pt>
                <c:pt idx="7440">
                  <c:v>-118.927246267</c:v>
                </c:pt>
                <c:pt idx="7441">
                  <c:v>-119.10980929</c:v>
                </c:pt>
                <c:pt idx="7442">
                  <c:v>-119.30008559300001</c:v>
                </c:pt>
                <c:pt idx="7443">
                  <c:v>-119.49841527300001</c:v>
                </c:pt>
                <c:pt idx="7444">
                  <c:v>-119.70516899499999</c:v>
                </c:pt>
                <c:pt idx="7445">
                  <c:v>-119.920751557</c:v>
                </c:pt>
                <c:pt idx="7446">
                  <c:v>-120.145606011</c:v>
                </c:pt>
                <c:pt idx="7447">
                  <c:v>-120.380218426</c:v>
                </c:pt>
                <c:pt idx="7448">
                  <c:v>-120.625123436</c:v>
                </c:pt>
                <c:pt idx="7449">
                  <c:v>-120.880910716</c:v>
                </c:pt>
                <c:pt idx="7450">
                  <c:v>-121.148232588</c:v>
                </c:pt>
                <c:pt idx="7451">
                  <c:v>-121.427812999</c:v>
                </c:pt>
                <c:pt idx="7452">
                  <c:v>-121.720458179</c:v>
                </c:pt>
                <c:pt idx="7453">
                  <c:v>-122.027069372</c:v>
                </c:pt>
                <c:pt idx="7454">
                  <c:v>-122.348658136</c:v>
                </c:pt>
                <c:pt idx="7455">
                  <c:v>-122.68636487099999</c:v>
                </c:pt>
                <c:pt idx="7456">
                  <c:v>-123.04148142299999</c:v>
                </c:pt>
                <c:pt idx="7457">
                  <c:v>-123.415478877</c:v>
                </c:pt>
                <c:pt idx="7458">
                  <c:v>-123.81004206199999</c:v>
                </c:pt>
                <c:pt idx="7459">
                  <c:v>-124.22711279000001</c:v>
                </c:pt>
                <c:pt idx="7460">
                  <c:v>-124.668944635</c:v>
                </c:pt>
                <c:pt idx="7461">
                  <c:v>-125.138173146</c:v>
                </c:pt>
                <c:pt idx="7462">
                  <c:v>-125.63790704500001</c:v>
                </c:pt>
                <c:pt idx="7463">
                  <c:v>-126.171848385</c:v>
                </c:pt>
                <c:pt idx="7464">
                  <c:v>-126.74445349699999</c:v>
                </c:pt>
                <c:pt idx="7465">
                  <c:v>-127.361152511</c:v>
                </c:pt>
                <c:pt idx="7466">
                  <c:v>-128.02865510000001</c:v>
                </c:pt>
                <c:pt idx="7467">
                  <c:v>-128.75538654600001</c:v>
                </c:pt>
                <c:pt idx="7468">
                  <c:v>-129.55212704900001</c:v>
                </c:pt>
                <c:pt idx="7469">
                  <c:v>-130.432979776</c:v>
                </c:pt>
                <c:pt idx="7470">
                  <c:v>-131.416893956</c:v>
                </c:pt>
                <c:pt idx="7471">
                  <c:v>-132.53017501400001</c:v>
                </c:pt>
                <c:pt idx="7472">
                  <c:v>-133.81086516799999</c:v>
                </c:pt>
                <c:pt idx="7473">
                  <c:v>-135.31696490300001</c:v>
                </c:pt>
                <c:pt idx="7474">
                  <c:v>-137.143413654</c:v>
                </c:pt>
                <c:pt idx="7475">
                  <c:v>-139.462143647</c:v>
                </c:pt>
                <c:pt idx="7476">
                  <c:v>-142.637429607</c:v>
                </c:pt>
                <c:pt idx="7477">
                  <c:v>-147.69620735399999</c:v>
                </c:pt>
                <c:pt idx="7478">
                  <c:v>-161.26074875500001</c:v>
                </c:pt>
                <c:pt idx="7479">
                  <c:v>-152.42849087299999</c:v>
                </c:pt>
                <c:pt idx="7480">
                  <c:v>-144.96918609799999</c:v>
                </c:pt>
                <c:pt idx="7481">
                  <c:v>-141.02105274499999</c:v>
                </c:pt>
                <c:pt idx="7482">
                  <c:v>-138.32124366900001</c:v>
                </c:pt>
                <c:pt idx="7483">
                  <c:v>-136.26899605200001</c:v>
                </c:pt>
                <c:pt idx="7484">
                  <c:v>-134.61444550799999</c:v>
                </c:pt>
                <c:pt idx="7485">
                  <c:v>-133.22941632800001</c:v>
                </c:pt>
                <c:pt idx="7486">
                  <c:v>-132.03933274299999</c:v>
                </c:pt>
                <c:pt idx="7487">
                  <c:v>-130.99695805799999</c:v>
                </c:pt>
                <c:pt idx="7488">
                  <c:v>-130.07047543199999</c:v>
                </c:pt>
                <c:pt idx="7489">
                  <c:v>-129.23743052200001</c:v>
                </c:pt>
                <c:pt idx="7490">
                  <c:v>-128.481384322</c:v>
                </c:pt>
                <c:pt idx="7491">
                  <c:v>-127.789939866</c:v>
                </c:pt>
                <c:pt idx="7492">
                  <c:v>-127.15351713299999</c:v>
                </c:pt>
                <c:pt idx="7493">
                  <c:v>-126.56455960300001</c:v>
                </c:pt>
                <c:pt idx="7494">
                  <c:v>-126.01700191499999</c:v>
                </c:pt>
                <c:pt idx="7495">
                  <c:v>-125.505901841</c:v>
                </c:pt>
                <c:pt idx="7496">
                  <c:v>-125.027179256</c:v>
                </c:pt>
                <c:pt idx="7497">
                  <c:v>-124.57742680600001</c:v>
                </c:pt>
                <c:pt idx="7498">
                  <c:v>-124.153769872</c:v>
                </c:pt>
                <c:pt idx="7499">
                  <c:v>-123.75376118600001</c:v>
                </c:pt>
                <c:pt idx="7500">
                  <c:v>-123.375300297</c:v>
                </c:pt>
                <c:pt idx="7501">
                  <c:v>-123.016571165</c:v>
                </c:pt>
                <c:pt idx="7502">
                  <c:v>-122.675993203</c:v>
                </c:pt>
                <c:pt idx="7503">
                  <c:v>-122.352182427</c:v>
                </c:pt>
                <c:pt idx="7504">
                  <c:v>-122.04392031499999</c:v>
                </c:pt>
                <c:pt idx="7505">
                  <c:v>-121.750128608</c:v>
                </c:pt>
                <c:pt idx="7506">
                  <c:v>-121.46984873300001</c:v>
                </c:pt>
                <c:pt idx="7507">
                  <c:v>-121.202224887</c:v>
                </c:pt>
                <c:pt idx="7508">
                  <c:v>-120.94649000699999</c:v>
                </c:pt>
                <c:pt idx="7509">
                  <c:v>-120.701954066</c:v>
                </c:pt>
                <c:pt idx="7510">
                  <c:v>-120.467994244</c:v>
                </c:pt>
                <c:pt idx="7511">
                  <c:v>-120.244046631</c:v>
                </c:pt>
                <c:pt idx="7512">
                  <c:v>-120.02959916899999</c:v>
                </c:pt>
                <c:pt idx="7513">
                  <c:v>-119.824185638</c:v>
                </c:pt>
                <c:pt idx="7514">
                  <c:v>-119.62738048999999</c:v>
                </c:pt>
                <c:pt idx="7515">
                  <c:v>-119.438794401</c:v>
                </c:pt>
                <c:pt idx="7516">
                  <c:v>-119.258070422</c:v>
                </c:pt>
                <c:pt idx="7517">
                  <c:v>-119.08488063</c:v>
                </c:pt>
                <c:pt idx="7518">
                  <c:v>-118.918923213</c:v>
                </c:pt>
                <c:pt idx="7519">
                  <c:v>-118.75991992100001</c:v>
                </c:pt>
                <c:pt idx="7520">
                  <c:v>-118.607613818</c:v>
                </c:pt>
                <c:pt idx="7521">
                  <c:v>-118.461767309</c:v>
                </c:pt>
                <c:pt idx="7522">
                  <c:v>-118.322160401</c:v>
                </c:pt>
                <c:pt idx="7523">
                  <c:v>-118.18858914899999</c:v>
                </c:pt>
                <c:pt idx="7524">
                  <c:v>-118.060864291</c:v>
                </c:pt>
                <c:pt idx="7525">
                  <c:v>-117.93881002099999</c:v>
                </c:pt>
                <c:pt idx="7526">
                  <c:v>-117.82226289899999</c:v>
                </c:pt>
                <c:pt idx="7527">
                  <c:v>-117.711070875</c:v>
                </c:pt>
                <c:pt idx="7528">
                  <c:v>-117.60509241600001</c:v>
                </c:pt>
                <c:pt idx="7529">
                  <c:v>-117.50419571899999</c:v>
                </c:pt>
                <c:pt idx="7530">
                  <c:v>-117.408258007</c:v>
                </c:pt>
                <c:pt idx="7531">
                  <c:v>-117.31716488799999</c:v>
                </c:pt>
                <c:pt idx="7532">
                  <c:v>-117.230809783</c:v>
                </c:pt>
                <c:pt idx="7533">
                  <c:v>-117.149093412</c:v>
                </c:pt>
                <c:pt idx="7534">
                  <c:v>-117.071923317</c:v>
                </c:pt>
                <c:pt idx="7535">
                  <c:v>-116.999213442</c:v>
                </c:pt>
                <c:pt idx="7536">
                  <c:v>-116.93088375000001</c:v>
                </c:pt>
                <c:pt idx="7537">
                  <c:v>-116.866859869</c:v>
                </c:pt>
                <c:pt idx="7538">
                  <c:v>-116.80707278200001</c:v>
                </c:pt>
                <c:pt idx="7539">
                  <c:v>-116.751458537</c:v>
                </c:pt>
                <c:pt idx="7540">
                  <c:v>-116.699957989</c:v>
                </c:pt>
                <c:pt idx="7541">
                  <c:v>-116.652516565</c:v>
                </c:pt>
                <c:pt idx="7542">
                  <c:v>-116.609084052</c:v>
                </c:pt>
                <c:pt idx="7543">
                  <c:v>-116.569614402</c:v>
                </c:pt>
                <c:pt idx="7544">
                  <c:v>-116.534065564</c:v>
                </c:pt>
                <c:pt idx="7545">
                  <c:v>-116.502399325</c:v>
                </c:pt>
                <c:pt idx="7546">
                  <c:v>-116.474581172</c:v>
                </c:pt>
                <c:pt idx="7547">
                  <c:v>-116.450580167</c:v>
                </c:pt>
                <c:pt idx="7548">
                  <c:v>-116.430368841</c:v>
                </c:pt>
                <c:pt idx="7549">
                  <c:v>-116.413923091</c:v>
                </c:pt>
                <c:pt idx="7550">
                  <c:v>-116.40122210299999</c:v>
                </c:pt>
                <c:pt idx="7551">
                  <c:v>-116.392248274</c:v>
                </c:pt>
                <c:pt idx="7552">
                  <c:v>-116.386987158</c:v>
                </c:pt>
                <c:pt idx="7553">
                  <c:v>-116.385427412</c:v>
                </c:pt>
                <c:pt idx="7554">
                  <c:v>-116.387560757</c:v>
                </c:pt>
                <c:pt idx="7555">
                  <c:v>-116.393381956</c:v>
                </c:pt>
                <c:pt idx="7556">
                  <c:v>-116.40288878699999</c:v>
                </c:pt>
                <c:pt idx="7557">
                  <c:v>-116.416082042</c:v>
                </c:pt>
                <c:pt idx="7558">
                  <c:v>-116.43296552699999</c:v>
                </c:pt>
                <c:pt idx="7559">
                  <c:v>-116.453546073</c:v>
                </c:pt>
                <c:pt idx="7560">
                  <c:v>-116.477833558</c:v>
                </c:pt>
                <c:pt idx="7561">
                  <c:v>-116.505840943</c:v>
                </c:pt>
                <c:pt idx="7562">
                  <c:v>-116.53758431</c:v>
                </c:pt>
                <c:pt idx="7563">
                  <c:v>-116.573082919</c:v>
                </c:pt>
                <c:pt idx="7564">
                  <c:v>-116.612359273</c:v>
                </c:pt>
                <c:pt idx="7565">
                  <c:v>-116.655439192</c:v>
                </c:pt>
                <c:pt idx="7566">
                  <c:v>-116.702351906</c:v>
                </c:pt>
                <c:pt idx="7567">
                  <c:v>-116.753130152</c:v>
                </c:pt>
                <c:pt idx="7568">
                  <c:v>-116.80781029400001</c:v>
                </c:pt>
                <c:pt idx="7569">
                  <c:v>-116.866432449</c:v>
                </c:pt>
                <c:pt idx="7570">
                  <c:v>-116.92904063500001</c:v>
                </c:pt>
                <c:pt idx="7571">
                  <c:v>-116.995682935</c:v>
                </c:pt>
                <c:pt idx="7572">
                  <c:v>-117.066411673</c:v>
                </c:pt>
                <c:pt idx="7573">
                  <c:v>-117.141283618</c:v>
                </c:pt>
                <c:pt idx="7574">
                  <c:v>-117.22036020199999</c:v>
                </c:pt>
                <c:pt idx="7575">
                  <c:v>-117.30370776700001</c:v>
                </c:pt>
                <c:pt idx="7576">
                  <c:v>-117.391397834</c:v>
                </c:pt>
                <c:pt idx="7577">
                  <c:v>-117.483507403</c:v>
                </c:pt>
                <c:pt idx="7578">
                  <c:v>-117.58011927699999</c:v>
                </c:pt>
                <c:pt idx="7579">
                  <c:v>-117.681322427</c:v>
                </c:pt>
                <c:pt idx="7580">
                  <c:v>-117.787212395</c:v>
                </c:pt>
                <c:pt idx="7581">
                  <c:v>-117.89789172899999</c:v>
                </c:pt>
                <c:pt idx="7582">
                  <c:v>-118.01347048</c:v>
                </c:pt>
                <c:pt idx="7583">
                  <c:v>-118.13406673199999</c:v>
                </c:pt>
                <c:pt idx="7584">
                  <c:v>-118.259807209</c:v>
                </c:pt>
                <c:pt idx="7585">
                  <c:v>-118.390827934</c:v>
                </c:pt>
                <c:pt idx="7586">
                  <c:v>-118.52727496599999</c:v>
                </c:pt>
                <c:pt idx="7587">
                  <c:v>-118.66930522200001</c:v>
                </c:pt>
                <c:pt idx="7588">
                  <c:v>-118.817087386</c:v>
                </c:pt>
                <c:pt idx="7589">
                  <c:v>-118.970802933</c:v>
                </c:pt>
                <c:pt idx="7590">
                  <c:v>-119.13064727</c:v>
                </c:pt>
                <c:pt idx="7591">
                  <c:v>-119.29683101099999</c:v>
                </c:pt>
                <c:pt idx="7592">
                  <c:v>-119.46958142299999</c:v>
                </c:pt>
                <c:pt idx="7593">
                  <c:v>-119.64914404</c:v>
                </c:pt>
                <c:pt idx="7594">
                  <c:v>-119.83578450100001</c:v>
                </c:pt>
                <c:pt idx="7595">
                  <c:v>-120.02979062</c:v>
                </c:pt>
                <c:pt idx="7596">
                  <c:v>-120.23147475</c:v>
                </c:pt>
                <c:pt idx="7597">
                  <c:v>-120.441176473</c:v>
                </c:pt>
                <c:pt idx="7598">
                  <c:v>-120.659265676</c:v>
                </c:pt>
                <c:pt idx="7599">
                  <c:v>-120.88614608899999</c:v>
                </c:pt>
                <c:pt idx="7600">
                  <c:v>-121.122259361</c:v>
                </c:pt>
                <c:pt idx="7601">
                  <c:v>-121.368089775</c:v>
                </c:pt>
                <c:pt idx="7602">
                  <c:v>-121.624169735</c:v>
                </c:pt>
                <c:pt idx="7603">
                  <c:v>-121.891086169</c:v>
                </c:pt>
                <c:pt idx="7604">
                  <c:v>-122.16948804800001</c:v>
                </c:pt>
                <c:pt idx="7605">
                  <c:v>-122.46009526</c:v>
                </c:pt>
                <c:pt idx="7606">
                  <c:v>-122.76370912900001</c:v>
                </c:pt>
                <c:pt idx="7607">
                  <c:v>-123.081224983</c:v>
                </c:pt>
                <c:pt idx="7608">
                  <c:v>-123.413647256</c:v>
                </c:pt>
                <c:pt idx="7609">
                  <c:v>-123.762107751</c:v>
                </c:pt>
                <c:pt idx="7610">
                  <c:v>-124.127887914</c:v>
                </c:pt>
                <c:pt idx="7611">
                  <c:v>-124.51244621399999</c:v>
                </c:pt>
                <c:pt idx="7612">
                  <c:v>-124.91745209699999</c:v>
                </c:pt>
                <c:pt idx="7613">
                  <c:v>-125.344828513</c:v>
                </c:pt>
                <c:pt idx="7614">
                  <c:v>-125.79680574</c:v>
                </c:pt>
                <c:pt idx="7615">
                  <c:v>-126.27599032400001</c:v>
                </c:pt>
                <c:pt idx="7616">
                  <c:v>-126.785454519</c:v>
                </c:pt>
                <c:pt idx="7617">
                  <c:v>-127.32885401</c:v>
                </c:pt>
                <c:pt idx="7618">
                  <c:v>-127.91058539700001</c:v>
                </c:pt>
                <c:pt idx="7619">
                  <c:v>-128.536000691</c:v>
                </c:pt>
                <c:pt idx="7620">
                  <c:v>-129.21170558200001</c:v>
                </c:pt>
                <c:pt idx="7621">
                  <c:v>-129.94598405799999</c:v>
                </c:pt>
                <c:pt idx="7622">
                  <c:v>-130.749419604</c:v>
                </c:pt>
                <c:pt idx="7623">
                  <c:v>-131.63583345500001</c:v>
                </c:pt>
                <c:pt idx="7624">
                  <c:v>-132.62375635500001</c:v>
                </c:pt>
                <c:pt idx="7625">
                  <c:v>-133.73884517799999</c:v>
                </c:pt>
                <c:pt idx="7626">
                  <c:v>-135.01808095999999</c:v>
                </c:pt>
                <c:pt idx="7627">
                  <c:v>-136.51760119299999</c:v>
                </c:pt>
                <c:pt idx="7628">
                  <c:v>-138.32874844400001</c:v>
                </c:pt>
                <c:pt idx="7629">
                  <c:v>-140.61549813299999</c:v>
                </c:pt>
                <c:pt idx="7630">
                  <c:v>-143.720334788</c:v>
                </c:pt>
                <c:pt idx="7631">
                  <c:v>-148.58140111700001</c:v>
                </c:pt>
                <c:pt idx="7632">
                  <c:v>-160.54656680799999</c:v>
                </c:pt>
                <c:pt idx="7633">
                  <c:v>-154.72430950500001</c:v>
                </c:pt>
                <c:pt idx="7634">
                  <c:v>-146.74604715300001</c:v>
                </c:pt>
                <c:pt idx="7635">
                  <c:v>-142.67312166400001</c:v>
                </c:pt>
                <c:pt idx="7636">
                  <c:v>-139.92287735799999</c:v>
                </c:pt>
                <c:pt idx="7637">
                  <c:v>-137.847098421</c:v>
                </c:pt>
                <c:pt idx="7638">
                  <c:v>-136.181783706</c:v>
                </c:pt>
                <c:pt idx="7639">
                  <c:v>-134.79306462900001</c:v>
                </c:pt>
                <c:pt idx="7640">
                  <c:v>-133.603631732</c:v>
                </c:pt>
                <c:pt idx="7641">
                  <c:v>-132.564772713</c:v>
                </c:pt>
                <c:pt idx="7642">
                  <c:v>-131.64380458799999</c:v>
                </c:pt>
                <c:pt idx="7643">
                  <c:v>-130.81773150500001</c:v>
                </c:pt>
                <c:pt idx="7644">
                  <c:v>-130.06975884400001</c:v>
                </c:pt>
                <c:pt idx="7645">
                  <c:v>-129.38724673300001</c:v>
                </c:pt>
                <c:pt idx="7646">
                  <c:v>-128.760443842</c:v>
                </c:pt>
                <c:pt idx="7647">
                  <c:v>-128.18166959199999</c:v>
                </c:pt>
                <c:pt idx="7648">
                  <c:v>-127.64476678299999</c:v>
                </c:pt>
                <c:pt idx="7649">
                  <c:v>-127.14472394400001</c:v>
                </c:pt>
                <c:pt idx="7650">
                  <c:v>-126.677407926</c:v>
                </c:pt>
                <c:pt idx="7651">
                  <c:v>-126.23937026</c:v>
                </c:pt>
                <c:pt idx="7652">
                  <c:v>-125.827704107</c:v>
                </c:pt>
                <c:pt idx="7653">
                  <c:v>-125.439936751</c:v>
                </c:pt>
                <c:pt idx="7654">
                  <c:v>-125.073947515</c:v>
                </c:pt>
                <c:pt idx="7655">
                  <c:v>-124.727904225</c:v>
                </c:pt>
                <c:pt idx="7656">
                  <c:v>-124.400213408</c:v>
                </c:pt>
                <c:pt idx="7657">
                  <c:v>-124.089480799</c:v>
                </c:pt>
                <c:pt idx="7658">
                  <c:v>-123.794479712</c:v>
                </c:pt>
                <c:pt idx="7659">
                  <c:v>-123.514125463</c:v>
                </c:pt>
                <c:pt idx="7660">
                  <c:v>-123.247454503</c:v>
                </c:pt>
                <c:pt idx="7661">
                  <c:v>-122.99360725699999</c:v>
                </c:pt>
                <c:pt idx="7662">
                  <c:v>-122.75181392</c:v>
                </c:pt>
                <c:pt idx="7663">
                  <c:v>-122.52138260300001</c:v>
                </c:pt>
                <c:pt idx="7664">
                  <c:v>-122.30168938200001</c:v>
                </c:pt>
                <c:pt idx="7665">
                  <c:v>-122.092169906</c:v>
                </c:pt>
                <c:pt idx="7666">
                  <c:v>-121.89231226699999</c:v>
                </c:pt>
                <c:pt idx="7667">
                  <c:v>-121.701650914</c:v>
                </c:pt>
                <c:pt idx="7668">
                  <c:v>-121.519761444</c:v>
                </c:pt>
                <c:pt idx="7669">
                  <c:v>-121.346256106</c:v>
                </c:pt>
                <c:pt idx="7670">
                  <c:v>-121.180779919</c:v>
                </c:pt>
                <c:pt idx="7671">
                  <c:v>-121.0230073</c:v>
                </c:pt>
                <c:pt idx="7672">
                  <c:v>-120.872639126</c:v>
                </c:pt>
                <c:pt idx="7673">
                  <c:v>-120.729400157</c:v>
                </c:pt>
                <c:pt idx="7674">
                  <c:v>-120.59303679200001</c:v>
                </c:pt>
                <c:pt idx="7675">
                  <c:v>-120.463315075</c:v>
                </c:pt>
                <c:pt idx="7676">
                  <c:v>-120.34001894799999</c:v>
                </c:pt>
                <c:pt idx="7677">
                  <c:v>-120.2229487</c:v>
                </c:pt>
                <c:pt idx="7678">
                  <c:v>-120.11191959200001</c:v>
                </c:pt>
                <c:pt idx="7679">
                  <c:v>-120.006760634</c:v>
                </c:pt>
                <c:pt idx="7680">
                  <c:v>-119.907313497</c:v>
                </c:pt>
                <c:pt idx="7681">
                  <c:v>-119.81343153900001</c:v>
                </c:pt>
                <c:pt idx="7682">
                  <c:v>-119.724978935</c:v>
                </c:pt>
                <c:pt idx="7683">
                  <c:v>-119.641829902</c:v>
                </c:pt>
                <c:pt idx="7684">
                  <c:v>-119.563867995</c:v>
                </c:pt>
                <c:pt idx="7685">
                  <c:v>-119.490985485</c:v>
                </c:pt>
                <c:pt idx="7686">
                  <c:v>-119.423082794</c:v>
                </c:pt>
                <c:pt idx="7687">
                  <c:v>-119.36006798699999</c:v>
                </c:pt>
                <c:pt idx="7688">
                  <c:v>-119.30185631800001</c:v>
                </c:pt>
                <c:pt idx="7689">
                  <c:v>-119.24836982399999</c:v>
                </c:pt>
                <c:pt idx="7690">
                  <c:v>-119.19953695</c:v>
                </c:pt>
                <c:pt idx="7691">
                  <c:v>-119.15529222799999</c:v>
                </c:pt>
                <c:pt idx="7692">
                  <c:v>-119.11557597300001</c:v>
                </c:pt>
                <c:pt idx="7693">
                  <c:v>-119.080334025</c:v>
                </c:pt>
                <c:pt idx="7694">
                  <c:v>-119.04951750799999</c:v>
                </c:pt>
                <c:pt idx="7695">
                  <c:v>-119.023082625</c:v>
                </c:pt>
                <c:pt idx="7696">
                  <c:v>-119.00099047099999</c:v>
                </c:pt>
                <c:pt idx="7697">
                  <c:v>-118.983206872</c:v>
                </c:pt>
                <c:pt idx="7698">
                  <c:v>-118.969702243</c:v>
                </c:pt>
                <c:pt idx="7699">
                  <c:v>-118.960451472</c:v>
                </c:pt>
                <c:pt idx="7700">
                  <c:v>-118.955433812</c:v>
                </c:pt>
                <c:pt idx="7701">
                  <c:v>-118.954632804</c:v>
                </c:pt>
                <c:pt idx="7702">
                  <c:v>-118.958036208</c:v>
                </c:pt>
                <c:pt idx="7703">
                  <c:v>-118.965635956</c:v>
                </c:pt>
                <c:pt idx="7704">
                  <c:v>-118.97742812</c:v>
                </c:pt>
                <c:pt idx="7705">
                  <c:v>-118.993412896</c:v>
                </c:pt>
                <c:pt idx="7706">
                  <c:v>-119.013594603</c:v>
                </c:pt>
                <c:pt idx="7707">
                  <c:v>-119.037981703</c:v>
                </c:pt>
                <c:pt idx="7708">
                  <c:v>-119.06658683000001</c:v>
                </c:pt>
                <c:pt idx="7709">
                  <c:v>-119.099426842</c:v>
                </c:pt>
                <c:pt idx="7710">
                  <c:v>-119.136522888</c:v>
                </c:pt>
                <c:pt idx="7711">
                  <c:v>-119.177900489</c:v>
                </c:pt>
                <c:pt idx="7712">
                  <c:v>-119.223589643</c:v>
                </c:pt>
                <c:pt idx="7713">
                  <c:v>-119.273624946</c:v>
                </c:pt>
                <c:pt idx="7714">
                  <c:v>-119.328045733</c:v>
                </c:pt>
                <c:pt idx="7715">
                  <c:v>-119.38689624</c:v>
                </c:pt>
                <c:pt idx="7716">
                  <c:v>-119.450225793</c:v>
                </c:pt>
                <c:pt idx="7717">
                  <c:v>-119.518089015</c:v>
                </c:pt>
                <c:pt idx="7718">
                  <c:v>-119.590546069</c:v>
                </c:pt>
                <c:pt idx="7719">
                  <c:v>-119.667662916</c:v>
                </c:pt>
                <c:pt idx="7720">
                  <c:v>-119.749511621</c:v>
                </c:pt>
                <c:pt idx="7721">
                  <c:v>-119.836170677</c:v>
                </c:pt>
                <c:pt idx="7722">
                  <c:v>-119.92772538200001</c:v>
                </c:pt>
                <c:pt idx="7723">
                  <c:v>-120.02426824699999</c:v>
                </c:pt>
                <c:pt idx="7724">
                  <c:v>-120.125899453</c:v>
                </c:pt>
                <c:pt idx="7725">
                  <c:v>-120.232727365</c:v>
                </c:pt>
                <c:pt idx="7726">
                  <c:v>-120.344869092</c:v>
                </c:pt>
                <c:pt idx="7727">
                  <c:v>-120.462451125</c:v>
                </c:pt>
                <c:pt idx="7728">
                  <c:v>-120.585610034</c:v>
                </c:pt>
                <c:pt idx="7729">
                  <c:v>-120.71449325499999</c:v>
                </c:pt>
                <c:pt idx="7730">
                  <c:v>-120.849259961</c:v>
                </c:pt>
                <c:pt idx="7731">
                  <c:v>-120.99008204899999</c:v>
                </c:pt>
                <c:pt idx="7732">
                  <c:v>-121.137145227</c:v>
                </c:pt>
                <c:pt idx="7733">
                  <c:v>-121.290650249</c:v>
                </c:pt>
                <c:pt idx="7734">
                  <c:v>-121.450814302</c:v>
                </c:pt>
                <c:pt idx="7735">
                  <c:v>-121.617872561</c:v>
                </c:pt>
                <c:pt idx="7736">
                  <c:v>-121.792079958</c:v>
                </c:pt>
                <c:pt idx="7737">
                  <c:v>-121.97371318</c:v>
                </c:pt>
                <c:pt idx="7738">
                  <c:v>-122.163072937</c:v>
                </c:pt>
                <c:pt idx="7739">
                  <c:v>-122.36048655800001</c:v>
                </c:pt>
                <c:pt idx="7740">
                  <c:v>-122.566310949</c:v>
                </c:pt>
                <c:pt idx="7741">
                  <c:v>-122.780935993</c:v>
                </c:pt>
                <c:pt idx="7742">
                  <c:v>-123.004788468</c:v>
                </c:pt>
                <c:pt idx="7743">
                  <c:v>-123.238336573</c:v>
                </c:pt>
                <c:pt idx="7744">
                  <c:v>-123.482095194</c:v>
                </c:pt>
                <c:pt idx="7745">
                  <c:v>-123.736632035</c:v>
                </c:pt>
                <c:pt idx="7746">
                  <c:v>-124.002574819</c:v>
                </c:pt>
                <c:pt idx="7747">
                  <c:v>-124.280619763</c:v>
                </c:pt>
                <c:pt idx="7748">
                  <c:v>-124.57154162400001</c:v>
                </c:pt>
                <c:pt idx="7749">
                  <c:v>-124.87620567800001</c:v>
                </c:pt>
                <c:pt idx="7750">
                  <c:v>-125.195582075</c:v>
                </c:pt>
                <c:pt idx="7751">
                  <c:v>-125.530763194</c:v>
                </c:pt>
                <c:pt idx="7752">
                  <c:v>-125.882984749</c:v>
                </c:pt>
                <c:pt idx="7753">
                  <c:v>-126.25365167299999</c:v>
                </c:pt>
                <c:pt idx="7754">
                  <c:v>-126.64437015199999</c:v>
                </c:pt>
                <c:pt idx="7755">
                  <c:v>-127.05698763300001</c:v>
                </c:pt>
                <c:pt idx="7756">
                  <c:v>-127.493643319</c:v>
                </c:pt>
                <c:pt idx="7757">
                  <c:v>-127.956832621</c:v>
                </c:pt>
                <c:pt idx="7758">
                  <c:v>-128.449490502</c:v>
                </c:pt>
                <c:pt idx="7759">
                  <c:v>-128.97510072099999</c:v>
                </c:pt>
                <c:pt idx="7760">
                  <c:v>-129.537841329</c:v>
                </c:pt>
                <c:pt idx="7761">
                  <c:v>-130.14278184299999</c:v>
                </c:pt>
                <c:pt idx="7762">
                  <c:v>-130.796155852</c:v>
                </c:pt>
                <c:pt idx="7763">
                  <c:v>-131.50574655099999</c:v>
                </c:pt>
                <c:pt idx="7764">
                  <c:v>-132.28144645699999</c:v>
                </c:pt>
                <c:pt idx="7765">
                  <c:v>-133.136095211</c:v>
                </c:pt>
                <c:pt idx="7766">
                  <c:v>-134.08677972300001</c:v>
                </c:pt>
                <c:pt idx="7767">
                  <c:v>-135.156941265</c:v>
                </c:pt>
                <c:pt idx="7768">
                  <c:v>-136.37997679399999</c:v>
                </c:pt>
                <c:pt idx="7769">
                  <c:v>-137.80581953699999</c:v>
                </c:pt>
                <c:pt idx="7770">
                  <c:v>-139.51405394400001</c:v>
                </c:pt>
                <c:pt idx="7771">
                  <c:v>-141.64332842100001</c:v>
                </c:pt>
                <c:pt idx="7772">
                  <c:v>-144.469685766</c:v>
                </c:pt>
                <c:pt idx="7773">
                  <c:v>-148.682884825</c:v>
                </c:pt>
                <c:pt idx="7774">
                  <c:v>-157.16993136900001</c:v>
                </c:pt>
                <c:pt idx="7775">
                  <c:v>-160.85564830300001</c:v>
                </c:pt>
                <c:pt idx="7776">
                  <c:v>-149.91614308699999</c:v>
                </c:pt>
                <c:pt idx="7777">
                  <c:v>-145.233760249</c:v>
                </c:pt>
                <c:pt idx="7778">
                  <c:v>-142.215587021</c:v>
                </c:pt>
                <c:pt idx="7779">
                  <c:v>-139.98671015599999</c:v>
                </c:pt>
                <c:pt idx="7780">
                  <c:v>-138.22074413999999</c:v>
                </c:pt>
                <c:pt idx="7781">
                  <c:v>-136.75969772299999</c:v>
                </c:pt>
                <c:pt idx="7782">
                  <c:v>-135.514963115</c:v>
                </c:pt>
                <c:pt idx="7783">
                  <c:v>-134.431830112</c:v>
                </c:pt>
                <c:pt idx="7784">
                  <c:v>-133.474135424</c:v>
                </c:pt>
                <c:pt idx="7785">
                  <c:v>-132.616724371</c:v>
                </c:pt>
                <c:pt idx="7786">
                  <c:v>-131.84139164199999</c:v>
                </c:pt>
                <c:pt idx="7787">
                  <c:v>-131.13453614700001</c:v>
                </c:pt>
                <c:pt idx="7788">
                  <c:v>-130.48572863000001</c:v>
                </c:pt>
                <c:pt idx="7789">
                  <c:v>-129.886796358</c:v>
                </c:pt>
                <c:pt idx="7790">
                  <c:v>-129.331215899</c:v>
                </c:pt>
                <c:pt idx="7791">
                  <c:v>-128.81369735199999</c:v>
                </c:pt>
                <c:pt idx="7792">
                  <c:v>-128.32989188799999</c:v>
                </c:pt>
                <c:pt idx="7793">
                  <c:v>-127.876181137</c:v>
                </c:pt>
                <c:pt idx="7794">
                  <c:v>-127.449522413</c:v>
                </c:pt>
                <c:pt idx="7795">
                  <c:v>-127.047332884</c:v>
                </c:pt>
                <c:pt idx="7796">
                  <c:v>-126.667401494</c:v>
                </c:pt>
                <c:pt idx="7797">
                  <c:v>-126.307821029</c:v>
                </c:pt>
                <c:pt idx="7798">
                  <c:v>-125.96693503</c:v>
                </c:pt>
                <c:pt idx="7799">
                  <c:v>-125.643295831</c:v>
                </c:pt>
                <c:pt idx="7800">
                  <c:v>-125.33563102399999</c:v>
                </c:pt>
                <c:pt idx="7801">
                  <c:v>-125.04281641599999</c:v>
                </c:pt>
                <c:pt idx="7802">
                  <c:v>-124.763854008</c:v>
                </c:pt>
                <c:pt idx="7803">
                  <c:v>-124.497853936</c:v>
                </c:pt>
                <c:pt idx="7804">
                  <c:v>-124.244019525</c:v>
                </c:pt>
                <c:pt idx="7805">
                  <c:v>-124.001634862</c:v>
                </c:pt>
                <c:pt idx="7806">
                  <c:v>-123.770054367</c:v>
                </c:pt>
                <c:pt idx="7807">
                  <c:v>-123.548694008</c:v>
                </c:pt>
                <c:pt idx="7808">
                  <c:v>-123.33702385700001</c:v>
                </c:pt>
                <c:pt idx="7809">
                  <c:v>-123.134561734</c:v>
                </c:pt>
                <c:pt idx="7810">
                  <c:v>-122.940867776</c:v>
                </c:pt>
                <c:pt idx="7811">
                  <c:v>-122.75553975299999</c:v>
                </c:pt>
                <c:pt idx="7812">
                  <c:v>-122.578209028</c:v>
                </c:pt>
                <c:pt idx="7813">
                  <c:v>-122.408537047</c:v>
                </c:pt>
                <c:pt idx="7814">
                  <c:v>-122.24621227999999</c:v>
                </c:pt>
                <c:pt idx="7815">
                  <c:v>-122.09094755700001</c:v>
                </c:pt>
                <c:pt idx="7816">
                  <c:v>-121.942477716</c:v>
                </c:pt>
                <c:pt idx="7817">
                  <c:v>-121.80055754200001</c:v>
                </c:pt>
                <c:pt idx="7818">
                  <c:v>-121.664959951</c:v>
                </c:pt>
                <c:pt idx="7819">
                  <c:v>-121.53547437100001</c:v>
                </c:pt>
                <c:pt idx="7820">
                  <c:v>-121.411905316</c:v>
                </c:pt>
                <c:pt idx="7821">
                  <c:v>-121.294071109</c:v>
                </c:pt>
                <c:pt idx="7822">
                  <c:v>-121.181802748</c:v>
                </c:pt>
                <c:pt idx="7823">
                  <c:v>-121.07494288700001</c:v>
                </c:pt>
                <c:pt idx="7824">
                  <c:v>-120.97334492900001</c:v>
                </c:pt>
                <c:pt idx="7825">
                  <c:v>-120.876872206</c:v>
                </c:pt>
                <c:pt idx="7826">
                  <c:v>-120.78539724300001</c:v>
                </c:pt>
                <c:pt idx="7827">
                  <c:v>-120.698801097</c:v>
                </c:pt>
                <c:pt idx="7828">
                  <c:v>-120.616972756</c:v>
                </c:pt>
                <c:pt idx="7829">
                  <c:v>-120.53980860199999</c:v>
                </c:pt>
                <c:pt idx="7830">
                  <c:v>-120.467211917</c:v>
                </c:pt>
                <c:pt idx="7831">
                  <c:v>-120.399092443</c:v>
                </c:pt>
                <c:pt idx="7832">
                  <c:v>-120.335365974</c:v>
                </c:pt>
                <c:pt idx="7833">
                  <c:v>-120.275953999</c:v>
                </c:pt>
                <c:pt idx="7834">
                  <c:v>-120.220783363</c:v>
                </c:pt>
                <c:pt idx="7835">
                  <c:v>-120.169785967</c:v>
                </c:pt>
                <c:pt idx="7836">
                  <c:v>-120.122898494</c:v>
                </c:pt>
                <c:pt idx="7837">
                  <c:v>-120.08006216</c:v>
                </c:pt>
                <c:pt idx="7838">
                  <c:v>-120.04122248500001</c:v>
                </c:pt>
                <c:pt idx="7839">
                  <c:v>-120.006329089</c:v>
                </c:pt>
                <c:pt idx="7840">
                  <c:v>-119.97533550199999</c:v>
                </c:pt>
                <c:pt idx="7841">
                  <c:v>-119.948198999</c:v>
                </c:pt>
                <c:pt idx="7842">
                  <c:v>-119.92488044</c:v>
                </c:pt>
                <c:pt idx="7843">
                  <c:v>-119.905344137</c:v>
                </c:pt>
                <c:pt idx="7844">
                  <c:v>-119.889557724</c:v>
                </c:pt>
                <c:pt idx="7845">
                  <c:v>-119.877492049</c:v>
                </c:pt>
                <c:pt idx="7846">
                  <c:v>-119.869121071</c:v>
                </c:pt>
                <c:pt idx="7847">
                  <c:v>-119.86442177399999</c:v>
                </c:pt>
                <c:pt idx="7848">
                  <c:v>-119.863374088</c:v>
                </c:pt>
                <c:pt idx="7849">
                  <c:v>-119.86596081899999</c:v>
                </c:pt>
                <c:pt idx="7850">
                  <c:v>-119.872167593</c:v>
                </c:pt>
                <c:pt idx="7851">
                  <c:v>-119.881982808</c:v>
                </c:pt>
                <c:pt idx="7852">
                  <c:v>-119.89539759199999</c:v>
                </c:pt>
                <c:pt idx="7853">
                  <c:v>-119.912405773</c:v>
                </c:pt>
                <c:pt idx="7854">
                  <c:v>-119.933003855</c:v>
                </c:pt>
                <c:pt idx="7855">
                  <c:v>-119.95719100399999</c:v>
                </c:pt>
                <c:pt idx="7856">
                  <c:v>-119.98496904300001</c:v>
                </c:pt>
                <c:pt idx="7857">
                  <c:v>-120.01634245299999</c:v>
                </c:pt>
                <c:pt idx="7858">
                  <c:v>-120.05131838200001</c:v>
                </c:pt>
                <c:pt idx="7859">
                  <c:v>-120.08990666299999</c:v>
                </c:pt>
                <c:pt idx="7860">
                  <c:v>-120.13211984500001</c:v>
                </c:pt>
                <c:pt idx="7861">
                  <c:v>-120.177973221</c:v>
                </c:pt>
                <c:pt idx="7862">
                  <c:v>-120.227484878</c:v>
                </c:pt>
                <c:pt idx="7863">
                  <c:v>-120.280675746</c:v>
                </c:pt>
                <c:pt idx="7864">
                  <c:v>-120.337569665</c:v>
                </c:pt>
                <c:pt idx="7865">
                  <c:v>-120.398193449</c:v>
                </c:pt>
                <c:pt idx="7866">
                  <c:v>-120.462576978</c:v>
                </c:pt>
                <c:pt idx="7867">
                  <c:v>-120.53075328600001</c:v>
                </c:pt>
                <c:pt idx="7868">
                  <c:v>-120.60275866400001</c:v>
                </c:pt>
                <c:pt idx="7869">
                  <c:v>-120.67863278199999</c:v>
                </c:pt>
                <c:pt idx="7870">
                  <c:v>-120.758418818</c:v>
                </c:pt>
                <c:pt idx="7871">
                  <c:v>-120.84216360000001</c:v>
                </c:pt>
                <c:pt idx="7872">
                  <c:v>-120.92991777</c:v>
                </c:pt>
                <c:pt idx="7873">
                  <c:v>-121.021735955</c:v>
                </c:pt>
                <c:pt idx="7874">
                  <c:v>-121.117676966</c:v>
                </c:pt>
                <c:pt idx="7875">
                  <c:v>-121.21780400999999</c:v>
                </c:pt>
                <c:pt idx="7876">
                  <c:v>-121.322184925</c:v>
                </c:pt>
                <c:pt idx="7877">
                  <c:v>-121.430892438</c:v>
                </c:pt>
                <c:pt idx="7878">
                  <c:v>-121.544004448</c:v>
                </c:pt>
                <c:pt idx="7879">
                  <c:v>-121.661604341</c:v>
                </c:pt>
                <c:pt idx="7880">
                  <c:v>-121.783781331</c:v>
                </c:pt>
                <c:pt idx="7881">
                  <c:v>-121.91063084</c:v>
                </c:pt>
                <c:pt idx="7882">
                  <c:v>-122.042254911</c:v>
                </c:pt>
                <c:pt idx="7883">
                  <c:v>-122.178762668</c:v>
                </c:pt>
                <c:pt idx="7884">
                  <c:v>-122.320270824</c:v>
                </c:pt>
                <c:pt idx="7885">
                  <c:v>-122.46690423699999</c:v>
                </c:pt>
                <c:pt idx="7886">
                  <c:v>-122.618796532</c:v>
                </c:pt>
                <c:pt idx="7887">
                  <c:v>-122.776090782</c:v>
                </c:pt>
                <c:pt idx="7888">
                  <c:v>-122.938940273</c:v>
                </c:pt>
                <c:pt idx="7889">
                  <c:v>-123.10750935199999</c:v>
                </c:pt>
                <c:pt idx="7890">
                  <c:v>-123.281974361</c:v>
                </c:pt>
                <c:pt idx="7891">
                  <c:v>-123.4625247</c:v>
                </c:pt>
                <c:pt idx="7892">
                  <c:v>-123.64936399600001</c:v>
                </c:pt>
                <c:pt idx="7893">
                  <c:v>-123.842711429</c:v>
                </c:pt>
                <c:pt idx="7894">
                  <c:v>-124.042803216</c:v>
                </c:pt>
                <c:pt idx="7895">
                  <c:v>-124.24989428000001</c:v>
                </c:pt>
                <c:pt idx="7896">
                  <c:v>-124.464260147</c:v>
                </c:pt>
                <c:pt idx="7897">
                  <c:v>-124.686199088</c:v>
                </c:pt>
                <c:pt idx="7898">
                  <c:v>-124.91603456</c:v>
                </c:pt>
                <c:pt idx="7899">
                  <c:v>-125.15411798300001</c:v>
                </c:pt>
                <c:pt idx="7900">
                  <c:v>-125.400831931</c:v>
                </c:pt>
                <c:pt idx="7901">
                  <c:v>-125.656593793</c:v>
                </c:pt>
                <c:pt idx="7902">
                  <c:v>-125.92185999199999</c:v>
                </c:pt>
                <c:pt idx="7903">
                  <c:v>-126.197130884</c:v>
                </c:pt>
                <c:pt idx="7904">
                  <c:v>-126.482956446</c:v>
                </c:pt>
                <c:pt idx="7905">
                  <c:v>-126.77994294</c:v>
                </c:pt>
                <c:pt idx="7906">
                  <c:v>-127.08876073099999</c:v>
                </c:pt>
                <c:pt idx="7907">
                  <c:v>-127.41015352399999</c:v>
                </c:pt>
                <c:pt idx="7908">
                  <c:v>-127.744949355</c:v>
                </c:pt>
                <c:pt idx="7909">
                  <c:v>-128.09407370599999</c:v>
                </c:pt>
                <c:pt idx="7910">
                  <c:v>-128.45856530500001</c:v>
                </c:pt>
                <c:pt idx="7911">
                  <c:v>-128.83959527900001</c:v>
                </c:pt>
                <c:pt idx="7912">
                  <c:v>-129.23849052599999</c:v>
                </c:pt>
                <c:pt idx="7913">
                  <c:v>-129.656762536</c:v>
                </c:pt>
                <c:pt idx="7914">
                  <c:v>-130.09614318999999</c:v>
                </c:pt>
                <c:pt idx="7915">
                  <c:v>-130.55862970300001</c:v>
                </c:pt>
                <c:pt idx="7916">
                  <c:v>-131.04654168499999</c:v>
                </c:pt>
                <c:pt idx="7917">
                  <c:v>-131.56259441200001</c:v>
                </c:pt>
                <c:pt idx="7918">
                  <c:v>-132.10999421599999</c:v>
                </c:pt>
                <c:pt idx="7919">
                  <c:v>-132.692564506</c:v>
                </c:pt>
                <c:pt idx="7920">
                  <c:v>-133.31491502200001</c:v>
                </c:pt>
                <c:pt idx="7921">
                  <c:v>-133.98267347699999</c:v>
                </c:pt>
                <c:pt idx="7922">
                  <c:v>-134.70280936699999</c:v>
                </c:pt>
                <c:pt idx="7923">
                  <c:v>-135.484097795</c:v>
                </c:pt>
                <c:pt idx="7924">
                  <c:v>-136.33780289699999</c:v>
                </c:pt>
                <c:pt idx="7925">
                  <c:v>-137.27871883399999</c:v>
                </c:pt>
                <c:pt idx="7926">
                  <c:v>-138.326819317</c:v>
                </c:pt>
                <c:pt idx="7927">
                  <c:v>-139.509999808</c:v>
                </c:pt>
                <c:pt idx="7928">
                  <c:v>-140.868915466</c:v>
                </c:pt>
                <c:pt idx="7929">
                  <c:v>-142.466189681</c:v>
                </c:pt>
                <c:pt idx="7930">
                  <c:v>-144.40579872199999</c:v>
                </c:pt>
                <c:pt idx="7931">
                  <c:v>-146.88006618399999</c:v>
                </c:pt>
                <c:pt idx="7932">
                  <c:v>-150.31106885899999</c:v>
                </c:pt>
                <c:pt idx="7933">
                  <c:v>-155.97985425499999</c:v>
                </c:pt>
                <c:pt idx="7934">
                  <c:v>-176.936478029</c:v>
                </c:pt>
                <c:pt idx="7935">
                  <c:v>-157.80770042200001</c:v>
                </c:pt>
                <c:pt idx="7936">
                  <c:v>-151.37618933600001</c:v>
                </c:pt>
                <c:pt idx="7937">
                  <c:v>-147.76029481399999</c:v>
                </c:pt>
                <c:pt idx="7938">
                  <c:v>-145.244914556</c:v>
                </c:pt>
                <c:pt idx="7939">
                  <c:v>-143.32169868</c:v>
                </c:pt>
                <c:pt idx="7940">
                  <c:v>-141.76962742800001</c:v>
                </c:pt>
                <c:pt idx="7941">
                  <c:v>-140.47244844599999</c:v>
                </c:pt>
                <c:pt idx="7942">
                  <c:v>-139.361414817</c:v>
                </c:pt>
                <c:pt idx="7943">
                  <c:v>-138.392481226</c:v>
                </c:pt>
                <c:pt idx="7944">
                  <c:v>-137.535728511</c:v>
                </c:pt>
                <c:pt idx="7945">
                  <c:v>-136.76990461599999</c:v>
                </c:pt>
                <c:pt idx="7946">
                  <c:v>-136.07937192899999</c:v>
                </c:pt>
                <c:pt idx="7947">
                  <c:v>-135.45229062000001</c:v>
                </c:pt>
                <c:pt idx="7948">
                  <c:v>-134.87948218899999</c:v>
                </c:pt>
                <c:pt idx="7949">
                  <c:v>-134.353688769</c:v>
                </c:pt>
                <c:pt idx="7950">
                  <c:v>-133.86907352399999</c:v>
                </c:pt>
                <c:pt idx="7951">
                  <c:v>-133.42087372500001</c:v>
                </c:pt>
                <c:pt idx="7952">
                  <c:v>-133.00515369600001</c:v>
                </c:pt>
                <c:pt idx="7953">
                  <c:v>-132.618625036</c:v>
                </c:pt>
                <c:pt idx="7954">
                  <c:v>-132.258513255</c:v>
                </c:pt>
                <c:pt idx="7955">
                  <c:v>-131.922457141</c:v>
                </c:pt>
                <c:pt idx="7956">
                  <c:v>-131.60843170699999</c:v>
                </c:pt>
                <c:pt idx="7957">
                  <c:v>-131.31468834</c:v>
                </c:pt>
                <c:pt idx="7958">
                  <c:v>-131.039707789</c:v>
                </c:pt>
                <c:pt idx="7959">
                  <c:v>-130.78216279599999</c:v>
                </c:pt>
                <c:pt idx="7960">
                  <c:v>-130.540888115</c:v>
                </c:pt>
                <c:pt idx="7961">
                  <c:v>-130.31485622299999</c:v>
                </c:pt>
                <c:pt idx="7962">
                  <c:v>-130.103157482</c:v>
                </c:pt>
                <c:pt idx="7963">
                  <c:v>-129.904983816</c:v>
                </c:pt>
                <c:pt idx="7964">
                  <c:v>-129.71961519199999</c:v>
                </c:pt>
                <c:pt idx="7965">
                  <c:v>-129.546408324</c:v>
                </c:pt>
                <c:pt idx="7966">
                  <c:v>-129.384787217</c:v>
                </c:pt>
                <c:pt idx="7967">
                  <c:v>-129.23423518300001</c:v>
                </c:pt>
                <c:pt idx="7968">
                  <c:v>-129.094288073</c:v>
                </c:pt>
                <c:pt idx="7969">
                  <c:v>-128.964528524</c:v>
                </c:pt>
                <c:pt idx="7970">
                  <c:v>-128.84458103399999</c:v>
                </c:pt>
                <c:pt idx="7971">
                  <c:v>-128.734107747</c:v>
                </c:pt>
                <c:pt idx="7972">
                  <c:v>-128.63280482799999</c:v>
                </c:pt>
                <c:pt idx="7973">
                  <c:v>-128.54039933600001</c:v>
                </c:pt>
                <c:pt idx="7974">
                  <c:v>-128.45664653399999</c:v>
                </c:pt>
                <c:pt idx="7975">
                  <c:v>-128.38132755399999</c:v>
                </c:pt>
                <c:pt idx="7976">
                  <c:v>-128.31424738800001</c:v>
                </c:pt>
                <c:pt idx="7977">
                  <c:v>-128.25523315300001</c:v>
                </c:pt>
                <c:pt idx="7978">
                  <c:v>-128.20413259899999</c:v>
                </c:pt>
                <c:pt idx="7979">
                  <c:v>-128.16081282499999</c:v>
                </c:pt>
                <c:pt idx="7980">
                  <c:v>-128.12515918899999</c:v>
                </c:pt>
                <c:pt idx="7981">
                  <c:v>-128.097074384</c:v>
                </c:pt>
                <c:pt idx="7982">
                  <c:v>-128.07647767200001</c:v>
                </c:pt>
                <c:pt idx="7983">
                  <c:v>-128.063304257</c:v>
                </c:pt>
                <c:pt idx="7984">
                  <c:v>-128.05750478499999</c:v>
                </c:pt>
                <c:pt idx="7985">
                  <c:v>-128.05904497099999</c:v>
                </c:pt>
                <c:pt idx="7986">
                  <c:v>-128.06790534300001</c:v>
                </c:pt>
                <c:pt idx="7987">
                  <c:v>-128.08408108699999</c:v>
                </c:pt>
                <c:pt idx="7988">
                  <c:v>-128.10758201900001</c:v>
                </c:pt>
                <c:pt idx="7989">
                  <c:v>-128.13843265</c:v>
                </c:pt>
                <c:pt idx="7990">
                  <c:v>-128.176672373</c:v>
                </c:pt>
                <c:pt idx="7991">
                  <c:v>-128.22235575799999</c:v>
                </c:pt>
                <c:pt idx="7992">
                  <c:v>-128.27555295799999</c:v>
                </c:pt>
                <c:pt idx="7993">
                  <c:v>-128.336350259</c:v>
                </c:pt>
                <c:pt idx="7994">
                  <c:v>-128.40485074</c:v>
                </c:pt>
                <c:pt idx="7995">
                  <c:v>-128.48117509400001</c:v>
                </c:pt>
                <c:pt idx="7996">
                  <c:v>-128.56546259999999</c:v>
                </c:pt>
                <c:pt idx="7997">
                  <c:v>-128.657872277</c:v>
                </c:pt>
                <c:pt idx="7998">
                  <c:v>-128.758584224</c:v>
                </c:pt>
                <c:pt idx="7999">
                  <c:v>-128.86780118999999</c:v>
                </c:pt>
                <c:pt idx="8000">
                  <c:v>-128.98575039400001</c:v>
                </c:pt>
                <c:pt idx="8001">
                  <c:v>-129.11268563100001</c:v>
                </c:pt>
                <c:pt idx="8002">
                  <c:v>-129.24888971199999</c:v>
                </c:pt>
                <c:pt idx="8003">
                  <c:v>-129.39467729099999</c:v>
                </c:pt>
                <c:pt idx="8004">
                  <c:v>-129.55039813400001</c:v>
                </c:pt>
                <c:pt idx="8005">
                  <c:v>-129.71644092899999</c:v>
                </c:pt>
                <c:pt idx="8006">
                  <c:v>-129.893237709</c:v>
                </c:pt>
                <c:pt idx="8007">
                  <c:v>-130.08126902399999</c:v>
                </c:pt>
                <c:pt idx="8008">
                  <c:v>-130.28106999900001</c:v>
                </c:pt>
                <c:pt idx="8009">
                  <c:v>-130.493237462</c:v>
                </c:pt>
                <c:pt idx="8010">
                  <c:v>-130.718438359</c:v>
                </c:pt>
                <c:pt idx="8011">
                  <c:v>-130.95741977</c:v>
                </c:pt>
                <c:pt idx="8012">
                  <c:v>-131.21102083700001</c:v>
                </c:pt>
                <c:pt idx="8013">
                  <c:v>-131.48018712699999</c:v>
                </c:pt>
                <c:pt idx="8014">
                  <c:v>-131.76598797700001</c:v>
                </c:pt>
                <c:pt idx="8015">
                  <c:v>-132.06963762999999</c:v>
                </c:pt>
                <c:pt idx="8016">
                  <c:v>-132.392521182</c:v>
                </c:pt>
                <c:pt idx="8017">
                  <c:v>-132.73622670200001</c:v>
                </c:pt>
                <c:pt idx="8018">
                  <c:v>-133.10258538799999</c:v>
                </c:pt>
                <c:pt idx="8019">
                  <c:v>-133.49372225499999</c:v>
                </c:pt>
                <c:pt idx="8020">
                  <c:v>-133.91212090600001</c:v>
                </c:pt>
                <c:pt idx="8021">
                  <c:v>-134.36070727000001</c:v>
                </c:pt>
                <c:pt idx="8022">
                  <c:v>-134.842959468</c:v>
                </c:pt>
                <c:pt idx="8023">
                  <c:v>-135.36305416499999</c:v>
                </c:pt>
                <c:pt idx="8024">
                  <c:v>-135.926065021</c:v>
                </c:pt>
                <c:pt idx="8025">
                  <c:v>-136.53823717700001</c:v>
                </c:pt>
                <c:pt idx="8026">
                  <c:v>-137.20737568000001</c:v>
                </c:pt>
                <c:pt idx="8027">
                  <c:v>-137.94340974599999</c:v>
                </c:pt>
                <c:pt idx="8028">
                  <c:v>-138.75923796199999</c:v>
                </c:pt>
                <c:pt idx="8029">
                  <c:v>-139.672041022</c:v>
                </c:pt>
                <c:pt idx="8030">
                  <c:v>-140.70541136400001</c:v>
                </c:pt>
                <c:pt idx="8031">
                  <c:v>-141.89299764500001</c:v>
                </c:pt>
                <c:pt idx="8032">
                  <c:v>-143.28517465799999</c:v>
                </c:pt>
                <c:pt idx="8033">
                  <c:v>-144.96236447999999</c:v>
                </c:pt>
                <c:pt idx="8034">
                  <c:v>-147.06499953599999</c:v>
                </c:pt>
                <c:pt idx="8035">
                  <c:v>-149.87367665900001</c:v>
                </c:pt>
                <c:pt idx="8036">
                  <c:v>-154.094167433</c:v>
                </c:pt>
                <c:pt idx="8037">
                  <c:v>-162.73745060100001</c:v>
                </c:pt>
                <c:pt idx="8038">
                  <c:v>-165.631424659</c:v>
                </c:pt>
                <c:pt idx="8039">
                  <c:v>-154.975564932</c:v>
                </c:pt>
                <c:pt idx="8040">
                  <c:v>-150.311891965</c:v>
                </c:pt>
                <c:pt idx="8041">
                  <c:v>-147.28118329200001</c:v>
                </c:pt>
                <c:pt idx="8042">
                  <c:v>-145.03005307500001</c:v>
                </c:pt>
                <c:pt idx="8043">
                  <c:v>-143.23770864400001</c:v>
                </c:pt>
                <c:pt idx="8044">
                  <c:v>-141.74825424700001</c:v>
                </c:pt>
                <c:pt idx="8045">
                  <c:v>-140.474041546</c:v>
                </c:pt>
                <c:pt idx="8046">
                  <c:v>-139.36085962300001</c:v>
                </c:pt>
                <c:pt idx="8047">
                  <c:v>-138.372829037</c:v>
                </c:pt>
                <c:pt idx="8048">
                  <c:v>-137.484967149</c:v>
                </c:pt>
                <c:pt idx="8049">
                  <c:v>-136.67917799700001</c:v>
                </c:pt>
                <c:pt idx="8050">
                  <c:v>-135.94193249400001</c:v>
                </c:pt>
                <c:pt idx="8051">
                  <c:v>-135.26285005899999</c:v>
                </c:pt>
                <c:pt idx="8052">
                  <c:v>-134.63379145100001</c:v>
                </c:pt>
                <c:pt idx="8053">
                  <c:v>-134.04825655900001</c:v>
                </c:pt>
                <c:pt idx="8054">
                  <c:v>-133.50097177000001</c:v>
                </c:pt>
                <c:pt idx="8055">
                  <c:v>-132.98759959099999</c:v>
                </c:pt>
                <c:pt idx="8056">
                  <c:v>-132.50452942699999</c:v>
                </c:pt>
                <c:pt idx="8057">
                  <c:v>-132.04872375799999</c:v>
                </c:pt>
                <c:pt idx="8058">
                  <c:v>-131.617602992</c:v>
                </c:pt>
                <c:pt idx="8059">
                  <c:v>-131.20895788000001</c:v>
                </c:pt>
                <c:pt idx="8060">
                  <c:v>-130.82088191899999</c:v>
                </c:pt>
                <c:pt idx="8061">
                  <c:v>-130.451718546</c:v>
                </c:pt>
                <c:pt idx="8062">
                  <c:v>-130.100019358</c:v>
                </c:pt>
                <c:pt idx="8063">
                  <c:v>-129.764510739</c:v>
                </c:pt>
                <c:pt idx="8064">
                  <c:v>-129.444066924</c:v>
                </c:pt>
                <c:pt idx="8065">
                  <c:v>-129.137688075</c:v>
                </c:pt>
                <c:pt idx="8066">
                  <c:v>-128.84448227999999</c:v>
                </c:pt>
                <c:pt idx="8067">
                  <c:v>-128.563650677</c:v>
                </c:pt>
                <c:pt idx="8068">
                  <c:v>-128.29447505600001</c:v>
                </c:pt>
                <c:pt idx="8069">
                  <c:v>-128.03630748</c:v>
                </c:pt>
                <c:pt idx="8070">
                  <c:v>-127.78856151799999</c:v>
                </c:pt>
                <c:pt idx="8071">
                  <c:v>-127.550704825</c:v>
                </c:pt>
                <c:pt idx="8072">
                  <c:v>-127.32225280999999</c:v>
                </c:pt>
                <c:pt idx="8073">
                  <c:v>-127.102763215</c:v>
                </c:pt>
                <c:pt idx="8074">
                  <c:v>-126.891831448</c:v>
                </c:pt>
                <c:pt idx="8075">
                  <c:v>-126.689086549</c:v>
                </c:pt>
                <c:pt idx="8076">
                  <c:v>-126.494187694</c:v>
                </c:pt>
                <c:pt idx="8077">
                  <c:v>-126.306821142</c:v>
                </c:pt>
                <c:pt idx="8078">
                  <c:v>-126.126697574</c:v>
                </c:pt>
                <c:pt idx="8079">
                  <c:v>-125.953549747</c:v>
                </c:pt>
                <c:pt idx="8080">
                  <c:v>-125.787130449</c:v>
                </c:pt>
                <c:pt idx="8081">
                  <c:v>-125.627210667</c:v>
                </c:pt>
                <c:pt idx="8082">
                  <c:v>-125.47357799300001</c:v>
                </c:pt>
                <c:pt idx="8083">
                  <c:v>-125.32603518400001</c:v>
                </c:pt>
                <c:pt idx="8084">
                  <c:v>-125.18439890000001</c:v>
                </c:pt>
                <c:pt idx="8085">
                  <c:v>-125.04849857000001</c:v>
                </c:pt>
                <c:pt idx="8086">
                  <c:v>-124.91817537199999</c:v>
                </c:pt>
                <c:pt idx="8087">
                  <c:v>-124.793281333</c:v>
                </c:pt>
                <c:pt idx="8088">
                  <c:v>-124.673678512</c:v>
                </c:pt>
                <c:pt idx="8089">
                  <c:v>-124.559238264</c:v>
                </c:pt>
                <c:pt idx="8090">
                  <c:v>-124.449840585</c:v>
                </c:pt>
                <c:pt idx="8091">
                  <c:v>-124.345373514</c:v>
                </c:pt>
                <c:pt idx="8092">
                  <c:v>-124.245732594</c:v>
                </c:pt>
                <c:pt idx="8093">
                  <c:v>-124.150820388</c:v>
                </c:pt>
                <c:pt idx="8094">
                  <c:v>-124.06054604000001</c:v>
                </c:pt>
                <c:pt idx="8095">
                  <c:v>-123.97482487400001</c:v>
                </c:pt>
                <c:pt idx="8096">
                  <c:v>-123.89357803</c:v>
                </c:pt>
                <c:pt idx="8097">
                  <c:v>-123.816732143</c:v>
                </c:pt>
                <c:pt idx="8098">
                  <c:v>-123.744219039</c:v>
                </c:pt>
                <c:pt idx="8099">
                  <c:v>-123.675975472</c:v>
                </c:pt>
                <c:pt idx="8100">
                  <c:v>-123.611942872</c:v>
                </c:pt>
                <c:pt idx="8101">
                  <c:v>-123.55206713</c:v>
                </c:pt>
                <c:pt idx="8102">
                  <c:v>-123.496298396</c:v>
                </c:pt>
                <c:pt idx="8103">
                  <c:v>-123.44459089599999</c:v>
                </c:pt>
                <c:pt idx="8104">
                  <c:v>-123.39690277299999</c:v>
                </c:pt>
                <c:pt idx="8105">
                  <c:v>-123.353195938</c:v>
                </c:pt>
                <c:pt idx="8106">
                  <c:v>-123.31343594099999</c:v>
                </c:pt>
                <c:pt idx="8107">
                  <c:v>-123.277591855</c:v>
                </c:pt>
                <c:pt idx="8108">
                  <c:v>-123.245636172</c:v>
                </c:pt>
                <c:pt idx="8109">
                  <c:v>-123.217544715</c:v>
                </c:pt>
                <c:pt idx="8110">
                  <c:v>-123.193296558</c:v>
                </c:pt>
                <c:pt idx="8111">
                  <c:v>-123.172873964</c:v>
                </c:pt>
                <c:pt idx="8112">
                  <c:v>-123.15626232699999</c:v>
                </c:pt>
                <c:pt idx="8113">
                  <c:v>-123.143450126</c:v>
                </c:pt>
                <c:pt idx="8114">
                  <c:v>-123.134428898</c:v>
                </c:pt>
                <c:pt idx="8115">
                  <c:v>-123.129193207</c:v>
                </c:pt>
                <c:pt idx="8116">
                  <c:v>-123.12774063499999</c:v>
                </c:pt>
                <c:pt idx="8117">
                  <c:v>-123.130071777</c:v>
                </c:pt>
                <c:pt idx="8118">
                  <c:v>-123.136190247</c:v>
                </c:pt>
                <c:pt idx="8119">
                  <c:v>-123.146102695</c:v>
                </c:pt>
                <c:pt idx="8120">
                  <c:v>-123.159818832</c:v>
                </c:pt>
                <c:pt idx="8121">
                  <c:v>-123.177351468</c:v>
                </c:pt>
                <c:pt idx="8122">
                  <c:v>-123.19871655599999</c:v>
                </c:pt>
                <c:pt idx="8123">
                  <c:v>-123.223933256</c:v>
                </c:pt>
                <c:pt idx="8124">
                  <c:v>-123.253023997</c:v>
                </c:pt>
                <c:pt idx="8125">
                  <c:v>-123.28601456299999</c:v>
                </c:pt>
                <c:pt idx="8126">
                  <c:v>-123.322934183</c:v>
                </c:pt>
                <c:pt idx="8127">
                  <c:v>-123.36381564200001</c:v>
                </c:pt>
                <c:pt idx="8128">
                  <c:v>-123.408695397</c:v>
                </c:pt>
                <c:pt idx="8129">
                  <c:v>-123.457613712</c:v>
                </c:pt>
                <c:pt idx="8130">
                  <c:v>-123.510614815</c:v>
                </c:pt>
                <c:pt idx="8131">
                  <c:v>-123.567747059</c:v>
                </c:pt>
                <c:pt idx="8132">
                  <c:v>-123.629063113</c:v>
                </c:pt>
                <c:pt idx="8133">
                  <c:v>-123.694620169</c:v>
                </c:pt>
                <c:pt idx="8134">
                  <c:v>-123.764480171</c:v>
                </c:pt>
                <c:pt idx="8135">
                  <c:v>-123.838710064</c:v>
                </c:pt>
                <c:pt idx="8136">
                  <c:v>-123.917382077</c:v>
                </c:pt>
                <c:pt idx="8137">
                  <c:v>-124.000574032</c:v>
                </c:pt>
                <c:pt idx="8138">
                  <c:v>-124.088369677</c:v>
                </c:pt>
                <c:pt idx="8139">
                  <c:v>-124.18085906899999</c:v>
                </c:pt>
                <c:pt idx="8140">
                  <c:v>-124.278138978</c:v>
                </c:pt>
                <c:pt idx="8141">
                  <c:v>-124.38031335399999</c:v>
                </c:pt>
                <c:pt idx="8142">
                  <c:v>-124.487493824</c:v>
                </c:pt>
                <c:pt idx="8143">
                  <c:v>-124.59980025500001</c:v>
                </c:pt>
                <c:pt idx="8144">
                  <c:v>-124.717361368</c:v>
                </c:pt>
                <c:pt idx="8145">
                  <c:v>-124.84031543499999</c:v>
                </c:pt>
                <c:pt idx="8146">
                  <c:v>-124.96881103</c:v>
                </c:pt>
                <c:pt idx="8147">
                  <c:v>-125.103007889</c:v>
                </c:pt>
                <c:pt idx="8148">
                  <c:v>-125.243077851</c:v>
                </c:pt>
                <c:pt idx="8149">
                  <c:v>-125.389205921</c:v>
                </c:pt>
                <c:pt idx="8150">
                  <c:v>-125.54159145</c:v>
                </c:pt>
                <c:pt idx="8151">
                  <c:v>-125.700449475</c:v>
                </c:pt>
                <c:pt idx="8152">
                  <c:v>-125.866012205</c:v>
                </c:pt>
                <c:pt idx="8153">
                  <c:v>-126.038530721</c:v>
                </c:pt>
                <c:pt idx="8154">
                  <c:v>-126.218276876</c:v>
                </c:pt>
                <c:pt idx="8155">
                  <c:v>-126.405545467</c:v>
                </c:pt>
                <c:pt idx="8156">
                  <c:v>-126.6006567</c:v>
                </c:pt>
                <c:pt idx="8157">
                  <c:v>-126.803959003</c:v>
                </c:pt>
                <c:pt idx="8158">
                  <c:v>-127.01583225</c:v>
                </c:pt>
                <c:pt idx="8159">
                  <c:v>-127.236691471</c:v>
                </c:pt>
                <c:pt idx="8160">
                  <c:v>-127.466991131</c:v>
                </c:pt>
                <c:pt idx="8161">
                  <c:v>-127.707230088</c:v>
                </c:pt>
                <c:pt idx="8162">
                  <c:v>-127.95795737500001</c:v>
                </c:pt>
                <c:pt idx="8163">
                  <c:v>-128.21977895000001</c:v>
                </c:pt>
                <c:pt idx="8164">
                  <c:v>-128.49336564800001</c:v>
                </c:pt>
                <c:pt idx="8165">
                  <c:v>-128.77946256999999</c:v>
                </c:pt>
                <c:pt idx="8166">
                  <c:v>-129.078900248</c:v>
                </c:pt>
                <c:pt idx="8167">
                  <c:v>-129.39260800900001</c:v>
                </c:pt>
                <c:pt idx="8168">
                  <c:v>-129.721630057</c:v>
                </c:pt>
                <c:pt idx="8169">
                  <c:v>-130.06714500199999</c:v>
                </c:pt>
                <c:pt idx="8170">
                  <c:v>-130.43048970199999</c:v>
                </c:pt>
                <c:pt idx="8171">
                  <c:v>-130.81318869</c:v>
                </c:pt>
                <c:pt idx="8172">
                  <c:v>-131.21699076799999</c:v>
                </c:pt>
                <c:pt idx="8173">
                  <c:v>-131.643914997</c:v>
                </c:pt>
                <c:pt idx="8174">
                  <c:v>-132.096309142</c:v>
                </c:pt>
                <c:pt idx="8175">
                  <c:v>-132.57692483700001</c:v>
                </c:pt>
                <c:pt idx="8176">
                  <c:v>-133.08901556399999</c:v>
                </c:pt>
                <c:pt idx="8177">
                  <c:v>-133.63646629199999</c:v>
                </c:pt>
                <c:pt idx="8178">
                  <c:v>-134.223967931</c:v>
                </c:pt>
                <c:pt idx="8179">
                  <c:v>-134.85725652400001</c:v>
                </c:pt>
                <c:pt idx="8180">
                  <c:v>-135.543448394</c:v>
                </c:pt>
                <c:pt idx="8181">
                  <c:v>-136.29152147600001</c:v>
                </c:pt>
                <c:pt idx="8182">
                  <c:v>-137.11302667499999</c:v>
                </c:pt>
                <c:pt idx="8183">
                  <c:v>-138.023175358</c:v>
                </c:pt>
                <c:pt idx="8184">
                  <c:v>-139.04257001600001</c:v>
                </c:pt>
                <c:pt idx="8185">
                  <c:v>-140.20009668</c:v>
                </c:pt>
                <c:pt idx="8186">
                  <c:v>-141.538062115</c:v>
                </c:pt>
                <c:pt idx="8187">
                  <c:v>-143.12205720399999</c:v>
                </c:pt>
                <c:pt idx="8188">
                  <c:v>-145.06196699</c:v>
                </c:pt>
                <c:pt idx="8189">
                  <c:v>-147.56378964800001</c:v>
                </c:pt>
                <c:pt idx="8190">
                  <c:v>-151.09000041600001</c:v>
                </c:pt>
                <c:pt idx="8191">
                  <c:v>-157.116323042</c:v>
                </c:pt>
                <c:pt idx="8192">
                  <c:v>-300</c:v>
                </c:pt>
              </c:numCache>
            </c:numRef>
          </c:yVal>
          <c:smooth val="0"/>
        </c:ser>
        <c:ser>
          <c:idx val="1"/>
          <c:order val="1"/>
          <c:tx>
            <c:v>Output Data Rate</c:v>
          </c:tx>
          <c:spPr>
            <a:ln w="15875"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Response!$F$51:$F$52</c:f>
              <c:numCache>
                <c:formatCode>General</c:formatCode>
                <c:ptCount val="2"/>
                <c:pt idx="0">
                  <c:v>256000</c:v>
                </c:pt>
                <c:pt idx="1">
                  <c:v>256000</c:v>
                </c:pt>
              </c:numCache>
            </c:numRef>
          </c:xVal>
          <c:yVal>
            <c:numRef>
              <c:f>Response!$G$51:$G$52</c:f>
              <c:numCache>
                <c:formatCode>General</c:formatCode>
                <c:ptCount val="2"/>
                <c:pt idx="0">
                  <c:v>20</c:v>
                </c:pt>
                <c:pt idx="1">
                  <c:v>-160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PRE_CALC!$S$2</c:f>
              <c:strCache>
                <c:ptCount val="1"/>
                <c:pt idx="0">
                  <c:v>Chop Artifact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ysDash"/>
            </a:ln>
          </c:spPr>
          <c:marker>
            <c:symbol val="none"/>
          </c:marker>
          <c:xVal>
            <c:numRef>
              <c:f>PRE_CALC!$R$3:$R$67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xVal>
          <c:yVal>
            <c:numRef>
              <c:f>PRE_CALC!$S$3:$S$67</c:f>
              <c:numCache>
                <c:formatCode>General</c:formatCode>
                <c:ptCount val="65"/>
                <c:pt idx="0">
                  <c:v>-120</c:v>
                </c:pt>
                <c:pt idx="1">
                  <c:v>-120</c:v>
                </c:pt>
                <c:pt idx="2">
                  <c:v>-89</c:v>
                </c:pt>
                <c:pt idx="3">
                  <c:v>-86</c:v>
                </c:pt>
                <c:pt idx="4">
                  <c:v>-120</c:v>
                </c:pt>
                <c:pt idx="5">
                  <c:v>-120</c:v>
                </c:pt>
                <c:pt idx="6">
                  <c:v>-82</c:v>
                </c:pt>
                <c:pt idx="7">
                  <c:v>-80</c:v>
                </c:pt>
                <c:pt idx="8">
                  <c:v>-120</c:v>
                </c:pt>
                <c:pt idx="9">
                  <c:v>-120</c:v>
                </c:pt>
                <c:pt idx="10">
                  <c:v>-79</c:v>
                </c:pt>
                <c:pt idx="11">
                  <c:v>-78</c:v>
                </c:pt>
                <c:pt idx="12">
                  <c:v>-120</c:v>
                </c:pt>
                <c:pt idx="13">
                  <c:v>-120</c:v>
                </c:pt>
                <c:pt idx="14">
                  <c:v>-76</c:v>
                </c:pt>
                <c:pt idx="15">
                  <c:v>-75</c:v>
                </c:pt>
                <c:pt idx="16">
                  <c:v>-120</c:v>
                </c:pt>
                <c:pt idx="17">
                  <c:v>-120</c:v>
                </c:pt>
                <c:pt idx="18">
                  <c:v>-74</c:v>
                </c:pt>
                <c:pt idx="19">
                  <c:v>-73</c:v>
                </c:pt>
                <c:pt idx="20">
                  <c:v>-120</c:v>
                </c:pt>
                <c:pt idx="21">
                  <c:v>-120</c:v>
                </c:pt>
                <c:pt idx="22">
                  <c:v>-72</c:v>
                </c:pt>
                <c:pt idx="23">
                  <c:v>-71</c:v>
                </c:pt>
                <c:pt idx="24">
                  <c:v>-120</c:v>
                </c:pt>
                <c:pt idx="25">
                  <c:v>-120</c:v>
                </c:pt>
                <c:pt idx="26">
                  <c:v>-71</c:v>
                </c:pt>
                <c:pt idx="27">
                  <c:v>-70</c:v>
                </c:pt>
                <c:pt idx="28">
                  <c:v>-120</c:v>
                </c:pt>
                <c:pt idx="29">
                  <c:v>-120</c:v>
                </c:pt>
                <c:pt idx="30">
                  <c:v>-70</c:v>
                </c:pt>
                <c:pt idx="31">
                  <c:v>-69</c:v>
                </c:pt>
                <c:pt idx="32">
                  <c:v>-120</c:v>
                </c:pt>
                <c:pt idx="33">
                  <c:v>-120</c:v>
                </c:pt>
                <c:pt idx="34">
                  <c:v>-69</c:v>
                </c:pt>
                <c:pt idx="35">
                  <c:v>-69</c:v>
                </c:pt>
                <c:pt idx="36">
                  <c:v>-120</c:v>
                </c:pt>
                <c:pt idx="37">
                  <c:v>-120</c:v>
                </c:pt>
                <c:pt idx="38">
                  <c:v>-68</c:v>
                </c:pt>
                <c:pt idx="39">
                  <c:v>-68</c:v>
                </c:pt>
                <c:pt idx="40">
                  <c:v>-120</c:v>
                </c:pt>
                <c:pt idx="41">
                  <c:v>-120</c:v>
                </c:pt>
                <c:pt idx="42">
                  <c:v>-67</c:v>
                </c:pt>
                <c:pt idx="43">
                  <c:v>-67</c:v>
                </c:pt>
                <c:pt idx="44">
                  <c:v>-120</c:v>
                </c:pt>
                <c:pt idx="45">
                  <c:v>-120</c:v>
                </c:pt>
                <c:pt idx="46">
                  <c:v>-67</c:v>
                </c:pt>
                <c:pt idx="47">
                  <c:v>-66</c:v>
                </c:pt>
                <c:pt idx="48">
                  <c:v>-120</c:v>
                </c:pt>
                <c:pt idx="49">
                  <c:v>-120</c:v>
                </c:pt>
                <c:pt idx="50">
                  <c:v>-65</c:v>
                </c:pt>
                <c:pt idx="51">
                  <c:v>-65</c:v>
                </c:pt>
                <c:pt idx="52">
                  <c:v>-120</c:v>
                </c:pt>
                <c:pt idx="53">
                  <c:v>-120</c:v>
                </c:pt>
                <c:pt idx="54">
                  <c:v>-64</c:v>
                </c:pt>
                <c:pt idx="55">
                  <c:v>-64</c:v>
                </c:pt>
                <c:pt idx="56">
                  <c:v>-120</c:v>
                </c:pt>
                <c:pt idx="57">
                  <c:v>-120</c:v>
                </c:pt>
                <c:pt idx="58">
                  <c:v>-63</c:v>
                </c:pt>
                <c:pt idx="59">
                  <c:v>-63</c:v>
                </c:pt>
                <c:pt idx="60">
                  <c:v>-120</c:v>
                </c:pt>
                <c:pt idx="61">
                  <c:v>-120</c:v>
                </c:pt>
                <c:pt idx="62">
                  <c:v>-35</c:v>
                </c:pt>
                <c:pt idx="63">
                  <c:v>-35</c:v>
                </c:pt>
                <c:pt idx="64">
                  <c:v>-120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589040"/>
        <c:axId val="270590216"/>
        <c:extLst/>
      </c:scatterChart>
      <c:valAx>
        <c:axId val="2705890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IE"/>
                  <a:t>f[Hz]</a:t>
                </a:r>
              </a:p>
            </c:rich>
          </c:tx>
          <c:layout>
            <c:manualLayout>
              <c:xMode val="edge"/>
              <c:yMode val="edge"/>
              <c:x val="0.50234645304539427"/>
              <c:y val="0.91954436524266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590216"/>
        <c:crossesAt val="-200"/>
        <c:crossBetween val="midCat"/>
      </c:valAx>
      <c:valAx>
        <c:axId val="270590216"/>
        <c:scaling>
          <c:orientation val="minMax"/>
          <c:max val="20"/>
          <c:min val="-1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IE"/>
                  <a:t>|H(f)| [dB]</a:t>
                </a:r>
              </a:p>
            </c:rich>
          </c:tx>
          <c:layout>
            <c:manualLayout>
              <c:xMode val="edge"/>
              <c:yMode val="edge"/>
              <c:x val="6.7658742433054139E-3"/>
              <c:y val="0.380535448918936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5890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/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Passband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5180708228289"/>
          <c:y val="0.11973011454010704"/>
          <c:w val="0.83831348841084297"/>
          <c:h val="0.78336389037386056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Response!$E$55:$E$8247</c:f>
              <c:numCache>
                <c:formatCode>General</c:formatCode>
                <c:ptCount val="8193"/>
                <c:pt idx="0">
                  <c:v>0</c:v>
                </c:pt>
                <c:pt idx="1">
                  <c:v>31.25</c:v>
                </c:pt>
                <c:pt idx="2">
                  <c:v>62.5</c:v>
                </c:pt>
                <c:pt idx="3">
                  <c:v>93.75</c:v>
                </c:pt>
                <c:pt idx="4">
                  <c:v>125</c:v>
                </c:pt>
                <c:pt idx="5">
                  <c:v>156.25</c:v>
                </c:pt>
                <c:pt idx="6">
                  <c:v>187.5</c:v>
                </c:pt>
                <c:pt idx="7">
                  <c:v>218.75</c:v>
                </c:pt>
                <c:pt idx="8">
                  <c:v>250</c:v>
                </c:pt>
                <c:pt idx="9">
                  <c:v>281.25</c:v>
                </c:pt>
                <c:pt idx="10">
                  <c:v>312.5</c:v>
                </c:pt>
                <c:pt idx="11">
                  <c:v>343.75</c:v>
                </c:pt>
                <c:pt idx="12">
                  <c:v>375</c:v>
                </c:pt>
                <c:pt idx="13">
                  <c:v>406.25</c:v>
                </c:pt>
                <c:pt idx="14">
                  <c:v>437.5</c:v>
                </c:pt>
                <c:pt idx="15">
                  <c:v>468.75</c:v>
                </c:pt>
                <c:pt idx="16">
                  <c:v>500</c:v>
                </c:pt>
                <c:pt idx="17">
                  <c:v>531.25</c:v>
                </c:pt>
                <c:pt idx="18">
                  <c:v>562.5</c:v>
                </c:pt>
                <c:pt idx="19">
                  <c:v>593.75</c:v>
                </c:pt>
                <c:pt idx="20">
                  <c:v>625</c:v>
                </c:pt>
                <c:pt idx="21">
                  <c:v>656.25</c:v>
                </c:pt>
                <c:pt idx="22">
                  <c:v>687.5</c:v>
                </c:pt>
                <c:pt idx="23">
                  <c:v>718.75</c:v>
                </c:pt>
                <c:pt idx="24">
                  <c:v>750</c:v>
                </c:pt>
                <c:pt idx="25">
                  <c:v>781.25</c:v>
                </c:pt>
                <c:pt idx="26">
                  <c:v>812.5</c:v>
                </c:pt>
                <c:pt idx="27">
                  <c:v>843.75</c:v>
                </c:pt>
                <c:pt idx="28">
                  <c:v>875</c:v>
                </c:pt>
                <c:pt idx="29">
                  <c:v>906.25</c:v>
                </c:pt>
                <c:pt idx="30">
                  <c:v>937.5</c:v>
                </c:pt>
                <c:pt idx="31">
                  <c:v>968.75</c:v>
                </c:pt>
                <c:pt idx="32">
                  <c:v>1000</c:v>
                </c:pt>
                <c:pt idx="33">
                  <c:v>1031.25</c:v>
                </c:pt>
                <c:pt idx="34">
                  <c:v>1062.5</c:v>
                </c:pt>
                <c:pt idx="35">
                  <c:v>1093.75</c:v>
                </c:pt>
                <c:pt idx="36">
                  <c:v>1125</c:v>
                </c:pt>
                <c:pt idx="37">
                  <c:v>1156.25</c:v>
                </c:pt>
                <c:pt idx="38">
                  <c:v>1187.5</c:v>
                </c:pt>
                <c:pt idx="39">
                  <c:v>1218.75</c:v>
                </c:pt>
                <c:pt idx="40">
                  <c:v>1250</c:v>
                </c:pt>
                <c:pt idx="41">
                  <c:v>1281.25</c:v>
                </c:pt>
                <c:pt idx="42">
                  <c:v>1312.5</c:v>
                </c:pt>
                <c:pt idx="43">
                  <c:v>1343.75</c:v>
                </c:pt>
                <c:pt idx="44">
                  <c:v>1375</c:v>
                </c:pt>
                <c:pt idx="45">
                  <c:v>1406.25</c:v>
                </c:pt>
                <c:pt idx="46">
                  <c:v>1437.5</c:v>
                </c:pt>
                <c:pt idx="47">
                  <c:v>1468.75</c:v>
                </c:pt>
                <c:pt idx="48">
                  <c:v>1500</c:v>
                </c:pt>
                <c:pt idx="49">
                  <c:v>1531.25</c:v>
                </c:pt>
                <c:pt idx="50">
                  <c:v>1562.5</c:v>
                </c:pt>
                <c:pt idx="51">
                  <c:v>1593.75</c:v>
                </c:pt>
                <c:pt idx="52">
                  <c:v>1625</c:v>
                </c:pt>
                <c:pt idx="53">
                  <c:v>1656.25</c:v>
                </c:pt>
                <c:pt idx="54">
                  <c:v>1687.5</c:v>
                </c:pt>
                <c:pt idx="55">
                  <c:v>1718.75</c:v>
                </c:pt>
                <c:pt idx="56">
                  <c:v>1750</c:v>
                </c:pt>
                <c:pt idx="57">
                  <c:v>1781.25</c:v>
                </c:pt>
                <c:pt idx="58">
                  <c:v>1812.5</c:v>
                </c:pt>
                <c:pt idx="59">
                  <c:v>1843.75</c:v>
                </c:pt>
                <c:pt idx="60">
                  <c:v>1875</c:v>
                </c:pt>
                <c:pt idx="61">
                  <c:v>1906.25</c:v>
                </c:pt>
                <c:pt idx="62">
                  <c:v>1937.5</c:v>
                </c:pt>
                <c:pt idx="63">
                  <c:v>1968.75</c:v>
                </c:pt>
                <c:pt idx="64">
                  <c:v>2000</c:v>
                </c:pt>
                <c:pt idx="65">
                  <c:v>2031.25</c:v>
                </c:pt>
                <c:pt idx="66">
                  <c:v>2062.5</c:v>
                </c:pt>
                <c:pt idx="67">
                  <c:v>2093.75</c:v>
                </c:pt>
                <c:pt idx="68">
                  <c:v>2125</c:v>
                </c:pt>
                <c:pt idx="69">
                  <c:v>2156.25</c:v>
                </c:pt>
                <c:pt idx="70">
                  <c:v>2187.5</c:v>
                </c:pt>
                <c:pt idx="71">
                  <c:v>2218.75</c:v>
                </c:pt>
                <c:pt idx="72">
                  <c:v>2250</c:v>
                </c:pt>
                <c:pt idx="73">
                  <c:v>2281.25</c:v>
                </c:pt>
                <c:pt idx="74">
                  <c:v>2312.5</c:v>
                </c:pt>
                <c:pt idx="75">
                  <c:v>2343.75</c:v>
                </c:pt>
                <c:pt idx="76">
                  <c:v>2375</c:v>
                </c:pt>
                <c:pt idx="77">
                  <c:v>2406.25</c:v>
                </c:pt>
                <c:pt idx="78">
                  <c:v>2437.5</c:v>
                </c:pt>
                <c:pt idx="79">
                  <c:v>2468.75</c:v>
                </c:pt>
                <c:pt idx="80">
                  <c:v>2500</c:v>
                </c:pt>
                <c:pt idx="81">
                  <c:v>2531.25</c:v>
                </c:pt>
                <c:pt idx="82">
                  <c:v>2562.5</c:v>
                </c:pt>
                <c:pt idx="83">
                  <c:v>2593.75</c:v>
                </c:pt>
                <c:pt idx="84">
                  <c:v>2625</c:v>
                </c:pt>
                <c:pt idx="85">
                  <c:v>2656.25</c:v>
                </c:pt>
                <c:pt idx="86">
                  <c:v>2687.5</c:v>
                </c:pt>
                <c:pt idx="87">
                  <c:v>2718.75</c:v>
                </c:pt>
                <c:pt idx="88">
                  <c:v>2750</c:v>
                </c:pt>
                <c:pt idx="89">
                  <c:v>2781.25</c:v>
                </c:pt>
                <c:pt idx="90">
                  <c:v>2812.5</c:v>
                </c:pt>
                <c:pt idx="91">
                  <c:v>2843.75</c:v>
                </c:pt>
                <c:pt idx="92">
                  <c:v>2875</c:v>
                </c:pt>
                <c:pt idx="93">
                  <c:v>2906.25</c:v>
                </c:pt>
                <c:pt idx="94">
                  <c:v>2937.5</c:v>
                </c:pt>
                <c:pt idx="95">
                  <c:v>2968.75</c:v>
                </c:pt>
                <c:pt idx="96">
                  <c:v>3000</c:v>
                </c:pt>
                <c:pt idx="97">
                  <c:v>3031.25</c:v>
                </c:pt>
                <c:pt idx="98">
                  <c:v>3062.5</c:v>
                </c:pt>
                <c:pt idx="99">
                  <c:v>3093.75</c:v>
                </c:pt>
                <c:pt idx="100">
                  <c:v>3125</c:v>
                </c:pt>
                <c:pt idx="101">
                  <c:v>3156.25</c:v>
                </c:pt>
                <c:pt idx="102">
                  <c:v>3187.5</c:v>
                </c:pt>
                <c:pt idx="103">
                  <c:v>3218.75</c:v>
                </c:pt>
                <c:pt idx="104">
                  <c:v>3250</c:v>
                </c:pt>
                <c:pt idx="105">
                  <c:v>3281.25</c:v>
                </c:pt>
                <c:pt idx="106">
                  <c:v>3312.5</c:v>
                </c:pt>
                <c:pt idx="107">
                  <c:v>3343.75</c:v>
                </c:pt>
                <c:pt idx="108">
                  <c:v>3375</c:v>
                </c:pt>
                <c:pt idx="109">
                  <c:v>3406.25</c:v>
                </c:pt>
                <c:pt idx="110">
                  <c:v>3437.5</c:v>
                </c:pt>
                <c:pt idx="111">
                  <c:v>3468.75</c:v>
                </c:pt>
                <c:pt idx="112">
                  <c:v>3500</c:v>
                </c:pt>
                <c:pt idx="113">
                  <c:v>3531.25</c:v>
                </c:pt>
                <c:pt idx="114">
                  <c:v>3562.5</c:v>
                </c:pt>
                <c:pt idx="115">
                  <c:v>3593.75</c:v>
                </c:pt>
                <c:pt idx="116">
                  <c:v>3625</c:v>
                </c:pt>
                <c:pt idx="117">
                  <c:v>3656.25</c:v>
                </c:pt>
                <c:pt idx="118">
                  <c:v>3687.5</c:v>
                </c:pt>
                <c:pt idx="119">
                  <c:v>3718.75</c:v>
                </c:pt>
                <c:pt idx="120">
                  <c:v>3750</c:v>
                </c:pt>
                <c:pt idx="121">
                  <c:v>3781.25</c:v>
                </c:pt>
                <c:pt idx="122">
                  <c:v>3812.5</c:v>
                </c:pt>
                <c:pt idx="123">
                  <c:v>3843.75</c:v>
                </c:pt>
                <c:pt idx="124">
                  <c:v>3875</c:v>
                </c:pt>
                <c:pt idx="125">
                  <c:v>3906.25</c:v>
                </c:pt>
                <c:pt idx="126">
                  <c:v>3937.5</c:v>
                </c:pt>
                <c:pt idx="127">
                  <c:v>3968.75</c:v>
                </c:pt>
                <c:pt idx="128">
                  <c:v>4000</c:v>
                </c:pt>
                <c:pt idx="129">
                  <c:v>4031.25</c:v>
                </c:pt>
                <c:pt idx="130">
                  <c:v>4062.5</c:v>
                </c:pt>
                <c:pt idx="131">
                  <c:v>4093.75</c:v>
                </c:pt>
                <c:pt idx="132">
                  <c:v>4125</c:v>
                </c:pt>
                <c:pt idx="133">
                  <c:v>4156.25</c:v>
                </c:pt>
                <c:pt idx="134">
                  <c:v>4187.5</c:v>
                </c:pt>
                <c:pt idx="135">
                  <c:v>4218.75</c:v>
                </c:pt>
                <c:pt idx="136">
                  <c:v>4250</c:v>
                </c:pt>
                <c:pt idx="137">
                  <c:v>4281.25</c:v>
                </c:pt>
                <c:pt idx="138">
                  <c:v>4312.5</c:v>
                </c:pt>
                <c:pt idx="139">
                  <c:v>4343.75</c:v>
                </c:pt>
                <c:pt idx="140">
                  <c:v>4375</c:v>
                </c:pt>
                <c:pt idx="141">
                  <c:v>4406.25</c:v>
                </c:pt>
                <c:pt idx="142">
                  <c:v>4437.5</c:v>
                </c:pt>
                <c:pt idx="143">
                  <c:v>4468.75</c:v>
                </c:pt>
                <c:pt idx="144">
                  <c:v>4500</c:v>
                </c:pt>
                <c:pt idx="145">
                  <c:v>4531.25</c:v>
                </c:pt>
                <c:pt idx="146">
                  <c:v>4562.5</c:v>
                </c:pt>
                <c:pt idx="147">
                  <c:v>4593.75</c:v>
                </c:pt>
                <c:pt idx="148">
                  <c:v>4625</c:v>
                </c:pt>
                <c:pt idx="149">
                  <c:v>4656.25</c:v>
                </c:pt>
                <c:pt idx="150">
                  <c:v>4687.5</c:v>
                </c:pt>
                <c:pt idx="151">
                  <c:v>4718.75</c:v>
                </c:pt>
                <c:pt idx="152">
                  <c:v>4750</c:v>
                </c:pt>
                <c:pt idx="153">
                  <c:v>4781.25</c:v>
                </c:pt>
                <c:pt idx="154">
                  <c:v>4812.5</c:v>
                </c:pt>
                <c:pt idx="155">
                  <c:v>4843.75</c:v>
                </c:pt>
                <c:pt idx="156">
                  <c:v>4875</c:v>
                </c:pt>
                <c:pt idx="157">
                  <c:v>4906.25</c:v>
                </c:pt>
                <c:pt idx="158">
                  <c:v>4937.5</c:v>
                </c:pt>
                <c:pt idx="159">
                  <c:v>4968.75</c:v>
                </c:pt>
                <c:pt idx="160">
                  <c:v>5000</c:v>
                </c:pt>
                <c:pt idx="161">
                  <c:v>5031.25</c:v>
                </c:pt>
                <c:pt idx="162">
                  <c:v>5062.5</c:v>
                </c:pt>
                <c:pt idx="163">
                  <c:v>5093.75</c:v>
                </c:pt>
                <c:pt idx="164">
                  <c:v>5125</c:v>
                </c:pt>
                <c:pt idx="165">
                  <c:v>5156.25</c:v>
                </c:pt>
                <c:pt idx="166">
                  <c:v>5187.5</c:v>
                </c:pt>
                <c:pt idx="167">
                  <c:v>5218.75</c:v>
                </c:pt>
                <c:pt idx="168">
                  <c:v>5250</c:v>
                </c:pt>
                <c:pt idx="169">
                  <c:v>5281.25</c:v>
                </c:pt>
                <c:pt idx="170">
                  <c:v>5312.5</c:v>
                </c:pt>
                <c:pt idx="171">
                  <c:v>5343.75</c:v>
                </c:pt>
                <c:pt idx="172">
                  <c:v>5375</c:v>
                </c:pt>
                <c:pt idx="173">
                  <c:v>5406.25</c:v>
                </c:pt>
                <c:pt idx="174">
                  <c:v>5437.5</c:v>
                </c:pt>
                <c:pt idx="175">
                  <c:v>5468.75</c:v>
                </c:pt>
                <c:pt idx="176">
                  <c:v>5500</c:v>
                </c:pt>
                <c:pt idx="177">
                  <c:v>5531.25</c:v>
                </c:pt>
                <c:pt idx="178">
                  <c:v>5562.5</c:v>
                </c:pt>
                <c:pt idx="179">
                  <c:v>5593.75</c:v>
                </c:pt>
                <c:pt idx="180">
                  <c:v>5625</c:v>
                </c:pt>
                <c:pt idx="181">
                  <c:v>5656.25</c:v>
                </c:pt>
                <c:pt idx="182">
                  <c:v>5687.5</c:v>
                </c:pt>
                <c:pt idx="183">
                  <c:v>5718.75</c:v>
                </c:pt>
                <c:pt idx="184">
                  <c:v>5750</c:v>
                </c:pt>
                <c:pt idx="185">
                  <c:v>5781.25</c:v>
                </c:pt>
                <c:pt idx="186">
                  <c:v>5812.5</c:v>
                </c:pt>
                <c:pt idx="187">
                  <c:v>5843.75</c:v>
                </c:pt>
                <c:pt idx="188">
                  <c:v>5875</c:v>
                </c:pt>
                <c:pt idx="189">
                  <c:v>5906.25</c:v>
                </c:pt>
                <c:pt idx="190">
                  <c:v>5937.5</c:v>
                </c:pt>
                <c:pt idx="191">
                  <c:v>5968.75</c:v>
                </c:pt>
                <c:pt idx="192">
                  <c:v>6000</c:v>
                </c:pt>
                <c:pt idx="193">
                  <c:v>6031.25</c:v>
                </c:pt>
                <c:pt idx="194">
                  <c:v>6062.5</c:v>
                </c:pt>
                <c:pt idx="195">
                  <c:v>6093.75</c:v>
                </c:pt>
                <c:pt idx="196">
                  <c:v>6125</c:v>
                </c:pt>
                <c:pt idx="197">
                  <c:v>6156.25</c:v>
                </c:pt>
                <c:pt idx="198">
                  <c:v>6187.5</c:v>
                </c:pt>
                <c:pt idx="199">
                  <c:v>6218.75</c:v>
                </c:pt>
                <c:pt idx="200">
                  <c:v>6250</c:v>
                </c:pt>
                <c:pt idx="201">
                  <c:v>6281.25</c:v>
                </c:pt>
                <c:pt idx="202">
                  <c:v>6312.5</c:v>
                </c:pt>
                <c:pt idx="203">
                  <c:v>6343.75</c:v>
                </c:pt>
                <c:pt idx="204">
                  <c:v>6375</c:v>
                </c:pt>
                <c:pt idx="205">
                  <c:v>6406.25</c:v>
                </c:pt>
                <c:pt idx="206">
                  <c:v>6437.5</c:v>
                </c:pt>
                <c:pt idx="207">
                  <c:v>6468.75</c:v>
                </c:pt>
                <c:pt idx="208">
                  <c:v>6500</c:v>
                </c:pt>
                <c:pt idx="209">
                  <c:v>6531.25</c:v>
                </c:pt>
                <c:pt idx="210">
                  <c:v>6562.5</c:v>
                </c:pt>
                <c:pt idx="211">
                  <c:v>6593.75</c:v>
                </c:pt>
                <c:pt idx="212">
                  <c:v>6625</c:v>
                </c:pt>
                <c:pt idx="213">
                  <c:v>6656.25</c:v>
                </c:pt>
                <c:pt idx="214">
                  <c:v>6687.5</c:v>
                </c:pt>
                <c:pt idx="215">
                  <c:v>6718.75</c:v>
                </c:pt>
                <c:pt idx="216">
                  <c:v>6750</c:v>
                </c:pt>
                <c:pt idx="217">
                  <c:v>6781.25</c:v>
                </c:pt>
                <c:pt idx="218">
                  <c:v>6812.5</c:v>
                </c:pt>
                <c:pt idx="219">
                  <c:v>6843.75</c:v>
                </c:pt>
                <c:pt idx="220">
                  <c:v>6875</c:v>
                </c:pt>
                <c:pt idx="221">
                  <c:v>6906.25</c:v>
                </c:pt>
                <c:pt idx="222">
                  <c:v>6937.5</c:v>
                </c:pt>
                <c:pt idx="223">
                  <c:v>6968.75</c:v>
                </c:pt>
                <c:pt idx="224">
                  <c:v>7000</c:v>
                </c:pt>
                <c:pt idx="225">
                  <c:v>7031.25</c:v>
                </c:pt>
                <c:pt idx="226">
                  <c:v>7062.5</c:v>
                </c:pt>
                <c:pt idx="227">
                  <c:v>7093.75</c:v>
                </c:pt>
                <c:pt idx="228">
                  <c:v>7125</c:v>
                </c:pt>
                <c:pt idx="229">
                  <c:v>7156.25</c:v>
                </c:pt>
                <c:pt idx="230">
                  <c:v>7187.5</c:v>
                </c:pt>
                <c:pt idx="231">
                  <c:v>7218.75</c:v>
                </c:pt>
                <c:pt idx="232">
                  <c:v>7250</c:v>
                </c:pt>
                <c:pt idx="233">
                  <c:v>7281.25</c:v>
                </c:pt>
                <c:pt idx="234">
                  <c:v>7312.5</c:v>
                </c:pt>
                <c:pt idx="235">
                  <c:v>7343.75</c:v>
                </c:pt>
                <c:pt idx="236">
                  <c:v>7375</c:v>
                </c:pt>
                <c:pt idx="237">
                  <c:v>7406.25</c:v>
                </c:pt>
                <c:pt idx="238">
                  <c:v>7437.5</c:v>
                </c:pt>
                <c:pt idx="239">
                  <c:v>7468.75</c:v>
                </c:pt>
                <c:pt idx="240">
                  <c:v>7500</c:v>
                </c:pt>
                <c:pt idx="241">
                  <c:v>7531.25</c:v>
                </c:pt>
                <c:pt idx="242">
                  <c:v>7562.5</c:v>
                </c:pt>
                <c:pt idx="243">
                  <c:v>7593.75</c:v>
                </c:pt>
                <c:pt idx="244">
                  <c:v>7625</c:v>
                </c:pt>
                <c:pt idx="245">
                  <c:v>7656.25</c:v>
                </c:pt>
                <c:pt idx="246">
                  <c:v>7687.5</c:v>
                </c:pt>
                <c:pt idx="247">
                  <c:v>7718.75</c:v>
                </c:pt>
                <c:pt idx="248">
                  <c:v>7750</c:v>
                </c:pt>
                <c:pt idx="249">
                  <c:v>7781.25</c:v>
                </c:pt>
                <c:pt idx="250">
                  <c:v>7812.5</c:v>
                </c:pt>
                <c:pt idx="251">
                  <c:v>7843.75</c:v>
                </c:pt>
                <c:pt idx="252">
                  <c:v>7875</c:v>
                </c:pt>
                <c:pt idx="253">
                  <c:v>7906.25</c:v>
                </c:pt>
                <c:pt idx="254">
                  <c:v>7937.5</c:v>
                </c:pt>
                <c:pt idx="255">
                  <c:v>7968.75</c:v>
                </c:pt>
                <c:pt idx="256">
                  <c:v>8000</c:v>
                </c:pt>
                <c:pt idx="257">
                  <c:v>8031.25</c:v>
                </c:pt>
                <c:pt idx="258">
                  <c:v>8062.5</c:v>
                </c:pt>
                <c:pt idx="259">
                  <c:v>8093.75</c:v>
                </c:pt>
                <c:pt idx="260">
                  <c:v>8125</c:v>
                </c:pt>
                <c:pt idx="261">
                  <c:v>8156.25</c:v>
                </c:pt>
                <c:pt idx="262">
                  <c:v>8187.5</c:v>
                </c:pt>
                <c:pt idx="263">
                  <c:v>8218.75</c:v>
                </c:pt>
                <c:pt idx="264">
                  <c:v>8250</c:v>
                </c:pt>
                <c:pt idx="265">
                  <c:v>8281.25</c:v>
                </c:pt>
                <c:pt idx="266">
                  <c:v>8312.5</c:v>
                </c:pt>
                <c:pt idx="267">
                  <c:v>8343.75</c:v>
                </c:pt>
                <c:pt idx="268">
                  <c:v>8375</c:v>
                </c:pt>
                <c:pt idx="269">
                  <c:v>8406.25</c:v>
                </c:pt>
                <c:pt idx="270">
                  <c:v>8437.5</c:v>
                </c:pt>
                <c:pt idx="271">
                  <c:v>8468.75</c:v>
                </c:pt>
                <c:pt idx="272">
                  <c:v>8500</c:v>
                </c:pt>
                <c:pt idx="273">
                  <c:v>8531.25</c:v>
                </c:pt>
                <c:pt idx="274">
                  <c:v>8562.5</c:v>
                </c:pt>
                <c:pt idx="275">
                  <c:v>8593.75</c:v>
                </c:pt>
                <c:pt idx="276">
                  <c:v>8625</c:v>
                </c:pt>
                <c:pt idx="277">
                  <c:v>8656.25</c:v>
                </c:pt>
                <c:pt idx="278">
                  <c:v>8687.5</c:v>
                </c:pt>
                <c:pt idx="279">
                  <c:v>8718.75</c:v>
                </c:pt>
                <c:pt idx="280">
                  <c:v>8750</c:v>
                </c:pt>
                <c:pt idx="281">
                  <c:v>8781.25</c:v>
                </c:pt>
                <c:pt idx="282">
                  <c:v>8812.5</c:v>
                </c:pt>
                <c:pt idx="283">
                  <c:v>8843.75</c:v>
                </c:pt>
                <c:pt idx="284">
                  <c:v>8875</c:v>
                </c:pt>
                <c:pt idx="285">
                  <c:v>8906.25</c:v>
                </c:pt>
                <c:pt idx="286">
                  <c:v>8937.5</c:v>
                </c:pt>
                <c:pt idx="287">
                  <c:v>8968.75</c:v>
                </c:pt>
                <c:pt idx="288">
                  <c:v>9000</c:v>
                </c:pt>
                <c:pt idx="289">
                  <c:v>9031.25</c:v>
                </c:pt>
                <c:pt idx="290">
                  <c:v>9062.5</c:v>
                </c:pt>
                <c:pt idx="291">
                  <c:v>9093.75</c:v>
                </c:pt>
                <c:pt idx="292">
                  <c:v>9125</c:v>
                </c:pt>
                <c:pt idx="293">
                  <c:v>9156.25</c:v>
                </c:pt>
                <c:pt idx="294">
                  <c:v>9187.5</c:v>
                </c:pt>
                <c:pt idx="295">
                  <c:v>9218.75</c:v>
                </c:pt>
                <c:pt idx="296">
                  <c:v>9250</c:v>
                </c:pt>
                <c:pt idx="297">
                  <c:v>9281.25</c:v>
                </c:pt>
                <c:pt idx="298">
                  <c:v>9312.5</c:v>
                </c:pt>
                <c:pt idx="299">
                  <c:v>9343.75</c:v>
                </c:pt>
                <c:pt idx="300">
                  <c:v>9375</c:v>
                </c:pt>
                <c:pt idx="301">
                  <c:v>9406.25</c:v>
                </c:pt>
                <c:pt idx="302">
                  <c:v>9437.5</c:v>
                </c:pt>
                <c:pt idx="303">
                  <c:v>9468.75</c:v>
                </c:pt>
                <c:pt idx="304">
                  <c:v>9500</c:v>
                </c:pt>
                <c:pt idx="305">
                  <c:v>9531.25</c:v>
                </c:pt>
                <c:pt idx="306">
                  <c:v>9562.5</c:v>
                </c:pt>
                <c:pt idx="307">
                  <c:v>9593.75</c:v>
                </c:pt>
                <c:pt idx="308">
                  <c:v>9625</c:v>
                </c:pt>
                <c:pt idx="309">
                  <c:v>9656.25</c:v>
                </c:pt>
                <c:pt idx="310">
                  <c:v>9687.5</c:v>
                </c:pt>
                <c:pt idx="311">
                  <c:v>9718.75</c:v>
                </c:pt>
                <c:pt idx="312">
                  <c:v>9750</c:v>
                </c:pt>
                <c:pt idx="313">
                  <c:v>9781.25</c:v>
                </c:pt>
                <c:pt idx="314">
                  <c:v>9812.5</c:v>
                </c:pt>
                <c:pt idx="315">
                  <c:v>9843.75</c:v>
                </c:pt>
                <c:pt idx="316">
                  <c:v>9875</c:v>
                </c:pt>
                <c:pt idx="317">
                  <c:v>9906.25</c:v>
                </c:pt>
                <c:pt idx="318">
                  <c:v>9937.5</c:v>
                </c:pt>
                <c:pt idx="319">
                  <c:v>9968.75</c:v>
                </c:pt>
                <c:pt idx="320">
                  <c:v>10000</c:v>
                </c:pt>
                <c:pt idx="321">
                  <c:v>10031.25</c:v>
                </c:pt>
                <c:pt idx="322">
                  <c:v>10062.5</c:v>
                </c:pt>
                <c:pt idx="323">
                  <c:v>10093.75</c:v>
                </c:pt>
                <c:pt idx="324">
                  <c:v>10125</c:v>
                </c:pt>
                <c:pt idx="325">
                  <c:v>10156.25</c:v>
                </c:pt>
                <c:pt idx="326">
                  <c:v>10187.5</c:v>
                </c:pt>
                <c:pt idx="327">
                  <c:v>10218.75</c:v>
                </c:pt>
                <c:pt idx="328">
                  <c:v>10250</c:v>
                </c:pt>
                <c:pt idx="329">
                  <c:v>10281.25</c:v>
                </c:pt>
                <c:pt idx="330">
                  <c:v>10312.5</c:v>
                </c:pt>
                <c:pt idx="331">
                  <c:v>10343.75</c:v>
                </c:pt>
                <c:pt idx="332">
                  <c:v>10375</c:v>
                </c:pt>
                <c:pt idx="333">
                  <c:v>10406.25</c:v>
                </c:pt>
                <c:pt idx="334">
                  <c:v>10437.5</c:v>
                </c:pt>
                <c:pt idx="335">
                  <c:v>10468.75</c:v>
                </c:pt>
                <c:pt idx="336">
                  <c:v>10500</c:v>
                </c:pt>
                <c:pt idx="337">
                  <c:v>10531.25</c:v>
                </c:pt>
                <c:pt idx="338">
                  <c:v>10562.5</c:v>
                </c:pt>
                <c:pt idx="339">
                  <c:v>10593.75</c:v>
                </c:pt>
                <c:pt idx="340">
                  <c:v>10625</c:v>
                </c:pt>
                <c:pt idx="341">
                  <c:v>10656.25</c:v>
                </c:pt>
                <c:pt idx="342">
                  <c:v>10687.5</c:v>
                </c:pt>
                <c:pt idx="343">
                  <c:v>10718.75</c:v>
                </c:pt>
                <c:pt idx="344">
                  <c:v>10750</c:v>
                </c:pt>
                <c:pt idx="345">
                  <c:v>10781.25</c:v>
                </c:pt>
                <c:pt idx="346">
                  <c:v>10812.5</c:v>
                </c:pt>
                <c:pt idx="347">
                  <c:v>10843.75</c:v>
                </c:pt>
                <c:pt idx="348">
                  <c:v>10875</c:v>
                </c:pt>
                <c:pt idx="349">
                  <c:v>10906.25</c:v>
                </c:pt>
                <c:pt idx="350">
                  <c:v>10937.5</c:v>
                </c:pt>
                <c:pt idx="351">
                  <c:v>10968.75</c:v>
                </c:pt>
                <c:pt idx="352">
                  <c:v>11000</c:v>
                </c:pt>
                <c:pt idx="353">
                  <c:v>11031.25</c:v>
                </c:pt>
                <c:pt idx="354">
                  <c:v>11062.5</c:v>
                </c:pt>
                <c:pt idx="355">
                  <c:v>11093.75</c:v>
                </c:pt>
                <c:pt idx="356">
                  <c:v>11125</c:v>
                </c:pt>
                <c:pt idx="357">
                  <c:v>11156.25</c:v>
                </c:pt>
                <c:pt idx="358">
                  <c:v>11187.5</c:v>
                </c:pt>
                <c:pt idx="359">
                  <c:v>11218.75</c:v>
                </c:pt>
                <c:pt idx="360">
                  <c:v>11250</c:v>
                </c:pt>
                <c:pt idx="361">
                  <c:v>11281.25</c:v>
                </c:pt>
                <c:pt idx="362">
                  <c:v>11312.5</c:v>
                </c:pt>
                <c:pt idx="363">
                  <c:v>11343.75</c:v>
                </c:pt>
                <c:pt idx="364">
                  <c:v>11375</c:v>
                </c:pt>
                <c:pt idx="365">
                  <c:v>11406.25</c:v>
                </c:pt>
                <c:pt idx="366">
                  <c:v>11437.5</c:v>
                </c:pt>
                <c:pt idx="367">
                  <c:v>11468.75</c:v>
                </c:pt>
                <c:pt idx="368">
                  <c:v>11500</c:v>
                </c:pt>
                <c:pt idx="369">
                  <c:v>11531.25</c:v>
                </c:pt>
                <c:pt idx="370">
                  <c:v>11562.5</c:v>
                </c:pt>
                <c:pt idx="371">
                  <c:v>11593.75</c:v>
                </c:pt>
                <c:pt idx="372">
                  <c:v>11625</c:v>
                </c:pt>
                <c:pt idx="373">
                  <c:v>11656.25</c:v>
                </c:pt>
                <c:pt idx="374">
                  <c:v>11687.5</c:v>
                </c:pt>
                <c:pt idx="375">
                  <c:v>11718.75</c:v>
                </c:pt>
                <c:pt idx="376">
                  <c:v>11750</c:v>
                </c:pt>
                <c:pt idx="377">
                  <c:v>11781.25</c:v>
                </c:pt>
                <c:pt idx="378">
                  <c:v>11812.5</c:v>
                </c:pt>
                <c:pt idx="379">
                  <c:v>11843.75</c:v>
                </c:pt>
                <c:pt idx="380">
                  <c:v>11875</c:v>
                </c:pt>
                <c:pt idx="381">
                  <c:v>11906.25</c:v>
                </c:pt>
                <c:pt idx="382">
                  <c:v>11937.5</c:v>
                </c:pt>
                <c:pt idx="383">
                  <c:v>11968.75</c:v>
                </c:pt>
                <c:pt idx="384">
                  <c:v>12000</c:v>
                </c:pt>
                <c:pt idx="385">
                  <c:v>12031.25</c:v>
                </c:pt>
                <c:pt idx="386">
                  <c:v>12062.5</c:v>
                </c:pt>
                <c:pt idx="387">
                  <c:v>12093.75</c:v>
                </c:pt>
                <c:pt idx="388">
                  <c:v>12125</c:v>
                </c:pt>
                <c:pt idx="389">
                  <c:v>12156.25</c:v>
                </c:pt>
                <c:pt idx="390">
                  <c:v>12187.5</c:v>
                </c:pt>
                <c:pt idx="391">
                  <c:v>12218.75</c:v>
                </c:pt>
                <c:pt idx="392">
                  <c:v>12250</c:v>
                </c:pt>
                <c:pt idx="393">
                  <c:v>12281.25</c:v>
                </c:pt>
                <c:pt idx="394">
                  <c:v>12312.5</c:v>
                </c:pt>
                <c:pt idx="395">
                  <c:v>12343.75</c:v>
                </c:pt>
                <c:pt idx="396">
                  <c:v>12375</c:v>
                </c:pt>
                <c:pt idx="397">
                  <c:v>12406.25</c:v>
                </c:pt>
                <c:pt idx="398">
                  <c:v>12437.5</c:v>
                </c:pt>
                <c:pt idx="399">
                  <c:v>12468.75</c:v>
                </c:pt>
                <c:pt idx="400">
                  <c:v>12500</c:v>
                </c:pt>
                <c:pt idx="401">
                  <c:v>12531.25</c:v>
                </c:pt>
                <c:pt idx="402">
                  <c:v>12562.5</c:v>
                </c:pt>
                <c:pt idx="403">
                  <c:v>12593.75</c:v>
                </c:pt>
                <c:pt idx="404">
                  <c:v>12625</c:v>
                </c:pt>
                <c:pt idx="405">
                  <c:v>12656.25</c:v>
                </c:pt>
                <c:pt idx="406">
                  <c:v>12687.5</c:v>
                </c:pt>
                <c:pt idx="407">
                  <c:v>12718.75</c:v>
                </c:pt>
                <c:pt idx="408">
                  <c:v>12750</c:v>
                </c:pt>
                <c:pt idx="409">
                  <c:v>12781.25</c:v>
                </c:pt>
                <c:pt idx="410">
                  <c:v>12812.5</c:v>
                </c:pt>
                <c:pt idx="411">
                  <c:v>12843.75</c:v>
                </c:pt>
                <c:pt idx="412">
                  <c:v>12875</c:v>
                </c:pt>
                <c:pt idx="413">
                  <c:v>12906.25</c:v>
                </c:pt>
                <c:pt idx="414">
                  <c:v>12937.5</c:v>
                </c:pt>
                <c:pt idx="415">
                  <c:v>12968.75</c:v>
                </c:pt>
                <c:pt idx="416">
                  <c:v>13000</c:v>
                </c:pt>
                <c:pt idx="417">
                  <c:v>13031.25</c:v>
                </c:pt>
                <c:pt idx="418">
                  <c:v>13062.5</c:v>
                </c:pt>
                <c:pt idx="419">
                  <c:v>13093.75</c:v>
                </c:pt>
                <c:pt idx="420">
                  <c:v>13125</c:v>
                </c:pt>
                <c:pt idx="421">
                  <c:v>13156.25</c:v>
                </c:pt>
                <c:pt idx="422">
                  <c:v>13187.5</c:v>
                </c:pt>
                <c:pt idx="423">
                  <c:v>13218.75</c:v>
                </c:pt>
                <c:pt idx="424">
                  <c:v>13250</c:v>
                </c:pt>
                <c:pt idx="425">
                  <c:v>13281.25</c:v>
                </c:pt>
                <c:pt idx="426">
                  <c:v>13312.5</c:v>
                </c:pt>
                <c:pt idx="427">
                  <c:v>13343.75</c:v>
                </c:pt>
                <c:pt idx="428">
                  <c:v>13375</c:v>
                </c:pt>
                <c:pt idx="429">
                  <c:v>13406.25</c:v>
                </c:pt>
                <c:pt idx="430">
                  <c:v>13437.5</c:v>
                </c:pt>
                <c:pt idx="431">
                  <c:v>13468.75</c:v>
                </c:pt>
                <c:pt idx="432">
                  <c:v>13500</c:v>
                </c:pt>
                <c:pt idx="433">
                  <c:v>13531.25</c:v>
                </c:pt>
                <c:pt idx="434">
                  <c:v>13562.5</c:v>
                </c:pt>
                <c:pt idx="435">
                  <c:v>13593.75</c:v>
                </c:pt>
                <c:pt idx="436">
                  <c:v>13625</c:v>
                </c:pt>
                <c:pt idx="437">
                  <c:v>13656.25</c:v>
                </c:pt>
                <c:pt idx="438">
                  <c:v>13687.5</c:v>
                </c:pt>
                <c:pt idx="439">
                  <c:v>13718.75</c:v>
                </c:pt>
                <c:pt idx="440">
                  <c:v>13750</c:v>
                </c:pt>
                <c:pt idx="441">
                  <c:v>13781.25</c:v>
                </c:pt>
                <c:pt idx="442">
                  <c:v>13812.5</c:v>
                </c:pt>
                <c:pt idx="443">
                  <c:v>13843.75</c:v>
                </c:pt>
                <c:pt idx="444">
                  <c:v>13875</c:v>
                </c:pt>
                <c:pt idx="445">
                  <c:v>13906.25</c:v>
                </c:pt>
                <c:pt idx="446">
                  <c:v>13937.5</c:v>
                </c:pt>
                <c:pt idx="447">
                  <c:v>13968.75</c:v>
                </c:pt>
                <c:pt idx="448">
                  <c:v>14000</c:v>
                </c:pt>
                <c:pt idx="449">
                  <c:v>14031.25</c:v>
                </c:pt>
                <c:pt idx="450">
                  <c:v>14062.5</c:v>
                </c:pt>
                <c:pt idx="451">
                  <c:v>14093.75</c:v>
                </c:pt>
                <c:pt idx="452">
                  <c:v>14125</c:v>
                </c:pt>
                <c:pt idx="453">
                  <c:v>14156.25</c:v>
                </c:pt>
                <c:pt idx="454">
                  <c:v>14187.5</c:v>
                </c:pt>
                <c:pt idx="455">
                  <c:v>14218.75</c:v>
                </c:pt>
                <c:pt idx="456">
                  <c:v>14250</c:v>
                </c:pt>
                <c:pt idx="457">
                  <c:v>14281.25</c:v>
                </c:pt>
                <c:pt idx="458">
                  <c:v>14312.5</c:v>
                </c:pt>
                <c:pt idx="459">
                  <c:v>14343.75</c:v>
                </c:pt>
                <c:pt idx="460">
                  <c:v>14375</c:v>
                </c:pt>
                <c:pt idx="461">
                  <c:v>14406.25</c:v>
                </c:pt>
                <c:pt idx="462">
                  <c:v>14437.5</c:v>
                </c:pt>
                <c:pt idx="463">
                  <c:v>14468.75</c:v>
                </c:pt>
                <c:pt idx="464">
                  <c:v>14500</c:v>
                </c:pt>
                <c:pt idx="465">
                  <c:v>14531.25</c:v>
                </c:pt>
                <c:pt idx="466">
                  <c:v>14562.5</c:v>
                </c:pt>
                <c:pt idx="467">
                  <c:v>14593.75</c:v>
                </c:pt>
                <c:pt idx="468">
                  <c:v>14625</c:v>
                </c:pt>
                <c:pt idx="469">
                  <c:v>14656.25</c:v>
                </c:pt>
                <c:pt idx="470">
                  <c:v>14687.5</c:v>
                </c:pt>
                <c:pt idx="471">
                  <c:v>14718.75</c:v>
                </c:pt>
                <c:pt idx="472">
                  <c:v>14750</c:v>
                </c:pt>
                <c:pt idx="473">
                  <c:v>14781.25</c:v>
                </c:pt>
                <c:pt idx="474">
                  <c:v>14812.5</c:v>
                </c:pt>
                <c:pt idx="475">
                  <c:v>14843.75</c:v>
                </c:pt>
                <c:pt idx="476">
                  <c:v>14875</c:v>
                </c:pt>
                <c:pt idx="477">
                  <c:v>14906.25</c:v>
                </c:pt>
                <c:pt idx="478">
                  <c:v>14937.5</c:v>
                </c:pt>
                <c:pt idx="479">
                  <c:v>14968.75</c:v>
                </c:pt>
                <c:pt idx="480">
                  <c:v>15000</c:v>
                </c:pt>
                <c:pt idx="481">
                  <c:v>15031.25</c:v>
                </c:pt>
                <c:pt idx="482">
                  <c:v>15062.5</c:v>
                </c:pt>
                <c:pt idx="483">
                  <c:v>15093.75</c:v>
                </c:pt>
                <c:pt idx="484">
                  <c:v>15125</c:v>
                </c:pt>
                <c:pt idx="485">
                  <c:v>15156.25</c:v>
                </c:pt>
                <c:pt idx="486">
                  <c:v>15187.5</c:v>
                </c:pt>
                <c:pt idx="487">
                  <c:v>15218.75</c:v>
                </c:pt>
                <c:pt idx="488">
                  <c:v>15250</c:v>
                </c:pt>
                <c:pt idx="489">
                  <c:v>15281.25</c:v>
                </c:pt>
                <c:pt idx="490">
                  <c:v>15312.5</c:v>
                </c:pt>
                <c:pt idx="491">
                  <c:v>15343.75</c:v>
                </c:pt>
                <c:pt idx="492">
                  <c:v>15375</c:v>
                </c:pt>
                <c:pt idx="493">
                  <c:v>15406.25</c:v>
                </c:pt>
                <c:pt idx="494">
                  <c:v>15437.5</c:v>
                </c:pt>
                <c:pt idx="495">
                  <c:v>15468.75</c:v>
                </c:pt>
                <c:pt idx="496">
                  <c:v>15500</c:v>
                </c:pt>
                <c:pt idx="497">
                  <c:v>15531.25</c:v>
                </c:pt>
                <c:pt idx="498">
                  <c:v>15562.5</c:v>
                </c:pt>
                <c:pt idx="499">
                  <c:v>15593.75</c:v>
                </c:pt>
                <c:pt idx="500">
                  <c:v>15625</c:v>
                </c:pt>
                <c:pt idx="501">
                  <c:v>15656.25</c:v>
                </c:pt>
                <c:pt idx="502">
                  <c:v>15687.5</c:v>
                </c:pt>
                <c:pt idx="503">
                  <c:v>15718.75</c:v>
                </c:pt>
                <c:pt idx="504">
                  <c:v>15750</c:v>
                </c:pt>
                <c:pt idx="505">
                  <c:v>15781.25</c:v>
                </c:pt>
                <c:pt idx="506">
                  <c:v>15812.5</c:v>
                </c:pt>
                <c:pt idx="507">
                  <c:v>15843.75</c:v>
                </c:pt>
                <c:pt idx="508">
                  <c:v>15875</c:v>
                </c:pt>
                <c:pt idx="509">
                  <c:v>15906.25</c:v>
                </c:pt>
                <c:pt idx="510">
                  <c:v>15937.5</c:v>
                </c:pt>
                <c:pt idx="511">
                  <c:v>15968.75</c:v>
                </c:pt>
                <c:pt idx="512">
                  <c:v>16000</c:v>
                </c:pt>
                <c:pt idx="513">
                  <c:v>16031.25</c:v>
                </c:pt>
                <c:pt idx="514">
                  <c:v>16062.5</c:v>
                </c:pt>
                <c:pt idx="515">
                  <c:v>16093.75</c:v>
                </c:pt>
                <c:pt idx="516">
                  <c:v>16125</c:v>
                </c:pt>
                <c:pt idx="517">
                  <c:v>16156.25</c:v>
                </c:pt>
                <c:pt idx="518">
                  <c:v>16187.5</c:v>
                </c:pt>
                <c:pt idx="519">
                  <c:v>16218.75</c:v>
                </c:pt>
                <c:pt idx="520">
                  <c:v>16250</c:v>
                </c:pt>
                <c:pt idx="521">
                  <c:v>16281.25</c:v>
                </c:pt>
                <c:pt idx="522">
                  <c:v>16312.5</c:v>
                </c:pt>
                <c:pt idx="523">
                  <c:v>16343.75</c:v>
                </c:pt>
                <c:pt idx="524">
                  <c:v>16375</c:v>
                </c:pt>
                <c:pt idx="525">
                  <c:v>16406.25</c:v>
                </c:pt>
                <c:pt idx="526">
                  <c:v>16437.5</c:v>
                </c:pt>
                <c:pt idx="527">
                  <c:v>16468.75</c:v>
                </c:pt>
                <c:pt idx="528">
                  <c:v>16500</c:v>
                </c:pt>
                <c:pt idx="529">
                  <c:v>16531.25</c:v>
                </c:pt>
                <c:pt idx="530">
                  <c:v>16562.5</c:v>
                </c:pt>
                <c:pt idx="531">
                  <c:v>16593.75</c:v>
                </c:pt>
                <c:pt idx="532">
                  <c:v>16625</c:v>
                </c:pt>
                <c:pt idx="533">
                  <c:v>16656.25</c:v>
                </c:pt>
                <c:pt idx="534">
                  <c:v>16687.5</c:v>
                </c:pt>
                <c:pt idx="535">
                  <c:v>16718.75</c:v>
                </c:pt>
                <c:pt idx="536">
                  <c:v>16750</c:v>
                </c:pt>
                <c:pt idx="537">
                  <c:v>16781.25</c:v>
                </c:pt>
                <c:pt idx="538">
                  <c:v>16812.5</c:v>
                </c:pt>
                <c:pt idx="539">
                  <c:v>16843.75</c:v>
                </c:pt>
                <c:pt idx="540">
                  <c:v>16875</c:v>
                </c:pt>
                <c:pt idx="541">
                  <c:v>16906.25</c:v>
                </c:pt>
                <c:pt idx="542">
                  <c:v>16937.5</c:v>
                </c:pt>
                <c:pt idx="543">
                  <c:v>16968.75</c:v>
                </c:pt>
                <c:pt idx="544">
                  <c:v>17000</c:v>
                </c:pt>
                <c:pt idx="545">
                  <c:v>17031.25</c:v>
                </c:pt>
                <c:pt idx="546">
                  <c:v>17062.5</c:v>
                </c:pt>
                <c:pt idx="547">
                  <c:v>17093.75</c:v>
                </c:pt>
                <c:pt idx="548">
                  <c:v>17125</c:v>
                </c:pt>
                <c:pt idx="549">
                  <c:v>17156.25</c:v>
                </c:pt>
                <c:pt idx="550">
                  <c:v>17187.5</c:v>
                </c:pt>
                <c:pt idx="551">
                  <c:v>17218.75</c:v>
                </c:pt>
                <c:pt idx="552">
                  <c:v>17250</c:v>
                </c:pt>
                <c:pt idx="553">
                  <c:v>17281.25</c:v>
                </c:pt>
                <c:pt idx="554">
                  <c:v>17312.5</c:v>
                </c:pt>
                <c:pt idx="555">
                  <c:v>17343.75</c:v>
                </c:pt>
                <c:pt idx="556">
                  <c:v>17375</c:v>
                </c:pt>
                <c:pt idx="557">
                  <c:v>17406.25</c:v>
                </c:pt>
                <c:pt idx="558">
                  <c:v>17437.5</c:v>
                </c:pt>
                <c:pt idx="559">
                  <c:v>17468.75</c:v>
                </c:pt>
                <c:pt idx="560">
                  <c:v>17500</c:v>
                </c:pt>
                <c:pt idx="561">
                  <c:v>17531.25</c:v>
                </c:pt>
                <c:pt idx="562">
                  <c:v>17562.5</c:v>
                </c:pt>
                <c:pt idx="563">
                  <c:v>17593.75</c:v>
                </c:pt>
                <c:pt idx="564">
                  <c:v>17625</c:v>
                </c:pt>
                <c:pt idx="565">
                  <c:v>17656.25</c:v>
                </c:pt>
                <c:pt idx="566">
                  <c:v>17687.5</c:v>
                </c:pt>
                <c:pt idx="567">
                  <c:v>17718.75</c:v>
                </c:pt>
                <c:pt idx="568">
                  <c:v>17750</c:v>
                </c:pt>
                <c:pt idx="569">
                  <c:v>17781.25</c:v>
                </c:pt>
                <c:pt idx="570">
                  <c:v>17812.5</c:v>
                </c:pt>
                <c:pt idx="571">
                  <c:v>17843.75</c:v>
                </c:pt>
                <c:pt idx="572">
                  <c:v>17875</c:v>
                </c:pt>
                <c:pt idx="573">
                  <c:v>17906.25</c:v>
                </c:pt>
                <c:pt idx="574">
                  <c:v>17937.5</c:v>
                </c:pt>
                <c:pt idx="575">
                  <c:v>17968.75</c:v>
                </c:pt>
                <c:pt idx="576">
                  <c:v>18000</c:v>
                </c:pt>
                <c:pt idx="577">
                  <c:v>18031.25</c:v>
                </c:pt>
                <c:pt idx="578">
                  <c:v>18062.5</c:v>
                </c:pt>
                <c:pt idx="579">
                  <c:v>18093.75</c:v>
                </c:pt>
                <c:pt idx="580">
                  <c:v>18125</c:v>
                </c:pt>
                <c:pt idx="581">
                  <c:v>18156.25</c:v>
                </c:pt>
                <c:pt idx="582">
                  <c:v>18187.5</c:v>
                </c:pt>
                <c:pt idx="583">
                  <c:v>18218.75</c:v>
                </c:pt>
                <c:pt idx="584">
                  <c:v>18250</c:v>
                </c:pt>
                <c:pt idx="585">
                  <c:v>18281.25</c:v>
                </c:pt>
                <c:pt idx="586">
                  <c:v>18312.5</c:v>
                </c:pt>
                <c:pt idx="587">
                  <c:v>18343.75</c:v>
                </c:pt>
                <c:pt idx="588">
                  <c:v>18375</c:v>
                </c:pt>
                <c:pt idx="589">
                  <c:v>18406.25</c:v>
                </c:pt>
                <c:pt idx="590">
                  <c:v>18437.5</c:v>
                </c:pt>
                <c:pt idx="591">
                  <c:v>18468.75</c:v>
                </c:pt>
                <c:pt idx="592">
                  <c:v>18500</c:v>
                </c:pt>
                <c:pt idx="593">
                  <c:v>18531.25</c:v>
                </c:pt>
                <c:pt idx="594">
                  <c:v>18562.5</c:v>
                </c:pt>
                <c:pt idx="595">
                  <c:v>18593.75</c:v>
                </c:pt>
                <c:pt idx="596">
                  <c:v>18625</c:v>
                </c:pt>
                <c:pt idx="597">
                  <c:v>18656.25</c:v>
                </c:pt>
                <c:pt idx="598">
                  <c:v>18687.5</c:v>
                </c:pt>
                <c:pt idx="599">
                  <c:v>18718.75</c:v>
                </c:pt>
                <c:pt idx="600">
                  <c:v>18750</c:v>
                </c:pt>
                <c:pt idx="601">
                  <c:v>18781.25</c:v>
                </c:pt>
                <c:pt idx="602">
                  <c:v>18812.5</c:v>
                </c:pt>
                <c:pt idx="603">
                  <c:v>18843.75</c:v>
                </c:pt>
                <c:pt idx="604">
                  <c:v>18875</c:v>
                </c:pt>
                <c:pt idx="605">
                  <c:v>18906.25</c:v>
                </c:pt>
                <c:pt idx="606">
                  <c:v>18937.5</c:v>
                </c:pt>
                <c:pt idx="607">
                  <c:v>18968.75</c:v>
                </c:pt>
                <c:pt idx="608">
                  <c:v>19000</c:v>
                </c:pt>
                <c:pt idx="609">
                  <c:v>19031.25</c:v>
                </c:pt>
                <c:pt idx="610">
                  <c:v>19062.5</c:v>
                </c:pt>
                <c:pt idx="611">
                  <c:v>19093.75</c:v>
                </c:pt>
                <c:pt idx="612">
                  <c:v>19125</c:v>
                </c:pt>
                <c:pt idx="613">
                  <c:v>19156.25</c:v>
                </c:pt>
                <c:pt idx="614">
                  <c:v>19187.5</c:v>
                </c:pt>
                <c:pt idx="615">
                  <c:v>19218.75</c:v>
                </c:pt>
                <c:pt idx="616">
                  <c:v>19250</c:v>
                </c:pt>
                <c:pt idx="617">
                  <c:v>19281.25</c:v>
                </c:pt>
                <c:pt idx="618">
                  <c:v>19312.5</c:v>
                </c:pt>
                <c:pt idx="619">
                  <c:v>19343.75</c:v>
                </c:pt>
                <c:pt idx="620">
                  <c:v>19375</c:v>
                </c:pt>
                <c:pt idx="621">
                  <c:v>19406.25</c:v>
                </c:pt>
                <c:pt idx="622">
                  <c:v>19437.5</c:v>
                </c:pt>
                <c:pt idx="623">
                  <c:v>19468.75</c:v>
                </c:pt>
                <c:pt idx="624">
                  <c:v>19500</c:v>
                </c:pt>
                <c:pt idx="625">
                  <c:v>19531.25</c:v>
                </c:pt>
                <c:pt idx="626">
                  <c:v>19562.5</c:v>
                </c:pt>
                <c:pt idx="627">
                  <c:v>19593.75</c:v>
                </c:pt>
                <c:pt idx="628">
                  <c:v>19625</c:v>
                </c:pt>
                <c:pt idx="629">
                  <c:v>19656.25</c:v>
                </c:pt>
                <c:pt idx="630">
                  <c:v>19687.5</c:v>
                </c:pt>
                <c:pt idx="631">
                  <c:v>19718.75</c:v>
                </c:pt>
                <c:pt idx="632">
                  <c:v>19750</c:v>
                </c:pt>
                <c:pt idx="633">
                  <c:v>19781.25</c:v>
                </c:pt>
                <c:pt idx="634">
                  <c:v>19812.5</c:v>
                </c:pt>
                <c:pt idx="635">
                  <c:v>19843.75</c:v>
                </c:pt>
                <c:pt idx="636">
                  <c:v>19875</c:v>
                </c:pt>
                <c:pt idx="637">
                  <c:v>19906.25</c:v>
                </c:pt>
                <c:pt idx="638">
                  <c:v>19937.5</c:v>
                </c:pt>
                <c:pt idx="639">
                  <c:v>19968.75</c:v>
                </c:pt>
                <c:pt idx="640">
                  <c:v>20000</c:v>
                </c:pt>
                <c:pt idx="641">
                  <c:v>20031.25</c:v>
                </c:pt>
                <c:pt idx="642">
                  <c:v>20062.5</c:v>
                </c:pt>
                <c:pt idx="643">
                  <c:v>20093.75</c:v>
                </c:pt>
                <c:pt idx="644">
                  <c:v>20125</c:v>
                </c:pt>
                <c:pt idx="645">
                  <c:v>20156.25</c:v>
                </c:pt>
                <c:pt idx="646">
                  <c:v>20187.5</c:v>
                </c:pt>
                <c:pt idx="647">
                  <c:v>20218.75</c:v>
                </c:pt>
                <c:pt idx="648">
                  <c:v>20250</c:v>
                </c:pt>
                <c:pt idx="649">
                  <c:v>20281.25</c:v>
                </c:pt>
                <c:pt idx="650">
                  <c:v>20312.5</c:v>
                </c:pt>
                <c:pt idx="651">
                  <c:v>20343.75</c:v>
                </c:pt>
                <c:pt idx="652">
                  <c:v>20375</c:v>
                </c:pt>
                <c:pt idx="653">
                  <c:v>20406.25</c:v>
                </c:pt>
                <c:pt idx="654">
                  <c:v>20437.5</c:v>
                </c:pt>
                <c:pt idx="655">
                  <c:v>20468.75</c:v>
                </c:pt>
                <c:pt idx="656">
                  <c:v>20500</c:v>
                </c:pt>
                <c:pt idx="657">
                  <c:v>20531.25</c:v>
                </c:pt>
                <c:pt idx="658">
                  <c:v>20562.5</c:v>
                </c:pt>
                <c:pt idx="659">
                  <c:v>20593.75</c:v>
                </c:pt>
                <c:pt idx="660">
                  <c:v>20625</c:v>
                </c:pt>
                <c:pt idx="661">
                  <c:v>20656.25</c:v>
                </c:pt>
                <c:pt idx="662">
                  <c:v>20687.5</c:v>
                </c:pt>
                <c:pt idx="663">
                  <c:v>20718.75</c:v>
                </c:pt>
                <c:pt idx="664">
                  <c:v>20750</c:v>
                </c:pt>
                <c:pt idx="665">
                  <c:v>20781.25</c:v>
                </c:pt>
                <c:pt idx="666">
                  <c:v>20812.5</c:v>
                </c:pt>
                <c:pt idx="667">
                  <c:v>20843.75</c:v>
                </c:pt>
                <c:pt idx="668">
                  <c:v>20875</c:v>
                </c:pt>
                <c:pt idx="669">
                  <c:v>20906.25</c:v>
                </c:pt>
                <c:pt idx="670">
                  <c:v>20937.5</c:v>
                </c:pt>
                <c:pt idx="671">
                  <c:v>20968.75</c:v>
                </c:pt>
                <c:pt idx="672">
                  <c:v>21000</c:v>
                </c:pt>
                <c:pt idx="673">
                  <c:v>21031.25</c:v>
                </c:pt>
                <c:pt idx="674">
                  <c:v>21062.5</c:v>
                </c:pt>
                <c:pt idx="675">
                  <c:v>21093.75</c:v>
                </c:pt>
                <c:pt idx="676">
                  <c:v>21125</c:v>
                </c:pt>
                <c:pt idx="677">
                  <c:v>21156.25</c:v>
                </c:pt>
                <c:pt idx="678">
                  <c:v>21187.5</c:v>
                </c:pt>
                <c:pt idx="679">
                  <c:v>21218.75</c:v>
                </c:pt>
                <c:pt idx="680">
                  <c:v>21250</c:v>
                </c:pt>
                <c:pt idx="681">
                  <c:v>21281.25</c:v>
                </c:pt>
                <c:pt idx="682">
                  <c:v>21312.5</c:v>
                </c:pt>
                <c:pt idx="683">
                  <c:v>21343.75</c:v>
                </c:pt>
                <c:pt idx="684">
                  <c:v>21375</c:v>
                </c:pt>
                <c:pt idx="685">
                  <c:v>21406.25</c:v>
                </c:pt>
                <c:pt idx="686">
                  <c:v>21437.5</c:v>
                </c:pt>
                <c:pt idx="687">
                  <c:v>21468.75</c:v>
                </c:pt>
                <c:pt idx="688">
                  <c:v>21500</c:v>
                </c:pt>
                <c:pt idx="689">
                  <c:v>21531.25</c:v>
                </c:pt>
                <c:pt idx="690">
                  <c:v>21562.5</c:v>
                </c:pt>
                <c:pt idx="691">
                  <c:v>21593.75</c:v>
                </c:pt>
                <c:pt idx="692">
                  <c:v>21625</c:v>
                </c:pt>
                <c:pt idx="693">
                  <c:v>21656.25</c:v>
                </c:pt>
                <c:pt idx="694">
                  <c:v>21687.5</c:v>
                </c:pt>
                <c:pt idx="695">
                  <c:v>21718.75</c:v>
                </c:pt>
                <c:pt idx="696">
                  <c:v>21750</c:v>
                </c:pt>
                <c:pt idx="697">
                  <c:v>21781.25</c:v>
                </c:pt>
                <c:pt idx="698">
                  <c:v>21812.5</c:v>
                </c:pt>
                <c:pt idx="699">
                  <c:v>21843.75</c:v>
                </c:pt>
                <c:pt idx="700">
                  <c:v>21875</c:v>
                </c:pt>
                <c:pt idx="701">
                  <c:v>21906.25</c:v>
                </c:pt>
                <c:pt idx="702">
                  <c:v>21937.5</c:v>
                </c:pt>
                <c:pt idx="703">
                  <c:v>21968.75</c:v>
                </c:pt>
                <c:pt idx="704">
                  <c:v>22000</c:v>
                </c:pt>
                <c:pt idx="705">
                  <c:v>22031.25</c:v>
                </c:pt>
                <c:pt idx="706">
                  <c:v>22062.5</c:v>
                </c:pt>
                <c:pt idx="707">
                  <c:v>22093.75</c:v>
                </c:pt>
                <c:pt idx="708">
                  <c:v>22125</c:v>
                </c:pt>
                <c:pt idx="709">
                  <c:v>22156.25</c:v>
                </c:pt>
                <c:pt idx="710">
                  <c:v>22187.5</c:v>
                </c:pt>
                <c:pt idx="711">
                  <c:v>22218.75</c:v>
                </c:pt>
                <c:pt idx="712">
                  <c:v>22250</c:v>
                </c:pt>
                <c:pt idx="713">
                  <c:v>22281.25</c:v>
                </c:pt>
                <c:pt idx="714">
                  <c:v>22312.5</c:v>
                </c:pt>
                <c:pt idx="715">
                  <c:v>22343.75</c:v>
                </c:pt>
                <c:pt idx="716">
                  <c:v>22375</c:v>
                </c:pt>
                <c:pt idx="717">
                  <c:v>22406.25</c:v>
                </c:pt>
                <c:pt idx="718">
                  <c:v>22437.5</c:v>
                </c:pt>
                <c:pt idx="719">
                  <c:v>22468.75</c:v>
                </c:pt>
                <c:pt idx="720">
                  <c:v>22500</c:v>
                </c:pt>
                <c:pt idx="721">
                  <c:v>22531.25</c:v>
                </c:pt>
                <c:pt idx="722">
                  <c:v>22562.5</c:v>
                </c:pt>
                <c:pt idx="723">
                  <c:v>22593.75</c:v>
                </c:pt>
                <c:pt idx="724">
                  <c:v>22625</c:v>
                </c:pt>
                <c:pt idx="725">
                  <c:v>22656.25</c:v>
                </c:pt>
                <c:pt idx="726">
                  <c:v>22687.5</c:v>
                </c:pt>
                <c:pt idx="727">
                  <c:v>22718.75</c:v>
                </c:pt>
                <c:pt idx="728">
                  <c:v>22750</c:v>
                </c:pt>
                <c:pt idx="729">
                  <c:v>22781.25</c:v>
                </c:pt>
                <c:pt idx="730">
                  <c:v>22812.5</c:v>
                </c:pt>
                <c:pt idx="731">
                  <c:v>22843.75</c:v>
                </c:pt>
                <c:pt idx="732">
                  <c:v>22875</c:v>
                </c:pt>
                <c:pt idx="733">
                  <c:v>22906.25</c:v>
                </c:pt>
                <c:pt idx="734">
                  <c:v>22937.5</c:v>
                </c:pt>
                <c:pt idx="735">
                  <c:v>22968.75</c:v>
                </c:pt>
                <c:pt idx="736">
                  <c:v>23000</c:v>
                </c:pt>
                <c:pt idx="737">
                  <c:v>23031.25</c:v>
                </c:pt>
                <c:pt idx="738">
                  <c:v>23062.5</c:v>
                </c:pt>
                <c:pt idx="739">
                  <c:v>23093.75</c:v>
                </c:pt>
                <c:pt idx="740">
                  <c:v>23125</c:v>
                </c:pt>
                <c:pt idx="741">
                  <c:v>23156.25</c:v>
                </c:pt>
                <c:pt idx="742">
                  <c:v>23187.5</c:v>
                </c:pt>
                <c:pt idx="743">
                  <c:v>23218.75</c:v>
                </c:pt>
                <c:pt idx="744">
                  <c:v>23250</c:v>
                </c:pt>
                <c:pt idx="745">
                  <c:v>23281.25</c:v>
                </c:pt>
                <c:pt idx="746">
                  <c:v>23312.5</c:v>
                </c:pt>
                <c:pt idx="747">
                  <c:v>23343.75</c:v>
                </c:pt>
                <c:pt idx="748">
                  <c:v>23375</c:v>
                </c:pt>
                <c:pt idx="749">
                  <c:v>23406.25</c:v>
                </c:pt>
                <c:pt idx="750">
                  <c:v>23437.5</c:v>
                </c:pt>
                <c:pt idx="751">
                  <c:v>23468.75</c:v>
                </c:pt>
                <c:pt idx="752">
                  <c:v>23500</c:v>
                </c:pt>
                <c:pt idx="753">
                  <c:v>23531.25</c:v>
                </c:pt>
                <c:pt idx="754">
                  <c:v>23562.5</c:v>
                </c:pt>
                <c:pt idx="755">
                  <c:v>23593.75</c:v>
                </c:pt>
                <c:pt idx="756">
                  <c:v>23625</c:v>
                </c:pt>
                <c:pt idx="757">
                  <c:v>23656.25</c:v>
                </c:pt>
                <c:pt idx="758">
                  <c:v>23687.5</c:v>
                </c:pt>
                <c:pt idx="759">
                  <c:v>23718.75</c:v>
                </c:pt>
                <c:pt idx="760">
                  <c:v>23750</c:v>
                </c:pt>
                <c:pt idx="761">
                  <c:v>23781.25</c:v>
                </c:pt>
                <c:pt idx="762">
                  <c:v>23812.5</c:v>
                </c:pt>
                <c:pt idx="763">
                  <c:v>23843.75</c:v>
                </c:pt>
                <c:pt idx="764">
                  <c:v>23875</c:v>
                </c:pt>
                <c:pt idx="765">
                  <c:v>23906.25</c:v>
                </c:pt>
                <c:pt idx="766">
                  <c:v>23937.5</c:v>
                </c:pt>
                <c:pt idx="767">
                  <c:v>23968.75</c:v>
                </c:pt>
                <c:pt idx="768">
                  <c:v>24000</c:v>
                </c:pt>
                <c:pt idx="769">
                  <c:v>24031.25</c:v>
                </c:pt>
                <c:pt idx="770">
                  <c:v>24062.5</c:v>
                </c:pt>
                <c:pt idx="771">
                  <c:v>24093.75</c:v>
                </c:pt>
                <c:pt idx="772">
                  <c:v>24125</c:v>
                </c:pt>
                <c:pt idx="773">
                  <c:v>24156.25</c:v>
                </c:pt>
                <c:pt idx="774">
                  <c:v>24187.5</c:v>
                </c:pt>
                <c:pt idx="775">
                  <c:v>24218.75</c:v>
                </c:pt>
                <c:pt idx="776">
                  <c:v>24250</c:v>
                </c:pt>
                <c:pt idx="777">
                  <c:v>24281.25</c:v>
                </c:pt>
                <c:pt idx="778">
                  <c:v>24312.5</c:v>
                </c:pt>
                <c:pt idx="779">
                  <c:v>24343.75</c:v>
                </c:pt>
                <c:pt idx="780">
                  <c:v>24375</c:v>
                </c:pt>
                <c:pt idx="781">
                  <c:v>24406.25</c:v>
                </c:pt>
                <c:pt idx="782">
                  <c:v>24437.5</c:v>
                </c:pt>
                <c:pt idx="783">
                  <c:v>24468.75</c:v>
                </c:pt>
                <c:pt idx="784">
                  <c:v>24500</c:v>
                </c:pt>
                <c:pt idx="785">
                  <c:v>24531.25</c:v>
                </c:pt>
                <c:pt idx="786">
                  <c:v>24562.5</c:v>
                </c:pt>
                <c:pt idx="787">
                  <c:v>24593.75</c:v>
                </c:pt>
                <c:pt idx="788">
                  <c:v>24625</c:v>
                </c:pt>
                <c:pt idx="789">
                  <c:v>24656.25</c:v>
                </c:pt>
                <c:pt idx="790">
                  <c:v>24687.5</c:v>
                </c:pt>
                <c:pt idx="791">
                  <c:v>24718.75</c:v>
                </c:pt>
                <c:pt idx="792">
                  <c:v>24750</c:v>
                </c:pt>
                <c:pt idx="793">
                  <c:v>24781.25</c:v>
                </c:pt>
                <c:pt idx="794">
                  <c:v>24812.5</c:v>
                </c:pt>
                <c:pt idx="795">
                  <c:v>24843.75</c:v>
                </c:pt>
                <c:pt idx="796">
                  <c:v>24875</c:v>
                </c:pt>
                <c:pt idx="797">
                  <c:v>24906.25</c:v>
                </c:pt>
                <c:pt idx="798">
                  <c:v>24937.5</c:v>
                </c:pt>
                <c:pt idx="799">
                  <c:v>24968.75</c:v>
                </c:pt>
                <c:pt idx="800">
                  <c:v>25000</c:v>
                </c:pt>
                <c:pt idx="801">
                  <c:v>25031.25</c:v>
                </c:pt>
                <c:pt idx="802">
                  <c:v>25062.5</c:v>
                </c:pt>
                <c:pt idx="803">
                  <c:v>25093.75</c:v>
                </c:pt>
                <c:pt idx="804">
                  <c:v>25125</c:v>
                </c:pt>
                <c:pt idx="805">
                  <c:v>25156.25</c:v>
                </c:pt>
                <c:pt idx="806">
                  <c:v>25187.5</c:v>
                </c:pt>
                <c:pt idx="807">
                  <c:v>25218.75</c:v>
                </c:pt>
                <c:pt idx="808">
                  <c:v>25250</c:v>
                </c:pt>
                <c:pt idx="809">
                  <c:v>25281.25</c:v>
                </c:pt>
                <c:pt idx="810">
                  <c:v>25312.5</c:v>
                </c:pt>
                <c:pt idx="811">
                  <c:v>25343.75</c:v>
                </c:pt>
                <c:pt idx="812">
                  <c:v>25375</c:v>
                </c:pt>
                <c:pt idx="813">
                  <c:v>25406.25</c:v>
                </c:pt>
                <c:pt idx="814">
                  <c:v>25437.5</c:v>
                </c:pt>
                <c:pt idx="815">
                  <c:v>25468.75</c:v>
                </c:pt>
                <c:pt idx="816">
                  <c:v>25500</c:v>
                </c:pt>
                <c:pt idx="817">
                  <c:v>25531.25</c:v>
                </c:pt>
                <c:pt idx="818">
                  <c:v>25562.5</c:v>
                </c:pt>
                <c:pt idx="819">
                  <c:v>25593.75</c:v>
                </c:pt>
                <c:pt idx="820">
                  <c:v>25625</c:v>
                </c:pt>
                <c:pt idx="821">
                  <c:v>25656.249999871998</c:v>
                </c:pt>
                <c:pt idx="822">
                  <c:v>25687.5</c:v>
                </c:pt>
                <c:pt idx="823">
                  <c:v>25718.750000128002</c:v>
                </c:pt>
                <c:pt idx="824">
                  <c:v>25750</c:v>
                </c:pt>
                <c:pt idx="825">
                  <c:v>25781.249999871998</c:v>
                </c:pt>
                <c:pt idx="826">
                  <c:v>25812.5</c:v>
                </c:pt>
                <c:pt idx="827">
                  <c:v>25843.750000128002</c:v>
                </c:pt>
                <c:pt idx="828">
                  <c:v>25875</c:v>
                </c:pt>
                <c:pt idx="829">
                  <c:v>25906.249999871998</c:v>
                </c:pt>
                <c:pt idx="830">
                  <c:v>25937.5</c:v>
                </c:pt>
                <c:pt idx="831">
                  <c:v>25968.750000128002</c:v>
                </c:pt>
                <c:pt idx="832">
                  <c:v>26000</c:v>
                </c:pt>
                <c:pt idx="833">
                  <c:v>26031.249999871998</c:v>
                </c:pt>
                <c:pt idx="834">
                  <c:v>26062.5</c:v>
                </c:pt>
                <c:pt idx="835">
                  <c:v>26093.750000128002</c:v>
                </c:pt>
                <c:pt idx="836">
                  <c:v>26125</c:v>
                </c:pt>
                <c:pt idx="837">
                  <c:v>26156.249999871998</c:v>
                </c:pt>
                <c:pt idx="838">
                  <c:v>26187.5</c:v>
                </c:pt>
                <c:pt idx="839">
                  <c:v>26218.750000128002</c:v>
                </c:pt>
                <c:pt idx="840">
                  <c:v>26250</c:v>
                </c:pt>
                <c:pt idx="841">
                  <c:v>26281.249999871998</c:v>
                </c:pt>
                <c:pt idx="842">
                  <c:v>26312.5</c:v>
                </c:pt>
                <c:pt idx="843">
                  <c:v>26343.750000128002</c:v>
                </c:pt>
                <c:pt idx="844">
                  <c:v>26375</c:v>
                </c:pt>
                <c:pt idx="845">
                  <c:v>26406.249999871998</c:v>
                </c:pt>
                <c:pt idx="846">
                  <c:v>26437.5</c:v>
                </c:pt>
                <c:pt idx="847">
                  <c:v>26468.750000128002</c:v>
                </c:pt>
                <c:pt idx="848">
                  <c:v>26500</c:v>
                </c:pt>
                <c:pt idx="849">
                  <c:v>26531.249999871998</c:v>
                </c:pt>
                <c:pt idx="850">
                  <c:v>26562.5</c:v>
                </c:pt>
                <c:pt idx="851">
                  <c:v>26593.750000128002</c:v>
                </c:pt>
                <c:pt idx="852">
                  <c:v>26625</c:v>
                </c:pt>
                <c:pt idx="853">
                  <c:v>26656.249999871998</c:v>
                </c:pt>
                <c:pt idx="854">
                  <c:v>26687.5</c:v>
                </c:pt>
                <c:pt idx="855">
                  <c:v>26718.750000128002</c:v>
                </c:pt>
                <c:pt idx="856">
                  <c:v>26750</c:v>
                </c:pt>
                <c:pt idx="857">
                  <c:v>26781.249999871998</c:v>
                </c:pt>
                <c:pt idx="858">
                  <c:v>26812.5</c:v>
                </c:pt>
                <c:pt idx="859">
                  <c:v>26843.750000128002</c:v>
                </c:pt>
                <c:pt idx="860">
                  <c:v>26875</c:v>
                </c:pt>
                <c:pt idx="861">
                  <c:v>26906.249999871998</c:v>
                </c:pt>
                <c:pt idx="862">
                  <c:v>26937.5</c:v>
                </c:pt>
                <c:pt idx="863">
                  <c:v>26968.750000128002</c:v>
                </c:pt>
                <c:pt idx="864">
                  <c:v>27000</c:v>
                </c:pt>
                <c:pt idx="865">
                  <c:v>27031.249999871998</c:v>
                </c:pt>
                <c:pt idx="866">
                  <c:v>27062.5</c:v>
                </c:pt>
                <c:pt idx="867">
                  <c:v>27093.750000128002</c:v>
                </c:pt>
                <c:pt idx="868">
                  <c:v>27125</c:v>
                </c:pt>
                <c:pt idx="869">
                  <c:v>27156.249999871998</c:v>
                </c:pt>
                <c:pt idx="870">
                  <c:v>27187.5</c:v>
                </c:pt>
                <c:pt idx="871">
                  <c:v>27218.750000128002</c:v>
                </c:pt>
                <c:pt idx="872">
                  <c:v>27250</c:v>
                </c:pt>
                <c:pt idx="873">
                  <c:v>27281.249999871998</c:v>
                </c:pt>
                <c:pt idx="874">
                  <c:v>27312.5</c:v>
                </c:pt>
                <c:pt idx="875">
                  <c:v>27343.750000128002</c:v>
                </c:pt>
                <c:pt idx="876">
                  <c:v>27375</c:v>
                </c:pt>
                <c:pt idx="877">
                  <c:v>27406.249999871998</c:v>
                </c:pt>
                <c:pt idx="878">
                  <c:v>27437.5</c:v>
                </c:pt>
                <c:pt idx="879">
                  <c:v>27468.750000128002</c:v>
                </c:pt>
                <c:pt idx="880">
                  <c:v>27500</c:v>
                </c:pt>
                <c:pt idx="881">
                  <c:v>27531.249999871998</c:v>
                </c:pt>
                <c:pt idx="882">
                  <c:v>27562.5</c:v>
                </c:pt>
                <c:pt idx="883">
                  <c:v>27593.750000128002</c:v>
                </c:pt>
                <c:pt idx="884">
                  <c:v>27625</c:v>
                </c:pt>
                <c:pt idx="885">
                  <c:v>27656.249999871998</c:v>
                </c:pt>
                <c:pt idx="886">
                  <c:v>27687.5</c:v>
                </c:pt>
                <c:pt idx="887">
                  <c:v>27718.750000128002</c:v>
                </c:pt>
                <c:pt idx="888">
                  <c:v>27750</c:v>
                </c:pt>
                <c:pt idx="889">
                  <c:v>27781.249999871998</c:v>
                </c:pt>
                <c:pt idx="890">
                  <c:v>27812.5</c:v>
                </c:pt>
                <c:pt idx="891">
                  <c:v>27843.750000128002</c:v>
                </c:pt>
                <c:pt idx="892">
                  <c:v>27875</c:v>
                </c:pt>
                <c:pt idx="893">
                  <c:v>27906.249999871998</c:v>
                </c:pt>
                <c:pt idx="894">
                  <c:v>27937.5</c:v>
                </c:pt>
                <c:pt idx="895">
                  <c:v>27968.750000128002</c:v>
                </c:pt>
                <c:pt idx="896">
                  <c:v>28000</c:v>
                </c:pt>
                <c:pt idx="897">
                  <c:v>28031.249999871998</c:v>
                </c:pt>
                <c:pt idx="898">
                  <c:v>28062.5</c:v>
                </c:pt>
                <c:pt idx="899">
                  <c:v>28093.750000128002</c:v>
                </c:pt>
                <c:pt idx="900">
                  <c:v>28125</c:v>
                </c:pt>
                <c:pt idx="901">
                  <c:v>28156.249999871998</c:v>
                </c:pt>
                <c:pt idx="902">
                  <c:v>28187.5</c:v>
                </c:pt>
                <c:pt idx="903">
                  <c:v>28218.750000128002</c:v>
                </c:pt>
                <c:pt idx="904">
                  <c:v>28250</c:v>
                </c:pt>
                <c:pt idx="905">
                  <c:v>28281.249999871998</c:v>
                </c:pt>
                <c:pt idx="906">
                  <c:v>28312.5</c:v>
                </c:pt>
                <c:pt idx="907">
                  <c:v>28343.750000128002</c:v>
                </c:pt>
                <c:pt idx="908">
                  <c:v>28375</c:v>
                </c:pt>
                <c:pt idx="909">
                  <c:v>28406.249999871998</c:v>
                </c:pt>
                <c:pt idx="910">
                  <c:v>28437.5</c:v>
                </c:pt>
                <c:pt idx="911">
                  <c:v>28468.750000128002</c:v>
                </c:pt>
                <c:pt idx="912">
                  <c:v>28500</c:v>
                </c:pt>
                <c:pt idx="913">
                  <c:v>28531.249999871998</c:v>
                </c:pt>
                <c:pt idx="914">
                  <c:v>28562.5</c:v>
                </c:pt>
                <c:pt idx="915">
                  <c:v>28593.750000128002</c:v>
                </c:pt>
                <c:pt idx="916">
                  <c:v>28625</c:v>
                </c:pt>
                <c:pt idx="917">
                  <c:v>28656.249999871998</c:v>
                </c:pt>
                <c:pt idx="918">
                  <c:v>28687.5</c:v>
                </c:pt>
                <c:pt idx="919">
                  <c:v>28718.750000128002</c:v>
                </c:pt>
                <c:pt idx="920">
                  <c:v>28750</c:v>
                </c:pt>
                <c:pt idx="921">
                  <c:v>28781.249999871998</c:v>
                </c:pt>
                <c:pt idx="922">
                  <c:v>28812.5</c:v>
                </c:pt>
                <c:pt idx="923">
                  <c:v>28843.750000128002</c:v>
                </c:pt>
                <c:pt idx="924">
                  <c:v>28875</c:v>
                </c:pt>
                <c:pt idx="925">
                  <c:v>28906.249999871998</c:v>
                </c:pt>
                <c:pt idx="926">
                  <c:v>28937.5</c:v>
                </c:pt>
                <c:pt idx="927">
                  <c:v>28968.750000128002</c:v>
                </c:pt>
                <c:pt idx="928">
                  <c:v>29000</c:v>
                </c:pt>
                <c:pt idx="929">
                  <c:v>29031.249999871998</c:v>
                </c:pt>
                <c:pt idx="930">
                  <c:v>29062.5</c:v>
                </c:pt>
                <c:pt idx="931">
                  <c:v>29093.750000128002</c:v>
                </c:pt>
                <c:pt idx="932">
                  <c:v>29125</c:v>
                </c:pt>
                <c:pt idx="933">
                  <c:v>29156.249999871998</c:v>
                </c:pt>
                <c:pt idx="934">
                  <c:v>29187.5</c:v>
                </c:pt>
                <c:pt idx="935">
                  <c:v>29218.750000128002</c:v>
                </c:pt>
                <c:pt idx="936">
                  <c:v>29250</c:v>
                </c:pt>
                <c:pt idx="937">
                  <c:v>29281.249999871998</c:v>
                </c:pt>
                <c:pt idx="938">
                  <c:v>29312.5</c:v>
                </c:pt>
                <c:pt idx="939">
                  <c:v>29343.750000128002</c:v>
                </c:pt>
                <c:pt idx="940">
                  <c:v>29375</c:v>
                </c:pt>
                <c:pt idx="941">
                  <c:v>29406.249999871998</c:v>
                </c:pt>
                <c:pt idx="942">
                  <c:v>29437.5</c:v>
                </c:pt>
                <c:pt idx="943">
                  <c:v>29468.750000128002</c:v>
                </c:pt>
                <c:pt idx="944">
                  <c:v>29500</c:v>
                </c:pt>
                <c:pt idx="945">
                  <c:v>29531.249999871998</c:v>
                </c:pt>
                <c:pt idx="946">
                  <c:v>29562.5</c:v>
                </c:pt>
                <c:pt idx="947">
                  <c:v>29593.750000128002</c:v>
                </c:pt>
                <c:pt idx="948">
                  <c:v>29625</c:v>
                </c:pt>
                <c:pt idx="949">
                  <c:v>29656.249999871998</c:v>
                </c:pt>
                <c:pt idx="950">
                  <c:v>29687.5</c:v>
                </c:pt>
                <c:pt idx="951">
                  <c:v>29718.750000128002</c:v>
                </c:pt>
                <c:pt idx="952">
                  <c:v>29750</c:v>
                </c:pt>
                <c:pt idx="953">
                  <c:v>29781.249999871998</c:v>
                </c:pt>
                <c:pt idx="954">
                  <c:v>29812.5</c:v>
                </c:pt>
                <c:pt idx="955">
                  <c:v>29843.750000128002</c:v>
                </c:pt>
                <c:pt idx="956">
                  <c:v>29875</c:v>
                </c:pt>
                <c:pt idx="957">
                  <c:v>29906.249999871998</c:v>
                </c:pt>
                <c:pt idx="958">
                  <c:v>29937.5</c:v>
                </c:pt>
                <c:pt idx="959">
                  <c:v>29968.750000128002</c:v>
                </c:pt>
                <c:pt idx="960">
                  <c:v>30000</c:v>
                </c:pt>
                <c:pt idx="961">
                  <c:v>30031.249999871998</c:v>
                </c:pt>
                <c:pt idx="962">
                  <c:v>30062.5</c:v>
                </c:pt>
                <c:pt idx="963">
                  <c:v>30093.750000128002</c:v>
                </c:pt>
                <c:pt idx="964">
                  <c:v>30125</c:v>
                </c:pt>
                <c:pt idx="965">
                  <c:v>30156.249999871998</c:v>
                </c:pt>
                <c:pt idx="966">
                  <c:v>30187.5</c:v>
                </c:pt>
                <c:pt idx="967">
                  <c:v>30218.750000128002</c:v>
                </c:pt>
                <c:pt idx="968">
                  <c:v>30250</c:v>
                </c:pt>
                <c:pt idx="969">
                  <c:v>30281.249999871998</c:v>
                </c:pt>
                <c:pt idx="970">
                  <c:v>30312.5</c:v>
                </c:pt>
                <c:pt idx="971">
                  <c:v>30343.750000128002</c:v>
                </c:pt>
                <c:pt idx="972">
                  <c:v>30375</c:v>
                </c:pt>
                <c:pt idx="973">
                  <c:v>30406.249999871998</c:v>
                </c:pt>
                <c:pt idx="974">
                  <c:v>30437.5</c:v>
                </c:pt>
                <c:pt idx="975">
                  <c:v>30468.750000128002</c:v>
                </c:pt>
                <c:pt idx="976">
                  <c:v>30500</c:v>
                </c:pt>
                <c:pt idx="977">
                  <c:v>30531.249999871998</c:v>
                </c:pt>
                <c:pt idx="978">
                  <c:v>30562.5</c:v>
                </c:pt>
                <c:pt idx="979">
                  <c:v>30593.750000128002</c:v>
                </c:pt>
                <c:pt idx="980">
                  <c:v>30625</c:v>
                </c:pt>
                <c:pt idx="981">
                  <c:v>30656.249999871998</c:v>
                </c:pt>
                <c:pt idx="982">
                  <c:v>30687.5</c:v>
                </c:pt>
                <c:pt idx="983">
                  <c:v>30718.750000128002</c:v>
                </c:pt>
                <c:pt idx="984">
                  <c:v>30750</c:v>
                </c:pt>
                <c:pt idx="985">
                  <c:v>30781.249999871998</c:v>
                </c:pt>
                <c:pt idx="986">
                  <c:v>30812.5</c:v>
                </c:pt>
                <c:pt idx="987">
                  <c:v>30843.750000128002</c:v>
                </c:pt>
                <c:pt idx="988">
                  <c:v>30875</c:v>
                </c:pt>
                <c:pt idx="989">
                  <c:v>30906.249999871998</c:v>
                </c:pt>
                <c:pt idx="990">
                  <c:v>30937.5</c:v>
                </c:pt>
                <c:pt idx="991">
                  <c:v>30968.750000128002</c:v>
                </c:pt>
                <c:pt idx="992">
                  <c:v>31000</c:v>
                </c:pt>
                <c:pt idx="993">
                  <c:v>31031.249999871998</c:v>
                </c:pt>
                <c:pt idx="994">
                  <c:v>31062.5</c:v>
                </c:pt>
                <c:pt idx="995">
                  <c:v>31093.750000128002</c:v>
                </c:pt>
                <c:pt idx="996">
                  <c:v>31125</c:v>
                </c:pt>
                <c:pt idx="997">
                  <c:v>31156.249999871998</c:v>
                </c:pt>
                <c:pt idx="998">
                  <c:v>31187.5</c:v>
                </c:pt>
                <c:pt idx="999">
                  <c:v>31218.750000128002</c:v>
                </c:pt>
                <c:pt idx="1000">
                  <c:v>31250</c:v>
                </c:pt>
                <c:pt idx="1001">
                  <c:v>31281.249999871998</c:v>
                </c:pt>
                <c:pt idx="1002">
                  <c:v>31312.5</c:v>
                </c:pt>
                <c:pt idx="1003">
                  <c:v>31343.750000128002</c:v>
                </c:pt>
                <c:pt idx="1004">
                  <c:v>31375</c:v>
                </c:pt>
                <c:pt idx="1005">
                  <c:v>31406.249999871998</c:v>
                </c:pt>
                <c:pt idx="1006">
                  <c:v>31437.5</c:v>
                </c:pt>
                <c:pt idx="1007">
                  <c:v>31468.750000128002</c:v>
                </c:pt>
                <c:pt idx="1008">
                  <c:v>31500</c:v>
                </c:pt>
                <c:pt idx="1009">
                  <c:v>31531.249999871998</c:v>
                </c:pt>
                <c:pt idx="1010">
                  <c:v>31562.5</c:v>
                </c:pt>
                <c:pt idx="1011">
                  <c:v>31593.750000128002</c:v>
                </c:pt>
                <c:pt idx="1012">
                  <c:v>31625</c:v>
                </c:pt>
                <c:pt idx="1013">
                  <c:v>31656.249999871998</c:v>
                </c:pt>
                <c:pt idx="1014">
                  <c:v>31687.5</c:v>
                </c:pt>
                <c:pt idx="1015">
                  <c:v>31718.750000128002</c:v>
                </c:pt>
                <c:pt idx="1016">
                  <c:v>31750</c:v>
                </c:pt>
                <c:pt idx="1017">
                  <c:v>31781.249999871998</c:v>
                </c:pt>
                <c:pt idx="1018">
                  <c:v>31812.5</c:v>
                </c:pt>
                <c:pt idx="1019">
                  <c:v>31843.750000128002</c:v>
                </c:pt>
                <c:pt idx="1020">
                  <c:v>31875</c:v>
                </c:pt>
                <c:pt idx="1021">
                  <c:v>31906.249999871998</c:v>
                </c:pt>
                <c:pt idx="1022">
                  <c:v>31937.5</c:v>
                </c:pt>
                <c:pt idx="1023">
                  <c:v>31968.750000128002</c:v>
                </c:pt>
                <c:pt idx="1024">
                  <c:v>32000</c:v>
                </c:pt>
                <c:pt idx="1025">
                  <c:v>32031.249999872001</c:v>
                </c:pt>
                <c:pt idx="1026">
                  <c:v>32062.5</c:v>
                </c:pt>
                <c:pt idx="1027">
                  <c:v>32093.750000127999</c:v>
                </c:pt>
                <c:pt idx="1028">
                  <c:v>32125</c:v>
                </c:pt>
                <c:pt idx="1029">
                  <c:v>32156.249999872001</c:v>
                </c:pt>
                <c:pt idx="1030">
                  <c:v>32187.5</c:v>
                </c:pt>
                <c:pt idx="1031">
                  <c:v>32218.750000127999</c:v>
                </c:pt>
                <c:pt idx="1032">
                  <c:v>32250</c:v>
                </c:pt>
                <c:pt idx="1033">
                  <c:v>32281.249999872001</c:v>
                </c:pt>
                <c:pt idx="1034">
                  <c:v>32312.5</c:v>
                </c:pt>
                <c:pt idx="1035">
                  <c:v>32343.750000127999</c:v>
                </c:pt>
                <c:pt idx="1036">
                  <c:v>32375</c:v>
                </c:pt>
                <c:pt idx="1037">
                  <c:v>32406.249999872001</c:v>
                </c:pt>
                <c:pt idx="1038">
                  <c:v>32437.5</c:v>
                </c:pt>
                <c:pt idx="1039">
                  <c:v>32468.750000127999</c:v>
                </c:pt>
                <c:pt idx="1040">
                  <c:v>32500</c:v>
                </c:pt>
                <c:pt idx="1041">
                  <c:v>32531.249999872001</c:v>
                </c:pt>
                <c:pt idx="1042">
                  <c:v>32562.5</c:v>
                </c:pt>
                <c:pt idx="1043">
                  <c:v>32593.750000127999</c:v>
                </c:pt>
                <c:pt idx="1044">
                  <c:v>32625</c:v>
                </c:pt>
                <c:pt idx="1045">
                  <c:v>32656.249999872001</c:v>
                </c:pt>
                <c:pt idx="1046">
                  <c:v>32687.5</c:v>
                </c:pt>
                <c:pt idx="1047">
                  <c:v>32718.750000127999</c:v>
                </c:pt>
                <c:pt idx="1048">
                  <c:v>32750</c:v>
                </c:pt>
                <c:pt idx="1049">
                  <c:v>32781.249999872001</c:v>
                </c:pt>
                <c:pt idx="1050">
                  <c:v>32812.5</c:v>
                </c:pt>
                <c:pt idx="1051">
                  <c:v>32843.750000127999</c:v>
                </c:pt>
                <c:pt idx="1052">
                  <c:v>32875</c:v>
                </c:pt>
                <c:pt idx="1053">
                  <c:v>32906.249999872001</c:v>
                </c:pt>
                <c:pt idx="1054">
                  <c:v>32937.5</c:v>
                </c:pt>
                <c:pt idx="1055">
                  <c:v>32968.750000127999</c:v>
                </c:pt>
                <c:pt idx="1056">
                  <c:v>33000</c:v>
                </c:pt>
                <c:pt idx="1057">
                  <c:v>33031.249999872001</c:v>
                </c:pt>
                <c:pt idx="1058">
                  <c:v>33062.5</c:v>
                </c:pt>
                <c:pt idx="1059">
                  <c:v>33093.750000127999</c:v>
                </c:pt>
                <c:pt idx="1060">
                  <c:v>33125</c:v>
                </c:pt>
                <c:pt idx="1061">
                  <c:v>33156.249999872001</c:v>
                </c:pt>
                <c:pt idx="1062">
                  <c:v>33187.5</c:v>
                </c:pt>
                <c:pt idx="1063">
                  <c:v>33218.750000127999</c:v>
                </c:pt>
                <c:pt idx="1064">
                  <c:v>33250</c:v>
                </c:pt>
                <c:pt idx="1065">
                  <c:v>33281.249999872001</c:v>
                </c:pt>
                <c:pt idx="1066">
                  <c:v>33312.5</c:v>
                </c:pt>
                <c:pt idx="1067">
                  <c:v>33343.750000127999</c:v>
                </c:pt>
                <c:pt idx="1068">
                  <c:v>33375</c:v>
                </c:pt>
                <c:pt idx="1069">
                  <c:v>33406.249999872001</c:v>
                </c:pt>
                <c:pt idx="1070">
                  <c:v>33437.5</c:v>
                </c:pt>
                <c:pt idx="1071">
                  <c:v>33468.750000127999</c:v>
                </c:pt>
                <c:pt idx="1072">
                  <c:v>33500</c:v>
                </c:pt>
                <c:pt idx="1073">
                  <c:v>33531.249999872001</c:v>
                </c:pt>
                <c:pt idx="1074">
                  <c:v>33562.5</c:v>
                </c:pt>
                <c:pt idx="1075">
                  <c:v>33593.750000127999</c:v>
                </c:pt>
                <c:pt idx="1076">
                  <c:v>33625</c:v>
                </c:pt>
                <c:pt idx="1077">
                  <c:v>33656.249999872001</c:v>
                </c:pt>
                <c:pt idx="1078">
                  <c:v>33687.5</c:v>
                </c:pt>
                <c:pt idx="1079">
                  <c:v>33718.750000127999</c:v>
                </c:pt>
                <c:pt idx="1080">
                  <c:v>33750</c:v>
                </c:pt>
                <c:pt idx="1081">
                  <c:v>33781.249999872001</c:v>
                </c:pt>
                <c:pt idx="1082">
                  <c:v>33812.5</c:v>
                </c:pt>
                <c:pt idx="1083">
                  <c:v>33843.750000127999</c:v>
                </c:pt>
                <c:pt idx="1084">
                  <c:v>33875</c:v>
                </c:pt>
                <c:pt idx="1085">
                  <c:v>33906.249999872001</c:v>
                </c:pt>
                <c:pt idx="1086">
                  <c:v>33937.5</c:v>
                </c:pt>
                <c:pt idx="1087">
                  <c:v>33968.750000127999</c:v>
                </c:pt>
                <c:pt idx="1088">
                  <c:v>34000</c:v>
                </c:pt>
                <c:pt idx="1089">
                  <c:v>34031.249999872001</c:v>
                </c:pt>
                <c:pt idx="1090">
                  <c:v>34062.5</c:v>
                </c:pt>
                <c:pt idx="1091">
                  <c:v>34093.750000127999</c:v>
                </c:pt>
                <c:pt idx="1092">
                  <c:v>34125</c:v>
                </c:pt>
                <c:pt idx="1093">
                  <c:v>34156.249999872001</c:v>
                </c:pt>
                <c:pt idx="1094">
                  <c:v>34187.5</c:v>
                </c:pt>
                <c:pt idx="1095">
                  <c:v>34218.750000127999</c:v>
                </c:pt>
                <c:pt idx="1096">
                  <c:v>34250</c:v>
                </c:pt>
                <c:pt idx="1097">
                  <c:v>34281.249999872001</c:v>
                </c:pt>
                <c:pt idx="1098">
                  <c:v>34312.5</c:v>
                </c:pt>
                <c:pt idx="1099">
                  <c:v>34343.750000127999</c:v>
                </c:pt>
                <c:pt idx="1100">
                  <c:v>34375</c:v>
                </c:pt>
                <c:pt idx="1101">
                  <c:v>34406.249999872001</c:v>
                </c:pt>
                <c:pt idx="1102">
                  <c:v>34437.5</c:v>
                </c:pt>
                <c:pt idx="1103">
                  <c:v>34468.750000127999</c:v>
                </c:pt>
                <c:pt idx="1104">
                  <c:v>34500</c:v>
                </c:pt>
                <c:pt idx="1105">
                  <c:v>34531.249999872001</c:v>
                </c:pt>
                <c:pt idx="1106">
                  <c:v>34562.5</c:v>
                </c:pt>
                <c:pt idx="1107">
                  <c:v>34593.750000127999</c:v>
                </c:pt>
                <c:pt idx="1108">
                  <c:v>34625</c:v>
                </c:pt>
                <c:pt idx="1109">
                  <c:v>34656.249999872001</c:v>
                </c:pt>
                <c:pt idx="1110">
                  <c:v>34687.5</c:v>
                </c:pt>
                <c:pt idx="1111">
                  <c:v>34718.750000127999</c:v>
                </c:pt>
                <c:pt idx="1112">
                  <c:v>34750</c:v>
                </c:pt>
                <c:pt idx="1113">
                  <c:v>34781.249999872001</c:v>
                </c:pt>
                <c:pt idx="1114">
                  <c:v>34812.5</c:v>
                </c:pt>
                <c:pt idx="1115">
                  <c:v>34843.750000127999</c:v>
                </c:pt>
                <c:pt idx="1116">
                  <c:v>34875</c:v>
                </c:pt>
                <c:pt idx="1117">
                  <c:v>34906.249999872001</c:v>
                </c:pt>
                <c:pt idx="1118">
                  <c:v>34937.5</c:v>
                </c:pt>
                <c:pt idx="1119">
                  <c:v>34968.750000127999</c:v>
                </c:pt>
                <c:pt idx="1120">
                  <c:v>35000</c:v>
                </c:pt>
                <c:pt idx="1121">
                  <c:v>35031.249999872001</c:v>
                </c:pt>
                <c:pt idx="1122">
                  <c:v>35062.5</c:v>
                </c:pt>
                <c:pt idx="1123">
                  <c:v>35093.750000127999</c:v>
                </c:pt>
                <c:pt idx="1124">
                  <c:v>35125</c:v>
                </c:pt>
                <c:pt idx="1125">
                  <c:v>35156.249999872001</c:v>
                </c:pt>
                <c:pt idx="1126">
                  <c:v>35187.5</c:v>
                </c:pt>
                <c:pt idx="1127">
                  <c:v>35218.750000127999</c:v>
                </c:pt>
                <c:pt idx="1128">
                  <c:v>35250</c:v>
                </c:pt>
                <c:pt idx="1129">
                  <c:v>35281.249999872001</c:v>
                </c:pt>
                <c:pt idx="1130">
                  <c:v>35312.5</c:v>
                </c:pt>
                <c:pt idx="1131">
                  <c:v>35343.750000127999</c:v>
                </c:pt>
                <c:pt idx="1132">
                  <c:v>35375</c:v>
                </c:pt>
                <c:pt idx="1133">
                  <c:v>35406.249999872001</c:v>
                </c:pt>
                <c:pt idx="1134">
                  <c:v>35437.5</c:v>
                </c:pt>
                <c:pt idx="1135">
                  <c:v>35468.750000127999</c:v>
                </c:pt>
                <c:pt idx="1136">
                  <c:v>35500</c:v>
                </c:pt>
                <c:pt idx="1137">
                  <c:v>35531.249999872001</c:v>
                </c:pt>
                <c:pt idx="1138">
                  <c:v>35562.5</c:v>
                </c:pt>
                <c:pt idx="1139">
                  <c:v>35593.750000127999</c:v>
                </c:pt>
                <c:pt idx="1140">
                  <c:v>35625</c:v>
                </c:pt>
                <c:pt idx="1141">
                  <c:v>35656.249999872001</c:v>
                </c:pt>
                <c:pt idx="1142">
                  <c:v>35687.5</c:v>
                </c:pt>
                <c:pt idx="1143">
                  <c:v>35718.750000127999</c:v>
                </c:pt>
                <c:pt idx="1144">
                  <c:v>35750</c:v>
                </c:pt>
                <c:pt idx="1145">
                  <c:v>35781.249999872001</c:v>
                </c:pt>
                <c:pt idx="1146">
                  <c:v>35812.5</c:v>
                </c:pt>
                <c:pt idx="1147">
                  <c:v>35843.750000127999</c:v>
                </c:pt>
                <c:pt idx="1148">
                  <c:v>35875</c:v>
                </c:pt>
                <c:pt idx="1149">
                  <c:v>35906.249999872001</c:v>
                </c:pt>
                <c:pt idx="1150">
                  <c:v>35937.5</c:v>
                </c:pt>
                <c:pt idx="1151">
                  <c:v>35968.750000127999</c:v>
                </c:pt>
                <c:pt idx="1152">
                  <c:v>36000</c:v>
                </c:pt>
                <c:pt idx="1153">
                  <c:v>36031.249999872001</c:v>
                </c:pt>
                <c:pt idx="1154">
                  <c:v>36062.5</c:v>
                </c:pt>
                <c:pt idx="1155">
                  <c:v>36093.750000127999</c:v>
                </c:pt>
                <c:pt idx="1156">
                  <c:v>36125</c:v>
                </c:pt>
                <c:pt idx="1157">
                  <c:v>36156.249999872001</c:v>
                </c:pt>
                <c:pt idx="1158">
                  <c:v>36187.5</c:v>
                </c:pt>
                <c:pt idx="1159">
                  <c:v>36218.750000127999</c:v>
                </c:pt>
                <c:pt idx="1160">
                  <c:v>36250</c:v>
                </c:pt>
                <c:pt idx="1161">
                  <c:v>36281.249999872001</c:v>
                </c:pt>
                <c:pt idx="1162">
                  <c:v>36312.5</c:v>
                </c:pt>
                <c:pt idx="1163">
                  <c:v>36343.750000127999</c:v>
                </c:pt>
                <c:pt idx="1164">
                  <c:v>36375</c:v>
                </c:pt>
                <c:pt idx="1165">
                  <c:v>36406.249999872001</c:v>
                </c:pt>
                <c:pt idx="1166">
                  <c:v>36437.5</c:v>
                </c:pt>
                <c:pt idx="1167">
                  <c:v>36468.750000127999</c:v>
                </c:pt>
                <c:pt idx="1168">
                  <c:v>36500</c:v>
                </c:pt>
                <c:pt idx="1169">
                  <c:v>36531.249999872001</c:v>
                </c:pt>
                <c:pt idx="1170">
                  <c:v>36562.5</c:v>
                </c:pt>
                <c:pt idx="1171">
                  <c:v>36593.750000127999</c:v>
                </c:pt>
                <c:pt idx="1172">
                  <c:v>36625</c:v>
                </c:pt>
                <c:pt idx="1173">
                  <c:v>36656.249999872001</c:v>
                </c:pt>
                <c:pt idx="1174">
                  <c:v>36687.5</c:v>
                </c:pt>
                <c:pt idx="1175">
                  <c:v>36718.750000127999</c:v>
                </c:pt>
                <c:pt idx="1176">
                  <c:v>36750</c:v>
                </c:pt>
                <c:pt idx="1177">
                  <c:v>36781.249999872001</c:v>
                </c:pt>
                <c:pt idx="1178">
                  <c:v>36812.5</c:v>
                </c:pt>
                <c:pt idx="1179">
                  <c:v>36843.750000127999</c:v>
                </c:pt>
                <c:pt idx="1180">
                  <c:v>36875</c:v>
                </c:pt>
                <c:pt idx="1181">
                  <c:v>36906.249999872001</c:v>
                </c:pt>
                <c:pt idx="1182">
                  <c:v>36937.5</c:v>
                </c:pt>
                <c:pt idx="1183">
                  <c:v>36968.750000127999</c:v>
                </c:pt>
                <c:pt idx="1184">
                  <c:v>37000</c:v>
                </c:pt>
                <c:pt idx="1185">
                  <c:v>37031.249999872001</c:v>
                </c:pt>
                <c:pt idx="1186">
                  <c:v>37062.5</c:v>
                </c:pt>
                <c:pt idx="1187">
                  <c:v>37093.750000127999</c:v>
                </c:pt>
                <c:pt idx="1188">
                  <c:v>37125</c:v>
                </c:pt>
                <c:pt idx="1189">
                  <c:v>37156.249999872001</c:v>
                </c:pt>
                <c:pt idx="1190">
                  <c:v>37187.5</c:v>
                </c:pt>
                <c:pt idx="1191">
                  <c:v>37218.750000127999</c:v>
                </c:pt>
                <c:pt idx="1192">
                  <c:v>37250</c:v>
                </c:pt>
                <c:pt idx="1193">
                  <c:v>37281.249999872001</c:v>
                </c:pt>
                <c:pt idx="1194">
                  <c:v>37312.5</c:v>
                </c:pt>
                <c:pt idx="1195">
                  <c:v>37343.750000127999</c:v>
                </c:pt>
                <c:pt idx="1196">
                  <c:v>37375</c:v>
                </c:pt>
                <c:pt idx="1197">
                  <c:v>37406.249999872001</c:v>
                </c:pt>
                <c:pt idx="1198">
                  <c:v>37437.5</c:v>
                </c:pt>
                <c:pt idx="1199">
                  <c:v>37468.750000127999</c:v>
                </c:pt>
                <c:pt idx="1200">
                  <c:v>37500</c:v>
                </c:pt>
                <c:pt idx="1201">
                  <c:v>37531.249999872001</c:v>
                </c:pt>
                <c:pt idx="1202">
                  <c:v>37562.5</c:v>
                </c:pt>
                <c:pt idx="1203">
                  <c:v>37593.750000127999</c:v>
                </c:pt>
                <c:pt idx="1204">
                  <c:v>37625</c:v>
                </c:pt>
                <c:pt idx="1205">
                  <c:v>37656.249999872001</c:v>
                </c:pt>
                <c:pt idx="1206">
                  <c:v>37687.5</c:v>
                </c:pt>
                <c:pt idx="1207">
                  <c:v>37718.750000127999</c:v>
                </c:pt>
                <c:pt idx="1208">
                  <c:v>37750</c:v>
                </c:pt>
                <c:pt idx="1209">
                  <c:v>37781.249999872001</c:v>
                </c:pt>
                <c:pt idx="1210">
                  <c:v>37812.5</c:v>
                </c:pt>
                <c:pt idx="1211">
                  <c:v>37843.750000127999</c:v>
                </c:pt>
                <c:pt idx="1212">
                  <c:v>37875</c:v>
                </c:pt>
                <c:pt idx="1213">
                  <c:v>37906.249999872001</c:v>
                </c:pt>
                <c:pt idx="1214">
                  <c:v>37937.5</c:v>
                </c:pt>
                <c:pt idx="1215">
                  <c:v>37968.750000127999</c:v>
                </c:pt>
                <c:pt idx="1216">
                  <c:v>38000</c:v>
                </c:pt>
                <c:pt idx="1217">
                  <c:v>38031.249999872001</c:v>
                </c:pt>
                <c:pt idx="1218">
                  <c:v>38062.5</c:v>
                </c:pt>
                <c:pt idx="1219">
                  <c:v>38093.750000127999</c:v>
                </c:pt>
                <c:pt idx="1220">
                  <c:v>38125</c:v>
                </c:pt>
                <c:pt idx="1221">
                  <c:v>38156.249999872001</c:v>
                </c:pt>
                <c:pt idx="1222">
                  <c:v>38187.5</c:v>
                </c:pt>
                <c:pt idx="1223">
                  <c:v>38218.750000127999</c:v>
                </c:pt>
                <c:pt idx="1224">
                  <c:v>38250</c:v>
                </c:pt>
                <c:pt idx="1225">
                  <c:v>38281.249999872001</c:v>
                </c:pt>
                <c:pt idx="1226">
                  <c:v>38312.5</c:v>
                </c:pt>
                <c:pt idx="1227">
                  <c:v>38343.750000127999</c:v>
                </c:pt>
                <c:pt idx="1228">
                  <c:v>38375</c:v>
                </c:pt>
                <c:pt idx="1229">
                  <c:v>38406.249999872001</c:v>
                </c:pt>
                <c:pt idx="1230">
                  <c:v>38437.5</c:v>
                </c:pt>
                <c:pt idx="1231">
                  <c:v>38468.750000127999</c:v>
                </c:pt>
                <c:pt idx="1232">
                  <c:v>38500</c:v>
                </c:pt>
                <c:pt idx="1233">
                  <c:v>38531.249999872001</c:v>
                </c:pt>
                <c:pt idx="1234">
                  <c:v>38562.5</c:v>
                </c:pt>
                <c:pt idx="1235">
                  <c:v>38593.750000127999</c:v>
                </c:pt>
                <c:pt idx="1236">
                  <c:v>38625</c:v>
                </c:pt>
                <c:pt idx="1237">
                  <c:v>38656.249999872001</c:v>
                </c:pt>
                <c:pt idx="1238">
                  <c:v>38687.5</c:v>
                </c:pt>
                <c:pt idx="1239">
                  <c:v>38718.750000127999</c:v>
                </c:pt>
                <c:pt idx="1240">
                  <c:v>38750</c:v>
                </c:pt>
                <c:pt idx="1241">
                  <c:v>38781.249999872001</c:v>
                </c:pt>
                <c:pt idx="1242">
                  <c:v>38812.5</c:v>
                </c:pt>
                <c:pt idx="1243">
                  <c:v>38843.750000127999</c:v>
                </c:pt>
                <c:pt idx="1244">
                  <c:v>38875</c:v>
                </c:pt>
                <c:pt idx="1245">
                  <c:v>38906.249999872001</c:v>
                </c:pt>
                <c:pt idx="1246">
                  <c:v>38937.5</c:v>
                </c:pt>
                <c:pt idx="1247">
                  <c:v>38968.750000127999</c:v>
                </c:pt>
                <c:pt idx="1248">
                  <c:v>39000</c:v>
                </c:pt>
                <c:pt idx="1249">
                  <c:v>39031.249999872001</c:v>
                </c:pt>
                <c:pt idx="1250">
                  <c:v>39062.5</c:v>
                </c:pt>
                <c:pt idx="1251">
                  <c:v>39093.750000127999</c:v>
                </c:pt>
                <c:pt idx="1252">
                  <c:v>39125</c:v>
                </c:pt>
                <c:pt idx="1253">
                  <c:v>39156.249999872001</c:v>
                </c:pt>
                <c:pt idx="1254">
                  <c:v>39187.5</c:v>
                </c:pt>
                <c:pt idx="1255">
                  <c:v>39218.750000127999</c:v>
                </c:pt>
                <c:pt idx="1256">
                  <c:v>39250</c:v>
                </c:pt>
                <c:pt idx="1257">
                  <c:v>39281.249999872001</c:v>
                </c:pt>
                <c:pt idx="1258">
                  <c:v>39312.5</c:v>
                </c:pt>
                <c:pt idx="1259">
                  <c:v>39343.750000127999</c:v>
                </c:pt>
                <c:pt idx="1260">
                  <c:v>39375</c:v>
                </c:pt>
                <c:pt idx="1261">
                  <c:v>39406.249999872001</c:v>
                </c:pt>
                <c:pt idx="1262">
                  <c:v>39437.5</c:v>
                </c:pt>
                <c:pt idx="1263">
                  <c:v>39468.750000127999</c:v>
                </c:pt>
                <c:pt idx="1264">
                  <c:v>39500</c:v>
                </c:pt>
                <c:pt idx="1265">
                  <c:v>39531.249999872001</c:v>
                </c:pt>
                <c:pt idx="1266">
                  <c:v>39562.5</c:v>
                </c:pt>
                <c:pt idx="1267">
                  <c:v>39593.750000127999</c:v>
                </c:pt>
                <c:pt idx="1268">
                  <c:v>39625</c:v>
                </c:pt>
                <c:pt idx="1269">
                  <c:v>39656.249999872001</c:v>
                </c:pt>
                <c:pt idx="1270">
                  <c:v>39687.5</c:v>
                </c:pt>
                <c:pt idx="1271">
                  <c:v>39718.750000127999</c:v>
                </c:pt>
                <c:pt idx="1272">
                  <c:v>39750</c:v>
                </c:pt>
                <c:pt idx="1273">
                  <c:v>39781.249999872001</c:v>
                </c:pt>
                <c:pt idx="1274">
                  <c:v>39812.5</c:v>
                </c:pt>
                <c:pt idx="1275">
                  <c:v>39843.750000127999</c:v>
                </c:pt>
                <c:pt idx="1276">
                  <c:v>39875</c:v>
                </c:pt>
                <c:pt idx="1277">
                  <c:v>39906.249999872001</c:v>
                </c:pt>
                <c:pt idx="1278">
                  <c:v>39937.5</c:v>
                </c:pt>
                <c:pt idx="1279">
                  <c:v>39968.750000127999</c:v>
                </c:pt>
                <c:pt idx="1280">
                  <c:v>40000</c:v>
                </c:pt>
                <c:pt idx="1281">
                  <c:v>40031.249999872001</c:v>
                </c:pt>
                <c:pt idx="1282">
                  <c:v>40062.5</c:v>
                </c:pt>
                <c:pt idx="1283">
                  <c:v>40093.750000127999</c:v>
                </c:pt>
                <c:pt idx="1284">
                  <c:v>40125</c:v>
                </c:pt>
                <c:pt idx="1285">
                  <c:v>40156.249999872001</c:v>
                </c:pt>
                <c:pt idx="1286">
                  <c:v>40187.5</c:v>
                </c:pt>
                <c:pt idx="1287">
                  <c:v>40218.750000127999</c:v>
                </c:pt>
                <c:pt idx="1288">
                  <c:v>40250</c:v>
                </c:pt>
                <c:pt idx="1289">
                  <c:v>40281.249999872001</c:v>
                </c:pt>
                <c:pt idx="1290">
                  <c:v>40312.5</c:v>
                </c:pt>
                <c:pt idx="1291">
                  <c:v>40343.750000127999</c:v>
                </c:pt>
                <c:pt idx="1292">
                  <c:v>40375</c:v>
                </c:pt>
                <c:pt idx="1293">
                  <c:v>40406.249999872001</c:v>
                </c:pt>
                <c:pt idx="1294">
                  <c:v>40437.5</c:v>
                </c:pt>
                <c:pt idx="1295">
                  <c:v>40468.750000127999</c:v>
                </c:pt>
                <c:pt idx="1296">
                  <c:v>40500</c:v>
                </c:pt>
                <c:pt idx="1297">
                  <c:v>40531.249999872001</c:v>
                </c:pt>
                <c:pt idx="1298">
                  <c:v>40562.5</c:v>
                </c:pt>
                <c:pt idx="1299">
                  <c:v>40593.750000127999</c:v>
                </c:pt>
                <c:pt idx="1300">
                  <c:v>40625</c:v>
                </c:pt>
                <c:pt idx="1301">
                  <c:v>40656.249999872001</c:v>
                </c:pt>
                <c:pt idx="1302">
                  <c:v>40687.5</c:v>
                </c:pt>
                <c:pt idx="1303">
                  <c:v>40718.750000127999</c:v>
                </c:pt>
                <c:pt idx="1304">
                  <c:v>40750</c:v>
                </c:pt>
                <c:pt idx="1305">
                  <c:v>40781.249999872001</c:v>
                </c:pt>
                <c:pt idx="1306">
                  <c:v>40812.5</c:v>
                </c:pt>
                <c:pt idx="1307">
                  <c:v>40843.750000127999</c:v>
                </c:pt>
                <c:pt idx="1308">
                  <c:v>40875</c:v>
                </c:pt>
                <c:pt idx="1309">
                  <c:v>40906.249999872001</c:v>
                </c:pt>
                <c:pt idx="1310">
                  <c:v>40937.5</c:v>
                </c:pt>
                <c:pt idx="1311">
                  <c:v>40968.750000127999</c:v>
                </c:pt>
                <c:pt idx="1312">
                  <c:v>41000</c:v>
                </c:pt>
                <c:pt idx="1313">
                  <c:v>41031.249999872001</c:v>
                </c:pt>
                <c:pt idx="1314">
                  <c:v>41062.5</c:v>
                </c:pt>
                <c:pt idx="1315">
                  <c:v>41093.750000127999</c:v>
                </c:pt>
                <c:pt idx="1316">
                  <c:v>41125</c:v>
                </c:pt>
                <c:pt idx="1317">
                  <c:v>41156.249999872001</c:v>
                </c:pt>
                <c:pt idx="1318">
                  <c:v>41187.5</c:v>
                </c:pt>
                <c:pt idx="1319">
                  <c:v>41218.750000127999</c:v>
                </c:pt>
                <c:pt idx="1320">
                  <c:v>41250</c:v>
                </c:pt>
                <c:pt idx="1321">
                  <c:v>41281.249999872001</c:v>
                </c:pt>
                <c:pt idx="1322">
                  <c:v>41312.5</c:v>
                </c:pt>
                <c:pt idx="1323">
                  <c:v>41343.750000127999</c:v>
                </c:pt>
                <c:pt idx="1324">
                  <c:v>41375</c:v>
                </c:pt>
                <c:pt idx="1325">
                  <c:v>41406.249999872001</c:v>
                </c:pt>
                <c:pt idx="1326">
                  <c:v>41437.5</c:v>
                </c:pt>
                <c:pt idx="1327">
                  <c:v>41468.750000127999</c:v>
                </c:pt>
                <c:pt idx="1328">
                  <c:v>41500</c:v>
                </c:pt>
                <c:pt idx="1329">
                  <c:v>41531.249999872001</c:v>
                </c:pt>
                <c:pt idx="1330">
                  <c:v>41562.5</c:v>
                </c:pt>
                <c:pt idx="1331">
                  <c:v>41593.750000127999</c:v>
                </c:pt>
                <c:pt idx="1332">
                  <c:v>41625</c:v>
                </c:pt>
                <c:pt idx="1333">
                  <c:v>41656.249999872001</c:v>
                </c:pt>
                <c:pt idx="1334">
                  <c:v>41687.5</c:v>
                </c:pt>
                <c:pt idx="1335">
                  <c:v>41718.750000127999</c:v>
                </c:pt>
                <c:pt idx="1336">
                  <c:v>41750</c:v>
                </c:pt>
                <c:pt idx="1337">
                  <c:v>41781.249999872001</c:v>
                </c:pt>
                <c:pt idx="1338">
                  <c:v>41812.5</c:v>
                </c:pt>
                <c:pt idx="1339">
                  <c:v>41843.750000127999</c:v>
                </c:pt>
                <c:pt idx="1340">
                  <c:v>41875</c:v>
                </c:pt>
                <c:pt idx="1341">
                  <c:v>41906.249999872001</c:v>
                </c:pt>
                <c:pt idx="1342">
                  <c:v>41937.5</c:v>
                </c:pt>
                <c:pt idx="1343">
                  <c:v>41968.750000127999</c:v>
                </c:pt>
                <c:pt idx="1344">
                  <c:v>42000</c:v>
                </c:pt>
                <c:pt idx="1345">
                  <c:v>42031.249999872001</c:v>
                </c:pt>
                <c:pt idx="1346">
                  <c:v>42062.5</c:v>
                </c:pt>
                <c:pt idx="1347">
                  <c:v>42093.750000127999</c:v>
                </c:pt>
                <c:pt idx="1348">
                  <c:v>42125</c:v>
                </c:pt>
                <c:pt idx="1349">
                  <c:v>42156.249999872001</c:v>
                </c:pt>
                <c:pt idx="1350">
                  <c:v>42187.5</c:v>
                </c:pt>
                <c:pt idx="1351">
                  <c:v>42218.750000127999</c:v>
                </c:pt>
                <c:pt idx="1352">
                  <c:v>42250</c:v>
                </c:pt>
                <c:pt idx="1353">
                  <c:v>42281.249999872001</c:v>
                </c:pt>
                <c:pt idx="1354">
                  <c:v>42312.5</c:v>
                </c:pt>
                <c:pt idx="1355">
                  <c:v>42343.750000127999</c:v>
                </c:pt>
                <c:pt idx="1356">
                  <c:v>42375</c:v>
                </c:pt>
                <c:pt idx="1357">
                  <c:v>42406.249999872001</c:v>
                </c:pt>
                <c:pt idx="1358">
                  <c:v>42437.5</c:v>
                </c:pt>
                <c:pt idx="1359">
                  <c:v>42468.750000127999</c:v>
                </c:pt>
                <c:pt idx="1360">
                  <c:v>42500</c:v>
                </c:pt>
                <c:pt idx="1361">
                  <c:v>42531.249999872001</c:v>
                </c:pt>
                <c:pt idx="1362">
                  <c:v>42562.5</c:v>
                </c:pt>
                <c:pt idx="1363">
                  <c:v>42593.750000127999</c:v>
                </c:pt>
                <c:pt idx="1364">
                  <c:v>42625</c:v>
                </c:pt>
                <c:pt idx="1365">
                  <c:v>42656.249999872001</c:v>
                </c:pt>
                <c:pt idx="1366">
                  <c:v>42687.5</c:v>
                </c:pt>
                <c:pt idx="1367">
                  <c:v>42718.750000127999</c:v>
                </c:pt>
                <c:pt idx="1368">
                  <c:v>42750</c:v>
                </c:pt>
                <c:pt idx="1369">
                  <c:v>42781.249999872001</c:v>
                </c:pt>
                <c:pt idx="1370">
                  <c:v>42812.5</c:v>
                </c:pt>
                <c:pt idx="1371">
                  <c:v>42843.750000127999</c:v>
                </c:pt>
                <c:pt idx="1372">
                  <c:v>42875</c:v>
                </c:pt>
                <c:pt idx="1373">
                  <c:v>42906.249999872001</c:v>
                </c:pt>
                <c:pt idx="1374">
                  <c:v>42937.5</c:v>
                </c:pt>
                <c:pt idx="1375">
                  <c:v>42968.750000127999</c:v>
                </c:pt>
                <c:pt idx="1376">
                  <c:v>43000</c:v>
                </c:pt>
                <c:pt idx="1377">
                  <c:v>43031.249999872001</c:v>
                </c:pt>
                <c:pt idx="1378">
                  <c:v>43062.5</c:v>
                </c:pt>
                <c:pt idx="1379">
                  <c:v>43093.750000127999</c:v>
                </c:pt>
                <c:pt idx="1380">
                  <c:v>43125</c:v>
                </c:pt>
                <c:pt idx="1381">
                  <c:v>43156.249999872001</c:v>
                </c:pt>
                <c:pt idx="1382">
                  <c:v>43187.5</c:v>
                </c:pt>
                <c:pt idx="1383">
                  <c:v>43218.750000127999</c:v>
                </c:pt>
                <c:pt idx="1384">
                  <c:v>43250</c:v>
                </c:pt>
                <c:pt idx="1385">
                  <c:v>43281.249999872001</c:v>
                </c:pt>
                <c:pt idx="1386">
                  <c:v>43312.5</c:v>
                </c:pt>
                <c:pt idx="1387">
                  <c:v>43343.750000127999</c:v>
                </c:pt>
                <c:pt idx="1388">
                  <c:v>43375</c:v>
                </c:pt>
                <c:pt idx="1389">
                  <c:v>43406.249999872001</c:v>
                </c:pt>
                <c:pt idx="1390">
                  <c:v>43437.5</c:v>
                </c:pt>
                <c:pt idx="1391">
                  <c:v>43468.750000127999</c:v>
                </c:pt>
                <c:pt idx="1392">
                  <c:v>43500</c:v>
                </c:pt>
                <c:pt idx="1393">
                  <c:v>43531.249999872001</c:v>
                </c:pt>
                <c:pt idx="1394">
                  <c:v>43562.5</c:v>
                </c:pt>
                <c:pt idx="1395">
                  <c:v>43593.750000127999</c:v>
                </c:pt>
                <c:pt idx="1396">
                  <c:v>43625</c:v>
                </c:pt>
                <c:pt idx="1397">
                  <c:v>43656.249999872001</c:v>
                </c:pt>
                <c:pt idx="1398">
                  <c:v>43687.5</c:v>
                </c:pt>
                <c:pt idx="1399">
                  <c:v>43718.750000127999</c:v>
                </c:pt>
                <c:pt idx="1400">
                  <c:v>43750</c:v>
                </c:pt>
                <c:pt idx="1401">
                  <c:v>43781.249999872001</c:v>
                </c:pt>
                <c:pt idx="1402">
                  <c:v>43812.5</c:v>
                </c:pt>
                <c:pt idx="1403">
                  <c:v>43843.750000127999</c:v>
                </c:pt>
                <c:pt idx="1404">
                  <c:v>43875</c:v>
                </c:pt>
                <c:pt idx="1405">
                  <c:v>43906.249999872001</c:v>
                </c:pt>
                <c:pt idx="1406">
                  <c:v>43937.5</c:v>
                </c:pt>
                <c:pt idx="1407">
                  <c:v>43968.750000127999</c:v>
                </c:pt>
                <c:pt idx="1408">
                  <c:v>44000</c:v>
                </c:pt>
                <c:pt idx="1409">
                  <c:v>44031.249999872001</c:v>
                </c:pt>
                <c:pt idx="1410">
                  <c:v>44062.5</c:v>
                </c:pt>
                <c:pt idx="1411">
                  <c:v>44093.750000127999</c:v>
                </c:pt>
                <c:pt idx="1412">
                  <c:v>44125</c:v>
                </c:pt>
                <c:pt idx="1413">
                  <c:v>44156.249999872001</c:v>
                </c:pt>
                <c:pt idx="1414">
                  <c:v>44187.5</c:v>
                </c:pt>
                <c:pt idx="1415">
                  <c:v>44218.750000127999</c:v>
                </c:pt>
                <c:pt idx="1416">
                  <c:v>44250</c:v>
                </c:pt>
                <c:pt idx="1417">
                  <c:v>44281.249999872001</c:v>
                </c:pt>
                <c:pt idx="1418">
                  <c:v>44312.5</c:v>
                </c:pt>
                <c:pt idx="1419">
                  <c:v>44343.750000127999</c:v>
                </c:pt>
                <c:pt idx="1420">
                  <c:v>44375</c:v>
                </c:pt>
                <c:pt idx="1421">
                  <c:v>44406.249999872001</c:v>
                </c:pt>
                <c:pt idx="1422">
                  <c:v>44437.5</c:v>
                </c:pt>
                <c:pt idx="1423">
                  <c:v>44468.750000127999</c:v>
                </c:pt>
                <c:pt idx="1424">
                  <c:v>44500</c:v>
                </c:pt>
                <c:pt idx="1425">
                  <c:v>44531.249999872001</c:v>
                </c:pt>
                <c:pt idx="1426">
                  <c:v>44562.5</c:v>
                </c:pt>
                <c:pt idx="1427">
                  <c:v>44593.750000127999</c:v>
                </c:pt>
                <c:pt idx="1428">
                  <c:v>44625</c:v>
                </c:pt>
                <c:pt idx="1429">
                  <c:v>44656.249999872001</c:v>
                </c:pt>
                <c:pt idx="1430">
                  <c:v>44687.5</c:v>
                </c:pt>
                <c:pt idx="1431">
                  <c:v>44718.750000127999</c:v>
                </c:pt>
                <c:pt idx="1432">
                  <c:v>44750</c:v>
                </c:pt>
                <c:pt idx="1433">
                  <c:v>44781.249999872001</c:v>
                </c:pt>
                <c:pt idx="1434">
                  <c:v>44812.5</c:v>
                </c:pt>
                <c:pt idx="1435">
                  <c:v>44843.750000127999</c:v>
                </c:pt>
                <c:pt idx="1436">
                  <c:v>44875</c:v>
                </c:pt>
                <c:pt idx="1437">
                  <c:v>44906.249999872001</c:v>
                </c:pt>
                <c:pt idx="1438">
                  <c:v>44937.5</c:v>
                </c:pt>
                <c:pt idx="1439">
                  <c:v>44968.750000127999</c:v>
                </c:pt>
                <c:pt idx="1440">
                  <c:v>45000</c:v>
                </c:pt>
                <c:pt idx="1441">
                  <c:v>45031.249999872001</c:v>
                </c:pt>
                <c:pt idx="1442">
                  <c:v>45062.5</c:v>
                </c:pt>
                <c:pt idx="1443">
                  <c:v>45093.750000127999</c:v>
                </c:pt>
                <c:pt idx="1444">
                  <c:v>45125</c:v>
                </c:pt>
                <c:pt idx="1445">
                  <c:v>45156.249999872001</c:v>
                </c:pt>
                <c:pt idx="1446">
                  <c:v>45187.5</c:v>
                </c:pt>
                <c:pt idx="1447">
                  <c:v>45218.750000127999</c:v>
                </c:pt>
                <c:pt idx="1448">
                  <c:v>45250</c:v>
                </c:pt>
                <c:pt idx="1449">
                  <c:v>45281.249999872001</c:v>
                </c:pt>
                <c:pt idx="1450">
                  <c:v>45312.5</c:v>
                </c:pt>
                <c:pt idx="1451">
                  <c:v>45343.750000127999</c:v>
                </c:pt>
                <c:pt idx="1452">
                  <c:v>45375</c:v>
                </c:pt>
                <c:pt idx="1453">
                  <c:v>45406.249999872001</c:v>
                </c:pt>
                <c:pt idx="1454">
                  <c:v>45437.5</c:v>
                </c:pt>
                <c:pt idx="1455">
                  <c:v>45468.750000127999</c:v>
                </c:pt>
                <c:pt idx="1456">
                  <c:v>45500</c:v>
                </c:pt>
                <c:pt idx="1457">
                  <c:v>45531.249999872001</c:v>
                </c:pt>
                <c:pt idx="1458">
                  <c:v>45562.5</c:v>
                </c:pt>
                <c:pt idx="1459">
                  <c:v>45593.750000127999</c:v>
                </c:pt>
                <c:pt idx="1460">
                  <c:v>45625</c:v>
                </c:pt>
                <c:pt idx="1461">
                  <c:v>45656.249999872001</c:v>
                </c:pt>
                <c:pt idx="1462">
                  <c:v>45687.5</c:v>
                </c:pt>
                <c:pt idx="1463">
                  <c:v>45718.750000127999</c:v>
                </c:pt>
                <c:pt idx="1464">
                  <c:v>45750</c:v>
                </c:pt>
                <c:pt idx="1465">
                  <c:v>45781.249999872001</c:v>
                </c:pt>
                <c:pt idx="1466">
                  <c:v>45812.5</c:v>
                </c:pt>
                <c:pt idx="1467">
                  <c:v>45843.750000127999</c:v>
                </c:pt>
                <c:pt idx="1468">
                  <c:v>45875</c:v>
                </c:pt>
                <c:pt idx="1469">
                  <c:v>45906.249999872001</c:v>
                </c:pt>
                <c:pt idx="1470">
                  <c:v>45937.5</c:v>
                </c:pt>
                <c:pt idx="1471">
                  <c:v>45968.750000127999</c:v>
                </c:pt>
                <c:pt idx="1472">
                  <c:v>46000</c:v>
                </c:pt>
                <c:pt idx="1473">
                  <c:v>46031.249999872001</c:v>
                </c:pt>
                <c:pt idx="1474">
                  <c:v>46062.5</c:v>
                </c:pt>
                <c:pt idx="1475">
                  <c:v>46093.750000127999</c:v>
                </c:pt>
                <c:pt idx="1476">
                  <c:v>46125</c:v>
                </c:pt>
                <c:pt idx="1477">
                  <c:v>46156.249999872001</c:v>
                </c:pt>
                <c:pt idx="1478">
                  <c:v>46187.5</c:v>
                </c:pt>
                <c:pt idx="1479">
                  <c:v>46218.750000127999</c:v>
                </c:pt>
                <c:pt idx="1480">
                  <c:v>46250</c:v>
                </c:pt>
                <c:pt idx="1481">
                  <c:v>46281.249999872001</c:v>
                </c:pt>
                <c:pt idx="1482">
                  <c:v>46312.5</c:v>
                </c:pt>
                <c:pt idx="1483">
                  <c:v>46343.750000127999</c:v>
                </c:pt>
                <c:pt idx="1484">
                  <c:v>46375</c:v>
                </c:pt>
                <c:pt idx="1485">
                  <c:v>46406.249999872001</c:v>
                </c:pt>
                <c:pt idx="1486">
                  <c:v>46437.5</c:v>
                </c:pt>
                <c:pt idx="1487">
                  <c:v>46468.750000127999</c:v>
                </c:pt>
                <c:pt idx="1488">
                  <c:v>46500</c:v>
                </c:pt>
                <c:pt idx="1489">
                  <c:v>46531.249999872001</c:v>
                </c:pt>
                <c:pt idx="1490">
                  <c:v>46562.5</c:v>
                </c:pt>
                <c:pt idx="1491">
                  <c:v>46593.750000127999</c:v>
                </c:pt>
                <c:pt idx="1492">
                  <c:v>46625</c:v>
                </c:pt>
                <c:pt idx="1493">
                  <c:v>46656.249999872001</c:v>
                </c:pt>
                <c:pt idx="1494">
                  <c:v>46687.5</c:v>
                </c:pt>
                <c:pt idx="1495">
                  <c:v>46718.750000127999</c:v>
                </c:pt>
                <c:pt idx="1496">
                  <c:v>46750</c:v>
                </c:pt>
                <c:pt idx="1497">
                  <c:v>46781.249999872001</c:v>
                </c:pt>
                <c:pt idx="1498">
                  <c:v>46812.5</c:v>
                </c:pt>
                <c:pt idx="1499">
                  <c:v>46843.750000127999</c:v>
                </c:pt>
                <c:pt idx="1500">
                  <c:v>46875</c:v>
                </c:pt>
                <c:pt idx="1501">
                  <c:v>46906.249999872001</c:v>
                </c:pt>
                <c:pt idx="1502">
                  <c:v>46937.5</c:v>
                </c:pt>
                <c:pt idx="1503">
                  <c:v>46968.750000127999</c:v>
                </c:pt>
                <c:pt idx="1504">
                  <c:v>47000</c:v>
                </c:pt>
                <c:pt idx="1505">
                  <c:v>47031.249999872001</c:v>
                </c:pt>
                <c:pt idx="1506">
                  <c:v>47062.5</c:v>
                </c:pt>
                <c:pt idx="1507">
                  <c:v>47093.750000127999</c:v>
                </c:pt>
                <c:pt idx="1508">
                  <c:v>47125</c:v>
                </c:pt>
                <c:pt idx="1509">
                  <c:v>47156.249999872001</c:v>
                </c:pt>
                <c:pt idx="1510">
                  <c:v>47187.5</c:v>
                </c:pt>
                <c:pt idx="1511">
                  <c:v>47218.750000127999</c:v>
                </c:pt>
                <c:pt idx="1512">
                  <c:v>47250</c:v>
                </c:pt>
                <c:pt idx="1513">
                  <c:v>47281.249999872001</c:v>
                </c:pt>
                <c:pt idx="1514">
                  <c:v>47312.5</c:v>
                </c:pt>
                <c:pt idx="1515">
                  <c:v>47343.750000127999</c:v>
                </c:pt>
                <c:pt idx="1516">
                  <c:v>47375</c:v>
                </c:pt>
                <c:pt idx="1517">
                  <c:v>47406.249999872001</c:v>
                </c:pt>
                <c:pt idx="1518">
                  <c:v>47437.5</c:v>
                </c:pt>
                <c:pt idx="1519">
                  <c:v>47468.750000127999</c:v>
                </c:pt>
                <c:pt idx="1520">
                  <c:v>47500</c:v>
                </c:pt>
                <c:pt idx="1521">
                  <c:v>47531.249999872001</c:v>
                </c:pt>
                <c:pt idx="1522">
                  <c:v>47562.5</c:v>
                </c:pt>
                <c:pt idx="1523">
                  <c:v>47593.750000127999</c:v>
                </c:pt>
                <c:pt idx="1524">
                  <c:v>47625</c:v>
                </c:pt>
                <c:pt idx="1525">
                  <c:v>47656.249999872001</c:v>
                </c:pt>
                <c:pt idx="1526">
                  <c:v>47687.5</c:v>
                </c:pt>
                <c:pt idx="1527">
                  <c:v>47718.750000127999</c:v>
                </c:pt>
                <c:pt idx="1528">
                  <c:v>47750</c:v>
                </c:pt>
                <c:pt idx="1529">
                  <c:v>47781.249999872001</c:v>
                </c:pt>
                <c:pt idx="1530">
                  <c:v>47812.5</c:v>
                </c:pt>
                <c:pt idx="1531">
                  <c:v>47843.750000127999</c:v>
                </c:pt>
                <c:pt idx="1532">
                  <c:v>47875</c:v>
                </c:pt>
                <c:pt idx="1533">
                  <c:v>47906.249999872001</c:v>
                </c:pt>
                <c:pt idx="1534">
                  <c:v>47937.5</c:v>
                </c:pt>
                <c:pt idx="1535">
                  <c:v>47968.750000127999</c:v>
                </c:pt>
                <c:pt idx="1536">
                  <c:v>48000</c:v>
                </c:pt>
                <c:pt idx="1537">
                  <c:v>48031.249999872001</c:v>
                </c:pt>
                <c:pt idx="1538">
                  <c:v>48062.5</c:v>
                </c:pt>
                <c:pt idx="1539">
                  <c:v>48093.750000127999</c:v>
                </c:pt>
                <c:pt idx="1540">
                  <c:v>48125</c:v>
                </c:pt>
                <c:pt idx="1541">
                  <c:v>48156.249999872001</c:v>
                </c:pt>
                <c:pt idx="1542">
                  <c:v>48187.5</c:v>
                </c:pt>
                <c:pt idx="1543">
                  <c:v>48218.750000127999</c:v>
                </c:pt>
                <c:pt idx="1544">
                  <c:v>48250</c:v>
                </c:pt>
                <c:pt idx="1545">
                  <c:v>48281.249999872001</c:v>
                </c:pt>
                <c:pt idx="1546">
                  <c:v>48312.5</c:v>
                </c:pt>
                <c:pt idx="1547">
                  <c:v>48343.750000127999</c:v>
                </c:pt>
                <c:pt idx="1548">
                  <c:v>48375</c:v>
                </c:pt>
                <c:pt idx="1549">
                  <c:v>48406.249999872001</c:v>
                </c:pt>
                <c:pt idx="1550">
                  <c:v>48437.5</c:v>
                </c:pt>
                <c:pt idx="1551">
                  <c:v>48468.750000127999</c:v>
                </c:pt>
                <c:pt idx="1552">
                  <c:v>48500</c:v>
                </c:pt>
                <c:pt idx="1553">
                  <c:v>48531.249999872001</c:v>
                </c:pt>
                <c:pt idx="1554">
                  <c:v>48562.5</c:v>
                </c:pt>
                <c:pt idx="1555">
                  <c:v>48593.750000127999</c:v>
                </c:pt>
                <c:pt idx="1556">
                  <c:v>48625</c:v>
                </c:pt>
                <c:pt idx="1557">
                  <c:v>48656.249999872001</c:v>
                </c:pt>
                <c:pt idx="1558">
                  <c:v>48687.5</c:v>
                </c:pt>
                <c:pt idx="1559">
                  <c:v>48718.750000127999</c:v>
                </c:pt>
                <c:pt idx="1560">
                  <c:v>48750</c:v>
                </c:pt>
                <c:pt idx="1561">
                  <c:v>48781.249999872001</c:v>
                </c:pt>
                <c:pt idx="1562">
                  <c:v>48812.5</c:v>
                </c:pt>
                <c:pt idx="1563">
                  <c:v>48843.750000127999</c:v>
                </c:pt>
                <c:pt idx="1564">
                  <c:v>48875</c:v>
                </c:pt>
                <c:pt idx="1565">
                  <c:v>48906.249999872001</c:v>
                </c:pt>
                <c:pt idx="1566">
                  <c:v>48937.5</c:v>
                </c:pt>
                <c:pt idx="1567">
                  <c:v>48968.750000127999</c:v>
                </c:pt>
                <c:pt idx="1568">
                  <c:v>49000</c:v>
                </c:pt>
                <c:pt idx="1569">
                  <c:v>49031.249999872001</c:v>
                </c:pt>
                <c:pt idx="1570">
                  <c:v>49062.5</c:v>
                </c:pt>
                <c:pt idx="1571">
                  <c:v>49093.750000127999</c:v>
                </c:pt>
                <c:pt idx="1572">
                  <c:v>49125</c:v>
                </c:pt>
                <c:pt idx="1573">
                  <c:v>49156.249999872001</c:v>
                </c:pt>
                <c:pt idx="1574">
                  <c:v>49187.5</c:v>
                </c:pt>
                <c:pt idx="1575">
                  <c:v>49218.750000127999</c:v>
                </c:pt>
                <c:pt idx="1576">
                  <c:v>49250</c:v>
                </c:pt>
                <c:pt idx="1577">
                  <c:v>49281.249999872001</c:v>
                </c:pt>
                <c:pt idx="1578">
                  <c:v>49312.5</c:v>
                </c:pt>
                <c:pt idx="1579">
                  <c:v>49343.750000127999</c:v>
                </c:pt>
                <c:pt idx="1580">
                  <c:v>49375</c:v>
                </c:pt>
                <c:pt idx="1581">
                  <c:v>49406.249999872001</c:v>
                </c:pt>
                <c:pt idx="1582">
                  <c:v>49437.5</c:v>
                </c:pt>
                <c:pt idx="1583">
                  <c:v>49468.750000127999</c:v>
                </c:pt>
                <c:pt idx="1584">
                  <c:v>49500</c:v>
                </c:pt>
                <c:pt idx="1585">
                  <c:v>49531.249999872001</c:v>
                </c:pt>
                <c:pt idx="1586">
                  <c:v>49562.5</c:v>
                </c:pt>
                <c:pt idx="1587">
                  <c:v>49593.750000127999</c:v>
                </c:pt>
                <c:pt idx="1588">
                  <c:v>49625</c:v>
                </c:pt>
                <c:pt idx="1589">
                  <c:v>49656.249999872001</c:v>
                </c:pt>
                <c:pt idx="1590">
                  <c:v>49687.5</c:v>
                </c:pt>
                <c:pt idx="1591">
                  <c:v>49718.750000127999</c:v>
                </c:pt>
                <c:pt idx="1592">
                  <c:v>49750</c:v>
                </c:pt>
                <c:pt idx="1593">
                  <c:v>49781.249999872001</c:v>
                </c:pt>
                <c:pt idx="1594">
                  <c:v>49812.5</c:v>
                </c:pt>
                <c:pt idx="1595">
                  <c:v>49843.750000127999</c:v>
                </c:pt>
                <c:pt idx="1596">
                  <c:v>49875</c:v>
                </c:pt>
                <c:pt idx="1597">
                  <c:v>49906.249999872001</c:v>
                </c:pt>
                <c:pt idx="1598">
                  <c:v>49937.5</c:v>
                </c:pt>
                <c:pt idx="1599">
                  <c:v>49968.750000127999</c:v>
                </c:pt>
                <c:pt idx="1600">
                  <c:v>50000</c:v>
                </c:pt>
                <c:pt idx="1601">
                  <c:v>50031.249999872001</c:v>
                </c:pt>
                <c:pt idx="1602">
                  <c:v>50062.5</c:v>
                </c:pt>
                <c:pt idx="1603">
                  <c:v>50093.750000127999</c:v>
                </c:pt>
                <c:pt idx="1604">
                  <c:v>50125</c:v>
                </c:pt>
                <c:pt idx="1605">
                  <c:v>50156.249999872001</c:v>
                </c:pt>
                <c:pt idx="1606">
                  <c:v>50187.5</c:v>
                </c:pt>
                <c:pt idx="1607">
                  <c:v>50218.750000127999</c:v>
                </c:pt>
                <c:pt idx="1608">
                  <c:v>50250</c:v>
                </c:pt>
                <c:pt idx="1609">
                  <c:v>50281.249999872001</c:v>
                </c:pt>
                <c:pt idx="1610">
                  <c:v>50312.5</c:v>
                </c:pt>
                <c:pt idx="1611">
                  <c:v>50343.750000127999</c:v>
                </c:pt>
                <c:pt idx="1612">
                  <c:v>50375</c:v>
                </c:pt>
                <c:pt idx="1613">
                  <c:v>50406.249999872001</c:v>
                </c:pt>
                <c:pt idx="1614">
                  <c:v>50437.5</c:v>
                </c:pt>
                <c:pt idx="1615">
                  <c:v>50468.750000127999</c:v>
                </c:pt>
                <c:pt idx="1616">
                  <c:v>50500</c:v>
                </c:pt>
                <c:pt idx="1617">
                  <c:v>50531.249999872001</c:v>
                </c:pt>
                <c:pt idx="1618">
                  <c:v>50562.5</c:v>
                </c:pt>
                <c:pt idx="1619">
                  <c:v>50593.750000127999</c:v>
                </c:pt>
                <c:pt idx="1620">
                  <c:v>50625</c:v>
                </c:pt>
                <c:pt idx="1621">
                  <c:v>50656.249999872001</c:v>
                </c:pt>
                <c:pt idx="1622">
                  <c:v>50687.5</c:v>
                </c:pt>
                <c:pt idx="1623">
                  <c:v>50718.750000127999</c:v>
                </c:pt>
                <c:pt idx="1624">
                  <c:v>50750</c:v>
                </c:pt>
                <c:pt idx="1625">
                  <c:v>50781.249999872001</c:v>
                </c:pt>
                <c:pt idx="1626">
                  <c:v>50812.5</c:v>
                </c:pt>
                <c:pt idx="1627">
                  <c:v>50843.750000127999</c:v>
                </c:pt>
                <c:pt idx="1628">
                  <c:v>50875</c:v>
                </c:pt>
                <c:pt idx="1629">
                  <c:v>50906.249999872001</c:v>
                </c:pt>
                <c:pt idx="1630">
                  <c:v>50937.5</c:v>
                </c:pt>
                <c:pt idx="1631">
                  <c:v>50968.750000127999</c:v>
                </c:pt>
                <c:pt idx="1632">
                  <c:v>51000</c:v>
                </c:pt>
                <c:pt idx="1633">
                  <c:v>51031.249999872001</c:v>
                </c:pt>
                <c:pt idx="1634">
                  <c:v>51062.5</c:v>
                </c:pt>
                <c:pt idx="1635">
                  <c:v>51093.750000127999</c:v>
                </c:pt>
                <c:pt idx="1636">
                  <c:v>51125</c:v>
                </c:pt>
                <c:pt idx="1637">
                  <c:v>51156.249999872001</c:v>
                </c:pt>
                <c:pt idx="1638">
                  <c:v>51187.5</c:v>
                </c:pt>
                <c:pt idx="1639">
                  <c:v>51218.750000127999</c:v>
                </c:pt>
                <c:pt idx="1640">
                  <c:v>51250</c:v>
                </c:pt>
                <c:pt idx="1641">
                  <c:v>51281.249999872001</c:v>
                </c:pt>
                <c:pt idx="1642">
                  <c:v>51312.5</c:v>
                </c:pt>
                <c:pt idx="1643">
                  <c:v>51343.750000127999</c:v>
                </c:pt>
                <c:pt idx="1644">
                  <c:v>51375</c:v>
                </c:pt>
                <c:pt idx="1645">
                  <c:v>51406.249999872001</c:v>
                </c:pt>
                <c:pt idx="1646">
                  <c:v>51437.5</c:v>
                </c:pt>
                <c:pt idx="1647">
                  <c:v>51468.750000127999</c:v>
                </c:pt>
                <c:pt idx="1648">
                  <c:v>51500</c:v>
                </c:pt>
                <c:pt idx="1649">
                  <c:v>51531.249999872001</c:v>
                </c:pt>
                <c:pt idx="1650">
                  <c:v>51562.5</c:v>
                </c:pt>
                <c:pt idx="1651">
                  <c:v>51593.750000127999</c:v>
                </c:pt>
                <c:pt idx="1652">
                  <c:v>51625</c:v>
                </c:pt>
                <c:pt idx="1653">
                  <c:v>51656.249999872001</c:v>
                </c:pt>
                <c:pt idx="1654">
                  <c:v>51687.5</c:v>
                </c:pt>
                <c:pt idx="1655">
                  <c:v>51718.750000127999</c:v>
                </c:pt>
                <c:pt idx="1656">
                  <c:v>51750</c:v>
                </c:pt>
                <c:pt idx="1657">
                  <c:v>51781.249999872001</c:v>
                </c:pt>
                <c:pt idx="1658">
                  <c:v>51812.5</c:v>
                </c:pt>
                <c:pt idx="1659">
                  <c:v>51843.750000127999</c:v>
                </c:pt>
                <c:pt idx="1660">
                  <c:v>51875</c:v>
                </c:pt>
                <c:pt idx="1661">
                  <c:v>51906.249999872001</c:v>
                </c:pt>
                <c:pt idx="1662">
                  <c:v>51937.5</c:v>
                </c:pt>
                <c:pt idx="1663">
                  <c:v>51968.750000127999</c:v>
                </c:pt>
                <c:pt idx="1664">
                  <c:v>52000</c:v>
                </c:pt>
                <c:pt idx="1665">
                  <c:v>52031.249999872001</c:v>
                </c:pt>
                <c:pt idx="1666">
                  <c:v>52062.5</c:v>
                </c:pt>
                <c:pt idx="1667">
                  <c:v>52093.750000127999</c:v>
                </c:pt>
                <c:pt idx="1668">
                  <c:v>52125</c:v>
                </c:pt>
                <c:pt idx="1669">
                  <c:v>52156.249999872001</c:v>
                </c:pt>
                <c:pt idx="1670">
                  <c:v>52187.5</c:v>
                </c:pt>
                <c:pt idx="1671">
                  <c:v>52218.750000127999</c:v>
                </c:pt>
                <c:pt idx="1672">
                  <c:v>52250</c:v>
                </c:pt>
                <c:pt idx="1673">
                  <c:v>52281.249999872001</c:v>
                </c:pt>
                <c:pt idx="1674">
                  <c:v>52312.5</c:v>
                </c:pt>
                <c:pt idx="1675">
                  <c:v>52343.750000127999</c:v>
                </c:pt>
                <c:pt idx="1676">
                  <c:v>52375</c:v>
                </c:pt>
                <c:pt idx="1677">
                  <c:v>52406.249999872001</c:v>
                </c:pt>
                <c:pt idx="1678">
                  <c:v>52437.5</c:v>
                </c:pt>
                <c:pt idx="1679">
                  <c:v>52468.750000127999</c:v>
                </c:pt>
                <c:pt idx="1680">
                  <c:v>52500</c:v>
                </c:pt>
                <c:pt idx="1681">
                  <c:v>52531.249999872001</c:v>
                </c:pt>
                <c:pt idx="1682">
                  <c:v>52562.5</c:v>
                </c:pt>
                <c:pt idx="1683">
                  <c:v>52593.750000127999</c:v>
                </c:pt>
                <c:pt idx="1684">
                  <c:v>52625</c:v>
                </c:pt>
                <c:pt idx="1685">
                  <c:v>52656.249999872001</c:v>
                </c:pt>
                <c:pt idx="1686">
                  <c:v>52687.5</c:v>
                </c:pt>
                <c:pt idx="1687">
                  <c:v>52718.750000127999</c:v>
                </c:pt>
                <c:pt idx="1688">
                  <c:v>52750</c:v>
                </c:pt>
                <c:pt idx="1689">
                  <c:v>52781.249999872001</c:v>
                </c:pt>
                <c:pt idx="1690">
                  <c:v>52812.5</c:v>
                </c:pt>
                <c:pt idx="1691">
                  <c:v>52843.750000127999</c:v>
                </c:pt>
                <c:pt idx="1692">
                  <c:v>52875</c:v>
                </c:pt>
                <c:pt idx="1693">
                  <c:v>52906.249999872001</c:v>
                </c:pt>
                <c:pt idx="1694">
                  <c:v>52937.5</c:v>
                </c:pt>
                <c:pt idx="1695">
                  <c:v>52968.750000127999</c:v>
                </c:pt>
                <c:pt idx="1696">
                  <c:v>53000</c:v>
                </c:pt>
                <c:pt idx="1697">
                  <c:v>53031.249999872001</c:v>
                </c:pt>
                <c:pt idx="1698">
                  <c:v>53062.5</c:v>
                </c:pt>
                <c:pt idx="1699">
                  <c:v>53093.750000127999</c:v>
                </c:pt>
                <c:pt idx="1700">
                  <c:v>53125</c:v>
                </c:pt>
                <c:pt idx="1701">
                  <c:v>53156.249999872001</c:v>
                </c:pt>
                <c:pt idx="1702">
                  <c:v>53187.5</c:v>
                </c:pt>
                <c:pt idx="1703">
                  <c:v>53218.750000127999</c:v>
                </c:pt>
                <c:pt idx="1704">
                  <c:v>53250</c:v>
                </c:pt>
                <c:pt idx="1705">
                  <c:v>53281.249999872001</c:v>
                </c:pt>
                <c:pt idx="1706">
                  <c:v>53312.5</c:v>
                </c:pt>
                <c:pt idx="1707">
                  <c:v>53343.750000127999</c:v>
                </c:pt>
                <c:pt idx="1708">
                  <c:v>53375</c:v>
                </c:pt>
                <c:pt idx="1709">
                  <c:v>53406.249999872001</c:v>
                </c:pt>
                <c:pt idx="1710">
                  <c:v>53437.5</c:v>
                </c:pt>
                <c:pt idx="1711">
                  <c:v>53468.750000127999</c:v>
                </c:pt>
                <c:pt idx="1712">
                  <c:v>53500</c:v>
                </c:pt>
                <c:pt idx="1713">
                  <c:v>53531.249999872001</c:v>
                </c:pt>
                <c:pt idx="1714">
                  <c:v>53562.5</c:v>
                </c:pt>
                <c:pt idx="1715">
                  <c:v>53593.750000127999</c:v>
                </c:pt>
                <c:pt idx="1716">
                  <c:v>53625</c:v>
                </c:pt>
                <c:pt idx="1717">
                  <c:v>53656.249999872001</c:v>
                </c:pt>
                <c:pt idx="1718">
                  <c:v>53687.5</c:v>
                </c:pt>
                <c:pt idx="1719">
                  <c:v>53718.750000127999</c:v>
                </c:pt>
                <c:pt idx="1720">
                  <c:v>53750</c:v>
                </c:pt>
                <c:pt idx="1721">
                  <c:v>53781.249999872001</c:v>
                </c:pt>
                <c:pt idx="1722">
                  <c:v>53812.5</c:v>
                </c:pt>
                <c:pt idx="1723">
                  <c:v>53843.750000127999</c:v>
                </c:pt>
                <c:pt idx="1724">
                  <c:v>53875</c:v>
                </c:pt>
                <c:pt idx="1725">
                  <c:v>53906.249999872001</c:v>
                </c:pt>
                <c:pt idx="1726">
                  <c:v>53937.5</c:v>
                </c:pt>
                <c:pt idx="1727">
                  <c:v>53968.750000127999</c:v>
                </c:pt>
                <c:pt idx="1728">
                  <c:v>54000</c:v>
                </c:pt>
                <c:pt idx="1729">
                  <c:v>54031.249999872001</c:v>
                </c:pt>
                <c:pt idx="1730">
                  <c:v>54062.5</c:v>
                </c:pt>
                <c:pt idx="1731">
                  <c:v>54093.750000127999</c:v>
                </c:pt>
                <c:pt idx="1732">
                  <c:v>54125</c:v>
                </c:pt>
                <c:pt idx="1733">
                  <c:v>54156.249999872001</c:v>
                </c:pt>
                <c:pt idx="1734">
                  <c:v>54187.5</c:v>
                </c:pt>
                <c:pt idx="1735">
                  <c:v>54218.750000127999</c:v>
                </c:pt>
                <c:pt idx="1736">
                  <c:v>54250</c:v>
                </c:pt>
                <c:pt idx="1737">
                  <c:v>54281.249999872001</c:v>
                </c:pt>
                <c:pt idx="1738">
                  <c:v>54312.5</c:v>
                </c:pt>
                <c:pt idx="1739">
                  <c:v>54343.750000127999</c:v>
                </c:pt>
                <c:pt idx="1740">
                  <c:v>54375</c:v>
                </c:pt>
                <c:pt idx="1741">
                  <c:v>54406.249999872001</c:v>
                </c:pt>
                <c:pt idx="1742">
                  <c:v>54437.5</c:v>
                </c:pt>
                <c:pt idx="1743">
                  <c:v>54468.750000127999</c:v>
                </c:pt>
                <c:pt idx="1744">
                  <c:v>54500</c:v>
                </c:pt>
                <c:pt idx="1745">
                  <c:v>54531.249999872001</c:v>
                </c:pt>
                <c:pt idx="1746">
                  <c:v>54562.5</c:v>
                </c:pt>
                <c:pt idx="1747">
                  <c:v>54593.750000127999</c:v>
                </c:pt>
                <c:pt idx="1748">
                  <c:v>54625</c:v>
                </c:pt>
                <c:pt idx="1749">
                  <c:v>54656.249999872001</c:v>
                </c:pt>
                <c:pt idx="1750">
                  <c:v>54687.5</c:v>
                </c:pt>
                <c:pt idx="1751">
                  <c:v>54718.750000127999</c:v>
                </c:pt>
                <c:pt idx="1752">
                  <c:v>54750</c:v>
                </c:pt>
                <c:pt idx="1753">
                  <c:v>54781.249999872001</c:v>
                </c:pt>
                <c:pt idx="1754">
                  <c:v>54812.5</c:v>
                </c:pt>
                <c:pt idx="1755">
                  <c:v>54843.750000127999</c:v>
                </c:pt>
                <c:pt idx="1756">
                  <c:v>54875</c:v>
                </c:pt>
                <c:pt idx="1757">
                  <c:v>54906.249999872001</c:v>
                </c:pt>
                <c:pt idx="1758">
                  <c:v>54937.5</c:v>
                </c:pt>
                <c:pt idx="1759">
                  <c:v>54968.750000127999</c:v>
                </c:pt>
                <c:pt idx="1760">
                  <c:v>55000</c:v>
                </c:pt>
                <c:pt idx="1761">
                  <c:v>55031.249999872001</c:v>
                </c:pt>
                <c:pt idx="1762">
                  <c:v>55062.5</c:v>
                </c:pt>
                <c:pt idx="1763">
                  <c:v>55093.750000127999</c:v>
                </c:pt>
                <c:pt idx="1764">
                  <c:v>55125</c:v>
                </c:pt>
                <c:pt idx="1765">
                  <c:v>55156.249999872001</c:v>
                </c:pt>
                <c:pt idx="1766">
                  <c:v>55187.5</c:v>
                </c:pt>
                <c:pt idx="1767">
                  <c:v>55218.750000127999</c:v>
                </c:pt>
                <c:pt idx="1768">
                  <c:v>55250</c:v>
                </c:pt>
                <c:pt idx="1769">
                  <c:v>55281.249999872001</c:v>
                </c:pt>
                <c:pt idx="1770">
                  <c:v>55312.5</c:v>
                </c:pt>
                <c:pt idx="1771">
                  <c:v>55343.750000127999</c:v>
                </c:pt>
                <c:pt idx="1772">
                  <c:v>55375</c:v>
                </c:pt>
                <c:pt idx="1773">
                  <c:v>55406.249999872001</c:v>
                </c:pt>
                <c:pt idx="1774">
                  <c:v>55437.5</c:v>
                </c:pt>
                <c:pt idx="1775">
                  <c:v>55468.750000127999</c:v>
                </c:pt>
                <c:pt idx="1776">
                  <c:v>55500</c:v>
                </c:pt>
                <c:pt idx="1777">
                  <c:v>55531.249999872001</c:v>
                </c:pt>
                <c:pt idx="1778">
                  <c:v>55562.5</c:v>
                </c:pt>
                <c:pt idx="1779">
                  <c:v>55593.750000127999</c:v>
                </c:pt>
                <c:pt idx="1780">
                  <c:v>55625</c:v>
                </c:pt>
                <c:pt idx="1781">
                  <c:v>55656.249999872001</c:v>
                </c:pt>
                <c:pt idx="1782">
                  <c:v>55687.5</c:v>
                </c:pt>
                <c:pt idx="1783">
                  <c:v>55718.750000127999</c:v>
                </c:pt>
                <c:pt idx="1784">
                  <c:v>55750</c:v>
                </c:pt>
                <c:pt idx="1785">
                  <c:v>55781.249999872001</c:v>
                </c:pt>
                <c:pt idx="1786">
                  <c:v>55812.5</c:v>
                </c:pt>
                <c:pt idx="1787">
                  <c:v>55843.750000127999</c:v>
                </c:pt>
                <c:pt idx="1788">
                  <c:v>55875</c:v>
                </c:pt>
                <c:pt idx="1789">
                  <c:v>55906.249999872001</c:v>
                </c:pt>
                <c:pt idx="1790">
                  <c:v>55937.5</c:v>
                </c:pt>
                <c:pt idx="1791">
                  <c:v>55968.750000127999</c:v>
                </c:pt>
                <c:pt idx="1792">
                  <c:v>56000</c:v>
                </c:pt>
                <c:pt idx="1793">
                  <c:v>56031.249999872001</c:v>
                </c:pt>
                <c:pt idx="1794">
                  <c:v>56062.5</c:v>
                </c:pt>
                <c:pt idx="1795">
                  <c:v>56093.750000127999</c:v>
                </c:pt>
                <c:pt idx="1796">
                  <c:v>56125</c:v>
                </c:pt>
                <c:pt idx="1797">
                  <c:v>56156.249999872001</c:v>
                </c:pt>
                <c:pt idx="1798">
                  <c:v>56187.5</c:v>
                </c:pt>
                <c:pt idx="1799">
                  <c:v>56218.750000127999</c:v>
                </c:pt>
                <c:pt idx="1800">
                  <c:v>56250</c:v>
                </c:pt>
                <c:pt idx="1801">
                  <c:v>56281.249999872001</c:v>
                </c:pt>
                <c:pt idx="1802">
                  <c:v>56312.5</c:v>
                </c:pt>
                <c:pt idx="1803">
                  <c:v>56343.750000127999</c:v>
                </c:pt>
                <c:pt idx="1804">
                  <c:v>56375</c:v>
                </c:pt>
                <c:pt idx="1805">
                  <c:v>56406.249999872001</c:v>
                </c:pt>
                <c:pt idx="1806">
                  <c:v>56437.5</c:v>
                </c:pt>
                <c:pt idx="1807">
                  <c:v>56468.750000127999</c:v>
                </c:pt>
                <c:pt idx="1808">
                  <c:v>56500</c:v>
                </c:pt>
                <c:pt idx="1809">
                  <c:v>56531.249999872001</c:v>
                </c:pt>
                <c:pt idx="1810">
                  <c:v>56562.5</c:v>
                </c:pt>
                <c:pt idx="1811">
                  <c:v>56593.750000127999</c:v>
                </c:pt>
                <c:pt idx="1812">
                  <c:v>56625</c:v>
                </c:pt>
                <c:pt idx="1813">
                  <c:v>56656.249999872001</c:v>
                </c:pt>
                <c:pt idx="1814">
                  <c:v>56687.5</c:v>
                </c:pt>
                <c:pt idx="1815">
                  <c:v>56718.750000127999</c:v>
                </c:pt>
                <c:pt idx="1816">
                  <c:v>56750</c:v>
                </c:pt>
                <c:pt idx="1817">
                  <c:v>56781.249999872001</c:v>
                </c:pt>
                <c:pt idx="1818">
                  <c:v>56812.5</c:v>
                </c:pt>
                <c:pt idx="1819">
                  <c:v>56843.750000127999</c:v>
                </c:pt>
                <c:pt idx="1820">
                  <c:v>56875</c:v>
                </c:pt>
                <c:pt idx="1821">
                  <c:v>56906.249999872001</c:v>
                </c:pt>
                <c:pt idx="1822">
                  <c:v>56937.5</c:v>
                </c:pt>
                <c:pt idx="1823">
                  <c:v>56968.750000127999</c:v>
                </c:pt>
                <c:pt idx="1824">
                  <c:v>57000</c:v>
                </c:pt>
                <c:pt idx="1825">
                  <c:v>57031.249999872001</c:v>
                </c:pt>
                <c:pt idx="1826">
                  <c:v>57062.5</c:v>
                </c:pt>
                <c:pt idx="1827">
                  <c:v>57093.750000127999</c:v>
                </c:pt>
                <c:pt idx="1828">
                  <c:v>57125</c:v>
                </c:pt>
                <c:pt idx="1829">
                  <c:v>57156.249999872001</c:v>
                </c:pt>
                <c:pt idx="1830">
                  <c:v>57187.5</c:v>
                </c:pt>
                <c:pt idx="1831">
                  <c:v>57218.750000127999</c:v>
                </c:pt>
                <c:pt idx="1832">
                  <c:v>57250</c:v>
                </c:pt>
                <c:pt idx="1833">
                  <c:v>57281.249999872001</c:v>
                </c:pt>
                <c:pt idx="1834">
                  <c:v>57312.5</c:v>
                </c:pt>
                <c:pt idx="1835">
                  <c:v>57343.750000127999</c:v>
                </c:pt>
                <c:pt idx="1836">
                  <c:v>57375</c:v>
                </c:pt>
                <c:pt idx="1837">
                  <c:v>57406.249999872001</c:v>
                </c:pt>
                <c:pt idx="1838">
                  <c:v>57437.5</c:v>
                </c:pt>
                <c:pt idx="1839">
                  <c:v>57468.750000127999</c:v>
                </c:pt>
                <c:pt idx="1840">
                  <c:v>57500</c:v>
                </c:pt>
                <c:pt idx="1841">
                  <c:v>57531.249999872001</c:v>
                </c:pt>
                <c:pt idx="1842">
                  <c:v>57562.5</c:v>
                </c:pt>
                <c:pt idx="1843">
                  <c:v>57593.750000127999</c:v>
                </c:pt>
                <c:pt idx="1844">
                  <c:v>57625</c:v>
                </c:pt>
                <c:pt idx="1845">
                  <c:v>57656.249999872001</c:v>
                </c:pt>
                <c:pt idx="1846">
                  <c:v>57687.5</c:v>
                </c:pt>
                <c:pt idx="1847">
                  <c:v>57718.750000127999</c:v>
                </c:pt>
                <c:pt idx="1848">
                  <c:v>57750</c:v>
                </c:pt>
                <c:pt idx="1849">
                  <c:v>57781.249999872001</c:v>
                </c:pt>
                <c:pt idx="1850">
                  <c:v>57812.5</c:v>
                </c:pt>
                <c:pt idx="1851">
                  <c:v>57843.750000127999</c:v>
                </c:pt>
                <c:pt idx="1852">
                  <c:v>57875</c:v>
                </c:pt>
                <c:pt idx="1853">
                  <c:v>57906.249999872001</c:v>
                </c:pt>
                <c:pt idx="1854">
                  <c:v>57937.5</c:v>
                </c:pt>
                <c:pt idx="1855">
                  <c:v>57968.750000127999</c:v>
                </c:pt>
                <c:pt idx="1856">
                  <c:v>58000</c:v>
                </c:pt>
                <c:pt idx="1857">
                  <c:v>58031.249999872001</c:v>
                </c:pt>
                <c:pt idx="1858">
                  <c:v>58062.5</c:v>
                </c:pt>
                <c:pt idx="1859">
                  <c:v>58093.750000127999</c:v>
                </c:pt>
                <c:pt idx="1860">
                  <c:v>58125</c:v>
                </c:pt>
                <c:pt idx="1861">
                  <c:v>58156.249999872001</c:v>
                </c:pt>
                <c:pt idx="1862">
                  <c:v>58187.5</c:v>
                </c:pt>
                <c:pt idx="1863">
                  <c:v>58218.750000127999</c:v>
                </c:pt>
                <c:pt idx="1864">
                  <c:v>58250</c:v>
                </c:pt>
                <c:pt idx="1865">
                  <c:v>58281.249999872001</c:v>
                </c:pt>
                <c:pt idx="1866">
                  <c:v>58312.5</c:v>
                </c:pt>
                <c:pt idx="1867">
                  <c:v>58343.750000127999</c:v>
                </c:pt>
                <c:pt idx="1868">
                  <c:v>58375</c:v>
                </c:pt>
                <c:pt idx="1869">
                  <c:v>58406.249999872001</c:v>
                </c:pt>
                <c:pt idx="1870">
                  <c:v>58437.5</c:v>
                </c:pt>
                <c:pt idx="1871">
                  <c:v>58468.750000127999</c:v>
                </c:pt>
                <c:pt idx="1872">
                  <c:v>58500</c:v>
                </c:pt>
                <c:pt idx="1873">
                  <c:v>58531.249999872001</c:v>
                </c:pt>
                <c:pt idx="1874">
                  <c:v>58562.5</c:v>
                </c:pt>
                <c:pt idx="1875">
                  <c:v>58593.750000127999</c:v>
                </c:pt>
                <c:pt idx="1876">
                  <c:v>58625</c:v>
                </c:pt>
                <c:pt idx="1877">
                  <c:v>58656.249999872001</c:v>
                </c:pt>
                <c:pt idx="1878">
                  <c:v>58687.5</c:v>
                </c:pt>
                <c:pt idx="1879">
                  <c:v>58718.750000127999</c:v>
                </c:pt>
                <c:pt idx="1880">
                  <c:v>58750</c:v>
                </c:pt>
                <c:pt idx="1881">
                  <c:v>58781.249999872001</c:v>
                </c:pt>
                <c:pt idx="1882">
                  <c:v>58812.5</c:v>
                </c:pt>
                <c:pt idx="1883">
                  <c:v>58843.750000127999</c:v>
                </c:pt>
                <c:pt idx="1884">
                  <c:v>58875</c:v>
                </c:pt>
                <c:pt idx="1885">
                  <c:v>58906.249999872001</c:v>
                </c:pt>
                <c:pt idx="1886">
                  <c:v>58937.5</c:v>
                </c:pt>
                <c:pt idx="1887">
                  <c:v>58968.750000127999</c:v>
                </c:pt>
                <c:pt idx="1888">
                  <c:v>59000</c:v>
                </c:pt>
                <c:pt idx="1889">
                  <c:v>59031.249999872001</c:v>
                </c:pt>
                <c:pt idx="1890">
                  <c:v>59062.5</c:v>
                </c:pt>
                <c:pt idx="1891">
                  <c:v>59093.750000127999</c:v>
                </c:pt>
                <c:pt idx="1892">
                  <c:v>59125</c:v>
                </c:pt>
                <c:pt idx="1893">
                  <c:v>59156.249999872001</c:v>
                </c:pt>
                <c:pt idx="1894">
                  <c:v>59187.5</c:v>
                </c:pt>
                <c:pt idx="1895">
                  <c:v>59218.750000127999</c:v>
                </c:pt>
                <c:pt idx="1896">
                  <c:v>59250</c:v>
                </c:pt>
                <c:pt idx="1897">
                  <c:v>59281.249999872001</c:v>
                </c:pt>
                <c:pt idx="1898">
                  <c:v>59312.5</c:v>
                </c:pt>
                <c:pt idx="1899">
                  <c:v>59343.750000127999</c:v>
                </c:pt>
                <c:pt idx="1900">
                  <c:v>59375</c:v>
                </c:pt>
                <c:pt idx="1901">
                  <c:v>59406.249999872001</c:v>
                </c:pt>
                <c:pt idx="1902">
                  <c:v>59437.5</c:v>
                </c:pt>
                <c:pt idx="1903">
                  <c:v>59468.750000127999</c:v>
                </c:pt>
                <c:pt idx="1904">
                  <c:v>59500</c:v>
                </c:pt>
                <c:pt idx="1905">
                  <c:v>59531.249999872001</c:v>
                </c:pt>
                <c:pt idx="1906">
                  <c:v>59562.5</c:v>
                </c:pt>
                <c:pt idx="1907">
                  <c:v>59593.750000127999</c:v>
                </c:pt>
                <c:pt idx="1908">
                  <c:v>59625</c:v>
                </c:pt>
                <c:pt idx="1909">
                  <c:v>59656.249999872001</c:v>
                </c:pt>
                <c:pt idx="1910">
                  <c:v>59687.5</c:v>
                </c:pt>
                <c:pt idx="1911">
                  <c:v>59718.750000127999</c:v>
                </c:pt>
                <c:pt idx="1912">
                  <c:v>59750</c:v>
                </c:pt>
                <c:pt idx="1913">
                  <c:v>59781.249999872001</c:v>
                </c:pt>
                <c:pt idx="1914">
                  <c:v>59812.5</c:v>
                </c:pt>
                <c:pt idx="1915">
                  <c:v>59843.750000127999</c:v>
                </c:pt>
                <c:pt idx="1916">
                  <c:v>59875</c:v>
                </c:pt>
                <c:pt idx="1917">
                  <c:v>59906.249999872001</c:v>
                </c:pt>
                <c:pt idx="1918">
                  <c:v>59937.5</c:v>
                </c:pt>
                <c:pt idx="1919">
                  <c:v>59968.750000127999</c:v>
                </c:pt>
                <c:pt idx="1920">
                  <c:v>60000</c:v>
                </c:pt>
                <c:pt idx="1921">
                  <c:v>60031.249999872001</c:v>
                </c:pt>
                <c:pt idx="1922">
                  <c:v>60062.5</c:v>
                </c:pt>
                <c:pt idx="1923">
                  <c:v>60093.750000127999</c:v>
                </c:pt>
                <c:pt idx="1924">
                  <c:v>60125</c:v>
                </c:pt>
                <c:pt idx="1925">
                  <c:v>60156.249999872001</c:v>
                </c:pt>
                <c:pt idx="1926">
                  <c:v>60187.5</c:v>
                </c:pt>
                <c:pt idx="1927">
                  <c:v>60218.750000127999</c:v>
                </c:pt>
                <c:pt idx="1928">
                  <c:v>60250</c:v>
                </c:pt>
                <c:pt idx="1929">
                  <c:v>60281.249999872001</c:v>
                </c:pt>
                <c:pt idx="1930">
                  <c:v>60312.5</c:v>
                </c:pt>
                <c:pt idx="1931">
                  <c:v>60343.750000127999</c:v>
                </c:pt>
                <c:pt idx="1932">
                  <c:v>60375</c:v>
                </c:pt>
                <c:pt idx="1933">
                  <c:v>60406.249999872001</c:v>
                </c:pt>
                <c:pt idx="1934">
                  <c:v>60437.5</c:v>
                </c:pt>
                <c:pt idx="1935">
                  <c:v>60468.750000127999</c:v>
                </c:pt>
                <c:pt idx="1936">
                  <c:v>60500</c:v>
                </c:pt>
                <c:pt idx="1937">
                  <c:v>60531.249999872001</c:v>
                </c:pt>
                <c:pt idx="1938">
                  <c:v>60562.5</c:v>
                </c:pt>
                <c:pt idx="1939">
                  <c:v>60593.750000127999</c:v>
                </c:pt>
                <c:pt idx="1940">
                  <c:v>60625</c:v>
                </c:pt>
                <c:pt idx="1941">
                  <c:v>60656.249999872001</c:v>
                </c:pt>
                <c:pt idx="1942">
                  <c:v>60687.5</c:v>
                </c:pt>
                <c:pt idx="1943">
                  <c:v>60718.750000127999</c:v>
                </c:pt>
                <c:pt idx="1944">
                  <c:v>60750</c:v>
                </c:pt>
                <c:pt idx="1945">
                  <c:v>60781.249999872001</c:v>
                </c:pt>
                <c:pt idx="1946">
                  <c:v>60812.5</c:v>
                </c:pt>
                <c:pt idx="1947">
                  <c:v>60843.750000127999</c:v>
                </c:pt>
                <c:pt idx="1948">
                  <c:v>60875</c:v>
                </c:pt>
                <c:pt idx="1949">
                  <c:v>60906.249999872001</c:v>
                </c:pt>
                <c:pt idx="1950">
                  <c:v>60937.5</c:v>
                </c:pt>
                <c:pt idx="1951">
                  <c:v>60968.750000127999</c:v>
                </c:pt>
                <c:pt idx="1952">
                  <c:v>61000</c:v>
                </c:pt>
                <c:pt idx="1953">
                  <c:v>61031.249999872001</c:v>
                </c:pt>
                <c:pt idx="1954">
                  <c:v>61062.5</c:v>
                </c:pt>
                <c:pt idx="1955">
                  <c:v>61093.750000127999</c:v>
                </c:pt>
                <c:pt idx="1956">
                  <c:v>61125</c:v>
                </c:pt>
                <c:pt idx="1957">
                  <c:v>61156.249999872001</c:v>
                </c:pt>
                <c:pt idx="1958">
                  <c:v>61187.5</c:v>
                </c:pt>
                <c:pt idx="1959">
                  <c:v>61218.750000127999</c:v>
                </c:pt>
                <c:pt idx="1960">
                  <c:v>61250</c:v>
                </c:pt>
                <c:pt idx="1961">
                  <c:v>61281.249999872001</c:v>
                </c:pt>
                <c:pt idx="1962">
                  <c:v>61312.5</c:v>
                </c:pt>
                <c:pt idx="1963">
                  <c:v>61343.750000127999</c:v>
                </c:pt>
                <c:pt idx="1964">
                  <c:v>61375</c:v>
                </c:pt>
                <c:pt idx="1965">
                  <c:v>61406.249999872001</c:v>
                </c:pt>
                <c:pt idx="1966">
                  <c:v>61437.5</c:v>
                </c:pt>
                <c:pt idx="1967">
                  <c:v>61468.750000127999</c:v>
                </c:pt>
                <c:pt idx="1968">
                  <c:v>61500</c:v>
                </c:pt>
                <c:pt idx="1969">
                  <c:v>61531.249999872001</c:v>
                </c:pt>
                <c:pt idx="1970">
                  <c:v>61562.5</c:v>
                </c:pt>
                <c:pt idx="1971">
                  <c:v>61593.750000127999</c:v>
                </c:pt>
                <c:pt idx="1972">
                  <c:v>61625</c:v>
                </c:pt>
                <c:pt idx="1973">
                  <c:v>61656.249999872001</c:v>
                </c:pt>
                <c:pt idx="1974">
                  <c:v>61687.5</c:v>
                </c:pt>
                <c:pt idx="1975">
                  <c:v>61718.750000127999</c:v>
                </c:pt>
                <c:pt idx="1976">
                  <c:v>61750</c:v>
                </c:pt>
                <c:pt idx="1977">
                  <c:v>61781.249999872001</c:v>
                </c:pt>
                <c:pt idx="1978">
                  <c:v>61812.5</c:v>
                </c:pt>
                <c:pt idx="1979">
                  <c:v>61843.750000127999</c:v>
                </c:pt>
                <c:pt idx="1980">
                  <c:v>61875</c:v>
                </c:pt>
                <c:pt idx="1981">
                  <c:v>61906.249999872001</c:v>
                </c:pt>
                <c:pt idx="1982">
                  <c:v>61937.5</c:v>
                </c:pt>
                <c:pt idx="1983">
                  <c:v>61968.750000127999</c:v>
                </c:pt>
                <c:pt idx="1984">
                  <c:v>62000</c:v>
                </c:pt>
                <c:pt idx="1985">
                  <c:v>62031.249999872001</c:v>
                </c:pt>
                <c:pt idx="1986">
                  <c:v>62062.5</c:v>
                </c:pt>
                <c:pt idx="1987">
                  <c:v>62093.750000127999</c:v>
                </c:pt>
                <c:pt idx="1988">
                  <c:v>62125</c:v>
                </c:pt>
                <c:pt idx="1989">
                  <c:v>62156.249999872001</c:v>
                </c:pt>
                <c:pt idx="1990">
                  <c:v>62187.5</c:v>
                </c:pt>
                <c:pt idx="1991">
                  <c:v>62218.750000127999</c:v>
                </c:pt>
                <c:pt idx="1992">
                  <c:v>62250</c:v>
                </c:pt>
                <c:pt idx="1993">
                  <c:v>62281.249999872001</c:v>
                </c:pt>
                <c:pt idx="1994">
                  <c:v>62312.5</c:v>
                </c:pt>
                <c:pt idx="1995">
                  <c:v>62343.750000127999</c:v>
                </c:pt>
                <c:pt idx="1996">
                  <c:v>62375</c:v>
                </c:pt>
                <c:pt idx="1997">
                  <c:v>62406.249999872001</c:v>
                </c:pt>
                <c:pt idx="1998">
                  <c:v>62437.5</c:v>
                </c:pt>
                <c:pt idx="1999">
                  <c:v>62468.750000127999</c:v>
                </c:pt>
                <c:pt idx="2000">
                  <c:v>62500</c:v>
                </c:pt>
                <c:pt idx="2001">
                  <c:v>62531.249999872001</c:v>
                </c:pt>
                <c:pt idx="2002">
                  <c:v>62562.5</c:v>
                </c:pt>
                <c:pt idx="2003">
                  <c:v>62593.750000127999</c:v>
                </c:pt>
                <c:pt idx="2004">
                  <c:v>62625</c:v>
                </c:pt>
                <c:pt idx="2005">
                  <c:v>62656.249999872001</c:v>
                </c:pt>
                <c:pt idx="2006">
                  <c:v>62687.5</c:v>
                </c:pt>
                <c:pt idx="2007">
                  <c:v>62718.750000127999</c:v>
                </c:pt>
                <c:pt idx="2008">
                  <c:v>62750</c:v>
                </c:pt>
                <c:pt idx="2009">
                  <c:v>62781.249999872001</c:v>
                </c:pt>
                <c:pt idx="2010">
                  <c:v>62812.5</c:v>
                </c:pt>
                <c:pt idx="2011">
                  <c:v>62843.750000127999</c:v>
                </c:pt>
                <c:pt idx="2012">
                  <c:v>62875</c:v>
                </c:pt>
                <c:pt idx="2013">
                  <c:v>62906.249999872001</c:v>
                </c:pt>
                <c:pt idx="2014">
                  <c:v>62937.5</c:v>
                </c:pt>
                <c:pt idx="2015">
                  <c:v>62968.750000127999</c:v>
                </c:pt>
                <c:pt idx="2016">
                  <c:v>63000</c:v>
                </c:pt>
                <c:pt idx="2017">
                  <c:v>63031.249999872001</c:v>
                </c:pt>
                <c:pt idx="2018">
                  <c:v>63062.5</c:v>
                </c:pt>
                <c:pt idx="2019">
                  <c:v>63093.750000127999</c:v>
                </c:pt>
                <c:pt idx="2020">
                  <c:v>63125</c:v>
                </c:pt>
                <c:pt idx="2021">
                  <c:v>63156.249999872001</c:v>
                </c:pt>
                <c:pt idx="2022">
                  <c:v>63187.5</c:v>
                </c:pt>
                <c:pt idx="2023">
                  <c:v>63218.750000127999</c:v>
                </c:pt>
                <c:pt idx="2024">
                  <c:v>63250</c:v>
                </c:pt>
                <c:pt idx="2025">
                  <c:v>63281.249999872001</c:v>
                </c:pt>
                <c:pt idx="2026">
                  <c:v>63312.5</c:v>
                </c:pt>
                <c:pt idx="2027">
                  <c:v>63343.750000127999</c:v>
                </c:pt>
                <c:pt idx="2028">
                  <c:v>63375</c:v>
                </c:pt>
                <c:pt idx="2029">
                  <c:v>63406.249999872001</c:v>
                </c:pt>
                <c:pt idx="2030">
                  <c:v>63437.5</c:v>
                </c:pt>
                <c:pt idx="2031">
                  <c:v>63468.750000127999</c:v>
                </c:pt>
                <c:pt idx="2032">
                  <c:v>63500</c:v>
                </c:pt>
                <c:pt idx="2033">
                  <c:v>63531.249999872001</c:v>
                </c:pt>
                <c:pt idx="2034">
                  <c:v>63562.5</c:v>
                </c:pt>
                <c:pt idx="2035">
                  <c:v>63593.750000127999</c:v>
                </c:pt>
                <c:pt idx="2036">
                  <c:v>63625</c:v>
                </c:pt>
                <c:pt idx="2037">
                  <c:v>63656.249999872001</c:v>
                </c:pt>
                <c:pt idx="2038">
                  <c:v>63687.5</c:v>
                </c:pt>
                <c:pt idx="2039">
                  <c:v>63718.750000127999</c:v>
                </c:pt>
                <c:pt idx="2040">
                  <c:v>63750</c:v>
                </c:pt>
                <c:pt idx="2041">
                  <c:v>63781.249999872001</c:v>
                </c:pt>
                <c:pt idx="2042">
                  <c:v>63812.5</c:v>
                </c:pt>
                <c:pt idx="2043">
                  <c:v>63843.750000127999</c:v>
                </c:pt>
                <c:pt idx="2044">
                  <c:v>63875</c:v>
                </c:pt>
                <c:pt idx="2045">
                  <c:v>63906.249999872001</c:v>
                </c:pt>
                <c:pt idx="2046">
                  <c:v>63937.5</c:v>
                </c:pt>
                <c:pt idx="2047">
                  <c:v>63968.750000127999</c:v>
                </c:pt>
                <c:pt idx="2048">
                  <c:v>64000</c:v>
                </c:pt>
                <c:pt idx="2049">
                  <c:v>64031.249999872001</c:v>
                </c:pt>
                <c:pt idx="2050">
                  <c:v>64062.5</c:v>
                </c:pt>
                <c:pt idx="2051">
                  <c:v>64093.750000127999</c:v>
                </c:pt>
                <c:pt idx="2052">
                  <c:v>64125</c:v>
                </c:pt>
                <c:pt idx="2053">
                  <c:v>64156.249999872001</c:v>
                </c:pt>
                <c:pt idx="2054">
                  <c:v>64187.5</c:v>
                </c:pt>
                <c:pt idx="2055">
                  <c:v>64218.750000127999</c:v>
                </c:pt>
                <c:pt idx="2056">
                  <c:v>64250</c:v>
                </c:pt>
                <c:pt idx="2057">
                  <c:v>64281.249999872001</c:v>
                </c:pt>
                <c:pt idx="2058">
                  <c:v>64312.5</c:v>
                </c:pt>
                <c:pt idx="2059">
                  <c:v>64343.750000127999</c:v>
                </c:pt>
                <c:pt idx="2060">
                  <c:v>64375</c:v>
                </c:pt>
                <c:pt idx="2061">
                  <c:v>64406.249999872001</c:v>
                </c:pt>
                <c:pt idx="2062">
                  <c:v>64437.5</c:v>
                </c:pt>
                <c:pt idx="2063">
                  <c:v>64468.750000127999</c:v>
                </c:pt>
                <c:pt idx="2064">
                  <c:v>64500</c:v>
                </c:pt>
                <c:pt idx="2065">
                  <c:v>64531.249999872001</c:v>
                </c:pt>
                <c:pt idx="2066">
                  <c:v>64562.5</c:v>
                </c:pt>
                <c:pt idx="2067">
                  <c:v>64593.750000127999</c:v>
                </c:pt>
                <c:pt idx="2068">
                  <c:v>64625</c:v>
                </c:pt>
                <c:pt idx="2069">
                  <c:v>64656.249999872001</c:v>
                </c:pt>
                <c:pt idx="2070">
                  <c:v>64687.5</c:v>
                </c:pt>
                <c:pt idx="2071">
                  <c:v>64718.750000127999</c:v>
                </c:pt>
                <c:pt idx="2072">
                  <c:v>64750</c:v>
                </c:pt>
                <c:pt idx="2073">
                  <c:v>64781.249999872001</c:v>
                </c:pt>
                <c:pt idx="2074">
                  <c:v>64812.5</c:v>
                </c:pt>
                <c:pt idx="2075">
                  <c:v>64843.750000127999</c:v>
                </c:pt>
                <c:pt idx="2076">
                  <c:v>64875</c:v>
                </c:pt>
                <c:pt idx="2077">
                  <c:v>64906.249999872001</c:v>
                </c:pt>
                <c:pt idx="2078">
                  <c:v>64937.5</c:v>
                </c:pt>
                <c:pt idx="2079">
                  <c:v>64968.750000127999</c:v>
                </c:pt>
                <c:pt idx="2080">
                  <c:v>65000</c:v>
                </c:pt>
                <c:pt idx="2081">
                  <c:v>65031.249999872001</c:v>
                </c:pt>
                <c:pt idx="2082">
                  <c:v>65062.5</c:v>
                </c:pt>
                <c:pt idx="2083">
                  <c:v>65093.750000127999</c:v>
                </c:pt>
                <c:pt idx="2084">
                  <c:v>65125</c:v>
                </c:pt>
                <c:pt idx="2085">
                  <c:v>65156.249999872001</c:v>
                </c:pt>
                <c:pt idx="2086">
                  <c:v>65187.5</c:v>
                </c:pt>
                <c:pt idx="2087">
                  <c:v>65218.750000127999</c:v>
                </c:pt>
                <c:pt idx="2088">
                  <c:v>65250</c:v>
                </c:pt>
                <c:pt idx="2089">
                  <c:v>65281.249999872001</c:v>
                </c:pt>
                <c:pt idx="2090">
                  <c:v>65312.5</c:v>
                </c:pt>
                <c:pt idx="2091">
                  <c:v>65343.750000127999</c:v>
                </c:pt>
                <c:pt idx="2092">
                  <c:v>65375</c:v>
                </c:pt>
                <c:pt idx="2093">
                  <c:v>65406.249999872001</c:v>
                </c:pt>
                <c:pt idx="2094">
                  <c:v>65437.5</c:v>
                </c:pt>
                <c:pt idx="2095">
                  <c:v>65468.750000127999</c:v>
                </c:pt>
                <c:pt idx="2096">
                  <c:v>65500</c:v>
                </c:pt>
                <c:pt idx="2097">
                  <c:v>65531.249999872001</c:v>
                </c:pt>
                <c:pt idx="2098">
                  <c:v>65562.5</c:v>
                </c:pt>
                <c:pt idx="2099">
                  <c:v>65593.750000127999</c:v>
                </c:pt>
                <c:pt idx="2100">
                  <c:v>65625</c:v>
                </c:pt>
                <c:pt idx="2101">
                  <c:v>65656.249999872001</c:v>
                </c:pt>
                <c:pt idx="2102">
                  <c:v>65687.5</c:v>
                </c:pt>
                <c:pt idx="2103">
                  <c:v>65718.750000127999</c:v>
                </c:pt>
                <c:pt idx="2104">
                  <c:v>65750</c:v>
                </c:pt>
                <c:pt idx="2105">
                  <c:v>65781.249999872001</c:v>
                </c:pt>
                <c:pt idx="2106">
                  <c:v>65812.5</c:v>
                </c:pt>
                <c:pt idx="2107">
                  <c:v>65843.750000127999</c:v>
                </c:pt>
                <c:pt idx="2108">
                  <c:v>65875</c:v>
                </c:pt>
                <c:pt idx="2109">
                  <c:v>65906.249999872001</c:v>
                </c:pt>
                <c:pt idx="2110">
                  <c:v>65937.5</c:v>
                </c:pt>
                <c:pt idx="2111">
                  <c:v>65968.750000127999</c:v>
                </c:pt>
                <c:pt idx="2112">
                  <c:v>66000</c:v>
                </c:pt>
                <c:pt idx="2113">
                  <c:v>66031.249999872001</c:v>
                </c:pt>
                <c:pt idx="2114">
                  <c:v>66062.5</c:v>
                </c:pt>
                <c:pt idx="2115">
                  <c:v>66093.750000127999</c:v>
                </c:pt>
                <c:pt idx="2116">
                  <c:v>66125</c:v>
                </c:pt>
                <c:pt idx="2117">
                  <c:v>66156.249999872001</c:v>
                </c:pt>
                <c:pt idx="2118">
                  <c:v>66187.5</c:v>
                </c:pt>
                <c:pt idx="2119">
                  <c:v>66218.750000127999</c:v>
                </c:pt>
                <c:pt idx="2120">
                  <c:v>66250</c:v>
                </c:pt>
                <c:pt idx="2121">
                  <c:v>66281.249999872001</c:v>
                </c:pt>
                <c:pt idx="2122">
                  <c:v>66312.5</c:v>
                </c:pt>
                <c:pt idx="2123">
                  <c:v>66343.750000127999</c:v>
                </c:pt>
                <c:pt idx="2124">
                  <c:v>66375</c:v>
                </c:pt>
                <c:pt idx="2125">
                  <c:v>66406.249999872001</c:v>
                </c:pt>
                <c:pt idx="2126">
                  <c:v>66437.5</c:v>
                </c:pt>
                <c:pt idx="2127">
                  <c:v>66468.750000127999</c:v>
                </c:pt>
                <c:pt idx="2128">
                  <c:v>66500</c:v>
                </c:pt>
                <c:pt idx="2129">
                  <c:v>66531.249999872001</c:v>
                </c:pt>
                <c:pt idx="2130">
                  <c:v>66562.5</c:v>
                </c:pt>
                <c:pt idx="2131">
                  <c:v>66593.750000127999</c:v>
                </c:pt>
                <c:pt idx="2132">
                  <c:v>66625</c:v>
                </c:pt>
                <c:pt idx="2133">
                  <c:v>66656.249999872001</c:v>
                </c:pt>
                <c:pt idx="2134">
                  <c:v>66687.5</c:v>
                </c:pt>
                <c:pt idx="2135">
                  <c:v>66718.750000127999</c:v>
                </c:pt>
                <c:pt idx="2136">
                  <c:v>66750</c:v>
                </c:pt>
                <c:pt idx="2137">
                  <c:v>66781.249999872001</c:v>
                </c:pt>
                <c:pt idx="2138">
                  <c:v>66812.5</c:v>
                </c:pt>
                <c:pt idx="2139">
                  <c:v>66843.750000127999</c:v>
                </c:pt>
                <c:pt idx="2140">
                  <c:v>66875</c:v>
                </c:pt>
                <c:pt idx="2141">
                  <c:v>66906.249999872001</c:v>
                </c:pt>
                <c:pt idx="2142">
                  <c:v>66937.5</c:v>
                </c:pt>
                <c:pt idx="2143">
                  <c:v>66968.750000127999</c:v>
                </c:pt>
                <c:pt idx="2144">
                  <c:v>67000</c:v>
                </c:pt>
                <c:pt idx="2145">
                  <c:v>67031.249999872001</c:v>
                </c:pt>
                <c:pt idx="2146">
                  <c:v>67062.5</c:v>
                </c:pt>
                <c:pt idx="2147">
                  <c:v>67093.750000127999</c:v>
                </c:pt>
                <c:pt idx="2148">
                  <c:v>67125</c:v>
                </c:pt>
                <c:pt idx="2149">
                  <c:v>67156.249999872001</c:v>
                </c:pt>
                <c:pt idx="2150">
                  <c:v>67187.5</c:v>
                </c:pt>
                <c:pt idx="2151">
                  <c:v>67218.750000127999</c:v>
                </c:pt>
                <c:pt idx="2152">
                  <c:v>67250</c:v>
                </c:pt>
                <c:pt idx="2153">
                  <c:v>67281.249999872001</c:v>
                </c:pt>
                <c:pt idx="2154">
                  <c:v>67312.5</c:v>
                </c:pt>
                <c:pt idx="2155">
                  <c:v>67343.750000127999</c:v>
                </c:pt>
                <c:pt idx="2156">
                  <c:v>67375</c:v>
                </c:pt>
                <c:pt idx="2157">
                  <c:v>67406.249999872001</c:v>
                </c:pt>
                <c:pt idx="2158">
                  <c:v>67437.5</c:v>
                </c:pt>
                <c:pt idx="2159">
                  <c:v>67468.750000127999</c:v>
                </c:pt>
                <c:pt idx="2160">
                  <c:v>67500</c:v>
                </c:pt>
                <c:pt idx="2161">
                  <c:v>67531.249999872001</c:v>
                </c:pt>
                <c:pt idx="2162">
                  <c:v>67562.5</c:v>
                </c:pt>
                <c:pt idx="2163">
                  <c:v>67593.750000127999</c:v>
                </c:pt>
                <c:pt idx="2164">
                  <c:v>67625</c:v>
                </c:pt>
                <c:pt idx="2165">
                  <c:v>67656.249999872001</c:v>
                </c:pt>
                <c:pt idx="2166">
                  <c:v>67687.5</c:v>
                </c:pt>
                <c:pt idx="2167">
                  <c:v>67718.750000127999</c:v>
                </c:pt>
                <c:pt idx="2168">
                  <c:v>67750</c:v>
                </c:pt>
                <c:pt idx="2169">
                  <c:v>67781.249999872001</c:v>
                </c:pt>
                <c:pt idx="2170">
                  <c:v>67812.5</c:v>
                </c:pt>
                <c:pt idx="2171">
                  <c:v>67843.750000127999</c:v>
                </c:pt>
                <c:pt idx="2172">
                  <c:v>67875</c:v>
                </c:pt>
                <c:pt idx="2173">
                  <c:v>67906.249999872001</c:v>
                </c:pt>
                <c:pt idx="2174">
                  <c:v>67937.5</c:v>
                </c:pt>
                <c:pt idx="2175">
                  <c:v>67968.750000127999</c:v>
                </c:pt>
                <c:pt idx="2176">
                  <c:v>68000</c:v>
                </c:pt>
                <c:pt idx="2177">
                  <c:v>68031.249999872001</c:v>
                </c:pt>
                <c:pt idx="2178">
                  <c:v>68062.5</c:v>
                </c:pt>
                <c:pt idx="2179">
                  <c:v>68093.750000127999</c:v>
                </c:pt>
                <c:pt idx="2180">
                  <c:v>68125</c:v>
                </c:pt>
                <c:pt idx="2181">
                  <c:v>68156.249999872001</c:v>
                </c:pt>
                <c:pt idx="2182">
                  <c:v>68187.5</c:v>
                </c:pt>
                <c:pt idx="2183">
                  <c:v>68218.750000127999</c:v>
                </c:pt>
                <c:pt idx="2184">
                  <c:v>68250</c:v>
                </c:pt>
                <c:pt idx="2185">
                  <c:v>68281.249999872001</c:v>
                </c:pt>
                <c:pt idx="2186">
                  <c:v>68312.5</c:v>
                </c:pt>
                <c:pt idx="2187">
                  <c:v>68343.750000127999</c:v>
                </c:pt>
                <c:pt idx="2188">
                  <c:v>68375</c:v>
                </c:pt>
                <c:pt idx="2189">
                  <c:v>68406.249999872001</c:v>
                </c:pt>
                <c:pt idx="2190">
                  <c:v>68437.5</c:v>
                </c:pt>
                <c:pt idx="2191">
                  <c:v>68468.750000127999</c:v>
                </c:pt>
                <c:pt idx="2192">
                  <c:v>68500</c:v>
                </c:pt>
                <c:pt idx="2193">
                  <c:v>68531.249999872001</c:v>
                </c:pt>
                <c:pt idx="2194">
                  <c:v>68562.5</c:v>
                </c:pt>
                <c:pt idx="2195">
                  <c:v>68593.750000127999</c:v>
                </c:pt>
                <c:pt idx="2196">
                  <c:v>68625</c:v>
                </c:pt>
                <c:pt idx="2197">
                  <c:v>68656.249999872001</c:v>
                </c:pt>
                <c:pt idx="2198">
                  <c:v>68687.5</c:v>
                </c:pt>
                <c:pt idx="2199">
                  <c:v>68718.750000127999</c:v>
                </c:pt>
                <c:pt idx="2200">
                  <c:v>68750</c:v>
                </c:pt>
                <c:pt idx="2201">
                  <c:v>68781.249999872001</c:v>
                </c:pt>
                <c:pt idx="2202">
                  <c:v>68812.5</c:v>
                </c:pt>
                <c:pt idx="2203">
                  <c:v>68843.750000127999</c:v>
                </c:pt>
                <c:pt idx="2204">
                  <c:v>68875</c:v>
                </c:pt>
                <c:pt idx="2205">
                  <c:v>68906.249999872001</c:v>
                </c:pt>
                <c:pt idx="2206">
                  <c:v>68937.5</c:v>
                </c:pt>
                <c:pt idx="2207">
                  <c:v>68968.750000127999</c:v>
                </c:pt>
                <c:pt idx="2208">
                  <c:v>69000</c:v>
                </c:pt>
                <c:pt idx="2209">
                  <c:v>69031.249999872001</c:v>
                </c:pt>
                <c:pt idx="2210">
                  <c:v>69062.5</c:v>
                </c:pt>
                <c:pt idx="2211">
                  <c:v>69093.750000127999</c:v>
                </c:pt>
                <c:pt idx="2212">
                  <c:v>69125</c:v>
                </c:pt>
                <c:pt idx="2213">
                  <c:v>69156.249999872001</c:v>
                </c:pt>
                <c:pt idx="2214">
                  <c:v>69187.5</c:v>
                </c:pt>
                <c:pt idx="2215">
                  <c:v>69218.750000127999</c:v>
                </c:pt>
                <c:pt idx="2216">
                  <c:v>69250</c:v>
                </c:pt>
                <c:pt idx="2217">
                  <c:v>69281.249999872001</c:v>
                </c:pt>
                <c:pt idx="2218">
                  <c:v>69312.5</c:v>
                </c:pt>
                <c:pt idx="2219">
                  <c:v>69343.750000127999</c:v>
                </c:pt>
                <c:pt idx="2220">
                  <c:v>69375</c:v>
                </c:pt>
                <c:pt idx="2221">
                  <c:v>69406.249999872001</c:v>
                </c:pt>
                <c:pt idx="2222">
                  <c:v>69437.5</c:v>
                </c:pt>
                <c:pt idx="2223">
                  <c:v>69468.750000127999</c:v>
                </c:pt>
                <c:pt idx="2224">
                  <c:v>69500</c:v>
                </c:pt>
                <c:pt idx="2225">
                  <c:v>69531.249999872001</c:v>
                </c:pt>
                <c:pt idx="2226">
                  <c:v>69562.5</c:v>
                </c:pt>
                <c:pt idx="2227">
                  <c:v>69593.750000127999</c:v>
                </c:pt>
                <c:pt idx="2228">
                  <c:v>69625</c:v>
                </c:pt>
                <c:pt idx="2229">
                  <c:v>69656.249999872001</c:v>
                </c:pt>
                <c:pt idx="2230">
                  <c:v>69687.5</c:v>
                </c:pt>
                <c:pt idx="2231">
                  <c:v>69718.750000127999</c:v>
                </c:pt>
                <c:pt idx="2232">
                  <c:v>69750</c:v>
                </c:pt>
                <c:pt idx="2233">
                  <c:v>69781.249999872001</c:v>
                </c:pt>
                <c:pt idx="2234">
                  <c:v>69812.5</c:v>
                </c:pt>
                <c:pt idx="2235">
                  <c:v>69843.750000127999</c:v>
                </c:pt>
                <c:pt idx="2236">
                  <c:v>69875</c:v>
                </c:pt>
                <c:pt idx="2237">
                  <c:v>69906.249999872001</c:v>
                </c:pt>
                <c:pt idx="2238">
                  <c:v>69937.5</c:v>
                </c:pt>
                <c:pt idx="2239">
                  <c:v>69968.750000127999</c:v>
                </c:pt>
                <c:pt idx="2240">
                  <c:v>70000</c:v>
                </c:pt>
                <c:pt idx="2241">
                  <c:v>70031.249999872001</c:v>
                </c:pt>
                <c:pt idx="2242">
                  <c:v>70062.5</c:v>
                </c:pt>
                <c:pt idx="2243">
                  <c:v>70093.750000127999</c:v>
                </c:pt>
                <c:pt idx="2244">
                  <c:v>70125</c:v>
                </c:pt>
                <c:pt idx="2245">
                  <c:v>70156.249999872001</c:v>
                </c:pt>
                <c:pt idx="2246">
                  <c:v>70187.5</c:v>
                </c:pt>
                <c:pt idx="2247">
                  <c:v>70218.750000127999</c:v>
                </c:pt>
                <c:pt idx="2248">
                  <c:v>70250</c:v>
                </c:pt>
                <c:pt idx="2249">
                  <c:v>70281.249999872001</c:v>
                </c:pt>
                <c:pt idx="2250">
                  <c:v>70312.5</c:v>
                </c:pt>
                <c:pt idx="2251">
                  <c:v>70343.750000127999</c:v>
                </c:pt>
                <c:pt idx="2252">
                  <c:v>70375</c:v>
                </c:pt>
                <c:pt idx="2253">
                  <c:v>70406.249999872001</c:v>
                </c:pt>
                <c:pt idx="2254">
                  <c:v>70437.5</c:v>
                </c:pt>
                <c:pt idx="2255">
                  <c:v>70468.750000127999</c:v>
                </c:pt>
                <c:pt idx="2256">
                  <c:v>70500</c:v>
                </c:pt>
                <c:pt idx="2257">
                  <c:v>70531.249999872001</c:v>
                </c:pt>
                <c:pt idx="2258">
                  <c:v>70562.5</c:v>
                </c:pt>
                <c:pt idx="2259">
                  <c:v>70593.750000127999</c:v>
                </c:pt>
                <c:pt idx="2260">
                  <c:v>70625</c:v>
                </c:pt>
                <c:pt idx="2261">
                  <c:v>70656.249999872001</c:v>
                </c:pt>
                <c:pt idx="2262">
                  <c:v>70687.5</c:v>
                </c:pt>
                <c:pt idx="2263">
                  <c:v>70718.750000127999</c:v>
                </c:pt>
                <c:pt idx="2264">
                  <c:v>70750</c:v>
                </c:pt>
                <c:pt idx="2265">
                  <c:v>70781.249999872001</c:v>
                </c:pt>
                <c:pt idx="2266">
                  <c:v>70812.5</c:v>
                </c:pt>
                <c:pt idx="2267">
                  <c:v>70843.750000127999</c:v>
                </c:pt>
                <c:pt idx="2268">
                  <c:v>70875</c:v>
                </c:pt>
                <c:pt idx="2269">
                  <c:v>70906.249999872001</c:v>
                </c:pt>
                <c:pt idx="2270">
                  <c:v>70937.5</c:v>
                </c:pt>
                <c:pt idx="2271">
                  <c:v>70968.750000127999</c:v>
                </c:pt>
                <c:pt idx="2272">
                  <c:v>71000</c:v>
                </c:pt>
                <c:pt idx="2273">
                  <c:v>71031.249999872001</c:v>
                </c:pt>
                <c:pt idx="2274">
                  <c:v>71062.5</c:v>
                </c:pt>
                <c:pt idx="2275">
                  <c:v>71093.750000127999</c:v>
                </c:pt>
                <c:pt idx="2276">
                  <c:v>71125</c:v>
                </c:pt>
                <c:pt idx="2277">
                  <c:v>71156.249999872001</c:v>
                </c:pt>
                <c:pt idx="2278">
                  <c:v>71187.5</c:v>
                </c:pt>
                <c:pt idx="2279">
                  <c:v>71218.750000127999</c:v>
                </c:pt>
                <c:pt idx="2280">
                  <c:v>71250</c:v>
                </c:pt>
                <c:pt idx="2281">
                  <c:v>71281.249999872001</c:v>
                </c:pt>
                <c:pt idx="2282">
                  <c:v>71312.5</c:v>
                </c:pt>
                <c:pt idx="2283">
                  <c:v>71343.750000127999</c:v>
                </c:pt>
                <c:pt idx="2284">
                  <c:v>71375</c:v>
                </c:pt>
                <c:pt idx="2285">
                  <c:v>71406.249999872001</c:v>
                </c:pt>
                <c:pt idx="2286">
                  <c:v>71437.5</c:v>
                </c:pt>
                <c:pt idx="2287">
                  <c:v>71468.750000127999</c:v>
                </c:pt>
                <c:pt idx="2288">
                  <c:v>71500</c:v>
                </c:pt>
                <c:pt idx="2289">
                  <c:v>71531.249999872001</c:v>
                </c:pt>
                <c:pt idx="2290">
                  <c:v>71562.5</c:v>
                </c:pt>
                <c:pt idx="2291">
                  <c:v>71593.750000127999</c:v>
                </c:pt>
                <c:pt idx="2292">
                  <c:v>71625</c:v>
                </c:pt>
                <c:pt idx="2293">
                  <c:v>71656.249999872001</c:v>
                </c:pt>
                <c:pt idx="2294">
                  <c:v>71687.5</c:v>
                </c:pt>
                <c:pt idx="2295">
                  <c:v>71718.750000127999</c:v>
                </c:pt>
                <c:pt idx="2296">
                  <c:v>71750</c:v>
                </c:pt>
                <c:pt idx="2297">
                  <c:v>71781.249999872001</c:v>
                </c:pt>
                <c:pt idx="2298">
                  <c:v>71812.5</c:v>
                </c:pt>
                <c:pt idx="2299">
                  <c:v>71843.750000127999</c:v>
                </c:pt>
                <c:pt idx="2300">
                  <c:v>71875</c:v>
                </c:pt>
                <c:pt idx="2301">
                  <c:v>71906.249999872001</c:v>
                </c:pt>
                <c:pt idx="2302">
                  <c:v>71937.5</c:v>
                </c:pt>
                <c:pt idx="2303">
                  <c:v>71968.750000127999</c:v>
                </c:pt>
                <c:pt idx="2304">
                  <c:v>72000</c:v>
                </c:pt>
                <c:pt idx="2305">
                  <c:v>72031.249999872001</c:v>
                </c:pt>
                <c:pt idx="2306">
                  <c:v>72062.5</c:v>
                </c:pt>
                <c:pt idx="2307">
                  <c:v>72093.750000127999</c:v>
                </c:pt>
                <c:pt idx="2308">
                  <c:v>72125</c:v>
                </c:pt>
                <c:pt idx="2309">
                  <c:v>72156.249999872001</c:v>
                </c:pt>
                <c:pt idx="2310">
                  <c:v>72187.5</c:v>
                </c:pt>
                <c:pt idx="2311">
                  <c:v>72218.750000127999</c:v>
                </c:pt>
                <c:pt idx="2312">
                  <c:v>72250</c:v>
                </c:pt>
                <c:pt idx="2313">
                  <c:v>72281.249999872001</c:v>
                </c:pt>
                <c:pt idx="2314">
                  <c:v>72312.5</c:v>
                </c:pt>
                <c:pt idx="2315">
                  <c:v>72343.750000127999</c:v>
                </c:pt>
                <c:pt idx="2316">
                  <c:v>72375</c:v>
                </c:pt>
                <c:pt idx="2317">
                  <c:v>72406.249999872001</c:v>
                </c:pt>
                <c:pt idx="2318">
                  <c:v>72437.5</c:v>
                </c:pt>
                <c:pt idx="2319">
                  <c:v>72468.750000127999</c:v>
                </c:pt>
                <c:pt idx="2320">
                  <c:v>72500</c:v>
                </c:pt>
                <c:pt idx="2321">
                  <c:v>72531.249999872001</c:v>
                </c:pt>
                <c:pt idx="2322">
                  <c:v>72562.5</c:v>
                </c:pt>
                <c:pt idx="2323">
                  <c:v>72593.750000127999</c:v>
                </c:pt>
                <c:pt idx="2324">
                  <c:v>72625</c:v>
                </c:pt>
                <c:pt idx="2325">
                  <c:v>72656.249999872001</c:v>
                </c:pt>
                <c:pt idx="2326">
                  <c:v>72687.5</c:v>
                </c:pt>
                <c:pt idx="2327">
                  <c:v>72718.750000127999</c:v>
                </c:pt>
                <c:pt idx="2328">
                  <c:v>72750</c:v>
                </c:pt>
                <c:pt idx="2329">
                  <c:v>72781.249999872001</c:v>
                </c:pt>
                <c:pt idx="2330">
                  <c:v>72812.5</c:v>
                </c:pt>
                <c:pt idx="2331">
                  <c:v>72843.750000127999</c:v>
                </c:pt>
                <c:pt idx="2332">
                  <c:v>72875</c:v>
                </c:pt>
                <c:pt idx="2333">
                  <c:v>72906.249999872001</c:v>
                </c:pt>
                <c:pt idx="2334">
                  <c:v>72937.5</c:v>
                </c:pt>
                <c:pt idx="2335">
                  <c:v>72968.750000127999</c:v>
                </c:pt>
                <c:pt idx="2336">
                  <c:v>73000</c:v>
                </c:pt>
                <c:pt idx="2337">
                  <c:v>73031.249999872001</c:v>
                </c:pt>
                <c:pt idx="2338">
                  <c:v>73062.5</c:v>
                </c:pt>
                <c:pt idx="2339">
                  <c:v>73093.750000127999</c:v>
                </c:pt>
                <c:pt idx="2340">
                  <c:v>73125</c:v>
                </c:pt>
                <c:pt idx="2341">
                  <c:v>73156.249999872001</c:v>
                </c:pt>
                <c:pt idx="2342">
                  <c:v>73187.5</c:v>
                </c:pt>
                <c:pt idx="2343">
                  <c:v>73218.750000127999</c:v>
                </c:pt>
                <c:pt idx="2344">
                  <c:v>73250</c:v>
                </c:pt>
                <c:pt idx="2345">
                  <c:v>73281.249999872001</c:v>
                </c:pt>
                <c:pt idx="2346">
                  <c:v>73312.5</c:v>
                </c:pt>
                <c:pt idx="2347">
                  <c:v>73343.750000127999</c:v>
                </c:pt>
                <c:pt idx="2348">
                  <c:v>73375</c:v>
                </c:pt>
                <c:pt idx="2349">
                  <c:v>73406.249999872001</c:v>
                </c:pt>
                <c:pt idx="2350">
                  <c:v>73437.5</c:v>
                </c:pt>
                <c:pt idx="2351">
                  <c:v>73468.750000127999</c:v>
                </c:pt>
                <c:pt idx="2352">
                  <c:v>73500</c:v>
                </c:pt>
                <c:pt idx="2353">
                  <c:v>73531.249999872001</c:v>
                </c:pt>
                <c:pt idx="2354">
                  <c:v>73562.5</c:v>
                </c:pt>
                <c:pt idx="2355">
                  <c:v>73593.750000127999</c:v>
                </c:pt>
                <c:pt idx="2356">
                  <c:v>73625</c:v>
                </c:pt>
                <c:pt idx="2357">
                  <c:v>73656.249999872001</c:v>
                </c:pt>
                <c:pt idx="2358">
                  <c:v>73687.5</c:v>
                </c:pt>
                <c:pt idx="2359">
                  <c:v>73718.750000127999</c:v>
                </c:pt>
                <c:pt idx="2360">
                  <c:v>73750</c:v>
                </c:pt>
                <c:pt idx="2361">
                  <c:v>73781.249999872001</c:v>
                </c:pt>
                <c:pt idx="2362">
                  <c:v>73812.5</c:v>
                </c:pt>
                <c:pt idx="2363">
                  <c:v>73843.750000127999</c:v>
                </c:pt>
                <c:pt idx="2364">
                  <c:v>73875</c:v>
                </c:pt>
                <c:pt idx="2365">
                  <c:v>73906.249999872001</c:v>
                </c:pt>
                <c:pt idx="2366">
                  <c:v>73937.5</c:v>
                </c:pt>
                <c:pt idx="2367">
                  <c:v>73968.750000127999</c:v>
                </c:pt>
                <c:pt idx="2368">
                  <c:v>74000</c:v>
                </c:pt>
                <c:pt idx="2369">
                  <c:v>74031.249999872001</c:v>
                </c:pt>
                <c:pt idx="2370">
                  <c:v>74062.5</c:v>
                </c:pt>
                <c:pt idx="2371">
                  <c:v>74093.750000127999</c:v>
                </c:pt>
                <c:pt idx="2372">
                  <c:v>74125</c:v>
                </c:pt>
                <c:pt idx="2373">
                  <c:v>74156.249999872001</c:v>
                </c:pt>
                <c:pt idx="2374">
                  <c:v>74187.5</c:v>
                </c:pt>
                <c:pt idx="2375">
                  <c:v>74218.750000127999</c:v>
                </c:pt>
                <c:pt idx="2376">
                  <c:v>74250</c:v>
                </c:pt>
                <c:pt idx="2377">
                  <c:v>74281.249999872001</c:v>
                </c:pt>
                <c:pt idx="2378">
                  <c:v>74312.5</c:v>
                </c:pt>
                <c:pt idx="2379">
                  <c:v>74343.750000127999</c:v>
                </c:pt>
                <c:pt idx="2380">
                  <c:v>74375</c:v>
                </c:pt>
                <c:pt idx="2381">
                  <c:v>74406.249999872001</c:v>
                </c:pt>
                <c:pt idx="2382">
                  <c:v>74437.5</c:v>
                </c:pt>
                <c:pt idx="2383">
                  <c:v>74468.750000127999</c:v>
                </c:pt>
                <c:pt idx="2384">
                  <c:v>74500</c:v>
                </c:pt>
                <c:pt idx="2385">
                  <c:v>74531.249999872001</c:v>
                </c:pt>
                <c:pt idx="2386">
                  <c:v>74562.5</c:v>
                </c:pt>
                <c:pt idx="2387">
                  <c:v>74593.750000127999</c:v>
                </c:pt>
                <c:pt idx="2388">
                  <c:v>74625</c:v>
                </c:pt>
                <c:pt idx="2389">
                  <c:v>74656.249999872001</c:v>
                </c:pt>
                <c:pt idx="2390">
                  <c:v>74687.5</c:v>
                </c:pt>
                <c:pt idx="2391">
                  <c:v>74718.750000127999</c:v>
                </c:pt>
                <c:pt idx="2392">
                  <c:v>74750</c:v>
                </c:pt>
                <c:pt idx="2393">
                  <c:v>74781.249999872001</c:v>
                </c:pt>
                <c:pt idx="2394">
                  <c:v>74812.5</c:v>
                </c:pt>
                <c:pt idx="2395">
                  <c:v>74843.750000127999</c:v>
                </c:pt>
                <c:pt idx="2396">
                  <c:v>74875</c:v>
                </c:pt>
                <c:pt idx="2397">
                  <c:v>74906.249999872001</c:v>
                </c:pt>
                <c:pt idx="2398">
                  <c:v>74937.5</c:v>
                </c:pt>
                <c:pt idx="2399">
                  <c:v>74968.750000127999</c:v>
                </c:pt>
                <c:pt idx="2400">
                  <c:v>75000</c:v>
                </c:pt>
                <c:pt idx="2401">
                  <c:v>75031.249999872001</c:v>
                </c:pt>
                <c:pt idx="2402">
                  <c:v>75062.5</c:v>
                </c:pt>
                <c:pt idx="2403">
                  <c:v>75093.750000127999</c:v>
                </c:pt>
                <c:pt idx="2404">
                  <c:v>75125</c:v>
                </c:pt>
                <c:pt idx="2405">
                  <c:v>75156.249999872001</c:v>
                </c:pt>
                <c:pt idx="2406">
                  <c:v>75187.5</c:v>
                </c:pt>
                <c:pt idx="2407">
                  <c:v>75218.750000127999</c:v>
                </c:pt>
                <c:pt idx="2408">
                  <c:v>75250</c:v>
                </c:pt>
                <c:pt idx="2409">
                  <c:v>75281.249999872001</c:v>
                </c:pt>
                <c:pt idx="2410">
                  <c:v>75312.5</c:v>
                </c:pt>
                <c:pt idx="2411">
                  <c:v>75343.750000127999</c:v>
                </c:pt>
                <c:pt idx="2412">
                  <c:v>75375</c:v>
                </c:pt>
                <c:pt idx="2413">
                  <c:v>75406.249999872001</c:v>
                </c:pt>
                <c:pt idx="2414">
                  <c:v>75437.5</c:v>
                </c:pt>
                <c:pt idx="2415">
                  <c:v>75468.750000127999</c:v>
                </c:pt>
                <c:pt idx="2416">
                  <c:v>75500</c:v>
                </c:pt>
                <c:pt idx="2417">
                  <c:v>75531.249999872001</c:v>
                </c:pt>
                <c:pt idx="2418">
                  <c:v>75562.5</c:v>
                </c:pt>
                <c:pt idx="2419">
                  <c:v>75593.750000127999</c:v>
                </c:pt>
                <c:pt idx="2420">
                  <c:v>75625</c:v>
                </c:pt>
                <c:pt idx="2421">
                  <c:v>75656.249999872001</c:v>
                </c:pt>
                <c:pt idx="2422">
                  <c:v>75687.5</c:v>
                </c:pt>
                <c:pt idx="2423">
                  <c:v>75718.750000127999</c:v>
                </c:pt>
                <c:pt idx="2424">
                  <c:v>75750</c:v>
                </c:pt>
                <c:pt idx="2425">
                  <c:v>75781.249999872001</c:v>
                </c:pt>
                <c:pt idx="2426">
                  <c:v>75812.5</c:v>
                </c:pt>
                <c:pt idx="2427">
                  <c:v>75843.750000127999</c:v>
                </c:pt>
                <c:pt idx="2428">
                  <c:v>75875</c:v>
                </c:pt>
                <c:pt idx="2429">
                  <c:v>75906.249999872001</c:v>
                </c:pt>
                <c:pt idx="2430">
                  <c:v>75937.5</c:v>
                </c:pt>
                <c:pt idx="2431">
                  <c:v>75968.750000127999</c:v>
                </c:pt>
                <c:pt idx="2432">
                  <c:v>76000</c:v>
                </c:pt>
                <c:pt idx="2433">
                  <c:v>76031.249999872001</c:v>
                </c:pt>
                <c:pt idx="2434">
                  <c:v>76062.5</c:v>
                </c:pt>
                <c:pt idx="2435">
                  <c:v>76093.750000127999</c:v>
                </c:pt>
                <c:pt idx="2436">
                  <c:v>76125</c:v>
                </c:pt>
                <c:pt idx="2437">
                  <c:v>76156.249999872001</c:v>
                </c:pt>
                <c:pt idx="2438">
                  <c:v>76187.5</c:v>
                </c:pt>
                <c:pt idx="2439">
                  <c:v>76218.750000127999</c:v>
                </c:pt>
                <c:pt idx="2440">
                  <c:v>76250</c:v>
                </c:pt>
                <c:pt idx="2441">
                  <c:v>76281.249999872001</c:v>
                </c:pt>
                <c:pt idx="2442">
                  <c:v>76312.5</c:v>
                </c:pt>
                <c:pt idx="2443">
                  <c:v>76343.750000127999</c:v>
                </c:pt>
                <c:pt idx="2444">
                  <c:v>76375</c:v>
                </c:pt>
                <c:pt idx="2445">
                  <c:v>76406.249999872001</c:v>
                </c:pt>
                <c:pt idx="2446">
                  <c:v>76437.5</c:v>
                </c:pt>
                <c:pt idx="2447">
                  <c:v>76468.750000127999</c:v>
                </c:pt>
                <c:pt idx="2448">
                  <c:v>76500</c:v>
                </c:pt>
                <c:pt idx="2449">
                  <c:v>76531.249999872001</c:v>
                </c:pt>
                <c:pt idx="2450">
                  <c:v>76562.5</c:v>
                </c:pt>
                <c:pt idx="2451">
                  <c:v>76593.750000127999</c:v>
                </c:pt>
                <c:pt idx="2452">
                  <c:v>76625</c:v>
                </c:pt>
                <c:pt idx="2453">
                  <c:v>76656.249999872001</c:v>
                </c:pt>
                <c:pt idx="2454">
                  <c:v>76687.5</c:v>
                </c:pt>
                <c:pt idx="2455">
                  <c:v>76718.750000127999</c:v>
                </c:pt>
                <c:pt idx="2456">
                  <c:v>76750</c:v>
                </c:pt>
                <c:pt idx="2457">
                  <c:v>76781.249999872001</c:v>
                </c:pt>
                <c:pt idx="2458">
                  <c:v>76812.5</c:v>
                </c:pt>
                <c:pt idx="2459">
                  <c:v>76843.750000127999</c:v>
                </c:pt>
                <c:pt idx="2460">
                  <c:v>76875</c:v>
                </c:pt>
                <c:pt idx="2461">
                  <c:v>76906.249999872001</c:v>
                </c:pt>
                <c:pt idx="2462">
                  <c:v>76937.5</c:v>
                </c:pt>
                <c:pt idx="2463">
                  <c:v>76968.750000127999</c:v>
                </c:pt>
                <c:pt idx="2464">
                  <c:v>77000</c:v>
                </c:pt>
                <c:pt idx="2465">
                  <c:v>77031.249999872001</c:v>
                </c:pt>
                <c:pt idx="2466">
                  <c:v>77062.5</c:v>
                </c:pt>
                <c:pt idx="2467">
                  <c:v>77093.750000127999</c:v>
                </c:pt>
                <c:pt idx="2468">
                  <c:v>77125</c:v>
                </c:pt>
                <c:pt idx="2469">
                  <c:v>77156.249999872001</c:v>
                </c:pt>
                <c:pt idx="2470">
                  <c:v>77187.5</c:v>
                </c:pt>
                <c:pt idx="2471">
                  <c:v>77218.750000127999</c:v>
                </c:pt>
                <c:pt idx="2472">
                  <c:v>77250</c:v>
                </c:pt>
                <c:pt idx="2473">
                  <c:v>77281.249999872001</c:v>
                </c:pt>
                <c:pt idx="2474">
                  <c:v>77312.5</c:v>
                </c:pt>
                <c:pt idx="2475">
                  <c:v>77343.750000127999</c:v>
                </c:pt>
                <c:pt idx="2476">
                  <c:v>77375</c:v>
                </c:pt>
                <c:pt idx="2477">
                  <c:v>77406.249999872001</c:v>
                </c:pt>
                <c:pt idx="2478">
                  <c:v>77437.5</c:v>
                </c:pt>
                <c:pt idx="2479">
                  <c:v>77468.750000127999</c:v>
                </c:pt>
                <c:pt idx="2480">
                  <c:v>77500</c:v>
                </c:pt>
                <c:pt idx="2481">
                  <c:v>77531.249999872001</c:v>
                </c:pt>
                <c:pt idx="2482">
                  <c:v>77562.5</c:v>
                </c:pt>
                <c:pt idx="2483">
                  <c:v>77593.750000127999</c:v>
                </c:pt>
                <c:pt idx="2484">
                  <c:v>77625</c:v>
                </c:pt>
                <c:pt idx="2485">
                  <c:v>77656.249999872001</c:v>
                </c:pt>
                <c:pt idx="2486">
                  <c:v>77687.5</c:v>
                </c:pt>
                <c:pt idx="2487">
                  <c:v>77718.750000127999</c:v>
                </c:pt>
                <c:pt idx="2488">
                  <c:v>77750</c:v>
                </c:pt>
                <c:pt idx="2489">
                  <c:v>77781.249999872001</c:v>
                </c:pt>
                <c:pt idx="2490">
                  <c:v>77812.5</c:v>
                </c:pt>
                <c:pt idx="2491">
                  <c:v>77843.750000127999</c:v>
                </c:pt>
                <c:pt idx="2492">
                  <c:v>77875</c:v>
                </c:pt>
                <c:pt idx="2493">
                  <c:v>77906.249999872001</c:v>
                </c:pt>
                <c:pt idx="2494">
                  <c:v>77937.5</c:v>
                </c:pt>
                <c:pt idx="2495">
                  <c:v>77968.750000127999</c:v>
                </c:pt>
                <c:pt idx="2496">
                  <c:v>78000</c:v>
                </c:pt>
                <c:pt idx="2497">
                  <c:v>78031.249999872001</c:v>
                </c:pt>
                <c:pt idx="2498">
                  <c:v>78062.5</c:v>
                </c:pt>
                <c:pt idx="2499">
                  <c:v>78093.750000127999</c:v>
                </c:pt>
                <c:pt idx="2500">
                  <c:v>78125</c:v>
                </c:pt>
                <c:pt idx="2501">
                  <c:v>78156.249999872001</c:v>
                </c:pt>
                <c:pt idx="2502">
                  <c:v>78187.5</c:v>
                </c:pt>
                <c:pt idx="2503">
                  <c:v>78218.750000127999</c:v>
                </c:pt>
                <c:pt idx="2504">
                  <c:v>78250</c:v>
                </c:pt>
                <c:pt idx="2505">
                  <c:v>78281.249999872001</c:v>
                </c:pt>
                <c:pt idx="2506">
                  <c:v>78312.5</c:v>
                </c:pt>
                <c:pt idx="2507">
                  <c:v>78343.750000127999</c:v>
                </c:pt>
                <c:pt idx="2508">
                  <c:v>78375</c:v>
                </c:pt>
                <c:pt idx="2509">
                  <c:v>78406.249999872001</c:v>
                </c:pt>
                <c:pt idx="2510">
                  <c:v>78437.5</c:v>
                </c:pt>
                <c:pt idx="2511">
                  <c:v>78468.750000127999</c:v>
                </c:pt>
                <c:pt idx="2512">
                  <c:v>78500</c:v>
                </c:pt>
                <c:pt idx="2513">
                  <c:v>78531.249999872001</c:v>
                </c:pt>
                <c:pt idx="2514">
                  <c:v>78562.5</c:v>
                </c:pt>
                <c:pt idx="2515">
                  <c:v>78593.750000127999</c:v>
                </c:pt>
                <c:pt idx="2516">
                  <c:v>78625</c:v>
                </c:pt>
                <c:pt idx="2517">
                  <c:v>78656.249999872001</c:v>
                </c:pt>
                <c:pt idx="2518">
                  <c:v>78687.5</c:v>
                </c:pt>
                <c:pt idx="2519">
                  <c:v>78718.750000127999</c:v>
                </c:pt>
                <c:pt idx="2520">
                  <c:v>78750</c:v>
                </c:pt>
                <c:pt idx="2521">
                  <c:v>78781.249999872001</c:v>
                </c:pt>
                <c:pt idx="2522">
                  <c:v>78812.5</c:v>
                </c:pt>
                <c:pt idx="2523">
                  <c:v>78843.750000127999</c:v>
                </c:pt>
                <c:pt idx="2524">
                  <c:v>78875</c:v>
                </c:pt>
                <c:pt idx="2525">
                  <c:v>78906.249999872001</c:v>
                </c:pt>
                <c:pt idx="2526">
                  <c:v>78937.5</c:v>
                </c:pt>
                <c:pt idx="2527">
                  <c:v>78968.750000127999</c:v>
                </c:pt>
                <c:pt idx="2528">
                  <c:v>79000</c:v>
                </c:pt>
                <c:pt idx="2529">
                  <c:v>79031.249999872001</c:v>
                </c:pt>
                <c:pt idx="2530">
                  <c:v>79062.5</c:v>
                </c:pt>
                <c:pt idx="2531">
                  <c:v>79093.750000127999</c:v>
                </c:pt>
                <c:pt idx="2532">
                  <c:v>79125</c:v>
                </c:pt>
                <c:pt idx="2533">
                  <c:v>79156.249999872001</c:v>
                </c:pt>
                <c:pt idx="2534">
                  <c:v>79187.5</c:v>
                </c:pt>
                <c:pt idx="2535">
                  <c:v>79218.750000127999</c:v>
                </c:pt>
                <c:pt idx="2536">
                  <c:v>79250</c:v>
                </c:pt>
                <c:pt idx="2537">
                  <c:v>79281.249999872001</c:v>
                </c:pt>
                <c:pt idx="2538">
                  <c:v>79312.5</c:v>
                </c:pt>
                <c:pt idx="2539">
                  <c:v>79343.750000127999</c:v>
                </c:pt>
                <c:pt idx="2540">
                  <c:v>79375</c:v>
                </c:pt>
                <c:pt idx="2541">
                  <c:v>79406.249999872001</c:v>
                </c:pt>
                <c:pt idx="2542">
                  <c:v>79437.5</c:v>
                </c:pt>
                <c:pt idx="2543">
                  <c:v>79468.750000127999</c:v>
                </c:pt>
                <c:pt idx="2544">
                  <c:v>79500</c:v>
                </c:pt>
                <c:pt idx="2545">
                  <c:v>79531.249999872001</c:v>
                </c:pt>
                <c:pt idx="2546">
                  <c:v>79562.5</c:v>
                </c:pt>
                <c:pt idx="2547">
                  <c:v>79593.750000127999</c:v>
                </c:pt>
                <c:pt idx="2548">
                  <c:v>79625</c:v>
                </c:pt>
                <c:pt idx="2549">
                  <c:v>79656.249999872001</c:v>
                </c:pt>
                <c:pt idx="2550">
                  <c:v>79687.5</c:v>
                </c:pt>
                <c:pt idx="2551">
                  <c:v>79718.750000127999</c:v>
                </c:pt>
                <c:pt idx="2552">
                  <c:v>79750</c:v>
                </c:pt>
                <c:pt idx="2553">
                  <c:v>79781.249999872001</c:v>
                </c:pt>
                <c:pt idx="2554">
                  <c:v>79812.5</c:v>
                </c:pt>
                <c:pt idx="2555">
                  <c:v>79843.750000127999</c:v>
                </c:pt>
                <c:pt idx="2556">
                  <c:v>79875</c:v>
                </c:pt>
                <c:pt idx="2557">
                  <c:v>79906.249999872001</c:v>
                </c:pt>
                <c:pt idx="2558">
                  <c:v>79937.5</c:v>
                </c:pt>
                <c:pt idx="2559">
                  <c:v>79968.750000127999</c:v>
                </c:pt>
                <c:pt idx="2560">
                  <c:v>80000</c:v>
                </c:pt>
                <c:pt idx="2561">
                  <c:v>80031.249999872001</c:v>
                </c:pt>
                <c:pt idx="2562">
                  <c:v>80062.5</c:v>
                </c:pt>
                <c:pt idx="2563">
                  <c:v>80093.750000127999</c:v>
                </c:pt>
                <c:pt idx="2564">
                  <c:v>80125</c:v>
                </c:pt>
                <c:pt idx="2565">
                  <c:v>80156.249999872001</c:v>
                </c:pt>
                <c:pt idx="2566">
                  <c:v>80187.5</c:v>
                </c:pt>
                <c:pt idx="2567">
                  <c:v>80218.750000127999</c:v>
                </c:pt>
                <c:pt idx="2568">
                  <c:v>80250</c:v>
                </c:pt>
                <c:pt idx="2569">
                  <c:v>80281.249999872001</c:v>
                </c:pt>
                <c:pt idx="2570">
                  <c:v>80312.5</c:v>
                </c:pt>
                <c:pt idx="2571">
                  <c:v>80343.750000127999</c:v>
                </c:pt>
                <c:pt idx="2572">
                  <c:v>80375</c:v>
                </c:pt>
                <c:pt idx="2573">
                  <c:v>80406.249999872001</c:v>
                </c:pt>
                <c:pt idx="2574">
                  <c:v>80437.5</c:v>
                </c:pt>
                <c:pt idx="2575">
                  <c:v>80468.750000127999</c:v>
                </c:pt>
                <c:pt idx="2576">
                  <c:v>80500</c:v>
                </c:pt>
                <c:pt idx="2577">
                  <c:v>80531.249999872001</c:v>
                </c:pt>
                <c:pt idx="2578">
                  <c:v>80562.5</c:v>
                </c:pt>
                <c:pt idx="2579">
                  <c:v>80593.750000127999</c:v>
                </c:pt>
                <c:pt idx="2580">
                  <c:v>80625</c:v>
                </c:pt>
                <c:pt idx="2581">
                  <c:v>80656.249999872001</c:v>
                </c:pt>
                <c:pt idx="2582">
                  <c:v>80687.5</c:v>
                </c:pt>
                <c:pt idx="2583">
                  <c:v>80718.750000127999</c:v>
                </c:pt>
                <c:pt idx="2584">
                  <c:v>80750</c:v>
                </c:pt>
                <c:pt idx="2585">
                  <c:v>80781.249999872001</c:v>
                </c:pt>
                <c:pt idx="2586">
                  <c:v>80812.5</c:v>
                </c:pt>
                <c:pt idx="2587">
                  <c:v>80843.750000127999</c:v>
                </c:pt>
                <c:pt idx="2588">
                  <c:v>80875</c:v>
                </c:pt>
                <c:pt idx="2589">
                  <c:v>80906.249999872001</c:v>
                </c:pt>
                <c:pt idx="2590">
                  <c:v>80937.5</c:v>
                </c:pt>
                <c:pt idx="2591">
                  <c:v>80968.750000127999</c:v>
                </c:pt>
                <c:pt idx="2592">
                  <c:v>81000</c:v>
                </c:pt>
                <c:pt idx="2593">
                  <c:v>81031.249999872001</c:v>
                </c:pt>
                <c:pt idx="2594">
                  <c:v>81062.5</c:v>
                </c:pt>
                <c:pt idx="2595">
                  <c:v>81093.750000127999</c:v>
                </c:pt>
                <c:pt idx="2596">
                  <c:v>81125</c:v>
                </c:pt>
                <c:pt idx="2597">
                  <c:v>81156.249999872001</c:v>
                </c:pt>
                <c:pt idx="2598">
                  <c:v>81187.5</c:v>
                </c:pt>
                <c:pt idx="2599">
                  <c:v>81218.750000127999</c:v>
                </c:pt>
                <c:pt idx="2600">
                  <c:v>81250</c:v>
                </c:pt>
                <c:pt idx="2601">
                  <c:v>81281.249999872001</c:v>
                </c:pt>
                <c:pt idx="2602">
                  <c:v>81312.5</c:v>
                </c:pt>
                <c:pt idx="2603">
                  <c:v>81343.750000127999</c:v>
                </c:pt>
                <c:pt idx="2604">
                  <c:v>81375</c:v>
                </c:pt>
                <c:pt idx="2605">
                  <c:v>81406.249999872001</c:v>
                </c:pt>
                <c:pt idx="2606">
                  <c:v>81437.5</c:v>
                </c:pt>
                <c:pt idx="2607">
                  <c:v>81468.750000127999</c:v>
                </c:pt>
                <c:pt idx="2608">
                  <c:v>81500</c:v>
                </c:pt>
                <c:pt idx="2609">
                  <c:v>81531.249999872001</c:v>
                </c:pt>
                <c:pt idx="2610">
                  <c:v>81562.5</c:v>
                </c:pt>
                <c:pt idx="2611">
                  <c:v>81593.750000127999</c:v>
                </c:pt>
                <c:pt idx="2612">
                  <c:v>81625</c:v>
                </c:pt>
                <c:pt idx="2613">
                  <c:v>81656.249999872001</c:v>
                </c:pt>
                <c:pt idx="2614">
                  <c:v>81687.5</c:v>
                </c:pt>
                <c:pt idx="2615">
                  <c:v>81718.750000127999</c:v>
                </c:pt>
                <c:pt idx="2616">
                  <c:v>81750</c:v>
                </c:pt>
                <c:pt idx="2617">
                  <c:v>81781.249999872001</c:v>
                </c:pt>
                <c:pt idx="2618">
                  <c:v>81812.5</c:v>
                </c:pt>
                <c:pt idx="2619">
                  <c:v>81843.750000127999</c:v>
                </c:pt>
                <c:pt idx="2620">
                  <c:v>81875</c:v>
                </c:pt>
                <c:pt idx="2621">
                  <c:v>81906.249999872001</c:v>
                </c:pt>
                <c:pt idx="2622">
                  <c:v>81937.5</c:v>
                </c:pt>
                <c:pt idx="2623">
                  <c:v>81968.750000127999</c:v>
                </c:pt>
                <c:pt idx="2624">
                  <c:v>82000</c:v>
                </c:pt>
                <c:pt idx="2625">
                  <c:v>82031.249999872001</c:v>
                </c:pt>
                <c:pt idx="2626">
                  <c:v>82062.5</c:v>
                </c:pt>
                <c:pt idx="2627">
                  <c:v>82093.750000127999</c:v>
                </c:pt>
                <c:pt idx="2628">
                  <c:v>82125</c:v>
                </c:pt>
                <c:pt idx="2629">
                  <c:v>82156.249999872001</c:v>
                </c:pt>
                <c:pt idx="2630">
                  <c:v>82187.5</c:v>
                </c:pt>
                <c:pt idx="2631">
                  <c:v>82218.750000127999</c:v>
                </c:pt>
                <c:pt idx="2632">
                  <c:v>82250</c:v>
                </c:pt>
                <c:pt idx="2633">
                  <c:v>82281.249999872001</c:v>
                </c:pt>
                <c:pt idx="2634">
                  <c:v>82312.5</c:v>
                </c:pt>
                <c:pt idx="2635">
                  <c:v>82343.750000127999</c:v>
                </c:pt>
                <c:pt idx="2636">
                  <c:v>82375</c:v>
                </c:pt>
                <c:pt idx="2637">
                  <c:v>82406.249999872001</c:v>
                </c:pt>
                <c:pt idx="2638">
                  <c:v>82437.5</c:v>
                </c:pt>
                <c:pt idx="2639">
                  <c:v>82468.750000127999</c:v>
                </c:pt>
                <c:pt idx="2640">
                  <c:v>82500</c:v>
                </c:pt>
                <c:pt idx="2641">
                  <c:v>82531.249999872001</c:v>
                </c:pt>
                <c:pt idx="2642">
                  <c:v>82562.5</c:v>
                </c:pt>
                <c:pt idx="2643">
                  <c:v>82593.750000127999</c:v>
                </c:pt>
                <c:pt idx="2644">
                  <c:v>82625</c:v>
                </c:pt>
                <c:pt idx="2645">
                  <c:v>82656.249999872001</c:v>
                </c:pt>
                <c:pt idx="2646">
                  <c:v>82687.5</c:v>
                </c:pt>
                <c:pt idx="2647">
                  <c:v>82718.750000127999</c:v>
                </c:pt>
                <c:pt idx="2648">
                  <c:v>82750</c:v>
                </c:pt>
                <c:pt idx="2649">
                  <c:v>82781.249999872001</c:v>
                </c:pt>
                <c:pt idx="2650">
                  <c:v>82812.5</c:v>
                </c:pt>
                <c:pt idx="2651">
                  <c:v>82843.750000127999</c:v>
                </c:pt>
                <c:pt idx="2652">
                  <c:v>82875</c:v>
                </c:pt>
                <c:pt idx="2653">
                  <c:v>82906.249999872001</c:v>
                </c:pt>
                <c:pt idx="2654">
                  <c:v>82937.5</c:v>
                </c:pt>
                <c:pt idx="2655">
                  <c:v>82968.750000127999</c:v>
                </c:pt>
                <c:pt idx="2656">
                  <c:v>83000</c:v>
                </c:pt>
                <c:pt idx="2657">
                  <c:v>83031.249999872001</c:v>
                </c:pt>
                <c:pt idx="2658">
                  <c:v>83062.5</c:v>
                </c:pt>
                <c:pt idx="2659">
                  <c:v>83093.750000127999</c:v>
                </c:pt>
                <c:pt idx="2660">
                  <c:v>83125</c:v>
                </c:pt>
                <c:pt idx="2661">
                  <c:v>83156.249999872001</c:v>
                </c:pt>
                <c:pt idx="2662">
                  <c:v>83187.5</c:v>
                </c:pt>
                <c:pt idx="2663">
                  <c:v>83218.750000127999</c:v>
                </c:pt>
                <c:pt idx="2664">
                  <c:v>83250</c:v>
                </c:pt>
                <c:pt idx="2665">
                  <c:v>83281.249999872001</c:v>
                </c:pt>
                <c:pt idx="2666">
                  <c:v>83312.5</c:v>
                </c:pt>
                <c:pt idx="2667">
                  <c:v>83343.750000127999</c:v>
                </c:pt>
                <c:pt idx="2668">
                  <c:v>83375</c:v>
                </c:pt>
                <c:pt idx="2669">
                  <c:v>83406.249999872001</c:v>
                </c:pt>
                <c:pt idx="2670">
                  <c:v>83437.5</c:v>
                </c:pt>
                <c:pt idx="2671">
                  <c:v>83468.750000127999</c:v>
                </c:pt>
                <c:pt idx="2672">
                  <c:v>83500</c:v>
                </c:pt>
                <c:pt idx="2673">
                  <c:v>83531.249999872001</c:v>
                </c:pt>
                <c:pt idx="2674">
                  <c:v>83562.5</c:v>
                </c:pt>
                <c:pt idx="2675">
                  <c:v>83593.750000127999</c:v>
                </c:pt>
                <c:pt idx="2676">
                  <c:v>83625</c:v>
                </c:pt>
                <c:pt idx="2677">
                  <c:v>83656.249999872001</c:v>
                </c:pt>
                <c:pt idx="2678">
                  <c:v>83687.5</c:v>
                </c:pt>
                <c:pt idx="2679">
                  <c:v>83718.750000127999</c:v>
                </c:pt>
                <c:pt idx="2680">
                  <c:v>83750</c:v>
                </c:pt>
                <c:pt idx="2681">
                  <c:v>83781.249999872001</c:v>
                </c:pt>
                <c:pt idx="2682">
                  <c:v>83812.5</c:v>
                </c:pt>
                <c:pt idx="2683">
                  <c:v>83843.750000127999</c:v>
                </c:pt>
                <c:pt idx="2684">
                  <c:v>83875</c:v>
                </c:pt>
                <c:pt idx="2685">
                  <c:v>83906.249999872001</c:v>
                </c:pt>
                <c:pt idx="2686">
                  <c:v>83937.5</c:v>
                </c:pt>
                <c:pt idx="2687">
                  <c:v>83968.750000127999</c:v>
                </c:pt>
                <c:pt idx="2688">
                  <c:v>84000</c:v>
                </c:pt>
                <c:pt idx="2689">
                  <c:v>84031.249999872001</c:v>
                </c:pt>
                <c:pt idx="2690">
                  <c:v>84062.5</c:v>
                </c:pt>
                <c:pt idx="2691">
                  <c:v>84093.750000127999</c:v>
                </c:pt>
                <c:pt idx="2692">
                  <c:v>84125</c:v>
                </c:pt>
                <c:pt idx="2693">
                  <c:v>84156.249999872001</c:v>
                </c:pt>
                <c:pt idx="2694">
                  <c:v>84187.5</c:v>
                </c:pt>
                <c:pt idx="2695">
                  <c:v>84218.750000127999</c:v>
                </c:pt>
                <c:pt idx="2696">
                  <c:v>84250</c:v>
                </c:pt>
                <c:pt idx="2697">
                  <c:v>84281.249999872001</c:v>
                </c:pt>
                <c:pt idx="2698">
                  <c:v>84312.5</c:v>
                </c:pt>
                <c:pt idx="2699">
                  <c:v>84343.750000127999</c:v>
                </c:pt>
                <c:pt idx="2700">
                  <c:v>84375</c:v>
                </c:pt>
                <c:pt idx="2701">
                  <c:v>84406.249999872001</c:v>
                </c:pt>
                <c:pt idx="2702">
                  <c:v>84437.5</c:v>
                </c:pt>
                <c:pt idx="2703">
                  <c:v>84468.750000127999</c:v>
                </c:pt>
                <c:pt idx="2704">
                  <c:v>84500</c:v>
                </c:pt>
                <c:pt idx="2705">
                  <c:v>84531.249999872001</c:v>
                </c:pt>
                <c:pt idx="2706">
                  <c:v>84562.5</c:v>
                </c:pt>
                <c:pt idx="2707">
                  <c:v>84593.750000127999</c:v>
                </c:pt>
                <c:pt idx="2708">
                  <c:v>84625</c:v>
                </c:pt>
                <c:pt idx="2709">
                  <c:v>84656.249999872001</c:v>
                </c:pt>
                <c:pt idx="2710">
                  <c:v>84687.5</c:v>
                </c:pt>
                <c:pt idx="2711">
                  <c:v>84718.750000127999</c:v>
                </c:pt>
                <c:pt idx="2712">
                  <c:v>84750</c:v>
                </c:pt>
                <c:pt idx="2713">
                  <c:v>84781.249999872001</c:v>
                </c:pt>
                <c:pt idx="2714">
                  <c:v>84812.5</c:v>
                </c:pt>
                <c:pt idx="2715">
                  <c:v>84843.750000127999</c:v>
                </c:pt>
                <c:pt idx="2716">
                  <c:v>84875</c:v>
                </c:pt>
                <c:pt idx="2717">
                  <c:v>84906.249999872001</c:v>
                </c:pt>
                <c:pt idx="2718">
                  <c:v>84937.5</c:v>
                </c:pt>
                <c:pt idx="2719">
                  <c:v>84968.750000127999</c:v>
                </c:pt>
                <c:pt idx="2720">
                  <c:v>85000</c:v>
                </c:pt>
                <c:pt idx="2721">
                  <c:v>85031.249999872001</c:v>
                </c:pt>
                <c:pt idx="2722">
                  <c:v>85062.5</c:v>
                </c:pt>
                <c:pt idx="2723">
                  <c:v>85093.750000127999</c:v>
                </c:pt>
                <c:pt idx="2724">
                  <c:v>85125</c:v>
                </c:pt>
                <c:pt idx="2725">
                  <c:v>85156.249999872001</c:v>
                </c:pt>
                <c:pt idx="2726">
                  <c:v>85187.5</c:v>
                </c:pt>
                <c:pt idx="2727">
                  <c:v>85218.750000127999</c:v>
                </c:pt>
                <c:pt idx="2728">
                  <c:v>85250</c:v>
                </c:pt>
                <c:pt idx="2729">
                  <c:v>85281.249999872001</c:v>
                </c:pt>
                <c:pt idx="2730">
                  <c:v>85312.5</c:v>
                </c:pt>
                <c:pt idx="2731">
                  <c:v>85343.750000127999</c:v>
                </c:pt>
                <c:pt idx="2732">
                  <c:v>85375</c:v>
                </c:pt>
                <c:pt idx="2733">
                  <c:v>85406.249999872001</c:v>
                </c:pt>
                <c:pt idx="2734">
                  <c:v>85437.5</c:v>
                </c:pt>
                <c:pt idx="2735">
                  <c:v>85468.750000127999</c:v>
                </c:pt>
                <c:pt idx="2736">
                  <c:v>85500</c:v>
                </c:pt>
                <c:pt idx="2737">
                  <c:v>85531.249999872001</c:v>
                </c:pt>
                <c:pt idx="2738">
                  <c:v>85562.5</c:v>
                </c:pt>
                <c:pt idx="2739">
                  <c:v>85593.750000127999</c:v>
                </c:pt>
                <c:pt idx="2740">
                  <c:v>85625</c:v>
                </c:pt>
                <c:pt idx="2741">
                  <c:v>85656.249999872001</c:v>
                </c:pt>
                <c:pt idx="2742">
                  <c:v>85687.5</c:v>
                </c:pt>
                <c:pt idx="2743">
                  <c:v>85718.750000127999</c:v>
                </c:pt>
                <c:pt idx="2744">
                  <c:v>85750</c:v>
                </c:pt>
                <c:pt idx="2745">
                  <c:v>85781.249999872001</c:v>
                </c:pt>
                <c:pt idx="2746">
                  <c:v>85812.5</c:v>
                </c:pt>
                <c:pt idx="2747">
                  <c:v>85843.750000127999</c:v>
                </c:pt>
                <c:pt idx="2748">
                  <c:v>85875</c:v>
                </c:pt>
                <c:pt idx="2749">
                  <c:v>85906.249999872001</c:v>
                </c:pt>
                <c:pt idx="2750">
                  <c:v>85937.5</c:v>
                </c:pt>
                <c:pt idx="2751">
                  <c:v>85968.750000127999</c:v>
                </c:pt>
                <c:pt idx="2752">
                  <c:v>86000</c:v>
                </c:pt>
                <c:pt idx="2753">
                  <c:v>86031.249999872001</c:v>
                </c:pt>
                <c:pt idx="2754">
                  <c:v>86062.5</c:v>
                </c:pt>
                <c:pt idx="2755">
                  <c:v>86093.750000127999</c:v>
                </c:pt>
                <c:pt idx="2756">
                  <c:v>86125</c:v>
                </c:pt>
                <c:pt idx="2757">
                  <c:v>86156.249999872001</c:v>
                </c:pt>
                <c:pt idx="2758">
                  <c:v>86187.5</c:v>
                </c:pt>
                <c:pt idx="2759">
                  <c:v>86218.750000127999</c:v>
                </c:pt>
                <c:pt idx="2760">
                  <c:v>86250</c:v>
                </c:pt>
                <c:pt idx="2761">
                  <c:v>86281.249999872001</c:v>
                </c:pt>
                <c:pt idx="2762">
                  <c:v>86312.5</c:v>
                </c:pt>
                <c:pt idx="2763">
                  <c:v>86343.750000127999</c:v>
                </c:pt>
                <c:pt idx="2764">
                  <c:v>86375</c:v>
                </c:pt>
                <c:pt idx="2765">
                  <c:v>86406.249999872001</c:v>
                </c:pt>
                <c:pt idx="2766">
                  <c:v>86437.5</c:v>
                </c:pt>
                <c:pt idx="2767">
                  <c:v>86468.750000127999</c:v>
                </c:pt>
                <c:pt idx="2768">
                  <c:v>86500</c:v>
                </c:pt>
                <c:pt idx="2769">
                  <c:v>86531.249999872001</c:v>
                </c:pt>
                <c:pt idx="2770">
                  <c:v>86562.5</c:v>
                </c:pt>
                <c:pt idx="2771">
                  <c:v>86593.750000127999</c:v>
                </c:pt>
                <c:pt idx="2772">
                  <c:v>86625</c:v>
                </c:pt>
                <c:pt idx="2773">
                  <c:v>86656.249999872001</c:v>
                </c:pt>
                <c:pt idx="2774">
                  <c:v>86687.5</c:v>
                </c:pt>
                <c:pt idx="2775">
                  <c:v>86718.750000127999</c:v>
                </c:pt>
                <c:pt idx="2776">
                  <c:v>86750</c:v>
                </c:pt>
                <c:pt idx="2777">
                  <c:v>86781.249999872001</c:v>
                </c:pt>
                <c:pt idx="2778">
                  <c:v>86812.5</c:v>
                </c:pt>
                <c:pt idx="2779">
                  <c:v>86843.750000127999</c:v>
                </c:pt>
                <c:pt idx="2780">
                  <c:v>86875</c:v>
                </c:pt>
                <c:pt idx="2781">
                  <c:v>86906.249999872001</c:v>
                </c:pt>
                <c:pt idx="2782">
                  <c:v>86937.5</c:v>
                </c:pt>
                <c:pt idx="2783">
                  <c:v>86968.750000127999</c:v>
                </c:pt>
                <c:pt idx="2784">
                  <c:v>87000</c:v>
                </c:pt>
                <c:pt idx="2785">
                  <c:v>87031.249999872001</c:v>
                </c:pt>
                <c:pt idx="2786">
                  <c:v>87062.5</c:v>
                </c:pt>
                <c:pt idx="2787">
                  <c:v>87093.750000127999</c:v>
                </c:pt>
                <c:pt idx="2788">
                  <c:v>87125</c:v>
                </c:pt>
                <c:pt idx="2789">
                  <c:v>87156.249999872001</c:v>
                </c:pt>
                <c:pt idx="2790">
                  <c:v>87187.5</c:v>
                </c:pt>
                <c:pt idx="2791">
                  <c:v>87218.750000127999</c:v>
                </c:pt>
                <c:pt idx="2792">
                  <c:v>87250</c:v>
                </c:pt>
                <c:pt idx="2793">
                  <c:v>87281.249999872001</c:v>
                </c:pt>
                <c:pt idx="2794">
                  <c:v>87312.5</c:v>
                </c:pt>
                <c:pt idx="2795">
                  <c:v>87343.750000127999</c:v>
                </c:pt>
                <c:pt idx="2796">
                  <c:v>87375</c:v>
                </c:pt>
                <c:pt idx="2797">
                  <c:v>87406.249999872001</c:v>
                </c:pt>
                <c:pt idx="2798">
                  <c:v>87437.5</c:v>
                </c:pt>
                <c:pt idx="2799">
                  <c:v>87468.750000127999</c:v>
                </c:pt>
                <c:pt idx="2800">
                  <c:v>87500</c:v>
                </c:pt>
                <c:pt idx="2801">
                  <c:v>87531.249999872001</c:v>
                </c:pt>
                <c:pt idx="2802">
                  <c:v>87562.5</c:v>
                </c:pt>
                <c:pt idx="2803">
                  <c:v>87593.750000127999</c:v>
                </c:pt>
                <c:pt idx="2804">
                  <c:v>87625</c:v>
                </c:pt>
                <c:pt idx="2805">
                  <c:v>87656.249999872001</c:v>
                </c:pt>
                <c:pt idx="2806">
                  <c:v>87687.5</c:v>
                </c:pt>
                <c:pt idx="2807">
                  <c:v>87718.750000127999</c:v>
                </c:pt>
                <c:pt idx="2808">
                  <c:v>87750</c:v>
                </c:pt>
                <c:pt idx="2809">
                  <c:v>87781.249999872001</c:v>
                </c:pt>
                <c:pt idx="2810">
                  <c:v>87812.5</c:v>
                </c:pt>
                <c:pt idx="2811">
                  <c:v>87843.750000127999</c:v>
                </c:pt>
                <c:pt idx="2812">
                  <c:v>87875</c:v>
                </c:pt>
                <c:pt idx="2813">
                  <c:v>87906.249999872001</c:v>
                </c:pt>
                <c:pt idx="2814">
                  <c:v>87937.5</c:v>
                </c:pt>
                <c:pt idx="2815">
                  <c:v>87968.750000127999</c:v>
                </c:pt>
                <c:pt idx="2816">
                  <c:v>88000</c:v>
                </c:pt>
                <c:pt idx="2817">
                  <c:v>88031.249999872001</c:v>
                </c:pt>
                <c:pt idx="2818">
                  <c:v>88062.5</c:v>
                </c:pt>
                <c:pt idx="2819">
                  <c:v>88093.750000127999</c:v>
                </c:pt>
                <c:pt idx="2820">
                  <c:v>88125</c:v>
                </c:pt>
                <c:pt idx="2821">
                  <c:v>88156.249999872001</c:v>
                </c:pt>
                <c:pt idx="2822">
                  <c:v>88187.5</c:v>
                </c:pt>
                <c:pt idx="2823">
                  <c:v>88218.750000127999</c:v>
                </c:pt>
                <c:pt idx="2824">
                  <c:v>88250</c:v>
                </c:pt>
                <c:pt idx="2825">
                  <c:v>88281.249999872001</c:v>
                </c:pt>
                <c:pt idx="2826">
                  <c:v>88312.5</c:v>
                </c:pt>
                <c:pt idx="2827">
                  <c:v>88343.750000127999</c:v>
                </c:pt>
                <c:pt idx="2828">
                  <c:v>88375</c:v>
                </c:pt>
                <c:pt idx="2829">
                  <c:v>88406.249999872001</c:v>
                </c:pt>
                <c:pt idx="2830">
                  <c:v>88437.5</c:v>
                </c:pt>
                <c:pt idx="2831">
                  <c:v>88468.750000127999</c:v>
                </c:pt>
                <c:pt idx="2832">
                  <c:v>88500</c:v>
                </c:pt>
                <c:pt idx="2833">
                  <c:v>88531.249999872001</c:v>
                </c:pt>
                <c:pt idx="2834">
                  <c:v>88562.5</c:v>
                </c:pt>
                <c:pt idx="2835">
                  <c:v>88593.750000127999</c:v>
                </c:pt>
                <c:pt idx="2836">
                  <c:v>88625</c:v>
                </c:pt>
                <c:pt idx="2837">
                  <c:v>88656.249999872001</c:v>
                </c:pt>
                <c:pt idx="2838">
                  <c:v>88687.5</c:v>
                </c:pt>
                <c:pt idx="2839">
                  <c:v>88718.750000127999</c:v>
                </c:pt>
                <c:pt idx="2840">
                  <c:v>88750</c:v>
                </c:pt>
                <c:pt idx="2841">
                  <c:v>88781.249999872001</c:v>
                </c:pt>
                <c:pt idx="2842">
                  <c:v>88812.5</c:v>
                </c:pt>
                <c:pt idx="2843">
                  <c:v>88843.750000127999</c:v>
                </c:pt>
                <c:pt idx="2844">
                  <c:v>88875</c:v>
                </c:pt>
                <c:pt idx="2845">
                  <c:v>88906.249999872001</c:v>
                </c:pt>
                <c:pt idx="2846">
                  <c:v>88937.5</c:v>
                </c:pt>
                <c:pt idx="2847">
                  <c:v>88968.750000127999</c:v>
                </c:pt>
                <c:pt idx="2848">
                  <c:v>89000</c:v>
                </c:pt>
                <c:pt idx="2849">
                  <c:v>89031.249999872001</c:v>
                </c:pt>
                <c:pt idx="2850">
                  <c:v>89062.5</c:v>
                </c:pt>
                <c:pt idx="2851">
                  <c:v>89093.750000127999</c:v>
                </c:pt>
                <c:pt idx="2852">
                  <c:v>89125</c:v>
                </c:pt>
                <c:pt idx="2853">
                  <c:v>89156.249999872001</c:v>
                </c:pt>
                <c:pt idx="2854">
                  <c:v>89187.5</c:v>
                </c:pt>
                <c:pt idx="2855">
                  <c:v>89218.750000127999</c:v>
                </c:pt>
                <c:pt idx="2856">
                  <c:v>89250</c:v>
                </c:pt>
                <c:pt idx="2857">
                  <c:v>89281.249999872001</c:v>
                </c:pt>
                <c:pt idx="2858">
                  <c:v>89312.5</c:v>
                </c:pt>
                <c:pt idx="2859">
                  <c:v>89343.750000127999</c:v>
                </c:pt>
                <c:pt idx="2860">
                  <c:v>89375</c:v>
                </c:pt>
                <c:pt idx="2861">
                  <c:v>89406.249999872001</c:v>
                </c:pt>
                <c:pt idx="2862">
                  <c:v>89437.5</c:v>
                </c:pt>
                <c:pt idx="2863">
                  <c:v>89468.750000127999</c:v>
                </c:pt>
                <c:pt idx="2864">
                  <c:v>89500</c:v>
                </c:pt>
                <c:pt idx="2865">
                  <c:v>89531.249999872001</c:v>
                </c:pt>
                <c:pt idx="2866">
                  <c:v>89562.5</c:v>
                </c:pt>
                <c:pt idx="2867">
                  <c:v>89593.750000127999</c:v>
                </c:pt>
                <c:pt idx="2868">
                  <c:v>89625</c:v>
                </c:pt>
                <c:pt idx="2869">
                  <c:v>89656.249999872001</c:v>
                </c:pt>
                <c:pt idx="2870">
                  <c:v>89687.5</c:v>
                </c:pt>
                <c:pt idx="2871">
                  <c:v>89718.750000127999</c:v>
                </c:pt>
                <c:pt idx="2872">
                  <c:v>89750</c:v>
                </c:pt>
                <c:pt idx="2873">
                  <c:v>89781.249999872001</c:v>
                </c:pt>
                <c:pt idx="2874">
                  <c:v>89812.5</c:v>
                </c:pt>
                <c:pt idx="2875">
                  <c:v>89843.750000127999</c:v>
                </c:pt>
                <c:pt idx="2876">
                  <c:v>89875</c:v>
                </c:pt>
                <c:pt idx="2877">
                  <c:v>89906.249999872001</c:v>
                </c:pt>
                <c:pt idx="2878">
                  <c:v>89937.5</c:v>
                </c:pt>
                <c:pt idx="2879">
                  <c:v>89968.750000127999</c:v>
                </c:pt>
                <c:pt idx="2880">
                  <c:v>90000</c:v>
                </c:pt>
                <c:pt idx="2881">
                  <c:v>90031.249999872001</c:v>
                </c:pt>
                <c:pt idx="2882">
                  <c:v>90062.5</c:v>
                </c:pt>
                <c:pt idx="2883">
                  <c:v>90093.750000127999</c:v>
                </c:pt>
                <c:pt idx="2884">
                  <c:v>90125</c:v>
                </c:pt>
                <c:pt idx="2885">
                  <c:v>90156.249999872001</c:v>
                </c:pt>
                <c:pt idx="2886">
                  <c:v>90187.5</c:v>
                </c:pt>
                <c:pt idx="2887">
                  <c:v>90218.750000127999</c:v>
                </c:pt>
                <c:pt idx="2888">
                  <c:v>90250</c:v>
                </c:pt>
                <c:pt idx="2889">
                  <c:v>90281.249999872001</c:v>
                </c:pt>
                <c:pt idx="2890">
                  <c:v>90312.5</c:v>
                </c:pt>
                <c:pt idx="2891">
                  <c:v>90343.750000127999</c:v>
                </c:pt>
                <c:pt idx="2892">
                  <c:v>90375</c:v>
                </c:pt>
                <c:pt idx="2893">
                  <c:v>90406.249999872001</c:v>
                </c:pt>
                <c:pt idx="2894">
                  <c:v>90437.5</c:v>
                </c:pt>
                <c:pt idx="2895">
                  <c:v>90468.750000127999</c:v>
                </c:pt>
                <c:pt idx="2896">
                  <c:v>90500</c:v>
                </c:pt>
                <c:pt idx="2897">
                  <c:v>90531.249999872001</c:v>
                </c:pt>
                <c:pt idx="2898">
                  <c:v>90562.5</c:v>
                </c:pt>
                <c:pt idx="2899">
                  <c:v>90593.750000127999</c:v>
                </c:pt>
                <c:pt idx="2900">
                  <c:v>90625</c:v>
                </c:pt>
                <c:pt idx="2901">
                  <c:v>90656.249999872001</c:v>
                </c:pt>
                <c:pt idx="2902">
                  <c:v>90687.5</c:v>
                </c:pt>
                <c:pt idx="2903">
                  <c:v>90718.750000127999</c:v>
                </c:pt>
                <c:pt idx="2904">
                  <c:v>90750</c:v>
                </c:pt>
                <c:pt idx="2905">
                  <c:v>90781.249999872001</c:v>
                </c:pt>
                <c:pt idx="2906">
                  <c:v>90812.5</c:v>
                </c:pt>
                <c:pt idx="2907">
                  <c:v>90843.750000127999</c:v>
                </c:pt>
                <c:pt idx="2908">
                  <c:v>90875</c:v>
                </c:pt>
                <c:pt idx="2909">
                  <c:v>90906.249999872001</c:v>
                </c:pt>
                <c:pt idx="2910">
                  <c:v>90937.5</c:v>
                </c:pt>
                <c:pt idx="2911">
                  <c:v>90968.750000127999</c:v>
                </c:pt>
                <c:pt idx="2912">
                  <c:v>91000</c:v>
                </c:pt>
                <c:pt idx="2913">
                  <c:v>91031.249999872001</c:v>
                </c:pt>
                <c:pt idx="2914">
                  <c:v>91062.5</c:v>
                </c:pt>
                <c:pt idx="2915">
                  <c:v>91093.750000127999</c:v>
                </c:pt>
                <c:pt idx="2916">
                  <c:v>91125</c:v>
                </c:pt>
                <c:pt idx="2917">
                  <c:v>91156.249999872001</c:v>
                </c:pt>
                <c:pt idx="2918">
                  <c:v>91187.5</c:v>
                </c:pt>
                <c:pt idx="2919">
                  <c:v>91218.750000127999</c:v>
                </c:pt>
                <c:pt idx="2920">
                  <c:v>91250</c:v>
                </c:pt>
                <c:pt idx="2921">
                  <c:v>91281.249999872001</c:v>
                </c:pt>
                <c:pt idx="2922">
                  <c:v>91312.5</c:v>
                </c:pt>
                <c:pt idx="2923">
                  <c:v>91343.750000127999</c:v>
                </c:pt>
                <c:pt idx="2924">
                  <c:v>91375</c:v>
                </c:pt>
                <c:pt idx="2925">
                  <c:v>91406.249999872001</c:v>
                </c:pt>
                <c:pt idx="2926">
                  <c:v>91437.5</c:v>
                </c:pt>
                <c:pt idx="2927">
                  <c:v>91468.750000127999</c:v>
                </c:pt>
                <c:pt idx="2928">
                  <c:v>91500</c:v>
                </c:pt>
                <c:pt idx="2929">
                  <c:v>91531.249999872001</c:v>
                </c:pt>
                <c:pt idx="2930">
                  <c:v>91562.5</c:v>
                </c:pt>
                <c:pt idx="2931">
                  <c:v>91593.750000127999</c:v>
                </c:pt>
                <c:pt idx="2932">
                  <c:v>91625</c:v>
                </c:pt>
                <c:pt idx="2933">
                  <c:v>91656.249999872001</c:v>
                </c:pt>
                <c:pt idx="2934">
                  <c:v>91687.5</c:v>
                </c:pt>
                <c:pt idx="2935">
                  <c:v>91718.750000127999</c:v>
                </c:pt>
                <c:pt idx="2936">
                  <c:v>91750</c:v>
                </c:pt>
                <c:pt idx="2937">
                  <c:v>91781.249999872001</c:v>
                </c:pt>
                <c:pt idx="2938">
                  <c:v>91812.5</c:v>
                </c:pt>
                <c:pt idx="2939">
                  <c:v>91843.750000127999</c:v>
                </c:pt>
                <c:pt idx="2940">
                  <c:v>91875</c:v>
                </c:pt>
                <c:pt idx="2941">
                  <c:v>91906.249999872001</c:v>
                </c:pt>
                <c:pt idx="2942">
                  <c:v>91937.5</c:v>
                </c:pt>
                <c:pt idx="2943">
                  <c:v>91968.750000127999</c:v>
                </c:pt>
                <c:pt idx="2944">
                  <c:v>92000</c:v>
                </c:pt>
                <c:pt idx="2945">
                  <c:v>92031.249999872001</c:v>
                </c:pt>
                <c:pt idx="2946">
                  <c:v>92062.5</c:v>
                </c:pt>
                <c:pt idx="2947">
                  <c:v>92093.750000127999</c:v>
                </c:pt>
                <c:pt idx="2948">
                  <c:v>92125</c:v>
                </c:pt>
                <c:pt idx="2949">
                  <c:v>92156.249999872001</c:v>
                </c:pt>
                <c:pt idx="2950">
                  <c:v>92187.5</c:v>
                </c:pt>
                <c:pt idx="2951">
                  <c:v>92218.750000127999</c:v>
                </c:pt>
                <c:pt idx="2952">
                  <c:v>92250</c:v>
                </c:pt>
                <c:pt idx="2953">
                  <c:v>92281.249999872001</c:v>
                </c:pt>
                <c:pt idx="2954">
                  <c:v>92312.5</c:v>
                </c:pt>
                <c:pt idx="2955">
                  <c:v>92343.750000127999</c:v>
                </c:pt>
                <c:pt idx="2956">
                  <c:v>92375</c:v>
                </c:pt>
                <c:pt idx="2957">
                  <c:v>92406.249999872001</c:v>
                </c:pt>
                <c:pt idx="2958">
                  <c:v>92437.5</c:v>
                </c:pt>
                <c:pt idx="2959">
                  <c:v>92468.750000127999</c:v>
                </c:pt>
                <c:pt idx="2960">
                  <c:v>92500</c:v>
                </c:pt>
                <c:pt idx="2961">
                  <c:v>92531.249999872001</c:v>
                </c:pt>
                <c:pt idx="2962">
                  <c:v>92562.5</c:v>
                </c:pt>
                <c:pt idx="2963">
                  <c:v>92593.750000127999</c:v>
                </c:pt>
                <c:pt idx="2964">
                  <c:v>92625</c:v>
                </c:pt>
                <c:pt idx="2965">
                  <c:v>92656.249999872001</c:v>
                </c:pt>
                <c:pt idx="2966">
                  <c:v>92687.5</c:v>
                </c:pt>
                <c:pt idx="2967">
                  <c:v>92718.750000127999</c:v>
                </c:pt>
                <c:pt idx="2968">
                  <c:v>92750</c:v>
                </c:pt>
                <c:pt idx="2969">
                  <c:v>92781.249999872001</c:v>
                </c:pt>
                <c:pt idx="2970">
                  <c:v>92812.5</c:v>
                </c:pt>
                <c:pt idx="2971">
                  <c:v>92843.750000127999</c:v>
                </c:pt>
                <c:pt idx="2972">
                  <c:v>92875</c:v>
                </c:pt>
                <c:pt idx="2973">
                  <c:v>92906.249999872001</c:v>
                </c:pt>
                <c:pt idx="2974">
                  <c:v>92937.5</c:v>
                </c:pt>
                <c:pt idx="2975">
                  <c:v>92968.750000127999</c:v>
                </c:pt>
                <c:pt idx="2976">
                  <c:v>93000</c:v>
                </c:pt>
                <c:pt idx="2977">
                  <c:v>93031.249999872001</c:v>
                </c:pt>
                <c:pt idx="2978">
                  <c:v>93062.5</c:v>
                </c:pt>
                <c:pt idx="2979">
                  <c:v>93093.750000127999</c:v>
                </c:pt>
                <c:pt idx="2980">
                  <c:v>93125</c:v>
                </c:pt>
                <c:pt idx="2981">
                  <c:v>93156.249999872001</c:v>
                </c:pt>
                <c:pt idx="2982">
                  <c:v>93187.5</c:v>
                </c:pt>
                <c:pt idx="2983">
                  <c:v>93218.750000127999</c:v>
                </c:pt>
                <c:pt idx="2984">
                  <c:v>93250</c:v>
                </c:pt>
                <c:pt idx="2985">
                  <c:v>93281.249999872001</c:v>
                </c:pt>
                <c:pt idx="2986">
                  <c:v>93312.5</c:v>
                </c:pt>
                <c:pt idx="2987">
                  <c:v>93343.750000127999</c:v>
                </c:pt>
                <c:pt idx="2988">
                  <c:v>93375</c:v>
                </c:pt>
                <c:pt idx="2989">
                  <c:v>93406.249999872001</c:v>
                </c:pt>
                <c:pt idx="2990">
                  <c:v>93437.5</c:v>
                </c:pt>
                <c:pt idx="2991">
                  <c:v>93468.750000127999</c:v>
                </c:pt>
                <c:pt idx="2992">
                  <c:v>93500</c:v>
                </c:pt>
                <c:pt idx="2993">
                  <c:v>93531.249999872001</c:v>
                </c:pt>
                <c:pt idx="2994">
                  <c:v>93562.5</c:v>
                </c:pt>
                <c:pt idx="2995">
                  <c:v>93593.750000127999</c:v>
                </c:pt>
                <c:pt idx="2996">
                  <c:v>93625</c:v>
                </c:pt>
                <c:pt idx="2997">
                  <c:v>93656.249999872001</c:v>
                </c:pt>
                <c:pt idx="2998">
                  <c:v>93687.5</c:v>
                </c:pt>
                <c:pt idx="2999">
                  <c:v>93718.750000127999</c:v>
                </c:pt>
                <c:pt idx="3000">
                  <c:v>93750</c:v>
                </c:pt>
                <c:pt idx="3001">
                  <c:v>93781.249999872001</c:v>
                </c:pt>
                <c:pt idx="3002">
                  <c:v>93812.5</c:v>
                </c:pt>
                <c:pt idx="3003">
                  <c:v>93843.750000127999</c:v>
                </c:pt>
                <c:pt idx="3004">
                  <c:v>93875</c:v>
                </c:pt>
                <c:pt idx="3005">
                  <c:v>93906.249999872001</c:v>
                </c:pt>
                <c:pt idx="3006">
                  <c:v>93937.5</c:v>
                </c:pt>
                <c:pt idx="3007">
                  <c:v>93968.750000127999</c:v>
                </c:pt>
                <c:pt idx="3008">
                  <c:v>94000</c:v>
                </c:pt>
                <c:pt idx="3009">
                  <c:v>94031.249999872001</c:v>
                </c:pt>
                <c:pt idx="3010">
                  <c:v>94062.5</c:v>
                </c:pt>
                <c:pt idx="3011">
                  <c:v>94093.750000127999</c:v>
                </c:pt>
                <c:pt idx="3012">
                  <c:v>94125</c:v>
                </c:pt>
                <c:pt idx="3013">
                  <c:v>94156.249999872001</c:v>
                </c:pt>
                <c:pt idx="3014">
                  <c:v>94187.5</c:v>
                </c:pt>
                <c:pt idx="3015">
                  <c:v>94218.750000127999</c:v>
                </c:pt>
                <c:pt idx="3016">
                  <c:v>94250</c:v>
                </c:pt>
                <c:pt idx="3017">
                  <c:v>94281.249999872001</c:v>
                </c:pt>
                <c:pt idx="3018">
                  <c:v>94312.5</c:v>
                </c:pt>
                <c:pt idx="3019">
                  <c:v>94343.750000127999</c:v>
                </c:pt>
                <c:pt idx="3020">
                  <c:v>94375</c:v>
                </c:pt>
                <c:pt idx="3021">
                  <c:v>94406.249999872001</c:v>
                </c:pt>
                <c:pt idx="3022">
                  <c:v>94437.5</c:v>
                </c:pt>
                <c:pt idx="3023">
                  <c:v>94468.750000127999</c:v>
                </c:pt>
                <c:pt idx="3024">
                  <c:v>94500</c:v>
                </c:pt>
                <c:pt idx="3025">
                  <c:v>94531.249999872001</c:v>
                </c:pt>
                <c:pt idx="3026">
                  <c:v>94562.5</c:v>
                </c:pt>
                <c:pt idx="3027">
                  <c:v>94593.750000127999</c:v>
                </c:pt>
                <c:pt idx="3028">
                  <c:v>94625</c:v>
                </c:pt>
                <c:pt idx="3029">
                  <c:v>94656.249999872001</c:v>
                </c:pt>
                <c:pt idx="3030">
                  <c:v>94687.5</c:v>
                </c:pt>
                <c:pt idx="3031">
                  <c:v>94718.750000127999</c:v>
                </c:pt>
                <c:pt idx="3032">
                  <c:v>94750</c:v>
                </c:pt>
                <c:pt idx="3033">
                  <c:v>94781.249999872001</c:v>
                </c:pt>
                <c:pt idx="3034">
                  <c:v>94812.5</c:v>
                </c:pt>
                <c:pt idx="3035">
                  <c:v>94843.750000127999</c:v>
                </c:pt>
                <c:pt idx="3036">
                  <c:v>94875</c:v>
                </c:pt>
                <c:pt idx="3037">
                  <c:v>94906.249999872001</c:v>
                </c:pt>
                <c:pt idx="3038">
                  <c:v>94937.5</c:v>
                </c:pt>
                <c:pt idx="3039">
                  <c:v>94968.750000127999</c:v>
                </c:pt>
                <c:pt idx="3040">
                  <c:v>95000</c:v>
                </c:pt>
                <c:pt idx="3041">
                  <c:v>95031.249999872001</c:v>
                </c:pt>
                <c:pt idx="3042">
                  <c:v>95062.5</c:v>
                </c:pt>
                <c:pt idx="3043">
                  <c:v>95093.750000127999</c:v>
                </c:pt>
                <c:pt idx="3044">
                  <c:v>95125</c:v>
                </c:pt>
                <c:pt idx="3045">
                  <c:v>95156.249999872001</c:v>
                </c:pt>
                <c:pt idx="3046">
                  <c:v>95187.5</c:v>
                </c:pt>
                <c:pt idx="3047">
                  <c:v>95218.750000127999</c:v>
                </c:pt>
                <c:pt idx="3048">
                  <c:v>95250</c:v>
                </c:pt>
                <c:pt idx="3049">
                  <c:v>95281.249999872001</c:v>
                </c:pt>
                <c:pt idx="3050">
                  <c:v>95312.5</c:v>
                </c:pt>
                <c:pt idx="3051">
                  <c:v>95343.750000127999</c:v>
                </c:pt>
                <c:pt idx="3052">
                  <c:v>95375</c:v>
                </c:pt>
                <c:pt idx="3053">
                  <c:v>95406.249999872001</c:v>
                </c:pt>
                <c:pt idx="3054">
                  <c:v>95437.5</c:v>
                </c:pt>
                <c:pt idx="3055">
                  <c:v>95468.750000127999</c:v>
                </c:pt>
                <c:pt idx="3056">
                  <c:v>95500</c:v>
                </c:pt>
                <c:pt idx="3057">
                  <c:v>95531.249999872001</c:v>
                </c:pt>
                <c:pt idx="3058">
                  <c:v>95562.5</c:v>
                </c:pt>
                <c:pt idx="3059">
                  <c:v>95593.750000127999</c:v>
                </c:pt>
                <c:pt idx="3060">
                  <c:v>95625</c:v>
                </c:pt>
                <c:pt idx="3061">
                  <c:v>95656.249999872001</c:v>
                </c:pt>
                <c:pt idx="3062">
                  <c:v>95687.5</c:v>
                </c:pt>
                <c:pt idx="3063">
                  <c:v>95718.750000127999</c:v>
                </c:pt>
                <c:pt idx="3064">
                  <c:v>95750</c:v>
                </c:pt>
                <c:pt idx="3065">
                  <c:v>95781.249999872001</c:v>
                </c:pt>
                <c:pt idx="3066">
                  <c:v>95812.5</c:v>
                </c:pt>
                <c:pt idx="3067">
                  <c:v>95843.750000127999</c:v>
                </c:pt>
                <c:pt idx="3068">
                  <c:v>95875</c:v>
                </c:pt>
                <c:pt idx="3069">
                  <c:v>95906.249999872001</c:v>
                </c:pt>
                <c:pt idx="3070">
                  <c:v>95937.5</c:v>
                </c:pt>
                <c:pt idx="3071">
                  <c:v>95968.750000127999</c:v>
                </c:pt>
                <c:pt idx="3072">
                  <c:v>96000</c:v>
                </c:pt>
                <c:pt idx="3073">
                  <c:v>96031.249999872001</c:v>
                </c:pt>
                <c:pt idx="3074">
                  <c:v>96062.5</c:v>
                </c:pt>
                <c:pt idx="3075">
                  <c:v>96093.750000127999</c:v>
                </c:pt>
                <c:pt idx="3076">
                  <c:v>96125</c:v>
                </c:pt>
                <c:pt idx="3077">
                  <c:v>96156.249999872001</c:v>
                </c:pt>
                <c:pt idx="3078">
                  <c:v>96187.5</c:v>
                </c:pt>
                <c:pt idx="3079">
                  <c:v>96218.750000127999</c:v>
                </c:pt>
                <c:pt idx="3080">
                  <c:v>96250</c:v>
                </c:pt>
                <c:pt idx="3081">
                  <c:v>96281.249999872001</c:v>
                </c:pt>
                <c:pt idx="3082">
                  <c:v>96312.5</c:v>
                </c:pt>
                <c:pt idx="3083">
                  <c:v>96343.750000127999</c:v>
                </c:pt>
                <c:pt idx="3084">
                  <c:v>96375</c:v>
                </c:pt>
                <c:pt idx="3085">
                  <c:v>96406.249999872001</c:v>
                </c:pt>
                <c:pt idx="3086">
                  <c:v>96437.5</c:v>
                </c:pt>
                <c:pt idx="3087">
                  <c:v>96468.750000127999</c:v>
                </c:pt>
                <c:pt idx="3088">
                  <c:v>96500</c:v>
                </c:pt>
                <c:pt idx="3089">
                  <c:v>96531.249999872001</c:v>
                </c:pt>
                <c:pt idx="3090">
                  <c:v>96562.5</c:v>
                </c:pt>
                <c:pt idx="3091">
                  <c:v>96593.750000127999</c:v>
                </c:pt>
                <c:pt idx="3092">
                  <c:v>96625</c:v>
                </c:pt>
                <c:pt idx="3093">
                  <c:v>96656.249999872001</c:v>
                </c:pt>
                <c:pt idx="3094">
                  <c:v>96687.5</c:v>
                </c:pt>
                <c:pt idx="3095">
                  <c:v>96718.750000127999</c:v>
                </c:pt>
                <c:pt idx="3096">
                  <c:v>96750</c:v>
                </c:pt>
                <c:pt idx="3097">
                  <c:v>96781.249999872001</c:v>
                </c:pt>
                <c:pt idx="3098">
                  <c:v>96812.5</c:v>
                </c:pt>
                <c:pt idx="3099">
                  <c:v>96843.750000127999</c:v>
                </c:pt>
                <c:pt idx="3100">
                  <c:v>96875</c:v>
                </c:pt>
                <c:pt idx="3101">
                  <c:v>96906.249999872001</c:v>
                </c:pt>
                <c:pt idx="3102">
                  <c:v>96937.5</c:v>
                </c:pt>
                <c:pt idx="3103">
                  <c:v>96968.750000127999</c:v>
                </c:pt>
                <c:pt idx="3104">
                  <c:v>97000</c:v>
                </c:pt>
                <c:pt idx="3105">
                  <c:v>97031.249999872001</c:v>
                </c:pt>
                <c:pt idx="3106">
                  <c:v>97062.5</c:v>
                </c:pt>
                <c:pt idx="3107">
                  <c:v>97093.750000127999</c:v>
                </c:pt>
                <c:pt idx="3108">
                  <c:v>97125</c:v>
                </c:pt>
                <c:pt idx="3109">
                  <c:v>97156.249999872001</c:v>
                </c:pt>
                <c:pt idx="3110">
                  <c:v>97187.5</c:v>
                </c:pt>
                <c:pt idx="3111">
                  <c:v>97218.750000127999</c:v>
                </c:pt>
                <c:pt idx="3112">
                  <c:v>97250</c:v>
                </c:pt>
                <c:pt idx="3113">
                  <c:v>97281.249999872001</c:v>
                </c:pt>
                <c:pt idx="3114">
                  <c:v>97312.5</c:v>
                </c:pt>
                <c:pt idx="3115">
                  <c:v>97343.750000127999</c:v>
                </c:pt>
                <c:pt idx="3116">
                  <c:v>97375</c:v>
                </c:pt>
                <c:pt idx="3117">
                  <c:v>97406.249999872001</c:v>
                </c:pt>
                <c:pt idx="3118">
                  <c:v>97437.5</c:v>
                </c:pt>
                <c:pt idx="3119">
                  <c:v>97468.750000127999</c:v>
                </c:pt>
                <c:pt idx="3120">
                  <c:v>97500</c:v>
                </c:pt>
                <c:pt idx="3121">
                  <c:v>97531.249999872001</c:v>
                </c:pt>
                <c:pt idx="3122">
                  <c:v>97562.5</c:v>
                </c:pt>
                <c:pt idx="3123">
                  <c:v>97593.750000127999</c:v>
                </c:pt>
                <c:pt idx="3124">
                  <c:v>97625</c:v>
                </c:pt>
                <c:pt idx="3125">
                  <c:v>97656.249999872001</c:v>
                </c:pt>
                <c:pt idx="3126">
                  <c:v>97687.5</c:v>
                </c:pt>
                <c:pt idx="3127">
                  <c:v>97718.750000127999</c:v>
                </c:pt>
                <c:pt idx="3128">
                  <c:v>97750</c:v>
                </c:pt>
                <c:pt idx="3129">
                  <c:v>97781.249999872001</c:v>
                </c:pt>
                <c:pt idx="3130">
                  <c:v>97812.5</c:v>
                </c:pt>
                <c:pt idx="3131">
                  <c:v>97843.750000127999</c:v>
                </c:pt>
                <c:pt idx="3132">
                  <c:v>97875</c:v>
                </c:pt>
                <c:pt idx="3133">
                  <c:v>97906.249999872001</c:v>
                </c:pt>
                <c:pt idx="3134">
                  <c:v>97937.5</c:v>
                </c:pt>
                <c:pt idx="3135">
                  <c:v>97968.750000127999</c:v>
                </c:pt>
                <c:pt idx="3136">
                  <c:v>98000</c:v>
                </c:pt>
                <c:pt idx="3137">
                  <c:v>98031.249999872001</c:v>
                </c:pt>
                <c:pt idx="3138">
                  <c:v>98062.5</c:v>
                </c:pt>
                <c:pt idx="3139">
                  <c:v>98093.750000127999</c:v>
                </c:pt>
                <c:pt idx="3140">
                  <c:v>98125</c:v>
                </c:pt>
                <c:pt idx="3141">
                  <c:v>98156.249999872001</c:v>
                </c:pt>
                <c:pt idx="3142">
                  <c:v>98187.5</c:v>
                </c:pt>
                <c:pt idx="3143">
                  <c:v>98218.750000127999</c:v>
                </c:pt>
                <c:pt idx="3144">
                  <c:v>98250</c:v>
                </c:pt>
                <c:pt idx="3145">
                  <c:v>98281.249999872001</c:v>
                </c:pt>
                <c:pt idx="3146">
                  <c:v>98312.5</c:v>
                </c:pt>
                <c:pt idx="3147">
                  <c:v>98343.750000127999</c:v>
                </c:pt>
                <c:pt idx="3148">
                  <c:v>98375</c:v>
                </c:pt>
                <c:pt idx="3149">
                  <c:v>98406.249999872001</c:v>
                </c:pt>
                <c:pt idx="3150">
                  <c:v>98437.5</c:v>
                </c:pt>
                <c:pt idx="3151">
                  <c:v>98468.750000127999</c:v>
                </c:pt>
                <c:pt idx="3152">
                  <c:v>98500</c:v>
                </c:pt>
                <c:pt idx="3153">
                  <c:v>98531.249999872001</c:v>
                </c:pt>
                <c:pt idx="3154">
                  <c:v>98562.5</c:v>
                </c:pt>
                <c:pt idx="3155">
                  <c:v>98593.750000127999</c:v>
                </c:pt>
                <c:pt idx="3156">
                  <c:v>98625</c:v>
                </c:pt>
                <c:pt idx="3157">
                  <c:v>98656.249999872001</c:v>
                </c:pt>
                <c:pt idx="3158">
                  <c:v>98687.5</c:v>
                </c:pt>
                <c:pt idx="3159">
                  <c:v>98718.750000127999</c:v>
                </c:pt>
                <c:pt idx="3160">
                  <c:v>98750</c:v>
                </c:pt>
                <c:pt idx="3161">
                  <c:v>98781.249999872001</c:v>
                </c:pt>
                <c:pt idx="3162">
                  <c:v>98812.5</c:v>
                </c:pt>
                <c:pt idx="3163">
                  <c:v>98843.750000127999</c:v>
                </c:pt>
                <c:pt idx="3164">
                  <c:v>98875</c:v>
                </c:pt>
                <c:pt idx="3165">
                  <c:v>98906.249999872001</c:v>
                </c:pt>
                <c:pt idx="3166">
                  <c:v>98937.5</c:v>
                </c:pt>
                <c:pt idx="3167">
                  <c:v>98968.750000127999</c:v>
                </c:pt>
                <c:pt idx="3168">
                  <c:v>99000</c:v>
                </c:pt>
                <c:pt idx="3169">
                  <c:v>99031.249999872001</c:v>
                </c:pt>
                <c:pt idx="3170">
                  <c:v>99062.5</c:v>
                </c:pt>
                <c:pt idx="3171">
                  <c:v>99093.750000127999</c:v>
                </c:pt>
                <c:pt idx="3172">
                  <c:v>99125</c:v>
                </c:pt>
                <c:pt idx="3173">
                  <c:v>99156.249999872001</c:v>
                </c:pt>
                <c:pt idx="3174">
                  <c:v>99187.5</c:v>
                </c:pt>
                <c:pt idx="3175">
                  <c:v>99218.750000127999</c:v>
                </c:pt>
                <c:pt idx="3176">
                  <c:v>99250</c:v>
                </c:pt>
                <c:pt idx="3177">
                  <c:v>99281.249999872001</c:v>
                </c:pt>
                <c:pt idx="3178">
                  <c:v>99312.5</c:v>
                </c:pt>
                <c:pt idx="3179">
                  <c:v>99343.750000127999</c:v>
                </c:pt>
                <c:pt idx="3180">
                  <c:v>99375</c:v>
                </c:pt>
                <c:pt idx="3181">
                  <c:v>99406.249999872001</c:v>
                </c:pt>
                <c:pt idx="3182">
                  <c:v>99437.5</c:v>
                </c:pt>
                <c:pt idx="3183">
                  <c:v>99468.750000127999</c:v>
                </c:pt>
                <c:pt idx="3184">
                  <c:v>99500</c:v>
                </c:pt>
                <c:pt idx="3185">
                  <c:v>99531.249999872001</c:v>
                </c:pt>
                <c:pt idx="3186">
                  <c:v>99562.5</c:v>
                </c:pt>
                <c:pt idx="3187">
                  <c:v>99593.750000127999</c:v>
                </c:pt>
                <c:pt idx="3188">
                  <c:v>99625</c:v>
                </c:pt>
                <c:pt idx="3189">
                  <c:v>99656.249999872001</c:v>
                </c:pt>
                <c:pt idx="3190">
                  <c:v>99687.5</c:v>
                </c:pt>
                <c:pt idx="3191">
                  <c:v>99718.750000127999</c:v>
                </c:pt>
                <c:pt idx="3192">
                  <c:v>99750</c:v>
                </c:pt>
                <c:pt idx="3193">
                  <c:v>99781.249999872001</c:v>
                </c:pt>
                <c:pt idx="3194">
                  <c:v>99812.5</c:v>
                </c:pt>
                <c:pt idx="3195">
                  <c:v>99843.750000127999</c:v>
                </c:pt>
                <c:pt idx="3196">
                  <c:v>99875</c:v>
                </c:pt>
                <c:pt idx="3197">
                  <c:v>99906.249999872001</c:v>
                </c:pt>
                <c:pt idx="3198">
                  <c:v>99937.5</c:v>
                </c:pt>
                <c:pt idx="3199">
                  <c:v>99968.750000127999</c:v>
                </c:pt>
                <c:pt idx="3200">
                  <c:v>100000</c:v>
                </c:pt>
                <c:pt idx="3201">
                  <c:v>100031.249999872</c:v>
                </c:pt>
                <c:pt idx="3202">
                  <c:v>100062.5</c:v>
                </c:pt>
                <c:pt idx="3203">
                  <c:v>100093.750000128</c:v>
                </c:pt>
                <c:pt idx="3204">
                  <c:v>100125</c:v>
                </c:pt>
                <c:pt idx="3205">
                  <c:v>100156.249999872</c:v>
                </c:pt>
                <c:pt idx="3206">
                  <c:v>100187.5</c:v>
                </c:pt>
                <c:pt idx="3207">
                  <c:v>100218.750000128</c:v>
                </c:pt>
                <c:pt idx="3208">
                  <c:v>100250</c:v>
                </c:pt>
                <c:pt idx="3209">
                  <c:v>100281.249999872</c:v>
                </c:pt>
                <c:pt idx="3210">
                  <c:v>100312.5</c:v>
                </c:pt>
                <c:pt idx="3211">
                  <c:v>100343.750000128</c:v>
                </c:pt>
                <c:pt idx="3212">
                  <c:v>100375</c:v>
                </c:pt>
                <c:pt idx="3213">
                  <c:v>100406.249999872</c:v>
                </c:pt>
                <c:pt idx="3214">
                  <c:v>100437.5</c:v>
                </c:pt>
                <c:pt idx="3215">
                  <c:v>100468.750000128</c:v>
                </c:pt>
                <c:pt idx="3216">
                  <c:v>100500</c:v>
                </c:pt>
                <c:pt idx="3217">
                  <c:v>100531.249999872</c:v>
                </c:pt>
                <c:pt idx="3218">
                  <c:v>100562.5</c:v>
                </c:pt>
                <c:pt idx="3219">
                  <c:v>100593.750000128</c:v>
                </c:pt>
                <c:pt idx="3220">
                  <c:v>100625</c:v>
                </c:pt>
                <c:pt idx="3221">
                  <c:v>100656.249999872</c:v>
                </c:pt>
                <c:pt idx="3222">
                  <c:v>100687.5</c:v>
                </c:pt>
                <c:pt idx="3223">
                  <c:v>100718.750000128</c:v>
                </c:pt>
                <c:pt idx="3224">
                  <c:v>100750</c:v>
                </c:pt>
                <c:pt idx="3225">
                  <c:v>100781.249999872</c:v>
                </c:pt>
                <c:pt idx="3226">
                  <c:v>100812.5</c:v>
                </c:pt>
                <c:pt idx="3227">
                  <c:v>100843.750000128</c:v>
                </c:pt>
                <c:pt idx="3228">
                  <c:v>100875</c:v>
                </c:pt>
                <c:pt idx="3229">
                  <c:v>100906.249999872</c:v>
                </c:pt>
                <c:pt idx="3230">
                  <c:v>100937.5</c:v>
                </c:pt>
                <c:pt idx="3231">
                  <c:v>100968.750000128</c:v>
                </c:pt>
                <c:pt idx="3232">
                  <c:v>101000</c:v>
                </c:pt>
                <c:pt idx="3233">
                  <c:v>101031.249999872</c:v>
                </c:pt>
                <c:pt idx="3234">
                  <c:v>101062.5</c:v>
                </c:pt>
                <c:pt idx="3235">
                  <c:v>101093.750000128</c:v>
                </c:pt>
                <c:pt idx="3236">
                  <c:v>101125</c:v>
                </c:pt>
                <c:pt idx="3237">
                  <c:v>101156.249999872</c:v>
                </c:pt>
                <c:pt idx="3238">
                  <c:v>101187.5</c:v>
                </c:pt>
                <c:pt idx="3239">
                  <c:v>101218.750000128</c:v>
                </c:pt>
                <c:pt idx="3240">
                  <c:v>101250</c:v>
                </c:pt>
                <c:pt idx="3241">
                  <c:v>101281.249999872</c:v>
                </c:pt>
                <c:pt idx="3242">
                  <c:v>101312.5</c:v>
                </c:pt>
                <c:pt idx="3243">
                  <c:v>101343.750000128</c:v>
                </c:pt>
                <c:pt idx="3244">
                  <c:v>101375</c:v>
                </c:pt>
                <c:pt idx="3245">
                  <c:v>101406.249999872</c:v>
                </c:pt>
                <c:pt idx="3246">
                  <c:v>101437.5</c:v>
                </c:pt>
                <c:pt idx="3247">
                  <c:v>101468.750000128</c:v>
                </c:pt>
                <c:pt idx="3248">
                  <c:v>101500</c:v>
                </c:pt>
                <c:pt idx="3249">
                  <c:v>101531.249999872</c:v>
                </c:pt>
                <c:pt idx="3250">
                  <c:v>101562.5</c:v>
                </c:pt>
                <c:pt idx="3251">
                  <c:v>101593.750000128</c:v>
                </c:pt>
                <c:pt idx="3252">
                  <c:v>101625</c:v>
                </c:pt>
                <c:pt idx="3253">
                  <c:v>101656.249999872</c:v>
                </c:pt>
                <c:pt idx="3254">
                  <c:v>101687.5</c:v>
                </c:pt>
                <c:pt idx="3255">
                  <c:v>101718.750000128</c:v>
                </c:pt>
                <c:pt idx="3256">
                  <c:v>101750</c:v>
                </c:pt>
                <c:pt idx="3257">
                  <c:v>101781.249999872</c:v>
                </c:pt>
                <c:pt idx="3258">
                  <c:v>101812.5</c:v>
                </c:pt>
                <c:pt idx="3259">
                  <c:v>101843.750000128</c:v>
                </c:pt>
                <c:pt idx="3260">
                  <c:v>101875</c:v>
                </c:pt>
                <c:pt idx="3261">
                  <c:v>101906.249999872</c:v>
                </c:pt>
                <c:pt idx="3262">
                  <c:v>101937.5</c:v>
                </c:pt>
                <c:pt idx="3263">
                  <c:v>101968.750000128</c:v>
                </c:pt>
                <c:pt idx="3264">
                  <c:v>102000</c:v>
                </c:pt>
                <c:pt idx="3265">
                  <c:v>102031.249999872</c:v>
                </c:pt>
                <c:pt idx="3266">
                  <c:v>102062.5</c:v>
                </c:pt>
                <c:pt idx="3267">
                  <c:v>102093.750000128</c:v>
                </c:pt>
                <c:pt idx="3268">
                  <c:v>102125</c:v>
                </c:pt>
                <c:pt idx="3269">
                  <c:v>102156.249999872</c:v>
                </c:pt>
                <c:pt idx="3270">
                  <c:v>102187.5</c:v>
                </c:pt>
                <c:pt idx="3271">
                  <c:v>102218.750000128</c:v>
                </c:pt>
                <c:pt idx="3272">
                  <c:v>102250</c:v>
                </c:pt>
                <c:pt idx="3273">
                  <c:v>102281.249999872</c:v>
                </c:pt>
                <c:pt idx="3274">
                  <c:v>102312.5</c:v>
                </c:pt>
                <c:pt idx="3275">
                  <c:v>102343.750000128</c:v>
                </c:pt>
                <c:pt idx="3276">
                  <c:v>102375</c:v>
                </c:pt>
                <c:pt idx="3277">
                  <c:v>102406.249999872</c:v>
                </c:pt>
                <c:pt idx="3278">
                  <c:v>102406.249999872</c:v>
                </c:pt>
                <c:pt idx="3279">
                  <c:v>102406.249999872</c:v>
                </c:pt>
                <c:pt idx="3280">
                  <c:v>102406.249999872</c:v>
                </c:pt>
                <c:pt idx="3281">
                  <c:v>102406.249999872</c:v>
                </c:pt>
                <c:pt idx="3282">
                  <c:v>102406.249999872</c:v>
                </c:pt>
                <c:pt idx="3283">
                  <c:v>102406.249999872</c:v>
                </c:pt>
                <c:pt idx="3284">
                  <c:v>102406.249999872</c:v>
                </c:pt>
                <c:pt idx="3285">
                  <c:v>102406.249999872</c:v>
                </c:pt>
                <c:pt idx="3286">
                  <c:v>102406.249999872</c:v>
                </c:pt>
                <c:pt idx="3287">
                  <c:v>102406.249999872</c:v>
                </c:pt>
                <c:pt idx="3288">
                  <c:v>102406.249999872</c:v>
                </c:pt>
                <c:pt idx="3289">
                  <c:v>102406.249999872</c:v>
                </c:pt>
                <c:pt idx="3290">
                  <c:v>102406.249999872</c:v>
                </c:pt>
                <c:pt idx="3291">
                  <c:v>102406.249999872</c:v>
                </c:pt>
                <c:pt idx="3292">
                  <c:v>102406.249999872</c:v>
                </c:pt>
                <c:pt idx="3293">
                  <c:v>102406.249999872</c:v>
                </c:pt>
                <c:pt idx="3294">
                  <c:v>102406.249999872</c:v>
                </c:pt>
                <c:pt idx="3295">
                  <c:v>102406.249999872</c:v>
                </c:pt>
                <c:pt idx="3296">
                  <c:v>102406.249999872</c:v>
                </c:pt>
                <c:pt idx="3297">
                  <c:v>102406.249999872</c:v>
                </c:pt>
                <c:pt idx="3298">
                  <c:v>102406.249999872</c:v>
                </c:pt>
                <c:pt idx="3299">
                  <c:v>102406.249999872</c:v>
                </c:pt>
                <c:pt idx="3300">
                  <c:v>102406.249999872</c:v>
                </c:pt>
                <c:pt idx="3301">
                  <c:v>102406.249999872</c:v>
                </c:pt>
                <c:pt idx="3302">
                  <c:v>102406.249999872</c:v>
                </c:pt>
                <c:pt idx="3303">
                  <c:v>102406.249999872</c:v>
                </c:pt>
                <c:pt idx="3304">
                  <c:v>102406.249999872</c:v>
                </c:pt>
                <c:pt idx="3305">
                  <c:v>102406.249999872</c:v>
                </c:pt>
                <c:pt idx="3306">
                  <c:v>102406.249999872</c:v>
                </c:pt>
                <c:pt idx="3307">
                  <c:v>102406.249999872</c:v>
                </c:pt>
                <c:pt idx="3308">
                  <c:v>102406.249999872</c:v>
                </c:pt>
                <c:pt idx="3309">
                  <c:v>102406.249999872</c:v>
                </c:pt>
                <c:pt idx="3310">
                  <c:v>102406.249999872</c:v>
                </c:pt>
                <c:pt idx="3311">
                  <c:v>102406.249999872</c:v>
                </c:pt>
                <c:pt idx="3312">
                  <c:v>102406.249999872</c:v>
                </c:pt>
                <c:pt idx="3313">
                  <c:v>102406.249999872</c:v>
                </c:pt>
                <c:pt idx="3314">
                  <c:v>102406.249999872</c:v>
                </c:pt>
                <c:pt idx="3315">
                  <c:v>102406.249999872</c:v>
                </c:pt>
                <c:pt idx="3316">
                  <c:v>102406.249999872</c:v>
                </c:pt>
                <c:pt idx="3317">
                  <c:v>102406.249999872</c:v>
                </c:pt>
                <c:pt idx="3318">
                  <c:v>102406.249999872</c:v>
                </c:pt>
                <c:pt idx="3319">
                  <c:v>102406.249999872</c:v>
                </c:pt>
                <c:pt idx="3320">
                  <c:v>102406.249999872</c:v>
                </c:pt>
                <c:pt idx="3321">
                  <c:v>102406.249999872</c:v>
                </c:pt>
                <c:pt idx="3322">
                  <c:v>102406.249999872</c:v>
                </c:pt>
                <c:pt idx="3323">
                  <c:v>102406.249999872</c:v>
                </c:pt>
                <c:pt idx="3324">
                  <c:v>102406.249999872</c:v>
                </c:pt>
                <c:pt idx="3325">
                  <c:v>102406.249999872</c:v>
                </c:pt>
                <c:pt idx="3326">
                  <c:v>102406.249999872</c:v>
                </c:pt>
                <c:pt idx="3327">
                  <c:v>102406.249999872</c:v>
                </c:pt>
                <c:pt idx="3328">
                  <c:v>102406.249999872</c:v>
                </c:pt>
                <c:pt idx="3329">
                  <c:v>102406.249999872</c:v>
                </c:pt>
                <c:pt idx="3330">
                  <c:v>102406.249999872</c:v>
                </c:pt>
                <c:pt idx="3331">
                  <c:v>102406.249999872</c:v>
                </c:pt>
                <c:pt idx="3332">
                  <c:v>102406.249999872</c:v>
                </c:pt>
                <c:pt idx="3333">
                  <c:v>102406.249999872</c:v>
                </c:pt>
                <c:pt idx="3334">
                  <c:v>102406.249999872</c:v>
                </c:pt>
                <c:pt idx="3335">
                  <c:v>102406.249999872</c:v>
                </c:pt>
                <c:pt idx="3336">
                  <c:v>102406.249999872</c:v>
                </c:pt>
                <c:pt idx="3337">
                  <c:v>102406.249999872</c:v>
                </c:pt>
                <c:pt idx="3338">
                  <c:v>102406.249999872</c:v>
                </c:pt>
                <c:pt idx="3339">
                  <c:v>102406.249999872</c:v>
                </c:pt>
                <c:pt idx="3340">
                  <c:v>102406.249999872</c:v>
                </c:pt>
                <c:pt idx="3341">
                  <c:v>102406.249999872</c:v>
                </c:pt>
                <c:pt idx="3342">
                  <c:v>102406.249999872</c:v>
                </c:pt>
                <c:pt idx="3343">
                  <c:v>102406.249999872</c:v>
                </c:pt>
                <c:pt idx="3344">
                  <c:v>102406.249999872</c:v>
                </c:pt>
                <c:pt idx="3345">
                  <c:v>102406.249999872</c:v>
                </c:pt>
                <c:pt idx="3346">
                  <c:v>102406.249999872</c:v>
                </c:pt>
                <c:pt idx="3347">
                  <c:v>102406.249999872</c:v>
                </c:pt>
                <c:pt idx="3348">
                  <c:v>102406.249999872</c:v>
                </c:pt>
                <c:pt idx="3349">
                  <c:v>102406.249999872</c:v>
                </c:pt>
                <c:pt idx="3350">
                  <c:v>102406.249999872</c:v>
                </c:pt>
                <c:pt idx="3351">
                  <c:v>102406.249999872</c:v>
                </c:pt>
                <c:pt idx="3352">
                  <c:v>102406.249999872</c:v>
                </c:pt>
                <c:pt idx="3353">
                  <c:v>102406.249999872</c:v>
                </c:pt>
                <c:pt idx="3354">
                  <c:v>102406.249999872</c:v>
                </c:pt>
                <c:pt idx="3355">
                  <c:v>102406.249999872</c:v>
                </c:pt>
                <c:pt idx="3356">
                  <c:v>102406.249999872</c:v>
                </c:pt>
                <c:pt idx="3357">
                  <c:v>102406.249999872</c:v>
                </c:pt>
                <c:pt idx="3358">
                  <c:v>102406.249999872</c:v>
                </c:pt>
                <c:pt idx="3359">
                  <c:v>102406.249999872</c:v>
                </c:pt>
                <c:pt idx="3360">
                  <c:v>102406.249999872</c:v>
                </c:pt>
                <c:pt idx="3361">
                  <c:v>102406.249999872</c:v>
                </c:pt>
                <c:pt idx="3362">
                  <c:v>102406.249999872</c:v>
                </c:pt>
                <c:pt idx="3363">
                  <c:v>102406.249999872</c:v>
                </c:pt>
                <c:pt idx="3364">
                  <c:v>102406.249999872</c:v>
                </c:pt>
                <c:pt idx="3365">
                  <c:v>102406.249999872</c:v>
                </c:pt>
                <c:pt idx="3366">
                  <c:v>102406.249999872</c:v>
                </c:pt>
                <c:pt idx="3367">
                  <c:v>102406.249999872</c:v>
                </c:pt>
                <c:pt idx="3368">
                  <c:v>102406.249999872</c:v>
                </c:pt>
                <c:pt idx="3369">
                  <c:v>102406.249999872</c:v>
                </c:pt>
                <c:pt idx="3370">
                  <c:v>102406.249999872</c:v>
                </c:pt>
                <c:pt idx="3371">
                  <c:v>102406.249999872</c:v>
                </c:pt>
                <c:pt idx="3372">
                  <c:v>102406.249999872</c:v>
                </c:pt>
                <c:pt idx="3373">
                  <c:v>102406.249999872</c:v>
                </c:pt>
                <c:pt idx="3374">
                  <c:v>102406.249999872</c:v>
                </c:pt>
                <c:pt idx="3375">
                  <c:v>102406.249999872</c:v>
                </c:pt>
                <c:pt idx="3376">
                  <c:v>102406.249999872</c:v>
                </c:pt>
                <c:pt idx="3377">
                  <c:v>102406.249999872</c:v>
                </c:pt>
                <c:pt idx="3378">
                  <c:v>102406.249999872</c:v>
                </c:pt>
                <c:pt idx="3379">
                  <c:v>102406.249999872</c:v>
                </c:pt>
                <c:pt idx="3380">
                  <c:v>102406.249999872</c:v>
                </c:pt>
                <c:pt idx="3381">
                  <c:v>102406.249999872</c:v>
                </c:pt>
                <c:pt idx="3382">
                  <c:v>102406.249999872</c:v>
                </c:pt>
                <c:pt idx="3383">
                  <c:v>102406.249999872</c:v>
                </c:pt>
                <c:pt idx="3384">
                  <c:v>102406.249999872</c:v>
                </c:pt>
                <c:pt idx="3385">
                  <c:v>102406.249999872</c:v>
                </c:pt>
                <c:pt idx="3386">
                  <c:v>102406.249999872</c:v>
                </c:pt>
                <c:pt idx="3387">
                  <c:v>102406.249999872</c:v>
                </c:pt>
                <c:pt idx="3388">
                  <c:v>102406.249999872</c:v>
                </c:pt>
                <c:pt idx="3389">
                  <c:v>102406.249999872</c:v>
                </c:pt>
                <c:pt idx="3390">
                  <c:v>102406.249999872</c:v>
                </c:pt>
                <c:pt idx="3391">
                  <c:v>102406.249999872</c:v>
                </c:pt>
                <c:pt idx="3392">
                  <c:v>102406.249999872</c:v>
                </c:pt>
                <c:pt idx="3393">
                  <c:v>102406.249999872</c:v>
                </c:pt>
                <c:pt idx="3394">
                  <c:v>102406.249999872</c:v>
                </c:pt>
                <c:pt idx="3395">
                  <c:v>102406.249999872</c:v>
                </c:pt>
                <c:pt idx="3396">
                  <c:v>102406.249999872</c:v>
                </c:pt>
                <c:pt idx="3397">
                  <c:v>102406.249999872</c:v>
                </c:pt>
                <c:pt idx="3398">
                  <c:v>102406.249999872</c:v>
                </c:pt>
                <c:pt idx="3399">
                  <c:v>102406.249999872</c:v>
                </c:pt>
                <c:pt idx="3400">
                  <c:v>102406.249999872</c:v>
                </c:pt>
                <c:pt idx="3401">
                  <c:v>102406.249999872</c:v>
                </c:pt>
                <c:pt idx="3402">
                  <c:v>102406.249999872</c:v>
                </c:pt>
                <c:pt idx="3403">
                  <c:v>102406.249999872</c:v>
                </c:pt>
                <c:pt idx="3404">
                  <c:v>102406.249999872</c:v>
                </c:pt>
                <c:pt idx="3405">
                  <c:v>102406.249999872</c:v>
                </c:pt>
                <c:pt idx="3406">
                  <c:v>102406.249999872</c:v>
                </c:pt>
                <c:pt idx="3407">
                  <c:v>102406.249999872</c:v>
                </c:pt>
                <c:pt idx="3408">
                  <c:v>102406.249999872</c:v>
                </c:pt>
                <c:pt idx="3409">
                  <c:v>102406.249999872</c:v>
                </c:pt>
                <c:pt idx="3410">
                  <c:v>102406.249999872</c:v>
                </c:pt>
                <c:pt idx="3411">
                  <c:v>102406.249999872</c:v>
                </c:pt>
                <c:pt idx="3412">
                  <c:v>102406.249999872</c:v>
                </c:pt>
                <c:pt idx="3413">
                  <c:v>102406.249999872</c:v>
                </c:pt>
                <c:pt idx="3414">
                  <c:v>102406.249999872</c:v>
                </c:pt>
                <c:pt idx="3415">
                  <c:v>102406.249999872</c:v>
                </c:pt>
                <c:pt idx="3416">
                  <c:v>102406.249999872</c:v>
                </c:pt>
                <c:pt idx="3417">
                  <c:v>102406.249999872</c:v>
                </c:pt>
                <c:pt idx="3418">
                  <c:v>102406.249999872</c:v>
                </c:pt>
                <c:pt idx="3419">
                  <c:v>102406.249999872</c:v>
                </c:pt>
                <c:pt idx="3420">
                  <c:v>102406.249999872</c:v>
                </c:pt>
                <c:pt idx="3421">
                  <c:v>102406.249999872</c:v>
                </c:pt>
                <c:pt idx="3422">
                  <c:v>102406.249999872</c:v>
                </c:pt>
                <c:pt idx="3423">
                  <c:v>102406.249999872</c:v>
                </c:pt>
                <c:pt idx="3424">
                  <c:v>102406.249999872</c:v>
                </c:pt>
                <c:pt idx="3425">
                  <c:v>102406.249999872</c:v>
                </c:pt>
                <c:pt idx="3426">
                  <c:v>102406.249999872</c:v>
                </c:pt>
                <c:pt idx="3427">
                  <c:v>102406.249999872</c:v>
                </c:pt>
                <c:pt idx="3428">
                  <c:v>102406.249999872</c:v>
                </c:pt>
                <c:pt idx="3429">
                  <c:v>102406.249999872</c:v>
                </c:pt>
                <c:pt idx="3430">
                  <c:v>102406.249999872</c:v>
                </c:pt>
                <c:pt idx="3431">
                  <c:v>102406.249999872</c:v>
                </c:pt>
                <c:pt idx="3432">
                  <c:v>102406.249999872</c:v>
                </c:pt>
                <c:pt idx="3433">
                  <c:v>102406.249999872</c:v>
                </c:pt>
                <c:pt idx="3434">
                  <c:v>102406.249999872</c:v>
                </c:pt>
                <c:pt idx="3435">
                  <c:v>102406.249999872</c:v>
                </c:pt>
                <c:pt idx="3436">
                  <c:v>102406.249999872</c:v>
                </c:pt>
                <c:pt idx="3437">
                  <c:v>102406.249999872</c:v>
                </c:pt>
                <c:pt idx="3438">
                  <c:v>102406.249999872</c:v>
                </c:pt>
                <c:pt idx="3439">
                  <c:v>102406.249999872</c:v>
                </c:pt>
                <c:pt idx="3440">
                  <c:v>102406.249999872</c:v>
                </c:pt>
                <c:pt idx="3441">
                  <c:v>102406.249999872</c:v>
                </c:pt>
                <c:pt idx="3442">
                  <c:v>102406.249999872</c:v>
                </c:pt>
                <c:pt idx="3443">
                  <c:v>102406.249999872</c:v>
                </c:pt>
                <c:pt idx="3444">
                  <c:v>102406.249999872</c:v>
                </c:pt>
                <c:pt idx="3445">
                  <c:v>102406.249999872</c:v>
                </c:pt>
                <c:pt idx="3446">
                  <c:v>102406.249999872</c:v>
                </c:pt>
                <c:pt idx="3447">
                  <c:v>102406.249999872</c:v>
                </c:pt>
                <c:pt idx="3448">
                  <c:v>102406.249999872</c:v>
                </c:pt>
                <c:pt idx="3449">
                  <c:v>102406.249999872</c:v>
                </c:pt>
                <c:pt idx="3450">
                  <c:v>102406.249999872</c:v>
                </c:pt>
                <c:pt idx="3451">
                  <c:v>102406.249999872</c:v>
                </c:pt>
                <c:pt idx="3452">
                  <c:v>102406.249999872</c:v>
                </c:pt>
                <c:pt idx="3453">
                  <c:v>102406.249999872</c:v>
                </c:pt>
                <c:pt idx="3454">
                  <c:v>102406.249999872</c:v>
                </c:pt>
                <c:pt idx="3455">
                  <c:v>102406.249999872</c:v>
                </c:pt>
                <c:pt idx="3456">
                  <c:v>102406.249999872</c:v>
                </c:pt>
                <c:pt idx="3457">
                  <c:v>102406.249999872</c:v>
                </c:pt>
                <c:pt idx="3458">
                  <c:v>102406.249999872</c:v>
                </c:pt>
                <c:pt idx="3459">
                  <c:v>102406.249999872</c:v>
                </c:pt>
                <c:pt idx="3460">
                  <c:v>102406.249999872</c:v>
                </c:pt>
                <c:pt idx="3461">
                  <c:v>102406.249999872</c:v>
                </c:pt>
                <c:pt idx="3462">
                  <c:v>102406.249999872</c:v>
                </c:pt>
                <c:pt idx="3463">
                  <c:v>102406.249999872</c:v>
                </c:pt>
                <c:pt idx="3464">
                  <c:v>102406.249999872</c:v>
                </c:pt>
                <c:pt idx="3465">
                  <c:v>102406.249999872</c:v>
                </c:pt>
                <c:pt idx="3466">
                  <c:v>102406.249999872</c:v>
                </c:pt>
                <c:pt idx="3467">
                  <c:v>102406.249999872</c:v>
                </c:pt>
                <c:pt idx="3468">
                  <c:v>102406.249999872</c:v>
                </c:pt>
                <c:pt idx="3469">
                  <c:v>102406.249999872</c:v>
                </c:pt>
                <c:pt idx="3470">
                  <c:v>102406.249999872</c:v>
                </c:pt>
                <c:pt idx="3471">
                  <c:v>102406.249999872</c:v>
                </c:pt>
                <c:pt idx="3472">
                  <c:v>102406.249999872</c:v>
                </c:pt>
                <c:pt idx="3473">
                  <c:v>102406.249999872</c:v>
                </c:pt>
                <c:pt idx="3474">
                  <c:v>102406.249999872</c:v>
                </c:pt>
                <c:pt idx="3475">
                  <c:v>102406.249999872</c:v>
                </c:pt>
                <c:pt idx="3476">
                  <c:v>102406.249999872</c:v>
                </c:pt>
                <c:pt idx="3477">
                  <c:v>102406.249999872</c:v>
                </c:pt>
                <c:pt idx="3478">
                  <c:v>102406.249999872</c:v>
                </c:pt>
                <c:pt idx="3479">
                  <c:v>102406.249999872</c:v>
                </c:pt>
                <c:pt idx="3480">
                  <c:v>102406.249999872</c:v>
                </c:pt>
                <c:pt idx="3481">
                  <c:v>102406.249999872</c:v>
                </c:pt>
                <c:pt idx="3482">
                  <c:v>102406.249999872</c:v>
                </c:pt>
                <c:pt idx="3483">
                  <c:v>102406.249999872</c:v>
                </c:pt>
                <c:pt idx="3484">
                  <c:v>102406.249999872</c:v>
                </c:pt>
                <c:pt idx="3485">
                  <c:v>102406.249999872</c:v>
                </c:pt>
                <c:pt idx="3486">
                  <c:v>102406.249999872</c:v>
                </c:pt>
                <c:pt idx="3487">
                  <c:v>102406.249999872</c:v>
                </c:pt>
                <c:pt idx="3488">
                  <c:v>102406.249999872</c:v>
                </c:pt>
                <c:pt idx="3489">
                  <c:v>102406.249999872</c:v>
                </c:pt>
                <c:pt idx="3490">
                  <c:v>102406.249999872</c:v>
                </c:pt>
                <c:pt idx="3491">
                  <c:v>102406.249999872</c:v>
                </c:pt>
                <c:pt idx="3492">
                  <c:v>102406.249999872</c:v>
                </c:pt>
                <c:pt idx="3493">
                  <c:v>102406.249999872</c:v>
                </c:pt>
                <c:pt idx="3494">
                  <c:v>102406.249999872</c:v>
                </c:pt>
                <c:pt idx="3495">
                  <c:v>102406.249999872</c:v>
                </c:pt>
                <c:pt idx="3496">
                  <c:v>102406.249999872</c:v>
                </c:pt>
                <c:pt idx="3497">
                  <c:v>102406.249999872</c:v>
                </c:pt>
                <c:pt idx="3498">
                  <c:v>102406.249999872</c:v>
                </c:pt>
                <c:pt idx="3499">
                  <c:v>102406.249999872</c:v>
                </c:pt>
                <c:pt idx="3500">
                  <c:v>102406.249999872</c:v>
                </c:pt>
                <c:pt idx="3501">
                  <c:v>102406.249999872</c:v>
                </c:pt>
                <c:pt idx="3502">
                  <c:v>102406.249999872</c:v>
                </c:pt>
                <c:pt idx="3503">
                  <c:v>102406.249999872</c:v>
                </c:pt>
                <c:pt idx="3504">
                  <c:v>102406.249999872</c:v>
                </c:pt>
                <c:pt idx="3505">
                  <c:v>102406.249999872</c:v>
                </c:pt>
                <c:pt idx="3506">
                  <c:v>102406.249999872</c:v>
                </c:pt>
                <c:pt idx="3507">
                  <c:v>102406.249999872</c:v>
                </c:pt>
                <c:pt idx="3508">
                  <c:v>102406.249999872</c:v>
                </c:pt>
                <c:pt idx="3509">
                  <c:v>102406.249999872</c:v>
                </c:pt>
                <c:pt idx="3510">
                  <c:v>102406.249999872</c:v>
                </c:pt>
                <c:pt idx="3511">
                  <c:v>102406.249999872</c:v>
                </c:pt>
                <c:pt idx="3512">
                  <c:v>102406.249999872</c:v>
                </c:pt>
                <c:pt idx="3513">
                  <c:v>102406.249999872</c:v>
                </c:pt>
                <c:pt idx="3514">
                  <c:v>102406.249999872</c:v>
                </c:pt>
                <c:pt idx="3515">
                  <c:v>102406.249999872</c:v>
                </c:pt>
                <c:pt idx="3516">
                  <c:v>102406.249999872</c:v>
                </c:pt>
                <c:pt idx="3517">
                  <c:v>102406.249999872</c:v>
                </c:pt>
                <c:pt idx="3518">
                  <c:v>102406.249999872</c:v>
                </c:pt>
                <c:pt idx="3519">
                  <c:v>102406.249999872</c:v>
                </c:pt>
                <c:pt idx="3520">
                  <c:v>102406.249999872</c:v>
                </c:pt>
                <c:pt idx="3521">
                  <c:v>102406.249999872</c:v>
                </c:pt>
                <c:pt idx="3522">
                  <c:v>102406.249999872</c:v>
                </c:pt>
                <c:pt idx="3523">
                  <c:v>102406.249999872</c:v>
                </c:pt>
                <c:pt idx="3524">
                  <c:v>102406.249999872</c:v>
                </c:pt>
                <c:pt idx="3525">
                  <c:v>102406.249999872</c:v>
                </c:pt>
                <c:pt idx="3526">
                  <c:v>102406.249999872</c:v>
                </c:pt>
                <c:pt idx="3527">
                  <c:v>102406.249999872</c:v>
                </c:pt>
                <c:pt idx="3528">
                  <c:v>102406.249999872</c:v>
                </c:pt>
                <c:pt idx="3529">
                  <c:v>102406.249999872</c:v>
                </c:pt>
                <c:pt idx="3530">
                  <c:v>102406.249999872</c:v>
                </c:pt>
                <c:pt idx="3531">
                  <c:v>102406.249999872</c:v>
                </c:pt>
                <c:pt idx="3532">
                  <c:v>102406.249999872</c:v>
                </c:pt>
                <c:pt idx="3533">
                  <c:v>102406.249999872</c:v>
                </c:pt>
                <c:pt idx="3534">
                  <c:v>102406.249999872</c:v>
                </c:pt>
                <c:pt idx="3535">
                  <c:v>102406.249999872</c:v>
                </c:pt>
                <c:pt idx="3536">
                  <c:v>102406.249999872</c:v>
                </c:pt>
                <c:pt idx="3537">
                  <c:v>102406.249999872</c:v>
                </c:pt>
                <c:pt idx="3538">
                  <c:v>102406.249999872</c:v>
                </c:pt>
                <c:pt idx="3539">
                  <c:v>102406.249999872</c:v>
                </c:pt>
                <c:pt idx="3540">
                  <c:v>102406.249999872</c:v>
                </c:pt>
                <c:pt idx="3541">
                  <c:v>102406.249999872</c:v>
                </c:pt>
                <c:pt idx="3542">
                  <c:v>102406.249999872</c:v>
                </c:pt>
                <c:pt idx="3543">
                  <c:v>102406.249999872</c:v>
                </c:pt>
                <c:pt idx="3544">
                  <c:v>102406.249999872</c:v>
                </c:pt>
                <c:pt idx="3545">
                  <c:v>102406.249999872</c:v>
                </c:pt>
                <c:pt idx="3546">
                  <c:v>102406.249999872</c:v>
                </c:pt>
                <c:pt idx="3547">
                  <c:v>102406.249999872</c:v>
                </c:pt>
                <c:pt idx="3548">
                  <c:v>102406.249999872</c:v>
                </c:pt>
                <c:pt idx="3549">
                  <c:v>102406.249999872</c:v>
                </c:pt>
                <c:pt idx="3550">
                  <c:v>102406.249999872</c:v>
                </c:pt>
                <c:pt idx="3551">
                  <c:v>102406.249999872</c:v>
                </c:pt>
                <c:pt idx="3552">
                  <c:v>102406.249999872</c:v>
                </c:pt>
                <c:pt idx="3553">
                  <c:v>102406.249999872</c:v>
                </c:pt>
                <c:pt idx="3554">
                  <c:v>102406.249999872</c:v>
                </c:pt>
                <c:pt idx="3555">
                  <c:v>102406.249999872</c:v>
                </c:pt>
                <c:pt idx="3556">
                  <c:v>102406.249999872</c:v>
                </c:pt>
                <c:pt idx="3557">
                  <c:v>102406.249999872</c:v>
                </c:pt>
                <c:pt idx="3558">
                  <c:v>102406.249999872</c:v>
                </c:pt>
                <c:pt idx="3559">
                  <c:v>102406.249999872</c:v>
                </c:pt>
                <c:pt idx="3560">
                  <c:v>102406.249999872</c:v>
                </c:pt>
                <c:pt idx="3561">
                  <c:v>102406.249999872</c:v>
                </c:pt>
                <c:pt idx="3562">
                  <c:v>102406.249999872</c:v>
                </c:pt>
                <c:pt idx="3563">
                  <c:v>102406.249999872</c:v>
                </c:pt>
                <c:pt idx="3564">
                  <c:v>102406.249999872</c:v>
                </c:pt>
                <c:pt idx="3565">
                  <c:v>102406.249999872</c:v>
                </c:pt>
                <c:pt idx="3566">
                  <c:v>102406.249999872</c:v>
                </c:pt>
                <c:pt idx="3567">
                  <c:v>102406.249999872</c:v>
                </c:pt>
                <c:pt idx="3568">
                  <c:v>102406.249999872</c:v>
                </c:pt>
                <c:pt idx="3569">
                  <c:v>102406.249999872</c:v>
                </c:pt>
                <c:pt idx="3570">
                  <c:v>102406.249999872</c:v>
                </c:pt>
                <c:pt idx="3571">
                  <c:v>102406.249999872</c:v>
                </c:pt>
                <c:pt idx="3572">
                  <c:v>102406.249999872</c:v>
                </c:pt>
                <c:pt idx="3573">
                  <c:v>102406.249999872</c:v>
                </c:pt>
                <c:pt idx="3574">
                  <c:v>102406.249999872</c:v>
                </c:pt>
                <c:pt idx="3575">
                  <c:v>102406.249999872</c:v>
                </c:pt>
                <c:pt idx="3576">
                  <c:v>102406.249999872</c:v>
                </c:pt>
                <c:pt idx="3577">
                  <c:v>102406.249999872</c:v>
                </c:pt>
                <c:pt idx="3578">
                  <c:v>102406.249999872</c:v>
                </c:pt>
                <c:pt idx="3579">
                  <c:v>102406.249999872</c:v>
                </c:pt>
                <c:pt idx="3580">
                  <c:v>102406.249999872</c:v>
                </c:pt>
                <c:pt idx="3581">
                  <c:v>102406.249999872</c:v>
                </c:pt>
                <c:pt idx="3582">
                  <c:v>102406.249999872</c:v>
                </c:pt>
                <c:pt idx="3583">
                  <c:v>102406.249999872</c:v>
                </c:pt>
                <c:pt idx="3584">
                  <c:v>102406.249999872</c:v>
                </c:pt>
                <c:pt idx="3585">
                  <c:v>102406.249999872</c:v>
                </c:pt>
                <c:pt idx="3586">
                  <c:v>102406.249999872</c:v>
                </c:pt>
                <c:pt idx="3587">
                  <c:v>102406.249999872</c:v>
                </c:pt>
                <c:pt idx="3588">
                  <c:v>102406.249999872</c:v>
                </c:pt>
                <c:pt idx="3589">
                  <c:v>102406.249999872</c:v>
                </c:pt>
                <c:pt idx="3590">
                  <c:v>102406.249999872</c:v>
                </c:pt>
                <c:pt idx="3591">
                  <c:v>102406.249999872</c:v>
                </c:pt>
                <c:pt idx="3592">
                  <c:v>102406.249999872</c:v>
                </c:pt>
                <c:pt idx="3593">
                  <c:v>102406.249999872</c:v>
                </c:pt>
                <c:pt idx="3594">
                  <c:v>102406.249999872</c:v>
                </c:pt>
                <c:pt idx="3595">
                  <c:v>102406.249999872</c:v>
                </c:pt>
                <c:pt idx="3596">
                  <c:v>102406.249999872</c:v>
                </c:pt>
                <c:pt idx="3597">
                  <c:v>102406.249999872</c:v>
                </c:pt>
                <c:pt idx="3598">
                  <c:v>102406.249999872</c:v>
                </c:pt>
                <c:pt idx="3599">
                  <c:v>102406.249999872</c:v>
                </c:pt>
                <c:pt idx="3600">
                  <c:v>102406.249999872</c:v>
                </c:pt>
                <c:pt idx="3601">
                  <c:v>102406.249999872</c:v>
                </c:pt>
                <c:pt idx="3602">
                  <c:v>102406.249999872</c:v>
                </c:pt>
                <c:pt idx="3603">
                  <c:v>102406.249999872</c:v>
                </c:pt>
                <c:pt idx="3604">
                  <c:v>102406.249999872</c:v>
                </c:pt>
                <c:pt idx="3605">
                  <c:v>102406.249999872</c:v>
                </c:pt>
                <c:pt idx="3606">
                  <c:v>102406.249999872</c:v>
                </c:pt>
                <c:pt idx="3607">
                  <c:v>102406.249999872</c:v>
                </c:pt>
                <c:pt idx="3608">
                  <c:v>102406.249999872</c:v>
                </c:pt>
                <c:pt idx="3609">
                  <c:v>102406.249999872</c:v>
                </c:pt>
                <c:pt idx="3610">
                  <c:v>102406.249999872</c:v>
                </c:pt>
                <c:pt idx="3611">
                  <c:v>102406.249999872</c:v>
                </c:pt>
                <c:pt idx="3612">
                  <c:v>102406.249999872</c:v>
                </c:pt>
                <c:pt idx="3613">
                  <c:v>102406.249999872</c:v>
                </c:pt>
                <c:pt idx="3614">
                  <c:v>102406.249999872</c:v>
                </c:pt>
                <c:pt idx="3615">
                  <c:v>102406.249999872</c:v>
                </c:pt>
                <c:pt idx="3616">
                  <c:v>102406.249999872</c:v>
                </c:pt>
                <c:pt idx="3617">
                  <c:v>102406.249999872</c:v>
                </c:pt>
                <c:pt idx="3618">
                  <c:v>102406.249999872</c:v>
                </c:pt>
                <c:pt idx="3619">
                  <c:v>102406.249999872</c:v>
                </c:pt>
                <c:pt idx="3620">
                  <c:v>102406.249999872</c:v>
                </c:pt>
                <c:pt idx="3621">
                  <c:v>102406.249999872</c:v>
                </c:pt>
                <c:pt idx="3622">
                  <c:v>102406.249999872</c:v>
                </c:pt>
                <c:pt idx="3623">
                  <c:v>102406.249999872</c:v>
                </c:pt>
                <c:pt idx="3624">
                  <c:v>102406.249999872</c:v>
                </c:pt>
                <c:pt idx="3625">
                  <c:v>102406.249999872</c:v>
                </c:pt>
                <c:pt idx="3626">
                  <c:v>102406.249999872</c:v>
                </c:pt>
                <c:pt idx="3627">
                  <c:v>102406.249999872</c:v>
                </c:pt>
                <c:pt idx="3628">
                  <c:v>102406.249999872</c:v>
                </c:pt>
                <c:pt idx="3629">
                  <c:v>102406.249999872</c:v>
                </c:pt>
                <c:pt idx="3630">
                  <c:v>102406.249999872</c:v>
                </c:pt>
                <c:pt idx="3631">
                  <c:v>102406.249999872</c:v>
                </c:pt>
                <c:pt idx="3632">
                  <c:v>102406.249999872</c:v>
                </c:pt>
                <c:pt idx="3633">
                  <c:v>102406.249999872</c:v>
                </c:pt>
                <c:pt idx="3634">
                  <c:v>102406.249999872</c:v>
                </c:pt>
                <c:pt idx="3635">
                  <c:v>102406.249999872</c:v>
                </c:pt>
                <c:pt idx="3636">
                  <c:v>102406.249999872</c:v>
                </c:pt>
                <c:pt idx="3637">
                  <c:v>102406.249999872</c:v>
                </c:pt>
                <c:pt idx="3638">
                  <c:v>102406.249999872</c:v>
                </c:pt>
                <c:pt idx="3639">
                  <c:v>102406.249999872</c:v>
                </c:pt>
                <c:pt idx="3640">
                  <c:v>102406.249999872</c:v>
                </c:pt>
                <c:pt idx="3641">
                  <c:v>102406.249999872</c:v>
                </c:pt>
                <c:pt idx="3642">
                  <c:v>102406.249999872</c:v>
                </c:pt>
                <c:pt idx="3643">
                  <c:v>102406.249999872</c:v>
                </c:pt>
                <c:pt idx="3644">
                  <c:v>102406.249999872</c:v>
                </c:pt>
                <c:pt idx="3645">
                  <c:v>102406.249999872</c:v>
                </c:pt>
                <c:pt idx="3646">
                  <c:v>102406.249999872</c:v>
                </c:pt>
                <c:pt idx="3647">
                  <c:v>102406.249999872</c:v>
                </c:pt>
                <c:pt idx="3648">
                  <c:v>102406.249999872</c:v>
                </c:pt>
                <c:pt idx="3649">
                  <c:v>102406.249999872</c:v>
                </c:pt>
                <c:pt idx="3650">
                  <c:v>102406.249999872</c:v>
                </c:pt>
                <c:pt idx="3651">
                  <c:v>102406.249999872</c:v>
                </c:pt>
                <c:pt idx="3652">
                  <c:v>102406.249999872</c:v>
                </c:pt>
                <c:pt idx="3653">
                  <c:v>102406.249999872</c:v>
                </c:pt>
                <c:pt idx="3654">
                  <c:v>102406.249999872</c:v>
                </c:pt>
                <c:pt idx="3655">
                  <c:v>102406.249999872</c:v>
                </c:pt>
                <c:pt idx="3656">
                  <c:v>102406.249999872</c:v>
                </c:pt>
                <c:pt idx="3657">
                  <c:v>102406.249999872</c:v>
                </c:pt>
                <c:pt idx="3658">
                  <c:v>102406.249999872</c:v>
                </c:pt>
                <c:pt idx="3659">
                  <c:v>102406.249999872</c:v>
                </c:pt>
                <c:pt idx="3660">
                  <c:v>102406.249999872</c:v>
                </c:pt>
                <c:pt idx="3661">
                  <c:v>102406.249999872</c:v>
                </c:pt>
                <c:pt idx="3662">
                  <c:v>102406.249999872</c:v>
                </c:pt>
                <c:pt idx="3663">
                  <c:v>102406.249999872</c:v>
                </c:pt>
                <c:pt idx="3664">
                  <c:v>102406.249999872</c:v>
                </c:pt>
                <c:pt idx="3665">
                  <c:v>102406.249999872</c:v>
                </c:pt>
                <c:pt idx="3666">
                  <c:v>102406.249999872</c:v>
                </c:pt>
                <c:pt idx="3667">
                  <c:v>102406.249999872</c:v>
                </c:pt>
                <c:pt idx="3668">
                  <c:v>102406.249999872</c:v>
                </c:pt>
                <c:pt idx="3669">
                  <c:v>102406.249999872</c:v>
                </c:pt>
                <c:pt idx="3670">
                  <c:v>102406.249999872</c:v>
                </c:pt>
                <c:pt idx="3671">
                  <c:v>102406.249999872</c:v>
                </c:pt>
                <c:pt idx="3672">
                  <c:v>102406.249999872</c:v>
                </c:pt>
                <c:pt idx="3673">
                  <c:v>102406.249999872</c:v>
                </c:pt>
                <c:pt idx="3674">
                  <c:v>102406.249999872</c:v>
                </c:pt>
                <c:pt idx="3675">
                  <c:v>102406.249999872</c:v>
                </c:pt>
                <c:pt idx="3676">
                  <c:v>102406.249999872</c:v>
                </c:pt>
                <c:pt idx="3677">
                  <c:v>102406.249999872</c:v>
                </c:pt>
                <c:pt idx="3678">
                  <c:v>102406.249999872</c:v>
                </c:pt>
                <c:pt idx="3679">
                  <c:v>102406.249999872</c:v>
                </c:pt>
                <c:pt idx="3680">
                  <c:v>102406.249999872</c:v>
                </c:pt>
                <c:pt idx="3681">
                  <c:v>102406.249999872</c:v>
                </c:pt>
                <c:pt idx="3682">
                  <c:v>102406.249999872</c:v>
                </c:pt>
                <c:pt idx="3683">
                  <c:v>102406.249999872</c:v>
                </c:pt>
                <c:pt idx="3684">
                  <c:v>102406.249999872</c:v>
                </c:pt>
                <c:pt idx="3685">
                  <c:v>102406.249999872</c:v>
                </c:pt>
                <c:pt idx="3686">
                  <c:v>102406.249999872</c:v>
                </c:pt>
                <c:pt idx="3687">
                  <c:v>102406.249999872</c:v>
                </c:pt>
                <c:pt idx="3688">
                  <c:v>102406.249999872</c:v>
                </c:pt>
                <c:pt idx="3689">
                  <c:v>102406.249999872</c:v>
                </c:pt>
                <c:pt idx="3690">
                  <c:v>102406.249999872</c:v>
                </c:pt>
                <c:pt idx="3691">
                  <c:v>102406.249999872</c:v>
                </c:pt>
                <c:pt idx="3692">
                  <c:v>102406.249999872</c:v>
                </c:pt>
                <c:pt idx="3693">
                  <c:v>102406.249999872</c:v>
                </c:pt>
                <c:pt idx="3694">
                  <c:v>102406.249999872</c:v>
                </c:pt>
                <c:pt idx="3695">
                  <c:v>102406.249999872</c:v>
                </c:pt>
                <c:pt idx="3696">
                  <c:v>102406.249999872</c:v>
                </c:pt>
                <c:pt idx="3697">
                  <c:v>102406.249999872</c:v>
                </c:pt>
                <c:pt idx="3698">
                  <c:v>102406.249999872</c:v>
                </c:pt>
                <c:pt idx="3699">
                  <c:v>102406.249999872</c:v>
                </c:pt>
                <c:pt idx="3700">
                  <c:v>102406.249999872</c:v>
                </c:pt>
                <c:pt idx="3701">
                  <c:v>102406.249999872</c:v>
                </c:pt>
                <c:pt idx="3702">
                  <c:v>102406.249999872</c:v>
                </c:pt>
                <c:pt idx="3703">
                  <c:v>102406.249999872</c:v>
                </c:pt>
                <c:pt idx="3704">
                  <c:v>102406.249999872</c:v>
                </c:pt>
                <c:pt idx="3705">
                  <c:v>102406.249999872</c:v>
                </c:pt>
                <c:pt idx="3706">
                  <c:v>102406.249999872</c:v>
                </c:pt>
                <c:pt idx="3707">
                  <c:v>102406.249999872</c:v>
                </c:pt>
                <c:pt idx="3708">
                  <c:v>102406.249999872</c:v>
                </c:pt>
                <c:pt idx="3709">
                  <c:v>102406.249999872</c:v>
                </c:pt>
                <c:pt idx="3710">
                  <c:v>102406.249999872</c:v>
                </c:pt>
                <c:pt idx="3711">
                  <c:v>102406.249999872</c:v>
                </c:pt>
                <c:pt idx="3712">
                  <c:v>102406.249999872</c:v>
                </c:pt>
                <c:pt idx="3713">
                  <c:v>102406.249999872</c:v>
                </c:pt>
                <c:pt idx="3714">
                  <c:v>102406.249999872</c:v>
                </c:pt>
                <c:pt idx="3715">
                  <c:v>102406.249999872</c:v>
                </c:pt>
                <c:pt idx="3716">
                  <c:v>102406.249999872</c:v>
                </c:pt>
                <c:pt idx="3717">
                  <c:v>102406.249999872</c:v>
                </c:pt>
                <c:pt idx="3718">
                  <c:v>102406.249999872</c:v>
                </c:pt>
                <c:pt idx="3719">
                  <c:v>102406.249999872</c:v>
                </c:pt>
                <c:pt idx="3720">
                  <c:v>102406.249999872</c:v>
                </c:pt>
                <c:pt idx="3721">
                  <c:v>102406.249999872</c:v>
                </c:pt>
                <c:pt idx="3722">
                  <c:v>102406.249999872</c:v>
                </c:pt>
                <c:pt idx="3723">
                  <c:v>102406.249999872</c:v>
                </c:pt>
                <c:pt idx="3724">
                  <c:v>102406.249999872</c:v>
                </c:pt>
                <c:pt idx="3725">
                  <c:v>102406.249999872</c:v>
                </c:pt>
                <c:pt idx="3726">
                  <c:v>102406.249999872</c:v>
                </c:pt>
                <c:pt idx="3727">
                  <c:v>102406.249999872</c:v>
                </c:pt>
                <c:pt idx="3728">
                  <c:v>102406.249999872</c:v>
                </c:pt>
                <c:pt idx="3729">
                  <c:v>102406.249999872</c:v>
                </c:pt>
                <c:pt idx="3730">
                  <c:v>102406.249999872</c:v>
                </c:pt>
                <c:pt idx="3731">
                  <c:v>102406.249999872</c:v>
                </c:pt>
                <c:pt idx="3732">
                  <c:v>102406.249999872</c:v>
                </c:pt>
                <c:pt idx="3733">
                  <c:v>102406.249999872</c:v>
                </c:pt>
                <c:pt idx="3734">
                  <c:v>102406.249999872</c:v>
                </c:pt>
                <c:pt idx="3735">
                  <c:v>102406.249999872</c:v>
                </c:pt>
                <c:pt idx="3736">
                  <c:v>102406.249999872</c:v>
                </c:pt>
                <c:pt idx="3737">
                  <c:v>102406.249999872</c:v>
                </c:pt>
                <c:pt idx="3738">
                  <c:v>102406.249999872</c:v>
                </c:pt>
                <c:pt idx="3739">
                  <c:v>102406.249999872</c:v>
                </c:pt>
                <c:pt idx="3740">
                  <c:v>102406.249999872</c:v>
                </c:pt>
                <c:pt idx="3741">
                  <c:v>102406.249999872</c:v>
                </c:pt>
                <c:pt idx="3742">
                  <c:v>102406.249999872</c:v>
                </c:pt>
                <c:pt idx="3743">
                  <c:v>102406.249999872</c:v>
                </c:pt>
                <c:pt idx="3744">
                  <c:v>102406.249999872</c:v>
                </c:pt>
                <c:pt idx="3745">
                  <c:v>102406.249999872</c:v>
                </c:pt>
                <c:pt idx="3746">
                  <c:v>102406.249999872</c:v>
                </c:pt>
                <c:pt idx="3747">
                  <c:v>102406.249999872</c:v>
                </c:pt>
                <c:pt idx="3748">
                  <c:v>102406.249999872</c:v>
                </c:pt>
                <c:pt idx="3749">
                  <c:v>102406.249999872</c:v>
                </c:pt>
                <c:pt idx="3750">
                  <c:v>102406.249999872</c:v>
                </c:pt>
                <c:pt idx="3751">
                  <c:v>102406.249999872</c:v>
                </c:pt>
                <c:pt idx="3752">
                  <c:v>102406.249999872</c:v>
                </c:pt>
                <c:pt idx="3753">
                  <c:v>102406.249999872</c:v>
                </c:pt>
                <c:pt idx="3754">
                  <c:v>102406.249999872</c:v>
                </c:pt>
                <c:pt idx="3755">
                  <c:v>102406.249999872</c:v>
                </c:pt>
                <c:pt idx="3756">
                  <c:v>102406.249999872</c:v>
                </c:pt>
                <c:pt idx="3757">
                  <c:v>102406.249999872</c:v>
                </c:pt>
                <c:pt idx="3758">
                  <c:v>102406.249999872</c:v>
                </c:pt>
                <c:pt idx="3759">
                  <c:v>102406.249999872</c:v>
                </c:pt>
                <c:pt idx="3760">
                  <c:v>102406.249999872</c:v>
                </c:pt>
                <c:pt idx="3761">
                  <c:v>102406.249999872</c:v>
                </c:pt>
                <c:pt idx="3762">
                  <c:v>102406.249999872</c:v>
                </c:pt>
                <c:pt idx="3763">
                  <c:v>102406.249999872</c:v>
                </c:pt>
                <c:pt idx="3764">
                  <c:v>102406.249999872</c:v>
                </c:pt>
                <c:pt idx="3765">
                  <c:v>102406.249999872</c:v>
                </c:pt>
                <c:pt idx="3766">
                  <c:v>102406.249999872</c:v>
                </c:pt>
                <c:pt idx="3767">
                  <c:v>102406.249999872</c:v>
                </c:pt>
                <c:pt idx="3768">
                  <c:v>102406.249999872</c:v>
                </c:pt>
                <c:pt idx="3769">
                  <c:v>102406.249999872</c:v>
                </c:pt>
                <c:pt idx="3770">
                  <c:v>102406.249999872</c:v>
                </c:pt>
                <c:pt idx="3771">
                  <c:v>102406.249999872</c:v>
                </c:pt>
                <c:pt idx="3772">
                  <c:v>102406.249999872</c:v>
                </c:pt>
                <c:pt idx="3773">
                  <c:v>102406.249999872</c:v>
                </c:pt>
                <c:pt idx="3774">
                  <c:v>102406.249999872</c:v>
                </c:pt>
                <c:pt idx="3775">
                  <c:v>102406.249999872</c:v>
                </c:pt>
                <c:pt idx="3776">
                  <c:v>102406.249999872</c:v>
                </c:pt>
                <c:pt idx="3777">
                  <c:v>102406.249999872</c:v>
                </c:pt>
                <c:pt idx="3778">
                  <c:v>102406.249999872</c:v>
                </c:pt>
                <c:pt idx="3779">
                  <c:v>102406.249999872</c:v>
                </c:pt>
                <c:pt idx="3780">
                  <c:v>102406.249999872</c:v>
                </c:pt>
                <c:pt idx="3781">
                  <c:v>102406.249999872</c:v>
                </c:pt>
                <c:pt idx="3782">
                  <c:v>102406.249999872</c:v>
                </c:pt>
                <c:pt idx="3783">
                  <c:v>102406.249999872</c:v>
                </c:pt>
                <c:pt idx="3784">
                  <c:v>102406.249999872</c:v>
                </c:pt>
                <c:pt idx="3785">
                  <c:v>102406.249999872</c:v>
                </c:pt>
                <c:pt idx="3786">
                  <c:v>102406.249999872</c:v>
                </c:pt>
                <c:pt idx="3787">
                  <c:v>102406.249999872</c:v>
                </c:pt>
                <c:pt idx="3788">
                  <c:v>102406.249999872</c:v>
                </c:pt>
                <c:pt idx="3789">
                  <c:v>102406.249999872</c:v>
                </c:pt>
                <c:pt idx="3790">
                  <c:v>102406.249999872</c:v>
                </c:pt>
                <c:pt idx="3791">
                  <c:v>102406.249999872</c:v>
                </c:pt>
                <c:pt idx="3792">
                  <c:v>102406.249999872</c:v>
                </c:pt>
                <c:pt idx="3793">
                  <c:v>102406.249999872</c:v>
                </c:pt>
                <c:pt idx="3794">
                  <c:v>102406.249999872</c:v>
                </c:pt>
                <c:pt idx="3795">
                  <c:v>102406.249999872</c:v>
                </c:pt>
                <c:pt idx="3796">
                  <c:v>102406.249999872</c:v>
                </c:pt>
                <c:pt idx="3797">
                  <c:v>102406.249999872</c:v>
                </c:pt>
                <c:pt idx="3798">
                  <c:v>102406.249999872</c:v>
                </c:pt>
                <c:pt idx="3799">
                  <c:v>102406.249999872</c:v>
                </c:pt>
                <c:pt idx="3800">
                  <c:v>102406.249999872</c:v>
                </c:pt>
                <c:pt idx="3801">
                  <c:v>102406.249999872</c:v>
                </c:pt>
                <c:pt idx="3802">
                  <c:v>102406.249999872</c:v>
                </c:pt>
                <c:pt idx="3803">
                  <c:v>102406.249999872</c:v>
                </c:pt>
                <c:pt idx="3804">
                  <c:v>102406.249999872</c:v>
                </c:pt>
                <c:pt idx="3805">
                  <c:v>102406.249999872</c:v>
                </c:pt>
                <c:pt idx="3806">
                  <c:v>102406.249999872</c:v>
                </c:pt>
                <c:pt idx="3807">
                  <c:v>102406.249999872</c:v>
                </c:pt>
                <c:pt idx="3808">
                  <c:v>102406.249999872</c:v>
                </c:pt>
                <c:pt idx="3809">
                  <c:v>102406.249999872</c:v>
                </c:pt>
                <c:pt idx="3810">
                  <c:v>102406.249999872</c:v>
                </c:pt>
                <c:pt idx="3811">
                  <c:v>102406.249999872</c:v>
                </c:pt>
                <c:pt idx="3812">
                  <c:v>102406.249999872</c:v>
                </c:pt>
                <c:pt idx="3813">
                  <c:v>102406.249999872</c:v>
                </c:pt>
                <c:pt idx="3814">
                  <c:v>102406.249999872</c:v>
                </c:pt>
                <c:pt idx="3815">
                  <c:v>102406.249999872</c:v>
                </c:pt>
                <c:pt idx="3816">
                  <c:v>102406.249999872</c:v>
                </c:pt>
                <c:pt idx="3817">
                  <c:v>102406.249999872</c:v>
                </c:pt>
                <c:pt idx="3818">
                  <c:v>102406.249999872</c:v>
                </c:pt>
                <c:pt idx="3819">
                  <c:v>102406.249999872</c:v>
                </c:pt>
                <c:pt idx="3820">
                  <c:v>102406.249999872</c:v>
                </c:pt>
                <c:pt idx="3821">
                  <c:v>102406.249999872</c:v>
                </c:pt>
                <c:pt idx="3822">
                  <c:v>102406.249999872</c:v>
                </c:pt>
                <c:pt idx="3823">
                  <c:v>102406.249999872</c:v>
                </c:pt>
                <c:pt idx="3824">
                  <c:v>102406.249999872</c:v>
                </c:pt>
                <c:pt idx="3825">
                  <c:v>102406.249999872</c:v>
                </c:pt>
                <c:pt idx="3826">
                  <c:v>102406.249999872</c:v>
                </c:pt>
                <c:pt idx="3827">
                  <c:v>102406.249999872</c:v>
                </c:pt>
                <c:pt idx="3828">
                  <c:v>102406.249999872</c:v>
                </c:pt>
                <c:pt idx="3829">
                  <c:v>102406.249999872</c:v>
                </c:pt>
                <c:pt idx="3830">
                  <c:v>102406.249999872</c:v>
                </c:pt>
                <c:pt idx="3831">
                  <c:v>102406.249999872</c:v>
                </c:pt>
                <c:pt idx="3832">
                  <c:v>102406.249999872</c:v>
                </c:pt>
                <c:pt idx="3833">
                  <c:v>102406.249999872</c:v>
                </c:pt>
                <c:pt idx="3834">
                  <c:v>102406.249999872</c:v>
                </c:pt>
                <c:pt idx="3835">
                  <c:v>102406.249999872</c:v>
                </c:pt>
                <c:pt idx="3836">
                  <c:v>102406.249999872</c:v>
                </c:pt>
                <c:pt idx="3837">
                  <c:v>102406.249999872</c:v>
                </c:pt>
                <c:pt idx="3838">
                  <c:v>102406.249999872</c:v>
                </c:pt>
                <c:pt idx="3839">
                  <c:v>102406.249999872</c:v>
                </c:pt>
                <c:pt idx="3840">
                  <c:v>102406.249999872</c:v>
                </c:pt>
                <c:pt idx="3841">
                  <c:v>102406.249999872</c:v>
                </c:pt>
                <c:pt idx="3842">
                  <c:v>102406.249999872</c:v>
                </c:pt>
                <c:pt idx="3843">
                  <c:v>102406.249999872</c:v>
                </c:pt>
                <c:pt idx="3844">
                  <c:v>102406.249999872</c:v>
                </c:pt>
                <c:pt idx="3845">
                  <c:v>102406.249999872</c:v>
                </c:pt>
                <c:pt idx="3846">
                  <c:v>102406.249999872</c:v>
                </c:pt>
                <c:pt idx="3847">
                  <c:v>102406.249999872</c:v>
                </c:pt>
                <c:pt idx="3848">
                  <c:v>102406.249999872</c:v>
                </c:pt>
                <c:pt idx="3849">
                  <c:v>102406.249999872</c:v>
                </c:pt>
                <c:pt idx="3850">
                  <c:v>102406.249999872</c:v>
                </c:pt>
                <c:pt idx="3851">
                  <c:v>102406.249999872</c:v>
                </c:pt>
                <c:pt idx="3852">
                  <c:v>102406.249999872</c:v>
                </c:pt>
                <c:pt idx="3853">
                  <c:v>102406.249999872</c:v>
                </c:pt>
                <c:pt idx="3854">
                  <c:v>102406.249999872</c:v>
                </c:pt>
                <c:pt idx="3855">
                  <c:v>102406.249999872</c:v>
                </c:pt>
                <c:pt idx="3856">
                  <c:v>102406.249999872</c:v>
                </c:pt>
                <c:pt idx="3857">
                  <c:v>102406.249999872</c:v>
                </c:pt>
                <c:pt idx="3858">
                  <c:v>102406.249999872</c:v>
                </c:pt>
                <c:pt idx="3859">
                  <c:v>102406.249999872</c:v>
                </c:pt>
                <c:pt idx="3860">
                  <c:v>102406.249999872</c:v>
                </c:pt>
                <c:pt idx="3861">
                  <c:v>102406.249999872</c:v>
                </c:pt>
                <c:pt idx="3862">
                  <c:v>102406.249999872</c:v>
                </c:pt>
                <c:pt idx="3863">
                  <c:v>102406.249999872</c:v>
                </c:pt>
                <c:pt idx="3864">
                  <c:v>102406.249999872</c:v>
                </c:pt>
                <c:pt idx="3865">
                  <c:v>102406.249999872</c:v>
                </c:pt>
                <c:pt idx="3866">
                  <c:v>102406.249999872</c:v>
                </c:pt>
                <c:pt idx="3867">
                  <c:v>102406.249999872</c:v>
                </c:pt>
                <c:pt idx="3868">
                  <c:v>102406.249999872</c:v>
                </c:pt>
                <c:pt idx="3869">
                  <c:v>102406.249999872</c:v>
                </c:pt>
                <c:pt idx="3870">
                  <c:v>102406.249999872</c:v>
                </c:pt>
                <c:pt idx="3871">
                  <c:v>102406.249999872</c:v>
                </c:pt>
                <c:pt idx="3872">
                  <c:v>102406.249999872</c:v>
                </c:pt>
                <c:pt idx="3873">
                  <c:v>102406.249999872</c:v>
                </c:pt>
                <c:pt idx="3874">
                  <c:v>102406.249999872</c:v>
                </c:pt>
                <c:pt idx="3875">
                  <c:v>102406.249999872</c:v>
                </c:pt>
                <c:pt idx="3876">
                  <c:v>102406.249999872</c:v>
                </c:pt>
                <c:pt idx="3877">
                  <c:v>102406.249999872</c:v>
                </c:pt>
                <c:pt idx="3878">
                  <c:v>102406.249999872</c:v>
                </c:pt>
                <c:pt idx="3879">
                  <c:v>102406.249999872</c:v>
                </c:pt>
                <c:pt idx="3880">
                  <c:v>102406.249999872</c:v>
                </c:pt>
                <c:pt idx="3881">
                  <c:v>102406.249999872</c:v>
                </c:pt>
                <c:pt idx="3882">
                  <c:v>102406.249999872</c:v>
                </c:pt>
                <c:pt idx="3883">
                  <c:v>102406.249999872</c:v>
                </c:pt>
                <c:pt idx="3884">
                  <c:v>102406.249999872</c:v>
                </c:pt>
                <c:pt idx="3885">
                  <c:v>102406.249999872</c:v>
                </c:pt>
                <c:pt idx="3886">
                  <c:v>102406.249999872</c:v>
                </c:pt>
                <c:pt idx="3887">
                  <c:v>102406.249999872</c:v>
                </c:pt>
                <c:pt idx="3888">
                  <c:v>102406.249999872</c:v>
                </c:pt>
                <c:pt idx="3889">
                  <c:v>102406.249999872</c:v>
                </c:pt>
                <c:pt idx="3890">
                  <c:v>102406.249999872</c:v>
                </c:pt>
                <c:pt idx="3891">
                  <c:v>102406.249999872</c:v>
                </c:pt>
                <c:pt idx="3892">
                  <c:v>102406.249999872</c:v>
                </c:pt>
                <c:pt idx="3893">
                  <c:v>102406.249999872</c:v>
                </c:pt>
                <c:pt idx="3894">
                  <c:v>102406.249999872</c:v>
                </c:pt>
                <c:pt idx="3895">
                  <c:v>102406.249999872</c:v>
                </c:pt>
                <c:pt idx="3896">
                  <c:v>102406.249999872</c:v>
                </c:pt>
                <c:pt idx="3897">
                  <c:v>102406.249999872</c:v>
                </c:pt>
                <c:pt idx="3898">
                  <c:v>102406.249999872</c:v>
                </c:pt>
                <c:pt idx="3899">
                  <c:v>102406.249999872</c:v>
                </c:pt>
                <c:pt idx="3900">
                  <c:v>102406.249999872</c:v>
                </c:pt>
                <c:pt idx="3901">
                  <c:v>102406.249999872</c:v>
                </c:pt>
                <c:pt idx="3902">
                  <c:v>102406.249999872</c:v>
                </c:pt>
                <c:pt idx="3903">
                  <c:v>102406.249999872</c:v>
                </c:pt>
                <c:pt idx="3904">
                  <c:v>102406.249999872</c:v>
                </c:pt>
                <c:pt idx="3905">
                  <c:v>102406.249999872</c:v>
                </c:pt>
                <c:pt idx="3906">
                  <c:v>102406.249999872</c:v>
                </c:pt>
                <c:pt idx="3907">
                  <c:v>102406.249999872</c:v>
                </c:pt>
                <c:pt idx="3908">
                  <c:v>102406.249999872</c:v>
                </c:pt>
                <c:pt idx="3909">
                  <c:v>102406.249999872</c:v>
                </c:pt>
                <c:pt idx="3910">
                  <c:v>102406.249999872</c:v>
                </c:pt>
                <c:pt idx="3911">
                  <c:v>102406.249999872</c:v>
                </c:pt>
                <c:pt idx="3912">
                  <c:v>102406.249999872</c:v>
                </c:pt>
                <c:pt idx="3913">
                  <c:v>102406.249999872</c:v>
                </c:pt>
                <c:pt idx="3914">
                  <c:v>102406.249999872</c:v>
                </c:pt>
                <c:pt idx="3915">
                  <c:v>102406.249999872</c:v>
                </c:pt>
                <c:pt idx="3916">
                  <c:v>102406.249999872</c:v>
                </c:pt>
                <c:pt idx="3917">
                  <c:v>102406.249999872</c:v>
                </c:pt>
                <c:pt idx="3918">
                  <c:v>102406.249999872</c:v>
                </c:pt>
                <c:pt idx="3919">
                  <c:v>102406.249999872</c:v>
                </c:pt>
                <c:pt idx="3920">
                  <c:v>102406.249999872</c:v>
                </c:pt>
                <c:pt idx="3921">
                  <c:v>102406.249999872</c:v>
                </c:pt>
                <c:pt idx="3922">
                  <c:v>102406.249999872</c:v>
                </c:pt>
                <c:pt idx="3923">
                  <c:v>102406.249999872</c:v>
                </c:pt>
                <c:pt idx="3924">
                  <c:v>102406.249999872</c:v>
                </c:pt>
                <c:pt idx="3925">
                  <c:v>102406.249999872</c:v>
                </c:pt>
                <c:pt idx="3926">
                  <c:v>102406.249999872</c:v>
                </c:pt>
                <c:pt idx="3927">
                  <c:v>102406.249999872</c:v>
                </c:pt>
                <c:pt idx="3928">
                  <c:v>102406.249999872</c:v>
                </c:pt>
                <c:pt idx="3929">
                  <c:v>102406.249999872</c:v>
                </c:pt>
                <c:pt idx="3930">
                  <c:v>102406.249999872</c:v>
                </c:pt>
                <c:pt idx="3931">
                  <c:v>102406.249999872</c:v>
                </c:pt>
                <c:pt idx="3932">
                  <c:v>102406.249999872</c:v>
                </c:pt>
                <c:pt idx="3933">
                  <c:v>102406.249999872</c:v>
                </c:pt>
                <c:pt idx="3934">
                  <c:v>102406.249999872</c:v>
                </c:pt>
                <c:pt idx="3935">
                  <c:v>102406.249999872</c:v>
                </c:pt>
                <c:pt idx="3936">
                  <c:v>102406.249999872</c:v>
                </c:pt>
                <c:pt idx="3937">
                  <c:v>102406.249999872</c:v>
                </c:pt>
                <c:pt idx="3938">
                  <c:v>102406.249999872</c:v>
                </c:pt>
                <c:pt idx="3939">
                  <c:v>102406.249999872</c:v>
                </c:pt>
                <c:pt idx="3940">
                  <c:v>102406.249999872</c:v>
                </c:pt>
                <c:pt idx="3941">
                  <c:v>102406.249999872</c:v>
                </c:pt>
                <c:pt idx="3942">
                  <c:v>102406.249999872</c:v>
                </c:pt>
                <c:pt idx="3943">
                  <c:v>102406.249999872</c:v>
                </c:pt>
                <c:pt idx="3944">
                  <c:v>102406.249999872</c:v>
                </c:pt>
                <c:pt idx="3945">
                  <c:v>102406.249999872</c:v>
                </c:pt>
                <c:pt idx="3946">
                  <c:v>102406.249999872</c:v>
                </c:pt>
                <c:pt idx="3947">
                  <c:v>102406.249999872</c:v>
                </c:pt>
                <c:pt idx="3948">
                  <c:v>102406.249999872</c:v>
                </c:pt>
                <c:pt idx="3949">
                  <c:v>102406.249999872</c:v>
                </c:pt>
                <c:pt idx="3950">
                  <c:v>102406.249999872</c:v>
                </c:pt>
                <c:pt idx="3951">
                  <c:v>102406.249999872</c:v>
                </c:pt>
                <c:pt idx="3952">
                  <c:v>102406.249999872</c:v>
                </c:pt>
                <c:pt idx="3953">
                  <c:v>102406.249999872</c:v>
                </c:pt>
                <c:pt idx="3954">
                  <c:v>102406.249999872</c:v>
                </c:pt>
                <c:pt idx="3955">
                  <c:v>102406.249999872</c:v>
                </c:pt>
                <c:pt idx="3956">
                  <c:v>102406.249999872</c:v>
                </c:pt>
                <c:pt idx="3957">
                  <c:v>102406.249999872</c:v>
                </c:pt>
                <c:pt idx="3958">
                  <c:v>102406.249999872</c:v>
                </c:pt>
                <c:pt idx="3959">
                  <c:v>102406.249999872</c:v>
                </c:pt>
                <c:pt idx="3960">
                  <c:v>102406.249999872</c:v>
                </c:pt>
                <c:pt idx="3961">
                  <c:v>102406.249999872</c:v>
                </c:pt>
                <c:pt idx="3962">
                  <c:v>102406.249999872</c:v>
                </c:pt>
                <c:pt idx="3963">
                  <c:v>102406.249999872</c:v>
                </c:pt>
                <c:pt idx="3964">
                  <c:v>102406.249999872</c:v>
                </c:pt>
                <c:pt idx="3965">
                  <c:v>102406.249999872</c:v>
                </c:pt>
                <c:pt idx="3966">
                  <c:v>102406.249999872</c:v>
                </c:pt>
                <c:pt idx="3967">
                  <c:v>102406.249999872</c:v>
                </c:pt>
                <c:pt idx="3968">
                  <c:v>102406.249999872</c:v>
                </c:pt>
                <c:pt idx="3969">
                  <c:v>102406.249999872</c:v>
                </c:pt>
                <c:pt idx="3970">
                  <c:v>102406.249999872</c:v>
                </c:pt>
                <c:pt idx="3971">
                  <c:v>102406.249999872</c:v>
                </c:pt>
                <c:pt idx="3972">
                  <c:v>102406.249999872</c:v>
                </c:pt>
                <c:pt idx="3973">
                  <c:v>102406.249999872</c:v>
                </c:pt>
                <c:pt idx="3974">
                  <c:v>102406.249999872</c:v>
                </c:pt>
                <c:pt idx="3975">
                  <c:v>102406.249999872</c:v>
                </c:pt>
                <c:pt idx="3976">
                  <c:v>102406.249999872</c:v>
                </c:pt>
                <c:pt idx="3977">
                  <c:v>102406.249999872</c:v>
                </c:pt>
                <c:pt idx="3978">
                  <c:v>102406.249999872</c:v>
                </c:pt>
                <c:pt idx="3979">
                  <c:v>102406.249999872</c:v>
                </c:pt>
                <c:pt idx="3980">
                  <c:v>102406.249999872</c:v>
                </c:pt>
                <c:pt idx="3981">
                  <c:v>102406.249999872</c:v>
                </c:pt>
                <c:pt idx="3982">
                  <c:v>102406.249999872</c:v>
                </c:pt>
                <c:pt idx="3983">
                  <c:v>102406.249999872</c:v>
                </c:pt>
                <c:pt idx="3984">
                  <c:v>102406.249999872</c:v>
                </c:pt>
                <c:pt idx="3985">
                  <c:v>102406.249999872</c:v>
                </c:pt>
                <c:pt idx="3986">
                  <c:v>102406.249999872</c:v>
                </c:pt>
                <c:pt idx="3987">
                  <c:v>102406.249999872</c:v>
                </c:pt>
                <c:pt idx="3988">
                  <c:v>102406.249999872</c:v>
                </c:pt>
                <c:pt idx="3989">
                  <c:v>102406.249999872</c:v>
                </c:pt>
                <c:pt idx="3990">
                  <c:v>102406.249999872</c:v>
                </c:pt>
                <c:pt idx="3991">
                  <c:v>102406.249999872</c:v>
                </c:pt>
                <c:pt idx="3992">
                  <c:v>102406.249999872</c:v>
                </c:pt>
                <c:pt idx="3993">
                  <c:v>102406.249999872</c:v>
                </c:pt>
                <c:pt idx="3994">
                  <c:v>102406.249999872</c:v>
                </c:pt>
                <c:pt idx="3995">
                  <c:v>102406.249999872</c:v>
                </c:pt>
                <c:pt idx="3996">
                  <c:v>102406.249999872</c:v>
                </c:pt>
                <c:pt idx="3997">
                  <c:v>102406.249999872</c:v>
                </c:pt>
                <c:pt idx="3998">
                  <c:v>102406.249999872</c:v>
                </c:pt>
                <c:pt idx="3999">
                  <c:v>102406.249999872</c:v>
                </c:pt>
                <c:pt idx="4000">
                  <c:v>102406.249999872</c:v>
                </c:pt>
                <c:pt idx="4001">
                  <c:v>102406.249999872</c:v>
                </c:pt>
                <c:pt idx="4002">
                  <c:v>102406.249999872</c:v>
                </c:pt>
                <c:pt idx="4003">
                  <c:v>102406.249999872</c:v>
                </c:pt>
                <c:pt idx="4004">
                  <c:v>102406.249999872</c:v>
                </c:pt>
                <c:pt idx="4005">
                  <c:v>102406.249999872</c:v>
                </c:pt>
                <c:pt idx="4006">
                  <c:v>102406.249999872</c:v>
                </c:pt>
                <c:pt idx="4007">
                  <c:v>102406.249999872</c:v>
                </c:pt>
                <c:pt idx="4008">
                  <c:v>102406.249999872</c:v>
                </c:pt>
                <c:pt idx="4009">
                  <c:v>102406.249999872</c:v>
                </c:pt>
                <c:pt idx="4010">
                  <c:v>102406.249999872</c:v>
                </c:pt>
                <c:pt idx="4011">
                  <c:v>102406.249999872</c:v>
                </c:pt>
                <c:pt idx="4012">
                  <c:v>102406.249999872</c:v>
                </c:pt>
                <c:pt idx="4013">
                  <c:v>102406.249999872</c:v>
                </c:pt>
                <c:pt idx="4014">
                  <c:v>102406.249999872</c:v>
                </c:pt>
                <c:pt idx="4015">
                  <c:v>102406.249999872</c:v>
                </c:pt>
                <c:pt idx="4016">
                  <c:v>102406.249999872</c:v>
                </c:pt>
                <c:pt idx="4017">
                  <c:v>102406.249999872</c:v>
                </c:pt>
                <c:pt idx="4018">
                  <c:v>102406.249999872</c:v>
                </c:pt>
                <c:pt idx="4019">
                  <c:v>102406.249999872</c:v>
                </c:pt>
                <c:pt idx="4020">
                  <c:v>102406.249999872</c:v>
                </c:pt>
                <c:pt idx="4021">
                  <c:v>102406.249999872</c:v>
                </c:pt>
                <c:pt idx="4022">
                  <c:v>102406.249999872</c:v>
                </c:pt>
                <c:pt idx="4023">
                  <c:v>102406.249999872</c:v>
                </c:pt>
                <c:pt idx="4024">
                  <c:v>102406.249999872</c:v>
                </c:pt>
                <c:pt idx="4025">
                  <c:v>102406.249999872</c:v>
                </c:pt>
                <c:pt idx="4026">
                  <c:v>102406.249999872</c:v>
                </c:pt>
                <c:pt idx="4027">
                  <c:v>102406.249999872</c:v>
                </c:pt>
                <c:pt idx="4028">
                  <c:v>102406.249999872</c:v>
                </c:pt>
                <c:pt idx="4029">
                  <c:v>102406.249999872</c:v>
                </c:pt>
                <c:pt idx="4030">
                  <c:v>102406.249999872</c:v>
                </c:pt>
                <c:pt idx="4031">
                  <c:v>102406.249999872</c:v>
                </c:pt>
                <c:pt idx="4032">
                  <c:v>102406.249999872</c:v>
                </c:pt>
                <c:pt idx="4033">
                  <c:v>102406.249999872</c:v>
                </c:pt>
                <c:pt idx="4034">
                  <c:v>102406.249999872</c:v>
                </c:pt>
                <c:pt idx="4035">
                  <c:v>102406.249999872</c:v>
                </c:pt>
                <c:pt idx="4036">
                  <c:v>102406.249999872</c:v>
                </c:pt>
                <c:pt idx="4037">
                  <c:v>102406.249999872</c:v>
                </c:pt>
                <c:pt idx="4038">
                  <c:v>102406.249999872</c:v>
                </c:pt>
                <c:pt idx="4039">
                  <c:v>102406.249999872</c:v>
                </c:pt>
                <c:pt idx="4040">
                  <c:v>102406.249999872</c:v>
                </c:pt>
                <c:pt idx="4041">
                  <c:v>102406.249999872</c:v>
                </c:pt>
                <c:pt idx="4042">
                  <c:v>102406.249999872</c:v>
                </c:pt>
                <c:pt idx="4043">
                  <c:v>102406.249999872</c:v>
                </c:pt>
                <c:pt idx="4044">
                  <c:v>102406.249999872</c:v>
                </c:pt>
                <c:pt idx="4045">
                  <c:v>102406.249999872</c:v>
                </c:pt>
                <c:pt idx="4046">
                  <c:v>102406.249999872</c:v>
                </c:pt>
                <c:pt idx="4047">
                  <c:v>102406.249999872</c:v>
                </c:pt>
                <c:pt idx="4048">
                  <c:v>102406.249999872</c:v>
                </c:pt>
                <c:pt idx="4049">
                  <c:v>102406.249999872</c:v>
                </c:pt>
                <c:pt idx="4050">
                  <c:v>102406.249999872</c:v>
                </c:pt>
                <c:pt idx="4051">
                  <c:v>102406.249999872</c:v>
                </c:pt>
                <c:pt idx="4052">
                  <c:v>102406.249999872</c:v>
                </c:pt>
                <c:pt idx="4053">
                  <c:v>102406.249999872</c:v>
                </c:pt>
                <c:pt idx="4054">
                  <c:v>102406.249999872</c:v>
                </c:pt>
                <c:pt idx="4055">
                  <c:v>102406.249999872</c:v>
                </c:pt>
                <c:pt idx="4056">
                  <c:v>102406.249999872</c:v>
                </c:pt>
                <c:pt idx="4057">
                  <c:v>102406.249999872</c:v>
                </c:pt>
                <c:pt idx="4058">
                  <c:v>102406.249999872</c:v>
                </c:pt>
                <c:pt idx="4059">
                  <c:v>102406.249999872</c:v>
                </c:pt>
                <c:pt idx="4060">
                  <c:v>102406.249999872</c:v>
                </c:pt>
                <c:pt idx="4061">
                  <c:v>102406.249999872</c:v>
                </c:pt>
                <c:pt idx="4062">
                  <c:v>102406.249999872</c:v>
                </c:pt>
                <c:pt idx="4063">
                  <c:v>102406.249999872</c:v>
                </c:pt>
                <c:pt idx="4064">
                  <c:v>102406.249999872</c:v>
                </c:pt>
                <c:pt idx="4065">
                  <c:v>102406.249999872</c:v>
                </c:pt>
                <c:pt idx="4066">
                  <c:v>102406.249999872</c:v>
                </c:pt>
                <c:pt idx="4067">
                  <c:v>102406.249999872</c:v>
                </c:pt>
                <c:pt idx="4068">
                  <c:v>102406.249999872</c:v>
                </c:pt>
                <c:pt idx="4069">
                  <c:v>102406.249999872</c:v>
                </c:pt>
                <c:pt idx="4070">
                  <c:v>102406.249999872</c:v>
                </c:pt>
                <c:pt idx="4071">
                  <c:v>102406.249999872</c:v>
                </c:pt>
                <c:pt idx="4072">
                  <c:v>102406.249999872</c:v>
                </c:pt>
                <c:pt idx="4073">
                  <c:v>102406.249999872</c:v>
                </c:pt>
                <c:pt idx="4074">
                  <c:v>102406.249999872</c:v>
                </c:pt>
                <c:pt idx="4075">
                  <c:v>102406.249999872</c:v>
                </c:pt>
                <c:pt idx="4076">
                  <c:v>102406.249999872</c:v>
                </c:pt>
                <c:pt idx="4077">
                  <c:v>102406.249999872</c:v>
                </c:pt>
                <c:pt idx="4078">
                  <c:v>102406.249999872</c:v>
                </c:pt>
                <c:pt idx="4079">
                  <c:v>102406.249999872</c:v>
                </c:pt>
                <c:pt idx="4080">
                  <c:v>102406.249999872</c:v>
                </c:pt>
                <c:pt idx="4081">
                  <c:v>102406.249999872</c:v>
                </c:pt>
                <c:pt idx="4082">
                  <c:v>102406.249999872</c:v>
                </c:pt>
                <c:pt idx="4083">
                  <c:v>102406.249999872</c:v>
                </c:pt>
                <c:pt idx="4084">
                  <c:v>102406.249999872</c:v>
                </c:pt>
                <c:pt idx="4085">
                  <c:v>102406.249999872</c:v>
                </c:pt>
                <c:pt idx="4086">
                  <c:v>102406.249999872</c:v>
                </c:pt>
                <c:pt idx="4087">
                  <c:v>102406.249999872</c:v>
                </c:pt>
                <c:pt idx="4088">
                  <c:v>102406.249999872</c:v>
                </c:pt>
                <c:pt idx="4089">
                  <c:v>102406.249999872</c:v>
                </c:pt>
                <c:pt idx="4090">
                  <c:v>102406.249999872</c:v>
                </c:pt>
                <c:pt idx="4091">
                  <c:v>102406.249999872</c:v>
                </c:pt>
                <c:pt idx="4092">
                  <c:v>102406.249999872</c:v>
                </c:pt>
                <c:pt idx="4093">
                  <c:v>102406.249999872</c:v>
                </c:pt>
                <c:pt idx="4094">
                  <c:v>102406.249999872</c:v>
                </c:pt>
                <c:pt idx="4095">
                  <c:v>102406.249999872</c:v>
                </c:pt>
                <c:pt idx="4096">
                  <c:v>102406.249999872</c:v>
                </c:pt>
                <c:pt idx="4097">
                  <c:v>102406.249999872</c:v>
                </c:pt>
                <c:pt idx="4098">
                  <c:v>102406.249999872</c:v>
                </c:pt>
                <c:pt idx="4099">
                  <c:v>102406.249999872</c:v>
                </c:pt>
                <c:pt idx="4100">
                  <c:v>102406.249999872</c:v>
                </c:pt>
                <c:pt idx="4101">
                  <c:v>102406.249999872</c:v>
                </c:pt>
                <c:pt idx="4102">
                  <c:v>102406.249999872</c:v>
                </c:pt>
                <c:pt idx="4103">
                  <c:v>102406.249999872</c:v>
                </c:pt>
                <c:pt idx="4104">
                  <c:v>102406.249999872</c:v>
                </c:pt>
                <c:pt idx="4105">
                  <c:v>102406.249999872</c:v>
                </c:pt>
                <c:pt idx="4106">
                  <c:v>102406.249999872</c:v>
                </c:pt>
                <c:pt idx="4107">
                  <c:v>102406.249999872</c:v>
                </c:pt>
                <c:pt idx="4108">
                  <c:v>102406.249999872</c:v>
                </c:pt>
                <c:pt idx="4109">
                  <c:v>102406.249999872</c:v>
                </c:pt>
                <c:pt idx="4110">
                  <c:v>102406.249999872</c:v>
                </c:pt>
                <c:pt idx="4111">
                  <c:v>102406.249999872</c:v>
                </c:pt>
                <c:pt idx="4112">
                  <c:v>102406.249999872</c:v>
                </c:pt>
                <c:pt idx="4113">
                  <c:v>102406.249999872</c:v>
                </c:pt>
                <c:pt idx="4114">
                  <c:v>102406.249999872</c:v>
                </c:pt>
                <c:pt idx="4115">
                  <c:v>102406.249999872</c:v>
                </c:pt>
                <c:pt idx="4116">
                  <c:v>102406.249999872</c:v>
                </c:pt>
                <c:pt idx="4117">
                  <c:v>102406.249999872</c:v>
                </c:pt>
                <c:pt idx="4118">
                  <c:v>102406.249999872</c:v>
                </c:pt>
                <c:pt idx="4119">
                  <c:v>102406.249999872</c:v>
                </c:pt>
                <c:pt idx="4120">
                  <c:v>102406.249999872</c:v>
                </c:pt>
                <c:pt idx="4121">
                  <c:v>102406.249999872</c:v>
                </c:pt>
                <c:pt idx="4122">
                  <c:v>102406.249999872</c:v>
                </c:pt>
                <c:pt idx="4123">
                  <c:v>102406.249999872</c:v>
                </c:pt>
                <c:pt idx="4124">
                  <c:v>102406.249999872</c:v>
                </c:pt>
                <c:pt idx="4125">
                  <c:v>102406.249999872</c:v>
                </c:pt>
                <c:pt idx="4126">
                  <c:v>102406.249999872</c:v>
                </c:pt>
                <c:pt idx="4127">
                  <c:v>102406.249999872</c:v>
                </c:pt>
                <c:pt idx="4128">
                  <c:v>102406.249999872</c:v>
                </c:pt>
                <c:pt idx="4129">
                  <c:v>102406.249999872</c:v>
                </c:pt>
                <c:pt idx="4130">
                  <c:v>102406.249999872</c:v>
                </c:pt>
                <c:pt idx="4131">
                  <c:v>102406.249999872</c:v>
                </c:pt>
                <c:pt idx="4132">
                  <c:v>102406.249999872</c:v>
                </c:pt>
                <c:pt idx="4133">
                  <c:v>102406.249999872</c:v>
                </c:pt>
                <c:pt idx="4134">
                  <c:v>102406.249999872</c:v>
                </c:pt>
                <c:pt idx="4135">
                  <c:v>102406.249999872</c:v>
                </c:pt>
                <c:pt idx="4136">
                  <c:v>102406.249999872</c:v>
                </c:pt>
                <c:pt idx="4137">
                  <c:v>102406.249999872</c:v>
                </c:pt>
                <c:pt idx="4138">
                  <c:v>102406.249999872</c:v>
                </c:pt>
                <c:pt idx="4139">
                  <c:v>102406.249999872</c:v>
                </c:pt>
                <c:pt idx="4140">
                  <c:v>102406.249999872</c:v>
                </c:pt>
                <c:pt idx="4141">
                  <c:v>102406.249999872</c:v>
                </c:pt>
                <c:pt idx="4142">
                  <c:v>102406.249999872</c:v>
                </c:pt>
                <c:pt idx="4143">
                  <c:v>102406.249999872</c:v>
                </c:pt>
                <c:pt idx="4144">
                  <c:v>102406.249999872</c:v>
                </c:pt>
                <c:pt idx="4145">
                  <c:v>102406.249999872</c:v>
                </c:pt>
                <c:pt idx="4146">
                  <c:v>102406.249999872</c:v>
                </c:pt>
                <c:pt idx="4147">
                  <c:v>102406.249999872</c:v>
                </c:pt>
                <c:pt idx="4148">
                  <c:v>102406.249999872</c:v>
                </c:pt>
                <c:pt idx="4149">
                  <c:v>102406.249999872</c:v>
                </c:pt>
                <c:pt idx="4150">
                  <c:v>102406.249999872</c:v>
                </c:pt>
                <c:pt idx="4151">
                  <c:v>102406.249999872</c:v>
                </c:pt>
                <c:pt idx="4152">
                  <c:v>102406.249999872</c:v>
                </c:pt>
                <c:pt idx="4153">
                  <c:v>102406.249999872</c:v>
                </c:pt>
                <c:pt idx="4154">
                  <c:v>102406.249999872</c:v>
                </c:pt>
                <c:pt idx="4155">
                  <c:v>102406.249999872</c:v>
                </c:pt>
                <c:pt idx="4156">
                  <c:v>102406.249999872</c:v>
                </c:pt>
                <c:pt idx="4157">
                  <c:v>102406.249999872</c:v>
                </c:pt>
                <c:pt idx="4158">
                  <c:v>102406.249999872</c:v>
                </c:pt>
                <c:pt idx="4159">
                  <c:v>102406.249999872</c:v>
                </c:pt>
                <c:pt idx="4160">
                  <c:v>102406.249999872</c:v>
                </c:pt>
                <c:pt idx="4161">
                  <c:v>102406.249999872</c:v>
                </c:pt>
                <c:pt idx="4162">
                  <c:v>102406.249999872</c:v>
                </c:pt>
                <c:pt idx="4163">
                  <c:v>102406.249999872</c:v>
                </c:pt>
                <c:pt idx="4164">
                  <c:v>102406.249999872</c:v>
                </c:pt>
                <c:pt idx="4165">
                  <c:v>102406.249999872</c:v>
                </c:pt>
                <c:pt idx="4166">
                  <c:v>102406.249999872</c:v>
                </c:pt>
                <c:pt idx="4167">
                  <c:v>102406.249999872</c:v>
                </c:pt>
                <c:pt idx="4168">
                  <c:v>102406.249999872</c:v>
                </c:pt>
                <c:pt idx="4169">
                  <c:v>102406.249999872</c:v>
                </c:pt>
                <c:pt idx="4170">
                  <c:v>102406.249999872</c:v>
                </c:pt>
                <c:pt idx="4171">
                  <c:v>102406.249999872</c:v>
                </c:pt>
                <c:pt idx="4172">
                  <c:v>102406.249999872</c:v>
                </c:pt>
                <c:pt idx="4173">
                  <c:v>102406.249999872</c:v>
                </c:pt>
                <c:pt idx="4174">
                  <c:v>102406.249999872</c:v>
                </c:pt>
                <c:pt idx="4175">
                  <c:v>102406.249999872</c:v>
                </c:pt>
                <c:pt idx="4176">
                  <c:v>102406.249999872</c:v>
                </c:pt>
                <c:pt idx="4177">
                  <c:v>102406.249999872</c:v>
                </c:pt>
                <c:pt idx="4178">
                  <c:v>102406.249999872</c:v>
                </c:pt>
                <c:pt idx="4179">
                  <c:v>102406.249999872</c:v>
                </c:pt>
                <c:pt idx="4180">
                  <c:v>102406.249999872</c:v>
                </c:pt>
                <c:pt idx="4181">
                  <c:v>102406.249999872</c:v>
                </c:pt>
                <c:pt idx="4182">
                  <c:v>102406.249999872</c:v>
                </c:pt>
                <c:pt idx="4183">
                  <c:v>102406.249999872</c:v>
                </c:pt>
                <c:pt idx="4184">
                  <c:v>102406.249999872</c:v>
                </c:pt>
                <c:pt idx="4185">
                  <c:v>102406.249999872</c:v>
                </c:pt>
                <c:pt idx="4186">
                  <c:v>102406.249999872</c:v>
                </c:pt>
                <c:pt idx="4187">
                  <c:v>102406.249999872</c:v>
                </c:pt>
                <c:pt idx="4188">
                  <c:v>102406.249999872</c:v>
                </c:pt>
                <c:pt idx="4189">
                  <c:v>102406.249999872</c:v>
                </c:pt>
                <c:pt idx="4190">
                  <c:v>102406.249999872</c:v>
                </c:pt>
                <c:pt idx="4191">
                  <c:v>102406.249999872</c:v>
                </c:pt>
                <c:pt idx="4192">
                  <c:v>102406.249999872</c:v>
                </c:pt>
                <c:pt idx="4193">
                  <c:v>102406.249999872</c:v>
                </c:pt>
                <c:pt idx="4194">
                  <c:v>102406.249999872</c:v>
                </c:pt>
                <c:pt idx="4195">
                  <c:v>102406.249999872</c:v>
                </c:pt>
                <c:pt idx="4196">
                  <c:v>102406.249999872</c:v>
                </c:pt>
                <c:pt idx="4197">
                  <c:v>102406.249999872</c:v>
                </c:pt>
                <c:pt idx="4198">
                  <c:v>102406.249999872</c:v>
                </c:pt>
                <c:pt idx="4199">
                  <c:v>102406.249999872</c:v>
                </c:pt>
                <c:pt idx="4200">
                  <c:v>102406.249999872</c:v>
                </c:pt>
                <c:pt idx="4201">
                  <c:v>102406.249999872</c:v>
                </c:pt>
                <c:pt idx="4202">
                  <c:v>102406.249999872</c:v>
                </c:pt>
                <c:pt idx="4203">
                  <c:v>102406.249999872</c:v>
                </c:pt>
                <c:pt idx="4204">
                  <c:v>102406.249999872</c:v>
                </c:pt>
                <c:pt idx="4205">
                  <c:v>102406.249999872</c:v>
                </c:pt>
                <c:pt idx="4206">
                  <c:v>102406.249999872</c:v>
                </c:pt>
                <c:pt idx="4207">
                  <c:v>102406.249999872</c:v>
                </c:pt>
                <c:pt idx="4208">
                  <c:v>102406.249999872</c:v>
                </c:pt>
                <c:pt idx="4209">
                  <c:v>102406.249999872</c:v>
                </c:pt>
                <c:pt idx="4210">
                  <c:v>102406.249999872</c:v>
                </c:pt>
                <c:pt idx="4211">
                  <c:v>102406.249999872</c:v>
                </c:pt>
                <c:pt idx="4212">
                  <c:v>102406.249999872</c:v>
                </c:pt>
                <c:pt idx="4213">
                  <c:v>102406.249999872</c:v>
                </c:pt>
                <c:pt idx="4214">
                  <c:v>102406.249999872</c:v>
                </c:pt>
                <c:pt idx="4215">
                  <c:v>102406.249999872</c:v>
                </c:pt>
                <c:pt idx="4216">
                  <c:v>102406.249999872</c:v>
                </c:pt>
                <c:pt idx="4217">
                  <c:v>102406.249999872</c:v>
                </c:pt>
                <c:pt idx="4218">
                  <c:v>102406.249999872</c:v>
                </c:pt>
                <c:pt idx="4219">
                  <c:v>102406.249999872</c:v>
                </c:pt>
                <c:pt idx="4220">
                  <c:v>102406.249999872</c:v>
                </c:pt>
                <c:pt idx="4221">
                  <c:v>102406.249999872</c:v>
                </c:pt>
                <c:pt idx="4222">
                  <c:v>102406.249999872</c:v>
                </c:pt>
                <c:pt idx="4223">
                  <c:v>102406.249999872</c:v>
                </c:pt>
                <c:pt idx="4224">
                  <c:v>102406.249999872</c:v>
                </c:pt>
                <c:pt idx="4225">
                  <c:v>102406.249999872</c:v>
                </c:pt>
                <c:pt idx="4226">
                  <c:v>102406.249999872</c:v>
                </c:pt>
                <c:pt idx="4227">
                  <c:v>102406.249999872</c:v>
                </c:pt>
                <c:pt idx="4228">
                  <c:v>102406.249999872</c:v>
                </c:pt>
                <c:pt idx="4229">
                  <c:v>102406.249999872</c:v>
                </c:pt>
                <c:pt idx="4230">
                  <c:v>102406.249999872</c:v>
                </c:pt>
                <c:pt idx="4231">
                  <c:v>102406.249999872</c:v>
                </c:pt>
                <c:pt idx="4232">
                  <c:v>102406.249999872</c:v>
                </c:pt>
                <c:pt idx="4233">
                  <c:v>102406.249999872</c:v>
                </c:pt>
                <c:pt idx="4234">
                  <c:v>102406.249999872</c:v>
                </c:pt>
                <c:pt idx="4235">
                  <c:v>102406.249999872</c:v>
                </c:pt>
                <c:pt idx="4236">
                  <c:v>102406.249999872</c:v>
                </c:pt>
                <c:pt idx="4237">
                  <c:v>102406.249999872</c:v>
                </c:pt>
                <c:pt idx="4238">
                  <c:v>102406.249999872</c:v>
                </c:pt>
                <c:pt idx="4239">
                  <c:v>102406.249999872</c:v>
                </c:pt>
                <c:pt idx="4240">
                  <c:v>102406.249999872</c:v>
                </c:pt>
                <c:pt idx="4241">
                  <c:v>102406.249999872</c:v>
                </c:pt>
                <c:pt idx="4242">
                  <c:v>102406.249999872</c:v>
                </c:pt>
                <c:pt idx="4243">
                  <c:v>102406.249999872</c:v>
                </c:pt>
                <c:pt idx="4244">
                  <c:v>102406.249999872</c:v>
                </c:pt>
                <c:pt idx="4245">
                  <c:v>102406.249999872</c:v>
                </c:pt>
                <c:pt idx="4246">
                  <c:v>102406.249999872</c:v>
                </c:pt>
                <c:pt idx="4247">
                  <c:v>102406.249999872</c:v>
                </c:pt>
                <c:pt idx="4248">
                  <c:v>102406.249999872</c:v>
                </c:pt>
                <c:pt idx="4249">
                  <c:v>102406.249999872</c:v>
                </c:pt>
                <c:pt idx="4250">
                  <c:v>102406.249999872</c:v>
                </c:pt>
                <c:pt idx="4251">
                  <c:v>102406.249999872</c:v>
                </c:pt>
                <c:pt idx="4252">
                  <c:v>102406.249999872</c:v>
                </c:pt>
                <c:pt idx="4253">
                  <c:v>102406.249999872</c:v>
                </c:pt>
                <c:pt idx="4254">
                  <c:v>102406.249999872</c:v>
                </c:pt>
                <c:pt idx="4255">
                  <c:v>102406.249999872</c:v>
                </c:pt>
                <c:pt idx="4256">
                  <c:v>102406.249999872</c:v>
                </c:pt>
                <c:pt idx="4257">
                  <c:v>102406.249999872</c:v>
                </c:pt>
                <c:pt idx="4258">
                  <c:v>102406.249999872</c:v>
                </c:pt>
                <c:pt idx="4259">
                  <c:v>102406.249999872</c:v>
                </c:pt>
                <c:pt idx="4260">
                  <c:v>102406.249999872</c:v>
                </c:pt>
                <c:pt idx="4261">
                  <c:v>102406.249999872</c:v>
                </c:pt>
                <c:pt idx="4262">
                  <c:v>102406.249999872</c:v>
                </c:pt>
                <c:pt idx="4263">
                  <c:v>102406.249999872</c:v>
                </c:pt>
                <c:pt idx="4264">
                  <c:v>102406.249999872</c:v>
                </c:pt>
                <c:pt idx="4265">
                  <c:v>102406.249999872</c:v>
                </c:pt>
                <c:pt idx="4266">
                  <c:v>102406.249999872</c:v>
                </c:pt>
                <c:pt idx="4267">
                  <c:v>102406.249999872</c:v>
                </c:pt>
                <c:pt idx="4268">
                  <c:v>102406.249999872</c:v>
                </c:pt>
                <c:pt idx="4269">
                  <c:v>102406.249999872</c:v>
                </c:pt>
                <c:pt idx="4270">
                  <c:v>102406.249999872</c:v>
                </c:pt>
                <c:pt idx="4271">
                  <c:v>102406.249999872</c:v>
                </c:pt>
                <c:pt idx="4272">
                  <c:v>102406.249999872</c:v>
                </c:pt>
                <c:pt idx="4273">
                  <c:v>102406.249999872</c:v>
                </c:pt>
                <c:pt idx="4274">
                  <c:v>102406.249999872</c:v>
                </c:pt>
                <c:pt idx="4275">
                  <c:v>102406.249999872</c:v>
                </c:pt>
                <c:pt idx="4276">
                  <c:v>102406.249999872</c:v>
                </c:pt>
                <c:pt idx="4277">
                  <c:v>102406.249999872</c:v>
                </c:pt>
                <c:pt idx="4278">
                  <c:v>102406.249999872</c:v>
                </c:pt>
                <c:pt idx="4279">
                  <c:v>102406.249999872</c:v>
                </c:pt>
                <c:pt idx="4280">
                  <c:v>102406.249999872</c:v>
                </c:pt>
                <c:pt idx="4281">
                  <c:v>102406.249999872</c:v>
                </c:pt>
                <c:pt idx="4282">
                  <c:v>102406.249999872</c:v>
                </c:pt>
                <c:pt idx="4283">
                  <c:v>102406.249999872</c:v>
                </c:pt>
                <c:pt idx="4284">
                  <c:v>102406.249999872</c:v>
                </c:pt>
                <c:pt idx="4285">
                  <c:v>102406.249999872</c:v>
                </c:pt>
                <c:pt idx="4286">
                  <c:v>102406.249999872</c:v>
                </c:pt>
                <c:pt idx="4287">
                  <c:v>102406.249999872</c:v>
                </c:pt>
                <c:pt idx="4288">
                  <c:v>102406.249999872</c:v>
                </c:pt>
                <c:pt idx="4289">
                  <c:v>102406.249999872</c:v>
                </c:pt>
                <c:pt idx="4290">
                  <c:v>102406.249999872</c:v>
                </c:pt>
                <c:pt idx="4291">
                  <c:v>102406.249999872</c:v>
                </c:pt>
                <c:pt idx="4292">
                  <c:v>102406.249999872</c:v>
                </c:pt>
                <c:pt idx="4293">
                  <c:v>102406.249999872</c:v>
                </c:pt>
                <c:pt idx="4294">
                  <c:v>102406.249999872</c:v>
                </c:pt>
                <c:pt idx="4295">
                  <c:v>102406.249999872</c:v>
                </c:pt>
                <c:pt idx="4296">
                  <c:v>102406.249999872</c:v>
                </c:pt>
                <c:pt idx="4297">
                  <c:v>102406.249999872</c:v>
                </c:pt>
                <c:pt idx="4298">
                  <c:v>102406.249999872</c:v>
                </c:pt>
                <c:pt idx="4299">
                  <c:v>102406.249999872</c:v>
                </c:pt>
                <c:pt idx="4300">
                  <c:v>102406.249999872</c:v>
                </c:pt>
                <c:pt idx="4301">
                  <c:v>102406.249999872</c:v>
                </c:pt>
                <c:pt idx="4302">
                  <c:v>102406.249999872</c:v>
                </c:pt>
                <c:pt idx="4303">
                  <c:v>102406.249999872</c:v>
                </c:pt>
                <c:pt idx="4304">
                  <c:v>102406.249999872</c:v>
                </c:pt>
                <c:pt idx="4305">
                  <c:v>102406.249999872</c:v>
                </c:pt>
                <c:pt idx="4306">
                  <c:v>102406.249999872</c:v>
                </c:pt>
                <c:pt idx="4307">
                  <c:v>102406.249999872</c:v>
                </c:pt>
                <c:pt idx="4308">
                  <c:v>102406.249999872</c:v>
                </c:pt>
                <c:pt idx="4309">
                  <c:v>102406.249999872</c:v>
                </c:pt>
                <c:pt idx="4310">
                  <c:v>102406.249999872</c:v>
                </c:pt>
                <c:pt idx="4311">
                  <c:v>102406.249999872</c:v>
                </c:pt>
                <c:pt idx="4312">
                  <c:v>102406.249999872</c:v>
                </c:pt>
                <c:pt idx="4313">
                  <c:v>102406.249999872</c:v>
                </c:pt>
                <c:pt idx="4314">
                  <c:v>102406.249999872</c:v>
                </c:pt>
                <c:pt idx="4315">
                  <c:v>102406.249999872</c:v>
                </c:pt>
                <c:pt idx="4316">
                  <c:v>102406.249999872</c:v>
                </c:pt>
                <c:pt idx="4317">
                  <c:v>102406.249999872</c:v>
                </c:pt>
                <c:pt idx="4318">
                  <c:v>102406.249999872</c:v>
                </c:pt>
                <c:pt idx="4319">
                  <c:v>102406.249999872</c:v>
                </c:pt>
                <c:pt idx="4320">
                  <c:v>102406.249999872</c:v>
                </c:pt>
                <c:pt idx="4321">
                  <c:v>102406.249999872</c:v>
                </c:pt>
                <c:pt idx="4322">
                  <c:v>102406.249999872</c:v>
                </c:pt>
                <c:pt idx="4323">
                  <c:v>102406.249999872</c:v>
                </c:pt>
                <c:pt idx="4324">
                  <c:v>102406.249999872</c:v>
                </c:pt>
                <c:pt idx="4325">
                  <c:v>102406.249999872</c:v>
                </c:pt>
                <c:pt idx="4326">
                  <c:v>102406.249999872</c:v>
                </c:pt>
                <c:pt idx="4327">
                  <c:v>102406.249999872</c:v>
                </c:pt>
                <c:pt idx="4328">
                  <c:v>102406.249999872</c:v>
                </c:pt>
                <c:pt idx="4329">
                  <c:v>102406.249999872</c:v>
                </c:pt>
                <c:pt idx="4330">
                  <c:v>102406.249999872</c:v>
                </c:pt>
                <c:pt idx="4331">
                  <c:v>102406.249999872</c:v>
                </c:pt>
                <c:pt idx="4332">
                  <c:v>102406.249999872</c:v>
                </c:pt>
                <c:pt idx="4333">
                  <c:v>102406.249999872</c:v>
                </c:pt>
                <c:pt idx="4334">
                  <c:v>102406.249999872</c:v>
                </c:pt>
                <c:pt idx="4335">
                  <c:v>102406.249999872</c:v>
                </c:pt>
                <c:pt idx="4336">
                  <c:v>102406.249999872</c:v>
                </c:pt>
                <c:pt idx="4337">
                  <c:v>102406.249999872</c:v>
                </c:pt>
                <c:pt idx="4338">
                  <c:v>102406.249999872</c:v>
                </c:pt>
                <c:pt idx="4339">
                  <c:v>102406.249999872</c:v>
                </c:pt>
                <c:pt idx="4340">
                  <c:v>102406.249999872</c:v>
                </c:pt>
                <c:pt idx="4341">
                  <c:v>102406.249999872</c:v>
                </c:pt>
                <c:pt idx="4342">
                  <c:v>102406.249999872</c:v>
                </c:pt>
                <c:pt idx="4343">
                  <c:v>102406.249999872</c:v>
                </c:pt>
                <c:pt idx="4344">
                  <c:v>102406.249999872</c:v>
                </c:pt>
                <c:pt idx="4345">
                  <c:v>102406.249999872</c:v>
                </c:pt>
                <c:pt idx="4346">
                  <c:v>102406.249999872</c:v>
                </c:pt>
                <c:pt idx="4347">
                  <c:v>102406.249999872</c:v>
                </c:pt>
                <c:pt idx="4348">
                  <c:v>102406.249999872</c:v>
                </c:pt>
                <c:pt idx="4349">
                  <c:v>102406.249999872</c:v>
                </c:pt>
                <c:pt idx="4350">
                  <c:v>102406.249999872</c:v>
                </c:pt>
                <c:pt idx="4351">
                  <c:v>102406.249999872</c:v>
                </c:pt>
                <c:pt idx="4352">
                  <c:v>102406.249999872</c:v>
                </c:pt>
                <c:pt idx="4353">
                  <c:v>102406.249999872</c:v>
                </c:pt>
                <c:pt idx="4354">
                  <c:v>102406.249999872</c:v>
                </c:pt>
                <c:pt idx="4355">
                  <c:v>102406.249999872</c:v>
                </c:pt>
                <c:pt idx="4356">
                  <c:v>102406.249999872</c:v>
                </c:pt>
                <c:pt idx="4357">
                  <c:v>102406.249999872</c:v>
                </c:pt>
                <c:pt idx="4358">
                  <c:v>102406.249999872</c:v>
                </c:pt>
                <c:pt idx="4359">
                  <c:v>102406.249999872</c:v>
                </c:pt>
                <c:pt idx="4360">
                  <c:v>102406.249999872</c:v>
                </c:pt>
                <c:pt idx="4361">
                  <c:v>102406.249999872</c:v>
                </c:pt>
                <c:pt idx="4362">
                  <c:v>102406.249999872</c:v>
                </c:pt>
                <c:pt idx="4363">
                  <c:v>102406.249999872</c:v>
                </c:pt>
                <c:pt idx="4364">
                  <c:v>102406.249999872</c:v>
                </c:pt>
                <c:pt idx="4365">
                  <c:v>102406.249999872</c:v>
                </c:pt>
                <c:pt idx="4366">
                  <c:v>102406.249999872</c:v>
                </c:pt>
                <c:pt idx="4367">
                  <c:v>102406.249999872</c:v>
                </c:pt>
                <c:pt idx="4368">
                  <c:v>102406.249999872</c:v>
                </c:pt>
                <c:pt idx="4369">
                  <c:v>102406.249999872</c:v>
                </c:pt>
                <c:pt idx="4370">
                  <c:v>102406.249999872</c:v>
                </c:pt>
                <c:pt idx="4371">
                  <c:v>102406.249999872</c:v>
                </c:pt>
                <c:pt idx="4372">
                  <c:v>102406.249999872</c:v>
                </c:pt>
                <c:pt idx="4373">
                  <c:v>102406.249999872</c:v>
                </c:pt>
                <c:pt idx="4374">
                  <c:v>102406.249999872</c:v>
                </c:pt>
                <c:pt idx="4375">
                  <c:v>102406.249999872</c:v>
                </c:pt>
                <c:pt idx="4376">
                  <c:v>102406.249999872</c:v>
                </c:pt>
                <c:pt idx="4377">
                  <c:v>102406.249999872</c:v>
                </c:pt>
                <c:pt idx="4378">
                  <c:v>102406.249999872</c:v>
                </c:pt>
                <c:pt idx="4379">
                  <c:v>102406.249999872</c:v>
                </c:pt>
                <c:pt idx="4380">
                  <c:v>102406.249999872</c:v>
                </c:pt>
                <c:pt idx="4381">
                  <c:v>102406.249999872</c:v>
                </c:pt>
                <c:pt idx="4382">
                  <c:v>102406.249999872</c:v>
                </c:pt>
                <c:pt idx="4383">
                  <c:v>102406.249999872</c:v>
                </c:pt>
                <c:pt idx="4384">
                  <c:v>102406.249999872</c:v>
                </c:pt>
                <c:pt idx="4385">
                  <c:v>102406.249999872</c:v>
                </c:pt>
                <c:pt idx="4386">
                  <c:v>102406.249999872</c:v>
                </c:pt>
                <c:pt idx="4387">
                  <c:v>102406.249999872</c:v>
                </c:pt>
                <c:pt idx="4388">
                  <c:v>102406.249999872</c:v>
                </c:pt>
                <c:pt idx="4389">
                  <c:v>102406.249999872</c:v>
                </c:pt>
                <c:pt idx="4390">
                  <c:v>102406.249999872</c:v>
                </c:pt>
                <c:pt idx="4391">
                  <c:v>102406.249999872</c:v>
                </c:pt>
                <c:pt idx="4392">
                  <c:v>102406.249999872</c:v>
                </c:pt>
                <c:pt idx="4393">
                  <c:v>102406.249999872</c:v>
                </c:pt>
                <c:pt idx="4394">
                  <c:v>102406.249999872</c:v>
                </c:pt>
                <c:pt idx="4395">
                  <c:v>102406.249999872</c:v>
                </c:pt>
                <c:pt idx="4396">
                  <c:v>102406.249999872</c:v>
                </c:pt>
                <c:pt idx="4397">
                  <c:v>102406.249999872</c:v>
                </c:pt>
                <c:pt idx="4398">
                  <c:v>102406.249999872</c:v>
                </c:pt>
                <c:pt idx="4399">
                  <c:v>102406.249999872</c:v>
                </c:pt>
                <c:pt idx="4400">
                  <c:v>102406.249999872</c:v>
                </c:pt>
                <c:pt idx="4401">
                  <c:v>102406.249999872</c:v>
                </c:pt>
                <c:pt idx="4402">
                  <c:v>102406.249999872</c:v>
                </c:pt>
                <c:pt idx="4403">
                  <c:v>102406.249999872</c:v>
                </c:pt>
                <c:pt idx="4404">
                  <c:v>102406.249999872</c:v>
                </c:pt>
                <c:pt idx="4405">
                  <c:v>102406.249999872</c:v>
                </c:pt>
                <c:pt idx="4406">
                  <c:v>102406.249999872</c:v>
                </c:pt>
                <c:pt idx="4407">
                  <c:v>102406.249999872</c:v>
                </c:pt>
                <c:pt idx="4408">
                  <c:v>102406.249999872</c:v>
                </c:pt>
                <c:pt idx="4409">
                  <c:v>102406.249999872</c:v>
                </c:pt>
                <c:pt idx="4410">
                  <c:v>102406.249999872</c:v>
                </c:pt>
                <c:pt idx="4411">
                  <c:v>102406.249999872</c:v>
                </c:pt>
                <c:pt idx="4412">
                  <c:v>102406.249999872</c:v>
                </c:pt>
                <c:pt idx="4413">
                  <c:v>102406.249999872</c:v>
                </c:pt>
                <c:pt idx="4414">
                  <c:v>102406.249999872</c:v>
                </c:pt>
                <c:pt idx="4415">
                  <c:v>102406.249999872</c:v>
                </c:pt>
                <c:pt idx="4416">
                  <c:v>102406.249999872</c:v>
                </c:pt>
                <c:pt idx="4417">
                  <c:v>102406.249999872</c:v>
                </c:pt>
                <c:pt idx="4418">
                  <c:v>102406.249999872</c:v>
                </c:pt>
                <c:pt idx="4419">
                  <c:v>102406.249999872</c:v>
                </c:pt>
                <c:pt idx="4420">
                  <c:v>102406.249999872</c:v>
                </c:pt>
                <c:pt idx="4421">
                  <c:v>102406.249999872</c:v>
                </c:pt>
                <c:pt idx="4422">
                  <c:v>102406.249999872</c:v>
                </c:pt>
                <c:pt idx="4423">
                  <c:v>102406.249999872</c:v>
                </c:pt>
                <c:pt idx="4424">
                  <c:v>102406.249999872</c:v>
                </c:pt>
                <c:pt idx="4425">
                  <c:v>102406.249999872</c:v>
                </c:pt>
                <c:pt idx="4426">
                  <c:v>102406.249999872</c:v>
                </c:pt>
                <c:pt idx="4427">
                  <c:v>102406.249999872</c:v>
                </c:pt>
                <c:pt idx="4428">
                  <c:v>102406.249999872</c:v>
                </c:pt>
                <c:pt idx="4429">
                  <c:v>102406.249999872</c:v>
                </c:pt>
                <c:pt idx="4430">
                  <c:v>102406.249999872</c:v>
                </c:pt>
                <c:pt idx="4431">
                  <c:v>102406.249999872</c:v>
                </c:pt>
                <c:pt idx="4432">
                  <c:v>102406.249999872</c:v>
                </c:pt>
                <c:pt idx="4433">
                  <c:v>102406.249999872</c:v>
                </c:pt>
                <c:pt idx="4434">
                  <c:v>102406.249999872</c:v>
                </c:pt>
                <c:pt idx="4435">
                  <c:v>102406.249999872</c:v>
                </c:pt>
                <c:pt idx="4436">
                  <c:v>102406.249999872</c:v>
                </c:pt>
                <c:pt idx="4437">
                  <c:v>102406.249999872</c:v>
                </c:pt>
                <c:pt idx="4438">
                  <c:v>102406.249999872</c:v>
                </c:pt>
                <c:pt idx="4439">
                  <c:v>102406.249999872</c:v>
                </c:pt>
                <c:pt idx="4440">
                  <c:v>102406.249999872</c:v>
                </c:pt>
                <c:pt idx="4441">
                  <c:v>102406.249999872</c:v>
                </c:pt>
                <c:pt idx="4442">
                  <c:v>102406.249999872</c:v>
                </c:pt>
                <c:pt idx="4443">
                  <c:v>102406.249999872</c:v>
                </c:pt>
                <c:pt idx="4444">
                  <c:v>102406.249999872</c:v>
                </c:pt>
                <c:pt idx="4445">
                  <c:v>102406.249999872</c:v>
                </c:pt>
                <c:pt idx="4446">
                  <c:v>102406.249999872</c:v>
                </c:pt>
                <c:pt idx="4447">
                  <c:v>102406.249999872</c:v>
                </c:pt>
                <c:pt idx="4448">
                  <c:v>102406.249999872</c:v>
                </c:pt>
                <c:pt idx="4449">
                  <c:v>102406.249999872</c:v>
                </c:pt>
                <c:pt idx="4450">
                  <c:v>102406.249999872</c:v>
                </c:pt>
                <c:pt idx="4451">
                  <c:v>102406.249999872</c:v>
                </c:pt>
                <c:pt idx="4452">
                  <c:v>102406.249999872</c:v>
                </c:pt>
                <c:pt idx="4453">
                  <c:v>102406.249999872</c:v>
                </c:pt>
                <c:pt idx="4454">
                  <c:v>102406.249999872</c:v>
                </c:pt>
                <c:pt idx="4455">
                  <c:v>102406.249999872</c:v>
                </c:pt>
                <c:pt idx="4456">
                  <c:v>102406.249999872</c:v>
                </c:pt>
                <c:pt idx="4457">
                  <c:v>102406.249999872</c:v>
                </c:pt>
                <c:pt idx="4458">
                  <c:v>102406.249999872</c:v>
                </c:pt>
                <c:pt idx="4459">
                  <c:v>102406.249999872</c:v>
                </c:pt>
                <c:pt idx="4460">
                  <c:v>102406.249999872</c:v>
                </c:pt>
                <c:pt idx="4461">
                  <c:v>102406.249999872</c:v>
                </c:pt>
                <c:pt idx="4462">
                  <c:v>102406.249999872</c:v>
                </c:pt>
                <c:pt idx="4463">
                  <c:v>102406.249999872</c:v>
                </c:pt>
                <c:pt idx="4464">
                  <c:v>102406.249999872</c:v>
                </c:pt>
                <c:pt idx="4465">
                  <c:v>102406.249999872</c:v>
                </c:pt>
                <c:pt idx="4466">
                  <c:v>102406.249999872</c:v>
                </c:pt>
                <c:pt idx="4467">
                  <c:v>102406.249999872</c:v>
                </c:pt>
                <c:pt idx="4468">
                  <c:v>102406.249999872</c:v>
                </c:pt>
                <c:pt idx="4469">
                  <c:v>102406.249999872</c:v>
                </c:pt>
                <c:pt idx="4470">
                  <c:v>102406.249999872</c:v>
                </c:pt>
                <c:pt idx="4471">
                  <c:v>102406.249999872</c:v>
                </c:pt>
                <c:pt idx="4472">
                  <c:v>102406.249999872</c:v>
                </c:pt>
                <c:pt idx="4473">
                  <c:v>102406.249999872</c:v>
                </c:pt>
                <c:pt idx="4474">
                  <c:v>102406.249999872</c:v>
                </c:pt>
                <c:pt idx="4475">
                  <c:v>102406.249999872</c:v>
                </c:pt>
                <c:pt idx="4476">
                  <c:v>102406.249999872</c:v>
                </c:pt>
                <c:pt idx="4477">
                  <c:v>102406.249999872</c:v>
                </c:pt>
                <c:pt idx="4478">
                  <c:v>102406.249999872</c:v>
                </c:pt>
                <c:pt idx="4479">
                  <c:v>102406.249999872</c:v>
                </c:pt>
                <c:pt idx="4480">
                  <c:v>102406.249999872</c:v>
                </c:pt>
                <c:pt idx="4481">
                  <c:v>102406.249999872</c:v>
                </c:pt>
                <c:pt idx="4482">
                  <c:v>102406.249999872</c:v>
                </c:pt>
                <c:pt idx="4483">
                  <c:v>102406.249999872</c:v>
                </c:pt>
                <c:pt idx="4484">
                  <c:v>102406.249999872</c:v>
                </c:pt>
                <c:pt idx="4485">
                  <c:v>102406.249999872</c:v>
                </c:pt>
                <c:pt idx="4486">
                  <c:v>102406.249999872</c:v>
                </c:pt>
                <c:pt idx="4487">
                  <c:v>102406.249999872</c:v>
                </c:pt>
                <c:pt idx="4488">
                  <c:v>102406.249999872</c:v>
                </c:pt>
                <c:pt idx="4489">
                  <c:v>102406.249999872</c:v>
                </c:pt>
                <c:pt idx="4490">
                  <c:v>102406.249999872</c:v>
                </c:pt>
                <c:pt idx="4491">
                  <c:v>102406.249999872</c:v>
                </c:pt>
                <c:pt idx="4492">
                  <c:v>102406.249999872</c:v>
                </c:pt>
                <c:pt idx="4493">
                  <c:v>102406.249999872</c:v>
                </c:pt>
                <c:pt idx="4494">
                  <c:v>102406.249999872</c:v>
                </c:pt>
                <c:pt idx="4495">
                  <c:v>102406.249999872</c:v>
                </c:pt>
                <c:pt idx="4496">
                  <c:v>102406.249999872</c:v>
                </c:pt>
                <c:pt idx="4497">
                  <c:v>102406.249999872</c:v>
                </c:pt>
                <c:pt idx="4498">
                  <c:v>102406.249999872</c:v>
                </c:pt>
                <c:pt idx="4499">
                  <c:v>102406.249999872</c:v>
                </c:pt>
                <c:pt idx="4500">
                  <c:v>102406.249999872</c:v>
                </c:pt>
                <c:pt idx="4501">
                  <c:v>102406.249999872</c:v>
                </c:pt>
                <c:pt idx="4502">
                  <c:v>102406.249999872</c:v>
                </c:pt>
                <c:pt idx="4503">
                  <c:v>102406.249999872</c:v>
                </c:pt>
                <c:pt idx="4504">
                  <c:v>102406.249999872</c:v>
                </c:pt>
                <c:pt idx="4505">
                  <c:v>102406.249999872</c:v>
                </c:pt>
                <c:pt idx="4506">
                  <c:v>102406.249999872</c:v>
                </c:pt>
                <c:pt idx="4507">
                  <c:v>102406.249999872</c:v>
                </c:pt>
                <c:pt idx="4508">
                  <c:v>102406.249999872</c:v>
                </c:pt>
                <c:pt idx="4509">
                  <c:v>102406.249999872</c:v>
                </c:pt>
                <c:pt idx="4510">
                  <c:v>102406.249999872</c:v>
                </c:pt>
                <c:pt idx="4511">
                  <c:v>102406.249999872</c:v>
                </c:pt>
                <c:pt idx="4512">
                  <c:v>102406.249999872</c:v>
                </c:pt>
                <c:pt idx="4513">
                  <c:v>102406.249999872</c:v>
                </c:pt>
                <c:pt idx="4514">
                  <c:v>102406.249999872</c:v>
                </c:pt>
                <c:pt idx="4515">
                  <c:v>102406.249999872</c:v>
                </c:pt>
                <c:pt idx="4516">
                  <c:v>102406.249999872</c:v>
                </c:pt>
                <c:pt idx="4517">
                  <c:v>102406.249999872</c:v>
                </c:pt>
                <c:pt idx="4518">
                  <c:v>102406.249999872</c:v>
                </c:pt>
                <c:pt idx="4519">
                  <c:v>102406.249999872</c:v>
                </c:pt>
                <c:pt idx="4520">
                  <c:v>102406.249999872</c:v>
                </c:pt>
                <c:pt idx="4521">
                  <c:v>102406.249999872</c:v>
                </c:pt>
                <c:pt idx="4522">
                  <c:v>102406.249999872</c:v>
                </c:pt>
                <c:pt idx="4523">
                  <c:v>102406.249999872</c:v>
                </c:pt>
                <c:pt idx="4524">
                  <c:v>102406.249999872</c:v>
                </c:pt>
                <c:pt idx="4525">
                  <c:v>102406.249999872</c:v>
                </c:pt>
                <c:pt idx="4526">
                  <c:v>102406.249999872</c:v>
                </c:pt>
                <c:pt idx="4527">
                  <c:v>102406.249999872</c:v>
                </c:pt>
                <c:pt idx="4528">
                  <c:v>102406.249999872</c:v>
                </c:pt>
                <c:pt idx="4529">
                  <c:v>102406.249999872</c:v>
                </c:pt>
                <c:pt idx="4530">
                  <c:v>102406.249999872</c:v>
                </c:pt>
                <c:pt idx="4531">
                  <c:v>102406.249999872</c:v>
                </c:pt>
                <c:pt idx="4532">
                  <c:v>102406.249999872</c:v>
                </c:pt>
                <c:pt idx="4533">
                  <c:v>102406.249999872</c:v>
                </c:pt>
                <c:pt idx="4534">
                  <c:v>102406.249999872</c:v>
                </c:pt>
                <c:pt idx="4535">
                  <c:v>102406.249999872</c:v>
                </c:pt>
                <c:pt idx="4536">
                  <c:v>102406.249999872</c:v>
                </c:pt>
                <c:pt idx="4537">
                  <c:v>102406.249999872</c:v>
                </c:pt>
                <c:pt idx="4538">
                  <c:v>102406.249999872</c:v>
                </c:pt>
                <c:pt idx="4539">
                  <c:v>102406.249999872</c:v>
                </c:pt>
                <c:pt idx="4540">
                  <c:v>102406.249999872</c:v>
                </c:pt>
                <c:pt idx="4541">
                  <c:v>102406.249999872</c:v>
                </c:pt>
                <c:pt idx="4542">
                  <c:v>102406.249999872</c:v>
                </c:pt>
                <c:pt idx="4543">
                  <c:v>102406.249999872</c:v>
                </c:pt>
                <c:pt idx="4544">
                  <c:v>102406.249999872</c:v>
                </c:pt>
                <c:pt idx="4545">
                  <c:v>102406.249999872</c:v>
                </c:pt>
                <c:pt idx="4546">
                  <c:v>102406.249999872</c:v>
                </c:pt>
                <c:pt idx="4547">
                  <c:v>102406.249999872</c:v>
                </c:pt>
                <c:pt idx="4548">
                  <c:v>102406.249999872</c:v>
                </c:pt>
                <c:pt idx="4549">
                  <c:v>102406.249999872</c:v>
                </c:pt>
                <c:pt idx="4550">
                  <c:v>102406.249999872</c:v>
                </c:pt>
                <c:pt idx="4551">
                  <c:v>102406.249999872</c:v>
                </c:pt>
                <c:pt idx="4552">
                  <c:v>102406.249999872</c:v>
                </c:pt>
                <c:pt idx="4553">
                  <c:v>102406.249999872</c:v>
                </c:pt>
                <c:pt idx="4554">
                  <c:v>102406.249999872</c:v>
                </c:pt>
                <c:pt idx="4555">
                  <c:v>102406.249999872</c:v>
                </c:pt>
                <c:pt idx="4556">
                  <c:v>102406.249999872</c:v>
                </c:pt>
                <c:pt idx="4557">
                  <c:v>102406.249999872</c:v>
                </c:pt>
                <c:pt idx="4558">
                  <c:v>102406.249999872</c:v>
                </c:pt>
                <c:pt idx="4559">
                  <c:v>102406.249999872</c:v>
                </c:pt>
                <c:pt idx="4560">
                  <c:v>102406.249999872</c:v>
                </c:pt>
                <c:pt idx="4561">
                  <c:v>102406.249999872</c:v>
                </c:pt>
                <c:pt idx="4562">
                  <c:v>102406.249999872</c:v>
                </c:pt>
                <c:pt idx="4563">
                  <c:v>102406.249999872</c:v>
                </c:pt>
                <c:pt idx="4564">
                  <c:v>102406.249999872</c:v>
                </c:pt>
                <c:pt idx="4565">
                  <c:v>102406.249999872</c:v>
                </c:pt>
                <c:pt idx="4566">
                  <c:v>102406.249999872</c:v>
                </c:pt>
                <c:pt idx="4567">
                  <c:v>102406.249999872</c:v>
                </c:pt>
                <c:pt idx="4568">
                  <c:v>102406.249999872</c:v>
                </c:pt>
                <c:pt idx="4569">
                  <c:v>102406.249999872</c:v>
                </c:pt>
                <c:pt idx="4570">
                  <c:v>102406.249999872</c:v>
                </c:pt>
                <c:pt idx="4571">
                  <c:v>102406.249999872</c:v>
                </c:pt>
                <c:pt idx="4572">
                  <c:v>102406.249999872</c:v>
                </c:pt>
                <c:pt idx="4573">
                  <c:v>102406.249999872</c:v>
                </c:pt>
                <c:pt idx="4574">
                  <c:v>102406.249999872</c:v>
                </c:pt>
                <c:pt idx="4575">
                  <c:v>102406.249999872</c:v>
                </c:pt>
                <c:pt idx="4576">
                  <c:v>102406.249999872</c:v>
                </c:pt>
                <c:pt idx="4577">
                  <c:v>102406.249999872</c:v>
                </c:pt>
                <c:pt idx="4578">
                  <c:v>102406.249999872</c:v>
                </c:pt>
                <c:pt idx="4579">
                  <c:v>102406.249999872</c:v>
                </c:pt>
                <c:pt idx="4580">
                  <c:v>102406.249999872</c:v>
                </c:pt>
                <c:pt idx="4581">
                  <c:v>102406.249999872</c:v>
                </c:pt>
                <c:pt idx="4582">
                  <c:v>102406.249999872</c:v>
                </c:pt>
                <c:pt idx="4583">
                  <c:v>102406.249999872</c:v>
                </c:pt>
                <c:pt idx="4584">
                  <c:v>102406.249999872</c:v>
                </c:pt>
                <c:pt idx="4585">
                  <c:v>102406.249999872</c:v>
                </c:pt>
                <c:pt idx="4586">
                  <c:v>102406.249999872</c:v>
                </c:pt>
                <c:pt idx="4587">
                  <c:v>102406.249999872</c:v>
                </c:pt>
                <c:pt idx="4588">
                  <c:v>102406.249999872</c:v>
                </c:pt>
                <c:pt idx="4589">
                  <c:v>102406.249999872</c:v>
                </c:pt>
                <c:pt idx="4590">
                  <c:v>102406.249999872</c:v>
                </c:pt>
                <c:pt idx="4591">
                  <c:v>102406.249999872</c:v>
                </c:pt>
                <c:pt idx="4592">
                  <c:v>102406.249999872</c:v>
                </c:pt>
                <c:pt idx="4593">
                  <c:v>102406.249999872</c:v>
                </c:pt>
                <c:pt idx="4594">
                  <c:v>102406.249999872</c:v>
                </c:pt>
                <c:pt idx="4595">
                  <c:v>102406.249999872</c:v>
                </c:pt>
                <c:pt idx="4596">
                  <c:v>102406.249999872</c:v>
                </c:pt>
                <c:pt idx="4597">
                  <c:v>102406.249999872</c:v>
                </c:pt>
                <c:pt idx="4598">
                  <c:v>102406.249999872</c:v>
                </c:pt>
                <c:pt idx="4599">
                  <c:v>102406.249999872</c:v>
                </c:pt>
                <c:pt idx="4600">
                  <c:v>102406.249999872</c:v>
                </c:pt>
                <c:pt idx="4601">
                  <c:v>102406.249999872</c:v>
                </c:pt>
                <c:pt idx="4602">
                  <c:v>102406.249999872</c:v>
                </c:pt>
                <c:pt idx="4603">
                  <c:v>102406.249999872</c:v>
                </c:pt>
                <c:pt idx="4604">
                  <c:v>102406.249999872</c:v>
                </c:pt>
                <c:pt idx="4605">
                  <c:v>102406.249999872</c:v>
                </c:pt>
                <c:pt idx="4606">
                  <c:v>102406.249999872</c:v>
                </c:pt>
                <c:pt idx="4607">
                  <c:v>102406.249999872</c:v>
                </c:pt>
                <c:pt idx="4608">
                  <c:v>102406.249999872</c:v>
                </c:pt>
                <c:pt idx="4609">
                  <c:v>102406.249999872</c:v>
                </c:pt>
                <c:pt idx="4610">
                  <c:v>102406.249999872</c:v>
                </c:pt>
                <c:pt idx="4611">
                  <c:v>102406.249999872</c:v>
                </c:pt>
                <c:pt idx="4612">
                  <c:v>102406.249999872</c:v>
                </c:pt>
                <c:pt idx="4613">
                  <c:v>102406.249999872</c:v>
                </c:pt>
                <c:pt idx="4614">
                  <c:v>102406.249999872</c:v>
                </c:pt>
                <c:pt idx="4615">
                  <c:v>102406.249999872</c:v>
                </c:pt>
                <c:pt idx="4616">
                  <c:v>102406.249999872</c:v>
                </c:pt>
                <c:pt idx="4617">
                  <c:v>102406.249999872</c:v>
                </c:pt>
                <c:pt idx="4618">
                  <c:v>102406.249999872</c:v>
                </c:pt>
                <c:pt idx="4619">
                  <c:v>102406.249999872</c:v>
                </c:pt>
                <c:pt idx="4620">
                  <c:v>102406.249999872</c:v>
                </c:pt>
                <c:pt idx="4621">
                  <c:v>102406.249999872</c:v>
                </c:pt>
                <c:pt idx="4622">
                  <c:v>102406.249999872</c:v>
                </c:pt>
                <c:pt idx="4623">
                  <c:v>102406.249999872</c:v>
                </c:pt>
                <c:pt idx="4624">
                  <c:v>102406.249999872</c:v>
                </c:pt>
                <c:pt idx="4625">
                  <c:v>102406.249999872</c:v>
                </c:pt>
                <c:pt idx="4626">
                  <c:v>102406.249999872</c:v>
                </c:pt>
                <c:pt idx="4627">
                  <c:v>102406.249999872</c:v>
                </c:pt>
                <c:pt idx="4628">
                  <c:v>102406.249999872</c:v>
                </c:pt>
                <c:pt idx="4629">
                  <c:v>102406.249999872</c:v>
                </c:pt>
                <c:pt idx="4630">
                  <c:v>102406.249999872</c:v>
                </c:pt>
                <c:pt idx="4631">
                  <c:v>102406.249999872</c:v>
                </c:pt>
                <c:pt idx="4632">
                  <c:v>102406.249999872</c:v>
                </c:pt>
                <c:pt idx="4633">
                  <c:v>102406.249999872</c:v>
                </c:pt>
                <c:pt idx="4634">
                  <c:v>102406.249999872</c:v>
                </c:pt>
                <c:pt idx="4635">
                  <c:v>102406.249999872</c:v>
                </c:pt>
                <c:pt idx="4636">
                  <c:v>102406.249999872</c:v>
                </c:pt>
                <c:pt idx="4637">
                  <c:v>102406.249999872</c:v>
                </c:pt>
                <c:pt idx="4638">
                  <c:v>102406.249999872</c:v>
                </c:pt>
                <c:pt idx="4639">
                  <c:v>102406.249999872</c:v>
                </c:pt>
                <c:pt idx="4640">
                  <c:v>102406.249999872</c:v>
                </c:pt>
                <c:pt idx="4641">
                  <c:v>102406.249999872</c:v>
                </c:pt>
                <c:pt idx="4642">
                  <c:v>102406.249999872</c:v>
                </c:pt>
                <c:pt idx="4643">
                  <c:v>102406.249999872</c:v>
                </c:pt>
                <c:pt idx="4644">
                  <c:v>102406.249999872</c:v>
                </c:pt>
                <c:pt idx="4645">
                  <c:v>102406.249999872</c:v>
                </c:pt>
                <c:pt idx="4646">
                  <c:v>102406.249999872</c:v>
                </c:pt>
                <c:pt idx="4647">
                  <c:v>102406.249999872</c:v>
                </c:pt>
                <c:pt idx="4648">
                  <c:v>102406.249999872</c:v>
                </c:pt>
                <c:pt idx="4649">
                  <c:v>102406.249999872</c:v>
                </c:pt>
                <c:pt idx="4650">
                  <c:v>102406.249999872</c:v>
                </c:pt>
                <c:pt idx="4651">
                  <c:v>102406.249999872</c:v>
                </c:pt>
                <c:pt idx="4652">
                  <c:v>102406.249999872</c:v>
                </c:pt>
                <c:pt idx="4653">
                  <c:v>102406.249999872</c:v>
                </c:pt>
                <c:pt idx="4654">
                  <c:v>102406.249999872</c:v>
                </c:pt>
                <c:pt idx="4655">
                  <c:v>102406.249999872</c:v>
                </c:pt>
                <c:pt idx="4656">
                  <c:v>102406.249999872</c:v>
                </c:pt>
                <c:pt idx="4657">
                  <c:v>102406.249999872</c:v>
                </c:pt>
                <c:pt idx="4658">
                  <c:v>102406.249999872</c:v>
                </c:pt>
                <c:pt idx="4659">
                  <c:v>102406.249999872</c:v>
                </c:pt>
                <c:pt idx="4660">
                  <c:v>102406.249999872</c:v>
                </c:pt>
                <c:pt idx="4661">
                  <c:v>102406.249999872</c:v>
                </c:pt>
                <c:pt idx="4662">
                  <c:v>102406.249999872</c:v>
                </c:pt>
                <c:pt idx="4663">
                  <c:v>102406.249999872</c:v>
                </c:pt>
                <c:pt idx="4664">
                  <c:v>102406.249999872</c:v>
                </c:pt>
                <c:pt idx="4665">
                  <c:v>102406.249999872</c:v>
                </c:pt>
                <c:pt idx="4666">
                  <c:v>102406.249999872</c:v>
                </c:pt>
                <c:pt idx="4667">
                  <c:v>102406.249999872</c:v>
                </c:pt>
                <c:pt idx="4668">
                  <c:v>102406.249999872</c:v>
                </c:pt>
                <c:pt idx="4669">
                  <c:v>102406.249999872</c:v>
                </c:pt>
                <c:pt idx="4670">
                  <c:v>102406.249999872</c:v>
                </c:pt>
                <c:pt idx="4671">
                  <c:v>102406.249999872</c:v>
                </c:pt>
                <c:pt idx="4672">
                  <c:v>102406.249999872</c:v>
                </c:pt>
                <c:pt idx="4673">
                  <c:v>102406.249999872</c:v>
                </c:pt>
                <c:pt idx="4674">
                  <c:v>102406.249999872</c:v>
                </c:pt>
                <c:pt idx="4675">
                  <c:v>102406.249999872</c:v>
                </c:pt>
                <c:pt idx="4676">
                  <c:v>102406.249999872</c:v>
                </c:pt>
                <c:pt idx="4677">
                  <c:v>102406.249999872</c:v>
                </c:pt>
                <c:pt idx="4678">
                  <c:v>102406.249999872</c:v>
                </c:pt>
                <c:pt idx="4679">
                  <c:v>102406.249999872</c:v>
                </c:pt>
                <c:pt idx="4680">
                  <c:v>102406.249999872</c:v>
                </c:pt>
                <c:pt idx="4681">
                  <c:v>102406.249999872</c:v>
                </c:pt>
                <c:pt idx="4682">
                  <c:v>102406.249999872</c:v>
                </c:pt>
                <c:pt idx="4683">
                  <c:v>102406.249999872</c:v>
                </c:pt>
                <c:pt idx="4684">
                  <c:v>102406.249999872</c:v>
                </c:pt>
                <c:pt idx="4685">
                  <c:v>102406.249999872</c:v>
                </c:pt>
                <c:pt idx="4686">
                  <c:v>102406.249999872</c:v>
                </c:pt>
                <c:pt idx="4687">
                  <c:v>102406.249999872</c:v>
                </c:pt>
                <c:pt idx="4688">
                  <c:v>102406.249999872</c:v>
                </c:pt>
                <c:pt idx="4689">
                  <c:v>102406.249999872</c:v>
                </c:pt>
                <c:pt idx="4690">
                  <c:v>102406.249999872</c:v>
                </c:pt>
                <c:pt idx="4691">
                  <c:v>102406.249999872</c:v>
                </c:pt>
                <c:pt idx="4692">
                  <c:v>102406.249999872</c:v>
                </c:pt>
                <c:pt idx="4693">
                  <c:v>102406.249999872</c:v>
                </c:pt>
                <c:pt idx="4694">
                  <c:v>102406.249999872</c:v>
                </c:pt>
                <c:pt idx="4695">
                  <c:v>102406.249999872</c:v>
                </c:pt>
                <c:pt idx="4696">
                  <c:v>102406.249999872</c:v>
                </c:pt>
                <c:pt idx="4697">
                  <c:v>102406.249999872</c:v>
                </c:pt>
                <c:pt idx="4698">
                  <c:v>102406.249999872</c:v>
                </c:pt>
                <c:pt idx="4699">
                  <c:v>102406.249999872</c:v>
                </c:pt>
                <c:pt idx="4700">
                  <c:v>102406.249999872</c:v>
                </c:pt>
                <c:pt idx="4701">
                  <c:v>102406.249999872</c:v>
                </c:pt>
                <c:pt idx="4702">
                  <c:v>102406.249999872</c:v>
                </c:pt>
                <c:pt idx="4703">
                  <c:v>102406.249999872</c:v>
                </c:pt>
                <c:pt idx="4704">
                  <c:v>102406.249999872</c:v>
                </c:pt>
                <c:pt idx="4705">
                  <c:v>102406.249999872</c:v>
                </c:pt>
                <c:pt idx="4706">
                  <c:v>102406.249999872</c:v>
                </c:pt>
                <c:pt idx="4707">
                  <c:v>102406.249999872</c:v>
                </c:pt>
                <c:pt idx="4708">
                  <c:v>102406.249999872</c:v>
                </c:pt>
                <c:pt idx="4709">
                  <c:v>102406.249999872</c:v>
                </c:pt>
                <c:pt idx="4710">
                  <c:v>102406.249999872</c:v>
                </c:pt>
                <c:pt idx="4711">
                  <c:v>102406.249999872</c:v>
                </c:pt>
                <c:pt idx="4712">
                  <c:v>102406.249999872</c:v>
                </c:pt>
                <c:pt idx="4713">
                  <c:v>102406.249999872</c:v>
                </c:pt>
                <c:pt idx="4714">
                  <c:v>102406.249999872</c:v>
                </c:pt>
                <c:pt idx="4715">
                  <c:v>102406.249999872</c:v>
                </c:pt>
                <c:pt idx="4716">
                  <c:v>102406.249999872</c:v>
                </c:pt>
                <c:pt idx="4717">
                  <c:v>102406.249999872</c:v>
                </c:pt>
                <c:pt idx="4718">
                  <c:v>102406.249999872</c:v>
                </c:pt>
                <c:pt idx="4719">
                  <c:v>102406.249999872</c:v>
                </c:pt>
                <c:pt idx="4720">
                  <c:v>102406.249999872</c:v>
                </c:pt>
                <c:pt idx="4721">
                  <c:v>102406.249999872</c:v>
                </c:pt>
                <c:pt idx="4722">
                  <c:v>102406.249999872</c:v>
                </c:pt>
                <c:pt idx="4723">
                  <c:v>102406.249999872</c:v>
                </c:pt>
                <c:pt idx="4724">
                  <c:v>102406.249999872</c:v>
                </c:pt>
                <c:pt idx="4725">
                  <c:v>102406.249999872</c:v>
                </c:pt>
                <c:pt idx="4726">
                  <c:v>102406.249999872</c:v>
                </c:pt>
                <c:pt idx="4727">
                  <c:v>102406.249999872</c:v>
                </c:pt>
                <c:pt idx="4728">
                  <c:v>102406.249999872</c:v>
                </c:pt>
                <c:pt idx="4729">
                  <c:v>102406.249999872</c:v>
                </c:pt>
                <c:pt idx="4730">
                  <c:v>102406.249999872</c:v>
                </c:pt>
                <c:pt idx="4731">
                  <c:v>102406.249999872</c:v>
                </c:pt>
                <c:pt idx="4732">
                  <c:v>102406.249999872</c:v>
                </c:pt>
                <c:pt idx="4733">
                  <c:v>102406.249999872</c:v>
                </c:pt>
                <c:pt idx="4734">
                  <c:v>102406.249999872</c:v>
                </c:pt>
                <c:pt idx="4735">
                  <c:v>102406.249999872</c:v>
                </c:pt>
                <c:pt idx="4736">
                  <c:v>102406.249999872</c:v>
                </c:pt>
                <c:pt idx="4737">
                  <c:v>102406.249999872</c:v>
                </c:pt>
                <c:pt idx="4738">
                  <c:v>102406.249999872</c:v>
                </c:pt>
                <c:pt idx="4739">
                  <c:v>102406.249999872</c:v>
                </c:pt>
                <c:pt idx="4740">
                  <c:v>102406.249999872</c:v>
                </c:pt>
                <c:pt idx="4741">
                  <c:v>102406.249999872</c:v>
                </c:pt>
                <c:pt idx="4742">
                  <c:v>102406.249999872</c:v>
                </c:pt>
                <c:pt idx="4743">
                  <c:v>102406.249999872</c:v>
                </c:pt>
                <c:pt idx="4744">
                  <c:v>102406.249999872</c:v>
                </c:pt>
                <c:pt idx="4745">
                  <c:v>102406.249999872</c:v>
                </c:pt>
                <c:pt idx="4746">
                  <c:v>102406.249999872</c:v>
                </c:pt>
                <c:pt idx="4747">
                  <c:v>102406.249999872</c:v>
                </c:pt>
                <c:pt idx="4748">
                  <c:v>102406.249999872</c:v>
                </c:pt>
                <c:pt idx="4749">
                  <c:v>102406.249999872</c:v>
                </c:pt>
                <c:pt idx="4750">
                  <c:v>102406.249999872</c:v>
                </c:pt>
                <c:pt idx="4751">
                  <c:v>102406.249999872</c:v>
                </c:pt>
                <c:pt idx="4752">
                  <c:v>102406.249999872</c:v>
                </c:pt>
                <c:pt idx="4753">
                  <c:v>102406.249999872</c:v>
                </c:pt>
                <c:pt idx="4754">
                  <c:v>102406.249999872</c:v>
                </c:pt>
                <c:pt idx="4755">
                  <c:v>102406.249999872</c:v>
                </c:pt>
                <c:pt idx="4756">
                  <c:v>102406.249999872</c:v>
                </c:pt>
                <c:pt idx="4757">
                  <c:v>102406.249999872</c:v>
                </c:pt>
                <c:pt idx="4758">
                  <c:v>102406.249999872</c:v>
                </c:pt>
                <c:pt idx="4759">
                  <c:v>102406.249999872</c:v>
                </c:pt>
                <c:pt idx="4760">
                  <c:v>102406.249999872</c:v>
                </c:pt>
                <c:pt idx="4761">
                  <c:v>102406.249999872</c:v>
                </c:pt>
                <c:pt idx="4762">
                  <c:v>102406.249999872</c:v>
                </c:pt>
                <c:pt idx="4763">
                  <c:v>102406.249999872</c:v>
                </c:pt>
                <c:pt idx="4764">
                  <c:v>102406.249999872</c:v>
                </c:pt>
                <c:pt idx="4765">
                  <c:v>102406.249999872</c:v>
                </c:pt>
                <c:pt idx="4766">
                  <c:v>102406.249999872</c:v>
                </c:pt>
                <c:pt idx="4767">
                  <c:v>102406.249999872</c:v>
                </c:pt>
                <c:pt idx="4768">
                  <c:v>102406.249999872</c:v>
                </c:pt>
                <c:pt idx="4769">
                  <c:v>102406.249999872</c:v>
                </c:pt>
                <c:pt idx="4770">
                  <c:v>102406.249999872</c:v>
                </c:pt>
                <c:pt idx="4771">
                  <c:v>102406.249999872</c:v>
                </c:pt>
                <c:pt idx="4772">
                  <c:v>102406.249999872</c:v>
                </c:pt>
                <c:pt idx="4773">
                  <c:v>102406.249999872</c:v>
                </c:pt>
                <c:pt idx="4774">
                  <c:v>102406.249999872</c:v>
                </c:pt>
                <c:pt idx="4775">
                  <c:v>102406.249999872</c:v>
                </c:pt>
                <c:pt idx="4776">
                  <c:v>102406.249999872</c:v>
                </c:pt>
                <c:pt idx="4777">
                  <c:v>102406.249999872</c:v>
                </c:pt>
                <c:pt idx="4778">
                  <c:v>102406.249999872</c:v>
                </c:pt>
                <c:pt idx="4779">
                  <c:v>102406.249999872</c:v>
                </c:pt>
                <c:pt idx="4780">
                  <c:v>102406.249999872</c:v>
                </c:pt>
                <c:pt idx="4781">
                  <c:v>102406.249999872</c:v>
                </c:pt>
                <c:pt idx="4782">
                  <c:v>102406.249999872</c:v>
                </c:pt>
                <c:pt idx="4783">
                  <c:v>102406.249999872</c:v>
                </c:pt>
                <c:pt idx="4784">
                  <c:v>102406.249999872</c:v>
                </c:pt>
                <c:pt idx="4785">
                  <c:v>102406.249999872</c:v>
                </c:pt>
                <c:pt idx="4786">
                  <c:v>102406.249999872</c:v>
                </c:pt>
                <c:pt idx="4787">
                  <c:v>102406.249999872</c:v>
                </c:pt>
                <c:pt idx="4788">
                  <c:v>102406.249999872</c:v>
                </c:pt>
                <c:pt idx="4789">
                  <c:v>102406.249999872</c:v>
                </c:pt>
                <c:pt idx="4790">
                  <c:v>102406.249999872</c:v>
                </c:pt>
                <c:pt idx="4791">
                  <c:v>102406.249999872</c:v>
                </c:pt>
                <c:pt idx="4792">
                  <c:v>102406.249999872</c:v>
                </c:pt>
                <c:pt idx="4793">
                  <c:v>102406.249999872</c:v>
                </c:pt>
                <c:pt idx="4794">
                  <c:v>102406.249999872</c:v>
                </c:pt>
                <c:pt idx="4795">
                  <c:v>102406.249999872</c:v>
                </c:pt>
                <c:pt idx="4796">
                  <c:v>102406.249999872</c:v>
                </c:pt>
                <c:pt idx="4797">
                  <c:v>102406.249999872</c:v>
                </c:pt>
                <c:pt idx="4798">
                  <c:v>102406.249999872</c:v>
                </c:pt>
                <c:pt idx="4799">
                  <c:v>102406.249999872</c:v>
                </c:pt>
                <c:pt idx="4800">
                  <c:v>102406.249999872</c:v>
                </c:pt>
                <c:pt idx="4801">
                  <c:v>102406.249999872</c:v>
                </c:pt>
                <c:pt idx="4802">
                  <c:v>102406.249999872</c:v>
                </c:pt>
                <c:pt idx="4803">
                  <c:v>102406.249999872</c:v>
                </c:pt>
                <c:pt idx="4804">
                  <c:v>102406.249999872</c:v>
                </c:pt>
                <c:pt idx="4805">
                  <c:v>102406.249999872</c:v>
                </c:pt>
                <c:pt idx="4806">
                  <c:v>102406.249999872</c:v>
                </c:pt>
                <c:pt idx="4807">
                  <c:v>102406.249999872</c:v>
                </c:pt>
                <c:pt idx="4808">
                  <c:v>102406.249999872</c:v>
                </c:pt>
                <c:pt idx="4809">
                  <c:v>102406.249999872</c:v>
                </c:pt>
                <c:pt idx="4810">
                  <c:v>102406.249999872</c:v>
                </c:pt>
                <c:pt idx="4811">
                  <c:v>102406.249999872</c:v>
                </c:pt>
                <c:pt idx="4812">
                  <c:v>102406.249999872</c:v>
                </c:pt>
                <c:pt idx="4813">
                  <c:v>102406.249999872</c:v>
                </c:pt>
                <c:pt idx="4814">
                  <c:v>102406.249999872</c:v>
                </c:pt>
                <c:pt idx="4815">
                  <c:v>102406.249999872</c:v>
                </c:pt>
                <c:pt idx="4816">
                  <c:v>102406.249999872</c:v>
                </c:pt>
                <c:pt idx="4817">
                  <c:v>102406.249999872</c:v>
                </c:pt>
                <c:pt idx="4818">
                  <c:v>102406.249999872</c:v>
                </c:pt>
                <c:pt idx="4819">
                  <c:v>102406.249999872</c:v>
                </c:pt>
                <c:pt idx="4820">
                  <c:v>102406.249999872</c:v>
                </c:pt>
                <c:pt idx="4821">
                  <c:v>102406.249999872</c:v>
                </c:pt>
                <c:pt idx="4822">
                  <c:v>102406.249999872</c:v>
                </c:pt>
                <c:pt idx="4823">
                  <c:v>102406.249999872</c:v>
                </c:pt>
                <c:pt idx="4824">
                  <c:v>102406.249999872</c:v>
                </c:pt>
                <c:pt idx="4825">
                  <c:v>102406.249999872</c:v>
                </c:pt>
                <c:pt idx="4826">
                  <c:v>102406.249999872</c:v>
                </c:pt>
                <c:pt idx="4827">
                  <c:v>102406.249999872</c:v>
                </c:pt>
                <c:pt idx="4828">
                  <c:v>102406.249999872</c:v>
                </c:pt>
                <c:pt idx="4829">
                  <c:v>102406.249999872</c:v>
                </c:pt>
                <c:pt idx="4830">
                  <c:v>102406.249999872</c:v>
                </c:pt>
                <c:pt idx="4831">
                  <c:v>102406.249999872</c:v>
                </c:pt>
                <c:pt idx="4832">
                  <c:v>102406.249999872</c:v>
                </c:pt>
                <c:pt idx="4833">
                  <c:v>102406.249999872</c:v>
                </c:pt>
                <c:pt idx="4834">
                  <c:v>102406.249999872</c:v>
                </c:pt>
                <c:pt idx="4835">
                  <c:v>102406.249999872</c:v>
                </c:pt>
                <c:pt idx="4836">
                  <c:v>102406.249999872</c:v>
                </c:pt>
                <c:pt idx="4837">
                  <c:v>102406.249999872</c:v>
                </c:pt>
                <c:pt idx="4838">
                  <c:v>102406.249999872</c:v>
                </c:pt>
                <c:pt idx="4839">
                  <c:v>102406.249999872</c:v>
                </c:pt>
                <c:pt idx="4840">
                  <c:v>102406.249999872</c:v>
                </c:pt>
                <c:pt idx="4841">
                  <c:v>102406.249999872</c:v>
                </c:pt>
                <c:pt idx="4842">
                  <c:v>102406.249999872</c:v>
                </c:pt>
                <c:pt idx="4843">
                  <c:v>102406.249999872</c:v>
                </c:pt>
                <c:pt idx="4844">
                  <c:v>102406.249999872</c:v>
                </c:pt>
                <c:pt idx="4845">
                  <c:v>102406.249999872</c:v>
                </c:pt>
                <c:pt idx="4846">
                  <c:v>102406.249999872</c:v>
                </c:pt>
                <c:pt idx="4847">
                  <c:v>102406.249999872</c:v>
                </c:pt>
                <c:pt idx="4848">
                  <c:v>102406.249999872</c:v>
                </c:pt>
                <c:pt idx="4849">
                  <c:v>102406.249999872</c:v>
                </c:pt>
                <c:pt idx="4850">
                  <c:v>102406.249999872</c:v>
                </c:pt>
                <c:pt idx="4851">
                  <c:v>102406.249999872</c:v>
                </c:pt>
                <c:pt idx="4852">
                  <c:v>102406.249999872</c:v>
                </c:pt>
                <c:pt idx="4853">
                  <c:v>102406.249999872</c:v>
                </c:pt>
                <c:pt idx="4854">
                  <c:v>102406.249999872</c:v>
                </c:pt>
                <c:pt idx="4855">
                  <c:v>102406.249999872</c:v>
                </c:pt>
                <c:pt idx="4856">
                  <c:v>102406.249999872</c:v>
                </c:pt>
                <c:pt idx="4857">
                  <c:v>102406.249999872</c:v>
                </c:pt>
                <c:pt idx="4858">
                  <c:v>102406.249999872</c:v>
                </c:pt>
                <c:pt idx="4859">
                  <c:v>102406.249999872</c:v>
                </c:pt>
                <c:pt idx="4860">
                  <c:v>102406.249999872</c:v>
                </c:pt>
                <c:pt idx="4861">
                  <c:v>102406.249999872</c:v>
                </c:pt>
                <c:pt idx="4862">
                  <c:v>102406.249999872</c:v>
                </c:pt>
                <c:pt idx="4863">
                  <c:v>102406.249999872</c:v>
                </c:pt>
                <c:pt idx="4864">
                  <c:v>102406.249999872</c:v>
                </c:pt>
                <c:pt idx="4865">
                  <c:v>102406.249999872</c:v>
                </c:pt>
                <c:pt idx="4866">
                  <c:v>102406.249999872</c:v>
                </c:pt>
                <c:pt idx="4867">
                  <c:v>102406.249999872</c:v>
                </c:pt>
                <c:pt idx="4868">
                  <c:v>102406.249999872</c:v>
                </c:pt>
                <c:pt idx="4869">
                  <c:v>102406.249999872</c:v>
                </c:pt>
                <c:pt idx="4870">
                  <c:v>102406.249999872</c:v>
                </c:pt>
                <c:pt idx="4871">
                  <c:v>102406.249999872</c:v>
                </c:pt>
                <c:pt idx="4872">
                  <c:v>102406.249999872</c:v>
                </c:pt>
                <c:pt idx="4873">
                  <c:v>102406.249999872</c:v>
                </c:pt>
                <c:pt idx="4874">
                  <c:v>102406.249999872</c:v>
                </c:pt>
                <c:pt idx="4875">
                  <c:v>102406.249999872</c:v>
                </c:pt>
                <c:pt idx="4876">
                  <c:v>102406.249999872</c:v>
                </c:pt>
                <c:pt idx="4877">
                  <c:v>102406.249999872</c:v>
                </c:pt>
                <c:pt idx="4878">
                  <c:v>102406.249999872</c:v>
                </c:pt>
                <c:pt idx="4879">
                  <c:v>102406.249999872</c:v>
                </c:pt>
                <c:pt idx="4880">
                  <c:v>102406.249999872</c:v>
                </c:pt>
                <c:pt idx="4881">
                  <c:v>102406.249999872</c:v>
                </c:pt>
                <c:pt idx="4882">
                  <c:v>102406.249999872</c:v>
                </c:pt>
                <c:pt idx="4883">
                  <c:v>102406.249999872</c:v>
                </c:pt>
                <c:pt idx="4884">
                  <c:v>102406.249999872</c:v>
                </c:pt>
                <c:pt idx="4885">
                  <c:v>102406.249999872</c:v>
                </c:pt>
                <c:pt idx="4886">
                  <c:v>102406.249999872</c:v>
                </c:pt>
                <c:pt idx="4887">
                  <c:v>102406.249999872</c:v>
                </c:pt>
                <c:pt idx="4888">
                  <c:v>102406.249999872</c:v>
                </c:pt>
                <c:pt idx="4889">
                  <c:v>102406.249999872</c:v>
                </c:pt>
                <c:pt idx="4890">
                  <c:v>102406.249999872</c:v>
                </c:pt>
                <c:pt idx="4891">
                  <c:v>102406.249999872</c:v>
                </c:pt>
                <c:pt idx="4892">
                  <c:v>102406.249999872</c:v>
                </c:pt>
                <c:pt idx="4893">
                  <c:v>102406.249999872</c:v>
                </c:pt>
                <c:pt idx="4894">
                  <c:v>102406.249999872</c:v>
                </c:pt>
                <c:pt idx="4895">
                  <c:v>102406.249999872</c:v>
                </c:pt>
                <c:pt idx="4896">
                  <c:v>102406.249999872</c:v>
                </c:pt>
                <c:pt idx="4897">
                  <c:v>102406.249999872</c:v>
                </c:pt>
                <c:pt idx="4898">
                  <c:v>102406.249999872</c:v>
                </c:pt>
                <c:pt idx="4899">
                  <c:v>102406.249999872</c:v>
                </c:pt>
                <c:pt idx="4900">
                  <c:v>102406.249999872</c:v>
                </c:pt>
                <c:pt idx="4901">
                  <c:v>102406.249999872</c:v>
                </c:pt>
                <c:pt idx="4902">
                  <c:v>102406.249999872</c:v>
                </c:pt>
                <c:pt idx="4903">
                  <c:v>102406.249999872</c:v>
                </c:pt>
                <c:pt idx="4904">
                  <c:v>102406.249999872</c:v>
                </c:pt>
                <c:pt idx="4905">
                  <c:v>102406.249999872</c:v>
                </c:pt>
                <c:pt idx="4906">
                  <c:v>102406.249999872</c:v>
                </c:pt>
                <c:pt idx="4907">
                  <c:v>102406.249999872</c:v>
                </c:pt>
                <c:pt idx="4908">
                  <c:v>102406.249999872</c:v>
                </c:pt>
                <c:pt idx="4909">
                  <c:v>102406.249999872</c:v>
                </c:pt>
                <c:pt idx="4910">
                  <c:v>102406.249999872</c:v>
                </c:pt>
                <c:pt idx="4911">
                  <c:v>102406.249999872</c:v>
                </c:pt>
                <c:pt idx="4912">
                  <c:v>102406.249999872</c:v>
                </c:pt>
                <c:pt idx="4913">
                  <c:v>102406.249999872</c:v>
                </c:pt>
                <c:pt idx="4914">
                  <c:v>102406.249999872</c:v>
                </c:pt>
                <c:pt idx="4915">
                  <c:v>102406.249999872</c:v>
                </c:pt>
                <c:pt idx="4916">
                  <c:v>102406.249999872</c:v>
                </c:pt>
                <c:pt idx="4917">
                  <c:v>102406.249999872</c:v>
                </c:pt>
                <c:pt idx="4918">
                  <c:v>102406.249999872</c:v>
                </c:pt>
                <c:pt idx="4919">
                  <c:v>102406.249999872</c:v>
                </c:pt>
                <c:pt idx="4920">
                  <c:v>102406.249999872</c:v>
                </c:pt>
                <c:pt idx="4921">
                  <c:v>102406.249999872</c:v>
                </c:pt>
                <c:pt idx="4922">
                  <c:v>102406.249999872</c:v>
                </c:pt>
                <c:pt idx="4923">
                  <c:v>102406.249999872</c:v>
                </c:pt>
                <c:pt idx="4924">
                  <c:v>102406.249999872</c:v>
                </c:pt>
                <c:pt idx="4925">
                  <c:v>102406.249999872</c:v>
                </c:pt>
                <c:pt idx="4926">
                  <c:v>102406.249999872</c:v>
                </c:pt>
                <c:pt idx="4927">
                  <c:v>102406.249999872</c:v>
                </c:pt>
                <c:pt idx="4928">
                  <c:v>102406.249999872</c:v>
                </c:pt>
                <c:pt idx="4929">
                  <c:v>102406.249999872</c:v>
                </c:pt>
                <c:pt idx="4930">
                  <c:v>102406.249999872</c:v>
                </c:pt>
                <c:pt idx="4931">
                  <c:v>102406.249999872</c:v>
                </c:pt>
                <c:pt idx="4932">
                  <c:v>102406.249999872</c:v>
                </c:pt>
                <c:pt idx="4933">
                  <c:v>102406.249999872</c:v>
                </c:pt>
                <c:pt idx="4934">
                  <c:v>102406.249999872</c:v>
                </c:pt>
                <c:pt idx="4935">
                  <c:v>102406.249999872</c:v>
                </c:pt>
                <c:pt idx="4936">
                  <c:v>102406.249999872</c:v>
                </c:pt>
                <c:pt idx="4937">
                  <c:v>102406.249999872</c:v>
                </c:pt>
                <c:pt idx="4938">
                  <c:v>102406.249999872</c:v>
                </c:pt>
                <c:pt idx="4939">
                  <c:v>102406.249999872</c:v>
                </c:pt>
                <c:pt idx="4940">
                  <c:v>102406.249999872</c:v>
                </c:pt>
                <c:pt idx="4941">
                  <c:v>102406.249999872</c:v>
                </c:pt>
                <c:pt idx="4942">
                  <c:v>102406.249999872</c:v>
                </c:pt>
                <c:pt idx="4943">
                  <c:v>102406.249999872</c:v>
                </c:pt>
                <c:pt idx="4944">
                  <c:v>102406.249999872</c:v>
                </c:pt>
                <c:pt idx="4945">
                  <c:v>102406.249999872</c:v>
                </c:pt>
                <c:pt idx="4946">
                  <c:v>102406.249999872</c:v>
                </c:pt>
                <c:pt idx="4947">
                  <c:v>102406.249999872</c:v>
                </c:pt>
                <c:pt idx="4948">
                  <c:v>102406.249999872</c:v>
                </c:pt>
                <c:pt idx="4949">
                  <c:v>102406.249999872</c:v>
                </c:pt>
                <c:pt idx="4950">
                  <c:v>102406.249999872</c:v>
                </c:pt>
                <c:pt idx="4951">
                  <c:v>102406.249999872</c:v>
                </c:pt>
                <c:pt idx="4952">
                  <c:v>102406.249999872</c:v>
                </c:pt>
                <c:pt idx="4953">
                  <c:v>102406.249999872</c:v>
                </c:pt>
                <c:pt idx="4954">
                  <c:v>102406.249999872</c:v>
                </c:pt>
                <c:pt idx="4955">
                  <c:v>102406.249999872</c:v>
                </c:pt>
                <c:pt idx="4956">
                  <c:v>102406.249999872</c:v>
                </c:pt>
                <c:pt idx="4957">
                  <c:v>102406.249999872</c:v>
                </c:pt>
                <c:pt idx="4958">
                  <c:v>102406.249999872</c:v>
                </c:pt>
                <c:pt idx="4959">
                  <c:v>102406.249999872</c:v>
                </c:pt>
                <c:pt idx="4960">
                  <c:v>102406.249999872</c:v>
                </c:pt>
                <c:pt idx="4961">
                  <c:v>102406.249999872</c:v>
                </c:pt>
                <c:pt idx="4962">
                  <c:v>102406.249999872</c:v>
                </c:pt>
                <c:pt idx="4963">
                  <c:v>102406.249999872</c:v>
                </c:pt>
                <c:pt idx="4964">
                  <c:v>102406.249999872</c:v>
                </c:pt>
                <c:pt idx="4965">
                  <c:v>102406.249999872</c:v>
                </c:pt>
                <c:pt idx="4966">
                  <c:v>102406.249999872</c:v>
                </c:pt>
                <c:pt idx="4967">
                  <c:v>102406.249999872</c:v>
                </c:pt>
                <c:pt idx="4968">
                  <c:v>102406.249999872</c:v>
                </c:pt>
                <c:pt idx="4969">
                  <c:v>102406.249999872</c:v>
                </c:pt>
                <c:pt idx="4970">
                  <c:v>102406.249999872</c:v>
                </c:pt>
                <c:pt idx="4971">
                  <c:v>102406.249999872</c:v>
                </c:pt>
                <c:pt idx="4972">
                  <c:v>102406.249999872</c:v>
                </c:pt>
                <c:pt idx="4973">
                  <c:v>102406.249999872</c:v>
                </c:pt>
                <c:pt idx="4974">
                  <c:v>102406.249999872</c:v>
                </c:pt>
                <c:pt idx="4975">
                  <c:v>102406.249999872</c:v>
                </c:pt>
                <c:pt idx="4976">
                  <c:v>102406.249999872</c:v>
                </c:pt>
                <c:pt idx="4977">
                  <c:v>102406.249999872</c:v>
                </c:pt>
                <c:pt idx="4978">
                  <c:v>102406.249999872</c:v>
                </c:pt>
                <c:pt idx="4979">
                  <c:v>102406.249999872</c:v>
                </c:pt>
                <c:pt idx="4980">
                  <c:v>102406.249999872</c:v>
                </c:pt>
                <c:pt idx="4981">
                  <c:v>102406.249999872</c:v>
                </c:pt>
                <c:pt idx="4982">
                  <c:v>102406.249999872</c:v>
                </c:pt>
                <c:pt idx="4983">
                  <c:v>102406.249999872</c:v>
                </c:pt>
                <c:pt idx="4984">
                  <c:v>102406.249999872</c:v>
                </c:pt>
                <c:pt idx="4985">
                  <c:v>102406.249999872</c:v>
                </c:pt>
                <c:pt idx="4986">
                  <c:v>102406.249999872</c:v>
                </c:pt>
                <c:pt idx="4987">
                  <c:v>102406.249999872</c:v>
                </c:pt>
                <c:pt idx="4988">
                  <c:v>102406.249999872</c:v>
                </c:pt>
                <c:pt idx="4989">
                  <c:v>102406.249999872</c:v>
                </c:pt>
                <c:pt idx="4990">
                  <c:v>102406.249999872</c:v>
                </c:pt>
                <c:pt idx="4991">
                  <c:v>102406.249999872</c:v>
                </c:pt>
                <c:pt idx="4992">
                  <c:v>102406.249999872</c:v>
                </c:pt>
                <c:pt idx="4993">
                  <c:v>102406.249999872</c:v>
                </c:pt>
                <c:pt idx="4994">
                  <c:v>102406.249999872</c:v>
                </c:pt>
                <c:pt idx="4995">
                  <c:v>102406.249999872</c:v>
                </c:pt>
                <c:pt idx="4996">
                  <c:v>102406.249999872</c:v>
                </c:pt>
                <c:pt idx="4997">
                  <c:v>102406.249999872</c:v>
                </c:pt>
                <c:pt idx="4998">
                  <c:v>102406.249999872</c:v>
                </c:pt>
                <c:pt idx="4999">
                  <c:v>102406.249999872</c:v>
                </c:pt>
                <c:pt idx="5000">
                  <c:v>102406.249999872</c:v>
                </c:pt>
                <c:pt idx="5001">
                  <c:v>102406.249999872</c:v>
                </c:pt>
                <c:pt idx="5002">
                  <c:v>102406.249999872</c:v>
                </c:pt>
                <c:pt idx="5003">
                  <c:v>102406.249999872</c:v>
                </c:pt>
                <c:pt idx="5004">
                  <c:v>102406.249999872</c:v>
                </c:pt>
                <c:pt idx="5005">
                  <c:v>102406.249999872</c:v>
                </c:pt>
                <c:pt idx="5006">
                  <c:v>102406.249999872</c:v>
                </c:pt>
                <c:pt idx="5007">
                  <c:v>102406.249999872</c:v>
                </c:pt>
                <c:pt idx="5008">
                  <c:v>102406.249999872</c:v>
                </c:pt>
                <c:pt idx="5009">
                  <c:v>102406.249999872</c:v>
                </c:pt>
                <c:pt idx="5010">
                  <c:v>102406.249999872</c:v>
                </c:pt>
                <c:pt idx="5011">
                  <c:v>102406.249999872</c:v>
                </c:pt>
                <c:pt idx="5012">
                  <c:v>102406.249999872</c:v>
                </c:pt>
                <c:pt idx="5013">
                  <c:v>102406.249999872</c:v>
                </c:pt>
                <c:pt idx="5014">
                  <c:v>102406.249999872</c:v>
                </c:pt>
                <c:pt idx="5015">
                  <c:v>102406.249999872</c:v>
                </c:pt>
                <c:pt idx="5016">
                  <c:v>102406.249999872</c:v>
                </c:pt>
                <c:pt idx="5017">
                  <c:v>102406.249999872</c:v>
                </c:pt>
                <c:pt idx="5018">
                  <c:v>102406.249999872</c:v>
                </c:pt>
                <c:pt idx="5019">
                  <c:v>102406.249999872</c:v>
                </c:pt>
                <c:pt idx="5020">
                  <c:v>102406.249999872</c:v>
                </c:pt>
                <c:pt idx="5021">
                  <c:v>102406.249999872</c:v>
                </c:pt>
                <c:pt idx="5022">
                  <c:v>102406.249999872</c:v>
                </c:pt>
                <c:pt idx="5023">
                  <c:v>102406.249999872</c:v>
                </c:pt>
                <c:pt idx="5024">
                  <c:v>102406.249999872</c:v>
                </c:pt>
                <c:pt idx="5025">
                  <c:v>102406.249999872</c:v>
                </c:pt>
                <c:pt idx="5026">
                  <c:v>102406.249999872</c:v>
                </c:pt>
                <c:pt idx="5027">
                  <c:v>102406.249999872</c:v>
                </c:pt>
                <c:pt idx="5028">
                  <c:v>102406.249999872</c:v>
                </c:pt>
                <c:pt idx="5029">
                  <c:v>102406.249999872</c:v>
                </c:pt>
                <c:pt idx="5030">
                  <c:v>102406.249999872</c:v>
                </c:pt>
                <c:pt idx="5031">
                  <c:v>102406.249999872</c:v>
                </c:pt>
                <c:pt idx="5032">
                  <c:v>102406.249999872</c:v>
                </c:pt>
                <c:pt idx="5033">
                  <c:v>102406.249999872</c:v>
                </c:pt>
                <c:pt idx="5034">
                  <c:v>102406.249999872</c:v>
                </c:pt>
                <c:pt idx="5035">
                  <c:v>102406.249999872</c:v>
                </c:pt>
                <c:pt idx="5036">
                  <c:v>102406.249999872</c:v>
                </c:pt>
                <c:pt idx="5037">
                  <c:v>102406.249999872</c:v>
                </c:pt>
                <c:pt idx="5038">
                  <c:v>102406.249999872</c:v>
                </c:pt>
                <c:pt idx="5039">
                  <c:v>102406.249999872</c:v>
                </c:pt>
                <c:pt idx="5040">
                  <c:v>102406.249999872</c:v>
                </c:pt>
                <c:pt idx="5041">
                  <c:v>102406.249999872</c:v>
                </c:pt>
                <c:pt idx="5042">
                  <c:v>102406.249999872</c:v>
                </c:pt>
                <c:pt idx="5043">
                  <c:v>102406.249999872</c:v>
                </c:pt>
                <c:pt idx="5044">
                  <c:v>102406.249999872</c:v>
                </c:pt>
                <c:pt idx="5045">
                  <c:v>102406.249999872</c:v>
                </c:pt>
                <c:pt idx="5046">
                  <c:v>102406.249999872</c:v>
                </c:pt>
                <c:pt idx="5047">
                  <c:v>102406.249999872</c:v>
                </c:pt>
                <c:pt idx="5048">
                  <c:v>102406.249999872</c:v>
                </c:pt>
                <c:pt idx="5049">
                  <c:v>102406.249999872</c:v>
                </c:pt>
                <c:pt idx="5050">
                  <c:v>102406.249999872</c:v>
                </c:pt>
                <c:pt idx="5051">
                  <c:v>102406.249999872</c:v>
                </c:pt>
                <c:pt idx="5052">
                  <c:v>102406.249999872</c:v>
                </c:pt>
                <c:pt idx="5053">
                  <c:v>102406.249999872</c:v>
                </c:pt>
                <c:pt idx="5054">
                  <c:v>102406.249999872</c:v>
                </c:pt>
                <c:pt idx="5055">
                  <c:v>102406.249999872</c:v>
                </c:pt>
                <c:pt idx="5056">
                  <c:v>102406.249999872</c:v>
                </c:pt>
                <c:pt idx="5057">
                  <c:v>102406.249999872</c:v>
                </c:pt>
                <c:pt idx="5058">
                  <c:v>102406.249999872</c:v>
                </c:pt>
                <c:pt idx="5059">
                  <c:v>102406.249999872</c:v>
                </c:pt>
                <c:pt idx="5060">
                  <c:v>102406.249999872</c:v>
                </c:pt>
                <c:pt idx="5061">
                  <c:v>102406.249999872</c:v>
                </c:pt>
                <c:pt idx="5062">
                  <c:v>102406.249999872</c:v>
                </c:pt>
                <c:pt idx="5063">
                  <c:v>102406.249999872</c:v>
                </c:pt>
                <c:pt idx="5064">
                  <c:v>102406.249999872</c:v>
                </c:pt>
                <c:pt idx="5065">
                  <c:v>102406.249999872</c:v>
                </c:pt>
                <c:pt idx="5066">
                  <c:v>102406.249999872</c:v>
                </c:pt>
                <c:pt idx="5067">
                  <c:v>102406.249999872</c:v>
                </c:pt>
                <c:pt idx="5068">
                  <c:v>102406.249999872</c:v>
                </c:pt>
                <c:pt idx="5069">
                  <c:v>102406.249999872</c:v>
                </c:pt>
                <c:pt idx="5070">
                  <c:v>102406.249999872</c:v>
                </c:pt>
                <c:pt idx="5071">
                  <c:v>102406.249999872</c:v>
                </c:pt>
                <c:pt idx="5072">
                  <c:v>102406.249999872</c:v>
                </c:pt>
                <c:pt idx="5073">
                  <c:v>102406.249999872</c:v>
                </c:pt>
                <c:pt idx="5074">
                  <c:v>102406.249999872</c:v>
                </c:pt>
                <c:pt idx="5075">
                  <c:v>102406.249999872</c:v>
                </c:pt>
                <c:pt idx="5076">
                  <c:v>102406.249999872</c:v>
                </c:pt>
                <c:pt idx="5077">
                  <c:v>102406.249999872</c:v>
                </c:pt>
                <c:pt idx="5078">
                  <c:v>102406.249999872</c:v>
                </c:pt>
                <c:pt idx="5079">
                  <c:v>102406.249999872</c:v>
                </c:pt>
                <c:pt idx="5080">
                  <c:v>102406.249999872</c:v>
                </c:pt>
                <c:pt idx="5081">
                  <c:v>102406.249999872</c:v>
                </c:pt>
                <c:pt idx="5082">
                  <c:v>102406.249999872</c:v>
                </c:pt>
                <c:pt idx="5083">
                  <c:v>102406.249999872</c:v>
                </c:pt>
                <c:pt idx="5084">
                  <c:v>102406.249999872</c:v>
                </c:pt>
                <c:pt idx="5085">
                  <c:v>102406.249999872</c:v>
                </c:pt>
                <c:pt idx="5086">
                  <c:v>102406.249999872</c:v>
                </c:pt>
                <c:pt idx="5087">
                  <c:v>102406.249999872</c:v>
                </c:pt>
                <c:pt idx="5088">
                  <c:v>102406.249999872</c:v>
                </c:pt>
                <c:pt idx="5089">
                  <c:v>102406.249999872</c:v>
                </c:pt>
                <c:pt idx="5090">
                  <c:v>102406.249999872</c:v>
                </c:pt>
                <c:pt idx="5091">
                  <c:v>102406.249999872</c:v>
                </c:pt>
                <c:pt idx="5092">
                  <c:v>102406.249999872</c:v>
                </c:pt>
                <c:pt idx="5093">
                  <c:v>102406.249999872</c:v>
                </c:pt>
                <c:pt idx="5094">
                  <c:v>102406.249999872</c:v>
                </c:pt>
                <c:pt idx="5095">
                  <c:v>102406.249999872</c:v>
                </c:pt>
                <c:pt idx="5096">
                  <c:v>102406.249999872</c:v>
                </c:pt>
                <c:pt idx="5097">
                  <c:v>102406.249999872</c:v>
                </c:pt>
                <c:pt idx="5098">
                  <c:v>102406.249999872</c:v>
                </c:pt>
                <c:pt idx="5099">
                  <c:v>102406.249999872</c:v>
                </c:pt>
                <c:pt idx="5100">
                  <c:v>102406.249999872</c:v>
                </c:pt>
                <c:pt idx="5101">
                  <c:v>102406.249999872</c:v>
                </c:pt>
                <c:pt idx="5102">
                  <c:v>102406.249999872</c:v>
                </c:pt>
                <c:pt idx="5103">
                  <c:v>102406.249999872</c:v>
                </c:pt>
                <c:pt idx="5104">
                  <c:v>102406.249999872</c:v>
                </c:pt>
                <c:pt idx="5105">
                  <c:v>102406.249999872</c:v>
                </c:pt>
                <c:pt idx="5106">
                  <c:v>102406.249999872</c:v>
                </c:pt>
                <c:pt idx="5107">
                  <c:v>102406.249999872</c:v>
                </c:pt>
                <c:pt idx="5108">
                  <c:v>102406.249999872</c:v>
                </c:pt>
                <c:pt idx="5109">
                  <c:v>102406.249999872</c:v>
                </c:pt>
                <c:pt idx="5110">
                  <c:v>102406.249999872</c:v>
                </c:pt>
                <c:pt idx="5111">
                  <c:v>102406.249999872</c:v>
                </c:pt>
                <c:pt idx="5112">
                  <c:v>102406.249999872</c:v>
                </c:pt>
                <c:pt idx="5113">
                  <c:v>102406.249999872</c:v>
                </c:pt>
                <c:pt idx="5114">
                  <c:v>102406.249999872</c:v>
                </c:pt>
                <c:pt idx="5115">
                  <c:v>102406.249999872</c:v>
                </c:pt>
                <c:pt idx="5116">
                  <c:v>102406.249999872</c:v>
                </c:pt>
                <c:pt idx="5117">
                  <c:v>102406.249999872</c:v>
                </c:pt>
                <c:pt idx="5118">
                  <c:v>102406.249999872</c:v>
                </c:pt>
                <c:pt idx="5119">
                  <c:v>102406.249999872</c:v>
                </c:pt>
                <c:pt idx="5120">
                  <c:v>102406.249999872</c:v>
                </c:pt>
                <c:pt idx="5121">
                  <c:v>102406.249999872</c:v>
                </c:pt>
                <c:pt idx="5122">
                  <c:v>102406.249999872</c:v>
                </c:pt>
                <c:pt idx="5123">
                  <c:v>102406.249999872</c:v>
                </c:pt>
                <c:pt idx="5124">
                  <c:v>102406.249999872</c:v>
                </c:pt>
                <c:pt idx="5125">
                  <c:v>102406.249999872</c:v>
                </c:pt>
                <c:pt idx="5126">
                  <c:v>102406.249999872</c:v>
                </c:pt>
                <c:pt idx="5127">
                  <c:v>102406.249999872</c:v>
                </c:pt>
                <c:pt idx="5128">
                  <c:v>102406.249999872</c:v>
                </c:pt>
                <c:pt idx="5129">
                  <c:v>102406.249999872</c:v>
                </c:pt>
                <c:pt idx="5130">
                  <c:v>102406.249999872</c:v>
                </c:pt>
                <c:pt idx="5131">
                  <c:v>102406.249999872</c:v>
                </c:pt>
                <c:pt idx="5132">
                  <c:v>102406.249999872</c:v>
                </c:pt>
                <c:pt idx="5133">
                  <c:v>102406.249999872</c:v>
                </c:pt>
                <c:pt idx="5134">
                  <c:v>102406.249999872</c:v>
                </c:pt>
                <c:pt idx="5135">
                  <c:v>102406.249999872</c:v>
                </c:pt>
                <c:pt idx="5136">
                  <c:v>102406.249999872</c:v>
                </c:pt>
                <c:pt idx="5137">
                  <c:v>102406.249999872</c:v>
                </c:pt>
                <c:pt idx="5138">
                  <c:v>102406.249999872</c:v>
                </c:pt>
                <c:pt idx="5139">
                  <c:v>102406.249999872</c:v>
                </c:pt>
                <c:pt idx="5140">
                  <c:v>102406.249999872</c:v>
                </c:pt>
                <c:pt idx="5141">
                  <c:v>102406.249999872</c:v>
                </c:pt>
                <c:pt idx="5142">
                  <c:v>102406.249999872</c:v>
                </c:pt>
                <c:pt idx="5143">
                  <c:v>102406.249999872</c:v>
                </c:pt>
                <c:pt idx="5144">
                  <c:v>102406.249999872</c:v>
                </c:pt>
                <c:pt idx="5145">
                  <c:v>102406.249999872</c:v>
                </c:pt>
                <c:pt idx="5146">
                  <c:v>102406.249999872</c:v>
                </c:pt>
                <c:pt idx="5147">
                  <c:v>102406.249999872</c:v>
                </c:pt>
                <c:pt idx="5148">
                  <c:v>102406.249999872</c:v>
                </c:pt>
                <c:pt idx="5149">
                  <c:v>102406.249999872</c:v>
                </c:pt>
                <c:pt idx="5150">
                  <c:v>102406.249999872</c:v>
                </c:pt>
                <c:pt idx="5151">
                  <c:v>102406.249999872</c:v>
                </c:pt>
                <c:pt idx="5152">
                  <c:v>102406.249999872</c:v>
                </c:pt>
                <c:pt idx="5153">
                  <c:v>102406.249999872</c:v>
                </c:pt>
                <c:pt idx="5154">
                  <c:v>102406.249999872</c:v>
                </c:pt>
                <c:pt idx="5155">
                  <c:v>102406.249999872</c:v>
                </c:pt>
                <c:pt idx="5156">
                  <c:v>102406.249999872</c:v>
                </c:pt>
                <c:pt idx="5157">
                  <c:v>102406.249999872</c:v>
                </c:pt>
                <c:pt idx="5158">
                  <c:v>102406.249999872</c:v>
                </c:pt>
                <c:pt idx="5159">
                  <c:v>102406.249999872</c:v>
                </c:pt>
                <c:pt idx="5160">
                  <c:v>102406.249999872</c:v>
                </c:pt>
                <c:pt idx="5161">
                  <c:v>102406.249999872</c:v>
                </c:pt>
                <c:pt idx="5162">
                  <c:v>102406.249999872</c:v>
                </c:pt>
                <c:pt idx="5163">
                  <c:v>102406.249999872</c:v>
                </c:pt>
                <c:pt idx="5164">
                  <c:v>102406.249999872</c:v>
                </c:pt>
                <c:pt idx="5165">
                  <c:v>102406.249999872</c:v>
                </c:pt>
                <c:pt idx="5166">
                  <c:v>102406.249999872</c:v>
                </c:pt>
                <c:pt idx="5167">
                  <c:v>102406.249999872</c:v>
                </c:pt>
                <c:pt idx="5168">
                  <c:v>102406.249999872</c:v>
                </c:pt>
                <c:pt idx="5169">
                  <c:v>102406.249999872</c:v>
                </c:pt>
                <c:pt idx="5170">
                  <c:v>102406.249999872</c:v>
                </c:pt>
                <c:pt idx="5171">
                  <c:v>102406.249999872</c:v>
                </c:pt>
                <c:pt idx="5172">
                  <c:v>102406.249999872</c:v>
                </c:pt>
                <c:pt idx="5173">
                  <c:v>102406.249999872</c:v>
                </c:pt>
                <c:pt idx="5174">
                  <c:v>102406.249999872</c:v>
                </c:pt>
                <c:pt idx="5175">
                  <c:v>102406.249999872</c:v>
                </c:pt>
                <c:pt idx="5176">
                  <c:v>102406.249999872</c:v>
                </c:pt>
                <c:pt idx="5177">
                  <c:v>102406.249999872</c:v>
                </c:pt>
                <c:pt idx="5178">
                  <c:v>102406.249999872</c:v>
                </c:pt>
                <c:pt idx="5179">
                  <c:v>102406.249999872</c:v>
                </c:pt>
                <c:pt idx="5180">
                  <c:v>102406.249999872</c:v>
                </c:pt>
                <c:pt idx="5181">
                  <c:v>102406.249999872</c:v>
                </c:pt>
                <c:pt idx="5182">
                  <c:v>102406.249999872</c:v>
                </c:pt>
                <c:pt idx="5183">
                  <c:v>102406.249999872</c:v>
                </c:pt>
                <c:pt idx="5184">
                  <c:v>102406.249999872</c:v>
                </c:pt>
                <c:pt idx="5185">
                  <c:v>102406.249999872</c:v>
                </c:pt>
                <c:pt idx="5186">
                  <c:v>102406.249999872</c:v>
                </c:pt>
                <c:pt idx="5187">
                  <c:v>102406.249999872</c:v>
                </c:pt>
                <c:pt idx="5188">
                  <c:v>102406.249999872</c:v>
                </c:pt>
                <c:pt idx="5189">
                  <c:v>102406.249999872</c:v>
                </c:pt>
                <c:pt idx="5190">
                  <c:v>102406.249999872</c:v>
                </c:pt>
                <c:pt idx="5191">
                  <c:v>102406.249999872</c:v>
                </c:pt>
                <c:pt idx="5192">
                  <c:v>102406.249999872</c:v>
                </c:pt>
                <c:pt idx="5193">
                  <c:v>102406.249999872</c:v>
                </c:pt>
                <c:pt idx="5194">
                  <c:v>102406.249999872</c:v>
                </c:pt>
                <c:pt idx="5195">
                  <c:v>102406.249999872</c:v>
                </c:pt>
                <c:pt idx="5196">
                  <c:v>102406.249999872</c:v>
                </c:pt>
                <c:pt idx="5197">
                  <c:v>102406.249999872</c:v>
                </c:pt>
                <c:pt idx="5198">
                  <c:v>102406.249999872</c:v>
                </c:pt>
                <c:pt idx="5199">
                  <c:v>102406.249999872</c:v>
                </c:pt>
                <c:pt idx="5200">
                  <c:v>102406.249999872</c:v>
                </c:pt>
                <c:pt idx="5201">
                  <c:v>102406.249999872</c:v>
                </c:pt>
                <c:pt idx="5202">
                  <c:v>102406.249999872</c:v>
                </c:pt>
                <c:pt idx="5203">
                  <c:v>102406.249999872</c:v>
                </c:pt>
                <c:pt idx="5204">
                  <c:v>102406.249999872</c:v>
                </c:pt>
                <c:pt idx="5205">
                  <c:v>102406.249999872</c:v>
                </c:pt>
                <c:pt idx="5206">
                  <c:v>102406.249999872</c:v>
                </c:pt>
                <c:pt idx="5207">
                  <c:v>102406.249999872</c:v>
                </c:pt>
                <c:pt idx="5208">
                  <c:v>102406.249999872</c:v>
                </c:pt>
                <c:pt idx="5209">
                  <c:v>102406.249999872</c:v>
                </c:pt>
                <c:pt idx="5210">
                  <c:v>102406.249999872</c:v>
                </c:pt>
                <c:pt idx="5211">
                  <c:v>102406.249999872</c:v>
                </c:pt>
                <c:pt idx="5212">
                  <c:v>102406.249999872</c:v>
                </c:pt>
                <c:pt idx="5213">
                  <c:v>102406.249999872</c:v>
                </c:pt>
                <c:pt idx="5214">
                  <c:v>102406.249999872</c:v>
                </c:pt>
                <c:pt idx="5215">
                  <c:v>102406.249999872</c:v>
                </c:pt>
                <c:pt idx="5216">
                  <c:v>102406.249999872</c:v>
                </c:pt>
                <c:pt idx="5217">
                  <c:v>102406.249999872</c:v>
                </c:pt>
                <c:pt idx="5218">
                  <c:v>102406.249999872</c:v>
                </c:pt>
                <c:pt idx="5219">
                  <c:v>102406.249999872</c:v>
                </c:pt>
                <c:pt idx="5220">
                  <c:v>102406.249999872</c:v>
                </c:pt>
                <c:pt idx="5221">
                  <c:v>102406.249999872</c:v>
                </c:pt>
                <c:pt idx="5222">
                  <c:v>102406.249999872</c:v>
                </c:pt>
                <c:pt idx="5223">
                  <c:v>102406.249999872</c:v>
                </c:pt>
                <c:pt idx="5224">
                  <c:v>102406.249999872</c:v>
                </c:pt>
                <c:pt idx="5225">
                  <c:v>102406.249999872</c:v>
                </c:pt>
                <c:pt idx="5226">
                  <c:v>102406.249999872</c:v>
                </c:pt>
                <c:pt idx="5227">
                  <c:v>102406.249999872</c:v>
                </c:pt>
                <c:pt idx="5228">
                  <c:v>102406.249999872</c:v>
                </c:pt>
                <c:pt idx="5229">
                  <c:v>102406.249999872</c:v>
                </c:pt>
                <c:pt idx="5230">
                  <c:v>102406.249999872</c:v>
                </c:pt>
                <c:pt idx="5231">
                  <c:v>102406.249999872</c:v>
                </c:pt>
                <c:pt idx="5232">
                  <c:v>102406.249999872</c:v>
                </c:pt>
                <c:pt idx="5233">
                  <c:v>102406.249999872</c:v>
                </c:pt>
                <c:pt idx="5234">
                  <c:v>102406.249999872</c:v>
                </c:pt>
                <c:pt idx="5235">
                  <c:v>102406.249999872</c:v>
                </c:pt>
                <c:pt idx="5236">
                  <c:v>102406.249999872</c:v>
                </c:pt>
                <c:pt idx="5237">
                  <c:v>102406.249999872</c:v>
                </c:pt>
                <c:pt idx="5238">
                  <c:v>102406.249999872</c:v>
                </c:pt>
                <c:pt idx="5239">
                  <c:v>102406.249999872</c:v>
                </c:pt>
                <c:pt idx="5240">
                  <c:v>102406.249999872</c:v>
                </c:pt>
                <c:pt idx="5241">
                  <c:v>102406.249999872</c:v>
                </c:pt>
                <c:pt idx="5242">
                  <c:v>102406.249999872</c:v>
                </c:pt>
                <c:pt idx="5243">
                  <c:v>102406.249999872</c:v>
                </c:pt>
                <c:pt idx="5244">
                  <c:v>102406.249999872</c:v>
                </c:pt>
                <c:pt idx="5245">
                  <c:v>102406.249999872</c:v>
                </c:pt>
                <c:pt idx="5246">
                  <c:v>102406.249999872</c:v>
                </c:pt>
                <c:pt idx="5247">
                  <c:v>102406.249999872</c:v>
                </c:pt>
                <c:pt idx="5248">
                  <c:v>102406.249999872</c:v>
                </c:pt>
                <c:pt idx="5249">
                  <c:v>102406.249999872</c:v>
                </c:pt>
                <c:pt idx="5250">
                  <c:v>102406.249999872</c:v>
                </c:pt>
                <c:pt idx="5251">
                  <c:v>102406.249999872</c:v>
                </c:pt>
                <c:pt idx="5252">
                  <c:v>102406.249999872</c:v>
                </c:pt>
                <c:pt idx="5253">
                  <c:v>102406.249999872</c:v>
                </c:pt>
                <c:pt idx="5254">
                  <c:v>102406.249999872</c:v>
                </c:pt>
                <c:pt idx="5255">
                  <c:v>102406.249999872</c:v>
                </c:pt>
                <c:pt idx="5256">
                  <c:v>102406.249999872</c:v>
                </c:pt>
                <c:pt idx="5257">
                  <c:v>102406.249999872</c:v>
                </c:pt>
                <c:pt idx="5258">
                  <c:v>102406.249999872</c:v>
                </c:pt>
                <c:pt idx="5259">
                  <c:v>102406.249999872</c:v>
                </c:pt>
                <c:pt idx="5260">
                  <c:v>102406.249999872</c:v>
                </c:pt>
                <c:pt idx="5261">
                  <c:v>102406.249999872</c:v>
                </c:pt>
                <c:pt idx="5262">
                  <c:v>102406.249999872</c:v>
                </c:pt>
                <c:pt idx="5263">
                  <c:v>102406.249999872</c:v>
                </c:pt>
                <c:pt idx="5264">
                  <c:v>102406.249999872</c:v>
                </c:pt>
                <c:pt idx="5265">
                  <c:v>102406.249999872</c:v>
                </c:pt>
                <c:pt idx="5266">
                  <c:v>102406.249999872</c:v>
                </c:pt>
                <c:pt idx="5267">
                  <c:v>102406.249999872</c:v>
                </c:pt>
                <c:pt idx="5268">
                  <c:v>102406.249999872</c:v>
                </c:pt>
                <c:pt idx="5269">
                  <c:v>102406.249999872</c:v>
                </c:pt>
                <c:pt idx="5270">
                  <c:v>102406.249999872</c:v>
                </c:pt>
                <c:pt idx="5271">
                  <c:v>102406.249999872</c:v>
                </c:pt>
                <c:pt idx="5272">
                  <c:v>102406.249999872</c:v>
                </c:pt>
                <c:pt idx="5273">
                  <c:v>102406.249999872</c:v>
                </c:pt>
                <c:pt idx="5274">
                  <c:v>102406.249999872</c:v>
                </c:pt>
                <c:pt idx="5275">
                  <c:v>102406.249999872</c:v>
                </c:pt>
                <c:pt idx="5276">
                  <c:v>102406.249999872</c:v>
                </c:pt>
                <c:pt idx="5277">
                  <c:v>102406.249999872</c:v>
                </c:pt>
                <c:pt idx="5278">
                  <c:v>102406.249999872</c:v>
                </c:pt>
                <c:pt idx="5279">
                  <c:v>102406.249999872</c:v>
                </c:pt>
                <c:pt idx="5280">
                  <c:v>102406.249999872</c:v>
                </c:pt>
                <c:pt idx="5281">
                  <c:v>102406.249999872</c:v>
                </c:pt>
                <c:pt idx="5282">
                  <c:v>102406.249999872</c:v>
                </c:pt>
                <c:pt idx="5283">
                  <c:v>102406.249999872</c:v>
                </c:pt>
                <c:pt idx="5284">
                  <c:v>102406.249999872</c:v>
                </c:pt>
                <c:pt idx="5285">
                  <c:v>102406.249999872</c:v>
                </c:pt>
                <c:pt idx="5286">
                  <c:v>102406.249999872</c:v>
                </c:pt>
                <c:pt idx="5287">
                  <c:v>102406.249999872</c:v>
                </c:pt>
                <c:pt idx="5288">
                  <c:v>102406.249999872</c:v>
                </c:pt>
                <c:pt idx="5289">
                  <c:v>102406.249999872</c:v>
                </c:pt>
                <c:pt idx="5290">
                  <c:v>102406.249999872</c:v>
                </c:pt>
                <c:pt idx="5291">
                  <c:v>102406.249999872</c:v>
                </c:pt>
                <c:pt idx="5292">
                  <c:v>102406.249999872</c:v>
                </c:pt>
                <c:pt idx="5293">
                  <c:v>102406.249999872</c:v>
                </c:pt>
                <c:pt idx="5294">
                  <c:v>102406.249999872</c:v>
                </c:pt>
                <c:pt idx="5295">
                  <c:v>102406.249999872</c:v>
                </c:pt>
                <c:pt idx="5296">
                  <c:v>102406.249999872</c:v>
                </c:pt>
                <c:pt idx="5297">
                  <c:v>102406.249999872</c:v>
                </c:pt>
                <c:pt idx="5298">
                  <c:v>102406.249999872</c:v>
                </c:pt>
                <c:pt idx="5299">
                  <c:v>102406.249999872</c:v>
                </c:pt>
                <c:pt idx="5300">
                  <c:v>102406.249999872</c:v>
                </c:pt>
                <c:pt idx="5301">
                  <c:v>102406.249999872</c:v>
                </c:pt>
                <c:pt idx="5302">
                  <c:v>102406.249999872</c:v>
                </c:pt>
                <c:pt idx="5303">
                  <c:v>102406.249999872</c:v>
                </c:pt>
                <c:pt idx="5304">
                  <c:v>102406.249999872</c:v>
                </c:pt>
                <c:pt idx="5305">
                  <c:v>102406.249999872</c:v>
                </c:pt>
                <c:pt idx="5306">
                  <c:v>102406.249999872</c:v>
                </c:pt>
                <c:pt idx="5307">
                  <c:v>102406.249999872</c:v>
                </c:pt>
                <c:pt idx="5308">
                  <c:v>102406.249999872</c:v>
                </c:pt>
                <c:pt idx="5309">
                  <c:v>102406.249999872</c:v>
                </c:pt>
                <c:pt idx="5310">
                  <c:v>102406.249999872</c:v>
                </c:pt>
                <c:pt idx="5311">
                  <c:v>102406.249999872</c:v>
                </c:pt>
                <c:pt idx="5312">
                  <c:v>102406.249999872</c:v>
                </c:pt>
                <c:pt idx="5313">
                  <c:v>102406.249999872</c:v>
                </c:pt>
                <c:pt idx="5314">
                  <c:v>102406.249999872</c:v>
                </c:pt>
                <c:pt idx="5315">
                  <c:v>102406.249999872</c:v>
                </c:pt>
                <c:pt idx="5316">
                  <c:v>102406.249999872</c:v>
                </c:pt>
                <c:pt idx="5317">
                  <c:v>102406.249999872</c:v>
                </c:pt>
                <c:pt idx="5318">
                  <c:v>102406.249999872</c:v>
                </c:pt>
                <c:pt idx="5319">
                  <c:v>102406.249999872</c:v>
                </c:pt>
                <c:pt idx="5320">
                  <c:v>102406.249999872</c:v>
                </c:pt>
                <c:pt idx="5321">
                  <c:v>102406.249999872</c:v>
                </c:pt>
                <c:pt idx="5322">
                  <c:v>102406.249999872</c:v>
                </c:pt>
                <c:pt idx="5323">
                  <c:v>102406.249999872</c:v>
                </c:pt>
                <c:pt idx="5324">
                  <c:v>102406.249999872</c:v>
                </c:pt>
                <c:pt idx="5325">
                  <c:v>102406.249999872</c:v>
                </c:pt>
                <c:pt idx="5326">
                  <c:v>102406.249999872</c:v>
                </c:pt>
                <c:pt idx="5327">
                  <c:v>102406.249999872</c:v>
                </c:pt>
                <c:pt idx="5328">
                  <c:v>102406.249999872</c:v>
                </c:pt>
                <c:pt idx="5329">
                  <c:v>102406.249999872</c:v>
                </c:pt>
                <c:pt idx="5330">
                  <c:v>102406.249999872</c:v>
                </c:pt>
                <c:pt idx="5331">
                  <c:v>102406.249999872</c:v>
                </c:pt>
                <c:pt idx="5332">
                  <c:v>102406.249999872</c:v>
                </c:pt>
                <c:pt idx="5333">
                  <c:v>102406.249999872</c:v>
                </c:pt>
                <c:pt idx="5334">
                  <c:v>102406.249999872</c:v>
                </c:pt>
                <c:pt idx="5335">
                  <c:v>102406.249999872</c:v>
                </c:pt>
                <c:pt idx="5336">
                  <c:v>102406.249999872</c:v>
                </c:pt>
                <c:pt idx="5337">
                  <c:v>102406.249999872</c:v>
                </c:pt>
                <c:pt idx="5338">
                  <c:v>102406.249999872</c:v>
                </c:pt>
                <c:pt idx="5339">
                  <c:v>102406.249999872</c:v>
                </c:pt>
                <c:pt idx="5340">
                  <c:v>102406.249999872</c:v>
                </c:pt>
                <c:pt idx="5341">
                  <c:v>102406.249999872</c:v>
                </c:pt>
                <c:pt idx="5342">
                  <c:v>102406.249999872</c:v>
                </c:pt>
                <c:pt idx="5343">
                  <c:v>102406.249999872</c:v>
                </c:pt>
                <c:pt idx="5344">
                  <c:v>102406.249999872</c:v>
                </c:pt>
                <c:pt idx="5345">
                  <c:v>102406.249999872</c:v>
                </c:pt>
                <c:pt idx="5346">
                  <c:v>102406.249999872</c:v>
                </c:pt>
                <c:pt idx="5347">
                  <c:v>102406.249999872</c:v>
                </c:pt>
                <c:pt idx="5348">
                  <c:v>102406.249999872</c:v>
                </c:pt>
                <c:pt idx="5349">
                  <c:v>102406.249999872</c:v>
                </c:pt>
                <c:pt idx="5350">
                  <c:v>102406.249999872</c:v>
                </c:pt>
                <c:pt idx="5351">
                  <c:v>102406.249999872</c:v>
                </c:pt>
                <c:pt idx="5352">
                  <c:v>102406.249999872</c:v>
                </c:pt>
                <c:pt idx="5353">
                  <c:v>102406.249999872</c:v>
                </c:pt>
                <c:pt idx="5354">
                  <c:v>102406.249999872</c:v>
                </c:pt>
                <c:pt idx="5355">
                  <c:v>102406.249999872</c:v>
                </c:pt>
                <c:pt idx="5356">
                  <c:v>102406.249999872</c:v>
                </c:pt>
                <c:pt idx="5357">
                  <c:v>102406.249999872</c:v>
                </c:pt>
                <c:pt idx="5358">
                  <c:v>102406.249999872</c:v>
                </c:pt>
                <c:pt idx="5359">
                  <c:v>102406.249999872</c:v>
                </c:pt>
                <c:pt idx="5360">
                  <c:v>102406.249999872</c:v>
                </c:pt>
                <c:pt idx="5361">
                  <c:v>102406.249999872</c:v>
                </c:pt>
                <c:pt idx="5362">
                  <c:v>102406.249999872</c:v>
                </c:pt>
                <c:pt idx="5363">
                  <c:v>102406.249999872</c:v>
                </c:pt>
                <c:pt idx="5364">
                  <c:v>102406.249999872</c:v>
                </c:pt>
                <c:pt idx="5365">
                  <c:v>102406.249999872</c:v>
                </c:pt>
                <c:pt idx="5366">
                  <c:v>102406.249999872</c:v>
                </c:pt>
                <c:pt idx="5367">
                  <c:v>102406.249999872</c:v>
                </c:pt>
                <c:pt idx="5368">
                  <c:v>102406.249999872</c:v>
                </c:pt>
                <c:pt idx="5369">
                  <c:v>102406.249999872</c:v>
                </c:pt>
                <c:pt idx="5370">
                  <c:v>102406.249999872</c:v>
                </c:pt>
                <c:pt idx="5371">
                  <c:v>102406.249999872</c:v>
                </c:pt>
                <c:pt idx="5372">
                  <c:v>102406.249999872</c:v>
                </c:pt>
                <c:pt idx="5373">
                  <c:v>102406.249999872</c:v>
                </c:pt>
                <c:pt idx="5374">
                  <c:v>102406.249999872</c:v>
                </c:pt>
                <c:pt idx="5375">
                  <c:v>102406.249999872</c:v>
                </c:pt>
                <c:pt idx="5376">
                  <c:v>102406.249999872</c:v>
                </c:pt>
                <c:pt idx="5377">
                  <c:v>102406.249999872</c:v>
                </c:pt>
                <c:pt idx="5378">
                  <c:v>102406.249999872</c:v>
                </c:pt>
                <c:pt idx="5379">
                  <c:v>102406.249999872</c:v>
                </c:pt>
                <c:pt idx="5380">
                  <c:v>102406.249999872</c:v>
                </c:pt>
                <c:pt idx="5381">
                  <c:v>102406.249999872</c:v>
                </c:pt>
                <c:pt idx="5382">
                  <c:v>102406.249999872</c:v>
                </c:pt>
                <c:pt idx="5383">
                  <c:v>102406.249999872</c:v>
                </c:pt>
                <c:pt idx="5384">
                  <c:v>102406.249999872</c:v>
                </c:pt>
                <c:pt idx="5385">
                  <c:v>102406.249999872</c:v>
                </c:pt>
                <c:pt idx="5386">
                  <c:v>102406.249999872</c:v>
                </c:pt>
                <c:pt idx="5387">
                  <c:v>102406.249999872</c:v>
                </c:pt>
                <c:pt idx="5388">
                  <c:v>102406.249999872</c:v>
                </c:pt>
                <c:pt idx="5389">
                  <c:v>102406.249999872</c:v>
                </c:pt>
                <c:pt idx="5390">
                  <c:v>102406.249999872</c:v>
                </c:pt>
                <c:pt idx="5391">
                  <c:v>102406.249999872</c:v>
                </c:pt>
                <c:pt idx="5392">
                  <c:v>102406.249999872</c:v>
                </c:pt>
                <c:pt idx="5393">
                  <c:v>102406.249999872</c:v>
                </c:pt>
                <c:pt idx="5394">
                  <c:v>102406.249999872</c:v>
                </c:pt>
                <c:pt idx="5395">
                  <c:v>102406.249999872</c:v>
                </c:pt>
                <c:pt idx="5396">
                  <c:v>102406.249999872</c:v>
                </c:pt>
                <c:pt idx="5397">
                  <c:v>102406.249999872</c:v>
                </c:pt>
                <c:pt idx="5398">
                  <c:v>102406.249999872</c:v>
                </c:pt>
                <c:pt idx="5399">
                  <c:v>102406.249999872</c:v>
                </c:pt>
                <c:pt idx="5400">
                  <c:v>102406.249999872</c:v>
                </c:pt>
                <c:pt idx="5401">
                  <c:v>102406.249999872</c:v>
                </c:pt>
                <c:pt idx="5402">
                  <c:v>102406.249999872</c:v>
                </c:pt>
                <c:pt idx="5403">
                  <c:v>102406.249999872</c:v>
                </c:pt>
                <c:pt idx="5404">
                  <c:v>102406.249999872</c:v>
                </c:pt>
                <c:pt idx="5405">
                  <c:v>102406.249999872</c:v>
                </c:pt>
                <c:pt idx="5406">
                  <c:v>102406.249999872</c:v>
                </c:pt>
                <c:pt idx="5407">
                  <c:v>102406.249999872</c:v>
                </c:pt>
                <c:pt idx="5408">
                  <c:v>102406.249999872</c:v>
                </c:pt>
                <c:pt idx="5409">
                  <c:v>102406.249999872</c:v>
                </c:pt>
                <c:pt idx="5410">
                  <c:v>102406.249999872</c:v>
                </c:pt>
                <c:pt idx="5411">
                  <c:v>102406.249999872</c:v>
                </c:pt>
                <c:pt idx="5412">
                  <c:v>102406.249999872</c:v>
                </c:pt>
                <c:pt idx="5413">
                  <c:v>102406.249999872</c:v>
                </c:pt>
                <c:pt idx="5414">
                  <c:v>102406.249999872</c:v>
                </c:pt>
                <c:pt idx="5415">
                  <c:v>102406.249999872</c:v>
                </c:pt>
                <c:pt idx="5416">
                  <c:v>102406.249999872</c:v>
                </c:pt>
                <c:pt idx="5417">
                  <c:v>102406.249999872</c:v>
                </c:pt>
                <c:pt idx="5418">
                  <c:v>102406.249999872</c:v>
                </c:pt>
                <c:pt idx="5419">
                  <c:v>102406.249999872</c:v>
                </c:pt>
                <c:pt idx="5420">
                  <c:v>102406.249999872</c:v>
                </c:pt>
                <c:pt idx="5421">
                  <c:v>102406.249999872</c:v>
                </c:pt>
                <c:pt idx="5422">
                  <c:v>102406.249999872</c:v>
                </c:pt>
                <c:pt idx="5423">
                  <c:v>102406.249999872</c:v>
                </c:pt>
                <c:pt idx="5424">
                  <c:v>102406.249999872</c:v>
                </c:pt>
                <c:pt idx="5425">
                  <c:v>102406.249999872</c:v>
                </c:pt>
                <c:pt idx="5426">
                  <c:v>102406.249999872</c:v>
                </c:pt>
                <c:pt idx="5427">
                  <c:v>102406.249999872</c:v>
                </c:pt>
                <c:pt idx="5428">
                  <c:v>102406.249999872</c:v>
                </c:pt>
                <c:pt idx="5429">
                  <c:v>102406.249999872</c:v>
                </c:pt>
                <c:pt idx="5430">
                  <c:v>102406.249999872</c:v>
                </c:pt>
                <c:pt idx="5431">
                  <c:v>102406.249999872</c:v>
                </c:pt>
                <c:pt idx="5432">
                  <c:v>102406.249999872</c:v>
                </c:pt>
                <c:pt idx="5433">
                  <c:v>102406.249999872</c:v>
                </c:pt>
                <c:pt idx="5434">
                  <c:v>102406.249999872</c:v>
                </c:pt>
                <c:pt idx="5435">
                  <c:v>102406.249999872</c:v>
                </c:pt>
                <c:pt idx="5436">
                  <c:v>102406.249999872</c:v>
                </c:pt>
                <c:pt idx="5437">
                  <c:v>102406.249999872</c:v>
                </c:pt>
                <c:pt idx="5438">
                  <c:v>102406.249999872</c:v>
                </c:pt>
                <c:pt idx="5439">
                  <c:v>102406.249999872</c:v>
                </c:pt>
                <c:pt idx="5440">
                  <c:v>102406.249999872</c:v>
                </c:pt>
                <c:pt idx="5441">
                  <c:v>102406.249999872</c:v>
                </c:pt>
                <c:pt idx="5442">
                  <c:v>102406.249999872</c:v>
                </c:pt>
                <c:pt idx="5443">
                  <c:v>102406.249999872</c:v>
                </c:pt>
                <c:pt idx="5444">
                  <c:v>102406.249999872</c:v>
                </c:pt>
                <c:pt idx="5445">
                  <c:v>102406.249999872</c:v>
                </c:pt>
                <c:pt idx="5446">
                  <c:v>102406.249999872</c:v>
                </c:pt>
                <c:pt idx="5447">
                  <c:v>102406.249999872</c:v>
                </c:pt>
                <c:pt idx="5448">
                  <c:v>102406.249999872</c:v>
                </c:pt>
                <c:pt idx="5449">
                  <c:v>102406.249999872</c:v>
                </c:pt>
                <c:pt idx="5450">
                  <c:v>102406.249999872</c:v>
                </c:pt>
                <c:pt idx="5451">
                  <c:v>102406.249999872</c:v>
                </c:pt>
                <c:pt idx="5452">
                  <c:v>102406.249999872</c:v>
                </c:pt>
                <c:pt idx="5453">
                  <c:v>102406.249999872</c:v>
                </c:pt>
                <c:pt idx="5454">
                  <c:v>102406.249999872</c:v>
                </c:pt>
                <c:pt idx="5455">
                  <c:v>102406.249999872</c:v>
                </c:pt>
                <c:pt idx="5456">
                  <c:v>102406.249999872</c:v>
                </c:pt>
                <c:pt idx="5457">
                  <c:v>102406.249999872</c:v>
                </c:pt>
                <c:pt idx="5458">
                  <c:v>102406.249999872</c:v>
                </c:pt>
                <c:pt idx="5459">
                  <c:v>102406.249999872</c:v>
                </c:pt>
                <c:pt idx="5460">
                  <c:v>102406.249999872</c:v>
                </c:pt>
                <c:pt idx="5461">
                  <c:v>102406.249999872</c:v>
                </c:pt>
                <c:pt idx="5462">
                  <c:v>102406.249999872</c:v>
                </c:pt>
                <c:pt idx="5463">
                  <c:v>102406.249999872</c:v>
                </c:pt>
                <c:pt idx="5464">
                  <c:v>102406.249999872</c:v>
                </c:pt>
                <c:pt idx="5465">
                  <c:v>102406.249999872</c:v>
                </c:pt>
                <c:pt idx="5466">
                  <c:v>102406.249999872</c:v>
                </c:pt>
                <c:pt idx="5467">
                  <c:v>102406.249999872</c:v>
                </c:pt>
                <c:pt idx="5468">
                  <c:v>102406.249999872</c:v>
                </c:pt>
                <c:pt idx="5469">
                  <c:v>102406.249999872</c:v>
                </c:pt>
                <c:pt idx="5470">
                  <c:v>102406.249999872</c:v>
                </c:pt>
                <c:pt idx="5471">
                  <c:v>102406.249999872</c:v>
                </c:pt>
                <c:pt idx="5472">
                  <c:v>102406.249999872</c:v>
                </c:pt>
                <c:pt idx="5473">
                  <c:v>102406.249999872</c:v>
                </c:pt>
                <c:pt idx="5474">
                  <c:v>102406.249999872</c:v>
                </c:pt>
                <c:pt idx="5475">
                  <c:v>102406.249999872</c:v>
                </c:pt>
                <c:pt idx="5476">
                  <c:v>102406.249999872</c:v>
                </c:pt>
                <c:pt idx="5477">
                  <c:v>102406.249999872</c:v>
                </c:pt>
                <c:pt idx="5478">
                  <c:v>102406.249999872</c:v>
                </c:pt>
                <c:pt idx="5479">
                  <c:v>102406.249999872</c:v>
                </c:pt>
                <c:pt idx="5480">
                  <c:v>102406.249999872</c:v>
                </c:pt>
                <c:pt idx="5481">
                  <c:v>102406.249999872</c:v>
                </c:pt>
                <c:pt idx="5482">
                  <c:v>102406.249999872</c:v>
                </c:pt>
                <c:pt idx="5483">
                  <c:v>102406.249999872</c:v>
                </c:pt>
                <c:pt idx="5484">
                  <c:v>102406.249999872</c:v>
                </c:pt>
                <c:pt idx="5485">
                  <c:v>102406.249999872</c:v>
                </c:pt>
                <c:pt idx="5486">
                  <c:v>102406.249999872</c:v>
                </c:pt>
                <c:pt idx="5487">
                  <c:v>102406.249999872</c:v>
                </c:pt>
                <c:pt idx="5488">
                  <c:v>102406.249999872</c:v>
                </c:pt>
                <c:pt idx="5489">
                  <c:v>102406.249999872</c:v>
                </c:pt>
                <c:pt idx="5490">
                  <c:v>102406.249999872</c:v>
                </c:pt>
                <c:pt idx="5491">
                  <c:v>102406.249999872</c:v>
                </c:pt>
                <c:pt idx="5492">
                  <c:v>102406.249999872</c:v>
                </c:pt>
                <c:pt idx="5493">
                  <c:v>102406.249999872</c:v>
                </c:pt>
                <c:pt idx="5494">
                  <c:v>102406.249999872</c:v>
                </c:pt>
                <c:pt idx="5495">
                  <c:v>102406.249999872</c:v>
                </c:pt>
                <c:pt idx="5496">
                  <c:v>102406.249999872</c:v>
                </c:pt>
                <c:pt idx="5497">
                  <c:v>102406.249999872</c:v>
                </c:pt>
                <c:pt idx="5498">
                  <c:v>102406.249999872</c:v>
                </c:pt>
                <c:pt idx="5499">
                  <c:v>102406.249999872</c:v>
                </c:pt>
                <c:pt idx="5500">
                  <c:v>102406.249999872</c:v>
                </c:pt>
                <c:pt idx="5501">
                  <c:v>102406.249999872</c:v>
                </c:pt>
                <c:pt idx="5502">
                  <c:v>102406.249999872</c:v>
                </c:pt>
                <c:pt idx="5503">
                  <c:v>102406.249999872</c:v>
                </c:pt>
                <c:pt idx="5504">
                  <c:v>102406.249999872</c:v>
                </c:pt>
                <c:pt idx="5505">
                  <c:v>102406.249999872</c:v>
                </c:pt>
                <c:pt idx="5506">
                  <c:v>102406.249999872</c:v>
                </c:pt>
                <c:pt idx="5507">
                  <c:v>102406.249999872</c:v>
                </c:pt>
                <c:pt idx="5508">
                  <c:v>102406.249999872</c:v>
                </c:pt>
                <c:pt idx="5509">
                  <c:v>102406.249999872</c:v>
                </c:pt>
                <c:pt idx="5510">
                  <c:v>102406.249999872</c:v>
                </c:pt>
                <c:pt idx="5511">
                  <c:v>102406.249999872</c:v>
                </c:pt>
                <c:pt idx="5512">
                  <c:v>102406.249999872</c:v>
                </c:pt>
                <c:pt idx="5513">
                  <c:v>102406.249999872</c:v>
                </c:pt>
                <c:pt idx="5514">
                  <c:v>102406.249999872</c:v>
                </c:pt>
                <c:pt idx="5515">
                  <c:v>102406.249999872</c:v>
                </c:pt>
                <c:pt idx="5516">
                  <c:v>102406.249999872</c:v>
                </c:pt>
                <c:pt idx="5517">
                  <c:v>102406.249999872</c:v>
                </c:pt>
                <c:pt idx="5518">
                  <c:v>102406.249999872</c:v>
                </c:pt>
                <c:pt idx="5519">
                  <c:v>102406.249999872</c:v>
                </c:pt>
                <c:pt idx="5520">
                  <c:v>102406.249999872</c:v>
                </c:pt>
                <c:pt idx="5521">
                  <c:v>102406.249999872</c:v>
                </c:pt>
                <c:pt idx="5522">
                  <c:v>102406.249999872</c:v>
                </c:pt>
                <c:pt idx="5523">
                  <c:v>102406.249999872</c:v>
                </c:pt>
                <c:pt idx="5524">
                  <c:v>102406.249999872</c:v>
                </c:pt>
                <c:pt idx="5525">
                  <c:v>102406.249999872</c:v>
                </c:pt>
                <c:pt idx="5526">
                  <c:v>102406.249999872</c:v>
                </c:pt>
                <c:pt idx="5527">
                  <c:v>102406.249999872</c:v>
                </c:pt>
                <c:pt idx="5528">
                  <c:v>102406.249999872</c:v>
                </c:pt>
                <c:pt idx="5529">
                  <c:v>102406.249999872</c:v>
                </c:pt>
                <c:pt idx="5530">
                  <c:v>102406.249999872</c:v>
                </c:pt>
                <c:pt idx="5531">
                  <c:v>102406.249999872</c:v>
                </c:pt>
                <c:pt idx="5532">
                  <c:v>102406.249999872</c:v>
                </c:pt>
                <c:pt idx="5533">
                  <c:v>102406.249999872</c:v>
                </c:pt>
                <c:pt idx="5534">
                  <c:v>102406.249999872</c:v>
                </c:pt>
                <c:pt idx="5535">
                  <c:v>102406.249999872</c:v>
                </c:pt>
                <c:pt idx="5536">
                  <c:v>102406.249999872</c:v>
                </c:pt>
                <c:pt idx="5537">
                  <c:v>102406.249999872</c:v>
                </c:pt>
                <c:pt idx="5538">
                  <c:v>102406.249999872</c:v>
                </c:pt>
                <c:pt idx="5539">
                  <c:v>102406.249999872</c:v>
                </c:pt>
                <c:pt idx="5540">
                  <c:v>102406.249999872</c:v>
                </c:pt>
                <c:pt idx="5541">
                  <c:v>102406.249999872</c:v>
                </c:pt>
                <c:pt idx="5542">
                  <c:v>102406.249999872</c:v>
                </c:pt>
                <c:pt idx="5543">
                  <c:v>102406.249999872</c:v>
                </c:pt>
                <c:pt idx="5544">
                  <c:v>102406.249999872</c:v>
                </c:pt>
                <c:pt idx="5545">
                  <c:v>102406.249999872</c:v>
                </c:pt>
                <c:pt idx="5546">
                  <c:v>102406.249999872</c:v>
                </c:pt>
                <c:pt idx="5547">
                  <c:v>102406.249999872</c:v>
                </c:pt>
                <c:pt idx="5548">
                  <c:v>102406.249999872</c:v>
                </c:pt>
                <c:pt idx="5549">
                  <c:v>102406.249999872</c:v>
                </c:pt>
                <c:pt idx="5550">
                  <c:v>102406.249999872</c:v>
                </c:pt>
                <c:pt idx="5551">
                  <c:v>102406.249999872</c:v>
                </c:pt>
                <c:pt idx="5552">
                  <c:v>102406.249999872</c:v>
                </c:pt>
                <c:pt idx="5553">
                  <c:v>102406.249999872</c:v>
                </c:pt>
                <c:pt idx="5554">
                  <c:v>102406.249999872</c:v>
                </c:pt>
                <c:pt idx="5555">
                  <c:v>102406.249999872</c:v>
                </c:pt>
                <c:pt idx="5556">
                  <c:v>102406.249999872</c:v>
                </c:pt>
                <c:pt idx="5557">
                  <c:v>102406.249999872</c:v>
                </c:pt>
                <c:pt idx="5558">
                  <c:v>102406.249999872</c:v>
                </c:pt>
                <c:pt idx="5559">
                  <c:v>102406.249999872</c:v>
                </c:pt>
                <c:pt idx="5560">
                  <c:v>102406.249999872</c:v>
                </c:pt>
                <c:pt idx="5561">
                  <c:v>102406.249999872</c:v>
                </c:pt>
                <c:pt idx="5562">
                  <c:v>102406.249999872</c:v>
                </c:pt>
                <c:pt idx="5563">
                  <c:v>102406.249999872</c:v>
                </c:pt>
                <c:pt idx="5564">
                  <c:v>102406.249999872</c:v>
                </c:pt>
                <c:pt idx="5565">
                  <c:v>102406.249999872</c:v>
                </c:pt>
                <c:pt idx="5566">
                  <c:v>102406.249999872</c:v>
                </c:pt>
                <c:pt idx="5567">
                  <c:v>102406.249999872</c:v>
                </c:pt>
                <c:pt idx="5568">
                  <c:v>102406.249999872</c:v>
                </c:pt>
                <c:pt idx="5569">
                  <c:v>102406.249999872</c:v>
                </c:pt>
                <c:pt idx="5570">
                  <c:v>102406.249999872</c:v>
                </c:pt>
                <c:pt idx="5571">
                  <c:v>102406.249999872</c:v>
                </c:pt>
                <c:pt idx="5572">
                  <c:v>102406.249999872</c:v>
                </c:pt>
                <c:pt idx="5573">
                  <c:v>102406.249999872</c:v>
                </c:pt>
                <c:pt idx="5574">
                  <c:v>102406.249999872</c:v>
                </c:pt>
                <c:pt idx="5575">
                  <c:v>102406.249999872</c:v>
                </c:pt>
                <c:pt idx="5576">
                  <c:v>102406.249999872</c:v>
                </c:pt>
                <c:pt idx="5577">
                  <c:v>102406.249999872</c:v>
                </c:pt>
                <c:pt idx="5578">
                  <c:v>102406.249999872</c:v>
                </c:pt>
                <c:pt idx="5579">
                  <c:v>102406.249999872</c:v>
                </c:pt>
                <c:pt idx="5580">
                  <c:v>102406.249999872</c:v>
                </c:pt>
                <c:pt idx="5581">
                  <c:v>102406.249999872</c:v>
                </c:pt>
                <c:pt idx="5582">
                  <c:v>102406.249999872</c:v>
                </c:pt>
                <c:pt idx="5583">
                  <c:v>102406.249999872</c:v>
                </c:pt>
                <c:pt idx="5584">
                  <c:v>102406.249999872</c:v>
                </c:pt>
                <c:pt idx="5585">
                  <c:v>102406.249999872</c:v>
                </c:pt>
                <c:pt idx="5586">
                  <c:v>102406.249999872</c:v>
                </c:pt>
                <c:pt idx="5587">
                  <c:v>102406.249999872</c:v>
                </c:pt>
                <c:pt idx="5588">
                  <c:v>102406.249999872</c:v>
                </c:pt>
                <c:pt idx="5589">
                  <c:v>102406.249999872</c:v>
                </c:pt>
                <c:pt idx="5590">
                  <c:v>102406.249999872</c:v>
                </c:pt>
                <c:pt idx="5591">
                  <c:v>102406.249999872</c:v>
                </c:pt>
                <c:pt idx="5592">
                  <c:v>102406.249999872</c:v>
                </c:pt>
                <c:pt idx="5593">
                  <c:v>102406.249999872</c:v>
                </c:pt>
                <c:pt idx="5594">
                  <c:v>102406.249999872</c:v>
                </c:pt>
                <c:pt idx="5595">
                  <c:v>102406.249999872</c:v>
                </c:pt>
                <c:pt idx="5596">
                  <c:v>102406.249999872</c:v>
                </c:pt>
                <c:pt idx="5597">
                  <c:v>102406.249999872</c:v>
                </c:pt>
                <c:pt idx="5598">
                  <c:v>102406.249999872</c:v>
                </c:pt>
                <c:pt idx="5599">
                  <c:v>102406.249999872</c:v>
                </c:pt>
                <c:pt idx="5600">
                  <c:v>102406.249999872</c:v>
                </c:pt>
                <c:pt idx="5601">
                  <c:v>102406.249999872</c:v>
                </c:pt>
                <c:pt idx="5602">
                  <c:v>102406.249999872</c:v>
                </c:pt>
                <c:pt idx="5603">
                  <c:v>102406.249999872</c:v>
                </c:pt>
                <c:pt idx="5604">
                  <c:v>102406.249999872</c:v>
                </c:pt>
                <c:pt idx="5605">
                  <c:v>102406.249999872</c:v>
                </c:pt>
                <c:pt idx="5606">
                  <c:v>102406.249999872</c:v>
                </c:pt>
                <c:pt idx="5607">
                  <c:v>102406.249999872</c:v>
                </c:pt>
                <c:pt idx="5608">
                  <c:v>102406.249999872</c:v>
                </c:pt>
                <c:pt idx="5609">
                  <c:v>102406.249999872</c:v>
                </c:pt>
                <c:pt idx="5610">
                  <c:v>102406.249999872</c:v>
                </c:pt>
                <c:pt idx="5611">
                  <c:v>102406.249999872</c:v>
                </c:pt>
                <c:pt idx="5612">
                  <c:v>102406.249999872</c:v>
                </c:pt>
                <c:pt idx="5613">
                  <c:v>102406.249999872</c:v>
                </c:pt>
                <c:pt idx="5614">
                  <c:v>102406.249999872</c:v>
                </c:pt>
                <c:pt idx="5615">
                  <c:v>102406.249999872</c:v>
                </c:pt>
                <c:pt idx="5616">
                  <c:v>102406.249999872</c:v>
                </c:pt>
                <c:pt idx="5617">
                  <c:v>102406.249999872</c:v>
                </c:pt>
                <c:pt idx="5618">
                  <c:v>102406.249999872</c:v>
                </c:pt>
                <c:pt idx="5619">
                  <c:v>102406.249999872</c:v>
                </c:pt>
                <c:pt idx="5620">
                  <c:v>102406.249999872</c:v>
                </c:pt>
                <c:pt idx="5621">
                  <c:v>102406.249999872</c:v>
                </c:pt>
                <c:pt idx="5622">
                  <c:v>102406.249999872</c:v>
                </c:pt>
                <c:pt idx="5623">
                  <c:v>102406.249999872</c:v>
                </c:pt>
                <c:pt idx="5624">
                  <c:v>102406.249999872</c:v>
                </c:pt>
                <c:pt idx="5625">
                  <c:v>102406.249999872</c:v>
                </c:pt>
                <c:pt idx="5626">
                  <c:v>102406.249999872</c:v>
                </c:pt>
                <c:pt idx="5627">
                  <c:v>102406.249999872</c:v>
                </c:pt>
                <c:pt idx="5628">
                  <c:v>102406.249999872</c:v>
                </c:pt>
                <c:pt idx="5629">
                  <c:v>102406.249999872</c:v>
                </c:pt>
                <c:pt idx="5630">
                  <c:v>102406.249999872</c:v>
                </c:pt>
                <c:pt idx="5631">
                  <c:v>102406.249999872</c:v>
                </c:pt>
                <c:pt idx="5632">
                  <c:v>102406.249999872</c:v>
                </c:pt>
                <c:pt idx="5633">
                  <c:v>102406.249999872</c:v>
                </c:pt>
                <c:pt idx="5634">
                  <c:v>102406.249999872</c:v>
                </c:pt>
                <c:pt idx="5635">
                  <c:v>102406.249999872</c:v>
                </c:pt>
                <c:pt idx="5636">
                  <c:v>102406.249999872</c:v>
                </c:pt>
                <c:pt idx="5637">
                  <c:v>102406.249999872</c:v>
                </c:pt>
                <c:pt idx="5638">
                  <c:v>102406.249999872</c:v>
                </c:pt>
                <c:pt idx="5639">
                  <c:v>102406.249999872</c:v>
                </c:pt>
                <c:pt idx="5640">
                  <c:v>102406.249999872</c:v>
                </c:pt>
                <c:pt idx="5641">
                  <c:v>102406.249999872</c:v>
                </c:pt>
                <c:pt idx="5642">
                  <c:v>102406.249999872</c:v>
                </c:pt>
                <c:pt idx="5643">
                  <c:v>102406.249999872</c:v>
                </c:pt>
                <c:pt idx="5644">
                  <c:v>102406.249999872</c:v>
                </c:pt>
                <c:pt idx="5645">
                  <c:v>102406.249999872</c:v>
                </c:pt>
                <c:pt idx="5646">
                  <c:v>102406.249999872</c:v>
                </c:pt>
                <c:pt idx="5647">
                  <c:v>102406.249999872</c:v>
                </c:pt>
                <c:pt idx="5648">
                  <c:v>102406.249999872</c:v>
                </c:pt>
                <c:pt idx="5649">
                  <c:v>102406.249999872</c:v>
                </c:pt>
                <c:pt idx="5650">
                  <c:v>102406.249999872</c:v>
                </c:pt>
                <c:pt idx="5651">
                  <c:v>102406.249999872</c:v>
                </c:pt>
                <c:pt idx="5652">
                  <c:v>102406.249999872</c:v>
                </c:pt>
                <c:pt idx="5653">
                  <c:v>102406.249999872</c:v>
                </c:pt>
                <c:pt idx="5654">
                  <c:v>102406.249999872</c:v>
                </c:pt>
                <c:pt idx="5655">
                  <c:v>102406.249999872</c:v>
                </c:pt>
                <c:pt idx="5656">
                  <c:v>102406.249999872</c:v>
                </c:pt>
                <c:pt idx="5657">
                  <c:v>102406.249999872</c:v>
                </c:pt>
                <c:pt idx="5658">
                  <c:v>102406.249999872</c:v>
                </c:pt>
                <c:pt idx="5659">
                  <c:v>102406.249999872</c:v>
                </c:pt>
                <c:pt idx="5660">
                  <c:v>102406.249999872</c:v>
                </c:pt>
                <c:pt idx="5661">
                  <c:v>102406.249999872</c:v>
                </c:pt>
                <c:pt idx="5662">
                  <c:v>102406.249999872</c:v>
                </c:pt>
                <c:pt idx="5663">
                  <c:v>102406.249999872</c:v>
                </c:pt>
                <c:pt idx="5664">
                  <c:v>102406.249999872</c:v>
                </c:pt>
                <c:pt idx="5665">
                  <c:v>102406.249999872</c:v>
                </c:pt>
                <c:pt idx="5666">
                  <c:v>102406.249999872</c:v>
                </c:pt>
                <c:pt idx="5667">
                  <c:v>102406.249999872</c:v>
                </c:pt>
                <c:pt idx="5668">
                  <c:v>102406.249999872</c:v>
                </c:pt>
                <c:pt idx="5669">
                  <c:v>102406.249999872</c:v>
                </c:pt>
                <c:pt idx="5670">
                  <c:v>102406.249999872</c:v>
                </c:pt>
                <c:pt idx="5671">
                  <c:v>102406.249999872</c:v>
                </c:pt>
                <c:pt idx="5672">
                  <c:v>102406.249999872</c:v>
                </c:pt>
                <c:pt idx="5673">
                  <c:v>102406.249999872</c:v>
                </c:pt>
                <c:pt idx="5674">
                  <c:v>102406.249999872</c:v>
                </c:pt>
                <c:pt idx="5675">
                  <c:v>102406.249999872</c:v>
                </c:pt>
                <c:pt idx="5676">
                  <c:v>102406.249999872</c:v>
                </c:pt>
                <c:pt idx="5677">
                  <c:v>102406.249999872</c:v>
                </c:pt>
                <c:pt idx="5678">
                  <c:v>102406.249999872</c:v>
                </c:pt>
                <c:pt idx="5679">
                  <c:v>102406.249999872</c:v>
                </c:pt>
                <c:pt idx="5680">
                  <c:v>102406.249999872</c:v>
                </c:pt>
                <c:pt idx="5681">
                  <c:v>102406.249999872</c:v>
                </c:pt>
                <c:pt idx="5682">
                  <c:v>102406.249999872</c:v>
                </c:pt>
                <c:pt idx="5683">
                  <c:v>102406.249999872</c:v>
                </c:pt>
                <c:pt idx="5684">
                  <c:v>102406.249999872</c:v>
                </c:pt>
                <c:pt idx="5685">
                  <c:v>102406.249999872</c:v>
                </c:pt>
                <c:pt idx="5686">
                  <c:v>102406.249999872</c:v>
                </c:pt>
                <c:pt idx="5687">
                  <c:v>102406.249999872</c:v>
                </c:pt>
                <c:pt idx="5688">
                  <c:v>102406.249999872</c:v>
                </c:pt>
                <c:pt idx="5689">
                  <c:v>102406.249999872</c:v>
                </c:pt>
                <c:pt idx="5690">
                  <c:v>102406.249999872</c:v>
                </c:pt>
                <c:pt idx="5691">
                  <c:v>102406.249999872</c:v>
                </c:pt>
                <c:pt idx="5692">
                  <c:v>102406.249999872</c:v>
                </c:pt>
                <c:pt idx="5693">
                  <c:v>102406.249999872</c:v>
                </c:pt>
                <c:pt idx="5694">
                  <c:v>102406.249999872</c:v>
                </c:pt>
                <c:pt idx="5695">
                  <c:v>102406.249999872</c:v>
                </c:pt>
                <c:pt idx="5696">
                  <c:v>102406.249999872</c:v>
                </c:pt>
                <c:pt idx="5697">
                  <c:v>102406.249999872</c:v>
                </c:pt>
                <c:pt idx="5698">
                  <c:v>102406.249999872</c:v>
                </c:pt>
                <c:pt idx="5699">
                  <c:v>102406.249999872</c:v>
                </c:pt>
                <c:pt idx="5700">
                  <c:v>102406.249999872</c:v>
                </c:pt>
                <c:pt idx="5701">
                  <c:v>102406.249999872</c:v>
                </c:pt>
                <c:pt idx="5702">
                  <c:v>102406.249999872</c:v>
                </c:pt>
                <c:pt idx="5703">
                  <c:v>102406.249999872</c:v>
                </c:pt>
                <c:pt idx="5704">
                  <c:v>102406.249999872</c:v>
                </c:pt>
                <c:pt idx="5705">
                  <c:v>102406.249999872</c:v>
                </c:pt>
                <c:pt idx="5706">
                  <c:v>102406.249999872</c:v>
                </c:pt>
                <c:pt idx="5707">
                  <c:v>102406.249999872</c:v>
                </c:pt>
                <c:pt idx="5708">
                  <c:v>102406.249999872</c:v>
                </c:pt>
                <c:pt idx="5709">
                  <c:v>102406.249999872</c:v>
                </c:pt>
                <c:pt idx="5710">
                  <c:v>102406.249999872</c:v>
                </c:pt>
                <c:pt idx="5711">
                  <c:v>102406.249999872</c:v>
                </c:pt>
                <c:pt idx="5712">
                  <c:v>102406.249999872</c:v>
                </c:pt>
                <c:pt idx="5713">
                  <c:v>102406.249999872</c:v>
                </c:pt>
                <c:pt idx="5714">
                  <c:v>102406.249999872</c:v>
                </c:pt>
                <c:pt idx="5715">
                  <c:v>102406.249999872</c:v>
                </c:pt>
                <c:pt idx="5716">
                  <c:v>102406.249999872</c:v>
                </c:pt>
                <c:pt idx="5717">
                  <c:v>102406.249999872</c:v>
                </c:pt>
                <c:pt idx="5718">
                  <c:v>102406.249999872</c:v>
                </c:pt>
                <c:pt idx="5719">
                  <c:v>102406.249999872</c:v>
                </c:pt>
                <c:pt idx="5720">
                  <c:v>102406.249999872</c:v>
                </c:pt>
                <c:pt idx="5721">
                  <c:v>102406.249999872</c:v>
                </c:pt>
                <c:pt idx="5722">
                  <c:v>102406.249999872</c:v>
                </c:pt>
                <c:pt idx="5723">
                  <c:v>102406.249999872</c:v>
                </c:pt>
                <c:pt idx="5724">
                  <c:v>102406.249999872</c:v>
                </c:pt>
                <c:pt idx="5725">
                  <c:v>102406.249999872</c:v>
                </c:pt>
                <c:pt idx="5726">
                  <c:v>102406.249999872</c:v>
                </c:pt>
                <c:pt idx="5727">
                  <c:v>102406.249999872</c:v>
                </c:pt>
                <c:pt idx="5728">
                  <c:v>102406.249999872</c:v>
                </c:pt>
                <c:pt idx="5729">
                  <c:v>102406.249999872</c:v>
                </c:pt>
                <c:pt idx="5730">
                  <c:v>102406.249999872</c:v>
                </c:pt>
                <c:pt idx="5731">
                  <c:v>102406.249999872</c:v>
                </c:pt>
                <c:pt idx="5732">
                  <c:v>102406.249999872</c:v>
                </c:pt>
                <c:pt idx="5733">
                  <c:v>102406.249999872</c:v>
                </c:pt>
                <c:pt idx="5734">
                  <c:v>102406.249999872</c:v>
                </c:pt>
                <c:pt idx="5735">
                  <c:v>102406.249999872</c:v>
                </c:pt>
                <c:pt idx="5736">
                  <c:v>102406.249999872</c:v>
                </c:pt>
                <c:pt idx="5737">
                  <c:v>102406.249999872</c:v>
                </c:pt>
                <c:pt idx="5738">
                  <c:v>102406.249999872</c:v>
                </c:pt>
                <c:pt idx="5739">
                  <c:v>102406.249999872</c:v>
                </c:pt>
                <c:pt idx="5740">
                  <c:v>102406.249999872</c:v>
                </c:pt>
                <c:pt idx="5741">
                  <c:v>102406.249999872</c:v>
                </c:pt>
                <c:pt idx="5742">
                  <c:v>102406.249999872</c:v>
                </c:pt>
                <c:pt idx="5743">
                  <c:v>102406.249999872</c:v>
                </c:pt>
                <c:pt idx="5744">
                  <c:v>102406.249999872</c:v>
                </c:pt>
                <c:pt idx="5745">
                  <c:v>102406.249999872</c:v>
                </c:pt>
                <c:pt idx="5746">
                  <c:v>102406.249999872</c:v>
                </c:pt>
                <c:pt idx="5747">
                  <c:v>102406.249999872</c:v>
                </c:pt>
                <c:pt idx="5748">
                  <c:v>102406.249999872</c:v>
                </c:pt>
                <c:pt idx="5749">
                  <c:v>102406.249999872</c:v>
                </c:pt>
                <c:pt idx="5750">
                  <c:v>102406.249999872</c:v>
                </c:pt>
                <c:pt idx="5751">
                  <c:v>102406.249999872</c:v>
                </c:pt>
                <c:pt idx="5752">
                  <c:v>102406.249999872</c:v>
                </c:pt>
                <c:pt idx="5753">
                  <c:v>102406.249999872</c:v>
                </c:pt>
                <c:pt idx="5754">
                  <c:v>102406.249999872</c:v>
                </c:pt>
                <c:pt idx="5755">
                  <c:v>102406.249999872</c:v>
                </c:pt>
                <c:pt idx="5756">
                  <c:v>102406.249999872</c:v>
                </c:pt>
                <c:pt idx="5757">
                  <c:v>102406.249999872</c:v>
                </c:pt>
                <c:pt idx="5758">
                  <c:v>102406.249999872</c:v>
                </c:pt>
                <c:pt idx="5759">
                  <c:v>102406.249999872</c:v>
                </c:pt>
                <c:pt idx="5760">
                  <c:v>102406.249999872</c:v>
                </c:pt>
                <c:pt idx="5761">
                  <c:v>102406.249999872</c:v>
                </c:pt>
                <c:pt idx="5762">
                  <c:v>102406.249999872</c:v>
                </c:pt>
                <c:pt idx="5763">
                  <c:v>102406.249999872</c:v>
                </c:pt>
                <c:pt idx="5764">
                  <c:v>102406.249999872</c:v>
                </c:pt>
                <c:pt idx="5765">
                  <c:v>102406.249999872</c:v>
                </c:pt>
                <c:pt idx="5766">
                  <c:v>102406.249999872</c:v>
                </c:pt>
                <c:pt idx="5767">
                  <c:v>102406.249999872</c:v>
                </c:pt>
                <c:pt idx="5768">
                  <c:v>102406.249999872</c:v>
                </c:pt>
                <c:pt idx="5769">
                  <c:v>102406.249999872</c:v>
                </c:pt>
                <c:pt idx="5770">
                  <c:v>102406.249999872</c:v>
                </c:pt>
                <c:pt idx="5771">
                  <c:v>102406.249999872</c:v>
                </c:pt>
                <c:pt idx="5772">
                  <c:v>102406.249999872</c:v>
                </c:pt>
                <c:pt idx="5773">
                  <c:v>102406.249999872</c:v>
                </c:pt>
                <c:pt idx="5774">
                  <c:v>102406.249999872</c:v>
                </c:pt>
                <c:pt idx="5775">
                  <c:v>102406.249999872</c:v>
                </c:pt>
                <c:pt idx="5776">
                  <c:v>102406.249999872</c:v>
                </c:pt>
                <c:pt idx="5777">
                  <c:v>102406.249999872</c:v>
                </c:pt>
                <c:pt idx="5778">
                  <c:v>102406.249999872</c:v>
                </c:pt>
                <c:pt idx="5779">
                  <c:v>102406.249999872</c:v>
                </c:pt>
                <c:pt idx="5780">
                  <c:v>102406.249999872</c:v>
                </c:pt>
                <c:pt idx="5781">
                  <c:v>102406.249999872</c:v>
                </c:pt>
                <c:pt idx="5782">
                  <c:v>102406.249999872</c:v>
                </c:pt>
                <c:pt idx="5783">
                  <c:v>102406.249999872</c:v>
                </c:pt>
                <c:pt idx="5784">
                  <c:v>102406.249999872</c:v>
                </c:pt>
                <c:pt idx="5785">
                  <c:v>102406.249999872</c:v>
                </c:pt>
                <c:pt idx="5786">
                  <c:v>102406.249999872</c:v>
                </c:pt>
                <c:pt idx="5787">
                  <c:v>102406.249999872</c:v>
                </c:pt>
                <c:pt idx="5788">
                  <c:v>102406.249999872</c:v>
                </c:pt>
                <c:pt idx="5789">
                  <c:v>102406.249999872</c:v>
                </c:pt>
                <c:pt idx="5790">
                  <c:v>102406.249999872</c:v>
                </c:pt>
                <c:pt idx="5791">
                  <c:v>102406.249999872</c:v>
                </c:pt>
                <c:pt idx="5792">
                  <c:v>102406.249999872</c:v>
                </c:pt>
                <c:pt idx="5793">
                  <c:v>102406.249999872</c:v>
                </c:pt>
                <c:pt idx="5794">
                  <c:v>102406.249999872</c:v>
                </c:pt>
                <c:pt idx="5795">
                  <c:v>102406.249999872</c:v>
                </c:pt>
                <c:pt idx="5796">
                  <c:v>102406.249999872</c:v>
                </c:pt>
                <c:pt idx="5797">
                  <c:v>102406.249999872</c:v>
                </c:pt>
                <c:pt idx="5798">
                  <c:v>102406.249999872</c:v>
                </c:pt>
                <c:pt idx="5799">
                  <c:v>102406.249999872</c:v>
                </c:pt>
                <c:pt idx="5800">
                  <c:v>102406.249999872</c:v>
                </c:pt>
                <c:pt idx="5801">
                  <c:v>102406.249999872</c:v>
                </c:pt>
                <c:pt idx="5802">
                  <c:v>102406.249999872</c:v>
                </c:pt>
                <c:pt idx="5803">
                  <c:v>102406.249999872</c:v>
                </c:pt>
                <c:pt idx="5804">
                  <c:v>102406.249999872</c:v>
                </c:pt>
                <c:pt idx="5805">
                  <c:v>102406.249999872</c:v>
                </c:pt>
                <c:pt idx="5806">
                  <c:v>102406.249999872</c:v>
                </c:pt>
                <c:pt idx="5807">
                  <c:v>102406.249999872</c:v>
                </c:pt>
                <c:pt idx="5808">
                  <c:v>102406.249999872</c:v>
                </c:pt>
                <c:pt idx="5809">
                  <c:v>102406.249999872</c:v>
                </c:pt>
                <c:pt idx="5810">
                  <c:v>102406.249999872</c:v>
                </c:pt>
                <c:pt idx="5811">
                  <c:v>102406.249999872</c:v>
                </c:pt>
                <c:pt idx="5812">
                  <c:v>102406.249999872</c:v>
                </c:pt>
                <c:pt idx="5813">
                  <c:v>102406.249999872</c:v>
                </c:pt>
                <c:pt idx="5814">
                  <c:v>102406.249999872</c:v>
                </c:pt>
                <c:pt idx="5815">
                  <c:v>102406.249999872</c:v>
                </c:pt>
                <c:pt idx="5816">
                  <c:v>102406.249999872</c:v>
                </c:pt>
                <c:pt idx="5817">
                  <c:v>102406.249999872</c:v>
                </c:pt>
                <c:pt idx="5818">
                  <c:v>102406.249999872</c:v>
                </c:pt>
                <c:pt idx="5819">
                  <c:v>102406.249999872</c:v>
                </c:pt>
                <c:pt idx="5820">
                  <c:v>102406.249999872</c:v>
                </c:pt>
                <c:pt idx="5821">
                  <c:v>102406.249999872</c:v>
                </c:pt>
                <c:pt idx="5822">
                  <c:v>102406.249999872</c:v>
                </c:pt>
                <c:pt idx="5823">
                  <c:v>102406.249999872</c:v>
                </c:pt>
                <c:pt idx="5824">
                  <c:v>102406.249999872</c:v>
                </c:pt>
                <c:pt idx="5825">
                  <c:v>102406.249999872</c:v>
                </c:pt>
                <c:pt idx="5826">
                  <c:v>102406.249999872</c:v>
                </c:pt>
                <c:pt idx="5827">
                  <c:v>102406.249999872</c:v>
                </c:pt>
                <c:pt idx="5828">
                  <c:v>102406.249999872</c:v>
                </c:pt>
                <c:pt idx="5829">
                  <c:v>102406.249999872</c:v>
                </c:pt>
                <c:pt idx="5830">
                  <c:v>102406.249999872</c:v>
                </c:pt>
                <c:pt idx="5831">
                  <c:v>102406.249999872</c:v>
                </c:pt>
                <c:pt idx="5832">
                  <c:v>102406.249999872</c:v>
                </c:pt>
                <c:pt idx="5833">
                  <c:v>102406.249999872</c:v>
                </c:pt>
                <c:pt idx="5834">
                  <c:v>102406.249999872</c:v>
                </c:pt>
                <c:pt idx="5835">
                  <c:v>102406.249999872</c:v>
                </c:pt>
                <c:pt idx="5836">
                  <c:v>102406.249999872</c:v>
                </c:pt>
                <c:pt idx="5837">
                  <c:v>102406.249999872</c:v>
                </c:pt>
                <c:pt idx="5838">
                  <c:v>102406.249999872</c:v>
                </c:pt>
                <c:pt idx="5839">
                  <c:v>102406.249999872</c:v>
                </c:pt>
                <c:pt idx="5840">
                  <c:v>102406.249999872</c:v>
                </c:pt>
                <c:pt idx="5841">
                  <c:v>102406.249999872</c:v>
                </c:pt>
                <c:pt idx="5842">
                  <c:v>102406.249999872</c:v>
                </c:pt>
                <c:pt idx="5843">
                  <c:v>102406.249999872</c:v>
                </c:pt>
                <c:pt idx="5844">
                  <c:v>102406.249999872</c:v>
                </c:pt>
                <c:pt idx="5845">
                  <c:v>102406.249999872</c:v>
                </c:pt>
                <c:pt idx="5846">
                  <c:v>102406.249999872</c:v>
                </c:pt>
                <c:pt idx="5847">
                  <c:v>102406.249999872</c:v>
                </c:pt>
                <c:pt idx="5848">
                  <c:v>102406.249999872</c:v>
                </c:pt>
                <c:pt idx="5849">
                  <c:v>102406.249999872</c:v>
                </c:pt>
                <c:pt idx="5850">
                  <c:v>102406.249999872</c:v>
                </c:pt>
                <c:pt idx="5851">
                  <c:v>102406.249999872</c:v>
                </c:pt>
                <c:pt idx="5852">
                  <c:v>102406.249999872</c:v>
                </c:pt>
                <c:pt idx="5853">
                  <c:v>102406.249999872</c:v>
                </c:pt>
                <c:pt idx="5854">
                  <c:v>102406.249999872</c:v>
                </c:pt>
                <c:pt idx="5855">
                  <c:v>102406.249999872</c:v>
                </c:pt>
                <c:pt idx="5856">
                  <c:v>102406.249999872</c:v>
                </c:pt>
                <c:pt idx="5857">
                  <c:v>102406.249999872</c:v>
                </c:pt>
                <c:pt idx="5858">
                  <c:v>102406.249999872</c:v>
                </c:pt>
                <c:pt idx="5859">
                  <c:v>102406.249999872</c:v>
                </c:pt>
                <c:pt idx="5860">
                  <c:v>102406.249999872</c:v>
                </c:pt>
                <c:pt idx="5861">
                  <c:v>102406.249999872</c:v>
                </c:pt>
                <c:pt idx="5862">
                  <c:v>102406.249999872</c:v>
                </c:pt>
                <c:pt idx="5863">
                  <c:v>102406.249999872</c:v>
                </c:pt>
                <c:pt idx="5864">
                  <c:v>102406.249999872</c:v>
                </c:pt>
                <c:pt idx="5865">
                  <c:v>102406.249999872</c:v>
                </c:pt>
                <c:pt idx="5866">
                  <c:v>102406.249999872</c:v>
                </c:pt>
                <c:pt idx="5867">
                  <c:v>102406.249999872</c:v>
                </c:pt>
                <c:pt idx="5868">
                  <c:v>102406.249999872</c:v>
                </c:pt>
                <c:pt idx="5869">
                  <c:v>102406.249999872</c:v>
                </c:pt>
                <c:pt idx="5870">
                  <c:v>102406.249999872</c:v>
                </c:pt>
                <c:pt idx="5871">
                  <c:v>102406.249999872</c:v>
                </c:pt>
                <c:pt idx="5872">
                  <c:v>102406.249999872</c:v>
                </c:pt>
                <c:pt idx="5873">
                  <c:v>102406.249999872</c:v>
                </c:pt>
                <c:pt idx="5874">
                  <c:v>102406.249999872</c:v>
                </c:pt>
                <c:pt idx="5875">
                  <c:v>102406.249999872</c:v>
                </c:pt>
                <c:pt idx="5876">
                  <c:v>102406.249999872</c:v>
                </c:pt>
                <c:pt idx="5877">
                  <c:v>102406.249999872</c:v>
                </c:pt>
                <c:pt idx="5878">
                  <c:v>102406.249999872</c:v>
                </c:pt>
                <c:pt idx="5879">
                  <c:v>102406.249999872</c:v>
                </c:pt>
                <c:pt idx="5880">
                  <c:v>102406.249999872</c:v>
                </c:pt>
                <c:pt idx="5881">
                  <c:v>102406.249999872</c:v>
                </c:pt>
                <c:pt idx="5882">
                  <c:v>102406.249999872</c:v>
                </c:pt>
                <c:pt idx="5883">
                  <c:v>102406.249999872</c:v>
                </c:pt>
                <c:pt idx="5884">
                  <c:v>102406.249999872</c:v>
                </c:pt>
                <c:pt idx="5885">
                  <c:v>102406.249999872</c:v>
                </c:pt>
                <c:pt idx="5886">
                  <c:v>102406.249999872</c:v>
                </c:pt>
                <c:pt idx="5887">
                  <c:v>102406.249999872</c:v>
                </c:pt>
                <c:pt idx="5888">
                  <c:v>102406.249999872</c:v>
                </c:pt>
                <c:pt idx="5889">
                  <c:v>102406.249999872</c:v>
                </c:pt>
                <c:pt idx="5890">
                  <c:v>102406.249999872</c:v>
                </c:pt>
                <c:pt idx="5891">
                  <c:v>102406.249999872</c:v>
                </c:pt>
                <c:pt idx="5892">
                  <c:v>102406.249999872</c:v>
                </c:pt>
                <c:pt idx="5893">
                  <c:v>102406.249999872</c:v>
                </c:pt>
                <c:pt idx="5894">
                  <c:v>102406.249999872</c:v>
                </c:pt>
                <c:pt idx="5895">
                  <c:v>102406.249999872</c:v>
                </c:pt>
                <c:pt idx="5896">
                  <c:v>102406.249999872</c:v>
                </c:pt>
                <c:pt idx="5897">
                  <c:v>102406.249999872</c:v>
                </c:pt>
                <c:pt idx="5898">
                  <c:v>102406.249999872</c:v>
                </c:pt>
                <c:pt idx="5899">
                  <c:v>102406.249999872</c:v>
                </c:pt>
                <c:pt idx="5900">
                  <c:v>102406.249999872</c:v>
                </c:pt>
                <c:pt idx="5901">
                  <c:v>102406.249999872</c:v>
                </c:pt>
                <c:pt idx="5902">
                  <c:v>102406.249999872</c:v>
                </c:pt>
                <c:pt idx="5903">
                  <c:v>102406.249999872</c:v>
                </c:pt>
                <c:pt idx="5904">
                  <c:v>102406.249999872</c:v>
                </c:pt>
                <c:pt idx="5905">
                  <c:v>102406.249999872</c:v>
                </c:pt>
                <c:pt idx="5906">
                  <c:v>102406.249999872</c:v>
                </c:pt>
                <c:pt idx="5907">
                  <c:v>102406.249999872</c:v>
                </c:pt>
                <c:pt idx="5908">
                  <c:v>102406.249999872</c:v>
                </c:pt>
                <c:pt idx="5909">
                  <c:v>102406.249999872</c:v>
                </c:pt>
                <c:pt idx="5910">
                  <c:v>102406.249999872</c:v>
                </c:pt>
                <c:pt idx="5911">
                  <c:v>102406.249999872</c:v>
                </c:pt>
                <c:pt idx="5912">
                  <c:v>102406.249999872</c:v>
                </c:pt>
                <c:pt idx="5913">
                  <c:v>102406.249999872</c:v>
                </c:pt>
                <c:pt idx="5914">
                  <c:v>102406.249999872</c:v>
                </c:pt>
                <c:pt idx="5915">
                  <c:v>102406.249999872</c:v>
                </c:pt>
                <c:pt idx="5916">
                  <c:v>102406.249999872</c:v>
                </c:pt>
                <c:pt idx="5917">
                  <c:v>102406.249999872</c:v>
                </c:pt>
                <c:pt idx="5918">
                  <c:v>102406.249999872</c:v>
                </c:pt>
                <c:pt idx="5919">
                  <c:v>102406.249999872</c:v>
                </c:pt>
                <c:pt idx="5920">
                  <c:v>102406.249999872</c:v>
                </c:pt>
                <c:pt idx="5921">
                  <c:v>102406.249999872</c:v>
                </c:pt>
                <c:pt idx="5922">
                  <c:v>102406.249999872</c:v>
                </c:pt>
                <c:pt idx="5923">
                  <c:v>102406.249999872</c:v>
                </c:pt>
                <c:pt idx="5924">
                  <c:v>102406.249999872</c:v>
                </c:pt>
                <c:pt idx="5925">
                  <c:v>102406.249999872</c:v>
                </c:pt>
                <c:pt idx="5926">
                  <c:v>102406.249999872</c:v>
                </c:pt>
                <c:pt idx="5927">
                  <c:v>102406.249999872</c:v>
                </c:pt>
                <c:pt idx="5928">
                  <c:v>102406.249999872</c:v>
                </c:pt>
                <c:pt idx="5929">
                  <c:v>102406.249999872</c:v>
                </c:pt>
                <c:pt idx="5930">
                  <c:v>102406.249999872</c:v>
                </c:pt>
                <c:pt idx="5931">
                  <c:v>102406.249999872</c:v>
                </c:pt>
                <c:pt idx="5932">
                  <c:v>102406.249999872</c:v>
                </c:pt>
                <c:pt idx="5933">
                  <c:v>102406.249999872</c:v>
                </c:pt>
                <c:pt idx="5934">
                  <c:v>102406.249999872</c:v>
                </c:pt>
                <c:pt idx="5935">
                  <c:v>102406.249999872</c:v>
                </c:pt>
                <c:pt idx="5936">
                  <c:v>102406.249999872</c:v>
                </c:pt>
                <c:pt idx="5937">
                  <c:v>102406.249999872</c:v>
                </c:pt>
                <c:pt idx="5938">
                  <c:v>102406.249999872</c:v>
                </c:pt>
                <c:pt idx="5939">
                  <c:v>102406.249999872</c:v>
                </c:pt>
                <c:pt idx="5940">
                  <c:v>102406.249999872</c:v>
                </c:pt>
                <c:pt idx="5941">
                  <c:v>102406.249999872</c:v>
                </c:pt>
                <c:pt idx="5942">
                  <c:v>102406.249999872</c:v>
                </c:pt>
                <c:pt idx="5943">
                  <c:v>102406.249999872</c:v>
                </c:pt>
                <c:pt idx="5944">
                  <c:v>102406.249999872</c:v>
                </c:pt>
                <c:pt idx="5945">
                  <c:v>102406.249999872</c:v>
                </c:pt>
                <c:pt idx="5946">
                  <c:v>102406.249999872</c:v>
                </c:pt>
                <c:pt idx="5947">
                  <c:v>102406.249999872</c:v>
                </c:pt>
                <c:pt idx="5948">
                  <c:v>102406.249999872</c:v>
                </c:pt>
                <c:pt idx="5949">
                  <c:v>102406.249999872</c:v>
                </c:pt>
                <c:pt idx="5950">
                  <c:v>102406.249999872</c:v>
                </c:pt>
                <c:pt idx="5951">
                  <c:v>102406.249999872</c:v>
                </c:pt>
                <c:pt idx="5952">
                  <c:v>102406.249999872</c:v>
                </c:pt>
                <c:pt idx="5953">
                  <c:v>102406.249999872</c:v>
                </c:pt>
                <c:pt idx="5954">
                  <c:v>102406.249999872</c:v>
                </c:pt>
                <c:pt idx="5955">
                  <c:v>102406.249999872</c:v>
                </c:pt>
                <c:pt idx="5956">
                  <c:v>102406.249999872</c:v>
                </c:pt>
                <c:pt idx="5957">
                  <c:v>102406.249999872</c:v>
                </c:pt>
                <c:pt idx="5958">
                  <c:v>102406.249999872</c:v>
                </c:pt>
                <c:pt idx="5959">
                  <c:v>102406.249999872</c:v>
                </c:pt>
                <c:pt idx="5960">
                  <c:v>102406.249999872</c:v>
                </c:pt>
                <c:pt idx="5961">
                  <c:v>102406.249999872</c:v>
                </c:pt>
                <c:pt idx="5962">
                  <c:v>102406.249999872</c:v>
                </c:pt>
                <c:pt idx="5963">
                  <c:v>102406.249999872</c:v>
                </c:pt>
                <c:pt idx="5964">
                  <c:v>102406.249999872</c:v>
                </c:pt>
                <c:pt idx="5965">
                  <c:v>102406.249999872</c:v>
                </c:pt>
                <c:pt idx="5966">
                  <c:v>102406.249999872</c:v>
                </c:pt>
                <c:pt idx="5967">
                  <c:v>102406.249999872</c:v>
                </c:pt>
                <c:pt idx="5968">
                  <c:v>102406.249999872</c:v>
                </c:pt>
                <c:pt idx="5969">
                  <c:v>102406.249999872</c:v>
                </c:pt>
                <c:pt idx="5970">
                  <c:v>102406.249999872</c:v>
                </c:pt>
                <c:pt idx="5971">
                  <c:v>102406.249999872</c:v>
                </c:pt>
                <c:pt idx="5972">
                  <c:v>102406.249999872</c:v>
                </c:pt>
                <c:pt idx="5973">
                  <c:v>102406.249999872</c:v>
                </c:pt>
                <c:pt idx="5974">
                  <c:v>102406.249999872</c:v>
                </c:pt>
                <c:pt idx="5975">
                  <c:v>102406.249999872</c:v>
                </c:pt>
                <c:pt idx="5976">
                  <c:v>102406.249999872</c:v>
                </c:pt>
                <c:pt idx="5977">
                  <c:v>102406.249999872</c:v>
                </c:pt>
                <c:pt idx="5978">
                  <c:v>102406.249999872</c:v>
                </c:pt>
                <c:pt idx="5979">
                  <c:v>102406.249999872</c:v>
                </c:pt>
                <c:pt idx="5980">
                  <c:v>102406.249999872</c:v>
                </c:pt>
                <c:pt idx="5981">
                  <c:v>102406.249999872</c:v>
                </c:pt>
                <c:pt idx="5982">
                  <c:v>102406.249999872</c:v>
                </c:pt>
                <c:pt idx="5983">
                  <c:v>102406.249999872</c:v>
                </c:pt>
                <c:pt idx="5984">
                  <c:v>102406.249999872</c:v>
                </c:pt>
                <c:pt idx="5985">
                  <c:v>102406.249999872</c:v>
                </c:pt>
                <c:pt idx="5986">
                  <c:v>102406.249999872</c:v>
                </c:pt>
                <c:pt idx="5987">
                  <c:v>102406.249999872</c:v>
                </c:pt>
                <c:pt idx="5988">
                  <c:v>102406.249999872</c:v>
                </c:pt>
                <c:pt idx="5989">
                  <c:v>102406.249999872</c:v>
                </c:pt>
                <c:pt idx="5990">
                  <c:v>102406.249999872</c:v>
                </c:pt>
                <c:pt idx="5991">
                  <c:v>102406.249999872</c:v>
                </c:pt>
                <c:pt idx="5992">
                  <c:v>102406.249999872</c:v>
                </c:pt>
                <c:pt idx="5993">
                  <c:v>102406.249999872</c:v>
                </c:pt>
                <c:pt idx="5994">
                  <c:v>102406.249999872</c:v>
                </c:pt>
                <c:pt idx="5995">
                  <c:v>102406.249999872</c:v>
                </c:pt>
                <c:pt idx="5996">
                  <c:v>102406.249999872</c:v>
                </c:pt>
                <c:pt idx="5997">
                  <c:v>102406.249999872</c:v>
                </c:pt>
                <c:pt idx="5998">
                  <c:v>102406.249999872</c:v>
                </c:pt>
                <c:pt idx="5999">
                  <c:v>102406.249999872</c:v>
                </c:pt>
                <c:pt idx="6000">
                  <c:v>102406.249999872</c:v>
                </c:pt>
                <c:pt idx="6001">
                  <c:v>102406.249999872</c:v>
                </c:pt>
                <c:pt idx="6002">
                  <c:v>102406.249999872</c:v>
                </c:pt>
                <c:pt idx="6003">
                  <c:v>102406.249999872</c:v>
                </c:pt>
                <c:pt idx="6004">
                  <c:v>102406.249999872</c:v>
                </c:pt>
                <c:pt idx="6005">
                  <c:v>102406.249999872</c:v>
                </c:pt>
                <c:pt idx="6006">
                  <c:v>102406.249999872</c:v>
                </c:pt>
                <c:pt idx="6007">
                  <c:v>102406.249999872</c:v>
                </c:pt>
                <c:pt idx="6008">
                  <c:v>102406.249999872</c:v>
                </c:pt>
                <c:pt idx="6009">
                  <c:v>102406.249999872</c:v>
                </c:pt>
                <c:pt idx="6010">
                  <c:v>102406.249999872</c:v>
                </c:pt>
                <c:pt idx="6011">
                  <c:v>102406.249999872</c:v>
                </c:pt>
                <c:pt idx="6012">
                  <c:v>102406.249999872</c:v>
                </c:pt>
                <c:pt idx="6013">
                  <c:v>102406.249999872</c:v>
                </c:pt>
                <c:pt idx="6014">
                  <c:v>102406.249999872</c:v>
                </c:pt>
                <c:pt idx="6015">
                  <c:v>102406.249999872</c:v>
                </c:pt>
                <c:pt idx="6016">
                  <c:v>102406.249999872</c:v>
                </c:pt>
                <c:pt idx="6017">
                  <c:v>102406.249999872</c:v>
                </c:pt>
                <c:pt idx="6018">
                  <c:v>102406.249999872</c:v>
                </c:pt>
                <c:pt idx="6019">
                  <c:v>102406.249999872</c:v>
                </c:pt>
                <c:pt idx="6020">
                  <c:v>102406.249999872</c:v>
                </c:pt>
                <c:pt idx="6021">
                  <c:v>102406.249999872</c:v>
                </c:pt>
                <c:pt idx="6022">
                  <c:v>102406.249999872</c:v>
                </c:pt>
                <c:pt idx="6023">
                  <c:v>102406.249999872</c:v>
                </c:pt>
                <c:pt idx="6024">
                  <c:v>102406.249999872</c:v>
                </c:pt>
                <c:pt idx="6025">
                  <c:v>102406.249999872</c:v>
                </c:pt>
                <c:pt idx="6026">
                  <c:v>102406.249999872</c:v>
                </c:pt>
                <c:pt idx="6027">
                  <c:v>102406.249999872</c:v>
                </c:pt>
                <c:pt idx="6028">
                  <c:v>102406.249999872</c:v>
                </c:pt>
                <c:pt idx="6029">
                  <c:v>102406.249999872</c:v>
                </c:pt>
                <c:pt idx="6030">
                  <c:v>102406.249999872</c:v>
                </c:pt>
                <c:pt idx="6031">
                  <c:v>102406.249999872</c:v>
                </c:pt>
                <c:pt idx="6032">
                  <c:v>102406.249999872</c:v>
                </c:pt>
                <c:pt idx="6033">
                  <c:v>102406.249999872</c:v>
                </c:pt>
                <c:pt idx="6034">
                  <c:v>102406.249999872</c:v>
                </c:pt>
                <c:pt idx="6035">
                  <c:v>102406.249999872</c:v>
                </c:pt>
                <c:pt idx="6036">
                  <c:v>102406.249999872</c:v>
                </c:pt>
                <c:pt idx="6037">
                  <c:v>102406.249999872</c:v>
                </c:pt>
                <c:pt idx="6038">
                  <c:v>102406.249999872</c:v>
                </c:pt>
                <c:pt idx="6039">
                  <c:v>102406.249999872</c:v>
                </c:pt>
                <c:pt idx="6040">
                  <c:v>102406.249999872</c:v>
                </c:pt>
                <c:pt idx="6041">
                  <c:v>102406.249999872</c:v>
                </c:pt>
                <c:pt idx="6042">
                  <c:v>102406.249999872</c:v>
                </c:pt>
                <c:pt idx="6043">
                  <c:v>102406.249999872</c:v>
                </c:pt>
                <c:pt idx="6044">
                  <c:v>102406.249999872</c:v>
                </c:pt>
                <c:pt idx="6045">
                  <c:v>102406.249999872</c:v>
                </c:pt>
                <c:pt idx="6046">
                  <c:v>102406.249999872</c:v>
                </c:pt>
                <c:pt idx="6047">
                  <c:v>102406.249999872</c:v>
                </c:pt>
                <c:pt idx="6048">
                  <c:v>102406.249999872</c:v>
                </c:pt>
                <c:pt idx="6049">
                  <c:v>102406.249999872</c:v>
                </c:pt>
                <c:pt idx="6050">
                  <c:v>102406.249999872</c:v>
                </c:pt>
                <c:pt idx="6051">
                  <c:v>102406.249999872</c:v>
                </c:pt>
                <c:pt idx="6052">
                  <c:v>102406.249999872</c:v>
                </c:pt>
                <c:pt idx="6053">
                  <c:v>102406.249999872</c:v>
                </c:pt>
                <c:pt idx="6054">
                  <c:v>102406.249999872</c:v>
                </c:pt>
                <c:pt idx="6055">
                  <c:v>102406.249999872</c:v>
                </c:pt>
                <c:pt idx="6056">
                  <c:v>102406.249999872</c:v>
                </c:pt>
                <c:pt idx="6057">
                  <c:v>102406.249999872</c:v>
                </c:pt>
                <c:pt idx="6058">
                  <c:v>102406.249999872</c:v>
                </c:pt>
                <c:pt idx="6059">
                  <c:v>102406.249999872</c:v>
                </c:pt>
                <c:pt idx="6060">
                  <c:v>102406.249999872</c:v>
                </c:pt>
                <c:pt idx="6061">
                  <c:v>102406.249999872</c:v>
                </c:pt>
                <c:pt idx="6062">
                  <c:v>102406.249999872</c:v>
                </c:pt>
                <c:pt idx="6063">
                  <c:v>102406.249999872</c:v>
                </c:pt>
                <c:pt idx="6064">
                  <c:v>102406.249999872</c:v>
                </c:pt>
                <c:pt idx="6065">
                  <c:v>102406.249999872</c:v>
                </c:pt>
                <c:pt idx="6066">
                  <c:v>102406.249999872</c:v>
                </c:pt>
                <c:pt idx="6067">
                  <c:v>102406.249999872</c:v>
                </c:pt>
                <c:pt idx="6068">
                  <c:v>102406.249999872</c:v>
                </c:pt>
                <c:pt idx="6069">
                  <c:v>102406.249999872</c:v>
                </c:pt>
                <c:pt idx="6070">
                  <c:v>102406.249999872</c:v>
                </c:pt>
                <c:pt idx="6071">
                  <c:v>102406.249999872</c:v>
                </c:pt>
                <c:pt idx="6072">
                  <c:v>102406.249999872</c:v>
                </c:pt>
                <c:pt idx="6073">
                  <c:v>102406.249999872</c:v>
                </c:pt>
                <c:pt idx="6074">
                  <c:v>102406.249999872</c:v>
                </c:pt>
                <c:pt idx="6075">
                  <c:v>102406.249999872</c:v>
                </c:pt>
                <c:pt idx="6076">
                  <c:v>102406.249999872</c:v>
                </c:pt>
                <c:pt idx="6077">
                  <c:v>102406.249999872</c:v>
                </c:pt>
                <c:pt idx="6078">
                  <c:v>102406.249999872</c:v>
                </c:pt>
                <c:pt idx="6079">
                  <c:v>102406.249999872</c:v>
                </c:pt>
                <c:pt idx="6080">
                  <c:v>102406.249999872</c:v>
                </c:pt>
                <c:pt idx="6081">
                  <c:v>102406.249999872</c:v>
                </c:pt>
                <c:pt idx="6082">
                  <c:v>102406.249999872</c:v>
                </c:pt>
                <c:pt idx="6083">
                  <c:v>102406.249999872</c:v>
                </c:pt>
                <c:pt idx="6084">
                  <c:v>102406.249999872</c:v>
                </c:pt>
                <c:pt idx="6085">
                  <c:v>102406.249999872</c:v>
                </c:pt>
                <c:pt idx="6086">
                  <c:v>102406.249999872</c:v>
                </c:pt>
                <c:pt idx="6087">
                  <c:v>102406.249999872</c:v>
                </c:pt>
                <c:pt idx="6088">
                  <c:v>102406.249999872</c:v>
                </c:pt>
                <c:pt idx="6089">
                  <c:v>102406.249999872</c:v>
                </c:pt>
                <c:pt idx="6090">
                  <c:v>102406.249999872</c:v>
                </c:pt>
                <c:pt idx="6091">
                  <c:v>102406.249999872</c:v>
                </c:pt>
                <c:pt idx="6092">
                  <c:v>102406.249999872</c:v>
                </c:pt>
                <c:pt idx="6093">
                  <c:v>102406.249999872</c:v>
                </c:pt>
                <c:pt idx="6094">
                  <c:v>102406.249999872</c:v>
                </c:pt>
                <c:pt idx="6095">
                  <c:v>102406.249999872</c:v>
                </c:pt>
                <c:pt idx="6096">
                  <c:v>102406.249999872</c:v>
                </c:pt>
                <c:pt idx="6097">
                  <c:v>102406.249999872</c:v>
                </c:pt>
                <c:pt idx="6098">
                  <c:v>102406.249999872</c:v>
                </c:pt>
                <c:pt idx="6099">
                  <c:v>102406.249999872</c:v>
                </c:pt>
                <c:pt idx="6100">
                  <c:v>102406.249999872</c:v>
                </c:pt>
                <c:pt idx="6101">
                  <c:v>102406.249999872</c:v>
                </c:pt>
                <c:pt idx="6102">
                  <c:v>102406.249999872</c:v>
                </c:pt>
                <c:pt idx="6103">
                  <c:v>102406.249999872</c:v>
                </c:pt>
                <c:pt idx="6104">
                  <c:v>102406.249999872</c:v>
                </c:pt>
                <c:pt idx="6105">
                  <c:v>102406.249999872</c:v>
                </c:pt>
                <c:pt idx="6106">
                  <c:v>102406.249999872</c:v>
                </c:pt>
                <c:pt idx="6107">
                  <c:v>102406.249999872</c:v>
                </c:pt>
                <c:pt idx="6108">
                  <c:v>102406.249999872</c:v>
                </c:pt>
                <c:pt idx="6109">
                  <c:v>102406.249999872</c:v>
                </c:pt>
                <c:pt idx="6110">
                  <c:v>102406.249999872</c:v>
                </c:pt>
                <c:pt idx="6111">
                  <c:v>102406.249999872</c:v>
                </c:pt>
                <c:pt idx="6112">
                  <c:v>102406.249999872</c:v>
                </c:pt>
                <c:pt idx="6113">
                  <c:v>102406.249999872</c:v>
                </c:pt>
                <c:pt idx="6114">
                  <c:v>102406.249999872</c:v>
                </c:pt>
                <c:pt idx="6115">
                  <c:v>102406.249999872</c:v>
                </c:pt>
                <c:pt idx="6116">
                  <c:v>102406.249999872</c:v>
                </c:pt>
                <c:pt idx="6117">
                  <c:v>102406.249999872</c:v>
                </c:pt>
                <c:pt idx="6118">
                  <c:v>102406.249999872</c:v>
                </c:pt>
                <c:pt idx="6119">
                  <c:v>102406.249999872</c:v>
                </c:pt>
                <c:pt idx="6120">
                  <c:v>102406.249999872</c:v>
                </c:pt>
                <c:pt idx="6121">
                  <c:v>102406.249999872</c:v>
                </c:pt>
                <c:pt idx="6122">
                  <c:v>102406.249999872</c:v>
                </c:pt>
                <c:pt idx="6123">
                  <c:v>102406.249999872</c:v>
                </c:pt>
                <c:pt idx="6124">
                  <c:v>102406.249999872</c:v>
                </c:pt>
                <c:pt idx="6125">
                  <c:v>102406.249999872</c:v>
                </c:pt>
                <c:pt idx="6126">
                  <c:v>102406.249999872</c:v>
                </c:pt>
                <c:pt idx="6127">
                  <c:v>102406.249999872</c:v>
                </c:pt>
                <c:pt idx="6128">
                  <c:v>102406.249999872</c:v>
                </c:pt>
                <c:pt idx="6129">
                  <c:v>102406.249999872</c:v>
                </c:pt>
                <c:pt idx="6130">
                  <c:v>102406.249999872</c:v>
                </c:pt>
                <c:pt idx="6131">
                  <c:v>102406.249999872</c:v>
                </c:pt>
                <c:pt idx="6132">
                  <c:v>102406.249999872</c:v>
                </c:pt>
                <c:pt idx="6133">
                  <c:v>102406.249999872</c:v>
                </c:pt>
                <c:pt idx="6134">
                  <c:v>102406.249999872</c:v>
                </c:pt>
                <c:pt idx="6135">
                  <c:v>102406.249999872</c:v>
                </c:pt>
                <c:pt idx="6136">
                  <c:v>102406.249999872</c:v>
                </c:pt>
                <c:pt idx="6137">
                  <c:v>102406.249999872</c:v>
                </c:pt>
                <c:pt idx="6138">
                  <c:v>102406.249999872</c:v>
                </c:pt>
                <c:pt idx="6139">
                  <c:v>102406.249999872</c:v>
                </c:pt>
                <c:pt idx="6140">
                  <c:v>102406.249999872</c:v>
                </c:pt>
                <c:pt idx="6141">
                  <c:v>102406.249999872</c:v>
                </c:pt>
                <c:pt idx="6142">
                  <c:v>102406.249999872</c:v>
                </c:pt>
                <c:pt idx="6143">
                  <c:v>102406.249999872</c:v>
                </c:pt>
                <c:pt idx="6144">
                  <c:v>102406.249999872</c:v>
                </c:pt>
                <c:pt idx="6145">
                  <c:v>102406.249999872</c:v>
                </c:pt>
                <c:pt idx="6146">
                  <c:v>102406.249999872</c:v>
                </c:pt>
                <c:pt idx="6147">
                  <c:v>102406.249999872</c:v>
                </c:pt>
                <c:pt idx="6148">
                  <c:v>102406.249999872</c:v>
                </c:pt>
                <c:pt idx="6149">
                  <c:v>102406.249999872</c:v>
                </c:pt>
                <c:pt idx="6150">
                  <c:v>102406.249999872</c:v>
                </c:pt>
                <c:pt idx="6151">
                  <c:v>102406.249999872</c:v>
                </c:pt>
                <c:pt idx="6152">
                  <c:v>102406.249999872</c:v>
                </c:pt>
                <c:pt idx="6153">
                  <c:v>102406.249999872</c:v>
                </c:pt>
                <c:pt idx="6154">
                  <c:v>102406.249999872</c:v>
                </c:pt>
                <c:pt idx="6155">
                  <c:v>102406.249999872</c:v>
                </c:pt>
                <c:pt idx="6156">
                  <c:v>102406.249999872</c:v>
                </c:pt>
                <c:pt idx="6157">
                  <c:v>102406.249999872</c:v>
                </c:pt>
                <c:pt idx="6158">
                  <c:v>102406.249999872</c:v>
                </c:pt>
                <c:pt idx="6159">
                  <c:v>102406.249999872</c:v>
                </c:pt>
                <c:pt idx="6160">
                  <c:v>102406.249999872</c:v>
                </c:pt>
                <c:pt idx="6161">
                  <c:v>102406.249999872</c:v>
                </c:pt>
                <c:pt idx="6162">
                  <c:v>102406.249999872</c:v>
                </c:pt>
                <c:pt idx="6163">
                  <c:v>102406.249999872</c:v>
                </c:pt>
                <c:pt idx="6164">
                  <c:v>102406.249999872</c:v>
                </c:pt>
                <c:pt idx="6165">
                  <c:v>102406.249999872</c:v>
                </c:pt>
                <c:pt idx="6166">
                  <c:v>102406.249999872</c:v>
                </c:pt>
                <c:pt idx="6167">
                  <c:v>102406.249999872</c:v>
                </c:pt>
                <c:pt idx="6168">
                  <c:v>102406.249999872</c:v>
                </c:pt>
                <c:pt idx="6169">
                  <c:v>102406.249999872</c:v>
                </c:pt>
                <c:pt idx="6170">
                  <c:v>102406.249999872</c:v>
                </c:pt>
                <c:pt idx="6171">
                  <c:v>102406.249999872</c:v>
                </c:pt>
                <c:pt idx="6172">
                  <c:v>102406.249999872</c:v>
                </c:pt>
                <c:pt idx="6173">
                  <c:v>102406.249999872</c:v>
                </c:pt>
                <c:pt idx="6174">
                  <c:v>102406.249999872</c:v>
                </c:pt>
                <c:pt idx="6175">
                  <c:v>102406.249999872</c:v>
                </c:pt>
                <c:pt idx="6176">
                  <c:v>102406.249999872</c:v>
                </c:pt>
                <c:pt idx="6177">
                  <c:v>102406.249999872</c:v>
                </c:pt>
                <c:pt idx="6178">
                  <c:v>102406.249999872</c:v>
                </c:pt>
                <c:pt idx="6179">
                  <c:v>102406.249999872</c:v>
                </c:pt>
                <c:pt idx="6180">
                  <c:v>102406.249999872</c:v>
                </c:pt>
                <c:pt idx="6181">
                  <c:v>102406.249999872</c:v>
                </c:pt>
                <c:pt idx="6182">
                  <c:v>102406.249999872</c:v>
                </c:pt>
                <c:pt idx="6183">
                  <c:v>102406.249999872</c:v>
                </c:pt>
                <c:pt idx="6184">
                  <c:v>102406.249999872</c:v>
                </c:pt>
                <c:pt idx="6185">
                  <c:v>102406.249999872</c:v>
                </c:pt>
                <c:pt idx="6186">
                  <c:v>102406.249999872</c:v>
                </c:pt>
                <c:pt idx="6187">
                  <c:v>102406.249999872</c:v>
                </c:pt>
                <c:pt idx="6188">
                  <c:v>102406.249999872</c:v>
                </c:pt>
                <c:pt idx="6189">
                  <c:v>102406.249999872</c:v>
                </c:pt>
                <c:pt idx="6190">
                  <c:v>102406.249999872</c:v>
                </c:pt>
                <c:pt idx="6191">
                  <c:v>102406.249999872</c:v>
                </c:pt>
                <c:pt idx="6192">
                  <c:v>102406.249999872</c:v>
                </c:pt>
                <c:pt idx="6193">
                  <c:v>102406.249999872</c:v>
                </c:pt>
                <c:pt idx="6194">
                  <c:v>102406.249999872</c:v>
                </c:pt>
                <c:pt idx="6195">
                  <c:v>102406.249999872</c:v>
                </c:pt>
                <c:pt idx="6196">
                  <c:v>102406.249999872</c:v>
                </c:pt>
                <c:pt idx="6197">
                  <c:v>102406.249999872</c:v>
                </c:pt>
                <c:pt idx="6198">
                  <c:v>102406.249999872</c:v>
                </c:pt>
                <c:pt idx="6199">
                  <c:v>102406.249999872</c:v>
                </c:pt>
                <c:pt idx="6200">
                  <c:v>102406.249999872</c:v>
                </c:pt>
                <c:pt idx="6201">
                  <c:v>102406.249999872</c:v>
                </c:pt>
                <c:pt idx="6202">
                  <c:v>102406.249999872</c:v>
                </c:pt>
                <c:pt idx="6203">
                  <c:v>102406.249999872</c:v>
                </c:pt>
                <c:pt idx="6204">
                  <c:v>102406.249999872</c:v>
                </c:pt>
                <c:pt idx="6205">
                  <c:v>102406.249999872</c:v>
                </c:pt>
                <c:pt idx="6206">
                  <c:v>102406.249999872</c:v>
                </c:pt>
                <c:pt idx="6207">
                  <c:v>102406.249999872</c:v>
                </c:pt>
                <c:pt idx="6208">
                  <c:v>102406.249999872</c:v>
                </c:pt>
                <c:pt idx="6209">
                  <c:v>102406.249999872</c:v>
                </c:pt>
                <c:pt idx="6210">
                  <c:v>102406.249999872</c:v>
                </c:pt>
                <c:pt idx="6211">
                  <c:v>102406.249999872</c:v>
                </c:pt>
                <c:pt idx="6212">
                  <c:v>102406.249999872</c:v>
                </c:pt>
                <c:pt idx="6213">
                  <c:v>102406.249999872</c:v>
                </c:pt>
                <c:pt idx="6214">
                  <c:v>102406.249999872</c:v>
                </c:pt>
                <c:pt idx="6215">
                  <c:v>102406.249999872</c:v>
                </c:pt>
                <c:pt idx="6216">
                  <c:v>102406.249999872</c:v>
                </c:pt>
                <c:pt idx="6217">
                  <c:v>102406.249999872</c:v>
                </c:pt>
                <c:pt idx="6218">
                  <c:v>102406.249999872</c:v>
                </c:pt>
                <c:pt idx="6219">
                  <c:v>102406.249999872</c:v>
                </c:pt>
                <c:pt idx="6220">
                  <c:v>102406.249999872</c:v>
                </c:pt>
                <c:pt idx="6221">
                  <c:v>102406.249999872</c:v>
                </c:pt>
                <c:pt idx="6222">
                  <c:v>102406.249999872</c:v>
                </c:pt>
                <c:pt idx="6223">
                  <c:v>102406.249999872</c:v>
                </c:pt>
                <c:pt idx="6224">
                  <c:v>102406.249999872</c:v>
                </c:pt>
                <c:pt idx="6225">
                  <c:v>102406.249999872</c:v>
                </c:pt>
                <c:pt idx="6226">
                  <c:v>102406.249999872</c:v>
                </c:pt>
                <c:pt idx="6227">
                  <c:v>102406.249999872</c:v>
                </c:pt>
                <c:pt idx="6228">
                  <c:v>102406.249999872</c:v>
                </c:pt>
                <c:pt idx="6229">
                  <c:v>102406.249999872</c:v>
                </c:pt>
                <c:pt idx="6230">
                  <c:v>102406.249999872</c:v>
                </c:pt>
                <c:pt idx="6231">
                  <c:v>102406.249999872</c:v>
                </c:pt>
                <c:pt idx="6232">
                  <c:v>102406.249999872</c:v>
                </c:pt>
                <c:pt idx="6233">
                  <c:v>102406.249999872</c:v>
                </c:pt>
                <c:pt idx="6234">
                  <c:v>102406.249999872</c:v>
                </c:pt>
                <c:pt idx="6235">
                  <c:v>102406.249999872</c:v>
                </c:pt>
                <c:pt idx="6236">
                  <c:v>102406.249999872</c:v>
                </c:pt>
                <c:pt idx="6237">
                  <c:v>102406.249999872</c:v>
                </c:pt>
                <c:pt idx="6238">
                  <c:v>102406.249999872</c:v>
                </c:pt>
                <c:pt idx="6239">
                  <c:v>102406.249999872</c:v>
                </c:pt>
                <c:pt idx="6240">
                  <c:v>102406.249999872</c:v>
                </c:pt>
                <c:pt idx="6241">
                  <c:v>102406.249999872</c:v>
                </c:pt>
                <c:pt idx="6242">
                  <c:v>102406.249999872</c:v>
                </c:pt>
                <c:pt idx="6243">
                  <c:v>102406.249999872</c:v>
                </c:pt>
                <c:pt idx="6244">
                  <c:v>102406.249999872</c:v>
                </c:pt>
                <c:pt idx="6245">
                  <c:v>102406.249999872</c:v>
                </c:pt>
                <c:pt idx="6246">
                  <c:v>102406.249999872</c:v>
                </c:pt>
                <c:pt idx="6247">
                  <c:v>102406.249999872</c:v>
                </c:pt>
                <c:pt idx="6248">
                  <c:v>102406.249999872</c:v>
                </c:pt>
                <c:pt idx="6249">
                  <c:v>102406.249999872</c:v>
                </c:pt>
                <c:pt idx="6250">
                  <c:v>102406.249999872</c:v>
                </c:pt>
                <c:pt idx="6251">
                  <c:v>102406.249999872</c:v>
                </c:pt>
                <c:pt idx="6252">
                  <c:v>102406.249999872</c:v>
                </c:pt>
                <c:pt idx="6253">
                  <c:v>102406.249999872</c:v>
                </c:pt>
                <c:pt idx="6254">
                  <c:v>102406.249999872</c:v>
                </c:pt>
                <c:pt idx="6255">
                  <c:v>102406.249999872</c:v>
                </c:pt>
                <c:pt idx="6256">
                  <c:v>102406.249999872</c:v>
                </c:pt>
                <c:pt idx="6257">
                  <c:v>102406.249999872</c:v>
                </c:pt>
                <c:pt idx="6258">
                  <c:v>102406.249999872</c:v>
                </c:pt>
                <c:pt idx="6259">
                  <c:v>102406.249999872</c:v>
                </c:pt>
                <c:pt idx="6260">
                  <c:v>102406.249999872</c:v>
                </c:pt>
                <c:pt idx="6261">
                  <c:v>102406.249999872</c:v>
                </c:pt>
                <c:pt idx="6262">
                  <c:v>102406.249999872</c:v>
                </c:pt>
                <c:pt idx="6263">
                  <c:v>102406.249999872</c:v>
                </c:pt>
                <c:pt idx="6264">
                  <c:v>102406.249999872</c:v>
                </c:pt>
                <c:pt idx="6265">
                  <c:v>102406.249999872</c:v>
                </c:pt>
                <c:pt idx="6266">
                  <c:v>102406.249999872</c:v>
                </c:pt>
                <c:pt idx="6267">
                  <c:v>102406.249999872</c:v>
                </c:pt>
                <c:pt idx="6268">
                  <c:v>102406.249999872</c:v>
                </c:pt>
                <c:pt idx="6269">
                  <c:v>102406.249999872</c:v>
                </c:pt>
                <c:pt idx="6270">
                  <c:v>102406.249999872</c:v>
                </c:pt>
                <c:pt idx="6271">
                  <c:v>102406.249999872</c:v>
                </c:pt>
                <c:pt idx="6272">
                  <c:v>102406.249999872</c:v>
                </c:pt>
                <c:pt idx="6273">
                  <c:v>102406.249999872</c:v>
                </c:pt>
                <c:pt idx="6274">
                  <c:v>102406.249999872</c:v>
                </c:pt>
                <c:pt idx="6275">
                  <c:v>102406.249999872</c:v>
                </c:pt>
                <c:pt idx="6276">
                  <c:v>102406.249999872</c:v>
                </c:pt>
                <c:pt idx="6277">
                  <c:v>102406.249999872</c:v>
                </c:pt>
                <c:pt idx="6278">
                  <c:v>102406.249999872</c:v>
                </c:pt>
                <c:pt idx="6279">
                  <c:v>102406.249999872</c:v>
                </c:pt>
                <c:pt idx="6280">
                  <c:v>102406.249999872</c:v>
                </c:pt>
                <c:pt idx="6281">
                  <c:v>102406.249999872</c:v>
                </c:pt>
                <c:pt idx="6282">
                  <c:v>102406.249999872</c:v>
                </c:pt>
                <c:pt idx="6283">
                  <c:v>102406.249999872</c:v>
                </c:pt>
                <c:pt idx="6284">
                  <c:v>102406.249999872</c:v>
                </c:pt>
                <c:pt idx="6285">
                  <c:v>102406.249999872</c:v>
                </c:pt>
                <c:pt idx="6286">
                  <c:v>102406.249999872</c:v>
                </c:pt>
                <c:pt idx="6287">
                  <c:v>102406.249999872</c:v>
                </c:pt>
                <c:pt idx="6288">
                  <c:v>102406.249999872</c:v>
                </c:pt>
                <c:pt idx="6289">
                  <c:v>102406.249999872</c:v>
                </c:pt>
                <c:pt idx="6290">
                  <c:v>102406.249999872</c:v>
                </c:pt>
                <c:pt idx="6291">
                  <c:v>102406.249999872</c:v>
                </c:pt>
                <c:pt idx="6292">
                  <c:v>102406.249999872</c:v>
                </c:pt>
                <c:pt idx="6293">
                  <c:v>102406.249999872</c:v>
                </c:pt>
                <c:pt idx="6294">
                  <c:v>102406.249999872</c:v>
                </c:pt>
                <c:pt idx="6295">
                  <c:v>102406.249999872</c:v>
                </c:pt>
                <c:pt idx="6296">
                  <c:v>102406.249999872</c:v>
                </c:pt>
                <c:pt idx="6297">
                  <c:v>102406.249999872</c:v>
                </c:pt>
                <c:pt idx="6298">
                  <c:v>102406.249999872</c:v>
                </c:pt>
                <c:pt idx="6299">
                  <c:v>102406.249999872</c:v>
                </c:pt>
                <c:pt idx="6300">
                  <c:v>102406.249999872</c:v>
                </c:pt>
                <c:pt idx="6301">
                  <c:v>102406.249999872</c:v>
                </c:pt>
                <c:pt idx="6302">
                  <c:v>102406.249999872</c:v>
                </c:pt>
                <c:pt idx="6303">
                  <c:v>102406.249999872</c:v>
                </c:pt>
                <c:pt idx="6304">
                  <c:v>102406.249999872</c:v>
                </c:pt>
                <c:pt idx="6305">
                  <c:v>102406.249999872</c:v>
                </c:pt>
                <c:pt idx="6306">
                  <c:v>102406.249999872</c:v>
                </c:pt>
                <c:pt idx="6307">
                  <c:v>102406.249999872</c:v>
                </c:pt>
                <c:pt idx="6308">
                  <c:v>102406.249999872</c:v>
                </c:pt>
                <c:pt idx="6309">
                  <c:v>102406.249999872</c:v>
                </c:pt>
                <c:pt idx="6310">
                  <c:v>102406.249999872</c:v>
                </c:pt>
                <c:pt idx="6311">
                  <c:v>102406.249999872</c:v>
                </c:pt>
                <c:pt idx="6312">
                  <c:v>102406.249999872</c:v>
                </c:pt>
                <c:pt idx="6313">
                  <c:v>102406.249999872</c:v>
                </c:pt>
                <c:pt idx="6314">
                  <c:v>102406.249999872</c:v>
                </c:pt>
                <c:pt idx="6315">
                  <c:v>102406.249999872</c:v>
                </c:pt>
                <c:pt idx="6316">
                  <c:v>102406.249999872</c:v>
                </c:pt>
                <c:pt idx="6317">
                  <c:v>102406.249999872</c:v>
                </c:pt>
                <c:pt idx="6318">
                  <c:v>102406.249999872</c:v>
                </c:pt>
                <c:pt idx="6319">
                  <c:v>102406.249999872</c:v>
                </c:pt>
                <c:pt idx="6320">
                  <c:v>102406.249999872</c:v>
                </c:pt>
                <c:pt idx="6321">
                  <c:v>102406.249999872</c:v>
                </c:pt>
                <c:pt idx="6322">
                  <c:v>102406.249999872</c:v>
                </c:pt>
                <c:pt idx="6323">
                  <c:v>102406.249999872</c:v>
                </c:pt>
                <c:pt idx="6324">
                  <c:v>102406.249999872</c:v>
                </c:pt>
                <c:pt idx="6325">
                  <c:v>102406.249999872</c:v>
                </c:pt>
                <c:pt idx="6326">
                  <c:v>102406.249999872</c:v>
                </c:pt>
                <c:pt idx="6327">
                  <c:v>102406.249999872</c:v>
                </c:pt>
                <c:pt idx="6328">
                  <c:v>102406.249999872</c:v>
                </c:pt>
                <c:pt idx="6329">
                  <c:v>102406.249999872</c:v>
                </c:pt>
                <c:pt idx="6330">
                  <c:v>102406.249999872</c:v>
                </c:pt>
                <c:pt idx="6331">
                  <c:v>102406.249999872</c:v>
                </c:pt>
                <c:pt idx="6332">
                  <c:v>102406.249999872</c:v>
                </c:pt>
                <c:pt idx="6333">
                  <c:v>102406.249999872</c:v>
                </c:pt>
                <c:pt idx="6334">
                  <c:v>102406.249999872</c:v>
                </c:pt>
                <c:pt idx="6335">
                  <c:v>102406.249999872</c:v>
                </c:pt>
                <c:pt idx="6336">
                  <c:v>102406.249999872</c:v>
                </c:pt>
                <c:pt idx="6337">
                  <c:v>102406.249999872</c:v>
                </c:pt>
                <c:pt idx="6338">
                  <c:v>102406.249999872</c:v>
                </c:pt>
                <c:pt idx="6339">
                  <c:v>102406.249999872</c:v>
                </c:pt>
                <c:pt idx="6340">
                  <c:v>102406.249999872</c:v>
                </c:pt>
                <c:pt idx="6341">
                  <c:v>102406.249999872</c:v>
                </c:pt>
                <c:pt idx="6342">
                  <c:v>102406.249999872</c:v>
                </c:pt>
                <c:pt idx="6343">
                  <c:v>102406.249999872</c:v>
                </c:pt>
                <c:pt idx="6344">
                  <c:v>102406.249999872</c:v>
                </c:pt>
                <c:pt idx="6345">
                  <c:v>102406.249999872</c:v>
                </c:pt>
                <c:pt idx="6346">
                  <c:v>102406.249999872</c:v>
                </c:pt>
                <c:pt idx="6347">
                  <c:v>102406.249999872</c:v>
                </c:pt>
                <c:pt idx="6348">
                  <c:v>102406.249999872</c:v>
                </c:pt>
                <c:pt idx="6349">
                  <c:v>102406.249999872</c:v>
                </c:pt>
                <c:pt idx="6350">
                  <c:v>102406.249999872</c:v>
                </c:pt>
                <c:pt idx="6351">
                  <c:v>102406.249999872</c:v>
                </c:pt>
                <c:pt idx="6352">
                  <c:v>102406.249999872</c:v>
                </c:pt>
                <c:pt idx="6353">
                  <c:v>102406.249999872</c:v>
                </c:pt>
                <c:pt idx="6354">
                  <c:v>102406.249999872</c:v>
                </c:pt>
                <c:pt idx="6355">
                  <c:v>102406.249999872</c:v>
                </c:pt>
                <c:pt idx="6356">
                  <c:v>102406.249999872</c:v>
                </c:pt>
                <c:pt idx="6357">
                  <c:v>102406.249999872</c:v>
                </c:pt>
                <c:pt idx="6358">
                  <c:v>102406.249999872</c:v>
                </c:pt>
                <c:pt idx="6359">
                  <c:v>102406.249999872</c:v>
                </c:pt>
                <c:pt idx="6360">
                  <c:v>102406.249999872</c:v>
                </c:pt>
                <c:pt idx="6361">
                  <c:v>102406.249999872</c:v>
                </c:pt>
                <c:pt idx="6362">
                  <c:v>102406.249999872</c:v>
                </c:pt>
                <c:pt idx="6363">
                  <c:v>102406.249999872</c:v>
                </c:pt>
                <c:pt idx="6364">
                  <c:v>102406.249999872</c:v>
                </c:pt>
                <c:pt idx="6365">
                  <c:v>102406.249999872</c:v>
                </c:pt>
                <c:pt idx="6366">
                  <c:v>102406.249999872</c:v>
                </c:pt>
                <c:pt idx="6367">
                  <c:v>102406.249999872</c:v>
                </c:pt>
                <c:pt idx="6368">
                  <c:v>102406.249999872</c:v>
                </c:pt>
                <c:pt idx="6369">
                  <c:v>102406.249999872</c:v>
                </c:pt>
                <c:pt idx="6370">
                  <c:v>102406.249999872</c:v>
                </c:pt>
                <c:pt idx="6371">
                  <c:v>102406.249999872</c:v>
                </c:pt>
                <c:pt idx="6372">
                  <c:v>102406.249999872</c:v>
                </c:pt>
                <c:pt idx="6373">
                  <c:v>102406.249999872</c:v>
                </c:pt>
                <c:pt idx="6374">
                  <c:v>102406.249999872</c:v>
                </c:pt>
                <c:pt idx="6375">
                  <c:v>102406.249999872</c:v>
                </c:pt>
                <c:pt idx="6376">
                  <c:v>102406.249999872</c:v>
                </c:pt>
                <c:pt idx="6377">
                  <c:v>102406.249999872</c:v>
                </c:pt>
                <c:pt idx="6378">
                  <c:v>102406.249999872</c:v>
                </c:pt>
                <c:pt idx="6379">
                  <c:v>102406.249999872</c:v>
                </c:pt>
                <c:pt idx="6380">
                  <c:v>102406.249999872</c:v>
                </c:pt>
                <c:pt idx="6381">
                  <c:v>102406.249999872</c:v>
                </c:pt>
                <c:pt idx="6382">
                  <c:v>102406.249999872</c:v>
                </c:pt>
                <c:pt idx="6383">
                  <c:v>102406.249999872</c:v>
                </c:pt>
                <c:pt idx="6384">
                  <c:v>102406.249999872</c:v>
                </c:pt>
                <c:pt idx="6385">
                  <c:v>102406.249999872</c:v>
                </c:pt>
                <c:pt idx="6386">
                  <c:v>102406.249999872</c:v>
                </c:pt>
                <c:pt idx="6387">
                  <c:v>102406.249999872</c:v>
                </c:pt>
                <c:pt idx="6388">
                  <c:v>102406.249999872</c:v>
                </c:pt>
                <c:pt idx="6389">
                  <c:v>102406.249999872</c:v>
                </c:pt>
                <c:pt idx="6390">
                  <c:v>102406.249999872</c:v>
                </c:pt>
                <c:pt idx="6391">
                  <c:v>102406.249999872</c:v>
                </c:pt>
                <c:pt idx="6392">
                  <c:v>102406.249999872</c:v>
                </c:pt>
                <c:pt idx="6393">
                  <c:v>102406.249999872</c:v>
                </c:pt>
                <c:pt idx="6394">
                  <c:v>102406.249999872</c:v>
                </c:pt>
                <c:pt idx="6395">
                  <c:v>102406.249999872</c:v>
                </c:pt>
                <c:pt idx="6396">
                  <c:v>102406.249999872</c:v>
                </c:pt>
                <c:pt idx="6397">
                  <c:v>102406.249999872</c:v>
                </c:pt>
                <c:pt idx="6398">
                  <c:v>102406.249999872</c:v>
                </c:pt>
                <c:pt idx="6399">
                  <c:v>102406.249999872</c:v>
                </c:pt>
                <c:pt idx="6400">
                  <c:v>102406.249999872</c:v>
                </c:pt>
                <c:pt idx="6401">
                  <c:v>102406.249999872</c:v>
                </c:pt>
                <c:pt idx="6402">
                  <c:v>102406.249999872</c:v>
                </c:pt>
                <c:pt idx="6403">
                  <c:v>102406.249999872</c:v>
                </c:pt>
                <c:pt idx="6404">
                  <c:v>102406.249999872</c:v>
                </c:pt>
                <c:pt idx="6405">
                  <c:v>102406.249999872</c:v>
                </c:pt>
                <c:pt idx="6406">
                  <c:v>102406.249999872</c:v>
                </c:pt>
                <c:pt idx="6407">
                  <c:v>102406.249999872</c:v>
                </c:pt>
                <c:pt idx="6408">
                  <c:v>102406.249999872</c:v>
                </c:pt>
                <c:pt idx="6409">
                  <c:v>102406.249999872</c:v>
                </c:pt>
                <c:pt idx="6410">
                  <c:v>102406.249999872</c:v>
                </c:pt>
                <c:pt idx="6411">
                  <c:v>102406.249999872</c:v>
                </c:pt>
                <c:pt idx="6412">
                  <c:v>102406.249999872</c:v>
                </c:pt>
                <c:pt idx="6413">
                  <c:v>102406.249999872</c:v>
                </c:pt>
                <c:pt idx="6414">
                  <c:v>102406.249999872</c:v>
                </c:pt>
                <c:pt idx="6415">
                  <c:v>102406.249999872</c:v>
                </c:pt>
                <c:pt idx="6416">
                  <c:v>102406.249999872</c:v>
                </c:pt>
                <c:pt idx="6417">
                  <c:v>102406.249999872</c:v>
                </c:pt>
                <c:pt idx="6418">
                  <c:v>102406.249999872</c:v>
                </c:pt>
                <c:pt idx="6419">
                  <c:v>102406.249999872</c:v>
                </c:pt>
                <c:pt idx="6420">
                  <c:v>102406.249999872</c:v>
                </c:pt>
                <c:pt idx="6421">
                  <c:v>102406.249999872</c:v>
                </c:pt>
                <c:pt idx="6422">
                  <c:v>102406.249999872</c:v>
                </c:pt>
                <c:pt idx="6423">
                  <c:v>102406.249999872</c:v>
                </c:pt>
                <c:pt idx="6424">
                  <c:v>102406.249999872</c:v>
                </c:pt>
                <c:pt idx="6425">
                  <c:v>102406.249999872</c:v>
                </c:pt>
                <c:pt idx="6426">
                  <c:v>102406.249999872</c:v>
                </c:pt>
                <c:pt idx="6427">
                  <c:v>102406.249999872</c:v>
                </c:pt>
                <c:pt idx="6428">
                  <c:v>102406.249999872</c:v>
                </c:pt>
                <c:pt idx="6429">
                  <c:v>102406.249999872</c:v>
                </c:pt>
                <c:pt idx="6430">
                  <c:v>102406.249999872</c:v>
                </c:pt>
                <c:pt idx="6431">
                  <c:v>102406.249999872</c:v>
                </c:pt>
                <c:pt idx="6432">
                  <c:v>102406.249999872</c:v>
                </c:pt>
                <c:pt idx="6433">
                  <c:v>102406.249999872</c:v>
                </c:pt>
                <c:pt idx="6434">
                  <c:v>102406.249999872</c:v>
                </c:pt>
                <c:pt idx="6435">
                  <c:v>102406.249999872</c:v>
                </c:pt>
                <c:pt idx="6436">
                  <c:v>102406.249999872</c:v>
                </c:pt>
                <c:pt idx="6437">
                  <c:v>102406.249999872</c:v>
                </c:pt>
                <c:pt idx="6438">
                  <c:v>102406.249999872</c:v>
                </c:pt>
                <c:pt idx="6439">
                  <c:v>102406.249999872</c:v>
                </c:pt>
                <c:pt idx="6440">
                  <c:v>102406.249999872</c:v>
                </c:pt>
                <c:pt idx="6441">
                  <c:v>102406.249999872</c:v>
                </c:pt>
                <c:pt idx="6442">
                  <c:v>102406.249999872</c:v>
                </c:pt>
                <c:pt idx="6443">
                  <c:v>102406.249999872</c:v>
                </c:pt>
                <c:pt idx="6444">
                  <c:v>102406.249999872</c:v>
                </c:pt>
                <c:pt idx="6445">
                  <c:v>102406.249999872</c:v>
                </c:pt>
                <c:pt idx="6446">
                  <c:v>102406.249999872</c:v>
                </c:pt>
                <c:pt idx="6447">
                  <c:v>102406.249999872</c:v>
                </c:pt>
                <c:pt idx="6448">
                  <c:v>102406.249999872</c:v>
                </c:pt>
                <c:pt idx="6449">
                  <c:v>102406.249999872</c:v>
                </c:pt>
                <c:pt idx="6450">
                  <c:v>102406.249999872</c:v>
                </c:pt>
                <c:pt idx="6451">
                  <c:v>102406.249999872</c:v>
                </c:pt>
                <c:pt idx="6452">
                  <c:v>102406.249999872</c:v>
                </c:pt>
                <c:pt idx="6453">
                  <c:v>102406.249999872</c:v>
                </c:pt>
                <c:pt idx="6454">
                  <c:v>102406.249999872</c:v>
                </c:pt>
                <c:pt idx="6455">
                  <c:v>102406.249999872</c:v>
                </c:pt>
                <c:pt idx="6456">
                  <c:v>102406.249999872</c:v>
                </c:pt>
                <c:pt idx="6457">
                  <c:v>102406.249999872</c:v>
                </c:pt>
                <c:pt idx="6458">
                  <c:v>102406.249999872</c:v>
                </c:pt>
                <c:pt idx="6459">
                  <c:v>102406.249999872</c:v>
                </c:pt>
                <c:pt idx="6460">
                  <c:v>102406.249999872</c:v>
                </c:pt>
                <c:pt idx="6461">
                  <c:v>102406.249999872</c:v>
                </c:pt>
                <c:pt idx="6462">
                  <c:v>102406.249999872</c:v>
                </c:pt>
                <c:pt idx="6463">
                  <c:v>102406.249999872</c:v>
                </c:pt>
                <c:pt idx="6464">
                  <c:v>102406.249999872</c:v>
                </c:pt>
                <c:pt idx="6465">
                  <c:v>102406.249999872</c:v>
                </c:pt>
                <c:pt idx="6466">
                  <c:v>102406.249999872</c:v>
                </c:pt>
                <c:pt idx="6467">
                  <c:v>102406.249999872</c:v>
                </c:pt>
                <c:pt idx="6468">
                  <c:v>102406.249999872</c:v>
                </c:pt>
                <c:pt idx="6469">
                  <c:v>102406.249999872</c:v>
                </c:pt>
                <c:pt idx="6470">
                  <c:v>102406.249999872</c:v>
                </c:pt>
                <c:pt idx="6471">
                  <c:v>102406.249999872</c:v>
                </c:pt>
                <c:pt idx="6472">
                  <c:v>102406.249999872</c:v>
                </c:pt>
                <c:pt idx="6473">
                  <c:v>102406.249999872</c:v>
                </c:pt>
                <c:pt idx="6474">
                  <c:v>102406.249999872</c:v>
                </c:pt>
                <c:pt idx="6475">
                  <c:v>102406.249999872</c:v>
                </c:pt>
                <c:pt idx="6476">
                  <c:v>102406.249999872</c:v>
                </c:pt>
                <c:pt idx="6477">
                  <c:v>102406.249999872</c:v>
                </c:pt>
                <c:pt idx="6478">
                  <c:v>102406.249999872</c:v>
                </c:pt>
                <c:pt idx="6479">
                  <c:v>102406.249999872</c:v>
                </c:pt>
                <c:pt idx="6480">
                  <c:v>102406.249999872</c:v>
                </c:pt>
                <c:pt idx="6481">
                  <c:v>102406.249999872</c:v>
                </c:pt>
                <c:pt idx="6482">
                  <c:v>102406.249999872</c:v>
                </c:pt>
                <c:pt idx="6483">
                  <c:v>102406.249999872</c:v>
                </c:pt>
                <c:pt idx="6484">
                  <c:v>102406.249999872</c:v>
                </c:pt>
                <c:pt idx="6485">
                  <c:v>102406.249999872</c:v>
                </c:pt>
                <c:pt idx="6486">
                  <c:v>102406.249999872</c:v>
                </c:pt>
                <c:pt idx="6487">
                  <c:v>102406.249999872</c:v>
                </c:pt>
                <c:pt idx="6488">
                  <c:v>102406.249999872</c:v>
                </c:pt>
                <c:pt idx="6489">
                  <c:v>102406.249999872</c:v>
                </c:pt>
                <c:pt idx="6490">
                  <c:v>102406.249999872</c:v>
                </c:pt>
                <c:pt idx="6491">
                  <c:v>102406.249999872</c:v>
                </c:pt>
                <c:pt idx="6492">
                  <c:v>102406.249999872</c:v>
                </c:pt>
                <c:pt idx="6493">
                  <c:v>102406.249999872</c:v>
                </c:pt>
                <c:pt idx="6494">
                  <c:v>102406.249999872</c:v>
                </c:pt>
                <c:pt idx="6495">
                  <c:v>102406.249999872</c:v>
                </c:pt>
                <c:pt idx="6496">
                  <c:v>102406.249999872</c:v>
                </c:pt>
                <c:pt idx="6497">
                  <c:v>102406.249999872</c:v>
                </c:pt>
                <c:pt idx="6498">
                  <c:v>102406.249999872</c:v>
                </c:pt>
                <c:pt idx="6499">
                  <c:v>102406.249999872</c:v>
                </c:pt>
                <c:pt idx="6500">
                  <c:v>102406.249999872</c:v>
                </c:pt>
                <c:pt idx="6501">
                  <c:v>102406.249999872</c:v>
                </c:pt>
                <c:pt idx="6502">
                  <c:v>102406.249999872</c:v>
                </c:pt>
                <c:pt idx="6503">
                  <c:v>102406.249999872</c:v>
                </c:pt>
                <c:pt idx="6504">
                  <c:v>102406.249999872</c:v>
                </c:pt>
                <c:pt idx="6505">
                  <c:v>102406.249999872</c:v>
                </c:pt>
                <c:pt idx="6506">
                  <c:v>102406.249999872</c:v>
                </c:pt>
                <c:pt idx="6507">
                  <c:v>102406.249999872</c:v>
                </c:pt>
                <c:pt idx="6508">
                  <c:v>102406.249999872</c:v>
                </c:pt>
                <c:pt idx="6509">
                  <c:v>102406.249999872</c:v>
                </c:pt>
                <c:pt idx="6510">
                  <c:v>102406.249999872</c:v>
                </c:pt>
                <c:pt idx="6511">
                  <c:v>102406.249999872</c:v>
                </c:pt>
                <c:pt idx="6512">
                  <c:v>102406.249999872</c:v>
                </c:pt>
                <c:pt idx="6513">
                  <c:v>102406.249999872</c:v>
                </c:pt>
                <c:pt idx="6514">
                  <c:v>102406.249999872</c:v>
                </c:pt>
                <c:pt idx="6515">
                  <c:v>102406.249999872</c:v>
                </c:pt>
                <c:pt idx="6516">
                  <c:v>102406.249999872</c:v>
                </c:pt>
                <c:pt idx="6517">
                  <c:v>102406.249999872</c:v>
                </c:pt>
                <c:pt idx="6518">
                  <c:v>102406.249999872</c:v>
                </c:pt>
                <c:pt idx="6519">
                  <c:v>102406.249999872</c:v>
                </c:pt>
                <c:pt idx="6520">
                  <c:v>102406.249999872</c:v>
                </c:pt>
                <c:pt idx="6521">
                  <c:v>102406.249999872</c:v>
                </c:pt>
                <c:pt idx="6522">
                  <c:v>102406.249999872</c:v>
                </c:pt>
                <c:pt idx="6523">
                  <c:v>102406.249999872</c:v>
                </c:pt>
                <c:pt idx="6524">
                  <c:v>102406.249999872</c:v>
                </c:pt>
                <c:pt idx="6525">
                  <c:v>102406.249999872</c:v>
                </c:pt>
                <c:pt idx="6526">
                  <c:v>102406.249999872</c:v>
                </c:pt>
                <c:pt idx="6527">
                  <c:v>102406.249999872</c:v>
                </c:pt>
                <c:pt idx="6528">
                  <c:v>102406.249999872</c:v>
                </c:pt>
                <c:pt idx="6529">
                  <c:v>102406.249999872</c:v>
                </c:pt>
                <c:pt idx="6530">
                  <c:v>102406.249999872</c:v>
                </c:pt>
                <c:pt idx="6531">
                  <c:v>102406.249999872</c:v>
                </c:pt>
                <c:pt idx="6532">
                  <c:v>102406.249999872</c:v>
                </c:pt>
                <c:pt idx="6533">
                  <c:v>102406.249999872</c:v>
                </c:pt>
                <c:pt idx="6534">
                  <c:v>102406.249999872</c:v>
                </c:pt>
                <c:pt idx="6535">
                  <c:v>102406.249999872</c:v>
                </c:pt>
                <c:pt idx="6536">
                  <c:v>102406.249999872</c:v>
                </c:pt>
                <c:pt idx="6537">
                  <c:v>102406.249999872</c:v>
                </c:pt>
                <c:pt idx="6538">
                  <c:v>102406.249999872</c:v>
                </c:pt>
                <c:pt idx="6539">
                  <c:v>102406.249999872</c:v>
                </c:pt>
                <c:pt idx="6540">
                  <c:v>102406.249999872</c:v>
                </c:pt>
                <c:pt idx="6541">
                  <c:v>102406.249999872</c:v>
                </c:pt>
                <c:pt idx="6542">
                  <c:v>102406.249999872</c:v>
                </c:pt>
                <c:pt idx="6543">
                  <c:v>102406.249999872</c:v>
                </c:pt>
                <c:pt idx="6544">
                  <c:v>102406.249999872</c:v>
                </c:pt>
                <c:pt idx="6545">
                  <c:v>102406.249999872</c:v>
                </c:pt>
                <c:pt idx="6546">
                  <c:v>102406.249999872</c:v>
                </c:pt>
                <c:pt idx="6547">
                  <c:v>102406.249999872</c:v>
                </c:pt>
                <c:pt idx="6548">
                  <c:v>102406.249999872</c:v>
                </c:pt>
                <c:pt idx="6549">
                  <c:v>102406.249999872</c:v>
                </c:pt>
                <c:pt idx="6550">
                  <c:v>102406.249999872</c:v>
                </c:pt>
                <c:pt idx="6551">
                  <c:v>102406.249999872</c:v>
                </c:pt>
                <c:pt idx="6552">
                  <c:v>102406.249999872</c:v>
                </c:pt>
                <c:pt idx="6553">
                  <c:v>102406.249999872</c:v>
                </c:pt>
                <c:pt idx="6554">
                  <c:v>102406.249999872</c:v>
                </c:pt>
                <c:pt idx="6555">
                  <c:v>102406.249999872</c:v>
                </c:pt>
                <c:pt idx="6556">
                  <c:v>102406.249999872</c:v>
                </c:pt>
                <c:pt idx="6557">
                  <c:v>102406.249999872</c:v>
                </c:pt>
                <c:pt idx="6558">
                  <c:v>102406.249999872</c:v>
                </c:pt>
                <c:pt idx="6559">
                  <c:v>102406.249999872</c:v>
                </c:pt>
                <c:pt idx="6560">
                  <c:v>102406.249999872</c:v>
                </c:pt>
                <c:pt idx="6561">
                  <c:v>102406.249999872</c:v>
                </c:pt>
                <c:pt idx="6562">
                  <c:v>102406.249999872</c:v>
                </c:pt>
                <c:pt idx="6563">
                  <c:v>102406.249999872</c:v>
                </c:pt>
                <c:pt idx="6564">
                  <c:v>102406.249999872</c:v>
                </c:pt>
                <c:pt idx="6565">
                  <c:v>102406.249999872</c:v>
                </c:pt>
                <c:pt idx="6566">
                  <c:v>102406.249999872</c:v>
                </c:pt>
                <c:pt idx="6567">
                  <c:v>102406.249999872</c:v>
                </c:pt>
                <c:pt idx="6568">
                  <c:v>102406.249999872</c:v>
                </c:pt>
                <c:pt idx="6569">
                  <c:v>102406.249999872</c:v>
                </c:pt>
                <c:pt idx="6570">
                  <c:v>102406.249999872</c:v>
                </c:pt>
                <c:pt idx="6571">
                  <c:v>102406.249999872</c:v>
                </c:pt>
                <c:pt idx="6572">
                  <c:v>102406.249999872</c:v>
                </c:pt>
                <c:pt idx="6573">
                  <c:v>102406.249999872</c:v>
                </c:pt>
                <c:pt idx="6574">
                  <c:v>102406.249999872</c:v>
                </c:pt>
                <c:pt idx="6575">
                  <c:v>102406.249999872</c:v>
                </c:pt>
                <c:pt idx="6576">
                  <c:v>102406.249999872</c:v>
                </c:pt>
                <c:pt idx="6577">
                  <c:v>102406.249999872</c:v>
                </c:pt>
                <c:pt idx="6578">
                  <c:v>102406.249999872</c:v>
                </c:pt>
                <c:pt idx="6579">
                  <c:v>102406.249999872</c:v>
                </c:pt>
                <c:pt idx="6580">
                  <c:v>102406.249999872</c:v>
                </c:pt>
                <c:pt idx="6581">
                  <c:v>102406.249999872</c:v>
                </c:pt>
                <c:pt idx="6582">
                  <c:v>102406.249999872</c:v>
                </c:pt>
                <c:pt idx="6583">
                  <c:v>102406.249999872</c:v>
                </c:pt>
                <c:pt idx="6584">
                  <c:v>102406.249999872</c:v>
                </c:pt>
                <c:pt idx="6585">
                  <c:v>102406.249999872</c:v>
                </c:pt>
                <c:pt idx="6586">
                  <c:v>102406.249999872</c:v>
                </c:pt>
                <c:pt idx="6587">
                  <c:v>102406.249999872</c:v>
                </c:pt>
                <c:pt idx="6588">
                  <c:v>102406.249999872</c:v>
                </c:pt>
                <c:pt idx="6589">
                  <c:v>102406.249999872</c:v>
                </c:pt>
                <c:pt idx="6590">
                  <c:v>102406.249999872</c:v>
                </c:pt>
                <c:pt idx="6591">
                  <c:v>102406.249999872</c:v>
                </c:pt>
                <c:pt idx="6592">
                  <c:v>102406.249999872</c:v>
                </c:pt>
                <c:pt idx="6593">
                  <c:v>102406.249999872</c:v>
                </c:pt>
                <c:pt idx="6594">
                  <c:v>102406.249999872</c:v>
                </c:pt>
                <c:pt idx="6595">
                  <c:v>102406.249999872</c:v>
                </c:pt>
                <c:pt idx="6596">
                  <c:v>102406.249999872</c:v>
                </c:pt>
                <c:pt idx="6597">
                  <c:v>102406.249999872</c:v>
                </c:pt>
                <c:pt idx="6598">
                  <c:v>102406.249999872</c:v>
                </c:pt>
                <c:pt idx="6599">
                  <c:v>102406.249999872</c:v>
                </c:pt>
                <c:pt idx="6600">
                  <c:v>102406.249999872</c:v>
                </c:pt>
                <c:pt idx="6601">
                  <c:v>102406.249999872</c:v>
                </c:pt>
                <c:pt idx="6602">
                  <c:v>102406.249999872</c:v>
                </c:pt>
                <c:pt idx="6603">
                  <c:v>102406.249999872</c:v>
                </c:pt>
                <c:pt idx="6604">
                  <c:v>102406.249999872</c:v>
                </c:pt>
                <c:pt idx="6605">
                  <c:v>102406.249999872</c:v>
                </c:pt>
                <c:pt idx="6606">
                  <c:v>102406.249999872</c:v>
                </c:pt>
                <c:pt idx="6607">
                  <c:v>102406.249999872</c:v>
                </c:pt>
                <c:pt idx="6608">
                  <c:v>102406.249999872</c:v>
                </c:pt>
                <c:pt idx="6609">
                  <c:v>102406.249999872</c:v>
                </c:pt>
                <c:pt idx="6610">
                  <c:v>102406.249999872</c:v>
                </c:pt>
                <c:pt idx="6611">
                  <c:v>102406.249999872</c:v>
                </c:pt>
                <c:pt idx="6612">
                  <c:v>102406.249999872</c:v>
                </c:pt>
                <c:pt idx="6613">
                  <c:v>102406.249999872</c:v>
                </c:pt>
                <c:pt idx="6614">
                  <c:v>102406.249999872</c:v>
                </c:pt>
                <c:pt idx="6615">
                  <c:v>102406.249999872</c:v>
                </c:pt>
                <c:pt idx="6616">
                  <c:v>102406.249999872</c:v>
                </c:pt>
                <c:pt idx="6617">
                  <c:v>102406.249999872</c:v>
                </c:pt>
                <c:pt idx="6618">
                  <c:v>102406.249999872</c:v>
                </c:pt>
                <c:pt idx="6619">
                  <c:v>102406.249999872</c:v>
                </c:pt>
                <c:pt idx="6620">
                  <c:v>102406.249999872</c:v>
                </c:pt>
                <c:pt idx="6621">
                  <c:v>102406.249999872</c:v>
                </c:pt>
                <c:pt idx="6622">
                  <c:v>102406.249999872</c:v>
                </c:pt>
                <c:pt idx="6623">
                  <c:v>102406.249999872</c:v>
                </c:pt>
                <c:pt idx="6624">
                  <c:v>102406.249999872</c:v>
                </c:pt>
                <c:pt idx="6625">
                  <c:v>102406.249999872</c:v>
                </c:pt>
                <c:pt idx="6626">
                  <c:v>102406.249999872</c:v>
                </c:pt>
                <c:pt idx="6627">
                  <c:v>102406.249999872</c:v>
                </c:pt>
                <c:pt idx="6628">
                  <c:v>102406.249999872</c:v>
                </c:pt>
                <c:pt idx="6629">
                  <c:v>102406.249999872</c:v>
                </c:pt>
                <c:pt idx="6630">
                  <c:v>102406.249999872</c:v>
                </c:pt>
                <c:pt idx="6631">
                  <c:v>102406.249999872</c:v>
                </c:pt>
                <c:pt idx="6632">
                  <c:v>102406.249999872</c:v>
                </c:pt>
                <c:pt idx="6633">
                  <c:v>102406.249999872</c:v>
                </c:pt>
                <c:pt idx="6634">
                  <c:v>102406.249999872</c:v>
                </c:pt>
                <c:pt idx="6635">
                  <c:v>102406.249999872</c:v>
                </c:pt>
                <c:pt idx="6636">
                  <c:v>102406.249999872</c:v>
                </c:pt>
                <c:pt idx="6637">
                  <c:v>102406.249999872</c:v>
                </c:pt>
                <c:pt idx="6638">
                  <c:v>102406.249999872</c:v>
                </c:pt>
                <c:pt idx="6639">
                  <c:v>102406.249999872</c:v>
                </c:pt>
                <c:pt idx="6640">
                  <c:v>102406.249999872</c:v>
                </c:pt>
                <c:pt idx="6641">
                  <c:v>102406.249999872</c:v>
                </c:pt>
                <c:pt idx="6642">
                  <c:v>102406.249999872</c:v>
                </c:pt>
                <c:pt idx="6643">
                  <c:v>102406.249999872</c:v>
                </c:pt>
                <c:pt idx="6644">
                  <c:v>102406.249999872</c:v>
                </c:pt>
                <c:pt idx="6645">
                  <c:v>102406.249999872</c:v>
                </c:pt>
                <c:pt idx="6646">
                  <c:v>102406.249999872</c:v>
                </c:pt>
                <c:pt idx="6647">
                  <c:v>102406.249999872</c:v>
                </c:pt>
                <c:pt idx="6648">
                  <c:v>102406.249999872</c:v>
                </c:pt>
                <c:pt idx="6649">
                  <c:v>102406.249999872</c:v>
                </c:pt>
                <c:pt idx="6650">
                  <c:v>102406.249999872</c:v>
                </c:pt>
                <c:pt idx="6651">
                  <c:v>102406.249999872</c:v>
                </c:pt>
                <c:pt idx="6652">
                  <c:v>102406.249999872</c:v>
                </c:pt>
                <c:pt idx="6653">
                  <c:v>102406.249999872</c:v>
                </c:pt>
                <c:pt idx="6654">
                  <c:v>102406.249999872</c:v>
                </c:pt>
                <c:pt idx="6655">
                  <c:v>102406.249999872</c:v>
                </c:pt>
                <c:pt idx="6656">
                  <c:v>102406.249999872</c:v>
                </c:pt>
                <c:pt idx="6657">
                  <c:v>102406.249999872</c:v>
                </c:pt>
                <c:pt idx="6658">
                  <c:v>102406.249999872</c:v>
                </c:pt>
                <c:pt idx="6659">
                  <c:v>102406.249999872</c:v>
                </c:pt>
                <c:pt idx="6660">
                  <c:v>102406.249999872</c:v>
                </c:pt>
                <c:pt idx="6661">
                  <c:v>102406.249999872</c:v>
                </c:pt>
                <c:pt idx="6662">
                  <c:v>102406.249999872</c:v>
                </c:pt>
                <c:pt idx="6663">
                  <c:v>102406.249999872</c:v>
                </c:pt>
                <c:pt idx="6664">
                  <c:v>102406.249999872</c:v>
                </c:pt>
                <c:pt idx="6665">
                  <c:v>102406.249999872</c:v>
                </c:pt>
                <c:pt idx="6666">
                  <c:v>102406.249999872</c:v>
                </c:pt>
                <c:pt idx="6667">
                  <c:v>102406.249999872</c:v>
                </c:pt>
                <c:pt idx="6668">
                  <c:v>102406.249999872</c:v>
                </c:pt>
                <c:pt idx="6669">
                  <c:v>102406.249999872</c:v>
                </c:pt>
                <c:pt idx="6670">
                  <c:v>102406.249999872</c:v>
                </c:pt>
                <c:pt idx="6671">
                  <c:v>102406.249999872</c:v>
                </c:pt>
                <c:pt idx="6672">
                  <c:v>102406.249999872</c:v>
                </c:pt>
                <c:pt idx="6673">
                  <c:v>102406.249999872</c:v>
                </c:pt>
                <c:pt idx="6674">
                  <c:v>102406.249999872</c:v>
                </c:pt>
                <c:pt idx="6675">
                  <c:v>102406.249999872</c:v>
                </c:pt>
                <c:pt idx="6676">
                  <c:v>102406.249999872</c:v>
                </c:pt>
                <c:pt idx="6677">
                  <c:v>102406.249999872</c:v>
                </c:pt>
                <c:pt idx="6678">
                  <c:v>102406.249999872</c:v>
                </c:pt>
                <c:pt idx="6679">
                  <c:v>102406.249999872</c:v>
                </c:pt>
                <c:pt idx="6680">
                  <c:v>102406.249999872</c:v>
                </c:pt>
                <c:pt idx="6681">
                  <c:v>102406.249999872</c:v>
                </c:pt>
                <c:pt idx="6682">
                  <c:v>102406.249999872</c:v>
                </c:pt>
                <c:pt idx="6683">
                  <c:v>102406.249999872</c:v>
                </c:pt>
                <c:pt idx="6684">
                  <c:v>102406.249999872</c:v>
                </c:pt>
                <c:pt idx="6685">
                  <c:v>102406.249999872</c:v>
                </c:pt>
                <c:pt idx="6686">
                  <c:v>102406.249999872</c:v>
                </c:pt>
                <c:pt idx="6687">
                  <c:v>102406.249999872</c:v>
                </c:pt>
                <c:pt idx="6688">
                  <c:v>102406.249999872</c:v>
                </c:pt>
                <c:pt idx="6689">
                  <c:v>102406.249999872</c:v>
                </c:pt>
                <c:pt idx="6690">
                  <c:v>102406.249999872</c:v>
                </c:pt>
                <c:pt idx="6691">
                  <c:v>102406.249999872</c:v>
                </c:pt>
                <c:pt idx="6692">
                  <c:v>102406.249999872</c:v>
                </c:pt>
                <c:pt idx="6693">
                  <c:v>102406.249999872</c:v>
                </c:pt>
                <c:pt idx="6694">
                  <c:v>102406.249999872</c:v>
                </c:pt>
                <c:pt idx="6695">
                  <c:v>102406.249999872</c:v>
                </c:pt>
                <c:pt idx="6696">
                  <c:v>102406.249999872</c:v>
                </c:pt>
                <c:pt idx="6697">
                  <c:v>102406.249999872</c:v>
                </c:pt>
                <c:pt idx="6698">
                  <c:v>102406.249999872</c:v>
                </c:pt>
                <c:pt idx="6699">
                  <c:v>102406.249999872</c:v>
                </c:pt>
                <c:pt idx="6700">
                  <c:v>102406.249999872</c:v>
                </c:pt>
                <c:pt idx="6701">
                  <c:v>102406.249999872</c:v>
                </c:pt>
                <c:pt idx="6702">
                  <c:v>102406.249999872</c:v>
                </c:pt>
                <c:pt idx="6703">
                  <c:v>102406.249999872</c:v>
                </c:pt>
                <c:pt idx="6704">
                  <c:v>102406.249999872</c:v>
                </c:pt>
                <c:pt idx="6705">
                  <c:v>102406.249999872</c:v>
                </c:pt>
                <c:pt idx="6706">
                  <c:v>102406.249999872</c:v>
                </c:pt>
                <c:pt idx="6707">
                  <c:v>102406.249999872</c:v>
                </c:pt>
                <c:pt idx="6708">
                  <c:v>102406.249999872</c:v>
                </c:pt>
                <c:pt idx="6709">
                  <c:v>102406.249999872</c:v>
                </c:pt>
                <c:pt idx="6710">
                  <c:v>102406.249999872</c:v>
                </c:pt>
                <c:pt idx="6711">
                  <c:v>102406.249999872</c:v>
                </c:pt>
                <c:pt idx="6712">
                  <c:v>102406.249999872</c:v>
                </c:pt>
                <c:pt idx="6713">
                  <c:v>102406.249999872</c:v>
                </c:pt>
                <c:pt idx="6714">
                  <c:v>102406.249999872</c:v>
                </c:pt>
                <c:pt idx="6715">
                  <c:v>102406.249999872</c:v>
                </c:pt>
                <c:pt idx="6716">
                  <c:v>102406.249999872</c:v>
                </c:pt>
                <c:pt idx="6717">
                  <c:v>102406.249999872</c:v>
                </c:pt>
                <c:pt idx="6718">
                  <c:v>102406.249999872</c:v>
                </c:pt>
                <c:pt idx="6719">
                  <c:v>102406.249999872</c:v>
                </c:pt>
                <c:pt idx="6720">
                  <c:v>102406.249999872</c:v>
                </c:pt>
                <c:pt idx="6721">
                  <c:v>102406.249999872</c:v>
                </c:pt>
                <c:pt idx="6722">
                  <c:v>102406.249999872</c:v>
                </c:pt>
                <c:pt idx="6723">
                  <c:v>102406.249999872</c:v>
                </c:pt>
                <c:pt idx="6724">
                  <c:v>102406.249999872</c:v>
                </c:pt>
                <c:pt idx="6725">
                  <c:v>102406.249999872</c:v>
                </c:pt>
                <c:pt idx="6726">
                  <c:v>102406.249999872</c:v>
                </c:pt>
                <c:pt idx="6727">
                  <c:v>102406.249999872</c:v>
                </c:pt>
                <c:pt idx="6728">
                  <c:v>102406.249999872</c:v>
                </c:pt>
                <c:pt idx="6729">
                  <c:v>102406.249999872</c:v>
                </c:pt>
                <c:pt idx="6730">
                  <c:v>102406.249999872</c:v>
                </c:pt>
                <c:pt idx="6731">
                  <c:v>102406.249999872</c:v>
                </c:pt>
                <c:pt idx="6732">
                  <c:v>102406.249999872</c:v>
                </c:pt>
                <c:pt idx="6733">
                  <c:v>102406.249999872</c:v>
                </c:pt>
                <c:pt idx="6734">
                  <c:v>102406.249999872</c:v>
                </c:pt>
                <c:pt idx="6735">
                  <c:v>102406.249999872</c:v>
                </c:pt>
                <c:pt idx="6736">
                  <c:v>102406.249999872</c:v>
                </c:pt>
                <c:pt idx="6737">
                  <c:v>102406.249999872</c:v>
                </c:pt>
                <c:pt idx="6738">
                  <c:v>102406.249999872</c:v>
                </c:pt>
                <c:pt idx="6739">
                  <c:v>102406.249999872</c:v>
                </c:pt>
                <c:pt idx="6740">
                  <c:v>102406.249999872</c:v>
                </c:pt>
                <c:pt idx="6741">
                  <c:v>102406.249999872</c:v>
                </c:pt>
                <c:pt idx="6742">
                  <c:v>102406.249999872</c:v>
                </c:pt>
                <c:pt idx="6743">
                  <c:v>102406.249999872</c:v>
                </c:pt>
                <c:pt idx="6744">
                  <c:v>102406.249999872</c:v>
                </c:pt>
                <c:pt idx="6745">
                  <c:v>102406.249999872</c:v>
                </c:pt>
                <c:pt idx="6746">
                  <c:v>102406.249999872</c:v>
                </c:pt>
                <c:pt idx="6747">
                  <c:v>102406.249999872</c:v>
                </c:pt>
                <c:pt idx="6748">
                  <c:v>102406.249999872</c:v>
                </c:pt>
                <c:pt idx="6749">
                  <c:v>102406.249999872</c:v>
                </c:pt>
                <c:pt idx="6750">
                  <c:v>102406.249999872</c:v>
                </c:pt>
                <c:pt idx="6751">
                  <c:v>102406.249999872</c:v>
                </c:pt>
                <c:pt idx="6752">
                  <c:v>102406.249999872</c:v>
                </c:pt>
                <c:pt idx="6753">
                  <c:v>102406.249999872</c:v>
                </c:pt>
                <c:pt idx="6754">
                  <c:v>102406.249999872</c:v>
                </c:pt>
                <c:pt idx="6755">
                  <c:v>102406.249999872</c:v>
                </c:pt>
                <c:pt idx="6756">
                  <c:v>102406.249999872</c:v>
                </c:pt>
                <c:pt idx="6757">
                  <c:v>102406.249999872</c:v>
                </c:pt>
                <c:pt idx="6758">
                  <c:v>102406.249999872</c:v>
                </c:pt>
                <c:pt idx="6759">
                  <c:v>102406.249999872</c:v>
                </c:pt>
                <c:pt idx="6760">
                  <c:v>102406.249999872</c:v>
                </c:pt>
                <c:pt idx="6761">
                  <c:v>102406.249999872</c:v>
                </c:pt>
                <c:pt idx="6762">
                  <c:v>102406.249999872</c:v>
                </c:pt>
                <c:pt idx="6763">
                  <c:v>102406.249999872</c:v>
                </c:pt>
                <c:pt idx="6764">
                  <c:v>102406.249999872</c:v>
                </c:pt>
                <c:pt idx="6765">
                  <c:v>102406.249999872</c:v>
                </c:pt>
                <c:pt idx="6766">
                  <c:v>102406.249999872</c:v>
                </c:pt>
                <c:pt idx="6767">
                  <c:v>102406.249999872</c:v>
                </c:pt>
                <c:pt idx="6768">
                  <c:v>102406.249999872</c:v>
                </c:pt>
                <c:pt idx="6769">
                  <c:v>102406.249999872</c:v>
                </c:pt>
                <c:pt idx="6770">
                  <c:v>102406.249999872</c:v>
                </c:pt>
                <c:pt idx="6771">
                  <c:v>102406.249999872</c:v>
                </c:pt>
                <c:pt idx="6772">
                  <c:v>102406.249999872</c:v>
                </c:pt>
                <c:pt idx="6773">
                  <c:v>102406.249999872</c:v>
                </c:pt>
                <c:pt idx="6774">
                  <c:v>102406.249999872</c:v>
                </c:pt>
                <c:pt idx="6775">
                  <c:v>102406.249999872</c:v>
                </c:pt>
                <c:pt idx="6776">
                  <c:v>102406.249999872</c:v>
                </c:pt>
                <c:pt idx="6777">
                  <c:v>102406.249999872</c:v>
                </c:pt>
                <c:pt idx="6778">
                  <c:v>102406.249999872</c:v>
                </c:pt>
                <c:pt idx="6779">
                  <c:v>102406.249999872</c:v>
                </c:pt>
                <c:pt idx="6780">
                  <c:v>102406.249999872</c:v>
                </c:pt>
                <c:pt idx="6781">
                  <c:v>102406.249999872</c:v>
                </c:pt>
                <c:pt idx="6782">
                  <c:v>102406.249999872</c:v>
                </c:pt>
                <c:pt idx="6783">
                  <c:v>102406.249999872</c:v>
                </c:pt>
                <c:pt idx="6784">
                  <c:v>102406.249999872</c:v>
                </c:pt>
                <c:pt idx="6785">
                  <c:v>102406.249999872</c:v>
                </c:pt>
                <c:pt idx="6786">
                  <c:v>102406.249999872</c:v>
                </c:pt>
                <c:pt idx="6787">
                  <c:v>102406.249999872</c:v>
                </c:pt>
                <c:pt idx="6788">
                  <c:v>102406.249999872</c:v>
                </c:pt>
                <c:pt idx="6789">
                  <c:v>102406.249999872</c:v>
                </c:pt>
                <c:pt idx="6790">
                  <c:v>102406.249999872</c:v>
                </c:pt>
                <c:pt idx="6791">
                  <c:v>102406.249999872</c:v>
                </c:pt>
                <c:pt idx="6792">
                  <c:v>102406.249999872</c:v>
                </c:pt>
                <c:pt idx="6793">
                  <c:v>102406.249999872</c:v>
                </c:pt>
                <c:pt idx="6794">
                  <c:v>102406.249999872</c:v>
                </c:pt>
                <c:pt idx="6795">
                  <c:v>102406.249999872</c:v>
                </c:pt>
                <c:pt idx="6796">
                  <c:v>102406.249999872</c:v>
                </c:pt>
                <c:pt idx="6797">
                  <c:v>102406.249999872</c:v>
                </c:pt>
                <c:pt idx="6798">
                  <c:v>102406.249999872</c:v>
                </c:pt>
                <c:pt idx="6799">
                  <c:v>102406.249999872</c:v>
                </c:pt>
                <c:pt idx="6800">
                  <c:v>102406.249999872</c:v>
                </c:pt>
                <c:pt idx="6801">
                  <c:v>102406.249999872</c:v>
                </c:pt>
                <c:pt idx="6802">
                  <c:v>102406.249999872</c:v>
                </c:pt>
                <c:pt idx="6803">
                  <c:v>102406.249999872</c:v>
                </c:pt>
                <c:pt idx="6804">
                  <c:v>102406.249999872</c:v>
                </c:pt>
                <c:pt idx="6805">
                  <c:v>102406.249999872</c:v>
                </c:pt>
                <c:pt idx="6806">
                  <c:v>102406.249999872</c:v>
                </c:pt>
                <c:pt idx="6807">
                  <c:v>102406.249999872</c:v>
                </c:pt>
                <c:pt idx="6808">
                  <c:v>102406.249999872</c:v>
                </c:pt>
                <c:pt idx="6809">
                  <c:v>102406.249999872</c:v>
                </c:pt>
                <c:pt idx="6810">
                  <c:v>102406.249999872</c:v>
                </c:pt>
                <c:pt idx="6811">
                  <c:v>102406.249999872</c:v>
                </c:pt>
                <c:pt idx="6812">
                  <c:v>102406.249999872</c:v>
                </c:pt>
                <c:pt idx="6813">
                  <c:v>102406.249999872</c:v>
                </c:pt>
                <c:pt idx="6814">
                  <c:v>102406.249999872</c:v>
                </c:pt>
                <c:pt idx="6815">
                  <c:v>102406.249999872</c:v>
                </c:pt>
                <c:pt idx="6816">
                  <c:v>102406.249999872</c:v>
                </c:pt>
                <c:pt idx="6817">
                  <c:v>102406.249999872</c:v>
                </c:pt>
                <c:pt idx="6818">
                  <c:v>102406.249999872</c:v>
                </c:pt>
                <c:pt idx="6819">
                  <c:v>102406.249999872</c:v>
                </c:pt>
                <c:pt idx="6820">
                  <c:v>102406.249999872</c:v>
                </c:pt>
                <c:pt idx="6821">
                  <c:v>102406.249999872</c:v>
                </c:pt>
                <c:pt idx="6822">
                  <c:v>102406.249999872</c:v>
                </c:pt>
                <c:pt idx="6823">
                  <c:v>102406.249999872</c:v>
                </c:pt>
                <c:pt idx="6824">
                  <c:v>102406.249999872</c:v>
                </c:pt>
                <c:pt idx="6825">
                  <c:v>102406.249999872</c:v>
                </c:pt>
                <c:pt idx="6826">
                  <c:v>102406.249999872</c:v>
                </c:pt>
                <c:pt idx="6827">
                  <c:v>102406.249999872</c:v>
                </c:pt>
                <c:pt idx="6828">
                  <c:v>102406.249999872</c:v>
                </c:pt>
                <c:pt idx="6829">
                  <c:v>102406.249999872</c:v>
                </c:pt>
                <c:pt idx="6830">
                  <c:v>102406.249999872</c:v>
                </c:pt>
                <c:pt idx="6831">
                  <c:v>102406.249999872</c:v>
                </c:pt>
                <c:pt idx="6832">
                  <c:v>102406.249999872</c:v>
                </c:pt>
                <c:pt idx="6833">
                  <c:v>102406.249999872</c:v>
                </c:pt>
                <c:pt idx="6834">
                  <c:v>102406.249999872</c:v>
                </c:pt>
                <c:pt idx="6835">
                  <c:v>102406.249999872</c:v>
                </c:pt>
                <c:pt idx="6836">
                  <c:v>102406.249999872</c:v>
                </c:pt>
                <c:pt idx="6837">
                  <c:v>102406.249999872</c:v>
                </c:pt>
                <c:pt idx="6838">
                  <c:v>102406.249999872</c:v>
                </c:pt>
                <c:pt idx="6839">
                  <c:v>102406.249999872</c:v>
                </c:pt>
                <c:pt idx="6840">
                  <c:v>102406.249999872</c:v>
                </c:pt>
                <c:pt idx="6841">
                  <c:v>102406.249999872</c:v>
                </c:pt>
                <c:pt idx="6842">
                  <c:v>102406.249999872</c:v>
                </c:pt>
                <c:pt idx="6843">
                  <c:v>102406.249999872</c:v>
                </c:pt>
                <c:pt idx="6844">
                  <c:v>102406.249999872</c:v>
                </c:pt>
                <c:pt idx="6845">
                  <c:v>102406.249999872</c:v>
                </c:pt>
                <c:pt idx="6846">
                  <c:v>102406.249999872</c:v>
                </c:pt>
                <c:pt idx="6847">
                  <c:v>102406.249999872</c:v>
                </c:pt>
                <c:pt idx="6848">
                  <c:v>102406.249999872</c:v>
                </c:pt>
                <c:pt idx="6849">
                  <c:v>102406.249999872</c:v>
                </c:pt>
                <c:pt idx="6850">
                  <c:v>102406.249999872</c:v>
                </c:pt>
                <c:pt idx="6851">
                  <c:v>102406.249999872</c:v>
                </c:pt>
                <c:pt idx="6852">
                  <c:v>102406.249999872</c:v>
                </c:pt>
                <c:pt idx="6853">
                  <c:v>102406.249999872</c:v>
                </c:pt>
                <c:pt idx="6854">
                  <c:v>102406.249999872</c:v>
                </c:pt>
                <c:pt idx="6855">
                  <c:v>102406.249999872</c:v>
                </c:pt>
                <c:pt idx="6856">
                  <c:v>102406.249999872</c:v>
                </c:pt>
                <c:pt idx="6857">
                  <c:v>102406.249999872</c:v>
                </c:pt>
                <c:pt idx="6858">
                  <c:v>102406.249999872</c:v>
                </c:pt>
                <c:pt idx="6859">
                  <c:v>102406.249999872</c:v>
                </c:pt>
                <c:pt idx="6860">
                  <c:v>102406.249999872</c:v>
                </c:pt>
                <c:pt idx="6861">
                  <c:v>102406.249999872</c:v>
                </c:pt>
                <c:pt idx="6862">
                  <c:v>102406.249999872</c:v>
                </c:pt>
                <c:pt idx="6863">
                  <c:v>102406.249999872</c:v>
                </c:pt>
                <c:pt idx="6864">
                  <c:v>102406.249999872</c:v>
                </c:pt>
                <c:pt idx="6865">
                  <c:v>102406.249999872</c:v>
                </c:pt>
                <c:pt idx="6866">
                  <c:v>102406.249999872</c:v>
                </c:pt>
                <c:pt idx="6867">
                  <c:v>102406.249999872</c:v>
                </c:pt>
                <c:pt idx="6868">
                  <c:v>102406.249999872</c:v>
                </c:pt>
                <c:pt idx="6869">
                  <c:v>102406.249999872</c:v>
                </c:pt>
                <c:pt idx="6870">
                  <c:v>102406.249999872</c:v>
                </c:pt>
                <c:pt idx="6871">
                  <c:v>102406.249999872</c:v>
                </c:pt>
                <c:pt idx="6872">
                  <c:v>102406.249999872</c:v>
                </c:pt>
                <c:pt idx="6873">
                  <c:v>102406.249999872</c:v>
                </c:pt>
                <c:pt idx="6874">
                  <c:v>102406.249999872</c:v>
                </c:pt>
                <c:pt idx="6875">
                  <c:v>102406.249999872</c:v>
                </c:pt>
                <c:pt idx="6876">
                  <c:v>102406.249999872</c:v>
                </c:pt>
                <c:pt idx="6877">
                  <c:v>102406.249999872</c:v>
                </c:pt>
                <c:pt idx="6878">
                  <c:v>102406.249999872</c:v>
                </c:pt>
                <c:pt idx="6879">
                  <c:v>102406.249999872</c:v>
                </c:pt>
                <c:pt idx="6880">
                  <c:v>102406.249999872</c:v>
                </c:pt>
                <c:pt idx="6881">
                  <c:v>102406.249999872</c:v>
                </c:pt>
                <c:pt idx="6882">
                  <c:v>102406.249999872</c:v>
                </c:pt>
                <c:pt idx="6883">
                  <c:v>102406.249999872</c:v>
                </c:pt>
                <c:pt idx="6884">
                  <c:v>102406.249999872</c:v>
                </c:pt>
                <c:pt idx="6885">
                  <c:v>102406.249999872</c:v>
                </c:pt>
                <c:pt idx="6886">
                  <c:v>102406.249999872</c:v>
                </c:pt>
                <c:pt idx="6887">
                  <c:v>102406.249999872</c:v>
                </c:pt>
                <c:pt idx="6888">
                  <c:v>102406.249999872</c:v>
                </c:pt>
                <c:pt idx="6889">
                  <c:v>102406.249999872</c:v>
                </c:pt>
                <c:pt idx="6890">
                  <c:v>102406.249999872</c:v>
                </c:pt>
                <c:pt idx="6891">
                  <c:v>102406.249999872</c:v>
                </c:pt>
                <c:pt idx="6892">
                  <c:v>102406.249999872</c:v>
                </c:pt>
                <c:pt idx="6893">
                  <c:v>102406.249999872</c:v>
                </c:pt>
                <c:pt idx="6894">
                  <c:v>102406.249999872</c:v>
                </c:pt>
                <c:pt idx="6895">
                  <c:v>102406.249999872</c:v>
                </c:pt>
                <c:pt idx="6896">
                  <c:v>102406.249999872</c:v>
                </c:pt>
                <c:pt idx="6897">
                  <c:v>102406.249999872</c:v>
                </c:pt>
                <c:pt idx="6898">
                  <c:v>102406.249999872</c:v>
                </c:pt>
                <c:pt idx="6899">
                  <c:v>102406.249999872</c:v>
                </c:pt>
                <c:pt idx="6900">
                  <c:v>102406.249999872</c:v>
                </c:pt>
                <c:pt idx="6901">
                  <c:v>102406.249999872</c:v>
                </c:pt>
                <c:pt idx="6902">
                  <c:v>102406.249999872</c:v>
                </c:pt>
                <c:pt idx="6903">
                  <c:v>102406.249999872</c:v>
                </c:pt>
                <c:pt idx="6904">
                  <c:v>102406.249999872</c:v>
                </c:pt>
                <c:pt idx="6905">
                  <c:v>102406.249999872</c:v>
                </c:pt>
                <c:pt idx="6906">
                  <c:v>102406.249999872</c:v>
                </c:pt>
                <c:pt idx="6907">
                  <c:v>102406.249999872</c:v>
                </c:pt>
                <c:pt idx="6908">
                  <c:v>102406.249999872</c:v>
                </c:pt>
                <c:pt idx="6909">
                  <c:v>102406.249999872</c:v>
                </c:pt>
                <c:pt idx="6910">
                  <c:v>102406.249999872</c:v>
                </c:pt>
                <c:pt idx="6911">
                  <c:v>102406.249999872</c:v>
                </c:pt>
                <c:pt idx="6912">
                  <c:v>102406.249999872</c:v>
                </c:pt>
                <c:pt idx="6913">
                  <c:v>102406.249999872</c:v>
                </c:pt>
                <c:pt idx="6914">
                  <c:v>102406.249999872</c:v>
                </c:pt>
                <c:pt idx="6915">
                  <c:v>102406.249999872</c:v>
                </c:pt>
                <c:pt idx="6916">
                  <c:v>102406.249999872</c:v>
                </c:pt>
                <c:pt idx="6917">
                  <c:v>102406.249999872</c:v>
                </c:pt>
                <c:pt idx="6918">
                  <c:v>102406.249999872</c:v>
                </c:pt>
                <c:pt idx="6919">
                  <c:v>102406.249999872</c:v>
                </c:pt>
                <c:pt idx="6920">
                  <c:v>102406.249999872</c:v>
                </c:pt>
                <c:pt idx="6921">
                  <c:v>102406.249999872</c:v>
                </c:pt>
                <c:pt idx="6922">
                  <c:v>102406.249999872</c:v>
                </c:pt>
                <c:pt idx="6923">
                  <c:v>102406.249999872</c:v>
                </c:pt>
                <c:pt idx="6924">
                  <c:v>102406.249999872</c:v>
                </c:pt>
                <c:pt idx="6925">
                  <c:v>102406.249999872</c:v>
                </c:pt>
                <c:pt idx="6926">
                  <c:v>102406.249999872</c:v>
                </c:pt>
                <c:pt idx="6927">
                  <c:v>102406.249999872</c:v>
                </c:pt>
                <c:pt idx="6928">
                  <c:v>102406.249999872</c:v>
                </c:pt>
                <c:pt idx="6929">
                  <c:v>102406.249999872</c:v>
                </c:pt>
                <c:pt idx="6930">
                  <c:v>102406.249999872</c:v>
                </c:pt>
                <c:pt idx="6931">
                  <c:v>102406.249999872</c:v>
                </c:pt>
                <c:pt idx="6932">
                  <c:v>102406.249999872</c:v>
                </c:pt>
                <c:pt idx="6933">
                  <c:v>102406.249999872</c:v>
                </c:pt>
                <c:pt idx="6934">
                  <c:v>102406.249999872</c:v>
                </c:pt>
                <c:pt idx="6935">
                  <c:v>102406.249999872</c:v>
                </c:pt>
                <c:pt idx="6936">
                  <c:v>102406.249999872</c:v>
                </c:pt>
                <c:pt idx="6937">
                  <c:v>102406.249999872</c:v>
                </c:pt>
                <c:pt idx="6938">
                  <c:v>102406.249999872</c:v>
                </c:pt>
                <c:pt idx="6939">
                  <c:v>102406.249999872</c:v>
                </c:pt>
                <c:pt idx="6940">
                  <c:v>102406.249999872</c:v>
                </c:pt>
                <c:pt idx="6941">
                  <c:v>102406.249999872</c:v>
                </c:pt>
                <c:pt idx="6942">
                  <c:v>102406.249999872</c:v>
                </c:pt>
                <c:pt idx="6943">
                  <c:v>102406.249999872</c:v>
                </c:pt>
                <c:pt idx="6944">
                  <c:v>102406.249999872</c:v>
                </c:pt>
                <c:pt idx="6945">
                  <c:v>102406.249999872</c:v>
                </c:pt>
                <c:pt idx="6946">
                  <c:v>102406.249999872</c:v>
                </c:pt>
                <c:pt idx="6947">
                  <c:v>102406.249999872</c:v>
                </c:pt>
                <c:pt idx="6948">
                  <c:v>102406.249999872</c:v>
                </c:pt>
                <c:pt idx="6949">
                  <c:v>102406.249999872</c:v>
                </c:pt>
                <c:pt idx="6950">
                  <c:v>102406.249999872</c:v>
                </c:pt>
                <c:pt idx="6951">
                  <c:v>102406.249999872</c:v>
                </c:pt>
                <c:pt idx="6952">
                  <c:v>102406.249999872</c:v>
                </c:pt>
                <c:pt idx="6953">
                  <c:v>102406.249999872</c:v>
                </c:pt>
                <c:pt idx="6954">
                  <c:v>102406.249999872</c:v>
                </c:pt>
                <c:pt idx="6955">
                  <c:v>102406.249999872</c:v>
                </c:pt>
                <c:pt idx="6956">
                  <c:v>102406.249999872</c:v>
                </c:pt>
                <c:pt idx="6957">
                  <c:v>102406.249999872</c:v>
                </c:pt>
                <c:pt idx="6958">
                  <c:v>102406.249999872</c:v>
                </c:pt>
                <c:pt idx="6959">
                  <c:v>102406.249999872</c:v>
                </c:pt>
                <c:pt idx="6960">
                  <c:v>102406.249999872</c:v>
                </c:pt>
                <c:pt idx="6961">
                  <c:v>102406.249999872</c:v>
                </c:pt>
                <c:pt idx="6962">
                  <c:v>102406.249999872</c:v>
                </c:pt>
                <c:pt idx="6963">
                  <c:v>102406.249999872</c:v>
                </c:pt>
                <c:pt idx="6964">
                  <c:v>102406.249999872</c:v>
                </c:pt>
                <c:pt idx="6965">
                  <c:v>102406.249999872</c:v>
                </c:pt>
                <c:pt idx="6966">
                  <c:v>102406.249999872</c:v>
                </c:pt>
                <c:pt idx="6967">
                  <c:v>102406.249999872</c:v>
                </c:pt>
                <c:pt idx="6968">
                  <c:v>102406.249999872</c:v>
                </c:pt>
                <c:pt idx="6969">
                  <c:v>102406.249999872</c:v>
                </c:pt>
                <c:pt idx="6970">
                  <c:v>102406.249999872</c:v>
                </c:pt>
                <c:pt idx="6971">
                  <c:v>102406.249999872</c:v>
                </c:pt>
                <c:pt idx="6972">
                  <c:v>102406.249999872</c:v>
                </c:pt>
                <c:pt idx="6973">
                  <c:v>102406.249999872</c:v>
                </c:pt>
                <c:pt idx="6974">
                  <c:v>102406.249999872</c:v>
                </c:pt>
                <c:pt idx="6975">
                  <c:v>102406.249999872</c:v>
                </c:pt>
                <c:pt idx="6976">
                  <c:v>102406.249999872</c:v>
                </c:pt>
                <c:pt idx="6977">
                  <c:v>102406.249999872</c:v>
                </c:pt>
                <c:pt idx="6978">
                  <c:v>102406.249999872</c:v>
                </c:pt>
                <c:pt idx="6979">
                  <c:v>102406.249999872</c:v>
                </c:pt>
                <c:pt idx="6980">
                  <c:v>102406.249999872</c:v>
                </c:pt>
                <c:pt idx="6981">
                  <c:v>102406.249999872</c:v>
                </c:pt>
                <c:pt idx="6982">
                  <c:v>102406.249999872</c:v>
                </c:pt>
                <c:pt idx="6983">
                  <c:v>102406.249999872</c:v>
                </c:pt>
                <c:pt idx="6984">
                  <c:v>102406.249999872</c:v>
                </c:pt>
                <c:pt idx="6985">
                  <c:v>102406.249999872</c:v>
                </c:pt>
                <c:pt idx="6986">
                  <c:v>102406.249999872</c:v>
                </c:pt>
                <c:pt idx="6987">
                  <c:v>102406.249999872</c:v>
                </c:pt>
                <c:pt idx="6988">
                  <c:v>102406.249999872</c:v>
                </c:pt>
                <c:pt idx="6989">
                  <c:v>102406.249999872</c:v>
                </c:pt>
                <c:pt idx="6990">
                  <c:v>102406.249999872</c:v>
                </c:pt>
                <c:pt idx="6991">
                  <c:v>102406.249999872</c:v>
                </c:pt>
                <c:pt idx="6992">
                  <c:v>102406.249999872</c:v>
                </c:pt>
                <c:pt idx="6993">
                  <c:v>102406.249999872</c:v>
                </c:pt>
                <c:pt idx="6994">
                  <c:v>102406.249999872</c:v>
                </c:pt>
                <c:pt idx="6995">
                  <c:v>102406.249999872</c:v>
                </c:pt>
                <c:pt idx="6996">
                  <c:v>102406.249999872</c:v>
                </c:pt>
                <c:pt idx="6997">
                  <c:v>102406.249999872</c:v>
                </c:pt>
                <c:pt idx="6998">
                  <c:v>102406.249999872</c:v>
                </c:pt>
                <c:pt idx="6999">
                  <c:v>102406.249999872</c:v>
                </c:pt>
                <c:pt idx="7000">
                  <c:v>102406.249999872</c:v>
                </c:pt>
                <c:pt idx="7001">
                  <c:v>102406.249999872</c:v>
                </c:pt>
                <c:pt idx="7002">
                  <c:v>102406.249999872</c:v>
                </c:pt>
                <c:pt idx="7003">
                  <c:v>102406.249999872</c:v>
                </c:pt>
                <c:pt idx="7004">
                  <c:v>102406.249999872</c:v>
                </c:pt>
                <c:pt idx="7005">
                  <c:v>102406.249999872</c:v>
                </c:pt>
                <c:pt idx="7006">
                  <c:v>102406.249999872</c:v>
                </c:pt>
                <c:pt idx="7007">
                  <c:v>102406.249999872</c:v>
                </c:pt>
                <c:pt idx="7008">
                  <c:v>102406.249999872</c:v>
                </c:pt>
                <c:pt idx="7009">
                  <c:v>102406.249999872</c:v>
                </c:pt>
                <c:pt idx="7010">
                  <c:v>102406.249999872</c:v>
                </c:pt>
                <c:pt idx="7011">
                  <c:v>102406.249999872</c:v>
                </c:pt>
                <c:pt idx="7012">
                  <c:v>102406.249999872</c:v>
                </c:pt>
                <c:pt idx="7013">
                  <c:v>102406.249999872</c:v>
                </c:pt>
                <c:pt idx="7014">
                  <c:v>102406.249999872</c:v>
                </c:pt>
                <c:pt idx="7015">
                  <c:v>102406.249999872</c:v>
                </c:pt>
                <c:pt idx="7016">
                  <c:v>102406.249999872</c:v>
                </c:pt>
                <c:pt idx="7017">
                  <c:v>102406.249999872</c:v>
                </c:pt>
                <c:pt idx="7018">
                  <c:v>102406.249999872</c:v>
                </c:pt>
                <c:pt idx="7019">
                  <c:v>102406.249999872</c:v>
                </c:pt>
                <c:pt idx="7020">
                  <c:v>102406.249999872</c:v>
                </c:pt>
                <c:pt idx="7021">
                  <c:v>102406.249999872</c:v>
                </c:pt>
                <c:pt idx="7022">
                  <c:v>102406.249999872</c:v>
                </c:pt>
                <c:pt idx="7023">
                  <c:v>102406.249999872</c:v>
                </c:pt>
                <c:pt idx="7024">
                  <c:v>102406.249999872</c:v>
                </c:pt>
                <c:pt idx="7025">
                  <c:v>102406.249999872</c:v>
                </c:pt>
                <c:pt idx="7026">
                  <c:v>102406.249999872</c:v>
                </c:pt>
                <c:pt idx="7027">
                  <c:v>102406.249999872</c:v>
                </c:pt>
                <c:pt idx="7028">
                  <c:v>102406.249999872</c:v>
                </c:pt>
                <c:pt idx="7029">
                  <c:v>102406.249999872</c:v>
                </c:pt>
                <c:pt idx="7030">
                  <c:v>102406.249999872</c:v>
                </c:pt>
                <c:pt idx="7031">
                  <c:v>102406.249999872</c:v>
                </c:pt>
                <c:pt idx="7032">
                  <c:v>102406.249999872</c:v>
                </c:pt>
                <c:pt idx="7033">
                  <c:v>102406.249999872</c:v>
                </c:pt>
                <c:pt idx="7034">
                  <c:v>102406.249999872</c:v>
                </c:pt>
                <c:pt idx="7035">
                  <c:v>102406.249999872</c:v>
                </c:pt>
                <c:pt idx="7036">
                  <c:v>102406.249999872</c:v>
                </c:pt>
                <c:pt idx="7037">
                  <c:v>102406.249999872</c:v>
                </c:pt>
                <c:pt idx="7038">
                  <c:v>102406.249999872</c:v>
                </c:pt>
                <c:pt idx="7039">
                  <c:v>102406.249999872</c:v>
                </c:pt>
                <c:pt idx="7040">
                  <c:v>102406.249999872</c:v>
                </c:pt>
                <c:pt idx="7041">
                  <c:v>102406.249999872</c:v>
                </c:pt>
                <c:pt idx="7042">
                  <c:v>102406.249999872</c:v>
                </c:pt>
                <c:pt idx="7043">
                  <c:v>102406.249999872</c:v>
                </c:pt>
                <c:pt idx="7044">
                  <c:v>102406.249999872</c:v>
                </c:pt>
                <c:pt idx="7045">
                  <c:v>102406.249999872</c:v>
                </c:pt>
                <c:pt idx="7046">
                  <c:v>102406.249999872</c:v>
                </c:pt>
                <c:pt idx="7047">
                  <c:v>102406.249999872</c:v>
                </c:pt>
                <c:pt idx="7048">
                  <c:v>102406.249999872</c:v>
                </c:pt>
                <c:pt idx="7049">
                  <c:v>102406.249999872</c:v>
                </c:pt>
                <c:pt idx="7050">
                  <c:v>102406.249999872</c:v>
                </c:pt>
                <c:pt idx="7051">
                  <c:v>102406.249999872</c:v>
                </c:pt>
                <c:pt idx="7052">
                  <c:v>102406.249999872</c:v>
                </c:pt>
                <c:pt idx="7053">
                  <c:v>102406.249999872</c:v>
                </c:pt>
                <c:pt idx="7054">
                  <c:v>102406.249999872</c:v>
                </c:pt>
                <c:pt idx="7055">
                  <c:v>102406.249999872</c:v>
                </c:pt>
                <c:pt idx="7056">
                  <c:v>102406.249999872</c:v>
                </c:pt>
                <c:pt idx="7057">
                  <c:v>102406.249999872</c:v>
                </c:pt>
                <c:pt idx="7058">
                  <c:v>102406.249999872</c:v>
                </c:pt>
                <c:pt idx="7059">
                  <c:v>102406.249999872</c:v>
                </c:pt>
                <c:pt idx="7060">
                  <c:v>102406.249999872</c:v>
                </c:pt>
                <c:pt idx="7061">
                  <c:v>102406.249999872</c:v>
                </c:pt>
                <c:pt idx="7062">
                  <c:v>102406.249999872</c:v>
                </c:pt>
                <c:pt idx="7063">
                  <c:v>102406.249999872</c:v>
                </c:pt>
                <c:pt idx="7064">
                  <c:v>102406.249999872</c:v>
                </c:pt>
                <c:pt idx="7065">
                  <c:v>102406.249999872</c:v>
                </c:pt>
                <c:pt idx="7066">
                  <c:v>102406.249999872</c:v>
                </c:pt>
                <c:pt idx="7067">
                  <c:v>102406.249999872</c:v>
                </c:pt>
                <c:pt idx="7068">
                  <c:v>102406.249999872</c:v>
                </c:pt>
                <c:pt idx="7069">
                  <c:v>102406.249999872</c:v>
                </c:pt>
                <c:pt idx="7070">
                  <c:v>102406.249999872</c:v>
                </c:pt>
                <c:pt idx="7071">
                  <c:v>102406.249999872</c:v>
                </c:pt>
                <c:pt idx="7072">
                  <c:v>102406.249999872</c:v>
                </c:pt>
                <c:pt idx="7073">
                  <c:v>102406.249999872</c:v>
                </c:pt>
                <c:pt idx="7074">
                  <c:v>102406.249999872</c:v>
                </c:pt>
                <c:pt idx="7075">
                  <c:v>102406.249999872</c:v>
                </c:pt>
                <c:pt idx="7076">
                  <c:v>102406.249999872</c:v>
                </c:pt>
                <c:pt idx="7077">
                  <c:v>102406.249999872</c:v>
                </c:pt>
                <c:pt idx="7078">
                  <c:v>102406.249999872</c:v>
                </c:pt>
                <c:pt idx="7079">
                  <c:v>102406.249999872</c:v>
                </c:pt>
                <c:pt idx="7080">
                  <c:v>102406.249999872</c:v>
                </c:pt>
                <c:pt idx="7081">
                  <c:v>102406.249999872</c:v>
                </c:pt>
                <c:pt idx="7082">
                  <c:v>102406.249999872</c:v>
                </c:pt>
                <c:pt idx="7083">
                  <c:v>102406.249999872</c:v>
                </c:pt>
                <c:pt idx="7084">
                  <c:v>102406.249999872</c:v>
                </c:pt>
                <c:pt idx="7085">
                  <c:v>102406.249999872</c:v>
                </c:pt>
                <c:pt idx="7086">
                  <c:v>102406.249999872</c:v>
                </c:pt>
                <c:pt idx="7087">
                  <c:v>102406.249999872</c:v>
                </c:pt>
                <c:pt idx="7088">
                  <c:v>102406.249999872</c:v>
                </c:pt>
                <c:pt idx="7089">
                  <c:v>102406.249999872</c:v>
                </c:pt>
                <c:pt idx="7090">
                  <c:v>102406.249999872</c:v>
                </c:pt>
                <c:pt idx="7091">
                  <c:v>102406.249999872</c:v>
                </c:pt>
                <c:pt idx="7092">
                  <c:v>102406.249999872</c:v>
                </c:pt>
                <c:pt idx="7093">
                  <c:v>102406.249999872</c:v>
                </c:pt>
                <c:pt idx="7094">
                  <c:v>102406.249999872</c:v>
                </c:pt>
                <c:pt idx="7095">
                  <c:v>102406.249999872</c:v>
                </c:pt>
                <c:pt idx="7096">
                  <c:v>102406.249999872</c:v>
                </c:pt>
                <c:pt idx="7097">
                  <c:v>102406.249999872</c:v>
                </c:pt>
                <c:pt idx="7098">
                  <c:v>102406.249999872</c:v>
                </c:pt>
                <c:pt idx="7099">
                  <c:v>102406.249999872</c:v>
                </c:pt>
                <c:pt idx="7100">
                  <c:v>102406.249999872</c:v>
                </c:pt>
                <c:pt idx="7101">
                  <c:v>102406.249999872</c:v>
                </c:pt>
                <c:pt idx="7102">
                  <c:v>102406.249999872</c:v>
                </c:pt>
                <c:pt idx="7103">
                  <c:v>102406.249999872</c:v>
                </c:pt>
                <c:pt idx="7104">
                  <c:v>102406.249999872</c:v>
                </c:pt>
                <c:pt idx="7105">
                  <c:v>102406.249999872</c:v>
                </c:pt>
                <c:pt idx="7106">
                  <c:v>102406.249999872</c:v>
                </c:pt>
                <c:pt idx="7107">
                  <c:v>102406.249999872</c:v>
                </c:pt>
                <c:pt idx="7108">
                  <c:v>102406.249999872</c:v>
                </c:pt>
                <c:pt idx="7109">
                  <c:v>102406.249999872</c:v>
                </c:pt>
                <c:pt idx="7110">
                  <c:v>102406.249999872</c:v>
                </c:pt>
                <c:pt idx="7111">
                  <c:v>102406.249999872</c:v>
                </c:pt>
                <c:pt idx="7112">
                  <c:v>102406.249999872</c:v>
                </c:pt>
                <c:pt idx="7113">
                  <c:v>102406.249999872</c:v>
                </c:pt>
                <c:pt idx="7114">
                  <c:v>102406.249999872</c:v>
                </c:pt>
                <c:pt idx="7115">
                  <c:v>102406.249999872</c:v>
                </c:pt>
                <c:pt idx="7116">
                  <c:v>102406.249999872</c:v>
                </c:pt>
                <c:pt idx="7117">
                  <c:v>102406.249999872</c:v>
                </c:pt>
                <c:pt idx="7118">
                  <c:v>102406.249999872</c:v>
                </c:pt>
                <c:pt idx="7119">
                  <c:v>102406.249999872</c:v>
                </c:pt>
                <c:pt idx="7120">
                  <c:v>102406.249999872</c:v>
                </c:pt>
                <c:pt idx="7121">
                  <c:v>102406.249999872</c:v>
                </c:pt>
                <c:pt idx="7122">
                  <c:v>102406.249999872</c:v>
                </c:pt>
                <c:pt idx="7123">
                  <c:v>102406.249999872</c:v>
                </c:pt>
                <c:pt idx="7124">
                  <c:v>102406.249999872</c:v>
                </c:pt>
                <c:pt idx="7125">
                  <c:v>102406.249999872</c:v>
                </c:pt>
                <c:pt idx="7126">
                  <c:v>102406.249999872</c:v>
                </c:pt>
                <c:pt idx="7127">
                  <c:v>102406.249999872</c:v>
                </c:pt>
                <c:pt idx="7128">
                  <c:v>102406.249999872</c:v>
                </c:pt>
                <c:pt idx="7129">
                  <c:v>102406.249999872</c:v>
                </c:pt>
                <c:pt idx="7130">
                  <c:v>102406.249999872</c:v>
                </c:pt>
                <c:pt idx="7131">
                  <c:v>102406.249999872</c:v>
                </c:pt>
                <c:pt idx="7132">
                  <c:v>102406.249999872</c:v>
                </c:pt>
                <c:pt idx="7133">
                  <c:v>102406.249999872</c:v>
                </c:pt>
                <c:pt idx="7134">
                  <c:v>102406.249999872</c:v>
                </c:pt>
                <c:pt idx="7135">
                  <c:v>102406.249999872</c:v>
                </c:pt>
                <c:pt idx="7136">
                  <c:v>102406.249999872</c:v>
                </c:pt>
                <c:pt idx="7137">
                  <c:v>102406.249999872</c:v>
                </c:pt>
                <c:pt idx="7138">
                  <c:v>102406.249999872</c:v>
                </c:pt>
                <c:pt idx="7139">
                  <c:v>102406.249999872</c:v>
                </c:pt>
                <c:pt idx="7140">
                  <c:v>102406.249999872</c:v>
                </c:pt>
                <c:pt idx="7141">
                  <c:v>102406.249999872</c:v>
                </c:pt>
                <c:pt idx="7142">
                  <c:v>102406.249999872</c:v>
                </c:pt>
                <c:pt idx="7143">
                  <c:v>102406.249999872</c:v>
                </c:pt>
                <c:pt idx="7144">
                  <c:v>102406.249999872</c:v>
                </c:pt>
                <c:pt idx="7145">
                  <c:v>102406.249999872</c:v>
                </c:pt>
                <c:pt idx="7146">
                  <c:v>102406.249999872</c:v>
                </c:pt>
                <c:pt idx="7147">
                  <c:v>102406.249999872</c:v>
                </c:pt>
                <c:pt idx="7148">
                  <c:v>102406.249999872</c:v>
                </c:pt>
                <c:pt idx="7149">
                  <c:v>102406.249999872</c:v>
                </c:pt>
                <c:pt idx="7150">
                  <c:v>102406.249999872</c:v>
                </c:pt>
                <c:pt idx="7151">
                  <c:v>102406.249999872</c:v>
                </c:pt>
                <c:pt idx="7152">
                  <c:v>102406.249999872</c:v>
                </c:pt>
                <c:pt idx="7153">
                  <c:v>102406.249999872</c:v>
                </c:pt>
                <c:pt idx="7154">
                  <c:v>102406.249999872</c:v>
                </c:pt>
                <c:pt idx="7155">
                  <c:v>102406.249999872</c:v>
                </c:pt>
                <c:pt idx="7156">
                  <c:v>102406.249999872</c:v>
                </c:pt>
                <c:pt idx="7157">
                  <c:v>102406.249999872</c:v>
                </c:pt>
                <c:pt idx="7158">
                  <c:v>102406.249999872</c:v>
                </c:pt>
                <c:pt idx="7159">
                  <c:v>102406.249999872</c:v>
                </c:pt>
                <c:pt idx="7160">
                  <c:v>102406.249999872</c:v>
                </c:pt>
                <c:pt idx="7161">
                  <c:v>102406.249999872</c:v>
                </c:pt>
                <c:pt idx="7162">
                  <c:v>102406.249999872</c:v>
                </c:pt>
                <c:pt idx="7163">
                  <c:v>102406.249999872</c:v>
                </c:pt>
                <c:pt idx="7164">
                  <c:v>102406.249999872</c:v>
                </c:pt>
                <c:pt idx="7165">
                  <c:v>102406.249999872</c:v>
                </c:pt>
                <c:pt idx="7166">
                  <c:v>102406.249999872</c:v>
                </c:pt>
                <c:pt idx="7167">
                  <c:v>102406.249999872</c:v>
                </c:pt>
                <c:pt idx="7168">
                  <c:v>102406.249999872</c:v>
                </c:pt>
                <c:pt idx="7169">
                  <c:v>102406.249999872</c:v>
                </c:pt>
                <c:pt idx="7170">
                  <c:v>102406.249999872</c:v>
                </c:pt>
                <c:pt idx="7171">
                  <c:v>102406.249999872</c:v>
                </c:pt>
                <c:pt idx="7172">
                  <c:v>102406.249999872</c:v>
                </c:pt>
                <c:pt idx="7173">
                  <c:v>102406.249999872</c:v>
                </c:pt>
                <c:pt idx="7174">
                  <c:v>102406.249999872</c:v>
                </c:pt>
                <c:pt idx="7175">
                  <c:v>102406.249999872</c:v>
                </c:pt>
                <c:pt idx="7176">
                  <c:v>102406.249999872</c:v>
                </c:pt>
                <c:pt idx="7177">
                  <c:v>102406.249999872</c:v>
                </c:pt>
                <c:pt idx="7178">
                  <c:v>102406.249999872</c:v>
                </c:pt>
                <c:pt idx="7179">
                  <c:v>102406.249999872</c:v>
                </c:pt>
                <c:pt idx="7180">
                  <c:v>102406.249999872</c:v>
                </c:pt>
                <c:pt idx="7181">
                  <c:v>102406.249999872</c:v>
                </c:pt>
                <c:pt idx="7182">
                  <c:v>102406.249999872</c:v>
                </c:pt>
                <c:pt idx="7183">
                  <c:v>102406.249999872</c:v>
                </c:pt>
                <c:pt idx="7184">
                  <c:v>102406.249999872</c:v>
                </c:pt>
                <c:pt idx="7185">
                  <c:v>102406.249999872</c:v>
                </c:pt>
                <c:pt idx="7186">
                  <c:v>102406.249999872</c:v>
                </c:pt>
                <c:pt idx="7187">
                  <c:v>102406.249999872</c:v>
                </c:pt>
                <c:pt idx="7188">
                  <c:v>102406.249999872</c:v>
                </c:pt>
                <c:pt idx="7189">
                  <c:v>102406.249999872</c:v>
                </c:pt>
                <c:pt idx="7190">
                  <c:v>102406.249999872</c:v>
                </c:pt>
                <c:pt idx="7191">
                  <c:v>102406.249999872</c:v>
                </c:pt>
                <c:pt idx="7192">
                  <c:v>102406.249999872</c:v>
                </c:pt>
                <c:pt idx="7193">
                  <c:v>102406.249999872</c:v>
                </c:pt>
                <c:pt idx="7194">
                  <c:v>102406.249999872</c:v>
                </c:pt>
                <c:pt idx="7195">
                  <c:v>102406.249999872</c:v>
                </c:pt>
                <c:pt idx="7196">
                  <c:v>102406.249999872</c:v>
                </c:pt>
                <c:pt idx="7197">
                  <c:v>102406.249999872</c:v>
                </c:pt>
                <c:pt idx="7198">
                  <c:v>102406.249999872</c:v>
                </c:pt>
                <c:pt idx="7199">
                  <c:v>102406.249999872</c:v>
                </c:pt>
                <c:pt idx="7200">
                  <c:v>102406.249999872</c:v>
                </c:pt>
                <c:pt idx="7201">
                  <c:v>102406.249999872</c:v>
                </c:pt>
                <c:pt idx="7202">
                  <c:v>102406.249999872</c:v>
                </c:pt>
                <c:pt idx="7203">
                  <c:v>102406.249999872</c:v>
                </c:pt>
                <c:pt idx="7204">
                  <c:v>102406.249999872</c:v>
                </c:pt>
                <c:pt idx="7205">
                  <c:v>102406.249999872</c:v>
                </c:pt>
                <c:pt idx="7206">
                  <c:v>102406.249999872</c:v>
                </c:pt>
                <c:pt idx="7207">
                  <c:v>102406.249999872</c:v>
                </c:pt>
                <c:pt idx="7208">
                  <c:v>102406.249999872</c:v>
                </c:pt>
                <c:pt idx="7209">
                  <c:v>102406.249999872</c:v>
                </c:pt>
                <c:pt idx="7210">
                  <c:v>102406.249999872</c:v>
                </c:pt>
                <c:pt idx="7211">
                  <c:v>102406.249999872</c:v>
                </c:pt>
                <c:pt idx="7212">
                  <c:v>102406.249999872</c:v>
                </c:pt>
                <c:pt idx="7213">
                  <c:v>102406.249999872</c:v>
                </c:pt>
                <c:pt idx="7214">
                  <c:v>102406.249999872</c:v>
                </c:pt>
                <c:pt idx="7215">
                  <c:v>102406.249999872</c:v>
                </c:pt>
                <c:pt idx="7216">
                  <c:v>102406.249999872</c:v>
                </c:pt>
                <c:pt idx="7217">
                  <c:v>102406.249999872</c:v>
                </c:pt>
                <c:pt idx="7218">
                  <c:v>102406.249999872</c:v>
                </c:pt>
                <c:pt idx="7219">
                  <c:v>102406.249999872</c:v>
                </c:pt>
                <c:pt idx="7220">
                  <c:v>102406.249999872</c:v>
                </c:pt>
                <c:pt idx="7221">
                  <c:v>102406.249999872</c:v>
                </c:pt>
                <c:pt idx="7222">
                  <c:v>102406.249999872</c:v>
                </c:pt>
                <c:pt idx="7223">
                  <c:v>102406.249999872</c:v>
                </c:pt>
                <c:pt idx="7224">
                  <c:v>102406.249999872</c:v>
                </c:pt>
                <c:pt idx="7225">
                  <c:v>102406.249999872</c:v>
                </c:pt>
                <c:pt idx="7226">
                  <c:v>102406.249999872</c:v>
                </c:pt>
                <c:pt idx="7227">
                  <c:v>102406.249999872</c:v>
                </c:pt>
                <c:pt idx="7228">
                  <c:v>102406.249999872</c:v>
                </c:pt>
                <c:pt idx="7229">
                  <c:v>102406.249999872</c:v>
                </c:pt>
                <c:pt idx="7230">
                  <c:v>102406.249999872</c:v>
                </c:pt>
                <c:pt idx="7231">
                  <c:v>102406.249999872</c:v>
                </c:pt>
                <c:pt idx="7232">
                  <c:v>102406.249999872</c:v>
                </c:pt>
                <c:pt idx="7233">
                  <c:v>102406.249999872</c:v>
                </c:pt>
                <c:pt idx="7234">
                  <c:v>102406.249999872</c:v>
                </c:pt>
                <c:pt idx="7235">
                  <c:v>102406.249999872</c:v>
                </c:pt>
                <c:pt idx="7236">
                  <c:v>102406.249999872</c:v>
                </c:pt>
                <c:pt idx="7237">
                  <c:v>102406.249999872</c:v>
                </c:pt>
                <c:pt idx="7238">
                  <c:v>102406.249999872</c:v>
                </c:pt>
                <c:pt idx="7239">
                  <c:v>102406.249999872</c:v>
                </c:pt>
                <c:pt idx="7240">
                  <c:v>102406.249999872</c:v>
                </c:pt>
                <c:pt idx="7241">
                  <c:v>102406.249999872</c:v>
                </c:pt>
                <c:pt idx="7242">
                  <c:v>102406.249999872</c:v>
                </c:pt>
                <c:pt idx="7243">
                  <c:v>102406.249999872</c:v>
                </c:pt>
                <c:pt idx="7244">
                  <c:v>102406.249999872</c:v>
                </c:pt>
                <c:pt idx="7245">
                  <c:v>102406.249999872</c:v>
                </c:pt>
                <c:pt idx="7246">
                  <c:v>102406.249999872</c:v>
                </c:pt>
                <c:pt idx="7247">
                  <c:v>102406.249999872</c:v>
                </c:pt>
                <c:pt idx="7248">
                  <c:v>102406.249999872</c:v>
                </c:pt>
                <c:pt idx="7249">
                  <c:v>102406.249999872</c:v>
                </c:pt>
                <c:pt idx="7250">
                  <c:v>102406.249999872</c:v>
                </c:pt>
                <c:pt idx="7251">
                  <c:v>102406.249999872</c:v>
                </c:pt>
                <c:pt idx="7252">
                  <c:v>102406.249999872</c:v>
                </c:pt>
                <c:pt idx="7253">
                  <c:v>102406.249999872</c:v>
                </c:pt>
                <c:pt idx="7254">
                  <c:v>102406.249999872</c:v>
                </c:pt>
                <c:pt idx="7255">
                  <c:v>102406.249999872</c:v>
                </c:pt>
                <c:pt idx="7256">
                  <c:v>102406.249999872</c:v>
                </c:pt>
                <c:pt idx="7257">
                  <c:v>102406.249999872</c:v>
                </c:pt>
                <c:pt idx="7258">
                  <c:v>102406.249999872</c:v>
                </c:pt>
                <c:pt idx="7259">
                  <c:v>102406.249999872</c:v>
                </c:pt>
                <c:pt idx="7260">
                  <c:v>102406.249999872</c:v>
                </c:pt>
                <c:pt idx="7261">
                  <c:v>102406.249999872</c:v>
                </c:pt>
                <c:pt idx="7262">
                  <c:v>102406.249999872</c:v>
                </c:pt>
                <c:pt idx="7263">
                  <c:v>102406.249999872</c:v>
                </c:pt>
                <c:pt idx="7264">
                  <c:v>102406.249999872</c:v>
                </c:pt>
                <c:pt idx="7265">
                  <c:v>102406.249999872</c:v>
                </c:pt>
                <c:pt idx="7266">
                  <c:v>102406.249999872</c:v>
                </c:pt>
                <c:pt idx="7267">
                  <c:v>102406.249999872</c:v>
                </c:pt>
                <c:pt idx="7268">
                  <c:v>102406.249999872</c:v>
                </c:pt>
                <c:pt idx="7269">
                  <c:v>102406.249999872</c:v>
                </c:pt>
                <c:pt idx="7270">
                  <c:v>102406.249999872</c:v>
                </c:pt>
                <c:pt idx="7271">
                  <c:v>102406.249999872</c:v>
                </c:pt>
                <c:pt idx="7272">
                  <c:v>102406.249999872</c:v>
                </c:pt>
                <c:pt idx="7273">
                  <c:v>102406.249999872</c:v>
                </c:pt>
                <c:pt idx="7274">
                  <c:v>102406.249999872</c:v>
                </c:pt>
                <c:pt idx="7275">
                  <c:v>102406.249999872</c:v>
                </c:pt>
                <c:pt idx="7276">
                  <c:v>102406.249999872</c:v>
                </c:pt>
                <c:pt idx="7277">
                  <c:v>102406.249999872</c:v>
                </c:pt>
                <c:pt idx="7278">
                  <c:v>102406.249999872</c:v>
                </c:pt>
                <c:pt idx="7279">
                  <c:v>102406.249999872</c:v>
                </c:pt>
                <c:pt idx="7280">
                  <c:v>102406.249999872</c:v>
                </c:pt>
                <c:pt idx="7281">
                  <c:v>102406.249999872</c:v>
                </c:pt>
                <c:pt idx="7282">
                  <c:v>102406.249999872</c:v>
                </c:pt>
                <c:pt idx="7283">
                  <c:v>102406.249999872</c:v>
                </c:pt>
                <c:pt idx="7284">
                  <c:v>102406.249999872</c:v>
                </c:pt>
                <c:pt idx="7285">
                  <c:v>102406.249999872</c:v>
                </c:pt>
                <c:pt idx="7286">
                  <c:v>102406.249999872</c:v>
                </c:pt>
                <c:pt idx="7287">
                  <c:v>102406.249999872</c:v>
                </c:pt>
                <c:pt idx="7288">
                  <c:v>102406.249999872</c:v>
                </c:pt>
                <c:pt idx="7289">
                  <c:v>102406.249999872</c:v>
                </c:pt>
                <c:pt idx="7290">
                  <c:v>102406.249999872</c:v>
                </c:pt>
                <c:pt idx="7291">
                  <c:v>102406.249999872</c:v>
                </c:pt>
                <c:pt idx="7292">
                  <c:v>102406.249999872</c:v>
                </c:pt>
                <c:pt idx="7293">
                  <c:v>102406.249999872</c:v>
                </c:pt>
                <c:pt idx="7294">
                  <c:v>102406.249999872</c:v>
                </c:pt>
                <c:pt idx="7295">
                  <c:v>102406.249999872</c:v>
                </c:pt>
                <c:pt idx="7296">
                  <c:v>102406.249999872</c:v>
                </c:pt>
                <c:pt idx="7297">
                  <c:v>102406.249999872</c:v>
                </c:pt>
                <c:pt idx="7298">
                  <c:v>102406.249999872</c:v>
                </c:pt>
                <c:pt idx="7299">
                  <c:v>102406.249999872</c:v>
                </c:pt>
                <c:pt idx="7300">
                  <c:v>102406.249999872</c:v>
                </c:pt>
                <c:pt idx="7301">
                  <c:v>102406.249999872</c:v>
                </c:pt>
                <c:pt idx="7302">
                  <c:v>102406.249999872</c:v>
                </c:pt>
                <c:pt idx="7303">
                  <c:v>102406.249999872</c:v>
                </c:pt>
                <c:pt idx="7304">
                  <c:v>102406.249999872</c:v>
                </c:pt>
                <c:pt idx="7305">
                  <c:v>102406.249999872</c:v>
                </c:pt>
                <c:pt idx="7306">
                  <c:v>102406.249999872</c:v>
                </c:pt>
                <c:pt idx="7307">
                  <c:v>102406.249999872</c:v>
                </c:pt>
                <c:pt idx="7308">
                  <c:v>102406.249999872</c:v>
                </c:pt>
                <c:pt idx="7309">
                  <c:v>102406.249999872</c:v>
                </c:pt>
                <c:pt idx="7310">
                  <c:v>102406.249999872</c:v>
                </c:pt>
                <c:pt idx="7311">
                  <c:v>102406.249999872</c:v>
                </c:pt>
                <c:pt idx="7312">
                  <c:v>102406.249999872</c:v>
                </c:pt>
                <c:pt idx="7313">
                  <c:v>102406.249999872</c:v>
                </c:pt>
                <c:pt idx="7314">
                  <c:v>102406.249999872</c:v>
                </c:pt>
                <c:pt idx="7315">
                  <c:v>102406.249999872</c:v>
                </c:pt>
                <c:pt idx="7316">
                  <c:v>102406.249999872</c:v>
                </c:pt>
                <c:pt idx="7317">
                  <c:v>102406.249999872</c:v>
                </c:pt>
                <c:pt idx="7318">
                  <c:v>102406.249999872</c:v>
                </c:pt>
                <c:pt idx="7319">
                  <c:v>102406.249999872</c:v>
                </c:pt>
                <c:pt idx="7320">
                  <c:v>102406.249999872</c:v>
                </c:pt>
                <c:pt idx="7321">
                  <c:v>102406.249999872</c:v>
                </c:pt>
                <c:pt idx="7322">
                  <c:v>102406.249999872</c:v>
                </c:pt>
                <c:pt idx="7323">
                  <c:v>102406.249999872</c:v>
                </c:pt>
                <c:pt idx="7324">
                  <c:v>102406.249999872</c:v>
                </c:pt>
                <c:pt idx="7325">
                  <c:v>102406.249999872</c:v>
                </c:pt>
                <c:pt idx="7326">
                  <c:v>102406.249999872</c:v>
                </c:pt>
                <c:pt idx="7327">
                  <c:v>102406.249999872</c:v>
                </c:pt>
                <c:pt idx="7328">
                  <c:v>102406.249999872</c:v>
                </c:pt>
                <c:pt idx="7329">
                  <c:v>102406.249999872</c:v>
                </c:pt>
                <c:pt idx="7330">
                  <c:v>102406.249999872</c:v>
                </c:pt>
                <c:pt idx="7331">
                  <c:v>102406.249999872</c:v>
                </c:pt>
                <c:pt idx="7332">
                  <c:v>102406.249999872</c:v>
                </c:pt>
                <c:pt idx="7333">
                  <c:v>102406.249999872</c:v>
                </c:pt>
                <c:pt idx="7334">
                  <c:v>102406.249999872</c:v>
                </c:pt>
                <c:pt idx="7335">
                  <c:v>102406.249999872</c:v>
                </c:pt>
                <c:pt idx="7336">
                  <c:v>102406.249999872</c:v>
                </c:pt>
                <c:pt idx="7337">
                  <c:v>102406.249999872</c:v>
                </c:pt>
                <c:pt idx="7338">
                  <c:v>102406.249999872</c:v>
                </c:pt>
                <c:pt idx="7339">
                  <c:v>102406.249999872</c:v>
                </c:pt>
                <c:pt idx="7340">
                  <c:v>102406.249999872</c:v>
                </c:pt>
                <c:pt idx="7341">
                  <c:v>102406.249999872</c:v>
                </c:pt>
                <c:pt idx="7342">
                  <c:v>102406.249999872</c:v>
                </c:pt>
                <c:pt idx="7343">
                  <c:v>102406.249999872</c:v>
                </c:pt>
                <c:pt idx="7344">
                  <c:v>102406.249999872</c:v>
                </c:pt>
                <c:pt idx="7345">
                  <c:v>102406.249999872</c:v>
                </c:pt>
                <c:pt idx="7346">
                  <c:v>102406.249999872</c:v>
                </c:pt>
                <c:pt idx="7347">
                  <c:v>102406.249999872</c:v>
                </c:pt>
                <c:pt idx="7348">
                  <c:v>102406.249999872</c:v>
                </c:pt>
                <c:pt idx="7349">
                  <c:v>102406.249999872</c:v>
                </c:pt>
                <c:pt idx="7350">
                  <c:v>102406.249999872</c:v>
                </c:pt>
                <c:pt idx="7351">
                  <c:v>102406.249999872</c:v>
                </c:pt>
                <c:pt idx="7352">
                  <c:v>102406.249999872</c:v>
                </c:pt>
                <c:pt idx="7353">
                  <c:v>102406.249999872</c:v>
                </c:pt>
                <c:pt idx="7354">
                  <c:v>102406.249999872</c:v>
                </c:pt>
                <c:pt idx="7355">
                  <c:v>102406.249999872</c:v>
                </c:pt>
                <c:pt idx="7356">
                  <c:v>102406.249999872</c:v>
                </c:pt>
                <c:pt idx="7357">
                  <c:v>102406.249999872</c:v>
                </c:pt>
                <c:pt idx="7358">
                  <c:v>102406.249999872</c:v>
                </c:pt>
                <c:pt idx="7359">
                  <c:v>102406.249999872</c:v>
                </c:pt>
                <c:pt idx="7360">
                  <c:v>102406.249999872</c:v>
                </c:pt>
                <c:pt idx="7361">
                  <c:v>102406.249999872</c:v>
                </c:pt>
                <c:pt idx="7362">
                  <c:v>102406.249999872</c:v>
                </c:pt>
                <c:pt idx="7363">
                  <c:v>102406.249999872</c:v>
                </c:pt>
                <c:pt idx="7364">
                  <c:v>102406.249999872</c:v>
                </c:pt>
                <c:pt idx="7365">
                  <c:v>102406.249999872</c:v>
                </c:pt>
                <c:pt idx="7366">
                  <c:v>102406.249999872</c:v>
                </c:pt>
                <c:pt idx="7367">
                  <c:v>102406.249999872</c:v>
                </c:pt>
                <c:pt idx="7368">
                  <c:v>102406.249999872</c:v>
                </c:pt>
                <c:pt idx="7369">
                  <c:v>102406.249999872</c:v>
                </c:pt>
                <c:pt idx="7370">
                  <c:v>102406.249999872</c:v>
                </c:pt>
                <c:pt idx="7371">
                  <c:v>102406.249999872</c:v>
                </c:pt>
                <c:pt idx="7372">
                  <c:v>102406.249999872</c:v>
                </c:pt>
                <c:pt idx="7373">
                  <c:v>102406.249999872</c:v>
                </c:pt>
                <c:pt idx="7374">
                  <c:v>102406.249999872</c:v>
                </c:pt>
                <c:pt idx="7375">
                  <c:v>102406.249999872</c:v>
                </c:pt>
                <c:pt idx="7376">
                  <c:v>102406.249999872</c:v>
                </c:pt>
                <c:pt idx="7377">
                  <c:v>102406.249999872</c:v>
                </c:pt>
                <c:pt idx="7378">
                  <c:v>102406.249999872</c:v>
                </c:pt>
                <c:pt idx="7379">
                  <c:v>102406.249999872</c:v>
                </c:pt>
                <c:pt idx="7380">
                  <c:v>102406.249999872</c:v>
                </c:pt>
                <c:pt idx="7381">
                  <c:v>102406.249999872</c:v>
                </c:pt>
                <c:pt idx="7382">
                  <c:v>102406.249999872</c:v>
                </c:pt>
                <c:pt idx="7383">
                  <c:v>102406.249999872</c:v>
                </c:pt>
                <c:pt idx="7384">
                  <c:v>102406.249999872</c:v>
                </c:pt>
                <c:pt idx="7385">
                  <c:v>102406.249999872</c:v>
                </c:pt>
                <c:pt idx="7386">
                  <c:v>102406.249999872</c:v>
                </c:pt>
                <c:pt idx="7387">
                  <c:v>102406.249999872</c:v>
                </c:pt>
                <c:pt idx="7388">
                  <c:v>102406.249999872</c:v>
                </c:pt>
                <c:pt idx="7389">
                  <c:v>102406.249999872</c:v>
                </c:pt>
                <c:pt idx="7390">
                  <c:v>102406.249999872</c:v>
                </c:pt>
                <c:pt idx="7391">
                  <c:v>102406.249999872</c:v>
                </c:pt>
                <c:pt idx="7392">
                  <c:v>102406.249999872</c:v>
                </c:pt>
                <c:pt idx="7393">
                  <c:v>102406.249999872</c:v>
                </c:pt>
                <c:pt idx="7394">
                  <c:v>102406.249999872</c:v>
                </c:pt>
                <c:pt idx="7395">
                  <c:v>102406.249999872</c:v>
                </c:pt>
                <c:pt idx="7396">
                  <c:v>102406.249999872</c:v>
                </c:pt>
                <c:pt idx="7397">
                  <c:v>102406.249999872</c:v>
                </c:pt>
                <c:pt idx="7398">
                  <c:v>102406.249999872</c:v>
                </c:pt>
                <c:pt idx="7399">
                  <c:v>102406.249999872</c:v>
                </c:pt>
                <c:pt idx="7400">
                  <c:v>102406.249999872</c:v>
                </c:pt>
                <c:pt idx="7401">
                  <c:v>102406.249999872</c:v>
                </c:pt>
                <c:pt idx="7402">
                  <c:v>102406.249999872</c:v>
                </c:pt>
                <c:pt idx="7403">
                  <c:v>102406.249999872</c:v>
                </c:pt>
                <c:pt idx="7404">
                  <c:v>102406.249999872</c:v>
                </c:pt>
                <c:pt idx="7405">
                  <c:v>102406.249999872</c:v>
                </c:pt>
                <c:pt idx="7406">
                  <c:v>102406.249999872</c:v>
                </c:pt>
                <c:pt idx="7407">
                  <c:v>102406.249999872</c:v>
                </c:pt>
                <c:pt idx="7408">
                  <c:v>102406.249999872</c:v>
                </c:pt>
                <c:pt idx="7409">
                  <c:v>102406.249999872</c:v>
                </c:pt>
                <c:pt idx="7410">
                  <c:v>102406.249999872</c:v>
                </c:pt>
                <c:pt idx="7411">
                  <c:v>102406.249999872</c:v>
                </c:pt>
                <c:pt idx="7412">
                  <c:v>102406.249999872</c:v>
                </c:pt>
                <c:pt idx="7413">
                  <c:v>102406.249999872</c:v>
                </c:pt>
                <c:pt idx="7414">
                  <c:v>102406.249999872</c:v>
                </c:pt>
                <c:pt idx="7415">
                  <c:v>102406.249999872</c:v>
                </c:pt>
                <c:pt idx="7416">
                  <c:v>102406.249999872</c:v>
                </c:pt>
                <c:pt idx="7417">
                  <c:v>102406.249999872</c:v>
                </c:pt>
                <c:pt idx="7418">
                  <c:v>102406.249999872</c:v>
                </c:pt>
                <c:pt idx="7419">
                  <c:v>102406.249999872</c:v>
                </c:pt>
                <c:pt idx="7420">
                  <c:v>102406.249999872</c:v>
                </c:pt>
                <c:pt idx="7421">
                  <c:v>102406.249999872</c:v>
                </c:pt>
                <c:pt idx="7422">
                  <c:v>102406.249999872</c:v>
                </c:pt>
                <c:pt idx="7423">
                  <c:v>102406.249999872</c:v>
                </c:pt>
                <c:pt idx="7424">
                  <c:v>102406.249999872</c:v>
                </c:pt>
                <c:pt idx="7425">
                  <c:v>102406.249999872</c:v>
                </c:pt>
                <c:pt idx="7426">
                  <c:v>102406.249999872</c:v>
                </c:pt>
                <c:pt idx="7427">
                  <c:v>102406.249999872</c:v>
                </c:pt>
                <c:pt idx="7428">
                  <c:v>102406.249999872</c:v>
                </c:pt>
                <c:pt idx="7429">
                  <c:v>102406.249999872</c:v>
                </c:pt>
                <c:pt idx="7430">
                  <c:v>102406.249999872</c:v>
                </c:pt>
                <c:pt idx="7431">
                  <c:v>102406.249999872</c:v>
                </c:pt>
                <c:pt idx="7432">
                  <c:v>102406.249999872</c:v>
                </c:pt>
                <c:pt idx="7433">
                  <c:v>102406.249999872</c:v>
                </c:pt>
                <c:pt idx="7434">
                  <c:v>102406.249999872</c:v>
                </c:pt>
                <c:pt idx="7435">
                  <c:v>102406.249999872</c:v>
                </c:pt>
                <c:pt idx="7436">
                  <c:v>102406.249999872</c:v>
                </c:pt>
                <c:pt idx="7437">
                  <c:v>102406.249999872</c:v>
                </c:pt>
                <c:pt idx="7438">
                  <c:v>102406.249999872</c:v>
                </c:pt>
                <c:pt idx="7439">
                  <c:v>102406.249999872</c:v>
                </c:pt>
                <c:pt idx="7440">
                  <c:v>102406.249999872</c:v>
                </c:pt>
                <c:pt idx="7441">
                  <c:v>102406.249999872</c:v>
                </c:pt>
                <c:pt idx="7442">
                  <c:v>102406.249999872</c:v>
                </c:pt>
                <c:pt idx="7443">
                  <c:v>102406.249999872</c:v>
                </c:pt>
                <c:pt idx="7444">
                  <c:v>102406.249999872</c:v>
                </c:pt>
                <c:pt idx="7445">
                  <c:v>102406.249999872</c:v>
                </c:pt>
                <c:pt idx="7446">
                  <c:v>102406.249999872</c:v>
                </c:pt>
                <c:pt idx="7447">
                  <c:v>102406.249999872</c:v>
                </c:pt>
                <c:pt idx="7448">
                  <c:v>102406.249999872</c:v>
                </c:pt>
                <c:pt idx="7449">
                  <c:v>102406.249999872</c:v>
                </c:pt>
                <c:pt idx="7450">
                  <c:v>102406.249999872</c:v>
                </c:pt>
                <c:pt idx="7451">
                  <c:v>102406.249999872</c:v>
                </c:pt>
                <c:pt idx="7452">
                  <c:v>102406.249999872</c:v>
                </c:pt>
                <c:pt idx="7453">
                  <c:v>102406.249999872</c:v>
                </c:pt>
                <c:pt idx="7454">
                  <c:v>102406.249999872</c:v>
                </c:pt>
                <c:pt idx="7455">
                  <c:v>102406.249999872</c:v>
                </c:pt>
                <c:pt idx="7456">
                  <c:v>102406.249999872</c:v>
                </c:pt>
                <c:pt idx="7457">
                  <c:v>102406.249999872</c:v>
                </c:pt>
                <c:pt idx="7458">
                  <c:v>102406.249999872</c:v>
                </c:pt>
                <c:pt idx="7459">
                  <c:v>102406.249999872</c:v>
                </c:pt>
                <c:pt idx="7460">
                  <c:v>102406.249999872</c:v>
                </c:pt>
                <c:pt idx="7461">
                  <c:v>102406.249999872</c:v>
                </c:pt>
                <c:pt idx="7462">
                  <c:v>102406.249999872</c:v>
                </c:pt>
                <c:pt idx="7463">
                  <c:v>102406.249999872</c:v>
                </c:pt>
                <c:pt idx="7464">
                  <c:v>102406.249999872</c:v>
                </c:pt>
                <c:pt idx="7465">
                  <c:v>102406.249999872</c:v>
                </c:pt>
                <c:pt idx="7466">
                  <c:v>102406.249999872</c:v>
                </c:pt>
                <c:pt idx="7467">
                  <c:v>102406.249999872</c:v>
                </c:pt>
                <c:pt idx="7468">
                  <c:v>102406.249999872</c:v>
                </c:pt>
                <c:pt idx="7469">
                  <c:v>102406.249999872</c:v>
                </c:pt>
                <c:pt idx="7470">
                  <c:v>102406.249999872</c:v>
                </c:pt>
                <c:pt idx="7471">
                  <c:v>102406.249999872</c:v>
                </c:pt>
                <c:pt idx="7472">
                  <c:v>102406.249999872</c:v>
                </c:pt>
                <c:pt idx="7473">
                  <c:v>102406.249999872</c:v>
                </c:pt>
                <c:pt idx="7474">
                  <c:v>102406.249999872</c:v>
                </c:pt>
                <c:pt idx="7475">
                  <c:v>102406.249999872</c:v>
                </c:pt>
                <c:pt idx="7476">
                  <c:v>102406.249999872</c:v>
                </c:pt>
                <c:pt idx="7477">
                  <c:v>102406.249999872</c:v>
                </c:pt>
                <c:pt idx="7478">
                  <c:v>102406.249999872</c:v>
                </c:pt>
                <c:pt idx="7479">
                  <c:v>102406.249999872</c:v>
                </c:pt>
                <c:pt idx="7480">
                  <c:v>102406.249999872</c:v>
                </c:pt>
                <c:pt idx="7481">
                  <c:v>102406.249999872</c:v>
                </c:pt>
                <c:pt idx="7482">
                  <c:v>102406.249999872</c:v>
                </c:pt>
                <c:pt idx="7483">
                  <c:v>102406.249999872</c:v>
                </c:pt>
                <c:pt idx="7484">
                  <c:v>102406.249999872</c:v>
                </c:pt>
                <c:pt idx="7485">
                  <c:v>102406.249999872</c:v>
                </c:pt>
                <c:pt idx="7486">
                  <c:v>102406.249999872</c:v>
                </c:pt>
                <c:pt idx="7487">
                  <c:v>102406.249999872</c:v>
                </c:pt>
                <c:pt idx="7488">
                  <c:v>102406.249999872</c:v>
                </c:pt>
                <c:pt idx="7489">
                  <c:v>102406.249999872</c:v>
                </c:pt>
                <c:pt idx="7490">
                  <c:v>102406.249999872</c:v>
                </c:pt>
                <c:pt idx="7491">
                  <c:v>102406.249999872</c:v>
                </c:pt>
                <c:pt idx="7492">
                  <c:v>102406.249999872</c:v>
                </c:pt>
                <c:pt idx="7493">
                  <c:v>102406.249999872</c:v>
                </c:pt>
                <c:pt idx="7494">
                  <c:v>102406.249999872</c:v>
                </c:pt>
                <c:pt idx="7495">
                  <c:v>102406.249999872</c:v>
                </c:pt>
                <c:pt idx="7496">
                  <c:v>102406.249999872</c:v>
                </c:pt>
                <c:pt idx="7497">
                  <c:v>102406.249999872</c:v>
                </c:pt>
                <c:pt idx="7498">
                  <c:v>102406.249999872</c:v>
                </c:pt>
                <c:pt idx="7499">
                  <c:v>102406.249999872</c:v>
                </c:pt>
                <c:pt idx="7500">
                  <c:v>102406.249999872</c:v>
                </c:pt>
                <c:pt idx="7501">
                  <c:v>102406.249999872</c:v>
                </c:pt>
                <c:pt idx="7502">
                  <c:v>102406.249999872</c:v>
                </c:pt>
                <c:pt idx="7503">
                  <c:v>102406.249999872</c:v>
                </c:pt>
                <c:pt idx="7504">
                  <c:v>102406.249999872</c:v>
                </c:pt>
                <c:pt idx="7505">
                  <c:v>102406.249999872</c:v>
                </c:pt>
                <c:pt idx="7506">
                  <c:v>102406.249999872</c:v>
                </c:pt>
                <c:pt idx="7507">
                  <c:v>102406.249999872</c:v>
                </c:pt>
                <c:pt idx="7508">
                  <c:v>102406.249999872</c:v>
                </c:pt>
                <c:pt idx="7509">
                  <c:v>102406.249999872</c:v>
                </c:pt>
                <c:pt idx="7510">
                  <c:v>102406.249999872</c:v>
                </c:pt>
                <c:pt idx="7511">
                  <c:v>102406.249999872</c:v>
                </c:pt>
                <c:pt idx="7512">
                  <c:v>102406.249999872</c:v>
                </c:pt>
                <c:pt idx="7513">
                  <c:v>102406.249999872</c:v>
                </c:pt>
                <c:pt idx="7514">
                  <c:v>102406.249999872</c:v>
                </c:pt>
                <c:pt idx="7515">
                  <c:v>102406.249999872</c:v>
                </c:pt>
                <c:pt idx="7516">
                  <c:v>102406.249999872</c:v>
                </c:pt>
                <c:pt idx="7517">
                  <c:v>102406.249999872</c:v>
                </c:pt>
                <c:pt idx="7518">
                  <c:v>102406.249999872</c:v>
                </c:pt>
                <c:pt idx="7519">
                  <c:v>102406.249999872</c:v>
                </c:pt>
                <c:pt idx="7520">
                  <c:v>102406.249999872</c:v>
                </c:pt>
                <c:pt idx="7521">
                  <c:v>102406.249999872</c:v>
                </c:pt>
                <c:pt idx="7522">
                  <c:v>102406.249999872</c:v>
                </c:pt>
                <c:pt idx="7523">
                  <c:v>102406.249999872</c:v>
                </c:pt>
                <c:pt idx="7524">
                  <c:v>102406.249999872</c:v>
                </c:pt>
                <c:pt idx="7525">
                  <c:v>102406.249999872</c:v>
                </c:pt>
                <c:pt idx="7526">
                  <c:v>102406.249999872</c:v>
                </c:pt>
                <c:pt idx="7527">
                  <c:v>102406.249999872</c:v>
                </c:pt>
                <c:pt idx="7528">
                  <c:v>102406.249999872</c:v>
                </c:pt>
                <c:pt idx="7529">
                  <c:v>102406.249999872</c:v>
                </c:pt>
                <c:pt idx="7530">
                  <c:v>102406.249999872</c:v>
                </c:pt>
                <c:pt idx="7531">
                  <c:v>102406.249999872</c:v>
                </c:pt>
                <c:pt idx="7532">
                  <c:v>102406.249999872</c:v>
                </c:pt>
                <c:pt idx="7533">
                  <c:v>102406.249999872</c:v>
                </c:pt>
                <c:pt idx="7534">
                  <c:v>102406.249999872</c:v>
                </c:pt>
                <c:pt idx="7535">
                  <c:v>102406.249999872</c:v>
                </c:pt>
                <c:pt idx="7536">
                  <c:v>102406.249999872</c:v>
                </c:pt>
                <c:pt idx="7537">
                  <c:v>102406.249999872</c:v>
                </c:pt>
                <c:pt idx="7538">
                  <c:v>102406.249999872</c:v>
                </c:pt>
                <c:pt idx="7539">
                  <c:v>102406.249999872</c:v>
                </c:pt>
                <c:pt idx="7540">
                  <c:v>102406.249999872</c:v>
                </c:pt>
                <c:pt idx="7541">
                  <c:v>102406.249999872</c:v>
                </c:pt>
                <c:pt idx="7542">
                  <c:v>102406.249999872</c:v>
                </c:pt>
                <c:pt idx="7543">
                  <c:v>102406.249999872</c:v>
                </c:pt>
                <c:pt idx="7544">
                  <c:v>102406.249999872</c:v>
                </c:pt>
                <c:pt idx="7545">
                  <c:v>102406.249999872</c:v>
                </c:pt>
                <c:pt idx="7546">
                  <c:v>102406.249999872</c:v>
                </c:pt>
                <c:pt idx="7547">
                  <c:v>102406.249999872</c:v>
                </c:pt>
                <c:pt idx="7548">
                  <c:v>102406.249999872</c:v>
                </c:pt>
                <c:pt idx="7549">
                  <c:v>102406.249999872</c:v>
                </c:pt>
                <c:pt idx="7550">
                  <c:v>102406.249999872</c:v>
                </c:pt>
                <c:pt idx="7551">
                  <c:v>102406.249999872</c:v>
                </c:pt>
                <c:pt idx="7552">
                  <c:v>102406.249999872</c:v>
                </c:pt>
                <c:pt idx="7553">
                  <c:v>102406.249999872</c:v>
                </c:pt>
                <c:pt idx="7554">
                  <c:v>102406.249999872</c:v>
                </c:pt>
                <c:pt idx="7555">
                  <c:v>102406.249999872</c:v>
                </c:pt>
                <c:pt idx="7556">
                  <c:v>102406.249999872</c:v>
                </c:pt>
                <c:pt idx="7557">
                  <c:v>102406.249999872</c:v>
                </c:pt>
                <c:pt idx="7558">
                  <c:v>102406.249999872</c:v>
                </c:pt>
                <c:pt idx="7559">
                  <c:v>102406.249999872</c:v>
                </c:pt>
                <c:pt idx="7560">
                  <c:v>102406.249999872</c:v>
                </c:pt>
                <c:pt idx="7561">
                  <c:v>102406.249999872</c:v>
                </c:pt>
                <c:pt idx="7562">
                  <c:v>102406.249999872</c:v>
                </c:pt>
                <c:pt idx="7563">
                  <c:v>102406.249999872</c:v>
                </c:pt>
                <c:pt idx="7564">
                  <c:v>102406.249999872</c:v>
                </c:pt>
                <c:pt idx="7565">
                  <c:v>102406.249999872</c:v>
                </c:pt>
                <c:pt idx="7566">
                  <c:v>102406.249999872</c:v>
                </c:pt>
                <c:pt idx="7567">
                  <c:v>102406.249999872</c:v>
                </c:pt>
                <c:pt idx="7568">
                  <c:v>102406.249999872</c:v>
                </c:pt>
                <c:pt idx="7569">
                  <c:v>102406.249999872</c:v>
                </c:pt>
                <c:pt idx="7570">
                  <c:v>102406.249999872</c:v>
                </c:pt>
                <c:pt idx="7571">
                  <c:v>102406.249999872</c:v>
                </c:pt>
                <c:pt idx="7572">
                  <c:v>102406.249999872</c:v>
                </c:pt>
                <c:pt idx="7573">
                  <c:v>102406.249999872</c:v>
                </c:pt>
                <c:pt idx="7574">
                  <c:v>102406.249999872</c:v>
                </c:pt>
                <c:pt idx="7575">
                  <c:v>102406.249999872</c:v>
                </c:pt>
                <c:pt idx="7576">
                  <c:v>102406.249999872</c:v>
                </c:pt>
                <c:pt idx="7577">
                  <c:v>102406.249999872</c:v>
                </c:pt>
                <c:pt idx="7578">
                  <c:v>102406.249999872</c:v>
                </c:pt>
                <c:pt idx="7579">
                  <c:v>102406.249999872</c:v>
                </c:pt>
                <c:pt idx="7580">
                  <c:v>102406.249999872</c:v>
                </c:pt>
                <c:pt idx="7581">
                  <c:v>102406.249999872</c:v>
                </c:pt>
                <c:pt idx="7582">
                  <c:v>102406.249999872</c:v>
                </c:pt>
                <c:pt idx="7583">
                  <c:v>102406.249999872</c:v>
                </c:pt>
                <c:pt idx="7584">
                  <c:v>102406.249999872</c:v>
                </c:pt>
                <c:pt idx="7585">
                  <c:v>102406.249999872</c:v>
                </c:pt>
                <c:pt idx="7586">
                  <c:v>102406.249999872</c:v>
                </c:pt>
                <c:pt idx="7587">
                  <c:v>102406.249999872</c:v>
                </c:pt>
                <c:pt idx="7588">
                  <c:v>102406.249999872</c:v>
                </c:pt>
                <c:pt idx="7589">
                  <c:v>102406.249999872</c:v>
                </c:pt>
                <c:pt idx="7590">
                  <c:v>102406.249999872</c:v>
                </c:pt>
                <c:pt idx="7591">
                  <c:v>102406.249999872</c:v>
                </c:pt>
                <c:pt idx="7592">
                  <c:v>102406.249999872</c:v>
                </c:pt>
                <c:pt idx="7593">
                  <c:v>102406.249999872</c:v>
                </c:pt>
                <c:pt idx="7594">
                  <c:v>102406.249999872</c:v>
                </c:pt>
                <c:pt idx="7595">
                  <c:v>102406.249999872</c:v>
                </c:pt>
                <c:pt idx="7596">
                  <c:v>102406.249999872</c:v>
                </c:pt>
                <c:pt idx="7597">
                  <c:v>102406.249999872</c:v>
                </c:pt>
                <c:pt idx="7598">
                  <c:v>102406.249999872</c:v>
                </c:pt>
                <c:pt idx="7599">
                  <c:v>102406.249999872</c:v>
                </c:pt>
                <c:pt idx="7600">
                  <c:v>102406.249999872</c:v>
                </c:pt>
                <c:pt idx="7601">
                  <c:v>102406.249999872</c:v>
                </c:pt>
                <c:pt idx="7602">
                  <c:v>102406.249999872</c:v>
                </c:pt>
                <c:pt idx="7603">
                  <c:v>102406.249999872</c:v>
                </c:pt>
                <c:pt idx="7604">
                  <c:v>102406.249999872</c:v>
                </c:pt>
                <c:pt idx="7605">
                  <c:v>102406.249999872</c:v>
                </c:pt>
                <c:pt idx="7606">
                  <c:v>102406.249999872</c:v>
                </c:pt>
                <c:pt idx="7607">
                  <c:v>102406.249999872</c:v>
                </c:pt>
                <c:pt idx="7608">
                  <c:v>102406.249999872</c:v>
                </c:pt>
                <c:pt idx="7609">
                  <c:v>102406.249999872</c:v>
                </c:pt>
                <c:pt idx="7610">
                  <c:v>102406.249999872</c:v>
                </c:pt>
                <c:pt idx="7611">
                  <c:v>102406.249999872</c:v>
                </c:pt>
                <c:pt idx="7612">
                  <c:v>102406.249999872</c:v>
                </c:pt>
                <c:pt idx="7613">
                  <c:v>102406.249999872</c:v>
                </c:pt>
                <c:pt idx="7614">
                  <c:v>102406.249999872</c:v>
                </c:pt>
                <c:pt idx="7615">
                  <c:v>102406.249999872</c:v>
                </c:pt>
                <c:pt idx="7616">
                  <c:v>102406.249999872</c:v>
                </c:pt>
                <c:pt idx="7617">
                  <c:v>102406.249999872</c:v>
                </c:pt>
                <c:pt idx="7618">
                  <c:v>102406.249999872</c:v>
                </c:pt>
                <c:pt idx="7619">
                  <c:v>102406.249999872</c:v>
                </c:pt>
                <c:pt idx="7620">
                  <c:v>102406.249999872</c:v>
                </c:pt>
                <c:pt idx="7621">
                  <c:v>102406.249999872</c:v>
                </c:pt>
                <c:pt idx="7622">
                  <c:v>102406.249999872</c:v>
                </c:pt>
                <c:pt idx="7623">
                  <c:v>102406.249999872</c:v>
                </c:pt>
                <c:pt idx="7624">
                  <c:v>102406.249999872</c:v>
                </c:pt>
                <c:pt idx="7625">
                  <c:v>102406.249999872</c:v>
                </c:pt>
                <c:pt idx="7626">
                  <c:v>102406.249999872</c:v>
                </c:pt>
                <c:pt idx="7627">
                  <c:v>102406.249999872</c:v>
                </c:pt>
                <c:pt idx="7628">
                  <c:v>102406.249999872</c:v>
                </c:pt>
                <c:pt idx="7629">
                  <c:v>102406.249999872</c:v>
                </c:pt>
                <c:pt idx="7630">
                  <c:v>102406.249999872</c:v>
                </c:pt>
                <c:pt idx="7631">
                  <c:v>102406.249999872</c:v>
                </c:pt>
                <c:pt idx="7632">
                  <c:v>102406.249999872</c:v>
                </c:pt>
                <c:pt idx="7633">
                  <c:v>102406.249999872</c:v>
                </c:pt>
                <c:pt idx="7634">
                  <c:v>102406.249999872</c:v>
                </c:pt>
                <c:pt idx="7635">
                  <c:v>102406.249999872</c:v>
                </c:pt>
                <c:pt idx="7636">
                  <c:v>102406.249999872</c:v>
                </c:pt>
                <c:pt idx="7637">
                  <c:v>102406.249999872</c:v>
                </c:pt>
                <c:pt idx="7638">
                  <c:v>102406.249999872</c:v>
                </c:pt>
                <c:pt idx="7639">
                  <c:v>102406.249999872</c:v>
                </c:pt>
                <c:pt idx="7640">
                  <c:v>102406.249999872</c:v>
                </c:pt>
                <c:pt idx="7641">
                  <c:v>102406.249999872</c:v>
                </c:pt>
                <c:pt idx="7642">
                  <c:v>102406.249999872</c:v>
                </c:pt>
                <c:pt idx="7643">
                  <c:v>102406.249999872</c:v>
                </c:pt>
                <c:pt idx="7644">
                  <c:v>102406.249999872</c:v>
                </c:pt>
                <c:pt idx="7645">
                  <c:v>102406.249999872</c:v>
                </c:pt>
                <c:pt idx="7646">
                  <c:v>102406.249999872</c:v>
                </c:pt>
                <c:pt idx="7647">
                  <c:v>102406.249999872</c:v>
                </c:pt>
                <c:pt idx="7648">
                  <c:v>102406.249999872</c:v>
                </c:pt>
                <c:pt idx="7649">
                  <c:v>102406.249999872</c:v>
                </c:pt>
                <c:pt idx="7650">
                  <c:v>102406.249999872</c:v>
                </c:pt>
                <c:pt idx="7651">
                  <c:v>102406.249999872</c:v>
                </c:pt>
                <c:pt idx="7652">
                  <c:v>102406.249999872</c:v>
                </c:pt>
                <c:pt idx="7653">
                  <c:v>102406.249999872</c:v>
                </c:pt>
                <c:pt idx="7654">
                  <c:v>102406.249999872</c:v>
                </c:pt>
                <c:pt idx="7655">
                  <c:v>102406.249999872</c:v>
                </c:pt>
                <c:pt idx="7656">
                  <c:v>102406.249999872</c:v>
                </c:pt>
                <c:pt idx="7657">
                  <c:v>102406.249999872</c:v>
                </c:pt>
                <c:pt idx="7658">
                  <c:v>102406.249999872</c:v>
                </c:pt>
                <c:pt idx="7659">
                  <c:v>102406.249999872</c:v>
                </c:pt>
                <c:pt idx="7660">
                  <c:v>102406.249999872</c:v>
                </c:pt>
                <c:pt idx="7661">
                  <c:v>102406.249999872</c:v>
                </c:pt>
                <c:pt idx="7662">
                  <c:v>102406.249999872</c:v>
                </c:pt>
                <c:pt idx="7663">
                  <c:v>102406.249999872</c:v>
                </c:pt>
                <c:pt idx="7664">
                  <c:v>102406.249999872</c:v>
                </c:pt>
                <c:pt idx="7665">
                  <c:v>102406.249999872</c:v>
                </c:pt>
                <c:pt idx="7666">
                  <c:v>102406.249999872</c:v>
                </c:pt>
                <c:pt idx="7667">
                  <c:v>102406.249999872</c:v>
                </c:pt>
                <c:pt idx="7668">
                  <c:v>102406.249999872</c:v>
                </c:pt>
                <c:pt idx="7669">
                  <c:v>102406.249999872</c:v>
                </c:pt>
                <c:pt idx="7670">
                  <c:v>102406.249999872</c:v>
                </c:pt>
                <c:pt idx="7671">
                  <c:v>102406.249999872</c:v>
                </c:pt>
                <c:pt idx="7672">
                  <c:v>102406.249999872</c:v>
                </c:pt>
                <c:pt idx="7673">
                  <c:v>102406.249999872</c:v>
                </c:pt>
                <c:pt idx="7674">
                  <c:v>102406.249999872</c:v>
                </c:pt>
                <c:pt idx="7675">
                  <c:v>102406.249999872</c:v>
                </c:pt>
                <c:pt idx="7676">
                  <c:v>102406.249999872</c:v>
                </c:pt>
                <c:pt idx="7677">
                  <c:v>102406.249999872</c:v>
                </c:pt>
                <c:pt idx="7678">
                  <c:v>102406.249999872</c:v>
                </c:pt>
                <c:pt idx="7679">
                  <c:v>102406.249999872</c:v>
                </c:pt>
                <c:pt idx="7680">
                  <c:v>102406.249999872</c:v>
                </c:pt>
                <c:pt idx="7681">
                  <c:v>102406.249999872</c:v>
                </c:pt>
                <c:pt idx="7682">
                  <c:v>102406.249999872</c:v>
                </c:pt>
                <c:pt idx="7683">
                  <c:v>102406.249999872</c:v>
                </c:pt>
                <c:pt idx="7684">
                  <c:v>102406.249999872</c:v>
                </c:pt>
                <c:pt idx="7685">
                  <c:v>102406.249999872</c:v>
                </c:pt>
                <c:pt idx="7686">
                  <c:v>102406.249999872</c:v>
                </c:pt>
                <c:pt idx="7687">
                  <c:v>102406.249999872</c:v>
                </c:pt>
                <c:pt idx="7688">
                  <c:v>102406.249999872</c:v>
                </c:pt>
                <c:pt idx="7689">
                  <c:v>102406.249999872</c:v>
                </c:pt>
                <c:pt idx="7690">
                  <c:v>102406.249999872</c:v>
                </c:pt>
                <c:pt idx="7691">
                  <c:v>102406.249999872</c:v>
                </c:pt>
                <c:pt idx="7692">
                  <c:v>102406.249999872</c:v>
                </c:pt>
                <c:pt idx="7693">
                  <c:v>102406.249999872</c:v>
                </c:pt>
                <c:pt idx="7694">
                  <c:v>102406.249999872</c:v>
                </c:pt>
                <c:pt idx="7695">
                  <c:v>102406.249999872</c:v>
                </c:pt>
                <c:pt idx="7696">
                  <c:v>102406.249999872</c:v>
                </c:pt>
                <c:pt idx="7697">
                  <c:v>102406.249999872</c:v>
                </c:pt>
                <c:pt idx="7698">
                  <c:v>102406.249999872</c:v>
                </c:pt>
                <c:pt idx="7699">
                  <c:v>102406.249999872</c:v>
                </c:pt>
                <c:pt idx="7700">
                  <c:v>102406.249999872</c:v>
                </c:pt>
                <c:pt idx="7701">
                  <c:v>102406.249999872</c:v>
                </c:pt>
                <c:pt idx="7702">
                  <c:v>102406.249999872</c:v>
                </c:pt>
                <c:pt idx="7703">
                  <c:v>102406.249999872</c:v>
                </c:pt>
                <c:pt idx="7704">
                  <c:v>102406.249999872</c:v>
                </c:pt>
                <c:pt idx="7705">
                  <c:v>102406.249999872</c:v>
                </c:pt>
                <c:pt idx="7706">
                  <c:v>102406.249999872</c:v>
                </c:pt>
                <c:pt idx="7707">
                  <c:v>102406.249999872</c:v>
                </c:pt>
                <c:pt idx="7708">
                  <c:v>102406.249999872</c:v>
                </c:pt>
                <c:pt idx="7709">
                  <c:v>102406.249999872</c:v>
                </c:pt>
                <c:pt idx="7710">
                  <c:v>102406.249999872</c:v>
                </c:pt>
                <c:pt idx="7711">
                  <c:v>102406.249999872</c:v>
                </c:pt>
                <c:pt idx="7712">
                  <c:v>102406.249999872</c:v>
                </c:pt>
                <c:pt idx="7713">
                  <c:v>102406.249999872</c:v>
                </c:pt>
                <c:pt idx="7714">
                  <c:v>102406.249999872</c:v>
                </c:pt>
                <c:pt idx="7715">
                  <c:v>102406.249999872</c:v>
                </c:pt>
                <c:pt idx="7716">
                  <c:v>102406.249999872</c:v>
                </c:pt>
                <c:pt idx="7717">
                  <c:v>102406.249999872</c:v>
                </c:pt>
                <c:pt idx="7718">
                  <c:v>102406.249999872</c:v>
                </c:pt>
                <c:pt idx="7719">
                  <c:v>102406.249999872</c:v>
                </c:pt>
                <c:pt idx="7720">
                  <c:v>102406.249999872</c:v>
                </c:pt>
                <c:pt idx="7721">
                  <c:v>102406.249999872</c:v>
                </c:pt>
                <c:pt idx="7722">
                  <c:v>102406.249999872</c:v>
                </c:pt>
                <c:pt idx="7723">
                  <c:v>102406.249999872</c:v>
                </c:pt>
                <c:pt idx="7724">
                  <c:v>102406.249999872</c:v>
                </c:pt>
                <c:pt idx="7725">
                  <c:v>102406.249999872</c:v>
                </c:pt>
                <c:pt idx="7726">
                  <c:v>102406.249999872</c:v>
                </c:pt>
                <c:pt idx="7727">
                  <c:v>102406.249999872</c:v>
                </c:pt>
                <c:pt idx="7728">
                  <c:v>102406.249999872</c:v>
                </c:pt>
                <c:pt idx="7729">
                  <c:v>102406.249999872</c:v>
                </c:pt>
                <c:pt idx="7730">
                  <c:v>102406.249999872</c:v>
                </c:pt>
                <c:pt idx="7731">
                  <c:v>102406.249999872</c:v>
                </c:pt>
                <c:pt idx="7732">
                  <c:v>102406.249999872</c:v>
                </c:pt>
                <c:pt idx="7733">
                  <c:v>102406.249999872</c:v>
                </c:pt>
                <c:pt idx="7734">
                  <c:v>102406.249999872</c:v>
                </c:pt>
                <c:pt idx="7735">
                  <c:v>102406.249999872</c:v>
                </c:pt>
                <c:pt idx="7736">
                  <c:v>102406.249999872</c:v>
                </c:pt>
                <c:pt idx="7737">
                  <c:v>102406.249999872</c:v>
                </c:pt>
                <c:pt idx="7738">
                  <c:v>102406.249999872</c:v>
                </c:pt>
                <c:pt idx="7739">
                  <c:v>102406.249999872</c:v>
                </c:pt>
                <c:pt idx="7740">
                  <c:v>102406.249999872</c:v>
                </c:pt>
                <c:pt idx="7741">
                  <c:v>102406.249999872</c:v>
                </c:pt>
                <c:pt idx="7742">
                  <c:v>102406.249999872</c:v>
                </c:pt>
                <c:pt idx="7743">
                  <c:v>102406.249999872</c:v>
                </c:pt>
                <c:pt idx="7744">
                  <c:v>102406.249999872</c:v>
                </c:pt>
                <c:pt idx="7745">
                  <c:v>102406.249999872</c:v>
                </c:pt>
                <c:pt idx="7746">
                  <c:v>102406.249999872</c:v>
                </c:pt>
                <c:pt idx="7747">
                  <c:v>102406.249999872</c:v>
                </c:pt>
                <c:pt idx="7748">
                  <c:v>102406.249999872</c:v>
                </c:pt>
                <c:pt idx="7749">
                  <c:v>102406.249999872</c:v>
                </c:pt>
                <c:pt idx="7750">
                  <c:v>102406.249999872</c:v>
                </c:pt>
                <c:pt idx="7751">
                  <c:v>102406.249999872</c:v>
                </c:pt>
                <c:pt idx="7752">
                  <c:v>102406.249999872</c:v>
                </c:pt>
                <c:pt idx="7753">
                  <c:v>102406.249999872</c:v>
                </c:pt>
                <c:pt idx="7754">
                  <c:v>102406.249999872</c:v>
                </c:pt>
                <c:pt idx="7755">
                  <c:v>102406.249999872</c:v>
                </c:pt>
                <c:pt idx="7756">
                  <c:v>102406.249999872</c:v>
                </c:pt>
                <c:pt idx="7757">
                  <c:v>102406.249999872</c:v>
                </c:pt>
                <c:pt idx="7758">
                  <c:v>102406.249999872</c:v>
                </c:pt>
                <c:pt idx="7759">
                  <c:v>102406.249999872</c:v>
                </c:pt>
                <c:pt idx="7760">
                  <c:v>102406.249999872</c:v>
                </c:pt>
                <c:pt idx="7761">
                  <c:v>102406.249999872</c:v>
                </c:pt>
                <c:pt idx="7762">
                  <c:v>102406.249999872</c:v>
                </c:pt>
                <c:pt idx="7763">
                  <c:v>102406.249999872</c:v>
                </c:pt>
                <c:pt idx="7764">
                  <c:v>102406.249999872</c:v>
                </c:pt>
                <c:pt idx="7765">
                  <c:v>102406.249999872</c:v>
                </c:pt>
                <c:pt idx="7766">
                  <c:v>102406.249999872</c:v>
                </c:pt>
                <c:pt idx="7767">
                  <c:v>102406.249999872</c:v>
                </c:pt>
                <c:pt idx="7768">
                  <c:v>102406.249999872</c:v>
                </c:pt>
                <c:pt idx="7769">
                  <c:v>102406.249999872</c:v>
                </c:pt>
                <c:pt idx="7770">
                  <c:v>102406.249999872</c:v>
                </c:pt>
                <c:pt idx="7771">
                  <c:v>102406.249999872</c:v>
                </c:pt>
                <c:pt idx="7772">
                  <c:v>102406.249999872</c:v>
                </c:pt>
                <c:pt idx="7773">
                  <c:v>102406.249999872</c:v>
                </c:pt>
                <c:pt idx="7774">
                  <c:v>102406.249999872</c:v>
                </c:pt>
                <c:pt idx="7775">
                  <c:v>102406.249999872</c:v>
                </c:pt>
                <c:pt idx="7776">
                  <c:v>102406.249999872</c:v>
                </c:pt>
                <c:pt idx="7777">
                  <c:v>102406.249999872</c:v>
                </c:pt>
                <c:pt idx="7778">
                  <c:v>102406.249999872</c:v>
                </c:pt>
                <c:pt idx="7779">
                  <c:v>102406.249999872</c:v>
                </c:pt>
                <c:pt idx="7780">
                  <c:v>102406.249999872</c:v>
                </c:pt>
                <c:pt idx="7781">
                  <c:v>102406.249999872</c:v>
                </c:pt>
                <c:pt idx="7782">
                  <c:v>102406.249999872</c:v>
                </c:pt>
                <c:pt idx="7783">
                  <c:v>102406.249999872</c:v>
                </c:pt>
                <c:pt idx="7784">
                  <c:v>102406.249999872</c:v>
                </c:pt>
                <c:pt idx="7785">
                  <c:v>102406.249999872</c:v>
                </c:pt>
                <c:pt idx="7786">
                  <c:v>102406.249999872</c:v>
                </c:pt>
                <c:pt idx="7787">
                  <c:v>102406.249999872</c:v>
                </c:pt>
                <c:pt idx="7788">
                  <c:v>102406.249999872</c:v>
                </c:pt>
                <c:pt idx="7789">
                  <c:v>102406.249999872</c:v>
                </c:pt>
                <c:pt idx="7790">
                  <c:v>102406.249999872</c:v>
                </c:pt>
                <c:pt idx="7791">
                  <c:v>102406.249999872</c:v>
                </c:pt>
                <c:pt idx="7792">
                  <c:v>102406.249999872</c:v>
                </c:pt>
                <c:pt idx="7793">
                  <c:v>102406.249999872</c:v>
                </c:pt>
                <c:pt idx="7794">
                  <c:v>102406.249999872</c:v>
                </c:pt>
                <c:pt idx="7795">
                  <c:v>102406.249999872</c:v>
                </c:pt>
                <c:pt idx="7796">
                  <c:v>102406.249999872</c:v>
                </c:pt>
                <c:pt idx="7797">
                  <c:v>102406.249999872</c:v>
                </c:pt>
                <c:pt idx="7798">
                  <c:v>102406.249999872</c:v>
                </c:pt>
                <c:pt idx="7799">
                  <c:v>102406.249999872</c:v>
                </c:pt>
                <c:pt idx="7800">
                  <c:v>102406.249999872</c:v>
                </c:pt>
                <c:pt idx="7801">
                  <c:v>102406.249999872</c:v>
                </c:pt>
                <c:pt idx="7802">
                  <c:v>102406.249999872</c:v>
                </c:pt>
                <c:pt idx="7803">
                  <c:v>102406.249999872</c:v>
                </c:pt>
                <c:pt idx="7804">
                  <c:v>102406.249999872</c:v>
                </c:pt>
                <c:pt idx="7805">
                  <c:v>102406.249999872</c:v>
                </c:pt>
                <c:pt idx="7806">
                  <c:v>102406.249999872</c:v>
                </c:pt>
                <c:pt idx="7807">
                  <c:v>102406.249999872</c:v>
                </c:pt>
                <c:pt idx="7808">
                  <c:v>102406.249999872</c:v>
                </c:pt>
                <c:pt idx="7809">
                  <c:v>102406.249999872</c:v>
                </c:pt>
                <c:pt idx="7810">
                  <c:v>102406.249999872</c:v>
                </c:pt>
                <c:pt idx="7811">
                  <c:v>102406.249999872</c:v>
                </c:pt>
                <c:pt idx="7812">
                  <c:v>102406.249999872</c:v>
                </c:pt>
                <c:pt idx="7813">
                  <c:v>102406.249999872</c:v>
                </c:pt>
                <c:pt idx="7814">
                  <c:v>102406.249999872</c:v>
                </c:pt>
                <c:pt idx="7815">
                  <c:v>102406.249999872</c:v>
                </c:pt>
                <c:pt idx="7816">
                  <c:v>102406.249999872</c:v>
                </c:pt>
                <c:pt idx="7817">
                  <c:v>102406.249999872</c:v>
                </c:pt>
                <c:pt idx="7818">
                  <c:v>102406.249999872</c:v>
                </c:pt>
                <c:pt idx="7819">
                  <c:v>102406.249999872</c:v>
                </c:pt>
                <c:pt idx="7820">
                  <c:v>102406.249999872</c:v>
                </c:pt>
                <c:pt idx="7821">
                  <c:v>102406.249999872</c:v>
                </c:pt>
                <c:pt idx="7822">
                  <c:v>102406.249999872</c:v>
                </c:pt>
                <c:pt idx="7823">
                  <c:v>102406.249999872</c:v>
                </c:pt>
                <c:pt idx="7824">
                  <c:v>102406.249999872</c:v>
                </c:pt>
                <c:pt idx="7825">
                  <c:v>102406.249999872</c:v>
                </c:pt>
                <c:pt idx="7826">
                  <c:v>102406.249999872</c:v>
                </c:pt>
                <c:pt idx="7827">
                  <c:v>102406.249999872</c:v>
                </c:pt>
                <c:pt idx="7828">
                  <c:v>102406.249999872</c:v>
                </c:pt>
                <c:pt idx="7829">
                  <c:v>102406.249999872</c:v>
                </c:pt>
                <c:pt idx="7830">
                  <c:v>102406.249999872</c:v>
                </c:pt>
                <c:pt idx="7831">
                  <c:v>102406.249999872</c:v>
                </c:pt>
                <c:pt idx="7832">
                  <c:v>102406.249999872</c:v>
                </c:pt>
                <c:pt idx="7833">
                  <c:v>102406.249999872</c:v>
                </c:pt>
                <c:pt idx="7834">
                  <c:v>102406.249999872</c:v>
                </c:pt>
                <c:pt idx="7835">
                  <c:v>102406.249999872</c:v>
                </c:pt>
                <c:pt idx="7836">
                  <c:v>102406.249999872</c:v>
                </c:pt>
                <c:pt idx="7837">
                  <c:v>102406.249999872</c:v>
                </c:pt>
                <c:pt idx="7838">
                  <c:v>102406.249999872</c:v>
                </c:pt>
                <c:pt idx="7839">
                  <c:v>102406.249999872</c:v>
                </c:pt>
                <c:pt idx="7840">
                  <c:v>102406.249999872</c:v>
                </c:pt>
                <c:pt idx="7841">
                  <c:v>102406.249999872</c:v>
                </c:pt>
                <c:pt idx="7842">
                  <c:v>102406.249999872</c:v>
                </c:pt>
                <c:pt idx="7843">
                  <c:v>102406.249999872</c:v>
                </c:pt>
                <c:pt idx="7844">
                  <c:v>102406.249999872</c:v>
                </c:pt>
                <c:pt idx="7845">
                  <c:v>102406.249999872</c:v>
                </c:pt>
                <c:pt idx="7846">
                  <c:v>102406.249999872</c:v>
                </c:pt>
                <c:pt idx="7847">
                  <c:v>102406.249999872</c:v>
                </c:pt>
                <c:pt idx="7848">
                  <c:v>102406.249999872</c:v>
                </c:pt>
                <c:pt idx="7849">
                  <c:v>102406.249999872</c:v>
                </c:pt>
                <c:pt idx="7850">
                  <c:v>102406.249999872</c:v>
                </c:pt>
                <c:pt idx="7851">
                  <c:v>102406.249999872</c:v>
                </c:pt>
                <c:pt idx="7852">
                  <c:v>102406.249999872</c:v>
                </c:pt>
                <c:pt idx="7853">
                  <c:v>102406.249999872</c:v>
                </c:pt>
                <c:pt idx="7854">
                  <c:v>102406.249999872</c:v>
                </c:pt>
                <c:pt idx="7855">
                  <c:v>102406.249999872</c:v>
                </c:pt>
                <c:pt idx="7856">
                  <c:v>102406.249999872</c:v>
                </c:pt>
                <c:pt idx="7857">
                  <c:v>102406.249999872</c:v>
                </c:pt>
                <c:pt idx="7858">
                  <c:v>102406.249999872</c:v>
                </c:pt>
                <c:pt idx="7859">
                  <c:v>102406.249999872</c:v>
                </c:pt>
                <c:pt idx="7860">
                  <c:v>102406.249999872</c:v>
                </c:pt>
                <c:pt idx="7861">
                  <c:v>102406.249999872</c:v>
                </c:pt>
                <c:pt idx="7862">
                  <c:v>102406.249999872</c:v>
                </c:pt>
                <c:pt idx="7863">
                  <c:v>102406.249999872</c:v>
                </c:pt>
                <c:pt idx="7864">
                  <c:v>102406.249999872</c:v>
                </c:pt>
                <c:pt idx="7865">
                  <c:v>102406.249999872</c:v>
                </c:pt>
                <c:pt idx="7866">
                  <c:v>102406.249999872</c:v>
                </c:pt>
                <c:pt idx="7867">
                  <c:v>102406.249999872</c:v>
                </c:pt>
                <c:pt idx="7868">
                  <c:v>102406.249999872</c:v>
                </c:pt>
                <c:pt idx="7869">
                  <c:v>102406.249999872</c:v>
                </c:pt>
                <c:pt idx="7870">
                  <c:v>102406.249999872</c:v>
                </c:pt>
                <c:pt idx="7871">
                  <c:v>102406.249999872</c:v>
                </c:pt>
                <c:pt idx="7872">
                  <c:v>102406.249999872</c:v>
                </c:pt>
                <c:pt idx="7873">
                  <c:v>102406.249999872</c:v>
                </c:pt>
                <c:pt idx="7874">
                  <c:v>102406.249999872</c:v>
                </c:pt>
                <c:pt idx="7875">
                  <c:v>102406.249999872</c:v>
                </c:pt>
                <c:pt idx="7876">
                  <c:v>102406.249999872</c:v>
                </c:pt>
                <c:pt idx="7877">
                  <c:v>102406.249999872</c:v>
                </c:pt>
                <c:pt idx="7878">
                  <c:v>102406.249999872</c:v>
                </c:pt>
                <c:pt idx="7879">
                  <c:v>102406.249999872</c:v>
                </c:pt>
                <c:pt idx="7880">
                  <c:v>102406.249999872</c:v>
                </c:pt>
                <c:pt idx="7881">
                  <c:v>102406.249999872</c:v>
                </c:pt>
                <c:pt idx="7882">
                  <c:v>102406.249999872</c:v>
                </c:pt>
                <c:pt idx="7883">
                  <c:v>102406.249999872</c:v>
                </c:pt>
                <c:pt idx="7884">
                  <c:v>102406.249999872</c:v>
                </c:pt>
                <c:pt idx="7885">
                  <c:v>102406.249999872</c:v>
                </c:pt>
                <c:pt idx="7886">
                  <c:v>102406.249999872</c:v>
                </c:pt>
                <c:pt idx="7887">
                  <c:v>102406.249999872</c:v>
                </c:pt>
                <c:pt idx="7888">
                  <c:v>102406.249999872</c:v>
                </c:pt>
                <c:pt idx="7889">
                  <c:v>102406.249999872</c:v>
                </c:pt>
                <c:pt idx="7890">
                  <c:v>102406.249999872</c:v>
                </c:pt>
                <c:pt idx="7891">
                  <c:v>102406.249999872</c:v>
                </c:pt>
                <c:pt idx="7892">
                  <c:v>102406.249999872</c:v>
                </c:pt>
                <c:pt idx="7893">
                  <c:v>102406.249999872</c:v>
                </c:pt>
                <c:pt idx="7894">
                  <c:v>102406.249999872</c:v>
                </c:pt>
                <c:pt idx="7895">
                  <c:v>102406.249999872</c:v>
                </c:pt>
                <c:pt idx="7896">
                  <c:v>102406.249999872</c:v>
                </c:pt>
                <c:pt idx="7897">
                  <c:v>102406.249999872</c:v>
                </c:pt>
                <c:pt idx="7898">
                  <c:v>102406.249999872</c:v>
                </c:pt>
                <c:pt idx="7899">
                  <c:v>102406.249999872</c:v>
                </c:pt>
                <c:pt idx="7900">
                  <c:v>102406.249999872</c:v>
                </c:pt>
                <c:pt idx="7901">
                  <c:v>102406.249999872</c:v>
                </c:pt>
                <c:pt idx="7902">
                  <c:v>102406.249999872</c:v>
                </c:pt>
                <c:pt idx="7903">
                  <c:v>102406.249999872</c:v>
                </c:pt>
                <c:pt idx="7904">
                  <c:v>102406.249999872</c:v>
                </c:pt>
                <c:pt idx="7905">
                  <c:v>102406.249999872</c:v>
                </c:pt>
                <c:pt idx="7906">
                  <c:v>102406.249999872</c:v>
                </c:pt>
                <c:pt idx="7907">
                  <c:v>102406.249999872</c:v>
                </c:pt>
                <c:pt idx="7908">
                  <c:v>102406.249999872</c:v>
                </c:pt>
                <c:pt idx="7909">
                  <c:v>102406.249999872</c:v>
                </c:pt>
                <c:pt idx="7910">
                  <c:v>102406.249999872</c:v>
                </c:pt>
                <c:pt idx="7911">
                  <c:v>102406.249999872</c:v>
                </c:pt>
                <c:pt idx="7912">
                  <c:v>102406.249999872</c:v>
                </c:pt>
                <c:pt idx="7913">
                  <c:v>102406.249999872</c:v>
                </c:pt>
                <c:pt idx="7914">
                  <c:v>102406.249999872</c:v>
                </c:pt>
                <c:pt idx="7915">
                  <c:v>102406.249999872</c:v>
                </c:pt>
                <c:pt idx="7916">
                  <c:v>102406.249999872</c:v>
                </c:pt>
                <c:pt idx="7917">
                  <c:v>102406.249999872</c:v>
                </c:pt>
                <c:pt idx="7918">
                  <c:v>102406.249999872</c:v>
                </c:pt>
                <c:pt idx="7919">
                  <c:v>102406.249999872</c:v>
                </c:pt>
                <c:pt idx="7920">
                  <c:v>102406.249999872</c:v>
                </c:pt>
                <c:pt idx="7921">
                  <c:v>102406.249999872</c:v>
                </c:pt>
                <c:pt idx="7922">
                  <c:v>102406.249999872</c:v>
                </c:pt>
                <c:pt idx="7923">
                  <c:v>102406.249999872</c:v>
                </c:pt>
                <c:pt idx="7924">
                  <c:v>102406.249999872</c:v>
                </c:pt>
                <c:pt idx="7925">
                  <c:v>102406.249999872</c:v>
                </c:pt>
                <c:pt idx="7926">
                  <c:v>102406.249999872</c:v>
                </c:pt>
                <c:pt idx="7927">
                  <c:v>102406.249999872</c:v>
                </c:pt>
                <c:pt idx="7928">
                  <c:v>102406.249999872</c:v>
                </c:pt>
                <c:pt idx="7929">
                  <c:v>102406.249999872</c:v>
                </c:pt>
                <c:pt idx="7930">
                  <c:v>102406.249999872</c:v>
                </c:pt>
                <c:pt idx="7931">
                  <c:v>102406.249999872</c:v>
                </c:pt>
                <c:pt idx="7932">
                  <c:v>102406.249999872</c:v>
                </c:pt>
                <c:pt idx="7933">
                  <c:v>102406.249999872</c:v>
                </c:pt>
                <c:pt idx="7934">
                  <c:v>102406.249999872</c:v>
                </c:pt>
                <c:pt idx="7935">
                  <c:v>102406.249999872</c:v>
                </c:pt>
                <c:pt idx="7936">
                  <c:v>102406.249999872</c:v>
                </c:pt>
                <c:pt idx="7937">
                  <c:v>102406.249999872</c:v>
                </c:pt>
                <c:pt idx="7938">
                  <c:v>102406.249999872</c:v>
                </c:pt>
                <c:pt idx="7939">
                  <c:v>102406.249999872</c:v>
                </c:pt>
                <c:pt idx="7940">
                  <c:v>102406.249999872</c:v>
                </c:pt>
                <c:pt idx="7941">
                  <c:v>102406.249999872</c:v>
                </c:pt>
                <c:pt idx="7942">
                  <c:v>102406.249999872</c:v>
                </c:pt>
                <c:pt idx="7943">
                  <c:v>102406.249999872</c:v>
                </c:pt>
                <c:pt idx="7944">
                  <c:v>102406.249999872</c:v>
                </c:pt>
                <c:pt idx="7945">
                  <c:v>102406.249999872</c:v>
                </c:pt>
                <c:pt idx="7946">
                  <c:v>102406.249999872</c:v>
                </c:pt>
                <c:pt idx="7947">
                  <c:v>102406.249999872</c:v>
                </c:pt>
                <c:pt idx="7948">
                  <c:v>102406.249999872</c:v>
                </c:pt>
                <c:pt idx="7949">
                  <c:v>102406.249999872</c:v>
                </c:pt>
                <c:pt idx="7950">
                  <c:v>102406.249999872</c:v>
                </c:pt>
                <c:pt idx="7951">
                  <c:v>102406.249999872</c:v>
                </c:pt>
                <c:pt idx="7952">
                  <c:v>102406.249999872</c:v>
                </c:pt>
                <c:pt idx="7953">
                  <c:v>102406.249999872</c:v>
                </c:pt>
                <c:pt idx="7954">
                  <c:v>102406.249999872</c:v>
                </c:pt>
                <c:pt idx="7955">
                  <c:v>102406.249999872</c:v>
                </c:pt>
                <c:pt idx="7956">
                  <c:v>102406.249999872</c:v>
                </c:pt>
                <c:pt idx="7957">
                  <c:v>102406.249999872</c:v>
                </c:pt>
                <c:pt idx="7958">
                  <c:v>102406.249999872</c:v>
                </c:pt>
                <c:pt idx="7959">
                  <c:v>102406.249999872</c:v>
                </c:pt>
                <c:pt idx="7960">
                  <c:v>102406.249999872</c:v>
                </c:pt>
                <c:pt idx="7961">
                  <c:v>102406.249999872</c:v>
                </c:pt>
                <c:pt idx="7962">
                  <c:v>102406.249999872</c:v>
                </c:pt>
                <c:pt idx="7963">
                  <c:v>102406.249999872</c:v>
                </c:pt>
                <c:pt idx="7964">
                  <c:v>102406.249999872</c:v>
                </c:pt>
                <c:pt idx="7965">
                  <c:v>102406.249999872</c:v>
                </c:pt>
                <c:pt idx="7966">
                  <c:v>102406.249999872</c:v>
                </c:pt>
                <c:pt idx="7967">
                  <c:v>102406.249999872</c:v>
                </c:pt>
                <c:pt idx="7968">
                  <c:v>102406.249999872</c:v>
                </c:pt>
                <c:pt idx="7969">
                  <c:v>102406.249999872</c:v>
                </c:pt>
                <c:pt idx="7970">
                  <c:v>102406.249999872</c:v>
                </c:pt>
                <c:pt idx="7971">
                  <c:v>102406.249999872</c:v>
                </c:pt>
                <c:pt idx="7972">
                  <c:v>102406.249999872</c:v>
                </c:pt>
                <c:pt idx="7973">
                  <c:v>102406.249999872</c:v>
                </c:pt>
                <c:pt idx="7974">
                  <c:v>102406.249999872</c:v>
                </c:pt>
                <c:pt idx="7975">
                  <c:v>102406.249999872</c:v>
                </c:pt>
                <c:pt idx="7976">
                  <c:v>102406.249999872</c:v>
                </c:pt>
                <c:pt idx="7977">
                  <c:v>102406.249999872</c:v>
                </c:pt>
                <c:pt idx="7978">
                  <c:v>102406.249999872</c:v>
                </c:pt>
                <c:pt idx="7979">
                  <c:v>102406.249999872</c:v>
                </c:pt>
                <c:pt idx="7980">
                  <c:v>102406.249999872</c:v>
                </c:pt>
                <c:pt idx="7981">
                  <c:v>102406.249999872</c:v>
                </c:pt>
                <c:pt idx="7982">
                  <c:v>102406.249999872</c:v>
                </c:pt>
                <c:pt idx="7983">
                  <c:v>102406.249999872</c:v>
                </c:pt>
                <c:pt idx="7984">
                  <c:v>102406.249999872</c:v>
                </c:pt>
                <c:pt idx="7985">
                  <c:v>102406.249999872</c:v>
                </c:pt>
                <c:pt idx="7986">
                  <c:v>102406.249999872</c:v>
                </c:pt>
                <c:pt idx="7987">
                  <c:v>102406.249999872</c:v>
                </c:pt>
                <c:pt idx="7988">
                  <c:v>102406.249999872</c:v>
                </c:pt>
                <c:pt idx="7989">
                  <c:v>102406.249999872</c:v>
                </c:pt>
                <c:pt idx="7990">
                  <c:v>102406.249999872</c:v>
                </c:pt>
                <c:pt idx="7991">
                  <c:v>102406.249999872</c:v>
                </c:pt>
                <c:pt idx="7992">
                  <c:v>102406.249999872</c:v>
                </c:pt>
                <c:pt idx="7993">
                  <c:v>102406.249999872</c:v>
                </c:pt>
                <c:pt idx="7994">
                  <c:v>102406.249999872</c:v>
                </c:pt>
                <c:pt idx="7995">
                  <c:v>102406.249999872</c:v>
                </c:pt>
                <c:pt idx="7996">
                  <c:v>102406.249999872</c:v>
                </c:pt>
                <c:pt idx="7997">
                  <c:v>102406.249999872</c:v>
                </c:pt>
                <c:pt idx="7998">
                  <c:v>102406.249999872</c:v>
                </c:pt>
                <c:pt idx="7999">
                  <c:v>102406.249999872</c:v>
                </c:pt>
                <c:pt idx="8000">
                  <c:v>102406.249999872</c:v>
                </c:pt>
                <c:pt idx="8001">
                  <c:v>102406.249999872</c:v>
                </c:pt>
                <c:pt idx="8002">
                  <c:v>102406.249999872</c:v>
                </c:pt>
                <c:pt idx="8003">
                  <c:v>102406.249999872</c:v>
                </c:pt>
                <c:pt idx="8004">
                  <c:v>102406.249999872</c:v>
                </c:pt>
                <c:pt idx="8005">
                  <c:v>102406.249999872</c:v>
                </c:pt>
                <c:pt idx="8006">
                  <c:v>102406.249999872</c:v>
                </c:pt>
                <c:pt idx="8007">
                  <c:v>102406.249999872</c:v>
                </c:pt>
                <c:pt idx="8008">
                  <c:v>102406.249999872</c:v>
                </c:pt>
                <c:pt idx="8009">
                  <c:v>102406.249999872</c:v>
                </c:pt>
                <c:pt idx="8010">
                  <c:v>102406.249999872</c:v>
                </c:pt>
                <c:pt idx="8011">
                  <c:v>102406.249999872</c:v>
                </c:pt>
                <c:pt idx="8012">
                  <c:v>102406.249999872</c:v>
                </c:pt>
                <c:pt idx="8013">
                  <c:v>102406.249999872</c:v>
                </c:pt>
                <c:pt idx="8014">
                  <c:v>102406.249999872</c:v>
                </c:pt>
                <c:pt idx="8015">
                  <c:v>102406.249999872</c:v>
                </c:pt>
                <c:pt idx="8016">
                  <c:v>102406.249999872</c:v>
                </c:pt>
                <c:pt idx="8017">
                  <c:v>102406.249999872</c:v>
                </c:pt>
                <c:pt idx="8018">
                  <c:v>102406.249999872</c:v>
                </c:pt>
                <c:pt idx="8019">
                  <c:v>102406.249999872</c:v>
                </c:pt>
                <c:pt idx="8020">
                  <c:v>102406.249999872</c:v>
                </c:pt>
                <c:pt idx="8021">
                  <c:v>102406.249999872</c:v>
                </c:pt>
                <c:pt idx="8022">
                  <c:v>102406.249999872</c:v>
                </c:pt>
                <c:pt idx="8023">
                  <c:v>102406.249999872</c:v>
                </c:pt>
                <c:pt idx="8024">
                  <c:v>102406.249999872</c:v>
                </c:pt>
                <c:pt idx="8025">
                  <c:v>102406.249999872</c:v>
                </c:pt>
                <c:pt idx="8026">
                  <c:v>102406.249999872</c:v>
                </c:pt>
                <c:pt idx="8027">
                  <c:v>102406.249999872</c:v>
                </c:pt>
                <c:pt idx="8028">
                  <c:v>102406.249999872</c:v>
                </c:pt>
                <c:pt idx="8029">
                  <c:v>102406.249999872</c:v>
                </c:pt>
                <c:pt idx="8030">
                  <c:v>102406.249999872</c:v>
                </c:pt>
                <c:pt idx="8031">
                  <c:v>102406.249999872</c:v>
                </c:pt>
                <c:pt idx="8032">
                  <c:v>102406.249999872</c:v>
                </c:pt>
                <c:pt idx="8033">
                  <c:v>102406.249999872</c:v>
                </c:pt>
                <c:pt idx="8034">
                  <c:v>102406.249999872</c:v>
                </c:pt>
                <c:pt idx="8035">
                  <c:v>102406.249999872</c:v>
                </c:pt>
                <c:pt idx="8036">
                  <c:v>102406.249999872</c:v>
                </c:pt>
                <c:pt idx="8037">
                  <c:v>102406.249999872</c:v>
                </c:pt>
                <c:pt idx="8038">
                  <c:v>102406.249999872</c:v>
                </c:pt>
                <c:pt idx="8039">
                  <c:v>102406.249999872</c:v>
                </c:pt>
                <c:pt idx="8040">
                  <c:v>102406.249999872</c:v>
                </c:pt>
                <c:pt idx="8041">
                  <c:v>102406.249999872</c:v>
                </c:pt>
                <c:pt idx="8042">
                  <c:v>102406.249999872</c:v>
                </c:pt>
                <c:pt idx="8043">
                  <c:v>102406.249999872</c:v>
                </c:pt>
                <c:pt idx="8044">
                  <c:v>102406.249999872</c:v>
                </c:pt>
                <c:pt idx="8045">
                  <c:v>102406.249999872</c:v>
                </c:pt>
                <c:pt idx="8046">
                  <c:v>102406.249999872</c:v>
                </c:pt>
                <c:pt idx="8047">
                  <c:v>102406.249999872</c:v>
                </c:pt>
                <c:pt idx="8048">
                  <c:v>102406.249999872</c:v>
                </c:pt>
                <c:pt idx="8049">
                  <c:v>102406.249999872</c:v>
                </c:pt>
                <c:pt idx="8050">
                  <c:v>102406.249999872</c:v>
                </c:pt>
                <c:pt idx="8051">
                  <c:v>102406.249999872</c:v>
                </c:pt>
                <c:pt idx="8052">
                  <c:v>102406.249999872</c:v>
                </c:pt>
                <c:pt idx="8053">
                  <c:v>102406.249999872</c:v>
                </c:pt>
                <c:pt idx="8054">
                  <c:v>102406.249999872</c:v>
                </c:pt>
                <c:pt idx="8055">
                  <c:v>102406.249999872</c:v>
                </c:pt>
                <c:pt idx="8056">
                  <c:v>102406.249999872</c:v>
                </c:pt>
                <c:pt idx="8057">
                  <c:v>102406.249999872</c:v>
                </c:pt>
                <c:pt idx="8058">
                  <c:v>102406.249999872</c:v>
                </c:pt>
                <c:pt idx="8059">
                  <c:v>102406.249999872</c:v>
                </c:pt>
                <c:pt idx="8060">
                  <c:v>102406.249999872</c:v>
                </c:pt>
                <c:pt idx="8061">
                  <c:v>102406.249999872</c:v>
                </c:pt>
                <c:pt idx="8062">
                  <c:v>102406.249999872</c:v>
                </c:pt>
                <c:pt idx="8063">
                  <c:v>102406.249999872</c:v>
                </c:pt>
                <c:pt idx="8064">
                  <c:v>102406.249999872</c:v>
                </c:pt>
                <c:pt idx="8065">
                  <c:v>102406.249999872</c:v>
                </c:pt>
                <c:pt idx="8066">
                  <c:v>102406.249999872</c:v>
                </c:pt>
                <c:pt idx="8067">
                  <c:v>102406.249999872</c:v>
                </c:pt>
                <c:pt idx="8068">
                  <c:v>102406.249999872</c:v>
                </c:pt>
                <c:pt idx="8069">
                  <c:v>102406.249999872</c:v>
                </c:pt>
                <c:pt idx="8070">
                  <c:v>102406.249999872</c:v>
                </c:pt>
                <c:pt idx="8071">
                  <c:v>102406.249999872</c:v>
                </c:pt>
                <c:pt idx="8072">
                  <c:v>102406.249999872</c:v>
                </c:pt>
                <c:pt idx="8073">
                  <c:v>102406.249999872</c:v>
                </c:pt>
                <c:pt idx="8074">
                  <c:v>102406.249999872</c:v>
                </c:pt>
                <c:pt idx="8075">
                  <c:v>102406.249999872</c:v>
                </c:pt>
                <c:pt idx="8076">
                  <c:v>102406.249999872</c:v>
                </c:pt>
                <c:pt idx="8077">
                  <c:v>102406.249999872</c:v>
                </c:pt>
                <c:pt idx="8078">
                  <c:v>102406.249999872</c:v>
                </c:pt>
                <c:pt idx="8079">
                  <c:v>102406.249999872</c:v>
                </c:pt>
                <c:pt idx="8080">
                  <c:v>102406.249999872</c:v>
                </c:pt>
                <c:pt idx="8081">
                  <c:v>102406.249999872</c:v>
                </c:pt>
                <c:pt idx="8082">
                  <c:v>102406.249999872</c:v>
                </c:pt>
                <c:pt idx="8083">
                  <c:v>102406.249999872</c:v>
                </c:pt>
                <c:pt idx="8084">
                  <c:v>102406.249999872</c:v>
                </c:pt>
                <c:pt idx="8085">
                  <c:v>102406.249999872</c:v>
                </c:pt>
                <c:pt idx="8086">
                  <c:v>102406.249999872</c:v>
                </c:pt>
                <c:pt idx="8087">
                  <c:v>102406.249999872</c:v>
                </c:pt>
                <c:pt idx="8088">
                  <c:v>102406.249999872</c:v>
                </c:pt>
                <c:pt idx="8089">
                  <c:v>102406.249999872</c:v>
                </c:pt>
                <c:pt idx="8090">
                  <c:v>102406.249999872</c:v>
                </c:pt>
                <c:pt idx="8091">
                  <c:v>102406.249999872</c:v>
                </c:pt>
                <c:pt idx="8092">
                  <c:v>102406.249999872</c:v>
                </c:pt>
                <c:pt idx="8093">
                  <c:v>102406.249999872</c:v>
                </c:pt>
                <c:pt idx="8094">
                  <c:v>102406.249999872</c:v>
                </c:pt>
                <c:pt idx="8095">
                  <c:v>102406.249999872</c:v>
                </c:pt>
                <c:pt idx="8096">
                  <c:v>102406.249999872</c:v>
                </c:pt>
                <c:pt idx="8097">
                  <c:v>102406.249999872</c:v>
                </c:pt>
                <c:pt idx="8098">
                  <c:v>102406.249999872</c:v>
                </c:pt>
                <c:pt idx="8099">
                  <c:v>102406.249999872</c:v>
                </c:pt>
                <c:pt idx="8100">
                  <c:v>102406.249999872</c:v>
                </c:pt>
                <c:pt idx="8101">
                  <c:v>102406.249999872</c:v>
                </c:pt>
                <c:pt idx="8102">
                  <c:v>102406.249999872</c:v>
                </c:pt>
                <c:pt idx="8103">
                  <c:v>102406.249999872</c:v>
                </c:pt>
                <c:pt idx="8104">
                  <c:v>102406.249999872</c:v>
                </c:pt>
                <c:pt idx="8105">
                  <c:v>102406.249999872</c:v>
                </c:pt>
                <c:pt idx="8106">
                  <c:v>102406.249999872</c:v>
                </c:pt>
                <c:pt idx="8107">
                  <c:v>102406.249999872</c:v>
                </c:pt>
                <c:pt idx="8108">
                  <c:v>102406.249999872</c:v>
                </c:pt>
                <c:pt idx="8109">
                  <c:v>102406.249999872</c:v>
                </c:pt>
                <c:pt idx="8110">
                  <c:v>102406.249999872</c:v>
                </c:pt>
                <c:pt idx="8111">
                  <c:v>102406.249999872</c:v>
                </c:pt>
                <c:pt idx="8112">
                  <c:v>102406.249999872</c:v>
                </c:pt>
                <c:pt idx="8113">
                  <c:v>102406.249999872</c:v>
                </c:pt>
                <c:pt idx="8114">
                  <c:v>102406.249999872</c:v>
                </c:pt>
                <c:pt idx="8115">
                  <c:v>102406.249999872</c:v>
                </c:pt>
                <c:pt idx="8116">
                  <c:v>102406.249999872</c:v>
                </c:pt>
                <c:pt idx="8117">
                  <c:v>102406.249999872</c:v>
                </c:pt>
                <c:pt idx="8118">
                  <c:v>102406.249999872</c:v>
                </c:pt>
                <c:pt idx="8119">
                  <c:v>102406.249999872</c:v>
                </c:pt>
                <c:pt idx="8120">
                  <c:v>102406.249999872</c:v>
                </c:pt>
                <c:pt idx="8121">
                  <c:v>102406.249999872</c:v>
                </c:pt>
                <c:pt idx="8122">
                  <c:v>102406.249999872</c:v>
                </c:pt>
                <c:pt idx="8123">
                  <c:v>102406.249999872</c:v>
                </c:pt>
                <c:pt idx="8124">
                  <c:v>102406.249999872</c:v>
                </c:pt>
                <c:pt idx="8125">
                  <c:v>102406.249999872</c:v>
                </c:pt>
                <c:pt idx="8126">
                  <c:v>102406.249999872</c:v>
                </c:pt>
                <c:pt idx="8127">
                  <c:v>102406.249999872</c:v>
                </c:pt>
                <c:pt idx="8128">
                  <c:v>102406.249999872</c:v>
                </c:pt>
                <c:pt idx="8129">
                  <c:v>102406.249999872</c:v>
                </c:pt>
                <c:pt idx="8130">
                  <c:v>102406.249999872</c:v>
                </c:pt>
                <c:pt idx="8131">
                  <c:v>102406.249999872</c:v>
                </c:pt>
                <c:pt idx="8132">
                  <c:v>102406.249999872</c:v>
                </c:pt>
                <c:pt idx="8133">
                  <c:v>102406.249999872</c:v>
                </c:pt>
                <c:pt idx="8134">
                  <c:v>102406.249999872</c:v>
                </c:pt>
                <c:pt idx="8135">
                  <c:v>102406.249999872</c:v>
                </c:pt>
                <c:pt idx="8136">
                  <c:v>102406.249999872</c:v>
                </c:pt>
                <c:pt idx="8137">
                  <c:v>102406.249999872</c:v>
                </c:pt>
                <c:pt idx="8138">
                  <c:v>102406.249999872</c:v>
                </c:pt>
                <c:pt idx="8139">
                  <c:v>102406.249999872</c:v>
                </c:pt>
                <c:pt idx="8140">
                  <c:v>102406.249999872</c:v>
                </c:pt>
                <c:pt idx="8141">
                  <c:v>102406.249999872</c:v>
                </c:pt>
                <c:pt idx="8142">
                  <c:v>102406.249999872</c:v>
                </c:pt>
                <c:pt idx="8143">
                  <c:v>102406.249999872</c:v>
                </c:pt>
                <c:pt idx="8144">
                  <c:v>102406.249999872</c:v>
                </c:pt>
                <c:pt idx="8145">
                  <c:v>102406.249999872</c:v>
                </c:pt>
                <c:pt idx="8146">
                  <c:v>102406.249999872</c:v>
                </c:pt>
                <c:pt idx="8147">
                  <c:v>102406.249999872</c:v>
                </c:pt>
                <c:pt idx="8148">
                  <c:v>102406.249999872</c:v>
                </c:pt>
                <c:pt idx="8149">
                  <c:v>102406.249999872</c:v>
                </c:pt>
                <c:pt idx="8150">
                  <c:v>102406.249999872</c:v>
                </c:pt>
                <c:pt idx="8151">
                  <c:v>102406.249999872</c:v>
                </c:pt>
                <c:pt idx="8152">
                  <c:v>102406.249999872</c:v>
                </c:pt>
                <c:pt idx="8153">
                  <c:v>102406.249999872</c:v>
                </c:pt>
                <c:pt idx="8154">
                  <c:v>102406.249999872</c:v>
                </c:pt>
                <c:pt idx="8155">
                  <c:v>102406.249999872</c:v>
                </c:pt>
                <c:pt idx="8156">
                  <c:v>102406.249999872</c:v>
                </c:pt>
                <c:pt idx="8157">
                  <c:v>102406.249999872</c:v>
                </c:pt>
                <c:pt idx="8158">
                  <c:v>102406.249999872</c:v>
                </c:pt>
                <c:pt idx="8159">
                  <c:v>102406.249999872</c:v>
                </c:pt>
                <c:pt idx="8160">
                  <c:v>102406.249999872</c:v>
                </c:pt>
                <c:pt idx="8161">
                  <c:v>102406.249999872</c:v>
                </c:pt>
                <c:pt idx="8162">
                  <c:v>102406.249999872</c:v>
                </c:pt>
                <c:pt idx="8163">
                  <c:v>102406.249999872</c:v>
                </c:pt>
                <c:pt idx="8164">
                  <c:v>102406.249999872</c:v>
                </c:pt>
                <c:pt idx="8165">
                  <c:v>102406.249999872</c:v>
                </c:pt>
                <c:pt idx="8166">
                  <c:v>102406.249999872</c:v>
                </c:pt>
                <c:pt idx="8167">
                  <c:v>102406.249999872</c:v>
                </c:pt>
                <c:pt idx="8168">
                  <c:v>102406.249999872</c:v>
                </c:pt>
                <c:pt idx="8169">
                  <c:v>102406.249999872</c:v>
                </c:pt>
                <c:pt idx="8170">
                  <c:v>102406.249999872</c:v>
                </c:pt>
                <c:pt idx="8171">
                  <c:v>102406.249999872</c:v>
                </c:pt>
                <c:pt idx="8172">
                  <c:v>102406.249999872</c:v>
                </c:pt>
                <c:pt idx="8173">
                  <c:v>102406.249999872</c:v>
                </c:pt>
                <c:pt idx="8174">
                  <c:v>102406.249999872</c:v>
                </c:pt>
                <c:pt idx="8175">
                  <c:v>102406.249999872</c:v>
                </c:pt>
                <c:pt idx="8176">
                  <c:v>102406.249999872</c:v>
                </c:pt>
                <c:pt idx="8177">
                  <c:v>102406.249999872</c:v>
                </c:pt>
                <c:pt idx="8178">
                  <c:v>102406.249999872</c:v>
                </c:pt>
                <c:pt idx="8179">
                  <c:v>102406.249999872</c:v>
                </c:pt>
                <c:pt idx="8180">
                  <c:v>102406.249999872</c:v>
                </c:pt>
                <c:pt idx="8181">
                  <c:v>102406.249999872</c:v>
                </c:pt>
                <c:pt idx="8182">
                  <c:v>102406.249999872</c:v>
                </c:pt>
                <c:pt idx="8183">
                  <c:v>102406.249999872</c:v>
                </c:pt>
                <c:pt idx="8184">
                  <c:v>102406.249999872</c:v>
                </c:pt>
                <c:pt idx="8185">
                  <c:v>102406.249999872</c:v>
                </c:pt>
                <c:pt idx="8186">
                  <c:v>102406.249999872</c:v>
                </c:pt>
                <c:pt idx="8187">
                  <c:v>102406.249999872</c:v>
                </c:pt>
                <c:pt idx="8188">
                  <c:v>102406.249999872</c:v>
                </c:pt>
                <c:pt idx="8189">
                  <c:v>102406.249999872</c:v>
                </c:pt>
                <c:pt idx="8190">
                  <c:v>102406.249999872</c:v>
                </c:pt>
                <c:pt idx="8191">
                  <c:v>102406.249999872</c:v>
                </c:pt>
                <c:pt idx="8192">
                  <c:v>102406.249999872</c:v>
                </c:pt>
              </c:numCache>
            </c:numRef>
          </c:xVal>
          <c:yVal>
            <c:numRef>
              <c:f>Response!$F$55:$F$8247</c:f>
              <c:numCache>
                <c:formatCode>General</c:formatCode>
                <c:ptCount val="8193"/>
                <c:pt idx="0">
                  <c:v>1.1363154697799999E-14</c:v>
                </c:pt>
                <c:pt idx="1">
                  <c:v>1.80421790714E-7</c:v>
                </c:pt>
                <c:pt idx="2">
                  <c:v>7.2157575982300003E-7</c:v>
                </c:pt>
                <c:pt idx="3">
                  <c:v>1.6231278693500001E-6</c:v>
                </c:pt>
                <c:pt idx="4">
                  <c:v>2.8845215513100001E-6</c:v>
                </c:pt>
                <c:pt idx="5">
                  <c:v>4.5049779964600002E-6</c:v>
                </c:pt>
                <c:pt idx="6">
                  <c:v>6.4834965600599996E-6</c:v>
                </c:pt>
                <c:pt idx="7">
                  <c:v>8.8188552310699999E-6</c:v>
                </c:pt>
                <c:pt idx="8">
                  <c:v>1.15096112765E-5</c:v>
                </c:pt>
                <c:pt idx="9">
                  <c:v>1.45541019367E-5</c:v>
                </c:pt>
                <c:pt idx="10">
                  <c:v>1.7950445269999999E-5</c:v>
                </c:pt>
                <c:pt idx="11">
                  <c:v>2.1696541086000001E-5</c:v>
                </c:pt>
                <c:pt idx="12">
                  <c:v>2.5790072003600001E-5</c:v>
                </c:pt>
                <c:pt idx="13">
                  <c:v>3.02285045942E-5</c:v>
                </c:pt>
                <c:pt idx="14">
                  <c:v>3.5009090666799999E-5</c:v>
                </c:pt>
                <c:pt idx="15">
                  <c:v>4.0128868633599998E-5</c:v>
                </c:pt>
                <c:pt idx="16">
                  <c:v>4.5584664980800001E-5</c:v>
                </c:pt>
                <c:pt idx="17">
                  <c:v>5.1373095865199999E-5</c:v>
                </c:pt>
                <c:pt idx="18">
                  <c:v>5.74905688195E-5</c:v>
                </c:pt>
                <c:pt idx="19">
                  <c:v>6.3933284522600005E-5</c:v>
                </c:pt>
                <c:pt idx="20">
                  <c:v>7.0697238714599998E-5</c:v>
                </c:pt>
                <c:pt idx="21">
                  <c:v>7.7778224199999996E-5</c:v>
                </c:pt>
                <c:pt idx="22">
                  <c:v>8.5171832955300005E-5</c:v>
                </c:pt>
                <c:pt idx="23">
                  <c:v>9.2873458329400003E-5</c:v>
                </c:pt>
                <c:pt idx="24">
                  <c:v>1.00878297351E-4</c:v>
                </c:pt>
                <c:pt idx="25">
                  <c:v>1.09181353132E-4</c:v>
                </c:pt>
                <c:pt idx="26">
                  <c:v>1.17777437377E-4</c:v>
                </c:pt>
                <c:pt idx="27">
                  <c:v>1.26661172976E-4</c:v>
                </c:pt>
                <c:pt idx="28">
                  <c:v>1.35826996703E-4</c:v>
                </c:pt>
                <c:pt idx="29">
                  <c:v>1.45269161995E-4</c:v>
                </c:pt>
                <c:pt idx="30">
                  <c:v>1.5498174184599999E-4</c:v>
                </c:pt>
                <c:pt idx="31">
                  <c:v>1.6495863176199999E-4</c:v>
                </c:pt>
                <c:pt idx="32">
                  <c:v>1.7519355285199999E-4</c:v>
                </c:pt>
                <c:pt idx="33">
                  <c:v>1.8568005493499999E-4</c:v>
                </c:pt>
                <c:pt idx="34">
                  <c:v>1.9641151981900001E-4</c:v>
                </c:pt>
                <c:pt idx="35">
                  <c:v>2.07381164594E-4</c:v>
                </c:pt>
                <c:pt idx="36">
                  <c:v>2.1858204505599999E-4</c:v>
                </c:pt>
                <c:pt idx="37">
                  <c:v>2.3000705919100001E-4</c:v>
                </c:pt>
                <c:pt idx="38">
                  <c:v>2.4164895073099999E-4</c:v>
                </c:pt>
                <c:pt idx="39">
                  <c:v>2.53500312826E-4</c:v>
                </c:pt>
                <c:pt idx="40">
                  <c:v>2.6555359174400002E-4</c:v>
                </c:pt>
                <c:pt idx="41">
                  <c:v>2.77801090691E-4</c:v>
                </c:pt>
                <c:pt idx="42">
                  <c:v>2.90234973675E-4</c:v>
                </c:pt>
                <c:pt idx="43">
                  <c:v>3.02847269443E-4</c:v>
                </c:pt>
                <c:pt idx="44">
                  <c:v>3.15629875518E-4</c:v>
                </c:pt>
                <c:pt idx="45">
                  <c:v>3.2857456226600002E-4</c:v>
                </c:pt>
                <c:pt idx="46">
                  <c:v>3.4167297704700001E-4</c:v>
                </c:pt>
                <c:pt idx="47">
                  <c:v>3.5491664843199998E-4</c:v>
                </c:pt>
                <c:pt idx="48">
                  <c:v>3.6829699047800002E-4</c:v>
                </c:pt>
                <c:pt idx="49">
                  <c:v>3.8180530705600002E-4</c:v>
                </c:pt>
                <c:pt idx="50">
                  <c:v>3.9543279625699998E-4</c:v>
                </c:pt>
                <c:pt idx="51">
                  <c:v>4.0917055483000002E-4</c:v>
                </c:pt>
                <c:pt idx="52">
                  <c:v>4.2300958268499998E-4</c:v>
                </c:pt>
                <c:pt idx="53">
                  <c:v>4.3694078746100003E-4</c:v>
                </c:pt>
                <c:pt idx="54">
                  <c:v>4.5095498910899999E-4</c:v>
                </c:pt>
                <c:pt idx="55">
                  <c:v>4.6504292455199999E-4</c:v>
                </c:pt>
                <c:pt idx="56">
                  <c:v>4.7919525239399998E-4</c:v>
                </c:pt>
                <c:pt idx="57">
                  <c:v>4.9340255764099999E-4</c:v>
                </c:pt>
                <c:pt idx="58">
                  <c:v>5.0765535648700005E-4</c:v>
                </c:pt>
                <c:pt idx="59">
                  <c:v>5.2194410112600003E-4</c:v>
                </c:pt>
                <c:pt idx="60">
                  <c:v>5.3625918461899997E-4</c:v>
                </c:pt>
                <c:pt idx="61">
                  <c:v>5.5059094577100003E-4</c:v>
                </c:pt>
                <c:pt idx="62">
                  <c:v>5.6492967405700003E-4</c:v>
                </c:pt>
                <c:pt idx="63">
                  <c:v>5.7926561455099996E-4</c:v>
                </c:pt>
                <c:pt idx="64">
                  <c:v>5.9358897293499996E-4</c:v>
                </c:pt>
                <c:pt idx="65">
                  <c:v>6.0788992046000002E-4</c:v>
                </c:pt>
                <c:pt idx="66">
                  <c:v>6.2215859900099999E-4</c:v>
                </c:pt>
                <c:pt idx="67">
                  <c:v>6.3638512606699999E-4</c:v>
                </c:pt>
                <c:pt idx="68">
                  <c:v>6.5055959987599999E-4</c:v>
                </c:pt>
                <c:pt idx="69">
                  <c:v>6.6467210443100003E-4</c:v>
                </c:pt>
                <c:pt idx="70">
                  <c:v>6.7871271459199998E-4</c:v>
                </c:pt>
                <c:pt idx="71">
                  <c:v>6.92671501175E-4</c:v>
                </c:pt>
                <c:pt idx="72">
                  <c:v>7.0653853606000004E-4</c:v>
                </c:pt>
                <c:pt idx="73">
                  <c:v>7.2030389729199997E-4</c:v>
                </c:pt>
                <c:pt idx="74">
                  <c:v>7.3395767418600003E-4</c:v>
                </c:pt>
                <c:pt idx="75">
                  <c:v>7.4748997244899996E-4</c:v>
                </c:pt>
                <c:pt idx="76">
                  <c:v>7.6089091928600004E-4</c:v>
                </c:pt>
                <c:pt idx="77">
                  <c:v>7.7415066849199996E-4</c:v>
                </c:pt>
                <c:pt idx="78">
                  <c:v>7.8725940555499996E-4</c:v>
                </c:pt>
                <c:pt idx="79">
                  <c:v>8.0020735274200004E-4</c:v>
                </c:pt>
                <c:pt idx="80">
                  <c:v>8.1298477417899998E-4</c:v>
                </c:pt>
                <c:pt idx="81">
                  <c:v>8.2558198089500003E-4</c:v>
                </c:pt>
                <c:pt idx="82">
                  <c:v>8.3798933588799995E-4</c:v>
                </c:pt>
                <c:pt idx="83">
                  <c:v>8.5019725912700004E-4</c:v>
                </c:pt>
                <c:pt idx="84">
                  <c:v>8.6219623256299997E-4</c:v>
                </c:pt>
                <c:pt idx="85">
                  <c:v>8.7397680511200001E-4</c:v>
                </c:pt>
                <c:pt idx="86">
                  <c:v>8.8552959760599998E-4</c:v>
                </c:pt>
                <c:pt idx="87">
                  <c:v>8.9684530770200001E-4</c:v>
                </c:pt>
                <c:pt idx="88">
                  <c:v>9.0791471479100005E-4</c:v>
                </c:pt>
                <c:pt idx="89">
                  <c:v>9.1872868484700002E-4</c:v>
                </c:pt>
                <c:pt idx="90">
                  <c:v>9.2927817525200005E-4</c:v>
                </c:pt>
                <c:pt idx="91">
                  <c:v>9.3955423958000004E-4</c:v>
                </c:pt>
                <c:pt idx="92">
                  <c:v>9.4954803234299995E-4</c:v>
                </c:pt>
                <c:pt idx="93">
                  <c:v>9.5925081368500005E-4</c:v>
                </c:pt>
                <c:pt idx="94">
                  <c:v>9.6865395404900005E-4</c:v>
                </c:pt>
                <c:pt idx="95">
                  <c:v>9.7774893876999996E-4</c:v>
                </c:pt>
                <c:pt idx="96">
                  <c:v>9.86527372661E-4</c:v>
                </c:pt>
                <c:pt idx="97">
                  <c:v>9.9498098448199995E-4</c:v>
                </c:pt>
                <c:pt idx="98">
                  <c:v>1.0031016314400001E-3</c:v>
                </c:pt>
                <c:pt idx="99">
                  <c:v>1.0108813035299999E-3</c:v>
                </c:pt>
                <c:pt idx="100">
                  <c:v>1.0183121279399999E-3</c:v>
                </c:pt>
                <c:pt idx="101">
                  <c:v>1.0253863732800001E-3</c:v>
                </c:pt>
                <c:pt idx="102">
                  <c:v>1.03209645382E-3</c:v>
                </c:pt>
                <c:pt idx="103">
                  <c:v>1.0384349336399999E-3</c:v>
                </c:pt>
                <c:pt idx="104">
                  <c:v>1.04439453071E-3</c:v>
                </c:pt>
                <c:pt idx="105">
                  <c:v>1.04996812092E-3</c:v>
                </c:pt>
                <c:pt idx="106">
                  <c:v>1.05514874202E-3</c:v>
                </c:pt>
                <c:pt idx="107">
                  <c:v>1.05992959749E-3</c:v>
                </c:pt>
                <c:pt idx="108">
                  <c:v>1.0643040603600001E-3</c:v>
                </c:pt>
                <c:pt idx="109">
                  <c:v>1.0682656769099999E-3</c:v>
                </c:pt>
                <c:pt idx="110">
                  <c:v>1.07180817034E-3</c:v>
                </c:pt>
                <c:pt idx="111">
                  <c:v>1.0749254443300001E-3</c:v>
                </c:pt>
                <c:pt idx="112">
                  <c:v>1.0776115865100001E-3</c:v>
                </c:pt>
                <c:pt idx="113">
                  <c:v>1.0798608719000001E-3</c:v>
                </c:pt>
                <c:pt idx="114">
                  <c:v>1.08166776618E-3</c:v>
                </c:pt>
                <c:pt idx="115">
                  <c:v>1.08302692896E-3</c:v>
                </c:pt>
                <c:pt idx="116">
                  <c:v>1.08393321693E-3</c:v>
                </c:pt>
                <c:pt idx="117">
                  <c:v>1.08438168687E-3</c:v>
                </c:pt>
                <c:pt idx="118">
                  <c:v>1.0843675986499999E-3</c:v>
                </c:pt>
                <c:pt idx="119">
                  <c:v>1.0838864181E-3</c:v>
                </c:pt>
                <c:pt idx="120">
                  <c:v>1.08293381976E-3</c:v>
                </c:pt>
                <c:pt idx="121">
                  <c:v>1.0815056895800001E-3</c:v>
                </c:pt>
                <c:pt idx="122">
                  <c:v>1.07959812753E-3</c:v>
                </c:pt>
                <c:pt idx="123">
                  <c:v>1.0772074500199999E-3</c:v>
                </c:pt>
                <c:pt idx="124">
                  <c:v>1.07433019236E-3</c:v>
                </c:pt>
                <c:pt idx="125">
                  <c:v>1.07096311097E-3</c:v>
                </c:pt>
                <c:pt idx="126">
                  <c:v>1.06710318566E-3</c:v>
                </c:pt>
                <c:pt idx="127">
                  <c:v>1.06274762161E-3</c:v>
                </c:pt>
                <c:pt idx="128">
                  <c:v>1.0578938514299999E-3</c:v>
                </c:pt>
                <c:pt idx="129">
                  <c:v>1.0525395369700001E-3</c:v>
                </c:pt>
                <c:pt idx="130">
                  <c:v>1.04668257114E-3</c:v>
                </c:pt>
                <c:pt idx="131">
                  <c:v>1.04032107952E-3</c:v>
                </c:pt>
                <c:pt idx="132">
                  <c:v>1.03345342195E-3</c:v>
                </c:pt>
                <c:pt idx="133">
                  <c:v>1.0260781939599999E-3</c:v>
                </c:pt>
                <c:pt idx="134">
                  <c:v>1.0181942280900001E-3</c:v>
                </c:pt>
                <c:pt idx="135">
                  <c:v>1.00980059515E-3</c:v>
                </c:pt>
                <c:pt idx="136">
                  <c:v>1.00089660527E-3</c:v>
                </c:pt>
                <c:pt idx="137">
                  <c:v>9.9148180896200004E-4</c:v>
                </c:pt>
                <c:pt idx="138">
                  <c:v>9.8155599798999994E-4</c:v>
                </c:pt>
                <c:pt idx="139">
                  <c:v>9.7111920612599995E-4</c:v>
                </c:pt>
                <c:pt idx="140">
                  <c:v>9.6017170983699995E-4</c:v>
                </c:pt>
                <c:pt idx="141">
                  <c:v>9.4871402882000001E-4</c:v>
                </c:pt>
                <c:pt idx="142">
                  <c:v>9.36746926441E-4</c:v>
                </c:pt>
                <c:pt idx="143">
                  <c:v>9.2427141006500002E-4</c:v>
                </c:pt>
                <c:pt idx="144">
                  <c:v>9.1128873123999998E-4</c:v>
                </c:pt>
                <c:pt idx="145">
                  <c:v>8.9780038581599995E-4</c:v>
                </c:pt>
                <c:pt idx="146">
                  <c:v>8.8380811389399995E-4</c:v>
                </c:pt>
                <c:pt idx="147">
                  <c:v>8.6931389971399995E-4</c:v>
                </c:pt>
                <c:pt idx="148">
                  <c:v>8.5431997137600001E-4</c:v>
                </c:pt>
                <c:pt idx="149">
                  <c:v>8.3882880048899997E-4</c:v>
                </c:pt>
                <c:pt idx="150">
                  <c:v>8.2284310167700001E-4</c:v>
                </c:pt>
                <c:pt idx="151">
                  <c:v>8.0636583198199997E-4</c:v>
                </c:pt>
                <c:pt idx="152">
                  <c:v>7.8940019015000002E-4</c:v>
                </c:pt>
                <c:pt idx="153">
                  <c:v>7.7194961579399996E-4</c:v>
                </c:pt>
                <c:pt idx="154">
                  <c:v>7.5401778847499997E-4</c:v>
                </c:pt>
                <c:pt idx="155">
                  <c:v>7.3560862660799998E-4</c:v>
                </c:pt>
                <c:pt idx="156">
                  <c:v>7.1672628631800001E-4</c:v>
                </c:pt>
                <c:pt idx="157">
                  <c:v>6.9737516014100004E-4</c:v>
                </c:pt>
                <c:pt idx="158">
                  <c:v>6.77559875631E-4</c:v>
                </c:pt>
                <c:pt idx="159">
                  <c:v>6.57285293849E-4</c:v>
                </c:pt>
                <c:pt idx="160">
                  <c:v>6.3655650773899997E-4</c:v>
                </c:pt>
                <c:pt idx="161">
                  <c:v>6.1537884038600002E-4</c:v>
                </c:pt>
                <c:pt idx="162">
                  <c:v>5.9375784319399996E-4</c:v>
                </c:pt>
                <c:pt idx="163">
                  <c:v>5.7169929390099995E-4</c:v>
                </c:pt>
                <c:pt idx="164">
                  <c:v>5.49209194541E-4</c:v>
                </c:pt>
                <c:pt idx="165">
                  <c:v>5.2629376925699995E-4</c:v>
                </c:pt>
                <c:pt idx="166">
                  <c:v>5.0295946202999996E-4</c:v>
                </c:pt>
                <c:pt idx="167">
                  <c:v>4.7921293428000001E-4</c:v>
                </c:pt>
                <c:pt idx="168">
                  <c:v>4.5506106239699999E-4</c:v>
                </c:pt>
                <c:pt idx="169">
                  <c:v>4.3051093511100002E-4</c:v>
                </c:pt>
                <c:pt idx="170">
                  <c:v>4.0556985083399998E-4</c:v>
                </c:pt>
                <c:pt idx="171">
                  <c:v>3.8024531481700003E-4</c:v>
                </c:pt>
                <c:pt idx="172">
                  <c:v>3.54545036276E-4</c:v>
                </c:pt>
                <c:pt idx="173">
                  <c:v>3.2847692537500001E-4</c:v>
                </c:pt>
                <c:pt idx="174">
                  <c:v>3.02049090125E-4</c:v>
                </c:pt>
                <c:pt idx="175">
                  <c:v>2.7526983319200001E-4</c:v>
                </c:pt>
                <c:pt idx="176">
                  <c:v>2.4814764858899999E-4</c:v>
                </c:pt>
                <c:pt idx="177">
                  <c:v>2.2069121829E-4</c:v>
                </c:pt>
                <c:pt idx="178">
                  <c:v>1.92909408762E-4</c:v>
                </c:pt>
                <c:pt idx="179">
                  <c:v>1.6481126735899999E-4</c:v>
                </c:pt>
                <c:pt idx="180">
                  <c:v>1.3640601868299999E-4</c:v>
                </c:pt>
                <c:pt idx="181">
                  <c:v>1.0770306082400001E-4</c:v>
                </c:pt>
                <c:pt idx="182">
                  <c:v>7.8711961503399996E-5</c:v>
                </c:pt>
                <c:pt idx="183">
                  <c:v>4.9442454169299999E-5</c:v>
                </c:pt>
                <c:pt idx="184">
                  <c:v>1.99044339663E-5</c:v>
                </c:pt>
                <c:pt idx="185">
                  <c:v>-9.8920463361100006E-6</c:v>
                </c:pt>
                <c:pt idx="186">
                  <c:v>-3.9936780538500002E-5</c:v>
                </c:pt>
                <c:pt idx="187">
                  <c:v>-7.0219413248199996E-5</c:v>
                </c:pt>
                <c:pt idx="188">
                  <c:v>-1.0072944421000001E-4</c:v>
                </c:pt>
                <c:pt idx="189">
                  <c:v>-1.3145623270799999E-4</c:v>
                </c:pt>
                <c:pt idx="190">
                  <c:v>-1.62389002043E-4</c:v>
                </c:pt>
                <c:pt idx="191">
                  <c:v>-1.9351684407699999E-4</c:v>
                </c:pt>
                <c:pt idx="192">
                  <c:v>-2.2482872384200001E-4</c:v>
                </c:pt>
                <c:pt idx="193">
                  <c:v>-2.5631348423600002E-4</c:v>
                </c:pt>
                <c:pt idx="194">
                  <c:v>-2.8795985075099999E-4</c:v>
                </c:pt>
                <c:pt idx="195">
                  <c:v>-3.1975643629600001E-4</c:v>
                </c:pt>
                <c:pt idx="196">
                  <c:v>-3.51691746054E-4</c:v>
                </c:pt>
                <c:pt idx="197">
                  <c:v>-3.83754182417E-4</c:v>
                </c:pt>
                <c:pt idx="198">
                  <c:v>-4.1593204997400002E-4</c:v>
                </c:pt>
                <c:pt idx="199">
                  <c:v>-4.4821356053599998E-4</c:v>
                </c:pt>
                <c:pt idx="200">
                  <c:v>-4.8058683822699999E-4</c:v>
                </c:pt>
                <c:pt idx="201">
                  <c:v>-5.1303992463399997E-4</c:v>
                </c:pt>
                <c:pt idx="202">
                  <c:v>-5.45560783991E-4</c:v>
                </c:pt>
                <c:pt idx="203">
                  <c:v>-5.7813730838599995E-4</c:v>
                </c:pt>
                <c:pt idx="204">
                  <c:v>-6.1075732307100004E-4</c:v>
                </c:pt>
                <c:pt idx="205">
                  <c:v>-6.4340859174300002E-4</c:v>
                </c:pt>
                <c:pt idx="206">
                  <c:v>-6.7607882191899997E-4</c:v>
                </c:pt>
                <c:pt idx="207">
                  <c:v>-7.0875567030299999E-4</c:v>
                </c:pt>
                <c:pt idx="208">
                  <c:v>-7.4142674821899999E-4</c:v>
                </c:pt>
                <c:pt idx="209">
                  <c:v>-7.7407962706199998E-4</c:v>
                </c:pt>
                <c:pt idx="210">
                  <c:v>-8.0670184375699998E-4</c:v>
                </c:pt>
                <c:pt idx="211">
                  <c:v>-8.3928090628699996E-4</c:v>
                </c:pt>
                <c:pt idx="212">
                  <c:v>-8.7180429920499997E-4</c:v>
                </c:pt>
                <c:pt idx="213">
                  <c:v>-9.0425948918800003E-4</c:v>
                </c:pt>
                <c:pt idx="214">
                  <c:v>-9.3663393059899996E-4</c:v>
                </c:pt>
                <c:pt idx="215">
                  <c:v>-9.6891507106599997E-4</c:v>
                </c:pt>
                <c:pt idx="216">
                  <c:v>-1.00109035709E-3</c:v>
                </c:pt>
                <c:pt idx="217">
                  <c:v>-1.03314723963E-3</c:v>
                </c:pt>
                <c:pt idx="218">
                  <c:v>-1.0650731797399999E-3</c:v>
                </c:pt>
                <c:pt idx="219">
                  <c:v>-1.0968556541500001E-3</c:v>
                </c:pt>
                <c:pt idx="220">
                  <c:v>-1.1284821609399999E-3</c:v>
                </c:pt>
                <c:pt idx="221">
                  <c:v>-1.15994022512E-3</c:v>
                </c:pt>
                <c:pt idx="222">
                  <c:v>-1.1912174042600001E-3</c:v>
                </c:pt>
                <c:pt idx="223">
                  <c:v>-1.2223012941199999E-3</c:v>
                </c:pt>
                <c:pt idx="224">
                  <c:v>-1.25317953424E-3</c:v>
                </c:pt>
                <c:pt idx="225">
                  <c:v>-1.2838398135500001E-3</c:v>
                </c:pt>
                <c:pt idx="226">
                  <c:v>-1.3142698759400001E-3</c:v>
                </c:pt>
                <c:pt idx="227">
                  <c:v>-1.3444575258499999E-3</c:v>
                </c:pt>
                <c:pt idx="228">
                  <c:v>-1.37439063382E-3</c:v>
                </c:pt>
                <c:pt idx="229">
                  <c:v>-1.4040571420000001E-3</c:v>
                </c:pt>
                <c:pt idx="230">
                  <c:v>-1.4334450697000001E-3</c:v>
                </c:pt>
                <c:pt idx="231">
                  <c:v>-1.4625425188400001E-3</c:v>
                </c:pt>
                <c:pt idx="232">
                  <c:v>-1.49133767942E-3</c:v>
                </c:pt>
                <c:pt idx="233">
                  <c:v>-1.51981883496E-3</c:v>
                </c:pt>
                <c:pt idx="234">
                  <c:v>-1.54797436788E-3</c:v>
                </c:pt>
                <c:pt idx="235">
                  <c:v>-1.5757927648599999E-3</c:v>
                </c:pt>
                <c:pt idx="236">
                  <c:v>-1.60326262217E-3</c:v>
                </c:pt>
                <c:pt idx="237">
                  <c:v>-1.63037265094E-3</c:v>
                </c:pt>
                <c:pt idx="238">
                  <c:v>-1.65711168242E-3</c:v>
                </c:pt>
                <c:pt idx="239">
                  <c:v>-1.68346867315E-3</c:v>
                </c:pt>
                <c:pt idx="240">
                  <c:v>-1.70943271013E-3</c:v>
                </c:pt>
                <c:pt idx="241">
                  <c:v>-1.7349930159100001E-3</c:v>
                </c:pt>
                <c:pt idx="242">
                  <c:v>-1.7601389536200001E-3</c:v>
                </c:pt>
                <c:pt idx="243">
                  <c:v>-1.7848600319799999E-3</c:v>
                </c:pt>
                <c:pt idx="244">
                  <c:v>-1.8091459102199999E-3</c:v>
                </c:pt>
                <c:pt idx="245">
                  <c:v>-1.83298640296E-3</c:v>
                </c:pt>
                <c:pt idx="246">
                  <c:v>-1.85637148504E-3</c:v>
                </c:pt>
                <c:pt idx="247">
                  <c:v>-1.8792912962299999E-3</c:v>
                </c:pt>
                <c:pt idx="248">
                  <c:v>-1.90173614596E-3</c:v>
                </c:pt>
                <c:pt idx="249">
                  <c:v>-1.92369651791E-3</c:v>
                </c:pt>
                <c:pt idx="250">
                  <c:v>-1.94516307453E-3</c:v>
                </c:pt>
                <c:pt idx="251">
                  <c:v>-1.9661266615900001E-3</c:v>
                </c:pt>
                <c:pt idx="252">
                  <c:v>-1.9865783124700001E-3</c:v>
                </c:pt>
                <c:pt idx="253">
                  <c:v>-2.0065092526E-3</c:v>
                </c:pt>
                <c:pt idx="254">
                  <c:v>-2.0259109036000001E-3</c:v>
                </c:pt>
                <c:pt idx="255">
                  <c:v>-2.0447748875000002E-3</c:v>
                </c:pt>
                <c:pt idx="256">
                  <c:v>-2.0630930307999999E-3</c:v>
                </c:pt>
                <c:pt idx="257">
                  <c:v>-2.08085736849E-3</c:v>
                </c:pt>
                <c:pt idx="258">
                  <c:v>-2.0980601479000001E-3</c:v>
                </c:pt>
                <c:pt idx="259">
                  <c:v>-2.1146938326000002E-3</c:v>
                </c:pt>
                <c:pt idx="260">
                  <c:v>-2.1307511060399999E-3</c:v>
                </c:pt>
                <c:pt idx="261">
                  <c:v>-2.1462248752799999E-3</c:v>
                </c:pt>
                <c:pt idx="262">
                  <c:v>-2.16110827446E-3</c:v>
                </c:pt>
                <c:pt idx="263">
                  <c:v>-2.1753946682699999E-3</c:v>
                </c:pt>
                <c:pt idx="264">
                  <c:v>-2.1890776553399999E-3</c:v>
                </c:pt>
                <c:pt idx="265">
                  <c:v>-2.2021510714100002E-3</c:v>
                </c:pt>
                <c:pt idx="266">
                  <c:v>-2.2146089925799998E-3</c:v>
                </c:pt>
                <c:pt idx="267">
                  <c:v>-2.2264457382699999E-3</c:v>
                </c:pt>
                <c:pt idx="268">
                  <c:v>-2.2376558742200001E-3</c:v>
                </c:pt>
                <c:pt idx="269">
                  <c:v>-2.2482342153299999E-3</c:v>
                </c:pt>
                <c:pt idx="270">
                  <c:v>-2.2581758283599998E-3</c:v>
                </c:pt>
                <c:pt idx="271">
                  <c:v>-2.2674760345799999E-3</c:v>
                </c:pt>
                <c:pt idx="272">
                  <c:v>-2.2761304123099999E-3</c:v>
                </c:pt>
                <c:pt idx="273">
                  <c:v>-2.2841347992899998E-3</c:v>
                </c:pt>
                <c:pt idx="274">
                  <c:v>-2.29148529497E-3</c:v>
                </c:pt>
                <c:pt idx="275">
                  <c:v>-2.2981782627499998E-3</c:v>
                </c:pt>
                <c:pt idx="276">
                  <c:v>-2.3042103320000001E-3</c:v>
                </c:pt>
                <c:pt idx="277">
                  <c:v>-2.3095784000199998E-3</c:v>
                </c:pt>
                <c:pt idx="278">
                  <c:v>-2.3142796339E-3</c:v>
                </c:pt>
                <c:pt idx="279">
                  <c:v>-2.3183114722200001E-3</c:v>
                </c:pt>
                <c:pt idx="280">
                  <c:v>-2.32167162668E-3</c:v>
                </c:pt>
                <c:pt idx="281">
                  <c:v>-2.3243580835700002E-3</c:v>
                </c:pt>
                <c:pt idx="282">
                  <c:v>-2.3263691051300002E-3</c:v>
                </c:pt>
                <c:pt idx="283">
                  <c:v>-2.32770323081E-3</c:v>
                </c:pt>
                <c:pt idx="284">
                  <c:v>-2.3283592783700001E-3</c:v>
                </c:pt>
                <c:pt idx="285">
                  <c:v>-2.32833634494E-3</c:v>
                </c:pt>
                <c:pt idx="286">
                  <c:v>-2.32763380785E-3</c:v>
                </c:pt>
                <c:pt idx="287">
                  <c:v>-2.3262513253900002E-3</c:v>
                </c:pt>
                <c:pt idx="288">
                  <c:v>-2.3241888374799999E-3</c:v>
                </c:pt>
                <c:pt idx="289">
                  <c:v>-2.32144656616E-3</c:v>
                </c:pt>
                <c:pt idx="290">
                  <c:v>-2.3180250159799999E-3</c:v>
                </c:pt>
                <c:pt idx="291">
                  <c:v>-2.3139249742800002E-3</c:v>
                </c:pt>
                <c:pt idx="292">
                  <c:v>-2.3091475112799998E-3</c:v>
                </c:pt>
                <c:pt idx="293">
                  <c:v>-2.30369398018E-3</c:v>
                </c:pt>
                <c:pt idx="294">
                  <c:v>-2.2975660169599998E-3</c:v>
                </c:pt>
                <c:pt idx="295">
                  <c:v>-2.2907655402299998E-3</c:v>
                </c:pt>
                <c:pt idx="296">
                  <c:v>-2.28329475079E-3</c:v>
                </c:pt>
                <c:pt idx="297">
                  <c:v>-2.2751561312E-3</c:v>
                </c:pt>
                <c:pt idx="298">
                  <c:v>-2.2663524451600001E-3</c:v>
                </c:pt>
                <c:pt idx="299">
                  <c:v>-2.25688673675E-3</c:v>
                </c:pt>
                <c:pt idx="300">
                  <c:v>-2.2467623296100001E-3</c:v>
                </c:pt>
                <c:pt idx="301">
                  <c:v>-2.2359828259400001E-3</c:v>
                </c:pt>
                <c:pt idx="302">
                  <c:v>-2.2245521053600001E-3</c:v>
                </c:pt>
                <c:pt idx="303">
                  <c:v>-2.2124743237399999E-3</c:v>
                </c:pt>
                <c:pt idx="304">
                  <c:v>-2.1997539118000001E-3</c:v>
                </c:pt>
                <c:pt idx="305">
                  <c:v>-2.1863955736699998E-3</c:v>
                </c:pt>
                <c:pt idx="306">
                  <c:v>-2.1724042852200001E-3</c:v>
                </c:pt>
                <c:pt idx="307">
                  <c:v>-2.1577852924500002E-3</c:v>
                </c:pt>
                <c:pt idx="308">
                  <c:v>-2.14254410954E-3</c:v>
                </c:pt>
                <c:pt idx="309">
                  <c:v>-2.1266865169500002E-3</c:v>
                </c:pt>
                <c:pt idx="310">
                  <c:v>-2.1102185593099999E-3</c:v>
                </c:pt>
                <c:pt idx="311">
                  <c:v>-2.0931465432600001E-3</c:v>
                </c:pt>
                <c:pt idx="312">
                  <c:v>-2.0754770350699999E-3</c:v>
                </c:pt>
                <c:pt idx="313">
                  <c:v>-2.0572168582600001E-3</c:v>
                </c:pt>
                <c:pt idx="314">
                  <c:v>-2.0383730909899998E-3</c:v>
                </c:pt>
                <c:pt idx="315">
                  <c:v>-2.0189530634700001E-3</c:v>
                </c:pt>
                <c:pt idx="316">
                  <c:v>-1.99896435512E-3</c:v>
                </c:pt>
                <c:pt idx="317">
                  <c:v>-1.9784147916699999E-3</c:v>
                </c:pt>
                <c:pt idx="318">
                  <c:v>-1.9573124421999998E-3</c:v>
                </c:pt>
                <c:pt idx="319">
                  <c:v>-1.93566561601E-3</c:v>
                </c:pt>
                <c:pt idx="320">
                  <c:v>-1.91348285935E-3</c:v>
                </c:pt>
                <c:pt idx="321">
                  <c:v>-1.8907729521599999E-3</c:v>
                </c:pt>
                <c:pt idx="322">
                  <c:v>-1.8675449045600001E-3</c:v>
                </c:pt>
                <c:pt idx="323">
                  <c:v>-1.84380795337E-3</c:v>
                </c:pt>
                <c:pt idx="324">
                  <c:v>-1.8195715583899999E-3</c:v>
                </c:pt>
                <c:pt idx="325">
                  <c:v>-1.7948453987199999E-3</c:v>
                </c:pt>
                <c:pt idx="326">
                  <c:v>-1.76963936885E-3</c:v>
                </c:pt>
                <c:pt idx="327">
                  <c:v>-1.7439635747700001E-3</c:v>
                </c:pt>
                <c:pt idx="328">
                  <c:v>-1.71782832985E-3</c:v>
                </c:pt>
                <c:pt idx="329">
                  <c:v>-1.69124415077E-3</c:v>
                </c:pt>
                <c:pt idx="330">
                  <c:v>-1.66422175321E-3</c:v>
                </c:pt>
                <c:pt idx="331">
                  <c:v>-1.6367720476E-3</c:v>
                </c:pt>
                <c:pt idx="332">
                  <c:v>-1.6089061346300001E-3</c:v>
                </c:pt>
                <c:pt idx="333">
                  <c:v>-1.58063530078E-3</c:v>
                </c:pt>
                <c:pt idx="334">
                  <c:v>-1.55197101372E-3</c:v>
                </c:pt>
                <c:pt idx="335">
                  <c:v>-1.5229249176200001E-3</c:v>
                </c:pt>
                <c:pt idx="336">
                  <c:v>-1.49350882841E-3</c:v>
                </c:pt>
                <c:pt idx="337">
                  <c:v>-1.4637347289200001E-3</c:v>
                </c:pt>
                <c:pt idx="338">
                  <c:v>-1.43361476396E-3</c:v>
                </c:pt>
                <c:pt idx="339">
                  <c:v>-1.40316123532E-3</c:v>
                </c:pt>
                <c:pt idx="340">
                  <c:v>-1.37238659674E-3</c:v>
                </c:pt>
                <c:pt idx="341">
                  <c:v>-1.3413034486799999E-3</c:v>
                </c:pt>
                <c:pt idx="342">
                  <c:v>-1.3099245332199999E-3</c:v>
                </c:pt>
                <c:pt idx="343">
                  <c:v>-1.2782627286700001E-3</c:v>
                </c:pt>
                <c:pt idx="344">
                  <c:v>-1.2463310443099999E-3</c:v>
                </c:pt>
                <c:pt idx="345">
                  <c:v>-1.21414261494E-3</c:v>
                </c:pt>
                <c:pt idx="346">
                  <c:v>-1.1817106954E-3</c:v>
                </c:pt>
                <c:pt idx="347">
                  <c:v>-1.1490486550699999E-3</c:v>
                </c:pt>
                <c:pt idx="348">
                  <c:v>-1.11616997229E-3</c:v>
                </c:pt>
                <c:pt idx="349">
                  <c:v>-1.0830882286799999E-3</c:v>
                </c:pt>
                <c:pt idx="350">
                  <c:v>-1.0498171035E-3</c:v>
                </c:pt>
                <c:pt idx="351">
                  <c:v>-1.0163703678900001E-3</c:v>
                </c:pt>
                <c:pt idx="352">
                  <c:v>-9.8276187907599989E-4</c:v>
                </c:pt>
                <c:pt idx="353">
                  <c:v>-9.4900557458699999E-4</c:v>
                </c:pt>
                <c:pt idx="354">
                  <c:v>-9.1511546633200002E-4</c:v>
                </c:pt>
                <c:pt idx="355">
                  <c:v>-8.8110563472699999E-4</c:v>
                </c:pt>
                <c:pt idx="356">
                  <c:v>-8.46990222748E-4</c:v>
                </c:pt>
                <c:pt idx="357">
                  <c:v>-8.1278342994800003E-4</c:v>
                </c:pt>
                <c:pt idx="358">
                  <c:v>-7.7849950645799998E-4</c:v>
                </c:pt>
                <c:pt idx="359">
                  <c:v>-7.4415274694900003E-4</c:v>
                </c:pt>
                <c:pt idx="360">
                  <c:v>-7.0975748456700001E-4</c:v>
                </c:pt>
                <c:pt idx="361">
                  <c:v>-6.7532808486099995E-4</c:v>
                </c:pt>
                <c:pt idx="362">
                  <c:v>-6.4087893966900005E-4</c:v>
                </c:pt>
                <c:pt idx="363">
                  <c:v>-6.06424461004E-4</c:v>
                </c:pt>
                <c:pt idx="364">
                  <c:v>-5.7197907491299998E-4</c:v>
                </c:pt>
                <c:pt idx="365">
                  <c:v>-5.3755721533199998E-4</c:v>
                </c:pt>
                <c:pt idx="366">
                  <c:v>-5.03173317928E-4</c:v>
                </c:pt>
                <c:pt idx="367">
                  <c:v>-4.68841813929E-4</c:v>
                </c:pt>
                <c:pt idx="368">
                  <c:v>-4.3457712397300001E-4</c:v>
                </c:pt>
                <c:pt idx="369">
                  <c:v>-4.0039365191099998E-4</c:v>
                </c:pt>
                <c:pt idx="370">
                  <c:v>-3.6630577865799999E-4</c:v>
                </c:pt>
                <c:pt idx="371">
                  <c:v>-3.3232785602699998E-4</c:v>
                </c:pt>
                <c:pt idx="372">
                  <c:v>-2.9847420055999999E-4</c:v>
                </c:pt>
                <c:pt idx="373">
                  <c:v>-2.6475908739000001E-4</c:v>
                </c:pt>
                <c:pt idx="374">
                  <c:v>-2.31196744097E-4</c:v>
                </c:pt>
                <c:pt idx="375">
                  <c:v>-1.9780134459499999E-4</c:v>
                </c:pt>
                <c:pt idx="376">
                  <c:v>-1.64587003018E-4</c:v>
                </c:pt>
                <c:pt idx="377">
                  <c:v>-1.3156776764000001E-4</c:v>
                </c:pt>
                <c:pt idx="378">
                  <c:v>-9.8757614819399998E-5</c:v>
                </c:pt>
                <c:pt idx="379">
                  <c:v>-6.6170442951599999E-5</c:v>
                </c:pt>
                <c:pt idx="380">
                  <c:v>-3.38200664723E-5</c:v>
                </c:pt>
                <c:pt idx="381">
                  <c:v>-1.7202098777300001E-6</c:v>
                </c:pt>
                <c:pt idx="382">
                  <c:v>3.0115498222599999E-5</c:v>
                </c:pt>
                <c:pt idx="383">
                  <c:v>6.16735310024E-5</c:v>
                </c:pt>
                <c:pt idx="384">
                  <c:v>9.2940469305100005E-5</c:v>
                </c:pt>
                <c:pt idx="385">
                  <c:v>1.2390300744299999E-4</c:v>
                </c:pt>
                <c:pt idx="386">
                  <c:v>1.54547959009E-4</c:v>
                </c:pt>
                <c:pt idx="387">
                  <c:v>1.84862262594E-4</c:v>
                </c:pt>
                <c:pt idx="388">
                  <c:v>2.1483298747600001E-4</c:v>
                </c:pt>
                <c:pt idx="389">
                  <c:v>2.4444733926600002E-4</c:v>
                </c:pt>
                <c:pt idx="390">
                  <c:v>2.73692665479E-4</c:v>
                </c:pt>
                <c:pt idx="391">
                  <c:v>3.0255646106199999E-4</c:v>
                </c:pt>
                <c:pt idx="392">
                  <c:v>3.31026373858E-4</c:v>
                </c:pt>
                <c:pt idx="393">
                  <c:v>3.5909021002600002E-4</c:v>
                </c:pt>
                <c:pt idx="394">
                  <c:v>3.8673593934700001E-4</c:v>
                </c:pt>
                <c:pt idx="395">
                  <c:v>4.1395170053499998E-4</c:v>
                </c:pt>
                <c:pt idx="396">
                  <c:v>4.4072580642E-4</c:v>
                </c:pt>
                <c:pt idx="397">
                  <c:v>4.6704674909600001E-4</c:v>
                </c:pt>
                <c:pt idx="398">
                  <c:v>4.9290320496700002E-4</c:v>
                </c:pt>
                <c:pt idx="399">
                  <c:v>5.1828403975299998E-4</c:v>
                </c:pt>
                <c:pt idx="400">
                  <c:v>5.4317831337699998E-4</c:v>
                </c:pt>
                <c:pt idx="401">
                  <c:v>5.6757528480999998E-4</c:v>
                </c:pt>
                <c:pt idx="402">
                  <c:v>5.9146441680500001E-4</c:v>
                </c:pt>
                <c:pt idx="403">
                  <c:v>6.14835380575E-4</c:v>
                </c:pt>
                <c:pt idx="404">
                  <c:v>6.3767806034999998E-4</c:v>
                </c:pt>
                <c:pt idx="405">
                  <c:v>6.5998255787099998E-4</c:v>
                </c:pt>
                <c:pt idx="406">
                  <c:v>6.8173919679299997E-4</c:v>
                </c:pt>
                <c:pt idx="407">
                  <c:v>7.0293852698499997E-4</c:v>
                </c:pt>
                <c:pt idx="408">
                  <c:v>7.2357132873699997E-4</c:v>
                </c:pt>
                <c:pt idx="409">
                  <c:v>7.4362861687399999E-4</c:v>
                </c:pt>
                <c:pt idx="410">
                  <c:v>7.6310164478200001E-4</c:v>
                </c:pt>
                <c:pt idx="411">
                  <c:v>7.8198190830999997E-4</c:v>
                </c:pt>
                <c:pt idx="412">
                  <c:v>8.00261149588E-4</c:v>
                </c:pt>
                <c:pt idx="413">
                  <c:v>8.1793136074299997E-4</c:v>
                </c:pt>
                <c:pt idx="414">
                  <c:v>8.34984787505E-4</c:v>
                </c:pt>
                <c:pt idx="415">
                  <c:v>8.5141393268900001E-4</c:v>
                </c:pt>
                <c:pt idx="416">
                  <c:v>8.6721155960899998E-4</c:v>
                </c:pt>
                <c:pt idx="417">
                  <c:v>8.8237069533700005E-4</c:v>
                </c:pt>
                <c:pt idx="418">
                  <c:v>8.9688463389100005E-4</c:v>
                </c:pt>
                <c:pt idx="419">
                  <c:v>9.1074693927999995E-4</c:v>
                </c:pt>
                <c:pt idx="420">
                  <c:v>9.2395144843600003E-4</c:v>
                </c:pt>
                <c:pt idx="421">
                  <c:v>9.36492274065E-4</c:v>
                </c:pt>
                <c:pt idx="422">
                  <c:v>9.4836380732900001E-4</c:v>
                </c:pt>
                <c:pt idx="423">
                  <c:v>9.5956072045800004E-4</c:v>
                </c:pt>
                <c:pt idx="424">
                  <c:v>9.7007796920900002E-4</c:v>
                </c:pt>
                <c:pt idx="425">
                  <c:v>9.7991079521600011E-4</c:v>
                </c:pt>
                <c:pt idx="426">
                  <c:v>9.8905472822599996E-4</c:v>
                </c:pt>
                <c:pt idx="427">
                  <c:v>9.9750558820000008E-4</c:v>
                </c:pt>
                <c:pt idx="428">
                  <c:v>1.0052594872899999E-3</c:v>
                </c:pt>
                <c:pt idx="429">
                  <c:v>1.01231283172E-3</c:v>
                </c:pt>
                <c:pt idx="430">
                  <c:v>1.01866232347E-3</c:v>
                </c:pt>
                <c:pt idx="431">
                  <c:v>1.02430496193E-3</c:v>
                </c:pt>
                <c:pt idx="432">
                  <c:v>1.0292380453700001E-3</c:v>
                </c:pt>
                <c:pt idx="433">
                  <c:v>1.0334591722400001E-3</c:v>
                </c:pt>
                <c:pt idx="434">
                  <c:v>1.0369662424700001E-3</c:v>
                </c:pt>
                <c:pt idx="435">
                  <c:v>1.03975745849E-3</c:v>
                </c:pt>
                <c:pt idx="436">
                  <c:v>1.0418313262499999E-3</c:v>
                </c:pt>
                <c:pt idx="437">
                  <c:v>1.0431866559899999E-3</c:v>
                </c:pt>
                <c:pt idx="438">
                  <c:v>1.0438225629999999E-3</c:v>
                </c:pt>
                <c:pt idx="439">
                  <c:v>1.0437384681599999E-3</c:v>
                </c:pt>
                <c:pt idx="440">
                  <c:v>1.04293409837E-3</c:v>
                </c:pt>
                <c:pt idx="441">
                  <c:v>1.0414094868799999E-3</c:v>
                </c:pt>
                <c:pt idx="442">
                  <c:v>1.03916497344E-3</c:v>
                </c:pt>
                <c:pt idx="443">
                  <c:v>1.0362012043599999E-3</c:v>
                </c:pt>
                <c:pt idx="444">
                  <c:v>1.03251913241E-3</c:v>
                </c:pt>
                <c:pt idx="445">
                  <c:v>1.02812001659E-3</c:v>
                </c:pt>
                <c:pt idx="446">
                  <c:v>1.0230054218000001E-3</c:v>
                </c:pt>
                <c:pt idx="447">
                  <c:v>1.0171772183E-3</c:v>
                </c:pt>
                <c:pt idx="448">
                  <c:v>1.0106375811699999E-3</c:v>
                </c:pt>
                <c:pt idx="449">
                  <c:v>1.0033889894700001E-3</c:v>
                </c:pt>
                <c:pt idx="450">
                  <c:v>9.95434225416E-4</c:v>
                </c:pt>
                <c:pt idx="451">
                  <c:v>9.8677637334500007E-4</c:v>
                </c:pt>
                <c:pt idx="452">
                  <c:v>9.774188185610001E-4</c:v>
                </c:pt>
                <c:pt idx="453">
                  <c:v>9.6736524607100003E-4</c:v>
                </c:pt>
                <c:pt idx="454">
                  <c:v>9.56619639163E-4</c:v>
                </c:pt>
                <c:pt idx="455">
                  <c:v>9.4518627787899996E-4</c:v>
                </c:pt>
                <c:pt idx="456">
                  <c:v>9.3306973734600003E-4</c:v>
                </c:pt>
                <c:pt idx="457">
                  <c:v>9.2027488597300005E-4</c:v>
                </c:pt>
                <c:pt idx="458">
                  <c:v>9.0680688353699998E-4</c:v>
                </c:pt>
                <c:pt idx="459">
                  <c:v>8.9267117913000005E-4</c:v>
                </c:pt>
                <c:pt idx="460">
                  <c:v>8.7787350897100005E-4</c:v>
                </c:pt>
                <c:pt idx="461">
                  <c:v>8.6241989412100001E-4</c:v>
                </c:pt>
                <c:pt idx="462">
                  <c:v>8.4631663804500003E-4</c:v>
                </c:pt>
                <c:pt idx="463">
                  <c:v>8.2957032406499995E-4</c:v>
                </c:pt>
                <c:pt idx="464">
                  <c:v>8.1218781268600001E-4</c:v>
                </c:pt>
                <c:pt idx="465">
                  <c:v>7.9417623879599996E-4</c:v>
                </c:pt>
                <c:pt idx="466">
                  <c:v>7.7554300876600004E-4</c:v>
                </c:pt>
                <c:pt idx="467">
                  <c:v>7.5629579739599996E-4</c:v>
                </c:pt>
                <c:pt idx="468">
                  <c:v>7.3644254477700001E-4</c:v>
                </c:pt>
                <c:pt idx="469">
                  <c:v>7.1599145302000001E-4</c:v>
                </c:pt>
                <c:pt idx="470">
                  <c:v>6.9495098287400002E-4</c:v>
                </c:pt>
                <c:pt idx="471">
                  <c:v>6.7332985021300001E-4</c:v>
                </c:pt>
                <c:pt idx="472">
                  <c:v>6.5113702244500005E-4</c:v>
                </c:pt>
                <c:pt idx="473">
                  <c:v>6.2838171478100003E-4</c:v>
                </c:pt>
                <c:pt idx="474">
                  <c:v>6.05073386406E-4</c:v>
                </c:pt>
                <c:pt idx="475">
                  <c:v>5.8122173654000004E-4</c:v>
                </c:pt>
                <c:pt idx="476">
                  <c:v>5.5683670039899998E-4</c:v>
                </c:pt>
                <c:pt idx="477">
                  <c:v>5.31928445028E-4</c:v>
                </c:pt>
                <c:pt idx="478">
                  <c:v>5.0650736507499997E-4</c:v>
                </c:pt>
                <c:pt idx="479">
                  <c:v>4.8058407841599998E-4</c:v>
                </c:pt>
                <c:pt idx="480">
                  <c:v>4.5416942171400002E-4</c:v>
                </c:pt>
                <c:pt idx="481">
                  <c:v>4.2727444586499998E-4</c:v>
                </c:pt>
                <c:pt idx="482">
                  <c:v>3.9991041136E-4</c:v>
                </c:pt>
                <c:pt idx="483">
                  <c:v>3.7208878353599999E-4</c:v>
                </c:pt>
                <c:pt idx="484">
                  <c:v>3.43821227752E-4</c:v>
                </c:pt>
                <c:pt idx="485">
                  <c:v>3.1511960447700002E-4</c:v>
                </c:pt>
                <c:pt idx="486">
                  <c:v>2.8599596426999999E-4</c:v>
                </c:pt>
                <c:pt idx="487">
                  <c:v>2.5646254269600001E-4</c:v>
                </c:pt>
                <c:pt idx="488">
                  <c:v>2.2653175515599999E-4</c:v>
                </c:pt>
                <c:pt idx="489">
                  <c:v>1.96216191619E-4</c:v>
                </c:pt>
                <c:pt idx="490">
                  <c:v>1.65528611298E-4</c:v>
                </c:pt>
                <c:pt idx="491">
                  <c:v>1.34481937243E-4</c:v>
                </c:pt>
                <c:pt idx="492">
                  <c:v>1.0308925084E-4</c:v>
                </c:pt>
                <c:pt idx="493">
                  <c:v>7.1363786270200005E-5</c:v>
                </c:pt>
                <c:pt idx="494">
                  <c:v>3.9318924886299998E-5</c:v>
                </c:pt>
                <c:pt idx="495">
                  <c:v>6.9681895066800001E-6</c:v>
                </c:pt>
                <c:pt idx="496">
                  <c:v>-2.5674761325700001E-5</c:v>
                </c:pt>
                <c:pt idx="497">
                  <c:v>-5.8596139183999998E-5</c:v>
                </c:pt>
                <c:pt idx="498">
                  <c:v>-9.1782031607599997E-5</c:v>
                </c:pt>
                <c:pt idx="499">
                  <c:v>-1.2521840805699999E-4</c:v>
                </c:pt>
                <c:pt idx="500">
                  <c:v>-1.5889112589800001E-4</c:v>
                </c:pt>
                <c:pt idx="501">
                  <c:v>-1.9278593644000001E-4</c:v>
                </c:pt>
                <c:pt idx="502">
                  <c:v>-2.2688849103599999E-4</c:v>
                </c:pt>
                <c:pt idx="503">
                  <c:v>-2.6118434720699999E-4</c:v>
                </c:pt>
                <c:pt idx="504">
                  <c:v>-2.95658974834E-4</c:v>
                </c:pt>
                <c:pt idx="505">
                  <c:v>-3.30297762375E-4</c:v>
                </c:pt>
                <c:pt idx="506">
                  <c:v>-3.6508602313100003E-4</c:v>
                </c:pt>
                <c:pt idx="507">
                  <c:v>-4.0000900153899999E-4</c:v>
                </c:pt>
                <c:pt idx="508">
                  <c:v>-4.3505187950599998E-4</c:v>
                </c:pt>
                <c:pt idx="509">
                  <c:v>-4.7019978276800002E-4</c:v>
                </c:pt>
                <c:pt idx="510">
                  <c:v>-5.0543778728100001E-4</c:v>
                </c:pt>
                <c:pt idx="511">
                  <c:v>-5.4075092563300004E-4</c:v>
                </c:pt>
                <c:pt idx="512">
                  <c:v>-5.7612419348100001E-4</c:v>
                </c:pt>
                <c:pt idx="513">
                  <c:v>-6.1154255600800002E-4</c:v>
                </c:pt>
                <c:pt idx="514">
                  <c:v>-6.4699095439000004E-4</c:v>
                </c:pt>
                <c:pt idx="515">
                  <c:v>-6.8245431229000005E-4</c:v>
                </c:pt>
                <c:pt idx="516">
                  <c:v>-7.1791754234699998E-4</c:v>
                </c:pt>
                <c:pt idx="517">
                  <c:v>-7.5336555268999998E-4</c:v>
                </c:pt>
                <c:pt idx="518">
                  <c:v>-7.8878325343800001E-4</c:v>
                </c:pt>
                <c:pt idx="519">
                  <c:v>-8.2415556322299995E-4</c:v>
                </c:pt>
                <c:pt idx="520">
                  <c:v>-8.5946741569000004E-4</c:v>
                </c:pt>
                <c:pt idx="521">
                  <c:v>-8.94703766025E-4</c:v>
                </c:pt>
                <c:pt idx="522">
                  <c:v>-9.2984959744299997E-4</c:v>
                </c:pt>
                <c:pt idx="523">
                  <c:v>-9.6488992768700005E-4</c:v>
                </c:pt>
                <c:pt idx="524">
                  <c:v>-9.998098155120001E-4</c:v>
                </c:pt>
                <c:pt idx="525">
                  <c:v>-1.0345943671500001E-3</c:v>
                </c:pt>
                <c:pt idx="526">
                  <c:v>-1.06922874277E-3</c:v>
                </c:pt>
                <c:pt idx="527">
                  <c:v>-1.1036981628900001E-3</c:v>
                </c:pt>
                <c:pt idx="528">
                  <c:v>-1.1379879148199999E-3</c:v>
                </c:pt>
                <c:pt idx="529">
                  <c:v>-1.1720833590000001E-3</c:v>
                </c:pt>
                <c:pt idx="530">
                  <c:v>-1.2059699353799999E-3</c:v>
                </c:pt>
                <c:pt idx="531">
                  <c:v>-1.23963316975E-3</c:v>
                </c:pt>
                <c:pt idx="532">
                  <c:v>-1.2730586799799999E-3</c:v>
                </c:pt>
                <c:pt idx="533">
                  <c:v>-1.30623218235E-3</c:v>
                </c:pt>
                <c:pt idx="534">
                  <c:v>-1.3391394976899999E-3</c:v>
                </c:pt>
                <c:pt idx="535">
                  <c:v>-1.3717665575699999E-3</c:v>
                </c:pt>
                <c:pt idx="536">
                  <c:v>-1.4040994104399999E-3</c:v>
                </c:pt>
                <c:pt idx="537">
                  <c:v>-1.4361242276999999E-3</c:v>
                </c:pt>
                <c:pt idx="538">
                  <c:v>-1.46782730972E-3</c:v>
                </c:pt>
                <c:pt idx="539">
                  <c:v>-1.4991950917800001E-3</c:v>
                </c:pt>
                <c:pt idx="540">
                  <c:v>-1.53021415005E-3</c:v>
                </c:pt>
                <c:pt idx="541">
                  <c:v>-1.5608712074199999E-3</c:v>
                </c:pt>
                <c:pt idx="542">
                  <c:v>-1.5911531392599999E-3</c:v>
                </c:pt>
                <c:pt idx="543">
                  <c:v>-1.6210469792100001E-3</c:v>
                </c:pt>
                <c:pt idx="544">
                  <c:v>-1.65053992482E-3</c:v>
                </c:pt>
                <c:pt idx="545">
                  <c:v>-1.67961934314E-3</c:v>
                </c:pt>
                <c:pt idx="546">
                  <c:v>-1.7082727762699999E-3</c:v>
                </c:pt>
                <c:pt idx="547">
                  <c:v>-1.7364879468E-3</c:v>
                </c:pt>
                <c:pt idx="548">
                  <c:v>-1.7642527631700001E-3</c:v>
                </c:pt>
                <c:pt idx="549">
                  <c:v>-1.79155532501E-3</c:v>
                </c:pt>
                <c:pt idx="550">
                  <c:v>-1.8183839283299999E-3</c:v>
                </c:pt>
                <c:pt idx="551">
                  <c:v>-1.84472707067E-3</c:v>
                </c:pt>
                <c:pt idx="552">
                  <c:v>-1.87057345612E-3</c:v>
                </c:pt>
                <c:pt idx="553">
                  <c:v>-1.8959120003199999E-3</c:v>
                </c:pt>
                <c:pt idx="554">
                  <c:v>-1.92073183532E-3</c:v>
                </c:pt>
                <c:pt idx="555">
                  <c:v>-1.9450223143600001E-3</c:v>
                </c:pt>
                <c:pt idx="556">
                  <c:v>-1.9687730165399999E-3</c:v>
                </c:pt>
                <c:pt idx="557">
                  <c:v>-1.99197375143E-3</c:v>
                </c:pt>
                <c:pt idx="558">
                  <c:v>-2.01461456356E-3</c:v>
                </c:pt>
                <c:pt idx="559">
                  <c:v>-2.03668573681E-3</c:v>
                </c:pt>
                <c:pt idx="560">
                  <c:v>-2.0581777986999998E-3</c:v>
                </c:pt>
                <c:pt idx="561">
                  <c:v>-2.0790815245500002E-3</c:v>
                </c:pt>
                <c:pt idx="562">
                  <c:v>-2.0993879416200002E-3</c:v>
                </c:pt>
                <c:pt idx="563">
                  <c:v>-2.11908833299E-3</c:v>
                </c:pt>
                <c:pt idx="564">
                  <c:v>-2.1381742415399999E-3</c:v>
                </c:pt>
                <c:pt idx="565">
                  <c:v>-2.1566374735800002E-3</c:v>
                </c:pt>
                <c:pt idx="566">
                  <c:v>-2.17447010256E-3</c:v>
                </c:pt>
                <c:pt idx="567">
                  <c:v>-2.1916644725699999E-3</c:v>
                </c:pt>
                <c:pt idx="568">
                  <c:v>-2.2082132017700001E-3</c:v>
                </c:pt>
                <c:pt idx="569">
                  <c:v>-2.22410918562E-3</c:v>
                </c:pt>
                <c:pt idx="570">
                  <c:v>-2.2393456001100001E-3</c:v>
                </c:pt>
                <c:pt idx="571">
                  <c:v>-2.2539159047800001E-3</c:v>
                </c:pt>
                <c:pt idx="572">
                  <c:v>-2.2678138456300001E-3</c:v>
                </c:pt>
                <c:pt idx="573">
                  <c:v>-2.28103345797E-3</c:v>
                </c:pt>
                <c:pt idx="574">
                  <c:v>-2.2935690690300001E-3</c:v>
                </c:pt>
                <c:pt idx="575">
                  <c:v>-2.30541530058E-3</c:v>
                </c:pt>
                <c:pt idx="576">
                  <c:v>-2.3165670712899998E-3</c:v>
                </c:pt>
                <c:pt idx="577">
                  <c:v>-2.3270195990699998E-3</c:v>
                </c:pt>
                <c:pt idx="578">
                  <c:v>-2.3367684032399999E-3</c:v>
                </c:pt>
                <c:pt idx="579">
                  <c:v>-2.3458093065000002E-3</c:v>
                </c:pt>
                <c:pt idx="580">
                  <c:v>-2.3541384369200002E-3</c:v>
                </c:pt>
                <c:pt idx="581">
                  <c:v>-2.3617522296499999E-3</c:v>
                </c:pt>
                <c:pt idx="582">
                  <c:v>-2.3686474285900001E-3</c:v>
                </c:pt>
                <c:pt idx="583">
                  <c:v>-2.37482108789E-3</c:v>
                </c:pt>
                <c:pt idx="584">
                  <c:v>-2.3802705732800002E-3</c:v>
                </c:pt>
                <c:pt idx="585">
                  <c:v>-2.38499356338E-3</c:v>
                </c:pt>
                <c:pt idx="586">
                  <c:v>-2.3889880507299999E-3</c:v>
                </c:pt>
                <c:pt idx="587">
                  <c:v>-2.3922523427999999E-3</c:v>
                </c:pt>
                <c:pt idx="588">
                  <c:v>-2.3947850627799999E-3</c:v>
                </c:pt>
                <c:pt idx="589">
                  <c:v>-2.3965851502900002E-3</c:v>
                </c:pt>
                <c:pt idx="590">
                  <c:v>-2.3976518619299998E-3</c:v>
                </c:pt>
                <c:pt idx="591">
                  <c:v>-2.3979847716700002E-3</c:v>
                </c:pt>
                <c:pt idx="592">
                  <c:v>-2.3975837711699998E-3</c:v>
                </c:pt>
                <c:pt idx="593">
                  <c:v>-2.3964490698599999E-3</c:v>
                </c:pt>
                <c:pt idx="594">
                  <c:v>-2.3945811949900001E-3</c:v>
                </c:pt>
                <c:pt idx="595">
                  <c:v>-2.3919809914499999E-3</c:v>
                </c:pt>
                <c:pt idx="596">
                  <c:v>-2.38864962152E-3</c:v>
                </c:pt>
                <c:pt idx="597">
                  <c:v>-2.3845885644300001E-3</c:v>
                </c:pt>
                <c:pt idx="598">
                  <c:v>-2.3797996158099999E-3</c:v>
                </c:pt>
                <c:pt idx="599">
                  <c:v>-2.3742848870199999E-3</c:v>
                </c:pt>
                <c:pt idx="600">
                  <c:v>-2.3680468042800002E-3</c:v>
                </c:pt>
                <c:pt idx="601">
                  <c:v>-2.3610881077199999E-3</c:v>
                </c:pt>
                <c:pt idx="602">
                  <c:v>-2.3534118502999998E-3</c:v>
                </c:pt>
                <c:pt idx="603">
                  <c:v>-2.3450213965099998E-3</c:v>
                </c:pt>
                <c:pt idx="604">
                  <c:v>-2.3359204210400002E-3</c:v>
                </c:pt>
                <c:pt idx="605">
                  <c:v>-2.3261129072400001E-3</c:v>
                </c:pt>
                <c:pt idx="606">
                  <c:v>-2.3156031454799999E-3</c:v>
                </c:pt>
                <c:pt idx="607">
                  <c:v>-2.3043957313599998E-3</c:v>
                </c:pt>
                <c:pt idx="608">
                  <c:v>-2.2924955638099999E-3</c:v>
                </c:pt>
                <c:pt idx="609">
                  <c:v>-2.27990784302E-3</c:v>
                </c:pt>
                <c:pt idx="610">
                  <c:v>-2.2666380682499999E-3</c:v>
                </c:pt>
                <c:pt idx="611">
                  <c:v>-2.25269203556E-3</c:v>
                </c:pt>
                <c:pt idx="612">
                  <c:v>-2.2380758353000001E-3</c:v>
                </c:pt>
                <c:pt idx="613">
                  <c:v>-2.2227958496199999E-3</c:v>
                </c:pt>
                <c:pt idx="614">
                  <c:v>-2.2068587496799998E-3</c:v>
                </c:pt>
                <c:pt idx="615">
                  <c:v>-2.1902714929099999E-3</c:v>
                </c:pt>
                <c:pt idx="616">
                  <c:v>-2.1730413200000001E-3</c:v>
                </c:pt>
                <c:pt idx="617">
                  <c:v>-2.15517575182E-3</c:v>
                </c:pt>
                <c:pt idx="618">
                  <c:v>-2.1366825862600002E-3</c:v>
                </c:pt>
                <c:pt idx="619">
                  <c:v>-2.1175698949000002E-3</c:v>
                </c:pt>
                <c:pt idx="620">
                  <c:v>-2.0978460195200002E-3</c:v>
                </c:pt>
                <c:pt idx="621">
                  <c:v>-2.0775195686100001E-3</c:v>
                </c:pt>
                <c:pt idx="622">
                  <c:v>-2.0565994136300001E-3</c:v>
                </c:pt>
                <c:pt idx="623">
                  <c:v>-2.0350946852800002E-3</c:v>
                </c:pt>
                <c:pt idx="624">
                  <c:v>-2.0130147695199998E-3</c:v>
                </c:pt>
                <c:pt idx="625">
                  <c:v>-1.9903693036199999E-3</c:v>
                </c:pt>
                <c:pt idx="626">
                  <c:v>-1.9671681719699999E-3</c:v>
                </c:pt>
                <c:pt idx="627">
                  <c:v>-1.9434215018800001E-3</c:v>
                </c:pt>
                <c:pt idx="628">
                  <c:v>-1.9191396592300001E-3</c:v>
                </c:pt>
                <c:pt idx="629">
                  <c:v>-1.8943332440000001E-3</c:v>
                </c:pt>
                <c:pt idx="630">
                  <c:v>-1.8690130857400001E-3</c:v>
                </c:pt>
                <c:pt idx="631">
                  <c:v>-1.84319023889E-3</c:v>
                </c:pt>
                <c:pt idx="632">
                  <c:v>-1.81687597803E-3</c:v>
                </c:pt>
                <c:pt idx="633">
                  <c:v>-1.7900817930600001E-3</c:v>
                </c:pt>
                <c:pt idx="634">
                  <c:v>-1.76281938419E-3</c:v>
                </c:pt>
                <c:pt idx="635">
                  <c:v>-1.73510065698E-3</c:v>
                </c:pt>
                <c:pt idx="636">
                  <c:v>-1.7069377171399999E-3</c:v>
                </c:pt>
                <c:pt idx="637">
                  <c:v>-1.6783428653399999E-3</c:v>
                </c:pt>
                <c:pt idx="638">
                  <c:v>-1.6493285919E-3</c:v>
                </c:pt>
                <c:pt idx="639">
                  <c:v>-1.6199075714199999E-3</c:v>
                </c:pt>
                <c:pt idx="640">
                  <c:v>-1.5900926572699999E-3</c:v>
                </c:pt>
                <c:pt idx="641">
                  <c:v>-1.5598968760800001E-3</c:v>
                </c:pt>
                <c:pt idx="642">
                  <c:v>-1.52933342208E-3</c:v>
                </c:pt>
                <c:pt idx="643">
                  <c:v>-1.4984156514200001E-3</c:v>
                </c:pt>
                <c:pt idx="644">
                  <c:v>-1.46715707639E-3</c:v>
                </c:pt>
                <c:pt idx="645">
                  <c:v>-1.4355713595699999E-3</c:v>
                </c:pt>
                <c:pt idx="646">
                  <c:v>-1.40367230794E-3</c:v>
                </c:pt>
                <c:pt idx="647">
                  <c:v>-1.3714738668800001E-3</c:v>
                </c:pt>
                <c:pt idx="648">
                  <c:v>-1.33899011416E-3</c:v>
                </c:pt>
                <c:pt idx="649">
                  <c:v>-1.3062352538199999E-3</c:v>
                </c:pt>
                <c:pt idx="650">
                  <c:v>-1.2732236100600001E-3</c:v>
                </c:pt>
                <c:pt idx="651">
                  <c:v>-1.2399696209600001E-3</c:v>
                </c:pt>
                <c:pt idx="652">
                  <c:v>-1.20648783232E-3</c:v>
                </c:pt>
                <c:pt idx="653">
                  <c:v>-1.1727928912899999E-3</c:v>
                </c:pt>
                <c:pt idx="654">
                  <c:v>-1.1388995400199999E-3</c:v>
                </c:pt>
                <c:pt idx="655">
                  <c:v>-1.1048226093199999E-3</c:v>
                </c:pt>
                <c:pt idx="656">
                  <c:v>-1.0705770121700001E-3</c:v>
                </c:pt>
                <c:pt idx="657">
                  <c:v>-1.03617773729E-3</c:v>
                </c:pt>
                <c:pt idx="658">
                  <c:v>-1.0016398426000001E-3</c:v>
                </c:pt>
                <c:pt idx="659">
                  <c:v>-9.6697844873300004E-4</c:v>
                </c:pt>
                <c:pt idx="660">
                  <c:v>-9.3220873241799996E-4</c:v>
                </c:pt>
                <c:pt idx="661">
                  <c:v>-8.97345919931E-4</c:v>
                </c:pt>
                <c:pt idx="662">
                  <c:v>-8.62405280459E-4</c:v>
                </c:pt>
                <c:pt idx="663">
                  <c:v>-8.2740211947600003E-4</c:v>
                </c:pt>
                <c:pt idx="664">
                  <c:v>-7.9235177209400001E-4</c:v>
                </c:pt>
                <c:pt idx="665">
                  <c:v>-7.5726959639400003E-4</c:v>
                </c:pt>
                <c:pt idx="666">
                  <c:v>-7.2217096675099995E-4</c:v>
                </c:pt>
                <c:pt idx="667">
                  <c:v>-6.8707126715299995E-4</c:v>
                </c:pt>
                <c:pt idx="668">
                  <c:v>-6.5198588451100003E-4</c:v>
                </c:pt>
                <c:pt idx="669">
                  <c:v>-6.1693020196100002E-4</c:v>
                </c:pt>
                <c:pt idx="670">
                  <c:v>-5.8191959218099995E-4</c:v>
                </c:pt>
                <c:pt idx="671">
                  <c:v>-5.4696941069500005E-4</c:v>
                </c:pt>
                <c:pt idx="672">
                  <c:v>-5.1209498919000003E-4</c:v>
                </c:pt>
                <c:pt idx="673">
                  <c:v>-4.7731162885400003E-4</c:v>
                </c:pt>
                <c:pt idx="674">
                  <c:v>-4.42634593697E-4</c:v>
                </c:pt>
                <c:pt idx="675">
                  <c:v>-4.0807910391900003E-4</c:v>
                </c:pt>
                <c:pt idx="676">
                  <c:v>-3.7366032926800002E-4</c:v>
                </c:pt>
                <c:pt idx="677">
                  <c:v>-3.3939338245100002E-4</c:v>
                </c:pt>
                <c:pt idx="678">
                  <c:v>-3.05293312528E-4</c:v>
                </c:pt>
                <c:pt idx="679">
                  <c:v>-2.7137509836800002E-4</c:v>
                </c:pt>
                <c:pt idx="680">
                  <c:v>-2.37653642115E-4</c:v>
                </c:pt>
                <c:pt idx="681">
                  <c:v>-2.0414376269300001E-4</c:v>
                </c:pt>
                <c:pt idx="682">
                  <c:v>-1.7086018934699999E-4</c:v>
                </c:pt>
                <c:pt idx="683">
                  <c:v>-1.3781755520899999E-4</c:v>
                </c:pt>
                <c:pt idx="684">
                  <c:v>-1.05030390927E-4</c:v>
                </c:pt>
                <c:pt idx="685">
                  <c:v>-7.2513118323499993E-5</c:v>
                </c:pt>
                <c:pt idx="686">
                  <c:v>-4.0280044093800003E-5</c:v>
                </c:pt>
                <c:pt idx="687">
                  <c:v>-8.3453535714299997E-6</c:v>
                </c:pt>
                <c:pt idx="688">
                  <c:v>2.3276895474299999E-5</c:v>
                </c:pt>
                <c:pt idx="689">
                  <c:v>5.45727789604E-5</c:v>
                </c:pt>
                <c:pt idx="690">
                  <c:v>8.5528512594899996E-5</c:v>
                </c:pt>
                <c:pt idx="691">
                  <c:v>1.16130457874E-4</c:v>
                </c:pt>
                <c:pt idx="692">
                  <c:v>1.4636512806100001E-4</c:v>
                </c:pt>
                <c:pt idx="693">
                  <c:v>1.7621919406299999E-4</c:v>
                </c:pt>
                <c:pt idx="694">
                  <c:v>2.0567949027200001E-4</c:v>
                </c:pt>
                <c:pt idx="695">
                  <c:v>2.34733020313E-4</c:v>
                </c:pt>
                <c:pt idx="696">
                  <c:v>2.63366962733E-4</c:v>
                </c:pt>
                <c:pt idx="697">
                  <c:v>2.9156867659799998E-4</c:v>
                </c:pt>
                <c:pt idx="698">
                  <c:v>3.1932570704099999E-4</c:v>
                </c:pt>
                <c:pt idx="699">
                  <c:v>3.46625790694E-4</c:v>
                </c:pt>
                <c:pt idx="700">
                  <c:v>3.7345686107400001E-4</c:v>
                </c:pt>
                <c:pt idx="701">
                  <c:v>3.9980705385900001E-4</c:v>
                </c:pt>
                <c:pt idx="702">
                  <c:v>4.2566471207799999E-4</c:v>
                </c:pt>
                <c:pt idx="703">
                  <c:v>4.5101839123000003E-4</c:v>
                </c:pt>
                <c:pt idx="704">
                  <c:v>4.7585686428700002E-4</c:v>
                </c:pt>
                <c:pt idx="705">
                  <c:v>5.0016912663400001E-4</c:v>
                </c:pt>
                <c:pt idx="706">
                  <c:v>5.2394440087500001E-4</c:v>
                </c:pt>
                <c:pt idx="707">
                  <c:v>5.4717214156899997E-4</c:v>
                </c:pt>
                <c:pt idx="708">
                  <c:v>5.6984203986499996E-4</c:v>
                </c:pt>
                <c:pt idx="709">
                  <c:v>5.9194402801200001E-4</c:v>
                </c:pt>
                <c:pt idx="710">
                  <c:v>6.1346828379200003E-4</c:v>
                </c:pt>
                <c:pt idx="711">
                  <c:v>6.3440523483100002E-4</c:v>
                </c:pt>
                <c:pt idx="712">
                  <c:v>6.5474556280699999E-4</c:v>
                </c:pt>
                <c:pt idx="713">
                  <c:v>6.7448020754800003E-4</c:v>
                </c:pt>
                <c:pt idx="714">
                  <c:v>6.9360037101099997E-4</c:v>
                </c:pt>
                <c:pt idx="715">
                  <c:v>7.1209752116400005E-4</c:v>
                </c:pt>
                <c:pt idx="716">
                  <c:v>7.29963395733E-4</c:v>
                </c:pt>
                <c:pt idx="717">
                  <c:v>7.47190005849E-4</c:v>
                </c:pt>
                <c:pt idx="718">
                  <c:v>7.6376963957000001E-4</c:v>
                </c:pt>
                <c:pt idx="719">
                  <c:v>7.7969486527800001E-4</c:v>
                </c:pt>
                <c:pt idx="720">
                  <c:v>7.9495853495599998E-4</c:v>
                </c:pt>
                <c:pt idx="721">
                  <c:v>8.0955378735900001E-4</c:v>
                </c:pt>
                <c:pt idx="722">
                  <c:v>8.2347405103699997E-4</c:v>
                </c:pt>
                <c:pt idx="723">
                  <c:v>8.3671304723400002E-4</c:v>
                </c:pt>
                <c:pt idx="724">
                  <c:v>8.4926479269499999E-4</c:v>
                </c:pt>
                <c:pt idx="725">
                  <c:v>8.6112360228600003E-4</c:v>
                </c:pt>
                <c:pt idx="726">
                  <c:v>8.7228409153800002E-4</c:v>
                </c:pt>
                <c:pt idx="727">
                  <c:v>8.8274117903600004E-4</c:v>
                </c:pt>
                <c:pt idx="728">
                  <c:v>8.9249008867299995E-4</c:v>
                </c:pt>
                <c:pt idx="729">
                  <c:v>9.0152635178000003E-4</c:v>
                </c:pt>
                <c:pt idx="730">
                  <c:v>9.0984580913000004E-4</c:v>
                </c:pt>
                <c:pt idx="731">
                  <c:v>9.1744461278800004E-4</c:v>
                </c:pt>
                <c:pt idx="732">
                  <c:v>9.2431922783399998E-4</c:v>
                </c:pt>
                <c:pt idx="733">
                  <c:v>9.3046643396399995E-4</c:v>
                </c:pt>
                <c:pt idx="734">
                  <c:v>9.3588332693299997E-4</c:v>
                </c:pt>
                <c:pt idx="735">
                  <c:v>9.40567319869E-4</c:v>
                </c:pt>
                <c:pt idx="736">
                  <c:v>9.4451614446000001E-4</c:v>
                </c:pt>
                <c:pt idx="737">
                  <c:v>9.4772785197199999E-4</c:v>
                </c:pt>
                <c:pt idx="738">
                  <c:v>9.5020081417599995E-4</c:v>
                </c:pt>
                <c:pt idx="739">
                  <c:v>9.5193372408399997E-4</c:v>
                </c:pt>
                <c:pt idx="740">
                  <c:v>9.5292559658099996E-4</c:v>
                </c:pt>
                <c:pt idx="741">
                  <c:v>9.5317576889799996E-4</c:v>
                </c:pt>
                <c:pt idx="742">
                  <c:v>9.5268390095899996E-4</c:v>
                </c:pt>
                <c:pt idx="743">
                  <c:v>9.5144997557600002E-4</c:v>
                </c:pt>
                <c:pt idx="744">
                  <c:v>9.4947429850400001E-4</c:v>
                </c:pt>
                <c:pt idx="745">
                  <c:v>9.4675749836400003E-4</c:v>
                </c:pt>
                <c:pt idx="746">
                  <c:v>9.4330052642000004E-4</c:v>
                </c:pt>
                <c:pt idx="747">
                  <c:v>9.3910465620700005E-4</c:v>
                </c:pt>
                <c:pt idx="748">
                  <c:v>9.3417148303899999E-4</c:v>
                </c:pt>
                <c:pt idx="749">
                  <c:v>9.2850292335600005E-4</c:v>
                </c:pt>
                <c:pt idx="750">
                  <c:v>9.2210121393699999E-4</c:v>
                </c:pt>
                <c:pt idx="751">
                  <c:v>9.1496891098999996E-4</c:v>
                </c:pt>
                <c:pt idx="752">
                  <c:v>9.07108889068E-4</c:v>
                </c:pt>
                <c:pt idx="753">
                  <c:v>8.9852433987999995E-4</c:v>
                </c:pt>
                <c:pt idx="754">
                  <c:v>8.8921877095200004E-4</c:v>
                </c:pt>
                <c:pt idx="755">
                  <c:v>8.7919600413599998E-4</c:v>
                </c:pt>
                <c:pt idx="756">
                  <c:v>8.6846017399900004E-4</c:v>
                </c:pt>
                <c:pt idx="757">
                  <c:v>8.5701572607600003E-4</c:v>
                </c:pt>
                <c:pt idx="758">
                  <c:v>8.4486741497200003E-4</c:v>
                </c:pt>
                <c:pt idx="759">
                  <c:v>8.3202030234299997E-4</c:v>
                </c:pt>
                <c:pt idx="760">
                  <c:v>8.1847975473100002E-4</c:v>
                </c:pt>
                <c:pt idx="761">
                  <c:v>8.0425144128899999E-4</c:v>
                </c:pt>
                <c:pt idx="762">
                  <c:v>7.8934133133699998E-4</c:v>
                </c:pt>
                <c:pt idx="763">
                  <c:v>7.7375569181800002E-4</c:v>
                </c:pt>
                <c:pt idx="764">
                  <c:v>7.5750108460699995E-4</c:v>
                </c:pt>
                <c:pt idx="765">
                  <c:v>7.4058436370200002E-4</c:v>
                </c:pt>
                <c:pt idx="766">
                  <c:v>7.2301267227900003E-4</c:v>
                </c:pt>
                <c:pt idx="767">
                  <c:v>7.0479343961299997E-4</c:v>
                </c:pt>
                <c:pt idx="768">
                  <c:v>6.8593437790199997E-4</c:v>
                </c:pt>
                <c:pt idx="769">
                  <c:v>6.6644347892799998E-4</c:v>
                </c:pt>
                <c:pt idx="770">
                  <c:v>6.4632901063599996E-4</c:v>
                </c:pt>
                <c:pt idx="771">
                  <c:v>6.2559951355100002E-4</c:v>
                </c:pt>
                <c:pt idx="772">
                  <c:v>6.0426379710599998E-4</c:v>
                </c:pt>
                <c:pt idx="773">
                  <c:v>5.8233093584300003E-4</c:v>
                </c:pt>
                <c:pt idx="774">
                  <c:v>5.5981026550200005E-4</c:v>
                </c:pt>
                <c:pt idx="775">
                  <c:v>5.3671137895800001E-4</c:v>
                </c:pt>
                <c:pt idx="776">
                  <c:v>5.1304412212699996E-4</c:v>
                </c:pt>
                <c:pt idx="777">
                  <c:v>4.8881858967099998E-4</c:v>
                </c:pt>
                <c:pt idx="778">
                  <c:v>4.6404512063799998E-4</c:v>
                </c:pt>
                <c:pt idx="779">
                  <c:v>4.38734294008E-4</c:v>
                </c:pt>
                <c:pt idx="780">
                  <c:v>4.1289692409500001E-4</c:v>
                </c:pt>
                <c:pt idx="781">
                  <c:v>3.86544055875E-4</c:v>
                </c:pt>
                <c:pt idx="782">
                  <c:v>3.5968696020700002E-4</c:v>
                </c:pt>
                <c:pt idx="783">
                  <c:v>3.3233712893000002E-4</c:v>
                </c:pt>
                <c:pt idx="784">
                  <c:v>3.0450626990600002E-4</c:v>
                </c:pt>
                <c:pt idx="785">
                  <c:v>2.7620630192900001E-4</c:v>
                </c:pt>
                <c:pt idx="786">
                  <c:v>2.4744934956200001E-4</c:v>
                </c:pt>
                <c:pt idx="787">
                  <c:v>2.1824773787599999E-4</c:v>
                </c:pt>
                <c:pt idx="788">
                  <c:v>1.88613987097E-4</c:v>
                </c:pt>
                <c:pt idx="789">
                  <c:v>1.58560807176E-4</c:v>
                </c:pt>
                <c:pt idx="790">
                  <c:v>1.28101092274E-4</c:v>
                </c:pt>
                <c:pt idx="791">
                  <c:v>9.7247915149200004E-5</c:v>
                </c:pt>
                <c:pt idx="792">
                  <c:v>6.6014521489500002E-5</c:v>
                </c:pt>
                <c:pt idx="793">
                  <c:v>3.4414324150099997E-5</c:v>
                </c:pt>
                <c:pt idx="794">
                  <c:v>2.4608973255700002E-6</c:v>
                </c:pt>
                <c:pt idx="795">
                  <c:v>-2.9832029360099999E-5</c:v>
                </c:pt>
                <c:pt idx="796">
                  <c:v>-6.2450576808700006E-5</c:v>
                </c:pt>
                <c:pt idx="797">
                  <c:v>-9.5380722504199994E-5</c:v>
                </c:pt>
                <c:pt idx="798">
                  <c:v>-1.286083066E-4</c:v>
                </c:pt>
                <c:pt idx="799">
                  <c:v>-1.6211903809E-4</c:v>
                </c:pt>
                <c:pt idx="800">
                  <c:v>-1.95898501026E-4</c:v>
                </c:pt>
                <c:pt idx="801">
                  <c:v>-2.2993216080500001E-4</c:v>
                </c:pt>
                <c:pt idx="802">
                  <c:v>-2.6420537047699998E-4</c:v>
                </c:pt>
                <c:pt idx="803">
                  <c:v>-2.9870337715499998E-4</c:v>
                </c:pt>
                <c:pt idx="804">
                  <c:v>-3.3341132842299999E-4</c:v>
                </c:pt>
                <c:pt idx="805">
                  <c:v>-3.6831427881299999E-4</c:v>
                </c:pt>
                <c:pt idx="806">
                  <c:v>-4.03397196334E-4</c:v>
                </c:pt>
                <c:pt idx="807">
                  <c:v>-4.38644969004E-4</c:v>
                </c:pt>
                <c:pt idx="808">
                  <c:v>-4.74042411463E-4</c:v>
                </c:pt>
                <c:pt idx="809">
                  <c:v>-5.0957427158299996E-4</c:v>
                </c:pt>
                <c:pt idx="810">
                  <c:v>-5.4522523712600003E-4</c:v>
                </c:pt>
                <c:pt idx="811">
                  <c:v>-5.8097994243100002E-4</c:v>
                </c:pt>
                <c:pt idx="812">
                  <c:v>-6.1682297511600004E-4</c:v>
                </c:pt>
                <c:pt idx="813">
                  <c:v>-6.5273888281199997E-4</c:v>
                </c:pt>
                <c:pt idx="814">
                  <c:v>-6.8871217990899999E-4</c:v>
                </c:pt>
                <c:pt idx="815">
                  <c:v>-7.2472735431499996E-4</c:v>
                </c:pt>
                <c:pt idx="816">
                  <c:v>-7.6076887424199996E-4</c:v>
                </c:pt>
                <c:pt idx="817">
                  <c:v>-7.9682119498500001E-4</c:v>
                </c:pt>
                <c:pt idx="818">
                  <c:v>-8.3286876572100002E-4</c:v>
                </c:pt>
                <c:pt idx="819">
                  <c:v>-8.68896036302E-4</c:v>
                </c:pt>
                <c:pt idx="820">
                  <c:v>-9.0488746406299999E-4</c:v>
                </c:pt>
                <c:pt idx="821">
                  <c:v>-9.4082752060100001E-4</c:v>
                </c:pt>
                <c:pt idx="822">
                  <c:v>-9.7670069859399997E-4</c:v>
                </c:pt>
                <c:pt idx="823">
                  <c:v>-1.01249151856E-3</c:v>
                </c:pt>
                <c:pt idx="824">
                  <c:v>-1.04818453564E-3</c:v>
                </c:pt>
                <c:pt idx="825">
                  <c:v>-1.08376434637E-3</c:v>
                </c:pt>
                <c:pt idx="826">
                  <c:v>-1.1192155953999999E-3</c:v>
                </c:pt>
                <c:pt idx="827">
                  <c:v>-1.1545229822399999E-3</c:v>
                </c:pt>
                <c:pt idx="828">
                  <c:v>-1.18967126794E-3</c:v>
                </c:pt>
                <c:pt idx="829">
                  <c:v>-1.2246452817800001E-3</c:v>
                </c:pt>
                <c:pt idx="830">
                  <c:v>-1.25942992791E-3</c:v>
                </c:pt>
                <c:pt idx="831">
                  <c:v>-1.2940101919599999E-3</c:v>
                </c:pt>
                <c:pt idx="832">
                  <c:v>-1.3283711476399999E-3</c:v>
                </c:pt>
                <c:pt idx="833">
                  <c:v>-1.3624979632700001E-3</c:v>
                </c:pt>
                <c:pt idx="834">
                  <c:v>-1.39637590826E-3</c:v>
                </c:pt>
                <c:pt idx="835">
                  <c:v>-1.4299903596100001E-3</c:v>
                </c:pt>
                <c:pt idx="836">
                  <c:v>-1.4633268083099999E-3</c:v>
                </c:pt>
                <c:pt idx="837">
                  <c:v>-1.4963708656900001E-3</c:v>
                </c:pt>
                <c:pt idx="838">
                  <c:v>-1.5291082697500001E-3</c:v>
                </c:pt>
                <c:pt idx="839">
                  <c:v>-1.56152489141E-3</c:v>
                </c:pt>
                <c:pt idx="840">
                  <c:v>-1.5936067407299999E-3</c:v>
                </c:pt>
                <c:pt idx="841">
                  <c:v>-1.62533997301E-3</c:v>
                </c:pt>
                <c:pt idx="842">
                  <c:v>-1.65671089495E-3</c:v>
                </c:pt>
                <c:pt idx="843">
                  <c:v>-1.68770597055E-3</c:v>
                </c:pt>
                <c:pt idx="844">
                  <c:v>-1.71831182719E-3</c:v>
                </c:pt>
                <c:pt idx="845">
                  <c:v>-1.74851526137E-3</c:v>
                </c:pt>
                <c:pt idx="846">
                  <c:v>-1.7783032446400001E-3</c:v>
                </c:pt>
                <c:pt idx="847">
                  <c:v>-1.8076629292400001E-3</c:v>
                </c:pt>
                <c:pt idx="848">
                  <c:v>-1.83658165377E-3</c:v>
                </c:pt>
                <c:pt idx="849">
                  <c:v>-1.8650469487800001E-3</c:v>
                </c:pt>
                <c:pt idx="850">
                  <c:v>-1.8930465422599999E-3</c:v>
                </c:pt>
                <c:pt idx="851">
                  <c:v>-1.9205683649899999E-3</c:v>
                </c:pt>
                <c:pt idx="852">
                  <c:v>-1.94760055591E-3</c:v>
                </c:pt>
                <c:pt idx="853">
                  <c:v>-1.9741314673099998E-3</c:v>
                </c:pt>
                <c:pt idx="854">
                  <c:v>-2.0001496699599999E-3</c:v>
                </c:pt>
                <c:pt idx="855">
                  <c:v>-2.0256439581599998E-3</c:v>
                </c:pt>
                <c:pt idx="856">
                  <c:v>-2.0506033546500001E-3</c:v>
                </c:pt>
                <c:pt idx="857">
                  <c:v>-2.0750171154999999E-3</c:v>
                </c:pt>
                <c:pt idx="858">
                  <c:v>-2.09887473478E-3</c:v>
                </c:pt>
                <c:pt idx="859">
                  <c:v>-2.12216594924E-3</c:v>
                </c:pt>
                <c:pt idx="860">
                  <c:v>-2.1448807428100002E-3</c:v>
                </c:pt>
                <c:pt idx="861">
                  <c:v>-2.1670093510299999E-3</c:v>
                </c:pt>
                <c:pt idx="862">
                  <c:v>-2.1885422653700002E-3</c:v>
                </c:pt>
                <c:pt idx="863">
                  <c:v>-2.2094702374200002E-3</c:v>
                </c:pt>
                <c:pt idx="864">
                  <c:v>-2.2297842829599999E-3</c:v>
                </c:pt>
                <c:pt idx="865">
                  <c:v>-2.24947568594E-3</c:v>
                </c:pt>
                <c:pt idx="866">
                  <c:v>-2.26853600234E-3</c:v>
                </c:pt>
                <c:pt idx="867">
                  <c:v>-2.2869570638999999E-3</c:v>
                </c:pt>
                <c:pt idx="868">
                  <c:v>-2.3047309817299999E-3</c:v>
                </c:pt>
                <c:pt idx="869">
                  <c:v>-2.3218501497900002E-3</c:v>
                </c:pt>
                <c:pt idx="870">
                  <c:v>-2.3383072482799998E-3</c:v>
                </c:pt>
                <c:pt idx="871">
                  <c:v>-2.3540952468500001E-3</c:v>
                </c:pt>
                <c:pt idx="872">
                  <c:v>-2.3692074077600002E-3</c:v>
                </c:pt>
                <c:pt idx="873">
                  <c:v>-2.3836372888400002E-3</c:v>
                </c:pt>
                <c:pt idx="874">
                  <c:v>-2.3973787463400001E-3</c:v>
                </c:pt>
                <c:pt idx="875">
                  <c:v>-2.4104259376799999E-3</c:v>
                </c:pt>
                <c:pt idx="876">
                  <c:v>-2.4227733240200001E-3</c:v>
                </c:pt>
                <c:pt idx="877">
                  <c:v>-2.4344156727499999E-3</c:v>
                </c:pt>
                <c:pt idx="878">
                  <c:v>-2.4453480598299999E-3</c:v>
                </c:pt>
                <c:pt idx="879">
                  <c:v>-2.4555658719100002E-3</c:v>
                </c:pt>
                <c:pt idx="880">
                  <c:v>-2.4650648084799998E-3</c:v>
                </c:pt>
                <c:pt idx="881">
                  <c:v>-2.4738408837299999E-3</c:v>
                </c:pt>
                <c:pt idx="882">
                  <c:v>-2.4818904283700001E-3</c:v>
                </c:pt>
                <c:pt idx="883">
                  <c:v>-2.4892100912300001E-3</c:v>
                </c:pt>
                <c:pt idx="884">
                  <c:v>-2.4957968408200002E-3</c:v>
                </c:pt>
                <c:pt idx="885">
                  <c:v>-2.5016479666399999E-3</c:v>
                </c:pt>
                <c:pt idx="886">
                  <c:v>-2.5067610804399999E-3</c:v>
                </c:pt>
                <c:pt idx="887">
                  <c:v>-2.5111341172799999E-3</c:v>
                </c:pt>
                <c:pt idx="888">
                  <c:v>-2.5147653365000001E-3</c:v>
                </c:pt>
                <c:pt idx="889">
                  <c:v>-2.5176533224800001E-3</c:v>
                </c:pt>
                <c:pt idx="890">
                  <c:v>-2.51979698532E-3</c:v>
                </c:pt>
                <c:pt idx="891">
                  <c:v>-2.52119556134E-3</c:v>
                </c:pt>
                <c:pt idx="892">
                  <c:v>-2.52184861346E-3</c:v>
                </c:pt>
                <c:pt idx="893">
                  <c:v>-2.5217560314300001E-3</c:v>
                </c:pt>
                <c:pt idx="894">
                  <c:v>-2.5209180318899998E-3</c:v>
                </c:pt>
                <c:pt idx="895">
                  <c:v>-2.5193351583099998E-3</c:v>
                </c:pt>
                <c:pt idx="896">
                  <c:v>-2.5170082808199999E-3</c:v>
                </c:pt>
                <c:pt idx="897">
                  <c:v>-2.5139385958300002E-3</c:v>
                </c:pt>
                <c:pt idx="898">
                  <c:v>-2.5101276255300002E-3</c:v>
                </c:pt>
                <c:pt idx="899">
                  <c:v>-2.5055772172899999E-3</c:v>
                </c:pt>
                <c:pt idx="900">
                  <c:v>-2.5002895428499999E-3</c:v>
                </c:pt>
                <c:pt idx="901">
                  <c:v>-2.4942670974099999E-3</c:v>
                </c:pt>
                <c:pt idx="902">
                  <c:v>-2.48751269859E-3</c:v>
                </c:pt>
                <c:pt idx="903">
                  <c:v>-2.48002948517E-3</c:v>
                </c:pt>
                <c:pt idx="904">
                  <c:v>-2.4718209158000001E-3</c:v>
                </c:pt>
                <c:pt idx="905">
                  <c:v>-2.4628907674900001E-3</c:v>
                </c:pt>
                <c:pt idx="906">
                  <c:v>-2.4532431339800002E-3</c:v>
                </c:pt>
                <c:pt idx="907">
                  <c:v>-2.4428824239799999E-3</c:v>
                </c:pt>
                <c:pt idx="908">
                  <c:v>-2.4318133592599999E-3</c:v>
                </c:pt>
                <c:pt idx="909">
                  <c:v>-2.42004097263E-3</c:v>
                </c:pt>
                <c:pt idx="910">
                  <c:v>-2.4075706057099999E-3</c:v>
                </c:pt>
                <c:pt idx="911">
                  <c:v>-2.39440790668E-3</c:v>
                </c:pt>
                <c:pt idx="912">
                  <c:v>-2.38055882778E-3</c:v>
                </c:pt>
                <c:pt idx="913">
                  <c:v>-2.3660296227600002E-3</c:v>
                </c:pt>
                <c:pt idx="914">
                  <c:v>-2.3508268441300001E-3</c:v>
                </c:pt>
                <c:pt idx="915">
                  <c:v>-2.33495734034E-3</c:v>
                </c:pt>
                <c:pt idx="916">
                  <c:v>-2.3184282527899999E-3</c:v>
                </c:pt>
                <c:pt idx="917">
                  <c:v>-2.30124701273E-3</c:v>
                </c:pt>
                <c:pt idx="918">
                  <c:v>-2.2834213379999998E-3</c:v>
                </c:pt>
                <c:pt idx="919">
                  <c:v>-2.2649592297199999E-3</c:v>
                </c:pt>
                <c:pt idx="920">
                  <c:v>-2.2458689687399999E-3</c:v>
                </c:pt>
                <c:pt idx="921">
                  <c:v>-2.2261591120799999E-3</c:v>
                </c:pt>
                <c:pt idx="922">
                  <c:v>-2.20583848919E-3</c:v>
                </c:pt>
                <c:pt idx="923">
                  <c:v>-2.1849161980800002E-3</c:v>
                </c:pt>
                <c:pt idx="924">
                  <c:v>-2.1634016013699999E-3</c:v>
                </c:pt>
                <c:pt idx="925">
                  <c:v>-2.14130432217E-3</c:v>
                </c:pt>
                <c:pt idx="926">
                  <c:v>-2.1186342399600001E-3</c:v>
                </c:pt>
                <c:pt idx="927">
                  <c:v>-2.0954014861800001E-3</c:v>
                </c:pt>
                <c:pt idx="928">
                  <c:v>-2.0716164398499998E-3</c:v>
                </c:pt>
                <c:pt idx="929">
                  <c:v>-2.0472897230600002E-3</c:v>
                </c:pt>
                <c:pt idx="930">
                  <c:v>-2.0224321962900001E-3</c:v>
                </c:pt>
                <c:pt idx="931">
                  <c:v>-1.9970549536900001E-3</c:v>
                </c:pt>
                <c:pt idx="932">
                  <c:v>-1.97116931819E-3</c:v>
                </c:pt>
                <c:pt idx="933">
                  <c:v>-1.94478683661E-3</c:v>
                </c:pt>
                <c:pt idx="934">
                  <c:v>-1.9179192745699999E-3</c:v>
                </c:pt>
                <c:pt idx="935">
                  <c:v>-1.8905786113699999E-3</c:v>
                </c:pt>
                <c:pt idx="936">
                  <c:v>-1.86277703471E-3</c:v>
                </c:pt>
                <c:pt idx="937">
                  <c:v>-1.8345269354100001E-3</c:v>
                </c:pt>
                <c:pt idx="938">
                  <c:v>-1.80584090197E-3</c:v>
                </c:pt>
                <c:pt idx="939">
                  <c:v>-1.7767317150199999E-3</c:v>
                </c:pt>
                <c:pt idx="940">
                  <c:v>-1.74721234182E-3</c:v>
                </c:pt>
                <c:pt idx="941">
                  <c:v>-1.7172959304899999E-3</c:v>
                </c:pt>
                <c:pt idx="942">
                  <c:v>-1.6869958043100001E-3</c:v>
                </c:pt>
                <c:pt idx="943">
                  <c:v>-1.6563254558699999E-3</c:v>
                </c:pt>
                <c:pt idx="944">
                  <c:v>-1.6252985411599999E-3</c:v>
                </c:pt>
                <c:pt idx="945">
                  <c:v>-1.59392887363E-3</c:v>
                </c:pt>
                <c:pt idx="946">
                  <c:v>-1.56223041806E-3</c:v>
                </c:pt>
                <c:pt idx="947">
                  <c:v>-1.53021728452E-3</c:v>
                </c:pt>
                <c:pt idx="948">
                  <c:v>-1.4979037221700001E-3</c:v>
                </c:pt>
                <c:pt idx="949">
                  <c:v>-1.4653041129999999E-3</c:v>
                </c:pt>
                <c:pt idx="950">
                  <c:v>-1.4324329655399999E-3</c:v>
                </c:pt>
                <c:pt idx="951">
                  <c:v>-1.39930490853E-3</c:v>
                </c:pt>
                <c:pt idx="952">
                  <c:v>-1.36593468445E-3</c:v>
                </c:pt>
                <c:pt idx="953">
                  <c:v>-1.3323371431300001E-3</c:v>
                </c:pt>
                <c:pt idx="954">
                  <c:v>-1.2985272351999999E-3</c:v>
                </c:pt>
                <c:pt idx="955">
                  <c:v>-1.26452000555E-3</c:v>
                </c:pt>
                <c:pt idx="956">
                  <c:v>-1.2303305867499999E-3</c:v>
                </c:pt>
                <c:pt idx="957">
                  <c:v>-1.19597419238E-3</c:v>
                </c:pt>
                <c:pt idx="958">
                  <c:v>-1.1614661104E-3</c:v>
                </c:pt>
                <c:pt idx="959">
                  <c:v>-1.12682169645E-3</c:v>
                </c:pt>
                <c:pt idx="960">
                  <c:v>-1.09205636709E-3</c:v>
                </c:pt>
                <c:pt idx="961">
                  <c:v>-1.0571855930499999E-3</c:v>
                </c:pt>
                <c:pt idx="962">
                  <c:v>-1.02222489247E-3</c:v>
                </c:pt>
                <c:pt idx="963">
                  <c:v>-9.8718982407000003E-4</c:v>
                </c:pt>
                <c:pt idx="964">
                  <c:v>-9.5209598034299995E-4</c:v>
                </c:pt>
                <c:pt idx="965">
                  <c:v>-9.1695898071399997E-4</c:v>
                </c:pt>
                <c:pt idx="966">
                  <c:v>-8.8179446468900004E-4</c:v>
                </c:pt>
                <c:pt idx="967">
                  <c:v>-8.4661808500000003E-4</c:v>
                </c:pt>
                <c:pt idx="968">
                  <c:v>-8.1144550073100001E-4</c:v>
                </c:pt>
                <c:pt idx="969">
                  <c:v>-7.7629237046999999E-4</c:v>
                </c:pt>
                <c:pt idx="970">
                  <c:v>-7.4117434542000005E-4</c:v>
                </c:pt>
                <c:pt idx="971">
                  <c:v>-7.0610706254600004E-4</c:v>
                </c:pt>
                <c:pt idx="972">
                  <c:v>-6.7110613771400002E-4</c:v>
                </c:pt>
                <c:pt idx="973">
                  <c:v>-6.3618715883599999E-4</c:v>
                </c:pt>
                <c:pt idx="974">
                  <c:v>-6.0136567903799995E-4</c:v>
                </c:pt>
                <c:pt idx="975">
                  <c:v>-5.6665720983499999E-4</c:v>
                </c:pt>
                <c:pt idx="976">
                  <c:v>-5.3207721432199998E-4</c:v>
                </c:pt>
                <c:pt idx="977">
                  <c:v>-4.9764110039799997E-4</c:v>
                </c:pt>
                <c:pt idx="978">
                  <c:v>-4.6336421398700001E-4</c:v>
                </c:pt>
                <c:pt idx="979">
                  <c:v>-4.2926183232600001E-4</c:v>
                </c:pt>
                <c:pt idx="980">
                  <c:v>-3.9534915725299998E-4</c:v>
                </c:pt>
                <c:pt idx="981">
                  <c:v>-3.6164130852700001E-4</c:v>
                </c:pt>
                <c:pt idx="982">
                  <c:v>-3.2815331720300001E-4</c:v>
                </c:pt>
                <c:pt idx="983">
                  <c:v>-2.9490011902700002E-4</c:v>
                </c:pt>
                <c:pt idx="984">
                  <c:v>-2.6189654788999999E-4</c:v>
                </c:pt>
                <c:pt idx="985">
                  <c:v>-2.2915732930999999E-4</c:v>
                </c:pt>
                <c:pt idx="986">
                  <c:v>-1.9669707396600001E-4</c:v>
                </c:pt>
                <c:pt idx="987">
                  <c:v>-1.64530271285E-4</c:v>
                </c:pt>
                <c:pt idx="988">
                  <c:v>-1.3267128308999999E-4</c:v>
                </c:pt>
                <c:pt idx="989">
                  <c:v>-1.01134337281E-4</c:v>
                </c:pt>
                <c:pt idx="990">
                  <c:v>-6.99335215936E-5</c:v>
                </c:pt>
                <c:pt idx="991">
                  <c:v>-3.90827774193E-5</c:v>
                </c:pt>
                <c:pt idx="992">
                  <c:v>-8.5958936654000007E-6</c:v>
                </c:pt>
                <c:pt idx="993">
                  <c:v>2.1513499276599999E-5</c:v>
                </c:pt>
                <c:pt idx="994">
                  <c:v>5.1231935535999998E-5</c:v>
                </c:pt>
                <c:pt idx="995">
                  <c:v>8.0546119672900005E-5</c:v>
                </c:pt>
                <c:pt idx="996">
                  <c:v>1.0944293251500001E-4</c:v>
                </c:pt>
                <c:pt idx="997">
                  <c:v>1.3790943692399999E-4</c:v>
                </c:pt>
                <c:pt idx="998">
                  <c:v>1.6593288347500001E-4</c:v>
                </c:pt>
                <c:pt idx="999">
                  <c:v>1.9350071606300001E-4</c:v>
                </c:pt>
                <c:pt idx="1000">
                  <c:v>2.2060057741900001E-4</c:v>
                </c:pt>
                <c:pt idx="1001">
                  <c:v>2.4722031454399999E-4</c:v>
                </c:pt>
                <c:pt idx="1002">
                  <c:v>2.7334798403999999E-4</c:v>
                </c:pt>
                <c:pt idx="1003">
                  <c:v>2.98971857369E-4</c:v>
                </c:pt>
                <c:pt idx="1004">
                  <c:v>3.2408042600599998E-4</c:v>
                </c:pt>
                <c:pt idx="1005">
                  <c:v>3.48662406495E-4</c:v>
                </c:pt>
                <c:pt idx="1006">
                  <c:v>3.7270674541399999E-4</c:v>
                </c:pt>
                <c:pt idx="1007">
                  <c:v>3.9620262423599998E-4</c:v>
                </c:pt>
                <c:pt idx="1008">
                  <c:v>4.19139464086E-4</c:v>
                </c:pt>
                <c:pt idx="1009">
                  <c:v>4.4150693039E-4</c:v>
                </c:pt>
                <c:pt idx="1010">
                  <c:v>4.63294937426E-4</c:v>
                </c:pt>
                <c:pt idx="1011">
                  <c:v>4.84493652765E-4</c:v>
                </c:pt>
                <c:pt idx="1012">
                  <c:v>5.0509350158300004E-4</c:v>
                </c:pt>
                <c:pt idx="1013">
                  <c:v>5.2508517089600005E-4</c:v>
                </c:pt>
                <c:pt idx="1014">
                  <c:v>5.4445961363600004E-4</c:v>
                </c:pt>
                <c:pt idx="1015">
                  <c:v>5.6320805265600005E-4</c:v>
                </c:pt>
                <c:pt idx="1016">
                  <c:v>5.8132198457799995E-4</c:v>
                </c:pt>
                <c:pt idx="1017">
                  <c:v>5.9879318355400004E-4</c:v>
                </c:pt>
                <c:pt idx="1018">
                  <c:v>6.1561370487699997E-4</c:v>
                </c:pt>
                <c:pt idx="1019">
                  <c:v>6.3177588847800005E-4</c:v>
                </c:pt>
                <c:pt idx="1020">
                  <c:v>6.4727236233000005E-4</c:v>
                </c:pt>
                <c:pt idx="1021">
                  <c:v>6.6209604565899995E-4</c:v>
                </c:pt>
                <c:pt idx="1022">
                  <c:v>6.7624015209800004E-4</c:v>
                </c:pt>
                <c:pt idx="1023">
                  <c:v>6.8969819266899999E-4</c:v>
                </c:pt>
                <c:pt idx="1024">
                  <c:v>7.0246397864100001E-4</c:v>
                </c:pt>
                <c:pt idx="1025">
                  <c:v>7.1453162428099996E-4</c:v>
                </c:pt>
                <c:pt idx="1026">
                  <c:v>7.2589554942800001E-4</c:v>
                </c:pt>
                <c:pt idx="1027">
                  <c:v>7.3655048197999995E-4</c:v>
                </c:pt>
                <c:pt idx="1028">
                  <c:v>7.4649146022100004E-4</c:v>
                </c:pt>
                <c:pt idx="1029">
                  <c:v>7.5571383500800001E-4</c:v>
                </c:pt>
                <c:pt idx="1030">
                  <c:v>7.6421327183600002E-4</c:v>
                </c:pt>
                <c:pt idx="1031">
                  <c:v>7.7198575275399996E-4</c:v>
                </c:pt>
                <c:pt idx="1032">
                  <c:v>7.7902757815999997E-4</c:v>
                </c:pt>
                <c:pt idx="1033">
                  <c:v>7.85335368425E-4</c:v>
                </c:pt>
                <c:pt idx="1034">
                  <c:v>7.9090606540999997E-4</c:v>
                </c:pt>
                <c:pt idx="1035">
                  <c:v>7.9573693381199996E-4</c:v>
                </c:pt>
                <c:pt idx="1036">
                  <c:v>7.9982556240800005E-4</c:v>
                </c:pt>
                <c:pt idx="1037">
                  <c:v>8.0316986510999997E-4</c:v>
                </c:pt>
                <c:pt idx="1038">
                  <c:v>8.0576808191499996E-4</c:v>
                </c:pt>
                <c:pt idx="1039">
                  <c:v>8.0761877968899996E-4</c:v>
                </c:pt>
                <c:pt idx="1040">
                  <c:v>8.0872085282800003E-4</c:v>
                </c:pt>
                <c:pt idx="1041">
                  <c:v>8.0907352374499995E-4</c:v>
                </c:pt>
                <c:pt idx="1042">
                  <c:v>8.0867634325900003E-4</c:v>
                </c:pt>
                <c:pt idx="1043">
                  <c:v>8.0752919078600004E-4</c:v>
                </c:pt>
                <c:pt idx="1044">
                  <c:v>8.0563227443800002E-4</c:v>
                </c:pt>
                <c:pt idx="1045">
                  <c:v>8.0298613092700004E-4</c:v>
                </c:pt>
                <c:pt idx="1046">
                  <c:v>7.9959162538499997E-4</c:v>
                </c:pt>
                <c:pt idx="1047">
                  <c:v>7.95449950966E-4</c:v>
                </c:pt>
                <c:pt idx="1048">
                  <c:v>7.9056262837799999E-4</c:v>
                </c:pt>
                <c:pt idx="1049">
                  <c:v>7.8493150522499996E-4</c:v>
                </c:pt>
                <c:pt idx="1050">
                  <c:v>7.7855875521600003E-4</c:v>
                </c:pt>
                <c:pt idx="1051">
                  <c:v>7.7144687722900001E-4</c:v>
                </c:pt>
                <c:pt idx="1052">
                  <c:v>7.6359869425099999E-4</c:v>
                </c:pt>
                <c:pt idx="1053">
                  <c:v>7.5501735215200002E-4</c:v>
                </c:pt>
                <c:pt idx="1054">
                  <c:v>7.4570631832299996E-4</c:v>
                </c:pt>
                <c:pt idx="1055">
                  <c:v>7.3566938018700004E-4</c:v>
                </c:pt>
                <c:pt idx="1056">
                  <c:v>7.2491064355099998E-4</c:v>
                </c:pt>
                <c:pt idx="1057">
                  <c:v>7.1343453082300002E-4</c:v>
                </c:pt>
                <c:pt idx="1058">
                  <c:v>7.0124577910900005E-4</c:v>
                </c:pt>
                <c:pt idx="1059">
                  <c:v>6.8834943813399999E-4</c:v>
                </c:pt>
                <c:pt idx="1060">
                  <c:v>6.7475086806700001E-4</c:v>
                </c:pt>
                <c:pt idx="1061">
                  <c:v>6.6045573718099995E-4</c:v>
                </c:pt>
                <c:pt idx="1062">
                  <c:v>6.4547001938100004E-4</c:v>
                </c:pt>
                <c:pt idx="1063">
                  <c:v>6.2979999162100005E-4</c:v>
                </c:pt>
                <c:pt idx="1064">
                  <c:v>6.13452231152E-4</c:v>
                </c:pt>
                <c:pt idx="1065">
                  <c:v>5.9643361266499995E-4</c:v>
                </c:pt>
                <c:pt idx="1066">
                  <c:v>5.7875130529600003E-4</c:v>
                </c:pt>
                <c:pt idx="1067">
                  <c:v>5.6041276949700001E-4</c:v>
                </c:pt>
                <c:pt idx="1068">
                  <c:v>5.4142575378200004E-4</c:v>
                </c:pt>
                <c:pt idx="1069">
                  <c:v>5.2179829134199997E-4</c:v>
                </c:pt>
                <c:pt idx="1070">
                  <c:v>5.0153869655300001E-4</c:v>
                </c:pt>
                <c:pt idx="1071">
                  <c:v>4.80655561328E-4</c:v>
                </c:pt>
                <c:pt idx="1072">
                  <c:v>4.5915775137699997E-4</c:v>
                </c:pt>
                <c:pt idx="1073">
                  <c:v>4.3705440233099998E-4</c:v>
                </c:pt>
                <c:pt idx="1074">
                  <c:v>4.14354915746E-4</c:v>
                </c:pt>
                <c:pt idx="1075">
                  <c:v>3.9106895500200001E-4</c:v>
                </c:pt>
                <c:pt idx="1076">
                  <c:v>3.6720644107600002E-4</c:v>
                </c:pt>
                <c:pt idx="1077">
                  <c:v>3.4277754820500001E-4</c:v>
                </c:pt>
                <c:pt idx="1078">
                  <c:v>3.1779269942800001E-4</c:v>
                </c:pt>
                <c:pt idx="1079">
                  <c:v>2.9226256204299998E-4</c:v>
                </c:pt>
                <c:pt idx="1080">
                  <c:v>2.6619804292599998E-4</c:v>
                </c:pt>
                <c:pt idx="1081">
                  <c:v>2.3961028376899999E-4</c:v>
                </c:pt>
                <c:pt idx="1082">
                  <c:v>2.1251065619899999E-4</c:v>
                </c:pt>
                <c:pt idx="1083">
                  <c:v>1.8491075679399999E-4</c:v>
                </c:pt>
                <c:pt idx="1084">
                  <c:v>1.56822402023E-4</c:v>
                </c:pt>
                <c:pt idx="1085">
                  <c:v>1.2825762305500001E-4</c:v>
                </c:pt>
                <c:pt idx="1086">
                  <c:v>9.92286604981E-5</c:v>
                </c:pt>
                <c:pt idx="1087">
                  <c:v>6.9747959039200005E-5</c:v>
                </c:pt>
                <c:pt idx="1088">
                  <c:v>3.98281619844E-5</c:v>
                </c:pt>
                <c:pt idx="1089">
                  <c:v>9.4821057339300004E-6</c:v>
                </c:pt>
                <c:pt idx="1090">
                  <c:v>-2.1277185862999999E-5</c:v>
                </c:pt>
                <c:pt idx="1091">
                  <c:v>-5.2436507199400003E-5</c:v>
                </c:pt>
                <c:pt idx="1092">
                  <c:v>-8.39824767053E-5</c:v>
                </c:pt>
                <c:pt idx="1093">
                  <c:v>-1.15901542719E-4</c:v>
                </c:pt>
                <c:pt idx="1094">
                  <c:v>-1.4817998941900001E-4</c:v>
                </c:pt>
                <c:pt idx="1095">
                  <c:v>-1.8080394285E-4</c:v>
                </c:pt>
                <c:pt idx="1096">
                  <c:v>-2.1375937699800001E-4</c:v>
                </c:pt>
                <c:pt idx="1097">
                  <c:v>-2.4703211995000002E-4</c:v>
                </c:pt>
                <c:pt idx="1098">
                  <c:v>-2.8060786011099999E-4</c:v>
                </c:pt>
                <c:pt idx="1099">
                  <c:v>-3.1447215248099999E-4</c:v>
                </c:pt>
                <c:pt idx="1100">
                  <c:v>-3.4861042499300001E-4</c:v>
                </c:pt>
                <c:pt idx="1101">
                  <c:v>-3.8300798491299999E-4</c:v>
                </c:pt>
                <c:pt idx="1102">
                  <c:v>-4.1765002528799998E-4</c:v>
                </c:pt>
                <c:pt idx="1103">
                  <c:v>-4.5252163144599998E-4</c:v>
                </c:pt>
                <c:pt idx="1104">
                  <c:v>-4.8760778754299998E-4</c:v>
                </c:pt>
                <c:pt idx="1105">
                  <c:v>-5.2289338316200004E-4</c:v>
                </c:pt>
                <c:pt idx="1106">
                  <c:v>-5.5836321994E-4</c:v>
                </c:pt>
                <c:pt idx="1107">
                  <c:v>-5.9400201826000001E-4</c:v>
                </c:pt>
                <c:pt idx="1108">
                  <c:v>-6.2979442394399995E-4</c:v>
                </c:pt>
                <c:pt idx="1109">
                  <c:v>-6.6572501501500003E-4</c:v>
                </c:pt>
                <c:pt idx="1110">
                  <c:v>-7.0177830846499998E-4</c:v>
                </c:pt>
                <c:pt idx="1111">
                  <c:v>-7.3793876705999998E-4</c:v>
                </c:pt>
                <c:pt idx="1112">
                  <c:v>-7.7419080617300001E-4</c:v>
                </c:pt>
                <c:pt idx="1113">
                  <c:v>-8.1051880063599997E-4</c:v>
                </c:pt>
                <c:pt idx="1114">
                  <c:v>-8.4690709159699999E-4</c:v>
                </c:pt>
                <c:pt idx="1115">
                  <c:v>-8.8333999342300002E-4</c:v>
                </c:pt>
                <c:pt idx="1116">
                  <c:v>-9.1980180058500003E-4</c:v>
                </c:pt>
                <c:pt idx="1117">
                  <c:v>-9.5627679457000001E-4</c:v>
                </c:pt>
                <c:pt idx="1118">
                  <c:v>-9.9274925079399995E-4</c:v>
                </c:pt>
                <c:pt idx="1119">
                  <c:v>-1.02920344552E-3</c:v>
                </c:pt>
                <c:pt idx="1120">
                  <c:v>-1.06562366277E-3</c:v>
                </c:pt>
                <c:pt idx="1121">
                  <c:v>-1.10199420126E-3</c:v>
                </c:pt>
                <c:pt idx="1122">
                  <c:v>-1.1382993812799999E-3</c:v>
                </c:pt>
                <c:pt idx="1123">
                  <c:v>-1.1745235516199999E-3</c:v>
                </c:pt>
                <c:pt idx="1124">
                  <c:v>-1.21065109646E-3</c:v>
                </c:pt>
                <c:pt idx="1125">
                  <c:v>-1.2466664421999999E-3</c:v>
                </c:pt>
                <c:pt idx="1126">
                  <c:v>-1.28255406439E-3</c:v>
                </c:pt>
                <c:pt idx="1127">
                  <c:v>-1.3182984945100001E-3</c:v>
                </c:pt>
                <c:pt idx="1128">
                  <c:v>-1.3538843267999999E-3</c:v>
                </c:pt>
                <c:pt idx="1129">
                  <c:v>-1.3892962250500001E-3</c:v>
                </c:pt>
                <c:pt idx="1130">
                  <c:v>-1.42451892935E-3</c:v>
                </c:pt>
                <c:pt idx="1131">
                  <c:v>-1.45953726281E-3</c:v>
                </c:pt>
                <c:pt idx="1132">
                  <c:v>-1.49433613825E-3</c:v>
                </c:pt>
                <c:pt idx="1133">
                  <c:v>-1.5289005648700001E-3</c:v>
                </c:pt>
                <c:pt idx="1134">
                  <c:v>-1.5632156548200001E-3</c:v>
                </c:pt>
                <c:pt idx="1135">
                  <c:v>-1.59726662976E-3</c:v>
                </c:pt>
                <c:pt idx="1136">
                  <c:v>-1.63103882743E-3</c:v>
                </c:pt>
                <c:pt idx="1137">
                  <c:v>-1.66451770805E-3</c:v>
                </c:pt>
                <c:pt idx="1138">
                  <c:v>-1.6976888607699999E-3</c:v>
                </c:pt>
                <c:pt idx="1139">
                  <c:v>-1.73053801002E-3</c:v>
                </c:pt>
                <c:pt idx="1140">
                  <c:v>-1.76305102178E-3</c:v>
                </c:pt>
                <c:pt idx="1141">
                  <c:v>-1.79521390985E-3</c:v>
                </c:pt>
                <c:pt idx="1142">
                  <c:v>-1.8270128419999999E-3</c:v>
                </c:pt>
                <c:pt idx="1143">
                  <c:v>-1.85843414607E-3</c:v>
                </c:pt>
                <c:pt idx="1144">
                  <c:v>-1.8894643160299999E-3</c:v>
                </c:pt>
                <c:pt idx="1145">
                  <c:v>-1.9200900179E-3</c:v>
                </c:pt>
                <c:pt idx="1146">
                  <c:v>-1.95029809567E-3</c:v>
                </c:pt>
                <c:pt idx="1147">
                  <c:v>-1.9800755770800001E-3</c:v>
                </c:pt>
                <c:pt idx="1148">
                  <c:v>-2.0094096793599999E-3</c:v>
                </c:pt>
                <c:pt idx="1149">
                  <c:v>-2.0382878148899998E-3</c:v>
                </c:pt>
                <c:pt idx="1150">
                  <c:v>-2.06669759674E-3</c:v>
                </c:pt>
                <c:pt idx="1151">
                  <c:v>-2.0946268441200001E-3</c:v>
                </c:pt>
                <c:pt idx="1152">
                  <c:v>-2.1220635878299999E-3</c:v>
                </c:pt>
                <c:pt idx="1153">
                  <c:v>-2.14899607546E-3</c:v>
                </c:pt>
                <c:pt idx="1154">
                  <c:v>-2.1754127766300002E-3</c:v>
                </c:pt>
                <c:pt idx="1155">
                  <c:v>-2.2013023881200001E-3</c:v>
                </c:pt>
                <c:pt idx="1156">
                  <c:v>-2.2266538387699999E-3</c:v>
                </c:pt>
                <c:pt idx="1157">
                  <c:v>-2.2514562944800001E-3</c:v>
                </c:pt>
                <c:pt idx="1158">
                  <c:v>-2.2756991629199999E-3</c:v>
                </c:pt>
                <c:pt idx="1159">
                  <c:v>-2.29937209824E-3</c:v>
                </c:pt>
                <c:pt idx="1160">
                  <c:v>-2.32246500568E-3</c:v>
                </c:pt>
                <c:pt idx="1161">
                  <c:v>-2.3449680459599999E-3</c:v>
                </c:pt>
                <c:pt idx="1162">
                  <c:v>-2.3668716397200001E-3</c:v>
                </c:pt>
                <c:pt idx="1163">
                  <c:v>-2.3881664716799999E-3</c:v>
                </c:pt>
                <c:pt idx="1164">
                  <c:v>-2.40884349482E-3</c:v>
                </c:pt>
                <c:pt idx="1165">
                  <c:v>-2.42889393434E-3</c:v>
                </c:pt>
                <c:pt idx="1166">
                  <c:v>-2.4483092915900001E-3</c:v>
                </c:pt>
                <c:pt idx="1167">
                  <c:v>-2.4670813478E-3</c:v>
                </c:pt>
                <c:pt idx="1168">
                  <c:v>-2.4852021677100001E-3</c:v>
                </c:pt>
                <c:pt idx="1169">
                  <c:v>-2.5026641031399999E-3</c:v>
                </c:pt>
                <c:pt idx="1170">
                  <c:v>-2.5194597962999998E-3</c:v>
                </c:pt>
                <c:pt idx="1171">
                  <c:v>-2.5355821831300001E-3</c:v>
                </c:pt>
                <c:pt idx="1172">
                  <c:v>-2.5510244963700001E-3</c:v>
                </c:pt>
                <c:pt idx="1173">
                  <c:v>-2.5657802686E-3</c:v>
                </c:pt>
                <c:pt idx="1174">
                  <c:v>-2.5798433350799998E-3</c:v>
                </c:pt>
                <c:pt idx="1175">
                  <c:v>-2.5932078365200001E-3</c:v>
                </c:pt>
                <c:pt idx="1176">
                  <c:v>-2.6058682216400001E-3</c:v>
                </c:pt>
                <c:pt idx="1177">
                  <c:v>-2.6178192496600001E-3</c:v>
                </c:pt>
                <c:pt idx="1178">
                  <c:v>-2.6290559926100002E-3</c:v>
                </c:pt>
                <c:pt idx="1179">
                  <c:v>-2.6395738375600002E-3</c:v>
                </c:pt>
                <c:pt idx="1180">
                  <c:v>-2.6493684886300002E-3</c:v>
                </c:pt>
                <c:pt idx="1181">
                  <c:v>-2.6584359688900001E-3</c:v>
                </c:pt>
                <c:pt idx="1182">
                  <c:v>-2.66677262219E-3</c:v>
                </c:pt>
                <c:pt idx="1183">
                  <c:v>-2.6743751147299999E-3</c:v>
                </c:pt>
                <c:pt idx="1184">
                  <c:v>-2.6812404365800001E-3</c:v>
                </c:pt>
                <c:pt idx="1185">
                  <c:v>-2.6873659030099998E-3</c:v>
                </c:pt>
                <c:pt idx="1186">
                  <c:v>-2.6927491556899999E-3</c:v>
                </c:pt>
                <c:pt idx="1187">
                  <c:v>-2.6973881637600001E-3</c:v>
                </c:pt>
                <c:pt idx="1188">
                  <c:v>-2.70128122471E-3</c:v>
                </c:pt>
                <c:pt idx="1189">
                  <c:v>-2.7044269652E-3</c:v>
                </c:pt>
                <c:pt idx="1190">
                  <c:v>-2.7068243416200001E-3</c:v>
                </c:pt>
                <c:pt idx="1191">
                  <c:v>-2.7084726406000001E-3</c:v>
                </c:pt>
                <c:pt idx="1192">
                  <c:v>-2.7093714793500001E-3</c:v>
                </c:pt>
                <c:pt idx="1193">
                  <c:v>-2.7095208058099999E-3</c:v>
                </c:pt>
                <c:pt idx="1194">
                  <c:v>-2.7089208987100002E-3</c:v>
                </c:pt>
                <c:pt idx="1195">
                  <c:v>-2.70757236746E-3</c:v>
                </c:pt>
                <c:pt idx="1196">
                  <c:v>-2.7054761518900002E-3</c:v>
                </c:pt>
                <c:pt idx="1197">
                  <c:v>-2.7026335218500001E-3</c:v>
                </c:pt>
                <c:pt idx="1198">
                  <c:v>-2.6990460766800001E-3</c:v>
                </c:pt>
                <c:pt idx="1199">
                  <c:v>-2.6947157444699998E-3</c:v>
                </c:pt>
                <c:pt idx="1200">
                  <c:v>-2.68964478128E-3</c:v>
                </c:pt>
                <c:pt idx="1201">
                  <c:v>-2.6838357701399998E-3</c:v>
                </c:pt>
                <c:pt idx="1202">
                  <c:v>-2.6772916198999999E-3</c:v>
                </c:pt>
                <c:pt idx="1203">
                  <c:v>-2.6700155639799998E-3</c:v>
                </c:pt>
                <c:pt idx="1204">
                  <c:v>-2.66201115895E-3</c:v>
                </c:pt>
                <c:pt idx="1205">
                  <c:v>-2.65328228298E-3</c:v>
                </c:pt>
                <c:pt idx="1206">
                  <c:v>-2.64383313413E-3</c:v>
                </c:pt>
                <c:pt idx="1207">
                  <c:v>-2.6336682285199998E-3</c:v>
                </c:pt>
                <c:pt idx="1208">
                  <c:v>-2.62279239834E-3</c:v>
                </c:pt>
                <c:pt idx="1209">
                  <c:v>-2.6112107897100002E-3</c:v>
                </c:pt>
                <c:pt idx="1210">
                  <c:v>-2.5989288604800001E-3</c:v>
                </c:pt>
                <c:pt idx="1211">
                  <c:v>-2.58595237777E-3</c:v>
                </c:pt>
                <c:pt idx="1212">
                  <c:v>-2.5722874154600001E-3</c:v>
                </c:pt>
                <c:pt idx="1213">
                  <c:v>-2.55794035152E-3</c:v>
                </c:pt>
                <c:pt idx="1214">
                  <c:v>-2.54291786521E-3</c:v>
                </c:pt>
                <c:pt idx="1215">
                  <c:v>-2.52722693413E-3</c:v>
                </c:pt>
                <c:pt idx="1216">
                  <c:v>-2.5108748311500001E-3</c:v>
                </c:pt>
                <c:pt idx="1217">
                  <c:v>-2.4938691212199999E-3</c:v>
                </c:pt>
                <c:pt idx="1218">
                  <c:v>-2.4762176580399998E-3</c:v>
                </c:pt>
                <c:pt idx="1219">
                  <c:v>-2.4579285805999998E-3</c:v>
                </c:pt>
                <c:pt idx="1220">
                  <c:v>-2.4390103095799998E-3</c:v>
                </c:pt>
                <c:pt idx="1221">
                  <c:v>-2.4194715436600001E-3</c:v>
                </c:pt>
                <c:pt idx="1222">
                  <c:v>-2.3993212557000001E-3</c:v>
                </c:pt>
                <c:pt idx="1223">
                  <c:v>-2.3785686887400001E-3</c:v>
                </c:pt>
                <c:pt idx="1224">
                  <c:v>-2.3572233520000002E-3</c:v>
                </c:pt>
                <c:pt idx="1225">
                  <c:v>-2.3352950166100001E-3</c:v>
                </c:pt>
                <c:pt idx="1226">
                  <c:v>-2.3127937113699999E-3</c:v>
                </c:pt>
                <c:pt idx="1227">
                  <c:v>-2.2897297182899999E-3</c:v>
                </c:pt>
                <c:pt idx="1228">
                  <c:v>-2.2661135680900001E-3</c:v>
                </c:pt>
                <c:pt idx="1229">
                  <c:v>-2.2419560355100001E-3</c:v>
                </c:pt>
                <c:pt idx="1230">
                  <c:v>-2.2172681346200001E-3</c:v>
                </c:pt>
                <c:pt idx="1231">
                  <c:v>-2.1920611139200001E-3</c:v>
                </c:pt>
                <c:pt idx="1232">
                  <c:v>-2.16634645139E-3</c:v>
                </c:pt>
                <c:pt idx="1233">
                  <c:v>-2.1401358494600002E-3</c:v>
                </c:pt>
                <c:pt idx="1234">
                  <c:v>-2.1134412298E-3</c:v>
                </c:pt>
                <c:pt idx="1235">
                  <c:v>-2.0862747280799999E-3</c:v>
                </c:pt>
                <c:pt idx="1236">
                  <c:v>-2.0586486886599998E-3</c:v>
                </c:pt>
                <c:pt idx="1237">
                  <c:v>-2.0305756590700001E-3</c:v>
                </c:pt>
                <c:pt idx="1238">
                  <c:v>-2.00206838455E-3</c:v>
                </c:pt>
                <c:pt idx="1239">
                  <c:v>-1.9731398023800002E-3</c:v>
                </c:pt>
                <c:pt idx="1240">
                  <c:v>-1.94380303618E-3</c:v>
                </c:pt>
                <c:pt idx="1241">
                  <c:v>-1.91407139013E-3</c:v>
                </c:pt>
                <c:pt idx="1242">
                  <c:v>-1.8839583431299999E-3</c:v>
                </c:pt>
                <c:pt idx="1243">
                  <c:v>-1.8534775427800001E-3</c:v>
                </c:pt>
                <c:pt idx="1244">
                  <c:v>-1.82264279943E-3</c:v>
                </c:pt>
                <c:pt idx="1245">
                  <c:v>-1.7914680800599999E-3</c:v>
                </c:pt>
                <c:pt idx="1246">
                  <c:v>-1.7599675020999999E-3</c:v>
                </c:pt>
                <c:pt idx="1247">
                  <c:v>-1.7281553272299999E-3</c:v>
                </c:pt>
                <c:pt idx="1248">
                  <c:v>-1.6960459550800001E-3</c:v>
                </c:pt>
                <c:pt idx="1249">
                  <c:v>-1.66365391685E-3</c:v>
                </c:pt>
                <c:pt idx="1250">
                  <c:v>-1.6309938689499999E-3</c:v>
                </c:pt>
                <c:pt idx="1251">
                  <c:v>-1.59808058648E-3</c:v>
                </c:pt>
                <c:pt idx="1252">
                  <c:v>-1.5649289567300001E-3</c:v>
                </c:pt>
                <c:pt idx="1253">
                  <c:v>-1.5315539726299999E-3</c:v>
                </c:pt>
                <c:pt idx="1254">
                  <c:v>-1.4979707260999999E-3</c:v>
                </c:pt>
                <c:pt idx="1255">
                  <c:v>-1.4641944014199999E-3</c:v>
                </c:pt>
                <c:pt idx="1256">
                  <c:v>-1.4302402685E-3</c:v>
                </c:pt>
                <c:pt idx="1257">
                  <c:v>-1.3961236761499999E-3</c:v>
                </c:pt>
                <c:pt idx="1258">
                  <c:v>-1.3618600453400001E-3</c:v>
                </c:pt>
                <c:pt idx="1259">
                  <c:v>-1.3274648623199999E-3</c:v>
                </c:pt>
                <c:pt idx="1260">
                  <c:v>-1.2929536718700001E-3</c:v>
                </c:pt>
                <c:pt idx="1261">
                  <c:v>-1.25834207038E-3</c:v>
                </c:pt>
                <c:pt idx="1262">
                  <c:v>-1.2236456989799999E-3</c:v>
                </c:pt>
                <c:pt idx="1263">
                  <c:v>-1.18888023665E-3</c:v>
                </c:pt>
                <c:pt idx="1264">
                  <c:v>-1.15406139329E-3</c:v>
                </c:pt>
                <c:pt idx="1265">
                  <c:v>-1.11920490277E-3</c:v>
                </c:pt>
                <c:pt idx="1266">
                  <c:v>-1.08432651601E-3</c:v>
                </c:pt>
                <c:pt idx="1267">
                  <c:v>-1.0494419940199999E-3</c:v>
                </c:pt>
                <c:pt idx="1268">
                  <c:v>-1.0145671009399999E-3</c:v>
                </c:pt>
                <c:pt idx="1269">
                  <c:v>-9.7971759706999995E-4</c:v>
                </c:pt>
                <c:pt idx="1270">
                  <c:v>-9.4490923193500003E-4</c:v>
                </c:pt>
                <c:pt idx="1271">
                  <c:v>-9.1015773731300002E-4</c:v>
                </c:pt>
                <c:pt idx="1272">
                  <c:v>-8.7547882029999997E-4</c:v>
                </c:pt>
                <c:pt idx="1273">
                  <c:v>-8.4088815636999999E-4</c:v>
                </c:pt>
                <c:pt idx="1274">
                  <c:v>-8.0640138245999997E-4</c:v>
                </c:pt>
                <c:pt idx="1275">
                  <c:v>-7.7203409006800004E-4</c:v>
                </c:pt>
                <c:pt idx="1276">
                  <c:v>-7.37801818356E-4</c:v>
                </c:pt>
                <c:pt idx="1277">
                  <c:v>-7.0372004730599996E-4</c:v>
                </c:pt>
                <c:pt idx="1278">
                  <c:v>-6.6980419087500002E-4</c:v>
                </c:pt>
                <c:pt idx="1279">
                  <c:v>-6.3606959019200005E-4</c:v>
                </c:pt>
                <c:pt idx="1280">
                  <c:v>-6.0253150678200005E-4</c:v>
                </c:pt>
                <c:pt idx="1281">
                  <c:v>-5.6920511583600001E-4</c:v>
                </c:pt>
                <c:pt idx="1282">
                  <c:v>-5.3610549949799997E-4</c:v>
                </c:pt>
                <c:pt idx="1283">
                  <c:v>-5.0324764021200002E-4</c:v>
                </c:pt>
                <c:pt idx="1284">
                  <c:v>-4.7064641411E-4</c:v>
                </c:pt>
                <c:pt idx="1285">
                  <c:v>-4.3831658442799998E-4</c:v>
                </c:pt>
                <c:pt idx="1286">
                  <c:v>-4.0627279500499999E-4</c:v>
                </c:pt>
                <c:pt idx="1287">
                  <c:v>-3.74529563798E-4</c:v>
                </c:pt>
                <c:pt idx="1288">
                  <c:v>-3.43101276489E-4</c:v>
                </c:pt>
                <c:pt idx="1289">
                  <c:v>-3.1200218011300001E-4</c:v>
                </c:pt>
                <c:pt idx="1290">
                  <c:v>-2.8124637677900001E-4</c:v>
                </c:pt>
                <c:pt idx="1291">
                  <c:v>-2.50847817434E-4</c:v>
                </c:pt>
                <c:pt idx="1292">
                  <c:v>-2.2082029570599999E-4</c:v>
                </c:pt>
                <c:pt idx="1293">
                  <c:v>-1.91177441803E-4</c:v>
                </c:pt>
                <c:pt idx="1294">
                  <c:v>-1.61932716502E-4</c:v>
                </c:pt>
                <c:pt idx="1295">
                  <c:v>-1.33099405195E-4</c:v>
                </c:pt>
                <c:pt idx="1296">
                  <c:v>-1.04690612019E-4</c:v>
                </c:pt>
                <c:pt idx="1297">
                  <c:v>-7.6719254079099999E-5</c:v>
                </c:pt>
                <c:pt idx="1298">
                  <c:v>-4.9198055720600001E-5</c:v>
                </c:pt>
                <c:pt idx="1299">
                  <c:v>-2.2139542924699999E-5</c:v>
                </c:pt>
                <c:pt idx="1300">
                  <c:v>4.4439622385700004E-6</c:v>
                </c:pt>
                <c:pt idx="1301">
                  <c:v>3.0540347038199998E-5</c:v>
                </c:pt>
                <c:pt idx="1302">
                  <c:v>5.6137713467599997E-5</c:v>
                </c:pt>
                <c:pt idx="1303">
                  <c:v>8.1224383465800001E-5</c:v>
                </c:pt>
                <c:pt idx="1304">
                  <c:v>1.05788904109E-4</c:v>
                </c:pt>
                <c:pt idx="1305">
                  <c:v>1.2982005265099999E-4</c:v>
                </c:pt>
                <c:pt idx="1306">
                  <c:v>1.5330684150100001E-4</c:v>
                </c:pt>
                <c:pt idx="1307">
                  <c:v>1.7623852307700001E-4</c:v>
                </c:pt>
                <c:pt idx="1308">
                  <c:v>1.98604594551E-4</c:v>
                </c:pt>
                <c:pt idx="1309">
                  <c:v>2.20394802502E-4</c:v>
                </c:pt>
                <c:pt idx="1310">
                  <c:v>2.4159914744799999E-4</c:v>
                </c:pt>
                <c:pt idx="1311">
                  <c:v>2.6220788826600001E-4</c:v>
                </c:pt>
                <c:pt idx="1312">
                  <c:v>2.8221154650800003E-4</c:v>
                </c:pt>
                <c:pt idx="1313">
                  <c:v>3.0160091058200001E-4</c:v>
                </c:pt>
                <c:pt idx="1314">
                  <c:v>3.2036703984599998E-4</c:v>
                </c:pt>
                <c:pt idx="1315">
                  <c:v>3.3850126854799998E-4</c:v>
                </c:pt>
                <c:pt idx="1316">
                  <c:v>3.5599520967599999E-4</c:v>
                </c:pt>
                <c:pt idx="1317">
                  <c:v>3.72840758653E-4</c:v>
                </c:pt>
                <c:pt idx="1318">
                  <c:v>3.8903009694300002E-4</c:v>
                </c:pt>
                <c:pt idx="1319">
                  <c:v>4.0455569550900002E-4</c:v>
                </c:pt>
                <c:pt idx="1320">
                  <c:v>4.1941031814099998E-4</c:v>
                </c:pt>
                <c:pt idx="1321">
                  <c:v>4.3358702467199999E-4</c:v>
                </c:pt>
                <c:pt idx="1322">
                  <c:v>4.4707917404699998E-4</c:v>
                </c:pt>
                <c:pt idx="1323">
                  <c:v>4.5988042727299999E-4</c:v>
                </c:pt>
                <c:pt idx="1324">
                  <c:v>4.71984750216E-4</c:v>
                </c:pt>
                <c:pt idx="1325">
                  <c:v>4.8338641630600002E-4</c:v>
                </c:pt>
                <c:pt idx="1326">
                  <c:v>4.9408000904800002E-4</c:v>
                </c:pt>
                <c:pt idx="1327">
                  <c:v>5.04060424441E-4</c:v>
                </c:pt>
                <c:pt idx="1328">
                  <c:v>5.13322873257E-4</c:v>
                </c:pt>
                <c:pt idx="1329">
                  <c:v>5.2186288313899997E-4</c:v>
                </c:pt>
                <c:pt idx="1330">
                  <c:v>5.2967630062299999E-4</c:v>
                </c:pt>
                <c:pt idx="1331">
                  <c:v>5.3675929296300004E-4</c:v>
                </c:pt>
                <c:pt idx="1332">
                  <c:v>5.4310834984899997E-4</c:v>
                </c:pt>
                <c:pt idx="1333">
                  <c:v>5.4872028497200004E-4</c:v>
                </c:pt>
                <c:pt idx="1334">
                  <c:v>5.5359223744300004E-4</c:v>
                </c:pt>
                <c:pt idx="1335">
                  <c:v>5.5772167307299996E-4</c:v>
                </c:pt>
                <c:pt idx="1336">
                  <c:v>5.6110638551099999E-4</c:v>
                </c:pt>
                <c:pt idx="1337">
                  <c:v>5.6374449723199996E-4</c:v>
                </c:pt>
                <c:pt idx="1338">
                  <c:v>5.65634460381E-4</c:v>
                </c:pt>
                <c:pt idx="1339">
                  <c:v>5.6677505747600003E-4</c:v>
                </c:pt>
                <c:pt idx="1340">
                  <c:v>5.6716540196899998E-4</c:v>
                </c:pt>
                <c:pt idx="1341">
                  <c:v>5.6680493863600005E-4</c:v>
                </c:pt>
                <c:pt idx="1342">
                  <c:v>5.6569344386599998E-4</c:v>
                </c:pt>
                <c:pt idx="1343">
                  <c:v>5.6383102575299998E-4</c:v>
                </c:pt>
                <c:pt idx="1344">
                  <c:v>5.6121812408200004E-4</c:v>
                </c:pt>
                <c:pt idx="1345">
                  <c:v>5.5785551015000005E-4</c:v>
                </c:pt>
                <c:pt idx="1346">
                  <c:v>5.5374428643999998E-4</c:v>
                </c:pt>
                <c:pt idx="1347">
                  <c:v>5.4888588615899995E-4</c:v>
                </c:pt>
                <c:pt idx="1348">
                  <c:v>5.4328207261099997E-4</c:v>
                </c:pt>
                <c:pt idx="1349">
                  <c:v>5.3693493845799998E-4</c:v>
                </c:pt>
                <c:pt idx="1350">
                  <c:v>5.2984690479999995E-4</c:v>
                </c:pt>
                <c:pt idx="1351">
                  <c:v>5.2202072012799998E-4</c:v>
                </c:pt>
                <c:pt idx="1352">
                  <c:v>5.1345945912899997E-4</c:v>
                </c:pt>
                <c:pt idx="1353">
                  <c:v>5.0416652135799997E-4</c:v>
                </c:pt>
                <c:pt idx="1354">
                  <c:v>4.9414562973500002E-4</c:v>
                </c:pt>
                <c:pt idx="1355">
                  <c:v>4.83400828943E-4</c:v>
                </c:pt>
                <c:pt idx="1356">
                  <c:v>4.7193648365299998E-4</c:v>
                </c:pt>
                <c:pt idx="1357">
                  <c:v>4.5975727660900001E-4</c:v>
                </c:pt>
                <c:pt idx="1358">
                  <c:v>4.4686820658599999E-4</c:v>
                </c:pt>
                <c:pt idx="1359">
                  <c:v>4.3327458621000002E-4</c:v>
                </c:pt>
                <c:pt idx="1360">
                  <c:v>4.18982039618E-4</c:v>
                </c:pt>
                <c:pt idx="1361">
                  <c:v>4.0399649999700002E-4</c:v>
                </c:pt>
                <c:pt idx="1362">
                  <c:v>3.8832420699499998E-4</c:v>
                </c:pt>
                <c:pt idx="1363">
                  <c:v>3.71971703967E-4</c:v>
                </c:pt>
                <c:pt idx="1364">
                  <c:v>3.5494583511900001E-4</c:v>
                </c:pt>
                <c:pt idx="1365">
                  <c:v>3.3725374249800002E-4</c:v>
                </c:pt>
                <c:pt idx="1366">
                  <c:v>3.1890286285700002E-4</c:v>
                </c:pt>
                <c:pt idx="1367">
                  <c:v>2.9990092438799998E-4</c:v>
                </c:pt>
                <c:pt idx="1368">
                  <c:v>2.8025594334100002E-4</c:v>
                </c:pt>
                <c:pt idx="1369">
                  <c:v>2.5997622048000001E-4</c:v>
                </c:pt>
                <c:pt idx="1370">
                  <c:v>2.39070337449E-4</c:v>
                </c:pt>
                <c:pt idx="1371">
                  <c:v>2.1754715300300001E-4</c:v>
                </c:pt>
                <c:pt idx="1372">
                  <c:v>1.95415799105E-4</c:v>
                </c:pt>
                <c:pt idx="1373">
                  <c:v>1.7268567691099999E-4</c:v>
                </c:pt>
                <c:pt idx="1374">
                  <c:v>1.4936645264400001E-4</c:v>
                </c:pt>
                <c:pt idx="1375">
                  <c:v>1.2546805332699999E-4</c:v>
                </c:pt>
                <c:pt idx="1376">
                  <c:v>1.01000662429E-4</c:v>
                </c:pt>
                <c:pt idx="1377">
                  <c:v>7.5974715371799993E-5</c:v>
                </c:pt>
                <c:pt idx="1378">
                  <c:v>5.0400894950900001E-5</c:v>
                </c:pt>
                <c:pt idx="1379">
                  <c:v>2.4290126615999999E-5</c:v>
                </c:pt>
                <c:pt idx="1380">
                  <c:v>-2.3464263291799998E-6</c:v>
                </c:pt>
                <c:pt idx="1381">
                  <c:v>-2.9497367647699999E-5</c:v>
                </c:pt>
                <c:pt idx="1382">
                  <c:v>-5.7151073183400003E-5</c:v>
                </c:pt>
                <c:pt idx="1383">
                  <c:v>-8.5295695988900006E-5</c:v>
                </c:pt>
                <c:pt idx="1384">
                  <c:v>-1.13919171541E-4</c:v>
                </c:pt>
                <c:pt idx="1385">
                  <c:v>-1.4300922305800001E-4</c:v>
                </c:pt>
                <c:pt idx="1386">
                  <c:v>-1.7255336691400001E-4</c:v>
                </c:pt>
                <c:pt idx="1387">
                  <c:v>-2.0253891813300001E-4</c:v>
                </c:pt>
                <c:pt idx="1388">
                  <c:v>-2.32952995992E-4</c:v>
                </c:pt>
                <c:pt idx="1389">
                  <c:v>-2.6378252969799998E-4</c:v>
                </c:pt>
                <c:pt idx="1390">
                  <c:v>-2.9501426413999998E-4</c:v>
                </c:pt>
                <c:pt idx="1391">
                  <c:v>-3.2663476575699998E-4</c:v>
                </c:pt>
                <c:pt idx="1392">
                  <c:v>-3.5863042844300002E-4</c:v>
                </c:pt>
                <c:pt idx="1393">
                  <c:v>-3.90987479562E-4</c:v>
                </c:pt>
                <c:pt idx="1394">
                  <c:v>-4.2369198603000002E-4</c:v>
                </c:pt>
                <c:pt idx="1395">
                  <c:v>-4.5672986043699998E-4</c:v>
                </c:pt>
                <c:pt idx="1396">
                  <c:v>-4.9008686730400003E-4</c:v>
                </c:pt>
                <c:pt idx="1397">
                  <c:v>-5.2374862933200002E-4</c:v>
                </c:pt>
                <c:pt idx="1398">
                  <c:v>-5.5770063376800005E-4</c:v>
                </c:pt>
                <c:pt idx="1399">
                  <c:v>-5.9192823881500003E-4</c:v>
                </c:pt>
                <c:pt idx="1400">
                  <c:v>-6.2641668007900003E-4</c:v>
                </c:pt>
                <c:pt idx="1401">
                  <c:v>-6.61151077111E-4</c:v>
                </c:pt>
                <c:pt idx="1402">
                  <c:v>-6.9611643997100005E-4</c:v>
                </c:pt>
                <c:pt idx="1403">
                  <c:v>-7.3129767584900003E-4</c:v>
                </c:pt>
                <c:pt idx="1404">
                  <c:v>-7.6667959572900002E-4</c:v>
                </c:pt>
                <c:pt idx="1405">
                  <c:v>-8.0224692111700001E-4</c:v>
                </c:pt>
                <c:pt idx="1406">
                  <c:v>-8.3798429077600002E-4</c:v>
                </c:pt>
                <c:pt idx="1407">
                  <c:v>-8.7387626752499998E-4</c:v>
                </c:pt>
                <c:pt idx="1408">
                  <c:v>-9.0990734506000005E-4</c:v>
                </c:pt>
                <c:pt idx="1409">
                  <c:v>-9.4606195481300003E-4</c:v>
                </c:pt>
                <c:pt idx="1410">
                  <c:v>-9.8232447282699991E-4</c:v>
                </c:pt>
                <c:pt idx="1411">
                  <c:v>-1.0186792266800001E-3</c:v>
                </c:pt>
                <c:pt idx="1412">
                  <c:v>-1.05511050241E-3</c:v>
                </c:pt>
                <c:pt idx="1413">
                  <c:v>-1.0916025514499999E-3</c:v>
                </c:pt>
                <c:pt idx="1414">
                  <c:v>-1.1281395976199999E-3</c:v>
                </c:pt>
                <c:pt idx="1415">
                  <c:v>-1.1647058441E-3</c:v>
                </c:pt>
                <c:pt idx="1416">
                  <c:v>-1.2012854804200001E-3</c:v>
                </c:pt>
                <c:pt idx="1417">
                  <c:v>-1.23786268944E-3</c:v>
                </c:pt>
                <c:pt idx="1418">
                  <c:v>-1.27442165438E-3</c:v>
                </c:pt>
                <c:pt idx="1419">
                  <c:v>-1.3109465658100001E-3</c:v>
                </c:pt>
                <c:pt idx="1420">
                  <c:v>-1.34742162863E-3</c:v>
                </c:pt>
                <c:pt idx="1421">
                  <c:v>-1.3838310691000001E-3</c:v>
                </c:pt>
                <c:pt idx="1422">
                  <c:v>-1.4201591417899999E-3</c:v>
                </c:pt>
                <c:pt idx="1423">
                  <c:v>-1.4563901365900001E-3</c:v>
                </c:pt>
                <c:pt idx="1424">
                  <c:v>-1.49250838564E-3</c:v>
                </c:pt>
                <c:pt idx="1425">
                  <c:v>-1.5284982702899999E-3</c:v>
                </c:pt>
                <c:pt idx="1426">
                  <c:v>-1.56434422799E-3</c:v>
                </c:pt>
                <c:pt idx="1427">
                  <c:v>-1.60003075924E-3</c:v>
                </c:pt>
                <c:pt idx="1428">
                  <c:v>-1.63554243442E-3</c:v>
                </c:pt>
                <c:pt idx="1429">
                  <c:v>-1.6708639006100001E-3</c:v>
                </c:pt>
                <c:pt idx="1430">
                  <c:v>-1.7059798884600001E-3</c:v>
                </c:pt>
                <c:pt idx="1431">
                  <c:v>-1.74087521891E-3</c:v>
                </c:pt>
                <c:pt idx="1432">
                  <c:v>-1.7755348099400001E-3</c:v>
                </c:pt>
                <c:pt idx="1433">
                  <c:v>-1.8099436832600001E-3</c:v>
                </c:pt>
                <c:pt idx="1434">
                  <c:v>-1.84408697093E-3</c:v>
                </c:pt>
                <c:pt idx="1435">
                  <c:v>-1.87794992199E-3</c:v>
                </c:pt>
                <c:pt idx="1436">
                  <c:v>-1.91151790899E-3</c:v>
                </c:pt>
                <c:pt idx="1437">
                  <c:v>-1.94477643449E-3</c:v>
                </c:pt>
                <c:pt idx="1438">
                  <c:v>-1.9777111374499998E-3</c:v>
                </c:pt>
                <c:pt idx="1439">
                  <c:v>-2.0103077996899998E-3</c:v>
                </c:pt>
                <c:pt idx="1440">
                  <c:v>-2.0425523521199998E-3</c:v>
                </c:pt>
                <c:pt idx="1441">
                  <c:v>-2.0744308810100001E-3</c:v>
                </c:pt>
                <c:pt idx="1442">
                  <c:v>-2.1059296342200002E-3</c:v>
                </c:pt>
                <c:pt idx="1443">
                  <c:v>-2.1370350272300002E-3</c:v>
                </c:pt>
                <c:pt idx="1444">
                  <c:v>-2.1677336492200001E-3</c:v>
                </c:pt>
                <c:pt idx="1445">
                  <c:v>-2.1980122690100001E-3</c:v>
                </c:pt>
                <c:pt idx="1446">
                  <c:v>-2.2278578409799998E-3</c:v>
                </c:pt>
                <c:pt idx="1447">
                  <c:v>-2.2572575107999999E-3</c:v>
                </c:pt>
                <c:pt idx="1448">
                  <c:v>-2.2861986212E-3</c:v>
                </c:pt>
                <c:pt idx="1449">
                  <c:v>-2.3146687175599999E-3</c:v>
                </c:pt>
                <c:pt idx="1450">
                  <c:v>-2.3426555534899998E-3</c:v>
                </c:pt>
                <c:pt idx="1451">
                  <c:v>-2.37014709621E-3</c:v>
                </c:pt>
                <c:pt idx="1452">
                  <c:v>-2.3971315319999999E-3</c:v>
                </c:pt>
                <c:pt idx="1453">
                  <c:v>-2.4235972713399999E-3</c:v>
                </c:pt>
                <c:pt idx="1454">
                  <c:v>-2.4495329541600001E-3</c:v>
                </c:pt>
                <c:pt idx="1455">
                  <c:v>-2.4749274548500001E-3</c:v>
                </c:pt>
                <c:pt idx="1456">
                  <c:v>-2.4997698872199999E-3</c:v>
                </c:pt>
                <c:pt idx="1457">
                  <c:v>-2.5240496093700002E-3</c:v>
                </c:pt>
                <c:pt idx="1458">
                  <c:v>-2.5477562283799998E-3</c:v>
                </c:pt>
                <c:pt idx="1459">
                  <c:v>-2.5708796049700002E-3</c:v>
                </c:pt>
                <c:pt idx="1460">
                  <c:v>-2.5934098580399998E-3</c:v>
                </c:pt>
                <c:pt idx="1461">
                  <c:v>-2.6153373690299998E-3</c:v>
                </c:pt>
                <c:pt idx="1462">
                  <c:v>-2.6366527862100001E-3</c:v>
                </c:pt>
                <c:pt idx="1463">
                  <c:v>-2.6573470289E-3</c:v>
                </c:pt>
                <c:pt idx="1464">
                  <c:v>-2.6774112914399999E-3</c:v>
                </c:pt>
                <c:pt idx="1465">
                  <c:v>-2.6968370471899998E-3</c:v>
                </c:pt>
                <c:pt idx="1466">
                  <c:v>-2.7156160522900001E-3</c:v>
                </c:pt>
                <c:pt idx="1467">
                  <c:v>-2.7337403493599998E-3</c:v>
                </c:pt>
                <c:pt idx="1468">
                  <c:v>-2.7512022710399998E-3</c:v>
                </c:pt>
                <c:pt idx="1469">
                  <c:v>-2.7679944434299999E-3</c:v>
                </c:pt>
                <c:pt idx="1470">
                  <c:v>-2.7841097893699998E-3</c:v>
                </c:pt>
                <c:pt idx="1471">
                  <c:v>-2.7995415315899999E-3</c:v>
                </c:pt>
                <c:pt idx="1472">
                  <c:v>-2.8142831957800002E-3</c:v>
                </c:pt>
                <c:pt idx="1473">
                  <c:v>-2.82832861346E-3</c:v>
                </c:pt>
                <c:pt idx="1474">
                  <c:v>-2.8416719247399999E-3</c:v>
                </c:pt>
                <c:pt idx="1475">
                  <c:v>-2.8543075809299998E-3</c:v>
                </c:pt>
                <c:pt idx="1476">
                  <c:v>-2.8662303470600001E-3</c:v>
                </c:pt>
                <c:pt idx="1477">
                  <c:v>-2.8774353042200001E-3</c:v>
                </c:pt>
                <c:pt idx="1478">
                  <c:v>-2.8879178517499998E-3</c:v>
                </c:pt>
                <c:pt idx="1479">
                  <c:v>-2.8976737092899999E-3</c:v>
                </c:pt>
                <c:pt idx="1480">
                  <c:v>-2.9066989187499998E-3</c:v>
                </c:pt>
                <c:pt idx="1481">
                  <c:v>-2.91498984606E-3</c:v>
                </c:pt>
                <c:pt idx="1482">
                  <c:v>-2.9225431828200001E-3</c:v>
                </c:pt>
                <c:pt idx="1483">
                  <c:v>-2.9293559477800001E-3</c:v>
                </c:pt>
                <c:pt idx="1484">
                  <c:v>-2.9354254881899999E-3</c:v>
                </c:pt>
                <c:pt idx="1485">
                  <c:v>-2.9407494810000001E-3</c:v>
                </c:pt>
                <c:pt idx="1486">
                  <c:v>-2.9453259339500002E-3</c:v>
                </c:pt>
                <c:pt idx="1487">
                  <c:v>-2.9491531864299998E-3</c:v>
                </c:pt>
                <c:pt idx="1488">
                  <c:v>-2.9522299102500002E-3</c:v>
                </c:pt>
                <c:pt idx="1489">
                  <c:v>-2.9545551102800002E-3</c:v>
                </c:pt>
                <c:pt idx="1490">
                  <c:v>-2.9561281249000002E-3</c:v>
                </c:pt>
                <c:pt idx="1491">
                  <c:v>-2.9569486263199998E-3</c:v>
                </c:pt>
                <c:pt idx="1492">
                  <c:v>-2.9570166207499998E-3</c:v>
                </c:pt>
                <c:pt idx="1493">
                  <c:v>-2.9563324483899999E-3</c:v>
                </c:pt>
                <c:pt idx="1494">
                  <c:v>-2.95489678338E-3</c:v>
                </c:pt>
                <c:pt idx="1495">
                  <c:v>-2.9527106334499998E-3</c:v>
                </c:pt>
                <c:pt idx="1496">
                  <c:v>-2.94977533953E-3</c:v>
                </c:pt>
                <c:pt idx="1497">
                  <c:v>-2.9460925751599999E-3</c:v>
                </c:pt>
                <c:pt idx="1498">
                  <c:v>-2.94166434579E-3</c:v>
                </c:pt>
                <c:pt idx="1499">
                  <c:v>-2.9364929879300001E-3</c:v>
                </c:pt>
                <c:pt idx="1500">
                  <c:v>-2.93058116807E-3</c:v>
                </c:pt>
                <c:pt idx="1501">
                  <c:v>-2.9239318815900001E-3</c:v>
                </c:pt>
                <c:pt idx="1502">
                  <c:v>-2.9165484514099998E-3</c:v>
                </c:pt>
                <c:pt idx="1503">
                  <c:v>-2.9084345265499999E-3</c:v>
                </c:pt>
                <c:pt idx="1504">
                  <c:v>-2.8995940805600002E-3</c:v>
                </c:pt>
                <c:pt idx="1505">
                  <c:v>-2.8900314097099998E-3</c:v>
                </c:pt>
                <c:pt idx="1506">
                  <c:v>-2.8797511311799999E-3</c:v>
                </c:pt>
                <c:pt idx="1507">
                  <c:v>-2.8687581809899998E-3</c:v>
                </c:pt>
                <c:pt idx="1508">
                  <c:v>-2.8570578118399998E-3</c:v>
                </c:pt>
                <c:pt idx="1509">
                  <c:v>-2.8446555907800002E-3</c:v>
                </c:pt>
                <c:pt idx="1510">
                  <c:v>-2.83155739681E-3</c:v>
                </c:pt>
                <c:pt idx="1511">
                  <c:v>-2.81776941823E-3</c:v>
                </c:pt>
                <c:pt idx="1512">
                  <c:v>-2.8032981499599998E-3</c:v>
                </c:pt>
                <c:pt idx="1513">
                  <c:v>-2.7881503906600001E-3</c:v>
                </c:pt>
                <c:pt idx="1514">
                  <c:v>-2.7723332397E-3</c:v>
                </c:pt>
                <c:pt idx="1515">
                  <c:v>-2.75585409411E-3</c:v>
                </c:pt>
                <c:pt idx="1516">
                  <c:v>-2.7387206452199999E-3</c:v>
                </c:pt>
                <c:pt idx="1517">
                  <c:v>-2.7209408753199999E-3</c:v>
                </c:pt>
                <c:pt idx="1518">
                  <c:v>-2.7025230541399999E-3</c:v>
                </c:pt>
                <c:pt idx="1519">
                  <c:v>-2.6834757351500002E-3</c:v>
                </c:pt>
                <c:pt idx="1520">
                  <c:v>-2.6638077518399998E-3</c:v>
                </c:pt>
                <c:pt idx="1521">
                  <c:v>-2.64352821377E-3</c:v>
                </c:pt>
                <c:pt idx="1522">
                  <c:v>-2.6226465025599999E-3</c:v>
                </c:pt>
                <c:pt idx="1523">
                  <c:v>-2.6011722677499998E-3</c:v>
                </c:pt>
                <c:pt idx="1524">
                  <c:v>-2.57911542253E-3</c:v>
                </c:pt>
                <c:pt idx="1525">
                  <c:v>-2.5564861393200002E-3</c:v>
                </c:pt>
                <c:pt idx="1526">
                  <c:v>-2.5332948453499998E-3</c:v>
                </c:pt>
                <c:pt idx="1527">
                  <c:v>-2.5095522179400002E-3</c:v>
                </c:pt>
                <c:pt idx="1528">
                  <c:v>-2.4852691798799998E-3</c:v>
                </c:pt>
                <c:pt idx="1529">
                  <c:v>-2.4604568945199999E-3</c:v>
                </c:pt>
                <c:pt idx="1530">
                  <c:v>-2.4351267608800002E-3</c:v>
                </c:pt>
                <c:pt idx="1531">
                  <c:v>-2.4092904085499999E-3</c:v>
                </c:pt>
                <c:pt idx="1532">
                  <c:v>-2.3829596925900001E-3</c:v>
                </c:pt>
                <c:pt idx="1533">
                  <c:v>-2.35614668827E-3</c:v>
                </c:pt>
                <c:pt idx="1534">
                  <c:v>-2.32886368569E-3</c:v>
                </c:pt>
                <c:pt idx="1535">
                  <c:v>-2.30112318438E-3</c:v>
                </c:pt>
                <c:pt idx="1536">
                  <c:v>-2.2729378877499999E-3</c:v>
                </c:pt>
                <c:pt idx="1537">
                  <c:v>-2.2443206974300002E-3</c:v>
                </c:pt>
                <c:pt idx="1538">
                  <c:v>-2.2152847076100002E-3</c:v>
                </c:pt>
                <c:pt idx="1539">
                  <c:v>-2.1858431991899998E-3</c:v>
                </c:pt>
                <c:pt idx="1540">
                  <c:v>-2.15600963393E-3</c:v>
                </c:pt>
                <c:pt idx="1541">
                  <c:v>-2.1257976484600001E-3</c:v>
                </c:pt>
                <c:pt idx="1542">
                  <c:v>-2.0952210482499999E-3</c:v>
                </c:pt>
                <c:pt idx="1543">
                  <c:v>-2.0642938014899998E-3</c:v>
                </c:pt>
                <c:pt idx="1544">
                  <c:v>-2.03303003287E-3</c:v>
                </c:pt>
                <c:pt idx="1545">
                  <c:v>-2.00144401738E-3</c:v>
                </c:pt>
                <c:pt idx="1546">
                  <c:v>-1.96955017394E-3</c:v>
                </c:pt>
                <c:pt idx="1547">
                  <c:v>-1.9373630589900001E-3</c:v>
                </c:pt>
                <c:pt idx="1548">
                  <c:v>-1.9048973600899999E-3</c:v>
                </c:pt>
                <c:pt idx="1549">
                  <c:v>-1.87216788934E-3</c:v>
                </c:pt>
                <c:pt idx="1550">
                  <c:v>-1.8391895769E-3</c:v>
                </c:pt>
                <c:pt idx="1551">
                  <c:v>-1.8059774642699999E-3</c:v>
                </c:pt>
                <c:pt idx="1552">
                  <c:v>-1.7725466977E-3</c:v>
                </c:pt>
                <c:pt idx="1553">
                  <c:v>-1.7389125214200001E-3</c:v>
                </c:pt>
                <c:pt idx="1554">
                  <c:v>-1.7050902708999999E-3</c:v>
                </c:pt>
                <c:pt idx="1555">
                  <c:v>-1.6710953660799999E-3</c:v>
                </c:pt>
                <c:pt idx="1556">
                  <c:v>-1.63694330444E-3</c:v>
                </c:pt>
                <c:pt idx="1557">
                  <c:v>-1.6026496542300001E-3</c:v>
                </c:pt>
                <c:pt idx="1558">
                  <c:v>-1.5682300474900001E-3</c:v>
                </c:pt>
                <c:pt idx="1559">
                  <c:v>-1.53370017315E-3</c:v>
                </c:pt>
                <c:pt idx="1560">
                  <c:v>-1.49907577006E-3</c:v>
                </c:pt>
                <c:pt idx="1561">
                  <c:v>-1.4643726199999999E-3</c:v>
                </c:pt>
                <c:pt idx="1562">
                  <c:v>-1.4296065406800001E-3</c:v>
                </c:pt>
                <c:pt idx="1563">
                  <c:v>-1.3947933787399999E-3</c:v>
                </c:pt>
                <c:pt idx="1564">
                  <c:v>-1.3599490026699999E-3</c:v>
                </c:pt>
                <c:pt idx="1565">
                  <c:v>-1.32508929583E-3</c:v>
                </c:pt>
                <c:pt idx="1566">
                  <c:v>-1.2902301493699999E-3</c:v>
                </c:pt>
                <c:pt idx="1567">
                  <c:v>-1.2553874551500001E-3</c:v>
                </c:pt>
                <c:pt idx="1568">
                  <c:v>-1.2205770987200001E-3</c:v>
                </c:pt>
                <c:pt idx="1569">
                  <c:v>-1.18581495229E-3</c:v>
                </c:pt>
                <c:pt idx="1570">
                  <c:v>-1.15111686763E-3</c:v>
                </c:pt>
                <c:pt idx="1571">
                  <c:v>-1.1164986690499999E-3</c:v>
                </c:pt>
                <c:pt idx="1572">
                  <c:v>-1.0819761464000001E-3</c:v>
                </c:pt>
                <c:pt idx="1573">
                  <c:v>-1.04756504804E-3</c:v>
                </c:pt>
                <c:pt idx="1574">
                  <c:v>-1.0132810738400001E-3</c:v>
                </c:pt>
                <c:pt idx="1575">
                  <c:v>-9.7913986823199993E-4</c:v>
                </c:pt>
                <c:pt idx="1576">
                  <c:v>-9.4515701323499997E-4</c:v>
                </c:pt>
                <c:pt idx="1577">
                  <c:v>-9.1134802155800004E-4</c:v>
                </c:pt>
                <c:pt idx="1578">
                  <c:v>-8.7772832969799995E-4</c:v>
                </c:pt>
                <c:pt idx="1579">
                  <c:v>-8.4431329108899998E-4</c:v>
                </c:pt>
                <c:pt idx="1580">
                  <c:v>-8.1111816928199998E-4</c:v>
                </c:pt>
                <c:pt idx="1581">
                  <c:v>-7.7815813116299999E-4</c:v>
                </c:pt>
                <c:pt idx="1582">
                  <c:v>-7.4544824021500003E-4</c:v>
                </c:pt>
                <c:pt idx="1583">
                  <c:v>-7.1300344982499998E-4</c:v>
                </c:pt>
                <c:pt idx="1584">
                  <c:v>-6.8083859665000004E-4</c:v>
                </c:pt>
                <c:pt idx="1585">
                  <c:v>-6.4896839400600001E-4</c:v>
                </c:pt>
                <c:pt idx="1586">
                  <c:v>-6.1740742535300005E-4</c:v>
                </c:pt>
                <c:pt idx="1587">
                  <c:v>-5.8617013778700002E-4</c:v>
                </c:pt>
                <c:pt idx="1588">
                  <c:v>-5.5527083565099996E-4</c:v>
                </c:pt>
                <c:pt idx="1589">
                  <c:v>-5.2472367414300005E-4</c:v>
                </c:pt>
                <c:pt idx="1590">
                  <c:v>-4.9454265305400003E-4</c:v>
                </c:pt>
                <c:pt idx="1591">
                  <c:v>-4.6474161052499998E-4</c:v>
                </c:pt>
                <c:pt idx="1592">
                  <c:v>-4.3533421690300001E-4</c:v>
                </c:pt>
                <c:pt idx="1593">
                  <c:v>-4.0633396865600002E-4</c:v>
                </c:pt>
                <c:pt idx="1594">
                  <c:v>-3.7775418237999999E-4</c:v>
                </c:pt>
                <c:pt idx="1595">
                  <c:v>-3.4960798887300002E-4</c:v>
                </c:pt>
                <c:pt idx="1596">
                  <c:v>-3.2190832728999999E-4</c:v>
                </c:pt>
                <c:pt idx="1597">
                  <c:v>-2.94667939393E-4</c:v>
                </c:pt>
                <c:pt idx="1598">
                  <c:v>-2.6789936388199999E-4</c:v>
                </c:pt>
                <c:pt idx="1599">
                  <c:v>-2.4161493081200001E-4</c:v>
                </c:pt>
                <c:pt idx="1600">
                  <c:v>-2.1582675610800001E-4</c:v>
                </c:pt>
                <c:pt idx="1601">
                  <c:v>-1.90546736178E-4</c:v>
                </c:pt>
                <c:pt idx="1602">
                  <c:v>-1.6578654260500001E-4</c:v>
                </c:pt>
                <c:pt idx="1603">
                  <c:v>-1.41557616967E-4</c:v>
                </c:pt>
                <c:pt idx="1604">
                  <c:v>-1.17871165724E-4</c:v>
                </c:pt>
                <c:pt idx="1605">
                  <c:v>-9.4738155244700003E-5</c:v>
                </c:pt>
                <c:pt idx="1606">
                  <c:v>-7.2169306910899994E-5</c:v>
                </c:pt>
                <c:pt idx="1607">
                  <c:v>-5.0175092345000001E-5</c:v>
                </c:pt>
                <c:pt idx="1608">
                  <c:v>-2.8765728741499999E-5</c:v>
                </c:pt>
                <c:pt idx="1609">
                  <c:v>-7.9511743139400004E-6</c:v>
                </c:pt>
                <c:pt idx="1610">
                  <c:v>1.22588761394E-5</c:v>
                </c:pt>
                <c:pt idx="1611">
                  <c:v>3.18549955697E-5</c:v>
                </c:pt>
                <c:pt idx="1612">
                  <c:v>5.0828028868099997E-5</c:v>
                </c:pt>
                <c:pt idx="1613">
                  <c:v>6.9169096961900004E-5</c:v>
                </c:pt>
                <c:pt idx="1614">
                  <c:v>8.6869600769700004E-5</c:v>
                </c:pt>
                <c:pt idx="1615">
                  <c:v>1.0392122504899999E-4</c:v>
                </c:pt>
                <c:pt idx="1616">
                  <c:v>1.20315942096E-4</c:v>
                </c:pt>
                <c:pt idx="1617">
                  <c:v>1.36046015339E-4</c:v>
                </c:pt>
                <c:pt idx="1618">
                  <c:v>1.5110400280299999E-4</c:v>
                </c:pt>
                <c:pt idx="1619">
                  <c:v>1.6548276042300001E-4</c:v>
                </c:pt>
                <c:pt idx="1620">
                  <c:v>1.7917544524600001E-4</c:v>
                </c:pt>
                <c:pt idx="1621">
                  <c:v>1.92175518499E-4</c:v>
                </c:pt>
                <c:pt idx="1622">
                  <c:v>2.0447674850099999E-4</c:v>
                </c:pt>
                <c:pt idx="1623">
                  <c:v>2.1607321347400001E-4</c:v>
                </c:pt>
                <c:pt idx="1624">
                  <c:v>2.2695930418499999E-4</c:v>
                </c:pt>
                <c:pt idx="1625">
                  <c:v>2.37129726464E-4</c:v>
                </c:pt>
                <c:pt idx="1626">
                  <c:v>2.4657950358699998E-4</c:v>
                </c:pt>
                <c:pt idx="1627">
                  <c:v>2.5530397850000001E-4</c:v>
                </c:pt>
                <c:pt idx="1628">
                  <c:v>2.63298815932E-4</c:v>
                </c:pt>
                <c:pt idx="1629">
                  <c:v>2.7056000433900001E-4</c:v>
                </c:pt>
                <c:pt idx="1630">
                  <c:v>2.7708385770099998E-4</c:v>
                </c:pt>
                <c:pt idx="1631">
                  <c:v>2.8286701721699998E-4</c:v>
                </c:pt>
                <c:pt idx="1632">
                  <c:v>2.8790645279799999E-4</c:v>
                </c:pt>
                <c:pt idx="1633">
                  <c:v>2.9219946444400001E-4</c:v>
                </c:pt>
                <c:pt idx="1634">
                  <c:v>2.9574368349900002E-4</c:v>
                </c:pt>
                <c:pt idx="1635">
                  <c:v>2.9853707370700001E-4</c:v>
                </c:pt>
                <c:pt idx="1636">
                  <c:v>3.00577932151E-4</c:v>
                </c:pt>
                <c:pt idx="1637">
                  <c:v>3.0186489004700002E-4</c:v>
                </c:pt>
                <c:pt idx="1638">
                  <c:v>3.02396913386E-4</c:v>
                </c:pt>
                <c:pt idx="1639">
                  <c:v>3.0217330341000001E-4</c:v>
                </c:pt>
                <c:pt idx="1640">
                  <c:v>3.0119369697200003E-4</c:v>
                </c:pt>
                <c:pt idx="1641">
                  <c:v>2.9945806672300001E-4</c:v>
                </c:pt>
                <c:pt idx="1642">
                  <c:v>2.9696672114599997E-4</c:v>
                </c:pt>
                <c:pt idx="1643">
                  <c:v>2.9372030446900001E-4</c:v>
                </c:pt>
                <c:pt idx="1644">
                  <c:v>2.8971979640900002E-4</c:v>
                </c:pt>
                <c:pt idx="1645">
                  <c:v>2.8496651175199998E-4</c:v>
                </c:pt>
                <c:pt idx="1646">
                  <c:v>2.7946209983300001E-4</c:v>
                </c:pt>
                <c:pt idx="1647">
                  <c:v>2.7320854380899999E-4</c:v>
                </c:pt>
                <c:pt idx="1648">
                  <c:v>2.6620815983800002E-4</c:v>
                </c:pt>
                <c:pt idx="1649">
                  <c:v>2.58463596058E-4</c:v>
                </c:pt>
                <c:pt idx="1650">
                  <c:v>2.4997783147000002E-4</c:v>
                </c:pt>
                <c:pt idx="1651">
                  <c:v>2.4075417463E-4</c:v>
                </c:pt>
                <c:pt idx="1652">
                  <c:v>2.3079626222500001E-4</c:v>
                </c:pt>
                <c:pt idx="1653">
                  <c:v>2.2010805750199999E-4</c:v>
                </c:pt>
                <c:pt idx="1654">
                  <c:v>2.08693848508E-4</c:v>
                </c:pt>
                <c:pt idx="1655">
                  <c:v>1.9655824626500001E-4</c:v>
                </c:pt>
                <c:pt idx="1656">
                  <c:v>1.8370618272100001E-4</c:v>
                </c:pt>
                <c:pt idx="1657">
                  <c:v>1.7014290861800001E-4</c:v>
                </c:pt>
                <c:pt idx="1658">
                  <c:v>1.55873991176E-4</c:v>
                </c:pt>
                <c:pt idx="1659">
                  <c:v>1.40905311667E-4</c:v>
                </c:pt>
                <c:pt idx="1660">
                  <c:v>1.2524306284E-4</c:v>
                </c:pt>
                <c:pt idx="1661">
                  <c:v>1.0889374619E-4</c:v>
                </c:pt>
                <c:pt idx="1662">
                  <c:v>9.1864169118199994E-5</c:v>
                </c:pt>
                <c:pt idx="1663">
                  <c:v>7.4161441935400002E-5</c:v>
                </c:pt>
                <c:pt idx="1664">
                  <c:v>5.5792974746300003E-5</c:v>
                </c:pt>
                <c:pt idx="1665">
                  <c:v>3.6766474174799997E-5</c:v>
                </c:pt>
                <c:pt idx="1666">
                  <c:v>1.7089939992699999E-5</c:v>
                </c:pt>
                <c:pt idx="1667">
                  <c:v>-3.2283384104199999E-6</c:v>
                </c:pt>
                <c:pt idx="1668">
                  <c:v>-2.4179785677199999E-5</c:v>
                </c:pt>
                <c:pt idx="1669">
                  <c:v>-4.5755544253599997E-5</c:v>
                </c:pt>
                <c:pt idx="1670">
                  <c:v>-6.7946478296300003E-5</c:v>
                </c:pt>
                <c:pt idx="1671">
                  <c:v>-9.0743177700299999E-5</c:v>
                </c:pt>
                <c:pt idx="1672">
                  <c:v>-1.14135962237E-4</c:v>
                </c:pt>
                <c:pt idx="1673">
                  <c:v>-1.3811488583800001E-4</c:v>
                </c:pt>
                <c:pt idx="1674">
                  <c:v>-1.6266974097800001E-4</c:v>
                </c:pt>
                <c:pt idx="1675">
                  <c:v>-1.87790063173E-4</c:v>
                </c:pt>
                <c:pt idx="1676">
                  <c:v>-2.1346513561000001E-4</c:v>
                </c:pt>
                <c:pt idx="1677">
                  <c:v>-2.39683993868E-4</c:v>
                </c:pt>
                <c:pt idx="1678">
                  <c:v>-2.6643543077500001E-4</c:v>
                </c:pt>
                <c:pt idx="1679">
                  <c:v>-2.9370800134200003E-4</c:v>
                </c:pt>
                <c:pt idx="1680">
                  <c:v>-3.21490027835E-4</c:v>
                </c:pt>
                <c:pt idx="1681">
                  <c:v>-3.4976960493400002E-4</c:v>
                </c:pt>
                <c:pt idx="1682">
                  <c:v>-3.7853460498900001E-4</c:v>
                </c:pt>
                <c:pt idx="1683">
                  <c:v>-4.07772683389E-4</c:v>
                </c:pt>
                <c:pt idx="1684">
                  <c:v>-4.3747128402600003E-4</c:v>
                </c:pt>
                <c:pt idx="1685">
                  <c:v>-4.6761764484299999E-4</c:v>
                </c:pt>
                <c:pt idx="1686">
                  <c:v>-4.9819880348300001E-4</c:v>
                </c:pt>
                <c:pt idx="1687">
                  <c:v>-5.2920160303000004E-4</c:v>
                </c:pt>
                <c:pt idx="1688">
                  <c:v>-5.6061269783400005E-4</c:v>
                </c:pt>
                <c:pt idx="1689">
                  <c:v>-5.9241855941600001E-4</c:v>
                </c:pt>
                <c:pt idx="1690">
                  <c:v>-6.24605482457E-4</c:v>
                </c:pt>
                <c:pt idx="1691">
                  <c:v>-6.5715959088399997E-4</c:v>
                </c:pt>
                <c:pt idx="1692">
                  <c:v>-6.9006684400300001E-4</c:v>
                </c:pt>
                <c:pt idx="1693">
                  <c:v>-7.2331304273000004E-4</c:v>
                </c:pt>
                <c:pt idx="1694">
                  <c:v>-7.5688383587500005E-4</c:v>
                </c:pt>
                <c:pt idx="1695">
                  <c:v>-7.9076472652400004E-4</c:v>
                </c:pt>
                <c:pt idx="1696">
                  <c:v>-8.2494107843799995E-4</c:v>
                </c:pt>
                <c:pt idx="1697">
                  <c:v>-8.5939812257700002E-4</c:v>
                </c:pt>
                <c:pt idx="1698">
                  <c:v>-8.9412096361999997E-4</c:v>
                </c:pt>
                <c:pt idx="1699">
                  <c:v>-9.29094586603E-4</c:v>
                </c:pt>
                <c:pt idx="1700">
                  <c:v>-9.6430386355900004E-4</c:v>
                </c:pt>
                <c:pt idx="1701">
                  <c:v>-9.9973356024399989E-4</c:v>
                </c:pt>
                <c:pt idx="1702">
                  <c:v>-1.0353683428999999E-3</c:v>
                </c:pt>
                <c:pt idx="1703">
                  <c:v>-1.0711927850399999E-3</c:v>
                </c:pt>
                <c:pt idx="1704">
                  <c:v>-1.10719137436E-3</c:v>
                </c:pt>
                <c:pt idx="1705">
                  <c:v>-1.14334851955E-3</c:v>
                </c:pt>
                <c:pt idx="1706">
                  <c:v>-1.1796485572800001E-3</c:v>
                </c:pt>
                <c:pt idx="1707">
                  <c:v>-1.21607575911E-3</c:v>
                </c:pt>
                <c:pt idx="1708">
                  <c:v>-1.2526143385500001E-3</c:v>
                </c:pt>
                <c:pt idx="1709">
                  <c:v>-1.2892484579900001E-3</c:v>
                </c:pt>
                <c:pt idx="1710">
                  <c:v>-1.32596223582E-3</c:v>
                </c:pt>
                <c:pt idx="1711">
                  <c:v>-1.36273975344E-3</c:v>
                </c:pt>
                <c:pt idx="1712">
                  <c:v>-1.3995650623499999E-3</c:v>
                </c:pt>
                <c:pt idx="1713">
                  <c:v>-1.43642219127E-3</c:v>
                </c:pt>
                <c:pt idx="1714">
                  <c:v>-1.4732951531999999E-3</c:v>
                </c:pt>
                <c:pt idx="1715">
                  <c:v>-1.5101679525800001E-3</c:v>
                </c:pt>
                <c:pt idx="1716">
                  <c:v>-1.54702459237E-3</c:v>
                </c:pt>
                <c:pt idx="1717">
                  <c:v>-1.5838490811900001E-3</c:v>
                </c:pt>
                <c:pt idx="1718">
                  <c:v>-1.62062544046E-3</c:v>
                </c:pt>
                <c:pt idx="1719">
                  <c:v>-1.6573377114699999E-3</c:v>
                </c:pt>
                <c:pt idx="1720">
                  <c:v>-1.6939699625000001E-3</c:v>
                </c:pt>
                <c:pt idx="1721">
                  <c:v>-1.7305062959499999E-3</c:v>
                </c:pt>
                <c:pt idx="1722">
                  <c:v>-1.76693085538E-3</c:v>
                </c:pt>
                <c:pt idx="1723">
                  <c:v>-1.8032278325999999E-3</c:v>
                </c:pt>
                <c:pt idx="1724">
                  <c:v>-1.83938147471E-3</c:v>
                </c:pt>
                <c:pt idx="1725">
                  <c:v>-1.87537609112E-3</c:v>
                </c:pt>
                <c:pt idx="1726">
                  <c:v>-1.9111960605499999E-3</c:v>
                </c:pt>
                <c:pt idx="1727">
                  <c:v>-1.94682583799E-3</c:v>
                </c:pt>
                <c:pt idx="1728">
                  <c:v>-1.9822499616300002E-3</c:v>
                </c:pt>
                <c:pt idx="1729">
                  <c:v>-2.0174530597699999E-3</c:v>
                </c:pt>
                <c:pt idx="1730">
                  <c:v>-2.0524198576699999E-3</c:v>
                </c:pt>
                <c:pt idx="1731">
                  <c:v>-2.0871351843599999E-3</c:v>
                </c:pt>
                <c:pt idx="1732">
                  <c:v>-2.1215839794399998E-3</c:v>
                </c:pt>
                <c:pt idx="1733">
                  <c:v>-2.1557512997599998E-3</c:v>
                </c:pt>
                <c:pt idx="1734">
                  <c:v>-2.18962232614E-3</c:v>
                </c:pt>
                <c:pt idx="1735">
                  <c:v>-2.22318236993E-3</c:v>
                </c:pt>
                <c:pt idx="1736">
                  <c:v>-2.25641687964E-3</c:v>
                </c:pt>
                <c:pt idx="1737">
                  <c:v>-2.2893114473799998E-3</c:v>
                </c:pt>
                <c:pt idx="1738">
                  <c:v>-2.3218518153400002E-3</c:v>
                </c:pt>
                <c:pt idx="1739">
                  <c:v>-2.3540238821599998E-3</c:v>
                </c:pt>
                <c:pt idx="1740">
                  <c:v>-2.3858137091900002E-3</c:v>
                </c:pt>
                <c:pt idx="1741">
                  <c:v>-2.4172075267699998E-3</c:v>
                </c:pt>
                <c:pt idx="1742">
                  <c:v>-2.4481917403899999E-3</c:v>
                </c:pt>
                <c:pt idx="1743">
                  <c:v>-2.4787529367400001E-3</c:v>
                </c:pt>
                <c:pt idx="1744">
                  <c:v>-2.5088778897100002E-3</c:v>
                </c:pt>
                <c:pt idx="1745">
                  <c:v>-2.5385535663700002E-3</c:v>
                </c:pt>
                <c:pt idx="1746">
                  <c:v>-2.56776713273E-3</c:v>
                </c:pt>
                <c:pt idx="1747">
                  <c:v>-2.5965059595200002E-3</c:v>
                </c:pt>
                <c:pt idx="1748">
                  <c:v>-2.62475762785E-3</c:v>
                </c:pt>
                <c:pt idx="1749">
                  <c:v>-2.6525099347599998E-3</c:v>
                </c:pt>
                <c:pt idx="1750">
                  <c:v>-2.6797508987200002E-3</c:v>
                </c:pt>
                <c:pt idx="1751">
                  <c:v>-2.7064687649399999E-3</c:v>
                </c:pt>
                <c:pt idx="1752">
                  <c:v>-2.7326520107100001E-3</c:v>
                </c:pt>
                <c:pt idx="1753">
                  <c:v>-2.7582893505100001E-3</c:v>
                </c:pt>
                <c:pt idx="1754">
                  <c:v>-2.7833697411100001E-3</c:v>
                </c:pt>
                <c:pt idx="1755">
                  <c:v>-2.8078823864999998E-3</c:v>
                </c:pt>
                <c:pt idx="1756">
                  <c:v>-2.83181674277E-3</c:v>
                </c:pt>
                <c:pt idx="1757">
                  <c:v>-2.8551625227900002E-3</c:v>
                </c:pt>
                <c:pt idx="1758">
                  <c:v>-2.8779097009E-3</c:v>
                </c:pt>
                <c:pt idx="1759">
                  <c:v>-2.9000485173300001E-3</c:v>
                </c:pt>
                <c:pt idx="1760">
                  <c:v>-2.9215694826900001E-3</c:v>
                </c:pt>
                <c:pt idx="1761">
                  <c:v>-2.9424633821300001E-3</c:v>
                </c:pt>
                <c:pt idx="1762">
                  <c:v>-2.9627212795700002E-3</c:v>
                </c:pt>
                <c:pt idx="1763">
                  <c:v>-2.98233452166E-3</c:v>
                </c:pt>
                <c:pt idx="1764">
                  <c:v>-3.0012947417199999E-3</c:v>
                </c:pt>
                <c:pt idx="1765">
                  <c:v>-3.0195938634900001E-3</c:v>
                </c:pt>
                <c:pt idx="1766">
                  <c:v>-3.03722410476E-3</c:v>
                </c:pt>
                <c:pt idx="1767">
                  <c:v>-3.0541779809E-3</c:v>
                </c:pt>
                <c:pt idx="1768">
                  <c:v>-3.07044830821E-3</c:v>
                </c:pt>
                <c:pt idx="1769">
                  <c:v>-3.0860282071900002E-3</c:v>
                </c:pt>
                <c:pt idx="1770">
                  <c:v>-3.1009111056200002E-3</c:v>
                </c:pt>
                <c:pt idx="1771">
                  <c:v>-3.1150907415600001E-3</c:v>
                </c:pt>
                <c:pt idx="1772">
                  <c:v>-3.12856116616E-3</c:v>
                </c:pt>
                <c:pt idx="1773">
                  <c:v>-3.1413167463600002E-3</c:v>
                </c:pt>
                <c:pt idx="1774">
                  <c:v>-3.1533521674400001E-3</c:v>
                </c:pt>
                <c:pt idx="1775">
                  <c:v>-3.16466243544E-3</c:v>
                </c:pt>
                <c:pt idx="1776">
                  <c:v>-3.1752428794100001E-3</c:v>
                </c:pt>
                <c:pt idx="1777">
                  <c:v>-3.1850891535600001E-3</c:v>
                </c:pt>
                <c:pt idx="1778">
                  <c:v>-3.1941972391999998E-3</c:v>
                </c:pt>
                <c:pt idx="1779">
                  <c:v>-3.2025634466300002E-3</c:v>
                </c:pt>
                <c:pt idx="1780">
                  <c:v>-3.2101844167700001E-3</c:v>
                </c:pt>
                <c:pt idx="1781">
                  <c:v>-3.2170571227099999E-3</c:v>
                </c:pt>
                <c:pt idx="1782">
                  <c:v>-3.2231788711499999E-3</c:v>
                </c:pt>
                <c:pt idx="1783">
                  <c:v>-3.2285473035800001E-3</c:v>
                </c:pt>
                <c:pt idx="1784">
                  <c:v>-3.2331603974000002E-3</c:v>
                </c:pt>
                <c:pt idx="1785">
                  <c:v>-3.23701646686E-3</c:v>
                </c:pt>
                <c:pt idx="1786">
                  <c:v>-3.2401141638700001E-3</c:v>
                </c:pt>
                <c:pt idx="1787">
                  <c:v>-3.2424524786000002E-3</c:v>
                </c:pt>
                <c:pt idx="1788">
                  <c:v>-3.2440307400100001E-3</c:v>
                </c:pt>
                <c:pt idx="1789">
                  <c:v>-3.2448486161699998E-3</c:v>
                </c:pt>
                <c:pt idx="1790">
                  <c:v>-3.2449061144600002E-3</c:v>
                </c:pt>
                <c:pt idx="1791">
                  <c:v>-3.2442035815800001E-3</c:v>
                </c:pt>
                <c:pt idx="1792">
                  <c:v>-3.2427417034900001E-3</c:v>
                </c:pt>
                <c:pt idx="1793">
                  <c:v>-3.2405215050500002E-3</c:v>
                </c:pt>
                <c:pt idx="1794">
                  <c:v>-3.2375443497200001E-3</c:v>
                </c:pt>
                <c:pt idx="1795">
                  <c:v>-3.2338119388799999E-3</c:v>
                </c:pt>
                <c:pt idx="1796">
                  <c:v>-3.22932631118E-3</c:v>
                </c:pt>
                <c:pt idx="1797">
                  <c:v>-3.2240898416400002E-3</c:v>
                </c:pt>
                <c:pt idx="1798">
                  <c:v>-3.2181052406399999E-3</c:v>
                </c:pt>
                <c:pt idx="1799">
                  <c:v>-3.21137555273E-3</c:v>
                </c:pt>
                <c:pt idx="1800">
                  <c:v>-3.20390415532E-3</c:v>
                </c:pt>
                <c:pt idx="1801">
                  <c:v>-3.1956947572099998E-3</c:v>
                </c:pt>
                <c:pt idx="1802">
                  <c:v>-3.1867513969799999E-3</c:v>
                </c:pt>
                <c:pt idx="1803">
                  <c:v>-3.1770784412E-3</c:v>
                </c:pt>
                <c:pt idx="1804">
                  <c:v>-3.1666805825300002E-3</c:v>
                </c:pt>
                <c:pt idx="1805">
                  <c:v>-3.1555628376600002E-3</c:v>
                </c:pt>
                <c:pt idx="1806">
                  <c:v>-3.1437305451100001E-3</c:v>
                </c:pt>
                <c:pt idx="1807">
                  <c:v>-3.1311893628799999E-3</c:v>
                </c:pt>
                <c:pt idx="1808">
                  <c:v>-3.1179452659400001E-3</c:v>
                </c:pt>
                <c:pt idx="1809">
                  <c:v>-3.1040045436200002E-3</c:v>
                </c:pt>
                <c:pt idx="1810">
                  <c:v>-3.08937379682E-3</c:v>
                </c:pt>
                <c:pt idx="1811">
                  <c:v>-3.0740599351200002E-3</c:v>
                </c:pt>
                <c:pt idx="1812">
                  <c:v>-3.0580701736699998E-3</c:v>
                </c:pt>
                <c:pt idx="1813">
                  <c:v>-3.0414120301E-3</c:v>
                </c:pt>
                <c:pt idx="1814">
                  <c:v>-3.0240933210699998E-3</c:v>
                </c:pt>
                <c:pt idx="1815">
                  <c:v>-3.0061221589100001E-3</c:v>
                </c:pt>
                <c:pt idx="1816">
                  <c:v>-2.9875069479899999E-3</c:v>
                </c:pt>
                <c:pt idx="1817">
                  <c:v>-2.9682563809899998E-3</c:v>
                </c:pt>
                <c:pt idx="1818">
                  <c:v>-2.9483794350700001E-3</c:v>
                </c:pt>
                <c:pt idx="1819">
                  <c:v>-2.9278853678600001E-3</c:v>
                </c:pt>
                <c:pt idx="1820">
                  <c:v>-2.9067837133899999E-3</c:v>
                </c:pt>
                <c:pt idx="1821">
                  <c:v>-2.8850842778299999E-3</c:v>
                </c:pt>
                <c:pt idx="1822">
                  <c:v>-2.8627971351600002E-3</c:v>
                </c:pt>
                <c:pt idx="1823">
                  <c:v>-2.8399326226700001E-3</c:v>
                </c:pt>
                <c:pt idx="1824">
                  <c:v>-2.8165013364000002E-3</c:v>
                </c:pt>
                <c:pt idx="1825">
                  <c:v>-2.79251412643E-3</c:v>
                </c:pt>
                <c:pt idx="1826">
                  <c:v>-2.7679820920299999E-3</c:v>
                </c:pt>
                <c:pt idx="1827">
                  <c:v>-2.7429165767600002E-3</c:v>
                </c:pt>
                <c:pt idx="1828">
                  <c:v>-2.71732916341E-3</c:v>
                </c:pt>
                <c:pt idx="1829">
                  <c:v>-2.6912316688500002E-3</c:v>
                </c:pt>
                <c:pt idx="1830">
                  <c:v>-2.6646361387799998E-3</c:v>
                </c:pt>
                <c:pt idx="1831">
                  <c:v>-2.6375548423799998E-3</c:v>
                </c:pt>
                <c:pt idx="1832">
                  <c:v>-2.6100002668400001E-3</c:v>
                </c:pt>
                <c:pt idx="1833">
                  <c:v>-2.5819851117900002E-3</c:v>
                </c:pt>
                <c:pt idx="1834">
                  <c:v>-2.5535222836899998E-3</c:v>
                </c:pt>
                <c:pt idx="1835">
                  <c:v>-2.52462489002E-3</c:v>
                </c:pt>
                <c:pt idx="1836">
                  <c:v>-2.4953062335199999E-3</c:v>
                </c:pt>
                <c:pt idx="1837">
                  <c:v>-2.4655798062100001E-3</c:v>
                </c:pt>
                <c:pt idx="1838">
                  <c:v>-2.4354592834000001E-3</c:v>
                </c:pt>
                <c:pt idx="1839">
                  <c:v>-2.4049585175899999E-3</c:v>
                </c:pt>
                <c:pt idx="1840">
                  <c:v>-2.3740915323000001E-3</c:v>
                </c:pt>
                <c:pt idx="1841">
                  <c:v>-2.3428725158599999E-3</c:v>
                </c:pt>
                <c:pt idx="1842">
                  <c:v>-2.3113158150000002E-3</c:v>
                </c:pt>
                <c:pt idx="1843">
                  <c:v>-2.2794359285700002E-3</c:v>
                </c:pt>
                <c:pt idx="1844">
                  <c:v>-2.24724750096E-3</c:v>
                </c:pt>
                <c:pt idx="1845">
                  <c:v>-2.2147653156500001E-3</c:v>
                </c:pt>
                <c:pt idx="1846">
                  <c:v>-2.18200428859E-3</c:v>
                </c:pt>
                <c:pt idx="1847">
                  <c:v>-2.1489794615500001E-3</c:v>
                </c:pt>
                <c:pt idx="1848">
                  <c:v>-2.11570599543E-3</c:v>
                </c:pt>
                <c:pt idx="1849">
                  <c:v>-2.0821991634400001E-3</c:v>
                </c:pt>
                <c:pt idx="1850">
                  <c:v>-2.0484743443700002E-3</c:v>
                </c:pt>
                <c:pt idx="1851">
                  <c:v>-2.0145470156500002E-3</c:v>
                </c:pt>
                <c:pt idx="1852">
                  <c:v>-1.9804327465000001E-3</c:v>
                </c:pt>
                <c:pt idx="1853">
                  <c:v>-1.94614719093E-3</c:v>
                </c:pt>
                <c:pt idx="1854">
                  <c:v>-1.91170608082E-3</c:v>
                </c:pt>
                <c:pt idx="1855">
                  <c:v>-1.87712521884E-3</c:v>
                </c:pt>
                <c:pt idx="1856">
                  <c:v>-1.8424204713899999E-3</c:v>
                </c:pt>
                <c:pt idx="1857">
                  <c:v>-1.8076077615799999E-3</c:v>
                </c:pt>
                <c:pt idx="1858">
                  <c:v>-1.77270306206E-3</c:v>
                </c:pt>
                <c:pt idx="1859">
                  <c:v>-1.73772238789E-3</c:v>
                </c:pt>
                <c:pt idx="1860">
                  <c:v>-1.70268178943E-3</c:v>
                </c:pt>
                <c:pt idx="1861">
                  <c:v>-1.6675973451299999E-3</c:v>
                </c:pt>
                <c:pt idx="1862">
                  <c:v>-1.6324851543499999E-3</c:v>
                </c:pt>
                <c:pt idx="1863">
                  <c:v>-1.59736133019E-3</c:v>
                </c:pt>
                <c:pt idx="1864">
                  <c:v>-1.5622419922699999E-3</c:v>
                </c:pt>
                <c:pt idx="1865">
                  <c:v>-1.52714325953E-3</c:v>
                </c:pt>
                <c:pt idx="1866">
                  <c:v>-1.4920812430299999E-3</c:v>
                </c:pt>
                <c:pt idx="1867">
                  <c:v>-1.4570720387299999E-3</c:v>
                </c:pt>
                <c:pt idx="1868">
                  <c:v>-1.42213172035E-3</c:v>
                </c:pt>
                <c:pt idx="1869">
                  <c:v>-1.38727633209E-3</c:v>
                </c:pt>
                <c:pt idx="1870">
                  <c:v>-1.3525218815500001E-3</c:v>
                </c:pt>
                <c:pt idx="1871">
                  <c:v>-1.3178843325100001E-3</c:v>
                </c:pt>
                <c:pt idx="1872">
                  <c:v>-1.2833795978099999E-3</c:v>
                </c:pt>
                <c:pt idx="1873">
                  <c:v>-1.24902353223E-3</c:v>
                </c:pt>
                <c:pt idx="1874">
                  <c:v>-1.2148319254099999E-3</c:v>
                </c:pt>
                <c:pt idx="1875">
                  <c:v>-1.1808204947700001E-3</c:v>
                </c:pt>
                <c:pt idx="1876">
                  <c:v>-1.1470048784599999E-3</c:v>
                </c:pt>
                <c:pt idx="1877">
                  <c:v>-1.1134006284199999E-3</c:v>
                </c:pt>
                <c:pt idx="1878">
                  <c:v>-1.08002320333E-3</c:v>
                </c:pt>
                <c:pt idx="1879">
                  <c:v>-1.0468879617800001E-3</c:v>
                </c:pt>
                <c:pt idx="1880">
                  <c:v>-1.0140101553400001E-3</c:v>
                </c:pt>
                <c:pt idx="1881">
                  <c:v>-9.8140492174199996E-4</c:v>
                </c:pt>
                <c:pt idx="1882">
                  <c:v>-9.4908727810200002E-4</c:v>
                </c:pt>
                <c:pt idx="1883">
                  <c:v>-9.1707211419599999E-4</c:v>
                </c:pt>
                <c:pt idx="1884">
                  <c:v>-8.8537418578900004E-4</c:v>
                </c:pt>
                <c:pt idx="1885">
                  <c:v>-8.5400810801700003E-4</c:v>
                </c:pt>
                <c:pt idx="1886">
                  <c:v>-8.2298834884900001E-4</c:v>
                </c:pt>
                <c:pt idx="1887">
                  <c:v>-7.9232922259199999E-4</c:v>
                </c:pt>
                <c:pt idx="1888">
                  <c:v>-7.6204488348200004E-4</c:v>
                </c:pt>
                <c:pt idx="1889">
                  <c:v>-7.3214931933300001E-4</c:v>
                </c:pt>
                <c:pt idx="1890">
                  <c:v>-7.0265634526500004E-4</c:v>
                </c:pt>
                <c:pt idx="1891">
                  <c:v>-6.7357959751399997E-4</c:v>
                </c:pt>
                <c:pt idx="1892">
                  <c:v>-6.4493252730600005E-4</c:v>
                </c:pt>
                <c:pt idx="1893">
                  <c:v>-6.1672839482800003E-4</c:v>
                </c:pt>
                <c:pt idx="1894">
                  <c:v>-5.8898026327500002E-4</c:v>
                </c:pt>
                <c:pt idx="1895">
                  <c:v>-5.6170099298899999E-4</c:v>
                </c:pt>
                <c:pt idx="1896">
                  <c:v>-5.34903235678E-4</c:v>
                </c:pt>
                <c:pt idx="1897">
                  <c:v>-5.0859942874900005E-4</c:v>
                </c:pt>
                <c:pt idx="1898">
                  <c:v>-4.8280178970200001E-4</c:v>
                </c:pt>
                <c:pt idx="1899">
                  <c:v>-4.5752231065999998E-4</c:v>
                </c:pt>
                <c:pt idx="1900">
                  <c:v>-4.3277275296900003E-4</c:v>
                </c:pt>
                <c:pt idx="1901">
                  <c:v>-4.0856464191499998E-4</c:v>
                </c:pt>
                <c:pt idx="1902">
                  <c:v>-3.8490926154000001E-4</c:v>
                </c:pt>
                <c:pt idx="1903">
                  <c:v>-3.61817649569E-4</c:v>
                </c:pt>
                <c:pt idx="1904">
                  <c:v>-3.3930059244000001E-4</c:v>
                </c:pt>
                <c:pt idx="1905">
                  <c:v>-3.1736862046299999E-4</c:v>
                </c:pt>
                <c:pt idx="1906">
                  <c:v>-2.9603200305799998E-4</c:v>
                </c:pt>
                <c:pt idx="1907">
                  <c:v>-2.7530074414899999E-4</c:v>
                </c:pt>
                <c:pt idx="1908">
                  <c:v>-2.5518457764999998E-4</c:v>
                </c:pt>
                <c:pt idx="1909">
                  <c:v>-2.35692963075E-4</c:v>
                </c:pt>
                <c:pt idx="1910">
                  <c:v>-2.1683508128E-4</c:v>
                </c:pt>
                <c:pt idx="1911">
                  <c:v>-1.9861983031599999E-4</c:v>
                </c:pt>
                <c:pt idx="1912">
                  <c:v>-1.8105582141800001E-4</c:v>
                </c:pt>
                <c:pt idx="1913">
                  <c:v>-1.64151375112E-4</c:v>
                </c:pt>
                <c:pt idx="1914">
                  <c:v>-1.4791451746E-4</c:v>
                </c:pt>
                <c:pt idx="1915">
                  <c:v>-1.32352976432E-4</c:v>
                </c:pt>
                <c:pt idx="1916">
                  <c:v>-1.17474178407E-4</c:v>
                </c:pt>
                <c:pt idx="1917">
                  <c:v>-1.03285244817E-4</c:v>
                </c:pt>
                <c:pt idx="1918">
                  <c:v>-8.9792988920499997E-5</c:v>
                </c:pt>
                <c:pt idx="1919">
                  <c:v>-7.7003912707300005E-5</c:v>
                </c:pt>
                <c:pt idx="1920">
                  <c:v>-6.4924203960199997E-5</c:v>
                </c:pt>
                <c:pt idx="1921">
                  <c:v>-5.3559733434000002E-5</c:v>
                </c:pt>
                <c:pt idx="1922">
                  <c:v>-4.2916052194100001E-5</c:v>
                </c:pt>
                <c:pt idx="1923">
                  <c:v>-3.2998389085199997E-5</c:v>
                </c:pt>
                <c:pt idx="1924">
                  <c:v>-2.3811648350799998E-5</c:v>
                </c:pt>
                <c:pt idx="1925">
                  <c:v>-1.5360407400300001E-5</c:v>
                </c:pt>
                <c:pt idx="1926">
                  <c:v>-7.6489146984799995E-6</c:v>
                </c:pt>
                <c:pt idx="1927">
                  <c:v>-6.8108784310799996E-7</c:v>
                </c:pt>
                <c:pt idx="1928">
                  <c:v>5.5394882515200002E-6</c:v>
                </c:pt>
                <c:pt idx="1929">
                  <c:v>1.1009563002899999E-5</c:v>
                </c:pt>
                <c:pt idx="1930">
                  <c:v>1.57262216502E-5</c:v>
                </c:pt>
                <c:pt idx="1931">
                  <c:v>1.9686886621599998E-5</c:v>
                </c:pt>
                <c:pt idx="1932">
                  <c:v>2.2889318720599999E-5</c:v>
                </c:pt>
                <c:pt idx="1933">
                  <c:v>2.5331618188800001E-5</c:v>
                </c:pt>
                <c:pt idx="1934">
                  <c:v>2.70122255976E-5</c:v>
                </c:pt>
                <c:pt idx="1935">
                  <c:v>2.7929922597600001E-5</c:v>
                </c:pt>
                <c:pt idx="1936">
                  <c:v>2.80838325121E-5</c:v>
                </c:pt>
                <c:pt idx="1937">
                  <c:v>2.74734207769E-5</c:v>
                </c:pt>
                <c:pt idx="1938">
                  <c:v>2.6098495238899999E-5</c:v>
                </c:pt>
                <c:pt idx="1939">
                  <c:v>2.3959206281500001E-5</c:v>
                </c:pt>
                <c:pt idx="1940">
                  <c:v>2.10560468164E-5</c:v>
                </c:pt>
                <c:pt idx="1941">
                  <c:v>1.7389852102099999E-5</c:v>
                </c:pt>
                <c:pt idx="1942">
                  <c:v>1.29617994365E-5</c:v>
                </c:pt>
                <c:pt idx="1943">
                  <c:v>7.7734076755900008E-6</c:v>
                </c:pt>
                <c:pt idx="1944">
                  <c:v>1.8265365914299999E-6</c:v>
                </c:pt>
                <c:pt idx="1945">
                  <c:v>-4.8766138842700002E-6</c:v>
                </c:pt>
                <c:pt idx="1946">
                  <c:v>-1.2333504612999999E-5</c:v>
                </c:pt>
                <c:pt idx="1947">
                  <c:v>-2.05412583269E-5</c:v>
                </c:pt>
                <c:pt idx="1948">
                  <c:v>-2.94966608627E-5</c:v>
                </c:pt>
                <c:pt idx="1949">
                  <c:v>-3.9196162556599999E-5</c:v>
                </c:pt>
                <c:pt idx="1950">
                  <c:v>-4.96358797686E-5</c:v>
                </c:pt>
                <c:pt idx="1951">
                  <c:v>-6.0811596588399997E-5</c:v>
                </c:pt>
                <c:pt idx="1952">
                  <c:v>-7.2718766651299997E-5</c:v>
                </c:pt>
                <c:pt idx="1953">
                  <c:v>-8.5352515142800005E-5</c:v>
                </c:pt>
                <c:pt idx="1954">
                  <c:v>-9.8707640906199994E-5</c:v>
                </c:pt>
                <c:pt idx="1955">
                  <c:v>-1.12778618742E-4</c:v>
                </c:pt>
                <c:pt idx="1956">
                  <c:v>-1.2755960181900001E-4</c:v>
                </c:pt>
                <c:pt idx="1957">
                  <c:v>-1.4304442424600001E-4</c:v>
                </c:pt>
                <c:pt idx="1958">
                  <c:v>-1.5922660378299999E-4</c:v>
                </c:pt>
                <c:pt idx="1959">
                  <c:v>-1.76099344694E-4</c:v>
                </c:pt>
                <c:pt idx="1960">
                  <c:v>-1.9365554072999999E-4</c:v>
                </c:pt>
                <c:pt idx="1961">
                  <c:v>-2.11887778284E-4</c:v>
                </c:pt>
                <c:pt idx="1962">
                  <c:v>-2.30788339641E-4</c:v>
                </c:pt>
                <c:pt idx="1963">
                  <c:v>-2.5034920640099999E-4</c:v>
                </c:pt>
                <c:pt idx="1964">
                  <c:v>-2.7056206301500003E-4</c:v>
                </c:pt>
                <c:pt idx="1965">
                  <c:v>-2.91418300466E-4</c:v>
                </c:pt>
                <c:pt idx="1966">
                  <c:v>-3.1290902007199999E-4</c:v>
                </c:pt>
                <c:pt idx="1967">
                  <c:v>-3.3502503743200002E-4</c:v>
                </c:pt>
                <c:pt idx="1968">
                  <c:v>-3.5775688649600002E-4</c:v>
                </c:pt>
                <c:pt idx="1969">
                  <c:v>-3.81094823756E-4</c:v>
                </c:pt>
                <c:pt idx="1970">
                  <c:v>-4.0502883257199999E-4</c:v>
                </c:pt>
                <c:pt idx="1971">
                  <c:v>-4.2954862760299998E-4</c:v>
                </c:pt>
                <c:pt idx="1972">
                  <c:v>-4.5464365939600001E-4</c:v>
                </c:pt>
                <c:pt idx="1973">
                  <c:v>-4.8030311904200001E-4</c:v>
                </c:pt>
                <c:pt idx="1974">
                  <c:v>-5.0651594300499996E-4</c:v>
                </c:pt>
                <c:pt idx="1975">
                  <c:v>-5.3327081802099997E-4</c:v>
                </c:pt>
                <c:pt idx="1976">
                  <c:v>-5.6055618613800001E-4</c:v>
                </c:pt>
                <c:pt idx="1977">
                  <c:v>-5.8836024984699998E-4</c:v>
                </c:pt>
                <c:pt idx="1978">
                  <c:v>-6.1667097733799996E-4</c:v>
                </c:pt>
                <c:pt idx="1979">
                  <c:v>-6.4547610786400004E-4</c:v>
                </c:pt>
                <c:pt idx="1980">
                  <c:v>-6.7476315718200004E-4</c:v>
                </c:pt>
                <c:pt idx="1981">
                  <c:v>-7.0451942312700004E-4</c:v>
                </c:pt>
                <c:pt idx="1982">
                  <c:v>-7.3473199126999997E-4</c:v>
                </c:pt>
                <c:pt idx="1983">
                  <c:v>-7.6538774066599996E-4</c:v>
                </c:pt>
                <c:pt idx="1984">
                  <c:v>-7.9647334972300003E-4</c:v>
                </c:pt>
                <c:pt idx="1985">
                  <c:v>-8.2797530211899996E-4</c:v>
                </c:pt>
                <c:pt idx="1986">
                  <c:v>-8.5987989285599999E-4</c:v>
                </c:pt>
                <c:pt idx="1987">
                  <c:v>-8.9217323435500004E-4</c:v>
                </c:pt>
                <c:pt idx="1988">
                  <c:v>-9.2484126267999996E-4</c:v>
                </c:pt>
                <c:pt idx="1989">
                  <c:v>-9.5786974379699998E-4</c:v>
                </c:pt>
                <c:pt idx="1990">
                  <c:v>-9.9124427993799993E-4</c:v>
                </c:pt>
                <c:pt idx="1991">
                  <c:v>-1.0249503160499999E-3</c:v>
                </c:pt>
                <c:pt idx="1992">
                  <c:v>-1.05897314627E-3</c:v>
                </c:pt>
                <c:pt idx="1993">
                  <c:v>-1.0932979205299999E-3</c:v>
                </c:pt>
                <c:pt idx="1994">
                  <c:v>-1.12790965119E-3</c:v>
                </c:pt>
                <c:pt idx="1995">
                  <c:v>-1.1627932197200001E-3</c:v>
                </c:pt>
                <c:pt idx="1996">
                  <c:v>-1.1979333835E-3</c:v>
                </c:pt>
                <c:pt idx="1997">
                  <c:v>-1.23331478262E-3</c:v>
                </c:pt>
                <c:pt idx="1998">
                  <c:v>-1.26892194678E-3</c:v>
                </c:pt>
                <c:pt idx="1999">
                  <c:v>-1.30473930215E-3</c:v>
                </c:pt>
                <c:pt idx="2000">
                  <c:v>-1.3407511784699999E-3</c:v>
                </c:pt>
                <c:pt idx="2001">
                  <c:v>-1.37694181593E-3</c:v>
                </c:pt>
                <c:pt idx="2002">
                  <c:v>-1.41329537236E-3</c:v>
                </c:pt>
                <c:pt idx="2003">
                  <c:v>-1.4497959302400001E-3</c:v>
                </c:pt>
                <c:pt idx="2004">
                  <c:v>-1.48642750388E-3</c:v>
                </c:pt>
                <c:pt idx="2005">
                  <c:v>-1.52317404658E-3</c:v>
                </c:pt>
                <c:pt idx="2006">
                  <c:v>-1.5600194578600001E-3</c:v>
                </c:pt>
                <c:pt idx="2007">
                  <c:v>-1.59694759063E-3</c:v>
                </c:pt>
                <c:pt idx="2008">
                  <c:v>-1.63394225849E-3</c:v>
                </c:pt>
                <c:pt idx="2009">
                  <c:v>-1.67098724295E-3</c:v>
                </c:pt>
                <c:pt idx="2010">
                  <c:v>-1.7080663007700001E-3</c:v>
                </c:pt>
                <c:pt idx="2011">
                  <c:v>-1.7451631712200001E-3</c:v>
                </c:pt>
                <c:pt idx="2012">
                  <c:v>-1.78226158339E-3</c:v>
                </c:pt>
                <c:pt idx="2013">
                  <c:v>-1.8193452635299999E-3</c:v>
                </c:pt>
                <c:pt idx="2014">
                  <c:v>-1.8563979423200001E-3</c:v>
                </c:pt>
                <c:pt idx="2015">
                  <c:v>-1.8934033622600001E-3</c:v>
                </c:pt>
                <c:pt idx="2016">
                  <c:v>-1.9303452849000001E-3</c:v>
                </c:pt>
                <c:pt idx="2017">
                  <c:v>-1.9672074982100001E-3</c:v>
                </c:pt>
                <c:pt idx="2018">
                  <c:v>-2.00397382385E-3</c:v>
                </c:pt>
                <c:pt idx="2019">
                  <c:v>-2.0406281244699999E-3</c:v>
                </c:pt>
                <c:pt idx="2020">
                  <c:v>-2.07715431095E-3</c:v>
                </c:pt>
                <c:pt idx="2021">
                  <c:v>-2.1135363496900001E-3</c:v>
                </c:pt>
                <c:pt idx="2022">
                  <c:v>-2.1497582697999999E-3</c:v>
                </c:pt>
                <c:pt idx="2023">
                  <c:v>-2.1858041703300001E-3</c:v>
                </c:pt>
                <c:pt idx="2024">
                  <c:v>-2.2216582273799999E-3</c:v>
                </c:pt>
                <c:pt idx="2025">
                  <c:v>-2.2573047013300001E-3</c:v>
                </c:pt>
                <c:pt idx="2026">
                  <c:v>-2.29272794387E-3</c:v>
                </c:pt>
                <c:pt idx="2027">
                  <c:v>-2.3279124050699998E-3</c:v>
                </c:pt>
                <c:pt idx="2028">
                  <c:v>-2.3628426404299998E-3</c:v>
                </c:pt>
                <c:pt idx="2029">
                  <c:v>-2.39750331782E-3</c:v>
                </c:pt>
                <c:pt idx="2030">
                  <c:v>-2.4318792244499999E-3</c:v>
                </c:pt>
                <c:pt idx="2031">
                  <c:v>-2.4659552736799998E-3</c:v>
                </c:pt>
                <c:pt idx="2032">
                  <c:v>-2.49971651191E-3</c:v>
                </c:pt>
                <c:pt idx="2033">
                  <c:v>-2.53314812529E-3</c:v>
                </c:pt>
                <c:pt idx="2034">
                  <c:v>-2.56623544642E-3</c:v>
                </c:pt>
                <c:pt idx="2035">
                  <c:v>-2.5989639610199998E-3</c:v>
                </c:pt>
                <c:pt idx="2036">
                  <c:v>-2.63131931449E-3</c:v>
                </c:pt>
                <c:pt idx="2037">
                  <c:v>-2.66328731839E-3</c:v>
                </c:pt>
                <c:pt idx="2038">
                  <c:v>-2.6948539568499999E-3</c:v>
                </c:pt>
                <c:pt idx="2039">
                  <c:v>-2.72600539299E-3</c:v>
                </c:pt>
                <c:pt idx="2040">
                  <c:v>-2.7567279750999999E-3</c:v>
                </c:pt>
                <c:pt idx="2041">
                  <c:v>-2.7870082429200002E-3</c:v>
                </c:pt>
                <c:pt idx="2042">
                  <c:v>-2.81683293366E-3</c:v>
                </c:pt>
                <c:pt idx="2043">
                  <c:v>-2.8461889880800001E-3</c:v>
                </c:pt>
                <c:pt idx="2044">
                  <c:v>-2.87506355638E-3</c:v>
                </c:pt>
                <c:pt idx="2045">
                  <c:v>-2.90344400406E-3</c:v>
                </c:pt>
                <c:pt idx="2046">
                  <c:v>-2.9313179176499999E-3</c:v>
                </c:pt>
                <c:pt idx="2047">
                  <c:v>-2.9586731103399999E-3</c:v>
                </c:pt>
                <c:pt idx="2048">
                  <c:v>-2.9854976275299999E-3</c:v>
                </c:pt>
                <c:pt idx="2049">
                  <c:v>-3.0117797522699998E-3</c:v>
                </c:pt>
                <c:pt idx="2050">
                  <c:v>-3.0375080106E-3</c:v>
                </c:pt>
                <c:pt idx="2051">
                  <c:v>-3.0626711767499999E-3</c:v>
                </c:pt>
                <c:pt idx="2052">
                  <c:v>-3.0872582782700002E-3</c:v>
                </c:pt>
                <c:pt idx="2053">
                  <c:v>-3.1112586010399999E-3</c:v>
                </c:pt>
                <c:pt idx="2054">
                  <c:v>-3.1346616941200002E-3</c:v>
                </c:pt>
                <c:pt idx="2055">
                  <c:v>-3.15745737456E-3</c:v>
                </c:pt>
                <c:pt idx="2056">
                  <c:v>-3.17963573201E-3</c:v>
                </c:pt>
                <c:pt idx="2057">
                  <c:v>-3.2011871332999998E-3</c:v>
                </c:pt>
                <c:pt idx="2058">
                  <c:v>-3.2221022267900001E-3</c:v>
                </c:pt>
                <c:pt idx="2059">
                  <c:v>-3.2423719466599999E-3</c:v>
                </c:pt>
                <c:pt idx="2060">
                  <c:v>-3.2619875170700001E-3</c:v>
                </c:pt>
                <c:pt idx="2061">
                  <c:v>-3.2809404562000001E-3</c:v>
                </c:pt>
                <c:pt idx="2062">
                  <c:v>-3.29922258009E-3</c:v>
                </c:pt>
                <c:pt idx="2063">
                  <c:v>-3.3168260064299999E-3</c:v>
                </c:pt>
                <c:pt idx="2064">
                  <c:v>-3.3337431581699998E-3</c:v>
                </c:pt>
                <c:pt idx="2065">
                  <c:v>-3.3499667670199998E-3</c:v>
                </c:pt>
                <c:pt idx="2066">
                  <c:v>-3.36548987675E-3</c:v>
                </c:pt>
                <c:pt idx="2067">
                  <c:v>-3.3803058464500001E-3</c:v>
                </c:pt>
                <c:pt idx="2068">
                  <c:v>-3.3944083535600001E-3</c:v>
                </c:pt>
                <c:pt idx="2069">
                  <c:v>-3.40779139679E-3</c:v>
                </c:pt>
                <c:pt idx="2070">
                  <c:v>-3.4204492989099999E-3</c:v>
                </c:pt>
                <c:pt idx="2071">
                  <c:v>-3.4323767093800001E-3</c:v>
                </c:pt>
                <c:pt idx="2072">
                  <c:v>-3.44356860683E-3</c:v>
                </c:pt>
                <c:pt idx="2073">
                  <c:v>-3.4540203013999999E-3</c:v>
                </c:pt>
                <c:pt idx="2074">
                  <c:v>-3.4637274369100001E-3</c:v>
                </c:pt>
                <c:pt idx="2075">
                  <c:v>-3.4726859929199998E-3</c:v>
                </c:pt>
                <c:pt idx="2076">
                  <c:v>-3.4808922866E-3</c:v>
                </c:pt>
                <c:pt idx="2077">
                  <c:v>-3.4883429744900002E-3</c:v>
                </c:pt>
                <c:pt idx="2078">
                  <c:v>-3.49503505404E-3</c:v>
                </c:pt>
                <c:pt idx="2079">
                  <c:v>-3.50096586507E-3</c:v>
                </c:pt>
                <c:pt idx="2080">
                  <c:v>-3.5061330910199999E-3</c:v>
                </c:pt>
                <c:pt idx="2081">
                  <c:v>-3.5105347600999999E-3</c:v>
                </c:pt>
                <c:pt idx="2082">
                  <c:v>-3.5141692462399999E-3</c:v>
                </c:pt>
                <c:pt idx="2083">
                  <c:v>-3.5170352698600002E-3</c:v>
                </c:pt>
                <c:pt idx="2084">
                  <c:v>-3.5191318985799999E-3</c:v>
                </c:pt>
                <c:pt idx="2085">
                  <c:v>-3.5204585476800001E-3</c:v>
                </c:pt>
                <c:pt idx="2086">
                  <c:v>-3.5210149804500001E-3</c:v>
                </c:pt>
                <c:pt idx="2087">
                  <c:v>-3.5208013083500001E-3</c:v>
                </c:pt>
                <c:pt idx="2088">
                  <c:v>-3.5198179910599999E-3</c:v>
                </c:pt>
                <c:pt idx="2089">
                  <c:v>-3.51806583633E-3</c:v>
                </c:pt>
                <c:pt idx="2090">
                  <c:v>-3.5155459996900002E-3</c:v>
                </c:pt>
                <c:pt idx="2091">
                  <c:v>-3.5122599840000002E-3</c:v>
                </c:pt>
                <c:pt idx="2092">
                  <c:v>-3.50820963886E-3</c:v>
                </c:pt>
                <c:pt idx="2093">
                  <c:v>-3.50339715981E-3</c:v>
                </c:pt>
                <c:pt idx="2094">
                  <c:v>-3.4978250874600002E-3</c:v>
                </c:pt>
                <c:pt idx="2095">
                  <c:v>-3.4914963063699999E-3</c:v>
                </c:pt>
                <c:pt idx="2096">
                  <c:v>-3.4844140438400001E-3</c:v>
                </c:pt>
                <c:pt idx="2097">
                  <c:v>-3.4765818685200001E-3</c:v>
                </c:pt>
                <c:pt idx="2098">
                  <c:v>-3.4680036888799998E-3</c:v>
                </c:pt>
                <c:pt idx="2099">
                  <c:v>-3.4586837514700001E-3</c:v>
                </c:pt>
                <c:pt idx="2100">
                  <c:v>-3.4486266391500001E-3</c:v>
                </c:pt>
                <c:pt idx="2101">
                  <c:v>-3.4378372689999998E-3</c:v>
                </c:pt>
                <c:pt idx="2102">
                  <c:v>-3.4263208902500001E-3</c:v>
                </c:pt>
                <c:pt idx="2103">
                  <c:v>-3.4140830819199999E-3</c:v>
                </c:pt>
                <c:pt idx="2104">
                  <c:v>-3.40112975036E-3</c:v>
                </c:pt>
                <c:pt idx="2105">
                  <c:v>-3.3874671267199999E-3</c:v>
                </c:pt>
                <c:pt idx="2106">
                  <c:v>-3.37310176411E-3</c:v>
                </c:pt>
                <c:pt idx="2107">
                  <c:v>-3.3580405347700001E-3</c:v>
                </c:pt>
                <c:pt idx="2108">
                  <c:v>-3.342290627E-3</c:v>
                </c:pt>
                <c:pt idx="2109">
                  <c:v>-3.32585954198E-3</c:v>
                </c:pt>
                <c:pt idx="2110">
                  <c:v>-3.3087550904600002E-3</c:v>
                </c:pt>
                <c:pt idx="2111">
                  <c:v>-3.2909853892599998E-3</c:v>
                </c:pt>
                <c:pt idx="2112">
                  <c:v>-3.2725588577000001E-3</c:v>
                </c:pt>
                <c:pt idx="2113">
                  <c:v>-3.2534842137999999E-3</c:v>
                </c:pt>
                <c:pt idx="2114">
                  <c:v>-3.2337704704899998E-3</c:v>
                </c:pt>
                <c:pt idx="2115">
                  <c:v>-3.2134269315000001E-3</c:v>
                </c:pt>
                <c:pt idx="2116">
                  <c:v>-3.1924631872699998E-3</c:v>
                </c:pt>
                <c:pt idx="2117">
                  <c:v>-3.1708891106700002E-3</c:v>
                </c:pt>
                <c:pt idx="2118">
                  <c:v>-3.1487148525399999E-3</c:v>
                </c:pt>
                <c:pt idx="2119">
                  <c:v>-3.1259508372400002E-3</c:v>
                </c:pt>
                <c:pt idx="2120">
                  <c:v>-3.1026077579299999E-3</c:v>
                </c:pt>
                <c:pt idx="2121">
                  <c:v>-3.07869657179E-3</c:v>
                </c:pt>
                <c:pt idx="2122">
                  <c:v>-3.0542284951599998E-3</c:v>
                </c:pt>
                <c:pt idx="2123">
                  <c:v>-3.0292149984699999E-3</c:v>
                </c:pt>
                <c:pt idx="2124">
                  <c:v>-3.0036678011600001E-3</c:v>
                </c:pt>
                <c:pt idx="2125">
                  <c:v>-2.9775988663700002E-3</c:v>
                </c:pt>
                <c:pt idx="2126">
                  <c:v>-2.9510203956000002E-3</c:v>
                </c:pt>
                <c:pt idx="2127">
                  <c:v>-2.9239448232699999E-3</c:v>
                </c:pt>
                <c:pt idx="2128">
                  <c:v>-2.8963848111000002E-3</c:v>
                </c:pt>
                <c:pt idx="2129">
                  <c:v>-2.8683532424299998E-3</c:v>
                </c:pt>
                <c:pt idx="2130">
                  <c:v>-2.8398632164900002E-3</c:v>
                </c:pt>
                <c:pt idx="2131">
                  <c:v>-2.8109280424299999E-3</c:v>
                </c:pt>
                <c:pt idx="2132">
                  <c:v>-2.7815612334299998E-3</c:v>
                </c:pt>
                <c:pt idx="2133">
                  <c:v>-2.7517765005499999E-3</c:v>
                </c:pt>
                <c:pt idx="2134">
                  <c:v>-2.7215877466199999E-3</c:v>
                </c:pt>
                <c:pt idx="2135">
                  <c:v>-2.69100905998E-3</c:v>
                </c:pt>
                <c:pt idx="2136">
                  <c:v>-2.6600547080999999E-3</c:v>
                </c:pt>
                <c:pt idx="2137">
                  <c:v>-2.6287391312100001E-3</c:v>
                </c:pt>
                <c:pt idx="2138">
                  <c:v>-2.5970769357699999E-3</c:v>
                </c:pt>
                <c:pt idx="2139">
                  <c:v>-2.5650828879199999E-3</c:v>
                </c:pt>
                <c:pt idx="2140">
                  <c:v>-2.5327719068000002E-3</c:v>
                </c:pt>
                <c:pt idx="2141">
                  <c:v>-2.5001590578200002E-3</c:v>
                </c:pt>
                <c:pt idx="2142">
                  <c:v>-2.4672595459400001E-3</c:v>
                </c:pt>
                <c:pt idx="2143">
                  <c:v>-2.43408870871E-3</c:v>
                </c:pt>
                <c:pt idx="2144">
                  <c:v>-2.4006620094600001E-3</c:v>
                </c:pt>
                <c:pt idx="2145">
                  <c:v>-2.3669950302300001E-3</c:v>
                </c:pt>
                <c:pt idx="2146">
                  <c:v>-2.33310346481E-3</c:v>
                </c:pt>
                <c:pt idx="2147">
                  <c:v>-2.2990031116400002E-3</c:v>
                </c:pt>
                <c:pt idx="2148">
                  <c:v>-2.2647098666399999E-3</c:v>
                </c:pt>
                <c:pt idx="2149">
                  <c:v>-2.2302397160999998E-3</c:v>
                </c:pt>
                <c:pt idx="2150">
                  <c:v>-2.1956087293799999E-3</c:v>
                </c:pt>
                <c:pt idx="2151">
                  <c:v>-2.1608330517300001E-3</c:v>
                </c:pt>
                <c:pt idx="2152">
                  <c:v>-2.1259288969299999E-3</c:v>
                </c:pt>
                <c:pt idx="2153">
                  <c:v>-2.0909125400100002E-3</c:v>
                </c:pt>
                <c:pt idx="2154">
                  <c:v>-2.0558003098499998E-3</c:v>
                </c:pt>
                <c:pt idx="2155">
                  <c:v>-2.0206085818300001E-3</c:v>
                </c:pt>
                <c:pt idx="2156">
                  <c:v>-1.9853537703900001E-3</c:v>
                </c:pt>
                <c:pt idx="2157">
                  <c:v>-1.9500523216300001E-3</c:v>
                </c:pt>
                <c:pt idx="2158">
                  <c:v>-1.91472070587E-3</c:v>
                </c:pt>
                <c:pt idx="2159">
                  <c:v>-1.8793754101500001E-3</c:v>
                </c:pt>
                <c:pt idx="2160">
                  <c:v>-1.8440329308300001E-3</c:v>
                </c:pt>
                <c:pt idx="2161">
                  <c:v>-1.8087097660500001E-3</c:v>
                </c:pt>
                <c:pt idx="2162">
                  <c:v>-1.77342240832E-3</c:v>
                </c:pt>
                <c:pt idx="2163">
                  <c:v>-1.7381873369899999E-3</c:v>
                </c:pt>
                <c:pt idx="2164">
                  <c:v>-1.7030210108199999E-3</c:v>
                </c:pt>
                <c:pt idx="2165">
                  <c:v>-1.6679398605E-3</c:v>
                </c:pt>
                <c:pt idx="2166">
                  <c:v>-1.63296028119E-3</c:v>
                </c:pt>
                <c:pt idx="2167">
                  <c:v>-1.5980986251100001E-3</c:v>
                </c:pt>
                <c:pt idx="2168">
                  <c:v>-1.5633711941E-3</c:v>
                </c:pt>
                <c:pt idx="2169">
                  <c:v>-1.5287942322099999E-3</c:v>
                </c:pt>
                <c:pt idx="2170">
                  <c:v>-1.4943839183499999E-3</c:v>
                </c:pt>
                <c:pt idx="2171">
                  <c:v>-1.4601563589399999E-3</c:v>
                </c:pt>
                <c:pt idx="2172">
                  <c:v>-1.4261275805599999E-3</c:v>
                </c:pt>
                <c:pt idx="2173">
                  <c:v>-1.3923135227199999E-3</c:v>
                </c:pt>
                <c:pt idx="2174">
                  <c:v>-1.3587300305699999E-3</c:v>
                </c:pt>
                <c:pt idx="2175">
                  <c:v>-1.32539284771E-3</c:v>
                </c:pt>
                <c:pt idx="2176">
                  <c:v>-1.29231760905E-3</c:v>
                </c:pt>
                <c:pt idx="2177">
                  <c:v>-1.25951983367E-3</c:v>
                </c:pt>
                <c:pt idx="2178">
                  <c:v>-1.22701491776E-3</c:v>
                </c:pt>
                <c:pt idx="2179">
                  <c:v>-1.1948181276199999E-3</c:v>
                </c:pt>
                <c:pt idx="2180">
                  <c:v>-1.16294459273E-3</c:v>
                </c:pt>
                <c:pt idx="2181">
                  <c:v>-1.1314092988E-3</c:v>
                </c:pt>
                <c:pt idx="2182">
                  <c:v>-1.1002270809899999E-3</c:v>
                </c:pt>
                <c:pt idx="2183">
                  <c:v>-1.06941261715E-3</c:v>
                </c:pt>
                <c:pt idx="2184">
                  <c:v>-1.0389804210699999E-3</c:v>
                </c:pt>
                <c:pt idx="2185">
                  <c:v>-1.0089448359500001E-3</c:v>
                </c:pt>
                <c:pt idx="2186">
                  <c:v>-9.7932002775999991E-4</c:v>
                </c:pt>
                <c:pt idx="2187">
                  <c:v>-9.5011997883999997E-4</c:v>
                </c:pt>
                <c:pt idx="2188">
                  <c:v>-9.2135848148599999E-4</c:v>
                </c:pt>
                <c:pt idx="2189">
                  <c:v>-8.9304913164800004E-4</c:v>
                </c:pt>
                <c:pt idx="2190">
                  <c:v>-8.6520532273099999E-4</c:v>
                </c:pt>
                <c:pt idx="2191">
                  <c:v>-8.3784023944899998E-4</c:v>
                </c:pt>
                <c:pt idx="2192">
                  <c:v>-8.1096685181300001E-4</c:v>
                </c:pt>
                <c:pt idx="2193">
                  <c:v>-7.8459790918200003E-4</c:v>
                </c:pt>
                <c:pt idx="2194">
                  <c:v>-7.5874593442999997E-4</c:v>
                </c:pt>
                <c:pt idx="2195">
                  <c:v>-7.3342321820999996E-4</c:v>
                </c:pt>
                <c:pt idx="2196">
                  <c:v>-7.0864181331199998E-4</c:v>
                </c:pt>
                <c:pt idx="2197">
                  <c:v>-6.8441352914599995E-4</c:v>
                </c:pt>
                <c:pt idx="2198">
                  <c:v>-6.6074992631500005E-4</c:v>
                </c:pt>
                <c:pt idx="2199">
                  <c:v>-6.3766231130799999E-4</c:v>
                </c:pt>
                <c:pt idx="2200">
                  <c:v>-6.1516173130900004E-4</c:v>
                </c:pt>
                <c:pt idx="2201">
                  <c:v>-5.9325896911499999E-4</c:v>
                </c:pt>
                <c:pt idx="2202">
                  <c:v>-5.7196453817299998E-4</c:v>
                </c:pt>
                <c:pt idx="2203">
                  <c:v>-5.5128867774700005E-4</c:v>
                </c:pt>
                <c:pt idx="2204">
                  <c:v>-5.3124134818800003E-4</c:v>
                </c:pt>
                <c:pt idx="2205">
                  <c:v>-5.1183222635700003E-4</c:v>
                </c:pt>
                <c:pt idx="2206">
                  <c:v>-4.9307070114700002E-4</c:v>
                </c:pt>
                <c:pt idx="2207">
                  <c:v>-4.7496586915400001E-4</c:v>
                </c:pt>
                <c:pt idx="2208">
                  <c:v>-4.57526530459E-4</c:v>
                </c:pt>
                <c:pt idx="2209">
                  <c:v>-4.4076118457700002E-4</c:v>
                </c:pt>
                <c:pt idx="2210">
                  <c:v>-4.2467802649799998E-4</c:v>
                </c:pt>
                <c:pt idx="2211">
                  <c:v>-4.09284942893E-4</c:v>
                </c:pt>
                <c:pt idx="2212">
                  <c:v>-3.9458950846100001E-4</c:v>
                </c:pt>
                <c:pt idx="2213">
                  <c:v>-3.80598982392E-4</c:v>
                </c:pt>
                <c:pt idx="2214">
                  <c:v>-3.6732030499099998E-4</c:v>
                </c:pt>
                <c:pt idx="2215">
                  <c:v>-3.5476009444800001E-4</c:v>
                </c:pt>
                <c:pt idx="2216">
                  <c:v>-3.42924643737E-4</c:v>
                </c:pt>
                <c:pt idx="2217">
                  <c:v>-3.3181991767199998E-4</c:v>
                </c:pt>
                <c:pt idx="2218">
                  <c:v>-3.2145155011499999E-4</c:v>
                </c:pt>
                <c:pt idx="2219">
                  <c:v>-3.1182484131199998E-4</c:v>
                </c:pt>
                <c:pt idx="2220">
                  <c:v>-3.0294475541399999E-4</c:v>
                </c:pt>
                <c:pt idx="2221">
                  <c:v>-2.9481591811299999E-4</c:v>
                </c:pt>
                <c:pt idx="2222">
                  <c:v>-2.8744261445599997E-4</c:v>
                </c:pt>
                <c:pt idx="2223">
                  <c:v>-2.8082878680399999E-4</c:v>
                </c:pt>
                <c:pt idx="2224">
                  <c:v>-2.7497803293600001E-4</c:v>
                </c:pt>
                <c:pt idx="2225">
                  <c:v>-2.6989360433500001E-4</c:v>
                </c:pt>
                <c:pt idx="2226">
                  <c:v>-2.6557840459299998E-4</c:v>
                </c:pt>
                <c:pt idx="2227">
                  <c:v>-2.6203498801800001E-4</c:v>
                </c:pt>
                <c:pt idx="2228">
                  <c:v>-2.59265558352E-4</c:v>
                </c:pt>
                <c:pt idx="2229">
                  <c:v>-2.5727196767800001E-4</c:v>
                </c:pt>
                <c:pt idx="2230">
                  <c:v>-2.5605571549099998E-4</c:v>
                </c:pt>
                <c:pt idx="2231">
                  <c:v>-2.5561794789300002E-4</c:v>
                </c:pt>
                <c:pt idx="2232">
                  <c:v>-2.5595945699099999E-4</c:v>
                </c:pt>
                <c:pt idx="2233">
                  <c:v>-2.5708068042299998E-4</c:v>
                </c:pt>
                <c:pt idx="2234">
                  <c:v>-2.5898170106099998E-4</c:v>
                </c:pt>
                <c:pt idx="2235">
                  <c:v>-2.6166224687500001E-4</c:v>
                </c:pt>
                <c:pt idx="2236">
                  <c:v>-2.65121690945E-4</c:v>
                </c:pt>
                <c:pt idx="2237">
                  <c:v>-2.6935905164900001E-4</c:v>
                </c:pt>
                <c:pt idx="2238">
                  <c:v>-2.74372993005E-4</c:v>
                </c:pt>
                <c:pt idx="2239">
                  <c:v>-2.8016182516899999E-4</c:v>
                </c:pt>
                <c:pt idx="2240">
                  <c:v>-2.86723505113E-4</c:v>
                </c:pt>
                <c:pt idx="2241">
                  <c:v>-2.9405563743299998E-4</c:v>
                </c:pt>
                <c:pt idx="2242">
                  <c:v>-3.0215547534899999E-4</c:v>
                </c:pt>
                <c:pt idx="2243">
                  <c:v>-3.1101992184100002E-4</c:v>
                </c:pt>
                <c:pt idx="2244">
                  <c:v>-3.2064553095500001E-4</c:v>
                </c:pt>
                <c:pt idx="2245">
                  <c:v>-3.3102850927800001E-4</c:v>
                </c:pt>
                <c:pt idx="2246">
                  <c:v>-3.4216471753600002E-4</c:v>
                </c:pt>
                <c:pt idx="2247">
                  <c:v>-3.5404967239999999E-4</c:v>
                </c:pt>
                <c:pt idx="2248">
                  <c:v>-3.6667854840500002E-4</c:v>
                </c:pt>
                <c:pt idx="2249">
                  <c:v>-3.80046180049E-4</c:v>
                </c:pt>
                <c:pt idx="2250">
                  <c:v>-3.9414706404299998E-4</c:v>
                </c:pt>
                <c:pt idx="2251">
                  <c:v>-4.0897536171199999E-4</c:v>
                </c:pt>
                <c:pt idx="2252">
                  <c:v>-4.2452490154800001E-4</c:v>
                </c:pt>
                <c:pt idx="2253">
                  <c:v>-4.4078918191699999E-4</c:v>
                </c:pt>
                <c:pt idx="2254">
                  <c:v>-4.5776137392699998E-4</c:v>
                </c:pt>
                <c:pt idx="2255">
                  <c:v>-4.7543432442700002E-4</c:v>
                </c:pt>
                <c:pt idx="2256">
                  <c:v>-4.9380055916999998E-4</c:v>
                </c:pt>
                <c:pt idx="2257">
                  <c:v>-5.1285228612199996E-4</c:v>
                </c:pt>
                <c:pt idx="2258">
                  <c:v>-5.3258139889799999E-4</c:v>
                </c:pt>
                <c:pt idx="2259">
                  <c:v>-5.5297948037199998E-4</c:v>
                </c:pt>
                <c:pt idx="2260">
                  <c:v>-5.7403780640799995E-4</c:v>
                </c:pt>
                <c:pt idx="2261">
                  <c:v>-5.9574734974400002E-4</c:v>
                </c:pt>
                <c:pt idx="2262">
                  <c:v>-6.1809878400099995E-4</c:v>
                </c:pt>
                <c:pt idx="2263">
                  <c:v>-6.4108248784899998E-4</c:v>
                </c:pt>
                <c:pt idx="2264">
                  <c:v>-6.6468854929600005E-4</c:v>
                </c:pt>
                <c:pt idx="2265">
                  <c:v>-6.8890677011100002E-4</c:v>
                </c:pt>
                <c:pt idx="2266">
                  <c:v>-7.1372667038399997E-4</c:v>
                </c:pt>
                <c:pt idx="2267">
                  <c:v>-7.3913749321999995E-4</c:v>
                </c:pt>
                <c:pt idx="2268">
                  <c:v>-7.6512820954300004E-4</c:v>
                </c:pt>
                <c:pt idx="2269">
                  <c:v>-7.91687523056E-4</c:v>
                </c:pt>
                <c:pt idx="2270">
                  <c:v>-8.1880387529200001E-4</c:v>
                </c:pt>
                <c:pt idx="2271">
                  <c:v>-8.4646545080500001E-4</c:v>
                </c:pt>
                <c:pt idx="2272">
                  <c:v>-8.7466018248499996E-4</c:v>
                </c:pt>
                <c:pt idx="2273">
                  <c:v>-9.0337575697300001E-4</c:v>
                </c:pt>
                <c:pt idx="2274">
                  <c:v>-9.3259962020199999E-4</c:v>
                </c:pt>
                <c:pt idx="2275">
                  <c:v>-9.6231898305599998E-4</c:v>
                </c:pt>
                <c:pt idx="2276">
                  <c:v>-9.9252082711199997E-4</c:v>
                </c:pt>
                <c:pt idx="2277">
                  <c:v>-1.02319191052E-3</c:v>
                </c:pt>
                <c:pt idx="2278">
                  <c:v>-1.05431877399E-3</c:v>
                </c:pt>
                <c:pt idx="2279">
                  <c:v>-1.0858877468199999E-3</c:v>
                </c:pt>
                <c:pt idx="2280">
                  <c:v>-1.11788495311E-3</c:v>
                </c:pt>
                <c:pt idx="2281">
                  <c:v>-1.15029631803E-3</c:v>
                </c:pt>
                <c:pt idx="2282">
                  <c:v>-1.1831075741399999E-3</c:v>
                </c:pt>
                <c:pt idx="2283">
                  <c:v>-1.2163042679E-3</c:v>
                </c:pt>
                <c:pt idx="2284">
                  <c:v>-1.2498717661699999E-3</c:v>
                </c:pt>
                <c:pt idx="2285">
                  <c:v>-1.2837952628599999E-3</c:v>
                </c:pt>
                <c:pt idx="2286">
                  <c:v>-1.3180597856099999E-3</c:v>
                </c:pt>
                <c:pt idx="2287">
                  <c:v>-1.3526502026099999E-3</c:v>
                </c:pt>
                <c:pt idx="2288">
                  <c:v>-1.38755122942E-3</c:v>
                </c:pt>
                <c:pt idx="2289">
                  <c:v>-1.42274743598E-3</c:v>
                </c:pt>
                <c:pt idx="2290">
                  <c:v>-1.4582232535099999E-3</c:v>
                </c:pt>
                <c:pt idx="2291">
                  <c:v>-1.49396298167E-3</c:v>
                </c:pt>
                <c:pt idx="2292">
                  <c:v>-1.5299507956600001E-3</c:v>
                </c:pt>
                <c:pt idx="2293">
                  <c:v>-1.5661707533999999E-3</c:v>
                </c:pt>
                <c:pt idx="2294">
                  <c:v>-1.6026068028300001E-3</c:v>
                </c:pt>
                <c:pt idx="2295">
                  <c:v>-1.6392427891699999E-3</c:v>
                </c:pt>
                <c:pt idx="2296">
                  <c:v>-1.6760624622699999E-3</c:v>
                </c:pt>
                <c:pt idx="2297">
                  <c:v>-1.7130494840699999E-3</c:v>
                </c:pt>
                <c:pt idx="2298">
                  <c:v>-1.75018743599E-3</c:v>
                </c:pt>
                <c:pt idx="2299">
                  <c:v>-1.7874598264399999E-3</c:v>
                </c:pt>
                <c:pt idx="2300">
                  <c:v>-1.8248500983500001E-3</c:v>
                </c:pt>
                <c:pt idx="2301">
                  <c:v>-1.8623416367200001E-3</c:v>
                </c:pt>
                <c:pt idx="2302">
                  <c:v>-1.8999177762E-3</c:v>
                </c:pt>
                <c:pt idx="2303">
                  <c:v>-1.93756180871E-3</c:v>
                </c:pt>
                <c:pt idx="2304">
                  <c:v>-1.9752569911000001E-3</c:v>
                </c:pt>
                <c:pt idx="2305">
                  <c:v>-2.0129865527499999E-3</c:v>
                </c:pt>
                <c:pt idx="2306">
                  <c:v>-2.05073370333E-3</c:v>
                </c:pt>
                <c:pt idx="2307">
                  <c:v>-2.0884816403899998E-3</c:v>
                </c:pt>
                <c:pt idx="2308">
                  <c:v>-2.12621355714E-3</c:v>
                </c:pt>
                <c:pt idx="2309">
                  <c:v>-2.1639126500900001E-3</c:v>
                </c:pt>
                <c:pt idx="2310">
                  <c:v>-2.2015621267799999E-3</c:v>
                </c:pt>
                <c:pt idx="2311">
                  <c:v>-2.2391452134999999E-3</c:v>
                </c:pt>
                <c:pt idx="2312">
                  <c:v>-2.2766451629500002E-3</c:v>
                </c:pt>
                <c:pt idx="2313">
                  <c:v>-2.31404526196E-3</c:v>
                </c:pt>
                <c:pt idx="2314">
                  <c:v>-2.35132883913E-3</c:v>
                </c:pt>
                <c:pt idx="2315">
                  <c:v>-2.38847927256E-3</c:v>
                </c:pt>
                <c:pt idx="2316">
                  <c:v>-2.4254799974199998E-3</c:v>
                </c:pt>
                <c:pt idx="2317">
                  <c:v>-2.4623145135999999E-3</c:v>
                </c:pt>
                <c:pt idx="2318">
                  <c:v>-2.4989663933300001E-3</c:v>
                </c:pt>
                <c:pt idx="2319">
                  <c:v>-2.53541928871E-3</c:v>
                </c:pt>
                <c:pt idx="2320">
                  <c:v>-2.5716569392500001E-3</c:v>
                </c:pt>
                <c:pt idx="2321">
                  <c:v>-2.6076631793899999E-3</c:v>
                </c:pt>
                <c:pt idx="2322">
                  <c:v>-2.6434219459199998E-3</c:v>
                </c:pt>
                <c:pt idx="2323">
                  <c:v>-2.6789172854299998E-3</c:v>
                </c:pt>
                <c:pt idx="2324">
                  <c:v>-2.7141333616600002E-3</c:v>
                </c:pt>
                <c:pt idx="2325">
                  <c:v>-2.7490544628200001E-3</c:v>
                </c:pt>
                <c:pt idx="2326">
                  <c:v>-2.7836650088299999E-3</c:v>
                </c:pt>
                <c:pt idx="2327">
                  <c:v>-2.8179495585899999E-3</c:v>
                </c:pt>
                <c:pt idx="2328">
                  <c:v>-2.8518928170500001E-3</c:v>
                </c:pt>
                <c:pt idx="2329">
                  <c:v>-2.8854796423499998E-3</c:v>
                </c:pt>
                <c:pt idx="2330">
                  <c:v>-2.9186950528199999E-3</c:v>
                </c:pt>
                <c:pt idx="2331">
                  <c:v>-2.95152423391E-3</c:v>
                </c:pt>
                <c:pt idx="2332">
                  <c:v>-2.9839525450899998E-3</c:v>
                </c:pt>
                <c:pt idx="2333">
                  <c:v>-3.0159655266299998E-3</c:v>
                </c:pt>
                <c:pt idx="2334">
                  <c:v>-3.0475489063299999E-3</c:v>
                </c:pt>
                <c:pt idx="2335">
                  <c:v>-3.0786886061400002E-3</c:v>
                </c:pt>
                <c:pt idx="2336">
                  <c:v>-3.1093707487399999E-3</c:v>
                </c:pt>
                <c:pt idx="2337">
                  <c:v>-3.1395816639499998E-3</c:v>
                </c:pt>
                <c:pt idx="2338">
                  <c:v>-3.1693078951499998E-3</c:v>
                </c:pt>
                <c:pt idx="2339">
                  <c:v>-3.1985362055299998E-3</c:v>
                </c:pt>
                <c:pt idx="2340">
                  <c:v>-3.2272535842500002E-3</c:v>
                </c:pt>
                <c:pt idx="2341">
                  <c:v>-3.2554472525699999E-3</c:v>
                </c:pt>
                <c:pt idx="2342">
                  <c:v>-3.2831046697399998E-3</c:v>
                </c:pt>
                <c:pt idx="2343">
                  <c:v>-3.3102135389600001E-3</c:v>
                </c:pt>
                <c:pt idx="2344">
                  <c:v>-3.3367618130499999E-3</c:v>
                </c:pt>
                <c:pt idx="2345">
                  <c:v>-3.3627377001699999E-3</c:v>
                </c:pt>
                <c:pt idx="2346">
                  <c:v>-3.38812966926E-3</c:v>
                </c:pt>
                <c:pt idx="2347">
                  <c:v>-3.4129264555699998E-3</c:v>
                </c:pt>
                <c:pt idx="2348">
                  <c:v>-3.4371170658400001E-3</c:v>
                </c:pt>
                <c:pt idx="2349">
                  <c:v>-3.4606907835499998E-3</c:v>
                </c:pt>
                <c:pt idx="2350">
                  <c:v>-3.4836371739300001E-3</c:v>
                </c:pt>
                <c:pt idx="2351">
                  <c:v>-3.50594608888E-3</c:v>
                </c:pt>
                <c:pt idx="2352">
                  <c:v>-3.52760767178E-3</c:v>
                </c:pt>
                <c:pt idx="2353">
                  <c:v>-3.5486123621300001E-3</c:v>
                </c:pt>
                <c:pt idx="2354">
                  <c:v>-3.5689509000800001E-3</c:v>
                </c:pt>
                <c:pt idx="2355">
                  <c:v>-3.5886143308300001E-3</c:v>
                </c:pt>
                <c:pt idx="2356">
                  <c:v>-3.60759400886E-3</c:v>
                </c:pt>
                <c:pt idx="2357">
                  <c:v>-3.6258816020500002E-3</c:v>
                </c:pt>
                <c:pt idx="2358">
                  <c:v>-3.6434690956499999E-3</c:v>
                </c:pt>
                <c:pt idx="2359">
                  <c:v>-3.6603487961000001E-3</c:v>
                </c:pt>
                <c:pt idx="2360">
                  <c:v>-3.6765133347200002E-3</c:v>
                </c:pt>
                <c:pt idx="2361">
                  <c:v>-3.6919556712300002E-3</c:v>
                </c:pt>
                <c:pt idx="2362">
                  <c:v>-3.7066690971E-3</c:v>
                </c:pt>
                <c:pt idx="2363">
                  <c:v>-3.7206472388500002E-3</c:v>
                </c:pt>
                <c:pt idx="2364">
                  <c:v>-3.73388406107E-3</c:v>
                </c:pt>
                <c:pt idx="2365">
                  <c:v>-3.7463738693400001E-3</c:v>
                </c:pt>
                <c:pt idx="2366">
                  <c:v>-3.75811131306E-3</c:v>
                </c:pt>
                <c:pt idx="2367">
                  <c:v>-3.7690913879600001E-3</c:v>
                </c:pt>
                <c:pt idx="2368">
                  <c:v>-3.77930943866E-3</c:v>
                </c:pt>
                <c:pt idx="2369">
                  <c:v>-3.7887611608600001E-3</c:v>
                </c:pt>
                <c:pt idx="2370">
                  <c:v>-3.7974426035500002E-3</c:v>
                </c:pt>
                <c:pt idx="2371">
                  <c:v>-3.8053501709399999E-3</c:v>
                </c:pt>
                <c:pt idx="2372">
                  <c:v>-3.8124806242600001E-3</c:v>
                </c:pt>
                <c:pt idx="2373">
                  <c:v>-3.8188310834400001E-3</c:v>
                </c:pt>
                <c:pt idx="2374">
                  <c:v>-3.8243990285500001E-3</c:v>
                </c:pt>
                <c:pt idx="2375">
                  <c:v>-3.8291823011100002E-3</c:v>
                </c:pt>
                <c:pt idx="2376">
                  <c:v>-3.8331791052900002E-3</c:v>
                </c:pt>
                <c:pt idx="2377">
                  <c:v>-3.8363880087999998E-3</c:v>
                </c:pt>
                <c:pt idx="2378">
                  <c:v>-3.8388079438E-3</c:v>
                </c:pt>
                <c:pt idx="2379">
                  <c:v>-3.8404382074699998E-3</c:v>
                </c:pt>
                <c:pt idx="2380">
                  <c:v>-3.8412784625000002E-3</c:v>
                </c:pt>
                <c:pt idx="2381">
                  <c:v>-3.8413287374399999E-3</c:v>
                </c:pt>
                <c:pt idx="2382">
                  <c:v>-3.84058942678E-3</c:v>
                </c:pt>
                <c:pt idx="2383">
                  <c:v>-3.8390612909700002E-3</c:v>
                </c:pt>
                <c:pt idx="2384">
                  <c:v>-3.8367454561599999E-3</c:v>
                </c:pt>
                <c:pt idx="2385">
                  <c:v>-3.8336434139000001E-3</c:v>
                </c:pt>
                <c:pt idx="2386">
                  <c:v>-3.8297570205500001E-3</c:v>
                </c:pt>
                <c:pt idx="2387">
                  <c:v>-3.8250884965899999E-3</c:v>
                </c:pt>
                <c:pt idx="2388">
                  <c:v>-3.8196404257499999E-3</c:v>
                </c:pt>
                <c:pt idx="2389">
                  <c:v>-3.8134157539699998E-3</c:v>
                </c:pt>
                <c:pt idx="2390">
                  <c:v>-3.80641778815E-3</c:v>
                </c:pt>
                <c:pt idx="2391">
                  <c:v>-3.7986501948399998E-3</c:v>
                </c:pt>
                <c:pt idx="2392">
                  <c:v>-3.7901169986000001E-3</c:v>
                </c:pt>
                <c:pt idx="2393">
                  <c:v>-3.78082258037E-3</c:v>
                </c:pt>
                <c:pt idx="2394">
                  <c:v>-3.7707716755599999E-3</c:v>
                </c:pt>
                <c:pt idx="2395">
                  <c:v>-3.759969372E-3</c:v>
                </c:pt>
                <c:pt idx="2396">
                  <c:v>-3.7484211077200001E-3</c:v>
                </c:pt>
                <c:pt idx="2397">
                  <c:v>-3.7361326686000001E-3</c:v>
                </c:pt>
                <c:pt idx="2398">
                  <c:v>-3.7231101858499998E-3</c:v>
                </c:pt>
                <c:pt idx="2399">
                  <c:v>-3.7093601332700002E-3</c:v>
                </c:pt>
                <c:pt idx="2400">
                  <c:v>-3.69488932443E-3</c:v>
                </c:pt>
                <c:pt idx="2401">
                  <c:v>-3.6797049096399998E-3</c:v>
                </c:pt>
                <c:pt idx="2402">
                  <c:v>-3.6638143727899999E-3</c:v>
                </c:pt>
                <c:pt idx="2403">
                  <c:v>-3.6472255280200002E-3</c:v>
                </c:pt>
                <c:pt idx="2404">
                  <c:v>-3.6299465162099999E-3</c:v>
                </c:pt>
                <c:pt idx="2405">
                  <c:v>-3.6119858014099998E-3</c:v>
                </c:pt>
                <c:pt idx="2406">
                  <c:v>-3.5933521669599998E-3</c:v>
                </c:pt>
                <c:pt idx="2407">
                  <c:v>-3.5740547116299998E-3</c:v>
                </c:pt>
                <c:pt idx="2408">
                  <c:v>-3.5541028455199999E-3</c:v>
                </c:pt>
                <c:pt idx="2409">
                  <c:v>-3.5335062857899998E-3</c:v>
                </c:pt>
                <c:pt idx="2410">
                  <c:v>-3.5122750522999999E-3</c:v>
                </c:pt>
                <c:pt idx="2411">
                  <c:v>-3.4904194631400001E-3</c:v>
                </c:pt>
                <c:pt idx="2412">
                  <c:v>-3.4679501299000001E-3</c:v>
                </c:pt>
                <c:pt idx="2413">
                  <c:v>-3.4448779528899998E-3</c:v>
                </c:pt>
                <c:pt idx="2414">
                  <c:v>-3.4212141162399999E-3</c:v>
                </c:pt>
                <c:pt idx="2415">
                  <c:v>-3.3969700827799999E-3</c:v>
                </c:pt>
                <c:pt idx="2416">
                  <c:v>-3.3721575888899999E-3</c:v>
                </c:pt>
                <c:pt idx="2417">
                  <c:v>-3.3467886391199998E-3</c:v>
                </c:pt>
                <c:pt idx="2418">
                  <c:v>-3.3208755007599999E-3</c:v>
                </c:pt>
                <c:pt idx="2419">
                  <c:v>-3.2944306982599998E-3</c:v>
                </c:pt>
                <c:pt idx="2420">
                  <c:v>-3.26746700749E-3</c:v>
                </c:pt>
                <c:pt idx="2421">
                  <c:v>-3.2399974499599999E-3</c:v>
                </c:pt>
                <c:pt idx="2422">
                  <c:v>-3.21203528686E-3</c:v>
                </c:pt>
                <c:pt idx="2423">
                  <c:v>-3.1835940129700002E-3</c:v>
                </c:pt>
                <c:pt idx="2424">
                  <c:v>-3.15468735054E-3</c:v>
                </c:pt>
                <c:pt idx="2425">
                  <c:v>-3.1253292429799999E-3</c:v>
                </c:pt>
                <c:pt idx="2426">
                  <c:v>-3.0955338484900002E-3</c:v>
                </c:pt>
                <c:pt idx="2427">
                  <c:v>-3.0653155335700001E-3</c:v>
                </c:pt>
                <c:pt idx="2428">
                  <c:v>-3.0346888664399998E-3</c:v>
                </c:pt>
                <c:pt idx="2429">
                  <c:v>-3.0036686103100002E-3</c:v>
                </c:pt>
                <c:pt idx="2430">
                  <c:v>-2.9722697166699999E-3</c:v>
                </c:pt>
                <c:pt idx="2431">
                  <c:v>-2.94050731836E-3</c:v>
                </c:pt>
                <c:pt idx="2432">
                  <c:v>-2.9083967226499999E-3</c:v>
                </c:pt>
                <c:pt idx="2433">
                  <c:v>-2.8759534041700001E-3</c:v>
                </c:pt>
                <c:pt idx="2434">
                  <c:v>-2.84319299779E-3</c:v>
                </c:pt>
                <c:pt idx="2435">
                  <c:v>-2.8101312914299999E-3</c:v>
                </c:pt>
                <c:pt idx="2436">
                  <c:v>-2.77678421877E-3</c:v>
                </c:pt>
                <c:pt idx="2437">
                  <c:v>-2.7431678518699998E-3</c:v>
                </c:pt>
                <c:pt idx="2438">
                  <c:v>-2.70929839381E-3</c:v>
                </c:pt>
                <c:pt idx="2439">
                  <c:v>-2.6751921711600001E-3</c:v>
                </c:pt>
                <c:pt idx="2440">
                  <c:v>-2.6408656264200001E-3</c:v>
                </c:pt>
                <c:pt idx="2441">
                  <c:v>-2.6063353104800002E-3</c:v>
                </c:pt>
                <c:pt idx="2442">
                  <c:v>-2.57161787488E-3</c:v>
                </c:pt>
                <c:pt idx="2443">
                  <c:v>-2.53673006415E-3</c:v>
                </c:pt>
                <c:pt idx="2444">
                  <c:v>-2.5016887080400001E-3</c:v>
                </c:pt>
                <c:pt idx="2445">
                  <c:v>-2.4665107137E-3</c:v>
                </c:pt>
                <c:pt idx="2446">
                  <c:v>-2.43121305786E-3</c:v>
                </c:pt>
                <c:pt idx="2447">
                  <c:v>-2.3958127789100001E-3</c:v>
                </c:pt>
                <c:pt idx="2448">
                  <c:v>-2.36032696904E-3</c:v>
                </c:pt>
                <c:pt idx="2449">
                  <c:v>-2.3247727662500002E-3</c:v>
                </c:pt>
                <c:pt idx="2450">
                  <c:v>-2.28916734639E-3</c:v>
                </c:pt>
                <c:pt idx="2451">
                  <c:v>-2.2535279151799999E-3</c:v>
                </c:pt>
                <c:pt idx="2452">
                  <c:v>-2.2178717001800001E-3</c:v>
                </c:pt>
                <c:pt idx="2453">
                  <c:v>-2.18221594277E-3</c:v>
                </c:pt>
                <c:pt idx="2454">
                  <c:v>-2.1465778901200001E-3</c:v>
                </c:pt>
                <c:pt idx="2455">
                  <c:v>-2.1109747871200001E-3</c:v>
                </c:pt>
                <c:pt idx="2456">
                  <c:v>-2.0754238683800001E-3</c:v>
                </c:pt>
                <c:pt idx="2457">
                  <c:v>-2.0399423500899998E-3</c:v>
                </c:pt>
                <c:pt idx="2458">
                  <c:v>-2.00454742208E-3</c:v>
                </c:pt>
                <c:pt idx="2459">
                  <c:v>-1.96925623969E-3</c:v>
                </c:pt>
                <c:pt idx="2460">
                  <c:v>-1.9340859158E-3</c:v>
                </c:pt>
                <c:pt idx="2461">
                  <c:v>-1.8990535127900001E-3</c:v>
                </c:pt>
                <c:pt idx="2462">
                  <c:v>-1.86417603455E-3</c:v>
                </c:pt>
                <c:pt idx="2463">
                  <c:v>-1.8294704185E-3</c:v>
                </c:pt>
                <c:pt idx="2464">
                  <c:v>-1.79495352765E-3</c:v>
                </c:pt>
                <c:pt idx="2465">
                  <c:v>-1.76064214269E-3</c:v>
                </c:pt>
                <c:pt idx="2466">
                  <c:v>-1.72655295407E-3</c:v>
                </c:pt>
                <c:pt idx="2467">
                  <c:v>-1.6927025542100001E-3</c:v>
                </c:pt>
                <c:pt idx="2468">
                  <c:v>-1.6591074296200001E-3</c:v>
                </c:pt>
                <c:pt idx="2469">
                  <c:v>-1.6257839532199999E-3</c:v>
                </c:pt>
                <c:pt idx="2470">
                  <c:v>-1.5927483765400001E-3</c:v>
                </c:pt>
                <c:pt idx="2471">
                  <c:v>-1.5600168221299999E-3</c:v>
                </c:pt>
                <c:pt idx="2472">
                  <c:v>-1.5276052758900001E-3</c:v>
                </c:pt>
                <c:pt idx="2473">
                  <c:v>-1.4955295795700001E-3</c:v>
                </c:pt>
                <c:pt idx="2474">
                  <c:v>-1.46380542323E-3</c:v>
                </c:pt>
                <c:pt idx="2475">
                  <c:v>-1.43244833788E-3</c:v>
                </c:pt>
                <c:pt idx="2476">
                  <c:v>-1.40147368808E-3</c:v>
                </c:pt>
                <c:pt idx="2477">
                  <c:v>-1.3708966646599999E-3</c:v>
                </c:pt>
                <c:pt idx="2478">
                  <c:v>-1.34073227755E-3</c:v>
                </c:pt>
                <c:pt idx="2479">
                  <c:v>-1.3109953486099999E-3</c:v>
                </c:pt>
                <c:pt idx="2480">
                  <c:v>-1.2817005046300001E-3</c:v>
                </c:pt>
                <c:pt idx="2481">
                  <c:v>-1.2528621703399999E-3</c:v>
                </c:pt>
                <c:pt idx="2482">
                  <c:v>-1.2244945615599999E-3</c:v>
                </c:pt>
                <c:pt idx="2483">
                  <c:v>-1.1966116784300001E-3</c:v>
                </c:pt>
                <c:pt idx="2484">
                  <c:v>-1.16922729872E-3</c:v>
                </c:pt>
                <c:pt idx="2485">
                  <c:v>-1.14235497124E-3</c:v>
                </c:pt>
                <c:pt idx="2486">
                  <c:v>-1.1160080094100001E-3</c:v>
                </c:pt>
                <c:pt idx="2487">
                  <c:v>-1.0901994848199999E-3</c:v>
                </c:pt>
                <c:pt idx="2488">
                  <c:v>-1.06494222102E-3</c:v>
                </c:pt>
                <c:pt idx="2489">
                  <c:v>-1.0402487873700001E-3</c:v>
                </c:pt>
                <c:pt idx="2490">
                  <c:v>-1.01613149293E-3</c:v>
                </c:pt>
                <c:pt idx="2491">
                  <c:v>-9.9260238064800008E-4</c:v>
                </c:pt>
                <c:pt idx="2492">
                  <c:v>-9.6967322146400002E-4</c:v>
                </c:pt>
                <c:pt idx="2493">
                  <c:v>-9.4735550868800002E-4</c:v>
                </c:pt>
                <c:pt idx="2494">
                  <c:v>-9.2566045242099999E-4</c:v>
                </c:pt>
                <c:pt idx="2495">
                  <c:v>-9.0459897414300005E-4</c:v>
                </c:pt>
                <c:pt idx="2496">
                  <c:v>-8.8418170141500003E-4</c:v>
                </c:pt>
                <c:pt idx="2497">
                  <c:v>-8.6441896271799998E-4</c:v>
                </c:pt>
                <c:pt idx="2498">
                  <c:v>-8.4532078243000001E-4</c:v>
                </c:pt>
                <c:pt idx="2499">
                  <c:v>-8.2689687594199996E-4</c:v>
                </c:pt>
                <c:pt idx="2500">
                  <c:v>-8.0915664490600002E-4</c:v>
                </c:pt>
                <c:pt idx="2501">
                  <c:v>-7.9210917263999999E-4</c:v>
                </c:pt>
                <c:pt idx="2502">
                  <c:v>-7.7576321966500001E-4</c:v>
                </c:pt>
                <c:pt idx="2503">
                  <c:v>-7.6012721940200002E-4</c:v>
                </c:pt>
                <c:pt idx="2504">
                  <c:v>-7.4520927400899999E-4</c:v>
                </c:pt>
                <c:pt idx="2505">
                  <c:v>-7.3101715036400004E-4</c:v>
                </c:pt>
                <c:pt idx="2506">
                  <c:v>-7.1755827622900004E-4</c:v>
                </c:pt>
                <c:pt idx="2507">
                  <c:v>-7.0483973653399999E-4</c:v>
                </c:pt>
                <c:pt idx="2508">
                  <c:v>-6.9286826984599995E-4</c:v>
                </c:pt>
                <c:pt idx="2509">
                  <c:v>-6.8165026497999997E-4</c:v>
                </c:pt>
                <c:pt idx="2510">
                  <c:v>-6.7119175778599998E-4</c:v>
                </c:pt>
                <c:pt idx="2511">
                  <c:v>-6.6149842807900004E-4</c:v>
                </c:pt>
                <c:pt idx="2512">
                  <c:v>-6.5257559675199999E-4</c:v>
                </c:pt>
                <c:pt idx="2513">
                  <c:v>-6.4442822304999997E-4</c:v>
                </c:pt>
                <c:pt idx="2514">
                  <c:v>-6.3706090200000003E-4</c:v>
                </c:pt>
                <c:pt idx="2515">
                  <c:v>-6.3047786202699997E-4</c:v>
                </c:pt>
                <c:pt idx="2516">
                  <c:v>-6.2468296272100003E-4</c:v>
                </c:pt>
                <c:pt idx="2517">
                  <c:v>-6.1967969279200002E-4</c:v>
                </c:pt>
                <c:pt idx="2518">
                  <c:v>-6.1547116818800002E-4</c:v>
                </c:pt>
                <c:pt idx="2519">
                  <c:v>-6.1206013038100004E-4</c:v>
                </c:pt>
                <c:pt idx="2520">
                  <c:v>-6.0944894484500005E-4</c:v>
                </c:pt>
                <c:pt idx="2521">
                  <c:v>-6.0763959969000001E-4</c:v>
                </c:pt>
                <c:pt idx="2522">
                  <c:v>-6.0663370447700004E-4</c:v>
                </c:pt>
                <c:pt idx="2523">
                  <c:v>-6.0643248922400003E-4</c:v>
                </c:pt>
                <c:pt idx="2524">
                  <c:v>-6.0703680355599999E-4</c:v>
                </c:pt>
                <c:pt idx="2525">
                  <c:v>-6.0844711608000002E-4</c:v>
                </c:pt>
                <c:pt idx="2526">
                  <c:v>-6.1066351388599995E-4</c:v>
                </c:pt>
                <c:pt idx="2527">
                  <c:v>-6.1368570227199998E-4</c:v>
                </c:pt>
                <c:pt idx="2528">
                  <c:v>-6.1751300461299996E-4</c:v>
                </c:pt>
                <c:pt idx="2529">
                  <c:v>-6.2214436243700005E-4</c:v>
                </c:pt>
                <c:pt idx="2530">
                  <c:v>-6.2757833565600001E-4</c:v>
                </c:pt>
                <c:pt idx="2531">
                  <c:v>-6.3381310299799999E-4</c:v>
                </c:pt>
                <c:pt idx="2532">
                  <c:v>-6.4084646259700002E-4</c:v>
                </c:pt>
                <c:pt idx="2533">
                  <c:v>-6.4867583278600002E-4</c:v>
                </c:pt>
                <c:pt idx="2534">
                  <c:v>-6.5729825304000004E-4</c:v>
                </c:pt>
                <c:pt idx="2535">
                  <c:v>-6.6671038513599996E-4</c:v>
                </c:pt>
                <c:pt idx="2536">
                  <c:v>-6.7690851444499999E-4</c:v>
                </c:pt>
                <c:pt idx="2537">
                  <c:v>-6.8788855144400005E-4</c:v>
                </c:pt>
                <c:pt idx="2538">
                  <c:v>-6.9964603338299998E-4</c:v>
                </c:pt>
                <c:pt idx="2539">
                  <c:v>-7.1217612613000002E-4</c:v>
                </c:pt>
                <c:pt idx="2540">
                  <c:v>-7.25473626202E-4</c:v>
                </c:pt>
                <c:pt idx="2541">
                  <c:v>-7.3953296296300002E-4</c:v>
                </c:pt>
                <c:pt idx="2542">
                  <c:v>-7.5434820099700003E-4</c:v>
                </c:pt>
                <c:pt idx="2543">
                  <c:v>-7.6991304266099995E-4</c:v>
                </c:pt>
                <c:pt idx="2544">
                  <c:v>-7.8622083080500001E-4</c:v>
                </c:pt>
                <c:pt idx="2545">
                  <c:v>-8.0326455167200001E-4</c:v>
                </c:pt>
                <c:pt idx="2546">
                  <c:v>-8.21036837942E-4</c:v>
                </c:pt>
                <c:pt idx="2547">
                  <c:v>-8.3952997199200001E-4</c:v>
                </c:pt>
                <c:pt idx="2548">
                  <c:v>-8.5873588927899995E-4</c:v>
                </c:pt>
                <c:pt idx="2549">
                  <c:v>-8.7864618191199997E-4</c:v>
                </c:pt>
                <c:pt idx="2550">
                  <c:v>-8.9925210239000003E-4</c:v>
                </c:pt>
                <c:pt idx="2551">
                  <c:v>-9.2054456749399995E-4</c:v>
                </c:pt>
                <c:pt idx="2552">
                  <c:v>-9.4251416234499995E-4</c:v>
                </c:pt>
                <c:pt idx="2553">
                  <c:v>-9.6515114462199995E-4</c:v>
                </c:pt>
                <c:pt idx="2554">
                  <c:v>-9.8844544893900003E-4</c:v>
                </c:pt>
                <c:pt idx="2555">
                  <c:v>-1.01238669139E-3</c:v>
                </c:pt>
                <c:pt idx="2556">
                  <c:v>-1.03696417421E-3</c:v>
                </c:pt>
                <c:pt idx="2557">
                  <c:v>-1.06216689065E-3</c:v>
                </c:pt>
                <c:pt idx="2558">
                  <c:v>-1.0879835299300001E-3</c:v>
                </c:pt>
                <c:pt idx="2559">
                  <c:v>-1.11440248243E-3</c:v>
                </c:pt>
                <c:pt idx="2560">
                  <c:v>-1.14141184491E-3</c:v>
                </c:pt>
                <c:pt idx="2561">
                  <c:v>-1.16899942599E-3</c:v>
                </c:pt>
                <c:pt idx="2562">
                  <c:v>-1.19715275172E-3</c:v>
                </c:pt>
                <c:pt idx="2563">
                  <c:v>-1.22585907125E-3</c:v>
                </c:pt>
                <c:pt idx="2564">
                  <c:v>-1.2551053627099999E-3</c:v>
                </c:pt>
                <c:pt idx="2565">
                  <c:v>-1.28487833919E-3</c:v>
                </c:pt>
                <c:pt idx="2566">
                  <c:v>-1.31516445482E-3</c:v>
                </c:pt>
                <c:pt idx="2567">
                  <c:v>-1.34594991107E-3</c:v>
                </c:pt>
                <c:pt idx="2568">
                  <c:v>-1.37722066304E-3</c:v>
                </c:pt>
                <c:pt idx="2569">
                  <c:v>-1.40896242601E-3</c:v>
                </c:pt>
                <c:pt idx="2570">
                  <c:v>-1.4411606820399999E-3</c:v>
                </c:pt>
                <c:pt idx="2571">
                  <c:v>-1.47380068664E-3</c:v>
                </c:pt>
                <c:pt idx="2572">
                  <c:v>-1.5068674757100001E-3</c:v>
                </c:pt>
                <c:pt idx="2573">
                  <c:v>-1.5403458723800001E-3</c:v>
                </c:pt>
                <c:pt idx="2574">
                  <c:v>-1.5742204941699999E-3</c:v>
                </c:pt>
                <c:pt idx="2575">
                  <c:v>-1.6084757600900001E-3</c:v>
                </c:pt>
                <c:pt idx="2576">
                  <c:v>-1.6430958979100001E-3</c:v>
                </c:pt>
                <c:pt idx="2577">
                  <c:v>-1.67806495157E-3</c:v>
                </c:pt>
                <c:pt idx="2578">
                  <c:v>-1.7133667885699999E-3</c:v>
                </c:pt>
                <c:pt idx="2579">
                  <c:v>-1.7489851076000001E-3</c:v>
                </c:pt>
                <c:pt idx="2580">
                  <c:v>-1.7849034461E-3</c:v>
                </c:pt>
                <c:pt idx="2581">
                  <c:v>-1.82110518805E-3</c:v>
                </c:pt>
                <c:pt idx="2582">
                  <c:v>-1.8575735717E-3</c:v>
                </c:pt>
                <c:pt idx="2583">
                  <c:v>-1.8942916975399999E-3</c:v>
                </c:pt>
                <c:pt idx="2584">
                  <c:v>-1.93124253618E-3</c:v>
                </c:pt>
                <c:pt idx="2585">
                  <c:v>-1.96840893643E-3</c:v>
                </c:pt>
                <c:pt idx="2586">
                  <c:v>-2.00577363334E-3</c:v>
                </c:pt>
                <c:pt idx="2587">
                  <c:v>-2.0433192564199999E-3</c:v>
                </c:pt>
                <c:pt idx="2588">
                  <c:v>-2.0810283377800001E-3</c:v>
                </c:pt>
                <c:pt idx="2589">
                  <c:v>-2.1188833204700002E-3</c:v>
                </c:pt>
                <c:pt idx="2590">
                  <c:v>-2.1568665667399999E-3</c:v>
                </c:pt>
                <c:pt idx="2591">
                  <c:v>-2.1949603664600001E-3</c:v>
                </c:pt>
                <c:pt idx="2592">
                  <c:v>-2.2331469455099998E-3</c:v>
                </c:pt>
                <c:pt idx="2593">
                  <c:v>-2.2714084742100002E-3</c:v>
                </c:pt>
                <c:pt idx="2594">
                  <c:v>-2.3097270758400002E-3</c:v>
                </c:pt>
                <c:pt idx="2595">
                  <c:v>-2.3480848351699998E-3</c:v>
                </c:pt>
                <c:pt idx="2596">
                  <c:v>-2.3864638069599998E-3</c:v>
                </c:pt>
                <c:pt idx="2597">
                  <c:v>-2.4248460245700001E-3</c:v>
                </c:pt>
                <c:pt idx="2598">
                  <c:v>-2.46321350855E-3</c:v>
                </c:pt>
                <c:pt idx="2599">
                  <c:v>-2.50154827523E-3</c:v>
                </c:pt>
                <c:pt idx="2600">
                  <c:v>-2.53983234535E-3</c:v>
                </c:pt>
                <c:pt idx="2601">
                  <c:v>-2.5780477526799999E-3</c:v>
                </c:pt>
                <c:pt idx="2602">
                  <c:v>-2.61617655267E-3</c:v>
                </c:pt>
                <c:pt idx="2603">
                  <c:v>-2.6542008310600001E-3</c:v>
                </c:pt>
                <c:pt idx="2604">
                  <c:v>-2.6921027125099998E-3</c:v>
                </c:pt>
                <c:pt idx="2605">
                  <c:v>-2.7298643692199999E-3</c:v>
                </c:pt>
                <c:pt idx="2606">
                  <c:v>-2.7674680295400001E-3</c:v>
                </c:pt>
                <c:pt idx="2607">
                  <c:v>-2.8048959865599999E-3</c:v>
                </c:pt>
                <c:pt idx="2608">
                  <c:v>-2.84213060666E-3</c:v>
                </c:pt>
                <c:pt idx="2609">
                  <c:v>-2.87915433805E-3</c:v>
                </c:pt>
                <c:pt idx="2610">
                  <c:v>-2.9159497193299998E-3</c:v>
                </c:pt>
                <c:pt idx="2611">
                  <c:v>-2.9524993878999998E-3</c:v>
                </c:pt>
                <c:pt idx="2612">
                  <c:v>-2.98878608848E-3</c:v>
                </c:pt>
                <c:pt idx="2613">
                  <c:v>-3.0247926814100001E-3</c:v>
                </c:pt>
                <c:pt idx="2614">
                  <c:v>-3.0605021511399999E-3</c:v>
                </c:pt>
                <c:pt idx="2615">
                  <c:v>-3.09589761439E-3</c:v>
                </c:pt>
                <c:pt idx="2616">
                  <c:v>-3.13096232854E-3</c:v>
                </c:pt>
                <c:pt idx="2617">
                  <c:v>-3.1656796997299999E-3</c:v>
                </c:pt>
                <c:pt idx="2618">
                  <c:v>-3.2000332910199999E-3</c:v>
                </c:pt>
                <c:pt idx="2619">
                  <c:v>-3.2340068304899999E-3</c:v>
                </c:pt>
                <c:pt idx="2620">
                  <c:v>-3.26758421921E-3</c:v>
                </c:pt>
                <c:pt idx="2621">
                  <c:v>-3.3007495391800001E-3</c:v>
                </c:pt>
                <c:pt idx="2622">
                  <c:v>-3.3334870611599998E-3</c:v>
                </c:pt>
                <c:pt idx="2623">
                  <c:v>-3.3657812524700002E-3</c:v>
                </c:pt>
                <c:pt idx="2624">
                  <c:v>-3.3976167846600002E-3</c:v>
                </c:pt>
                <c:pt idx="2625">
                  <c:v>-3.4289785410799999E-3</c:v>
                </c:pt>
                <c:pt idx="2626">
                  <c:v>-3.4598516244499999E-3</c:v>
                </c:pt>
                <c:pt idx="2627">
                  <c:v>-3.4902213641900002E-3</c:v>
                </c:pt>
                <c:pt idx="2628">
                  <c:v>-3.5200733237899999E-3</c:v>
                </c:pt>
                <c:pt idx="2629">
                  <c:v>-3.5493933079800001E-3</c:v>
                </c:pt>
                <c:pt idx="2630">
                  <c:v>-3.5781673698399999E-3</c:v>
                </c:pt>
                <c:pt idx="2631">
                  <c:v>-3.6063818177800001E-3</c:v>
                </c:pt>
                <c:pt idx="2632">
                  <c:v>-3.6340232224299999E-3</c:v>
                </c:pt>
                <c:pt idx="2633">
                  <c:v>-3.6610784233799998E-3</c:v>
                </c:pt>
                <c:pt idx="2634">
                  <c:v>-3.6875345358299999E-3</c:v>
                </c:pt>
                <c:pt idx="2635">
                  <c:v>-3.7133789571000002E-3</c:v>
                </c:pt>
                <c:pt idx="2636">
                  <c:v>-3.7385993729699999E-3</c:v>
                </c:pt>
                <c:pt idx="2637">
                  <c:v>-3.7631837640300001E-3</c:v>
                </c:pt>
                <c:pt idx="2638">
                  <c:v>-3.78712041169E-3</c:v>
                </c:pt>
                <c:pt idx="2639">
                  <c:v>-3.8103979042500001E-3</c:v>
                </c:pt>
                <c:pt idx="2640">
                  <c:v>-3.8330051426800002E-3</c:v>
                </c:pt>
                <c:pt idx="2641">
                  <c:v>-3.85493134636E-3</c:v>
                </c:pt>
                <c:pt idx="2642">
                  <c:v>-3.8761660586300001E-3</c:v>
                </c:pt>
                <c:pt idx="2643">
                  <c:v>-3.8966991521599999E-3</c:v>
                </c:pt>
                <c:pt idx="2644">
                  <c:v>-3.9165208342500004E-3</c:v>
                </c:pt>
                <c:pt idx="2645">
                  <c:v>-3.9356216518899997E-3</c:v>
                </c:pt>
                <c:pt idx="2646">
                  <c:v>-3.9539924967200001E-3</c:v>
                </c:pt>
                <c:pt idx="2647">
                  <c:v>-3.9716246098299999E-3</c:v>
                </c:pt>
                <c:pt idx="2648">
                  <c:v>-3.98850958631E-3</c:v>
                </c:pt>
                <c:pt idx="2649">
                  <c:v>-4.0046393798100002E-3</c:v>
                </c:pt>
                <c:pt idx="2650">
                  <c:v>-4.0200063067300004E-3</c:v>
                </c:pt>
                <c:pt idx="2651">
                  <c:v>-4.03460305038E-3</c:v>
                </c:pt>
                <c:pt idx="2652">
                  <c:v>-4.0484226649400001E-3</c:v>
                </c:pt>
                <c:pt idx="2653">
                  <c:v>-4.0614585792099998E-3</c:v>
                </c:pt>
                <c:pt idx="2654">
                  <c:v>-4.0737046002E-3</c:v>
                </c:pt>
                <c:pt idx="2655">
                  <c:v>-4.0851549165600003E-3</c:v>
                </c:pt>
                <c:pt idx="2656">
                  <c:v>-4.0958041018200001E-3</c:v>
                </c:pt>
                <c:pt idx="2657">
                  <c:v>-4.1056471174700003E-3</c:v>
                </c:pt>
                <c:pt idx="2658">
                  <c:v>-4.1146793157600002E-3</c:v>
                </c:pt>
                <c:pt idx="2659">
                  <c:v>-4.1228964424600001E-3</c:v>
                </c:pt>
                <c:pt idx="2660">
                  <c:v>-4.1302946393200002E-3</c:v>
                </c:pt>
                <c:pt idx="2661">
                  <c:v>-4.1368704464299997E-3</c:v>
                </c:pt>
                <c:pt idx="2662">
                  <c:v>-4.1426208042600002E-3</c:v>
                </c:pt>
                <c:pt idx="2663">
                  <c:v>-4.1475430556900004E-3</c:v>
                </c:pt>
                <c:pt idx="2664">
                  <c:v>-4.1516349476499997E-3</c:v>
                </c:pt>
                <c:pt idx="2665">
                  <c:v>-4.1548946327699997E-3</c:v>
                </c:pt>
                <c:pt idx="2666">
                  <c:v>-4.1573206706300003E-3</c:v>
                </c:pt>
                <c:pt idx="2667">
                  <c:v>-4.1589120290000002E-3</c:v>
                </c:pt>
                <c:pt idx="2668">
                  <c:v>-4.15966808473E-3</c:v>
                </c:pt>
                <c:pt idx="2669">
                  <c:v>-4.1595886245700004E-3</c:v>
                </c:pt>
                <c:pt idx="2670">
                  <c:v>-4.1586738457100002E-3</c:v>
                </c:pt>
                <c:pt idx="2671">
                  <c:v>-4.1569243561299998E-3</c:v>
                </c:pt>
                <c:pt idx="2672">
                  <c:v>-4.1543411747999998E-3</c:v>
                </c:pt>
                <c:pt idx="2673">
                  <c:v>-4.1509257316099998E-3</c:v>
                </c:pt>
                <c:pt idx="2674">
                  <c:v>-4.14667986718E-3</c:v>
                </c:pt>
                <c:pt idx="2675">
                  <c:v>-4.1416058324000001E-3</c:v>
                </c:pt>
                <c:pt idx="2676">
                  <c:v>-4.1357062878100001E-3</c:v>
                </c:pt>
                <c:pt idx="2677">
                  <c:v>-4.1289843027599998E-3</c:v>
                </c:pt>
                <c:pt idx="2678">
                  <c:v>-4.12144335438E-3</c:v>
                </c:pt>
                <c:pt idx="2679">
                  <c:v>-4.1130873263600003E-3</c:v>
                </c:pt>
                <c:pt idx="2680">
                  <c:v>-4.1039205075E-3</c:v>
                </c:pt>
                <c:pt idx="2681">
                  <c:v>-4.0939475900999998E-3</c:v>
                </c:pt>
                <c:pt idx="2682">
                  <c:v>-4.0831736681100003E-3</c:v>
                </c:pt>
                <c:pt idx="2683">
                  <c:v>-4.0716042351200002E-3</c:v>
                </c:pt>
                <c:pt idx="2684">
                  <c:v>-4.0592451821399997E-3</c:v>
                </c:pt>
                <c:pt idx="2685">
                  <c:v>-4.0461027951300002E-3</c:v>
                </c:pt>
                <c:pt idx="2686">
                  <c:v>-4.0321837524700003E-3</c:v>
                </c:pt>
                <c:pt idx="2687">
                  <c:v>-4.0174951220499997E-3</c:v>
                </c:pt>
                <c:pt idx="2688">
                  <c:v>-4.0020443583399998E-3</c:v>
                </c:pt>
                <c:pt idx="2689">
                  <c:v>-3.9858392991499996E-3</c:v>
                </c:pt>
                <c:pt idx="2690">
                  <c:v>-3.9688881622500002E-3</c:v>
                </c:pt>
                <c:pt idx="2691">
                  <c:v>-3.9511995417899999E-3</c:v>
                </c:pt>
                <c:pt idx="2692">
                  <c:v>-3.9327824044999996E-3</c:v>
                </c:pt>
                <c:pt idx="2693">
                  <c:v>-3.9136460858100004E-3</c:v>
                </c:pt>
                <c:pt idx="2694">
                  <c:v>-3.8938002855900002E-3</c:v>
                </c:pt>
                <c:pt idx="2695">
                  <c:v>-3.8732550639399999E-3</c:v>
                </c:pt>
                <c:pt idx="2696">
                  <c:v>-3.8520208365899998E-3</c:v>
                </c:pt>
                <c:pt idx="2697">
                  <c:v>-3.8301083702600002E-3</c:v>
                </c:pt>
                <c:pt idx="2698">
                  <c:v>-3.8075287777499999E-3</c:v>
                </c:pt>
                <c:pt idx="2699">
                  <c:v>-3.7842935129299999E-3</c:v>
                </c:pt>
                <c:pt idx="2700">
                  <c:v>-3.7604143655000002E-3</c:v>
                </c:pt>
                <c:pt idx="2701">
                  <c:v>-3.7359034556000001E-3</c:v>
                </c:pt>
                <c:pt idx="2702">
                  <c:v>-3.7107732282399999E-3</c:v>
                </c:pt>
                <c:pt idx="2703">
                  <c:v>-3.6850364475899998E-3</c:v>
                </c:pt>
                <c:pt idx="2704">
                  <c:v>-3.6587061910299998E-3</c:v>
                </c:pt>
                <c:pt idx="2705">
                  <c:v>-3.6317958431799999E-3</c:v>
                </c:pt>
                <c:pt idx="2706">
                  <c:v>-3.6043190895700002E-3</c:v>
                </c:pt>
                <c:pt idx="2707">
                  <c:v>-3.57628991038E-3</c:v>
                </c:pt>
                <c:pt idx="2708">
                  <c:v>-3.5477225738199999E-3</c:v>
                </c:pt>
                <c:pt idx="2709">
                  <c:v>-3.5186316294800002E-3</c:v>
                </c:pt>
                <c:pt idx="2710">
                  <c:v>-3.4890319015000002E-3</c:v>
                </c:pt>
                <c:pt idx="2711">
                  <c:v>-3.4589384816100001E-3</c:v>
                </c:pt>
                <c:pt idx="2712">
                  <c:v>-3.4283667219800001E-3</c:v>
                </c:pt>
                <c:pt idx="2713">
                  <c:v>-3.3973322279800002E-3</c:v>
                </c:pt>
                <c:pt idx="2714">
                  <c:v>-3.3658508507700001E-3</c:v>
                </c:pt>
                <c:pt idx="2715">
                  <c:v>-3.33393867982E-3</c:v>
                </c:pt>
                <c:pt idx="2716">
                  <c:v>-3.3016120351999998E-3</c:v>
                </c:pt>
                <c:pt idx="2717">
                  <c:v>-3.2688874598E-3</c:v>
                </c:pt>
                <c:pt idx="2718">
                  <c:v>-3.2357817114899998E-3</c:v>
                </c:pt>
                <c:pt idx="2719">
                  <c:v>-3.2023117550100001E-3</c:v>
                </c:pt>
                <c:pt idx="2720">
                  <c:v>-3.1684947539200002E-3</c:v>
                </c:pt>
                <c:pt idx="2721">
                  <c:v>-3.1343480622699998E-3</c:v>
                </c:pt>
                <c:pt idx="2722">
                  <c:v>-3.0998892163100001E-3</c:v>
                </c:pt>
                <c:pt idx="2723">
                  <c:v>-3.0651359259999999E-3</c:v>
                </c:pt>
                <c:pt idx="2724">
                  <c:v>-3.0301060664499999E-3</c:v>
                </c:pt>
                <c:pt idx="2725">
                  <c:v>-2.99481766927E-3</c:v>
                </c:pt>
                <c:pt idx="2726">
                  <c:v>-2.9592889138200002E-3</c:v>
                </c:pt>
                <c:pt idx="2727">
                  <c:v>-2.9235381184000001E-3</c:v>
                </c:pt>
                <c:pt idx="2728">
                  <c:v>-2.88758373131E-3</c:v>
                </c:pt>
                <c:pt idx="2729">
                  <c:v>-2.8514443218399998E-3</c:v>
                </c:pt>
                <c:pt idx="2730">
                  <c:v>-2.8151385712299999E-3</c:v>
                </c:pt>
                <c:pt idx="2731">
                  <c:v>-2.77868526352E-3</c:v>
                </c:pt>
                <c:pt idx="2732">
                  <c:v>-2.7421032763199999E-3</c:v>
                </c:pt>
                <c:pt idx="2733">
                  <c:v>-2.7054115715799999E-3</c:v>
                </c:pt>
                <c:pt idx="2734">
                  <c:v>-2.6686291862100002E-3</c:v>
                </c:pt>
                <c:pt idx="2735">
                  <c:v>-2.6317752227300001E-3</c:v>
                </c:pt>
                <c:pt idx="2736">
                  <c:v>-2.59486883985E-3</c:v>
                </c:pt>
                <c:pt idx="2737">
                  <c:v>-2.5579292429599998E-3</c:v>
                </c:pt>
                <c:pt idx="2738">
                  <c:v>-2.5209756746400001E-3</c:v>
                </c:pt>
                <c:pt idx="2739">
                  <c:v>-2.4840274050899999E-3</c:v>
                </c:pt>
                <c:pt idx="2740">
                  <c:v>-2.4471037226000002E-3</c:v>
                </c:pt>
                <c:pt idx="2741">
                  <c:v>-2.4102239238499999E-3</c:v>
                </c:pt>
                <c:pt idx="2742">
                  <c:v>-2.3734073043800001E-3</c:v>
                </c:pt>
                <c:pt idx="2743">
                  <c:v>-2.3366731488700001E-3</c:v>
                </c:pt>
                <c:pt idx="2744">
                  <c:v>-2.3000407215400002E-3</c:v>
                </c:pt>
                <c:pt idx="2745">
                  <c:v>-2.2635292564200001E-3</c:v>
                </c:pt>
                <c:pt idx="2746">
                  <c:v>-2.2271579477599998E-3</c:v>
                </c:pt>
                <c:pt idx="2747">
                  <c:v>-2.1909459402799998E-3</c:v>
                </c:pt>
                <c:pt idx="2748">
                  <c:v>-2.1549123195699999E-3</c:v>
                </c:pt>
                <c:pt idx="2749">
                  <c:v>-2.1190761024400002E-3</c:v>
                </c:pt>
                <c:pt idx="2750">
                  <c:v>-2.0834562272500001E-3</c:v>
                </c:pt>
                <c:pt idx="2751">
                  <c:v>-2.0480715443100001E-3</c:v>
                </c:pt>
                <c:pt idx="2752">
                  <c:v>-2.0129408063300001E-3</c:v>
                </c:pt>
                <c:pt idx="2753">
                  <c:v>-1.97808265883E-3</c:v>
                </c:pt>
                <c:pt idx="2754">
                  <c:v>-1.94351563059E-3</c:v>
                </c:pt>
                <c:pt idx="2755">
                  <c:v>-1.9092581242599999E-3</c:v>
                </c:pt>
                <c:pt idx="2756">
                  <c:v>-1.8753284068399999E-3</c:v>
                </c:pt>
                <c:pt idx="2757">
                  <c:v>-1.8417446003E-3</c:v>
                </c:pt>
                <c:pt idx="2758">
                  <c:v>-1.8085246723099999E-3</c:v>
                </c:pt>
                <c:pt idx="2759">
                  <c:v>-1.7756864268799999E-3</c:v>
                </c:pt>
                <c:pt idx="2760">
                  <c:v>-1.74324749521E-3</c:v>
                </c:pt>
                <c:pt idx="2761">
                  <c:v>-1.7112253265200001E-3</c:v>
                </c:pt>
                <c:pt idx="2762">
                  <c:v>-1.67963717898E-3</c:v>
                </c:pt>
                <c:pt idx="2763">
                  <c:v>-1.64850011071E-3</c:v>
                </c:pt>
                <c:pt idx="2764">
                  <c:v>-1.6178309708700001E-3</c:v>
                </c:pt>
                <c:pt idx="2765">
                  <c:v>-1.58764639084E-3</c:v>
                </c:pt>
                <c:pt idx="2766">
                  <c:v>-1.5579627754999999E-3</c:v>
                </c:pt>
                <c:pt idx="2767">
                  <c:v>-1.52879629451E-3</c:v>
                </c:pt>
                <c:pt idx="2768">
                  <c:v>-1.50016287388E-3</c:v>
                </c:pt>
                <c:pt idx="2769">
                  <c:v>-1.4720781874400001E-3</c:v>
                </c:pt>
                <c:pt idx="2770">
                  <c:v>-1.4445576485499999E-3</c:v>
                </c:pt>
                <c:pt idx="2771">
                  <c:v>-1.4176164019000001E-3</c:v>
                </c:pt>
                <c:pt idx="2772">
                  <c:v>-1.3912693153599999E-3</c:v>
                </c:pt>
                <c:pt idx="2773">
                  <c:v>-1.3655309720299999E-3</c:v>
                </c:pt>
                <c:pt idx="2774">
                  <c:v>-1.3404156624100001E-3</c:v>
                </c:pt>
                <c:pt idx="2775">
                  <c:v>-1.31593737661E-3</c:v>
                </c:pt>
                <c:pt idx="2776">
                  <c:v>-1.2921097968400001E-3</c:v>
                </c:pt>
                <c:pt idx="2777">
                  <c:v>-1.26894628988E-3</c:v>
                </c:pt>
                <c:pt idx="2778">
                  <c:v>-1.2464598998200001E-3</c:v>
                </c:pt>
                <c:pt idx="2779">
                  <c:v>-1.2246633409E-3</c:v>
                </c:pt>
                <c:pt idx="2780">
                  <c:v>-1.2035689904300001E-3</c:v>
                </c:pt>
                <c:pt idx="2781">
                  <c:v>-1.1831888819999999E-3</c:v>
                </c:pt>
                <c:pt idx="2782">
                  <c:v>-1.16353469874E-3</c:v>
                </c:pt>
                <c:pt idx="2783">
                  <c:v>-1.14461776677E-3</c:v>
                </c:pt>
                <c:pt idx="2784">
                  <c:v>-1.12644904883E-3</c:v>
                </c:pt>
                <c:pt idx="2785">
                  <c:v>-1.1090391380799999E-3</c:v>
                </c:pt>
                <c:pt idx="2786">
                  <c:v>-1.09239825203E-3</c:v>
                </c:pt>
                <c:pt idx="2787">
                  <c:v>-1.0765362266699999E-3</c:v>
                </c:pt>
                <c:pt idx="2788">
                  <c:v>-1.06146251083E-3</c:v>
                </c:pt>
                <c:pt idx="2789">
                  <c:v>-1.04718616061E-3</c:v>
                </c:pt>
                <c:pt idx="2790">
                  <c:v>-1.03371583413E-3</c:v>
                </c:pt>
                <c:pt idx="2791">
                  <c:v>-1.0210597862900001E-3</c:v>
                </c:pt>
                <c:pt idx="2792">
                  <c:v>-1.0092258639399999E-3</c:v>
                </c:pt>
                <c:pt idx="2793">
                  <c:v>-9.9822150105700002E-4</c:v>
                </c:pt>
                <c:pt idx="2794">
                  <c:v>-9.8805371420500007E-4</c:v>
                </c:pt>
                <c:pt idx="2795">
                  <c:v>-9.7872909818500007E-4</c:v>
                </c:pt>
                <c:pt idx="2796">
                  <c:v>-9.7025382188900002E-4</c:v>
                </c:pt>
                <c:pt idx="2797">
                  <c:v>-9.6263362433299997E-4</c:v>
                </c:pt>
                <c:pt idx="2798">
                  <c:v>-9.5587381092700002E-4</c:v>
                </c:pt>
                <c:pt idx="2799">
                  <c:v>-9.4997924993700002E-4</c:v>
                </c:pt>
                <c:pt idx="2800">
                  <c:v>-9.4495436917000004E-4</c:v>
                </c:pt>
                <c:pt idx="2801">
                  <c:v>-9.4080315285499996E-4</c:v>
                </c:pt>
                <c:pt idx="2802">
                  <c:v>-9.3752913876500002E-4</c:v>
                </c:pt>
                <c:pt idx="2803">
                  <c:v>-9.3513541553400003E-4</c:v>
                </c:pt>
                <c:pt idx="2804">
                  <c:v>-9.3362462020600003E-4</c:v>
                </c:pt>
                <c:pt idx="2805">
                  <c:v>-9.3299893600800004E-4</c:v>
                </c:pt>
                <c:pt idx="2806">
                  <c:v>-9.3326009033400004E-4</c:v>
                </c:pt>
                <c:pt idx="2807">
                  <c:v>-9.3440935296600005E-4</c:v>
                </c:pt>
                <c:pt idx="2808">
                  <c:v>-9.3644753452499997E-4</c:v>
                </c:pt>
                <c:pt idx="2809">
                  <c:v>-9.3937498512099995E-4</c:v>
                </c:pt>
                <c:pt idx="2810">
                  <c:v>-9.4319159328399996E-4</c:v>
                </c:pt>
                <c:pt idx="2811">
                  <c:v>-9.4789678507100001E-4</c:v>
                </c:pt>
                <c:pt idx="2812">
                  <c:v>-9.5348952343900001E-4</c:v>
                </c:pt>
                <c:pt idx="2813">
                  <c:v>-9.5996830784400003E-4</c:v>
                </c:pt>
                <c:pt idx="2814">
                  <c:v>-9.6733117406399996E-4</c:v>
                </c:pt>
                <c:pt idx="2815">
                  <c:v>-9.7557569426700002E-4</c:v>
                </c:pt>
                <c:pt idx="2816">
                  <c:v>-9.8469897731000007E-4</c:v>
                </c:pt>
                <c:pt idx="2817">
                  <c:v>-9.9469766926800008E-4</c:v>
                </c:pt>
                <c:pt idx="2818">
                  <c:v>-1.00556795421E-3</c:v>
                </c:pt>
                <c:pt idx="2819">
                  <c:v>-1.01730555521E-3</c:v>
                </c:pt>
                <c:pt idx="2820">
                  <c:v>-1.0299057355799999E-3</c:v>
                </c:pt>
                <c:pt idx="2821">
                  <c:v>-1.0433633003499999E-3</c:v>
                </c:pt>
                <c:pt idx="2822">
                  <c:v>-1.0576725979999999E-3</c:v>
                </c:pt>
                <c:pt idx="2823">
                  <c:v>-1.0728275223999999E-3</c:v>
                </c:pt>
                <c:pt idx="2824">
                  <c:v>-1.0888215149800001E-3</c:v>
                </c:pt>
                <c:pt idx="2825">
                  <c:v>-1.1056475672100001E-3</c:v>
                </c:pt>
                <c:pt idx="2826">
                  <c:v>-1.1232982231999999E-3</c:v>
                </c:pt>
                <c:pt idx="2827">
                  <c:v>-1.1417655826399999E-3</c:v>
                </c:pt>
                <c:pt idx="2828">
                  <c:v>-1.1610413039100001E-3</c:v>
                </c:pt>
                <c:pt idx="2829">
                  <c:v>-1.18111660742E-3</c:v>
                </c:pt>
                <c:pt idx="2830">
                  <c:v>-1.20198227926E-3</c:v>
                </c:pt>
                <c:pt idx="2831">
                  <c:v>-1.2236286749899999E-3</c:v>
                </c:pt>
                <c:pt idx="2832">
                  <c:v>-1.2460457237E-3</c:v>
                </c:pt>
                <c:pt idx="2833">
                  <c:v>-1.2692229323E-3</c:v>
                </c:pt>
                <c:pt idx="2834">
                  <c:v>-1.29314939002E-3</c:v>
                </c:pt>
                <c:pt idx="2835">
                  <c:v>-1.31781377319E-3</c:v>
                </c:pt>
                <c:pt idx="2836">
                  <c:v>-1.3432043501400001E-3</c:v>
                </c:pt>
                <c:pt idx="2837">
                  <c:v>-1.3693089864500001E-3</c:v>
                </c:pt>
                <c:pt idx="2838">
                  <c:v>-1.39611515032E-3</c:v>
                </c:pt>
                <c:pt idx="2839">
                  <c:v>-1.4236099181999999E-3</c:v>
                </c:pt>
                <c:pt idx="2840">
                  <c:v>-1.45177998064E-3</c:v>
                </c:pt>
                <c:pt idx="2841">
                  <c:v>-1.4806116483399999E-3</c:v>
                </c:pt>
                <c:pt idx="2842">
                  <c:v>-1.51009085843E-3</c:v>
                </c:pt>
                <c:pt idx="2843">
                  <c:v>-1.5402031809399999E-3</c:v>
                </c:pt>
                <c:pt idx="2844">
                  <c:v>-1.5709338254799999E-3</c:v>
                </c:pt>
                <c:pt idx="2845">
                  <c:v>-1.6022676481499999E-3</c:v>
                </c:pt>
                <c:pt idx="2846">
                  <c:v>-1.6341891586300001E-3</c:v>
                </c:pt>
                <c:pt idx="2847">
                  <c:v>-1.66668252745E-3</c:v>
                </c:pt>
                <c:pt idx="2848">
                  <c:v>-1.6997315934900001E-3</c:v>
                </c:pt>
                <c:pt idx="2849">
                  <c:v>-1.73331987168E-3</c:v>
                </c:pt>
                <c:pt idx="2850">
                  <c:v>-1.7674305608500001E-3</c:v>
                </c:pt>
                <c:pt idx="2851">
                  <c:v>-1.80204655178E-3</c:v>
                </c:pt>
                <c:pt idx="2852">
                  <c:v>-1.83715043547E-3</c:v>
                </c:pt>
                <c:pt idx="2853">
                  <c:v>-1.8727245115200001E-3</c:v>
                </c:pt>
                <c:pt idx="2854">
                  <c:v>-1.9087507967899999E-3</c:v>
                </c:pt>
                <c:pt idx="2855">
                  <c:v>-1.94521103408E-3</c:v>
                </c:pt>
                <c:pt idx="2856">
                  <c:v>-1.9820867011500001E-3</c:v>
                </c:pt>
                <c:pt idx="2857">
                  <c:v>-2.0193590197600001E-3</c:v>
                </c:pt>
                <c:pt idx="2858">
                  <c:v>-2.0570089649900002E-3</c:v>
                </c:pt>
                <c:pt idx="2859">
                  <c:v>-2.0950172746000001E-3</c:v>
                </c:pt>
                <c:pt idx="2860">
                  <c:v>-2.1333644586499999E-3</c:v>
                </c:pt>
                <c:pt idx="2861">
                  <c:v>-2.1720308091899999E-3</c:v>
                </c:pt>
                <c:pt idx="2862">
                  <c:v>-2.2109964101399999E-3</c:v>
                </c:pt>
                <c:pt idx="2863">
                  <c:v>-2.2502411472700001E-3</c:v>
                </c:pt>
                <c:pt idx="2864">
                  <c:v>-2.2897447183799998E-3</c:v>
                </c:pt>
                <c:pt idx="2865">
                  <c:v>-2.3294866435199998E-3</c:v>
                </c:pt>
                <c:pt idx="2866">
                  <c:v>-2.3694462754200001E-3</c:v>
                </c:pt>
                <c:pt idx="2867">
                  <c:v>-2.40960280998E-3</c:v>
                </c:pt>
                <c:pt idx="2868">
                  <c:v>-2.44993529693E-3</c:v>
                </c:pt>
                <c:pt idx="2869">
                  <c:v>-2.4904226505000002E-3</c:v>
                </c:pt>
                <c:pt idx="2870">
                  <c:v>-2.5310436603899998E-3</c:v>
                </c:pt>
                <c:pt idx="2871">
                  <c:v>-2.5717770025799999E-3</c:v>
                </c:pt>
                <c:pt idx="2872">
                  <c:v>-2.61260125048E-3</c:v>
                </c:pt>
                <c:pt idx="2873">
                  <c:v>-2.6534948860000001E-3</c:v>
                </c:pt>
                <c:pt idx="2874">
                  <c:v>-2.6944363108E-3</c:v>
                </c:pt>
                <c:pt idx="2875">
                  <c:v>-2.73540385758E-3</c:v>
                </c:pt>
                <c:pt idx="2876">
                  <c:v>-2.7763758014499999E-3</c:v>
                </c:pt>
                <c:pt idx="2877">
                  <c:v>-2.8173303713599999E-3</c:v>
                </c:pt>
                <c:pt idx="2878">
                  <c:v>-2.8582457616399999E-3</c:v>
                </c:pt>
                <c:pt idx="2879">
                  <c:v>-2.8991001435299999E-3</c:v>
                </c:pt>
                <c:pt idx="2880">
                  <c:v>-2.9398716768100001E-3</c:v>
                </c:pt>
                <c:pt idx="2881">
                  <c:v>-2.9805385214400001E-3</c:v>
                </c:pt>
                <c:pt idx="2882">
                  <c:v>-3.0210788493000001E-3</c:v>
                </c:pt>
                <c:pt idx="2883">
                  <c:v>-3.0614708558799998E-3</c:v>
                </c:pt>
                <c:pt idx="2884">
                  <c:v>-3.1016927720900001E-3</c:v>
                </c:pt>
                <c:pt idx="2885">
                  <c:v>-3.14172287602E-3</c:v>
                </c:pt>
                <c:pt idx="2886">
                  <c:v>-3.1815395047300001E-3</c:v>
                </c:pt>
                <c:pt idx="2887">
                  <c:v>-3.2211210661099998E-3</c:v>
                </c:pt>
                <c:pt idx="2888">
                  <c:v>-3.2604460506700001E-3</c:v>
                </c:pt>
                <c:pt idx="2889">
                  <c:v>-3.29949304337E-3</c:v>
                </c:pt>
                <c:pt idx="2890">
                  <c:v>-3.3382407354200002E-3</c:v>
                </c:pt>
                <c:pt idx="2891">
                  <c:v>-3.3766679360999999E-3</c:v>
                </c:pt>
                <c:pt idx="2892">
                  <c:v>-3.4147535845299999E-3</c:v>
                </c:pt>
                <c:pt idx="2893">
                  <c:v>-3.4524767614199999E-3</c:v>
                </c:pt>
                <c:pt idx="2894">
                  <c:v>-3.4898167008100001E-3</c:v>
                </c:pt>
                <c:pt idx="2895">
                  <c:v>-3.5267528017400001E-3</c:v>
                </c:pt>
                <c:pt idx="2896">
                  <c:v>-3.5632646399000002E-3</c:v>
                </c:pt>
                <c:pt idx="2897">
                  <c:v>-3.5993319792299999E-3</c:v>
                </c:pt>
                <c:pt idx="2898">
                  <c:v>-3.6349347834299999E-3</c:v>
                </c:pt>
                <c:pt idx="2899">
                  <c:v>-3.6700532274500002E-3</c:v>
                </c:pt>
                <c:pt idx="2900">
                  <c:v>-3.7046677089400001E-3</c:v>
                </c:pt>
                <c:pt idx="2901">
                  <c:v>-3.73875885947E-3</c:v>
                </c:pt>
                <c:pt idx="2902">
                  <c:v>-3.7723075559200001E-3</c:v>
                </c:pt>
                <c:pt idx="2903">
                  <c:v>-3.8052949314999998E-3</c:v>
                </c:pt>
                <c:pt idx="2904">
                  <c:v>-3.8377023869600002E-3</c:v>
                </c:pt>
                <c:pt idx="2905">
                  <c:v>-3.8695116014200001E-3</c:v>
                </c:pt>
                <c:pt idx="2906">
                  <c:v>-3.9007045433700001E-3</c:v>
                </c:pt>
                <c:pt idx="2907">
                  <c:v>-3.9312634813200003E-3</c:v>
                </c:pt>
                <c:pt idx="2908">
                  <c:v>-3.9611709944800001E-3</c:v>
                </c:pt>
                <c:pt idx="2909">
                  <c:v>-3.9904099832800003E-3</c:v>
                </c:pt>
                <c:pt idx="2910">
                  <c:v>-4.0189636797300001E-3</c:v>
                </c:pt>
                <c:pt idx="2911">
                  <c:v>-4.0468156576699997E-3</c:v>
                </c:pt>
                <c:pt idx="2912">
                  <c:v>-4.0739498429000001E-3</c:v>
                </c:pt>
                <c:pt idx="2913">
                  <c:v>-4.1003505230999999E-3</c:v>
                </c:pt>
                <c:pt idx="2914">
                  <c:v>-4.1260023576599998E-3</c:v>
                </c:pt>
                <c:pt idx="2915">
                  <c:v>-4.1508903873299996E-3</c:v>
                </c:pt>
                <c:pt idx="2916">
                  <c:v>-4.1750000436799996E-3</c:v>
                </c:pt>
                <c:pt idx="2917">
                  <c:v>-4.1983171584200002E-3</c:v>
                </c:pt>
                <c:pt idx="2918">
                  <c:v>-4.2208279725200002E-3</c:v>
                </c:pt>
                <c:pt idx="2919">
                  <c:v>-4.2425191452100004E-3</c:v>
                </c:pt>
                <c:pt idx="2920">
                  <c:v>-4.2633777626699997E-3</c:v>
                </c:pt>
                <c:pt idx="2921">
                  <c:v>-4.2833913466799999E-3</c:v>
                </c:pt>
                <c:pt idx="2922">
                  <c:v>-4.3025478629199997E-3</c:v>
                </c:pt>
                <c:pt idx="2923">
                  <c:v>-4.3208357292000002E-3</c:v>
                </c:pt>
                <c:pt idx="2924">
                  <c:v>-4.3382438233700001E-3</c:v>
                </c:pt>
                <c:pt idx="2925">
                  <c:v>-4.3547614911200001E-3</c:v>
                </c:pt>
                <c:pt idx="2926">
                  <c:v>-4.3703785534700001E-3</c:v>
                </c:pt>
                <c:pt idx="2927">
                  <c:v>-4.3850853140700004E-3</c:v>
                </c:pt>
                <c:pt idx="2928">
                  <c:v>-4.3988725663200003E-3</c:v>
                </c:pt>
                <c:pt idx="2929">
                  <c:v>-4.4117316001399997E-3</c:v>
                </c:pt>
                <c:pt idx="2930">
                  <c:v>-4.42365420865E-3</c:v>
                </c:pt>
                <c:pt idx="2931">
                  <c:v>-4.4346326944599999E-3</c:v>
                </c:pt>
                <c:pt idx="2932">
                  <c:v>-4.4446598758399996E-3</c:v>
                </c:pt>
                <c:pt idx="2933">
                  <c:v>-4.4537290925200004E-3</c:v>
                </c:pt>
                <c:pt idx="2934">
                  <c:v>-4.4618342113700001E-3</c:v>
                </c:pt>
                <c:pt idx="2935">
                  <c:v>-4.4689696316399996E-3</c:v>
                </c:pt>
                <c:pt idx="2936">
                  <c:v>-4.47513029012E-3</c:v>
                </c:pt>
                <c:pt idx="2937">
                  <c:v>-4.4803116659099997E-3</c:v>
                </c:pt>
                <c:pt idx="2938">
                  <c:v>-4.48450978496E-3</c:v>
                </c:pt>
                <c:pt idx="2939">
                  <c:v>-4.4877212243399998E-3</c:v>
                </c:pt>
                <c:pt idx="2940">
                  <c:v>-4.4899431161800002E-3</c:v>
                </c:pt>
                <c:pt idx="2941">
                  <c:v>-4.4911731514000004E-3</c:v>
                </c:pt>
                <c:pt idx="2942">
                  <c:v>-4.4914095830999997E-3</c:v>
                </c:pt>
                <c:pt idx="2943">
                  <c:v>-4.49065122967E-3</c:v>
                </c:pt>
                <c:pt idx="2944">
                  <c:v>-4.4888974776200003E-3</c:v>
                </c:pt>
                <c:pt idx="2945">
                  <c:v>-4.4861482840799997E-3</c:v>
                </c:pt>
                <c:pt idx="2946">
                  <c:v>-4.4824041790600001E-3</c:v>
                </c:pt>
                <c:pt idx="2947">
                  <c:v>-4.4776662673200003E-3</c:v>
                </c:pt>
                <c:pt idx="2948">
                  <c:v>-4.4719362300400002E-3</c:v>
                </c:pt>
                <c:pt idx="2949">
                  <c:v>-4.4652163260600003E-3</c:v>
                </c:pt>
                <c:pt idx="2950">
                  <c:v>-4.4575093929499999E-3</c:v>
                </c:pt>
                <c:pt idx="2951">
                  <c:v>-4.4488188476099998E-3</c:v>
                </c:pt>
                <c:pt idx="2952">
                  <c:v>-4.43914868671E-3</c:v>
                </c:pt>
                <c:pt idx="2953">
                  <c:v>-4.4285034867E-3</c:v>
                </c:pt>
                <c:pt idx="2954">
                  <c:v>-4.4168884035399999E-3</c:v>
                </c:pt>
                <c:pt idx="2955">
                  <c:v>-4.4043091721299998E-3</c:v>
                </c:pt>
                <c:pt idx="2956">
                  <c:v>-4.3907721053999997E-3</c:v>
                </c:pt>
                <c:pt idx="2957">
                  <c:v>-4.3762840930299998E-3</c:v>
                </c:pt>
                <c:pt idx="2958">
                  <c:v>-4.36085259997E-3</c:v>
                </c:pt>
                <c:pt idx="2959">
                  <c:v>-4.3444856644899998E-3</c:v>
                </c:pt>
                <c:pt idx="2960">
                  <c:v>-4.3271918959900003E-3</c:v>
                </c:pt>
                <c:pt idx="2961">
                  <c:v>-4.3089804724899998E-3</c:v>
                </c:pt>
                <c:pt idx="2962">
                  <c:v>-4.2898611376899999E-3</c:v>
                </c:pt>
                <c:pt idx="2963">
                  <c:v>-4.2698441978799998E-3</c:v>
                </c:pt>
                <c:pt idx="2964">
                  <c:v>-4.2489405183300001E-3</c:v>
                </c:pt>
                <c:pt idx="2965">
                  <c:v>-4.2271615194899997E-3</c:v>
                </c:pt>
                <c:pt idx="2966">
                  <c:v>-4.20451917277E-3</c:v>
                </c:pt>
                <c:pt idx="2967">
                  <c:v>-4.1810259960800003E-3</c:v>
                </c:pt>
                <c:pt idx="2968">
                  <c:v>-4.1566950489700001E-3</c:v>
                </c:pt>
                <c:pt idx="2969">
                  <c:v>-4.1315399274700002E-3</c:v>
                </c:pt>
                <c:pt idx="2970">
                  <c:v>-4.1055747585799999E-3</c:v>
                </c:pt>
                <c:pt idx="2971">
                  <c:v>-4.0788141945000004E-3</c:v>
                </c:pt>
                <c:pt idx="2972">
                  <c:v>-4.0512734064700002E-3</c:v>
                </c:pt>
                <c:pt idx="2973">
                  <c:v>-4.0229680782900004E-3</c:v>
                </c:pt>
                <c:pt idx="2974">
                  <c:v>-3.99391439956E-3</c:v>
                </c:pt>
                <c:pt idx="2975">
                  <c:v>-3.9641290585799996E-3</c:v>
                </c:pt>
                <c:pt idx="2976">
                  <c:v>-3.9336292348899999E-3</c:v>
                </c:pt>
                <c:pt idx="2977">
                  <c:v>-3.90243259159E-3</c:v>
                </c:pt>
                <c:pt idx="2978">
                  <c:v>-3.87055726723E-3</c:v>
                </c:pt>
                <c:pt idx="2979">
                  <c:v>-3.8380218674800002E-3</c:v>
                </c:pt>
                <c:pt idx="2980">
                  <c:v>-3.8048454564399998E-3</c:v>
                </c:pt>
                <c:pt idx="2981">
                  <c:v>-3.77104754765E-3</c:v>
                </c:pt>
                <c:pt idx="2982">
                  <c:v>-3.7366480948300002E-3</c:v>
                </c:pt>
                <c:pt idx="2983">
                  <c:v>-3.70166748227E-3</c:v>
                </c:pt>
                <c:pt idx="2984">
                  <c:v>-3.6661265149399999E-3</c:v>
                </c:pt>
                <c:pt idx="2985">
                  <c:v>-3.6300464083300001E-3</c:v>
                </c:pt>
                <c:pt idx="2986">
                  <c:v>-3.5934487779499999E-3</c:v>
                </c:pt>
                <c:pt idx="2987">
                  <c:v>-3.5563556285900001E-3</c:v>
                </c:pt>
                <c:pt idx="2988">
                  <c:v>-3.5187893432700001E-3</c:v>
                </c:pt>
                <c:pt idx="2989">
                  <c:v>-3.4807726719200001E-3</c:v>
                </c:pt>
                <c:pt idx="2990">
                  <c:v>-3.4423287197500002E-3</c:v>
                </c:pt>
                <c:pt idx="2991">
                  <c:v>-3.4034809354200001E-3</c:v>
                </c:pt>
                <c:pt idx="2992">
                  <c:v>-3.3642530988700001E-3</c:v>
                </c:pt>
                <c:pt idx="2993">
                  <c:v>-3.3246693089299998E-3</c:v>
                </c:pt>
                <c:pt idx="2994">
                  <c:v>-3.2847539706500001E-3</c:v>
                </c:pt>
                <c:pt idx="2995">
                  <c:v>-3.24453178242E-3</c:v>
                </c:pt>
                <c:pt idx="2996">
                  <c:v>-3.2040277227400001E-3</c:v>
                </c:pt>
                <c:pt idx="2997">
                  <c:v>-3.1632670369E-3</c:v>
                </c:pt>
                <c:pt idx="2998">
                  <c:v>-3.1222752232999999E-3</c:v>
                </c:pt>
                <c:pt idx="2999">
                  <c:v>-3.0810780195500002E-3</c:v>
                </c:pt>
                <c:pt idx="3000">
                  <c:v>-3.0397013884399999E-3</c:v>
                </c:pt>
                <c:pt idx="3001">
                  <c:v>-2.9981715035600001E-3</c:v>
                </c:pt>
                <c:pt idx="3002">
                  <c:v>-2.95651473484E-3</c:v>
                </c:pt>
                <c:pt idx="3003">
                  <c:v>-2.9147576337200001E-3</c:v>
                </c:pt>
                <c:pt idx="3004">
                  <c:v>-2.8729269183100001E-3</c:v>
                </c:pt>
                <c:pt idx="3005">
                  <c:v>-2.8310494582000001E-3</c:v>
                </c:pt>
                <c:pt idx="3006">
                  <c:v>-2.7891522591399999E-3</c:v>
                </c:pt>
                <c:pt idx="3007">
                  <c:v>-2.7472624475799999E-3</c:v>
                </c:pt>
                <c:pt idx="3008">
                  <c:v>-2.7054072549499999E-3</c:v>
                </c:pt>
                <c:pt idx="3009">
                  <c:v>-2.6636140018500001E-3</c:v>
                </c:pt>
                <c:pt idx="3010">
                  <c:v>-2.6219100820299998E-3</c:v>
                </c:pt>
                <c:pt idx="3011">
                  <c:v>-2.5803229462500001E-3</c:v>
                </c:pt>
                <c:pt idx="3012">
                  <c:v>-2.5388800859799999E-3</c:v>
                </c:pt>
                <c:pt idx="3013">
                  <c:v>-2.4976090169700001E-3</c:v>
                </c:pt>
                <c:pt idx="3014">
                  <c:v>-2.45653726266E-3</c:v>
                </c:pt>
                <c:pt idx="3015">
                  <c:v>-2.41569233754E-3</c:v>
                </c:pt>
                <c:pt idx="3016">
                  <c:v>-2.3751017302999998E-3</c:v>
                </c:pt>
                <c:pt idx="3017">
                  <c:v>-2.3347928869799999E-3</c:v>
                </c:pt>
                <c:pt idx="3018">
                  <c:v>-2.2947931939299999E-3</c:v>
                </c:pt>
                <c:pt idx="3019">
                  <c:v>-2.2551299607199999E-3</c:v>
                </c:pt>
                <c:pt idx="3020">
                  <c:v>-2.21583040302E-3</c:v>
                </c:pt>
                <c:pt idx="3021">
                  <c:v>-2.17692162531E-3</c:v>
                </c:pt>
                <c:pt idx="3022">
                  <c:v>-2.1384306035599999E-3</c:v>
                </c:pt>
                <c:pt idx="3023">
                  <c:v>-2.1003841679599999E-3</c:v>
                </c:pt>
                <c:pt idx="3024">
                  <c:v>-2.0628089854400002E-3</c:v>
                </c:pt>
                <c:pt idx="3025">
                  <c:v>-2.0257315422299998E-3</c:v>
                </c:pt>
                <c:pt idx="3026">
                  <c:v>-1.9891781264700001E-3</c:v>
                </c:pt>
                <c:pt idx="3027">
                  <c:v>-1.95317481065E-3</c:v>
                </c:pt>
                <c:pt idx="3028">
                  <c:v>-1.9177474341699999E-3</c:v>
                </c:pt>
                <c:pt idx="3029">
                  <c:v>-1.8829215857999999E-3</c:v>
                </c:pt>
                <c:pt idx="3030">
                  <c:v>-1.8487225862799999E-3</c:v>
                </c:pt>
                <c:pt idx="3031">
                  <c:v>-1.8151754707800001E-3</c:v>
                </c:pt>
                <c:pt idx="3032">
                  <c:v>-1.7823049715300001E-3</c:v>
                </c:pt>
                <c:pt idx="3033">
                  <c:v>-1.7501355004E-3</c:v>
                </c:pt>
                <c:pt idx="3034">
                  <c:v>-1.71869113158E-3</c:v>
                </c:pt>
                <c:pt idx="3035">
                  <c:v>-1.6879955842799999E-3</c:v>
                </c:pt>
                <c:pt idx="3036">
                  <c:v>-1.65807220556E-3</c:v>
                </c:pt>
                <c:pt idx="3037">
                  <c:v>-1.62894395315E-3</c:v>
                </c:pt>
                <c:pt idx="3038">
                  <c:v>-1.6006333784199999E-3</c:v>
                </c:pt>
                <c:pt idx="3039">
                  <c:v>-1.57316260948E-3</c:v>
                </c:pt>
                <c:pt idx="3040">
                  <c:v>-1.5465533343E-3</c:v>
                </c:pt>
                <c:pt idx="3041">
                  <c:v>-1.52082678401E-3</c:v>
                </c:pt>
                <c:pt idx="3042">
                  <c:v>-1.49600371633E-3</c:v>
                </c:pt>
                <c:pt idx="3043">
                  <c:v>-1.4721043990900001E-3</c:v>
                </c:pt>
                <c:pt idx="3044">
                  <c:v>-1.4491485939999999E-3</c:v>
                </c:pt>
                <c:pt idx="3045">
                  <c:v>-1.42715554047E-3</c:v>
                </c:pt>
                <c:pt idx="3046">
                  <c:v>-1.40614393964E-3</c:v>
                </c:pt>
                <c:pt idx="3047">
                  <c:v>-1.3861319386600001E-3</c:v>
                </c:pt>
                <c:pt idx="3048">
                  <c:v>-1.3671371150499999E-3</c:v>
                </c:pt>
                <c:pt idx="3049">
                  <c:v>-1.3491764613299999E-3</c:v>
                </c:pt>
                <c:pt idx="3050">
                  <c:v>-1.33226636987E-3</c:v>
                </c:pt>
                <c:pt idx="3051">
                  <c:v>-1.3164226179000001E-3</c:v>
                </c:pt>
                <c:pt idx="3052">
                  <c:v>-1.3016603528499999E-3</c:v>
                </c:pt>
                <c:pt idx="3053">
                  <c:v>-1.28799407782E-3</c:v>
                </c:pt>
                <c:pt idx="3054">
                  <c:v>-1.27543763743E-3</c:v>
                </c:pt>
                <c:pt idx="3055">
                  <c:v>-1.2640042038099999E-3</c:v>
                </c:pt>
                <c:pt idx="3056">
                  <c:v>-1.25370626298E-3</c:v>
                </c:pt>
                <c:pt idx="3057">
                  <c:v>-1.24455560141E-3</c:v>
                </c:pt>
                <c:pt idx="3058">
                  <c:v>-1.2365632929800001E-3</c:v>
                </c:pt>
                <c:pt idx="3059">
                  <c:v>-1.2297396861399999E-3</c:v>
                </c:pt>
                <c:pt idx="3060">
                  <c:v>-1.22409439151E-3</c:v>
                </c:pt>
                <c:pt idx="3061">
                  <c:v>-1.2196362696599999E-3</c:v>
                </c:pt>
                <c:pt idx="3062">
                  <c:v>-1.2163734193899999E-3</c:v>
                </c:pt>
                <c:pt idx="3063">
                  <c:v>-1.21431316621E-3</c:v>
                </c:pt>
                <c:pt idx="3064">
                  <c:v>-1.21346205128E-3</c:v>
                </c:pt>
                <c:pt idx="3065">
                  <c:v>-1.2138258206800001E-3</c:v>
                </c:pt>
                <c:pt idx="3066">
                  <c:v>-1.2154094150299999E-3</c:v>
                </c:pt>
                <c:pt idx="3067">
                  <c:v>-1.2182169595699999E-3</c:v>
                </c:pt>
                <c:pt idx="3068">
                  <c:v>-1.22225175457E-3</c:v>
                </c:pt>
                <c:pt idx="3069">
                  <c:v>-1.2275162662000001E-3</c:v>
                </c:pt>
                <c:pt idx="3070">
                  <c:v>-1.23401211777E-3</c:v>
                </c:pt>
                <c:pt idx="3071">
                  <c:v>-1.2417400814099999E-3</c:v>
                </c:pt>
                <c:pt idx="3072">
                  <c:v>-1.25070007024E-3</c:v>
                </c:pt>
                <c:pt idx="3073">
                  <c:v>-1.26089113093E-3</c:v>
                </c:pt>
                <c:pt idx="3074">
                  <c:v>-1.2723114367000001E-3</c:v>
                </c:pt>
                <c:pt idx="3075">
                  <c:v>-1.2849582808799999E-3</c:v>
                </c:pt>
                <c:pt idx="3076">
                  <c:v>-1.29882807083E-3</c:v>
                </c:pt>
                <c:pt idx="3077">
                  <c:v>-1.3139163224E-3</c:v>
                </c:pt>
                <c:pt idx="3078">
                  <c:v>-1.3302176549400001E-3</c:v>
                </c:pt>
                <c:pt idx="3079">
                  <c:v>-1.3477257866799999E-3</c:v>
                </c:pt>
                <c:pt idx="3080">
                  <c:v>-1.36643353076E-3</c:v>
                </c:pt>
                <c:pt idx="3081">
                  <c:v>-1.38633279165E-3</c:v>
                </c:pt>
                <c:pt idx="3082">
                  <c:v>-1.4074145622400001E-3</c:v>
                </c:pt>
                <c:pt idx="3083">
                  <c:v>-1.4296689213199999E-3</c:v>
                </c:pt>
                <c:pt idx="3084">
                  <c:v>-1.45308503174E-3</c:v>
                </c:pt>
                <c:pt idx="3085">
                  <c:v>-1.4776511390199999E-3</c:v>
                </c:pt>
                <c:pt idx="3086">
                  <c:v>-1.50335457057E-3</c:v>
                </c:pt>
                <c:pt idx="3087">
                  <c:v>-1.5301817355099999E-3</c:v>
                </c:pt>
                <c:pt idx="3088">
                  <c:v>-1.5581181249799999E-3</c:v>
                </c:pt>
                <c:pt idx="3089">
                  <c:v>-1.58714831313E-3</c:v>
                </c:pt>
                <c:pt idx="3090">
                  <c:v>-1.61725595863E-3</c:v>
                </c:pt>
                <c:pt idx="3091">
                  <c:v>-1.64842380684E-3</c:v>
                </c:pt>
                <c:pt idx="3092">
                  <c:v>-1.6806336925399999E-3</c:v>
                </c:pt>
                <c:pt idx="3093">
                  <c:v>-1.7138665432999999E-3</c:v>
                </c:pt>
                <c:pt idx="3094">
                  <c:v>-1.7481023834499999E-3</c:v>
                </c:pt>
                <c:pt idx="3095">
                  <c:v>-1.7833203387299999E-3</c:v>
                </c:pt>
                <c:pt idx="3096">
                  <c:v>-1.8194986414999999E-3</c:v>
                </c:pt>
                <c:pt idx="3097">
                  <c:v>-1.85661463665E-3</c:v>
                </c:pt>
                <c:pt idx="3098">
                  <c:v>-1.8946447881399999E-3</c:v>
                </c:pt>
                <c:pt idx="3099">
                  <c:v>-1.9335646861599999E-3</c:v>
                </c:pt>
                <c:pt idx="3100">
                  <c:v>-1.9733490549999999E-3</c:v>
                </c:pt>
                <c:pt idx="3101">
                  <c:v>-2.0139717615900001E-3</c:v>
                </c:pt>
                <c:pt idx="3102">
                  <c:v>-2.0554058246099998E-3</c:v>
                </c:pt>
                <c:pt idx="3103">
                  <c:v>-2.0976234244199999E-3</c:v>
                </c:pt>
                <c:pt idx="3104">
                  <c:v>-2.1405959135499999E-3</c:v>
                </c:pt>
                <c:pt idx="3105">
                  <c:v>-2.1842938279399999E-3</c:v>
                </c:pt>
                <c:pt idx="3106">
                  <c:v>-2.2286868988399999E-3</c:v>
                </c:pt>
                <c:pt idx="3107">
                  <c:v>-2.27374406542E-3</c:v>
                </c:pt>
                <c:pt idx="3108">
                  <c:v>-2.3194334880800001E-3</c:v>
                </c:pt>
                <c:pt idx="3109">
                  <c:v>-2.3657225624200001E-3</c:v>
                </c:pt>
                <c:pt idx="3110">
                  <c:v>-2.4125779339699998E-3</c:v>
                </c:pt>
                <c:pt idx="3111">
                  <c:v>-2.4599655136100002E-3</c:v>
                </c:pt>
                <c:pt idx="3112">
                  <c:v>-2.5078504936599999E-3</c:v>
                </c:pt>
                <c:pt idx="3113">
                  <c:v>-2.5561973647499998E-3</c:v>
                </c:pt>
                <c:pt idx="3114">
                  <c:v>-2.6049699333899998E-3</c:v>
                </c:pt>
                <c:pt idx="3115">
                  <c:v>-2.6541313401699999E-3</c:v>
                </c:pt>
                <c:pt idx="3116">
                  <c:v>-2.7036440788300001E-3</c:v>
                </c:pt>
                <c:pt idx="3117">
                  <c:v>-2.7534700159700001E-3</c:v>
                </c:pt>
                <c:pt idx="3118">
                  <c:v>-2.8035704114400001E-3</c:v>
                </c:pt>
                <c:pt idx="3119">
                  <c:v>-2.8539059395500002E-3</c:v>
                </c:pt>
                <c:pt idx="3120">
                  <c:v>-2.9044367109599999E-3</c:v>
                </c:pt>
                <c:pt idx="3121">
                  <c:v>-2.9551222953100001E-3</c:v>
                </c:pt>
                <c:pt idx="3122">
                  <c:v>-3.0059217445500002E-3</c:v>
                </c:pt>
                <c:pt idx="3123">
                  <c:v>-3.0567936170099999E-3</c:v>
                </c:pt>
                <c:pt idx="3124">
                  <c:v>-3.1076960022699998E-3</c:v>
                </c:pt>
                <c:pt idx="3125">
                  <c:v>-3.15858654661E-3</c:v>
                </c:pt>
                <c:pt idx="3126">
                  <c:v>-3.20942247936E-3</c:v>
                </c:pt>
                <c:pt idx="3127">
                  <c:v>-3.2601606398200002E-3</c:v>
                </c:pt>
                <c:pt idx="3128">
                  <c:v>-3.3107575050399999E-3</c:v>
                </c:pt>
                <c:pt idx="3129">
                  <c:v>-3.3611692182E-3</c:v>
                </c:pt>
                <c:pt idx="3130">
                  <c:v>-3.41135161782E-3</c:v>
                </c:pt>
                <c:pt idx="3131">
                  <c:v>-3.4612602676399999E-3</c:v>
                </c:pt>
                <c:pt idx="3132">
                  <c:v>-3.5108504872199998E-3</c:v>
                </c:pt>
                <c:pt idx="3133">
                  <c:v>-3.5600773832400001E-3</c:v>
                </c:pt>
                <c:pt idx="3134">
                  <c:v>-3.6088958815900002E-3</c:v>
                </c:pt>
                <c:pt idx="3135">
                  <c:v>-3.6572607600300002E-3</c:v>
                </c:pt>
                <c:pt idx="3136">
                  <c:v>-3.7051266817399999E-3</c:v>
                </c:pt>
                <c:pt idx="3137">
                  <c:v>-3.7524482294099999E-3</c:v>
                </c:pt>
                <c:pt idx="3138">
                  <c:v>-3.7991799401000002E-3</c:v>
                </c:pt>
                <c:pt idx="3139">
                  <c:v>-3.8452763408099999E-3</c:v>
                </c:pt>
                <c:pt idx="3140">
                  <c:v>-3.8906919847300002E-3</c:v>
                </c:pt>
                <c:pt idx="3141">
                  <c:v>-3.9353814881100003E-3</c:v>
                </c:pt>
                <c:pt idx="3142">
                  <c:v>-3.9792995679400001E-3</c:v>
                </c:pt>
                <c:pt idx="3143">
                  <c:v>-4.0224010801600003E-3</c:v>
                </c:pt>
                <c:pt idx="3144">
                  <c:v>-4.0646410586700002E-3</c:v>
                </c:pt>
                <c:pt idx="3145">
                  <c:v>-4.1059747549000002E-3</c:v>
                </c:pt>
                <c:pt idx="3146">
                  <c:v>-4.1463576780899998E-3</c:v>
                </c:pt>
                <c:pt idx="3147">
                  <c:v>-4.1857456362300004E-3</c:v>
                </c:pt>
                <c:pt idx="3148">
                  <c:v>-4.2240947775799998E-3</c:v>
                </c:pt>
                <c:pt idx="3149">
                  <c:v>-4.2613616329100004E-3</c:v>
                </c:pt>
                <c:pt idx="3150">
                  <c:v>-4.2975031583000001E-3</c:v>
                </c:pt>
                <c:pt idx="3151">
                  <c:v>-4.3324767785700002E-3</c:v>
                </c:pt>
                <c:pt idx="3152">
                  <c:v>-4.3662404314100001E-3</c:v>
                </c:pt>
                <c:pt idx="3153">
                  <c:v>-4.3987526119300003E-3</c:v>
                </c:pt>
                <c:pt idx="3154">
                  <c:v>-4.4299724180099998E-3</c:v>
                </c:pt>
                <c:pt idx="3155">
                  <c:v>-4.4598595961000001E-3</c:v>
                </c:pt>
                <c:pt idx="3156">
                  <c:v>-4.4883745876100004E-3</c:v>
                </c:pt>
                <c:pt idx="3157">
                  <c:v>-4.5154785759699998E-3</c:v>
                </c:pt>
                <c:pt idx="3158">
                  <c:v>-4.5411335340999996E-3</c:v>
                </c:pt>
                <c:pt idx="3159">
                  <c:v>-4.5653022725000002E-3</c:v>
                </c:pt>
                <c:pt idx="3160">
                  <c:v>-4.5879484879200001E-3</c:v>
                </c:pt>
                <c:pt idx="3161">
                  <c:v>-4.6090368124800003E-3</c:v>
                </c:pt>
                <c:pt idx="3162">
                  <c:v>-4.6285328633100002E-3</c:v>
                </c:pt>
                <c:pt idx="3163">
                  <c:v>-4.6464032927300003E-3</c:v>
                </c:pt>
                <c:pt idx="3164">
                  <c:v>-4.6626158389199996E-3</c:v>
                </c:pt>
                <c:pt idx="3165">
                  <c:v>-4.6771393770199997E-3</c:v>
                </c:pt>
                <c:pt idx="3166">
                  <c:v>-4.68994397078E-3</c:v>
                </c:pt>
                <c:pt idx="3167">
                  <c:v>-4.7010009245400004E-3</c:v>
                </c:pt>
                <c:pt idx="3168">
                  <c:v>-4.7102828357800004E-3</c:v>
                </c:pt>
                <c:pt idx="3169">
                  <c:v>-4.7177636480499998E-3</c:v>
                </c:pt>
                <c:pt idx="3170">
                  <c:v>-4.7234187042600002E-3</c:v>
                </c:pt>
                <c:pt idx="3171">
                  <c:v>-4.72722480045E-3</c:v>
                </c:pt>
                <c:pt idx="3172">
                  <c:v>-4.7291602399399998E-3</c:v>
                </c:pt>
                <c:pt idx="3173">
                  <c:v>-4.7292048877699997E-3</c:v>
                </c:pt>
                <c:pt idx="3174">
                  <c:v>-4.7273402256299999E-3</c:v>
                </c:pt>
                <c:pt idx="3175">
                  <c:v>-4.72354940701E-3</c:v>
                </c:pt>
                <c:pt idx="3176">
                  <c:v>-4.7178173128000003E-3</c:v>
                </c:pt>
                <c:pt idx="3177">
                  <c:v>-4.7101306070600002E-3</c:v>
                </c:pt>
                <c:pt idx="3178">
                  <c:v>-4.7004777932500002E-3</c:v>
                </c:pt>
                <c:pt idx="3179">
                  <c:v>-4.6888492706199996E-3</c:v>
                </c:pt>
                <c:pt idx="3180">
                  <c:v>-4.67523739092E-3</c:v>
                </c:pt>
                <c:pt idx="3181">
                  <c:v>-4.6596365153999996E-3</c:v>
                </c:pt>
                <c:pt idx="3182">
                  <c:v>-4.64204307195E-3</c:v>
                </c:pt>
                <c:pt idx="3183">
                  <c:v>-4.6224556125499996E-3</c:v>
                </c:pt>
                <c:pt idx="3184">
                  <c:v>-4.6008748709000001E-3</c:v>
                </c:pt>
                <c:pt idx="3185">
                  <c:v>-4.5773038202000004E-3</c:v>
                </c:pt>
                <c:pt idx="3186">
                  <c:v>-4.5517477311699996E-3</c:v>
                </c:pt>
                <c:pt idx="3187">
                  <c:v>-4.5242142301400003E-3</c:v>
                </c:pt>
                <c:pt idx="3188">
                  <c:v>-4.4947133573600001E-3</c:v>
                </c:pt>
                <c:pt idx="3189">
                  <c:v>-4.4632576253800004E-3</c:v>
                </c:pt>
                <c:pt idx="3190">
                  <c:v>-4.42986207755E-3</c:v>
                </c:pt>
                <c:pt idx="3191">
                  <c:v>-4.3945443465700004E-3</c:v>
                </c:pt>
                <c:pt idx="3192">
                  <c:v>-4.3573247131800004E-3</c:v>
                </c:pt>
                <c:pt idx="3193">
                  <c:v>-4.3182261648200002E-3</c:v>
                </c:pt>
                <c:pt idx="3194">
                  <c:v>-4.2772744543700001E-3</c:v>
                </c:pt>
                <c:pt idx="3195">
                  <c:v>-4.2344981588899998E-3</c:v>
                </c:pt>
                <c:pt idx="3196">
                  <c:v>-4.1899287383499999E-3</c:v>
                </c:pt>
                <c:pt idx="3197">
                  <c:v>-4.14360059433E-3</c:v>
                </c:pt>
                <c:pt idx="3198">
                  <c:v>-4.09555112868E-3</c:v>
                </c:pt>
                <c:pt idx="3199">
                  <c:v>-4.0458208021799998E-3</c:v>
                </c:pt>
                <c:pt idx="3200">
                  <c:v>-3.9944531929900001E-3</c:v>
                </c:pt>
                <c:pt idx="3201">
                  <c:v>-3.9414950551099996E-3</c:v>
                </c:pt>
                <c:pt idx="3202">
                  <c:v>-3.8869963767100002E-3</c:v>
                </c:pt>
                <c:pt idx="3203">
                  <c:v>-3.8310104382800001E-3</c:v>
                </c:pt>
                <c:pt idx="3204">
                  <c:v>-3.77359387065E-3</c:v>
                </c:pt>
                <c:pt idx="3205">
                  <c:v>-3.7148067128500001E-3</c:v>
                </c:pt>
                <c:pt idx="3206">
                  <c:v>-3.6547124697300002E-3</c:v>
                </c:pt>
                <c:pt idx="3207">
                  <c:v>-3.5933781694599998E-3</c:v>
                </c:pt>
                <c:pt idx="3208">
                  <c:v>-3.53087442067E-3</c:v>
                </c:pt>
                <c:pt idx="3209">
                  <c:v>-3.4672754694699999E-3</c:v>
                </c:pt>
                <c:pt idx="3210">
                  <c:v>-3.4026592561100001E-3</c:v>
                </c:pt>
                <c:pt idx="3211">
                  <c:v>-3.3371074713799999E-3</c:v>
                </c:pt>
                <c:pt idx="3212">
                  <c:v>-3.2707056127399999E-3</c:v>
                </c:pt>
                <c:pt idx="3213">
                  <c:v>-3.2035430400400001E-3</c:v>
                </c:pt>
                <c:pt idx="3214">
                  <c:v>-3.1357130309999999E-3</c:v>
                </c:pt>
                <c:pt idx="3215">
                  <c:v>-3.06731283624E-3</c:v>
                </c:pt>
                <c:pt idx="3216">
                  <c:v>-2.9984437339700002E-3</c:v>
                </c:pt>
                <c:pt idx="3217">
                  <c:v>-2.9292110842499999E-3</c:v>
                </c:pt>
                <c:pt idx="3218">
                  <c:v>-2.8597243829E-3</c:v>
                </c:pt>
                <c:pt idx="3219">
                  <c:v>-2.7900973148600001E-3</c:v>
                </c:pt>
                <c:pt idx="3220">
                  <c:v>-2.7204478071900001E-3</c:v>
                </c:pt>
                <c:pt idx="3221">
                  <c:v>-2.6508980815600001E-3</c:v>
                </c:pt>
                <c:pt idx="3222">
                  <c:v>-2.5815747062299999E-3</c:v>
                </c:pt>
                <c:pt idx="3223">
                  <c:v>-2.5126086475199998E-3</c:v>
                </c:pt>
                <c:pt idx="3224">
                  <c:v>-2.4441353207999999E-3</c:v>
                </c:pt>
                <c:pt idx="3225">
                  <c:v>-2.37629464087E-3</c:v>
                </c:pt>
                <c:pt idx="3226">
                  <c:v>-2.3092310718099999E-3</c:v>
                </c:pt>
                <c:pt idx="3227">
                  <c:v>-2.2430936761999999E-3</c:v>
                </c:pt>
                <c:pt idx="3228">
                  <c:v>-2.1780361638299999E-3</c:v>
                </c:pt>
                <c:pt idx="3229">
                  <c:v>-2.1142169397E-3</c:v>
                </c:pt>
                <c:pt idx="3230">
                  <c:v>-2.05179915143E-3</c:v>
                </c:pt>
                <c:pt idx="3231">
                  <c:v>-1.9909507360200002E-3</c:v>
                </c:pt>
                <c:pt idx="3232">
                  <c:v>-1.9318444659000001E-3</c:v>
                </c:pt>
                <c:pt idx="3233">
                  <c:v>-1.87465799435E-3</c:v>
                </c:pt>
                <c:pt idx="3234">
                  <c:v>-1.8195739001800001E-3</c:v>
                </c:pt>
                <c:pt idx="3235">
                  <c:v>-1.7667797317199999E-3</c:v>
                </c:pt>
                <c:pt idx="3236">
                  <c:v>-1.71646805005E-3</c:v>
                </c:pt>
                <c:pt idx="3237">
                  <c:v>-1.66883647149E-3</c:v>
                </c:pt>
                <c:pt idx="3238">
                  <c:v>-1.62408770931E-3</c:v>
                </c:pt>
                <c:pt idx="3239">
                  <c:v>-1.5824296147199999E-3</c:v>
                </c:pt>
                <c:pt idx="3240">
                  <c:v>-1.54407521699E-3</c:v>
                </c:pt>
                <c:pt idx="3241">
                  <c:v>-1.50924276278E-3</c:v>
                </c:pt>
                <c:pt idx="3242">
                  <c:v>-1.4781557547000001E-3</c:v>
                </c:pt>
                <c:pt idx="3243">
                  <c:v>-1.4510429889699999E-3</c:v>
                </c:pt>
                <c:pt idx="3244">
                  <c:v>-1.4281385922300001E-3</c:v>
                </c:pt>
                <c:pt idx="3245">
                  <c:v>-1.4096820575400001E-3</c:v>
                </c:pt>
                <c:pt idx="3246">
                  <c:v>-1.3959182794499999E-3</c:v>
                </c:pt>
                <c:pt idx="3247">
                  <c:v>-1.3870975881900001E-3</c:v>
                </c:pt>
                <c:pt idx="3248">
                  <c:v>-1.38347578298E-3</c:v>
                </c:pt>
                <c:pt idx="3249">
                  <c:v>-1.3853141644E-3</c:v>
                </c:pt>
                <c:pt idx="3250">
                  <c:v>-1.3928795658299999E-3</c:v>
                </c:pt>
                <c:pt idx="3251">
                  <c:v>-1.4064443839899999E-3</c:v>
                </c:pt>
                <c:pt idx="3252">
                  <c:v>-1.42628660847E-3</c:v>
                </c:pt>
                <c:pt idx="3253">
                  <c:v>-1.4526898503599999E-3</c:v>
                </c:pt>
                <c:pt idx="3254">
                  <c:v>-1.48594336986E-3</c:v>
                </c:pt>
                <c:pt idx="3255">
                  <c:v>-1.5263421029699999E-3</c:v>
                </c:pt>
                <c:pt idx="3256">
                  <c:v>-1.5741866870800001E-3</c:v>
                </c:pt>
                <c:pt idx="3257">
                  <c:v>-1.6297834857000001E-3</c:v>
                </c:pt>
                <c:pt idx="3258">
                  <c:v>-1.6934446120800001E-3</c:v>
                </c:pt>
                <c:pt idx="3259">
                  <c:v>-1.7654879518300001E-3</c:v>
                </c:pt>
                <c:pt idx="3260">
                  <c:v>-1.8462371845800001E-3</c:v>
                </c:pt>
                <c:pt idx="3261">
                  <c:v>-1.93602180448E-3</c:v>
                </c:pt>
                <c:pt idx="3262">
                  <c:v>-2.0351771398200002E-3</c:v>
                </c:pt>
                <c:pt idx="3263">
                  <c:v>-2.14404437145E-3</c:v>
                </c:pt>
                <c:pt idx="3264">
                  <c:v>-2.2629705502500001E-3</c:v>
                </c:pt>
                <c:pt idx="3265">
                  <c:v>-2.3923086134899998E-3</c:v>
                </c:pt>
                <c:pt idx="3266">
                  <c:v>-2.53241740014E-3</c:v>
                </c:pt>
                <c:pt idx="3267">
                  <c:v>-2.68366166511E-3</c:v>
                </c:pt>
                <c:pt idx="3268">
                  <c:v>-2.8464120924E-3</c:v>
                </c:pt>
                <c:pt idx="3269">
                  <c:v>-3.0210453072199999E-3</c:v>
                </c:pt>
                <c:pt idx="3270">
                  <c:v>-3.2079438869099999E-3</c:v>
                </c:pt>
                <c:pt idx="3271">
                  <c:v>-3.4074963709300001E-3</c:v>
                </c:pt>
                <c:pt idx="3272">
                  <c:v>-3.6200972695999999E-3</c:v>
                </c:pt>
                <c:pt idx="3273">
                  <c:v>-3.8461470719000001E-3</c:v>
                </c:pt>
                <c:pt idx="3274">
                  <c:v>-4.0860522520200001E-3</c:v>
                </c:pt>
                <c:pt idx="3275">
                  <c:v>-4.3402252749300003E-3</c:v>
                </c:pt>
                <c:pt idx="3276">
                  <c:v>-4.6090846008100001E-3</c:v>
                </c:pt>
                <c:pt idx="3277">
                  <c:v>-4.8930546883400004E-3</c:v>
                </c:pt>
                <c:pt idx="3278">
                  <c:v>-4.8930546883400004E-3</c:v>
                </c:pt>
                <c:pt idx="3279">
                  <c:v>-4.8930546883400004E-3</c:v>
                </c:pt>
                <c:pt idx="3280">
                  <c:v>-4.8930546883400004E-3</c:v>
                </c:pt>
                <c:pt idx="3281">
                  <c:v>-4.8930546883400004E-3</c:v>
                </c:pt>
                <c:pt idx="3282">
                  <c:v>-4.8930546883400004E-3</c:v>
                </c:pt>
                <c:pt idx="3283">
                  <c:v>-4.8930546883400004E-3</c:v>
                </c:pt>
                <c:pt idx="3284">
                  <c:v>-4.8930546883400004E-3</c:v>
                </c:pt>
                <c:pt idx="3285">
                  <c:v>-4.8930546883400004E-3</c:v>
                </c:pt>
                <c:pt idx="3286">
                  <c:v>-4.8930546883400004E-3</c:v>
                </c:pt>
                <c:pt idx="3287">
                  <c:v>-4.8930546883400004E-3</c:v>
                </c:pt>
                <c:pt idx="3288">
                  <c:v>-4.8930546883400004E-3</c:v>
                </c:pt>
                <c:pt idx="3289">
                  <c:v>-4.8930546883400004E-3</c:v>
                </c:pt>
                <c:pt idx="3290">
                  <c:v>-4.8930546883400004E-3</c:v>
                </c:pt>
                <c:pt idx="3291">
                  <c:v>-4.8930546883400004E-3</c:v>
                </c:pt>
                <c:pt idx="3292">
                  <c:v>-4.8930546883400004E-3</c:v>
                </c:pt>
                <c:pt idx="3293">
                  <c:v>-4.8930546883400004E-3</c:v>
                </c:pt>
                <c:pt idx="3294">
                  <c:v>-4.8930546883400004E-3</c:v>
                </c:pt>
                <c:pt idx="3295">
                  <c:v>-4.8930546883400004E-3</c:v>
                </c:pt>
                <c:pt idx="3296">
                  <c:v>-4.8930546883400004E-3</c:v>
                </c:pt>
                <c:pt idx="3297">
                  <c:v>-4.8930546883400004E-3</c:v>
                </c:pt>
                <c:pt idx="3298">
                  <c:v>-4.8930546883400004E-3</c:v>
                </c:pt>
                <c:pt idx="3299">
                  <c:v>-4.8930546883400004E-3</c:v>
                </c:pt>
                <c:pt idx="3300">
                  <c:v>-4.8930546883400004E-3</c:v>
                </c:pt>
                <c:pt idx="3301">
                  <c:v>-4.8930546883400004E-3</c:v>
                </c:pt>
                <c:pt idx="3302">
                  <c:v>-4.8930546883400004E-3</c:v>
                </c:pt>
                <c:pt idx="3303">
                  <c:v>-4.8930546883400004E-3</c:v>
                </c:pt>
                <c:pt idx="3304">
                  <c:v>-4.8930546883400004E-3</c:v>
                </c:pt>
                <c:pt idx="3305">
                  <c:v>-4.8930546883400004E-3</c:v>
                </c:pt>
                <c:pt idx="3306">
                  <c:v>-4.8930546883400004E-3</c:v>
                </c:pt>
                <c:pt idx="3307">
                  <c:v>-4.8930546883400004E-3</c:v>
                </c:pt>
                <c:pt idx="3308">
                  <c:v>-4.8930546883400004E-3</c:v>
                </c:pt>
                <c:pt idx="3309">
                  <c:v>-4.8930546883400004E-3</c:v>
                </c:pt>
                <c:pt idx="3310">
                  <c:v>-4.8930546883400004E-3</c:v>
                </c:pt>
                <c:pt idx="3311">
                  <c:v>-4.8930546883400004E-3</c:v>
                </c:pt>
                <c:pt idx="3312">
                  <c:v>-4.8930546883400004E-3</c:v>
                </c:pt>
                <c:pt idx="3313">
                  <c:v>-4.8930546883400004E-3</c:v>
                </c:pt>
                <c:pt idx="3314">
                  <c:v>-4.8930546883400004E-3</c:v>
                </c:pt>
                <c:pt idx="3315">
                  <c:v>-4.8930546883400004E-3</c:v>
                </c:pt>
                <c:pt idx="3316">
                  <c:v>-4.8930546883400004E-3</c:v>
                </c:pt>
                <c:pt idx="3317">
                  <c:v>-4.8930546883400004E-3</c:v>
                </c:pt>
                <c:pt idx="3318">
                  <c:v>-4.8930546883400004E-3</c:v>
                </c:pt>
                <c:pt idx="3319">
                  <c:v>-4.8930546883400004E-3</c:v>
                </c:pt>
                <c:pt idx="3320">
                  <c:v>-4.8930546883400004E-3</c:v>
                </c:pt>
                <c:pt idx="3321">
                  <c:v>-4.8930546883400004E-3</c:v>
                </c:pt>
                <c:pt idx="3322">
                  <c:v>-4.8930546883400004E-3</c:v>
                </c:pt>
                <c:pt idx="3323">
                  <c:v>-4.8930546883400004E-3</c:v>
                </c:pt>
                <c:pt idx="3324">
                  <c:v>-4.8930546883400004E-3</c:v>
                </c:pt>
                <c:pt idx="3325">
                  <c:v>-4.8930546883400004E-3</c:v>
                </c:pt>
                <c:pt idx="3326">
                  <c:v>-4.8930546883400004E-3</c:v>
                </c:pt>
                <c:pt idx="3327">
                  <c:v>-4.8930546883400004E-3</c:v>
                </c:pt>
                <c:pt idx="3328">
                  <c:v>-4.8930546883400004E-3</c:v>
                </c:pt>
                <c:pt idx="3329">
                  <c:v>-4.8930546883400004E-3</c:v>
                </c:pt>
                <c:pt idx="3330">
                  <c:v>-4.8930546883400004E-3</c:v>
                </c:pt>
                <c:pt idx="3331">
                  <c:v>-4.8930546883400004E-3</c:v>
                </c:pt>
                <c:pt idx="3332">
                  <c:v>-4.8930546883400004E-3</c:v>
                </c:pt>
                <c:pt idx="3333">
                  <c:v>-4.8930546883400004E-3</c:v>
                </c:pt>
                <c:pt idx="3334">
                  <c:v>-4.8930546883400004E-3</c:v>
                </c:pt>
                <c:pt idx="3335">
                  <c:v>-4.8930546883400004E-3</c:v>
                </c:pt>
                <c:pt idx="3336">
                  <c:v>-4.8930546883400004E-3</c:v>
                </c:pt>
                <c:pt idx="3337">
                  <c:v>-4.8930546883400004E-3</c:v>
                </c:pt>
                <c:pt idx="3338">
                  <c:v>-4.8930546883400004E-3</c:v>
                </c:pt>
                <c:pt idx="3339">
                  <c:v>-4.8930546883400004E-3</c:v>
                </c:pt>
                <c:pt idx="3340">
                  <c:v>-4.8930546883400004E-3</c:v>
                </c:pt>
                <c:pt idx="3341">
                  <c:v>-4.8930546883400004E-3</c:v>
                </c:pt>
                <c:pt idx="3342">
                  <c:v>-4.8930546883400004E-3</c:v>
                </c:pt>
                <c:pt idx="3343">
                  <c:v>-4.8930546883400004E-3</c:v>
                </c:pt>
                <c:pt idx="3344">
                  <c:v>-4.8930546883400004E-3</c:v>
                </c:pt>
                <c:pt idx="3345">
                  <c:v>-4.8930546883400004E-3</c:v>
                </c:pt>
                <c:pt idx="3346">
                  <c:v>-4.8930546883400004E-3</c:v>
                </c:pt>
                <c:pt idx="3347">
                  <c:v>-4.8930546883400004E-3</c:v>
                </c:pt>
                <c:pt idx="3348">
                  <c:v>-4.8930546883400004E-3</c:v>
                </c:pt>
                <c:pt idx="3349">
                  <c:v>-4.8930546883400004E-3</c:v>
                </c:pt>
                <c:pt idx="3350">
                  <c:v>-4.8930546883400004E-3</c:v>
                </c:pt>
                <c:pt idx="3351">
                  <c:v>-4.8930546883400004E-3</c:v>
                </c:pt>
                <c:pt idx="3352">
                  <c:v>-4.8930546883400004E-3</c:v>
                </c:pt>
                <c:pt idx="3353">
                  <c:v>-4.8930546883400004E-3</c:v>
                </c:pt>
                <c:pt idx="3354">
                  <c:v>-4.8930546883400004E-3</c:v>
                </c:pt>
                <c:pt idx="3355">
                  <c:v>-4.8930546883400004E-3</c:v>
                </c:pt>
                <c:pt idx="3356">
                  <c:v>-4.8930546883400004E-3</c:v>
                </c:pt>
                <c:pt idx="3357">
                  <c:v>-4.8930546883400004E-3</c:v>
                </c:pt>
                <c:pt idx="3358">
                  <c:v>-4.8930546883400004E-3</c:v>
                </c:pt>
                <c:pt idx="3359">
                  <c:v>-4.8930546883400004E-3</c:v>
                </c:pt>
                <c:pt idx="3360">
                  <c:v>-4.8930546883400004E-3</c:v>
                </c:pt>
                <c:pt idx="3361">
                  <c:v>-4.8930546883400004E-3</c:v>
                </c:pt>
                <c:pt idx="3362">
                  <c:v>-4.8930546883400004E-3</c:v>
                </c:pt>
                <c:pt idx="3363">
                  <c:v>-4.8930546883400004E-3</c:v>
                </c:pt>
                <c:pt idx="3364">
                  <c:v>-4.8930546883400004E-3</c:v>
                </c:pt>
                <c:pt idx="3365">
                  <c:v>-4.8930546883400004E-3</c:v>
                </c:pt>
                <c:pt idx="3366">
                  <c:v>-4.8930546883400004E-3</c:v>
                </c:pt>
                <c:pt idx="3367">
                  <c:v>-4.8930546883400004E-3</c:v>
                </c:pt>
                <c:pt idx="3368">
                  <c:v>-4.8930546883400004E-3</c:v>
                </c:pt>
                <c:pt idx="3369">
                  <c:v>-4.8930546883400004E-3</c:v>
                </c:pt>
                <c:pt idx="3370">
                  <c:v>-4.8930546883400004E-3</c:v>
                </c:pt>
                <c:pt idx="3371">
                  <c:v>-4.8930546883400004E-3</c:v>
                </c:pt>
                <c:pt idx="3372">
                  <c:v>-4.8930546883400004E-3</c:v>
                </c:pt>
                <c:pt idx="3373">
                  <c:v>-4.8930546883400004E-3</c:v>
                </c:pt>
                <c:pt idx="3374">
                  <c:v>-4.8930546883400004E-3</c:v>
                </c:pt>
                <c:pt idx="3375">
                  <c:v>-4.8930546883400004E-3</c:v>
                </c:pt>
                <c:pt idx="3376">
                  <c:v>-4.8930546883400004E-3</c:v>
                </c:pt>
                <c:pt idx="3377">
                  <c:v>-4.8930546883400004E-3</c:v>
                </c:pt>
                <c:pt idx="3378">
                  <c:v>-4.8930546883400004E-3</c:v>
                </c:pt>
                <c:pt idx="3379">
                  <c:v>-4.8930546883400004E-3</c:v>
                </c:pt>
                <c:pt idx="3380">
                  <c:v>-4.8930546883400004E-3</c:v>
                </c:pt>
                <c:pt idx="3381">
                  <c:v>-4.8930546883400004E-3</c:v>
                </c:pt>
                <c:pt idx="3382">
                  <c:v>-4.8930546883400004E-3</c:v>
                </c:pt>
                <c:pt idx="3383">
                  <c:v>-4.8930546883400004E-3</c:v>
                </c:pt>
                <c:pt idx="3384">
                  <c:v>-4.8930546883400004E-3</c:v>
                </c:pt>
                <c:pt idx="3385">
                  <c:v>-4.8930546883400004E-3</c:v>
                </c:pt>
                <c:pt idx="3386">
                  <c:v>-4.8930546883400004E-3</c:v>
                </c:pt>
                <c:pt idx="3387">
                  <c:v>-4.8930546883400004E-3</c:v>
                </c:pt>
                <c:pt idx="3388">
                  <c:v>-4.8930546883400004E-3</c:v>
                </c:pt>
                <c:pt idx="3389">
                  <c:v>-4.8930546883400004E-3</c:v>
                </c:pt>
                <c:pt idx="3390">
                  <c:v>-4.8930546883400004E-3</c:v>
                </c:pt>
                <c:pt idx="3391">
                  <c:v>-4.8930546883400004E-3</c:v>
                </c:pt>
                <c:pt idx="3392">
                  <c:v>-4.8930546883400004E-3</c:v>
                </c:pt>
                <c:pt idx="3393">
                  <c:v>-4.8930546883400004E-3</c:v>
                </c:pt>
                <c:pt idx="3394">
                  <c:v>-4.8930546883400004E-3</c:v>
                </c:pt>
                <c:pt idx="3395">
                  <c:v>-4.8930546883400004E-3</c:v>
                </c:pt>
                <c:pt idx="3396">
                  <c:v>-4.8930546883400004E-3</c:v>
                </c:pt>
                <c:pt idx="3397">
                  <c:v>-4.8930546883400004E-3</c:v>
                </c:pt>
                <c:pt idx="3398">
                  <c:v>-4.8930546883400004E-3</c:v>
                </c:pt>
                <c:pt idx="3399">
                  <c:v>-4.8930546883400004E-3</c:v>
                </c:pt>
                <c:pt idx="3400">
                  <c:v>-4.8930546883400004E-3</c:v>
                </c:pt>
                <c:pt idx="3401">
                  <c:v>-4.8930546883400004E-3</c:v>
                </c:pt>
                <c:pt idx="3402">
                  <c:v>-4.8930546883400004E-3</c:v>
                </c:pt>
                <c:pt idx="3403">
                  <c:v>-4.8930546883400004E-3</c:v>
                </c:pt>
                <c:pt idx="3404">
                  <c:v>-4.8930546883400004E-3</c:v>
                </c:pt>
                <c:pt idx="3405">
                  <c:v>-4.8930546883400004E-3</c:v>
                </c:pt>
                <c:pt idx="3406">
                  <c:v>-4.8930546883400004E-3</c:v>
                </c:pt>
                <c:pt idx="3407">
                  <c:v>-4.8930546883400004E-3</c:v>
                </c:pt>
                <c:pt idx="3408">
                  <c:v>-4.8930546883400004E-3</c:v>
                </c:pt>
                <c:pt idx="3409">
                  <c:v>-4.8930546883400004E-3</c:v>
                </c:pt>
                <c:pt idx="3410">
                  <c:v>-4.8930546883400004E-3</c:v>
                </c:pt>
                <c:pt idx="3411">
                  <c:v>-4.8930546883400004E-3</c:v>
                </c:pt>
                <c:pt idx="3412">
                  <c:v>-4.8930546883400004E-3</c:v>
                </c:pt>
                <c:pt idx="3413">
                  <c:v>-4.8930546883400004E-3</c:v>
                </c:pt>
                <c:pt idx="3414">
                  <c:v>-4.8930546883400004E-3</c:v>
                </c:pt>
                <c:pt idx="3415">
                  <c:v>-4.8930546883400004E-3</c:v>
                </c:pt>
                <c:pt idx="3416">
                  <c:v>-4.8930546883400004E-3</c:v>
                </c:pt>
                <c:pt idx="3417">
                  <c:v>-4.8930546883400004E-3</c:v>
                </c:pt>
                <c:pt idx="3418">
                  <c:v>-4.8930546883400004E-3</c:v>
                </c:pt>
                <c:pt idx="3419">
                  <c:v>-4.8930546883400004E-3</c:v>
                </c:pt>
                <c:pt idx="3420">
                  <c:v>-4.8930546883400004E-3</c:v>
                </c:pt>
                <c:pt idx="3421">
                  <c:v>-4.8930546883400004E-3</c:v>
                </c:pt>
                <c:pt idx="3422">
                  <c:v>-4.8930546883400004E-3</c:v>
                </c:pt>
                <c:pt idx="3423">
                  <c:v>-4.8930546883400004E-3</c:v>
                </c:pt>
                <c:pt idx="3424">
                  <c:v>-4.8930546883400004E-3</c:v>
                </c:pt>
                <c:pt idx="3425">
                  <c:v>-4.8930546883400004E-3</c:v>
                </c:pt>
                <c:pt idx="3426">
                  <c:v>-4.8930546883400004E-3</c:v>
                </c:pt>
                <c:pt idx="3427">
                  <c:v>-4.8930546883400004E-3</c:v>
                </c:pt>
                <c:pt idx="3428">
                  <c:v>-4.8930546883400004E-3</c:v>
                </c:pt>
                <c:pt idx="3429">
                  <c:v>-4.8930546883400004E-3</c:v>
                </c:pt>
                <c:pt idx="3430">
                  <c:v>-4.8930546883400004E-3</c:v>
                </c:pt>
                <c:pt idx="3431">
                  <c:v>-4.8930546883400004E-3</c:v>
                </c:pt>
                <c:pt idx="3432">
                  <c:v>-4.8930546883400004E-3</c:v>
                </c:pt>
                <c:pt idx="3433">
                  <c:v>-4.8930546883400004E-3</c:v>
                </c:pt>
                <c:pt idx="3434">
                  <c:v>-4.8930546883400004E-3</c:v>
                </c:pt>
                <c:pt idx="3435">
                  <c:v>-4.8930546883400004E-3</c:v>
                </c:pt>
                <c:pt idx="3436">
                  <c:v>-4.8930546883400004E-3</c:v>
                </c:pt>
                <c:pt idx="3437">
                  <c:v>-4.8930546883400004E-3</c:v>
                </c:pt>
                <c:pt idx="3438">
                  <c:v>-4.8930546883400004E-3</c:v>
                </c:pt>
                <c:pt idx="3439">
                  <c:v>-4.8930546883400004E-3</c:v>
                </c:pt>
                <c:pt idx="3440">
                  <c:v>-4.8930546883400004E-3</c:v>
                </c:pt>
                <c:pt idx="3441">
                  <c:v>-4.8930546883400004E-3</c:v>
                </c:pt>
                <c:pt idx="3442">
                  <c:v>-4.8930546883400004E-3</c:v>
                </c:pt>
                <c:pt idx="3443">
                  <c:v>-4.8930546883400004E-3</c:v>
                </c:pt>
                <c:pt idx="3444">
                  <c:v>-4.8930546883400004E-3</c:v>
                </c:pt>
                <c:pt idx="3445">
                  <c:v>-4.8930546883400004E-3</c:v>
                </c:pt>
                <c:pt idx="3446">
                  <c:v>-4.8930546883400004E-3</c:v>
                </c:pt>
                <c:pt idx="3447">
                  <c:v>-4.8930546883400004E-3</c:v>
                </c:pt>
                <c:pt idx="3448">
                  <c:v>-4.8930546883400004E-3</c:v>
                </c:pt>
                <c:pt idx="3449">
                  <c:v>-4.8930546883400004E-3</c:v>
                </c:pt>
                <c:pt idx="3450">
                  <c:v>-4.8930546883400004E-3</c:v>
                </c:pt>
                <c:pt idx="3451">
                  <c:v>-4.8930546883400004E-3</c:v>
                </c:pt>
                <c:pt idx="3452">
                  <c:v>-4.8930546883400004E-3</c:v>
                </c:pt>
                <c:pt idx="3453">
                  <c:v>-4.8930546883400004E-3</c:v>
                </c:pt>
                <c:pt idx="3454">
                  <c:v>-4.8930546883400004E-3</c:v>
                </c:pt>
                <c:pt idx="3455">
                  <c:v>-4.8930546883400004E-3</c:v>
                </c:pt>
                <c:pt idx="3456">
                  <c:v>-4.8930546883400004E-3</c:v>
                </c:pt>
                <c:pt idx="3457">
                  <c:v>-4.8930546883400004E-3</c:v>
                </c:pt>
                <c:pt idx="3458">
                  <c:v>-4.8930546883400004E-3</c:v>
                </c:pt>
                <c:pt idx="3459">
                  <c:v>-4.8930546883400004E-3</c:v>
                </c:pt>
                <c:pt idx="3460">
                  <c:v>-4.8930546883400004E-3</c:v>
                </c:pt>
                <c:pt idx="3461">
                  <c:v>-4.8930546883400004E-3</c:v>
                </c:pt>
                <c:pt idx="3462">
                  <c:v>-4.8930546883400004E-3</c:v>
                </c:pt>
                <c:pt idx="3463">
                  <c:v>-4.8930546883400004E-3</c:v>
                </c:pt>
                <c:pt idx="3464">
                  <c:v>-4.8930546883400004E-3</c:v>
                </c:pt>
                <c:pt idx="3465">
                  <c:v>-4.8930546883400004E-3</c:v>
                </c:pt>
                <c:pt idx="3466">
                  <c:v>-4.8930546883400004E-3</c:v>
                </c:pt>
                <c:pt idx="3467">
                  <c:v>-4.8930546883400004E-3</c:v>
                </c:pt>
                <c:pt idx="3468">
                  <c:v>-4.8930546883400004E-3</c:v>
                </c:pt>
                <c:pt idx="3469">
                  <c:v>-4.8930546883400004E-3</c:v>
                </c:pt>
                <c:pt idx="3470">
                  <c:v>-4.8930546883400004E-3</c:v>
                </c:pt>
                <c:pt idx="3471">
                  <c:v>-4.8930546883400004E-3</c:v>
                </c:pt>
                <c:pt idx="3472">
                  <c:v>-4.8930546883400004E-3</c:v>
                </c:pt>
                <c:pt idx="3473">
                  <c:v>-4.8930546883400004E-3</c:v>
                </c:pt>
                <c:pt idx="3474">
                  <c:v>-4.8930546883400004E-3</c:v>
                </c:pt>
                <c:pt idx="3475">
                  <c:v>-4.8930546883400004E-3</c:v>
                </c:pt>
                <c:pt idx="3476">
                  <c:v>-4.8930546883400004E-3</c:v>
                </c:pt>
                <c:pt idx="3477">
                  <c:v>-4.8930546883400004E-3</c:v>
                </c:pt>
                <c:pt idx="3478">
                  <c:v>-4.8930546883400004E-3</c:v>
                </c:pt>
                <c:pt idx="3479">
                  <c:v>-4.8930546883400004E-3</c:v>
                </c:pt>
                <c:pt idx="3480">
                  <c:v>-4.8930546883400004E-3</c:v>
                </c:pt>
                <c:pt idx="3481">
                  <c:v>-4.8930546883400004E-3</c:v>
                </c:pt>
                <c:pt idx="3482">
                  <c:v>-4.8930546883400004E-3</c:v>
                </c:pt>
                <c:pt idx="3483">
                  <c:v>-4.8930546883400004E-3</c:v>
                </c:pt>
                <c:pt idx="3484">
                  <c:v>-4.8930546883400004E-3</c:v>
                </c:pt>
                <c:pt idx="3485">
                  <c:v>-4.8930546883400004E-3</c:v>
                </c:pt>
                <c:pt idx="3486">
                  <c:v>-4.8930546883400004E-3</c:v>
                </c:pt>
                <c:pt idx="3487">
                  <c:v>-4.8930546883400004E-3</c:v>
                </c:pt>
                <c:pt idx="3488">
                  <c:v>-4.8930546883400004E-3</c:v>
                </c:pt>
                <c:pt idx="3489">
                  <c:v>-4.8930546883400004E-3</c:v>
                </c:pt>
                <c:pt idx="3490">
                  <c:v>-4.8930546883400004E-3</c:v>
                </c:pt>
                <c:pt idx="3491">
                  <c:v>-4.8930546883400004E-3</c:v>
                </c:pt>
                <c:pt idx="3492">
                  <c:v>-4.8930546883400004E-3</c:v>
                </c:pt>
                <c:pt idx="3493">
                  <c:v>-4.8930546883400004E-3</c:v>
                </c:pt>
                <c:pt idx="3494">
                  <c:v>-4.8930546883400004E-3</c:v>
                </c:pt>
                <c:pt idx="3495">
                  <c:v>-4.8930546883400004E-3</c:v>
                </c:pt>
                <c:pt idx="3496">
                  <c:v>-4.8930546883400004E-3</c:v>
                </c:pt>
                <c:pt idx="3497">
                  <c:v>-4.8930546883400004E-3</c:v>
                </c:pt>
                <c:pt idx="3498">
                  <c:v>-4.8930546883400004E-3</c:v>
                </c:pt>
                <c:pt idx="3499">
                  <c:v>-4.8930546883400004E-3</c:v>
                </c:pt>
                <c:pt idx="3500">
                  <c:v>-4.8930546883400004E-3</c:v>
                </c:pt>
                <c:pt idx="3501">
                  <c:v>-4.8930546883400004E-3</c:v>
                </c:pt>
                <c:pt idx="3502">
                  <c:v>-4.8930546883400004E-3</c:v>
                </c:pt>
                <c:pt idx="3503">
                  <c:v>-4.8930546883400004E-3</c:v>
                </c:pt>
                <c:pt idx="3504">
                  <c:v>-4.8930546883400004E-3</c:v>
                </c:pt>
                <c:pt idx="3505">
                  <c:v>-4.8930546883400004E-3</c:v>
                </c:pt>
                <c:pt idx="3506">
                  <c:v>-4.8930546883400004E-3</c:v>
                </c:pt>
                <c:pt idx="3507">
                  <c:v>-4.8930546883400004E-3</c:v>
                </c:pt>
                <c:pt idx="3508">
                  <c:v>-4.8930546883400004E-3</c:v>
                </c:pt>
                <c:pt idx="3509">
                  <c:v>-4.8930546883400004E-3</c:v>
                </c:pt>
                <c:pt idx="3510">
                  <c:v>-4.8930546883400004E-3</c:v>
                </c:pt>
                <c:pt idx="3511">
                  <c:v>-4.8930546883400004E-3</c:v>
                </c:pt>
                <c:pt idx="3512">
                  <c:v>-4.8930546883400004E-3</c:v>
                </c:pt>
                <c:pt idx="3513">
                  <c:v>-4.8930546883400004E-3</c:v>
                </c:pt>
                <c:pt idx="3514">
                  <c:v>-4.8930546883400004E-3</c:v>
                </c:pt>
                <c:pt idx="3515">
                  <c:v>-4.8930546883400004E-3</c:v>
                </c:pt>
                <c:pt idx="3516">
                  <c:v>-4.8930546883400004E-3</c:v>
                </c:pt>
                <c:pt idx="3517">
                  <c:v>-4.8930546883400004E-3</c:v>
                </c:pt>
                <c:pt idx="3518">
                  <c:v>-4.8930546883400004E-3</c:v>
                </c:pt>
                <c:pt idx="3519">
                  <c:v>-4.8930546883400004E-3</c:v>
                </c:pt>
                <c:pt idx="3520">
                  <c:v>-4.8930546883400004E-3</c:v>
                </c:pt>
                <c:pt idx="3521">
                  <c:v>-4.8930546883400004E-3</c:v>
                </c:pt>
                <c:pt idx="3522">
                  <c:v>-4.8930546883400004E-3</c:v>
                </c:pt>
                <c:pt idx="3523">
                  <c:v>-4.8930546883400004E-3</c:v>
                </c:pt>
                <c:pt idx="3524">
                  <c:v>-4.8930546883400004E-3</c:v>
                </c:pt>
                <c:pt idx="3525">
                  <c:v>-4.8930546883400004E-3</c:v>
                </c:pt>
                <c:pt idx="3526">
                  <c:v>-4.8930546883400004E-3</c:v>
                </c:pt>
                <c:pt idx="3527">
                  <c:v>-4.8930546883400004E-3</c:v>
                </c:pt>
                <c:pt idx="3528">
                  <c:v>-4.8930546883400004E-3</c:v>
                </c:pt>
                <c:pt idx="3529">
                  <c:v>-4.8930546883400004E-3</c:v>
                </c:pt>
                <c:pt idx="3530">
                  <c:v>-4.8930546883400004E-3</c:v>
                </c:pt>
                <c:pt idx="3531">
                  <c:v>-4.8930546883400004E-3</c:v>
                </c:pt>
                <c:pt idx="3532">
                  <c:v>-4.8930546883400004E-3</c:v>
                </c:pt>
                <c:pt idx="3533">
                  <c:v>-4.8930546883400004E-3</c:v>
                </c:pt>
                <c:pt idx="3534">
                  <c:v>-4.8930546883400004E-3</c:v>
                </c:pt>
                <c:pt idx="3535">
                  <c:v>-4.8930546883400004E-3</c:v>
                </c:pt>
                <c:pt idx="3536">
                  <c:v>-4.8930546883400004E-3</c:v>
                </c:pt>
                <c:pt idx="3537">
                  <c:v>-4.8930546883400004E-3</c:v>
                </c:pt>
                <c:pt idx="3538">
                  <c:v>-4.8930546883400004E-3</c:v>
                </c:pt>
                <c:pt idx="3539">
                  <c:v>-4.8930546883400004E-3</c:v>
                </c:pt>
                <c:pt idx="3540">
                  <c:v>-4.8930546883400004E-3</c:v>
                </c:pt>
                <c:pt idx="3541">
                  <c:v>-4.8930546883400004E-3</c:v>
                </c:pt>
                <c:pt idx="3542">
                  <c:v>-4.8930546883400004E-3</c:v>
                </c:pt>
                <c:pt idx="3543">
                  <c:v>-4.8930546883400004E-3</c:v>
                </c:pt>
                <c:pt idx="3544">
                  <c:v>-4.8930546883400004E-3</c:v>
                </c:pt>
                <c:pt idx="3545">
                  <c:v>-4.8930546883400004E-3</c:v>
                </c:pt>
                <c:pt idx="3546">
                  <c:v>-4.8930546883400004E-3</c:v>
                </c:pt>
                <c:pt idx="3547">
                  <c:v>-4.8930546883400004E-3</c:v>
                </c:pt>
                <c:pt idx="3548">
                  <c:v>-4.8930546883400004E-3</c:v>
                </c:pt>
                <c:pt idx="3549">
                  <c:v>-4.8930546883400004E-3</c:v>
                </c:pt>
                <c:pt idx="3550">
                  <c:v>-4.8930546883400004E-3</c:v>
                </c:pt>
                <c:pt idx="3551">
                  <c:v>-4.8930546883400004E-3</c:v>
                </c:pt>
                <c:pt idx="3552">
                  <c:v>-4.8930546883400004E-3</c:v>
                </c:pt>
                <c:pt idx="3553">
                  <c:v>-4.8930546883400004E-3</c:v>
                </c:pt>
                <c:pt idx="3554">
                  <c:v>-4.8930546883400004E-3</c:v>
                </c:pt>
                <c:pt idx="3555">
                  <c:v>-4.8930546883400004E-3</c:v>
                </c:pt>
                <c:pt idx="3556">
                  <c:v>-4.8930546883400004E-3</c:v>
                </c:pt>
                <c:pt idx="3557">
                  <c:v>-4.8930546883400004E-3</c:v>
                </c:pt>
                <c:pt idx="3558">
                  <c:v>-4.8930546883400004E-3</c:v>
                </c:pt>
                <c:pt idx="3559">
                  <c:v>-4.8930546883400004E-3</c:v>
                </c:pt>
                <c:pt idx="3560">
                  <c:v>-4.8930546883400004E-3</c:v>
                </c:pt>
                <c:pt idx="3561">
                  <c:v>-4.8930546883400004E-3</c:v>
                </c:pt>
                <c:pt idx="3562">
                  <c:v>-4.8930546883400004E-3</c:v>
                </c:pt>
                <c:pt idx="3563">
                  <c:v>-4.8930546883400004E-3</c:v>
                </c:pt>
                <c:pt idx="3564">
                  <c:v>-4.8930546883400004E-3</c:v>
                </c:pt>
                <c:pt idx="3565">
                  <c:v>-4.8930546883400004E-3</c:v>
                </c:pt>
                <c:pt idx="3566">
                  <c:v>-4.8930546883400004E-3</c:v>
                </c:pt>
                <c:pt idx="3567">
                  <c:v>-4.8930546883400004E-3</c:v>
                </c:pt>
                <c:pt idx="3568">
                  <c:v>-4.8930546883400004E-3</c:v>
                </c:pt>
                <c:pt idx="3569">
                  <c:v>-4.8930546883400004E-3</c:v>
                </c:pt>
                <c:pt idx="3570">
                  <c:v>-4.8930546883400004E-3</c:v>
                </c:pt>
                <c:pt idx="3571">
                  <c:v>-4.8930546883400004E-3</c:v>
                </c:pt>
                <c:pt idx="3572">
                  <c:v>-4.8930546883400004E-3</c:v>
                </c:pt>
                <c:pt idx="3573">
                  <c:v>-4.8930546883400004E-3</c:v>
                </c:pt>
                <c:pt idx="3574">
                  <c:v>-4.8930546883400004E-3</c:v>
                </c:pt>
                <c:pt idx="3575">
                  <c:v>-4.8930546883400004E-3</c:v>
                </c:pt>
                <c:pt idx="3576">
                  <c:v>-4.8930546883400004E-3</c:v>
                </c:pt>
                <c:pt idx="3577">
                  <c:v>-4.8930546883400004E-3</c:v>
                </c:pt>
                <c:pt idx="3578">
                  <c:v>-4.8930546883400004E-3</c:v>
                </c:pt>
                <c:pt idx="3579">
                  <c:v>-4.8930546883400004E-3</c:v>
                </c:pt>
                <c:pt idx="3580">
                  <c:v>-4.8930546883400004E-3</c:v>
                </c:pt>
                <c:pt idx="3581">
                  <c:v>-4.8930546883400004E-3</c:v>
                </c:pt>
                <c:pt idx="3582">
                  <c:v>-4.8930546883400004E-3</c:v>
                </c:pt>
                <c:pt idx="3583">
                  <c:v>-4.8930546883400004E-3</c:v>
                </c:pt>
                <c:pt idx="3584">
                  <c:v>-4.8930546883400004E-3</c:v>
                </c:pt>
                <c:pt idx="3585">
                  <c:v>-4.8930546883400004E-3</c:v>
                </c:pt>
                <c:pt idx="3586">
                  <c:v>-4.8930546883400004E-3</c:v>
                </c:pt>
                <c:pt idx="3587">
                  <c:v>-4.8930546883400004E-3</c:v>
                </c:pt>
                <c:pt idx="3588">
                  <c:v>-4.8930546883400004E-3</c:v>
                </c:pt>
                <c:pt idx="3589">
                  <c:v>-4.8930546883400004E-3</c:v>
                </c:pt>
                <c:pt idx="3590">
                  <c:v>-4.8930546883400004E-3</c:v>
                </c:pt>
                <c:pt idx="3591">
                  <c:v>-4.8930546883400004E-3</c:v>
                </c:pt>
                <c:pt idx="3592">
                  <c:v>-4.8930546883400004E-3</c:v>
                </c:pt>
                <c:pt idx="3593">
                  <c:v>-4.8930546883400004E-3</c:v>
                </c:pt>
                <c:pt idx="3594">
                  <c:v>-4.8930546883400004E-3</c:v>
                </c:pt>
                <c:pt idx="3595">
                  <c:v>-4.8930546883400004E-3</c:v>
                </c:pt>
                <c:pt idx="3596">
                  <c:v>-4.8930546883400004E-3</c:v>
                </c:pt>
                <c:pt idx="3597">
                  <c:v>-4.8930546883400004E-3</c:v>
                </c:pt>
                <c:pt idx="3598">
                  <c:v>-4.8930546883400004E-3</c:v>
                </c:pt>
                <c:pt idx="3599">
                  <c:v>-4.8930546883400004E-3</c:v>
                </c:pt>
                <c:pt idx="3600">
                  <c:v>-4.8930546883400004E-3</c:v>
                </c:pt>
                <c:pt idx="3601">
                  <c:v>-4.8930546883400004E-3</c:v>
                </c:pt>
                <c:pt idx="3602">
                  <c:v>-4.8930546883400004E-3</c:v>
                </c:pt>
                <c:pt idx="3603">
                  <c:v>-4.8930546883400004E-3</c:v>
                </c:pt>
                <c:pt idx="3604">
                  <c:v>-4.8930546883400004E-3</c:v>
                </c:pt>
                <c:pt idx="3605">
                  <c:v>-4.8930546883400004E-3</c:v>
                </c:pt>
                <c:pt idx="3606">
                  <c:v>-4.8930546883400004E-3</c:v>
                </c:pt>
                <c:pt idx="3607">
                  <c:v>-4.8930546883400004E-3</c:v>
                </c:pt>
                <c:pt idx="3608">
                  <c:v>-4.8930546883400004E-3</c:v>
                </c:pt>
                <c:pt idx="3609">
                  <c:v>-4.8930546883400004E-3</c:v>
                </c:pt>
                <c:pt idx="3610">
                  <c:v>-4.8930546883400004E-3</c:v>
                </c:pt>
                <c:pt idx="3611">
                  <c:v>-4.8930546883400004E-3</c:v>
                </c:pt>
                <c:pt idx="3612">
                  <c:v>-4.8930546883400004E-3</c:v>
                </c:pt>
                <c:pt idx="3613">
                  <c:v>-4.8930546883400004E-3</c:v>
                </c:pt>
                <c:pt idx="3614">
                  <c:v>-4.8930546883400004E-3</c:v>
                </c:pt>
                <c:pt idx="3615">
                  <c:v>-4.8930546883400004E-3</c:v>
                </c:pt>
                <c:pt idx="3616">
                  <c:v>-4.8930546883400004E-3</c:v>
                </c:pt>
                <c:pt idx="3617">
                  <c:v>-4.8930546883400004E-3</c:v>
                </c:pt>
                <c:pt idx="3618">
                  <c:v>-4.8930546883400004E-3</c:v>
                </c:pt>
                <c:pt idx="3619">
                  <c:v>-4.8930546883400004E-3</c:v>
                </c:pt>
                <c:pt idx="3620">
                  <c:v>-4.8930546883400004E-3</c:v>
                </c:pt>
                <c:pt idx="3621">
                  <c:v>-4.8930546883400004E-3</c:v>
                </c:pt>
                <c:pt idx="3622">
                  <c:v>-4.8930546883400004E-3</c:v>
                </c:pt>
                <c:pt idx="3623">
                  <c:v>-4.8930546883400004E-3</c:v>
                </c:pt>
                <c:pt idx="3624">
                  <c:v>-4.8930546883400004E-3</c:v>
                </c:pt>
                <c:pt idx="3625">
                  <c:v>-4.8930546883400004E-3</c:v>
                </c:pt>
                <c:pt idx="3626">
                  <c:v>-4.8930546883400004E-3</c:v>
                </c:pt>
                <c:pt idx="3627">
                  <c:v>-4.8930546883400004E-3</c:v>
                </c:pt>
                <c:pt idx="3628">
                  <c:v>-4.8930546883400004E-3</c:v>
                </c:pt>
                <c:pt idx="3629">
                  <c:v>-4.8930546883400004E-3</c:v>
                </c:pt>
                <c:pt idx="3630">
                  <c:v>-4.8930546883400004E-3</c:v>
                </c:pt>
                <c:pt idx="3631">
                  <c:v>-4.8930546883400004E-3</c:v>
                </c:pt>
                <c:pt idx="3632">
                  <c:v>-4.8930546883400004E-3</c:v>
                </c:pt>
                <c:pt idx="3633">
                  <c:v>-4.8930546883400004E-3</c:v>
                </c:pt>
                <c:pt idx="3634">
                  <c:v>-4.8930546883400004E-3</c:v>
                </c:pt>
                <c:pt idx="3635">
                  <c:v>-4.8930546883400004E-3</c:v>
                </c:pt>
                <c:pt idx="3636">
                  <c:v>-4.8930546883400004E-3</c:v>
                </c:pt>
                <c:pt idx="3637">
                  <c:v>-4.8930546883400004E-3</c:v>
                </c:pt>
                <c:pt idx="3638">
                  <c:v>-4.8930546883400004E-3</c:v>
                </c:pt>
                <c:pt idx="3639">
                  <c:v>-4.8930546883400004E-3</c:v>
                </c:pt>
                <c:pt idx="3640">
                  <c:v>-4.8930546883400004E-3</c:v>
                </c:pt>
                <c:pt idx="3641">
                  <c:v>-4.8930546883400004E-3</c:v>
                </c:pt>
                <c:pt idx="3642">
                  <c:v>-4.8930546883400004E-3</c:v>
                </c:pt>
                <c:pt idx="3643">
                  <c:v>-4.8930546883400004E-3</c:v>
                </c:pt>
                <c:pt idx="3644">
                  <c:v>-4.8930546883400004E-3</c:v>
                </c:pt>
                <c:pt idx="3645">
                  <c:v>-4.8930546883400004E-3</c:v>
                </c:pt>
                <c:pt idx="3646">
                  <c:v>-4.8930546883400004E-3</c:v>
                </c:pt>
                <c:pt idx="3647">
                  <c:v>-4.8930546883400004E-3</c:v>
                </c:pt>
                <c:pt idx="3648">
                  <c:v>-4.8930546883400004E-3</c:v>
                </c:pt>
                <c:pt idx="3649">
                  <c:v>-4.8930546883400004E-3</c:v>
                </c:pt>
                <c:pt idx="3650">
                  <c:v>-4.8930546883400004E-3</c:v>
                </c:pt>
                <c:pt idx="3651">
                  <c:v>-4.8930546883400004E-3</c:v>
                </c:pt>
                <c:pt idx="3652">
                  <c:v>-4.8930546883400004E-3</c:v>
                </c:pt>
                <c:pt idx="3653">
                  <c:v>-4.8930546883400004E-3</c:v>
                </c:pt>
                <c:pt idx="3654">
                  <c:v>-4.8930546883400004E-3</c:v>
                </c:pt>
                <c:pt idx="3655">
                  <c:v>-4.8930546883400004E-3</c:v>
                </c:pt>
                <c:pt idx="3656">
                  <c:v>-4.8930546883400004E-3</c:v>
                </c:pt>
                <c:pt idx="3657">
                  <c:v>-4.8930546883400004E-3</c:v>
                </c:pt>
                <c:pt idx="3658">
                  <c:v>-4.8930546883400004E-3</c:v>
                </c:pt>
                <c:pt idx="3659">
                  <c:v>-4.8930546883400004E-3</c:v>
                </c:pt>
                <c:pt idx="3660">
                  <c:v>-4.8930546883400004E-3</c:v>
                </c:pt>
                <c:pt idx="3661">
                  <c:v>-4.8930546883400004E-3</c:v>
                </c:pt>
                <c:pt idx="3662">
                  <c:v>-4.8930546883400004E-3</c:v>
                </c:pt>
                <c:pt idx="3663">
                  <c:v>-4.8930546883400004E-3</c:v>
                </c:pt>
                <c:pt idx="3664">
                  <c:v>-4.8930546883400004E-3</c:v>
                </c:pt>
                <c:pt idx="3665">
                  <c:v>-4.8930546883400004E-3</c:v>
                </c:pt>
                <c:pt idx="3666">
                  <c:v>-4.8930546883400004E-3</c:v>
                </c:pt>
                <c:pt idx="3667">
                  <c:v>-4.8930546883400004E-3</c:v>
                </c:pt>
                <c:pt idx="3668">
                  <c:v>-4.8930546883400004E-3</c:v>
                </c:pt>
                <c:pt idx="3669">
                  <c:v>-4.8930546883400004E-3</c:v>
                </c:pt>
                <c:pt idx="3670">
                  <c:v>-4.8930546883400004E-3</c:v>
                </c:pt>
                <c:pt idx="3671">
                  <c:v>-4.8930546883400004E-3</c:v>
                </c:pt>
                <c:pt idx="3672">
                  <c:v>-4.8930546883400004E-3</c:v>
                </c:pt>
                <c:pt idx="3673">
                  <c:v>-4.8930546883400004E-3</c:v>
                </c:pt>
                <c:pt idx="3674">
                  <c:v>-4.8930546883400004E-3</c:v>
                </c:pt>
                <c:pt idx="3675">
                  <c:v>-4.8930546883400004E-3</c:v>
                </c:pt>
                <c:pt idx="3676">
                  <c:v>-4.8930546883400004E-3</c:v>
                </c:pt>
                <c:pt idx="3677">
                  <c:v>-4.8930546883400004E-3</c:v>
                </c:pt>
                <c:pt idx="3678">
                  <c:v>-4.8930546883400004E-3</c:v>
                </c:pt>
                <c:pt idx="3679">
                  <c:v>-4.8930546883400004E-3</c:v>
                </c:pt>
                <c:pt idx="3680">
                  <c:v>-4.8930546883400004E-3</c:v>
                </c:pt>
                <c:pt idx="3681">
                  <c:v>-4.8930546883400004E-3</c:v>
                </c:pt>
                <c:pt idx="3682">
                  <c:v>-4.8930546883400004E-3</c:v>
                </c:pt>
                <c:pt idx="3683">
                  <c:v>-4.8930546883400004E-3</c:v>
                </c:pt>
                <c:pt idx="3684">
                  <c:v>-4.8930546883400004E-3</c:v>
                </c:pt>
                <c:pt idx="3685">
                  <c:v>-4.8930546883400004E-3</c:v>
                </c:pt>
                <c:pt idx="3686">
                  <c:v>-4.8930546883400004E-3</c:v>
                </c:pt>
                <c:pt idx="3687">
                  <c:v>-4.8930546883400004E-3</c:v>
                </c:pt>
                <c:pt idx="3688">
                  <c:v>-4.8930546883400004E-3</c:v>
                </c:pt>
                <c:pt idx="3689">
                  <c:v>-4.8930546883400004E-3</c:v>
                </c:pt>
                <c:pt idx="3690">
                  <c:v>-4.8930546883400004E-3</c:v>
                </c:pt>
                <c:pt idx="3691">
                  <c:v>-4.8930546883400004E-3</c:v>
                </c:pt>
                <c:pt idx="3692">
                  <c:v>-4.8930546883400004E-3</c:v>
                </c:pt>
                <c:pt idx="3693">
                  <c:v>-4.8930546883400004E-3</c:v>
                </c:pt>
                <c:pt idx="3694">
                  <c:v>-4.8930546883400004E-3</c:v>
                </c:pt>
                <c:pt idx="3695">
                  <c:v>-4.8930546883400004E-3</c:v>
                </c:pt>
                <c:pt idx="3696">
                  <c:v>-4.8930546883400004E-3</c:v>
                </c:pt>
                <c:pt idx="3697">
                  <c:v>-4.8930546883400004E-3</c:v>
                </c:pt>
                <c:pt idx="3698">
                  <c:v>-4.8930546883400004E-3</c:v>
                </c:pt>
                <c:pt idx="3699">
                  <c:v>-4.8930546883400004E-3</c:v>
                </c:pt>
                <c:pt idx="3700">
                  <c:v>-4.8930546883400004E-3</c:v>
                </c:pt>
                <c:pt idx="3701">
                  <c:v>-4.8930546883400004E-3</c:v>
                </c:pt>
                <c:pt idx="3702">
                  <c:v>-4.8930546883400004E-3</c:v>
                </c:pt>
                <c:pt idx="3703">
                  <c:v>-4.8930546883400004E-3</c:v>
                </c:pt>
                <c:pt idx="3704">
                  <c:v>-4.8930546883400004E-3</c:v>
                </c:pt>
                <c:pt idx="3705">
                  <c:v>-4.8930546883400004E-3</c:v>
                </c:pt>
                <c:pt idx="3706">
                  <c:v>-4.8930546883400004E-3</c:v>
                </c:pt>
                <c:pt idx="3707">
                  <c:v>-4.8930546883400004E-3</c:v>
                </c:pt>
                <c:pt idx="3708">
                  <c:v>-4.8930546883400004E-3</c:v>
                </c:pt>
                <c:pt idx="3709">
                  <c:v>-4.8930546883400004E-3</c:v>
                </c:pt>
                <c:pt idx="3710">
                  <c:v>-4.8930546883400004E-3</c:v>
                </c:pt>
                <c:pt idx="3711">
                  <c:v>-4.8930546883400004E-3</c:v>
                </c:pt>
                <c:pt idx="3712">
                  <c:v>-4.8930546883400004E-3</c:v>
                </c:pt>
                <c:pt idx="3713">
                  <c:v>-4.8930546883400004E-3</c:v>
                </c:pt>
                <c:pt idx="3714">
                  <c:v>-4.8930546883400004E-3</c:v>
                </c:pt>
                <c:pt idx="3715">
                  <c:v>-4.8930546883400004E-3</c:v>
                </c:pt>
                <c:pt idx="3716">
                  <c:v>-4.8930546883400004E-3</c:v>
                </c:pt>
                <c:pt idx="3717">
                  <c:v>-4.8930546883400004E-3</c:v>
                </c:pt>
                <c:pt idx="3718">
                  <c:v>-4.8930546883400004E-3</c:v>
                </c:pt>
                <c:pt idx="3719">
                  <c:v>-4.8930546883400004E-3</c:v>
                </c:pt>
                <c:pt idx="3720">
                  <c:v>-4.8930546883400004E-3</c:v>
                </c:pt>
                <c:pt idx="3721">
                  <c:v>-4.8930546883400004E-3</c:v>
                </c:pt>
                <c:pt idx="3722">
                  <c:v>-4.8930546883400004E-3</c:v>
                </c:pt>
                <c:pt idx="3723">
                  <c:v>-4.8930546883400004E-3</c:v>
                </c:pt>
                <c:pt idx="3724">
                  <c:v>-4.8930546883400004E-3</c:v>
                </c:pt>
                <c:pt idx="3725">
                  <c:v>-4.8930546883400004E-3</c:v>
                </c:pt>
                <c:pt idx="3726">
                  <c:v>-4.8930546883400004E-3</c:v>
                </c:pt>
                <c:pt idx="3727">
                  <c:v>-4.8930546883400004E-3</c:v>
                </c:pt>
                <c:pt idx="3728">
                  <c:v>-4.8930546883400004E-3</c:v>
                </c:pt>
                <c:pt idx="3729">
                  <c:v>-4.8930546883400004E-3</c:v>
                </c:pt>
                <c:pt idx="3730">
                  <c:v>-4.8930546883400004E-3</c:v>
                </c:pt>
                <c:pt idx="3731">
                  <c:v>-4.8930546883400004E-3</c:v>
                </c:pt>
                <c:pt idx="3732">
                  <c:v>-4.8930546883400004E-3</c:v>
                </c:pt>
                <c:pt idx="3733">
                  <c:v>-4.8930546883400004E-3</c:v>
                </c:pt>
                <c:pt idx="3734">
                  <c:v>-4.8930546883400004E-3</c:v>
                </c:pt>
                <c:pt idx="3735">
                  <c:v>-4.8930546883400004E-3</c:v>
                </c:pt>
                <c:pt idx="3736">
                  <c:v>-4.8930546883400004E-3</c:v>
                </c:pt>
                <c:pt idx="3737">
                  <c:v>-4.8930546883400004E-3</c:v>
                </c:pt>
                <c:pt idx="3738">
                  <c:v>-4.8930546883400004E-3</c:v>
                </c:pt>
                <c:pt idx="3739">
                  <c:v>-4.8930546883400004E-3</c:v>
                </c:pt>
                <c:pt idx="3740">
                  <c:v>-4.8930546883400004E-3</c:v>
                </c:pt>
                <c:pt idx="3741">
                  <c:v>-4.8930546883400004E-3</c:v>
                </c:pt>
                <c:pt idx="3742">
                  <c:v>-4.8930546883400004E-3</c:v>
                </c:pt>
                <c:pt idx="3743">
                  <c:v>-4.8930546883400004E-3</c:v>
                </c:pt>
                <c:pt idx="3744">
                  <c:v>-4.8930546883400004E-3</c:v>
                </c:pt>
                <c:pt idx="3745">
                  <c:v>-4.8930546883400004E-3</c:v>
                </c:pt>
                <c:pt idx="3746">
                  <c:v>-4.8930546883400004E-3</c:v>
                </c:pt>
                <c:pt idx="3747">
                  <c:v>-4.8930546883400004E-3</c:v>
                </c:pt>
                <c:pt idx="3748">
                  <c:v>-4.8930546883400004E-3</c:v>
                </c:pt>
                <c:pt idx="3749">
                  <c:v>-4.8930546883400004E-3</c:v>
                </c:pt>
                <c:pt idx="3750">
                  <c:v>-4.8930546883400004E-3</c:v>
                </c:pt>
                <c:pt idx="3751">
                  <c:v>-4.8930546883400004E-3</c:v>
                </c:pt>
                <c:pt idx="3752">
                  <c:v>-4.8930546883400004E-3</c:v>
                </c:pt>
                <c:pt idx="3753">
                  <c:v>-4.8930546883400004E-3</c:v>
                </c:pt>
                <c:pt idx="3754">
                  <c:v>-4.8930546883400004E-3</c:v>
                </c:pt>
                <c:pt idx="3755">
                  <c:v>-4.8930546883400004E-3</c:v>
                </c:pt>
                <c:pt idx="3756">
                  <c:v>-4.8930546883400004E-3</c:v>
                </c:pt>
                <c:pt idx="3757">
                  <c:v>-4.8930546883400004E-3</c:v>
                </c:pt>
                <c:pt idx="3758">
                  <c:v>-4.8930546883400004E-3</c:v>
                </c:pt>
                <c:pt idx="3759">
                  <c:v>-4.8930546883400004E-3</c:v>
                </c:pt>
                <c:pt idx="3760">
                  <c:v>-4.8930546883400004E-3</c:v>
                </c:pt>
                <c:pt idx="3761">
                  <c:v>-4.8930546883400004E-3</c:v>
                </c:pt>
                <c:pt idx="3762">
                  <c:v>-4.8930546883400004E-3</c:v>
                </c:pt>
                <c:pt idx="3763">
                  <c:v>-4.8930546883400004E-3</c:v>
                </c:pt>
                <c:pt idx="3764">
                  <c:v>-4.8930546883400004E-3</c:v>
                </c:pt>
                <c:pt idx="3765">
                  <c:v>-4.8930546883400004E-3</c:v>
                </c:pt>
                <c:pt idx="3766">
                  <c:v>-4.8930546883400004E-3</c:v>
                </c:pt>
                <c:pt idx="3767">
                  <c:v>-4.8930546883400004E-3</c:v>
                </c:pt>
                <c:pt idx="3768">
                  <c:v>-4.8930546883400004E-3</c:v>
                </c:pt>
                <c:pt idx="3769">
                  <c:v>-4.8930546883400004E-3</c:v>
                </c:pt>
                <c:pt idx="3770">
                  <c:v>-4.8930546883400004E-3</c:v>
                </c:pt>
                <c:pt idx="3771">
                  <c:v>-4.8930546883400004E-3</c:v>
                </c:pt>
                <c:pt idx="3772">
                  <c:v>-4.8930546883400004E-3</c:v>
                </c:pt>
                <c:pt idx="3773">
                  <c:v>-4.8930546883400004E-3</c:v>
                </c:pt>
                <c:pt idx="3774">
                  <c:v>-4.8930546883400004E-3</c:v>
                </c:pt>
                <c:pt idx="3775">
                  <c:v>-4.8930546883400004E-3</c:v>
                </c:pt>
                <c:pt idx="3776">
                  <c:v>-4.8930546883400004E-3</c:v>
                </c:pt>
                <c:pt idx="3777">
                  <c:v>-4.8930546883400004E-3</c:v>
                </c:pt>
                <c:pt idx="3778">
                  <c:v>-4.8930546883400004E-3</c:v>
                </c:pt>
                <c:pt idx="3779">
                  <c:v>-4.8930546883400004E-3</c:v>
                </c:pt>
                <c:pt idx="3780">
                  <c:v>-4.8930546883400004E-3</c:v>
                </c:pt>
                <c:pt idx="3781">
                  <c:v>-4.8930546883400004E-3</c:v>
                </c:pt>
                <c:pt idx="3782">
                  <c:v>-4.8930546883400004E-3</c:v>
                </c:pt>
                <c:pt idx="3783">
                  <c:v>-4.8930546883400004E-3</c:v>
                </c:pt>
                <c:pt idx="3784">
                  <c:v>-4.8930546883400004E-3</c:v>
                </c:pt>
                <c:pt idx="3785">
                  <c:v>-4.8930546883400004E-3</c:v>
                </c:pt>
                <c:pt idx="3786">
                  <c:v>-4.8930546883400004E-3</c:v>
                </c:pt>
                <c:pt idx="3787">
                  <c:v>-4.8930546883400004E-3</c:v>
                </c:pt>
                <c:pt idx="3788">
                  <c:v>-4.8930546883400004E-3</c:v>
                </c:pt>
                <c:pt idx="3789">
                  <c:v>-4.8930546883400004E-3</c:v>
                </c:pt>
                <c:pt idx="3790">
                  <c:v>-4.8930546883400004E-3</c:v>
                </c:pt>
                <c:pt idx="3791">
                  <c:v>-4.8930546883400004E-3</c:v>
                </c:pt>
                <c:pt idx="3792">
                  <c:v>-4.8930546883400004E-3</c:v>
                </c:pt>
                <c:pt idx="3793">
                  <c:v>-4.8930546883400004E-3</c:v>
                </c:pt>
                <c:pt idx="3794">
                  <c:v>-4.8930546883400004E-3</c:v>
                </c:pt>
                <c:pt idx="3795">
                  <c:v>-4.8930546883400004E-3</c:v>
                </c:pt>
                <c:pt idx="3796">
                  <c:v>-4.8930546883400004E-3</c:v>
                </c:pt>
                <c:pt idx="3797">
                  <c:v>-4.8930546883400004E-3</c:v>
                </c:pt>
                <c:pt idx="3798">
                  <c:v>-4.8930546883400004E-3</c:v>
                </c:pt>
                <c:pt idx="3799">
                  <c:v>-4.8930546883400004E-3</c:v>
                </c:pt>
                <c:pt idx="3800">
                  <c:v>-4.8930546883400004E-3</c:v>
                </c:pt>
                <c:pt idx="3801">
                  <c:v>-4.8930546883400004E-3</c:v>
                </c:pt>
                <c:pt idx="3802">
                  <c:v>-4.8930546883400004E-3</c:v>
                </c:pt>
                <c:pt idx="3803">
                  <c:v>-4.8930546883400004E-3</c:v>
                </c:pt>
                <c:pt idx="3804">
                  <c:v>-4.8930546883400004E-3</c:v>
                </c:pt>
                <c:pt idx="3805">
                  <c:v>-4.8930546883400004E-3</c:v>
                </c:pt>
                <c:pt idx="3806">
                  <c:v>-4.8930546883400004E-3</c:v>
                </c:pt>
                <c:pt idx="3807">
                  <c:v>-4.8930546883400004E-3</c:v>
                </c:pt>
                <c:pt idx="3808">
                  <c:v>-4.8930546883400004E-3</c:v>
                </c:pt>
                <c:pt idx="3809">
                  <c:v>-4.8930546883400004E-3</c:v>
                </c:pt>
                <c:pt idx="3810">
                  <c:v>-4.8930546883400004E-3</c:v>
                </c:pt>
                <c:pt idx="3811">
                  <c:v>-4.8930546883400004E-3</c:v>
                </c:pt>
                <c:pt idx="3812">
                  <c:v>-4.8930546883400004E-3</c:v>
                </c:pt>
                <c:pt idx="3813">
                  <c:v>-4.8930546883400004E-3</c:v>
                </c:pt>
                <c:pt idx="3814">
                  <c:v>-4.8930546883400004E-3</c:v>
                </c:pt>
                <c:pt idx="3815">
                  <c:v>-4.8930546883400004E-3</c:v>
                </c:pt>
                <c:pt idx="3816">
                  <c:v>-4.8930546883400004E-3</c:v>
                </c:pt>
                <c:pt idx="3817">
                  <c:v>-4.8930546883400004E-3</c:v>
                </c:pt>
                <c:pt idx="3818">
                  <c:v>-4.8930546883400004E-3</c:v>
                </c:pt>
                <c:pt idx="3819">
                  <c:v>-4.8930546883400004E-3</c:v>
                </c:pt>
                <c:pt idx="3820">
                  <c:v>-4.8930546883400004E-3</c:v>
                </c:pt>
                <c:pt idx="3821">
                  <c:v>-4.8930546883400004E-3</c:v>
                </c:pt>
                <c:pt idx="3822">
                  <c:v>-4.8930546883400004E-3</c:v>
                </c:pt>
                <c:pt idx="3823">
                  <c:v>-4.8930546883400004E-3</c:v>
                </c:pt>
                <c:pt idx="3824">
                  <c:v>-4.8930546883400004E-3</c:v>
                </c:pt>
                <c:pt idx="3825">
                  <c:v>-4.8930546883400004E-3</c:v>
                </c:pt>
                <c:pt idx="3826">
                  <c:v>-4.8930546883400004E-3</c:v>
                </c:pt>
                <c:pt idx="3827">
                  <c:v>-4.8930546883400004E-3</c:v>
                </c:pt>
                <c:pt idx="3828">
                  <c:v>-4.8930546883400004E-3</c:v>
                </c:pt>
                <c:pt idx="3829">
                  <c:v>-4.8930546883400004E-3</c:v>
                </c:pt>
                <c:pt idx="3830">
                  <c:v>-4.8930546883400004E-3</c:v>
                </c:pt>
                <c:pt idx="3831">
                  <c:v>-4.8930546883400004E-3</c:v>
                </c:pt>
                <c:pt idx="3832">
                  <c:v>-4.8930546883400004E-3</c:v>
                </c:pt>
                <c:pt idx="3833">
                  <c:v>-4.8930546883400004E-3</c:v>
                </c:pt>
                <c:pt idx="3834">
                  <c:v>-4.8930546883400004E-3</c:v>
                </c:pt>
                <c:pt idx="3835">
                  <c:v>-4.8930546883400004E-3</c:v>
                </c:pt>
                <c:pt idx="3836">
                  <c:v>-4.8930546883400004E-3</c:v>
                </c:pt>
                <c:pt idx="3837">
                  <c:v>-4.8930546883400004E-3</c:v>
                </c:pt>
                <c:pt idx="3838">
                  <c:v>-4.8930546883400004E-3</c:v>
                </c:pt>
                <c:pt idx="3839">
                  <c:v>-4.8930546883400004E-3</c:v>
                </c:pt>
                <c:pt idx="3840">
                  <c:v>-4.8930546883400004E-3</c:v>
                </c:pt>
                <c:pt idx="3841">
                  <c:v>-4.8930546883400004E-3</c:v>
                </c:pt>
                <c:pt idx="3842">
                  <c:v>-4.8930546883400004E-3</c:v>
                </c:pt>
                <c:pt idx="3843">
                  <c:v>-4.8930546883400004E-3</c:v>
                </c:pt>
                <c:pt idx="3844">
                  <c:v>-4.8930546883400004E-3</c:v>
                </c:pt>
                <c:pt idx="3845">
                  <c:v>-4.8930546883400004E-3</c:v>
                </c:pt>
                <c:pt idx="3846">
                  <c:v>-4.8930546883400004E-3</c:v>
                </c:pt>
                <c:pt idx="3847">
                  <c:v>-4.8930546883400004E-3</c:v>
                </c:pt>
                <c:pt idx="3848">
                  <c:v>-4.8930546883400004E-3</c:v>
                </c:pt>
                <c:pt idx="3849">
                  <c:v>-4.8930546883400004E-3</c:v>
                </c:pt>
                <c:pt idx="3850">
                  <c:v>-4.8930546883400004E-3</c:v>
                </c:pt>
                <c:pt idx="3851">
                  <c:v>-4.8930546883400004E-3</c:v>
                </c:pt>
                <c:pt idx="3852">
                  <c:v>-4.8930546883400004E-3</c:v>
                </c:pt>
                <c:pt idx="3853">
                  <c:v>-4.8930546883400004E-3</c:v>
                </c:pt>
                <c:pt idx="3854">
                  <c:v>-4.8930546883400004E-3</c:v>
                </c:pt>
                <c:pt idx="3855">
                  <c:v>-4.8930546883400004E-3</c:v>
                </c:pt>
                <c:pt idx="3856">
                  <c:v>-4.8930546883400004E-3</c:v>
                </c:pt>
                <c:pt idx="3857">
                  <c:v>-4.8930546883400004E-3</c:v>
                </c:pt>
                <c:pt idx="3858">
                  <c:v>-4.8930546883400004E-3</c:v>
                </c:pt>
                <c:pt idx="3859">
                  <c:v>-4.8930546883400004E-3</c:v>
                </c:pt>
                <c:pt idx="3860">
                  <c:v>-4.8930546883400004E-3</c:v>
                </c:pt>
                <c:pt idx="3861">
                  <c:v>-4.8930546883400004E-3</c:v>
                </c:pt>
                <c:pt idx="3862">
                  <c:v>-4.8930546883400004E-3</c:v>
                </c:pt>
                <c:pt idx="3863">
                  <c:v>-4.8930546883400004E-3</c:v>
                </c:pt>
                <c:pt idx="3864">
                  <c:v>-4.8930546883400004E-3</c:v>
                </c:pt>
                <c:pt idx="3865">
                  <c:v>-4.8930546883400004E-3</c:v>
                </c:pt>
                <c:pt idx="3866">
                  <c:v>-4.8930546883400004E-3</c:v>
                </c:pt>
                <c:pt idx="3867">
                  <c:v>-4.8930546883400004E-3</c:v>
                </c:pt>
                <c:pt idx="3868">
                  <c:v>-4.8930546883400004E-3</c:v>
                </c:pt>
                <c:pt idx="3869">
                  <c:v>-4.8930546883400004E-3</c:v>
                </c:pt>
                <c:pt idx="3870">
                  <c:v>-4.8930546883400004E-3</c:v>
                </c:pt>
                <c:pt idx="3871">
                  <c:v>-4.8930546883400004E-3</c:v>
                </c:pt>
                <c:pt idx="3872">
                  <c:v>-4.8930546883400004E-3</c:v>
                </c:pt>
                <c:pt idx="3873">
                  <c:v>-4.8930546883400004E-3</c:v>
                </c:pt>
                <c:pt idx="3874">
                  <c:v>-4.8930546883400004E-3</c:v>
                </c:pt>
                <c:pt idx="3875">
                  <c:v>-4.8930546883400004E-3</c:v>
                </c:pt>
                <c:pt idx="3876">
                  <c:v>-4.8930546883400004E-3</c:v>
                </c:pt>
                <c:pt idx="3877">
                  <c:v>-4.8930546883400004E-3</c:v>
                </c:pt>
                <c:pt idx="3878">
                  <c:v>-4.8930546883400004E-3</c:v>
                </c:pt>
                <c:pt idx="3879">
                  <c:v>-4.8930546883400004E-3</c:v>
                </c:pt>
                <c:pt idx="3880">
                  <c:v>-4.8930546883400004E-3</c:v>
                </c:pt>
                <c:pt idx="3881">
                  <c:v>-4.8930546883400004E-3</c:v>
                </c:pt>
                <c:pt idx="3882">
                  <c:v>-4.8930546883400004E-3</c:v>
                </c:pt>
                <c:pt idx="3883">
                  <c:v>-4.8930546883400004E-3</c:v>
                </c:pt>
                <c:pt idx="3884">
                  <c:v>-4.8930546883400004E-3</c:v>
                </c:pt>
                <c:pt idx="3885">
                  <c:v>-4.8930546883400004E-3</c:v>
                </c:pt>
                <c:pt idx="3886">
                  <c:v>-4.8930546883400004E-3</c:v>
                </c:pt>
                <c:pt idx="3887">
                  <c:v>-4.8930546883400004E-3</c:v>
                </c:pt>
                <c:pt idx="3888">
                  <c:v>-4.8930546883400004E-3</c:v>
                </c:pt>
                <c:pt idx="3889">
                  <c:v>-4.8930546883400004E-3</c:v>
                </c:pt>
                <c:pt idx="3890">
                  <c:v>-4.8930546883400004E-3</c:v>
                </c:pt>
                <c:pt idx="3891">
                  <c:v>-4.8930546883400004E-3</c:v>
                </c:pt>
                <c:pt idx="3892">
                  <c:v>-4.8930546883400004E-3</c:v>
                </c:pt>
                <c:pt idx="3893">
                  <c:v>-4.8930546883400004E-3</c:v>
                </c:pt>
                <c:pt idx="3894">
                  <c:v>-4.8930546883400004E-3</c:v>
                </c:pt>
                <c:pt idx="3895">
                  <c:v>-4.8930546883400004E-3</c:v>
                </c:pt>
                <c:pt idx="3896">
                  <c:v>-4.8930546883400004E-3</c:v>
                </c:pt>
                <c:pt idx="3897">
                  <c:v>-4.8930546883400004E-3</c:v>
                </c:pt>
                <c:pt idx="3898">
                  <c:v>-4.8930546883400004E-3</c:v>
                </c:pt>
                <c:pt idx="3899">
                  <c:v>-4.8930546883400004E-3</c:v>
                </c:pt>
                <c:pt idx="3900">
                  <c:v>-4.8930546883400004E-3</c:v>
                </c:pt>
                <c:pt idx="3901">
                  <c:v>-4.8930546883400004E-3</c:v>
                </c:pt>
                <c:pt idx="3902">
                  <c:v>-4.8930546883400004E-3</c:v>
                </c:pt>
                <c:pt idx="3903">
                  <c:v>-4.8930546883400004E-3</c:v>
                </c:pt>
                <c:pt idx="3904">
                  <c:v>-4.8930546883400004E-3</c:v>
                </c:pt>
                <c:pt idx="3905">
                  <c:v>-4.8930546883400004E-3</c:v>
                </c:pt>
                <c:pt idx="3906">
                  <c:v>-4.8930546883400004E-3</c:v>
                </c:pt>
                <c:pt idx="3907">
                  <c:v>-4.8930546883400004E-3</c:v>
                </c:pt>
                <c:pt idx="3908">
                  <c:v>-4.8930546883400004E-3</c:v>
                </c:pt>
                <c:pt idx="3909">
                  <c:v>-4.8930546883400004E-3</c:v>
                </c:pt>
                <c:pt idx="3910">
                  <c:v>-4.8930546883400004E-3</c:v>
                </c:pt>
                <c:pt idx="3911">
                  <c:v>-4.8930546883400004E-3</c:v>
                </c:pt>
                <c:pt idx="3912">
                  <c:v>-4.8930546883400004E-3</c:v>
                </c:pt>
                <c:pt idx="3913">
                  <c:v>-4.8930546883400004E-3</c:v>
                </c:pt>
                <c:pt idx="3914">
                  <c:v>-4.8930546883400004E-3</c:v>
                </c:pt>
                <c:pt idx="3915">
                  <c:v>-4.8930546883400004E-3</c:v>
                </c:pt>
                <c:pt idx="3916">
                  <c:v>-4.8930546883400004E-3</c:v>
                </c:pt>
                <c:pt idx="3917">
                  <c:v>-4.8930546883400004E-3</c:v>
                </c:pt>
                <c:pt idx="3918">
                  <c:v>-4.8930546883400004E-3</c:v>
                </c:pt>
                <c:pt idx="3919">
                  <c:v>-4.8930546883400004E-3</c:v>
                </c:pt>
                <c:pt idx="3920">
                  <c:v>-4.8930546883400004E-3</c:v>
                </c:pt>
                <c:pt idx="3921">
                  <c:v>-4.8930546883400004E-3</c:v>
                </c:pt>
                <c:pt idx="3922">
                  <c:v>-4.8930546883400004E-3</c:v>
                </c:pt>
                <c:pt idx="3923">
                  <c:v>-4.8930546883400004E-3</c:v>
                </c:pt>
                <c:pt idx="3924">
                  <c:v>-4.8930546883400004E-3</c:v>
                </c:pt>
                <c:pt idx="3925">
                  <c:v>-4.8930546883400004E-3</c:v>
                </c:pt>
                <c:pt idx="3926">
                  <c:v>-4.8930546883400004E-3</c:v>
                </c:pt>
                <c:pt idx="3927">
                  <c:v>-4.8930546883400004E-3</c:v>
                </c:pt>
                <c:pt idx="3928">
                  <c:v>-4.8930546883400004E-3</c:v>
                </c:pt>
                <c:pt idx="3929">
                  <c:v>-4.8930546883400004E-3</c:v>
                </c:pt>
                <c:pt idx="3930">
                  <c:v>-4.8930546883400004E-3</c:v>
                </c:pt>
                <c:pt idx="3931">
                  <c:v>-4.8930546883400004E-3</c:v>
                </c:pt>
                <c:pt idx="3932">
                  <c:v>-4.8930546883400004E-3</c:v>
                </c:pt>
                <c:pt idx="3933">
                  <c:v>-4.8930546883400004E-3</c:v>
                </c:pt>
                <c:pt idx="3934">
                  <c:v>-4.8930546883400004E-3</c:v>
                </c:pt>
                <c:pt idx="3935">
                  <c:v>-4.8930546883400004E-3</c:v>
                </c:pt>
                <c:pt idx="3936">
                  <c:v>-4.8930546883400004E-3</c:v>
                </c:pt>
                <c:pt idx="3937">
                  <c:v>-4.8930546883400004E-3</c:v>
                </c:pt>
                <c:pt idx="3938">
                  <c:v>-4.8930546883400004E-3</c:v>
                </c:pt>
                <c:pt idx="3939">
                  <c:v>-4.8930546883400004E-3</c:v>
                </c:pt>
                <c:pt idx="3940">
                  <c:v>-4.8930546883400004E-3</c:v>
                </c:pt>
                <c:pt idx="3941">
                  <c:v>-4.8930546883400004E-3</c:v>
                </c:pt>
                <c:pt idx="3942">
                  <c:v>-4.8930546883400004E-3</c:v>
                </c:pt>
                <c:pt idx="3943">
                  <c:v>-4.8930546883400004E-3</c:v>
                </c:pt>
                <c:pt idx="3944">
                  <c:v>-4.8930546883400004E-3</c:v>
                </c:pt>
                <c:pt idx="3945">
                  <c:v>-4.8930546883400004E-3</c:v>
                </c:pt>
                <c:pt idx="3946">
                  <c:v>-4.8930546883400004E-3</c:v>
                </c:pt>
                <c:pt idx="3947">
                  <c:v>-4.8930546883400004E-3</c:v>
                </c:pt>
                <c:pt idx="3948">
                  <c:v>-4.8930546883400004E-3</c:v>
                </c:pt>
                <c:pt idx="3949">
                  <c:v>-4.8930546883400004E-3</c:v>
                </c:pt>
                <c:pt idx="3950">
                  <c:v>-4.8930546883400004E-3</c:v>
                </c:pt>
                <c:pt idx="3951">
                  <c:v>-4.8930546883400004E-3</c:v>
                </c:pt>
                <c:pt idx="3952">
                  <c:v>-4.8930546883400004E-3</c:v>
                </c:pt>
                <c:pt idx="3953">
                  <c:v>-4.8930546883400004E-3</c:v>
                </c:pt>
                <c:pt idx="3954">
                  <c:v>-4.8930546883400004E-3</c:v>
                </c:pt>
                <c:pt idx="3955">
                  <c:v>-4.8930546883400004E-3</c:v>
                </c:pt>
                <c:pt idx="3956">
                  <c:v>-4.8930546883400004E-3</c:v>
                </c:pt>
                <c:pt idx="3957">
                  <c:v>-4.8930546883400004E-3</c:v>
                </c:pt>
                <c:pt idx="3958">
                  <c:v>-4.8930546883400004E-3</c:v>
                </c:pt>
                <c:pt idx="3959">
                  <c:v>-4.8930546883400004E-3</c:v>
                </c:pt>
                <c:pt idx="3960">
                  <c:v>-4.8930546883400004E-3</c:v>
                </c:pt>
                <c:pt idx="3961">
                  <c:v>-4.8930546883400004E-3</c:v>
                </c:pt>
                <c:pt idx="3962">
                  <c:v>-4.8930546883400004E-3</c:v>
                </c:pt>
                <c:pt idx="3963">
                  <c:v>-4.8930546883400004E-3</c:v>
                </c:pt>
                <c:pt idx="3964">
                  <c:v>-4.8930546883400004E-3</c:v>
                </c:pt>
                <c:pt idx="3965">
                  <c:v>-4.8930546883400004E-3</c:v>
                </c:pt>
                <c:pt idx="3966">
                  <c:v>-4.8930546883400004E-3</c:v>
                </c:pt>
                <c:pt idx="3967">
                  <c:v>-4.8930546883400004E-3</c:v>
                </c:pt>
                <c:pt idx="3968">
                  <c:v>-4.8930546883400004E-3</c:v>
                </c:pt>
                <c:pt idx="3969">
                  <c:v>-4.8930546883400004E-3</c:v>
                </c:pt>
                <c:pt idx="3970">
                  <c:v>-4.8930546883400004E-3</c:v>
                </c:pt>
                <c:pt idx="3971">
                  <c:v>-4.8930546883400004E-3</c:v>
                </c:pt>
                <c:pt idx="3972">
                  <c:v>-4.8930546883400004E-3</c:v>
                </c:pt>
                <c:pt idx="3973">
                  <c:v>-4.8930546883400004E-3</c:v>
                </c:pt>
                <c:pt idx="3974">
                  <c:v>-4.8930546883400004E-3</c:v>
                </c:pt>
                <c:pt idx="3975">
                  <c:v>-4.8930546883400004E-3</c:v>
                </c:pt>
                <c:pt idx="3976">
                  <c:v>-4.8930546883400004E-3</c:v>
                </c:pt>
                <c:pt idx="3977">
                  <c:v>-4.8930546883400004E-3</c:v>
                </c:pt>
                <c:pt idx="3978">
                  <c:v>-4.8930546883400004E-3</c:v>
                </c:pt>
                <c:pt idx="3979">
                  <c:v>-4.8930546883400004E-3</c:v>
                </c:pt>
                <c:pt idx="3980">
                  <c:v>-4.8930546883400004E-3</c:v>
                </c:pt>
                <c:pt idx="3981">
                  <c:v>-4.8930546883400004E-3</c:v>
                </c:pt>
                <c:pt idx="3982">
                  <c:v>-4.8930546883400004E-3</c:v>
                </c:pt>
                <c:pt idx="3983">
                  <c:v>-4.8930546883400004E-3</c:v>
                </c:pt>
                <c:pt idx="3984">
                  <c:v>-4.8930546883400004E-3</c:v>
                </c:pt>
                <c:pt idx="3985">
                  <c:v>-4.8930546883400004E-3</c:v>
                </c:pt>
                <c:pt idx="3986">
                  <c:v>-4.8930546883400004E-3</c:v>
                </c:pt>
                <c:pt idx="3987">
                  <c:v>-4.8930546883400004E-3</c:v>
                </c:pt>
                <c:pt idx="3988">
                  <c:v>-4.8930546883400004E-3</c:v>
                </c:pt>
                <c:pt idx="3989">
                  <c:v>-4.8930546883400004E-3</c:v>
                </c:pt>
                <c:pt idx="3990">
                  <c:v>-4.8930546883400004E-3</c:v>
                </c:pt>
                <c:pt idx="3991">
                  <c:v>-4.8930546883400004E-3</c:v>
                </c:pt>
                <c:pt idx="3992">
                  <c:v>-4.8930546883400004E-3</c:v>
                </c:pt>
                <c:pt idx="3993">
                  <c:v>-4.8930546883400004E-3</c:v>
                </c:pt>
                <c:pt idx="3994">
                  <c:v>-4.8930546883400004E-3</c:v>
                </c:pt>
                <c:pt idx="3995">
                  <c:v>-4.8930546883400004E-3</c:v>
                </c:pt>
                <c:pt idx="3996">
                  <c:v>-4.8930546883400004E-3</c:v>
                </c:pt>
                <c:pt idx="3997">
                  <c:v>-4.8930546883400004E-3</c:v>
                </c:pt>
                <c:pt idx="3998">
                  <c:v>-4.8930546883400004E-3</c:v>
                </c:pt>
                <c:pt idx="3999">
                  <c:v>-4.8930546883400004E-3</c:v>
                </c:pt>
                <c:pt idx="4000">
                  <c:v>-4.8930546883400004E-3</c:v>
                </c:pt>
                <c:pt idx="4001">
                  <c:v>-4.8930546883400004E-3</c:v>
                </c:pt>
                <c:pt idx="4002">
                  <c:v>-4.8930546883400004E-3</c:v>
                </c:pt>
                <c:pt idx="4003">
                  <c:v>-4.8930546883400004E-3</c:v>
                </c:pt>
                <c:pt idx="4004">
                  <c:v>-4.8930546883400004E-3</c:v>
                </c:pt>
                <c:pt idx="4005">
                  <c:v>-4.8930546883400004E-3</c:v>
                </c:pt>
                <c:pt idx="4006">
                  <c:v>-4.8930546883400004E-3</c:v>
                </c:pt>
                <c:pt idx="4007">
                  <c:v>-4.8930546883400004E-3</c:v>
                </c:pt>
                <c:pt idx="4008">
                  <c:v>-4.8930546883400004E-3</c:v>
                </c:pt>
                <c:pt idx="4009">
                  <c:v>-4.8930546883400004E-3</c:v>
                </c:pt>
                <c:pt idx="4010">
                  <c:v>-4.8930546883400004E-3</c:v>
                </c:pt>
                <c:pt idx="4011">
                  <c:v>-4.8930546883400004E-3</c:v>
                </c:pt>
                <c:pt idx="4012">
                  <c:v>-4.8930546883400004E-3</c:v>
                </c:pt>
                <c:pt idx="4013">
                  <c:v>-4.8930546883400004E-3</c:v>
                </c:pt>
                <c:pt idx="4014">
                  <c:v>-4.8930546883400004E-3</c:v>
                </c:pt>
                <c:pt idx="4015">
                  <c:v>-4.8930546883400004E-3</c:v>
                </c:pt>
                <c:pt idx="4016">
                  <c:v>-4.8930546883400004E-3</c:v>
                </c:pt>
                <c:pt idx="4017">
                  <c:v>-4.8930546883400004E-3</c:v>
                </c:pt>
                <c:pt idx="4018">
                  <c:v>-4.8930546883400004E-3</c:v>
                </c:pt>
                <c:pt idx="4019">
                  <c:v>-4.8930546883400004E-3</c:v>
                </c:pt>
                <c:pt idx="4020">
                  <c:v>-4.8930546883400004E-3</c:v>
                </c:pt>
                <c:pt idx="4021">
                  <c:v>-4.8930546883400004E-3</c:v>
                </c:pt>
                <c:pt idx="4022">
                  <c:v>-4.8930546883400004E-3</c:v>
                </c:pt>
                <c:pt idx="4023">
                  <c:v>-4.8930546883400004E-3</c:v>
                </c:pt>
                <c:pt idx="4024">
                  <c:v>-4.8930546883400004E-3</c:v>
                </c:pt>
                <c:pt idx="4025">
                  <c:v>-4.8930546883400004E-3</c:v>
                </c:pt>
                <c:pt idx="4026">
                  <c:v>-4.8930546883400004E-3</c:v>
                </c:pt>
                <c:pt idx="4027">
                  <c:v>-4.8930546883400004E-3</c:v>
                </c:pt>
                <c:pt idx="4028">
                  <c:v>-4.8930546883400004E-3</c:v>
                </c:pt>
                <c:pt idx="4029">
                  <c:v>-4.8930546883400004E-3</c:v>
                </c:pt>
                <c:pt idx="4030">
                  <c:v>-4.8930546883400004E-3</c:v>
                </c:pt>
                <c:pt idx="4031">
                  <c:v>-4.8930546883400004E-3</c:v>
                </c:pt>
                <c:pt idx="4032">
                  <c:v>-4.8930546883400004E-3</c:v>
                </c:pt>
                <c:pt idx="4033">
                  <c:v>-4.8930546883400004E-3</c:v>
                </c:pt>
                <c:pt idx="4034">
                  <c:v>-4.8930546883400004E-3</c:v>
                </c:pt>
                <c:pt idx="4035">
                  <c:v>-4.8930546883400004E-3</c:v>
                </c:pt>
                <c:pt idx="4036">
                  <c:v>-4.8930546883400004E-3</c:v>
                </c:pt>
                <c:pt idx="4037">
                  <c:v>-4.8930546883400004E-3</c:v>
                </c:pt>
                <c:pt idx="4038">
                  <c:v>-4.8930546883400004E-3</c:v>
                </c:pt>
                <c:pt idx="4039">
                  <c:v>-4.8930546883400004E-3</c:v>
                </c:pt>
                <c:pt idx="4040">
                  <c:v>-4.8930546883400004E-3</c:v>
                </c:pt>
                <c:pt idx="4041">
                  <c:v>-4.8930546883400004E-3</c:v>
                </c:pt>
                <c:pt idx="4042">
                  <c:v>-4.8930546883400004E-3</c:v>
                </c:pt>
                <c:pt idx="4043">
                  <c:v>-4.8930546883400004E-3</c:v>
                </c:pt>
                <c:pt idx="4044">
                  <c:v>-4.8930546883400004E-3</c:v>
                </c:pt>
                <c:pt idx="4045">
                  <c:v>-4.8930546883400004E-3</c:v>
                </c:pt>
                <c:pt idx="4046">
                  <c:v>-4.8930546883400004E-3</c:v>
                </c:pt>
                <c:pt idx="4047">
                  <c:v>-4.8930546883400004E-3</c:v>
                </c:pt>
                <c:pt idx="4048">
                  <c:v>-4.8930546883400004E-3</c:v>
                </c:pt>
                <c:pt idx="4049">
                  <c:v>-4.8930546883400004E-3</c:v>
                </c:pt>
                <c:pt idx="4050">
                  <c:v>-4.8930546883400004E-3</c:v>
                </c:pt>
                <c:pt idx="4051">
                  <c:v>-4.8930546883400004E-3</c:v>
                </c:pt>
                <c:pt idx="4052">
                  <c:v>-4.8930546883400004E-3</c:v>
                </c:pt>
                <c:pt idx="4053">
                  <c:v>-4.8930546883400004E-3</c:v>
                </c:pt>
                <c:pt idx="4054">
                  <c:v>-4.8930546883400004E-3</c:v>
                </c:pt>
                <c:pt idx="4055">
                  <c:v>-4.8930546883400004E-3</c:v>
                </c:pt>
                <c:pt idx="4056">
                  <c:v>-4.8930546883400004E-3</c:v>
                </c:pt>
                <c:pt idx="4057">
                  <c:v>-4.8930546883400004E-3</c:v>
                </c:pt>
                <c:pt idx="4058">
                  <c:v>-4.8930546883400004E-3</c:v>
                </c:pt>
                <c:pt idx="4059">
                  <c:v>-4.8930546883400004E-3</c:v>
                </c:pt>
                <c:pt idx="4060">
                  <c:v>-4.8930546883400004E-3</c:v>
                </c:pt>
                <c:pt idx="4061">
                  <c:v>-4.8930546883400004E-3</c:v>
                </c:pt>
                <c:pt idx="4062">
                  <c:v>-4.8930546883400004E-3</c:v>
                </c:pt>
                <c:pt idx="4063">
                  <c:v>-4.8930546883400004E-3</c:v>
                </c:pt>
                <c:pt idx="4064">
                  <c:v>-4.8930546883400004E-3</c:v>
                </c:pt>
                <c:pt idx="4065">
                  <c:v>-4.8930546883400004E-3</c:v>
                </c:pt>
                <c:pt idx="4066">
                  <c:v>-4.8930546883400004E-3</c:v>
                </c:pt>
                <c:pt idx="4067">
                  <c:v>-4.8930546883400004E-3</c:v>
                </c:pt>
                <c:pt idx="4068">
                  <c:v>-4.8930546883400004E-3</c:v>
                </c:pt>
                <c:pt idx="4069">
                  <c:v>-4.8930546883400004E-3</c:v>
                </c:pt>
                <c:pt idx="4070">
                  <c:v>-4.8930546883400004E-3</c:v>
                </c:pt>
                <c:pt idx="4071">
                  <c:v>-4.8930546883400004E-3</c:v>
                </c:pt>
                <c:pt idx="4072">
                  <c:v>-4.8930546883400004E-3</c:v>
                </c:pt>
                <c:pt idx="4073">
                  <c:v>-4.8930546883400004E-3</c:v>
                </c:pt>
                <c:pt idx="4074">
                  <c:v>-4.8930546883400004E-3</c:v>
                </c:pt>
                <c:pt idx="4075">
                  <c:v>-4.8930546883400004E-3</c:v>
                </c:pt>
                <c:pt idx="4076">
                  <c:v>-4.8930546883400004E-3</c:v>
                </c:pt>
                <c:pt idx="4077">
                  <c:v>-4.8930546883400004E-3</c:v>
                </c:pt>
                <c:pt idx="4078">
                  <c:v>-4.8930546883400004E-3</c:v>
                </c:pt>
                <c:pt idx="4079">
                  <c:v>-4.8930546883400004E-3</c:v>
                </c:pt>
                <c:pt idx="4080">
                  <c:v>-4.8930546883400004E-3</c:v>
                </c:pt>
                <c:pt idx="4081">
                  <c:v>-4.8930546883400004E-3</c:v>
                </c:pt>
                <c:pt idx="4082">
                  <c:v>-4.8930546883400004E-3</c:v>
                </c:pt>
                <c:pt idx="4083">
                  <c:v>-4.8930546883400004E-3</c:v>
                </c:pt>
                <c:pt idx="4084">
                  <c:v>-4.8930546883400004E-3</c:v>
                </c:pt>
                <c:pt idx="4085">
                  <c:v>-4.8930546883400004E-3</c:v>
                </c:pt>
                <c:pt idx="4086">
                  <c:v>-4.8930546883400004E-3</c:v>
                </c:pt>
                <c:pt idx="4087">
                  <c:v>-4.8930546883400004E-3</c:v>
                </c:pt>
                <c:pt idx="4088">
                  <c:v>-4.8930546883400004E-3</c:v>
                </c:pt>
                <c:pt idx="4089">
                  <c:v>-4.8930546883400004E-3</c:v>
                </c:pt>
                <c:pt idx="4090">
                  <c:v>-4.8930546883400004E-3</c:v>
                </c:pt>
                <c:pt idx="4091">
                  <c:v>-4.8930546883400004E-3</c:v>
                </c:pt>
                <c:pt idx="4092">
                  <c:v>-4.8930546883400004E-3</c:v>
                </c:pt>
                <c:pt idx="4093">
                  <c:v>-4.8930546883400004E-3</c:v>
                </c:pt>
                <c:pt idx="4094">
                  <c:v>-4.8930546883400004E-3</c:v>
                </c:pt>
                <c:pt idx="4095">
                  <c:v>-4.8930546883400004E-3</c:v>
                </c:pt>
                <c:pt idx="4096">
                  <c:v>-4.8930546883400004E-3</c:v>
                </c:pt>
                <c:pt idx="4097">
                  <c:v>-4.8930546883400004E-3</c:v>
                </c:pt>
                <c:pt idx="4098">
                  <c:v>-4.8930546883400004E-3</c:v>
                </c:pt>
                <c:pt idx="4099">
                  <c:v>-4.8930546883400004E-3</c:v>
                </c:pt>
                <c:pt idx="4100">
                  <c:v>-4.8930546883400004E-3</c:v>
                </c:pt>
                <c:pt idx="4101">
                  <c:v>-4.8930546883400004E-3</c:v>
                </c:pt>
                <c:pt idx="4102">
                  <c:v>-4.8930546883400004E-3</c:v>
                </c:pt>
                <c:pt idx="4103">
                  <c:v>-4.8930546883400004E-3</c:v>
                </c:pt>
                <c:pt idx="4104">
                  <c:v>-4.8930546883400004E-3</c:v>
                </c:pt>
                <c:pt idx="4105">
                  <c:v>-4.8930546883400004E-3</c:v>
                </c:pt>
                <c:pt idx="4106">
                  <c:v>-4.8930546883400004E-3</c:v>
                </c:pt>
                <c:pt idx="4107">
                  <c:v>-4.8930546883400004E-3</c:v>
                </c:pt>
                <c:pt idx="4108">
                  <c:v>-4.8930546883400004E-3</c:v>
                </c:pt>
                <c:pt idx="4109">
                  <c:v>-4.8930546883400004E-3</c:v>
                </c:pt>
                <c:pt idx="4110">
                  <c:v>-4.8930546883400004E-3</c:v>
                </c:pt>
                <c:pt idx="4111">
                  <c:v>-4.8930546883400004E-3</c:v>
                </c:pt>
                <c:pt idx="4112">
                  <c:v>-4.8930546883400004E-3</c:v>
                </c:pt>
                <c:pt idx="4113">
                  <c:v>-4.8930546883400004E-3</c:v>
                </c:pt>
                <c:pt idx="4114">
                  <c:v>-4.8930546883400004E-3</c:v>
                </c:pt>
                <c:pt idx="4115">
                  <c:v>-4.8930546883400004E-3</c:v>
                </c:pt>
                <c:pt idx="4116">
                  <c:v>-4.8930546883400004E-3</c:v>
                </c:pt>
                <c:pt idx="4117">
                  <c:v>-4.8930546883400004E-3</c:v>
                </c:pt>
                <c:pt idx="4118">
                  <c:v>-4.8930546883400004E-3</c:v>
                </c:pt>
                <c:pt idx="4119">
                  <c:v>-4.8930546883400004E-3</c:v>
                </c:pt>
                <c:pt idx="4120">
                  <c:v>-4.8930546883400004E-3</c:v>
                </c:pt>
                <c:pt idx="4121">
                  <c:v>-4.8930546883400004E-3</c:v>
                </c:pt>
                <c:pt idx="4122">
                  <c:v>-4.8930546883400004E-3</c:v>
                </c:pt>
                <c:pt idx="4123">
                  <c:v>-4.8930546883400004E-3</c:v>
                </c:pt>
                <c:pt idx="4124">
                  <c:v>-4.8930546883400004E-3</c:v>
                </c:pt>
                <c:pt idx="4125">
                  <c:v>-4.8930546883400004E-3</c:v>
                </c:pt>
                <c:pt idx="4126">
                  <c:v>-4.8930546883400004E-3</c:v>
                </c:pt>
                <c:pt idx="4127">
                  <c:v>-4.8930546883400004E-3</c:v>
                </c:pt>
                <c:pt idx="4128">
                  <c:v>-4.8930546883400004E-3</c:v>
                </c:pt>
                <c:pt idx="4129">
                  <c:v>-4.8930546883400004E-3</c:v>
                </c:pt>
                <c:pt idx="4130">
                  <c:v>-4.8930546883400004E-3</c:v>
                </c:pt>
                <c:pt idx="4131">
                  <c:v>-4.8930546883400004E-3</c:v>
                </c:pt>
                <c:pt idx="4132">
                  <c:v>-4.8930546883400004E-3</c:v>
                </c:pt>
                <c:pt idx="4133">
                  <c:v>-4.8930546883400004E-3</c:v>
                </c:pt>
                <c:pt idx="4134">
                  <c:v>-4.8930546883400004E-3</c:v>
                </c:pt>
                <c:pt idx="4135">
                  <c:v>-4.8930546883400004E-3</c:v>
                </c:pt>
                <c:pt idx="4136">
                  <c:v>-4.8930546883400004E-3</c:v>
                </c:pt>
                <c:pt idx="4137">
                  <c:v>-4.8930546883400004E-3</c:v>
                </c:pt>
                <c:pt idx="4138">
                  <c:v>-4.8930546883400004E-3</c:v>
                </c:pt>
                <c:pt idx="4139">
                  <c:v>-4.8930546883400004E-3</c:v>
                </c:pt>
                <c:pt idx="4140">
                  <c:v>-4.8930546883400004E-3</c:v>
                </c:pt>
                <c:pt idx="4141">
                  <c:v>-4.8930546883400004E-3</c:v>
                </c:pt>
                <c:pt idx="4142">
                  <c:v>-4.8930546883400004E-3</c:v>
                </c:pt>
                <c:pt idx="4143">
                  <c:v>-4.8930546883400004E-3</c:v>
                </c:pt>
                <c:pt idx="4144">
                  <c:v>-4.8930546883400004E-3</c:v>
                </c:pt>
                <c:pt idx="4145">
                  <c:v>-4.8930546883400004E-3</c:v>
                </c:pt>
                <c:pt idx="4146">
                  <c:v>-4.8930546883400004E-3</c:v>
                </c:pt>
                <c:pt idx="4147">
                  <c:v>-4.8930546883400004E-3</c:v>
                </c:pt>
                <c:pt idx="4148">
                  <c:v>-4.8930546883400004E-3</c:v>
                </c:pt>
                <c:pt idx="4149">
                  <c:v>-4.8930546883400004E-3</c:v>
                </c:pt>
                <c:pt idx="4150">
                  <c:v>-4.8930546883400004E-3</c:v>
                </c:pt>
                <c:pt idx="4151">
                  <c:v>-4.8930546883400004E-3</c:v>
                </c:pt>
                <c:pt idx="4152">
                  <c:v>-4.8930546883400004E-3</c:v>
                </c:pt>
                <c:pt idx="4153">
                  <c:v>-4.8930546883400004E-3</c:v>
                </c:pt>
                <c:pt idx="4154">
                  <c:v>-4.8930546883400004E-3</c:v>
                </c:pt>
                <c:pt idx="4155">
                  <c:v>-4.8930546883400004E-3</c:v>
                </c:pt>
                <c:pt idx="4156">
                  <c:v>-4.8930546883400004E-3</c:v>
                </c:pt>
                <c:pt idx="4157">
                  <c:v>-4.8930546883400004E-3</c:v>
                </c:pt>
                <c:pt idx="4158">
                  <c:v>-4.8930546883400004E-3</c:v>
                </c:pt>
                <c:pt idx="4159">
                  <c:v>-4.8930546883400004E-3</c:v>
                </c:pt>
                <c:pt idx="4160">
                  <c:v>-4.8930546883400004E-3</c:v>
                </c:pt>
                <c:pt idx="4161">
                  <c:v>-4.8930546883400004E-3</c:v>
                </c:pt>
                <c:pt idx="4162">
                  <c:v>-4.8930546883400004E-3</c:v>
                </c:pt>
                <c:pt idx="4163">
                  <c:v>-4.8930546883400004E-3</c:v>
                </c:pt>
                <c:pt idx="4164">
                  <c:v>-4.8930546883400004E-3</c:v>
                </c:pt>
                <c:pt idx="4165">
                  <c:v>-4.8930546883400004E-3</c:v>
                </c:pt>
                <c:pt idx="4166">
                  <c:v>-4.8930546883400004E-3</c:v>
                </c:pt>
                <c:pt idx="4167">
                  <c:v>-4.8930546883400004E-3</c:v>
                </c:pt>
                <c:pt idx="4168">
                  <c:v>-4.8930546883400004E-3</c:v>
                </c:pt>
                <c:pt idx="4169">
                  <c:v>-4.8930546883400004E-3</c:v>
                </c:pt>
                <c:pt idx="4170">
                  <c:v>-4.8930546883400004E-3</c:v>
                </c:pt>
                <c:pt idx="4171">
                  <c:v>-4.8930546883400004E-3</c:v>
                </c:pt>
                <c:pt idx="4172">
                  <c:v>-4.8930546883400004E-3</c:v>
                </c:pt>
                <c:pt idx="4173">
                  <c:v>-4.8930546883400004E-3</c:v>
                </c:pt>
                <c:pt idx="4174">
                  <c:v>-4.8930546883400004E-3</c:v>
                </c:pt>
                <c:pt idx="4175">
                  <c:v>-4.8930546883400004E-3</c:v>
                </c:pt>
                <c:pt idx="4176">
                  <c:v>-4.8930546883400004E-3</c:v>
                </c:pt>
                <c:pt idx="4177">
                  <c:v>-4.8930546883400004E-3</c:v>
                </c:pt>
                <c:pt idx="4178">
                  <c:v>-4.8930546883400004E-3</c:v>
                </c:pt>
                <c:pt idx="4179">
                  <c:v>-4.8930546883400004E-3</c:v>
                </c:pt>
                <c:pt idx="4180">
                  <c:v>-4.8930546883400004E-3</c:v>
                </c:pt>
                <c:pt idx="4181">
                  <c:v>-4.8930546883400004E-3</c:v>
                </c:pt>
                <c:pt idx="4182">
                  <c:v>-4.8930546883400004E-3</c:v>
                </c:pt>
                <c:pt idx="4183">
                  <c:v>-4.8930546883400004E-3</c:v>
                </c:pt>
                <c:pt idx="4184">
                  <c:v>-4.8930546883400004E-3</c:v>
                </c:pt>
                <c:pt idx="4185">
                  <c:v>-4.8930546883400004E-3</c:v>
                </c:pt>
                <c:pt idx="4186">
                  <c:v>-4.8930546883400004E-3</c:v>
                </c:pt>
                <c:pt idx="4187">
                  <c:v>-4.8930546883400004E-3</c:v>
                </c:pt>
                <c:pt idx="4188">
                  <c:v>-4.8930546883400004E-3</c:v>
                </c:pt>
                <c:pt idx="4189">
                  <c:v>-4.8930546883400004E-3</c:v>
                </c:pt>
                <c:pt idx="4190">
                  <c:v>-4.8930546883400004E-3</c:v>
                </c:pt>
                <c:pt idx="4191">
                  <c:v>-4.8930546883400004E-3</c:v>
                </c:pt>
                <c:pt idx="4192">
                  <c:v>-4.8930546883400004E-3</c:v>
                </c:pt>
                <c:pt idx="4193">
                  <c:v>-4.8930546883400004E-3</c:v>
                </c:pt>
                <c:pt idx="4194">
                  <c:v>-4.8930546883400004E-3</c:v>
                </c:pt>
                <c:pt idx="4195">
                  <c:v>-4.8930546883400004E-3</c:v>
                </c:pt>
                <c:pt idx="4196">
                  <c:v>-4.8930546883400004E-3</c:v>
                </c:pt>
                <c:pt idx="4197">
                  <c:v>-4.8930546883400004E-3</c:v>
                </c:pt>
                <c:pt idx="4198">
                  <c:v>-4.8930546883400004E-3</c:v>
                </c:pt>
                <c:pt idx="4199">
                  <c:v>-4.8930546883400004E-3</c:v>
                </c:pt>
                <c:pt idx="4200">
                  <c:v>-4.8930546883400004E-3</c:v>
                </c:pt>
                <c:pt idx="4201">
                  <c:v>-4.8930546883400004E-3</c:v>
                </c:pt>
                <c:pt idx="4202">
                  <c:v>-4.8930546883400004E-3</c:v>
                </c:pt>
                <c:pt idx="4203">
                  <c:v>-4.8930546883400004E-3</c:v>
                </c:pt>
                <c:pt idx="4204">
                  <c:v>-4.8930546883400004E-3</c:v>
                </c:pt>
                <c:pt idx="4205">
                  <c:v>-4.8930546883400004E-3</c:v>
                </c:pt>
                <c:pt idx="4206">
                  <c:v>-4.8930546883400004E-3</c:v>
                </c:pt>
                <c:pt idx="4207">
                  <c:v>-4.8930546883400004E-3</c:v>
                </c:pt>
                <c:pt idx="4208">
                  <c:v>-4.8930546883400004E-3</c:v>
                </c:pt>
                <c:pt idx="4209">
                  <c:v>-4.8930546883400004E-3</c:v>
                </c:pt>
                <c:pt idx="4210">
                  <c:v>-4.8930546883400004E-3</c:v>
                </c:pt>
                <c:pt idx="4211">
                  <c:v>-4.8930546883400004E-3</c:v>
                </c:pt>
                <c:pt idx="4212">
                  <c:v>-4.8930546883400004E-3</c:v>
                </c:pt>
                <c:pt idx="4213">
                  <c:v>-4.8930546883400004E-3</c:v>
                </c:pt>
                <c:pt idx="4214">
                  <c:v>-4.8930546883400004E-3</c:v>
                </c:pt>
                <c:pt idx="4215">
                  <c:v>-4.8930546883400004E-3</c:v>
                </c:pt>
                <c:pt idx="4216">
                  <c:v>-4.8930546883400004E-3</c:v>
                </c:pt>
                <c:pt idx="4217">
                  <c:v>-4.8930546883400004E-3</c:v>
                </c:pt>
                <c:pt idx="4218">
                  <c:v>-4.8930546883400004E-3</c:v>
                </c:pt>
                <c:pt idx="4219">
                  <c:v>-4.8930546883400004E-3</c:v>
                </c:pt>
                <c:pt idx="4220">
                  <c:v>-4.8930546883400004E-3</c:v>
                </c:pt>
                <c:pt idx="4221">
                  <c:v>-4.8930546883400004E-3</c:v>
                </c:pt>
                <c:pt idx="4222">
                  <c:v>-4.8930546883400004E-3</c:v>
                </c:pt>
                <c:pt idx="4223">
                  <c:v>-4.8930546883400004E-3</c:v>
                </c:pt>
                <c:pt idx="4224">
                  <c:v>-4.8930546883400004E-3</c:v>
                </c:pt>
                <c:pt idx="4225">
                  <c:v>-4.8930546883400004E-3</c:v>
                </c:pt>
                <c:pt idx="4226">
                  <c:v>-4.8930546883400004E-3</c:v>
                </c:pt>
                <c:pt idx="4227">
                  <c:v>-4.8930546883400004E-3</c:v>
                </c:pt>
                <c:pt idx="4228">
                  <c:v>-4.8930546883400004E-3</c:v>
                </c:pt>
                <c:pt idx="4229">
                  <c:v>-4.8930546883400004E-3</c:v>
                </c:pt>
                <c:pt idx="4230">
                  <c:v>-4.8930546883400004E-3</c:v>
                </c:pt>
                <c:pt idx="4231">
                  <c:v>-4.8930546883400004E-3</c:v>
                </c:pt>
                <c:pt idx="4232">
                  <c:v>-4.8930546883400004E-3</c:v>
                </c:pt>
                <c:pt idx="4233">
                  <c:v>-4.8930546883400004E-3</c:v>
                </c:pt>
                <c:pt idx="4234">
                  <c:v>-4.8930546883400004E-3</c:v>
                </c:pt>
                <c:pt idx="4235">
                  <c:v>-4.8930546883400004E-3</c:v>
                </c:pt>
                <c:pt idx="4236">
                  <c:v>-4.8930546883400004E-3</c:v>
                </c:pt>
                <c:pt idx="4237">
                  <c:v>-4.8930546883400004E-3</c:v>
                </c:pt>
                <c:pt idx="4238">
                  <c:v>-4.8930546883400004E-3</c:v>
                </c:pt>
                <c:pt idx="4239">
                  <c:v>-4.8930546883400004E-3</c:v>
                </c:pt>
                <c:pt idx="4240">
                  <c:v>-4.8930546883400004E-3</c:v>
                </c:pt>
                <c:pt idx="4241">
                  <c:v>-4.8930546883400004E-3</c:v>
                </c:pt>
                <c:pt idx="4242">
                  <c:v>-4.8930546883400004E-3</c:v>
                </c:pt>
                <c:pt idx="4243">
                  <c:v>-4.8930546883400004E-3</c:v>
                </c:pt>
                <c:pt idx="4244">
                  <c:v>-4.8930546883400004E-3</c:v>
                </c:pt>
                <c:pt idx="4245">
                  <c:v>-4.8930546883400004E-3</c:v>
                </c:pt>
                <c:pt idx="4246">
                  <c:v>-4.8930546883400004E-3</c:v>
                </c:pt>
                <c:pt idx="4247">
                  <c:v>-4.8930546883400004E-3</c:v>
                </c:pt>
                <c:pt idx="4248">
                  <c:v>-4.8930546883400004E-3</c:v>
                </c:pt>
                <c:pt idx="4249">
                  <c:v>-4.8930546883400004E-3</c:v>
                </c:pt>
                <c:pt idx="4250">
                  <c:v>-4.8930546883400004E-3</c:v>
                </c:pt>
                <c:pt idx="4251">
                  <c:v>-4.8930546883400004E-3</c:v>
                </c:pt>
                <c:pt idx="4252">
                  <c:v>-4.8930546883400004E-3</c:v>
                </c:pt>
                <c:pt idx="4253">
                  <c:v>-4.8930546883400004E-3</c:v>
                </c:pt>
                <c:pt idx="4254">
                  <c:v>-4.8930546883400004E-3</c:v>
                </c:pt>
                <c:pt idx="4255">
                  <c:v>-4.8930546883400004E-3</c:v>
                </c:pt>
                <c:pt idx="4256">
                  <c:v>-4.8930546883400004E-3</c:v>
                </c:pt>
                <c:pt idx="4257">
                  <c:v>-4.8930546883400004E-3</c:v>
                </c:pt>
                <c:pt idx="4258">
                  <c:v>-4.8930546883400004E-3</c:v>
                </c:pt>
                <c:pt idx="4259">
                  <c:v>-4.8930546883400004E-3</c:v>
                </c:pt>
                <c:pt idx="4260">
                  <c:v>-4.8930546883400004E-3</c:v>
                </c:pt>
                <c:pt idx="4261">
                  <c:v>-4.8930546883400004E-3</c:v>
                </c:pt>
                <c:pt idx="4262">
                  <c:v>-4.8930546883400004E-3</c:v>
                </c:pt>
                <c:pt idx="4263">
                  <c:v>-4.8930546883400004E-3</c:v>
                </c:pt>
                <c:pt idx="4264">
                  <c:v>-4.8930546883400004E-3</c:v>
                </c:pt>
                <c:pt idx="4265">
                  <c:v>-4.8930546883400004E-3</c:v>
                </c:pt>
                <c:pt idx="4266">
                  <c:v>-4.8930546883400004E-3</c:v>
                </c:pt>
                <c:pt idx="4267">
                  <c:v>-4.8930546883400004E-3</c:v>
                </c:pt>
                <c:pt idx="4268">
                  <c:v>-4.8930546883400004E-3</c:v>
                </c:pt>
                <c:pt idx="4269">
                  <c:v>-4.8930546883400004E-3</c:v>
                </c:pt>
                <c:pt idx="4270">
                  <c:v>-4.8930546883400004E-3</c:v>
                </c:pt>
                <c:pt idx="4271">
                  <c:v>-4.8930546883400004E-3</c:v>
                </c:pt>
                <c:pt idx="4272">
                  <c:v>-4.8930546883400004E-3</c:v>
                </c:pt>
                <c:pt idx="4273">
                  <c:v>-4.8930546883400004E-3</c:v>
                </c:pt>
                <c:pt idx="4274">
                  <c:v>-4.8930546883400004E-3</c:v>
                </c:pt>
                <c:pt idx="4275">
                  <c:v>-4.8930546883400004E-3</c:v>
                </c:pt>
                <c:pt idx="4276">
                  <c:v>-4.8930546883400004E-3</c:v>
                </c:pt>
                <c:pt idx="4277">
                  <c:v>-4.8930546883400004E-3</c:v>
                </c:pt>
                <c:pt idx="4278">
                  <c:v>-4.8930546883400004E-3</c:v>
                </c:pt>
                <c:pt idx="4279">
                  <c:v>-4.8930546883400004E-3</c:v>
                </c:pt>
                <c:pt idx="4280">
                  <c:v>-4.8930546883400004E-3</c:v>
                </c:pt>
                <c:pt idx="4281">
                  <c:v>-4.8930546883400004E-3</c:v>
                </c:pt>
                <c:pt idx="4282">
                  <c:v>-4.8930546883400004E-3</c:v>
                </c:pt>
                <c:pt idx="4283">
                  <c:v>-4.8930546883400004E-3</c:v>
                </c:pt>
                <c:pt idx="4284">
                  <c:v>-4.8930546883400004E-3</c:v>
                </c:pt>
                <c:pt idx="4285">
                  <c:v>-4.8930546883400004E-3</c:v>
                </c:pt>
                <c:pt idx="4286">
                  <c:v>-4.8930546883400004E-3</c:v>
                </c:pt>
                <c:pt idx="4287">
                  <c:v>-4.8930546883400004E-3</c:v>
                </c:pt>
                <c:pt idx="4288">
                  <c:v>-4.8930546883400004E-3</c:v>
                </c:pt>
                <c:pt idx="4289">
                  <c:v>-4.8930546883400004E-3</c:v>
                </c:pt>
                <c:pt idx="4290">
                  <c:v>-4.8930546883400004E-3</c:v>
                </c:pt>
                <c:pt idx="4291">
                  <c:v>-4.8930546883400004E-3</c:v>
                </c:pt>
                <c:pt idx="4292">
                  <c:v>-4.8930546883400004E-3</c:v>
                </c:pt>
                <c:pt idx="4293">
                  <c:v>-4.8930546883400004E-3</c:v>
                </c:pt>
                <c:pt idx="4294">
                  <c:v>-4.8930546883400004E-3</c:v>
                </c:pt>
                <c:pt idx="4295">
                  <c:v>-4.8930546883400004E-3</c:v>
                </c:pt>
                <c:pt idx="4296">
                  <c:v>-4.8930546883400004E-3</c:v>
                </c:pt>
                <c:pt idx="4297">
                  <c:v>-4.8930546883400004E-3</c:v>
                </c:pt>
                <c:pt idx="4298">
                  <c:v>-4.8930546883400004E-3</c:v>
                </c:pt>
                <c:pt idx="4299">
                  <c:v>-4.8930546883400004E-3</c:v>
                </c:pt>
                <c:pt idx="4300">
                  <c:v>-4.8930546883400004E-3</c:v>
                </c:pt>
                <c:pt idx="4301">
                  <c:v>-4.8930546883400004E-3</c:v>
                </c:pt>
                <c:pt idx="4302">
                  <c:v>-4.8930546883400004E-3</c:v>
                </c:pt>
                <c:pt idx="4303">
                  <c:v>-4.8930546883400004E-3</c:v>
                </c:pt>
                <c:pt idx="4304">
                  <c:v>-4.8930546883400004E-3</c:v>
                </c:pt>
                <c:pt idx="4305">
                  <c:v>-4.8930546883400004E-3</c:v>
                </c:pt>
                <c:pt idx="4306">
                  <c:v>-4.8930546883400004E-3</c:v>
                </c:pt>
                <c:pt idx="4307">
                  <c:v>-4.8930546883400004E-3</c:v>
                </c:pt>
                <c:pt idx="4308">
                  <c:v>-4.8930546883400004E-3</c:v>
                </c:pt>
                <c:pt idx="4309">
                  <c:v>-4.8930546883400004E-3</c:v>
                </c:pt>
                <c:pt idx="4310">
                  <c:v>-4.8930546883400004E-3</c:v>
                </c:pt>
                <c:pt idx="4311">
                  <c:v>-4.8930546883400004E-3</c:v>
                </c:pt>
                <c:pt idx="4312">
                  <c:v>-4.8930546883400004E-3</c:v>
                </c:pt>
                <c:pt idx="4313">
                  <c:v>-4.8930546883400004E-3</c:v>
                </c:pt>
                <c:pt idx="4314">
                  <c:v>-4.8930546883400004E-3</c:v>
                </c:pt>
                <c:pt idx="4315">
                  <c:v>-4.8930546883400004E-3</c:v>
                </c:pt>
                <c:pt idx="4316">
                  <c:v>-4.8930546883400004E-3</c:v>
                </c:pt>
                <c:pt idx="4317">
                  <c:v>-4.8930546883400004E-3</c:v>
                </c:pt>
                <c:pt idx="4318">
                  <c:v>-4.8930546883400004E-3</c:v>
                </c:pt>
                <c:pt idx="4319">
                  <c:v>-4.8930546883400004E-3</c:v>
                </c:pt>
                <c:pt idx="4320">
                  <c:v>-4.8930546883400004E-3</c:v>
                </c:pt>
                <c:pt idx="4321">
                  <c:v>-4.8930546883400004E-3</c:v>
                </c:pt>
                <c:pt idx="4322">
                  <c:v>-4.8930546883400004E-3</c:v>
                </c:pt>
                <c:pt idx="4323">
                  <c:v>-4.8930546883400004E-3</c:v>
                </c:pt>
                <c:pt idx="4324">
                  <c:v>-4.8930546883400004E-3</c:v>
                </c:pt>
                <c:pt idx="4325">
                  <c:v>-4.8930546883400004E-3</c:v>
                </c:pt>
                <c:pt idx="4326">
                  <c:v>-4.8930546883400004E-3</c:v>
                </c:pt>
                <c:pt idx="4327">
                  <c:v>-4.8930546883400004E-3</c:v>
                </c:pt>
                <c:pt idx="4328">
                  <c:v>-4.8930546883400004E-3</c:v>
                </c:pt>
                <c:pt idx="4329">
                  <c:v>-4.8930546883400004E-3</c:v>
                </c:pt>
                <c:pt idx="4330">
                  <c:v>-4.8930546883400004E-3</c:v>
                </c:pt>
                <c:pt idx="4331">
                  <c:v>-4.8930546883400004E-3</c:v>
                </c:pt>
                <c:pt idx="4332">
                  <c:v>-4.8930546883400004E-3</c:v>
                </c:pt>
                <c:pt idx="4333">
                  <c:v>-4.8930546883400004E-3</c:v>
                </c:pt>
                <c:pt idx="4334">
                  <c:v>-4.8930546883400004E-3</c:v>
                </c:pt>
                <c:pt idx="4335">
                  <c:v>-4.8930546883400004E-3</c:v>
                </c:pt>
                <c:pt idx="4336">
                  <c:v>-4.8930546883400004E-3</c:v>
                </c:pt>
                <c:pt idx="4337">
                  <c:v>-4.8930546883400004E-3</c:v>
                </c:pt>
                <c:pt idx="4338">
                  <c:v>-4.8930546883400004E-3</c:v>
                </c:pt>
                <c:pt idx="4339">
                  <c:v>-4.8930546883400004E-3</c:v>
                </c:pt>
                <c:pt idx="4340">
                  <c:v>-4.8930546883400004E-3</c:v>
                </c:pt>
                <c:pt idx="4341">
                  <c:v>-4.8930546883400004E-3</c:v>
                </c:pt>
                <c:pt idx="4342">
                  <c:v>-4.8930546883400004E-3</c:v>
                </c:pt>
                <c:pt idx="4343">
                  <c:v>-4.8930546883400004E-3</c:v>
                </c:pt>
                <c:pt idx="4344">
                  <c:v>-4.8930546883400004E-3</c:v>
                </c:pt>
                <c:pt idx="4345">
                  <c:v>-4.8930546883400004E-3</c:v>
                </c:pt>
                <c:pt idx="4346">
                  <c:v>-4.8930546883400004E-3</c:v>
                </c:pt>
                <c:pt idx="4347">
                  <c:v>-4.8930546883400004E-3</c:v>
                </c:pt>
                <c:pt idx="4348">
                  <c:v>-4.8930546883400004E-3</c:v>
                </c:pt>
                <c:pt idx="4349">
                  <c:v>-4.8930546883400004E-3</c:v>
                </c:pt>
                <c:pt idx="4350">
                  <c:v>-4.8930546883400004E-3</c:v>
                </c:pt>
                <c:pt idx="4351">
                  <c:v>-4.8930546883400004E-3</c:v>
                </c:pt>
                <c:pt idx="4352">
                  <c:v>-4.8930546883400004E-3</c:v>
                </c:pt>
                <c:pt idx="4353">
                  <c:v>-4.8930546883400004E-3</c:v>
                </c:pt>
                <c:pt idx="4354">
                  <c:v>-4.8930546883400004E-3</c:v>
                </c:pt>
                <c:pt idx="4355">
                  <c:v>-4.8930546883400004E-3</c:v>
                </c:pt>
                <c:pt idx="4356">
                  <c:v>-4.8930546883400004E-3</c:v>
                </c:pt>
                <c:pt idx="4357">
                  <c:v>-4.8930546883400004E-3</c:v>
                </c:pt>
                <c:pt idx="4358">
                  <c:v>-4.8930546883400004E-3</c:v>
                </c:pt>
                <c:pt idx="4359">
                  <c:v>-4.8930546883400004E-3</c:v>
                </c:pt>
                <c:pt idx="4360">
                  <c:v>-4.8930546883400004E-3</c:v>
                </c:pt>
                <c:pt idx="4361">
                  <c:v>-4.8930546883400004E-3</c:v>
                </c:pt>
                <c:pt idx="4362">
                  <c:v>-4.8930546883400004E-3</c:v>
                </c:pt>
                <c:pt idx="4363">
                  <c:v>-4.8930546883400004E-3</c:v>
                </c:pt>
                <c:pt idx="4364">
                  <c:v>-4.8930546883400004E-3</c:v>
                </c:pt>
                <c:pt idx="4365">
                  <c:v>-4.8930546883400004E-3</c:v>
                </c:pt>
                <c:pt idx="4366">
                  <c:v>-4.8930546883400004E-3</c:v>
                </c:pt>
                <c:pt idx="4367">
                  <c:v>-4.8930546883400004E-3</c:v>
                </c:pt>
                <c:pt idx="4368">
                  <c:v>-4.8930546883400004E-3</c:v>
                </c:pt>
                <c:pt idx="4369">
                  <c:v>-4.8930546883400004E-3</c:v>
                </c:pt>
                <c:pt idx="4370">
                  <c:v>-4.8930546883400004E-3</c:v>
                </c:pt>
                <c:pt idx="4371">
                  <c:v>-4.8930546883400004E-3</c:v>
                </c:pt>
                <c:pt idx="4372">
                  <c:v>-4.8930546883400004E-3</c:v>
                </c:pt>
                <c:pt idx="4373">
                  <c:v>-4.8930546883400004E-3</c:v>
                </c:pt>
                <c:pt idx="4374">
                  <c:v>-4.8930546883400004E-3</c:v>
                </c:pt>
                <c:pt idx="4375">
                  <c:v>-4.8930546883400004E-3</c:v>
                </c:pt>
                <c:pt idx="4376">
                  <c:v>-4.8930546883400004E-3</c:v>
                </c:pt>
                <c:pt idx="4377">
                  <c:v>-4.8930546883400004E-3</c:v>
                </c:pt>
                <c:pt idx="4378">
                  <c:v>-4.8930546883400004E-3</c:v>
                </c:pt>
                <c:pt idx="4379">
                  <c:v>-4.8930546883400004E-3</c:v>
                </c:pt>
                <c:pt idx="4380">
                  <c:v>-4.8930546883400004E-3</c:v>
                </c:pt>
                <c:pt idx="4381">
                  <c:v>-4.8930546883400004E-3</c:v>
                </c:pt>
                <c:pt idx="4382">
                  <c:v>-4.8930546883400004E-3</c:v>
                </c:pt>
                <c:pt idx="4383">
                  <c:v>-4.8930546883400004E-3</c:v>
                </c:pt>
                <c:pt idx="4384">
                  <c:v>-4.8930546883400004E-3</c:v>
                </c:pt>
                <c:pt idx="4385">
                  <c:v>-4.8930546883400004E-3</c:v>
                </c:pt>
                <c:pt idx="4386">
                  <c:v>-4.8930546883400004E-3</c:v>
                </c:pt>
                <c:pt idx="4387">
                  <c:v>-4.8930546883400004E-3</c:v>
                </c:pt>
                <c:pt idx="4388">
                  <c:v>-4.8930546883400004E-3</c:v>
                </c:pt>
                <c:pt idx="4389">
                  <c:v>-4.8930546883400004E-3</c:v>
                </c:pt>
                <c:pt idx="4390">
                  <c:v>-4.8930546883400004E-3</c:v>
                </c:pt>
                <c:pt idx="4391">
                  <c:v>-4.8930546883400004E-3</c:v>
                </c:pt>
                <c:pt idx="4392">
                  <c:v>-4.8930546883400004E-3</c:v>
                </c:pt>
                <c:pt idx="4393">
                  <c:v>-4.8930546883400004E-3</c:v>
                </c:pt>
                <c:pt idx="4394">
                  <c:v>-4.8930546883400004E-3</c:v>
                </c:pt>
                <c:pt idx="4395">
                  <c:v>-4.8930546883400004E-3</c:v>
                </c:pt>
                <c:pt idx="4396">
                  <c:v>-4.8930546883400004E-3</c:v>
                </c:pt>
                <c:pt idx="4397">
                  <c:v>-4.8930546883400004E-3</c:v>
                </c:pt>
                <c:pt idx="4398">
                  <c:v>-4.8930546883400004E-3</c:v>
                </c:pt>
                <c:pt idx="4399">
                  <c:v>-4.8930546883400004E-3</c:v>
                </c:pt>
                <c:pt idx="4400">
                  <c:v>-4.8930546883400004E-3</c:v>
                </c:pt>
                <c:pt idx="4401">
                  <c:v>-4.8930546883400004E-3</c:v>
                </c:pt>
                <c:pt idx="4402">
                  <c:v>-4.8930546883400004E-3</c:v>
                </c:pt>
                <c:pt idx="4403">
                  <c:v>-4.8930546883400004E-3</c:v>
                </c:pt>
                <c:pt idx="4404">
                  <c:v>-4.8930546883400004E-3</c:v>
                </c:pt>
                <c:pt idx="4405">
                  <c:v>-4.8930546883400004E-3</c:v>
                </c:pt>
                <c:pt idx="4406">
                  <c:v>-4.8930546883400004E-3</c:v>
                </c:pt>
                <c:pt idx="4407">
                  <c:v>-4.8930546883400004E-3</c:v>
                </c:pt>
                <c:pt idx="4408">
                  <c:v>-4.8930546883400004E-3</c:v>
                </c:pt>
                <c:pt idx="4409">
                  <c:v>-4.8930546883400004E-3</c:v>
                </c:pt>
                <c:pt idx="4410">
                  <c:v>-4.8930546883400004E-3</c:v>
                </c:pt>
                <c:pt idx="4411">
                  <c:v>-4.8930546883400004E-3</c:v>
                </c:pt>
                <c:pt idx="4412">
                  <c:v>-4.8930546883400004E-3</c:v>
                </c:pt>
                <c:pt idx="4413">
                  <c:v>-4.8930546883400004E-3</c:v>
                </c:pt>
                <c:pt idx="4414">
                  <c:v>-4.8930546883400004E-3</c:v>
                </c:pt>
                <c:pt idx="4415">
                  <c:v>-4.8930546883400004E-3</c:v>
                </c:pt>
                <c:pt idx="4416">
                  <c:v>-4.8930546883400004E-3</c:v>
                </c:pt>
                <c:pt idx="4417">
                  <c:v>-4.8930546883400004E-3</c:v>
                </c:pt>
                <c:pt idx="4418">
                  <c:v>-4.8930546883400004E-3</c:v>
                </c:pt>
                <c:pt idx="4419">
                  <c:v>-4.8930546883400004E-3</c:v>
                </c:pt>
                <c:pt idx="4420">
                  <c:v>-4.8930546883400004E-3</c:v>
                </c:pt>
                <c:pt idx="4421">
                  <c:v>-4.8930546883400004E-3</c:v>
                </c:pt>
                <c:pt idx="4422">
                  <c:v>-4.8930546883400004E-3</c:v>
                </c:pt>
                <c:pt idx="4423">
                  <c:v>-4.8930546883400004E-3</c:v>
                </c:pt>
                <c:pt idx="4424">
                  <c:v>-4.8930546883400004E-3</c:v>
                </c:pt>
                <c:pt idx="4425">
                  <c:v>-4.8930546883400004E-3</c:v>
                </c:pt>
                <c:pt idx="4426">
                  <c:v>-4.8930546883400004E-3</c:v>
                </c:pt>
                <c:pt idx="4427">
                  <c:v>-4.8930546883400004E-3</c:v>
                </c:pt>
                <c:pt idx="4428">
                  <c:v>-4.8930546883400004E-3</c:v>
                </c:pt>
                <c:pt idx="4429">
                  <c:v>-4.8930546883400004E-3</c:v>
                </c:pt>
                <c:pt idx="4430">
                  <c:v>-4.8930546883400004E-3</c:v>
                </c:pt>
                <c:pt idx="4431">
                  <c:v>-4.8930546883400004E-3</c:v>
                </c:pt>
                <c:pt idx="4432">
                  <c:v>-4.8930546883400004E-3</c:v>
                </c:pt>
                <c:pt idx="4433">
                  <c:v>-4.8930546883400004E-3</c:v>
                </c:pt>
                <c:pt idx="4434">
                  <c:v>-4.8930546883400004E-3</c:v>
                </c:pt>
                <c:pt idx="4435">
                  <c:v>-4.8930546883400004E-3</c:v>
                </c:pt>
                <c:pt idx="4436">
                  <c:v>-4.8930546883400004E-3</c:v>
                </c:pt>
                <c:pt idx="4437">
                  <c:v>-4.8930546883400004E-3</c:v>
                </c:pt>
                <c:pt idx="4438">
                  <c:v>-4.8930546883400004E-3</c:v>
                </c:pt>
                <c:pt idx="4439">
                  <c:v>-4.8930546883400004E-3</c:v>
                </c:pt>
                <c:pt idx="4440">
                  <c:v>-4.8930546883400004E-3</c:v>
                </c:pt>
                <c:pt idx="4441">
                  <c:v>-4.8930546883400004E-3</c:v>
                </c:pt>
                <c:pt idx="4442">
                  <c:v>-4.8930546883400004E-3</c:v>
                </c:pt>
                <c:pt idx="4443">
                  <c:v>-4.8930546883400004E-3</c:v>
                </c:pt>
                <c:pt idx="4444">
                  <c:v>-4.8930546883400004E-3</c:v>
                </c:pt>
                <c:pt idx="4445">
                  <c:v>-4.8930546883400004E-3</c:v>
                </c:pt>
                <c:pt idx="4446">
                  <c:v>-4.8930546883400004E-3</c:v>
                </c:pt>
                <c:pt idx="4447">
                  <c:v>-4.8930546883400004E-3</c:v>
                </c:pt>
                <c:pt idx="4448">
                  <c:v>-4.8930546883400004E-3</c:v>
                </c:pt>
                <c:pt idx="4449">
                  <c:v>-4.8930546883400004E-3</c:v>
                </c:pt>
                <c:pt idx="4450">
                  <c:v>-4.8930546883400004E-3</c:v>
                </c:pt>
                <c:pt idx="4451">
                  <c:v>-4.8930546883400004E-3</c:v>
                </c:pt>
                <c:pt idx="4452">
                  <c:v>-4.8930546883400004E-3</c:v>
                </c:pt>
                <c:pt idx="4453">
                  <c:v>-4.8930546883400004E-3</c:v>
                </c:pt>
                <c:pt idx="4454">
                  <c:v>-4.8930546883400004E-3</c:v>
                </c:pt>
                <c:pt idx="4455">
                  <c:v>-4.8930546883400004E-3</c:v>
                </c:pt>
                <c:pt idx="4456">
                  <c:v>-4.8930546883400004E-3</c:v>
                </c:pt>
                <c:pt idx="4457">
                  <c:v>-4.8930546883400004E-3</c:v>
                </c:pt>
                <c:pt idx="4458">
                  <c:v>-4.8930546883400004E-3</c:v>
                </c:pt>
                <c:pt idx="4459">
                  <c:v>-4.8930546883400004E-3</c:v>
                </c:pt>
                <c:pt idx="4460">
                  <c:v>-4.8930546883400004E-3</c:v>
                </c:pt>
                <c:pt idx="4461">
                  <c:v>-4.8930546883400004E-3</c:v>
                </c:pt>
                <c:pt idx="4462">
                  <c:v>-4.8930546883400004E-3</c:v>
                </c:pt>
                <c:pt idx="4463">
                  <c:v>-4.8930546883400004E-3</c:v>
                </c:pt>
                <c:pt idx="4464">
                  <c:v>-4.8930546883400004E-3</c:v>
                </c:pt>
                <c:pt idx="4465">
                  <c:v>-4.8930546883400004E-3</c:v>
                </c:pt>
                <c:pt idx="4466">
                  <c:v>-4.8930546883400004E-3</c:v>
                </c:pt>
                <c:pt idx="4467">
                  <c:v>-4.8930546883400004E-3</c:v>
                </c:pt>
                <c:pt idx="4468">
                  <c:v>-4.8930546883400004E-3</c:v>
                </c:pt>
                <c:pt idx="4469">
                  <c:v>-4.8930546883400004E-3</c:v>
                </c:pt>
                <c:pt idx="4470">
                  <c:v>-4.8930546883400004E-3</c:v>
                </c:pt>
                <c:pt idx="4471">
                  <c:v>-4.8930546883400004E-3</c:v>
                </c:pt>
                <c:pt idx="4472">
                  <c:v>-4.8930546883400004E-3</c:v>
                </c:pt>
                <c:pt idx="4473">
                  <c:v>-4.8930546883400004E-3</c:v>
                </c:pt>
                <c:pt idx="4474">
                  <c:v>-4.8930546883400004E-3</c:v>
                </c:pt>
                <c:pt idx="4475">
                  <c:v>-4.8930546883400004E-3</c:v>
                </c:pt>
                <c:pt idx="4476">
                  <c:v>-4.8930546883400004E-3</c:v>
                </c:pt>
                <c:pt idx="4477">
                  <c:v>-4.8930546883400004E-3</c:v>
                </c:pt>
                <c:pt idx="4478">
                  <c:v>-4.8930546883400004E-3</c:v>
                </c:pt>
                <c:pt idx="4479">
                  <c:v>-4.8930546883400004E-3</c:v>
                </c:pt>
                <c:pt idx="4480">
                  <c:v>-4.8930546883400004E-3</c:v>
                </c:pt>
                <c:pt idx="4481">
                  <c:v>-4.8930546883400004E-3</c:v>
                </c:pt>
                <c:pt idx="4482">
                  <c:v>-4.8930546883400004E-3</c:v>
                </c:pt>
                <c:pt idx="4483">
                  <c:v>-4.8930546883400004E-3</c:v>
                </c:pt>
                <c:pt idx="4484">
                  <c:v>-4.8930546883400004E-3</c:v>
                </c:pt>
                <c:pt idx="4485">
                  <c:v>-4.8930546883400004E-3</c:v>
                </c:pt>
                <c:pt idx="4486">
                  <c:v>-4.8930546883400004E-3</c:v>
                </c:pt>
                <c:pt idx="4487">
                  <c:v>-4.8930546883400004E-3</c:v>
                </c:pt>
                <c:pt idx="4488">
                  <c:v>-4.8930546883400004E-3</c:v>
                </c:pt>
                <c:pt idx="4489">
                  <c:v>-4.8930546883400004E-3</c:v>
                </c:pt>
                <c:pt idx="4490">
                  <c:v>-4.8930546883400004E-3</c:v>
                </c:pt>
                <c:pt idx="4491">
                  <c:v>-4.8930546883400004E-3</c:v>
                </c:pt>
                <c:pt idx="4492">
                  <c:v>-4.8930546883400004E-3</c:v>
                </c:pt>
                <c:pt idx="4493">
                  <c:v>-4.8930546883400004E-3</c:v>
                </c:pt>
                <c:pt idx="4494">
                  <c:v>-4.8930546883400004E-3</c:v>
                </c:pt>
                <c:pt idx="4495">
                  <c:v>-4.8930546883400004E-3</c:v>
                </c:pt>
                <c:pt idx="4496">
                  <c:v>-4.8930546883400004E-3</c:v>
                </c:pt>
                <c:pt idx="4497">
                  <c:v>-4.8930546883400004E-3</c:v>
                </c:pt>
                <c:pt idx="4498">
                  <c:v>-4.8930546883400004E-3</c:v>
                </c:pt>
                <c:pt idx="4499">
                  <c:v>-4.8930546883400004E-3</c:v>
                </c:pt>
                <c:pt idx="4500">
                  <c:v>-4.8930546883400004E-3</c:v>
                </c:pt>
                <c:pt idx="4501">
                  <c:v>-4.8930546883400004E-3</c:v>
                </c:pt>
                <c:pt idx="4502">
                  <c:v>-4.8930546883400004E-3</c:v>
                </c:pt>
                <c:pt idx="4503">
                  <c:v>-4.8930546883400004E-3</c:v>
                </c:pt>
                <c:pt idx="4504">
                  <c:v>-4.8930546883400004E-3</c:v>
                </c:pt>
                <c:pt idx="4505">
                  <c:v>-4.8930546883400004E-3</c:v>
                </c:pt>
                <c:pt idx="4506">
                  <c:v>-4.8930546883400004E-3</c:v>
                </c:pt>
                <c:pt idx="4507">
                  <c:v>-4.8930546883400004E-3</c:v>
                </c:pt>
                <c:pt idx="4508">
                  <c:v>-4.8930546883400004E-3</c:v>
                </c:pt>
                <c:pt idx="4509">
                  <c:v>-4.8930546883400004E-3</c:v>
                </c:pt>
                <c:pt idx="4510">
                  <c:v>-4.8930546883400004E-3</c:v>
                </c:pt>
                <c:pt idx="4511">
                  <c:v>-4.8930546883400004E-3</c:v>
                </c:pt>
                <c:pt idx="4512">
                  <c:v>-4.8930546883400004E-3</c:v>
                </c:pt>
                <c:pt idx="4513">
                  <c:v>-4.8930546883400004E-3</c:v>
                </c:pt>
                <c:pt idx="4514">
                  <c:v>-4.8930546883400004E-3</c:v>
                </c:pt>
                <c:pt idx="4515">
                  <c:v>-4.8930546883400004E-3</c:v>
                </c:pt>
                <c:pt idx="4516">
                  <c:v>-4.8930546883400004E-3</c:v>
                </c:pt>
                <c:pt idx="4517">
                  <c:v>-4.8930546883400004E-3</c:v>
                </c:pt>
                <c:pt idx="4518">
                  <c:v>-4.8930546883400004E-3</c:v>
                </c:pt>
                <c:pt idx="4519">
                  <c:v>-4.8930546883400004E-3</c:v>
                </c:pt>
                <c:pt idx="4520">
                  <c:v>-4.8930546883400004E-3</c:v>
                </c:pt>
                <c:pt idx="4521">
                  <c:v>-4.8930546883400004E-3</c:v>
                </c:pt>
                <c:pt idx="4522">
                  <c:v>-4.8930546883400004E-3</c:v>
                </c:pt>
                <c:pt idx="4523">
                  <c:v>-4.8930546883400004E-3</c:v>
                </c:pt>
                <c:pt idx="4524">
                  <c:v>-4.8930546883400004E-3</c:v>
                </c:pt>
                <c:pt idx="4525">
                  <c:v>-4.8930546883400004E-3</c:v>
                </c:pt>
                <c:pt idx="4526">
                  <c:v>-4.8930546883400004E-3</c:v>
                </c:pt>
                <c:pt idx="4527">
                  <c:v>-4.8930546883400004E-3</c:v>
                </c:pt>
                <c:pt idx="4528">
                  <c:v>-4.8930546883400004E-3</c:v>
                </c:pt>
                <c:pt idx="4529">
                  <c:v>-4.8930546883400004E-3</c:v>
                </c:pt>
                <c:pt idx="4530">
                  <c:v>-4.8930546883400004E-3</c:v>
                </c:pt>
                <c:pt idx="4531">
                  <c:v>-4.8930546883400004E-3</c:v>
                </c:pt>
                <c:pt idx="4532">
                  <c:v>-4.8930546883400004E-3</c:v>
                </c:pt>
                <c:pt idx="4533">
                  <c:v>-4.8930546883400004E-3</c:v>
                </c:pt>
                <c:pt idx="4534">
                  <c:v>-4.8930546883400004E-3</c:v>
                </c:pt>
                <c:pt idx="4535">
                  <c:v>-4.8930546883400004E-3</c:v>
                </c:pt>
                <c:pt idx="4536">
                  <c:v>-4.8930546883400004E-3</c:v>
                </c:pt>
                <c:pt idx="4537">
                  <c:v>-4.8930546883400004E-3</c:v>
                </c:pt>
                <c:pt idx="4538">
                  <c:v>-4.8930546883400004E-3</c:v>
                </c:pt>
                <c:pt idx="4539">
                  <c:v>-4.8930546883400004E-3</c:v>
                </c:pt>
                <c:pt idx="4540">
                  <c:v>-4.8930546883400004E-3</c:v>
                </c:pt>
                <c:pt idx="4541">
                  <c:v>-4.8930546883400004E-3</c:v>
                </c:pt>
                <c:pt idx="4542">
                  <c:v>-4.8930546883400004E-3</c:v>
                </c:pt>
                <c:pt idx="4543">
                  <c:v>-4.8930546883400004E-3</c:v>
                </c:pt>
                <c:pt idx="4544">
                  <c:v>-4.8930546883400004E-3</c:v>
                </c:pt>
                <c:pt idx="4545">
                  <c:v>-4.8930546883400004E-3</c:v>
                </c:pt>
                <c:pt idx="4546">
                  <c:v>-4.8930546883400004E-3</c:v>
                </c:pt>
                <c:pt idx="4547">
                  <c:v>-4.8930546883400004E-3</c:v>
                </c:pt>
                <c:pt idx="4548">
                  <c:v>-4.8930546883400004E-3</c:v>
                </c:pt>
                <c:pt idx="4549">
                  <c:v>-4.8930546883400004E-3</c:v>
                </c:pt>
                <c:pt idx="4550">
                  <c:v>-4.8930546883400004E-3</c:v>
                </c:pt>
                <c:pt idx="4551">
                  <c:v>-4.8930546883400004E-3</c:v>
                </c:pt>
                <c:pt idx="4552">
                  <c:v>-4.8930546883400004E-3</c:v>
                </c:pt>
                <c:pt idx="4553">
                  <c:v>-4.8930546883400004E-3</c:v>
                </c:pt>
                <c:pt idx="4554">
                  <c:v>-4.8930546883400004E-3</c:v>
                </c:pt>
                <c:pt idx="4555">
                  <c:v>-4.8930546883400004E-3</c:v>
                </c:pt>
                <c:pt idx="4556">
                  <c:v>-4.8930546883400004E-3</c:v>
                </c:pt>
                <c:pt idx="4557">
                  <c:v>-4.8930546883400004E-3</c:v>
                </c:pt>
                <c:pt idx="4558">
                  <c:v>-4.8930546883400004E-3</c:v>
                </c:pt>
                <c:pt idx="4559">
                  <c:v>-4.8930546883400004E-3</c:v>
                </c:pt>
                <c:pt idx="4560">
                  <c:v>-4.8930546883400004E-3</c:v>
                </c:pt>
                <c:pt idx="4561">
                  <c:v>-4.8930546883400004E-3</c:v>
                </c:pt>
                <c:pt idx="4562">
                  <c:v>-4.8930546883400004E-3</c:v>
                </c:pt>
                <c:pt idx="4563">
                  <c:v>-4.8930546883400004E-3</c:v>
                </c:pt>
                <c:pt idx="4564">
                  <c:v>-4.8930546883400004E-3</c:v>
                </c:pt>
                <c:pt idx="4565">
                  <c:v>-4.8930546883400004E-3</c:v>
                </c:pt>
                <c:pt idx="4566">
                  <c:v>-4.8930546883400004E-3</c:v>
                </c:pt>
                <c:pt idx="4567">
                  <c:v>-4.8930546883400004E-3</c:v>
                </c:pt>
                <c:pt idx="4568">
                  <c:v>-4.8930546883400004E-3</c:v>
                </c:pt>
                <c:pt idx="4569">
                  <c:v>-4.8930546883400004E-3</c:v>
                </c:pt>
                <c:pt idx="4570">
                  <c:v>-4.8930546883400004E-3</c:v>
                </c:pt>
                <c:pt idx="4571">
                  <c:v>-4.8930546883400004E-3</c:v>
                </c:pt>
                <c:pt idx="4572">
                  <c:v>-4.8930546883400004E-3</c:v>
                </c:pt>
                <c:pt idx="4573">
                  <c:v>-4.8930546883400004E-3</c:v>
                </c:pt>
                <c:pt idx="4574">
                  <c:v>-4.8930546883400004E-3</c:v>
                </c:pt>
                <c:pt idx="4575">
                  <c:v>-4.8930546883400004E-3</c:v>
                </c:pt>
                <c:pt idx="4576">
                  <c:v>-4.8930546883400004E-3</c:v>
                </c:pt>
                <c:pt idx="4577">
                  <c:v>-4.8930546883400004E-3</c:v>
                </c:pt>
                <c:pt idx="4578">
                  <c:v>-4.8930546883400004E-3</c:v>
                </c:pt>
                <c:pt idx="4579">
                  <c:v>-4.8930546883400004E-3</c:v>
                </c:pt>
                <c:pt idx="4580">
                  <c:v>-4.8930546883400004E-3</c:v>
                </c:pt>
                <c:pt idx="4581">
                  <c:v>-4.8930546883400004E-3</c:v>
                </c:pt>
                <c:pt idx="4582">
                  <c:v>-4.8930546883400004E-3</c:v>
                </c:pt>
                <c:pt idx="4583">
                  <c:v>-4.8930546883400004E-3</c:v>
                </c:pt>
                <c:pt idx="4584">
                  <c:v>-4.8930546883400004E-3</c:v>
                </c:pt>
                <c:pt idx="4585">
                  <c:v>-4.8930546883400004E-3</c:v>
                </c:pt>
                <c:pt idx="4586">
                  <c:v>-4.8930546883400004E-3</c:v>
                </c:pt>
                <c:pt idx="4587">
                  <c:v>-4.8930546883400004E-3</c:v>
                </c:pt>
                <c:pt idx="4588">
                  <c:v>-4.8930546883400004E-3</c:v>
                </c:pt>
                <c:pt idx="4589">
                  <c:v>-4.8930546883400004E-3</c:v>
                </c:pt>
                <c:pt idx="4590">
                  <c:v>-4.8930546883400004E-3</c:v>
                </c:pt>
                <c:pt idx="4591">
                  <c:v>-4.8930546883400004E-3</c:v>
                </c:pt>
                <c:pt idx="4592">
                  <c:v>-4.8930546883400004E-3</c:v>
                </c:pt>
                <c:pt idx="4593">
                  <c:v>-4.8930546883400004E-3</c:v>
                </c:pt>
                <c:pt idx="4594">
                  <c:v>-4.8930546883400004E-3</c:v>
                </c:pt>
                <c:pt idx="4595">
                  <c:v>-4.8930546883400004E-3</c:v>
                </c:pt>
                <c:pt idx="4596">
                  <c:v>-4.8930546883400004E-3</c:v>
                </c:pt>
                <c:pt idx="4597">
                  <c:v>-4.8930546883400004E-3</c:v>
                </c:pt>
                <c:pt idx="4598">
                  <c:v>-4.8930546883400004E-3</c:v>
                </c:pt>
                <c:pt idx="4599">
                  <c:v>-4.8930546883400004E-3</c:v>
                </c:pt>
                <c:pt idx="4600">
                  <c:v>-4.8930546883400004E-3</c:v>
                </c:pt>
                <c:pt idx="4601">
                  <c:v>-4.8930546883400004E-3</c:v>
                </c:pt>
                <c:pt idx="4602">
                  <c:v>-4.8930546883400004E-3</c:v>
                </c:pt>
                <c:pt idx="4603">
                  <c:v>-4.8930546883400004E-3</c:v>
                </c:pt>
                <c:pt idx="4604">
                  <c:v>-4.8930546883400004E-3</c:v>
                </c:pt>
                <c:pt idx="4605">
                  <c:v>-4.8930546883400004E-3</c:v>
                </c:pt>
                <c:pt idx="4606">
                  <c:v>-4.8930546883400004E-3</c:v>
                </c:pt>
                <c:pt idx="4607">
                  <c:v>-4.8930546883400004E-3</c:v>
                </c:pt>
                <c:pt idx="4608">
                  <c:v>-4.8930546883400004E-3</c:v>
                </c:pt>
                <c:pt idx="4609">
                  <c:v>-4.8930546883400004E-3</c:v>
                </c:pt>
                <c:pt idx="4610">
                  <c:v>-4.8930546883400004E-3</c:v>
                </c:pt>
                <c:pt idx="4611">
                  <c:v>-4.8930546883400004E-3</c:v>
                </c:pt>
                <c:pt idx="4612">
                  <c:v>-4.8930546883400004E-3</c:v>
                </c:pt>
                <c:pt idx="4613">
                  <c:v>-4.8930546883400004E-3</c:v>
                </c:pt>
                <c:pt idx="4614">
                  <c:v>-4.8930546883400004E-3</c:v>
                </c:pt>
                <c:pt idx="4615">
                  <c:v>-4.8930546883400004E-3</c:v>
                </c:pt>
                <c:pt idx="4616">
                  <c:v>-4.8930546883400004E-3</c:v>
                </c:pt>
                <c:pt idx="4617">
                  <c:v>-4.8930546883400004E-3</c:v>
                </c:pt>
                <c:pt idx="4618">
                  <c:v>-4.8930546883400004E-3</c:v>
                </c:pt>
                <c:pt idx="4619">
                  <c:v>-4.8930546883400004E-3</c:v>
                </c:pt>
                <c:pt idx="4620">
                  <c:v>-4.8930546883400004E-3</c:v>
                </c:pt>
                <c:pt idx="4621">
                  <c:v>-4.8930546883400004E-3</c:v>
                </c:pt>
                <c:pt idx="4622">
                  <c:v>-4.8930546883400004E-3</c:v>
                </c:pt>
                <c:pt idx="4623">
                  <c:v>-4.8930546883400004E-3</c:v>
                </c:pt>
                <c:pt idx="4624">
                  <c:v>-4.8930546883400004E-3</c:v>
                </c:pt>
                <c:pt idx="4625">
                  <c:v>-4.8930546883400004E-3</c:v>
                </c:pt>
                <c:pt idx="4626">
                  <c:v>-4.8930546883400004E-3</c:v>
                </c:pt>
                <c:pt idx="4627">
                  <c:v>-4.8930546883400004E-3</c:v>
                </c:pt>
                <c:pt idx="4628">
                  <c:v>-4.8930546883400004E-3</c:v>
                </c:pt>
                <c:pt idx="4629">
                  <c:v>-4.8930546883400004E-3</c:v>
                </c:pt>
                <c:pt idx="4630">
                  <c:v>-4.8930546883400004E-3</c:v>
                </c:pt>
                <c:pt idx="4631">
                  <c:v>-4.8930546883400004E-3</c:v>
                </c:pt>
                <c:pt idx="4632">
                  <c:v>-4.8930546883400004E-3</c:v>
                </c:pt>
                <c:pt idx="4633">
                  <c:v>-4.8930546883400004E-3</c:v>
                </c:pt>
                <c:pt idx="4634">
                  <c:v>-4.8930546883400004E-3</c:v>
                </c:pt>
                <c:pt idx="4635">
                  <c:v>-4.8930546883400004E-3</c:v>
                </c:pt>
                <c:pt idx="4636">
                  <c:v>-4.8930546883400004E-3</c:v>
                </c:pt>
                <c:pt idx="4637">
                  <c:v>-4.8930546883400004E-3</c:v>
                </c:pt>
                <c:pt idx="4638">
                  <c:v>-4.8930546883400004E-3</c:v>
                </c:pt>
                <c:pt idx="4639">
                  <c:v>-4.8930546883400004E-3</c:v>
                </c:pt>
                <c:pt idx="4640">
                  <c:v>-4.8930546883400004E-3</c:v>
                </c:pt>
                <c:pt idx="4641">
                  <c:v>-4.8930546883400004E-3</c:v>
                </c:pt>
                <c:pt idx="4642">
                  <c:v>-4.8930546883400004E-3</c:v>
                </c:pt>
                <c:pt idx="4643">
                  <c:v>-4.8930546883400004E-3</c:v>
                </c:pt>
                <c:pt idx="4644">
                  <c:v>-4.8930546883400004E-3</c:v>
                </c:pt>
                <c:pt idx="4645">
                  <c:v>-4.8930546883400004E-3</c:v>
                </c:pt>
                <c:pt idx="4646">
                  <c:v>-4.8930546883400004E-3</c:v>
                </c:pt>
                <c:pt idx="4647">
                  <c:v>-4.8930546883400004E-3</c:v>
                </c:pt>
                <c:pt idx="4648">
                  <c:v>-4.8930546883400004E-3</c:v>
                </c:pt>
                <c:pt idx="4649">
                  <c:v>-4.8930546883400004E-3</c:v>
                </c:pt>
                <c:pt idx="4650">
                  <c:v>-4.8930546883400004E-3</c:v>
                </c:pt>
                <c:pt idx="4651">
                  <c:v>-4.8930546883400004E-3</c:v>
                </c:pt>
                <c:pt idx="4652">
                  <c:v>-4.8930546883400004E-3</c:v>
                </c:pt>
                <c:pt idx="4653">
                  <c:v>-4.8930546883400004E-3</c:v>
                </c:pt>
                <c:pt idx="4654">
                  <c:v>-4.8930546883400004E-3</c:v>
                </c:pt>
                <c:pt idx="4655">
                  <c:v>-4.8930546883400004E-3</c:v>
                </c:pt>
                <c:pt idx="4656">
                  <c:v>-4.8930546883400004E-3</c:v>
                </c:pt>
                <c:pt idx="4657">
                  <c:v>-4.8930546883400004E-3</c:v>
                </c:pt>
                <c:pt idx="4658">
                  <c:v>-4.8930546883400004E-3</c:v>
                </c:pt>
                <c:pt idx="4659">
                  <c:v>-4.8930546883400004E-3</c:v>
                </c:pt>
                <c:pt idx="4660">
                  <c:v>-4.8930546883400004E-3</c:v>
                </c:pt>
                <c:pt idx="4661">
                  <c:v>-4.8930546883400004E-3</c:v>
                </c:pt>
                <c:pt idx="4662">
                  <c:v>-4.8930546883400004E-3</c:v>
                </c:pt>
                <c:pt idx="4663">
                  <c:v>-4.8930546883400004E-3</c:v>
                </c:pt>
                <c:pt idx="4664">
                  <c:v>-4.8930546883400004E-3</c:v>
                </c:pt>
                <c:pt idx="4665">
                  <c:v>-4.8930546883400004E-3</c:v>
                </c:pt>
                <c:pt idx="4666">
                  <c:v>-4.8930546883400004E-3</c:v>
                </c:pt>
                <c:pt idx="4667">
                  <c:v>-4.8930546883400004E-3</c:v>
                </c:pt>
                <c:pt idx="4668">
                  <c:v>-4.8930546883400004E-3</c:v>
                </c:pt>
                <c:pt idx="4669">
                  <c:v>-4.8930546883400004E-3</c:v>
                </c:pt>
                <c:pt idx="4670">
                  <c:v>-4.8930546883400004E-3</c:v>
                </c:pt>
                <c:pt idx="4671">
                  <c:v>-4.8930546883400004E-3</c:v>
                </c:pt>
                <c:pt idx="4672">
                  <c:v>-4.8930546883400004E-3</c:v>
                </c:pt>
                <c:pt idx="4673">
                  <c:v>-4.8930546883400004E-3</c:v>
                </c:pt>
                <c:pt idx="4674">
                  <c:v>-4.8930546883400004E-3</c:v>
                </c:pt>
                <c:pt idx="4675">
                  <c:v>-4.8930546883400004E-3</c:v>
                </c:pt>
                <c:pt idx="4676">
                  <c:v>-4.8930546883400004E-3</c:v>
                </c:pt>
                <c:pt idx="4677">
                  <c:v>-4.8930546883400004E-3</c:v>
                </c:pt>
                <c:pt idx="4678">
                  <c:v>-4.8930546883400004E-3</c:v>
                </c:pt>
                <c:pt idx="4679">
                  <c:v>-4.8930546883400004E-3</c:v>
                </c:pt>
                <c:pt idx="4680">
                  <c:v>-4.8930546883400004E-3</c:v>
                </c:pt>
                <c:pt idx="4681">
                  <c:v>-4.8930546883400004E-3</c:v>
                </c:pt>
                <c:pt idx="4682">
                  <c:v>-4.8930546883400004E-3</c:v>
                </c:pt>
                <c:pt idx="4683">
                  <c:v>-4.8930546883400004E-3</c:v>
                </c:pt>
                <c:pt idx="4684">
                  <c:v>-4.8930546883400004E-3</c:v>
                </c:pt>
                <c:pt idx="4685">
                  <c:v>-4.8930546883400004E-3</c:v>
                </c:pt>
                <c:pt idx="4686">
                  <c:v>-4.8930546883400004E-3</c:v>
                </c:pt>
                <c:pt idx="4687">
                  <c:v>-4.8930546883400004E-3</c:v>
                </c:pt>
                <c:pt idx="4688">
                  <c:v>-4.8930546883400004E-3</c:v>
                </c:pt>
                <c:pt idx="4689">
                  <c:v>-4.8930546883400004E-3</c:v>
                </c:pt>
                <c:pt idx="4690">
                  <c:v>-4.8930546883400004E-3</c:v>
                </c:pt>
                <c:pt idx="4691">
                  <c:v>-4.8930546883400004E-3</c:v>
                </c:pt>
                <c:pt idx="4692">
                  <c:v>-4.8930546883400004E-3</c:v>
                </c:pt>
                <c:pt idx="4693">
                  <c:v>-4.8930546883400004E-3</c:v>
                </c:pt>
                <c:pt idx="4694">
                  <c:v>-4.8930546883400004E-3</c:v>
                </c:pt>
                <c:pt idx="4695">
                  <c:v>-4.8930546883400004E-3</c:v>
                </c:pt>
                <c:pt idx="4696">
                  <c:v>-4.8930546883400004E-3</c:v>
                </c:pt>
                <c:pt idx="4697">
                  <c:v>-4.8930546883400004E-3</c:v>
                </c:pt>
                <c:pt idx="4698">
                  <c:v>-4.8930546883400004E-3</c:v>
                </c:pt>
                <c:pt idx="4699">
                  <c:v>-4.8930546883400004E-3</c:v>
                </c:pt>
                <c:pt idx="4700">
                  <c:v>-4.8930546883400004E-3</c:v>
                </c:pt>
                <c:pt idx="4701">
                  <c:v>-4.8930546883400004E-3</c:v>
                </c:pt>
                <c:pt idx="4702">
                  <c:v>-4.8930546883400004E-3</c:v>
                </c:pt>
                <c:pt idx="4703">
                  <c:v>-4.8930546883400004E-3</c:v>
                </c:pt>
                <c:pt idx="4704">
                  <c:v>-4.8930546883400004E-3</c:v>
                </c:pt>
                <c:pt idx="4705">
                  <c:v>-4.8930546883400004E-3</c:v>
                </c:pt>
                <c:pt idx="4706">
                  <c:v>-4.8930546883400004E-3</c:v>
                </c:pt>
                <c:pt idx="4707">
                  <c:v>-4.8930546883400004E-3</c:v>
                </c:pt>
                <c:pt idx="4708">
                  <c:v>-4.8930546883400004E-3</c:v>
                </c:pt>
                <c:pt idx="4709">
                  <c:v>-4.8930546883400004E-3</c:v>
                </c:pt>
                <c:pt idx="4710">
                  <c:v>-4.8930546883400004E-3</c:v>
                </c:pt>
                <c:pt idx="4711">
                  <c:v>-4.8930546883400004E-3</c:v>
                </c:pt>
                <c:pt idx="4712">
                  <c:v>-4.8930546883400004E-3</c:v>
                </c:pt>
                <c:pt idx="4713">
                  <c:v>-4.8930546883400004E-3</c:v>
                </c:pt>
                <c:pt idx="4714">
                  <c:v>-4.8930546883400004E-3</c:v>
                </c:pt>
                <c:pt idx="4715">
                  <c:v>-4.8930546883400004E-3</c:v>
                </c:pt>
                <c:pt idx="4716">
                  <c:v>-4.8930546883400004E-3</c:v>
                </c:pt>
                <c:pt idx="4717">
                  <c:v>-4.8930546883400004E-3</c:v>
                </c:pt>
                <c:pt idx="4718">
                  <c:v>-4.8930546883400004E-3</c:v>
                </c:pt>
                <c:pt idx="4719">
                  <c:v>-4.8930546883400004E-3</c:v>
                </c:pt>
                <c:pt idx="4720">
                  <c:v>-4.8930546883400004E-3</c:v>
                </c:pt>
                <c:pt idx="4721">
                  <c:v>-4.8930546883400004E-3</c:v>
                </c:pt>
                <c:pt idx="4722">
                  <c:v>-4.8930546883400004E-3</c:v>
                </c:pt>
                <c:pt idx="4723">
                  <c:v>-4.8930546883400004E-3</c:v>
                </c:pt>
                <c:pt idx="4724">
                  <c:v>-4.8930546883400004E-3</c:v>
                </c:pt>
                <c:pt idx="4725">
                  <c:v>-4.8930546883400004E-3</c:v>
                </c:pt>
                <c:pt idx="4726">
                  <c:v>-4.8930546883400004E-3</c:v>
                </c:pt>
                <c:pt idx="4727">
                  <c:v>-4.8930546883400004E-3</c:v>
                </c:pt>
                <c:pt idx="4728">
                  <c:v>-4.8930546883400004E-3</c:v>
                </c:pt>
                <c:pt idx="4729">
                  <c:v>-4.8930546883400004E-3</c:v>
                </c:pt>
                <c:pt idx="4730">
                  <c:v>-4.8930546883400004E-3</c:v>
                </c:pt>
                <c:pt idx="4731">
                  <c:v>-4.8930546883400004E-3</c:v>
                </c:pt>
                <c:pt idx="4732">
                  <c:v>-4.8930546883400004E-3</c:v>
                </c:pt>
                <c:pt idx="4733">
                  <c:v>-4.8930546883400004E-3</c:v>
                </c:pt>
                <c:pt idx="4734">
                  <c:v>-4.8930546883400004E-3</c:v>
                </c:pt>
                <c:pt idx="4735">
                  <c:v>-4.8930546883400004E-3</c:v>
                </c:pt>
                <c:pt idx="4736">
                  <c:v>-4.8930546883400004E-3</c:v>
                </c:pt>
                <c:pt idx="4737">
                  <c:v>-4.8930546883400004E-3</c:v>
                </c:pt>
                <c:pt idx="4738">
                  <c:v>-4.8930546883400004E-3</c:v>
                </c:pt>
                <c:pt idx="4739">
                  <c:v>-4.8930546883400004E-3</c:v>
                </c:pt>
                <c:pt idx="4740">
                  <c:v>-4.8930546883400004E-3</c:v>
                </c:pt>
                <c:pt idx="4741">
                  <c:v>-4.8930546883400004E-3</c:v>
                </c:pt>
                <c:pt idx="4742">
                  <c:v>-4.8930546883400004E-3</c:v>
                </c:pt>
                <c:pt idx="4743">
                  <c:v>-4.8930546883400004E-3</c:v>
                </c:pt>
                <c:pt idx="4744">
                  <c:v>-4.8930546883400004E-3</c:v>
                </c:pt>
                <c:pt idx="4745">
                  <c:v>-4.8930546883400004E-3</c:v>
                </c:pt>
                <c:pt idx="4746">
                  <c:v>-4.8930546883400004E-3</c:v>
                </c:pt>
                <c:pt idx="4747">
                  <c:v>-4.8930546883400004E-3</c:v>
                </c:pt>
                <c:pt idx="4748">
                  <c:v>-4.8930546883400004E-3</c:v>
                </c:pt>
                <c:pt idx="4749">
                  <c:v>-4.8930546883400004E-3</c:v>
                </c:pt>
                <c:pt idx="4750">
                  <c:v>-4.8930546883400004E-3</c:v>
                </c:pt>
                <c:pt idx="4751">
                  <c:v>-4.8930546883400004E-3</c:v>
                </c:pt>
                <c:pt idx="4752">
                  <c:v>-4.8930546883400004E-3</c:v>
                </c:pt>
                <c:pt idx="4753">
                  <c:v>-4.8930546883400004E-3</c:v>
                </c:pt>
                <c:pt idx="4754">
                  <c:v>-4.8930546883400004E-3</c:v>
                </c:pt>
                <c:pt idx="4755">
                  <c:v>-4.8930546883400004E-3</c:v>
                </c:pt>
                <c:pt idx="4756">
                  <c:v>-4.8930546883400004E-3</c:v>
                </c:pt>
                <c:pt idx="4757">
                  <c:v>-4.8930546883400004E-3</c:v>
                </c:pt>
                <c:pt idx="4758">
                  <c:v>-4.8930546883400004E-3</c:v>
                </c:pt>
                <c:pt idx="4759">
                  <c:v>-4.8930546883400004E-3</c:v>
                </c:pt>
                <c:pt idx="4760">
                  <c:v>-4.8930546883400004E-3</c:v>
                </c:pt>
                <c:pt idx="4761">
                  <c:v>-4.8930546883400004E-3</c:v>
                </c:pt>
                <c:pt idx="4762">
                  <c:v>-4.8930546883400004E-3</c:v>
                </c:pt>
                <c:pt idx="4763">
                  <c:v>-4.8930546883400004E-3</c:v>
                </c:pt>
                <c:pt idx="4764">
                  <c:v>-4.8930546883400004E-3</c:v>
                </c:pt>
                <c:pt idx="4765">
                  <c:v>-4.8930546883400004E-3</c:v>
                </c:pt>
                <c:pt idx="4766">
                  <c:v>-4.8930546883400004E-3</c:v>
                </c:pt>
                <c:pt idx="4767">
                  <c:v>-4.8930546883400004E-3</c:v>
                </c:pt>
                <c:pt idx="4768">
                  <c:v>-4.8930546883400004E-3</c:v>
                </c:pt>
                <c:pt idx="4769">
                  <c:v>-4.8930546883400004E-3</c:v>
                </c:pt>
                <c:pt idx="4770">
                  <c:v>-4.8930546883400004E-3</c:v>
                </c:pt>
                <c:pt idx="4771">
                  <c:v>-4.8930546883400004E-3</c:v>
                </c:pt>
                <c:pt idx="4772">
                  <c:v>-4.8930546883400004E-3</c:v>
                </c:pt>
                <c:pt idx="4773">
                  <c:v>-4.8930546883400004E-3</c:v>
                </c:pt>
                <c:pt idx="4774">
                  <c:v>-4.8930546883400004E-3</c:v>
                </c:pt>
                <c:pt idx="4775">
                  <c:v>-4.8930546883400004E-3</c:v>
                </c:pt>
                <c:pt idx="4776">
                  <c:v>-4.8930546883400004E-3</c:v>
                </c:pt>
                <c:pt idx="4777">
                  <c:v>-4.8930546883400004E-3</c:v>
                </c:pt>
                <c:pt idx="4778">
                  <c:v>-4.8930546883400004E-3</c:v>
                </c:pt>
                <c:pt idx="4779">
                  <c:v>-4.8930546883400004E-3</c:v>
                </c:pt>
                <c:pt idx="4780">
                  <c:v>-4.8930546883400004E-3</c:v>
                </c:pt>
                <c:pt idx="4781">
                  <c:v>-4.8930546883400004E-3</c:v>
                </c:pt>
                <c:pt idx="4782">
                  <c:v>-4.8930546883400004E-3</c:v>
                </c:pt>
                <c:pt idx="4783">
                  <c:v>-4.8930546883400004E-3</c:v>
                </c:pt>
                <c:pt idx="4784">
                  <c:v>-4.8930546883400004E-3</c:v>
                </c:pt>
                <c:pt idx="4785">
                  <c:v>-4.8930546883400004E-3</c:v>
                </c:pt>
                <c:pt idx="4786">
                  <c:v>-4.8930546883400004E-3</c:v>
                </c:pt>
                <c:pt idx="4787">
                  <c:v>-4.8930546883400004E-3</c:v>
                </c:pt>
                <c:pt idx="4788">
                  <c:v>-4.8930546883400004E-3</c:v>
                </c:pt>
                <c:pt idx="4789">
                  <c:v>-4.8930546883400004E-3</c:v>
                </c:pt>
                <c:pt idx="4790">
                  <c:v>-4.8930546883400004E-3</c:v>
                </c:pt>
                <c:pt idx="4791">
                  <c:v>-4.8930546883400004E-3</c:v>
                </c:pt>
                <c:pt idx="4792">
                  <c:v>-4.8930546883400004E-3</c:v>
                </c:pt>
                <c:pt idx="4793">
                  <c:v>-4.8930546883400004E-3</c:v>
                </c:pt>
                <c:pt idx="4794">
                  <c:v>-4.8930546883400004E-3</c:v>
                </c:pt>
                <c:pt idx="4795">
                  <c:v>-4.8930546883400004E-3</c:v>
                </c:pt>
                <c:pt idx="4796">
                  <c:v>-4.8930546883400004E-3</c:v>
                </c:pt>
                <c:pt idx="4797">
                  <c:v>-4.8930546883400004E-3</c:v>
                </c:pt>
                <c:pt idx="4798">
                  <c:v>-4.8930546883400004E-3</c:v>
                </c:pt>
                <c:pt idx="4799">
                  <c:v>-4.8930546883400004E-3</c:v>
                </c:pt>
                <c:pt idx="4800">
                  <c:v>-4.8930546883400004E-3</c:v>
                </c:pt>
                <c:pt idx="4801">
                  <c:v>-4.8930546883400004E-3</c:v>
                </c:pt>
                <c:pt idx="4802">
                  <c:v>-4.8930546883400004E-3</c:v>
                </c:pt>
                <c:pt idx="4803">
                  <c:v>-4.8930546883400004E-3</c:v>
                </c:pt>
                <c:pt idx="4804">
                  <c:v>-4.8930546883400004E-3</c:v>
                </c:pt>
                <c:pt idx="4805">
                  <c:v>-4.8930546883400004E-3</c:v>
                </c:pt>
                <c:pt idx="4806">
                  <c:v>-4.8930546883400004E-3</c:v>
                </c:pt>
                <c:pt idx="4807">
                  <c:v>-4.8930546883400004E-3</c:v>
                </c:pt>
                <c:pt idx="4808">
                  <c:v>-4.8930546883400004E-3</c:v>
                </c:pt>
                <c:pt idx="4809">
                  <c:v>-4.8930546883400004E-3</c:v>
                </c:pt>
                <c:pt idx="4810">
                  <c:v>-4.8930546883400004E-3</c:v>
                </c:pt>
                <c:pt idx="4811">
                  <c:v>-4.8930546883400004E-3</c:v>
                </c:pt>
                <c:pt idx="4812">
                  <c:v>-4.8930546883400004E-3</c:v>
                </c:pt>
                <c:pt idx="4813">
                  <c:v>-4.8930546883400004E-3</c:v>
                </c:pt>
                <c:pt idx="4814">
                  <c:v>-4.8930546883400004E-3</c:v>
                </c:pt>
                <c:pt idx="4815">
                  <c:v>-4.8930546883400004E-3</c:v>
                </c:pt>
                <c:pt idx="4816">
                  <c:v>-4.8930546883400004E-3</c:v>
                </c:pt>
                <c:pt idx="4817">
                  <c:v>-4.8930546883400004E-3</c:v>
                </c:pt>
                <c:pt idx="4818">
                  <c:v>-4.8930546883400004E-3</c:v>
                </c:pt>
                <c:pt idx="4819">
                  <c:v>-4.8930546883400004E-3</c:v>
                </c:pt>
                <c:pt idx="4820">
                  <c:v>-4.8930546883400004E-3</c:v>
                </c:pt>
                <c:pt idx="4821">
                  <c:v>-4.8930546883400004E-3</c:v>
                </c:pt>
                <c:pt idx="4822">
                  <c:v>-4.8930546883400004E-3</c:v>
                </c:pt>
                <c:pt idx="4823">
                  <c:v>-4.8930546883400004E-3</c:v>
                </c:pt>
                <c:pt idx="4824">
                  <c:v>-4.8930546883400004E-3</c:v>
                </c:pt>
                <c:pt idx="4825">
                  <c:v>-4.8930546883400004E-3</c:v>
                </c:pt>
                <c:pt idx="4826">
                  <c:v>-4.8930546883400004E-3</c:v>
                </c:pt>
                <c:pt idx="4827">
                  <c:v>-4.8930546883400004E-3</c:v>
                </c:pt>
                <c:pt idx="4828">
                  <c:v>-4.8930546883400004E-3</c:v>
                </c:pt>
                <c:pt idx="4829">
                  <c:v>-4.8930546883400004E-3</c:v>
                </c:pt>
                <c:pt idx="4830">
                  <c:v>-4.8930546883400004E-3</c:v>
                </c:pt>
                <c:pt idx="4831">
                  <c:v>-4.8930546883400004E-3</c:v>
                </c:pt>
                <c:pt idx="4832">
                  <c:v>-4.8930546883400004E-3</c:v>
                </c:pt>
                <c:pt idx="4833">
                  <c:v>-4.8930546883400004E-3</c:v>
                </c:pt>
                <c:pt idx="4834">
                  <c:v>-4.8930546883400004E-3</c:v>
                </c:pt>
                <c:pt idx="4835">
                  <c:v>-4.8930546883400004E-3</c:v>
                </c:pt>
                <c:pt idx="4836">
                  <c:v>-4.8930546883400004E-3</c:v>
                </c:pt>
                <c:pt idx="4837">
                  <c:v>-4.8930546883400004E-3</c:v>
                </c:pt>
                <c:pt idx="4838">
                  <c:v>-4.8930546883400004E-3</c:v>
                </c:pt>
                <c:pt idx="4839">
                  <c:v>-4.8930546883400004E-3</c:v>
                </c:pt>
                <c:pt idx="4840">
                  <c:v>-4.8930546883400004E-3</c:v>
                </c:pt>
                <c:pt idx="4841">
                  <c:v>-4.8930546883400004E-3</c:v>
                </c:pt>
                <c:pt idx="4842">
                  <c:v>-4.8930546883400004E-3</c:v>
                </c:pt>
                <c:pt idx="4843">
                  <c:v>-4.8930546883400004E-3</c:v>
                </c:pt>
                <c:pt idx="4844">
                  <c:v>-4.8930546883400004E-3</c:v>
                </c:pt>
                <c:pt idx="4845">
                  <c:v>-4.8930546883400004E-3</c:v>
                </c:pt>
                <c:pt idx="4846">
                  <c:v>-4.8930546883400004E-3</c:v>
                </c:pt>
                <c:pt idx="4847">
                  <c:v>-4.8930546883400004E-3</c:v>
                </c:pt>
                <c:pt idx="4848">
                  <c:v>-4.8930546883400004E-3</c:v>
                </c:pt>
                <c:pt idx="4849">
                  <c:v>-4.8930546883400004E-3</c:v>
                </c:pt>
                <c:pt idx="4850">
                  <c:v>-4.8930546883400004E-3</c:v>
                </c:pt>
                <c:pt idx="4851">
                  <c:v>-4.8930546883400004E-3</c:v>
                </c:pt>
                <c:pt idx="4852">
                  <c:v>-4.8930546883400004E-3</c:v>
                </c:pt>
                <c:pt idx="4853">
                  <c:v>-4.8930546883400004E-3</c:v>
                </c:pt>
                <c:pt idx="4854">
                  <c:v>-4.8930546883400004E-3</c:v>
                </c:pt>
                <c:pt idx="4855">
                  <c:v>-4.8930546883400004E-3</c:v>
                </c:pt>
                <c:pt idx="4856">
                  <c:v>-4.8930546883400004E-3</c:v>
                </c:pt>
                <c:pt idx="4857">
                  <c:v>-4.8930546883400004E-3</c:v>
                </c:pt>
                <c:pt idx="4858">
                  <c:v>-4.8930546883400004E-3</c:v>
                </c:pt>
                <c:pt idx="4859">
                  <c:v>-4.8930546883400004E-3</c:v>
                </c:pt>
                <c:pt idx="4860">
                  <c:v>-4.8930546883400004E-3</c:v>
                </c:pt>
                <c:pt idx="4861">
                  <c:v>-4.8930546883400004E-3</c:v>
                </c:pt>
                <c:pt idx="4862">
                  <c:v>-4.8930546883400004E-3</c:v>
                </c:pt>
                <c:pt idx="4863">
                  <c:v>-4.8930546883400004E-3</c:v>
                </c:pt>
                <c:pt idx="4864">
                  <c:v>-4.8930546883400004E-3</c:v>
                </c:pt>
                <c:pt idx="4865">
                  <c:v>-4.8930546883400004E-3</c:v>
                </c:pt>
                <c:pt idx="4866">
                  <c:v>-4.8930546883400004E-3</c:v>
                </c:pt>
                <c:pt idx="4867">
                  <c:v>-4.8930546883400004E-3</c:v>
                </c:pt>
                <c:pt idx="4868">
                  <c:v>-4.8930546883400004E-3</c:v>
                </c:pt>
                <c:pt idx="4869">
                  <c:v>-4.8930546883400004E-3</c:v>
                </c:pt>
                <c:pt idx="4870">
                  <c:v>-4.8930546883400004E-3</c:v>
                </c:pt>
                <c:pt idx="4871">
                  <c:v>-4.8930546883400004E-3</c:v>
                </c:pt>
                <c:pt idx="4872">
                  <c:v>-4.8930546883400004E-3</c:v>
                </c:pt>
                <c:pt idx="4873">
                  <c:v>-4.8930546883400004E-3</c:v>
                </c:pt>
                <c:pt idx="4874">
                  <c:v>-4.8930546883400004E-3</c:v>
                </c:pt>
                <c:pt idx="4875">
                  <c:v>-4.8930546883400004E-3</c:v>
                </c:pt>
                <c:pt idx="4876">
                  <c:v>-4.8930546883400004E-3</c:v>
                </c:pt>
                <c:pt idx="4877">
                  <c:v>-4.8930546883400004E-3</c:v>
                </c:pt>
                <c:pt idx="4878">
                  <c:v>-4.8930546883400004E-3</c:v>
                </c:pt>
                <c:pt idx="4879">
                  <c:v>-4.8930546883400004E-3</c:v>
                </c:pt>
                <c:pt idx="4880">
                  <c:v>-4.8930546883400004E-3</c:v>
                </c:pt>
                <c:pt idx="4881">
                  <c:v>-4.8930546883400004E-3</c:v>
                </c:pt>
                <c:pt idx="4882">
                  <c:v>-4.8930546883400004E-3</c:v>
                </c:pt>
                <c:pt idx="4883">
                  <c:v>-4.8930546883400004E-3</c:v>
                </c:pt>
                <c:pt idx="4884">
                  <c:v>-4.8930546883400004E-3</c:v>
                </c:pt>
                <c:pt idx="4885">
                  <c:v>-4.8930546883400004E-3</c:v>
                </c:pt>
                <c:pt idx="4886">
                  <c:v>-4.8930546883400004E-3</c:v>
                </c:pt>
                <c:pt idx="4887">
                  <c:v>-4.8930546883400004E-3</c:v>
                </c:pt>
                <c:pt idx="4888">
                  <c:v>-4.8930546883400004E-3</c:v>
                </c:pt>
                <c:pt idx="4889">
                  <c:v>-4.8930546883400004E-3</c:v>
                </c:pt>
                <c:pt idx="4890">
                  <c:v>-4.8930546883400004E-3</c:v>
                </c:pt>
                <c:pt idx="4891">
                  <c:v>-4.8930546883400004E-3</c:v>
                </c:pt>
                <c:pt idx="4892">
                  <c:v>-4.8930546883400004E-3</c:v>
                </c:pt>
                <c:pt idx="4893">
                  <c:v>-4.8930546883400004E-3</c:v>
                </c:pt>
                <c:pt idx="4894">
                  <c:v>-4.8930546883400004E-3</c:v>
                </c:pt>
                <c:pt idx="4895">
                  <c:v>-4.8930546883400004E-3</c:v>
                </c:pt>
                <c:pt idx="4896">
                  <c:v>-4.8930546883400004E-3</c:v>
                </c:pt>
                <c:pt idx="4897">
                  <c:v>-4.8930546883400004E-3</c:v>
                </c:pt>
                <c:pt idx="4898">
                  <c:v>-4.8930546883400004E-3</c:v>
                </c:pt>
                <c:pt idx="4899">
                  <c:v>-4.8930546883400004E-3</c:v>
                </c:pt>
                <c:pt idx="4900">
                  <c:v>-4.8930546883400004E-3</c:v>
                </c:pt>
                <c:pt idx="4901">
                  <c:v>-4.8930546883400004E-3</c:v>
                </c:pt>
                <c:pt idx="4902">
                  <c:v>-4.8930546883400004E-3</c:v>
                </c:pt>
                <c:pt idx="4903">
                  <c:v>-4.8930546883400004E-3</c:v>
                </c:pt>
                <c:pt idx="4904">
                  <c:v>-4.8930546883400004E-3</c:v>
                </c:pt>
                <c:pt idx="4905">
                  <c:v>-4.8930546883400004E-3</c:v>
                </c:pt>
                <c:pt idx="4906">
                  <c:v>-4.8930546883400004E-3</c:v>
                </c:pt>
                <c:pt idx="4907">
                  <c:v>-4.8930546883400004E-3</c:v>
                </c:pt>
                <c:pt idx="4908">
                  <c:v>-4.8930546883400004E-3</c:v>
                </c:pt>
                <c:pt idx="4909">
                  <c:v>-4.8930546883400004E-3</c:v>
                </c:pt>
                <c:pt idx="4910">
                  <c:v>-4.8930546883400004E-3</c:v>
                </c:pt>
                <c:pt idx="4911">
                  <c:v>-4.8930546883400004E-3</c:v>
                </c:pt>
                <c:pt idx="4912">
                  <c:v>-4.8930546883400004E-3</c:v>
                </c:pt>
                <c:pt idx="4913">
                  <c:v>-4.8930546883400004E-3</c:v>
                </c:pt>
                <c:pt idx="4914">
                  <c:v>-4.8930546883400004E-3</c:v>
                </c:pt>
                <c:pt idx="4915">
                  <c:v>-4.8930546883400004E-3</c:v>
                </c:pt>
                <c:pt idx="4916">
                  <c:v>-4.8930546883400004E-3</c:v>
                </c:pt>
                <c:pt idx="4917">
                  <c:v>-4.8930546883400004E-3</c:v>
                </c:pt>
                <c:pt idx="4918">
                  <c:v>-4.8930546883400004E-3</c:v>
                </c:pt>
                <c:pt idx="4919">
                  <c:v>-4.8930546883400004E-3</c:v>
                </c:pt>
                <c:pt idx="4920">
                  <c:v>-4.8930546883400004E-3</c:v>
                </c:pt>
                <c:pt idx="4921">
                  <c:v>-4.8930546883400004E-3</c:v>
                </c:pt>
                <c:pt idx="4922">
                  <c:v>-4.8930546883400004E-3</c:v>
                </c:pt>
                <c:pt idx="4923">
                  <c:v>-4.8930546883400004E-3</c:v>
                </c:pt>
                <c:pt idx="4924">
                  <c:v>-4.8930546883400004E-3</c:v>
                </c:pt>
                <c:pt idx="4925">
                  <c:v>-4.8930546883400004E-3</c:v>
                </c:pt>
                <c:pt idx="4926">
                  <c:v>-4.8930546883400004E-3</c:v>
                </c:pt>
                <c:pt idx="4927">
                  <c:v>-4.8930546883400004E-3</c:v>
                </c:pt>
                <c:pt idx="4928">
                  <c:v>-4.8930546883400004E-3</c:v>
                </c:pt>
                <c:pt idx="4929">
                  <c:v>-4.8930546883400004E-3</c:v>
                </c:pt>
                <c:pt idx="4930">
                  <c:v>-4.8930546883400004E-3</c:v>
                </c:pt>
                <c:pt idx="4931">
                  <c:v>-4.8930546883400004E-3</c:v>
                </c:pt>
                <c:pt idx="4932">
                  <c:v>-4.8930546883400004E-3</c:v>
                </c:pt>
                <c:pt idx="4933">
                  <c:v>-4.8930546883400004E-3</c:v>
                </c:pt>
                <c:pt idx="4934">
                  <c:v>-4.8930546883400004E-3</c:v>
                </c:pt>
                <c:pt idx="4935">
                  <c:v>-4.8930546883400004E-3</c:v>
                </c:pt>
                <c:pt idx="4936">
                  <c:v>-4.8930546883400004E-3</c:v>
                </c:pt>
                <c:pt idx="4937">
                  <c:v>-4.8930546883400004E-3</c:v>
                </c:pt>
                <c:pt idx="4938">
                  <c:v>-4.8930546883400004E-3</c:v>
                </c:pt>
                <c:pt idx="4939">
                  <c:v>-4.8930546883400004E-3</c:v>
                </c:pt>
                <c:pt idx="4940">
                  <c:v>-4.8930546883400004E-3</c:v>
                </c:pt>
                <c:pt idx="4941">
                  <c:v>-4.8930546883400004E-3</c:v>
                </c:pt>
                <c:pt idx="4942">
                  <c:v>-4.8930546883400004E-3</c:v>
                </c:pt>
                <c:pt idx="4943">
                  <c:v>-4.8930546883400004E-3</c:v>
                </c:pt>
                <c:pt idx="4944">
                  <c:v>-4.8930546883400004E-3</c:v>
                </c:pt>
                <c:pt idx="4945">
                  <c:v>-4.8930546883400004E-3</c:v>
                </c:pt>
                <c:pt idx="4946">
                  <c:v>-4.8930546883400004E-3</c:v>
                </c:pt>
                <c:pt idx="4947">
                  <c:v>-4.8930546883400004E-3</c:v>
                </c:pt>
                <c:pt idx="4948">
                  <c:v>-4.8930546883400004E-3</c:v>
                </c:pt>
                <c:pt idx="4949">
                  <c:v>-4.8930546883400004E-3</c:v>
                </c:pt>
                <c:pt idx="4950">
                  <c:v>-4.8930546883400004E-3</c:v>
                </c:pt>
                <c:pt idx="4951">
                  <c:v>-4.8930546883400004E-3</c:v>
                </c:pt>
                <c:pt idx="4952">
                  <c:v>-4.8930546883400004E-3</c:v>
                </c:pt>
                <c:pt idx="4953">
                  <c:v>-4.8930546883400004E-3</c:v>
                </c:pt>
                <c:pt idx="4954">
                  <c:v>-4.8930546883400004E-3</c:v>
                </c:pt>
                <c:pt idx="4955">
                  <c:v>-4.8930546883400004E-3</c:v>
                </c:pt>
                <c:pt idx="4956">
                  <c:v>-4.8930546883400004E-3</c:v>
                </c:pt>
                <c:pt idx="4957">
                  <c:v>-4.8930546883400004E-3</c:v>
                </c:pt>
                <c:pt idx="4958">
                  <c:v>-4.8930546883400004E-3</c:v>
                </c:pt>
                <c:pt idx="4959">
                  <c:v>-4.8930546883400004E-3</c:v>
                </c:pt>
                <c:pt idx="4960">
                  <c:v>-4.8930546883400004E-3</c:v>
                </c:pt>
                <c:pt idx="4961">
                  <c:v>-4.8930546883400004E-3</c:v>
                </c:pt>
                <c:pt idx="4962">
                  <c:v>-4.8930546883400004E-3</c:v>
                </c:pt>
                <c:pt idx="4963">
                  <c:v>-4.8930546883400004E-3</c:v>
                </c:pt>
                <c:pt idx="4964">
                  <c:v>-4.8930546883400004E-3</c:v>
                </c:pt>
                <c:pt idx="4965">
                  <c:v>-4.8930546883400004E-3</c:v>
                </c:pt>
                <c:pt idx="4966">
                  <c:v>-4.8930546883400004E-3</c:v>
                </c:pt>
                <c:pt idx="4967">
                  <c:v>-4.8930546883400004E-3</c:v>
                </c:pt>
                <c:pt idx="4968">
                  <c:v>-4.8930546883400004E-3</c:v>
                </c:pt>
                <c:pt idx="4969">
                  <c:v>-4.8930546883400004E-3</c:v>
                </c:pt>
                <c:pt idx="4970">
                  <c:v>-4.8930546883400004E-3</c:v>
                </c:pt>
                <c:pt idx="4971">
                  <c:v>-4.8930546883400004E-3</c:v>
                </c:pt>
                <c:pt idx="4972">
                  <c:v>-4.8930546883400004E-3</c:v>
                </c:pt>
                <c:pt idx="4973">
                  <c:v>-4.8930546883400004E-3</c:v>
                </c:pt>
                <c:pt idx="4974">
                  <c:v>-4.8930546883400004E-3</c:v>
                </c:pt>
                <c:pt idx="4975">
                  <c:v>-4.8930546883400004E-3</c:v>
                </c:pt>
                <c:pt idx="4976">
                  <c:v>-4.8930546883400004E-3</c:v>
                </c:pt>
                <c:pt idx="4977">
                  <c:v>-4.8930546883400004E-3</c:v>
                </c:pt>
                <c:pt idx="4978">
                  <c:v>-4.8930546883400004E-3</c:v>
                </c:pt>
                <c:pt idx="4979">
                  <c:v>-4.8930546883400004E-3</c:v>
                </c:pt>
                <c:pt idx="4980">
                  <c:v>-4.8930546883400004E-3</c:v>
                </c:pt>
                <c:pt idx="4981">
                  <c:v>-4.8930546883400004E-3</c:v>
                </c:pt>
                <c:pt idx="4982">
                  <c:v>-4.8930546883400004E-3</c:v>
                </c:pt>
                <c:pt idx="4983">
                  <c:v>-4.8930546883400004E-3</c:v>
                </c:pt>
                <c:pt idx="4984">
                  <c:v>-4.8930546883400004E-3</c:v>
                </c:pt>
                <c:pt idx="4985">
                  <c:v>-4.8930546883400004E-3</c:v>
                </c:pt>
                <c:pt idx="4986">
                  <c:v>-4.8930546883400004E-3</c:v>
                </c:pt>
                <c:pt idx="4987">
                  <c:v>-4.8930546883400004E-3</c:v>
                </c:pt>
                <c:pt idx="4988">
                  <c:v>-4.8930546883400004E-3</c:v>
                </c:pt>
                <c:pt idx="4989">
                  <c:v>-4.8930546883400004E-3</c:v>
                </c:pt>
                <c:pt idx="4990">
                  <c:v>-4.8930546883400004E-3</c:v>
                </c:pt>
                <c:pt idx="4991">
                  <c:v>-4.8930546883400004E-3</c:v>
                </c:pt>
                <c:pt idx="4992">
                  <c:v>-4.8930546883400004E-3</c:v>
                </c:pt>
                <c:pt idx="4993">
                  <c:v>-4.8930546883400004E-3</c:v>
                </c:pt>
                <c:pt idx="4994">
                  <c:v>-4.8930546883400004E-3</c:v>
                </c:pt>
                <c:pt idx="4995">
                  <c:v>-4.8930546883400004E-3</c:v>
                </c:pt>
                <c:pt idx="4996">
                  <c:v>-4.8930546883400004E-3</c:v>
                </c:pt>
                <c:pt idx="4997">
                  <c:v>-4.8930546883400004E-3</c:v>
                </c:pt>
                <c:pt idx="4998">
                  <c:v>-4.8930546883400004E-3</c:v>
                </c:pt>
                <c:pt idx="4999">
                  <c:v>-4.8930546883400004E-3</c:v>
                </c:pt>
                <c:pt idx="5000">
                  <c:v>-4.8930546883400004E-3</c:v>
                </c:pt>
                <c:pt idx="5001">
                  <c:v>-4.8930546883400004E-3</c:v>
                </c:pt>
                <c:pt idx="5002">
                  <c:v>-4.8930546883400004E-3</c:v>
                </c:pt>
                <c:pt idx="5003">
                  <c:v>-4.8930546883400004E-3</c:v>
                </c:pt>
                <c:pt idx="5004">
                  <c:v>-4.8930546883400004E-3</c:v>
                </c:pt>
                <c:pt idx="5005">
                  <c:v>-4.8930546883400004E-3</c:v>
                </c:pt>
                <c:pt idx="5006">
                  <c:v>-4.8930546883400004E-3</c:v>
                </c:pt>
                <c:pt idx="5007">
                  <c:v>-4.8930546883400004E-3</c:v>
                </c:pt>
                <c:pt idx="5008">
                  <c:v>-4.8930546883400004E-3</c:v>
                </c:pt>
                <c:pt idx="5009">
                  <c:v>-4.8930546883400004E-3</c:v>
                </c:pt>
                <c:pt idx="5010">
                  <c:v>-4.8930546883400004E-3</c:v>
                </c:pt>
                <c:pt idx="5011">
                  <c:v>-4.8930546883400004E-3</c:v>
                </c:pt>
                <c:pt idx="5012">
                  <c:v>-4.8930546883400004E-3</c:v>
                </c:pt>
                <c:pt idx="5013">
                  <c:v>-4.8930546883400004E-3</c:v>
                </c:pt>
                <c:pt idx="5014">
                  <c:v>-4.8930546883400004E-3</c:v>
                </c:pt>
                <c:pt idx="5015">
                  <c:v>-4.8930546883400004E-3</c:v>
                </c:pt>
                <c:pt idx="5016">
                  <c:v>-4.8930546883400004E-3</c:v>
                </c:pt>
                <c:pt idx="5017">
                  <c:v>-4.8930546883400004E-3</c:v>
                </c:pt>
                <c:pt idx="5018">
                  <c:v>-4.8930546883400004E-3</c:v>
                </c:pt>
                <c:pt idx="5019">
                  <c:v>-4.8930546883400004E-3</c:v>
                </c:pt>
                <c:pt idx="5020">
                  <c:v>-4.8930546883400004E-3</c:v>
                </c:pt>
                <c:pt idx="5021">
                  <c:v>-4.8930546883400004E-3</c:v>
                </c:pt>
                <c:pt idx="5022">
                  <c:v>-4.8930546883400004E-3</c:v>
                </c:pt>
                <c:pt idx="5023">
                  <c:v>-4.8930546883400004E-3</c:v>
                </c:pt>
                <c:pt idx="5024">
                  <c:v>-4.8930546883400004E-3</c:v>
                </c:pt>
                <c:pt idx="5025">
                  <c:v>-4.8930546883400004E-3</c:v>
                </c:pt>
                <c:pt idx="5026">
                  <c:v>-4.8930546883400004E-3</c:v>
                </c:pt>
                <c:pt idx="5027">
                  <c:v>-4.8930546883400004E-3</c:v>
                </c:pt>
                <c:pt idx="5028">
                  <c:v>-4.8930546883400004E-3</c:v>
                </c:pt>
                <c:pt idx="5029">
                  <c:v>-4.8930546883400004E-3</c:v>
                </c:pt>
                <c:pt idx="5030">
                  <c:v>-4.8930546883400004E-3</c:v>
                </c:pt>
                <c:pt idx="5031">
                  <c:v>-4.8930546883400004E-3</c:v>
                </c:pt>
                <c:pt idx="5032">
                  <c:v>-4.8930546883400004E-3</c:v>
                </c:pt>
                <c:pt idx="5033">
                  <c:v>-4.8930546883400004E-3</c:v>
                </c:pt>
                <c:pt idx="5034">
                  <c:v>-4.8930546883400004E-3</c:v>
                </c:pt>
                <c:pt idx="5035">
                  <c:v>-4.8930546883400004E-3</c:v>
                </c:pt>
                <c:pt idx="5036">
                  <c:v>-4.8930546883400004E-3</c:v>
                </c:pt>
                <c:pt idx="5037">
                  <c:v>-4.8930546883400004E-3</c:v>
                </c:pt>
                <c:pt idx="5038">
                  <c:v>-4.8930546883400004E-3</c:v>
                </c:pt>
                <c:pt idx="5039">
                  <c:v>-4.8930546883400004E-3</c:v>
                </c:pt>
                <c:pt idx="5040">
                  <c:v>-4.8930546883400004E-3</c:v>
                </c:pt>
                <c:pt idx="5041">
                  <c:v>-4.8930546883400004E-3</c:v>
                </c:pt>
                <c:pt idx="5042">
                  <c:v>-4.8930546883400004E-3</c:v>
                </c:pt>
                <c:pt idx="5043">
                  <c:v>-4.8930546883400004E-3</c:v>
                </c:pt>
                <c:pt idx="5044">
                  <c:v>-4.8930546883400004E-3</c:v>
                </c:pt>
                <c:pt idx="5045">
                  <c:v>-4.8930546883400004E-3</c:v>
                </c:pt>
                <c:pt idx="5046">
                  <c:v>-4.8930546883400004E-3</c:v>
                </c:pt>
                <c:pt idx="5047">
                  <c:v>-4.8930546883400004E-3</c:v>
                </c:pt>
                <c:pt idx="5048">
                  <c:v>-4.8930546883400004E-3</c:v>
                </c:pt>
                <c:pt idx="5049">
                  <c:v>-4.8930546883400004E-3</c:v>
                </c:pt>
                <c:pt idx="5050">
                  <c:v>-4.8930546883400004E-3</c:v>
                </c:pt>
                <c:pt idx="5051">
                  <c:v>-4.8930546883400004E-3</c:v>
                </c:pt>
                <c:pt idx="5052">
                  <c:v>-4.8930546883400004E-3</c:v>
                </c:pt>
                <c:pt idx="5053">
                  <c:v>-4.8930546883400004E-3</c:v>
                </c:pt>
                <c:pt idx="5054">
                  <c:v>-4.8930546883400004E-3</c:v>
                </c:pt>
                <c:pt idx="5055">
                  <c:v>-4.8930546883400004E-3</c:v>
                </c:pt>
                <c:pt idx="5056">
                  <c:v>-4.8930546883400004E-3</c:v>
                </c:pt>
                <c:pt idx="5057">
                  <c:v>-4.8930546883400004E-3</c:v>
                </c:pt>
                <c:pt idx="5058">
                  <c:v>-4.8930546883400004E-3</c:v>
                </c:pt>
                <c:pt idx="5059">
                  <c:v>-4.8930546883400004E-3</c:v>
                </c:pt>
                <c:pt idx="5060">
                  <c:v>-4.8930546883400004E-3</c:v>
                </c:pt>
                <c:pt idx="5061">
                  <c:v>-4.8930546883400004E-3</c:v>
                </c:pt>
                <c:pt idx="5062">
                  <c:v>-4.8930546883400004E-3</c:v>
                </c:pt>
                <c:pt idx="5063">
                  <c:v>-4.8930546883400004E-3</c:v>
                </c:pt>
                <c:pt idx="5064">
                  <c:v>-4.8930546883400004E-3</c:v>
                </c:pt>
                <c:pt idx="5065">
                  <c:v>-4.8930546883400004E-3</c:v>
                </c:pt>
                <c:pt idx="5066">
                  <c:v>-4.8930546883400004E-3</c:v>
                </c:pt>
                <c:pt idx="5067">
                  <c:v>-4.8930546883400004E-3</c:v>
                </c:pt>
                <c:pt idx="5068">
                  <c:v>-4.8930546883400004E-3</c:v>
                </c:pt>
                <c:pt idx="5069">
                  <c:v>-4.8930546883400004E-3</c:v>
                </c:pt>
                <c:pt idx="5070">
                  <c:v>-4.8930546883400004E-3</c:v>
                </c:pt>
                <c:pt idx="5071">
                  <c:v>-4.8930546883400004E-3</c:v>
                </c:pt>
                <c:pt idx="5072">
                  <c:v>-4.8930546883400004E-3</c:v>
                </c:pt>
                <c:pt idx="5073">
                  <c:v>-4.8930546883400004E-3</c:v>
                </c:pt>
                <c:pt idx="5074">
                  <c:v>-4.8930546883400004E-3</c:v>
                </c:pt>
                <c:pt idx="5075">
                  <c:v>-4.8930546883400004E-3</c:v>
                </c:pt>
                <c:pt idx="5076">
                  <c:v>-4.8930546883400004E-3</c:v>
                </c:pt>
                <c:pt idx="5077">
                  <c:v>-4.8930546883400004E-3</c:v>
                </c:pt>
                <c:pt idx="5078">
                  <c:v>-4.8930546883400004E-3</c:v>
                </c:pt>
                <c:pt idx="5079">
                  <c:v>-4.8930546883400004E-3</c:v>
                </c:pt>
                <c:pt idx="5080">
                  <c:v>-4.8930546883400004E-3</c:v>
                </c:pt>
                <c:pt idx="5081">
                  <c:v>-4.8930546883400004E-3</c:v>
                </c:pt>
                <c:pt idx="5082">
                  <c:v>-4.8930546883400004E-3</c:v>
                </c:pt>
                <c:pt idx="5083">
                  <c:v>-4.8930546883400004E-3</c:v>
                </c:pt>
                <c:pt idx="5084">
                  <c:v>-4.8930546883400004E-3</c:v>
                </c:pt>
                <c:pt idx="5085">
                  <c:v>-4.8930546883400004E-3</c:v>
                </c:pt>
                <c:pt idx="5086">
                  <c:v>-4.8930546883400004E-3</c:v>
                </c:pt>
                <c:pt idx="5087">
                  <c:v>-4.8930546883400004E-3</c:v>
                </c:pt>
                <c:pt idx="5088">
                  <c:v>-4.8930546883400004E-3</c:v>
                </c:pt>
                <c:pt idx="5089">
                  <c:v>-4.8930546883400004E-3</c:v>
                </c:pt>
                <c:pt idx="5090">
                  <c:v>-4.8930546883400004E-3</c:v>
                </c:pt>
                <c:pt idx="5091">
                  <c:v>-4.8930546883400004E-3</c:v>
                </c:pt>
                <c:pt idx="5092">
                  <c:v>-4.8930546883400004E-3</c:v>
                </c:pt>
                <c:pt idx="5093">
                  <c:v>-4.8930546883400004E-3</c:v>
                </c:pt>
                <c:pt idx="5094">
                  <c:v>-4.8930546883400004E-3</c:v>
                </c:pt>
                <c:pt idx="5095">
                  <c:v>-4.8930546883400004E-3</c:v>
                </c:pt>
                <c:pt idx="5096">
                  <c:v>-4.8930546883400004E-3</c:v>
                </c:pt>
                <c:pt idx="5097">
                  <c:v>-4.8930546883400004E-3</c:v>
                </c:pt>
                <c:pt idx="5098">
                  <c:v>-4.8930546883400004E-3</c:v>
                </c:pt>
                <c:pt idx="5099">
                  <c:v>-4.8930546883400004E-3</c:v>
                </c:pt>
                <c:pt idx="5100">
                  <c:v>-4.8930546883400004E-3</c:v>
                </c:pt>
                <c:pt idx="5101">
                  <c:v>-4.8930546883400004E-3</c:v>
                </c:pt>
                <c:pt idx="5102">
                  <c:v>-4.8930546883400004E-3</c:v>
                </c:pt>
                <c:pt idx="5103">
                  <c:v>-4.8930546883400004E-3</c:v>
                </c:pt>
                <c:pt idx="5104">
                  <c:v>-4.8930546883400004E-3</c:v>
                </c:pt>
                <c:pt idx="5105">
                  <c:v>-4.8930546883400004E-3</c:v>
                </c:pt>
                <c:pt idx="5106">
                  <c:v>-4.8930546883400004E-3</c:v>
                </c:pt>
                <c:pt idx="5107">
                  <c:v>-4.8930546883400004E-3</c:v>
                </c:pt>
                <c:pt idx="5108">
                  <c:v>-4.8930546883400004E-3</c:v>
                </c:pt>
                <c:pt idx="5109">
                  <c:v>-4.8930546883400004E-3</c:v>
                </c:pt>
                <c:pt idx="5110">
                  <c:v>-4.8930546883400004E-3</c:v>
                </c:pt>
                <c:pt idx="5111">
                  <c:v>-4.8930546883400004E-3</c:v>
                </c:pt>
                <c:pt idx="5112">
                  <c:v>-4.8930546883400004E-3</c:v>
                </c:pt>
                <c:pt idx="5113">
                  <c:v>-4.8930546883400004E-3</c:v>
                </c:pt>
                <c:pt idx="5114">
                  <c:v>-4.8930546883400004E-3</c:v>
                </c:pt>
                <c:pt idx="5115">
                  <c:v>-4.8930546883400004E-3</c:v>
                </c:pt>
                <c:pt idx="5116">
                  <c:v>-4.8930546883400004E-3</c:v>
                </c:pt>
                <c:pt idx="5117">
                  <c:v>-4.8930546883400004E-3</c:v>
                </c:pt>
                <c:pt idx="5118">
                  <c:v>-4.8930546883400004E-3</c:v>
                </c:pt>
                <c:pt idx="5119">
                  <c:v>-4.8930546883400004E-3</c:v>
                </c:pt>
                <c:pt idx="5120">
                  <c:v>-4.8930546883400004E-3</c:v>
                </c:pt>
                <c:pt idx="5121">
                  <c:v>-4.8930546883400004E-3</c:v>
                </c:pt>
                <c:pt idx="5122">
                  <c:v>-4.8930546883400004E-3</c:v>
                </c:pt>
                <c:pt idx="5123">
                  <c:v>-4.8930546883400004E-3</c:v>
                </c:pt>
                <c:pt idx="5124">
                  <c:v>-4.8930546883400004E-3</c:v>
                </c:pt>
                <c:pt idx="5125">
                  <c:v>-4.8930546883400004E-3</c:v>
                </c:pt>
                <c:pt idx="5126">
                  <c:v>-4.8930546883400004E-3</c:v>
                </c:pt>
                <c:pt idx="5127">
                  <c:v>-4.8930546883400004E-3</c:v>
                </c:pt>
                <c:pt idx="5128">
                  <c:v>-4.8930546883400004E-3</c:v>
                </c:pt>
                <c:pt idx="5129">
                  <c:v>-4.8930546883400004E-3</c:v>
                </c:pt>
                <c:pt idx="5130">
                  <c:v>-4.8930546883400004E-3</c:v>
                </c:pt>
                <c:pt idx="5131">
                  <c:v>-4.8930546883400004E-3</c:v>
                </c:pt>
                <c:pt idx="5132">
                  <c:v>-4.8930546883400004E-3</c:v>
                </c:pt>
                <c:pt idx="5133">
                  <c:v>-4.8930546883400004E-3</c:v>
                </c:pt>
                <c:pt idx="5134">
                  <c:v>-4.8930546883400004E-3</c:v>
                </c:pt>
                <c:pt idx="5135">
                  <c:v>-4.8930546883400004E-3</c:v>
                </c:pt>
                <c:pt idx="5136">
                  <c:v>-4.8930546883400004E-3</c:v>
                </c:pt>
                <c:pt idx="5137">
                  <c:v>-4.8930546883400004E-3</c:v>
                </c:pt>
                <c:pt idx="5138">
                  <c:v>-4.8930546883400004E-3</c:v>
                </c:pt>
                <c:pt idx="5139">
                  <c:v>-4.8930546883400004E-3</c:v>
                </c:pt>
                <c:pt idx="5140">
                  <c:v>-4.8930546883400004E-3</c:v>
                </c:pt>
                <c:pt idx="5141">
                  <c:v>-4.8930546883400004E-3</c:v>
                </c:pt>
                <c:pt idx="5142">
                  <c:v>-4.8930546883400004E-3</c:v>
                </c:pt>
                <c:pt idx="5143">
                  <c:v>-4.8930546883400004E-3</c:v>
                </c:pt>
                <c:pt idx="5144">
                  <c:v>-4.8930546883400004E-3</c:v>
                </c:pt>
                <c:pt idx="5145">
                  <c:v>-4.8930546883400004E-3</c:v>
                </c:pt>
                <c:pt idx="5146">
                  <c:v>-4.8930546883400004E-3</c:v>
                </c:pt>
                <c:pt idx="5147">
                  <c:v>-4.8930546883400004E-3</c:v>
                </c:pt>
                <c:pt idx="5148">
                  <c:v>-4.8930546883400004E-3</c:v>
                </c:pt>
                <c:pt idx="5149">
                  <c:v>-4.8930546883400004E-3</c:v>
                </c:pt>
                <c:pt idx="5150">
                  <c:v>-4.8930546883400004E-3</c:v>
                </c:pt>
                <c:pt idx="5151">
                  <c:v>-4.8930546883400004E-3</c:v>
                </c:pt>
                <c:pt idx="5152">
                  <c:v>-4.8930546883400004E-3</c:v>
                </c:pt>
                <c:pt idx="5153">
                  <c:v>-4.8930546883400004E-3</c:v>
                </c:pt>
                <c:pt idx="5154">
                  <c:v>-4.8930546883400004E-3</c:v>
                </c:pt>
                <c:pt idx="5155">
                  <c:v>-4.8930546883400004E-3</c:v>
                </c:pt>
                <c:pt idx="5156">
                  <c:v>-4.8930546883400004E-3</c:v>
                </c:pt>
                <c:pt idx="5157">
                  <c:v>-4.8930546883400004E-3</c:v>
                </c:pt>
                <c:pt idx="5158">
                  <c:v>-4.8930546883400004E-3</c:v>
                </c:pt>
                <c:pt idx="5159">
                  <c:v>-4.8930546883400004E-3</c:v>
                </c:pt>
                <c:pt idx="5160">
                  <c:v>-4.8930546883400004E-3</c:v>
                </c:pt>
                <c:pt idx="5161">
                  <c:v>-4.8930546883400004E-3</c:v>
                </c:pt>
                <c:pt idx="5162">
                  <c:v>-4.8930546883400004E-3</c:v>
                </c:pt>
                <c:pt idx="5163">
                  <c:v>-4.8930546883400004E-3</c:v>
                </c:pt>
                <c:pt idx="5164">
                  <c:v>-4.8930546883400004E-3</c:v>
                </c:pt>
                <c:pt idx="5165">
                  <c:v>-4.8930546883400004E-3</c:v>
                </c:pt>
                <c:pt idx="5166">
                  <c:v>-4.8930546883400004E-3</c:v>
                </c:pt>
                <c:pt idx="5167">
                  <c:v>-4.8930546883400004E-3</c:v>
                </c:pt>
                <c:pt idx="5168">
                  <c:v>-4.8930546883400004E-3</c:v>
                </c:pt>
                <c:pt idx="5169">
                  <c:v>-4.8930546883400004E-3</c:v>
                </c:pt>
                <c:pt idx="5170">
                  <c:v>-4.8930546883400004E-3</c:v>
                </c:pt>
                <c:pt idx="5171">
                  <c:v>-4.8930546883400004E-3</c:v>
                </c:pt>
                <c:pt idx="5172">
                  <c:v>-4.8930546883400004E-3</c:v>
                </c:pt>
                <c:pt idx="5173">
                  <c:v>-4.8930546883400004E-3</c:v>
                </c:pt>
                <c:pt idx="5174">
                  <c:v>-4.8930546883400004E-3</c:v>
                </c:pt>
                <c:pt idx="5175">
                  <c:v>-4.8930546883400004E-3</c:v>
                </c:pt>
                <c:pt idx="5176">
                  <c:v>-4.8930546883400004E-3</c:v>
                </c:pt>
                <c:pt idx="5177">
                  <c:v>-4.8930546883400004E-3</c:v>
                </c:pt>
                <c:pt idx="5178">
                  <c:v>-4.8930546883400004E-3</c:v>
                </c:pt>
                <c:pt idx="5179">
                  <c:v>-4.8930546883400004E-3</c:v>
                </c:pt>
                <c:pt idx="5180">
                  <c:v>-4.8930546883400004E-3</c:v>
                </c:pt>
                <c:pt idx="5181">
                  <c:v>-4.8930546883400004E-3</c:v>
                </c:pt>
                <c:pt idx="5182">
                  <c:v>-4.8930546883400004E-3</c:v>
                </c:pt>
                <c:pt idx="5183">
                  <c:v>-4.8930546883400004E-3</c:v>
                </c:pt>
                <c:pt idx="5184">
                  <c:v>-4.8930546883400004E-3</c:v>
                </c:pt>
                <c:pt idx="5185">
                  <c:v>-4.8930546883400004E-3</c:v>
                </c:pt>
                <c:pt idx="5186">
                  <c:v>-4.8930546883400004E-3</c:v>
                </c:pt>
                <c:pt idx="5187">
                  <c:v>-4.8930546883400004E-3</c:v>
                </c:pt>
                <c:pt idx="5188">
                  <c:v>-4.8930546883400004E-3</c:v>
                </c:pt>
                <c:pt idx="5189">
                  <c:v>-4.8930546883400004E-3</c:v>
                </c:pt>
                <c:pt idx="5190">
                  <c:v>-4.8930546883400004E-3</c:v>
                </c:pt>
                <c:pt idx="5191">
                  <c:v>-4.8930546883400004E-3</c:v>
                </c:pt>
                <c:pt idx="5192">
                  <c:v>-4.8930546883400004E-3</c:v>
                </c:pt>
                <c:pt idx="5193">
                  <c:v>-4.8930546883400004E-3</c:v>
                </c:pt>
                <c:pt idx="5194">
                  <c:v>-4.8930546883400004E-3</c:v>
                </c:pt>
                <c:pt idx="5195">
                  <c:v>-4.8930546883400004E-3</c:v>
                </c:pt>
                <c:pt idx="5196">
                  <c:v>-4.8930546883400004E-3</c:v>
                </c:pt>
                <c:pt idx="5197">
                  <c:v>-4.8930546883400004E-3</c:v>
                </c:pt>
                <c:pt idx="5198">
                  <c:v>-4.8930546883400004E-3</c:v>
                </c:pt>
                <c:pt idx="5199">
                  <c:v>-4.8930546883400004E-3</c:v>
                </c:pt>
                <c:pt idx="5200">
                  <c:v>-4.8930546883400004E-3</c:v>
                </c:pt>
                <c:pt idx="5201">
                  <c:v>-4.8930546883400004E-3</c:v>
                </c:pt>
                <c:pt idx="5202">
                  <c:v>-4.8930546883400004E-3</c:v>
                </c:pt>
                <c:pt idx="5203">
                  <c:v>-4.8930546883400004E-3</c:v>
                </c:pt>
                <c:pt idx="5204">
                  <c:v>-4.8930546883400004E-3</c:v>
                </c:pt>
                <c:pt idx="5205">
                  <c:v>-4.8930546883400004E-3</c:v>
                </c:pt>
                <c:pt idx="5206">
                  <c:v>-4.8930546883400004E-3</c:v>
                </c:pt>
                <c:pt idx="5207">
                  <c:v>-4.8930546883400004E-3</c:v>
                </c:pt>
                <c:pt idx="5208">
                  <c:v>-4.8930546883400004E-3</c:v>
                </c:pt>
                <c:pt idx="5209">
                  <c:v>-4.8930546883400004E-3</c:v>
                </c:pt>
                <c:pt idx="5210">
                  <c:v>-4.8930546883400004E-3</c:v>
                </c:pt>
                <c:pt idx="5211">
                  <c:v>-4.8930546883400004E-3</c:v>
                </c:pt>
                <c:pt idx="5212">
                  <c:v>-4.8930546883400004E-3</c:v>
                </c:pt>
                <c:pt idx="5213">
                  <c:v>-4.8930546883400004E-3</c:v>
                </c:pt>
                <c:pt idx="5214">
                  <c:v>-4.8930546883400004E-3</c:v>
                </c:pt>
                <c:pt idx="5215">
                  <c:v>-4.8930546883400004E-3</c:v>
                </c:pt>
                <c:pt idx="5216">
                  <c:v>-4.8930546883400004E-3</c:v>
                </c:pt>
                <c:pt idx="5217">
                  <c:v>-4.8930546883400004E-3</c:v>
                </c:pt>
                <c:pt idx="5218">
                  <c:v>-4.8930546883400004E-3</c:v>
                </c:pt>
                <c:pt idx="5219">
                  <c:v>-4.8930546883400004E-3</c:v>
                </c:pt>
                <c:pt idx="5220">
                  <c:v>-4.8930546883400004E-3</c:v>
                </c:pt>
                <c:pt idx="5221">
                  <c:v>-4.8930546883400004E-3</c:v>
                </c:pt>
                <c:pt idx="5222">
                  <c:v>-4.8930546883400004E-3</c:v>
                </c:pt>
                <c:pt idx="5223">
                  <c:v>-4.8930546883400004E-3</c:v>
                </c:pt>
                <c:pt idx="5224">
                  <c:v>-4.8930546883400004E-3</c:v>
                </c:pt>
                <c:pt idx="5225">
                  <c:v>-4.8930546883400004E-3</c:v>
                </c:pt>
                <c:pt idx="5226">
                  <c:v>-4.8930546883400004E-3</c:v>
                </c:pt>
                <c:pt idx="5227">
                  <c:v>-4.8930546883400004E-3</c:v>
                </c:pt>
                <c:pt idx="5228">
                  <c:v>-4.8930546883400004E-3</c:v>
                </c:pt>
                <c:pt idx="5229">
                  <c:v>-4.8930546883400004E-3</c:v>
                </c:pt>
                <c:pt idx="5230">
                  <c:v>-4.8930546883400004E-3</c:v>
                </c:pt>
                <c:pt idx="5231">
                  <c:v>-4.8930546883400004E-3</c:v>
                </c:pt>
                <c:pt idx="5232">
                  <c:v>-4.8930546883400004E-3</c:v>
                </c:pt>
                <c:pt idx="5233">
                  <c:v>-4.8930546883400004E-3</c:v>
                </c:pt>
                <c:pt idx="5234">
                  <c:v>-4.8930546883400004E-3</c:v>
                </c:pt>
                <c:pt idx="5235">
                  <c:v>-4.8930546883400004E-3</c:v>
                </c:pt>
                <c:pt idx="5236">
                  <c:v>-4.8930546883400004E-3</c:v>
                </c:pt>
                <c:pt idx="5237">
                  <c:v>-4.8930546883400004E-3</c:v>
                </c:pt>
                <c:pt idx="5238">
                  <c:v>-4.8930546883400004E-3</c:v>
                </c:pt>
                <c:pt idx="5239">
                  <c:v>-4.8930546883400004E-3</c:v>
                </c:pt>
                <c:pt idx="5240">
                  <c:v>-4.8930546883400004E-3</c:v>
                </c:pt>
                <c:pt idx="5241">
                  <c:v>-4.8930546883400004E-3</c:v>
                </c:pt>
                <c:pt idx="5242">
                  <c:v>-4.8930546883400004E-3</c:v>
                </c:pt>
                <c:pt idx="5243">
                  <c:v>-4.8930546883400004E-3</c:v>
                </c:pt>
                <c:pt idx="5244">
                  <c:v>-4.8930546883400004E-3</c:v>
                </c:pt>
                <c:pt idx="5245">
                  <c:v>-4.8930546883400004E-3</c:v>
                </c:pt>
                <c:pt idx="5246">
                  <c:v>-4.8930546883400004E-3</c:v>
                </c:pt>
                <c:pt idx="5247">
                  <c:v>-4.8930546883400004E-3</c:v>
                </c:pt>
                <c:pt idx="5248">
                  <c:v>-4.8930546883400004E-3</c:v>
                </c:pt>
                <c:pt idx="5249">
                  <c:v>-4.8930546883400004E-3</c:v>
                </c:pt>
                <c:pt idx="5250">
                  <c:v>-4.8930546883400004E-3</c:v>
                </c:pt>
                <c:pt idx="5251">
                  <c:v>-4.8930546883400004E-3</c:v>
                </c:pt>
                <c:pt idx="5252">
                  <c:v>-4.8930546883400004E-3</c:v>
                </c:pt>
                <c:pt idx="5253">
                  <c:v>-4.8930546883400004E-3</c:v>
                </c:pt>
                <c:pt idx="5254">
                  <c:v>-4.8930546883400004E-3</c:v>
                </c:pt>
                <c:pt idx="5255">
                  <c:v>-4.8930546883400004E-3</c:v>
                </c:pt>
                <c:pt idx="5256">
                  <c:v>-4.8930546883400004E-3</c:v>
                </c:pt>
                <c:pt idx="5257">
                  <c:v>-4.8930546883400004E-3</c:v>
                </c:pt>
                <c:pt idx="5258">
                  <c:v>-4.8930546883400004E-3</c:v>
                </c:pt>
                <c:pt idx="5259">
                  <c:v>-4.8930546883400004E-3</c:v>
                </c:pt>
                <c:pt idx="5260">
                  <c:v>-4.8930546883400004E-3</c:v>
                </c:pt>
                <c:pt idx="5261">
                  <c:v>-4.8930546883400004E-3</c:v>
                </c:pt>
                <c:pt idx="5262">
                  <c:v>-4.8930546883400004E-3</c:v>
                </c:pt>
                <c:pt idx="5263">
                  <c:v>-4.8930546883400004E-3</c:v>
                </c:pt>
                <c:pt idx="5264">
                  <c:v>-4.8930546883400004E-3</c:v>
                </c:pt>
                <c:pt idx="5265">
                  <c:v>-4.8930546883400004E-3</c:v>
                </c:pt>
                <c:pt idx="5266">
                  <c:v>-4.8930546883400004E-3</c:v>
                </c:pt>
                <c:pt idx="5267">
                  <c:v>-4.8930546883400004E-3</c:v>
                </c:pt>
                <c:pt idx="5268">
                  <c:v>-4.8930546883400004E-3</c:v>
                </c:pt>
                <c:pt idx="5269">
                  <c:v>-4.8930546883400004E-3</c:v>
                </c:pt>
                <c:pt idx="5270">
                  <c:v>-4.8930546883400004E-3</c:v>
                </c:pt>
                <c:pt idx="5271">
                  <c:v>-4.8930546883400004E-3</c:v>
                </c:pt>
                <c:pt idx="5272">
                  <c:v>-4.8930546883400004E-3</c:v>
                </c:pt>
                <c:pt idx="5273">
                  <c:v>-4.8930546883400004E-3</c:v>
                </c:pt>
                <c:pt idx="5274">
                  <c:v>-4.8930546883400004E-3</c:v>
                </c:pt>
                <c:pt idx="5275">
                  <c:v>-4.8930546883400004E-3</c:v>
                </c:pt>
                <c:pt idx="5276">
                  <c:v>-4.8930546883400004E-3</c:v>
                </c:pt>
                <c:pt idx="5277">
                  <c:v>-4.8930546883400004E-3</c:v>
                </c:pt>
                <c:pt idx="5278">
                  <c:v>-4.8930546883400004E-3</c:v>
                </c:pt>
                <c:pt idx="5279">
                  <c:v>-4.8930546883400004E-3</c:v>
                </c:pt>
                <c:pt idx="5280">
                  <c:v>-4.8930546883400004E-3</c:v>
                </c:pt>
                <c:pt idx="5281">
                  <c:v>-4.8930546883400004E-3</c:v>
                </c:pt>
                <c:pt idx="5282">
                  <c:v>-4.8930546883400004E-3</c:v>
                </c:pt>
                <c:pt idx="5283">
                  <c:v>-4.8930546883400004E-3</c:v>
                </c:pt>
                <c:pt idx="5284">
                  <c:v>-4.8930546883400004E-3</c:v>
                </c:pt>
                <c:pt idx="5285">
                  <c:v>-4.8930546883400004E-3</c:v>
                </c:pt>
                <c:pt idx="5286">
                  <c:v>-4.8930546883400004E-3</c:v>
                </c:pt>
                <c:pt idx="5287">
                  <c:v>-4.8930546883400004E-3</c:v>
                </c:pt>
                <c:pt idx="5288">
                  <c:v>-4.8930546883400004E-3</c:v>
                </c:pt>
                <c:pt idx="5289">
                  <c:v>-4.8930546883400004E-3</c:v>
                </c:pt>
                <c:pt idx="5290">
                  <c:v>-4.8930546883400004E-3</c:v>
                </c:pt>
                <c:pt idx="5291">
                  <c:v>-4.8930546883400004E-3</c:v>
                </c:pt>
                <c:pt idx="5292">
                  <c:v>-4.8930546883400004E-3</c:v>
                </c:pt>
                <c:pt idx="5293">
                  <c:v>-4.8930546883400004E-3</c:v>
                </c:pt>
                <c:pt idx="5294">
                  <c:v>-4.8930546883400004E-3</c:v>
                </c:pt>
                <c:pt idx="5295">
                  <c:v>-4.8930546883400004E-3</c:v>
                </c:pt>
                <c:pt idx="5296">
                  <c:v>-4.8930546883400004E-3</c:v>
                </c:pt>
                <c:pt idx="5297">
                  <c:v>-4.8930546883400004E-3</c:v>
                </c:pt>
                <c:pt idx="5298">
                  <c:v>-4.8930546883400004E-3</c:v>
                </c:pt>
                <c:pt idx="5299">
                  <c:v>-4.8930546883400004E-3</c:v>
                </c:pt>
                <c:pt idx="5300">
                  <c:v>-4.8930546883400004E-3</c:v>
                </c:pt>
                <c:pt idx="5301">
                  <c:v>-4.8930546883400004E-3</c:v>
                </c:pt>
                <c:pt idx="5302">
                  <c:v>-4.8930546883400004E-3</c:v>
                </c:pt>
                <c:pt idx="5303">
                  <c:v>-4.8930546883400004E-3</c:v>
                </c:pt>
                <c:pt idx="5304">
                  <c:v>-4.8930546883400004E-3</c:v>
                </c:pt>
                <c:pt idx="5305">
                  <c:v>-4.8930546883400004E-3</c:v>
                </c:pt>
                <c:pt idx="5306">
                  <c:v>-4.8930546883400004E-3</c:v>
                </c:pt>
                <c:pt idx="5307">
                  <c:v>-4.8930546883400004E-3</c:v>
                </c:pt>
                <c:pt idx="5308">
                  <c:v>-4.8930546883400004E-3</c:v>
                </c:pt>
                <c:pt idx="5309">
                  <c:v>-4.8930546883400004E-3</c:v>
                </c:pt>
                <c:pt idx="5310">
                  <c:v>-4.8930546883400004E-3</c:v>
                </c:pt>
                <c:pt idx="5311">
                  <c:v>-4.8930546883400004E-3</c:v>
                </c:pt>
                <c:pt idx="5312">
                  <c:v>-4.8930546883400004E-3</c:v>
                </c:pt>
                <c:pt idx="5313">
                  <c:v>-4.8930546883400004E-3</c:v>
                </c:pt>
                <c:pt idx="5314">
                  <c:v>-4.8930546883400004E-3</c:v>
                </c:pt>
                <c:pt idx="5315">
                  <c:v>-4.8930546883400004E-3</c:v>
                </c:pt>
                <c:pt idx="5316">
                  <c:v>-4.8930546883400004E-3</c:v>
                </c:pt>
                <c:pt idx="5317">
                  <c:v>-4.8930546883400004E-3</c:v>
                </c:pt>
                <c:pt idx="5318">
                  <c:v>-4.8930546883400004E-3</c:v>
                </c:pt>
                <c:pt idx="5319">
                  <c:v>-4.8930546883400004E-3</c:v>
                </c:pt>
                <c:pt idx="5320">
                  <c:v>-4.8930546883400004E-3</c:v>
                </c:pt>
                <c:pt idx="5321">
                  <c:v>-4.8930546883400004E-3</c:v>
                </c:pt>
                <c:pt idx="5322">
                  <c:v>-4.8930546883400004E-3</c:v>
                </c:pt>
                <c:pt idx="5323">
                  <c:v>-4.8930546883400004E-3</c:v>
                </c:pt>
                <c:pt idx="5324">
                  <c:v>-4.8930546883400004E-3</c:v>
                </c:pt>
                <c:pt idx="5325">
                  <c:v>-4.8930546883400004E-3</c:v>
                </c:pt>
                <c:pt idx="5326">
                  <c:v>-4.8930546883400004E-3</c:v>
                </c:pt>
                <c:pt idx="5327">
                  <c:v>-4.8930546883400004E-3</c:v>
                </c:pt>
                <c:pt idx="5328">
                  <c:v>-4.8930546883400004E-3</c:v>
                </c:pt>
                <c:pt idx="5329">
                  <c:v>-4.8930546883400004E-3</c:v>
                </c:pt>
                <c:pt idx="5330">
                  <c:v>-4.8930546883400004E-3</c:v>
                </c:pt>
                <c:pt idx="5331">
                  <c:v>-4.8930546883400004E-3</c:v>
                </c:pt>
                <c:pt idx="5332">
                  <c:v>-4.8930546883400004E-3</c:v>
                </c:pt>
                <c:pt idx="5333">
                  <c:v>-4.8930546883400004E-3</c:v>
                </c:pt>
                <c:pt idx="5334">
                  <c:v>-4.8930546883400004E-3</c:v>
                </c:pt>
                <c:pt idx="5335">
                  <c:v>-4.8930546883400004E-3</c:v>
                </c:pt>
                <c:pt idx="5336">
                  <c:v>-4.8930546883400004E-3</c:v>
                </c:pt>
                <c:pt idx="5337">
                  <c:v>-4.8930546883400004E-3</c:v>
                </c:pt>
                <c:pt idx="5338">
                  <c:v>-4.8930546883400004E-3</c:v>
                </c:pt>
                <c:pt idx="5339">
                  <c:v>-4.8930546883400004E-3</c:v>
                </c:pt>
                <c:pt idx="5340">
                  <c:v>-4.8930546883400004E-3</c:v>
                </c:pt>
                <c:pt idx="5341">
                  <c:v>-4.8930546883400004E-3</c:v>
                </c:pt>
                <c:pt idx="5342">
                  <c:v>-4.8930546883400004E-3</c:v>
                </c:pt>
                <c:pt idx="5343">
                  <c:v>-4.8930546883400004E-3</c:v>
                </c:pt>
                <c:pt idx="5344">
                  <c:v>-4.8930546883400004E-3</c:v>
                </c:pt>
                <c:pt idx="5345">
                  <c:v>-4.8930546883400004E-3</c:v>
                </c:pt>
                <c:pt idx="5346">
                  <c:v>-4.8930546883400004E-3</c:v>
                </c:pt>
                <c:pt idx="5347">
                  <c:v>-4.8930546883400004E-3</c:v>
                </c:pt>
                <c:pt idx="5348">
                  <c:v>-4.8930546883400004E-3</c:v>
                </c:pt>
                <c:pt idx="5349">
                  <c:v>-4.8930546883400004E-3</c:v>
                </c:pt>
                <c:pt idx="5350">
                  <c:v>-4.8930546883400004E-3</c:v>
                </c:pt>
                <c:pt idx="5351">
                  <c:v>-4.8930546883400004E-3</c:v>
                </c:pt>
                <c:pt idx="5352">
                  <c:v>-4.8930546883400004E-3</c:v>
                </c:pt>
                <c:pt idx="5353">
                  <c:v>-4.8930546883400004E-3</c:v>
                </c:pt>
                <c:pt idx="5354">
                  <c:v>-4.8930546883400004E-3</c:v>
                </c:pt>
                <c:pt idx="5355">
                  <c:v>-4.8930546883400004E-3</c:v>
                </c:pt>
                <c:pt idx="5356">
                  <c:v>-4.8930546883400004E-3</c:v>
                </c:pt>
                <c:pt idx="5357">
                  <c:v>-4.8930546883400004E-3</c:v>
                </c:pt>
                <c:pt idx="5358">
                  <c:v>-4.8930546883400004E-3</c:v>
                </c:pt>
                <c:pt idx="5359">
                  <c:v>-4.8930546883400004E-3</c:v>
                </c:pt>
                <c:pt idx="5360">
                  <c:v>-4.8930546883400004E-3</c:v>
                </c:pt>
                <c:pt idx="5361">
                  <c:v>-4.8930546883400004E-3</c:v>
                </c:pt>
                <c:pt idx="5362">
                  <c:v>-4.8930546883400004E-3</c:v>
                </c:pt>
                <c:pt idx="5363">
                  <c:v>-4.8930546883400004E-3</c:v>
                </c:pt>
                <c:pt idx="5364">
                  <c:v>-4.8930546883400004E-3</c:v>
                </c:pt>
                <c:pt idx="5365">
                  <c:v>-4.8930546883400004E-3</c:v>
                </c:pt>
                <c:pt idx="5366">
                  <c:v>-4.8930546883400004E-3</c:v>
                </c:pt>
                <c:pt idx="5367">
                  <c:v>-4.8930546883400004E-3</c:v>
                </c:pt>
                <c:pt idx="5368">
                  <c:v>-4.8930546883400004E-3</c:v>
                </c:pt>
                <c:pt idx="5369">
                  <c:v>-4.8930546883400004E-3</c:v>
                </c:pt>
                <c:pt idx="5370">
                  <c:v>-4.8930546883400004E-3</c:v>
                </c:pt>
                <c:pt idx="5371">
                  <c:v>-4.8930546883400004E-3</c:v>
                </c:pt>
                <c:pt idx="5372">
                  <c:v>-4.8930546883400004E-3</c:v>
                </c:pt>
                <c:pt idx="5373">
                  <c:v>-4.8930546883400004E-3</c:v>
                </c:pt>
                <c:pt idx="5374">
                  <c:v>-4.8930546883400004E-3</c:v>
                </c:pt>
                <c:pt idx="5375">
                  <c:v>-4.8930546883400004E-3</c:v>
                </c:pt>
                <c:pt idx="5376">
                  <c:v>-4.8930546883400004E-3</c:v>
                </c:pt>
                <c:pt idx="5377">
                  <c:v>-4.8930546883400004E-3</c:v>
                </c:pt>
                <c:pt idx="5378">
                  <c:v>-4.8930546883400004E-3</c:v>
                </c:pt>
                <c:pt idx="5379">
                  <c:v>-4.8930546883400004E-3</c:v>
                </c:pt>
                <c:pt idx="5380">
                  <c:v>-4.8930546883400004E-3</c:v>
                </c:pt>
                <c:pt idx="5381">
                  <c:v>-4.8930546883400004E-3</c:v>
                </c:pt>
                <c:pt idx="5382">
                  <c:v>-4.8930546883400004E-3</c:v>
                </c:pt>
                <c:pt idx="5383">
                  <c:v>-4.8930546883400004E-3</c:v>
                </c:pt>
                <c:pt idx="5384">
                  <c:v>-4.8930546883400004E-3</c:v>
                </c:pt>
                <c:pt idx="5385">
                  <c:v>-4.8930546883400004E-3</c:v>
                </c:pt>
                <c:pt idx="5386">
                  <c:v>-4.8930546883400004E-3</c:v>
                </c:pt>
                <c:pt idx="5387">
                  <c:v>-4.8930546883400004E-3</c:v>
                </c:pt>
                <c:pt idx="5388">
                  <c:v>-4.8930546883400004E-3</c:v>
                </c:pt>
                <c:pt idx="5389">
                  <c:v>-4.8930546883400004E-3</c:v>
                </c:pt>
                <c:pt idx="5390">
                  <c:v>-4.8930546883400004E-3</c:v>
                </c:pt>
                <c:pt idx="5391">
                  <c:v>-4.8930546883400004E-3</c:v>
                </c:pt>
                <c:pt idx="5392">
                  <c:v>-4.8930546883400004E-3</c:v>
                </c:pt>
                <c:pt idx="5393">
                  <c:v>-4.8930546883400004E-3</c:v>
                </c:pt>
                <c:pt idx="5394">
                  <c:v>-4.8930546883400004E-3</c:v>
                </c:pt>
                <c:pt idx="5395">
                  <c:v>-4.8930546883400004E-3</c:v>
                </c:pt>
                <c:pt idx="5396">
                  <c:v>-4.8930546883400004E-3</c:v>
                </c:pt>
                <c:pt idx="5397">
                  <c:v>-4.8930546883400004E-3</c:v>
                </c:pt>
                <c:pt idx="5398">
                  <c:v>-4.8930546883400004E-3</c:v>
                </c:pt>
                <c:pt idx="5399">
                  <c:v>-4.8930546883400004E-3</c:v>
                </c:pt>
                <c:pt idx="5400">
                  <c:v>-4.8930546883400004E-3</c:v>
                </c:pt>
                <c:pt idx="5401">
                  <c:v>-4.8930546883400004E-3</c:v>
                </c:pt>
                <c:pt idx="5402">
                  <c:v>-4.8930546883400004E-3</c:v>
                </c:pt>
                <c:pt idx="5403">
                  <c:v>-4.8930546883400004E-3</c:v>
                </c:pt>
                <c:pt idx="5404">
                  <c:v>-4.8930546883400004E-3</c:v>
                </c:pt>
                <c:pt idx="5405">
                  <c:v>-4.8930546883400004E-3</c:v>
                </c:pt>
                <c:pt idx="5406">
                  <c:v>-4.8930546883400004E-3</c:v>
                </c:pt>
                <c:pt idx="5407">
                  <c:v>-4.8930546883400004E-3</c:v>
                </c:pt>
                <c:pt idx="5408">
                  <c:v>-4.8930546883400004E-3</c:v>
                </c:pt>
                <c:pt idx="5409">
                  <c:v>-4.8930546883400004E-3</c:v>
                </c:pt>
                <c:pt idx="5410">
                  <c:v>-4.8930546883400004E-3</c:v>
                </c:pt>
                <c:pt idx="5411">
                  <c:v>-4.8930546883400004E-3</c:v>
                </c:pt>
                <c:pt idx="5412">
                  <c:v>-4.8930546883400004E-3</c:v>
                </c:pt>
                <c:pt idx="5413">
                  <c:v>-4.8930546883400004E-3</c:v>
                </c:pt>
                <c:pt idx="5414">
                  <c:v>-4.8930546883400004E-3</c:v>
                </c:pt>
                <c:pt idx="5415">
                  <c:v>-4.8930546883400004E-3</c:v>
                </c:pt>
                <c:pt idx="5416">
                  <c:v>-4.8930546883400004E-3</c:v>
                </c:pt>
                <c:pt idx="5417">
                  <c:v>-4.8930546883400004E-3</c:v>
                </c:pt>
                <c:pt idx="5418">
                  <c:v>-4.8930546883400004E-3</c:v>
                </c:pt>
                <c:pt idx="5419">
                  <c:v>-4.8930546883400004E-3</c:v>
                </c:pt>
                <c:pt idx="5420">
                  <c:v>-4.8930546883400004E-3</c:v>
                </c:pt>
                <c:pt idx="5421">
                  <c:v>-4.8930546883400004E-3</c:v>
                </c:pt>
                <c:pt idx="5422">
                  <c:v>-4.8930546883400004E-3</c:v>
                </c:pt>
                <c:pt idx="5423">
                  <c:v>-4.8930546883400004E-3</c:v>
                </c:pt>
                <c:pt idx="5424">
                  <c:v>-4.8930546883400004E-3</c:v>
                </c:pt>
                <c:pt idx="5425">
                  <c:v>-4.8930546883400004E-3</c:v>
                </c:pt>
                <c:pt idx="5426">
                  <c:v>-4.8930546883400004E-3</c:v>
                </c:pt>
                <c:pt idx="5427">
                  <c:v>-4.8930546883400004E-3</c:v>
                </c:pt>
                <c:pt idx="5428">
                  <c:v>-4.8930546883400004E-3</c:v>
                </c:pt>
                <c:pt idx="5429">
                  <c:v>-4.8930546883400004E-3</c:v>
                </c:pt>
                <c:pt idx="5430">
                  <c:v>-4.8930546883400004E-3</c:v>
                </c:pt>
                <c:pt idx="5431">
                  <c:v>-4.8930546883400004E-3</c:v>
                </c:pt>
                <c:pt idx="5432">
                  <c:v>-4.8930546883400004E-3</c:v>
                </c:pt>
                <c:pt idx="5433">
                  <c:v>-4.8930546883400004E-3</c:v>
                </c:pt>
                <c:pt idx="5434">
                  <c:v>-4.8930546883400004E-3</c:v>
                </c:pt>
                <c:pt idx="5435">
                  <c:v>-4.8930546883400004E-3</c:v>
                </c:pt>
                <c:pt idx="5436">
                  <c:v>-4.8930546883400004E-3</c:v>
                </c:pt>
                <c:pt idx="5437">
                  <c:v>-4.8930546883400004E-3</c:v>
                </c:pt>
                <c:pt idx="5438">
                  <c:v>-4.8930546883400004E-3</c:v>
                </c:pt>
                <c:pt idx="5439">
                  <c:v>-4.8930546883400004E-3</c:v>
                </c:pt>
                <c:pt idx="5440">
                  <c:v>-4.8930546883400004E-3</c:v>
                </c:pt>
                <c:pt idx="5441">
                  <c:v>-4.8930546883400004E-3</c:v>
                </c:pt>
                <c:pt idx="5442">
                  <c:v>-4.8930546883400004E-3</c:v>
                </c:pt>
                <c:pt idx="5443">
                  <c:v>-4.8930546883400004E-3</c:v>
                </c:pt>
                <c:pt idx="5444">
                  <c:v>-4.8930546883400004E-3</c:v>
                </c:pt>
                <c:pt idx="5445">
                  <c:v>-4.8930546883400004E-3</c:v>
                </c:pt>
                <c:pt idx="5446">
                  <c:v>-4.8930546883400004E-3</c:v>
                </c:pt>
                <c:pt idx="5447">
                  <c:v>-4.8930546883400004E-3</c:v>
                </c:pt>
                <c:pt idx="5448">
                  <c:v>-4.8930546883400004E-3</c:v>
                </c:pt>
                <c:pt idx="5449">
                  <c:v>-4.8930546883400004E-3</c:v>
                </c:pt>
                <c:pt idx="5450">
                  <c:v>-4.8930546883400004E-3</c:v>
                </c:pt>
                <c:pt idx="5451">
                  <c:v>-4.8930546883400004E-3</c:v>
                </c:pt>
                <c:pt idx="5452">
                  <c:v>-4.8930546883400004E-3</c:v>
                </c:pt>
                <c:pt idx="5453">
                  <c:v>-4.8930546883400004E-3</c:v>
                </c:pt>
                <c:pt idx="5454">
                  <c:v>-4.8930546883400004E-3</c:v>
                </c:pt>
                <c:pt idx="5455">
                  <c:v>-4.8930546883400004E-3</c:v>
                </c:pt>
                <c:pt idx="5456">
                  <c:v>-4.8930546883400004E-3</c:v>
                </c:pt>
                <c:pt idx="5457">
                  <c:v>-4.8930546883400004E-3</c:v>
                </c:pt>
                <c:pt idx="5458">
                  <c:v>-4.8930546883400004E-3</c:v>
                </c:pt>
                <c:pt idx="5459">
                  <c:v>-4.8930546883400004E-3</c:v>
                </c:pt>
                <c:pt idx="5460">
                  <c:v>-4.8930546883400004E-3</c:v>
                </c:pt>
                <c:pt idx="5461">
                  <c:v>-4.8930546883400004E-3</c:v>
                </c:pt>
                <c:pt idx="5462">
                  <c:v>-4.8930546883400004E-3</c:v>
                </c:pt>
                <c:pt idx="5463">
                  <c:v>-4.8930546883400004E-3</c:v>
                </c:pt>
                <c:pt idx="5464">
                  <c:v>-4.8930546883400004E-3</c:v>
                </c:pt>
                <c:pt idx="5465">
                  <c:v>-4.8930546883400004E-3</c:v>
                </c:pt>
                <c:pt idx="5466">
                  <c:v>-4.8930546883400004E-3</c:v>
                </c:pt>
                <c:pt idx="5467">
                  <c:v>-4.8930546883400004E-3</c:v>
                </c:pt>
                <c:pt idx="5468">
                  <c:v>-4.8930546883400004E-3</c:v>
                </c:pt>
                <c:pt idx="5469">
                  <c:v>-4.8930546883400004E-3</c:v>
                </c:pt>
                <c:pt idx="5470">
                  <c:v>-4.8930546883400004E-3</c:v>
                </c:pt>
                <c:pt idx="5471">
                  <c:v>-4.8930546883400004E-3</c:v>
                </c:pt>
                <c:pt idx="5472">
                  <c:v>-4.8930546883400004E-3</c:v>
                </c:pt>
                <c:pt idx="5473">
                  <c:v>-4.8930546883400004E-3</c:v>
                </c:pt>
                <c:pt idx="5474">
                  <c:v>-4.8930546883400004E-3</c:v>
                </c:pt>
                <c:pt idx="5475">
                  <c:v>-4.8930546883400004E-3</c:v>
                </c:pt>
                <c:pt idx="5476">
                  <c:v>-4.8930546883400004E-3</c:v>
                </c:pt>
                <c:pt idx="5477">
                  <c:v>-4.8930546883400004E-3</c:v>
                </c:pt>
                <c:pt idx="5478">
                  <c:v>-4.8930546883400004E-3</c:v>
                </c:pt>
                <c:pt idx="5479">
                  <c:v>-4.8930546883400004E-3</c:v>
                </c:pt>
                <c:pt idx="5480">
                  <c:v>-4.8930546883400004E-3</c:v>
                </c:pt>
                <c:pt idx="5481">
                  <c:v>-4.8930546883400004E-3</c:v>
                </c:pt>
                <c:pt idx="5482">
                  <c:v>-4.8930546883400004E-3</c:v>
                </c:pt>
                <c:pt idx="5483">
                  <c:v>-4.8930546883400004E-3</c:v>
                </c:pt>
                <c:pt idx="5484">
                  <c:v>-4.8930546883400004E-3</c:v>
                </c:pt>
                <c:pt idx="5485">
                  <c:v>-4.8930546883400004E-3</c:v>
                </c:pt>
                <c:pt idx="5486">
                  <c:v>-4.8930546883400004E-3</c:v>
                </c:pt>
                <c:pt idx="5487">
                  <c:v>-4.8930546883400004E-3</c:v>
                </c:pt>
                <c:pt idx="5488">
                  <c:v>-4.8930546883400004E-3</c:v>
                </c:pt>
                <c:pt idx="5489">
                  <c:v>-4.8930546883400004E-3</c:v>
                </c:pt>
                <c:pt idx="5490">
                  <c:v>-4.8930546883400004E-3</c:v>
                </c:pt>
                <c:pt idx="5491">
                  <c:v>-4.8930546883400004E-3</c:v>
                </c:pt>
                <c:pt idx="5492">
                  <c:v>-4.8930546883400004E-3</c:v>
                </c:pt>
                <c:pt idx="5493">
                  <c:v>-4.8930546883400004E-3</c:v>
                </c:pt>
                <c:pt idx="5494">
                  <c:v>-4.8930546883400004E-3</c:v>
                </c:pt>
                <c:pt idx="5495">
                  <c:v>-4.8930546883400004E-3</c:v>
                </c:pt>
                <c:pt idx="5496">
                  <c:v>-4.8930546883400004E-3</c:v>
                </c:pt>
                <c:pt idx="5497">
                  <c:v>-4.8930546883400004E-3</c:v>
                </c:pt>
                <c:pt idx="5498">
                  <c:v>-4.8930546883400004E-3</c:v>
                </c:pt>
                <c:pt idx="5499">
                  <c:v>-4.8930546883400004E-3</c:v>
                </c:pt>
                <c:pt idx="5500">
                  <c:v>-4.8930546883400004E-3</c:v>
                </c:pt>
                <c:pt idx="5501">
                  <c:v>-4.8930546883400004E-3</c:v>
                </c:pt>
                <c:pt idx="5502">
                  <c:v>-4.8930546883400004E-3</c:v>
                </c:pt>
                <c:pt idx="5503">
                  <c:v>-4.8930546883400004E-3</c:v>
                </c:pt>
                <c:pt idx="5504">
                  <c:v>-4.8930546883400004E-3</c:v>
                </c:pt>
                <c:pt idx="5505">
                  <c:v>-4.8930546883400004E-3</c:v>
                </c:pt>
                <c:pt idx="5506">
                  <c:v>-4.8930546883400004E-3</c:v>
                </c:pt>
                <c:pt idx="5507">
                  <c:v>-4.8930546883400004E-3</c:v>
                </c:pt>
                <c:pt idx="5508">
                  <c:v>-4.8930546883400004E-3</c:v>
                </c:pt>
                <c:pt idx="5509">
                  <c:v>-4.8930546883400004E-3</c:v>
                </c:pt>
                <c:pt idx="5510">
                  <c:v>-4.8930546883400004E-3</c:v>
                </c:pt>
                <c:pt idx="5511">
                  <c:v>-4.8930546883400004E-3</c:v>
                </c:pt>
                <c:pt idx="5512">
                  <c:v>-4.8930546883400004E-3</c:v>
                </c:pt>
                <c:pt idx="5513">
                  <c:v>-4.8930546883400004E-3</c:v>
                </c:pt>
                <c:pt idx="5514">
                  <c:v>-4.8930546883400004E-3</c:v>
                </c:pt>
                <c:pt idx="5515">
                  <c:v>-4.8930546883400004E-3</c:v>
                </c:pt>
                <c:pt idx="5516">
                  <c:v>-4.8930546883400004E-3</c:v>
                </c:pt>
                <c:pt idx="5517">
                  <c:v>-4.8930546883400004E-3</c:v>
                </c:pt>
                <c:pt idx="5518">
                  <c:v>-4.8930546883400004E-3</c:v>
                </c:pt>
                <c:pt idx="5519">
                  <c:v>-4.8930546883400004E-3</c:v>
                </c:pt>
                <c:pt idx="5520">
                  <c:v>-4.8930546883400004E-3</c:v>
                </c:pt>
                <c:pt idx="5521">
                  <c:v>-4.8930546883400004E-3</c:v>
                </c:pt>
                <c:pt idx="5522">
                  <c:v>-4.8930546883400004E-3</c:v>
                </c:pt>
                <c:pt idx="5523">
                  <c:v>-4.8930546883400004E-3</c:v>
                </c:pt>
                <c:pt idx="5524">
                  <c:v>-4.8930546883400004E-3</c:v>
                </c:pt>
                <c:pt idx="5525">
                  <c:v>-4.8930546883400004E-3</c:v>
                </c:pt>
                <c:pt idx="5526">
                  <c:v>-4.8930546883400004E-3</c:v>
                </c:pt>
                <c:pt idx="5527">
                  <c:v>-4.8930546883400004E-3</c:v>
                </c:pt>
                <c:pt idx="5528">
                  <c:v>-4.8930546883400004E-3</c:v>
                </c:pt>
                <c:pt idx="5529">
                  <c:v>-4.8930546883400004E-3</c:v>
                </c:pt>
                <c:pt idx="5530">
                  <c:v>-4.8930546883400004E-3</c:v>
                </c:pt>
                <c:pt idx="5531">
                  <c:v>-4.8930546883400004E-3</c:v>
                </c:pt>
                <c:pt idx="5532">
                  <c:v>-4.8930546883400004E-3</c:v>
                </c:pt>
                <c:pt idx="5533">
                  <c:v>-4.8930546883400004E-3</c:v>
                </c:pt>
                <c:pt idx="5534">
                  <c:v>-4.8930546883400004E-3</c:v>
                </c:pt>
                <c:pt idx="5535">
                  <c:v>-4.8930546883400004E-3</c:v>
                </c:pt>
                <c:pt idx="5536">
                  <c:v>-4.8930546883400004E-3</c:v>
                </c:pt>
                <c:pt idx="5537">
                  <c:v>-4.8930546883400004E-3</c:v>
                </c:pt>
                <c:pt idx="5538">
                  <c:v>-4.8930546883400004E-3</c:v>
                </c:pt>
                <c:pt idx="5539">
                  <c:v>-4.8930546883400004E-3</c:v>
                </c:pt>
                <c:pt idx="5540">
                  <c:v>-4.8930546883400004E-3</c:v>
                </c:pt>
                <c:pt idx="5541">
                  <c:v>-4.8930546883400004E-3</c:v>
                </c:pt>
                <c:pt idx="5542">
                  <c:v>-4.8930546883400004E-3</c:v>
                </c:pt>
                <c:pt idx="5543">
                  <c:v>-4.8930546883400004E-3</c:v>
                </c:pt>
                <c:pt idx="5544">
                  <c:v>-4.8930546883400004E-3</c:v>
                </c:pt>
                <c:pt idx="5545">
                  <c:v>-4.8930546883400004E-3</c:v>
                </c:pt>
                <c:pt idx="5546">
                  <c:v>-4.8930546883400004E-3</c:v>
                </c:pt>
                <c:pt idx="5547">
                  <c:v>-4.8930546883400004E-3</c:v>
                </c:pt>
                <c:pt idx="5548">
                  <c:v>-4.8930546883400004E-3</c:v>
                </c:pt>
                <c:pt idx="5549">
                  <c:v>-4.8930546883400004E-3</c:v>
                </c:pt>
                <c:pt idx="5550">
                  <c:v>-4.8930546883400004E-3</c:v>
                </c:pt>
                <c:pt idx="5551">
                  <c:v>-4.8930546883400004E-3</c:v>
                </c:pt>
                <c:pt idx="5552">
                  <c:v>-4.8930546883400004E-3</c:v>
                </c:pt>
                <c:pt idx="5553">
                  <c:v>-4.8930546883400004E-3</c:v>
                </c:pt>
                <c:pt idx="5554">
                  <c:v>-4.8930546883400004E-3</c:v>
                </c:pt>
                <c:pt idx="5555">
                  <c:v>-4.8930546883400004E-3</c:v>
                </c:pt>
                <c:pt idx="5556">
                  <c:v>-4.8930546883400004E-3</c:v>
                </c:pt>
                <c:pt idx="5557">
                  <c:v>-4.8930546883400004E-3</c:v>
                </c:pt>
                <c:pt idx="5558">
                  <c:v>-4.8930546883400004E-3</c:v>
                </c:pt>
                <c:pt idx="5559">
                  <c:v>-4.8930546883400004E-3</c:v>
                </c:pt>
                <c:pt idx="5560">
                  <c:v>-4.8930546883400004E-3</c:v>
                </c:pt>
                <c:pt idx="5561">
                  <c:v>-4.8930546883400004E-3</c:v>
                </c:pt>
                <c:pt idx="5562">
                  <c:v>-4.8930546883400004E-3</c:v>
                </c:pt>
                <c:pt idx="5563">
                  <c:v>-4.8930546883400004E-3</c:v>
                </c:pt>
                <c:pt idx="5564">
                  <c:v>-4.8930546883400004E-3</c:v>
                </c:pt>
                <c:pt idx="5565">
                  <c:v>-4.8930546883400004E-3</c:v>
                </c:pt>
                <c:pt idx="5566">
                  <c:v>-4.8930546883400004E-3</c:v>
                </c:pt>
                <c:pt idx="5567">
                  <c:v>-4.8930546883400004E-3</c:v>
                </c:pt>
                <c:pt idx="5568">
                  <c:v>-4.8930546883400004E-3</c:v>
                </c:pt>
                <c:pt idx="5569">
                  <c:v>-4.8930546883400004E-3</c:v>
                </c:pt>
                <c:pt idx="5570">
                  <c:v>-4.8930546883400004E-3</c:v>
                </c:pt>
                <c:pt idx="5571">
                  <c:v>-4.8930546883400004E-3</c:v>
                </c:pt>
                <c:pt idx="5572">
                  <c:v>-4.8930546883400004E-3</c:v>
                </c:pt>
                <c:pt idx="5573">
                  <c:v>-4.8930546883400004E-3</c:v>
                </c:pt>
                <c:pt idx="5574">
                  <c:v>-4.8930546883400004E-3</c:v>
                </c:pt>
                <c:pt idx="5575">
                  <c:v>-4.8930546883400004E-3</c:v>
                </c:pt>
                <c:pt idx="5576">
                  <c:v>-4.8930546883400004E-3</c:v>
                </c:pt>
                <c:pt idx="5577">
                  <c:v>-4.8930546883400004E-3</c:v>
                </c:pt>
                <c:pt idx="5578">
                  <c:v>-4.8930546883400004E-3</c:v>
                </c:pt>
                <c:pt idx="5579">
                  <c:v>-4.8930546883400004E-3</c:v>
                </c:pt>
                <c:pt idx="5580">
                  <c:v>-4.8930546883400004E-3</c:v>
                </c:pt>
                <c:pt idx="5581">
                  <c:v>-4.8930546883400004E-3</c:v>
                </c:pt>
                <c:pt idx="5582">
                  <c:v>-4.8930546883400004E-3</c:v>
                </c:pt>
                <c:pt idx="5583">
                  <c:v>-4.8930546883400004E-3</c:v>
                </c:pt>
                <c:pt idx="5584">
                  <c:v>-4.8930546883400004E-3</c:v>
                </c:pt>
                <c:pt idx="5585">
                  <c:v>-4.8930546883400004E-3</c:v>
                </c:pt>
                <c:pt idx="5586">
                  <c:v>-4.8930546883400004E-3</c:v>
                </c:pt>
                <c:pt idx="5587">
                  <c:v>-4.8930546883400004E-3</c:v>
                </c:pt>
                <c:pt idx="5588">
                  <c:v>-4.8930546883400004E-3</c:v>
                </c:pt>
                <c:pt idx="5589">
                  <c:v>-4.8930546883400004E-3</c:v>
                </c:pt>
                <c:pt idx="5590">
                  <c:v>-4.8930546883400004E-3</c:v>
                </c:pt>
                <c:pt idx="5591">
                  <c:v>-4.8930546883400004E-3</c:v>
                </c:pt>
                <c:pt idx="5592">
                  <c:v>-4.8930546883400004E-3</c:v>
                </c:pt>
                <c:pt idx="5593">
                  <c:v>-4.8930546883400004E-3</c:v>
                </c:pt>
                <c:pt idx="5594">
                  <c:v>-4.8930546883400004E-3</c:v>
                </c:pt>
                <c:pt idx="5595">
                  <c:v>-4.8930546883400004E-3</c:v>
                </c:pt>
                <c:pt idx="5596">
                  <c:v>-4.8930546883400004E-3</c:v>
                </c:pt>
                <c:pt idx="5597">
                  <c:v>-4.8930546883400004E-3</c:v>
                </c:pt>
                <c:pt idx="5598">
                  <c:v>-4.8930546883400004E-3</c:v>
                </c:pt>
                <c:pt idx="5599">
                  <c:v>-4.8930546883400004E-3</c:v>
                </c:pt>
                <c:pt idx="5600">
                  <c:v>-4.8930546883400004E-3</c:v>
                </c:pt>
                <c:pt idx="5601">
                  <c:v>-4.8930546883400004E-3</c:v>
                </c:pt>
                <c:pt idx="5602">
                  <c:v>-4.8930546883400004E-3</c:v>
                </c:pt>
                <c:pt idx="5603">
                  <c:v>-4.8930546883400004E-3</c:v>
                </c:pt>
                <c:pt idx="5604">
                  <c:v>-4.8930546883400004E-3</c:v>
                </c:pt>
                <c:pt idx="5605">
                  <c:v>-4.8930546883400004E-3</c:v>
                </c:pt>
                <c:pt idx="5606">
                  <c:v>-4.8930546883400004E-3</c:v>
                </c:pt>
                <c:pt idx="5607">
                  <c:v>-4.8930546883400004E-3</c:v>
                </c:pt>
                <c:pt idx="5608">
                  <c:v>-4.8930546883400004E-3</c:v>
                </c:pt>
                <c:pt idx="5609">
                  <c:v>-4.8930546883400004E-3</c:v>
                </c:pt>
                <c:pt idx="5610">
                  <c:v>-4.8930546883400004E-3</c:v>
                </c:pt>
                <c:pt idx="5611">
                  <c:v>-4.8930546883400004E-3</c:v>
                </c:pt>
                <c:pt idx="5612">
                  <c:v>-4.8930546883400004E-3</c:v>
                </c:pt>
                <c:pt idx="5613">
                  <c:v>-4.8930546883400004E-3</c:v>
                </c:pt>
                <c:pt idx="5614">
                  <c:v>-4.8930546883400004E-3</c:v>
                </c:pt>
                <c:pt idx="5615">
                  <c:v>-4.8930546883400004E-3</c:v>
                </c:pt>
                <c:pt idx="5616">
                  <c:v>-4.8930546883400004E-3</c:v>
                </c:pt>
                <c:pt idx="5617">
                  <c:v>-4.8930546883400004E-3</c:v>
                </c:pt>
                <c:pt idx="5618">
                  <c:v>-4.8930546883400004E-3</c:v>
                </c:pt>
                <c:pt idx="5619">
                  <c:v>-4.8930546883400004E-3</c:v>
                </c:pt>
                <c:pt idx="5620">
                  <c:v>-4.8930546883400004E-3</c:v>
                </c:pt>
                <c:pt idx="5621">
                  <c:v>-4.8930546883400004E-3</c:v>
                </c:pt>
                <c:pt idx="5622">
                  <c:v>-4.8930546883400004E-3</c:v>
                </c:pt>
                <c:pt idx="5623">
                  <c:v>-4.8930546883400004E-3</c:v>
                </c:pt>
                <c:pt idx="5624">
                  <c:v>-4.8930546883400004E-3</c:v>
                </c:pt>
                <c:pt idx="5625">
                  <c:v>-4.8930546883400004E-3</c:v>
                </c:pt>
                <c:pt idx="5626">
                  <c:v>-4.8930546883400004E-3</c:v>
                </c:pt>
                <c:pt idx="5627">
                  <c:v>-4.8930546883400004E-3</c:v>
                </c:pt>
                <c:pt idx="5628">
                  <c:v>-4.8930546883400004E-3</c:v>
                </c:pt>
                <c:pt idx="5629">
                  <c:v>-4.8930546883400004E-3</c:v>
                </c:pt>
                <c:pt idx="5630">
                  <c:v>-4.8930546883400004E-3</c:v>
                </c:pt>
                <c:pt idx="5631">
                  <c:v>-4.8930546883400004E-3</c:v>
                </c:pt>
                <c:pt idx="5632">
                  <c:v>-4.8930546883400004E-3</c:v>
                </c:pt>
                <c:pt idx="5633">
                  <c:v>-4.8930546883400004E-3</c:v>
                </c:pt>
                <c:pt idx="5634">
                  <c:v>-4.8930546883400004E-3</c:v>
                </c:pt>
                <c:pt idx="5635">
                  <c:v>-4.8930546883400004E-3</c:v>
                </c:pt>
                <c:pt idx="5636">
                  <c:v>-4.8930546883400004E-3</c:v>
                </c:pt>
                <c:pt idx="5637">
                  <c:v>-4.8930546883400004E-3</c:v>
                </c:pt>
                <c:pt idx="5638">
                  <c:v>-4.8930546883400004E-3</c:v>
                </c:pt>
                <c:pt idx="5639">
                  <c:v>-4.8930546883400004E-3</c:v>
                </c:pt>
                <c:pt idx="5640">
                  <c:v>-4.8930546883400004E-3</c:v>
                </c:pt>
                <c:pt idx="5641">
                  <c:v>-4.8930546883400004E-3</c:v>
                </c:pt>
                <c:pt idx="5642">
                  <c:v>-4.8930546883400004E-3</c:v>
                </c:pt>
                <c:pt idx="5643">
                  <c:v>-4.8930546883400004E-3</c:v>
                </c:pt>
                <c:pt idx="5644">
                  <c:v>-4.8930546883400004E-3</c:v>
                </c:pt>
                <c:pt idx="5645">
                  <c:v>-4.8930546883400004E-3</c:v>
                </c:pt>
                <c:pt idx="5646">
                  <c:v>-4.8930546883400004E-3</c:v>
                </c:pt>
                <c:pt idx="5647">
                  <c:v>-4.8930546883400004E-3</c:v>
                </c:pt>
                <c:pt idx="5648">
                  <c:v>-4.8930546883400004E-3</c:v>
                </c:pt>
                <c:pt idx="5649">
                  <c:v>-4.8930546883400004E-3</c:v>
                </c:pt>
                <c:pt idx="5650">
                  <c:v>-4.8930546883400004E-3</c:v>
                </c:pt>
                <c:pt idx="5651">
                  <c:v>-4.8930546883400004E-3</c:v>
                </c:pt>
                <c:pt idx="5652">
                  <c:v>-4.8930546883400004E-3</c:v>
                </c:pt>
                <c:pt idx="5653">
                  <c:v>-4.8930546883400004E-3</c:v>
                </c:pt>
                <c:pt idx="5654">
                  <c:v>-4.8930546883400004E-3</c:v>
                </c:pt>
                <c:pt idx="5655">
                  <c:v>-4.8930546883400004E-3</c:v>
                </c:pt>
                <c:pt idx="5656">
                  <c:v>-4.8930546883400004E-3</c:v>
                </c:pt>
                <c:pt idx="5657">
                  <c:v>-4.8930546883400004E-3</c:v>
                </c:pt>
                <c:pt idx="5658">
                  <c:v>-4.8930546883400004E-3</c:v>
                </c:pt>
                <c:pt idx="5659">
                  <c:v>-4.8930546883400004E-3</c:v>
                </c:pt>
                <c:pt idx="5660">
                  <c:v>-4.8930546883400004E-3</c:v>
                </c:pt>
                <c:pt idx="5661">
                  <c:v>-4.8930546883400004E-3</c:v>
                </c:pt>
                <c:pt idx="5662">
                  <c:v>-4.8930546883400004E-3</c:v>
                </c:pt>
                <c:pt idx="5663">
                  <c:v>-4.8930546883400004E-3</c:v>
                </c:pt>
                <c:pt idx="5664">
                  <c:v>-4.8930546883400004E-3</c:v>
                </c:pt>
                <c:pt idx="5665">
                  <c:v>-4.8930546883400004E-3</c:v>
                </c:pt>
                <c:pt idx="5666">
                  <c:v>-4.8930546883400004E-3</c:v>
                </c:pt>
                <c:pt idx="5667">
                  <c:v>-4.8930546883400004E-3</c:v>
                </c:pt>
                <c:pt idx="5668">
                  <c:v>-4.8930546883400004E-3</c:v>
                </c:pt>
                <c:pt idx="5669">
                  <c:v>-4.8930546883400004E-3</c:v>
                </c:pt>
                <c:pt idx="5670">
                  <c:v>-4.8930546883400004E-3</c:v>
                </c:pt>
                <c:pt idx="5671">
                  <c:v>-4.8930546883400004E-3</c:v>
                </c:pt>
                <c:pt idx="5672">
                  <c:v>-4.8930546883400004E-3</c:v>
                </c:pt>
                <c:pt idx="5673">
                  <c:v>-4.8930546883400004E-3</c:v>
                </c:pt>
                <c:pt idx="5674">
                  <c:v>-4.8930546883400004E-3</c:v>
                </c:pt>
                <c:pt idx="5675">
                  <c:v>-4.8930546883400004E-3</c:v>
                </c:pt>
                <c:pt idx="5676">
                  <c:v>-4.8930546883400004E-3</c:v>
                </c:pt>
                <c:pt idx="5677">
                  <c:v>-4.8930546883400004E-3</c:v>
                </c:pt>
                <c:pt idx="5678">
                  <c:v>-4.8930546883400004E-3</c:v>
                </c:pt>
                <c:pt idx="5679">
                  <c:v>-4.8930546883400004E-3</c:v>
                </c:pt>
                <c:pt idx="5680">
                  <c:v>-4.8930546883400004E-3</c:v>
                </c:pt>
                <c:pt idx="5681">
                  <c:v>-4.8930546883400004E-3</c:v>
                </c:pt>
                <c:pt idx="5682">
                  <c:v>-4.8930546883400004E-3</c:v>
                </c:pt>
                <c:pt idx="5683">
                  <c:v>-4.8930546883400004E-3</c:v>
                </c:pt>
                <c:pt idx="5684">
                  <c:v>-4.8930546883400004E-3</c:v>
                </c:pt>
                <c:pt idx="5685">
                  <c:v>-4.8930546883400004E-3</c:v>
                </c:pt>
                <c:pt idx="5686">
                  <c:v>-4.8930546883400004E-3</c:v>
                </c:pt>
                <c:pt idx="5687">
                  <c:v>-4.8930546883400004E-3</c:v>
                </c:pt>
                <c:pt idx="5688">
                  <c:v>-4.8930546883400004E-3</c:v>
                </c:pt>
                <c:pt idx="5689">
                  <c:v>-4.8930546883400004E-3</c:v>
                </c:pt>
                <c:pt idx="5690">
                  <c:v>-4.8930546883400004E-3</c:v>
                </c:pt>
                <c:pt idx="5691">
                  <c:v>-4.8930546883400004E-3</c:v>
                </c:pt>
                <c:pt idx="5692">
                  <c:v>-4.8930546883400004E-3</c:v>
                </c:pt>
                <c:pt idx="5693">
                  <c:v>-4.8930546883400004E-3</c:v>
                </c:pt>
                <c:pt idx="5694">
                  <c:v>-4.8930546883400004E-3</c:v>
                </c:pt>
                <c:pt idx="5695">
                  <c:v>-4.8930546883400004E-3</c:v>
                </c:pt>
                <c:pt idx="5696">
                  <c:v>-4.8930546883400004E-3</c:v>
                </c:pt>
                <c:pt idx="5697">
                  <c:v>-4.8930546883400004E-3</c:v>
                </c:pt>
                <c:pt idx="5698">
                  <c:v>-4.8930546883400004E-3</c:v>
                </c:pt>
                <c:pt idx="5699">
                  <c:v>-4.8930546883400004E-3</c:v>
                </c:pt>
                <c:pt idx="5700">
                  <c:v>-4.8930546883400004E-3</c:v>
                </c:pt>
                <c:pt idx="5701">
                  <c:v>-4.8930546883400004E-3</c:v>
                </c:pt>
                <c:pt idx="5702">
                  <c:v>-4.8930546883400004E-3</c:v>
                </c:pt>
                <c:pt idx="5703">
                  <c:v>-4.8930546883400004E-3</c:v>
                </c:pt>
                <c:pt idx="5704">
                  <c:v>-4.8930546883400004E-3</c:v>
                </c:pt>
                <c:pt idx="5705">
                  <c:v>-4.8930546883400004E-3</c:v>
                </c:pt>
                <c:pt idx="5706">
                  <c:v>-4.8930546883400004E-3</c:v>
                </c:pt>
                <c:pt idx="5707">
                  <c:v>-4.8930546883400004E-3</c:v>
                </c:pt>
                <c:pt idx="5708">
                  <c:v>-4.8930546883400004E-3</c:v>
                </c:pt>
                <c:pt idx="5709">
                  <c:v>-4.8930546883400004E-3</c:v>
                </c:pt>
                <c:pt idx="5710">
                  <c:v>-4.8930546883400004E-3</c:v>
                </c:pt>
                <c:pt idx="5711">
                  <c:v>-4.8930546883400004E-3</c:v>
                </c:pt>
                <c:pt idx="5712">
                  <c:v>-4.8930546883400004E-3</c:v>
                </c:pt>
                <c:pt idx="5713">
                  <c:v>-4.8930546883400004E-3</c:v>
                </c:pt>
                <c:pt idx="5714">
                  <c:v>-4.8930546883400004E-3</c:v>
                </c:pt>
                <c:pt idx="5715">
                  <c:v>-4.8930546883400004E-3</c:v>
                </c:pt>
                <c:pt idx="5716">
                  <c:v>-4.8930546883400004E-3</c:v>
                </c:pt>
                <c:pt idx="5717">
                  <c:v>-4.8930546883400004E-3</c:v>
                </c:pt>
                <c:pt idx="5718">
                  <c:v>-4.8930546883400004E-3</c:v>
                </c:pt>
                <c:pt idx="5719">
                  <c:v>-4.8930546883400004E-3</c:v>
                </c:pt>
                <c:pt idx="5720">
                  <c:v>-4.8930546883400004E-3</c:v>
                </c:pt>
                <c:pt idx="5721">
                  <c:v>-4.8930546883400004E-3</c:v>
                </c:pt>
                <c:pt idx="5722">
                  <c:v>-4.8930546883400004E-3</c:v>
                </c:pt>
                <c:pt idx="5723">
                  <c:v>-4.8930546883400004E-3</c:v>
                </c:pt>
                <c:pt idx="5724">
                  <c:v>-4.8930546883400004E-3</c:v>
                </c:pt>
                <c:pt idx="5725">
                  <c:v>-4.8930546883400004E-3</c:v>
                </c:pt>
                <c:pt idx="5726">
                  <c:v>-4.8930546883400004E-3</c:v>
                </c:pt>
                <c:pt idx="5727">
                  <c:v>-4.8930546883400004E-3</c:v>
                </c:pt>
                <c:pt idx="5728">
                  <c:v>-4.8930546883400004E-3</c:v>
                </c:pt>
                <c:pt idx="5729">
                  <c:v>-4.8930546883400004E-3</c:v>
                </c:pt>
                <c:pt idx="5730">
                  <c:v>-4.8930546883400004E-3</c:v>
                </c:pt>
                <c:pt idx="5731">
                  <c:v>-4.8930546883400004E-3</c:v>
                </c:pt>
                <c:pt idx="5732">
                  <c:v>-4.8930546883400004E-3</c:v>
                </c:pt>
                <c:pt idx="5733">
                  <c:v>-4.8930546883400004E-3</c:v>
                </c:pt>
                <c:pt idx="5734">
                  <c:v>-4.8930546883400004E-3</c:v>
                </c:pt>
                <c:pt idx="5735">
                  <c:v>-4.8930546883400004E-3</c:v>
                </c:pt>
                <c:pt idx="5736">
                  <c:v>-4.8930546883400004E-3</c:v>
                </c:pt>
                <c:pt idx="5737">
                  <c:v>-4.8930546883400004E-3</c:v>
                </c:pt>
                <c:pt idx="5738">
                  <c:v>-4.8930546883400004E-3</c:v>
                </c:pt>
                <c:pt idx="5739">
                  <c:v>-4.8930546883400004E-3</c:v>
                </c:pt>
                <c:pt idx="5740">
                  <c:v>-4.8930546883400004E-3</c:v>
                </c:pt>
                <c:pt idx="5741">
                  <c:v>-4.8930546883400004E-3</c:v>
                </c:pt>
                <c:pt idx="5742">
                  <c:v>-4.8930546883400004E-3</c:v>
                </c:pt>
                <c:pt idx="5743">
                  <c:v>-4.8930546883400004E-3</c:v>
                </c:pt>
                <c:pt idx="5744">
                  <c:v>-4.8930546883400004E-3</c:v>
                </c:pt>
                <c:pt idx="5745">
                  <c:v>-4.8930546883400004E-3</c:v>
                </c:pt>
                <c:pt idx="5746">
                  <c:v>-4.8930546883400004E-3</c:v>
                </c:pt>
                <c:pt idx="5747">
                  <c:v>-4.8930546883400004E-3</c:v>
                </c:pt>
                <c:pt idx="5748">
                  <c:v>-4.8930546883400004E-3</c:v>
                </c:pt>
                <c:pt idx="5749">
                  <c:v>-4.8930546883400004E-3</c:v>
                </c:pt>
                <c:pt idx="5750">
                  <c:v>-4.8930546883400004E-3</c:v>
                </c:pt>
                <c:pt idx="5751">
                  <c:v>-4.8930546883400004E-3</c:v>
                </c:pt>
                <c:pt idx="5752">
                  <c:v>-4.8930546883400004E-3</c:v>
                </c:pt>
                <c:pt idx="5753">
                  <c:v>-4.8930546883400004E-3</c:v>
                </c:pt>
                <c:pt idx="5754">
                  <c:v>-4.8930546883400004E-3</c:v>
                </c:pt>
                <c:pt idx="5755">
                  <c:v>-4.8930546883400004E-3</c:v>
                </c:pt>
                <c:pt idx="5756">
                  <c:v>-4.8930546883400004E-3</c:v>
                </c:pt>
                <c:pt idx="5757">
                  <c:v>-4.8930546883400004E-3</c:v>
                </c:pt>
                <c:pt idx="5758">
                  <c:v>-4.8930546883400004E-3</c:v>
                </c:pt>
                <c:pt idx="5759">
                  <c:v>-4.8930546883400004E-3</c:v>
                </c:pt>
                <c:pt idx="5760">
                  <c:v>-4.8930546883400004E-3</c:v>
                </c:pt>
                <c:pt idx="5761">
                  <c:v>-4.8930546883400004E-3</c:v>
                </c:pt>
                <c:pt idx="5762">
                  <c:v>-4.8930546883400004E-3</c:v>
                </c:pt>
                <c:pt idx="5763">
                  <c:v>-4.8930546883400004E-3</c:v>
                </c:pt>
                <c:pt idx="5764">
                  <c:v>-4.8930546883400004E-3</c:v>
                </c:pt>
                <c:pt idx="5765">
                  <c:v>-4.8930546883400004E-3</c:v>
                </c:pt>
                <c:pt idx="5766">
                  <c:v>-4.8930546883400004E-3</c:v>
                </c:pt>
                <c:pt idx="5767">
                  <c:v>-4.8930546883400004E-3</c:v>
                </c:pt>
                <c:pt idx="5768">
                  <c:v>-4.8930546883400004E-3</c:v>
                </c:pt>
                <c:pt idx="5769">
                  <c:v>-4.8930546883400004E-3</c:v>
                </c:pt>
                <c:pt idx="5770">
                  <c:v>-4.8930546883400004E-3</c:v>
                </c:pt>
                <c:pt idx="5771">
                  <c:v>-4.8930546883400004E-3</c:v>
                </c:pt>
                <c:pt idx="5772">
                  <c:v>-4.8930546883400004E-3</c:v>
                </c:pt>
                <c:pt idx="5773">
                  <c:v>-4.8930546883400004E-3</c:v>
                </c:pt>
                <c:pt idx="5774">
                  <c:v>-4.8930546883400004E-3</c:v>
                </c:pt>
                <c:pt idx="5775">
                  <c:v>-4.8930546883400004E-3</c:v>
                </c:pt>
                <c:pt idx="5776">
                  <c:v>-4.8930546883400004E-3</c:v>
                </c:pt>
                <c:pt idx="5777">
                  <c:v>-4.8930546883400004E-3</c:v>
                </c:pt>
                <c:pt idx="5778">
                  <c:v>-4.8930546883400004E-3</c:v>
                </c:pt>
                <c:pt idx="5779">
                  <c:v>-4.8930546883400004E-3</c:v>
                </c:pt>
                <c:pt idx="5780">
                  <c:v>-4.8930546883400004E-3</c:v>
                </c:pt>
                <c:pt idx="5781">
                  <c:v>-4.8930546883400004E-3</c:v>
                </c:pt>
                <c:pt idx="5782">
                  <c:v>-4.8930546883400004E-3</c:v>
                </c:pt>
                <c:pt idx="5783">
                  <c:v>-4.8930546883400004E-3</c:v>
                </c:pt>
                <c:pt idx="5784">
                  <c:v>-4.8930546883400004E-3</c:v>
                </c:pt>
                <c:pt idx="5785">
                  <c:v>-4.8930546883400004E-3</c:v>
                </c:pt>
                <c:pt idx="5786">
                  <c:v>-4.8930546883400004E-3</c:v>
                </c:pt>
                <c:pt idx="5787">
                  <c:v>-4.8930546883400004E-3</c:v>
                </c:pt>
                <c:pt idx="5788">
                  <c:v>-4.8930546883400004E-3</c:v>
                </c:pt>
                <c:pt idx="5789">
                  <c:v>-4.8930546883400004E-3</c:v>
                </c:pt>
                <c:pt idx="5790">
                  <c:v>-4.8930546883400004E-3</c:v>
                </c:pt>
                <c:pt idx="5791">
                  <c:v>-4.8930546883400004E-3</c:v>
                </c:pt>
                <c:pt idx="5792">
                  <c:v>-4.8930546883400004E-3</c:v>
                </c:pt>
                <c:pt idx="5793">
                  <c:v>-4.8930546883400004E-3</c:v>
                </c:pt>
                <c:pt idx="5794">
                  <c:v>-4.8930546883400004E-3</c:v>
                </c:pt>
                <c:pt idx="5795">
                  <c:v>-4.8930546883400004E-3</c:v>
                </c:pt>
                <c:pt idx="5796">
                  <c:v>-4.8930546883400004E-3</c:v>
                </c:pt>
                <c:pt idx="5797">
                  <c:v>-4.8930546883400004E-3</c:v>
                </c:pt>
                <c:pt idx="5798">
                  <c:v>-4.8930546883400004E-3</c:v>
                </c:pt>
                <c:pt idx="5799">
                  <c:v>-4.8930546883400004E-3</c:v>
                </c:pt>
                <c:pt idx="5800">
                  <c:v>-4.8930546883400004E-3</c:v>
                </c:pt>
                <c:pt idx="5801">
                  <c:v>-4.8930546883400004E-3</c:v>
                </c:pt>
                <c:pt idx="5802">
                  <c:v>-4.8930546883400004E-3</c:v>
                </c:pt>
                <c:pt idx="5803">
                  <c:v>-4.8930546883400004E-3</c:v>
                </c:pt>
                <c:pt idx="5804">
                  <c:v>-4.8930546883400004E-3</c:v>
                </c:pt>
                <c:pt idx="5805">
                  <c:v>-4.8930546883400004E-3</c:v>
                </c:pt>
                <c:pt idx="5806">
                  <c:v>-4.8930546883400004E-3</c:v>
                </c:pt>
                <c:pt idx="5807">
                  <c:v>-4.8930546883400004E-3</c:v>
                </c:pt>
                <c:pt idx="5808">
                  <c:v>-4.8930546883400004E-3</c:v>
                </c:pt>
                <c:pt idx="5809">
                  <c:v>-4.8930546883400004E-3</c:v>
                </c:pt>
                <c:pt idx="5810">
                  <c:v>-4.8930546883400004E-3</c:v>
                </c:pt>
                <c:pt idx="5811">
                  <c:v>-4.8930546883400004E-3</c:v>
                </c:pt>
                <c:pt idx="5812">
                  <c:v>-4.8930546883400004E-3</c:v>
                </c:pt>
                <c:pt idx="5813">
                  <c:v>-4.8930546883400004E-3</c:v>
                </c:pt>
                <c:pt idx="5814">
                  <c:v>-4.8930546883400004E-3</c:v>
                </c:pt>
                <c:pt idx="5815">
                  <c:v>-4.8930546883400004E-3</c:v>
                </c:pt>
                <c:pt idx="5816">
                  <c:v>-4.8930546883400004E-3</c:v>
                </c:pt>
                <c:pt idx="5817">
                  <c:v>-4.8930546883400004E-3</c:v>
                </c:pt>
                <c:pt idx="5818">
                  <c:v>-4.8930546883400004E-3</c:v>
                </c:pt>
                <c:pt idx="5819">
                  <c:v>-4.8930546883400004E-3</c:v>
                </c:pt>
                <c:pt idx="5820">
                  <c:v>-4.8930546883400004E-3</c:v>
                </c:pt>
                <c:pt idx="5821">
                  <c:v>-4.8930546883400004E-3</c:v>
                </c:pt>
                <c:pt idx="5822">
                  <c:v>-4.8930546883400004E-3</c:v>
                </c:pt>
                <c:pt idx="5823">
                  <c:v>-4.8930546883400004E-3</c:v>
                </c:pt>
                <c:pt idx="5824">
                  <c:v>-4.8930546883400004E-3</c:v>
                </c:pt>
                <c:pt idx="5825">
                  <c:v>-4.8930546883400004E-3</c:v>
                </c:pt>
                <c:pt idx="5826">
                  <c:v>-4.8930546883400004E-3</c:v>
                </c:pt>
                <c:pt idx="5827">
                  <c:v>-4.8930546883400004E-3</c:v>
                </c:pt>
                <c:pt idx="5828">
                  <c:v>-4.8930546883400004E-3</c:v>
                </c:pt>
                <c:pt idx="5829">
                  <c:v>-4.8930546883400004E-3</c:v>
                </c:pt>
                <c:pt idx="5830">
                  <c:v>-4.8930546883400004E-3</c:v>
                </c:pt>
                <c:pt idx="5831">
                  <c:v>-4.8930546883400004E-3</c:v>
                </c:pt>
                <c:pt idx="5832">
                  <c:v>-4.8930546883400004E-3</c:v>
                </c:pt>
                <c:pt idx="5833">
                  <c:v>-4.8930546883400004E-3</c:v>
                </c:pt>
                <c:pt idx="5834">
                  <c:v>-4.8930546883400004E-3</c:v>
                </c:pt>
                <c:pt idx="5835">
                  <c:v>-4.8930546883400004E-3</c:v>
                </c:pt>
                <c:pt idx="5836">
                  <c:v>-4.8930546883400004E-3</c:v>
                </c:pt>
                <c:pt idx="5837">
                  <c:v>-4.8930546883400004E-3</c:v>
                </c:pt>
                <c:pt idx="5838">
                  <c:v>-4.8930546883400004E-3</c:v>
                </c:pt>
                <c:pt idx="5839">
                  <c:v>-4.8930546883400004E-3</c:v>
                </c:pt>
                <c:pt idx="5840">
                  <c:v>-4.8930546883400004E-3</c:v>
                </c:pt>
                <c:pt idx="5841">
                  <c:v>-4.8930546883400004E-3</c:v>
                </c:pt>
                <c:pt idx="5842">
                  <c:v>-4.8930546883400004E-3</c:v>
                </c:pt>
                <c:pt idx="5843">
                  <c:v>-4.8930546883400004E-3</c:v>
                </c:pt>
                <c:pt idx="5844">
                  <c:v>-4.8930546883400004E-3</c:v>
                </c:pt>
                <c:pt idx="5845">
                  <c:v>-4.8930546883400004E-3</c:v>
                </c:pt>
                <c:pt idx="5846">
                  <c:v>-4.8930546883400004E-3</c:v>
                </c:pt>
                <c:pt idx="5847">
                  <c:v>-4.8930546883400004E-3</c:v>
                </c:pt>
                <c:pt idx="5848">
                  <c:v>-4.8930546883400004E-3</c:v>
                </c:pt>
                <c:pt idx="5849">
                  <c:v>-4.8930546883400004E-3</c:v>
                </c:pt>
                <c:pt idx="5850">
                  <c:v>-4.8930546883400004E-3</c:v>
                </c:pt>
                <c:pt idx="5851">
                  <c:v>-4.8930546883400004E-3</c:v>
                </c:pt>
                <c:pt idx="5852">
                  <c:v>-4.8930546883400004E-3</c:v>
                </c:pt>
                <c:pt idx="5853">
                  <c:v>-4.8930546883400004E-3</c:v>
                </c:pt>
                <c:pt idx="5854">
                  <c:v>-4.8930546883400004E-3</c:v>
                </c:pt>
                <c:pt idx="5855">
                  <c:v>-4.8930546883400004E-3</c:v>
                </c:pt>
                <c:pt idx="5856">
                  <c:v>-4.8930546883400004E-3</c:v>
                </c:pt>
                <c:pt idx="5857">
                  <c:v>-4.8930546883400004E-3</c:v>
                </c:pt>
                <c:pt idx="5858">
                  <c:v>-4.8930546883400004E-3</c:v>
                </c:pt>
                <c:pt idx="5859">
                  <c:v>-4.8930546883400004E-3</c:v>
                </c:pt>
                <c:pt idx="5860">
                  <c:v>-4.8930546883400004E-3</c:v>
                </c:pt>
                <c:pt idx="5861">
                  <c:v>-4.8930546883400004E-3</c:v>
                </c:pt>
                <c:pt idx="5862">
                  <c:v>-4.8930546883400004E-3</c:v>
                </c:pt>
                <c:pt idx="5863">
                  <c:v>-4.8930546883400004E-3</c:v>
                </c:pt>
                <c:pt idx="5864">
                  <c:v>-4.8930546883400004E-3</c:v>
                </c:pt>
                <c:pt idx="5865">
                  <c:v>-4.8930546883400004E-3</c:v>
                </c:pt>
                <c:pt idx="5866">
                  <c:v>-4.8930546883400004E-3</c:v>
                </c:pt>
                <c:pt idx="5867">
                  <c:v>-4.8930546883400004E-3</c:v>
                </c:pt>
                <c:pt idx="5868">
                  <c:v>-4.8930546883400004E-3</c:v>
                </c:pt>
                <c:pt idx="5869">
                  <c:v>-4.8930546883400004E-3</c:v>
                </c:pt>
                <c:pt idx="5870">
                  <c:v>-4.8930546883400004E-3</c:v>
                </c:pt>
                <c:pt idx="5871">
                  <c:v>-4.8930546883400004E-3</c:v>
                </c:pt>
                <c:pt idx="5872">
                  <c:v>-4.8930546883400004E-3</c:v>
                </c:pt>
                <c:pt idx="5873">
                  <c:v>-4.8930546883400004E-3</c:v>
                </c:pt>
                <c:pt idx="5874">
                  <c:v>-4.8930546883400004E-3</c:v>
                </c:pt>
                <c:pt idx="5875">
                  <c:v>-4.8930546883400004E-3</c:v>
                </c:pt>
                <c:pt idx="5876">
                  <c:v>-4.8930546883400004E-3</c:v>
                </c:pt>
                <c:pt idx="5877">
                  <c:v>-4.8930546883400004E-3</c:v>
                </c:pt>
                <c:pt idx="5878">
                  <c:v>-4.8930546883400004E-3</c:v>
                </c:pt>
                <c:pt idx="5879">
                  <c:v>-4.8930546883400004E-3</c:v>
                </c:pt>
                <c:pt idx="5880">
                  <c:v>-4.8930546883400004E-3</c:v>
                </c:pt>
                <c:pt idx="5881">
                  <c:v>-4.8930546883400004E-3</c:v>
                </c:pt>
                <c:pt idx="5882">
                  <c:v>-4.8930546883400004E-3</c:v>
                </c:pt>
                <c:pt idx="5883">
                  <c:v>-4.8930546883400004E-3</c:v>
                </c:pt>
                <c:pt idx="5884">
                  <c:v>-4.8930546883400004E-3</c:v>
                </c:pt>
                <c:pt idx="5885">
                  <c:v>-4.8930546883400004E-3</c:v>
                </c:pt>
                <c:pt idx="5886">
                  <c:v>-4.8930546883400004E-3</c:v>
                </c:pt>
                <c:pt idx="5887">
                  <c:v>-4.8930546883400004E-3</c:v>
                </c:pt>
                <c:pt idx="5888">
                  <c:v>-4.8930546883400004E-3</c:v>
                </c:pt>
                <c:pt idx="5889">
                  <c:v>-4.8930546883400004E-3</c:v>
                </c:pt>
                <c:pt idx="5890">
                  <c:v>-4.8930546883400004E-3</c:v>
                </c:pt>
                <c:pt idx="5891">
                  <c:v>-4.8930546883400004E-3</c:v>
                </c:pt>
                <c:pt idx="5892">
                  <c:v>-4.8930546883400004E-3</c:v>
                </c:pt>
                <c:pt idx="5893">
                  <c:v>-4.8930546883400004E-3</c:v>
                </c:pt>
                <c:pt idx="5894">
                  <c:v>-4.8930546883400004E-3</c:v>
                </c:pt>
                <c:pt idx="5895">
                  <c:v>-4.8930546883400004E-3</c:v>
                </c:pt>
                <c:pt idx="5896">
                  <c:v>-4.8930546883400004E-3</c:v>
                </c:pt>
                <c:pt idx="5897">
                  <c:v>-4.8930546883400004E-3</c:v>
                </c:pt>
                <c:pt idx="5898">
                  <c:v>-4.8930546883400004E-3</c:v>
                </c:pt>
                <c:pt idx="5899">
                  <c:v>-4.8930546883400004E-3</c:v>
                </c:pt>
                <c:pt idx="5900">
                  <c:v>-4.8930546883400004E-3</c:v>
                </c:pt>
                <c:pt idx="5901">
                  <c:v>-4.8930546883400004E-3</c:v>
                </c:pt>
                <c:pt idx="5902">
                  <c:v>-4.8930546883400004E-3</c:v>
                </c:pt>
                <c:pt idx="5903">
                  <c:v>-4.8930546883400004E-3</c:v>
                </c:pt>
                <c:pt idx="5904">
                  <c:v>-4.8930546883400004E-3</c:v>
                </c:pt>
                <c:pt idx="5905">
                  <c:v>-4.8930546883400004E-3</c:v>
                </c:pt>
                <c:pt idx="5906">
                  <c:v>-4.8930546883400004E-3</c:v>
                </c:pt>
                <c:pt idx="5907">
                  <c:v>-4.8930546883400004E-3</c:v>
                </c:pt>
                <c:pt idx="5908">
                  <c:v>-4.8930546883400004E-3</c:v>
                </c:pt>
                <c:pt idx="5909">
                  <c:v>-4.8930546883400004E-3</c:v>
                </c:pt>
                <c:pt idx="5910">
                  <c:v>-4.8930546883400004E-3</c:v>
                </c:pt>
                <c:pt idx="5911">
                  <c:v>-4.8930546883400004E-3</c:v>
                </c:pt>
                <c:pt idx="5912">
                  <c:v>-4.8930546883400004E-3</c:v>
                </c:pt>
                <c:pt idx="5913">
                  <c:v>-4.8930546883400004E-3</c:v>
                </c:pt>
                <c:pt idx="5914">
                  <c:v>-4.8930546883400004E-3</c:v>
                </c:pt>
                <c:pt idx="5915">
                  <c:v>-4.8930546883400004E-3</c:v>
                </c:pt>
                <c:pt idx="5916">
                  <c:v>-4.8930546883400004E-3</c:v>
                </c:pt>
                <c:pt idx="5917">
                  <c:v>-4.8930546883400004E-3</c:v>
                </c:pt>
                <c:pt idx="5918">
                  <c:v>-4.8930546883400004E-3</c:v>
                </c:pt>
                <c:pt idx="5919">
                  <c:v>-4.8930546883400004E-3</c:v>
                </c:pt>
                <c:pt idx="5920">
                  <c:v>-4.8930546883400004E-3</c:v>
                </c:pt>
                <c:pt idx="5921">
                  <c:v>-4.8930546883400004E-3</c:v>
                </c:pt>
                <c:pt idx="5922">
                  <c:v>-4.8930546883400004E-3</c:v>
                </c:pt>
                <c:pt idx="5923">
                  <c:v>-4.8930546883400004E-3</c:v>
                </c:pt>
                <c:pt idx="5924">
                  <c:v>-4.8930546883400004E-3</c:v>
                </c:pt>
                <c:pt idx="5925">
                  <c:v>-4.8930546883400004E-3</c:v>
                </c:pt>
                <c:pt idx="5926">
                  <c:v>-4.8930546883400004E-3</c:v>
                </c:pt>
                <c:pt idx="5927">
                  <c:v>-4.8930546883400004E-3</c:v>
                </c:pt>
                <c:pt idx="5928">
                  <c:v>-4.8930546883400004E-3</c:v>
                </c:pt>
                <c:pt idx="5929">
                  <c:v>-4.8930546883400004E-3</c:v>
                </c:pt>
                <c:pt idx="5930">
                  <c:v>-4.8930546883400004E-3</c:v>
                </c:pt>
                <c:pt idx="5931">
                  <c:v>-4.8930546883400004E-3</c:v>
                </c:pt>
                <c:pt idx="5932">
                  <c:v>-4.8930546883400004E-3</c:v>
                </c:pt>
                <c:pt idx="5933">
                  <c:v>-4.8930546883400004E-3</c:v>
                </c:pt>
                <c:pt idx="5934">
                  <c:v>-4.8930546883400004E-3</c:v>
                </c:pt>
                <c:pt idx="5935">
                  <c:v>-4.8930546883400004E-3</c:v>
                </c:pt>
                <c:pt idx="5936">
                  <c:v>-4.8930546883400004E-3</c:v>
                </c:pt>
                <c:pt idx="5937">
                  <c:v>-4.8930546883400004E-3</c:v>
                </c:pt>
                <c:pt idx="5938">
                  <c:v>-4.8930546883400004E-3</c:v>
                </c:pt>
                <c:pt idx="5939">
                  <c:v>-4.8930546883400004E-3</c:v>
                </c:pt>
                <c:pt idx="5940">
                  <c:v>-4.8930546883400004E-3</c:v>
                </c:pt>
                <c:pt idx="5941">
                  <c:v>-4.8930546883400004E-3</c:v>
                </c:pt>
                <c:pt idx="5942">
                  <c:v>-4.8930546883400004E-3</c:v>
                </c:pt>
                <c:pt idx="5943">
                  <c:v>-4.8930546883400004E-3</c:v>
                </c:pt>
                <c:pt idx="5944">
                  <c:v>-4.8930546883400004E-3</c:v>
                </c:pt>
                <c:pt idx="5945">
                  <c:v>-4.8930546883400004E-3</c:v>
                </c:pt>
                <c:pt idx="5946">
                  <c:v>-4.8930546883400004E-3</c:v>
                </c:pt>
                <c:pt idx="5947">
                  <c:v>-4.8930546883400004E-3</c:v>
                </c:pt>
                <c:pt idx="5948">
                  <c:v>-4.8930546883400004E-3</c:v>
                </c:pt>
                <c:pt idx="5949">
                  <c:v>-4.8930546883400004E-3</c:v>
                </c:pt>
                <c:pt idx="5950">
                  <c:v>-4.8930546883400004E-3</c:v>
                </c:pt>
                <c:pt idx="5951">
                  <c:v>-4.8930546883400004E-3</c:v>
                </c:pt>
                <c:pt idx="5952">
                  <c:v>-4.8930546883400004E-3</c:v>
                </c:pt>
                <c:pt idx="5953">
                  <c:v>-4.8930546883400004E-3</c:v>
                </c:pt>
                <c:pt idx="5954">
                  <c:v>-4.8930546883400004E-3</c:v>
                </c:pt>
                <c:pt idx="5955">
                  <c:v>-4.8930546883400004E-3</c:v>
                </c:pt>
                <c:pt idx="5956">
                  <c:v>-4.8930546883400004E-3</c:v>
                </c:pt>
                <c:pt idx="5957">
                  <c:v>-4.8930546883400004E-3</c:v>
                </c:pt>
                <c:pt idx="5958">
                  <c:v>-4.8930546883400004E-3</c:v>
                </c:pt>
                <c:pt idx="5959">
                  <c:v>-4.8930546883400004E-3</c:v>
                </c:pt>
                <c:pt idx="5960">
                  <c:v>-4.8930546883400004E-3</c:v>
                </c:pt>
                <c:pt idx="5961">
                  <c:v>-4.8930546883400004E-3</c:v>
                </c:pt>
                <c:pt idx="5962">
                  <c:v>-4.8930546883400004E-3</c:v>
                </c:pt>
                <c:pt idx="5963">
                  <c:v>-4.8930546883400004E-3</c:v>
                </c:pt>
                <c:pt idx="5964">
                  <c:v>-4.8930546883400004E-3</c:v>
                </c:pt>
                <c:pt idx="5965">
                  <c:v>-4.8930546883400004E-3</c:v>
                </c:pt>
                <c:pt idx="5966">
                  <c:v>-4.8930546883400004E-3</c:v>
                </c:pt>
                <c:pt idx="5967">
                  <c:v>-4.8930546883400004E-3</c:v>
                </c:pt>
                <c:pt idx="5968">
                  <c:v>-4.8930546883400004E-3</c:v>
                </c:pt>
                <c:pt idx="5969">
                  <c:v>-4.8930546883400004E-3</c:v>
                </c:pt>
                <c:pt idx="5970">
                  <c:v>-4.8930546883400004E-3</c:v>
                </c:pt>
                <c:pt idx="5971">
                  <c:v>-4.8930546883400004E-3</c:v>
                </c:pt>
                <c:pt idx="5972">
                  <c:v>-4.8930546883400004E-3</c:v>
                </c:pt>
                <c:pt idx="5973">
                  <c:v>-4.8930546883400004E-3</c:v>
                </c:pt>
                <c:pt idx="5974">
                  <c:v>-4.8930546883400004E-3</c:v>
                </c:pt>
                <c:pt idx="5975">
                  <c:v>-4.8930546883400004E-3</c:v>
                </c:pt>
                <c:pt idx="5976">
                  <c:v>-4.8930546883400004E-3</c:v>
                </c:pt>
                <c:pt idx="5977">
                  <c:v>-4.8930546883400004E-3</c:v>
                </c:pt>
                <c:pt idx="5978">
                  <c:v>-4.8930546883400004E-3</c:v>
                </c:pt>
                <c:pt idx="5979">
                  <c:v>-4.8930546883400004E-3</c:v>
                </c:pt>
                <c:pt idx="5980">
                  <c:v>-4.8930546883400004E-3</c:v>
                </c:pt>
                <c:pt idx="5981">
                  <c:v>-4.8930546883400004E-3</c:v>
                </c:pt>
                <c:pt idx="5982">
                  <c:v>-4.8930546883400004E-3</c:v>
                </c:pt>
                <c:pt idx="5983">
                  <c:v>-4.8930546883400004E-3</c:v>
                </c:pt>
                <c:pt idx="5984">
                  <c:v>-4.8930546883400004E-3</c:v>
                </c:pt>
                <c:pt idx="5985">
                  <c:v>-4.8930546883400004E-3</c:v>
                </c:pt>
                <c:pt idx="5986">
                  <c:v>-4.8930546883400004E-3</c:v>
                </c:pt>
                <c:pt idx="5987">
                  <c:v>-4.8930546883400004E-3</c:v>
                </c:pt>
                <c:pt idx="5988">
                  <c:v>-4.8930546883400004E-3</c:v>
                </c:pt>
                <c:pt idx="5989">
                  <c:v>-4.8930546883400004E-3</c:v>
                </c:pt>
                <c:pt idx="5990">
                  <c:v>-4.8930546883400004E-3</c:v>
                </c:pt>
                <c:pt idx="5991">
                  <c:v>-4.8930546883400004E-3</c:v>
                </c:pt>
                <c:pt idx="5992">
                  <c:v>-4.8930546883400004E-3</c:v>
                </c:pt>
                <c:pt idx="5993">
                  <c:v>-4.8930546883400004E-3</c:v>
                </c:pt>
                <c:pt idx="5994">
                  <c:v>-4.8930546883400004E-3</c:v>
                </c:pt>
                <c:pt idx="5995">
                  <c:v>-4.8930546883400004E-3</c:v>
                </c:pt>
                <c:pt idx="5996">
                  <c:v>-4.8930546883400004E-3</c:v>
                </c:pt>
                <c:pt idx="5997">
                  <c:v>-4.8930546883400004E-3</c:v>
                </c:pt>
                <c:pt idx="5998">
                  <c:v>-4.8930546883400004E-3</c:v>
                </c:pt>
                <c:pt idx="5999">
                  <c:v>-4.8930546883400004E-3</c:v>
                </c:pt>
                <c:pt idx="6000">
                  <c:v>-4.8930546883400004E-3</c:v>
                </c:pt>
                <c:pt idx="6001">
                  <c:v>-4.8930546883400004E-3</c:v>
                </c:pt>
                <c:pt idx="6002">
                  <c:v>-4.8930546883400004E-3</c:v>
                </c:pt>
                <c:pt idx="6003">
                  <c:v>-4.8930546883400004E-3</c:v>
                </c:pt>
                <c:pt idx="6004">
                  <c:v>-4.8930546883400004E-3</c:v>
                </c:pt>
                <c:pt idx="6005">
                  <c:v>-4.8930546883400004E-3</c:v>
                </c:pt>
                <c:pt idx="6006">
                  <c:v>-4.8930546883400004E-3</c:v>
                </c:pt>
                <c:pt idx="6007">
                  <c:v>-4.8930546883400004E-3</c:v>
                </c:pt>
                <c:pt idx="6008">
                  <c:v>-4.8930546883400004E-3</c:v>
                </c:pt>
                <c:pt idx="6009">
                  <c:v>-4.8930546883400004E-3</c:v>
                </c:pt>
                <c:pt idx="6010">
                  <c:v>-4.8930546883400004E-3</c:v>
                </c:pt>
                <c:pt idx="6011">
                  <c:v>-4.8930546883400004E-3</c:v>
                </c:pt>
                <c:pt idx="6012">
                  <c:v>-4.8930546883400004E-3</c:v>
                </c:pt>
                <c:pt idx="6013">
                  <c:v>-4.8930546883400004E-3</c:v>
                </c:pt>
                <c:pt idx="6014">
                  <c:v>-4.8930546883400004E-3</c:v>
                </c:pt>
                <c:pt idx="6015">
                  <c:v>-4.8930546883400004E-3</c:v>
                </c:pt>
                <c:pt idx="6016">
                  <c:v>-4.8930546883400004E-3</c:v>
                </c:pt>
                <c:pt idx="6017">
                  <c:v>-4.8930546883400004E-3</c:v>
                </c:pt>
                <c:pt idx="6018">
                  <c:v>-4.8930546883400004E-3</c:v>
                </c:pt>
                <c:pt idx="6019">
                  <c:v>-4.8930546883400004E-3</c:v>
                </c:pt>
                <c:pt idx="6020">
                  <c:v>-4.8930546883400004E-3</c:v>
                </c:pt>
                <c:pt idx="6021">
                  <c:v>-4.8930546883400004E-3</c:v>
                </c:pt>
                <c:pt idx="6022">
                  <c:v>-4.8930546883400004E-3</c:v>
                </c:pt>
                <c:pt idx="6023">
                  <c:v>-4.8930546883400004E-3</c:v>
                </c:pt>
                <c:pt idx="6024">
                  <c:v>-4.8930546883400004E-3</c:v>
                </c:pt>
                <c:pt idx="6025">
                  <c:v>-4.8930546883400004E-3</c:v>
                </c:pt>
                <c:pt idx="6026">
                  <c:v>-4.8930546883400004E-3</c:v>
                </c:pt>
                <c:pt idx="6027">
                  <c:v>-4.8930546883400004E-3</c:v>
                </c:pt>
                <c:pt idx="6028">
                  <c:v>-4.8930546883400004E-3</c:v>
                </c:pt>
                <c:pt idx="6029">
                  <c:v>-4.8930546883400004E-3</c:v>
                </c:pt>
                <c:pt idx="6030">
                  <c:v>-4.8930546883400004E-3</c:v>
                </c:pt>
                <c:pt idx="6031">
                  <c:v>-4.8930546883400004E-3</c:v>
                </c:pt>
                <c:pt idx="6032">
                  <c:v>-4.8930546883400004E-3</c:v>
                </c:pt>
                <c:pt idx="6033">
                  <c:v>-4.8930546883400004E-3</c:v>
                </c:pt>
                <c:pt idx="6034">
                  <c:v>-4.8930546883400004E-3</c:v>
                </c:pt>
                <c:pt idx="6035">
                  <c:v>-4.8930546883400004E-3</c:v>
                </c:pt>
                <c:pt idx="6036">
                  <c:v>-4.8930546883400004E-3</c:v>
                </c:pt>
                <c:pt idx="6037">
                  <c:v>-4.8930546883400004E-3</c:v>
                </c:pt>
                <c:pt idx="6038">
                  <c:v>-4.8930546883400004E-3</c:v>
                </c:pt>
                <c:pt idx="6039">
                  <c:v>-4.8930546883400004E-3</c:v>
                </c:pt>
                <c:pt idx="6040">
                  <c:v>-4.8930546883400004E-3</c:v>
                </c:pt>
                <c:pt idx="6041">
                  <c:v>-4.8930546883400004E-3</c:v>
                </c:pt>
                <c:pt idx="6042">
                  <c:v>-4.8930546883400004E-3</c:v>
                </c:pt>
                <c:pt idx="6043">
                  <c:v>-4.8930546883400004E-3</c:v>
                </c:pt>
                <c:pt idx="6044">
                  <c:v>-4.8930546883400004E-3</c:v>
                </c:pt>
                <c:pt idx="6045">
                  <c:v>-4.8930546883400004E-3</c:v>
                </c:pt>
                <c:pt idx="6046">
                  <c:v>-4.8930546883400004E-3</c:v>
                </c:pt>
                <c:pt idx="6047">
                  <c:v>-4.8930546883400004E-3</c:v>
                </c:pt>
                <c:pt idx="6048">
                  <c:v>-4.8930546883400004E-3</c:v>
                </c:pt>
                <c:pt idx="6049">
                  <c:v>-4.8930546883400004E-3</c:v>
                </c:pt>
                <c:pt idx="6050">
                  <c:v>-4.8930546883400004E-3</c:v>
                </c:pt>
                <c:pt idx="6051">
                  <c:v>-4.8930546883400004E-3</c:v>
                </c:pt>
                <c:pt idx="6052">
                  <c:v>-4.8930546883400004E-3</c:v>
                </c:pt>
                <c:pt idx="6053">
                  <c:v>-4.8930546883400004E-3</c:v>
                </c:pt>
                <c:pt idx="6054">
                  <c:v>-4.8930546883400004E-3</c:v>
                </c:pt>
                <c:pt idx="6055">
                  <c:v>-4.8930546883400004E-3</c:v>
                </c:pt>
                <c:pt idx="6056">
                  <c:v>-4.8930546883400004E-3</c:v>
                </c:pt>
                <c:pt idx="6057">
                  <c:v>-4.8930546883400004E-3</c:v>
                </c:pt>
                <c:pt idx="6058">
                  <c:v>-4.8930546883400004E-3</c:v>
                </c:pt>
                <c:pt idx="6059">
                  <c:v>-4.8930546883400004E-3</c:v>
                </c:pt>
                <c:pt idx="6060">
                  <c:v>-4.8930546883400004E-3</c:v>
                </c:pt>
                <c:pt idx="6061">
                  <c:v>-4.8930546883400004E-3</c:v>
                </c:pt>
                <c:pt idx="6062">
                  <c:v>-4.8930546883400004E-3</c:v>
                </c:pt>
                <c:pt idx="6063">
                  <c:v>-4.8930546883400004E-3</c:v>
                </c:pt>
                <c:pt idx="6064">
                  <c:v>-4.8930546883400004E-3</c:v>
                </c:pt>
                <c:pt idx="6065">
                  <c:v>-4.8930546883400004E-3</c:v>
                </c:pt>
                <c:pt idx="6066">
                  <c:v>-4.8930546883400004E-3</c:v>
                </c:pt>
                <c:pt idx="6067">
                  <c:v>-4.8930546883400004E-3</c:v>
                </c:pt>
                <c:pt idx="6068">
                  <c:v>-4.8930546883400004E-3</c:v>
                </c:pt>
                <c:pt idx="6069">
                  <c:v>-4.8930546883400004E-3</c:v>
                </c:pt>
                <c:pt idx="6070">
                  <c:v>-4.8930546883400004E-3</c:v>
                </c:pt>
                <c:pt idx="6071">
                  <c:v>-4.8930546883400004E-3</c:v>
                </c:pt>
                <c:pt idx="6072">
                  <c:v>-4.8930546883400004E-3</c:v>
                </c:pt>
                <c:pt idx="6073">
                  <c:v>-4.8930546883400004E-3</c:v>
                </c:pt>
                <c:pt idx="6074">
                  <c:v>-4.8930546883400004E-3</c:v>
                </c:pt>
                <c:pt idx="6075">
                  <c:v>-4.8930546883400004E-3</c:v>
                </c:pt>
                <c:pt idx="6076">
                  <c:v>-4.8930546883400004E-3</c:v>
                </c:pt>
                <c:pt idx="6077">
                  <c:v>-4.8930546883400004E-3</c:v>
                </c:pt>
                <c:pt idx="6078">
                  <c:v>-4.8930546883400004E-3</c:v>
                </c:pt>
                <c:pt idx="6079">
                  <c:v>-4.8930546883400004E-3</c:v>
                </c:pt>
                <c:pt idx="6080">
                  <c:v>-4.8930546883400004E-3</c:v>
                </c:pt>
                <c:pt idx="6081">
                  <c:v>-4.8930546883400004E-3</c:v>
                </c:pt>
                <c:pt idx="6082">
                  <c:v>-4.8930546883400004E-3</c:v>
                </c:pt>
                <c:pt idx="6083">
                  <c:v>-4.8930546883400004E-3</c:v>
                </c:pt>
                <c:pt idx="6084">
                  <c:v>-4.8930546883400004E-3</c:v>
                </c:pt>
                <c:pt idx="6085">
                  <c:v>-4.8930546883400004E-3</c:v>
                </c:pt>
                <c:pt idx="6086">
                  <c:v>-4.8930546883400004E-3</c:v>
                </c:pt>
                <c:pt idx="6087">
                  <c:v>-4.8930546883400004E-3</c:v>
                </c:pt>
                <c:pt idx="6088">
                  <c:v>-4.8930546883400004E-3</c:v>
                </c:pt>
                <c:pt idx="6089">
                  <c:v>-4.8930546883400004E-3</c:v>
                </c:pt>
                <c:pt idx="6090">
                  <c:v>-4.8930546883400004E-3</c:v>
                </c:pt>
                <c:pt idx="6091">
                  <c:v>-4.8930546883400004E-3</c:v>
                </c:pt>
                <c:pt idx="6092">
                  <c:v>-4.8930546883400004E-3</c:v>
                </c:pt>
                <c:pt idx="6093">
                  <c:v>-4.8930546883400004E-3</c:v>
                </c:pt>
                <c:pt idx="6094">
                  <c:v>-4.8930546883400004E-3</c:v>
                </c:pt>
                <c:pt idx="6095">
                  <c:v>-4.8930546883400004E-3</c:v>
                </c:pt>
                <c:pt idx="6096">
                  <c:v>-4.8930546883400004E-3</c:v>
                </c:pt>
                <c:pt idx="6097">
                  <c:v>-4.8930546883400004E-3</c:v>
                </c:pt>
                <c:pt idx="6098">
                  <c:v>-4.8930546883400004E-3</c:v>
                </c:pt>
                <c:pt idx="6099">
                  <c:v>-4.8930546883400004E-3</c:v>
                </c:pt>
                <c:pt idx="6100">
                  <c:v>-4.8930546883400004E-3</c:v>
                </c:pt>
                <c:pt idx="6101">
                  <c:v>-4.8930546883400004E-3</c:v>
                </c:pt>
                <c:pt idx="6102">
                  <c:v>-4.8930546883400004E-3</c:v>
                </c:pt>
                <c:pt idx="6103">
                  <c:v>-4.8930546883400004E-3</c:v>
                </c:pt>
                <c:pt idx="6104">
                  <c:v>-4.8930546883400004E-3</c:v>
                </c:pt>
                <c:pt idx="6105">
                  <c:v>-4.8930546883400004E-3</c:v>
                </c:pt>
                <c:pt idx="6106">
                  <c:v>-4.8930546883400004E-3</c:v>
                </c:pt>
                <c:pt idx="6107">
                  <c:v>-4.8930546883400004E-3</c:v>
                </c:pt>
                <c:pt idx="6108">
                  <c:v>-4.8930546883400004E-3</c:v>
                </c:pt>
                <c:pt idx="6109">
                  <c:v>-4.8930546883400004E-3</c:v>
                </c:pt>
                <c:pt idx="6110">
                  <c:v>-4.8930546883400004E-3</c:v>
                </c:pt>
                <c:pt idx="6111">
                  <c:v>-4.8930546883400004E-3</c:v>
                </c:pt>
                <c:pt idx="6112">
                  <c:v>-4.8930546883400004E-3</c:v>
                </c:pt>
                <c:pt idx="6113">
                  <c:v>-4.8930546883400004E-3</c:v>
                </c:pt>
                <c:pt idx="6114">
                  <c:v>-4.8930546883400004E-3</c:v>
                </c:pt>
                <c:pt idx="6115">
                  <c:v>-4.8930546883400004E-3</c:v>
                </c:pt>
                <c:pt idx="6116">
                  <c:v>-4.8930546883400004E-3</c:v>
                </c:pt>
                <c:pt idx="6117">
                  <c:v>-4.8930546883400004E-3</c:v>
                </c:pt>
                <c:pt idx="6118">
                  <c:v>-4.8930546883400004E-3</c:v>
                </c:pt>
                <c:pt idx="6119">
                  <c:v>-4.8930546883400004E-3</c:v>
                </c:pt>
                <c:pt idx="6120">
                  <c:v>-4.8930546883400004E-3</c:v>
                </c:pt>
                <c:pt idx="6121">
                  <c:v>-4.8930546883400004E-3</c:v>
                </c:pt>
                <c:pt idx="6122">
                  <c:v>-4.8930546883400004E-3</c:v>
                </c:pt>
                <c:pt idx="6123">
                  <c:v>-4.8930546883400004E-3</c:v>
                </c:pt>
                <c:pt idx="6124">
                  <c:v>-4.8930546883400004E-3</c:v>
                </c:pt>
                <c:pt idx="6125">
                  <c:v>-4.8930546883400004E-3</c:v>
                </c:pt>
                <c:pt idx="6126">
                  <c:v>-4.8930546883400004E-3</c:v>
                </c:pt>
                <c:pt idx="6127">
                  <c:v>-4.8930546883400004E-3</c:v>
                </c:pt>
                <c:pt idx="6128">
                  <c:v>-4.8930546883400004E-3</c:v>
                </c:pt>
                <c:pt idx="6129">
                  <c:v>-4.8930546883400004E-3</c:v>
                </c:pt>
                <c:pt idx="6130">
                  <c:v>-4.8930546883400004E-3</c:v>
                </c:pt>
                <c:pt idx="6131">
                  <c:v>-4.8930546883400004E-3</c:v>
                </c:pt>
                <c:pt idx="6132">
                  <c:v>-4.8930546883400004E-3</c:v>
                </c:pt>
                <c:pt idx="6133">
                  <c:v>-4.8930546883400004E-3</c:v>
                </c:pt>
                <c:pt idx="6134">
                  <c:v>-4.8930546883400004E-3</c:v>
                </c:pt>
                <c:pt idx="6135">
                  <c:v>-4.8930546883400004E-3</c:v>
                </c:pt>
                <c:pt idx="6136">
                  <c:v>-4.8930546883400004E-3</c:v>
                </c:pt>
                <c:pt idx="6137">
                  <c:v>-4.8930546883400004E-3</c:v>
                </c:pt>
                <c:pt idx="6138">
                  <c:v>-4.8930546883400004E-3</c:v>
                </c:pt>
                <c:pt idx="6139">
                  <c:v>-4.8930546883400004E-3</c:v>
                </c:pt>
                <c:pt idx="6140">
                  <c:v>-4.8930546883400004E-3</c:v>
                </c:pt>
                <c:pt idx="6141">
                  <c:v>-4.8930546883400004E-3</c:v>
                </c:pt>
                <c:pt idx="6142">
                  <c:v>-4.8930546883400004E-3</c:v>
                </c:pt>
                <c:pt idx="6143">
                  <c:v>-4.8930546883400004E-3</c:v>
                </c:pt>
                <c:pt idx="6144">
                  <c:v>-4.8930546883400004E-3</c:v>
                </c:pt>
                <c:pt idx="6145">
                  <c:v>-4.8930546883400004E-3</c:v>
                </c:pt>
                <c:pt idx="6146">
                  <c:v>-4.8930546883400004E-3</c:v>
                </c:pt>
                <c:pt idx="6147">
                  <c:v>-4.8930546883400004E-3</c:v>
                </c:pt>
                <c:pt idx="6148">
                  <c:v>-4.8930546883400004E-3</c:v>
                </c:pt>
                <c:pt idx="6149">
                  <c:v>-4.8930546883400004E-3</c:v>
                </c:pt>
                <c:pt idx="6150">
                  <c:v>-4.8930546883400004E-3</c:v>
                </c:pt>
                <c:pt idx="6151">
                  <c:v>-4.8930546883400004E-3</c:v>
                </c:pt>
                <c:pt idx="6152">
                  <c:v>-4.8930546883400004E-3</c:v>
                </c:pt>
                <c:pt idx="6153">
                  <c:v>-4.8930546883400004E-3</c:v>
                </c:pt>
                <c:pt idx="6154">
                  <c:v>-4.8930546883400004E-3</c:v>
                </c:pt>
                <c:pt idx="6155">
                  <c:v>-4.8930546883400004E-3</c:v>
                </c:pt>
                <c:pt idx="6156">
                  <c:v>-4.8930546883400004E-3</c:v>
                </c:pt>
                <c:pt idx="6157">
                  <c:v>-4.8930546883400004E-3</c:v>
                </c:pt>
                <c:pt idx="6158">
                  <c:v>-4.8930546883400004E-3</c:v>
                </c:pt>
                <c:pt idx="6159">
                  <c:v>-4.8930546883400004E-3</c:v>
                </c:pt>
                <c:pt idx="6160">
                  <c:v>-4.8930546883400004E-3</c:v>
                </c:pt>
                <c:pt idx="6161">
                  <c:v>-4.8930546883400004E-3</c:v>
                </c:pt>
                <c:pt idx="6162">
                  <c:v>-4.8930546883400004E-3</c:v>
                </c:pt>
                <c:pt idx="6163">
                  <c:v>-4.8930546883400004E-3</c:v>
                </c:pt>
                <c:pt idx="6164">
                  <c:v>-4.8930546883400004E-3</c:v>
                </c:pt>
                <c:pt idx="6165">
                  <c:v>-4.8930546883400004E-3</c:v>
                </c:pt>
                <c:pt idx="6166">
                  <c:v>-4.8930546883400004E-3</c:v>
                </c:pt>
                <c:pt idx="6167">
                  <c:v>-4.8930546883400004E-3</c:v>
                </c:pt>
                <c:pt idx="6168">
                  <c:v>-4.8930546883400004E-3</c:v>
                </c:pt>
                <c:pt idx="6169">
                  <c:v>-4.8930546883400004E-3</c:v>
                </c:pt>
                <c:pt idx="6170">
                  <c:v>-4.8930546883400004E-3</c:v>
                </c:pt>
                <c:pt idx="6171">
                  <c:v>-4.8930546883400004E-3</c:v>
                </c:pt>
                <c:pt idx="6172">
                  <c:v>-4.8930546883400004E-3</c:v>
                </c:pt>
                <c:pt idx="6173">
                  <c:v>-4.8930546883400004E-3</c:v>
                </c:pt>
                <c:pt idx="6174">
                  <c:v>-4.8930546883400004E-3</c:v>
                </c:pt>
                <c:pt idx="6175">
                  <c:v>-4.8930546883400004E-3</c:v>
                </c:pt>
                <c:pt idx="6176">
                  <c:v>-4.8930546883400004E-3</c:v>
                </c:pt>
                <c:pt idx="6177">
                  <c:v>-4.8930546883400004E-3</c:v>
                </c:pt>
                <c:pt idx="6178">
                  <c:v>-4.8930546883400004E-3</c:v>
                </c:pt>
                <c:pt idx="6179">
                  <c:v>-4.8930546883400004E-3</c:v>
                </c:pt>
                <c:pt idx="6180">
                  <c:v>-4.8930546883400004E-3</c:v>
                </c:pt>
                <c:pt idx="6181">
                  <c:v>-4.8930546883400004E-3</c:v>
                </c:pt>
                <c:pt idx="6182">
                  <c:v>-4.8930546883400004E-3</c:v>
                </c:pt>
                <c:pt idx="6183">
                  <c:v>-4.8930546883400004E-3</c:v>
                </c:pt>
                <c:pt idx="6184">
                  <c:v>-4.8930546883400004E-3</c:v>
                </c:pt>
                <c:pt idx="6185">
                  <c:v>-4.8930546883400004E-3</c:v>
                </c:pt>
                <c:pt idx="6186">
                  <c:v>-4.8930546883400004E-3</c:v>
                </c:pt>
                <c:pt idx="6187">
                  <c:v>-4.8930546883400004E-3</c:v>
                </c:pt>
                <c:pt idx="6188">
                  <c:v>-4.8930546883400004E-3</c:v>
                </c:pt>
                <c:pt idx="6189">
                  <c:v>-4.8930546883400004E-3</c:v>
                </c:pt>
                <c:pt idx="6190">
                  <c:v>-4.8930546883400004E-3</c:v>
                </c:pt>
                <c:pt idx="6191">
                  <c:v>-4.8930546883400004E-3</c:v>
                </c:pt>
                <c:pt idx="6192">
                  <c:v>-4.8930546883400004E-3</c:v>
                </c:pt>
                <c:pt idx="6193">
                  <c:v>-4.8930546883400004E-3</c:v>
                </c:pt>
                <c:pt idx="6194">
                  <c:v>-4.8930546883400004E-3</c:v>
                </c:pt>
                <c:pt idx="6195">
                  <c:v>-4.8930546883400004E-3</c:v>
                </c:pt>
                <c:pt idx="6196">
                  <c:v>-4.8930546883400004E-3</c:v>
                </c:pt>
                <c:pt idx="6197">
                  <c:v>-4.8930546883400004E-3</c:v>
                </c:pt>
                <c:pt idx="6198">
                  <c:v>-4.8930546883400004E-3</c:v>
                </c:pt>
                <c:pt idx="6199">
                  <c:v>-4.8930546883400004E-3</c:v>
                </c:pt>
                <c:pt idx="6200">
                  <c:v>-4.8930546883400004E-3</c:v>
                </c:pt>
                <c:pt idx="6201">
                  <c:v>-4.8930546883400004E-3</c:v>
                </c:pt>
                <c:pt idx="6202">
                  <c:v>-4.8930546883400004E-3</c:v>
                </c:pt>
                <c:pt idx="6203">
                  <c:v>-4.8930546883400004E-3</c:v>
                </c:pt>
                <c:pt idx="6204">
                  <c:v>-4.8930546883400004E-3</c:v>
                </c:pt>
                <c:pt idx="6205">
                  <c:v>-4.8930546883400004E-3</c:v>
                </c:pt>
                <c:pt idx="6206">
                  <c:v>-4.8930546883400004E-3</c:v>
                </c:pt>
                <c:pt idx="6207">
                  <c:v>-4.8930546883400004E-3</c:v>
                </c:pt>
                <c:pt idx="6208">
                  <c:v>-4.8930546883400004E-3</c:v>
                </c:pt>
                <c:pt idx="6209">
                  <c:v>-4.8930546883400004E-3</c:v>
                </c:pt>
                <c:pt idx="6210">
                  <c:v>-4.8930546883400004E-3</c:v>
                </c:pt>
                <c:pt idx="6211">
                  <c:v>-4.8930546883400004E-3</c:v>
                </c:pt>
                <c:pt idx="6212">
                  <c:v>-4.8930546883400004E-3</c:v>
                </c:pt>
                <c:pt idx="6213">
                  <c:v>-4.8930546883400004E-3</c:v>
                </c:pt>
                <c:pt idx="6214">
                  <c:v>-4.8930546883400004E-3</c:v>
                </c:pt>
                <c:pt idx="6215">
                  <c:v>-4.8930546883400004E-3</c:v>
                </c:pt>
                <c:pt idx="6216">
                  <c:v>-4.8930546883400004E-3</c:v>
                </c:pt>
                <c:pt idx="6217">
                  <c:v>-4.8930546883400004E-3</c:v>
                </c:pt>
                <c:pt idx="6218">
                  <c:v>-4.8930546883400004E-3</c:v>
                </c:pt>
                <c:pt idx="6219">
                  <c:v>-4.8930546883400004E-3</c:v>
                </c:pt>
                <c:pt idx="6220">
                  <c:v>-4.8930546883400004E-3</c:v>
                </c:pt>
                <c:pt idx="6221">
                  <c:v>-4.8930546883400004E-3</c:v>
                </c:pt>
                <c:pt idx="6222">
                  <c:v>-4.8930546883400004E-3</c:v>
                </c:pt>
                <c:pt idx="6223">
                  <c:v>-4.8930546883400004E-3</c:v>
                </c:pt>
                <c:pt idx="6224">
                  <c:v>-4.8930546883400004E-3</c:v>
                </c:pt>
                <c:pt idx="6225">
                  <c:v>-4.8930546883400004E-3</c:v>
                </c:pt>
                <c:pt idx="6226">
                  <c:v>-4.8930546883400004E-3</c:v>
                </c:pt>
                <c:pt idx="6227">
                  <c:v>-4.8930546883400004E-3</c:v>
                </c:pt>
                <c:pt idx="6228">
                  <c:v>-4.8930546883400004E-3</c:v>
                </c:pt>
                <c:pt idx="6229">
                  <c:v>-4.8930546883400004E-3</c:v>
                </c:pt>
                <c:pt idx="6230">
                  <c:v>-4.8930546883400004E-3</c:v>
                </c:pt>
                <c:pt idx="6231">
                  <c:v>-4.8930546883400004E-3</c:v>
                </c:pt>
                <c:pt idx="6232">
                  <c:v>-4.8930546883400004E-3</c:v>
                </c:pt>
                <c:pt idx="6233">
                  <c:v>-4.8930546883400004E-3</c:v>
                </c:pt>
                <c:pt idx="6234">
                  <c:v>-4.8930546883400004E-3</c:v>
                </c:pt>
                <c:pt idx="6235">
                  <c:v>-4.8930546883400004E-3</c:v>
                </c:pt>
                <c:pt idx="6236">
                  <c:v>-4.8930546883400004E-3</c:v>
                </c:pt>
                <c:pt idx="6237">
                  <c:v>-4.8930546883400004E-3</c:v>
                </c:pt>
                <c:pt idx="6238">
                  <c:v>-4.8930546883400004E-3</c:v>
                </c:pt>
                <c:pt idx="6239">
                  <c:v>-4.8930546883400004E-3</c:v>
                </c:pt>
                <c:pt idx="6240">
                  <c:v>-4.8930546883400004E-3</c:v>
                </c:pt>
                <c:pt idx="6241">
                  <c:v>-4.8930546883400004E-3</c:v>
                </c:pt>
                <c:pt idx="6242">
                  <c:v>-4.8930546883400004E-3</c:v>
                </c:pt>
                <c:pt idx="6243">
                  <c:v>-4.8930546883400004E-3</c:v>
                </c:pt>
                <c:pt idx="6244">
                  <c:v>-4.8930546883400004E-3</c:v>
                </c:pt>
                <c:pt idx="6245">
                  <c:v>-4.8930546883400004E-3</c:v>
                </c:pt>
                <c:pt idx="6246">
                  <c:v>-4.8930546883400004E-3</c:v>
                </c:pt>
                <c:pt idx="6247">
                  <c:v>-4.8930546883400004E-3</c:v>
                </c:pt>
                <c:pt idx="6248">
                  <c:v>-4.8930546883400004E-3</c:v>
                </c:pt>
                <c:pt idx="6249">
                  <c:v>-4.8930546883400004E-3</c:v>
                </c:pt>
                <c:pt idx="6250">
                  <c:v>-4.8930546883400004E-3</c:v>
                </c:pt>
                <c:pt idx="6251">
                  <c:v>-4.8930546883400004E-3</c:v>
                </c:pt>
                <c:pt idx="6252">
                  <c:v>-4.8930546883400004E-3</c:v>
                </c:pt>
                <c:pt idx="6253">
                  <c:v>-4.8930546883400004E-3</c:v>
                </c:pt>
                <c:pt idx="6254">
                  <c:v>-4.8930546883400004E-3</c:v>
                </c:pt>
                <c:pt idx="6255">
                  <c:v>-4.8930546883400004E-3</c:v>
                </c:pt>
                <c:pt idx="6256">
                  <c:v>-4.8930546883400004E-3</c:v>
                </c:pt>
                <c:pt idx="6257">
                  <c:v>-4.8930546883400004E-3</c:v>
                </c:pt>
                <c:pt idx="6258">
                  <c:v>-4.8930546883400004E-3</c:v>
                </c:pt>
                <c:pt idx="6259">
                  <c:v>-4.8930546883400004E-3</c:v>
                </c:pt>
                <c:pt idx="6260">
                  <c:v>-4.8930546883400004E-3</c:v>
                </c:pt>
                <c:pt idx="6261">
                  <c:v>-4.8930546883400004E-3</c:v>
                </c:pt>
                <c:pt idx="6262">
                  <c:v>-4.8930546883400004E-3</c:v>
                </c:pt>
                <c:pt idx="6263">
                  <c:v>-4.8930546883400004E-3</c:v>
                </c:pt>
                <c:pt idx="6264">
                  <c:v>-4.8930546883400004E-3</c:v>
                </c:pt>
                <c:pt idx="6265">
                  <c:v>-4.8930546883400004E-3</c:v>
                </c:pt>
                <c:pt idx="6266">
                  <c:v>-4.8930546883400004E-3</c:v>
                </c:pt>
                <c:pt idx="6267">
                  <c:v>-4.8930546883400004E-3</c:v>
                </c:pt>
                <c:pt idx="6268">
                  <c:v>-4.8930546883400004E-3</c:v>
                </c:pt>
                <c:pt idx="6269">
                  <c:v>-4.8930546883400004E-3</c:v>
                </c:pt>
                <c:pt idx="6270">
                  <c:v>-4.8930546883400004E-3</c:v>
                </c:pt>
                <c:pt idx="6271">
                  <c:v>-4.8930546883400004E-3</c:v>
                </c:pt>
                <c:pt idx="6272">
                  <c:v>-4.8930546883400004E-3</c:v>
                </c:pt>
                <c:pt idx="6273">
                  <c:v>-4.8930546883400004E-3</c:v>
                </c:pt>
                <c:pt idx="6274">
                  <c:v>-4.8930546883400004E-3</c:v>
                </c:pt>
                <c:pt idx="6275">
                  <c:v>-4.8930546883400004E-3</c:v>
                </c:pt>
                <c:pt idx="6276">
                  <c:v>-4.8930546883400004E-3</c:v>
                </c:pt>
                <c:pt idx="6277">
                  <c:v>-4.8930546883400004E-3</c:v>
                </c:pt>
                <c:pt idx="6278">
                  <c:v>-4.8930546883400004E-3</c:v>
                </c:pt>
                <c:pt idx="6279">
                  <c:v>-4.8930546883400004E-3</c:v>
                </c:pt>
                <c:pt idx="6280">
                  <c:v>-4.8930546883400004E-3</c:v>
                </c:pt>
                <c:pt idx="6281">
                  <c:v>-4.8930546883400004E-3</c:v>
                </c:pt>
                <c:pt idx="6282">
                  <c:v>-4.8930546883400004E-3</c:v>
                </c:pt>
                <c:pt idx="6283">
                  <c:v>-4.8930546883400004E-3</c:v>
                </c:pt>
                <c:pt idx="6284">
                  <c:v>-4.8930546883400004E-3</c:v>
                </c:pt>
                <c:pt idx="6285">
                  <c:v>-4.8930546883400004E-3</c:v>
                </c:pt>
                <c:pt idx="6286">
                  <c:v>-4.8930546883400004E-3</c:v>
                </c:pt>
                <c:pt idx="6287">
                  <c:v>-4.8930546883400004E-3</c:v>
                </c:pt>
                <c:pt idx="6288">
                  <c:v>-4.8930546883400004E-3</c:v>
                </c:pt>
                <c:pt idx="6289">
                  <c:v>-4.8930546883400004E-3</c:v>
                </c:pt>
                <c:pt idx="6290">
                  <c:v>-4.8930546883400004E-3</c:v>
                </c:pt>
                <c:pt idx="6291">
                  <c:v>-4.8930546883400004E-3</c:v>
                </c:pt>
                <c:pt idx="6292">
                  <c:v>-4.8930546883400004E-3</c:v>
                </c:pt>
                <c:pt idx="6293">
                  <c:v>-4.8930546883400004E-3</c:v>
                </c:pt>
                <c:pt idx="6294">
                  <c:v>-4.8930546883400004E-3</c:v>
                </c:pt>
                <c:pt idx="6295">
                  <c:v>-4.8930546883400004E-3</c:v>
                </c:pt>
                <c:pt idx="6296">
                  <c:v>-4.8930546883400004E-3</c:v>
                </c:pt>
                <c:pt idx="6297">
                  <c:v>-4.8930546883400004E-3</c:v>
                </c:pt>
                <c:pt idx="6298">
                  <c:v>-4.8930546883400004E-3</c:v>
                </c:pt>
                <c:pt idx="6299">
                  <c:v>-4.8930546883400004E-3</c:v>
                </c:pt>
                <c:pt idx="6300">
                  <c:v>-4.8930546883400004E-3</c:v>
                </c:pt>
                <c:pt idx="6301">
                  <c:v>-4.8930546883400004E-3</c:v>
                </c:pt>
                <c:pt idx="6302">
                  <c:v>-4.8930546883400004E-3</c:v>
                </c:pt>
                <c:pt idx="6303">
                  <c:v>-4.8930546883400004E-3</c:v>
                </c:pt>
                <c:pt idx="6304">
                  <c:v>-4.8930546883400004E-3</c:v>
                </c:pt>
                <c:pt idx="6305">
                  <c:v>-4.8930546883400004E-3</c:v>
                </c:pt>
                <c:pt idx="6306">
                  <c:v>-4.8930546883400004E-3</c:v>
                </c:pt>
                <c:pt idx="6307">
                  <c:v>-4.8930546883400004E-3</c:v>
                </c:pt>
                <c:pt idx="6308">
                  <c:v>-4.8930546883400004E-3</c:v>
                </c:pt>
                <c:pt idx="6309">
                  <c:v>-4.8930546883400004E-3</c:v>
                </c:pt>
                <c:pt idx="6310">
                  <c:v>-4.8930546883400004E-3</c:v>
                </c:pt>
                <c:pt idx="6311">
                  <c:v>-4.8930546883400004E-3</c:v>
                </c:pt>
                <c:pt idx="6312">
                  <c:v>-4.8930546883400004E-3</c:v>
                </c:pt>
                <c:pt idx="6313">
                  <c:v>-4.8930546883400004E-3</c:v>
                </c:pt>
                <c:pt idx="6314">
                  <c:v>-4.8930546883400004E-3</c:v>
                </c:pt>
                <c:pt idx="6315">
                  <c:v>-4.8930546883400004E-3</c:v>
                </c:pt>
                <c:pt idx="6316">
                  <c:v>-4.8930546883400004E-3</c:v>
                </c:pt>
                <c:pt idx="6317">
                  <c:v>-4.8930546883400004E-3</c:v>
                </c:pt>
                <c:pt idx="6318">
                  <c:v>-4.8930546883400004E-3</c:v>
                </c:pt>
                <c:pt idx="6319">
                  <c:v>-4.8930546883400004E-3</c:v>
                </c:pt>
                <c:pt idx="6320">
                  <c:v>-4.8930546883400004E-3</c:v>
                </c:pt>
                <c:pt idx="6321">
                  <c:v>-4.8930546883400004E-3</c:v>
                </c:pt>
                <c:pt idx="6322">
                  <c:v>-4.8930546883400004E-3</c:v>
                </c:pt>
                <c:pt idx="6323">
                  <c:v>-4.8930546883400004E-3</c:v>
                </c:pt>
                <c:pt idx="6324">
                  <c:v>-4.8930546883400004E-3</c:v>
                </c:pt>
                <c:pt idx="6325">
                  <c:v>-4.8930546883400004E-3</c:v>
                </c:pt>
                <c:pt idx="6326">
                  <c:v>-4.8930546883400004E-3</c:v>
                </c:pt>
                <c:pt idx="6327">
                  <c:v>-4.8930546883400004E-3</c:v>
                </c:pt>
                <c:pt idx="6328">
                  <c:v>-4.8930546883400004E-3</c:v>
                </c:pt>
                <c:pt idx="6329">
                  <c:v>-4.8930546883400004E-3</c:v>
                </c:pt>
                <c:pt idx="6330">
                  <c:v>-4.8930546883400004E-3</c:v>
                </c:pt>
                <c:pt idx="6331">
                  <c:v>-4.8930546883400004E-3</c:v>
                </c:pt>
                <c:pt idx="6332">
                  <c:v>-4.8930546883400004E-3</c:v>
                </c:pt>
                <c:pt idx="6333">
                  <c:v>-4.8930546883400004E-3</c:v>
                </c:pt>
                <c:pt idx="6334">
                  <c:v>-4.8930546883400004E-3</c:v>
                </c:pt>
                <c:pt idx="6335">
                  <c:v>-4.8930546883400004E-3</c:v>
                </c:pt>
                <c:pt idx="6336">
                  <c:v>-4.8930546883400004E-3</c:v>
                </c:pt>
                <c:pt idx="6337">
                  <c:v>-4.8930546883400004E-3</c:v>
                </c:pt>
                <c:pt idx="6338">
                  <c:v>-4.8930546883400004E-3</c:v>
                </c:pt>
                <c:pt idx="6339">
                  <c:v>-4.8930546883400004E-3</c:v>
                </c:pt>
                <c:pt idx="6340">
                  <c:v>-4.8930546883400004E-3</c:v>
                </c:pt>
                <c:pt idx="6341">
                  <c:v>-4.8930546883400004E-3</c:v>
                </c:pt>
                <c:pt idx="6342">
                  <c:v>-4.8930546883400004E-3</c:v>
                </c:pt>
                <c:pt idx="6343">
                  <c:v>-4.8930546883400004E-3</c:v>
                </c:pt>
                <c:pt idx="6344">
                  <c:v>-4.8930546883400004E-3</c:v>
                </c:pt>
                <c:pt idx="6345">
                  <c:v>-4.8930546883400004E-3</c:v>
                </c:pt>
                <c:pt idx="6346">
                  <c:v>-4.8930546883400004E-3</c:v>
                </c:pt>
                <c:pt idx="6347">
                  <c:v>-4.8930546883400004E-3</c:v>
                </c:pt>
                <c:pt idx="6348">
                  <c:v>-4.8930546883400004E-3</c:v>
                </c:pt>
                <c:pt idx="6349">
                  <c:v>-4.8930546883400004E-3</c:v>
                </c:pt>
                <c:pt idx="6350">
                  <c:v>-4.8930546883400004E-3</c:v>
                </c:pt>
                <c:pt idx="6351">
                  <c:v>-4.8930546883400004E-3</c:v>
                </c:pt>
                <c:pt idx="6352">
                  <c:v>-4.8930546883400004E-3</c:v>
                </c:pt>
                <c:pt idx="6353">
                  <c:v>-4.8930546883400004E-3</c:v>
                </c:pt>
                <c:pt idx="6354">
                  <c:v>-4.8930546883400004E-3</c:v>
                </c:pt>
                <c:pt idx="6355">
                  <c:v>-4.8930546883400004E-3</c:v>
                </c:pt>
                <c:pt idx="6356">
                  <c:v>-4.8930546883400004E-3</c:v>
                </c:pt>
                <c:pt idx="6357">
                  <c:v>-4.8930546883400004E-3</c:v>
                </c:pt>
                <c:pt idx="6358">
                  <c:v>-4.8930546883400004E-3</c:v>
                </c:pt>
                <c:pt idx="6359">
                  <c:v>-4.8930546883400004E-3</c:v>
                </c:pt>
                <c:pt idx="6360">
                  <c:v>-4.8930546883400004E-3</c:v>
                </c:pt>
                <c:pt idx="6361">
                  <c:v>-4.8930546883400004E-3</c:v>
                </c:pt>
                <c:pt idx="6362">
                  <c:v>-4.8930546883400004E-3</c:v>
                </c:pt>
                <c:pt idx="6363">
                  <c:v>-4.8930546883400004E-3</c:v>
                </c:pt>
                <c:pt idx="6364">
                  <c:v>-4.8930546883400004E-3</c:v>
                </c:pt>
                <c:pt idx="6365">
                  <c:v>-4.8930546883400004E-3</c:v>
                </c:pt>
                <c:pt idx="6366">
                  <c:v>-4.8930546883400004E-3</c:v>
                </c:pt>
                <c:pt idx="6367">
                  <c:v>-4.8930546883400004E-3</c:v>
                </c:pt>
                <c:pt idx="6368">
                  <c:v>-4.8930546883400004E-3</c:v>
                </c:pt>
                <c:pt idx="6369">
                  <c:v>-4.8930546883400004E-3</c:v>
                </c:pt>
                <c:pt idx="6370">
                  <c:v>-4.8930546883400004E-3</c:v>
                </c:pt>
                <c:pt idx="6371">
                  <c:v>-4.8930546883400004E-3</c:v>
                </c:pt>
                <c:pt idx="6372">
                  <c:v>-4.8930546883400004E-3</c:v>
                </c:pt>
                <c:pt idx="6373">
                  <c:v>-4.8930546883400004E-3</c:v>
                </c:pt>
                <c:pt idx="6374">
                  <c:v>-4.8930546883400004E-3</c:v>
                </c:pt>
                <c:pt idx="6375">
                  <c:v>-4.8930546883400004E-3</c:v>
                </c:pt>
                <c:pt idx="6376">
                  <c:v>-4.8930546883400004E-3</c:v>
                </c:pt>
                <c:pt idx="6377">
                  <c:v>-4.8930546883400004E-3</c:v>
                </c:pt>
                <c:pt idx="6378">
                  <c:v>-4.8930546883400004E-3</c:v>
                </c:pt>
                <c:pt idx="6379">
                  <c:v>-4.8930546883400004E-3</c:v>
                </c:pt>
                <c:pt idx="6380">
                  <c:v>-4.8930546883400004E-3</c:v>
                </c:pt>
                <c:pt idx="6381">
                  <c:v>-4.8930546883400004E-3</c:v>
                </c:pt>
                <c:pt idx="6382">
                  <c:v>-4.8930546883400004E-3</c:v>
                </c:pt>
                <c:pt idx="6383">
                  <c:v>-4.8930546883400004E-3</c:v>
                </c:pt>
                <c:pt idx="6384">
                  <c:v>-4.8930546883400004E-3</c:v>
                </c:pt>
                <c:pt idx="6385">
                  <c:v>-4.8930546883400004E-3</c:v>
                </c:pt>
                <c:pt idx="6386">
                  <c:v>-4.8930546883400004E-3</c:v>
                </c:pt>
                <c:pt idx="6387">
                  <c:v>-4.8930546883400004E-3</c:v>
                </c:pt>
                <c:pt idx="6388">
                  <c:v>-4.8930546883400004E-3</c:v>
                </c:pt>
                <c:pt idx="6389">
                  <c:v>-4.8930546883400004E-3</c:v>
                </c:pt>
                <c:pt idx="6390">
                  <c:v>-4.8930546883400004E-3</c:v>
                </c:pt>
                <c:pt idx="6391">
                  <c:v>-4.8930546883400004E-3</c:v>
                </c:pt>
                <c:pt idx="6392">
                  <c:v>-4.8930546883400004E-3</c:v>
                </c:pt>
                <c:pt idx="6393">
                  <c:v>-4.8930546883400004E-3</c:v>
                </c:pt>
                <c:pt idx="6394">
                  <c:v>-4.8930546883400004E-3</c:v>
                </c:pt>
                <c:pt idx="6395">
                  <c:v>-4.8930546883400004E-3</c:v>
                </c:pt>
                <c:pt idx="6396">
                  <c:v>-4.8930546883400004E-3</c:v>
                </c:pt>
                <c:pt idx="6397">
                  <c:v>-4.8930546883400004E-3</c:v>
                </c:pt>
                <c:pt idx="6398">
                  <c:v>-4.8930546883400004E-3</c:v>
                </c:pt>
                <c:pt idx="6399">
                  <c:v>-4.8930546883400004E-3</c:v>
                </c:pt>
                <c:pt idx="6400">
                  <c:v>-4.8930546883400004E-3</c:v>
                </c:pt>
                <c:pt idx="6401">
                  <c:v>-4.8930546883400004E-3</c:v>
                </c:pt>
                <c:pt idx="6402">
                  <c:v>-4.8930546883400004E-3</c:v>
                </c:pt>
                <c:pt idx="6403">
                  <c:v>-4.8930546883400004E-3</c:v>
                </c:pt>
                <c:pt idx="6404">
                  <c:v>-4.8930546883400004E-3</c:v>
                </c:pt>
                <c:pt idx="6405">
                  <c:v>-4.8930546883400004E-3</c:v>
                </c:pt>
                <c:pt idx="6406">
                  <c:v>-4.8930546883400004E-3</c:v>
                </c:pt>
                <c:pt idx="6407">
                  <c:v>-4.8930546883400004E-3</c:v>
                </c:pt>
                <c:pt idx="6408">
                  <c:v>-4.8930546883400004E-3</c:v>
                </c:pt>
                <c:pt idx="6409">
                  <c:v>-4.8930546883400004E-3</c:v>
                </c:pt>
                <c:pt idx="6410">
                  <c:v>-4.8930546883400004E-3</c:v>
                </c:pt>
                <c:pt idx="6411">
                  <c:v>-4.8930546883400004E-3</c:v>
                </c:pt>
                <c:pt idx="6412">
                  <c:v>-4.8930546883400004E-3</c:v>
                </c:pt>
                <c:pt idx="6413">
                  <c:v>-4.8930546883400004E-3</c:v>
                </c:pt>
                <c:pt idx="6414">
                  <c:v>-4.8930546883400004E-3</c:v>
                </c:pt>
                <c:pt idx="6415">
                  <c:v>-4.8930546883400004E-3</c:v>
                </c:pt>
                <c:pt idx="6416">
                  <c:v>-4.8930546883400004E-3</c:v>
                </c:pt>
                <c:pt idx="6417">
                  <c:v>-4.8930546883400004E-3</c:v>
                </c:pt>
                <c:pt idx="6418">
                  <c:v>-4.8930546883400004E-3</c:v>
                </c:pt>
                <c:pt idx="6419">
                  <c:v>-4.8930546883400004E-3</c:v>
                </c:pt>
                <c:pt idx="6420">
                  <c:v>-4.8930546883400004E-3</c:v>
                </c:pt>
                <c:pt idx="6421">
                  <c:v>-4.8930546883400004E-3</c:v>
                </c:pt>
                <c:pt idx="6422">
                  <c:v>-4.8930546883400004E-3</c:v>
                </c:pt>
                <c:pt idx="6423">
                  <c:v>-4.8930546883400004E-3</c:v>
                </c:pt>
                <c:pt idx="6424">
                  <c:v>-4.8930546883400004E-3</c:v>
                </c:pt>
                <c:pt idx="6425">
                  <c:v>-4.8930546883400004E-3</c:v>
                </c:pt>
                <c:pt idx="6426">
                  <c:v>-4.8930546883400004E-3</c:v>
                </c:pt>
                <c:pt idx="6427">
                  <c:v>-4.8930546883400004E-3</c:v>
                </c:pt>
                <c:pt idx="6428">
                  <c:v>-4.8930546883400004E-3</c:v>
                </c:pt>
                <c:pt idx="6429">
                  <c:v>-4.8930546883400004E-3</c:v>
                </c:pt>
                <c:pt idx="6430">
                  <c:v>-4.8930546883400004E-3</c:v>
                </c:pt>
                <c:pt idx="6431">
                  <c:v>-4.8930546883400004E-3</c:v>
                </c:pt>
                <c:pt idx="6432">
                  <c:v>-4.8930546883400004E-3</c:v>
                </c:pt>
                <c:pt idx="6433">
                  <c:v>-4.8930546883400004E-3</c:v>
                </c:pt>
                <c:pt idx="6434">
                  <c:v>-4.8930546883400004E-3</c:v>
                </c:pt>
                <c:pt idx="6435">
                  <c:v>-4.8930546883400004E-3</c:v>
                </c:pt>
                <c:pt idx="6436">
                  <c:v>-4.8930546883400004E-3</c:v>
                </c:pt>
                <c:pt idx="6437">
                  <c:v>-4.8930546883400004E-3</c:v>
                </c:pt>
                <c:pt idx="6438">
                  <c:v>-4.8930546883400004E-3</c:v>
                </c:pt>
                <c:pt idx="6439">
                  <c:v>-4.8930546883400004E-3</c:v>
                </c:pt>
                <c:pt idx="6440">
                  <c:v>-4.8930546883400004E-3</c:v>
                </c:pt>
                <c:pt idx="6441">
                  <c:v>-4.8930546883400004E-3</c:v>
                </c:pt>
                <c:pt idx="6442">
                  <c:v>-4.8930546883400004E-3</c:v>
                </c:pt>
                <c:pt idx="6443">
                  <c:v>-4.8930546883400004E-3</c:v>
                </c:pt>
                <c:pt idx="6444">
                  <c:v>-4.8930546883400004E-3</c:v>
                </c:pt>
                <c:pt idx="6445">
                  <c:v>-4.8930546883400004E-3</c:v>
                </c:pt>
                <c:pt idx="6446">
                  <c:v>-4.8930546883400004E-3</c:v>
                </c:pt>
                <c:pt idx="6447">
                  <c:v>-4.8930546883400004E-3</c:v>
                </c:pt>
                <c:pt idx="6448">
                  <c:v>-4.8930546883400004E-3</c:v>
                </c:pt>
                <c:pt idx="6449">
                  <c:v>-4.8930546883400004E-3</c:v>
                </c:pt>
                <c:pt idx="6450">
                  <c:v>-4.8930546883400004E-3</c:v>
                </c:pt>
                <c:pt idx="6451">
                  <c:v>-4.8930546883400004E-3</c:v>
                </c:pt>
                <c:pt idx="6452">
                  <c:v>-4.8930546883400004E-3</c:v>
                </c:pt>
                <c:pt idx="6453">
                  <c:v>-4.8930546883400004E-3</c:v>
                </c:pt>
                <c:pt idx="6454">
                  <c:v>-4.8930546883400004E-3</c:v>
                </c:pt>
                <c:pt idx="6455">
                  <c:v>-4.8930546883400004E-3</c:v>
                </c:pt>
                <c:pt idx="6456">
                  <c:v>-4.8930546883400004E-3</c:v>
                </c:pt>
                <c:pt idx="6457">
                  <c:v>-4.8930546883400004E-3</c:v>
                </c:pt>
                <c:pt idx="6458">
                  <c:v>-4.8930546883400004E-3</c:v>
                </c:pt>
                <c:pt idx="6459">
                  <c:v>-4.8930546883400004E-3</c:v>
                </c:pt>
                <c:pt idx="6460">
                  <c:v>-4.8930546883400004E-3</c:v>
                </c:pt>
                <c:pt idx="6461">
                  <c:v>-4.8930546883400004E-3</c:v>
                </c:pt>
                <c:pt idx="6462">
                  <c:v>-4.8930546883400004E-3</c:v>
                </c:pt>
                <c:pt idx="6463">
                  <c:v>-4.8930546883400004E-3</c:v>
                </c:pt>
                <c:pt idx="6464">
                  <c:v>-4.8930546883400004E-3</c:v>
                </c:pt>
                <c:pt idx="6465">
                  <c:v>-4.8930546883400004E-3</c:v>
                </c:pt>
                <c:pt idx="6466">
                  <c:v>-4.8930546883400004E-3</c:v>
                </c:pt>
                <c:pt idx="6467">
                  <c:v>-4.8930546883400004E-3</c:v>
                </c:pt>
                <c:pt idx="6468">
                  <c:v>-4.8930546883400004E-3</c:v>
                </c:pt>
                <c:pt idx="6469">
                  <c:v>-4.8930546883400004E-3</c:v>
                </c:pt>
                <c:pt idx="6470">
                  <c:v>-4.8930546883400004E-3</c:v>
                </c:pt>
                <c:pt idx="6471">
                  <c:v>-4.8930546883400004E-3</c:v>
                </c:pt>
                <c:pt idx="6472">
                  <c:v>-4.8930546883400004E-3</c:v>
                </c:pt>
                <c:pt idx="6473">
                  <c:v>-4.8930546883400004E-3</c:v>
                </c:pt>
                <c:pt idx="6474">
                  <c:v>-4.8930546883400004E-3</c:v>
                </c:pt>
                <c:pt idx="6475">
                  <c:v>-4.8930546883400004E-3</c:v>
                </c:pt>
                <c:pt idx="6476">
                  <c:v>-4.8930546883400004E-3</c:v>
                </c:pt>
                <c:pt idx="6477">
                  <c:v>-4.8930546883400004E-3</c:v>
                </c:pt>
                <c:pt idx="6478">
                  <c:v>-4.8930546883400004E-3</c:v>
                </c:pt>
                <c:pt idx="6479">
                  <c:v>-4.8930546883400004E-3</c:v>
                </c:pt>
                <c:pt idx="6480">
                  <c:v>-4.8930546883400004E-3</c:v>
                </c:pt>
                <c:pt idx="6481">
                  <c:v>-4.8930546883400004E-3</c:v>
                </c:pt>
                <c:pt idx="6482">
                  <c:v>-4.8930546883400004E-3</c:v>
                </c:pt>
                <c:pt idx="6483">
                  <c:v>-4.8930546883400004E-3</c:v>
                </c:pt>
                <c:pt idx="6484">
                  <c:v>-4.8930546883400004E-3</c:v>
                </c:pt>
                <c:pt idx="6485">
                  <c:v>-4.8930546883400004E-3</c:v>
                </c:pt>
                <c:pt idx="6486">
                  <c:v>-4.8930546883400004E-3</c:v>
                </c:pt>
                <c:pt idx="6487">
                  <c:v>-4.8930546883400004E-3</c:v>
                </c:pt>
                <c:pt idx="6488">
                  <c:v>-4.8930546883400004E-3</c:v>
                </c:pt>
                <c:pt idx="6489">
                  <c:v>-4.8930546883400004E-3</c:v>
                </c:pt>
                <c:pt idx="6490">
                  <c:v>-4.8930546883400004E-3</c:v>
                </c:pt>
                <c:pt idx="6491">
                  <c:v>-4.8930546883400004E-3</c:v>
                </c:pt>
                <c:pt idx="6492">
                  <c:v>-4.8930546883400004E-3</c:v>
                </c:pt>
                <c:pt idx="6493">
                  <c:v>-4.8930546883400004E-3</c:v>
                </c:pt>
                <c:pt idx="6494">
                  <c:v>-4.8930546883400004E-3</c:v>
                </c:pt>
                <c:pt idx="6495">
                  <c:v>-4.8930546883400004E-3</c:v>
                </c:pt>
                <c:pt idx="6496">
                  <c:v>-4.8930546883400004E-3</c:v>
                </c:pt>
                <c:pt idx="6497">
                  <c:v>-4.8930546883400004E-3</c:v>
                </c:pt>
                <c:pt idx="6498">
                  <c:v>-4.8930546883400004E-3</c:v>
                </c:pt>
                <c:pt idx="6499">
                  <c:v>-4.8930546883400004E-3</c:v>
                </c:pt>
                <c:pt idx="6500">
                  <c:v>-4.8930546883400004E-3</c:v>
                </c:pt>
                <c:pt idx="6501">
                  <c:v>-4.8930546883400004E-3</c:v>
                </c:pt>
                <c:pt idx="6502">
                  <c:v>-4.8930546883400004E-3</c:v>
                </c:pt>
                <c:pt idx="6503">
                  <c:v>-4.8930546883400004E-3</c:v>
                </c:pt>
                <c:pt idx="6504">
                  <c:v>-4.8930546883400004E-3</c:v>
                </c:pt>
                <c:pt idx="6505">
                  <c:v>-4.8930546883400004E-3</c:v>
                </c:pt>
                <c:pt idx="6506">
                  <c:v>-4.8930546883400004E-3</c:v>
                </c:pt>
                <c:pt idx="6507">
                  <c:v>-4.8930546883400004E-3</c:v>
                </c:pt>
                <c:pt idx="6508">
                  <c:v>-4.8930546883400004E-3</c:v>
                </c:pt>
                <c:pt idx="6509">
                  <c:v>-4.8930546883400004E-3</c:v>
                </c:pt>
                <c:pt idx="6510">
                  <c:v>-4.8930546883400004E-3</c:v>
                </c:pt>
                <c:pt idx="6511">
                  <c:v>-4.8930546883400004E-3</c:v>
                </c:pt>
                <c:pt idx="6512">
                  <c:v>-4.8930546883400004E-3</c:v>
                </c:pt>
                <c:pt idx="6513">
                  <c:v>-4.8930546883400004E-3</c:v>
                </c:pt>
                <c:pt idx="6514">
                  <c:v>-4.8930546883400004E-3</c:v>
                </c:pt>
                <c:pt idx="6515">
                  <c:v>-4.8930546883400004E-3</c:v>
                </c:pt>
                <c:pt idx="6516">
                  <c:v>-4.8930546883400004E-3</c:v>
                </c:pt>
                <c:pt idx="6517">
                  <c:v>-4.8930546883400004E-3</c:v>
                </c:pt>
                <c:pt idx="6518">
                  <c:v>-4.8930546883400004E-3</c:v>
                </c:pt>
                <c:pt idx="6519">
                  <c:v>-4.8930546883400004E-3</c:v>
                </c:pt>
                <c:pt idx="6520">
                  <c:v>-4.8930546883400004E-3</c:v>
                </c:pt>
                <c:pt idx="6521">
                  <c:v>-4.8930546883400004E-3</c:v>
                </c:pt>
                <c:pt idx="6522">
                  <c:v>-4.8930546883400004E-3</c:v>
                </c:pt>
                <c:pt idx="6523">
                  <c:v>-4.8930546883400004E-3</c:v>
                </c:pt>
                <c:pt idx="6524">
                  <c:v>-4.8930546883400004E-3</c:v>
                </c:pt>
                <c:pt idx="6525">
                  <c:v>-4.8930546883400004E-3</c:v>
                </c:pt>
                <c:pt idx="6526">
                  <c:v>-4.8930546883400004E-3</c:v>
                </c:pt>
                <c:pt idx="6527">
                  <c:v>-4.8930546883400004E-3</c:v>
                </c:pt>
                <c:pt idx="6528">
                  <c:v>-4.8930546883400004E-3</c:v>
                </c:pt>
                <c:pt idx="6529">
                  <c:v>-4.8930546883400004E-3</c:v>
                </c:pt>
                <c:pt idx="6530">
                  <c:v>-4.8930546883400004E-3</c:v>
                </c:pt>
                <c:pt idx="6531">
                  <c:v>-4.8930546883400004E-3</c:v>
                </c:pt>
                <c:pt idx="6532">
                  <c:v>-4.8930546883400004E-3</c:v>
                </c:pt>
                <c:pt idx="6533">
                  <c:v>-4.8930546883400004E-3</c:v>
                </c:pt>
                <c:pt idx="6534">
                  <c:v>-4.8930546883400004E-3</c:v>
                </c:pt>
                <c:pt idx="6535">
                  <c:v>-4.8930546883400004E-3</c:v>
                </c:pt>
                <c:pt idx="6536">
                  <c:v>-4.8930546883400004E-3</c:v>
                </c:pt>
                <c:pt idx="6537">
                  <c:v>-4.8930546883400004E-3</c:v>
                </c:pt>
                <c:pt idx="6538">
                  <c:v>-4.8930546883400004E-3</c:v>
                </c:pt>
                <c:pt idx="6539">
                  <c:v>-4.8930546883400004E-3</c:v>
                </c:pt>
                <c:pt idx="6540">
                  <c:v>-4.8930546883400004E-3</c:v>
                </c:pt>
                <c:pt idx="6541">
                  <c:v>-4.8930546883400004E-3</c:v>
                </c:pt>
                <c:pt idx="6542">
                  <c:v>-4.8930546883400004E-3</c:v>
                </c:pt>
                <c:pt idx="6543">
                  <c:v>-4.8930546883400004E-3</c:v>
                </c:pt>
                <c:pt idx="6544">
                  <c:v>-4.8930546883400004E-3</c:v>
                </c:pt>
                <c:pt idx="6545">
                  <c:v>-4.8930546883400004E-3</c:v>
                </c:pt>
                <c:pt idx="6546">
                  <c:v>-4.8930546883400004E-3</c:v>
                </c:pt>
                <c:pt idx="6547">
                  <c:v>-4.8930546883400004E-3</c:v>
                </c:pt>
                <c:pt idx="6548">
                  <c:v>-4.8930546883400004E-3</c:v>
                </c:pt>
                <c:pt idx="6549">
                  <c:v>-4.8930546883400004E-3</c:v>
                </c:pt>
                <c:pt idx="6550">
                  <c:v>-4.8930546883400004E-3</c:v>
                </c:pt>
                <c:pt idx="6551">
                  <c:v>-4.8930546883400004E-3</c:v>
                </c:pt>
                <c:pt idx="6552">
                  <c:v>-4.8930546883400004E-3</c:v>
                </c:pt>
                <c:pt idx="6553">
                  <c:v>-4.8930546883400004E-3</c:v>
                </c:pt>
                <c:pt idx="6554">
                  <c:v>-4.8930546883400004E-3</c:v>
                </c:pt>
                <c:pt idx="6555">
                  <c:v>-4.8930546883400004E-3</c:v>
                </c:pt>
                <c:pt idx="6556">
                  <c:v>-4.8930546883400004E-3</c:v>
                </c:pt>
                <c:pt idx="6557">
                  <c:v>-4.8930546883400004E-3</c:v>
                </c:pt>
                <c:pt idx="6558">
                  <c:v>-4.8930546883400004E-3</c:v>
                </c:pt>
                <c:pt idx="6559">
                  <c:v>-4.8930546883400004E-3</c:v>
                </c:pt>
                <c:pt idx="6560">
                  <c:v>-4.8930546883400004E-3</c:v>
                </c:pt>
                <c:pt idx="6561">
                  <c:v>-4.8930546883400004E-3</c:v>
                </c:pt>
                <c:pt idx="6562">
                  <c:v>-4.8930546883400004E-3</c:v>
                </c:pt>
                <c:pt idx="6563">
                  <c:v>-4.8930546883400004E-3</c:v>
                </c:pt>
                <c:pt idx="6564">
                  <c:v>-4.8930546883400004E-3</c:v>
                </c:pt>
                <c:pt idx="6565">
                  <c:v>-4.8930546883400004E-3</c:v>
                </c:pt>
                <c:pt idx="6566">
                  <c:v>-4.8930546883400004E-3</c:v>
                </c:pt>
                <c:pt idx="6567">
                  <c:v>-4.8930546883400004E-3</c:v>
                </c:pt>
                <c:pt idx="6568">
                  <c:v>-4.8930546883400004E-3</c:v>
                </c:pt>
                <c:pt idx="6569">
                  <c:v>-4.8930546883400004E-3</c:v>
                </c:pt>
                <c:pt idx="6570">
                  <c:v>-4.8930546883400004E-3</c:v>
                </c:pt>
                <c:pt idx="6571">
                  <c:v>-4.8930546883400004E-3</c:v>
                </c:pt>
                <c:pt idx="6572">
                  <c:v>-4.8930546883400004E-3</c:v>
                </c:pt>
                <c:pt idx="6573">
                  <c:v>-4.8930546883400004E-3</c:v>
                </c:pt>
                <c:pt idx="6574">
                  <c:v>-4.8930546883400004E-3</c:v>
                </c:pt>
                <c:pt idx="6575">
                  <c:v>-4.8930546883400004E-3</c:v>
                </c:pt>
                <c:pt idx="6576">
                  <c:v>-4.8930546883400004E-3</c:v>
                </c:pt>
                <c:pt idx="6577">
                  <c:v>-4.8930546883400004E-3</c:v>
                </c:pt>
                <c:pt idx="6578">
                  <c:v>-4.8930546883400004E-3</c:v>
                </c:pt>
                <c:pt idx="6579">
                  <c:v>-4.8930546883400004E-3</c:v>
                </c:pt>
                <c:pt idx="6580">
                  <c:v>-4.8930546883400004E-3</c:v>
                </c:pt>
                <c:pt idx="6581">
                  <c:v>-4.8930546883400004E-3</c:v>
                </c:pt>
                <c:pt idx="6582">
                  <c:v>-4.8930546883400004E-3</c:v>
                </c:pt>
                <c:pt idx="6583">
                  <c:v>-4.8930546883400004E-3</c:v>
                </c:pt>
                <c:pt idx="6584">
                  <c:v>-4.8930546883400004E-3</c:v>
                </c:pt>
                <c:pt idx="6585">
                  <c:v>-4.8930546883400004E-3</c:v>
                </c:pt>
                <c:pt idx="6586">
                  <c:v>-4.8930546883400004E-3</c:v>
                </c:pt>
                <c:pt idx="6587">
                  <c:v>-4.8930546883400004E-3</c:v>
                </c:pt>
                <c:pt idx="6588">
                  <c:v>-4.8930546883400004E-3</c:v>
                </c:pt>
                <c:pt idx="6589">
                  <c:v>-4.8930546883400004E-3</c:v>
                </c:pt>
                <c:pt idx="6590">
                  <c:v>-4.8930546883400004E-3</c:v>
                </c:pt>
                <c:pt idx="6591">
                  <c:v>-4.8930546883400004E-3</c:v>
                </c:pt>
                <c:pt idx="6592">
                  <c:v>-4.8930546883400004E-3</c:v>
                </c:pt>
                <c:pt idx="6593">
                  <c:v>-4.8930546883400004E-3</c:v>
                </c:pt>
                <c:pt idx="6594">
                  <c:v>-4.8930546883400004E-3</c:v>
                </c:pt>
                <c:pt idx="6595">
                  <c:v>-4.8930546883400004E-3</c:v>
                </c:pt>
                <c:pt idx="6596">
                  <c:v>-4.8930546883400004E-3</c:v>
                </c:pt>
                <c:pt idx="6597">
                  <c:v>-4.8930546883400004E-3</c:v>
                </c:pt>
                <c:pt idx="6598">
                  <c:v>-4.8930546883400004E-3</c:v>
                </c:pt>
                <c:pt idx="6599">
                  <c:v>-4.8930546883400004E-3</c:v>
                </c:pt>
                <c:pt idx="6600">
                  <c:v>-4.8930546883400004E-3</c:v>
                </c:pt>
                <c:pt idx="6601">
                  <c:v>-4.8930546883400004E-3</c:v>
                </c:pt>
                <c:pt idx="6602">
                  <c:v>-4.8930546883400004E-3</c:v>
                </c:pt>
                <c:pt idx="6603">
                  <c:v>-4.8930546883400004E-3</c:v>
                </c:pt>
                <c:pt idx="6604">
                  <c:v>-4.8930546883400004E-3</c:v>
                </c:pt>
                <c:pt idx="6605">
                  <c:v>-4.8930546883400004E-3</c:v>
                </c:pt>
                <c:pt idx="6606">
                  <c:v>-4.8930546883400004E-3</c:v>
                </c:pt>
                <c:pt idx="6607">
                  <c:v>-4.8930546883400004E-3</c:v>
                </c:pt>
                <c:pt idx="6608">
                  <c:v>-4.8930546883400004E-3</c:v>
                </c:pt>
                <c:pt idx="6609">
                  <c:v>-4.8930546883400004E-3</c:v>
                </c:pt>
                <c:pt idx="6610">
                  <c:v>-4.8930546883400004E-3</c:v>
                </c:pt>
                <c:pt idx="6611">
                  <c:v>-4.8930546883400004E-3</c:v>
                </c:pt>
                <c:pt idx="6612">
                  <c:v>-4.8930546883400004E-3</c:v>
                </c:pt>
                <c:pt idx="6613">
                  <c:v>-4.8930546883400004E-3</c:v>
                </c:pt>
                <c:pt idx="6614">
                  <c:v>-4.8930546883400004E-3</c:v>
                </c:pt>
                <c:pt idx="6615">
                  <c:v>-4.8930546883400004E-3</c:v>
                </c:pt>
                <c:pt idx="6616">
                  <c:v>-4.8930546883400004E-3</c:v>
                </c:pt>
                <c:pt idx="6617">
                  <c:v>-4.8930546883400004E-3</c:v>
                </c:pt>
                <c:pt idx="6618">
                  <c:v>-4.8930546883400004E-3</c:v>
                </c:pt>
                <c:pt idx="6619">
                  <c:v>-4.8930546883400004E-3</c:v>
                </c:pt>
                <c:pt idx="6620">
                  <c:v>-4.8930546883400004E-3</c:v>
                </c:pt>
                <c:pt idx="6621">
                  <c:v>-4.8930546883400004E-3</c:v>
                </c:pt>
                <c:pt idx="6622">
                  <c:v>-4.8930546883400004E-3</c:v>
                </c:pt>
                <c:pt idx="6623">
                  <c:v>-4.8930546883400004E-3</c:v>
                </c:pt>
                <c:pt idx="6624">
                  <c:v>-4.8930546883400004E-3</c:v>
                </c:pt>
                <c:pt idx="6625">
                  <c:v>-4.8930546883400004E-3</c:v>
                </c:pt>
                <c:pt idx="6626">
                  <c:v>-4.8930546883400004E-3</c:v>
                </c:pt>
                <c:pt idx="6627">
                  <c:v>-4.8930546883400004E-3</c:v>
                </c:pt>
                <c:pt idx="6628">
                  <c:v>-4.8930546883400004E-3</c:v>
                </c:pt>
                <c:pt idx="6629">
                  <c:v>-4.8930546883400004E-3</c:v>
                </c:pt>
                <c:pt idx="6630">
                  <c:v>-4.8930546883400004E-3</c:v>
                </c:pt>
                <c:pt idx="6631">
                  <c:v>-4.8930546883400004E-3</c:v>
                </c:pt>
                <c:pt idx="6632">
                  <c:v>-4.8930546883400004E-3</c:v>
                </c:pt>
                <c:pt idx="6633">
                  <c:v>-4.8930546883400004E-3</c:v>
                </c:pt>
                <c:pt idx="6634">
                  <c:v>-4.8930546883400004E-3</c:v>
                </c:pt>
                <c:pt idx="6635">
                  <c:v>-4.8930546883400004E-3</c:v>
                </c:pt>
                <c:pt idx="6636">
                  <c:v>-4.8930546883400004E-3</c:v>
                </c:pt>
                <c:pt idx="6637">
                  <c:v>-4.8930546883400004E-3</c:v>
                </c:pt>
                <c:pt idx="6638">
                  <c:v>-4.8930546883400004E-3</c:v>
                </c:pt>
                <c:pt idx="6639">
                  <c:v>-4.8930546883400004E-3</c:v>
                </c:pt>
                <c:pt idx="6640">
                  <c:v>-4.8930546883400004E-3</c:v>
                </c:pt>
                <c:pt idx="6641">
                  <c:v>-4.8930546883400004E-3</c:v>
                </c:pt>
                <c:pt idx="6642">
                  <c:v>-4.8930546883400004E-3</c:v>
                </c:pt>
                <c:pt idx="6643">
                  <c:v>-4.8930546883400004E-3</c:v>
                </c:pt>
                <c:pt idx="6644">
                  <c:v>-4.8930546883400004E-3</c:v>
                </c:pt>
                <c:pt idx="6645">
                  <c:v>-4.8930546883400004E-3</c:v>
                </c:pt>
                <c:pt idx="6646">
                  <c:v>-4.8930546883400004E-3</c:v>
                </c:pt>
                <c:pt idx="6647">
                  <c:v>-4.8930546883400004E-3</c:v>
                </c:pt>
                <c:pt idx="6648">
                  <c:v>-4.8930546883400004E-3</c:v>
                </c:pt>
                <c:pt idx="6649">
                  <c:v>-4.8930546883400004E-3</c:v>
                </c:pt>
                <c:pt idx="6650">
                  <c:v>-4.8930546883400004E-3</c:v>
                </c:pt>
                <c:pt idx="6651">
                  <c:v>-4.8930546883400004E-3</c:v>
                </c:pt>
                <c:pt idx="6652">
                  <c:v>-4.8930546883400004E-3</c:v>
                </c:pt>
                <c:pt idx="6653">
                  <c:v>-4.8930546883400004E-3</c:v>
                </c:pt>
                <c:pt idx="6654">
                  <c:v>-4.8930546883400004E-3</c:v>
                </c:pt>
                <c:pt idx="6655">
                  <c:v>-4.8930546883400004E-3</c:v>
                </c:pt>
                <c:pt idx="6656">
                  <c:v>-4.8930546883400004E-3</c:v>
                </c:pt>
                <c:pt idx="6657">
                  <c:v>-4.8930546883400004E-3</c:v>
                </c:pt>
                <c:pt idx="6658">
                  <c:v>-4.8930546883400004E-3</c:v>
                </c:pt>
                <c:pt idx="6659">
                  <c:v>-4.8930546883400004E-3</c:v>
                </c:pt>
                <c:pt idx="6660">
                  <c:v>-4.8930546883400004E-3</c:v>
                </c:pt>
                <c:pt idx="6661">
                  <c:v>-4.8930546883400004E-3</c:v>
                </c:pt>
                <c:pt idx="6662">
                  <c:v>-4.8930546883400004E-3</c:v>
                </c:pt>
                <c:pt idx="6663">
                  <c:v>-4.8930546883400004E-3</c:v>
                </c:pt>
                <c:pt idx="6664">
                  <c:v>-4.8930546883400004E-3</c:v>
                </c:pt>
                <c:pt idx="6665">
                  <c:v>-4.8930546883400004E-3</c:v>
                </c:pt>
                <c:pt idx="6666">
                  <c:v>-4.8930546883400004E-3</c:v>
                </c:pt>
                <c:pt idx="6667">
                  <c:v>-4.8930546883400004E-3</c:v>
                </c:pt>
                <c:pt idx="6668">
                  <c:v>-4.8930546883400004E-3</c:v>
                </c:pt>
                <c:pt idx="6669">
                  <c:v>-4.8930546883400004E-3</c:v>
                </c:pt>
                <c:pt idx="6670">
                  <c:v>-4.8930546883400004E-3</c:v>
                </c:pt>
                <c:pt idx="6671">
                  <c:v>-4.8930546883400004E-3</c:v>
                </c:pt>
                <c:pt idx="6672">
                  <c:v>-4.8930546883400004E-3</c:v>
                </c:pt>
                <c:pt idx="6673">
                  <c:v>-4.8930546883400004E-3</c:v>
                </c:pt>
                <c:pt idx="6674">
                  <c:v>-4.8930546883400004E-3</c:v>
                </c:pt>
                <c:pt idx="6675">
                  <c:v>-4.8930546883400004E-3</c:v>
                </c:pt>
                <c:pt idx="6676">
                  <c:v>-4.8930546883400004E-3</c:v>
                </c:pt>
                <c:pt idx="6677">
                  <c:v>-4.8930546883400004E-3</c:v>
                </c:pt>
                <c:pt idx="6678">
                  <c:v>-4.8930546883400004E-3</c:v>
                </c:pt>
                <c:pt idx="6679">
                  <c:v>-4.8930546883400004E-3</c:v>
                </c:pt>
                <c:pt idx="6680">
                  <c:v>-4.8930546883400004E-3</c:v>
                </c:pt>
                <c:pt idx="6681">
                  <c:v>-4.8930546883400004E-3</c:v>
                </c:pt>
                <c:pt idx="6682">
                  <c:v>-4.8930546883400004E-3</c:v>
                </c:pt>
                <c:pt idx="6683">
                  <c:v>-4.8930546883400004E-3</c:v>
                </c:pt>
                <c:pt idx="6684">
                  <c:v>-4.8930546883400004E-3</c:v>
                </c:pt>
                <c:pt idx="6685">
                  <c:v>-4.8930546883400004E-3</c:v>
                </c:pt>
                <c:pt idx="6686">
                  <c:v>-4.8930546883400004E-3</c:v>
                </c:pt>
                <c:pt idx="6687">
                  <c:v>-4.8930546883400004E-3</c:v>
                </c:pt>
                <c:pt idx="6688">
                  <c:v>-4.8930546883400004E-3</c:v>
                </c:pt>
                <c:pt idx="6689">
                  <c:v>-4.8930546883400004E-3</c:v>
                </c:pt>
                <c:pt idx="6690">
                  <c:v>-4.8930546883400004E-3</c:v>
                </c:pt>
                <c:pt idx="6691">
                  <c:v>-4.8930546883400004E-3</c:v>
                </c:pt>
                <c:pt idx="6692">
                  <c:v>-4.8930546883400004E-3</c:v>
                </c:pt>
                <c:pt idx="6693">
                  <c:v>-4.8930546883400004E-3</c:v>
                </c:pt>
                <c:pt idx="6694">
                  <c:v>-4.8930546883400004E-3</c:v>
                </c:pt>
                <c:pt idx="6695">
                  <c:v>-4.8930546883400004E-3</c:v>
                </c:pt>
                <c:pt idx="6696">
                  <c:v>-4.8930546883400004E-3</c:v>
                </c:pt>
                <c:pt idx="6697">
                  <c:v>-4.8930546883400004E-3</c:v>
                </c:pt>
                <c:pt idx="6698">
                  <c:v>-4.8930546883400004E-3</c:v>
                </c:pt>
                <c:pt idx="6699">
                  <c:v>-4.8930546883400004E-3</c:v>
                </c:pt>
                <c:pt idx="6700">
                  <c:v>-4.8930546883400004E-3</c:v>
                </c:pt>
                <c:pt idx="6701">
                  <c:v>-4.8930546883400004E-3</c:v>
                </c:pt>
                <c:pt idx="6702">
                  <c:v>-4.8930546883400004E-3</c:v>
                </c:pt>
                <c:pt idx="6703">
                  <c:v>-4.8930546883400004E-3</c:v>
                </c:pt>
                <c:pt idx="6704">
                  <c:v>-4.8930546883400004E-3</c:v>
                </c:pt>
                <c:pt idx="6705">
                  <c:v>-4.8930546883400004E-3</c:v>
                </c:pt>
                <c:pt idx="6706">
                  <c:v>-4.8930546883400004E-3</c:v>
                </c:pt>
                <c:pt idx="6707">
                  <c:v>-4.8930546883400004E-3</c:v>
                </c:pt>
                <c:pt idx="6708">
                  <c:v>-4.8930546883400004E-3</c:v>
                </c:pt>
                <c:pt idx="6709">
                  <c:v>-4.8930546883400004E-3</c:v>
                </c:pt>
                <c:pt idx="6710">
                  <c:v>-4.8930546883400004E-3</c:v>
                </c:pt>
                <c:pt idx="6711">
                  <c:v>-4.8930546883400004E-3</c:v>
                </c:pt>
                <c:pt idx="6712">
                  <c:v>-4.8930546883400004E-3</c:v>
                </c:pt>
                <c:pt idx="6713">
                  <c:v>-4.8930546883400004E-3</c:v>
                </c:pt>
                <c:pt idx="6714">
                  <c:v>-4.8930546883400004E-3</c:v>
                </c:pt>
                <c:pt idx="6715">
                  <c:v>-4.8930546883400004E-3</c:v>
                </c:pt>
                <c:pt idx="6716">
                  <c:v>-4.8930546883400004E-3</c:v>
                </c:pt>
                <c:pt idx="6717">
                  <c:v>-4.8930546883400004E-3</c:v>
                </c:pt>
                <c:pt idx="6718">
                  <c:v>-4.8930546883400004E-3</c:v>
                </c:pt>
                <c:pt idx="6719">
                  <c:v>-4.8930546883400004E-3</c:v>
                </c:pt>
                <c:pt idx="6720">
                  <c:v>-4.8930546883400004E-3</c:v>
                </c:pt>
                <c:pt idx="6721">
                  <c:v>-4.8930546883400004E-3</c:v>
                </c:pt>
                <c:pt idx="6722">
                  <c:v>-4.8930546883400004E-3</c:v>
                </c:pt>
                <c:pt idx="6723">
                  <c:v>-4.8930546883400004E-3</c:v>
                </c:pt>
                <c:pt idx="6724">
                  <c:v>-4.8930546883400004E-3</c:v>
                </c:pt>
                <c:pt idx="6725">
                  <c:v>-4.8930546883400004E-3</c:v>
                </c:pt>
                <c:pt idx="6726">
                  <c:v>-4.8930546883400004E-3</c:v>
                </c:pt>
                <c:pt idx="6727">
                  <c:v>-4.8930546883400004E-3</c:v>
                </c:pt>
                <c:pt idx="6728">
                  <c:v>-4.8930546883400004E-3</c:v>
                </c:pt>
                <c:pt idx="6729">
                  <c:v>-4.8930546883400004E-3</c:v>
                </c:pt>
                <c:pt idx="6730">
                  <c:v>-4.8930546883400004E-3</c:v>
                </c:pt>
                <c:pt idx="6731">
                  <c:v>-4.8930546883400004E-3</c:v>
                </c:pt>
                <c:pt idx="6732">
                  <c:v>-4.8930546883400004E-3</c:v>
                </c:pt>
                <c:pt idx="6733">
                  <c:v>-4.8930546883400004E-3</c:v>
                </c:pt>
                <c:pt idx="6734">
                  <c:v>-4.8930546883400004E-3</c:v>
                </c:pt>
                <c:pt idx="6735">
                  <c:v>-4.8930546883400004E-3</c:v>
                </c:pt>
                <c:pt idx="6736">
                  <c:v>-4.8930546883400004E-3</c:v>
                </c:pt>
                <c:pt idx="6737">
                  <c:v>-4.8930546883400004E-3</c:v>
                </c:pt>
                <c:pt idx="6738">
                  <c:v>-4.8930546883400004E-3</c:v>
                </c:pt>
                <c:pt idx="6739">
                  <c:v>-4.8930546883400004E-3</c:v>
                </c:pt>
                <c:pt idx="6740">
                  <c:v>-4.8930546883400004E-3</c:v>
                </c:pt>
                <c:pt idx="6741">
                  <c:v>-4.8930546883400004E-3</c:v>
                </c:pt>
                <c:pt idx="6742">
                  <c:v>-4.8930546883400004E-3</c:v>
                </c:pt>
                <c:pt idx="6743">
                  <c:v>-4.8930546883400004E-3</c:v>
                </c:pt>
                <c:pt idx="6744">
                  <c:v>-4.8930546883400004E-3</c:v>
                </c:pt>
                <c:pt idx="6745">
                  <c:v>-4.8930546883400004E-3</c:v>
                </c:pt>
                <c:pt idx="6746">
                  <c:v>-4.8930546883400004E-3</c:v>
                </c:pt>
                <c:pt idx="6747">
                  <c:v>-4.8930546883400004E-3</c:v>
                </c:pt>
                <c:pt idx="6748">
                  <c:v>-4.8930546883400004E-3</c:v>
                </c:pt>
                <c:pt idx="6749">
                  <c:v>-4.8930546883400004E-3</c:v>
                </c:pt>
                <c:pt idx="6750">
                  <c:v>-4.8930546883400004E-3</c:v>
                </c:pt>
                <c:pt idx="6751">
                  <c:v>-4.8930546883400004E-3</c:v>
                </c:pt>
                <c:pt idx="6752">
                  <c:v>-4.8930546883400004E-3</c:v>
                </c:pt>
                <c:pt idx="6753">
                  <c:v>-4.8930546883400004E-3</c:v>
                </c:pt>
                <c:pt idx="6754">
                  <c:v>-4.8930546883400004E-3</c:v>
                </c:pt>
                <c:pt idx="6755">
                  <c:v>-4.8930546883400004E-3</c:v>
                </c:pt>
                <c:pt idx="6756">
                  <c:v>-4.8930546883400004E-3</c:v>
                </c:pt>
                <c:pt idx="6757">
                  <c:v>-4.8930546883400004E-3</c:v>
                </c:pt>
                <c:pt idx="6758">
                  <c:v>-4.8930546883400004E-3</c:v>
                </c:pt>
                <c:pt idx="6759">
                  <c:v>-4.8930546883400004E-3</c:v>
                </c:pt>
                <c:pt idx="6760">
                  <c:v>-4.8930546883400004E-3</c:v>
                </c:pt>
                <c:pt idx="6761">
                  <c:v>-4.8930546883400004E-3</c:v>
                </c:pt>
                <c:pt idx="6762">
                  <c:v>-4.8930546883400004E-3</c:v>
                </c:pt>
                <c:pt idx="6763">
                  <c:v>-4.8930546883400004E-3</c:v>
                </c:pt>
                <c:pt idx="6764">
                  <c:v>-4.8930546883400004E-3</c:v>
                </c:pt>
                <c:pt idx="6765">
                  <c:v>-4.8930546883400004E-3</c:v>
                </c:pt>
                <c:pt idx="6766">
                  <c:v>-4.8930546883400004E-3</c:v>
                </c:pt>
                <c:pt idx="6767">
                  <c:v>-4.8930546883400004E-3</c:v>
                </c:pt>
                <c:pt idx="6768">
                  <c:v>-4.8930546883400004E-3</c:v>
                </c:pt>
                <c:pt idx="6769">
                  <c:v>-4.8930546883400004E-3</c:v>
                </c:pt>
                <c:pt idx="6770">
                  <c:v>-4.8930546883400004E-3</c:v>
                </c:pt>
                <c:pt idx="6771">
                  <c:v>-4.8930546883400004E-3</c:v>
                </c:pt>
                <c:pt idx="6772">
                  <c:v>-4.8930546883400004E-3</c:v>
                </c:pt>
                <c:pt idx="6773">
                  <c:v>-4.8930546883400004E-3</c:v>
                </c:pt>
                <c:pt idx="6774">
                  <c:v>-4.8930546883400004E-3</c:v>
                </c:pt>
                <c:pt idx="6775">
                  <c:v>-4.8930546883400004E-3</c:v>
                </c:pt>
                <c:pt idx="6776">
                  <c:v>-4.8930546883400004E-3</c:v>
                </c:pt>
                <c:pt idx="6777">
                  <c:v>-4.8930546883400004E-3</c:v>
                </c:pt>
                <c:pt idx="6778">
                  <c:v>-4.8930546883400004E-3</c:v>
                </c:pt>
                <c:pt idx="6779">
                  <c:v>-4.8930546883400004E-3</c:v>
                </c:pt>
                <c:pt idx="6780">
                  <c:v>-4.8930546883400004E-3</c:v>
                </c:pt>
                <c:pt idx="6781">
                  <c:v>-4.8930546883400004E-3</c:v>
                </c:pt>
                <c:pt idx="6782">
                  <c:v>-4.8930546883400004E-3</c:v>
                </c:pt>
                <c:pt idx="6783">
                  <c:v>-4.8930546883400004E-3</c:v>
                </c:pt>
                <c:pt idx="6784">
                  <c:v>-4.8930546883400004E-3</c:v>
                </c:pt>
                <c:pt idx="6785">
                  <c:v>-4.8930546883400004E-3</c:v>
                </c:pt>
                <c:pt idx="6786">
                  <c:v>-4.8930546883400004E-3</c:v>
                </c:pt>
                <c:pt idx="6787">
                  <c:v>-4.8930546883400004E-3</c:v>
                </c:pt>
                <c:pt idx="6788">
                  <c:v>-4.8930546883400004E-3</c:v>
                </c:pt>
                <c:pt idx="6789">
                  <c:v>-4.8930546883400004E-3</c:v>
                </c:pt>
                <c:pt idx="6790">
                  <c:v>-4.8930546883400004E-3</c:v>
                </c:pt>
                <c:pt idx="6791">
                  <c:v>-4.8930546883400004E-3</c:v>
                </c:pt>
                <c:pt idx="6792">
                  <c:v>-4.8930546883400004E-3</c:v>
                </c:pt>
                <c:pt idx="6793">
                  <c:v>-4.8930546883400004E-3</c:v>
                </c:pt>
                <c:pt idx="6794">
                  <c:v>-4.8930546883400004E-3</c:v>
                </c:pt>
                <c:pt idx="6795">
                  <c:v>-4.8930546883400004E-3</c:v>
                </c:pt>
                <c:pt idx="6796">
                  <c:v>-4.8930546883400004E-3</c:v>
                </c:pt>
                <c:pt idx="6797">
                  <c:v>-4.8930546883400004E-3</c:v>
                </c:pt>
                <c:pt idx="6798">
                  <c:v>-4.8930546883400004E-3</c:v>
                </c:pt>
                <c:pt idx="6799">
                  <c:v>-4.8930546883400004E-3</c:v>
                </c:pt>
                <c:pt idx="6800">
                  <c:v>-4.8930546883400004E-3</c:v>
                </c:pt>
                <c:pt idx="6801">
                  <c:v>-4.8930546883400004E-3</c:v>
                </c:pt>
                <c:pt idx="6802">
                  <c:v>-4.8930546883400004E-3</c:v>
                </c:pt>
                <c:pt idx="6803">
                  <c:v>-4.8930546883400004E-3</c:v>
                </c:pt>
                <c:pt idx="6804">
                  <c:v>-4.8930546883400004E-3</c:v>
                </c:pt>
                <c:pt idx="6805">
                  <c:v>-4.8930546883400004E-3</c:v>
                </c:pt>
                <c:pt idx="6806">
                  <c:v>-4.8930546883400004E-3</c:v>
                </c:pt>
                <c:pt idx="6807">
                  <c:v>-4.8930546883400004E-3</c:v>
                </c:pt>
                <c:pt idx="6808">
                  <c:v>-4.8930546883400004E-3</c:v>
                </c:pt>
                <c:pt idx="6809">
                  <c:v>-4.8930546883400004E-3</c:v>
                </c:pt>
                <c:pt idx="6810">
                  <c:v>-4.8930546883400004E-3</c:v>
                </c:pt>
                <c:pt idx="6811">
                  <c:v>-4.8930546883400004E-3</c:v>
                </c:pt>
                <c:pt idx="6812">
                  <c:v>-4.8930546883400004E-3</c:v>
                </c:pt>
                <c:pt idx="6813">
                  <c:v>-4.8930546883400004E-3</c:v>
                </c:pt>
                <c:pt idx="6814">
                  <c:v>-4.8930546883400004E-3</c:v>
                </c:pt>
                <c:pt idx="6815">
                  <c:v>-4.8930546883400004E-3</c:v>
                </c:pt>
                <c:pt idx="6816">
                  <c:v>-4.8930546883400004E-3</c:v>
                </c:pt>
                <c:pt idx="6817">
                  <c:v>-4.8930546883400004E-3</c:v>
                </c:pt>
                <c:pt idx="6818">
                  <c:v>-4.8930546883400004E-3</c:v>
                </c:pt>
                <c:pt idx="6819">
                  <c:v>-4.8930546883400004E-3</c:v>
                </c:pt>
                <c:pt idx="6820">
                  <c:v>-4.8930546883400004E-3</c:v>
                </c:pt>
                <c:pt idx="6821">
                  <c:v>-4.8930546883400004E-3</c:v>
                </c:pt>
                <c:pt idx="6822">
                  <c:v>-4.8930546883400004E-3</c:v>
                </c:pt>
                <c:pt idx="6823">
                  <c:v>-4.8930546883400004E-3</c:v>
                </c:pt>
                <c:pt idx="6824">
                  <c:v>-4.8930546883400004E-3</c:v>
                </c:pt>
                <c:pt idx="6825">
                  <c:v>-4.8930546883400004E-3</c:v>
                </c:pt>
                <c:pt idx="6826">
                  <c:v>-4.8930546883400004E-3</c:v>
                </c:pt>
                <c:pt idx="6827">
                  <c:v>-4.8930546883400004E-3</c:v>
                </c:pt>
                <c:pt idx="6828">
                  <c:v>-4.8930546883400004E-3</c:v>
                </c:pt>
                <c:pt idx="6829">
                  <c:v>-4.8930546883400004E-3</c:v>
                </c:pt>
                <c:pt idx="6830">
                  <c:v>-4.8930546883400004E-3</c:v>
                </c:pt>
                <c:pt idx="6831">
                  <c:v>-4.8930546883400004E-3</c:v>
                </c:pt>
                <c:pt idx="6832">
                  <c:v>-4.8930546883400004E-3</c:v>
                </c:pt>
                <c:pt idx="6833">
                  <c:v>-4.8930546883400004E-3</c:v>
                </c:pt>
                <c:pt idx="6834">
                  <c:v>-4.8930546883400004E-3</c:v>
                </c:pt>
                <c:pt idx="6835">
                  <c:v>-4.8930546883400004E-3</c:v>
                </c:pt>
                <c:pt idx="6836">
                  <c:v>-4.8930546883400004E-3</c:v>
                </c:pt>
                <c:pt idx="6837">
                  <c:v>-4.8930546883400004E-3</c:v>
                </c:pt>
                <c:pt idx="6838">
                  <c:v>-4.8930546883400004E-3</c:v>
                </c:pt>
                <c:pt idx="6839">
                  <c:v>-4.8930546883400004E-3</c:v>
                </c:pt>
                <c:pt idx="6840">
                  <c:v>-4.8930546883400004E-3</c:v>
                </c:pt>
                <c:pt idx="6841">
                  <c:v>-4.8930546883400004E-3</c:v>
                </c:pt>
                <c:pt idx="6842">
                  <c:v>-4.8930546883400004E-3</c:v>
                </c:pt>
                <c:pt idx="6843">
                  <c:v>-4.8930546883400004E-3</c:v>
                </c:pt>
                <c:pt idx="6844">
                  <c:v>-4.8930546883400004E-3</c:v>
                </c:pt>
                <c:pt idx="6845">
                  <c:v>-4.8930546883400004E-3</c:v>
                </c:pt>
                <c:pt idx="6846">
                  <c:v>-4.8930546883400004E-3</c:v>
                </c:pt>
                <c:pt idx="6847">
                  <c:v>-4.8930546883400004E-3</c:v>
                </c:pt>
                <c:pt idx="6848">
                  <c:v>-4.8930546883400004E-3</c:v>
                </c:pt>
                <c:pt idx="6849">
                  <c:v>-4.8930546883400004E-3</c:v>
                </c:pt>
                <c:pt idx="6850">
                  <c:v>-4.8930546883400004E-3</c:v>
                </c:pt>
                <c:pt idx="6851">
                  <c:v>-4.8930546883400004E-3</c:v>
                </c:pt>
                <c:pt idx="6852">
                  <c:v>-4.8930546883400004E-3</c:v>
                </c:pt>
                <c:pt idx="6853">
                  <c:v>-4.8930546883400004E-3</c:v>
                </c:pt>
                <c:pt idx="6854">
                  <c:v>-4.8930546883400004E-3</c:v>
                </c:pt>
                <c:pt idx="6855">
                  <c:v>-4.8930546883400004E-3</c:v>
                </c:pt>
                <c:pt idx="6856">
                  <c:v>-4.8930546883400004E-3</c:v>
                </c:pt>
                <c:pt idx="6857">
                  <c:v>-4.8930546883400004E-3</c:v>
                </c:pt>
                <c:pt idx="6858">
                  <c:v>-4.8930546883400004E-3</c:v>
                </c:pt>
                <c:pt idx="6859">
                  <c:v>-4.8930546883400004E-3</c:v>
                </c:pt>
                <c:pt idx="6860">
                  <c:v>-4.8930546883400004E-3</c:v>
                </c:pt>
                <c:pt idx="6861">
                  <c:v>-4.8930546883400004E-3</c:v>
                </c:pt>
                <c:pt idx="6862">
                  <c:v>-4.8930546883400004E-3</c:v>
                </c:pt>
                <c:pt idx="6863">
                  <c:v>-4.8930546883400004E-3</c:v>
                </c:pt>
                <c:pt idx="6864">
                  <c:v>-4.8930546883400004E-3</c:v>
                </c:pt>
                <c:pt idx="6865">
                  <c:v>-4.8930546883400004E-3</c:v>
                </c:pt>
                <c:pt idx="6866">
                  <c:v>-4.8930546883400004E-3</c:v>
                </c:pt>
                <c:pt idx="6867">
                  <c:v>-4.8930546883400004E-3</c:v>
                </c:pt>
                <c:pt idx="6868">
                  <c:v>-4.8930546883400004E-3</c:v>
                </c:pt>
                <c:pt idx="6869">
                  <c:v>-4.8930546883400004E-3</c:v>
                </c:pt>
                <c:pt idx="6870">
                  <c:v>-4.8930546883400004E-3</c:v>
                </c:pt>
                <c:pt idx="6871">
                  <c:v>-4.8930546883400004E-3</c:v>
                </c:pt>
                <c:pt idx="6872">
                  <c:v>-4.8930546883400004E-3</c:v>
                </c:pt>
                <c:pt idx="6873">
                  <c:v>-4.8930546883400004E-3</c:v>
                </c:pt>
                <c:pt idx="6874">
                  <c:v>-4.8930546883400004E-3</c:v>
                </c:pt>
                <c:pt idx="6875">
                  <c:v>-4.8930546883400004E-3</c:v>
                </c:pt>
                <c:pt idx="6876">
                  <c:v>-4.8930546883400004E-3</c:v>
                </c:pt>
                <c:pt idx="6877">
                  <c:v>-4.8930546883400004E-3</c:v>
                </c:pt>
                <c:pt idx="6878">
                  <c:v>-4.8930546883400004E-3</c:v>
                </c:pt>
                <c:pt idx="6879">
                  <c:v>-4.8930546883400004E-3</c:v>
                </c:pt>
                <c:pt idx="6880">
                  <c:v>-4.8930546883400004E-3</c:v>
                </c:pt>
                <c:pt idx="6881">
                  <c:v>-4.8930546883400004E-3</c:v>
                </c:pt>
                <c:pt idx="6882">
                  <c:v>-4.8930546883400004E-3</c:v>
                </c:pt>
                <c:pt idx="6883">
                  <c:v>-4.8930546883400004E-3</c:v>
                </c:pt>
                <c:pt idx="6884">
                  <c:v>-4.8930546883400004E-3</c:v>
                </c:pt>
                <c:pt idx="6885">
                  <c:v>-4.8930546883400004E-3</c:v>
                </c:pt>
                <c:pt idx="6886">
                  <c:v>-4.8930546883400004E-3</c:v>
                </c:pt>
                <c:pt idx="6887">
                  <c:v>-4.8930546883400004E-3</c:v>
                </c:pt>
                <c:pt idx="6888">
                  <c:v>-4.8930546883400004E-3</c:v>
                </c:pt>
                <c:pt idx="6889">
                  <c:v>-4.8930546883400004E-3</c:v>
                </c:pt>
                <c:pt idx="6890">
                  <c:v>-4.8930546883400004E-3</c:v>
                </c:pt>
                <c:pt idx="6891">
                  <c:v>-4.8930546883400004E-3</c:v>
                </c:pt>
                <c:pt idx="6892">
                  <c:v>-4.8930546883400004E-3</c:v>
                </c:pt>
                <c:pt idx="6893">
                  <c:v>-4.8930546883400004E-3</c:v>
                </c:pt>
                <c:pt idx="6894">
                  <c:v>-4.8930546883400004E-3</c:v>
                </c:pt>
                <c:pt idx="6895">
                  <c:v>-4.8930546883400004E-3</c:v>
                </c:pt>
                <c:pt idx="6896">
                  <c:v>-4.8930546883400004E-3</c:v>
                </c:pt>
                <c:pt idx="6897">
                  <c:v>-4.8930546883400004E-3</c:v>
                </c:pt>
                <c:pt idx="6898">
                  <c:v>-4.8930546883400004E-3</c:v>
                </c:pt>
                <c:pt idx="6899">
                  <c:v>-4.8930546883400004E-3</c:v>
                </c:pt>
                <c:pt idx="6900">
                  <c:v>-4.8930546883400004E-3</c:v>
                </c:pt>
                <c:pt idx="6901">
                  <c:v>-4.8930546883400004E-3</c:v>
                </c:pt>
                <c:pt idx="6902">
                  <c:v>-4.8930546883400004E-3</c:v>
                </c:pt>
                <c:pt idx="6903">
                  <c:v>-4.8930546883400004E-3</c:v>
                </c:pt>
                <c:pt idx="6904">
                  <c:v>-4.8930546883400004E-3</c:v>
                </c:pt>
                <c:pt idx="6905">
                  <c:v>-4.8930546883400004E-3</c:v>
                </c:pt>
                <c:pt idx="6906">
                  <c:v>-4.8930546883400004E-3</c:v>
                </c:pt>
                <c:pt idx="6907">
                  <c:v>-4.8930546883400004E-3</c:v>
                </c:pt>
                <c:pt idx="6908">
                  <c:v>-4.8930546883400004E-3</c:v>
                </c:pt>
                <c:pt idx="6909">
                  <c:v>-4.8930546883400004E-3</c:v>
                </c:pt>
                <c:pt idx="6910">
                  <c:v>-4.8930546883400004E-3</c:v>
                </c:pt>
                <c:pt idx="6911">
                  <c:v>-4.8930546883400004E-3</c:v>
                </c:pt>
                <c:pt idx="6912">
                  <c:v>-4.8930546883400004E-3</c:v>
                </c:pt>
                <c:pt idx="6913">
                  <c:v>-4.8930546883400004E-3</c:v>
                </c:pt>
                <c:pt idx="6914">
                  <c:v>-4.8930546883400004E-3</c:v>
                </c:pt>
                <c:pt idx="6915">
                  <c:v>-4.8930546883400004E-3</c:v>
                </c:pt>
                <c:pt idx="6916">
                  <c:v>-4.8930546883400004E-3</c:v>
                </c:pt>
                <c:pt idx="6917">
                  <c:v>-4.8930546883400004E-3</c:v>
                </c:pt>
                <c:pt idx="6918">
                  <c:v>-4.8930546883400004E-3</c:v>
                </c:pt>
                <c:pt idx="6919">
                  <c:v>-4.8930546883400004E-3</c:v>
                </c:pt>
                <c:pt idx="6920">
                  <c:v>-4.8930546883400004E-3</c:v>
                </c:pt>
                <c:pt idx="6921">
                  <c:v>-4.8930546883400004E-3</c:v>
                </c:pt>
                <c:pt idx="6922">
                  <c:v>-4.8930546883400004E-3</c:v>
                </c:pt>
                <c:pt idx="6923">
                  <c:v>-4.8930546883400004E-3</c:v>
                </c:pt>
                <c:pt idx="6924">
                  <c:v>-4.8930546883400004E-3</c:v>
                </c:pt>
                <c:pt idx="6925">
                  <c:v>-4.8930546883400004E-3</c:v>
                </c:pt>
                <c:pt idx="6926">
                  <c:v>-4.8930546883400004E-3</c:v>
                </c:pt>
                <c:pt idx="6927">
                  <c:v>-4.8930546883400004E-3</c:v>
                </c:pt>
                <c:pt idx="6928">
                  <c:v>-4.8930546883400004E-3</c:v>
                </c:pt>
                <c:pt idx="6929">
                  <c:v>-4.8930546883400004E-3</c:v>
                </c:pt>
                <c:pt idx="6930">
                  <c:v>-4.8930546883400004E-3</c:v>
                </c:pt>
                <c:pt idx="6931">
                  <c:v>-4.8930546883400004E-3</c:v>
                </c:pt>
                <c:pt idx="6932">
                  <c:v>-4.8930546883400004E-3</c:v>
                </c:pt>
                <c:pt idx="6933">
                  <c:v>-4.8930546883400004E-3</c:v>
                </c:pt>
                <c:pt idx="6934">
                  <c:v>-4.8930546883400004E-3</c:v>
                </c:pt>
                <c:pt idx="6935">
                  <c:v>-4.8930546883400004E-3</c:v>
                </c:pt>
                <c:pt idx="6936">
                  <c:v>-4.8930546883400004E-3</c:v>
                </c:pt>
                <c:pt idx="6937">
                  <c:v>-4.8930546883400004E-3</c:v>
                </c:pt>
                <c:pt idx="6938">
                  <c:v>-4.8930546883400004E-3</c:v>
                </c:pt>
                <c:pt idx="6939">
                  <c:v>-4.8930546883400004E-3</c:v>
                </c:pt>
                <c:pt idx="6940">
                  <c:v>-4.8930546883400004E-3</c:v>
                </c:pt>
                <c:pt idx="6941">
                  <c:v>-4.8930546883400004E-3</c:v>
                </c:pt>
                <c:pt idx="6942">
                  <c:v>-4.8930546883400004E-3</c:v>
                </c:pt>
                <c:pt idx="6943">
                  <c:v>-4.8930546883400004E-3</c:v>
                </c:pt>
                <c:pt idx="6944">
                  <c:v>-4.8930546883400004E-3</c:v>
                </c:pt>
                <c:pt idx="6945">
                  <c:v>-4.8930546883400004E-3</c:v>
                </c:pt>
                <c:pt idx="6946">
                  <c:v>-4.8930546883400004E-3</c:v>
                </c:pt>
                <c:pt idx="6947">
                  <c:v>-4.8930546883400004E-3</c:v>
                </c:pt>
                <c:pt idx="6948">
                  <c:v>-4.8930546883400004E-3</c:v>
                </c:pt>
                <c:pt idx="6949">
                  <c:v>-4.8930546883400004E-3</c:v>
                </c:pt>
                <c:pt idx="6950">
                  <c:v>-4.8930546883400004E-3</c:v>
                </c:pt>
                <c:pt idx="6951">
                  <c:v>-4.8930546883400004E-3</c:v>
                </c:pt>
                <c:pt idx="6952">
                  <c:v>-4.8930546883400004E-3</c:v>
                </c:pt>
                <c:pt idx="6953">
                  <c:v>-4.8930546883400004E-3</c:v>
                </c:pt>
                <c:pt idx="6954">
                  <c:v>-4.8930546883400004E-3</c:v>
                </c:pt>
                <c:pt idx="6955">
                  <c:v>-4.8930546883400004E-3</c:v>
                </c:pt>
                <c:pt idx="6956">
                  <c:v>-4.8930546883400004E-3</c:v>
                </c:pt>
                <c:pt idx="6957">
                  <c:v>-4.8930546883400004E-3</c:v>
                </c:pt>
                <c:pt idx="6958">
                  <c:v>-4.8930546883400004E-3</c:v>
                </c:pt>
                <c:pt idx="6959">
                  <c:v>-4.8930546883400004E-3</c:v>
                </c:pt>
                <c:pt idx="6960">
                  <c:v>-4.8930546883400004E-3</c:v>
                </c:pt>
                <c:pt idx="6961">
                  <c:v>-4.8930546883400004E-3</c:v>
                </c:pt>
                <c:pt idx="6962">
                  <c:v>-4.8930546883400004E-3</c:v>
                </c:pt>
                <c:pt idx="6963">
                  <c:v>-4.8930546883400004E-3</c:v>
                </c:pt>
                <c:pt idx="6964">
                  <c:v>-4.8930546883400004E-3</c:v>
                </c:pt>
                <c:pt idx="6965">
                  <c:v>-4.8930546883400004E-3</c:v>
                </c:pt>
                <c:pt idx="6966">
                  <c:v>-4.8930546883400004E-3</c:v>
                </c:pt>
                <c:pt idx="6967">
                  <c:v>-4.8930546883400004E-3</c:v>
                </c:pt>
                <c:pt idx="6968">
                  <c:v>-4.8930546883400004E-3</c:v>
                </c:pt>
                <c:pt idx="6969">
                  <c:v>-4.8930546883400004E-3</c:v>
                </c:pt>
                <c:pt idx="6970">
                  <c:v>-4.8930546883400004E-3</c:v>
                </c:pt>
                <c:pt idx="6971">
                  <c:v>-4.8930546883400004E-3</c:v>
                </c:pt>
                <c:pt idx="6972">
                  <c:v>-4.8930546883400004E-3</c:v>
                </c:pt>
                <c:pt idx="6973">
                  <c:v>-4.8930546883400004E-3</c:v>
                </c:pt>
                <c:pt idx="6974">
                  <c:v>-4.8930546883400004E-3</c:v>
                </c:pt>
                <c:pt idx="6975">
                  <c:v>-4.8930546883400004E-3</c:v>
                </c:pt>
                <c:pt idx="6976">
                  <c:v>-4.8930546883400004E-3</c:v>
                </c:pt>
                <c:pt idx="6977">
                  <c:v>-4.8930546883400004E-3</c:v>
                </c:pt>
                <c:pt idx="6978">
                  <c:v>-4.8930546883400004E-3</c:v>
                </c:pt>
                <c:pt idx="6979">
                  <c:v>-4.8930546883400004E-3</c:v>
                </c:pt>
                <c:pt idx="6980">
                  <c:v>-4.8930546883400004E-3</c:v>
                </c:pt>
                <c:pt idx="6981">
                  <c:v>-4.8930546883400004E-3</c:v>
                </c:pt>
                <c:pt idx="6982">
                  <c:v>-4.8930546883400004E-3</c:v>
                </c:pt>
                <c:pt idx="6983">
                  <c:v>-4.8930546883400004E-3</c:v>
                </c:pt>
                <c:pt idx="6984">
                  <c:v>-4.8930546883400004E-3</c:v>
                </c:pt>
                <c:pt idx="6985">
                  <c:v>-4.8930546883400004E-3</c:v>
                </c:pt>
                <c:pt idx="6986">
                  <c:v>-4.8930546883400004E-3</c:v>
                </c:pt>
                <c:pt idx="6987">
                  <c:v>-4.8930546883400004E-3</c:v>
                </c:pt>
                <c:pt idx="6988">
                  <c:v>-4.8930546883400004E-3</c:v>
                </c:pt>
                <c:pt idx="6989">
                  <c:v>-4.8930546883400004E-3</c:v>
                </c:pt>
                <c:pt idx="6990">
                  <c:v>-4.8930546883400004E-3</c:v>
                </c:pt>
                <c:pt idx="6991">
                  <c:v>-4.8930546883400004E-3</c:v>
                </c:pt>
                <c:pt idx="6992">
                  <c:v>-4.8930546883400004E-3</c:v>
                </c:pt>
                <c:pt idx="6993">
                  <c:v>-4.8930546883400004E-3</c:v>
                </c:pt>
                <c:pt idx="6994">
                  <c:v>-4.8930546883400004E-3</c:v>
                </c:pt>
                <c:pt idx="6995">
                  <c:v>-4.8930546883400004E-3</c:v>
                </c:pt>
                <c:pt idx="6996">
                  <c:v>-4.8930546883400004E-3</c:v>
                </c:pt>
                <c:pt idx="6997">
                  <c:v>-4.8930546883400004E-3</c:v>
                </c:pt>
                <c:pt idx="6998">
                  <c:v>-4.8930546883400004E-3</c:v>
                </c:pt>
                <c:pt idx="6999">
                  <c:v>-4.8930546883400004E-3</c:v>
                </c:pt>
                <c:pt idx="7000">
                  <c:v>-4.8930546883400004E-3</c:v>
                </c:pt>
                <c:pt idx="7001">
                  <c:v>-4.8930546883400004E-3</c:v>
                </c:pt>
                <c:pt idx="7002">
                  <c:v>-4.8930546883400004E-3</c:v>
                </c:pt>
                <c:pt idx="7003">
                  <c:v>-4.8930546883400004E-3</c:v>
                </c:pt>
                <c:pt idx="7004">
                  <c:v>-4.8930546883400004E-3</c:v>
                </c:pt>
                <c:pt idx="7005">
                  <c:v>-4.8930546883400004E-3</c:v>
                </c:pt>
                <c:pt idx="7006">
                  <c:v>-4.8930546883400004E-3</c:v>
                </c:pt>
                <c:pt idx="7007">
                  <c:v>-4.8930546883400004E-3</c:v>
                </c:pt>
                <c:pt idx="7008">
                  <c:v>-4.8930546883400004E-3</c:v>
                </c:pt>
                <c:pt idx="7009">
                  <c:v>-4.8930546883400004E-3</c:v>
                </c:pt>
                <c:pt idx="7010">
                  <c:v>-4.8930546883400004E-3</c:v>
                </c:pt>
                <c:pt idx="7011">
                  <c:v>-4.8930546883400004E-3</c:v>
                </c:pt>
                <c:pt idx="7012">
                  <c:v>-4.8930546883400004E-3</c:v>
                </c:pt>
                <c:pt idx="7013">
                  <c:v>-4.8930546883400004E-3</c:v>
                </c:pt>
                <c:pt idx="7014">
                  <c:v>-4.8930546883400004E-3</c:v>
                </c:pt>
                <c:pt idx="7015">
                  <c:v>-4.8930546883400004E-3</c:v>
                </c:pt>
                <c:pt idx="7016">
                  <c:v>-4.8930546883400004E-3</c:v>
                </c:pt>
                <c:pt idx="7017">
                  <c:v>-4.8930546883400004E-3</c:v>
                </c:pt>
                <c:pt idx="7018">
                  <c:v>-4.8930546883400004E-3</c:v>
                </c:pt>
                <c:pt idx="7019">
                  <c:v>-4.8930546883400004E-3</c:v>
                </c:pt>
                <c:pt idx="7020">
                  <c:v>-4.8930546883400004E-3</c:v>
                </c:pt>
                <c:pt idx="7021">
                  <c:v>-4.8930546883400004E-3</c:v>
                </c:pt>
                <c:pt idx="7022">
                  <c:v>-4.8930546883400004E-3</c:v>
                </c:pt>
                <c:pt idx="7023">
                  <c:v>-4.8930546883400004E-3</c:v>
                </c:pt>
                <c:pt idx="7024">
                  <c:v>-4.8930546883400004E-3</c:v>
                </c:pt>
                <c:pt idx="7025">
                  <c:v>-4.8930546883400004E-3</c:v>
                </c:pt>
                <c:pt idx="7026">
                  <c:v>-4.8930546883400004E-3</c:v>
                </c:pt>
                <c:pt idx="7027">
                  <c:v>-4.8930546883400004E-3</c:v>
                </c:pt>
                <c:pt idx="7028">
                  <c:v>-4.8930546883400004E-3</c:v>
                </c:pt>
                <c:pt idx="7029">
                  <c:v>-4.8930546883400004E-3</c:v>
                </c:pt>
                <c:pt idx="7030">
                  <c:v>-4.8930546883400004E-3</c:v>
                </c:pt>
                <c:pt idx="7031">
                  <c:v>-4.8930546883400004E-3</c:v>
                </c:pt>
                <c:pt idx="7032">
                  <c:v>-4.8930546883400004E-3</c:v>
                </c:pt>
                <c:pt idx="7033">
                  <c:v>-4.8930546883400004E-3</c:v>
                </c:pt>
                <c:pt idx="7034">
                  <c:v>-4.8930546883400004E-3</c:v>
                </c:pt>
                <c:pt idx="7035">
                  <c:v>-4.8930546883400004E-3</c:v>
                </c:pt>
                <c:pt idx="7036">
                  <c:v>-4.8930546883400004E-3</c:v>
                </c:pt>
                <c:pt idx="7037">
                  <c:v>-4.8930546883400004E-3</c:v>
                </c:pt>
                <c:pt idx="7038">
                  <c:v>-4.8930546883400004E-3</c:v>
                </c:pt>
                <c:pt idx="7039">
                  <c:v>-4.8930546883400004E-3</c:v>
                </c:pt>
                <c:pt idx="7040">
                  <c:v>-4.8930546883400004E-3</c:v>
                </c:pt>
                <c:pt idx="7041">
                  <c:v>-4.8930546883400004E-3</c:v>
                </c:pt>
                <c:pt idx="7042">
                  <c:v>-4.8930546883400004E-3</c:v>
                </c:pt>
                <c:pt idx="7043">
                  <c:v>-4.8930546883400004E-3</c:v>
                </c:pt>
                <c:pt idx="7044">
                  <c:v>-4.8930546883400004E-3</c:v>
                </c:pt>
                <c:pt idx="7045">
                  <c:v>-4.8930546883400004E-3</c:v>
                </c:pt>
                <c:pt idx="7046">
                  <c:v>-4.8930546883400004E-3</c:v>
                </c:pt>
                <c:pt idx="7047">
                  <c:v>-4.8930546883400004E-3</c:v>
                </c:pt>
                <c:pt idx="7048">
                  <c:v>-4.8930546883400004E-3</c:v>
                </c:pt>
                <c:pt idx="7049">
                  <c:v>-4.8930546883400004E-3</c:v>
                </c:pt>
                <c:pt idx="7050">
                  <c:v>-4.8930546883400004E-3</c:v>
                </c:pt>
                <c:pt idx="7051">
                  <c:v>-4.8930546883400004E-3</c:v>
                </c:pt>
                <c:pt idx="7052">
                  <c:v>-4.8930546883400004E-3</c:v>
                </c:pt>
                <c:pt idx="7053">
                  <c:v>-4.8930546883400004E-3</c:v>
                </c:pt>
                <c:pt idx="7054">
                  <c:v>-4.8930546883400004E-3</c:v>
                </c:pt>
                <c:pt idx="7055">
                  <c:v>-4.8930546883400004E-3</c:v>
                </c:pt>
                <c:pt idx="7056">
                  <c:v>-4.8930546883400004E-3</c:v>
                </c:pt>
                <c:pt idx="7057">
                  <c:v>-4.8930546883400004E-3</c:v>
                </c:pt>
                <c:pt idx="7058">
                  <c:v>-4.8930546883400004E-3</c:v>
                </c:pt>
                <c:pt idx="7059">
                  <c:v>-4.8930546883400004E-3</c:v>
                </c:pt>
                <c:pt idx="7060">
                  <c:v>-4.8930546883400004E-3</c:v>
                </c:pt>
                <c:pt idx="7061">
                  <c:v>-4.8930546883400004E-3</c:v>
                </c:pt>
                <c:pt idx="7062">
                  <c:v>-4.8930546883400004E-3</c:v>
                </c:pt>
                <c:pt idx="7063">
                  <c:v>-4.8930546883400004E-3</c:v>
                </c:pt>
                <c:pt idx="7064">
                  <c:v>-4.8930546883400004E-3</c:v>
                </c:pt>
                <c:pt idx="7065">
                  <c:v>-4.8930546883400004E-3</c:v>
                </c:pt>
                <c:pt idx="7066">
                  <c:v>-4.8930546883400004E-3</c:v>
                </c:pt>
                <c:pt idx="7067">
                  <c:v>-4.8930546883400004E-3</c:v>
                </c:pt>
                <c:pt idx="7068">
                  <c:v>-4.8930546883400004E-3</c:v>
                </c:pt>
                <c:pt idx="7069">
                  <c:v>-4.8930546883400004E-3</c:v>
                </c:pt>
                <c:pt idx="7070">
                  <c:v>-4.8930546883400004E-3</c:v>
                </c:pt>
                <c:pt idx="7071">
                  <c:v>-4.8930546883400004E-3</c:v>
                </c:pt>
                <c:pt idx="7072">
                  <c:v>-4.8930546883400004E-3</c:v>
                </c:pt>
                <c:pt idx="7073">
                  <c:v>-4.8930546883400004E-3</c:v>
                </c:pt>
                <c:pt idx="7074">
                  <c:v>-4.8930546883400004E-3</c:v>
                </c:pt>
                <c:pt idx="7075">
                  <c:v>-4.8930546883400004E-3</c:v>
                </c:pt>
                <c:pt idx="7076">
                  <c:v>-4.8930546883400004E-3</c:v>
                </c:pt>
                <c:pt idx="7077">
                  <c:v>-4.8930546883400004E-3</c:v>
                </c:pt>
                <c:pt idx="7078">
                  <c:v>-4.8930546883400004E-3</c:v>
                </c:pt>
                <c:pt idx="7079">
                  <c:v>-4.8930546883400004E-3</c:v>
                </c:pt>
                <c:pt idx="7080">
                  <c:v>-4.8930546883400004E-3</c:v>
                </c:pt>
                <c:pt idx="7081">
                  <c:v>-4.8930546883400004E-3</c:v>
                </c:pt>
                <c:pt idx="7082">
                  <c:v>-4.8930546883400004E-3</c:v>
                </c:pt>
                <c:pt idx="7083">
                  <c:v>-4.8930546883400004E-3</c:v>
                </c:pt>
                <c:pt idx="7084">
                  <c:v>-4.8930546883400004E-3</c:v>
                </c:pt>
                <c:pt idx="7085">
                  <c:v>-4.8930546883400004E-3</c:v>
                </c:pt>
                <c:pt idx="7086">
                  <c:v>-4.8930546883400004E-3</c:v>
                </c:pt>
                <c:pt idx="7087">
                  <c:v>-4.8930546883400004E-3</c:v>
                </c:pt>
                <c:pt idx="7088">
                  <c:v>-4.8930546883400004E-3</c:v>
                </c:pt>
                <c:pt idx="7089">
                  <c:v>-4.8930546883400004E-3</c:v>
                </c:pt>
                <c:pt idx="7090">
                  <c:v>-4.8930546883400004E-3</c:v>
                </c:pt>
                <c:pt idx="7091">
                  <c:v>-4.8930546883400004E-3</c:v>
                </c:pt>
                <c:pt idx="7092">
                  <c:v>-4.8930546883400004E-3</c:v>
                </c:pt>
                <c:pt idx="7093">
                  <c:v>-4.8930546883400004E-3</c:v>
                </c:pt>
                <c:pt idx="7094">
                  <c:v>-4.8930546883400004E-3</c:v>
                </c:pt>
                <c:pt idx="7095">
                  <c:v>-4.8930546883400004E-3</c:v>
                </c:pt>
                <c:pt idx="7096">
                  <c:v>-4.8930546883400004E-3</c:v>
                </c:pt>
                <c:pt idx="7097">
                  <c:v>-4.8930546883400004E-3</c:v>
                </c:pt>
                <c:pt idx="7098">
                  <c:v>-4.8930546883400004E-3</c:v>
                </c:pt>
                <c:pt idx="7099">
                  <c:v>-4.8930546883400004E-3</c:v>
                </c:pt>
                <c:pt idx="7100">
                  <c:v>-4.8930546883400004E-3</c:v>
                </c:pt>
                <c:pt idx="7101">
                  <c:v>-4.8930546883400004E-3</c:v>
                </c:pt>
                <c:pt idx="7102">
                  <c:v>-4.8930546883400004E-3</c:v>
                </c:pt>
                <c:pt idx="7103">
                  <c:v>-4.8930546883400004E-3</c:v>
                </c:pt>
                <c:pt idx="7104">
                  <c:v>-4.8930546883400004E-3</c:v>
                </c:pt>
                <c:pt idx="7105">
                  <c:v>-4.8930546883400004E-3</c:v>
                </c:pt>
                <c:pt idx="7106">
                  <c:v>-4.8930546883400004E-3</c:v>
                </c:pt>
                <c:pt idx="7107">
                  <c:v>-4.8930546883400004E-3</c:v>
                </c:pt>
                <c:pt idx="7108">
                  <c:v>-4.8930546883400004E-3</c:v>
                </c:pt>
                <c:pt idx="7109">
                  <c:v>-4.8930546883400004E-3</c:v>
                </c:pt>
                <c:pt idx="7110">
                  <c:v>-4.8930546883400004E-3</c:v>
                </c:pt>
                <c:pt idx="7111">
                  <c:v>-4.8930546883400004E-3</c:v>
                </c:pt>
                <c:pt idx="7112">
                  <c:v>-4.8930546883400004E-3</c:v>
                </c:pt>
                <c:pt idx="7113">
                  <c:v>-4.8930546883400004E-3</c:v>
                </c:pt>
                <c:pt idx="7114">
                  <c:v>-4.8930546883400004E-3</c:v>
                </c:pt>
                <c:pt idx="7115">
                  <c:v>-4.8930546883400004E-3</c:v>
                </c:pt>
                <c:pt idx="7116">
                  <c:v>-4.8930546883400004E-3</c:v>
                </c:pt>
                <c:pt idx="7117">
                  <c:v>-4.8930546883400004E-3</c:v>
                </c:pt>
                <c:pt idx="7118">
                  <c:v>-4.8930546883400004E-3</c:v>
                </c:pt>
                <c:pt idx="7119">
                  <c:v>-4.8930546883400004E-3</c:v>
                </c:pt>
                <c:pt idx="7120">
                  <c:v>-4.8930546883400004E-3</c:v>
                </c:pt>
                <c:pt idx="7121">
                  <c:v>-4.8930546883400004E-3</c:v>
                </c:pt>
                <c:pt idx="7122">
                  <c:v>-4.8930546883400004E-3</c:v>
                </c:pt>
                <c:pt idx="7123">
                  <c:v>-4.8930546883400004E-3</c:v>
                </c:pt>
                <c:pt idx="7124">
                  <c:v>-4.8930546883400004E-3</c:v>
                </c:pt>
                <c:pt idx="7125">
                  <c:v>-4.8930546883400004E-3</c:v>
                </c:pt>
                <c:pt idx="7126">
                  <c:v>-4.8930546883400004E-3</c:v>
                </c:pt>
                <c:pt idx="7127">
                  <c:v>-4.8930546883400004E-3</c:v>
                </c:pt>
                <c:pt idx="7128">
                  <c:v>-4.8930546883400004E-3</c:v>
                </c:pt>
                <c:pt idx="7129">
                  <c:v>-4.8930546883400004E-3</c:v>
                </c:pt>
                <c:pt idx="7130">
                  <c:v>-4.8930546883400004E-3</c:v>
                </c:pt>
                <c:pt idx="7131">
                  <c:v>-4.8930546883400004E-3</c:v>
                </c:pt>
                <c:pt idx="7132">
                  <c:v>-4.8930546883400004E-3</c:v>
                </c:pt>
                <c:pt idx="7133">
                  <c:v>-4.8930546883400004E-3</c:v>
                </c:pt>
                <c:pt idx="7134">
                  <c:v>-4.8930546883400004E-3</c:v>
                </c:pt>
                <c:pt idx="7135">
                  <c:v>-4.8930546883400004E-3</c:v>
                </c:pt>
                <c:pt idx="7136">
                  <c:v>-4.8930546883400004E-3</c:v>
                </c:pt>
                <c:pt idx="7137">
                  <c:v>-4.8930546883400004E-3</c:v>
                </c:pt>
                <c:pt idx="7138">
                  <c:v>-4.8930546883400004E-3</c:v>
                </c:pt>
                <c:pt idx="7139">
                  <c:v>-4.8930546883400004E-3</c:v>
                </c:pt>
                <c:pt idx="7140">
                  <c:v>-4.8930546883400004E-3</c:v>
                </c:pt>
                <c:pt idx="7141">
                  <c:v>-4.8930546883400004E-3</c:v>
                </c:pt>
                <c:pt idx="7142">
                  <c:v>-4.8930546883400004E-3</c:v>
                </c:pt>
                <c:pt idx="7143">
                  <c:v>-4.8930546883400004E-3</c:v>
                </c:pt>
                <c:pt idx="7144">
                  <c:v>-4.8930546883400004E-3</c:v>
                </c:pt>
                <c:pt idx="7145">
                  <c:v>-4.8930546883400004E-3</c:v>
                </c:pt>
                <c:pt idx="7146">
                  <c:v>-4.8930546883400004E-3</c:v>
                </c:pt>
                <c:pt idx="7147">
                  <c:v>-4.8930546883400004E-3</c:v>
                </c:pt>
                <c:pt idx="7148">
                  <c:v>-4.8930546883400004E-3</c:v>
                </c:pt>
                <c:pt idx="7149">
                  <c:v>-4.8930546883400004E-3</c:v>
                </c:pt>
                <c:pt idx="7150">
                  <c:v>-4.8930546883400004E-3</c:v>
                </c:pt>
                <c:pt idx="7151">
                  <c:v>-4.8930546883400004E-3</c:v>
                </c:pt>
                <c:pt idx="7152">
                  <c:v>-4.8930546883400004E-3</c:v>
                </c:pt>
                <c:pt idx="7153">
                  <c:v>-4.8930546883400004E-3</c:v>
                </c:pt>
                <c:pt idx="7154">
                  <c:v>-4.8930546883400004E-3</c:v>
                </c:pt>
                <c:pt idx="7155">
                  <c:v>-4.8930546883400004E-3</c:v>
                </c:pt>
                <c:pt idx="7156">
                  <c:v>-4.8930546883400004E-3</c:v>
                </c:pt>
                <c:pt idx="7157">
                  <c:v>-4.8930546883400004E-3</c:v>
                </c:pt>
                <c:pt idx="7158">
                  <c:v>-4.8930546883400004E-3</c:v>
                </c:pt>
                <c:pt idx="7159">
                  <c:v>-4.8930546883400004E-3</c:v>
                </c:pt>
                <c:pt idx="7160">
                  <c:v>-4.8930546883400004E-3</c:v>
                </c:pt>
                <c:pt idx="7161">
                  <c:v>-4.8930546883400004E-3</c:v>
                </c:pt>
                <c:pt idx="7162">
                  <c:v>-4.8930546883400004E-3</c:v>
                </c:pt>
                <c:pt idx="7163">
                  <c:v>-4.8930546883400004E-3</c:v>
                </c:pt>
                <c:pt idx="7164">
                  <c:v>-4.8930546883400004E-3</c:v>
                </c:pt>
                <c:pt idx="7165">
                  <c:v>-4.8930546883400004E-3</c:v>
                </c:pt>
                <c:pt idx="7166">
                  <c:v>-4.8930546883400004E-3</c:v>
                </c:pt>
                <c:pt idx="7167">
                  <c:v>-4.8930546883400004E-3</c:v>
                </c:pt>
                <c:pt idx="7168">
                  <c:v>-4.8930546883400004E-3</c:v>
                </c:pt>
                <c:pt idx="7169">
                  <c:v>-4.8930546883400004E-3</c:v>
                </c:pt>
                <c:pt idx="7170">
                  <c:v>-4.8930546883400004E-3</c:v>
                </c:pt>
                <c:pt idx="7171">
                  <c:v>-4.8930546883400004E-3</c:v>
                </c:pt>
                <c:pt idx="7172">
                  <c:v>-4.8930546883400004E-3</c:v>
                </c:pt>
                <c:pt idx="7173">
                  <c:v>-4.8930546883400004E-3</c:v>
                </c:pt>
                <c:pt idx="7174">
                  <c:v>-4.8930546883400004E-3</c:v>
                </c:pt>
                <c:pt idx="7175">
                  <c:v>-4.8930546883400004E-3</c:v>
                </c:pt>
                <c:pt idx="7176">
                  <c:v>-4.8930546883400004E-3</c:v>
                </c:pt>
                <c:pt idx="7177">
                  <c:v>-4.8930546883400004E-3</c:v>
                </c:pt>
                <c:pt idx="7178">
                  <c:v>-4.8930546883400004E-3</c:v>
                </c:pt>
                <c:pt idx="7179">
                  <c:v>-4.8930546883400004E-3</c:v>
                </c:pt>
                <c:pt idx="7180">
                  <c:v>-4.8930546883400004E-3</c:v>
                </c:pt>
                <c:pt idx="7181">
                  <c:v>-4.8930546883400004E-3</c:v>
                </c:pt>
                <c:pt idx="7182">
                  <c:v>-4.8930546883400004E-3</c:v>
                </c:pt>
                <c:pt idx="7183">
                  <c:v>-4.8930546883400004E-3</c:v>
                </c:pt>
                <c:pt idx="7184">
                  <c:v>-4.8930546883400004E-3</c:v>
                </c:pt>
                <c:pt idx="7185">
                  <c:v>-4.8930546883400004E-3</c:v>
                </c:pt>
                <c:pt idx="7186">
                  <c:v>-4.8930546883400004E-3</c:v>
                </c:pt>
                <c:pt idx="7187">
                  <c:v>-4.8930546883400004E-3</c:v>
                </c:pt>
                <c:pt idx="7188">
                  <c:v>-4.8930546883400004E-3</c:v>
                </c:pt>
                <c:pt idx="7189">
                  <c:v>-4.8930546883400004E-3</c:v>
                </c:pt>
                <c:pt idx="7190">
                  <c:v>-4.8930546883400004E-3</c:v>
                </c:pt>
                <c:pt idx="7191">
                  <c:v>-4.8930546883400004E-3</c:v>
                </c:pt>
                <c:pt idx="7192">
                  <c:v>-4.8930546883400004E-3</c:v>
                </c:pt>
                <c:pt idx="7193">
                  <c:v>-4.8930546883400004E-3</c:v>
                </c:pt>
                <c:pt idx="7194">
                  <c:v>-4.8930546883400004E-3</c:v>
                </c:pt>
                <c:pt idx="7195">
                  <c:v>-4.8930546883400004E-3</c:v>
                </c:pt>
                <c:pt idx="7196">
                  <c:v>-4.8930546883400004E-3</c:v>
                </c:pt>
                <c:pt idx="7197">
                  <c:v>-4.8930546883400004E-3</c:v>
                </c:pt>
                <c:pt idx="7198">
                  <c:v>-4.8930546883400004E-3</c:v>
                </c:pt>
                <c:pt idx="7199">
                  <c:v>-4.8930546883400004E-3</c:v>
                </c:pt>
                <c:pt idx="7200">
                  <c:v>-4.8930546883400004E-3</c:v>
                </c:pt>
                <c:pt idx="7201">
                  <c:v>-4.8930546883400004E-3</c:v>
                </c:pt>
                <c:pt idx="7202">
                  <c:v>-4.8930546883400004E-3</c:v>
                </c:pt>
                <c:pt idx="7203">
                  <c:v>-4.8930546883400004E-3</c:v>
                </c:pt>
                <c:pt idx="7204">
                  <c:v>-4.8930546883400004E-3</c:v>
                </c:pt>
                <c:pt idx="7205">
                  <c:v>-4.8930546883400004E-3</c:v>
                </c:pt>
                <c:pt idx="7206">
                  <c:v>-4.8930546883400004E-3</c:v>
                </c:pt>
                <c:pt idx="7207">
                  <c:v>-4.8930546883400004E-3</c:v>
                </c:pt>
                <c:pt idx="7208">
                  <c:v>-4.8930546883400004E-3</c:v>
                </c:pt>
                <c:pt idx="7209">
                  <c:v>-4.8930546883400004E-3</c:v>
                </c:pt>
                <c:pt idx="7210">
                  <c:v>-4.8930546883400004E-3</c:v>
                </c:pt>
                <c:pt idx="7211">
                  <c:v>-4.8930546883400004E-3</c:v>
                </c:pt>
                <c:pt idx="7212">
                  <c:v>-4.8930546883400004E-3</c:v>
                </c:pt>
                <c:pt idx="7213">
                  <c:v>-4.8930546883400004E-3</c:v>
                </c:pt>
                <c:pt idx="7214">
                  <c:v>-4.8930546883400004E-3</c:v>
                </c:pt>
                <c:pt idx="7215">
                  <c:v>-4.8930546883400004E-3</c:v>
                </c:pt>
                <c:pt idx="7216">
                  <c:v>-4.8930546883400004E-3</c:v>
                </c:pt>
                <c:pt idx="7217">
                  <c:v>-4.8930546883400004E-3</c:v>
                </c:pt>
                <c:pt idx="7218">
                  <c:v>-4.8930546883400004E-3</c:v>
                </c:pt>
                <c:pt idx="7219">
                  <c:v>-4.8930546883400004E-3</c:v>
                </c:pt>
                <c:pt idx="7220">
                  <c:v>-4.8930546883400004E-3</c:v>
                </c:pt>
                <c:pt idx="7221">
                  <c:v>-4.8930546883400004E-3</c:v>
                </c:pt>
                <c:pt idx="7222">
                  <c:v>-4.8930546883400004E-3</c:v>
                </c:pt>
                <c:pt idx="7223">
                  <c:v>-4.8930546883400004E-3</c:v>
                </c:pt>
                <c:pt idx="7224">
                  <c:v>-4.8930546883400004E-3</c:v>
                </c:pt>
                <c:pt idx="7225">
                  <c:v>-4.8930546883400004E-3</c:v>
                </c:pt>
                <c:pt idx="7226">
                  <c:v>-4.8930546883400004E-3</c:v>
                </c:pt>
                <c:pt idx="7227">
                  <c:v>-4.8930546883400004E-3</c:v>
                </c:pt>
                <c:pt idx="7228">
                  <c:v>-4.8930546883400004E-3</c:v>
                </c:pt>
                <c:pt idx="7229">
                  <c:v>-4.8930546883400004E-3</c:v>
                </c:pt>
                <c:pt idx="7230">
                  <c:v>-4.8930546883400004E-3</c:v>
                </c:pt>
                <c:pt idx="7231">
                  <c:v>-4.8930546883400004E-3</c:v>
                </c:pt>
                <c:pt idx="7232">
                  <c:v>-4.8930546883400004E-3</c:v>
                </c:pt>
                <c:pt idx="7233">
                  <c:v>-4.8930546883400004E-3</c:v>
                </c:pt>
                <c:pt idx="7234">
                  <c:v>-4.8930546883400004E-3</c:v>
                </c:pt>
                <c:pt idx="7235">
                  <c:v>-4.8930546883400004E-3</c:v>
                </c:pt>
                <c:pt idx="7236">
                  <c:v>-4.8930546883400004E-3</c:v>
                </c:pt>
                <c:pt idx="7237">
                  <c:v>-4.8930546883400004E-3</c:v>
                </c:pt>
                <c:pt idx="7238">
                  <c:v>-4.8930546883400004E-3</c:v>
                </c:pt>
                <c:pt idx="7239">
                  <c:v>-4.8930546883400004E-3</c:v>
                </c:pt>
                <c:pt idx="7240">
                  <c:v>-4.8930546883400004E-3</c:v>
                </c:pt>
                <c:pt idx="7241">
                  <c:v>-4.8930546883400004E-3</c:v>
                </c:pt>
                <c:pt idx="7242">
                  <c:v>-4.8930546883400004E-3</c:v>
                </c:pt>
                <c:pt idx="7243">
                  <c:v>-4.8930546883400004E-3</c:v>
                </c:pt>
                <c:pt idx="7244">
                  <c:v>-4.8930546883400004E-3</c:v>
                </c:pt>
                <c:pt idx="7245">
                  <c:v>-4.8930546883400004E-3</c:v>
                </c:pt>
                <c:pt idx="7246">
                  <c:v>-4.8930546883400004E-3</c:v>
                </c:pt>
                <c:pt idx="7247">
                  <c:v>-4.8930546883400004E-3</c:v>
                </c:pt>
                <c:pt idx="7248">
                  <c:v>-4.8930546883400004E-3</c:v>
                </c:pt>
                <c:pt idx="7249">
                  <c:v>-4.8930546883400004E-3</c:v>
                </c:pt>
                <c:pt idx="7250">
                  <c:v>-4.8930546883400004E-3</c:v>
                </c:pt>
                <c:pt idx="7251">
                  <c:v>-4.8930546883400004E-3</c:v>
                </c:pt>
                <c:pt idx="7252">
                  <c:v>-4.8930546883400004E-3</c:v>
                </c:pt>
                <c:pt idx="7253">
                  <c:v>-4.8930546883400004E-3</c:v>
                </c:pt>
                <c:pt idx="7254">
                  <c:v>-4.8930546883400004E-3</c:v>
                </c:pt>
                <c:pt idx="7255">
                  <c:v>-4.8930546883400004E-3</c:v>
                </c:pt>
                <c:pt idx="7256">
                  <c:v>-4.8930546883400004E-3</c:v>
                </c:pt>
                <c:pt idx="7257">
                  <c:v>-4.8930546883400004E-3</c:v>
                </c:pt>
                <c:pt idx="7258">
                  <c:v>-4.8930546883400004E-3</c:v>
                </c:pt>
                <c:pt idx="7259">
                  <c:v>-4.8930546883400004E-3</c:v>
                </c:pt>
                <c:pt idx="7260">
                  <c:v>-4.8930546883400004E-3</c:v>
                </c:pt>
                <c:pt idx="7261">
                  <c:v>-4.8930546883400004E-3</c:v>
                </c:pt>
                <c:pt idx="7262">
                  <c:v>-4.8930546883400004E-3</c:v>
                </c:pt>
                <c:pt idx="7263">
                  <c:v>-4.8930546883400004E-3</c:v>
                </c:pt>
                <c:pt idx="7264">
                  <c:v>-4.8930546883400004E-3</c:v>
                </c:pt>
                <c:pt idx="7265">
                  <c:v>-4.8930546883400004E-3</c:v>
                </c:pt>
                <c:pt idx="7266">
                  <c:v>-4.8930546883400004E-3</c:v>
                </c:pt>
                <c:pt idx="7267">
                  <c:v>-4.8930546883400004E-3</c:v>
                </c:pt>
                <c:pt idx="7268">
                  <c:v>-4.8930546883400004E-3</c:v>
                </c:pt>
                <c:pt idx="7269">
                  <c:v>-4.8930546883400004E-3</c:v>
                </c:pt>
                <c:pt idx="7270">
                  <c:v>-4.8930546883400004E-3</c:v>
                </c:pt>
                <c:pt idx="7271">
                  <c:v>-4.8930546883400004E-3</c:v>
                </c:pt>
                <c:pt idx="7272">
                  <c:v>-4.8930546883400004E-3</c:v>
                </c:pt>
                <c:pt idx="7273">
                  <c:v>-4.8930546883400004E-3</c:v>
                </c:pt>
                <c:pt idx="7274">
                  <c:v>-4.8930546883400004E-3</c:v>
                </c:pt>
                <c:pt idx="7275">
                  <c:v>-4.8930546883400004E-3</c:v>
                </c:pt>
                <c:pt idx="7276">
                  <c:v>-4.8930546883400004E-3</c:v>
                </c:pt>
                <c:pt idx="7277">
                  <c:v>-4.8930546883400004E-3</c:v>
                </c:pt>
                <c:pt idx="7278">
                  <c:v>-4.8930546883400004E-3</c:v>
                </c:pt>
                <c:pt idx="7279">
                  <c:v>-4.8930546883400004E-3</c:v>
                </c:pt>
                <c:pt idx="7280">
                  <c:v>-4.8930546883400004E-3</c:v>
                </c:pt>
                <c:pt idx="7281">
                  <c:v>-4.8930546883400004E-3</c:v>
                </c:pt>
                <c:pt idx="7282">
                  <c:v>-4.8930546883400004E-3</c:v>
                </c:pt>
                <c:pt idx="7283">
                  <c:v>-4.8930546883400004E-3</c:v>
                </c:pt>
                <c:pt idx="7284">
                  <c:v>-4.8930546883400004E-3</c:v>
                </c:pt>
                <c:pt idx="7285">
                  <c:v>-4.8930546883400004E-3</c:v>
                </c:pt>
                <c:pt idx="7286">
                  <c:v>-4.8930546883400004E-3</c:v>
                </c:pt>
                <c:pt idx="7287">
                  <c:v>-4.8930546883400004E-3</c:v>
                </c:pt>
                <c:pt idx="7288">
                  <c:v>-4.8930546883400004E-3</c:v>
                </c:pt>
                <c:pt idx="7289">
                  <c:v>-4.8930546883400004E-3</c:v>
                </c:pt>
                <c:pt idx="7290">
                  <c:v>-4.8930546883400004E-3</c:v>
                </c:pt>
                <c:pt idx="7291">
                  <c:v>-4.8930546883400004E-3</c:v>
                </c:pt>
                <c:pt idx="7292">
                  <c:v>-4.8930546883400004E-3</c:v>
                </c:pt>
                <c:pt idx="7293">
                  <c:v>-4.8930546883400004E-3</c:v>
                </c:pt>
                <c:pt idx="7294">
                  <c:v>-4.8930546883400004E-3</c:v>
                </c:pt>
                <c:pt idx="7295">
                  <c:v>-4.8930546883400004E-3</c:v>
                </c:pt>
                <c:pt idx="7296">
                  <c:v>-4.8930546883400004E-3</c:v>
                </c:pt>
                <c:pt idx="7297">
                  <c:v>-4.8930546883400004E-3</c:v>
                </c:pt>
                <c:pt idx="7298">
                  <c:v>-4.8930546883400004E-3</c:v>
                </c:pt>
                <c:pt idx="7299">
                  <c:v>-4.8930546883400004E-3</c:v>
                </c:pt>
                <c:pt idx="7300">
                  <c:v>-4.8930546883400004E-3</c:v>
                </c:pt>
                <c:pt idx="7301">
                  <c:v>-4.8930546883400004E-3</c:v>
                </c:pt>
                <c:pt idx="7302">
                  <c:v>-4.8930546883400004E-3</c:v>
                </c:pt>
                <c:pt idx="7303">
                  <c:v>-4.8930546883400004E-3</c:v>
                </c:pt>
                <c:pt idx="7304">
                  <c:v>-4.8930546883400004E-3</c:v>
                </c:pt>
                <c:pt idx="7305">
                  <c:v>-4.8930546883400004E-3</c:v>
                </c:pt>
                <c:pt idx="7306">
                  <c:v>-4.8930546883400004E-3</c:v>
                </c:pt>
                <c:pt idx="7307">
                  <c:v>-4.8930546883400004E-3</c:v>
                </c:pt>
                <c:pt idx="7308">
                  <c:v>-4.8930546883400004E-3</c:v>
                </c:pt>
                <c:pt idx="7309">
                  <c:v>-4.8930546883400004E-3</c:v>
                </c:pt>
                <c:pt idx="7310">
                  <c:v>-4.8930546883400004E-3</c:v>
                </c:pt>
                <c:pt idx="7311">
                  <c:v>-4.8930546883400004E-3</c:v>
                </c:pt>
                <c:pt idx="7312">
                  <c:v>-4.8930546883400004E-3</c:v>
                </c:pt>
                <c:pt idx="7313">
                  <c:v>-4.8930546883400004E-3</c:v>
                </c:pt>
                <c:pt idx="7314">
                  <c:v>-4.8930546883400004E-3</c:v>
                </c:pt>
                <c:pt idx="7315">
                  <c:v>-4.8930546883400004E-3</c:v>
                </c:pt>
                <c:pt idx="7316">
                  <c:v>-4.8930546883400004E-3</c:v>
                </c:pt>
                <c:pt idx="7317">
                  <c:v>-4.8930546883400004E-3</c:v>
                </c:pt>
                <c:pt idx="7318">
                  <c:v>-4.8930546883400004E-3</c:v>
                </c:pt>
                <c:pt idx="7319">
                  <c:v>-4.8930546883400004E-3</c:v>
                </c:pt>
                <c:pt idx="7320">
                  <c:v>-4.8930546883400004E-3</c:v>
                </c:pt>
                <c:pt idx="7321">
                  <c:v>-4.8930546883400004E-3</c:v>
                </c:pt>
                <c:pt idx="7322">
                  <c:v>-4.8930546883400004E-3</c:v>
                </c:pt>
                <c:pt idx="7323">
                  <c:v>-4.8930546883400004E-3</c:v>
                </c:pt>
                <c:pt idx="7324">
                  <c:v>-4.8930546883400004E-3</c:v>
                </c:pt>
                <c:pt idx="7325">
                  <c:v>-4.8930546883400004E-3</c:v>
                </c:pt>
                <c:pt idx="7326">
                  <c:v>-4.8930546883400004E-3</c:v>
                </c:pt>
                <c:pt idx="7327">
                  <c:v>-4.8930546883400004E-3</c:v>
                </c:pt>
                <c:pt idx="7328">
                  <c:v>-4.8930546883400004E-3</c:v>
                </c:pt>
                <c:pt idx="7329">
                  <c:v>-4.8930546883400004E-3</c:v>
                </c:pt>
                <c:pt idx="7330">
                  <c:v>-4.8930546883400004E-3</c:v>
                </c:pt>
                <c:pt idx="7331">
                  <c:v>-4.8930546883400004E-3</c:v>
                </c:pt>
                <c:pt idx="7332">
                  <c:v>-4.8930546883400004E-3</c:v>
                </c:pt>
                <c:pt idx="7333">
                  <c:v>-4.8930546883400004E-3</c:v>
                </c:pt>
                <c:pt idx="7334">
                  <c:v>-4.8930546883400004E-3</c:v>
                </c:pt>
                <c:pt idx="7335">
                  <c:v>-4.8930546883400004E-3</c:v>
                </c:pt>
                <c:pt idx="7336">
                  <c:v>-4.8930546883400004E-3</c:v>
                </c:pt>
                <c:pt idx="7337">
                  <c:v>-4.8930546883400004E-3</c:v>
                </c:pt>
                <c:pt idx="7338">
                  <c:v>-4.8930546883400004E-3</c:v>
                </c:pt>
                <c:pt idx="7339">
                  <c:v>-4.8930546883400004E-3</c:v>
                </c:pt>
                <c:pt idx="7340">
                  <c:v>-4.8930546883400004E-3</c:v>
                </c:pt>
                <c:pt idx="7341">
                  <c:v>-4.8930546883400004E-3</c:v>
                </c:pt>
                <c:pt idx="7342">
                  <c:v>-4.8930546883400004E-3</c:v>
                </c:pt>
                <c:pt idx="7343">
                  <c:v>-4.8930546883400004E-3</c:v>
                </c:pt>
                <c:pt idx="7344">
                  <c:v>-4.8930546883400004E-3</c:v>
                </c:pt>
                <c:pt idx="7345">
                  <c:v>-4.8930546883400004E-3</c:v>
                </c:pt>
                <c:pt idx="7346">
                  <c:v>-4.8930546883400004E-3</c:v>
                </c:pt>
                <c:pt idx="7347">
                  <c:v>-4.8930546883400004E-3</c:v>
                </c:pt>
                <c:pt idx="7348">
                  <c:v>-4.8930546883400004E-3</c:v>
                </c:pt>
                <c:pt idx="7349">
                  <c:v>-4.8930546883400004E-3</c:v>
                </c:pt>
                <c:pt idx="7350">
                  <c:v>-4.8930546883400004E-3</c:v>
                </c:pt>
                <c:pt idx="7351">
                  <c:v>-4.8930546883400004E-3</c:v>
                </c:pt>
                <c:pt idx="7352">
                  <c:v>-4.8930546883400004E-3</c:v>
                </c:pt>
                <c:pt idx="7353">
                  <c:v>-4.8930546883400004E-3</c:v>
                </c:pt>
                <c:pt idx="7354">
                  <c:v>-4.8930546883400004E-3</c:v>
                </c:pt>
                <c:pt idx="7355">
                  <c:v>-4.8930546883400004E-3</c:v>
                </c:pt>
                <c:pt idx="7356">
                  <c:v>-4.8930546883400004E-3</c:v>
                </c:pt>
                <c:pt idx="7357">
                  <c:v>-4.8930546883400004E-3</c:v>
                </c:pt>
                <c:pt idx="7358">
                  <c:v>-4.8930546883400004E-3</c:v>
                </c:pt>
                <c:pt idx="7359">
                  <c:v>-4.8930546883400004E-3</c:v>
                </c:pt>
                <c:pt idx="7360">
                  <c:v>-4.8930546883400004E-3</c:v>
                </c:pt>
                <c:pt idx="7361">
                  <c:v>-4.8930546883400004E-3</c:v>
                </c:pt>
                <c:pt idx="7362">
                  <c:v>-4.8930546883400004E-3</c:v>
                </c:pt>
                <c:pt idx="7363">
                  <c:v>-4.8930546883400004E-3</c:v>
                </c:pt>
                <c:pt idx="7364">
                  <c:v>-4.8930546883400004E-3</c:v>
                </c:pt>
                <c:pt idx="7365">
                  <c:v>-4.8930546883400004E-3</c:v>
                </c:pt>
                <c:pt idx="7366">
                  <c:v>-4.8930546883400004E-3</c:v>
                </c:pt>
                <c:pt idx="7367">
                  <c:v>-4.8930546883400004E-3</c:v>
                </c:pt>
                <c:pt idx="7368">
                  <c:v>-4.8930546883400004E-3</c:v>
                </c:pt>
                <c:pt idx="7369">
                  <c:v>-4.8930546883400004E-3</c:v>
                </c:pt>
                <c:pt idx="7370">
                  <c:v>-4.8930546883400004E-3</c:v>
                </c:pt>
                <c:pt idx="7371">
                  <c:v>-4.8930546883400004E-3</c:v>
                </c:pt>
                <c:pt idx="7372">
                  <c:v>-4.8930546883400004E-3</c:v>
                </c:pt>
                <c:pt idx="7373">
                  <c:v>-4.8930546883400004E-3</c:v>
                </c:pt>
                <c:pt idx="7374">
                  <c:v>-4.8930546883400004E-3</c:v>
                </c:pt>
                <c:pt idx="7375">
                  <c:v>-4.8930546883400004E-3</c:v>
                </c:pt>
                <c:pt idx="7376">
                  <c:v>-4.8930546883400004E-3</c:v>
                </c:pt>
                <c:pt idx="7377">
                  <c:v>-4.8930546883400004E-3</c:v>
                </c:pt>
                <c:pt idx="7378">
                  <c:v>-4.8930546883400004E-3</c:v>
                </c:pt>
                <c:pt idx="7379">
                  <c:v>-4.8930546883400004E-3</c:v>
                </c:pt>
                <c:pt idx="7380">
                  <c:v>-4.8930546883400004E-3</c:v>
                </c:pt>
                <c:pt idx="7381">
                  <c:v>-4.8930546883400004E-3</c:v>
                </c:pt>
                <c:pt idx="7382">
                  <c:v>-4.8930546883400004E-3</c:v>
                </c:pt>
                <c:pt idx="7383">
                  <c:v>-4.8930546883400004E-3</c:v>
                </c:pt>
                <c:pt idx="7384">
                  <c:v>-4.8930546883400004E-3</c:v>
                </c:pt>
                <c:pt idx="7385">
                  <c:v>-4.8930546883400004E-3</c:v>
                </c:pt>
                <c:pt idx="7386">
                  <c:v>-4.8930546883400004E-3</c:v>
                </c:pt>
                <c:pt idx="7387">
                  <c:v>-4.8930546883400004E-3</c:v>
                </c:pt>
                <c:pt idx="7388">
                  <c:v>-4.8930546883400004E-3</c:v>
                </c:pt>
                <c:pt idx="7389">
                  <c:v>-4.8930546883400004E-3</c:v>
                </c:pt>
                <c:pt idx="7390">
                  <c:v>-4.8930546883400004E-3</c:v>
                </c:pt>
                <c:pt idx="7391">
                  <c:v>-4.8930546883400004E-3</c:v>
                </c:pt>
                <c:pt idx="7392">
                  <c:v>-4.8930546883400004E-3</c:v>
                </c:pt>
                <c:pt idx="7393">
                  <c:v>-4.8930546883400004E-3</c:v>
                </c:pt>
                <c:pt idx="7394">
                  <c:v>-4.8930546883400004E-3</c:v>
                </c:pt>
                <c:pt idx="7395">
                  <c:v>-4.8930546883400004E-3</c:v>
                </c:pt>
                <c:pt idx="7396">
                  <c:v>-4.8930546883400004E-3</c:v>
                </c:pt>
                <c:pt idx="7397">
                  <c:v>-4.8930546883400004E-3</c:v>
                </c:pt>
                <c:pt idx="7398">
                  <c:v>-4.8930546883400004E-3</c:v>
                </c:pt>
                <c:pt idx="7399">
                  <c:v>-4.8930546883400004E-3</c:v>
                </c:pt>
                <c:pt idx="7400">
                  <c:v>-4.8930546883400004E-3</c:v>
                </c:pt>
                <c:pt idx="7401">
                  <c:v>-4.8930546883400004E-3</c:v>
                </c:pt>
                <c:pt idx="7402">
                  <c:v>-4.8930546883400004E-3</c:v>
                </c:pt>
                <c:pt idx="7403">
                  <c:v>-4.8930546883400004E-3</c:v>
                </c:pt>
                <c:pt idx="7404">
                  <c:v>-4.8930546883400004E-3</c:v>
                </c:pt>
                <c:pt idx="7405">
                  <c:v>-4.8930546883400004E-3</c:v>
                </c:pt>
                <c:pt idx="7406">
                  <c:v>-4.8930546883400004E-3</c:v>
                </c:pt>
                <c:pt idx="7407">
                  <c:v>-4.8930546883400004E-3</c:v>
                </c:pt>
                <c:pt idx="7408">
                  <c:v>-4.8930546883400004E-3</c:v>
                </c:pt>
                <c:pt idx="7409">
                  <c:v>-4.8930546883400004E-3</c:v>
                </c:pt>
                <c:pt idx="7410">
                  <c:v>-4.8930546883400004E-3</c:v>
                </c:pt>
                <c:pt idx="7411">
                  <c:v>-4.8930546883400004E-3</c:v>
                </c:pt>
                <c:pt idx="7412">
                  <c:v>-4.8930546883400004E-3</c:v>
                </c:pt>
                <c:pt idx="7413">
                  <c:v>-4.8930546883400004E-3</c:v>
                </c:pt>
                <c:pt idx="7414">
                  <c:v>-4.8930546883400004E-3</c:v>
                </c:pt>
                <c:pt idx="7415">
                  <c:v>-4.8930546883400004E-3</c:v>
                </c:pt>
                <c:pt idx="7416">
                  <c:v>-4.8930546883400004E-3</c:v>
                </c:pt>
                <c:pt idx="7417">
                  <c:v>-4.8930546883400004E-3</c:v>
                </c:pt>
                <c:pt idx="7418">
                  <c:v>-4.8930546883400004E-3</c:v>
                </c:pt>
                <c:pt idx="7419">
                  <c:v>-4.8930546883400004E-3</c:v>
                </c:pt>
                <c:pt idx="7420">
                  <c:v>-4.8930546883400004E-3</c:v>
                </c:pt>
                <c:pt idx="7421">
                  <c:v>-4.8930546883400004E-3</c:v>
                </c:pt>
                <c:pt idx="7422">
                  <c:v>-4.8930546883400004E-3</c:v>
                </c:pt>
                <c:pt idx="7423">
                  <c:v>-4.8930546883400004E-3</c:v>
                </c:pt>
                <c:pt idx="7424">
                  <c:v>-4.8930546883400004E-3</c:v>
                </c:pt>
                <c:pt idx="7425">
                  <c:v>-4.8930546883400004E-3</c:v>
                </c:pt>
                <c:pt idx="7426">
                  <c:v>-4.8930546883400004E-3</c:v>
                </c:pt>
                <c:pt idx="7427">
                  <c:v>-4.8930546883400004E-3</c:v>
                </c:pt>
                <c:pt idx="7428">
                  <c:v>-4.8930546883400004E-3</c:v>
                </c:pt>
                <c:pt idx="7429">
                  <c:v>-4.8930546883400004E-3</c:v>
                </c:pt>
                <c:pt idx="7430">
                  <c:v>-4.8930546883400004E-3</c:v>
                </c:pt>
                <c:pt idx="7431">
                  <c:v>-4.8930546883400004E-3</c:v>
                </c:pt>
                <c:pt idx="7432">
                  <c:v>-4.8930546883400004E-3</c:v>
                </c:pt>
                <c:pt idx="7433">
                  <c:v>-4.8930546883400004E-3</c:v>
                </c:pt>
                <c:pt idx="7434">
                  <c:v>-4.8930546883400004E-3</c:v>
                </c:pt>
                <c:pt idx="7435">
                  <c:v>-4.8930546883400004E-3</c:v>
                </c:pt>
                <c:pt idx="7436">
                  <c:v>-4.8930546883400004E-3</c:v>
                </c:pt>
                <c:pt idx="7437">
                  <c:v>-4.8930546883400004E-3</c:v>
                </c:pt>
                <c:pt idx="7438">
                  <c:v>-4.8930546883400004E-3</c:v>
                </c:pt>
                <c:pt idx="7439">
                  <c:v>-4.8930546883400004E-3</c:v>
                </c:pt>
                <c:pt idx="7440">
                  <c:v>-4.8930546883400004E-3</c:v>
                </c:pt>
                <c:pt idx="7441">
                  <c:v>-4.8930546883400004E-3</c:v>
                </c:pt>
                <c:pt idx="7442">
                  <c:v>-4.8930546883400004E-3</c:v>
                </c:pt>
                <c:pt idx="7443">
                  <c:v>-4.8930546883400004E-3</c:v>
                </c:pt>
                <c:pt idx="7444">
                  <c:v>-4.8930546883400004E-3</c:v>
                </c:pt>
                <c:pt idx="7445">
                  <c:v>-4.8930546883400004E-3</c:v>
                </c:pt>
                <c:pt idx="7446">
                  <c:v>-4.8930546883400004E-3</c:v>
                </c:pt>
                <c:pt idx="7447">
                  <c:v>-4.8930546883400004E-3</c:v>
                </c:pt>
                <c:pt idx="7448">
                  <c:v>-4.8930546883400004E-3</c:v>
                </c:pt>
                <c:pt idx="7449">
                  <c:v>-4.8930546883400004E-3</c:v>
                </c:pt>
                <c:pt idx="7450">
                  <c:v>-4.8930546883400004E-3</c:v>
                </c:pt>
                <c:pt idx="7451">
                  <c:v>-4.8930546883400004E-3</c:v>
                </c:pt>
                <c:pt idx="7452">
                  <c:v>-4.8930546883400004E-3</c:v>
                </c:pt>
                <c:pt idx="7453">
                  <c:v>-4.8930546883400004E-3</c:v>
                </c:pt>
                <c:pt idx="7454">
                  <c:v>-4.8930546883400004E-3</c:v>
                </c:pt>
                <c:pt idx="7455">
                  <c:v>-4.8930546883400004E-3</c:v>
                </c:pt>
                <c:pt idx="7456">
                  <c:v>-4.8930546883400004E-3</c:v>
                </c:pt>
                <c:pt idx="7457">
                  <c:v>-4.8930546883400004E-3</c:v>
                </c:pt>
                <c:pt idx="7458">
                  <c:v>-4.8930546883400004E-3</c:v>
                </c:pt>
                <c:pt idx="7459">
                  <c:v>-4.8930546883400004E-3</c:v>
                </c:pt>
                <c:pt idx="7460">
                  <c:v>-4.8930546883400004E-3</c:v>
                </c:pt>
                <c:pt idx="7461">
                  <c:v>-4.8930546883400004E-3</c:v>
                </c:pt>
                <c:pt idx="7462">
                  <c:v>-4.8930546883400004E-3</c:v>
                </c:pt>
                <c:pt idx="7463">
                  <c:v>-4.8930546883400004E-3</c:v>
                </c:pt>
                <c:pt idx="7464">
                  <c:v>-4.8930546883400004E-3</c:v>
                </c:pt>
                <c:pt idx="7465">
                  <c:v>-4.8930546883400004E-3</c:v>
                </c:pt>
                <c:pt idx="7466">
                  <c:v>-4.8930546883400004E-3</c:v>
                </c:pt>
                <c:pt idx="7467">
                  <c:v>-4.8930546883400004E-3</c:v>
                </c:pt>
                <c:pt idx="7468">
                  <c:v>-4.8930546883400004E-3</c:v>
                </c:pt>
                <c:pt idx="7469">
                  <c:v>-4.8930546883400004E-3</c:v>
                </c:pt>
                <c:pt idx="7470">
                  <c:v>-4.8930546883400004E-3</c:v>
                </c:pt>
                <c:pt idx="7471">
                  <c:v>-4.8930546883400004E-3</c:v>
                </c:pt>
                <c:pt idx="7472">
                  <c:v>-4.8930546883400004E-3</c:v>
                </c:pt>
                <c:pt idx="7473">
                  <c:v>-4.8930546883400004E-3</c:v>
                </c:pt>
                <c:pt idx="7474">
                  <c:v>-4.8930546883400004E-3</c:v>
                </c:pt>
                <c:pt idx="7475">
                  <c:v>-4.8930546883400004E-3</c:v>
                </c:pt>
                <c:pt idx="7476">
                  <c:v>-4.8930546883400004E-3</c:v>
                </c:pt>
                <c:pt idx="7477">
                  <c:v>-4.8930546883400004E-3</c:v>
                </c:pt>
                <c:pt idx="7478">
                  <c:v>-4.8930546883400004E-3</c:v>
                </c:pt>
                <c:pt idx="7479">
                  <c:v>-4.8930546883400004E-3</c:v>
                </c:pt>
                <c:pt idx="7480">
                  <c:v>-4.8930546883400004E-3</c:v>
                </c:pt>
                <c:pt idx="7481">
                  <c:v>-4.8930546883400004E-3</c:v>
                </c:pt>
                <c:pt idx="7482">
                  <c:v>-4.8930546883400004E-3</c:v>
                </c:pt>
                <c:pt idx="7483">
                  <c:v>-4.8930546883400004E-3</c:v>
                </c:pt>
                <c:pt idx="7484">
                  <c:v>-4.8930546883400004E-3</c:v>
                </c:pt>
                <c:pt idx="7485">
                  <c:v>-4.8930546883400004E-3</c:v>
                </c:pt>
                <c:pt idx="7486">
                  <c:v>-4.8930546883400004E-3</c:v>
                </c:pt>
                <c:pt idx="7487">
                  <c:v>-4.8930546883400004E-3</c:v>
                </c:pt>
                <c:pt idx="7488">
                  <c:v>-4.8930546883400004E-3</c:v>
                </c:pt>
                <c:pt idx="7489">
                  <c:v>-4.8930546883400004E-3</c:v>
                </c:pt>
                <c:pt idx="7490">
                  <c:v>-4.8930546883400004E-3</c:v>
                </c:pt>
                <c:pt idx="7491">
                  <c:v>-4.8930546883400004E-3</c:v>
                </c:pt>
                <c:pt idx="7492">
                  <c:v>-4.8930546883400004E-3</c:v>
                </c:pt>
                <c:pt idx="7493">
                  <c:v>-4.8930546883400004E-3</c:v>
                </c:pt>
                <c:pt idx="7494">
                  <c:v>-4.8930546883400004E-3</c:v>
                </c:pt>
                <c:pt idx="7495">
                  <c:v>-4.8930546883400004E-3</c:v>
                </c:pt>
                <c:pt idx="7496">
                  <c:v>-4.8930546883400004E-3</c:v>
                </c:pt>
                <c:pt idx="7497">
                  <c:v>-4.8930546883400004E-3</c:v>
                </c:pt>
                <c:pt idx="7498">
                  <c:v>-4.8930546883400004E-3</c:v>
                </c:pt>
                <c:pt idx="7499">
                  <c:v>-4.8930546883400004E-3</c:v>
                </c:pt>
                <c:pt idx="7500">
                  <c:v>-4.8930546883400004E-3</c:v>
                </c:pt>
                <c:pt idx="7501">
                  <c:v>-4.8930546883400004E-3</c:v>
                </c:pt>
                <c:pt idx="7502">
                  <c:v>-4.8930546883400004E-3</c:v>
                </c:pt>
                <c:pt idx="7503">
                  <c:v>-4.8930546883400004E-3</c:v>
                </c:pt>
                <c:pt idx="7504">
                  <c:v>-4.8930546883400004E-3</c:v>
                </c:pt>
                <c:pt idx="7505">
                  <c:v>-4.8930546883400004E-3</c:v>
                </c:pt>
                <c:pt idx="7506">
                  <c:v>-4.8930546883400004E-3</c:v>
                </c:pt>
                <c:pt idx="7507">
                  <c:v>-4.8930546883400004E-3</c:v>
                </c:pt>
                <c:pt idx="7508">
                  <c:v>-4.8930546883400004E-3</c:v>
                </c:pt>
                <c:pt idx="7509">
                  <c:v>-4.8930546883400004E-3</c:v>
                </c:pt>
                <c:pt idx="7510">
                  <c:v>-4.8930546883400004E-3</c:v>
                </c:pt>
                <c:pt idx="7511">
                  <c:v>-4.8930546883400004E-3</c:v>
                </c:pt>
                <c:pt idx="7512">
                  <c:v>-4.8930546883400004E-3</c:v>
                </c:pt>
                <c:pt idx="7513">
                  <c:v>-4.8930546883400004E-3</c:v>
                </c:pt>
                <c:pt idx="7514">
                  <c:v>-4.8930546883400004E-3</c:v>
                </c:pt>
                <c:pt idx="7515">
                  <c:v>-4.8930546883400004E-3</c:v>
                </c:pt>
                <c:pt idx="7516">
                  <c:v>-4.8930546883400004E-3</c:v>
                </c:pt>
                <c:pt idx="7517">
                  <c:v>-4.8930546883400004E-3</c:v>
                </c:pt>
                <c:pt idx="7518">
                  <c:v>-4.8930546883400004E-3</c:v>
                </c:pt>
                <c:pt idx="7519">
                  <c:v>-4.8930546883400004E-3</c:v>
                </c:pt>
                <c:pt idx="7520">
                  <c:v>-4.8930546883400004E-3</c:v>
                </c:pt>
                <c:pt idx="7521">
                  <c:v>-4.8930546883400004E-3</c:v>
                </c:pt>
                <c:pt idx="7522">
                  <c:v>-4.8930546883400004E-3</c:v>
                </c:pt>
                <c:pt idx="7523">
                  <c:v>-4.8930546883400004E-3</c:v>
                </c:pt>
                <c:pt idx="7524">
                  <c:v>-4.8930546883400004E-3</c:v>
                </c:pt>
                <c:pt idx="7525">
                  <c:v>-4.8930546883400004E-3</c:v>
                </c:pt>
                <c:pt idx="7526">
                  <c:v>-4.8930546883400004E-3</c:v>
                </c:pt>
                <c:pt idx="7527">
                  <c:v>-4.8930546883400004E-3</c:v>
                </c:pt>
                <c:pt idx="7528">
                  <c:v>-4.8930546883400004E-3</c:v>
                </c:pt>
                <c:pt idx="7529">
                  <c:v>-4.8930546883400004E-3</c:v>
                </c:pt>
                <c:pt idx="7530">
                  <c:v>-4.8930546883400004E-3</c:v>
                </c:pt>
                <c:pt idx="7531">
                  <c:v>-4.8930546883400004E-3</c:v>
                </c:pt>
                <c:pt idx="7532">
                  <c:v>-4.8930546883400004E-3</c:v>
                </c:pt>
                <c:pt idx="7533">
                  <c:v>-4.8930546883400004E-3</c:v>
                </c:pt>
                <c:pt idx="7534">
                  <c:v>-4.8930546883400004E-3</c:v>
                </c:pt>
                <c:pt idx="7535">
                  <c:v>-4.8930546883400004E-3</c:v>
                </c:pt>
                <c:pt idx="7536">
                  <c:v>-4.8930546883400004E-3</c:v>
                </c:pt>
                <c:pt idx="7537">
                  <c:v>-4.8930546883400004E-3</c:v>
                </c:pt>
                <c:pt idx="7538">
                  <c:v>-4.8930546883400004E-3</c:v>
                </c:pt>
                <c:pt idx="7539">
                  <c:v>-4.8930546883400004E-3</c:v>
                </c:pt>
                <c:pt idx="7540">
                  <c:v>-4.8930546883400004E-3</c:v>
                </c:pt>
                <c:pt idx="7541">
                  <c:v>-4.8930546883400004E-3</c:v>
                </c:pt>
                <c:pt idx="7542">
                  <c:v>-4.8930546883400004E-3</c:v>
                </c:pt>
                <c:pt idx="7543">
                  <c:v>-4.8930546883400004E-3</c:v>
                </c:pt>
                <c:pt idx="7544">
                  <c:v>-4.8930546883400004E-3</c:v>
                </c:pt>
                <c:pt idx="7545">
                  <c:v>-4.8930546883400004E-3</c:v>
                </c:pt>
                <c:pt idx="7546">
                  <c:v>-4.8930546883400004E-3</c:v>
                </c:pt>
                <c:pt idx="7547">
                  <c:v>-4.8930546883400004E-3</c:v>
                </c:pt>
                <c:pt idx="7548">
                  <c:v>-4.8930546883400004E-3</c:v>
                </c:pt>
                <c:pt idx="7549">
                  <c:v>-4.8930546883400004E-3</c:v>
                </c:pt>
                <c:pt idx="7550">
                  <c:v>-4.8930546883400004E-3</c:v>
                </c:pt>
                <c:pt idx="7551">
                  <c:v>-4.8930546883400004E-3</c:v>
                </c:pt>
                <c:pt idx="7552">
                  <c:v>-4.8930546883400004E-3</c:v>
                </c:pt>
                <c:pt idx="7553">
                  <c:v>-4.8930546883400004E-3</c:v>
                </c:pt>
                <c:pt idx="7554">
                  <c:v>-4.8930546883400004E-3</c:v>
                </c:pt>
                <c:pt idx="7555">
                  <c:v>-4.8930546883400004E-3</c:v>
                </c:pt>
                <c:pt idx="7556">
                  <c:v>-4.8930546883400004E-3</c:v>
                </c:pt>
                <c:pt idx="7557">
                  <c:v>-4.8930546883400004E-3</c:v>
                </c:pt>
                <c:pt idx="7558">
                  <c:v>-4.8930546883400004E-3</c:v>
                </c:pt>
                <c:pt idx="7559">
                  <c:v>-4.8930546883400004E-3</c:v>
                </c:pt>
                <c:pt idx="7560">
                  <c:v>-4.8930546883400004E-3</c:v>
                </c:pt>
                <c:pt idx="7561">
                  <c:v>-4.8930546883400004E-3</c:v>
                </c:pt>
                <c:pt idx="7562">
                  <c:v>-4.8930546883400004E-3</c:v>
                </c:pt>
                <c:pt idx="7563">
                  <c:v>-4.8930546883400004E-3</c:v>
                </c:pt>
                <c:pt idx="7564">
                  <c:v>-4.8930546883400004E-3</c:v>
                </c:pt>
                <c:pt idx="7565">
                  <c:v>-4.8930546883400004E-3</c:v>
                </c:pt>
                <c:pt idx="7566">
                  <c:v>-4.8930546883400004E-3</c:v>
                </c:pt>
                <c:pt idx="7567">
                  <c:v>-4.8930546883400004E-3</c:v>
                </c:pt>
                <c:pt idx="7568">
                  <c:v>-4.8930546883400004E-3</c:v>
                </c:pt>
                <c:pt idx="7569">
                  <c:v>-4.8930546883400004E-3</c:v>
                </c:pt>
                <c:pt idx="7570">
                  <c:v>-4.8930546883400004E-3</c:v>
                </c:pt>
                <c:pt idx="7571">
                  <c:v>-4.8930546883400004E-3</c:v>
                </c:pt>
                <c:pt idx="7572">
                  <c:v>-4.8930546883400004E-3</c:v>
                </c:pt>
                <c:pt idx="7573">
                  <c:v>-4.8930546883400004E-3</c:v>
                </c:pt>
                <c:pt idx="7574">
                  <c:v>-4.8930546883400004E-3</c:v>
                </c:pt>
                <c:pt idx="7575">
                  <c:v>-4.8930546883400004E-3</c:v>
                </c:pt>
                <c:pt idx="7576">
                  <c:v>-4.8930546883400004E-3</c:v>
                </c:pt>
                <c:pt idx="7577">
                  <c:v>-4.8930546883400004E-3</c:v>
                </c:pt>
                <c:pt idx="7578">
                  <c:v>-4.8930546883400004E-3</c:v>
                </c:pt>
                <c:pt idx="7579">
                  <c:v>-4.8930546883400004E-3</c:v>
                </c:pt>
                <c:pt idx="7580">
                  <c:v>-4.8930546883400004E-3</c:v>
                </c:pt>
                <c:pt idx="7581">
                  <c:v>-4.8930546883400004E-3</c:v>
                </c:pt>
                <c:pt idx="7582">
                  <c:v>-4.8930546883400004E-3</c:v>
                </c:pt>
                <c:pt idx="7583">
                  <c:v>-4.8930546883400004E-3</c:v>
                </c:pt>
                <c:pt idx="7584">
                  <c:v>-4.8930546883400004E-3</c:v>
                </c:pt>
                <c:pt idx="7585">
                  <c:v>-4.8930546883400004E-3</c:v>
                </c:pt>
                <c:pt idx="7586">
                  <c:v>-4.8930546883400004E-3</c:v>
                </c:pt>
                <c:pt idx="7587">
                  <c:v>-4.8930546883400004E-3</c:v>
                </c:pt>
                <c:pt idx="7588">
                  <c:v>-4.8930546883400004E-3</c:v>
                </c:pt>
                <c:pt idx="7589">
                  <c:v>-4.8930546883400004E-3</c:v>
                </c:pt>
                <c:pt idx="7590">
                  <c:v>-4.8930546883400004E-3</c:v>
                </c:pt>
                <c:pt idx="7591">
                  <c:v>-4.8930546883400004E-3</c:v>
                </c:pt>
                <c:pt idx="7592">
                  <c:v>-4.8930546883400004E-3</c:v>
                </c:pt>
                <c:pt idx="7593">
                  <c:v>-4.8930546883400004E-3</c:v>
                </c:pt>
                <c:pt idx="7594">
                  <c:v>-4.8930546883400004E-3</c:v>
                </c:pt>
                <c:pt idx="7595">
                  <c:v>-4.8930546883400004E-3</c:v>
                </c:pt>
                <c:pt idx="7596">
                  <c:v>-4.8930546883400004E-3</c:v>
                </c:pt>
                <c:pt idx="7597">
                  <c:v>-4.8930546883400004E-3</c:v>
                </c:pt>
                <c:pt idx="7598">
                  <c:v>-4.8930546883400004E-3</c:v>
                </c:pt>
                <c:pt idx="7599">
                  <c:v>-4.8930546883400004E-3</c:v>
                </c:pt>
                <c:pt idx="7600">
                  <c:v>-4.8930546883400004E-3</c:v>
                </c:pt>
                <c:pt idx="7601">
                  <c:v>-4.8930546883400004E-3</c:v>
                </c:pt>
                <c:pt idx="7602">
                  <c:v>-4.8930546883400004E-3</c:v>
                </c:pt>
                <c:pt idx="7603">
                  <c:v>-4.8930546883400004E-3</c:v>
                </c:pt>
                <c:pt idx="7604">
                  <c:v>-4.8930546883400004E-3</c:v>
                </c:pt>
                <c:pt idx="7605">
                  <c:v>-4.8930546883400004E-3</c:v>
                </c:pt>
                <c:pt idx="7606">
                  <c:v>-4.8930546883400004E-3</c:v>
                </c:pt>
                <c:pt idx="7607">
                  <c:v>-4.8930546883400004E-3</c:v>
                </c:pt>
                <c:pt idx="7608">
                  <c:v>-4.8930546883400004E-3</c:v>
                </c:pt>
                <c:pt idx="7609">
                  <c:v>-4.8930546883400004E-3</c:v>
                </c:pt>
                <c:pt idx="7610">
                  <c:v>-4.8930546883400004E-3</c:v>
                </c:pt>
                <c:pt idx="7611">
                  <c:v>-4.8930546883400004E-3</c:v>
                </c:pt>
                <c:pt idx="7612">
                  <c:v>-4.8930546883400004E-3</c:v>
                </c:pt>
                <c:pt idx="7613">
                  <c:v>-4.8930546883400004E-3</c:v>
                </c:pt>
                <c:pt idx="7614">
                  <c:v>-4.8930546883400004E-3</c:v>
                </c:pt>
                <c:pt idx="7615">
                  <c:v>-4.8930546883400004E-3</c:v>
                </c:pt>
                <c:pt idx="7616">
                  <c:v>-4.8930546883400004E-3</c:v>
                </c:pt>
                <c:pt idx="7617">
                  <c:v>-4.8930546883400004E-3</c:v>
                </c:pt>
                <c:pt idx="7618">
                  <c:v>-4.8930546883400004E-3</c:v>
                </c:pt>
                <c:pt idx="7619">
                  <c:v>-4.8930546883400004E-3</c:v>
                </c:pt>
                <c:pt idx="7620">
                  <c:v>-4.8930546883400004E-3</c:v>
                </c:pt>
                <c:pt idx="7621">
                  <c:v>-4.8930546883400004E-3</c:v>
                </c:pt>
                <c:pt idx="7622">
                  <c:v>-4.8930546883400004E-3</c:v>
                </c:pt>
                <c:pt idx="7623">
                  <c:v>-4.8930546883400004E-3</c:v>
                </c:pt>
                <c:pt idx="7624">
                  <c:v>-4.8930546883400004E-3</c:v>
                </c:pt>
                <c:pt idx="7625">
                  <c:v>-4.8930546883400004E-3</c:v>
                </c:pt>
                <c:pt idx="7626">
                  <c:v>-4.8930546883400004E-3</c:v>
                </c:pt>
                <c:pt idx="7627">
                  <c:v>-4.8930546883400004E-3</c:v>
                </c:pt>
                <c:pt idx="7628">
                  <c:v>-4.8930546883400004E-3</c:v>
                </c:pt>
                <c:pt idx="7629">
                  <c:v>-4.8930546883400004E-3</c:v>
                </c:pt>
                <c:pt idx="7630">
                  <c:v>-4.8930546883400004E-3</c:v>
                </c:pt>
                <c:pt idx="7631">
                  <c:v>-4.8930546883400004E-3</c:v>
                </c:pt>
                <c:pt idx="7632">
                  <c:v>-4.8930546883400004E-3</c:v>
                </c:pt>
                <c:pt idx="7633">
                  <c:v>-4.8930546883400004E-3</c:v>
                </c:pt>
                <c:pt idx="7634">
                  <c:v>-4.8930546883400004E-3</c:v>
                </c:pt>
                <c:pt idx="7635">
                  <c:v>-4.8930546883400004E-3</c:v>
                </c:pt>
                <c:pt idx="7636">
                  <c:v>-4.8930546883400004E-3</c:v>
                </c:pt>
                <c:pt idx="7637">
                  <c:v>-4.8930546883400004E-3</c:v>
                </c:pt>
                <c:pt idx="7638">
                  <c:v>-4.8930546883400004E-3</c:v>
                </c:pt>
                <c:pt idx="7639">
                  <c:v>-4.8930546883400004E-3</c:v>
                </c:pt>
                <c:pt idx="7640">
                  <c:v>-4.8930546883400004E-3</c:v>
                </c:pt>
                <c:pt idx="7641">
                  <c:v>-4.8930546883400004E-3</c:v>
                </c:pt>
                <c:pt idx="7642">
                  <c:v>-4.8930546883400004E-3</c:v>
                </c:pt>
                <c:pt idx="7643">
                  <c:v>-4.8930546883400004E-3</c:v>
                </c:pt>
                <c:pt idx="7644">
                  <c:v>-4.8930546883400004E-3</c:v>
                </c:pt>
                <c:pt idx="7645">
                  <c:v>-4.8930546883400004E-3</c:v>
                </c:pt>
                <c:pt idx="7646">
                  <c:v>-4.8930546883400004E-3</c:v>
                </c:pt>
                <c:pt idx="7647">
                  <c:v>-4.8930546883400004E-3</c:v>
                </c:pt>
                <c:pt idx="7648">
                  <c:v>-4.8930546883400004E-3</c:v>
                </c:pt>
                <c:pt idx="7649">
                  <c:v>-4.8930546883400004E-3</c:v>
                </c:pt>
                <c:pt idx="7650">
                  <c:v>-4.8930546883400004E-3</c:v>
                </c:pt>
                <c:pt idx="7651">
                  <c:v>-4.8930546883400004E-3</c:v>
                </c:pt>
                <c:pt idx="7652">
                  <c:v>-4.8930546883400004E-3</c:v>
                </c:pt>
                <c:pt idx="7653">
                  <c:v>-4.8930546883400004E-3</c:v>
                </c:pt>
                <c:pt idx="7654">
                  <c:v>-4.8930546883400004E-3</c:v>
                </c:pt>
                <c:pt idx="7655">
                  <c:v>-4.8930546883400004E-3</c:v>
                </c:pt>
                <c:pt idx="7656">
                  <c:v>-4.8930546883400004E-3</c:v>
                </c:pt>
                <c:pt idx="7657">
                  <c:v>-4.8930546883400004E-3</c:v>
                </c:pt>
                <c:pt idx="7658">
                  <c:v>-4.8930546883400004E-3</c:v>
                </c:pt>
                <c:pt idx="7659">
                  <c:v>-4.8930546883400004E-3</c:v>
                </c:pt>
                <c:pt idx="7660">
                  <c:v>-4.8930546883400004E-3</c:v>
                </c:pt>
                <c:pt idx="7661">
                  <c:v>-4.8930546883400004E-3</c:v>
                </c:pt>
                <c:pt idx="7662">
                  <c:v>-4.8930546883400004E-3</c:v>
                </c:pt>
                <c:pt idx="7663">
                  <c:v>-4.8930546883400004E-3</c:v>
                </c:pt>
                <c:pt idx="7664">
                  <c:v>-4.8930546883400004E-3</c:v>
                </c:pt>
                <c:pt idx="7665">
                  <c:v>-4.8930546883400004E-3</c:v>
                </c:pt>
                <c:pt idx="7666">
                  <c:v>-4.8930546883400004E-3</c:v>
                </c:pt>
                <c:pt idx="7667">
                  <c:v>-4.8930546883400004E-3</c:v>
                </c:pt>
                <c:pt idx="7668">
                  <c:v>-4.8930546883400004E-3</c:v>
                </c:pt>
                <c:pt idx="7669">
                  <c:v>-4.8930546883400004E-3</c:v>
                </c:pt>
                <c:pt idx="7670">
                  <c:v>-4.8930546883400004E-3</c:v>
                </c:pt>
                <c:pt idx="7671">
                  <c:v>-4.8930546883400004E-3</c:v>
                </c:pt>
                <c:pt idx="7672">
                  <c:v>-4.8930546883400004E-3</c:v>
                </c:pt>
                <c:pt idx="7673">
                  <c:v>-4.8930546883400004E-3</c:v>
                </c:pt>
                <c:pt idx="7674">
                  <c:v>-4.8930546883400004E-3</c:v>
                </c:pt>
                <c:pt idx="7675">
                  <c:v>-4.8930546883400004E-3</c:v>
                </c:pt>
                <c:pt idx="7676">
                  <c:v>-4.8930546883400004E-3</c:v>
                </c:pt>
                <c:pt idx="7677">
                  <c:v>-4.8930546883400004E-3</c:v>
                </c:pt>
                <c:pt idx="7678">
                  <c:v>-4.8930546883400004E-3</c:v>
                </c:pt>
                <c:pt idx="7679">
                  <c:v>-4.8930546883400004E-3</c:v>
                </c:pt>
                <c:pt idx="7680">
                  <c:v>-4.8930546883400004E-3</c:v>
                </c:pt>
                <c:pt idx="7681">
                  <c:v>-4.8930546883400004E-3</c:v>
                </c:pt>
                <c:pt idx="7682">
                  <c:v>-4.8930546883400004E-3</c:v>
                </c:pt>
                <c:pt idx="7683">
                  <c:v>-4.8930546883400004E-3</c:v>
                </c:pt>
                <c:pt idx="7684">
                  <c:v>-4.8930546883400004E-3</c:v>
                </c:pt>
                <c:pt idx="7685">
                  <c:v>-4.8930546883400004E-3</c:v>
                </c:pt>
                <c:pt idx="7686">
                  <c:v>-4.8930546883400004E-3</c:v>
                </c:pt>
                <c:pt idx="7687">
                  <c:v>-4.8930546883400004E-3</c:v>
                </c:pt>
                <c:pt idx="7688">
                  <c:v>-4.8930546883400004E-3</c:v>
                </c:pt>
                <c:pt idx="7689">
                  <c:v>-4.8930546883400004E-3</c:v>
                </c:pt>
                <c:pt idx="7690">
                  <c:v>-4.8930546883400004E-3</c:v>
                </c:pt>
                <c:pt idx="7691">
                  <c:v>-4.8930546883400004E-3</c:v>
                </c:pt>
                <c:pt idx="7692">
                  <c:v>-4.8930546883400004E-3</c:v>
                </c:pt>
                <c:pt idx="7693">
                  <c:v>-4.8930546883400004E-3</c:v>
                </c:pt>
                <c:pt idx="7694">
                  <c:v>-4.8930546883400004E-3</c:v>
                </c:pt>
                <c:pt idx="7695">
                  <c:v>-4.8930546883400004E-3</c:v>
                </c:pt>
                <c:pt idx="7696">
                  <c:v>-4.8930546883400004E-3</c:v>
                </c:pt>
                <c:pt idx="7697">
                  <c:v>-4.8930546883400004E-3</c:v>
                </c:pt>
                <c:pt idx="7698">
                  <c:v>-4.8930546883400004E-3</c:v>
                </c:pt>
                <c:pt idx="7699">
                  <c:v>-4.8930546883400004E-3</c:v>
                </c:pt>
                <c:pt idx="7700">
                  <c:v>-4.8930546883400004E-3</c:v>
                </c:pt>
                <c:pt idx="7701">
                  <c:v>-4.8930546883400004E-3</c:v>
                </c:pt>
                <c:pt idx="7702">
                  <c:v>-4.8930546883400004E-3</c:v>
                </c:pt>
                <c:pt idx="7703">
                  <c:v>-4.8930546883400004E-3</c:v>
                </c:pt>
                <c:pt idx="7704">
                  <c:v>-4.8930546883400004E-3</c:v>
                </c:pt>
                <c:pt idx="7705">
                  <c:v>-4.8930546883400004E-3</c:v>
                </c:pt>
                <c:pt idx="7706">
                  <c:v>-4.8930546883400004E-3</c:v>
                </c:pt>
                <c:pt idx="7707">
                  <c:v>-4.8930546883400004E-3</c:v>
                </c:pt>
                <c:pt idx="7708">
                  <c:v>-4.8930546883400004E-3</c:v>
                </c:pt>
                <c:pt idx="7709">
                  <c:v>-4.8930546883400004E-3</c:v>
                </c:pt>
                <c:pt idx="7710">
                  <c:v>-4.8930546883400004E-3</c:v>
                </c:pt>
                <c:pt idx="7711">
                  <c:v>-4.8930546883400004E-3</c:v>
                </c:pt>
                <c:pt idx="7712">
                  <c:v>-4.8930546883400004E-3</c:v>
                </c:pt>
                <c:pt idx="7713">
                  <c:v>-4.8930546883400004E-3</c:v>
                </c:pt>
                <c:pt idx="7714">
                  <c:v>-4.8930546883400004E-3</c:v>
                </c:pt>
                <c:pt idx="7715">
                  <c:v>-4.8930546883400004E-3</c:v>
                </c:pt>
                <c:pt idx="7716">
                  <c:v>-4.8930546883400004E-3</c:v>
                </c:pt>
                <c:pt idx="7717">
                  <c:v>-4.8930546883400004E-3</c:v>
                </c:pt>
                <c:pt idx="7718">
                  <c:v>-4.8930546883400004E-3</c:v>
                </c:pt>
                <c:pt idx="7719">
                  <c:v>-4.8930546883400004E-3</c:v>
                </c:pt>
                <c:pt idx="7720">
                  <c:v>-4.8930546883400004E-3</c:v>
                </c:pt>
                <c:pt idx="7721">
                  <c:v>-4.8930546883400004E-3</c:v>
                </c:pt>
                <c:pt idx="7722">
                  <c:v>-4.8930546883400004E-3</c:v>
                </c:pt>
                <c:pt idx="7723">
                  <c:v>-4.8930546883400004E-3</c:v>
                </c:pt>
                <c:pt idx="7724">
                  <c:v>-4.8930546883400004E-3</c:v>
                </c:pt>
                <c:pt idx="7725">
                  <c:v>-4.8930546883400004E-3</c:v>
                </c:pt>
                <c:pt idx="7726">
                  <c:v>-4.8930546883400004E-3</c:v>
                </c:pt>
                <c:pt idx="7727">
                  <c:v>-4.8930546883400004E-3</c:v>
                </c:pt>
                <c:pt idx="7728">
                  <c:v>-4.8930546883400004E-3</c:v>
                </c:pt>
                <c:pt idx="7729">
                  <c:v>-4.8930546883400004E-3</c:v>
                </c:pt>
                <c:pt idx="7730">
                  <c:v>-4.8930546883400004E-3</c:v>
                </c:pt>
                <c:pt idx="7731">
                  <c:v>-4.8930546883400004E-3</c:v>
                </c:pt>
                <c:pt idx="7732">
                  <c:v>-4.8930546883400004E-3</c:v>
                </c:pt>
                <c:pt idx="7733">
                  <c:v>-4.8930546883400004E-3</c:v>
                </c:pt>
                <c:pt idx="7734">
                  <c:v>-4.8930546883400004E-3</c:v>
                </c:pt>
                <c:pt idx="7735">
                  <c:v>-4.8930546883400004E-3</c:v>
                </c:pt>
                <c:pt idx="7736">
                  <c:v>-4.8930546883400004E-3</c:v>
                </c:pt>
                <c:pt idx="7737">
                  <c:v>-4.8930546883400004E-3</c:v>
                </c:pt>
                <c:pt idx="7738">
                  <c:v>-4.8930546883400004E-3</c:v>
                </c:pt>
                <c:pt idx="7739">
                  <c:v>-4.8930546883400004E-3</c:v>
                </c:pt>
                <c:pt idx="7740">
                  <c:v>-4.8930546883400004E-3</c:v>
                </c:pt>
                <c:pt idx="7741">
                  <c:v>-4.8930546883400004E-3</c:v>
                </c:pt>
                <c:pt idx="7742">
                  <c:v>-4.8930546883400004E-3</c:v>
                </c:pt>
                <c:pt idx="7743">
                  <c:v>-4.8930546883400004E-3</c:v>
                </c:pt>
                <c:pt idx="7744">
                  <c:v>-4.8930546883400004E-3</c:v>
                </c:pt>
                <c:pt idx="7745">
                  <c:v>-4.8930546883400004E-3</c:v>
                </c:pt>
                <c:pt idx="7746">
                  <c:v>-4.8930546883400004E-3</c:v>
                </c:pt>
                <c:pt idx="7747">
                  <c:v>-4.8930546883400004E-3</c:v>
                </c:pt>
                <c:pt idx="7748">
                  <c:v>-4.8930546883400004E-3</c:v>
                </c:pt>
                <c:pt idx="7749">
                  <c:v>-4.8930546883400004E-3</c:v>
                </c:pt>
                <c:pt idx="7750">
                  <c:v>-4.8930546883400004E-3</c:v>
                </c:pt>
                <c:pt idx="7751">
                  <c:v>-4.8930546883400004E-3</c:v>
                </c:pt>
                <c:pt idx="7752">
                  <c:v>-4.8930546883400004E-3</c:v>
                </c:pt>
                <c:pt idx="7753">
                  <c:v>-4.8930546883400004E-3</c:v>
                </c:pt>
                <c:pt idx="7754">
                  <c:v>-4.8930546883400004E-3</c:v>
                </c:pt>
                <c:pt idx="7755">
                  <c:v>-4.8930546883400004E-3</c:v>
                </c:pt>
                <c:pt idx="7756">
                  <c:v>-4.8930546883400004E-3</c:v>
                </c:pt>
                <c:pt idx="7757">
                  <c:v>-4.8930546883400004E-3</c:v>
                </c:pt>
                <c:pt idx="7758">
                  <c:v>-4.8930546883400004E-3</c:v>
                </c:pt>
                <c:pt idx="7759">
                  <c:v>-4.8930546883400004E-3</c:v>
                </c:pt>
                <c:pt idx="7760">
                  <c:v>-4.8930546883400004E-3</c:v>
                </c:pt>
                <c:pt idx="7761">
                  <c:v>-4.8930546883400004E-3</c:v>
                </c:pt>
                <c:pt idx="7762">
                  <c:v>-4.8930546883400004E-3</c:v>
                </c:pt>
                <c:pt idx="7763">
                  <c:v>-4.8930546883400004E-3</c:v>
                </c:pt>
                <c:pt idx="7764">
                  <c:v>-4.8930546883400004E-3</c:v>
                </c:pt>
                <c:pt idx="7765">
                  <c:v>-4.8930546883400004E-3</c:v>
                </c:pt>
                <c:pt idx="7766">
                  <c:v>-4.8930546883400004E-3</c:v>
                </c:pt>
                <c:pt idx="7767">
                  <c:v>-4.8930546883400004E-3</c:v>
                </c:pt>
                <c:pt idx="7768">
                  <c:v>-4.8930546883400004E-3</c:v>
                </c:pt>
                <c:pt idx="7769">
                  <c:v>-4.8930546883400004E-3</c:v>
                </c:pt>
                <c:pt idx="7770">
                  <c:v>-4.8930546883400004E-3</c:v>
                </c:pt>
                <c:pt idx="7771">
                  <c:v>-4.8930546883400004E-3</c:v>
                </c:pt>
                <c:pt idx="7772">
                  <c:v>-4.8930546883400004E-3</c:v>
                </c:pt>
                <c:pt idx="7773">
                  <c:v>-4.8930546883400004E-3</c:v>
                </c:pt>
                <c:pt idx="7774">
                  <c:v>-4.8930546883400004E-3</c:v>
                </c:pt>
                <c:pt idx="7775">
                  <c:v>-4.8930546883400004E-3</c:v>
                </c:pt>
                <c:pt idx="7776">
                  <c:v>-4.8930546883400004E-3</c:v>
                </c:pt>
                <c:pt idx="7777">
                  <c:v>-4.8930546883400004E-3</c:v>
                </c:pt>
                <c:pt idx="7778">
                  <c:v>-4.8930546883400004E-3</c:v>
                </c:pt>
                <c:pt idx="7779">
                  <c:v>-4.8930546883400004E-3</c:v>
                </c:pt>
                <c:pt idx="7780">
                  <c:v>-4.8930546883400004E-3</c:v>
                </c:pt>
                <c:pt idx="7781">
                  <c:v>-4.8930546883400004E-3</c:v>
                </c:pt>
                <c:pt idx="7782">
                  <c:v>-4.8930546883400004E-3</c:v>
                </c:pt>
                <c:pt idx="7783">
                  <c:v>-4.8930546883400004E-3</c:v>
                </c:pt>
                <c:pt idx="7784">
                  <c:v>-4.8930546883400004E-3</c:v>
                </c:pt>
                <c:pt idx="7785">
                  <c:v>-4.8930546883400004E-3</c:v>
                </c:pt>
                <c:pt idx="7786">
                  <c:v>-4.8930546883400004E-3</c:v>
                </c:pt>
                <c:pt idx="7787">
                  <c:v>-4.8930546883400004E-3</c:v>
                </c:pt>
                <c:pt idx="7788">
                  <c:v>-4.8930546883400004E-3</c:v>
                </c:pt>
                <c:pt idx="7789">
                  <c:v>-4.8930546883400004E-3</c:v>
                </c:pt>
                <c:pt idx="7790">
                  <c:v>-4.8930546883400004E-3</c:v>
                </c:pt>
                <c:pt idx="7791">
                  <c:v>-4.8930546883400004E-3</c:v>
                </c:pt>
                <c:pt idx="7792">
                  <c:v>-4.8930546883400004E-3</c:v>
                </c:pt>
                <c:pt idx="7793">
                  <c:v>-4.8930546883400004E-3</c:v>
                </c:pt>
                <c:pt idx="7794">
                  <c:v>-4.8930546883400004E-3</c:v>
                </c:pt>
                <c:pt idx="7795">
                  <c:v>-4.8930546883400004E-3</c:v>
                </c:pt>
                <c:pt idx="7796">
                  <c:v>-4.8930546883400004E-3</c:v>
                </c:pt>
                <c:pt idx="7797">
                  <c:v>-4.8930546883400004E-3</c:v>
                </c:pt>
                <c:pt idx="7798">
                  <c:v>-4.8930546883400004E-3</c:v>
                </c:pt>
                <c:pt idx="7799">
                  <c:v>-4.8930546883400004E-3</c:v>
                </c:pt>
                <c:pt idx="7800">
                  <c:v>-4.8930546883400004E-3</c:v>
                </c:pt>
                <c:pt idx="7801">
                  <c:v>-4.8930546883400004E-3</c:v>
                </c:pt>
                <c:pt idx="7802">
                  <c:v>-4.8930546883400004E-3</c:v>
                </c:pt>
                <c:pt idx="7803">
                  <c:v>-4.8930546883400004E-3</c:v>
                </c:pt>
                <c:pt idx="7804">
                  <c:v>-4.8930546883400004E-3</c:v>
                </c:pt>
                <c:pt idx="7805">
                  <c:v>-4.8930546883400004E-3</c:v>
                </c:pt>
                <c:pt idx="7806">
                  <c:v>-4.8930546883400004E-3</c:v>
                </c:pt>
                <c:pt idx="7807">
                  <c:v>-4.8930546883400004E-3</c:v>
                </c:pt>
                <c:pt idx="7808">
                  <c:v>-4.8930546883400004E-3</c:v>
                </c:pt>
                <c:pt idx="7809">
                  <c:v>-4.8930546883400004E-3</c:v>
                </c:pt>
                <c:pt idx="7810">
                  <c:v>-4.8930546883400004E-3</c:v>
                </c:pt>
                <c:pt idx="7811">
                  <c:v>-4.8930546883400004E-3</c:v>
                </c:pt>
                <c:pt idx="7812">
                  <c:v>-4.8930546883400004E-3</c:v>
                </c:pt>
                <c:pt idx="7813">
                  <c:v>-4.8930546883400004E-3</c:v>
                </c:pt>
                <c:pt idx="7814">
                  <c:v>-4.8930546883400004E-3</c:v>
                </c:pt>
                <c:pt idx="7815">
                  <c:v>-4.8930546883400004E-3</c:v>
                </c:pt>
                <c:pt idx="7816">
                  <c:v>-4.8930546883400004E-3</c:v>
                </c:pt>
                <c:pt idx="7817">
                  <c:v>-4.8930546883400004E-3</c:v>
                </c:pt>
                <c:pt idx="7818">
                  <c:v>-4.8930546883400004E-3</c:v>
                </c:pt>
                <c:pt idx="7819">
                  <c:v>-4.8930546883400004E-3</c:v>
                </c:pt>
                <c:pt idx="7820">
                  <c:v>-4.8930546883400004E-3</c:v>
                </c:pt>
                <c:pt idx="7821">
                  <c:v>-4.8930546883400004E-3</c:v>
                </c:pt>
                <c:pt idx="7822">
                  <c:v>-4.8930546883400004E-3</c:v>
                </c:pt>
                <c:pt idx="7823">
                  <c:v>-4.8930546883400004E-3</c:v>
                </c:pt>
                <c:pt idx="7824">
                  <c:v>-4.8930546883400004E-3</c:v>
                </c:pt>
                <c:pt idx="7825">
                  <c:v>-4.8930546883400004E-3</c:v>
                </c:pt>
                <c:pt idx="7826">
                  <c:v>-4.8930546883400004E-3</c:v>
                </c:pt>
                <c:pt idx="7827">
                  <c:v>-4.8930546883400004E-3</c:v>
                </c:pt>
                <c:pt idx="7828">
                  <c:v>-4.8930546883400004E-3</c:v>
                </c:pt>
                <c:pt idx="7829">
                  <c:v>-4.8930546883400004E-3</c:v>
                </c:pt>
                <c:pt idx="7830">
                  <c:v>-4.8930546883400004E-3</c:v>
                </c:pt>
                <c:pt idx="7831">
                  <c:v>-4.8930546883400004E-3</c:v>
                </c:pt>
                <c:pt idx="7832">
                  <c:v>-4.8930546883400004E-3</c:v>
                </c:pt>
                <c:pt idx="7833">
                  <c:v>-4.8930546883400004E-3</c:v>
                </c:pt>
                <c:pt idx="7834">
                  <c:v>-4.8930546883400004E-3</c:v>
                </c:pt>
                <c:pt idx="7835">
                  <c:v>-4.8930546883400004E-3</c:v>
                </c:pt>
                <c:pt idx="7836">
                  <c:v>-4.8930546883400004E-3</c:v>
                </c:pt>
                <c:pt idx="7837">
                  <c:v>-4.8930546883400004E-3</c:v>
                </c:pt>
                <c:pt idx="7838">
                  <c:v>-4.8930546883400004E-3</c:v>
                </c:pt>
                <c:pt idx="7839">
                  <c:v>-4.8930546883400004E-3</c:v>
                </c:pt>
                <c:pt idx="7840">
                  <c:v>-4.8930546883400004E-3</c:v>
                </c:pt>
                <c:pt idx="7841">
                  <c:v>-4.8930546883400004E-3</c:v>
                </c:pt>
                <c:pt idx="7842">
                  <c:v>-4.8930546883400004E-3</c:v>
                </c:pt>
                <c:pt idx="7843">
                  <c:v>-4.8930546883400004E-3</c:v>
                </c:pt>
                <c:pt idx="7844">
                  <c:v>-4.8930546883400004E-3</c:v>
                </c:pt>
                <c:pt idx="7845">
                  <c:v>-4.8930546883400004E-3</c:v>
                </c:pt>
                <c:pt idx="7846">
                  <c:v>-4.8930546883400004E-3</c:v>
                </c:pt>
                <c:pt idx="7847">
                  <c:v>-4.8930546883400004E-3</c:v>
                </c:pt>
                <c:pt idx="7848">
                  <c:v>-4.8930546883400004E-3</c:v>
                </c:pt>
                <c:pt idx="7849">
                  <c:v>-4.8930546883400004E-3</c:v>
                </c:pt>
                <c:pt idx="7850">
                  <c:v>-4.8930546883400004E-3</c:v>
                </c:pt>
                <c:pt idx="7851">
                  <c:v>-4.8930546883400004E-3</c:v>
                </c:pt>
                <c:pt idx="7852">
                  <c:v>-4.8930546883400004E-3</c:v>
                </c:pt>
                <c:pt idx="7853">
                  <c:v>-4.8930546883400004E-3</c:v>
                </c:pt>
                <c:pt idx="7854">
                  <c:v>-4.8930546883400004E-3</c:v>
                </c:pt>
                <c:pt idx="7855">
                  <c:v>-4.8930546883400004E-3</c:v>
                </c:pt>
                <c:pt idx="7856">
                  <c:v>-4.8930546883400004E-3</c:v>
                </c:pt>
                <c:pt idx="7857">
                  <c:v>-4.8930546883400004E-3</c:v>
                </c:pt>
                <c:pt idx="7858">
                  <c:v>-4.8930546883400004E-3</c:v>
                </c:pt>
                <c:pt idx="7859">
                  <c:v>-4.8930546883400004E-3</c:v>
                </c:pt>
                <c:pt idx="7860">
                  <c:v>-4.8930546883400004E-3</c:v>
                </c:pt>
                <c:pt idx="7861">
                  <c:v>-4.8930546883400004E-3</c:v>
                </c:pt>
                <c:pt idx="7862">
                  <c:v>-4.8930546883400004E-3</c:v>
                </c:pt>
                <c:pt idx="7863">
                  <c:v>-4.8930546883400004E-3</c:v>
                </c:pt>
                <c:pt idx="7864">
                  <c:v>-4.8930546883400004E-3</c:v>
                </c:pt>
                <c:pt idx="7865">
                  <c:v>-4.8930546883400004E-3</c:v>
                </c:pt>
                <c:pt idx="7866">
                  <c:v>-4.8930546883400004E-3</c:v>
                </c:pt>
                <c:pt idx="7867">
                  <c:v>-4.8930546883400004E-3</c:v>
                </c:pt>
                <c:pt idx="7868">
                  <c:v>-4.8930546883400004E-3</c:v>
                </c:pt>
                <c:pt idx="7869">
                  <c:v>-4.8930546883400004E-3</c:v>
                </c:pt>
                <c:pt idx="7870">
                  <c:v>-4.8930546883400004E-3</c:v>
                </c:pt>
                <c:pt idx="7871">
                  <c:v>-4.8930546883400004E-3</c:v>
                </c:pt>
                <c:pt idx="7872">
                  <c:v>-4.8930546883400004E-3</c:v>
                </c:pt>
                <c:pt idx="7873">
                  <c:v>-4.8930546883400004E-3</c:v>
                </c:pt>
                <c:pt idx="7874">
                  <c:v>-4.8930546883400004E-3</c:v>
                </c:pt>
                <c:pt idx="7875">
                  <c:v>-4.8930546883400004E-3</c:v>
                </c:pt>
                <c:pt idx="7876">
                  <c:v>-4.8930546883400004E-3</c:v>
                </c:pt>
                <c:pt idx="7877">
                  <c:v>-4.8930546883400004E-3</c:v>
                </c:pt>
                <c:pt idx="7878">
                  <c:v>-4.8930546883400004E-3</c:v>
                </c:pt>
                <c:pt idx="7879">
                  <c:v>-4.8930546883400004E-3</c:v>
                </c:pt>
                <c:pt idx="7880">
                  <c:v>-4.8930546883400004E-3</c:v>
                </c:pt>
                <c:pt idx="7881">
                  <c:v>-4.8930546883400004E-3</c:v>
                </c:pt>
                <c:pt idx="7882">
                  <c:v>-4.8930546883400004E-3</c:v>
                </c:pt>
                <c:pt idx="7883">
                  <c:v>-4.8930546883400004E-3</c:v>
                </c:pt>
                <c:pt idx="7884">
                  <c:v>-4.8930546883400004E-3</c:v>
                </c:pt>
                <c:pt idx="7885">
                  <c:v>-4.8930546883400004E-3</c:v>
                </c:pt>
                <c:pt idx="7886">
                  <c:v>-4.8930546883400004E-3</c:v>
                </c:pt>
                <c:pt idx="7887">
                  <c:v>-4.8930546883400004E-3</c:v>
                </c:pt>
                <c:pt idx="7888">
                  <c:v>-4.8930546883400004E-3</c:v>
                </c:pt>
                <c:pt idx="7889">
                  <c:v>-4.8930546883400004E-3</c:v>
                </c:pt>
                <c:pt idx="7890">
                  <c:v>-4.8930546883400004E-3</c:v>
                </c:pt>
                <c:pt idx="7891">
                  <c:v>-4.8930546883400004E-3</c:v>
                </c:pt>
                <c:pt idx="7892">
                  <c:v>-4.8930546883400004E-3</c:v>
                </c:pt>
                <c:pt idx="7893">
                  <c:v>-4.8930546883400004E-3</c:v>
                </c:pt>
                <c:pt idx="7894">
                  <c:v>-4.8930546883400004E-3</c:v>
                </c:pt>
                <c:pt idx="7895">
                  <c:v>-4.8930546883400004E-3</c:v>
                </c:pt>
                <c:pt idx="7896">
                  <c:v>-4.8930546883400004E-3</c:v>
                </c:pt>
                <c:pt idx="7897">
                  <c:v>-4.8930546883400004E-3</c:v>
                </c:pt>
                <c:pt idx="7898">
                  <c:v>-4.8930546883400004E-3</c:v>
                </c:pt>
                <c:pt idx="7899">
                  <c:v>-4.8930546883400004E-3</c:v>
                </c:pt>
                <c:pt idx="7900">
                  <c:v>-4.8930546883400004E-3</c:v>
                </c:pt>
                <c:pt idx="7901">
                  <c:v>-4.8930546883400004E-3</c:v>
                </c:pt>
                <c:pt idx="7902">
                  <c:v>-4.8930546883400004E-3</c:v>
                </c:pt>
                <c:pt idx="7903">
                  <c:v>-4.8930546883400004E-3</c:v>
                </c:pt>
                <c:pt idx="7904">
                  <c:v>-4.8930546883400004E-3</c:v>
                </c:pt>
                <c:pt idx="7905">
                  <c:v>-4.8930546883400004E-3</c:v>
                </c:pt>
                <c:pt idx="7906">
                  <c:v>-4.8930546883400004E-3</c:v>
                </c:pt>
                <c:pt idx="7907">
                  <c:v>-4.8930546883400004E-3</c:v>
                </c:pt>
                <c:pt idx="7908">
                  <c:v>-4.8930546883400004E-3</c:v>
                </c:pt>
                <c:pt idx="7909">
                  <c:v>-4.8930546883400004E-3</c:v>
                </c:pt>
                <c:pt idx="7910">
                  <c:v>-4.8930546883400004E-3</c:v>
                </c:pt>
                <c:pt idx="7911">
                  <c:v>-4.8930546883400004E-3</c:v>
                </c:pt>
                <c:pt idx="7912">
                  <c:v>-4.8930546883400004E-3</c:v>
                </c:pt>
                <c:pt idx="7913">
                  <c:v>-4.8930546883400004E-3</c:v>
                </c:pt>
                <c:pt idx="7914">
                  <c:v>-4.8930546883400004E-3</c:v>
                </c:pt>
                <c:pt idx="7915">
                  <c:v>-4.8930546883400004E-3</c:v>
                </c:pt>
                <c:pt idx="7916">
                  <c:v>-4.8930546883400004E-3</c:v>
                </c:pt>
                <c:pt idx="7917">
                  <c:v>-4.8930546883400004E-3</c:v>
                </c:pt>
                <c:pt idx="7918">
                  <c:v>-4.8930546883400004E-3</c:v>
                </c:pt>
                <c:pt idx="7919">
                  <c:v>-4.8930546883400004E-3</c:v>
                </c:pt>
                <c:pt idx="7920">
                  <c:v>-4.8930546883400004E-3</c:v>
                </c:pt>
                <c:pt idx="7921">
                  <c:v>-4.8930546883400004E-3</c:v>
                </c:pt>
                <c:pt idx="7922">
                  <c:v>-4.8930546883400004E-3</c:v>
                </c:pt>
                <c:pt idx="7923">
                  <c:v>-4.8930546883400004E-3</c:v>
                </c:pt>
                <c:pt idx="7924">
                  <c:v>-4.8930546883400004E-3</c:v>
                </c:pt>
                <c:pt idx="7925">
                  <c:v>-4.8930546883400004E-3</c:v>
                </c:pt>
                <c:pt idx="7926">
                  <c:v>-4.8930546883400004E-3</c:v>
                </c:pt>
                <c:pt idx="7927">
                  <c:v>-4.8930546883400004E-3</c:v>
                </c:pt>
                <c:pt idx="7928">
                  <c:v>-4.8930546883400004E-3</c:v>
                </c:pt>
                <c:pt idx="7929">
                  <c:v>-4.8930546883400004E-3</c:v>
                </c:pt>
                <c:pt idx="7930">
                  <c:v>-4.8930546883400004E-3</c:v>
                </c:pt>
                <c:pt idx="7931">
                  <c:v>-4.8930546883400004E-3</c:v>
                </c:pt>
                <c:pt idx="7932">
                  <c:v>-4.8930546883400004E-3</c:v>
                </c:pt>
                <c:pt idx="7933">
                  <c:v>-4.8930546883400004E-3</c:v>
                </c:pt>
                <c:pt idx="7934">
                  <c:v>-4.8930546883400004E-3</c:v>
                </c:pt>
                <c:pt idx="7935">
                  <c:v>-4.8930546883400004E-3</c:v>
                </c:pt>
                <c:pt idx="7936">
                  <c:v>-4.8930546883400004E-3</c:v>
                </c:pt>
                <c:pt idx="7937">
                  <c:v>-4.8930546883400004E-3</c:v>
                </c:pt>
                <c:pt idx="7938">
                  <c:v>-4.8930546883400004E-3</c:v>
                </c:pt>
                <c:pt idx="7939">
                  <c:v>-4.8930546883400004E-3</c:v>
                </c:pt>
                <c:pt idx="7940">
                  <c:v>-4.8930546883400004E-3</c:v>
                </c:pt>
                <c:pt idx="7941">
                  <c:v>-4.8930546883400004E-3</c:v>
                </c:pt>
                <c:pt idx="7942">
                  <c:v>-4.8930546883400004E-3</c:v>
                </c:pt>
                <c:pt idx="7943">
                  <c:v>-4.8930546883400004E-3</c:v>
                </c:pt>
                <c:pt idx="7944">
                  <c:v>-4.8930546883400004E-3</c:v>
                </c:pt>
                <c:pt idx="7945">
                  <c:v>-4.8930546883400004E-3</c:v>
                </c:pt>
                <c:pt idx="7946">
                  <c:v>-4.8930546883400004E-3</c:v>
                </c:pt>
                <c:pt idx="7947">
                  <c:v>-4.8930546883400004E-3</c:v>
                </c:pt>
                <c:pt idx="7948">
                  <c:v>-4.8930546883400004E-3</c:v>
                </c:pt>
                <c:pt idx="7949">
                  <c:v>-4.8930546883400004E-3</c:v>
                </c:pt>
                <c:pt idx="7950">
                  <c:v>-4.8930546883400004E-3</c:v>
                </c:pt>
                <c:pt idx="7951">
                  <c:v>-4.8930546883400004E-3</c:v>
                </c:pt>
                <c:pt idx="7952">
                  <c:v>-4.8930546883400004E-3</c:v>
                </c:pt>
                <c:pt idx="7953">
                  <c:v>-4.8930546883400004E-3</c:v>
                </c:pt>
                <c:pt idx="7954">
                  <c:v>-4.8930546883400004E-3</c:v>
                </c:pt>
                <c:pt idx="7955">
                  <c:v>-4.8930546883400004E-3</c:v>
                </c:pt>
                <c:pt idx="7956">
                  <c:v>-4.8930546883400004E-3</c:v>
                </c:pt>
                <c:pt idx="7957">
                  <c:v>-4.8930546883400004E-3</c:v>
                </c:pt>
                <c:pt idx="7958">
                  <c:v>-4.8930546883400004E-3</c:v>
                </c:pt>
                <c:pt idx="7959">
                  <c:v>-4.8930546883400004E-3</c:v>
                </c:pt>
                <c:pt idx="7960">
                  <c:v>-4.8930546883400004E-3</c:v>
                </c:pt>
                <c:pt idx="7961">
                  <c:v>-4.8930546883400004E-3</c:v>
                </c:pt>
                <c:pt idx="7962">
                  <c:v>-4.8930546883400004E-3</c:v>
                </c:pt>
                <c:pt idx="7963">
                  <c:v>-4.8930546883400004E-3</c:v>
                </c:pt>
                <c:pt idx="7964">
                  <c:v>-4.8930546883400004E-3</c:v>
                </c:pt>
                <c:pt idx="7965">
                  <c:v>-4.8930546883400004E-3</c:v>
                </c:pt>
                <c:pt idx="7966">
                  <c:v>-4.8930546883400004E-3</c:v>
                </c:pt>
                <c:pt idx="7967">
                  <c:v>-4.8930546883400004E-3</c:v>
                </c:pt>
                <c:pt idx="7968">
                  <c:v>-4.8930546883400004E-3</c:v>
                </c:pt>
                <c:pt idx="7969">
                  <c:v>-4.8930546883400004E-3</c:v>
                </c:pt>
                <c:pt idx="7970">
                  <c:v>-4.8930546883400004E-3</c:v>
                </c:pt>
                <c:pt idx="7971">
                  <c:v>-4.8930546883400004E-3</c:v>
                </c:pt>
                <c:pt idx="7972">
                  <c:v>-4.8930546883400004E-3</c:v>
                </c:pt>
                <c:pt idx="7973">
                  <c:v>-4.8930546883400004E-3</c:v>
                </c:pt>
                <c:pt idx="7974">
                  <c:v>-4.8930546883400004E-3</c:v>
                </c:pt>
                <c:pt idx="7975">
                  <c:v>-4.8930546883400004E-3</c:v>
                </c:pt>
                <c:pt idx="7976">
                  <c:v>-4.8930546883400004E-3</c:v>
                </c:pt>
                <c:pt idx="7977">
                  <c:v>-4.8930546883400004E-3</c:v>
                </c:pt>
                <c:pt idx="7978">
                  <c:v>-4.8930546883400004E-3</c:v>
                </c:pt>
                <c:pt idx="7979">
                  <c:v>-4.8930546883400004E-3</c:v>
                </c:pt>
                <c:pt idx="7980">
                  <c:v>-4.8930546883400004E-3</c:v>
                </c:pt>
                <c:pt idx="7981">
                  <c:v>-4.8930546883400004E-3</c:v>
                </c:pt>
                <c:pt idx="7982">
                  <c:v>-4.8930546883400004E-3</c:v>
                </c:pt>
                <c:pt idx="7983">
                  <c:v>-4.8930546883400004E-3</c:v>
                </c:pt>
                <c:pt idx="7984">
                  <c:v>-4.8930546883400004E-3</c:v>
                </c:pt>
                <c:pt idx="7985">
                  <c:v>-4.8930546883400004E-3</c:v>
                </c:pt>
                <c:pt idx="7986">
                  <c:v>-4.8930546883400004E-3</c:v>
                </c:pt>
                <c:pt idx="7987">
                  <c:v>-4.8930546883400004E-3</c:v>
                </c:pt>
                <c:pt idx="7988">
                  <c:v>-4.8930546883400004E-3</c:v>
                </c:pt>
                <c:pt idx="7989">
                  <c:v>-4.8930546883400004E-3</c:v>
                </c:pt>
                <c:pt idx="7990">
                  <c:v>-4.8930546883400004E-3</c:v>
                </c:pt>
                <c:pt idx="7991">
                  <c:v>-4.8930546883400004E-3</c:v>
                </c:pt>
                <c:pt idx="7992">
                  <c:v>-4.8930546883400004E-3</c:v>
                </c:pt>
                <c:pt idx="7993">
                  <c:v>-4.8930546883400004E-3</c:v>
                </c:pt>
                <c:pt idx="7994">
                  <c:v>-4.8930546883400004E-3</c:v>
                </c:pt>
                <c:pt idx="7995">
                  <c:v>-4.8930546883400004E-3</c:v>
                </c:pt>
                <c:pt idx="7996">
                  <c:v>-4.8930546883400004E-3</c:v>
                </c:pt>
                <c:pt idx="7997">
                  <c:v>-4.8930546883400004E-3</c:v>
                </c:pt>
                <c:pt idx="7998">
                  <c:v>-4.8930546883400004E-3</c:v>
                </c:pt>
                <c:pt idx="7999">
                  <c:v>-4.8930546883400004E-3</c:v>
                </c:pt>
                <c:pt idx="8000">
                  <c:v>-4.8930546883400004E-3</c:v>
                </c:pt>
                <c:pt idx="8001">
                  <c:v>-4.8930546883400004E-3</c:v>
                </c:pt>
                <c:pt idx="8002">
                  <c:v>-4.8930546883400004E-3</c:v>
                </c:pt>
                <c:pt idx="8003">
                  <c:v>-4.8930546883400004E-3</c:v>
                </c:pt>
                <c:pt idx="8004">
                  <c:v>-4.8930546883400004E-3</c:v>
                </c:pt>
                <c:pt idx="8005">
                  <c:v>-4.8930546883400004E-3</c:v>
                </c:pt>
                <c:pt idx="8006">
                  <c:v>-4.8930546883400004E-3</c:v>
                </c:pt>
                <c:pt idx="8007">
                  <c:v>-4.8930546883400004E-3</c:v>
                </c:pt>
                <c:pt idx="8008">
                  <c:v>-4.8930546883400004E-3</c:v>
                </c:pt>
                <c:pt idx="8009">
                  <c:v>-4.8930546883400004E-3</c:v>
                </c:pt>
                <c:pt idx="8010">
                  <c:v>-4.8930546883400004E-3</c:v>
                </c:pt>
                <c:pt idx="8011">
                  <c:v>-4.8930546883400004E-3</c:v>
                </c:pt>
                <c:pt idx="8012">
                  <c:v>-4.8930546883400004E-3</c:v>
                </c:pt>
                <c:pt idx="8013">
                  <c:v>-4.8930546883400004E-3</c:v>
                </c:pt>
                <c:pt idx="8014">
                  <c:v>-4.8930546883400004E-3</c:v>
                </c:pt>
                <c:pt idx="8015">
                  <c:v>-4.8930546883400004E-3</c:v>
                </c:pt>
                <c:pt idx="8016">
                  <c:v>-4.8930546883400004E-3</c:v>
                </c:pt>
                <c:pt idx="8017">
                  <c:v>-4.8930546883400004E-3</c:v>
                </c:pt>
                <c:pt idx="8018">
                  <c:v>-4.8930546883400004E-3</c:v>
                </c:pt>
                <c:pt idx="8019">
                  <c:v>-4.8930546883400004E-3</c:v>
                </c:pt>
                <c:pt idx="8020">
                  <c:v>-4.8930546883400004E-3</c:v>
                </c:pt>
                <c:pt idx="8021">
                  <c:v>-4.8930546883400004E-3</c:v>
                </c:pt>
                <c:pt idx="8022">
                  <c:v>-4.8930546883400004E-3</c:v>
                </c:pt>
                <c:pt idx="8023">
                  <c:v>-4.8930546883400004E-3</c:v>
                </c:pt>
                <c:pt idx="8024">
                  <c:v>-4.8930546883400004E-3</c:v>
                </c:pt>
                <c:pt idx="8025">
                  <c:v>-4.8930546883400004E-3</c:v>
                </c:pt>
                <c:pt idx="8026">
                  <c:v>-4.8930546883400004E-3</c:v>
                </c:pt>
                <c:pt idx="8027">
                  <c:v>-4.8930546883400004E-3</c:v>
                </c:pt>
                <c:pt idx="8028">
                  <c:v>-4.8930546883400004E-3</c:v>
                </c:pt>
                <c:pt idx="8029">
                  <c:v>-4.8930546883400004E-3</c:v>
                </c:pt>
                <c:pt idx="8030">
                  <c:v>-4.8930546883400004E-3</c:v>
                </c:pt>
                <c:pt idx="8031">
                  <c:v>-4.8930546883400004E-3</c:v>
                </c:pt>
                <c:pt idx="8032">
                  <c:v>-4.8930546883400004E-3</c:v>
                </c:pt>
                <c:pt idx="8033">
                  <c:v>-4.8930546883400004E-3</c:v>
                </c:pt>
                <c:pt idx="8034">
                  <c:v>-4.8930546883400004E-3</c:v>
                </c:pt>
                <c:pt idx="8035">
                  <c:v>-4.8930546883400004E-3</c:v>
                </c:pt>
                <c:pt idx="8036">
                  <c:v>-4.8930546883400004E-3</c:v>
                </c:pt>
                <c:pt idx="8037">
                  <c:v>-4.8930546883400004E-3</c:v>
                </c:pt>
                <c:pt idx="8038">
                  <c:v>-4.8930546883400004E-3</c:v>
                </c:pt>
                <c:pt idx="8039">
                  <c:v>-4.8930546883400004E-3</c:v>
                </c:pt>
                <c:pt idx="8040">
                  <c:v>-4.8930546883400004E-3</c:v>
                </c:pt>
                <c:pt idx="8041">
                  <c:v>-4.8930546883400004E-3</c:v>
                </c:pt>
                <c:pt idx="8042">
                  <c:v>-4.8930546883400004E-3</c:v>
                </c:pt>
                <c:pt idx="8043">
                  <c:v>-4.8930546883400004E-3</c:v>
                </c:pt>
                <c:pt idx="8044">
                  <c:v>-4.8930546883400004E-3</c:v>
                </c:pt>
                <c:pt idx="8045">
                  <c:v>-4.8930546883400004E-3</c:v>
                </c:pt>
                <c:pt idx="8046">
                  <c:v>-4.8930546883400004E-3</c:v>
                </c:pt>
                <c:pt idx="8047">
                  <c:v>-4.8930546883400004E-3</c:v>
                </c:pt>
                <c:pt idx="8048">
                  <c:v>-4.8930546883400004E-3</c:v>
                </c:pt>
                <c:pt idx="8049">
                  <c:v>-4.8930546883400004E-3</c:v>
                </c:pt>
                <c:pt idx="8050">
                  <c:v>-4.8930546883400004E-3</c:v>
                </c:pt>
                <c:pt idx="8051">
                  <c:v>-4.8930546883400004E-3</c:v>
                </c:pt>
                <c:pt idx="8052">
                  <c:v>-4.8930546883400004E-3</c:v>
                </c:pt>
                <c:pt idx="8053">
                  <c:v>-4.8930546883400004E-3</c:v>
                </c:pt>
                <c:pt idx="8054">
                  <c:v>-4.8930546883400004E-3</c:v>
                </c:pt>
                <c:pt idx="8055">
                  <c:v>-4.8930546883400004E-3</c:v>
                </c:pt>
                <c:pt idx="8056">
                  <c:v>-4.8930546883400004E-3</c:v>
                </c:pt>
                <c:pt idx="8057">
                  <c:v>-4.8930546883400004E-3</c:v>
                </c:pt>
                <c:pt idx="8058">
                  <c:v>-4.8930546883400004E-3</c:v>
                </c:pt>
                <c:pt idx="8059">
                  <c:v>-4.8930546883400004E-3</c:v>
                </c:pt>
                <c:pt idx="8060">
                  <c:v>-4.8930546883400004E-3</c:v>
                </c:pt>
                <c:pt idx="8061">
                  <c:v>-4.8930546883400004E-3</c:v>
                </c:pt>
                <c:pt idx="8062">
                  <c:v>-4.8930546883400004E-3</c:v>
                </c:pt>
                <c:pt idx="8063">
                  <c:v>-4.8930546883400004E-3</c:v>
                </c:pt>
                <c:pt idx="8064">
                  <c:v>-4.8930546883400004E-3</c:v>
                </c:pt>
                <c:pt idx="8065">
                  <c:v>-4.8930546883400004E-3</c:v>
                </c:pt>
                <c:pt idx="8066">
                  <c:v>-4.8930546883400004E-3</c:v>
                </c:pt>
                <c:pt idx="8067">
                  <c:v>-4.8930546883400004E-3</c:v>
                </c:pt>
                <c:pt idx="8068">
                  <c:v>-4.8930546883400004E-3</c:v>
                </c:pt>
                <c:pt idx="8069">
                  <c:v>-4.8930546883400004E-3</c:v>
                </c:pt>
                <c:pt idx="8070">
                  <c:v>-4.8930546883400004E-3</c:v>
                </c:pt>
                <c:pt idx="8071">
                  <c:v>-4.8930546883400004E-3</c:v>
                </c:pt>
                <c:pt idx="8072">
                  <c:v>-4.8930546883400004E-3</c:v>
                </c:pt>
                <c:pt idx="8073">
                  <c:v>-4.8930546883400004E-3</c:v>
                </c:pt>
                <c:pt idx="8074">
                  <c:v>-4.8930546883400004E-3</c:v>
                </c:pt>
                <c:pt idx="8075">
                  <c:v>-4.8930546883400004E-3</c:v>
                </c:pt>
                <c:pt idx="8076">
                  <c:v>-4.8930546883400004E-3</c:v>
                </c:pt>
                <c:pt idx="8077">
                  <c:v>-4.8930546883400004E-3</c:v>
                </c:pt>
                <c:pt idx="8078">
                  <c:v>-4.8930546883400004E-3</c:v>
                </c:pt>
                <c:pt idx="8079">
                  <c:v>-4.8930546883400004E-3</c:v>
                </c:pt>
                <c:pt idx="8080">
                  <c:v>-4.8930546883400004E-3</c:v>
                </c:pt>
                <c:pt idx="8081">
                  <c:v>-4.8930546883400004E-3</c:v>
                </c:pt>
                <c:pt idx="8082">
                  <c:v>-4.8930546883400004E-3</c:v>
                </c:pt>
                <c:pt idx="8083">
                  <c:v>-4.8930546883400004E-3</c:v>
                </c:pt>
                <c:pt idx="8084">
                  <c:v>-4.8930546883400004E-3</c:v>
                </c:pt>
                <c:pt idx="8085">
                  <c:v>-4.8930546883400004E-3</c:v>
                </c:pt>
                <c:pt idx="8086">
                  <c:v>-4.8930546883400004E-3</c:v>
                </c:pt>
                <c:pt idx="8087">
                  <c:v>-4.8930546883400004E-3</c:v>
                </c:pt>
                <c:pt idx="8088">
                  <c:v>-4.8930546883400004E-3</c:v>
                </c:pt>
                <c:pt idx="8089">
                  <c:v>-4.8930546883400004E-3</c:v>
                </c:pt>
                <c:pt idx="8090">
                  <c:v>-4.8930546883400004E-3</c:v>
                </c:pt>
                <c:pt idx="8091">
                  <c:v>-4.8930546883400004E-3</c:v>
                </c:pt>
                <c:pt idx="8092">
                  <c:v>-4.8930546883400004E-3</c:v>
                </c:pt>
                <c:pt idx="8093">
                  <c:v>-4.8930546883400004E-3</c:v>
                </c:pt>
                <c:pt idx="8094">
                  <c:v>-4.8930546883400004E-3</c:v>
                </c:pt>
                <c:pt idx="8095">
                  <c:v>-4.8930546883400004E-3</c:v>
                </c:pt>
                <c:pt idx="8096">
                  <c:v>-4.8930546883400004E-3</c:v>
                </c:pt>
                <c:pt idx="8097">
                  <c:v>-4.8930546883400004E-3</c:v>
                </c:pt>
                <c:pt idx="8098">
                  <c:v>-4.8930546883400004E-3</c:v>
                </c:pt>
                <c:pt idx="8099">
                  <c:v>-4.8930546883400004E-3</c:v>
                </c:pt>
                <c:pt idx="8100">
                  <c:v>-4.8930546883400004E-3</c:v>
                </c:pt>
                <c:pt idx="8101">
                  <c:v>-4.8930546883400004E-3</c:v>
                </c:pt>
                <c:pt idx="8102">
                  <c:v>-4.8930546883400004E-3</c:v>
                </c:pt>
                <c:pt idx="8103">
                  <c:v>-4.8930546883400004E-3</c:v>
                </c:pt>
                <c:pt idx="8104">
                  <c:v>-4.8930546883400004E-3</c:v>
                </c:pt>
                <c:pt idx="8105">
                  <c:v>-4.8930546883400004E-3</c:v>
                </c:pt>
                <c:pt idx="8106">
                  <c:v>-4.8930546883400004E-3</c:v>
                </c:pt>
                <c:pt idx="8107">
                  <c:v>-4.8930546883400004E-3</c:v>
                </c:pt>
                <c:pt idx="8108">
                  <c:v>-4.8930546883400004E-3</c:v>
                </c:pt>
                <c:pt idx="8109">
                  <c:v>-4.8930546883400004E-3</c:v>
                </c:pt>
                <c:pt idx="8110">
                  <c:v>-4.8930546883400004E-3</c:v>
                </c:pt>
                <c:pt idx="8111">
                  <c:v>-4.8930546883400004E-3</c:v>
                </c:pt>
                <c:pt idx="8112">
                  <c:v>-4.8930546883400004E-3</c:v>
                </c:pt>
                <c:pt idx="8113">
                  <c:v>-4.8930546883400004E-3</c:v>
                </c:pt>
                <c:pt idx="8114">
                  <c:v>-4.8930546883400004E-3</c:v>
                </c:pt>
                <c:pt idx="8115">
                  <c:v>-4.8930546883400004E-3</c:v>
                </c:pt>
                <c:pt idx="8116">
                  <c:v>-4.8930546883400004E-3</c:v>
                </c:pt>
                <c:pt idx="8117">
                  <c:v>-4.8930546883400004E-3</c:v>
                </c:pt>
                <c:pt idx="8118">
                  <c:v>-4.8930546883400004E-3</c:v>
                </c:pt>
                <c:pt idx="8119">
                  <c:v>-4.8930546883400004E-3</c:v>
                </c:pt>
                <c:pt idx="8120">
                  <c:v>-4.8930546883400004E-3</c:v>
                </c:pt>
                <c:pt idx="8121">
                  <c:v>-4.8930546883400004E-3</c:v>
                </c:pt>
                <c:pt idx="8122">
                  <c:v>-4.8930546883400004E-3</c:v>
                </c:pt>
                <c:pt idx="8123">
                  <c:v>-4.8930546883400004E-3</c:v>
                </c:pt>
                <c:pt idx="8124">
                  <c:v>-4.8930546883400004E-3</c:v>
                </c:pt>
                <c:pt idx="8125">
                  <c:v>-4.8930546883400004E-3</c:v>
                </c:pt>
                <c:pt idx="8126">
                  <c:v>-4.8930546883400004E-3</c:v>
                </c:pt>
                <c:pt idx="8127">
                  <c:v>-4.8930546883400004E-3</c:v>
                </c:pt>
                <c:pt idx="8128">
                  <c:v>-4.8930546883400004E-3</c:v>
                </c:pt>
                <c:pt idx="8129">
                  <c:v>-4.8930546883400004E-3</c:v>
                </c:pt>
                <c:pt idx="8130">
                  <c:v>-4.8930546883400004E-3</c:v>
                </c:pt>
                <c:pt idx="8131">
                  <c:v>-4.8930546883400004E-3</c:v>
                </c:pt>
                <c:pt idx="8132">
                  <c:v>-4.8930546883400004E-3</c:v>
                </c:pt>
                <c:pt idx="8133">
                  <c:v>-4.8930546883400004E-3</c:v>
                </c:pt>
                <c:pt idx="8134">
                  <c:v>-4.8930546883400004E-3</c:v>
                </c:pt>
                <c:pt idx="8135">
                  <c:v>-4.8930546883400004E-3</c:v>
                </c:pt>
                <c:pt idx="8136">
                  <c:v>-4.8930546883400004E-3</c:v>
                </c:pt>
                <c:pt idx="8137">
                  <c:v>-4.8930546883400004E-3</c:v>
                </c:pt>
                <c:pt idx="8138">
                  <c:v>-4.8930546883400004E-3</c:v>
                </c:pt>
                <c:pt idx="8139">
                  <c:v>-4.8930546883400004E-3</c:v>
                </c:pt>
                <c:pt idx="8140">
                  <c:v>-4.8930546883400004E-3</c:v>
                </c:pt>
                <c:pt idx="8141">
                  <c:v>-4.8930546883400004E-3</c:v>
                </c:pt>
                <c:pt idx="8142">
                  <c:v>-4.8930546883400004E-3</c:v>
                </c:pt>
                <c:pt idx="8143">
                  <c:v>-4.8930546883400004E-3</c:v>
                </c:pt>
                <c:pt idx="8144">
                  <c:v>-4.8930546883400004E-3</c:v>
                </c:pt>
                <c:pt idx="8145">
                  <c:v>-4.8930546883400004E-3</c:v>
                </c:pt>
                <c:pt idx="8146">
                  <c:v>-4.8930546883400004E-3</c:v>
                </c:pt>
                <c:pt idx="8147">
                  <c:v>-4.8930546883400004E-3</c:v>
                </c:pt>
                <c:pt idx="8148">
                  <c:v>-4.8930546883400004E-3</c:v>
                </c:pt>
                <c:pt idx="8149">
                  <c:v>-4.8930546883400004E-3</c:v>
                </c:pt>
                <c:pt idx="8150">
                  <c:v>-4.8930546883400004E-3</c:v>
                </c:pt>
                <c:pt idx="8151">
                  <c:v>-4.8930546883400004E-3</c:v>
                </c:pt>
                <c:pt idx="8152">
                  <c:v>-4.8930546883400004E-3</c:v>
                </c:pt>
                <c:pt idx="8153">
                  <c:v>-4.8930546883400004E-3</c:v>
                </c:pt>
                <c:pt idx="8154">
                  <c:v>-4.8930546883400004E-3</c:v>
                </c:pt>
                <c:pt idx="8155">
                  <c:v>-4.8930546883400004E-3</c:v>
                </c:pt>
                <c:pt idx="8156">
                  <c:v>-4.8930546883400004E-3</c:v>
                </c:pt>
                <c:pt idx="8157">
                  <c:v>-4.8930546883400004E-3</c:v>
                </c:pt>
                <c:pt idx="8158">
                  <c:v>-4.8930546883400004E-3</c:v>
                </c:pt>
                <c:pt idx="8159">
                  <c:v>-4.8930546883400004E-3</c:v>
                </c:pt>
                <c:pt idx="8160">
                  <c:v>-4.8930546883400004E-3</c:v>
                </c:pt>
                <c:pt idx="8161">
                  <c:v>-4.8930546883400004E-3</c:v>
                </c:pt>
                <c:pt idx="8162">
                  <c:v>-4.8930546883400004E-3</c:v>
                </c:pt>
                <c:pt idx="8163">
                  <c:v>-4.8930546883400004E-3</c:v>
                </c:pt>
                <c:pt idx="8164">
                  <c:v>-4.8930546883400004E-3</c:v>
                </c:pt>
                <c:pt idx="8165">
                  <c:v>-4.8930546883400004E-3</c:v>
                </c:pt>
                <c:pt idx="8166">
                  <c:v>-4.8930546883400004E-3</c:v>
                </c:pt>
                <c:pt idx="8167">
                  <c:v>-4.8930546883400004E-3</c:v>
                </c:pt>
                <c:pt idx="8168">
                  <c:v>-4.8930546883400004E-3</c:v>
                </c:pt>
                <c:pt idx="8169">
                  <c:v>-4.8930546883400004E-3</c:v>
                </c:pt>
                <c:pt idx="8170">
                  <c:v>-4.8930546883400004E-3</c:v>
                </c:pt>
                <c:pt idx="8171">
                  <c:v>-4.8930546883400004E-3</c:v>
                </c:pt>
                <c:pt idx="8172">
                  <c:v>-4.8930546883400004E-3</c:v>
                </c:pt>
                <c:pt idx="8173">
                  <c:v>-4.8930546883400004E-3</c:v>
                </c:pt>
                <c:pt idx="8174">
                  <c:v>-4.8930546883400004E-3</c:v>
                </c:pt>
                <c:pt idx="8175">
                  <c:v>-4.8930546883400004E-3</c:v>
                </c:pt>
                <c:pt idx="8176">
                  <c:v>-4.8930546883400004E-3</c:v>
                </c:pt>
                <c:pt idx="8177">
                  <c:v>-4.8930546883400004E-3</c:v>
                </c:pt>
                <c:pt idx="8178">
                  <c:v>-4.8930546883400004E-3</c:v>
                </c:pt>
                <c:pt idx="8179">
                  <c:v>-4.8930546883400004E-3</c:v>
                </c:pt>
                <c:pt idx="8180">
                  <c:v>-4.8930546883400004E-3</c:v>
                </c:pt>
                <c:pt idx="8181">
                  <c:v>-4.8930546883400004E-3</c:v>
                </c:pt>
                <c:pt idx="8182">
                  <c:v>-4.8930546883400004E-3</c:v>
                </c:pt>
                <c:pt idx="8183">
                  <c:v>-4.8930546883400004E-3</c:v>
                </c:pt>
                <c:pt idx="8184">
                  <c:v>-4.8930546883400004E-3</c:v>
                </c:pt>
                <c:pt idx="8185">
                  <c:v>-4.8930546883400004E-3</c:v>
                </c:pt>
                <c:pt idx="8186">
                  <c:v>-4.8930546883400004E-3</c:v>
                </c:pt>
                <c:pt idx="8187">
                  <c:v>-4.8930546883400004E-3</c:v>
                </c:pt>
                <c:pt idx="8188">
                  <c:v>-4.8930546883400004E-3</c:v>
                </c:pt>
                <c:pt idx="8189">
                  <c:v>-4.8930546883400004E-3</c:v>
                </c:pt>
                <c:pt idx="8190">
                  <c:v>-4.8930546883400004E-3</c:v>
                </c:pt>
                <c:pt idx="8191">
                  <c:v>-4.8930546883400004E-3</c:v>
                </c:pt>
                <c:pt idx="8192">
                  <c:v>-4.8930546883400004E-3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591000"/>
        <c:axId val="294404056"/>
      </c:scatterChart>
      <c:valAx>
        <c:axId val="270591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f [Hz]</a:t>
                </a:r>
              </a:p>
            </c:rich>
          </c:tx>
          <c:layout>
            <c:manualLayout>
              <c:xMode val="edge"/>
              <c:yMode val="edge"/>
              <c:x val="0.48700681798680018"/>
              <c:y val="0.925628396476523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404056"/>
        <c:crosses val="autoZero"/>
        <c:crossBetween val="midCat"/>
      </c:valAx>
      <c:valAx>
        <c:axId val="294404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591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108066</xdr:colOff>
      <xdr:row>34</xdr:row>
      <xdr:rowOff>13854</xdr:rowOff>
    </xdr:from>
    <xdr:to>
      <xdr:col>9</xdr:col>
      <xdr:colOff>436420</xdr:colOff>
      <xdr:row>64</xdr:row>
      <xdr:rowOff>0</xdr:rowOff>
    </xdr:to>
    <xdr:graphicFrame macro="">
      <xdr:nvGraphicFramePr>
        <xdr:cNvPr id="573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19054</xdr:colOff>
      <xdr:row>1</xdr:row>
      <xdr:rowOff>19050</xdr:rowOff>
    </xdr:from>
    <xdr:to>
      <xdr:col>4</xdr:col>
      <xdr:colOff>57308</xdr:colOff>
      <xdr:row>1</xdr:row>
      <xdr:rowOff>379050</xdr:rowOff>
    </xdr:to>
    <xdr:pic>
      <xdr:nvPicPr>
        <xdr:cNvPr id="57373" name="Picture 11" descr="adilogo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4" y="19050"/>
          <a:ext cx="1305945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69274</xdr:colOff>
      <xdr:row>34</xdr:row>
      <xdr:rowOff>9698</xdr:rowOff>
    </xdr:from>
    <xdr:to>
      <xdr:col>18</xdr:col>
      <xdr:colOff>450273</xdr:colOff>
      <xdr:row>62</xdr:row>
      <xdr:rowOff>6927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2:AE8247"/>
  <sheetViews>
    <sheetView showGridLines="0" showRowColHeaders="0" tabSelected="1" zoomScale="110" zoomScaleNormal="110" workbookViewId="0">
      <selection activeCell="N2" sqref="N2"/>
    </sheetView>
  </sheetViews>
  <sheetFormatPr defaultColWidth="9.140625" defaultRowHeight="11.25" x14ac:dyDescent="0.2"/>
  <cols>
    <col min="1" max="1" width="2.5703125" style="2" customWidth="1"/>
    <col min="2" max="2" width="6.28515625" style="2" customWidth="1"/>
    <col min="3" max="3" width="5.7109375" style="2" customWidth="1"/>
    <col min="4" max="4" width="6.42578125" style="2" customWidth="1"/>
    <col min="5" max="5" width="6.42578125" style="8" customWidth="1"/>
    <col min="6" max="6" width="8.28515625" style="8" customWidth="1"/>
    <col min="7" max="7" width="3.7109375" style="8" customWidth="1"/>
    <col min="8" max="8" width="7.85546875" style="8" customWidth="1"/>
    <col min="9" max="9" width="70.28515625" style="2" customWidth="1"/>
    <col min="10" max="10" width="6.7109375" style="2" customWidth="1"/>
    <col min="11" max="11" width="8.28515625" style="2" customWidth="1"/>
    <col min="12" max="12" width="7.85546875" style="2" customWidth="1"/>
    <col min="13" max="13" width="5.5703125" style="2" customWidth="1"/>
    <col min="14" max="14" width="6.7109375" style="2" customWidth="1"/>
    <col min="15" max="15" width="6.140625" style="2" customWidth="1"/>
    <col min="16" max="16" width="6.7109375" style="2" customWidth="1"/>
    <col min="17" max="16384" width="9.140625" style="2"/>
  </cols>
  <sheetData>
    <row r="2" spans="2:31" ht="30" customHeight="1" thickBot="1" x14ac:dyDescent="0.25">
      <c r="I2" s="106" t="s">
        <v>126</v>
      </c>
    </row>
    <row r="3" spans="2:31" ht="17.25" thickTop="1" thickBot="1" x14ac:dyDescent="0.3">
      <c r="B3" s="101" t="s">
        <v>103</v>
      </c>
      <c r="C3" s="16"/>
      <c r="E3" s="2"/>
      <c r="F3" s="2"/>
      <c r="G3" s="2"/>
      <c r="H3" s="2"/>
      <c r="J3" s="9"/>
      <c r="K3" s="108" t="s">
        <v>106</v>
      </c>
      <c r="L3" s="109">
        <v>8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</row>
    <row r="4" spans="2:31" ht="12" thickTop="1" x14ac:dyDescent="0.2">
      <c r="B4" s="102" t="s">
        <v>7</v>
      </c>
      <c r="C4" s="27"/>
      <c r="D4" s="29" t="s">
        <v>47</v>
      </c>
      <c r="E4" s="29"/>
      <c r="F4" s="28"/>
      <c r="G4" s="28"/>
      <c r="H4" s="30"/>
      <c r="I4" s="30"/>
      <c r="J4" s="9"/>
      <c r="K4" s="79" t="s">
        <v>119</v>
      </c>
      <c r="L4" s="80"/>
      <c r="M4" s="80"/>
      <c r="N4" s="80"/>
      <c r="O4" s="80"/>
      <c r="P4" s="81"/>
      <c r="Q4" s="9" t="s">
        <v>102</v>
      </c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</row>
    <row r="5" spans="2:31" ht="12" thickBot="1" x14ac:dyDescent="0.25">
      <c r="B5" s="46"/>
      <c r="C5" s="46"/>
      <c r="D5" s="14"/>
      <c r="E5" s="14"/>
      <c r="F5" s="14"/>
      <c r="G5" s="14"/>
      <c r="H5" s="14"/>
      <c r="I5" s="14"/>
      <c r="J5" s="9"/>
      <c r="K5" s="57" t="s">
        <v>51</v>
      </c>
      <c r="L5" s="96">
        <v>5</v>
      </c>
      <c r="M5" s="69" t="s">
        <v>56</v>
      </c>
      <c r="N5" s="70" t="s">
        <v>48</v>
      </c>
      <c r="O5" s="76">
        <f>0.4 + 0.245 * (Fm/1000000) * (AVDD1/5) *NumChannels +
 ( (IF(L9=$F$29, 0.63, 0) +  IF(L10=$F$29, 0.63, 0))  * (IF(PwrMode=Fast,1, IF(PwrMode=Median, 0.51, 0.13)) ) + (IF(L9=$F$29, 1, 0) +  IF(L10=$F$29, 1, 0))  * ((Fm/1000000)*0.063) +
  (IF(L11=$F$30, 0.64, 0) + IF(L12=$F$30,0.64,0))  * (IF(PwrMode=Fast,1, IF(PwrMode=Median, 0.51, 0.13)) ) +  (IF(L11=$F$30, 1, 0) + IF(L12=$F$30,1,0))  * ((Fm/1000000)*0.082) ) * NumChannels *(0.4+AVDD1/5.5*0.6)</f>
        <v>33.793626763636361</v>
      </c>
      <c r="P5" s="72" t="s">
        <v>57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2:31" ht="10.9" customHeight="1" thickTop="1" x14ac:dyDescent="0.2">
      <c r="B6" s="49" t="s">
        <v>12</v>
      </c>
      <c r="C6" s="50"/>
      <c r="D6" s="51"/>
      <c r="E6" s="52" t="s">
        <v>13</v>
      </c>
      <c r="F6" s="53" t="s">
        <v>14</v>
      </c>
      <c r="G6" s="51" t="s">
        <v>15</v>
      </c>
      <c r="H6" s="51" t="s">
        <v>16</v>
      </c>
      <c r="I6" s="54" t="s">
        <v>17</v>
      </c>
      <c r="J6" s="9"/>
      <c r="K6" s="57" t="s">
        <v>52</v>
      </c>
      <c r="L6" s="96">
        <v>2.5</v>
      </c>
      <c r="M6" s="69" t="s">
        <v>56</v>
      </c>
      <c r="N6" s="70" t="s">
        <v>49</v>
      </c>
      <c r="O6" s="76">
        <f xml:space="preserve"> (IF(PwrMode=Fast, 2.96, IF(PwrMode=Median, 1.76, 0.89)) + (Fm/1000000)*0.202 + IF(OR(L9=$F$29, L10=$F$29,L11&lt;&gt;$E$30,L12&lt;&gt;$E$30), 1, 0)*0.04) * NumChannels + 0.2</f>
        <v>37.438272000000005</v>
      </c>
      <c r="P6" s="72" t="s">
        <v>57</v>
      </c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2:31" x14ac:dyDescent="0.2">
      <c r="B7" s="56" t="s">
        <v>21</v>
      </c>
      <c r="C7" s="31"/>
      <c r="D7" s="9"/>
      <c r="E7" s="47" t="s">
        <v>23</v>
      </c>
      <c r="F7" s="90">
        <v>32.768000000000001</v>
      </c>
      <c r="G7" s="9" t="s">
        <v>22</v>
      </c>
      <c r="H7" s="9" t="s">
        <v>75</v>
      </c>
      <c r="I7" s="65" t="str">
        <f>IF(Invalid_Mclk=1, "Warning: Higher Power Mode required for selected MCLK Frequency and Clock-Divide setting.", "")</f>
        <v/>
      </c>
      <c r="K7" s="57" t="s">
        <v>53</v>
      </c>
      <c r="L7" s="96">
        <v>2.5</v>
      </c>
      <c r="M7" s="69" t="s">
        <v>56</v>
      </c>
      <c r="N7" s="70" t="s">
        <v>50</v>
      </c>
      <c r="O7" s="76">
        <f>((IF(FilterType="FIR", (0.25 + 0.556*8/s_dec), (0.264 + 0.036*32/s_dec)) * NumChannels + IF(FilterType="FIR",0.69,0.26) + 0.07*(Clkdiv2-1))*Fm/1000000 + 0.5) * (IF(IOVDD&lt;1.8, IOVDD/1.8, 1)) + (3.9*Mclk /(DClkdiv*32.768))*(0.8*IOVDD/3.6+0.2)</f>
        <v>61.921162666666667</v>
      </c>
      <c r="P7" s="72" t="s">
        <v>57</v>
      </c>
      <c r="Q7" s="9" t="s">
        <v>112</v>
      </c>
      <c r="R7" s="9"/>
    </row>
    <row r="8" spans="2:31" x14ac:dyDescent="0.2">
      <c r="B8" s="56" t="s">
        <v>28</v>
      </c>
      <c r="C8" s="31"/>
      <c r="D8" s="9"/>
      <c r="E8" s="47" t="s">
        <v>29</v>
      </c>
      <c r="F8" s="91">
        <v>4</v>
      </c>
      <c r="G8" s="9"/>
      <c r="H8" s="9" t="s">
        <v>107</v>
      </c>
      <c r="I8" s="65" t="str">
        <f>IF(Invalid_Mclk=1, "Warning: Higher Power Mode required for selected MCLK Frequency and Clock-Divide setting.", "Divide from MCLK to Modulator Clock")</f>
        <v>Divide from MCLK to Modulator Clock</v>
      </c>
      <c r="K8" s="56" t="s">
        <v>54</v>
      </c>
      <c r="L8" s="97">
        <v>4.0960000000000001</v>
      </c>
      <c r="M8" s="9" t="s">
        <v>56</v>
      </c>
      <c r="N8" s="70" t="s">
        <v>55</v>
      </c>
      <c r="O8" s="77">
        <f>AVDD1*O5+AVDD2*O6+IOVDD*O7</f>
        <v>417.36672048484849</v>
      </c>
      <c r="P8" s="72" t="s">
        <v>58</v>
      </c>
      <c r="Q8" s="112" t="str">
        <f>I10</f>
        <v/>
      </c>
      <c r="R8" s="9"/>
    </row>
    <row r="9" spans="2:31" x14ac:dyDescent="0.2">
      <c r="B9" s="56" t="s">
        <v>115</v>
      </c>
      <c r="E9" s="41" t="s">
        <v>116</v>
      </c>
      <c r="F9" s="91">
        <v>1</v>
      </c>
      <c r="H9" s="8" t="s">
        <v>117</v>
      </c>
      <c r="I9" s="116" t="s">
        <v>118</v>
      </c>
      <c r="K9" s="56" t="s">
        <v>63</v>
      </c>
      <c r="L9" s="98" t="s">
        <v>68</v>
      </c>
      <c r="N9" s="70"/>
      <c r="O9" s="71"/>
      <c r="P9" s="72"/>
      <c r="Q9" s="9"/>
      <c r="R9" s="9"/>
    </row>
    <row r="10" spans="2:31" x14ac:dyDescent="0.2">
      <c r="B10" s="56" t="s">
        <v>30</v>
      </c>
      <c r="C10" s="31"/>
      <c r="D10" s="9"/>
      <c r="E10" s="47" t="s">
        <v>31</v>
      </c>
      <c r="F10" s="91" t="s">
        <v>34</v>
      </c>
      <c r="G10" s="9"/>
      <c r="H10" s="9"/>
      <c r="I10" s="65" t="str">
        <f>IF(OverPowered,"Note: A lower power mode can be selected with this MCLK and Clock Divider combination",I7)</f>
        <v/>
      </c>
      <c r="K10" s="56" t="s">
        <v>64</v>
      </c>
      <c r="L10" s="98" t="s">
        <v>68</v>
      </c>
      <c r="M10" s="9"/>
      <c r="N10" s="70" t="s">
        <v>60</v>
      </c>
      <c r="O10" s="76">
        <f ca="1">0.0345*SQRT(F3db*8192000/Fm) * (1 + IF(FilterType="Sinc3", IF(s_dec=32,0.5, IF(s_dec=64,0.08,0))*VREF,0)  + IF(FilterType="Sinc5", IF(s_dec=8,0.65, IF(s_dec=16,0.025,0))*VREF,0) )</f>
        <v>11.484536478456587</v>
      </c>
      <c r="P10" s="72" t="s">
        <v>61</v>
      </c>
      <c r="Q10" s="9"/>
      <c r="R10" s="9"/>
    </row>
    <row r="11" spans="2:31" x14ac:dyDescent="0.2">
      <c r="B11" s="56" t="s">
        <v>36</v>
      </c>
      <c r="C11" s="31"/>
      <c r="D11" s="9"/>
      <c r="E11" s="47" t="s">
        <v>40</v>
      </c>
      <c r="F11" s="91" t="s">
        <v>38</v>
      </c>
      <c r="G11" s="9"/>
      <c r="H11" s="9"/>
      <c r="I11" s="65"/>
      <c r="J11" s="9"/>
      <c r="K11" s="56" t="s">
        <v>65</v>
      </c>
      <c r="L11" s="99" t="s">
        <v>67</v>
      </c>
      <c r="M11" s="9"/>
      <c r="N11" s="70" t="s">
        <v>59</v>
      </c>
      <c r="O11" s="77">
        <f ca="1">20*LOG(VREF/SQRT(2)/O10*1000000) - 0.1</f>
        <v>107.93462957180026</v>
      </c>
      <c r="P11" s="72" t="s">
        <v>11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</row>
    <row r="12" spans="2:31" ht="12" thickBot="1" x14ac:dyDescent="0.25">
      <c r="B12" s="57" t="s">
        <v>99</v>
      </c>
      <c r="C12" s="26"/>
      <c r="D12" s="8"/>
      <c r="E12" s="41" t="s">
        <v>100</v>
      </c>
      <c r="F12" s="92">
        <v>0</v>
      </c>
      <c r="H12" s="8" t="s">
        <v>105</v>
      </c>
      <c r="I12" s="48" t="s">
        <v>104</v>
      </c>
      <c r="J12" s="9"/>
      <c r="K12" s="58" t="s">
        <v>66</v>
      </c>
      <c r="L12" s="100" t="s">
        <v>67</v>
      </c>
      <c r="M12" s="68"/>
      <c r="N12" s="73"/>
      <c r="O12" s="74"/>
      <c r="P12" s="75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2:31" ht="12" thickTop="1" x14ac:dyDescent="0.2">
      <c r="B13" s="56" t="s">
        <v>84</v>
      </c>
      <c r="C13" s="9"/>
      <c r="D13" s="9"/>
      <c r="E13" s="9"/>
      <c r="F13" s="89">
        <v>0</v>
      </c>
      <c r="I13" s="48" t="s">
        <v>101</v>
      </c>
      <c r="J13" s="9"/>
      <c r="K13" s="114"/>
      <c r="L13" s="115"/>
      <c r="M13" s="10"/>
      <c r="N13" s="9"/>
      <c r="O13" s="10"/>
      <c r="P13" s="12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2:31" ht="12" thickBot="1" x14ac:dyDescent="0.25">
      <c r="B14" s="58" t="s">
        <v>120</v>
      </c>
      <c r="C14" s="14"/>
      <c r="D14" s="14"/>
      <c r="E14" s="117" t="s">
        <v>121</v>
      </c>
      <c r="F14" s="93">
        <v>32</v>
      </c>
      <c r="G14" s="40"/>
      <c r="H14" s="40"/>
      <c r="I14" s="87" t="s">
        <v>125</v>
      </c>
      <c r="J14" s="9"/>
      <c r="K14" s="114"/>
      <c r="L14" s="115"/>
      <c r="M14" s="10"/>
      <c r="N14" s="9"/>
      <c r="O14" s="10"/>
      <c r="P14" s="12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2:31" ht="12" hidden="1" thickTop="1" x14ac:dyDescent="0.2">
      <c r="E15" s="55" t="s">
        <v>24</v>
      </c>
    </row>
    <row r="16" spans="2:31" hidden="1" x14ac:dyDescent="0.2">
      <c r="E16" s="55"/>
    </row>
    <row r="17" spans="2:31" hidden="1" x14ac:dyDescent="0.2">
      <c r="E17" s="55"/>
    </row>
    <row r="18" spans="2:31" hidden="1" x14ac:dyDescent="0.2">
      <c r="B18" s="59" t="s">
        <v>41</v>
      </c>
      <c r="E18" s="31"/>
      <c r="F18" s="31">
        <f>IF(FilterType="FIR",6, 5)</f>
        <v>6</v>
      </c>
      <c r="H18" s="9"/>
      <c r="I18" s="31"/>
      <c r="J18" s="9"/>
      <c r="K18" s="9"/>
      <c r="L18" s="9"/>
      <c r="M18" s="10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2:31" hidden="1" x14ac:dyDescent="0.2">
      <c r="B19" s="17" t="s">
        <v>42</v>
      </c>
      <c r="C19" s="17"/>
      <c r="D19" s="17"/>
      <c r="E19" s="18" t="s">
        <v>72</v>
      </c>
      <c r="F19" s="17">
        <f>IF(order=5,POWER(2,DEC_RATE)*32,    POWER(2,DEC_RATE)*8 )</f>
        <v>8</v>
      </c>
      <c r="G19" s="4"/>
      <c r="H19" s="9"/>
      <c r="I19" s="31" t="s">
        <v>9</v>
      </c>
      <c r="J19" s="9"/>
      <c r="K19" s="9"/>
      <c r="L19" s="9"/>
      <c r="M19" s="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2:31" hidden="1" x14ac:dyDescent="0.2">
      <c r="B20" s="17" t="s">
        <v>43</v>
      </c>
      <c r="C20" s="17"/>
      <c r="D20" s="17"/>
      <c r="E20" s="18" t="s">
        <v>73</v>
      </c>
      <c r="F20" s="17">
        <f>s_dec</f>
        <v>8</v>
      </c>
      <c r="G20" s="4"/>
      <c r="H20" s="9"/>
      <c r="I20" s="31" t="str">
        <f>CONCATENATE("AD7768: ",  FilterType,  ", ",   CONCATENATE("ODR[]=",FIXED(DEC_RATE,0)),
  ", ODR=",FIXED(Fdata,1),"Hz" )</f>
        <v>AD7768: FIR, ODR[]=0, ODR=256,000.0Hz</v>
      </c>
      <c r="J20" s="9"/>
      <c r="K20" s="9"/>
      <c r="L20" s="9"/>
      <c r="M20" s="10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2:31" hidden="1" x14ac:dyDescent="0.2">
      <c r="B21" s="59" t="s">
        <v>45</v>
      </c>
      <c r="E21" s="31">
        <v>0</v>
      </c>
      <c r="F21" s="31">
        <v>5</v>
      </c>
      <c r="H21" s="9"/>
      <c r="I21" s="31"/>
      <c r="J21" s="9"/>
      <c r="K21" s="9"/>
      <c r="L21" s="9"/>
      <c r="M21" s="10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2:31" hidden="1" x14ac:dyDescent="0.2">
      <c r="B22" s="59" t="s">
        <v>25</v>
      </c>
      <c r="E22" s="31">
        <v>0</v>
      </c>
      <c r="F22" s="31">
        <v>1</v>
      </c>
      <c r="H22" s="9"/>
      <c r="I22" s="31"/>
      <c r="J22" s="9"/>
      <c r="K22" s="9"/>
      <c r="L22" s="9"/>
      <c r="M22" s="10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2:31" hidden="1" x14ac:dyDescent="0.2">
      <c r="B23" s="59" t="s">
        <v>46</v>
      </c>
      <c r="E23" s="31"/>
      <c r="F23" s="31">
        <v>5</v>
      </c>
      <c r="G23" s="8">
        <v>6</v>
      </c>
      <c r="H23" s="9"/>
      <c r="I23" s="31"/>
      <c r="J23" s="9"/>
      <c r="K23" s="9"/>
      <c r="L23" s="9"/>
      <c r="M23" s="10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2:31" hidden="1" x14ac:dyDescent="0.2">
      <c r="B24" s="59" t="s">
        <v>28</v>
      </c>
      <c r="E24" s="31">
        <v>4</v>
      </c>
      <c r="F24" s="31">
        <v>8</v>
      </c>
      <c r="G24" s="8">
        <v>32</v>
      </c>
      <c r="H24" s="9"/>
      <c r="I24" s="31"/>
      <c r="J24" s="9"/>
      <c r="K24" s="9"/>
      <c r="L24" s="9"/>
      <c r="M24" s="10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2:31" hidden="1" x14ac:dyDescent="0.2">
      <c r="B25" s="59" t="s">
        <v>115</v>
      </c>
      <c r="E25" s="31">
        <v>1</v>
      </c>
      <c r="F25" s="31">
        <v>2</v>
      </c>
      <c r="G25" s="8">
        <v>4</v>
      </c>
      <c r="H25" s="9">
        <v>8</v>
      </c>
      <c r="I25" s="31"/>
      <c r="J25" s="9"/>
      <c r="K25" s="9"/>
      <c r="L25" s="9"/>
      <c r="M25" s="10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2:31" hidden="1" x14ac:dyDescent="0.2">
      <c r="B26" s="59" t="s">
        <v>108</v>
      </c>
      <c r="E26" s="31"/>
      <c r="F26" s="31">
        <f>Clkdiv/4</f>
        <v>1</v>
      </c>
      <c r="H26" s="9"/>
      <c r="I26" s="31"/>
      <c r="J26" s="9"/>
      <c r="K26" s="9"/>
      <c r="L26" s="9"/>
      <c r="M26" s="10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spans="2:31" hidden="1" x14ac:dyDescent="0.2">
      <c r="B27" s="59" t="s">
        <v>32</v>
      </c>
      <c r="E27" s="31" t="s">
        <v>109</v>
      </c>
      <c r="F27" s="31" t="s">
        <v>33</v>
      </c>
      <c r="G27" s="8" t="s">
        <v>34</v>
      </c>
      <c r="H27" s="9"/>
      <c r="I27" s="31"/>
      <c r="J27" s="9"/>
      <c r="K27" s="9"/>
      <c r="L27" s="9"/>
      <c r="M27" s="10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2:31" hidden="1" x14ac:dyDescent="0.2">
      <c r="B28" s="59" t="s">
        <v>37</v>
      </c>
      <c r="E28" s="31" t="s">
        <v>38</v>
      </c>
      <c r="F28" s="31" t="s">
        <v>39</v>
      </c>
      <c r="H28" s="9"/>
      <c r="I28" s="31"/>
      <c r="J28" s="9"/>
      <c r="K28" s="9"/>
      <c r="L28" s="9"/>
      <c r="M28" s="10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2:31" hidden="1" x14ac:dyDescent="0.2">
      <c r="B29" s="12" t="s">
        <v>62</v>
      </c>
      <c r="E29" s="9" t="s">
        <v>67</v>
      </c>
      <c r="F29" s="4" t="s">
        <v>68</v>
      </c>
      <c r="H29" s="9"/>
      <c r="I29" s="31"/>
      <c r="J29" s="9"/>
      <c r="K29" s="9"/>
      <c r="L29" s="9"/>
      <c r="M29" s="10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2:31" hidden="1" x14ac:dyDescent="0.2">
      <c r="B30" s="12" t="s">
        <v>69</v>
      </c>
      <c r="E30" s="9" t="s">
        <v>67</v>
      </c>
      <c r="F30" s="4" t="s">
        <v>70</v>
      </c>
      <c r="H30" s="9"/>
      <c r="I30" s="31"/>
      <c r="J30" s="9"/>
      <c r="K30" s="9"/>
      <c r="L30" s="9"/>
      <c r="M30" s="10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2:31" hidden="1" x14ac:dyDescent="0.2">
      <c r="B31" s="12" t="s">
        <v>120</v>
      </c>
      <c r="E31" s="9">
        <v>8</v>
      </c>
      <c r="F31" s="4">
        <v>32</v>
      </c>
      <c r="H31" s="9"/>
      <c r="I31" s="31"/>
      <c r="J31" s="9"/>
      <c r="K31" s="9"/>
      <c r="L31" s="9"/>
      <c r="M31" s="10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2:31" hidden="1" x14ac:dyDescent="0.2">
      <c r="B32" s="59" t="s">
        <v>35</v>
      </c>
      <c r="E32" s="9"/>
      <c r="F32" s="17">
        <f>IF( OR((AND(PwrMode=Fast, Fm&gt;8500000)), (AND(PwrMode=Median, Fm&gt;4250000)), (AND(PwrMode=Low, Fm&gt;1062500)), (Fm&lt;125000)), 1, 0 )</f>
        <v>0</v>
      </c>
      <c r="H32" s="9"/>
      <c r="I32" s="31"/>
      <c r="J32" s="9"/>
      <c r="K32" s="9"/>
      <c r="L32" s="9"/>
      <c r="M32" s="10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2:31" hidden="1" x14ac:dyDescent="0.2">
      <c r="B33" s="59" t="s">
        <v>114</v>
      </c>
      <c r="E33" s="9"/>
      <c r="F33" s="17" t="b">
        <f>OR(AND(PwrMode=Fast,Fm&lt;=4096000),AND(PwrMode=Median,Fm&lt;=1024000))</f>
        <v>0</v>
      </c>
      <c r="H33" s="9"/>
      <c r="I33" s="31"/>
      <c r="J33" s="9"/>
      <c r="K33" s="9"/>
      <c r="L33" s="9"/>
      <c r="M33" s="10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2:31" ht="12" thickTop="1" x14ac:dyDescent="0.2">
      <c r="B34" s="59"/>
      <c r="E34" s="9"/>
      <c r="F34" s="17"/>
      <c r="H34" s="9"/>
      <c r="I34" s="31"/>
      <c r="J34" s="9"/>
      <c r="K34" s="9"/>
      <c r="L34" s="9"/>
      <c r="M34" s="10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2:31" ht="12" thickBot="1" x14ac:dyDescent="0.25">
      <c r="B35" s="17" t="s">
        <v>71</v>
      </c>
      <c r="C35" s="17"/>
      <c r="D35" s="17"/>
      <c r="E35" s="18"/>
      <c r="F35" s="17"/>
      <c r="G35" s="4"/>
      <c r="H35" s="9"/>
      <c r="I35" s="31"/>
      <c r="J35" s="9"/>
      <c r="K35" s="9"/>
      <c r="L35" s="9"/>
      <c r="M35" s="10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2:31" ht="12" thickTop="1" x14ac:dyDescent="0.2">
      <c r="B36" s="19" t="s">
        <v>4</v>
      </c>
      <c r="C36" s="35"/>
      <c r="D36" s="20"/>
      <c r="E36" s="85" t="s">
        <v>5</v>
      </c>
      <c r="F36" s="67">
        <f>Mclk*1000000/Clkdiv</f>
        <v>8192000</v>
      </c>
      <c r="G36" s="23" t="s">
        <v>2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2:31" x14ac:dyDescent="0.2">
      <c r="B37" s="21" t="s">
        <v>10</v>
      </c>
      <c r="C37" s="36"/>
      <c r="D37" s="15"/>
      <c r="E37" s="86" t="s">
        <v>19</v>
      </c>
      <c r="F37" s="78">
        <f xml:space="preserve"> IF(FilterType="FIR", Fm/(s_dec*4), Fm/(s_dec))</f>
        <v>256000</v>
      </c>
      <c r="G37" s="24" t="s">
        <v>2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2:31" x14ac:dyDescent="0.2">
      <c r="B38" s="21" t="s">
        <v>8</v>
      </c>
      <c r="C38" s="36"/>
      <c r="D38" s="15"/>
      <c r="E38" s="86" t="s">
        <v>20</v>
      </c>
      <c r="F38" s="82">
        <f xml:space="preserve"> (IF(FilterType="FIR",68,order)/Fdata+0/Fm)*1000</f>
        <v>0.265625</v>
      </c>
      <c r="G38" s="24" t="s">
        <v>6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2:31" x14ac:dyDescent="0.2">
      <c r="B39" s="21" t="s">
        <v>113</v>
      </c>
      <c r="C39" s="36"/>
      <c r="D39" s="15"/>
      <c r="E39" s="86" t="s">
        <v>111</v>
      </c>
      <c r="F39" s="110">
        <f xml:space="preserve"> IF(FilterType="FIR", 0, (order/(2*Fdata) - order/(2*Fm)) *1000000 + 1*((4.5 + 2.5 + 5 -1)*Clkdiv + (6 + 1.5))/Mclk )</f>
        <v>0</v>
      </c>
      <c r="G39" s="24" t="s">
        <v>110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2:31" x14ac:dyDescent="0.2">
      <c r="B40" s="21" t="s">
        <v>76</v>
      </c>
      <c r="C40" s="36"/>
      <c r="D40" s="15"/>
      <c r="E40" s="86" t="s">
        <v>78</v>
      </c>
      <c r="F40" s="78">
        <f ca="1" xml:space="preserve"> IF(FilterType="FIR", LOOKUP(0.005,-(H55:H8247),G55:G8247), F3db)</f>
        <v>102406.249999872</v>
      </c>
      <c r="G40" s="24" t="s">
        <v>2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2:31" x14ac:dyDescent="0.2">
      <c r="B41" s="66" t="s">
        <v>44</v>
      </c>
      <c r="C41" s="36"/>
      <c r="D41" s="15"/>
      <c r="E41" s="86" t="s">
        <v>77</v>
      </c>
      <c r="F41" s="105">
        <f ca="1">IF(FilterType="FIR",LOOKUP(3,-(H55:H8247),G55:G8247), 0.2031*Fdata)</f>
        <v>110812.5</v>
      </c>
      <c r="G41" s="24" t="s">
        <v>2</v>
      </c>
      <c r="H41" s="32"/>
      <c r="J41" s="9"/>
      <c r="K41" s="9"/>
      <c r="L41" s="9"/>
      <c r="M41" s="10"/>
      <c r="N41" s="9"/>
      <c r="O41" s="9"/>
      <c r="P41" s="11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2:31" x14ac:dyDescent="0.2">
      <c r="B42" s="21" t="s">
        <v>26</v>
      </c>
      <c r="C42" s="36"/>
      <c r="D42" s="15"/>
      <c r="E42" s="86" t="s">
        <v>18</v>
      </c>
      <c r="F42" s="78">
        <f>Fm/s_dec</f>
        <v>1024000</v>
      </c>
      <c r="G42" s="24" t="s">
        <v>2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2:31" ht="12" thickBot="1" x14ac:dyDescent="0.25">
      <c r="B43" s="22" t="s">
        <v>97</v>
      </c>
      <c r="C43" s="37"/>
      <c r="D43" s="34"/>
      <c r="E43" s="33"/>
      <c r="F43" s="107">
        <f ca="1">MAX( OFFSET(D:D,MATCH(Fdata-0.001,B:B),0,1), -160)</f>
        <v>-160</v>
      </c>
      <c r="G43" s="25" t="s">
        <v>11</v>
      </c>
      <c r="H43" s="9"/>
      <c r="I43" s="9"/>
      <c r="J43" s="9"/>
      <c r="K43" s="9"/>
      <c r="L43" s="9"/>
      <c r="M43" s="10"/>
      <c r="N43" s="9"/>
      <c r="O43" s="9"/>
      <c r="P43" s="11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2:31" ht="12" thickTop="1" x14ac:dyDescent="0.2">
      <c r="B44" s="1" t="s">
        <v>82</v>
      </c>
      <c r="C44" s="1"/>
      <c r="E44" s="2"/>
      <c r="F44" s="64"/>
      <c r="G44" s="2"/>
      <c r="H44" s="9"/>
      <c r="I44" s="9"/>
      <c r="J44" s="9"/>
      <c r="K44" s="9"/>
      <c r="L44" s="9"/>
      <c r="M44" s="10"/>
      <c r="N44" s="9"/>
      <c r="O44" s="9"/>
      <c r="P44" s="12"/>
      <c r="Q44" s="9"/>
      <c r="R44" s="9"/>
      <c r="S44" s="9"/>
      <c r="T44" s="9"/>
      <c r="U44" s="9"/>
      <c r="V44" s="9"/>
    </row>
    <row r="45" spans="2:31" x14ac:dyDescent="0.2">
      <c r="E45" s="103" t="s">
        <v>79</v>
      </c>
      <c r="F45" s="94">
        <v>0</v>
      </c>
      <c r="G45" s="62" t="s">
        <v>2</v>
      </c>
      <c r="H45" s="9"/>
      <c r="I45" s="9"/>
      <c r="J45" s="9"/>
      <c r="K45" s="9"/>
      <c r="L45" s="9"/>
      <c r="M45" s="9"/>
      <c r="N45" s="13"/>
      <c r="O45" s="13"/>
      <c r="P45" s="13"/>
      <c r="Q45" s="9"/>
      <c r="R45" s="9"/>
      <c r="S45" s="9"/>
      <c r="T45" s="9"/>
      <c r="U45" s="9"/>
      <c r="V45" s="9"/>
    </row>
    <row r="46" spans="2:31" x14ac:dyDescent="0.2">
      <c r="E46" s="103" t="s">
        <v>80</v>
      </c>
      <c r="F46" s="95">
        <f>Fnotch*4</f>
        <v>4096000</v>
      </c>
      <c r="G46" s="62" t="s">
        <v>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2:31" x14ac:dyDescent="0.2">
      <c r="B47" s="1" t="s">
        <v>98</v>
      </c>
      <c r="C47" s="61"/>
      <c r="D47" s="61"/>
      <c r="E47" s="104"/>
      <c r="F47" s="89">
        <v>1</v>
      </c>
      <c r="G47" s="2"/>
      <c r="H47" s="9"/>
      <c r="I47" s="9"/>
      <c r="J47" s="9"/>
      <c r="K47" s="9"/>
      <c r="L47" s="9"/>
      <c r="M47" s="9"/>
      <c r="N47" s="9"/>
      <c r="O47" s="9"/>
      <c r="P47" s="9"/>
      <c r="Q47" s="11"/>
      <c r="R47" s="9"/>
      <c r="S47" s="9"/>
      <c r="T47" s="9"/>
      <c r="U47" s="9"/>
      <c r="V47" s="9"/>
      <c r="W47" s="5"/>
      <c r="Y47" s="5"/>
      <c r="AA47" s="5"/>
      <c r="AC47" s="5"/>
    </row>
    <row r="48" spans="2:31" x14ac:dyDescent="0.2">
      <c r="B48" s="60" t="s">
        <v>95</v>
      </c>
      <c r="C48" s="61"/>
      <c r="D48" s="60"/>
      <c r="E48" s="61"/>
      <c r="F48" s="61"/>
      <c r="G48" s="2"/>
      <c r="H48" s="9"/>
      <c r="I48" s="9"/>
      <c r="J48" s="9"/>
      <c r="K48" s="9"/>
      <c r="L48" s="9"/>
      <c r="M48" s="9"/>
      <c r="N48" s="9"/>
      <c r="O48" s="9"/>
      <c r="P48" s="9"/>
      <c r="Q48" s="11"/>
      <c r="R48" s="9"/>
      <c r="S48" s="9"/>
      <c r="T48" s="9"/>
      <c r="U48" s="9"/>
      <c r="V48" s="9"/>
      <c r="W48" s="5"/>
      <c r="Y48" s="5"/>
      <c r="AA48" s="5"/>
      <c r="AC48" s="5"/>
    </row>
    <row r="49" spans="2:29" x14ac:dyDescent="0.2">
      <c r="B49" s="60" t="s">
        <v>96</v>
      </c>
      <c r="C49" s="61"/>
      <c r="D49" s="60"/>
      <c r="E49" s="61"/>
      <c r="F49" s="61"/>
      <c r="G49" s="2"/>
      <c r="H49" s="9"/>
      <c r="I49" s="9"/>
      <c r="J49" s="9"/>
      <c r="K49" s="9"/>
      <c r="L49" s="9"/>
      <c r="M49" s="9"/>
      <c r="N49" s="9"/>
      <c r="O49" s="9"/>
      <c r="P49" s="9"/>
      <c r="Q49" s="11"/>
      <c r="R49" s="9"/>
      <c r="S49" s="9"/>
      <c r="T49" s="9"/>
      <c r="U49" s="9"/>
      <c r="V49" s="9"/>
      <c r="W49" s="5"/>
      <c r="Y49" s="5"/>
      <c r="AA49" s="5"/>
      <c r="AC49" s="5"/>
    </row>
    <row r="50" spans="2:29" x14ac:dyDescent="0.2">
      <c r="B50" s="60"/>
      <c r="C50" s="61"/>
      <c r="D50" s="60"/>
      <c r="E50" s="61"/>
      <c r="F50" s="61"/>
      <c r="G50" s="2"/>
      <c r="H50" s="9"/>
      <c r="I50" s="9"/>
      <c r="J50" s="9"/>
      <c r="K50" s="9"/>
      <c r="L50" s="9"/>
      <c r="M50" s="9"/>
      <c r="N50" s="9"/>
      <c r="O50" s="9"/>
      <c r="P50" s="9"/>
      <c r="Q50" s="11"/>
      <c r="R50" s="9"/>
      <c r="S50" s="9"/>
      <c r="T50" s="9"/>
      <c r="U50" s="9"/>
      <c r="V50" s="9"/>
      <c r="W50" s="5"/>
      <c r="Y50" s="5"/>
      <c r="AA50" s="5"/>
      <c r="AC50" s="5"/>
    </row>
    <row r="51" spans="2:29" x14ac:dyDescent="0.2">
      <c r="B51" s="60"/>
      <c r="C51" s="61"/>
      <c r="D51" s="60"/>
      <c r="E51" s="61"/>
      <c r="F51" s="63">
        <f>Fdata</f>
        <v>256000</v>
      </c>
      <c r="G51" s="42">
        <v>20</v>
      </c>
      <c r="H51" s="9"/>
      <c r="I51" s="9"/>
      <c r="J51" s="9"/>
      <c r="K51" s="9"/>
      <c r="L51" s="9"/>
      <c r="M51" s="9"/>
      <c r="N51" s="9"/>
      <c r="O51" s="9"/>
      <c r="P51" s="9"/>
      <c r="Q51" s="11"/>
      <c r="R51" s="9"/>
      <c r="S51" s="9"/>
      <c r="T51" s="9"/>
      <c r="U51" s="9"/>
      <c r="V51" s="9"/>
      <c r="W51" s="5"/>
      <c r="Y51" s="5"/>
      <c r="AA51" s="5"/>
      <c r="AC51" s="5"/>
    </row>
    <row r="52" spans="2:29" x14ac:dyDescent="0.2">
      <c r="B52" s="60"/>
      <c r="C52" s="60"/>
      <c r="D52" s="60"/>
      <c r="F52" s="63">
        <f>Fdata</f>
        <v>256000</v>
      </c>
      <c r="G52" s="42">
        <v>-160</v>
      </c>
      <c r="H52" s="2"/>
    </row>
    <row r="53" spans="2:29" ht="12" customHeight="1" x14ac:dyDescent="0.2">
      <c r="B53" s="43" t="s">
        <v>3</v>
      </c>
      <c r="C53" s="3" t="s">
        <v>27</v>
      </c>
      <c r="D53" s="83" t="s">
        <v>83</v>
      </c>
      <c r="E53" s="121" t="s">
        <v>74</v>
      </c>
      <c r="F53" s="122"/>
      <c r="G53" s="111"/>
      <c r="H53" s="6"/>
      <c r="U53" s="4"/>
    </row>
    <row r="54" spans="2:29" x14ac:dyDescent="0.2">
      <c r="B54" s="44" t="s">
        <v>0</v>
      </c>
      <c r="C54" s="38" t="s">
        <v>1</v>
      </c>
      <c r="D54" s="38" t="s">
        <v>1</v>
      </c>
      <c r="E54" s="44" t="s">
        <v>0</v>
      </c>
      <c r="F54" s="38" t="s">
        <v>1</v>
      </c>
      <c r="G54" s="111"/>
      <c r="H54" s="7"/>
    </row>
    <row r="55" spans="2:29" x14ac:dyDescent="0.2">
      <c r="B55" s="45">
        <f>IF(FilterType="FIR", PRE_CALC!A3*Fdata, IF(F_default=1,0,F_start))</f>
        <v>0</v>
      </c>
      <c r="C55" s="39">
        <v>0</v>
      </c>
      <c r="D55" s="84">
        <f ca="1">IF(FilterType="FIR", IF(Extend_fmod=1,OFFSET(PRE_CALC!J3,0,DEC_RATE), OFFSET(PRE_CALC!B3,0,DEC_RATE)), C55)</f>
        <v>1.1363154697799999E-14</v>
      </c>
      <c r="E55" s="84">
        <f ca="1">IF(G55&lt;=F_PB,G55, OFFSET(B:B,MATCH(F_PB-0.0001,G:G),0,1) )</f>
        <v>0</v>
      </c>
      <c r="F55" s="84">
        <f t="shared" ref="F55:F118" ca="1" si="0">IF(G55&lt;=F_PB,H55, OFFSET(H:H,MATCH(F_PB-0.0001,G:G),0,1))</f>
        <v>1.1363154697799999E-14</v>
      </c>
      <c r="G55" s="118">
        <v>0</v>
      </c>
      <c r="H55" s="120">
        <f ca="1">IF(FilterType="FIR", OFFSET(PRE_CALC!B3,0,DEC_RATE), C55)</f>
        <v>1.1363154697799999E-14</v>
      </c>
      <c r="W55" s="5"/>
      <c r="Y55" s="5"/>
      <c r="AA55" s="5"/>
      <c r="AC55" s="5"/>
    </row>
    <row r="56" spans="2:29" x14ac:dyDescent="0.2">
      <c r="B56" s="45">
        <f>IF(FilterType="FIR", IF(Extend_fmod, PRE_CALC!I4*Fm, PRE_CALC!A4*Fdata), IF(F_default=1,B55+(4*Fnotch-0)/8192,B55+(F_stop-F_start)/8192) )</f>
        <v>31.25</v>
      </c>
      <c r="C56" s="39">
        <f t="shared" ref="C56:C119" si="1">MAX(20*LOG(ABS(   (1/s_dec*SIN(s_dec*$B56/Fm*PI())/SIN($B56/Fm*PI()))^(order-1) * (1/s_dec2*SIN(s_dec2*$B56/Fm*PI())/SIN($B56/Fm*PI()))  )), -160)</f>
        <v>-7.8591350393123017E-8</v>
      </c>
      <c r="D56" s="84">
        <f ca="1">IF(FilterType="FIR", IF(Extend_fmod=1,OFFSET(PRE_CALC!J4,0,DEC_RATE), OFFSET(PRE_CALC!B4,0,DEC_RATE)), C56)</f>
        <v>1.80421790714E-7</v>
      </c>
      <c r="E56" s="84">
        <f t="shared" ref="E56:E119" ca="1" si="2">IF(G56&lt;=F_PB,G56, OFFSET(G:G,MATCH(F_PB-0.0001,G:G),0,1) )</f>
        <v>31.25</v>
      </c>
      <c r="F56" s="84">
        <f t="shared" ca="1" si="0"/>
        <v>1.80421790714E-7</v>
      </c>
      <c r="G56" s="119">
        <f>IF(FilterType="FIR",  PRE_CALC!A4*Fdata, IF(F_default=1,G55+(4*Fnotch-0)/8192,G55+(F_stop-F_start)/8192) )</f>
        <v>31.25</v>
      </c>
      <c r="H56" s="120">
        <f ca="1">IF(FilterType="FIR", OFFSET(PRE_CALC!B4,0,DEC_RATE), C56)</f>
        <v>1.80421790714E-7</v>
      </c>
      <c r="W56" s="5"/>
      <c r="Y56" s="5"/>
      <c r="AA56" s="5"/>
      <c r="AC56" s="5"/>
    </row>
    <row r="57" spans="2:29" x14ac:dyDescent="0.2">
      <c r="B57" s="45">
        <f>IF(FilterType="FIR", IF(Extend_fmod, PRE_CALC!I5*Fm, PRE_CALC!A5*Fdata), IF(F_default=1,B56+(4*Fnotch-0)/8192,B56+(F_stop-F_start)/8192) )</f>
        <v>62.5</v>
      </c>
      <c r="C57" s="39">
        <f t="shared" si="1"/>
        <v>-3.1436541355375654E-7</v>
      </c>
      <c r="D57" s="84">
        <f ca="1">IF(FilterType="FIR", IF(Extend_fmod=1,OFFSET(PRE_CALC!J5,0,DEC_RATE), OFFSET(PRE_CALC!B5,0,DEC_RATE)), C57)</f>
        <v>7.2157575982300003E-7</v>
      </c>
      <c r="E57" s="84">
        <f t="shared" ca="1" si="2"/>
        <v>62.5</v>
      </c>
      <c r="F57" s="84">
        <f t="shared" ca="1" si="0"/>
        <v>7.2157575982300003E-7</v>
      </c>
      <c r="G57" s="119">
        <f>IF(FilterType="FIR",  PRE_CALC!A5*Fdata, IF(F_default=1,G56+(4*Fnotch-0)/8192,G56+(F_stop-F_start)/8192) )</f>
        <v>62.5</v>
      </c>
      <c r="H57" s="120">
        <f ca="1">IF(FilterType="FIR", OFFSET(PRE_CALC!B5,0,DEC_RATE), C57)</f>
        <v>7.2157575982300003E-7</v>
      </c>
      <c r="W57" s="5"/>
      <c r="Y57" s="5"/>
      <c r="AA57" s="5"/>
      <c r="AC57" s="5"/>
    </row>
    <row r="58" spans="2:29" x14ac:dyDescent="0.2">
      <c r="B58" s="45">
        <f>IF(FilterType="FIR", IF(Extend_fmod, PRE_CALC!I6*Fm, PRE_CALC!A6*Fdata), IF(F_default=1,B57+(4*Fnotch-0)/8192,B57+(F_stop-F_start)/8192) )</f>
        <v>93.75</v>
      </c>
      <c r="C58" s="39">
        <f t="shared" si="1"/>
        <v>-7.0732216563738904E-7</v>
      </c>
      <c r="D58" s="84">
        <f ca="1">IF(FilterType="FIR", IF(Extend_fmod=1,OFFSET(PRE_CALC!J6,0,DEC_RATE), OFFSET(PRE_CALC!B6,0,DEC_RATE)), C58)</f>
        <v>1.6231278693500001E-6</v>
      </c>
      <c r="E58" s="84">
        <f t="shared" ca="1" si="2"/>
        <v>93.75</v>
      </c>
      <c r="F58" s="84">
        <f t="shared" ca="1" si="0"/>
        <v>1.6231278693500001E-6</v>
      </c>
      <c r="G58" s="119">
        <f>IF(FilterType="FIR",  PRE_CALC!A6*Fdata, IF(F_default=1,G57+(4*Fnotch-0)/8192,G57+(F_stop-F_start)/8192) )</f>
        <v>93.75</v>
      </c>
      <c r="H58" s="120">
        <f ca="1">IF(FilterType="FIR", OFFSET(PRE_CALC!B6,0,DEC_RATE), C58)</f>
        <v>1.6231278693500001E-6</v>
      </c>
      <c r="W58" s="5"/>
      <c r="Y58" s="5"/>
      <c r="AA58" s="5"/>
      <c r="AC58" s="5"/>
    </row>
    <row r="59" spans="2:29" x14ac:dyDescent="0.2">
      <c r="B59" s="45">
        <f>IF(FilterType="FIR", IF(Extend_fmod, PRE_CALC!I7*Fm, PRE_CALC!A7*Fdata), IF(F_default=1,B58+(4*Fnotch-0)/8192,B58+(F_stop-F_start)/8192) )</f>
        <v>125</v>
      </c>
      <c r="C59" s="39">
        <f t="shared" si="1"/>
        <v>-1.2574616337632073E-6</v>
      </c>
      <c r="D59" s="84">
        <f ca="1">IF(FilterType="FIR", IF(Extend_fmod=1,OFFSET(PRE_CALC!J7,0,DEC_RATE), OFFSET(PRE_CALC!B7,0,DEC_RATE)), C59)</f>
        <v>2.8845215513100001E-6</v>
      </c>
      <c r="E59" s="84">
        <f t="shared" ca="1" si="2"/>
        <v>125</v>
      </c>
      <c r="F59" s="84">
        <f t="shared" ca="1" si="0"/>
        <v>2.8845215513100001E-6</v>
      </c>
      <c r="G59" s="119">
        <f>IF(FilterType="FIR",  PRE_CALC!A7*Fdata, IF(F_default=1,G58+(4*Fnotch-0)/8192,G58+(F_stop-F_start)/8192) )</f>
        <v>125</v>
      </c>
      <c r="H59" s="120">
        <f ca="1">IF(FilterType="FIR", OFFSET(PRE_CALC!B7,0,DEC_RATE), C59)</f>
        <v>2.8845215513100001E-6</v>
      </c>
      <c r="W59" s="5"/>
      <c r="Y59" s="5"/>
      <c r="AA59" s="5"/>
      <c r="AC59" s="5"/>
    </row>
    <row r="60" spans="2:29" x14ac:dyDescent="0.2">
      <c r="B60" s="45">
        <f>IF(FilterType="FIR", IF(Extend_fmod, PRE_CALC!I8*Fm, PRE_CALC!A8*Fdata), IF(F_default=1,B59+(4*Fnotch-0)/8192,B59+(F_stop-F_start)/8192) )</f>
        <v>156.25</v>
      </c>
      <c r="C60" s="39">
        <f t="shared" si="1"/>
        <v>-1.9647838053673085E-6</v>
      </c>
      <c r="D60" s="84">
        <f ca="1">IF(FilterType="FIR", IF(Extend_fmod=1,OFFSET(PRE_CALC!J8,0,DEC_RATE), OFFSET(PRE_CALC!B8,0,DEC_RATE)), C60)</f>
        <v>4.5049779964600002E-6</v>
      </c>
      <c r="E60" s="84">
        <f t="shared" ca="1" si="2"/>
        <v>156.25</v>
      </c>
      <c r="F60" s="84">
        <f t="shared" ca="1" si="0"/>
        <v>4.5049779964600002E-6</v>
      </c>
      <c r="G60" s="119">
        <f>IF(FilterType="FIR",  PRE_CALC!A8*Fdata, IF(F_default=1,G59+(4*Fnotch-0)/8192,G59+(F_stop-F_start)/8192) )</f>
        <v>156.25</v>
      </c>
      <c r="H60" s="120">
        <f ca="1">IF(FilterType="FIR", OFFSET(PRE_CALC!B8,0,DEC_RATE), C60)</f>
        <v>4.5049779964600002E-6</v>
      </c>
      <c r="W60" s="5"/>
      <c r="Y60" s="5"/>
      <c r="AA60" s="5"/>
      <c r="AC60" s="5"/>
    </row>
    <row r="61" spans="2:29" x14ac:dyDescent="0.2">
      <c r="B61" s="45">
        <f>IF(FilterType="FIR", IF(Extend_fmod, PRE_CALC!I9*Fm, PRE_CALC!A9*Fdata), IF(F_default=1,B60+(4*Fnotch-0)/8192,B60+(F_stop-F_start)/8192) )</f>
        <v>187.5</v>
      </c>
      <c r="C61" s="39">
        <f t="shared" si="1"/>
        <v>-2.8292886831693658E-6</v>
      </c>
      <c r="D61" s="84">
        <f ca="1">IF(FilterType="FIR", IF(Extend_fmod=1,OFFSET(PRE_CALC!J9,0,DEC_RATE), OFFSET(PRE_CALC!B9,0,DEC_RATE)), C61)</f>
        <v>6.4834965600599996E-6</v>
      </c>
      <c r="E61" s="84">
        <f t="shared" ca="1" si="2"/>
        <v>187.5</v>
      </c>
      <c r="F61" s="84">
        <f t="shared" ca="1" si="0"/>
        <v>6.4834965600599996E-6</v>
      </c>
      <c r="G61" s="119">
        <f>IF(FilterType="FIR",  PRE_CALC!A9*Fdata, IF(F_default=1,G60+(4*Fnotch-0)/8192,G60+(F_stop-F_start)/8192) )</f>
        <v>187.5</v>
      </c>
      <c r="H61" s="120">
        <f ca="1">IF(FilterType="FIR", OFFSET(PRE_CALC!B9,0,DEC_RATE), C61)</f>
        <v>6.4834965600599996E-6</v>
      </c>
      <c r="W61" s="5"/>
      <c r="Y61" s="5"/>
      <c r="AA61" s="5"/>
      <c r="AC61" s="5"/>
    </row>
    <row r="62" spans="2:29" x14ac:dyDescent="0.2">
      <c r="B62" s="45">
        <f>IF(FilterType="FIR", IF(Extend_fmod, PRE_CALC!I10*Fm, PRE_CALC!A10*Fdata), IF(F_default=1,B61+(4*Fnotch-0)/8192,B61+(F_stop-F_start)/8192) )</f>
        <v>218.75</v>
      </c>
      <c r="C62" s="39">
        <f t="shared" si="1"/>
        <v>-3.8509762938515836E-6</v>
      </c>
      <c r="D62" s="84">
        <f ca="1">IF(FilterType="FIR", IF(Extend_fmod=1,OFFSET(PRE_CALC!J10,0,DEC_RATE), OFFSET(PRE_CALC!B10,0,DEC_RATE)), C62)</f>
        <v>8.8188552310699999E-6</v>
      </c>
      <c r="E62" s="84">
        <f t="shared" ca="1" si="2"/>
        <v>218.75</v>
      </c>
      <c r="F62" s="84">
        <f t="shared" ca="1" si="0"/>
        <v>8.8188552310699999E-6</v>
      </c>
      <c r="G62" s="119">
        <f>IF(FilterType="FIR",  PRE_CALC!A10*Fdata, IF(F_default=1,G61+(4*Fnotch-0)/8192,G61+(F_stop-F_start)/8192) )</f>
        <v>218.75</v>
      </c>
      <c r="H62" s="120">
        <f ca="1">IF(FilterType="FIR", OFFSET(PRE_CALC!B10,0,DEC_RATE), C62)</f>
        <v>8.8188552310699999E-6</v>
      </c>
      <c r="W62" s="5"/>
      <c r="Y62" s="5"/>
      <c r="AA62" s="5"/>
      <c r="AC62" s="5"/>
    </row>
    <row r="63" spans="2:29" x14ac:dyDescent="0.2">
      <c r="B63" s="45">
        <f>IF(FilterType="FIR", IF(Extend_fmod, PRE_CALC!I11*Fm, PRE_CALC!A11*Fdata), IF(F_default=1,B62+(4*Fnotch-0)/8192,B62+(F_stop-F_start)/8192) )</f>
        <v>250</v>
      </c>
      <c r="C63" s="39">
        <f t="shared" si="1"/>
        <v>-5.0298466031978435E-6</v>
      </c>
      <c r="D63" s="84">
        <f ca="1">IF(FilterType="FIR", IF(Extend_fmod=1,OFFSET(PRE_CALC!J11,0,DEC_RATE), OFFSET(PRE_CALC!B11,0,DEC_RATE)), C63)</f>
        <v>1.15096112765E-5</v>
      </c>
      <c r="E63" s="84">
        <f t="shared" ca="1" si="2"/>
        <v>250</v>
      </c>
      <c r="F63" s="84">
        <f t="shared" ca="1" si="0"/>
        <v>1.15096112765E-5</v>
      </c>
      <c r="G63" s="119">
        <f>IF(FilterType="FIR",  PRE_CALC!A11*Fdata, IF(F_default=1,G62+(4*Fnotch-0)/8192,G62+(F_stop-F_start)/8192) )</f>
        <v>250</v>
      </c>
      <c r="H63" s="120">
        <f ca="1">IF(FilterType="FIR", OFFSET(PRE_CALC!B11,0,DEC_RATE), C63)</f>
        <v>1.15096112765E-5</v>
      </c>
      <c r="W63" s="5"/>
      <c r="Y63" s="5"/>
      <c r="AA63" s="5"/>
      <c r="AC63" s="5"/>
    </row>
    <row r="64" spans="2:29" x14ac:dyDescent="0.2">
      <c r="B64" s="45">
        <f>IF(FilterType="FIR", IF(Extend_fmod, PRE_CALC!I12*Fm, PRE_CALC!A12*Fdata), IF(F_default=1,B63+(4*Fnotch-0)/8192,B63+(F_stop-F_start)/8192) )</f>
        <v>281.25</v>
      </c>
      <c r="C64" s="39">
        <f t="shared" si="1"/>
        <v>-6.3658996433849731E-6</v>
      </c>
      <c r="D64" s="84">
        <f ca="1">IF(FilterType="FIR", IF(Extend_fmod=1,OFFSET(PRE_CALC!J12,0,DEC_RATE), OFFSET(PRE_CALC!B12,0,DEC_RATE)), C64)</f>
        <v>1.45541019367E-5</v>
      </c>
      <c r="E64" s="84">
        <f t="shared" ca="1" si="2"/>
        <v>281.25</v>
      </c>
      <c r="F64" s="84">
        <f t="shared" ca="1" si="0"/>
        <v>1.45541019367E-5</v>
      </c>
      <c r="G64" s="119">
        <f>IF(FilterType="FIR",  PRE_CALC!A12*Fdata, IF(F_default=1,G63+(4*Fnotch-0)/8192,G63+(F_stop-F_start)/8192) )</f>
        <v>281.25</v>
      </c>
      <c r="H64" s="120">
        <f ca="1">IF(FilterType="FIR", OFFSET(PRE_CALC!B12,0,DEC_RATE), C64)</f>
        <v>1.45541019367E-5</v>
      </c>
      <c r="W64" s="5"/>
      <c r="Y64" s="5"/>
      <c r="AA64" s="5"/>
      <c r="AC64" s="5"/>
    </row>
    <row r="65" spans="2:29" x14ac:dyDescent="0.2">
      <c r="B65" s="45">
        <f>IF(FilterType="FIR", IF(Extend_fmod, PRE_CALC!I13*Fm, PRE_CALC!A13*Fdata), IF(F_default=1,B64+(4*Fnotch-0)/8192,B64+(F_stop-F_start)/8192) )</f>
        <v>312.5</v>
      </c>
      <c r="C65" s="39">
        <f t="shared" si="1"/>
        <v>-7.8591354059423524E-6</v>
      </c>
      <c r="D65" s="84">
        <f ca="1">IF(FilterType="FIR", IF(Extend_fmod=1,OFFSET(PRE_CALC!J13,0,DEC_RATE), OFFSET(PRE_CALC!B13,0,DEC_RATE)), C65)</f>
        <v>1.7950445269999999E-5</v>
      </c>
      <c r="E65" s="84">
        <f t="shared" ca="1" si="2"/>
        <v>312.5</v>
      </c>
      <c r="F65" s="84">
        <f t="shared" ca="1" si="0"/>
        <v>1.7950445269999999E-5</v>
      </c>
      <c r="G65" s="119">
        <f>IF(FilterType="FIR",  PRE_CALC!A13*Fdata, IF(F_default=1,G64+(4*Fnotch-0)/8192,G64+(F_stop-F_start)/8192) )</f>
        <v>312.5</v>
      </c>
      <c r="H65" s="120">
        <f ca="1">IF(FilterType="FIR", OFFSET(PRE_CALC!B13,0,DEC_RATE), C65)</f>
        <v>1.7950445269999999E-5</v>
      </c>
      <c r="W65" s="5"/>
      <c r="Y65" s="5"/>
      <c r="AA65" s="5"/>
      <c r="AC65" s="5"/>
    </row>
    <row r="66" spans="2:29" x14ac:dyDescent="0.2">
      <c r="B66" s="45">
        <f>IF(FilterType="FIR", IF(Extend_fmod, PRE_CALC!I14*Fm, PRE_CALC!A14*Fdata), IF(F_default=1,B65+(4*Fnotch-0)/8192,B65+(F_stop-F_start)/8192) )</f>
        <v>343.75</v>
      </c>
      <c r="C66" s="39">
        <f t="shared" si="1"/>
        <v>-9.5095539025045651E-6</v>
      </c>
      <c r="D66" s="84">
        <f ca="1">IF(FilterType="FIR", IF(Extend_fmod=1,OFFSET(PRE_CALC!J14,0,DEC_RATE), OFFSET(PRE_CALC!B14,0,DEC_RATE)), C66)</f>
        <v>2.1696541086000001E-5</v>
      </c>
      <c r="E66" s="84">
        <f t="shared" ca="1" si="2"/>
        <v>343.75</v>
      </c>
      <c r="F66" s="84">
        <f t="shared" ca="1" si="0"/>
        <v>2.1696541086000001E-5</v>
      </c>
      <c r="G66" s="119">
        <f>IF(FilterType="FIR",  PRE_CALC!A14*Fdata, IF(F_default=1,G65+(4*Fnotch-0)/8192,G65+(F_stop-F_start)/8192) )</f>
        <v>343.75</v>
      </c>
      <c r="H66" s="120">
        <f ca="1">IF(FilterType="FIR", OFFSET(PRE_CALC!B14,0,DEC_RATE), C66)</f>
        <v>2.1696541086000001E-5</v>
      </c>
      <c r="W66" s="5"/>
      <c r="Y66" s="5"/>
      <c r="AA66" s="5"/>
      <c r="AC66" s="5"/>
    </row>
    <row r="67" spans="2:29" x14ac:dyDescent="0.2">
      <c r="B67" s="45">
        <f>IF(FilterType="FIR", IF(Extend_fmod, PRE_CALC!I15*Fm, PRE_CALC!A15*Fdata), IF(F_default=1,B66+(4*Fnotch-0)/8192,B66+(F_stop-F_start)/8192) )</f>
        <v>375</v>
      </c>
      <c r="C67" s="39">
        <f t="shared" si="1"/>
        <v>-1.1317155141667522E-5</v>
      </c>
      <c r="D67" s="84">
        <f ca="1">IF(FilterType="FIR", IF(Extend_fmod=1,OFFSET(PRE_CALC!J15,0,DEC_RATE), OFFSET(PRE_CALC!B15,0,DEC_RATE)), C67)</f>
        <v>2.5790072003600001E-5</v>
      </c>
      <c r="E67" s="84">
        <f t="shared" ca="1" si="2"/>
        <v>375</v>
      </c>
      <c r="F67" s="84">
        <f t="shared" ca="1" si="0"/>
        <v>2.5790072003600001E-5</v>
      </c>
      <c r="G67" s="119">
        <f>IF(FilterType="FIR",  PRE_CALC!A15*Fdata, IF(F_default=1,G66+(4*Fnotch-0)/8192,G66+(F_stop-F_start)/8192) )</f>
        <v>375</v>
      </c>
      <c r="H67" s="120">
        <f ca="1">IF(FilterType="FIR", OFFSET(PRE_CALC!B15,0,DEC_RATE), C67)</f>
        <v>2.5790072003600001E-5</v>
      </c>
      <c r="W67" s="5"/>
      <c r="Y67" s="5"/>
      <c r="AA67" s="5"/>
      <c r="AC67" s="5"/>
    </row>
    <row r="68" spans="2:29" x14ac:dyDescent="0.2">
      <c r="B68" s="45">
        <f>IF(FilterType="FIR", IF(Extend_fmod, PRE_CALC!I16*Fm, PRE_CALC!A16*Fdata), IF(F_default=1,B67+(4*Fnotch-0)/8192,B67+(F_stop-F_start)/8192) )</f>
        <v>406.25</v>
      </c>
      <c r="C68" s="39">
        <f t="shared" si="1"/>
        <v>-1.3281939126095471E-5</v>
      </c>
      <c r="D68" s="84">
        <f ca="1">IF(FilterType="FIR", IF(Extend_fmod=1,OFFSET(PRE_CALC!J16,0,DEC_RATE), OFFSET(PRE_CALC!B16,0,DEC_RATE)), C68)</f>
        <v>3.02285045942E-5</v>
      </c>
      <c r="E68" s="84">
        <f t="shared" ca="1" si="2"/>
        <v>406.25</v>
      </c>
      <c r="F68" s="84">
        <f t="shared" ca="1" si="0"/>
        <v>3.02285045942E-5</v>
      </c>
      <c r="G68" s="119">
        <f>IF(FilterType="FIR",  PRE_CALC!A16*Fdata, IF(F_default=1,G67+(4*Fnotch-0)/8192,G67+(F_stop-F_start)/8192) )</f>
        <v>406.25</v>
      </c>
      <c r="H68" s="120">
        <f ca="1">IF(FilterType="FIR", OFFSET(PRE_CALC!B16,0,DEC_RATE), C68)</f>
        <v>3.02285045942E-5</v>
      </c>
      <c r="W68" s="5"/>
      <c r="Y68" s="5"/>
      <c r="AA68" s="5"/>
      <c r="AC68" s="5"/>
    </row>
    <row r="69" spans="2:29" x14ac:dyDescent="0.2">
      <c r="B69" s="45">
        <f>IF(FilterType="FIR", IF(Extend_fmod, PRE_CALC!I17*Fm, PRE_CALC!A17*Fdata), IF(F_default=1,B68+(4*Fnotch-0)/8192,B68+(F_stop-F_start)/8192) )</f>
        <v>437.5</v>
      </c>
      <c r="C69" s="39">
        <f t="shared" si="1"/>
        <v>-1.5403905858306946E-5</v>
      </c>
      <c r="D69" s="84">
        <f ca="1">IF(FilterType="FIR", IF(Extend_fmod=1,OFFSET(PRE_CALC!J17,0,DEC_RATE), OFFSET(PRE_CALC!B17,0,DEC_RATE)), C69)</f>
        <v>3.5009090666799999E-5</v>
      </c>
      <c r="E69" s="84">
        <f t="shared" ca="1" si="2"/>
        <v>437.5</v>
      </c>
      <c r="F69" s="84">
        <f t="shared" ca="1" si="0"/>
        <v>3.5009090666799999E-5</v>
      </c>
      <c r="G69" s="119">
        <f>IF(FilterType="FIR",  PRE_CALC!A17*Fdata, IF(F_default=1,G68+(4*Fnotch-0)/8192,G68+(F_stop-F_start)/8192) )</f>
        <v>437.5</v>
      </c>
      <c r="H69" s="120">
        <f ca="1">IF(FilterType="FIR", OFFSET(PRE_CALC!B17,0,DEC_RATE), C69)</f>
        <v>3.5009090666799999E-5</v>
      </c>
      <c r="W69" s="5"/>
      <c r="Y69" s="5"/>
      <c r="AA69" s="5"/>
      <c r="AC69" s="5"/>
    </row>
    <row r="70" spans="2:29" x14ac:dyDescent="0.2">
      <c r="B70" s="45">
        <f>IF(FilterType="FIR", IF(Extend_fmod, PRE_CALC!I18*Fm, PRE_CALC!A18*Fdata), IF(F_default=1,B69+(4*Fnotch-0)/8192,B69+(F_stop-F_start)/8192) )</f>
        <v>468.75</v>
      </c>
      <c r="C70" s="39">
        <f t="shared" si="1"/>
        <v>-1.7683055352246719E-5</v>
      </c>
      <c r="D70" s="84">
        <f ca="1">IF(FilterType="FIR", IF(Extend_fmod=1,OFFSET(PRE_CALC!J18,0,DEC_RATE), OFFSET(PRE_CALC!B18,0,DEC_RATE)), C70)</f>
        <v>4.0128868633599998E-5</v>
      </c>
      <c r="E70" s="84">
        <f t="shared" ca="1" si="2"/>
        <v>468.75</v>
      </c>
      <c r="F70" s="84">
        <f t="shared" ca="1" si="0"/>
        <v>4.0128868633599998E-5</v>
      </c>
      <c r="G70" s="119">
        <f>IF(FilterType="FIR",  PRE_CALC!A18*Fdata, IF(F_default=1,G69+(4*Fnotch-0)/8192,G69+(F_stop-F_start)/8192) )</f>
        <v>468.75</v>
      </c>
      <c r="H70" s="120">
        <f ca="1">IF(FilterType="FIR", OFFSET(PRE_CALC!B18,0,DEC_RATE), C70)</f>
        <v>4.0128868633599998E-5</v>
      </c>
      <c r="W70" s="5"/>
      <c r="Y70" s="5"/>
      <c r="AA70" s="5"/>
      <c r="AC70" s="5"/>
    </row>
    <row r="71" spans="2:29" x14ac:dyDescent="0.2">
      <c r="B71" s="45">
        <f>IF(FilterType="FIR", IF(Extend_fmod, PRE_CALC!I19*Fm, PRE_CALC!A19*Fdata), IF(F_default=1,B70+(4*Fnotch-0)/8192,B70+(F_stop-F_start)/8192) )</f>
        <v>500</v>
      </c>
      <c r="C71" s="39">
        <f t="shared" si="1"/>
        <v>-2.0119387618820865E-5</v>
      </c>
      <c r="D71" s="84">
        <f ca="1">IF(FilterType="FIR", IF(Extend_fmod=1,OFFSET(PRE_CALC!J19,0,DEC_RATE), OFFSET(PRE_CALC!B19,0,DEC_RATE)), C71)</f>
        <v>4.5584664980800001E-5</v>
      </c>
      <c r="E71" s="84">
        <f t="shared" ca="1" si="2"/>
        <v>500</v>
      </c>
      <c r="F71" s="84">
        <f t="shared" ca="1" si="0"/>
        <v>4.5584664980800001E-5</v>
      </c>
      <c r="G71" s="119">
        <f>IF(FilterType="FIR",  PRE_CALC!A19*Fdata, IF(F_default=1,G70+(4*Fnotch-0)/8192,G70+(F_stop-F_start)/8192) )</f>
        <v>500</v>
      </c>
      <c r="H71" s="120">
        <f ca="1">IF(FilterType="FIR", OFFSET(PRE_CALC!B19,0,DEC_RATE), C71)</f>
        <v>4.5584664980800001E-5</v>
      </c>
      <c r="W71" s="5"/>
      <c r="Y71" s="5"/>
      <c r="AA71" s="5"/>
      <c r="AC71" s="5"/>
    </row>
    <row r="72" spans="2:29" x14ac:dyDescent="0.2">
      <c r="B72" s="45">
        <f>IF(FilterType="FIR", IF(Extend_fmod, PRE_CALC!I20*Fm, PRE_CALC!A20*Fdata), IF(F_default=1,B71+(4*Fnotch-0)/8192,B71+(F_stop-F_start)/8192) )</f>
        <v>531.25</v>
      </c>
      <c r="C72" s="39">
        <f t="shared" si="1"/>
        <v>-2.271290266300375E-5</v>
      </c>
      <c r="D72" s="84">
        <f ca="1">IF(FilterType="FIR", IF(Extend_fmod=1,OFFSET(PRE_CALC!J20,0,DEC_RATE), OFFSET(PRE_CALC!B20,0,DEC_RATE)), C72)</f>
        <v>5.1373095865199999E-5</v>
      </c>
      <c r="E72" s="84">
        <f t="shared" ca="1" si="2"/>
        <v>531.25</v>
      </c>
      <c r="F72" s="84">
        <f t="shared" ca="1" si="0"/>
        <v>5.1373095865199999E-5</v>
      </c>
      <c r="G72" s="119">
        <f>IF(FilterType="FIR",  PRE_CALC!A20*Fdata, IF(F_default=1,G71+(4*Fnotch-0)/8192,G71+(F_stop-F_start)/8192) )</f>
        <v>531.25</v>
      </c>
      <c r="H72" s="120">
        <f ca="1">IF(FilterType="FIR", OFFSET(PRE_CALC!B20,0,DEC_RATE), C72)</f>
        <v>5.1373095865199999E-5</v>
      </c>
      <c r="W72" s="5"/>
      <c r="Y72" s="5"/>
      <c r="AA72" s="5"/>
      <c r="AC72" s="5"/>
    </row>
    <row r="73" spans="2:29" x14ac:dyDescent="0.2">
      <c r="B73" s="45">
        <f>IF(FilterType="FIR", IF(Extend_fmod, PRE_CALC!I21*Fm, PRE_CALC!A21*Fdata), IF(F_default=1,B72+(4*Fnotch-0)/8192,B72+(F_stop-F_start)/8192) )</f>
        <v>562.5</v>
      </c>
      <c r="C73" s="39">
        <f t="shared" si="1"/>
        <v>-2.5463600492516982E-5</v>
      </c>
      <c r="D73" s="84">
        <f ca="1">IF(FilterType="FIR", IF(Extend_fmod=1,OFFSET(PRE_CALC!J21,0,DEC_RATE), OFFSET(PRE_CALC!B21,0,DEC_RATE)), C73)</f>
        <v>5.74905688195E-5</v>
      </c>
      <c r="E73" s="84">
        <f t="shared" ca="1" si="2"/>
        <v>562.5</v>
      </c>
      <c r="F73" s="84">
        <f t="shared" ca="1" si="0"/>
        <v>5.74905688195E-5</v>
      </c>
      <c r="G73" s="119">
        <f>IF(FilterType="FIR",  PRE_CALC!A21*Fdata, IF(F_default=1,G72+(4*Fnotch-0)/8192,G72+(F_stop-F_start)/8192) )</f>
        <v>562.5</v>
      </c>
      <c r="H73" s="120">
        <f ca="1">IF(FilterType="FIR", OFFSET(PRE_CALC!B21,0,DEC_RATE), C73)</f>
        <v>5.74905688195E-5</v>
      </c>
      <c r="W73" s="5"/>
      <c r="Y73" s="5"/>
      <c r="AA73" s="5"/>
      <c r="AC73" s="5"/>
    </row>
    <row r="74" spans="2:29" x14ac:dyDescent="0.2">
      <c r="B74" s="45">
        <f>IF(FilterType="FIR", IF(Extend_fmod, PRE_CALC!I22*Fm, PRE_CALC!A22*Fdata), IF(F_default=1,B73+(4*Fnotch-0)/8192,B73+(F_stop-F_start)/8192) )</f>
        <v>593.75</v>
      </c>
      <c r="C74" s="39">
        <f t="shared" si="1"/>
        <v>-2.8371481123615394E-5</v>
      </c>
      <c r="D74" s="84">
        <f ca="1">IF(FilterType="FIR", IF(Extend_fmod=1,OFFSET(PRE_CALC!J22,0,DEC_RATE), OFFSET(PRE_CALC!B22,0,DEC_RATE)), C74)</f>
        <v>6.3933284522600005E-5</v>
      </c>
      <c r="E74" s="84">
        <f t="shared" ca="1" si="2"/>
        <v>593.75</v>
      </c>
      <c r="F74" s="84">
        <f t="shared" ca="1" si="0"/>
        <v>6.3933284522600005E-5</v>
      </c>
      <c r="G74" s="119">
        <f>IF(FilterType="FIR",  PRE_CALC!A22*Fdata, IF(F_default=1,G73+(4*Fnotch-0)/8192,G73+(F_stop-F_start)/8192) )</f>
        <v>593.75</v>
      </c>
      <c r="H74" s="120">
        <f ca="1">IF(FilterType="FIR", OFFSET(PRE_CALC!B22,0,DEC_RATE), C74)</f>
        <v>6.3933284522600005E-5</v>
      </c>
      <c r="W74" s="5"/>
      <c r="Y74" s="5"/>
      <c r="AA74" s="5"/>
      <c r="AC74" s="5"/>
    </row>
    <row r="75" spans="2:29" x14ac:dyDescent="0.2">
      <c r="B75" s="45">
        <f>IF(FilterType="FIR", IF(Extend_fmod, PRE_CALC!I23*Fm, PRE_CALC!A23*Fdata), IF(F_default=1,B74+(4*Fnotch-0)/8192,B74+(F_stop-F_start)/8192) )</f>
        <v>625</v>
      </c>
      <c r="C75" s="39">
        <f t="shared" si="1"/>
        <v>-3.143654456083611E-5</v>
      </c>
      <c r="D75" s="84">
        <f ca="1">IF(FilterType="FIR", IF(Extend_fmod=1,OFFSET(PRE_CALC!J23,0,DEC_RATE), OFFSET(PRE_CALC!B23,0,DEC_RATE)), C75)</f>
        <v>7.0697238714599998E-5</v>
      </c>
      <c r="E75" s="84">
        <f t="shared" ca="1" si="2"/>
        <v>625</v>
      </c>
      <c r="F75" s="84">
        <f t="shared" ca="1" si="0"/>
        <v>7.0697238714599998E-5</v>
      </c>
      <c r="G75" s="119">
        <f>IF(FilterType="FIR",  PRE_CALC!A23*Fdata, IF(F_default=1,G74+(4*Fnotch-0)/8192,G74+(F_stop-F_start)/8192) )</f>
        <v>625</v>
      </c>
      <c r="H75" s="120">
        <f ca="1">IF(FilterType="FIR", OFFSET(PRE_CALC!B23,0,DEC_RATE), C75)</f>
        <v>7.0697238714599998E-5</v>
      </c>
      <c r="W75" s="5"/>
      <c r="Y75" s="5"/>
      <c r="AA75" s="5"/>
      <c r="AC75" s="5"/>
    </row>
    <row r="76" spans="2:29" x14ac:dyDescent="0.2">
      <c r="B76" s="45">
        <f>IF(FilterType="FIR", IF(Extend_fmod, PRE_CALC!I24*Fm, PRE_CALC!A24*Fdata), IF(F_default=1,B75+(4*Fnotch-0)/8192,B75+(F_stop-F_start)/8192) )</f>
        <v>656.25</v>
      </c>
      <c r="C76" s="39">
        <f t="shared" si="1"/>
        <v>-3.4658790832678721E-5</v>
      </c>
      <c r="D76" s="84">
        <f ca="1">IF(FilterType="FIR", IF(Extend_fmod=1,OFFSET(PRE_CALC!J24,0,DEC_RATE), OFFSET(PRE_CALC!B24,0,DEC_RATE)), C76)</f>
        <v>7.7778224199999996E-5</v>
      </c>
      <c r="E76" s="84">
        <f t="shared" ca="1" si="2"/>
        <v>656.25</v>
      </c>
      <c r="F76" s="84">
        <f t="shared" ca="1" si="0"/>
        <v>7.7778224199999996E-5</v>
      </c>
      <c r="G76" s="119">
        <f>IF(FilterType="FIR",  PRE_CALC!A24*Fdata, IF(F_default=1,G75+(4*Fnotch-0)/8192,G75+(F_stop-F_start)/8192) )</f>
        <v>656.25</v>
      </c>
      <c r="H76" s="120">
        <f ca="1">IF(FilterType="FIR", OFFSET(PRE_CALC!B24,0,DEC_RATE), C76)</f>
        <v>7.7778224199999996E-5</v>
      </c>
      <c r="W76" s="5"/>
      <c r="Y76" s="5"/>
      <c r="AA76" s="5"/>
      <c r="AC76" s="5"/>
    </row>
    <row r="77" spans="2:29" x14ac:dyDescent="0.2">
      <c r="B77" s="45">
        <f>IF(FilterType="FIR", IF(Extend_fmod, PRE_CALC!I25*Fm, PRE_CALC!A25*Fdata), IF(F_default=1,B76+(4*Fnotch-0)/8192,B76+(F_stop-F_start)/8192) )</f>
        <v>687.5</v>
      </c>
      <c r="C77" s="39">
        <f t="shared" si="1"/>
        <v>-3.8038219917351857E-5</v>
      </c>
      <c r="D77" s="84">
        <f ca="1">IF(FilterType="FIR", IF(Extend_fmod=1,OFFSET(PRE_CALC!J25,0,DEC_RATE), OFFSET(PRE_CALC!B25,0,DEC_RATE)), C77)</f>
        <v>8.5171832955300005E-5</v>
      </c>
      <c r="E77" s="84">
        <f t="shared" ca="1" si="2"/>
        <v>687.5</v>
      </c>
      <c r="F77" s="84">
        <f t="shared" ca="1" si="0"/>
        <v>8.5171832955300005E-5</v>
      </c>
      <c r="G77" s="119">
        <f>IF(FilterType="FIR",  PRE_CALC!A25*Fdata, IF(F_default=1,G76+(4*Fnotch-0)/8192,G76+(F_stop-F_start)/8192) )</f>
        <v>687.5</v>
      </c>
      <c r="H77" s="120">
        <f ca="1">IF(FilterType="FIR", OFFSET(PRE_CALC!B25,0,DEC_RATE), C77)</f>
        <v>8.5171832955300005E-5</v>
      </c>
      <c r="W77" s="5"/>
      <c r="Y77" s="5"/>
      <c r="AA77" s="5"/>
      <c r="AC77" s="5"/>
    </row>
    <row r="78" spans="2:29" x14ac:dyDescent="0.2">
      <c r="B78" s="45">
        <f>IF(FilterType="FIR", IF(Extend_fmod, PRE_CALC!I26*Fm, PRE_CALC!A26*Fdata), IF(F_default=1,B77+(4*Fnotch-0)/8192,B77+(F_stop-F_start)/8192) )</f>
        <v>718.75</v>
      </c>
      <c r="C78" s="39">
        <f t="shared" si="1"/>
        <v>-4.157483185367119E-5</v>
      </c>
      <c r="D78" s="84">
        <f ca="1">IF(FilterType="FIR", IF(Extend_fmod=1,OFFSET(PRE_CALC!J26,0,DEC_RATE), OFFSET(PRE_CALC!B26,0,DEC_RATE)), C78)</f>
        <v>9.2873458329400003E-5</v>
      </c>
      <c r="E78" s="84">
        <f t="shared" ca="1" si="2"/>
        <v>718.75</v>
      </c>
      <c r="F78" s="84">
        <f t="shared" ca="1" si="0"/>
        <v>9.2873458329400003E-5</v>
      </c>
      <c r="G78" s="119">
        <f>IF(FilterType="FIR",  PRE_CALC!A26*Fdata, IF(F_default=1,G77+(4*Fnotch-0)/8192,G77+(F_stop-F_start)/8192) )</f>
        <v>718.75</v>
      </c>
      <c r="H78" s="120">
        <f ca="1">IF(FilterType="FIR", OFFSET(PRE_CALC!B26,0,DEC_RATE), C78)</f>
        <v>9.2873458329400003E-5</v>
      </c>
      <c r="W78" s="5"/>
      <c r="Y78" s="5"/>
      <c r="AA78" s="5"/>
      <c r="AC78" s="5"/>
    </row>
    <row r="79" spans="2:29" x14ac:dyDescent="0.2">
      <c r="B79" s="45">
        <f>IF(FilterType="FIR", IF(Extend_fmod, PRE_CALC!I27*Fm, PRE_CALC!A27*Fdata), IF(F_default=1,B78+(4*Fnotch-0)/8192,B78+(F_stop-F_start)/8192) )</f>
        <v>750</v>
      </c>
      <c r="C79" s="39">
        <f t="shared" si="1"/>
        <v>-4.5268626659091319E-5</v>
      </c>
      <c r="D79" s="84">
        <f ca="1">IF(FilterType="FIR", IF(Extend_fmod=1,OFFSET(PRE_CALC!J27,0,DEC_RATE), OFFSET(PRE_CALC!B27,0,DEC_RATE)), C79)</f>
        <v>1.00878297351E-4</v>
      </c>
      <c r="E79" s="84">
        <f t="shared" ca="1" si="2"/>
        <v>750</v>
      </c>
      <c r="F79" s="84">
        <f t="shared" ca="1" si="0"/>
        <v>1.00878297351E-4</v>
      </c>
      <c r="G79" s="119">
        <f>IF(FilterType="FIR",  PRE_CALC!A27*Fdata, IF(F_default=1,G78+(4*Fnotch-0)/8192,G78+(F_stop-F_start)/8192) )</f>
        <v>750</v>
      </c>
      <c r="H79" s="120">
        <f ca="1">IF(FilterType="FIR", OFFSET(PRE_CALC!B27,0,DEC_RATE), C79)</f>
        <v>1.00878297351E-4</v>
      </c>
      <c r="W79" s="5"/>
      <c r="Y79" s="5"/>
      <c r="AA79" s="5"/>
      <c r="AC79" s="5"/>
    </row>
    <row r="80" spans="2:29" x14ac:dyDescent="0.2">
      <c r="B80" s="45">
        <f>IF(FilterType="FIR", IF(Extend_fmod, PRE_CALC!I28*Fm, PRE_CALC!A28*Fdata), IF(F_default=1,B79+(4*Fnotch-0)/8192,B79+(F_stop-F_start)/8192) )</f>
        <v>781.25</v>
      </c>
      <c r="C80" s="39">
        <f t="shared" si="1"/>
        <v>-4.9119604325848358E-5</v>
      </c>
      <c r="D80" s="84">
        <f ca="1">IF(FilterType="FIR", IF(Extend_fmod=1,OFFSET(PRE_CALC!J28,0,DEC_RATE), OFFSET(PRE_CALC!B28,0,DEC_RATE)), C80)</f>
        <v>1.09181353132E-4</v>
      </c>
      <c r="E80" s="84">
        <f t="shared" ca="1" si="2"/>
        <v>781.25</v>
      </c>
      <c r="F80" s="84">
        <f t="shared" ca="1" si="0"/>
        <v>1.09181353132E-4</v>
      </c>
      <c r="G80" s="119">
        <f>IF(FilterType="FIR",  PRE_CALC!A28*Fdata, IF(F_default=1,G79+(4*Fnotch-0)/8192,G79+(F_stop-F_start)/8192) )</f>
        <v>781.25</v>
      </c>
      <c r="H80" s="120">
        <f ca="1">IF(FilterType="FIR", OFFSET(PRE_CALC!B28,0,DEC_RATE), C80)</f>
        <v>1.09181353132E-4</v>
      </c>
      <c r="W80" s="5"/>
      <c r="Y80" s="5"/>
      <c r="AA80" s="5"/>
      <c r="AC80" s="5"/>
    </row>
    <row r="81" spans="2:29" x14ac:dyDescent="0.2">
      <c r="B81" s="45">
        <f>IF(FilterType="FIR", IF(Extend_fmod, PRE_CALC!I29*Fm, PRE_CALC!A29*Fdata), IF(F_default=1,B80+(4*Fnotch-0)/8192,B80+(F_stop-F_start)/8192) )</f>
        <v>812.5</v>
      </c>
      <c r="C81" s="39">
        <f t="shared" si="1"/>
        <v>-5.3127764869176562E-5</v>
      </c>
      <c r="D81" s="84">
        <f ca="1">IF(FilterType="FIR", IF(Extend_fmod=1,OFFSET(PRE_CALC!J29,0,DEC_RATE), OFFSET(PRE_CALC!B29,0,DEC_RATE)), C81)</f>
        <v>1.17777437377E-4</v>
      </c>
      <c r="E81" s="84">
        <f t="shared" ca="1" si="2"/>
        <v>812.5</v>
      </c>
      <c r="F81" s="84">
        <f t="shared" ca="1" si="0"/>
        <v>1.17777437377E-4</v>
      </c>
      <c r="G81" s="119">
        <f>IF(FilterType="FIR",  PRE_CALC!A29*Fdata, IF(F_default=1,G80+(4*Fnotch-0)/8192,G80+(F_stop-F_start)/8192) )</f>
        <v>812.5</v>
      </c>
      <c r="H81" s="120">
        <f ca="1">IF(FilterType="FIR", OFFSET(PRE_CALC!B29,0,DEC_RATE), C81)</f>
        <v>1.17777437377E-4</v>
      </c>
      <c r="W81" s="5"/>
      <c r="Y81" s="5"/>
      <c r="AA81" s="5"/>
      <c r="AC81" s="5"/>
    </row>
    <row r="82" spans="2:29" x14ac:dyDescent="0.2">
      <c r="B82" s="45">
        <f>IF(FilterType="FIR", IF(Extend_fmod, PRE_CALC!I30*Fm, PRE_CALC!A30*Fdata), IF(F_default=1,B81+(4*Fnotch-0)/8192,B81+(F_stop-F_start)/8192) )</f>
        <v>843.75</v>
      </c>
      <c r="C82" s="39">
        <f t="shared" si="1"/>
        <v>-5.7293108330201324E-5</v>
      </c>
      <c r="D82" s="84">
        <f ca="1">IF(FilterType="FIR", IF(Extend_fmod=1,OFFSET(PRE_CALC!J30,0,DEC_RATE), OFFSET(PRE_CALC!B30,0,DEC_RATE)), C82)</f>
        <v>1.26661172976E-4</v>
      </c>
      <c r="E82" s="84">
        <f t="shared" ca="1" si="2"/>
        <v>843.75</v>
      </c>
      <c r="F82" s="84">
        <f t="shared" ca="1" si="0"/>
        <v>1.26661172976E-4</v>
      </c>
      <c r="G82" s="119">
        <f>IF(FilterType="FIR",  PRE_CALC!A30*Fdata, IF(F_default=1,G81+(4*Fnotch-0)/8192,G81+(F_stop-F_start)/8192) )</f>
        <v>843.75</v>
      </c>
      <c r="H82" s="120">
        <f ca="1">IF(FilterType="FIR", OFFSET(PRE_CALC!B30,0,DEC_RATE), C82)</f>
        <v>1.26661172976E-4</v>
      </c>
      <c r="W82" s="5"/>
      <c r="Y82" s="5"/>
      <c r="AA82" s="5"/>
      <c r="AC82" s="5"/>
    </row>
    <row r="83" spans="2:29" x14ac:dyDescent="0.2">
      <c r="B83" s="45">
        <f>IF(FilterType="FIR", IF(Extend_fmod, PRE_CALC!I31*Fm, PRE_CALC!A31*Fdata), IF(F_default=1,B82+(4*Fnotch-0)/8192,B82+(F_stop-F_start)/8192) )</f>
        <v>875</v>
      </c>
      <c r="C83" s="39">
        <f t="shared" si="1"/>
        <v>-6.1615634712293207E-5</v>
      </c>
      <c r="D83" s="84">
        <f ca="1">IF(FilterType="FIR", IF(Extend_fmod=1,OFFSET(PRE_CALC!J31,0,DEC_RATE), OFFSET(PRE_CALC!B31,0,DEC_RATE)), C83)</f>
        <v>1.35826996703E-4</v>
      </c>
      <c r="E83" s="84">
        <f t="shared" ca="1" si="2"/>
        <v>875</v>
      </c>
      <c r="F83" s="84">
        <f t="shared" ca="1" si="0"/>
        <v>1.35826996703E-4</v>
      </c>
      <c r="G83" s="119">
        <f>IF(FilterType="FIR",  PRE_CALC!A31*Fdata, IF(F_default=1,G82+(4*Fnotch-0)/8192,G82+(F_stop-F_start)/8192) )</f>
        <v>875</v>
      </c>
      <c r="H83" s="120">
        <f ca="1">IF(FilterType="FIR", OFFSET(PRE_CALC!B31,0,DEC_RATE), C83)</f>
        <v>1.35826996703E-4</v>
      </c>
    </row>
    <row r="84" spans="2:29" x14ac:dyDescent="0.2">
      <c r="B84" s="45">
        <f>IF(FilterType="FIR", IF(Extend_fmod, PRE_CALC!I32*Fm, PRE_CALC!A32*Fdata), IF(F_default=1,B83+(4*Fnotch-0)/8192,B83+(F_stop-F_start)/8192) )</f>
        <v>906.25</v>
      </c>
      <c r="C84" s="39">
        <f t="shared" si="1"/>
        <v>-6.6095344010962169E-5</v>
      </c>
      <c r="D84" s="84">
        <f ca="1">IF(FilterType="FIR", IF(Extend_fmod=1,OFFSET(PRE_CALC!J32,0,DEC_RATE), OFFSET(PRE_CALC!B32,0,DEC_RATE)), C84)</f>
        <v>1.45269161995E-4</v>
      </c>
      <c r="E84" s="84">
        <f t="shared" ca="1" si="2"/>
        <v>906.25</v>
      </c>
      <c r="F84" s="84">
        <f t="shared" ca="1" si="0"/>
        <v>1.45269161995E-4</v>
      </c>
      <c r="G84" s="119">
        <f>IF(FilterType="FIR",  PRE_CALC!A32*Fdata, IF(F_default=1,G83+(4*Fnotch-0)/8192,G83+(F_stop-F_start)/8192) )</f>
        <v>906.25</v>
      </c>
      <c r="H84" s="120">
        <f ca="1">IF(FilterType="FIR", OFFSET(PRE_CALC!B32,0,DEC_RATE), C84)</f>
        <v>1.45269161995E-4</v>
      </c>
    </row>
    <row r="85" spans="2:29" x14ac:dyDescent="0.2">
      <c r="B85" s="45">
        <f>IF(FilterType="FIR", IF(Extend_fmod, PRE_CALC!I33*Fm, PRE_CALC!A33*Fdata), IF(F_default=1,B84+(4*Fnotch-0)/8192,B84+(F_stop-F_start)/8192) )</f>
        <v>937.5</v>
      </c>
      <c r="C85" s="39">
        <f t="shared" si="1"/>
        <v>-7.0732236272682002E-5</v>
      </c>
      <c r="D85" s="84">
        <f ca="1">IF(FilterType="FIR", IF(Extend_fmod=1,OFFSET(PRE_CALC!J33,0,DEC_RATE), OFFSET(PRE_CALC!B33,0,DEC_RATE)), C85)</f>
        <v>1.5498174184599999E-4</v>
      </c>
      <c r="E85" s="84">
        <f t="shared" ca="1" si="2"/>
        <v>937.5</v>
      </c>
      <c r="F85" s="84">
        <f t="shared" ca="1" si="0"/>
        <v>1.5498174184599999E-4</v>
      </c>
      <c r="G85" s="119">
        <f>IF(FilterType="FIR",  PRE_CALC!A33*Fdata, IF(F_default=1,G84+(4*Fnotch-0)/8192,G84+(F_stop-F_start)/8192) )</f>
        <v>937.5</v>
      </c>
      <c r="H85" s="120">
        <f ca="1">IF(FilterType="FIR", OFFSET(PRE_CALC!B33,0,DEC_RATE), C85)</f>
        <v>1.5498174184599999E-4</v>
      </c>
    </row>
    <row r="86" spans="2:29" x14ac:dyDescent="0.2">
      <c r="B86" s="45">
        <f>IF(FilterType="FIR", IF(Extend_fmod, PRE_CALC!I34*Fm, PRE_CALC!A34*Fdata), IF(F_default=1,B85+(4*Fnotch-0)/8192,B85+(F_stop-F_start)/8192) )</f>
        <v>968.75</v>
      </c>
      <c r="C86" s="39">
        <f t="shared" si="1"/>
        <v>-7.5526311506171506E-5</v>
      </c>
      <c r="D86" s="84">
        <f ca="1">IF(FilterType="FIR", IF(Extend_fmod=1,OFFSET(PRE_CALC!J34,0,DEC_RATE), OFFSET(PRE_CALC!B34,0,DEC_RATE)), C86)</f>
        <v>1.6495863176199999E-4</v>
      </c>
      <c r="E86" s="84">
        <f t="shared" ca="1" si="2"/>
        <v>968.75</v>
      </c>
      <c r="F86" s="84">
        <f t="shared" ca="1" si="0"/>
        <v>1.6495863176199999E-4</v>
      </c>
      <c r="G86" s="119">
        <f>IF(FilterType="FIR",  PRE_CALC!A34*Fdata, IF(F_default=1,G85+(4*Fnotch-0)/8192,G85+(F_stop-F_start)/8192) )</f>
        <v>968.75</v>
      </c>
      <c r="H86" s="120">
        <f ca="1">IF(FilterType="FIR", OFFSET(PRE_CALC!B34,0,DEC_RATE), C86)</f>
        <v>1.6495863176199999E-4</v>
      </c>
    </row>
    <row r="87" spans="2:29" x14ac:dyDescent="0.2">
      <c r="B87" s="45">
        <f>IF(FilterType="FIR", IF(Extend_fmod, PRE_CALC!I35*Fm, PRE_CALC!A35*Fdata), IF(F_default=1,B86+(4*Fnotch-0)/8192,B86+(F_stop-F_start)/8192) )</f>
        <v>1000</v>
      </c>
      <c r="C87" s="39">
        <f t="shared" si="1"/>
        <v>-8.0477569708431522E-5</v>
      </c>
      <c r="D87" s="84">
        <f ca="1">IF(FilterType="FIR", IF(Extend_fmod=1,OFFSET(PRE_CALC!J35,0,DEC_RATE), OFFSET(PRE_CALC!B35,0,DEC_RATE)), C87)</f>
        <v>1.7519355285199999E-4</v>
      </c>
      <c r="E87" s="84">
        <f t="shared" ca="1" si="2"/>
        <v>1000</v>
      </c>
      <c r="F87" s="84">
        <f t="shared" ca="1" si="0"/>
        <v>1.7519355285199999E-4</v>
      </c>
      <c r="G87" s="119">
        <f>IF(FilterType="FIR",  PRE_CALC!A35*Fdata, IF(F_default=1,G86+(4*Fnotch-0)/8192,G86+(F_stop-F_start)/8192) )</f>
        <v>1000</v>
      </c>
      <c r="H87" s="120">
        <f ca="1">IF(FilterType="FIR", OFFSET(PRE_CALC!B35,0,DEC_RATE), C87)</f>
        <v>1.7519355285199999E-4</v>
      </c>
    </row>
    <row r="88" spans="2:29" x14ac:dyDescent="0.2">
      <c r="B88" s="45">
        <f>IF(FilterType="FIR", IF(Extend_fmod, PRE_CALC!I36*Fm, PRE_CALC!A36*Fdata), IF(F_default=1,B87+(4*Fnotch-0)/8192,B87+(F_stop-F_start)/8192) )</f>
        <v>1031.25</v>
      </c>
      <c r="C88" s="39">
        <f t="shared" si="1"/>
        <v>-8.5586010925498072E-5</v>
      </c>
      <c r="D88" s="84">
        <f ca="1">IF(FilterType="FIR", IF(Extend_fmod=1,OFFSET(PRE_CALC!J36,0,DEC_RATE), OFFSET(PRE_CALC!B36,0,DEC_RATE)), C88)</f>
        <v>1.8568005493499999E-4</v>
      </c>
      <c r="E88" s="84">
        <f t="shared" ca="1" si="2"/>
        <v>1031.25</v>
      </c>
      <c r="F88" s="84">
        <f t="shared" ca="1" si="0"/>
        <v>1.8568005493499999E-4</v>
      </c>
      <c r="G88" s="119">
        <f>IF(FilterType="FIR",  PRE_CALC!A36*Fdata, IF(F_default=1,G87+(4*Fnotch-0)/8192,G87+(F_stop-F_start)/8192) )</f>
        <v>1031.25</v>
      </c>
      <c r="H88" s="120">
        <f ca="1">IF(FilterType="FIR", OFFSET(PRE_CALC!B36,0,DEC_RATE), C88)</f>
        <v>1.8568005493499999E-4</v>
      </c>
    </row>
    <row r="89" spans="2:29" x14ac:dyDescent="0.2">
      <c r="B89" s="45">
        <f>IF(FilterType="FIR", IF(Extend_fmod, PRE_CALC!I37*Fm, PRE_CALC!A37*Fdata), IF(F_default=1,B88+(4*Fnotch-0)/8192,B88+(F_stop-F_start)/8192) )</f>
        <v>1062.5</v>
      </c>
      <c r="C89" s="39">
        <f t="shared" si="1"/>
        <v>-9.0851635165652077E-5</v>
      </c>
      <c r="D89" s="84">
        <f ca="1">IF(FilterType="FIR", IF(Extend_fmod=1,OFFSET(PRE_CALC!J37,0,DEC_RATE), OFFSET(PRE_CALC!B37,0,DEC_RATE)), C89)</f>
        <v>1.9641151981900001E-4</v>
      </c>
      <c r="E89" s="84">
        <f t="shared" ca="1" si="2"/>
        <v>1062.5</v>
      </c>
      <c r="F89" s="84">
        <f t="shared" ca="1" si="0"/>
        <v>1.9641151981900001E-4</v>
      </c>
      <c r="G89" s="119">
        <f>IF(FilterType="FIR",  PRE_CALC!A37*Fdata, IF(F_default=1,G88+(4*Fnotch-0)/8192,G88+(F_stop-F_start)/8192) )</f>
        <v>1062.5</v>
      </c>
      <c r="H89" s="120">
        <f ca="1">IF(FilterType="FIR", OFFSET(PRE_CALC!B37,0,DEC_RATE), C89)</f>
        <v>1.9641151981900001E-4</v>
      </c>
    </row>
    <row r="90" spans="2:29" x14ac:dyDescent="0.2">
      <c r="B90" s="45">
        <f>IF(FilterType="FIR", IF(Extend_fmod, PRE_CALC!I38*Fm, PRE_CALC!A38*Fdata), IF(F_default=1,B89+(4*Fnotch-0)/8192,B89+(F_stop-F_start)/8192) )</f>
        <v>1093.75</v>
      </c>
      <c r="C90" s="39">
        <f t="shared" si="1"/>
        <v>-9.6274442441850118E-5</v>
      </c>
      <c r="D90" s="84">
        <f ca="1">IF(FilterType="FIR", IF(Extend_fmod=1,OFFSET(PRE_CALC!J38,0,DEC_RATE), OFFSET(PRE_CALC!B38,0,DEC_RATE)), C90)</f>
        <v>2.07381164594E-4</v>
      </c>
      <c r="E90" s="84">
        <f t="shared" ca="1" si="2"/>
        <v>1093.75</v>
      </c>
      <c r="F90" s="84">
        <f t="shared" ca="1" si="0"/>
        <v>2.07381164594E-4</v>
      </c>
      <c r="G90" s="119">
        <f>IF(FilterType="FIR",  PRE_CALC!A38*Fdata, IF(F_default=1,G89+(4*Fnotch-0)/8192,G89+(F_stop-F_start)/8192) )</f>
        <v>1093.75</v>
      </c>
      <c r="H90" s="120">
        <f ca="1">IF(FilterType="FIR", OFFSET(PRE_CALC!B38,0,DEC_RATE), C90)</f>
        <v>2.07381164594E-4</v>
      </c>
    </row>
    <row r="91" spans="2:29" x14ac:dyDescent="0.2">
      <c r="B91" s="45">
        <f>IF(FilterType="FIR", IF(Extend_fmod, PRE_CALC!I39*Fm, PRE_CALC!A39*Fdata), IF(F_default=1,B90+(4*Fnotch-0)/8192,B90+(F_stop-F_start)/8192) )</f>
        <v>1125</v>
      </c>
      <c r="C91" s="39">
        <f t="shared" si="1"/>
        <v>-1.0185443278522518E-4</v>
      </c>
      <c r="D91" s="84">
        <f ca="1">IF(FilterType="FIR", IF(Extend_fmod=1,OFFSET(PRE_CALC!J39,0,DEC_RATE), OFFSET(PRE_CALC!B39,0,DEC_RATE)), C91)</f>
        <v>2.1858204505599999E-4</v>
      </c>
      <c r="E91" s="84">
        <f t="shared" ca="1" si="2"/>
        <v>1125</v>
      </c>
      <c r="F91" s="84">
        <f t="shared" ca="1" si="0"/>
        <v>2.1858204505599999E-4</v>
      </c>
      <c r="G91" s="119">
        <f>IF(FilterType="FIR",  PRE_CALC!A39*Fdata, IF(F_default=1,G90+(4*Fnotch-0)/8192,G90+(F_stop-F_start)/8192) )</f>
        <v>1125</v>
      </c>
      <c r="H91" s="120">
        <f ca="1">IF(FilterType="FIR", OFFSET(PRE_CALC!B39,0,DEC_RATE), C91)</f>
        <v>2.1858204505599999E-4</v>
      </c>
    </row>
    <row r="92" spans="2:29" x14ac:dyDescent="0.2">
      <c r="B92" s="45">
        <f>IF(FilterType="FIR", IF(Extend_fmod, PRE_CALC!I40*Fm, PRE_CALC!A40*Fdata), IF(F_default=1,B91+(4*Fnotch-0)/8192,B91+(F_stop-F_start)/8192) )</f>
        <v>1156.25</v>
      </c>
      <c r="C92" s="39">
        <f t="shared" si="1"/>
        <v>-1.0759160620651314E-4</v>
      </c>
      <c r="D92" s="84">
        <f ca="1">IF(FilterType="FIR", IF(Extend_fmod=1,OFFSET(PRE_CALC!J40,0,DEC_RATE), OFFSET(PRE_CALC!B40,0,DEC_RATE)), C92)</f>
        <v>2.3000705919100001E-4</v>
      </c>
      <c r="E92" s="84">
        <f t="shared" ca="1" si="2"/>
        <v>1156.25</v>
      </c>
      <c r="F92" s="84">
        <f t="shared" ca="1" si="0"/>
        <v>2.3000705919100001E-4</v>
      </c>
      <c r="G92" s="119">
        <f>IF(FilterType="FIR",  PRE_CALC!A40*Fdata, IF(F_default=1,G91+(4*Fnotch-0)/8192,G91+(F_stop-F_start)/8192) )</f>
        <v>1156.25</v>
      </c>
      <c r="H92" s="120">
        <f ca="1">IF(FilterType="FIR", OFFSET(PRE_CALC!B40,0,DEC_RATE), C92)</f>
        <v>2.3000705919100001E-4</v>
      </c>
    </row>
    <row r="93" spans="2:29" x14ac:dyDescent="0.2">
      <c r="B93" s="45">
        <f>IF(FilterType="FIR", IF(Extend_fmod, PRE_CALC!I41*Fm, PRE_CALC!A41*Fdata), IF(F_default=1,B92+(4*Fnotch-0)/8192,B92+(F_stop-F_start)/8192) )</f>
        <v>1187.5</v>
      </c>
      <c r="C93" s="39">
        <f t="shared" si="1"/>
        <v>-1.1348596274716262E-4</v>
      </c>
      <c r="D93" s="84">
        <f ca="1">IF(FilterType="FIR", IF(Extend_fmod=1,OFFSET(PRE_CALC!J41,0,DEC_RATE), OFFSET(PRE_CALC!B41,0,DEC_RATE)), C93)</f>
        <v>2.4164895073099999E-4</v>
      </c>
      <c r="E93" s="84">
        <f t="shared" ca="1" si="2"/>
        <v>1187.5</v>
      </c>
      <c r="F93" s="84">
        <f t="shared" ca="1" si="0"/>
        <v>2.4164895073099999E-4</v>
      </c>
      <c r="G93" s="119">
        <f>IF(FilterType="FIR",  PRE_CALC!A41*Fdata, IF(F_default=1,G92+(4*Fnotch-0)/8192,G92+(F_stop-F_start)/8192) )</f>
        <v>1187.5</v>
      </c>
      <c r="H93" s="120">
        <f ca="1">IF(FilterType="FIR", OFFSET(PRE_CALC!B41,0,DEC_RATE), C93)</f>
        <v>2.4164895073099999E-4</v>
      </c>
    </row>
    <row r="94" spans="2:29" x14ac:dyDescent="0.2">
      <c r="B94" s="45">
        <f>IF(FilterType="FIR", IF(Extend_fmod, PRE_CALC!I42*Fm, PRE_CALC!A42*Fdata), IF(F_default=1,B93+(4*Fnotch-0)/8192,B93+(F_stop-F_start)/8192) )</f>
        <v>1218.75</v>
      </c>
      <c r="C94" s="39">
        <f t="shared" si="1"/>
        <v>-1.1953750240508091E-4</v>
      </c>
      <c r="D94" s="84">
        <f ca="1">IF(FilterType="FIR", IF(Extend_fmod=1,OFFSET(PRE_CALC!J42,0,DEC_RATE), OFFSET(PRE_CALC!B42,0,DEC_RATE)), C94)</f>
        <v>2.53500312826E-4</v>
      </c>
      <c r="E94" s="84">
        <f t="shared" ca="1" si="2"/>
        <v>1218.75</v>
      </c>
      <c r="F94" s="84">
        <f t="shared" ca="1" si="0"/>
        <v>2.53500312826E-4</v>
      </c>
      <c r="G94" s="119">
        <f>IF(FilterType="FIR",  PRE_CALC!A42*Fdata, IF(F_default=1,G93+(4*Fnotch-0)/8192,G93+(F_stop-F_start)/8192) )</f>
        <v>1218.75</v>
      </c>
      <c r="H94" s="120">
        <f ca="1">IF(FilterType="FIR", OFFSET(PRE_CALC!B42,0,DEC_RATE), C94)</f>
        <v>2.53500312826E-4</v>
      </c>
    </row>
    <row r="95" spans="2:29" x14ac:dyDescent="0.2">
      <c r="B95" s="45">
        <f>IF(FilterType="FIR", IF(Extend_fmod, PRE_CALC!I43*Fm, PRE_CALC!A43*Fdata), IF(F_default=1,B94+(4*Fnotch-0)/8192,B94+(F_stop-F_start)/8192) )</f>
        <v>1250</v>
      </c>
      <c r="C95" s="39">
        <f t="shared" si="1"/>
        <v>-1.2574622521081667E-4</v>
      </c>
      <c r="D95" s="84">
        <f ca="1">IF(FilterType="FIR", IF(Extend_fmod=1,OFFSET(PRE_CALC!J43,0,DEC_RATE), OFFSET(PRE_CALC!B43,0,DEC_RATE)), C95)</f>
        <v>2.6555359174400002E-4</v>
      </c>
      <c r="E95" s="84">
        <f t="shared" ca="1" si="2"/>
        <v>1250</v>
      </c>
      <c r="F95" s="84">
        <f t="shared" ca="1" si="0"/>
        <v>2.6555359174400002E-4</v>
      </c>
      <c r="G95" s="119">
        <f>IF(FilterType="FIR",  PRE_CALC!A43*Fdata, IF(F_default=1,G94+(4*Fnotch-0)/8192,G94+(F_stop-F_start)/8192) )</f>
        <v>1250</v>
      </c>
      <c r="H95" s="120">
        <f ca="1">IF(FilterType="FIR", OFFSET(PRE_CALC!B43,0,DEC_RATE), C95)</f>
        <v>2.6555359174400002E-4</v>
      </c>
    </row>
    <row r="96" spans="2:29" x14ac:dyDescent="0.2">
      <c r="B96" s="45">
        <f>IF(FilterType="FIR", IF(Extend_fmod, PRE_CALC!I44*Fm, PRE_CALC!A44*Fdata), IF(F_default=1,B95+(4*Fnotch-0)/8192,B95+(F_stop-F_start)/8192) )</f>
        <v>1281.25</v>
      </c>
      <c r="C96" s="39">
        <f t="shared" si="1"/>
        <v>-1.3211213119380822E-4</v>
      </c>
      <c r="D96" s="84">
        <f ca="1">IF(FilterType="FIR", IF(Extend_fmod=1,OFFSET(PRE_CALC!J44,0,DEC_RATE), OFFSET(PRE_CALC!B44,0,DEC_RATE)), C96)</f>
        <v>2.77801090691E-4</v>
      </c>
      <c r="E96" s="84">
        <f t="shared" ca="1" si="2"/>
        <v>1281.25</v>
      </c>
      <c r="F96" s="84">
        <f t="shared" ca="1" si="0"/>
        <v>2.77801090691E-4</v>
      </c>
      <c r="G96" s="119">
        <f>IF(FilterType="FIR",  PRE_CALC!A44*Fdata, IF(F_default=1,G95+(4*Fnotch-0)/8192,G95+(F_stop-F_start)/8192) )</f>
        <v>1281.25</v>
      </c>
      <c r="H96" s="120">
        <f ca="1">IF(FilterType="FIR", OFFSET(PRE_CALC!B44,0,DEC_RATE), C96)</f>
        <v>2.77801090691E-4</v>
      </c>
    </row>
    <row r="97" spans="2:8" x14ac:dyDescent="0.2">
      <c r="B97" s="45">
        <f>IF(FilterType="FIR", IF(Extend_fmod, PRE_CALC!I45*Fm, PRE_CALC!A45*Fdata), IF(F_default=1,B96+(4*Fnotch-0)/8192,B96+(F_stop-F_start)/8192) )</f>
        <v>1312.5</v>
      </c>
      <c r="C97" s="39">
        <f t="shared" si="1"/>
        <v>-1.3863522037177545E-4</v>
      </c>
      <c r="D97" s="84">
        <f ca="1">IF(FilterType="FIR", IF(Extend_fmod=1,OFFSET(PRE_CALC!J45,0,DEC_RATE), OFFSET(PRE_CALC!B45,0,DEC_RATE)), C97)</f>
        <v>2.90234973675E-4</v>
      </c>
      <c r="E97" s="84">
        <f t="shared" ca="1" si="2"/>
        <v>1312.5</v>
      </c>
      <c r="F97" s="84">
        <f t="shared" ca="1" si="0"/>
        <v>2.90234973675E-4</v>
      </c>
      <c r="G97" s="119">
        <f>IF(FilterType="FIR",  PRE_CALC!A45*Fdata, IF(F_default=1,G96+(4*Fnotch-0)/8192,G96+(F_stop-F_start)/8192) )</f>
        <v>1312.5</v>
      </c>
      <c r="H97" s="120">
        <f ca="1">IF(FilterType="FIR", OFFSET(PRE_CALC!B45,0,DEC_RATE), C97)</f>
        <v>2.90234973675E-4</v>
      </c>
    </row>
    <row r="98" spans="2:8" x14ac:dyDescent="0.2">
      <c r="B98" s="45">
        <f>IF(FilterType="FIR", IF(Extend_fmod, PRE_CALC!I46*Fm, PRE_CALC!A46*Fdata), IF(F_default=1,B97+(4*Fnotch-0)/8192,B97+(F_stop-F_start)/8192) )</f>
        <v>1343.75</v>
      </c>
      <c r="C98" s="39">
        <f t="shared" si="1"/>
        <v>-1.4531549276422095E-4</v>
      </c>
      <c r="D98" s="84">
        <f ca="1">IF(FilterType="FIR", IF(Extend_fmod=1,OFFSET(PRE_CALC!J46,0,DEC_RATE), OFFSET(PRE_CALC!B46,0,DEC_RATE)), C98)</f>
        <v>3.02847269443E-4</v>
      </c>
      <c r="E98" s="84">
        <f t="shared" ca="1" si="2"/>
        <v>1343.75</v>
      </c>
      <c r="F98" s="84">
        <f t="shared" ca="1" si="0"/>
        <v>3.02847269443E-4</v>
      </c>
      <c r="G98" s="119">
        <f>IF(FilterType="FIR",  PRE_CALC!A46*Fdata, IF(F_default=1,G97+(4*Fnotch-0)/8192,G97+(F_stop-F_start)/8192) )</f>
        <v>1343.75</v>
      </c>
      <c r="H98" s="120">
        <f ca="1">IF(FilterType="FIR", OFFSET(PRE_CALC!B46,0,DEC_RATE), C98)</f>
        <v>3.02847269443E-4</v>
      </c>
    </row>
    <row r="99" spans="2:8" x14ac:dyDescent="0.2">
      <c r="B99" s="45">
        <f>IF(FilterType="FIR", IF(Extend_fmod, PRE_CALC!I47*Fm, PRE_CALC!A47*Fdata), IF(F_default=1,B98+(4*Fnotch-0)/8192,B98+(F_stop-F_start)/8192) )</f>
        <v>1375</v>
      </c>
      <c r="C99" s="39">
        <f t="shared" si="1"/>
        <v>-1.5215294840882342E-4</v>
      </c>
      <c r="D99" s="84">
        <f ca="1">IF(FilterType="FIR", IF(Extend_fmod=1,OFFSET(PRE_CALC!J47,0,DEC_RATE), OFFSET(PRE_CALC!B47,0,DEC_RATE)), C99)</f>
        <v>3.15629875518E-4</v>
      </c>
      <c r="E99" s="84">
        <f t="shared" ca="1" si="2"/>
        <v>1375</v>
      </c>
      <c r="F99" s="84">
        <f t="shared" ca="1" si="0"/>
        <v>3.15629875518E-4</v>
      </c>
      <c r="G99" s="119">
        <f>IF(FilterType="FIR",  PRE_CALC!A47*Fdata, IF(F_default=1,G98+(4*Fnotch-0)/8192,G98+(F_stop-F_start)/8192) )</f>
        <v>1375</v>
      </c>
      <c r="H99" s="120">
        <f ca="1">IF(FilterType="FIR", OFFSET(PRE_CALC!B47,0,DEC_RATE), C99)</f>
        <v>3.15629875518E-4</v>
      </c>
    </row>
    <row r="100" spans="2:8" x14ac:dyDescent="0.2">
      <c r="B100" s="45">
        <f>IF(FilterType="FIR", IF(Extend_fmod, PRE_CALC!I48*Fm, PRE_CALC!A48*Fdata), IF(F_default=1,B99+(4*Fnotch-0)/8192,B99+(F_stop-F_start)/8192) )</f>
        <v>1406.25</v>
      </c>
      <c r="C100" s="39">
        <f t="shared" si="1"/>
        <v>-1.5914758733057903E-4</v>
      </c>
      <c r="D100" s="84">
        <f ca="1">IF(FilterType="FIR", IF(Extend_fmod=1,OFFSET(PRE_CALC!J48,0,DEC_RATE), OFFSET(PRE_CALC!B48,0,DEC_RATE)), C100)</f>
        <v>3.2857456226600002E-4</v>
      </c>
      <c r="E100" s="84">
        <f t="shared" ca="1" si="2"/>
        <v>1406.25</v>
      </c>
      <c r="F100" s="84">
        <f t="shared" ca="1" si="0"/>
        <v>3.2857456226600002E-4</v>
      </c>
      <c r="G100" s="119">
        <f>IF(FilterType="FIR",  PRE_CALC!A48*Fdata, IF(F_default=1,G99+(4*Fnotch-0)/8192,G99+(F_stop-F_start)/8192) )</f>
        <v>1406.25</v>
      </c>
      <c r="H100" s="120">
        <f ca="1">IF(FilterType="FIR", OFFSET(PRE_CALC!B48,0,DEC_RATE), C100)</f>
        <v>3.2857456226600002E-4</v>
      </c>
    </row>
    <row r="101" spans="2:8" x14ac:dyDescent="0.2">
      <c r="B101" s="45">
        <f>IF(FilterType="FIR", IF(Extend_fmod, PRE_CALC!I49*Fm, PRE_CALC!A49*Fdata), IF(F_default=1,B100+(4*Fnotch-0)/8192,B100+(F_stop-F_start)/8192) )</f>
        <v>1437.5</v>
      </c>
      <c r="C101" s="39">
        <f t="shared" si="1"/>
        <v>-1.6629940953697932E-4</v>
      </c>
      <c r="D101" s="84">
        <f ca="1">IF(FilterType="FIR", IF(Extend_fmod=1,OFFSET(PRE_CALC!J49,0,DEC_RATE), OFFSET(PRE_CALC!B49,0,DEC_RATE)), C101)</f>
        <v>3.4167297704700001E-4</v>
      </c>
      <c r="E101" s="84">
        <f t="shared" ca="1" si="2"/>
        <v>1437.5</v>
      </c>
      <c r="F101" s="84">
        <f t="shared" ca="1" si="0"/>
        <v>3.4167297704700001E-4</v>
      </c>
      <c r="G101" s="119">
        <f>IF(FilterType="FIR",  PRE_CALC!A49*Fdata, IF(F_default=1,G100+(4*Fnotch-0)/8192,G100+(F_stop-F_start)/8192) )</f>
        <v>1437.5</v>
      </c>
      <c r="H101" s="120">
        <f ca="1">IF(FilterType="FIR", OFFSET(PRE_CALC!B49,0,DEC_RATE), C101)</f>
        <v>3.4167297704700001E-4</v>
      </c>
    </row>
    <row r="102" spans="2:8" x14ac:dyDescent="0.2">
      <c r="B102" s="45">
        <f>IF(FilterType="FIR", IF(Extend_fmod, PRE_CALC!I50*Fm, PRE_CALC!A50*Fdata), IF(F_default=1,B101+(4*Fnotch-0)/8192,B101+(F_stop-F_start)/8192) )</f>
        <v>1468.75</v>
      </c>
      <c r="C102" s="39">
        <f t="shared" si="1"/>
        <v>-1.736084150797296E-4</v>
      </c>
      <c r="D102" s="84">
        <f ca="1">IF(FilterType="FIR", IF(Extend_fmod=1,OFFSET(PRE_CALC!J50,0,DEC_RATE), OFFSET(PRE_CALC!B50,0,DEC_RATE)), C102)</f>
        <v>3.5491664843199998E-4</v>
      </c>
      <c r="E102" s="84">
        <f t="shared" ca="1" si="2"/>
        <v>1468.75</v>
      </c>
      <c r="F102" s="84">
        <f t="shared" ca="1" si="0"/>
        <v>3.5491664843199998E-4</v>
      </c>
      <c r="G102" s="119">
        <f>IF(FilterType="FIR",  PRE_CALC!A50*Fdata, IF(F_default=1,G101+(4*Fnotch-0)/8192,G101+(F_stop-F_start)/8192) )</f>
        <v>1468.75</v>
      </c>
      <c r="H102" s="120">
        <f ca="1">IF(FilterType="FIR", OFFSET(PRE_CALC!B50,0,DEC_RATE), C102)</f>
        <v>3.5491664843199998E-4</v>
      </c>
    </row>
    <row r="103" spans="2:8" x14ac:dyDescent="0.2">
      <c r="B103" s="45">
        <f>IF(FilterType="FIR", IF(Extend_fmod, PRE_CALC!I51*Fm, PRE_CALC!A51*Fdata), IF(F_default=1,B102+(4*Fnotch-0)/8192,B102+(F_stop-F_start)/8192) )</f>
        <v>1500</v>
      </c>
      <c r="C103" s="39">
        <f t="shared" si="1"/>
        <v>-1.8107460397374353E-4</v>
      </c>
      <c r="D103" s="84">
        <f ca="1">IF(FilterType="FIR", IF(Extend_fmod=1,OFFSET(PRE_CALC!J51,0,DEC_RATE), OFFSET(PRE_CALC!B51,0,DEC_RATE)), C103)</f>
        <v>3.6829699047800002E-4</v>
      </c>
      <c r="E103" s="84">
        <f t="shared" ca="1" si="2"/>
        <v>1500</v>
      </c>
      <c r="F103" s="84">
        <f t="shared" ca="1" si="0"/>
        <v>3.6829699047800002E-4</v>
      </c>
      <c r="G103" s="119">
        <f>IF(FilterType="FIR",  PRE_CALC!A51*Fdata, IF(F_default=1,G102+(4*Fnotch-0)/8192,G102+(F_stop-F_start)/8192) )</f>
        <v>1500</v>
      </c>
      <c r="H103" s="120">
        <f ca="1">IF(FilterType="FIR", OFFSET(PRE_CALC!B51,0,DEC_RATE), C103)</f>
        <v>3.6829699047800002E-4</v>
      </c>
    </row>
    <row r="104" spans="2:8" x14ac:dyDescent="0.2">
      <c r="B104" s="45">
        <f>IF(FilterType="FIR", IF(Extend_fmod, PRE_CALC!I52*Fm, PRE_CALC!A52*Fdata), IF(F_default=1,B103+(4*Fnotch-0)/8192,B103+(F_stop-F_start)/8192) )</f>
        <v>1531.25</v>
      </c>
      <c r="C104" s="39">
        <f t="shared" si="1"/>
        <v>-1.8869797624150334E-4</v>
      </c>
      <c r="D104" s="84">
        <f ca="1">IF(FilterType="FIR", IF(Extend_fmod=1,OFFSET(PRE_CALC!J52,0,DEC_RATE), OFFSET(PRE_CALC!B52,0,DEC_RATE)), C104)</f>
        <v>3.8180530705600002E-4</v>
      </c>
      <c r="E104" s="84">
        <f t="shared" ca="1" si="2"/>
        <v>1531.25</v>
      </c>
      <c r="F104" s="84">
        <f t="shared" ca="1" si="0"/>
        <v>3.8180530705600002E-4</v>
      </c>
      <c r="G104" s="119">
        <f>IF(FilterType="FIR",  PRE_CALC!A52*Fdata, IF(F_default=1,G103+(4*Fnotch-0)/8192,G103+(F_stop-F_start)/8192) )</f>
        <v>1531.25</v>
      </c>
      <c r="H104" s="120">
        <f ca="1">IF(FilterType="FIR", OFFSET(PRE_CALC!B52,0,DEC_RATE), C104)</f>
        <v>3.8180530705600002E-4</v>
      </c>
    </row>
    <row r="105" spans="2:8" x14ac:dyDescent="0.2">
      <c r="B105" s="45">
        <f>IF(FilterType="FIR", IF(Extend_fmod, PRE_CALC!I53*Fm, PRE_CALC!A53*Fdata), IF(F_default=1,B104+(4*Fnotch-0)/8192,B104+(F_stop-F_start)/8192) )</f>
        <v>1562.5</v>
      </c>
      <c r="C105" s="39">
        <f t="shared" si="1"/>
        <v>-1.9647853191981E-4</v>
      </c>
      <c r="D105" s="84">
        <f ca="1">IF(FilterType="FIR", IF(Extend_fmod=1,OFFSET(PRE_CALC!J53,0,DEC_RATE), OFFSET(PRE_CALC!B53,0,DEC_RATE)), C105)</f>
        <v>3.9543279625699998E-4</v>
      </c>
      <c r="E105" s="84">
        <f t="shared" ca="1" si="2"/>
        <v>1562.5</v>
      </c>
      <c r="F105" s="84">
        <f t="shared" ca="1" si="0"/>
        <v>3.9543279625699998E-4</v>
      </c>
      <c r="G105" s="119">
        <f>IF(FilterType="FIR",  PRE_CALC!A53*Fdata, IF(F_default=1,G104+(4*Fnotch-0)/8192,G104+(F_stop-F_start)/8192) )</f>
        <v>1562.5</v>
      </c>
      <c r="H105" s="120">
        <f ca="1">IF(FilterType="FIR", OFFSET(PRE_CALC!B53,0,DEC_RATE), C105)</f>
        <v>3.9543279625699998E-4</v>
      </c>
    </row>
    <row r="106" spans="2:8" x14ac:dyDescent="0.2">
      <c r="B106" s="45">
        <f>IF(FilterType="FIR", IF(Extend_fmod, PRE_CALC!I54*Fm, PRE_CALC!A54*Fdata), IF(F_default=1,B105+(4*Fnotch-0)/8192,B105+(F_stop-F_start)/8192) )</f>
        <v>1593.75</v>
      </c>
      <c r="C106" s="39">
        <f t="shared" si="1"/>
        <v>-2.0441627102892417E-4</v>
      </c>
      <c r="D106" s="84">
        <f ca="1">IF(FilterType="FIR", IF(Extend_fmod=1,OFFSET(PRE_CALC!J54,0,DEC_RATE), OFFSET(PRE_CALC!B54,0,DEC_RATE)), C106)</f>
        <v>4.0917055483000002E-4</v>
      </c>
      <c r="E106" s="84">
        <f t="shared" ca="1" si="2"/>
        <v>1593.75</v>
      </c>
      <c r="F106" s="84">
        <f t="shared" ca="1" si="0"/>
        <v>4.0917055483000002E-4</v>
      </c>
      <c r="G106" s="119">
        <f>IF(FilterType="FIR",  PRE_CALC!A54*Fdata, IF(F_default=1,G105+(4*Fnotch-0)/8192,G105+(F_stop-F_start)/8192) )</f>
        <v>1593.75</v>
      </c>
      <c r="H106" s="120">
        <f ca="1">IF(FilterType="FIR", OFFSET(PRE_CALC!B54,0,DEC_RATE), C106)</f>
        <v>4.0917055483000002E-4</v>
      </c>
    </row>
    <row r="107" spans="2:8" x14ac:dyDescent="0.2">
      <c r="B107" s="45">
        <f>IF(FilterType="FIR", IF(Extend_fmod, PRE_CALC!I55*Fm, PRE_CALC!A55*Fdata), IF(F_default=1,B106+(4*Fnotch-0)/8192,B106+(F_stop-F_start)/8192) )</f>
        <v>1625</v>
      </c>
      <c r="C107" s="39">
        <f t="shared" si="1"/>
        <v>-2.1251119361210443E-4</v>
      </c>
      <c r="D107" s="84">
        <f ca="1">IF(FilterType="FIR", IF(Extend_fmod=1,OFFSET(PRE_CALC!J55,0,DEC_RATE), OFFSET(PRE_CALC!B55,0,DEC_RATE)), C107)</f>
        <v>4.2300958268499998E-4</v>
      </c>
      <c r="E107" s="84">
        <f t="shared" ca="1" si="2"/>
        <v>1625</v>
      </c>
      <c r="F107" s="84">
        <f t="shared" ca="1" si="0"/>
        <v>4.2300958268499998E-4</v>
      </c>
      <c r="G107" s="119">
        <f>IF(FilterType="FIR",  PRE_CALC!A55*Fdata, IF(F_default=1,G106+(4*Fnotch-0)/8192,G106+(F_stop-F_start)/8192) )</f>
        <v>1625</v>
      </c>
      <c r="H107" s="120">
        <f ca="1">IF(FilterType="FIR", OFFSET(PRE_CALC!B55,0,DEC_RATE), C107)</f>
        <v>4.2300958268499998E-4</v>
      </c>
    </row>
    <row r="108" spans="2:8" x14ac:dyDescent="0.2">
      <c r="B108" s="45">
        <f>IF(FilterType="FIR", IF(Extend_fmod, PRE_CALC!I56*Fm, PRE_CALC!A56*Fdata), IF(F_default=1,B107+(4*Fnotch-0)/8192,B107+(F_stop-F_start)/8192) )</f>
        <v>1656.25</v>
      </c>
      <c r="C108" s="39">
        <f t="shared" si="1"/>
        <v>-2.2076329969028294E-4</v>
      </c>
      <c r="D108" s="84">
        <f ca="1">IF(FilterType="FIR", IF(Extend_fmod=1,OFFSET(PRE_CALC!J56,0,DEC_RATE), OFFSET(PRE_CALC!B56,0,DEC_RATE)), C108)</f>
        <v>4.3694078746100003E-4</v>
      </c>
      <c r="E108" s="84">
        <f t="shared" ca="1" si="2"/>
        <v>1656.25</v>
      </c>
      <c r="F108" s="84">
        <f t="shared" ca="1" si="0"/>
        <v>4.3694078746100003E-4</v>
      </c>
      <c r="G108" s="119">
        <f>IF(FilterType="FIR",  PRE_CALC!A56*Fdata, IF(F_default=1,G107+(4*Fnotch-0)/8192,G107+(F_stop-F_start)/8192) )</f>
        <v>1656.25</v>
      </c>
      <c r="H108" s="120">
        <f ca="1">IF(FilterType="FIR", OFFSET(PRE_CALC!B56,0,DEC_RATE), C108)</f>
        <v>4.3694078746100003E-4</v>
      </c>
    </row>
    <row r="109" spans="2:8" x14ac:dyDescent="0.2">
      <c r="B109" s="45">
        <f>IF(FilterType="FIR", IF(Extend_fmod, PRE_CALC!I57*Fm, PRE_CALC!A57*Fdata), IF(F_default=1,B108+(4*Fnotch-0)/8192,B108+(F_stop-F_start)/8192) )</f>
        <v>1687.5</v>
      </c>
      <c r="C109" s="39">
        <f t="shared" si="1"/>
        <v>-2.291725892909957E-4</v>
      </c>
      <c r="D109" s="84">
        <f ca="1">IF(FilterType="FIR", IF(Extend_fmod=1,OFFSET(PRE_CALC!J57,0,DEC_RATE), OFFSET(PRE_CALC!B57,0,DEC_RATE)), C109)</f>
        <v>4.5095498910899999E-4</v>
      </c>
      <c r="E109" s="84">
        <f t="shared" ca="1" si="2"/>
        <v>1687.5</v>
      </c>
      <c r="F109" s="84">
        <f t="shared" ca="1" si="0"/>
        <v>4.5095498910899999E-4</v>
      </c>
      <c r="G109" s="119">
        <f>IF(FilterType="FIR",  PRE_CALC!A57*Fdata, IF(F_default=1,G108+(4*Fnotch-0)/8192,G108+(F_stop-F_start)/8192) )</f>
        <v>1687.5</v>
      </c>
      <c r="H109" s="120">
        <f ca="1">IF(FilterType="FIR", OFFSET(PRE_CALC!B57,0,DEC_RATE), C109)</f>
        <v>4.5095498910899999E-4</v>
      </c>
    </row>
    <row r="110" spans="2:8" x14ac:dyDescent="0.2">
      <c r="B110" s="45">
        <f>IF(FilterType="FIR", IF(Extend_fmod, PRE_CALC!I58*Fm, PRE_CALC!A58*Fdata), IF(F_default=1,B109+(4*Fnotch-0)/8192,B109+(F_stop-F_start)/8192) )</f>
        <v>1718.75</v>
      </c>
      <c r="C110" s="39">
        <f t="shared" si="1"/>
        <v>-2.3773906245706182E-4</v>
      </c>
      <c r="D110" s="84">
        <f ca="1">IF(FilterType="FIR", IF(Extend_fmod=1,OFFSET(PRE_CALC!J58,0,DEC_RATE), OFFSET(PRE_CALC!B58,0,DEC_RATE)), C110)</f>
        <v>4.6504292455199999E-4</v>
      </c>
      <c r="E110" s="84">
        <f t="shared" ca="1" si="2"/>
        <v>1718.75</v>
      </c>
      <c r="F110" s="84">
        <f t="shared" ca="1" si="0"/>
        <v>4.6504292455199999E-4</v>
      </c>
      <c r="G110" s="119">
        <f>IF(FilterType="FIR",  PRE_CALC!A58*Fdata, IF(F_default=1,G109+(4*Fnotch-0)/8192,G109+(F_stop-F_start)/8192) )</f>
        <v>1718.75</v>
      </c>
      <c r="H110" s="120">
        <f ca="1">IF(FilterType="FIR", OFFSET(PRE_CALC!B58,0,DEC_RATE), C110)</f>
        <v>4.6504292455199999E-4</v>
      </c>
    </row>
    <row r="111" spans="2:8" x14ac:dyDescent="0.2">
      <c r="B111" s="45">
        <f>IF(FilterType="FIR", IF(Extend_fmod, PRE_CALC!I59*Fm, PRE_CALC!A59*Fdata), IF(F_default=1,B110+(4*Fnotch-0)/8192,B110+(F_stop-F_start)/8192) )</f>
        <v>1750</v>
      </c>
      <c r="C111" s="39">
        <f t="shared" si="1"/>
        <v>-2.4646271921958165E-4</v>
      </c>
      <c r="D111" s="84">
        <f ca="1">IF(FilterType="FIR", IF(Extend_fmod=1,OFFSET(PRE_CALC!J59,0,DEC_RATE), OFFSET(PRE_CALC!B59,0,DEC_RATE)), C111)</f>
        <v>4.7919525239399998E-4</v>
      </c>
      <c r="E111" s="84">
        <f t="shared" ca="1" si="2"/>
        <v>1750</v>
      </c>
      <c r="F111" s="84">
        <f t="shared" ca="1" si="0"/>
        <v>4.7919525239399998E-4</v>
      </c>
      <c r="G111" s="119">
        <f>IF(FilterType="FIR",  PRE_CALC!A59*Fdata, IF(F_default=1,G110+(4*Fnotch-0)/8192,G110+(F_stop-F_start)/8192) )</f>
        <v>1750</v>
      </c>
      <c r="H111" s="120">
        <f ca="1">IF(FilterType="FIR", OFFSET(PRE_CALC!B59,0,DEC_RATE), C111)</f>
        <v>4.7919525239399998E-4</v>
      </c>
    </row>
    <row r="112" spans="2:8" x14ac:dyDescent="0.2">
      <c r="B112" s="45">
        <f>IF(FilterType="FIR", IF(Extend_fmod, PRE_CALC!I60*Fm, PRE_CALC!A60*Fdata), IF(F_default=1,B111+(4*Fnotch-0)/8192,B111+(F_stop-F_start)/8192) )</f>
        <v>1781.25</v>
      </c>
      <c r="C112" s="39">
        <f t="shared" si="1"/>
        <v>-2.5534355959118621E-4</v>
      </c>
      <c r="D112" s="84">
        <f ca="1">IF(FilterType="FIR", IF(Extend_fmod=1,OFFSET(PRE_CALC!J60,0,DEC_RATE), OFFSET(PRE_CALC!B60,0,DEC_RATE)), C112)</f>
        <v>4.9340255764099999E-4</v>
      </c>
      <c r="E112" s="84">
        <f t="shared" ca="1" si="2"/>
        <v>1781.25</v>
      </c>
      <c r="F112" s="84">
        <f t="shared" ca="1" si="0"/>
        <v>4.9340255764099999E-4</v>
      </c>
      <c r="G112" s="119">
        <f>IF(FilterType="FIR",  PRE_CALC!A60*Fdata, IF(F_default=1,G111+(4*Fnotch-0)/8192,G111+(F_stop-F_start)/8192) )</f>
        <v>1781.25</v>
      </c>
      <c r="H112" s="120">
        <f ca="1">IF(FilterType="FIR", OFFSET(PRE_CALC!B60,0,DEC_RATE), C112)</f>
        <v>4.9340255764099999E-4</v>
      </c>
    </row>
    <row r="113" spans="2:8" x14ac:dyDescent="0.2">
      <c r="B113" s="45">
        <f>IF(FilterType="FIR", IF(Extend_fmod, PRE_CALC!I61*Fm, PRE_CALC!A61*Fdata), IF(F_default=1,B112+(4*Fnotch-0)/8192,B112+(F_stop-F_start)/8192) )</f>
        <v>1812.5</v>
      </c>
      <c r="C113" s="39">
        <f t="shared" si="1"/>
        <v>-2.6438158362486269E-4</v>
      </c>
      <c r="D113" s="84">
        <f ca="1">IF(FilterType="FIR", IF(Extend_fmod=1,OFFSET(PRE_CALC!J61,0,DEC_RATE), OFFSET(PRE_CALC!B61,0,DEC_RATE)), C113)</f>
        <v>5.0765535648700005E-4</v>
      </c>
      <c r="E113" s="84">
        <f t="shared" ca="1" si="2"/>
        <v>1812.5</v>
      </c>
      <c r="F113" s="84">
        <f t="shared" ca="1" si="0"/>
        <v>5.0765535648700005E-4</v>
      </c>
      <c r="G113" s="119">
        <f>IF(FilterType="FIR",  PRE_CALC!A61*Fdata, IF(F_default=1,G112+(4*Fnotch-0)/8192,G112+(F_stop-F_start)/8192) )</f>
        <v>1812.5</v>
      </c>
      <c r="H113" s="120">
        <f ca="1">IF(FilterType="FIR", OFFSET(PRE_CALC!B61,0,DEC_RATE), C113)</f>
        <v>5.0765535648700005E-4</v>
      </c>
    </row>
    <row r="114" spans="2:8" x14ac:dyDescent="0.2">
      <c r="B114" s="45">
        <f>IF(FilterType="FIR", IF(Extend_fmod, PRE_CALC!I62*Fm, PRE_CALC!A62*Fdata), IF(F_default=1,B113+(4*Fnotch-0)/8192,B113+(F_stop-F_start)/8192) )</f>
        <v>1843.75</v>
      </c>
      <c r="C114" s="39">
        <f t="shared" si="1"/>
        <v>-2.7357679135416464E-4</v>
      </c>
      <c r="D114" s="84">
        <f ca="1">IF(FilterType="FIR", IF(Extend_fmod=1,OFFSET(PRE_CALC!J62,0,DEC_RATE), OFFSET(PRE_CALC!B62,0,DEC_RATE)), C114)</f>
        <v>5.2194410112600003E-4</v>
      </c>
      <c r="E114" s="84">
        <f t="shared" ca="1" si="2"/>
        <v>1843.75</v>
      </c>
      <c r="F114" s="84">
        <f t="shared" ca="1" si="0"/>
        <v>5.2194410112600003E-4</v>
      </c>
      <c r="G114" s="119">
        <f>IF(FilterType="FIR",  PRE_CALC!A62*Fdata, IF(F_default=1,G113+(4*Fnotch-0)/8192,G113+(F_stop-F_start)/8192) )</f>
        <v>1843.75</v>
      </c>
      <c r="H114" s="120">
        <f ca="1">IF(FilterType="FIR", OFFSET(PRE_CALC!B62,0,DEC_RATE), C114)</f>
        <v>5.2194410112600003E-4</v>
      </c>
    </row>
    <row r="115" spans="2:8" x14ac:dyDescent="0.2">
      <c r="B115" s="45">
        <f>IF(FilterType="FIR", IF(Extend_fmod, PRE_CALC!I63*Fm, PRE_CALC!A63*Fdata), IF(F_default=1,B114+(4*Fnotch-0)/8192,B114+(F_stop-F_start)/8192) )</f>
        <v>1875</v>
      </c>
      <c r="C115" s="39">
        <f t="shared" si="1"/>
        <v>-2.8292918280960563E-4</v>
      </c>
      <c r="D115" s="84">
        <f ca="1">IF(FilterType="FIR", IF(Extend_fmod=1,OFFSET(PRE_CALC!J63,0,DEC_RATE), OFFSET(PRE_CALC!B63,0,DEC_RATE)), C115)</f>
        <v>5.3625918461899997E-4</v>
      </c>
      <c r="E115" s="84">
        <f t="shared" ca="1" si="2"/>
        <v>1875</v>
      </c>
      <c r="F115" s="84">
        <f t="shared" ca="1" si="0"/>
        <v>5.3625918461899997E-4</v>
      </c>
      <c r="G115" s="119">
        <f>IF(FilterType="FIR",  PRE_CALC!A63*Fdata, IF(F_default=1,G114+(4*Fnotch-0)/8192,G114+(F_stop-F_start)/8192) )</f>
        <v>1875</v>
      </c>
      <c r="H115" s="120">
        <f ca="1">IF(FilterType="FIR", OFFSET(PRE_CALC!B63,0,DEC_RATE), C115)</f>
        <v>5.3625918461899997E-4</v>
      </c>
    </row>
    <row r="116" spans="2:8" x14ac:dyDescent="0.2">
      <c r="B116" s="45">
        <f>IF(FilterType="FIR", IF(Extend_fmod, PRE_CALC!I64*Fm, PRE_CALC!A64*Fdata), IF(F_default=1,B115+(4*Fnotch-0)/8192,B115+(F_stop-F_start)/8192) )</f>
        <v>1906.25</v>
      </c>
      <c r="C116" s="39">
        <f t="shared" si="1"/>
        <v>-2.9243875800998048E-4</v>
      </c>
      <c r="D116" s="84">
        <f ca="1">IF(FilterType="FIR", IF(Extend_fmod=1,OFFSET(PRE_CALC!J64,0,DEC_RATE), OFFSET(PRE_CALC!B64,0,DEC_RATE)), C116)</f>
        <v>5.5059094577100003E-4</v>
      </c>
      <c r="E116" s="84">
        <f t="shared" ca="1" si="2"/>
        <v>1906.25</v>
      </c>
      <c r="F116" s="84">
        <f t="shared" ca="1" si="0"/>
        <v>5.5059094577100003E-4</v>
      </c>
      <c r="G116" s="119">
        <f>IF(FilterType="FIR",  PRE_CALC!A64*Fdata, IF(F_default=1,G115+(4*Fnotch-0)/8192,G115+(F_stop-F_start)/8192) )</f>
        <v>1906.25</v>
      </c>
      <c r="H116" s="120">
        <f ca="1">IF(FilterType="FIR", OFFSET(PRE_CALC!B64,0,DEC_RATE), C116)</f>
        <v>5.5059094577100003E-4</v>
      </c>
    </row>
    <row r="117" spans="2:8" x14ac:dyDescent="0.2">
      <c r="B117" s="45">
        <f>IF(FilterType="FIR", IF(Extend_fmod, PRE_CALC!I65*Fm, PRE_CALC!A65*Fdata), IF(F_default=1,B116+(4*Fnotch-0)/8192,B116+(F_stop-F_start)/8192) )</f>
        <v>1937.5</v>
      </c>
      <c r="C117" s="39">
        <f t="shared" si="1"/>
        <v>-3.0210551702794096E-4</v>
      </c>
      <c r="D117" s="84">
        <f ca="1">IF(FilterType="FIR", IF(Extend_fmod=1,OFFSET(PRE_CALC!J65,0,DEC_RATE), OFFSET(PRE_CALC!B65,0,DEC_RATE)), C117)</f>
        <v>5.6492967405700003E-4</v>
      </c>
      <c r="E117" s="84">
        <f t="shared" ca="1" si="2"/>
        <v>1937.5</v>
      </c>
      <c r="F117" s="84">
        <f t="shared" ca="1" si="0"/>
        <v>5.6492967405700003E-4</v>
      </c>
      <c r="G117" s="119">
        <f>IF(FilterType="FIR",  PRE_CALC!A65*Fdata, IF(F_default=1,G116+(4*Fnotch-0)/8192,G116+(F_stop-F_start)/8192) )</f>
        <v>1937.5</v>
      </c>
      <c r="H117" s="120">
        <f ca="1">IF(FilterType="FIR", OFFSET(PRE_CALC!B65,0,DEC_RATE), C117)</f>
        <v>5.6492967405700003E-4</v>
      </c>
    </row>
    <row r="118" spans="2:8" x14ac:dyDescent="0.2">
      <c r="B118" s="45">
        <f>IF(FilterType="FIR", IF(Extend_fmod, PRE_CALC!I66*Fm, PRE_CALC!A66*Fdata), IF(F_default=1,B117+(4*Fnotch-0)/8192,B117+(F_stop-F_start)/8192) )</f>
        <v>1968.75</v>
      </c>
      <c r="C118" s="39">
        <f t="shared" si="1"/>
        <v>-3.1192945985980785E-4</v>
      </c>
      <c r="D118" s="84">
        <f ca="1">IF(FilterType="FIR", IF(Extend_fmod=1,OFFSET(PRE_CALC!J66,0,DEC_RATE), OFFSET(PRE_CALC!B66,0,DEC_RATE)), C118)</f>
        <v>5.7926561455099996E-4</v>
      </c>
      <c r="E118" s="84">
        <f t="shared" ca="1" si="2"/>
        <v>1968.75</v>
      </c>
      <c r="F118" s="84">
        <f t="shared" ca="1" si="0"/>
        <v>5.7926561455099996E-4</v>
      </c>
      <c r="G118" s="119">
        <f>IF(FilterType="FIR",  PRE_CALC!A66*Fdata, IF(F_default=1,G117+(4*Fnotch-0)/8192,G117+(F_stop-F_start)/8192) )</f>
        <v>1968.75</v>
      </c>
      <c r="H118" s="120">
        <f ca="1">IF(FilterType="FIR", OFFSET(PRE_CALC!B66,0,DEC_RATE), C118)</f>
        <v>5.7926561455099996E-4</v>
      </c>
    </row>
    <row r="119" spans="2:8" x14ac:dyDescent="0.2">
      <c r="B119" s="45">
        <f>IF(FilterType="FIR", IF(Extend_fmod, PRE_CALC!I67*Fm, PRE_CALC!A67*Fdata), IF(F_default=1,B118+(4*Fnotch-0)/8192,B118+(F_stop-F_start)/8192) )</f>
        <v>2000</v>
      </c>
      <c r="C119" s="39">
        <f t="shared" si="1"/>
        <v>-3.2191058656733161E-4</v>
      </c>
      <c r="D119" s="84">
        <f ca="1">IF(FilterType="FIR", IF(Extend_fmod=1,OFFSET(PRE_CALC!J67,0,DEC_RATE), OFFSET(PRE_CALC!B67,0,DEC_RATE)), C119)</f>
        <v>5.9358897293499996E-4</v>
      </c>
      <c r="E119" s="84">
        <f t="shared" ca="1" si="2"/>
        <v>2000</v>
      </c>
      <c r="F119" s="84">
        <f t="shared" ref="F119:F182" ca="1" si="3">IF(G119&lt;=F_PB,H119, OFFSET(H:H,MATCH(F_PB-0.0001,G:G),0,1))</f>
        <v>5.9358897293499996E-4</v>
      </c>
      <c r="G119" s="119">
        <f>IF(FilterType="FIR",  PRE_CALC!A67*Fdata, IF(F_default=1,G118+(4*Fnotch-0)/8192,G118+(F_stop-F_start)/8192) )</f>
        <v>2000</v>
      </c>
      <c r="H119" s="120">
        <f ca="1">IF(FilterType="FIR", OFFSET(PRE_CALC!B67,0,DEC_RATE), C119)</f>
        <v>5.9358897293499996E-4</v>
      </c>
    </row>
    <row r="120" spans="2:8" x14ac:dyDescent="0.2">
      <c r="B120" s="45">
        <f>IF(FilterType="FIR", IF(Extend_fmod, PRE_CALC!I68*Fm, PRE_CALC!A68*Fdata), IF(F_default=1,B119+(4*Fnotch-0)/8192,B119+(F_stop-F_start)/8192) )</f>
        <v>2031.25</v>
      </c>
      <c r="C120" s="39">
        <f t="shared" ref="C120:C183" si="4">MAX(20*LOG(ABS(   (1/s_dec*SIN(s_dec*$B120/Fm*PI())/SIN($B120/Fm*PI()))^(order-1) * (1/s_dec2*SIN(s_dec2*$B120/Fm*PI())/SIN($B120/Fm*PI()))  )), -160)</f>
        <v>-3.3204889718029169E-4</v>
      </c>
      <c r="D120" s="84">
        <f ca="1">IF(FilterType="FIR", IF(Extend_fmod=1,OFFSET(PRE_CALC!J68,0,DEC_RATE), OFFSET(PRE_CALC!B68,0,DEC_RATE)), C120)</f>
        <v>6.0788992046000002E-4</v>
      </c>
      <c r="E120" s="84">
        <f t="shared" ref="E120:E183" ca="1" si="5">IF(G120&lt;=F_PB,G120, OFFSET(G:G,MATCH(F_PB-0.0001,G:G),0,1) )</f>
        <v>2031.25</v>
      </c>
      <c r="F120" s="84">
        <f t="shared" ca="1" si="3"/>
        <v>6.0788992046000002E-4</v>
      </c>
      <c r="G120" s="119">
        <f>IF(FilterType="FIR",  PRE_CALC!A68*Fdata, IF(F_default=1,G119+(4*Fnotch-0)/8192,G119+(F_stop-F_start)/8192) )</f>
        <v>2031.25</v>
      </c>
      <c r="H120" s="120">
        <f ca="1">IF(FilterType="FIR", OFFSET(PRE_CALC!B68,0,DEC_RATE), C120)</f>
        <v>6.0788992046000002E-4</v>
      </c>
    </row>
    <row r="121" spans="2:8" x14ac:dyDescent="0.2">
      <c r="B121" s="45">
        <f>IF(FilterType="FIR", IF(Extend_fmod, PRE_CALC!I69*Fm, PRE_CALC!A69*Fdata), IF(F_default=1,B120+(4*Fnotch-0)/8192,B120+(F_stop-F_start)/8192) )</f>
        <v>2062.5</v>
      </c>
      <c r="C121" s="39">
        <f t="shared" si="4"/>
        <v>-3.4234439173217812E-4</v>
      </c>
      <c r="D121" s="84">
        <f ca="1">IF(FilterType="FIR", IF(Extend_fmod=1,OFFSET(PRE_CALC!J69,0,DEC_RATE), OFFSET(PRE_CALC!B69,0,DEC_RATE)), C121)</f>
        <v>6.2215859900099999E-4</v>
      </c>
      <c r="E121" s="84">
        <f t="shared" ca="1" si="5"/>
        <v>2062.5</v>
      </c>
      <c r="F121" s="84">
        <f t="shared" ca="1" si="3"/>
        <v>6.2215859900099999E-4</v>
      </c>
      <c r="G121" s="119">
        <f>IF(FilterType="FIR",  PRE_CALC!A69*Fdata, IF(F_default=1,G120+(4*Fnotch-0)/8192,G120+(F_stop-F_start)/8192) )</f>
        <v>2062.5</v>
      </c>
      <c r="H121" s="120">
        <f ca="1">IF(FilterType="FIR", OFFSET(PRE_CALC!B69,0,DEC_RATE), C121)</f>
        <v>6.2215859900099999E-4</v>
      </c>
    </row>
    <row r="122" spans="2:8" x14ac:dyDescent="0.2">
      <c r="B122" s="45">
        <f>IF(FilterType="FIR", IF(Extend_fmod, PRE_CALC!I70*Fm, PRE_CALC!A70*Fdata), IF(F_default=1,B121+(4*Fnotch-0)/8192,B121+(F_stop-F_start)/8192) )</f>
        <v>2093.75</v>
      </c>
      <c r="C122" s="39">
        <f t="shared" si="4"/>
        <v>-3.5279707027079945E-4</v>
      </c>
      <c r="D122" s="84">
        <f ca="1">IF(FilterType="FIR", IF(Extend_fmod=1,OFFSET(PRE_CALC!J70,0,DEC_RATE), OFFSET(PRE_CALC!B70,0,DEC_RATE)), C122)</f>
        <v>6.3638512606699999E-4</v>
      </c>
      <c r="E122" s="84">
        <f t="shared" ca="1" si="5"/>
        <v>2093.75</v>
      </c>
      <c r="F122" s="84">
        <f t="shared" ca="1" si="3"/>
        <v>6.3638512606699999E-4</v>
      </c>
      <c r="G122" s="119">
        <f>IF(FilterType="FIR",  PRE_CALC!A70*Fdata, IF(F_default=1,G121+(4*Fnotch-0)/8192,G121+(F_stop-F_start)/8192) )</f>
        <v>2093.75</v>
      </c>
      <c r="H122" s="120">
        <f ca="1">IF(FilterType="FIR", OFFSET(PRE_CALC!B70,0,DEC_RATE), C122)</f>
        <v>6.3638512606699999E-4</v>
      </c>
    </row>
    <row r="123" spans="2:8" x14ac:dyDescent="0.2">
      <c r="B123" s="45">
        <f>IF(FilterType="FIR", IF(Extend_fmod, PRE_CALC!I71*Fm, PRE_CALC!A71*Fdata), IF(F_default=1,B122+(4*Fnotch-0)/8192,B122+(F_stop-F_start)/8192) )</f>
        <v>2125</v>
      </c>
      <c r="C123" s="39">
        <f t="shared" si="4"/>
        <v>-3.6340693282742304E-4</v>
      </c>
      <c r="D123" s="84">
        <f ca="1">IF(FilterType="FIR", IF(Extend_fmod=1,OFFSET(PRE_CALC!J71,0,DEC_RATE), OFFSET(PRE_CALC!B71,0,DEC_RATE)), C123)</f>
        <v>6.5055959987599999E-4</v>
      </c>
      <c r="E123" s="84">
        <f t="shared" ca="1" si="5"/>
        <v>2125</v>
      </c>
      <c r="F123" s="84">
        <f t="shared" ca="1" si="3"/>
        <v>6.5055959987599999E-4</v>
      </c>
      <c r="G123" s="119">
        <f>IF(FilterType="FIR",  PRE_CALC!A71*Fdata, IF(F_default=1,G122+(4*Fnotch-0)/8192,G122+(F_stop-F_start)/8192) )</f>
        <v>2125</v>
      </c>
      <c r="H123" s="120">
        <f ca="1">IF(FilterType="FIR", OFFSET(PRE_CALC!B71,0,DEC_RATE), C123)</f>
        <v>6.5055959987599999E-4</v>
      </c>
    </row>
    <row r="124" spans="2:8" x14ac:dyDescent="0.2">
      <c r="B124" s="45">
        <f>IF(FilterType="FIR", IF(Extend_fmod, PRE_CALC!I72*Fm, PRE_CALC!A72*Fdata), IF(F_default=1,B123+(4*Fnotch-0)/8192,B123+(F_stop-F_start)/8192) )</f>
        <v>2156.25</v>
      </c>
      <c r="C124" s="39">
        <f t="shared" si="4"/>
        <v>-3.7417397944667014E-4</v>
      </c>
      <c r="D124" s="84">
        <f ca="1">IF(FilterType="FIR", IF(Extend_fmod=1,OFFSET(PRE_CALC!J72,0,DEC_RATE), OFFSET(PRE_CALC!B72,0,DEC_RATE)), C124)</f>
        <v>6.6467210443100003E-4</v>
      </c>
      <c r="E124" s="84">
        <f t="shared" ca="1" si="5"/>
        <v>2156.25</v>
      </c>
      <c r="F124" s="84">
        <f t="shared" ca="1" si="3"/>
        <v>6.6467210443100003E-4</v>
      </c>
      <c r="G124" s="119">
        <f>IF(FilterType="FIR",  PRE_CALC!A72*Fdata, IF(F_default=1,G123+(4*Fnotch-0)/8192,G123+(F_stop-F_start)/8192) )</f>
        <v>2156.25</v>
      </c>
      <c r="H124" s="120">
        <f ca="1">IF(FilterType="FIR", OFFSET(PRE_CALC!B72,0,DEC_RATE), C124)</f>
        <v>6.6467210443100003E-4</v>
      </c>
    </row>
    <row r="125" spans="2:8" x14ac:dyDescent="0.2">
      <c r="B125" s="45">
        <f>IF(FilterType="FIR", IF(Extend_fmod, PRE_CALC!I73*Fm, PRE_CALC!A73*Fdata), IF(F_default=1,B124+(4*Fnotch-0)/8192,B124+(F_stop-F_start)/8192) )</f>
        <v>2187.5</v>
      </c>
      <c r="C125" s="39">
        <f t="shared" si="4"/>
        <v>-3.8509821016047838E-4</v>
      </c>
      <c r="D125" s="84">
        <f ca="1">IF(FilterType="FIR", IF(Extend_fmod=1,OFFSET(PRE_CALC!J73,0,DEC_RATE), OFFSET(PRE_CALC!B73,0,DEC_RATE)), C125)</f>
        <v>6.7871271459199998E-4</v>
      </c>
      <c r="E125" s="84">
        <f t="shared" ca="1" si="5"/>
        <v>2187.5</v>
      </c>
      <c r="F125" s="84">
        <f t="shared" ca="1" si="3"/>
        <v>6.7871271459199998E-4</v>
      </c>
      <c r="G125" s="119">
        <f>IF(FilterType="FIR",  PRE_CALC!A73*Fdata, IF(F_default=1,G124+(4*Fnotch-0)/8192,G124+(F_stop-F_start)/8192) )</f>
        <v>2187.5</v>
      </c>
      <c r="H125" s="120">
        <f ca="1">IF(FilterType="FIR", OFFSET(PRE_CALC!B73,0,DEC_RATE), C125)</f>
        <v>6.7871271459199998E-4</v>
      </c>
    </row>
    <row r="126" spans="2:8" x14ac:dyDescent="0.2">
      <c r="B126" s="45">
        <f>IF(FilterType="FIR", IF(Extend_fmod, PRE_CALC!I74*Fm, PRE_CALC!A74*Fdata), IF(F_default=1,B125+(4*Fnotch-0)/8192,B125+(F_stop-F_start)/8192) )</f>
        <v>2218.75</v>
      </c>
      <c r="C126" s="39">
        <f t="shared" si="4"/>
        <v>-3.9617962501992533E-4</v>
      </c>
      <c r="D126" s="84">
        <f ca="1">IF(FilterType="FIR", IF(Extend_fmod=1,OFFSET(PRE_CALC!J74,0,DEC_RATE), OFFSET(PRE_CALC!B74,0,DEC_RATE)), C126)</f>
        <v>6.92671501175E-4</v>
      </c>
      <c r="E126" s="84">
        <f t="shared" ca="1" si="5"/>
        <v>2218.75</v>
      </c>
      <c r="F126" s="84">
        <f t="shared" ca="1" si="3"/>
        <v>6.92671501175E-4</v>
      </c>
      <c r="G126" s="119">
        <f>IF(FilterType="FIR",  PRE_CALC!A74*Fdata, IF(F_default=1,G125+(4*Fnotch-0)/8192,G125+(F_stop-F_start)/8192) )</f>
        <v>2218.75</v>
      </c>
      <c r="H126" s="120">
        <f ca="1">IF(FilterType="FIR", OFFSET(PRE_CALC!B74,0,DEC_RATE), C126)</f>
        <v>6.92671501175E-4</v>
      </c>
    </row>
    <row r="127" spans="2:8" x14ac:dyDescent="0.2">
      <c r="B127" s="45">
        <f>IF(FilterType="FIR", IF(Extend_fmod, PRE_CALC!I75*Fm, PRE_CALC!A75*Fdata), IF(F_default=1,B126+(4*Fnotch-0)/8192,B126+(F_stop-F_start)/8192) )</f>
        <v>2250</v>
      </c>
      <c r="C127" s="39">
        <f t="shared" si="4"/>
        <v>-4.0741822406147596E-4</v>
      </c>
      <c r="D127" s="84">
        <f ca="1">IF(FilterType="FIR", IF(Extend_fmod=1,OFFSET(PRE_CALC!J75,0,DEC_RATE), OFFSET(PRE_CALC!B75,0,DEC_RATE)), C127)</f>
        <v>7.0653853606000004E-4</v>
      </c>
      <c r="E127" s="84">
        <f t="shared" ca="1" si="5"/>
        <v>2250</v>
      </c>
      <c r="F127" s="84">
        <f t="shared" ca="1" si="3"/>
        <v>7.0653853606000004E-4</v>
      </c>
      <c r="G127" s="119">
        <f>IF(FilterType="FIR",  PRE_CALC!A75*Fdata, IF(F_default=1,G126+(4*Fnotch-0)/8192,G126+(F_stop-F_start)/8192) )</f>
        <v>2250</v>
      </c>
      <c r="H127" s="120">
        <f ca="1">IF(FilterType="FIR", OFFSET(PRE_CALC!B75,0,DEC_RATE), C127)</f>
        <v>7.0653853606000004E-4</v>
      </c>
    </row>
    <row r="128" spans="2:8" x14ac:dyDescent="0.2">
      <c r="B128" s="45">
        <f>IF(FilterType="FIR", IF(Extend_fmod, PRE_CALC!I76*Fm, PRE_CALC!A76*Fdata), IF(F_default=1,B127+(4*Fnotch-0)/8192,B127+(F_stop-F_start)/8192) )</f>
        <v>2281.25</v>
      </c>
      <c r="C128" s="39">
        <f t="shared" si="4"/>
        <v>-4.1881400733687811E-4</v>
      </c>
      <c r="D128" s="84">
        <f ca="1">IF(FilterType="FIR", IF(Extend_fmod=1,OFFSET(PRE_CALC!J76,0,DEC_RATE), OFFSET(PRE_CALC!B76,0,DEC_RATE)), C128)</f>
        <v>7.2030389729199997E-4</v>
      </c>
      <c r="E128" s="84">
        <f t="shared" ca="1" si="5"/>
        <v>2281.25</v>
      </c>
      <c r="F128" s="84">
        <f t="shared" ca="1" si="3"/>
        <v>7.2030389729199997E-4</v>
      </c>
      <c r="G128" s="119">
        <f>IF(FilterType="FIR",  PRE_CALC!A76*Fdata, IF(F_default=1,G127+(4*Fnotch-0)/8192,G127+(F_stop-F_start)/8192) )</f>
        <v>2281.25</v>
      </c>
      <c r="H128" s="120">
        <f ca="1">IF(FilterType="FIR", OFFSET(PRE_CALC!B76,0,DEC_RATE), C128)</f>
        <v>7.2030389729199997E-4</v>
      </c>
    </row>
    <row r="129" spans="2:8" x14ac:dyDescent="0.2">
      <c r="B129" s="45">
        <f>IF(FilterType="FIR", IF(Extend_fmod, PRE_CALC!I77*Fm, PRE_CALC!A77*Fdata), IF(F_default=1,B128+(4*Fnotch-0)/8192,B128+(F_stop-F_start)/8192) )</f>
        <v>2312.5</v>
      </c>
      <c r="C129" s="39">
        <f t="shared" si="4"/>
        <v>-4.303669748610858E-4</v>
      </c>
      <c r="D129" s="84">
        <f ca="1">IF(FilterType="FIR", IF(Extend_fmod=1,OFFSET(PRE_CALC!J77,0,DEC_RATE), OFFSET(PRE_CALC!B77,0,DEC_RATE)), C129)</f>
        <v>7.3395767418600003E-4</v>
      </c>
      <c r="E129" s="84">
        <f t="shared" ca="1" si="5"/>
        <v>2312.5</v>
      </c>
      <c r="F129" s="84">
        <f t="shared" ca="1" si="3"/>
        <v>7.3395767418600003E-4</v>
      </c>
      <c r="G129" s="119">
        <f>IF(FilterType="FIR",  PRE_CALC!A77*Fdata, IF(F_default=1,G128+(4*Fnotch-0)/8192,G128+(F_stop-F_start)/8192) )</f>
        <v>2312.5</v>
      </c>
      <c r="H129" s="120">
        <f ca="1">IF(FilterType="FIR", OFFSET(PRE_CALC!B77,0,DEC_RATE), C129)</f>
        <v>7.3395767418600003E-4</v>
      </c>
    </row>
    <row r="130" spans="2:8" x14ac:dyDescent="0.2">
      <c r="B130" s="45">
        <f>IF(FilterType="FIR", IF(Extend_fmod, PRE_CALC!I78*Fm, PRE_CALC!A78*Fdata), IF(F_default=1,B129+(4*Fnotch-0)/8192,B129+(F_stop-F_start)/8192) )</f>
        <v>2343.75</v>
      </c>
      <c r="C130" s="39">
        <f t="shared" si="4"/>
        <v>-4.4207712671448355E-4</v>
      </c>
      <c r="D130" s="84">
        <f ca="1">IF(FilterType="FIR", IF(Extend_fmod=1,OFFSET(PRE_CALC!J78,0,DEC_RATE), OFFSET(PRE_CALC!B78,0,DEC_RATE)), C130)</f>
        <v>7.4748997244899996E-4</v>
      </c>
      <c r="E130" s="84">
        <f t="shared" ca="1" si="5"/>
        <v>2343.75</v>
      </c>
      <c r="F130" s="84">
        <f t="shared" ca="1" si="3"/>
        <v>7.4748997244899996E-4</v>
      </c>
      <c r="G130" s="119">
        <f>IF(FilterType="FIR",  PRE_CALC!A78*Fdata, IF(F_default=1,G129+(4*Fnotch-0)/8192,G129+(F_stop-F_start)/8192) )</f>
        <v>2343.75</v>
      </c>
      <c r="H130" s="120">
        <f ca="1">IF(FilterType="FIR", OFFSET(PRE_CALC!B78,0,DEC_RATE), C130)</f>
        <v>7.4748997244899996E-4</v>
      </c>
    </row>
    <row r="131" spans="2:8" x14ac:dyDescent="0.2">
      <c r="B131" s="45">
        <f>IF(FilterType="FIR", IF(Extend_fmod, PRE_CALC!I79*Fm, PRE_CALC!A79*Fdata), IF(F_default=1,B130+(4*Fnotch-0)/8192,B130+(F_stop-F_start)/8192) )</f>
        <v>2375</v>
      </c>
      <c r="C131" s="39">
        <f t="shared" si="4"/>
        <v>-4.5394446290401565E-4</v>
      </c>
      <c r="D131" s="84">
        <f ca="1">IF(FilterType="FIR", IF(Extend_fmod=1,OFFSET(PRE_CALC!J79,0,DEC_RATE), OFFSET(PRE_CALC!B79,0,DEC_RATE)), C131)</f>
        <v>7.6089091928600004E-4</v>
      </c>
      <c r="E131" s="84">
        <f t="shared" ca="1" si="5"/>
        <v>2375</v>
      </c>
      <c r="F131" s="84">
        <f t="shared" ca="1" si="3"/>
        <v>7.6089091928600004E-4</v>
      </c>
      <c r="G131" s="119">
        <f>IF(FilterType="FIR",  PRE_CALC!A79*Fdata, IF(F_default=1,G130+(4*Fnotch-0)/8192,G130+(F_stop-F_start)/8192) )</f>
        <v>2375</v>
      </c>
      <c r="H131" s="120">
        <f ca="1">IF(FilterType="FIR", OFFSET(PRE_CALC!B79,0,DEC_RATE), C131)</f>
        <v>7.6089091928600004E-4</v>
      </c>
    </row>
    <row r="132" spans="2:8" x14ac:dyDescent="0.2">
      <c r="B132" s="45">
        <f>IF(FilterType="FIR", IF(Extend_fmod, PRE_CALC!I80*Fm, PRE_CALC!A80*Fdata), IF(F_default=1,B131+(4*Fnotch-0)/8192,B131+(F_stop-F_start)/8192) )</f>
        <v>2406.25</v>
      </c>
      <c r="C132" s="39">
        <f t="shared" si="4"/>
        <v>-4.6596898350205679E-4</v>
      </c>
      <c r="D132" s="84">
        <f ca="1">IF(FilterType="FIR", IF(Extend_fmod=1,OFFSET(PRE_CALC!J80,0,DEC_RATE), OFFSET(PRE_CALC!B80,0,DEC_RATE)), C132)</f>
        <v>7.7415066849199996E-4</v>
      </c>
      <c r="E132" s="84">
        <f t="shared" ca="1" si="5"/>
        <v>2406.25</v>
      </c>
      <c r="F132" s="84">
        <f t="shared" ca="1" si="3"/>
        <v>7.7415066849199996E-4</v>
      </c>
      <c r="G132" s="119">
        <f>IF(FilterType="FIR",  PRE_CALC!A80*Fdata, IF(F_default=1,G131+(4*Fnotch-0)/8192,G131+(F_stop-F_start)/8192) )</f>
        <v>2406.25</v>
      </c>
      <c r="H132" s="120">
        <f ca="1">IF(FilterType="FIR", OFFSET(PRE_CALC!B80,0,DEC_RATE), C132)</f>
        <v>7.7415066849199996E-4</v>
      </c>
    </row>
    <row r="133" spans="2:8" x14ac:dyDescent="0.2">
      <c r="B133" s="45">
        <f>IF(FilterType="FIR", IF(Extend_fmod, PRE_CALC!I81*Fm, PRE_CALC!A81*Fdata), IF(F_default=1,B132+(4*Fnotch-0)/8192,B132+(F_stop-F_start)/8192) )</f>
        <v>2437.5</v>
      </c>
      <c r="C133" s="39">
        <f t="shared" si="4"/>
        <v>-4.781506885451521E-4</v>
      </c>
      <c r="D133" s="84">
        <f ca="1">IF(FilterType="FIR", IF(Extend_fmod=1,OFFSET(PRE_CALC!J81,0,DEC_RATE), OFFSET(PRE_CALC!B81,0,DEC_RATE)), C133)</f>
        <v>7.8725940555499996E-4</v>
      </c>
      <c r="E133" s="84">
        <f t="shared" ca="1" si="5"/>
        <v>2437.5</v>
      </c>
      <c r="F133" s="84">
        <f t="shared" ca="1" si="3"/>
        <v>7.8725940555499996E-4</v>
      </c>
      <c r="G133" s="119">
        <f>IF(FilterType="FIR",  PRE_CALC!A81*Fdata, IF(F_default=1,G132+(4*Fnotch-0)/8192,G132+(F_stop-F_start)/8192) )</f>
        <v>2437.5</v>
      </c>
      <c r="H133" s="120">
        <f ca="1">IF(FilterType="FIR", OFFSET(PRE_CALC!B81,0,DEC_RATE), C133)</f>
        <v>7.8725940555499996E-4</v>
      </c>
    </row>
    <row r="134" spans="2:8" x14ac:dyDescent="0.2">
      <c r="B134" s="45">
        <f>IF(FilterType="FIR", IF(Extend_fmod, PRE_CALC!I82*Fm, PRE_CALC!A82*Fdata), IF(F_default=1,B133+(4*Fnotch-0)/8192,B133+(F_stop-F_start)/8192) )</f>
        <v>2468.75</v>
      </c>
      <c r="C134" s="39">
        <f t="shared" si="4"/>
        <v>-4.9048957806680621E-4</v>
      </c>
      <c r="D134" s="84">
        <f ca="1">IF(FilterType="FIR", IF(Extend_fmod=1,OFFSET(PRE_CALC!J82,0,DEC_RATE), OFFSET(PRE_CALC!B82,0,DEC_RATE)), C134)</f>
        <v>8.0020735274200004E-4</v>
      </c>
      <c r="E134" s="84">
        <f t="shared" ca="1" si="5"/>
        <v>2468.75</v>
      </c>
      <c r="F134" s="84">
        <f t="shared" ca="1" si="3"/>
        <v>8.0020735274200004E-4</v>
      </c>
      <c r="G134" s="119">
        <f>IF(FilterType="FIR",  PRE_CALC!A82*Fdata, IF(F_default=1,G133+(4*Fnotch-0)/8192,G133+(F_stop-F_start)/8192) )</f>
        <v>2468.75</v>
      </c>
      <c r="H134" s="120">
        <f ca="1">IF(FilterType="FIR", OFFSET(PRE_CALC!B82,0,DEC_RATE), C134)</f>
        <v>8.0020735274200004E-4</v>
      </c>
    </row>
    <row r="135" spans="2:8" x14ac:dyDescent="0.2">
      <c r="B135" s="45">
        <f>IF(FilterType="FIR", IF(Extend_fmod, PRE_CALC!I83*Fm, PRE_CALC!A83*Fdata), IF(F_default=1,B134+(4*Fnotch-0)/8192,B134+(F_stop-F_start)/8192) )</f>
        <v>2500</v>
      </c>
      <c r="C135" s="39">
        <f t="shared" si="4"/>
        <v>-5.0298565213220052E-4</v>
      </c>
      <c r="D135" s="84">
        <f ca="1">IF(FilterType="FIR", IF(Extend_fmod=1,OFFSET(PRE_CALC!J83,0,DEC_RATE), OFFSET(PRE_CALC!B83,0,DEC_RATE)), C135)</f>
        <v>8.1298477417899998E-4</v>
      </c>
      <c r="E135" s="84">
        <f t="shared" ca="1" si="5"/>
        <v>2500</v>
      </c>
      <c r="F135" s="84">
        <f t="shared" ca="1" si="3"/>
        <v>8.1298477417899998E-4</v>
      </c>
      <c r="G135" s="119">
        <f>IF(FilterType="FIR",  PRE_CALC!A83*Fdata, IF(F_default=1,G134+(4*Fnotch-0)/8192,G134+(F_stop-F_start)/8192) )</f>
        <v>2500</v>
      </c>
      <c r="H135" s="120">
        <f ca="1">IF(FilterType="FIR", OFFSET(PRE_CALC!B83,0,DEC_RATE), C135)</f>
        <v>8.1298477417899998E-4</v>
      </c>
    </row>
    <row r="136" spans="2:8" x14ac:dyDescent="0.2">
      <c r="B136" s="45">
        <f>IF(FilterType="FIR", IF(Extend_fmod, PRE_CALC!I84*Fm, PRE_CALC!A84*Fdata), IF(F_default=1,B135+(4*Fnotch-0)/8192,B135+(F_stop-F_start)/8192) )</f>
        <v>2531.25</v>
      </c>
      <c r="C136" s="39">
        <f t="shared" si="4"/>
        <v>-5.1563891077936633E-4</v>
      </c>
      <c r="D136" s="84">
        <f ca="1">IF(FilterType="FIR", IF(Extend_fmod=1,OFFSET(PRE_CALC!J84,0,DEC_RATE), OFFSET(PRE_CALC!B84,0,DEC_RATE)), C136)</f>
        <v>8.2558198089500003E-4</v>
      </c>
      <c r="E136" s="84">
        <f t="shared" ca="1" si="5"/>
        <v>2531.25</v>
      </c>
      <c r="F136" s="84">
        <f t="shared" ca="1" si="3"/>
        <v>8.2558198089500003E-4</v>
      </c>
      <c r="G136" s="119">
        <f>IF(FilterType="FIR",  PRE_CALC!A84*Fdata, IF(F_default=1,G135+(4*Fnotch-0)/8192,G135+(F_stop-F_start)/8192) )</f>
        <v>2531.25</v>
      </c>
      <c r="H136" s="120">
        <f ca="1">IF(FilterType="FIR", OFFSET(PRE_CALC!B84,0,DEC_RATE), C136)</f>
        <v>8.2558198089500003E-4</v>
      </c>
    </row>
    <row r="137" spans="2:8" x14ac:dyDescent="0.2">
      <c r="B137" s="45">
        <f>IF(FilterType="FIR", IF(Extend_fmod, PRE_CALC!I85*Fm, PRE_CALC!A85*Fdata), IF(F_default=1,B136+(4*Fnotch-0)/8192,B136+(F_stop-F_start)/8192) )</f>
        <v>2562.5</v>
      </c>
      <c r="C137" s="39">
        <f t="shared" si="4"/>
        <v>-5.2844935405100906E-4</v>
      </c>
      <c r="D137" s="84">
        <f ca="1">IF(FilterType="FIR", IF(Extend_fmod=1,OFFSET(PRE_CALC!J85,0,DEC_RATE), OFFSET(PRE_CALC!B85,0,DEC_RATE)), C137)</f>
        <v>8.3798933588799995E-4</v>
      </c>
      <c r="E137" s="84">
        <f t="shared" ca="1" si="5"/>
        <v>2562.5</v>
      </c>
      <c r="F137" s="84">
        <f t="shared" ca="1" si="3"/>
        <v>8.3798933588799995E-4</v>
      </c>
      <c r="G137" s="119">
        <f>IF(FilterType="FIR",  PRE_CALC!A85*Fdata, IF(F_default=1,G136+(4*Fnotch-0)/8192,G136+(F_stop-F_start)/8192) )</f>
        <v>2562.5</v>
      </c>
      <c r="H137" s="120">
        <f ca="1">IF(FilterType="FIR", OFFSET(PRE_CALC!B85,0,DEC_RATE), C137)</f>
        <v>8.3798933588799995E-4</v>
      </c>
    </row>
    <row r="138" spans="2:8" x14ac:dyDescent="0.2">
      <c r="B138" s="45">
        <f>IF(FilterType="FIR", IF(Extend_fmod, PRE_CALC!I86*Fm, PRE_CALC!A86*Fdata), IF(F_default=1,B137+(4*Fnotch-0)/8192,B137+(F_stop-F_start)/8192) )</f>
        <v>2593.75</v>
      </c>
      <c r="C138" s="39">
        <f t="shared" si="4"/>
        <v>-5.4141698200800982E-4</v>
      </c>
      <c r="D138" s="84">
        <f ca="1">IF(FilterType="FIR", IF(Extend_fmod=1,OFFSET(PRE_CALC!J86,0,DEC_RATE), OFFSET(PRE_CALC!B86,0,DEC_RATE)), C138)</f>
        <v>8.5019725912700004E-4</v>
      </c>
      <c r="E138" s="84">
        <f t="shared" ca="1" si="5"/>
        <v>2593.75</v>
      </c>
      <c r="F138" s="84">
        <f t="shared" ca="1" si="3"/>
        <v>8.5019725912700004E-4</v>
      </c>
      <c r="G138" s="119">
        <f>IF(FilterType="FIR",  PRE_CALC!A86*Fdata, IF(F_default=1,G137+(4*Fnotch-0)/8192,G137+(F_stop-F_start)/8192) )</f>
        <v>2593.75</v>
      </c>
      <c r="H138" s="120">
        <f ca="1">IF(FilterType="FIR", OFFSET(PRE_CALC!B86,0,DEC_RATE), C138)</f>
        <v>8.5019725912700004E-4</v>
      </c>
    </row>
    <row r="139" spans="2:8" x14ac:dyDescent="0.2">
      <c r="B139" s="45">
        <f>IF(FilterType="FIR", IF(Extend_fmod, PRE_CALC!I87*Fm, PRE_CALC!A87*Fdata), IF(F_default=1,B138+(4*Fnotch-0)/8192,B138+(F_stop-F_start)/8192) )</f>
        <v>2625</v>
      </c>
      <c r="C139" s="39">
        <f t="shared" si="4"/>
        <v>-5.5454179468506361E-4</v>
      </c>
      <c r="D139" s="84">
        <f ca="1">IF(FilterType="FIR", IF(Extend_fmod=1,OFFSET(PRE_CALC!J87,0,DEC_RATE), OFFSET(PRE_CALC!B87,0,DEC_RATE)), C139)</f>
        <v>8.6219623256299997E-4</v>
      </c>
      <c r="E139" s="84">
        <f t="shared" ca="1" si="5"/>
        <v>2625</v>
      </c>
      <c r="F139" s="84">
        <f t="shared" ca="1" si="3"/>
        <v>8.6219623256299997E-4</v>
      </c>
      <c r="G139" s="119">
        <f>IF(FilterType="FIR",  PRE_CALC!A87*Fdata, IF(F_default=1,G138+(4*Fnotch-0)/8192,G138+(F_stop-F_start)/8192) )</f>
        <v>2625</v>
      </c>
      <c r="H139" s="120">
        <f ca="1">IF(FilterType="FIR", OFFSET(PRE_CALC!B87,0,DEC_RATE), C139)</f>
        <v>8.6219623256299997E-4</v>
      </c>
    </row>
    <row r="140" spans="2:8" x14ac:dyDescent="0.2">
      <c r="B140" s="45">
        <f>IF(FilterType="FIR", IF(Extend_fmod, PRE_CALC!I88*Fm, PRE_CALC!A88*Fdata), IF(F_default=1,B139+(4*Fnotch-0)/8192,B139+(F_stop-F_start)/8192) )</f>
        <v>2656.25</v>
      </c>
      <c r="C140" s="39">
        <f t="shared" si="4"/>
        <v>-5.678237921282899E-4</v>
      </c>
      <c r="D140" s="84">
        <f ca="1">IF(FilterType="FIR", IF(Extend_fmod=1,OFFSET(PRE_CALC!J88,0,DEC_RATE), OFFSET(PRE_CALC!B88,0,DEC_RATE)), C140)</f>
        <v>8.7397680511200001E-4</v>
      </c>
      <c r="E140" s="84">
        <f t="shared" ca="1" si="5"/>
        <v>2656.25</v>
      </c>
      <c r="F140" s="84">
        <f t="shared" ca="1" si="3"/>
        <v>8.7397680511200001E-4</v>
      </c>
      <c r="G140" s="119">
        <f>IF(FilterType="FIR",  PRE_CALC!A88*Fdata, IF(F_default=1,G139+(4*Fnotch-0)/8192,G139+(F_stop-F_start)/8192) )</f>
        <v>2656.25</v>
      </c>
      <c r="H140" s="120">
        <f ca="1">IF(FilterType="FIR", OFFSET(PRE_CALC!B88,0,DEC_RATE), C140)</f>
        <v>8.7397680511200001E-4</v>
      </c>
    </row>
    <row r="141" spans="2:8" x14ac:dyDescent="0.2">
      <c r="B141" s="45">
        <f>IF(FilterType="FIR", IF(Extend_fmod, PRE_CALC!I89*Fm, PRE_CALC!A89*Fdata), IF(F_default=1,B140+(4*Fnotch-0)/8192,B140+(F_stop-F_start)/8192) )</f>
        <v>2687.5</v>
      </c>
      <c r="C141" s="39">
        <f t="shared" si="4"/>
        <v>-5.8126297440005525E-4</v>
      </c>
      <c r="D141" s="84">
        <f ca="1">IF(FilterType="FIR", IF(Extend_fmod=1,OFFSET(PRE_CALC!J89,0,DEC_RATE), OFFSET(PRE_CALC!B89,0,DEC_RATE)), C141)</f>
        <v>8.8552959760599998E-4</v>
      </c>
      <c r="E141" s="84">
        <f t="shared" ca="1" si="5"/>
        <v>2687.5</v>
      </c>
      <c r="F141" s="84">
        <f t="shared" ca="1" si="3"/>
        <v>8.8552959760599998E-4</v>
      </c>
      <c r="G141" s="119">
        <f>IF(FilterType="FIR",  PRE_CALC!A89*Fdata, IF(F_default=1,G140+(4*Fnotch-0)/8192,G140+(F_stop-F_start)/8192) )</f>
        <v>2687.5</v>
      </c>
      <c r="H141" s="120">
        <f ca="1">IF(FilterType="FIR", OFFSET(PRE_CALC!B89,0,DEC_RATE), C141)</f>
        <v>8.8552959760599998E-4</v>
      </c>
    </row>
    <row r="142" spans="2:8" x14ac:dyDescent="0.2">
      <c r="B142" s="45">
        <f>IF(FilterType="FIR", IF(Extend_fmod, PRE_CALC!I90*Fm, PRE_CALC!A90*Fdata), IF(F_default=1,B141+(4*Fnotch-0)/8192,B141+(F_stop-F_start)/8192) )</f>
        <v>2718.75</v>
      </c>
      <c r="C142" s="39">
        <f t="shared" si="4"/>
        <v>-5.9485934154714809E-4</v>
      </c>
      <c r="D142" s="84">
        <f ca="1">IF(FilterType="FIR", IF(Extend_fmod=1,OFFSET(PRE_CALC!J90,0,DEC_RATE), OFFSET(PRE_CALC!B90,0,DEC_RATE)), C142)</f>
        <v>8.9684530770200001E-4</v>
      </c>
      <c r="E142" s="84">
        <f t="shared" ca="1" si="5"/>
        <v>2718.75</v>
      </c>
      <c r="F142" s="84">
        <f t="shared" ca="1" si="3"/>
        <v>8.9684530770200001E-4</v>
      </c>
      <c r="G142" s="119">
        <f>IF(FilterType="FIR",  PRE_CALC!A90*Fdata, IF(F_default=1,G141+(4*Fnotch-0)/8192,G141+(F_stop-F_start)/8192) )</f>
        <v>2718.75</v>
      </c>
      <c r="H142" s="120">
        <f ca="1">IF(FilterType="FIR", OFFSET(PRE_CALC!B90,0,DEC_RATE), C142)</f>
        <v>8.9684530770200001E-4</v>
      </c>
    </row>
    <row r="143" spans="2:8" x14ac:dyDescent="0.2">
      <c r="B143" s="45">
        <f>IF(FilterType="FIR", IF(Extend_fmod, PRE_CALC!I91*Fm, PRE_CALC!A91*Fdata), IF(F_default=1,B142+(4*Fnotch-0)/8192,B142+(F_stop-F_start)/8192) )</f>
        <v>2750</v>
      </c>
      <c r="C143" s="39">
        <f t="shared" si="4"/>
        <v>-6.0861289362488808E-4</v>
      </c>
      <c r="D143" s="84">
        <f ca="1">IF(FilterType="FIR", IF(Extend_fmod=1,OFFSET(PRE_CALC!J91,0,DEC_RATE), OFFSET(PRE_CALC!B91,0,DEC_RATE)), C143)</f>
        <v>9.0791471479100005E-4</v>
      </c>
      <c r="E143" s="84">
        <f t="shared" ca="1" si="5"/>
        <v>2750</v>
      </c>
      <c r="F143" s="84">
        <f t="shared" ca="1" si="3"/>
        <v>9.0791471479100005E-4</v>
      </c>
      <c r="G143" s="119">
        <f>IF(FilterType="FIR",  PRE_CALC!A91*Fdata, IF(F_default=1,G142+(4*Fnotch-0)/8192,G142+(F_stop-F_start)/8192) )</f>
        <v>2750</v>
      </c>
      <c r="H143" s="120">
        <f ca="1">IF(FilterType="FIR", OFFSET(PRE_CALC!B91,0,DEC_RATE), C143)</f>
        <v>9.0791471479100005E-4</v>
      </c>
    </row>
    <row r="144" spans="2:8" x14ac:dyDescent="0.2">
      <c r="B144" s="45">
        <f>IF(FilterType="FIR", IF(Extend_fmod, PRE_CALC!I92*Fm, PRE_CALC!A92*Fdata), IF(F_default=1,B143+(4*Fnotch-0)/8192,B143+(F_stop-F_start)/8192) )</f>
        <v>2781.25</v>
      </c>
      <c r="C144" s="39">
        <f t="shared" si="4"/>
        <v>-6.2252363066240852E-4</v>
      </c>
      <c r="D144" s="84">
        <f ca="1">IF(FilterType="FIR", IF(Extend_fmod=1,OFFSET(PRE_CALC!J92,0,DEC_RATE), OFFSET(PRE_CALC!B92,0,DEC_RATE)), C144)</f>
        <v>9.1872868484700002E-4</v>
      </c>
      <c r="E144" s="84">
        <f t="shared" ca="1" si="5"/>
        <v>2781.25</v>
      </c>
      <c r="F144" s="84">
        <f t="shared" ca="1" si="3"/>
        <v>9.1872868484700002E-4</v>
      </c>
      <c r="G144" s="119">
        <f>IF(FilterType="FIR",  PRE_CALC!A92*Fdata, IF(F_default=1,G143+(4*Fnotch-0)/8192,G143+(F_stop-F_start)/8192) )</f>
        <v>2781.25</v>
      </c>
      <c r="H144" s="120">
        <f ca="1">IF(FilterType="FIR", OFFSET(PRE_CALC!B92,0,DEC_RATE), C144)</f>
        <v>9.1872868484700002E-4</v>
      </c>
    </row>
    <row r="145" spans="2:8" x14ac:dyDescent="0.2">
      <c r="B145" s="45">
        <f>IF(FilterType="FIR", IF(Extend_fmod, PRE_CALC!I93*Fm, PRE_CALC!A93*Fdata), IF(F_default=1,B144+(4*Fnotch-0)/8192,B144+(F_stop-F_start)/8192) )</f>
        <v>2812.5</v>
      </c>
      <c r="C145" s="39">
        <f t="shared" si="4"/>
        <v>-6.3659155274848711E-4</v>
      </c>
      <c r="D145" s="84">
        <f ca="1">IF(FilterType="FIR", IF(Extend_fmod=1,OFFSET(PRE_CALC!J93,0,DEC_RATE), OFFSET(PRE_CALC!B93,0,DEC_RATE)), C145)</f>
        <v>9.2927817525200005E-4</v>
      </c>
      <c r="E145" s="84">
        <f t="shared" ca="1" si="5"/>
        <v>2812.5</v>
      </c>
      <c r="F145" s="84">
        <f t="shared" ca="1" si="3"/>
        <v>9.2927817525200005E-4</v>
      </c>
      <c r="G145" s="119">
        <f>IF(FilterType="FIR",  PRE_CALC!A93*Fdata, IF(F_default=1,G144+(4*Fnotch-0)/8192,G144+(F_stop-F_start)/8192) )</f>
        <v>2812.5</v>
      </c>
      <c r="H145" s="120">
        <f ca="1">IF(FilterType="FIR", OFFSET(PRE_CALC!B93,0,DEC_RATE), C145)</f>
        <v>9.2927817525200005E-4</v>
      </c>
    </row>
    <row r="146" spans="2:8" x14ac:dyDescent="0.2">
      <c r="B146" s="45">
        <f>IF(FilterType="FIR", IF(Extend_fmod, PRE_CALC!I94*Fm, PRE_CALC!A94*Fdata), IF(F_default=1,B145+(4*Fnotch-0)/8192,B145+(F_stop-F_start)/8192) )</f>
        <v>2843.75</v>
      </c>
      <c r="C146" s="39">
        <f t="shared" si="4"/>
        <v>-6.5081665991388918E-4</v>
      </c>
      <c r="D146" s="84">
        <f ca="1">IF(FilterType="FIR", IF(Extend_fmod=1,OFFSET(PRE_CALC!J94,0,DEC_RATE), OFFSET(PRE_CALC!B94,0,DEC_RATE)), C146)</f>
        <v>9.3955423958000004E-4</v>
      </c>
      <c r="E146" s="84">
        <f t="shared" ca="1" si="5"/>
        <v>2843.75</v>
      </c>
      <c r="F146" s="84">
        <f t="shared" ca="1" si="3"/>
        <v>9.3955423958000004E-4</v>
      </c>
      <c r="G146" s="119">
        <f>IF(FilterType="FIR",  PRE_CALC!A94*Fdata, IF(F_default=1,G145+(4*Fnotch-0)/8192,G145+(F_stop-F_start)/8192) )</f>
        <v>2843.75</v>
      </c>
      <c r="H146" s="120">
        <f ca="1">IF(FilterType="FIR", OFFSET(PRE_CALC!B94,0,DEC_RATE), C146)</f>
        <v>9.3955423958000004E-4</v>
      </c>
    </row>
    <row r="147" spans="2:8" x14ac:dyDescent="0.2">
      <c r="B147" s="45">
        <f>IF(FilterType="FIR", IF(Extend_fmod, PRE_CALC!I95*Fm, PRE_CALC!A95*Fdata), IF(F_default=1,B146+(4*Fnotch-0)/8192,B146+(F_stop-F_start)/8192) )</f>
        <v>2875</v>
      </c>
      <c r="C147" s="39">
        <f t="shared" si="4"/>
        <v>-6.6519895219116151E-4</v>
      </c>
      <c r="D147" s="84">
        <f ca="1">IF(FilterType="FIR", IF(Extend_fmod=1,OFFSET(PRE_CALC!J95,0,DEC_RATE), OFFSET(PRE_CALC!B95,0,DEC_RATE)), C147)</f>
        <v>9.4954803234299995E-4</v>
      </c>
      <c r="E147" s="84">
        <f t="shared" ca="1" si="5"/>
        <v>2875</v>
      </c>
      <c r="F147" s="84">
        <f t="shared" ca="1" si="3"/>
        <v>9.4954803234299995E-4</v>
      </c>
      <c r="G147" s="119">
        <f>IF(FilterType="FIR",  PRE_CALC!A95*Fdata, IF(F_default=1,G146+(4*Fnotch-0)/8192,G146+(F_stop-F_start)/8192) )</f>
        <v>2875</v>
      </c>
      <c r="H147" s="120">
        <f ca="1">IF(FilterType="FIR", OFFSET(PRE_CALC!B95,0,DEC_RATE), C147)</f>
        <v>9.4954803234299995E-4</v>
      </c>
    </row>
    <row r="148" spans="2:8" x14ac:dyDescent="0.2">
      <c r="B148" s="45">
        <f>IF(FilterType="FIR", IF(Extend_fmod, PRE_CALC!I96*Fm, PRE_CALC!A96*Fdata), IF(F_default=1,B147+(4*Fnotch-0)/8192,B147+(F_stop-F_start)/8192) )</f>
        <v>2906.25</v>
      </c>
      <c r="C148" s="39">
        <f t="shared" si="4"/>
        <v>-6.7973842966863687E-4</v>
      </c>
      <c r="D148" s="84">
        <f ca="1">IF(FilterType="FIR", IF(Extend_fmod=1,OFFSET(PRE_CALC!J96,0,DEC_RATE), OFFSET(PRE_CALC!B96,0,DEC_RATE)), C148)</f>
        <v>9.5925081368500005E-4</v>
      </c>
      <c r="E148" s="84">
        <f t="shared" ca="1" si="5"/>
        <v>2906.25</v>
      </c>
      <c r="F148" s="84">
        <f t="shared" ca="1" si="3"/>
        <v>9.5925081368500005E-4</v>
      </c>
      <c r="G148" s="119">
        <f>IF(FilterType="FIR",  PRE_CALC!A96*Fdata, IF(F_default=1,G147+(4*Fnotch-0)/8192,G147+(F_stop-F_start)/8192) )</f>
        <v>2906.25</v>
      </c>
      <c r="H148" s="120">
        <f ca="1">IF(FilterType="FIR", OFFSET(PRE_CALC!B96,0,DEC_RATE), C148)</f>
        <v>9.5925081368500005E-4</v>
      </c>
    </row>
    <row r="149" spans="2:8" x14ac:dyDescent="0.2">
      <c r="B149" s="45">
        <f>IF(FilterType="FIR", IF(Extend_fmod, PRE_CALC!I97*Fm, PRE_CALC!A97*Fdata), IF(F_default=1,B148+(4*Fnotch-0)/8192,B148+(F_stop-F_start)/8192) )</f>
        <v>2937.5</v>
      </c>
      <c r="C149" s="39">
        <f t="shared" si="4"/>
        <v>-6.9443509238242265E-4</v>
      </c>
      <c r="D149" s="84">
        <f ca="1">IF(FilterType="FIR", IF(Extend_fmod=1,OFFSET(PRE_CALC!J97,0,DEC_RATE), OFFSET(PRE_CALC!B97,0,DEC_RATE)), C149)</f>
        <v>9.6865395404900005E-4</v>
      </c>
      <c r="E149" s="84">
        <f t="shared" ca="1" si="5"/>
        <v>2937.5</v>
      </c>
      <c r="F149" s="84">
        <f t="shared" ca="1" si="3"/>
        <v>9.6865395404900005E-4</v>
      </c>
      <c r="G149" s="119">
        <f>IF(FilterType="FIR",  PRE_CALC!A97*Fdata, IF(F_default=1,G148+(4*Fnotch-0)/8192,G148+(F_stop-F_start)/8192) )</f>
        <v>2937.5</v>
      </c>
      <c r="H149" s="120">
        <f ca="1">IF(FilterType="FIR", OFFSET(PRE_CALC!B97,0,DEC_RATE), C149)</f>
        <v>9.6865395404900005E-4</v>
      </c>
    </row>
    <row r="150" spans="2:8" x14ac:dyDescent="0.2">
      <c r="B150" s="45">
        <f>IF(FilterType="FIR", IF(Extend_fmod, PRE_CALC!I98*Fm, PRE_CALC!A98*Fdata), IF(F_default=1,B149+(4*Fnotch-0)/8192,B149+(F_stop-F_start)/8192) )</f>
        <v>2968.75</v>
      </c>
      <c r="C150" s="39">
        <f t="shared" si="4"/>
        <v>-7.0928894039837438E-4</v>
      </c>
      <c r="D150" s="84">
        <f ca="1">IF(FilterType="FIR", IF(Extend_fmod=1,OFFSET(PRE_CALC!J98,0,DEC_RATE), OFFSET(PRE_CALC!B98,0,DEC_RATE)), C150)</f>
        <v>9.7774893876999996E-4</v>
      </c>
      <c r="E150" s="84">
        <f t="shared" ca="1" si="5"/>
        <v>2968.75</v>
      </c>
      <c r="F150" s="84">
        <f t="shared" ca="1" si="3"/>
        <v>9.7774893876999996E-4</v>
      </c>
      <c r="G150" s="119">
        <f>IF(FilterType="FIR",  PRE_CALC!A98*Fdata, IF(F_default=1,G149+(4*Fnotch-0)/8192,G149+(F_stop-F_start)/8192) )</f>
        <v>2968.75</v>
      </c>
      <c r="H150" s="120">
        <f ca="1">IF(FilterType="FIR", OFFSET(PRE_CALC!B98,0,DEC_RATE), C150)</f>
        <v>9.7774893876999996E-4</v>
      </c>
    </row>
    <row r="151" spans="2:8" x14ac:dyDescent="0.2">
      <c r="B151" s="45">
        <f>IF(FilterType="FIR", IF(Extend_fmod, PRE_CALC!I99*Fm, PRE_CALC!A99*Fdata), IF(F_default=1,B150+(4*Fnotch-0)/8192,B150+(F_stop-F_start)/8192) )</f>
        <v>3000</v>
      </c>
      <c r="C151" s="39">
        <f t="shared" si="4"/>
        <v>-7.2429997377159014E-4</v>
      </c>
      <c r="D151" s="84">
        <f ca="1">IF(FilterType="FIR", IF(Extend_fmod=1,OFFSET(PRE_CALC!J99,0,DEC_RATE), OFFSET(PRE_CALC!B99,0,DEC_RATE)), C151)</f>
        <v>9.86527372661E-4</v>
      </c>
      <c r="E151" s="84">
        <f t="shared" ca="1" si="5"/>
        <v>3000</v>
      </c>
      <c r="F151" s="84">
        <f t="shared" ca="1" si="3"/>
        <v>9.86527372661E-4</v>
      </c>
      <c r="G151" s="119">
        <f>IF(FilterType="FIR",  PRE_CALC!A99*Fdata, IF(F_default=1,G150+(4*Fnotch-0)/8192,G150+(F_stop-F_start)/8192) )</f>
        <v>3000</v>
      </c>
      <c r="H151" s="120">
        <f ca="1">IF(FilterType="FIR", OFFSET(PRE_CALC!B99,0,DEC_RATE), C151)</f>
        <v>9.86527372661E-4</v>
      </c>
    </row>
    <row r="152" spans="2:8" x14ac:dyDescent="0.2">
      <c r="B152" s="45">
        <f>IF(FilterType="FIR", IF(Extend_fmod, PRE_CALC!I100*Fm, PRE_CALC!A100*Fdata), IF(F_default=1,B151+(4*Fnotch-0)/8192,B151+(F_stop-F_start)/8192) )</f>
        <v>3031.25</v>
      </c>
      <c r="C152" s="39">
        <f t="shared" si="4"/>
        <v>-7.3946819254062555E-4</v>
      </c>
      <c r="D152" s="84">
        <f ca="1">IF(FilterType="FIR", IF(Extend_fmod=1,OFFSET(PRE_CALC!J100,0,DEC_RATE), OFFSET(PRE_CALC!B100,0,DEC_RATE)), C152)</f>
        <v>9.9498098448199995E-4</v>
      </c>
      <c r="E152" s="84">
        <f t="shared" ca="1" si="5"/>
        <v>3031.25</v>
      </c>
      <c r="F152" s="84">
        <f t="shared" ca="1" si="3"/>
        <v>9.9498098448199995E-4</v>
      </c>
      <c r="G152" s="119">
        <f>IF(FilterType="FIR",  PRE_CALC!A100*Fdata, IF(F_default=1,G151+(4*Fnotch-0)/8192,G151+(F_stop-F_start)/8192) )</f>
        <v>3031.25</v>
      </c>
      <c r="H152" s="120">
        <f ca="1">IF(FilterType="FIR", OFFSET(PRE_CALC!B100,0,DEC_RATE), C152)</f>
        <v>9.9498098448199995E-4</v>
      </c>
    </row>
    <row r="153" spans="2:8" x14ac:dyDescent="0.2">
      <c r="B153" s="45">
        <f>IF(FilterType="FIR", IF(Extend_fmod, PRE_CALC!I101*Fm, PRE_CALC!A101*Fdata), IF(F_default=1,B152+(4*Fnotch-0)/8192,B152+(F_stop-F_start)/8192) )</f>
        <v>3062.5</v>
      </c>
      <c r="C153" s="39">
        <f t="shared" si="4"/>
        <v>-7.5479359678824959E-4</v>
      </c>
      <c r="D153" s="84">
        <f ca="1">IF(FilterType="FIR", IF(Extend_fmod=1,OFFSET(PRE_CALC!J101,0,DEC_RATE), OFFSET(PRE_CALC!B101,0,DEC_RATE)), C153)</f>
        <v>1.0031016314400001E-3</v>
      </c>
      <c r="E153" s="84">
        <f t="shared" ca="1" si="5"/>
        <v>3062.5</v>
      </c>
      <c r="F153" s="84">
        <f t="shared" ca="1" si="3"/>
        <v>1.0031016314400001E-3</v>
      </c>
      <c r="G153" s="119">
        <f>IF(FilterType="FIR",  PRE_CALC!A101*Fdata, IF(F_default=1,G152+(4*Fnotch-0)/8192,G152+(F_stop-F_start)/8192) )</f>
        <v>3062.5</v>
      </c>
      <c r="H153" s="120">
        <f ca="1">IF(FilterType="FIR", OFFSET(PRE_CALC!B101,0,DEC_RATE), C153)</f>
        <v>1.0031016314400001E-3</v>
      </c>
    </row>
    <row r="154" spans="2:8" x14ac:dyDescent="0.2">
      <c r="B154" s="45">
        <f>IF(FilterType="FIR", IF(Extend_fmod, PRE_CALC!I102*Fm, PRE_CALC!A102*Fdata), IF(F_default=1,B153+(4*Fnotch-0)/8192,B153+(F_stop-F_start)/8192) )</f>
        <v>3093.75</v>
      </c>
      <c r="C154" s="39">
        <f t="shared" si="4"/>
        <v>-7.70276186538254E-4</v>
      </c>
      <c r="D154" s="84">
        <f ca="1">IF(FilterType="FIR", IF(Extend_fmod=1,OFFSET(PRE_CALC!J102,0,DEC_RATE), OFFSET(PRE_CALC!B102,0,DEC_RATE)), C154)</f>
        <v>1.0108813035299999E-3</v>
      </c>
      <c r="E154" s="84">
        <f t="shared" ca="1" si="5"/>
        <v>3093.75</v>
      </c>
      <c r="F154" s="84">
        <f t="shared" ca="1" si="3"/>
        <v>1.0108813035299999E-3</v>
      </c>
      <c r="G154" s="119">
        <f>IF(FilterType="FIR",  PRE_CALC!A102*Fdata, IF(F_default=1,G153+(4*Fnotch-0)/8192,G153+(F_stop-F_start)/8192) )</f>
        <v>3093.75</v>
      </c>
      <c r="H154" s="120">
        <f ca="1">IF(FilterType="FIR", OFFSET(PRE_CALC!B102,0,DEC_RATE), C154)</f>
        <v>1.0108813035299999E-3</v>
      </c>
    </row>
    <row r="155" spans="2:8" x14ac:dyDescent="0.2">
      <c r="B155" s="45">
        <f>IF(FilterType="FIR", IF(Extend_fmod, PRE_CALC!I103*Fm, PRE_CALC!A103*Fdata), IF(F_default=1,B154+(4*Fnotch-0)/8192,B154+(F_stop-F_start)/8192) )</f>
        <v>3125</v>
      </c>
      <c r="C155" s="39">
        <f t="shared" si="4"/>
        <v>-7.8591596188468376E-4</v>
      </c>
      <c r="D155" s="84">
        <f ca="1">IF(FilterType="FIR", IF(Extend_fmod=1,OFFSET(PRE_CALC!J103,0,DEC_RATE), OFFSET(PRE_CALC!B103,0,DEC_RATE)), C155)</f>
        <v>1.0183121279399999E-3</v>
      </c>
      <c r="E155" s="84">
        <f t="shared" ca="1" si="5"/>
        <v>3125</v>
      </c>
      <c r="F155" s="84">
        <f t="shared" ca="1" si="3"/>
        <v>1.0183121279399999E-3</v>
      </c>
      <c r="G155" s="119">
        <f>IF(FilterType="FIR",  PRE_CALC!A103*Fdata, IF(F_default=1,G154+(4*Fnotch-0)/8192,G154+(F_stop-F_start)/8192) )</f>
        <v>3125</v>
      </c>
      <c r="H155" s="120">
        <f ca="1">IF(FilterType="FIR", OFFSET(PRE_CALC!B103,0,DEC_RATE), C155)</f>
        <v>1.0183121279399999E-3</v>
      </c>
    </row>
    <row r="156" spans="2:8" x14ac:dyDescent="0.2">
      <c r="B156" s="45">
        <f>IF(FilterType="FIR", IF(Extend_fmod, PRE_CALC!I104*Fm, PRE_CALC!A104*Fdata), IF(F_default=1,B155+(4*Fnotch-0)/8192,B155+(F_stop-F_start)/8192) )</f>
        <v>3156.25</v>
      </c>
      <c r="C156" s="39">
        <f t="shared" si="4"/>
        <v>-8.0171292286549962E-4</v>
      </c>
      <c r="D156" s="84">
        <f ca="1">IF(FilterType="FIR", IF(Extend_fmod=1,OFFSET(PRE_CALC!J104,0,DEC_RATE), OFFSET(PRE_CALC!B104,0,DEC_RATE)), C156)</f>
        <v>1.0253863732800001E-3</v>
      </c>
      <c r="E156" s="84">
        <f t="shared" ca="1" si="5"/>
        <v>3156.25</v>
      </c>
      <c r="F156" s="84">
        <f t="shared" ca="1" si="3"/>
        <v>1.0253863732800001E-3</v>
      </c>
      <c r="G156" s="119">
        <f>IF(FilterType="FIR",  PRE_CALC!A104*Fdata, IF(F_default=1,G155+(4*Fnotch-0)/8192,G155+(F_stop-F_start)/8192) )</f>
        <v>3156.25</v>
      </c>
      <c r="H156" s="120">
        <f ca="1">IF(FilterType="FIR", OFFSET(PRE_CALC!B104,0,DEC_RATE), C156)</f>
        <v>1.0253863732800001E-3</v>
      </c>
    </row>
    <row r="157" spans="2:8" x14ac:dyDescent="0.2">
      <c r="B157" s="45">
        <f>IF(FilterType="FIR", IF(Extend_fmod, PRE_CALC!I105*Fm, PRE_CALC!A105*Fdata), IF(F_default=1,B156+(4*Fnotch-0)/8192,B156+(F_stop-F_start)/8192) )</f>
        <v>3187.5</v>
      </c>
      <c r="C157" s="39">
        <f t="shared" si="4"/>
        <v>-8.1766706954165889E-4</v>
      </c>
      <c r="D157" s="84">
        <f ca="1">IF(FilterType="FIR", IF(Extend_fmod=1,OFFSET(PRE_CALC!J105,0,DEC_RATE), OFFSET(PRE_CALC!B105,0,DEC_RATE)), C157)</f>
        <v>1.03209645382E-3</v>
      </c>
      <c r="E157" s="84">
        <f t="shared" ca="1" si="5"/>
        <v>3187.5</v>
      </c>
      <c r="F157" s="84">
        <f t="shared" ca="1" si="3"/>
        <v>1.03209645382E-3</v>
      </c>
      <c r="G157" s="119">
        <f>IF(FilterType="FIR",  PRE_CALC!A105*Fdata, IF(F_default=1,G156+(4*Fnotch-0)/8192,G156+(F_stop-F_start)/8192) )</f>
        <v>3187.5</v>
      </c>
      <c r="H157" s="120">
        <f ca="1">IF(FilterType="FIR", OFFSET(PRE_CALC!B105,0,DEC_RATE), C157)</f>
        <v>1.03209645382E-3</v>
      </c>
    </row>
    <row r="158" spans="2:8" x14ac:dyDescent="0.2">
      <c r="B158" s="45">
        <f>IF(FilterType="FIR", IF(Extend_fmod, PRE_CALC!I106*Fm, PRE_CALC!A106*Fdata), IF(F_default=1,B157+(4*Fnotch-0)/8192,B157+(F_stop-F_start)/8192) )</f>
        <v>3218.75</v>
      </c>
      <c r="C158" s="39">
        <f t="shared" si="4"/>
        <v>-8.3377840197686366E-4</v>
      </c>
      <c r="D158" s="84">
        <f ca="1">IF(FilterType="FIR", IF(Extend_fmod=1,OFFSET(PRE_CALC!J106,0,DEC_RATE), OFFSET(PRE_CALC!B106,0,DEC_RATE)), C158)</f>
        <v>1.0384349336399999E-3</v>
      </c>
      <c r="E158" s="84">
        <f t="shared" ca="1" si="5"/>
        <v>3218.75</v>
      </c>
      <c r="F158" s="84">
        <f t="shared" ca="1" si="3"/>
        <v>1.0384349336399999E-3</v>
      </c>
      <c r="G158" s="119">
        <f>IF(FilterType="FIR",  PRE_CALC!A106*Fdata, IF(F_default=1,G157+(4*Fnotch-0)/8192,G157+(F_stop-F_start)/8192) )</f>
        <v>3218.75</v>
      </c>
      <c r="H158" s="120">
        <f ca="1">IF(FilterType="FIR", OFFSET(PRE_CALC!B106,0,DEC_RATE), C158)</f>
        <v>1.0384349336399999E-3</v>
      </c>
    </row>
    <row r="159" spans="2:8" x14ac:dyDescent="0.2">
      <c r="B159" s="45">
        <f>IF(FilterType="FIR", IF(Extend_fmod, PRE_CALC!I107*Fm, PRE_CALC!A107*Fdata), IF(F_default=1,B158+(4*Fnotch-0)/8192,B158+(F_stop-F_start)/8192) )</f>
        <v>3250</v>
      </c>
      <c r="C159" s="39">
        <f t="shared" si="4"/>
        <v>-8.5004692022020063E-4</v>
      </c>
      <c r="D159" s="84">
        <f ca="1">IF(FilterType="FIR", IF(Extend_fmod=1,OFFSET(PRE_CALC!J107,0,DEC_RATE), OFFSET(PRE_CALC!B107,0,DEC_RATE)), C159)</f>
        <v>1.04439453071E-3</v>
      </c>
      <c r="E159" s="84">
        <f t="shared" ca="1" si="5"/>
        <v>3250</v>
      </c>
      <c r="F159" s="84">
        <f t="shared" ca="1" si="3"/>
        <v>1.04439453071E-3</v>
      </c>
      <c r="G159" s="119">
        <f>IF(FilterType="FIR",  PRE_CALC!A107*Fdata, IF(F_default=1,G158+(4*Fnotch-0)/8192,G158+(F_stop-F_start)/8192) )</f>
        <v>3250</v>
      </c>
      <c r="H159" s="120">
        <f ca="1">IF(FilterType="FIR", OFFSET(PRE_CALC!B107,0,DEC_RATE), C159)</f>
        <v>1.04439453071E-3</v>
      </c>
    </row>
    <row r="160" spans="2:8" x14ac:dyDescent="0.2">
      <c r="B160" s="45">
        <f>IF(FilterType="FIR", IF(Extend_fmod, PRE_CALC!I108*Fm, PRE_CALC!A108*Fdata), IF(F_default=1,B159+(4*Fnotch-0)/8192,B159+(F_stop-F_start)/8192) )</f>
        <v>3281.25</v>
      </c>
      <c r="C160" s="39">
        <f t="shared" si="4"/>
        <v>-8.6647262434664694E-4</v>
      </c>
      <c r="D160" s="84">
        <f ca="1">IF(FilterType="FIR", IF(Extend_fmod=1,OFFSET(PRE_CALC!J108,0,DEC_RATE), OFFSET(PRE_CALC!B108,0,DEC_RATE)), C160)</f>
        <v>1.04996812092E-3</v>
      </c>
      <c r="E160" s="84">
        <f t="shared" ca="1" si="5"/>
        <v>3281.25</v>
      </c>
      <c r="F160" s="84">
        <f t="shared" ca="1" si="3"/>
        <v>1.04996812092E-3</v>
      </c>
      <c r="G160" s="119">
        <f>IF(FilterType="FIR",  PRE_CALC!A108*Fdata, IF(F_default=1,G159+(4*Fnotch-0)/8192,G159+(F_stop-F_start)/8192) )</f>
        <v>3281.25</v>
      </c>
      <c r="H160" s="120">
        <f ca="1">IF(FilterType="FIR", OFFSET(PRE_CALC!B108,0,DEC_RATE), C160)</f>
        <v>1.04996812092E-3</v>
      </c>
    </row>
    <row r="161" spans="2:8" x14ac:dyDescent="0.2">
      <c r="B161" s="45">
        <f>IF(FilterType="FIR", IF(Extend_fmod, PRE_CALC!I109*Fm, PRE_CALC!A109*Fdata), IF(F_default=1,B160+(4*Fnotch-0)/8192,B160+(F_stop-F_start)/8192) )</f>
        <v>3312.5</v>
      </c>
      <c r="C161" s="39">
        <f t="shared" si="4"/>
        <v>-8.8305551441849326E-4</v>
      </c>
      <c r="D161" s="84">
        <f ca="1">IF(FilterType="FIR", IF(Extend_fmod=1,OFFSET(PRE_CALC!J109,0,DEC_RATE), OFFSET(PRE_CALC!B109,0,DEC_RATE)), C161)</f>
        <v>1.05514874202E-3</v>
      </c>
      <c r="E161" s="84">
        <f t="shared" ca="1" si="5"/>
        <v>3312.5</v>
      </c>
      <c r="F161" s="84">
        <f t="shared" ca="1" si="3"/>
        <v>1.05514874202E-3</v>
      </c>
      <c r="G161" s="119">
        <f>IF(FilterType="FIR",  PRE_CALC!A109*Fdata, IF(F_default=1,G160+(4*Fnotch-0)/8192,G160+(F_stop-F_start)/8192) )</f>
        <v>3312.5</v>
      </c>
      <c r="H161" s="120">
        <f ca="1">IF(FilterType="FIR", OFFSET(PRE_CALC!B109,0,DEC_RATE), C161)</f>
        <v>1.05514874202E-3</v>
      </c>
    </row>
    <row r="162" spans="2:8" x14ac:dyDescent="0.2">
      <c r="B162" s="45">
        <f>IF(FilterType="FIR", IF(Extend_fmod, PRE_CALC!I110*Fm, PRE_CALC!A110*Fdata), IF(F_default=1,B161+(4*Fnotch-0)/8192,B161+(F_stop-F_start)/8192) )</f>
        <v>3343.75</v>
      </c>
      <c r="C162" s="39">
        <f t="shared" si="4"/>
        <v>-8.9979559048245037E-4</v>
      </c>
      <c r="D162" s="84">
        <f ca="1">IF(FilterType="FIR", IF(Extend_fmod=1,OFFSET(PRE_CALC!J110,0,DEC_RATE), OFFSET(PRE_CALC!B110,0,DEC_RATE)), C162)</f>
        <v>1.05992959749E-3</v>
      </c>
      <c r="E162" s="84">
        <f t="shared" ca="1" si="5"/>
        <v>3343.75</v>
      </c>
      <c r="F162" s="84">
        <f t="shared" ca="1" si="3"/>
        <v>1.05992959749E-3</v>
      </c>
      <c r="G162" s="119">
        <f>IF(FilterType="FIR",  PRE_CALC!A110*Fdata, IF(F_default=1,G161+(4*Fnotch-0)/8192,G161+(F_stop-F_start)/8192) )</f>
        <v>3343.75</v>
      </c>
      <c r="H162" s="120">
        <f ca="1">IF(FilterType="FIR", OFFSET(PRE_CALC!B110,0,DEC_RATE), C162)</f>
        <v>1.05992959749E-3</v>
      </c>
    </row>
    <row r="163" spans="2:8" x14ac:dyDescent="0.2">
      <c r="B163" s="45">
        <f>IF(FilterType="FIR", IF(Extend_fmod, PRE_CALC!I111*Fm, PRE_CALC!A111*Fdata), IF(F_default=1,B162+(4*Fnotch-0)/8192,B162+(F_stop-F_start)/8192) )</f>
        <v>3375</v>
      </c>
      <c r="C163" s="39">
        <f t="shared" si="4"/>
        <v>-9.1669285261690566E-4</v>
      </c>
      <c r="D163" s="84">
        <f ca="1">IF(FilterType="FIR", IF(Extend_fmod=1,OFFSET(PRE_CALC!J111,0,DEC_RATE), OFFSET(PRE_CALC!B111,0,DEC_RATE)), C163)</f>
        <v>1.0643040603600001E-3</v>
      </c>
      <c r="E163" s="84">
        <f t="shared" ca="1" si="5"/>
        <v>3375</v>
      </c>
      <c r="F163" s="84">
        <f t="shared" ca="1" si="3"/>
        <v>1.0643040603600001E-3</v>
      </c>
      <c r="G163" s="119">
        <f>IF(FilterType="FIR",  PRE_CALC!A111*Fdata, IF(F_default=1,G162+(4*Fnotch-0)/8192,G162+(F_stop-F_start)/8192) )</f>
        <v>3375</v>
      </c>
      <c r="H163" s="120">
        <f ca="1">IF(FilterType="FIR", OFFSET(PRE_CALC!B111,0,DEC_RATE), C163)</f>
        <v>1.0643040603600001E-3</v>
      </c>
    </row>
    <row r="164" spans="2:8" x14ac:dyDescent="0.2">
      <c r="B164" s="45">
        <f>IF(FilterType="FIR", IF(Extend_fmod, PRE_CALC!I112*Fm, PRE_CALC!A112*Fdata), IF(F_default=1,B163+(4*Fnotch-0)/8192,B163+(F_stop-F_start)/8192) )</f>
        <v>3406.25</v>
      </c>
      <c r="C164" s="39">
        <f t="shared" si="4"/>
        <v>-9.3374730087212926E-4</v>
      </c>
      <c r="D164" s="84">
        <f ca="1">IF(FilterType="FIR", IF(Extend_fmod=1,OFFSET(PRE_CALC!J112,0,DEC_RATE), OFFSET(PRE_CALC!B112,0,DEC_RATE)), C164)</f>
        <v>1.0682656769099999E-3</v>
      </c>
      <c r="E164" s="84">
        <f t="shared" ca="1" si="5"/>
        <v>3406.25</v>
      </c>
      <c r="F164" s="84">
        <f t="shared" ca="1" si="3"/>
        <v>1.0682656769099999E-3</v>
      </c>
      <c r="G164" s="119">
        <f>IF(FilterType="FIR",  PRE_CALC!A112*Fdata, IF(F_default=1,G163+(4*Fnotch-0)/8192,G163+(F_stop-F_start)/8192) )</f>
        <v>3406.25</v>
      </c>
      <c r="H164" s="120">
        <f ca="1">IF(FilterType="FIR", OFFSET(PRE_CALC!B112,0,DEC_RATE), C164)</f>
        <v>1.0682656769099999E-3</v>
      </c>
    </row>
    <row r="165" spans="2:8" x14ac:dyDescent="0.2">
      <c r="B165" s="45">
        <f>IF(FilterType="FIR", IF(Extend_fmod, PRE_CALC!I113*Fm, PRE_CALC!A113*Fdata), IF(F_default=1,B164+(4*Fnotch-0)/8192,B164+(F_stop-F_start)/8192) )</f>
        <v>3437.5</v>
      </c>
      <c r="C165" s="39">
        <f t="shared" si="4"/>
        <v>-9.5095893531656596E-4</v>
      </c>
      <c r="D165" s="84">
        <f ca="1">IF(FilterType="FIR", IF(Extend_fmod=1,OFFSET(PRE_CALC!J113,0,DEC_RATE), OFFSET(PRE_CALC!B113,0,DEC_RATE)), C165)</f>
        <v>1.07180817034E-3</v>
      </c>
      <c r="E165" s="84">
        <f t="shared" ca="1" si="5"/>
        <v>3437.5</v>
      </c>
      <c r="F165" s="84">
        <f t="shared" ca="1" si="3"/>
        <v>1.07180817034E-3</v>
      </c>
      <c r="G165" s="119">
        <f>IF(FilterType="FIR",  PRE_CALC!A113*Fdata, IF(F_default=1,G164+(4*Fnotch-0)/8192,G164+(F_stop-F_start)/8192) )</f>
        <v>3437.5</v>
      </c>
      <c r="H165" s="120">
        <f ca="1">IF(FilterType="FIR", OFFSET(PRE_CALC!B113,0,DEC_RATE), C165)</f>
        <v>1.07180817034E-3</v>
      </c>
    </row>
    <row r="166" spans="2:8" x14ac:dyDescent="0.2">
      <c r="B166" s="45">
        <f>IF(FilterType="FIR", IF(Extend_fmod, PRE_CALC!I114*Fm, PRE_CALC!A114*Fdata), IF(F_default=1,B165+(4*Fnotch-0)/8192,B165+(F_stop-F_start)/8192) )</f>
        <v>3468.75</v>
      </c>
      <c r="C166" s="39">
        <f t="shared" si="4"/>
        <v>-9.6832775602333329E-4</v>
      </c>
      <c r="D166" s="84">
        <f ca="1">IF(FilterType="FIR", IF(Extend_fmod=1,OFFSET(PRE_CALC!J114,0,DEC_RATE), OFFSET(PRE_CALC!B114,0,DEC_RATE)), C166)</f>
        <v>1.0749254443300001E-3</v>
      </c>
      <c r="E166" s="84">
        <f t="shared" ca="1" si="5"/>
        <v>3468.75</v>
      </c>
      <c r="F166" s="84">
        <f t="shared" ca="1" si="3"/>
        <v>1.0749254443300001E-3</v>
      </c>
      <c r="G166" s="119">
        <f>IF(FilterType="FIR",  PRE_CALC!A114*Fdata, IF(F_default=1,G165+(4*Fnotch-0)/8192,G165+(F_stop-F_start)/8192) )</f>
        <v>3468.75</v>
      </c>
      <c r="H166" s="120">
        <f ca="1">IF(FilterType="FIR", OFFSET(PRE_CALC!B114,0,DEC_RATE), C166)</f>
        <v>1.0749254443300001E-3</v>
      </c>
    </row>
    <row r="167" spans="2:8" x14ac:dyDescent="0.2">
      <c r="B167" s="45">
        <f>IF(FilterType="FIR", IF(Extend_fmod, PRE_CALC!I115*Fm, PRE_CALC!A115*Fdata), IF(F_default=1,B166+(4*Fnotch-0)/8192,B166+(F_stop-F_start)/8192) )</f>
        <v>3500</v>
      </c>
      <c r="C167" s="39">
        <f t="shared" si="4"/>
        <v>-9.8585376304707525E-4</v>
      </c>
      <c r="D167" s="84">
        <f ca="1">IF(FilterType="FIR", IF(Extend_fmod=1,OFFSET(PRE_CALC!J115,0,DEC_RATE), OFFSET(PRE_CALC!B115,0,DEC_RATE)), C167)</f>
        <v>1.0776115865100001E-3</v>
      </c>
      <c r="E167" s="84">
        <f t="shared" ca="1" si="5"/>
        <v>3500</v>
      </c>
      <c r="F167" s="84">
        <f t="shared" ca="1" si="3"/>
        <v>1.0776115865100001E-3</v>
      </c>
      <c r="G167" s="119">
        <f>IF(FilterType="FIR",  PRE_CALC!A115*Fdata, IF(F_default=1,G166+(4*Fnotch-0)/8192,G166+(F_stop-F_start)/8192) )</f>
        <v>3500</v>
      </c>
      <c r="H167" s="120">
        <f ca="1">IF(FilterType="FIR", OFFSET(PRE_CALC!B115,0,DEC_RATE), C167)</f>
        <v>1.0776115865100001E-3</v>
      </c>
    </row>
    <row r="168" spans="2:8" x14ac:dyDescent="0.2">
      <c r="B168" s="45">
        <f>IF(FilterType="FIR", IF(Extend_fmod, PRE_CALC!I116*Fm, PRE_CALC!A116*Fdata), IF(F_default=1,B167+(4*Fnotch-0)/8192,B167+(F_stop-F_start)/8192) )</f>
        <v>3531.25</v>
      </c>
      <c r="C168" s="39">
        <f t="shared" si="4"/>
        <v>-1.0035369564528949E-3</v>
      </c>
      <c r="D168" s="84">
        <f ca="1">IF(FilterType="FIR", IF(Extend_fmod=1,OFFSET(PRE_CALC!J116,0,DEC_RATE), OFFSET(PRE_CALC!B116,0,DEC_RATE)), C168)</f>
        <v>1.0798608719000001E-3</v>
      </c>
      <c r="E168" s="84">
        <f t="shared" ca="1" si="5"/>
        <v>3531.25</v>
      </c>
      <c r="F168" s="84">
        <f t="shared" ca="1" si="3"/>
        <v>1.0798608719000001E-3</v>
      </c>
      <c r="G168" s="119">
        <f>IF(FilterType="FIR",  PRE_CALC!A116*Fdata, IF(F_default=1,G167+(4*Fnotch-0)/8192,G167+(F_stop-F_start)/8192) )</f>
        <v>3531.25</v>
      </c>
      <c r="H168" s="120">
        <f ca="1">IF(FilterType="FIR", OFFSET(PRE_CALC!B116,0,DEC_RATE), C168)</f>
        <v>1.0798608719000001E-3</v>
      </c>
    </row>
    <row r="169" spans="2:8" x14ac:dyDescent="0.2">
      <c r="B169" s="45">
        <f>IF(FilterType="FIR", IF(Extend_fmod, PRE_CALC!I117*Fm, PRE_CALC!A117*Fdata), IF(F_default=1,B168+(4*Fnotch-0)/8192,B168+(F_stop-F_start)/8192) )</f>
        <v>3562.5</v>
      </c>
      <c r="C169" s="39">
        <f t="shared" si="4"/>
        <v>-1.0213773362999592E-3</v>
      </c>
      <c r="D169" s="84">
        <f ca="1">IF(FilterType="FIR", IF(Extend_fmod=1,OFFSET(PRE_CALC!J117,0,DEC_RATE), OFFSET(PRE_CALC!B117,0,DEC_RATE)), C169)</f>
        <v>1.08166776618E-3</v>
      </c>
      <c r="E169" s="84">
        <f t="shared" ca="1" si="5"/>
        <v>3562.5</v>
      </c>
      <c r="F169" s="84">
        <f t="shared" ca="1" si="3"/>
        <v>1.08166776618E-3</v>
      </c>
      <c r="G169" s="119">
        <f>IF(FilterType="FIR",  PRE_CALC!A117*Fdata, IF(F_default=1,G168+(4*Fnotch-0)/8192,G168+(F_stop-F_start)/8192) )</f>
        <v>3562.5</v>
      </c>
      <c r="H169" s="120">
        <f ca="1">IF(FilterType="FIR", OFFSET(PRE_CALC!B117,0,DEC_RATE), C169)</f>
        <v>1.08166776618E-3</v>
      </c>
    </row>
    <row r="170" spans="2:8" x14ac:dyDescent="0.2">
      <c r="B170" s="45">
        <f>IF(FilterType="FIR", IF(Extend_fmod, PRE_CALC!I118*Fm, PRE_CALC!A118*Fdata), IF(F_default=1,B169+(4*Fnotch-0)/8192,B169+(F_stop-F_start)/8192) )</f>
        <v>3593.75</v>
      </c>
      <c r="C170" s="39">
        <f t="shared" si="4"/>
        <v>-1.0393749026685031E-3</v>
      </c>
      <c r="D170" s="84">
        <f ca="1">IF(FilterType="FIR", IF(Extend_fmod=1,OFFSET(PRE_CALC!J118,0,DEC_RATE), OFFSET(PRE_CALC!B118,0,DEC_RATE)), C170)</f>
        <v>1.08302692896E-3</v>
      </c>
      <c r="E170" s="84">
        <f t="shared" ca="1" si="5"/>
        <v>3593.75</v>
      </c>
      <c r="F170" s="84">
        <f t="shared" ca="1" si="3"/>
        <v>1.08302692896E-3</v>
      </c>
      <c r="G170" s="119">
        <f>IF(FilterType="FIR",  PRE_CALC!A118*Fdata, IF(F_default=1,G169+(4*Fnotch-0)/8192,G169+(F_stop-F_start)/8192) )</f>
        <v>3593.75</v>
      </c>
      <c r="H170" s="120">
        <f ca="1">IF(FilterType="FIR", OFFSET(PRE_CALC!B118,0,DEC_RATE), C170)</f>
        <v>1.08302692896E-3</v>
      </c>
    </row>
    <row r="171" spans="2:8" x14ac:dyDescent="0.2">
      <c r="B171" s="45">
        <f>IF(FilterType="FIR", IF(Extend_fmod, PRE_CALC!I119*Fm, PRE_CALC!A119*Fdata), IF(F_default=1,B170+(4*Fnotch-0)/8192,B170+(F_stop-F_start)/8192) )</f>
        <v>3625</v>
      </c>
      <c r="C171" s="39">
        <f t="shared" si="4"/>
        <v>-1.0575296556318608E-3</v>
      </c>
      <c r="D171" s="84">
        <f ca="1">IF(FilterType="FIR", IF(Extend_fmod=1,OFFSET(PRE_CALC!J119,0,DEC_RATE), OFFSET(PRE_CALC!B119,0,DEC_RATE)), C171)</f>
        <v>1.08393321693E-3</v>
      </c>
      <c r="E171" s="84">
        <f t="shared" ca="1" si="5"/>
        <v>3625</v>
      </c>
      <c r="F171" s="84">
        <f t="shared" ca="1" si="3"/>
        <v>1.08393321693E-3</v>
      </c>
      <c r="G171" s="119">
        <f>IF(FilterType="FIR",  PRE_CALC!A119*Fdata, IF(F_default=1,G170+(4*Fnotch-0)/8192,G170+(F_stop-F_start)/8192) )</f>
        <v>3625</v>
      </c>
      <c r="H171" s="120">
        <f ca="1">IF(FilterType="FIR", OFFSET(PRE_CALC!B119,0,DEC_RATE), C171)</f>
        <v>1.08393321693E-3</v>
      </c>
    </row>
    <row r="172" spans="2:8" x14ac:dyDescent="0.2">
      <c r="B172" s="45">
        <f>IF(FilterType="FIR", IF(Extend_fmod, PRE_CALC!I120*Fm, PRE_CALC!A120*Fdata), IF(F_default=1,B171+(4*Fnotch-0)/8192,B171+(F_stop-F_start)/8192) )</f>
        <v>3656.25</v>
      </c>
      <c r="C172" s="39">
        <f t="shared" si="4"/>
        <v>-1.0758415952458571E-3</v>
      </c>
      <c r="D172" s="84">
        <f ca="1">IF(FilterType="FIR", IF(Extend_fmod=1,OFFSET(PRE_CALC!J120,0,DEC_RATE), OFFSET(PRE_CALC!B120,0,DEC_RATE)), C172)</f>
        <v>1.08438168687E-3</v>
      </c>
      <c r="E172" s="84">
        <f t="shared" ca="1" si="5"/>
        <v>3656.25</v>
      </c>
      <c r="F172" s="84">
        <f t="shared" ca="1" si="3"/>
        <v>1.08438168687E-3</v>
      </c>
      <c r="G172" s="119">
        <f>IF(FilterType="FIR",  PRE_CALC!A120*Fdata, IF(F_default=1,G171+(4*Fnotch-0)/8192,G171+(F_stop-F_start)/8192) )</f>
        <v>3656.25</v>
      </c>
      <c r="H172" s="120">
        <f ca="1">IF(FilterType="FIR", OFFSET(PRE_CALC!B120,0,DEC_RATE), C172)</f>
        <v>1.08438168687E-3</v>
      </c>
    </row>
    <row r="173" spans="2:8" x14ac:dyDescent="0.2">
      <c r="B173" s="45">
        <f>IF(FilterType="FIR", IF(Extend_fmod, PRE_CALC!I121*Fm, PRE_CALC!A121*Fdata), IF(F_default=1,B172+(4*Fnotch-0)/8192,B172+(F_stop-F_start)/8192) )</f>
        <v>3687.5</v>
      </c>
      <c r="C173" s="39">
        <f t="shared" si="4"/>
        <v>-1.0943107215729169E-3</v>
      </c>
      <c r="D173" s="84">
        <f ca="1">IF(FilterType="FIR", IF(Extend_fmod=1,OFFSET(PRE_CALC!J121,0,DEC_RATE), OFFSET(PRE_CALC!B121,0,DEC_RATE)), C173)</f>
        <v>1.0843675986499999E-3</v>
      </c>
      <c r="E173" s="84">
        <f t="shared" ca="1" si="5"/>
        <v>3687.5</v>
      </c>
      <c r="F173" s="84">
        <f t="shared" ca="1" si="3"/>
        <v>1.0843675986499999E-3</v>
      </c>
      <c r="G173" s="119">
        <f>IF(FilterType="FIR",  PRE_CALC!A121*Fdata, IF(F_default=1,G172+(4*Fnotch-0)/8192,G172+(F_stop-F_start)/8192) )</f>
        <v>3687.5</v>
      </c>
      <c r="H173" s="120">
        <f ca="1">IF(FilterType="FIR", OFFSET(PRE_CALC!B121,0,DEC_RATE), C173)</f>
        <v>1.0843675986499999E-3</v>
      </c>
    </row>
    <row r="174" spans="2:8" x14ac:dyDescent="0.2">
      <c r="B174" s="45">
        <f>IF(FilterType="FIR", IF(Extend_fmod, PRE_CALC!I122*Fm, PRE_CALC!A122*Fdata), IF(F_default=1,B173+(4*Fnotch-0)/8192,B173+(F_stop-F_start)/8192) )</f>
        <v>3718.75</v>
      </c>
      <c r="C174" s="39">
        <f t="shared" si="4"/>
        <v>-1.1129370346984629E-3</v>
      </c>
      <c r="D174" s="84">
        <f ca="1">IF(FilterType="FIR", IF(Extend_fmod=1,OFFSET(PRE_CALC!J122,0,DEC_RATE), OFFSET(PRE_CALC!B122,0,DEC_RATE)), C174)</f>
        <v>1.0838864181E-3</v>
      </c>
      <c r="E174" s="84">
        <f t="shared" ca="1" si="5"/>
        <v>3718.75</v>
      </c>
      <c r="F174" s="84">
        <f t="shared" ca="1" si="3"/>
        <v>1.0838864181E-3</v>
      </c>
      <c r="G174" s="119">
        <f>IF(FilterType="FIR",  PRE_CALC!A122*Fdata, IF(F_default=1,G173+(4*Fnotch-0)/8192,G173+(F_stop-F_start)/8192) )</f>
        <v>3718.75</v>
      </c>
      <c r="H174" s="120">
        <f ca="1">IF(FilterType="FIR", OFFSET(PRE_CALC!B122,0,DEC_RATE), C174)</f>
        <v>1.0838864181E-3</v>
      </c>
    </row>
    <row r="175" spans="2:8" x14ac:dyDescent="0.2">
      <c r="B175" s="45">
        <f>IF(FilterType="FIR", IF(Extend_fmod, PRE_CALC!I123*Fm, PRE_CALC!A123*Fdata), IF(F_default=1,B174+(4*Fnotch-0)/8192,B174+(F_stop-F_start)/8192) )</f>
        <v>3750</v>
      </c>
      <c r="C175" s="39">
        <f t="shared" si="4"/>
        <v>-1.1317205346749767E-3</v>
      </c>
      <c r="D175" s="84">
        <f ca="1">IF(FilterType="FIR", IF(Extend_fmod=1,OFFSET(PRE_CALC!J123,0,DEC_RATE), OFFSET(PRE_CALC!B123,0,DEC_RATE)), C175)</f>
        <v>1.08293381976E-3</v>
      </c>
      <c r="E175" s="84">
        <f t="shared" ca="1" si="5"/>
        <v>3750</v>
      </c>
      <c r="F175" s="84">
        <f t="shared" ca="1" si="3"/>
        <v>1.08293381976E-3</v>
      </c>
      <c r="G175" s="119">
        <f>IF(FilterType="FIR",  PRE_CALC!A123*Fdata, IF(F_default=1,G174+(4*Fnotch-0)/8192,G174+(F_stop-F_start)/8192) )</f>
        <v>3750</v>
      </c>
      <c r="H175" s="120">
        <f ca="1">IF(FilterType="FIR", OFFSET(PRE_CALC!B123,0,DEC_RATE), C175)</f>
        <v>1.08293381976E-3</v>
      </c>
    </row>
    <row r="176" spans="2:8" x14ac:dyDescent="0.2">
      <c r="B176" s="45">
        <f>IF(FilterType="FIR", IF(Extend_fmod, PRE_CALC!I124*Fm, PRE_CALC!A124*Fdata), IF(F_default=1,B175+(4*Fnotch-0)/8192,B175+(F_stop-F_start)/8192) )</f>
        <v>3781.25</v>
      </c>
      <c r="C176" s="39">
        <f t="shared" si="4"/>
        <v>-1.150661221585651E-3</v>
      </c>
      <c r="D176" s="84">
        <f ca="1">IF(FilterType="FIR", IF(Extend_fmod=1,OFFSET(PRE_CALC!J124,0,DEC_RATE), OFFSET(PRE_CALC!B124,0,DEC_RATE)), C176)</f>
        <v>1.0815056895800001E-3</v>
      </c>
      <c r="E176" s="84">
        <f t="shared" ca="1" si="5"/>
        <v>3781.25</v>
      </c>
      <c r="F176" s="84">
        <f t="shared" ca="1" si="3"/>
        <v>1.0815056895800001E-3</v>
      </c>
      <c r="G176" s="119">
        <f>IF(FilterType="FIR",  PRE_CALC!A124*Fdata, IF(F_default=1,G175+(4*Fnotch-0)/8192,G175+(F_stop-F_start)/8192) )</f>
        <v>3781.25</v>
      </c>
      <c r="H176" s="120">
        <f ca="1">IF(FilterType="FIR", OFFSET(PRE_CALC!B124,0,DEC_RATE), C176)</f>
        <v>1.0815056895800001E-3</v>
      </c>
    </row>
    <row r="177" spans="2:8" x14ac:dyDescent="0.2">
      <c r="B177" s="45">
        <f>IF(FilterType="FIR", IF(Extend_fmod, PRE_CALC!I125*Fm, PRE_CALC!A125*Fdata), IF(F_default=1,B176+(4*Fnotch-0)/8192,B176+(F_stop-F_start)/8192) )</f>
        <v>3812.5</v>
      </c>
      <c r="C177" s="39">
        <f t="shared" si="4"/>
        <v>-1.1697590954923116E-3</v>
      </c>
      <c r="D177" s="84">
        <f ca="1">IF(FilterType="FIR", IF(Extend_fmod=1,OFFSET(PRE_CALC!J125,0,DEC_RATE), OFFSET(PRE_CALC!B125,0,DEC_RATE)), C177)</f>
        <v>1.07959812753E-3</v>
      </c>
      <c r="E177" s="84">
        <f t="shared" ca="1" si="5"/>
        <v>3812.5</v>
      </c>
      <c r="F177" s="84">
        <f t="shared" ca="1" si="3"/>
        <v>1.07959812753E-3</v>
      </c>
      <c r="G177" s="119">
        <f>IF(FilterType="FIR",  PRE_CALC!A125*Fdata, IF(F_default=1,G176+(4*Fnotch-0)/8192,G176+(F_stop-F_start)/8192) )</f>
        <v>3812.5</v>
      </c>
      <c r="H177" s="120">
        <f ca="1">IF(FilterType="FIR", OFFSET(PRE_CALC!B125,0,DEC_RATE), C177)</f>
        <v>1.07959812753E-3</v>
      </c>
    </row>
    <row r="178" spans="2:8" x14ac:dyDescent="0.2">
      <c r="B178" s="45">
        <f>IF(FilterType="FIR", IF(Extend_fmod, PRE_CALC!I126*Fm, PRE_CALC!A126*Fdata), IF(F_default=1,B177+(4*Fnotch-0)/8192,B177+(F_stop-F_start)/8192) )</f>
        <v>3843.75</v>
      </c>
      <c r="C178" s="39">
        <f t="shared" si="4"/>
        <v>-1.1890141564749582E-3</v>
      </c>
      <c r="D178" s="84">
        <f ca="1">IF(FilterType="FIR", IF(Extend_fmod=1,OFFSET(PRE_CALC!J126,0,DEC_RATE), OFFSET(PRE_CALC!B126,0,DEC_RATE)), C178)</f>
        <v>1.0772074500199999E-3</v>
      </c>
      <c r="E178" s="84">
        <f t="shared" ca="1" si="5"/>
        <v>3843.75</v>
      </c>
      <c r="F178" s="84">
        <f t="shared" ca="1" si="3"/>
        <v>1.0772074500199999E-3</v>
      </c>
      <c r="G178" s="119">
        <f>IF(FilterType="FIR",  PRE_CALC!A126*Fdata, IF(F_default=1,G177+(4*Fnotch-0)/8192,G177+(F_stop-F_start)/8192) )</f>
        <v>3843.75</v>
      </c>
      <c r="H178" s="120">
        <f ca="1">IF(FilterType="FIR", OFFSET(PRE_CALC!B126,0,DEC_RATE), C178)</f>
        <v>1.0772074500199999E-3</v>
      </c>
    </row>
    <row r="179" spans="2:8" x14ac:dyDescent="0.2">
      <c r="B179" s="45">
        <f>IF(FilterType="FIR", IF(Extend_fmod, PRE_CALC!I127*Fm, PRE_CALC!A127*Fdata), IF(F_default=1,B178+(4*Fnotch-0)/8192,B178+(F_stop-F_start)/8192) )</f>
        <v>3875</v>
      </c>
      <c r="C179" s="39">
        <f t="shared" si="4"/>
        <v>-1.208426404598009E-3</v>
      </c>
      <c r="D179" s="84">
        <f ca="1">IF(FilterType="FIR", IF(Extend_fmod=1,OFFSET(PRE_CALC!J127,0,DEC_RATE), OFFSET(PRE_CALC!B127,0,DEC_RATE)), C179)</f>
        <v>1.07433019236E-3</v>
      </c>
      <c r="E179" s="84">
        <f t="shared" ca="1" si="5"/>
        <v>3875</v>
      </c>
      <c r="F179" s="84">
        <f t="shared" ca="1" si="3"/>
        <v>1.07433019236E-3</v>
      </c>
      <c r="G179" s="119">
        <f>IF(FilterType="FIR",  PRE_CALC!A127*Fdata, IF(F_default=1,G178+(4*Fnotch-0)/8192,G178+(F_stop-F_start)/8192) )</f>
        <v>3875</v>
      </c>
      <c r="H179" s="120">
        <f ca="1">IF(FilterType="FIR", OFFSET(PRE_CALC!B127,0,DEC_RATE), C179)</f>
        <v>1.07433019236E-3</v>
      </c>
    </row>
    <row r="180" spans="2:8" x14ac:dyDescent="0.2">
      <c r="B180" s="45">
        <f>IF(FilterType="FIR", IF(Extend_fmod, PRE_CALC!I128*Fm, PRE_CALC!A128*Fdata), IF(F_default=1,B179+(4*Fnotch-0)/8192,B179+(F_stop-F_start)/8192) )</f>
        <v>3906.25</v>
      </c>
      <c r="C180" s="39">
        <f t="shared" si="4"/>
        <v>-1.2279958399392338E-3</v>
      </c>
      <c r="D180" s="84">
        <f ca="1">IF(FilterType="FIR", IF(Extend_fmod=1,OFFSET(PRE_CALC!J128,0,DEC_RATE), OFFSET(PRE_CALC!B128,0,DEC_RATE)), C180)</f>
        <v>1.07096311097E-3</v>
      </c>
      <c r="E180" s="84">
        <f t="shared" ca="1" si="5"/>
        <v>3906.25</v>
      </c>
      <c r="F180" s="84">
        <f t="shared" ca="1" si="3"/>
        <v>1.07096311097E-3</v>
      </c>
      <c r="G180" s="119">
        <f>IF(FilterType="FIR",  PRE_CALC!A128*Fdata, IF(F_default=1,G179+(4*Fnotch-0)/8192,G179+(F_stop-F_start)/8192) )</f>
        <v>3906.25</v>
      </c>
      <c r="H180" s="120">
        <f ca="1">IF(FilterType="FIR", OFFSET(PRE_CALC!B128,0,DEC_RATE), C180)</f>
        <v>1.07096311097E-3</v>
      </c>
    </row>
    <row r="181" spans="2:8" x14ac:dyDescent="0.2">
      <c r="B181" s="45">
        <f>IF(FilterType="FIR", IF(Extend_fmod, PRE_CALC!I129*Fm, PRE_CALC!A129*Fdata), IF(F_default=1,B180+(4*Fnotch-0)/8192,B180+(F_stop-F_start)/8192) )</f>
        <v>3937.5</v>
      </c>
      <c r="C181" s="39">
        <f t="shared" si="4"/>
        <v>-1.2477224625714305E-3</v>
      </c>
      <c r="D181" s="84">
        <f ca="1">IF(FilterType="FIR", IF(Extend_fmod=1,OFFSET(PRE_CALC!J129,0,DEC_RATE), OFFSET(PRE_CALC!B129,0,DEC_RATE)), C181)</f>
        <v>1.06710318566E-3</v>
      </c>
      <c r="E181" s="84">
        <f t="shared" ca="1" si="5"/>
        <v>3937.5</v>
      </c>
      <c r="F181" s="84">
        <f t="shared" ca="1" si="3"/>
        <v>1.06710318566E-3</v>
      </c>
      <c r="G181" s="119">
        <f>IF(FilterType="FIR",  PRE_CALC!A129*Fdata, IF(F_default=1,G180+(4*Fnotch-0)/8192,G180+(F_stop-F_start)/8192) )</f>
        <v>3937.5</v>
      </c>
      <c r="H181" s="120">
        <f ca="1">IF(FilterType="FIR", OFFSET(PRE_CALC!B129,0,DEC_RATE), C181)</f>
        <v>1.06710318566E-3</v>
      </c>
    </row>
    <row r="182" spans="2:8" x14ac:dyDescent="0.2">
      <c r="B182" s="45">
        <f>IF(FilterType="FIR", IF(Extend_fmod, PRE_CALC!I130*Fm, PRE_CALC!A130*Fdata), IF(F_default=1,B181+(4*Fnotch-0)/8192,B181+(F_stop-F_start)/8192) )</f>
        <v>3968.75</v>
      </c>
      <c r="C182" s="39">
        <f t="shared" si="4"/>
        <v>-1.2676062725595297E-3</v>
      </c>
      <c r="D182" s="84">
        <f ca="1">IF(FilterType="FIR", IF(Extend_fmod=1,OFFSET(PRE_CALC!J130,0,DEC_RATE), OFFSET(PRE_CALC!B130,0,DEC_RATE)), C182)</f>
        <v>1.06274762161E-3</v>
      </c>
      <c r="E182" s="84">
        <f t="shared" ca="1" si="5"/>
        <v>3968.75</v>
      </c>
      <c r="F182" s="84">
        <f t="shared" ca="1" si="3"/>
        <v>1.06274762161E-3</v>
      </c>
      <c r="G182" s="119">
        <f>IF(FilterType="FIR",  PRE_CALC!A130*Fdata, IF(F_default=1,G181+(4*Fnotch-0)/8192,G181+(F_stop-F_start)/8192) )</f>
        <v>3968.75</v>
      </c>
      <c r="H182" s="120">
        <f ca="1">IF(FilterType="FIR", OFFSET(PRE_CALC!B130,0,DEC_RATE), C182)</f>
        <v>1.06274762161E-3</v>
      </c>
    </row>
    <row r="183" spans="2:8" x14ac:dyDescent="0.2">
      <c r="B183" s="45">
        <f>IF(FilterType="FIR", IF(Extend_fmod, PRE_CALC!I131*Fm, PRE_CALC!A131*Fdata), IF(F_default=1,B182+(4*Fnotch-0)/8192,B182+(F_stop-F_start)/8192) )</f>
        <v>4000</v>
      </c>
      <c r="C183" s="39">
        <f t="shared" si="4"/>
        <v>-1.2876472699904949E-3</v>
      </c>
      <c r="D183" s="84">
        <f ca="1">IF(FilterType="FIR", IF(Extend_fmod=1,OFFSET(PRE_CALC!J131,0,DEC_RATE), OFFSET(PRE_CALC!B131,0,DEC_RATE)), C183)</f>
        <v>1.0578938514299999E-3</v>
      </c>
      <c r="E183" s="84">
        <f t="shared" ca="1" si="5"/>
        <v>4000</v>
      </c>
      <c r="F183" s="84">
        <f t="shared" ref="F183:F246" ca="1" si="6">IF(G183&lt;=F_PB,H183, OFFSET(H:H,MATCH(F_PB-0.0001,G:G),0,1))</f>
        <v>1.0578938514299999E-3</v>
      </c>
      <c r="G183" s="119">
        <f>IF(FilterType="FIR",  PRE_CALC!A131*Fdata, IF(F_default=1,G182+(4*Fnotch-0)/8192,G182+(F_stop-F_start)/8192) )</f>
        <v>4000</v>
      </c>
      <c r="H183" s="120">
        <f ca="1">IF(FilterType="FIR", OFFSET(PRE_CALC!B131,0,DEC_RATE), C183)</f>
        <v>1.0578938514299999E-3</v>
      </c>
    </row>
    <row r="184" spans="2:8" x14ac:dyDescent="0.2">
      <c r="B184" s="45">
        <f>IF(FilterType="FIR", IF(Extend_fmod, PRE_CALC!I132*Fm, PRE_CALC!A132*Fdata), IF(F_default=1,B183+(4*Fnotch-0)/8192,B183+(F_stop-F_start)/8192) )</f>
        <v>4031.25</v>
      </c>
      <c r="C184" s="39">
        <f t="shared" ref="C184:C247" si="7">MAX(20*LOG(ABS(   (1/s_dec*SIN(s_dec*$B184/Fm*PI())/SIN($B184/Fm*PI()))^(order-1) * (1/s_dec2*SIN(s_dec2*$B184/Fm*PI())/SIN($B184/Fm*PI()))  )), -160)</f>
        <v>-1.3078454549212402E-3</v>
      </c>
      <c r="D184" s="84">
        <f ca="1">IF(FilterType="FIR", IF(Extend_fmod=1,OFFSET(PRE_CALC!J132,0,DEC_RATE), OFFSET(PRE_CALC!B132,0,DEC_RATE)), C184)</f>
        <v>1.0525395369700001E-3</v>
      </c>
      <c r="E184" s="84">
        <f t="shared" ref="E184:E247" ca="1" si="8">IF(G184&lt;=F_PB,G184, OFFSET(G:G,MATCH(F_PB-0.0001,G:G),0,1) )</f>
        <v>4031.25</v>
      </c>
      <c r="F184" s="84">
        <f t="shared" ca="1" si="6"/>
        <v>1.0525395369700001E-3</v>
      </c>
      <c r="G184" s="119">
        <f>IF(FilterType="FIR",  PRE_CALC!A132*Fdata, IF(F_default=1,G183+(4*Fnotch-0)/8192,G183+(F_stop-F_start)/8192) )</f>
        <v>4031.25</v>
      </c>
      <c r="H184" s="120">
        <f ca="1">IF(FilterType="FIR", OFFSET(PRE_CALC!B132,0,DEC_RATE), C184)</f>
        <v>1.0525395369700001E-3</v>
      </c>
    </row>
    <row r="185" spans="2:8" x14ac:dyDescent="0.2">
      <c r="B185" s="45">
        <f>IF(FilterType="FIR", IF(Extend_fmod, PRE_CALC!I133*Fm, PRE_CALC!A133*Fdata), IF(F_default=1,B184+(4*Fnotch-0)/8192,B184+(F_stop-F_start)/8192) )</f>
        <v>4062.5</v>
      </c>
      <c r="C185" s="39">
        <f t="shared" si="7"/>
        <v>-1.3282008274490362E-3</v>
      </c>
      <c r="D185" s="84">
        <f ca="1">IF(FilterType="FIR", IF(Extend_fmod=1,OFFSET(PRE_CALC!J133,0,DEC_RATE), OFFSET(PRE_CALC!B133,0,DEC_RATE)), C185)</f>
        <v>1.04668257114E-3</v>
      </c>
      <c r="E185" s="84">
        <f t="shared" ca="1" si="8"/>
        <v>4062.5</v>
      </c>
      <c r="F185" s="84">
        <f t="shared" ca="1" si="6"/>
        <v>1.04668257114E-3</v>
      </c>
      <c r="G185" s="119">
        <f>IF(FilterType="FIR",  PRE_CALC!A133*Fdata, IF(F_default=1,G184+(4*Fnotch-0)/8192,G184+(F_stop-F_start)/8192) )</f>
        <v>4062.5</v>
      </c>
      <c r="H185" s="120">
        <f ca="1">IF(FilterType="FIR", OFFSET(PRE_CALC!B133,0,DEC_RATE), C185)</f>
        <v>1.04668257114E-3</v>
      </c>
    </row>
    <row r="186" spans="2:8" x14ac:dyDescent="0.2">
      <c r="B186" s="45">
        <f>IF(FilterType="FIR", IF(Extend_fmod, PRE_CALC!I134*Fm, PRE_CALC!A134*Fdata), IF(F_default=1,B185+(4*Fnotch-0)/8192,B185+(F_stop-F_start)/8192) )</f>
        <v>4093.75</v>
      </c>
      <c r="C186" s="39">
        <f t="shared" si="7"/>
        <v>-1.3487133876420687E-3</v>
      </c>
      <c r="D186" s="84">
        <f ca="1">IF(FilterType="FIR", IF(Extend_fmod=1,OFFSET(PRE_CALC!J134,0,DEC_RATE), OFFSET(PRE_CALC!B134,0,DEC_RATE)), C186)</f>
        <v>1.04032107952E-3</v>
      </c>
      <c r="E186" s="84">
        <f t="shared" ca="1" si="8"/>
        <v>4093.75</v>
      </c>
      <c r="F186" s="84">
        <f t="shared" ca="1" si="6"/>
        <v>1.04032107952E-3</v>
      </c>
      <c r="G186" s="119">
        <f>IF(FilterType="FIR",  PRE_CALC!A134*Fdata, IF(F_default=1,G185+(4*Fnotch-0)/8192,G185+(F_stop-F_start)/8192) )</f>
        <v>4093.75</v>
      </c>
      <c r="H186" s="120">
        <f ca="1">IF(FilterType="FIR", OFFSET(PRE_CALC!B134,0,DEC_RATE), C186)</f>
        <v>1.04032107952E-3</v>
      </c>
    </row>
    <row r="187" spans="2:8" x14ac:dyDescent="0.2">
      <c r="B187" s="45">
        <f>IF(FilterType="FIR", IF(Extend_fmod, PRE_CALC!I135*Fm, PRE_CALC!A135*Fdata), IF(F_default=1,B186+(4*Fnotch-0)/8192,B186+(F_stop-F_start)/8192) )</f>
        <v>4125</v>
      </c>
      <c r="C187" s="39">
        <f t="shared" si="7"/>
        <v>-1.3693831355828404E-3</v>
      </c>
      <c r="D187" s="84">
        <f ca="1">IF(FilterType="FIR", IF(Extend_fmod=1,OFFSET(PRE_CALC!J135,0,DEC_RATE), OFFSET(PRE_CALC!B135,0,DEC_RATE)), C187)</f>
        <v>1.03345342195E-3</v>
      </c>
      <c r="E187" s="84">
        <f t="shared" ca="1" si="8"/>
        <v>4125</v>
      </c>
      <c r="F187" s="84">
        <f t="shared" ca="1" si="6"/>
        <v>1.03345342195E-3</v>
      </c>
      <c r="G187" s="119">
        <f>IF(FilterType="FIR",  PRE_CALC!A135*Fdata, IF(F_default=1,G186+(4*Fnotch-0)/8192,G186+(F_stop-F_start)/8192) )</f>
        <v>4125</v>
      </c>
      <c r="H187" s="120">
        <f ca="1">IF(FilterType="FIR", OFFSET(PRE_CALC!B135,0,DEC_RATE), C187)</f>
        <v>1.03345342195E-3</v>
      </c>
    </row>
    <row r="188" spans="2:8" x14ac:dyDescent="0.2">
      <c r="B188" s="45">
        <f>IF(FilterType="FIR", IF(Extend_fmod, PRE_CALC!I136*Fm, PRE_CALC!A136*Fdata), IF(F_default=1,B187+(4*Fnotch-0)/8192,B187+(F_stop-F_start)/8192) )</f>
        <v>4156.25</v>
      </c>
      <c r="C188" s="39">
        <f t="shared" si="7"/>
        <v>-1.3902100713305545E-3</v>
      </c>
      <c r="D188" s="84">
        <f ca="1">IF(FilterType="FIR", IF(Extend_fmod=1,OFFSET(PRE_CALC!J136,0,DEC_RATE), OFFSET(PRE_CALC!B136,0,DEC_RATE)), C188)</f>
        <v>1.0260781939599999E-3</v>
      </c>
      <c r="E188" s="84">
        <f t="shared" ca="1" si="8"/>
        <v>4156.25</v>
      </c>
      <c r="F188" s="84">
        <f t="shared" ca="1" si="6"/>
        <v>1.0260781939599999E-3</v>
      </c>
      <c r="G188" s="119">
        <f>IF(FilterType="FIR",  PRE_CALC!A136*Fdata, IF(F_default=1,G187+(4*Fnotch-0)/8192,G187+(F_stop-F_start)/8192) )</f>
        <v>4156.25</v>
      </c>
      <c r="H188" s="120">
        <f ca="1">IF(FilterType="FIR", OFFSET(PRE_CALC!B136,0,DEC_RATE), C188)</f>
        <v>1.0260781939599999E-3</v>
      </c>
    </row>
    <row r="189" spans="2:8" x14ac:dyDescent="0.2">
      <c r="B189" s="45">
        <f>IF(FilterType="FIR", IF(Extend_fmod, PRE_CALC!I137*Fm, PRE_CALC!A137*Fdata), IF(F_default=1,B188+(4*Fnotch-0)/8192,B188+(F_stop-F_start)/8192) )</f>
        <v>4187.5</v>
      </c>
      <c r="C189" s="39">
        <f t="shared" si="7"/>
        <v>-1.41119419496066E-3</v>
      </c>
      <c r="D189" s="84">
        <f ca="1">IF(FilterType="FIR", IF(Extend_fmod=1,OFFSET(PRE_CALC!J137,0,DEC_RATE), OFFSET(PRE_CALC!B137,0,DEC_RATE)), C189)</f>
        <v>1.0181942280900001E-3</v>
      </c>
      <c r="E189" s="84">
        <f t="shared" ca="1" si="8"/>
        <v>4187.5</v>
      </c>
      <c r="F189" s="84">
        <f t="shared" ca="1" si="6"/>
        <v>1.0181942280900001E-3</v>
      </c>
      <c r="G189" s="119">
        <f>IF(FilterType="FIR",  PRE_CALC!A137*Fdata, IF(F_default=1,G188+(4*Fnotch-0)/8192,G188+(F_stop-F_start)/8192) )</f>
        <v>4187.5</v>
      </c>
      <c r="H189" s="120">
        <f ca="1">IF(FilterType="FIR", OFFSET(PRE_CALC!B137,0,DEC_RATE), C189)</f>
        <v>1.0181942280900001E-3</v>
      </c>
    </row>
    <row r="190" spans="2:8" x14ac:dyDescent="0.2">
      <c r="B190" s="45">
        <f>IF(FilterType="FIR", IF(Extend_fmod, PRE_CALC!I138*Fm, PRE_CALC!A138*Fdata), IF(F_default=1,B189+(4*Fnotch-0)/8192,B189+(F_stop-F_start)/8192) )</f>
        <v>4218.75</v>
      </c>
      <c r="C190" s="39">
        <f t="shared" si="7"/>
        <v>-1.432335506579317E-3</v>
      </c>
      <c r="D190" s="84">
        <f ca="1">IF(FilterType="FIR", IF(Extend_fmod=1,OFFSET(PRE_CALC!J138,0,DEC_RATE), OFFSET(PRE_CALC!B138,0,DEC_RATE)), C190)</f>
        <v>1.00980059515E-3</v>
      </c>
      <c r="E190" s="84">
        <f t="shared" ca="1" si="8"/>
        <v>4218.75</v>
      </c>
      <c r="F190" s="84">
        <f t="shared" ca="1" si="6"/>
        <v>1.00980059515E-3</v>
      </c>
      <c r="G190" s="119">
        <f>IF(FilterType="FIR",  PRE_CALC!A138*Fdata, IF(F_default=1,G189+(4*Fnotch-0)/8192,G189+(F_stop-F_start)/8192) )</f>
        <v>4218.75</v>
      </c>
      <c r="H190" s="120">
        <f ca="1">IF(FilterType="FIR", OFFSET(PRE_CALC!B138,0,DEC_RATE), C190)</f>
        <v>1.00980059515E-3</v>
      </c>
    </row>
    <row r="191" spans="2:8" x14ac:dyDescent="0.2">
      <c r="B191" s="45">
        <f>IF(FilterType="FIR", IF(Extend_fmod, PRE_CALC!I139*Fm, PRE_CALC!A139*Fdata), IF(F_default=1,B190+(4*Fnotch-0)/8192,B190+(F_stop-F_start)/8192) )</f>
        <v>4250</v>
      </c>
      <c r="C191" s="39">
        <f t="shared" si="7"/>
        <v>-1.4536340062481692E-3</v>
      </c>
      <c r="D191" s="84">
        <f ca="1">IF(FilterType="FIR", IF(Extend_fmod=1,OFFSET(PRE_CALC!J139,0,DEC_RATE), OFFSET(PRE_CALC!B139,0,DEC_RATE)), C191)</f>
        <v>1.00089660527E-3</v>
      </c>
      <c r="E191" s="84">
        <f t="shared" ca="1" si="8"/>
        <v>4250</v>
      </c>
      <c r="F191" s="84">
        <f t="shared" ca="1" si="6"/>
        <v>1.00089660527E-3</v>
      </c>
      <c r="G191" s="119">
        <f>IF(FilterType="FIR",  PRE_CALC!A139*Fdata, IF(F_default=1,G190+(4*Fnotch-0)/8192,G190+(F_stop-F_start)/8192) )</f>
        <v>4250</v>
      </c>
      <c r="H191" s="120">
        <f ca="1">IF(FilterType="FIR", OFFSET(PRE_CALC!B139,0,DEC_RATE), C191)</f>
        <v>1.00089660527E-3</v>
      </c>
    </row>
    <row r="192" spans="2:8" x14ac:dyDescent="0.2">
      <c r="B192" s="45">
        <f>IF(FilterType="FIR", IF(Extend_fmod, PRE_CALC!I140*Fm, PRE_CALC!A140*Fdata), IF(F_default=1,B191+(4*Fnotch-0)/8192,B191+(F_stop-F_start)/8192) )</f>
        <v>4281.25</v>
      </c>
      <c r="C192" s="39">
        <f t="shared" si="7"/>
        <v>-1.4750896940451052E-3</v>
      </c>
      <c r="D192" s="84">
        <f ca="1">IF(FilterType="FIR", IF(Extend_fmod=1,OFFSET(PRE_CALC!J140,0,DEC_RATE), OFFSET(PRE_CALC!B140,0,DEC_RATE)), C192)</f>
        <v>9.9148180896200004E-4</v>
      </c>
      <c r="E192" s="84">
        <f t="shared" ca="1" si="8"/>
        <v>4281.25</v>
      </c>
      <c r="F192" s="84">
        <f t="shared" ca="1" si="6"/>
        <v>9.9148180896200004E-4</v>
      </c>
      <c r="G192" s="119">
        <f>IF(FilterType="FIR",  PRE_CALC!A140*Fdata, IF(F_default=1,G191+(4*Fnotch-0)/8192,G191+(F_stop-F_start)/8192) )</f>
        <v>4281.25</v>
      </c>
      <c r="H192" s="120">
        <f ca="1">IF(FilterType="FIR", OFFSET(PRE_CALC!B140,0,DEC_RATE), C192)</f>
        <v>9.9148180896200004E-4</v>
      </c>
    </row>
    <row r="193" spans="2:8" x14ac:dyDescent="0.2">
      <c r="B193" s="45">
        <f>IF(FilterType="FIR", IF(Extend_fmod, PRE_CALC!I141*Fm, PRE_CALC!A141*Fdata), IF(F_default=1,B192+(4*Fnotch-0)/8192,B192+(F_stop-F_start)/8192) )</f>
        <v>4312.5</v>
      </c>
      <c r="C193" s="39">
        <f t="shared" si="7"/>
        <v>-1.4967025700594353E-3</v>
      </c>
      <c r="D193" s="84">
        <f ca="1">IF(FilterType="FIR", IF(Extend_fmod=1,OFFSET(PRE_CALC!J141,0,DEC_RATE), OFFSET(PRE_CALC!B141,0,DEC_RATE)), C193)</f>
        <v>9.8155599798999994E-4</v>
      </c>
      <c r="E193" s="84">
        <f t="shared" ca="1" si="8"/>
        <v>4312.5</v>
      </c>
      <c r="F193" s="84">
        <f t="shared" ca="1" si="6"/>
        <v>9.8155599798999994E-4</v>
      </c>
      <c r="G193" s="119">
        <f>IF(FilterType="FIR",  PRE_CALC!A141*Fdata, IF(F_default=1,G192+(4*Fnotch-0)/8192,G192+(F_stop-F_start)/8192) )</f>
        <v>4312.5</v>
      </c>
      <c r="H193" s="120">
        <f ca="1">IF(FilterType="FIR", OFFSET(PRE_CALC!B141,0,DEC_RATE), C193)</f>
        <v>9.8155599798999994E-4</v>
      </c>
    </row>
    <row r="194" spans="2:8" x14ac:dyDescent="0.2">
      <c r="B194" s="45">
        <f>IF(FilterType="FIR", IF(Extend_fmod, PRE_CALC!I142*Fm, PRE_CALC!A142*Fdata), IF(F_default=1,B193+(4*Fnotch-0)/8192,B193+(F_stop-F_start)/8192) )</f>
        <v>4343.75</v>
      </c>
      <c r="C194" s="39">
        <f t="shared" si="7"/>
        <v>-1.5184726343571708E-3</v>
      </c>
      <c r="D194" s="84">
        <f ca="1">IF(FilterType="FIR", IF(Extend_fmod=1,OFFSET(PRE_CALC!J142,0,DEC_RATE), OFFSET(PRE_CALC!B142,0,DEC_RATE)), C194)</f>
        <v>9.7111920612599995E-4</v>
      </c>
      <c r="E194" s="84">
        <f t="shared" ca="1" si="8"/>
        <v>4343.75</v>
      </c>
      <c r="F194" s="84">
        <f t="shared" ca="1" si="6"/>
        <v>9.7111920612599995E-4</v>
      </c>
      <c r="G194" s="119">
        <f>IF(FilterType="FIR",  PRE_CALC!A142*Fdata, IF(F_default=1,G193+(4*Fnotch-0)/8192,G193+(F_stop-F_start)/8192) )</f>
        <v>4343.75</v>
      </c>
      <c r="H194" s="120">
        <f ca="1">IF(FilterType="FIR", OFFSET(PRE_CALC!B142,0,DEC_RATE), C194)</f>
        <v>9.7111920612599995E-4</v>
      </c>
    </row>
    <row r="195" spans="2:8" x14ac:dyDescent="0.2">
      <c r="B195" s="45">
        <f>IF(FilterType="FIR", IF(Extend_fmod, PRE_CALC!I143*Fm, PRE_CALC!A143*Fdata), IF(F_default=1,B194+(4*Fnotch-0)/8192,B194+(F_stop-F_start)/8192) )</f>
        <v>4375</v>
      </c>
      <c r="C195" s="39">
        <f t="shared" si="7"/>
        <v>-1.5403998870408223E-3</v>
      </c>
      <c r="D195" s="84">
        <f ca="1">IF(FilterType="FIR", IF(Extend_fmod=1,OFFSET(PRE_CALC!J143,0,DEC_RATE), OFFSET(PRE_CALC!B143,0,DEC_RATE)), C195)</f>
        <v>9.6017170983699995E-4</v>
      </c>
      <c r="E195" s="84">
        <f t="shared" ca="1" si="8"/>
        <v>4375</v>
      </c>
      <c r="F195" s="84">
        <f t="shared" ca="1" si="6"/>
        <v>9.6017170983699995E-4</v>
      </c>
      <c r="G195" s="119">
        <f>IF(FilterType="FIR",  PRE_CALC!A143*Fdata, IF(F_default=1,G194+(4*Fnotch-0)/8192,G194+(F_stop-F_start)/8192) )</f>
        <v>4375</v>
      </c>
      <c r="H195" s="120">
        <f ca="1">IF(FilterType="FIR", OFFSET(PRE_CALC!B143,0,DEC_RATE), C195)</f>
        <v>9.6017170983699995E-4</v>
      </c>
    </row>
    <row r="196" spans="2:8" x14ac:dyDescent="0.2">
      <c r="B196" s="45">
        <f>IF(FilterType="FIR", IF(Extend_fmod, PRE_CALC!I144*Fm, PRE_CALC!A144*Fdata), IF(F_default=1,B195+(4*Fnotch-0)/8192,B195+(F_stop-F_start)/8192) )</f>
        <v>4406.25</v>
      </c>
      <c r="C196" s="39">
        <f t="shared" si="7"/>
        <v>-1.5624843281674171E-3</v>
      </c>
      <c r="D196" s="84">
        <f ca="1">IF(FilterType="FIR", IF(Extend_fmod=1,OFFSET(PRE_CALC!J144,0,DEC_RATE), OFFSET(PRE_CALC!B144,0,DEC_RATE)), C196)</f>
        <v>9.4871402882000001E-4</v>
      </c>
      <c r="E196" s="84">
        <f t="shared" ca="1" si="8"/>
        <v>4406.25</v>
      </c>
      <c r="F196" s="84">
        <f t="shared" ca="1" si="6"/>
        <v>9.4871402882000001E-4</v>
      </c>
      <c r="G196" s="119">
        <f>IF(FilterType="FIR",  PRE_CALC!A144*Fdata, IF(F_default=1,G195+(4*Fnotch-0)/8192,G195+(F_stop-F_start)/8192) )</f>
        <v>4406.25</v>
      </c>
      <c r="H196" s="120">
        <f ca="1">IF(FilterType="FIR", OFFSET(PRE_CALC!B144,0,DEC_RATE), C196)</f>
        <v>9.4871402882000001E-4</v>
      </c>
    </row>
    <row r="197" spans="2:8" x14ac:dyDescent="0.2">
      <c r="B197" s="45">
        <f>IF(FilterType="FIR", IF(Extend_fmod, PRE_CALC!I145*Fm, PRE_CALC!A145*Fdata), IF(F_default=1,B196+(4*Fnotch-0)/8192,B196+(F_stop-F_start)/8192) )</f>
        <v>4437.5</v>
      </c>
      <c r="C197" s="39">
        <f t="shared" si="7"/>
        <v>-1.5847259578362686E-3</v>
      </c>
      <c r="D197" s="84">
        <f ca="1">IF(FilterType="FIR", IF(Extend_fmod=1,OFFSET(PRE_CALC!J145,0,DEC_RATE), OFFSET(PRE_CALC!B145,0,DEC_RATE)), C197)</f>
        <v>9.36746926441E-4</v>
      </c>
      <c r="E197" s="84">
        <f t="shared" ca="1" si="8"/>
        <v>4437.5</v>
      </c>
      <c r="F197" s="84">
        <f t="shared" ca="1" si="6"/>
        <v>9.36746926441E-4</v>
      </c>
      <c r="G197" s="119">
        <f>IF(FilterType="FIR",  PRE_CALC!A145*Fdata, IF(F_default=1,G196+(4*Fnotch-0)/8192,G196+(F_stop-F_start)/8192) )</f>
        <v>4437.5</v>
      </c>
      <c r="H197" s="120">
        <f ca="1">IF(FilterType="FIR", OFFSET(PRE_CALC!B145,0,DEC_RATE), C197)</f>
        <v>9.36746926441E-4</v>
      </c>
    </row>
    <row r="198" spans="2:8" x14ac:dyDescent="0.2">
      <c r="B198" s="45">
        <f>IF(FilterType="FIR", IF(Extend_fmod, PRE_CALC!I146*Fm, PRE_CALC!A146*Fdata), IF(F_default=1,B197+(4*Fnotch-0)/8192,B197+(F_stop-F_start)/8192) )</f>
        <v>4468.75</v>
      </c>
      <c r="C198" s="39">
        <f t="shared" si="7"/>
        <v>-1.6071247761195327E-3</v>
      </c>
      <c r="D198" s="84">
        <f ca="1">IF(FilterType="FIR", IF(Extend_fmod=1,OFFSET(PRE_CALC!J146,0,DEC_RATE), OFFSET(PRE_CALC!B146,0,DEC_RATE)), C198)</f>
        <v>9.2427141006500002E-4</v>
      </c>
      <c r="E198" s="84">
        <f t="shared" ca="1" si="8"/>
        <v>4468.75</v>
      </c>
      <c r="F198" s="84">
        <f t="shared" ca="1" si="6"/>
        <v>9.2427141006500002E-4</v>
      </c>
      <c r="G198" s="119">
        <f>IF(FilterType="FIR",  PRE_CALC!A146*Fdata, IF(F_default=1,G197+(4*Fnotch-0)/8192,G197+(F_stop-F_start)/8192) )</f>
        <v>4468.75</v>
      </c>
      <c r="H198" s="120">
        <f ca="1">IF(FilterType="FIR", OFFSET(PRE_CALC!B146,0,DEC_RATE), C198)</f>
        <v>9.2427141006500002E-4</v>
      </c>
    </row>
    <row r="199" spans="2:8" x14ac:dyDescent="0.2">
      <c r="B199" s="45">
        <f>IF(FilterType="FIR", IF(Extend_fmod, PRE_CALC!I147*Fm, PRE_CALC!A147*Fdata), IF(F_default=1,B198+(4*Fnotch-0)/8192,B198+(F_stop-F_start)/8192) )</f>
        <v>4500</v>
      </c>
      <c r="C199" s="39">
        <f t="shared" si="7"/>
        <v>-1.6296807831200771E-3</v>
      </c>
      <c r="D199" s="84">
        <f ca="1">IF(FilterType="FIR", IF(Extend_fmod=1,OFFSET(PRE_CALC!J147,0,DEC_RATE), OFFSET(PRE_CALC!B147,0,DEC_RATE)), C199)</f>
        <v>9.1128873123999998E-4</v>
      </c>
      <c r="E199" s="84">
        <f t="shared" ca="1" si="8"/>
        <v>4500</v>
      </c>
      <c r="F199" s="84">
        <f t="shared" ca="1" si="6"/>
        <v>9.1128873123999998E-4</v>
      </c>
      <c r="G199" s="119">
        <f>IF(FilterType="FIR",  PRE_CALC!A147*Fdata, IF(F_default=1,G198+(4*Fnotch-0)/8192,G198+(F_stop-F_start)/8192) )</f>
        <v>4500</v>
      </c>
      <c r="H199" s="120">
        <f ca="1">IF(FilterType="FIR", OFFSET(PRE_CALC!B147,0,DEC_RATE), C199)</f>
        <v>9.1128873123999998E-4</v>
      </c>
    </row>
    <row r="200" spans="2:8" x14ac:dyDescent="0.2">
      <c r="B200" s="45">
        <f>IF(FilterType="FIR", IF(Extend_fmod, PRE_CALC!I148*Fm, PRE_CALC!A148*Fdata), IF(F_default=1,B199+(4*Fnotch-0)/8192,B199+(F_stop-F_start)/8192) )</f>
        <v>4531.25</v>
      </c>
      <c r="C200" s="39">
        <f t="shared" si="7"/>
        <v>-1.6523939789020378E-3</v>
      </c>
      <c r="D200" s="84">
        <f ca="1">IF(FilterType="FIR", IF(Extend_fmod=1,OFFSET(PRE_CALC!J148,0,DEC_RATE), OFFSET(PRE_CALC!B148,0,DEC_RATE)), C200)</f>
        <v>8.9780038581599995E-4</v>
      </c>
      <c r="E200" s="84">
        <f t="shared" ca="1" si="8"/>
        <v>4531.25</v>
      </c>
      <c r="F200" s="84">
        <f t="shared" ca="1" si="6"/>
        <v>8.9780038581599995E-4</v>
      </c>
      <c r="G200" s="119">
        <f>IF(FilterType="FIR",  PRE_CALC!A148*Fdata, IF(F_default=1,G199+(4*Fnotch-0)/8192,G199+(F_stop-F_start)/8192) )</f>
        <v>4531.25</v>
      </c>
      <c r="H200" s="120">
        <f ca="1">IF(FilterType="FIR", OFFSET(PRE_CALC!B148,0,DEC_RATE), C200)</f>
        <v>8.9780038581599995E-4</v>
      </c>
    </row>
    <row r="201" spans="2:8" x14ac:dyDescent="0.2">
      <c r="B201" s="45">
        <f>IF(FilterType="FIR", IF(Extend_fmod, PRE_CALC!I149*Fm, PRE_CALC!A149*Fdata), IF(F_default=1,B200+(4*Fnotch-0)/8192,B200+(F_stop-F_start)/8192) )</f>
        <v>4562.5</v>
      </c>
      <c r="C201" s="39">
        <f t="shared" si="7"/>
        <v>-1.6752643635631552E-3</v>
      </c>
      <c r="D201" s="84">
        <f ca="1">IF(FilterType="FIR", IF(Extend_fmod=1,OFFSET(PRE_CALC!J149,0,DEC_RATE), OFFSET(PRE_CALC!B149,0,DEC_RATE)), C201)</f>
        <v>8.8380811389399995E-4</v>
      </c>
      <c r="E201" s="84">
        <f t="shared" ca="1" si="8"/>
        <v>4562.5</v>
      </c>
      <c r="F201" s="84">
        <f t="shared" ca="1" si="6"/>
        <v>8.8380811389399995E-4</v>
      </c>
      <c r="G201" s="119">
        <f>IF(FilterType="FIR",  PRE_CALC!A149*Fdata, IF(F_default=1,G200+(4*Fnotch-0)/8192,G200+(F_stop-F_start)/8192) )</f>
        <v>4562.5</v>
      </c>
      <c r="H201" s="120">
        <f ca="1">IF(FilterType="FIR", OFFSET(PRE_CALC!B149,0,DEC_RATE), C201)</f>
        <v>8.8380811389399995E-4</v>
      </c>
    </row>
    <row r="202" spans="2:8" x14ac:dyDescent="0.2">
      <c r="B202" s="45">
        <f>IF(FilterType="FIR", IF(Extend_fmod, PRE_CALC!I150*Fm, PRE_CALC!A150*Fdata), IF(F_default=1,B201+(4*Fnotch-0)/8192,B201+(F_stop-F_start)/8192) )</f>
        <v>4593.75</v>
      </c>
      <c r="C202" s="39">
        <f t="shared" si="7"/>
        <v>-1.698291937175941E-3</v>
      </c>
      <c r="D202" s="84">
        <f ca="1">IF(FilterType="FIR", IF(Extend_fmod=1,OFFSET(PRE_CALC!J150,0,DEC_RATE), OFFSET(PRE_CALC!B150,0,DEC_RATE)), C202)</f>
        <v>8.6931389971399995E-4</v>
      </c>
      <c r="E202" s="84">
        <f t="shared" ca="1" si="8"/>
        <v>4593.75</v>
      </c>
      <c r="F202" s="84">
        <f t="shared" ca="1" si="6"/>
        <v>8.6931389971399995E-4</v>
      </c>
      <c r="G202" s="119">
        <f>IF(FilterType="FIR",  PRE_CALC!A150*Fdata, IF(F_default=1,G201+(4*Fnotch-0)/8192,G201+(F_stop-F_start)/8192) )</f>
        <v>4593.75</v>
      </c>
      <c r="H202" s="120">
        <f ca="1">IF(FilterType="FIR", OFFSET(PRE_CALC!B150,0,DEC_RATE), C202)</f>
        <v>8.6931389971399995E-4</v>
      </c>
    </row>
    <row r="203" spans="2:8" x14ac:dyDescent="0.2">
      <c r="B203" s="45">
        <f>IF(FilterType="FIR", IF(Extend_fmod, PRE_CALC!I151*Fm, PRE_CALC!A151*Fdata), IF(F_default=1,B202+(4*Fnotch-0)/8192,B202+(F_stop-F_start)/8192) )</f>
        <v>4625</v>
      </c>
      <c r="C203" s="39">
        <f t="shared" si="7"/>
        <v>-1.721476699844584E-3</v>
      </c>
      <c r="D203" s="84">
        <f ca="1">IF(FilterType="FIR", IF(Extend_fmod=1,OFFSET(PRE_CALC!J151,0,DEC_RATE), OFFSET(PRE_CALC!B151,0,DEC_RATE)), C203)</f>
        <v>8.5431997137600001E-4</v>
      </c>
      <c r="E203" s="84">
        <f t="shared" ca="1" si="8"/>
        <v>4625</v>
      </c>
      <c r="F203" s="84">
        <f t="shared" ca="1" si="6"/>
        <v>8.5431997137600001E-4</v>
      </c>
      <c r="G203" s="119">
        <f>IF(FilterType="FIR",  PRE_CALC!A151*Fdata, IF(F_default=1,G202+(4*Fnotch-0)/8192,G202+(F_stop-F_start)/8192) )</f>
        <v>4625</v>
      </c>
      <c r="H203" s="120">
        <f ca="1">IF(FilterType="FIR", OFFSET(PRE_CALC!B151,0,DEC_RATE), C203)</f>
        <v>8.5431997137600001E-4</v>
      </c>
    </row>
    <row r="204" spans="2:8" x14ac:dyDescent="0.2">
      <c r="B204" s="45">
        <f>IF(FilterType="FIR", IF(Extend_fmod, PRE_CALC!I152*Fm, PRE_CALC!A152*Fdata), IF(F_default=1,B203+(4*Fnotch-0)/8192,B203+(F_stop-F_start)/8192) )</f>
        <v>4656.25</v>
      </c>
      <c r="C204" s="39">
        <f t="shared" si="7"/>
        <v>-1.7448186516383973E-3</v>
      </c>
      <c r="D204" s="84">
        <f ca="1">IF(FilterType="FIR", IF(Extend_fmod=1,OFFSET(PRE_CALC!J152,0,DEC_RATE), OFFSET(PRE_CALC!B152,0,DEC_RATE)), C204)</f>
        <v>8.3882880048899997E-4</v>
      </c>
      <c r="E204" s="84">
        <f t="shared" ca="1" si="8"/>
        <v>4656.25</v>
      </c>
      <c r="F204" s="84">
        <f t="shared" ca="1" si="6"/>
        <v>8.3882880048899997E-4</v>
      </c>
      <c r="G204" s="119">
        <f>IF(FilterType="FIR",  PRE_CALC!A152*Fdata, IF(F_default=1,G203+(4*Fnotch-0)/8192,G203+(F_stop-F_start)/8192) )</f>
        <v>4656.25</v>
      </c>
      <c r="H204" s="120">
        <f ca="1">IF(FilterType="FIR", OFFSET(PRE_CALC!B152,0,DEC_RATE), C204)</f>
        <v>8.3882880048899997E-4</v>
      </c>
    </row>
    <row r="205" spans="2:8" x14ac:dyDescent="0.2">
      <c r="B205" s="45">
        <f>IF(FilterType="FIR", IF(Extend_fmod, PRE_CALC!I153*Fm, PRE_CALC!A153*Fdata), IF(F_default=1,B204+(4*Fnotch-0)/8192,B204+(F_stop-F_start)/8192) )</f>
        <v>4687.5</v>
      </c>
      <c r="C205" s="39">
        <f t="shared" si="7"/>
        <v>-1.7683177926458315E-3</v>
      </c>
      <c r="D205" s="84">
        <f ca="1">IF(FilterType="FIR", IF(Extend_fmod=1,OFFSET(PRE_CALC!J153,0,DEC_RATE), OFFSET(PRE_CALC!B153,0,DEC_RATE)), C205)</f>
        <v>8.2284310167700001E-4</v>
      </c>
      <c r="E205" s="84">
        <f t="shared" ca="1" si="8"/>
        <v>4687.5</v>
      </c>
      <c r="F205" s="84">
        <f t="shared" ca="1" si="6"/>
        <v>8.2284310167700001E-4</v>
      </c>
      <c r="G205" s="119">
        <f>IF(FilterType="FIR",  PRE_CALC!A153*Fdata, IF(F_default=1,G204+(4*Fnotch-0)/8192,G204+(F_stop-F_start)/8192) )</f>
        <v>4687.5</v>
      </c>
      <c r="H205" s="120">
        <f ca="1">IF(FilterType="FIR", OFFSET(PRE_CALC!B153,0,DEC_RATE), C205)</f>
        <v>8.2284310167700001E-4</v>
      </c>
    </row>
    <row r="206" spans="2:8" x14ac:dyDescent="0.2">
      <c r="B206" s="45">
        <f>IF(FilterType="FIR", IF(Extend_fmod, PRE_CALC!I154*Fm, PRE_CALC!A154*Fdata), IF(F_default=1,B205+(4*Fnotch-0)/8192,B205+(F_stop-F_start)/8192) )</f>
        <v>4718.75</v>
      </c>
      <c r="C206" s="39">
        <f t="shared" si="7"/>
        <v>-1.7919741229735116E-3</v>
      </c>
      <c r="D206" s="84">
        <f ca="1">IF(FilterType="FIR", IF(Extend_fmod=1,OFFSET(PRE_CALC!J154,0,DEC_RATE), OFFSET(PRE_CALC!B154,0,DEC_RATE)), C206)</f>
        <v>8.0636583198199997E-4</v>
      </c>
      <c r="E206" s="84">
        <f t="shared" ca="1" si="8"/>
        <v>4718.75</v>
      </c>
      <c r="F206" s="84">
        <f t="shared" ca="1" si="6"/>
        <v>8.0636583198199997E-4</v>
      </c>
      <c r="G206" s="119">
        <f>IF(FilterType="FIR",  PRE_CALC!A154*Fdata, IF(F_default=1,G205+(4*Fnotch-0)/8192,G205+(F_stop-F_start)/8192) )</f>
        <v>4718.75</v>
      </c>
      <c r="H206" s="120">
        <f ca="1">IF(FilterType="FIR", OFFSET(PRE_CALC!B154,0,DEC_RATE), C206)</f>
        <v>8.0636583198199997E-4</v>
      </c>
    </row>
    <row r="207" spans="2:8" x14ac:dyDescent="0.2">
      <c r="B207" s="45">
        <f>IF(FilterType="FIR", IF(Extend_fmod, PRE_CALC!I155*Fm, PRE_CALC!A155*Fdata), IF(F_default=1,B206+(4*Fnotch-0)/8192,B206+(F_stop-F_start)/8192) )</f>
        <v>4750</v>
      </c>
      <c r="C207" s="39">
        <f t="shared" si="7"/>
        <v>-1.8157876426825761E-3</v>
      </c>
      <c r="D207" s="84">
        <f ca="1">IF(FilterType="FIR", IF(Extend_fmod=1,OFFSET(PRE_CALC!J155,0,DEC_RATE), OFFSET(PRE_CALC!B155,0,DEC_RATE)), C207)</f>
        <v>7.8940019015000002E-4</v>
      </c>
      <c r="E207" s="84">
        <f t="shared" ca="1" si="8"/>
        <v>4750</v>
      </c>
      <c r="F207" s="84">
        <f t="shared" ca="1" si="6"/>
        <v>7.8940019015000002E-4</v>
      </c>
      <c r="G207" s="119">
        <f>IF(FilterType="FIR",  PRE_CALC!A155*Fdata, IF(F_default=1,G206+(4*Fnotch-0)/8192,G206+(F_stop-F_start)/8192) )</f>
        <v>4750</v>
      </c>
      <c r="H207" s="120">
        <f ca="1">IF(FilterType="FIR", OFFSET(PRE_CALC!B155,0,DEC_RATE), C207)</f>
        <v>7.8940019015000002E-4</v>
      </c>
    </row>
    <row r="208" spans="2:8" x14ac:dyDescent="0.2">
      <c r="B208" s="45">
        <f>IF(FilterType="FIR", IF(Extend_fmod, PRE_CALC!I156*Fm, PRE_CALC!A156*Fdata), IF(F_default=1,B207+(4*Fnotch-0)/8192,B207+(F_stop-F_start)/8192) )</f>
        <v>4781.25</v>
      </c>
      <c r="C208" s="39">
        <f t="shared" si="7"/>
        <v>-1.8397583518803091E-3</v>
      </c>
      <c r="D208" s="84">
        <f ca="1">IF(FilterType="FIR", IF(Extend_fmod=1,OFFSET(PRE_CALC!J156,0,DEC_RATE), OFFSET(PRE_CALC!B156,0,DEC_RATE)), C208)</f>
        <v>7.7194961579399996E-4</v>
      </c>
      <c r="E208" s="84">
        <f t="shared" ca="1" si="8"/>
        <v>4781.25</v>
      </c>
      <c r="F208" s="84">
        <f t="shared" ca="1" si="6"/>
        <v>7.7194961579399996E-4</v>
      </c>
      <c r="G208" s="119">
        <f>IF(FilterType="FIR",  PRE_CALC!A156*Fdata, IF(F_default=1,G207+(4*Fnotch-0)/8192,G207+(F_stop-F_start)/8192) )</f>
        <v>4781.25</v>
      </c>
      <c r="H208" s="120">
        <f ca="1">IF(FilterType="FIR", OFFSET(PRE_CALC!B156,0,DEC_RATE), C208)</f>
        <v>7.7194961579399996E-4</v>
      </c>
    </row>
    <row r="209" spans="2:8" x14ac:dyDescent="0.2">
      <c r="B209" s="45">
        <f>IF(FilterType="FIR", IF(Extend_fmod, PRE_CALC!I157*Fm, PRE_CALC!A157*Fdata), IF(F_default=1,B208+(4*Fnotch-0)/8192,B208+(F_stop-F_start)/8192) )</f>
        <v>4812.5</v>
      </c>
      <c r="C209" s="39">
        <f t="shared" si="7"/>
        <v>-1.863886250659373E-3</v>
      </c>
      <c r="D209" s="84">
        <f ca="1">IF(FilterType="FIR", IF(Extend_fmod=1,OFFSET(PRE_CALC!J157,0,DEC_RATE), OFFSET(PRE_CALC!B157,0,DEC_RATE)), C209)</f>
        <v>7.5401778847499997E-4</v>
      </c>
      <c r="E209" s="84">
        <f t="shared" ca="1" si="8"/>
        <v>4812.5</v>
      </c>
      <c r="F209" s="84">
        <f t="shared" ca="1" si="6"/>
        <v>7.5401778847499997E-4</v>
      </c>
      <c r="G209" s="119">
        <f>IF(FilterType="FIR",  PRE_CALC!A157*Fdata, IF(F_default=1,G208+(4*Fnotch-0)/8192,G208+(F_stop-F_start)/8192) )</f>
        <v>4812.5</v>
      </c>
      <c r="H209" s="120">
        <f ca="1">IF(FilterType="FIR", OFFSET(PRE_CALC!B157,0,DEC_RATE), C209)</f>
        <v>7.5401778847499997E-4</v>
      </c>
    </row>
    <row r="210" spans="2:8" x14ac:dyDescent="0.2">
      <c r="B210" s="45">
        <f>IF(FilterType="FIR", IF(Extend_fmod, PRE_CALC!I158*Fm, PRE_CALC!A158*Fdata), IF(F_default=1,B209+(4*Fnotch-0)/8192,B209+(F_stop-F_start)/8192) )</f>
        <v>4843.75</v>
      </c>
      <c r="C210" s="39">
        <f t="shared" si="7"/>
        <v>-1.8881713390852708E-3</v>
      </c>
      <c r="D210" s="84">
        <f ca="1">IF(FilterType="FIR", IF(Extend_fmod=1,OFFSET(PRE_CALC!J158,0,DEC_RATE), OFFSET(PRE_CALC!B158,0,DEC_RATE)), C210)</f>
        <v>7.3560862660799998E-4</v>
      </c>
      <c r="E210" s="84">
        <f t="shared" ca="1" si="8"/>
        <v>4843.75</v>
      </c>
      <c r="F210" s="84">
        <f t="shared" ca="1" si="6"/>
        <v>7.3560862660799998E-4</v>
      </c>
      <c r="G210" s="119">
        <f>IF(FilterType="FIR",  PRE_CALC!A158*Fdata, IF(F_default=1,G209+(4*Fnotch-0)/8192,G209+(F_stop-F_start)/8192) )</f>
        <v>4843.75</v>
      </c>
      <c r="H210" s="120">
        <f ca="1">IF(FilterType="FIR", OFFSET(PRE_CALC!B158,0,DEC_RATE), C210)</f>
        <v>7.3560862660799998E-4</v>
      </c>
    </row>
    <row r="211" spans="2:8" x14ac:dyDescent="0.2">
      <c r="B211" s="45">
        <f>IF(FilterType="FIR", IF(Extend_fmod, PRE_CALC!I159*Fm, PRE_CALC!A159*Fdata), IF(F_default=1,B210+(4*Fnotch-0)/8192,B210+(F_stop-F_start)/8192) )</f>
        <v>4875</v>
      </c>
      <c r="C211" s="39">
        <f t="shared" si="7"/>
        <v>-1.9126136172735082E-3</v>
      </c>
      <c r="D211" s="84">
        <f ca="1">IF(FilterType="FIR", IF(Extend_fmod=1,OFFSET(PRE_CALC!J159,0,DEC_RATE), OFFSET(PRE_CALC!B159,0,DEC_RATE)), C211)</f>
        <v>7.1672628631800001E-4</v>
      </c>
      <c r="E211" s="84">
        <f t="shared" ca="1" si="8"/>
        <v>4875</v>
      </c>
      <c r="F211" s="84">
        <f t="shared" ca="1" si="6"/>
        <v>7.1672628631800001E-4</v>
      </c>
      <c r="G211" s="119">
        <f>IF(FilterType="FIR",  PRE_CALC!A159*Fdata, IF(F_default=1,G210+(4*Fnotch-0)/8192,G210+(F_stop-F_start)/8192) )</f>
        <v>4875</v>
      </c>
      <c r="H211" s="120">
        <f ca="1">IF(FilterType="FIR", OFFSET(PRE_CALC!B159,0,DEC_RATE), C211)</f>
        <v>7.1672628631800001E-4</v>
      </c>
    </row>
    <row r="212" spans="2:8" x14ac:dyDescent="0.2">
      <c r="B212" s="45">
        <f>IF(FilterType="FIR", IF(Extend_fmod, PRE_CALC!I160*Fm, PRE_CALC!A160*Fdata), IF(F_default=1,B211+(4*Fnotch-0)/8192,B211+(F_stop-F_start)/8192) )</f>
        <v>4906.25</v>
      </c>
      <c r="C212" s="39">
        <f t="shared" si="7"/>
        <v>-1.9372130853133945E-3</v>
      </c>
      <c r="D212" s="84">
        <f ca="1">IF(FilterType="FIR", IF(Extend_fmod=1,OFFSET(PRE_CALC!J160,0,DEC_RATE), OFFSET(PRE_CALC!B160,0,DEC_RATE)), C212)</f>
        <v>6.9737516014100004E-4</v>
      </c>
      <c r="E212" s="84">
        <f t="shared" ca="1" si="8"/>
        <v>4906.25</v>
      </c>
      <c r="F212" s="84">
        <f t="shared" ca="1" si="6"/>
        <v>6.9737516014100004E-4</v>
      </c>
      <c r="G212" s="119">
        <f>IF(FilterType="FIR",  PRE_CALC!A160*Fdata, IF(F_default=1,G211+(4*Fnotch-0)/8192,G211+(F_stop-F_start)/8192) )</f>
        <v>4906.25</v>
      </c>
      <c r="H212" s="120">
        <f ca="1">IF(FilterType="FIR", OFFSET(PRE_CALC!B160,0,DEC_RATE), C212)</f>
        <v>6.9737516014100004E-4</v>
      </c>
    </row>
    <row r="213" spans="2:8" x14ac:dyDescent="0.2">
      <c r="B213" s="45">
        <f>IF(FilterType="FIR", IF(Extend_fmod, PRE_CALC!I161*Fm, PRE_CALC!A161*Fdata), IF(F_default=1,B212+(4*Fnotch-0)/8192,B212+(F_stop-F_start)/8192) )</f>
        <v>4937.5</v>
      </c>
      <c r="C213" s="39">
        <f t="shared" si="7"/>
        <v>-1.9619697432892639E-3</v>
      </c>
      <c r="D213" s="84">
        <f ca="1">IF(FilterType="FIR", IF(Extend_fmod=1,OFFSET(PRE_CALC!J161,0,DEC_RATE), OFFSET(PRE_CALC!B161,0,DEC_RATE)), C213)</f>
        <v>6.77559875631E-4</v>
      </c>
      <c r="E213" s="84">
        <f t="shared" ca="1" si="8"/>
        <v>4937.5</v>
      </c>
      <c r="F213" s="84">
        <f t="shared" ca="1" si="6"/>
        <v>6.77559875631E-4</v>
      </c>
      <c r="G213" s="119">
        <f>IF(FilterType="FIR",  PRE_CALC!A161*Fdata, IF(F_default=1,G212+(4*Fnotch-0)/8192,G212+(F_stop-F_start)/8192) )</f>
        <v>4937.5</v>
      </c>
      <c r="H213" s="120">
        <f ca="1">IF(FilterType="FIR", OFFSET(PRE_CALC!B161,0,DEC_RATE), C213)</f>
        <v>6.77559875631E-4</v>
      </c>
    </row>
    <row r="214" spans="2:8" x14ac:dyDescent="0.2">
      <c r="B214" s="45">
        <f>IF(FilterType="FIR", IF(Extend_fmod, PRE_CALC!I162*Fm, PRE_CALC!A162*Fdata), IF(F_default=1,B213+(4*Fnotch-0)/8192,B213+(F_stop-F_start)/8192) )</f>
        <v>4968.75</v>
      </c>
      <c r="C214" s="39">
        <f t="shared" si="7"/>
        <v>-1.9868835912852973E-3</v>
      </c>
      <c r="D214" s="84">
        <f ca="1">IF(FilterType="FIR", IF(Extend_fmod=1,OFFSET(PRE_CALC!J162,0,DEC_RATE), OFFSET(PRE_CALC!B162,0,DEC_RATE)), C214)</f>
        <v>6.57285293849E-4</v>
      </c>
      <c r="E214" s="84">
        <f t="shared" ca="1" si="8"/>
        <v>4968.75</v>
      </c>
      <c r="F214" s="84">
        <f t="shared" ca="1" si="6"/>
        <v>6.57285293849E-4</v>
      </c>
      <c r="G214" s="119">
        <f>IF(FilterType="FIR",  PRE_CALC!A162*Fdata, IF(F_default=1,G213+(4*Fnotch-0)/8192,G213+(F_stop-F_start)/8192) )</f>
        <v>4968.75</v>
      </c>
      <c r="H214" s="120">
        <f ca="1">IF(FilterType="FIR", OFFSET(PRE_CALC!B162,0,DEC_RATE), C214)</f>
        <v>6.57285293849E-4</v>
      </c>
    </row>
    <row r="215" spans="2:8" x14ac:dyDescent="0.2">
      <c r="B215" s="45">
        <f>IF(FilterType="FIR", IF(Extend_fmod, PRE_CALC!I163*Fm, PRE_CALC!A163*Fdata), IF(F_default=1,B214+(4*Fnotch-0)/8192,B214+(F_stop-F_start)/8192) )</f>
        <v>5000</v>
      </c>
      <c r="C215" s="39">
        <f t="shared" si="7"/>
        <v>-2.0119546294115639E-3</v>
      </c>
      <c r="D215" s="84">
        <f ca="1">IF(FilterType="FIR", IF(Extend_fmod=1,OFFSET(PRE_CALC!J163,0,DEC_RATE), OFFSET(PRE_CALC!B163,0,DEC_RATE)), C215)</f>
        <v>6.3655650773899997E-4</v>
      </c>
      <c r="E215" s="84">
        <f t="shared" ca="1" si="8"/>
        <v>5000</v>
      </c>
      <c r="F215" s="84">
        <f t="shared" ca="1" si="6"/>
        <v>6.3655650773899997E-4</v>
      </c>
      <c r="G215" s="119">
        <f>IF(FilterType="FIR",  PRE_CALC!A163*Fdata, IF(F_default=1,G214+(4*Fnotch-0)/8192,G214+(F_stop-F_start)/8192) )</f>
        <v>5000</v>
      </c>
      <c r="H215" s="120">
        <f ca="1">IF(FilterType="FIR", OFFSET(PRE_CALC!B163,0,DEC_RATE), C215)</f>
        <v>6.3655650773899997E-4</v>
      </c>
    </row>
    <row r="216" spans="2:8" x14ac:dyDescent="0.2">
      <c r="B216" s="45">
        <f>IF(FilterType="FIR", IF(Extend_fmod, PRE_CALC!I164*Fm, PRE_CALC!A164*Fdata), IF(F_default=1,B215+(4*Fnotch-0)/8192,B215+(F_stop-F_start)/8192) )</f>
        <v>5031.25</v>
      </c>
      <c r="C216" s="39">
        <f t="shared" si="7"/>
        <v>-2.0371828577557959E-3</v>
      </c>
      <c r="D216" s="84">
        <f ca="1">IF(FilterType="FIR", IF(Extend_fmod=1,OFFSET(PRE_CALC!J164,0,DEC_RATE), OFFSET(PRE_CALC!B164,0,DEC_RATE)), C216)</f>
        <v>6.1537884038600002E-4</v>
      </c>
      <c r="E216" s="84">
        <f t="shared" ca="1" si="8"/>
        <v>5031.25</v>
      </c>
      <c r="F216" s="84">
        <f t="shared" ca="1" si="6"/>
        <v>6.1537884038600002E-4</v>
      </c>
      <c r="G216" s="119">
        <f>IF(FilterType="FIR",  PRE_CALC!A164*Fdata, IF(F_default=1,G215+(4*Fnotch-0)/8192,G215+(F_stop-F_start)/8192) )</f>
        <v>5031.25</v>
      </c>
      <c r="H216" s="120">
        <f ca="1">IF(FilterType="FIR", OFFSET(PRE_CALC!B164,0,DEC_RATE), C216)</f>
        <v>6.1537884038600002E-4</v>
      </c>
    </row>
    <row r="217" spans="2:8" x14ac:dyDescent="0.2">
      <c r="B217" s="45">
        <f>IF(FilterType="FIR", IF(Extend_fmod, PRE_CALC!I165*Fm, PRE_CALC!A165*Fdata), IF(F_default=1,B216+(4*Fnotch-0)/8192,B216+(F_stop-F_start)/8192) )</f>
        <v>5062.5</v>
      </c>
      <c r="C217" s="39">
        <f t="shared" si="7"/>
        <v>-2.0625682764084641E-3</v>
      </c>
      <c r="D217" s="84">
        <f ca="1">IF(FilterType="FIR", IF(Extend_fmod=1,OFFSET(PRE_CALC!J165,0,DEC_RATE), OFFSET(PRE_CALC!B165,0,DEC_RATE)), C217)</f>
        <v>5.9375784319399996E-4</v>
      </c>
      <c r="E217" s="84">
        <f t="shared" ca="1" si="8"/>
        <v>5062.5</v>
      </c>
      <c r="F217" s="84">
        <f t="shared" ca="1" si="6"/>
        <v>5.9375784319399996E-4</v>
      </c>
      <c r="G217" s="119">
        <f>IF(FilterType="FIR",  PRE_CALC!A165*Fdata, IF(F_default=1,G216+(4*Fnotch-0)/8192,G216+(F_stop-F_start)/8192) )</f>
        <v>5062.5</v>
      </c>
      <c r="H217" s="120">
        <f ca="1">IF(FilterType="FIR", OFFSET(PRE_CALC!B165,0,DEC_RATE), C217)</f>
        <v>5.9375784319399996E-4</v>
      </c>
    </row>
    <row r="218" spans="2:8" x14ac:dyDescent="0.2">
      <c r="B218" s="45">
        <f>IF(FilterType="FIR", IF(Extend_fmod, PRE_CALC!I166*Fm, PRE_CALC!A166*Fdata), IF(F_default=1,B217+(4*Fnotch-0)/8192,B217+(F_stop-F_start)/8192) )</f>
        <v>5093.75</v>
      </c>
      <c r="C218" s="39">
        <f t="shared" si="7"/>
        <v>-2.0881108854627806E-3</v>
      </c>
      <c r="D218" s="84">
        <f ca="1">IF(FilterType="FIR", IF(Extend_fmod=1,OFFSET(PRE_CALC!J166,0,DEC_RATE), OFFSET(PRE_CALC!B166,0,DEC_RATE)), C218)</f>
        <v>5.7169929390099995E-4</v>
      </c>
      <c r="E218" s="84">
        <f t="shared" ca="1" si="8"/>
        <v>5093.75</v>
      </c>
      <c r="F218" s="84">
        <f t="shared" ca="1" si="6"/>
        <v>5.7169929390099995E-4</v>
      </c>
      <c r="G218" s="119">
        <f>IF(FilterType="FIR",  PRE_CALC!A166*Fdata, IF(F_default=1,G217+(4*Fnotch-0)/8192,G217+(F_stop-F_start)/8192) )</f>
        <v>5093.75</v>
      </c>
      <c r="H218" s="120">
        <f ca="1">IF(FilterType="FIR", OFFSET(PRE_CALC!B166,0,DEC_RATE), C218)</f>
        <v>5.7169929390099995E-4</v>
      </c>
    </row>
    <row r="219" spans="2:8" x14ac:dyDescent="0.2">
      <c r="B219" s="45">
        <f>IF(FilterType="FIR", IF(Extend_fmod, PRE_CALC!I167*Fm, PRE_CALC!A167*Fdata), IF(F_default=1,B218+(4*Fnotch-0)/8192,B218+(F_stop-F_start)/8192) )</f>
        <v>5125</v>
      </c>
      <c r="C219" s="39">
        <f t="shared" si="7"/>
        <v>-2.1138106850156612E-3</v>
      </c>
      <c r="D219" s="84">
        <f ca="1">IF(FilterType="FIR", IF(Extend_fmod=1,OFFSET(PRE_CALC!J167,0,DEC_RATE), OFFSET(PRE_CALC!B167,0,DEC_RATE)), C219)</f>
        <v>5.49209194541E-4</v>
      </c>
      <c r="E219" s="84">
        <f t="shared" ca="1" si="8"/>
        <v>5125</v>
      </c>
      <c r="F219" s="84">
        <f t="shared" ca="1" si="6"/>
        <v>5.49209194541E-4</v>
      </c>
      <c r="G219" s="119">
        <f>IF(FilterType="FIR",  PRE_CALC!A167*Fdata, IF(F_default=1,G218+(4*Fnotch-0)/8192,G218+(F_stop-F_start)/8192) )</f>
        <v>5125</v>
      </c>
      <c r="H219" s="120">
        <f ca="1">IF(FilterType="FIR", OFFSET(PRE_CALC!B167,0,DEC_RATE), C219)</f>
        <v>5.49209194541E-4</v>
      </c>
    </row>
    <row r="220" spans="2:8" x14ac:dyDescent="0.2">
      <c r="B220" s="45">
        <f>IF(FilterType="FIR", IF(Extend_fmod, PRE_CALC!I168*Fm, PRE_CALC!A168*Fdata), IF(F_default=1,B219+(4*Fnotch-0)/8192,B219+(F_stop-F_start)/8192) )</f>
        <v>5156.25</v>
      </c>
      <c r="C220" s="39">
        <f t="shared" si="7"/>
        <v>-2.1396676751793001E-3</v>
      </c>
      <c r="D220" s="84">
        <f ca="1">IF(FilterType="FIR", IF(Extend_fmod=1,OFFSET(PRE_CALC!J168,0,DEC_RATE), OFFSET(PRE_CALC!B168,0,DEC_RATE)), C220)</f>
        <v>5.2629376925699995E-4</v>
      </c>
      <c r="E220" s="84">
        <f t="shared" ca="1" si="8"/>
        <v>5156.25</v>
      </c>
      <c r="F220" s="84">
        <f t="shared" ca="1" si="6"/>
        <v>5.2629376925699995E-4</v>
      </c>
      <c r="G220" s="119">
        <f>IF(FilterType="FIR",  PRE_CALC!A168*Fdata, IF(F_default=1,G219+(4*Fnotch-0)/8192,G219+(F_stop-F_start)/8192) )</f>
        <v>5156.25</v>
      </c>
      <c r="H220" s="120">
        <f ca="1">IF(FilterType="FIR", OFFSET(PRE_CALC!B168,0,DEC_RATE), C220)</f>
        <v>5.2629376925699995E-4</v>
      </c>
    </row>
    <row r="221" spans="2:8" x14ac:dyDescent="0.2">
      <c r="B221" s="45">
        <f>IF(FilterType="FIR", IF(Extend_fmod, PRE_CALC!I169*Fm, PRE_CALC!A169*Fdata), IF(F_default=1,B220+(4*Fnotch-0)/8192,B220+(F_stop-F_start)/8192) )</f>
        <v>5187.5</v>
      </c>
      <c r="C221" s="39">
        <f t="shared" si="7"/>
        <v>-2.1656818560242628E-3</v>
      </c>
      <c r="D221" s="84">
        <f ca="1">IF(FilterType="FIR", IF(Extend_fmod=1,OFFSET(PRE_CALC!J169,0,DEC_RATE), OFFSET(PRE_CALC!B169,0,DEC_RATE)), C221)</f>
        <v>5.0295946202999996E-4</v>
      </c>
      <c r="E221" s="84">
        <f t="shared" ca="1" si="8"/>
        <v>5187.5</v>
      </c>
      <c r="F221" s="84">
        <f t="shared" ca="1" si="6"/>
        <v>5.0295946202999996E-4</v>
      </c>
      <c r="G221" s="119">
        <f>IF(FilterType="FIR",  PRE_CALC!A169*Fdata, IF(F_default=1,G220+(4*Fnotch-0)/8192,G220+(F_stop-F_start)/8192) )</f>
        <v>5187.5</v>
      </c>
      <c r="H221" s="120">
        <f ca="1">IF(FilterType="FIR", OFFSET(PRE_CALC!B169,0,DEC_RATE), C221)</f>
        <v>5.0295946202999996E-4</v>
      </c>
    </row>
    <row r="222" spans="2:8" x14ac:dyDescent="0.2">
      <c r="B222" s="45">
        <f>IF(FilterType="FIR", IF(Extend_fmod, PRE_CALC!I170*Fm, PRE_CALC!A170*Fdata), IF(F_default=1,B221+(4*Fnotch-0)/8192,B221+(F_stop-F_start)/8192) )</f>
        <v>5218.75</v>
      </c>
      <c r="C222" s="39">
        <f t="shared" si="7"/>
        <v>-2.1918532276682225E-3</v>
      </c>
      <c r="D222" s="84">
        <f ca="1">IF(FilterType="FIR", IF(Extend_fmod=1,OFFSET(PRE_CALC!J170,0,DEC_RATE), OFFSET(PRE_CALC!B170,0,DEC_RATE)), C222)</f>
        <v>4.7921293428000001E-4</v>
      </c>
      <c r="E222" s="84">
        <f t="shared" ca="1" si="8"/>
        <v>5218.75</v>
      </c>
      <c r="F222" s="84">
        <f t="shared" ca="1" si="6"/>
        <v>4.7921293428000001E-4</v>
      </c>
      <c r="G222" s="119">
        <f>IF(FilterType="FIR",  PRE_CALC!A170*Fdata, IF(F_default=1,G221+(4*Fnotch-0)/8192,G221+(F_stop-F_start)/8192) )</f>
        <v>5218.75</v>
      </c>
      <c r="H222" s="120">
        <f ca="1">IF(FilterType="FIR", OFFSET(PRE_CALC!B170,0,DEC_RATE), C222)</f>
        <v>4.7921293428000001E-4</v>
      </c>
    </row>
    <row r="223" spans="2:8" x14ac:dyDescent="0.2">
      <c r="B223" s="45">
        <f>IF(FilterType="FIR", IF(Extend_fmod, PRE_CALC!I171*Fm, PRE_CALC!A171*Fdata), IF(F_default=1,B222+(4*Fnotch-0)/8192,B222+(F_stop-F_start)/8192) )</f>
        <v>5250</v>
      </c>
      <c r="C223" s="39">
        <f t="shared" si="7"/>
        <v>-2.2181817901901165E-3</v>
      </c>
      <c r="D223" s="84">
        <f ca="1">IF(FilterType="FIR", IF(Extend_fmod=1,OFFSET(PRE_CALC!J171,0,DEC_RATE), OFFSET(PRE_CALC!B171,0,DEC_RATE)), C223)</f>
        <v>4.5506106239699999E-4</v>
      </c>
      <c r="E223" s="84">
        <f t="shared" ca="1" si="8"/>
        <v>5250</v>
      </c>
      <c r="F223" s="84">
        <f t="shared" ca="1" si="6"/>
        <v>4.5506106239699999E-4</v>
      </c>
      <c r="G223" s="119">
        <f>IF(FilterType="FIR",  PRE_CALC!A171*Fdata, IF(F_default=1,G222+(4*Fnotch-0)/8192,G222+(F_stop-F_start)/8192) )</f>
        <v>5250</v>
      </c>
      <c r="H223" s="120">
        <f ca="1">IF(FilterType="FIR", OFFSET(PRE_CALC!B171,0,DEC_RATE), C223)</f>
        <v>4.5506106239699999E-4</v>
      </c>
    </row>
    <row r="224" spans="2:8" x14ac:dyDescent="0.2">
      <c r="B224" s="45">
        <f>IF(FilterType="FIR", IF(Extend_fmod, PRE_CALC!I172*Fm, PRE_CALC!A172*Fdata), IF(F_default=1,B223+(4*Fnotch-0)/8192,B223+(F_stop-F_start)/8192) )</f>
        <v>5281.25</v>
      </c>
      <c r="C224" s="39">
        <f t="shared" si="7"/>
        <v>-2.2446675437082751E-3</v>
      </c>
      <c r="D224" s="84">
        <f ca="1">IF(FilterType="FIR", IF(Extend_fmod=1,OFFSET(PRE_CALC!J172,0,DEC_RATE), OFFSET(PRE_CALC!B172,0,DEC_RATE)), C224)</f>
        <v>4.3051093511100002E-4</v>
      </c>
      <c r="E224" s="84">
        <f t="shared" ca="1" si="8"/>
        <v>5281.25</v>
      </c>
      <c r="F224" s="84">
        <f t="shared" ca="1" si="6"/>
        <v>4.3051093511100002E-4</v>
      </c>
      <c r="G224" s="119">
        <f>IF(FilterType="FIR",  PRE_CALC!A172*Fdata, IF(F_default=1,G223+(4*Fnotch-0)/8192,G223+(F_stop-F_start)/8192) )</f>
        <v>5281.25</v>
      </c>
      <c r="H224" s="120">
        <f ca="1">IF(FilterType="FIR", OFFSET(PRE_CALC!B172,0,DEC_RATE), C224)</f>
        <v>4.3051093511100002E-4</v>
      </c>
    </row>
    <row r="225" spans="2:8" x14ac:dyDescent="0.2">
      <c r="B225" s="45">
        <f>IF(FilterType="FIR", IF(Extend_fmod, PRE_CALC!I173*Fm, PRE_CALC!A173*Fdata), IF(F_default=1,B224+(4*Fnotch-0)/8192,B224+(F_stop-F_start)/8192) )</f>
        <v>5312.5</v>
      </c>
      <c r="C225" s="39">
        <f t="shared" si="7"/>
        <v>-2.2713104883138658E-3</v>
      </c>
      <c r="D225" s="84">
        <f ca="1">IF(FilterType="FIR", IF(Extend_fmod=1,OFFSET(PRE_CALC!J173,0,DEC_RATE), OFFSET(PRE_CALC!B173,0,DEC_RATE)), C225)</f>
        <v>4.0556985083399998E-4</v>
      </c>
      <c r="E225" s="84">
        <f t="shared" ca="1" si="8"/>
        <v>5312.5</v>
      </c>
      <c r="F225" s="84">
        <f t="shared" ca="1" si="6"/>
        <v>4.0556985083399998E-4</v>
      </c>
      <c r="G225" s="119">
        <f>IF(FilterType="FIR",  PRE_CALC!A173*Fdata, IF(F_default=1,G224+(4*Fnotch-0)/8192,G224+(F_stop-F_start)/8192) )</f>
        <v>5312.5</v>
      </c>
      <c r="H225" s="120">
        <f ca="1">IF(FilterType="FIR", OFFSET(PRE_CALC!B173,0,DEC_RATE), C225)</f>
        <v>4.0556985083399998E-4</v>
      </c>
    </row>
    <row r="226" spans="2:8" x14ac:dyDescent="0.2">
      <c r="B226" s="45">
        <f>IF(FilterType="FIR", IF(Extend_fmod, PRE_CALC!I174*Fm, PRE_CALC!A174*Fdata), IF(F_default=1,B225+(4*Fnotch-0)/8192,B225+(F_stop-F_start)/8192) )</f>
        <v>5343.75</v>
      </c>
      <c r="C226" s="39">
        <f t="shared" si="7"/>
        <v>-2.2981106240988658E-3</v>
      </c>
      <c r="D226" s="84">
        <f ca="1">IF(FilterType="FIR", IF(Extend_fmod=1,OFFSET(PRE_CALC!J174,0,DEC_RATE), OFFSET(PRE_CALC!B174,0,DEC_RATE)), C226)</f>
        <v>3.8024531481700003E-4</v>
      </c>
      <c r="E226" s="84">
        <f t="shared" ca="1" si="8"/>
        <v>5343.75</v>
      </c>
      <c r="F226" s="84">
        <f t="shared" ca="1" si="6"/>
        <v>3.8024531481700003E-4</v>
      </c>
      <c r="G226" s="119">
        <f>IF(FilterType="FIR",  PRE_CALC!A174*Fdata, IF(F_default=1,G225+(4*Fnotch-0)/8192,G225+(F_stop-F_start)/8192) )</f>
        <v>5343.75</v>
      </c>
      <c r="H226" s="120">
        <f ca="1">IF(FilterType="FIR", OFFSET(PRE_CALC!B174,0,DEC_RATE), C226)</f>
        <v>3.8024531481700003E-4</v>
      </c>
    </row>
    <row r="227" spans="2:8" x14ac:dyDescent="0.2">
      <c r="B227" s="45">
        <f>IF(FilterType="FIR", IF(Extend_fmod, PRE_CALC!I175*Fm, PRE_CALC!A175*Fdata), IF(F_default=1,B226+(4*Fnotch-0)/8192,B226+(F_stop-F_start)/8192) )</f>
        <v>5375</v>
      </c>
      <c r="C227" s="39">
        <f t="shared" si="7"/>
        <v>-2.3250679511657079E-3</v>
      </c>
      <c r="D227" s="84">
        <f ca="1">IF(FilterType="FIR", IF(Extend_fmod=1,OFFSET(PRE_CALC!J175,0,DEC_RATE), OFFSET(PRE_CALC!B175,0,DEC_RATE)), C227)</f>
        <v>3.54545036276E-4</v>
      </c>
      <c r="E227" s="84">
        <f t="shared" ca="1" si="8"/>
        <v>5375</v>
      </c>
      <c r="F227" s="84">
        <f t="shared" ca="1" si="6"/>
        <v>3.54545036276E-4</v>
      </c>
      <c r="G227" s="119">
        <f>IF(FilterType="FIR",  PRE_CALC!A175*Fdata, IF(F_default=1,G226+(4*Fnotch-0)/8192,G226+(F_stop-F_start)/8192) )</f>
        <v>5375</v>
      </c>
      <c r="H227" s="120">
        <f ca="1">IF(FilterType="FIR", OFFSET(PRE_CALC!B175,0,DEC_RATE), C227)</f>
        <v>3.54545036276E-4</v>
      </c>
    </row>
    <row r="228" spans="2:8" x14ac:dyDescent="0.2">
      <c r="B228" s="45">
        <f>IF(FilterType="FIR", IF(Extend_fmod, PRE_CALC!I176*Fm, PRE_CALC!A176*Fdata), IF(F_default=1,B227+(4*Fnotch-0)/8192,B227+(F_stop-F_start)/8192) )</f>
        <v>5406.25</v>
      </c>
      <c r="C228" s="39">
        <f t="shared" si="7"/>
        <v>-2.3521824696224589E-3</v>
      </c>
      <c r="D228" s="84">
        <f ca="1">IF(FilterType="FIR", IF(Extend_fmod=1,OFFSET(PRE_CALC!J176,0,DEC_RATE), OFFSET(PRE_CALC!B176,0,DEC_RATE)), C228)</f>
        <v>3.2847692537500001E-4</v>
      </c>
      <c r="E228" s="84">
        <f t="shared" ca="1" si="8"/>
        <v>5406.25</v>
      </c>
      <c r="F228" s="84">
        <f t="shared" ca="1" si="6"/>
        <v>3.2847692537500001E-4</v>
      </c>
      <c r="G228" s="119">
        <f>IF(FilterType="FIR",  PRE_CALC!A176*Fdata, IF(F_default=1,G227+(4*Fnotch-0)/8192,G227+(F_stop-F_start)/8192) )</f>
        <v>5406.25</v>
      </c>
      <c r="H228" s="120">
        <f ca="1">IF(FilterType="FIR", OFFSET(PRE_CALC!B176,0,DEC_RATE), C228)</f>
        <v>3.2847692537500001E-4</v>
      </c>
    </row>
    <row r="229" spans="2:8" x14ac:dyDescent="0.2">
      <c r="B229" s="45">
        <f>IF(FilterType="FIR", IF(Extend_fmod, PRE_CALC!I177*Fm, PRE_CALC!A177*Fdata), IF(F_default=1,B228+(4*Fnotch-0)/8192,B228+(F_stop-F_start)/8192) )</f>
        <v>5437.5</v>
      </c>
      <c r="C229" s="39">
        <f t="shared" si="7"/>
        <v>-2.3794541795577376E-3</v>
      </c>
      <c r="D229" s="84">
        <f ca="1">IF(FilterType="FIR", IF(Extend_fmod=1,OFFSET(PRE_CALC!J177,0,DEC_RATE), OFFSET(PRE_CALC!B177,0,DEC_RATE)), C229)</f>
        <v>3.02049090125E-4</v>
      </c>
      <c r="E229" s="84">
        <f t="shared" ca="1" si="8"/>
        <v>5437.5</v>
      </c>
      <c r="F229" s="84">
        <f t="shared" ca="1" si="6"/>
        <v>3.02049090125E-4</v>
      </c>
      <c r="G229" s="119">
        <f>IF(FilterType="FIR",  PRE_CALC!A177*Fdata, IF(F_default=1,G228+(4*Fnotch-0)/8192,G228+(F_stop-F_start)/8192) )</f>
        <v>5437.5</v>
      </c>
      <c r="H229" s="120">
        <f ca="1">IF(FilterType="FIR", OFFSET(PRE_CALC!B177,0,DEC_RATE), C229)</f>
        <v>3.02049090125E-4</v>
      </c>
    </row>
    <row r="230" spans="2:8" x14ac:dyDescent="0.2">
      <c r="B230" s="45">
        <f>IF(FilterType="FIR", IF(Extend_fmod, PRE_CALC!I178*Fm, PRE_CALC!A178*Fdata), IF(F_default=1,B229+(4*Fnotch-0)/8192,B229+(F_stop-F_start)/8192) )</f>
        <v>5468.75</v>
      </c>
      <c r="C230" s="39">
        <f t="shared" si="7"/>
        <v>-2.4068830811034146E-3</v>
      </c>
      <c r="D230" s="84">
        <f ca="1">IF(FilterType="FIR", IF(Extend_fmod=1,OFFSET(PRE_CALC!J178,0,DEC_RATE), OFFSET(PRE_CALC!B178,0,DEC_RATE)), C230)</f>
        <v>2.7526983319200001E-4</v>
      </c>
      <c r="E230" s="84">
        <f t="shared" ca="1" si="8"/>
        <v>5468.75</v>
      </c>
      <c r="F230" s="84">
        <f t="shared" ca="1" si="6"/>
        <v>2.7526983319200001E-4</v>
      </c>
      <c r="G230" s="119">
        <f>IF(FilterType="FIR",  PRE_CALC!A178*Fdata, IF(F_default=1,G229+(4*Fnotch-0)/8192,G229+(F_stop-F_start)/8192) )</f>
        <v>5468.75</v>
      </c>
      <c r="H230" s="120">
        <f ca="1">IF(FilterType="FIR", OFFSET(PRE_CALC!B178,0,DEC_RATE), C230)</f>
        <v>2.7526983319200001E-4</v>
      </c>
    </row>
    <row r="231" spans="2:8" x14ac:dyDescent="0.2">
      <c r="B231" s="45">
        <f>IF(FilterType="FIR", IF(Extend_fmod, PRE_CALC!I179*Fm, PRE_CALC!A179*Fdata), IF(F_default=1,B230+(4*Fnotch-0)/8192,B230+(F_stop-F_start)/8192) )</f>
        <v>5500</v>
      </c>
      <c r="C231" s="39">
        <f t="shared" si="7"/>
        <v>-2.4344691743256133E-3</v>
      </c>
      <c r="D231" s="84">
        <f ca="1">IF(FilterType="FIR", IF(Extend_fmod=1,OFFSET(PRE_CALC!J179,0,DEC_RATE), OFFSET(PRE_CALC!B179,0,DEC_RATE)), C231)</f>
        <v>2.4814764858899999E-4</v>
      </c>
      <c r="E231" s="84">
        <f t="shared" ca="1" si="8"/>
        <v>5500</v>
      </c>
      <c r="F231" s="84">
        <f t="shared" ca="1" si="6"/>
        <v>2.4814764858899999E-4</v>
      </c>
      <c r="G231" s="119">
        <f>IF(FilterType="FIR",  PRE_CALC!A179*Fdata, IF(F_default=1,G230+(4*Fnotch-0)/8192,G230+(F_stop-F_start)/8192) )</f>
        <v>5500</v>
      </c>
      <c r="H231" s="120">
        <f ca="1">IF(FilterType="FIR", OFFSET(PRE_CALC!B179,0,DEC_RATE), C231)</f>
        <v>2.4814764858899999E-4</v>
      </c>
    </row>
    <row r="232" spans="2:8" x14ac:dyDescent="0.2">
      <c r="B232" s="45">
        <f>IF(FilterType="FIR", IF(Extend_fmod, PRE_CALC!I180*Fm, PRE_CALC!A180*Fdata), IF(F_default=1,B231+(4*Fnotch-0)/8192,B231+(F_stop-F_start)/8192) )</f>
        <v>5531.25</v>
      </c>
      <c r="C232" s="39">
        <f t="shared" si="7"/>
        <v>-2.4622124593404607E-3</v>
      </c>
      <c r="D232" s="84">
        <f ca="1">IF(FilterType="FIR", IF(Extend_fmod=1,OFFSET(PRE_CALC!J180,0,DEC_RATE), OFFSET(PRE_CALC!B180,0,DEC_RATE)), C232)</f>
        <v>2.2069121829E-4</v>
      </c>
      <c r="E232" s="84">
        <f t="shared" ca="1" si="8"/>
        <v>5531.25</v>
      </c>
      <c r="F232" s="84">
        <f t="shared" ca="1" si="6"/>
        <v>2.2069121829E-4</v>
      </c>
      <c r="G232" s="119">
        <f>IF(FilterType="FIR",  PRE_CALC!A180*Fdata, IF(F_default=1,G231+(4*Fnotch-0)/8192,G231+(F_stop-F_start)/8192) )</f>
        <v>5531.25</v>
      </c>
      <c r="H232" s="120">
        <f ca="1">IF(FilterType="FIR", OFFSET(PRE_CALC!B180,0,DEC_RATE), C232)</f>
        <v>2.2069121829E-4</v>
      </c>
    </row>
    <row r="233" spans="2:8" x14ac:dyDescent="0.2">
      <c r="B233" s="45">
        <f>IF(FilterType="FIR", IF(Extend_fmod, PRE_CALC!I181*Fm, PRE_CALC!A181*Fdata), IF(F_default=1,B232+(4*Fnotch-0)/8192,B232+(F_stop-F_start)/8192) )</f>
        <v>5562.5</v>
      </c>
      <c r="C233" s="39">
        <f t="shared" si="7"/>
        <v>-2.4901129362427067E-3</v>
      </c>
      <c r="D233" s="84">
        <f ca="1">IF(FilterType="FIR", IF(Extend_fmod=1,OFFSET(PRE_CALC!J181,0,DEC_RATE), OFFSET(PRE_CALC!B181,0,DEC_RATE)), C233)</f>
        <v>1.92909408762E-4</v>
      </c>
      <c r="E233" s="84">
        <f t="shared" ca="1" si="8"/>
        <v>5562.5</v>
      </c>
      <c r="F233" s="84">
        <f t="shared" ca="1" si="6"/>
        <v>1.92909408762E-4</v>
      </c>
      <c r="G233" s="119">
        <f>IF(FilterType="FIR",  PRE_CALC!A181*Fdata, IF(F_default=1,G232+(4*Fnotch-0)/8192,G232+(F_stop-F_start)/8192) )</f>
        <v>5562.5</v>
      </c>
      <c r="H233" s="120">
        <f ca="1">IF(FilterType="FIR", OFFSET(PRE_CALC!B181,0,DEC_RATE), C233)</f>
        <v>1.92909408762E-4</v>
      </c>
    </row>
    <row r="234" spans="2:8" x14ac:dyDescent="0.2">
      <c r="B234" s="45">
        <f>IF(FilterType="FIR", IF(Extend_fmod, PRE_CALC!I182*Fm, PRE_CALC!A182*Fdata), IF(F_default=1,B233+(4*Fnotch-0)/8192,B233+(F_stop-F_start)/8192) )</f>
        <v>5593.75</v>
      </c>
      <c r="C234" s="39">
        <f t="shared" si="7"/>
        <v>-2.5181706051722826E-3</v>
      </c>
      <c r="D234" s="84">
        <f ca="1">IF(FilterType="FIR", IF(Extend_fmod=1,OFFSET(PRE_CALC!J182,0,DEC_RATE), OFFSET(PRE_CALC!B182,0,DEC_RATE)), C234)</f>
        <v>1.6481126735899999E-4</v>
      </c>
      <c r="E234" s="84">
        <f t="shared" ca="1" si="8"/>
        <v>5593.75</v>
      </c>
      <c r="F234" s="84">
        <f t="shared" ca="1" si="6"/>
        <v>1.6481126735899999E-4</v>
      </c>
      <c r="G234" s="119">
        <f>IF(FilterType="FIR",  PRE_CALC!A182*Fdata, IF(F_default=1,G233+(4*Fnotch-0)/8192,G233+(F_stop-F_start)/8192) )</f>
        <v>5593.75</v>
      </c>
      <c r="H234" s="120">
        <f ca="1">IF(FilterType="FIR", OFFSET(PRE_CALC!B182,0,DEC_RATE), C234)</f>
        <v>1.6481126735899999E-4</v>
      </c>
    </row>
    <row r="235" spans="2:8" x14ac:dyDescent="0.2">
      <c r="B235" s="45">
        <f>IF(FilterType="FIR", IF(Extend_fmod, PRE_CALC!I183*Fm, PRE_CALC!A183*Fdata), IF(F_default=1,B234+(4*Fnotch-0)/8192,B234+(F_stop-F_start)/8192) )</f>
        <v>5625</v>
      </c>
      <c r="C235" s="39">
        <f t="shared" si="7"/>
        <v>-2.5463854661966203E-3</v>
      </c>
      <c r="D235" s="84">
        <f ca="1">IF(FilterType="FIR", IF(Extend_fmod=1,OFFSET(PRE_CALC!J183,0,DEC_RATE), OFFSET(PRE_CALC!B183,0,DEC_RATE)), C235)</f>
        <v>1.3640601868299999E-4</v>
      </c>
      <c r="E235" s="84">
        <f t="shared" ca="1" si="8"/>
        <v>5625</v>
      </c>
      <c r="F235" s="84">
        <f t="shared" ca="1" si="6"/>
        <v>1.3640601868299999E-4</v>
      </c>
      <c r="G235" s="119">
        <f>IF(FilterType="FIR",  PRE_CALC!A183*Fdata, IF(F_default=1,G234+(4*Fnotch-0)/8192,G234+(F_stop-F_start)/8192) )</f>
        <v>5625</v>
      </c>
      <c r="H235" s="120">
        <f ca="1">IF(FilterType="FIR", OFFSET(PRE_CALC!B183,0,DEC_RATE), C235)</f>
        <v>1.3640601868299999E-4</v>
      </c>
    </row>
    <row r="236" spans="2:8" x14ac:dyDescent="0.2">
      <c r="B236" s="45">
        <f>IF(FilterType="FIR", IF(Extend_fmod, PRE_CALC!I184*Fm, PRE_CALC!A184*Fdata), IF(F_default=1,B235+(4*Fnotch-0)/8192,B235+(F_stop-F_start)/8192) )</f>
        <v>5656.25</v>
      </c>
      <c r="C236" s="39">
        <f t="shared" si="7"/>
        <v>-2.5747575194292938E-3</v>
      </c>
      <c r="D236" s="84">
        <f ca="1">IF(FilterType="FIR", IF(Extend_fmod=1,OFFSET(PRE_CALC!J184,0,DEC_RATE), OFFSET(PRE_CALC!B184,0,DEC_RATE)), C236)</f>
        <v>1.0770306082400001E-4</v>
      </c>
      <c r="E236" s="84">
        <f t="shared" ca="1" si="8"/>
        <v>5656.25</v>
      </c>
      <c r="F236" s="84">
        <f t="shared" ca="1" si="6"/>
        <v>1.0770306082400001E-4</v>
      </c>
      <c r="G236" s="119">
        <f>IF(FilterType="FIR",  PRE_CALC!A184*Fdata, IF(F_default=1,G235+(4*Fnotch-0)/8192,G235+(F_stop-F_start)/8192) )</f>
        <v>5656.25</v>
      </c>
      <c r="H236" s="120">
        <f ca="1">IF(FilterType="FIR", OFFSET(PRE_CALC!B184,0,DEC_RATE), C236)</f>
        <v>1.0770306082400001E-4</v>
      </c>
    </row>
    <row r="237" spans="2:8" x14ac:dyDescent="0.2">
      <c r="B237" s="45">
        <f>IF(FilterType="FIR", IF(Extend_fmod, PRE_CALC!I185*Fm, PRE_CALC!A185*Fdata), IF(F_default=1,B236+(4*Fnotch-0)/8192,B236+(F_stop-F_start)/8192) )</f>
        <v>5687.5</v>
      </c>
      <c r="C237" s="39">
        <f t="shared" si="7"/>
        <v>-2.6032867649817952E-3</v>
      </c>
      <c r="D237" s="84">
        <f ca="1">IF(FilterType="FIR", IF(Extend_fmod=1,OFFSET(PRE_CALC!J185,0,DEC_RATE), OFFSET(PRE_CALC!B185,0,DEC_RATE)), C237)</f>
        <v>7.8711961503399996E-5</v>
      </c>
      <c r="E237" s="84">
        <f t="shared" ca="1" si="8"/>
        <v>5687.5</v>
      </c>
      <c r="F237" s="84">
        <f t="shared" ca="1" si="6"/>
        <v>7.8711961503399996E-5</v>
      </c>
      <c r="G237" s="119">
        <f>IF(FilterType="FIR",  PRE_CALC!A185*Fdata, IF(F_default=1,G236+(4*Fnotch-0)/8192,G236+(F_stop-F_start)/8192) )</f>
        <v>5687.5</v>
      </c>
      <c r="H237" s="120">
        <f ca="1">IF(FilterType="FIR", OFFSET(PRE_CALC!B185,0,DEC_RATE), C237)</f>
        <v>7.8711961503399996E-5</v>
      </c>
    </row>
    <row r="238" spans="2:8" x14ac:dyDescent="0.2">
      <c r="B238" s="45">
        <f>IF(FilterType="FIR", IF(Extend_fmod, PRE_CALC!I186*Fm, PRE_CALC!A186*Fdata), IF(F_default=1,B237+(4*Fnotch-0)/8192,B237+(F_stop-F_start)/8192) )</f>
        <v>5718.75</v>
      </c>
      <c r="C238" s="39">
        <f t="shared" si="7"/>
        <v>-2.6319732029625644E-3</v>
      </c>
      <c r="D238" s="84">
        <f ca="1">IF(FilterType="FIR", IF(Extend_fmod=1,OFFSET(PRE_CALC!J186,0,DEC_RATE), OFFSET(PRE_CALC!B186,0,DEC_RATE)), C238)</f>
        <v>4.9442454169299999E-5</v>
      </c>
      <c r="E238" s="84">
        <f t="shared" ca="1" si="8"/>
        <v>5718.75</v>
      </c>
      <c r="F238" s="84">
        <f t="shared" ca="1" si="6"/>
        <v>4.9442454169299999E-5</v>
      </c>
      <c r="G238" s="119">
        <f>IF(FilterType="FIR",  PRE_CALC!A186*Fdata, IF(F_default=1,G237+(4*Fnotch-0)/8192,G237+(F_stop-F_start)/8192) )</f>
        <v>5718.75</v>
      </c>
      <c r="H238" s="120">
        <f ca="1">IF(FilterType="FIR", OFFSET(PRE_CALC!B186,0,DEC_RATE), C238)</f>
        <v>4.9442454169299999E-5</v>
      </c>
    </row>
    <row r="239" spans="2:8" x14ac:dyDescent="0.2">
      <c r="B239" s="45">
        <f>IF(FilterType="FIR", IF(Extend_fmod, PRE_CALC!I187*Fm, PRE_CALC!A187*Fdata), IF(F_default=1,B238+(4*Fnotch-0)/8192,B238+(F_stop-F_start)/8192) )</f>
        <v>5750</v>
      </c>
      <c r="C239" s="39">
        <f t="shared" si="7"/>
        <v>-2.6608168334779584E-3</v>
      </c>
      <c r="D239" s="84">
        <f ca="1">IF(FilterType="FIR", IF(Extend_fmod=1,OFFSET(PRE_CALC!J187,0,DEC_RATE), OFFSET(PRE_CALC!B187,0,DEC_RATE)), C239)</f>
        <v>1.99044339663E-5</v>
      </c>
      <c r="E239" s="84">
        <f t="shared" ca="1" si="8"/>
        <v>5750</v>
      </c>
      <c r="F239" s="84">
        <f t="shared" ca="1" si="6"/>
        <v>1.99044339663E-5</v>
      </c>
      <c r="G239" s="119">
        <f>IF(FilterType="FIR",  PRE_CALC!A187*Fdata, IF(F_default=1,G238+(4*Fnotch-0)/8192,G238+(F_stop-F_start)/8192) )</f>
        <v>5750</v>
      </c>
      <c r="H239" s="120">
        <f ca="1">IF(FilterType="FIR", OFFSET(PRE_CALC!B187,0,DEC_RATE), C239)</f>
        <v>1.99044339663E-5</v>
      </c>
    </row>
    <row r="240" spans="2:8" x14ac:dyDescent="0.2">
      <c r="B240" s="45">
        <f>IF(FilterType="FIR", IF(Extend_fmod, PRE_CALC!I188*Fm, PRE_CALC!A188*Fdata), IF(F_default=1,B239+(4*Fnotch-0)/8192,B239+(F_stop-F_start)/8192) )</f>
        <v>5781.25</v>
      </c>
      <c r="C240" s="39">
        <f t="shared" si="7"/>
        <v>-2.6898176566322461E-3</v>
      </c>
      <c r="D240" s="84">
        <f ca="1">IF(FilterType="FIR", IF(Extend_fmod=1,OFFSET(PRE_CALC!J188,0,DEC_RATE), OFFSET(PRE_CALC!B188,0,DEC_RATE)), C240)</f>
        <v>-9.8920463361100006E-6</v>
      </c>
      <c r="E240" s="84">
        <f t="shared" ca="1" si="8"/>
        <v>5781.25</v>
      </c>
      <c r="F240" s="84">
        <f t="shared" ca="1" si="6"/>
        <v>-9.8920463361100006E-6</v>
      </c>
      <c r="G240" s="119">
        <f>IF(FilterType="FIR",  PRE_CALC!A188*Fdata, IF(F_default=1,G239+(4*Fnotch-0)/8192,G239+(F_stop-F_start)/8192) )</f>
        <v>5781.25</v>
      </c>
      <c r="H240" s="120">
        <f ca="1">IF(FilterType="FIR", OFFSET(PRE_CALC!B188,0,DEC_RATE), C240)</f>
        <v>-9.8920463361100006E-6</v>
      </c>
    </row>
    <row r="241" spans="2:8" x14ac:dyDescent="0.2">
      <c r="B241" s="45">
        <f>IF(FilterType="FIR", IF(Extend_fmod, PRE_CALC!I189*Fm, PRE_CALC!A189*Fdata), IF(F_default=1,B240+(4*Fnotch-0)/8192,B240+(F_stop-F_start)/8192) )</f>
        <v>5812.5</v>
      </c>
      <c r="C241" s="39">
        <f t="shared" si="7"/>
        <v>-2.7189756725227911E-3</v>
      </c>
      <c r="D241" s="84">
        <f ca="1">IF(FilterType="FIR", IF(Extend_fmod=1,OFFSET(PRE_CALC!J189,0,DEC_RATE), OFFSET(PRE_CALC!B189,0,DEC_RATE)), C241)</f>
        <v>-3.9936780538500002E-5</v>
      </c>
      <c r="E241" s="84">
        <f t="shared" ca="1" si="8"/>
        <v>5812.5</v>
      </c>
      <c r="F241" s="84">
        <f t="shared" ca="1" si="6"/>
        <v>-3.9936780538500002E-5</v>
      </c>
      <c r="G241" s="119">
        <f>IF(FilterType="FIR",  PRE_CALC!A189*Fdata, IF(F_default=1,G240+(4*Fnotch-0)/8192,G240+(F_stop-F_start)/8192) )</f>
        <v>5812.5</v>
      </c>
      <c r="H241" s="120">
        <f ca="1">IF(FilterType="FIR", OFFSET(PRE_CALC!B189,0,DEC_RATE), C241)</f>
        <v>-3.9936780538500002E-5</v>
      </c>
    </row>
    <row r="242" spans="2:8" x14ac:dyDescent="0.2">
      <c r="B242" s="45">
        <f>IF(FilterType="FIR", IF(Extend_fmod, PRE_CALC!I190*Fm, PRE_CALC!A190*Fdata), IF(F_default=1,B241+(4*Fnotch-0)/8192,B241+(F_stop-F_start)/8192) )</f>
        <v>5843.75</v>
      </c>
      <c r="C242" s="39">
        <f t="shared" si="7"/>
        <v>-2.7482908812834529E-3</v>
      </c>
      <c r="D242" s="84">
        <f ca="1">IF(FilterType="FIR", IF(Extend_fmod=1,OFFSET(PRE_CALC!J190,0,DEC_RATE), OFFSET(PRE_CALC!B190,0,DEC_RATE)), C242)</f>
        <v>-7.0219413248199996E-5</v>
      </c>
      <c r="E242" s="84">
        <f t="shared" ca="1" si="8"/>
        <v>5843.75</v>
      </c>
      <c r="F242" s="84">
        <f t="shared" ca="1" si="6"/>
        <v>-7.0219413248199996E-5</v>
      </c>
      <c r="G242" s="119">
        <f>IF(FilterType="FIR",  PRE_CALC!A190*Fdata, IF(F_default=1,G241+(4*Fnotch-0)/8192,G241+(F_stop-F_start)/8192) )</f>
        <v>5843.75</v>
      </c>
      <c r="H242" s="120">
        <f ca="1">IF(FilterType="FIR", OFFSET(PRE_CALC!B190,0,DEC_RATE), C242)</f>
        <v>-7.0219413248199996E-5</v>
      </c>
    </row>
    <row r="243" spans="2:8" x14ac:dyDescent="0.2">
      <c r="B243" s="45">
        <f>IF(FilterType="FIR", IF(Extend_fmod, PRE_CALC!I191*Fm, PRE_CALC!A191*Fdata), IF(F_default=1,B242+(4*Fnotch-0)/8192,B242+(F_stop-F_start)/8192) )</f>
        <v>5875</v>
      </c>
      <c r="C243" s="39">
        <f t="shared" si="7"/>
        <v>-2.7777632830083884E-3</v>
      </c>
      <c r="D243" s="84">
        <f ca="1">IF(FilterType="FIR", IF(Extend_fmod=1,OFFSET(PRE_CALC!J191,0,DEC_RATE), OFFSET(PRE_CALC!B191,0,DEC_RATE)), C243)</f>
        <v>-1.0072944421000001E-4</v>
      </c>
      <c r="E243" s="84">
        <f t="shared" ca="1" si="8"/>
        <v>5875</v>
      </c>
      <c r="F243" s="84">
        <f t="shared" ca="1" si="6"/>
        <v>-1.0072944421000001E-4</v>
      </c>
      <c r="G243" s="119">
        <f>IF(FilterType="FIR",  PRE_CALC!A191*Fdata, IF(F_default=1,G242+(4*Fnotch-0)/8192,G242+(F_stop-F_start)/8192) )</f>
        <v>5875</v>
      </c>
      <c r="H243" s="120">
        <f ca="1">IF(FilterType="FIR", OFFSET(PRE_CALC!B191,0,DEC_RATE), C243)</f>
        <v>-1.0072944421000001E-4</v>
      </c>
    </row>
    <row r="244" spans="2:8" x14ac:dyDescent="0.2">
      <c r="B244" s="45">
        <f>IF(FilterType="FIR", IF(Extend_fmod, PRE_CALC!I192*Fm, PRE_CALC!A192*Fdata), IF(F_default=1,B243+(4*Fnotch-0)/8192,B243+(F_stop-F_start)/8192) )</f>
        <v>5906.25</v>
      </c>
      <c r="C244" s="39">
        <f t="shared" si="7"/>
        <v>-2.8073928778128161E-3</v>
      </c>
      <c r="D244" s="84">
        <f ca="1">IF(FilterType="FIR", IF(Extend_fmod=1,OFFSET(PRE_CALC!J192,0,DEC_RATE), OFFSET(PRE_CALC!B192,0,DEC_RATE)), C244)</f>
        <v>-1.3145623270799999E-4</v>
      </c>
      <c r="E244" s="84">
        <f t="shared" ca="1" si="8"/>
        <v>5906.25</v>
      </c>
      <c r="F244" s="84">
        <f t="shared" ca="1" si="6"/>
        <v>-1.3145623270799999E-4</v>
      </c>
      <c r="G244" s="119">
        <f>IF(FilterType="FIR",  PRE_CALC!A192*Fdata, IF(F_default=1,G243+(4*Fnotch-0)/8192,G243+(F_stop-F_start)/8192) )</f>
        <v>5906.25</v>
      </c>
      <c r="H244" s="120">
        <f ca="1">IF(FilterType="FIR", OFFSET(PRE_CALC!B192,0,DEC_RATE), C244)</f>
        <v>-1.3145623270799999E-4</v>
      </c>
    </row>
    <row r="245" spans="2:8" x14ac:dyDescent="0.2">
      <c r="B245" s="45">
        <f>IF(FilterType="FIR", IF(Extend_fmod, PRE_CALC!I193*Fm, PRE_CALC!A193*Fdata), IF(F_default=1,B244+(4*Fnotch-0)/8192,B244+(F_stop-F_start)/8192) )</f>
        <v>5937.5</v>
      </c>
      <c r="C245" s="39">
        <f t="shared" si="7"/>
        <v>-2.8371796657847906E-3</v>
      </c>
      <c r="D245" s="84">
        <f ca="1">IF(FilterType="FIR", IF(Extend_fmod=1,OFFSET(PRE_CALC!J193,0,DEC_RATE), OFFSET(PRE_CALC!B193,0,DEC_RATE)), C245)</f>
        <v>-1.62389002043E-4</v>
      </c>
      <c r="E245" s="84">
        <f t="shared" ca="1" si="8"/>
        <v>5937.5</v>
      </c>
      <c r="F245" s="84">
        <f t="shared" ca="1" si="6"/>
        <v>-1.62389002043E-4</v>
      </c>
      <c r="G245" s="119">
        <f>IF(FilterType="FIR",  PRE_CALC!A193*Fdata, IF(F_default=1,G244+(4*Fnotch-0)/8192,G244+(F_stop-F_start)/8192) )</f>
        <v>5937.5</v>
      </c>
      <c r="H245" s="120">
        <f ca="1">IF(FilterType="FIR", OFFSET(PRE_CALC!B193,0,DEC_RATE), C245)</f>
        <v>-1.62389002043E-4</v>
      </c>
    </row>
    <row r="246" spans="2:8" x14ac:dyDescent="0.2">
      <c r="B246" s="45">
        <f>IF(FilterType="FIR", IF(Extend_fmod, PRE_CALC!I194*Fm, PRE_CALC!A194*Fdata), IF(F_default=1,B245+(4*Fnotch-0)/8192,B245+(F_stop-F_start)/8192) )</f>
        <v>5968.75</v>
      </c>
      <c r="C246" s="39">
        <f t="shared" si="7"/>
        <v>-2.8671236470700864E-3</v>
      </c>
      <c r="D246" s="84">
        <f ca="1">IF(FilterType="FIR", IF(Extend_fmod=1,OFFSET(PRE_CALC!J194,0,DEC_RATE), OFFSET(PRE_CALC!B194,0,DEC_RATE)), C246)</f>
        <v>-1.9351684407699999E-4</v>
      </c>
      <c r="E246" s="84">
        <f t="shared" ca="1" si="8"/>
        <v>5968.75</v>
      </c>
      <c r="F246" s="84">
        <f t="shared" ca="1" si="6"/>
        <v>-1.9351684407699999E-4</v>
      </c>
      <c r="G246" s="119">
        <f>IF(FilterType="FIR",  PRE_CALC!A194*Fdata, IF(F_default=1,G245+(4*Fnotch-0)/8192,G245+(F_stop-F_start)/8192) )</f>
        <v>5968.75</v>
      </c>
      <c r="H246" s="120">
        <f ca="1">IF(FilterType="FIR", OFFSET(PRE_CALC!B194,0,DEC_RATE), C246)</f>
        <v>-1.9351684407699999E-4</v>
      </c>
    </row>
    <row r="247" spans="2:8" x14ac:dyDescent="0.2">
      <c r="B247" s="45">
        <f>IF(FilterType="FIR", IF(Extend_fmod, PRE_CALC!I195*Fm, PRE_CALC!A195*Fdata), IF(F_default=1,B246+(4*Fnotch-0)/8192,B246+(F_stop-F_start)/8192) )</f>
        <v>6000</v>
      </c>
      <c r="C247" s="39">
        <f t="shared" si="7"/>
        <v>-2.8972248217660904E-3</v>
      </c>
      <c r="D247" s="84">
        <f ca="1">IF(FilterType="FIR", IF(Extend_fmod=1,OFFSET(PRE_CALC!J195,0,DEC_RATE), OFFSET(PRE_CALC!B195,0,DEC_RATE)), C247)</f>
        <v>-2.2482872384200001E-4</v>
      </c>
      <c r="E247" s="84">
        <f t="shared" ca="1" si="8"/>
        <v>6000</v>
      </c>
      <c r="F247" s="84">
        <f t="shared" ref="F247:F310" ca="1" si="9">IF(G247&lt;=F_PB,H247, OFFSET(H:H,MATCH(F_PB-0.0001,G:G),0,1))</f>
        <v>-2.2482872384200001E-4</v>
      </c>
      <c r="G247" s="119">
        <f>IF(FilterType="FIR",  PRE_CALC!A195*Fdata, IF(F_default=1,G246+(4*Fnotch-0)/8192,G246+(F_stop-F_start)/8192) )</f>
        <v>6000</v>
      </c>
      <c r="H247" s="120">
        <f ca="1">IF(FilterType="FIR", OFFSET(PRE_CALC!B195,0,DEC_RATE), C247)</f>
        <v>-2.2482872384200001E-4</v>
      </c>
    </row>
    <row r="248" spans="2:8" x14ac:dyDescent="0.2">
      <c r="B248" s="45">
        <f>IF(FilterType="FIR", IF(Extend_fmod, PRE_CALC!I196*Fm, PRE_CALC!A196*Fdata), IF(F_default=1,B247+(4*Fnotch-0)/8192,B247+(F_stop-F_start)/8192) )</f>
        <v>6031.25</v>
      </c>
      <c r="C248" s="39">
        <f t="shared" ref="C248:C311" si="10">MAX(20*LOG(ABS(   (1/s_dec*SIN(s_dec*$B248/Fm*PI())/SIN($B248/Fm*PI()))^(order-1) * (1/s_dec2*SIN(s_dec2*$B248/Fm*PI())/SIN($B248/Fm*PI()))  )), -160)</f>
        <v>-2.9274831899864301E-3</v>
      </c>
      <c r="D248" s="84">
        <f ca="1">IF(FilterType="FIR", IF(Extend_fmod=1,OFFSET(PRE_CALC!J196,0,DEC_RATE), OFFSET(PRE_CALC!B196,0,DEC_RATE)), C248)</f>
        <v>-2.5631348423600002E-4</v>
      </c>
      <c r="E248" s="84">
        <f t="shared" ref="E248:E311" ca="1" si="11">IF(G248&lt;=F_PB,G248, OFFSET(G:G,MATCH(F_PB-0.0001,G:G),0,1) )</f>
        <v>6031.25</v>
      </c>
      <c r="F248" s="84">
        <f t="shared" ca="1" si="9"/>
        <v>-2.5631348423600002E-4</v>
      </c>
      <c r="G248" s="119">
        <f>IF(FilterType="FIR",  PRE_CALC!A196*Fdata, IF(F_default=1,G247+(4*Fnotch-0)/8192,G247+(F_stop-F_start)/8192) )</f>
        <v>6031.25</v>
      </c>
      <c r="H248" s="120">
        <f ca="1">IF(FilterType="FIR", OFFSET(PRE_CALC!B196,0,DEC_RATE), C248)</f>
        <v>-2.5631348423600002E-4</v>
      </c>
    </row>
    <row r="249" spans="2:8" x14ac:dyDescent="0.2">
      <c r="B249" s="45">
        <f>IF(FilterType="FIR", IF(Extend_fmod, PRE_CALC!I197*Fm, PRE_CALC!A197*Fdata), IF(F_default=1,B248+(4*Fnotch-0)/8192,B248+(F_stop-F_start)/8192) )</f>
        <v>6062.5</v>
      </c>
      <c r="C249" s="39">
        <f t="shared" si="10"/>
        <v>-2.9578987518368597E-3</v>
      </c>
      <c r="D249" s="84">
        <f ca="1">IF(FilterType="FIR", IF(Extend_fmod=1,OFFSET(PRE_CALC!J197,0,DEC_RATE), OFFSET(PRE_CALC!B197,0,DEC_RATE)), C249)</f>
        <v>-2.8795985075099999E-4</v>
      </c>
      <c r="E249" s="84">
        <f t="shared" ca="1" si="11"/>
        <v>6062.5</v>
      </c>
      <c r="F249" s="84">
        <f t="shared" ca="1" si="9"/>
        <v>-2.8795985075099999E-4</v>
      </c>
      <c r="G249" s="119">
        <f>IF(FilterType="FIR",  PRE_CALC!A197*Fdata, IF(F_default=1,G248+(4*Fnotch-0)/8192,G248+(F_stop-F_start)/8192) )</f>
        <v>6062.5</v>
      </c>
      <c r="H249" s="120">
        <f ca="1">IF(FilterType="FIR", OFFSET(PRE_CALC!B197,0,DEC_RATE), C249)</f>
        <v>-2.8795985075099999E-4</v>
      </c>
    </row>
    <row r="250" spans="2:8" x14ac:dyDescent="0.2">
      <c r="B250" s="45">
        <f>IF(FilterType="FIR", IF(Extend_fmod, PRE_CALC!I198*Fm, PRE_CALC!A198*Fdata), IF(F_default=1,B249+(4*Fnotch-0)/8192,B249+(F_stop-F_start)/8192) )</f>
        <v>6093.75</v>
      </c>
      <c r="C250" s="39">
        <f t="shared" si="10"/>
        <v>-2.9884715074374449E-3</v>
      </c>
      <c r="D250" s="84">
        <f ca="1">IF(FilterType="FIR", IF(Extend_fmod=1,OFFSET(PRE_CALC!J198,0,DEC_RATE), OFFSET(PRE_CALC!B198,0,DEC_RATE)), C250)</f>
        <v>-3.1975643629600001E-4</v>
      </c>
      <c r="E250" s="84">
        <f t="shared" ca="1" si="11"/>
        <v>6093.75</v>
      </c>
      <c r="F250" s="84">
        <f t="shared" ca="1" si="9"/>
        <v>-3.1975643629600001E-4</v>
      </c>
      <c r="G250" s="119">
        <f>IF(FilterType="FIR",  PRE_CALC!A198*Fdata, IF(F_default=1,G249+(4*Fnotch-0)/8192,G249+(F_stop-F_start)/8192) )</f>
        <v>6093.75</v>
      </c>
      <c r="H250" s="120">
        <f ca="1">IF(FilterType="FIR", OFFSET(PRE_CALC!B198,0,DEC_RATE), C250)</f>
        <v>-3.1975643629600001E-4</v>
      </c>
    </row>
    <row r="251" spans="2:8" x14ac:dyDescent="0.2">
      <c r="B251" s="45">
        <f>IF(FilterType="FIR", IF(Extend_fmod, PRE_CALC!I199*Fm, PRE_CALC!A199*Fdata), IF(F_default=1,B250+(4*Fnotch-0)/8192,B250+(F_stop-F_start)/8192) )</f>
        <v>6125</v>
      </c>
      <c r="C251" s="39">
        <f t="shared" si="10"/>
        <v>-3.0192014569080947E-3</v>
      </c>
      <c r="D251" s="84">
        <f ca="1">IF(FilterType="FIR", IF(Extend_fmod=1,OFFSET(PRE_CALC!J199,0,DEC_RATE), OFFSET(PRE_CALC!B199,0,DEC_RATE)), C251)</f>
        <v>-3.51691746054E-4</v>
      </c>
      <c r="E251" s="84">
        <f t="shared" ca="1" si="11"/>
        <v>6125</v>
      </c>
      <c r="F251" s="84">
        <f t="shared" ca="1" si="9"/>
        <v>-3.51691746054E-4</v>
      </c>
      <c r="G251" s="119">
        <f>IF(FilterType="FIR",  PRE_CALC!A199*Fdata, IF(F_default=1,G250+(4*Fnotch-0)/8192,G250+(F_stop-F_start)/8192) )</f>
        <v>6125</v>
      </c>
      <c r="H251" s="120">
        <f ca="1">IF(FilterType="FIR", OFFSET(PRE_CALC!B199,0,DEC_RATE), C251)</f>
        <v>-3.51691746054E-4</v>
      </c>
    </row>
    <row r="252" spans="2:8" x14ac:dyDescent="0.2">
      <c r="B252" s="45">
        <f>IF(FilterType="FIR", IF(Extend_fmod, PRE_CALC!I200*Fm, PRE_CALC!A200*Fdata), IF(F_default=1,B251+(4*Fnotch-0)/8192,B251+(F_stop-F_start)/8192) )</f>
        <v>6156.25</v>
      </c>
      <c r="C252" s="39">
        <f t="shared" si="10"/>
        <v>-3.0500886003386554E-3</v>
      </c>
      <c r="D252" s="84">
        <f ca="1">IF(FilterType="FIR", IF(Extend_fmod=1,OFFSET(PRE_CALC!J200,0,DEC_RATE), OFFSET(PRE_CALC!B200,0,DEC_RATE)), C252)</f>
        <v>-3.83754182417E-4</v>
      </c>
      <c r="E252" s="84">
        <f t="shared" ca="1" si="11"/>
        <v>6156.25</v>
      </c>
      <c r="F252" s="84">
        <f t="shared" ca="1" si="9"/>
        <v>-3.83754182417E-4</v>
      </c>
      <c r="G252" s="119">
        <f>IF(FilterType="FIR",  PRE_CALC!A200*Fdata, IF(F_default=1,G251+(4*Fnotch-0)/8192,G251+(F_stop-F_start)/8192) )</f>
        <v>6156.25</v>
      </c>
      <c r="H252" s="120">
        <f ca="1">IF(FilterType="FIR", OFFSET(PRE_CALC!B200,0,DEC_RATE), C252)</f>
        <v>-3.83754182417E-4</v>
      </c>
    </row>
    <row r="253" spans="2:8" x14ac:dyDescent="0.2">
      <c r="B253" s="45">
        <f>IF(FilterType="FIR", IF(Extend_fmod, PRE_CALC!I201*Fm, PRE_CALC!A201*Fdata), IF(F_default=1,B252+(4*Fnotch-0)/8192,B252+(F_stop-F_start)/8192) )</f>
        <v>6187.5</v>
      </c>
      <c r="C253" s="39">
        <f t="shared" si="10"/>
        <v>-3.0811329378844132E-3</v>
      </c>
      <c r="D253" s="84">
        <f ca="1">IF(FilterType="FIR", IF(Extend_fmod=1,OFFSET(PRE_CALC!J201,0,DEC_RATE), OFFSET(PRE_CALC!B201,0,DEC_RATE)), C253)</f>
        <v>-4.1593204997400002E-4</v>
      </c>
      <c r="E253" s="84">
        <f t="shared" ca="1" si="11"/>
        <v>6187.5</v>
      </c>
      <c r="F253" s="84">
        <f t="shared" ca="1" si="9"/>
        <v>-4.1593204997400002E-4</v>
      </c>
      <c r="G253" s="119">
        <f>IF(FilterType="FIR",  PRE_CALC!A201*Fdata, IF(F_default=1,G252+(4*Fnotch-0)/8192,G252+(F_stop-F_start)/8192) )</f>
        <v>6187.5</v>
      </c>
      <c r="H253" s="120">
        <f ca="1">IF(FilterType="FIR", OFFSET(PRE_CALC!B201,0,DEC_RATE), C253)</f>
        <v>-4.1593204997400002E-4</v>
      </c>
    </row>
    <row r="254" spans="2:8" x14ac:dyDescent="0.2">
      <c r="B254" s="45">
        <f>IF(FilterType="FIR", IF(Extend_fmod, PRE_CALC!I202*Fm, PRE_CALC!A202*Fdata), IF(F_default=1,B253+(4*Fnotch-0)/8192,B253+(F_stop-F_start)/8192) )</f>
        <v>6218.75</v>
      </c>
      <c r="C254" s="39">
        <f t="shared" si="10"/>
        <v>-3.1123344696252528E-3</v>
      </c>
      <c r="D254" s="84">
        <f ca="1">IF(FilterType="FIR", IF(Extend_fmod=1,OFFSET(PRE_CALC!J202,0,DEC_RATE), OFFSET(PRE_CALC!B202,0,DEC_RATE)), C254)</f>
        <v>-4.4821356053599998E-4</v>
      </c>
      <c r="E254" s="84">
        <f t="shared" ca="1" si="11"/>
        <v>6218.75</v>
      </c>
      <c r="F254" s="84">
        <f t="shared" ca="1" si="9"/>
        <v>-4.4821356053599998E-4</v>
      </c>
      <c r="G254" s="119">
        <f>IF(FilterType="FIR",  PRE_CALC!A202*Fdata, IF(F_default=1,G253+(4*Fnotch-0)/8192,G253+(F_stop-F_start)/8192) )</f>
        <v>6218.75</v>
      </c>
      <c r="H254" s="120">
        <f ca="1">IF(FilterType="FIR", OFFSET(PRE_CALC!B202,0,DEC_RATE), C254)</f>
        <v>-4.4821356053599998E-4</v>
      </c>
    </row>
    <row r="255" spans="2:8" x14ac:dyDescent="0.2">
      <c r="B255" s="45">
        <f>IF(FilterType="FIR", IF(Extend_fmod, PRE_CALC!I203*Fm, PRE_CALC!A203*Fdata), IF(F_default=1,B254+(4*Fnotch-0)/8192,B254+(F_stop-F_start)/8192) )</f>
        <v>6250</v>
      </c>
      <c r="C255" s="39">
        <f t="shared" si="10"/>
        <v>-3.1436931956900977E-3</v>
      </c>
      <c r="D255" s="84">
        <f ca="1">IF(FilterType="FIR", IF(Extend_fmod=1,OFFSET(PRE_CALC!J203,0,DEC_RATE), OFFSET(PRE_CALC!B203,0,DEC_RATE)), C255)</f>
        <v>-4.8058683822699999E-4</v>
      </c>
      <c r="E255" s="84">
        <f t="shared" ca="1" si="11"/>
        <v>6250</v>
      </c>
      <c r="F255" s="84">
        <f t="shared" ca="1" si="9"/>
        <v>-4.8058683822699999E-4</v>
      </c>
      <c r="G255" s="119">
        <f>IF(FilterType="FIR",  PRE_CALC!A203*Fdata, IF(F_default=1,G254+(4*Fnotch-0)/8192,G254+(F_stop-F_start)/8192) )</f>
        <v>6250</v>
      </c>
      <c r="H255" s="120">
        <f ca="1">IF(FilterType="FIR", OFFSET(PRE_CALC!B203,0,DEC_RATE), C255)</f>
        <v>-4.8058683822699999E-4</v>
      </c>
    </row>
    <row r="256" spans="2:8" x14ac:dyDescent="0.2">
      <c r="B256" s="45">
        <f>IF(FilterType="FIR", IF(Extend_fmod, PRE_CALC!I204*Fm, PRE_CALC!A204*Fdata), IF(F_default=1,B255+(4*Fnotch-0)/8192,B255+(F_stop-F_start)/8192) )</f>
        <v>6281.25</v>
      </c>
      <c r="C256" s="39">
        <f t="shared" si="10"/>
        <v>-3.1752091162125392E-3</v>
      </c>
      <c r="D256" s="84">
        <f ca="1">IF(FilterType="FIR", IF(Extend_fmod=1,OFFSET(PRE_CALC!J204,0,DEC_RATE), OFFSET(PRE_CALC!B204,0,DEC_RATE)), C256)</f>
        <v>-5.1303992463399997E-4</v>
      </c>
      <c r="E256" s="84">
        <f t="shared" ca="1" si="11"/>
        <v>6281.25</v>
      </c>
      <c r="F256" s="84">
        <f t="shared" ca="1" si="9"/>
        <v>-5.1303992463399997E-4</v>
      </c>
      <c r="G256" s="119">
        <f>IF(FilterType="FIR",  PRE_CALC!A204*Fdata, IF(F_default=1,G255+(4*Fnotch-0)/8192,G255+(F_stop-F_start)/8192) )</f>
        <v>6281.25</v>
      </c>
      <c r="H256" s="120">
        <f ca="1">IF(FilterType="FIR", OFFSET(PRE_CALC!B204,0,DEC_RATE), C256)</f>
        <v>-5.1303992463399997E-4</v>
      </c>
    </row>
    <row r="257" spans="2:8" x14ac:dyDescent="0.2">
      <c r="B257" s="45">
        <f>IF(FilterType="FIR", IF(Extend_fmod, PRE_CALC!I205*Fm, PRE_CALC!A205*Fdata), IF(F_default=1,B256+(4*Fnotch-0)/8192,B256+(F_stop-F_start)/8192) )</f>
        <v>6312.5</v>
      </c>
      <c r="C257" s="39">
        <f t="shared" si="10"/>
        <v>-3.2068822312854911E-3</v>
      </c>
      <c r="D257" s="84">
        <f ca="1">IF(FilterType="FIR", IF(Extend_fmod=1,OFFSET(PRE_CALC!J205,0,DEC_RATE), OFFSET(PRE_CALC!B205,0,DEC_RATE)), C257)</f>
        <v>-5.45560783991E-4</v>
      </c>
      <c r="E257" s="84">
        <f t="shared" ca="1" si="11"/>
        <v>6312.5</v>
      </c>
      <c r="F257" s="84">
        <f t="shared" ca="1" si="9"/>
        <v>-5.45560783991E-4</v>
      </c>
      <c r="G257" s="119">
        <f>IF(FilterType="FIR",  PRE_CALC!A205*Fdata, IF(F_default=1,G256+(4*Fnotch-0)/8192,G256+(F_stop-F_start)/8192) )</f>
        <v>6312.5</v>
      </c>
      <c r="H257" s="120">
        <f ca="1">IF(FilterType="FIR", OFFSET(PRE_CALC!B205,0,DEC_RATE), C257)</f>
        <v>-5.45560783991E-4</v>
      </c>
    </row>
    <row r="258" spans="2:8" x14ac:dyDescent="0.2">
      <c r="B258" s="45">
        <f>IF(FilterType="FIR", IF(Extend_fmod, PRE_CALC!I206*Fm, PRE_CALC!A206*Fdata), IF(F_default=1,B257+(4*Fnotch-0)/8192,B257+(F_stop-F_start)/8192) )</f>
        <v>6343.75</v>
      </c>
      <c r="C258" s="39">
        <f t="shared" si="10"/>
        <v>-3.2387125410316166E-3</v>
      </c>
      <c r="D258" s="84">
        <f ca="1">IF(FilterType="FIR", IF(Extend_fmod=1,OFFSET(PRE_CALC!J206,0,DEC_RATE), OFFSET(PRE_CALC!B206,0,DEC_RATE)), C258)</f>
        <v>-5.7813730838599995E-4</v>
      </c>
      <c r="E258" s="84">
        <f t="shared" ca="1" si="11"/>
        <v>6343.75</v>
      </c>
      <c r="F258" s="84">
        <f t="shared" ca="1" si="9"/>
        <v>-5.7813730838599995E-4</v>
      </c>
      <c r="G258" s="119">
        <f>IF(FilterType="FIR",  PRE_CALC!A206*Fdata, IF(F_default=1,G257+(4*Fnotch-0)/8192,G257+(F_stop-F_start)/8192) )</f>
        <v>6343.75</v>
      </c>
      <c r="H258" s="120">
        <f ca="1">IF(FilterType="FIR", OFFSET(PRE_CALC!B206,0,DEC_RATE), C258)</f>
        <v>-5.7813730838599995E-4</v>
      </c>
    </row>
    <row r="259" spans="2:8" x14ac:dyDescent="0.2">
      <c r="B259" s="45">
        <f>IF(FilterType="FIR", IF(Extend_fmod, PRE_CALC!I207*Fm, PRE_CALC!A207*Fdata), IF(F_default=1,B258+(4*Fnotch-0)/8192,B258+(F_stop-F_start)/8192) )</f>
        <v>6375</v>
      </c>
      <c r="C259" s="39">
        <f t="shared" si="10"/>
        <v>-3.2707000455936769E-3</v>
      </c>
      <c r="D259" s="84">
        <f ca="1">IF(FilterType="FIR", IF(Extend_fmod=1,OFFSET(PRE_CALC!J207,0,DEC_RATE), OFFSET(PRE_CALC!B207,0,DEC_RATE)), C259)</f>
        <v>-6.1075732307100004E-4</v>
      </c>
      <c r="E259" s="84">
        <f t="shared" ca="1" si="11"/>
        <v>6375</v>
      </c>
      <c r="F259" s="84">
        <f t="shared" ca="1" si="9"/>
        <v>-6.1075732307100004E-4</v>
      </c>
      <c r="G259" s="119">
        <f>IF(FilterType="FIR",  PRE_CALC!A207*Fdata, IF(F_default=1,G258+(4*Fnotch-0)/8192,G258+(F_stop-F_start)/8192) )</f>
        <v>6375</v>
      </c>
      <c r="H259" s="120">
        <f ca="1">IF(FilterType="FIR", OFFSET(PRE_CALC!B207,0,DEC_RATE), C259)</f>
        <v>-6.1075732307100004E-4</v>
      </c>
    </row>
    <row r="260" spans="2:8" x14ac:dyDescent="0.2">
      <c r="B260" s="45">
        <f>IF(FilterType="FIR", IF(Extend_fmod, PRE_CALC!I208*Fm, PRE_CALC!A208*Fdata), IF(F_default=1,B259+(4*Fnotch-0)/8192,B259+(F_stop-F_start)/8192) )</f>
        <v>6406.25</v>
      </c>
      <c r="C260" s="39">
        <f t="shared" si="10"/>
        <v>-3.3028447450602532E-3</v>
      </c>
      <c r="D260" s="84">
        <f ca="1">IF(FilterType="FIR", IF(Extend_fmod=1,OFFSET(PRE_CALC!J208,0,DEC_RATE), OFFSET(PRE_CALC!B208,0,DEC_RATE)), C260)</f>
        <v>-6.4340859174300002E-4</v>
      </c>
      <c r="E260" s="84">
        <f t="shared" ca="1" si="11"/>
        <v>6406.25</v>
      </c>
      <c r="F260" s="84">
        <f t="shared" ca="1" si="9"/>
        <v>-6.4340859174300002E-4</v>
      </c>
      <c r="G260" s="119">
        <f>IF(FilterType="FIR",  PRE_CALC!A208*Fdata, IF(F_default=1,G259+(4*Fnotch-0)/8192,G259+(F_stop-F_start)/8192) )</f>
        <v>6406.25</v>
      </c>
      <c r="H260" s="120">
        <f ca="1">IF(FilterType="FIR", OFFSET(PRE_CALC!B208,0,DEC_RATE), C260)</f>
        <v>-6.4340859174300002E-4</v>
      </c>
    </row>
    <row r="261" spans="2:8" x14ac:dyDescent="0.2">
      <c r="B261" s="45">
        <f>IF(FilterType="FIR", IF(Extend_fmod, PRE_CALC!I209*Fm, PRE_CALC!A209*Fdata), IF(F_default=1,B260+(4*Fnotch-0)/8192,B260+(F_stop-F_start)/8192) )</f>
        <v>6437.5</v>
      </c>
      <c r="C261" s="39">
        <f t="shared" si="10"/>
        <v>-3.3351466395525669E-3</v>
      </c>
      <c r="D261" s="84">
        <f ca="1">IF(FilterType="FIR", IF(Extend_fmod=1,OFFSET(PRE_CALC!J209,0,DEC_RATE), OFFSET(PRE_CALC!B209,0,DEC_RATE)), C261)</f>
        <v>-6.7607882191899997E-4</v>
      </c>
      <c r="E261" s="84">
        <f t="shared" ca="1" si="11"/>
        <v>6437.5</v>
      </c>
      <c r="F261" s="84">
        <f t="shared" ca="1" si="9"/>
        <v>-6.7607882191899997E-4</v>
      </c>
      <c r="G261" s="119">
        <f>IF(FilterType="FIR",  PRE_CALC!A209*Fdata, IF(F_default=1,G260+(4*Fnotch-0)/8192,G260+(F_stop-F_start)/8192) )</f>
        <v>6437.5</v>
      </c>
      <c r="H261" s="120">
        <f ca="1">IF(FilterType="FIR", OFFSET(PRE_CALC!B209,0,DEC_RATE), C261)</f>
        <v>-6.7607882191899997E-4</v>
      </c>
    </row>
    <row r="262" spans="2:8" x14ac:dyDescent="0.2">
      <c r="B262" s="45">
        <f>IF(FilterType="FIR", IF(Extend_fmod, PRE_CALC!I210*Fm, PRE_CALC!A210*Fdata), IF(F_default=1,B261+(4*Fnotch-0)/8192,B261+(F_stop-F_start)/8192) )</f>
        <v>6468.75</v>
      </c>
      <c r="C262" s="39">
        <f t="shared" si="10"/>
        <v>-3.3676057292225513E-3</v>
      </c>
      <c r="D262" s="84">
        <f ca="1">IF(FilterType="FIR", IF(Extend_fmod=1,OFFSET(PRE_CALC!J210,0,DEC_RATE), OFFSET(PRE_CALC!B210,0,DEC_RATE)), C262)</f>
        <v>-7.0875567030299999E-4</v>
      </c>
      <c r="E262" s="84">
        <f t="shared" ca="1" si="11"/>
        <v>6468.75</v>
      </c>
      <c r="F262" s="84">
        <f t="shared" ca="1" si="9"/>
        <v>-7.0875567030299999E-4</v>
      </c>
      <c r="G262" s="119">
        <f>IF(FilterType="FIR",  PRE_CALC!A210*Fdata, IF(F_default=1,G261+(4*Fnotch-0)/8192,G261+(F_stop-F_start)/8192) )</f>
        <v>6468.75</v>
      </c>
      <c r="H262" s="120">
        <f ca="1">IF(FilterType="FIR", OFFSET(PRE_CALC!B210,0,DEC_RATE), C262)</f>
        <v>-7.0875567030299999E-4</v>
      </c>
    </row>
    <row r="263" spans="2:8" x14ac:dyDescent="0.2">
      <c r="B263" s="45">
        <f>IF(FilterType="FIR", IF(Extend_fmod, PRE_CALC!I211*Fm, PRE_CALC!A211*Fdata), IF(F_default=1,B262+(4*Fnotch-0)/8192,B262+(F_stop-F_start)/8192) )</f>
        <v>6500</v>
      </c>
      <c r="C263" s="39">
        <f t="shared" si="10"/>
        <v>-3.4002220141602399E-3</v>
      </c>
      <c r="D263" s="84">
        <f ca="1">IF(FilterType="FIR", IF(Extend_fmod=1,OFFSET(PRE_CALC!J211,0,DEC_RATE), OFFSET(PRE_CALC!B211,0,DEC_RATE)), C263)</f>
        <v>-7.4142674821899999E-4</v>
      </c>
      <c r="E263" s="84">
        <f t="shared" ca="1" si="11"/>
        <v>6500</v>
      </c>
      <c r="F263" s="84">
        <f t="shared" ca="1" si="9"/>
        <v>-7.4142674821899999E-4</v>
      </c>
      <c r="G263" s="119">
        <f>IF(FilterType="FIR",  PRE_CALC!A211*Fdata, IF(F_default=1,G262+(4*Fnotch-0)/8192,G262+(F_stop-F_start)/8192) )</f>
        <v>6500</v>
      </c>
      <c r="H263" s="120">
        <f ca="1">IF(FilterType="FIR", OFFSET(PRE_CALC!B211,0,DEC_RATE), C263)</f>
        <v>-7.4142674821899999E-4</v>
      </c>
    </row>
    <row r="264" spans="2:8" x14ac:dyDescent="0.2">
      <c r="B264" s="45">
        <f>IF(FilterType="FIR", IF(Extend_fmod, PRE_CALC!I212*Fm, PRE_CALC!A212*Fdata), IF(F_default=1,B263+(4*Fnotch-0)/8192,B263+(F_stop-F_start)/8192) )</f>
        <v>6531.25</v>
      </c>
      <c r="C264" s="39">
        <f t="shared" si="10"/>
        <v>-3.4329954945018122E-3</v>
      </c>
      <c r="D264" s="84">
        <f ca="1">IF(FilterType="FIR", IF(Extend_fmod=1,OFFSET(PRE_CALC!J212,0,DEC_RATE), OFFSET(PRE_CALC!B212,0,DEC_RATE)), C264)</f>
        <v>-7.7407962706199998E-4</v>
      </c>
      <c r="E264" s="84">
        <f t="shared" ca="1" si="11"/>
        <v>6531.25</v>
      </c>
      <c r="F264" s="84">
        <f t="shared" ca="1" si="9"/>
        <v>-7.7407962706199998E-4</v>
      </c>
      <c r="G264" s="119">
        <f>IF(FilterType="FIR",  PRE_CALC!A212*Fdata, IF(F_default=1,G263+(4*Fnotch-0)/8192,G263+(F_stop-F_start)/8192) )</f>
        <v>6531.25</v>
      </c>
      <c r="H264" s="120">
        <f ca="1">IF(FilterType="FIR", OFFSET(PRE_CALC!B212,0,DEC_RATE), C264)</f>
        <v>-7.7407962706199998E-4</v>
      </c>
    </row>
    <row r="265" spans="2:8" x14ac:dyDescent="0.2">
      <c r="B265" s="45">
        <f>IF(FilterType="FIR", IF(Extend_fmod, PRE_CALC!I213*Fm, PRE_CALC!A213*Fdata), IF(F_default=1,B264+(4*Fnotch-0)/8192,B264+(F_stop-F_start)/8192) )</f>
        <v>6562.5</v>
      </c>
      <c r="C265" s="39">
        <f t="shared" si="10"/>
        <v>-3.4659261703736434E-3</v>
      </c>
      <c r="D265" s="84">
        <f ca="1">IF(FilterType="FIR", IF(Extend_fmod=1,OFFSET(PRE_CALC!J213,0,DEC_RATE), OFFSET(PRE_CALC!B213,0,DEC_RATE)), C265)</f>
        <v>-8.0670184375699998E-4</v>
      </c>
      <c r="E265" s="84">
        <f t="shared" ca="1" si="11"/>
        <v>6562.5</v>
      </c>
      <c r="F265" s="84">
        <f t="shared" ca="1" si="9"/>
        <v>-8.0670184375699998E-4</v>
      </c>
      <c r="G265" s="119">
        <f>IF(FilterType="FIR",  PRE_CALC!A213*Fdata, IF(F_default=1,G264+(4*Fnotch-0)/8192,G264+(F_stop-F_start)/8192) )</f>
        <v>6562.5</v>
      </c>
      <c r="H265" s="120">
        <f ca="1">IF(FilterType="FIR", OFFSET(PRE_CALC!B213,0,DEC_RATE), C265)</f>
        <v>-8.0670184375699998E-4</v>
      </c>
    </row>
    <row r="266" spans="2:8" x14ac:dyDescent="0.2">
      <c r="B266" s="45">
        <f>IF(FilterType="FIR", IF(Extend_fmod, PRE_CALC!I214*Fm, PRE_CALC!A214*Fdata), IF(F_default=1,B265+(4*Fnotch-0)/8192,B265+(F_stop-F_start)/8192) )</f>
        <v>6593.75</v>
      </c>
      <c r="C266" s="39">
        <f t="shared" si="10"/>
        <v>-3.4990140418826535E-3</v>
      </c>
      <c r="D266" s="84">
        <f ca="1">IF(FilterType="FIR", IF(Extend_fmod=1,OFFSET(PRE_CALC!J214,0,DEC_RATE), OFFSET(PRE_CALC!B214,0,DEC_RATE)), C266)</f>
        <v>-8.3928090628699996E-4</v>
      </c>
      <c r="E266" s="84">
        <f t="shared" ca="1" si="11"/>
        <v>6593.75</v>
      </c>
      <c r="F266" s="84">
        <f t="shared" ca="1" si="9"/>
        <v>-8.3928090628699996E-4</v>
      </c>
      <c r="G266" s="119">
        <f>IF(FilterType="FIR",  PRE_CALC!A214*Fdata, IF(F_default=1,G265+(4*Fnotch-0)/8192,G265+(F_stop-F_start)/8192) )</f>
        <v>6593.75</v>
      </c>
      <c r="H266" s="120">
        <f ca="1">IF(FilterType="FIR", OFFSET(PRE_CALC!B214,0,DEC_RATE), C266)</f>
        <v>-8.3928090628699996E-4</v>
      </c>
    </row>
    <row r="267" spans="2:8" x14ac:dyDescent="0.2">
      <c r="B267" s="45">
        <f>IF(FilterType="FIR", IF(Extend_fmod, PRE_CALC!I215*Fm, PRE_CALC!A215*Fdata), IF(F_default=1,B266+(4*Fnotch-0)/8192,B266+(F_stop-F_start)/8192) )</f>
        <v>6625</v>
      </c>
      <c r="C267" s="39">
        <f t="shared" si="10"/>
        <v>-3.5322591091732254E-3</v>
      </c>
      <c r="D267" s="84">
        <f ca="1">IF(FilterType="FIR", IF(Extend_fmod=1,OFFSET(PRE_CALC!J215,0,DEC_RATE), OFFSET(PRE_CALC!B215,0,DEC_RATE)), C267)</f>
        <v>-8.7180429920499997E-4</v>
      </c>
      <c r="E267" s="84">
        <f t="shared" ca="1" si="11"/>
        <v>6625</v>
      </c>
      <c r="F267" s="84">
        <f t="shared" ca="1" si="9"/>
        <v>-8.7180429920499997E-4</v>
      </c>
      <c r="G267" s="119">
        <f>IF(FilterType="FIR",  PRE_CALC!A215*Fdata, IF(F_default=1,G266+(4*Fnotch-0)/8192,G266+(F_stop-F_start)/8192) )</f>
        <v>6625</v>
      </c>
      <c r="H267" s="120">
        <f ca="1">IF(FilterType="FIR", OFFSET(PRE_CALC!B215,0,DEC_RATE), C267)</f>
        <v>-8.7180429920499997E-4</v>
      </c>
    </row>
    <row r="268" spans="2:8" x14ac:dyDescent="0.2">
      <c r="B268" s="45">
        <f>IF(FilterType="FIR", IF(Extend_fmod, PRE_CALC!I216*Fm, PRE_CALC!A216*Fdata), IF(F_default=1,B267+(4*Fnotch-0)/8192,B267+(F_stop-F_start)/8192) )</f>
        <v>6656.25</v>
      </c>
      <c r="C268" s="39">
        <f t="shared" si="10"/>
        <v>-3.565661372351963E-3</v>
      </c>
      <c r="D268" s="84">
        <f ca="1">IF(FilterType="FIR", IF(Extend_fmod=1,OFFSET(PRE_CALC!J216,0,DEC_RATE), OFFSET(PRE_CALC!B216,0,DEC_RATE)), C268)</f>
        <v>-9.0425948918800003E-4</v>
      </c>
      <c r="E268" s="84">
        <f t="shared" ca="1" si="11"/>
        <v>6656.25</v>
      </c>
      <c r="F268" s="84">
        <f t="shared" ca="1" si="9"/>
        <v>-9.0425948918800003E-4</v>
      </c>
      <c r="G268" s="119">
        <f>IF(FilterType="FIR",  PRE_CALC!A216*Fdata, IF(F_default=1,G267+(4*Fnotch-0)/8192,G267+(F_stop-F_start)/8192) )</f>
        <v>6656.25</v>
      </c>
      <c r="H268" s="120">
        <f ca="1">IF(FilterType="FIR", OFFSET(PRE_CALC!B216,0,DEC_RATE), C268)</f>
        <v>-9.0425948918800003E-4</v>
      </c>
    </row>
    <row r="269" spans="2:8" x14ac:dyDescent="0.2">
      <c r="B269" s="45">
        <f>IF(FilterType="FIR", IF(Extend_fmod, PRE_CALC!I217*Fm, PRE_CALC!A217*Fdata), IF(F_default=1,B268+(4*Fnotch-0)/8192,B268+(F_stop-F_start)/8192) )</f>
        <v>6687.5</v>
      </c>
      <c r="C269" s="39">
        <f t="shared" si="10"/>
        <v>-3.599220831540741E-3</v>
      </c>
      <c r="D269" s="84">
        <f ca="1">IF(FilterType="FIR", IF(Extend_fmod=1,OFFSET(PRE_CALC!J217,0,DEC_RATE), OFFSET(PRE_CALC!B217,0,DEC_RATE)), C269)</f>
        <v>-9.3663393059899996E-4</v>
      </c>
      <c r="E269" s="84">
        <f t="shared" ca="1" si="11"/>
        <v>6687.5</v>
      </c>
      <c r="F269" s="84">
        <f t="shared" ca="1" si="9"/>
        <v>-9.3663393059899996E-4</v>
      </c>
      <c r="G269" s="119">
        <f>IF(FilterType="FIR",  PRE_CALC!A217*Fdata, IF(F_default=1,G268+(4*Fnotch-0)/8192,G268+(F_stop-F_start)/8192) )</f>
        <v>6687.5</v>
      </c>
      <c r="H269" s="120">
        <f ca="1">IF(FilterType="FIR", OFFSET(PRE_CALC!B217,0,DEC_RATE), C269)</f>
        <v>-9.3663393059899996E-4</v>
      </c>
    </row>
    <row r="270" spans="2:8" x14ac:dyDescent="0.2">
      <c r="B270" s="45">
        <f>IF(FilterType="FIR", IF(Extend_fmod, PRE_CALC!I218*Fm, PRE_CALC!A218*Fdata), IF(F_default=1,B269+(4*Fnotch-0)/8192,B269+(F_stop-F_start)/8192) )</f>
        <v>6718.75</v>
      </c>
      <c r="C270" s="39">
        <f t="shared" si="10"/>
        <v>-3.6329374868796071E-3</v>
      </c>
      <c r="D270" s="84">
        <f ca="1">IF(FilterType="FIR", IF(Extend_fmod=1,OFFSET(PRE_CALC!J218,0,DEC_RATE), OFFSET(PRE_CALC!B218,0,DEC_RATE)), C270)</f>
        <v>-9.6891507106599997E-4</v>
      </c>
      <c r="E270" s="84">
        <f t="shared" ca="1" si="11"/>
        <v>6718.75</v>
      </c>
      <c r="F270" s="84">
        <f t="shared" ca="1" si="9"/>
        <v>-9.6891507106599997E-4</v>
      </c>
      <c r="G270" s="119">
        <f>IF(FilterType="FIR",  PRE_CALC!A218*Fdata, IF(F_default=1,G269+(4*Fnotch-0)/8192,G269+(F_stop-F_start)/8192) )</f>
        <v>6718.75</v>
      </c>
      <c r="H270" s="120">
        <f ca="1">IF(FilterType="FIR", OFFSET(PRE_CALC!B218,0,DEC_RATE), C270)</f>
        <v>-9.6891507106599997E-4</v>
      </c>
    </row>
    <row r="271" spans="2:8" x14ac:dyDescent="0.2">
      <c r="B271" s="45">
        <f>IF(FilterType="FIR", IF(Extend_fmod, PRE_CALC!I219*Fm, PRE_CALC!A219*Fdata), IF(F_default=1,B270+(4*Fnotch-0)/8192,B270+(F_stop-F_start)/8192) )</f>
        <v>6750</v>
      </c>
      <c r="C271" s="39">
        <f t="shared" si="10"/>
        <v>-3.6668113384891532E-3</v>
      </c>
      <c r="D271" s="84">
        <f ca="1">IF(FilterType="FIR", IF(Extend_fmod=1,OFFSET(PRE_CALC!J219,0,DEC_RATE), OFFSET(PRE_CALC!B219,0,DEC_RATE)), C271)</f>
        <v>-1.00109035709E-3</v>
      </c>
      <c r="E271" s="84">
        <f t="shared" ca="1" si="11"/>
        <v>6750</v>
      </c>
      <c r="F271" s="84">
        <f t="shared" ca="1" si="9"/>
        <v>-1.00109035709E-3</v>
      </c>
      <c r="G271" s="119">
        <f>IF(FilterType="FIR",  PRE_CALC!A219*Fdata, IF(F_default=1,G270+(4*Fnotch-0)/8192,G270+(F_stop-F_start)/8192) )</f>
        <v>6750</v>
      </c>
      <c r="H271" s="120">
        <f ca="1">IF(FilterType="FIR", OFFSET(PRE_CALC!B219,0,DEC_RATE), C271)</f>
        <v>-1.00109035709E-3</v>
      </c>
    </row>
    <row r="272" spans="2:8" x14ac:dyDescent="0.2">
      <c r="B272" s="45">
        <f>IF(FilterType="FIR", IF(Extend_fmod, PRE_CALC!I220*Fm, PRE_CALC!A220*Fdata), IF(F_default=1,B271+(4*Fnotch-0)/8192,B271+(F_stop-F_start)/8192) )</f>
        <v>6781.25</v>
      </c>
      <c r="C272" s="39">
        <f t="shared" si="10"/>
        <v>-3.7008423864898126E-3</v>
      </c>
      <c r="D272" s="84">
        <f ca="1">IF(FilterType="FIR", IF(Extend_fmod=1,OFFSET(PRE_CALC!J220,0,DEC_RATE), OFFSET(PRE_CALC!B220,0,DEC_RATE)), C272)</f>
        <v>-1.03314723963E-3</v>
      </c>
      <c r="E272" s="84">
        <f t="shared" ca="1" si="11"/>
        <v>6781.25</v>
      </c>
      <c r="F272" s="84">
        <f t="shared" ca="1" si="9"/>
        <v>-1.03314723963E-3</v>
      </c>
      <c r="G272" s="119">
        <f>IF(FilterType="FIR",  PRE_CALC!A220*Fdata, IF(F_default=1,G271+(4*Fnotch-0)/8192,G271+(F_stop-F_start)/8192) )</f>
        <v>6781.25</v>
      </c>
      <c r="H272" s="120">
        <f ca="1">IF(FilterType="FIR", OFFSET(PRE_CALC!B220,0,DEC_RATE), C272)</f>
        <v>-1.03314723963E-3</v>
      </c>
    </row>
    <row r="273" spans="2:8" x14ac:dyDescent="0.2">
      <c r="B273" s="45">
        <f>IF(FilterType="FIR", IF(Extend_fmod, PRE_CALC!I221*Fm, PRE_CALC!A221*Fdata), IF(F_default=1,B272+(4*Fnotch-0)/8192,B272+(F_stop-F_start)/8192) )</f>
        <v>6812.5</v>
      </c>
      <c r="C273" s="39">
        <f t="shared" si="10"/>
        <v>-3.7350306310259731E-3</v>
      </c>
      <c r="D273" s="84">
        <f ca="1">IF(FilterType="FIR", IF(Extend_fmod=1,OFFSET(PRE_CALC!J221,0,DEC_RATE), OFFSET(PRE_CALC!B221,0,DEC_RATE)), C273)</f>
        <v>-1.0650731797399999E-3</v>
      </c>
      <c r="E273" s="84">
        <f t="shared" ca="1" si="11"/>
        <v>6812.5</v>
      </c>
      <c r="F273" s="84">
        <f t="shared" ca="1" si="9"/>
        <v>-1.0650731797399999E-3</v>
      </c>
      <c r="G273" s="119">
        <f>IF(FilterType="FIR",  PRE_CALC!A221*Fdata, IF(F_default=1,G272+(4*Fnotch-0)/8192,G272+(F_stop-F_start)/8192) )</f>
        <v>6812.5</v>
      </c>
      <c r="H273" s="120">
        <f ca="1">IF(FilterType="FIR", OFFSET(PRE_CALC!B221,0,DEC_RATE), C273)</f>
        <v>-1.0650731797399999E-3</v>
      </c>
    </row>
    <row r="274" spans="2:8" x14ac:dyDescent="0.2">
      <c r="B274" s="45">
        <f>IF(FilterType="FIR", IF(Extend_fmod, PRE_CALC!I222*Fm, PRE_CALC!A222*Fdata), IF(F_default=1,B273+(4*Fnotch-0)/8192,B273+(F_stop-F_start)/8192) )</f>
        <v>6843.75</v>
      </c>
      <c r="C274" s="39">
        <f t="shared" si="10"/>
        <v>-3.7693760722023132E-3</v>
      </c>
      <c r="D274" s="84">
        <f ca="1">IF(FilterType="FIR", IF(Extend_fmod=1,OFFSET(PRE_CALC!J222,0,DEC_RATE), OFFSET(PRE_CALC!B222,0,DEC_RATE)), C274)</f>
        <v>-1.0968556541500001E-3</v>
      </c>
      <c r="E274" s="84">
        <f t="shared" ca="1" si="11"/>
        <v>6843.75</v>
      </c>
      <c r="F274" s="84">
        <f t="shared" ca="1" si="9"/>
        <v>-1.0968556541500001E-3</v>
      </c>
      <c r="G274" s="119">
        <f>IF(FilterType="FIR",  PRE_CALC!A222*Fdata, IF(F_default=1,G273+(4*Fnotch-0)/8192,G273+(F_stop-F_start)/8192) )</f>
        <v>6843.75</v>
      </c>
      <c r="H274" s="120">
        <f ca="1">IF(FilterType="FIR", OFFSET(PRE_CALC!B222,0,DEC_RATE), C274)</f>
        <v>-1.0968556541500001E-3</v>
      </c>
    </row>
    <row r="275" spans="2:8" x14ac:dyDescent="0.2">
      <c r="B275" s="45">
        <f>IF(FilterType="FIR", IF(Extend_fmod, PRE_CALC!I223*Fm, PRE_CALC!A223*Fdata), IF(F_default=1,B274+(4*Fnotch-0)/8192,B274+(F_stop-F_start)/8192) )</f>
        <v>6875</v>
      </c>
      <c r="C275" s="39">
        <f t="shared" si="10"/>
        <v>-3.803878710175442E-3</v>
      </c>
      <c r="D275" s="84">
        <f ca="1">IF(FilterType="FIR", IF(Extend_fmod=1,OFFSET(PRE_CALC!J223,0,DEC_RATE), OFFSET(PRE_CALC!B223,0,DEC_RATE)), C275)</f>
        <v>-1.1284821609399999E-3</v>
      </c>
      <c r="E275" s="84">
        <f t="shared" ca="1" si="11"/>
        <v>6875</v>
      </c>
      <c r="F275" s="84">
        <f t="shared" ca="1" si="9"/>
        <v>-1.1284821609399999E-3</v>
      </c>
      <c r="G275" s="119">
        <f>IF(FilterType="FIR",  PRE_CALC!A223*Fdata, IF(F_default=1,G274+(4*Fnotch-0)/8192,G274+(F_stop-F_start)/8192) )</f>
        <v>6875</v>
      </c>
      <c r="H275" s="120">
        <f ca="1">IF(FilterType="FIR", OFFSET(PRE_CALC!B223,0,DEC_RATE), C275)</f>
        <v>-1.1284821609399999E-3</v>
      </c>
    </row>
    <row r="276" spans="2:8" x14ac:dyDescent="0.2">
      <c r="B276" s="45">
        <f>IF(FilterType="FIR", IF(Extend_fmod, PRE_CALC!I224*Fm, PRE_CALC!A224*Fdata), IF(F_default=1,B275+(4*Fnotch-0)/8192,B275+(F_stop-F_start)/8192) )</f>
        <v>6906.25</v>
      </c>
      <c r="C276" s="39">
        <f t="shared" si="10"/>
        <v>-3.8385385450284905E-3</v>
      </c>
      <c r="D276" s="84">
        <f ca="1">IF(FilterType="FIR", IF(Extend_fmod=1,OFFSET(PRE_CALC!J224,0,DEC_RATE), OFFSET(PRE_CALC!B224,0,DEC_RATE)), C276)</f>
        <v>-1.15994022512E-3</v>
      </c>
      <c r="E276" s="84">
        <f t="shared" ca="1" si="11"/>
        <v>6906.25</v>
      </c>
      <c r="F276" s="84">
        <f t="shared" ca="1" si="9"/>
        <v>-1.15994022512E-3</v>
      </c>
      <c r="G276" s="119">
        <f>IF(FilterType="FIR",  PRE_CALC!A224*Fdata, IF(F_default=1,G275+(4*Fnotch-0)/8192,G275+(F_stop-F_start)/8192) )</f>
        <v>6906.25</v>
      </c>
      <c r="H276" s="120">
        <f ca="1">IF(FilterType="FIR", OFFSET(PRE_CALC!B224,0,DEC_RATE), C276)</f>
        <v>-1.15994022512E-3</v>
      </c>
    </row>
    <row r="277" spans="2:8" x14ac:dyDescent="0.2">
      <c r="B277" s="45">
        <f>IF(FilterType="FIR", IF(Extend_fmod, PRE_CALC!I225*Fm, PRE_CALC!A225*Fdata), IF(F_default=1,B276+(4*Fnotch-0)/8192,B276+(F_stop-F_start)/8192) )</f>
        <v>6937.5</v>
      </c>
      <c r="C277" s="39">
        <f t="shared" si="10"/>
        <v>-3.8733555769380076E-3</v>
      </c>
      <c r="D277" s="84">
        <f ca="1">IF(FilterType="FIR", IF(Extend_fmod=1,OFFSET(PRE_CALC!J225,0,DEC_RATE), OFFSET(PRE_CALC!B225,0,DEC_RATE)), C277)</f>
        <v>-1.1912174042600001E-3</v>
      </c>
      <c r="E277" s="84">
        <f t="shared" ca="1" si="11"/>
        <v>6937.5</v>
      </c>
      <c r="F277" s="84">
        <f t="shared" ca="1" si="9"/>
        <v>-1.1912174042600001E-3</v>
      </c>
      <c r="G277" s="119">
        <f>IF(FilterType="FIR",  PRE_CALC!A225*Fdata, IF(F_default=1,G276+(4*Fnotch-0)/8192,G276+(F_stop-F_start)/8192) )</f>
        <v>6937.5</v>
      </c>
      <c r="H277" s="120">
        <f ca="1">IF(FilterType="FIR", OFFSET(PRE_CALC!B225,0,DEC_RATE), C277)</f>
        <v>-1.1912174042600001E-3</v>
      </c>
    </row>
    <row r="278" spans="2:8" x14ac:dyDescent="0.2">
      <c r="B278" s="45">
        <f>IF(FilterType="FIR", IF(Extend_fmod, PRE_CALC!I226*Fm, PRE_CALC!A226*Fdata), IF(F_default=1,B277+(4*Fnotch-0)/8192,B277+(F_stop-F_start)/8192) )</f>
        <v>6968.75</v>
      </c>
      <c r="C278" s="39">
        <f t="shared" si="10"/>
        <v>-3.9083298060099544E-3</v>
      </c>
      <c r="D278" s="84">
        <f ca="1">IF(FilterType="FIR", IF(Extend_fmod=1,OFFSET(PRE_CALC!J226,0,DEC_RATE), OFFSET(PRE_CALC!B226,0,DEC_RATE)), C278)</f>
        <v>-1.2223012941199999E-3</v>
      </c>
      <c r="E278" s="84">
        <f t="shared" ca="1" si="11"/>
        <v>6968.75</v>
      </c>
      <c r="F278" s="84">
        <f t="shared" ca="1" si="9"/>
        <v>-1.2223012941199999E-3</v>
      </c>
      <c r="G278" s="119">
        <f>IF(FilterType="FIR",  PRE_CALC!A226*Fdata, IF(F_default=1,G277+(4*Fnotch-0)/8192,G277+(F_stop-F_start)/8192) )</f>
        <v>6968.75</v>
      </c>
      <c r="H278" s="120">
        <f ca="1">IF(FilterType="FIR", OFFSET(PRE_CALC!B226,0,DEC_RATE), C278)</f>
        <v>-1.2223012941199999E-3</v>
      </c>
    </row>
    <row r="279" spans="2:8" x14ac:dyDescent="0.2">
      <c r="B279" s="45">
        <f>IF(FilterType="FIR", IF(Extend_fmod, PRE_CALC!I227*Fm, PRE_CALC!A227*Fdata), IF(F_default=1,B278+(4*Fnotch-0)/8192,B278+(F_stop-F_start)/8192) )</f>
        <v>7000</v>
      </c>
      <c r="C279" s="39">
        <f t="shared" si="10"/>
        <v>-3.943461232385829E-3</v>
      </c>
      <c r="D279" s="84">
        <f ca="1">IF(FilterType="FIR", IF(Extend_fmod=1,OFFSET(PRE_CALC!J227,0,DEC_RATE), OFFSET(PRE_CALC!B227,0,DEC_RATE)), C279)</f>
        <v>-1.25317953424E-3</v>
      </c>
      <c r="E279" s="84">
        <f t="shared" ca="1" si="11"/>
        <v>7000</v>
      </c>
      <c r="F279" s="84">
        <f t="shared" ca="1" si="9"/>
        <v>-1.25317953424E-3</v>
      </c>
      <c r="G279" s="119">
        <f>IF(FilterType="FIR",  PRE_CALC!A227*Fdata, IF(F_default=1,G278+(4*Fnotch-0)/8192,G278+(F_stop-F_start)/8192) )</f>
        <v>7000</v>
      </c>
      <c r="H279" s="120">
        <f ca="1">IF(FilterType="FIR", OFFSET(PRE_CALC!B227,0,DEC_RATE), C279)</f>
        <v>-1.25317953424E-3</v>
      </c>
    </row>
    <row r="280" spans="2:8" x14ac:dyDescent="0.2">
      <c r="B280" s="45">
        <f>IF(FilterType="FIR", IF(Extend_fmod, PRE_CALC!I228*Fm, PRE_CALC!A228*Fdata), IF(F_default=1,B279+(4*Fnotch-0)/8192,B279+(F_stop-F_start)/8192) )</f>
        <v>7031.25</v>
      </c>
      <c r="C280" s="39">
        <f t="shared" si="10"/>
        <v>-3.9787498561982835E-3</v>
      </c>
      <c r="D280" s="84">
        <f ca="1">IF(FilterType="FIR", IF(Extend_fmod=1,OFFSET(PRE_CALC!J228,0,DEC_RATE), OFFSET(PRE_CALC!B228,0,DEC_RATE)), C280)</f>
        <v>-1.2838398135500001E-3</v>
      </c>
      <c r="E280" s="84">
        <f t="shared" ca="1" si="11"/>
        <v>7031.25</v>
      </c>
      <c r="F280" s="84">
        <f t="shared" ca="1" si="9"/>
        <v>-1.2838398135500001E-3</v>
      </c>
      <c r="G280" s="119">
        <f>IF(FilterType="FIR",  PRE_CALC!A228*Fdata, IF(F_default=1,G279+(4*Fnotch-0)/8192,G279+(F_stop-F_start)/8192) )</f>
        <v>7031.25</v>
      </c>
      <c r="H280" s="120">
        <f ca="1">IF(FilterType="FIR", OFFSET(PRE_CALC!B228,0,DEC_RATE), C280)</f>
        <v>-1.2838398135500001E-3</v>
      </c>
    </row>
    <row r="281" spans="2:8" x14ac:dyDescent="0.2">
      <c r="B281" s="45">
        <f>IF(FilterType="FIR", IF(Extend_fmod, PRE_CALC!I229*Fm, PRE_CALC!A229*Fdata), IF(F_default=1,B280+(4*Fnotch-0)/8192,B280+(F_stop-F_start)/8192) )</f>
        <v>7062.5</v>
      </c>
      <c r="C281" s="39">
        <f t="shared" si="10"/>
        <v>-4.0141956775576193E-3</v>
      </c>
      <c r="D281" s="84">
        <f ca="1">IF(FilterType="FIR", IF(Extend_fmod=1,OFFSET(PRE_CALC!J229,0,DEC_RATE), OFFSET(PRE_CALC!B229,0,DEC_RATE)), C281)</f>
        <v>-1.3142698759400001E-3</v>
      </c>
      <c r="E281" s="84">
        <f t="shared" ca="1" si="11"/>
        <v>7062.5</v>
      </c>
      <c r="F281" s="84">
        <f t="shared" ca="1" si="9"/>
        <v>-1.3142698759400001E-3</v>
      </c>
      <c r="G281" s="119">
        <f>IF(FilterType="FIR",  PRE_CALC!A229*Fdata, IF(F_default=1,G280+(4*Fnotch-0)/8192,G280+(F_stop-F_start)/8192) )</f>
        <v>7062.5</v>
      </c>
      <c r="H281" s="120">
        <f ca="1">IF(FilterType="FIR", OFFSET(PRE_CALC!B229,0,DEC_RATE), C281)</f>
        <v>-1.3142698759400001E-3</v>
      </c>
    </row>
    <row r="282" spans="2:8" x14ac:dyDescent="0.2">
      <c r="B282" s="45">
        <f>IF(FilterType="FIR", IF(Extend_fmod, PRE_CALC!I230*Fm, PRE_CALC!A230*Fdata), IF(F_default=1,B281+(4*Fnotch-0)/8192,B281+(F_stop-F_start)/8192) )</f>
        <v>7093.75</v>
      </c>
      <c r="C282" s="39">
        <f t="shared" si="10"/>
        <v>-4.049798696620286E-3</v>
      </c>
      <c r="D282" s="84">
        <f ca="1">IF(FilterType="FIR", IF(Extend_fmod=1,OFFSET(PRE_CALC!J230,0,DEC_RATE), OFFSET(PRE_CALC!B230,0,DEC_RATE)), C282)</f>
        <v>-1.3444575258499999E-3</v>
      </c>
      <c r="E282" s="84">
        <f t="shared" ca="1" si="11"/>
        <v>7093.75</v>
      </c>
      <c r="F282" s="84">
        <f t="shared" ca="1" si="9"/>
        <v>-1.3444575258499999E-3</v>
      </c>
      <c r="G282" s="119">
        <f>IF(FilterType="FIR",  PRE_CALC!A230*Fdata, IF(F_default=1,G281+(4*Fnotch-0)/8192,G281+(F_stop-F_start)/8192) )</f>
        <v>7093.75</v>
      </c>
      <c r="H282" s="120">
        <f ca="1">IF(FilterType="FIR", OFFSET(PRE_CALC!B230,0,DEC_RATE), C282)</f>
        <v>-1.3444575258499999E-3</v>
      </c>
    </row>
    <row r="283" spans="2:8" x14ac:dyDescent="0.2">
      <c r="B283" s="45">
        <f>IF(FilterType="FIR", IF(Extend_fmod, PRE_CALC!I231*Fm, PRE_CALC!A231*Fdata), IF(F_default=1,B282+(4*Fnotch-0)/8192,B282+(F_stop-F_start)/8192) )</f>
        <v>7125</v>
      </c>
      <c r="C283" s="39">
        <f t="shared" si="10"/>
        <v>-4.0855589134933656E-3</v>
      </c>
      <c r="D283" s="84">
        <f ca="1">IF(FilterType="FIR", IF(Extend_fmod=1,OFFSET(PRE_CALC!J231,0,DEC_RATE), OFFSET(PRE_CALC!B231,0,DEC_RATE)), C283)</f>
        <v>-1.37439063382E-3</v>
      </c>
      <c r="E283" s="84">
        <f t="shared" ca="1" si="11"/>
        <v>7125</v>
      </c>
      <c r="F283" s="84">
        <f t="shared" ca="1" si="9"/>
        <v>-1.37439063382E-3</v>
      </c>
      <c r="G283" s="119">
        <f>IF(FilterType="FIR",  PRE_CALC!A231*Fdata, IF(F_default=1,G282+(4*Fnotch-0)/8192,G282+(F_stop-F_start)/8192) )</f>
        <v>7125</v>
      </c>
      <c r="H283" s="120">
        <f ca="1">IF(FilterType="FIR", OFFSET(PRE_CALC!B231,0,DEC_RATE), C283)</f>
        <v>-1.37439063382E-3</v>
      </c>
    </row>
    <row r="284" spans="2:8" x14ac:dyDescent="0.2">
      <c r="B284" s="45">
        <f>IF(FilterType="FIR", IF(Extend_fmod, PRE_CALC!I232*Fm, PRE_CALC!A232*Fdata), IF(F_default=1,B283+(4*Fnotch-0)/8192,B283+(F_stop-F_start)/8192) )</f>
        <v>7156.25</v>
      </c>
      <c r="C284" s="39">
        <f t="shared" si="10"/>
        <v>-4.1214763283416696E-3</v>
      </c>
      <c r="D284" s="84">
        <f ca="1">IF(FilterType="FIR", IF(Extend_fmod=1,OFFSET(PRE_CALC!J232,0,DEC_RATE), OFFSET(PRE_CALC!B232,0,DEC_RATE)), C284)</f>
        <v>-1.4040571420000001E-3</v>
      </c>
      <c r="E284" s="84">
        <f t="shared" ca="1" si="11"/>
        <v>7156.25</v>
      </c>
      <c r="F284" s="84">
        <f t="shared" ca="1" si="9"/>
        <v>-1.4040571420000001E-3</v>
      </c>
      <c r="G284" s="119">
        <f>IF(FilterType="FIR",  PRE_CALC!A232*Fdata, IF(F_default=1,G283+(4*Fnotch-0)/8192,G283+(F_stop-F_start)/8192) )</f>
        <v>7156.25</v>
      </c>
      <c r="H284" s="120">
        <f ca="1">IF(FilterType="FIR", OFFSET(PRE_CALC!B232,0,DEC_RATE), C284)</f>
        <v>-1.4040571420000001E-3</v>
      </c>
    </row>
    <row r="285" spans="2:8" x14ac:dyDescent="0.2">
      <c r="B285" s="45">
        <f>IF(FilterType="FIR", IF(Extend_fmod, PRE_CALC!I233*Fm, PRE_CALC!A233*Fdata), IF(F_default=1,B284+(4*Fnotch-0)/8192,B284+(F_stop-F_start)/8192) )</f>
        <v>7187.5</v>
      </c>
      <c r="C285" s="39">
        <f t="shared" si="10"/>
        <v>-4.1575509412816033E-3</v>
      </c>
      <c r="D285" s="84">
        <f ca="1">IF(FilterType="FIR", IF(Extend_fmod=1,OFFSET(PRE_CALC!J233,0,DEC_RATE), OFFSET(PRE_CALC!B233,0,DEC_RATE)), C285)</f>
        <v>-1.4334450697000001E-3</v>
      </c>
      <c r="E285" s="84">
        <f t="shared" ca="1" si="11"/>
        <v>7187.5</v>
      </c>
      <c r="F285" s="84">
        <f t="shared" ca="1" si="9"/>
        <v>-1.4334450697000001E-3</v>
      </c>
      <c r="G285" s="119">
        <f>IF(FilterType="FIR",  PRE_CALC!A233*Fdata, IF(F_default=1,G284+(4*Fnotch-0)/8192,G284+(F_stop-F_start)/8192) )</f>
        <v>7187.5</v>
      </c>
      <c r="H285" s="120">
        <f ca="1">IF(FilterType="FIR", OFFSET(PRE_CALC!B233,0,DEC_RATE), C285)</f>
        <v>-1.4334450697000001E-3</v>
      </c>
    </row>
    <row r="286" spans="2:8" x14ac:dyDescent="0.2">
      <c r="B286" s="45">
        <f>IF(FilterType="FIR", IF(Extend_fmod, PRE_CALC!I234*Fm, PRE_CALC!A234*Fdata), IF(F_default=1,B285+(4*Fnotch-0)/8192,B285+(F_stop-F_start)/8192) )</f>
        <v>7218.75</v>
      </c>
      <c r="C286" s="39">
        <f t="shared" si="10"/>
        <v>-4.1937827524554643E-3</v>
      </c>
      <c r="D286" s="84">
        <f ca="1">IF(FilterType="FIR", IF(Extend_fmod=1,OFFSET(PRE_CALC!J234,0,DEC_RATE), OFFSET(PRE_CALC!B234,0,DEC_RATE)), C286)</f>
        <v>-1.4625425188400001E-3</v>
      </c>
      <c r="E286" s="84">
        <f t="shared" ca="1" si="11"/>
        <v>7218.75</v>
      </c>
      <c r="F286" s="84">
        <f t="shared" ca="1" si="9"/>
        <v>-1.4625425188400001E-3</v>
      </c>
      <c r="G286" s="119">
        <f>IF(FilterType="FIR",  PRE_CALC!A234*Fdata, IF(F_default=1,G285+(4*Fnotch-0)/8192,G285+(F_stop-F_start)/8192) )</f>
        <v>7218.75</v>
      </c>
      <c r="H286" s="120">
        <f ca="1">IF(FilterType="FIR", OFFSET(PRE_CALC!B234,0,DEC_RATE), C286)</f>
        <v>-1.4625425188400001E-3</v>
      </c>
    </row>
    <row r="287" spans="2:8" x14ac:dyDescent="0.2">
      <c r="B287" s="45">
        <f>IF(FilterType="FIR", IF(Extend_fmod, PRE_CALC!I235*Fm, PRE_CALC!A235*Fdata), IF(F_default=1,B286+(4*Fnotch-0)/8192,B286+(F_stop-F_start)/8192) )</f>
        <v>7250</v>
      </c>
      <c r="C287" s="39">
        <f t="shared" si="10"/>
        <v>-4.2301717619860867E-3</v>
      </c>
      <c r="D287" s="84">
        <f ca="1">IF(FilterType="FIR", IF(Extend_fmod=1,OFFSET(PRE_CALC!J235,0,DEC_RATE), OFFSET(PRE_CALC!B235,0,DEC_RATE)), C287)</f>
        <v>-1.49133767942E-3</v>
      </c>
      <c r="E287" s="84">
        <f t="shared" ca="1" si="11"/>
        <v>7250</v>
      </c>
      <c r="F287" s="84">
        <f t="shared" ca="1" si="9"/>
        <v>-1.49133767942E-3</v>
      </c>
      <c r="G287" s="119">
        <f>IF(FilterType="FIR",  PRE_CALC!A235*Fdata, IF(F_default=1,G286+(4*Fnotch-0)/8192,G286+(F_stop-F_start)/8192) )</f>
        <v>7250</v>
      </c>
      <c r="H287" s="120">
        <f ca="1">IF(FilterType="FIR", OFFSET(PRE_CALC!B235,0,DEC_RATE), C287)</f>
        <v>-1.49133767942E-3</v>
      </c>
    </row>
    <row r="288" spans="2:8" x14ac:dyDescent="0.2">
      <c r="B288" s="45">
        <f>IF(FilterType="FIR", IF(Extend_fmod, PRE_CALC!I236*Fm, PRE_CALC!A236*Fdata), IF(F_default=1,B287+(4*Fnotch-0)/8192,B287+(F_stop-F_start)/8192) )</f>
        <v>7281.25</v>
      </c>
      <c r="C288" s="39">
        <f t="shared" si="10"/>
        <v>-4.2667179700154427E-3</v>
      </c>
      <c r="D288" s="84">
        <f ca="1">IF(FilterType="FIR", IF(Extend_fmod=1,OFFSET(PRE_CALC!J236,0,DEC_RATE), OFFSET(PRE_CALC!B236,0,DEC_RATE)), C288)</f>
        <v>-1.51981883496E-3</v>
      </c>
      <c r="E288" s="84">
        <f t="shared" ca="1" si="11"/>
        <v>7281.25</v>
      </c>
      <c r="F288" s="84">
        <f t="shared" ca="1" si="9"/>
        <v>-1.51981883496E-3</v>
      </c>
      <c r="G288" s="119">
        <f>IF(FilterType="FIR",  PRE_CALC!A236*Fdata, IF(F_default=1,G287+(4*Fnotch-0)/8192,G287+(F_stop-F_start)/8192) )</f>
        <v>7281.25</v>
      </c>
      <c r="H288" s="120">
        <f ca="1">IF(FilterType="FIR", OFFSET(PRE_CALC!B236,0,DEC_RATE), C288)</f>
        <v>-1.51981883496E-3</v>
      </c>
    </row>
    <row r="289" spans="2:8" x14ac:dyDescent="0.2">
      <c r="B289" s="45">
        <f>IF(FilterType="FIR", IF(Extend_fmod, PRE_CALC!I237*Fm, PRE_CALC!A237*Fdata), IF(F_default=1,B288+(4*Fnotch-0)/8192,B288+(F_stop-F_start)/8192) )</f>
        <v>7312.5</v>
      </c>
      <c r="C289" s="39">
        <f t="shared" si="10"/>
        <v>-4.3034213766940232E-3</v>
      </c>
      <c r="D289" s="84">
        <f ca="1">IF(FilterType="FIR", IF(Extend_fmod=1,OFFSET(PRE_CALC!J237,0,DEC_RATE), OFFSET(PRE_CALC!B237,0,DEC_RATE)), C289)</f>
        <v>-1.54797436788E-3</v>
      </c>
      <c r="E289" s="84">
        <f t="shared" ca="1" si="11"/>
        <v>7312.5</v>
      </c>
      <c r="F289" s="84">
        <f t="shared" ca="1" si="9"/>
        <v>-1.54797436788E-3</v>
      </c>
      <c r="G289" s="119">
        <f>IF(FilterType="FIR",  PRE_CALC!A237*Fdata, IF(F_default=1,G288+(4*Fnotch-0)/8192,G288+(F_stop-F_start)/8192) )</f>
        <v>7312.5</v>
      </c>
      <c r="H289" s="120">
        <f ca="1">IF(FilterType="FIR", OFFSET(PRE_CALC!B237,0,DEC_RATE), C289)</f>
        <v>-1.54797436788E-3</v>
      </c>
    </row>
    <row r="290" spans="2:8" x14ac:dyDescent="0.2">
      <c r="B290" s="45">
        <f>IF(FilterType="FIR", IF(Extend_fmod, PRE_CALC!I238*Fm, PRE_CALC!A238*Fdata), IF(F_default=1,B289+(4*Fnotch-0)/8192,B289+(F_stop-F_start)/8192) )</f>
        <v>7343.75</v>
      </c>
      <c r="C290" s="39">
        <f t="shared" si="10"/>
        <v>-4.340281982137424E-3</v>
      </c>
      <c r="D290" s="84">
        <f ca="1">IF(FilterType="FIR", IF(Extend_fmod=1,OFFSET(PRE_CALC!J238,0,DEC_RATE), OFFSET(PRE_CALC!B238,0,DEC_RATE)), C290)</f>
        <v>-1.5757927648599999E-3</v>
      </c>
      <c r="E290" s="84">
        <f t="shared" ca="1" si="11"/>
        <v>7343.75</v>
      </c>
      <c r="F290" s="84">
        <f t="shared" ca="1" si="9"/>
        <v>-1.5757927648599999E-3</v>
      </c>
      <c r="G290" s="119">
        <f>IF(FilterType="FIR",  PRE_CALC!A238*Fdata, IF(F_default=1,G289+(4*Fnotch-0)/8192,G289+(F_stop-F_start)/8192) )</f>
        <v>7343.75</v>
      </c>
      <c r="H290" s="120">
        <f ca="1">IF(FilterType="FIR", OFFSET(PRE_CALC!B238,0,DEC_RATE), C290)</f>
        <v>-1.5757927648599999E-3</v>
      </c>
    </row>
    <row r="291" spans="2:8" x14ac:dyDescent="0.2">
      <c r="B291" s="45">
        <f>IF(FilterType="FIR", IF(Extend_fmod, PRE_CALC!I239*Fm, PRE_CALC!A239*Fdata), IF(F_default=1,B290+(4*Fnotch-0)/8192,B290+(F_stop-F_start)/8192) )</f>
        <v>7375</v>
      </c>
      <c r="C291" s="39">
        <f t="shared" si="10"/>
        <v>-4.3772997864958097E-3</v>
      </c>
      <c r="D291" s="84">
        <f ca="1">IF(FilterType="FIR", IF(Extend_fmod=1,OFFSET(PRE_CALC!J239,0,DEC_RATE), OFFSET(PRE_CALC!B239,0,DEC_RATE)), C291)</f>
        <v>-1.60326262217E-3</v>
      </c>
      <c r="E291" s="84">
        <f t="shared" ca="1" si="11"/>
        <v>7375</v>
      </c>
      <c r="F291" s="84">
        <f t="shared" ca="1" si="9"/>
        <v>-1.60326262217E-3</v>
      </c>
      <c r="G291" s="119">
        <f>IF(FilterType="FIR",  PRE_CALC!A239*Fdata, IF(F_default=1,G290+(4*Fnotch-0)/8192,G290+(F_stop-F_start)/8192) )</f>
        <v>7375</v>
      </c>
      <c r="H291" s="120">
        <f ca="1">IF(FilterType="FIR", OFFSET(PRE_CALC!B239,0,DEC_RATE), C291)</f>
        <v>-1.60326262217E-3</v>
      </c>
    </row>
    <row r="292" spans="2:8" x14ac:dyDescent="0.2">
      <c r="B292" s="45">
        <f>IF(FilterType="FIR", IF(Extend_fmod, PRE_CALC!I240*Fm, PRE_CALC!A240*Fdata), IF(F_default=1,B291+(4*Fnotch-0)/8192,B291+(F_stop-F_start)/8192) )</f>
        <v>7406.25</v>
      </c>
      <c r="C292" s="39">
        <f t="shared" si="10"/>
        <v>-4.4144747898883108E-3</v>
      </c>
      <c r="D292" s="84">
        <f ca="1">IF(FilterType="FIR", IF(Extend_fmod=1,OFFSET(PRE_CALC!J240,0,DEC_RATE), OFFSET(PRE_CALC!B240,0,DEC_RATE)), C292)</f>
        <v>-1.63037265094E-3</v>
      </c>
      <c r="E292" s="84">
        <f t="shared" ca="1" si="11"/>
        <v>7406.25</v>
      </c>
      <c r="F292" s="84">
        <f t="shared" ca="1" si="9"/>
        <v>-1.63037265094E-3</v>
      </c>
      <c r="G292" s="119">
        <f>IF(FilterType="FIR",  PRE_CALC!A240*Fdata, IF(F_default=1,G291+(4*Fnotch-0)/8192,G291+(F_stop-F_start)/8192) )</f>
        <v>7406.25</v>
      </c>
      <c r="H292" s="120">
        <f ca="1">IF(FilterType="FIR", OFFSET(PRE_CALC!B240,0,DEC_RATE), C292)</f>
        <v>-1.63037265094E-3</v>
      </c>
    </row>
    <row r="293" spans="2:8" x14ac:dyDescent="0.2">
      <c r="B293" s="45">
        <f>IF(FilterType="FIR", IF(Extend_fmod, PRE_CALC!I241*Fm, PRE_CALC!A241*Fdata), IF(F_default=1,B292+(4*Fnotch-0)/8192,B292+(F_stop-F_start)/8192) )</f>
        <v>7437.5</v>
      </c>
      <c r="C293" s="39">
        <f t="shared" si="10"/>
        <v>-4.4518069924927451E-3</v>
      </c>
      <c r="D293" s="84">
        <f ca="1">IF(FilterType="FIR", IF(Extend_fmod=1,OFFSET(PRE_CALC!J241,0,DEC_RATE), OFFSET(PRE_CALC!B241,0,DEC_RATE)), C293)</f>
        <v>-1.65711168242E-3</v>
      </c>
      <c r="E293" s="84">
        <f t="shared" ca="1" si="11"/>
        <v>7437.5</v>
      </c>
      <c r="F293" s="84">
        <f t="shared" ca="1" si="9"/>
        <v>-1.65711168242E-3</v>
      </c>
      <c r="G293" s="119">
        <f>IF(FilterType="FIR",  PRE_CALC!A241*Fdata, IF(F_default=1,G292+(4*Fnotch-0)/8192,G292+(F_stop-F_start)/8192) )</f>
        <v>7437.5</v>
      </c>
      <c r="H293" s="120">
        <f ca="1">IF(FilterType="FIR", OFFSET(PRE_CALC!B241,0,DEC_RATE), C293)</f>
        <v>-1.65711168242E-3</v>
      </c>
    </row>
    <row r="294" spans="2:8" x14ac:dyDescent="0.2">
      <c r="B294" s="45">
        <f>IF(FilterType="FIR", IF(Extend_fmod, PRE_CALC!I242*Fm, PRE_CALC!A242*Fdata), IF(F_default=1,B293+(4*Fnotch-0)/8192,B293+(F_stop-F_start)/8192) )</f>
        <v>7468.75</v>
      </c>
      <c r="C294" s="39">
        <f t="shared" si="10"/>
        <v>-4.4892963944124795E-3</v>
      </c>
      <c r="D294" s="84">
        <f ca="1">IF(FilterType="FIR", IF(Extend_fmod=1,OFFSET(PRE_CALC!J242,0,DEC_RATE), OFFSET(PRE_CALC!B242,0,DEC_RATE)), C294)</f>
        <v>-1.68346867315E-3</v>
      </c>
      <c r="E294" s="84">
        <f t="shared" ca="1" si="11"/>
        <v>7468.75</v>
      </c>
      <c r="F294" s="84">
        <f t="shared" ca="1" si="9"/>
        <v>-1.68346867315E-3</v>
      </c>
      <c r="G294" s="119">
        <f>IF(FilterType="FIR",  PRE_CALC!A242*Fdata, IF(F_default=1,G293+(4*Fnotch-0)/8192,G293+(F_stop-F_start)/8192) )</f>
        <v>7468.75</v>
      </c>
      <c r="H294" s="120">
        <f ca="1">IF(FilterType="FIR", OFFSET(PRE_CALC!B242,0,DEC_RATE), C294)</f>
        <v>-1.68346867315E-3</v>
      </c>
    </row>
    <row r="295" spans="2:8" x14ac:dyDescent="0.2">
      <c r="B295" s="45">
        <f>IF(FilterType="FIR", IF(Extend_fmod, PRE_CALC!I243*Fm, PRE_CALC!A243*Fdata), IF(F_default=1,B294+(4*Fnotch-0)/8192,B294+(F_stop-F_start)/8192) )</f>
        <v>7500</v>
      </c>
      <c r="C295" s="39">
        <f t="shared" si="10"/>
        <v>-4.5269429958086039E-3</v>
      </c>
      <c r="D295" s="84">
        <f ca="1">IF(FilterType="FIR", IF(Extend_fmod=1,OFFSET(PRE_CALC!J243,0,DEC_RATE), OFFSET(PRE_CALC!B243,0,DEC_RATE)), C295)</f>
        <v>-1.70943271013E-3</v>
      </c>
      <c r="E295" s="84">
        <f t="shared" ca="1" si="11"/>
        <v>7500</v>
      </c>
      <c r="F295" s="84">
        <f t="shared" ca="1" si="9"/>
        <v>-1.70943271013E-3</v>
      </c>
      <c r="G295" s="119">
        <f>IF(FilterType="FIR",  PRE_CALC!A243*Fdata, IF(F_default=1,G294+(4*Fnotch-0)/8192,G294+(F_stop-F_start)/8192) )</f>
        <v>7500</v>
      </c>
      <c r="H295" s="120">
        <f ca="1">IF(FilterType="FIR", OFFSET(PRE_CALC!B243,0,DEC_RATE), C295)</f>
        <v>-1.70943271013E-3</v>
      </c>
    </row>
    <row r="296" spans="2:8" x14ac:dyDescent="0.2">
      <c r="B296" s="45">
        <f>IF(FilterType="FIR", IF(Extend_fmod, PRE_CALC!I244*Fm, PRE_CALC!A244*Fdata), IF(F_default=1,B295+(4*Fnotch-0)/8192,B295+(F_stop-F_start)/8192) )</f>
        <v>7531.25</v>
      </c>
      <c r="C296" s="39">
        <f t="shared" si="10"/>
        <v>-4.5647467968015247E-3</v>
      </c>
      <c r="D296" s="84">
        <f ca="1">IF(FilterType="FIR", IF(Extend_fmod=1,OFFSET(PRE_CALC!J244,0,DEC_RATE), OFFSET(PRE_CALC!B244,0,DEC_RATE)), C296)</f>
        <v>-1.7349930159100001E-3</v>
      </c>
      <c r="E296" s="84">
        <f t="shared" ca="1" si="11"/>
        <v>7531.25</v>
      </c>
      <c r="F296" s="84">
        <f t="shared" ca="1" si="9"/>
        <v>-1.7349930159100001E-3</v>
      </c>
      <c r="G296" s="119">
        <f>IF(FilterType="FIR",  PRE_CALC!A244*Fdata, IF(F_default=1,G295+(4*Fnotch-0)/8192,G295+(F_stop-F_start)/8192) )</f>
        <v>7531.25</v>
      </c>
      <c r="H296" s="120">
        <f ca="1">IF(FilterType="FIR", OFFSET(PRE_CALC!B244,0,DEC_RATE), C296)</f>
        <v>-1.7349930159100001E-3</v>
      </c>
    </row>
    <row r="297" spans="2:8" x14ac:dyDescent="0.2">
      <c r="B297" s="45">
        <f>IF(FilterType="FIR", IF(Extend_fmod, PRE_CALC!I245*Fm, PRE_CALC!A245*Fdata), IF(F_default=1,B296+(4*Fnotch-0)/8192,B296+(F_stop-F_start)/8192) )</f>
        <v>7562.5</v>
      </c>
      <c r="C297" s="39">
        <f t="shared" si="10"/>
        <v>-4.602707797554899E-3</v>
      </c>
      <c r="D297" s="84">
        <f ca="1">IF(FilterType="FIR", IF(Extend_fmod=1,OFFSET(PRE_CALC!J245,0,DEC_RATE), OFFSET(PRE_CALC!B245,0,DEC_RATE)), C297)</f>
        <v>-1.7601389536200001E-3</v>
      </c>
      <c r="E297" s="84">
        <f t="shared" ca="1" si="11"/>
        <v>7562.5</v>
      </c>
      <c r="F297" s="84">
        <f t="shared" ca="1" si="9"/>
        <v>-1.7601389536200001E-3</v>
      </c>
      <c r="G297" s="119">
        <f>IF(FilterType="FIR",  PRE_CALC!A245*Fdata, IF(F_default=1,G296+(4*Fnotch-0)/8192,G296+(F_stop-F_start)/8192) )</f>
        <v>7562.5</v>
      </c>
      <c r="H297" s="120">
        <f ca="1">IF(FilterType="FIR", OFFSET(PRE_CALC!B245,0,DEC_RATE), C297)</f>
        <v>-1.7601389536200001E-3</v>
      </c>
    </row>
    <row r="298" spans="2:8" x14ac:dyDescent="0.2">
      <c r="B298" s="45">
        <f>IF(FilterType="FIR", IF(Extend_fmod, PRE_CALC!I246*Fm, PRE_CALC!A246*Fdata), IF(F_default=1,B297+(4*Fnotch-0)/8192,B297+(F_stop-F_start)/8192) )</f>
        <v>7593.75</v>
      </c>
      <c r="C298" s="39">
        <f t="shared" si="10"/>
        <v>-4.6408259981945933E-3</v>
      </c>
      <c r="D298" s="84">
        <f ca="1">IF(FilterType="FIR", IF(Extend_fmod=1,OFFSET(PRE_CALC!J246,0,DEC_RATE), OFFSET(PRE_CALC!B246,0,DEC_RATE)), C298)</f>
        <v>-1.7848600319799999E-3</v>
      </c>
      <c r="E298" s="84">
        <f t="shared" ca="1" si="11"/>
        <v>7593.75</v>
      </c>
      <c r="F298" s="84">
        <f t="shared" ca="1" si="9"/>
        <v>-1.7848600319799999E-3</v>
      </c>
      <c r="G298" s="119">
        <f>IF(FilterType="FIR",  PRE_CALC!A246*Fdata, IF(F_default=1,G297+(4*Fnotch-0)/8192,G297+(F_stop-F_start)/8192) )</f>
        <v>7593.75</v>
      </c>
      <c r="H298" s="120">
        <f ca="1">IF(FilterType="FIR", OFFSET(PRE_CALC!B246,0,DEC_RATE), C298)</f>
        <v>-1.7848600319799999E-3</v>
      </c>
    </row>
    <row r="299" spans="2:8" x14ac:dyDescent="0.2">
      <c r="B299" s="45">
        <f>IF(FilterType="FIR", IF(Extend_fmod, PRE_CALC!I247*Fm, PRE_CALC!A247*Fdata), IF(F_default=1,B298+(4*Fnotch-0)/8192,B298+(F_stop-F_start)/8192) )</f>
        <v>7625</v>
      </c>
      <c r="C299" s="39">
        <f t="shared" si="10"/>
        <v>-4.6791013988733265E-3</v>
      </c>
      <c r="D299" s="84">
        <f ca="1">IF(FilterType="FIR", IF(Extend_fmod=1,OFFSET(PRE_CALC!J247,0,DEC_RATE), OFFSET(PRE_CALC!B247,0,DEC_RATE)), C299)</f>
        <v>-1.8091459102199999E-3</v>
      </c>
      <c r="E299" s="84">
        <f t="shared" ca="1" si="11"/>
        <v>7625</v>
      </c>
      <c r="F299" s="84">
        <f t="shared" ca="1" si="9"/>
        <v>-1.8091459102199999E-3</v>
      </c>
      <c r="G299" s="119">
        <f>IF(FilterType="FIR",  PRE_CALC!A247*Fdata, IF(F_default=1,G298+(4*Fnotch-0)/8192,G298+(F_stop-F_start)/8192) )</f>
        <v>7625</v>
      </c>
      <c r="H299" s="120">
        <f ca="1">IF(FilterType="FIR", OFFSET(PRE_CALC!B247,0,DEC_RATE), C299)</f>
        <v>-1.8091459102199999E-3</v>
      </c>
    </row>
    <row r="300" spans="2:8" x14ac:dyDescent="0.2">
      <c r="B300" s="45">
        <f>IF(FilterType="FIR", IF(Extend_fmod, PRE_CALC!I248*Fm, PRE_CALC!A248*Fdata), IF(F_default=1,B299+(4*Fnotch-0)/8192,B299+(F_stop-F_start)/8192) )</f>
        <v>7656.25</v>
      </c>
      <c r="C300" s="39">
        <f t="shared" si="10"/>
        <v>-4.7175339997214596E-3</v>
      </c>
      <c r="D300" s="84">
        <f ca="1">IF(FilterType="FIR", IF(Extend_fmod=1,OFFSET(PRE_CALC!J248,0,DEC_RATE), OFFSET(PRE_CALC!B248,0,DEC_RATE)), C300)</f>
        <v>-1.83298640296E-3</v>
      </c>
      <c r="E300" s="84">
        <f t="shared" ca="1" si="11"/>
        <v>7656.25</v>
      </c>
      <c r="F300" s="84">
        <f t="shared" ca="1" si="9"/>
        <v>-1.83298640296E-3</v>
      </c>
      <c r="G300" s="119">
        <f>IF(FilterType="FIR",  PRE_CALC!A248*Fdata, IF(F_default=1,G299+(4*Fnotch-0)/8192,G299+(F_stop-F_start)/8192) )</f>
        <v>7656.25</v>
      </c>
      <c r="H300" s="120">
        <f ca="1">IF(FilterType="FIR", OFFSET(PRE_CALC!B248,0,DEC_RATE), C300)</f>
        <v>-1.83298640296E-3</v>
      </c>
    </row>
    <row r="301" spans="2:8" x14ac:dyDescent="0.2">
      <c r="B301" s="45">
        <f>IF(FilterType="FIR", IF(Extend_fmod, PRE_CALC!I249*Fm, PRE_CALC!A249*Fdata), IF(F_default=1,B300+(4*Fnotch-0)/8192,B300+(F_stop-F_start)/8192) )</f>
        <v>7687.5</v>
      </c>
      <c r="C301" s="39">
        <f t="shared" si="10"/>
        <v>-4.7561238008962071E-3</v>
      </c>
      <c r="D301" s="84">
        <f ca="1">IF(FilterType="FIR", IF(Extend_fmod=1,OFFSET(PRE_CALC!J249,0,DEC_RATE), OFFSET(PRE_CALC!B249,0,DEC_RATE)), C301)</f>
        <v>-1.85637148504E-3</v>
      </c>
      <c r="E301" s="84">
        <f t="shared" ca="1" si="11"/>
        <v>7687.5</v>
      </c>
      <c r="F301" s="84">
        <f t="shared" ca="1" si="9"/>
        <v>-1.85637148504E-3</v>
      </c>
      <c r="G301" s="119">
        <f>IF(FilterType="FIR",  PRE_CALC!A249*Fdata, IF(F_default=1,G300+(4*Fnotch-0)/8192,G300+(F_stop-F_start)/8192) )</f>
        <v>7687.5</v>
      </c>
      <c r="H301" s="120">
        <f ca="1">IF(FilterType="FIR", OFFSET(PRE_CALC!B249,0,DEC_RATE), C301)</f>
        <v>-1.85637148504E-3</v>
      </c>
    </row>
    <row r="302" spans="2:8" x14ac:dyDescent="0.2">
      <c r="B302" s="45">
        <f>IF(FilterType="FIR", IF(Extend_fmod, PRE_CALC!I250*Fm, PRE_CALC!A250*Fdata), IF(F_default=1,B301+(4*Fnotch-0)/8192,B301+(F_stop-F_start)/8192) )</f>
        <v>7718.75</v>
      </c>
      <c r="C302" s="39">
        <f t="shared" si="10"/>
        <v>-4.7948708025362854E-3</v>
      </c>
      <c r="D302" s="84">
        <f ca="1">IF(FilterType="FIR", IF(Extend_fmod=1,OFFSET(PRE_CALC!J250,0,DEC_RATE), OFFSET(PRE_CALC!B250,0,DEC_RATE)), C302)</f>
        <v>-1.8792912962299999E-3</v>
      </c>
      <c r="E302" s="84">
        <f t="shared" ca="1" si="11"/>
        <v>7718.75</v>
      </c>
      <c r="F302" s="84">
        <f t="shared" ca="1" si="9"/>
        <v>-1.8792912962299999E-3</v>
      </c>
      <c r="G302" s="119">
        <f>IF(FilterType="FIR",  PRE_CALC!A250*Fdata, IF(F_default=1,G301+(4*Fnotch-0)/8192,G301+(F_stop-F_start)/8192) )</f>
        <v>7718.75</v>
      </c>
      <c r="H302" s="120">
        <f ca="1">IF(FilterType="FIR", OFFSET(PRE_CALC!B250,0,DEC_RATE), C302)</f>
        <v>-1.8792912962299999E-3</v>
      </c>
    </row>
    <row r="303" spans="2:8" x14ac:dyDescent="0.2">
      <c r="B303" s="45">
        <f>IF(FilterType="FIR", IF(Extend_fmod, PRE_CALC!I251*Fm, PRE_CALC!A251*Fdata), IF(F_default=1,B302+(4*Fnotch-0)/8192,B302+(F_stop-F_start)/8192) )</f>
        <v>7750</v>
      </c>
      <c r="C303" s="39">
        <f t="shared" si="10"/>
        <v>-4.8337750047821775E-3</v>
      </c>
      <c r="D303" s="84">
        <f ca="1">IF(FilterType="FIR", IF(Extend_fmod=1,OFFSET(PRE_CALC!J251,0,DEC_RATE), OFFSET(PRE_CALC!B251,0,DEC_RATE)), C303)</f>
        <v>-1.90173614596E-3</v>
      </c>
      <c r="E303" s="84">
        <f t="shared" ca="1" si="11"/>
        <v>7750</v>
      </c>
      <c r="F303" s="84">
        <f t="shared" ca="1" si="9"/>
        <v>-1.90173614596E-3</v>
      </c>
      <c r="G303" s="119">
        <f>IF(FilterType="FIR",  PRE_CALC!A251*Fdata, IF(F_default=1,G302+(4*Fnotch-0)/8192,G302+(F_stop-F_start)/8192) )</f>
        <v>7750</v>
      </c>
      <c r="H303" s="120">
        <f ca="1">IF(FilterType="FIR", OFFSET(PRE_CALC!B251,0,DEC_RATE), C303)</f>
        <v>-1.90173614596E-3</v>
      </c>
    </row>
    <row r="304" spans="2:8" x14ac:dyDescent="0.2">
      <c r="B304" s="45">
        <f>IF(FilterType="FIR", IF(Extend_fmod, PRE_CALC!I252*Fm, PRE_CALC!A252*Fdata), IF(F_default=1,B303+(4*Fnotch-0)/8192,B303+(F_stop-F_start)/8192) )</f>
        <v>7781.25</v>
      </c>
      <c r="C304" s="39">
        <f t="shared" si="10"/>
        <v>-4.8728364077857775E-3</v>
      </c>
      <c r="D304" s="84">
        <f ca="1">IF(FilterType="FIR", IF(Extend_fmod=1,OFFSET(PRE_CALC!J252,0,DEC_RATE), OFFSET(PRE_CALC!B252,0,DEC_RATE)), C304)</f>
        <v>-1.92369651791E-3</v>
      </c>
      <c r="E304" s="84">
        <f t="shared" ca="1" si="11"/>
        <v>7781.25</v>
      </c>
      <c r="F304" s="84">
        <f t="shared" ca="1" si="9"/>
        <v>-1.92369651791E-3</v>
      </c>
      <c r="G304" s="119">
        <f>IF(FilterType="FIR",  PRE_CALC!A252*Fdata, IF(F_default=1,G303+(4*Fnotch-0)/8192,G303+(F_stop-F_start)/8192) )</f>
        <v>7781.25</v>
      </c>
      <c r="H304" s="120">
        <f ca="1">IF(FilterType="FIR", OFFSET(PRE_CALC!B252,0,DEC_RATE), C304)</f>
        <v>-1.92369651791E-3</v>
      </c>
    </row>
    <row r="305" spans="2:8" x14ac:dyDescent="0.2">
      <c r="B305" s="45">
        <f>IF(FilterType="FIR", IF(Extend_fmod, PRE_CALC!I253*Fm, PRE_CALC!A253*Fdata), IF(F_default=1,B304+(4*Fnotch-0)/8192,B304+(F_stop-F_start)/8192) )</f>
        <v>7812.5</v>
      </c>
      <c r="C305" s="39">
        <f t="shared" si="10"/>
        <v>-4.9120550116920642E-3</v>
      </c>
      <c r="D305" s="84">
        <f ca="1">IF(FilterType="FIR", IF(Extend_fmod=1,OFFSET(PRE_CALC!J253,0,DEC_RATE), OFFSET(PRE_CALC!B253,0,DEC_RATE)), C305)</f>
        <v>-1.94516307453E-3</v>
      </c>
      <c r="E305" s="84">
        <f t="shared" ca="1" si="11"/>
        <v>7812.5</v>
      </c>
      <c r="F305" s="84">
        <f t="shared" ca="1" si="9"/>
        <v>-1.94516307453E-3</v>
      </c>
      <c r="G305" s="119">
        <f>IF(FilterType="FIR",  PRE_CALC!A253*Fdata, IF(F_default=1,G304+(4*Fnotch-0)/8192,G304+(F_stop-F_start)/8192) )</f>
        <v>7812.5</v>
      </c>
      <c r="H305" s="120">
        <f ca="1">IF(FilterType="FIR", OFFSET(PRE_CALC!B253,0,DEC_RATE), C305)</f>
        <v>-1.94516307453E-3</v>
      </c>
    </row>
    <row r="306" spans="2:8" x14ac:dyDescent="0.2">
      <c r="B306" s="45">
        <f>IF(FilterType="FIR", IF(Extend_fmod, PRE_CALC!I254*Fm, PRE_CALC!A254*Fdata), IF(F_default=1,B305+(4*Fnotch-0)/8192,B305+(F_stop-F_start)/8192) )</f>
        <v>7843.75</v>
      </c>
      <c r="C306" s="39">
        <f t="shared" si="10"/>
        <v>-4.9514308166390929E-3</v>
      </c>
      <c r="D306" s="84">
        <f ca="1">IF(FilterType="FIR", IF(Extend_fmod=1,OFFSET(PRE_CALC!J254,0,DEC_RATE), OFFSET(PRE_CALC!B254,0,DEC_RATE)), C306)</f>
        <v>-1.9661266615900001E-3</v>
      </c>
      <c r="E306" s="84">
        <f t="shared" ca="1" si="11"/>
        <v>7843.75</v>
      </c>
      <c r="F306" s="84">
        <f t="shared" ca="1" si="9"/>
        <v>-1.9661266615900001E-3</v>
      </c>
      <c r="G306" s="119">
        <f>IF(FilterType="FIR",  PRE_CALC!A254*Fdata, IF(F_default=1,G305+(4*Fnotch-0)/8192,G305+(F_stop-F_start)/8192) )</f>
        <v>7843.75</v>
      </c>
      <c r="H306" s="120">
        <f ca="1">IF(FilterType="FIR", OFFSET(PRE_CALC!B254,0,DEC_RATE), C306)</f>
        <v>-1.9661266615900001E-3</v>
      </c>
    </row>
    <row r="307" spans="2:8" x14ac:dyDescent="0.2">
      <c r="B307" s="45">
        <f>IF(FilterType="FIR", IF(Extend_fmod, PRE_CALC!I255*Fm, PRE_CALC!A255*Fdata), IF(F_default=1,B306+(4*Fnotch-0)/8192,B306+(F_stop-F_start)/8192) )</f>
        <v>7875</v>
      </c>
      <c r="C307" s="39">
        <f t="shared" si="10"/>
        <v>-4.9909638227773022E-3</v>
      </c>
      <c r="D307" s="84">
        <f ca="1">IF(FilterType="FIR", IF(Extend_fmod=1,OFFSET(PRE_CALC!J255,0,DEC_RATE), OFFSET(PRE_CALC!B255,0,DEC_RATE)), C307)</f>
        <v>-1.9865783124700001E-3</v>
      </c>
      <c r="E307" s="84">
        <f t="shared" ca="1" si="11"/>
        <v>7875</v>
      </c>
      <c r="F307" s="84">
        <f t="shared" ca="1" si="9"/>
        <v>-1.9865783124700001E-3</v>
      </c>
      <c r="G307" s="119">
        <f>IF(FilterType="FIR",  PRE_CALC!A255*Fdata, IF(F_default=1,G306+(4*Fnotch-0)/8192,G306+(F_stop-F_start)/8192) )</f>
        <v>7875</v>
      </c>
      <c r="H307" s="120">
        <f ca="1">IF(FilterType="FIR", OFFSET(PRE_CALC!B255,0,DEC_RATE), C307)</f>
        <v>-1.9865783124700001E-3</v>
      </c>
    </row>
    <row r="308" spans="2:8" x14ac:dyDescent="0.2">
      <c r="B308" s="45">
        <f>IF(FilterType="FIR", IF(Extend_fmod, PRE_CALC!I256*Fm, PRE_CALC!A256*Fdata), IF(F_default=1,B307+(4*Fnotch-0)/8192,B307+(F_stop-F_start)/8192) )</f>
        <v>7906.25</v>
      </c>
      <c r="C308" s="39">
        <f t="shared" si="10"/>
        <v>-5.0306540302656431E-3</v>
      </c>
      <c r="D308" s="84">
        <f ca="1">IF(FilterType="FIR", IF(Extend_fmod=1,OFFSET(PRE_CALC!J256,0,DEC_RATE), OFFSET(PRE_CALC!B256,0,DEC_RATE)), C308)</f>
        <v>-2.0065092526E-3</v>
      </c>
      <c r="E308" s="84">
        <f t="shared" ca="1" si="11"/>
        <v>7906.25</v>
      </c>
      <c r="F308" s="84">
        <f t="shared" ca="1" si="9"/>
        <v>-2.0065092526E-3</v>
      </c>
      <c r="G308" s="119">
        <f>IF(FilterType="FIR",  PRE_CALC!A256*Fdata, IF(F_default=1,G307+(4*Fnotch-0)/8192,G307+(F_stop-F_start)/8192) )</f>
        <v>7906.25</v>
      </c>
      <c r="H308" s="120">
        <f ca="1">IF(FilterType="FIR", OFFSET(PRE_CALC!B256,0,DEC_RATE), C308)</f>
        <v>-2.0065092526E-3</v>
      </c>
    </row>
    <row r="309" spans="2:8" x14ac:dyDescent="0.2">
      <c r="B309" s="45">
        <f>IF(FilterType="FIR", IF(Extend_fmod, PRE_CALC!I257*Fm, PRE_CALC!A257*Fdata), IF(F_default=1,B308+(4*Fnotch-0)/8192,B308+(F_stop-F_start)/8192) )</f>
        <v>7937.5</v>
      </c>
      <c r="C309" s="39">
        <f t="shared" si="10"/>
        <v>-5.0705014392397486E-3</v>
      </c>
      <c r="D309" s="84">
        <f ca="1">IF(FilterType="FIR", IF(Extend_fmod=1,OFFSET(PRE_CALC!J257,0,DEC_RATE), OFFSET(PRE_CALC!B257,0,DEC_RATE)), C309)</f>
        <v>-2.0259109036000001E-3</v>
      </c>
      <c r="E309" s="84">
        <f t="shared" ca="1" si="11"/>
        <v>7937.5</v>
      </c>
      <c r="F309" s="84">
        <f t="shared" ca="1" si="9"/>
        <v>-2.0259109036000001E-3</v>
      </c>
      <c r="G309" s="119">
        <f>IF(FilterType="FIR",  PRE_CALC!A257*Fdata, IF(F_default=1,G308+(4*Fnotch-0)/8192,G308+(F_stop-F_start)/8192) )</f>
        <v>7937.5</v>
      </c>
      <c r="H309" s="120">
        <f ca="1">IF(FilterType="FIR", OFFSET(PRE_CALC!B257,0,DEC_RATE), C309)</f>
        <v>-2.0259109036000001E-3</v>
      </c>
    </row>
    <row r="310" spans="2:8" x14ac:dyDescent="0.2">
      <c r="B310" s="45">
        <f>IF(FilterType="FIR", IF(Extend_fmod, PRE_CALC!I258*Fm, PRE_CALC!A258*Fdata), IF(F_default=1,B309+(4*Fnotch-0)/8192,B309+(F_stop-F_start)/8192) )</f>
        <v>7968.75</v>
      </c>
      <c r="C310" s="39">
        <f t="shared" si="10"/>
        <v>-5.1105060498640303E-3</v>
      </c>
      <c r="D310" s="84">
        <f ca="1">IF(FilterType="FIR", IF(Extend_fmod=1,OFFSET(PRE_CALC!J258,0,DEC_RATE), OFFSET(PRE_CALC!B258,0,DEC_RATE)), C310)</f>
        <v>-2.0447748875000002E-3</v>
      </c>
      <c r="E310" s="84">
        <f t="shared" ca="1" si="11"/>
        <v>7968.75</v>
      </c>
      <c r="F310" s="84">
        <f t="shared" ca="1" si="9"/>
        <v>-2.0447748875000002E-3</v>
      </c>
      <c r="G310" s="119">
        <f>IF(FilterType="FIR",  PRE_CALC!A258*Fdata, IF(F_default=1,G309+(4*Fnotch-0)/8192,G309+(F_stop-F_start)/8192) )</f>
        <v>7968.75</v>
      </c>
      <c r="H310" s="120">
        <f ca="1">IF(FilterType="FIR", OFFSET(PRE_CALC!B258,0,DEC_RATE), C310)</f>
        <v>-2.0447748875000002E-3</v>
      </c>
    </row>
    <row r="311" spans="2:8" x14ac:dyDescent="0.2">
      <c r="B311" s="45">
        <f>IF(FilterType="FIR", IF(Extend_fmod, PRE_CALC!I259*Fm, PRE_CALC!A259*Fdata), IF(F_default=1,B310+(4*Fnotch-0)/8192,B310+(F_stop-F_start)/8192) )</f>
        <v>8000</v>
      </c>
      <c r="C311" s="39">
        <f t="shared" si="10"/>
        <v>-5.1506678622535284E-3</v>
      </c>
      <c r="D311" s="84">
        <f ca="1">IF(FilterType="FIR", IF(Extend_fmod=1,OFFSET(PRE_CALC!J259,0,DEC_RATE), OFFSET(PRE_CALC!B259,0,DEC_RATE)), C311)</f>
        <v>-2.0630930307999999E-3</v>
      </c>
      <c r="E311" s="84">
        <f t="shared" ca="1" si="11"/>
        <v>8000</v>
      </c>
      <c r="F311" s="84">
        <f t="shared" ref="F311:F374" ca="1" si="12">IF(G311&lt;=F_PB,H311, OFFSET(H:H,MATCH(F_PB-0.0001,G:G),0,1))</f>
        <v>-2.0630930307999999E-3</v>
      </c>
      <c r="G311" s="119">
        <f>IF(FilterType="FIR",  PRE_CALC!A259*Fdata, IF(F_default=1,G310+(4*Fnotch-0)/8192,G310+(F_stop-F_start)/8192) )</f>
        <v>8000</v>
      </c>
      <c r="H311" s="120">
        <f ca="1">IF(FilterType="FIR", OFFSET(PRE_CALC!B259,0,DEC_RATE), C311)</f>
        <v>-2.0630930307999999E-3</v>
      </c>
    </row>
    <row r="312" spans="2:8" x14ac:dyDescent="0.2">
      <c r="B312" s="45">
        <f>IF(FilterType="FIR", IF(Extend_fmod, PRE_CALC!I260*Fm, PRE_CALC!A260*Fdata), IF(F_default=1,B311+(4*Fnotch-0)/8192,B311+(F_stop-F_start)/8192) )</f>
        <v>8031.25</v>
      </c>
      <c r="C312" s="39">
        <f t="shared" ref="C312:C375" si="13">MAX(20*LOG(ABS(   (1/s_dec*SIN(s_dec*$B312/Fm*PI())/SIN($B312/Fm*PI()))^(order-1) * (1/s_dec2*SIN(s_dec2*$B312/Fm*PI())/SIN($B312/Fm*PI()))  )), -160)</f>
        <v>-5.1909868765983719E-3</v>
      </c>
      <c r="D312" s="84">
        <f ca="1">IF(FilterType="FIR", IF(Extend_fmod=1,OFFSET(PRE_CALC!J260,0,DEC_RATE), OFFSET(PRE_CALC!B260,0,DEC_RATE)), C312)</f>
        <v>-2.08085736849E-3</v>
      </c>
      <c r="E312" s="84">
        <f t="shared" ref="E312:E375" ca="1" si="14">IF(G312&lt;=F_PB,G312, OFFSET(G:G,MATCH(F_PB-0.0001,G:G),0,1) )</f>
        <v>8031.25</v>
      </c>
      <c r="F312" s="84">
        <f t="shared" ca="1" si="12"/>
        <v>-2.08085736849E-3</v>
      </c>
      <c r="G312" s="119">
        <f>IF(FilterType="FIR",  PRE_CALC!A260*Fdata, IF(F_default=1,G311+(4*Fnotch-0)/8192,G311+(F_stop-F_start)/8192) )</f>
        <v>8031.25</v>
      </c>
      <c r="H312" s="120">
        <f ca="1">IF(FilterType="FIR", OFFSET(PRE_CALC!B260,0,DEC_RATE), C312)</f>
        <v>-2.08085736849E-3</v>
      </c>
    </row>
    <row r="313" spans="2:8" x14ac:dyDescent="0.2">
      <c r="B313" s="45">
        <f>IF(FilterType="FIR", IF(Extend_fmod, PRE_CALC!I261*Fm, PRE_CALC!A261*Fdata), IF(F_default=1,B312+(4*Fnotch-0)/8192,B312+(F_stop-F_start)/8192) )</f>
        <v>8062.5</v>
      </c>
      <c r="C313" s="39">
        <f t="shared" si="13"/>
        <v>-5.2314630930344963E-3</v>
      </c>
      <c r="D313" s="84">
        <f ca="1">IF(FilterType="FIR", IF(Extend_fmod=1,OFFSET(PRE_CALC!J261,0,DEC_RATE), OFFSET(PRE_CALC!B261,0,DEC_RATE)), C313)</f>
        <v>-2.0980601479000001E-3</v>
      </c>
      <c r="E313" s="84">
        <f t="shared" ca="1" si="14"/>
        <v>8062.5</v>
      </c>
      <c r="F313" s="84">
        <f t="shared" ca="1" si="12"/>
        <v>-2.0980601479000001E-3</v>
      </c>
      <c r="G313" s="119">
        <f>IF(FilterType="FIR",  PRE_CALC!A261*Fdata, IF(F_default=1,G312+(4*Fnotch-0)/8192,G312+(F_stop-F_start)/8192) )</f>
        <v>8062.5</v>
      </c>
      <c r="H313" s="120">
        <f ca="1">IF(FilterType="FIR", OFFSET(PRE_CALC!B261,0,DEC_RATE), C313)</f>
        <v>-2.0980601479000001E-3</v>
      </c>
    </row>
    <row r="314" spans="2:8" x14ac:dyDescent="0.2">
      <c r="B314" s="45">
        <f>IF(FilterType="FIR", IF(Extend_fmod, PRE_CALC!I262*Fm, PRE_CALC!A262*Fdata), IF(F_default=1,B313+(4*Fnotch-0)/8192,B313+(F_stop-F_start)/8192) )</f>
        <v>8093.75</v>
      </c>
      <c r="C314" s="39">
        <f t="shared" si="13"/>
        <v>-5.2720965116986309E-3</v>
      </c>
      <c r="D314" s="84">
        <f ca="1">IF(FilterType="FIR", IF(Extend_fmod=1,OFFSET(PRE_CALC!J262,0,DEC_RATE), OFFSET(PRE_CALC!B262,0,DEC_RATE)), C314)</f>
        <v>-2.1146938326000002E-3</v>
      </c>
      <c r="E314" s="84">
        <f t="shared" ca="1" si="14"/>
        <v>8093.75</v>
      </c>
      <c r="F314" s="84">
        <f t="shared" ca="1" si="12"/>
        <v>-2.1146938326000002E-3</v>
      </c>
      <c r="G314" s="119">
        <f>IF(FilterType="FIR",  PRE_CALC!A262*Fdata, IF(F_default=1,G313+(4*Fnotch-0)/8192,G313+(F_stop-F_start)/8192) )</f>
        <v>8093.75</v>
      </c>
      <c r="H314" s="120">
        <f ca="1">IF(FilterType="FIR", OFFSET(PRE_CALC!B262,0,DEC_RATE), C314)</f>
        <v>-2.1146938326000002E-3</v>
      </c>
    </row>
    <row r="315" spans="2:8" x14ac:dyDescent="0.2">
      <c r="B315" s="45">
        <f>IF(FilterType="FIR", IF(Extend_fmod, PRE_CALC!I263*Fm, PRE_CALC!A263*Fdata), IF(F_default=1,B314+(4*Fnotch-0)/8192,B314+(F_stop-F_start)/8192) )</f>
        <v>8125</v>
      </c>
      <c r="C315" s="39">
        <f t="shared" si="13"/>
        <v>-5.3128871327504977E-3</v>
      </c>
      <c r="D315" s="84">
        <f ca="1">IF(FilterType="FIR", IF(Extend_fmod=1,OFFSET(PRE_CALC!J263,0,DEC_RATE), OFFSET(PRE_CALC!B263,0,DEC_RATE)), C315)</f>
        <v>-2.1307511060399999E-3</v>
      </c>
      <c r="E315" s="84">
        <f t="shared" ca="1" si="14"/>
        <v>8125</v>
      </c>
      <c r="F315" s="84">
        <f t="shared" ca="1" si="12"/>
        <v>-2.1307511060399999E-3</v>
      </c>
      <c r="G315" s="119">
        <f>IF(FilterType="FIR",  PRE_CALC!A263*Fdata, IF(F_default=1,G314+(4*Fnotch-0)/8192,G314+(F_stop-F_start)/8192) )</f>
        <v>8125</v>
      </c>
      <c r="H315" s="120">
        <f ca="1">IF(FilterType="FIR", OFFSET(PRE_CALC!B263,0,DEC_RATE), C315)</f>
        <v>-2.1307511060399999E-3</v>
      </c>
    </row>
    <row r="316" spans="2:8" x14ac:dyDescent="0.2">
      <c r="B316" s="45">
        <f>IF(FilterType="FIR", IF(Extend_fmod, PRE_CALC!I264*Fm, PRE_CALC!A264*Fdata), IF(F_default=1,B315+(4*Fnotch-0)/8192,B315+(F_stop-F_start)/8192) )</f>
        <v>8156.25</v>
      </c>
      <c r="C316" s="39">
        <f t="shared" si="13"/>
        <v>-5.3538349563679857E-3</v>
      </c>
      <c r="D316" s="84">
        <f ca="1">IF(FilterType="FIR", IF(Extend_fmod=1,OFFSET(PRE_CALC!J264,0,DEC_RATE), OFFSET(PRE_CALC!B264,0,DEC_RATE)), C316)</f>
        <v>-2.1462248752799999E-3</v>
      </c>
      <c r="E316" s="84">
        <f t="shared" ca="1" si="14"/>
        <v>8156.25</v>
      </c>
      <c r="F316" s="84">
        <f t="shared" ca="1" si="12"/>
        <v>-2.1462248752799999E-3</v>
      </c>
      <c r="G316" s="119">
        <f>IF(FilterType="FIR",  PRE_CALC!A264*Fdata, IF(F_default=1,G315+(4*Fnotch-0)/8192,G315+(F_stop-F_start)/8192) )</f>
        <v>8156.25</v>
      </c>
      <c r="H316" s="120">
        <f ca="1">IF(FilterType="FIR", OFFSET(PRE_CALC!B264,0,DEC_RATE), C316)</f>
        <v>-2.1462248752799999E-3</v>
      </c>
    </row>
    <row r="317" spans="2:8" x14ac:dyDescent="0.2">
      <c r="B317" s="45">
        <f>IF(FilterType="FIR", IF(Extend_fmod, PRE_CALC!I265*Fm, PRE_CALC!A265*Fdata), IF(F_default=1,B316+(4*Fnotch-0)/8192,B316+(F_stop-F_start)/8192) )</f>
        <v>8187.5</v>
      </c>
      <c r="C317" s="39">
        <f t="shared" si="13"/>
        <v>-5.3949399826728542E-3</v>
      </c>
      <c r="D317" s="84">
        <f ca="1">IF(FilterType="FIR", IF(Extend_fmod=1,OFFSET(PRE_CALC!J265,0,DEC_RATE), OFFSET(PRE_CALC!B265,0,DEC_RATE)), C317)</f>
        <v>-2.16110827446E-3</v>
      </c>
      <c r="E317" s="84">
        <f t="shared" ca="1" si="14"/>
        <v>8187.5</v>
      </c>
      <c r="F317" s="84">
        <f t="shared" ca="1" si="12"/>
        <v>-2.16110827446E-3</v>
      </c>
      <c r="G317" s="119">
        <f>IF(FilterType="FIR",  PRE_CALC!A265*Fdata, IF(F_default=1,G316+(4*Fnotch-0)/8192,G316+(F_stop-F_start)/8192) )</f>
        <v>8187.5</v>
      </c>
      <c r="H317" s="120">
        <f ca="1">IF(FilterType="FIR", OFFSET(PRE_CALC!B265,0,DEC_RATE), C317)</f>
        <v>-2.16110827446E-3</v>
      </c>
    </row>
    <row r="318" spans="2:8" x14ac:dyDescent="0.2">
      <c r="B318" s="45">
        <f>IF(FilterType="FIR", IF(Extend_fmod, PRE_CALC!I266*Fm, PRE_CALC!A266*Fdata), IF(F_default=1,B317+(4*Fnotch-0)/8192,B317+(F_stop-F_start)/8192) )</f>
        <v>8218.75</v>
      </c>
      <c r="C318" s="39">
        <f t="shared" si="13"/>
        <v>-5.4362022118214269E-3</v>
      </c>
      <c r="D318" s="84">
        <f ca="1">IF(FilterType="FIR", IF(Extend_fmod=1,OFFSET(PRE_CALC!J266,0,DEC_RATE), OFFSET(PRE_CALC!B266,0,DEC_RATE)), C318)</f>
        <v>-2.1753946682699999E-3</v>
      </c>
      <c r="E318" s="84">
        <f t="shared" ca="1" si="14"/>
        <v>8218.75</v>
      </c>
      <c r="F318" s="84">
        <f t="shared" ca="1" si="12"/>
        <v>-2.1753946682699999E-3</v>
      </c>
      <c r="G318" s="119">
        <f>IF(FilterType="FIR",  PRE_CALC!A266*Fdata, IF(F_default=1,G317+(4*Fnotch-0)/8192,G317+(F_stop-F_start)/8192) )</f>
        <v>8218.75</v>
      </c>
      <c r="H318" s="120">
        <f ca="1">IF(FilterType="FIR", OFFSET(PRE_CALC!B266,0,DEC_RATE), C318)</f>
        <v>-2.1753946682699999E-3</v>
      </c>
    </row>
    <row r="319" spans="2:8" x14ac:dyDescent="0.2">
      <c r="B319" s="45">
        <f>IF(FilterType="FIR", IF(Extend_fmod, PRE_CALC!I267*Fm, PRE_CALC!A267*Fdata), IF(F_default=1,B318+(4*Fnotch-0)/8192,B318+(F_stop-F_start)/8192) )</f>
        <v>8250</v>
      </c>
      <c r="C319" s="39">
        <f t="shared" si="13"/>
        <v>-5.4776216439698664E-3</v>
      </c>
      <c r="D319" s="84">
        <f ca="1">IF(FilterType="FIR", IF(Extend_fmod=1,OFFSET(PRE_CALC!J267,0,DEC_RATE), OFFSET(PRE_CALC!B267,0,DEC_RATE)), C319)</f>
        <v>-2.1890776553399999E-3</v>
      </c>
      <c r="E319" s="84">
        <f t="shared" ca="1" si="14"/>
        <v>8250</v>
      </c>
      <c r="F319" s="84">
        <f t="shared" ca="1" si="12"/>
        <v>-2.1890776553399999E-3</v>
      </c>
      <c r="G319" s="119">
        <f>IF(FilterType="FIR",  PRE_CALC!A267*Fdata, IF(F_default=1,G318+(4*Fnotch-0)/8192,G318+(F_stop-F_start)/8192) )</f>
        <v>8250</v>
      </c>
      <c r="H319" s="120">
        <f ca="1">IF(FilterType="FIR", OFFSET(PRE_CALC!B267,0,DEC_RATE), C319)</f>
        <v>-2.1890776553399999E-3</v>
      </c>
    </row>
    <row r="320" spans="2:8" x14ac:dyDescent="0.2">
      <c r="B320" s="45">
        <f>IF(FilterType="FIR", IF(Extend_fmod, PRE_CALC!I268*Fm, PRE_CALC!A268*Fdata), IF(F_default=1,B319+(4*Fnotch-0)/8192,B319+(F_stop-F_start)/8192) )</f>
        <v>8281.25</v>
      </c>
      <c r="C320" s="39">
        <f t="shared" si="13"/>
        <v>-5.5191982792876723E-3</v>
      </c>
      <c r="D320" s="84">
        <f ca="1">IF(FilterType="FIR", IF(Extend_fmod=1,OFFSET(PRE_CALC!J268,0,DEC_RATE), OFFSET(PRE_CALC!B268,0,DEC_RATE)), C320)</f>
        <v>-2.2021510714100002E-3</v>
      </c>
      <c r="E320" s="84">
        <f t="shared" ca="1" si="14"/>
        <v>8281.25</v>
      </c>
      <c r="F320" s="84">
        <f t="shared" ca="1" si="12"/>
        <v>-2.2021510714100002E-3</v>
      </c>
      <c r="G320" s="119">
        <f>IF(FilterType="FIR",  PRE_CALC!A268*Fdata, IF(F_default=1,G319+(4*Fnotch-0)/8192,G319+(F_stop-F_start)/8192) )</f>
        <v>8281.25</v>
      </c>
      <c r="H320" s="120">
        <f ca="1">IF(FilterType="FIR", OFFSET(PRE_CALC!B268,0,DEC_RATE), C320)</f>
        <v>-2.2021510714100002E-3</v>
      </c>
    </row>
    <row r="321" spans="2:8" x14ac:dyDescent="0.2">
      <c r="B321" s="45">
        <f>IF(FilterType="FIR", IF(Extend_fmod, PRE_CALC!I269*Fm, PRE_CALC!A269*Fdata), IF(F_default=1,B320+(4*Fnotch-0)/8192,B320+(F_stop-F_start)/8192) )</f>
        <v>8312.5</v>
      </c>
      <c r="C321" s="39">
        <f t="shared" si="13"/>
        <v>-5.560932117922952E-3</v>
      </c>
      <c r="D321" s="84">
        <f ca="1">IF(FilterType="FIR", IF(Extend_fmod=1,OFFSET(PRE_CALC!J269,0,DEC_RATE), OFFSET(PRE_CALC!B269,0,DEC_RATE)), C321)</f>
        <v>-2.2146089925799998E-3</v>
      </c>
      <c r="E321" s="84">
        <f t="shared" ca="1" si="14"/>
        <v>8312.5</v>
      </c>
      <c r="F321" s="84">
        <f t="shared" ca="1" si="12"/>
        <v>-2.2146089925799998E-3</v>
      </c>
      <c r="G321" s="119">
        <f>IF(FilterType="FIR",  PRE_CALC!A269*Fdata, IF(F_default=1,G320+(4*Fnotch-0)/8192,G320+(F_stop-F_start)/8192) )</f>
        <v>8312.5</v>
      </c>
      <c r="H321" s="120">
        <f ca="1">IF(FilterType="FIR", OFFSET(PRE_CALC!B269,0,DEC_RATE), C321)</f>
        <v>-2.2146089925799998E-3</v>
      </c>
    </row>
    <row r="322" spans="2:8" x14ac:dyDescent="0.2">
      <c r="B322" s="45">
        <f>IF(FilterType="FIR", IF(Extend_fmod, PRE_CALC!I270*Fm, PRE_CALC!A270*Fdata), IF(F_default=1,B321+(4*Fnotch-0)/8192,B321+(F_stop-F_start)/8192) )</f>
        <v>8343.75</v>
      </c>
      <c r="C322" s="39">
        <f t="shared" si="13"/>
        <v>-5.6028231600236435E-3</v>
      </c>
      <c r="D322" s="84">
        <f ca="1">IF(FilterType="FIR", IF(Extend_fmod=1,OFFSET(PRE_CALC!J270,0,DEC_RATE), OFFSET(PRE_CALC!B270,0,DEC_RATE)), C322)</f>
        <v>-2.2264457382699999E-3</v>
      </c>
      <c r="E322" s="84">
        <f t="shared" ca="1" si="14"/>
        <v>8343.75</v>
      </c>
      <c r="F322" s="84">
        <f t="shared" ca="1" si="12"/>
        <v>-2.2264457382699999E-3</v>
      </c>
      <c r="G322" s="119">
        <f>IF(FilterType="FIR",  PRE_CALC!A270*Fdata, IF(F_default=1,G321+(4*Fnotch-0)/8192,G321+(F_stop-F_start)/8192) )</f>
        <v>8343.75</v>
      </c>
      <c r="H322" s="120">
        <f ca="1">IF(FilterType="FIR", OFFSET(PRE_CALC!B270,0,DEC_RATE), C322)</f>
        <v>-2.2264457382699999E-3</v>
      </c>
    </row>
    <row r="323" spans="2:8" x14ac:dyDescent="0.2">
      <c r="B323" s="45">
        <f>IF(FilterType="FIR", IF(Extend_fmod, PRE_CALC!I271*Fm, PRE_CALC!A271*Fdata), IF(F_default=1,B322+(4*Fnotch-0)/8192,B322+(F_stop-F_start)/8192) )</f>
        <v>8375</v>
      </c>
      <c r="C323" s="39">
        <f t="shared" si="13"/>
        <v>-5.6448714057510249E-3</v>
      </c>
      <c r="D323" s="84">
        <f ca="1">IF(FilterType="FIR", IF(Extend_fmod=1,OFFSET(PRE_CALC!J271,0,DEC_RATE), OFFSET(PRE_CALC!B271,0,DEC_RATE)), C323)</f>
        <v>-2.2376558742200001E-3</v>
      </c>
      <c r="E323" s="84">
        <f t="shared" ca="1" si="14"/>
        <v>8375</v>
      </c>
      <c r="F323" s="84">
        <f t="shared" ca="1" si="12"/>
        <v>-2.2376558742200001E-3</v>
      </c>
      <c r="G323" s="119">
        <f>IF(FilterType="FIR",  PRE_CALC!A271*Fdata, IF(F_default=1,G322+(4*Fnotch-0)/8192,G322+(F_stop-F_start)/8192) )</f>
        <v>8375</v>
      </c>
      <c r="H323" s="120">
        <f ca="1">IF(FilterType="FIR", OFFSET(PRE_CALC!B271,0,DEC_RATE), C323)</f>
        <v>-2.2376558742200001E-3</v>
      </c>
    </row>
    <row r="324" spans="2:8" x14ac:dyDescent="0.2">
      <c r="B324" s="45">
        <f>IF(FilterType="FIR", IF(Extend_fmod, PRE_CALC!I272*Fm, PRE_CALC!A272*Fdata), IF(F_default=1,B323+(4*Fnotch-0)/8192,B323+(F_stop-F_start)/8192) )</f>
        <v>8406.25</v>
      </c>
      <c r="C324" s="39">
        <f t="shared" si="13"/>
        <v>-5.687076855262348E-3</v>
      </c>
      <c r="D324" s="84">
        <f ca="1">IF(FilterType="FIR", IF(Extend_fmod=1,OFFSET(PRE_CALC!J272,0,DEC_RATE), OFFSET(PRE_CALC!B272,0,DEC_RATE)), C324)</f>
        <v>-2.2482342153299999E-3</v>
      </c>
      <c r="E324" s="84">
        <f t="shared" ca="1" si="14"/>
        <v>8406.25</v>
      </c>
      <c r="F324" s="84">
        <f t="shared" ca="1" si="12"/>
        <v>-2.2482342153299999E-3</v>
      </c>
      <c r="G324" s="119">
        <f>IF(FilterType="FIR",  PRE_CALC!A272*Fdata, IF(F_default=1,G323+(4*Fnotch-0)/8192,G323+(F_stop-F_start)/8192) )</f>
        <v>8406.25</v>
      </c>
      <c r="H324" s="120">
        <f ca="1">IF(FilterType="FIR", OFFSET(PRE_CALC!B272,0,DEC_RATE), C324)</f>
        <v>-2.2482342153299999E-3</v>
      </c>
    </row>
    <row r="325" spans="2:8" x14ac:dyDescent="0.2">
      <c r="B325" s="45">
        <f>IF(FilterType="FIR", IF(Extend_fmod, PRE_CALC!I273*Fm, PRE_CALC!A273*Fdata), IF(F_default=1,B324+(4*Fnotch-0)/8192,B324+(F_stop-F_start)/8192) )</f>
        <v>8437.5</v>
      </c>
      <c r="C325" s="39">
        <f t="shared" si="13"/>
        <v>-5.7294395087204878E-3</v>
      </c>
      <c r="D325" s="84">
        <f ca="1">IF(FilterType="FIR", IF(Extend_fmod=1,OFFSET(PRE_CALC!J273,0,DEC_RATE), OFFSET(PRE_CALC!B273,0,DEC_RATE)), C325)</f>
        <v>-2.2581758283599998E-3</v>
      </c>
      <c r="E325" s="84">
        <f t="shared" ca="1" si="14"/>
        <v>8437.5</v>
      </c>
      <c r="F325" s="84">
        <f t="shared" ca="1" si="12"/>
        <v>-2.2581758283599998E-3</v>
      </c>
      <c r="G325" s="119">
        <f>IF(FilterType="FIR",  PRE_CALC!A273*Fdata, IF(F_default=1,G324+(4*Fnotch-0)/8192,G324+(F_stop-F_start)/8192) )</f>
        <v>8437.5</v>
      </c>
      <c r="H325" s="120">
        <f ca="1">IF(FilterType="FIR", OFFSET(PRE_CALC!B273,0,DEC_RATE), C325)</f>
        <v>-2.2581758283599998E-3</v>
      </c>
    </row>
    <row r="326" spans="2:8" x14ac:dyDescent="0.2">
      <c r="B326" s="45">
        <f>IF(FilterType="FIR", IF(Extend_fmod, PRE_CALC!I274*Fm, PRE_CALC!A274*Fdata), IF(F_default=1,B325+(4*Fnotch-0)/8192,B325+(F_stop-F_start)/8192) )</f>
        <v>8468.75</v>
      </c>
      <c r="C326" s="39">
        <f t="shared" si="13"/>
        <v>-5.7719593662620937E-3</v>
      </c>
      <c r="D326" s="84">
        <f ca="1">IF(FilterType="FIR", IF(Extend_fmod=1,OFFSET(PRE_CALC!J274,0,DEC_RATE), OFFSET(PRE_CALC!B274,0,DEC_RATE)), C326)</f>
        <v>-2.2674760345799999E-3</v>
      </c>
      <c r="E326" s="84">
        <f t="shared" ca="1" si="14"/>
        <v>8468.75</v>
      </c>
      <c r="F326" s="84">
        <f t="shared" ca="1" si="12"/>
        <v>-2.2674760345799999E-3</v>
      </c>
      <c r="G326" s="119">
        <f>IF(FilterType="FIR",  PRE_CALC!A274*Fdata, IF(F_default=1,G325+(4*Fnotch-0)/8192,G325+(F_stop-F_start)/8192) )</f>
        <v>8468.75</v>
      </c>
      <c r="H326" s="120">
        <f ca="1">IF(FilterType="FIR", OFFSET(PRE_CALC!B274,0,DEC_RATE), C326)</f>
        <v>-2.2674760345799999E-3</v>
      </c>
    </row>
    <row r="327" spans="2:8" x14ac:dyDescent="0.2">
      <c r="B327" s="45">
        <f>IF(FilterType="FIR", IF(Extend_fmod, PRE_CALC!I275*Fm, PRE_CALC!A275*Fdata), IF(F_default=1,B326+(4*Fnotch-0)/8192,B326+(F_stop-F_start)/8192) )</f>
        <v>8500</v>
      </c>
      <c r="C327" s="39">
        <f t="shared" si="13"/>
        <v>-5.8146364280767214E-3</v>
      </c>
      <c r="D327" s="84">
        <f ca="1">IF(FilterType="FIR", IF(Extend_fmod=1,OFFSET(PRE_CALC!J275,0,DEC_RATE), OFFSET(PRE_CALC!B275,0,DEC_RATE)), C327)</f>
        <v>-2.2761304123099999E-3</v>
      </c>
      <c r="E327" s="84">
        <f t="shared" ca="1" si="14"/>
        <v>8500</v>
      </c>
      <c r="F327" s="84">
        <f t="shared" ca="1" si="12"/>
        <v>-2.2761304123099999E-3</v>
      </c>
      <c r="G327" s="119">
        <f>IF(FilterType="FIR",  PRE_CALC!A275*Fdata, IF(F_default=1,G326+(4*Fnotch-0)/8192,G326+(F_stop-F_start)/8192) )</f>
        <v>8500</v>
      </c>
      <c r="H327" s="120">
        <f ca="1">IF(FilterType="FIR", OFFSET(PRE_CALC!B275,0,DEC_RATE), C327)</f>
        <v>-2.2761304123099999E-3</v>
      </c>
    </row>
    <row r="328" spans="2:8" x14ac:dyDescent="0.2">
      <c r="B328" s="45">
        <f>IF(FilterType="FIR", IF(Extend_fmod, PRE_CALC!I276*Fm, PRE_CALC!A276*Fdata), IF(F_default=1,B327+(4*Fnotch-0)/8192,B327+(F_stop-F_start)/8192) )</f>
        <v>8531.25</v>
      </c>
      <c r="C328" s="39">
        <f t="shared" si="13"/>
        <v>-5.8574706943112995E-3</v>
      </c>
      <c r="D328" s="84">
        <f ca="1">IF(FilterType="FIR", IF(Extend_fmod=1,OFFSET(PRE_CALC!J276,0,DEC_RATE), OFFSET(PRE_CALC!B276,0,DEC_RATE)), C328)</f>
        <v>-2.2841347992899998E-3</v>
      </c>
      <c r="E328" s="84">
        <f t="shared" ca="1" si="14"/>
        <v>8531.25</v>
      </c>
      <c r="F328" s="84">
        <f t="shared" ca="1" si="12"/>
        <v>-2.2841347992899998E-3</v>
      </c>
      <c r="G328" s="119">
        <f>IF(FilterType="FIR",  PRE_CALC!A276*Fdata, IF(F_default=1,G327+(4*Fnotch-0)/8192,G327+(F_stop-F_start)/8192) )</f>
        <v>8531.25</v>
      </c>
      <c r="H328" s="120">
        <f ca="1">IF(FilterType="FIR", OFFSET(PRE_CALC!B276,0,DEC_RATE), C328)</f>
        <v>-2.2841347992899998E-3</v>
      </c>
    </row>
    <row r="329" spans="2:8" x14ac:dyDescent="0.2">
      <c r="B329" s="45">
        <f>IF(FilterType="FIR", IF(Extend_fmod, PRE_CALC!I277*Fm, PRE_CALC!A277*Fdata), IF(F_default=1,B328+(4*Fnotch-0)/8192,B328+(F_stop-F_start)/8192) )</f>
        <v>8562.5</v>
      </c>
      <c r="C329" s="39">
        <f t="shared" si="13"/>
        <v>-5.9004621651183786E-3</v>
      </c>
      <c r="D329" s="84">
        <f ca="1">IF(FilterType="FIR", IF(Extend_fmod=1,OFFSET(PRE_CALC!J277,0,DEC_RATE), OFFSET(PRE_CALC!B277,0,DEC_RATE)), C329)</f>
        <v>-2.29148529497E-3</v>
      </c>
      <c r="E329" s="84">
        <f t="shared" ca="1" si="14"/>
        <v>8562.5</v>
      </c>
      <c r="F329" s="84">
        <f t="shared" ca="1" si="12"/>
        <v>-2.29148529497E-3</v>
      </c>
      <c r="G329" s="119">
        <f>IF(FilterType="FIR",  PRE_CALC!A277*Fdata, IF(F_default=1,G328+(4*Fnotch-0)/8192,G328+(F_stop-F_start)/8192) )</f>
        <v>8562.5</v>
      </c>
      <c r="H329" s="120">
        <f ca="1">IF(FilterType="FIR", OFFSET(PRE_CALC!B277,0,DEC_RATE), C329)</f>
        <v>-2.29148529497E-3</v>
      </c>
    </row>
    <row r="330" spans="2:8" x14ac:dyDescent="0.2">
      <c r="B330" s="45">
        <f>IF(FilterType="FIR", IF(Extend_fmod, PRE_CALC!I278*Fm, PRE_CALC!A278*Fdata), IF(F_default=1,B329+(4*Fnotch-0)/8192,B329+(F_stop-F_start)/8192) )</f>
        <v>8593.75</v>
      </c>
      <c r="C330" s="39">
        <f t="shared" si="13"/>
        <v>-5.9436108406648114E-3</v>
      </c>
      <c r="D330" s="84">
        <f ca="1">IF(FilterType="FIR", IF(Extend_fmod=1,OFFSET(PRE_CALC!J278,0,DEC_RATE), OFFSET(PRE_CALC!B278,0,DEC_RATE)), C330)</f>
        <v>-2.2981782627499998E-3</v>
      </c>
      <c r="E330" s="84">
        <f t="shared" ca="1" si="14"/>
        <v>8593.75</v>
      </c>
      <c r="F330" s="84">
        <f t="shared" ca="1" si="12"/>
        <v>-2.2981782627499998E-3</v>
      </c>
      <c r="G330" s="119">
        <f>IF(FilterType="FIR",  PRE_CALC!A278*Fdata, IF(F_default=1,G329+(4*Fnotch-0)/8192,G329+(F_stop-F_start)/8192) )</f>
        <v>8593.75</v>
      </c>
      <c r="H330" s="120">
        <f ca="1">IF(FilterType="FIR", OFFSET(PRE_CALC!B278,0,DEC_RATE), C330)</f>
        <v>-2.2981782627499998E-3</v>
      </c>
    </row>
    <row r="331" spans="2:8" x14ac:dyDescent="0.2">
      <c r="B331" s="45">
        <f>IF(FilterType="FIR", IF(Extend_fmod, PRE_CALC!I279*Fm, PRE_CALC!A279*Fdata), IF(F_default=1,B330+(4*Fnotch-0)/8192,B330+(F_stop-F_start)/8192) )</f>
        <v>8625</v>
      </c>
      <c r="C331" s="39">
        <f t="shared" si="13"/>
        <v>-5.9869167211105308E-3</v>
      </c>
      <c r="D331" s="84">
        <f ca="1">IF(FilterType="FIR", IF(Extend_fmod=1,OFFSET(PRE_CALC!J279,0,DEC_RATE), OFFSET(PRE_CALC!B279,0,DEC_RATE)), C331)</f>
        <v>-2.3042103320000001E-3</v>
      </c>
      <c r="E331" s="84">
        <f t="shared" ca="1" si="14"/>
        <v>8625</v>
      </c>
      <c r="F331" s="84">
        <f t="shared" ca="1" si="12"/>
        <v>-2.3042103320000001E-3</v>
      </c>
      <c r="G331" s="119">
        <f>IF(FilterType="FIR",  PRE_CALC!A279*Fdata, IF(F_default=1,G330+(4*Fnotch-0)/8192,G330+(F_stop-F_start)/8192) )</f>
        <v>8625</v>
      </c>
      <c r="H331" s="120">
        <f ca="1">IF(FilterType="FIR", OFFSET(PRE_CALC!B279,0,DEC_RATE), C331)</f>
        <v>-2.3042103320000001E-3</v>
      </c>
    </row>
    <row r="332" spans="2:8" x14ac:dyDescent="0.2">
      <c r="B332" s="45">
        <f>IF(FilterType="FIR", IF(Extend_fmod, PRE_CALC!I280*Fm, PRE_CALC!A280*Fdata), IF(F_default=1,B331+(4*Fnotch-0)/8192,B331+(F_stop-F_start)/8192) )</f>
        <v>8656.25</v>
      </c>
      <c r="C332" s="39">
        <f t="shared" si="13"/>
        <v>-6.0303798066201229E-3</v>
      </c>
      <c r="D332" s="84">
        <f ca="1">IF(FilterType="FIR", IF(Extend_fmod=1,OFFSET(PRE_CALC!J280,0,DEC_RATE), OFFSET(PRE_CALC!B280,0,DEC_RATE)), C332)</f>
        <v>-2.3095784000199998E-3</v>
      </c>
      <c r="E332" s="84">
        <f t="shared" ca="1" si="14"/>
        <v>8656.25</v>
      </c>
      <c r="F332" s="84">
        <f t="shared" ca="1" si="12"/>
        <v>-2.3095784000199998E-3</v>
      </c>
      <c r="G332" s="119">
        <f>IF(FilterType="FIR",  PRE_CALC!A280*Fdata, IF(F_default=1,G331+(4*Fnotch-0)/8192,G331+(F_stop-F_start)/8192) )</f>
        <v>8656.25</v>
      </c>
      <c r="H332" s="120">
        <f ca="1">IF(FilterType="FIR", OFFSET(PRE_CALC!B280,0,DEC_RATE), C332)</f>
        <v>-2.3095784000199998E-3</v>
      </c>
    </row>
    <row r="333" spans="2:8" x14ac:dyDescent="0.2">
      <c r="B333" s="45">
        <f>IF(FilterType="FIR", IF(Extend_fmod, PRE_CALC!I281*Fm, PRE_CALC!A281*Fdata), IF(F_default=1,B332+(4*Fnotch-0)/8192,B332+(F_stop-F_start)/8192) )</f>
        <v>8687.5</v>
      </c>
      <c r="C333" s="39">
        <f t="shared" si="13"/>
        <v>-6.0740000973473884E-3</v>
      </c>
      <c r="D333" s="84">
        <f ca="1">IF(FilterType="FIR", IF(Extend_fmod=1,OFFSET(PRE_CALC!J281,0,DEC_RATE), OFFSET(PRE_CALC!B281,0,DEC_RATE)), C333)</f>
        <v>-2.3142796339E-3</v>
      </c>
      <c r="E333" s="84">
        <f t="shared" ca="1" si="14"/>
        <v>8687.5</v>
      </c>
      <c r="F333" s="84">
        <f t="shared" ca="1" si="12"/>
        <v>-2.3142796339E-3</v>
      </c>
      <c r="G333" s="119">
        <f>IF(FilterType="FIR",  PRE_CALC!A281*Fdata, IF(F_default=1,G332+(4*Fnotch-0)/8192,G332+(F_stop-F_start)/8192) )</f>
        <v>8687.5</v>
      </c>
      <c r="H333" s="120">
        <f ca="1">IF(FilterType="FIR", OFFSET(PRE_CALC!B281,0,DEC_RATE), C333)</f>
        <v>-2.3142796339E-3</v>
      </c>
    </row>
    <row r="334" spans="2:8" x14ac:dyDescent="0.2">
      <c r="B334" s="45">
        <f>IF(FilterType="FIR", IF(Extend_fmod, PRE_CALC!I282*Fm, PRE_CALC!A282*Fdata), IF(F_default=1,B333+(4*Fnotch-0)/8192,B333+(F_stop-F_start)/8192) )</f>
        <v>8718.75</v>
      </c>
      <c r="C334" s="39">
        <f t="shared" si="13"/>
        <v>-6.1177775934691215E-3</v>
      </c>
      <c r="D334" s="84">
        <f ca="1">IF(FilterType="FIR", IF(Extend_fmod=1,OFFSET(PRE_CALC!J282,0,DEC_RATE), OFFSET(PRE_CALC!B282,0,DEC_RATE)), C334)</f>
        <v>-2.3183114722200001E-3</v>
      </c>
      <c r="E334" s="84">
        <f t="shared" ca="1" si="14"/>
        <v>8718.75</v>
      </c>
      <c r="F334" s="84">
        <f t="shared" ca="1" si="12"/>
        <v>-2.3183114722200001E-3</v>
      </c>
      <c r="G334" s="119">
        <f>IF(FilterType="FIR",  PRE_CALC!A282*Fdata, IF(F_default=1,G333+(4*Fnotch-0)/8192,G333+(F_stop-F_start)/8192) )</f>
        <v>8718.75</v>
      </c>
      <c r="H334" s="120">
        <f ca="1">IF(FilterType="FIR", OFFSET(PRE_CALC!B282,0,DEC_RATE), C334)</f>
        <v>-2.3183114722200001E-3</v>
      </c>
    </row>
    <row r="335" spans="2:8" x14ac:dyDescent="0.2">
      <c r="B335" s="45">
        <f>IF(FilterType="FIR", IF(Extend_fmod, PRE_CALC!I283*Fm, PRE_CALC!A283*Fdata), IF(F_default=1,B334+(4*Fnotch-0)/8192,B334+(F_stop-F_start)/8192) )</f>
        <v>8750</v>
      </c>
      <c r="C335" s="39">
        <f t="shared" si="13"/>
        <v>-6.1617122951349241E-3</v>
      </c>
      <c r="D335" s="84">
        <f ca="1">IF(FilterType="FIR", IF(Extend_fmod=1,OFFSET(PRE_CALC!J283,0,DEC_RATE), OFFSET(PRE_CALC!B283,0,DEC_RATE)), C335)</f>
        <v>-2.32167162668E-3</v>
      </c>
      <c r="E335" s="84">
        <f t="shared" ca="1" si="14"/>
        <v>8750</v>
      </c>
      <c r="F335" s="84">
        <f t="shared" ca="1" si="12"/>
        <v>-2.32167162668E-3</v>
      </c>
      <c r="G335" s="119">
        <f>IF(FilterType="FIR",  PRE_CALC!A283*Fdata, IF(F_default=1,G334+(4*Fnotch-0)/8192,G334+(F_stop-F_start)/8192) )</f>
        <v>8750</v>
      </c>
      <c r="H335" s="120">
        <f ca="1">IF(FilterType="FIR", OFFSET(PRE_CALC!B283,0,DEC_RATE), C335)</f>
        <v>-2.32167162668E-3</v>
      </c>
    </row>
    <row r="336" spans="2:8" x14ac:dyDescent="0.2">
      <c r="B336" s="45">
        <f>IF(FilterType="FIR", IF(Extend_fmod, PRE_CALC!I284*Fm, PRE_CALC!A284*Fdata), IF(F_default=1,B335+(4*Fnotch-0)/8192,B335+(F_stop-F_start)/8192) )</f>
        <v>8781.25</v>
      </c>
      <c r="C336" s="39">
        <f t="shared" si="13"/>
        <v>-6.2058042025154598E-3</v>
      </c>
      <c r="D336" s="84">
        <f ca="1">IF(FilterType="FIR", IF(Extend_fmod=1,OFFSET(PRE_CALC!J284,0,DEC_RATE), OFFSET(PRE_CALC!B284,0,DEC_RATE)), C336)</f>
        <v>-2.3243580835700002E-3</v>
      </c>
      <c r="E336" s="84">
        <f t="shared" ca="1" si="14"/>
        <v>8781.25</v>
      </c>
      <c r="F336" s="84">
        <f t="shared" ca="1" si="12"/>
        <v>-2.3243580835700002E-3</v>
      </c>
      <c r="G336" s="119">
        <f>IF(FilterType="FIR",  PRE_CALC!A284*Fdata, IF(F_default=1,G335+(4*Fnotch-0)/8192,G335+(F_stop-F_start)/8192) )</f>
        <v>8781.25</v>
      </c>
      <c r="H336" s="120">
        <f ca="1">IF(FilterType="FIR", OFFSET(PRE_CALC!B284,0,DEC_RATE), C336)</f>
        <v>-2.3243580835700002E-3</v>
      </c>
    </row>
    <row r="337" spans="2:8" x14ac:dyDescent="0.2">
      <c r="B337" s="45">
        <f>IF(FilterType="FIR", IF(Extend_fmod, PRE_CALC!I285*Fm, PRE_CALC!A285*Fdata), IF(F_default=1,B336+(4*Fnotch-0)/8192,B336+(F_stop-F_start)/8192) )</f>
        <v>8812.5</v>
      </c>
      <c r="C337" s="39">
        <f t="shared" si="13"/>
        <v>-6.2500533157734987E-3</v>
      </c>
      <c r="D337" s="84">
        <f ca="1">IF(FilterType="FIR", IF(Extend_fmod=1,OFFSET(PRE_CALC!J285,0,DEC_RATE), OFFSET(PRE_CALC!B285,0,DEC_RATE)), C337)</f>
        <v>-2.3263691051300002E-3</v>
      </c>
      <c r="E337" s="84">
        <f t="shared" ca="1" si="14"/>
        <v>8812.5</v>
      </c>
      <c r="F337" s="84">
        <f t="shared" ca="1" si="12"/>
        <v>-2.3263691051300002E-3</v>
      </c>
      <c r="G337" s="119">
        <f>IF(FilterType="FIR",  PRE_CALC!A285*Fdata, IF(F_default=1,G336+(4*Fnotch-0)/8192,G336+(F_stop-F_start)/8192) )</f>
        <v>8812.5</v>
      </c>
      <c r="H337" s="120">
        <f ca="1">IF(FilterType="FIR", OFFSET(PRE_CALC!B285,0,DEC_RATE), C337)</f>
        <v>-2.3263691051300002E-3</v>
      </c>
    </row>
    <row r="338" spans="2:8" x14ac:dyDescent="0.2">
      <c r="B338" s="45">
        <f>IF(FilterType="FIR", IF(Extend_fmod, PRE_CALC!I286*Fm, PRE_CALC!A286*Fdata), IF(F_default=1,B337+(4*Fnotch-0)/8192,B337+(F_stop-F_start)/8192) )</f>
        <v>8843.75</v>
      </c>
      <c r="C338" s="39">
        <f t="shared" si="13"/>
        <v>-6.2944596350899794E-3</v>
      </c>
      <c r="D338" s="84">
        <f ca="1">IF(FilterType="FIR", IF(Extend_fmod=1,OFFSET(PRE_CALC!J286,0,DEC_RATE), OFFSET(PRE_CALC!B286,0,DEC_RATE)), C338)</f>
        <v>-2.32770323081E-3</v>
      </c>
      <c r="E338" s="84">
        <f t="shared" ca="1" si="14"/>
        <v>8843.75</v>
      </c>
      <c r="F338" s="84">
        <f t="shared" ca="1" si="12"/>
        <v>-2.32770323081E-3</v>
      </c>
      <c r="G338" s="119">
        <f>IF(FilterType="FIR",  PRE_CALC!A286*Fdata, IF(F_default=1,G337+(4*Fnotch-0)/8192,G337+(F_stop-F_start)/8192) )</f>
        <v>8843.75</v>
      </c>
      <c r="H338" s="120">
        <f ca="1">IF(FilterType="FIR", OFFSET(PRE_CALC!B286,0,DEC_RATE), C338)</f>
        <v>-2.32770323081E-3</v>
      </c>
    </row>
    <row r="339" spans="2:8" x14ac:dyDescent="0.2">
      <c r="B339" s="45">
        <f>IF(FilterType="FIR", IF(Extend_fmod, PRE_CALC!I287*Fm, PRE_CALC!A287*Fdata), IF(F_default=1,B338+(4*Fnotch-0)/8192,B338+(F_stop-F_start)/8192) )</f>
        <v>8875</v>
      </c>
      <c r="C339" s="39">
        <f t="shared" si="13"/>
        <v>-6.3390231605983836E-3</v>
      </c>
      <c r="D339" s="84">
        <f ca="1">IF(FilterType="FIR", IF(Extend_fmod=1,OFFSET(PRE_CALC!J287,0,DEC_RATE), OFFSET(PRE_CALC!B287,0,DEC_RATE)), C339)</f>
        <v>-2.3283592783700001E-3</v>
      </c>
      <c r="E339" s="84">
        <f t="shared" ca="1" si="14"/>
        <v>8875</v>
      </c>
      <c r="F339" s="84">
        <f t="shared" ca="1" si="12"/>
        <v>-2.3283592783700001E-3</v>
      </c>
      <c r="G339" s="119">
        <f>IF(FilterType="FIR",  PRE_CALC!A287*Fdata, IF(F_default=1,G338+(4*Fnotch-0)/8192,G338+(F_stop-F_start)/8192) )</f>
        <v>8875</v>
      </c>
      <c r="H339" s="120">
        <f ca="1">IF(FilterType="FIR", OFFSET(PRE_CALC!B287,0,DEC_RATE), C339)</f>
        <v>-2.3283592783700001E-3</v>
      </c>
    </row>
    <row r="340" spans="2:8" x14ac:dyDescent="0.2">
      <c r="B340" s="45">
        <f>IF(FilterType="FIR", IF(Extend_fmod, PRE_CALC!I288*Fm, PRE_CALC!A288*Fdata), IF(F_default=1,B339+(4*Fnotch-0)/8192,B339+(F_stop-F_start)/8192) )</f>
        <v>8906.25</v>
      </c>
      <c r="C340" s="39">
        <f t="shared" si="13"/>
        <v>-6.3837438924889568E-3</v>
      </c>
      <c r="D340" s="84">
        <f ca="1">IF(FilterType="FIR", IF(Extend_fmod=1,OFFSET(PRE_CALC!J288,0,DEC_RATE), OFFSET(PRE_CALC!B288,0,DEC_RATE)), C340)</f>
        <v>-2.32833634494E-3</v>
      </c>
      <c r="E340" s="84">
        <f t="shared" ca="1" si="14"/>
        <v>8906.25</v>
      </c>
      <c r="F340" s="84">
        <f t="shared" ca="1" si="12"/>
        <v>-2.32833634494E-3</v>
      </c>
      <c r="G340" s="119">
        <f>IF(FilterType="FIR",  PRE_CALC!A288*Fdata, IF(F_default=1,G339+(4*Fnotch-0)/8192,G339+(F_stop-F_start)/8192) )</f>
        <v>8906.25</v>
      </c>
      <c r="H340" s="120">
        <f ca="1">IF(FilterType="FIR", OFFSET(PRE_CALC!B288,0,DEC_RATE), C340)</f>
        <v>-2.32833634494E-3</v>
      </c>
    </row>
    <row r="341" spans="2:8" x14ac:dyDescent="0.2">
      <c r="B341" s="45">
        <f>IF(FilterType="FIR", IF(Extend_fmod, PRE_CALC!I289*Fm, PRE_CALC!A289*Fdata), IF(F_default=1,B340+(4*Fnotch-0)/8192,B340+(F_stop-F_start)/8192) )</f>
        <v>8937.5</v>
      </c>
      <c r="C341" s="39">
        <f t="shared" si="13"/>
        <v>-6.4286218309257169E-3</v>
      </c>
      <c r="D341" s="84">
        <f ca="1">IF(FilterType="FIR", IF(Extend_fmod=1,OFFSET(PRE_CALC!J289,0,DEC_RATE), OFFSET(PRE_CALC!B289,0,DEC_RATE)), C341)</f>
        <v>-2.32763380785E-3</v>
      </c>
      <c r="E341" s="84">
        <f t="shared" ca="1" si="14"/>
        <v>8937.5</v>
      </c>
      <c r="F341" s="84">
        <f t="shared" ca="1" si="12"/>
        <v>-2.32763380785E-3</v>
      </c>
      <c r="G341" s="119">
        <f>IF(FilterType="FIR",  PRE_CALC!A289*Fdata, IF(F_default=1,G340+(4*Fnotch-0)/8192,G340+(F_stop-F_start)/8192) )</f>
        <v>8937.5</v>
      </c>
      <c r="H341" s="120">
        <f ca="1">IF(FilterType="FIR", OFFSET(PRE_CALC!B289,0,DEC_RATE), C341)</f>
        <v>-2.32763380785E-3</v>
      </c>
    </row>
    <row r="342" spans="2:8" x14ac:dyDescent="0.2">
      <c r="B342" s="45">
        <f>IF(FilterType="FIR", IF(Extend_fmod, PRE_CALC!I290*Fm, PRE_CALC!A290*Fdata), IF(F_default=1,B341+(4*Fnotch-0)/8192,B341+(F_stop-F_start)/8192) )</f>
        <v>8968.75</v>
      </c>
      <c r="C342" s="39">
        <f t="shared" si="13"/>
        <v>-6.4736569760676897E-3</v>
      </c>
      <c r="D342" s="84">
        <f ca="1">IF(FilterType="FIR", IF(Extend_fmod=1,OFFSET(PRE_CALC!J290,0,DEC_RATE), OFFSET(PRE_CALC!B290,0,DEC_RATE)), C342)</f>
        <v>-2.3262513253900002E-3</v>
      </c>
      <c r="E342" s="84">
        <f t="shared" ca="1" si="14"/>
        <v>8968.75</v>
      </c>
      <c r="F342" s="84">
        <f t="shared" ca="1" si="12"/>
        <v>-2.3262513253900002E-3</v>
      </c>
      <c r="G342" s="119">
        <f>IF(FilterType="FIR",  PRE_CALC!A290*Fdata, IF(F_default=1,G341+(4*Fnotch-0)/8192,G341+(F_stop-F_start)/8192) )</f>
        <v>8968.75</v>
      </c>
      <c r="H342" s="120">
        <f ca="1">IF(FilterType="FIR", OFFSET(PRE_CALC!B290,0,DEC_RATE), C342)</f>
        <v>-2.3262513253900002E-3</v>
      </c>
    </row>
    <row r="343" spans="2:8" x14ac:dyDescent="0.2">
      <c r="B343" s="45">
        <f>IF(FilterType="FIR", IF(Extend_fmod, PRE_CALC!I291*Fm, PRE_CALC!A291*Fdata), IF(F_default=1,B342+(4*Fnotch-0)/8192,B342+(F_stop-F_start)/8192) )</f>
        <v>9000</v>
      </c>
      <c r="C343" s="39">
        <f t="shared" si="13"/>
        <v>-6.5188493280930295E-3</v>
      </c>
      <c r="D343" s="84">
        <f ca="1">IF(FilterType="FIR", IF(Extend_fmod=1,OFFSET(PRE_CALC!J291,0,DEC_RATE), OFFSET(PRE_CALC!B291,0,DEC_RATE)), C343)</f>
        <v>-2.3241888374799999E-3</v>
      </c>
      <c r="E343" s="84">
        <f t="shared" ca="1" si="14"/>
        <v>9000</v>
      </c>
      <c r="F343" s="84">
        <f t="shared" ca="1" si="12"/>
        <v>-2.3241888374799999E-3</v>
      </c>
      <c r="G343" s="119">
        <f>IF(FilterType="FIR",  PRE_CALC!A291*Fdata, IF(F_default=1,G342+(4*Fnotch-0)/8192,G342+(F_stop-F_start)/8192) )</f>
        <v>9000</v>
      </c>
      <c r="H343" s="120">
        <f ca="1">IF(FilterType="FIR", OFFSET(PRE_CALC!B291,0,DEC_RATE), C343)</f>
        <v>-2.3241888374799999E-3</v>
      </c>
    </row>
    <row r="344" spans="2:8" x14ac:dyDescent="0.2">
      <c r="B344" s="45">
        <f>IF(FilterType="FIR", IF(Extend_fmod, PRE_CALC!I292*Fm, PRE_CALC!A292*Fdata), IF(F_default=1,B343+(4*Fnotch-0)/8192,B343+(F_stop-F_start)/8192) )</f>
        <v>9031.25</v>
      </c>
      <c r="C344" s="39">
        <f t="shared" si="13"/>
        <v>-6.5641988871729595E-3</v>
      </c>
      <c r="D344" s="84">
        <f ca="1">IF(FilterType="FIR", IF(Extend_fmod=1,OFFSET(PRE_CALC!J292,0,DEC_RATE), OFFSET(PRE_CALC!B292,0,DEC_RATE)), C344)</f>
        <v>-2.32144656616E-3</v>
      </c>
      <c r="E344" s="84">
        <f t="shared" ca="1" si="14"/>
        <v>9031.25</v>
      </c>
      <c r="F344" s="84">
        <f t="shared" ca="1" si="12"/>
        <v>-2.32144656616E-3</v>
      </c>
      <c r="G344" s="119">
        <f>IF(FilterType="FIR",  PRE_CALC!A292*Fdata, IF(F_default=1,G343+(4*Fnotch-0)/8192,G343+(F_stop-F_start)/8192) )</f>
        <v>9031.25</v>
      </c>
      <c r="H344" s="120">
        <f ca="1">IF(FilterType="FIR", OFFSET(PRE_CALC!B292,0,DEC_RATE), C344)</f>
        <v>-2.32144656616E-3</v>
      </c>
    </row>
    <row r="345" spans="2:8" x14ac:dyDescent="0.2">
      <c r="B345" s="45">
        <f>IF(FilterType="FIR", IF(Extend_fmod, PRE_CALC!I293*Fm, PRE_CALC!A293*Fdata), IF(F_default=1,B344+(4*Fnotch-0)/8192,B344+(F_stop-F_start)/8192) )</f>
        <v>9062.5</v>
      </c>
      <c r="C345" s="39">
        <f t="shared" si="13"/>
        <v>-6.6097056534573052E-3</v>
      </c>
      <c r="D345" s="84">
        <f ca="1">IF(FilterType="FIR", IF(Extend_fmod=1,OFFSET(PRE_CALC!J293,0,DEC_RATE), OFFSET(PRE_CALC!B293,0,DEC_RATE)), C345)</f>
        <v>-2.3180250159799999E-3</v>
      </c>
      <c r="E345" s="84">
        <f t="shared" ca="1" si="14"/>
        <v>9062.5</v>
      </c>
      <c r="F345" s="84">
        <f t="shared" ca="1" si="12"/>
        <v>-2.3180250159799999E-3</v>
      </c>
      <c r="G345" s="119">
        <f>IF(FilterType="FIR",  PRE_CALC!A293*Fdata, IF(F_default=1,G344+(4*Fnotch-0)/8192,G344+(F_stop-F_start)/8192) )</f>
        <v>9062.5</v>
      </c>
      <c r="H345" s="120">
        <f ca="1">IF(FilterType="FIR", OFFSET(PRE_CALC!B293,0,DEC_RATE), C345)</f>
        <v>-2.3180250159799999E-3</v>
      </c>
    </row>
    <row r="346" spans="2:8" x14ac:dyDescent="0.2">
      <c r="B346" s="45">
        <f>IF(FilterType="FIR", IF(Extend_fmod, PRE_CALC!I294*Fm, PRE_CALC!A294*Fdata), IF(F_default=1,B345+(4*Fnotch-0)/8192,B345+(F_stop-F_start)/8192) )</f>
        <v>9093.75</v>
      </c>
      <c r="C346" s="39">
        <f t="shared" si="13"/>
        <v>-6.6553696271333552E-3</v>
      </c>
      <c r="D346" s="84">
        <f ca="1">IF(FilterType="FIR", IF(Extend_fmod=1,OFFSET(PRE_CALC!J294,0,DEC_RATE), OFFSET(PRE_CALC!B294,0,DEC_RATE)), C346)</f>
        <v>-2.3139249742800002E-3</v>
      </c>
      <c r="E346" s="84">
        <f t="shared" ca="1" si="14"/>
        <v>9093.75</v>
      </c>
      <c r="F346" s="84">
        <f t="shared" ca="1" si="12"/>
        <v>-2.3139249742800002E-3</v>
      </c>
      <c r="G346" s="119">
        <f>IF(FilterType="FIR",  PRE_CALC!A294*Fdata, IF(F_default=1,G345+(4*Fnotch-0)/8192,G345+(F_stop-F_start)/8192) )</f>
        <v>9093.75</v>
      </c>
      <c r="H346" s="120">
        <f ca="1">IF(FilterType="FIR", OFFSET(PRE_CALC!B294,0,DEC_RATE), C346)</f>
        <v>-2.3139249742800002E-3</v>
      </c>
    </row>
    <row r="347" spans="2:8" x14ac:dyDescent="0.2">
      <c r="B347" s="45">
        <f>IF(FilterType="FIR", IF(Extend_fmod, PRE_CALC!I295*Fm, PRE_CALC!A295*Fdata), IF(F_default=1,B346+(4*Fnotch-0)/8192,B346+(F_stop-F_start)/8192) )</f>
        <v>9125</v>
      </c>
      <c r="C347" s="39">
        <f t="shared" si="13"/>
        <v>-6.7011908083747145E-3</v>
      </c>
      <c r="D347" s="84">
        <f ca="1">IF(FilterType="FIR", IF(Extend_fmod=1,OFFSET(PRE_CALC!J295,0,DEC_RATE), OFFSET(PRE_CALC!B295,0,DEC_RATE)), C347)</f>
        <v>-2.3091475112799998E-3</v>
      </c>
      <c r="E347" s="84">
        <f t="shared" ca="1" si="14"/>
        <v>9125</v>
      </c>
      <c r="F347" s="84">
        <f t="shared" ca="1" si="12"/>
        <v>-2.3091475112799998E-3</v>
      </c>
      <c r="G347" s="119">
        <f>IF(FilterType="FIR",  PRE_CALC!A295*Fdata, IF(F_default=1,G346+(4*Fnotch-0)/8192,G346+(F_stop-F_start)/8192) )</f>
        <v>9125</v>
      </c>
      <c r="H347" s="120">
        <f ca="1">IF(FilterType="FIR", OFFSET(PRE_CALC!B295,0,DEC_RATE), C347)</f>
        <v>-2.3091475112799998E-3</v>
      </c>
    </row>
    <row r="348" spans="2:8" x14ac:dyDescent="0.2">
      <c r="B348" s="45">
        <f>IF(FilterType="FIR", IF(Extend_fmod, PRE_CALC!I296*Fm, PRE_CALC!A296*Fdata), IF(F_default=1,B347+(4*Fnotch-0)/8192,B347+(F_stop-F_start)/8192) )</f>
        <v>9156.25</v>
      </c>
      <c r="C348" s="39">
        <f t="shared" si="13"/>
        <v>-6.7471691973316561E-3</v>
      </c>
      <c r="D348" s="84">
        <f ca="1">IF(FilterType="FIR", IF(Extend_fmod=1,OFFSET(PRE_CALC!J296,0,DEC_RATE), OFFSET(PRE_CALC!B296,0,DEC_RATE)), C348)</f>
        <v>-2.30369398018E-3</v>
      </c>
      <c r="E348" s="84">
        <f t="shared" ca="1" si="14"/>
        <v>9156.25</v>
      </c>
      <c r="F348" s="84">
        <f t="shared" ca="1" si="12"/>
        <v>-2.30369398018E-3</v>
      </c>
      <c r="G348" s="119">
        <f>IF(FilterType="FIR",  PRE_CALC!A296*Fdata, IF(F_default=1,G347+(4*Fnotch-0)/8192,G347+(F_stop-F_start)/8192) )</f>
        <v>9156.25</v>
      </c>
      <c r="H348" s="120">
        <f ca="1">IF(FilterType="FIR", OFFSET(PRE_CALC!B296,0,DEC_RATE), C348)</f>
        <v>-2.30369398018E-3</v>
      </c>
    </row>
    <row r="349" spans="2:8" x14ac:dyDescent="0.2">
      <c r="B349" s="45">
        <f>IF(FilterType="FIR", IF(Extend_fmod, PRE_CALC!I297*Fm, PRE_CALC!A297*Fdata), IF(F_default=1,B348+(4*Fnotch-0)/8192,B348+(F_stop-F_start)/8192) )</f>
        <v>9187.5</v>
      </c>
      <c r="C349" s="39">
        <f t="shared" si="13"/>
        <v>-6.7933047942015691E-3</v>
      </c>
      <c r="D349" s="84">
        <f ca="1">IF(FilterType="FIR", IF(Extend_fmod=1,OFFSET(PRE_CALC!J297,0,DEC_RATE), OFFSET(PRE_CALC!B297,0,DEC_RATE)), C349)</f>
        <v>-2.2975660169599998E-3</v>
      </c>
      <c r="E349" s="84">
        <f t="shared" ca="1" si="14"/>
        <v>9187.5</v>
      </c>
      <c r="F349" s="84">
        <f t="shared" ca="1" si="12"/>
        <v>-2.2975660169599998E-3</v>
      </c>
      <c r="G349" s="119">
        <f>IF(FilterType="FIR",  PRE_CALC!A297*Fdata, IF(F_default=1,G348+(4*Fnotch-0)/8192,G348+(F_stop-F_start)/8192) )</f>
        <v>9187.5</v>
      </c>
      <c r="H349" s="120">
        <f ca="1">IF(FilterType="FIR", OFFSET(PRE_CALC!B297,0,DEC_RATE), C349)</f>
        <v>-2.2975660169599998E-3</v>
      </c>
    </row>
    <row r="350" spans="2:8" x14ac:dyDescent="0.2">
      <c r="B350" s="45">
        <f>IF(FilterType="FIR", IF(Extend_fmod, PRE_CALC!I298*Fm, PRE_CALC!A298*Fdata), IF(F_default=1,B349+(4*Fnotch-0)/8192,B349+(F_stop-F_start)/8192) )</f>
        <v>9218.75</v>
      </c>
      <c r="C350" s="39">
        <f t="shared" si="13"/>
        <v>-6.8395975991392055E-3</v>
      </c>
      <c r="D350" s="84">
        <f ca="1">IF(FilterType="FIR", IF(Extend_fmod=1,OFFSET(PRE_CALC!J298,0,DEC_RATE), OFFSET(PRE_CALC!B298,0,DEC_RATE)), C350)</f>
        <v>-2.2907655402299998E-3</v>
      </c>
      <c r="E350" s="84">
        <f t="shared" ca="1" si="14"/>
        <v>9218.75</v>
      </c>
      <c r="F350" s="84">
        <f t="shared" ca="1" si="12"/>
        <v>-2.2907655402299998E-3</v>
      </c>
      <c r="G350" s="119">
        <f>IF(FilterType="FIR",  PRE_CALC!A298*Fdata, IF(F_default=1,G349+(4*Fnotch-0)/8192,G349+(F_stop-F_start)/8192) )</f>
        <v>9218.75</v>
      </c>
      <c r="H350" s="120">
        <f ca="1">IF(FilterType="FIR", OFFSET(PRE_CALC!B298,0,DEC_RATE), C350)</f>
        <v>-2.2907655402299998E-3</v>
      </c>
    </row>
    <row r="351" spans="2:8" x14ac:dyDescent="0.2">
      <c r="B351" s="45">
        <f>IF(FilterType="FIR", IF(Extend_fmod, PRE_CALC!I299*Fm, PRE_CALC!A299*Fdata), IF(F_default=1,B350+(4*Fnotch-0)/8192,B350+(F_stop-F_start)/8192) )</f>
        <v>9250</v>
      </c>
      <c r="C351" s="39">
        <f t="shared" si="13"/>
        <v>-6.8860476123261674E-3</v>
      </c>
      <c r="D351" s="84">
        <f ca="1">IF(FilterType="FIR", IF(Extend_fmod=1,OFFSET(PRE_CALC!J299,0,DEC_RATE), OFFSET(PRE_CALC!B299,0,DEC_RATE)), C351)</f>
        <v>-2.28329475079E-3</v>
      </c>
      <c r="E351" s="84">
        <f t="shared" ca="1" si="14"/>
        <v>9250</v>
      </c>
      <c r="F351" s="84">
        <f t="shared" ca="1" si="12"/>
        <v>-2.28329475079E-3</v>
      </c>
      <c r="G351" s="119">
        <f>IF(FilterType="FIR",  PRE_CALC!A299*Fdata, IF(F_default=1,G350+(4*Fnotch-0)/8192,G350+(F_stop-F_start)/8192) )</f>
        <v>9250</v>
      </c>
      <c r="H351" s="120">
        <f ca="1">IF(FilterType="FIR", OFFSET(PRE_CALC!B299,0,DEC_RATE), C351)</f>
        <v>-2.28329475079E-3</v>
      </c>
    </row>
    <row r="352" spans="2:8" x14ac:dyDescent="0.2">
      <c r="B352" s="45">
        <f>IF(FilterType="FIR", IF(Extend_fmod, PRE_CALC!I300*Fm, PRE_CALC!A300*Fdata), IF(F_default=1,B351+(4*Fnotch-0)/8192,B351+(F_stop-F_start)/8192) )</f>
        <v>9281.25</v>
      </c>
      <c r="C352" s="39">
        <f t="shared" si="13"/>
        <v>-6.9326548339342341E-3</v>
      </c>
      <c r="D352" s="84">
        <f ca="1">IF(FilterType="FIR", IF(Extend_fmod=1,OFFSET(PRE_CALC!J300,0,DEC_RATE), OFFSET(PRE_CALC!B300,0,DEC_RATE)), C352)</f>
        <v>-2.2751561312E-3</v>
      </c>
      <c r="E352" s="84">
        <f t="shared" ca="1" si="14"/>
        <v>9281.25</v>
      </c>
      <c r="F352" s="84">
        <f t="shared" ca="1" si="12"/>
        <v>-2.2751561312E-3</v>
      </c>
      <c r="G352" s="119">
        <f>IF(FilterType="FIR",  PRE_CALC!A300*Fdata, IF(F_default=1,G351+(4*Fnotch-0)/8192,G351+(F_stop-F_start)/8192) )</f>
        <v>9281.25</v>
      </c>
      <c r="H352" s="120">
        <f ca="1">IF(FilterType="FIR", OFFSET(PRE_CALC!B300,0,DEC_RATE), C352)</f>
        <v>-2.2751561312E-3</v>
      </c>
    </row>
    <row r="353" spans="2:8" x14ac:dyDescent="0.2">
      <c r="B353" s="45">
        <f>IF(FilterType="FIR", IF(Extend_fmod, PRE_CALC!I301*Fm, PRE_CALC!A301*Fdata), IF(F_default=1,B352+(4*Fnotch-0)/8192,B352+(F_stop-F_start)/8192) )</f>
        <v>9312.5</v>
      </c>
      <c r="C353" s="39">
        <f t="shared" si="13"/>
        <v>-6.9794192641340442E-3</v>
      </c>
      <c r="D353" s="84">
        <f ca="1">IF(FilterType="FIR", IF(Extend_fmod=1,OFFSET(PRE_CALC!J301,0,DEC_RATE), OFFSET(PRE_CALC!B301,0,DEC_RATE)), C353)</f>
        <v>-2.2663524451600001E-3</v>
      </c>
      <c r="E353" s="84">
        <f t="shared" ca="1" si="14"/>
        <v>9312.5</v>
      </c>
      <c r="F353" s="84">
        <f t="shared" ca="1" si="12"/>
        <v>-2.2663524451600001E-3</v>
      </c>
      <c r="G353" s="119">
        <f>IF(FilterType="FIR",  PRE_CALC!A301*Fdata, IF(F_default=1,G352+(4*Fnotch-0)/8192,G352+(F_stop-F_start)/8192) )</f>
        <v>9312.5</v>
      </c>
      <c r="H353" s="120">
        <f ca="1">IF(FilterType="FIR", OFFSET(PRE_CALC!B301,0,DEC_RATE), C353)</f>
        <v>-2.2663524451600001E-3</v>
      </c>
    </row>
    <row r="354" spans="2:8" x14ac:dyDescent="0.2">
      <c r="B354" s="45">
        <f>IF(FilterType="FIR", IF(Extend_fmod, PRE_CALC!I302*Fm, PRE_CALC!A302*Fdata), IF(F_default=1,B353+(4*Fnotch-0)/8192,B353+(F_stop-F_start)/8192) )</f>
        <v>9343.75</v>
      </c>
      <c r="C354" s="39">
        <f t="shared" si="13"/>
        <v>-7.0263409030931704E-3</v>
      </c>
      <c r="D354" s="84">
        <f ca="1">IF(FilterType="FIR", IF(Extend_fmod=1,OFFSET(PRE_CALC!J302,0,DEC_RATE), OFFSET(PRE_CALC!B302,0,DEC_RATE)), C354)</f>
        <v>-2.25688673675E-3</v>
      </c>
      <c r="E354" s="84">
        <f t="shared" ca="1" si="14"/>
        <v>9343.75</v>
      </c>
      <c r="F354" s="84">
        <f t="shared" ca="1" si="12"/>
        <v>-2.25688673675E-3</v>
      </c>
      <c r="G354" s="119">
        <f>IF(FilterType="FIR",  PRE_CALC!A302*Fdata, IF(F_default=1,G353+(4*Fnotch-0)/8192,G353+(F_stop-F_start)/8192) )</f>
        <v>9343.75</v>
      </c>
      <c r="H354" s="120">
        <f ca="1">IF(FilterType="FIR", OFFSET(PRE_CALC!B302,0,DEC_RATE), C354)</f>
        <v>-2.25688673675E-3</v>
      </c>
    </row>
    <row r="355" spans="2:8" x14ac:dyDescent="0.2">
      <c r="B355" s="45">
        <f>IF(FilterType="FIR", IF(Extend_fmod, PRE_CALC!I303*Fm, PRE_CALC!A303*Fdata), IF(F_default=1,B354+(4*Fnotch-0)/8192,B354+(F_stop-F_start)/8192) )</f>
        <v>9375</v>
      </c>
      <c r="C355" s="39">
        <f t="shared" si="13"/>
        <v>-7.0734197510050681E-3</v>
      </c>
      <c r="D355" s="84">
        <f ca="1">IF(FilterType="FIR", IF(Extend_fmod=1,OFFSET(PRE_CALC!J303,0,DEC_RATE), OFFSET(PRE_CALC!B303,0,DEC_RATE)), C355)</f>
        <v>-2.2467623296100001E-3</v>
      </c>
      <c r="E355" s="84">
        <f t="shared" ca="1" si="14"/>
        <v>9375</v>
      </c>
      <c r="F355" s="84">
        <f t="shared" ca="1" si="12"/>
        <v>-2.2467623296100001E-3</v>
      </c>
      <c r="G355" s="119">
        <f>IF(FilterType="FIR",  PRE_CALC!A303*Fdata, IF(F_default=1,G354+(4*Fnotch-0)/8192,G354+(F_stop-F_start)/8192) )</f>
        <v>9375</v>
      </c>
      <c r="H355" s="120">
        <f ca="1">IF(FilterType="FIR", OFFSET(PRE_CALC!B303,0,DEC_RATE), C355)</f>
        <v>-2.2467623296100001E-3</v>
      </c>
    </row>
    <row r="356" spans="2:8" x14ac:dyDescent="0.2">
      <c r="B356" s="45">
        <f>IF(FilterType="FIR", IF(Extend_fmod, PRE_CALC!I304*Fm, PRE_CALC!A304*Fdata), IF(F_default=1,B355+(4*Fnotch-0)/8192,B355+(F_stop-F_start)/8192) )</f>
        <v>9406.25</v>
      </c>
      <c r="C356" s="39">
        <f t="shared" si="13"/>
        <v>-7.1206558080359975E-3</v>
      </c>
      <c r="D356" s="84">
        <f ca="1">IF(FilterType="FIR", IF(Extend_fmod=1,OFFSET(PRE_CALC!J304,0,DEC_RATE), OFFSET(PRE_CALC!B304,0,DEC_RATE)), C356)</f>
        <v>-2.2359828259400001E-3</v>
      </c>
      <c r="E356" s="84">
        <f t="shared" ca="1" si="14"/>
        <v>9406.25</v>
      </c>
      <c r="F356" s="84">
        <f t="shared" ca="1" si="12"/>
        <v>-2.2359828259400001E-3</v>
      </c>
      <c r="G356" s="119">
        <f>IF(FilterType="FIR",  PRE_CALC!A304*Fdata, IF(F_default=1,G355+(4*Fnotch-0)/8192,G355+(F_stop-F_start)/8192) )</f>
        <v>9406.25</v>
      </c>
      <c r="H356" s="120">
        <f ca="1">IF(FilterType="FIR", OFFSET(PRE_CALC!B304,0,DEC_RATE), C356)</f>
        <v>-2.2359828259400001E-3</v>
      </c>
    </row>
    <row r="357" spans="2:8" x14ac:dyDescent="0.2">
      <c r="B357" s="45">
        <f>IF(FilterType="FIR", IF(Extend_fmod, PRE_CALC!I305*Fm, PRE_CALC!A305*Fdata), IF(F_default=1,B356+(4*Fnotch-0)/8192,B356+(F_stop-F_start)/8192) )</f>
        <v>9437.5</v>
      </c>
      <c r="C357" s="39">
        <f t="shared" si="13"/>
        <v>-7.1680490743636256E-3</v>
      </c>
      <c r="D357" s="84">
        <f ca="1">IF(FilterType="FIR", IF(Extend_fmod=1,OFFSET(PRE_CALC!J305,0,DEC_RATE), OFFSET(PRE_CALC!B305,0,DEC_RATE)), C357)</f>
        <v>-2.2245521053600001E-3</v>
      </c>
      <c r="E357" s="84">
        <f t="shared" ca="1" si="14"/>
        <v>9437.5</v>
      </c>
      <c r="F357" s="84">
        <f t="shared" ca="1" si="12"/>
        <v>-2.2245521053600001E-3</v>
      </c>
      <c r="G357" s="119">
        <f>IF(FilterType="FIR",  PRE_CALC!A305*Fdata, IF(F_default=1,G356+(4*Fnotch-0)/8192,G356+(F_stop-F_start)/8192) )</f>
        <v>9437.5</v>
      </c>
      <c r="H357" s="120">
        <f ca="1">IF(FilterType="FIR", OFFSET(PRE_CALC!B305,0,DEC_RATE), C357)</f>
        <v>-2.2245521053600001E-3</v>
      </c>
    </row>
    <row r="358" spans="2:8" x14ac:dyDescent="0.2">
      <c r="B358" s="45">
        <f>IF(FilterType="FIR", IF(Extend_fmod, PRE_CALC!I306*Fm, PRE_CALC!A306*Fdata), IF(F_default=1,B357+(4*Fnotch-0)/8192,B357+(F_stop-F_start)/8192) )</f>
        <v>9468.75</v>
      </c>
      <c r="C358" s="39">
        <f t="shared" si="13"/>
        <v>-7.2155995501548267E-3</v>
      </c>
      <c r="D358" s="84">
        <f ca="1">IF(FilterType="FIR", IF(Extend_fmod=1,OFFSET(PRE_CALC!J306,0,DEC_RATE), OFFSET(PRE_CALC!B306,0,DEC_RATE)), C358)</f>
        <v>-2.2124743237399999E-3</v>
      </c>
      <c r="E358" s="84">
        <f t="shared" ca="1" si="14"/>
        <v>9468.75</v>
      </c>
      <c r="F358" s="84">
        <f t="shared" ca="1" si="12"/>
        <v>-2.2124743237399999E-3</v>
      </c>
      <c r="G358" s="119">
        <f>IF(FilterType="FIR",  PRE_CALC!A306*Fdata, IF(F_default=1,G357+(4*Fnotch-0)/8192,G357+(F_stop-F_start)/8192) )</f>
        <v>9468.75</v>
      </c>
      <c r="H358" s="120">
        <f ca="1">IF(FilterType="FIR", OFFSET(PRE_CALC!B306,0,DEC_RATE), C358)</f>
        <v>-2.2124743237399999E-3</v>
      </c>
    </row>
    <row r="359" spans="2:8" x14ac:dyDescent="0.2">
      <c r="B359" s="45">
        <f>IF(FilterType="FIR", IF(Extend_fmod, PRE_CALC!I307*Fm, PRE_CALC!A307*Fdata), IF(F_default=1,B358+(4*Fnotch-0)/8192,B358+(F_stop-F_start)/8192) )</f>
        <v>9500</v>
      </c>
      <c r="C359" s="39">
        <f t="shared" si="13"/>
        <v>-7.2633072356023632E-3</v>
      </c>
      <c r="D359" s="84">
        <f ca="1">IF(FilterType="FIR", IF(Extend_fmod=1,OFFSET(PRE_CALC!J307,0,DEC_RATE), OFFSET(PRE_CALC!B307,0,DEC_RATE)), C359)</f>
        <v>-2.1997539118000001E-3</v>
      </c>
      <c r="E359" s="84">
        <f t="shared" ca="1" si="14"/>
        <v>9500</v>
      </c>
      <c r="F359" s="84">
        <f t="shared" ca="1" si="12"/>
        <v>-2.1997539118000001E-3</v>
      </c>
      <c r="G359" s="119">
        <f>IF(FilterType="FIR",  PRE_CALC!A307*Fdata, IF(F_default=1,G358+(4*Fnotch-0)/8192,G358+(F_stop-F_start)/8192) )</f>
        <v>9500</v>
      </c>
      <c r="H359" s="120">
        <f ca="1">IF(FilterType="FIR", OFFSET(PRE_CALC!B307,0,DEC_RATE), C359)</f>
        <v>-2.1997539118000001E-3</v>
      </c>
    </row>
    <row r="360" spans="2:8" x14ac:dyDescent="0.2">
      <c r="B360" s="45">
        <f>IF(FilterType="FIR", IF(Extend_fmod, PRE_CALC!I308*Fm, PRE_CALC!A308*Fdata), IF(F_default=1,B359+(4*Fnotch-0)/8192,B359+(F_stop-F_start)/8192) )</f>
        <v>9531.25</v>
      </c>
      <c r="C360" s="39">
        <f t="shared" si="13"/>
        <v>-7.3111721308862744E-3</v>
      </c>
      <c r="D360" s="84">
        <f ca="1">IF(FilterType="FIR", IF(Extend_fmod=1,OFFSET(PRE_CALC!J308,0,DEC_RATE), OFFSET(PRE_CALC!B308,0,DEC_RATE)), C360)</f>
        <v>-2.1863955736699998E-3</v>
      </c>
      <c r="E360" s="84">
        <f t="shared" ca="1" si="14"/>
        <v>9531.25</v>
      </c>
      <c r="F360" s="84">
        <f t="shared" ca="1" si="12"/>
        <v>-2.1863955736699998E-3</v>
      </c>
      <c r="G360" s="119">
        <f>IF(FilterType="FIR",  PRE_CALC!A308*Fdata, IF(F_default=1,G359+(4*Fnotch-0)/8192,G359+(F_stop-F_start)/8192) )</f>
        <v>9531.25</v>
      </c>
      <c r="H360" s="120">
        <f ca="1">IF(FilterType="FIR", OFFSET(PRE_CALC!B308,0,DEC_RATE), C360)</f>
        <v>-2.1863955736699998E-3</v>
      </c>
    </row>
    <row r="361" spans="2:8" x14ac:dyDescent="0.2">
      <c r="B361" s="45">
        <f>IF(FilterType="FIR", IF(Extend_fmod, PRE_CALC!I309*Fm, PRE_CALC!A309*Fdata), IF(F_default=1,B360+(4*Fnotch-0)/8192,B360+(F_stop-F_start)/8192) )</f>
        <v>9562.5</v>
      </c>
      <c r="C361" s="39">
        <f t="shared" si="13"/>
        <v>-7.3591942361719486E-3</v>
      </c>
      <c r="D361" s="84">
        <f ca="1">IF(FilterType="FIR", IF(Extend_fmod=1,OFFSET(PRE_CALC!J309,0,DEC_RATE), OFFSET(PRE_CALC!B309,0,DEC_RATE)), C361)</f>
        <v>-2.1724042852200001E-3</v>
      </c>
      <c r="E361" s="84">
        <f t="shared" ca="1" si="14"/>
        <v>9562.5</v>
      </c>
      <c r="F361" s="84">
        <f t="shared" ca="1" si="12"/>
        <v>-2.1724042852200001E-3</v>
      </c>
      <c r="G361" s="119">
        <f>IF(FilterType="FIR",  PRE_CALC!A309*Fdata, IF(F_default=1,G360+(4*Fnotch-0)/8192,G360+(F_stop-F_start)/8192) )</f>
        <v>9562.5</v>
      </c>
      <c r="H361" s="120">
        <f ca="1">IF(FilterType="FIR", OFFSET(PRE_CALC!B309,0,DEC_RATE), C361)</f>
        <v>-2.1724042852200001E-3</v>
      </c>
    </row>
    <row r="362" spans="2:8" x14ac:dyDescent="0.2">
      <c r="B362" s="45">
        <f>IF(FilterType="FIR", IF(Extend_fmod, PRE_CALC!I310*Fm, PRE_CALC!A310*Fdata), IF(F_default=1,B361+(4*Fnotch-0)/8192,B361+(F_stop-F_start)/8192) )</f>
        <v>9593.75</v>
      </c>
      <c r="C362" s="39">
        <f t="shared" si="13"/>
        <v>-7.4073735516429363E-3</v>
      </c>
      <c r="D362" s="84">
        <f ca="1">IF(FilterType="FIR", IF(Extend_fmod=1,OFFSET(PRE_CALC!J310,0,DEC_RATE), OFFSET(PRE_CALC!B310,0,DEC_RATE)), C362)</f>
        <v>-2.1577852924500002E-3</v>
      </c>
      <c r="E362" s="84">
        <f t="shared" ca="1" si="14"/>
        <v>9593.75</v>
      </c>
      <c r="F362" s="84">
        <f t="shared" ca="1" si="12"/>
        <v>-2.1577852924500002E-3</v>
      </c>
      <c r="G362" s="119">
        <f>IF(FilterType="FIR",  PRE_CALC!A310*Fdata, IF(F_default=1,G361+(4*Fnotch-0)/8192,G361+(F_stop-F_start)/8192) )</f>
        <v>9593.75</v>
      </c>
      <c r="H362" s="120">
        <f ca="1">IF(FilterType="FIR", OFFSET(PRE_CALC!B310,0,DEC_RATE), C362)</f>
        <v>-2.1577852924500002E-3</v>
      </c>
    </row>
    <row r="363" spans="2:8" x14ac:dyDescent="0.2">
      <c r="B363" s="45">
        <f>IF(FilterType="FIR", IF(Extend_fmod, PRE_CALC!I311*Fm, PRE_CALC!A311*Fdata), IF(F_default=1,B362+(4*Fnotch-0)/8192,B362+(F_stop-F_start)/8192) )</f>
        <v>9625</v>
      </c>
      <c r="C363" s="39">
        <f t="shared" si="13"/>
        <v>-7.4557100774806824E-3</v>
      </c>
      <c r="D363" s="84">
        <f ca="1">IF(FilterType="FIR", IF(Extend_fmod=1,OFFSET(PRE_CALC!J311,0,DEC_RATE), OFFSET(PRE_CALC!B311,0,DEC_RATE)), C363)</f>
        <v>-2.14254410954E-3</v>
      </c>
      <c r="E363" s="84">
        <f t="shared" ca="1" si="14"/>
        <v>9625</v>
      </c>
      <c r="F363" s="84">
        <f t="shared" ca="1" si="12"/>
        <v>-2.14254410954E-3</v>
      </c>
      <c r="G363" s="119">
        <f>IF(FilterType="FIR",  PRE_CALC!A311*Fdata, IF(F_default=1,G362+(4*Fnotch-0)/8192,G362+(F_stop-F_start)/8192) )</f>
        <v>9625</v>
      </c>
      <c r="H363" s="120">
        <f ca="1">IF(FilterType="FIR", OFFSET(PRE_CALC!B311,0,DEC_RATE), C363)</f>
        <v>-2.14254410954E-3</v>
      </c>
    </row>
    <row r="364" spans="2:8" x14ac:dyDescent="0.2">
      <c r="B364" s="45">
        <f>IF(FilterType="FIR", IF(Extend_fmod, PRE_CALC!I312*Fm, PRE_CALC!A312*Fdata), IF(F_default=1,B363+(4*Fnotch-0)/8192,B363+(F_stop-F_start)/8192) )</f>
        <v>9656.25</v>
      </c>
      <c r="C364" s="39">
        <f t="shared" si="13"/>
        <v>-7.5042038138577712E-3</v>
      </c>
      <c r="D364" s="84">
        <f ca="1">IF(FilterType="FIR", IF(Extend_fmod=1,OFFSET(PRE_CALC!J312,0,DEC_RATE), OFFSET(PRE_CALC!B312,0,DEC_RATE)), C364)</f>
        <v>-2.1266865169500002E-3</v>
      </c>
      <c r="E364" s="84">
        <f t="shared" ca="1" si="14"/>
        <v>9656.25</v>
      </c>
      <c r="F364" s="84">
        <f t="shared" ca="1" si="12"/>
        <v>-2.1266865169500002E-3</v>
      </c>
      <c r="G364" s="119">
        <f>IF(FilterType="FIR",  PRE_CALC!A312*Fdata, IF(F_default=1,G363+(4*Fnotch-0)/8192,G363+(F_stop-F_start)/8192) )</f>
        <v>9656.25</v>
      </c>
      <c r="H364" s="120">
        <f ca="1">IF(FilterType="FIR", OFFSET(PRE_CALC!B312,0,DEC_RATE), C364)</f>
        <v>-2.1266865169500002E-3</v>
      </c>
    </row>
    <row r="365" spans="2:8" x14ac:dyDescent="0.2">
      <c r="B365" s="45">
        <f>IF(FilterType="FIR", IF(Extend_fmod, PRE_CALC!I313*Fm, PRE_CALC!A313*Fdata), IF(F_default=1,B364+(4*Fnotch-0)/8192,B364+(F_stop-F_start)/8192) )</f>
        <v>9687.5</v>
      </c>
      <c r="C365" s="39">
        <f t="shared" si="13"/>
        <v>-7.5528547609688117E-3</v>
      </c>
      <c r="D365" s="84">
        <f ca="1">IF(FilterType="FIR", IF(Extend_fmod=1,OFFSET(PRE_CALC!J313,0,DEC_RATE), OFFSET(PRE_CALC!B313,0,DEC_RATE)), C365)</f>
        <v>-2.1102185593099999E-3</v>
      </c>
      <c r="E365" s="84">
        <f t="shared" ca="1" si="14"/>
        <v>9687.5</v>
      </c>
      <c r="F365" s="84">
        <f t="shared" ca="1" si="12"/>
        <v>-2.1102185593099999E-3</v>
      </c>
      <c r="G365" s="119">
        <f>IF(FilterType="FIR",  PRE_CALC!A313*Fdata, IF(F_default=1,G364+(4*Fnotch-0)/8192,G364+(F_stop-F_start)/8192) )</f>
        <v>9687.5</v>
      </c>
      <c r="H365" s="120">
        <f ca="1">IF(FilterType="FIR", OFFSET(PRE_CALC!B313,0,DEC_RATE), C365)</f>
        <v>-2.1102185593099999E-3</v>
      </c>
    </row>
    <row r="366" spans="2:8" x14ac:dyDescent="0.2">
      <c r="B366" s="45">
        <f>IF(FilterType="FIR", IF(Extend_fmod, PRE_CALC!I314*Fm, PRE_CALC!A314*Fdata), IF(F_default=1,B365+(4*Fnotch-0)/8192,B365+(F_stop-F_start)/8192) )</f>
        <v>9718.75</v>
      </c>
      <c r="C366" s="39">
        <f t="shared" si="13"/>
        <v>-7.601662918999547E-3</v>
      </c>
      <c r="D366" s="84">
        <f ca="1">IF(FilterType="FIR", IF(Extend_fmod=1,OFFSET(PRE_CALC!J314,0,DEC_RATE), OFFSET(PRE_CALC!B314,0,DEC_RATE)), C366)</f>
        <v>-2.0931465432600001E-3</v>
      </c>
      <c r="E366" s="84">
        <f t="shared" ca="1" si="14"/>
        <v>9718.75</v>
      </c>
      <c r="F366" s="84">
        <f t="shared" ca="1" si="12"/>
        <v>-2.0931465432600001E-3</v>
      </c>
      <c r="G366" s="119">
        <f>IF(FilterType="FIR",  PRE_CALC!A314*Fdata, IF(F_default=1,G365+(4*Fnotch-0)/8192,G365+(F_stop-F_start)/8192) )</f>
        <v>9718.75</v>
      </c>
      <c r="H366" s="120">
        <f ca="1">IF(FilterType="FIR", OFFSET(PRE_CALC!B314,0,DEC_RATE), C366)</f>
        <v>-2.0931465432600001E-3</v>
      </c>
    </row>
    <row r="367" spans="2:8" x14ac:dyDescent="0.2">
      <c r="B367" s="45">
        <f>IF(FilterType="FIR", IF(Extend_fmod, PRE_CALC!I315*Fm, PRE_CALC!A315*Fdata), IF(F_default=1,B366+(4*Fnotch-0)/8192,B366+(F_stop-F_start)/8192) )</f>
        <v>9750</v>
      </c>
      <c r="C367" s="39">
        <f t="shared" si="13"/>
        <v>-7.6506282881123825E-3</v>
      </c>
      <c r="D367" s="84">
        <f ca="1">IF(FilterType="FIR", IF(Extend_fmod=1,OFFSET(PRE_CALC!J315,0,DEC_RATE), OFFSET(PRE_CALC!B315,0,DEC_RATE)), C367)</f>
        <v>-2.0754770350699999E-3</v>
      </c>
      <c r="E367" s="84">
        <f t="shared" ca="1" si="14"/>
        <v>9750</v>
      </c>
      <c r="F367" s="84">
        <f t="shared" ca="1" si="12"/>
        <v>-2.0754770350699999E-3</v>
      </c>
      <c r="G367" s="119">
        <f>IF(FilterType="FIR",  PRE_CALC!A315*Fdata, IF(F_default=1,G366+(4*Fnotch-0)/8192,G366+(F_stop-F_start)/8192) )</f>
        <v>9750</v>
      </c>
      <c r="H367" s="120">
        <f ca="1">IF(FilterType="FIR", OFFSET(PRE_CALC!B315,0,DEC_RATE), C367)</f>
        <v>-2.0754770350699999E-3</v>
      </c>
    </row>
    <row r="368" spans="2:8" x14ac:dyDescent="0.2">
      <c r="B368" s="45">
        <f>IF(FilterType="FIR", IF(Extend_fmod, PRE_CALC!I316*Fm, PRE_CALC!A316*Fdata), IF(F_default=1,B367+(4*Fnotch-0)/8192,B367+(F_stop-F_start)/8192) )</f>
        <v>9781.25</v>
      </c>
      <c r="C368" s="39">
        <f t="shared" si="13"/>
        <v>-7.6997508684994694E-3</v>
      </c>
      <c r="D368" s="84">
        <f ca="1">IF(FilterType="FIR", IF(Extend_fmod=1,OFFSET(PRE_CALC!J316,0,DEC_RATE), OFFSET(PRE_CALC!B316,0,DEC_RATE)), C368)</f>
        <v>-2.0572168582600001E-3</v>
      </c>
      <c r="E368" s="84">
        <f t="shared" ca="1" si="14"/>
        <v>9781.25</v>
      </c>
      <c r="F368" s="84">
        <f t="shared" ca="1" si="12"/>
        <v>-2.0572168582600001E-3</v>
      </c>
      <c r="G368" s="119">
        <f>IF(FilterType="FIR",  PRE_CALC!A316*Fdata, IF(F_default=1,G367+(4*Fnotch-0)/8192,G367+(F_stop-F_start)/8192) )</f>
        <v>9781.25</v>
      </c>
      <c r="H368" s="120">
        <f ca="1">IF(FilterType="FIR", OFFSET(PRE_CALC!B316,0,DEC_RATE), C368)</f>
        <v>-2.0572168582600001E-3</v>
      </c>
    </row>
    <row r="369" spans="2:8" x14ac:dyDescent="0.2">
      <c r="B369" s="45">
        <f>IF(FilterType="FIR", IF(Extend_fmod, PRE_CALC!I317*Fm, PRE_CALC!A317*Fdata), IF(F_default=1,B368+(4*Fnotch-0)/8192,B368+(F_stop-F_start)/8192) )</f>
        <v>9812.5</v>
      </c>
      <c r="C369" s="39">
        <f t="shared" si="13"/>
        <v>-7.7490306603479556E-3</v>
      </c>
      <c r="D369" s="84">
        <f ca="1">IF(FilterType="FIR", IF(Extend_fmod=1,OFFSET(PRE_CALC!J317,0,DEC_RATE), OFFSET(PRE_CALC!B317,0,DEC_RATE)), C369)</f>
        <v>-2.0383730909899998E-3</v>
      </c>
      <c r="E369" s="84">
        <f t="shared" ca="1" si="14"/>
        <v>9812.5</v>
      </c>
      <c r="F369" s="84">
        <f t="shared" ca="1" si="12"/>
        <v>-2.0383730909899998E-3</v>
      </c>
      <c r="G369" s="119">
        <f>IF(FilterType="FIR",  PRE_CALC!A317*Fdata, IF(F_default=1,G368+(4*Fnotch-0)/8192,G368+(F_stop-F_start)/8192) )</f>
        <v>9812.5</v>
      </c>
      <c r="H369" s="120">
        <f ca="1">IF(FilterType="FIR", OFFSET(PRE_CALC!B317,0,DEC_RATE), C369)</f>
        <v>-2.0383730909899998E-3</v>
      </c>
    </row>
    <row r="370" spans="2:8" x14ac:dyDescent="0.2">
      <c r="B370" s="45">
        <f>IF(FilterType="FIR", IF(Extend_fmod, PRE_CALC!I318*Fm, PRE_CALC!A318*Fdata), IF(F_default=1,B369+(4*Fnotch-0)/8192,B369+(F_stop-F_start)/8192) )</f>
        <v>9843.75</v>
      </c>
      <c r="C370" s="39">
        <f t="shared" si="13"/>
        <v>-7.7984676638361257E-3</v>
      </c>
      <c r="D370" s="84">
        <f ca="1">IF(FilterType="FIR", IF(Extend_fmod=1,OFFSET(PRE_CALC!J318,0,DEC_RATE), OFFSET(PRE_CALC!B318,0,DEC_RATE)), C370)</f>
        <v>-2.0189530634700001E-3</v>
      </c>
      <c r="E370" s="84">
        <f t="shared" ca="1" si="14"/>
        <v>9843.75</v>
      </c>
      <c r="F370" s="84">
        <f t="shared" ca="1" si="12"/>
        <v>-2.0189530634700001E-3</v>
      </c>
      <c r="G370" s="119">
        <f>IF(FilterType="FIR",  PRE_CALC!A318*Fdata, IF(F_default=1,G369+(4*Fnotch-0)/8192,G369+(F_stop-F_start)/8192) )</f>
        <v>9843.75</v>
      </c>
      <c r="H370" s="120">
        <f ca="1">IF(FilterType="FIR", OFFSET(PRE_CALC!B318,0,DEC_RATE), C370)</f>
        <v>-2.0189530634700001E-3</v>
      </c>
    </row>
    <row r="371" spans="2:8" x14ac:dyDescent="0.2">
      <c r="B371" s="45">
        <f>IF(FilterType="FIR", IF(Extend_fmod, PRE_CALC!I319*Fm, PRE_CALC!A319*Fdata), IF(F_default=1,B370+(4*Fnotch-0)/8192,B370+(F_stop-F_start)/8192) )</f>
        <v>9875</v>
      </c>
      <c r="C371" s="39">
        <f t="shared" si="13"/>
        <v>-7.8480618791604267E-3</v>
      </c>
      <c r="D371" s="84">
        <f ca="1">IF(FilterType="FIR", IF(Extend_fmod=1,OFFSET(PRE_CALC!J319,0,DEC_RATE), OFFSET(PRE_CALC!B319,0,DEC_RATE)), C371)</f>
        <v>-1.99896435512E-3</v>
      </c>
      <c r="E371" s="84">
        <f t="shared" ca="1" si="14"/>
        <v>9875</v>
      </c>
      <c r="F371" s="84">
        <f t="shared" ca="1" si="12"/>
        <v>-1.99896435512E-3</v>
      </c>
      <c r="G371" s="119">
        <f>IF(FilterType="FIR",  PRE_CALC!A319*Fdata, IF(F_default=1,G370+(4*Fnotch-0)/8192,G370+(F_stop-F_start)/8192) )</f>
        <v>9875</v>
      </c>
      <c r="H371" s="120">
        <f ca="1">IF(FilterType="FIR", OFFSET(PRE_CALC!B319,0,DEC_RATE), C371)</f>
        <v>-1.99896435512E-3</v>
      </c>
    </row>
    <row r="372" spans="2:8" x14ac:dyDescent="0.2">
      <c r="B372" s="45">
        <f>IF(FilterType="FIR", IF(Extend_fmod, PRE_CALC!I320*Fm, PRE_CALC!A320*Fdata), IF(F_default=1,B371+(4*Fnotch-0)/8192,B371+(F_stop-F_start)/8192) )</f>
        <v>9906.25</v>
      </c>
      <c r="C372" s="39">
        <f t="shared" si="13"/>
        <v>-7.8978133064910687E-3</v>
      </c>
      <c r="D372" s="84">
        <f ca="1">IF(FilterType="FIR", IF(Extend_fmod=1,OFFSET(PRE_CALC!J320,0,DEC_RATE), OFFSET(PRE_CALC!B320,0,DEC_RATE)), C372)</f>
        <v>-1.9784147916699999E-3</v>
      </c>
      <c r="E372" s="84">
        <f t="shared" ca="1" si="14"/>
        <v>9906.25</v>
      </c>
      <c r="F372" s="84">
        <f t="shared" ca="1" si="12"/>
        <v>-1.9784147916699999E-3</v>
      </c>
      <c r="G372" s="119">
        <f>IF(FilterType="FIR",  PRE_CALC!A320*Fdata, IF(F_default=1,G371+(4*Fnotch-0)/8192,G371+(F_stop-F_start)/8192) )</f>
        <v>9906.25</v>
      </c>
      <c r="H372" s="120">
        <f ca="1">IF(FilterType="FIR", OFFSET(PRE_CALC!B320,0,DEC_RATE), C372)</f>
        <v>-1.9784147916699999E-3</v>
      </c>
    </row>
    <row r="373" spans="2:8" x14ac:dyDescent="0.2">
      <c r="B373" s="45">
        <f>IF(FilterType="FIR", IF(Extend_fmod, PRE_CALC!I321*Fm, PRE_CALC!A321*Fdata), IF(F_default=1,B372+(4*Fnotch-0)/8192,B372+(F_stop-F_start)/8192) )</f>
        <v>9937.5</v>
      </c>
      <c r="C373" s="39">
        <f t="shared" si="13"/>
        <v>-7.9477219460260748E-3</v>
      </c>
      <c r="D373" s="84">
        <f ca="1">IF(FilterType="FIR", IF(Extend_fmod=1,OFFSET(PRE_CALC!J321,0,DEC_RATE), OFFSET(PRE_CALC!B321,0,DEC_RATE)), C373)</f>
        <v>-1.9573124421999998E-3</v>
      </c>
      <c r="E373" s="84">
        <f t="shared" ca="1" si="14"/>
        <v>9937.5</v>
      </c>
      <c r="F373" s="84">
        <f t="shared" ca="1" si="12"/>
        <v>-1.9573124421999998E-3</v>
      </c>
      <c r="G373" s="119">
        <f>IF(FilterType="FIR",  PRE_CALC!A321*Fdata, IF(F_default=1,G372+(4*Fnotch-0)/8192,G372+(F_stop-F_start)/8192) )</f>
        <v>9937.5</v>
      </c>
      <c r="H373" s="120">
        <f ca="1">IF(FilterType="FIR", OFFSET(PRE_CALC!B321,0,DEC_RATE), C373)</f>
        <v>-1.9573124421999998E-3</v>
      </c>
    </row>
    <row r="374" spans="2:8" x14ac:dyDescent="0.2">
      <c r="B374" s="45">
        <f>IF(FilterType="FIR", IF(Extend_fmod, PRE_CALC!I322*Fm, PRE_CALC!A322*Fdata), IF(F_default=1,B373+(4*Fnotch-0)/8192,B373+(F_stop-F_start)/8192) )</f>
        <v>9968.75</v>
      </c>
      <c r="C374" s="39">
        <f t="shared" si="13"/>
        <v>-7.9977877979372329E-3</v>
      </c>
      <c r="D374" s="84">
        <f ca="1">IF(FilterType="FIR", IF(Extend_fmod=1,OFFSET(PRE_CALC!J322,0,DEC_RATE), OFFSET(PRE_CALC!B322,0,DEC_RATE)), C374)</f>
        <v>-1.93566561601E-3</v>
      </c>
      <c r="E374" s="84">
        <f t="shared" ca="1" si="14"/>
        <v>9968.75</v>
      </c>
      <c r="F374" s="84">
        <f t="shared" ca="1" si="12"/>
        <v>-1.93566561601E-3</v>
      </c>
      <c r="G374" s="119">
        <f>IF(FilterType="FIR",  PRE_CALC!A322*Fdata, IF(F_default=1,G373+(4*Fnotch-0)/8192,G373+(F_stop-F_start)/8192) )</f>
        <v>9968.75</v>
      </c>
      <c r="H374" s="120">
        <f ca="1">IF(FilterType="FIR", OFFSET(PRE_CALC!B322,0,DEC_RATE), C374)</f>
        <v>-1.93566561601E-3</v>
      </c>
    </row>
    <row r="375" spans="2:8" x14ac:dyDescent="0.2">
      <c r="B375" s="45">
        <f>IF(FilterType="FIR", IF(Extend_fmod, PRE_CALC!I323*Fm, PRE_CALC!A323*Fdata), IF(F_default=1,B374+(4*Fnotch-0)/8192,B374+(F_stop-F_start)/8192) )</f>
        <v>10000</v>
      </c>
      <c r="C375" s="39">
        <f t="shared" si="13"/>
        <v>-8.0480108624212468E-3</v>
      </c>
      <c r="D375" s="84">
        <f ca="1">IF(FilterType="FIR", IF(Extend_fmod=1,OFFSET(PRE_CALC!J323,0,DEC_RATE), OFFSET(PRE_CALC!B323,0,DEC_RATE)), C375)</f>
        <v>-1.91348285935E-3</v>
      </c>
      <c r="E375" s="84">
        <f t="shared" ca="1" si="14"/>
        <v>10000</v>
      </c>
      <c r="F375" s="84">
        <f t="shared" ref="F375:F438" ca="1" si="15">IF(G375&lt;=F_PB,H375, OFFSET(H:H,MATCH(F_PB-0.0001,G:G),0,1))</f>
        <v>-1.91348285935E-3</v>
      </c>
      <c r="G375" s="119">
        <f>IF(FilterType="FIR",  PRE_CALC!A323*Fdata, IF(F_default=1,G374+(4*Fnotch-0)/8192,G374+(F_stop-F_start)/8192) )</f>
        <v>10000</v>
      </c>
      <c r="H375" s="120">
        <f ca="1">IF(FilterType="FIR", OFFSET(PRE_CALC!B323,0,DEC_RATE), C375)</f>
        <v>-1.91348285935E-3</v>
      </c>
    </row>
    <row r="376" spans="2:8" x14ac:dyDescent="0.2">
      <c r="B376" s="45">
        <f>IF(FilterType="FIR", IF(Extend_fmod, PRE_CALC!I324*Fm, PRE_CALC!A324*Fdata), IF(F_default=1,B375+(4*Fnotch-0)/8192,B375+(F_stop-F_start)/8192) )</f>
        <v>10031.25</v>
      </c>
      <c r="C376" s="39">
        <f t="shared" ref="C376:C439" si="16">MAX(20*LOG(ABS(   (1/s_dec*SIN(s_dec*$B376/Fm*PI())/SIN($B376/Fm*PI()))^(order-1) * (1/s_dec2*SIN(s_dec2*$B376/Fm*PI())/SIN($B376/Fm*PI()))  )), -160)</f>
        <v>-8.0983911396678848E-3</v>
      </c>
      <c r="D376" s="84">
        <f ca="1">IF(FilterType="FIR", IF(Extend_fmod=1,OFFSET(PRE_CALC!J324,0,DEC_RATE), OFFSET(PRE_CALC!B324,0,DEC_RATE)), C376)</f>
        <v>-1.8907729521599999E-3</v>
      </c>
      <c r="E376" s="84">
        <f t="shared" ref="E376:E439" ca="1" si="17">IF(G376&lt;=F_PB,G376, OFFSET(G:G,MATCH(F_PB-0.0001,G:G),0,1) )</f>
        <v>10031.25</v>
      </c>
      <c r="F376" s="84">
        <f t="shared" ca="1" si="15"/>
        <v>-1.8907729521599999E-3</v>
      </c>
      <c r="G376" s="119">
        <f>IF(FilterType="FIR",  PRE_CALC!A324*Fdata, IF(F_default=1,G375+(4*Fnotch-0)/8192,G375+(F_stop-F_start)/8192) )</f>
        <v>10031.25</v>
      </c>
      <c r="H376" s="120">
        <f ca="1">IF(FilterType="FIR", OFFSET(PRE_CALC!B324,0,DEC_RATE), C376)</f>
        <v>-1.8907729521599999E-3</v>
      </c>
    </row>
    <row r="377" spans="2:8" x14ac:dyDescent="0.2">
      <c r="B377" s="45">
        <f>IF(FilterType="FIR", IF(Extend_fmod, PRE_CALC!I325*Fm, PRE_CALC!A325*Fdata), IF(F_default=1,B376+(4*Fnotch-0)/8192,B376+(F_stop-F_start)/8192) )</f>
        <v>10062.5</v>
      </c>
      <c r="C377" s="39">
        <f t="shared" si="16"/>
        <v>-8.1489286298638466E-3</v>
      </c>
      <c r="D377" s="84">
        <f ca="1">IF(FilterType="FIR", IF(Extend_fmod=1,OFFSET(PRE_CALC!J325,0,DEC_RATE), OFFSET(PRE_CALC!B325,0,DEC_RATE)), C377)</f>
        <v>-1.8675449045600001E-3</v>
      </c>
      <c r="E377" s="84">
        <f t="shared" ca="1" si="17"/>
        <v>10062.5</v>
      </c>
      <c r="F377" s="84">
        <f t="shared" ca="1" si="15"/>
        <v>-1.8675449045600001E-3</v>
      </c>
      <c r="G377" s="119">
        <f>IF(FilterType="FIR",  PRE_CALC!A325*Fdata, IF(F_default=1,G376+(4*Fnotch-0)/8192,G376+(F_stop-F_start)/8192) )</f>
        <v>10062.5</v>
      </c>
      <c r="H377" s="120">
        <f ca="1">IF(FilterType="FIR", OFFSET(PRE_CALC!B325,0,DEC_RATE), C377)</f>
        <v>-1.8675449045600001E-3</v>
      </c>
    </row>
    <row r="378" spans="2:8" x14ac:dyDescent="0.2">
      <c r="B378" s="45">
        <f>IF(FilterType="FIR", IF(Extend_fmod, PRE_CALC!I326*Fm, PRE_CALC!A326*Fdata), IF(F_default=1,B377+(4*Fnotch-0)/8192,B377+(F_stop-F_start)/8192) )</f>
        <v>10093.75</v>
      </c>
      <c r="C378" s="39">
        <f t="shared" si="16"/>
        <v>-8.1996233331908253E-3</v>
      </c>
      <c r="D378" s="84">
        <f ca="1">IF(FilterType="FIR", IF(Extend_fmod=1,OFFSET(PRE_CALC!J326,0,DEC_RATE), OFFSET(PRE_CALC!B326,0,DEC_RATE)), C378)</f>
        <v>-1.84380795337E-3</v>
      </c>
      <c r="E378" s="84">
        <f t="shared" ca="1" si="17"/>
        <v>10093.75</v>
      </c>
      <c r="F378" s="84">
        <f t="shared" ca="1" si="15"/>
        <v>-1.84380795337E-3</v>
      </c>
      <c r="G378" s="119">
        <f>IF(FilterType="FIR",  PRE_CALC!A326*Fdata, IF(F_default=1,G377+(4*Fnotch-0)/8192,G377+(F_stop-F_start)/8192) )</f>
        <v>10093.75</v>
      </c>
      <c r="H378" s="120">
        <f ca="1">IF(FilterType="FIR", OFFSET(PRE_CALC!B326,0,DEC_RATE), C378)</f>
        <v>-1.84380795337E-3</v>
      </c>
    </row>
    <row r="379" spans="2:8" x14ac:dyDescent="0.2">
      <c r="B379" s="45">
        <f>IF(FilterType="FIR", IF(Extend_fmod, PRE_CALC!I327*Fm, PRE_CALC!A327*Fdata), IF(F_default=1,B378+(4*Fnotch-0)/8192,B378+(F_stop-F_start)/8192) )</f>
        <v>10125</v>
      </c>
      <c r="C379" s="39">
        <f t="shared" si="16"/>
        <v>-8.2504752498563962E-3</v>
      </c>
      <c r="D379" s="84">
        <f ca="1">IF(FilterType="FIR", IF(Extend_fmod=1,OFFSET(PRE_CALC!J327,0,DEC_RATE), OFFSET(PRE_CALC!B327,0,DEC_RATE)), C379)</f>
        <v>-1.8195715583899999E-3</v>
      </c>
      <c r="E379" s="84">
        <f t="shared" ca="1" si="17"/>
        <v>10125</v>
      </c>
      <c r="F379" s="84">
        <f t="shared" ca="1" si="15"/>
        <v>-1.8195715583899999E-3</v>
      </c>
      <c r="G379" s="119">
        <f>IF(FilterType="FIR",  PRE_CALC!A327*Fdata, IF(F_default=1,G378+(4*Fnotch-0)/8192,G378+(F_stop-F_start)/8192) )</f>
        <v>10125</v>
      </c>
      <c r="H379" s="120">
        <f ca="1">IF(FilterType="FIR", OFFSET(PRE_CALC!B327,0,DEC_RATE), C379)</f>
        <v>-1.8195715583899999E-3</v>
      </c>
    </row>
    <row r="380" spans="2:8" x14ac:dyDescent="0.2">
      <c r="B380" s="45">
        <f>IF(FilterType="FIR", IF(Extend_fmod, PRE_CALC!I328*Fm, PRE_CALC!A328*Fdata), IF(F_default=1,B379+(4*Fnotch-0)/8192,B379+(F_stop-F_start)/8192) )</f>
        <v>10156.25</v>
      </c>
      <c r="C380" s="39">
        <f t="shared" si="16"/>
        <v>-8.3014843800245201E-3</v>
      </c>
      <c r="D380" s="84">
        <f ca="1">IF(FilterType="FIR", IF(Extend_fmod=1,OFFSET(PRE_CALC!J328,0,DEC_RATE), OFFSET(PRE_CALC!B328,0,DEC_RATE)), C380)</f>
        <v>-1.7948453987199999E-3</v>
      </c>
      <c r="E380" s="84">
        <f t="shared" ca="1" si="17"/>
        <v>10156.25</v>
      </c>
      <c r="F380" s="84">
        <f t="shared" ca="1" si="15"/>
        <v>-1.7948453987199999E-3</v>
      </c>
      <c r="G380" s="119">
        <f>IF(FilterType="FIR",  PRE_CALC!A328*Fdata, IF(F_default=1,G379+(4*Fnotch-0)/8192,G379+(F_stop-F_start)/8192) )</f>
        <v>10156.25</v>
      </c>
      <c r="H380" s="120">
        <f ca="1">IF(FilterType="FIR", OFFSET(PRE_CALC!B328,0,DEC_RATE), C380)</f>
        <v>-1.7948453987199999E-3</v>
      </c>
    </row>
    <row r="381" spans="2:8" x14ac:dyDescent="0.2">
      <c r="B381" s="45">
        <f>IF(FilterType="FIR", IF(Extend_fmod, PRE_CALC!I329*Fm, PRE_CALC!A329*Fdata), IF(F_default=1,B380+(4*Fnotch-0)/8192,B380+(F_stop-F_start)/8192) )</f>
        <v>10187.5</v>
      </c>
      <c r="C381" s="39">
        <f t="shared" si="16"/>
        <v>-8.3526507238995233E-3</v>
      </c>
      <c r="D381" s="84">
        <f ca="1">IF(FilterType="FIR", IF(Extend_fmod=1,OFFSET(PRE_CALC!J329,0,DEC_RATE), OFFSET(PRE_CALC!B329,0,DEC_RATE)), C381)</f>
        <v>-1.76963936885E-3</v>
      </c>
      <c r="E381" s="84">
        <f t="shared" ca="1" si="17"/>
        <v>10187.5</v>
      </c>
      <c r="F381" s="84">
        <f t="shared" ca="1" si="15"/>
        <v>-1.76963936885E-3</v>
      </c>
      <c r="G381" s="119">
        <f>IF(FilterType="FIR",  PRE_CALC!A329*Fdata, IF(F_default=1,G380+(4*Fnotch-0)/8192,G380+(F_stop-F_start)/8192) )</f>
        <v>10187.5</v>
      </c>
      <c r="H381" s="120">
        <f ca="1">IF(FilterType="FIR", OFFSET(PRE_CALC!B329,0,DEC_RATE), C381)</f>
        <v>-1.76963936885E-3</v>
      </c>
    </row>
    <row r="382" spans="2:8" x14ac:dyDescent="0.2">
      <c r="B382" s="45">
        <f>IF(FilterType="FIR", IF(Extend_fmod, PRE_CALC!I330*Fm, PRE_CALC!A330*Fdata), IF(F_default=1,B381+(4*Fnotch-0)/8192,B381+(F_stop-F_start)/8192) )</f>
        <v>10218.75</v>
      </c>
      <c r="C382" s="39">
        <f t="shared" si="16"/>
        <v>-8.403974281677825E-3</v>
      </c>
      <c r="D382" s="84">
        <f ca="1">IF(FilterType="FIR", IF(Extend_fmod=1,OFFSET(PRE_CALC!J330,0,DEC_RATE), OFFSET(PRE_CALC!B330,0,DEC_RATE)), C382)</f>
        <v>-1.7439635747700001E-3</v>
      </c>
      <c r="E382" s="84">
        <f t="shared" ca="1" si="17"/>
        <v>10218.75</v>
      </c>
      <c r="F382" s="84">
        <f t="shared" ca="1" si="15"/>
        <v>-1.7439635747700001E-3</v>
      </c>
      <c r="G382" s="119">
        <f>IF(FilterType="FIR",  PRE_CALC!A330*Fdata, IF(F_default=1,G381+(4*Fnotch-0)/8192,G381+(F_stop-F_start)/8192) )</f>
        <v>10218.75</v>
      </c>
      <c r="H382" s="120">
        <f ca="1">IF(FilterType="FIR", OFFSET(PRE_CALC!B330,0,DEC_RATE), C382)</f>
        <v>-1.7439635747700001E-3</v>
      </c>
    </row>
    <row r="383" spans="2:8" x14ac:dyDescent="0.2">
      <c r="B383" s="45">
        <f>IF(FilterType="FIR", IF(Extend_fmod, PRE_CALC!I331*Fm, PRE_CALC!A331*Fdata), IF(F_default=1,B382+(4*Fnotch-0)/8192,B382+(F_stop-F_start)/8192) )</f>
        <v>10250</v>
      </c>
      <c r="C383" s="39">
        <f t="shared" si="16"/>
        <v>-8.4554550535354042E-3</v>
      </c>
      <c r="D383" s="84">
        <f ca="1">IF(FilterType="FIR", IF(Extend_fmod=1,OFFSET(PRE_CALC!J331,0,DEC_RATE), OFFSET(PRE_CALC!B331,0,DEC_RATE)), C383)</f>
        <v>-1.71782832985E-3</v>
      </c>
      <c r="E383" s="84">
        <f t="shared" ca="1" si="17"/>
        <v>10250</v>
      </c>
      <c r="F383" s="84">
        <f t="shared" ca="1" si="15"/>
        <v>-1.71782832985E-3</v>
      </c>
      <c r="G383" s="119">
        <f>IF(FilterType="FIR",  PRE_CALC!A331*Fdata, IF(F_default=1,G382+(4*Fnotch-0)/8192,G382+(F_stop-F_start)/8192) )</f>
        <v>10250</v>
      </c>
      <c r="H383" s="120">
        <f ca="1">IF(FilterType="FIR", OFFSET(PRE_CALC!B331,0,DEC_RATE), C383)</f>
        <v>-1.71782832985E-3</v>
      </c>
    </row>
    <row r="384" spans="2:8" x14ac:dyDescent="0.2">
      <c r="B384" s="45">
        <f>IF(FilterType="FIR", IF(Extend_fmod, PRE_CALC!I332*Fm, PRE_CALC!A332*Fdata), IF(F_default=1,B383+(4*Fnotch-0)/8192,B383+(F_stop-F_start)/8192) )</f>
        <v>10281.25</v>
      </c>
      <c r="C384" s="39">
        <f t="shared" si="16"/>
        <v>-8.507093039683767E-3</v>
      </c>
      <c r="D384" s="84">
        <f ca="1">IF(FilterType="FIR", IF(Extend_fmod=1,OFFSET(PRE_CALC!J332,0,DEC_RATE), OFFSET(PRE_CALC!B332,0,DEC_RATE)), C384)</f>
        <v>-1.69124415077E-3</v>
      </c>
      <c r="E384" s="84">
        <f t="shared" ca="1" si="17"/>
        <v>10281.25</v>
      </c>
      <c r="F384" s="84">
        <f t="shared" ca="1" si="15"/>
        <v>-1.69124415077E-3</v>
      </c>
      <c r="G384" s="119">
        <f>IF(FilterType="FIR",  PRE_CALC!A332*Fdata, IF(F_default=1,G383+(4*Fnotch-0)/8192,G383+(F_stop-F_start)/8192) )</f>
        <v>10281.25</v>
      </c>
      <c r="H384" s="120">
        <f ca="1">IF(FilterType="FIR", OFFSET(PRE_CALC!B332,0,DEC_RATE), C384)</f>
        <v>-1.69124415077E-3</v>
      </c>
    </row>
    <row r="385" spans="2:8" x14ac:dyDescent="0.2">
      <c r="B385" s="45">
        <f>IF(FilterType="FIR", IF(Extend_fmod, PRE_CALC!I333*Fm, PRE_CALC!A333*Fdata), IF(F_default=1,B384+(4*Fnotch-0)/8192,B384+(F_stop-F_start)/8192) )</f>
        <v>10312.5</v>
      </c>
      <c r="C385" s="39">
        <f t="shared" si="16"/>
        <v>-8.5588882402927377E-3</v>
      </c>
      <c r="D385" s="84">
        <f ca="1">IF(FilterType="FIR", IF(Extend_fmod=1,OFFSET(PRE_CALC!J333,0,DEC_RATE), OFFSET(PRE_CALC!B333,0,DEC_RATE)), C385)</f>
        <v>-1.66422175321E-3</v>
      </c>
      <c r="E385" s="84">
        <f t="shared" ca="1" si="17"/>
        <v>10312.5</v>
      </c>
      <c r="F385" s="84">
        <f t="shared" ca="1" si="15"/>
        <v>-1.66422175321E-3</v>
      </c>
      <c r="G385" s="119">
        <f>IF(FilterType="FIR",  PRE_CALC!A333*Fdata, IF(F_default=1,G384+(4*Fnotch-0)/8192,G384+(F_stop-F_start)/8192) )</f>
        <v>10312.5</v>
      </c>
      <c r="H385" s="120">
        <f ca="1">IF(FilterType="FIR", OFFSET(PRE_CALC!B333,0,DEC_RATE), C385)</f>
        <v>-1.66422175321E-3</v>
      </c>
    </row>
    <row r="386" spans="2:8" x14ac:dyDescent="0.2">
      <c r="B386" s="45">
        <f>IF(FilterType="FIR", IF(Extend_fmod, PRE_CALC!I334*Fm, PRE_CALC!A334*Fdata), IF(F_default=1,B385+(4*Fnotch-0)/8192,B385+(F_stop-F_start)/8192) )</f>
        <v>10343.75</v>
      </c>
      <c r="C386" s="39">
        <f t="shared" si="16"/>
        <v>-8.6108406555918046E-3</v>
      </c>
      <c r="D386" s="84">
        <f ca="1">IF(FilterType="FIR", IF(Extend_fmod=1,OFFSET(PRE_CALC!J334,0,DEC_RATE), OFFSET(PRE_CALC!B334,0,DEC_RATE)), C386)</f>
        <v>-1.6367720476E-3</v>
      </c>
      <c r="E386" s="84">
        <f t="shared" ca="1" si="17"/>
        <v>10343.75</v>
      </c>
      <c r="F386" s="84">
        <f t="shared" ca="1" si="15"/>
        <v>-1.6367720476E-3</v>
      </c>
      <c r="G386" s="119">
        <f>IF(FilterType="FIR",  PRE_CALC!A334*Fdata, IF(F_default=1,G385+(4*Fnotch-0)/8192,G385+(F_stop-F_start)/8192) )</f>
        <v>10343.75</v>
      </c>
      <c r="H386" s="120">
        <f ca="1">IF(FilterType="FIR", OFFSET(PRE_CALC!B334,0,DEC_RATE), C386)</f>
        <v>-1.6367720476E-3</v>
      </c>
    </row>
    <row r="387" spans="2:8" x14ac:dyDescent="0.2">
      <c r="B387" s="45">
        <f>IF(FilterType="FIR", IF(Extend_fmod, PRE_CALC!I335*Fm, PRE_CALC!A335*Fdata), IF(F_default=1,B386+(4*Fnotch-0)/8192,B386+(F_stop-F_start)/8192) )</f>
        <v>10375</v>
      </c>
      <c r="C387" s="39">
        <f t="shared" si="16"/>
        <v>-8.6629502857407826E-3</v>
      </c>
      <c r="D387" s="84">
        <f ca="1">IF(FilterType="FIR", IF(Extend_fmod=1,OFFSET(PRE_CALC!J335,0,DEC_RATE), OFFSET(PRE_CALC!B335,0,DEC_RATE)), C387)</f>
        <v>-1.6089061346300001E-3</v>
      </c>
      <c r="E387" s="84">
        <f t="shared" ca="1" si="17"/>
        <v>10375</v>
      </c>
      <c r="F387" s="84">
        <f t="shared" ca="1" si="15"/>
        <v>-1.6089061346300001E-3</v>
      </c>
      <c r="G387" s="119">
        <f>IF(FilterType="FIR",  PRE_CALC!A335*Fdata, IF(F_default=1,G386+(4*Fnotch-0)/8192,G386+(F_stop-F_start)/8192) )</f>
        <v>10375</v>
      </c>
      <c r="H387" s="120">
        <f ca="1">IF(FilterType="FIR", OFFSET(PRE_CALC!B335,0,DEC_RATE), C387)</f>
        <v>-1.6089061346300001E-3</v>
      </c>
    </row>
    <row r="388" spans="2:8" x14ac:dyDescent="0.2">
      <c r="B388" s="45">
        <f>IF(FilterType="FIR", IF(Extend_fmod, PRE_CALC!I336*Fm, PRE_CALC!A336*Fdata), IF(F_default=1,B387+(4*Fnotch-0)/8192,B387+(F_stop-F_start)/8192) )</f>
        <v>10406.25</v>
      </c>
      <c r="C388" s="39">
        <f t="shared" si="16"/>
        <v>-8.7152171309282604E-3</v>
      </c>
      <c r="D388" s="84">
        <f ca="1">IF(FilterType="FIR", IF(Extend_fmod=1,OFFSET(PRE_CALC!J336,0,DEC_RATE), OFFSET(PRE_CALC!B336,0,DEC_RATE)), C388)</f>
        <v>-1.58063530078E-3</v>
      </c>
      <c r="E388" s="84">
        <f t="shared" ca="1" si="17"/>
        <v>10406.25</v>
      </c>
      <c r="F388" s="84">
        <f t="shared" ca="1" si="15"/>
        <v>-1.58063530078E-3</v>
      </c>
      <c r="G388" s="119">
        <f>IF(FilterType="FIR",  PRE_CALC!A336*Fdata, IF(F_default=1,G387+(4*Fnotch-0)/8192,G387+(F_stop-F_start)/8192) )</f>
        <v>10406.25</v>
      </c>
      <c r="H388" s="120">
        <f ca="1">IF(FilterType="FIR", OFFSET(PRE_CALC!B336,0,DEC_RATE), C388)</f>
        <v>-1.58063530078E-3</v>
      </c>
    </row>
    <row r="389" spans="2:8" x14ac:dyDescent="0.2">
      <c r="B389" s="45">
        <f>IF(FilterType="FIR", IF(Extend_fmod, PRE_CALC!I337*Fm, PRE_CALC!A337*Fdata), IF(F_default=1,B388+(4*Fnotch-0)/8192,B388+(F_stop-F_start)/8192) )</f>
        <v>10437.5</v>
      </c>
      <c r="C389" s="39">
        <f t="shared" si="16"/>
        <v>-8.7676411913976699E-3</v>
      </c>
      <c r="D389" s="84">
        <f ca="1">IF(FilterType="FIR", IF(Extend_fmod=1,OFFSET(PRE_CALC!J337,0,DEC_RATE), OFFSET(PRE_CALC!B337,0,DEC_RATE)), C389)</f>
        <v>-1.55197101372E-3</v>
      </c>
      <c r="E389" s="84">
        <f t="shared" ca="1" si="17"/>
        <v>10437.5</v>
      </c>
      <c r="F389" s="84">
        <f t="shared" ca="1" si="15"/>
        <v>-1.55197101372E-3</v>
      </c>
      <c r="G389" s="119">
        <f>IF(FilterType="FIR",  PRE_CALC!A337*Fdata, IF(F_default=1,G388+(4*Fnotch-0)/8192,G388+(F_stop-F_start)/8192) )</f>
        <v>10437.5</v>
      </c>
      <c r="H389" s="120">
        <f ca="1">IF(FilterType="FIR", OFFSET(PRE_CALC!B337,0,DEC_RATE), C389)</f>
        <v>-1.55197101372E-3</v>
      </c>
    </row>
    <row r="390" spans="2:8" x14ac:dyDescent="0.2">
      <c r="B390" s="45">
        <f>IF(FilterType="FIR", IF(Extend_fmod, PRE_CALC!I338*Fm, PRE_CALC!A338*Fdata), IF(F_default=1,B389+(4*Fnotch-0)/8192,B389+(F_stop-F_start)/8192) )</f>
        <v>10468.75</v>
      </c>
      <c r="C390" s="39">
        <f t="shared" si="16"/>
        <v>-8.820222467303452E-3</v>
      </c>
      <c r="D390" s="84">
        <f ca="1">IF(FilterType="FIR", IF(Extend_fmod=1,OFFSET(PRE_CALC!J338,0,DEC_RATE), OFFSET(PRE_CALC!B338,0,DEC_RATE)), C390)</f>
        <v>-1.5229249176200001E-3</v>
      </c>
      <c r="E390" s="84">
        <f t="shared" ca="1" si="17"/>
        <v>10468.75</v>
      </c>
      <c r="F390" s="84">
        <f t="shared" ca="1" si="15"/>
        <v>-1.5229249176200001E-3</v>
      </c>
      <c r="G390" s="119">
        <f>IF(FilterType="FIR",  PRE_CALC!A338*Fdata, IF(F_default=1,G389+(4*Fnotch-0)/8192,G389+(F_stop-F_start)/8192) )</f>
        <v>10468.75</v>
      </c>
      <c r="H390" s="120">
        <f ca="1">IF(FilterType="FIR", OFFSET(PRE_CALC!B338,0,DEC_RATE), C390)</f>
        <v>-1.5229249176200001E-3</v>
      </c>
    </row>
    <row r="391" spans="2:8" x14ac:dyDescent="0.2">
      <c r="B391" s="45">
        <f>IF(FilterType="FIR", IF(Extend_fmod, PRE_CALC!I339*Fm, PRE_CALC!A339*Fdata), IF(F_default=1,B390+(4*Fnotch-0)/8192,B390+(F_stop-F_start)/8192) )</f>
        <v>10500</v>
      </c>
      <c r="C391" s="39">
        <f t="shared" si="16"/>
        <v>-8.872960958844274E-3</v>
      </c>
      <c r="D391" s="84">
        <f ca="1">IF(FilterType="FIR", IF(Extend_fmod=1,OFFSET(PRE_CALC!J339,0,DEC_RATE), OFFSET(PRE_CALC!B339,0,DEC_RATE)), C391)</f>
        <v>-1.49350882841E-3</v>
      </c>
      <c r="E391" s="84">
        <f t="shared" ca="1" si="17"/>
        <v>10500</v>
      </c>
      <c r="F391" s="84">
        <f t="shared" ca="1" si="15"/>
        <v>-1.49350882841E-3</v>
      </c>
      <c r="G391" s="119">
        <f>IF(FilterType="FIR",  PRE_CALC!A339*Fdata, IF(F_default=1,G390+(4*Fnotch-0)/8192,G390+(F_stop-F_start)/8192) )</f>
        <v>10500</v>
      </c>
      <c r="H391" s="120">
        <f ca="1">IF(FilterType="FIR", OFFSET(PRE_CALC!B339,0,DEC_RATE), C391)</f>
        <v>-1.49350882841E-3</v>
      </c>
    </row>
    <row r="392" spans="2:8" x14ac:dyDescent="0.2">
      <c r="B392" s="45">
        <f>IF(FilterType="FIR", IF(Extend_fmod, PRE_CALC!I340*Fm, PRE_CALC!A340*Fdata), IF(F_default=1,B391+(4*Fnotch-0)/8192,B391+(F_stop-F_start)/8192) )</f>
        <v>10531.25</v>
      </c>
      <c r="C392" s="39">
        <f t="shared" si="16"/>
        <v>-8.9258566662350335E-3</v>
      </c>
      <c r="D392" s="84">
        <f ca="1">IF(FilterType="FIR", IF(Extend_fmod=1,OFFSET(PRE_CALC!J340,0,DEC_RATE), OFFSET(PRE_CALC!B340,0,DEC_RATE)), C392)</f>
        <v>-1.4637347289200001E-3</v>
      </c>
      <c r="E392" s="84">
        <f t="shared" ca="1" si="17"/>
        <v>10531.25</v>
      </c>
      <c r="F392" s="84">
        <f t="shared" ca="1" si="15"/>
        <v>-1.4637347289200001E-3</v>
      </c>
      <c r="G392" s="119">
        <f>IF(FilterType="FIR",  PRE_CALC!A340*Fdata, IF(F_default=1,G391+(4*Fnotch-0)/8192,G391+(F_stop-F_start)/8192) )</f>
        <v>10531.25</v>
      </c>
      <c r="H392" s="120">
        <f ca="1">IF(FilterType="FIR", OFFSET(PRE_CALC!B340,0,DEC_RATE), C392)</f>
        <v>-1.4637347289200001E-3</v>
      </c>
    </row>
    <row r="393" spans="2:8" x14ac:dyDescent="0.2">
      <c r="B393" s="45">
        <f>IF(FilterType="FIR", IF(Extend_fmod, PRE_CALC!I341*Fm, PRE_CALC!A341*Fdata), IF(F_default=1,B392+(4*Fnotch-0)/8192,B392+(F_stop-F_start)/8192) )</f>
        <v>10562.5</v>
      </c>
      <c r="C393" s="39">
        <f t="shared" si="16"/>
        <v>-8.978909589662451E-3</v>
      </c>
      <c r="D393" s="84">
        <f ca="1">IF(FilterType="FIR", IF(Extend_fmod=1,OFFSET(PRE_CALC!J341,0,DEC_RATE), OFFSET(PRE_CALC!B341,0,DEC_RATE)), C393)</f>
        <v>-1.43361476396E-3</v>
      </c>
      <c r="E393" s="84">
        <f t="shared" ca="1" si="17"/>
        <v>10562.5</v>
      </c>
      <c r="F393" s="84">
        <f t="shared" ca="1" si="15"/>
        <v>-1.43361476396E-3</v>
      </c>
      <c r="G393" s="119">
        <f>IF(FilterType="FIR",  PRE_CALC!A341*Fdata, IF(F_default=1,G392+(4*Fnotch-0)/8192,G392+(F_stop-F_start)/8192) )</f>
        <v>10562.5</v>
      </c>
      <c r="H393" s="120">
        <f ca="1">IF(FilterType="FIR", OFFSET(PRE_CALC!B341,0,DEC_RATE), C393)</f>
        <v>-1.43361476396E-3</v>
      </c>
    </row>
    <row r="394" spans="2:8" x14ac:dyDescent="0.2">
      <c r="B394" s="45">
        <f>IF(FilterType="FIR", IF(Extend_fmod, PRE_CALC!I342*Fm, PRE_CALC!A342*Fdata), IF(F_default=1,B393+(4*Fnotch-0)/8192,B393+(F_stop-F_start)/8192) )</f>
        <v>10593.75</v>
      </c>
      <c r="C394" s="39">
        <f t="shared" si="16"/>
        <v>-9.0321197293314077E-3</v>
      </c>
      <c r="D394" s="84">
        <f ca="1">IF(FilterType="FIR", IF(Extend_fmod=1,OFFSET(PRE_CALC!J342,0,DEC_RATE), OFFSET(PRE_CALC!B342,0,DEC_RATE)), C394)</f>
        <v>-1.40316123532E-3</v>
      </c>
      <c r="E394" s="84">
        <f t="shared" ca="1" si="17"/>
        <v>10593.75</v>
      </c>
      <c r="F394" s="84">
        <f t="shared" ca="1" si="15"/>
        <v>-1.40316123532E-3</v>
      </c>
      <c r="G394" s="119">
        <f>IF(FilterType="FIR",  PRE_CALC!A342*Fdata, IF(F_default=1,G393+(4*Fnotch-0)/8192,G393+(F_stop-F_start)/8192) )</f>
        <v>10593.75</v>
      </c>
      <c r="H394" s="120">
        <f ca="1">IF(FilterType="FIR", OFFSET(PRE_CALC!B342,0,DEC_RATE), C394)</f>
        <v>-1.40316123532E-3</v>
      </c>
    </row>
    <row r="395" spans="2:8" x14ac:dyDescent="0.2">
      <c r="B395" s="45">
        <f>IF(FilterType="FIR", IF(Extend_fmod, PRE_CALC!I343*Fm, PRE_CALC!A343*Fdata), IF(F_default=1,B394+(4*Fnotch-0)/8192,B394+(F_stop-F_start)/8192) )</f>
        <v>10625</v>
      </c>
      <c r="C395" s="39">
        <f t="shared" si="16"/>
        <v>-9.0854870854215029E-3</v>
      </c>
      <c r="D395" s="84">
        <f ca="1">IF(FilterType="FIR", IF(Extend_fmod=1,OFFSET(PRE_CALC!J343,0,DEC_RATE), OFFSET(PRE_CALC!B343,0,DEC_RATE)), C395)</f>
        <v>-1.37238659674E-3</v>
      </c>
      <c r="E395" s="84">
        <f t="shared" ca="1" si="17"/>
        <v>10625</v>
      </c>
      <c r="F395" s="84">
        <f t="shared" ca="1" si="15"/>
        <v>-1.37238659674E-3</v>
      </c>
      <c r="G395" s="119">
        <f>IF(FilterType="FIR",  PRE_CALC!A343*Fdata, IF(F_default=1,G394+(4*Fnotch-0)/8192,G394+(F_stop-F_start)/8192) )</f>
        <v>10625</v>
      </c>
      <c r="H395" s="120">
        <f ca="1">IF(FilterType="FIR", OFFSET(PRE_CALC!B343,0,DEC_RATE), C395)</f>
        <v>-1.37238659674E-3</v>
      </c>
    </row>
    <row r="396" spans="2:8" x14ac:dyDescent="0.2">
      <c r="B396" s="45">
        <f>IF(FilterType="FIR", IF(Extend_fmod, PRE_CALC!I344*Fm, PRE_CALC!A344*Fdata), IF(F_default=1,B395+(4*Fnotch-0)/8192,B395+(F_stop-F_start)/8192) )</f>
        <v>10656.25</v>
      </c>
      <c r="C396" s="39">
        <f t="shared" si="16"/>
        <v>-9.1390116581555984E-3</v>
      </c>
      <c r="D396" s="84">
        <f ca="1">IF(FilterType="FIR", IF(Extend_fmod=1,OFFSET(PRE_CALC!J344,0,DEC_RATE), OFFSET(PRE_CALC!B344,0,DEC_RATE)), C396)</f>
        <v>-1.3413034486799999E-3</v>
      </c>
      <c r="E396" s="84">
        <f t="shared" ca="1" si="17"/>
        <v>10656.25</v>
      </c>
      <c r="F396" s="84">
        <f t="shared" ca="1" si="15"/>
        <v>-1.3413034486799999E-3</v>
      </c>
      <c r="G396" s="119">
        <f>IF(FilterType="FIR",  PRE_CALC!A344*Fdata, IF(F_default=1,G395+(4*Fnotch-0)/8192,G395+(F_stop-F_start)/8192) )</f>
        <v>10656.25</v>
      </c>
      <c r="H396" s="120">
        <f ca="1">IF(FilterType="FIR", OFFSET(PRE_CALC!B344,0,DEC_RATE), C396)</f>
        <v>-1.3413034486799999E-3</v>
      </c>
    </row>
    <row r="397" spans="2:8" x14ac:dyDescent="0.2">
      <c r="B397" s="45">
        <f>IF(FilterType="FIR", IF(Extend_fmod, PRE_CALC!I345*Fm, PRE_CALC!A345*Fdata), IF(F_default=1,B396+(4*Fnotch-0)/8192,B396+(F_stop-F_start)/8192) )</f>
        <v>10687.5</v>
      </c>
      <c r="C397" s="39">
        <f t="shared" si="16"/>
        <v>-9.1926934477245155E-3</v>
      </c>
      <c r="D397" s="84">
        <f ca="1">IF(FilterType="FIR", IF(Extend_fmod=1,OFFSET(PRE_CALC!J345,0,DEC_RATE), OFFSET(PRE_CALC!B345,0,DEC_RATE)), C397)</f>
        <v>-1.3099245332199999E-3</v>
      </c>
      <c r="E397" s="84">
        <f t="shared" ca="1" si="17"/>
        <v>10687.5</v>
      </c>
      <c r="F397" s="84">
        <f t="shared" ca="1" si="15"/>
        <v>-1.3099245332199999E-3</v>
      </c>
      <c r="G397" s="119">
        <f>IF(FilterType="FIR",  PRE_CALC!A345*Fdata, IF(F_default=1,G396+(4*Fnotch-0)/8192,G396+(F_stop-F_start)/8192) )</f>
        <v>10687.5</v>
      </c>
      <c r="H397" s="120">
        <f ca="1">IF(FilterType="FIR", OFFSET(PRE_CALC!B345,0,DEC_RATE), C397)</f>
        <v>-1.3099245332199999E-3</v>
      </c>
    </row>
    <row r="398" spans="2:8" x14ac:dyDescent="0.2">
      <c r="B398" s="45">
        <f>IF(FilterType="FIR", IF(Extend_fmod, PRE_CALC!I346*Fm, PRE_CALC!A346*Fdata), IF(F_default=1,B397+(4*Fnotch-0)/8192,B397+(F_stop-F_start)/8192) )</f>
        <v>10718.75</v>
      </c>
      <c r="C398" s="39">
        <f t="shared" si="16"/>
        <v>-9.2465324543169608E-3</v>
      </c>
      <c r="D398" s="84">
        <f ca="1">IF(FilterType="FIR", IF(Extend_fmod=1,OFFSET(PRE_CALC!J346,0,DEC_RATE), OFFSET(PRE_CALC!B346,0,DEC_RATE)), C398)</f>
        <v>-1.2782627286700001E-3</v>
      </c>
      <c r="E398" s="84">
        <f t="shared" ca="1" si="17"/>
        <v>10718.75</v>
      </c>
      <c r="F398" s="84">
        <f t="shared" ca="1" si="15"/>
        <v>-1.2782627286700001E-3</v>
      </c>
      <c r="G398" s="119">
        <f>IF(FilterType="FIR",  PRE_CALC!A346*Fdata, IF(F_default=1,G397+(4*Fnotch-0)/8192,G397+(F_stop-F_start)/8192) )</f>
        <v>10718.75</v>
      </c>
      <c r="H398" s="120">
        <f ca="1">IF(FilterType="FIR", OFFSET(PRE_CALC!B346,0,DEC_RATE), C398)</f>
        <v>-1.2782627286700001E-3</v>
      </c>
    </row>
    <row r="399" spans="2:8" x14ac:dyDescent="0.2">
      <c r="B399" s="45">
        <f>IF(FilterType="FIR", IF(Extend_fmod, PRE_CALC!I347*Fm, PRE_CALC!A347*Fdata), IF(F_default=1,B398+(4*Fnotch-0)/8192,B398+(F_stop-F_start)/8192) )</f>
        <v>10750</v>
      </c>
      <c r="C399" s="39">
        <f t="shared" si="16"/>
        <v>-9.3005286781658661E-3</v>
      </c>
      <c r="D399" s="84">
        <f ca="1">IF(FilterType="FIR", IF(Extend_fmod=1,OFFSET(PRE_CALC!J347,0,DEC_RATE), OFFSET(PRE_CALC!B347,0,DEC_RATE)), C399)</f>
        <v>-1.2463310443099999E-3</v>
      </c>
      <c r="E399" s="84">
        <f t="shared" ca="1" si="17"/>
        <v>10750</v>
      </c>
      <c r="F399" s="84">
        <f t="shared" ca="1" si="15"/>
        <v>-1.2463310443099999E-3</v>
      </c>
      <c r="G399" s="119">
        <f>IF(FilterType="FIR",  PRE_CALC!A347*Fdata, IF(F_default=1,G398+(4*Fnotch-0)/8192,G398+(F_stop-F_start)/8192) )</f>
        <v>10750</v>
      </c>
      <c r="H399" s="120">
        <f ca="1">IF(FilterType="FIR", OFFSET(PRE_CALC!B347,0,DEC_RATE), C399)</f>
        <v>-1.2463310443099999E-3</v>
      </c>
    </row>
    <row r="400" spans="2:8" x14ac:dyDescent="0.2">
      <c r="B400" s="45">
        <f>IF(FilterType="FIR", IF(Extend_fmod, PRE_CALC!I348*Fm, PRE_CALC!A348*Fdata), IF(F_default=1,B399+(4*Fnotch-0)/8192,B399+(F_stop-F_start)/8192) )</f>
        <v>10781.25</v>
      </c>
      <c r="C400" s="39">
        <f t="shared" si="16"/>
        <v>-9.3546821194383407E-3</v>
      </c>
      <c r="D400" s="84">
        <f ca="1">IF(FilterType="FIR", IF(Extend_fmod=1,OFFSET(PRE_CALC!J348,0,DEC_RATE), OFFSET(PRE_CALC!B348,0,DEC_RATE)), C400)</f>
        <v>-1.21414261494E-3</v>
      </c>
      <c r="E400" s="84">
        <f t="shared" ca="1" si="17"/>
        <v>10781.25</v>
      </c>
      <c r="F400" s="84">
        <f t="shared" ca="1" si="15"/>
        <v>-1.21414261494E-3</v>
      </c>
      <c r="G400" s="119">
        <f>IF(FilterType="FIR",  PRE_CALC!A348*Fdata, IF(F_default=1,G399+(4*Fnotch-0)/8192,G399+(F_stop-F_start)/8192) )</f>
        <v>10781.25</v>
      </c>
      <c r="H400" s="120">
        <f ca="1">IF(FilterType="FIR", OFFSET(PRE_CALC!B348,0,DEC_RATE), C400)</f>
        <v>-1.21414261494E-3</v>
      </c>
    </row>
    <row r="401" spans="2:8" x14ac:dyDescent="0.2">
      <c r="B401" s="45">
        <f>IF(FilterType="FIR", IF(Extend_fmod, PRE_CALC!I349*Fm, PRE_CALC!A349*Fdata), IF(F_default=1,B400+(4*Fnotch-0)/8192,B400+(F_stop-F_start)/8192) )</f>
        <v>10812.5</v>
      </c>
      <c r="C401" s="39">
        <f t="shared" si="16"/>
        <v>-9.408992778347643E-3</v>
      </c>
      <c r="D401" s="84">
        <f ca="1">IF(FilterType="FIR", IF(Extend_fmod=1,OFFSET(PRE_CALC!J349,0,DEC_RATE), OFFSET(PRE_CALC!B349,0,DEC_RATE)), C401)</f>
        <v>-1.1817106954E-3</v>
      </c>
      <c r="E401" s="84">
        <f t="shared" ca="1" si="17"/>
        <v>10812.5</v>
      </c>
      <c r="F401" s="84">
        <f t="shared" ca="1" si="15"/>
        <v>-1.1817106954E-3</v>
      </c>
      <c r="G401" s="119">
        <f>IF(FilterType="FIR",  PRE_CALC!A349*Fdata, IF(F_default=1,G400+(4*Fnotch-0)/8192,G400+(F_stop-F_start)/8192) )</f>
        <v>10812.5</v>
      </c>
      <c r="H401" s="120">
        <f ca="1">IF(FilterType="FIR", OFFSET(PRE_CALC!B349,0,DEC_RATE), C401)</f>
        <v>-1.1817106954E-3</v>
      </c>
    </row>
    <row r="402" spans="2:8" x14ac:dyDescent="0.2">
      <c r="B402" s="45">
        <f>IF(FilterType="FIR", IF(Extend_fmod, PRE_CALC!I350*Fm, PRE_CALC!A350*Fdata), IF(F_default=1,B401+(4*Fnotch-0)/8192,B401+(F_stop-F_start)/8192) )</f>
        <v>10843.75</v>
      </c>
      <c r="C402" s="39">
        <f t="shared" si="16"/>
        <v>-9.4634606551087797E-3</v>
      </c>
      <c r="D402" s="84">
        <f ca="1">IF(FilterType="FIR", IF(Extend_fmod=1,OFFSET(PRE_CALC!J350,0,DEC_RATE), OFFSET(PRE_CALC!B350,0,DEC_RATE)), C402)</f>
        <v>-1.1490486550699999E-3</v>
      </c>
      <c r="E402" s="84">
        <f t="shared" ca="1" si="17"/>
        <v>10843.75</v>
      </c>
      <c r="F402" s="84">
        <f t="shared" ca="1" si="15"/>
        <v>-1.1490486550699999E-3</v>
      </c>
      <c r="G402" s="119">
        <f>IF(FilterType="FIR",  PRE_CALC!A350*Fdata, IF(F_default=1,G401+(4*Fnotch-0)/8192,G401+(F_stop-F_start)/8192) )</f>
        <v>10843.75</v>
      </c>
      <c r="H402" s="120">
        <f ca="1">IF(FilterType="FIR", OFFSET(PRE_CALC!B350,0,DEC_RATE), C402)</f>
        <v>-1.1490486550699999E-3</v>
      </c>
    </row>
    <row r="403" spans="2:8" x14ac:dyDescent="0.2">
      <c r="B403" s="45">
        <f>IF(FilterType="FIR", IF(Extend_fmod, PRE_CALC!I351*Fm, PRE_CALC!A351*Fdata), IF(F_default=1,B402+(4*Fnotch-0)/8192,B402+(F_stop-F_start)/8192) )</f>
        <v>10875</v>
      </c>
      <c r="C403" s="39">
        <f t="shared" si="16"/>
        <v>-9.5180857499134099E-3</v>
      </c>
      <c r="D403" s="84">
        <f ca="1">IF(FilterType="FIR", IF(Extend_fmod=1,OFFSET(PRE_CALC!J351,0,DEC_RATE), OFFSET(PRE_CALC!B351,0,DEC_RATE)), C403)</f>
        <v>-1.11616997229E-3</v>
      </c>
      <c r="E403" s="84">
        <f t="shared" ca="1" si="17"/>
        <v>10875</v>
      </c>
      <c r="F403" s="84">
        <f t="shared" ca="1" si="15"/>
        <v>-1.11616997229E-3</v>
      </c>
      <c r="G403" s="119">
        <f>IF(FilterType="FIR",  PRE_CALC!A351*Fdata, IF(F_default=1,G402+(4*Fnotch-0)/8192,G402+(F_stop-F_start)/8192) )</f>
        <v>10875</v>
      </c>
      <c r="H403" s="120">
        <f ca="1">IF(FilterType="FIR", OFFSET(PRE_CALC!B351,0,DEC_RATE), C403)</f>
        <v>-1.11616997229E-3</v>
      </c>
    </row>
    <row r="404" spans="2:8" x14ac:dyDescent="0.2">
      <c r="B404" s="45">
        <f>IF(FilterType="FIR", IF(Extend_fmod, PRE_CALC!I352*Fm, PRE_CALC!A352*Fdata), IF(F_default=1,B403+(4*Fnotch-0)/8192,B403+(F_stop-F_start)/8192) )</f>
        <v>10906.25</v>
      </c>
      <c r="C404" s="39">
        <f t="shared" si="16"/>
        <v>-9.5728680629587979E-3</v>
      </c>
      <c r="D404" s="84">
        <f ca="1">IF(FilterType="FIR", IF(Extend_fmod=1,OFFSET(PRE_CALC!J352,0,DEC_RATE), OFFSET(PRE_CALC!B352,0,DEC_RATE)), C404)</f>
        <v>-1.0830882286799999E-3</v>
      </c>
      <c r="E404" s="84">
        <f t="shared" ca="1" si="17"/>
        <v>10906.25</v>
      </c>
      <c r="F404" s="84">
        <f t="shared" ca="1" si="15"/>
        <v>-1.0830882286799999E-3</v>
      </c>
      <c r="G404" s="119">
        <f>IF(FilterType="FIR",  PRE_CALC!A352*Fdata, IF(F_default=1,G403+(4*Fnotch-0)/8192,G403+(F_stop-F_start)/8192) )</f>
        <v>10906.25</v>
      </c>
      <c r="H404" s="120">
        <f ca="1">IF(FilterType="FIR", OFFSET(PRE_CALC!B352,0,DEC_RATE), C404)</f>
        <v>-1.0830882286799999E-3</v>
      </c>
    </row>
    <row r="405" spans="2:8" x14ac:dyDescent="0.2">
      <c r="B405" s="45">
        <f>IF(FilterType="FIR", IF(Extend_fmod, PRE_CALC!I353*Fm, PRE_CALC!A353*Fdata), IF(F_default=1,B404+(4*Fnotch-0)/8192,B404+(F_stop-F_start)/8192) )</f>
        <v>10937.5</v>
      </c>
      <c r="C405" s="39">
        <f t="shared" si="16"/>
        <v>-9.6278075944787097E-3</v>
      </c>
      <c r="D405" s="84">
        <f ca="1">IF(FilterType="FIR", IF(Extend_fmod=1,OFFSET(PRE_CALC!J353,0,DEC_RATE), OFFSET(PRE_CALC!B353,0,DEC_RATE)), C405)</f>
        <v>-1.0498171035E-3</v>
      </c>
      <c r="E405" s="84">
        <f t="shared" ca="1" si="17"/>
        <v>10937.5</v>
      </c>
      <c r="F405" s="84">
        <f t="shared" ca="1" si="15"/>
        <v>-1.0498171035E-3</v>
      </c>
      <c r="G405" s="119">
        <f>IF(FilterType="FIR",  PRE_CALC!A353*Fdata, IF(F_default=1,G404+(4*Fnotch-0)/8192,G404+(F_stop-F_start)/8192) )</f>
        <v>10937.5</v>
      </c>
      <c r="H405" s="120">
        <f ca="1">IF(FilterType="FIR", OFFSET(PRE_CALC!B353,0,DEC_RATE), C405)</f>
        <v>-1.0498171035E-3</v>
      </c>
    </row>
    <row r="406" spans="2:8" x14ac:dyDescent="0.2">
      <c r="B406" s="45">
        <f>IF(FilterType="FIR", IF(Extend_fmod, PRE_CALC!I354*Fm, PRE_CALC!A354*Fdata), IF(F_default=1,B405+(4*Fnotch-0)/8192,B405+(F_stop-F_start)/8192) )</f>
        <v>10968.75</v>
      </c>
      <c r="C406" s="39">
        <f t="shared" si="16"/>
        <v>-9.6829043446488017E-3</v>
      </c>
      <c r="D406" s="84">
        <f ca="1">IF(FilterType="FIR", IF(Extend_fmod=1,OFFSET(PRE_CALC!J354,0,DEC_RATE), OFFSET(PRE_CALC!B354,0,DEC_RATE)), C406)</f>
        <v>-1.0163703678900001E-3</v>
      </c>
      <c r="E406" s="84">
        <f t="shared" ca="1" si="17"/>
        <v>10968.75</v>
      </c>
      <c r="F406" s="84">
        <f t="shared" ca="1" si="15"/>
        <v>-1.0163703678900001E-3</v>
      </c>
      <c r="G406" s="119">
        <f>IF(FilterType="FIR",  PRE_CALC!A354*Fdata, IF(F_default=1,G405+(4*Fnotch-0)/8192,G405+(F_stop-F_start)/8192) )</f>
        <v>10968.75</v>
      </c>
      <c r="H406" s="120">
        <f ca="1">IF(FilterType="FIR", OFFSET(PRE_CALC!B354,0,DEC_RATE), C406)</f>
        <v>-1.0163703678900001E-3</v>
      </c>
    </row>
    <row r="407" spans="2:8" x14ac:dyDescent="0.2">
      <c r="B407" s="45">
        <f>IF(FilterType="FIR", IF(Extend_fmod, PRE_CALC!I355*Fm, PRE_CALC!A355*Fdata), IF(F_default=1,B406+(4*Fnotch-0)/8192,B406+(F_stop-F_start)/8192) )</f>
        <v>11000</v>
      </c>
      <c r="C407" s="39">
        <f t="shared" si="16"/>
        <v>-9.7381583136831665E-3</v>
      </c>
      <c r="D407" s="84">
        <f ca="1">IF(FilterType="FIR", IF(Extend_fmod=1,OFFSET(PRE_CALC!J355,0,DEC_RATE), OFFSET(PRE_CALC!B355,0,DEC_RATE)), C407)</f>
        <v>-9.8276187907599989E-4</v>
      </c>
      <c r="E407" s="84">
        <f t="shared" ca="1" si="17"/>
        <v>11000</v>
      </c>
      <c r="F407" s="84">
        <f t="shared" ca="1" si="15"/>
        <v>-9.8276187907599989E-4</v>
      </c>
      <c r="G407" s="119">
        <f>IF(FilterType="FIR",  PRE_CALC!A355*Fdata, IF(F_default=1,G406+(4*Fnotch-0)/8192,G406+(F_stop-F_start)/8192) )</f>
        <v>11000</v>
      </c>
      <c r="H407" s="120">
        <f ca="1">IF(FilterType="FIR", OFFSET(PRE_CALC!B355,0,DEC_RATE), C407)</f>
        <v>-9.8276187907599989E-4</v>
      </c>
    </row>
    <row r="408" spans="2:8" x14ac:dyDescent="0.2">
      <c r="B408" s="45">
        <f>IF(FilterType="FIR", IF(Extend_fmod, PRE_CALC!I356*Fm, PRE_CALC!A356*Fdata), IF(F_default=1,B407+(4*Fnotch-0)/8192,B407+(F_stop-F_start)/8192) )</f>
        <v>11031.25</v>
      </c>
      <c r="C408" s="39">
        <f t="shared" si="16"/>
        <v>-9.7935695017899189E-3</v>
      </c>
      <c r="D408" s="84">
        <f ca="1">IF(FilterType="FIR", IF(Extend_fmod=1,OFFSET(PRE_CALC!J356,0,DEC_RATE), OFFSET(PRE_CALC!B356,0,DEC_RATE)), C408)</f>
        <v>-9.4900557458699999E-4</v>
      </c>
      <c r="E408" s="84">
        <f t="shared" ca="1" si="17"/>
        <v>11031.25</v>
      </c>
      <c r="F408" s="84">
        <f t="shared" ca="1" si="15"/>
        <v>-9.4900557458699999E-4</v>
      </c>
      <c r="G408" s="119">
        <f>IF(FilterType="FIR",  PRE_CALC!A356*Fdata, IF(F_default=1,G407+(4*Fnotch-0)/8192,G407+(F_stop-F_start)/8192) )</f>
        <v>11031.25</v>
      </c>
      <c r="H408" s="120">
        <f ca="1">IF(FilterType="FIR", OFFSET(PRE_CALC!B356,0,DEC_RATE), C408)</f>
        <v>-9.4900557458699999E-4</v>
      </c>
    </row>
    <row r="409" spans="2:8" x14ac:dyDescent="0.2">
      <c r="B409" s="45">
        <f>IF(FilterType="FIR", IF(Extend_fmod, PRE_CALC!I357*Fm, PRE_CALC!A357*Fdata), IF(F_default=1,B408+(4*Fnotch-0)/8192,B408+(F_stop-F_start)/8192) )</f>
        <v>11062.5</v>
      </c>
      <c r="C409" s="39">
        <f t="shared" si="16"/>
        <v>-9.849137909172162E-3</v>
      </c>
      <c r="D409" s="84">
        <f ca="1">IF(FilterType="FIR", IF(Extend_fmod=1,OFFSET(PRE_CALC!J357,0,DEC_RATE), OFFSET(PRE_CALC!B357,0,DEC_RATE)), C409)</f>
        <v>-9.1511546633200002E-4</v>
      </c>
      <c r="E409" s="84">
        <f t="shared" ca="1" si="17"/>
        <v>11062.5</v>
      </c>
      <c r="F409" s="84">
        <f t="shared" ca="1" si="15"/>
        <v>-9.1511546633200002E-4</v>
      </c>
      <c r="G409" s="119">
        <f>IF(FilterType="FIR",  PRE_CALC!A357*Fdata, IF(F_default=1,G408+(4*Fnotch-0)/8192,G408+(F_stop-F_start)/8192) )</f>
        <v>11062.5</v>
      </c>
      <c r="H409" s="120">
        <f ca="1">IF(FilterType="FIR", OFFSET(PRE_CALC!B357,0,DEC_RATE), C409)</f>
        <v>-9.1511546633200002E-4</v>
      </c>
    </row>
    <row r="410" spans="2:8" x14ac:dyDescent="0.2">
      <c r="B410" s="45">
        <f>IF(FilterType="FIR", IF(Extend_fmod, PRE_CALC!I358*Fm, PRE_CALC!A358*Fdata), IF(F_default=1,B409+(4*Fnotch-0)/8192,B409+(F_stop-F_start)/8192) )</f>
        <v>11093.75</v>
      </c>
      <c r="C410" s="39">
        <f t="shared" si="16"/>
        <v>-9.9048635360424672E-3</v>
      </c>
      <c r="D410" s="84">
        <f ca="1">IF(FilterType="FIR", IF(Extend_fmod=1,OFFSET(PRE_CALC!J358,0,DEC_RATE), OFFSET(PRE_CALC!B358,0,DEC_RATE)), C410)</f>
        <v>-8.8110563472699999E-4</v>
      </c>
      <c r="E410" s="84">
        <f t="shared" ca="1" si="17"/>
        <v>11093.75</v>
      </c>
      <c r="F410" s="84">
        <f t="shared" ca="1" si="15"/>
        <v>-8.8110563472699999E-4</v>
      </c>
      <c r="G410" s="119">
        <f>IF(FilterType="FIR",  PRE_CALC!A358*Fdata, IF(F_default=1,G409+(4*Fnotch-0)/8192,G409+(F_stop-F_start)/8192) )</f>
        <v>11093.75</v>
      </c>
      <c r="H410" s="120">
        <f ca="1">IF(FilterType="FIR", OFFSET(PRE_CALC!B358,0,DEC_RATE), C410)</f>
        <v>-8.8110563472699999E-4</v>
      </c>
    </row>
    <row r="411" spans="2:8" x14ac:dyDescent="0.2">
      <c r="B411" s="45">
        <f>IF(FilterType="FIR", IF(Extend_fmod, PRE_CALC!I359*Fm, PRE_CALC!A359*Fdata), IF(F_default=1,B410+(4*Fnotch-0)/8192,B410+(F_stop-F_start)/8192) )</f>
        <v>11125</v>
      </c>
      <c r="C411" s="39">
        <f t="shared" si="16"/>
        <v>-9.9607463826151509E-3</v>
      </c>
      <c r="D411" s="84">
        <f ca="1">IF(FilterType="FIR", IF(Extend_fmod=1,OFFSET(PRE_CALC!J359,0,DEC_RATE), OFFSET(PRE_CALC!B359,0,DEC_RATE)), C411)</f>
        <v>-8.46990222748E-4</v>
      </c>
      <c r="E411" s="84">
        <f t="shared" ca="1" si="17"/>
        <v>11125</v>
      </c>
      <c r="F411" s="84">
        <f t="shared" ca="1" si="15"/>
        <v>-8.46990222748E-4</v>
      </c>
      <c r="G411" s="119">
        <f>IF(FilterType="FIR",  PRE_CALC!A359*Fdata, IF(F_default=1,G410+(4*Fnotch-0)/8192,G410+(F_stop-F_start)/8192) )</f>
        <v>11125</v>
      </c>
      <c r="H411" s="120">
        <f ca="1">IF(FilterType="FIR", OFFSET(PRE_CALC!B359,0,DEC_RATE), C411)</f>
        <v>-8.46990222748E-4</v>
      </c>
    </row>
    <row r="412" spans="2:8" x14ac:dyDescent="0.2">
      <c r="B412" s="45">
        <f>IF(FilterType="FIR", IF(Extend_fmod, PRE_CALC!I360*Fm, PRE_CALC!A360*Fdata), IF(F_default=1,B411+(4*Fnotch-0)/8192,B411+(F_stop-F_start)/8192) )</f>
        <v>11156.25</v>
      </c>
      <c r="C412" s="39">
        <f t="shared" si="16"/>
        <v>-1.0016786449104347E-2</v>
      </c>
      <c r="D412" s="84">
        <f ca="1">IF(FilterType="FIR", IF(Extend_fmod=1,OFFSET(PRE_CALC!J360,0,DEC_RATE), OFFSET(PRE_CALC!B360,0,DEC_RATE)), C412)</f>
        <v>-8.1278342994800003E-4</v>
      </c>
      <c r="E412" s="84">
        <f t="shared" ca="1" si="17"/>
        <v>11156.25</v>
      </c>
      <c r="F412" s="84">
        <f t="shared" ca="1" si="15"/>
        <v>-8.1278342994800003E-4</v>
      </c>
      <c r="G412" s="119">
        <f>IF(FilterType="FIR",  PRE_CALC!A360*Fdata, IF(F_default=1,G411+(4*Fnotch-0)/8192,G411+(F_stop-F_start)/8192) )</f>
        <v>11156.25</v>
      </c>
      <c r="H412" s="120">
        <f ca="1">IF(FilterType="FIR", OFFSET(PRE_CALC!B360,0,DEC_RATE), C412)</f>
        <v>-8.1278342994800003E-4</v>
      </c>
    </row>
    <row r="413" spans="2:8" x14ac:dyDescent="0.2">
      <c r="B413" s="45">
        <f>IF(FilterType="FIR", IF(Extend_fmod, PRE_CALC!I361*Fm, PRE_CALC!A361*Fdata), IF(F_default=1,B412+(4*Fnotch-0)/8192,B412+(F_stop-F_start)/8192) )</f>
        <v>11187.5</v>
      </c>
      <c r="C413" s="39">
        <f t="shared" si="16"/>
        <v>-1.0072983735670905E-2</v>
      </c>
      <c r="D413" s="84">
        <f ca="1">IF(FilterType="FIR", IF(Extend_fmod=1,OFFSET(PRE_CALC!J361,0,DEC_RATE), OFFSET(PRE_CALC!B361,0,DEC_RATE)), C413)</f>
        <v>-7.7849950645799998E-4</v>
      </c>
      <c r="E413" s="84">
        <f t="shared" ca="1" si="17"/>
        <v>11187.5</v>
      </c>
      <c r="F413" s="84">
        <f t="shared" ca="1" si="15"/>
        <v>-7.7849950645799998E-4</v>
      </c>
      <c r="G413" s="119">
        <f>IF(FilterType="FIR",  PRE_CALC!A361*Fdata, IF(F_default=1,G412+(4*Fnotch-0)/8192,G412+(F_stop-F_start)/8192) )</f>
        <v>11187.5</v>
      </c>
      <c r="H413" s="120">
        <f ca="1">IF(FilterType="FIR", OFFSET(PRE_CALC!B361,0,DEC_RATE), C413)</f>
        <v>-7.7849950645799998E-4</v>
      </c>
    </row>
    <row r="414" spans="2:8" x14ac:dyDescent="0.2">
      <c r="B414" s="45">
        <f>IF(FilterType="FIR", IF(Extend_fmod, PRE_CALC!I362*Fm, PRE_CALC!A362*Fdata), IF(F_default=1,B413+(4*Fnotch-0)/8192,B413+(F_stop-F_start)/8192) )</f>
        <v>11218.75</v>
      </c>
      <c r="C414" s="39">
        <f t="shared" si="16"/>
        <v>-1.012933824258941E-2</v>
      </c>
      <c r="D414" s="84">
        <f ca="1">IF(FilterType="FIR", IF(Extend_fmod=1,OFFSET(PRE_CALC!J362,0,DEC_RATE), OFFSET(PRE_CALC!B362,0,DEC_RATE)), C414)</f>
        <v>-7.4415274694900003E-4</v>
      </c>
      <c r="E414" s="84">
        <f t="shared" ca="1" si="17"/>
        <v>11218.75</v>
      </c>
      <c r="F414" s="84">
        <f t="shared" ca="1" si="15"/>
        <v>-7.4415274694900003E-4</v>
      </c>
      <c r="G414" s="119">
        <f>IF(FilterType="FIR",  PRE_CALC!A362*Fdata, IF(F_default=1,G413+(4*Fnotch-0)/8192,G413+(F_stop-F_start)/8192) )</f>
        <v>11218.75</v>
      </c>
      <c r="H414" s="120">
        <f ca="1">IF(FilterType="FIR", OFFSET(PRE_CALC!B362,0,DEC_RATE), C414)</f>
        <v>-7.4415274694900003E-4</v>
      </c>
    </row>
    <row r="415" spans="2:8" x14ac:dyDescent="0.2">
      <c r="B415" s="45">
        <f>IF(FilterType="FIR", IF(Extend_fmod, PRE_CALC!I363*Fm, PRE_CALC!A363*Fdata), IF(F_default=1,B414+(4*Fnotch-0)/8192,B414+(F_stop-F_start)/8192) )</f>
        <v>11250</v>
      </c>
      <c r="C415" s="39">
        <f t="shared" si="16"/>
        <v>-1.0185849970031923E-2</v>
      </c>
      <c r="D415" s="84">
        <f ca="1">IF(FilterType="FIR", IF(Extend_fmod=1,OFFSET(PRE_CALC!J363,0,DEC_RATE), OFFSET(PRE_CALC!B363,0,DEC_RATE)), C415)</f>
        <v>-7.0975748456700001E-4</v>
      </c>
      <c r="E415" s="84">
        <f t="shared" ca="1" si="17"/>
        <v>11250</v>
      </c>
      <c r="F415" s="84">
        <f t="shared" ca="1" si="15"/>
        <v>-7.0975748456700001E-4</v>
      </c>
      <c r="G415" s="119">
        <f>IF(FilterType="FIR",  PRE_CALC!A363*Fdata, IF(F_default=1,G414+(4*Fnotch-0)/8192,G414+(F_stop-F_start)/8192) )</f>
        <v>11250</v>
      </c>
      <c r="H415" s="120">
        <f ca="1">IF(FilterType="FIR", OFFSET(PRE_CALC!B363,0,DEC_RATE), C415)</f>
        <v>-7.0975748456700001E-4</v>
      </c>
    </row>
    <row r="416" spans="2:8" x14ac:dyDescent="0.2">
      <c r="B416" s="45">
        <f>IF(FilterType="FIR", IF(Extend_fmod, PRE_CALC!I364*Fm, PRE_CALC!A364*Fdata), IF(F_default=1,B415+(4*Fnotch-0)/8192,B415+(F_stop-F_start)/8192) )</f>
        <v>11281.25</v>
      </c>
      <c r="C416" s="39">
        <f t="shared" si="16"/>
        <v>-1.0242518918216663E-2</v>
      </c>
      <c r="D416" s="84">
        <f ca="1">IF(FilterType="FIR", IF(Extend_fmod=1,OFFSET(PRE_CALC!J364,0,DEC_RATE), OFFSET(PRE_CALC!B364,0,DEC_RATE)), C416)</f>
        <v>-6.7532808486099995E-4</v>
      </c>
      <c r="E416" s="84">
        <f t="shared" ca="1" si="17"/>
        <v>11281.25</v>
      </c>
      <c r="F416" s="84">
        <f t="shared" ca="1" si="15"/>
        <v>-6.7532808486099995E-4</v>
      </c>
      <c r="G416" s="119">
        <f>IF(FilterType="FIR",  PRE_CALC!A364*Fdata, IF(F_default=1,G415+(4*Fnotch-0)/8192,G415+(F_stop-F_start)/8192) )</f>
        <v>11281.25</v>
      </c>
      <c r="H416" s="120">
        <f ca="1">IF(FilterType="FIR", OFFSET(PRE_CALC!B364,0,DEC_RATE), C416)</f>
        <v>-6.7532808486099995E-4</v>
      </c>
    </row>
    <row r="417" spans="2:8" x14ac:dyDescent="0.2">
      <c r="B417" s="45">
        <f>IF(FilterType="FIR", IF(Extend_fmod, PRE_CALC!I365*Fm, PRE_CALC!A365*Fdata), IF(F_default=1,B416+(4*Fnotch-0)/8192,B416+(F_stop-F_start)/8192) )</f>
        <v>11312.5</v>
      </c>
      <c r="C417" s="39">
        <f t="shared" si="16"/>
        <v>-1.0299345087360695E-2</v>
      </c>
      <c r="D417" s="84">
        <f ca="1">IF(FilterType="FIR", IF(Extend_fmod=1,OFFSET(PRE_CALC!J365,0,DEC_RATE), OFFSET(PRE_CALC!B365,0,DEC_RATE)), C417)</f>
        <v>-6.4087893966900005E-4</v>
      </c>
      <c r="E417" s="84">
        <f t="shared" ca="1" si="17"/>
        <v>11312.5</v>
      </c>
      <c r="F417" s="84">
        <f t="shared" ca="1" si="15"/>
        <v>-6.4087893966900005E-4</v>
      </c>
      <c r="G417" s="119">
        <f>IF(FilterType="FIR",  PRE_CALC!A365*Fdata, IF(F_default=1,G416+(4*Fnotch-0)/8192,G416+(F_stop-F_start)/8192) )</f>
        <v>11312.5</v>
      </c>
      <c r="H417" s="120">
        <f ca="1">IF(FilterType="FIR", OFFSET(PRE_CALC!B365,0,DEC_RATE), C417)</f>
        <v>-6.4087893966900005E-4</v>
      </c>
    </row>
    <row r="418" spans="2:8" x14ac:dyDescent="0.2">
      <c r="B418" s="45">
        <f>IF(FilterType="FIR", IF(Extend_fmod, PRE_CALC!I366*Fm, PRE_CALC!A366*Fdata), IF(F_default=1,B417+(4*Fnotch-0)/8192,B417+(F_stop-F_start)/8192) )</f>
        <v>11343.75</v>
      </c>
      <c r="C418" s="39">
        <f t="shared" si="16"/>
        <v>-1.0356328477672209E-2</v>
      </c>
      <c r="D418" s="84">
        <f ca="1">IF(FilterType="FIR", IF(Extend_fmod=1,OFFSET(PRE_CALC!J366,0,DEC_RATE), OFFSET(PRE_CALC!B366,0,DEC_RATE)), C418)</f>
        <v>-6.06424461004E-4</v>
      </c>
      <c r="E418" s="84">
        <f t="shared" ca="1" si="17"/>
        <v>11343.75</v>
      </c>
      <c r="F418" s="84">
        <f t="shared" ca="1" si="15"/>
        <v>-6.06424461004E-4</v>
      </c>
      <c r="G418" s="119">
        <f>IF(FilterType="FIR",  PRE_CALC!A366*Fdata, IF(F_default=1,G417+(4*Fnotch-0)/8192,G417+(F_stop-F_start)/8192) )</f>
        <v>11343.75</v>
      </c>
      <c r="H418" s="120">
        <f ca="1">IF(FilterType="FIR", OFFSET(PRE_CALC!B366,0,DEC_RATE), C418)</f>
        <v>-6.06424461004E-4</v>
      </c>
    </row>
    <row r="419" spans="2:8" x14ac:dyDescent="0.2">
      <c r="B419" s="45">
        <f>IF(FilterType="FIR", IF(Extend_fmod, PRE_CALC!I367*Fm, PRE_CALC!A367*Fdata), IF(F_default=1,B418+(4*Fnotch-0)/8192,B418+(F_stop-F_start)/8192) )</f>
        <v>11375</v>
      </c>
      <c r="C419" s="39">
        <f t="shared" si="16"/>
        <v>-1.041346908935728E-2</v>
      </c>
      <c r="D419" s="84">
        <f ca="1">IF(FilterType="FIR", IF(Extend_fmod=1,OFFSET(PRE_CALC!J367,0,DEC_RATE), OFFSET(PRE_CALC!B367,0,DEC_RATE)), C419)</f>
        <v>-5.7197907491299998E-4</v>
      </c>
      <c r="E419" s="84">
        <f t="shared" ca="1" si="17"/>
        <v>11375</v>
      </c>
      <c r="F419" s="84">
        <f t="shared" ca="1" si="15"/>
        <v>-5.7197907491299998E-4</v>
      </c>
      <c r="G419" s="119">
        <f>IF(FilterType="FIR",  PRE_CALC!A367*Fdata, IF(F_default=1,G418+(4*Fnotch-0)/8192,G418+(F_stop-F_start)/8192) )</f>
        <v>11375</v>
      </c>
      <c r="H419" s="120">
        <f ca="1">IF(FilterType="FIR", OFFSET(PRE_CALC!B367,0,DEC_RATE), C419)</f>
        <v>-5.7197907491299998E-4</v>
      </c>
    </row>
    <row r="420" spans="2:8" x14ac:dyDescent="0.2">
      <c r="B420" s="45">
        <f>IF(FilterType="FIR", IF(Extend_fmod, PRE_CALC!I368*Fm, PRE_CALC!A368*Fdata), IF(F_default=1,B419+(4*Fnotch-0)/8192,B419+(F_stop-F_start)/8192) )</f>
        <v>11406.25</v>
      </c>
      <c r="C420" s="39">
        <f t="shared" si="16"/>
        <v>-1.0470766922659445E-2</v>
      </c>
      <c r="D420" s="84">
        <f ca="1">IF(FilterType="FIR", IF(Extend_fmod=1,OFFSET(PRE_CALC!J368,0,DEC_RATE), OFFSET(PRE_CALC!B368,0,DEC_RATE)), C420)</f>
        <v>-5.3755721533199998E-4</v>
      </c>
      <c r="E420" s="84">
        <f t="shared" ca="1" si="17"/>
        <v>11406.25</v>
      </c>
      <c r="F420" s="84">
        <f t="shared" ca="1" si="15"/>
        <v>-5.3755721533199998E-4</v>
      </c>
      <c r="G420" s="119">
        <f>IF(FilterType="FIR",  PRE_CALC!A368*Fdata, IF(F_default=1,G419+(4*Fnotch-0)/8192,G419+(F_stop-F_start)/8192) )</f>
        <v>11406.25</v>
      </c>
      <c r="H420" s="120">
        <f ca="1">IF(FilterType="FIR", OFFSET(PRE_CALC!B368,0,DEC_RATE), C420)</f>
        <v>-5.3755721533199998E-4</v>
      </c>
    </row>
    <row r="421" spans="2:8" x14ac:dyDescent="0.2">
      <c r="B421" s="45">
        <f>IF(FilterType="FIR", IF(Extend_fmod, PRE_CALC!I369*Fm, PRE_CALC!A369*Fdata), IF(F_default=1,B420+(4*Fnotch-0)/8192,B420+(F_stop-F_start)/8192) )</f>
        <v>11437.5</v>
      </c>
      <c r="C421" s="39">
        <f t="shared" si="16"/>
        <v>-1.0528221977743855E-2</v>
      </c>
      <c r="D421" s="84">
        <f ca="1">IF(FilterType="FIR", IF(Extend_fmod=1,OFFSET(PRE_CALC!J369,0,DEC_RATE), OFFSET(PRE_CALC!B369,0,DEC_RATE)), C421)</f>
        <v>-5.03173317928E-4</v>
      </c>
      <c r="E421" s="84">
        <f t="shared" ca="1" si="17"/>
        <v>11437.5</v>
      </c>
      <c r="F421" s="84">
        <f t="shared" ca="1" si="15"/>
        <v>-5.03173317928E-4</v>
      </c>
      <c r="G421" s="119">
        <f>IF(FilterType="FIR",  PRE_CALC!A369*Fdata, IF(F_default=1,G420+(4*Fnotch-0)/8192,G420+(F_stop-F_start)/8192) )</f>
        <v>11437.5</v>
      </c>
      <c r="H421" s="120">
        <f ca="1">IF(FilterType="FIR", OFFSET(PRE_CALC!B369,0,DEC_RATE), C421)</f>
        <v>-5.03173317928E-4</v>
      </c>
    </row>
    <row r="422" spans="2:8" x14ac:dyDescent="0.2">
      <c r="B422" s="45">
        <f>IF(FilterType="FIR", IF(Extend_fmod, PRE_CALC!I370*Fm, PRE_CALC!A370*Fdata), IF(F_default=1,B421+(4*Fnotch-0)/8192,B421+(F_stop-F_start)/8192) )</f>
        <v>11468.75</v>
      </c>
      <c r="C422" s="39">
        <f t="shared" si="16"/>
        <v>-1.058583425486526E-2</v>
      </c>
      <c r="D422" s="84">
        <f ca="1">IF(FilterType="FIR", IF(Extend_fmod=1,OFFSET(PRE_CALC!J370,0,DEC_RATE), OFFSET(PRE_CALC!B370,0,DEC_RATE)), C422)</f>
        <v>-4.68841813929E-4</v>
      </c>
      <c r="E422" s="84">
        <f t="shared" ca="1" si="17"/>
        <v>11468.75</v>
      </c>
      <c r="F422" s="84">
        <f t="shared" ca="1" si="15"/>
        <v>-4.68841813929E-4</v>
      </c>
      <c r="G422" s="119">
        <f>IF(FilterType="FIR",  PRE_CALC!A370*Fdata, IF(F_default=1,G421+(4*Fnotch-0)/8192,G421+(F_stop-F_start)/8192) )</f>
        <v>11468.75</v>
      </c>
      <c r="H422" s="120">
        <f ca="1">IF(FilterType="FIR", OFFSET(PRE_CALC!B370,0,DEC_RATE), C422)</f>
        <v>-4.68841813929E-4</v>
      </c>
    </row>
    <row r="423" spans="2:8" x14ac:dyDescent="0.2">
      <c r="B423" s="45">
        <f>IF(FilterType="FIR", IF(Extend_fmod, PRE_CALC!I371*Fm, PRE_CALC!A371*Fdata), IF(F_default=1,B422+(4*Fnotch-0)/8192,B422+(F_stop-F_start)/8192) )</f>
        <v>11500</v>
      </c>
      <c r="C423" s="39">
        <f t="shared" si="16"/>
        <v>-1.0643603754233809E-2</v>
      </c>
      <c r="D423" s="84">
        <f ca="1">IF(FilterType="FIR", IF(Extend_fmod=1,OFFSET(PRE_CALC!J371,0,DEC_RATE), OFFSET(PRE_CALC!B371,0,DEC_RATE)), C423)</f>
        <v>-4.3457712397300001E-4</v>
      </c>
      <c r="E423" s="84">
        <f t="shared" ca="1" si="17"/>
        <v>11500</v>
      </c>
      <c r="F423" s="84">
        <f t="shared" ca="1" si="15"/>
        <v>-4.3457712397300001E-4</v>
      </c>
      <c r="G423" s="119">
        <f>IF(FilterType="FIR",  PRE_CALC!A371*Fdata, IF(F_default=1,G422+(4*Fnotch-0)/8192,G422+(F_stop-F_start)/8192) )</f>
        <v>11500</v>
      </c>
      <c r="H423" s="120">
        <f ca="1">IF(FilterType="FIR", OFFSET(PRE_CALC!B371,0,DEC_RATE), C423)</f>
        <v>-4.3457712397300001E-4</v>
      </c>
    </row>
    <row r="424" spans="2:8" x14ac:dyDescent="0.2">
      <c r="B424" s="45">
        <f>IF(FilterType="FIR", IF(Extend_fmod, PRE_CALC!I372*Fm, PRE_CALC!A372*Fdata), IF(F_default=1,B423+(4*Fnotch-0)/8192,B423+(F_stop-F_start)/8192) )</f>
        <v>11531.25</v>
      </c>
      <c r="C424" s="39">
        <f t="shared" si="16"/>
        <v>-1.070153047605271E-2</v>
      </c>
      <c r="D424" s="84">
        <f ca="1">IF(FilterType="FIR", IF(Extend_fmod=1,OFFSET(PRE_CALC!J372,0,DEC_RATE), OFFSET(PRE_CALC!B372,0,DEC_RATE)), C424)</f>
        <v>-4.0039365191099998E-4</v>
      </c>
      <c r="E424" s="84">
        <f t="shared" ca="1" si="17"/>
        <v>11531.25</v>
      </c>
      <c r="F424" s="84">
        <f t="shared" ca="1" si="15"/>
        <v>-4.0039365191099998E-4</v>
      </c>
      <c r="G424" s="119">
        <f>IF(FilterType="FIR",  PRE_CALC!A372*Fdata, IF(F_default=1,G423+(4*Fnotch-0)/8192,G423+(F_stop-F_start)/8192) )</f>
        <v>11531.25</v>
      </c>
      <c r="H424" s="120">
        <f ca="1">IF(FilterType="FIR", OFFSET(PRE_CALC!B372,0,DEC_RATE), C424)</f>
        <v>-4.0039365191099998E-4</v>
      </c>
    </row>
    <row r="425" spans="2:8" x14ac:dyDescent="0.2">
      <c r="B425" s="45">
        <f>IF(FilterType="FIR", IF(Extend_fmod, PRE_CALC!I373*Fm, PRE_CALC!A373*Fdata), IF(F_default=1,B424+(4*Fnotch-0)/8192,B424+(F_stop-F_start)/8192) )</f>
        <v>11562.5</v>
      </c>
      <c r="C425" s="39">
        <f t="shared" si="16"/>
        <v>-1.0759614420526907E-2</v>
      </c>
      <c r="D425" s="84">
        <f ca="1">IF(FilterType="FIR", IF(Extend_fmod=1,OFFSET(PRE_CALC!J373,0,DEC_RATE), OFFSET(PRE_CALC!B373,0,DEC_RATE)), C425)</f>
        <v>-3.6630577865799999E-4</v>
      </c>
      <c r="E425" s="84">
        <f t="shared" ca="1" si="17"/>
        <v>11562.5</v>
      </c>
      <c r="F425" s="84">
        <f t="shared" ca="1" si="15"/>
        <v>-3.6630577865799999E-4</v>
      </c>
      <c r="G425" s="119">
        <f>IF(FilterType="FIR",  PRE_CALC!A373*Fdata, IF(F_default=1,G424+(4*Fnotch-0)/8192,G424+(F_stop-F_start)/8192) )</f>
        <v>11562.5</v>
      </c>
      <c r="H425" s="120">
        <f ca="1">IF(FilterType="FIR", OFFSET(PRE_CALC!B373,0,DEC_RATE), C425)</f>
        <v>-3.6630577865799999E-4</v>
      </c>
    </row>
    <row r="426" spans="2:8" x14ac:dyDescent="0.2">
      <c r="B426" s="45">
        <f>IF(FilterType="FIR", IF(Extend_fmod, PRE_CALC!I374*Fm, PRE_CALC!A374*Fdata), IF(F_default=1,B425+(4*Fnotch-0)/8192,B425+(F_stop-F_start)/8192) )</f>
        <v>11593.75</v>
      </c>
      <c r="C426" s="39">
        <f t="shared" si="16"/>
        <v>-1.0817855587903645E-2</v>
      </c>
      <c r="D426" s="84">
        <f ca="1">IF(FilterType="FIR", IF(Extend_fmod=1,OFFSET(PRE_CALC!J374,0,DEC_RATE), OFFSET(PRE_CALC!B374,0,DEC_RATE)), C426)</f>
        <v>-3.3232785602699998E-4</v>
      </c>
      <c r="E426" s="84">
        <f t="shared" ca="1" si="17"/>
        <v>11593.75</v>
      </c>
      <c r="F426" s="84">
        <f t="shared" ca="1" si="15"/>
        <v>-3.3232785602699998E-4</v>
      </c>
      <c r="G426" s="119">
        <f>IF(FilterType="FIR",  PRE_CALC!A374*Fdata, IF(F_default=1,G425+(4*Fnotch-0)/8192,G425+(F_stop-F_start)/8192) )</f>
        <v>11593.75</v>
      </c>
      <c r="H426" s="120">
        <f ca="1">IF(FilterType="FIR", OFFSET(PRE_CALC!B374,0,DEC_RATE), C426)</f>
        <v>-3.3232785602699998E-4</v>
      </c>
    </row>
    <row r="427" spans="2:8" x14ac:dyDescent="0.2">
      <c r="B427" s="45">
        <f>IF(FilterType="FIR", IF(Extend_fmod, PRE_CALC!I375*Fm, PRE_CALC!A375*Fdata), IF(F_default=1,B426+(4*Fnotch-0)/8192,B426+(F_stop-F_start)/8192) )</f>
        <v>11625</v>
      </c>
      <c r="C427" s="39">
        <f t="shared" si="16"/>
        <v>-1.087625397837977E-2</v>
      </c>
      <c r="D427" s="84">
        <f ca="1">IF(FilterType="FIR", IF(Extend_fmod=1,OFFSET(PRE_CALC!J375,0,DEC_RATE), OFFSET(PRE_CALC!B375,0,DEC_RATE)), C427)</f>
        <v>-2.9847420055999999E-4</v>
      </c>
      <c r="E427" s="84">
        <f t="shared" ca="1" si="17"/>
        <v>11625</v>
      </c>
      <c r="F427" s="84">
        <f t="shared" ca="1" si="15"/>
        <v>-2.9847420055999999E-4</v>
      </c>
      <c r="G427" s="119">
        <f>IF(FilterType="FIR",  PRE_CALC!A375*Fdata, IF(F_default=1,G426+(4*Fnotch-0)/8192,G426+(F_stop-F_start)/8192) )</f>
        <v>11625</v>
      </c>
      <c r="H427" s="120">
        <f ca="1">IF(FilterType="FIR", OFFSET(PRE_CALC!B375,0,DEC_RATE), C427)</f>
        <v>-2.9847420055999999E-4</v>
      </c>
    </row>
    <row r="428" spans="2:8" x14ac:dyDescent="0.2">
      <c r="B428" s="45">
        <f>IF(FilterType="FIR", IF(Extend_fmod, PRE_CALC!I376*Fm, PRE_CALC!A376*Fdata), IF(F_default=1,B427+(4*Fnotch-0)/8192,B427+(F_stop-F_start)/8192) )</f>
        <v>11656.25</v>
      </c>
      <c r="C428" s="39">
        <f t="shared" si="16"/>
        <v>-1.0934809592184765E-2</v>
      </c>
      <c r="D428" s="84">
        <f ca="1">IF(FilterType="FIR", IF(Extend_fmod=1,OFFSET(PRE_CALC!J376,0,DEC_RATE), OFFSET(PRE_CALC!B376,0,DEC_RATE)), C428)</f>
        <v>-2.6475908739000001E-4</v>
      </c>
      <c r="E428" s="84">
        <f t="shared" ca="1" si="17"/>
        <v>11656.25</v>
      </c>
      <c r="F428" s="84">
        <f t="shared" ca="1" si="15"/>
        <v>-2.6475908739000001E-4</v>
      </c>
      <c r="G428" s="119">
        <f>IF(FilterType="FIR",  PRE_CALC!A376*Fdata, IF(F_default=1,G427+(4*Fnotch-0)/8192,G427+(F_stop-F_start)/8192) )</f>
        <v>11656.25</v>
      </c>
      <c r="H428" s="120">
        <f ca="1">IF(FilterType="FIR", OFFSET(PRE_CALC!B376,0,DEC_RATE), C428)</f>
        <v>-2.6475908739000001E-4</v>
      </c>
    </row>
    <row r="429" spans="2:8" x14ac:dyDescent="0.2">
      <c r="B429" s="45">
        <f>IF(FilterType="FIR", IF(Extend_fmod, PRE_CALC!I377*Fm, PRE_CALC!A377*Fdata), IF(F_default=1,B428+(4*Fnotch-0)/8192,B428+(F_stop-F_start)/8192) )</f>
        <v>11687.5</v>
      </c>
      <c r="C429" s="39">
        <f t="shared" si="16"/>
        <v>-1.0993522429529586E-2</v>
      </c>
      <c r="D429" s="84">
        <f ca="1">IF(FilterType="FIR", IF(Extend_fmod=1,OFFSET(PRE_CALC!J377,0,DEC_RATE), OFFSET(PRE_CALC!B377,0,DEC_RATE)), C429)</f>
        <v>-2.31196744097E-4</v>
      </c>
      <c r="E429" s="84">
        <f t="shared" ca="1" si="17"/>
        <v>11687.5</v>
      </c>
      <c r="F429" s="84">
        <f t="shared" ca="1" si="15"/>
        <v>-2.31196744097E-4</v>
      </c>
      <c r="G429" s="119">
        <f>IF(FilterType="FIR",  PRE_CALC!A377*Fdata, IF(F_default=1,G428+(4*Fnotch-0)/8192,G428+(F_stop-F_start)/8192) )</f>
        <v>11687.5</v>
      </c>
      <c r="H429" s="120">
        <f ca="1">IF(FilterType="FIR", OFFSET(PRE_CALC!B377,0,DEC_RATE), C429)</f>
        <v>-2.31196744097E-4</v>
      </c>
    </row>
    <row r="430" spans="2:8" x14ac:dyDescent="0.2">
      <c r="B430" s="45">
        <f>IF(FilterType="FIR", IF(Extend_fmod, PRE_CALC!I378*Fm, PRE_CALC!A378*Fdata), IF(F_default=1,B429+(4*Fnotch-0)/8192,B429+(F_stop-F_start)/8192) )</f>
        <v>11718.75</v>
      </c>
      <c r="C430" s="39">
        <f t="shared" si="16"/>
        <v>-1.1052392490622094E-2</v>
      </c>
      <c r="D430" s="84">
        <f ca="1">IF(FilterType="FIR", IF(Extend_fmod=1,OFFSET(PRE_CALC!J378,0,DEC_RATE), OFFSET(PRE_CALC!B378,0,DEC_RATE)), C430)</f>
        <v>-1.9780134459499999E-4</v>
      </c>
      <c r="E430" s="84">
        <f t="shared" ca="1" si="17"/>
        <v>11718.75</v>
      </c>
      <c r="F430" s="84">
        <f t="shared" ca="1" si="15"/>
        <v>-1.9780134459499999E-4</v>
      </c>
      <c r="G430" s="119">
        <f>IF(FilterType="FIR",  PRE_CALC!A378*Fdata, IF(F_default=1,G429+(4*Fnotch-0)/8192,G429+(F_stop-F_start)/8192) )</f>
        <v>11718.75</v>
      </c>
      <c r="H430" s="120">
        <f ca="1">IF(FilterType="FIR", OFFSET(PRE_CALC!B378,0,DEC_RATE), C430)</f>
        <v>-1.9780134459499999E-4</v>
      </c>
    </row>
    <row r="431" spans="2:8" x14ac:dyDescent="0.2">
      <c r="B431" s="45">
        <f>IF(FilterType="FIR", IF(Extend_fmod, PRE_CALC!I379*Fm, PRE_CALC!A379*Fdata), IF(F_default=1,B430+(4*Fnotch-0)/8192,B430+(F_stop-F_start)/8192) )</f>
        <v>11750</v>
      </c>
      <c r="C431" s="39">
        <f t="shared" si="16"/>
        <v>-1.1111419775711487E-2</v>
      </c>
      <c r="D431" s="84">
        <f ca="1">IF(FilterType="FIR", IF(Extend_fmod=1,OFFSET(PRE_CALC!J379,0,DEC_RATE), OFFSET(PRE_CALC!B379,0,DEC_RATE)), C431)</f>
        <v>-1.64587003018E-4</v>
      </c>
      <c r="E431" s="84">
        <f t="shared" ca="1" si="17"/>
        <v>11750</v>
      </c>
      <c r="F431" s="84">
        <f t="shared" ca="1" si="15"/>
        <v>-1.64587003018E-4</v>
      </c>
      <c r="G431" s="119">
        <f>IF(FilterType="FIR",  PRE_CALC!A379*Fdata, IF(F_default=1,G430+(4*Fnotch-0)/8192,G430+(F_stop-F_start)/8192) )</f>
        <v>11750</v>
      </c>
      <c r="H431" s="120">
        <f ca="1">IF(FilterType="FIR", OFFSET(PRE_CALC!B379,0,DEC_RATE), C431)</f>
        <v>-1.64587003018E-4</v>
      </c>
    </row>
    <row r="432" spans="2:8" x14ac:dyDescent="0.2">
      <c r="B432" s="45">
        <f>IF(FilterType="FIR", IF(Extend_fmod, PRE_CALC!I380*Fm, PRE_CALC!A380*Fdata), IF(F_default=1,B431+(4*Fnotch-0)/8192,B431+(F_stop-F_start)/8192) )</f>
        <v>11781.25</v>
      </c>
      <c r="C432" s="39">
        <f t="shared" si="16"/>
        <v>-1.11706042849898E-2</v>
      </c>
      <c r="D432" s="84">
        <f ca="1">IF(FilterType="FIR", IF(Extend_fmod=1,OFFSET(PRE_CALC!J380,0,DEC_RATE), OFFSET(PRE_CALC!B380,0,DEC_RATE)), C432)</f>
        <v>-1.3156776764000001E-4</v>
      </c>
      <c r="E432" s="84">
        <f t="shared" ca="1" si="17"/>
        <v>11781.25</v>
      </c>
      <c r="F432" s="84">
        <f t="shared" ca="1" si="15"/>
        <v>-1.3156776764000001E-4</v>
      </c>
      <c r="G432" s="119">
        <f>IF(FilterType="FIR",  PRE_CALC!A380*Fdata, IF(F_default=1,G431+(4*Fnotch-0)/8192,G431+(F_stop-F_start)/8192) )</f>
        <v>11781.25</v>
      </c>
      <c r="H432" s="120">
        <f ca="1">IF(FilterType="FIR", OFFSET(PRE_CALC!B380,0,DEC_RATE), C432)</f>
        <v>-1.3156776764000001E-4</v>
      </c>
    </row>
    <row r="433" spans="2:8" x14ac:dyDescent="0.2">
      <c r="B433" s="45">
        <f>IF(FilterType="FIR", IF(Extend_fmod, PRE_CALC!I381*Fm, PRE_CALC!A381*Fdata), IF(F_default=1,B432+(4*Fnotch-0)/8192,B432+(F_stop-F_start)/8192) )</f>
        <v>11812.5</v>
      </c>
      <c r="C433" s="39">
        <f t="shared" si="16"/>
        <v>-1.1229946018708747E-2</v>
      </c>
      <c r="D433" s="84">
        <f ca="1">IF(FilterType="FIR", IF(Extend_fmod=1,OFFSET(PRE_CALC!J381,0,DEC_RATE), OFFSET(PRE_CALC!B381,0,DEC_RATE)), C433)</f>
        <v>-9.8757614819399998E-5</v>
      </c>
      <c r="E433" s="84">
        <f t="shared" ca="1" si="17"/>
        <v>11812.5</v>
      </c>
      <c r="F433" s="84">
        <f t="shared" ca="1" si="15"/>
        <v>-9.8757614819399998E-5</v>
      </c>
      <c r="G433" s="119">
        <f>IF(FilterType="FIR",  PRE_CALC!A381*Fdata, IF(F_default=1,G432+(4*Fnotch-0)/8192,G432+(F_stop-F_start)/8192) )</f>
        <v>11812.5</v>
      </c>
      <c r="H433" s="120">
        <f ca="1">IF(FilterType="FIR", OFFSET(PRE_CALC!B381,0,DEC_RATE), C433)</f>
        <v>-9.8757614819399998E-5</v>
      </c>
    </row>
    <row r="434" spans="2:8" x14ac:dyDescent="0.2">
      <c r="B434" s="45">
        <f>IF(FilterType="FIR", IF(Extend_fmod, PRE_CALC!I382*Fm, PRE_CALC!A382*Fdata), IF(F_default=1,B433+(4*Fnotch-0)/8192,B433+(F_stop-F_start)/8192) )</f>
        <v>11843.75</v>
      </c>
      <c r="C434" s="39">
        <f t="shared" si="16"/>
        <v>-1.1289444977066743E-2</v>
      </c>
      <c r="D434" s="84">
        <f ca="1">IF(FilterType="FIR", IF(Extend_fmod=1,OFFSET(PRE_CALC!J382,0,DEC_RATE), OFFSET(PRE_CALC!B382,0,DEC_RATE)), C434)</f>
        <v>-6.6170442951599999E-5</v>
      </c>
      <c r="E434" s="84">
        <f t="shared" ca="1" si="17"/>
        <v>11843.75</v>
      </c>
      <c r="F434" s="84">
        <f t="shared" ca="1" si="15"/>
        <v>-6.6170442951599999E-5</v>
      </c>
      <c r="G434" s="119">
        <f>IF(FilterType="FIR",  PRE_CALC!A382*Fdata, IF(F_default=1,G433+(4*Fnotch-0)/8192,G433+(F_stop-F_start)/8192) )</f>
        <v>11843.75</v>
      </c>
      <c r="H434" s="120">
        <f ca="1">IF(FilterType="FIR", OFFSET(PRE_CALC!B382,0,DEC_RATE), C434)</f>
        <v>-6.6170442951599999E-5</v>
      </c>
    </row>
    <row r="435" spans="2:8" x14ac:dyDescent="0.2">
      <c r="B435" s="45">
        <f>IF(FilterType="FIR", IF(Extend_fmod, PRE_CALC!I383*Fm, PRE_CALC!A383*Fdata), IF(F_default=1,B434+(4*Fnotch-0)/8192,B434+(F_stop-F_start)/8192) )</f>
        <v>11875</v>
      </c>
      <c r="C435" s="39">
        <f t="shared" si="16"/>
        <v>-1.134910116029581E-2</v>
      </c>
      <c r="D435" s="84">
        <f ca="1">IF(FilterType="FIR", IF(Extend_fmod=1,OFFSET(PRE_CALC!J383,0,DEC_RATE), OFFSET(PRE_CALC!B383,0,DEC_RATE)), C435)</f>
        <v>-3.38200664723E-5</v>
      </c>
      <c r="E435" s="84">
        <f t="shared" ca="1" si="17"/>
        <v>11875</v>
      </c>
      <c r="F435" s="84">
        <f t="shared" ca="1" si="15"/>
        <v>-3.38200664723E-5</v>
      </c>
      <c r="G435" s="119">
        <f>IF(FilterType="FIR",  PRE_CALC!A383*Fdata, IF(F_default=1,G434+(4*Fnotch-0)/8192,G434+(F_stop-F_start)/8192) )</f>
        <v>11875</v>
      </c>
      <c r="H435" s="120">
        <f ca="1">IF(FilterType="FIR", OFFSET(PRE_CALC!B383,0,DEC_RATE), C435)</f>
        <v>-3.38200664723E-5</v>
      </c>
    </row>
    <row r="436" spans="2:8" x14ac:dyDescent="0.2">
      <c r="B436" s="45">
        <f>IF(FilterType="FIR", IF(Extend_fmod, PRE_CALC!I384*Fm, PRE_CALC!A384*Fdata), IF(F_default=1,B435+(4*Fnotch-0)/8192,B435+(F_stop-F_start)/8192) )</f>
        <v>11906.25</v>
      </c>
      <c r="C436" s="39">
        <f t="shared" si="16"/>
        <v>-1.1408914568601703E-2</v>
      </c>
      <c r="D436" s="84">
        <f ca="1">IF(FilterType="FIR", IF(Extend_fmod=1,OFFSET(PRE_CALC!J384,0,DEC_RATE), OFFSET(PRE_CALC!B384,0,DEC_RATE)), C436)</f>
        <v>-1.7202098777300001E-6</v>
      </c>
      <c r="E436" s="84">
        <f t="shared" ca="1" si="17"/>
        <v>11906.25</v>
      </c>
      <c r="F436" s="84">
        <f t="shared" ca="1" si="15"/>
        <v>-1.7202098777300001E-6</v>
      </c>
      <c r="G436" s="119">
        <f>IF(FilterType="FIR",  PRE_CALC!A384*Fdata, IF(F_default=1,G435+(4*Fnotch-0)/8192,G435+(F_stop-F_start)/8192) )</f>
        <v>11906.25</v>
      </c>
      <c r="H436" s="120">
        <f ca="1">IF(FilterType="FIR", OFFSET(PRE_CALC!B384,0,DEC_RATE), C436)</f>
        <v>-1.7202098777300001E-6</v>
      </c>
    </row>
    <row r="437" spans="2:8" x14ac:dyDescent="0.2">
      <c r="B437" s="45">
        <f>IF(FilterType="FIR", IF(Extend_fmod, PRE_CALC!I385*Fm, PRE_CALC!A385*Fdata), IF(F_default=1,B436+(4*Fnotch-0)/8192,B436+(F_stop-F_start)/8192) )</f>
        <v>11937.5</v>
      </c>
      <c r="C437" s="39">
        <f t="shared" si="16"/>
        <v>-1.1468885202228617E-2</v>
      </c>
      <c r="D437" s="84">
        <f ca="1">IF(FilterType="FIR", IF(Extend_fmod=1,OFFSET(PRE_CALC!J385,0,DEC_RATE), OFFSET(PRE_CALC!B385,0,DEC_RATE)), C437)</f>
        <v>3.0115498222599999E-5</v>
      </c>
      <c r="E437" s="84">
        <f t="shared" ca="1" si="17"/>
        <v>11937.5</v>
      </c>
      <c r="F437" s="84">
        <f t="shared" ca="1" si="15"/>
        <v>3.0115498222599999E-5</v>
      </c>
      <c r="G437" s="119">
        <f>IF(FilterType="FIR",  PRE_CALC!A385*Fdata, IF(F_default=1,G436+(4*Fnotch-0)/8192,G436+(F_stop-F_start)/8192) )</f>
        <v>11937.5</v>
      </c>
      <c r="H437" s="120">
        <f ca="1">IF(FilterType="FIR", OFFSET(PRE_CALC!B385,0,DEC_RATE), C437)</f>
        <v>3.0115498222599999E-5</v>
      </c>
    </row>
    <row r="438" spans="2:8" x14ac:dyDescent="0.2">
      <c r="B438" s="45">
        <f>IF(FilterType="FIR", IF(Extend_fmod, PRE_CALC!I386*Fm, PRE_CALC!A386*Fdata), IF(F_default=1,B437+(4*Fnotch-0)/8192,B437+(F_stop-F_start)/8192) )</f>
        <v>11968.75</v>
      </c>
      <c r="C438" s="39">
        <f t="shared" si="16"/>
        <v>-1.1529013061389655E-2</v>
      </c>
      <c r="D438" s="84">
        <f ca="1">IF(FilterType="FIR", IF(Extend_fmod=1,OFFSET(PRE_CALC!J386,0,DEC_RATE), OFFSET(PRE_CALC!B386,0,DEC_RATE)), C438)</f>
        <v>6.16735310024E-5</v>
      </c>
      <c r="E438" s="84">
        <f t="shared" ca="1" si="17"/>
        <v>11968.75</v>
      </c>
      <c r="F438" s="84">
        <f t="shared" ca="1" si="15"/>
        <v>6.16735310024E-5</v>
      </c>
      <c r="G438" s="119">
        <f>IF(FilterType="FIR",  PRE_CALC!A386*Fdata, IF(F_default=1,G437+(4*Fnotch-0)/8192,G437+(F_stop-F_start)/8192) )</f>
        <v>11968.75</v>
      </c>
      <c r="H438" s="120">
        <f ca="1">IF(FilterType="FIR", OFFSET(PRE_CALC!B386,0,DEC_RATE), C438)</f>
        <v>6.16735310024E-5</v>
      </c>
    </row>
    <row r="439" spans="2:8" x14ac:dyDescent="0.2">
      <c r="B439" s="45">
        <f>IF(FilterType="FIR", IF(Extend_fmod, PRE_CALC!I387*Fm, PRE_CALC!A387*Fdata), IF(F_default=1,B438+(4*Fnotch-0)/8192,B438+(F_stop-F_start)/8192) )</f>
        <v>12000</v>
      </c>
      <c r="C439" s="39">
        <f t="shared" si="16"/>
        <v>-1.158929814631221E-2</v>
      </c>
      <c r="D439" s="84">
        <f ca="1">IF(FilterType="FIR", IF(Extend_fmod=1,OFFSET(PRE_CALC!J387,0,DEC_RATE), OFFSET(PRE_CALC!B387,0,DEC_RATE)), C439)</f>
        <v>9.2940469305100005E-5</v>
      </c>
      <c r="E439" s="84">
        <f t="shared" ca="1" si="17"/>
        <v>12000</v>
      </c>
      <c r="F439" s="84">
        <f t="shared" ref="F439:F502" ca="1" si="18">IF(G439&lt;=F_PB,H439, OFFSET(H:H,MATCH(F_PB-0.0001,G:G),0,1))</f>
        <v>9.2940469305100005E-5</v>
      </c>
      <c r="G439" s="119">
        <f>IF(FilterType="FIR",  PRE_CALC!A387*Fdata, IF(F_default=1,G438+(4*Fnotch-0)/8192,G438+(F_stop-F_start)/8192) )</f>
        <v>12000</v>
      </c>
      <c r="H439" s="120">
        <f ca="1">IF(FilterType="FIR", OFFSET(PRE_CALC!B387,0,DEC_RATE), C439)</f>
        <v>9.2940469305100005E-5</v>
      </c>
    </row>
    <row r="440" spans="2:8" x14ac:dyDescent="0.2">
      <c r="B440" s="45">
        <f>IF(FilterType="FIR", IF(Extend_fmod, PRE_CALC!I388*Fm, PRE_CALC!A388*Fdata), IF(F_default=1,B439+(4*Fnotch-0)/8192,B439+(F_stop-F_start)/8192) )</f>
        <v>12031.25</v>
      </c>
      <c r="C440" s="39">
        <f t="shared" ref="C440:C503" si="19">MAX(20*LOG(ABS(   (1/s_dec*SIN(s_dec*$B440/Fm*PI())/SIN($B440/Fm*PI()))^(order-1) * (1/s_dec2*SIN(s_dec2*$B440/Fm*PI())/SIN($B440/Fm*PI()))  )), -160)</f>
        <v>-1.1649740457233139E-2</v>
      </c>
      <c r="D440" s="84">
        <f ca="1">IF(FilterType="FIR", IF(Extend_fmod=1,OFFSET(PRE_CALC!J388,0,DEC_RATE), OFFSET(PRE_CALC!B388,0,DEC_RATE)), C440)</f>
        <v>1.2390300744299999E-4</v>
      </c>
      <c r="E440" s="84">
        <f t="shared" ref="E440:E503" ca="1" si="20">IF(G440&lt;=F_PB,G440, OFFSET(G:G,MATCH(F_PB-0.0001,G:G),0,1) )</f>
        <v>12031.25</v>
      </c>
      <c r="F440" s="84">
        <f t="shared" ca="1" si="18"/>
        <v>1.2390300744299999E-4</v>
      </c>
      <c r="G440" s="119">
        <f>IF(FilterType="FIR",  PRE_CALC!A388*Fdata, IF(F_default=1,G439+(4*Fnotch-0)/8192,G439+(F_stop-F_start)/8192) )</f>
        <v>12031.25</v>
      </c>
      <c r="H440" s="120">
        <f ca="1">IF(FilterType="FIR", OFFSET(PRE_CALC!B388,0,DEC_RATE), C440)</f>
        <v>1.2390300744299999E-4</v>
      </c>
    </row>
    <row r="441" spans="2:8" x14ac:dyDescent="0.2">
      <c r="B441" s="45">
        <f>IF(FilterType="FIR", IF(Extend_fmod, PRE_CALC!I389*Fm, PRE_CALC!A389*Fdata), IF(F_default=1,B440+(4*Fnotch-0)/8192,B440+(F_stop-F_start)/8192) )</f>
        <v>12062.5</v>
      </c>
      <c r="C441" s="39">
        <f t="shared" si="19"/>
        <v>-1.1710339994347589E-2</v>
      </c>
      <c r="D441" s="84">
        <f ca="1">IF(FilterType="FIR", IF(Extend_fmod=1,OFFSET(PRE_CALC!J389,0,DEC_RATE), OFFSET(PRE_CALC!B389,0,DEC_RATE)), C441)</f>
        <v>1.54547959009E-4</v>
      </c>
      <c r="E441" s="84">
        <f t="shared" ca="1" si="20"/>
        <v>12062.5</v>
      </c>
      <c r="F441" s="84">
        <f t="shared" ca="1" si="18"/>
        <v>1.54547959009E-4</v>
      </c>
      <c r="G441" s="119">
        <f>IF(FilterType="FIR",  PRE_CALC!A389*Fdata, IF(F_default=1,G440+(4*Fnotch-0)/8192,G440+(F_stop-F_start)/8192) )</f>
        <v>12062.5</v>
      </c>
      <c r="H441" s="120">
        <f ca="1">IF(FilterType="FIR", OFFSET(PRE_CALC!B389,0,DEC_RATE), C441)</f>
        <v>1.54547959009E-4</v>
      </c>
    </row>
    <row r="442" spans="2:8" x14ac:dyDescent="0.2">
      <c r="B442" s="45">
        <f>IF(FilterType="FIR", IF(Extend_fmod, PRE_CALC!I390*Fm, PRE_CALC!A390*Fdata), IF(F_default=1,B441+(4*Fnotch-0)/8192,B441+(F_stop-F_start)/8192) )</f>
        <v>12093.75</v>
      </c>
      <c r="C442" s="39">
        <f t="shared" si="19"/>
        <v>-1.1771096757913281E-2</v>
      </c>
      <c r="D442" s="84">
        <f ca="1">IF(FilterType="FIR", IF(Extend_fmod=1,OFFSET(PRE_CALC!J390,0,DEC_RATE), OFFSET(PRE_CALC!B390,0,DEC_RATE)), C442)</f>
        <v>1.84862262594E-4</v>
      </c>
      <c r="E442" s="84">
        <f t="shared" ca="1" si="20"/>
        <v>12093.75</v>
      </c>
      <c r="F442" s="84">
        <f t="shared" ca="1" si="18"/>
        <v>1.84862262594E-4</v>
      </c>
      <c r="G442" s="119">
        <f>IF(FilterType="FIR",  PRE_CALC!A390*Fdata, IF(F_default=1,G441+(4*Fnotch-0)/8192,G441+(F_stop-F_start)/8192) )</f>
        <v>12093.75</v>
      </c>
      <c r="H442" s="120">
        <f ca="1">IF(FilterType="FIR", OFFSET(PRE_CALC!B390,0,DEC_RATE), C442)</f>
        <v>1.84862262594E-4</v>
      </c>
    </row>
    <row r="443" spans="2:8" x14ac:dyDescent="0.2">
      <c r="B443" s="45">
        <f>IF(FilterType="FIR", IF(Extend_fmod, PRE_CALC!I391*Fm, PRE_CALC!A391*Fdata), IF(F_default=1,B442+(4*Fnotch-0)/8192,B442+(F_stop-F_start)/8192) )</f>
        <v>12125</v>
      </c>
      <c r="C443" s="39">
        <f t="shared" si="19"/>
        <v>-1.1832010748135596E-2</v>
      </c>
      <c r="D443" s="84">
        <f ca="1">IF(FilterType="FIR", IF(Extend_fmod=1,OFFSET(PRE_CALC!J391,0,DEC_RATE), OFFSET(PRE_CALC!B391,0,DEC_RATE)), C443)</f>
        <v>2.1483298747600001E-4</v>
      </c>
      <c r="E443" s="84">
        <f t="shared" ca="1" si="20"/>
        <v>12125</v>
      </c>
      <c r="F443" s="84">
        <f t="shared" ca="1" si="18"/>
        <v>2.1483298747600001E-4</v>
      </c>
      <c r="G443" s="119">
        <f>IF(FilterType="FIR",  PRE_CALC!A391*Fdata, IF(F_default=1,G442+(4*Fnotch-0)/8192,G442+(F_stop-F_start)/8192) )</f>
        <v>12125</v>
      </c>
      <c r="H443" s="120">
        <f ca="1">IF(FilterType="FIR", OFFSET(PRE_CALC!B391,0,DEC_RATE), C443)</f>
        <v>2.1483298747600001E-4</v>
      </c>
    </row>
    <row r="444" spans="2:8" x14ac:dyDescent="0.2">
      <c r="B444" s="45">
        <f>IF(FilterType="FIR", IF(Extend_fmod, PRE_CALC!I392*Fm, PRE_CALC!A392*Fdata), IF(F_default=1,B443+(4*Fnotch-0)/8192,B443+(F_stop-F_start)/8192) )</f>
        <v>12156.25</v>
      </c>
      <c r="C444" s="39">
        <f t="shared" si="19"/>
        <v>-1.1893081965261246E-2</v>
      </c>
      <c r="D444" s="84">
        <f ca="1">IF(FilterType="FIR", IF(Extend_fmod=1,OFFSET(PRE_CALC!J392,0,DEC_RATE), OFFSET(PRE_CALC!B392,0,DEC_RATE)), C444)</f>
        <v>2.4444733926600002E-4</v>
      </c>
      <c r="E444" s="84">
        <f t="shared" ca="1" si="20"/>
        <v>12156.25</v>
      </c>
      <c r="F444" s="84">
        <f t="shared" ca="1" si="18"/>
        <v>2.4444733926600002E-4</v>
      </c>
      <c r="G444" s="119">
        <f>IF(FilterType="FIR",  PRE_CALC!A392*Fdata, IF(F_default=1,G443+(4*Fnotch-0)/8192,G443+(F_stop-F_start)/8192) )</f>
        <v>12156.25</v>
      </c>
      <c r="H444" s="120">
        <f ca="1">IF(FilterType="FIR", OFFSET(PRE_CALC!B392,0,DEC_RATE), C444)</f>
        <v>2.4444733926600002E-4</v>
      </c>
    </row>
    <row r="445" spans="2:8" x14ac:dyDescent="0.2">
      <c r="B445" s="45">
        <f>IF(FilterType="FIR", IF(Extend_fmod, PRE_CALC!I393*Fm, PRE_CALC!A393*Fdata), IF(F_default=1,B444+(4*Fnotch-0)/8192,B444+(F_stop-F_start)/8192) )</f>
        <v>12187.5</v>
      </c>
      <c r="C445" s="39">
        <f t="shared" si="19"/>
        <v>-1.1954310409510678E-2</v>
      </c>
      <c r="D445" s="84">
        <f ca="1">IF(FilterType="FIR", IF(Extend_fmod=1,OFFSET(PRE_CALC!J393,0,DEC_RATE), OFFSET(PRE_CALC!B393,0,DEC_RATE)), C445)</f>
        <v>2.73692665479E-4</v>
      </c>
      <c r="E445" s="84">
        <f t="shared" ca="1" si="20"/>
        <v>12187.5</v>
      </c>
      <c r="F445" s="84">
        <f t="shared" ca="1" si="18"/>
        <v>2.73692665479E-4</v>
      </c>
      <c r="G445" s="119">
        <f>IF(FilterType="FIR",  PRE_CALC!A393*Fdata, IF(F_default=1,G444+(4*Fnotch-0)/8192,G444+(F_stop-F_start)/8192) )</f>
        <v>12187.5</v>
      </c>
      <c r="H445" s="120">
        <f ca="1">IF(FilterType="FIR", OFFSET(PRE_CALC!B393,0,DEC_RATE), C445)</f>
        <v>2.73692665479E-4</v>
      </c>
    </row>
    <row r="446" spans="2:8" x14ac:dyDescent="0.2">
      <c r="B446" s="45">
        <f>IF(FilterType="FIR", IF(Extend_fmod, PRE_CALC!I394*Fm, PRE_CALC!A394*Fdata), IF(F_default=1,B445+(4*Fnotch-0)/8192,B445+(F_stop-F_start)/8192) )</f>
        <v>12218.75</v>
      </c>
      <c r="C446" s="39">
        <f t="shared" si="19"/>
        <v>-1.201569608110415E-2</v>
      </c>
      <c r="D446" s="84">
        <f ca="1">IF(FilterType="FIR", IF(Extend_fmod=1,OFFSET(PRE_CALC!J394,0,DEC_RATE), OFFSET(PRE_CALC!B394,0,DEC_RATE)), C446)</f>
        <v>3.0255646106199999E-4</v>
      </c>
      <c r="E446" s="84">
        <f t="shared" ca="1" si="20"/>
        <v>12218.75</v>
      </c>
      <c r="F446" s="84">
        <f t="shared" ca="1" si="18"/>
        <v>3.0255646106199999E-4</v>
      </c>
      <c r="G446" s="119">
        <f>IF(FilterType="FIR",  PRE_CALC!A394*Fdata, IF(F_default=1,G445+(4*Fnotch-0)/8192,G445+(F_stop-F_start)/8192) )</f>
        <v>12218.75</v>
      </c>
      <c r="H446" s="120">
        <f ca="1">IF(FilterType="FIR", OFFSET(PRE_CALC!B394,0,DEC_RATE), C446)</f>
        <v>3.0255646106199999E-4</v>
      </c>
    </row>
    <row r="447" spans="2:8" x14ac:dyDescent="0.2">
      <c r="B447" s="45">
        <f>IF(FilterType="FIR", IF(Extend_fmod, PRE_CALC!I395*Fm, PRE_CALC!A395*Fdata), IF(F_default=1,B446+(4*Fnotch-0)/8192,B446+(F_stop-F_start)/8192) )</f>
        <v>12250</v>
      </c>
      <c r="C447" s="39">
        <f t="shared" si="19"/>
        <v>-1.2077238980282966E-2</v>
      </c>
      <c r="D447" s="84">
        <f ca="1">IF(FilterType="FIR", IF(Extend_fmod=1,OFFSET(PRE_CALC!J395,0,DEC_RATE), OFFSET(PRE_CALC!B395,0,DEC_RATE)), C447)</f>
        <v>3.31026373858E-4</v>
      </c>
      <c r="E447" s="84">
        <f t="shared" ca="1" si="20"/>
        <v>12250</v>
      </c>
      <c r="F447" s="84">
        <f t="shared" ca="1" si="18"/>
        <v>3.31026373858E-4</v>
      </c>
      <c r="G447" s="119">
        <f>IF(FilterType="FIR",  PRE_CALC!A395*Fdata, IF(F_default=1,G446+(4*Fnotch-0)/8192,G446+(F_stop-F_start)/8192) )</f>
        <v>12250</v>
      </c>
      <c r="H447" s="120">
        <f ca="1">IF(FilterType="FIR", OFFSET(PRE_CALC!B395,0,DEC_RATE), C447)</f>
        <v>3.31026373858E-4</v>
      </c>
    </row>
    <row r="448" spans="2:8" x14ac:dyDescent="0.2">
      <c r="B448" s="45">
        <f>IF(FilterType="FIR", IF(Extend_fmod, PRE_CALC!I396*Fm, PRE_CALC!A396*Fdata), IF(F_default=1,B447+(4*Fnotch-0)/8192,B447+(F_stop-F_start)/8192) )</f>
        <v>12281.25</v>
      </c>
      <c r="C448" s="39">
        <f t="shared" si="19"/>
        <v>-1.2138939107251539E-2</v>
      </c>
      <c r="D448" s="84">
        <f ca="1">IF(FilterType="FIR", IF(Extend_fmod=1,OFFSET(PRE_CALC!J396,0,DEC_RATE), OFFSET(PRE_CALC!B396,0,DEC_RATE)), C448)</f>
        <v>3.5909021002600002E-4</v>
      </c>
      <c r="E448" s="84">
        <f t="shared" ca="1" si="20"/>
        <v>12281.25</v>
      </c>
      <c r="F448" s="84">
        <f t="shared" ca="1" si="18"/>
        <v>3.5909021002600002E-4</v>
      </c>
      <c r="G448" s="119">
        <f>IF(FilterType="FIR",  PRE_CALC!A396*Fdata, IF(F_default=1,G447+(4*Fnotch-0)/8192,G447+(F_stop-F_start)/8192) )</f>
        <v>12281.25</v>
      </c>
      <c r="H448" s="120">
        <f ca="1">IF(FilterType="FIR", OFFSET(PRE_CALC!B396,0,DEC_RATE), C448)</f>
        <v>3.5909021002600002E-4</v>
      </c>
    </row>
    <row r="449" spans="2:8" x14ac:dyDescent="0.2">
      <c r="B449" s="45">
        <f>IF(FilterType="FIR", IF(Extend_fmod, PRE_CALC!I397*Fm, PRE_CALC!A397*Fdata), IF(F_default=1,B448+(4*Fnotch-0)/8192,B448+(F_stop-F_start)/8192) )</f>
        <v>12312.5</v>
      </c>
      <c r="C449" s="39">
        <f t="shared" si="19"/>
        <v>-1.2200796462287489E-2</v>
      </c>
      <c r="D449" s="84">
        <f ca="1">IF(FilterType="FIR", IF(Extend_fmod=1,OFFSET(PRE_CALC!J397,0,DEC_RATE), OFFSET(PRE_CALC!B397,0,DEC_RATE)), C449)</f>
        <v>3.8673593934700001E-4</v>
      </c>
      <c r="E449" s="84">
        <f t="shared" ca="1" si="20"/>
        <v>12312.5</v>
      </c>
      <c r="F449" s="84">
        <f t="shared" ca="1" si="18"/>
        <v>3.8673593934700001E-4</v>
      </c>
      <c r="G449" s="119">
        <f>IF(FilterType="FIR",  PRE_CALC!A397*Fdata, IF(F_default=1,G448+(4*Fnotch-0)/8192,G448+(F_stop-F_start)/8192) )</f>
        <v>12312.5</v>
      </c>
      <c r="H449" s="120">
        <f ca="1">IF(FilterType="FIR", OFFSET(PRE_CALC!B397,0,DEC_RATE), C449)</f>
        <v>3.8673593934700001E-4</v>
      </c>
    </row>
    <row r="450" spans="2:8" x14ac:dyDescent="0.2">
      <c r="B450" s="45">
        <f>IF(FilterType="FIR", IF(Extend_fmod, PRE_CALC!I398*Fm, PRE_CALC!A398*Fdata), IF(F_default=1,B449+(4*Fnotch-0)/8192,B449+(F_stop-F_start)/8192) )</f>
        <v>12343.75</v>
      </c>
      <c r="C450" s="39">
        <f t="shared" si="19"/>
        <v>-1.2262811045575526E-2</v>
      </c>
      <c r="D450" s="84">
        <f ca="1">IF(FilterType="FIR", IF(Extend_fmod=1,OFFSET(PRE_CALC!J398,0,DEC_RATE), OFFSET(PRE_CALC!B398,0,DEC_RATE)), C450)</f>
        <v>4.1395170053499998E-4</v>
      </c>
      <c r="E450" s="84">
        <f t="shared" ca="1" si="20"/>
        <v>12343.75</v>
      </c>
      <c r="F450" s="84">
        <f t="shared" ca="1" si="18"/>
        <v>4.1395170053499998E-4</v>
      </c>
      <c r="G450" s="119">
        <f>IF(FilterType="FIR",  PRE_CALC!A398*Fdata, IF(F_default=1,G449+(4*Fnotch-0)/8192,G449+(F_stop-F_start)/8192) )</f>
        <v>12343.75</v>
      </c>
      <c r="H450" s="120">
        <f ca="1">IF(FilterType="FIR", OFFSET(PRE_CALC!B398,0,DEC_RATE), C450)</f>
        <v>4.1395170053499998E-4</v>
      </c>
    </row>
    <row r="451" spans="2:8" x14ac:dyDescent="0.2">
      <c r="B451" s="45">
        <f>IF(FilterType="FIR", IF(Extend_fmod, PRE_CALC!I399*Fm, PRE_CALC!A399*Fdata), IF(F_default=1,B450+(4*Fnotch-0)/8192,B450+(F_stop-F_start)/8192) )</f>
        <v>12375</v>
      </c>
      <c r="C451" s="39">
        <f t="shared" si="19"/>
        <v>-1.2324982857378392E-2</v>
      </c>
      <c r="D451" s="84">
        <f ca="1">IF(FilterType="FIR", IF(Extend_fmod=1,OFFSET(PRE_CALC!J399,0,DEC_RATE), OFFSET(PRE_CALC!B399,0,DEC_RATE)), C451)</f>
        <v>4.4072580642E-4</v>
      </c>
      <c r="E451" s="84">
        <f t="shared" ca="1" si="20"/>
        <v>12375</v>
      </c>
      <c r="F451" s="84">
        <f t="shared" ca="1" si="18"/>
        <v>4.4072580642E-4</v>
      </c>
      <c r="G451" s="119">
        <f>IF(FilterType="FIR",  PRE_CALC!A399*Fdata, IF(F_default=1,G450+(4*Fnotch-0)/8192,G450+(F_stop-F_start)/8192) )</f>
        <v>12375</v>
      </c>
      <c r="H451" s="120">
        <f ca="1">IF(FilterType="FIR", OFFSET(PRE_CALC!B399,0,DEC_RATE), C451)</f>
        <v>4.4072580642E-4</v>
      </c>
    </row>
    <row r="452" spans="2:8" x14ac:dyDescent="0.2">
      <c r="B452" s="45">
        <f>IF(FilterType="FIR", IF(Extend_fmod, PRE_CALC!I400*Fm, PRE_CALC!A400*Fdata), IF(F_default=1,B451+(4*Fnotch-0)/8192,B451+(F_stop-F_start)/8192) )</f>
        <v>12406.25</v>
      </c>
      <c r="C452" s="39">
        <f t="shared" si="19"/>
        <v>-1.2387311897912284E-2</v>
      </c>
      <c r="D452" s="84">
        <f ca="1">IF(FilterType="FIR", IF(Extend_fmod=1,OFFSET(PRE_CALC!J400,0,DEC_RATE), OFFSET(PRE_CALC!B400,0,DEC_RATE)), C452)</f>
        <v>4.6704674909600001E-4</v>
      </c>
      <c r="E452" s="84">
        <f t="shared" ca="1" si="20"/>
        <v>12406.25</v>
      </c>
      <c r="F452" s="84">
        <f t="shared" ca="1" si="18"/>
        <v>4.6704674909600001E-4</v>
      </c>
      <c r="G452" s="119">
        <f>IF(FilterType="FIR",  PRE_CALC!A400*Fdata, IF(F_default=1,G451+(4*Fnotch-0)/8192,G451+(F_stop-F_start)/8192) )</f>
        <v>12406.25</v>
      </c>
      <c r="H452" s="120">
        <f ca="1">IF(FilterType="FIR", OFFSET(PRE_CALC!B400,0,DEC_RATE), C452)</f>
        <v>4.6704674909600001E-4</v>
      </c>
    </row>
    <row r="453" spans="2:8" x14ac:dyDescent="0.2">
      <c r="B453" s="45">
        <f>IF(FilterType="FIR", IF(Extend_fmod, PRE_CALC!I401*Fm, PRE_CALC!A401*Fdata), IF(F_default=1,B452+(4*Fnotch-0)/8192,B452+(F_stop-F_start)/8192) )</f>
        <v>12437.5</v>
      </c>
      <c r="C453" s="39">
        <f t="shared" si="19"/>
        <v>-1.2449798167415409E-2</v>
      </c>
      <c r="D453" s="84">
        <f ca="1">IF(FilterType="FIR", IF(Extend_fmod=1,OFFSET(PRE_CALC!J401,0,DEC_RATE), OFFSET(PRE_CALC!B401,0,DEC_RATE)), C453)</f>
        <v>4.9290320496700002E-4</v>
      </c>
      <c r="E453" s="84">
        <f t="shared" ca="1" si="20"/>
        <v>12437.5</v>
      </c>
      <c r="F453" s="84">
        <f t="shared" ca="1" si="18"/>
        <v>4.9290320496700002E-4</v>
      </c>
      <c r="G453" s="119">
        <f>IF(FilterType="FIR",  PRE_CALC!A401*Fdata, IF(F_default=1,G452+(4*Fnotch-0)/8192,G452+(F_stop-F_start)/8192) )</f>
        <v>12437.5</v>
      </c>
      <c r="H453" s="120">
        <f ca="1">IF(FilterType="FIR", OFFSET(PRE_CALC!B401,0,DEC_RATE), C453)</f>
        <v>4.9290320496700002E-4</v>
      </c>
    </row>
    <row r="454" spans="2:8" x14ac:dyDescent="0.2">
      <c r="B454" s="45">
        <f>IF(FilterType="FIR", IF(Extend_fmod, PRE_CALC!I402*Fm, PRE_CALC!A402*Fdata), IF(F_default=1,B453+(4*Fnotch-0)/8192,B453+(F_stop-F_start)/8192) )</f>
        <v>12468.75</v>
      </c>
      <c r="C454" s="39">
        <f t="shared" si="19"/>
        <v>-1.2512441666116123E-2</v>
      </c>
      <c r="D454" s="84">
        <f ca="1">IF(FilterType="FIR", IF(Extend_fmod=1,OFFSET(PRE_CALC!J402,0,DEC_RATE), OFFSET(PRE_CALC!B402,0,DEC_RATE)), C454)</f>
        <v>5.1828403975299998E-4</v>
      </c>
      <c r="E454" s="84">
        <f t="shared" ca="1" si="20"/>
        <v>12468.75</v>
      </c>
      <c r="F454" s="84">
        <f t="shared" ca="1" si="18"/>
        <v>5.1828403975299998E-4</v>
      </c>
      <c r="G454" s="119">
        <f>IF(FilterType="FIR",  PRE_CALC!A402*Fdata, IF(F_default=1,G453+(4*Fnotch-0)/8192,G453+(F_stop-F_start)/8192) )</f>
        <v>12468.75</v>
      </c>
      <c r="H454" s="120">
        <f ca="1">IF(FilterType="FIR", OFFSET(PRE_CALC!B402,0,DEC_RATE), C454)</f>
        <v>5.1828403975299998E-4</v>
      </c>
    </row>
    <row r="455" spans="2:8" x14ac:dyDescent="0.2">
      <c r="B455" s="45">
        <f>IF(FilterType="FIR", IF(Extend_fmod, PRE_CALC!I403*Fm, PRE_CALC!A403*Fdata), IF(F_default=1,B454+(4*Fnotch-0)/8192,B454+(F_stop-F_start)/8192) )</f>
        <v>12500</v>
      </c>
      <c r="C455" s="39">
        <f t="shared" si="19"/>
        <v>-1.2575242394254183E-2</v>
      </c>
      <c r="D455" s="84">
        <f ca="1">IF(FilterType="FIR", IF(Extend_fmod=1,OFFSET(PRE_CALC!J403,0,DEC_RATE), OFFSET(PRE_CALC!B403,0,DEC_RATE)), C455)</f>
        <v>5.4317831337699998E-4</v>
      </c>
      <c r="E455" s="84">
        <f t="shared" ca="1" si="20"/>
        <v>12500</v>
      </c>
      <c r="F455" s="84">
        <f t="shared" ca="1" si="18"/>
        <v>5.4317831337699998E-4</v>
      </c>
      <c r="G455" s="119">
        <f>IF(FilterType="FIR",  PRE_CALC!A403*Fdata, IF(F_default=1,G454+(4*Fnotch-0)/8192,G454+(F_stop-F_start)/8192) )</f>
        <v>12500</v>
      </c>
      <c r="H455" s="120">
        <f ca="1">IF(FilterType="FIR", OFFSET(PRE_CALC!B403,0,DEC_RATE), C455)</f>
        <v>5.4317831337699998E-4</v>
      </c>
    </row>
    <row r="456" spans="2:8" x14ac:dyDescent="0.2">
      <c r="B456" s="45">
        <f>IF(FilterType="FIR", IF(Extend_fmod, PRE_CALC!I404*Fm, PRE_CALC!A404*Fdata), IF(F_default=1,B455+(4*Fnotch-0)/8192,B455+(F_stop-F_start)/8192) )</f>
        <v>12531.25</v>
      </c>
      <c r="C456" s="39">
        <f t="shared" si="19"/>
        <v>-1.2638200352066243E-2</v>
      </c>
      <c r="D456" s="84">
        <f ca="1">IF(FilterType="FIR", IF(Extend_fmod=1,OFFSET(PRE_CALC!J404,0,DEC_RATE), OFFSET(PRE_CALC!B404,0,DEC_RATE)), C456)</f>
        <v>5.6757528480999998E-4</v>
      </c>
      <c r="E456" s="84">
        <f t="shared" ca="1" si="20"/>
        <v>12531.25</v>
      </c>
      <c r="F456" s="84">
        <f t="shared" ca="1" si="18"/>
        <v>5.6757528480999998E-4</v>
      </c>
      <c r="G456" s="119">
        <f>IF(FilterType="FIR",  PRE_CALC!A404*Fdata, IF(F_default=1,G455+(4*Fnotch-0)/8192,G455+(F_stop-F_start)/8192) )</f>
        <v>12531.25</v>
      </c>
      <c r="H456" s="120">
        <f ca="1">IF(FilterType="FIR", OFFSET(PRE_CALC!B404,0,DEC_RATE), C456)</f>
        <v>5.6757528480999998E-4</v>
      </c>
    </row>
    <row r="457" spans="2:8" x14ac:dyDescent="0.2">
      <c r="B457" s="45">
        <f>IF(FilterType="FIR", IF(Extend_fmod, PRE_CALC!I405*Fm, PRE_CALC!A405*Fdata), IF(F_default=1,B456+(4*Fnotch-0)/8192,B456+(F_stop-F_start)/8192) )</f>
        <v>12562.5</v>
      </c>
      <c r="C457" s="39">
        <f t="shared" si="19"/>
        <v>-1.2701315539782005E-2</v>
      </c>
      <c r="D457" s="84">
        <f ca="1">IF(FilterType="FIR", IF(Extend_fmod=1,OFFSET(PRE_CALC!J405,0,DEC_RATE), OFFSET(PRE_CALC!B405,0,DEC_RATE)), C457)</f>
        <v>5.9146441680500001E-4</v>
      </c>
      <c r="E457" s="84">
        <f t="shared" ca="1" si="20"/>
        <v>12562.5</v>
      </c>
      <c r="F457" s="84">
        <f t="shared" ca="1" si="18"/>
        <v>5.9146441680500001E-4</v>
      </c>
      <c r="G457" s="119">
        <f>IF(FilterType="FIR",  PRE_CALC!A405*Fdata, IF(F_default=1,G456+(4*Fnotch-0)/8192,G456+(F_stop-F_start)/8192) )</f>
        <v>12562.5</v>
      </c>
      <c r="H457" s="120">
        <f ca="1">IF(FilterType="FIR", OFFSET(PRE_CALC!B405,0,DEC_RATE), C457)</f>
        <v>5.9146441680500001E-4</v>
      </c>
    </row>
    <row r="458" spans="2:8" x14ac:dyDescent="0.2">
      <c r="B458" s="45">
        <f>IF(FilterType="FIR", IF(Extend_fmod, PRE_CALC!I406*Fm, PRE_CALC!A406*Fdata), IF(F_default=1,B457+(4*Fnotch-0)/8192,B457+(F_stop-F_start)/8192) )</f>
        <v>12593.75</v>
      </c>
      <c r="C458" s="39">
        <f t="shared" si="19"/>
        <v>-1.2764587957630009E-2</v>
      </c>
      <c r="D458" s="84">
        <f ca="1">IF(FilterType="FIR", IF(Extend_fmod=1,OFFSET(PRE_CALC!J406,0,DEC_RATE), OFFSET(PRE_CALC!B406,0,DEC_RATE)), C458)</f>
        <v>6.14835380575E-4</v>
      </c>
      <c r="E458" s="84">
        <f t="shared" ca="1" si="20"/>
        <v>12593.75</v>
      </c>
      <c r="F458" s="84">
        <f t="shared" ca="1" si="18"/>
        <v>6.14835380575E-4</v>
      </c>
      <c r="G458" s="119">
        <f>IF(FilterType="FIR",  PRE_CALC!A406*Fdata, IF(F_default=1,G457+(4*Fnotch-0)/8192,G457+(F_stop-F_start)/8192) )</f>
        <v>12593.75</v>
      </c>
      <c r="H458" s="120">
        <f ca="1">IF(FilterType="FIR", OFFSET(PRE_CALC!B406,0,DEC_RATE), C458)</f>
        <v>6.14835380575E-4</v>
      </c>
    </row>
    <row r="459" spans="2:8" x14ac:dyDescent="0.2">
      <c r="B459" s="45">
        <f>IF(FilterType="FIR", IF(Extend_fmod, PRE_CALC!I407*Fm, PRE_CALC!A407*Fdata), IF(F_default=1,B458+(4*Fnotch-0)/8192,B458+(F_stop-F_start)/8192) )</f>
        <v>12625</v>
      </c>
      <c r="C459" s="39">
        <f t="shared" si="19"/>
        <v>-1.2828017605855987E-2</v>
      </c>
      <c r="D459" s="84">
        <f ca="1">IF(FilterType="FIR", IF(Extend_fmod=1,OFFSET(PRE_CALC!J407,0,DEC_RATE), OFFSET(PRE_CALC!B407,0,DEC_RATE)), C459)</f>
        <v>6.3767806034999998E-4</v>
      </c>
      <c r="E459" s="84">
        <f t="shared" ca="1" si="20"/>
        <v>12625</v>
      </c>
      <c r="F459" s="84">
        <f t="shared" ca="1" si="18"/>
        <v>6.3767806034999998E-4</v>
      </c>
      <c r="G459" s="119">
        <f>IF(FilterType="FIR",  PRE_CALC!A407*Fdata, IF(F_default=1,G458+(4*Fnotch-0)/8192,G458+(F_stop-F_start)/8192) )</f>
        <v>12625</v>
      </c>
      <c r="H459" s="120">
        <f ca="1">IF(FilterType="FIR", OFFSET(PRE_CALC!B407,0,DEC_RATE), C459)</f>
        <v>6.3767806034999998E-4</v>
      </c>
    </row>
    <row r="460" spans="2:8" x14ac:dyDescent="0.2">
      <c r="B460" s="45">
        <f>IF(FilterType="FIR", IF(Extend_fmod, PRE_CALC!I408*Fm, PRE_CALC!A408*Fdata), IF(F_default=1,B459+(4*Fnotch-0)/8192,B459+(F_stop-F_start)/8192) )</f>
        <v>12656.25</v>
      </c>
      <c r="C460" s="39">
        <f t="shared" si="19"/>
        <v>-1.2891604484698707E-2</v>
      </c>
      <c r="D460" s="84">
        <f ca="1">IF(FilterType="FIR", IF(Extend_fmod=1,OFFSET(PRE_CALC!J408,0,DEC_RATE), OFFSET(PRE_CALC!B408,0,DEC_RATE)), C460)</f>
        <v>6.5998255787099998E-4</v>
      </c>
      <c r="E460" s="84">
        <f t="shared" ca="1" si="20"/>
        <v>12656.25</v>
      </c>
      <c r="F460" s="84">
        <f t="shared" ca="1" si="18"/>
        <v>6.5998255787099998E-4</v>
      </c>
      <c r="G460" s="119">
        <f>IF(FilterType="FIR",  PRE_CALC!A408*Fdata, IF(F_default=1,G459+(4*Fnotch-0)/8192,G459+(F_stop-F_start)/8192) )</f>
        <v>12656.25</v>
      </c>
      <c r="H460" s="120">
        <f ca="1">IF(FilterType="FIR", OFFSET(PRE_CALC!B408,0,DEC_RATE), C460)</f>
        <v>6.5998255787099998E-4</v>
      </c>
    </row>
    <row r="461" spans="2:8" x14ac:dyDescent="0.2">
      <c r="B461" s="45">
        <f>IF(FilterType="FIR", IF(Extend_fmod, PRE_CALC!I409*Fm, PRE_CALC!A409*Fdata), IF(F_default=1,B460+(4*Fnotch-0)/8192,B460+(F_stop-F_start)/8192) )</f>
        <v>12687.5</v>
      </c>
      <c r="C461" s="39">
        <f t="shared" si="19"/>
        <v>-1.2955348594392881E-2</v>
      </c>
      <c r="D461" s="84">
        <f ca="1">IF(FilterType="FIR", IF(Extend_fmod=1,OFFSET(PRE_CALC!J409,0,DEC_RATE), OFFSET(PRE_CALC!B409,0,DEC_RATE)), C461)</f>
        <v>6.8173919679299997E-4</v>
      </c>
      <c r="E461" s="84">
        <f t="shared" ca="1" si="20"/>
        <v>12687.5</v>
      </c>
      <c r="F461" s="84">
        <f t="shared" ca="1" si="18"/>
        <v>6.8173919679299997E-4</v>
      </c>
      <c r="G461" s="119">
        <f>IF(FilterType="FIR",  PRE_CALC!A409*Fdata, IF(F_default=1,G460+(4*Fnotch-0)/8192,G460+(F_stop-F_start)/8192) )</f>
        <v>12687.5</v>
      </c>
      <c r="H461" s="120">
        <f ca="1">IF(FilterType="FIR", OFFSET(PRE_CALC!B409,0,DEC_RATE), C461)</f>
        <v>6.8173919679299997E-4</v>
      </c>
    </row>
    <row r="462" spans="2:8" x14ac:dyDescent="0.2">
      <c r="B462" s="45">
        <f>IF(FilterType="FIR", IF(Extend_fmod, PRE_CALC!I410*Fm, PRE_CALC!A410*Fdata), IF(F_default=1,B461+(4*Fnotch-0)/8192,B461+(F_stop-F_start)/8192) )</f>
        <v>12718.75</v>
      </c>
      <c r="C462" s="39">
        <f t="shared" si="19"/>
        <v>-1.3019249935186546E-2</v>
      </c>
      <c r="D462" s="84">
        <f ca="1">IF(FilterType="FIR", IF(Extend_fmod=1,OFFSET(PRE_CALC!J410,0,DEC_RATE), OFFSET(PRE_CALC!B410,0,DEC_RATE)), C462)</f>
        <v>7.0293852698499997E-4</v>
      </c>
      <c r="E462" s="84">
        <f t="shared" ca="1" si="20"/>
        <v>12718.75</v>
      </c>
      <c r="F462" s="84">
        <f t="shared" ca="1" si="18"/>
        <v>7.0293852698499997E-4</v>
      </c>
      <c r="G462" s="119">
        <f>IF(FilterType="FIR",  PRE_CALC!A410*Fdata, IF(F_default=1,G461+(4*Fnotch-0)/8192,G461+(F_stop-F_start)/8192) )</f>
        <v>12718.75</v>
      </c>
      <c r="H462" s="120">
        <f ca="1">IF(FilterType="FIR", OFFSET(PRE_CALC!B410,0,DEC_RATE), C462)</f>
        <v>7.0293852698499997E-4</v>
      </c>
    </row>
    <row r="463" spans="2:8" x14ac:dyDescent="0.2">
      <c r="B463" s="45">
        <f>IF(FilterType="FIR", IF(Extend_fmod, PRE_CALC!I411*Fm, PRE_CALC!A411*Fdata), IF(F_default=1,B462+(4*Fnotch-0)/8192,B462+(F_stop-F_start)/8192) )</f>
        <v>12750</v>
      </c>
      <c r="C463" s="39">
        <f t="shared" si="19"/>
        <v>-1.3083308507295666E-2</v>
      </c>
      <c r="D463" s="84">
        <f ca="1">IF(FilterType="FIR", IF(Extend_fmod=1,OFFSET(PRE_CALC!J411,0,DEC_RATE), OFFSET(PRE_CALC!B411,0,DEC_RATE)), C463)</f>
        <v>7.2357132873699997E-4</v>
      </c>
      <c r="E463" s="84">
        <f t="shared" ca="1" si="20"/>
        <v>12750</v>
      </c>
      <c r="F463" s="84">
        <f t="shared" ca="1" si="18"/>
        <v>7.2357132873699997E-4</v>
      </c>
      <c r="G463" s="119">
        <f>IF(FilterType="FIR",  PRE_CALC!A411*Fdata, IF(F_default=1,G462+(4*Fnotch-0)/8192,G462+(F_stop-F_start)/8192) )</f>
        <v>12750</v>
      </c>
      <c r="H463" s="120">
        <f ca="1">IF(FilterType="FIR", OFFSET(PRE_CALC!B411,0,DEC_RATE), C463)</f>
        <v>7.2357132873699997E-4</v>
      </c>
    </row>
    <row r="464" spans="2:8" x14ac:dyDescent="0.2">
      <c r="B464" s="45">
        <f>IF(FilterType="FIR", IF(Extend_fmod, PRE_CALC!I412*Fm, PRE_CALC!A412*Fdata), IF(F_default=1,B463+(4*Fnotch-0)/8192,B463+(F_stop-F_start)/8192) )</f>
        <v>12781.25</v>
      </c>
      <c r="C464" s="39">
        <f t="shared" si="19"/>
        <v>-1.3147524310990097E-2</v>
      </c>
      <c r="D464" s="84">
        <f ca="1">IF(FilterType="FIR", IF(Extend_fmod=1,OFFSET(PRE_CALC!J412,0,DEC_RATE), OFFSET(PRE_CALC!B412,0,DEC_RATE)), C464)</f>
        <v>7.4362861687399999E-4</v>
      </c>
      <c r="E464" s="84">
        <f t="shared" ca="1" si="20"/>
        <v>12781.25</v>
      </c>
      <c r="F464" s="84">
        <f t="shared" ca="1" si="18"/>
        <v>7.4362861687399999E-4</v>
      </c>
      <c r="G464" s="119">
        <f>IF(FilterType="FIR",  PRE_CALC!A412*Fdata, IF(F_default=1,G463+(4*Fnotch-0)/8192,G463+(F_stop-F_start)/8192) )</f>
        <v>12781.25</v>
      </c>
      <c r="H464" s="120">
        <f ca="1">IF(FilterType="FIR", OFFSET(PRE_CALC!B412,0,DEC_RATE), C464)</f>
        <v>7.4362861687399999E-4</v>
      </c>
    </row>
    <row r="465" spans="2:8" x14ac:dyDescent="0.2">
      <c r="B465" s="45">
        <f>IF(FilterType="FIR", IF(Extend_fmod, PRE_CALC!I413*Fm, PRE_CALC!A413*Fdata), IF(F_default=1,B464+(4*Fnotch-0)/8192,B464+(F_stop-F_start)/8192) )</f>
        <v>12812.5</v>
      </c>
      <c r="C465" s="39">
        <f t="shared" si="19"/>
        <v>-1.3211897346475755E-2</v>
      </c>
      <c r="D465" s="84">
        <f ca="1">IF(FilterType="FIR", IF(Extend_fmod=1,OFFSET(PRE_CALC!J413,0,DEC_RATE), OFFSET(PRE_CALC!B413,0,DEC_RATE)), C465)</f>
        <v>7.6310164478200001E-4</v>
      </c>
      <c r="E465" s="84">
        <f t="shared" ca="1" si="20"/>
        <v>12812.5</v>
      </c>
      <c r="F465" s="84">
        <f t="shared" ca="1" si="18"/>
        <v>7.6310164478200001E-4</v>
      </c>
      <c r="G465" s="119">
        <f>IF(FilterType="FIR",  PRE_CALC!A413*Fdata, IF(F_default=1,G464+(4*Fnotch-0)/8192,G464+(F_stop-F_start)/8192) )</f>
        <v>12812.5</v>
      </c>
      <c r="H465" s="120">
        <f ca="1">IF(FilterType="FIR", OFFSET(PRE_CALC!B413,0,DEC_RATE), C465)</f>
        <v>7.6310164478200001E-4</v>
      </c>
    </row>
    <row r="466" spans="2:8" x14ac:dyDescent="0.2">
      <c r="B466" s="45">
        <f>IF(FilterType="FIR", IF(Extend_fmod, PRE_CALC!I414*Fm, PRE_CALC!A414*Fdata), IF(F_default=1,B465+(4*Fnotch-0)/8192,B465+(F_stop-F_start)/8192) )</f>
        <v>12843.75</v>
      </c>
      <c r="C466" s="39">
        <f t="shared" si="19"/>
        <v>-1.3276427614018229E-2</v>
      </c>
      <c r="D466" s="84">
        <f ca="1">IF(FilterType="FIR", IF(Extend_fmod=1,OFFSET(PRE_CALC!J414,0,DEC_RATE), OFFSET(PRE_CALC!B414,0,DEC_RATE)), C466)</f>
        <v>7.8198190830999997E-4</v>
      </c>
      <c r="E466" s="84">
        <f t="shared" ca="1" si="20"/>
        <v>12843.75</v>
      </c>
      <c r="F466" s="84">
        <f t="shared" ca="1" si="18"/>
        <v>7.8198190830999997E-4</v>
      </c>
      <c r="G466" s="119">
        <f>IF(FilterType="FIR",  PRE_CALC!A414*Fdata, IF(F_default=1,G465+(4*Fnotch-0)/8192,G465+(F_stop-F_start)/8192) )</f>
        <v>12843.75</v>
      </c>
      <c r="H466" s="120">
        <f ca="1">IF(FilterType="FIR", OFFSET(PRE_CALC!B414,0,DEC_RATE), C466)</f>
        <v>7.8198190830999997E-4</v>
      </c>
    </row>
    <row r="467" spans="2:8" x14ac:dyDescent="0.2">
      <c r="B467" s="45">
        <f>IF(FilterType="FIR", IF(Extend_fmod, PRE_CALC!I415*Fm, PRE_CALC!A415*Fdata), IF(F_default=1,B466+(4*Fnotch-0)/8192,B466+(F_stop-F_start)/8192) )</f>
        <v>12875</v>
      </c>
      <c r="C467" s="39">
        <f t="shared" si="19"/>
        <v>-1.3341115113852012E-2</v>
      </c>
      <c r="D467" s="84">
        <f ca="1">IF(FilterType="FIR", IF(Extend_fmod=1,OFFSET(PRE_CALC!J415,0,DEC_RATE), OFFSET(PRE_CALC!B415,0,DEC_RATE)), C467)</f>
        <v>8.00261149588E-4</v>
      </c>
      <c r="E467" s="84">
        <f t="shared" ca="1" si="20"/>
        <v>12875</v>
      </c>
      <c r="F467" s="84">
        <f t="shared" ca="1" si="18"/>
        <v>8.00261149588E-4</v>
      </c>
      <c r="G467" s="119">
        <f>IF(FilterType="FIR",  PRE_CALC!A415*Fdata, IF(F_default=1,G466+(4*Fnotch-0)/8192,G466+(F_stop-F_start)/8192) )</f>
        <v>12875</v>
      </c>
      <c r="H467" s="120">
        <f ca="1">IF(FilterType="FIR", OFFSET(PRE_CALC!B415,0,DEC_RATE), C467)</f>
        <v>8.00261149588E-4</v>
      </c>
    </row>
    <row r="468" spans="2:8" x14ac:dyDescent="0.2">
      <c r="B468" s="45">
        <f>IF(FilterType="FIR", IF(Extend_fmod, PRE_CALC!I416*Fm, PRE_CALC!A416*Fdata), IF(F_default=1,B467+(4*Fnotch-0)/8192,B467+(F_stop-F_start)/8192) )</f>
        <v>12906.25</v>
      </c>
      <c r="C468" s="39">
        <f t="shared" si="19"/>
        <v>-1.340595984620464E-2</v>
      </c>
      <c r="D468" s="84">
        <f ca="1">IF(FilterType="FIR", IF(Extend_fmod=1,OFFSET(PRE_CALC!J416,0,DEC_RATE), OFFSET(PRE_CALC!B416,0,DEC_RATE)), C468)</f>
        <v>8.1793136074299997E-4</v>
      </c>
      <c r="E468" s="84">
        <f t="shared" ca="1" si="20"/>
        <v>12906.25</v>
      </c>
      <c r="F468" s="84">
        <f t="shared" ca="1" si="18"/>
        <v>8.1793136074299997E-4</v>
      </c>
      <c r="G468" s="119">
        <f>IF(FilterType="FIR",  PRE_CALC!A416*Fdata, IF(F_default=1,G467+(4*Fnotch-0)/8192,G467+(F_stop-F_start)/8192) )</f>
        <v>12906.25</v>
      </c>
      <c r="H468" s="120">
        <f ca="1">IF(FilterType="FIR", OFFSET(PRE_CALC!B416,0,DEC_RATE), C468)</f>
        <v>8.1793136074299997E-4</v>
      </c>
    </row>
    <row r="469" spans="2:8" x14ac:dyDescent="0.2">
      <c r="B469" s="45">
        <f>IF(FilterType="FIR", IF(Extend_fmod, PRE_CALC!I417*Fm, PRE_CALC!A417*Fdata), IF(F_default=1,B468+(4*Fnotch-0)/8192,B468+(F_stop-F_start)/8192) )</f>
        <v>12937.5</v>
      </c>
      <c r="C469" s="39">
        <f t="shared" si="19"/>
        <v>-1.3470961811342072E-2</v>
      </c>
      <c r="D469" s="84">
        <f ca="1">IF(FilterType="FIR", IF(Extend_fmod=1,OFFSET(PRE_CALC!J417,0,DEC_RATE), OFFSET(PRE_CALC!B417,0,DEC_RATE)), C469)</f>
        <v>8.34984787505E-4</v>
      </c>
      <c r="E469" s="84">
        <f t="shared" ca="1" si="20"/>
        <v>12937.5</v>
      </c>
      <c r="F469" s="84">
        <f t="shared" ca="1" si="18"/>
        <v>8.34984787505E-4</v>
      </c>
      <c r="G469" s="119">
        <f>IF(FilterType="FIR",  PRE_CALC!A417*Fdata, IF(F_default=1,G468+(4*Fnotch-0)/8192,G468+(F_stop-F_start)/8192) )</f>
        <v>12937.5</v>
      </c>
      <c r="H469" s="120">
        <f ca="1">IF(FilterType="FIR", OFFSET(PRE_CALC!B417,0,DEC_RATE), C469)</f>
        <v>8.34984787505E-4</v>
      </c>
    </row>
    <row r="470" spans="2:8" x14ac:dyDescent="0.2">
      <c r="B470" s="45">
        <f>IF(FilterType="FIR", IF(Extend_fmod, PRE_CALC!I418*Fm, PRE_CALC!A418*Fdata), IF(F_default=1,B469+(4*Fnotch-0)/8192,B469+(F_stop-F_start)/8192) )</f>
        <v>12968.75</v>
      </c>
      <c r="C470" s="39">
        <f t="shared" si="19"/>
        <v>-1.3536121009481789E-2</v>
      </c>
      <c r="D470" s="84">
        <f ca="1">IF(FilterType="FIR", IF(Extend_fmod=1,OFFSET(PRE_CALC!J418,0,DEC_RATE), OFFSET(PRE_CALC!B418,0,DEC_RATE)), C470)</f>
        <v>8.5141393268900001E-4</v>
      </c>
      <c r="E470" s="84">
        <f t="shared" ca="1" si="20"/>
        <v>12968.75</v>
      </c>
      <c r="F470" s="84">
        <f t="shared" ca="1" si="18"/>
        <v>8.5141393268900001E-4</v>
      </c>
      <c r="G470" s="119">
        <f>IF(FilterType="FIR",  PRE_CALC!A418*Fdata, IF(F_default=1,G469+(4*Fnotch-0)/8192,G469+(F_stop-F_start)/8192) )</f>
        <v>12968.75</v>
      </c>
      <c r="H470" s="120">
        <f ca="1">IF(FilterType="FIR", OFFSET(PRE_CALC!B418,0,DEC_RATE), C470)</f>
        <v>8.5141393268900001E-4</v>
      </c>
    </row>
    <row r="471" spans="2:8" x14ac:dyDescent="0.2">
      <c r="B471" s="45">
        <f>IF(FilterType="FIR", IF(Extend_fmod, PRE_CALC!I419*Fm, PRE_CALC!A419*Fdata), IF(F_default=1,B470+(4*Fnotch-0)/8192,B470+(F_stop-F_start)/8192) )</f>
        <v>13000</v>
      </c>
      <c r="C471" s="39">
        <f t="shared" si="19"/>
        <v>-1.3601437440898048E-2</v>
      </c>
      <c r="D471" s="84">
        <f ca="1">IF(FilterType="FIR", IF(Extend_fmod=1,OFFSET(PRE_CALC!J419,0,DEC_RATE), OFFSET(PRE_CALC!B419,0,DEC_RATE)), C471)</f>
        <v>8.6721155960899998E-4</v>
      </c>
      <c r="E471" s="84">
        <f t="shared" ca="1" si="20"/>
        <v>13000</v>
      </c>
      <c r="F471" s="84">
        <f t="shared" ca="1" si="18"/>
        <v>8.6721155960899998E-4</v>
      </c>
      <c r="G471" s="119">
        <f>IF(FilterType="FIR",  PRE_CALC!A419*Fdata, IF(F_default=1,G470+(4*Fnotch-0)/8192,G470+(F_stop-F_start)/8192) )</f>
        <v>13000</v>
      </c>
      <c r="H471" s="120">
        <f ca="1">IF(FilterType="FIR", OFFSET(PRE_CALC!B419,0,DEC_RATE), C471)</f>
        <v>8.6721155960899998E-4</v>
      </c>
    </row>
    <row r="472" spans="2:8" x14ac:dyDescent="0.2">
      <c r="B472" s="45">
        <f>IF(FilterType="FIR", IF(Extend_fmod, PRE_CALC!I420*Fm, PRE_CALC!A420*Fdata), IF(F_default=1,B471+(4*Fnotch-0)/8192,B471+(F_stop-F_start)/8192) )</f>
        <v>13031.25</v>
      </c>
      <c r="C472" s="39">
        <f t="shared" si="19"/>
        <v>-1.3666911105804064E-2</v>
      </c>
      <c r="D472" s="84">
        <f ca="1">IF(FilterType="FIR", IF(Extend_fmod=1,OFFSET(PRE_CALC!J420,0,DEC_RATE), OFFSET(PRE_CALC!B420,0,DEC_RATE)), C472)</f>
        <v>8.8237069533700005E-4</v>
      </c>
      <c r="E472" s="84">
        <f t="shared" ca="1" si="20"/>
        <v>13031.25</v>
      </c>
      <c r="F472" s="84">
        <f t="shared" ca="1" si="18"/>
        <v>8.8237069533700005E-4</v>
      </c>
      <c r="G472" s="119">
        <f>IF(FilterType="FIR",  PRE_CALC!A420*Fdata, IF(F_default=1,G471+(4*Fnotch-0)/8192,G471+(F_stop-F_start)/8192) )</f>
        <v>13031.25</v>
      </c>
      <c r="H472" s="120">
        <f ca="1">IF(FilterType="FIR", OFFSET(PRE_CALC!B420,0,DEC_RATE), C472)</f>
        <v>8.8237069533700005E-4</v>
      </c>
    </row>
    <row r="473" spans="2:8" x14ac:dyDescent="0.2">
      <c r="B473" s="45">
        <f>IF(FilterType="FIR", IF(Extend_fmod, PRE_CALC!I421*Fm, PRE_CALC!A421*Fdata), IF(F_default=1,B472+(4*Fnotch-0)/8192,B472+(F_stop-F_start)/8192) )</f>
        <v>13062.5</v>
      </c>
      <c r="C473" s="39">
        <f t="shared" si="19"/>
        <v>-1.3732542004461138E-2</v>
      </c>
      <c r="D473" s="84">
        <f ca="1">IF(FilterType="FIR", IF(Extend_fmod=1,OFFSET(PRE_CALC!J421,0,DEC_RATE), OFFSET(PRE_CALC!B421,0,DEC_RATE)), C473)</f>
        <v>8.9688463389100005E-4</v>
      </c>
      <c r="E473" s="84">
        <f t="shared" ca="1" si="20"/>
        <v>13062.5</v>
      </c>
      <c r="F473" s="84">
        <f t="shared" ca="1" si="18"/>
        <v>8.9688463389100005E-4</v>
      </c>
      <c r="G473" s="119">
        <f>IF(FilterType="FIR",  PRE_CALC!A421*Fdata, IF(F_default=1,G472+(4*Fnotch-0)/8192,G472+(F_stop-F_start)/8192) )</f>
        <v>13062.5</v>
      </c>
      <c r="H473" s="120">
        <f ca="1">IF(FilterType="FIR", OFFSET(PRE_CALC!B421,0,DEC_RATE), C473)</f>
        <v>8.9688463389100005E-4</v>
      </c>
    </row>
    <row r="474" spans="2:8" x14ac:dyDescent="0.2">
      <c r="B474" s="45">
        <f>IF(FilterType="FIR", IF(Extend_fmod, PRE_CALC!I422*Fm, PRE_CALC!A422*Fdata), IF(F_default=1,B473+(4*Fnotch-0)/8192,B473+(F_stop-F_start)/8192) )</f>
        <v>13093.75</v>
      </c>
      <c r="C474" s="39">
        <f t="shared" si="19"/>
        <v>-1.379833013712169E-2</v>
      </c>
      <c r="D474" s="84">
        <f ca="1">IF(FilterType="FIR", IF(Extend_fmod=1,OFFSET(PRE_CALC!J422,0,DEC_RATE), OFFSET(PRE_CALC!B422,0,DEC_RATE)), C474)</f>
        <v>9.1074693927999995E-4</v>
      </c>
      <c r="E474" s="84">
        <f t="shared" ca="1" si="20"/>
        <v>13093.75</v>
      </c>
      <c r="F474" s="84">
        <f t="shared" ca="1" si="18"/>
        <v>9.1074693927999995E-4</v>
      </c>
      <c r="G474" s="119">
        <f>IF(FilterType="FIR",  PRE_CALC!A422*Fdata, IF(F_default=1,G473+(4*Fnotch-0)/8192,G473+(F_stop-F_start)/8192) )</f>
        <v>13093.75</v>
      </c>
      <c r="H474" s="120">
        <f ca="1">IF(FilterType="FIR", OFFSET(PRE_CALC!B422,0,DEC_RATE), C474)</f>
        <v>9.1074693927999995E-4</v>
      </c>
    </row>
    <row r="475" spans="2:8" x14ac:dyDescent="0.2">
      <c r="B475" s="45">
        <f>IF(FilterType="FIR", IF(Extend_fmod, PRE_CALC!I423*Fm, PRE_CALC!A423*Fdata), IF(F_default=1,B474+(4*Fnotch-0)/8192,B474+(F_stop-F_start)/8192) )</f>
        <v>13125</v>
      </c>
      <c r="C475" s="39">
        <f t="shared" si="19"/>
        <v>-1.3864275504014744E-2</v>
      </c>
      <c r="D475" s="84">
        <f ca="1">IF(FilterType="FIR", IF(Extend_fmod=1,OFFSET(PRE_CALC!J423,0,DEC_RATE), OFFSET(PRE_CALC!B423,0,DEC_RATE)), C475)</f>
        <v>9.2395144843600003E-4</v>
      </c>
      <c r="E475" s="84">
        <f t="shared" ca="1" si="20"/>
        <v>13125</v>
      </c>
      <c r="F475" s="84">
        <f t="shared" ca="1" si="18"/>
        <v>9.2395144843600003E-4</v>
      </c>
      <c r="G475" s="119">
        <f>IF(FilterType="FIR",  PRE_CALC!A423*Fdata, IF(F_default=1,G474+(4*Fnotch-0)/8192,G474+(F_stop-F_start)/8192) )</f>
        <v>13125</v>
      </c>
      <c r="H475" s="120">
        <f ca="1">IF(FilterType="FIR", OFFSET(PRE_CALC!B423,0,DEC_RATE), C475)</f>
        <v>9.2395144843600003E-4</v>
      </c>
    </row>
    <row r="476" spans="2:8" x14ac:dyDescent="0.2">
      <c r="B476" s="45">
        <f>IF(FilterType="FIR", IF(Extend_fmod, PRE_CALC!I424*Fm, PRE_CALC!A424*Fdata), IF(F_default=1,B475+(4*Fnotch-0)/8192,B475+(F_stop-F_start)/8192) )</f>
        <v>13156.25</v>
      </c>
      <c r="C476" s="39">
        <f t="shared" si="19"/>
        <v>-1.3930378105379759E-2</v>
      </c>
      <c r="D476" s="84">
        <f ca="1">IF(FilterType="FIR", IF(Extend_fmod=1,OFFSET(PRE_CALC!J424,0,DEC_RATE), OFFSET(PRE_CALC!B424,0,DEC_RATE)), C476)</f>
        <v>9.36492274065E-4</v>
      </c>
      <c r="E476" s="84">
        <f t="shared" ca="1" si="20"/>
        <v>13156.25</v>
      </c>
      <c r="F476" s="84">
        <f t="shared" ca="1" si="18"/>
        <v>9.36492274065E-4</v>
      </c>
      <c r="G476" s="119">
        <f>IF(FilterType="FIR",  PRE_CALC!A424*Fdata, IF(F_default=1,G475+(4*Fnotch-0)/8192,G475+(F_stop-F_start)/8192) )</f>
        <v>13156.25</v>
      </c>
      <c r="H476" s="120">
        <f ca="1">IF(FilterType="FIR", OFFSET(PRE_CALC!B424,0,DEC_RATE), C476)</f>
        <v>9.36492274065E-4</v>
      </c>
    </row>
    <row r="477" spans="2:8" x14ac:dyDescent="0.2">
      <c r="B477" s="45">
        <f>IF(FilterType="FIR", IF(Extend_fmod, PRE_CALC!I425*Fm, PRE_CALC!A425*Fdata), IF(F_default=1,B476+(4*Fnotch-0)/8192,B476+(F_stop-F_start)/8192) )</f>
        <v>13187.5</v>
      </c>
      <c r="C477" s="39">
        <f t="shared" si="19"/>
        <v>-1.3996637941486895E-2</v>
      </c>
      <c r="D477" s="84">
        <f ca="1">IF(FilterType="FIR", IF(Extend_fmod=1,OFFSET(PRE_CALC!J425,0,DEC_RATE), OFFSET(PRE_CALC!B425,0,DEC_RATE)), C477)</f>
        <v>9.4836380732900001E-4</v>
      </c>
      <c r="E477" s="84">
        <f t="shared" ca="1" si="20"/>
        <v>13187.5</v>
      </c>
      <c r="F477" s="84">
        <f t="shared" ca="1" si="18"/>
        <v>9.4836380732900001E-4</v>
      </c>
      <c r="G477" s="119">
        <f>IF(FilterType="FIR",  PRE_CALC!A425*Fdata, IF(F_default=1,G476+(4*Fnotch-0)/8192,G476+(F_stop-F_start)/8192) )</f>
        <v>13187.5</v>
      </c>
      <c r="H477" s="120">
        <f ca="1">IF(FilterType="FIR", OFFSET(PRE_CALC!B425,0,DEC_RATE), C477)</f>
        <v>9.4836380732900001E-4</v>
      </c>
    </row>
    <row r="478" spans="2:8" x14ac:dyDescent="0.2">
      <c r="B478" s="45">
        <f>IF(FilterType="FIR", IF(Extend_fmod, PRE_CALC!I426*Fm, PRE_CALC!A426*Fdata), IF(F_default=1,B477+(4*Fnotch-0)/8192,B477+(F_stop-F_start)/8192) )</f>
        <v>13218.75</v>
      </c>
      <c r="C478" s="39">
        <f t="shared" si="19"/>
        <v>-1.4063055012576174E-2</v>
      </c>
      <c r="D478" s="84">
        <f ca="1">IF(FilterType="FIR", IF(Extend_fmod=1,OFFSET(PRE_CALC!J426,0,DEC_RATE), OFFSET(PRE_CALC!B426,0,DEC_RATE)), C478)</f>
        <v>9.5956072045800004E-4</v>
      </c>
      <c r="E478" s="84">
        <f t="shared" ca="1" si="20"/>
        <v>13218.75</v>
      </c>
      <c r="F478" s="84">
        <f t="shared" ca="1" si="18"/>
        <v>9.5956072045800004E-4</v>
      </c>
      <c r="G478" s="119">
        <f>IF(FilterType="FIR",  PRE_CALC!A426*Fdata, IF(F_default=1,G477+(4*Fnotch-0)/8192,G477+(F_stop-F_start)/8192) )</f>
        <v>13218.75</v>
      </c>
      <c r="H478" s="120">
        <f ca="1">IF(FilterType="FIR", OFFSET(PRE_CALC!B426,0,DEC_RATE), C478)</f>
        <v>9.5956072045800004E-4</v>
      </c>
    </row>
    <row r="479" spans="2:8" x14ac:dyDescent="0.2">
      <c r="B479" s="45">
        <f>IF(FilterType="FIR", IF(Extend_fmod, PRE_CALC!I427*Fm, PRE_CALC!A427*Fdata), IF(F_default=1,B478+(4*Fnotch-0)/8192,B478+(F_stop-F_start)/8192) )</f>
        <v>13250</v>
      </c>
      <c r="C479" s="39">
        <f t="shared" si="19"/>
        <v>-1.4129629318896105E-2</v>
      </c>
      <c r="D479" s="84">
        <f ca="1">IF(FilterType="FIR", IF(Extend_fmod=1,OFFSET(PRE_CALC!J427,0,DEC_RATE), OFFSET(PRE_CALC!B427,0,DEC_RATE)), C479)</f>
        <v>9.7007796920900002E-4</v>
      </c>
      <c r="E479" s="84">
        <f t="shared" ca="1" si="20"/>
        <v>13250</v>
      </c>
      <c r="F479" s="84">
        <f t="shared" ca="1" si="18"/>
        <v>9.7007796920900002E-4</v>
      </c>
      <c r="G479" s="119">
        <f>IF(FilterType="FIR",  PRE_CALC!A427*Fdata, IF(F_default=1,G478+(4*Fnotch-0)/8192,G478+(F_stop-F_start)/8192) )</f>
        <v>13250</v>
      </c>
      <c r="H479" s="120">
        <f ca="1">IF(FilterType="FIR", OFFSET(PRE_CALC!B427,0,DEC_RATE), C479)</f>
        <v>9.7007796920900002E-4</v>
      </c>
    </row>
    <row r="480" spans="2:8" x14ac:dyDescent="0.2">
      <c r="B480" s="45">
        <f>IF(FilterType="FIR", IF(Extend_fmod, PRE_CALC!I428*Fm, PRE_CALC!A428*Fdata), IF(F_default=1,B479+(4*Fnotch-0)/8192,B479+(F_stop-F_start)/8192) )</f>
        <v>13281.25</v>
      </c>
      <c r="C480" s="39">
        <f t="shared" si="19"/>
        <v>-1.4196360860691131E-2</v>
      </c>
      <c r="D480" s="84">
        <f ca="1">IF(FilterType="FIR", IF(Extend_fmod=1,OFFSET(PRE_CALC!J428,0,DEC_RATE), OFFSET(PRE_CALC!B428,0,DEC_RATE)), C480)</f>
        <v>9.7991079521600011E-4</v>
      </c>
      <c r="E480" s="84">
        <f t="shared" ca="1" si="20"/>
        <v>13281.25</v>
      </c>
      <c r="F480" s="84">
        <f t="shared" ca="1" si="18"/>
        <v>9.7991079521600011E-4</v>
      </c>
      <c r="G480" s="119">
        <f>IF(FilterType="FIR",  PRE_CALC!A428*Fdata, IF(F_default=1,G479+(4*Fnotch-0)/8192,G479+(F_stop-F_start)/8192) )</f>
        <v>13281.25</v>
      </c>
      <c r="H480" s="120">
        <f ca="1">IF(FilterType="FIR", OFFSET(PRE_CALC!B428,0,DEC_RATE), C480)</f>
        <v>9.7991079521600011E-4</v>
      </c>
    </row>
    <row r="481" spans="2:8" x14ac:dyDescent="0.2">
      <c r="B481" s="45">
        <f>IF(FilterType="FIR", IF(Extend_fmod, PRE_CALC!I429*Fm, PRE_CALC!A429*Fdata), IF(F_default=1,B480+(4*Fnotch-0)/8192,B480+(F_stop-F_start)/8192) )</f>
        <v>13312.5</v>
      </c>
      <c r="C481" s="39">
        <f t="shared" si="19"/>
        <v>-1.4263249638206466E-2</v>
      </c>
      <c r="D481" s="84">
        <f ca="1">IF(FilterType="FIR", IF(Extend_fmod=1,OFFSET(PRE_CALC!J429,0,DEC_RATE), OFFSET(PRE_CALC!B429,0,DEC_RATE)), C481)</f>
        <v>9.8905472822599996E-4</v>
      </c>
      <c r="E481" s="84">
        <f t="shared" ca="1" si="20"/>
        <v>13312.5</v>
      </c>
      <c r="F481" s="84">
        <f t="shared" ca="1" si="18"/>
        <v>9.8905472822599996E-4</v>
      </c>
      <c r="G481" s="119">
        <f>IF(FilterType="FIR",  PRE_CALC!A429*Fdata, IF(F_default=1,G480+(4*Fnotch-0)/8192,G480+(F_stop-F_start)/8192) )</f>
        <v>13312.5</v>
      </c>
      <c r="H481" s="120">
        <f ca="1">IF(FilterType="FIR", OFFSET(PRE_CALC!B429,0,DEC_RATE), C481)</f>
        <v>9.8905472822599996E-4</v>
      </c>
    </row>
    <row r="482" spans="2:8" x14ac:dyDescent="0.2">
      <c r="B482" s="45">
        <f>IF(FilterType="FIR", IF(Extend_fmod, PRE_CALC!I430*Fm, PRE_CALC!A430*Fdata), IF(F_default=1,B481+(4*Fnotch-0)/8192,B481+(F_stop-F_start)/8192) )</f>
        <v>13343.75</v>
      </c>
      <c r="C482" s="39">
        <f t="shared" si="19"/>
        <v>-1.4330295651702568E-2</v>
      </c>
      <c r="D482" s="84">
        <f ca="1">IF(FilterType="FIR", IF(Extend_fmod=1,OFFSET(PRE_CALC!J430,0,DEC_RATE), OFFSET(PRE_CALC!B430,0,DEC_RATE)), C482)</f>
        <v>9.9750558820000008E-4</v>
      </c>
      <c r="E482" s="84">
        <f t="shared" ca="1" si="20"/>
        <v>13343.75</v>
      </c>
      <c r="F482" s="84">
        <f t="shared" ca="1" si="18"/>
        <v>9.9750558820000008E-4</v>
      </c>
      <c r="G482" s="119">
        <f>IF(FilterType="FIR",  PRE_CALC!A430*Fdata, IF(F_default=1,G481+(4*Fnotch-0)/8192,G481+(F_stop-F_start)/8192) )</f>
        <v>13343.75</v>
      </c>
      <c r="H482" s="120">
        <f ca="1">IF(FilterType="FIR", OFFSET(PRE_CALC!B430,0,DEC_RATE), C482)</f>
        <v>9.9750558820000008E-4</v>
      </c>
    </row>
    <row r="483" spans="2:8" x14ac:dyDescent="0.2">
      <c r="B483" s="45">
        <f>IF(FilterType="FIR", IF(Extend_fmod, PRE_CALC!I431*Fm, PRE_CALC!A431*Fdata), IF(F_default=1,B482+(4*Fnotch-0)/8192,B482+(F_stop-F_start)/8192) )</f>
        <v>13375</v>
      </c>
      <c r="C483" s="39">
        <f t="shared" si="19"/>
        <v>-1.4397498901426175E-2</v>
      </c>
      <c r="D483" s="84">
        <f ca="1">IF(FilterType="FIR", IF(Extend_fmod=1,OFFSET(PRE_CALC!J431,0,DEC_RATE), OFFSET(PRE_CALC!B431,0,DEC_RATE)), C483)</f>
        <v>1.0052594872899999E-3</v>
      </c>
      <c r="E483" s="84">
        <f t="shared" ca="1" si="20"/>
        <v>13375</v>
      </c>
      <c r="F483" s="84">
        <f t="shared" ca="1" si="18"/>
        <v>1.0052594872899999E-3</v>
      </c>
      <c r="G483" s="119">
        <f>IF(FilterType="FIR",  PRE_CALC!A431*Fdata, IF(F_default=1,G482+(4*Fnotch-0)/8192,G482+(F_stop-F_start)/8192) )</f>
        <v>13375</v>
      </c>
      <c r="H483" s="120">
        <f ca="1">IF(FilterType="FIR", OFFSET(PRE_CALC!B431,0,DEC_RATE), C483)</f>
        <v>1.0052594872899999E-3</v>
      </c>
    </row>
    <row r="484" spans="2:8" x14ac:dyDescent="0.2">
      <c r="B484" s="45">
        <f>IF(FilterType="FIR", IF(Extend_fmod, PRE_CALC!I432*Fm, PRE_CALC!A432*Fdata), IF(F_default=1,B483+(4*Fnotch-0)/8192,B483+(F_stop-F_start)/8192) )</f>
        <v>13406.25</v>
      </c>
      <c r="C484" s="39">
        <f t="shared" si="19"/>
        <v>-1.4464859387627683E-2</v>
      </c>
      <c r="D484" s="84">
        <f ca="1">IF(FilterType="FIR", IF(Extend_fmod=1,OFFSET(PRE_CALC!J432,0,DEC_RATE), OFFSET(PRE_CALC!B432,0,DEC_RATE)), C484)</f>
        <v>1.01231283172E-3</v>
      </c>
      <c r="E484" s="84">
        <f t="shared" ca="1" si="20"/>
        <v>13406.25</v>
      </c>
      <c r="F484" s="84">
        <f t="shared" ca="1" si="18"/>
        <v>1.01231283172E-3</v>
      </c>
      <c r="G484" s="119">
        <f>IF(FilterType="FIR",  PRE_CALC!A432*Fdata, IF(F_default=1,G483+(4*Fnotch-0)/8192,G483+(F_stop-F_start)/8192) )</f>
        <v>13406.25</v>
      </c>
      <c r="H484" s="120">
        <f ca="1">IF(FilterType="FIR", OFFSET(PRE_CALC!B432,0,DEC_RATE), C484)</f>
        <v>1.01231283172E-3</v>
      </c>
    </row>
    <row r="485" spans="2:8" x14ac:dyDescent="0.2">
      <c r="B485" s="45">
        <f>IF(FilterType="FIR", IF(Extend_fmod, PRE_CALC!I433*Fm, PRE_CALC!A433*Fdata), IF(F_default=1,B484+(4*Fnotch-0)/8192,B484+(F_stop-F_start)/8192) )</f>
        <v>13437.5</v>
      </c>
      <c r="C485" s="39">
        <f t="shared" si="19"/>
        <v>-1.453237711054956E-2</v>
      </c>
      <c r="D485" s="84">
        <f ca="1">IF(FilterType="FIR", IF(Extend_fmod=1,OFFSET(PRE_CALC!J433,0,DEC_RATE), OFFSET(PRE_CALC!B433,0,DEC_RATE)), C485)</f>
        <v>1.01866232347E-3</v>
      </c>
      <c r="E485" s="84">
        <f t="shared" ca="1" si="20"/>
        <v>13437.5</v>
      </c>
      <c r="F485" s="84">
        <f t="shared" ca="1" si="18"/>
        <v>1.01866232347E-3</v>
      </c>
      <c r="G485" s="119">
        <f>IF(FilterType="FIR",  PRE_CALC!A433*Fdata, IF(F_default=1,G484+(4*Fnotch-0)/8192,G484+(F_stop-F_start)/8192) )</f>
        <v>13437.5</v>
      </c>
      <c r="H485" s="120">
        <f ca="1">IF(FilterType="FIR", OFFSET(PRE_CALC!B433,0,DEC_RATE), C485)</f>
        <v>1.01866232347E-3</v>
      </c>
    </row>
    <row r="486" spans="2:8" x14ac:dyDescent="0.2">
      <c r="B486" s="45">
        <f>IF(FilterType="FIR", IF(Extend_fmod, PRE_CALC!I434*Fm, PRE_CALC!A434*Fdata), IF(F_default=1,B485+(4*Fnotch-0)/8192,B485+(F_stop-F_start)/8192) )</f>
        <v>13468.75</v>
      </c>
      <c r="C486" s="39">
        <f t="shared" si="19"/>
        <v>-1.4600052070454353E-2</v>
      </c>
      <c r="D486" s="84">
        <f ca="1">IF(FilterType="FIR", IF(Extend_fmod=1,OFFSET(PRE_CALC!J434,0,DEC_RATE), OFFSET(PRE_CALC!B434,0,DEC_RATE)), C486)</f>
        <v>1.02430496193E-3</v>
      </c>
      <c r="E486" s="84">
        <f t="shared" ca="1" si="20"/>
        <v>13468.75</v>
      </c>
      <c r="F486" s="84">
        <f t="shared" ca="1" si="18"/>
        <v>1.02430496193E-3</v>
      </c>
      <c r="G486" s="119">
        <f>IF(FilterType="FIR",  PRE_CALC!A434*Fdata, IF(F_default=1,G485+(4*Fnotch-0)/8192,G485+(F_stop-F_start)/8192) )</f>
        <v>13468.75</v>
      </c>
      <c r="H486" s="120">
        <f ca="1">IF(FilterType="FIR", OFFSET(PRE_CALC!B434,0,DEC_RATE), C486)</f>
        <v>1.02430496193E-3</v>
      </c>
    </row>
    <row r="487" spans="2:8" x14ac:dyDescent="0.2">
      <c r="B487" s="45">
        <f>IF(FilterType="FIR", IF(Extend_fmod, PRE_CALC!I435*Fm, PRE_CALC!A435*Fdata), IF(F_default=1,B486+(4*Fnotch-0)/8192,B486+(F_stop-F_start)/8192) )</f>
        <v>13500</v>
      </c>
      <c r="C487" s="39">
        <f t="shared" si="19"/>
        <v>-1.4667884267591852E-2</v>
      </c>
      <c r="D487" s="84">
        <f ca="1">IF(FilterType="FIR", IF(Extend_fmod=1,OFFSET(PRE_CALC!J435,0,DEC_RATE), OFFSET(PRE_CALC!B435,0,DEC_RATE)), C487)</f>
        <v>1.0292380453700001E-3</v>
      </c>
      <c r="E487" s="84">
        <f t="shared" ca="1" si="20"/>
        <v>13500</v>
      </c>
      <c r="F487" s="84">
        <f t="shared" ca="1" si="18"/>
        <v>1.0292380453700001E-3</v>
      </c>
      <c r="G487" s="119">
        <f>IF(FilterType="FIR",  PRE_CALC!A435*Fdata, IF(F_default=1,G486+(4*Fnotch-0)/8192,G486+(F_stop-F_start)/8192) )</f>
        <v>13500</v>
      </c>
      <c r="H487" s="120">
        <f ca="1">IF(FilterType="FIR", OFFSET(PRE_CALC!B435,0,DEC_RATE), C487)</f>
        <v>1.0292380453700001E-3</v>
      </c>
    </row>
    <row r="488" spans="2:8" x14ac:dyDescent="0.2">
      <c r="B488" s="45">
        <f>IF(FilterType="FIR", IF(Extend_fmod, PRE_CALC!I436*Fm, PRE_CALC!A436*Fdata), IF(F_default=1,B487+(4*Fnotch-0)/8192,B487+(F_stop-F_start)/8192) )</f>
        <v>13531.25</v>
      </c>
      <c r="C488" s="39">
        <f t="shared" si="19"/>
        <v>-1.4735873702222261E-2</v>
      </c>
      <c r="D488" s="84">
        <f ca="1">IF(FilterType="FIR", IF(Extend_fmod=1,OFFSET(PRE_CALC!J436,0,DEC_RATE), OFFSET(PRE_CALC!B436,0,DEC_RATE)), C488)</f>
        <v>1.0334591722400001E-3</v>
      </c>
      <c r="E488" s="84">
        <f t="shared" ca="1" si="20"/>
        <v>13531.25</v>
      </c>
      <c r="F488" s="84">
        <f t="shared" ca="1" si="18"/>
        <v>1.0334591722400001E-3</v>
      </c>
      <c r="G488" s="119">
        <f>IF(FilterType="FIR",  PRE_CALC!A436*Fdata, IF(F_default=1,G487+(4*Fnotch-0)/8192,G487+(F_stop-F_start)/8192) )</f>
        <v>13531.25</v>
      </c>
      <c r="H488" s="120">
        <f ca="1">IF(FilterType="FIR", OFFSET(PRE_CALC!B436,0,DEC_RATE), C488)</f>
        <v>1.0334591722400001E-3</v>
      </c>
    </row>
    <row r="489" spans="2:8" x14ac:dyDescent="0.2">
      <c r="B489" s="45">
        <f>IF(FilterType="FIR", IF(Extend_fmod, PRE_CALC!I437*Fm, PRE_CALC!A437*Fdata), IF(F_default=1,B488+(4*Fnotch-0)/8192,B488+(F_stop-F_start)/8192) )</f>
        <v>13562.5</v>
      </c>
      <c r="C489" s="39">
        <f t="shared" si="19"/>
        <v>-1.4804020374597861E-2</v>
      </c>
      <c r="D489" s="84">
        <f ca="1">IF(FilterType="FIR", IF(Extend_fmod=1,OFFSET(PRE_CALC!J437,0,DEC_RATE), OFFSET(PRE_CALC!B437,0,DEC_RATE)), C489)</f>
        <v>1.0369662424700001E-3</v>
      </c>
      <c r="E489" s="84">
        <f t="shared" ca="1" si="20"/>
        <v>13562.5</v>
      </c>
      <c r="F489" s="84">
        <f t="shared" ca="1" si="18"/>
        <v>1.0369662424700001E-3</v>
      </c>
      <c r="G489" s="119">
        <f>IF(FilterType="FIR",  PRE_CALC!A437*Fdata, IF(F_default=1,G488+(4*Fnotch-0)/8192,G488+(F_stop-F_start)/8192) )</f>
        <v>13562.5</v>
      </c>
      <c r="H489" s="120">
        <f ca="1">IF(FilterType="FIR", OFFSET(PRE_CALC!B437,0,DEC_RATE), C489)</f>
        <v>1.0369662424700001E-3</v>
      </c>
    </row>
    <row r="490" spans="2:8" x14ac:dyDescent="0.2">
      <c r="B490" s="45">
        <f>IF(FilterType="FIR", IF(Extend_fmod, PRE_CALC!I438*Fm, PRE_CALC!A438*Fdata), IF(F_default=1,B489+(4*Fnotch-0)/8192,B489+(F_stop-F_start)/8192) )</f>
        <v>13593.75</v>
      </c>
      <c r="C490" s="39">
        <f t="shared" si="19"/>
        <v>-1.4872324284958166E-2</v>
      </c>
      <c r="D490" s="84">
        <f ca="1">IF(FilterType="FIR", IF(Extend_fmod=1,OFFSET(PRE_CALC!J438,0,DEC_RATE), OFFSET(PRE_CALC!B438,0,DEC_RATE)), C490)</f>
        <v>1.03975745849E-3</v>
      </c>
      <c r="E490" s="84">
        <f t="shared" ca="1" si="20"/>
        <v>13593.75</v>
      </c>
      <c r="F490" s="84">
        <f t="shared" ca="1" si="18"/>
        <v>1.03975745849E-3</v>
      </c>
      <c r="G490" s="119">
        <f>IF(FilterType="FIR",  PRE_CALC!A438*Fdata, IF(F_default=1,G489+(4*Fnotch-0)/8192,G489+(F_stop-F_start)/8192) )</f>
        <v>13593.75</v>
      </c>
      <c r="H490" s="120">
        <f ca="1">IF(FilterType="FIR", OFFSET(PRE_CALC!B438,0,DEC_RATE), C490)</f>
        <v>1.03975745849E-3</v>
      </c>
    </row>
    <row r="491" spans="2:8" x14ac:dyDescent="0.2">
      <c r="B491" s="45">
        <f>IF(FilterType="FIR", IF(Extend_fmod, PRE_CALC!I439*Fm, PRE_CALC!A439*Fdata), IF(F_default=1,B490+(4*Fnotch-0)/8192,B490+(F_stop-F_start)/8192) )</f>
        <v>13625</v>
      </c>
      <c r="C491" s="39">
        <f t="shared" si="19"/>
        <v>-1.4940785433584026E-2</v>
      </c>
      <c r="D491" s="84">
        <f ca="1">IF(FilterType="FIR", IF(Extend_fmod=1,OFFSET(PRE_CALC!J439,0,DEC_RATE), OFFSET(PRE_CALC!B439,0,DEC_RATE)), C491)</f>
        <v>1.0418313262499999E-3</v>
      </c>
      <c r="E491" s="84">
        <f t="shared" ca="1" si="20"/>
        <v>13625</v>
      </c>
      <c r="F491" s="84">
        <f t="shared" ca="1" si="18"/>
        <v>1.0418313262499999E-3</v>
      </c>
      <c r="G491" s="119">
        <f>IF(FilterType="FIR",  PRE_CALC!A439*Fdata, IF(F_default=1,G490+(4*Fnotch-0)/8192,G490+(F_stop-F_start)/8192) )</f>
        <v>13625</v>
      </c>
      <c r="H491" s="120">
        <f ca="1">IF(FilterType="FIR", OFFSET(PRE_CALC!B439,0,DEC_RATE), C491)</f>
        <v>1.0418313262499999E-3</v>
      </c>
    </row>
    <row r="492" spans="2:8" x14ac:dyDescent="0.2">
      <c r="B492" s="45">
        <f>IF(FilterType="FIR", IF(Extend_fmod, PRE_CALC!I440*Fm, PRE_CALC!A440*Fdata), IF(F_default=1,B491+(4*Fnotch-0)/8192,B491+(F_stop-F_start)/8192) )</f>
        <v>13656.25</v>
      </c>
      <c r="C492" s="39">
        <f t="shared" si="19"/>
        <v>-1.5009403820706814E-2</v>
      </c>
      <c r="D492" s="84">
        <f ca="1">IF(FilterType="FIR", IF(Extend_fmod=1,OFFSET(PRE_CALC!J440,0,DEC_RATE), OFFSET(PRE_CALC!B440,0,DEC_RATE)), C492)</f>
        <v>1.0431866559899999E-3</v>
      </c>
      <c r="E492" s="84">
        <f t="shared" ca="1" si="20"/>
        <v>13656.25</v>
      </c>
      <c r="F492" s="84">
        <f t="shared" ca="1" si="18"/>
        <v>1.0431866559899999E-3</v>
      </c>
      <c r="G492" s="119">
        <f>IF(FilterType="FIR",  PRE_CALC!A440*Fdata, IF(F_default=1,G491+(4*Fnotch-0)/8192,G491+(F_stop-F_start)/8192) )</f>
        <v>13656.25</v>
      </c>
      <c r="H492" s="120">
        <f ca="1">IF(FilterType="FIR", OFFSET(PRE_CALC!B440,0,DEC_RATE), C492)</f>
        <v>1.0431866559899999E-3</v>
      </c>
    </row>
    <row r="493" spans="2:8" x14ac:dyDescent="0.2">
      <c r="B493" s="45">
        <f>IF(FilterType="FIR", IF(Extend_fmod, PRE_CALC!I441*Fm, PRE_CALC!A441*Fdata), IF(F_default=1,B492+(4*Fnotch-0)/8192,B492+(F_stop-F_start)/8192) )</f>
        <v>13687.5</v>
      </c>
      <c r="C493" s="39">
        <f t="shared" si="19"/>
        <v>-1.5078179446596347E-2</v>
      </c>
      <c r="D493" s="84">
        <f ca="1">IF(FilterType="FIR", IF(Extend_fmod=1,OFFSET(PRE_CALC!J441,0,DEC_RATE), OFFSET(PRE_CALC!B441,0,DEC_RATE)), C493)</f>
        <v>1.0438225629999999E-3</v>
      </c>
      <c r="E493" s="84">
        <f t="shared" ca="1" si="20"/>
        <v>13687.5</v>
      </c>
      <c r="F493" s="84">
        <f t="shared" ca="1" si="18"/>
        <v>1.0438225629999999E-3</v>
      </c>
      <c r="G493" s="119">
        <f>IF(FilterType="FIR",  PRE_CALC!A441*Fdata, IF(F_default=1,G492+(4*Fnotch-0)/8192,G492+(F_stop-F_start)/8192) )</f>
        <v>13687.5</v>
      </c>
      <c r="H493" s="120">
        <f ca="1">IF(FilterType="FIR", OFFSET(PRE_CALC!B441,0,DEC_RATE), C493)</f>
        <v>1.0438225629999999E-3</v>
      </c>
    </row>
    <row r="494" spans="2:8" x14ac:dyDescent="0.2">
      <c r="B494" s="45">
        <f>IF(FilterType="FIR", IF(Extend_fmod, PRE_CALC!I442*Fm, PRE_CALC!A442*Fdata), IF(F_default=1,B493+(4*Fnotch-0)/8192,B493+(F_stop-F_start)/8192) )</f>
        <v>13718.75</v>
      </c>
      <c r="C494" s="39">
        <f t="shared" si="19"/>
        <v>-1.5147112311487451E-2</v>
      </c>
      <c r="D494" s="84">
        <f ca="1">IF(FilterType="FIR", IF(Extend_fmod=1,OFFSET(PRE_CALC!J442,0,DEC_RATE), OFFSET(PRE_CALC!B442,0,DEC_RATE)), C494)</f>
        <v>1.0437384681599999E-3</v>
      </c>
      <c r="E494" s="84">
        <f t="shared" ca="1" si="20"/>
        <v>13718.75</v>
      </c>
      <c r="F494" s="84">
        <f t="shared" ca="1" si="18"/>
        <v>1.0437384681599999E-3</v>
      </c>
      <c r="G494" s="119">
        <f>IF(FilterType="FIR",  PRE_CALC!A442*Fdata, IF(F_default=1,G493+(4*Fnotch-0)/8192,G493+(F_stop-F_start)/8192) )</f>
        <v>13718.75</v>
      </c>
      <c r="H494" s="120">
        <f ca="1">IF(FilterType="FIR", OFFSET(PRE_CALC!B442,0,DEC_RATE), C494)</f>
        <v>1.0437384681599999E-3</v>
      </c>
    </row>
    <row r="495" spans="2:8" x14ac:dyDescent="0.2">
      <c r="B495" s="45">
        <f>IF(FilterType="FIR", IF(Extend_fmod, PRE_CALC!I443*Fm, PRE_CALC!A443*Fdata), IF(F_default=1,B494+(4*Fnotch-0)/8192,B494+(F_stop-F_start)/8192) )</f>
        <v>13750</v>
      </c>
      <c r="C495" s="39">
        <f t="shared" si="19"/>
        <v>-1.5216202415682376E-2</v>
      </c>
      <c r="D495" s="84">
        <f ca="1">IF(FilterType="FIR", IF(Extend_fmod=1,OFFSET(PRE_CALC!J443,0,DEC_RATE), OFFSET(PRE_CALC!B443,0,DEC_RATE)), C495)</f>
        <v>1.04293409837E-3</v>
      </c>
      <c r="E495" s="84">
        <f t="shared" ca="1" si="20"/>
        <v>13750</v>
      </c>
      <c r="F495" s="84">
        <f t="shared" ca="1" si="18"/>
        <v>1.04293409837E-3</v>
      </c>
      <c r="G495" s="119">
        <f>IF(FilterType="FIR",  PRE_CALC!A443*Fdata, IF(F_default=1,G494+(4*Fnotch-0)/8192,G494+(F_stop-F_start)/8192) )</f>
        <v>13750</v>
      </c>
      <c r="H495" s="120">
        <f ca="1">IF(FilterType="FIR", OFFSET(PRE_CALC!B443,0,DEC_RATE), C495)</f>
        <v>1.04293409837E-3</v>
      </c>
    </row>
    <row r="496" spans="2:8" x14ac:dyDescent="0.2">
      <c r="B496" s="45">
        <f>IF(FilterType="FIR", IF(Extend_fmod, PRE_CALC!I444*Fm, PRE_CALC!A444*Fdata), IF(F_default=1,B495+(4*Fnotch-0)/8192,B495+(F_stop-F_start)/8192) )</f>
        <v>13781.25</v>
      </c>
      <c r="C496" s="39">
        <f t="shared" si="19"/>
        <v>-1.5285449759402013E-2</v>
      </c>
      <c r="D496" s="84">
        <f ca="1">IF(FilterType="FIR", IF(Extend_fmod=1,OFFSET(PRE_CALC!J444,0,DEC_RATE), OFFSET(PRE_CALC!B444,0,DEC_RATE)), C496)</f>
        <v>1.0414094868799999E-3</v>
      </c>
      <c r="E496" s="84">
        <f t="shared" ca="1" si="20"/>
        <v>13781.25</v>
      </c>
      <c r="F496" s="84">
        <f t="shared" ca="1" si="18"/>
        <v>1.0414094868799999E-3</v>
      </c>
      <c r="G496" s="119">
        <f>IF(FilterType="FIR",  PRE_CALC!A444*Fdata, IF(F_default=1,G495+(4*Fnotch-0)/8192,G495+(F_stop-F_start)/8192) )</f>
        <v>13781.25</v>
      </c>
      <c r="H496" s="120">
        <f ca="1">IF(FilterType="FIR", OFFSET(PRE_CALC!B444,0,DEC_RATE), C496)</f>
        <v>1.0414094868799999E-3</v>
      </c>
    </row>
    <row r="497" spans="2:8" x14ac:dyDescent="0.2">
      <c r="B497" s="45">
        <f>IF(FilterType="FIR", IF(Extend_fmod, PRE_CALC!I445*Fm, PRE_CALC!A445*Fdata), IF(F_default=1,B496+(4*Fnotch-0)/8192,B496+(F_stop-F_start)/8192) )</f>
        <v>13812.5</v>
      </c>
      <c r="C497" s="39">
        <f t="shared" si="19"/>
        <v>-1.5354854342913421E-2</v>
      </c>
      <c r="D497" s="84">
        <f ca="1">IF(FilterType="FIR", IF(Extend_fmod=1,OFFSET(PRE_CALC!J445,0,DEC_RATE), OFFSET(PRE_CALC!B445,0,DEC_RATE)), C497)</f>
        <v>1.03916497344E-3</v>
      </c>
      <c r="E497" s="84">
        <f t="shared" ca="1" si="20"/>
        <v>13812.5</v>
      </c>
      <c r="F497" s="84">
        <f t="shared" ca="1" si="18"/>
        <v>1.03916497344E-3</v>
      </c>
      <c r="G497" s="119">
        <f>IF(FilterType="FIR",  PRE_CALC!A445*Fdata, IF(F_default=1,G496+(4*Fnotch-0)/8192,G496+(F_stop-F_start)/8192) )</f>
        <v>13812.5</v>
      </c>
      <c r="H497" s="120">
        <f ca="1">IF(FilterType="FIR", OFFSET(PRE_CALC!B445,0,DEC_RATE), C497)</f>
        <v>1.03916497344E-3</v>
      </c>
    </row>
    <row r="498" spans="2:8" x14ac:dyDescent="0.2">
      <c r="B498" s="45">
        <f>IF(FilterType="FIR", IF(Extend_fmod, PRE_CALC!I446*Fm, PRE_CALC!A446*Fdata), IF(F_default=1,B497+(4*Fnotch-0)/8192,B497+(F_stop-F_start)/8192) )</f>
        <v>13843.75</v>
      </c>
      <c r="C498" s="39">
        <f t="shared" si="19"/>
        <v>-1.5424416166477653E-2</v>
      </c>
      <c r="D498" s="84">
        <f ca="1">IF(FilterType="FIR", IF(Extend_fmod=1,OFFSET(PRE_CALC!J446,0,DEC_RATE), OFFSET(PRE_CALC!B446,0,DEC_RATE)), C498)</f>
        <v>1.0362012043599999E-3</v>
      </c>
      <c r="E498" s="84">
        <f t="shared" ca="1" si="20"/>
        <v>13843.75</v>
      </c>
      <c r="F498" s="84">
        <f t="shared" ca="1" si="18"/>
        <v>1.0362012043599999E-3</v>
      </c>
      <c r="G498" s="119">
        <f>IF(FilterType="FIR",  PRE_CALC!A446*Fdata, IF(F_default=1,G497+(4*Fnotch-0)/8192,G497+(F_stop-F_start)/8192) )</f>
        <v>13843.75</v>
      </c>
      <c r="H498" s="120">
        <f ca="1">IF(FilterType="FIR", OFFSET(PRE_CALC!B446,0,DEC_RATE), C498)</f>
        <v>1.0362012043599999E-3</v>
      </c>
    </row>
    <row r="499" spans="2:8" x14ac:dyDescent="0.2">
      <c r="B499" s="45">
        <f>IF(FilterType="FIR", IF(Extend_fmod, PRE_CALC!I447*Fm, PRE_CALC!A447*Fdata), IF(F_default=1,B498+(4*Fnotch-0)/8192,B498+(F_stop-F_start)/8192) )</f>
        <v>13875</v>
      </c>
      <c r="C499" s="39">
        <f t="shared" si="19"/>
        <v>-1.5494135230369081E-2</v>
      </c>
      <c r="D499" s="84">
        <f ca="1">IF(FilterType="FIR", IF(Extend_fmod=1,OFFSET(PRE_CALC!J447,0,DEC_RATE), OFFSET(PRE_CALC!B447,0,DEC_RATE)), C499)</f>
        <v>1.03251913241E-3</v>
      </c>
      <c r="E499" s="84">
        <f t="shared" ca="1" si="20"/>
        <v>13875</v>
      </c>
      <c r="F499" s="84">
        <f t="shared" ca="1" si="18"/>
        <v>1.03251913241E-3</v>
      </c>
      <c r="G499" s="119">
        <f>IF(FilterType="FIR",  PRE_CALC!A447*Fdata, IF(F_default=1,G498+(4*Fnotch-0)/8192,G498+(F_stop-F_start)/8192) )</f>
        <v>13875</v>
      </c>
      <c r="H499" s="120">
        <f ca="1">IF(FilterType="FIR", OFFSET(PRE_CALC!B447,0,DEC_RATE), C499)</f>
        <v>1.03251913241E-3</v>
      </c>
    </row>
    <row r="500" spans="2:8" x14ac:dyDescent="0.2">
      <c r="B500" s="45">
        <f>IF(FilterType="FIR", IF(Extend_fmod, PRE_CALC!I448*Fm, PRE_CALC!A448*Fdata), IF(F_default=1,B499+(4*Fnotch-0)/8192,B499+(F_stop-F_start)/8192) )</f>
        <v>13906.25</v>
      </c>
      <c r="C500" s="39">
        <f t="shared" si="19"/>
        <v>-1.5564011534824193E-2</v>
      </c>
      <c r="D500" s="84">
        <f ca="1">IF(FilterType="FIR", IF(Extend_fmod=1,OFFSET(PRE_CALC!J448,0,DEC_RATE), OFFSET(PRE_CALC!B448,0,DEC_RATE)), C500)</f>
        <v>1.02812001659E-3</v>
      </c>
      <c r="E500" s="84">
        <f t="shared" ca="1" si="20"/>
        <v>13906.25</v>
      </c>
      <c r="F500" s="84">
        <f t="shared" ca="1" si="18"/>
        <v>1.02812001659E-3</v>
      </c>
      <c r="G500" s="119">
        <f>IF(FilterType="FIR",  PRE_CALC!A448*Fdata, IF(F_default=1,G499+(4*Fnotch-0)/8192,G499+(F_stop-F_start)/8192) )</f>
        <v>13906.25</v>
      </c>
      <c r="H500" s="120">
        <f ca="1">IF(FilterType="FIR", OFFSET(PRE_CALC!B448,0,DEC_RATE), C500)</f>
        <v>1.02812001659E-3</v>
      </c>
    </row>
    <row r="501" spans="2:8" x14ac:dyDescent="0.2">
      <c r="B501" s="45">
        <f>IF(FilterType="FIR", IF(Extend_fmod, PRE_CALC!I449*Fm, PRE_CALC!A449*Fdata), IF(F_default=1,B500+(4*Fnotch-0)/8192,B500+(F_stop-F_start)/8192) )</f>
        <v>13937.5</v>
      </c>
      <c r="C501" s="39">
        <f t="shared" si="19"/>
        <v>-1.5634045080113085E-2</v>
      </c>
      <c r="D501" s="84">
        <f ca="1">IF(FilterType="FIR", IF(Extend_fmod=1,OFFSET(PRE_CALC!J449,0,DEC_RATE), OFFSET(PRE_CALC!B449,0,DEC_RATE)), C501)</f>
        <v>1.0230054218000001E-3</v>
      </c>
      <c r="E501" s="84">
        <f t="shared" ca="1" si="20"/>
        <v>13937.5</v>
      </c>
      <c r="F501" s="84">
        <f t="shared" ca="1" si="18"/>
        <v>1.0230054218000001E-3</v>
      </c>
      <c r="G501" s="119">
        <f>IF(FilterType="FIR",  PRE_CALC!A449*Fdata, IF(F_default=1,G500+(4*Fnotch-0)/8192,G500+(F_stop-F_start)/8192) )</f>
        <v>13937.5</v>
      </c>
      <c r="H501" s="120">
        <f ca="1">IF(FilterType="FIR", OFFSET(PRE_CALC!B449,0,DEC_RATE), C501)</f>
        <v>1.0230054218000001E-3</v>
      </c>
    </row>
    <row r="502" spans="2:8" x14ac:dyDescent="0.2">
      <c r="B502" s="45">
        <f>IF(FilterType="FIR", IF(Extend_fmod, PRE_CALC!I450*Fm, PRE_CALC!A450*Fdata), IF(F_default=1,B501+(4*Fnotch-0)/8192,B501+(F_stop-F_start)/8192) )</f>
        <v>13968.75</v>
      </c>
      <c r="C502" s="39">
        <f t="shared" si="19"/>
        <v>-1.5704235866502745E-2</v>
      </c>
      <c r="D502" s="84">
        <f ca="1">IF(FilterType="FIR", IF(Extend_fmod=1,OFFSET(PRE_CALC!J450,0,DEC_RATE), OFFSET(PRE_CALC!B450,0,DEC_RATE)), C502)</f>
        <v>1.0171772183E-3</v>
      </c>
      <c r="E502" s="84">
        <f t="shared" ca="1" si="20"/>
        <v>13968.75</v>
      </c>
      <c r="F502" s="84">
        <f t="shared" ca="1" si="18"/>
        <v>1.0171772183E-3</v>
      </c>
      <c r="G502" s="119">
        <f>IF(FilterType="FIR",  PRE_CALC!A450*Fdata, IF(F_default=1,G501+(4*Fnotch-0)/8192,G501+(F_stop-F_start)/8192) )</f>
        <v>13968.75</v>
      </c>
      <c r="H502" s="120">
        <f ca="1">IF(FilterType="FIR", OFFSET(PRE_CALC!B450,0,DEC_RATE), C502)</f>
        <v>1.0171772183E-3</v>
      </c>
    </row>
    <row r="503" spans="2:8" x14ac:dyDescent="0.2">
      <c r="B503" s="45">
        <f>IF(FilterType="FIR", IF(Extend_fmod, PRE_CALC!I451*Fm, PRE_CALC!A451*Fdata), IF(F_default=1,B502+(4*Fnotch-0)/8192,B502+(F_stop-F_start)/8192) )</f>
        <v>14000</v>
      </c>
      <c r="C503" s="39">
        <f t="shared" si="19"/>
        <v>-1.5774583894245457E-2</v>
      </c>
      <c r="D503" s="84">
        <f ca="1">IF(FilterType="FIR", IF(Extend_fmod=1,OFFSET(PRE_CALC!J451,0,DEC_RATE), OFFSET(PRE_CALC!B451,0,DEC_RATE)), C503)</f>
        <v>1.0106375811699999E-3</v>
      </c>
      <c r="E503" s="84">
        <f t="shared" ca="1" si="20"/>
        <v>14000</v>
      </c>
      <c r="F503" s="84">
        <f t="shared" ref="F503:F566" ca="1" si="21">IF(G503&lt;=F_PB,H503, OFFSET(H:H,MATCH(F_PB-0.0001,G:G),0,1))</f>
        <v>1.0106375811699999E-3</v>
      </c>
      <c r="G503" s="119">
        <f>IF(FilterType="FIR",  PRE_CALC!A451*Fdata, IF(F_default=1,G502+(4*Fnotch-0)/8192,G502+(F_stop-F_start)/8192) )</f>
        <v>14000</v>
      </c>
      <c r="H503" s="120">
        <f ca="1">IF(FilterType="FIR", OFFSET(PRE_CALC!B451,0,DEC_RATE), C503)</f>
        <v>1.0106375811699999E-3</v>
      </c>
    </row>
    <row r="504" spans="2:8" x14ac:dyDescent="0.2">
      <c r="B504" s="45">
        <f>IF(FilterType="FIR", IF(Extend_fmod, PRE_CALC!I452*Fm, PRE_CALC!A452*Fdata), IF(F_default=1,B503+(4*Fnotch-0)/8192,B503+(F_stop-F_start)/8192) )</f>
        <v>14031.25</v>
      </c>
      <c r="C504" s="39">
        <f t="shared" ref="C504:C567" si="22">MAX(20*LOG(ABS(   (1/s_dec*SIN(s_dec*$B504/Fm*PI())/SIN($B504/Fm*PI()))^(order-1) * (1/s_dec2*SIN(s_dec2*$B504/Fm*PI())/SIN($B504/Fm*PI()))  )), -160)</f>
        <v>-1.5845089163613598E-2</v>
      </c>
      <c r="D504" s="84">
        <f ca="1">IF(FilterType="FIR", IF(Extend_fmod=1,OFFSET(PRE_CALC!J452,0,DEC_RATE), OFFSET(PRE_CALC!B452,0,DEC_RATE)), C504)</f>
        <v>1.0033889894700001E-3</v>
      </c>
      <c r="E504" s="84">
        <f t="shared" ref="E504:E567" ca="1" si="23">IF(G504&lt;=F_PB,G504, OFFSET(G:G,MATCH(F_PB-0.0001,G:G),0,1) )</f>
        <v>14031.25</v>
      </c>
      <c r="F504" s="84">
        <f t="shared" ca="1" si="21"/>
        <v>1.0033889894700001E-3</v>
      </c>
      <c r="G504" s="119">
        <f>IF(FilterType="FIR",  PRE_CALC!A452*Fdata, IF(F_default=1,G503+(4*Fnotch-0)/8192,G503+(F_stop-F_start)/8192) )</f>
        <v>14031.25</v>
      </c>
      <c r="H504" s="120">
        <f ca="1">IF(FilterType="FIR", OFFSET(PRE_CALC!B452,0,DEC_RATE), C504)</f>
        <v>1.0033889894700001E-3</v>
      </c>
    </row>
    <row r="505" spans="2:8" x14ac:dyDescent="0.2">
      <c r="B505" s="45">
        <f>IF(FilterType="FIR", IF(Extend_fmod, PRE_CALC!I453*Fm, PRE_CALC!A453*Fdata), IF(F_default=1,B504+(4*Fnotch-0)/8192,B504+(F_stop-F_start)/8192) )</f>
        <v>14062.5</v>
      </c>
      <c r="C505" s="39">
        <f t="shared" si="22"/>
        <v>-1.5915751674874488E-2</v>
      </c>
      <c r="D505" s="84">
        <f ca="1">IF(FilterType="FIR", IF(Extend_fmod=1,OFFSET(PRE_CALC!J453,0,DEC_RATE), OFFSET(PRE_CALC!B453,0,DEC_RATE)), C505)</f>
        <v>9.95434225416E-4</v>
      </c>
      <c r="E505" s="84">
        <f t="shared" ca="1" si="23"/>
        <v>14062.5</v>
      </c>
      <c r="F505" s="84">
        <f t="shared" ca="1" si="21"/>
        <v>9.95434225416E-4</v>
      </c>
      <c r="G505" s="119">
        <f>IF(FilterType="FIR",  PRE_CALC!A453*Fdata, IF(F_default=1,G504+(4*Fnotch-0)/8192,G504+(F_stop-F_start)/8192) )</f>
        <v>14062.5</v>
      </c>
      <c r="H505" s="120">
        <f ca="1">IF(FilterType="FIR", OFFSET(PRE_CALC!B453,0,DEC_RATE), C505)</f>
        <v>9.95434225416E-4</v>
      </c>
    </row>
    <row r="506" spans="2:8" x14ac:dyDescent="0.2">
      <c r="B506" s="45">
        <f>IF(FilterType="FIR", IF(Extend_fmod, PRE_CALC!I454*Fm, PRE_CALC!A454*Fdata), IF(F_default=1,B505+(4*Fnotch-0)/8192,B505+(F_stop-F_start)/8192) )</f>
        <v>14093.75</v>
      </c>
      <c r="C506" s="39">
        <f t="shared" si="22"/>
        <v>-1.598657142827593E-2</v>
      </c>
      <c r="D506" s="84">
        <f ca="1">IF(FilterType="FIR", IF(Extend_fmod=1,OFFSET(PRE_CALC!J454,0,DEC_RATE), OFFSET(PRE_CALC!B454,0,DEC_RATE)), C506)</f>
        <v>9.8677637334500007E-4</v>
      </c>
      <c r="E506" s="84">
        <f t="shared" ca="1" si="23"/>
        <v>14093.75</v>
      </c>
      <c r="F506" s="84">
        <f t="shared" ca="1" si="21"/>
        <v>9.8677637334500007E-4</v>
      </c>
      <c r="G506" s="119">
        <f>IF(FilterType="FIR",  PRE_CALC!A454*Fdata, IF(F_default=1,G505+(4*Fnotch-0)/8192,G505+(F_stop-F_start)/8192) )</f>
        <v>14093.75</v>
      </c>
      <c r="H506" s="120">
        <f ca="1">IF(FilterType="FIR", OFFSET(PRE_CALC!B454,0,DEC_RATE), C506)</f>
        <v>9.8677637334500007E-4</v>
      </c>
    </row>
    <row r="507" spans="2:8" x14ac:dyDescent="0.2">
      <c r="B507" s="45">
        <f>IF(FilterType="FIR", IF(Extend_fmod, PRE_CALC!I455*Fm, PRE_CALC!A455*Fdata), IF(F_default=1,B506+(4*Fnotch-0)/8192,B506+(F_stop-F_start)/8192) )</f>
        <v>14125</v>
      </c>
      <c r="C507" s="39">
        <f t="shared" si="22"/>
        <v>-1.6057548424087735E-2</v>
      </c>
      <c r="D507" s="84">
        <f ca="1">IF(FilterType="FIR", IF(Extend_fmod=1,OFFSET(PRE_CALC!J455,0,DEC_RATE), OFFSET(PRE_CALC!B455,0,DEC_RATE)), C507)</f>
        <v>9.774188185610001E-4</v>
      </c>
      <c r="E507" s="84">
        <f t="shared" ca="1" si="23"/>
        <v>14125</v>
      </c>
      <c r="F507" s="84">
        <f t="shared" ca="1" si="21"/>
        <v>9.774188185610001E-4</v>
      </c>
      <c r="G507" s="119">
        <f>IF(FilterType="FIR",  PRE_CALC!A455*Fdata, IF(F_default=1,G506+(4*Fnotch-0)/8192,G506+(F_stop-F_start)/8192) )</f>
        <v>14125</v>
      </c>
      <c r="H507" s="120">
        <f ca="1">IF(FilterType="FIR", OFFSET(PRE_CALC!B455,0,DEC_RATE), C507)</f>
        <v>9.774188185610001E-4</v>
      </c>
    </row>
    <row r="508" spans="2:8" x14ac:dyDescent="0.2">
      <c r="B508" s="45">
        <f>IF(FilterType="FIR", IF(Extend_fmod, PRE_CALC!I456*Fm, PRE_CALC!A456*Fdata), IF(F_default=1,B507+(4*Fnotch-0)/8192,B507+(F_stop-F_start)/8192) )</f>
        <v>14156.25</v>
      </c>
      <c r="C508" s="39">
        <f t="shared" si="22"/>
        <v>-1.6128682662582404E-2</v>
      </c>
      <c r="D508" s="84">
        <f ca="1">IF(FilterType="FIR", IF(Extend_fmod=1,OFFSET(PRE_CALC!J456,0,DEC_RATE), OFFSET(PRE_CALC!B456,0,DEC_RATE)), C508)</f>
        <v>9.6736524607100003E-4</v>
      </c>
      <c r="E508" s="84">
        <f t="shared" ca="1" si="23"/>
        <v>14156.25</v>
      </c>
      <c r="F508" s="84">
        <f t="shared" ca="1" si="21"/>
        <v>9.6736524607100003E-4</v>
      </c>
      <c r="G508" s="119">
        <f>IF(FilterType="FIR",  PRE_CALC!A456*Fdata, IF(F_default=1,G507+(4*Fnotch-0)/8192,G507+(F_stop-F_start)/8192) )</f>
        <v>14156.25</v>
      </c>
      <c r="H508" s="120">
        <f ca="1">IF(FilterType="FIR", OFFSET(PRE_CALC!B456,0,DEC_RATE), C508)</f>
        <v>9.6736524607100003E-4</v>
      </c>
    </row>
    <row r="509" spans="2:8" x14ac:dyDescent="0.2">
      <c r="B509" s="45">
        <f>IF(FilterType="FIR", IF(Extend_fmod, PRE_CALC!I457*Fm, PRE_CALC!A457*Fdata), IF(F_default=1,B508+(4*Fnotch-0)/8192,B508+(F_stop-F_start)/8192) )</f>
        <v>14187.5</v>
      </c>
      <c r="C509" s="39">
        <f t="shared" si="22"/>
        <v>-1.6199974144027386E-2</v>
      </c>
      <c r="D509" s="84">
        <f ca="1">IF(FilterType="FIR", IF(Extend_fmod=1,OFFSET(PRE_CALC!J457,0,DEC_RATE), OFFSET(PRE_CALC!B457,0,DEC_RATE)), C509)</f>
        <v>9.56619639163E-4</v>
      </c>
      <c r="E509" s="84">
        <f t="shared" ca="1" si="23"/>
        <v>14187.5</v>
      </c>
      <c r="F509" s="84">
        <f t="shared" ca="1" si="21"/>
        <v>9.56619639163E-4</v>
      </c>
      <c r="G509" s="119">
        <f>IF(FilterType="FIR",  PRE_CALC!A457*Fdata, IF(F_default=1,G508+(4*Fnotch-0)/8192,G508+(F_stop-F_start)/8192) )</f>
        <v>14187.5</v>
      </c>
      <c r="H509" s="120">
        <f ca="1">IF(FilterType="FIR", OFFSET(PRE_CALC!B457,0,DEC_RATE), C509)</f>
        <v>9.56619639163E-4</v>
      </c>
    </row>
    <row r="510" spans="2:8" x14ac:dyDescent="0.2">
      <c r="B510" s="45">
        <f>IF(FilterType="FIR", IF(Extend_fmod, PRE_CALC!I458*Fm, PRE_CALC!A458*Fdata), IF(F_default=1,B509+(4*Fnotch-0)/8192,B509+(F_stop-F_start)/8192) )</f>
        <v>14218.75</v>
      </c>
      <c r="C510" s="39">
        <f t="shared" si="22"/>
        <v>-1.6271422868676413E-2</v>
      </c>
      <c r="D510" s="84">
        <f ca="1">IF(FilterType="FIR", IF(Extend_fmod=1,OFFSET(PRE_CALC!J458,0,DEC_RATE), OFFSET(PRE_CALC!B458,0,DEC_RATE)), C510)</f>
        <v>9.4518627787899996E-4</v>
      </c>
      <c r="E510" s="84">
        <f t="shared" ca="1" si="23"/>
        <v>14218.75</v>
      </c>
      <c r="F510" s="84">
        <f t="shared" ca="1" si="21"/>
        <v>9.4518627787899996E-4</v>
      </c>
      <c r="G510" s="119">
        <f>IF(FilterType="FIR",  PRE_CALC!A458*Fdata, IF(F_default=1,G509+(4*Fnotch-0)/8192,G509+(F_stop-F_start)/8192) )</f>
        <v>14218.75</v>
      </c>
      <c r="H510" s="120">
        <f ca="1">IF(FilterType="FIR", OFFSET(PRE_CALC!B458,0,DEC_RATE), C510)</f>
        <v>9.4518627787899996E-4</v>
      </c>
    </row>
    <row r="511" spans="2:8" x14ac:dyDescent="0.2">
      <c r="B511" s="45">
        <f>IF(FilterType="FIR", IF(Extend_fmod, PRE_CALC!I459*Fm, PRE_CALC!A459*Fdata), IF(F_default=1,B510+(4*Fnotch-0)/8192,B510+(F_stop-F_start)/8192) )</f>
        <v>14250</v>
      </c>
      <c r="C511" s="39">
        <f t="shared" si="22"/>
        <v>-1.6343028836808111E-2</v>
      </c>
      <c r="D511" s="84">
        <f ca="1">IF(FilterType="FIR", IF(Extend_fmod=1,OFFSET(PRE_CALC!J459,0,DEC_RATE), OFFSET(PRE_CALC!B459,0,DEC_RATE)), C511)</f>
        <v>9.3306973734600003E-4</v>
      </c>
      <c r="E511" s="84">
        <f t="shared" ca="1" si="23"/>
        <v>14250</v>
      </c>
      <c r="F511" s="84">
        <f t="shared" ca="1" si="21"/>
        <v>9.3306973734600003E-4</v>
      </c>
      <c r="G511" s="119">
        <f>IF(FilterType="FIR",  PRE_CALC!A459*Fdata, IF(F_default=1,G510+(4*Fnotch-0)/8192,G510+(F_stop-F_start)/8192) )</f>
        <v>14250</v>
      </c>
      <c r="H511" s="120">
        <f ca="1">IF(FilterType="FIR", OFFSET(PRE_CALC!B459,0,DEC_RATE), C511)</f>
        <v>9.3306973734600003E-4</v>
      </c>
    </row>
    <row r="512" spans="2:8" x14ac:dyDescent="0.2">
      <c r="B512" s="45">
        <f>IF(FilterType="FIR", IF(Extend_fmod, PRE_CALC!I460*Fm, PRE_CALC!A460*Fdata), IF(F_default=1,B511+(4*Fnotch-0)/8192,B511+(F_stop-F_start)/8192) )</f>
        <v>14281.25</v>
      </c>
      <c r="C512" s="39">
        <f t="shared" si="22"/>
        <v>-1.6414792048684484E-2</v>
      </c>
      <c r="D512" s="84">
        <f ca="1">IF(FilterType="FIR", IF(Extend_fmod=1,OFFSET(PRE_CALC!J460,0,DEC_RATE), OFFSET(PRE_CALC!B460,0,DEC_RATE)), C512)</f>
        <v>9.2027488597300005E-4</v>
      </c>
      <c r="E512" s="84">
        <f t="shared" ca="1" si="23"/>
        <v>14281.25</v>
      </c>
      <c r="F512" s="84">
        <f t="shared" ca="1" si="21"/>
        <v>9.2027488597300005E-4</v>
      </c>
      <c r="G512" s="119">
        <f>IF(FilterType="FIR",  PRE_CALC!A460*Fdata, IF(F_default=1,G511+(4*Fnotch-0)/8192,G511+(F_stop-F_start)/8192) )</f>
        <v>14281.25</v>
      </c>
      <c r="H512" s="120">
        <f ca="1">IF(FilterType="FIR", OFFSET(PRE_CALC!B460,0,DEC_RATE), C512)</f>
        <v>9.2027488597300005E-4</v>
      </c>
    </row>
    <row r="513" spans="2:8" x14ac:dyDescent="0.2">
      <c r="B513" s="45">
        <f>IF(FilterType="FIR", IF(Extend_fmod, PRE_CALC!I461*Fm, PRE_CALC!A461*Fdata), IF(F_default=1,B512+(4*Fnotch-0)/8192,B512+(F_stop-F_start)/8192) )</f>
        <v>14312.5</v>
      </c>
      <c r="C513" s="39">
        <f t="shared" si="22"/>
        <v>-1.6486712504571181E-2</v>
      </c>
      <c r="D513" s="84">
        <f ca="1">IF(FilterType="FIR", IF(Extend_fmod=1,OFFSET(PRE_CALC!J461,0,DEC_RATE), OFFSET(PRE_CALC!B461,0,DEC_RATE)), C513)</f>
        <v>9.0680688353699998E-4</v>
      </c>
      <c r="E513" s="84">
        <f t="shared" ca="1" si="23"/>
        <v>14312.5</v>
      </c>
      <c r="F513" s="84">
        <f t="shared" ca="1" si="21"/>
        <v>9.0680688353699998E-4</v>
      </c>
      <c r="G513" s="119">
        <f>IF(FilterType="FIR",  PRE_CALC!A461*Fdata, IF(F_default=1,G512+(4*Fnotch-0)/8192,G512+(F_stop-F_start)/8192) )</f>
        <v>14312.5</v>
      </c>
      <c r="H513" s="120">
        <f ca="1">IF(FilterType="FIR", OFFSET(PRE_CALC!B461,0,DEC_RATE), C513)</f>
        <v>9.0680688353699998E-4</v>
      </c>
    </row>
    <row r="514" spans="2:8" x14ac:dyDescent="0.2">
      <c r="B514" s="45">
        <f>IF(FilterType="FIR", IF(Extend_fmod, PRE_CALC!I462*Fm, PRE_CALC!A462*Fdata), IF(F_default=1,B513+(4*Fnotch-0)/8192,B513+(F_stop-F_start)/8192) )</f>
        <v>14343.75</v>
      </c>
      <c r="C514" s="39">
        <f t="shared" si="22"/>
        <v>-1.655879020473847E-2</v>
      </c>
      <c r="D514" s="84">
        <f ca="1">IF(FilterType="FIR", IF(Extend_fmod=1,OFFSET(PRE_CALC!J462,0,DEC_RATE), OFFSET(PRE_CALC!B462,0,DEC_RATE)), C514)</f>
        <v>8.9267117913000005E-4</v>
      </c>
      <c r="E514" s="84">
        <f t="shared" ca="1" si="23"/>
        <v>14343.75</v>
      </c>
      <c r="F514" s="84">
        <f t="shared" ca="1" si="21"/>
        <v>8.9267117913000005E-4</v>
      </c>
      <c r="G514" s="119">
        <f>IF(FilterType="FIR",  PRE_CALC!A462*Fdata, IF(F_default=1,G513+(4*Fnotch-0)/8192,G513+(F_stop-F_start)/8192) )</f>
        <v>14343.75</v>
      </c>
      <c r="H514" s="120">
        <f ca="1">IF(FilterType="FIR", OFFSET(PRE_CALC!B462,0,DEC_RATE), C514)</f>
        <v>8.9267117913000005E-4</v>
      </c>
    </row>
    <row r="515" spans="2:8" x14ac:dyDescent="0.2">
      <c r="B515" s="45">
        <f>IF(FilterType="FIR", IF(Extend_fmod, PRE_CALC!I463*Fm, PRE_CALC!A463*Fdata), IF(F_default=1,B514+(4*Fnotch-0)/8192,B514+(F_stop-F_start)/8192) )</f>
        <v>14375</v>
      </c>
      <c r="C515" s="39">
        <f t="shared" si="22"/>
        <v>-1.6631025149464147E-2</v>
      </c>
      <c r="D515" s="84">
        <f ca="1">IF(FilterType="FIR", IF(Extend_fmod=1,OFFSET(PRE_CALC!J463,0,DEC_RATE), OFFSET(PRE_CALC!B463,0,DEC_RATE)), C515)</f>
        <v>8.7787350897100005E-4</v>
      </c>
      <c r="E515" s="84">
        <f t="shared" ca="1" si="23"/>
        <v>14375</v>
      </c>
      <c r="F515" s="84">
        <f t="shared" ca="1" si="21"/>
        <v>8.7787350897100005E-4</v>
      </c>
      <c r="G515" s="119">
        <f>IF(FilterType="FIR",  PRE_CALC!A463*Fdata, IF(F_default=1,G514+(4*Fnotch-0)/8192,G514+(F_stop-F_start)/8192) )</f>
        <v>14375</v>
      </c>
      <c r="H515" s="120">
        <f ca="1">IF(FilterType="FIR", OFFSET(PRE_CALC!B463,0,DEC_RATE), C515)</f>
        <v>8.7787350897100005E-4</v>
      </c>
    </row>
    <row r="516" spans="2:8" x14ac:dyDescent="0.2">
      <c r="B516" s="45">
        <f>IF(FilterType="FIR", IF(Extend_fmod, PRE_CALC!I464*Fm, PRE_CALC!A464*Fdata), IF(F_default=1,B515+(4*Fnotch-0)/8192,B515+(F_stop-F_start)/8192) )</f>
        <v>14406.25</v>
      </c>
      <c r="C516" s="39">
        <f t="shared" si="22"/>
        <v>-1.6703417339005489E-2</v>
      </c>
      <c r="D516" s="84">
        <f ca="1">IF(FilterType="FIR", IF(Extend_fmod=1,OFFSET(PRE_CALC!J464,0,DEC_RATE), OFFSET(PRE_CALC!B464,0,DEC_RATE)), C516)</f>
        <v>8.6241989412100001E-4</v>
      </c>
      <c r="E516" s="84">
        <f t="shared" ca="1" si="23"/>
        <v>14406.25</v>
      </c>
      <c r="F516" s="84">
        <f t="shared" ca="1" si="21"/>
        <v>8.6241989412100001E-4</v>
      </c>
      <c r="G516" s="119">
        <f>IF(FilterType="FIR",  PRE_CALC!A464*Fdata, IF(F_default=1,G515+(4*Fnotch-0)/8192,G515+(F_stop-F_start)/8192) )</f>
        <v>14406.25</v>
      </c>
      <c r="H516" s="120">
        <f ca="1">IF(FilterType="FIR", OFFSET(PRE_CALC!B464,0,DEC_RATE), C516)</f>
        <v>8.6241989412100001E-4</v>
      </c>
    </row>
    <row r="517" spans="2:8" x14ac:dyDescent="0.2">
      <c r="B517" s="45">
        <f>IF(FilterType="FIR", IF(Extend_fmod, PRE_CALC!I465*Fm, PRE_CALC!A465*Fdata), IF(F_default=1,B516+(4*Fnotch-0)/8192,B516+(F_stop-F_start)/8192) )</f>
        <v>14437.5</v>
      </c>
      <c r="C517" s="39">
        <f t="shared" si="22"/>
        <v>-1.677596677363697E-2</v>
      </c>
      <c r="D517" s="84">
        <f ca="1">IF(FilterType="FIR", IF(Extend_fmod=1,OFFSET(PRE_CALC!J465,0,DEC_RATE), OFFSET(PRE_CALC!B465,0,DEC_RATE)), C517)</f>
        <v>8.4631663804500003E-4</v>
      </c>
      <c r="E517" s="84">
        <f t="shared" ca="1" si="23"/>
        <v>14437.5</v>
      </c>
      <c r="F517" s="84">
        <f t="shared" ca="1" si="21"/>
        <v>8.4631663804500003E-4</v>
      </c>
      <c r="G517" s="119">
        <f>IF(FilterType="FIR",  PRE_CALC!A465*Fdata, IF(F_default=1,G516+(4*Fnotch-0)/8192,G516+(F_stop-F_start)/8192) )</f>
        <v>14437.5</v>
      </c>
      <c r="H517" s="120">
        <f ca="1">IF(FilterType="FIR", OFFSET(PRE_CALC!B465,0,DEC_RATE), C517)</f>
        <v>8.4631663804500003E-4</v>
      </c>
    </row>
    <row r="518" spans="2:8" x14ac:dyDescent="0.2">
      <c r="B518" s="45">
        <f>IF(FilterType="FIR", IF(Extend_fmod, PRE_CALC!I466*Fm, PRE_CALC!A466*Fdata), IF(F_default=1,B517+(4*Fnotch-0)/8192,B517+(F_stop-F_start)/8192) )</f>
        <v>14468.75</v>
      </c>
      <c r="C518" s="39">
        <f t="shared" si="22"/>
        <v>-1.6848673453632848E-2</v>
      </c>
      <c r="D518" s="84">
        <f ca="1">IF(FilterType="FIR", IF(Extend_fmod=1,OFFSET(PRE_CALC!J466,0,DEC_RATE), OFFSET(PRE_CALC!B466,0,DEC_RATE)), C518)</f>
        <v>8.2957032406499995E-4</v>
      </c>
      <c r="E518" s="84">
        <f t="shared" ca="1" si="23"/>
        <v>14468.75</v>
      </c>
      <c r="F518" s="84">
        <f t="shared" ca="1" si="21"/>
        <v>8.2957032406499995E-4</v>
      </c>
      <c r="G518" s="119">
        <f>IF(FilterType="FIR",  PRE_CALC!A466*Fdata, IF(F_default=1,G517+(4*Fnotch-0)/8192,G517+(F_stop-F_start)/8192) )</f>
        <v>14468.75</v>
      </c>
      <c r="H518" s="120">
        <f ca="1">IF(FilterType="FIR", OFFSET(PRE_CALC!B466,0,DEC_RATE), C518)</f>
        <v>8.2957032406499995E-4</v>
      </c>
    </row>
    <row r="519" spans="2:8" x14ac:dyDescent="0.2">
      <c r="B519" s="45">
        <f>IF(FilterType="FIR", IF(Extend_fmod, PRE_CALC!I467*Fm, PRE_CALC!A467*Fdata), IF(F_default=1,B518+(4*Fnotch-0)/8192,B518+(F_stop-F_start)/8192) )</f>
        <v>14500</v>
      </c>
      <c r="C519" s="39">
        <f t="shared" si="22"/>
        <v>-1.6921537379264259E-2</v>
      </c>
      <c r="D519" s="84">
        <f ca="1">IF(FilterType="FIR", IF(Extend_fmod=1,OFFSET(PRE_CALC!J467,0,DEC_RATE), OFFSET(PRE_CALC!B467,0,DEC_RATE)), C519)</f>
        <v>8.1218781268600001E-4</v>
      </c>
      <c r="E519" s="84">
        <f t="shared" ca="1" si="23"/>
        <v>14500</v>
      </c>
      <c r="F519" s="84">
        <f t="shared" ca="1" si="21"/>
        <v>8.1218781268600001E-4</v>
      </c>
      <c r="G519" s="119">
        <f>IF(FilterType="FIR",  PRE_CALC!A467*Fdata, IF(F_default=1,G518+(4*Fnotch-0)/8192,G518+(F_stop-F_start)/8192) )</f>
        <v>14500</v>
      </c>
      <c r="H519" s="120">
        <f ca="1">IF(FilterType="FIR", OFFSET(PRE_CALC!B467,0,DEC_RATE), C519)</f>
        <v>8.1218781268600001E-4</v>
      </c>
    </row>
    <row r="520" spans="2:8" x14ac:dyDescent="0.2">
      <c r="B520" s="45">
        <f>IF(FilterType="FIR", IF(Extend_fmod, PRE_CALC!I468*Fm, PRE_CALC!A468*Fdata), IF(F_default=1,B519+(4*Fnotch-0)/8192,B519+(F_stop-F_start)/8192) )</f>
        <v>14531.25</v>
      </c>
      <c r="C520" s="39">
        <f t="shared" si="22"/>
        <v>-1.6994558550807937E-2</v>
      </c>
      <c r="D520" s="84">
        <f ca="1">IF(FilterType="FIR", IF(Extend_fmod=1,OFFSET(PRE_CALC!J468,0,DEC_RATE), OFFSET(PRE_CALC!B468,0,DEC_RATE)), C520)</f>
        <v>7.9417623879599996E-4</v>
      </c>
      <c r="E520" s="84">
        <f t="shared" ca="1" si="23"/>
        <v>14531.25</v>
      </c>
      <c r="F520" s="84">
        <f t="shared" ca="1" si="21"/>
        <v>7.9417623879599996E-4</v>
      </c>
      <c r="G520" s="119">
        <f>IF(FilterType="FIR",  PRE_CALC!A468*Fdata, IF(F_default=1,G519+(4*Fnotch-0)/8192,G519+(F_stop-F_start)/8192) )</f>
        <v>14531.25</v>
      </c>
      <c r="H520" s="120">
        <f ca="1">IF(FilterType="FIR", OFFSET(PRE_CALC!B468,0,DEC_RATE), C520)</f>
        <v>7.9417623879599996E-4</v>
      </c>
    </row>
    <row r="521" spans="2:8" x14ac:dyDescent="0.2">
      <c r="B521" s="45">
        <f>IF(FilterType="FIR", IF(Extend_fmod, PRE_CALC!I469*Fm, PRE_CALC!A469*Fdata), IF(F_default=1,B520+(4*Fnotch-0)/8192,B520+(F_stop-F_start)/8192) )</f>
        <v>14562.5</v>
      </c>
      <c r="C521" s="39">
        <f t="shared" si="22"/>
        <v>-1.7067736968524934E-2</v>
      </c>
      <c r="D521" s="84">
        <f ca="1">IF(FilterType="FIR", IF(Extend_fmod=1,OFFSET(PRE_CALC!J469,0,DEC_RATE), OFFSET(PRE_CALC!B469,0,DEC_RATE)), C521)</f>
        <v>7.7554300876600004E-4</v>
      </c>
      <c r="E521" s="84">
        <f t="shared" ca="1" si="23"/>
        <v>14562.5</v>
      </c>
      <c r="F521" s="84">
        <f t="shared" ca="1" si="21"/>
        <v>7.7554300876600004E-4</v>
      </c>
      <c r="G521" s="119">
        <f>IF(FilterType="FIR",  PRE_CALC!A469*Fdata, IF(F_default=1,G520+(4*Fnotch-0)/8192,G520+(F_stop-F_start)/8192) )</f>
        <v>14562.5</v>
      </c>
      <c r="H521" s="120">
        <f ca="1">IF(FilterType="FIR", OFFSET(PRE_CALC!B469,0,DEC_RATE), C521)</f>
        <v>7.7554300876600004E-4</v>
      </c>
    </row>
    <row r="522" spans="2:8" x14ac:dyDescent="0.2">
      <c r="B522" s="45">
        <f>IF(FilterType="FIR", IF(Extend_fmod, PRE_CALC!I470*Fm, PRE_CALC!A470*Fdata), IF(F_default=1,B521+(4*Fnotch-0)/8192,B521+(F_stop-F_start)/8192) )</f>
        <v>14593.75</v>
      </c>
      <c r="C522" s="39">
        <f t="shared" si="22"/>
        <v>-1.7141072632695417E-2</v>
      </c>
      <c r="D522" s="84">
        <f ca="1">IF(FilterType="FIR", IF(Extend_fmod=1,OFFSET(PRE_CALC!J470,0,DEC_RATE), OFFSET(PRE_CALC!B470,0,DEC_RATE)), C522)</f>
        <v>7.5629579739599996E-4</v>
      </c>
      <c r="E522" s="84">
        <f t="shared" ca="1" si="23"/>
        <v>14593.75</v>
      </c>
      <c r="F522" s="84">
        <f t="shared" ca="1" si="21"/>
        <v>7.5629579739599996E-4</v>
      </c>
      <c r="G522" s="119">
        <f>IF(FilterType="FIR",  PRE_CALC!A470*Fdata, IF(F_default=1,G521+(4*Fnotch-0)/8192,G521+(F_stop-F_start)/8192) )</f>
        <v>14593.75</v>
      </c>
      <c r="H522" s="120">
        <f ca="1">IF(FilterType="FIR", OFFSET(PRE_CALC!B470,0,DEC_RATE), C522)</f>
        <v>7.5629579739599996E-4</v>
      </c>
    </row>
    <row r="523" spans="2:8" x14ac:dyDescent="0.2">
      <c r="B523" s="45">
        <f>IF(FilterType="FIR", IF(Extend_fmod, PRE_CALC!I471*Fm, PRE_CALC!A471*Fdata), IF(F_default=1,B522+(4*Fnotch-0)/8192,B522+(F_stop-F_start)/8192) )</f>
        <v>14625</v>
      </c>
      <c r="C523" s="39">
        <f t="shared" si="22"/>
        <v>-1.7214565543593546E-2</v>
      </c>
      <c r="D523" s="84">
        <f ca="1">IF(FilterType="FIR", IF(Extend_fmod=1,OFFSET(PRE_CALC!J471,0,DEC_RATE), OFFSET(PRE_CALC!B471,0,DEC_RATE)), C523)</f>
        <v>7.3644254477700001E-4</v>
      </c>
      <c r="E523" s="84">
        <f t="shared" ca="1" si="23"/>
        <v>14625</v>
      </c>
      <c r="F523" s="84">
        <f t="shared" ca="1" si="21"/>
        <v>7.3644254477700001E-4</v>
      </c>
      <c r="G523" s="119">
        <f>IF(FilterType="FIR",  PRE_CALC!A471*Fdata, IF(F_default=1,G522+(4*Fnotch-0)/8192,G522+(F_stop-F_start)/8192) )</f>
        <v>14625</v>
      </c>
      <c r="H523" s="120">
        <f ca="1">IF(FilterType="FIR", OFFSET(PRE_CALC!B471,0,DEC_RATE), C523)</f>
        <v>7.3644254477700001E-4</v>
      </c>
    </row>
    <row r="524" spans="2:8" x14ac:dyDescent="0.2">
      <c r="B524" s="45">
        <f>IF(FilterType="FIR", IF(Extend_fmod, PRE_CALC!I472*Fm, PRE_CALC!A472*Fdata), IF(F_default=1,B523+(4*Fnotch-0)/8192,B523+(F_stop-F_start)/8192) )</f>
        <v>14656.25</v>
      </c>
      <c r="C524" s="39">
        <f t="shared" si="22"/>
        <v>-1.7288215701490365E-2</v>
      </c>
      <c r="D524" s="84">
        <f ca="1">IF(FilterType="FIR", IF(Extend_fmod=1,OFFSET(PRE_CALC!J472,0,DEC_RATE), OFFSET(PRE_CALC!B472,0,DEC_RATE)), C524)</f>
        <v>7.1599145302000001E-4</v>
      </c>
      <c r="E524" s="84">
        <f t="shared" ca="1" si="23"/>
        <v>14656.25</v>
      </c>
      <c r="F524" s="84">
        <f t="shared" ca="1" si="21"/>
        <v>7.1599145302000001E-4</v>
      </c>
      <c r="G524" s="119">
        <f>IF(FilterType="FIR",  PRE_CALC!A472*Fdata, IF(F_default=1,G523+(4*Fnotch-0)/8192,G523+(F_stop-F_start)/8192) )</f>
        <v>14656.25</v>
      </c>
      <c r="H524" s="120">
        <f ca="1">IF(FilterType="FIR", OFFSET(PRE_CALC!B472,0,DEC_RATE), C524)</f>
        <v>7.1599145302000001E-4</v>
      </c>
    </row>
    <row r="525" spans="2:8" x14ac:dyDescent="0.2">
      <c r="B525" s="45">
        <f>IF(FilterType="FIR", IF(Extend_fmod, PRE_CALC!I473*Fm, PRE_CALC!A473*Fdata), IF(F_default=1,B524+(4*Fnotch-0)/8192,B524+(F_stop-F_start)/8192) )</f>
        <v>14687.5</v>
      </c>
      <c r="C525" s="39">
        <f t="shared" si="22"/>
        <v>-1.736202310667119E-2</v>
      </c>
      <c r="D525" s="84">
        <f ca="1">IF(FilterType="FIR", IF(Extend_fmod=1,OFFSET(PRE_CALC!J473,0,DEC_RATE), OFFSET(PRE_CALC!B473,0,DEC_RATE)), C525)</f>
        <v>6.9495098287400002E-4</v>
      </c>
      <c r="E525" s="84">
        <f t="shared" ca="1" si="23"/>
        <v>14687.5</v>
      </c>
      <c r="F525" s="84">
        <f t="shared" ca="1" si="21"/>
        <v>6.9495098287400002E-4</v>
      </c>
      <c r="G525" s="119">
        <f>IF(FilterType="FIR",  PRE_CALC!A473*Fdata, IF(F_default=1,G524+(4*Fnotch-0)/8192,G524+(F_stop-F_start)/8192) )</f>
        <v>14687.5</v>
      </c>
      <c r="H525" s="120">
        <f ca="1">IF(FilterType="FIR", OFFSET(PRE_CALC!B473,0,DEC_RATE), C525)</f>
        <v>6.9495098287400002E-4</v>
      </c>
    </row>
    <row r="526" spans="2:8" x14ac:dyDescent="0.2">
      <c r="B526" s="45">
        <f>IF(FilterType="FIR", IF(Extend_fmod, PRE_CALC!I474*Fm, PRE_CALC!A474*Fdata), IF(F_default=1,B525+(4*Fnotch-0)/8192,B525+(F_stop-F_start)/8192) )</f>
        <v>14718.75</v>
      </c>
      <c r="C526" s="39">
        <f t="shared" si="22"/>
        <v>-1.7435987759394079E-2</v>
      </c>
      <c r="D526" s="84">
        <f ca="1">IF(FilterType="FIR", IF(Extend_fmod=1,OFFSET(PRE_CALC!J474,0,DEC_RATE), OFFSET(PRE_CALC!B474,0,DEC_RATE)), C526)</f>
        <v>6.7332985021300001E-4</v>
      </c>
      <c r="E526" s="84">
        <f t="shared" ca="1" si="23"/>
        <v>14718.75</v>
      </c>
      <c r="F526" s="84">
        <f t="shared" ca="1" si="21"/>
        <v>6.7332985021300001E-4</v>
      </c>
      <c r="G526" s="119">
        <f>IF(FilterType="FIR",  PRE_CALC!A474*Fdata, IF(F_default=1,G525+(4*Fnotch-0)/8192,G525+(F_stop-F_start)/8192) )</f>
        <v>14718.75</v>
      </c>
      <c r="H526" s="120">
        <f ca="1">IF(FilterType="FIR", OFFSET(PRE_CALC!B474,0,DEC_RATE), C526)</f>
        <v>6.7332985021300001E-4</v>
      </c>
    </row>
    <row r="527" spans="2:8" x14ac:dyDescent="0.2">
      <c r="B527" s="45">
        <f>IF(FilterType="FIR", IF(Extend_fmod, PRE_CALC!I475*Fm, PRE_CALC!A475*Fdata), IF(F_default=1,B526+(4*Fnotch-0)/8192,B526+(F_stop-F_start)/8192) )</f>
        <v>14750</v>
      </c>
      <c r="C527" s="39">
        <f t="shared" si="22"/>
        <v>-1.7510109659954552E-2</v>
      </c>
      <c r="D527" s="84">
        <f ca="1">IF(FilterType="FIR", IF(Extend_fmod=1,OFFSET(PRE_CALC!J475,0,DEC_RATE), OFFSET(PRE_CALC!B475,0,DEC_RATE)), C527)</f>
        <v>6.5113702244500005E-4</v>
      </c>
      <c r="E527" s="84">
        <f t="shared" ca="1" si="23"/>
        <v>14750</v>
      </c>
      <c r="F527" s="84">
        <f t="shared" ca="1" si="21"/>
        <v>6.5113702244500005E-4</v>
      </c>
      <c r="G527" s="119">
        <f>IF(FilterType="FIR",  PRE_CALC!A475*Fdata, IF(F_default=1,G526+(4*Fnotch-0)/8192,G526+(F_stop-F_start)/8192) )</f>
        <v>14750</v>
      </c>
      <c r="H527" s="120">
        <f ca="1">IF(FilterType="FIR", OFFSET(PRE_CALC!B475,0,DEC_RATE), C527)</f>
        <v>6.5113702244500005E-4</v>
      </c>
    </row>
    <row r="528" spans="2:8" x14ac:dyDescent="0.2">
      <c r="B528" s="45">
        <f>IF(FilterType="FIR", IF(Extend_fmod, PRE_CALC!I476*Fm, PRE_CALC!A476*Fdata), IF(F_default=1,B527+(4*Fnotch-0)/8192,B527+(F_stop-F_start)/8192) )</f>
        <v>14781.25</v>
      </c>
      <c r="C528" s="39">
        <f t="shared" si="22"/>
        <v>-1.7584388808616031E-2</v>
      </c>
      <c r="D528" s="84">
        <f ca="1">IF(FilterType="FIR", IF(Extend_fmod=1,OFFSET(PRE_CALC!J476,0,DEC_RATE), OFFSET(PRE_CALC!B476,0,DEC_RATE)), C528)</f>
        <v>6.2838171478100003E-4</v>
      </c>
      <c r="E528" s="84">
        <f t="shared" ca="1" si="23"/>
        <v>14781.25</v>
      </c>
      <c r="F528" s="84">
        <f t="shared" ca="1" si="21"/>
        <v>6.2838171478100003E-4</v>
      </c>
      <c r="G528" s="119">
        <f>IF(FilterType="FIR",  PRE_CALC!A476*Fdata, IF(F_default=1,G527+(4*Fnotch-0)/8192,G527+(F_stop-F_start)/8192) )</f>
        <v>14781.25</v>
      </c>
      <c r="H528" s="120">
        <f ca="1">IF(FilterType="FIR", OFFSET(PRE_CALC!B476,0,DEC_RATE), C528)</f>
        <v>6.2838171478100003E-4</v>
      </c>
    </row>
    <row r="529" spans="2:8" x14ac:dyDescent="0.2">
      <c r="B529" s="45">
        <f>IF(FilterType="FIR", IF(Extend_fmod, PRE_CALC!I477*Fm, PRE_CALC!A477*Fdata), IF(F_default=1,B528+(4*Fnotch-0)/8192,B528+(F_stop-F_start)/8192) )</f>
        <v>14812.5</v>
      </c>
      <c r="C529" s="39">
        <f t="shared" si="22"/>
        <v>-1.7658825205663944E-2</v>
      </c>
      <c r="D529" s="84">
        <f ca="1">IF(FilterType="FIR", IF(Extend_fmod=1,OFFSET(PRE_CALC!J477,0,DEC_RATE), OFFSET(PRE_CALC!B477,0,DEC_RATE)), C529)</f>
        <v>6.05073386406E-4</v>
      </c>
      <c r="E529" s="84">
        <f t="shared" ca="1" si="23"/>
        <v>14812.5</v>
      </c>
      <c r="F529" s="84">
        <f t="shared" ca="1" si="21"/>
        <v>6.05073386406E-4</v>
      </c>
      <c r="G529" s="119">
        <f>IF(FilterType="FIR",  PRE_CALC!A477*Fdata, IF(F_default=1,G528+(4*Fnotch-0)/8192,G528+(F_stop-F_start)/8192) )</f>
        <v>14812.5</v>
      </c>
      <c r="H529" s="120">
        <f ca="1">IF(FilterType="FIR", OFFSET(PRE_CALC!B477,0,DEC_RATE), C529)</f>
        <v>6.05073386406E-4</v>
      </c>
    </row>
    <row r="530" spans="2:8" x14ac:dyDescent="0.2">
      <c r="B530" s="45">
        <f>IF(FilterType="FIR", IF(Extend_fmod, PRE_CALC!I478*Fm, PRE_CALC!A478*Fdata), IF(F_default=1,B529+(4*Fnotch-0)/8192,B529+(F_stop-F_start)/8192) )</f>
        <v>14843.75</v>
      </c>
      <c r="C530" s="39">
        <f t="shared" si="22"/>
        <v>-1.7733418851372876E-2</v>
      </c>
      <c r="D530" s="84">
        <f ca="1">IF(FilterType="FIR", IF(Extend_fmod=1,OFFSET(PRE_CALC!J478,0,DEC_RATE), OFFSET(PRE_CALC!B478,0,DEC_RATE)), C530)</f>
        <v>5.8122173654000004E-4</v>
      </c>
      <c r="E530" s="84">
        <f t="shared" ca="1" si="23"/>
        <v>14843.75</v>
      </c>
      <c r="F530" s="84">
        <f t="shared" ca="1" si="21"/>
        <v>5.8122173654000004E-4</v>
      </c>
      <c r="G530" s="119">
        <f>IF(FilterType="FIR",  PRE_CALC!A478*Fdata, IF(F_default=1,G529+(4*Fnotch-0)/8192,G529+(F_stop-F_start)/8192) )</f>
        <v>14843.75</v>
      </c>
      <c r="H530" s="120">
        <f ca="1">IF(FilterType="FIR", OFFSET(PRE_CALC!B478,0,DEC_RATE), C530)</f>
        <v>5.8122173654000004E-4</v>
      </c>
    </row>
    <row r="531" spans="2:8" x14ac:dyDescent="0.2">
      <c r="B531" s="45">
        <f>IF(FilterType="FIR", IF(Extend_fmod, PRE_CALC!I479*Fm, PRE_CALC!A479*Fdata), IF(F_default=1,B530+(4*Fnotch-0)/8192,B530+(F_stop-F_start)/8192) )</f>
        <v>14875</v>
      </c>
      <c r="C531" s="39">
        <f t="shared" si="22"/>
        <v>-1.7808169746022028E-2</v>
      </c>
      <c r="D531" s="84">
        <f ca="1">IF(FilterType="FIR", IF(Extend_fmod=1,OFFSET(PRE_CALC!J479,0,DEC_RATE), OFFSET(PRE_CALC!B479,0,DEC_RATE)), C531)</f>
        <v>5.5683670039899998E-4</v>
      </c>
      <c r="E531" s="84">
        <f t="shared" ca="1" si="23"/>
        <v>14875</v>
      </c>
      <c r="F531" s="84">
        <f t="shared" ca="1" si="21"/>
        <v>5.5683670039899998E-4</v>
      </c>
      <c r="G531" s="119">
        <f>IF(FilterType="FIR",  PRE_CALC!A479*Fdata, IF(F_default=1,G530+(4*Fnotch-0)/8192,G530+(F_stop-F_start)/8192) )</f>
        <v>14875</v>
      </c>
      <c r="H531" s="120">
        <f ca="1">IF(FilterType="FIR", OFFSET(PRE_CALC!B479,0,DEC_RATE), C531)</f>
        <v>5.5683670039899998E-4</v>
      </c>
    </row>
    <row r="532" spans="2:8" x14ac:dyDescent="0.2">
      <c r="B532" s="45">
        <f>IF(FilterType="FIR", IF(Extend_fmod, PRE_CALC!I480*Fm, PRE_CALC!A480*Fdata), IF(F_default=1,B531+(4*Fnotch-0)/8192,B531+(F_stop-F_start)/8192) )</f>
        <v>14906.25</v>
      </c>
      <c r="C532" s="39">
        <f t="shared" si="22"/>
        <v>-1.7883077889884587E-2</v>
      </c>
      <c r="D532" s="84">
        <f ca="1">IF(FilterType="FIR", IF(Extend_fmod=1,OFFSET(PRE_CALC!J480,0,DEC_RATE), OFFSET(PRE_CALC!B480,0,DEC_RATE)), C532)</f>
        <v>5.31928445028E-4</v>
      </c>
      <c r="E532" s="84">
        <f t="shared" ca="1" si="23"/>
        <v>14906.25</v>
      </c>
      <c r="F532" s="84">
        <f t="shared" ca="1" si="21"/>
        <v>5.31928445028E-4</v>
      </c>
      <c r="G532" s="119">
        <f>IF(FilterType="FIR",  PRE_CALC!A480*Fdata, IF(F_default=1,G531+(4*Fnotch-0)/8192,G531+(F_stop-F_start)/8192) )</f>
        <v>14906.25</v>
      </c>
      <c r="H532" s="120">
        <f ca="1">IF(FilterType="FIR", OFFSET(PRE_CALC!B480,0,DEC_RATE), C532)</f>
        <v>5.31928445028E-4</v>
      </c>
    </row>
    <row r="533" spans="2:8" x14ac:dyDescent="0.2">
      <c r="B533" s="45">
        <f>IF(FilterType="FIR", IF(Extend_fmod, PRE_CALC!I481*Fm, PRE_CALC!A481*Fdata), IF(F_default=1,B532+(4*Fnotch-0)/8192,B532+(F_stop-F_start)/8192) )</f>
        <v>14937.5</v>
      </c>
      <c r="C533" s="39">
        <f t="shared" si="22"/>
        <v>-1.7958143283256713E-2</v>
      </c>
      <c r="D533" s="84">
        <f ca="1">IF(FilterType="FIR", IF(Extend_fmod=1,OFFSET(PRE_CALC!J481,0,DEC_RATE), OFFSET(PRE_CALC!B481,0,DEC_RATE)), C533)</f>
        <v>5.0650736507499997E-4</v>
      </c>
      <c r="E533" s="84">
        <f t="shared" ca="1" si="23"/>
        <v>14937.5</v>
      </c>
      <c r="F533" s="84">
        <f t="shared" ca="1" si="21"/>
        <v>5.0650736507499997E-4</v>
      </c>
      <c r="G533" s="119">
        <f>IF(FilterType="FIR",  PRE_CALC!A481*Fdata, IF(F_default=1,G532+(4*Fnotch-0)/8192,G532+(F_stop-F_start)/8192) )</f>
        <v>14937.5</v>
      </c>
      <c r="H533" s="120">
        <f ca="1">IF(FilterType="FIR", OFFSET(PRE_CALC!B481,0,DEC_RATE), C533)</f>
        <v>5.0650736507499997E-4</v>
      </c>
    </row>
    <row r="534" spans="2:8" x14ac:dyDescent="0.2">
      <c r="B534" s="45">
        <f>IF(FilterType="FIR", IF(Extend_fmod, PRE_CALC!I482*Fm, PRE_CALC!A482*Fdata), IF(F_default=1,B533+(4*Fnotch-0)/8192,B533+(F_stop-F_start)/8192) )</f>
        <v>14968.75</v>
      </c>
      <c r="C534" s="39">
        <f t="shared" si="22"/>
        <v>-1.8033365926387962E-2</v>
      </c>
      <c r="D534" s="84">
        <f ca="1">IF(FilterType="FIR", IF(Extend_fmod=1,OFFSET(PRE_CALC!J482,0,DEC_RATE), OFFSET(PRE_CALC!B482,0,DEC_RATE)), C534)</f>
        <v>4.8058407841599998E-4</v>
      </c>
      <c r="E534" s="84">
        <f t="shared" ca="1" si="23"/>
        <v>14968.75</v>
      </c>
      <c r="F534" s="84">
        <f t="shared" ca="1" si="21"/>
        <v>4.8058407841599998E-4</v>
      </c>
      <c r="G534" s="119">
        <f>IF(FilterType="FIR",  PRE_CALC!A482*Fdata, IF(F_default=1,G533+(4*Fnotch-0)/8192,G533+(F_stop-F_start)/8192) )</f>
        <v>14968.75</v>
      </c>
      <c r="H534" s="120">
        <f ca="1">IF(FilterType="FIR", OFFSET(PRE_CALC!B482,0,DEC_RATE), C534)</f>
        <v>4.8058407841599998E-4</v>
      </c>
    </row>
    <row r="535" spans="2:8" x14ac:dyDescent="0.2">
      <c r="B535" s="45">
        <f>IF(FilterType="FIR", IF(Extend_fmod, PRE_CALC!I483*Fm, PRE_CALC!A483*Fdata), IF(F_default=1,B534+(4*Fnotch-0)/8192,B534+(F_stop-F_start)/8192) )</f>
        <v>15000</v>
      </c>
      <c r="C535" s="39">
        <f t="shared" si="22"/>
        <v>-1.8108745819597257E-2</v>
      </c>
      <c r="D535" s="84">
        <f ca="1">IF(FilterType="FIR", IF(Extend_fmod=1,OFFSET(PRE_CALC!J483,0,DEC_RATE), OFFSET(PRE_CALC!B483,0,DEC_RATE)), C535)</f>
        <v>4.5416942171400002E-4</v>
      </c>
      <c r="E535" s="84">
        <f t="shared" ca="1" si="23"/>
        <v>15000</v>
      </c>
      <c r="F535" s="84">
        <f t="shared" ca="1" si="21"/>
        <v>4.5416942171400002E-4</v>
      </c>
      <c r="G535" s="119">
        <f>IF(FilterType="FIR",  PRE_CALC!A483*Fdata, IF(F_default=1,G534+(4*Fnotch-0)/8192,G534+(F_stop-F_start)/8192) )</f>
        <v>15000</v>
      </c>
      <c r="H535" s="120">
        <f ca="1">IF(FilterType="FIR", OFFSET(PRE_CALC!B483,0,DEC_RATE), C535)</f>
        <v>4.5416942171400002E-4</v>
      </c>
    </row>
    <row r="536" spans="2:8" x14ac:dyDescent="0.2">
      <c r="B536" s="45">
        <f>IF(FilterType="FIR", IF(Extend_fmod, PRE_CALC!I484*Fm, PRE_CALC!A484*Fdata), IF(F_default=1,B535+(4*Fnotch-0)/8192,B535+(F_stop-F_start)/8192) )</f>
        <v>15031.25</v>
      </c>
      <c r="C536" s="39">
        <f t="shared" si="22"/>
        <v>-1.8184282963146288E-2</v>
      </c>
      <c r="D536" s="84">
        <f ca="1">IF(FilterType="FIR", IF(Extend_fmod=1,OFFSET(PRE_CALC!J484,0,DEC_RATE), OFFSET(PRE_CALC!B484,0,DEC_RATE)), C536)</f>
        <v>4.2727444586499998E-4</v>
      </c>
      <c r="E536" s="84">
        <f t="shared" ca="1" si="23"/>
        <v>15031.25</v>
      </c>
      <c r="F536" s="84">
        <f t="shared" ca="1" si="21"/>
        <v>4.2727444586499998E-4</v>
      </c>
      <c r="G536" s="119">
        <f>IF(FilterType="FIR",  PRE_CALC!A484*Fdata, IF(F_default=1,G535+(4*Fnotch-0)/8192,G535+(F_stop-F_start)/8192) )</f>
        <v>15031.25</v>
      </c>
      <c r="H536" s="120">
        <f ca="1">IF(FilterType="FIR", OFFSET(PRE_CALC!B484,0,DEC_RATE), C536)</f>
        <v>4.2727444586499998E-4</v>
      </c>
    </row>
    <row r="537" spans="2:8" x14ac:dyDescent="0.2">
      <c r="B537" s="45">
        <f>IF(FilterType="FIR", IF(Extend_fmod, PRE_CALC!I485*Fm, PRE_CALC!A485*Fdata), IF(F_default=1,B536+(4*Fnotch-0)/8192,B536+(F_stop-F_start)/8192) )</f>
        <v>15062.5</v>
      </c>
      <c r="C537" s="39">
        <f t="shared" si="22"/>
        <v>-1.8259977357315844E-2</v>
      </c>
      <c r="D537" s="84">
        <f ca="1">IF(FilterType="FIR", IF(Extend_fmod=1,OFFSET(PRE_CALC!J485,0,DEC_RATE), OFFSET(PRE_CALC!B485,0,DEC_RATE)), C537)</f>
        <v>3.9991041136E-4</v>
      </c>
      <c r="E537" s="84">
        <f t="shared" ca="1" si="23"/>
        <v>15062.5</v>
      </c>
      <c r="F537" s="84">
        <f t="shared" ca="1" si="21"/>
        <v>3.9991041136E-4</v>
      </c>
      <c r="G537" s="119">
        <f>IF(FilterType="FIR",  PRE_CALC!A485*Fdata, IF(F_default=1,G536+(4*Fnotch-0)/8192,G536+(F_stop-F_start)/8192) )</f>
        <v>15062.5</v>
      </c>
      <c r="H537" s="120">
        <f ca="1">IF(FilterType="FIR", OFFSET(PRE_CALC!B485,0,DEC_RATE), C537)</f>
        <v>3.9991041136E-4</v>
      </c>
    </row>
    <row r="538" spans="2:8" x14ac:dyDescent="0.2">
      <c r="B538" s="45">
        <f>IF(FilterType="FIR", IF(Extend_fmod, PRE_CALC!I486*Fm, PRE_CALC!A486*Fdata), IF(F_default=1,B537+(4*Fnotch-0)/8192,B537+(F_stop-F_start)/8192) )</f>
        <v>15093.75</v>
      </c>
      <c r="C538" s="39">
        <f t="shared" si="22"/>
        <v>-1.833582900239231E-2</v>
      </c>
      <c r="D538" s="84">
        <f ca="1">IF(FilterType="FIR", IF(Extend_fmod=1,OFFSET(PRE_CALC!J486,0,DEC_RATE), OFFSET(PRE_CALC!B486,0,DEC_RATE)), C538)</f>
        <v>3.7208878353599999E-4</v>
      </c>
      <c r="E538" s="84">
        <f t="shared" ca="1" si="23"/>
        <v>15093.75</v>
      </c>
      <c r="F538" s="84">
        <f t="shared" ca="1" si="21"/>
        <v>3.7208878353599999E-4</v>
      </c>
      <c r="G538" s="119">
        <f>IF(FilterType="FIR",  PRE_CALC!A486*Fdata, IF(F_default=1,G537+(4*Fnotch-0)/8192,G537+(F_stop-F_start)/8192) )</f>
        <v>15093.75</v>
      </c>
      <c r="H538" s="120">
        <f ca="1">IF(FilterType="FIR", OFFSET(PRE_CALC!B486,0,DEC_RATE), C538)</f>
        <v>3.7208878353599999E-4</v>
      </c>
    </row>
    <row r="539" spans="2:8" x14ac:dyDescent="0.2">
      <c r="B539" s="45">
        <f>IF(FilterType="FIR", IF(Extend_fmod, PRE_CALC!I487*Fm, PRE_CALC!A487*Fdata), IF(F_default=1,B538+(4*Fnotch-0)/8192,B538+(F_stop-F_start)/8192) )</f>
        <v>15125</v>
      </c>
      <c r="C539" s="39">
        <f t="shared" si="22"/>
        <v>-1.8411837898671502E-2</v>
      </c>
      <c r="D539" s="84">
        <f ca="1">IF(FilterType="FIR", IF(Extend_fmod=1,OFFSET(PRE_CALC!J487,0,DEC_RATE), OFFSET(PRE_CALC!B487,0,DEC_RATE)), C539)</f>
        <v>3.43821227752E-4</v>
      </c>
      <c r="E539" s="84">
        <f t="shared" ca="1" si="23"/>
        <v>15125</v>
      </c>
      <c r="F539" s="84">
        <f t="shared" ca="1" si="21"/>
        <v>3.43821227752E-4</v>
      </c>
      <c r="G539" s="119">
        <f>IF(FilterType="FIR",  PRE_CALC!A487*Fdata, IF(F_default=1,G538+(4*Fnotch-0)/8192,G538+(F_stop-F_start)/8192) )</f>
        <v>15125</v>
      </c>
      <c r="H539" s="120">
        <f ca="1">IF(FilterType="FIR", OFFSET(PRE_CALC!B487,0,DEC_RATE), C539)</f>
        <v>3.43821227752E-4</v>
      </c>
    </row>
    <row r="540" spans="2:8" x14ac:dyDescent="0.2">
      <c r="B540" s="45">
        <f>IF(FilterType="FIR", IF(Extend_fmod, PRE_CALC!I488*Fm, PRE_CALC!A488*Fdata), IF(F_default=1,B539+(4*Fnotch-0)/8192,B539+(F_stop-F_start)/8192) )</f>
        <v>15156.25</v>
      </c>
      <c r="C540" s="39">
        <f t="shared" si="22"/>
        <v>-1.8488004046411342E-2</v>
      </c>
      <c r="D540" s="84">
        <f ca="1">IF(FilterType="FIR", IF(Extend_fmod=1,OFFSET(PRE_CALC!J488,0,DEC_RATE), OFFSET(PRE_CALC!B488,0,DEC_RATE)), C540)</f>
        <v>3.1511960447700002E-4</v>
      </c>
      <c r="E540" s="84">
        <f t="shared" ca="1" si="23"/>
        <v>15156.25</v>
      </c>
      <c r="F540" s="84">
        <f t="shared" ca="1" si="21"/>
        <v>3.1511960447700002E-4</v>
      </c>
      <c r="G540" s="119">
        <f>IF(FilterType="FIR",  PRE_CALC!A488*Fdata, IF(F_default=1,G539+(4*Fnotch-0)/8192,G539+(F_stop-F_start)/8192) )</f>
        <v>15156.25</v>
      </c>
      <c r="H540" s="120">
        <f ca="1">IF(FilterType="FIR", OFFSET(PRE_CALC!B488,0,DEC_RATE), C540)</f>
        <v>3.1511960447700002E-4</v>
      </c>
    </row>
    <row r="541" spans="2:8" x14ac:dyDescent="0.2">
      <c r="B541" s="45">
        <f>IF(FilterType="FIR", IF(Extend_fmod, PRE_CALC!I489*Fm, PRE_CALC!A489*Fdata), IF(F_default=1,B540+(4*Fnotch-0)/8192,B540+(F_stop-F_start)/8192) )</f>
        <v>15187.5</v>
      </c>
      <c r="C541" s="39">
        <f t="shared" si="22"/>
        <v>-1.8564327445918807E-2</v>
      </c>
      <c r="D541" s="84">
        <f ca="1">IF(FilterType="FIR", IF(Extend_fmod=1,OFFSET(PRE_CALC!J489,0,DEC_RATE), OFFSET(PRE_CALC!B489,0,DEC_RATE)), C541)</f>
        <v>2.8599596426999999E-4</v>
      </c>
      <c r="E541" s="84">
        <f t="shared" ca="1" si="23"/>
        <v>15187.5</v>
      </c>
      <c r="F541" s="84">
        <f t="shared" ca="1" si="21"/>
        <v>2.8599596426999999E-4</v>
      </c>
      <c r="G541" s="119">
        <f>IF(FilterType="FIR",  PRE_CALC!A489*Fdata, IF(F_default=1,G540+(4*Fnotch-0)/8192,G540+(F_stop-F_start)/8192) )</f>
        <v>15187.5</v>
      </c>
      <c r="H541" s="120">
        <f ca="1">IF(FilterType="FIR", OFFSET(PRE_CALC!B489,0,DEC_RATE), C541)</f>
        <v>2.8599596426999999E-4</v>
      </c>
    </row>
    <row r="542" spans="2:8" x14ac:dyDescent="0.2">
      <c r="B542" s="45">
        <f>IF(FilterType="FIR", IF(Extend_fmod, PRE_CALC!I490*Fm, PRE_CALC!A490*Fdata), IF(F_default=1,B541+(4*Fnotch-0)/8192,B541+(F_stop-F_start)/8192) )</f>
        <v>15218.75</v>
      </c>
      <c r="C542" s="39">
        <f t="shared" si="22"/>
        <v>-1.8640808097468764E-2</v>
      </c>
      <c r="D542" s="84">
        <f ca="1">IF(FilterType="FIR", IF(Extend_fmod=1,OFFSET(PRE_CALC!J490,0,DEC_RATE), OFFSET(PRE_CALC!B490,0,DEC_RATE)), C542)</f>
        <v>2.5646254269600001E-4</v>
      </c>
      <c r="E542" s="84">
        <f t="shared" ca="1" si="23"/>
        <v>15218.75</v>
      </c>
      <c r="F542" s="84">
        <f t="shared" ca="1" si="21"/>
        <v>2.5646254269600001E-4</v>
      </c>
      <c r="G542" s="119">
        <f>IF(FilterType="FIR",  PRE_CALC!A490*Fdata, IF(F_default=1,G541+(4*Fnotch-0)/8192,G541+(F_stop-F_start)/8192) )</f>
        <v>15218.75</v>
      </c>
      <c r="H542" s="120">
        <f ca="1">IF(FilterType="FIR", OFFSET(PRE_CALC!B490,0,DEC_RATE), C542)</f>
        <v>2.5646254269600001E-4</v>
      </c>
    </row>
    <row r="543" spans="2:8" x14ac:dyDescent="0.2">
      <c r="B543" s="45">
        <f>IF(FilterType="FIR", IF(Extend_fmod, PRE_CALC!I491*Fm, PRE_CALC!A491*Fdata), IF(F_default=1,B542+(4*Fnotch-0)/8192,B542+(F_stop-F_start)/8192) )</f>
        <v>15250</v>
      </c>
      <c r="C543" s="39">
        <f t="shared" si="22"/>
        <v>-1.8717446001343601E-2</v>
      </c>
      <c r="D543" s="84">
        <f ca="1">IF(FilterType="FIR", IF(Extend_fmod=1,OFFSET(PRE_CALC!J491,0,DEC_RATE), OFFSET(PRE_CALC!B491,0,DEC_RATE)), C543)</f>
        <v>2.2653175515599999E-4</v>
      </c>
      <c r="E543" s="84">
        <f t="shared" ca="1" si="23"/>
        <v>15250</v>
      </c>
      <c r="F543" s="84">
        <f t="shared" ca="1" si="21"/>
        <v>2.2653175515599999E-4</v>
      </c>
      <c r="G543" s="119">
        <f>IF(FilterType="FIR",  PRE_CALC!A491*Fdata, IF(F_default=1,G542+(4*Fnotch-0)/8192,G542+(F_stop-F_start)/8192) )</f>
        <v>15250</v>
      </c>
      <c r="H543" s="120">
        <f ca="1">IF(FilterType="FIR", OFFSET(PRE_CALC!B491,0,DEC_RATE), C543)</f>
        <v>2.2653175515599999E-4</v>
      </c>
    </row>
    <row r="544" spans="2:8" x14ac:dyDescent="0.2">
      <c r="B544" s="45">
        <f>IF(FilterType="FIR", IF(Extend_fmod, PRE_CALC!I492*Fm, PRE_CALC!A492*Fdata), IF(F_default=1,B543+(4*Fnotch-0)/8192,B543+(F_stop-F_start)/8192) )</f>
        <v>15281.25</v>
      </c>
      <c r="C544" s="39">
        <f t="shared" si="22"/>
        <v>-1.8794241157839012E-2</v>
      </c>
      <c r="D544" s="84">
        <f ca="1">IF(FilterType="FIR", IF(Extend_fmod=1,OFFSET(PRE_CALC!J492,0,DEC_RATE), OFFSET(PRE_CALC!B492,0,DEC_RATE)), C544)</f>
        <v>1.96216191619E-4</v>
      </c>
      <c r="E544" s="84">
        <f t="shared" ca="1" si="23"/>
        <v>15281.25</v>
      </c>
      <c r="F544" s="84">
        <f t="shared" ca="1" si="21"/>
        <v>1.96216191619E-4</v>
      </c>
      <c r="G544" s="119">
        <f>IF(FilterType="FIR",  PRE_CALC!A492*Fdata, IF(F_default=1,G543+(4*Fnotch-0)/8192,G543+(F_stop-F_start)/8192) )</f>
        <v>15281.25</v>
      </c>
      <c r="H544" s="120">
        <f ca="1">IF(FilterType="FIR", OFFSET(PRE_CALC!B492,0,DEC_RATE), C544)</f>
        <v>1.96216191619E-4</v>
      </c>
    </row>
    <row r="545" spans="2:8" x14ac:dyDescent="0.2">
      <c r="B545" s="45">
        <f>IF(FilterType="FIR", IF(Extend_fmod, PRE_CALC!I493*Fm, PRE_CALC!A493*Fdata), IF(F_default=1,B544+(4*Fnotch-0)/8192,B544+(F_stop-F_start)/8192) )</f>
        <v>15312.5</v>
      </c>
      <c r="C545" s="39">
        <f t="shared" si="22"/>
        <v>-1.8871193567228235E-2</v>
      </c>
      <c r="D545" s="84">
        <f ca="1">IF(FilterType="FIR", IF(Extend_fmod=1,OFFSET(PRE_CALC!J493,0,DEC_RATE), OFFSET(PRE_CALC!B493,0,DEC_RATE)), C545)</f>
        <v>1.65528611298E-4</v>
      </c>
      <c r="E545" s="84">
        <f t="shared" ca="1" si="23"/>
        <v>15312.5</v>
      </c>
      <c r="F545" s="84">
        <f t="shared" ca="1" si="21"/>
        <v>1.65528611298E-4</v>
      </c>
      <c r="G545" s="119">
        <f>IF(FilterType="FIR",  PRE_CALC!A493*Fdata, IF(F_default=1,G544+(4*Fnotch-0)/8192,G544+(F_stop-F_start)/8192) )</f>
        <v>15312.5</v>
      </c>
      <c r="H545" s="120">
        <f ca="1">IF(FilterType="FIR", OFFSET(PRE_CALC!B493,0,DEC_RATE), C545)</f>
        <v>1.65528611298E-4</v>
      </c>
    </row>
    <row r="546" spans="2:8" x14ac:dyDescent="0.2">
      <c r="B546" s="45">
        <f>IF(FilterType="FIR", IF(Extend_fmod, PRE_CALC!I494*Fm, PRE_CALC!A494*Fdata), IF(F_default=1,B545+(4*Fnotch-0)/8192,B545+(F_stop-F_start)/8192) )</f>
        <v>15343.75</v>
      </c>
      <c r="C546" s="39">
        <f t="shared" si="22"/>
        <v>-1.894830322982392E-2</v>
      </c>
      <c r="D546" s="84">
        <f ca="1">IF(FilterType="FIR", IF(Extend_fmod=1,OFFSET(PRE_CALC!J494,0,DEC_RATE), OFFSET(PRE_CALC!B494,0,DEC_RATE)), C546)</f>
        <v>1.34481937243E-4</v>
      </c>
      <c r="E546" s="84">
        <f t="shared" ca="1" si="23"/>
        <v>15343.75</v>
      </c>
      <c r="F546" s="84">
        <f t="shared" ca="1" si="21"/>
        <v>1.34481937243E-4</v>
      </c>
      <c r="G546" s="119">
        <f>IF(FilterType="FIR",  PRE_CALC!A494*Fdata, IF(F_default=1,G545+(4*Fnotch-0)/8192,G545+(F_stop-F_start)/8192) )</f>
        <v>15343.75</v>
      </c>
      <c r="H546" s="120">
        <f ca="1">IF(FilterType="FIR", OFFSET(PRE_CALC!B494,0,DEC_RATE), C546)</f>
        <v>1.34481937243E-4</v>
      </c>
    </row>
    <row r="547" spans="2:8" x14ac:dyDescent="0.2">
      <c r="B547" s="45">
        <f>IF(FilterType="FIR", IF(Extend_fmod, PRE_CALC!I495*Fm, PRE_CALC!A495*Fdata), IF(F_default=1,B546+(4*Fnotch-0)/8192,B546+(F_stop-F_start)/8192) )</f>
        <v>15375</v>
      </c>
      <c r="C547" s="39">
        <f t="shared" si="22"/>
        <v>-1.9025570145886312E-2</v>
      </c>
      <c r="D547" s="84">
        <f ca="1">IF(FilterType="FIR", IF(Extend_fmod=1,OFFSET(PRE_CALC!J495,0,DEC_RATE), OFFSET(PRE_CALC!B495,0,DEC_RATE)), C547)</f>
        <v>1.0308925084E-4</v>
      </c>
      <c r="E547" s="84">
        <f t="shared" ca="1" si="23"/>
        <v>15375</v>
      </c>
      <c r="F547" s="84">
        <f t="shared" ca="1" si="21"/>
        <v>1.0308925084E-4</v>
      </c>
      <c r="G547" s="119">
        <f>IF(FilterType="FIR",  PRE_CALC!A495*Fdata, IF(F_default=1,G546+(4*Fnotch-0)/8192,G546+(F_stop-F_start)/8192) )</f>
        <v>15375</v>
      </c>
      <c r="H547" s="120">
        <f ca="1">IF(FilterType="FIR", OFFSET(PRE_CALC!B495,0,DEC_RATE), C547)</f>
        <v>1.0308925084E-4</v>
      </c>
    </row>
    <row r="548" spans="2:8" x14ac:dyDescent="0.2">
      <c r="B548" s="45">
        <f>IF(FilterType="FIR", IF(Extend_fmod, PRE_CALC!I496*Fm, PRE_CALC!A496*Fdata), IF(F_default=1,B547+(4*Fnotch-0)/8192,B547+(F_stop-F_start)/8192) )</f>
        <v>15406.25</v>
      </c>
      <c r="C548" s="39">
        <f t="shared" si="22"/>
        <v>-1.9102994315726641E-2</v>
      </c>
      <c r="D548" s="84">
        <f ca="1">IF(FilterType="FIR", IF(Extend_fmod=1,OFFSET(PRE_CALC!J496,0,DEC_RATE), OFFSET(PRE_CALC!B496,0,DEC_RATE)), C548)</f>
        <v>7.1363786270200005E-5</v>
      </c>
      <c r="E548" s="84">
        <f t="shared" ca="1" si="23"/>
        <v>15406.25</v>
      </c>
      <c r="F548" s="84">
        <f t="shared" ca="1" si="21"/>
        <v>7.1363786270200005E-5</v>
      </c>
      <c r="G548" s="119">
        <f>IF(FilterType="FIR",  PRE_CALC!A496*Fdata, IF(F_default=1,G547+(4*Fnotch-0)/8192,G547+(F_stop-F_start)/8192) )</f>
        <v>15406.25</v>
      </c>
      <c r="H548" s="120">
        <f ca="1">IF(FilterType="FIR", OFFSET(PRE_CALC!B496,0,DEC_RATE), C548)</f>
        <v>7.1363786270200005E-5</v>
      </c>
    </row>
    <row r="549" spans="2:8" x14ac:dyDescent="0.2">
      <c r="B549" s="45">
        <f>IF(FilterType="FIR", IF(Extend_fmod, PRE_CALC!I497*Fm, PRE_CALC!A497*Fdata), IF(F_default=1,B548+(4*Fnotch-0)/8192,B548+(F_stop-F_start)/8192) )</f>
        <v>15437.5</v>
      </c>
      <c r="C549" s="39">
        <f t="shared" si="22"/>
        <v>-1.9180575739620176E-2</v>
      </c>
      <c r="D549" s="84">
        <f ca="1">IF(FilterType="FIR", IF(Extend_fmod=1,OFFSET(PRE_CALC!J497,0,DEC_RATE), OFFSET(PRE_CALC!B497,0,DEC_RATE)), C549)</f>
        <v>3.9318924886299998E-5</v>
      </c>
      <c r="E549" s="84">
        <f t="shared" ca="1" si="23"/>
        <v>15437.5</v>
      </c>
      <c r="F549" s="84">
        <f t="shared" ca="1" si="21"/>
        <v>3.9318924886299998E-5</v>
      </c>
      <c r="G549" s="119">
        <f>IF(FilterType="FIR",  PRE_CALC!A497*Fdata, IF(F_default=1,G548+(4*Fnotch-0)/8192,G548+(F_stop-F_start)/8192) )</f>
        <v>15437.5</v>
      </c>
      <c r="H549" s="120">
        <f ca="1">IF(FilterType="FIR", OFFSET(PRE_CALC!B497,0,DEC_RATE), C549)</f>
        <v>3.9318924886299998E-5</v>
      </c>
    </row>
    <row r="550" spans="2:8" x14ac:dyDescent="0.2">
      <c r="B550" s="45">
        <f>IF(FilterType="FIR", IF(Extend_fmod, PRE_CALC!I498*Fm, PRE_CALC!A498*Fdata), IF(F_default=1,B549+(4*Fnotch-0)/8192,B549+(F_stop-F_start)/8192) )</f>
        <v>15468.75</v>
      </c>
      <c r="C550" s="39">
        <f t="shared" si="22"/>
        <v>-1.9258314417860311E-2</v>
      </c>
      <c r="D550" s="84">
        <f ca="1">IF(FilterType="FIR", IF(Extend_fmod=1,OFFSET(PRE_CALC!J498,0,DEC_RATE), OFFSET(PRE_CALC!B498,0,DEC_RATE)), C550)</f>
        <v>6.9681895066800001E-6</v>
      </c>
      <c r="E550" s="84">
        <f t="shared" ca="1" si="23"/>
        <v>15468.75</v>
      </c>
      <c r="F550" s="84">
        <f t="shared" ca="1" si="21"/>
        <v>6.9681895066800001E-6</v>
      </c>
      <c r="G550" s="119">
        <f>IF(FilterType="FIR",  PRE_CALC!A498*Fdata, IF(F_default=1,G549+(4*Fnotch-0)/8192,G549+(F_stop-F_start)/8192) )</f>
        <v>15468.75</v>
      </c>
      <c r="H550" s="120">
        <f ca="1">IF(FilterType="FIR", OFFSET(PRE_CALC!B498,0,DEC_RATE), C550)</f>
        <v>6.9681895066800001E-6</v>
      </c>
    </row>
    <row r="551" spans="2:8" x14ac:dyDescent="0.2">
      <c r="B551" s="45">
        <f>IF(FilterType="FIR", IF(Extend_fmod, PRE_CALC!I499*Fm, PRE_CALC!A499*Fdata), IF(F_default=1,B550+(4*Fnotch-0)/8192,B550+(F_stop-F_start)/8192) )</f>
        <v>15500</v>
      </c>
      <c r="C551" s="39">
        <f t="shared" si="22"/>
        <v>-1.9336210350728626E-2</v>
      </c>
      <c r="D551" s="84">
        <f ca="1">IF(FilterType="FIR", IF(Extend_fmod=1,OFFSET(PRE_CALC!J499,0,DEC_RATE), OFFSET(PRE_CALC!B499,0,DEC_RATE)), C551)</f>
        <v>-2.5674761325700001E-5</v>
      </c>
      <c r="E551" s="84">
        <f t="shared" ca="1" si="23"/>
        <v>15500</v>
      </c>
      <c r="F551" s="84">
        <f t="shared" ca="1" si="21"/>
        <v>-2.5674761325700001E-5</v>
      </c>
      <c r="G551" s="119">
        <f>IF(FilterType="FIR",  PRE_CALC!A499*Fdata, IF(F_default=1,G550+(4*Fnotch-0)/8192,G550+(F_stop-F_start)/8192) )</f>
        <v>15500</v>
      </c>
      <c r="H551" s="120">
        <f ca="1">IF(FilterType="FIR", OFFSET(PRE_CALC!B499,0,DEC_RATE), C551)</f>
        <v>-2.5674761325700001E-5</v>
      </c>
    </row>
    <row r="552" spans="2:8" x14ac:dyDescent="0.2">
      <c r="B552" s="45">
        <f>IF(FilterType="FIR", IF(Extend_fmod, PRE_CALC!I500*Fm, PRE_CALC!A500*Fdata), IF(F_default=1,B551+(4*Fnotch-0)/8192,B551+(F_stop-F_start)/8192) )</f>
        <v>15531.25</v>
      </c>
      <c r="C552" s="39">
        <f t="shared" si="22"/>
        <v>-1.9414263538538378E-2</v>
      </c>
      <c r="D552" s="84">
        <f ca="1">IF(FilterType="FIR", IF(Extend_fmod=1,OFFSET(PRE_CALC!J500,0,DEC_RATE), OFFSET(PRE_CALC!B500,0,DEC_RATE)), C552)</f>
        <v>-5.8596139183999998E-5</v>
      </c>
      <c r="E552" s="84">
        <f t="shared" ca="1" si="23"/>
        <v>15531.25</v>
      </c>
      <c r="F552" s="84">
        <f t="shared" ca="1" si="21"/>
        <v>-5.8596139183999998E-5</v>
      </c>
      <c r="G552" s="119">
        <f>IF(FilterType="FIR",  PRE_CALC!A500*Fdata, IF(F_default=1,G551+(4*Fnotch-0)/8192,G551+(F_stop-F_start)/8192) )</f>
        <v>15531.25</v>
      </c>
      <c r="H552" s="120">
        <f ca="1">IF(FilterType="FIR", OFFSET(PRE_CALC!B500,0,DEC_RATE), C552)</f>
        <v>-5.8596139183999998E-5</v>
      </c>
    </row>
    <row r="553" spans="2:8" x14ac:dyDescent="0.2">
      <c r="B553" s="45">
        <f>IF(FilterType="FIR", IF(Extend_fmod, PRE_CALC!I501*Fm, PRE_CALC!A501*Fdata), IF(F_default=1,B552+(4*Fnotch-0)/8192,B552+(F_stop-F_start)/8192) )</f>
        <v>15562.5</v>
      </c>
      <c r="C553" s="39">
        <f t="shared" si="22"/>
        <v>-1.9492473981561037E-2</v>
      </c>
      <c r="D553" s="84">
        <f ca="1">IF(FilterType="FIR", IF(Extend_fmod=1,OFFSET(PRE_CALC!J501,0,DEC_RATE), OFFSET(PRE_CALC!B501,0,DEC_RATE)), C553)</f>
        <v>-9.1782031607599997E-5</v>
      </c>
      <c r="E553" s="84">
        <f t="shared" ca="1" si="23"/>
        <v>15562.5</v>
      </c>
      <c r="F553" s="84">
        <f t="shared" ca="1" si="21"/>
        <v>-9.1782031607599997E-5</v>
      </c>
      <c r="G553" s="119">
        <f>IF(FilterType="FIR",  PRE_CALC!A501*Fdata, IF(F_default=1,G552+(4*Fnotch-0)/8192,G552+(F_stop-F_start)/8192) )</f>
        <v>15562.5</v>
      </c>
      <c r="H553" s="120">
        <f ca="1">IF(FilterType="FIR", OFFSET(PRE_CALC!B501,0,DEC_RATE), C553)</f>
        <v>-9.1782031607599997E-5</v>
      </c>
    </row>
    <row r="554" spans="2:8" x14ac:dyDescent="0.2">
      <c r="B554" s="45">
        <f>IF(FilterType="FIR", IF(Extend_fmod, PRE_CALC!I502*Fm, PRE_CALC!A502*Fdata), IF(F_default=1,B553+(4*Fnotch-0)/8192,B553+(F_stop-F_start)/8192) )</f>
        <v>15593.75</v>
      </c>
      <c r="C554" s="39">
        <f t="shared" si="22"/>
        <v>-1.9570841680105543E-2</v>
      </c>
      <c r="D554" s="84">
        <f ca="1">IF(FilterType="FIR", IF(Extend_fmod=1,OFFSET(PRE_CALC!J502,0,DEC_RATE), OFFSET(PRE_CALC!B502,0,DEC_RATE)), C554)</f>
        <v>-1.2521840805699999E-4</v>
      </c>
      <c r="E554" s="84">
        <f t="shared" ca="1" si="23"/>
        <v>15593.75</v>
      </c>
      <c r="F554" s="84">
        <f t="shared" ca="1" si="21"/>
        <v>-1.2521840805699999E-4</v>
      </c>
      <c r="G554" s="119">
        <f>IF(FilterType="FIR",  PRE_CALC!A502*Fdata, IF(F_default=1,G553+(4*Fnotch-0)/8192,G553+(F_stop-F_start)/8192) )</f>
        <v>15593.75</v>
      </c>
      <c r="H554" s="120">
        <f ca="1">IF(FilterType="FIR", OFFSET(PRE_CALC!B502,0,DEC_RATE), C554)</f>
        <v>-1.2521840805699999E-4</v>
      </c>
    </row>
    <row r="555" spans="2:8" x14ac:dyDescent="0.2">
      <c r="B555" s="45">
        <f>IF(FilterType="FIR", IF(Extend_fmod, PRE_CALC!I503*Fm, PRE_CALC!A503*Fdata), IF(F_default=1,B554+(4*Fnotch-0)/8192,B554+(F_stop-F_start)/8192) )</f>
        <v>15625</v>
      </c>
      <c r="C555" s="39">
        <f t="shared" si="22"/>
        <v>-1.9649366634441945E-2</v>
      </c>
      <c r="D555" s="84">
        <f ca="1">IF(FilterType="FIR", IF(Extend_fmod=1,OFFSET(PRE_CALC!J503,0,DEC_RATE), OFFSET(PRE_CALC!B503,0,DEC_RATE)), C555)</f>
        <v>-1.5889112589800001E-4</v>
      </c>
      <c r="E555" s="84">
        <f t="shared" ca="1" si="23"/>
        <v>15625</v>
      </c>
      <c r="F555" s="84">
        <f t="shared" ca="1" si="21"/>
        <v>-1.5889112589800001E-4</v>
      </c>
      <c r="G555" s="119">
        <f>IF(FilterType="FIR",  PRE_CALC!A503*Fdata, IF(F_default=1,G554+(4*Fnotch-0)/8192,G554+(F_stop-F_start)/8192) )</f>
        <v>15625</v>
      </c>
      <c r="H555" s="120">
        <f ca="1">IF(FilterType="FIR", OFFSET(PRE_CALC!B503,0,DEC_RATE), C555)</f>
        <v>-1.5889112589800001E-4</v>
      </c>
    </row>
    <row r="556" spans="2:8" x14ac:dyDescent="0.2">
      <c r="B556" s="45">
        <f>IF(FilterType="FIR", IF(Extend_fmod, PRE_CALC!I504*Fm, PRE_CALC!A504*Fdata), IF(F_default=1,B555+(4*Fnotch-0)/8192,B555+(F_stop-F_start)/8192) )</f>
        <v>15656.25</v>
      </c>
      <c r="C556" s="39">
        <f t="shared" si="22"/>
        <v>-1.9728048844878752E-2</v>
      </c>
      <c r="D556" s="84">
        <f ca="1">IF(FilterType="FIR", IF(Extend_fmod=1,OFFSET(PRE_CALC!J504,0,DEC_RATE), OFFSET(PRE_CALC!B504,0,DEC_RATE)), C556)</f>
        <v>-1.9278593644000001E-4</v>
      </c>
      <c r="E556" s="84">
        <f t="shared" ca="1" si="23"/>
        <v>15656.25</v>
      </c>
      <c r="F556" s="84">
        <f t="shared" ca="1" si="21"/>
        <v>-1.9278593644000001E-4</v>
      </c>
      <c r="G556" s="119">
        <f>IF(FilterType="FIR",  PRE_CALC!A504*Fdata, IF(F_default=1,G555+(4*Fnotch-0)/8192,G555+(F_stop-F_start)/8192) )</f>
        <v>15656.25</v>
      </c>
      <c r="H556" s="120">
        <f ca="1">IF(FilterType="FIR", OFFSET(PRE_CALC!B504,0,DEC_RATE), C556)</f>
        <v>-1.9278593644000001E-4</v>
      </c>
    </row>
    <row r="557" spans="2:8" x14ac:dyDescent="0.2">
      <c r="B557" s="45">
        <f>IF(FilterType="FIR", IF(Extend_fmod, PRE_CALC!I505*Fm, PRE_CALC!A505*Fdata), IF(F_default=1,B556+(4*Fnotch-0)/8192,B556+(F_stop-F_start)/8192) )</f>
        <v>15687.5</v>
      </c>
      <c r="C557" s="39">
        <f t="shared" si="22"/>
        <v>-1.9806888311710694E-2</v>
      </c>
      <c r="D557" s="84">
        <f ca="1">IF(FilterType="FIR", IF(Extend_fmod=1,OFFSET(PRE_CALC!J505,0,DEC_RATE), OFFSET(PRE_CALC!B505,0,DEC_RATE)), C557)</f>
        <v>-2.2688849103599999E-4</v>
      </c>
      <c r="E557" s="84">
        <f t="shared" ca="1" si="23"/>
        <v>15687.5</v>
      </c>
      <c r="F557" s="84">
        <f t="shared" ca="1" si="21"/>
        <v>-2.2688849103599999E-4</v>
      </c>
      <c r="G557" s="119">
        <f>IF(FilterType="FIR",  PRE_CALC!A505*Fdata, IF(F_default=1,G556+(4*Fnotch-0)/8192,G556+(F_stop-F_start)/8192) )</f>
        <v>15687.5</v>
      </c>
      <c r="H557" s="120">
        <f ca="1">IF(FilterType="FIR", OFFSET(PRE_CALC!B505,0,DEC_RATE), C557)</f>
        <v>-2.2688849103599999E-4</v>
      </c>
    </row>
    <row r="558" spans="2:8" x14ac:dyDescent="0.2">
      <c r="B558" s="45">
        <f>IF(FilterType="FIR", IF(Extend_fmod, PRE_CALC!I506*Fm, PRE_CALC!A506*Fdata), IF(F_default=1,B557+(4*Fnotch-0)/8192,B557+(F_stop-F_start)/8192) )</f>
        <v>15718.75</v>
      </c>
      <c r="C558" s="39">
        <f t="shared" si="22"/>
        <v>-1.9885885035228423E-2</v>
      </c>
      <c r="D558" s="84">
        <f ca="1">IF(FilterType="FIR", IF(Extend_fmod=1,OFFSET(PRE_CALC!J506,0,DEC_RATE), OFFSET(PRE_CALC!B506,0,DEC_RATE)), C558)</f>
        <v>-2.6118434720699999E-4</v>
      </c>
      <c r="E558" s="84">
        <f t="shared" ca="1" si="23"/>
        <v>15718.75</v>
      </c>
      <c r="F558" s="84">
        <f t="shared" ca="1" si="21"/>
        <v>-2.6118434720699999E-4</v>
      </c>
      <c r="G558" s="119">
        <f>IF(FilterType="FIR",  PRE_CALC!A506*Fdata, IF(F_default=1,G557+(4*Fnotch-0)/8192,G557+(F_stop-F_start)/8192) )</f>
        <v>15718.75</v>
      </c>
      <c r="H558" s="120">
        <f ca="1">IF(FilterType="FIR", OFFSET(PRE_CALC!B506,0,DEC_RATE), C558)</f>
        <v>-2.6118434720699999E-4</v>
      </c>
    </row>
    <row r="559" spans="2:8" x14ac:dyDescent="0.2">
      <c r="B559" s="45">
        <f>IF(FilterType="FIR", IF(Extend_fmod, PRE_CALC!I507*Fm, PRE_CALC!A507*Fdata), IF(F_default=1,B558+(4*Fnotch-0)/8192,B558+(F_stop-F_start)/8192) )</f>
        <v>15750</v>
      </c>
      <c r="C559" s="39">
        <f t="shared" si="22"/>
        <v>-1.9965039015726223E-2</v>
      </c>
      <c r="D559" s="84">
        <f ca="1">IF(FilterType="FIR", IF(Extend_fmod=1,OFFSET(PRE_CALC!J507,0,DEC_RATE), OFFSET(PRE_CALC!B507,0,DEC_RATE)), C559)</f>
        <v>-2.95658974834E-4</v>
      </c>
      <c r="E559" s="84">
        <f t="shared" ca="1" si="23"/>
        <v>15750</v>
      </c>
      <c r="F559" s="84">
        <f t="shared" ca="1" si="21"/>
        <v>-2.95658974834E-4</v>
      </c>
      <c r="G559" s="119">
        <f>IF(FilterType="FIR",  PRE_CALC!A507*Fdata, IF(F_default=1,G558+(4*Fnotch-0)/8192,G558+(F_stop-F_start)/8192) )</f>
        <v>15750</v>
      </c>
      <c r="H559" s="120">
        <f ca="1">IF(FilterType="FIR", OFFSET(PRE_CALC!B507,0,DEC_RATE), C559)</f>
        <v>-2.95658974834E-4</v>
      </c>
    </row>
    <row r="560" spans="2:8" x14ac:dyDescent="0.2">
      <c r="B560" s="45">
        <f>IF(FilterType="FIR", IF(Extend_fmod, PRE_CALC!I508*Fm, PRE_CALC!A508*Fdata), IF(F_default=1,B559+(4*Fnotch-0)/8192,B559+(F_stop-F_start)/8192) )</f>
        <v>15781.25</v>
      </c>
      <c r="C560" s="39">
        <f t="shared" si="22"/>
        <v>-2.0044350253507832E-2</v>
      </c>
      <c r="D560" s="84">
        <f ca="1">IF(FilterType="FIR", IF(Extend_fmod=1,OFFSET(PRE_CALC!J508,0,DEC_RATE), OFFSET(PRE_CALC!B508,0,DEC_RATE)), C560)</f>
        <v>-3.30297762375E-4</v>
      </c>
      <c r="E560" s="84">
        <f t="shared" ca="1" si="23"/>
        <v>15781.25</v>
      </c>
      <c r="F560" s="84">
        <f t="shared" ca="1" si="21"/>
        <v>-3.30297762375E-4</v>
      </c>
      <c r="G560" s="119">
        <f>IF(FilterType="FIR",  PRE_CALC!A508*Fdata, IF(F_default=1,G559+(4*Fnotch-0)/8192,G559+(F_stop-F_start)/8192) )</f>
        <v>15781.25</v>
      </c>
      <c r="H560" s="120">
        <f ca="1">IF(FilterType="FIR", OFFSET(PRE_CALC!B508,0,DEC_RATE), C560)</f>
        <v>-3.30297762375E-4</v>
      </c>
    </row>
    <row r="561" spans="2:8" x14ac:dyDescent="0.2">
      <c r="B561" s="45">
        <f>IF(FilterType="FIR", IF(Extend_fmod, PRE_CALC!I509*Fm, PRE_CALC!A509*Fdata), IF(F_default=1,B560+(4*Fnotch-0)/8192,B560+(F_stop-F_start)/8192) )</f>
        <v>15812.5</v>
      </c>
      <c r="C561" s="39">
        <f t="shared" si="22"/>
        <v>-2.0123818748861291E-2</v>
      </c>
      <c r="D561" s="84">
        <f ca="1">IF(FilterType="FIR", IF(Extend_fmod=1,OFFSET(PRE_CALC!J509,0,DEC_RATE), OFFSET(PRE_CALC!B509,0,DEC_RATE)), C561)</f>
        <v>-3.6508602313100003E-4</v>
      </c>
      <c r="E561" s="84">
        <f t="shared" ca="1" si="23"/>
        <v>15812.5</v>
      </c>
      <c r="F561" s="84">
        <f t="shared" ca="1" si="21"/>
        <v>-3.6508602313100003E-4</v>
      </c>
      <c r="G561" s="119">
        <f>IF(FilterType="FIR",  PRE_CALC!A509*Fdata, IF(F_default=1,G560+(4*Fnotch-0)/8192,G560+(F_stop-F_start)/8192) )</f>
        <v>15812.5</v>
      </c>
      <c r="H561" s="120">
        <f ca="1">IF(FilterType="FIR", OFFSET(PRE_CALC!B509,0,DEC_RATE), C561)</f>
        <v>-3.6508602313100003E-4</v>
      </c>
    </row>
    <row r="562" spans="2:8" x14ac:dyDescent="0.2">
      <c r="B562" s="45">
        <f>IF(FilterType="FIR", IF(Extend_fmod, PRE_CALC!I510*Fm, PRE_CALC!A510*Fdata), IF(F_default=1,B561+(4*Fnotch-0)/8192,B561+(F_stop-F_start)/8192) )</f>
        <v>15843.75</v>
      </c>
      <c r="C562" s="39">
        <f t="shared" si="22"/>
        <v>-2.0203444502082144E-2</v>
      </c>
      <c r="D562" s="84">
        <f ca="1">IF(FilterType="FIR", IF(Extend_fmod=1,OFFSET(PRE_CALC!J510,0,DEC_RATE), OFFSET(PRE_CALC!B510,0,DEC_RATE)), C562)</f>
        <v>-4.0000900153899999E-4</v>
      </c>
      <c r="E562" s="84">
        <f t="shared" ca="1" si="23"/>
        <v>15843.75</v>
      </c>
      <c r="F562" s="84">
        <f t="shared" ca="1" si="21"/>
        <v>-4.0000900153899999E-4</v>
      </c>
      <c r="G562" s="119">
        <f>IF(FilterType="FIR",  PRE_CALC!A510*Fdata, IF(F_default=1,G561+(4*Fnotch-0)/8192,G561+(F_stop-F_start)/8192) )</f>
        <v>15843.75</v>
      </c>
      <c r="H562" s="120">
        <f ca="1">IF(FilterType="FIR", OFFSET(PRE_CALC!B510,0,DEC_RATE), C562)</f>
        <v>-4.0000900153899999E-4</v>
      </c>
    </row>
    <row r="563" spans="2:8" x14ac:dyDescent="0.2">
      <c r="B563" s="45">
        <f>IF(FilterType="FIR", IF(Extend_fmod, PRE_CALC!I511*Fm, PRE_CALC!A511*Fdata), IF(F_default=1,B562+(4*Fnotch-0)/8192,B562+(F_stop-F_start)/8192) )</f>
        <v>15875</v>
      </c>
      <c r="C563" s="39">
        <f t="shared" si="22"/>
        <v>-2.0283227513479243E-2</v>
      </c>
      <c r="D563" s="84">
        <f ca="1">IF(FilterType="FIR", IF(Extend_fmod=1,OFFSET(PRE_CALC!J511,0,DEC_RATE), OFFSET(PRE_CALC!B511,0,DEC_RATE)), C563)</f>
        <v>-4.3505187950599998E-4</v>
      </c>
      <c r="E563" s="84">
        <f t="shared" ca="1" si="23"/>
        <v>15875</v>
      </c>
      <c r="F563" s="84">
        <f t="shared" ca="1" si="21"/>
        <v>-4.3505187950599998E-4</v>
      </c>
      <c r="G563" s="119">
        <f>IF(FilterType="FIR",  PRE_CALC!A511*Fdata, IF(F_default=1,G562+(4*Fnotch-0)/8192,G562+(F_stop-F_start)/8192) )</f>
        <v>15875</v>
      </c>
      <c r="H563" s="120">
        <f ca="1">IF(FilterType="FIR", OFFSET(PRE_CALC!B511,0,DEC_RATE), C563)</f>
        <v>-4.3505187950599998E-4</v>
      </c>
    </row>
    <row r="564" spans="2:8" x14ac:dyDescent="0.2">
      <c r="B564" s="45">
        <f>IF(FilterType="FIR", IF(Extend_fmod, PRE_CALC!I512*Fm, PRE_CALC!A512*Fdata), IF(F_default=1,B563+(4*Fnotch-0)/8192,B563+(F_stop-F_start)/8192) )</f>
        <v>15906.25</v>
      </c>
      <c r="C564" s="39">
        <f t="shared" si="22"/>
        <v>-2.0363167783330294E-2</v>
      </c>
      <c r="D564" s="84">
        <f ca="1">IF(FilterType="FIR", IF(Extend_fmod=1,OFFSET(PRE_CALC!J512,0,DEC_RATE), OFFSET(PRE_CALC!B512,0,DEC_RATE)), C564)</f>
        <v>-4.7019978276800002E-4</v>
      </c>
      <c r="E564" s="84">
        <f t="shared" ca="1" si="23"/>
        <v>15906.25</v>
      </c>
      <c r="F564" s="84">
        <f t="shared" ca="1" si="21"/>
        <v>-4.7019978276800002E-4</v>
      </c>
      <c r="G564" s="119">
        <f>IF(FilterType="FIR",  PRE_CALC!A512*Fdata, IF(F_default=1,G563+(4*Fnotch-0)/8192,G563+(F_stop-F_start)/8192) )</f>
        <v>15906.25</v>
      </c>
      <c r="H564" s="120">
        <f ca="1">IF(FilterType="FIR", OFFSET(PRE_CALC!B512,0,DEC_RATE), C564)</f>
        <v>-4.7019978276800002E-4</v>
      </c>
    </row>
    <row r="565" spans="2:8" x14ac:dyDescent="0.2">
      <c r="B565" s="45">
        <f>IF(FilterType="FIR", IF(Extend_fmod, PRE_CALC!I513*Fm, PRE_CALC!A513*Fdata), IF(F_default=1,B564+(4*Fnotch-0)/8192,B564+(F_stop-F_start)/8192) )</f>
        <v>15937.5</v>
      </c>
      <c r="C565" s="39">
        <f t="shared" si="22"/>
        <v>-2.0443265311964953E-2</v>
      </c>
      <c r="D565" s="84">
        <f ca="1">IF(FilterType="FIR", IF(Extend_fmod=1,OFFSET(PRE_CALC!J513,0,DEC_RATE), OFFSET(PRE_CALC!B513,0,DEC_RATE)), C565)</f>
        <v>-5.0543778728100001E-4</v>
      </c>
      <c r="E565" s="84">
        <f t="shared" ca="1" si="23"/>
        <v>15937.5</v>
      </c>
      <c r="F565" s="84">
        <f t="shared" ca="1" si="21"/>
        <v>-5.0543778728100001E-4</v>
      </c>
      <c r="G565" s="119">
        <f>IF(FilterType="FIR",  PRE_CALC!A513*Fdata, IF(F_default=1,G564+(4*Fnotch-0)/8192,G564+(F_stop-F_start)/8192) )</f>
        <v>15937.5</v>
      </c>
      <c r="H565" s="120">
        <f ca="1">IF(FilterType="FIR", OFFSET(PRE_CALC!B513,0,DEC_RATE), C565)</f>
        <v>-5.0543778728100001E-4</v>
      </c>
    </row>
    <row r="566" spans="2:8" x14ac:dyDescent="0.2">
      <c r="B566" s="45">
        <f>IF(FilterType="FIR", IF(Extend_fmod, PRE_CALC!I514*Fm, PRE_CALC!A514*Fdata), IF(F_default=1,B565+(4*Fnotch-0)/8192,B565+(F_stop-F_start)/8192) )</f>
        <v>15968.75</v>
      </c>
      <c r="C566" s="39">
        <f t="shared" si="22"/>
        <v>-2.0523520099647904E-2</v>
      </c>
      <c r="D566" s="84">
        <f ca="1">IF(FilterType="FIR", IF(Extend_fmod=1,OFFSET(PRE_CALC!J514,0,DEC_RATE), OFFSET(PRE_CALC!B514,0,DEC_RATE)), C566)</f>
        <v>-5.4075092563300004E-4</v>
      </c>
      <c r="E566" s="84">
        <f t="shared" ca="1" si="23"/>
        <v>15968.75</v>
      </c>
      <c r="F566" s="84">
        <f t="shared" ca="1" si="21"/>
        <v>-5.4075092563300004E-4</v>
      </c>
      <c r="G566" s="119">
        <f>IF(FilterType="FIR",  PRE_CALC!A514*Fdata, IF(F_default=1,G565+(4*Fnotch-0)/8192,G565+(F_stop-F_start)/8192) )</f>
        <v>15968.75</v>
      </c>
      <c r="H566" s="120">
        <f ca="1">IF(FilterType="FIR", OFFSET(PRE_CALC!B514,0,DEC_RATE), C566)</f>
        <v>-5.4075092563300004E-4</v>
      </c>
    </row>
    <row r="567" spans="2:8" x14ac:dyDescent="0.2">
      <c r="B567" s="45">
        <f>IF(FilterType="FIR", IF(Extend_fmod, PRE_CALC!I515*Fm, PRE_CALC!A515*Fdata), IF(F_default=1,B566+(4*Fnotch-0)/8192,B566+(F_stop-F_start)/8192) )</f>
        <v>16000</v>
      </c>
      <c r="C567" s="39">
        <f t="shared" si="22"/>
        <v>-2.0603932146700629E-2</v>
      </c>
      <c r="D567" s="84">
        <f ca="1">IF(FilterType="FIR", IF(Extend_fmod=1,OFFSET(PRE_CALC!J515,0,DEC_RATE), OFFSET(PRE_CALC!B515,0,DEC_RATE)), C567)</f>
        <v>-5.7612419348100001E-4</v>
      </c>
      <c r="E567" s="84">
        <f t="shared" ca="1" si="23"/>
        <v>16000</v>
      </c>
      <c r="F567" s="84">
        <f t="shared" ref="F567:F630" ca="1" si="24">IF(G567&lt;=F_PB,H567, OFFSET(H:H,MATCH(F_PB-0.0001,G:G),0,1))</f>
        <v>-5.7612419348100001E-4</v>
      </c>
      <c r="G567" s="119">
        <f>IF(FilterType="FIR",  PRE_CALC!A515*Fdata, IF(F_default=1,G566+(4*Fnotch-0)/8192,G566+(F_stop-F_start)/8192) )</f>
        <v>16000</v>
      </c>
      <c r="H567" s="120">
        <f ca="1">IF(FilterType="FIR", OFFSET(PRE_CALC!B515,0,DEC_RATE), C567)</f>
        <v>-5.7612419348100001E-4</v>
      </c>
    </row>
    <row r="568" spans="2:8" x14ac:dyDescent="0.2">
      <c r="B568" s="45">
        <f>IF(FilterType="FIR", IF(Extend_fmod, PRE_CALC!I516*Fm, PRE_CALC!A516*Fdata), IF(F_default=1,B567+(4*Fnotch-0)/8192,B567+(F_stop-F_start)/8192) )</f>
        <v>16031.25</v>
      </c>
      <c r="C568" s="39">
        <f t="shared" ref="C568:C631" si="25">MAX(20*LOG(ABS(   (1/s_dec*SIN(s_dec*$B568/Fm*PI())/SIN($B568/Fm*PI()))^(order-1) * (1/s_dec2*SIN(s_dec2*$B568/Fm*PI())/SIN($B568/Fm*PI()))  )), -160)</f>
        <v>-2.0684501453421177E-2</v>
      </c>
      <c r="D568" s="84">
        <f ca="1">IF(FilterType="FIR", IF(Extend_fmod=1,OFFSET(PRE_CALC!J516,0,DEC_RATE), OFFSET(PRE_CALC!B516,0,DEC_RATE)), C568)</f>
        <v>-6.1154255600800002E-4</v>
      </c>
      <c r="E568" s="84">
        <f t="shared" ref="E568:E631" ca="1" si="26">IF(G568&lt;=F_PB,G568, OFFSET(G:G,MATCH(F_PB-0.0001,G:G),0,1) )</f>
        <v>16031.25</v>
      </c>
      <c r="F568" s="84">
        <f t="shared" ca="1" si="24"/>
        <v>-6.1154255600800002E-4</v>
      </c>
      <c r="G568" s="119">
        <f>IF(FilterType="FIR",  PRE_CALC!A516*Fdata, IF(F_default=1,G567+(4*Fnotch-0)/8192,G567+(F_stop-F_start)/8192) )</f>
        <v>16031.25</v>
      </c>
      <c r="H568" s="120">
        <f ca="1">IF(FilterType="FIR", OFFSET(PRE_CALC!B516,0,DEC_RATE), C568)</f>
        <v>-6.1154255600800002E-4</v>
      </c>
    </row>
    <row r="569" spans="2:8" x14ac:dyDescent="0.2">
      <c r="B569" s="45">
        <f>IF(FilterType="FIR", IF(Extend_fmod, PRE_CALC!I517*Fm, PRE_CALC!A517*Fdata), IF(F_default=1,B568+(4*Fnotch-0)/8192,B568+(F_stop-F_start)/8192) )</f>
        <v>16062.5</v>
      </c>
      <c r="C569" s="39">
        <f t="shared" si="25"/>
        <v>-2.0765228020100612E-2</v>
      </c>
      <c r="D569" s="84">
        <f ca="1">IF(FilterType="FIR", IF(Extend_fmod=1,OFFSET(PRE_CALC!J517,0,DEC_RATE), OFFSET(PRE_CALC!B517,0,DEC_RATE)), C569)</f>
        <v>-6.4699095439000004E-4</v>
      </c>
      <c r="E569" s="84">
        <f t="shared" ca="1" si="26"/>
        <v>16062.5</v>
      </c>
      <c r="F569" s="84">
        <f t="shared" ca="1" si="24"/>
        <v>-6.4699095439000004E-4</v>
      </c>
      <c r="G569" s="119">
        <f>IF(FilterType="FIR",  PRE_CALC!A517*Fdata, IF(F_default=1,G568+(4*Fnotch-0)/8192,G568+(F_stop-F_start)/8192) )</f>
        <v>16062.5</v>
      </c>
      <c r="H569" s="120">
        <f ca="1">IF(FilterType="FIR", OFFSET(PRE_CALC!B517,0,DEC_RATE), C569)</f>
        <v>-6.4699095439000004E-4</v>
      </c>
    </row>
    <row r="570" spans="2:8" x14ac:dyDescent="0.2">
      <c r="B570" s="45">
        <f>IF(FilterType="FIR", IF(Extend_fmod, PRE_CALC!I518*Fm, PRE_CALC!A518*Fdata), IF(F_default=1,B569+(4*Fnotch-0)/8192,B569+(F_stop-F_start)/8192) )</f>
        <v>16093.75</v>
      </c>
      <c r="C570" s="39">
        <f t="shared" si="25"/>
        <v>-2.0846111847056828E-2</v>
      </c>
      <c r="D570" s="84">
        <f ca="1">IF(FilterType="FIR", IF(Extend_fmod=1,OFFSET(PRE_CALC!J518,0,DEC_RATE), OFFSET(PRE_CALC!B518,0,DEC_RATE)), C570)</f>
        <v>-6.8245431229000005E-4</v>
      </c>
      <c r="E570" s="84">
        <f t="shared" ca="1" si="26"/>
        <v>16093.75</v>
      </c>
      <c r="F570" s="84">
        <f t="shared" ca="1" si="24"/>
        <v>-6.8245431229000005E-4</v>
      </c>
      <c r="G570" s="119">
        <f>IF(FilterType="FIR",  PRE_CALC!A518*Fdata, IF(F_default=1,G569+(4*Fnotch-0)/8192,G569+(F_stop-F_start)/8192) )</f>
        <v>16093.75</v>
      </c>
      <c r="H570" s="120">
        <f ca="1">IF(FilterType="FIR", OFFSET(PRE_CALC!B518,0,DEC_RATE), C570)</f>
        <v>-6.8245431229000005E-4</v>
      </c>
    </row>
    <row r="571" spans="2:8" x14ac:dyDescent="0.2">
      <c r="B571" s="45">
        <f>IF(FilterType="FIR", IF(Extend_fmod, PRE_CALC!I519*Fm, PRE_CALC!A519*Fdata), IF(F_default=1,B570+(4*Fnotch-0)/8192,B570+(F_stop-F_start)/8192) )</f>
        <v>16125</v>
      </c>
      <c r="C571" s="39">
        <f t="shared" si="25"/>
        <v>-2.0927152934576566E-2</v>
      </c>
      <c r="D571" s="84">
        <f ca="1">IF(FilterType="FIR", IF(Extend_fmod=1,OFFSET(PRE_CALC!J519,0,DEC_RATE), OFFSET(PRE_CALC!B519,0,DEC_RATE)), C571)</f>
        <v>-7.1791754234699998E-4</v>
      </c>
      <c r="E571" s="84">
        <f t="shared" ca="1" si="26"/>
        <v>16125</v>
      </c>
      <c r="F571" s="84">
        <f t="shared" ca="1" si="24"/>
        <v>-7.1791754234699998E-4</v>
      </c>
      <c r="G571" s="119">
        <f>IF(FilterType="FIR",  PRE_CALC!A519*Fdata, IF(F_default=1,G570+(4*Fnotch-0)/8192,G570+(F_stop-F_start)/8192) )</f>
        <v>16125</v>
      </c>
      <c r="H571" s="120">
        <f ca="1">IF(FilterType="FIR", OFFSET(PRE_CALC!B519,0,DEC_RATE), C571)</f>
        <v>-7.1791754234699998E-4</v>
      </c>
    </row>
    <row r="572" spans="2:8" x14ac:dyDescent="0.2">
      <c r="B572" s="45">
        <f>IF(FilterType="FIR", IF(Extend_fmod, PRE_CALC!I520*Fm, PRE_CALC!A520*Fdata), IF(F_default=1,B571+(4*Fnotch-0)/8192,B571+(F_stop-F_start)/8192) )</f>
        <v>16156.25</v>
      </c>
      <c r="C572" s="39">
        <f t="shared" si="25"/>
        <v>-2.1008351282970503E-2</v>
      </c>
      <c r="D572" s="84">
        <f ca="1">IF(FilterType="FIR", IF(Extend_fmod=1,OFFSET(PRE_CALC!J520,0,DEC_RATE), OFFSET(PRE_CALC!B520,0,DEC_RATE)), C572)</f>
        <v>-7.5336555268999998E-4</v>
      </c>
      <c r="E572" s="84">
        <f t="shared" ca="1" si="26"/>
        <v>16156.25</v>
      </c>
      <c r="F572" s="84">
        <f t="shared" ca="1" si="24"/>
        <v>-7.5336555268999998E-4</v>
      </c>
      <c r="G572" s="119">
        <f>IF(FilterType="FIR",  PRE_CALC!A520*Fdata, IF(F_default=1,G571+(4*Fnotch-0)/8192,G571+(F_stop-F_start)/8192) )</f>
        <v>16156.25</v>
      </c>
      <c r="H572" s="120">
        <f ca="1">IF(FilterType="FIR", OFFSET(PRE_CALC!B520,0,DEC_RATE), C572)</f>
        <v>-7.5336555268999998E-4</v>
      </c>
    </row>
    <row r="573" spans="2:8" x14ac:dyDescent="0.2">
      <c r="B573" s="45">
        <f>IF(FilterType="FIR", IF(Extend_fmod, PRE_CALC!I521*Fm, PRE_CALC!A521*Fdata), IF(F_default=1,B572+(4*Fnotch-0)/8192,B572+(F_stop-F_start)/8192) )</f>
        <v>16187.5</v>
      </c>
      <c r="C573" s="39">
        <f t="shared" si="25"/>
        <v>-2.108970689254714E-2</v>
      </c>
      <c r="D573" s="84">
        <f ca="1">IF(FilterType="FIR", IF(Extend_fmod=1,OFFSET(PRE_CALC!J521,0,DEC_RATE), OFFSET(PRE_CALC!B521,0,DEC_RATE)), C573)</f>
        <v>-7.8878325343800001E-4</v>
      </c>
      <c r="E573" s="84">
        <f t="shared" ca="1" si="26"/>
        <v>16187.5</v>
      </c>
      <c r="F573" s="84">
        <f t="shared" ca="1" si="24"/>
        <v>-7.8878325343800001E-4</v>
      </c>
      <c r="G573" s="119">
        <f>IF(FilterType="FIR",  PRE_CALC!A521*Fdata, IF(F_default=1,G572+(4*Fnotch-0)/8192,G572+(F_stop-F_start)/8192) )</f>
        <v>16187.5</v>
      </c>
      <c r="H573" s="120">
        <f ca="1">IF(FilterType="FIR", OFFSET(PRE_CALC!B521,0,DEC_RATE), C573)</f>
        <v>-7.8878325343800001E-4</v>
      </c>
    </row>
    <row r="574" spans="2:8" x14ac:dyDescent="0.2">
      <c r="B574" s="45">
        <f>IF(FilterType="FIR", IF(Extend_fmod, PRE_CALC!I522*Fm, PRE_CALC!A522*Fdata), IF(F_default=1,B573+(4*Fnotch-0)/8192,B573+(F_stop-F_start)/8192) )</f>
        <v>16218.75</v>
      </c>
      <c r="C574" s="39">
        <f t="shared" si="25"/>
        <v>-2.1171219763593506E-2</v>
      </c>
      <c r="D574" s="84">
        <f ca="1">IF(FilterType="FIR", IF(Extend_fmod=1,OFFSET(PRE_CALC!J522,0,DEC_RATE), OFFSET(PRE_CALC!B522,0,DEC_RATE)), C574)</f>
        <v>-8.2415556322299995E-4</v>
      </c>
      <c r="E574" s="84">
        <f t="shared" ca="1" si="26"/>
        <v>16218.75</v>
      </c>
      <c r="F574" s="84">
        <f t="shared" ca="1" si="24"/>
        <v>-8.2415556322299995E-4</v>
      </c>
      <c r="G574" s="119">
        <f>IF(FilterType="FIR",  PRE_CALC!A522*Fdata, IF(F_default=1,G573+(4*Fnotch-0)/8192,G573+(F_stop-F_start)/8192) )</f>
        <v>16218.75</v>
      </c>
      <c r="H574" s="120">
        <f ca="1">IF(FilterType="FIR", OFFSET(PRE_CALC!B522,0,DEC_RATE), C574)</f>
        <v>-8.2415556322299995E-4</v>
      </c>
    </row>
    <row r="575" spans="2:8" x14ac:dyDescent="0.2">
      <c r="B575" s="45">
        <f>IF(FilterType="FIR", IF(Extend_fmod, PRE_CALC!I523*Fm, PRE_CALC!A523*Fdata), IF(F_default=1,B574+(4*Fnotch-0)/8192,B574+(F_stop-F_start)/8192) )</f>
        <v>16250</v>
      </c>
      <c r="C575" s="39">
        <f t="shared" si="25"/>
        <v>-2.1252889896421517E-2</v>
      </c>
      <c r="D575" s="84">
        <f ca="1">IF(FilterType="FIR", IF(Extend_fmod=1,OFFSET(PRE_CALC!J523,0,DEC_RATE), OFFSET(PRE_CALC!B523,0,DEC_RATE)), C575)</f>
        <v>-8.5946741569000004E-4</v>
      </c>
      <c r="E575" s="84">
        <f t="shared" ca="1" si="26"/>
        <v>16250</v>
      </c>
      <c r="F575" s="84">
        <f t="shared" ca="1" si="24"/>
        <v>-8.5946741569000004E-4</v>
      </c>
      <c r="G575" s="119">
        <f>IF(FilterType="FIR",  PRE_CALC!A523*Fdata, IF(F_default=1,G574+(4*Fnotch-0)/8192,G574+(F_stop-F_start)/8192) )</f>
        <v>16250</v>
      </c>
      <c r="H575" s="120">
        <f ca="1">IF(FilterType="FIR", OFFSET(PRE_CALC!B523,0,DEC_RATE), C575)</f>
        <v>-8.5946741569000004E-4</v>
      </c>
    </row>
    <row r="576" spans="2:8" x14ac:dyDescent="0.2">
      <c r="B576" s="45">
        <f>IF(FilterType="FIR", IF(Extend_fmod, PRE_CALC!I524*Fm, PRE_CALC!A524*Fdata), IF(F_default=1,B575+(4*Fnotch-0)/8192,B575+(F_stop-F_start)/8192) )</f>
        <v>16281.25</v>
      </c>
      <c r="C576" s="39">
        <f t="shared" si="25"/>
        <v>-2.1334717291347692E-2</v>
      </c>
      <c r="D576" s="84">
        <f ca="1">IF(FilterType="FIR", IF(Extend_fmod=1,OFFSET(PRE_CALC!J524,0,DEC_RATE), OFFSET(PRE_CALC!B524,0,DEC_RATE)), C576)</f>
        <v>-8.94703766025E-4</v>
      </c>
      <c r="E576" s="84">
        <f t="shared" ca="1" si="26"/>
        <v>16281.25</v>
      </c>
      <c r="F576" s="84">
        <f t="shared" ca="1" si="24"/>
        <v>-8.94703766025E-4</v>
      </c>
      <c r="G576" s="119">
        <f>IF(FilterType="FIR",  PRE_CALC!A524*Fdata, IF(F_default=1,G575+(4*Fnotch-0)/8192,G575+(F_stop-F_start)/8192) )</f>
        <v>16281.25</v>
      </c>
      <c r="H576" s="120">
        <f ca="1">IF(FilterType="FIR", OFFSET(PRE_CALC!B524,0,DEC_RATE), C576)</f>
        <v>-8.94703766025E-4</v>
      </c>
    </row>
    <row r="577" spans="2:8" x14ac:dyDescent="0.2">
      <c r="B577" s="45">
        <f>IF(FilterType="FIR", IF(Extend_fmod, PRE_CALC!I525*Fm, PRE_CALC!A525*Fdata), IF(F_default=1,B576+(4*Fnotch-0)/8192,B576+(F_stop-F_start)/8192) )</f>
        <v>16312.5</v>
      </c>
      <c r="C577" s="39">
        <f t="shared" si="25"/>
        <v>-2.1416701948672859E-2</v>
      </c>
      <c r="D577" s="84">
        <f ca="1">IF(FilterType="FIR", IF(Extend_fmod=1,OFFSET(PRE_CALC!J525,0,DEC_RATE), OFFSET(PRE_CALC!B525,0,DEC_RATE)), C577)</f>
        <v>-9.2984959744299997E-4</v>
      </c>
      <c r="E577" s="84">
        <f t="shared" ca="1" si="26"/>
        <v>16312.5</v>
      </c>
      <c r="F577" s="84">
        <f t="shared" ca="1" si="24"/>
        <v>-9.2984959744299997E-4</v>
      </c>
      <c r="G577" s="119">
        <f>IF(FilterType="FIR",  PRE_CALC!A525*Fdata, IF(F_default=1,G576+(4*Fnotch-0)/8192,G576+(F_stop-F_start)/8192) )</f>
        <v>16312.5</v>
      </c>
      <c r="H577" s="120">
        <f ca="1">IF(FilterType="FIR", OFFSET(PRE_CALC!B525,0,DEC_RATE), C577)</f>
        <v>-9.2984959744299997E-4</v>
      </c>
    </row>
    <row r="578" spans="2:8" x14ac:dyDescent="0.2">
      <c r="B578" s="45">
        <f>IF(FilterType="FIR", IF(Extend_fmod, PRE_CALC!I526*Fm, PRE_CALC!A526*Fdata), IF(F_default=1,B577+(4*Fnotch-0)/8192,B577+(F_stop-F_start)/8192) )</f>
        <v>16343.75</v>
      </c>
      <c r="C578" s="39">
        <f t="shared" si="25"/>
        <v>-2.1498843868689881E-2</v>
      </c>
      <c r="D578" s="84">
        <f ca="1">IF(FilterType="FIR", IF(Extend_fmod=1,OFFSET(PRE_CALC!J526,0,DEC_RATE), OFFSET(PRE_CALC!B526,0,DEC_RATE)), C578)</f>
        <v>-9.6488992768700005E-4</v>
      </c>
      <c r="E578" s="84">
        <f t="shared" ca="1" si="26"/>
        <v>16343.75</v>
      </c>
      <c r="F578" s="84">
        <f t="shared" ca="1" si="24"/>
        <v>-9.6488992768700005E-4</v>
      </c>
      <c r="G578" s="119">
        <f>IF(FilterType="FIR",  PRE_CALC!A526*Fdata, IF(F_default=1,G577+(4*Fnotch-0)/8192,G577+(F_stop-F_start)/8192) )</f>
        <v>16343.75</v>
      </c>
      <c r="H578" s="120">
        <f ca="1">IF(FilterType="FIR", OFFSET(PRE_CALC!B526,0,DEC_RATE), C578)</f>
        <v>-9.6488992768700005E-4</v>
      </c>
    </row>
    <row r="579" spans="2:8" x14ac:dyDescent="0.2">
      <c r="B579" s="45">
        <f>IF(FilterType="FIR", IF(Extend_fmod, PRE_CALC!I527*Fm, PRE_CALC!A527*Fdata), IF(F_default=1,B578+(4*Fnotch-0)/8192,B578+(F_stop-F_start)/8192) )</f>
        <v>16375</v>
      </c>
      <c r="C579" s="39">
        <f t="shared" si="25"/>
        <v>-2.1581143051725225E-2</v>
      </c>
      <c r="D579" s="84">
        <f ca="1">IF(FilterType="FIR", IF(Extend_fmod=1,OFFSET(PRE_CALC!J527,0,DEC_RATE), OFFSET(PRE_CALC!B527,0,DEC_RATE)), C579)</f>
        <v>-9.998098155120001E-4</v>
      </c>
      <c r="E579" s="84">
        <f t="shared" ca="1" si="26"/>
        <v>16375</v>
      </c>
      <c r="F579" s="84">
        <f t="shared" ca="1" si="24"/>
        <v>-9.998098155120001E-4</v>
      </c>
      <c r="G579" s="119">
        <f>IF(FilterType="FIR",  PRE_CALC!A527*Fdata, IF(F_default=1,G578+(4*Fnotch-0)/8192,G578+(F_stop-F_start)/8192) )</f>
        <v>16375</v>
      </c>
      <c r="H579" s="120">
        <f ca="1">IF(FilterType="FIR", OFFSET(PRE_CALC!B527,0,DEC_RATE), C579)</f>
        <v>-9.998098155120001E-4</v>
      </c>
    </row>
    <row r="580" spans="2:8" x14ac:dyDescent="0.2">
      <c r="B580" s="45">
        <f>IF(FilterType="FIR", IF(Extend_fmod, PRE_CALC!I528*Fm, PRE_CALC!A528*Fdata), IF(F_default=1,B579+(4*Fnotch-0)/8192,B579+(F_stop-F_start)/8192) )</f>
        <v>16406.25</v>
      </c>
      <c r="C580" s="39">
        <f t="shared" si="25"/>
        <v>-2.1663599498068391E-2</v>
      </c>
      <c r="D580" s="84">
        <f ca="1">IF(FilterType="FIR", IF(Extend_fmod=1,OFFSET(PRE_CALC!J528,0,DEC_RATE), OFFSET(PRE_CALC!B528,0,DEC_RATE)), C580)</f>
        <v>-1.0345943671500001E-3</v>
      </c>
      <c r="E580" s="84">
        <f t="shared" ca="1" si="26"/>
        <v>16406.25</v>
      </c>
      <c r="F580" s="84">
        <f t="shared" ca="1" si="24"/>
        <v>-1.0345943671500001E-3</v>
      </c>
      <c r="G580" s="119">
        <f>IF(FilterType="FIR",  PRE_CALC!A528*Fdata, IF(F_default=1,G579+(4*Fnotch-0)/8192,G579+(F_stop-F_start)/8192) )</f>
        <v>16406.25</v>
      </c>
      <c r="H580" s="120">
        <f ca="1">IF(FilterType="FIR", OFFSET(PRE_CALC!B528,0,DEC_RATE), C580)</f>
        <v>-1.0345943671500001E-3</v>
      </c>
    </row>
    <row r="581" spans="2:8" x14ac:dyDescent="0.2">
      <c r="B581" s="45">
        <f>IF(FilterType="FIR", IF(Extend_fmod, PRE_CALC!I529*Fm, PRE_CALC!A529*Fdata), IF(F_default=1,B580+(4*Fnotch-0)/8192,B580+(F_stop-F_start)/8192) )</f>
        <v>16437.5</v>
      </c>
      <c r="C581" s="39">
        <f t="shared" si="25"/>
        <v>-2.1746213208031842E-2</v>
      </c>
      <c r="D581" s="84">
        <f ca="1">IF(FilterType="FIR", IF(Extend_fmod=1,OFFSET(PRE_CALC!J529,0,DEC_RATE), OFFSET(PRE_CALC!B529,0,DEC_RATE)), C581)</f>
        <v>-1.06922874277E-3</v>
      </c>
      <c r="E581" s="84">
        <f t="shared" ca="1" si="26"/>
        <v>16437.5</v>
      </c>
      <c r="F581" s="84">
        <f t="shared" ca="1" si="24"/>
        <v>-1.06922874277E-3</v>
      </c>
      <c r="G581" s="119">
        <f>IF(FilterType="FIR",  PRE_CALC!A529*Fdata, IF(F_default=1,G580+(4*Fnotch-0)/8192,G580+(F_stop-F_start)/8192) )</f>
        <v>16437.5</v>
      </c>
      <c r="H581" s="120">
        <f ca="1">IF(FilterType="FIR", OFFSET(PRE_CALC!B529,0,DEC_RATE), C581)</f>
        <v>-1.06922874277E-3</v>
      </c>
    </row>
    <row r="582" spans="2:8" x14ac:dyDescent="0.2">
      <c r="B582" s="45">
        <f>IF(FilterType="FIR", IF(Extend_fmod, PRE_CALC!I530*Fm, PRE_CALC!A530*Fdata), IF(F_default=1,B581+(4*Fnotch-0)/8192,B581+(F_stop-F_start)/8192) )</f>
        <v>16468.75</v>
      </c>
      <c r="C582" s="39">
        <f t="shared" si="25"/>
        <v>-2.1828984181942322E-2</v>
      </c>
      <c r="D582" s="84">
        <f ca="1">IF(FilterType="FIR", IF(Extend_fmod=1,OFFSET(PRE_CALC!J530,0,DEC_RATE), OFFSET(PRE_CALC!B530,0,DEC_RATE)), C582)</f>
        <v>-1.1036981628900001E-3</v>
      </c>
      <c r="E582" s="84">
        <f t="shared" ca="1" si="26"/>
        <v>16468.75</v>
      </c>
      <c r="F582" s="84">
        <f t="shared" ca="1" si="24"/>
        <v>-1.1036981628900001E-3</v>
      </c>
      <c r="G582" s="119">
        <f>IF(FilterType="FIR",  PRE_CALC!A530*Fdata, IF(F_default=1,G581+(4*Fnotch-0)/8192,G581+(F_stop-F_start)/8192) )</f>
        <v>16468.75</v>
      </c>
      <c r="H582" s="120">
        <f ca="1">IF(FilterType="FIR", OFFSET(PRE_CALC!B530,0,DEC_RATE), C582)</f>
        <v>-1.1036981628900001E-3</v>
      </c>
    </row>
    <row r="583" spans="2:8" x14ac:dyDescent="0.2">
      <c r="B583" s="45">
        <f>IF(FilterType="FIR", IF(Extend_fmod, PRE_CALC!I531*Fm, PRE_CALC!A531*Fdata), IF(F_default=1,B582+(4*Fnotch-0)/8192,B582+(F_stop-F_start)/8192) )</f>
        <v>16500</v>
      </c>
      <c r="C583" s="39">
        <f t="shared" si="25"/>
        <v>-2.1911912420091537E-2</v>
      </c>
      <c r="D583" s="84">
        <f ca="1">IF(FilterType="FIR", IF(Extend_fmod=1,OFFSET(PRE_CALC!J531,0,DEC_RATE), OFFSET(PRE_CALC!B531,0,DEC_RATE)), C583)</f>
        <v>-1.1379879148199999E-3</v>
      </c>
      <c r="E583" s="84">
        <f t="shared" ca="1" si="26"/>
        <v>16500</v>
      </c>
      <c r="F583" s="84">
        <f t="shared" ca="1" si="24"/>
        <v>-1.1379879148199999E-3</v>
      </c>
      <c r="G583" s="119">
        <f>IF(FilterType="FIR",  PRE_CALC!A531*Fdata, IF(F_default=1,G582+(4*Fnotch-0)/8192,G582+(F_stop-F_start)/8192) )</f>
        <v>16500</v>
      </c>
      <c r="H583" s="120">
        <f ca="1">IF(FilterType="FIR", OFFSET(PRE_CALC!B531,0,DEC_RATE), C583)</f>
        <v>-1.1379879148199999E-3</v>
      </c>
    </row>
    <row r="584" spans="2:8" x14ac:dyDescent="0.2">
      <c r="B584" s="45">
        <f>IF(FilterType="FIR", IF(Extend_fmod, PRE_CALC!I532*Fm, PRE_CALC!A532*Fdata), IF(F_default=1,B583+(4*Fnotch-0)/8192,B583+(F_stop-F_start)/8192) )</f>
        <v>16531.25</v>
      </c>
      <c r="C584" s="39">
        <f t="shared" si="25"/>
        <v>-2.1994997922780611E-2</v>
      </c>
      <c r="D584" s="84">
        <f ca="1">IF(FilterType="FIR", IF(Extend_fmod=1,OFFSET(PRE_CALC!J532,0,DEC_RATE), OFFSET(PRE_CALC!B532,0,DEC_RATE)), C584)</f>
        <v>-1.1720833590000001E-3</v>
      </c>
      <c r="E584" s="84">
        <f t="shared" ca="1" si="26"/>
        <v>16531.25</v>
      </c>
      <c r="F584" s="84">
        <f t="shared" ca="1" si="24"/>
        <v>-1.1720833590000001E-3</v>
      </c>
      <c r="G584" s="119">
        <f>IF(FilterType="FIR",  PRE_CALC!A532*Fdata, IF(F_default=1,G583+(4*Fnotch-0)/8192,G583+(F_stop-F_start)/8192) )</f>
        <v>16531.25</v>
      </c>
      <c r="H584" s="120">
        <f ca="1">IF(FilterType="FIR", OFFSET(PRE_CALC!B532,0,DEC_RATE), C584)</f>
        <v>-1.1720833590000001E-3</v>
      </c>
    </row>
    <row r="585" spans="2:8" x14ac:dyDescent="0.2">
      <c r="B585" s="45">
        <f>IF(FilterType="FIR", IF(Extend_fmod, PRE_CALC!I533*Fm, PRE_CALC!A533*Fdata), IF(F_default=1,B584+(4*Fnotch-0)/8192,B584+(F_stop-F_start)/8192) )</f>
        <v>16562.5</v>
      </c>
      <c r="C585" s="39">
        <f t="shared" si="25"/>
        <v>-2.2078240690346231E-2</v>
      </c>
      <c r="D585" s="84">
        <f ca="1">IF(FilterType="FIR", IF(Extend_fmod=1,OFFSET(PRE_CALC!J533,0,DEC_RATE), OFFSET(PRE_CALC!B533,0,DEC_RATE)), C585)</f>
        <v>-1.2059699353799999E-3</v>
      </c>
      <c r="E585" s="84">
        <f t="shared" ca="1" si="26"/>
        <v>16562.5</v>
      </c>
      <c r="F585" s="84">
        <f t="shared" ca="1" si="24"/>
        <v>-1.2059699353799999E-3</v>
      </c>
      <c r="G585" s="119">
        <f>IF(FilterType="FIR",  PRE_CALC!A533*Fdata, IF(F_default=1,G584+(4*Fnotch-0)/8192,G584+(F_stop-F_start)/8192) )</f>
        <v>16562.5</v>
      </c>
      <c r="H585" s="120">
        <f ca="1">IF(FilterType="FIR", OFFSET(PRE_CALC!B533,0,DEC_RATE), C585)</f>
        <v>-1.2059699353799999E-3</v>
      </c>
    </row>
    <row r="586" spans="2:8" x14ac:dyDescent="0.2">
      <c r="B586" s="45">
        <f>IF(FilterType="FIR", IF(Extend_fmod, PRE_CALC!I534*Fm, PRE_CALC!A534*Fdata), IF(F_default=1,B585+(4*Fnotch-0)/8192,B585+(F_stop-F_start)/8192) )</f>
        <v>16593.75</v>
      </c>
      <c r="C586" s="39">
        <f t="shared" si="25"/>
        <v>-2.2161640723081331E-2</v>
      </c>
      <c r="D586" s="84">
        <f ca="1">IF(FilterType="FIR", IF(Extend_fmod=1,OFFSET(PRE_CALC!J534,0,DEC_RATE), OFFSET(PRE_CALC!B534,0,DEC_RATE)), C586)</f>
        <v>-1.23963316975E-3</v>
      </c>
      <c r="E586" s="84">
        <f t="shared" ca="1" si="26"/>
        <v>16593.75</v>
      </c>
      <c r="F586" s="84">
        <f t="shared" ca="1" si="24"/>
        <v>-1.23963316975E-3</v>
      </c>
      <c r="G586" s="119">
        <f>IF(FilterType="FIR",  PRE_CALC!A534*Fdata, IF(F_default=1,G585+(4*Fnotch-0)/8192,G585+(F_stop-F_start)/8192) )</f>
        <v>16593.75</v>
      </c>
      <c r="H586" s="120">
        <f ca="1">IF(FilterType="FIR", OFFSET(PRE_CALC!B534,0,DEC_RATE), C586)</f>
        <v>-1.23963316975E-3</v>
      </c>
    </row>
    <row r="587" spans="2:8" x14ac:dyDescent="0.2">
      <c r="B587" s="45">
        <f>IF(FilterType="FIR", IF(Extend_fmod, PRE_CALC!I535*Fm, PRE_CALC!A535*Fdata), IF(F_default=1,B586+(4*Fnotch-0)/8192,B586+(F_stop-F_start)/8192) )</f>
        <v>16625</v>
      </c>
      <c r="C587" s="39">
        <f t="shared" si="25"/>
        <v>-2.2245198021301822E-2</v>
      </c>
      <c r="D587" s="84">
        <f ca="1">IF(FilterType="FIR", IF(Extend_fmod=1,OFFSET(PRE_CALC!J535,0,DEC_RATE), OFFSET(PRE_CALC!B535,0,DEC_RATE)), C587)</f>
        <v>-1.2730586799799999E-3</v>
      </c>
      <c r="E587" s="84">
        <f t="shared" ca="1" si="26"/>
        <v>16625</v>
      </c>
      <c r="F587" s="84">
        <f t="shared" ca="1" si="24"/>
        <v>-1.2730586799799999E-3</v>
      </c>
      <c r="G587" s="119">
        <f>IF(FilterType="FIR",  PRE_CALC!A535*Fdata, IF(F_default=1,G586+(4*Fnotch-0)/8192,G586+(F_stop-F_start)/8192) )</f>
        <v>16625</v>
      </c>
      <c r="H587" s="120">
        <f ca="1">IF(FilterType="FIR", OFFSET(PRE_CALC!B535,0,DEC_RATE), C587)</f>
        <v>-1.2730586799799999E-3</v>
      </c>
    </row>
    <row r="588" spans="2:8" x14ac:dyDescent="0.2">
      <c r="B588" s="45">
        <f>IF(FilterType="FIR", IF(Extend_fmod, PRE_CALC!I536*Fm, PRE_CALC!A536*Fdata), IF(F_default=1,B587+(4*Fnotch-0)/8192,B587+(F_stop-F_start)/8192) )</f>
        <v>16656.25</v>
      </c>
      <c r="C588" s="39">
        <f t="shared" si="25"/>
        <v>-2.2328912585319497E-2</v>
      </c>
      <c r="D588" s="84">
        <f ca="1">IF(FilterType="FIR", IF(Extend_fmod=1,OFFSET(PRE_CALC!J536,0,DEC_RATE), OFFSET(PRE_CALC!B536,0,DEC_RATE)), C588)</f>
        <v>-1.30623218235E-3</v>
      </c>
      <c r="E588" s="84">
        <f t="shared" ca="1" si="26"/>
        <v>16656.25</v>
      </c>
      <c r="F588" s="84">
        <f t="shared" ca="1" si="24"/>
        <v>-1.30623218235E-3</v>
      </c>
      <c r="G588" s="119">
        <f>IF(FilterType="FIR",  PRE_CALC!A536*Fdata, IF(F_default=1,G587+(4*Fnotch-0)/8192,G587+(F_stop-F_start)/8192) )</f>
        <v>16656.25</v>
      </c>
      <c r="H588" s="120">
        <f ca="1">IF(FilterType="FIR", OFFSET(PRE_CALC!B536,0,DEC_RATE), C588)</f>
        <v>-1.30623218235E-3</v>
      </c>
    </row>
    <row r="589" spans="2:8" x14ac:dyDescent="0.2">
      <c r="B589" s="45">
        <f>IF(FilterType="FIR", IF(Extend_fmod, PRE_CALC!I537*Fm, PRE_CALC!A537*Fdata), IF(F_default=1,B588+(4*Fnotch-0)/8192,B588+(F_stop-F_start)/8192) )</f>
        <v>16687.5</v>
      </c>
      <c r="C589" s="39">
        <f t="shared" si="25"/>
        <v>-2.2412784415440139E-2</v>
      </c>
      <c r="D589" s="84">
        <f ca="1">IF(FilterType="FIR", IF(Extend_fmod=1,OFFSET(PRE_CALC!J537,0,DEC_RATE), OFFSET(PRE_CALC!B537,0,DEC_RATE)), C589)</f>
        <v>-1.3391394976899999E-3</v>
      </c>
      <c r="E589" s="84">
        <f t="shared" ca="1" si="26"/>
        <v>16687.5</v>
      </c>
      <c r="F589" s="84">
        <f t="shared" ca="1" si="24"/>
        <v>-1.3391394976899999E-3</v>
      </c>
      <c r="G589" s="119">
        <f>IF(FilterType="FIR",  PRE_CALC!A537*Fdata, IF(F_default=1,G588+(4*Fnotch-0)/8192,G588+(F_stop-F_start)/8192) )</f>
        <v>16687.5</v>
      </c>
      <c r="H589" s="120">
        <f ca="1">IF(FilterType="FIR", OFFSET(PRE_CALC!B537,0,DEC_RATE), C589)</f>
        <v>-1.3391394976899999E-3</v>
      </c>
    </row>
    <row r="590" spans="2:8" x14ac:dyDescent="0.2">
      <c r="B590" s="45">
        <f>IF(FilterType="FIR", IF(Extend_fmod, PRE_CALC!I538*Fm, PRE_CALC!A538*Fdata), IF(F_default=1,B589+(4*Fnotch-0)/8192,B589+(F_stop-F_start)/8192) )</f>
        <v>16718.75</v>
      </c>
      <c r="C590" s="39">
        <f t="shared" si="25"/>
        <v>-2.2496813512000217E-2</v>
      </c>
      <c r="D590" s="84">
        <f ca="1">IF(FilterType="FIR", IF(Extend_fmod=1,OFFSET(PRE_CALC!J538,0,DEC_RATE), OFFSET(PRE_CALC!B538,0,DEC_RATE)), C590)</f>
        <v>-1.3717665575699999E-3</v>
      </c>
      <c r="E590" s="84">
        <f t="shared" ca="1" si="26"/>
        <v>16718.75</v>
      </c>
      <c r="F590" s="84">
        <f t="shared" ca="1" si="24"/>
        <v>-1.3717665575699999E-3</v>
      </c>
      <c r="G590" s="119">
        <f>IF(FilterType="FIR",  PRE_CALC!A538*Fdata, IF(F_default=1,G589+(4*Fnotch-0)/8192,G589+(F_stop-F_start)/8192) )</f>
        <v>16718.75</v>
      </c>
      <c r="H590" s="120">
        <f ca="1">IF(FilterType="FIR", OFFSET(PRE_CALC!B538,0,DEC_RATE), C590)</f>
        <v>-1.3717665575699999E-3</v>
      </c>
    </row>
    <row r="591" spans="2:8" x14ac:dyDescent="0.2">
      <c r="B591" s="45">
        <f>IF(FilterType="FIR", IF(Extend_fmod, PRE_CALC!I539*Fm, PRE_CALC!A539*Fdata), IF(F_default=1,B590+(4*Fnotch-0)/8192,B590+(F_stop-F_start)/8192) )</f>
        <v>16750</v>
      </c>
      <c r="C591" s="39">
        <f t="shared" si="25"/>
        <v>-2.2580999875285689E-2</v>
      </c>
      <c r="D591" s="84">
        <f ca="1">IF(FilterType="FIR", IF(Extend_fmod=1,OFFSET(PRE_CALC!J539,0,DEC_RATE), OFFSET(PRE_CALC!B539,0,DEC_RATE)), C591)</f>
        <v>-1.4040994104399999E-3</v>
      </c>
      <c r="E591" s="84">
        <f t="shared" ca="1" si="26"/>
        <v>16750</v>
      </c>
      <c r="F591" s="84">
        <f t="shared" ca="1" si="24"/>
        <v>-1.4040994104399999E-3</v>
      </c>
      <c r="G591" s="119">
        <f>IF(FilterType="FIR",  PRE_CALC!A539*Fdata, IF(F_default=1,G590+(4*Fnotch-0)/8192,G590+(F_stop-F_start)/8192) )</f>
        <v>16750</v>
      </c>
      <c r="H591" s="120">
        <f ca="1">IF(FilterType="FIR", OFFSET(PRE_CALC!B539,0,DEC_RATE), C591)</f>
        <v>-1.4040994104399999E-3</v>
      </c>
    </row>
    <row r="592" spans="2:8" x14ac:dyDescent="0.2">
      <c r="B592" s="45">
        <f>IF(FilterType="FIR", IF(Extend_fmod, PRE_CALC!I540*Fm, PRE_CALC!A540*Fdata), IF(F_default=1,B591+(4*Fnotch-0)/8192,B591+(F_stop-F_start)/8192) )</f>
        <v>16781.25</v>
      </c>
      <c r="C592" s="39">
        <f t="shared" si="25"/>
        <v>-2.2665343505628703E-2</v>
      </c>
      <c r="D592" s="84">
        <f ca="1">IF(FilterType="FIR", IF(Extend_fmod=1,OFFSET(PRE_CALC!J540,0,DEC_RATE), OFFSET(PRE_CALC!B540,0,DEC_RATE)), C592)</f>
        <v>-1.4361242276999999E-3</v>
      </c>
      <c r="E592" s="84">
        <f t="shared" ca="1" si="26"/>
        <v>16781.25</v>
      </c>
      <c r="F592" s="84">
        <f t="shared" ca="1" si="24"/>
        <v>-1.4361242276999999E-3</v>
      </c>
      <c r="G592" s="119">
        <f>IF(FilterType="FIR",  PRE_CALC!A540*Fdata, IF(F_default=1,G591+(4*Fnotch-0)/8192,G591+(F_stop-F_start)/8192) )</f>
        <v>16781.25</v>
      </c>
      <c r="H592" s="120">
        <f ca="1">IF(FilterType="FIR", OFFSET(PRE_CALC!B540,0,DEC_RATE), C592)</f>
        <v>-1.4361242276999999E-3</v>
      </c>
    </row>
    <row r="593" spans="2:8" x14ac:dyDescent="0.2">
      <c r="B593" s="45">
        <f>IF(FilterType="FIR", IF(Extend_fmod, PRE_CALC!I541*Fm, PRE_CALC!A541*Fdata), IF(F_default=1,B592+(4*Fnotch-0)/8192,B592+(F_stop-F_start)/8192) )</f>
        <v>16812.5</v>
      </c>
      <c r="C593" s="39">
        <f t="shared" si="25"/>
        <v>-2.2749844403330211E-2</v>
      </c>
      <c r="D593" s="84">
        <f ca="1">IF(FilterType="FIR", IF(Extend_fmod=1,OFFSET(PRE_CALC!J541,0,DEC_RATE), OFFSET(PRE_CALC!B541,0,DEC_RATE)), C593)</f>
        <v>-1.46782730972E-3</v>
      </c>
      <c r="E593" s="84">
        <f t="shared" ca="1" si="26"/>
        <v>16812.5</v>
      </c>
      <c r="F593" s="84">
        <f t="shared" ca="1" si="24"/>
        <v>-1.46782730972E-3</v>
      </c>
      <c r="G593" s="119">
        <f>IF(FilterType="FIR",  PRE_CALC!A541*Fdata, IF(F_default=1,G592+(4*Fnotch-0)/8192,G592+(F_stop-F_start)/8192) )</f>
        <v>16812.5</v>
      </c>
      <c r="H593" s="120">
        <f ca="1">IF(FilterType="FIR", OFFSET(PRE_CALC!B541,0,DEC_RATE), C593)</f>
        <v>-1.46782730972E-3</v>
      </c>
    </row>
    <row r="594" spans="2:8" x14ac:dyDescent="0.2">
      <c r="B594" s="45">
        <f>IF(FilterType="FIR", IF(Extend_fmod, PRE_CALC!I542*Fm, PRE_CALC!A542*Fdata), IF(F_default=1,B593+(4*Fnotch-0)/8192,B593+(F_stop-F_start)/8192) )</f>
        <v>16843.75</v>
      </c>
      <c r="C594" s="39">
        <f t="shared" si="25"/>
        <v>-2.2834502568721882E-2</v>
      </c>
      <c r="D594" s="84">
        <f ca="1">IF(FilterType="FIR", IF(Extend_fmod=1,OFFSET(PRE_CALC!J542,0,DEC_RATE), OFFSET(PRE_CALC!B542,0,DEC_RATE)), C594)</f>
        <v>-1.4991950917800001E-3</v>
      </c>
      <c r="E594" s="84">
        <f t="shared" ca="1" si="26"/>
        <v>16843.75</v>
      </c>
      <c r="F594" s="84">
        <f t="shared" ca="1" si="24"/>
        <v>-1.4991950917800001E-3</v>
      </c>
      <c r="G594" s="119">
        <f>IF(FilterType="FIR",  PRE_CALC!A542*Fdata, IF(F_default=1,G593+(4*Fnotch-0)/8192,G593+(F_stop-F_start)/8192) )</f>
        <v>16843.75</v>
      </c>
      <c r="H594" s="120">
        <f ca="1">IF(FilterType="FIR", OFFSET(PRE_CALC!B542,0,DEC_RATE), C594)</f>
        <v>-1.4991950917800001E-3</v>
      </c>
    </row>
    <row r="595" spans="2:8" x14ac:dyDescent="0.2">
      <c r="B595" s="45">
        <f>IF(FilterType="FIR", IF(Extend_fmod, PRE_CALC!I543*Fm, PRE_CALC!A543*Fdata), IF(F_default=1,B594+(4*Fnotch-0)/8192,B594+(F_stop-F_start)/8192) )</f>
        <v>16875</v>
      </c>
      <c r="C595" s="39">
        <f t="shared" si="25"/>
        <v>-2.2919318002117741E-2</v>
      </c>
      <c r="D595" s="84">
        <f ca="1">IF(FilterType="FIR", IF(Extend_fmod=1,OFFSET(PRE_CALC!J543,0,DEC_RATE), OFFSET(PRE_CALC!B543,0,DEC_RATE)), C595)</f>
        <v>-1.53021415005E-3</v>
      </c>
      <c r="E595" s="84">
        <f t="shared" ca="1" si="26"/>
        <v>16875</v>
      </c>
      <c r="F595" s="84">
        <f t="shared" ca="1" si="24"/>
        <v>-1.53021415005E-3</v>
      </c>
      <c r="G595" s="119">
        <f>IF(FilterType="FIR",  PRE_CALC!A543*Fdata, IF(F_default=1,G594+(4*Fnotch-0)/8192,G594+(F_stop-F_start)/8192) )</f>
        <v>16875</v>
      </c>
      <c r="H595" s="120">
        <f ca="1">IF(FilterType="FIR", OFFSET(PRE_CALC!B543,0,DEC_RATE), C595)</f>
        <v>-1.53021415005E-3</v>
      </c>
    </row>
    <row r="596" spans="2:8" x14ac:dyDescent="0.2">
      <c r="B596" s="45">
        <f>IF(FilterType="FIR", IF(Extend_fmod, PRE_CALC!I544*Fm, PRE_CALC!A544*Fdata), IF(F_default=1,B595+(4*Fnotch-0)/8192,B595+(F_stop-F_start)/8192) )</f>
        <v>16906.25</v>
      </c>
      <c r="C596" s="39">
        <f t="shared" si="25"/>
        <v>-2.3004290703818042E-2</v>
      </c>
      <c r="D596" s="84">
        <f ca="1">IF(FilterType="FIR", IF(Extend_fmod=1,OFFSET(PRE_CALC!J544,0,DEC_RATE), OFFSET(PRE_CALC!B544,0,DEC_RATE)), C596)</f>
        <v>-1.5608712074199999E-3</v>
      </c>
      <c r="E596" s="84">
        <f t="shared" ca="1" si="26"/>
        <v>16906.25</v>
      </c>
      <c r="F596" s="84">
        <f t="shared" ca="1" si="24"/>
        <v>-1.5608712074199999E-3</v>
      </c>
      <c r="G596" s="119">
        <f>IF(FilterType="FIR",  PRE_CALC!A544*Fdata, IF(F_default=1,G595+(4*Fnotch-0)/8192,G595+(F_stop-F_start)/8192) )</f>
        <v>16906.25</v>
      </c>
      <c r="H596" s="120">
        <f ca="1">IF(FilterType="FIR", OFFSET(PRE_CALC!B544,0,DEC_RATE), C596)</f>
        <v>-1.5608712074199999E-3</v>
      </c>
    </row>
    <row r="597" spans="2:8" x14ac:dyDescent="0.2">
      <c r="B597" s="45">
        <f>IF(FilterType="FIR", IF(Extend_fmod, PRE_CALC!I545*Fm, PRE_CALC!A545*Fdata), IF(F_default=1,B596+(4*Fnotch-0)/8192,B596+(F_stop-F_start)/8192) )</f>
        <v>16937.5</v>
      </c>
      <c r="C597" s="39">
        <f t="shared" si="25"/>
        <v>-2.308942067416438E-2</v>
      </c>
      <c r="D597" s="84">
        <f ca="1">IF(FilterType="FIR", IF(Extend_fmod=1,OFFSET(PRE_CALC!J545,0,DEC_RATE), OFFSET(PRE_CALC!B545,0,DEC_RATE)), C597)</f>
        <v>-1.5911531392599999E-3</v>
      </c>
      <c r="E597" s="84">
        <f t="shared" ca="1" si="26"/>
        <v>16937.5</v>
      </c>
      <c r="F597" s="84">
        <f t="shared" ca="1" si="24"/>
        <v>-1.5911531392599999E-3</v>
      </c>
      <c r="G597" s="119">
        <f>IF(FilterType="FIR",  PRE_CALC!A545*Fdata, IF(F_default=1,G596+(4*Fnotch-0)/8192,G596+(F_stop-F_start)/8192) )</f>
        <v>16937.5</v>
      </c>
      <c r="H597" s="120">
        <f ca="1">IF(FilterType="FIR", OFFSET(PRE_CALC!B545,0,DEC_RATE), C597)</f>
        <v>-1.5911531392599999E-3</v>
      </c>
    </row>
    <row r="598" spans="2:8" x14ac:dyDescent="0.2">
      <c r="B598" s="45">
        <f>IF(FilterType="FIR", IF(Extend_fmod, PRE_CALC!I546*Fm, PRE_CALC!A546*Fdata), IF(F_default=1,B597+(4*Fnotch-0)/8192,B597+(F_stop-F_start)/8192) )</f>
        <v>16968.75</v>
      </c>
      <c r="C598" s="39">
        <f t="shared" si="25"/>
        <v>-2.3174707913453624E-2</v>
      </c>
      <c r="D598" s="84">
        <f ca="1">IF(FilterType="FIR", IF(Extend_fmod=1,OFFSET(PRE_CALC!J546,0,DEC_RATE), OFFSET(PRE_CALC!B546,0,DEC_RATE)), C598)</f>
        <v>-1.6210469792100001E-3</v>
      </c>
      <c r="E598" s="84">
        <f t="shared" ca="1" si="26"/>
        <v>16968.75</v>
      </c>
      <c r="F598" s="84">
        <f t="shared" ca="1" si="24"/>
        <v>-1.6210469792100001E-3</v>
      </c>
      <c r="G598" s="119">
        <f>IF(FilterType="FIR",  PRE_CALC!A546*Fdata, IF(F_default=1,G597+(4*Fnotch-0)/8192,G597+(F_stop-F_start)/8192) )</f>
        <v>16968.75</v>
      </c>
      <c r="H598" s="120">
        <f ca="1">IF(FilterType="FIR", OFFSET(PRE_CALC!B546,0,DEC_RATE), C598)</f>
        <v>-1.6210469792100001E-3</v>
      </c>
    </row>
    <row r="599" spans="2:8" x14ac:dyDescent="0.2">
      <c r="B599" s="45">
        <f>IF(FilterType="FIR", IF(Extend_fmod, PRE_CALC!I547*Fm, PRE_CALC!A547*Fdata), IF(F_default=1,B598+(4*Fnotch-0)/8192,B598+(F_stop-F_start)/8192) )</f>
        <v>17000</v>
      </c>
      <c r="C599" s="39">
        <f t="shared" si="25"/>
        <v>-2.3260152422021094E-2</v>
      </c>
      <c r="D599" s="84">
        <f ca="1">IF(FilterType="FIR", IF(Extend_fmod=1,OFFSET(PRE_CALC!J547,0,DEC_RATE), OFFSET(PRE_CALC!B547,0,DEC_RATE)), C599)</f>
        <v>-1.65053992482E-3</v>
      </c>
      <c r="E599" s="84">
        <f t="shared" ca="1" si="26"/>
        <v>17000</v>
      </c>
      <c r="F599" s="84">
        <f t="shared" ca="1" si="24"/>
        <v>-1.65053992482E-3</v>
      </c>
      <c r="G599" s="119">
        <f>IF(FilterType="FIR",  PRE_CALC!A547*Fdata, IF(F_default=1,G598+(4*Fnotch-0)/8192,G598+(F_stop-F_start)/8192) )</f>
        <v>17000</v>
      </c>
      <c r="H599" s="120">
        <f ca="1">IF(FilterType="FIR", OFFSET(PRE_CALC!B547,0,DEC_RATE), C599)</f>
        <v>-1.65053992482E-3</v>
      </c>
    </row>
    <row r="600" spans="2:8" x14ac:dyDescent="0.2">
      <c r="B600" s="45">
        <f>IF(FilterType="FIR", IF(Extend_fmod, PRE_CALC!I548*Fm, PRE_CALC!A548*Fdata), IF(F_default=1,B599+(4*Fnotch-0)/8192,B599+(F_stop-F_start)/8192) )</f>
        <v>17031.25</v>
      </c>
      <c r="C600" s="39">
        <f t="shared" si="25"/>
        <v>-2.3345754200176726E-2</v>
      </c>
      <c r="D600" s="84">
        <f ca="1">IF(FilterType="FIR", IF(Extend_fmod=1,OFFSET(PRE_CALC!J548,0,DEC_RATE), OFFSET(PRE_CALC!B548,0,DEC_RATE)), C600)</f>
        <v>-1.67961934314E-3</v>
      </c>
      <c r="E600" s="84">
        <f t="shared" ca="1" si="26"/>
        <v>17031.25</v>
      </c>
      <c r="F600" s="84">
        <f t="shared" ca="1" si="24"/>
        <v>-1.67961934314E-3</v>
      </c>
      <c r="G600" s="119">
        <f>IF(FilterType="FIR",  PRE_CALC!A548*Fdata, IF(F_default=1,G599+(4*Fnotch-0)/8192,G599+(F_stop-F_start)/8192) )</f>
        <v>17031.25</v>
      </c>
      <c r="H600" s="120">
        <f ca="1">IF(FilterType="FIR", OFFSET(PRE_CALC!B548,0,DEC_RATE), C600)</f>
        <v>-1.67961934314E-3</v>
      </c>
    </row>
    <row r="601" spans="2:8" x14ac:dyDescent="0.2">
      <c r="B601" s="45">
        <f>IF(FilterType="FIR", IF(Extend_fmod, PRE_CALC!I549*Fm, PRE_CALC!A549*Fdata), IF(F_default=1,B600+(4*Fnotch-0)/8192,B600+(F_stop-F_start)/8192) )</f>
        <v>17062.5</v>
      </c>
      <c r="C601" s="39">
        <f t="shared" si="25"/>
        <v>-2.3431513248242795E-2</v>
      </c>
      <c r="D601" s="84">
        <f ca="1">IF(FilterType="FIR", IF(Extend_fmod=1,OFFSET(PRE_CALC!J549,0,DEC_RATE), OFFSET(PRE_CALC!B549,0,DEC_RATE)), C601)</f>
        <v>-1.7082727762699999E-3</v>
      </c>
      <c r="E601" s="84">
        <f t="shared" ca="1" si="26"/>
        <v>17062.5</v>
      </c>
      <c r="F601" s="84">
        <f t="shared" ca="1" si="24"/>
        <v>-1.7082727762699999E-3</v>
      </c>
      <c r="G601" s="119">
        <f>IF(FilterType="FIR",  PRE_CALC!A549*Fdata, IF(F_default=1,G600+(4*Fnotch-0)/8192,G600+(F_stop-F_start)/8192) )</f>
        <v>17062.5</v>
      </c>
      <c r="H601" s="120">
        <f ca="1">IF(FilterType="FIR", OFFSET(PRE_CALC!B549,0,DEC_RATE), C601)</f>
        <v>-1.7082727762699999E-3</v>
      </c>
    </row>
    <row r="602" spans="2:8" x14ac:dyDescent="0.2">
      <c r="B602" s="45">
        <f>IF(FilterType="FIR", IF(Extend_fmod, PRE_CALC!I550*Fm, PRE_CALC!A550*Fdata), IF(F_default=1,B601+(4*Fnotch-0)/8192,B601+(F_stop-F_start)/8192) )</f>
        <v>17093.75</v>
      </c>
      <c r="C602" s="39">
        <f t="shared" si="25"/>
        <v>-2.3517429566535526E-2</v>
      </c>
      <c r="D602" s="84">
        <f ca="1">IF(FilterType="FIR", IF(Extend_fmod=1,OFFSET(PRE_CALC!J550,0,DEC_RATE), OFFSET(PRE_CALC!B550,0,DEC_RATE)), C602)</f>
        <v>-1.7364879468E-3</v>
      </c>
      <c r="E602" s="84">
        <f t="shared" ca="1" si="26"/>
        <v>17093.75</v>
      </c>
      <c r="F602" s="84">
        <f t="shared" ca="1" si="24"/>
        <v>-1.7364879468E-3</v>
      </c>
      <c r="G602" s="119">
        <f>IF(FilterType="FIR",  PRE_CALC!A550*Fdata, IF(F_default=1,G601+(4*Fnotch-0)/8192,G601+(F_stop-F_start)/8192) )</f>
        <v>17093.75</v>
      </c>
      <c r="H602" s="120">
        <f ca="1">IF(FilterType="FIR", OFFSET(PRE_CALC!B550,0,DEC_RATE), C602)</f>
        <v>-1.7364879468E-3</v>
      </c>
    </row>
    <row r="603" spans="2:8" x14ac:dyDescent="0.2">
      <c r="B603" s="45">
        <f>IF(FilterType="FIR", IF(Extend_fmod, PRE_CALC!I551*Fm, PRE_CALC!A551*Fdata), IF(F_default=1,B602+(4*Fnotch-0)/8192,B602+(F_stop-F_start)/8192) )</f>
        <v>17125</v>
      </c>
      <c r="C603" s="39">
        <f t="shared" si="25"/>
        <v>-2.3603503155383482E-2</v>
      </c>
      <c r="D603" s="84">
        <f ca="1">IF(FilterType="FIR", IF(Extend_fmod=1,OFFSET(PRE_CALC!J551,0,DEC_RATE), OFFSET(PRE_CALC!B551,0,DEC_RATE)), C603)</f>
        <v>-1.7642527631700001E-3</v>
      </c>
      <c r="E603" s="84">
        <f t="shared" ca="1" si="26"/>
        <v>17125</v>
      </c>
      <c r="F603" s="84">
        <f t="shared" ca="1" si="24"/>
        <v>-1.7642527631700001E-3</v>
      </c>
      <c r="G603" s="119">
        <f>IF(FilterType="FIR",  PRE_CALC!A551*Fdata, IF(F_default=1,G602+(4*Fnotch-0)/8192,G602+(F_stop-F_start)/8192) )</f>
        <v>17125</v>
      </c>
      <c r="H603" s="120">
        <f ca="1">IF(FilterType="FIR", OFFSET(PRE_CALC!B551,0,DEC_RATE), C603)</f>
        <v>-1.7642527631700001E-3</v>
      </c>
    </row>
    <row r="604" spans="2:8" x14ac:dyDescent="0.2">
      <c r="B604" s="45">
        <f>IF(FilterType="FIR", IF(Extend_fmod, PRE_CALC!I552*Fm, PRE_CALC!A552*Fdata), IF(F_default=1,B603+(4*Fnotch-0)/8192,B603+(F_stop-F_start)/8192) )</f>
        <v>17156.25</v>
      </c>
      <c r="C604" s="39">
        <f t="shared" si="25"/>
        <v>-2.3689734015104345E-2</v>
      </c>
      <c r="D604" s="84">
        <f ca="1">IF(FilterType="FIR", IF(Extend_fmod=1,OFFSET(PRE_CALC!J552,0,DEC_RATE), OFFSET(PRE_CALC!B552,0,DEC_RATE)), C604)</f>
        <v>-1.79155532501E-3</v>
      </c>
      <c r="E604" s="84">
        <f t="shared" ca="1" si="26"/>
        <v>17156.25</v>
      </c>
      <c r="F604" s="84">
        <f t="shared" ca="1" si="24"/>
        <v>-1.79155532501E-3</v>
      </c>
      <c r="G604" s="119">
        <f>IF(FilterType="FIR",  PRE_CALC!A552*Fdata, IF(F_default=1,G603+(4*Fnotch-0)/8192,G603+(F_stop-F_start)/8192) )</f>
        <v>17156.25</v>
      </c>
      <c r="H604" s="120">
        <f ca="1">IF(FilterType="FIR", OFFSET(PRE_CALC!B552,0,DEC_RATE), C604)</f>
        <v>-1.79155532501E-3</v>
      </c>
    </row>
    <row r="605" spans="2:8" x14ac:dyDescent="0.2">
      <c r="B605" s="45">
        <f>IF(FilterType="FIR", IF(Extend_fmod, PRE_CALC!I553*Fm, PRE_CALC!A553*Fdata), IF(F_default=1,B604+(4*Fnotch-0)/8192,B604+(F_stop-F_start)/8192) )</f>
        <v>17187.5</v>
      </c>
      <c r="C605" s="39">
        <f t="shared" si="25"/>
        <v>-2.3776122146014596E-2</v>
      </c>
      <c r="D605" s="84">
        <f ca="1">IF(FilterType="FIR", IF(Extend_fmod=1,OFFSET(PRE_CALC!J553,0,DEC_RATE), OFFSET(PRE_CALC!B553,0,DEC_RATE)), C605)</f>
        <v>-1.8183839283299999E-3</v>
      </c>
      <c r="E605" s="84">
        <f t="shared" ca="1" si="26"/>
        <v>17187.5</v>
      </c>
      <c r="F605" s="84">
        <f t="shared" ca="1" si="24"/>
        <v>-1.8183839283299999E-3</v>
      </c>
      <c r="G605" s="119">
        <f>IF(FilterType="FIR",  PRE_CALC!A553*Fdata, IF(F_default=1,G604+(4*Fnotch-0)/8192,G604+(F_stop-F_start)/8192) )</f>
        <v>17187.5</v>
      </c>
      <c r="H605" s="120">
        <f ca="1">IF(FilterType="FIR", OFFSET(PRE_CALC!B553,0,DEC_RATE), C605)</f>
        <v>-1.8183839283299999E-3</v>
      </c>
    </row>
    <row r="606" spans="2:8" x14ac:dyDescent="0.2">
      <c r="B606" s="45">
        <f>IF(FilterType="FIR", IF(Extend_fmod, PRE_CALC!I554*Fm, PRE_CALC!A554*Fdata), IF(F_default=1,B605+(4*Fnotch-0)/8192,B605+(F_stop-F_start)/8192) )</f>
        <v>17218.75</v>
      </c>
      <c r="C606" s="39">
        <f t="shared" si="25"/>
        <v>-2.3862667548443045E-2</v>
      </c>
      <c r="D606" s="84">
        <f ca="1">IF(FilterType="FIR", IF(Extend_fmod=1,OFFSET(PRE_CALC!J554,0,DEC_RATE), OFFSET(PRE_CALC!B554,0,DEC_RATE)), C606)</f>
        <v>-1.84472707067E-3</v>
      </c>
      <c r="E606" s="84">
        <f t="shared" ca="1" si="26"/>
        <v>17218.75</v>
      </c>
      <c r="F606" s="84">
        <f t="shared" ca="1" si="24"/>
        <v>-1.84472707067E-3</v>
      </c>
      <c r="G606" s="119">
        <f>IF(FilterType="FIR",  PRE_CALC!A554*Fdata, IF(F_default=1,G605+(4*Fnotch-0)/8192,G605+(F_stop-F_start)/8192) )</f>
        <v>17218.75</v>
      </c>
      <c r="H606" s="120">
        <f ca="1">IF(FilterType="FIR", OFFSET(PRE_CALC!B554,0,DEC_RATE), C606)</f>
        <v>-1.84472707067E-3</v>
      </c>
    </row>
    <row r="607" spans="2:8" x14ac:dyDescent="0.2">
      <c r="B607" s="45">
        <f>IF(FilterType="FIR", IF(Extend_fmod, PRE_CALC!I555*Fm, PRE_CALC!A555*Fdata), IF(F_default=1,B606+(4*Fnotch-0)/8192,B606+(F_stop-F_start)/8192) )</f>
        <v>17250</v>
      </c>
      <c r="C607" s="39">
        <f t="shared" si="25"/>
        <v>-2.3949370222725995E-2</v>
      </c>
      <c r="D607" s="84">
        <f ca="1">IF(FilterType="FIR", IF(Extend_fmod=1,OFFSET(PRE_CALC!J555,0,DEC_RATE), OFFSET(PRE_CALC!B555,0,DEC_RATE)), C607)</f>
        <v>-1.87057345612E-3</v>
      </c>
      <c r="E607" s="84">
        <f t="shared" ca="1" si="26"/>
        <v>17250</v>
      </c>
      <c r="F607" s="84">
        <f t="shared" ca="1" si="24"/>
        <v>-1.87057345612E-3</v>
      </c>
      <c r="G607" s="119">
        <f>IF(FilterType="FIR",  PRE_CALC!A555*Fdata, IF(F_default=1,G606+(4*Fnotch-0)/8192,G606+(F_stop-F_start)/8192) )</f>
        <v>17250</v>
      </c>
      <c r="H607" s="120">
        <f ca="1">IF(FilterType="FIR", OFFSET(PRE_CALC!B555,0,DEC_RATE), C607)</f>
        <v>-1.87057345612E-3</v>
      </c>
    </row>
    <row r="608" spans="2:8" x14ac:dyDescent="0.2">
      <c r="B608" s="45">
        <f>IF(FilterType="FIR", IF(Extend_fmod, PRE_CALC!I556*Fm, PRE_CALC!A556*Fdata), IF(F_default=1,B607+(4*Fnotch-0)/8192,B607+(F_stop-F_start)/8192) )</f>
        <v>17281.25</v>
      </c>
      <c r="C608" s="39">
        <f t="shared" si="25"/>
        <v>-2.4036230169160823E-2</v>
      </c>
      <c r="D608" s="84">
        <f ca="1">IF(FilterType="FIR", IF(Extend_fmod=1,OFFSET(PRE_CALC!J556,0,DEC_RATE), OFFSET(PRE_CALC!B556,0,DEC_RATE)), C608)</f>
        <v>-1.8959120003199999E-3</v>
      </c>
      <c r="E608" s="84">
        <f t="shared" ca="1" si="26"/>
        <v>17281.25</v>
      </c>
      <c r="F608" s="84">
        <f t="shared" ca="1" si="24"/>
        <v>-1.8959120003199999E-3</v>
      </c>
      <c r="G608" s="119">
        <f>IF(FilterType="FIR",  PRE_CALC!A556*Fdata, IF(F_default=1,G607+(4*Fnotch-0)/8192,G607+(F_stop-F_start)/8192) )</f>
        <v>17281.25</v>
      </c>
      <c r="H608" s="120">
        <f ca="1">IF(FilterType="FIR", OFFSET(PRE_CALC!B556,0,DEC_RATE), C608)</f>
        <v>-1.8959120003199999E-3</v>
      </c>
    </row>
    <row r="609" spans="2:8" x14ac:dyDescent="0.2">
      <c r="B609" s="45">
        <f>IF(FilterType="FIR", IF(Extend_fmod, PRE_CALC!I557*Fm, PRE_CALC!A557*Fdata), IF(F_default=1,B608+(4*Fnotch-0)/8192,B608+(F_stop-F_start)/8192) )</f>
        <v>17312.5</v>
      </c>
      <c r="C609" s="39">
        <f t="shared" si="25"/>
        <v>-2.4123247388088201E-2</v>
      </c>
      <c r="D609" s="84">
        <f ca="1">IF(FilterType="FIR", IF(Extend_fmod=1,OFFSET(PRE_CALC!J557,0,DEC_RATE), OFFSET(PRE_CALC!B557,0,DEC_RATE)), C609)</f>
        <v>-1.92073183532E-3</v>
      </c>
      <c r="E609" s="84">
        <f t="shared" ca="1" si="26"/>
        <v>17312.5</v>
      </c>
      <c r="F609" s="84">
        <f t="shared" ca="1" si="24"/>
        <v>-1.92073183532E-3</v>
      </c>
      <c r="G609" s="119">
        <f>IF(FilterType="FIR",  PRE_CALC!A557*Fdata, IF(F_default=1,G608+(4*Fnotch-0)/8192,G608+(F_stop-F_start)/8192) )</f>
        <v>17312.5</v>
      </c>
      <c r="H609" s="120">
        <f ca="1">IF(FilterType="FIR", OFFSET(PRE_CALC!B557,0,DEC_RATE), C609)</f>
        <v>-1.92073183532E-3</v>
      </c>
    </row>
    <row r="610" spans="2:8" x14ac:dyDescent="0.2">
      <c r="B610" s="45">
        <f>IF(FilterType="FIR", IF(Extend_fmod, PRE_CALC!I558*Fm, PRE_CALC!A558*Fdata), IF(F_default=1,B609+(4*Fnotch-0)/8192,B609+(F_stop-F_start)/8192) )</f>
        <v>17343.75</v>
      </c>
      <c r="C610" s="39">
        <f t="shared" si="25"/>
        <v>-2.4210421879834028E-2</v>
      </c>
      <c r="D610" s="84">
        <f ca="1">IF(FilterType="FIR", IF(Extend_fmod=1,OFFSET(PRE_CALC!J558,0,DEC_RATE), OFFSET(PRE_CALC!B558,0,DEC_RATE)), C610)</f>
        <v>-1.9450223143600001E-3</v>
      </c>
      <c r="E610" s="84">
        <f t="shared" ca="1" si="26"/>
        <v>17343.75</v>
      </c>
      <c r="F610" s="84">
        <f t="shared" ca="1" si="24"/>
        <v>-1.9450223143600001E-3</v>
      </c>
      <c r="G610" s="119">
        <f>IF(FilterType="FIR",  PRE_CALC!A558*Fdata, IF(F_default=1,G609+(4*Fnotch-0)/8192,G609+(F_stop-F_start)/8192) )</f>
        <v>17343.75</v>
      </c>
      <c r="H610" s="120">
        <f ca="1">IF(FilterType="FIR", OFFSET(PRE_CALC!B558,0,DEC_RATE), C610)</f>
        <v>-1.9450223143600001E-3</v>
      </c>
    </row>
    <row r="611" spans="2:8" x14ac:dyDescent="0.2">
      <c r="B611" s="45">
        <f>IF(FilterType="FIR", IF(Extend_fmod, PRE_CALC!I559*Fm, PRE_CALC!A559*Fdata), IF(F_default=1,B610+(4*Fnotch-0)/8192,B610+(F_stop-F_start)/8192) )</f>
        <v>17375</v>
      </c>
      <c r="C611" s="39">
        <f t="shared" si="25"/>
        <v>-2.4297753644720109E-2</v>
      </c>
      <c r="D611" s="84">
        <f ca="1">IF(FilterType="FIR", IF(Extend_fmod=1,OFFSET(PRE_CALC!J559,0,DEC_RATE), OFFSET(PRE_CALC!B559,0,DEC_RATE)), C611)</f>
        <v>-1.9687730165399999E-3</v>
      </c>
      <c r="E611" s="84">
        <f t="shared" ca="1" si="26"/>
        <v>17375</v>
      </c>
      <c r="F611" s="84">
        <f t="shared" ca="1" si="24"/>
        <v>-1.9687730165399999E-3</v>
      </c>
      <c r="G611" s="119">
        <f>IF(FilterType="FIR",  PRE_CALC!A559*Fdata, IF(F_default=1,G610+(4*Fnotch-0)/8192,G610+(F_stop-F_start)/8192) )</f>
        <v>17375</v>
      </c>
      <c r="H611" s="120">
        <f ca="1">IF(FilterType="FIR", OFFSET(PRE_CALC!B559,0,DEC_RATE), C611)</f>
        <v>-1.9687730165399999E-3</v>
      </c>
    </row>
    <row r="612" spans="2:8" x14ac:dyDescent="0.2">
      <c r="B612" s="45">
        <f>IF(FilterType="FIR", IF(Extend_fmod, PRE_CALC!I560*Fm, PRE_CALC!A560*Fdata), IF(F_default=1,B611+(4*Fnotch-0)/8192,B611+(F_stop-F_start)/8192) )</f>
        <v>17406.25</v>
      </c>
      <c r="C612" s="39">
        <f t="shared" si="25"/>
        <v>-2.4385242683067042E-2</v>
      </c>
      <c r="D612" s="84">
        <f ca="1">IF(FilterType="FIR", IF(Extend_fmod=1,OFFSET(PRE_CALC!J560,0,DEC_RATE), OFFSET(PRE_CALC!B560,0,DEC_RATE)), C612)</f>
        <v>-1.99197375143E-3</v>
      </c>
      <c r="E612" s="84">
        <f t="shared" ca="1" si="26"/>
        <v>17406.25</v>
      </c>
      <c r="F612" s="84">
        <f t="shared" ca="1" si="24"/>
        <v>-1.99197375143E-3</v>
      </c>
      <c r="G612" s="119">
        <f>IF(FilterType="FIR",  PRE_CALC!A560*Fdata, IF(F_default=1,G611+(4*Fnotch-0)/8192,G611+(F_stop-F_start)/8192) )</f>
        <v>17406.25</v>
      </c>
      <c r="H612" s="120">
        <f ca="1">IF(FilterType="FIR", OFFSET(PRE_CALC!B560,0,DEC_RATE), C612)</f>
        <v>-1.99197375143E-3</v>
      </c>
    </row>
    <row r="613" spans="2:8" x14ac:dyDescent="0.2">
      <c r="B613" s="45">
        <f>IF(FilterType="FIR", IF(Extend_fmod, PRE_CALC!I561*Fm, PRE_CALC!A561*Fdata), IF(F_default=1,B612+(4*Fnotch-0)/8192,B612+(F_stop-F_start)/8192) )</f>
        <v>17437.5</v>
      </c>
      <c r="C613" s="39">
        <f t="shared" si="25"/>
        <v>-2.4472888995217414E-2</v>
      </c>
      <c r="D613" s="84">
        <f ca="1">IF(FilterType="FIR", IF(Extend_fmod=1,OFFSET(PRE_CALC!J561,0,DEC_RATE), OFFSET(PRE_CALC!B561,0,DEC_RATE)), C613)</f>
        <v>-2.01461456356E-3</v>
      </c>
      <c r="E613" s="84">
        <f t="shared" ca="1" si="26"/>
        <v>17437.5</v>
      </c>
      <c r="F613" s="84">
        <f t="shared" ca="1" si="24"/>
        <v>-2.01461456356E-3</v>
      </c>
      <c r="G613" s="119">
        <f>IF(FilterType="FIR",  PRE_CALC!A561*Fdata, IF(F_default=1,G612+(4*Fnotch-0)/8192,G612+(F_stop-F_start)/8192) )</f>
        <v>17437.5</v>
      </c>
      <c r="H613" s="120">
        <f ca="1">IF(FilterType="FIR", OFFSET(PRE_CALC!B561,0,DEC_RATE), C613)</f>
        <v>-2.01461456356E-3</v>
      </c>
    </row>
    <row r="614" spans="2:8" x14ac:dyDescent="0.2">
      <c r="B614" s="45">
        <f>IF(FilterType="FIR", IF(Extend_fmod, PRE_CALC!I562*Fm, PRE_CALC!A562*Fdata), IF(F_default=1,B613+(4*Fnotch-0)/8192,B613+(F_stop-F_start)/8192) )</f>
        <v>17468.75</v>
      </c>
      <c r="C614" s="39">
        <f t="shared" si="25"/>
        <v>-2.4560692581488429E-2</v>
      </c>
      <c r="D614" s="84">
        <f ca="1">IF(FilterType="FIR", IF(Extend_fmod=1,OFFSET(PRE_CALC!J562,0,DEC_RATE), OFFSET(PRE_CALC!B562,0,DEC_RATE)), C614)</f>
        <v>-2.03668573681E-3</v>
      </c>
      <c r="E614" s="84">
        <f t="shared" ca="1" si="26"/>
        <v>17468.75</v>
      </c>
      <c r="F614" s="84">
        <f t="shared" ca="1" si="24"/>
        <v>-2.03668573681E-3</v>
      </c>
      <c r="G614" s="119">
        <f>IF(FilterType="FIR",  PRE_CALC!A562*Fdata, IF(F_default=1,G613+(4*Fnotch-0)/8192,G613+(F_stop-F_start)/8192) )</f>
        <v>17468.75</v>
      </c>
      <c r="H614" s="120">
        <f ca="1">IF(FilterType="FIR", OFFSET(PRE_CALC!B562,0,DEC_RATE), C614)</f>
        <v>-2.03668573681E-3</v>
      </c>
    </row>
    <row r="615" spans="2:8" x14ac:dyDescent="0.2">
      <c r="B615" s="45">
        <f>IF(FilterType="FIR", IF(Extend_fmod, PRE_CALC!I563*Fm, PRE_CALC!A563*Fdata), IF(F_default=1,B614+(4*Fnotch-0)/8192,B614+(F_stop-F_start)/8192) )</f>
        <v>17500</v>
      </c>
      <c r="C615" s="39">
        <f t="shared" si="25"/>
        <v>-2.4648653442212527E-2</v>
      </c>
      <c r="D615" s="84">
        <f ca="1">IF(FilterType="FIR", IF(Extend_fmod=1,OFFSET(PRE_CALC!J563,0,DEC_RATE), OFFSET(PRE_CALC!B563,0,DEC_RATE)), C615)</f>
        <v>-2.0581777986999998E-3</v>
      </c>
      <c r="E615" s="84">
        <f t="shared" ca="1" si="26"/>
        <v>17500</v>
      </c>
      <c r="F615" s="84">
        <f t="shared" ca="1" si="24"/>
        <v>-2.0581777986999998E-3</v>
      </c>
      <c r="G615" s="119">
        <f>IF(FilterType="FIR",  PRE_CALC!A563*Fdata, IF(F_default=1,G614+(4*Fnotch-0)/8192,G614+(F_stop-F_start)/8192) )</f>
        <v>17500</v>
      </c>
      <c r="H615" s="120">
        <f ca="1">IF(FilterType="FIR", OFFSET(PRE_CALC!B563,0,DEC_RATE), C615)</f>
        <v>-2.0581777986999998E-3</v>
      </c>
    </row>
    <row r="616" spans="2:8" x14ac:dyDescent="0.2">
      <c r="B616" s="45">
        <f>IF(FilterType="FIR", IF(Extend_fmod, PRE_CALC!I564*Fm, PRE_CALC!A564*Fdata), IF(F_default=1,B615+(4*Fnotch-0)/8192,B615+(F_stop-F_start)/8192) )</f>
        <v>17531.25</v>
      </c>
      <c r="C616" s="39">
        <f t="shared" si="25"/>
        <v>-2.4736771577700621E-2</v>
      </c>
      <c r="D616" s="84">
        <f ca="1">IF(FilterType="FIR", IF(Extend_fmod=1,OFFSET(PRE_CALC!J564,0,DEC_RATE), OFFSET(PRE_CALC!B564,0,DEC_RATE)), C616)</f>
        <v>-2.0790815245500002E-3</v>
      </c>
      <c r="E616" s="84">
        <f t="shared" ca="1" si="26"/>
        <v>17531.25</v>
      </c>
      <c r="F616" s="84">
        <f t="shared" ca="1" si="24"/>
        <v>-2.0790815245500002E-3</v>
      </c>
      <c r="G616" s="119">
        <f>IF(FilterType="FIR",  PRE_CALC!A564*Fdata, IF(F_default=1,G615+(4*Fnotch-0)/8192,G615+(F_stop-F_start)/8192) )</f>
        <v>17531.25</v>
      </c>
      <c r="H616" s="120">
        <f ca="1">IF(FilterType="FIR", OFFSET(PRE_CALC!B564,0,DEC_RATE), C616)</f>
        <v>-2.0790815245500002E-3</v>
      </c>
    </row>
    <row r="617" spans="2:8" x14ac:dyDescent="0.2">
      <c r="B617" s="45">
        <f>IF(FilterType="FIR", IF(Extend_fmod, PRE_CALC!I565*Fm, PRE_CALC!A565*Fdata), IF(F_default=1,B616+(4*Fnotch-0)/8192,B616+(F_stop-F_start)/8192) )</f>
        <v>17562.5</v>
      </c>
      <c r="C617" s="39">
        <f t="shared" si="25"/>
        <v>-2.482504698830594E-2</v>
      </c>
      <c r="D617" s="84">
        <f ca="1">IF(FilterType="FIR", IF(Extend_fmod=1,OFFSET(PRE_CALC!J565,0,DEC_RATE), OFFSET(PRE_CALC!B565,0,DEC_RATE)), C617)</f>
        <v>-2.0993879416200002E-3</v>
      </c>
      <c r="E617" s="84">
        <f t="shared" ca="1" si="26"/>
        <v>17562.5</v>
      </c>
      <c r="F617" s="84">
        <f t="shared" ca="1" si="24"/>
        <v>-2.0993879416200002E-3</v>
      </c>
      <c r="G617" s="119">
        <f>IF(FilterType="FIR",  PRE_CALC!A565*Fdata, IF(F_default=1,G616+(4*Fnotch-0)/8192,G616+(F_stop-F_start)/8192) )</f>
        <v>17562.5</v>
      </c>
      <c r="H617" s="120">
        <f ca="1">IF(FilterType="FIR", OFFSET(PRE_CALC!B565,0,DEC_RATE), C617)</f>
        <v>-2.0993879416200002E-3</v>
      </c>
    </row>
    <row r="618" spans="2:8" x14ac:dyDescent="0.2">
      <c r="B618" s="45">
        <f>IF(FilterType="FIR", IF(Extend_fmod, PRE_CALC!I566*Fm, PRE_CALC!A566*Fdata), IF(F_default=1,B617+(4*Fnotch-0)/8192,B617+(F_stop-F_start)/8192) )</f>
        <v>17593.75</v>
      </c>
      <c r="C618" s="39">
        <f t="shared" si="25"/>
        <v>-2.4913479674352448E-2</v>
      </c>
      <c r="D618" s="84">
        <f ca="1">IF(FilterType="FIR", IF(Extend_fmod=1,OFFSET(PRE_CALC!J566,0,DEC_RATE), OFFSET(PRE_CALC!B566,0,DEC_RATE)), C618)</f>
        <v>-2.11908833299E-3</v>
      </c>
      <c r="E618" s="84">
        <f t="shared" ca="1" si="26"/>
        <v>17593.75</v>
      </c>
      <c r="F618" s="84">
        <f t="shared" ca="1" si="24"/>
        <v>-2.11908833299E-3</v>
      </c>
      <c r="G618" s="119">
        <f>IF(FilterType="FIR",  PRE_CALC!A566*Fdata, IF(F_default=1,G617+(4*Fnotch-0)/8192,G617+(F_stop-F_start)/8192) )</f>
        <v>17593.75</v>
      </c>
      <c r="H618" s="120">
        <f ca="1">IF(FilterType="FIR", OFFSET(PRE_CALC!B566,0,DEC_RATE), C618)</f>
        <v>-2.11908833299E-3</v>
      </c>
    </row>
    <row r="619" spans="2:8" x14ac:dyDescent="0.2">
      <c r="B619" s="45">
        <f>IF(FilterType="FIR", IF(Extend_fmod, PRE_CALC!I567*Fm, PRE_CALC!A567*Fdata), IF(F_default=1,B618+(4*Fnotch-0)/8192,B618+(F_stop-F_start)/8192) )</f>
        <v>17625</v>
      </c>
      <c r="C619" s="39">
        <f t="shared" si="25"/>
        <v>-2.5002069636165802E-2</v>
      </c>
      <c r="D619" s="84">
        <f ca="1">IF(FilterType="FIR", IF(Extend_fmod=1,OFFSET(PRE_CALC!J567,0,DEC_RATE), OFFSET(PRE_CALC!B567,0,DEC_RATE)), C619)</f>
        <v>-2.1381742415399999E-3</v>
      </c>
      <c r="E619" s="84">
        <f t="shared" ca="1" si="26"/>
        <v>17625</v>
      </c>
      <c r="F619" s="84">
        <f t="shared" ca="1" si="24"/>
        <v>-2.1381742415399999E-3</v>
      </c>
      <c r="G619" s="119">
        <f>IF(FilterType="FIR",  PRE_CALC!A567*Fdata, IF(F_default=1,G618+(4*Fnotch-0)/8192,G618+(F_stop-F_start)/8192) )</f>
        <v>17625</v>
      </c>
      <c r="H619" s="120">
        <f ca="1">IF(FilterType="FIR", OFFSET(PRE_CALC!B567,0,DEC_RATE), C619)</f>
        <v>-2.1381742415399999E-3</v>
      </c>
    </row>
    <row r="620" spans="2:8" x14ac:dyDescent="0.2">
      <c r="B620" s="45">
        <f>IF(FilterType="FIR", IF(Extend_fmod, PRE_CALC!I568*Fm, PRE_CALC!A568*Fdata), IF(F_default=1,B619+(4*Fnotch-0)/8192,B619+(F_stop-F_start)/8192) )</f>
        <v>17656.25</v>
      </c>
      <c r="C620" s="39">
        <f t="shared" si="25"/>
        <v>-2.5090816874072382E-2</v>
      </c>
      <c r="D620" s="84">
        <f ca="1">IF(FilterType="FIR", IF(Extend_fmod=1,OFFSET(PRE_CALC!J568,0,DEC_RATE), OFFSET(PRE_CALC!B568,0,DEC_RATE)), C620)</f>
        <v>-2.1566374735800002E-3</v>
      </c>
      <c r="E620" s="84">
        <f t="shared" ca="1" si="26"/>
        <v>17656.25</v>
      </c>
      <c r="F620" s="84">
        <f t="shared" ca="1" si="24"/>
        <v>-2.1566374735800002E-3</v>
      </c>
      <c r="G620" s="119">
        <f>IF(FilterType="FIR",  PRE_CALC!A568*Fdata, IF(F_default=1,G619+(4*Fnotch-0)/8192,G619+(F_stop-F_start)/8192) )</f>
        <v>17656.25</v>
      </c>
      <c r="H620" s="120">
        <f ca="1">IF(FilterType="FIR", OFFSET(PRE_CALC!B568,0,DEC_RATE), C620)</f>
        <v>-2.1566374735800002E-3</v>
      </c>
    </row>
    <row r="621" spans="2:8" x14ac:dyDescent="0.2">
      <c r="B621" s="45">
        <f>IF(FilterType="FIR", IF(Extend_fmod, PRE_CALC!I569*Fm, PRE_CALC!A569*Fdata), IF(F_default=1,B620+(4*Fnotch-0)/8192,B620+(F_stop-F_start)/8192) )</f>
        <v>17687.5</v>
      </c>
      <c r="C621" s="39">
        <f t="shared" si="25"/>
        <v>-2.5179721388419597E-2</v>
      </c>
      <c r="D621" s="84">
        <f ca="1">IF(FilterType="FIR", IF(Extend_fmod=1,OFFSET(PRE_CALC!J569,0,DEC_RATE), OFFSET(PRE_CALC!B569,0,DEC_RATE)), C621)</f>
        <v>-2.17447010256E-3</v>
      </c>
      <c r="E621" s="84">
        <f t="shared" ca="1" si="26"/>
        <v>17687.5</v>
      </c>
      <c r="F621" s="84">
        <f t="shared" ca="1" si="24"/>
        <v>-2.17447010256E-3</v>
      </c>
      <c r="G621" s="119">
        <f>IF(FilterType="FIR",  PRE_CALC!A569*Fdata, IF(F_default=1,G620+(4*Fnotch-0)/8192,G620+(F_stop-F_start)/8192) )</f>
        <v>17687.5</v>
      </c>
      <c r="H621" s="120">
        <f ca="1">IF(FilterType="FIR", OFFSET(PRE_CALC!B569,0,DEC_RATE), C621)</f>
        <v>-2.17447010256E-3</v>
      </c>
    </row>
    <row r="622" spans="2:8" x14ac:dyDescent="0.2">
      <c r="B622" s="45">
        <f>IF(FilterType="FIR", IF(Extend_fmod, PRE_CALC!I570*Fm, PRE_CALC!A570*Fdata), IF(F_default=1,B621+(4*Fnotch-0)/8192,B621+(F_stop-F_start)/8192) )</f>
        <v>17718.75</v>
      </c>
      <c r="C622" s="39">
        <f t="shared" si="25"/>
        <v>-2.526878317951883E-2</v>
      </c>
      <c r="D622" s="84">
        <f ca="1">IF(FilterType="FIR", IF(Extend_fmod=1,OFFSET(PRE_CALC!J570,0,DEC_RATE), OFFSET(PRE_CALC!B570,0,DEC_RATE)), C622)</f>
        <v>-2.1916644725699999E-3</v>
      </c>
      <c r="E622" s="84">
        <f t="shared" ca="1" si="26"/>
        <v>17718.75</v>
      </c>
      <c r="F622" s="84">
        <f t="shared" ca="1" si="24"/>
        <v>-2.1916644725699999E-3</v>
      </c>
      <c r="G622" s="119">
        <f>IF(FilterType="FIR",  PRE_CALC!A570*Fdata, IF(F_default=1,G621+(4*Fnotch-0)/8192,G621+(F_stop-F_start)/8192) )</f>
        <v>17718.75</v>
      </c>
      <c r="H622" s="120">
        <f ca="1">IF(FilterType="FIR", OFFSET(PRE_CALC!B570,0,DEC_RATE), C622)</f>
        <v>-2.1916644725699999E-3</v>
      </c>
    </row>
    <row r="623" spans="2:8" x14ac:dyDescent="0.2">
      <c r="B623" s="45">
        <f>IF(FilterType="FIR", IF(Extend_fmod, PRE_CALC!I571*Fm, PRE_CALC!A571*Fdata), IF(F_default=1,B622+(4*Fnotch-0)/8192,B622+(F_stop-F_start)/8192) )</f>
        <v>17750</v>
      </c>
      <c r="C623" s="39">
        <f t="shared" si="25"/>
        <v>-2.5358002247717965E-2</v>
      </c>
      <c r="D623" s="84">
        <f ca="1">IF(FilterType="FIR", IF(Extend_fmod=1,OFFSET(PRE_CALC!J571,0,DEC_RATE), OFFSET(PRE_CALC!B571,0,DEC_RATE)), C623)</f>
        <v>-2.2082132017700001E-3</v>
      </c>
      <c r="E623" s="84">
        <f t="shared" ca="1" si="26"/>
        <v>17750</v>
      </c>
      <c r="F623" s="84">
        <f t="shared" ca="1" si="24"/>
        <v>-2.2082132017700001E-3</v>
      </c>
      <c r="G623" s="119">
        <f>IF(FilterType="FIR",  PRE_CALC!A571*Fdata, IF(F_default=1,G622+(4*Fnotch-0)/8192,G622+(F_stop-F_start)/8192) )</f>
        <v>17750</v>
      </c>
      <c r="H623" s="120">
        <f ca="1">IF(FilterType="FIR", OFFSET(PRE_CALC!B571,0,DEC_RATE), C623)</f>
        <v>-2.2082132017700001E-3</v>
      </c>
    </row>
    <row r="624" spans="2:8" x14ac:dyDescent="0.2">
      <c r="B624" s="45">
        <f>IF(FilterType="FIR", IF(Extend_fmod, PRE_CALC!I572*Fm, PRE_CALC!A572*Fdata), IF(F_default=1,B623+(4*Fnotch-0)/8192,B623+(F_stop-F_start)/8192) )</f>
        <v>17781.25</v>
      </c>
      <c r="C624" s="39">
        <f t="shared" si="25"/>
        <v>-2.5447378593346268E-2</v>
      </c>
      <c r="D624" s="84">
        <f ca="1">IF(FilterType="FIR", IF(Extend_fmod=1,OFFSET(PRE_CALC!J572,0,DEC_RATE), OFFSET(PRE_CALC!B572,0,DEC_RATE)), C624)</f>
        <v>-2.22410918562E-3</v>
      </c>
      <c r="E624" s="84">
        <f t="shared" ca="1" si="26"/>
        <v>17781.25</v>
      </c>
      <c r="F624" s="84">
        <f t="shared" ca="1" si="24"/>
        <v>-2.22410918562E-3</v>
      </c>
      <c r="G624" s="119">
        <f>IF(FilterType="FIR",  PRE_CALC!A572*Fdata, IF(F_default=1,G623+(4*Fnotch-0)/8192,G623+(F_stop-F_start)/8192) )</f>
        <v>17781.25</v>
      </c>
      <c r="H624" s="120">
        <f ca="1">IF(FilterType="FIR", OFFSET(PRE_CALC!B572,0,DEC_RATE), C624)</f>
        <v>-2.22410918562E-3</v>
      </c>
    </row>
    <row r="625" spans="2:8" x14ac:dyDescent="0.2">
      <c r="B625" s="45">
        <f>IF(FilterType="FIR", IF(Extend_fmod, PRE_CALC!I573*Fm, PRE_CALC!A573*Fdata), IF(F_default=1,B624+(4*Fnotch-0)/8192,B624+(F_stop-F_start)/8192) )</f>
        <v>17812.5</v>
      </c>
      <c r="C625" s="39">
        <f t="shared" si="25"/>
        <v>-2.5536912216742431E-2</v>
      </c>
      <c r="D625" s="84">
        <f ca="1">IF(FilterType="FIR", IF(Extend_fmod=1,OFFSET(PRE_CALC!J573,0,DEC_RATE), OFFSET(PRE_CALC!B573,0,DEC_RATE)), C625)</f>
        <v>-2.2393456001100001E-3</v>
      </c>
      <c r="E625" s="84">
        <f t="shared" ca="1" si="26"/>
        <v>17812.5</v>
      </c>
      <c r="F625" s="84">
        <f t="shared" ca="1" si="24"/>
        <v>-2.2393456001100001E-3</v>
      </c>
      <c r="G625" s="119">
        <f>IF(FilterType="FIR",  PRE_CALC!A573*Fdata, IF(F_default=1,G624+(4*Fnotch-0)/8192,G624+(F_stop-F_start)/8192) )</f>
        <v>17812.5</v>
      </c>
      <c r="H625" s="120">
        <f ca="1">IF(FilterType="FIR", OFFSET(PRE_CALC!B573,0,DEC_RATE), C625)</f>
        <v>-2.2393456001100001E-3</v>
      </c>
    </row>
    <row r="626" spans="2:8" x14ac:dyDescent="0.2">
      <c r="B626" s="45">
        <f>IF(FilterType="FIR", IF(Extend_fmod, PRE_CALC!I574*Fm, PRE_CALC!A574*Fdata), IF(F_default=1,B625+(4*Fnotch-0)/8192,B625+(F_stop-F_start)/8192) )</f>
        <v>17843.75</v>
      </c>
      <c r="C626" s="39">
        <f t="shared" si="25"/>
        <v>-2.5626603118230382E-2</v>
      </c>
      <c r="D626" s="84">
        <f ca="1">IF(FilterType="FIR", IF(Extend_fmod=1,OFFSET(PRE_CALC!J574,0,DEC_RATE), OFFSET(PRE_CALC!B574,0,DEC_RATE)), C626)</f>
        <v>-2.2539159047800001E-3</v>
      </c>
      <c r="E626" s="84">
        <f t="shared" ca="1" si="26"/>
        <v>17843.75</v>
      </c>
      <c r="F626" s="84">
        <f t="shared" ca="1" si="24"/>
        <v>-2.2539159047800001E-3</v>
      </c>
      <c r="G626" s="119">
        <f>IF(FilterType="FIR",  PRE_CALC!A574*Fdata, IF(F_default=1,G625+(4*Fnotch-0)/8192,G625+(F_stop-F_start)/8192) )</f>
        <v>17843.75</v>
      </c>
      <c r="H626" s="120">
        <f ca="1">IF(FilterType="FIR", OFFSET(PRE_CALC!B574,0,DEC_RATE), C626)</f>
        <v>-2.2539159047800001E-3</v>
      </c>
    </row>
    <row r="627" spans="2:8" x14ac:dyDescent="0.2">
      <c r="B627" s="45">
        <f>IF(FilterType="FIR", IF(Extend_fmod, PRE_CALC!I575*Fm, PRE_CALC!A575*Fdata), IF(F_default=1,B626+(4*Fnotch-0)/8192,B626+(F_stop-F_start)/8192) )</f>
        <v>17875</v>
      </c>
      <c r="C627" s="39">
        <f t="shared" si="25"/>
        <v>-2.5716451298148327E-2</v>
      </c>
      <c r="D627" s="84">
        <f ca="1">IF(FilterType="FIR", IF(Extend_fmod=1,OFFSET(PRE_CALC!J575,0,DEC_RATE), OFFSET(PRE_CALC!B575,0,DEC_RATE)), C627)</f>
        <v>-2.2678138456300001E-3</v>
      </c>
      <c r="E627" s="84">
        <f t="shared" ca="1" si="26"/>
        <v>17875</v>
      </c>
      <c r="F627" s="84">
        <f t="shared" ca="1" si="24"/>
        <v>-2.2678138456300001E-3</v>
      </c>
      <c r="G627" s="119">
        <f>IF(FilterType="FIR",  PRE_CALC!A575*Fdata, IF(F_default=1,G626+(4*Fnotch-0)/8192,G626+(F_stop-F_start)/8192) )</f>
        <v>17875</v>
      </c>
      <c r="H627" s="120">
        <f ca="1">IF(FilterType="FIR", OFFSET(PRE_CALC!B575,0,DEC_RATE), C627)</f>
        <v>-2.2678138456300001E-3</v>
      </c>
    </row>
    <row r="628" spans="2:8" x14ac:dyDescent="0.2">
      <c r="B628" s="45">
        <f>IF(FilterType="FIR", IF(Extend_fmod, PRE_CALC!I576*Fm, PRE_CALC!A576*Fdata), IF(F_default=1,B627+(4*Fnotch-0)/8192,B627+(F_stop-F_start)/8192) )</f>
        <v>17906.25</v>
      </c>
      <c r="C628" s="39">
        <f t="shared" si="25"/>
        <v>-2.5806456756845807E-2</v>
      </c>
      <c r="D628" s="84">
        <f ca="1">IF(FilterType="FIR", IF(Extend_fmod=1,OFFSET(PRE_CALC!J576,0,DEC_RATE), OFFSET(PRE_CALC!B576,0,DEC_RATE)), C628)</f>
        <v>-2.28103345797E-3</v>
      </c>
      <c r="E628" s="84">
        <f t="shared" ca="1" si="26"/>
        <v>17906.25</v>
      </c>
      <c r="F628" s="84">
        <f t="shared" ca="1" si="24"/>
        <v>-2.28103345797E-3</v>
      </c>
      <c r="G628" s="119">
        <f>IF(FilterType="FIR",  PRE_CALC!A576*Fdata, IF(F_default=1,G627+(4*Fnotch-0)/8192,G627+(F_stop-F_start)/8192) )</f>
        <v>17906.25</v>
      </c>
      <c r="H628" s="120">
        <f ca="1">IF(FilterType="FIR", OFFSET(PRE_CALC!B576,0,DEC_RATE), C628)</f>
        <v>-2.28103345797E-3</v>
      </c>
    </row>
    <row r="629" spans="2:8" x14ac:dyDescent="0.2">
      <c r="B629" s="45">
        <f>IF(FilterType="FIR", IF(Extend_fmod, PRE_CALC!I577*Fm, PRE_CALC!A577*Fdata), IF(F_default=1,B628+(4*Fnotch-0)/8192,B628+(F_stop-F_start)/8192) )</f>
        <v>17937.5</v>
      </c>
      <c r="C629" s="39">
        <f t="shared" si="25"/>
        <v>-2.5896619494643121E-2</v>
      </c>
      <c r="D629" s="84">
        <f ca="1">IF(FilterType="FIR", IF(Extend_fmod=1,OFFSET(PRE_CALC!J577,0,DEC_RATE), OFFSET(PRE_CALC!B577,0,DEC_RATE)), C629)</f>
        <v>-2.2935690690300001E-3</v>
      </c>
      <c r="E629" s="84">
        <f t="shared" ca="1" si="26"/>
        <v>17937.5</v>
      </c>
      <c r="F629" s="84">
        <f t="shared" ca="1" si="24"/>
        <v>-2.2935690690300001E-3</v>
      </c>
      <c r="G629" s="119">
        <f>IF(FilterType="FIR",  PRE_CALC!A577*Fdata, IF(F_default=1,G628+(4*Fnotch-0)/8192,G628+(F_stop-F_start)/8192) )</f>
        <v>17937.5</v>
      </c>
      <c r="H629" s="120">
        <f ca="1">IF(FilterType="FIR", OFFSET(PRE_CALC!B577,0,DEC_RATE), C629)</f>
        <v>-2.2935690690300001E-3</v>
      </c>
    </row>
    <row r="630" spans="2:8" x14ac:dyDescent="0.2">
      <c r="B630" s="45">
        <f>IF(FilterType="FIR", IF(Extend_fmod, PRE_CALC!I578*Fm, PRE_CALC!A578*Fdata), IF(F_default=1,B629+(4*Fnotch-0)/8192,B629+(F_stop-F_start)/8192) )</f>
        <v>17968.75</v>
      </c>
      <c r="C630" s="39">
        <f t="shared" si="25"/>
        <v>-2.5986939511879643E-2</v>
      </c>
      <c r="D630" s="84">
        <f ca="1">IF(FilterType="FIR", IF(Extend_fmod=1,OFFSET(PRE_CALC!J578,0,DEC_RATE), OFFSET(PRE_CALC!B578,0,DEC_RATE)), C630)</f>
        <v>-2.30541530058E-3</v>
      </c>
      <c r="E630" s="84">
        <f t="shared" ca="1" si="26"/>
        <v>17968.75</v>
      </c>
      <c r="F630" s="84">
        <f t="shared" ca="1" si="24"/>
        <v>-2.30541530058E-3</v>
      </c>
      <c r="G630" s="119">
        <f>IF(FilterType="FIR",  PRE_CALC!A578*Fdata, IF(F_default=1,G629+(4*Fnotch-0)/8192,G629+(F_stop-F_start)/8192) )</f>
        <v>17968.75</v>
      </c>
      <c r="H630" s="120">
        <f ca="1">IF(FilterType="FIR", OFFSET(PRE_CALC!B578,0,DEC_RATE), C630)</f>
        <v>-2.30541530058E-3</v>
      </c>
    </row>
    <row r="631" spans="2:8" x14ac:dyDescent="0.2">
      <c r="B631" s="45">
        <f>IF(FilterType="FIR", IF(Extend_fmod, PRE_CALC!I579*Fm, PRE_CALC!A579*Fdata), IF(F_default=1,B630+(4*Fnotch-0)/8192,B630+(F_stop-F_start)/8192) )</f>
        <v>18000</v>
      </c>
      <c r="C631" s="39">
        <f t="shared" si="25"/>
        <v>-2.607741680890226E-2</v>
      </c>
      <c r="D631" s="84">
        <f ca="1">IF(FilterType="FIR", IF(Extend_fmod=1,OFFSET(PRE_CALC!J579,0,DEC_RATE), OFFSET(PRE_CALC!B579,0,DEC_RATE)), C631)</f>
        <v>-2.3165670712899998E-3</v>
      </c>
      <c r="E631" s="84">
        <f t="shared" ca="1" si="26"/>
        <v>18000</v>
      </c>
      <c r="F631" s="84">
        <f t="shared" ref="F631:F694" ca="1" si="27">IF(G631&lt;=F_PB,H631, OFFSET(H:H,MATCH(F_PB-0.0001,G:G),0,1))</f>
        <v>-2.3165670712899998E-3</v>
      </c>
      <c r="G631" s="119">
        <f>IF(FilterType="FIR",  PRE_CALC!A579*Fdata, IF(F_default=1,G630+(4*Fnotch-0)/8192,G630+(F_stop-F_start)/8192) )</f>
        <v>18000</v>
      </c>
      <c r="H631" s="120">
        <f ca="1">IF(FilterType="FIR", OFFSET(PRE_CALC!B579,0,DEC_RATE), C631)</f>
        <v>-2.3165670712899998E-3</v>
      </c>
    </row>
    <row r="632" spans="2:8" x14ac:dyDescent="0.2">
      <c r="B632" s="45">
        <f>IF(FilterType="FIR", IF(Extend_fmod, PRE_CALC!I580*Fm, PRE_CALC!A580*Fdata), IF(F_default=1,B631+(4*Fnotch-0)/8192,B631+(F_stop-F_start)/8192) )</f>
        <v>18031.25</v>
      </c>
      <c r="C632" s="39">
        <f t="shared" ref="C632:C695" si="28">MAX(20*LOG(ABS(   (1/s_dec*SIN(s_dec*$B632/Fm*PI())/SIN($B632/Fm*PI()))^(order-1) * (1/s_dec2*SIN(s_dec2*$B632/Fm*PI())/SIN($B632/Fm*PI()))  )), -160)</f>
        <v>-2.6168051386037283E-2</v>
      </c>
      <c r="D632" s="84">
        <f ca="1">IF(FilterType="FIR", IF(Extend_fmod=1,OFFSET(PRE_CALC!J580,0,DEC_RATE), OFFSET(PRE_CALC!B580,0,DEC_RATE)), C632)</f>
        <v>-2.3270195990699998E-3</v>
      </c>
      <c r="E632" s="84">
        <f t="shared" ref="E632:E695" ca="1" si="29">IF(G632&lt;=F_PB,G632, OFFSET(G:G,MATCH(F_PB-0.0001,G:G),0,1) )</f>
        <v>18031.25</v>
      </c>
      <c r="F632" s="84">
        <f t="shared" ca="1" si="27"/>
        <v>-2.3270195990699998E-3</v>
      </c>
      <c r="G632" s="119">
        <f>IF(FilterType="FIR",  PRE_CALC!A580*Fdata, IF(F_default=1,G631+(4*Fnotch-0)/8192,G631+(F_stop-F_start)/8192) )</f>
        <v>18031.25</v>
      </c>
      <c r="H632" s="120">
        <f ca="1">IF(FilterType="FIR", OFFSET(PRE_CALC!B580,0,DEC_RATE), C632)</f>
        <v>-2.3270195990699998E-3</v>
      </c>
    </row>
    <row r="633" spans="2:8" x14ac:dyDescent="0.2">
      <c r="B633" s="45">
        <f>IF(FilterType="FIR", IF(Extend_fmod, PRE_CALC!I581*Fm, PRE_CALC!A581*Fdata), IF(F_default=1,B632+(4*Fnotch-0)/8192,B632+(F_stop-F_start)/8192) )</f>
        <v>18062.5</v>
      </c>
      <c r="C633" s="39">
        <f t="shared" si="28"/>
        <v>-2.625884324363011E-2</v>
      </c>
      <c r="D633" s="84">
        <f ca="1">IF(FilterType="FIR", IF(Extend_fmod=1,OFFSET(PRE_CALC!J581,0,DEC_RATE), OFFSET(PRE_CALC!B581,0,DEC_RATE)), C633)</f>
        <v>-2.3367684032399999E-3</v>
      </c>
      <c r="E633" s="84">
        <f t="shared" ca="1" si="29"/>
        <v>18062.5</v>
      </c>
      <c r="F633" s="84">
        <f t="shared" ca="1" si="27"/>
        <v>-2.3367684032399999E-3</v>
      </c>
      <c r="G633" s="119">
        <f>IF(FilterType="FIR",  PRE_CALC!A581*Fdata, IF(F_default=1,G632+(4*Fnotch-0)/8192,G632+(F_stop-F_start)/8192) )</f>
        <v>18062.5</v>
      </c>
      <c r="H633" s="120">
        <f ca="1">IF(FilterType="FIR", OFFSET(PRE_CALC!B581,0,DEC_RATE), C633)</f>
        <v>-2.3367684032399999E-3</v>
      </c>
    </row>
    <row r="634" spans="2:8" x14ac:dyDescent="0.2">
      <c r="B634" s="45">
        <f>IF(FilterType="FIR", IF(Extend_fmod, PRE_CALC!I582*Fm, PRE_CALC!A582*Fdata), IF(F_default=1,B633+(4*Fnotch-0)/8192,B633+(F_stop-F_start)/8192) )</f>
        <v>18093.75</v>
      </c>
      <c r="C634" s="39">
        <f t="shared" si="28"/>
        <v>-2.6349792382012363E-2</v>
      </c>
      <c r="D634" s="84">
        <f ca="1">IF(FilterType="FIR", IF(Extend_fmod=1,OFFSET(PRE_CALC!J582,0,DEC_RATE), OFFSET(PRE_CALC!B582,0,DEC_RATE)), C634)</f>
        <v>-2.3458093065000002E-3</v>
      </c>
      <c r="E634" s="84">
        <f t="shared" ca="1" si="29"/>
        <v>18093.75</v>
      </c>
      <c r="F634" s="84">
        <f t="shared" ca="1" si="27"/>
        <v>-2.3458093065000002E-3</v>
      </c>
      <c r="G634" s="119">
        <f>IF(FilterType="FIR",  PRE_CALC!A582*Fdata, IF(F_default=1,G633+(4*Fnotch-0)/8192,G633+(F_stop-F_start)/8192) )</f>
        <v>18093.75</v>
      </c>
      <c r="H634" s="120">
        <f ca="1">IF(FilterType="FIR", OFFSET(PRE_CALC!B582,0,DEC_RATE), C634)</f>
        <v>-2.3458093065000002E-3</v>
      </c>
    </row>
    <row r="635" spans="2:8" x14ac:dyDescent="0.2">
      <c r="B635" s="45">
        <f>IF(FilterType="FIR", IF(Extend_fmod, PRE_CALC!I583*Fm, PRE_CALC!A583*Fdata), IF(F_default=1,B634+(4*Fnotch-0)/8192,B634+(F_stop-F_start)/8192) )</f>
        <v>18125</v>
      </c>
      <c r="C635" s="39">
        <f t="shared" si="28"/>
        <v>-2.64408988015425E-2</v>
      </c>
      <c r="D635" s="84">
        <f ca="1">IF(FilterType="FIR", IF(Extend_fmod=1,OFFSET(PRE_CALC!J583,0,DEC_RATE), OFFSET(PRE_CALC!B583,0,DEC_RATE)), C635)</f>
        <v>-2.3541384369200002E-3</v>
      </c>
      <c r="E635" s="84">
        <f t="shared" ca="1" si="29"/>
        <v>18125</v>
      </c>
      <c r="F635" s="84">
        <f t="shared" ca="1" si="27"/>
        <v>-2.3541384369200002E-3</v>
      </c>
      <c r="G635" s="119">
        <f>IF(FilterType="FIR",  PRE_CALC!A583*Fdata, IF(F_default=1,G634+(4*Fnotch-0)/8192,G634+(F_stop-F_start)/8192) )</f>
        <v>18125</v>
      </c>
      <c r="H635" s="120">
        <f ca="1">IF(FilterType="FIR", OFFSET(PRE_CALC!B583,0,DEC_RATE), C635)</f>
        <v>-2.3541384369200002E-3</v>
      </c>
    </row>
    <row r="636" spans="2:8" x14ac:dyDescent="0.2">
      <c r="B636" s="45">
        <f>IF(FilterType="FIR", IF(Extend_fmod, PRE_CALC!I584*Fm, PRE_CALC!A584*Fdata), IF(F_default=1,B635+(4*Fnotch-0)/8192,B635+(F_stop-F_start)/8192) )</f>
        <v>18156.25</v>
      </c>
      <c r="C636" s="39">
        <f t="shared" si="28"/>
        <v>-2.6532162502540986E-2</v>
      </c>
      <c r="D636" s="84">
        <f ca="1">IF(FilterType="FIR", IF(Extend_fmod=1,OFFSET(PRE_CALC!J584,0,DEC_RATE), OFFSET(PRE_CALC!B584,0,DEC_RATE)), C636)</f>
        <v>-2.3617522296499999E-3</v>
      </c>
      <c r="E636" s="84">
        <f t="shared" ca="1" si="29"/>
        <v>18156.25</v>
      </c>
      <c r="F636" s="84">
        <f t="shared" ca="1" si="27"/>
        <v>-2.3617522296499999E-3</v>
      </c>
      <c r="G636" s="119">
        <f>IF(FilterType="FIR",  PRE_CALC!A584*Fdata, IF(F_default=1,G635+(4*Fnotch-0)/8192,G635+(F_stop-F_start)/8192) )</f>
        <v>18156.25</v>
      </c>
      <c r="H636" s="120">
        <f ca="1">IF(FilterType="FIR", OFFSET(PRE_CALC!B584,0,DEC_RATE), C636)</f>
        <v>-2.3617522296499999E-3</v>
      </c>
    </row>
    <row r="637" spans="2:8" x14ac:dyDescent="0.2">
      <c r="B637" s="45">
        <f>IF(FilterType="FIR", IF(Extend_fmod, PRE_CALC!I585*Fm, PRE_CALC!A585*Fdata), IF(F_default=1,B636+(4*Fnotch-0)/8192,B636+(F_stop-F_start)/8192) )</f>
        <v>18187.5</v>
      </c>
      <c r="C637" s="39">
        <f t="shared" si="28"/>
        <v>-2.6623583485355134E-2</v>
      </c>
      <c r="D637" s="84">
        <f ca="1">IF(FilterType="FIR", IF(Extend_fmod=1,OFFSET(PRE_CALC!J585,0,DEC_RATE), OFFSET(PRE_CALC!B585,0,DEC_RATE)), C637)</f>
        <v>-2.3686474285900001E-3</v>
      </c>
      <c r="E637" s="84">
        <f t="shared" ca="1" si="29"/>
        <v>18187.5</v>
      </c>
      <c r="F637" s="84">
        <f t="shared" ca="1" si="27"/>
        <v>-2.3686474285900001E-3</v>
      </c>
      <c r="G637" s="119">
        <f>IF(FilterType="FIR",  PRE_CALC!A585*Fdata, IF(F_default=1,G636+(4*Fnotch-0)/8192,G636+(F_stop-F_start)/8192) )</f>
        <v>18187.5</v>
      </c>
      <c r="H637" s="120">
        <f ca="1">IF(FilterType="FIR", OFFSET(PRE_CALC!B585,0,DEC_RATE), C637)</f>
        <v>-2.3686474285900001E-3</v>
      </c>
    </row>
    <row r="638" spans="2:8" x14ac:dyDescent="0.2">
      <c r="B638" s="45">
        <f>IF(FilterType="FIR", IF(Extend_fmod, PRE_CALC!I586*Fm, PRE_CALC!A586*Fdata), IF(F_default=1,B637+(4*Fnotch-0)/8192,B637+(F_stop-F_start)/8192) )</f>
        <v>18218.75</v>
      </c>
      <c r="C638" s="39">
        <f t="shared" si="28"/>
        <v>-2.6715161750336842E-2</v>
      </c>
      <c r="D638" s="84">
        <f ca="1">IF(FilterType="FIR", IF(Extend_fmod=1,OFFSET(PRE_CALC!J586,0,DEC_RATE), OFFSET(PRE_CALC!B586,0,DEC_RATE)), C638)</f>
        <v>-2.37482108789E-3</v>
      </c>
      <c r="E638" s="84">
        <f t="shared" ca="1" si="29"/>
        <v>18218.75</v>
      </c>
      <c r="F638" s="84">
        <f t="shared" ca="1" si="27"/>
        <v>-2.37482108789E-3</v>
      </c>
      <c r="G638" s="119">
        <f>IF(FilterType="FIR",  PRE_CALC!A586*Fdata, IF(F_default=1,G637+(4*Fnotch-0)/8192,G637+(F_stop-F_start)/8192) )</f>
        <v>18218.75</v>
      </c>
      <c r="H638" s="120">
        <f ca="1">IF(FilterType="FIR", OFFSET(PRE_CALC!B586,0,DEC_RATE), C638)</f>
        <v>-2.37482108789E-3</v>
      </c>
    </row>
    <row r="639" spans="2:8" x14ac:dyDescent="0.2">
      <c r="B639" s="45">
        <f>IF(FilterType="FIR", IF(Extend_fmod, PRE_CALC!I587*Fm, PRE_CALC!A587*Fdata), IF(F_default=1,B638+(4*Fnotch-0)/8192,B638+(F_stop-F_start)/8192) )</f>
        <v>18250</v>
      </c>
      <c r="C639" s="39">
        <f t="shared" si="28"/>
        <v>-2.6806897297811626E-2</v>
      </c>
      <c r="D639" s="84">
        <f ca="1">IF(FilterType="FIR", IF(Extend_fmod=1,OFFSET(PRE_CALC!J587,0,DEC_RATE), OFFSET(PRE_CALC!B587,0,DEC_RATE)), C639)</f>
        <v>-2.3802705732800002E-3</v>
      </c>
      <c r="E639" s="84">
        <f t="shared" ca="1" si="29"/>
        <v>18250</v>
      </c>
      <c r="F639" s="84">
        <f t="shared" ca="1" si="27"/>
        <v>-2.3802705732800002E-3</v>
      </c>
      <c r="G639" s="119">
        <f>IF(FilterType="FIR",  PRE_CALC!A587*Fdata, IF(F_default=1,G638+(4*Fnotch-0)/8192,G638+(F_stop-F_start)/8192) )</f>
        <v>18250</v>
      </c>
      <c r="H639" s="120">
        <f ca="1">IF(FilterType="FIR", OFFSET(PRE_CALC!B587,0,DEC_RATE), C639)</f>
        <v>-2.3802705732800002E-3</v>
      </c>
    </row>
    <row r="640" spans="2:8" x14ac:dyDescent="0.2">
      <c r="B640" s="45">
        <f>IF(FilterType="FIR", IF(Extend_fmod, PRE_CALC!I588*Fm, PRE_CALC!A588*Fdata), IF(F_default=1,B639+(4*Fnotch-0)/8192,B639+(F_stop-F_start)/8192) )</f>
        <v>18281.25</v>
      </c>
      <c r="C640" s="39">
        <f t="shared" si="28"/>
        <v>-2.6898790128133787E-2</v>
      </c>
      <c r="D640" s="84">
        <f ca="1">IF(FilterType="FIR", IF(Extend_fmod=1,OFFSET(PRE_CALC!J588,0,DEC_RATE), OFFSET(PRE_CALC!B588,0,DEC_RATE)), C640)</f>
        <v>-2.38499356338E-3</v>
      </c>
      <c r="E640" s="84">
        <f t="shared" ca="1" si="29"/>
        <v>18281.25</v>
      </c>
      <c r="F640" s="84">
        <f t="shared" ca="1" si="27"/>
        <v>-2.38499356338E-3</v>
      </c>
      <c r="G640" s="119">
        <f>IF(FilterType="FIR",  PRE_CALC!A588*Fdata, IF(F_default=1,G639+(4*Fnotch-0)/8192,G639+(F_stop-F_start)/8192) )</f>
        <v>18281.25</v>
      </c>
      <c r="H640" s="120">
        <f ca="1">IF(FilterType="FIR", OFFSET(PRE_CALC!B588,0,DEC_RATE), C640)</f>
        <v>-2.38499356338E-3</v>
      </c>
    </row>
    <row r="641" spans="2:8" x14ac:dyDescent="0.2">
      <c r="B641" s="45">
        <f>IF(FilterType="FIR", IF(Extend_fmod, PRE_CALC!I589*Fm, PRE_CALC!A589*Fdata), IF(F_default=1,B640+(4*Fnotch-0)/8192,B640+(F_stop-F_start)/8192) )</f>
        <v>18312.5</v>
      </c>
      <c r="C641" s="39">
        <f t="shared" si="28"/>
        <v>-2.6990840241642847E-2</v>
      </c>
      <c r="D641" s="84">
        <f ca="1">IF(FilterType="FIR", IF(Extend_fmod=1,OFFSET(PRE_CALC!J589,0,DEC_RATE), OFFSET(PRE_CALC!B589,0,DEC_RATE)), C641)</f>
        <v>-2.3889880507299999E-3</v>
      </c>
      <c r="E641" s="84">
        <f t="shared" ca="1" si="29"/>
        <v>18312.5</v>
      </c>
      <c r="F641" s="84">
        <f t="shared" ca="1" si="27"/>
        <v>-2.3889880507299999E-3</v>
      </c>
      <c r="G641" s="119">
        <f>IF(FilterType="FIR",  PRE_CALC!A589*Fdata, IF(F_default=1,G640+(4*Fnotch-0)/8192,G640+(F_stop-F_start)/8192) )</f>
        <v>18312.5</v>
      </c>
      <c r="H641" s="120">
        <f ca="1">IF(FilterType="FIR", OFFSET(PRE_CALC!B589,0,DEC_RATE), C641)</f>
        <v>-2.3889880507299999E-3</v>
      </c>
    </row>
    <row r="642" spans="2:8" x14ac:dyDescent="0.2">
      <c r="B642" s="45">
        <f>IF(FilterType="FIR", IF(Extend_fmod, PRE_CALC!I590*Fm, PRE_CALC!A590*Fdata), IF(F_default=1,B641+(4*Fnotch-0)/8192,B641+(F_stop-F_start)/8192) )</f>
        <v>18343.75</v>
      </c>
      <c r="C642" s="39">
        <f t="shared" si="28"/>
        <v>-2.7083047638683896E-2</v>
      </c>
      <c r="D642" s="84">
        <f ca="1">IF(FilterType="FIR", IF(Extend_fmod=1,OFFSET(PRE_CALC!J590,0,DEC_RATE), OFFSET(PRE_CALC!B590,0,DEC_RATE)), C642)</f>
        <v>-2.3922523427999999E-3</v>
      </c>
      <c r="E642" s="84">
        <f t="shared" ca="1" si="29"/>
        <v>18343.75</v>
      </c>
      <c r="F642" s="84">
        <f t="shared" ca="1" si="27"/>
        <v>-2.3922523427999999E-3</v>
      </c>
      <c r="G642" s="119">
        <f>IF(FilterType="FIR",  PRE_CALC!A590*Fdata, IF(F_default=1,G641+(4*Fnotch-0)/8192,G641+(F_stop-F_start)/8192) )</f>
        <v>18343.75</v>
      </c>
      <c r="H642" s="120">
        <f ca="1">IF(FilterType="FIR", OFFSET(PRE_CALC!B590,0,DEC_RATE), C642)</f>
        <v>-2.3922523427999999E-3</v>
      </c>
    </row>
    <row r="643" spans="2:8" x14ac:dyDescent="0.2">
      <c r="B643" s="45">
        <f>IF(FilterType="FIR", IF(Extend_fmod, PRE_CALC!I591*Fm, PRE_CALC!A591*Fdata), IF(F_default=1,B642+(4*Fnotch-0)/8192,B642+(F_stop-F_start)/8192) )</f>
        <v>18375</v>
      </c>
      <c r="C643" s="39">
        <f t="shared" si="28"/>
        <v>-2.7175412319599815E-2</v>
      </c>
      <c r="D643" s="84">
        <f ca="1">IF(FilterType="FIR", IF(Extend_fmod=1,OFFSET(PRE_CALC!J591,0,DEC_RATE), OFFSET(PRE_CALC!B591,0,DEC_RATE)), C643)</f>
        <v>-2.3947850627799999E-3</v>
      </c>
      <c r="E643" s="84">
        <f t="shared" ca="1" si="29"/>
        <v>18375</v>
      </c>
      <c r="F643" s="84">
        <f t="shared" ca="1" si="27"/>
        <v>-2.3947850627799999E-3</v>
      </c>
      <c r="G643" s="119">
        <f>IF(FilterType="FIR",  PRE_CALC!A591*Fdata, IF(F_default=1,G642+(4*Fnotch-0)/8192,G642+(F_stop-F_start)/8192) )</f>
        <v>18375</v>
      </c>
      <c r="H643" s="120">
        <f ca="1">IF(FilterType="FIR", OFFSET(PRE_CALC!B591,0,DEC_RATE), C643)</f>
        <v>-2.3947850627799999E-3</v>
      </c>
    </row>
    <row r="644" spans="2:8" x14ac:dyDescent="0.2">
      <c r="B644" s="45">
        <f>IF(FilterType="FIR", IF(Extend_fmod, PRE_CALC!I592*Fm, PRE_CALC!A592*Fdata), IF(F_default=1,B643+(4*Fnotch-0)/8192,B643+(F_stop-F_start)/8192) )</f>
        <v>18406.25</v>
      </c>
      <c r="C644" s="39">
        <f t="shared" si="28"/>
        <v>-2.7267934284737127E-2</v>
      </c>
      <c r="D644" s="84">
        <f ca="1">IF(FilterType="FIR", IF(Extend_fmod=1,OFFSET(PRE_CALC!J592,0,DEC_RATE), OFFSET(PRE_CALC!B592,0,DEC_RATE)), C644)</f>
        <v>-2.3965851502900002E-3</v>
      </c>
      <c r="E644" s="84">
        <f t="shared" ca="1" si="29"/>
        <v>18406.25</v>
      </c>
      <c r="F644" s="84">
        <f t="shared" ca="1" si="27"/>
        <v>-2.3965851502900002E-3</v>
      </c>
      <c r="G644" s="119">
        <f>IF(FilterType="FIR",  PRE_CALC!A592*Fdata, IF(F_default=1,G643+(4*Fnotch-0)/8192,G643+(F_stop-F_start)/8192) )</f>
        <v>18406.25</v>
      </c>
      <c r="H644" s="120">
        <f ca="1">IF(FilterType="FIR", OFFSET(PRE_CALC!B592,0,DEC_RATE), C644)</f>
        <v>-2.3965851502900002E-3</v>
      </c>
    </row>
    <row r="645" spans="2:8" x14ac:dyDescent="0.2">
      <c r="B645" s="45">
        <f>IF(FilterType="FIR", IF(Extend_fmod, PRE_CALC!I593*Fm, PRE_CALC!A593*Fdata), IF(F_default=1,B644+(4*Fnotch-0)/8192,B644+(F_stop-F_start)/8192) )</f>
        <v>18437.5</v>
      </c>
      <c r="C645" s="39">
        <f t="shared" si="28"/>
        <v>-2.7360613534441108E-2</v>
      </c>
      <c r="D645" s="84">
        <f ca="1">IF(FilterType="FIR", IF(Extend_fmod=1,OFFSET(PRE_CALC!J593,0,DEC_RATE), OFFSET(PRE_CALC!B593,0,DEC_RATE)), C645)</f>
        <v>-2.3976518619299998E-3</v>
      </c>
      <c r="E645" s="84">
        <f t="shared" ca="1" si="29"/>
        <v>18437.5</v>
      </c>
      <c r="F645" s="84">
        <f t="shared" ca="1" si="27"/>
        <v>-2.3976518619299998E-3</v>
      </c>
      <c r="G645" s="119">
        <f>IF(FilterType="FIR",  PRE_CALC!A593*Fdata, IF(F_default=1,G644+(4*Fnotch-0)/8192,G644+(F_stop-F_start)/8192) )</f>
        <v>18437.5</v>
      </c>
      <c r="H645" s="120">
        <f ca="1">IF(FilterType="FIR", OFFSET(PRE_CALC!B593,0,DEC_RATE), C645)</f>
        <v>-2.3976518619299998E-3</v>
      </c>
    </row>
    <row r="646" spans="2:8" x14ac:dyDescent="0.2">
      <c r="B646" s="45">
        <f>IF(FilterType="FIR", IF(Extend_fmod, PRE_CALC!I594*Fm, PRE_CALC!A594*Fdata), IF(F_default=1,B645+(4*Fnotch-0)/8192,B645+(F_stop-F_start)/8192) )</f>
        <v>18468.75</v>
      </c>
      <c r="C646" s="39">
        <f t="shared" si="28"/>
        <v>-2.7453450069058735E-2</v>
      </c>
      <c r="D646" s="84">
        <f ca="1">IF(FilterType="FIR", IF(Extend_fmod=1,OFFSET(PRE_CALC!J594,0,DEC_RATE), OFFSET(PRE_CALC!B594,0,DEC_RATE)), C646)</f>
        <v>-2.3979847716700002E-3</v>
      </c>
      <c r="E646" s="84">
        <f t="shared" ca="1" si="29"/>
        <v>18468.75</v>
      </c>
      <c r="F646" s="84">
        <f t="shared" ca="1" si="27"/>
        <v>-2.3979847716700002E-3</v>
      </c>
      <c r="G646" s="119">
        <f>IF(FilterType="FIR",  PRE_CALC!A594*Fdata, IF(F_default=1,G645+(4*Fnotch-0)/8192,G645+(F_stop-F_start)/8192) )</f>
        <v>18468.75</v>
      </c>
      <c r="H646" s="120">
        <f ca="1">IF(FilterType="FIR", OFFSET(PRE_CALC!B594,0,DEC_RATE), C646)</f>
        <v>-2.3979847716700002E-3</v>
      </c>
    </row>
    <row r="647" spans="2:8" x14ac:dyDescent="0.2">
      <c r="B647" s="45">
        <f>IF(FilterType="FIR", IF(Extend_fmod, PRE_CALC!I595*Fm, PRE_CALC!A595*Fdata), IF(F_default=1,B646+(4*Fnotch-0)/8192,B646+(F_stop-F_start)/8192) )</f>
        <v>18500</v>
      </c>
      <c r="C647" s="39">
        <f t="shared" si="28"/>
        <v>-2.7546443888930912E-2</v>
      </c>
      <c r="D647" s="84">
        <f ca="1">IF(FilterType="FIR", IF(Extend_fmod=1,OFFSET(PRE_CALC!J595,0,DEC_RATE), OFFSET(PRE_CALC!B595,0,DEC_RATE)), C647)</f>
        <v>-2.3975837711699998E-3</v>
      </c>
      <c r="E647" s="84">
        <f t="shared" ca="1" si="29"/>
        <v>18500</v>
      </c>
      <c r="F647" s="84">
        <f t="shared" ca="1" si="27"/>
        <v>-2.3975837711699998E-3</v>
      </c>
      <c r="G647" s="119">
        <f>IF(FilterType="FIR",  PRE_CALC!A595*Fdata, IF(F_default=1,G646+(4*Fnotch-0)/8192,G646+(F_stop-F_start)/8192) )</f>
        <v>18500</v>
      </c>
      <c r="H647" s="120">
        <f ca="1">IF(FilterType="FIR", OFFSET(PRE_CALC!B595,0,DEC_RATE), C647)</f>
        <v>-2.3975837711699998E-3</v>
      </c>
    </row>
    <row r="648" spans="2:8" x14ac:dyDescent="0.2">
      <c r="B648" s="45">
        <f>IF(FilterType="FIR", IF(Extend_fmod, PRE_CALC!I596*Fm, PRE_CALC!A596*Fdata), IF(F_default=1,B647+(4*Fnotch-0)/8192,B647+(F_stop-F_start)/8192) )</f>
        <v>18531.25</v>
      </c>
      <c r="C648" s="39">
        <f t="shared" si="28"/>
        <v>-2.7639594994420542E-2</v>
      </c>
      <c r="D648" s="84">
        <f ca="1">IF(FilterType="FIR", IF(Extend_fmod=1,OFFSET(PRE_CALC!J596,0,DEC_RATE), OFFSET(PRE_CALC!B596,0,DEC_RATE)), C648)</f>
        <v>-2.3964490698599999E-3</v>
      </c>
      <c r="E648" s="84">
        <f t="shared" ca="1" si="29"/>
        <v>18531.25</v>
      </c>
      <c r="F648" s="84">
        <f t="shared" ca="1" si="27"/>
        <v>-2.3964490698599999E-3</v>
      </c>
      <c r="G648" s="119">
        <f>IF(FilterType="FIR",  PRE_CALC!A596*Fdata, IF(F_default=1,G647+(4*Fnotch-0)/8192,G647+(F_stop-F_start)/8192) )</f>
        <v>18531.25</v>
      </c>
      <c r="H648" s="120">
        <f ca="1">IF(FilterType="FIR", OFFSET(PRE_CALC!B596,0,DEC_RATE), C648)</f>
        <v>-2.3964490698599999E-3</v>
      </c>
    </row>
    <row r="649" spans="2:8" x14ac:dyDescent="0.2">
      <c r="B649" s="45">
        <f>IF(FilterType="FIR", IF(Extend_fmod, PRE_CALC!I597*Fm, PRE_CALC!A597*Fdata), IF(F_default=1,B648+(4*Fnotch-0)/8192,B648+(F_stop-F_start)/8192) )</f>
        <v>18562.5</v>
      </c>
      <c r="C649" s="39">
        <f t="shared" si="28"/>
        <v>-2.7732903385855455E-2</v>
      </c>
      <c r="D649" s="84">
        <f ca="1">IF(FilterType="FIR", IF(Extend_fmod=1,OFFSET(PRE_CALC!J597,0,DEC_RATE), OFFSET(PRE_CALC!B597,0,DEC_RATE)), C649)</f>
        <v>-2.3945811949900001E-3</v>
      </c>
      <c r="E649" s="84">
        <f t="shared" ca="1" si="29"/>
        <v>18562.5</v>
      </c>
      <c r="F649" s="84">
        <f t="shared" ca="1" si="27"/>
        <v>-2.3945811949900001E-3</v>
      </c>
      <c r="G649" s="119">
        <f>IF(FilterType="FIR",  PRE_CALC!A597*Fdata, IF(F_default=1,G648+(4*Fnotch-0)/8192,G648+(F_stop-F_start)/8192) )</f>
        <v>18562.5</v>
      </c>
      <c r="H649" s="120">
        <f ca="1">IF(FilterType="FIR", OFFSET(PRE_CALC!B597,0,DEC_RATE), C649)</f>
        <v>-2.3945811949900001E-3</v>
      </c>
    </row>
    <row r="650" spans="2:8" x14ac:dyDescent="0.2">
      <c r="B650" s="45">
        <f>IF(FilterType="FIR", IF(Extend_fmod, PRE_CALC!I598*Fm, PRE_CALC!A598*Fdata), IF(F_default=1,B649+(4*Fnotch-0)/8192,B649+(F_stop-F_start)/8192) )</f>
        <v>18593.75</v>
      </c>
      <c r="C650" s="39">
        <f t="shared" si="28"/>
        <v>-2.7826369063605777E-2</v>
      </c>
      <c r="D650" s="84">
        <f ca="1">IF(FilterType="FIR", IF(Extend_fmod=1,OFFSET(PRE_CALC!J598,0,DEC_RATE), OFFSET(PRE_CALC!B598,0,DEC_RATE)), C650)</f>
        <v>-2.3919809914499999E-3</v>
      </c>
      <c r="E650" s="84">
        <f t="shared" ca="1" si="29"/>
        <v>18593.75</v>
      </c>
      <c r="F650" s="84">
        <f t="shared" ca="1" si="27"/>
        <v>-2.3919809914499999E-3</v>
      </c>
      <c r="G650" s="119">
        <f>IF(FilterType="FIR",  PRE_CALC!A598*Fdata, IF(F_default=1,G649+(4*Fnotch-0)/8192,G649+(F_stop-F_start)/8192) )</f>
        <v>18593.75</v>
      </c>
      <c r="H650" s="120">
        <f ca="1">IF(FilterType="FIR", OFFSET(PRE_CALC!B598,0,DEC_RATE), C650)</f>
        <v>-2.3919809914499999E-3</v>
      </c>
    </row>
    <row r="651" spans="2:8" x14ac:dyDescent="0.2">
      <c r="B651" s="45">
        <f>IF(FilterType="FIR", IF(Extend_fmod, PRE_CALC!I599*Fm, PRE_CALC!A599*Fdata), IF(F_default=1,B650+(4*Fnotch-0)/8192,B650+(F_stop-F_start)/8192) )</f>
        <v>18625</v>
      </c>
      <c r="C651" s="39">
        <f t="shared" si="28"/>
        <v>-2.7919992027993015E-2</v>
      </c>
      <c r="D651" s="84">
        <f ca="1">IF(FilterType="FIR", IF(Extend_fmod=1,OFFSET(PRE_CALC!J599,0,DEC_RATE), OFFSET(PRE_CALC!B599,0,DEC_RATE)), C651)</f>
        <v>-2.38864962152E-3</v>
      </c>
      <c r="E651" s="84">
        <f t="shared" ca="1" si="29"/>
        <v>18625</v>
      </c>
      <c r="F651" s="84">
        <f t="shared" ca="1" si="27"/>
        <v>-2.38864962152E-3</v>
      </c>
      <c r="G651" s="119">
        <f>IF(FilterType="FIR",  PRE_CALC!A599*Fdata, IF(F_default=1,G650+(4*Fnotch-0)/8192,G650+(F_stop-F_start)/8192) )</f>
        <v>18625</v>
      </c>
      <c r="H651" s="120">
        <f ca="1">IF(FilterType="FIR", OFFSET(PRE_CALC!B599,0,DEC_RATE), C651)</f>
        <v>-2.38864962152E-3</v>
      </c>
    </row>
    <row r="652" spans="2:8" x14ac:dyDescent="0.2">
      <c r="B652" s="45">
        <f>IF(FilterType="FIR", IF(Extend_fmod, PRE_CALC!I600*Fm, PRE_CALC!A600*Fdata), IF(F_default=1,B651+(4*Fnotch-0)/8192,B651+(F_stop-F_start)/8192) )</f>
        <v>18656.25</v>
      </c>
      <c r="C652" s="39">
        <f t="shared" si="28"/>
        <v>-2.8013772279394528E-2</v>
      </c>
      <c r="D652" s="84">
        <f ca="1">IF(FilterType="FIR", IF(Extend_fmod=1,OFFSET(PRE_CALC!J600,0,DEC_RATE), OFFSET(PRE_CALC!B600,0,DEC_RATE)), C652)</f>
        <v>-2.3845885644300001E-3</v>
      </c>
      <c r="E652" s="84">
        <f t="shared" ca="1" si="29"/>
        <v>18656.25</v>
      </c>
      <c r="F652" s="84">
        <f t="shared" ca="1" si="27"/>
        <v>-2.3845885644300001E-3</v>
      </c>
      <c r="G652" s="119">
        <f>IF(FilterType="FIR",  PRE_CALC!A600*Fdata, IF(F_default=1,G651+(4*Fnotch-0)/8192,G651+(F_stop-F_start)/8192) )</f>
        <v>18656.25</v>
      </c>
      <c r="H652" s="120">
        <f ca="1">IF(FilterType="FIR", OFFSET(PRE_CALC!B600,0,DEC_RATE), C652)</f>
        <v>-2.3845885644300001E-3</v>
      </c>
    </row>
    <row r="653" spans="2:8" x14ac:dyDescent="0.2">
      <c r="B653" s="45">
        <f>IF(FilterType="FIR", IF(Extend_fmod, PRE_CALC!I601*Fm, PRE_CALC!A601*Fdata), IF(F_default=1,B652+(4*Fnotch-0)/8192,B652+(F_stop-F_start)/8192) )</f>
        <v>18687.5</v>
      </c>
      <c r="C653" s="39">
        <f t="shared" si="28"/>
        <v>-2.8107709818152596E-2</v>
      </c>
      <c r="D653" s="84">
        <f ca="1">IF(FilterType="FIR", IF(Extend_fmod=1,OFFSET(PRE_CALC!J601,0,DEC_RATE), OFFSET(PRE_CALC!B601,0,DEC_RATE)), C653)</f>
        <v>-2.3797996158099999E-3</v>
      </c>
      <c r="E653" s="84">
        <f t="shared" ca="1" si="29"/>
        <v>18687.5</v>
      </c>
      <c r="F653" s="84">
        <f t="shared" ca="1" si="27"/>
        <v>-2.3797996158099999E-3</v>
      </c>
      <c r="G653" s="119">
        <f>IF(FilterType="FIR",  PRE_CALC!A601*Fdata, IF(F_default=1,G652+(4*Fnotch-0)/8192,G652+(F_stop-F_start)/8192) )</f>
        <v>18687.5</v>
      </c>
      <c r="H653" s="120">
        <f ca="1">IF(FilterType="FIR", OFFSET(PRE_CALC!B601,0,DEC_RATE), C653)</f>
        <v>-2.3797996158099999E-3</v>
      </c>
    </row>
    <row r="654" spans="2:8" x14ac:dyDescent="0.2">
      <c r="B654" s="45">
        <f>IF(FilterType="FIR", IF(Extend_fmod, PRE_CALC!I602*Fm, PRE_CALC!A602*Fdata), IF(F_default=1,B653+(4*Fnotch-0)/8192,B653+(F_stop-F_start)/8192) )</f>
        <v>18718.75</v>
      </c>
      <c r="C654" s="39">
        <f t="shared" si="28"/>
        <v>-2.8201804644616003E-2</v>
      </c>
      <c r="D654" s="84">
        <f ca="1">IF(FilterType="FIR", IF(Extend_fmod=1,OFFSET(PRE_CALC!J602,0,DEC_RATE), OFFSET(PRE_CALC!B602,0,DEC_RATE)), C654)</f>
        <v>-2.3742848870199999E-3</v>
      </c>
      <c r="E654" s="84">
        <f t="shared" ca="1" si="29"/>
        <v>18718.75</v>
      </c>
      <c r="F654" s="84">
        <f t="shared" ca="1" si="27"/>
        <v>-2.3742848870199999E-3</v>
      </c>
      <c r="G654" s="119">
        <f>IF(FilterType="FIR",  PRE_CALC!A602*Fdata, IF(F_default=1,G653+(4*Fnotch-0)/8192,G653+(F_stop-F_start)/8192) )</f>
        <v>18718.75</v>
      </c>
      <c r="H654" s="120">
        <f ca="1">IF(FilterType="FIR", OFFSET(PRE_CALC!B602,0,DEC_RATE), C654)</f>
        <v>-2.3742848870199999E-3</v>
      </c>
    </row>
    <row r="655" spans="2:8" x14ac:dyDescent="0.2">
      <c r="B655" s="45">
        <f>IF(FilterType="FIR", IF(Extend_fmod, PRE_CALC!I603*Fm, PRE_CALC!A603*Fdata), IF(F_default=1,B654+(4*Fnotch-0)/8192,B654+(F_stop-F_start)/8192) )</f>
        <v>18750</v>
      </c>
      <c r="C655" s="39">
        <f t="shared" si="28"/>
        <v>-2.8296056759133291E-2</v>
      </c>
      <c r="D655" s="84">
        <f ca="1">IF(FilterType="FIR", IF(Extend_fmod=1,OFFSET(PRE_CALC!J603,0,DEC_RATE), OFFSET(PRE_CALC!B603,0,DEC_RATE)), C655)</f>
        <v>-2.3680468042800002E-3</v>
      </c>
      <c r="E655" s="84">
        <f t="shared" ca="1" si="29"/>
        <v>18750</v>
      </c>
      <c r="F655" s="84">
        <f t="shared" ca="1" si="27"/>
        <v>-2.3680468042800002E-3</v>
      </c>
      <c r="G655" s="119">
        <f>IF(FilterType="FIR",  PRE_CALC!A603*Fdata, IF(F_default=1,G654+(4*Fnotch-0)/8192,G654+(F_stop-F_start)/8192) )</f>
        <v>18750</v>
      </c>
      <c r="H655" s="120">
        <f ca="1">IF(FilterType="FIR", OFFSET(PRE_CALC!B603,0,DEC_RATE), C655)</f>
        <v>-2.3680468042800002E-3</v>
      </c>
    </row>
    <row r="656" spans="2:8" x14ac:dyDescent="0.2">
      <c r="B656" s="45">
        <f>IF(FilterType="FIR", IF(Extend_fmod, PRE_CALC!I604*Fm, PRE_CALC!A604*Fdata), IF(F_default=1,B655+(4*Fnotch-0)/8192,B655+(F_stop-F_start)/8192) )</f>
        <v>18781.25</v>
      </c>
      <c r="C656" s="39">
        <f t="shared" si="28"/>
        <v>-2.8390466162060462E-2</v>
      </c>
      <c r="D656" s="84">
        <f ca="1">IF(FilterType="FIR", IF(Extend_fmod=1,OFFSET(PRE_CALC!J604,0,DEC_RATE), OFFSET(PRE_CALC!B604,0,DEC_RATE)), C656)</f>
        <v>-2.3610881077199999E-3</v>
      </c>
      <c r="E656" s="84">
        <f t="shared" ca="1" si="29"/>
        <v>18781.25</v>
      </c>
      <c r="F656" s="84">
        <f t="shared" ca="1" si="27"/>
        <v>-2.3610881077199999E-3</v>
      </c>
      <c r="G656" s="119">
        <f>IF(FilterType="FIR",  PRE_CALC!A604*Fdata, IF(F_default=1,G655+(4*Fnotch-0)/8192,G655+(F_stop-F_start)/8192) )</f>
        <v>18781.25</v>
      </c>
      <c r="H656" s="120">
        <f ca="1">IF(FilterType="FIR", OFFSET(PRE_CALC!B604,0,DEC_RATE), C656)</f>
        <v>-2.3610881077199999E-3</v>
      </c>
    </row>
    <row r="657" spans="2:8" x14ac:dyDescent="0.2">
      <c r="B657" s="45">
        <f>IF(FilterType="FIR", IF(Extend_fmod, PRE_CALC!I605*Fm, PRE_CALC!A605*Fdata), IF(F_default=1,B656+(4*Fnotch-0)/8192,B656+(F_stop-F_start)/8192) )</f>
        <v>18812.5</v>
      </c>
      <c r="C657" s="39">
        <f t="shared" si="28"/>
        <v>-2.8485032853752312E-2</v>
      </c>
      <c r="D657" s="84">
        <f ca="1">IF(FilterType="FIR", IF(Extend_fmod=1,OFFSET(PRE_CALC!J605,0,DEC_RATE), OFFSET(PRE_CALC!B605,0,DEC_RATE)), C657)</f>
        <v>-2.3534118502999998E-3</v>
      </c>
      <c r="E657" s="84">
        <f t="shared" ca="1" si="29"/>
        <v>18812.5</v>
      </c>
      <c r="F657" s="84">
        <f t="shared" ca="1" si="27"/>
        <v>-2.3534118502999998E-3</v>
      </c>
      <c r="G657" s="119">
        <f>IF(FilterType="FIR",  PRE_CALC!A605*Fdata, IF(F_default=1,G656+(4*Fnotch-0)/8192,G656+(F_stop-F_start)/8192) )</f>
        <v>18812.5</v>
      </c>
      <c r="H657" s="120">
        <f ca="1">IF(FilterType="FIR", OFFSET(PRE_CALC!B605,0,DEC_RATE), C657)</f>
        <v>-2.3534118502999998E-3</v>
      </c>
    </row>
    <row r="658" spans="2:8" x14ac:dyDescent="0.2">
      <c r="B658" s="45">
        <f>IF(FilterType="FIR", IF(Extend_fmod, PRE_CALC!I606*Fm, PRE_CALC!A606*Fdata), IF(F_default=1,B657+(4*Fnotch-0)/8192,B657+(F_stop-F_start)/8192) )</f>
        <v>18843.75</v>
      </c>
      <c r="C658" s="39">
        <f t="shared" si="28"/>
        <v>-2.857975683455273E-2</v>
      </c>
      <c r="D658" s="84">
        <f ca="1">IF(FilterType="FIR", IF(Extend_fmod=1,OFFSET(PRE_CALC!J606,0,DEC_RATE), OFFSET(PRE_CALC!B606,0,DEC_RATE)), C658)</f>
        <v>-2.3450213965099998E-3</v>
      </c>
      <c r="E658" s="84">
        <f t="shared" ca="1" si="29"/>
        <v>18843.75</v>
      </c>
      <c r="F658" s="84">
        <f t="shared" ca="1" si="27"/>
        <v>-2.3450213965099998E-3</v>
      </c>
      <c r="G658" s="119">
        <f>IF(FilterType="FIR",  PRE_CALC!A606*Fdata, IF(F_default=1,G657+(4*Fnotch-0)/8192,G657+(F_stop-F_start)/8192) )</f>
        <v>18843.75</v>
      </c>
      <c r="H658" s="120">
        <f ca="1">IF(FilterType="FIR", OFFSET(PRE_CALC!B606,0,DEC_RATE), C658)</f>
        <v>-2.3450213965099998E-3</v>
      </c>
    </row>
    <row r="659" spans="2:8" x14ac:dyDescent="0.2">
      <c r="B659" s="45">
        <f>IF(FilterType="FIR", IF(Extend_fmod, PRE_CALC!I607*Fm, PRE_CALC!A607*Fdata), IF(F_default=1,B658+(4*Fnotch-0)/8192,B658+(F_stop-F_start)/8192) )</f>
        <v>18875</v>
      </c>
      <c r="C659" s="39">
        <f t="shared" si="28"/>
        <v>-2.8674638104829522E-2</v>
      </c>
      <c r="D659" s="84">
        <f ca="1">IF(FilterType="FIR", IF(Extend_fmod=1,OFFSET(PRE_CALC!J607,0,DEC_RATE), OFFSET(PRE_CALC!B607,0,DEC_RATE)), C659)</f>
        <v>-2.3359204210400002E-3</v>
      </c>
      <c r="E659" s="84">
        <f t="shared" ca="1" si="29"/>
        <v>18875</v>
      </c>
      <c r="F659" s="84">
        <f t="shared" ca="1" si="27"/>
        <v>-2.3359204210400002E-3</v>
      </c>
      <c r="G659" s="119">
        <f>IF(FilterType="FIR",  PRE_CALC!A607*Fdata, IF(F_default=1,G658+(4*Fnotch-0)/8192,G658+(F_stop-F_start)/8192) )</f>
        <v>18875</v>
      </c>
      <c r="H659" s="120">
        <f ca="1">IF(FilterType="FIR", OFFSET(PRE_CALC!B607,0,DEC_RATE), C659)</f>
        <v>-2.3359204210400002E-3</v>
      </c>
    </row>
    <row r="660" spans="2:8" x14ac:dyDescent="0.2">
      <c r="B660" s="45">
        <f>IF(FilterType="FIR", IF(Extend_fmod, PRE_CALC!I608*Fm, PRE_CALC!A608*Fdata), IF(F_default=1,B659+(4*Fnotch-0)/8192,B659+(F_stop-F_start)/8192) )</f>
        <v>18906.25</v>
      </c>
      <c r="C660" s="39">
        <f t="shared" si="28"/>
        <v>-2.8769676664924138E-2</v>
      </c>
      <c r="D660" s="84">
        <f ca="1">IF(FilterType="FIR", IF(Extend_fmod=1,OFFSET(PRE_CALC!J608,0,DEC_RATE), OFFSET(PRE_CALC!B608,0,DEC_RATE)), C660)</f>
        <v>-2.3261129072400001E-3</v>
      </c>
      <c r="E660" s="84">
        <f t="shared" ca="1" si="29"/>
        <v>18906.25</v>
      </c>
      <c r="F660" s="84">
        <f t="shared" ca="1" si="27"/>
        <v>-2.3261129072400001E-3</v>
      </c>
      <c r="G660" s="119">
        <f>IF(FilterType="FIR",  PRE_CALC!A608*Fdata, IF(F_default=1,G659+(4*Fnotch-0)/8192,G659+(F_stop-F_start)/8192) )</f>
        <v>18906.25</v>
      </c>
      <c r="H660" s="120">
        <f ca="1">IF(FilterType="FIR", OFFSET(PRE_CALC!B608,0,DEC_RATE), C660)</f>
        <v>-2.3261129072400001E-3</v>
      </c>
    </row>
    <row r="661" spans="2:8" x14ac:dyDescent="0.2">
      <c r="B661" s="45">
        <f>IF(FilterType="FIR", IF(Extend_fmod, PRE_CALC!I609*Fm, PRE_CALC!A609*Fdata), IF(F_default=1,B660+(4*Fnotch-0)/8192,B660+(F_stop-F_start)/8192) )</f>
        <v>18937.5</v>
      </c>
      <c r="C661" s="39">
        <f t="shared" si="28"/>
        <v>-2.8864872515200958E-2</v>
      </c>
      <c r="D661" s="84">
        <f ca="1">IF(FilterType="FIR", IF(Extend_fmod=1,OFFSET(PRE_CALC!J609,0,DEC_RATE), OFFSET(PRE_CALC!B609,0,DEC_RATE)), C661)</f>
        <v>-2.3156031454799999E-3</v>
      </c>
      <c r="E661" s="84">
        <f t="shared" ca="1" si="29"/>
        <v>18937.5</v>
      </c>
      <c r="F661" s="84">
        <f t="shared" ca="1" si="27"/>
        <v>-2.3156031454799999E-3</v>
      </c>
      <c r="G661" s="119">
        <f>IF(FilterType="FIR",  PRE_CALC!A609*Fdata, IF(F_default=1,G660+(4*Fnotch-0)/8192,G660+(F_stop-F_start)/8192) )</f>
        <v>18937.5</v>
      </c>
      <c r="H661" s="120">
        <f ca="1">IF(FilterType="FIR", OFFSET(PRE_CALC!B609,0,DEC_RATE), C661)</f>
        <v>-2.3156031454799999E-3</v>
      </c>
    </row>
    <row r="662" spans="2:8" x14ac:dyDescent="0.2">
      <c r="B662" s="45">
        <f>IF(FilterType="FIR", IF(Extend_fmod, PRE_CALC!I610*Fm, PRE_CALC!A610*Fdata), IF(F_default=1,B661+(4*Fnotch-0)/8192,B661+(F_stop-F_start)/8192) )</f>
        <v>18968.75</v>
      </c>
      <c r="C662" s="39">
        <f t="shared" si="28"/>
        <v>-2.8960225656016372E-2</v>
      </c>
      <c r="D662" s="84">
        <f ca="1">IF(FilterType="FIR", IF(Extend_fmod=1,OFFSET(PRE_CALC!J610,0,DEC_RATE), OFFSET(PRE_CALC!B610,0,DEC_RATE)), C662)</f>
        <v>-2.3043957313599998E-3</v>
      </c>
      <c r="E662" s="84">
        <f t="shared" ca="1" si="29"/>
        <v>18968.75</v>
      </c>
      <c r="F662" s="84">
        <f t="shared" ca="1" si="27"/>
        <v>-2.3043957313599998E-3</v>
      </c>
      <c r="G662" s="119">
        <f>IF(FilterType="FIR",  PRE_CALC!A610*Fdata, IF(F_default=1,G661+(4*Fnotch-0)/8192,G661+(F_stop-F_start)/8192) )</f>
        <v>18968.75</v>
      </c>
      <c r="H662" s="120">
        <f ca="1">IF(FilterType="FIR", OFFSET(PRE_CALC!B610,0,DEC_RATE), C662)</f>
        <v>-2.3043957313599998E-3</v>
      </c>
    </row>
    <row r="663" spans="2:8" x14ac:dyDescent="0.2">
      <c r="B663" s="45">
        <f>IF(FilterType="FIR", IF(Extend_fmod, PRE_CALC!I611*Fm, PRE_CALC!A611*Fdata), IF(F_default=1,B662+(4*Fnotch-0)/8192,B662+(F_stop-F_start)/8192) )</f>
        <v>19000</v>
      </c>
      <c r="C663" s="39">
        <f t="shared" si="28"/>
        <v>-2.9055736087719757E-2</v>
      </c>
      <c r="D663" s="84">
        <f ca="1">IF(FilterType="FIR", IF(Extend_fmod=1,OFFSET(PRE_CALC!J611,0,DEC_RATE), OFFSET(PRE_CALC!B611,0,DEC_RATE)), C663)</f>
        <v>-2.2924955638099999E-3</v>
      </c>
      <c r="E663" s="84">
        <f t="shared" ca="1" si="29"/>
        <v>19000</v>
      </c>
      <c r="F663" s="84">
        <f t="shared" ca="1" si="27"/>
        <v>-2.2924955638099999E-3</v>
      </c>
      <c r="G663" s="119">
        <f>IF(FilterType="FIR",  PRE_CALC!A611*Fdata, IF(F_default=1,G662+(4*Fnotch-0)/8192,G662+(F_stop-F_start)/8192) )</f>
        <v>19000</v>
      </c>
      <c r="H663" s="120">
        <f ca="1">IF(FilterType="FIR", OFFSET(PRE_CALC!B611,0,DEC_RATE), C663)</f>
        <v>-2.2924955638099999E-3</v>
      </c>
    </row>
    <row r="664" spans="2:8" x14ac:dyDescent="0.2">
      <c r="B664" s="45">
        <f>IF(FilterType="FIR", IF(Extend_fmod, PRE_CALC!I612*Fm, PRE_CALC!A612*Fdata), IF(F_default=1,B663+(4*Fnotch-0)/8192,B663+(F_stop-F_start)/8192) )</f>
        <v>19031.25</v>
      </c>
      <c r="C664" s="39">
        <f t="shared" si="28"/>
        <v>-2.9151403810668913E-2</v>
      </c>
      <c r="D664" s="84">
        <f ca="1">IF(FilterType="FIR", IF(Extend_fmod=1,OFFSET(PRE_CALC!J612,0,DEC_RATE), OFFSET(PRE_CALC!B612,0,DEC_RATE)), C664)</f>
        <v>-2.27990784302E-3</v>
      </c>
      <c r="E664" s="84">
        <f t="shared" ca="1" si="29"/>
        <v>19031.25</v>
      </c>
      <c r="F664" s="84">
        <f t="shared" ca="1" si="27"/>
        <v>-2.27990784302E-3</v>
      </c>
      <c r="G664" s="119">
        <f>IF(FilterType="FIR",  PRE_CALC!A612*Fdata, IF(F_default=1,G663+(4*Fnotch-0)/8192,G663+(F_stop-F_start)/8192) )</f>
        <v>19031.25</v>
      </c>
      <c r="H664" s="120">
        <f ca="1">IF(FilterType="FIR", OFFSET(PRE_CALC!B612,0,DEC_RATE), C664)</f>
        <v>-2.27990784302E-3</v>
      </c>
    </row>
    <row r="665" spans="2:8" x14ac:dyDescent="0.2">
      <c r="B665" s="45">
        <f>IF(FilterType="FIR", IF(Extend_fmod, PRE_CALC!I613*Fm, PRE_CALC!A613*Fdata), IF(F_default=1,B664+(4*Fnotch-0)/8192,B664+(F_stop-F_start)/8192) )</f>
        <v>19062.5</v>
      </c>
      <c r="C665" s="39">
        <f t="shared" si="28"/>
        <v>-2.9247228825225249E-2</v>
      </c>
      <c r="D665" s="84">
        <f ca="1">IF(FilterType="FIR", IF(Extend_fmod=1,OFFSET(PRE_CALC!J613,0,DEC_RATE), OFFSET(PRE_CALC!B613,0,DEC_RATE)), C665)</f>
        <v>-2.2666380682499999E-3</v>
      </c>
      <c r="E665" s="84">
        <f t="shared" ca="1" si="29"/>
        <v>19062.5</v>
      </c>
      <c r="F665" s="84">
        <f t="shared" ca="1" si="27"/>
        <v>-2.2666380682499999E-3</v>
      </c>
      <c r="G665" s="119">
        <f>IF(FilterType="FIR",  PRE_CALC!A613*Fdata, IF(F_default=1,G664+(4*Fnotch-0)/8192,G664+(F_stop-F_start)/8192) )</f>
        <v>19062.5</v>
      </c>
      <c r="H665" s="120">
        <f ca="1">IF(FilterType="FIR", OFFSET(PRE_CALC!B613,0,DEC_RATE), C665)</f>
        <v>-2.2666380682499999E-3</v>
      </c>
    </row>
    <row r="666" spans="2:8" x14ac:dyDescent="0.2">
      <c r="B666" s="45">
        <f>IF(FilterType="FIR", IF(Extend_fmod, PRE_CALC!I614*Fm, PRE_CALC!A614*Fdata), IF(F_default=1,B665+(4*Fnotch-0)/8192,B665+(F_stop-F_start)/8192) )</f>
        <v>19093.75</v>
      </c>
      <c r="C666" s="39">
        <f t="shared" si="28"/>
        <v>-2.9343211131743152E-2</v>
      </c>
      <c r="D666" s="84">
        <f ca="1">IF(FilterType="FIR", IF(Extend_fmod=1,OFFSET(PRE_CALC!J614,0,DEC_RATE), OFFSET(PRE_CALC!B614,0,DEC_RATE)), C666)</f>
        <v>-2.25269203556E-3</v>
      </c>
      <c r="E666" s="84">
        <f t="shared" ca="1" si="29"/>
        <v>19093.75</v>
      </c>
      <c r="F666" s="84">
        <f t="shared" ca="1" si="27"/>
        <v>-2.25269203556E-3</v>
      </c>
      <c r="G666" s="119">
        <f>IF(FilterType="FIR",  PRE_CALC!A614*Fdata, IF(F_default=1,G665+(4*Fnotch-0)/8192,G665+(F_stop-F_start)/8192) )</f>
        <v>19093.75</v>
      </c>
      <c r="H666" s="120">
        <f ca="1">IF(FilterType="FIR", OFFSET(PRE_CALC!B614,0,DEC_RATE), C666)</f>
        <v>-2.25269203556E-3</v>
      </c>
    </row>
    <row r="667" spans="2:8" x14ac:dyDescent="0.2">
      <c r="B667" s="45">
        <f>IF(FilterType="FIR", IF(Extend_fmod, PRE_CALC!I615*Fm, PRE_CALC!A615*Fdata), IF(F_default=1,B666+(4*Fnotch-0)/8192,B666+(F_stop-F_start)/8192) )</f>
        <v>19125</v>
      </c>
      <c r="C667" s="39">
        <f t="shared" si="28"/>
        <v>-2.9439350730583513E-2</v>
      </c>
      <c r="D667" s="84">
        <f ca="1">IF(FilterType="FIR", IF(Extend_fmod=1,OFFSET(PRE_CALC!J615,0,DEC_RATE), OFFSET(PRE_CALC!B615,0,DEC_RATE)), C667)</f>
        <v>-2.2380758353000001E-3</v>
      </c>
      <c r="E667" s="84">
        <f t="shared" ca="1" si="29"/>
        <v>19125</v>
      </c>
      <c r="F667" s="84">
        <f t="shared" ca="1" si="27"/>
        <v>-2.2380758353000001E-3</v>
      </c>
      <c r="G667" s="119">
        <f>IF(FilterType="FIR",  PRE_CALC!A615*Fdata, IF(F_default=1,G666+(4*Fnotch-0)/8192,G666+(F_stop-F_start)/8192) )</f>
        <v>19125</v>
      </c>
      <c r="H667" s="120">
        <f ca="1">IF(FilterType="FIR", OFFSET(PRE_CALC!B615,0,DEC_RATE), C667)</f>
        <v>-2.2380758353000001E-3</v>
      </c>
    </row>
    <row r="668" spans="2:8" x14ac:dyDescent="0.2">
      <c r="B668" s="45">
        <f>IF(FilterType="FIR", IF(Extend_fmod, PRE_CALC!I616*Fm, PRE_CALC!A616*Fdata), IF(F_default=1,B667+(4*Fnotch-0)/8192,B667+(F_stop-F_start)/8192) )</f>
        <v>19156.25</v>
      </c>
      <c r="C668" s="39">
        <f t="shared" si="28"/>
        <v>-2.9535647622121481E-2</v>
      </c>
      <c r="D668" s="84">
        <f ca="1">IF(FilterType="FIR", IF(Extend_fmod=1,OFFSET(PRE_CALC!J616,0,DEC_RATE), OFFSET(PRE_CALC!B616,0,DEC_RATE)), C668)</f>
        <v>-2.2227958496199999E-3</v>
      </c>
      <c r="E668" s="84">
        <f t="shared" ca="1" si="29"/>
        <v>19156.25</v>
      </c>
      <c r="F668" s="84">
        <f t="shared" ca="1" si="27"/>
        <v>-2.2227958496199999E-3</v>
      </c>
      <c r="G668" s="119">
        <f>IF(FilterType="FIR",  PRE_CALC!A616*Fdata, IF(F_default=1,G667+(4*Fnotch-0)/8192,G667+(F_stop-F_start)/8192) )</f>
        <v>19156.25</v>
      </c>
      <c r="H668" s="120">
        <f ca="1">IF(FilterType="FIR", OFFSET(PRE_CALC!B616,0,DEC_RATE), C668)</f>
        <v>-2.2227958496199999E-3</v>
      </c>
    </row>
    <row r="669" spans="2:8" x14ac:dyDescent="0.2">
      <c r="B669" s="45">
        <f>IF(FilterType="FIR", IF(Extend_fmod, PRE_CALC!I617*Fm, PRE_CALC!A617*Fdata), IF(F_default=1,B668+(4*Fnotch-0)/8192,B668+(F_stop-F_start)/8192) )</f>
        <v>19187.5</v>
      </c>
      <c r="C669" s="39">
        <f t="shared" si="28"/>
        <v>-2.9632101806680643E-2</v>
      </c>
      <c r="D669" s="84">
        <f ca="1">IF(FilterType="FIR", IF(Extend_fmod=1,OFFSET(PRE_CALC!J617,0,DEC_RATE), OFFSET(PRE_CALC!B617,0,DEC_RATE)), C669)</f>
        <v>-2.2068587496799998E-3</v>
      </c>
      <c r="E669" s="84">
        <f t="shared" ca="1" si="29"/>
        <v>19187.5</v>
      </c>
      <c r="F669" s="84">
        <f t="shared" ca="1" si="27"/>
        <v>-2.2068587496799998E-3</v>
      </c>
      <c r="G669" s="119">
        <f>IF(FilterType="FIR",  PRE_CALC!A617*Fdata, IF(F_default=1,G668+(4*Fnotch-0)/8192,G668+(F_stop-F_start)/8192) )</f>
        <v>19187.5</v>
      </c>
      <c r="H669" s="120">
        <f ca="1">IF(FilterType="FIR", OFFSET(PRE_CALC!B617,0,DEC_RATE), C669)</f>
        <v>-2.2068587496799998E-3</v>
      </c>
    </row>
    <row r="670" spans="2:8" x14ac:dyDescent="0.2">
      <c r="B670" s="45">
        <f>IF(FilterType="FIR", IF(Extend_fmod, PRE_CALC!I618*Fm, PRE_CALC!A618*Fdata), IF(F_default=1,B669+(4*Fnotch-0)/8192,B669+(F_stop-F_start)/8192) )</f>
        <v>19218.75</v>
      </c>
      <c r="C670" s="39">
        <f t="shared" si="28"/>
        <v>-2.9728713284650137E-2</v>
      </c>
      <c r="D670" s="84">
        <f ca="1">IF(FilterType="FIR", IF(Extend_fmod=1,OFFSET(PRE_CALC!J618,0,DEC_RATE), OFFSET(PRE_CALC!B618,0,DEC_RATE)), C670)</f>
        <v>-2.1902714929099999E-3</v>
      </c>
      <c r="E670" s="84">
        <f t="shared" ca="1" si="29"/>
        <v>19218.75</v>
      </c>
      <c r="F670" s="84">
        <f t="shared" ca="1" si="27"/>
        <v>-2.1902714929099999E-3</v>
      </c>
      <c r="G670" s="119">
        <f>IF(FilterType="FIR",  PRE_CALC!A618*Fdata, IF(F_default=1,G669+(4*Fnotch-0)/8192,G669+(F_stop-F_start)/8192) )</f>
        <v>19218.75</v>
      </c>
      <c r="H670" s="120">
        <f ca="1">IF(FilterType="FIR", OFFSET(PRE_CALC!B618,0,DEC_RATE), C670)</f>
        <v>-2.1902714929099999E-3</v>
      </c>
    </row>
    <row r="671" spans="2:8" x14ac:dyDescent="0.2">
      <c r="B671" s="45">
        <f>IF(FilterType="FIR", IF(Extend_fmod, PRE_CALC!I619*Fm, PRE_CALC!A619*Fdata), IF(F_default=1,B670+(4*Fnotch-0)/8192,B670+(F_stop-F_start)/8192) )</f>
        <v>19250</v>
      </c>
      <c r="C671" s="39">
        <f t="shared" si="28"/>
        <v>-2.9825482056390771E-2</v>
      </c>
      <c r="D671" s="84">
        <f ca="1">IF(FilterType="FIR", IF(Extend_fmod=1,OFFSET(PRE_CALC!J619,0,DEC_RATE), OFFSET(PRE_CALC!B619,0,DEC_RATE)), C671)</f>
        <v>-2.1730413200000001E-3</v>
      </c>
      <c r="E671" s="84">
        <f t="shared" ca="1" si="29"/>
        <v>19250</v>
      </c>
      <c r="F671" s="84">
        <f t="shared" ca="1" si="27"/>
        <v>-2.1730413200000001E-3</v>
      </c>
      <c r="G671" s="119">
        <f>IF(FilterType="FIR",  PRE_CALC!A619*Fdata, IF(F_default=1,G670+(4*Fnotch-0)/8192,G670+(F_stop-F_start)/8192) )</f>
        <v>19250</v>
      </c>
      <c r="H671" s="120">
        <f ca="1">IF(FilterType="FIR", OFFSET(PRE_CALC!B619,0,DEC_RATE), C671)</f>
        <v>-2.1730413200000001E-3</v>
      </c>
    </row>
    <row r="672" spans="2:8" x14ac:dyDescent="0.2">
      <c r="B672" s="45">
        <f>IF(FilterType="FIR", IF(Extend_fmod, PRE_CALC!I620*Fm, PRE_CALC!A620*Fdata), IF(F_default=1,B671+(4*Fnotch-0)/8192,B671+(F_stop-F_start)/8192) )</f>
        <v>19281.25</v>
      </c>
      <c r="C672" s="39">
        <f t="shared" si="28"/>
        <v>-2.992240812224083E-2</v>
      </c>
      <c r="D672" s="84">
        <f ca="1">IF(FilterType="FIR", IF(Extend_fmod=1,OFFSET(PRE_CALC!J620,0,DEC_RATE), OFFSET(PRE_CALC!B620,0,DEC_RATE)), C672)</f>
        <v>-2.15517575182E-3</v>
      </c>
      <c r="E672" s="84">
        <f t="shared" ca="1" si="29"/>
        <v>19281.25</v>
      </c>
      <c r="F672" s="84">
        <f t="shared" ca="1" si="27"/>
        <v>-2.15517575182E-3</v>
      </c>
      <c r="G672" s="119">
        <f>IF(FilterType="FIR",  PRE_CALC!A620*Fdata, IF(F_default=1,G671+(4*Fnotch-0)/8192,G671+(F_stop-F_start)/8192) )</f>
        <v>19281.25</v>
      </c>
      <c r="H672" s="120">
        <f ca="1">IF(FilterType="FIR", OFFSET(PRE_CALC!B620,0,DEC_RATE), C672)</f>
        <v>-2.15517575182E-3</v>
      </c>
    </row>
    <row r="673" spans="2:8" x14ac:dyDescent="0.2">
      <c r="B673" s="45">
        <f>IF(FilterType="FIR", IF(Extend_fmod, PRE_CALC!I621*Fm, PRE_CALC!A621*Fdata), IF(F_default=1,B672+(4*Fnotch-0)/8192,B672+(F_stop-F_start)/8192) )</f>
        <v>19312.5</v>
      </c>
      <c r="C673" s="39">
        <f t="shared" si="28"/>
        <v>-3.0019491482587687E-2</v>
      </c>
      <c r="D673" s="84">
        <f ca="1">IF(FilterType="FIR", IF(Extend_fmod=1,OFFSET(PRE_CALC!J621,0,DEC_RATE), OFFSET(PRE_CALC!B621,0,DEC_RATE)), C673)</f>
        <v>-2.1366825862600002E-3</v>
      </c>
      <c r="E673" s="84">
        <f t="shared" ca="1" si="29"/>
        <v>19312.5</v>
      </c>
      <c r="F673" s="84">
        <f t="shared" ca="1" si="27"/>
        <v>-2.1366825862600002E-3</v>
      </c>
      <c r="G673" s="119">
        <f>IF(FilterType="FIR",  PRE_CALC!A621*Fdata, IF(F_default=1,G672+(4*Fnotch-0)/8192,G672+(F_stop-F_start)/8192) )</f>
        <v>19312.5</v>
      </c>
      <c r="H673" s="120">
        <f ca="1">IF(FilterType="FIR", OFFSET(PRE_CALC!B621,0,DEC_RATE), C673)</f>
        <v>-2.1366825862600002E-3</v>
      </c>
    </row>
    <row r="674" spans="2:8" x14ac:dyDescent="0.2">
      <c r="B674" s="45">
        <f>IF(FilterType="FIR", IF(Extend_fmod, PRE_CALC!I622*Fm, PRE_CALC!A622*Fdata), IF(F_default=1,B673+(4*Fnotch-0)/8192,B673+(F_stop-F_start)/8192) )</f>
        <v>19343.75</v>
      </c>
      <c r="C674" s="39">
        <f t="shared" si="28"/>
        <v>-3.011673213778749E-2</v>
      </c>
      <c r="D674" s="84">
        <f ca="1">IF(FilterType="FIR", IF(Extend_fmod=1,OFFSET(PRE_CALC!J622,0,DEC_RATE), OFFSET(PRE_CALC!B622,0,DEC_RATE)), C674)</f>
        <v>-2.1175698949000002E-3</v>
      </c>
      <c r="E674" s="84">
        <f t="shared" ca="1" si="29"/>
        <v>19343.75</v>
      </c>
      <c r="F674" s="84">
        <f t="shared" ca="1" si="27"/>
        <v>-2.1175698949000002E-3</v>
      </c>
      <c r="G674" s="119">
        <f>IF(FilterType="FIR",  PRE_CALC!A622*Fdata, IF(F_default=1,G673+(4*Fnotch-0)/8192,G673+(F_stop-F_start)/8192) )</f>
        <v>19343.75</v>
      </c>
      <c r="H674" s="120">
        <f ca="1">IF(FilterType="FIR", OFFSET(PRE_CALC!B622,0,DEC_RATE), C674)</f>
        <v>-2.1175698949000002E-3</v>
      </c>
    </row>
    <row r="675" spans="2:8" x14ac:dyDescent="0.2">
      <c r="B675" s="45">
        <f>IF(FilterType="FIR", IF(Extend_fmod, PRE_CALC!I623*Fm, PRE_CALC!A623*Fdata), IF(F_default=1,B674+(4*Fnotch-0)/8192,B674+(F_stop-F_start)/8192) )</f>
        <v>19375</v>
      </c>
      <c r="C675" s="39">
        <f t="shared" si="28"/>
        <v>-3.0214130088190301E-2</v>
      </c>
      <c r="D675" s="84">
        <f ca="1">IF(FilterType="FIR", IF(Extend_fmod=1,OFFSET(PRE_CALC!J623,0,DEC_RATE), OFFSET(PRE_CALC!B623,0,DEC_RATE)), C675)</f>
        <v>-2.0978460195200002E-3</v>
      </c>
      <c r="E675" s="84">
        <f t="shared" ca="1" si="29"/>
        <v>19375</v>
      </c>
      <c r="F675" s="84">
        <f t="shared" ca="1" si="27"/>
        <v>-2.0978460195200002E-3</v>
      </c>
      <c r="G675" s="119">
        <f>IF(FilterType="FIR",  PRE_CALC!A623*Fdata, IF(F_default=1,G674+(4*Fnotch-0)/8192,G674+(F_stop-F_start)/8192) )</f>
        <v>19375</v>
      </c>
      <c r="H675" s="120">
        <f ca="1">IF(FilterType="FIR", OFFSET(PRE_CALC!B623,0,DEC_RATE), C675)</f>
        <v>-2.0978460195200002E-3</v>
      </c>
    </row>
    <row r="676" spans="2:8" x14ac:dyDescent="0.2">
      <c r="B676" s="45">
        <f>IF(FilterType="FIR", IF(Extend_fmod, PRE_CALC!I624*Fm, PRE_CALC!A624*Fdata), IF(F_default=1,B675+(4*Fnotch-0)/8192,B675+(F_stop-F_start)/8192) )</f>
        <v>19406.25</v>
      </c>
      <c r="C676" s="39">
        <f t="shared" si="28"/>
        <v>-3.0311685334180775E-2</v>
      </c>
      <c r="D676" s="84">
        <f ca="1">IF(FilterType="FIR", IF(Extend_fmod=1,OFFSET(PRE_CALC!J624,0,DEC_RATE), OFFSET(PRE_CALC!B624,0,DEC_RATE)), C676)</f>
        <v>-2.0775195686100001E-3</v>
      </c>
      <c r="E676" s="84">
        <f t="shared" ca="1" si="29"/>
        <v>19406.25</v>
      </c>
      <c r="F676" s="84">
        <f t="shared" ca="1" si="27"/>
        <v>-2.0775195686100001E-3</v>
      </c>
      <c r="G676" s="119">
        <f>IF(FilterType="FIR",  PRE_CALC!A624*Fdata, IF(F_default=1,G675+(4*Fnotch-0)/8192,G675+(F_stop-F_start)/8192) )</f>
        <v>19406.25</v>
      </c>
      <c r="H676" s="120">
        <f ca="1">IF(FilterType="FIR", OFFSET(PRE_CALC!B624,0,DEC_RATE), C676)</f>
        <v>-2.0775195686100001E-3</v>
      </c>
    </row>
    <row r="677" spans="2:8" x14ac:dyDescent="0.2">
      <c r="B677" s="45">
        <f>IF(FilterType="FIR", IF(Extend_fmod, PRE_CALC!I625*Fm, PRE_CALC!A625*Fdata), IF(F_default=1,B676+(4*Fnotch-0)/8192,B676+(F_stop-F_start)/8192) )</f>
        <v>19437.5</v>
      </c>
      <c r="C677" s="39">
        <f t="shared" si="28"/>
        <v>-3.0409397876106501E-2</v>
      </c>
      <c r="D677" s="84">
        <f ca="1">IF(FilterType="FIR", IF(Extend_fmod=1,OFFSET(PRE_CALC!J625,0,DEC_RATE), OFFSET(PRE_CALC!B625,0,DEC_RATE)), C677)</f>
        <v>-2.0565994136300001E-3</v>
      </c>
      <c r="E677" s="84">
        <f t="shared" ca="1" si="29"/>
        <v>19437.5</v>
      </c>
      <c r="F677" s="84">
        <f t="shared" ca="1" si="27"/>
        <v>-2.0565994136300001E-3</v>
      </c>
      <c r="G677" s="119">
        <f>IF(FilterType="FIR",  PRE_CALC!A625*Fdata, IF(F_default=1,G676+(4*Fnotch-0)/8192,G676+(F_stop-F_start)/8192) )</f>
        <v>19437.5</v>
      </c>
      <c r="H677" s="120">
        <f ca="1">IF(FilterType="FIR", OFFSET(PRE_CALC!B625,0,DEC_RATE), C677)</f>
        <v>-2.0565994136300001E-3</v>
      </c>
    </row>
    <row r="678" spans="2:8" x14ac:dyDescent="0.2">
      <c r="B678" s="45">
        <f>IF(FilterType="FIR", IF(Extend_fmod, PRE_CALC!I626*Fm, PRE_CALC!A626*Fdata), IF(F_default=1,B677+(4*Fnotch-0)/8192,B677+(F_stop-F_start)/8192) )</f>
        <v>19468.75</v>
      </c>
      <c r="C678" s="39">
        <f t="shared" si="28"/>
        <v>-3.0507267714343866E-2</v>
      </c>
      <c r="D678" s="84">
        <f ca="1">IF(FilterType="FIR", IF(Extend_fmod=1,OFFSET(PRE_CALC!J626,0,DEC_RATE), OFFSET(PRE_CALC!B626,0,DEC_RATE)), C678)</f>
        <v>-2.0350946852800002E-3</v>
      </c>
      <c r="E678" s="84">
        <f t="shared" ca="1" si="29"/>
        <v>19468.75</v>
      </c>
      <c r="F678" s="84">
        <f t="shared" ca="1" si="27"/>
        <v>-2.0350946852800002E-3</v>
      </c>
      <c r="G678" s="119">
        <f>IF(FilterType="FIR",  PRE_CALC!A626*Fdata, IF(F_default=1,G677+(4*Fnotch-0)/8192,G677+(F_stop-F_start)/8192) )</f>
        <v>19468.75</v>
      </c>
      <c r="H678" s="120">
        <f ca="1">IF(FilterType="FIR", OFFSET(PRE_CALC!B626,0,DEC_RATE), C678)</f>
        <v>-2.0350946852800002E-3</v>
      </c>
    </row>
    <row r="679" spans="2:8" x14ac:dyDescent="0.2">
      <c r="B679" s="45">
        <f>IF(FilterType="FIR", IF(Extend_fmod, PRE_CALC!I627*Fm, PRE_CALC!A627*Fdata), IF(F_default=1,B678+(4*Fnotch-0)/8192,B678+(F_stop-F_start)/8192) )</f>
        <v>19500</v>
      </c>
      <c r="C679" s="39">
        <f t="shared" si="28"/>
        <v>-3.0605294849254443E-2</v>
      </c>
      <c r="D679" s="84">
        <f ca="1">IF(FilterType="FIR", IF(Extend_fmod=1,OFFSET(PRE_CALC!J627,0,DEC_RATE), OFFSET(PRE_CALC!B627,0,DEC_RATE)), C679)</f>
        <v>-2.0130147695199998E-3</v>
      </c>
      <c r="E679" s="84">
        <f t="shared" ca="1" si="29"/>
        <v>19500</v>
      </c>
      <c r="F679" s="84">
        <f t="shared" ca="1" si="27"/>
        <v>-2.0130147695199998E-3</v>
      </c>
      <c r="G679" s="119">
        <f>IF(FilterType="FIR",  PRE_CALC!A627*Fdata, IF(F_default=1,G678+(4*Fnotch-0)/8192,G678+(F_stop-F_start)/8192) )</f>
        <v>19500</v>
      </c>
      <c r="H679" s="120">
        <f ca="1">IF(FilterType="FIR", OFFSET(PRE_CALC!B627,0,DEC_RATE), C679)</f>
        <v>-2.0130147695199998E-3</v>
      </c>
    </row>
    <row r="680" spans="2:8" x14ac:dyDescent="0.2">
      <c r="B680" s="45">
        <f>IF(FilterType="FIR", IF(Extend_fmod, PRE_CALC!I628*Fm, PRE_CALC!A628*Fdata), IF(F_default=1,B679+(4*Fnotch-0)/8192,B679+(F_stop-F_start)/8192) )</f>
        <v>19531.25</v>
      </c>
      <c r="C680" s="39">
        <f t="shared" si="28"/>
        <v>-3.0703479281199555E-2</v>
      </c>
      <c r="D680" s="84">
        <f ca="1">IF(FilterType="FIR", IF(Extend_fmod=1,OFFSET(PRE_CALC!J628,0,DEC_RATE), OFFSET(PRE_CALC!B628,0,DEC_RATE)), C680)</f>
        <v>-1.9903693036199999E-3</v>
      </c>
      <c r="E680" s="84">
        <f t="shared" ca="1" si="29"/>
        <v>19531.25</v>
      </c>
      <c r="F680" s="84">
        <f t="shared" ca="1" si="27"/>
        <v>-1.9903693036199999E-3</v>
      </c>
      <c r="G680" s="119">
        <f>IF(FilterType="FIR",  PRE_CALC!A628*Fdata, IF(F_default=1,G679+(4*Fnotch-0)/8192,G679+(F_stop-F_start)/8192) )</f>
        <v>19531.25</v>
      </c>
      <c r="H680" s="120">
        <f ca="1">IF(FilterType="FIR", OFFSET(PRE_CALC!B628,0,DEC_RATE), C680)</f>
        <v>-1.9903693036199999E-3</v>
      </c>
    </row>
    <row r="681" spans="2:8" x14ac:dyDescent="0.2">
      <c r="B681" s="45">
        <f>IF(FilterType="FIR", IF(Extend_fmod, PRE_CALC!I629*Fm, PRE_CALC!A629*Fdata), IF(F_default=1,B680+(4*Fnotch-0)/8192,B680+(F_stop-F_start)/8192) )</f>
        <v>19562.5</v>
      </c>
      <c r="C681" s="39">
        <f t="shared" si="28"/>
        <v>-3.0801821010558641E-2</v>
      </c>
      <c r="D681" s="84">
        <f ca="1">IF(FilterType="FIR", IF(Extend_fmod=1,OFFSET(PRE_CALC!J629,0,DEC_RATE), OFFSET(PRE_CALC!B629,0,DEC_RATE)), C681)</f>
        <v>-1.9671681719699999E-3</v>
      </c>
      <c r="E681" s="84">
        <f t="shared" ca="1" si="29"/>
        <v>19562.5</v>
      </c>
      <c r="F681" s="84">
        <f t="shared" ca="1" si="27"/>
        <v>-1.9671681719699999E-3</v>
      </c>
      <c r="G681" s="119">
        <f>IF(FilterType="FIR",  PRE_CALC!A629*Fdata, IF(F_default=1,G680+(4*Fnotch-0)/8192,G680+(F_stop-F_start)/8192) )</f>
        <v>19562.5</v>
      </c>
      <c r="H681" s="120">
        <f ca="1">IF(FilterType="FIR", OFFSET(PRE_CALC!B629,0,DEC_RATE), C681)</f>
        <v>-1.9671681719699999E-3</v>
      </c>
    </row>
    <row r="682" spans="2:8" x14ac:dyDescent="0.2">
      <c r="B682" s="45">
        <f>IF(FilterType="FIR", IF(Extend_fmod, PRE_CALC!I630*Fm, PRE_CALC!A630*Fdata), IF(F_default=1,B681+(4*Fnotch-0)/8192,B681+(F_stop-F_start)/8192) )</f>
        <v>19593.75</v>
      </c>
      <c r="C682" s="39">
        <f t="shared" si="28"/>
        <v>-3.0900320037684746E-2</v>
      </c>
      <c r="D682" s="84">
        <f ca="1">IF(FilterType="FIR", IF(Extend_fmod=1,OFFSET(PRE_CALC!J630,0,DEC_RATE), OFFSET(PRE_CALC!B630,0,DEC_RATE)), C682)</f>
        <v>-1.9434215018800001E-3</v>
      </c>
      <c r="E682" s="84">
        <f t="shared" ca="1" si="29"/>
        <v>19593.75</v>
      </c>
      <c r="F682" s="84">
        <f t="shared" ca="1" si="27"/>
        <v>-1.9434215018800001E-3</v>
      </c>
      <c r="G682" s="119">
        <f>IF(FilterType="FIR",  PRE_CALC!A630*Fdata, IF(F_default=1,G681+(4*Fnotch-0)/8192,G681+(F_stop-F_start)/8192) )</f>
        <v>19593.75</v>
      </c>
      <c r="H682" s="120">
        <f ca="1">IF(FilterType="FIR", OFFSET(PRE_CALC!B630,0,DEC_RATE), C682)</f>
        <v>-1.9434215018800001E-3</v>
      </c>
    </row>
    <row r="683" spans="2:8" x14ac:dyDescent="0.2">
      <c r="B683" s="45">
        <f>IF(FilterType="FIR", IF(Extend_fmod, PRE_CALC!I631*Fm, PRE_CALC!A631*Fdata), IF(F_default=1,B682+(4*Fnotch-0)/8192,B682+(F_stop-F_start)/8192) )</f>
        <v>19625</v>
      </c>
      <c r="C683" s="39">
        <f t="shared" si="28"/>
        <v>-3.0998976362958706E-2</v>
      </c>
      <c r="D683" s="84">
        <f ca="1">IF(FilterType="FIR", IF(Extend_fmod=1,OFFSET(PRE_CALC!J631,0,DEC_RATE), OFFSET(PRE_CALC!B631,0,DEC_RATE)), C683)</f>
        <v>-1.9191396592300001E-3</v>
      </c>
      <c r="E683" s="84">
        <f t="shared" ca="1" si="29"/>
        <v>19625</v>
      </c>
      <c r="F683" s="84">
        <f t="shared" ca="1" si="27"/>
        <v>-1.9191396592300001E-3</v>
      </c>
      <c r="G683" s="119">
        <f>IF(FilterType="FIR",  PRE_CALC!A631*Fdata, IF(F_default=1,G682+(4*Fnotch-0)/8192,G682+(F_stop-F_start)/8192) )</f>
        <v>19625</v>
      </c>
      <c r="H683" s="120">
        <f ca="1">IF(FilterType="FIR", OFFSET(PRE_CALC!B631,0,DEC_RATE), C683)</f>
        <v>-1.9191396592300001E-3</v>
      </c>
    </row>
    <row r="684" spans="2:8" x14ac:dyDescent="0.2">
      <c r="B684" s="45">
        <f>IF(FilterType="FIR", IF(Extend_fmod, PRE_CALC!I632*Fm, PRE_CALC!A632*Fdata), IF(F_default=1,B683+(4*Fnotch-0)/8192,B683+(F_stop-F_start)/8192) )</f>
        <v>19656.25</v>
      </c>
      <c r="C684" s="39">
        <f t="shared" si="28"/>
        <v>-3.1097789986734958E-2</v>
      </c>
      <c r="D684" s="84">
        <f ca="1">IF(FilterType="FIR", IF(Extend_fmod=1,OFFSET(PRE_CALC!J632,0,DEC_RATE), OFFSET(PRE_CALC!B632,0,DEC_RATE)), C684)</f>
        <v>-1.8943332440000001E-3</v>
      </c>
      <c r="E684" s="84">
        <f t="shared" ca="1" si="29"/>
        <v>19656.25</v>
      </c>
      <c r="F684" s="84">
        <f t="shared" ca="1" si="27"/>
        <v>-1.8943332440000001E-3</v>
      </c>
      <c r="G684" s="119">
        <f>IF(FilterType="FIR",  PRE_CALC!A632*Fdata, IF(F_default=1,G683+(4*Fnotch-0)/8192,G683+(F_stop-F_start)/8192) )</f>
        <v>19656.25</v>
      </c>
      <c r="H684" s="120">
        <f ca="1">IF(FilterType="FIR", OFFSET(PRE_CALC!B632,0,DEC_RATE), C684)</f>
        <v>-1.8943332440000001E-3</v>
      </c>
    </row>
    <row r="685" spans="2:8" x14ac:dyDescent="0.2">
      <c r="B685" s="45">
        <f>IF(FilterType="FIR", IF(Extend_fmod, PRE_CALC!I633*Fm, PRE_CALC!A633*Fdata), IF(F_default=1,B684+(4*Fnotch-0)/8192,B684+(F_stop-F_start)/8192) )</f>
        <v>19687.5</v>
      </c>
      <c r="C685" s="39">
        <f t="shared" si="28"/>
        <v>-3.1196760909404452E-2</v>
      </c>
      <c r="D685" s="84">
        <f ca="1">IF(FilterType="FIR", IF(Extend_fmod=1,OFFSET(PRE_CALC!J633,0,DEC_RATE), OFFSET(PRE_CALC!B633,0,DEC_RATE)), C685)</f>
        <v>-1.8690130857400001E-3</v>
      </c>
      <c r="E685" s="84">
        <f t="shared" ca="1" si="29"/>
        <v>19687.5</v>
      </c>
      <c r="F685" s="84">
        <f t="shared" ca="1" si="27"/>
        <v>-1.8690130857400001E-3</v>
      </c>
      <c r="G685" s="119">
        <f>IF(FilterType="FIR",  PRE_CALC!A633*Fdata, IF(F_default=1,G684+(4*Fnotch-0)/8192,G684+(F_stop-F_start)/8192) )</f>
        <v>19687.5</v>
      </c>
      <c r="H685" s="120">
        <f ca="1">IF(FilterType="FIR", OFFSET(PRE_CALC!B633,0,DEC_RATE), C685)</f>
        <v>-1.8690130857400001E-3</v>
      </c>
    </row>
    <row r="686" spans="2:8" x14ac:dyDescent="0.2">
      <c r="B686" s="45">
        <f>IF(FilterType="FIR", IF(Extend_fmod, PRE_CALC!I634*Fm, PRE_CALC!A634*Fdata), IF(F_default=1,B685+(4*Fnotch-0)/8192,B685+(F_stop-F_start)/8192) )</f>
        <v>19718.75</v>
      </c>
      <c r="C686" s="39">
        <f t="shared" si="28"/>
        <v>-3.1295889131317214E-2</v>
      </c>
      <c r="D686" s="84">
        <f ca="1">IF(FilterType="FIR", IF(Extend_fmod=1,OFFSET(PRE_CALC!J634,0,DEC_RATE), OFFSET(PRE_CALC!B634,0,DEC_RATE)), C686)</f>
        <v>-1.84319023889E-3</v>
      </c>
      <c r="E686" s="84">
        <f t="shared" ca="1" si="29"/>
        <v>19718.75</v>
      </c>
      <c r="F686" s="84">
        <f t="shared" ca="1" si="27"/>
        <v>-1.84319023889E-3</v>
      </c>
      <c r="G686" s="119">
        <f>IF(FilterType="FIR",  PRE_CALC!A634*Fdata, IF(F_default=1,G685+(4*Fnotch-0)/8192,G685+(F_stop-F_start)/8192) )</f>
        <v>19718.75</v>
      </c>
      <c r="H686" s="120">
        <f ca="1">IF(FilterType="FIR", OFFSET(PRE_CALC!B634,0,DEC_RATE), C686)</f>
        <v>-1.84319023889E-3</v>
      </c>
    </row>
    <row r="687" spans="2:8" x14ac:dyDescent="0.2">
      <c r="B687" s="45">
        <f>IF(FilterType="FIR", IF(Extend_fmod, PRE_CALC!I635*Fm, PRE_CALC!A635*Fdata), IF(F_default=1,B686+(4*Fnotch-0)/8192,B686+(F_stop-F_start)/8192) )</f>
        <v>19750</v>
      </c>
      <c r="C687" s="39">
        <f t="shared" si="28"/>
        <v>-3.1395174652848176E-2</v>
      </c>
      <c r="D687" s="84">
        <f ca="1">IF(FilterType="FIR", IF(Extend_fmod=1,OFFSET(PRE_CALC!J635,0,DEC_RATE), OFFSET(PRE_CALC!B635,0,DEC_RATE)), C687)</f>
        <v>-1.81687597803E-3</v>
      </c>
      <c r="E687" s="84">
        <f t="shared" ca="1" si="29"/>
        <v>19750</v>
      </c>
      <c r="F687" s="84">
        <f t="shared" ca="1" si="27"/>
        <v>-1.81687597803E-3</v>
      </c>
      <c r="G687" s="119">
        <f>IF(FilterType="FIR",  PRE_CALC!A635*Fdata, IF(F_default=1,G686+(4*Fnotch-0)/8192,G686+(F_stop-F_start)/8192) )</f>
        <v>19750</v>
      </c>
      <c r="H687" s="120">
        <f ca="1">IF(FilterType="FIR", OFFSET(PRE_CALC!B635,0,DEC_RATE), C687)</f>
        <v>-1.81687597803E-3</v>
      </c>
    </row>
    <row r="688" spans="2:8" x14ac:dyDescent="0.2">
      <c r="B688" s="45">
        <f>IF(FilterType="FIR", IF(Extend_fmod, PRE_CALC!I636*Fm, PRE_CALC!A636*Fdata), IF(F_default=1,B687+(4*Fnotch-0)/8192,B687+(F_stop-F_start)/8192) )</f>
        <v>19781.25</v>
      </c>
      <c r="C688" s="39">
        <f t="shared" si="28"/>
        <v>-3.1494617474382626E-2</v>
      </c>
      <c r="D688" s="84">
        <f ca="1">IF(FilterType="FIR", IF(Extend_fmod=1,OFFSET(PRE_CALC!J636,0,DEC_RATE), OFFSET(PRE_CALC!B636,0,DEC_RATE)), C688)</f>
        <v>-1.7900817930600001E-3</v>
      </c>
      <c r="E688" s="84">
        <f t="shared" ca="1" si="29"/>
        <v>19781.25</v>
      </c>
      <c r="F688" s="84">
        <f t="shared" ca="1" si="27"/>
        <v>-1.7900817930600001E-3</v>
      </c>
      <c r="G688" s="119">
        <f>IF(FilterType="FIR",  PRE_CALC!A636*Fdata, IF(F_default=1,G687+(4*Fnotch-0)/8192,G687+(F_stop-F_start)/8192) )</f>
        <v>19781.25</v>
      </c>
      <c r="H688" s="120">
        <f ca="1">IF(FilterType="FIR", OFFSET(PRE_CALC!B636,0,DEC_RATE), C688)</f>
        <v>-1.7900817930600001E-3</v>
      </c>
    </row>
    <row r="689" spans="2:8" x14ac:dyDescent="0.2">
      <c r="B689" s="45">
        <f>IF(FilterType="FIR", IF(Extend_fmod, PRE_CALC!I637*Fm, PRE_CALC!A637*Fdata), IF(F_default=1,B688+(4*Fnotch-0)/8192,B688+(F_stop-F_start)/8192) )</f>
        <v>19812.5</v>
      </c>
      <c r="C689" s="39">
        <f t="shared" si="28"/>
        <v>-3.1594217596259133E-2</v>
      </c>
      <c r="D689" s="84">
        <f ca="1">IF(FilterType="FIR", IF(Extend_fmod=1,OFFSET(PRE_CALC!J637,0,DEC_RATE), OFFSET(PRE_CALC!B637,0,DEC_RATE)), C689)</f>
        <v>-1.76281938419E-3</v>
      </c>
      <c r="E689" s="84">
        <f t="shared" ca="1" si="29"/>
        <v>19812.5</v>
      </c>
      <c r="F689" s="84">
        <f t="shared" ca="1" si="27"/>
        <v>-1.76281938419E-3</v>
      </c>
      <c r="G689" s="119">
        <f>IF(FilterType="FIR",  PRE_CALC!A637*Fdata, IF(F_default=1,G688+(4*Fnotch-0)/8192,G688+(F_stop-F_start)/8192) )</f>
        <v>19812.5</v>
      </c>
      <c r="H689" s="120">
        <f ca="1">IF(FilterType="FIR", OFFSET(PRE_CALC!B637,0,DEC_RATE), C689)</f>
        <v>-1.76281938419E-3</v>
      </c>
    </row>
    <row r="690" spans="2:8" x14ac:dyDescent="0.2">
      <c r="B690" s="45">
        <f>IF(FilterType="FIR", IF(Extend_fmod, PRE_CALC!I638*Fm, PRE_CALC!A638*Fdata), IF(F_default=1,B689+(4*Fnotch-0)/8192,B689+(F_stop-F_start)/8192) )</f>
        <v>19843.75</v>
      </c>
      <c r="C690" s="39">
        <f t="shared" si="28"/>
        <v>-3.1693975018895371E-2</v>
      </c>
      <c r="D690" s="84">
        <f ca="1">IF(FilterType="FIR", IF(Extend_fmod=1,OFFSET(PRE_CALC!J638,0,DEC_RATE), OFFSET(PRE_CALC!B638,0,DEC_RATE)), C690)</f>
        <v>-1.73510065698E-3</v>
      </c>
      <c r="E690" s="84">
        <f t="shared" ca="1" si="29"/>
        <v>19843.75</v>
      </c>
      <c r="F690" s="84">
        <f t="shared" ca="1" si="27"/>
        <v>-1.73510065698E-3</v>
      </c>
      <c r="G690" s="119">
        <f>IF(FilterType="FIR",  PRE_CALC!A638*Fdata, IF(F_default=1,G689+(4*Fnotch-0)/8192,G689+(F_stop-F_start)/8192) )</f>
        <v>19843.75</v>
      </c>
      <c r="H690" s="120">
        <f ca="1">IF(FilterType="FIR", OFFSET(PRE_CALC!B638,0,DEC_RATE), C690)</f>
        <v>-1.73510065698E-3</v>
      </c>
    </row>
    <row r="691" spans="2:8" x14ac:dyDescent="0.2">
      <c r="B691" s="45">
        <f>IF(FilterType="FIR", IF(Extend_fmod, PRE_CALC!I639*Fm, PRE_CALC!A639*Fdata), IF(F_default=1,B690+(4*Fnotch-0)/8192,B690+(F_stop-F_start)/8192) )</f>
        <v>19875</v>
      </c>
      <c r="C691" s="39">
        <f t="shared" si="28"/>
        <v>-3.1793889742625488E-2</v>
      </c>
      <c r="D691" s="84">
        <f ca="1">IF(FilterType="FIR", IF(Extend_fmod=1,OFFSET(PRE_CALC!J639,0,DEC_RATE), OFFSET(PRE_CALC!B639,0,DEC_RATE)), C691)</f>
        <v>-1.7069377171399999E-3</v>
      </c>
      <c r="E691" s="84">
        <f t="shared" ca="1" si="29"/>
        <v>19875</v>
      </c>
      <c r="F691" s="84">
        <f t="shared" ca="1" si="27"/>
        <v>-1.7069377171399999E-3</v>
      </c>
      <c r="G691" s="119">
        <f>IF(FilterType="FIR",  PRE_CALC!A639*Fdata, IF(F_default=1,G690+(4*Fnotch-0)/8192,G690+(F_stop-F_start)/8192) )</f>
        <v>19875</v>
      </c>
      <c r="H691" s="120">
        <f ca="1">IF(FilterType="FIR", OFFSET(PRE_CALC!B639,0,DEC_RATE), C691)</f>
        <v>-1.7069377171399999E-3</v>
      </c>
    </row>
    <row r="692" spans="2:8" x14ac:dyDescent="0.2">
      <c r="B692" s="45">
        <f>IF(FilterType="FIR", IF(Extend_fmod, PRE_CALC!I640*Fm, PRE_CALC!A640*Fdata), IF(F_default=1,B691+(4*Fnotch-0)/8192,B691+(F_stop-F_start)/8192) )</f>
        <v>19906.25</v>
      </c>
      <c r="C692" s="39">
        <f t="shared" si="28"/>
        <v>-3.1893961767834669E-2</v>
      </c>
      <c r="D692" s="84">
        <f ca="1">IF(FilterType="FIR", IF(Extend_fmod=1,OFFSET(PRE_CALC!J640,0,DEC_RATE), OFFSET(PRE_CALC!B640,0,DEC_RATE)), C692)</f>
        <v>-1.6783428653399999E-3</v>
      </c>
      <c r="E692" s="84">
        <f t="shared" ca="1" si="29"/>
        <v>19906.25</v>
      </c>
      <c r="F692" s="84">
        <f t="shared" ca="1" si="27"/>
        <v>-1.6783428653399999E-3</v>
      </c>
      <c r="G692" s="119">
        <f>IF(FilterType="FIR",  PRE_CALC!A640*Fdata, IF(F_default=1,G691+(4*Fnotch-0)/8192,G691+(F_stop-F_start)/8192) )</f>
        <v>19906.25</v>
      </c>
      <c r="H692" s="120">
        <f ca="1">IF(FilterType="FIR", OFFSET(PRE_CALC!B640,0,DEC_RATE), C692)</f>
        <v>-1.6783428653399999E-3</v>
      </c>
    </row>
    <row r="693" spans="2:8" x14ac:dyDescent="0.2">
      <c r="B693" s="45">
        <f>IF(FilterType="FIR", IF(Extend_fmod, PRE_CALC!I641*Fm, PRE_CALC!A641*Fdata), IF(F_default=1,B692+(4*Fnotch-0)/8192,B692+(F_stop-F_start)/8192) )</f>
        <v>19937.5</v>
      </c>
      <c r="C693" s="39">
        <f t="shared" si="28"/>
        <v>-3.1994191094903951E-2</v>
      </c>
      <c r="D693" s="84">
        <f ca="1">IF(FilterType="FIR", IF(Extend_fmod=1,OFFSET(PRE_CALC!J641,0,DEC_RATE), OFFSET(PRE_CALC!B641,0,DEC_RATE)), C693)</f>
        <v>-1.6493285919E-3</v>
      </c>
      <c r="E693" s="84">
        <f t="shared" ca="1" si="29"/>
        <v>19937.5</v>
      </c>
      <c r="F693" s="84">
        <f t="shared" ca="1" si="27"/>
        <v>-1.6493285919E-3</v>
      </c>
      <c r="G693" s="119">
        <f>IF(FilterType="FIR",  PRE_CALC!A641*Fdata, IF(F_default=1,G692+(4*Fnotch-0)/8192,G692+(F_stop-F_start)/8192) )</f>
        <v>19937.5</v>
      </c>
      <c r="H693" s="120">
        <f ca="1">IF(FilterType="FIR", OFFSET(PRE_CALC!B641,0,DEC_RATE), C693)</f>
        <v>-1.6493285919E-3</v>
      </c>
    </row>
    <row r="694" spans="2:8" x14ac:dyDescent="0.2">
      <c r="B694" s="45">
        <f>IF(FilterType="FIR", IF(Extend_fmod, PRE_CALC!I642*Fm, PRE_CALC!A642*Fdata), IF(F_default=1,B693+(4*Fnotch-0)/8192,B693+(F_stop-F_start)/8192) )</f>
        <v>19968.75</v>
      </c>
      <c r="C694" s="39">
        <f t="shared" si="28"/>
        <v>-3.2094577724208297E-2</v>
      </c>
      <c r="D694" s="84">
        <f ca="1">IF(FilterType="FIR", IF(Extend_fmod=1,OFFSET(PRE_CALC!J642,0,DEC_RATE), OFFSET(PRE_CALC!B642,0,DEC_RATE)), C694)</f>
        <v>-1.6199075714199999E-3</v>
      </c>
      <c r="E694" s="84">
        <f t="shared" ca="1" si="29"/>
        <v>19968.75</v>
      </c>
      <c r="F694" s="84">
        <f t="shared" ca="1" si="27"/>
        <v>-1.6199075714199999E-3</v>
      </c>
      <c r="G694" s="119">
        <f>IF(FilterType="FIR",  PRE_CALC!A642*Fdata, IF(F_default=1,G693+(4*Fnotch-0)/8192,G693+(F_stop-F_start)/8192) )</f>
        <v>19968.75</v>
      </c>
      <c r="H694" s="120">
        <f ca="1">IF(FilterType="FIR", OFFSET(PRE_CALC!B642,0,DEC_RATE), C694)</f>
        <v>-1.6199075714199999E-3</v>
      </c>
    </row>
    <row r="695" spans="2:8" x14ac:dyDescent="0.2">
      <c r="B695" s="45">
        <f>IF(FilterType="FIR", IF(Extend_fmod, PRE_CALC!I643*Fm, PRE_CALC!A643*Fdata), IF(F_default=1,B694+(4*Fnotch-0)/8192,B694+(F_stop-F_start)/8192) )</f>
        <v>20000</v>
      </c>
      <c r="C695" s="39">
        <f t="shared" si="28"/>
        <v>-3.219512165612045E-2</v>
      </c>
      <c r="D695" s="84">
        <f ca="1">IF(FilterType="FIR", IF(Extend_fmod=1,OFFSET(PRE_CALC!J643,0,DEC_RATE), OFFSET(PRE_CALC!B643,0,DEC_RATE)), C695)</f>
        <v>-1.5900926572699999E-3</v>
      </c>
      <c r="E695" s="84">
        <f t="shared" ca="1" si="29"/>
        <v>20000</v>
      </c>
      <c r="F695" s="84">
        <f t="shared" ref="F695:F758" ca="1" si="30">IF(G695&lt;=F_PB,H695, OFFSET(H:H,MATCH(F_PB-0.0001,G:G),0,1))</f>
        <v>-1.5900926572699999E-3</v>
      </c>
      <c r="G695" s="119">
        <f>IF(FilterType="FIR",  PRE_CALC!A643*Fdata, IF(F_default=1,G694+(4*Fnotch-0)/8192,G694+(F_stop-F_start)/8192) )</f>
        <v>20000</v>
      </c>
      <c r="H695" s="120">
        <f ca="1">IF(FilterType="FIR", OFFSET(PRE_CALC!B643,0,DEC_RATE), C695)</f>
        <v>-1.5900926572699999E-3</v>
      </c>
    </row>
    <row r="696" spans="2:8" x14ac:dyDescent="0.2">
      <c r="B696" s="45">
        <f>IF(FilterType="FIR", IF(Extend_fmod, PRE_CALC!I644*Fm, PRE_CALC!A644*Fdata), IF(F_default=1,B695+(4*Fnotch-0)/8192,B695+(F_stop-F_start)/8192) )</f>
        <v>20031.25</v>
      </c>
      <c r="C696" s="39">
        <f t="shared" ref="C696:C759" si="31">MAX(20*LOG(ABS(   (1/s_dec*SIN(s_dec*$B696/Fm*PI())/SIN($B696/Fm*PI()))^(order-1) * (1/s_dec2*SIN(s_dec2*$B696/Fm*PI())/SIN($B696/Fm*PI()))  )), -160)</f>
        <v>-3.2295822891014819E-2</v>
      </c>
      <c r="D696" s="84">
        <f ca="1">IF(FilterType="FIR", IF(Extend_fmod=1,OFFSET(PRE_CALC!J644,0,DEC_RATE), OFFSET(PRE_CALC!B644,0,DEC_RATE)), C696)</f>
        <v>-1.5598968760800001E-3</v>
      </c>
      <c r="E696" s="84">
        <f t="shared" ref="E696:E759" ca="1" si="32">IF(G696&lt;=F_PB,G696, OFFSET(G:G,MATCH(F_PB-0.0001,G:G),0,1) )</f>
        <v>20031.25</v>
      </c>
      <c r="F696" s="84">
        <f t="shared" ca="1" si="30"/>
        <v>-1.5598968760800001E-3</v>
      </c>
      <c r="G696" s="119">
        <f>IF(FilterType="FIR",  PRE_CALC!A644*Fdata, IF(F_default=1,G695+(4*Fnotch-0)/8192,G695+(F_stop-F_start)/8192) )</f>
        <v>20031.25</v>
      </c>
      <c r="H696" s="120">
        <f ca="1">IF(FilterType="FIR", OFFSET(PRE_CALC!B644,0,DEC_RATE), C696)</f>
        <v>-1.5598968760800001E-3</v>
      </c>
    </row>
    <row r="697" spans="2:8" x14ac:dyDescent="0.2">
      <c r="B697" s="45">
        <f>IF(FilterType="FIR", IF(Extend_fmod, PRE_CALC!I645*Fm, PRE_CALC!A645*Fdata), IF(F_default=1,B696+(4*Fnotch-0)/8192,B696+(F_stop-F_start)/8192) )</f>
        <v>20062.5</v>
      </c>
      <c r="C697" s="39">
        <f t="shared" si="31"/>
        <v>-3.2396681429254899E-2</v>
      </c>
      <c r="D697" s="84">
        <f ca="1">IF(FilterType="FIR", IF(Extend_fmod=1,OFFSET(PRE_CALC!J645,0,DEC_RATE), OFFSET(PRE_CALC!B645,0,DEC_RATE)), C697)</f>
        <v>-1.52933342208E-3</v>
      </c>
      <c r="E697" s="84">
        <f t="shared" ca="1" si="32"/>
        <v>20062.5</v>
      </c>
      <c r="F697" s="84">
        <f t="shared" ca="1" si="30"/>
        <v>-1.52933342208E-3</v>
      </c>
      <c r="G697" s="119">
        <f>IF(FilterType="FIR",  PRE_CALC!A645*Fdata, IF(F_default=1,G696+(4*Fnotch-0)/8192,G696+(F_stop-F_start)/8192) )</f>
        <v>20062.5</v>
      </c>
      <c r="H697" s="120">
        <f ca="1">IF(FilterType="FIR", OFFSET(PRE_CALC!B645,0,DEC_RATE), C697)</f>
        <v>-1.52933342208E-3</v>
      </c>
    </row>
    <row r="698" spans="2:8" x14ac:dyDescent="0.2">
      <c r="B698" s="45">
        <f>IF(FilterType="FIR", IF(Extend_fmod, PRE_CALC!I646*Fm, PRE_CALC!A646*Fdata), IF(F_default=1,B697+(4*Fnotch-0)/8192,B697+(F_stop-F_start)/8192) )</f>
        <v>20093.75</v>
      </c>
      <c r="C698" s="39">
        <f t="shared" si="31"/>
        <v>-3.2497697271242618E-2</v>
      </c>
      <c r="D698" s="84">
        <f ca="1">IF(FilterType="FIR", IF(Extend_fmod=1,OFFSET(PRE_CALC!J646,0,DEC_RATE), OFFSET(PRE_CALC!B646,0,DEC_RATE)), C698)</f>
        <v>-1.4984156514200001E-3</v>
      </c>
      <c r="E698" s="84">
        <f t="shared" ca="1" si="32"/>
        <v>20093.75</v>
      </c>
      <c r="F698" s="84">
        <f t="shared" ca="1" si="30"/>
        <v>-1.4984156514200001E-3</v>
      </c>
      <c r="G698" s="119">
        <f>IF(FilterType="FIR",  PRE_CALC!A646*Fdata, IF(F_default=1,G697+(4*Fnotch-0)/8192,G697+(F_stop-F_start)/8192) )</f>
        <v>20093.75</v>
      </c>
      <c r="H698" s="120">
        <f ca="1">IF(FilterType="FIR", OFFSET(PRE_CALC!B646,0,DEC_RATE), C698)</f>
        <v>-1.4984156514200001E-3</v>
      </c>
    </row>
    <row r="699" spans="2:8" x14ac:dyDescent="0.2">
      <c r="B699" s="45">
        <f>IF(FilterType="FIR", IF(Extend_fmod, PRE_CALC!I647*Fm, PRE_CALC!A647*Fdata), IF(F_default=1,B698+(4*Fnotch-0)/8192,B698+(F_stop-F_start)/8192) )</f>
        <v>20125</v>
      </c>
      <c r="C699" s="39">
        <f t="shared" si="31"/>
        <v>-3.2598870417334148E-2</v>
      </c>
      <c r="D699" s="84">
        <f ca="1">IF(FilterType="FIR", IF(Extend_fmod=1,OFFSET(PRE_CALC!J647,0,DEC_RATE), OFFSET(PRE_CALC!B647,0,DEC_RATE)), C699)</f>
        <v>-1.46715707639E-3</v>
      </c>
      <c r="E699" s="84">
        <f t="shared" ca="1" si="32"/>
        <v>20125</v>
      </c>
      <c r="F699" s="84">
        <f t="shared" ca="1" si="30"/>
        <v>-1.46715707639E-3</v>
      </c>
      <c r="G699" s="119">
        <f>IF(FilterType="FIR",  PRE_CALC!A647*Fdata, IF(F_default=1,G698+(4*Fnotch-0)/8192,G698+(F_stop-F_start)/8192) )</f>
        <v>20125</v>
      </c>
      <c r="H699" s="120">
        <f ca="1">IF(FilterType="FIR", OFFSET(PRE_CALC!B647,0,DEC_RATE), C699)</f>
        <v>-1.46715707639E-3</v>
      </c>
    </row>
    <row r="700" spans="2:8" x14ac:dyDescent="0.2">
      <c r="B700" s="45">
        <f>IF(FilterType="FIR", IF(Extend_fmod, PRE_CALC!I648*Fm, PRE_CALC!A648*Fdata), IF(F_default=1,B699+(4*Fnotch-0)/8192,B699+(F_stop-F_start)/8192) )</f>
        <v>20156.25</v>
      </c>
      <c r="C700" s="39">
        <f t="shared" si="31"/>
        <v>-3.2700200867926993E-2</v>
      </c>
      <c r="D700" s="84">
        <f ca="1">IF(FilterType="FIR", IF(Extend_fmod=1,OFFSET(PRE_CALC!J648,0,DEC_RATE), OFFSET(PRE_CALC!B648,0,DEC_RATE)), C700)</f>
        <v>-1.4355713595699999E-3</v>
      </c>
      <c r="E700" s="84">
        <f t="shared" ca="1" si="32"/>
        <v>20156.25</v>
      </c>
      <c r="F700" s="84">
        <f t="shared" ca="1" si="30"/>
        <v>-1.4355713595699999E-3</v>
      </c>
      <c r="G700" s="119">
        <f>IF(FilterType="FIR",  PRE_CALC!A648*Fdata, IF(F_default=1,G699+(4*Fnotch-0)/8192,G699+(F_stop-F_start)/8192) )</f>
        <v>20156.25</v>
      </c>
      <c r="H700" s="120">
        <f ca="1">IF(FilterType="FIR", OFFSET(PRE_CALC!B648,0,DEC_RATE), C700)</f>
        <v>-1.4355713595699999E-3</v>
      </c>
    </row>
    <row r="701" spans="2:8" x14ac:dyDescent="0.2">
      <c r="B701" s="45">
        <f>IF(FilterType="FIR", IF(Extend_fmod, PRE_CALC!I649*Fm, PRE_CALC!A649*Fdata), IF(F_default=1,B700+(4*Fnotch-0)/8192,B700+(F_stop-F_start)/8192) )</f>
        <v>20187.5</v>
      </c>
      <c r="C701" s="39">
        <f t="shared" si="31"/>
        <v>-3.2801688623379677E-2</v>
      </c>
      <c r="D701" s="84">
        <f ca="1">IF(FilterType="FIR", IF(Extend_fmod=1,OFFSET(PRE_CALC!J649,0,DEC_RATE), OFFSET(PRE_CALC!B649,0,DEC_RATE)), C701)</f>
        <v>-1.40367230794E-3</v>
      </c>
      <c r="E701" s="84">
        <f t="shared" ca="1" si="32"/>
        <v>20187.5</v>
      </c>
      <c r="F701" s="84">
        <f t="shared" ca="1" si="30"/>
        <v>-1.40367230794E-3</v>
      </c>
      <c r="G701" s="119">
        <f>IF(FilterType="FIR",  PRE_CALC!A649*Fdata, IF(F_default=1,G700+(4*Fnotch-0)/8192,G700+(F_stop-F_start)/8192) )</f>
        <v>20187.5</v>
      </c>
      <c r="H701" s="120">
        <f ca="1">IF(FilterType="FIR", OFFSET(PRE_CALC!B649,0,DEC_RATE), C701)</f>
        <v>-1.40367230794E-3</v>
      </c>
    </row>
    <row r="702" spans="2:8" x14ac:dyDescent="0.2">
      <c r="B702" s="45">
        <f>IF(FilterType="FIR", IF(Extend_fmod, PRE_CALC!I650*Fm, PRE_CALC!A650*Fdata), IF(F_default=1,B701+(4*Fnotch-0)/8192,B701+(F_stop-F_start)/8192) )</f>
        <v>20218.75</v>
      </c>
      <c r="C702" s="39">
        <f t="shared" si="31"/>
        <v>-3.2903333684084324E-2</v>
      </c>
      <c r="D702" s="84">
        <f ca="1">IF(FilterType="FIR", IF(Extend_fmod=1,OFFSET(PRE_CALC!J650,0,DEC_RATE), OFFSET(PRE_CALC!B650,0,DEC_RATE)), C702)</f>
        <v>-1.3714738668800001E-3</v>
      </c>
      <c r="E702" s="84">
        <f t="shared" ca="1" si="32"/>
        <v>20218.75</v>
      </c>
      <c r="F702" s="84">
        <f t="shared" ca="1" si="30"/>
        <v>-1.3714738668800001E-3</v>
      </c>
      <c r="G702" s="119">
        <f>IF(FilterType="FIR",  PRE_CALC!A650*Fdata, IF(F_default=1,G701+(4*Fnotch-0)/8192,G701+(F_stop-F_start)/8192) )</f>
        <v>20218.75</v>
      </c>
      <c r="H702" s="120">
        <f ca="1">IF(FilterType="FIR", OFFSET(PRE_CALC!B650,0,DEC_RATE), C702)</f>
        <v>-1.3714738668800001E-3</v>
      </c>
    </row>
    <row r="703" spans="2:8" x14ac:dyDescent="0.2">
      <c r="B703" s="45">
        <f>IF(FilterType="FIR", IF(Extend_fmod, PRE_CALC!I651*Fm, PRE_CALC!A651*Fdata), IF(F_default=1,B702+(4*Fnotch-0)/8192,B702+(F_stop-F_start)/8192) )</f>
        <v>20250</v>
      </c>
      <c r="C703" s="39">
        <f t="shared" si="31"/>
        <v>-3.3005136050416307E-2</v>
      </c>
      <c r="D703" s="84">
        <f ca="1">IF(FilterType="FIR", IF(Extend_fmod=1,OFFSET(PRE_CALC!J651,0,DEC_RATE), OFFSET(PRE_CALC!B651,0,DEC_RATE)), C703)</f>
        <v>-1.33899011416E-3</v>
      </c>
      <c r="E703" s="84">
        <f t="shared" ca="1" si="32"/>
        <v>20250</v>
      </c>
      <c r="F703" s="84">
        <f t="shared" ca="1" si="30"/>
        <v>-1.33899011416E-3</v>
      </c>
      <c r="G703" s="119">
        <f>IF(FilterType="FIR",  PRE_CALC!A651*Fdata, IF(F_default=1,G702+(4*Fnotch-0)/8192,G702+(F_stop-F_start)/8192) )</f>
        <v>20250</v>
      </c>
      <c r="H703" s="120">
        <f ca="1">IF(FilterType="FIR", OFFSET(PRE_CALC!B651,0,DEC_RATE), C703)</f>
        <v>-1.33899011416E-3</v>
      </c>
    </row>
    <row r="704" spans="2:8" x14ac:dyDescent="0.2">
      <c r="B704" s="45">
        <f>IF(FilterType="FIR", IF(Extend_fmod, PRE_CALC!I652*Fm, PRE_CALC!A652*Fdata), IF(F_default=1,B703+(4*Fnotch-0)/8192,B703+(F_stop-F_start)/8192) )</f>
        <v>20281.25</v>
      </c>
      <c r="C704" s="39">
        <f t="shared" si="31"/>
        <v>-3.3107095722763338E-2</v>
      </c>
      <c r="D704" s="84">
        <f ca="1">IF(FilterType="FIR", IF(Extend_fmod=1,OFFSET(PRE_CALC!J652,0,DEC_RATE), OFFSET(PRE_CALC!B652,0,DEC_RATE)), C704)</f>
        <v>-1.3062352538199999E-3</v>
      </c>
      <c r="E704" s="84">
        <f t="shared" ca="1" si="32"/>
        <v>20281.25</v>
      </c>
      <c r="F704" s="84">
        <f t="shared" ca="1" si="30"/>
        <v>-1.3062352538199999E-3</v>
      </c>
      <c r="G704" s="119">
        <f>IF(FilterType="FIR",  PRE_CALC!A652*Fdata, IF(F_default=1,G703+(4*Fnotch-0)/8192,G703+(F_stop-F_start)/8192) )</f>
        <v>20281.25</v>
      </c>
      <c r="H704" s="120">
        <f ca="1">IF(FilterType="FIR", OFFSET(PRE_CALC!B652,0,DEC_RATE), C704)</f>
        <v>-1.3062352538199999E-3</v>
      </c>
    </row>
    <row r="705" spans="2:8" x14ac:dyDescent="0.2">
      <c r="B705" s="45">
        <f>IF(FilterType="FIR", IF(Extend_fmod, PRE_CALC!I653*Fm, PRE_CALC!A653*Fdata), IF(F_default=1,B704+(4*Fnotch-0)/8192,B704+(F_stop-F_start)/8192) )</f>
        <v>20312.5</v>
      </c>
      <c r="C705" s="39">
        <f t="shared" si="31"/>
        <v>-3.3209212701494434E-2</v>
      </c>
      <c r="D705" s="84">
        <f ca="1">IF(FilterType="FIR", IF(Extend_fmod=1,OFFSET(PRE_CALC!J653,0,DEC_RATE), OFFSET(PRE_CALC!B653,0,DEC_RATE)), C705)</f>
        <v>-1.2732236100600001E-3</v>
      </c>
      <c r="E705" s="84">
        <f t="shared" ca="1" si="32"/>
        <v>20312.5</v>
      </c>
      <c r="F705" s="84">
        <f t="shared" ca="1" si="30"/>
        <v>-1.2732236100600001E-3</v>
      </c>
      <c r="G705" s="119">
        <f>IF(FilterType="FIR",  PRE_CALC!A653*Fdata, IF(F_default=1,G704+(4*Fnotch-0)/8192,G704+(F_stop-F_start)/8192) )</f>
        <v>20312.5</v>
      </c>
      <c r="H705" s="120">
        <f ca="1">IF(FilterType="FIR", OFFSET(PRE_CALC!B653,0,DEC_RATE), C705)</f>
        <v>-1.2732236100600001E-3</v>
      </c>
    </row>
    <row r="706" spans="2:8" x14ac:dyDescent="0.2">
      <c r="B706" s="45">
        <f>IF(FilterType="FIR", IF(Extend_fmod, PRE_CALC!I654*Fm, PRE_CALC!A654*Fdata), IF(F_default=1,B705+(4*Fnotch-0)/8192,B705+(F_stop-F_start)/8192) )</f>
        <v>20343.75</v>
      </c>
      <c r="C706" s="39">
        <f t="shared" si="31"/>
        <v>-3.3311486986998685E-2</v>
      </c>
      <c r="D706" s="84">
        <f ca="1">IF(FilterType="FIR", IF(Extend_fmod=1,OFFSET(PRE_CALC!J654,0,DEC_RATE), OFFSET(PRE_CALC!B654,0,DEC_RATE)), C706)</f>
        <v>-1.2399696209600001E-3</v>
      </c>
      <c r="E706" s="84">
        <f t="shared" ca="1" si="32"/>
        <v>20343.75</v>
      </c>
      <c r="F706" s="84">
        <f t="shared" ca="1" si="30"/>
        <v>-1.2399696209600001E-3</v>
      </c>
      <c r="G706" s="119">
        <f>IF(FilterType="FIR",  PRE_CALC!A654*Fdata, IF(F_default=1,G705+(4*Fnotch-0)/8192,G705+(F_stop-F_start)/8192) )</f>
        <v>20343.75</v>
      </c>
      <c r="H706" s="120">
        <f ca="1">IF(FilterType="FIR", OFFSET(PRE_CALC!B654,0,DEC_RATE), C706)</f>
        <v>-1.2399696209600001E-3</v>
      </c>
    </row>
    <row r="707" spans="2:8" x14ac:dyDescent="0.2">
      <c r="B707" s="45">
        <f>IF(FilterType="FIR", IF(Extend_fmod, PRE_CALC!I655*Fm, PRE_CALC!A655*Fdata), IF(F_default=1,B706+(4*Fnotch-0)/8192,B706+(F_stop-F_start)/8192) )</f>
        <v>20375</v>
      </c>
      <c r="C707" s="39">
        <f t="shared" si="31"/>
        <v>-3.3413918579660036E-2</v>
      </c>
      <c r="D707" s="84">
        <f ca="1">IF(FilterType="FIR", IF(Extend_fmod=1,OFFSET(PRE_CALC!J655,0,DEC_RATE), OFFSET(PRE_CALC!B655,0,DEC_RATE)), C707)</f>
        <v>-1.20648783232E-3</v>
      </c>
      <c r="E707" s="84">
        <f t="shared" ca="1" si="32"/>
        <v>20375</v>
      </c>
      <c r="F707" s="84">
        <f t="shared" ca="1" si="30"/>
        <v>-1.20648783232E-3</v>
      </c>
      <c r="G707" s="119">
        <f>IF(FilterType="FIR",  PRE_CALC!A655*Fdata, IF(F_default=1,G706+(4*Fnotch-0)/8192,G706+(F_stop-F_start)/8192) )</f>
        <v>20375</v>
      </c>
      <c r="H707" s="120">
        <f ca="1">IF(FilterType="FIR", OFFSET(PRE_CALC!B655,0,DEC_RATE), C707)</f>
        <v>-1.20648783232E-3</v>
      </c>
    </row>
    <row r="708" spans="2:8" x14ac:dyDescent="0.2">
      <c r="B708" s="45">
        <f>IF(FilterType="FIR", IF(Extend_fmod, PRE_CALC!I656*Fm, PRE_CALC!A656*Fdata), IF(F_default=1,B707+(4*Fnotch-0)/8192,B707+(F_stop-F_start)/8192) )</f>
        <v>20406.25</v>
      </c>
      <c r="C708" s="39">
        <f t="shared" si="31"/>
        <v>-3.3516507479849592E-2</v>
      </c>
      <c r="D708" s="84">
        <f ca="1">IF(FilterType="FIR", IF(Extend_fmod=1,OFFSET(PRE_CALC!J656,0,DEC_RATE), OFFSET(PRE_CALC!B656,0,DEC_RATE)), C708)</f>
        <v>-1.1727928912899999E-3</v>
      </c>
      <c r="E708" s="84">
        <f t="shared" ca="1" si="32"/>
        <v>20406.25</v>
      </c>
      <c r="F708" s="84">
        <f t="shared" ca="1" si="30"/>
        <v>-1.1727928912899999E-3</v>
      </c>
      <c r="G708" s="119">
        <f>IF(FilterType="FIR",  PRE_CALC!A656*Fdata, IF(F_default=1,G707+(4*Fnotch-0)/8192,G707+(F_stop-F_start)/8192) )</f>
        <v>20406.25</v>
      </c>
      <c r="H708" s="120">
        <f ca="1">IF(FilterType="FIR", OFFSET(PRE_CALC!B656,0,DEC_RATE), C708)</f>
        <v>-1.1727928912899999E-3</v>
      </c>
    </row>
    <row r="709" spans="2:8" x14ac:dyDescent="0.2">
      <c r="B709" s="45">
        <f>IF(FilterType="FIR", IF(Extend_fmod, PRE_CALC!I657*Fm, PRE_CALC!A657*Fdata), IF(F_default=1,B708+(4*Fnotch-0)/8192,B708+(F_stop-F_start)/8192) )</f>
        <v>20437.5</v>
      </c>
      <c r="C709" s="39">
        <f t="shared" si="31"/>
        <v>-3.3619253687973014E-2</v>
      </c>
      <c r="D709" s="84">
        <f ca="1">IF(FilterType="FIR", IF(Extend_fmod=1,OFFSET(PRE_CALC!J657,0,DEC_RATE), OFFSET(PRE_CALC!B657,0,DEC_RATE)), C709)</f>
        <v>-1.1388995400199999E-3</v>
      </c>
      <c r="E709" s="84">
        <f t="shared" ca="1" si="32"/>
        <v>20437.5</v>
      </c>
      <c r="F709" s="84">
        <f t="shared" ca="1" si="30"/>
        <v>-1.1388995400199999E-3</v>
      </c>
      <c r="G709" s="119">
        <f>IF(FilterType="FIR",  PRE_CALC!A657*Fdata, IF(F_default=1,G708+(4*Fnotch-0)/8192,G708+(F_stop-F_start)/8192) )</f>
        <v>20437.5</v>
      </c>
      <c r="H709" s="120">
        <f ca="1">IF(FilterType="FIR", OFFSET(PRE_CALC!B657,0,DEC_RATE), C709)</f>
        <v>-1.1388995400199999E-3</v>
      </c>
    </row>
    <row r="710" spans="2:8" x14ac:dyDescent="0.2">
      <c r="B710" s="45">
        <f>IF(FilterType="FIR", IF(Extend_fmod, PRE_CALC!I658*Fm, PRE_CALC!A658*Fdata), IF(F_default=1,B709+(4*Fnotch-0)/8192,B709+(F_stop-F_start)/8192) )</f>
        <v>20468.75</v>
      </c>
      <c r="C710" s="39">
        <f t="shared" si="31"/>
        <v>-3.3722157204393102E-2</v>
      </c>
      <c r="D710" s="84">
        <f ca="1">IF(FilterType="FIR", IF(Extend_fmod=1,OFFSET(PRE_CALC!J658,0,DEC_RATE), OFFSET(PRE_CALC!B658,0,DEC_RATE)), C710)</f>
        <v>-1.1048226093199999E-3</v>
      </c>
      <c r="E710" s="84">
        <f t="shared" ca="1" si="32"/>
        <v>20468.75</v>
      </c>
      <c r="F710" s="84">
        <f t="shared" ca="1" si="30"/>
        <v>-1.1048226093199999E-3</v>
      </c>
      <c r="G710" s="119">
        <f>IF(FilterType="FIR",  PRE_CALC!A658*Fdata, IF(F_default=1,G709+(4*Fnotch-0)/8192,G709+(F_stop-F_start)/8192) )</f>
        <v>20468.75</v>
      </c>
      <c r="H710" s="120">
        <f ca="1">IF(FilterType="FIR", OFFSET(PRE_CALC!B658,0,DEC_RATE), C710)</f>
        <v>-1.1048226093199999E-3</v>
      </c>
    </row>
    <row r="711" spans="2:8" x14ac:dyDescent="0.2">
      <c r="B711" s="45">
        <f>IF(FilterType="FIR", IF(Extend_fmod, PRE_CALC!I659*Fm, PRE_CALC!A659*Fdata), IF(F_default=1,B710+(4*Fnotch-0)/8192,B710+(F_stop-F_start)/8192) )</f>
        <v>20500</v>
      </c>
      <c r="C711" s="39">
        <f t="shared" si="31"/>
        <v>-3.3825218029508192E-2</v>
      </c>
      <c r="D711" s="84">
        <f ca="1">IF(FilterType="FIR", IF(Extend_fmod=1,OFFSET(PRE_CALC!J659,0,DEC_RATE), OFFSET(PRE_CALC!B659,0,DEC_RATE)), C711)</f>
        <v>-1.0705770121700001E-3</v>
      </c>
      <c r="E711" s="84">
        <f t="shared" ca="1" si="32"/>
        <v>20500</v>
      </c>
      <c r="F711" s="84">
        <f t="shared" ca="1" si="30"/>
        <v>-1.0705770121700001E-3</v>
      </c>
      <c r="G711" s="119">
        <f>IF(FilterType="FIR",  PRE_CALC!A659*Fdata, IF(F_default=1,G710+(4*Fnotch-0)/8192,G710+(F_stop-F_start)/8192) )</f>
        <v>20500</v>
      </c>
      <c r="H711" s="120">
        <f ca="1">IF(FilterType="FIR", OFFSET(PRE_CALC!B659,0,DEC_RATE), C711)</f>
        <v>-1.0705770121700001E-3</v>
      </c>
    </row>
    <row r="712" spans="2:8" x14ac:dyDescent="0.2">
      <c r="B712" s="45">
        <f>IF(FilterType="FIR", IF(Extend_fmod, PRE_CALC!I660*Fm, PRE_CALC!A660*Fdata), IF(F_default=1,B711+(4*Fnotch-0)/8192,B711+(F_stop-F_start)/8192) )</f>
        <v>20531.25</v>
      </c>
      <c r="C712" s="39">
        <f t="shared" si="31"/>
        <v>-3.3928436163694058E-2</v>
      </c>
      <c r="D712" s="84">
        <f ca="1">IF(FilterType="FIR", IF(Extend_fmod=1,OFFSET(PRE_CALC!J660,0,DEC_RATE), OFFSET(PRE_CALC!B660,0,DEC_RATE)), C712)</f>
        <v>-1.03617773729E-3</v>
      </c>
      <c r="E712" s="84">
        <f t="shared" ca="1" si="32"/>
        <v>20531.25</v>
      </c>
      <c r="F712" s="84">
        <f t="shared" ca="1" si="30"/>
        <v>-1.03617773729E-3</v>
      </c>
      <c r="G712" s="119">
        <f>IF(FilterType="FIR",  PRE_CALC!A660*Fdata, IF(F_default=1,G711+(4*Fnotch-0)/8192,G711+(F_stop-F_start)/8192) )</f>
        <v>20531.25</v>
      </c>
      <c r="H712" s="120">
        <f ca="1">IF(FilterType="FIR", OFFSET(PRE_CALC!B660,0,DEC_RATE), C712)</f>
        <v>-1.03617773729E-3</v>
      </c>
    </row>
    <row r="713" spans="2:8" x14ac:dyDescent="0.2">
      <c r="B713" s="45">
        <f>IF(FilterType="FIR", IF(Extend_fmod, PRE_CALC!I661*Fm, PRE_CALC!A661*Fdata), IF(F_default=1,B712+(4*Fnotch-0)/8192,B712+(F_stop-F_start)/8192) )</f>
        <v>20562.5</v>
      </c>
      <c r="C713" s="39">
        <f t="shared" si="31"/>
        <v>-3.4031811607341714E-2</v>
      </c>
      <c r="D713" s="84">
        <f ca="1">IF(FilterType="FIR", IF(Extend_fmod=1,OFFSET(PRE_CALC!J661,0,DEC_RATE), OFFSET(PRE_CALC!B661,0,DEC_RATE)), C713)</f>
        <v>-1.0016398426000001E-3</v>
      </c>
      <c r="E713" s="84">
        <f t="shared" ca="1" si="32"/>
        <v>20562.5</v>
      </c>
      <c r="F713" s="84">
        <f t="shared" ca="1" si="30"/>
        <v>-1.0016398426000001E-3</v>
      </c>
      <c r="G713" s="119">
        <f>IF(FilterType="FIR",  PRE_CALC!A661*Fdata, IF(F_default=1,G712+(4*Fnotch-0)/8192,G712+(F_stop-F_start)/8192) )</f>
        <v>20562.5</v>
      </c>
      <c r="H713" s="120">
        <f ca="1">IF(FilterType="FIR", OFFSET(PRE_CALC!B661,0,DEC_RATE), C713)</f>
        <v>-1.0016398426000001E-3</v>
      </c>
    </row>
    <row r="714" spans="2:8" x14ac:dyDescent="0.2">
      <c r="B714" s="45">
        <f>IF(FilterType="FIR", IF(Extend_fmod, PRE_CALC!I662*Fm, PRE_CALC!A662*Fdata), IF(F_default=1,B713+(4*Fnotch-0)/8192,B713+(F_stop-F_start)/8192) )</f>
        <v>20593.75</v>
      </c>
      <c r="C714" s="39">
        <f t="shared" si="31"/>
        <v>-3.4135344360830246E-2</v>
      </c>
      <c r="D714" s="84">
        <f ca="1">IF(FilterType="FIR", IF(Extend_fmod=1,OFFSET(PRE_CALC!J662,0,DEC_RATE), OFFSET(PRE_CALC!B662,0,DEC_RATE)), C714)</f>
        <v>-9.6697844873300004E-4</v>
      </c>
      <c r="E714" s="84">
        <f t="shared" ca="1" si="32"/>
        <v>20593.75</v>
      </c>
      <c r="F714" s="84">
        <f t="shared" ca="1" si="30"/>
        <v>-9.6697844873300004E-4</v>
      </c>
      <c r="G714" s="119">
        <f>IF(FilterType="FIR",  PRE_CALC!A662*Fdata, IF(F_default=1,G713+(4*Fnotch-0)/8192,G713+(F_stop-F_start)/8192) )</f>
        <v>20593.75</v>
      </c>
      <c r="H714" s="120">
        <f ca="1">IF(FilterType="FIR", OFFSET(PRE_CALC!B662,0,DEC_RATE), C714)</f>
        <v>-9.6697844873300004E-4</v>
      </c>
    </row>
    <row r="715" spans="2:8" x14ac:dyDescent="0.2">
      <c r="B715" s="45">
        <f>IF(FilterType="FIR", IF(Extend_fmod, PRE_CALC!I663*Fm, PRE_CALC!A663*Fdata), IF(F_default=1,B714+(4*Fnotch-0)/8192,B714+(F_stop-F_start)/8192) )</f>
        <v>20625</v>
      </c>
      <c r="C715" s="39">
        <f t="shared" si="31"/>
        <v>-3.4239034424567515E-2</v>
      </c>
      <c r="D715" s="84">
        <f ca="1">IF(FilterType="FIR", IF(Extend_fmod=1,OFFSET(PRE_CALC!J663,0,DEC_RATE), OFFSET(PRE_CALC!B663,0,DEC_RATE)), C715)</f>
        <v>-9.3220873241799996E-4</v>
      </c>
      <c r="E715" s="84">
        <f t="shared" ca="1" si="32"/>
        <v>20625</v>
      </c>
      <c r="F715" s="84">
        <f t="shared" ca="1" si="30"/>
        <v>-9.3220873241799996E-4</v>
      </c>
      <c r="G715" s="119">
        <f>IF(FilterType="FIR",  PRE_CALC!A663*Fdata, IF(F_default=1,G714+(4*Fnotch-0)/8192,G714+(F_stop-F_start)/8192) )</f>
        <v>20625</v>
      </c>
      <c r="H715" s="120">
        <f ca="1">IF(FilterType="FIR", OFFSET(PRE_CALC!B663,0,DEC_RATE), C715)</f>
        <v>-9.3220873241799996E-4</v>
      </c>
    </row>
    <row r="716" spans="2:8" x14ac:dyDescent="0.2">
      <c r="B716" s="45">
        <f>IF(FilterType="FIR", IF(Extend_fmod, PRE_CALC!I664*Fm, PRE_CALC!A664*Fdata), IF(F_default=1,B715+(4*Fnotch-0)/8192,B715+(F_stop-F_start)/8192) )</f>
        <v>20656.25</v>
      </c>
      <c r="C716" s="39">
        <f t="shared" si="31"/>
        <v>-3.4342881798913663E-2</v>
      </c>
      <c r="D716" s="84">
        <f ca="1">IF(FilterType="FIR", IF(Extend_fmod=1,OFFSET(PRE_CALC!J664,0,DEC_RATE), OFFSET(PRE_CALC!B664,0,DEC_RATE)), C716)</f>
        <v>-8.97345919931E-4</v>
      </c>
      <c r="E716" s="84">
        <f t="shared" ca="1" si="32"/>
        <v>20656.25</v>
      </c>
      <c r="F716" s="84">
        <f t="shared" ca="1" si="30"/>
        <v>-8.97345919931E-4</v>
      </c>
      <c r="G716" s="119">
        <f>IF(FilterType="FIR",  PRE_CALC!A664*Fdata, IF(F_default=1,G715+(4*Fnotch-0)/8192,G715+(F_stop-F_start)/8192) )</f>
        <v>20656.25</v>
      </c>
      <c r="H716" s="120">
        <f ca="1">IF(FilterType="FIR", OFFSET(PRE_CALC!B664,0,DEC_RATE), C716)</f>
        <v>-8.97345919931E-4</v>
      </c>
    </row>
    <row r="717" spans="2:8" x14ac:dyDescent="0.2">
      <c r="B717" s="45">
        <f>IF(FilterType="FIR", IF(Extend_fmod, PRE_CALC!I665*Fm, PRE_CALC!A665*Fdata), IF(F_default=1,B716+(4*Fnotch-0)/8192,B716+(F_stop-F_start)/8192) )</f>
        <v>20687.5</v>
      </c>
      <c r="C717" s="39">
        <f t="shared" si="31"/>
        <v>-3.4446886484278898E-2</v>
      </c>
      <c r="D717" s="84">
        <f ca="1">IF(FilterType="FIR", IF(Extend_fmod=1,OFFSET(PRE_CALC!J665,0,DEC_RATE), OFFSET(PRE_CALC!B665,0,DEC_RATE)), C717)</f>
        <v>-8.62405280459E-4</v>
      </c>
      <c r="E717" s="84">
        <f t="shared" ca="1" si="32"/>
        <v>20687.5</v>
      </c>
      <c r="F717" s="84">
        <f t="shared" ca="1" si="30"/>
        <v>-8.62405280459E-4</v>
      </c>
      <c r="G717" s="119">
        <f>IF(FilterType="FIR",  PRE_CALC!A665*Fdata, IF(F_default=1,G716+(4*Fnotch-0)/8192,G716+(F_stop-F_start)/8192) )</f>
        <v>20687.5</v>
      </c>
      <c r="H717" s="120">
        <f ca="1">IF(FilterType="FIR", OFFSET(PRE_CALC!B665,0,DEC_RATE), C717)</f>
        <v>-8.62405280459E-4</v>
      </c>
    </row>
    <row r="718" spans="2:8" x14ac:dyDescent="0.2">
      <c r="B718" s="45">
        <f>IF(FilterType="FIR", IF(Extend_fmod, PRE_CALC!I666*Fm, PRE_CALC!A666*Fdata), IF(F_default=1,B717+(4*Fnotch-0)/8192,B717+(F_stop-F_start)/8192) )</f>
        <v>20718.75</v>
      </c>
      <c r="C718" s="39">
        <f t="shared" si="31"/>
        <v>-3.4551048481019878E-2</v>
      </c>
      <c r="D718" s="84">
        <f ca="1">IF(FilterType="FIR", IF(Extend_fmod=1,OFFSET(PRE_CALC!J666,0,DEC_RATE), OFFSET(PRE_CALC!B666,0,DEC_RATE)), C718)</f>
        <v>-8.2740211947600003E-4</v>
      </c>
      <c r="E718" s="84">
        <f t="shared" ca="1" si="32"/>
        <v>20718.75</v>
      </c>
      <c r="F718" s="84">
        <f t="shared" ca="1" si="30"/>
        <v>-8.2740211947600003E-4</v>
      </c>
      <c r="G718" s="119">
        <f>IF(FilterType="FIR",  PRE_CALC!A666*Fdata, IF(F_default=1,G717+(4*Fnotch-0)/8192,G717+(F_stop-F_start)/8192) )</f>
        <v>20718.75</v>
      </c>
      <c r="H718" s="120">
        <f ca="1">IF(FilterType="FIR", OFFSET(PRE_CALC!B666,0,DEC_RATE), C718)</f>
        <v>-8.2740211947600003E-4</v>
      </c>
    </row>
    <row r="719" spans="2:8" x14ac:dyDescent="0.2">
      <c r="B719" s="45">
        <f>IF(FilterType="FIR", IF(Extend_fmod, PRE_CALC!I667*Fm, PRE_CALC!A667*Fdata), IF(F_default=1,B718+(4*Fnotch-0)/8192,B718+(F_stop-F_start)/8192) )</f>
        <v>20750</v>
      </c>
      <c r="C719" s="39">
        <f t="shared" si="31"/>
        <v>-3.4655367789564642E-2</v>
      </c>
      <c r="D719" s="84">
        <f ca="1">IF(FilterType="FIR", IF(Extend_fmod=1,OFFSET(PRE_CALC!J667,0,DEC_RATE), OFFSET(PRE_CALC!B667,0,DEC_RATE)), C719)</f>
        <v>-7.9235177209400001E-4</v>
      </c>
      <c r="E719" s="84">
        <f t="shared" ca="1" si="32"/>
        <v>20750</v>
      </c>
      <c r="F719" s="84">
        <f t="shared" ca="1" si="30"/>
        <v>-7.9235177209400001E-4</v>
      </c>
      <c r="G719" s="119">
        <f>IF(FilterType="FIR",  PRE_CALC!A667*Fdata, IF(F_default=1,G718+(4*Fnotch-0)/8192,G718+(F_stop-F_start)/8192) )</f>
        <v>20750</v>
      </c>
      <c r="H719" s="120">
        <f ca="1">IF(FilterType="FIR", OFFSET(PRE_CALC!B667,0,DEC_RATE), C719)</f>
        <v>-7.9235177209400001E-4</v>
      </c>
    </row>
    <row r="720" spans="2:8" x14ac:dyDescent="0.2">
      <c r="B720" s="45">
        <f>IF(FilterType="FIR", IF(Extend_fmod, PRE_CALC!I668*Fm, PRE_CALC!A668*Fdata), IF(F_default=1,B719+(4*Fnotch-0)/8192,B719+(F_stop-F_start)/8192) )</f>
        <v>20781.25</v>
      </c>
      <c r="C720" s="39">
        <f t="shared" si="31"/>
        <v>-3.475984441029447E-2</v>
      </c>
      <c r="D720" s="84">
        <f ca="1">IF(FilterType="FIR", IF(Extend_fmod=1,OFFSET(PRE_CALC!J668,0,DEC_RATE), OFFSET(PRE_CALC!B668,0,DEC_RATE)), C720)</f>
        <v>-7.5726959639400003E-4</v>
      </c>
      <c r="E720" s="84">
        <f t="shared" ca="1" si="32"/>
        <v>20781.25</v>
      </c>
      <c r="F720" s="84">
        <f t="shared" ca="1" si="30"/>
        <v>-7.5726959639400003E-4</v>
      </c>
      <c r="G720" s="119">
        <f>IF(FilterType="FIR",  PRE_CALC!A668*Fdata, IF(F_default=1,G719+(4*Fnotch-0)/8192,G719+(F_stop-F_start)/8192) )</f>
        <v>20781.25</v>
      </c>
      <c r="H720" s="120">
        <f ca="1">IF(FilterType="FIR", OFFSET(PRE_CALC!B668,0,DEC_RATE), C720)</f>
        <v>-7.5726959639400003E-4</v>
      </c>
    </row>
    <row r="721" spans="2:8" x14ac:dyDescent="0.2">
      <c r="B721" s="45">
        <f>IF(FilterType="FIR", IF(Extend_fmod, PRE_CALC!I669*Fm, PRE_CALC!A669*Fdata), IF(F_default=1,B720+(4*Fnotch-0)/8192,B720+(F_stop-F_start)/8192) )</f>
        <v>20812.5</v>
      </c>
      <c r="C721" s="39">
        <f t="shared" si="31"/>
        <v>-3.486447834357486E-2</v>
      </c>
      <c r="D721" s="84">
        <f ca="1">IF(FilterType="FIR", IF(Extend_fmod=1,OFFSET(PRE_CALC!J669,0,DEC_RATE), OFFSET(PRE_CALC!B669,0,DEC_RATE)), C721)</f>
        <v>-7.2217096675099995E-4</v>
      </c>
      <c r="E721" s="84">
        <f t="shared" ca="1" si="32"/>
        <v>20812.5</v>
      </c>
      <c r="F721" s="84">
        <f t="shared" ca="1" si="30"/>
        <v>-7.2217096675099995E-4</v>
      </c>
      <c r="G721" s="119">
        <f>IF(FilterType="FIR",  PRE_CALC!A669*Fdata, IF(F_default=1,G720+(4*Fnotch-0)/8192,G720+(F_stop-F_start)/8192) )</f>
        <v>20812.5</v>
      </c>
      <c r="H721" s="120">
        <f ca="1">IF(FilterType="FIR", OFFSET(PRE_CALC!B669,0,DEC_RATE), C721)</f>
        <v>-7.2217096675099995E-4</v>
      </c>
    </row>
    <row r="722" spans="2:8" x14ac:dyDescent="0.2">
      <c r="B722" s="45">
        <f>IF(FilterType="FIR", IF(Extend_fmod, PRE_CALC!I670*Fm, PRE_CALC!A670*Fdata), IF(F_default=1,B721+(4*Fnotch-0)/8192,B721+(F_stop-F_start)/8192) )</f>
        <v>20843.75</v>
      </c>
      <c r="C722" s="39">
        <f t="shared" si="31"/>
        <v>-3.49692695898359E-2</v>
      </c>
      <c r="D722" s="84">
        <f ca="1">IF(FilterType="FIR", IF(Extend_fmod=1,OFFSET(PRE_CALC!J670,0,DEC_RATE), OFFSET(PRE_CALC!B670,0,DEC_RATE)), C722)</f>
        <v>-6.8707126715299995E-4</v>
      </c>
      <c r="E722" s="84">
        <f t="shared" ca="1" si="32"/>
        <v>20843.75</v>
      </c>
      <c r="F722" s="84">
        <f t="shared" ca="1" si="30"/>
        <v>-6.8707126715299995E-4</v>
      </c>
      <c r="G722" s="119">
        <f>IF(FilterType="FIR",  PRE_CALC!A670*Fdata, IF(F_default=1,G721+(4*Fnotch-0)/8192,G721+(F_stop-F_start)/8192) )</f>
        <v>20843.75</v>
      </c>
      <c r="H722" s="120">
        <f ca="1">IF(FilterType="FIR", OFFSET(PRE_CALC!B670,0,DEC_RATE), C722)</f>
        <v>-6.8707126715299995E-4</v>
      </c>
    </row>
    <row r="723" spans="2:8" x14ac:dyDescent="0.2">
      <c r="B723" s="45">
        <f>IF(FilterType="FIR", IF(Extend_fmod, PRE_CALC!I671*Fm, PRE_CALC!A671*Fdata), IF(F_default=1,B722+(4*Fnotch-0)/8192,B722+(F_stop-F_start)/8192) )</f>
        <v>20875</v>
      </c>
      <c r="C723" s="39">
        <f t="shared" si="31"/>
        <v>-3.5074218149435739E-2</v>
      </c>
      <c r="D723" s="84">
        <f ca="1">IF(FilterType="FIR", IF(Extend_fmod=1,OFFSET(PRE_CALC!J671,0,DEC_RATE), OFFSET(PRE_CALC!B671,0,DEC_RATE)), C723)</f>
        <v>-6.5198588451100003E-4</v>
      </c>
      <c r="E723" s="84">
        <f t="shared" ca="1" si="32"/>
        <v>20875</v>
      </c>
      <c r="F723" s="84">
        <f t="shared" ca="1" si="30"/>
        <v>-6.5198588451100003E-4</v>
      </c>
      <c r="G723" s="119">
        <f>IF(FilterType="FIR",  PRE_CALC!A671*Fdata, IF(F_default=1,G722+(4*Fnotch-0)/8192,G722+(F_stop-F_start)/8192) )</f>
        <v>20875</v>
      </c>
      <c r="H723" s="120">
        <f ca="1">IF(FilterType="FIR", OFFSET(PRE_CALC!B671,0,DEC_RATE), C723)</f>
        <v>-6.5198588451100003E-4</v>
      </c>
    </row>
    <row r="724" spans="2:8" x14ac:dyDescent="0.2">
      <c r="B724" s="45">
        <f>IF(FilterType="FIR", IF(Extend_fmod, PRE_CALC!I672*Fm, PRE_CALC!A672*Fdata), IF(F_default=1,B723+(4*Fnotch-0)/8192,B723+(F_stop-F_start)/8192) )</f>
        <v>20906.25</v>
      </c>
      <c r="C724" s="39">
        <f t="shared" si="31"/>
        <v>-3.5179324022786479E-2</v>
      </c>
      <c r="D724" s="84">
        <f ca="1">IF(FilterType="FIR", IF(Extend_fmod=1,OFFSET(PRE_CALC!J672,0,DEC_RATE), OFFSET(PRE_CALC!B672,0,DEC_RATE)), C724)</f>
        <v>-6.1693020196100002E-4</v>
      </c>
      <c r="E724" s="84">
        <f t="shared" ca="1" si="32"/>
        <v>20906.25</v>
      </c>
      <c r="F724" s="84">
        <f t="shared" ca="1" si="30"/>
        <v>-6.1693020196100002E-4</v>
      </c>
      <c r="G724" s="119">
        <f>IF(FilterType="FIR",  PRE_CALC!A672*Fdata, IF(F_default=1,G723+(4*Fnotch-0)/8192,G723+(F_stop-F_start)/8192) )</f>
        <v>20906.25</v>
      </c>
      <c r="H724" s="120">
        <f ca="1">IF(FilterType="FIR", OFFSET(PRE_CALC!B672,0,DEC_RATE), C724)</f>
        <v>-6.1693020196100002E-4</v>
      </c>
    </row>
    <row r="725" spans="2:8" x14ac:dyDescent="0.2">
      <c r="B725" s="45">
        <f>IF(FilterType="FIR", IF(Extend_fmod, PRE_CALC!I673*Fm, PRE_CALC!A673*Fdata), IF(F_default=1,B724+(4*Fnotch-0)/8192,B724+(F_stop-F_start)/8192) )</f>
        <v>20937.5</v>
      </c>
      <c r="C725" s="39">
        <f t="shared" si="31"/>
        <v>-3.5284587210250531E-2</v>
      </c>
      <c r="D725" s="84">
        <f ca="1">IF(FilterType="FIR", IF(Extend_fmod=1,OFFSET(PRE_CALC!J673,0,DEC_RATE), OFFSET(PRE_CALC!B673,0,DEC_RATE)), C725)</f>
        <v>-5.8191959218099995E-4</v>
      </c>
      <c r="E725" s="84">
        <f t="shared" ca="1" si="32"/>
        <v>20937.5</v>
      </c>
      <c r="F725" s="84">
        <f t="shared" ca="1" si="30"/>
        <v>-5.8191959218099995E-4</v>
      </c>
      <c r="G725" s="119">
        <f>IF(FilterType="FIR",  PRE_CALC!A673*Fdata, IF(F_default=1,G724+(4*Fnotch-0)/8192,G724+(F_stop-F_start)/8192) )</f>
        <v>20937.5</v>
      </c>
      <c r="H725" s="120">
        <f ca="1">IF(FilterType="FIR", OFFSET(PRE_CALC!B673,0,DEC_RATE), C725)</f>
        <v>-5.8191959218099995E-4</v>
      </c>
    </row>
    <row r="726" spans="2:8" x14ac:dyDescent="0.2">
      <c r="B726" s="45">
        <f>IF(FilterType="FIR", IF(Extend_fmod, PRE_CALC!I674*Fm, PRE_CALC!A674*Fdata), IF(F_default=1,B725+(4*Fnotch-0)/8192,B725+(F_stop-F_start)/8192) )</f>
        <v>20968.75</v>
      </c>
      <c r="C726" s="39">
        <f t="shared" si="31"/>
        <v>-3.5390007712266532E-2</v>
      </c>
      <c r="D726" s="84">
        <f ca="1">IF(FilterType="FIR", IF(Extend_fmod=1,OFFSET(PRE_CALC!J674,0,DEC_RATE), OFFSET(PRE_CALC!B674,0,DEC_RATE)), C726)</f>
        <v>-5.4696941069500005E-4</v>
      </c>
      <c r="E726" s="84">
        <f t="shared" ca="1" si="32"/>
        <v>20968.75</v>
      </c>
      <c r="F726" s="84">
        <f t="shared" ca="1" si="30"/>
        <v>-5.4696941069500005E-4</v>
      </c>
      <c r="G726" s="119">
        <f>IF(FilterType="FIR",  PRE_CALC!A674*Fdata, IF(F_default=1,G725+(4*Fnotch-0)/8192,G725+(F_stop-F_start)/8192) )</f>
        <v>20968.75</v>
      </c>
      <c r="H726" s="120">
        <f ca="1">IF(FilterType="FIR", OFFSET(PRE_CALC!B674,0,DEC_RATE), C726)</f>
        <v>-5.4696941069500005E-4</v>
      </c>
    </row>
    <row r="727" spans="2:8" x14ac:dyDescent="0.2">
      <c r="B727" s="45">
        <f>IF(FilterType="FIR", IF(Extend_fmod, PRE_CALC!I675*Fm, PRE_CALC!A675*Fdata), IF(F_default=1,B726+(4*Fnotch-0)/8192,B726+(F_stop-F_start)/8192) )</f>
        <v>21000</v>
      </c>
      <c r="C727" s="39">
        <f t="shared" si="31"/>
        <v>-3.5495585529198279E-2</v>
      </c>
      <c r="D727" s="84">
        <f ca="1">IF(FilterType="FIR", IF(Extend_fmod=1,OFFSET(PRE_CALC!J675,0,DEC_RATE), OFFSET(PRE_CALC!B675,0,DEC_RATE)), C727)</f>
        <v>-5.1209498919000003E-4</v>
      </c>
      <c r="E727" s="84">
        <f t="shared" ca="1" si="32"/>
        <v>21000</v>
      </c>
      <c r="F727" s="84">
        <f t="shared" ca="1" si="30"/>
        <v>-5.1209498919000003E-4</v>
      </c>
      <c r="G727" s="119">
        <f>IF(FilterType="FIR",  PRE_CALC!A675*Fdata, IF(F_default=1,G726+(4*Fnotch-0)/8192,G726+(F_stop-F_start)/8192) )</f>
        <v>21000</v>
      </c>
      <c r="H727" s="120">
        <f ca="1">IF(FilterType="FIR", OFFSET(PRE_CALC!B675,0,DEC_RATE), C727)</f>
        <v>-5.1209498919000003E-4</v>
      </c>
    </row>
    <row r="728" spans="2:8" x14ac:dyDescent="0.2">
      <c r="B728" s="45">
        <f>IF(FilterType="FIR", IF(Extend_fmod, PRE_CALC!I676*Fm, PRE_CALC!A676*Fdata), IF(F_default=1,B727+(4*Fnotch-0)/8192,B727+(F_stop-F_start)/8192) )</f>
        <v>21031.25</v>
      </c>
      <c r="C728" s="39">
        <f t="shared" si="31"/>
        <v>-3.5601320661444114E-2</v>
      </c>
      <c r="D728" s="84">
        <f ca="1">IF(FilterType="FIR", IF(Extend_fmod=1,OFFSET(PRE_CALC!J676,0,DEC_RATE), OFFSET(PRE_CALC!B676,0,DEC_RATE)), C728)</f>
        <v>-4.7731162885400003E-4</v>
      </c>
      <c r="E728" s="84">
        <f t="shared" ca="1" si="32"/>
        <v>21031.25</v>
      </c>
      <c r="F728" s="84">
        <f t="shared" ca="1" si="30"/>
        <v>-4.7731162885400003E-4</v>
      </c>
      <c r="G728" s="119">
        <f>IF(FilterType="FIR",  PRE_CALC!A676*Fdata, IF(F_default=1,G727+(4*Fnotch-0)/8192,G727+(F_stop-F_start)/8192) )</f>
        <v>21031.25</v>
      </c>
      <c r="H728" s="120">
        <f ca="1">IF(FilterType="FIR", OFFSET(PRE_CALC!B676,0,DEC_RATE), C728)</f>
        <v>-4.7731162885400003E-4</v>
      </c>
    </row>
    <row r="729" spans="2:8" x14ac:dyDescent="0.2">
      <c r="B729" s="45">
        <f>IF(FilterType="FIR", IF(Extend_fmod, PRE_CALC!I677*Fm, PRE_CALC!A677*Fdata), IF(F_default=1,B728+(4*Fnotch-0)/8192,B728+(F_stop-F_start)/8192) )</f>
        <v>21062.5</v>
      </c>
      <c r="C729" s="39">
        <f t="shared" si="31"/>
        <v>-3.5707213109418587E-2</v>
      </c>
      <c r="D729" s="84">
        <f ca="1">IF(FilterType="FIR", IF(Extend_fmod=1,OFFSET(PRE_CALC!J677,0,DEC_RATE), OFFSET(PRE_CALC!B677,0,DEC_RATE)), C729)</f>
        <v>-4.42634593697E-4</v>
      </c>
      <c r="E729" s="84">
        <f t="shared" ca="1" si="32"/>
        <v>21062.5</v>
      </c>
      <c r="F729" s="84">
        <f t="shared" ca="1" si="30"/>
        <v>-4.42634593697E-4</v>
      </c>
      <c r="G729" s="119">
        <f>IF(FilterType="FIR",  PRE_CALC!A677*Fdata, IF(F_default=1,G728+(4*Fnotch-0)/8192,G728+(F_stop-F_start)/8192) )</f>
        <v>21062.5</v>
      </c>
      <c r="H729" s="120">
        <f ca="1">IF(FilterType="FIR", OFFSET(PRE_CALC!B677,0,DEC_RATE), C729)</f>
        <v>-4.42634593697E-4</v>
      </c>
    </row>
    <row r="730" spans="2:8" x14ac:dyDescent="0.2">
      <c r="B730" s="45">
        <f>IF(FilterType="FIR", IF(Extend_fmod, PRE_CALC!I678*Fm, PRE_CALC!A678*Fdata), IF(F_default=1,B729+(4*Fnotch-0)/8192,B729+(F_stop-F_start)/8192) )</f>
        <v>21093.75</v>
      </c>
      <c r="C730" s="39">
        <f t="shared" si="31"/>
        <v>-3.5813262873485581E-2</v>
      </c>
      <c r="D730" s="84">
        <f ca="1">IF(FilterType="FIR", IF(Extend_fmod=1,OFFSET(PRE_CALC!J678,0,DEC_RATE), OFFSET(PRE_CALC!B678,0,DEC_RATE)), C730)</f>
        <v>-4.0807910391900003E-4</v>
      </c>
      <c r="E730" s="84">
        <f t="shared" ca="1" si="32"/>
        <v>21093.75</v>
      </c>
      <c r="F730" s="84">
        <f t="shared" ca="1" si="30"/>
        <v>-4.0807910391900003E-4</v>
      </c>
      <c r="G730" s="119">
        <f>IF(FilterType="FIR",  PRE_CALC!A678*Fdata, IF(F_default=1,G729+(4*Fnotch-0)/8192,G729+(F_stop-F_start)/8192) )</f>
        <v>21093.75</v>
      </c>
      <c r="H730" s="120">
        <f ca="1">IF(FilterType="FIR", OFFSET(PRE_CALC!B678,0,DEC_RATE), C730)</f>
        <v>-4.0807910391900003E-4</v>
      </c>
    </row>
    <row r="731" spans="2:8" x14ac:dyDescent="0.2">
      <c r="B731" s="45">
        <f>IF(FilterType="FIR", IF(Extend_fmod, PRE_CALC!I679*Fm, PRE_CALC!A679*Fdata), IF(F_default=1,B730+(4*Fnotch-0)/8192,B730+(F_stop-F_start)/8192) )</f>
        <v>21125</v>
      </c>
      <c r="C731" s="39">
        <f t="shared" si="31"/>
        <v>-3.59194699540668E-2</v>
      </c>
      <c r="D731" s="84">
        <f ca="1">IF(FilterType="FIR", IF(Extend_fmod=1,OFFSET(PRE_CALC!J679,0,DEC_RATE), OFFSET(PRE_CALC!B679,0,DEC_RATE)), C731)</f>
        <v>-3.7366032926800002E-4</v>
      </c>
      <c r="E731" s="84">
        <f t="shared" ca="1" si="32"/>
        <v>21125</v>
      </c>
      <c r="F731" s="84">
        <f t="shared" ca="1" si="30"/>
        <v>-3.7366032926800002E-4</v>
      </c>
      <c r="G731" s="119">
        <f>IF(FilterType="FIR",  PRE_CALC!A679*Fdata, IF(F_default=1,G730+(4*Fnotch-0)/8192,G730+(F_stop-F_start)/8192) )</f>
        <v>21125</v>
      </c>
      <c r="H731" s="120">
        <f ca="1">IF(FilterType="FIR", OFFSET(PRE_CALC!B679,0,DEC_RATE), C731)</f>
        <v>-3.7366032926800002E-4</v>
      </c>
    </row>
    <row r="732" spans="2:8" x14ac:dyDescent="0.2">
      <c r="B732" s="45">
        <f>IF(FilterType="FIR", IF(Extend_fmod, PRE_CALC!I680*Fm, PRE_CALC!A680*Fdata), IF(F_default=1,B731+(4*Fnotch-0)/8192,B731+(F_stop-F_start)/8192) )</f>
        <v>21156.25</v>
      </c>
      <c r="C732" s="39">
        <f t="shared" si="31"/>
        <v>-3.6025834351562376E-2</v>
      </c>
      <c r="D732" s="84">
        <f ca="1">IF(FilterType="FIR", IF(Extend_fmod=1,OFFSET(PRE_CALC!J680,0,DEC_RATE), OFFSET(PRE_CALC!B680,0,DEC_RATE)), C732)</f>
        <v>-3.3939338245100002E-4</v>
      </c>
      <c r="E732" s="84">
        <f t="shared" ca="1" si="32"/>
        <v>21156.25</v>
      </c>
      <c r="F732" s="84">
        <f t="shared" ca="1" si="30"/>
        <v>-3.3939338245100002E-4</v>
      </c>
      <c r="G732" s="119">
        <f>IF(FilterType="FIR",  PRE_CALC!A680*Fdata, IF(F_default=1,G731+(4*Fnotch-0)/8192,G731+(F_stop-F_start)/8192) )</f>
        <v>21156.25</v>
      </c>
      <c r="H732" s="120">
        <f ca="1">IF(FilterType="FIR", OFFSET(PRE_CALC!B680,0,DEC_RATE), C732)</f>
        <v>-3.3939338245100002E-4</v>
      </c>
    </row>
    <row r="733" spans="2:8" x14ac:dyDescent="0.2">
      <c r="B733" s="45">
        <f>IF(FilterType="FIR", IF(Extend_fmod, PRE_CALC!I681*Fm, PRE_CALC!A681*Fdata), IF(F_default=1,B732+(4*Fnotch-0)/8192,B732+(F_stop-F_start)/8192) )</f>
        <v>21187.5</v>
      </c>
      <c r="C733" s="39">
        <f t="shared" si="31"/>
        <v>-3.613235606634016E-2</v>
      </c>
      <c r="D733" s="84">
        <f ca="1">IF(FilterType="FIR", IF(Extend_fmod=1,OFFSET(PRE_CALC!J681,0,DEC_RATE), OFFSET(PRE_CALC!B681,0,DEC_RATE)), C733)</f>
        <v>-3.05293312528E-4</v>
      </c>
      <c r="E733" s="84">
        <f t="shared" ca="1" si="32"/>
        <v>21187.5</v>
      </c>
      <c r="F733" s="84">
        <f t="shared" ca="1" si="30"/>
        <v>-3.05293312528E-4</v>
      </c>
      <c r="G733" s="119">
        <f>IF(FilterType="FIR",  PRE_CALC!A681*Fdata, IF(F_default=1,G732+(4*Fnotch-0)/8192,G732+(F_stop-F_start)/8192) )</f>
        <v>21187.5</v>
      </c>
      <c r="H733" s="120">
        <f ca="1">IF(FilterType="FIR", OFFSET(PRE_CALC!B681,0,DEC_RATE), C733)</f>
        <v>-3.05293312528E-4</v>
      </c>
    </row>
    <row r="734" spans="2:8" x14ac:dyDescent="0.2">
      <c r="B734" s="45">
        <f>IF(FilterType="FIR", IF(Extend_fmod, PRE_CALC!I682*Fm, PRE_CALC!A682*Fdata), IF(F_default=1,B733+(4*Fnotch-0)/8192,B733+(F_stop-F_start)/8192) )</f>
        <v>21218.75</v>
      </c>
      <c r="C734" s="39">
        <f t="shared" si="31"/>
        <v>-3.6239035098816152E-2</v>
      </c>
      <c r="D734" s="84">
        <f ca="1">IF(FilterType="FIR", IF(Extend_fmod=1,OFFSET(PRE_CALC!J682,0,DEC_RATE), OFFSET(PRE_CALC!B682,0,DEC_RATE)), C734)</f>
        <v>-2.7137509836800002E-4</v>
      </c>
      <c r="E734" s="84">
        <f t="shared" ca="1" si="32"/>
        <v>21218.75</v>
      </c>
      <c r="F734" s="84">
        <f t="shared" ca="1" si="30"/>
        <v>-2.7137509836800002E-4</v>
      </c>
      <c r="G734" s="119">
        <f>IF(FilterType="FIR",  PRE_CALC!A682*Fdata, IF(F_default=1,G733+(4*Fnotch-0)/8192,G733+(F_stop-F_start)/8192) )</f>
        <v>21218.75</v>
      </c>
      <c r="H734" s="120">
        <f ca="1">IF(FilterType="FIR", OFFSET(PRE_CALC!B682,0,DEC_RATE), C734)</f>
        <v>-2.7137509836800002E-4</v>
      </c>
    </row>
    <row r="735" spans="2:8" x14ac:dyDescent="0.2">
      <c r="B735" s="45">
        <f>IF(FilterType="FIR", IF(Extend_fmod, PRE_CALC!I683*Fm, PRE_CALC!A683*Fdata), IF(F_default=1,B734+(4*Fnotch-0)/8192,B734+(F_stop-F_start)/8192) )</f>
        <v>21250</v>
      </c>
      <c r="C735" s="39">
        <f t="shared" si="31"/>
        <v>-3.6345871449405098E-2</v>
      </c>
      <c r="D735" s="84">
        <f ca="1">IF(FilterType="FIR", IF(Extend_fmod=1,OFFSET(PRE_CALC!J683,0,DEC_RATE), OFFSET(PRE_CALC!B683,0,DEC_RATE)), C735)</f>
        <v>-2.37653642115E-4</v>
      </c>
      <c r="E735" s="84">
        <f t="shared" ca="1" si="32"/>
        <v>21250</v>
      </c>
      <c r="F735" s="84">
        <f t="shared" ca="1" si="30"/>
        <v>-2.37653642115E-4</v>
      </c>
      <c r="G735" s="119">
        <f>IF(FilterType="FIR",  PRE_CALC!A683*Fdata, IF(F_default=1,G734+(4*Fnotch-0)/8192,G734+(F_stop-F_start)/8192) )</f>
        <v>21250</v>
      </c>
      <c r="H735" s="120">
        <f ca="1">IF(FilterType="FIR", OFFSET(PRE_CALC!B683,0,DEC_RATE), C735)</f>
        <v>-2.37653642115E-4</v>
      </c>
    </row>
    <row r="736" spans="2:8" x14ac:dyDescent="0.2">
      <c r="B736" s="45">
        <f>IF(FilterType="FIR", IF(Extend_fmod, PRE_CALC!I684*Fm, PRE_CALC!A684*Fdata), IF(F_default=1,B735+(4*Fnotch-0)/8192,B735+(F_stop-F_start)/8192) )</f>
        <v>21281.25</v>
      </c>
      <c r="C736" s="39">
        <f t="shared" si="31"/>
        <v>-3.645286511848659E-2</v>
      </c>
      <c r="D736" s="84">
        <f ca="1">IF(FilterType="FIR", IF(Extend_fmod=1,OFFSET(PRE_CALC!J684,0,DEC_RATE), OFFSET(PRE_CALC!B684,0,DEC_RATE)), C736)</f>
        <v>-2.0414376269300001E-4</v>
      </c>
      <c r="E736" s="84">
        <f t="shared" ca="1" si="32"/>
        <v>21281.25</v>
      </c>
      <c r="F736" s="84">
        <f t="shared" ca="1" si="30"/>
        <v>-2.0414376269300001E-4</v>
      </c>
      <c r="G736" s="119">
        <f>IF(FilterType="FIR",  PRE_CALC!A684*Fdata, IF(F_default=1,G735+(4*Fnotch-0)/8192,G735+(F_stop-F_start)/8192) )</f>
        <v>21281.25</v>
      </c>
      <c r="H736" s="120">
        <f ca="1">IF(FilterType="FIR", OFFSET(PRE_CALC!B684,0,DEC_RATE), C736)</f>
        <v>-2.0414376269300001E-4</v>
      </c>
    </row>
    <row r="737" spans="2:8" x14ac:dyDescent="0.2">
      <c r="B737" s="45">
        <f>IF(FilterType="FIR", IF(Extend_fmod, PRE_CALC!I685*Fm, PRE_CALC!A685*Fdata), IF(F_default=1,B736+(4*Fnotch-0)/8192,B736+(F_stop-F_start)/8192) )</f>
        <v>21312.5</v>
      </c>
      <c r="C737" s="39">
        <f t="shared" si="31"/>
        <v>-3.6560016106456379E-2</v>
      </c>
      <c r="D737" s="84">
        <f ca="1">IF(FilterType="FIR", IF(Extend_fmod=1,OFFSET(PRE_CALC!J685,0,DEC_RATE), OFFSET(PRE_CALC!B685,0,DEC_RATE)), C737)</f>
        <v>-1.7086018934699999E-4</v>
      </c>
      <c r="E737" s="84">
        <f t="shared" ca="1" si="32"/>
        <v>21312.5</v>
      </c>
      <c r="F737" s="84">
        <f t="shared" ca="1" si="30"/>
        <v>-1.7086018934699999E-4</v>
      </c>
      <c r="G737" s="119">
        <f>IF(FilterType="FIR",  PRE_CALC!A685*Fdata, IF(F_default=1,G736+(4*Fnotch-0)/8192,G736+(F_stop-F_start)/8192) )</f>
        <v>21312.5</v>
      </c>
      <c r="H737" s="120">
        <f ca="1">IF(FilterType="FIR", OFFSET(PRE_CALC!B685,0,DEC_RATE), C737)</f>
        <v>-1.7086018934699999E-4</v>
      </c>
    </row>
    <row r="738" spans="2:8" x14ac:dyDescent="0.2">
      <c r="B738" s="45">
        <f>IF(FilterType="FIR", IF(Extend_fmod, PRE_CALC!I686*Fm, PRE_CALC!A686*Fdata), IF(F_default=1,B737+(4*Fnotch-0)/8192,B737+(F_stop-F_start)/8192) )</f>
        <v>21343.75</v>
      </c>
      <c r="C738" s="39">
        <f t="shared" si="31"/>
        <v>-3.6667324413725437E-2</v>
      </c>
      <c r="D738" s="84">
        <f ca="1">IF(FilterType="FIR", IF(Extend_fmod=1,OFFSET(PRE_CALC!J686,0,DEC_RATE), OFFSET(PRE_CALC!B686,0,DEC_RATE)), C738)</f>
        <v>-1.3781755520899999E-4</v>
      </c>
      <c r="E738" s="84">
        <f t="shared" ca="1" si="32"/>
        <v>21343.75</v>
      </c>
      <c r="F738" s="84">
        <f t="shared" ca="1" si="30"/>
        <v>-1.3781755520899999E-4</v>
      </c>
      <c r="G738" s="119">
        <f>IF(FilterType="FIR",  PRE_CALC!A686*Fdata, IF(F_default=1,G737+(4*Fnotch-0)/8192,G737+(F_stop-F_start)/8192) )</f>
        <v>21343.75</v>
      </c>
      <c r="H738" s="120">
        <f ca="1">IF(FilterType="FIR", OFFSET(PRE_CALC!B686,0,DEC_RATE), C738)</f>
        <v>-1.3781755520899999E-4</v>
      </c>
    </row>
    <row r="739" spans="2:8" x14ac:dyDescent="0.2">
      <c r="B739" s="45">
        <f>IF(FilterType="FIR", IF(Extend_fmod, PRE_CALC!I687*Fm, PRE_CALC!A687*Fdata), IF(F_default=1,B738+(4*Fnotch-0)/8192,B738+(F_stop-F_start)/8192) )</f>
        <v>21375</v>
      </c>
      <c r="C739" s="39">
        <f t="shared" si="31"/>
        <v>-3.677479004069184E-2</v>
      </c>
      <c r="D739" s="84">
        <f ca="1">IF(FilterType="FIR", IF(Extend_fmod=1,OFFSET(PRE_CALC!J687,0,DEC_RATE), OFFSET(PRE_CALC!B687,0,DEC_RATE)), C739)</f>
        <v>-1.05030390927E-4</v>
      </c>
      <c r="E739" s="84">
        <f t="shared" ca="1" si="32"/>
        <v>21375</v>
      </c>
      <c r="F739" s="84">
        <f t="shared" ca="1" si="30"/>
        <v>-1.05030390927E-4</v>
      </c>
      <c r="G739" s="119">
        <f>IF(FilterType="FIR",  PRE_CALC!A687*Fdata, IF(F_default=1,G738+(4*Fnotch-0)/8192,G738+(F_stop-F_start)/8192) )</f>
        <v>21375</v>
      </c>
      <c r="H739" s="120">
        <f ca="1">IF(FilterType="FIR", OFFSET(PRE_CALC!B687,0,DEC_RATE), C739)</f>
        <v>-1.05030390927E-4</v>
      </c>
    </row>
    <row r="740" spans="2:8" x14ac:dyDescent="0.2">
      <c r="B740" s="45">
        <f>IF(FilterType="FIR", IF(Extend_fmod, PRE_CALC!I688*Fm, PRE_CALC!A688*Fdata), IF(F_default=1,B739+(4*Fnotch-0)/8192,B739+(F_stop-F_start)/8192) )</f>
        <v>21406.25</v>
      </c>
      <c r="C740" s="39">
        <f t="shared" si="31"/>
        <v>-3.6882412987756297E-2</v>
      </c>
      <c r="D740" s="84">
        <f ca="1">IF(FilterType="FIR", IF(Extend_fmod=1,OFFSET(PRE_CALC!J688,0,DEC_RATE), OFFSET(PRE_CALC!B688,0,DEC_RATE)), C740)</f>
        <v>-7.2513118323499993E-5</v>
      </c>
      <c r="E740" s="84">
        <f t="shared" ca="1" si="32"/>
        <v>21406.25</v>
      </c>
      <c r="F740" s="84">
        <f t="shared" ca="1" si="30"/>
        <v>-7.2513118323499993E-5</v>
      </c>
      <c r="G740" s="119">
        <f>IF(FilterType="FIR",  PRE_CALC!A688*Fdata, IF(F_default=1,G739+(4*Fnotch-0)/8192,G739+(F_stop-F_start)/8192) )</f>
        <v>21406.25</v>
      </c>
      <c r="H740" s="120">
        <f ca="1">IF(FilterType="FIR", OFFSET(PRE_CALC!B688,0,DEC_RATE), C740)</f>
        <v>-7.2513118323499993E-5</v>
      </c>
    </row>
    <row r="741" spans="2:8" x14ac:dyDescent="0.2">
      <c r="B741" s="45">
        <f>IF(FilterType="FIR", IF(Extend_fmod, PRE_CALC!I689*Fm, PRE_CALC!A689*Fdata), IF(F_default=1,B740+(4*Fnotch-0)/8192,B740+(F_stop-F_start)/8192) )</f>
        <v>21437.5</v>
      </c>
      <c r="C741" s="39">
        <f t="shared" si="31"/>
        <v>-3.6990193255348254E-2</v>
      </c>
      <c r="D741" s="84">
        <f ca="1">IF(FilterType="FIR", IF(Extend_fmod=1,OFFSET(PRE_CALC!J689,0,DEC_RATE), OFFSET(PRE_CALC!B689,0,DEC_RATE)), C741)</f>
        <v>-4.0280044093800003E-5</v>
      </c>
      <c r="E741" s="84">
        <f t="shared" ca="1" si="32"/>
        <v>21437.5</v>
      </c>
      <c r="F741" s="84">
        <f t="shared" ca="1" si="30"/>
        <v>-4.0280044093800003E-5</v>
      </c>
      <c r="G741" s="119">
        <f>IF(FilterType="FIR",  PRE_CALC!A689*Fdata, IF(F_default=1,G740+(4*Fnotch-0)/8192,G740+(F_stop-F_start)/8192) )</f>
        <v>21437.5</v>
      </c>
      <c r="H741" s="120">
        <f ca="1">IF(FilterType="FIR", OFFSET(PRE_CALC!B689,0,DEC_RATE), C741)</f>
        <v>-4.0280044093800003E-5</v>
      </c>
    </row>
    <row r="742" spans="2:8" x14ac:dyDescent="0.2">
      <c r="B742" s="45">
        <f>IF(FilterType="FIR", IF(Extend_fmod, PRE_CALC!I690*Fm, PRE_CALC!A690*Fdata), IF(F_default=1,B741+(4*Fnotch-0)/8192,B741+(F_stop-F_start)/8192) )</f>
        <v>21468.75</v>
      </c>
      <c r="C742" s="39">
        <f t="shared" si="31"/>
        <v>-3.7098130843817467E-2</v>
      </c>
      <c r="D742" s="84">
        <f ca="1">IF(FilterType="FIR", IF(Extend_fmod=1,OFFSET(PRE_CALC!J690,0,DEC_RATE), OFFSET(PRE_CALC!B690,0,DEC_RATE)), C742)</f>
        <v>-8.3453535714299997E-6</v>
      </c>
      <c r="E742" s="84">
        <f t="shared" ca="1" si="32"/>
        <v>21468.75</v>
      </c>
      <c r="F742" s="84">
        <f t="shared" ca="1" si="30"/>
        <v>-8.3453535714299997E-6</v>
      </c>
      <c r="G742" s="119">
        <f>IF(FilterType="FIR",  PRE_CALC!A690*Fdata, IF(F_default=1,G741+(4*Fnotch-0)/8192,G741+(F_stop-F_start)/8192) )</f>
        <v>21468.75</v>
      </c>
      <c r="H742" s="120">
        <f ca="1">IF(FilterType="FIR", OFFSET(PRE_CALC!B690,0,DEC_RATE), C742)</f>
        <v>-8.3453535714299997E-6</v>
      </c>
    </row>
    <row r="743" spans="2:8" x14ac:dyDescent="0.2">
      <c r="B743" s="45">
        <f>IF(FilterType="FIR", IF(Extend_fmod, PRE_CALC!I691*Fm, PRE_CALC!A691*Fdata), IF(F_default=1,B742+(4*Fnotch-0)/8192,B742+(F_stop-F_start)/8192) )</f>
        <v>21500</v>
      </c>
      <c r="C743" s="39">
        <f t="shared" si="31"/>
        <v>-3.7206225753600566E-2</v>
      </c>
      <c r="D743" s="84">
        <f ca="1">IF(FilterType="FIR", IF(Extend_fmod=1,OFFSET(PRE_CALC!J691,0,DEC_RATE), OFFSET(PRE_CALC!B691,0,DEC_RATE)), C743)</f>
        <v>2.3276895474299999E-5</v>
      </c>
      <c r="E743" s="84">
        <f t="shared" ca="1" si="32"/>
        <v>21500</v>
      </c>
      <c r="F743" s="84">
        <f t="shared" ca="1" si="30"/>
        <v>2.3276895474299999E-5</v>
      </c>
      <c r="G743" s="119">
        <f>IF(FilterType="FIR",  PRE_CALC!A691*Fdata, IF(F_default=1,G742+(4*Fnotch-0)/8192,G742+(F_stop-F_start)/8192) )</f>
        <v>21500</v>
      </c>
      <c r="H743" s="120">
        <f ca="1">IF(FilterType="FIR", OFFSET(PRE_CALC!B691,0,DEC_RATE), C743)</f>
        <v>2.3276895474299999E-5</v>
      </c>
    </row>
    <row r="744" spans="2:8" x14ac:dyDescent="0.2">
      <c r="B744" s="45">
        <f>IF(FilterType="FIR", IF(Extend_fmod, PRE_CALC!I692*Fm, PRE_CALC!A692*Fdata), IF(F_default=1,B743+(4*Fnotch-0)/8192,B743+(F_stop-F_start)/8192) )</f>
        <v>21531.25</v>
      </c>
      <c r="C744" s="39">
        <f t="shared" si="31"/>
        <v>-3.731447798509803E-2</v>
      </c>
      <c r="D744" s="84">
        <f ca="1">IF(FilterType="FIR", IF(Extend_fmod=1,OFFSET(PRE_CALC!J692,0,DEC_RATE), OFFSET(PRE_CALC!B692,0,DEC_RATE)), C744)</f>
        <v>5.45727789604E-5</v>
      </c>
      <c r="E744" s="84">
        <f t="shared" ca="1" si="32"/>
        <v>21531.25</v>
      </c>
      <c r="F744" s="84">
        <f t="shared" ca="1" si="30"/>
        <v>5.45727789604E-5</v>
      </c>
      <c r="G744" s="119">
        <f>IF(FilterType="FIR",  PRE_CALC!A692*Fdata, IF(F_default=1,G743+(4*Fnotch-0)/8192,G743+(F_stop-F_start)/8192) )</f>
        <v>21531.25</v>
      </c>
      <c r="H744" s="120">
        <f ca="1">IF(FilterType="FIR", OFFSET(PRE_CALC!B692,0,DEC_RATE), C744)</f>
        <v>5.45727789604E-5</v>
      </c>
    </row>
    <row r="745" spans="2:8" x14ac:dyDescent="0.2">
      <c r="B745" s="45">
        <f>IF(FilterType="FIR", IF(Extend_fmod, PRE_CALC!I693*Fm, PRE_CALC!A693*Fdata), IF(F_default=1,B744+(4*Fnotch-0)/8192,B744+(F_stop-F_start)/8192) )</f>
        <v>21562.5</v>
      </c>
      <c r="C745" s="39">
        <f t="shared" si="31"/>
        <v>-3.7422887538712979E-2</v>
      </c>
      <c r="D745" s="84">
        <f ca="1">IF(FilterType="FIR", IF(Extend_fmod=1,OFFSET(PRE_CALC!J693,0,DEC_RATE), OFFSET(PRE_CALC!B693,0,DEC_RATE)), C745)</f>
        <v>8.5528512594899996E-5</v>
      </c>
      <c r="E745" s="84">
        <f t="shared" ca="1" si="32"/>
        <v>21562.5</v>
      </c>
      <c r="F745" s="84">
        <f t="shared" ca="1" si="30"/>
        <v>8.5528512594899996E-5</v>
      </c>
      <c r="G745" s="119">
        <f>IF(FilterType="FIR",  PRE_CALC!A693*Fdata, IF(F_default=1,G744+(4*Fnotch-0)/8192,G744+(F_stop-F_start)/8192) )</f>
        <v>21562.5</v>
      </c>
      <c r="H745" s="120">
        <f ca="1">IF(FilterType="FIR", OFFSET(PRE_CALC!B693,0,DEC_RATE), C745)</f>
        <v>8.5528512594899996E-5</v>
      </c>
    </row>
    <row r="746" spans="2:8" x14ac:dyDescent="0.2">
      <c r="B746" s="45">
        <f>IF(FilterType="FIR", IF(Extend_fmod, PRE_CALC!I694*Fm, PRE_CALC!A694*Fdata), IF(F_default=1,B745+(4*Fnotch-0)/8192,B745+(F_stop-F_start)/8192) )</f>
        <v>21593.75</v>
      </c>
      <c r="C746" s="39">
        <f t="shared" si="31"/>
        <v>-3.7531454414858861E-2</v>
      </c>
      <c r="D746" s="84">
        <f ca="1">IF(FilterType="FIR", IF(Extend_fmod=1,OFFSET(PRE_CALC!J694,0,DEC_RATE), OFFSET(PRE_CALC!B694,0,DEC_RATE)), C746)</f>
        <v>1.16130457874E-4</v>
      </c>
      <c r="E746" s="84">
        <f t="shared" ca="1" si="32"/>
        <v>21593.75</v>
      </c>
      <c r="F746" s="84">
        <f t="shared" ca="1" si="30"/>
        <v>1.16130457874E-4</v>
      </c>
      <c r="G746" s="119">
        <f>IF(FilterType="FIR",  PRE_CALC!A694*Fdata, IF(F_default=1,G745+(4*Fnotch-0)/8192,G745+(F_stop-F_start)/8192) )</f>
        <v>21593.75</v>
      </c>
      <c r="H746" s="120">
        <f ca="1">IF(FilterType="FIR", OFFSET(PRE_CALC!B694,0,DEC_RATE), C746)</f>
        <v>1.16130457874E-4</v>
      </c>
    </row>
    <row r="747" spans="2:8" x14ac:dyDescent="0.2">
      <c r="B747" s="45">
        <f>IF(FilterType="FIR", IF(Extend_fmod, PRE_CALC!I695*Fm, PRE_CALC!A695*Fdata), IF(F_default=1,B746+(4*Fnotch-0)/8192,B746+(F_stop-F_start)/8192) )</f>
        <v>21625</v>
      </c>
      <c r="C747" s="39">
        <f t="shared" si="31"/>
        <v>-3.7640178613925622E-2</v>
      </c>
      <c r="D747" s="84">
        <f ca="1">IF(FilterType="FIR", IF(Extend_fmod=1,OFFSET(PRE_CALC!J695,0,DEC_RATE), OFFSET(PRE_CALC!B695,0,DEC_RATE)), C747)</f>
        <v>1.4636512806100001E-4</v>
      </c>
      <c r="E747" s="84">
        <f t="shared" ca="1" si="32"/>
        <v>21625</v>
      </c>
      <c r="F747" s="84">
        <f t="shared" ca="1" si="30"/>
        <v>1.4636512806100001E-4</v>
      </c>
      <c r="G747" s="119">
        <f>IF(FilterType="FIR",  PRE_CALC!A695*Fdata, IF(F_default=1,G746+(4*Fnotch-0)/8192,G746+(F_stop-F_start)/8192) )</f>
        <v>21625</v>
      </c>
      <c r="H747" s="120">
        <f ca="1">IF(FilterType="FIR", OFFSET(PRE_CALC!B695,0,DEC_RATE), C747)</f>
        <v>1.4636512806100001E-4</v>
      </c>
    </row>
    <row r="748" spans="2:8" x14ac:dyDescent="0.2">
      <c r="B748" s="45">
        <f>IF(FilterType="FIR", IF(Extend_fmod, PRE_CALC!I696*Fm, PRE_CALC!A696*Fdata), IF(F_default=1,B747+(4*Fnotch-0)/8192,B747+(F_stop-F_start)/8192) )</f>
        <v>21656.25</v>
      </c>
      <c r="C748" s="39">
        <f t="shared" si="31"/>
        <v>-3.7749060136326132E-2</v>
      </c>
      <c r="D748" s="84">
        <f ca="1">IF(FilterType="FIR", IF(Extend_fmod=1,OFFSET(PRE_CALC!J696,0,DEC_RATE), OFFSET(PRE_CALC!B696,0,DEC_RATE)), C748)</f>
        <v>1.7621919406299999E-4</v>
      </c>
      <c r="E748" s="84">
        <f t="shared" ca="1" si="32"/>
        <v>21656.25</v>
      </c>
      <c r="F748" s="84">
        <f t="shared" ca="1" si="30"/>
        <v>1.7621919406299999E-4</v>
      </c>
      <c r="G748" s="119">
        <f>IF(FilterType="FIR",  PRE_CALC!A696*Fdata, IF(F_default=1,G747+(4*Fnotch-0)/8192,G747+(F_stop-F_start)/8192) )</f>
        <v>21656.25</v>
      </c>
      <c r="H748" s="120">
        <f ca="1">IF(FilterType="FIR", OFFSET(PRE_CALC!B696,0,DEC_RATE), C748)</f>
        <v>1.7621919406299999E-4</v>
      </c>
    </row>
    <row r="749" spans="2:8" x14ac:dyDescent="0.2">
      <c r="B749" s="45">
        <f>IF(FilterType="FIR", IF(Extend_fmod, PRE_CALC!I697*Fm, PRE_CALC!A697*Fdata), IF(F_default=1,B748+(4*Fnotch-0)/8192,B748+(F_stop-F_start)/8192) )</f>
        <v>21687.5</v>
      </c>
      <c r="C749" s="39">
        <f t="shared" si="31"/>
        <v>-3.7858098982471021E-2</v>
      </c>
      <c r="D749" s="84">
        <f ca="1">IF(FilterType="FIR", IF(Extend_fmod=1,OFFSET(PRE_CALC!J697,0,DEC_RATE), OFFSET(PRE_CALC!B697,0,DEC_RATE)), C749)</f>
        <v>2.0567949027200001E-4</v>
      </c>
      <c r="E749" s="84">
        <f t="shared" ca="1" si="32"/>
        <v>21687.5</v>
      </c>
      <c r="F749" s="84">
        <f t="shared" ca="1" si="30"/>
        <v>2.0567949027200001E-4</v>
      </c>
      <c r="G749" s="119">
        <f>IF(FilterType="FIR",  PRE_CALC!A697*Fdata, IF(F_default=1,G748+(4*Fnotch-0)/8192,G748+(F_stop-F_start)/8192) )</f>
        <v>21687.5</v>
      </c>
      <c r="H749" s="120">
        <f ca="1">IF(FilterType="FIR", OFFSET(PRE_CALC!B697,0,DEC_RATE), C749)</f>
        <v>2.0567949027200001E-4</v>
      </c>
    </row>
    <row r="750" spans="2:8" x14ac:dyDescent="0.2">
      <c r="B750" s="45">
        <f>IF(FilterType="FIR", IF(Extend_fmod, PRE_CALC!I698*Fm, PRE_CALC!A698*Fdata), IF(F_default=1,B749+(4*Fnotch-0)/8192,B749+(F_stop-F_start)/8192) )</f>
        <v>21718.75</v>
      </c>
      <c r="C750" s="39">
        <f t="shared" si="31"/>
        <v>-3.7967295152764841E-2</v>
      </c>
      <c r="D750" s="84">
        <f ca="1">IF(FilterType="FIR", IF(Extend_fmod=1,OFFSET(PRE_CALC!J698,0,DEC_RATE), OFFSET(PRE_CALC!B698,0,DEC_RATE)), C750)</f>
        <v>2.34733020313E-4</v>
      </c>
      <c r="E750" s="84">
        <f t="shared" ca="1" si="32"/>
        <v>21718.75</v>
      </c>
      <c r="F750" s="84">
        <f t="shared" ca="1" si="30"/>
        <v>2.34733020313E-4</v>
      </c>
      <c r="G750" s="119">
        <f>IF(FilterType="FIR",  PRE_CALC!A698*Fdata, IF(F_default=1,G749+(4*Fnotch-0)/8192,G749+(F_stop-F_start)/8192) )</f>
        <v>21718.75</v>
      </c>
      <c r="H750" s="120">
        <f ca="1">IF(FilterType="FIR", OFFSET(PRE_CALC!B698,0,DEC_RATE), C750)</f>
        <v>2.34733020313E-4</v>
      </c>
    </row>
    <row r="751" spans="2:8" x14ac:dyDescent="0.2">
      <c r="B751" s="45">
        <f>IF(FilterType="FIR", IF(Extend_fmod, PRE_CALC!I699*Fm, PRE_CALC!A699*Fdata), IF(F_default=1,B750+(4*Fnotch-0)/8192,B750+(F_stop-F_start)/8192) )</f>
        <v>21750</v>
      </c>
      <c r="C751" s="39">
        <f t="shared" si="31"/>
        <v>-3.8076648647630218E-2</v>
      </c>
      <c r="D751" s="84">
        <f ca="1">IF(FilterType="FIR", IF(Extend_fmod=1,OFFSET(PRE_CALC!J699,0,DEC_RATE), OFFSET(PRE_CALC!B699,0,DEC_RATE)), C751)</f>
        <v>2.63366962733E-4</v>
      </c>
      <c r="E751" s="84">
        <f t="shared" ca="1" si="32"/>
        <v>21750</v>
      </c>
      <c r="F751" s="84">
        <f t="shared" ca="1" si="30"/>
        <v>2.63366962733E-4</v>
      </c>
      <c r="G751" s="119">
        <f>IF(FilterType="FIR",  PRE_CALC!A699*Fdata, IF(F_default=1,G750+(4*Fnotch-0)/8192,G750+(F_stop-F_start)/8192) )</f>
        <v>21750</v>
      </c>
      <c r="H751" s="120">
        <f ca="1">IF(FilterType="FIR", OFFSET(PRE_CALC!B699,0,DEC_RATE), C751)</f>
        <v>2.63366962733E-4</v>
      </c>
    </row>
    <row r="752" spans="2:8" x14ac:dyDescent="0.2">
      <c r="B752" s="45">
        <f>IF(FilterType="FIR", IF(Extend_fmod, PRE_CALC!I700*Fm, PRE_CALC!A700*Fdata), IF(F_default=1,B751+(4*Fnotch-0)/8192,B751+(F_stop-F_start)/8192) )</f>
        <v>21781.25</v>
      </c>
      <c r="C752" s="39">
        <f t="shared" si="31"/>
        <v>-3.8186159467449791E-2</v>
      </c>
      <c r="D752" s="84">
        <f ca="1">IF(FilterType="FIR", IF(Extend_fmod=1,OFFSET(PRE_CALC!J700,0,DEC_RATE), OFFSET(PRE_CALC!B700,0,DEC_RATE)), C752)</f>
        <v>2.9156867659799998E-4</v>
      </c>
      <c r="E752" s="84">
        <f t="shared" ca="1" si="32"/>
        <v>21781.25</v>
      </c>
      <c r="F752" s="84">
        <f t="shared" ca="1" si="30"/>
        <v>2.9156867659799998E-4</v>
      </c>
      <c r="G752" s="119">
        <f>IF(FilterType="FIR",  PRE_CALC!A700*Fdata, IF(F_default=1,G751+(4*Fnotch-0)/8192,G751+(F_stop-F_start)/8192) )</f>
        <v>21781.25</v>
      </c>
      <c r="H752" s="120">
        <f ca="1">IF(FilterType="FIR", OFFSET(PRE_CALC!B700,0,DEC_RATE), C752)</f>
        <v>2.9156867659799998E-4</v>
      </c>
    </row>
    <row r="753" spans="2:8" x14ac:dyDescent="0.2">
      <c r="B753" s="45">
        <f>IF(FilterType="FIR", IF(Extend_fmod, PRE_CALC!I701*Fm, PRE_CALC!A701*Fdata), IF(F_default=1,B752+(4*Fnotch-0)/8192,B752+(F_stop-F_start)/8192) )</f>
        <v>21812.5</v>
      </c>
      <c r="C753" s="39">
        <f t="shared" si="31"/>
        <v>-3.8295827612639805E-2</v>
      </c>
      <c r="D753" s="84">
        <f ca="1">IF(FilterType="FIR", IF(Extend_fmod=1,OFFSET(PRE_CALC!J701,0,DEC_RATE), OFFSET(PRE_CALC!B701,0,DEC_RATE)), C753)</f>
        <v>3.1932570704099999E-4</v>
      </c>
      <c r="E753" s="84">
        <f t="shared" ca="1" si="32"/>
        <v>21812.5</v>
      </c>
      <c r="F753" s="84">
        <f t="shared" ca="1" si="30"/>
        <v>3.1932570704099999E-4</v>
      </c>
      <c r="G753" s="119">
        <f>IF(FilterType="FIR",  PRE_CALC!A701*Fdata, IF(F_default=1,G752+(4*Fnotch-0)/8192,G752+(F_stop-F_start)/8192) )</f>
        <v>21812.5</v>
      </c>
      <c r="H753" s="120">
        <f ca="1">IF(FilterType="FIR", OFFSET(PRE_CALC!B701,0,DEC_RATE), C753)</f>
        <v>3.1932570704099999E-4</v>
      </c>
    </row>
    <row r="754" spans="2:8" x14ac:dyDescent="0.2">
      <c r="B754" s="45">
        <f>IF(FilterType="FIR", IF(Extend_fmod, PRE_CALC!I702*Fm, PRE_CALC!A702*Fdata), IF(F_default=1,B753+(4*Fnotch-0)/8192,B753+(F_stop-F_start)/8192) )</f>
        <v>21843.75</v>
      </c>
      <c r="C754" s="39">
        <f t="shared" si="31"/>
        <v>-3.840565308362006E-2</v>
      </c>
      <c r="D754" s="84">
        <f ca="1">IF(FilterType="FIR", IF(Extend_fmod=1,OFFSET(PRE_CALC!J702,0,DEC_RATE), OFFSET(PRE_CALC!B702,0,DEC_RATE)), C754)</f>
        <v>3.46625790694E-4</v>
      </c>
      <c r="E754" s="84">
        <f t="shared" ca="1" si="32"/>
        <v>21843.75</v>
      </c>
      <c r="F754" s="84">
        <f t="shared" ca="1" si="30"/>
        <v>3.46625790694E-4</v>
      </c>
      <c r="G754" s="119">
        <f>IF(FilterType="FIR",  PRE_CALC!A702*Fdata, IF(F_default=1,G753+(4*Fnotch-0)/8192,G753+(F_stop-F_start)/8192) )</f>
        <v>21843.75</v>
      </c>
      <c r="H754" s="120">
        <f ca="1">IF(FilterType="FIR", OFFSET(PRE_CALC!B702,0,DEC_RATE), C754)</f>
        <v>3.46625790694E-4</v>
      </c>
    </row>
    <row r="755" spans="2:8" x14ac:dyDescent="0.2">
      <c r="B755" s="45">
        <f>IF(FilterType="FIR", IF(Extend_fmod, PRE_CALC!I703*Fm, PRE_CALC!A703*Fdata), IF(F_default=1,B754+(4*Fnotch-0)/8192,B754+(F_stop-F_start)/8192) )</f>
        <v>21875</v>
      </c>
      <c r="C755" s="39">
        <f t="shared" si="31"/>
        <v>-3.851563588079749E-2</v>
      </c>
      <c r="D755" s="84">
        <f ca="1">IF(FilterType="FIR", IF(Extend_fmod=1,OFFSET(PRE_CALC!J703,0,DEC_RATE), OFFSET(PRE_CALC!B703,0,DEC_RATE)), C755)</f>
        <v>3.7345686107400001E-4</v>
      </c>
      <c r="E755" s="84">
        <f t="shared" ca="1" si="32"/>
        <v>21875</v>
      </c>
      <c r="F755" s="84">
        <f t="shared" ca="1" si="30"/>
        <v>3.7345686107400001E-4</v>
      </c>
      <c r="G755" s="119">
        <f>IF(FilterType="FIR",  PRE_CALC!A703*Fdata, IF(F_default=1,G754+(4*Fnotch-0)/8192,G754+(F_stop-F_start)/8192) )</f>
        <v>21875</v>
      </c>
      <c r="H755" s="120">
        <f ca="1">IF(FilterType="FIR", OFFSET(PRE_CALC!B703,0,DEC_RATE), C755)</f>
        <v>3.7345686107400001E-4</v>
      </c>
    </row>
    <row r="756" spans="2:8" x14ac:dyDescent="0.2">
      <c r="B756" s="45">
        <f>IF(FilterType="FIR", IF(Extend_fmod, PRE_CALC!I704*Fm, PRE_CALC!A704*Fdata), IF(F_default=1,B755+(4*Fnotch-0)/8192,B755+(F_stop-F_start)/8192) )</f>
        <v>21906.25</v>
      </c>
      <c r="C756" s="39">
        <f t="shared" si="31"/>
        <v>-3.8625776004595179E-2</v>
      </c>
      <c r="D756" s="84">
        <f ca="1">IF(FilterType="FIR", IF(Extend_fmod=1,OFFSET(PRE_CALC!J704,0,DEC_RATE), OFFSET(PRE_CALC!B704,0,DEC_RATE)), C756)</f>
        <v>3.9980705385900001E-4</v>
      </c>
      <c r="E756" s="84">
        <f t="shared" ca="1" si="32"/>
        <v>21906.25</v>
      </c>
      <c r="F756" s="84">
        <f t="shared" ca="1" si="30"/>
        <v>3.9980705385900001E-4</v>
      </c>
      <c r="G756" s="119">
        <f>IF(FilterType="FIR",  PRE_CALC!A704*Fdata, IF(F_default=1,G755+(4*Fnotch-0)/8192,G755+(F_stop-F_start)/8192) )</f>
        <v>21906.25</v>
      </c>
      <c r="H756" s="120">
        <f ca="1">IF(FilterType="FIR", OFFSET(PRE_CALC!B704,0,DEC_RATE), C756)</f>
        <v>3.9980705385900001E-4</v>
      </c>
    </row>
    <row r="757" spans="2:8" x14ac:dyDescent="0.2">
      <c r="B757" s="45">
        <f>IF(FilterType="FIR", IF(Extend_fmod, PRE_CALC!I705*Fm, PRE_CALC!A705*Fdata), IF(F_default=1,B756+(4*Fnotch-0)/8192,B756+(F_stop-F_start)/8192) )</f>
        <v>21937.5</v>
      </c>
      <c r="C757" s="39">
        <f t="shared" si="31"/>
        <v>-3.8736073455400082E-2</v>
      </c>
      <c r="D757" s="84">
        <f ca="1">IF(FilterType="FIR", IF(Extend_fmod=1,OFFSET(PRE_CALC!J705,0,DEC_RATE), OFFSET(PRE_CALC!B705,0,DEC_RATE)), C757)</f>
        <v>4.2566471207799999E-4</v>
      </c>
      <c r="E757" s="84">
        <f t="shared" ca="1" si="32"/>
        <v>21937.5</v>
      </c>
      <c r="F757" s="84">
        <f t="shared" ca="1" si="30"/>
        <v>4.2566471207799999E-4</v>
      </c>
      <c r="G757" s="119">
        <f>IF(FilterType="FIR",  PRE_CALC!A705*Fdata, IF(F_default=1,G756+(4*Fnotch-0)/8192,G756+(F_stop-F_start)/8192) )</f>
        <v>21937.5</v>
      </c>
      <c r="H757" s="120">
        <f ca="1">IF(FilterType="FIR", OFFSET(PRE_CALC!B705,0,DEC_RATE), C757)</f>
        <v>4.2566471207799999E-4</v>
      </c>
    </row>
    <row r="758" spans="2:8" x14ac:dyDescent="0.2">
      <c r="B758" s="45">
        <f>IF(FilterType="FIR", IF(Extend_fmod, PRE_CALC!I706*Fm, PRE_CALC!A706*Fdata), IF(F_default=1,B757+(4*Fnotch-0)/8192,B757+(F_stop-F_start)/8192) )</f>
        <v>21968.75</v>
      </c>
      <c r="C758" s="39">
        <f t="shared" si="31"/>
        <v>-3.884652823363953E-2</v>
      </c>
      <c r="D758" s="84">
        <f ca="1">IF(FilterType="FIR", IF(Extend_fmod=1,OFFSET(PRE_CALC!J706,0,DEC_RATE), OFFSET(PRE_CALC!B706,0,DEC_RATE)), C758)</f>
        <v>4.5101839123000003E-4</v>
      </c>
      <c r="E758" s="84">
        <f t="shared" ca="1" si="32"/>
        <v>21968.75</v>
      </c>
      <c r="F758" s="84">
        <f t="shared" ca="1" si="30"/>
        <v>4.5101839123000003E-4</v>
      </c>
      <c r="G758" s="119">
        <f>IF(FilterType="FIR",  PRE_CALC!A706*Fdata, IF(F_default=1,G757+(4*Fnotch-0)/8192,G757+(F_stop-F_start)/8192) )</f>
        <v>21968.75</v>
      </c>
      <c r="H758" s="120">
        <f ca="1">IF(FilterType="FIR", OFFSET(PRE_CALC!B706,0,DEC_RATE), C758)</f>
        <v>4.5101839123000003E-4</v>
      </c>
    </row>
    <row r="759" spans="2:8" x14ac:dyDescent="0.2">
      <c r="B759" s="45">
        <f>IF(FilterType="FIR", IF(Extend_fmod, PRE_CALC!I707*Fm, PRE_CALC!A707*Fdata), IF(F_default=1,B758+(4*Fnotch-0)/8192,B758+(F_stop-F_start)/8192) )</f>
        <v>22000</v>
      </c>
      <c r="C759" s="39">
        <f t="shared" si="31"/>
        <v>-3.8957140339717304E-2</v>
      </c>
      <c r="D759" s="84">
        <f ca="1">IF(FilterType="FIR", IF(Extend_fmod=1,OFFSET(PRE_CALC!J707,0,DEC_RATE), OFFSET(PRE_CALC!B707,0,DEC_RATE)), C759)</f>
        <v>4.7585686428700002E-4</v>
      </c>
      <c r="E759" s="84">
        <f t="shared" ca="1" si="32"/>
        <v>22000</v>
      </c>
      <c r="F759" s="84">
        <f t="shared" ref="F759:F822" ca="1" si="33">IF(G759&lt;=F_PB,H759, OFFSET(H:H,MATCH(F_PB-0.0001,G:G),0,1))</f>
        <v>4.7585686428700002E-4</v>
      </c>
      <c r="G759" s="119">
        <f>IF(FilterType="FIR",  PRE_CALC!A707*Fdata, IF(F_default=1,G758+(4*Fnotch-0)/8192,G758+(F_stop-F_start)/8192) )</f>
        <v>22000</v>
      </c>
      <c r="H759" s="120">
        <f ca="1">IF(FilterType="FIR", OFFSET(PRE_CALC!B707,0,DEC_RATE), C759)</f>
        <v>4.7585686428700002E-4</v>
      </c>
    </row>
    <row r="760" spans="2:8" x14ac:dyDescent="0.2">
      <c r="B760" s="45">
        <f>IF(FilterType="FIR", IF(Extend_fmod, PRE_CALC!I708*Fm, PRE_CALC!A708*Fdata), IF(F_default=1,B759+(4*Fnotch-0)/8192,B759+(F_stop-F_start)/8192) )</f>
        <v>22031.25</v>
      </c>
      <c r="C760" s="39">
        <f t="shared" ref="C760:C823" si="34">MAX(20*LOG(ABS(   (1/s_dec*SIN(s_dec*$B760/Fm*PI())/SIN($B760/Fm*PI()))^(order-1) * (1/s_dec2*SIN(s_dec2*$B760/Fm*PI())/SIN($B760/Fm*PI()))  )), -160)</f>
        <v>-3.9067909774064033E-2</v>
      </c>
      <c r="D760" s="84">
        <f ca="1">IF(FilterType="FIR", IF(Extend_fmod=1,OFFSET(PRE_CALC!J708,0,DEC_RATE), OFFSET(PRE_CALC!B708,0,DEC_RATE)), C760)</f>
        <v>5.0016912663400001E-4</v>
      </c>
      <c r="E760" s="84">
        <f t="shared" ref="E760:E823" ca="1" si="35">IF(G760&lt;=F_PB,G760, OFFSET(G:G,MATCH(F_PB-0.0001,G:G),0,1) )</f>
        <v>22031.25</v>
      </c>
      <c r="F760" s="84">
        <f t="shared" ca="1" si="33"/>
        <v>5.0016912663400001E-4</v>
      </c>
      <c r="G760" s="119">
        <f>IF(FilterType="FIR",  PRE_CALC!A708*Fdata, IF(F_default=1,G759+(4*Fnotch-0)/8192,G759+(F_stop-F_start)/8192) )</f>
        <v>22031.25</v>
      </c>
      <c r="H760" s="120">
        <f ca="1">IF(FilterType="FIR", OFFSET(PRE_CALC!B708,0,DEC_RATE), C760)</f>
        <v>5.0016912663400001E-4</v>
      </c>
    </row>
    <row r="761" spans="2:8" x14ac:dyDescent="0.2">
      <c r="B761" s="45">
        <f>IF(FilterType="FIR", IF(Extend_fmod, PRE_CALC!I709*Fm, PRE_CALC!A709*Fdata), IF(F_default=1,B760+(4*Fnotch-0)/8192,B760+(F_stop-F_start)/8192) )</f>
        <v>22062.5</v>
      </c>
      <c r="C761" s="39">
        <f t="shared" si="34"/>
        <v>-3.917883653708483E-2</v>
      </c>
      <c r="D761" s="84">
        <f ca="1">IF(FilterType="FIR", IF(Extend_fmod=1,OFFSET(PRE_CALC!J709,0,DEC_RATE), OFFSET(PRE_CALC!B709,0,DEC_RATE)), C761)</f>
        <v>5.2394440087500001E-4</v>
      </c>
      <c r="E761" s="84">
        <f t="shared" ca="1" si="35"/>
        <v>22062.5</v>
      </c>
      <c r="F761" s="84">
        <f t="shared" ca="1" si="33"/>
        <v>5.2394440087500001E-4</v>
      </c>
      <c r="G761" s="119">
        <f>IF(FilterType="FIR",  PRE_CALC!A709*Fdata, IF(F_default=1,G760+(4*Fnotch-0)/8192,G760+(F_stop-F_start)/8192) )</f>
        <v>22062.5</v>
      </c>
      <c r="H761" s="120">
        <f ca="1">IF(FilterType="FIR", OFFSET(PRE_CALC!B709,0,DEC_RATE), C761)</f>
        <v>5.2394440087500001E-4</v>
      </c>
    </row>
    <row r="762" spans="2:8" x14ac:dyDescent="0.2">
      <c r="B762" s="45">
        <f>IF(FilterType="FIR", IF(Extend_fmod, PRE_CALC!I710*Fm, PRE_CALC!A710*Fdata), IF(F_default=1,B761+(4*Fnotch-0)/8192,B761+(F_stop-F_start)/8192) )</f>
        <v>22093.75</v>
      </c>
      <c r="C762" s="39">
        <f t="shared" si="34"/>
        <v>-3.9289920629177744E-2</v>
      </c>
      <c r="D762" s="84">
        <f ca="1">IF(FilterType="FIR", IF(Extend_fmod=1,OFFSET(PRE_CALC!J710,0,DEC_RATE), OFFSET(PRE_CALC!B710,0,DEC_RATE)), C762)</f>
        <v>5.4717214156899997E-4</v>
      </c>
      <c r="E762" s="84">
        <f t="shared" ca="1" si="35"/>
        <v>22093.75</v>
      </c>
      <c r="F762" s="84">
        <f t="shared" ca="1" si="33"/>
        <v>5.4717214156899997E-4</v>
      </c>
      <c r="G762" s="119">
        <f>IF(FilterType="FIR",  PRE_CALC!A710*Fdata, IF(F_default=1,G761+(4*Fnotch-0)/8192,G761+(F_stop-F_start)/8192) )</f>
        <v>22093.75</v>
      </c>
      <c r="H762" s="120">
        <f ca="1">IF(FilterType="FIR", OFFSET(PRE_CALC!B710,0,DEC_RATE), C762)</f>
        <v>5.4717214156899997E-4</v>
      </c>
    </row>
    <row r="763" spans="2:8" x14ac:dyDescent="0.2">
      <c r="B763" s="45">
        <f>IF(FilterType="FIR", IF(Extend_fmod, PRE_CALC!I711*Fm, PRE_CALC!A711*Fdata), IF(F_default=1,B762+(4*Fnotch-0)/8192,B762+(F_stop-F_start)/8192) )</f>
        <v>22125</v>
      </c>
      <c r="C763" s="39">
        <f t="shared" si="34"/>
        <v>-3.9401162050786989E-2</v>
      </c>
      <c r="D763" s="84">
        <f ca="1">IF(FilterType="FIR", IF(Extend_fmod=1,OFFSET(PRE_CALC!J711,0,DEC_RATE), OFFSET(PRE_CALC!B711,0,DEC_RATE)), C763)</f>
        <v>5.6984203986499996E-4</v>
      </c>
      <c r="E763" s="84">
        <f t="shared" ca="1" si="35"/>
        <v>22125</v>
      </c>
      <c r="F763" s="84">
        <f t="shared" ca="1" si="33"/>
        <v>5.6984203986499996E-4</v>
      </c>
      <c r="G763" s="119">
        <f>IF(FilterType="FIR",  PRE_CALC!A711*Fdata, IF(F_default=1,G762+(4*Fnotch-0)/8192,G762+(F_stop-F_start)/8192) )</f>
        <v>22125</v>
      </c>
      <c r="H763" s="120">
        <f ca="1">IF(FilterType="FIR", OFFSET(PRE_CALC!B711,0,DEC_RATE), C763)</f>
        <v>5.6984203986499996E-4</v>
      </c>
    </row>
    <row r="764" spans="2:8" x14ac:dyDescent="0.2">
      <c r="B764" s="45">
        <f>IF(FilterType="FIR", IF(Extend_fmod, PRE_CALC!I712*Fm, PRE_CALC!A712*Fdata), IF(F_default=1,B763+(4*Fnotch-0)/8192,B763+(F_stop-F_start)/8192) )</f>
        <v>22156.25</v>
      </c>
      <c r="C764" s="39">
        <f t="shared" si="34"/>
        <v>-3.951256080231294E-2</v>
      </c>
      <c r="D764" s="84">
        <f ca="1">IF(FilterType="FIR", IF(Extend_fmod=1,OFFSET(PRE_CALC!J712,0,DEC_RATE), OFFSET(PRE_CALC!B712,0,DEC_RATE)), C764)</f>
        <v>5.9194402801200001E-4</v>
      </c>
      <c r="E764" s="84">
        <f t="shared" ca="1" si="35"/>
        <v>22156.25</v>
      </c>
      <c r="F764" s="84">
        <f t="shared" ca="1" si="33"/>
        <v>5.9194402801200001E-4</v>
      </c>
      <c r="G764" s="119">
        <f>IF(FilterType="FIR",  PRE_CALC!A712*Fdata, IF(F_default=1,G763+(4*Fnotch-0)/8192,G763+(F_stop-F_start)/8192) )</f>
        <v>22156.25</v>
      </c>
      <c r="H764" s="120">
        <f ca="1">IF(FilterType="FIR", OFFSET(PRE_CALC!B712,0,DEC_RATE), C764)</f>
        <v>5.9194402801200001E-4</v>
      </c>
    </row>
    <row r="765" spans="2:8" x14ac:dyDescent="0.2">
      <c r="B765" s="45">
        <f>IF(FilterType="FIR", IF(Extend_fmod, PRE_CALC!I713*Fm, PRE_CALC!A713*Fdata), IF(F_default=1,B764+(4*Fnotch-0)/8192,B764+(F_stop-F_start)/8192) )</f>
        <v>22187.5</v>
      </c>
      <c r="C765" s="39">
        <f t="shared" si="34"/>
        <v>-3.9624116884168219E-2</v>
      </c>
      <c r="D765" s="84">
        <f ca="1">IF(FilterType="FIR", IF(Extend_fmod=1,OFFSET(PRE_CALC!J713,0,DEC_RATE), OFFSET(PRE_CALC!B713,0,DEC_RATE)), C765)</f>
        <v>6.1346828379200003E-4</v>
      </c>
      <c r="E765" s="84">
        <f t="shared" ca="1" si="35"/>
        <v>22187.5</v>
      </c>
      <c r="F765" s="84">
        <f t="shared" ca="1" si="33"/>
        <v>6.1346828379200003E-4</v>
      </c>
      <c r="G765" s="119">
        <f>IF(FilterType="FIR",  PRE_CALC!A713*Fdata, IF(F_default=1,G764+(4*Fnotch-0)/8192,G764+(F_stop-F_start)/8192) )</f>
        <v>22187.5</v>
      </c>
      <c r="H765" s="120">
        <f ca="1">IF(FilterType="FIR", OFFSET(PRE_CALC!B713,0,DEC_RATE), C765)</f>
        <v>6.1346828379200003E-4</v>
      </c>
    </row>
    <row r="766" spans="2:8" x14ac:dyDescent="0.2">
      <c r="B766" s="45">
        <f>IF(FilterType="FIR", IF(Extend_fmod, PRE_CALC!I714*Fm, PRE_CALC!A714*Fdata), IF(F_default=1,B765+(4*Fnotch-0)/8192,B765+(F_stop-F_start)/8192) )</f>
        <v>22218.75</v>
      </c>
      <c r="C766" s="39">
        <f t="shared" si="34"/>
        <v>-3.9735830296777734E-2</v>
      </c>
      <c r="D766" s="84">
        <f ca="1">IF(FilterType="FIR", IF(Extend_fmod=1,OFFSET(PRE_CALC!J714,0,DEC_RATE), OFFSET(PRE_CALC!B714,0,DEC_RATE)), C766)</f>
        <v>6.3440523483100002E-4</v>
      </c>
      <c r="E766" s="84">
        <f t="shared" ca="1" si="35"/>
        <v>22218.75</v>
      </c>
      <c r="F766" s="84">
        <f t="shared" ca="1" si="33"/>
        <v>6.3440523483100002E-4</v>
      </c>
      <c r="G766" s="119">
        <f>IF(FilterType="FIR",  PRE_CALC!A714*Fdata, IF(F_default=1,G765+(4*Fnotch-0)/8192,G765+(F_stop-F_start)/8192) )</f>
        <v>22218.75</v>
      </c>
      <c r="H766" s="120">
        <f ca="1">IF(FilterType="FIR", OFFSET(PRE_CALC!B714,0,DEC_RATE), C766)</f>
        <v>6.3440523483100002E-4</v>
      </c>
    </row>
    <row r="767" spans="2:8" x14ac:dyDescent="0.2">
      <c r="B767" s="45">
        <f>IF(FilterType="FIR", IF(Extend_fmod, PRE_CALC!I715*Fm, PRE_CALC!A715*Fdata), IF(F_default=1,B766+(4*Fnotch-0)/8192,B766+(F_stop-F_start)/8192) )</f>
        <v>22250</v>
      </c>
      <c r="C767" s="39">
        <f t="shared" si="34"/>
        <v>-3.9847701040553532E-2</v>
      </c>
      <c r="D767" s="84">
        <f ca="1">IF(FilterType="FIR", IF(Extend_fmod=1,OFFSET(PRE_CALC!J715,0,DEC_RATE), OFFSET(PRE_CALC!B715,0,DEC_RATE)), C767)</f>
        <v>6.5474556280699999E-4</v>
      </c>
      <c r="E767" s="84">
        <f t="shared" ca="1" si="35"/>
        <v>22250</v>
      </c>
      <c r="F767" s="84">
        <f t="shared" ca="1" si="33"/>
        <v>6.5474556280699999E-4</v>
      </c>
      <c r="G767" s="119">
        <f>IF(FilterType="FIR",  PRE_CALC!A715*Fdata, IF(F_default=1,G766+(4*Fnotch-0)/8192,G766+(F_stop-F_start)/8192) )</f>
        <v>22250</v>
      </c>
      <c r="H767" s="120">
        <f ca="1">IF(FilterType="FIR", OFFSET(PRE_CALC!B715,0,DEC_RATE), C767)</f>
        <v>6.5474556280699999E-4</v>
      </c>
    </row>
    <row r="768" spans="2:8" x14ac:dyDescent="0.2">
      <c r="B768" s="45">
        <f>IF(FilterType="FIR", IF(Extend_fmod, PRE_CALC!I716*Fm, PRE_CALC!A716*Fdata), IF(F_default=1,B767+(4*Fnotch-0)/8192,B767+(F_stop-F_start)/8192) )</f>
        <v>22281.25</v>
      </c>
      <c r="C768" s="39">
        <f t="shared" si="34"/>
        <v>-3.9959729115930584E-2</v>
      </c>
      <c r="D768" s="84">
        <f ca="1">IF(FilterType="FIR", IF(Extend_fmod=1,OFFSET(PRE_CALC!J716,0,DEC_RATE), OFFSET(PRE_CALC!B716,0,DEC_RATE)), C768)</f>
        <v>6.7448020754800003E-4</v>
      </c>
      <c r="E768" s="84">
        <f t="shared" ca="1" si="35"/>
        <v>22281.25</v>
      </c>
      <c r="F768" s="84">
        <f t="shared" ca="1" si="33"/>
        <v>6.7448020754800003E-4</v>
      </c>
      <c r="G768" s="119">
        <f>IF(FilterType="FIR",  PRE_CALC!A716*Fdata, IF(F_default=1,G767+(4*Fnotch-0)/8192,G767+(F_stop-F_start)/8192) )</f>
        <v>22281.25</v>
      </c>
      <c r="H768" s="120">
        <f ca="1">IF(FilterType="FIR", OFFSET(PRE_CALC!B716,0,DEC_RATE), C768)</f>
        <v>6.7448020754800003E-4</v>
      </c>
    </row>
    <row r="769" spans="2:8" x14ac:dyDescent="0.2">
      <c r="B769" s="45">
        <f>IF(FilterType="FIR", IF(Extend_fmod, PRE_CALC!I717*Fm, PRE_CALC!A717*Fdata), IF(F_default=1,B768+(4*Fnotch-0)/8192,B768+(F_stop-F_start)/8192) )</f>
        <v>22312.5</v>
      </c>
      <c r="C769" s="39">
        <f t="shared" si="34"/>
        <v>-4.007191452331061E-2</v>
      </c>
      <c r="D769" s="84">
        <f ca="1">IF(FilterType="FIR", IF(Extend_fmod=1,OFFSET(PRE_CALC!J717,0,DEC_RATE), OFFSET(PRE_CALC!B717,0,DEC_RATE)), C769)</f>
        <v>6.9360037101099997E-4</v>
      </c>
      <c r="E769" s="84">
        <f t="shared" ca="1" si="35"/>
        <v>22312.5</v>
      </c>
      <c r="F769" s="84">
        <f t="shared" ca="1" si="33"/>
        <v>6.9360037101099997E-4</v>
      </c>
      <c r="G769" s="119">
        <f>IF(FilterType="FIR",  PRE_CALC!A717*Fdata, IF(F_default=1,G768+(4*Fnotch-0)/8192,G768+(F_stop-F_start)/8192) )</f>
        <v>22312.5</v>
      </c>
      <c r="H769" s="120">
        <f ca="1">IF(FilterType="FIR", OFFSET(PRE_CALC!B717,0,DEC_RATE), C769)</f>
        <v>6.9360037101099997E-4</v>
      </c>
    </row>
    <row r="770" spans="2:8" x14ac:dyDescent="0.2">
      <c r="B770" s="45">
        <f>IF(FilterType="FIR", IF(Extend_fmod, PRE_CALC!I718*Fm, PRE_CALC!A718*Fdata), IF(F_default=1,B769+(4*Fnotch-0)/8192,B769+(F_stop-F_start)/8192) )</f>
        <v>22343.75</v>
      </c>
      <c r="C770" s="39">
        <f t="shared" si="34"/>
        <v>-4.0184257263102804E-2</v>
      </c>
      <c r="D770" s="84">
        <f ca="1">IF(FilterType="FIR", IF(Extend_fmod=1,OFFSET(PRE_CALC!J718,0,DEC_RATE), OFFSET(PRE_CALC!B718,0,DEC_RATE)), C770)</f>
        <v>7.1209752116400005E-4</v>
      </c>
      <c r="E770" s="84">
        <f t="shared" ca="1" si="35"/>
        <v>22343.75</v>
      </c>
      <c r="F770" s="84">
        <f t="shared" ca="1" si="33"/>
        <v>7.1209752116400005E-4</v>
      </c>
      <c r="G770" s="119">
        <f>IF(FilterType="FIR",  PRE_CALC!A718*Fdata, IF(F_default=1,G769+(4*Fnotch-0)/8192,G769+(F_stop-F_start)/8192) )</f>
        <v>22343.75</v>
      </c>
      <c r="H770" s="120">
        <f ca="1">IF(FilterType="FIR", OFFSET(PRE_CALC!B718,0,DEC_RATE), C770)</f>
        <v>7.1209752116400005E-4</v>
      </c>
    </row>
    <row r="771" spans="2:8" x14ac:dyDescent="0.2">
      <c r="B771" s="45">
        <f>IF(FilterType="FIR", IF(Extend_fmod, PRE_CALC!I719*Fm, PRE_CALC!A719*Fdata), IF(F_default=1,B770+(4*Fnotch-0)/8192,B770+(F_stop-F_start)/8192) )</f>
        <v>22375</v>
      </c>
      <c r="C771" s="39">
        <f t="shared" si="34"/>
        <v>-4.0296757335750895E-2</v>
      </c>
      <c r="D771" s="84">
        <f ca="1">IF(FilterType="FIR", IF(Extend_fmod=1,OFFSET(PRE_CALC!J719,0,DEC_RATE), OFFSET(PRE_CALC!B719,0,DEC_RATE)), C771)</f>
        <v>7.29963395733E-4</v>
      </c>
      <c r="E771" s="84">
        <f t="shared" ca="1" si="35"/>
        <v>22375</v>
      </c>
      <c r="F771" s="84">
        <f t="shared" ca="1" si="33"/>
        <v>7.29963395733E-4</v>
      </c>
      <c r="G771" s="119">
        <f>IF(FilterType="FIR",  PRE_CALC!A719*Fdata, IF(F_default=1,G770+(4*Fnotch-0)/8192,G770+(F_stop-F_start)/8192) )</f>
        <v>22375</v>
      </c>
      <c r="H771" s="120">
        <f ca="1">IF(FilterType="FIR", OFFSET(PRE_CALC!B719,0,DEC_RATE), C771)</f>
        <v>7.29963395733E-4</v>
      </c>
    </row>
    <row r="772" spans="2:8" x14ac:dyDescent="0.2">
      <c r="B772" s="45">
        <f>IF(FilterType="FIR", IF(Extend_fmod, PRE_CALC!I720*Fm, PRE_CALC!A720*Fdata), IF(F_default=1,B771+(4*Fnotch-0)/8192,B771+(F_stop-F_start)/8192) )</f>
        <v>22406.25</v>
      </c>
      <c r="C772" s="39">
        <f t="shared" si="34"/>
        <v>-4.0409414741656678E-2</v>
      </c>
      <c r="D772" s="84">
        <f ca="1">IF(FilterType="FIR", IF(Extend_fmod=1,OFFSET(PRE_CALC!J720,0,DEC_RATE), OFFSET(PRE_CALC!B720,0,DEC_RATE)), C772)</f>
        <v>7.47190005849E-4</v>
      </c>
      <c r="E772" s="84">
        <f t="shared" ca="1" si="35"/>
        <v>22406.25</v>
      </c>
      <c r="F772" s="84">
        <f t="shared" ca="1" si="33"/>
        <v>7.47190005849E-4</v>
      </c>
      <c r="G772" s="119">
        <f>IF(FilterType="FIR",  PRE_CALC!A720*Fdata, IF(F_default=1,G771+(4*Fnotch-0)/8192,G771+(F_stop-F_start)/8192) )</f>
        <v>22406.25</v>
      </c>
      <c r="H772" s="120">
        <f ca="1">IF(FilterType="FIR", OFFSET(PRE_CALC!B720,0,DEC_RATE), C772)</f>
        <v>7.47190005849E-4</v>
      </c>
    </row>
    <row r="773" spans="2:8" x14ac:dyDescent="0.2">
      <c r="B773" s="45">
        <f>IF(FilterType="FIR", IF(Extend_fmod, PRE_CALC!I721*Fm, PRE_CALC!A721*Fdata), IF(F_default=1,B772+(4*Fnotch-0)/8192,B772+(F_stop-F_start)/8192) )</f>
        <v>22437.5</v>
      </c>
      <c r="C773" s="39">
        <f t="shared" si="34"/>
        <v>-4.0522229481264251E-2</v>
      </c>
      <c r="D773" s="84">
        <f ca="1">IF(FilterType="FIR", IF(Extend_fmod=1,OFFSET(PRE_CALC!J721,0,DEC_RATE), OFFSET(PRE_CALC!B721,0,DEC_RATE)), C773)</f>
        <v>7.6376963957000001E-4</v>
      </c>
      <c r="E773" s="84">
        <f t="shared" ca="1" si="35"/>
        <v>22437.5</v>
      </c>
      <c r="F773" s="84">
        <f t="shared" ca="1" si="33"/>
        <v>7.6376963957000001E-4</v>
      </c>
      <c r="G773" s="119">
        <f>IF(FilterType="FIR",  PRE_CALC!A721*Fdata, IF(F_default=1,G772+(4*Fnotch-0)/8192,G772+(F_stop-F_start)/8192) )</f>
        <v>22437.5</v>
      </c>
      <c r="H773" s="120">
        <f ca="1">IF(FilterType="FIR", OFFSET(PRE_CALC!B721,0,DEC_RATE), C773)</f>
        <v>7.6376963957000001E-4</v>
      </c>
    </row>
    <row r="774" spans="2:8" x14ac:dyDescent="0.2">
      <c r="B774" s="45">
        <f>IF(FilterType="FIR", IF(Extend_fmod, PRE_CALC!I722*Fm, PRE_CALC!A722*Fdata), IF(F_default=1,B773+(4*Fnotch-0)/8192,B773+(F_stop-F_start)/8192) )</f>
        <v>22468.75</v>
      </c>
      <c r="C774" s="39">
        <f t="shared" si="34"/>
        <v>-4.0635201554963168E-2</v>
      </c>
      <c r="D774" s="84">
        <f ca="1">IF(FilterType="FIR", IF(Extend_fmod=1,OFFSET(PRE_CALC!J722,0,DEC_RATE), OFFSET(PRE_CALC!B722,0,DEC_RATE)), C774)</f>
        <v>7.7969486527800001E-4</v>
      </c>
      <c r="E774" s="84">
        <f t="shared" ca="1" si="35"/>
        <v>22468.75</v>
      </c>
      <c r="F774" s="84">
        <f t="shared" ca="1" si="33"/>
        <v>7.7969486527800001E-4</v>
      </c>
      <c r="G774" s="119">
        <f>IF(FilterType="FIR",  PRE_CALC!A722*Fdata, IF(F_default=1,G773+(4*Fnotch-0)/8192,G773+(F_stop-F_start)/8192) )</f>
        <v>22468.75</v>
      </c>
      <c r="H774" s="120">
        <f ca="1">IF(FilterType="FIR", OFFSET(PRE_CALC!B722,0,DEC_RATE), C774)</f>
        <v>7.7969486527800001E-4</v>
      </c>
    </row>
    <row r="775" spans="2:8" x14ac:dyDescent="0.2">
      <c r="B775" s="45">
        <f>IF(FilterType="FIR", IF(Extend_fmod, PRE_CALC!I723*Fm, PRE_CALC!A723*Fdata), IF(F_default=1,B774+(4*Fnotch-0)/8192,B774+(F_stop-F_start)/8192) )</f>
        <v>22500</v>
      </c>
      <c r="C775" s="39">
        <f t="shared" si="34"/>
        <v>-4.0748330963207562E-2</v>
      </c>
      <c r="D775" s="84">
        <f ca="1">IF(FilterType="FIR", IF(Extend_fmod=1,OFFSET(PRE_CALC!J723,0,DEC_RATE), OFFSET(PRE_CALC!B723,0,DEC_RATE)), C775)</f>
        <v>7.9495853495599998E-4</v>
      </c>
      <c r="E775" s="84">
        <f t="shared" ca="1" si="35"/>
        <v>22500</v>
      </c>
      <c r="F775" s="84">
        <f t="shared" ca="1" si="33"/>
        <v>7.9495853495599998E-4</v>
      </c>
      <c r="G775" s="119">
        <f>IF(FilterType="FIR",  PRE_CALC!A723*Fdata, IF(F_default=1,G774+(4*Fnotch-0)/8192,G774+(F_stop-F_start)/8192) )</f>
        <v>22500</v>
      </c>
      <c r="H775" s="120">
        <f ca="1">IF(FilterType="FIR", OFFSET(PRE_CALC!B723,0,DEC_RATE), C775)</f>
        <v>7.9495853495599998E-4</v>
      </c>
    </row>
    <row r="776" spans="2:8" x14ac:dyDescent="0.2">
      <c r="B776" s="45">
        <f>IF(FilterType="FIR", IF(Extend_fmod, PRE_CALC!I724*Fm, PRE_CALC!A724*Fdata), IF(F_default=1,B775+(4*Fnotch-0)/8192,B775+(F_stop-F_start)/8192) )</f>
        <v>22531.25</v>
      </c>
      <c r="C776" s="39">
        <f t="shared" si="34"/>
        <v>-4.0861617706405756E-2</v>
      </c>
      <c r="D776" s="84">
        <f ca="1">IF(FilterType="FIR", IF(Extend_fmod=1,OFFSET(PRE_CALC!J724,0,DEC_RATE), OFFSET(PRE_CALC!B724,0,DEC_RATE)), C776)</f>
        <v>8.0955378735900001E-4</v>
      </c>
      <c r="E776" s="84">
        <f t="shared" ca="1" si="35"/>
        <v>22531.25</v>
      </c>
      <c r="F776" s="84">
        <f t="shared" ca="1" si="33"/>
        <v>8.0955378735900001E-4</v>
      </c>
      <c r="G776" s="119">
        <f>IF(FilterType="FIR",  PRE_CALC!A724*Fdata, IF(F_default=1,G775+(4*Fnotch-0)/8192,G775+(F_stop-F_start)/8192) )</f>
        <v>22531.25</v>
      </c>
      <c r="H776" s="120">
        <f ca="1">IF(FilterType="FIR", OFFSET(PRE_CALC!B724,0,DEC_RATE), C776)</f>
        <v>8.0955378735900001E-4</v>
      </c>
    </row>
    <row r="777" spans="2:8" x14ac:dyDescent="0.2">
      <c r="B777" s="45">
        <f>IF(FilterType="FIR", IF(Extend_fmod, PRE_CALC!I725*Fm, PRE_CALC!A725*Fdata), IF(F_default=1,B776+(4*Fnotch-0)/8192,B776+(F_stop-F_start)/8192) )</f>
        <v>22562.5</v>
      </c>
      <c r="C777" s="39">
        <f t="shared" si="34"/>
        <v>-4.0975061784987055E-2</v>
      </c>
      <c r="D777" s="84">
        <f ca="1">IF(FilterType="FIR", IF(Extend_fmod=1,OFFSET(PRE_CALC!J725,0,DEC_RATE), OFFSET(PRE_CALC!B725,0,DEC_RATE)), C777)</f>
        <v>8.2347405103699997E-4</v>
      </c>
      <c r="E777" s="84">
        <f t="shared" ca="1" si="35"/>
        <v>22562.5</v>
      </c>
      <c r="F777" s="84">
        <f t="shared" ca="1" si="33"/>
        <v>8.2347405103699997E-4</v>
      </c>
      <c r="G777" s="119">
        <f>IF(FilterType="FIR",  PRE_CALC!A725*Fdata, IF(F_default=1,G776+(4*Fnotch-0)/8192,G776+(F_stop-F_start)/8192) )</f>
        <v>22562.5</v>
      </c>
      <c r="H777" s="120">
        <f ca="1">IF(FilterType="FIR", OFFSET(PRE_CALC!B725,0,DEC_RATE), C777)</f>
        <v>8.2347405103699997E-4</v>
      </c>
    </row>
    <row r="778" spans="2:8" x14ac:dyDescent="0.2">
      <c r="B778" s="45">
        <f>IF(FilterType="FIR", IF(Extend_fmod, PRE_CALC!I726*Fm, PRE_CALC!A726*Fdata), IF(F_default=1,B777+(4*Fnotch-0)/8192,B777+(F_stop-F_start)/8192) )</f>
        <v>22593.75</v>
      </c>
      <c r="C778" s="39">
        <f t="shared" si="34"/>
        <v>-4.1088663199363988E-2</v>
      </c>
      <c r="D778" s="84">
        <f ca="1">IF(FilterType="FIR", IF(Extend_fmod=1,OFFSET(PRE_CALC!J726,0,DEC_RATE), OFFSET(PRE_CALC!B726,0,DEC_RATE)), C778)</f>
        <v>8.3671304723400002E-4</v>
      </c>
      <c r="E778" s="84">
        <f t="shared" ca="1" si="35"/>
        <v>22593.75</v>
      </c>
      <c r="F778" s="84">
        <f t="shared" ca="1" si="33"/>
        <v>8.3671304723400002E-4</v>
      </c>
      <c r="G778" s="119">
        <f>IF(FilterType="FIR",  PRE_CALC!A726*Fdata, IF(F_default=1,G777+(4*Fnotch-0)/8192,G777+(F_stop-F_start)/8192) )</f>
        <v>22593.75</v>
      </c>
      <c r="H778" s="120">
        <f ca="1">IF(FilterType="FIR", OFFSET(PRE_CALC!B726,0,DEC_RATE), C778)</f>
        <v>8.3671304723400002E-4</v>
      </c>
    </row>
    <row r="779" spans="2:8" x14ac:dyDescent="0.2">
      <c r="B779" s="45">
        <f>IF(FilterType="FIR", IF(Extend_fmod, PRE_CALC!I727*Fm, PRE_CALC!A727*Fdata), IF(F_default=1,B778+(4*Fnotch-0)/8192,B778+(F_stop-F_start)/8192) )</f>
        <v>22625</v>
      </c>
      <c r="C779" s="39">
        <f t="shared" si="34"/>
        <v>-4.1202421949965255E-2</v>
      </c>
      <c r="D779" s="84">
        <f ca="1">IF(FilterType="FIR", IF(Extend_fmod=1,OFFSET(PRE_CALC!J727,0,DEC_RATE), OFFSET(PRE_CALC!B727,0,DEC_RATE)), C779)</f>
        <v>8.4926479269499999E-4</v>
      </c>
      <c r="E779" s="84">
        <f t="shared" ca="1" si="35"/>
        <v>22625</v>
      </c>
      <c r="F779" s="84">
        <f t="shared" ca="1" si="33"/>
        <v>8.4926479269499999E-4</v>
      </c>
      <c r="G779" s="119">
        <f>IF(FilterType="FIR",  PRE_CALC!A727*Fdata, IF(F_default=1,G778+(4*Fnotch-0)/8192,G778+(F_stop-F_start)/8192) )</f>
        <v>22625</v>
      </c>
      <c r="H779" s="120">
        <f ca="1">IF(FilterType="FIR", OFFSET(PRE_CALC!B727,0,DEC_RATE), C779)</f>
        <v>8.4926479269499999E-4</v>
      </c>
    </row>
    <row r="780" spans="2:8" x14ac:dyDescent="0.2">
      <c r="B780" s="45">
        <f>IF(FilterType="FIR", IF(Extend_fmod, PRE_CALC!I728*Fm, PRE_CALC!A728*Fdata), IF(F_default=1,B779+(4*Fnotch-0)/8192,B779+(F_stop-F_start)/8192) )</f>
        <v>22656.25</v>
      </c>
      <c r="C780" s="39">
        <f t="shared" si="34"/>
        <v>-4.131633803722215E-2</v>
      </c>
      <c r="D780" s="84">
        <f ca="1">IF(FilterType="FIR", IF(Extend_fmod=1,OFFSET(PRE_CALC!J728,0,DEC_RATE), OFFSET(PRE_CALC!B728,0,DEC_RATE)), C780)</f>
        <v>8.6112360228600003E-4</v>
      </c>
      <c r="E780" s="84">
        <f t="shared" ca="1" si="35"/>
        <v>22656.25</v>
      </c>
      <c r="F780" s="84">
        <f t="shared" ca="1" si="33"/>
        <v>8.6112360228600003E-4</v>
      </c>
      <c r="G780" s="119">
        <f>IF(FilterType="FIR",  PRE_CALC!A728*Fdata, IF(F_default=1,G779+(4*Fnotch-0)/8192,G779+(F_stop-F_start)/8192) )</f>
        <v>22656.25</v>
      </c>
      <c r="H780" s="120">
        <f ca="1">IF(FilterType="FIR", OFFSET(PRE_CALC!B728,0,DEC_RATE), C780)</f>
        <v>8.6112360228600003E-4</v>
      </c>
    </row>
    <row r="781" spans="2:8" x14ac:dyDescent="0.2">
      <c r="B781" s="45">
        <f>IF(FilterType="FIR", IF(Extend_fmod, PRE_CALC!I729*Fm, PRE_CALC!A729*Fdata), IF(F_default=1,B780+(4*Fnotch-0)/8192,B780+(F_stop-F_start)/8192) )</f>
        <v>22687.5</v>
      </c>
      <c r="C781" s="39">
        <f t="shared" si="34"/>
        <v>-4.1430411461561782E-2</v>
      </c>
      <c r="D781" s="84">
        <f ca="1">IF(FilterType="FIR", IF(Extend_fmod=1,OFFSET(PRE_CALC!J729,0,DEC_RATE), OFFSET(PRE_CALC!B729,0,DEC_RATE)), C781)</f>
        <v>8.7228409153800002E-4</v>
      </c>
      <c r="E781" s="84">
        <f t="shared" ca="1" si="35"/>
        <v>22687.5</v>
      </c>
      <c r="F781" s="84">
        <f t="shared" ca="1" si="33"/>
        <v>8.7228409153800002E-4</v>
      </c>
      <c r="G781" s="119">
        <f>IF(FilterType="FIR",  PRE_CALC!A729*Fdata, IF(F_default=1,G780+(4*Fnotch-0)/8192,G780+(F_stop-F_start)/8192) )</f>
        <v>22687.5</v>
      </c>
      <c r="H781" s="120">
        <f ca="1">IF(FilterType="FIR", OFFSET(PRE_CALC!B729,0,DEC_RATE), C781)</f>
        <v>8.7228409153800002E-4</v>
      </c>
    </row>
    <row r="782" spans="2:8" x14ac:dyDescent="0.2">
      <c r="B782" s="45">
        <f>IF(FilterType="FIR", IF(Extend_fmod, PRE_CALC!I730*Fm, PRE_CALC!A730*Fdata), IF(F_default=1,B781+(4*Fnotch-0)/8192,B781+(F_stop-F_start)/8192) )</f>
        <v>22718.75</v>
      </c>
      <c r="C782" s="39">
        <f t="shared" si="34"/>
        <v>-4.1544642223403191E-2</v>
      </c>
      <c r="D782" s="84">
        <f ca="1">IF(FilterType="FIR", IF(Extend_fmod=1,OFFSET(PRE_CALC!J730,0,DEC_RATE), OFFSET(PRE_CALC!B730,0,DEC_RATE)), C782)</f>
        <v>8.8274117903600004E-4</v>
      </c>
      <c r="E782" s="84">
        <f t="shared" ca="1" si="35"/>
        <v>22718.75</v>
      </c>
      <c r="F782" s="84">
        <f t="shared" ca="1" si="33"/>
        <v>8.8274117903600004E-4</v>
      </c>
      <c r="G782" s="119">
        <f>IF(FilterType="FIR",  PRE_CALC!A730*Fdata, IF(F_default=1,G781+(4*Fnotch-0)/8192,G781+(F_stop-F_start)/8192) )</f>
        <v>22718.75</v>
      </c>
      <c r="H782" s="120">
        <f ca="1">IF(FilterType="FIR", OFFSET(PRE_CALC!B730,0,DEC_RATE), C782)</f>
        <v>8.8274117903600004E-4</v>
      </c>
    </row>
    <row r="783" spans="2:8" x14ac:dyDescent="0.2">
      <c r="B783" s="45">
        <f>IF(FilterType="FIR", IF(Extend_fmod, PRE_CALC!I731*Fm, PRE_CALC!A731*Fdata), IF(F_default=1,B782+(4*Fnotch-0)/8192,B782+(F_stop-F_start)/8192) )</f>
        <v>22750</v>
      </c>
      <c r="C783" s="39">
        <f t="shared" si="34"/>
        <v>-4.1659030323164148E-2</v>
      </c>
      <c r="D783" s="84">
        <f ca="1">IF(FilterType="FIR", IF(Extend_fmod=1,OFFSET(PRE_CALC!J731,0,DEC_RATE), OFFSET(PRE_CALC!B731,0,DEC_RATE)), C783)</f>
        <v>8.9249008867299995E-4</v>
      </c>
      <c r="E783" s="84">
        <f t="shared" ca="1" si="35"/>
        <v>22750</v>
      </c>
      <c r="F783" s="84">
        <f t="shared" ca="1" si="33"/>
        <v>8.9249008867299995E-4</v>
      </c>
      <c r="G783" s="119">
        <f>IF(FilterType="FIR",  PRE_CALC!A731*Fdata, IF(F_default=1,G782+(4*Fnotch-0)/8192,G782+(F_stop-F_start)/8192) )</f>
        <v>22750</v>
      </c>
      <c r="H783" s="120">
        <f ca="1">IF(FilterType="FIR", OFFSET(PRE_CALC!B731,0,DEC_RATE), C783)</f>
        <v>8.9249008867299995E-4</v>
      </c>
    </row>
    <row r="784" spans="2:8" x14ac:dyDescent="0.2">
      <c r="B784" s="45">
        <f>IF(FilterType="FIR", IF(Extend_fmod, PRE_CALC!I732*Fm, PRE_CALC!A732*Fdata), IF(F_default=1,B783+(4*Fnotch-0)/8192,B783+(F_stop-F_start)/8192) )</f>
        <v>22781.25</v>
      </c>
      <c r="C784" s="39">
        <f t="shared" si="34"/>
        <v>-4.1773575761312493E-2</v>
      </c>
      <c r="D784" s="84">
        <f ca="1">IF(FilterType="FIR", IF(Extend_fmod=1,OFFSET(PRE_CALC!J732,0,DEC_RATE), OFFSET(PRE_CALC!B732,0,DEC_RATE)), C784)</f>
        <v>9.0152635178000003E-4</v>
      </c>
      <c r="E784" s="84">
        <f t="shared" ca="1" si="35"/>
        <v>22781.25</v>
      </c>
      <c r="F784" s="84">
        <f t="shared" ca="1" si="33"/>
        <v>9.0152635178000003E-4</v>
      </c>
      <c r="G784" s="119">
        <f>IF(FilterType="FIR",  PRE_CALC!A732*Fdata, IF(F_default=1,G783+(4*Fnotch-0)/8192,G783+(F_stop-F_start)/8192) )</f>
        <v>22781.25</v>
      </c>
      <c r="H784" s="120">
        <f ca="1">IF(FilterType="FIR", OFFSET(PRE_CALC!B732,0,DEC_RATE), C784)</f>
        <v>9.0152635178000003E-4</v>
      </c>
    </row>
    <row r="785" spans="2:8" x14ac:dyDescent="0.2">
      <c r="B785" s="45">
        <f>IF(FilterType="FIR", IF(Extend_fmod, PRE_CALC!I733*Fm, PRE_CALC!A733*Fdata), IF(F_default=1,B784+(4*Fnotch-0)/8192,B784+(F_stop-F_start)/8192) )</f>
        <v>22812.5</v>
      </c>
      <c r="C785" s="39">
        <f t="shared" si="34"/>
        <v>-4.1888278538230475E-2</v>
      </c>
      <c r="D785" s="84">
        <f ca="1">IF(FilterType="FIR", IF(Extend_fmod=1,OFFSET(PRE_CALC!J733,0,DEC_RATE), OFFSET(PRE_CALC!B733,0,DEC_RATE)), C785)</f>
        <v>9.0984580913000004E-4</v>
      </c>
      <c r="E785" s="84">
        <f t="shared" ca="1" si="35"/>
        <v>22812.5</v>
      </c>
      <c r="F785" s="84">
        <f t="shared" ca="1" si="33"/>
        <v>9.0984580913000004E-4</v>
      </c>
      <c r="G785" s="119">
        <f>IF(FilterType="FIR",  PRE_CALC!A733*Fdata, IF(F_default=1,G784+(4*Fnotch-0)/8192,G784+(F_stop-F_start)/8192) )</f>
        <v>22812.5</v>
      </c>
      <c r="H785" s="120">
        <f ca="1">IF(FilterType="FIR", OFFSET(PRE_CALC!B733,0,DEC_RATE), C785)</f>
        <v>9.0984580913000004E-4</v>
      </c>
    </row>
    <row r="786" spans="2:8" x14ac:dyDescent="0.2">
      <c r="B786" s="45">
        <f>IF(FilterType="FIR", IF(Extend_fmod, PRE_CALC!I734*Fm, PRE_CALC!A734*Fdata), IF(F_default=1,B785+(4*Fnotch-0)/8192,B785+(F_stop-F_start)/8192) )</f>
        <v>22843.75</v>
      </c>
      <c r="C786" s="39">
        <f t="shared" si="34"/>
        <v>-4.2003138654352387E-2</v>
      </c>
      <c r="D786" s="84">
        <f ca="1">IF(FilterType="FIR", IF(Extend_fmod=1,OFFSET(PRE_CALC!J734,0,DEC_RATE), OFFSET(PRE_CALC!B734,0,DEC_RATE)), C786)</f>
        <v>9.1744461278800004E-4</v>
      </c>
      <c r="E786" s="84">
        <f t="shared" ca="1" si="35"/>
        <v>22843.75</v>
      </c>
      <c r="F786" s="84">
        <f t="shared" ca="1" si="33"/>
        <v>9.1744461278800004E-4</v>
      </c>
      <c r="G786" s="119">
        <f>IF(FilterType="FIR",  PRE_CALC!A734*Fdata, IF(F_default=1,G785+(4*Fnotch-0)/8192,G785+(F_stop-F_start)/8192) )</f>
        <v>22843.75</v>
      </c>
      <c r="H786" s="120">
        <f ca="1">IF(FilterType="FIR", OFFSET(PRE_CALC!B734,0,DEC_RATE), C786)</f>
        <v>9.1744461278800004E-4</v>
      </c>
    </row>
    <row r="787" spans="2:8" x14ac:dyDescent="0.2">
      <c r="B787" s="45">
        <f>IF(FilterType="FIR", IF(Extend_fmod, PRE_CALC!I735*Fm, PRE_CALC!A735*Fdata), IF(F_default=1,B786+(4*Fnotch-0)/8192,B786+(F_stop-F_start)/8192) )</f>
        <v>22875</v>
      </c>
      <c r="C787" s="39">
        <f t="shared" si="34"/>
        <v>-4.2118156110141247E-2</v>
      </c>
      <c r="D787" s="84">
        <f ca="1">IF(FilterType="FIR", IF(Extend_fmod=1,OFFSET(PRE_CALC!J735,0,DEC_RATE), OFFSET(PRE_CALC!B735,0,DEC_RATE)), C787)</f>
        <v>9.2431922783399998E-4</v>
      </c>
      <c r="E787" s="84">
        <f t="shared" ca="1" si="35"/>
        <v>22875</v>
      </c>
      <c r="F787" s="84">
        <f t="shared" ca="1" si="33"/>
        <v>9.2431922783399998E-4</v>
      </c>
      <c r="G787" s="119">
        <f>IF(FilterType="FIR",  PRE_CALC!A735*Fdata, IF(F_default=1,G786+(4*Fnotch-0)/8192,G786+(F_stop-F_start)/8192) )</f>
        <v>22875</v>
      </c>
      <c r="H787" s="120">
        <f ca="1">IF(FilterType="FIR", OFFSET(PRE_CALC!B735,0,DEC_RATE), C787)</f>
        <v>9.2431922783399998E-4</v>
      </c>
    </row>
    <row r="788" spans="2:8" x14ac:dyDescent="0.2">
      <c r="B788" s="45">
        <f>IF(FilterType="FIR", IF(Extend_fmod, PRE_CALC!I736*Fm, PRE_CALC!A736*Fdata), IF(F_default=1,B787+(4*Fnotch-0)/8192,B787+(F_stop-F_start)/8192) )</f>
        <v>22906.25</v>
      </c>
      <c r="C788" s="39">
        <f t="shared" si="34"/>
        <v>-4.223333090600357E-2</v>
      </c>
      <c r="D788" s="84">
        <f ca="1">IF(FilterType="FIR", IF(Extend_fmod=1,OFFSET(PRE_CALC!J736,0,DEC_RATE), OFFSET(PRE_CALC!B736,0,DEC_RATE)), C788)</f>
        <v>9.3046643396399995E-4</v>
      </c>
      <c r="E788" s="84">
        <f t="shared" ca="1" si="35"/>
        <v>22906.25</v>
      </c>
      <c r="F788" s="84">
        <f t="shared" ca="1" si="33"/>
        <v>9.3046643396399995E-4</v>
      </c>
      <c r="G788" s="119">
        <f>IF(FilterType="FIR",  PRE_CALC!A736*Fdata, IF(F_default=1,G787+(4*Fnotch-0)/8192,G787+(F_stop-F_start)/8192) )</f>
        <v>22906.25</v>
      </c>
      <c r="H788" s="120">
        <f ca="1">IF(FilterType="FIR", OFFSET(PRE_CALC!B736,0,DEC_RATE), C788)</f>
        <v>9.3046643396399995E-4</v>
      </c>
    </row>
    <row r="789" spans="2:8" x14ac:dyDescent="0.2">
      <c r="B789" s="45">
        <f>IF(FilterType="FIR", IF(Extend_fmod, PRE_CALC!I737*Fm, PRE_CALC!A737*Fdata), IF(F_default=1,B788+(4*Fnotch-0)/8192,B788+(F_stop-F_start)/8192) )</f>
        <v>22937.5</v>
      </c>
      <c r="C789" s="39">
        <f t="shared" si="34"/>
        <v>-4.234866304236494E-2</v>
      </c>
      <c r="D789" s="84">
        <f ca="1">IF(FilterType="FIR", IF(Extend_fmod=1,OFFSET(PRE_CALC!J737,0,DEC_RATE), OFFSET(PRE_CALC!B737,0,DEC_RATE)), C789)</f>
        <v>9.3588332693299997E-4</v>
      </c>
      <c r="E789" s="84">
        <f t="shared" ca="1" si="35"/>
        <v>22937.5</v>
      </c>
      <c r="F789" s="84">
        <f t="shared" ca="1" si="33"/>
        <v>9.3588332693299997E-4</v>
      </c>
      <c r="G789" s="119">
        <f>IF(FilterType="FIR",  PRE_CALC!A737*Fdata, IF(F_default=1,G788+(4*Fnotch-0)/8192,G788+(F_stop-F_start)/8192) )</f>
        <v>22937.5</v>
      </c>
      <c r="H789" s="120">
        <f ca="1">IF(FilterType="FIR", OFFSET(PRE_CALC!B737,0,DEC_RATE), C789)</f>
        <v>9.3588332693299997E-4</v>
      </c>
    </row>
    <row r="790" spans="2:8" x14ac:dyDescent="0.2">
      <c r="B790" s="45">
        <f>IF(FilterType="FIR", IF(Extend_fmod, PRE_CALC!I738*Fm, PRE_CALC!A738*Fdata), IF(F_default=1,B789+(4*Fnotch-0)/8192,B789+(F_stop-F_start)/8192) )</f>
        <v>22968.75</v>
      </c>
      <c r="C790" s="39">
        <f t="shared" si="34"/>
        <v>-4.246415251967485E-2</v>
      </c>
      <c r="D790" s="84">
        <f ca="1">IF(FilterType="FIR", IF(Extend_fmod=1,OFFSET(PRE_CALC!J738,0,DEC_RATE), OFFSET(PRE_CALC!B738,0,DEC_RATE)), C790)</f>
        <v>9.40567319869E-4</v>
      </c>
      <c r="E790" s="84">
        <f t="shared" ca="1" si="35"/>
        <v>22968.75</v>
      </c>
      <c r="F790" s="84">
        <f t="shared" ca="1" si="33"/>
        <v>9.40567319869E-4</v>
      </c>
      <c r="G790" s="119">
        <f>IF(FilterType="FIR",  PRE_CALC!A738*Fdata, IF(F_default=1,G789+(4*Fnotch-0)/8192,G789+(F_stop-F_start)/8192) )</f>
        <v>22968.75</v>
      </c>
      <c r="H790" s="120">
        <f ca="1">IF(FilterType="FIR", OFFSET(PRE_CALC!B738,0,DEC_RATE), C790)</f>
        <v>9.40567319869E-4</v>
      </c>
    </row>
    <row r="791" spans="2:8" x14ac:dyDescent="0.2">
      <c r="B791" s="45">
        <f>IF(FilterType="FIR", IF(Extend_fmod, PRE_CALC!I739*Fm, PRE_CALC!A739*Fdata), IF(F_default=1,B790+(4*Fnotch-0)/8192,B790+(F_stop-F_start)/8192) )</f>
        <v>23000</v>
      </c>
      <c r="C791" s="39">
        <f t="shared" si="34"/>
        <v>-4.2579799338347588E-2</v>
      </c>
      <c r="D791" s="84">
        <f ca="1">IF(FilterType="FIR", IF(Extend_fmod=1,OFFSET(PRE_CALC!J739,0,DEC_RATE), OFFSET(PRE_CALC!B739,0,DEC_RATE)), C791)</f>
        <v>9.4451614446000001E-4</v>
      </c>
      <c r="E791" s="84">
        <f t="shared" ca="1" si="35"/>
        <v>23000</v>
      </c>
      <c r="F791" s="84">
        <f t="shared" ca="1" si="33"/>
        <v>9.4451614446000001E-4</v>
      </c>
      <c r="G791" s="119">
        <f>IF(FilterType="FIR",  PRE_CALC!A739*Fdata, IF(F_default=1,G790+(4*Fnotch-0)/8192,G790+(F_stop-F_start)/8192) )</f>
        <v>23000</v>
      </c>
      <c r="H791" s="120">
        <f ca="1">IF(FilterType="FIR", OFFSET(PRE_CALC!B739,0,DEC_RATE), C791)</f>
        <v>9.4451614446000001E-4</v>
      </c>
    </row>
    <row r="792" spans="2:8" x14ac:dyDescent="0.2">
      <c r="B792" s="45">
        <f>IF(FilterType="FIR", IF(Extend_fmod, PRE_CALC!I740*Fm, PRE_CALC!A740*Fdata), IF(F_default=1,B791+(4*Fnotch-0)/8192,B791+(F_stop-F_start)/8192) )</f>
        <v>23031.25</v>
      </c>
      <c r="C792" s="39">
        <f t="shared" si="34"/>
        <v>-4.2695603498826215E-2</v>
      </c>
      <c r="D792" s="84">
        <f ca="1">IF(FilterType="FIR", IF(Extend_fmod=1,OFFSET(PRE_CALC!J740,0,DEC_RATE), OFFSET(PRE_CALC!B740,0,DEC_RATE)), C792)</f>
        <v>9.4772785197199999E-4</v>
      </c>
      <c r="E792" s="84">
        <f t="shared" ca="1" si="35"/>
        <v>23031.25</v>
      </c>
      <c r="F792" s="84">
        <f t="shared" ca="1" si="33"/>
        <v>9.4772785197199999E-4</v>
      </c>
      <c r="G792" s="119">
        <f>IF(FilterType="FIR",  PRE_CALC!A740*Fdata, IF(F_default=1,G791+(4*Fnotch-0)/8192,G791+(F_stop-F_start)/8192) )</f>
        <v>23031.25</v>
      </c>
      <c r="H792" s="120">
        <f ca="1">IF(FilterType="FIR", OFFSET(PRE_CALC!B740,0,DEC_RATE), C792)</f>
        <v>9.4772785197199999E-4</v>
      </c>
    </row>
    <row r="793" spans="2:8" x14ac:dyDescent="0.2">
      <c r="B793" s="45">
        <f>IF(FilterType="FIR", IF(Extend_fmod, PRE_CALC!I741*Fm, PRE_CALC!A741*Fdata), IF(F_default=1,B792+(4*Fnotch-0)/8192,B792+(F_stop-F_start)/8192) )</f>
        <v>23062.5</v>
      </c>
      <c r="C793" s="39">
        <f t="shared" si="34"/>
        <v>-4.2811565001534074E-2</v>
      </c>
      <c r="D793" s="84">
        <f ca="1">IF(FilterType="FIR", IF(Extend_fmod=1,OFFSET(PRE_CALC!J741,0,DEC_RATE), OFFSET(PRE_CALC!B741,0,DEC_RATE)), C793)</f>
        <v>9.5020081417599995E-4</v>
      </c>
      <c r="E793" s="84">
        <f t="shared" ca="1" si="35"/>
        <v>23062.5</v>
      </c>
      <c r="F793" s="84">
        <f t="shared" ca="1" si="33"/>
        <v>9.5020081417599995E-4</v>
      </c>
      <c r="G793" s="119">
        <f>IF(FilterType="FIR",  PRE_CALC!A741*Fdata, IF(F_default=1,G792+(4*Fnotch-0)/8192,G792+(F_stop-F_start)/8192) )</f>
        <v>23062.5</v>
      </c>
      <c r="H793" s="120">
        <f ca="1">IF(FilterType="FIR", OFFSET(PRE_CALC!B741,0,DEC_RATE), C793)</f>
        <v>9.5020081417599995E-4</v>
      </c>
    </row>
    <row r="794" spans="2:8" x14ac:dyDescent="0.2">
      <c r="B794" s="45">
        <f>IF(FilterType="FIR", IF(Extend_fmod, PRE_CALC!I742*Fm, PRE_CALC!A742*Fdata), IF(F_default=1,B793+(4*Fnotch-0)/8192,B793+(F_stop-F_start)/8192) )</f>
        <v>23093.75</v>
      </c>
      <c r="C794" s="39">
        <f t="shared" si="34"/>
        <v>-4.2927683846914561E-2</v>
      </c>
      <c r="D794" s="84">
        <f ca="1">IF(FilterType="FIR", IF(Extend_fmod=1,OFFSET(PRE_CALC!J742,0,DEC_RATE), OFFSET(PRE_CALC!B742,0,DEC_RATE)), C794)</f>
        <v>9.5193372408399997E-4</v>
      </c>
      <c r="E794" s="84">
        <f t="shared" ca="1" si="35"/>
        <v>23093.75</v>
      </c>
      <c r="F794" s="84">
        <f t="shared" ca="1" si="33"/>
        <v>9.5193372408399997E-4</v>
      </c>
      <c r="G794" s="119">
        <f>IF(FilterType="FIR",  PRE_CALC!A742*Fdata, IF(F_default=1,G793+(4*Fnotch-0)/8192,G793+(F_stop-F_start)/8192) )</f>
        <v>23093.75</v>
      </c>
      <c r="H794" s="120">
        <f ca="1">IF(FilterType="FIR", OFFSET(PRE_CALC!B742,0,DEC_RATE), C794)</f>
        <v>9.5193372408399997E-4</v>
      </c>
    </row>
    <row r="795" spans="2:8" x14ac:dyDescent="0.2">
      <c r="B795" s="45">
        <f>IF(FilterType="FIR", IF(Extend_fmod, PRE_CALC!I743*Fm, PRE_CALC!A743*Fdata), IF(F_default=1,B794+(4*Fnotch-0)/8192,B794+(F_stop-F_start)/8192) )</f>
        <v>23125</v>
      </c>
      <c r="C795" s="39">
        <f t="shared" si="34"/>
        <v>-4.3043960035398156E-2</v>
      </c>
      <c r="D795" s="84">
        <f ca="1">IF(FilterType="FIR", IF(Extend_fmod=1,OFFSET(PRE_CALC!J743,0,DEC_RATE), OFFSET(PRE_CALC!B743,0,DEC_RATE)), C795)</f>
        <v>9.5292559658099996E-4</v>
      </c>
      <c r="E795" s="84">
        <f t="shared" ca="1" si="35"/>
        <v>23125</v>
      </c>
      <c r="F795" s="84">
        <f t="shared" ca="1" si="33"/>
        <v>9.5292559658099996E-4</v>
      </c>
      <c r="G795" s="119">
        <f>IF(FilterType="FIR",  PRE_CALC!A743*Fdata, IF(F_default=1,G794+(4*Fnotch-0)/8192,G794+(F_stop-F_start)/8192) )</f>
        <v>23125</v>
      </c>
      <c r="H795" s="120">
        <f ca="1">IF(FilterType="FIR", OFFSET(PRE_CALC!B743,0,DEC_RATE), C795)</f>
        <v>9.5292559658099996E-4</v>
      </c>
    </row>
    <row r="796" spans="2:8" x14ac:dyDescent="0.2">
      <c r="B796" s="45">
        <f>IF(FilterType="FIR", IF(Extend_fmod, PRE_CALC!I744*Fm, PRE_CALC!A744*Fdata), IF(F_default=1,B795+(4*Fnotch-0)/8192,B795+(F_stop-F_start)/8192) )</f>
        <v>23156.25</v>
      </c>
      <c r="C796" s="39">
        <f t="shared" si="34"/>
        <v>-4.3160393567421788E-2</v>
      </c>
      <c r="D796" s="84">
        <f ca="1">IF(FilterType="FIR", IF(Extend_fmod=1,OFFSET(PRE_CALC!J744,0,DEC_RATE), OFFSET(PRE_CALC!B744,0,DEC_RATE)), C796)</f>
        <v>9.5317576889799996E-4</v>
      </c>
      <c r="E796" s="84">
        <f t="shared" ca="1" si="35"/>
        <v>23156.25</v>
      </c>
      <c r="F796" s="84">
        <f t="shared" ca="1" si="33"/>
        <v>9.5317576889799996E-4</v>
      </c>
      <c r="G796" s="119">
        <f>IF(FilterType="FIR",  PRE_CALC!A744*Fdata, IF(F_default=1,G795+(4*Fnotch-0)/8192,G795+(F_stop-F_start)/8192) )</f>
        <v>23156.25</v>
      </c>
      <c r="H796" s="120">
        <f ca="1">IF(FilterType="FIR", OFFSET(PRE_CALC!B744,0,DEC_RATE), C796)</f>
        <v>9.5317576889799996E-4</v>
      </c>
    </row>
    <row r="797" spans="2:8" x14ac:dyDescent="0.2">
      <c r="B797" s="45">
        <f>IF(FilterType="FIR", IF(Extend_fmod, PRE_CALC!I745*Fm, PRE_CALC!A745*Fdata), IF(F_default=1,B796+(4*Fnotch-0)/8192,B796+(F_stop-F_start)/8192) )</f>
        <v>23187.5</v>
      </c>
      <c r="C797" s="39">
        <f t="shared" si="34"/>
        <v>-4.3276984443400765E-2</v>
      </c>
      <c r="D797" s="84">
        <f ca="1">IF(FilterType="FIR", IF(Extend_fmod=1,OFFSET(PRE_CALC!J745,0,DEC_RATE), OFFSET(PRE_CALC!B745,0,DEC_RATE)), C797)</f>
        <v>9.5268390095899996E-4</v>
      </c>
      <c r="E797" s="84">
        <f t="shared" ca="1" si="35"/>
        <v>23187.5</v>
      </c>
      <c r="F797" s="84">
        <f t="shared" ca="1" si="33"/>
        <v>9.5268390095899996E-4</v>
      </c>
      <c r="G797" s="119">
        <f>IF(FilterType="FIR",  PRE_CALC!A745*Fdata, IF(F_default=1,G796+(4*Fnotch-0)/8192,G796+(F_stop-F_start)/8192) )</f>
        <v>23187.5</v>
      </c>
      <c r="H797" s="120">
        <f ca="1">IF(FilterType="FIR", OFFSET(PRE_CALC!B745,0,DEC_RATE), C797)</f>
        <v>9.5268390095899996E-4</v>
      </c>
    </row>
    <row r="798" spans="2:8" x14ac:dyDescent="0.2">
      <c r="B798" s="45">
        <f>IF(FilterType="FIR", IF(Extend_fmod, PRE_CALC!I746*Fm, PRE_CALC!A746*Fdata), IF(F_default=1,B797+(4*Fnotch-0)/8192,B797+(F_stop-F_start)/8192) )</f>
        <v>23218.75</v>
      </c>
      <c r="C798" s="39">
        <f t="shared" si="34"/>
        <v>-4.339373266381695E-2</v>
      </c>
      <c r="D798" s="84">
        <f ca="1">IF(FilterType="FIR", IF(Extend_fmod=1,OFFSET(PRE_CALC!J746,0,DEC_RATE), OFFSET(PRE_CALC!B746,0,DEC_RATE)), C798)</f>
        <v>9.5144997557600002E-4</v>
      </c>
      <c r="E798" s="84">
        <f t="shared" ca="1" si="35"/>
        <v>23218.75</v>
      </c>
      <c r="F798" s="84">
        <f t="shared" ca="1" si="33"/>
        <v>9.5144997557600002E-4</v>
      </c>
      <c r="G798" s="119">
        <f>IF(FilterType="FIR",  PRE_CALC!A746*Fdata, IF(F_default=1,G797+(4*Fnotch-0)/8192,G797+(F_stop-F_start)/8192) )</f>
        <v>23218.75</v>
      </c>
      <c r="H798" s="120">
        <f ca="1">IF(FilterType="FIR", OFFSET(PRE_CALC!B746,0,DEC_RATE), C798)</f>
        <v>9.5144997557600002E-4</v>
      </c>
    </row>
    <row r="799" spans="2:8" x14ac:dyDescent="0.2">
      <c r="B799" s="45">
        <f>IF(FilterType="FIR", IF(Extend_fmod, PRE_CALC!I747*Fm, PRE_CALC!A747*Fdata), IF(F_default=1,B798+(4*Fnotch-0)/8192,B798+(F_stop-F_start)/8192) )</f>
        <v>23250</v>
      </c>
      <c r="C799" s="39">
        <f t="shared" si="34"/>
        <v>-4.3510638229048167E-2</v>
      </c>
      <c r="D799" s="84">
        <f ca="1">IF(FilterType="FIR", IF(Extend_fmod=1,OFFSET(PRE_CALC!J747,0,DEC_RATE), OFFSET(PRE_CALC!B747,0,DEC_RATE)), C799)</f>
        <v>9.4947429850400001E-4</v>
      </c>
      <c r="E799" s="84">
        <f t="shared" ca="1" si="35"/>
        <v>23250</v>
      </c>
      <c r="F799" s="84">
        <f t="shared" ca="1" si="33"/>
        <v>9.4947429850400001E-4</v>
      </c>
      <c r="G799" s="119">
        <f>IF(FilterType="FIR",  PRE_CALC!A747*Fdata, IF(F_default=1,G798+(4*Fnotch-0)/8192,G798+(F_stop-F_start)/8192) )</f>
        <v>23250</v>
      </c>
      <c r="H799" s="120">
        <f ca="1">IF(FilterType="FIR", OFFSET(PRE_CALC!B747,0,DEC_RATE), C799)</f>
        <v>9.4947429850400001E-4</v>
      </c>
    </row>
    <row r="800" spans="2:8" x14ac:dyDescent="0.2">
      <c r="B800" s="45">
        <f>IF(FilterType="FIR", IF(Extend_fmod, PRE_CALC!I748*Fm, PRE_CALC!A748*Fdata), IF(F_default=1,B799+(4*Fnotch-0)/8192,B799+(F_stop-F_start)/8192) )</f>
        <v>23281.25</v>
      </c>
      <c r="C800" s="39">
        <f t="shared" si="34"/>
        <v>-4.3627701139594063E-2</v>
      </c>
      <c r="D800" s="84">
        <f ca="1">IF(FilterType="FIR", IF(Extend_fmod=1,OFFSET(PRE_CALC!J748,0,DEC_RATE), OFFSET(PRE_CALC!B748,0,DEC_RATE)), C800)</f>
        <v>9.4675749836400003E-4</v>
      </c>
      <c r="E800" s="84">
        <f t="shared" ca="1" si="35"/>
        <v>23281.25</v>
      </c>
      <c r="F800" s="84">
        <f t="shared" ca="1" si="33"/>
        <v>9.4675749836400003E-4</v>
      </c>
      <c r="G800" s="119">
        <f>IF(FilterType="FIR",  PRE_CALC!A748*Fdata, IF(F_default=1,G799+(4*Fnotch-0)/8192,G799+(F_stop-F_start)/8192) )</f>
        <v>23281.25</v>
      </c>
      <c r="H800" s="120">
        <f ca="1">IF(FilterType="FIR", OFFSET(PRE_CALC!B748,0,DEC_RATE), C800)</f>
        <v>9.4675749836400003E-4</v>
      </c>
    </row>
    <row r="801" spans="2:8" x14ac:dyDescent="0.2">
      <c r="B801" s="45">
        <f>IF(FilterType="FIR", IF(Extend_fmod, PRE_CALC!I749*Fm, PRE_CALC!A749*Fdata), IF(F_default=1,B800+(4*Fnotch-0)/8192,B800+(F_stop-F_start)/8192) )</f>
        <v>23312.5</v>
      </c>
      <c r="C801" s="39">
        <f t="shared" si="34"/>
        <v>-4.3744921395838625E-2</v>
      </c>
      <c r="D801" s="84">
        <f ca="1">IF(FilterType="FIR", IF(Extend_fmod=1,OFFSET(PRE_CALC!J749,0,DEC_RATE), OFFSET(PRE_CALC!B749,0,DEC_RATE)), C801)</f>
        <v>9.4330052642000004E-4</v>
      </c>
      <c r="E801" s="84">
        <f t="shared" ca="1" si="35"/>
        <v>23312.5</v>
      </c>
      <c r="F801" s="84">
        <f t="shared" ca="1" si="33"/>
        <v>9.4330052642000004E-4</v>
      </c>
      <c r="G801" s="119">
        <f>IF(FilterType="FIR",  PRE_CALC!A749*Fdata, IF(F_default=1,G800+(4*Fnotch-0)/8192,G800+(F_stop-F_start)/8192) )</f>
        <v>23312.5</v>
      </c>
      <c r="H801" s="120">
        <f ca="1">IF(FilterType="FIR", OFFSET(PRE_CALC!B749,0,DEC_RATE), C801)</f>
        <v>9.4330052642000004E-4</v>
      </c>
    </row>
    <row r="802" spans="2:8" x14ac:dyDescent="0.2">
      <c r="B802" s="45">
        <f>IF(FilterType="FIR", IF(Extend_fmod, PRE_CALC!I750*Fm, PRE_CALC!A750*Fdata), IF(F_default=1,B801+(4*Fnotch-0)/8192,B801+(F_stop-F_start)/8192) )</f>
        <v>23343.75</v>
      </c>
      <c r="C802" s="39">
        <f t="shared" si="34"/>
        <v>-4.3862298998233358E-2</v>
      </c>
      <c r="D802" s="84">
        <f ca="1">IF(FilterType="FIR", IF(Extend_fmod=1,OFFSET(PRE_CALC!J750,0,DEC_RATE), OFFSET(PRE_CALC!B750,0,DEC_RATE)), C802)</f>
        <v>9.3910465620700005E-4</v>
      </c>
      <c r="E802" s="84">
        <f t="shared" ca="1" si="35"/>
        <v>23343.75</v>
      </c>
      <c r="F802" s="84">
        <f t="shared" ca="1" si="33"/>
        <v>9.3910465620700005E-4</v>
      </c>
      <c r="G802" s="119">
        <f>IF(FilterType="FIR",  PRE_CALC!A750*Fdata, IF(F_default=1,G801+(4*Fnotch-0)/8192,G801+(F_stop-F_start)/8192) )</f>
        <v>23343.75</v>
      </c>
      <c r="H802" s="120">
        <f ca="1">IF(FilterType="FIR", OFFSET(PRE_CALC!B750,0,DEC_RATE), C802)</f>
        <v>9.3910465620700005E-4</v>
      </c>
    </row>
    <row r="803" spans="2:8" x14ac:dyDescent="0.2">
      <c r="B803" s="45">
        <f>IF(FilterType="FIR", IF(Extend_fmod, PRE_CALC!I751*Fm, PRE_CALC!A751*Fdata), IF(F_default=1,B802+(4*Fnotch-0)/8192,B802+(F_stop-F_start)/8192) )</f>
        <v>23375</v>
      </c>
      <c r="C803" s="39">
        <f t="shared" si="34"/>
        <v>-4.3979833947249795E-2</v>
      </c>
      <c r="D803" s="84">
        <f ca="1">IF(FilterType="FIR", IF(Extend_fmod=1,OFFSET(PRE_CALC!J751,0,DEC_RATE), OFFSET(PRE_CALC!B751,0,DEC_RATE)), C803)</f>
        <v>9.3417148303899999E-4</v>
      </c>
      <c r="E803" s="84">
        <f t="shared" ca="1" si="35"/>
        <v>23375</v>
      </c>
      <c r="F803" s="84">
        <f t="shared" ca="1" si="33"/>
        <v>9.3417148303899999E-4</v>
      </c>
      <c r="G803" s="119">
        <f>IF(FilterType="FIR",  PRE_CALC!A751*Fdata, IF(F_default=1,G802+(4*Fnotch-0)/8192,G802+(F_stop-F_start)/8192) )</f>
        <v>23375</v>
      </c>
      <c r="H803" s="120">
        <f ca="1">IF(FilterType="FIR", OFFSET(PRE_CALC!B751,0,DEC_RATE), C803)</f>
        <v>9.3417148303899999E-4</v>
      </c>
    </row>
    <row r="804" spans="2:8" x14ac:dyDescent="0.2">
      <c r="B804" s="45">
        <f>IF(FilterType="FIR", IF(Extend_fmod, PRE_CALC!I752*Fm, PRE_CALC!A752*Fdata), IF(F_default=1,B803+(4*Fnotch-0)/8192,B803+(F_stop-F_start)/8192) )</f>
        <v>23406.25</v>
      </c>
      <c r="C804" s="39">
        <f t="shared" si="34"/>
        <v>-4.4097526243290358E-2</v>
      </c>
      <c r="D804" s="84">
        <f ca="1">IF(FilterType="FIR", IF(Extend_fmod=1,OFFSET(PRE_CALC!J752,0,DEC_RATE), OFFSET(PRE_CALC!B752,0,DEC_RATE)), C804)</f>
        <v>9.2850292335600005E-4</v>
      </c>
      <c r="E804" s="84">
        <f t="shared" ca="1" si="35"/>
        <v>23406.25</v>
      </c>
      <c r="F804" s="84">
        <f t="shared" ca="1" si="33"/>
        <v>9.2850292335600005E-4</v>
      </c>
      <c r="G804" s="119">
        <f>IF(FilterType="FIR",  PRE_CALC!A752*Fdata, IF(F_default=1,G803+(4*Fnotch-0)/8192,G803+(F_stop-F_start)/8192) )</f>
        <v>23406.25</v>
      </c>
      <c r="H804" s="120">
        <f ca="1">IF(FilterType="FIR", OFFSET(PRE_CALC!B752,0,DEC_RATE), C804)</f>
        <v>9.2850292335600005E-4</v>
      </c>
    </row>
    <row r="805" spans="2:8" x14ac:dyDescent="0.2">
      <c r="B805" s="45">
        <f>IF(FilterType="FIR", IF(Extend_fmod, PRE_CALC!I753*Fm, PRE_CALC!A753*Fdata), IF(F_default=1,B804+(4*Fnotch-0)/8192,B804+(F_stop-F_start)/8192) )</f>
        <v>23437.5</v>
      </c>
      <c r="C805" s="39">
        <f t="shared" si="34"/>
        <v>-4.4215375886812361E-2</v>
      </c>
      <c r="D805" s="84">
        <f ca="1">IF(FilterType="FIR", IF(Extend_fmod=1,OFFSET(PRE_CALC!J753,0,DEC_RATE), OFFSET(PRE_CALC!B753,0,DEC_RATE)), C805)</f>
        <v>9.2210121393699999E-4</v>
      </c>
      <c r="E805" s="84">
        <f t="shared" ca="1" si="35"/>
        <v>23437.5</v>
      </c>
      <c r="F805" s="84">
        <f t="shared" ca="1" si="33"/>
        <v>9.2210121393699999E-4</v>
      </c>
      <c r="G805" s="119">
        <f>IF(FilterType="FIR",  PRE_CALC!A753*Fdata, IF(F_default=1,G804+(4*Fnotch-0)/8192,G804+(F_stop-F_start)/8192) )</f>
        <v>23437.5</v>
      </c>
      <c r="H805" s="120">
        <f ca="1">IF(FilterType="FIR", OFFSET(PRE_CALC!B753,0,DEC_RATE), C805)</f>
        <v>9.2210121393699999E-4</v>
      </c>
    </row>
    <row r="806" spans="2:8" x14ac:dyDescent="0.2">
      <c r="B806" s="45">
        <f>IF(FilterType="FIR", IF(Extend_fmod, PRE_CALC!I754*Fm, PRE_CALC!A754*Fdata), IF(F_default=1,B805+(4*Fnotch-0)/8192,B805+(F_stop-F_start)/8192) )</f>
        <v>23468.75</v>
      </c>
      <c r="C806" s="39">
        <f t="shared" si="34"/>
        <v>-4.4333382878237945E-2</v>
      </c>
      <c r="D806" s="84">
        <f ca="1">IF(FilterType="FIR", IF(Extend_fmod=1,OFFSET(PRE_CALC!J754,0,DEC_RATE), OFFSET(PRE_CALC!B754,0,DEC_RATE)), C806)</f>
        <v>9.1496891098999996E-4</v>
      </c>
      <c r="E806" s="84">
        <f t="shared" ca="1" si="35"/>
        <v>23468.75</v>
      </c>
      <c r="F806" s="84">
        <f t="shared" ca="1" si="33"/>
        <v>9.1496891098999996E-4</v>
      </c>
      <c r="G806" s="119">
        <f>IF(FilterType="FIR",  PRE_CALC!A754*Fdata, IF(F_default=1,G805+(4*Fnotch-0)/8192,G805+(F_stop-F_start)/8192) )</f>
        <v>23468.75</v>
      </c>
      <c r="H806" s="120">
        <f ca="1">IF(FilterType="FIR", OFFSET(PRE_CALC!B754,0,DEC_RATE), C806)</f>
        <v>9.1496891098999996E-4</v>
      </c>
    </row>
    <row r="807" spans="2:8" x14ac:dyDescent="0.2">
      <c r="B807" s="45">
        <f>IF(FilterType="FIR", IF(Extend_fmod, PRE_CALC!I755*Fm, PRE_CALC!A755*Fdata), IF(F_default=1,B806+(4*Fnotch-0)/8192,B806+(F_stop-F_start)/8192) )</f>
        <v>23500</v>
      </c>
      <c r="C807" s="39">
        <f t="shared" si="34"/>
        <v>-4.4451547218033467E-2</v>
      </c>
      <c r="D807" s="84">
        <f ca="1">IF(FilterType="FIR", IF(Extend_fmod=1,OFFSET(PRE_CALC!J755,0,DEC_RATE), OFFSET(PRE_CALC!B755,0,DEC_RATE)), C807)</f>
        <v>9.07108889068E-4</v>
      </c>
      <c r="E807" s="84">
        <f t="shared" ca="1" si="35"/>
        <v>23500</v>
      </c>
      <c r="F807" s="84">
        <f t="shared" ca="1" si="33"/>
        <v>9.07108889068E-4</v>
      </c>
      <c r="G807" s="119">
        <f>IF(FilterType="FIR",  PRE_CALC!A755*Fdata, IF(F_default=1,G806+(4*Fnotch-0)/8192,G806+(F_stop-F_start)/8192) )</f>
        <v>23500</v>
      </c>
      <c r="H807" s="120">
        <f ca="1">IF(FilterType="FIR", OFFSET(PRE_CALC!B755,0,DEC_RATE), C807)</f>
        <v>9.07108889068E-4</v>
      </c>
    </row>
    <row r="808" spans="2:8" x14ac:dyDescent="0.2">
      <c r="B808" s="45">
        <f>IF(FilterType="FIR", IF(Extend_fmod, PRE_CALC!I756*Fm, PRE_CALC!A756*Fdata), IF(F_default=1,B807+(4*Fnotch-0)/8192,B807+(F_stop-F_start)/8192) )</f>
        <v>23531.25</v>
      </c>
      <c r="C808" s="39">
        <f t="shared" si="34"/>
        <v>-4.4569868906630117E-2</v>
      </c>
      <c r="D808" s="84">
        <f ca="1">IF(FilterType="FIR", IF(Extend_fmod=1,OFFSET(PRE_CALC!J756,0,DEC_RATE), OFFSET(PRE_CALC!B756,0,DEC_RATE)), C808)</f>
        <v>8.9852433987999995E-4</v>
      </c>
      <c r="E808" s="84">
        <f t="shared" ca="1" si="35"/>
        <v>23531.25</v>
      </c>
      <c r="F808" s="84">
        <f t="shared" ca="1" si="33"/>
        <v>8.9852433987999995E-4</v>
      </c>
      <c r="G808" s="119">
        <f>IF(FilterType="FIR",  PRE_CALC!A756*Fdata, IF(F_default=1,G807+(4*Fnotch-0)/8192,G807+(F_stop-F_start)/8192) )</f>
        <v>23531.25</v>
      </c>
      <c r="H808" s="120">
        <f ca="1">IF(FilterType="FIR", OFFSET(PRE_CALC!B756,0,DEC_RATE), C808)</f>
        <v>8.9852433987999995E-4</v>
      </c>
    </row>
    <row r="809" spans="2:8" x14ac:dyDescent="0.2">
      <c r="B809" s="45">
        <f>IF(FilterType="FIR", IF(Extend_fmod, PRE_CALC!I757*Fm, PRE_CALC!A757*Fdata), IF(F_default=1,B808+(4*Fnotch-0)/8192,B808+(F_stop-F_start)/8192) )</f>
        <v>23562.5</v>
      </c>
      <c r="C809" s="39">
        <f t="shared" si="34"/>
        <v>-4.4688347944472288E-2</v>
      </c>
      <c r="D809" s="84">
        <f ca="1">IF(FilterType="FIR", IF(Extend_fmod=1,OFFSET(PRE_CALC!J757,0,DEC_RATE), OFFSET(PRE_CALC!B757,0,DEC_RATE)), C809)</f>
        <v>8.8921877095200004E-4</v>
      </c>
      <c r="E809" s="84">
        <f t="shared" ca="1" si="35"/>
        <v>23562.5</v>
      </c>
      <c r="F809" s="84">
        <f t="shared" ca="1" si="33"/>
        <v>8.8921877095200004E-4</v>
      </c>
      <c r="G809" s="119">
        <f>IF(FilterType="FIR",  PRE_CALC!A757*Fdata, IF(F_default=1,G808+(4*Fnotch-0)/8192,G808+(F_stop-F_start)/8192) )</f>
        <v>23562.5</v>
      </c>
      <c r="H809" s="120">
        <f ca="1">IF(FilterType="FIR", OFFSET(PRE_CALC!B757,0,DEC_RATE), C809)</f>
        <v>8.8921877095200004E-4</v>
      </c>
    </row>
    <row r="810" spans="2:8" x14ac:dyDescent="0.2">
      <c r="B810" s="45">
        <f>IF(FilterType="FIR", IF(Extend_fmod, PRE_CALC!I758*Fm, PRE_CALC!A758*Fdata), IF(F_default=1,B809+(4*Fnotch-0)/8192,B809+(F_stop-F_start)/8192) )</f>
        <v>23593.75</v>
      </c>
      <c r="C810" s="39">
        <f t="shared" si="34"/>
        <v>-4.4806984331994391E-2</v>
      </c>
      <c r="D810" s="84">
        <f ca="1">IF(FilterType="FIR", IF(Extend_fmod=1,OFFSET(PRE_CALC!J758,0,DEC_RATE), OFFSET(PRE_CALC!B758,0,DEC_RATE)), C810)</f>
        <v>8.7919600413599998E-4</v>
      </c>
      <c r="E810" s="84">
        <f t="shared" ca="1" si="35"/>
        <v>23593.75</v>
      </c>
      <c r="F810" s="84">
        <f t="shared" ca="1" si="33"/>
        <v>8.7919600413599998E-4</v>
      </c>
      <c r="G810" s="119">
        <f>IF(FilterType="FIR",  PRE_CALC!A758*Fdata, IF(F_default=1,G809+(4*Fnotch-0)/8192,G809+(F_stop-F_start)/8192) )</f>
        <v>23593.75</v>
      </c>
      <c r="H810" s="120">
        <f ca="1">IF(FilterType="FIR", OFFSET(PRE_CALC!B758,0,DEC_RATE), C810)</f>
        <v>8.7919600413599998E-4</v>
      </c>
    </row>
    <row r="811" spans="2:8" x14ac:dyDescent="0.2">
      <c r="B811" s="45">
        <f>IF(FilterType="FIR", IF(Extend_fmod, PRE_CALC!I759*Fm, PRE_CALC!A759*Fdata), IF(F_default=1,B810+(4*Fnotch-0)/8192,B810+(F_stop-F_start)/8192) )</f>
        <v>23625</v>
      </c>
      <c r="C811" s="39">
        <f t="shared" si="34"/>
        <v>-4.4925778069643089E-2</v>
      </c>
      <c r="D811" s="84">
        <f ca="1">IF(FilterType="FIR", IF(Extend_fmod=1,OFFSET(PRE_CALC!J759,0,DEC_RATE), OFFSET(PRE_CALC!B759,0,DEC_RATE)), C811)</f>
        <v>8.6846017399900004E-4</v>
      </c>
      <c r="E811" s="84">
        <f t="shared" ca="1" si="35"/>
        <v>23625</v>
      </c>
      <c r="F811" s="84">
        <f t="shared" ca="1" si="33"/>
        <v>8.6846017399900004E-4</v>
      </c>
      <c r="G811" s="119">
        <f>IF(FilterType="FIR",  PRE_CALC!A759*Fdata, IF(F_default=1,G810+(4*Fnotch-0)/8192,G810+(F_stop-F_start)/8192) )</f>
        <v>23625</v>
      </c>
      <c r="H811" s="120">
        <f ca="1">IF(FilterType="FIR", OFFSET(PRE_CALC!B759,0,DEC_RATE), C811)</f>
        <v>8.6846017399900004E-4</v>
      </c>
    </row>
    <row r="812" spans="2:8" x14ac:dyDescent="0.2">
      <c r="B812" s="45">
        <f>IF(FilterType="FIR", IF(Extend_fmod, PRE_CALC!I760*Fm, PRE_CALC!A760*Fdata), IF(F_default=1,B811+(4*Fnotch-0)/8192,B811+(F_stop-F_start)/8192) )</f>
        <v>23656.25</v>
      </c>
      <c r="C812" s="39">
        <f t="shared" si="34"/>
        <v>-4.504472915787637E-2</v>
      </c>
      <c r="D812" s="84">
        <f ca="1">IF(FilterType="FIR", IF(Extend_fmod=1,OFFSET(PRE_CALC!J760,0,DEC_RATE), OFFSET(PRE_CALC!B760,0,DEC_RATE)), C812)</f>
        <v>8.5701572607600003E-4</v>
      </c>
      <c r="E812" s="84">
        <f t="shared" ca="1" si="35"/>
        <v>23656.25</v>
      </c>
      <c r="F812" s="84">
        <f t="shared" ca="1" si="33"/>
        <v>8.5701572607600003E-4</v>
      </c>
      <c r="G812" s="119">
        <f>IF(FilterType="FIR",  PRE_CALC!A760*Fdata, IF(F_default=1,G811+(4*Fnotch-0)/8192,G811+(F_stop-F_start)/8192) )</f>
        <v>23656.25</v>
      </c>
      <c r="H812" s="120">
        <f ca="1">IF(FilterType="FIR", OFFSET(PRE_CALC!B760,0,DEC_RATE), C812)</f>
        <v>8.5701572607600003E-4</v>
      </c>
    </row>
    <row r="813" spans="2:8" x14ac:dyDescent="0.2">
      <c r="B813" s="45">
        <f>IF(FilterType="FIR", IF(Extend_fmod, PRE_CALC!I761*Fm, PRE_CALC!A761*Fdata), IF(F_default=1,B812+(4*Fnotch-0)/8192,B812+(F_stop-F_start)/8192) )</f>
        <v>23687.5</v>
      </c>
      <c r="C813" s="39">
        <f t="shared" si="34"/>
        <v>-4.5163837597122822E-2</v>
      </c>
      <c r="D813" s="84">
        <f ca="1">IF(FilterType="FIR", IF(Extend_fmod=1,OFFSET(PRE_CALC!J761,0,DEC_RATE), OFFSET(PRE_CALC!B761,0,DEC_RATE)), C813)</f>
        <v>8.4486741497200003E-4</v>
      </c>
      <c r="E813" s="84">
        <f t="shared" ca="1" si="35"/>
        <v>23687.5</v>
      </c>
      <c r="F813" s="84">
        <f t="shared" ca="1" si="33"/>
        <v>8.4486741497200003E-4</v>
      </c>
      <c r="G813" s="119">
        <f>IF(FilterType="FIR",  PRE_CALC!A761*Fdata, IF(F_default=1,G812+(4*Fnotch-0)/8192,G812+(F_stop-F_start)/8192) )</f>
        <v>23687.5</v>
      </c>
      <c r="H813" s="120">
        <f ca="1">IF(FilterType="FIR", OFFSET(PRE_CALC!B761,0,DEC_RATE), C813)</f>
        <v>8.4486741497200003E-4</v>
      </c>
    </row>
    <row r="814" spans="2:8" x14ac:dyDescent="0.2">
      <c r="B814" s="45">
        <f>IF(FilterType="FIR", IF(Extend_fmod, PRE_CALC!I762*Fm, PRE_CALC!A762*Fdata), IF(F_default=1,B813+(4*Fnotch-0)/8192,B813+(F_stop-F_start)/8192) )</f>
        <v>23718.75</v>
      </c>
      <c r="C814" s="39">
        <f t="shared" si="34"/>
        <v>-4.5283103387825221E-2</v>
      </c>
      <c r="D814" s="84">
        <f ca="1">IF(FilterType="FIR", IF(Extend_fmod=1,OFFSET(PRE_CALC!J762,0,DEC_RATE), OFFSET(PRE_CALC!B762,0,DEC_RATE)), C814)</f>
        <v>8.3202030234299997E-4</v>
      </c>
      <c r="E814" s="84">
        <f t="shared" ca="1" si="35"/>
        <v>23718.75</v>
      </c>
      <c r="F814" s="84">
        <f t="shared" ca="1" si="33"/>
        <v>8.3202030234299997E-4</v>
      </c>
      <c r="G814" s="119">
        <f>IF(FilterType="FIR",  PRE_CALC!A762*Fdata, IF(F_default=1,G813+(4*Fnotch-0)/8192,G813+(F_stop-F_start)/8192) )</f>
        <v>23718.75</v>
      </c>
      <c r="H814" s="120">
        <f ca="1">IF(FilterType="FIR", OFFSET(PRE_CALC!B762,0,DEC_RATE), C814)</f>
        <v>8.3202030234299997E-4</v>
      </c>
    </row>
    <row r="815" spans="2:8" x14ac:dyDescent="0.2">
      <c r="B815" s="45">
        <f>IF(FilterType="FIR", IF(Extend_fmod, PRE_CALC!I763*Fm, PRE_CALC!A763*Fdata), IF(F_default=1,B814+(4*Fnotch-0)/8192,B814+(F_stop-F_start)/8192) )</f>
        <v>23750</v>
      </c>
      <c r="C815" s="39">
        <f t="shared" si="34"/>
        <v>-4.5402526530450266E-2</v>
      </c>
      <c r="D815" s="84">
        <f ca="1">IF(FilterType="FIR", IF(Extend_fmod=1,OFFSET(PRE_CALC!J763,0,DEC_RATE), OFFSET(PRE_CALC!B763,0,DEC_RATE)), C815)</f>
        <v>8.1847975473100002E-4</v>
      </c>
      <c r="E815" s="84">
        <f t="shared" ca="1" si="35"/>
        <v>23750</v>
      </c>
      <c r="F815" s="84">
        <f t="shared" ca="1" si="33"/>
        <v>8.1847975473100002E-4</v>
      </c>
      <c r="G815" s="119">
        <f>IF(FilterType="FIR",  PRE_CALC!A763*Fdata, IF(F_default=1,G814+(4*Fnotch-0)/8192,G814+(F_stop-F_start)/8192) )</f>
        <v>23750</v>
      </c>
      <c r="H815" s="120">
        <f ca="1">IF(FilterType="FIR", OFFSET(PRE_CALC!B763,0,DEC_RATE), C815)</f>
        <v>8.1847975473100002E-4</v>
      </c>
    </row>
    <row r="816" spans="2:8" x14ac:dyDescent="0.2">
      <c r="B816" s="45">
        <f>IF(FilterType="FIR", IF(Extend_fmod, PRE_CALC!I764*Fm, PRE_CALC!A764*Fdata), IF(F_default=1,B815+(4*Fnotch-0)/8192,B815+(F_stop-F_start)/8192) )</f>
        <v>23781.25</v>
      </c>
      <c r="C816" s="39">
        <f t="shared" si="34"/>
        <v>-4.5522107025416855E-2</v>
      </c>
      <c r="D816" s="84">
        <f ca="1">IF(FilterType="FIR", IF(Extend_fmod=1,OFFSET(PRE_CALC!J764,0,DEC_RATE), OFFSET(PRE_CALC!B764,0,DEC_RATE)), C816)</f>
        <v>8.0425144128899999E-4</v>
      </c>
      <c r="E816" s="84">
        <f t="shared" ca="1" si="35"/>
        <v>23781.25</v>
      </c>
      <c r="F816" s="84">
        <f t="shared" ca="1" si="33"/>
        <v>8.0425144128899999E-4</v>
      </c>
      <c r="G816" s="119">
        <f>IF(FilterType="FIR",  PRE_CALC!A764*Fdata, IF(F_default=1,G815+(4*Fnotch-0)/8192,G815+(F_stop-F_start)/8192) )</f>
        <v>23781.25</v>
      </c>
      <c r="H816" s="120">
        <f ca="1">IF(FilterType="FIR", OFFSET(PRE_CALC!B764,0,DEC_RATE), C816)</f>
        <v>8.0425144128899999E-4</v>
      </c>
    </row>
    <row r="817" spans="2:8" x14ac:dyDescent="0.2">
      <c r="B817" s="45">
        <f>IF(FilterType="FIR", IF(Extend_fmod, PRE_CALC!I765*Fm, PRE_CALC!A765*Fdata), IF(F_default=1,B816+(4*Fnotch-0)/8192,B816+(F_stop-F_start)/8192) )</f>
        <v>23812.5</v>
      </c>
      <c r="C817" s="39">
        <f t="shared" si="34"/>
        <v>-4.5641844873210401E-2</v>
      </c>
      <c r="D817" s="84">
        <f ca="1">IF(FilterType="FIR", IF(Extend_fmod=1,OFFSET(PRE_CALC!J765,0,DEC_RATE), OFFSET(PRE_CALC!B765,0,DEC_RATE)), C817)</f>
        <v>7.8934133133699998E-4</v>
      </c>
      <c r="E817" s="84">
        <f t="shared" ca="1" si="35"/>
        <v>23812.5</v>
      </c>
      <c r="F817" s="84">
        <f t="shared" ca="1" si="33"/>
        <v>7.8934133133699998E-4</v>
      </c>
      <c r="G817" s="119">
        <f>IF(FilterType="FIR",  PRE_CALC!A765*Fdata, IF(F_default=1,G816+(4*Fnotch-0)/8192,G816+(F_stop-F_start)/8192) )</f>
        <v>23812.5</v>
      </c>
      <c r="H817" s="120">
        <f ca="1">IF(FilterType="FIR", OFFSET(PRE_CALC!B765,0,DEC_RATE), C817)</f>
        <v>7.8934133133699998E-4</v>
      </c>
    </row>
    <row r="818" spans="2:8" x14ac:dyDescent="0.2">
      <c r="B818" s="45">
        <f>IF(FilterType="FIR", IF(Extend_fmod, PRE_CALC!I766*Fm, PRE_CALC!A766*Fdata), IF(F_default=1,B817+(4*Fnotch-0)/8192,B817+(F_stop-F_start)/8192) )</f>
        <v>23843.75</v>
      </c>
      <c r="C818" s="39">
        <f t="shared" si="34"/>
        <v>-4.57617400742346E-2</v>
      </c>
      <c r="D818" s="84">
        <f ca="1">IF(FilterType="FIR", IF(Extend_fmod=1,OFFSET(PRE_CALC!J766,0,DEC_RATE), OFFSET(PRE_CALC!B766,0,DEC_RATE)), C818)</f>
        <v>7.7375569181800002E-4</v>
      </c>
      <c r="E818" s="84">
        <f t="shared" ca="1" si="35"/>
        <v>23843.75</v>
      </c>
      <c r="F818" s="84">
        <f t="shared" ca="1" si="33"/>
        <v>7.7375569181800002E-4</v>
      </c>
      <c r="G818" s="119">
        <f>IF(FilterType="FIR",  PRE_CALC!A766*Fdata, IF(F_default=1,G817+(4*Fnotch-0)/8192,G817+(F_stop-F_start)/8192) )</f>
        <v>23843.75</v>
      </c>
      <c r="H818" s="120">
        <f ca="1">IF(FilterType="FIR", OFFSET(PRE_CALC!B766,0,DEC_RATE), C818)</f>
        <v>7.7375569181800002E-4</v>
      </c>
    </row>
    <row r="819" spans="2:8" x14ac:dyDescent="0.2">
      <c r="B819" s="45">
        <f>IF(FilterType="FIR", IF(Extend_fmod, PRE_CALC!I767*Fm, PRE_CALC!A767*Fdata), IF(F_default=1,B818+(4*Fnotch-0)/8192,B818+(F_stop-F_start)/8192) )</f>
        <v>23875</v>
      </c>
      <c r="C819" s="39">
        <f t="shared" si="34"/>
        <v>-4.5881792628964531E-2</v>
      </c>
      <c r="D819" s="84">
        <f ca="1">IF(FilterType="FIR", IF(Extend_fmod=1,OFFSET(PRE_CALC!J767,0,DEC_RATE), OFFSET(PRE_CALC!B767,0,DEC_RATE)), C819)</f>
        <v>7.5750108460699995E-4</v>
      </c>
      <c r="E819" s="84">
        <f t="shared" ca="1" si="35"/>
        <v>23875</v>
      </c>
      <c r="F819" s="84">
        <f t="shared" ca="1" si="33"/>
        <v>7.5750108460699995E-4</v>
      </c>
      <c r="G819" s="119">
        <f>IF(FilterType="FIR",  PRE_CALC!A767*Fdata, IF(F_default=1,G818+(4*Fnotch-0)/8192,G818+(F_stop-F_start)/8192) )</f>
        <v>23875</v>
      </c>
      <c r="H819" s="120">
        <f ca="1">IF(FilterType="FIR", OFFSET(PRE_CALC!B767,0,DEC_RATE), C819)</f>
        <v>7.5750108460699995E-4</v>
      </c>
    </row>
    <row r="820" spans="2:8" x14ac:dyDescent="0.2">
      <c r="B820" s="45">
        <f>IF(FilterType="FIR", IF(Extend_fmod, PRE_CALC!I768*Fm, PRE_CALC!A768*Fdata), IF(F_default=1,B819+(4*Fnotch-0)/8192,B819+(F_stop-F_start)/8192) )</f>
        <v>23906.25</v>
      </c>
      <c r="C820" s="39">
        <f t="shared" si="34"/>
        <v>-4.600200253783715E-2</v>
      </c>
      <c r="D820" s="84">
        <f ca="1">IF(FilterType="FIR", IF(Extend_fmod=1,OFFSET(PRE_CALC!J768,0,DEC_RATE), OFFSET(PRE_CALC!B768,0,DEC_RATE)), C820)</f>
        <v>7.4058436370200002E-4</v>
      </c>
      <c r="E820" s="84">
        <f t="shared" ca="1" si="35"/>
        <v>23906.25</v>
      </c>
      <c r="F820" s="84">
        <f t="shared" ca="1" si="33"/>
        <v>7.4058436370200002E-4</v>
      </c>
      <c r="G820" s="119">
        <f>IF(FilterType="FIR",  PRE_CALC!A768*Fdata, IF(F_default=1,G819+(4*Fnotch-0)/8192,G819+(F_stop-F_start)/8192) )</f>
        <v>23906.25</v>
      </c>
      <c r="H820" s="120">
        <f ca="1">IF(FilterType="FIR", OFFSET(PRE_CALC!B768,0,DEC_RATE), C820)</f>
        <v>7.4058436370200002E-4</v>
      </c>
    </row>
    <row r="821" spans="2:8" x14ac:dyDescent="0.2">
      <c r="B821" s="45">
        <f>IF(FilterType="FIR", IF(Extend_fmod, PRE_CALC!I769*Fm, PRE_CALC!A769*Fdata), IF(F_default=1,B820+(4*Fnotch-0)/8192,B820+(F_stop-F_start)/8192) )</f>
        <v>23937.5</v>
      </c>
      <c r="C821" s="39">
        <f t="shared" si="34"/>
        <v>-4.6122369801313325E-2</v>
      </c>
      <c r="D821" s="84">
        <f ca="1">IF(FilterType="FIR", IF(Extend_fmod=1,OFFSET(PRE_CALC!J769,0,DEC_RATE), OFFSET(PRE_CALC!B769,0,DEC_RATE)), C821)</f>
        <v>7.2301267227900003E-4</v>
      </c>
      <c r="E821" s="84">
        <f t="shared" ca="1" si="35"/>
        <v>23937.5</v>
      </c>
      <c r="F821" s="84">
        <f t="shared" ca="1" si="33"/>
        <v>7.2301267227900003E-4</v>
      </c>
      <c r="G821" s="119">
        <f>IF(FilterType="FIR",  PRE_CALC!A769*Fdata, IF(F_default=1,G820+(4*Fnotch-0)/8192,G820+(F_stop-F_start)/8192) )</f>
        <v>23937.5</v>
      </c>
      <c r="H821" s="120">
        <f ca="1">IF(FilterType="FIR", OFFSET(PRE_CALC!B769,0,DEC_RATE), C821)</f>
        <v>7.2301267227900003E-4</v>
      </c>
    </row>
    <row r="822" spans="2:8" x14ac:dyDescent="0.2">
      <c r="B822" s="45">
        <f>IF(FilterType="FIR", IF(Extend_fmod, PRE_CALC!I770*Fm, PRE_CALC!A770*Fdata), IF(F_default=1,B821+(4*Fnotch-0)/8192,B821+(F_stop-F_start)/8192) )</f>
        <v>23968.75</v>
      </c>
      <c r="C822" s="39">
        <f t="shared" si="34"/>
        <v>-4.624289441984001E-2</v>
      </c>
      <c r="D822" s="84">
        <f ca="1">IF(FilterType="FIR", IF(Extend_fmod=1,OFFSET(PRE_CALC!J770,0,DEC_RATE), OFFSET(PRE_CALC!B770,0,DEC_RATE)), C822)</f>
        <v>7.0479343961299997E-4</v>
      </c>
      <c r="E822" s="84">
        <f t="shared" ca="1" si="35"/>
        <v>23968.75</v>
      </c>
      <c r="F822" s="84">
        <f t="shared" ca="1" si="33"/>
        <v>7.0479343961299997E-4</v>
      </c>
      <c r="G822" s="119">
        <f>IF(FilterType="FIR",  PRE_CALC!A770*Fdata, IF(F_default=1,G821+(4*Fnotch-0)/8192,G821+(F_stop-F_start)/8192) )</f>
        <v>23968.75</v>
      </c>
      <c r="H822" s="120">
        <f ca="1">IF(FilterType="FIR", OFFSET(PRE_CALC!B770,0,DEC_RATE), C822)</f>
        <v>7.0479343961299997E-4</v>
      </c>
    </row>
    <row r="823" spans="2:8" x14ac:dyDescent="0.2">
      <c r="B823" s="45">
        <f>IF(FilterType="FIR", IF(Extend_fmod, PRE_CALC!I771*Fm, PRE_CALC!A771*Fdata), IF(F_default=1,B822+(4*Fnotch-0)/8192,B822+(F_stop-F_start)/8192) )</f>
        <v>24000</v>
      </c>
      <c r="C823" s="39">
        <f t="shared" si="34"/>
        <v>-4.6363576393860934E-2</v>
      </c>
      <c r="D823" s="84">
        <f ca="1">IF(FilterType="FIR", IF(Extend_fmod=1,OFFSET(PRE_CALC!J771,0,DEC_RATE), OFFSET(PRE_CALC!B771,0,DEC_RATE)), C823)</f>
        <v>6.8593437790199997E-4</v>
      </c>
      <c r="E823" s="84">
        <f t="shared" ca="1" si="35"/>
        <v>24000</v>
      </c>
      <c r="F823" s="84">
        <f t="shared" ref="F823:F886" ca="1" si="36">IF(G823&lt;=F_PB,H823, OFFSET(H:H,MATCH(F_PB-0.0001,G:G),0,1))</f>
        <v>6.8593437790199997E-4</v>
      </c>
      <c r="G823" s="119">
        <f>IF(FilterType="FIR",  PRE_CALC!A771*Fdata, IF(F_default=1,G822+(4*Fnotch-0)/8192,G822+(F_stop-F_start)/8192) )</f>
        <v>24000</v>
      </c>
      <c r="H823" s="120">
        <f ca="1">IF(FilterType="FIR", OFFSET(PRE_CALC!B771,0,DEC_RATE), C823)</f>
        <v>6.8593437790199997E-4</v>
      </c>
    </row>
    <row r="824" spans="2:8" x14ac:dyDescent="0.2">
      <c r="B824" s="45">
        <f>IF(FilterType="FIR", IF(Extend_fmod, PRE_CALC!I772*Fm, PRE_CALC!A772*Fdata), IF(F_default=1,B823+(4*Fnotch-0)/8192,B823+(F_stop-F_start)/8192) )</f>
        <v>24031.25</v>
      </c>
      <c r="C824" s="39">
        <f t="shared" ref="C824:C887" si="37">MAX(20*LOG(ABS(   (1/s_dec*SIN(s_dec*$B824/Fm*PI())/SIN($B824/Fm*PI()))^(order-1) * (1/s_dec2*SIN(s_dec2*$B824/Fm*PI())/SIN($B824/Fm*PI()))  )), -160)</f>
        <v>-4.6484415723838865E-2</v>
      </c>
      <c r="D824" s="84">
        <f ca="1">IF(FilterType="FIR", IF(Extend_fmod=1,OFFSET(PRE_CALC!J772,0,DEC_RATE), OFFSET(PRE_CALC!B772,0,DEC_RATE)), C824)</f>
        <v>6.6644347892799998E-4</v>
      </c>
      <c r="E824" s="84">
        <f t="shared" ref="E824:E887" ca="1" si="38">IF(G824&lt;=F_PB,G824, OFFSET(G:G,MATCH(F_PB-0.0001,G:G),0,1) )</f>
        <v>24031.25</v>
      </c>
      <c r="F824" s="84">
        <f t="shared" ca="1" si="36"/>
        <v>6.6644347892799998E-4</v>
      </c>
      <c r="G824" s="119">
        <f>IF(FilterType="FIR",  PRE_CALC!A772*Fdata, IF(F_default=1,G823+(4*Fnotch-0)/8192,G823+(F_stop-F_start)/8192) )</f>
        <v>24031.25</v>
      </c>
      <c r="H824" s="120">
        <f ca="1">IF(FilterType="FIR", OFFSET(PRE_CALC!B772,0,DEC_RATE), C824)</f>
        <v>6.6644347892799998E-4</v>
      </c>
    </row>
    <row r="825" spans="2:8" x14ac:dyDescent="0.2">
      <c r="B825" s="45">
        <f>IF(FilterType="FIR", IF(Extend_fmod, PRE_CALC!I773*Fm, PRE_CALC!A773*Fdata), IF(F_default=1,B824+(4*Fnotch-0)/8192,B824+(F_stop-F_start)/8192) )</f>
        <v>24062.5</v>
      </c>
      <c r="C825" s="39">
        <f t="shared" si="37"/>
        <v>-4.6605412410213973E-2</v>
      </c>
      <c r="D825" s="84">
        <f ca="1">IF(FilterType="FIR", IF(Extend_fmod=1,OFFSET(PRE_CALC!J773,0,DEC_RATE), OFFSET(PRE_CALC!B773,0,DEC_RATE)), C825)</f>
        <v>6.4632901063599996E-4</v>
      </c>
      <c r="E825" s="84">
        <f t="shared" ca="1" si="38"/>
        <v>24062.5</v>
      </c>
      <c r="F825" s="84">
        <f t="shared" ca="1" si="36"/>
        <v>6.4632901063599996E-4</v>
      </c>
      <c r="G825" s="119">
        <f>IF(FilterType="FIR",  PRE_CALC!A773*Fdata, IF(F_default=1,G824+(4*Fnotch-0)/8192,G824+(F_stop-F_start)/8192) )</f>
        <v>24062.5</v>
      </c>
      <c r="H825" s="120">
        <f ca="1">IF(FilterType="FIR", OFFSET(PRE_CALC!B773,0,DEC_RATE), C825)</f>
        <v>6.4632901063599996E-4</v>
      </c>
    </row>
    <row r="826" spans="2:8" x14ac:dyDescent="0.2">
      <c r="B826" s="45">
        <f>IF(FilterType="FIR", IF(Extend_fmod, PRE_CALC!I774*Fm, PRE_CALC!A774*Fdata), IF(F_default=1,B825+(4*Fnotch-0)/8192,B825+(F_stop-F_start)/8192) )</f>
        <v>24093.75</v>
      </c>
      <c r="C826" s="39">
        <f t="shared" si="37"/>
        <v>-4.6726566453435751E-2</v>
      </c>
      <c r="D826" s="84">
        <f ca="1">IF(FilterType="FIR", IF(Extend_fmod=1,OFFSET(PRE_CALC!J774,0,DEC_RATE), OFFSET(PRE_CALC!B774,0,DEC_RATE)), C826)</f>
        <v>6.2559951355100002E-4</v>
      </c>
      <c r="E826" s="84">
        <f t="shared" ca="1" si="38"/>
        <v>24093.75</v>
      </c>
      <c r="F826" s="84">
        <f t="shared" ca="1" si="36"/>
        <v>6.2559951355100002E-4</v>
      </c>
      <c r="G826" s="119">
        <f>IF(FilterType="FIR",  PRE_CALC!A774*Fdata, IF(F_default=1,G825+(4*Fnotch-0)/8192,G825+(F_stop-F_start)/8192) )</f>
        <v>24093.75</v>
      </c>
      <c r="H826" s="120">
        <f ca="1">IF(FilterType="FIR", OFFSET(PRE_CALC!B774,0,DEC_RATE), C826)</f>
        <v>6.2559951355100002E-4</v>
      </c>
    </row>
    <row r="827" spans="2:8" x14ac:dyDescent="0.2">
      <c r="B827" s="45">
        <f>IF(FilterType="FIR", IF(Extend_fmod, PRE_CALC!I775*Fm, PRE_CALC!A775*Fdata), IF(F_default=1,B826+(4*Fnotch-0)/8192,B826+(F_stop-F_start)/8192) )</f>
        <v>24125</v>
      </c>
      <c r="C827" s="39">
        <f t="shared" si="37"/>
        <v>-4.6847877853960204E-2</v>
      </c>
      <c r="D827" s="84">
        <f ca="1">IF(FilterType="FIR", IF(Extend_fmod=1,OFFSET(PRE_CALC!J775,0,DEC_RATE), OFFSET(PRE_CALC!B775,0,DEC_RATE)), C827)</f>
        <v>6.0426379710599998E-4</v>
      </c>
      <c r="E827" s="84">
        <f t="shared" ca="1" si="38"/>
        <v>24125</v>
      </c>
      <c r="F827" s="84">
        <f t="shared" ca="1" si="36"/>
        <v>6.0426379710599998E-4</v>
      </c>
      <c r="G827" s="119">
        <f>IF(FilterType="FIR",  PRE_CALC!A775*Fdata, IF(F_default=1,G826+(4*Fnotch-0)/8192,G826+(F_stop-F_start)/8192) )</f>
        <v>24125</v>
      </c>
      <c r="H827" s="120">
        <f ca="1">IF(FilterType="FIR", OFFSET(PRE_CALC!B775,0,DEC_RATE), C827)</f>
        <v>6.0426379710599998E-4</v>
      </c>
    </row>
    <row r="828" spans="2:8" x14ac:dyDescent="0.2">
      <c r="B828" s="45">
        <f>IF(FilterType="FIR", IF(Extend_fmod, PRE_CALC!I776*Fm, PRE_CALC!A776*Fdata), IF(F_default=1,B827+(4*Fnotch-0)/8192,B827+(F_stop-F_start)/8192) )</f>
        <v>24156.25</v>
      </c>
      <c r="C828" s="39">
        <f t="shared" si="37"/>
        <v>-4.6969346612258461E-2</v>
      </c>
      <c r="D828" s="84">
        <f ca="1">IF(FilterType="FIR", IF(Extend_fmod=1,OFFSET(PRE_CALC!J776,0,DEC_RATE), OFFSET(PRE_CALC!B776,0,DEC_RATE)), C828)</f>
        <v>5.8233093584300003E-4</v>
      </c>
      <c r="E828" s="84">
        <f t="shared" ca="1" si="38"/>
        <v>24156.25</v>
      </c>
      <c r="F828" s="84">
        <f t="shared" ca="1" si="36"/>
        <v>5.8233093584300003E-4</v>
      </c>
      <c r="G828" s="119">
        <f>IF(FilterType="FIR",  PRE_CALC!A776*Fdata, IF(F_default=1,G827+(4*Fnotch-0)/8192,G827+(F_stop-F_start)/8192) )</f>
        <v>24156.25</v>
      </c>
      <c r="H828" s="120">
        <f ca="1">IF(FilterType="FIR", OFFSET(PRE_CALC!B776,0,DEC_RATE), C828)</f>
        <v>5.8233093584300003E-4</v>
      </c>
    </row>
    <row r="829" spans="2:8" x14ac:dyDescent="0.2">
      <c r="B829" s="45">
        <f>IF(FilterType="FIR", IF(Extend_fmod, PRE_CALC!I777*Fm, PRE_CALC!A777*Fdata), IF(F_default=1,B828+(4*Fnotch-0)/8192,B828+(F_stop-F_start)/8192) )</f>
        <v>24187.5</v>
      </c>
      <c r="C829" s="39">
        <f t="shared" si="37"/>
        <v>-4.7090972728773238E-2</v>
      </c>
      <c r="D829" s="84">
        <f ca="1">IF(FilterType="FIR", IF(Extend_fmod=1,OFFSET(PRE_CALC!J777,0,DEC_RATE), OFFSET(PRE_CALC!B777,0,DEC_RATE)), C829)</f>
        <v>5.5981026550200005E-4</v>
      </c>
      <c r="E829" s="84">
        <f t="shared" ca="1" si="38"/>
        <v>24187.5</v>
      </c>
      <c r="F829" s="84">
        <f t="shared" ca="1" si="36"/>
        <v>5.5981026550200005E-4</v>
      </c>
      <c r="G829" s="119">
        <f>IF(FilterType="FIR",  PRE_CALC!A777*Fdata, IF(F_default=1,G828+(4*Fnotch-0)/8192,G828+(F_stop-F_start)/8192) )</f>
        <v>24187.5</v>
      </c>
      <c r="H829" s="120">
        <f ca="1">IF(FilterType="FIR", OFFSET(PRE_CALC!B777,0,DEC_RATE), C829)</f>
        <v>5.5981026550200005E-4</v>
      </c>
    </row>
    <row r="830" spans="2:8" x14ac:dyDescent="0.2">
      <c r="B830" s="45">
        <f>IF(FilterType="FIR", IF(Extend_fmod, PRE_CALC!I778*Fm, PRE_CALC!A778*Fdata), IF(F_default=1,B829+(4*Fnotch-0)/8192,B829+(F_stop-F_start)/8192) )</f>
        <v>24218.75</v>
      </c>
      <c r="C830" s="39">
        <f t="shared" si="37"/>
        <v>-4.7212756203954667E-2</v>
      </c>
      <c r="D830" s="84">
        <f ca="1">IF(FilterType="FIR", IF(Extend_fmod=1,OFFSET(PRE_CALC!J778,0,DEC_RATE), OFFSET(PRE_CALC!B778,0,DEC_RATE)), C830)</f>
        <v>5.3671137895800001E-4</v>
      </c>
      <c r="E830" s="84">
        <f t="shared" ca="1" si="38"/>
        <v>24218.75</v>
      </c>
      <c r="F830" s="84">
        <f t="shared" ca="1" si="36"/>
        <v>5.3671137895800001E-4</v>
      </c>
      <c r="G830" s="119">
        <f>IF(FilterType="FIR",  PRE_CALC!A778*Fdata, IF(F_default=1,G829+(4*Fnotch-0)/8192,G829+(F_stop-F_start)/8192) )</f>
        <v>24218.75</v>
      </c>
      <c r="H830" s="120">
        <f ca="1">IF(FilterType="FIR", OFFSET(PRE_CALC!B778,0,DEC_RATE), C830)</f>
        <v>5.3671137895800001E-4</v>
      </c>
    </row>
    <row r="831" spans="2:8" x14ac:dyDescent="0.2">
      <c r="B831" s="45">
        <f>IF(FilterType="FIR", IF(Extend_fmod, PRE_CALC!I779*Fm, PRE_CALC!A779*Fdata), IF(F_default=1,B830+(4*Fnotch-0)/8192,B830+(F_stop-F_start)/8192) )</f>
        <v>24250</v>
      </c>
      <c r="C831" s="39">
        <f t="shared" si="37"/>
        <v>-4.7334697038255436E-2</v>
      </c>
      <c r="D831" s="84">
        <f ca="1">IF(FilterType="FIR", IF(Extend_fmod=1,OFFSET(PRE_CALC!J779,0,DEC_RATE), OFFSET(PRE_CALC!B779,0,DEC_RATE)), C831)</f>
        <v>5.1304412212699996E-4</v>
      </c>
      <c r="E831" s="84">
        <f t="shared" ca="1" si="38"/>
        <v>24250</v>
      </c>
      <c r="F831" s="84">
        <f t="shared" ca="1" si="36"/>
        <v>5.1304412212699996E-4</v>
      </c>
      <c r="G831" s="119">
        <f>IF(FilterType="FIR",  PRE_CALC!A779*Fdata, IF(F_default=1,G830+(4*Fnotch-0)/8192,G830+(F_stop-F_start)/8192) )</f>
        <v>24250</v>
      </c>
      <c r="H831" s="120">
        <f ca="1">IF(FilterType="FIR", OFFSET(PRE_CALC!B779,0,DEC_RATE), C831)</f>
        <v>5.1304412212699996E-4</v>
      </c>
    </row>
    <row r="832" spans="2:8" x14ac:dyDescent="0.2">
      <c r="B832" s="45">
        <f>IF(FilterType="FIR", IF(Extend_fmod, PRE_CALC!I780*Fm, PRE_CALC!A780*Fdata), IF(F_default=1,B831+(4*Fnotch-0)/8192,B831+(F_stop-F_start)/8192) )</f>
        <v>24281.25</v>
      </c>
      <c r="C832" s="39">
        <f t="shared" si="37"/>
        <v>-4.7456795232138596E-2</v>
      </c>
      <c r="D832" s="84">
        <f ca="1">IF(FilterType="FIR", IF(Extend_fmod=1,OFFSET(PRE_CALC!J780,0,DEC_RATE), OFFSET(PRE_CALC!B780,0,DEC_RATE)), C832)</f>
        <v>4.8881858967099998E-4</v>
      </c>
      <c r="E832" s="84">
        <f t="shared" ca="1" si="38"/>
        <v>24281.25</v>
      </c>
      <c r="F832" s="84">
        <f t="shared" ca="1" si="36"/>
        <v>4.8881858967099998E-4</v>
      </c>
      <c r="G832" s="119">
        <f>IF(FilterType="FIR",  PRE_CALC!A780*Fdata, IF(F_default=1,G831+(4*Fnotch-0)/8192,G831+(F_stop-F_start)/8192) )</f>
        <v>24281.25</v>
      </c>
      <c r="H832" s="120">
        <f ca="1">IF(FilterType="FIR", OFFSET(PRE_CALC!B780,0,DEC_RATE), C832)</f>
        <v>4.8881858967099998E-4</v>
      </c>
    </row>
    <row r="833" spans="2:8" x14ac:dyDescent="0.2">
      <c r="B833" s="45">
        <f>IF(FilterType="FIR", IF(Extend_fmod, PRE_CALC!I781*Fm, PRE_CALC!A781*Fdata), IF(F_default=1,B832+(4*Fnotch-0)/8192,B832+(F_stop-F_start)/8192) )</f>
        <v>24312.5</v>
      </c>
      <c r="C833" s="39">
        <f t="shared" si="37"/>
        <v>-4.7579050786067806E-2</v>
      </c>
      <c r="D833" s="84">
        <f ca="1">IF(FilterType="FIR", IF(Extend_fmod=1,OFFSET(PRE_CALC!J781,0,DEC_RATE), OFFSET(PRE_CALC!B781,0,DEC_RATE)), C833)</f>
        <v>4.6404512063799998E-4</v>
      </c>
      <c r="E833" s="84">
        <f t="shared" ca="1" si="38"/>
        <v>24312.5</v>
      </c>
      <c r="F833" s="84">
        <f t="shared" ca="1" si="36"/>
        <v>4.6404512063799998E-4</v>
      </c>
      <c r="G833" s="119">
        <f>IF(FilterType="FIR",  PRE_CALC!A781*Fdata, IF(F_default=1,G832+(4*Fnotch-0)/8192,G832+(F_stop-F_start)/8192) )</f>
        <v>24312.5</v>
      </c>
      <c r="H833" s="120">
        <f ca="1">IF(FilterType="FIR", OFFSET(PRE_CALC!B781,0,DEC_RATE), C833)</f>
        <v>4.6404512063799998E-4</v>
      </c>
    </row>
    <row r="834" spans="2:8" x14ac:dyDescent="0.2">
      <c r="B834" s="45">
        <f>IF(FilterType="FIR", IF(Extend_fmod, PRE_CALC!I782*Fm, PRE_CALC!A782*Fdata), IF(F_default=1,B833+(4*Fnotch-0)/8192,B833+(F_stop-F_start)/8192) )</f>
        <v>24343.75</v>
      </c>
      <c r="C834" s="39">
        <f t="shared" si="37"/>
        <v>-4.7701463700476343E-2</v>
      </c>
      <c r="D834" s="84">
        <f ca="1">IF(FilterType="FIR", IF(Extend_fmod=1,OFFSET(PRE_CALC!J782,0,DEC_RATE), OFFSET(PRE_CALC!B782,0,DEC_RATE)), C834)</f>
        <v>4.38734294008E-4</v>
      </c>
      <c r="E834" s="84">
        <f t="shared" ca="1" si="38"/>
        <v>24343.75</v>
      </c>
      <c r="F834" s="84">
        <f t="shared" ca="1" si="36"/>
        <v>4.38734294008E-4</v>
      </c>
      <c r="G834" s="119">
        <f>IF(FilterType="FIR",  PRE_CALC!A782*Fdata, IF(F_default=1,G833+(4*Fnotch-0)/8192,G833+(F_stop-F_start)/8192) )</f>
        <v>24343.75</v>
      </c>
      <c r="H834" s="120">
        <f ca="1">IF(FilterType="FIR", OFFSET(PRE_CALC!B782,0,DEC_RATE), C834)</f>
        <v>4.38734294008E-4</v>
      </c>
    </row>
    <row r="835" spans="2:8" x14ac:dyDescent="0.2">
      <c r="B835" s="45">
        <f>IF(FilterType="FIR", IF(Extend_fmod, PRE_CALC!I783*Fm, PRE_CALC!A783*Fdata), IF(F_default=1,B834+(4*Fnotch-0)/8192,B834+(F_stop-F_start)/8192) )</f>
        <v>24375</v>
      </c>
      <c r="C835" s="39">
        <f t="shared" si="37"/>
        <v>-4.7824033975855343E-2</v>
      </c>
      <c r="D835" s="84">
        <f ca="1">IF(FilterType="FIR", IF(Extend_fmod=1,OFFSET(PRE_CALC!J783,0,DEC_RATE), OFFSET(PRE_CALC!B783,0,DEC_RATE)), C835)</f>
        <v>4.1289692409500001E-4</v>
      </c>
      <c r="E835" s="84">
        <f t="shared" ca="1" si="38"/>
        <v>24375</v>
      </c>
      <c r="F835" s="84">
        <f t="shared" ca="1" si="36"/>
        <v>4.1289692409500001E-4</v>
      </c>
      <c r="G835" s="119">
        <f>IF(FilterType="FIR",  PRE_CALC!A783*Fdata, IF(F_default=1,G834+(4*Fnotch-0)/8192,G834+(F_stop-F_start)/8192) )</f>
        <v>24375</v>
      </c>
      <c r="H835" s="120">
        <f ca="1">IF(FilterType="FIR", OFFSET(PRE_CALC!B783,0,DEC_RATE), C835)</f>
        <v>4.1289692409500001E-4</v>
      </c>
    </row>
    <row r="836" spans="2:8" x14ac:dyDescent="0.2">
      <c r="B836" s="45">
        <f>IF(FilterType="FIR", IF(Extend_fmod, PRE_CALC!I784*Fm, PRE_CALC!A784*Fdata), IF(F_default=1,B835+(4*Fnotch-0)/8192,B835+(F_stop-F_start)/8192) )</f>
        <v>24406.25</v>
      </c>
      <c r="C836" s="39">
        <f t="shared" si="37"/>
        <v>-4.7946761612634489E-2</v>
      </c>
      <c r="D836" s="84">
        <f ca="1">IF(FilterType="FIR", IF(Extend_fmod=1,OFFSET(PRE_CALC!J784,0,DEC_RATE), OFFSET(PRE_CALC!B784,0,DEC_RATE)), C836)</f>
        <v>3.86544055875E-4</v>
      </c>
      <c r="E836" s="84">
        <f t="shared" ca="1" si="38"/>
        <v>24406.25</v>
      </c>
      <c r="F836" s="84">
        <f t="shared" ca="1" si="36"/>
        <v>3.86544055875E-4</v>
      </c>
      <c r="G836" s="119">
        <f>IF(FilterType="FIR",  PRE_CALC!A784*Fdata, IF(F_default=1,G835+(4*Fnotch-0)/8192,G835+(F_stop-F_start)/8192) )</f>
        <v>24406.25</v>
      </c>
      <c r="H836" s="120">
        <f ca="1">IF(FilterType="FIR", OFFSET(PRE_CALC!B784,0,DEC_RATE), C836)</f>
        <v>3.86544055875E-4</v>
      </c>
    </row>
    <row r="837" spans="2:8" x14ac:dyDescent="0.2">
      <c r="B837" s="45">
        <f>IF(FilterType="FIR", IF(Extend_fmod, PRE_CALC!I785*Fm, PRE_CALC!A785*Fdata), IF(F_default=1,B836+(4*Fnotch-0)/8192,B836+(F_stop-F_start)/8192) )</f>
        <v>24437.5</v>
      </c>
      <c r="C837" s="39">
        <f t="shared" si="37"/>
        <v>-4.8069646611279028E-2</v>
      </c>
      <c r="D837" s="84">
        <f ca="1">IF(FilterType="FIR", IF(Extend_fmod=1,OFFSET(PRE_CALC!J785,0,DEC_RATE), OFFSET(PRE_CALC!B785,0,DEC_RATE)), C837)</f>
        <v>3.5968696020700002E-4</v>
      </c>
      <c r="E837" s="84">
        <f t="shared" ca="1" si="38"/>
        <v>24437.5</v>
      </c>
      <c r="F837" s="84">
        <f t="shared" ca="1" si="36"/>
        <v>3.5968696020700002E-4</v>
      </c>
      <c r="G837" s="119">
        <f>IF(FilterType="FIR",  PRE_CALC!A785*Fdata, IF(F_default=1,G836+(4*Fnotch-0)/8192,G836+(F_stop-F_start)/8192) )</f>
        <v>24437.5</v>
      </c>
      <c r="H837" s="120">
        <f ca="1">IF(FilterType="FIR", OFFSET(PRE_CALC!B785,0,DEC_RATE), C837)</f>
        <v>3.5968696020700002E-4</v>
      </c>
    </row>
    <row r="838" spans="2:8" x14ac:dyDescent="0.2">
      <c r="B838" s="45">
        <f>IF(FilterType="FIR", IF(Extend_fmod, PRE_CALC!I786*Fm, PRE_CALC!A786*Fdata), IF(F_default=1,B837+(4*Fnotch-0)/8192,B837+(F_stop-F_start)/8192) )</f>
        <v>24468.75</v>
      </c>
      <c r="C838" s="39">
        <f t="shared" si="37"/>
        <v>-4.8192688972269367E-2</v>
      </c>
      <c r="D838" s="84">
        <f ca="1">IF(FilterType="FIR", IF(Extend_fmod=1,OFFSET(PRE_CALC!J786,0,DEC_RATE), OFFSET(PRE_CALC!B786,0,DEC_RATE)), C838)</f>
        <v>3.3233712893000002E-4</v>
      </c>
      <c r="E838" s="84">
        <f t="shared" ca="1" si="38"/>
        <v>24468.75</v>
      </c>
      <c r="F838" s="84">
        <f t="shared" ca="1" si="36"/>
        <v>3.3233712893000002E-4</v>
      </c>
      <c r="G838" s="119">
        <f>IF(FilterType="FIR",  PRE_CALC!A786*Fdata, IF(F_default=1,G837+(4*Fnotch-0)/8192,G837+(F_stop-F_start)/8192) )</f>
        <v>24468.75</v>
      </c>
      <c r="H838" s="120">
        <f ca="1">IF(FilterType="FIR", OFFSET(PRE_CALC!B786,0,DEC_RATE), C838)</f>
        <v>3.3233712893000002E-4</v>
      </c>
    </row>
    <row r="839" spans="2:8" x14ac:dyDescent="0.2">
      <c r="B839" s="45">
        <f>IF(FilterType="FIR", IF(Extend_fmod, PRE_CALC!I787*Fm, PRE_CALC!A787*Fdata), IF(F_default=1,B838+(4*Fnotch-0)/8192,B838+(F_stop-F_start)/8192) )</f>
        <v>24500</v>
      </c>
      <c r="C839" s="39">
        <f t="shared" si="37"/>
        <v>-4.8315888696039047E-2</v>
      </c>
      <c r="D839" s="84">
        <f ca="1">IF(FilterType="FIR", IF(Extend_fmod=1,OFFSET(PRE_CALC!J787,0,DEC_RATE), OFFSET(PRE_CALC!B787,0,DEC_RATE)), C839)</f>
        <v>3.0450626990600002E-4</v>
      </c>
      <c r="E839" s="84">
        <f t="shared" ca="1" si="38"/>
        <v>24500</v>
      </c>
      <c r="F839" s="84">
        <f t="shared" ca="1" si="36"/>
        <v>3.0450626990600002E-4</v>
      </c>
      <c r="G839" s="119">
        <f>IF(FilterType="FIR",  PRE_CALC!A787*Fdata, IF(F_default=1,G838+(4*Fnotch-0)/8192,G838+(F_stop-F_start)/8192) )</f>
        <v>24500</v>
      </c>
      <c r="H839" s="120">
        <f ca="1">IF(FilterType="FIR", OFFSET(PRE_CALC!B787,0,DEC_RATE), C839)</f>
        <v>3.0450626990600002E-4</v>
      </c>
    </row>
    <row r="840" spans="2:8" x14ac:dyDescent="0.2">
      <c r="B840" s="45">
        <f>IF(FilterType="FIR", IF(Extend_fmod, PRE_CALC!I788*Fm, PRE_CALC!A788*Fdata), IF(F_default=1,B839+(4*Fnotch-0)/8192,B839+(F_stop-F_start)/8192) )</f>
        <v>24531.25</v>
      </c>
      <c r="C840" s="39">
        <f t="shared" si="37"/>
        <v>-4.8439245783058117E-2</v>
      </c>
      <c r="D840" s="84">
        <f ca="1">IF(FilterType="FIR", IF(Extend_fmod=1,OFFSET(PRE_CALC!J788,0,DEC_RATE), OFFSET(PRE_CALC!B788,0,DEC_RATE)), C840)</f>
        <v>2.7620630192900001E-4</v>
      </c>
      <c r="E840" s="84">
        <f t="shared" ca="1" si="38"/>
        <v>24531.25</v>
      </c>
      <c r="F840" s="84">
        <f t="shared" ca="1" si="36"/>
        <v>2.7620630192900001E-4</v>
      </c>
      <c r="G840" s="119">
        <f>IF(FilterType="FIR",  PRE_CALC!A788*Fdata, IF(F_default=1,G839+(4*Fnotch-0)/8192,G839+(F_stop-F_start)/8192) )</f>
        <v>24531.25</v>
      </c>
      <c r="H840" s="120">
        <f ca="1">IF(FilterType="FIR", OFFSET(PRE_CALC!B788,0,DEC_RATE), C840)</f>
        <v>2.7620630192900001E-4</v>
      </c>
    </row>
    <row r="841" spans="2:8" x14ac:dyDescent="0.2">
      <c r="B841" s="45">
        <f>IF(FilterType="FIR", IF(Extend_fmod, PRE_CALC!I789*Fm, PRE_CALC!A789*Fdata), IF(F_default=1,B840+(4*Fnotch-0)/8192,B840+(F_stop-F_start)/8192) )</f>
        <v>24562.5</v>
      </c>
      <c r="C841" s="39">
        <f t="shared" si="37"/>
        <v>-4.8562760233786584E-2</v>
      </c>
      <c r="D841" s="84">
        <f ca="1">IF(FilterType="FIR", IF(Extend_fmod=1,OFFSET(PRE_CALC!J789,0,DEC_RATE), OFFSET(PRE_CALC!B789,0,DEC_RATE)), C841)</f>
        <v>2.4744934956200001E-4</v>
      </c>
      <c r="E841" s="84">
        <f t="shared" ca="1" si="38"/>
        <v>24562.5</v>
      </c>
      <c r="F841" s="84">
        <f t="shared" ca="1" si="36"/>
        <v>2.4744934956200001E-4</v>
      </c>
      <c r="G841" s="119">
        <f>IF(FilterType="FIR",  PRE_CALC!A789*Fdata, IF(F_default=1,G840+(4*Fnotch-0)/8192,G840+(F_stop-F_start)/8192) )</f>
        <v>24562.5</v>
      </c>
      <c r="H841" s="120">
        <f ca="1">IF(FilterType="FIR", OFFSET(PRE_CALC!B789,0,DEC_RATE), C841)</f>
        <v>2.4744934956200001E-4</v>
      </c>
    </row>
    <row r="842" spans="2:8" x14ac:dyDescent="0.2">
      <c r="B842" s="45">
        <f>IF(FilterType="FIR", IF(Extend_fmod, PRE_CALC!I790*Fm, PRE_CALC!A790*Fdata), IF(F_default=1,B841+(4*Fnotch-0)/8192,B841+(F_stop-F_start)/8192) )</f>
        <v>24593.75</v>
      </c>
      <c r="C842" s="39">
        <f t="shared" si="37"/>
        <v>-4.8686432048694779E-2</v>
      </c>
      <c r="D842" s="84">
        <f ca="1">IF(FilterType="FIR", IF(Extend_fmod=1,OFFSET(PRE_CALC!J790,0,DEC_RATE), OFFSET(PRE_CALC!B790,0,DEC_RATE)), C842)</f>
        <v>2.1824773787599999E-4</v>
      </c>
      <c r="E842" s="84">
        <f t="shared" ca="1" si="38"/>
        <v>24593.75</v>
      </c>
      <c r="F842" s="84">
        <f t="shared" ca="1" si="36"/>
        <v>2.1824773787599999E-4</v>
      </c>
      <c r="G842" s="119">
        <f>IF(FilterType="FIR",  PRE_CALC!A790*Fdata, IF(F_default=1,G841+(4*Fnotch-0)/8192,G841+(F_stop-F_start)/8192) )</f>
        <v>24593.75</v>
      </c>
      <c r="H842" s="120">
        <f ca="1">IF(FilterType="FIR", OFFSET(PRE_CALC!B790,0,DEC_RATE), C842)</f>
        <v>2.1824773787599999E-4</v>
      </c>
    </row>
    <row r="843" spans="2:8" x14ac:dyDescent="0.2">
      <c r="B843" s="45">
        <f>IF(FilterType="FIR", IF(Extend_fmod, PRE_CALC!I791*Fm, PRE_CALC!A791*Fdata), IF(F_default=1,B842+(4*Fnotch-0)/8192,B842+(F_stop-F_start)/8192) )</f>
        <v>24625</v>
      </c>
      <c r="C843" s="39">
        <f t="shared" si="37"/>
        <v>-4.8810261228224579E-2</v>
      </c>
      <c r="D843" s="84">
        <f ca="1">IF(FilterType="FIR", IF(Extend_fmod=1,OFFSET(PRE_CALC!J791,0,DEC_RATE), OFFSET(PRE_CALC!B791,0,DEC_RATE)), C843)</f>
        <v>1.88613987097E-4</v>
      </c>
      <c r="E843" s="84">
        <f t="shared" ca="1" si="38"/>
        <v>24625</v>
      </c>
      <c r="F843" s="84">
        <f t="shared" ca="1" si="36"/>
        <v>1.88613987097E-4</v>
      </c>
      <c r="G843" s="119">
        <f>IF(FilterType="FIR",  PRE_CALC!A791*Fdata, IF(F_default=1,G842+(4*Fnotch-0)/8192,G842+(F_stop-F_start)/8192) )</f>
        <v>24625</v>
      </c>
      <c r="H843" s="120">
        <f ca="1">IF(FilterType="FIR", OFFSET(PRE_CALC!B791,0,DEC_RATE), C843)</f>
        <v>1.88613987097E-4</v>
      </c>
    </row>
    <row r="844" spans="2:8" x14ac:dyDescent="0.2">
      <c r="B844" s="45">
        <f>IF(FilterType="FIR", IF(Extend_fmod, PRE_CALC!I792*Fm, PRE_CALC!A792*Fdata), IF(F_default=1,B843+(4*Fnotch-0)/8192,B843+(F_stop-F_start)/8192) )</f>
        <v>24656.25</v>
      </c>
      <c r="C844" s="39">
        <f t="shared" si="37"/>
        <v>-4.893424777287475E-2</v>
      </c>
      <c r="D844" s="84">
        <f ca="1">IF(FilterType="FIR", IF(Extend_fmod=1,OFFSET(PRE_CALC!J792,0,DEC_RATE), OFFSET(PRE_CALC!B792,0,DEC_RATE)), C844)</f>
        <v>1.58560807176E-4</v>
      </c>
      <c r="E844" s="84">
        <f t="shared" ca="1" si="38"/>
        <v>24656.25</v>
      </c>
      <c r="F844" s="84">
        <f t="shared" ca="1" si="36"/>
        <v>1.58560807176E-4</v>
      </c>
      <c r="G844" s="119">
        <f>IF(FilterType="FIR",  PRE_CALC!A792*Fdata, IF(F_default=1,G843+(4*Fnotch-0)/8192,G843+(F_stop-F_start)/8192) )</f>
        <v>24656.25</v>
      </c>
      <c r="H844" s="120">
        <f ca="1">IF(FilterType="FIR", OFFSET(PRE_CALC!B792,0,DEC_RATE), C844)</f>
        <v>1.58560807176E-4</v>
      </c>
    </row>
    <row r="845" spans="2:8" x14ac:dyDescent="0.2">
      <c r="B845" s="45">
        <f>IF(FilterType="FIR", IF(Extend_fmod, PRE_CALC!I793*Fm, PRE_CALC!A793*Fdata), IF(F_default=1,B844+(4*Fnotch-0)/8192,B844+(F_stop-F_start)/8192) )</f>
        <v>24687.5</v>
      </c>
      <c r="C845" s="39">
        <f t="shared" si="37"/>
        <v>-4.9058391683077754E-2</v>
      </c>
      <c r="D845" s="84">
        <f ca="1">IF(FilterType="FIR", IF(Extend_fmod=1,OFFSET(PRE_CALC!J793,0,DEC_RATE), OFFSET(PRE_CALC!B793,0,DEC_RATE)), C845)</f>
        <v>1.28101092274E-4</v>
      </c>
      <c r="E845" s="84">
        <f t="shared" ca="1" si="38"/>
        <v>24687.5</v>
      </c>
      <c r="F845" s="84">
        <f t="shared" ca="1" si="36"/>
        <v>1.28101092274E-4</v>
      </c>
      <c r="G845" s="119">
        <f>IF(FilterType="FIR",  PRE_CALC!A793*Fdata, IF(F_default=1,G844+(4*Fnotch-0)/8192,G844+(F_stop-F_start)/8192) )</f>
        <v>24687.5</v>
      </c>
      <c r="H845" s="120">
        <f ca="1">IF(FilterType="FIR", OFFSET(PRE_CALC!B793,0,DEC_RATE), C845)</f>
        <v>1.28101092274E-4</v>
      </c>
    </row>
    <row r="846" spans="2:8" x14ac:dyDescent="0.2">
      <c r="B846" s="45">
        <f>IF(FilterType="FIR", IF(Extend_fmod, PRE_CALC!I794*Fm, PRE_CALC!A794*Fdata), IF(F_default=1,B845+(4*Fnotch-0)/8192,B845+(F_stop-F_start)/8192) )</f>
        <v>24718.75</v>
      </c>
      <c r="C846" s="39">
        <f t="shared" si="37"/>
        <v>-4.9182692959298696E-2</v>
      </c>
      <c r="D846" s="84">
        <f ca="1">IF(FilterType="FIR", IF(Extend_fmod=1,OFFSET(PRE_CALC!J794,0,DEC_RATE), OFFSET(PRE_CALC!B794,0,DEC_RATE)), C846)</f>
        <v>9.7247915149200004E-5</v>
      </c>
      <c r="E846" s="84">
        <f t="shared" ca="1" si="38"/>
        <v>24718.75</v>
      </c>
      <c r="F846" s="84">
        <f t="shared" ca="1" si="36"/>
        <v>9.7247915149200004E-5</v>
      </c>
      <c r="G846" s="119">
        <f>IF(FilterType="FIR",  PRE_CALC!A794*Fdata, IF(F_default=1,G845+(4*Fnotch-0)/8192,G845+(F_stop-F_start)/8192) )</f>
        <v>24718.75</v>
      </c>
      <c r="H846" s="120">
        <f ca="1">IF(FilterType="FIR", OFFSET(PRE_CALC!B794,0,DEC_RATE), C846)</f>
        <v>9.7247915149200004E-5</v>
      </c>
    </row>
    <row r="847" spans="2:8" x14ac:dyDescent="0.2">
      <c r="B847" s="45">
        <f>IF(FilterType="FIR", IF(Extend_fmod, PRE_CALC!I795*Fm, PRE_CALC!A795*Fdata), IF(F_default=1,B846+(4*Fnotch-0)/8192,B846+(F_stop-F_start)/8192) )</f>
        <v>24750</v>
      </c>
      <c r="C847" s="39">
        <f t="shared" si="37"/>
        <v>-4.9307151602026561E-2</v>
      </c>
      <c r="D847" s="84">
        <f ca="1">IF(FilterType="FIR", IF(Extend_fmod=1,OFFSET(PRE_CALC!J795,0,DEC_RATE), OFFSET(PRE_CALC!B795,0,DEC_RATE)), C847)</f>
        <v>6.6014521489500002E-5</v>
      </c>
      <c r="E847" s="84">
        <f t="shared" ca="1" si="38"/>
        <v>24750</v>
      </c>
      <c r="F847" s="84">
        <f t="shared" ca="1" si="36"/>
        <v>6.6014521489500002E-5</v>
      </c>
      <c r="G847" s="119">
        <f>IF(FilterType="FIR",  PRE_CALC!A795*Fdata, IF(F_default=1,G846+(4*Fnotch-0)/8192,G846+(F_stop-F_start)/8192) )</f>
        <v>24750</v>
      </c>
      <c r="H847" s="120">
        <f ca="1">IF(FilterType="FIR", OFFSET(PRE_CALC!B795,0,DEC_RATE), C847)</f>
        <v>6.6014521489500002E-5</v>
      </c>
    </row>
    <row r="848" spans="2:8" x14ac:dyDescent="0.2">
      <c r="B848" s="45">
        <f>IF(FilterType="FIR", IF(Extend_fmod, PRE_CALC!I796*Fm, PRE_CALC!A796*Fdata), IF(F_default=1,B847+(4*Fnotch-0)/8192,B847+(F_stop-F_start)/8192) )</f>
        <v>24781.25</v>
      </c>
      <c r="C848" s="39">
        <f t="shared" si="37"/>
        <v>-4.9431767611692816E-2</v>
      </c>
      <c r="D848" s="84">
        <f ca="1">IF(FilterType="FIR", IF(Extend_fmod=1,OFFSET(PRE_CALC!J796,0,DEC_RATE), OFFSET(PRE_CALC!B796,0,DEC_RATE)), C848)</f>
        <v>3.4414324150099997E-5</v>
      </c>
      <c r="E848" s="84">
        <f t="shared" ca="1" si="38"/>
        <v>24781.25</v>
      </c>
      <c r="F848" s="84">
        <f t="shared" ca="1" si="36"/>
        <v>3.4414324150099997E-5</v>
      </c>
      <c r="G848" s="119">
        <f>IF(FilterType="FIR",  PRE_CALC!A796*Fdata, IF(F_default=1,G847+(4*Fnotch-0)/8192,G847+(F_stop-F_start)/8192) )</f>
        <v>24781.25</v>
      </c>
      <c r="H848" s="120">
        <f ca="1">IF(FilterType="FIR", OFFSET(PRE_CALC!B796,0,DEC_RATE), C848)</f>
        <v>3.4414324150099997E-5</v>
      </c>
    </row>
    <row r="849" spans="2:8" x14ac:dyDescent="0.2">
      <c r="B849" s="45">
        <f>IF(FilterType="FIR", IF(Extend_fmod, PRE_CALC!I797*Fm, PRE_CALC!A797*Fdata), IF(F_default=1,B848+(4*Fnotch-0)/8192,B848+(F_stop-F_start)/8192) )</f>
        <v>24812.5</v>
      </c>
      <c r="C849" s="39">
        <f t="shared" si="37"/>
        <v>-4.9556540988797415E-2</v>
      </c>
      <c r="D849" s="84">
        <f ca="1">IF(FilterType="FIR", IF(Extend_fmod=1,OFFSET(PRE_CALC!J797,0,DEC_RATE), OFFSET(PRE_CALC!B797,0,DEC_RATE)), C849)</f>
        <v>2.4608973255700002E-6</v>
      </c>
      <c r="E849" s="84">
        <f t="shared" ca="1" si="38"/>
        <v>24812.5</v>
      </c>
      <c r="F849" s="84">
        <f t="shared" ca="1" si="36"/>
        <v>2.4608973255700002E-6</v>
      </c>
      <c r="G849" s="119">
        <f>IF(FilterType="FIR",  PRE_CALC!A797*Fdata, IF(F_default=1,G848+(4*Fnotch-0)/8192,G848+(F_stop-F_start)/8192) )</f>
        <v>24812.5</v>
      </c>
      <c r="H849" s="120">
        <f ca="1">IF(FilterType="FIR", OFFSET(PRE_CALC!B797,0,DEC_RATE), C849)</f>
        <v>2.4608973255700002E-6</v>
      </c>
    </row>
    <row r="850" spans="2:8" x14ac:dyDescent="0.2">
      <c r="B850" s="45">
        <f>IF(FilterType="FIR", IF(Extend_fmod, PRE_CALC!I798*Fm, PRE_CALC!A798*Fdata), IF(F_default=1,B849+(4*Fnotch-0)/8192,B849+(F_stop-F_start)/8192) )</f>
        <v>24843.75</v>
      </c>
      <c r="C850" s="39">
        <f t="shared" si="37"/>
        <v>-4.9681471733780805E-2</v>
      </c>
      <c r="D850" s="84">
        <f ca="1">IF(FilterType="FIR", IF(Extend_fmod=1,OFFSET(PRE_CALC!J798,0,DEC_RATE), OFFSET(PRE_CALC!B798,0,DEC_RATE)), C850)</f>
        <v>-2.9832029360099999E-5</v>
      </c>
      <c r="E850" s="84">
        <f t="shared" ca="1" si="38"/>
        <v>24843.75</v>
      </c>
      <c r="F850" s="84">
        <f t="shared" ca="1" si="36"/>
        <v>-2.9832029360099999E-5</v>
      </c>
      <c r="G850" s="119">
        <f>IF(FilterType="FIR",  PRE_CALC!A798*Fdata, IF(F_default=1,G849+(4*Fnotch-0)/8192,G849+(F_stop-F_start)/8192) )</f>
        <v>24843.75</v>
      </c>
      <c r="H850" s="120">
        <f ca="1">IF(FilterType="FIR", OFFSET(PRE_CALC!B798,0,DEC_RATE), C850)</f>
        <v>-2.9832029360099999E-5</v>
      </c>
    </row>
    <row r="851" spans="2:8" x14ac:dyDescent="0.2">
      <c r="B851" s="45">
        <f>IF(FilterType="FIR", IF(Extend_fmod, PRE_CALC!I799*Fm, PRE_CALC!A799*Fdata), IF(F_default=1,B850+(4*Fnotch-0)/8192,B850+(F_stop-F_start)/8192) )</f>
        <v>24875</v>
      </c>
      <c r="C851" s="39">
        <f t="shared" si="37"/>
        <v>-4.9806559847135473E-2</v>
      </c>
      <c r="D851" s="84">
        <f ca="1">IF(FilterType="FIR", IF(Extend_fmod=1,OFFSET(PRE_CALC!J799,0,DEC_RATE), OFFSET(PRE_CALC!B799,0,DEC_RATE)), C851)</f>
        <v>-6.2450576808700006E-5</v>
      </c>
      <c r="E851" s="84">
        <f t="shared" ca="1" si="38"/>
        <v>24875</v>
      </c>
      <c r="F851" s="84">
        <f t="shared" ca="1" si="36"/>
        <v>-6.2450576808700006E-5</v>
      </c>
      <c r="G851" s="119">
        <f>IF(FilterType="FIR",  PRE_CALC!A799*Fdata, IF(F_default=1,G850+(4*Fnotch-0)/8192,G850+(F_stop-F_start)/8192) )</f>
        <v>24875</v>
      </c>
      <c r="H851" s="120">
        <f ca="1">IF(FilterType="FIR", OFFSET(PRE_CALC!B799,0,DEC_RATE), C851)</f>
        <v>-6.2450576808700006E-5</v>
      </c>
    </row>
    <row r="852" spans="2:8" x14ac:dyDescent="0.2">
      <c r="B852" s="45">
        <f>IF(FilterType="FIR", IF(Extend_fmod, PRE_CALC!I800*Fm, PRE_CALC!A800*Fdata), IF(F_default=1,B851+(4*Fnotch-0)/8192,B851+(F_stop-F_start)/8192) )</f>
        <v>24906.25</v>
      </c>
      <c r="C852" s="39">
        <f t="shared" si="37"/>
        <v>-4.9931805329296343E-2</v>
      </c>
      <c r="D852" s="84">
        <f ca="1">IF(FilterType="FIR", IF(Extend_fmod=1,OFFSET(PRE_CALC!J800,0,DEC_RATE), OFFSET(PRE_CALC!B800,0,DEC_RATE)), C852)</f>
        <v>-9.5380722504199994E-5</v>
      </c>
      <c r="E852" s="84">
        <f t="shared" ca="1" si="38"/>
        <v>24906.25</v>
      </c>
      <c r="F852" s="84">
        <f t="shared" ca="1" si="36"/>
        <v>-9.5380722504199994E-5</v>
      </c>
      <c r="G852" s="119">
        <f>IF(FilterType="FIR",  PRE_CALC!A800*Fdata, IF(F_default=1,G851+(4*Fnotch-0)/8192,G851+(F_stop-F_start)/8192) )</f>
        <v>24906.25</v>
      </c>
      <c r="H852" s="120">
        <f ca="1">IF(FilterType="FIR", OFFSET(PRE_CALC!B800,0,DEC_RATE), C852)</f>
        <v>-9.5380722504199994E-5</v>
      </c>
    </row>
    <row r="853" spans="2:8" x14ac:dyDescent="0.2">
      <c r="B853" s="45">
        <f>IF(FilterType="FIR", IF(Extend_fmod, PRE_CALC!I801*Fm, PRE_CALC!A801*Fdata), IF(F_default=1,B852+(4*Fnotch-0)/8192,B852+(F_stop-F_start)/8192) )</f>
        <v>24937.5</v>
      </c>
      <c r="C853" s="39">
        <f t="shared" si="37"/>
        <v>-5.0057208180761044E-2</v>
      </c>
      <c r="D853" s="84">
        <f ca="1">IF(FilterType="FIR", IF(Extend_fmod=1,OFFSET(PRE_CALC!J801,0,DEC_RATE), OFFSET(PRE_CALC!B801,0,DEC_RATE)), C853)</f>
        <v>-1.286083066E-4</v>
      </c>
      <c r="E853" s="84">
        <f t="shared" ca="1" si="38"/>
        <v>24937.5</v>
      </c>
      <c r="F853" s="84">
        <f t="shared" ca="1" si="36"/>
        <v>-1.286083066E-4</v>
      </c>
      <c r="G853" s="119">
        <f>IF(FilterType="FIR",  PRE_CALC!A801*Fdata, IF(F_default=1,G852+(4*Fnotch-0)/8192,G852+(F_stop-F_start)/8192) )</f>
        <v>24937.5</v>
      </c>
      <c r="H853" s="120">
        <f ca="1">IF(FilterType="FIR", OFFSET(PRE_CALC!B801,0,DEC_RATE), C853)</f>
        <v>-1.286083066E-4</v>
      </c>
    </row>
    <row r="854" spans="2:8" x14ac:dyDescent="0.2">
      <c r="B854" s="45">
        <f>IF(FilterType="FIR", IF(Extend_fmod, PRE_CALC!I802*Fm, PRE_CALC!A802*Fdata), IF(F_default=1,B853+(4*Fnotch-0)/8192,B853+(F_stop-F_start)/8192) )</f>
        <v>24968.75</v>
      </c>
      <c r="C854" s="39">
        <f t="shared" si="37"/>
        <v>-5.0182768401991908E-2</v>
      </c>
      <c r="D854" s="84">
        <f ca="1">IF(FilterType="FIR", IF(Extend_fmod=1,OFFSET(PRE_CALC!J802,0,DEC_RATE), OFFSET(PRE_CALC!B802,0,DEC_RATE)), C854)</f>
        <v>-1.6211903809E-4</v>
      </c>
      <c r="E854" s="84">
        <f t="shared" ca="1" si="38"/>
        <v>24968.75</v>
      </c>
      <c r="F854" s="84">
        <f t="shared" ca="1" si="36"/>
        <v>-1.6211903809E-4</v>
      </c>
      <c r="G854" s="119">
        <f>IF(FilterType="FIR",  PRE_CALC!A802*Fdata, IF(F_default=1,G853+(4*Fnotch-0)/8192,G853+(F_stop-F_start)/8192) )</f>
        <v>24968.75</v>
      </c>
      <c r="H854" s="120">
        <f ca="1">IF(FilterType="FIR", OFFSET(PRE_CALC!B802,0,DEC_RATE), C854)</f>
        <v>-1.6211903809E-4</v>
      </c>
    </row>
    <row r="855" spans="2:8" x14ac:dyDescent="0.2">
      <c r="B855" s="45">
        <f>IF(FilterType="FIR", IF(Extend_fmod, PRE_CALC!I803*Fm, PRE_CALC!A803*Fdata), IF(F_default=1,B854+(4*Fnotch-0)/8192,B854+(F_stop-F_start)/8192) )</f>
        <v>25000</v>
      </c>
      <c r="C855" s="39">
        <f t="shared" si="37"/>
        <v>-5.0308485993446124E-2</v>
      </c>
      <c r="D855" s="84">
        <f ca="1">IF(FilterType="FIR", IF(Extend_fmod=1,OFFSET(PRE_CALC!J803,0,DEC_RATE), OFFSET(PRE_CALC!B803,0,DEC_RATE)), C855)</f>
        <v>-1.95898501026E-4</v>
      </c>
      <c r="E855" s="84">
        <f t="shared" ca="1" si="38"/>
        <v>25000</v>
      </c>
      <c r="F855" s="84">
        <f t="shared" ca="1" si="36"/>
        <v>-1.95898501026E-4</v>
      </c>
      <c r="G855" s="119">
        <f>IF(FilterType="FIR",  PRE_CALC!A803*Fdata, IF(F_default=1,G854+(4*Fnotch-0)/8192,G854+(F_stop-F_start)/8192) )</f>
        <v>25000</v>
      </c>
      <c r="H855" s="120">
        <f ca="1">IF(FilterType="FIR", OFFSET(PRE_CALC!B803,0,DEC_RATE), C855)</f>
        <v>-1.95898501026E-4</v>
      </c>
    </row>
    <row r="856" spans="2:8" x14ac:dyDescent="0.2">
      <c r="B856" s="45">
        <f>IF(FilterType="FIR", IF(Extend_fmod, PRE_CALC!I804*Fm, PRE_CALC!A804*Fdata), IF(F_default=1,B855+(4*Fnotch-0)/8192,B855+(F_stop-F_start)/8192) )</f>
        <v>25031.25</v>
      </c>
      <c r="C856" s="39">
        <f t="shared" si="37"/>
        <v>-5.0434360955606682E-2</v>
      </c>
      <c r="D856" s="84">
        <f ca="1">IF(FilterType="FIR", IF(Extend_fmod=1,OFFSET(PRE_CALC!J804,0,DEC_RATE), OFFSET(PRE_CALC!B804,0,DEC_RATE)), C856)</f>
        <v>-2.2993216080500001E-4</v>
      </c>
      <c r="E856" s="84">
        <f t="shared" ca="1" si="38"/>
        <v>25031.25</v>
      </c>
      <c r="F856" s="84">
        <f t="shared" ca="1" si="36"/>
        <v>-2.2993216080500001E-4</v>
      </c>
      <c r="G856" s="119">
        <f>IF(FilterType="FIR",  PRE_CALC!A804*Fdata, IF(F_default=1,G855+(4*Fnotch-0)/8192,G855+(F_stop-F_start)/8192) )</f>
        <v>25031.25</v>
      </c>
      <c r="H856" s="120">
        <f ca="1">IF(FilterType="FIR", OFFSET(PRE_CALC!B804,0,DEC_RATE), C856)</f>
        <v>-2.2993216080500001E-4</v>
      </c>
    </row>
    <row r="857" spans="2:8" x14ac:dyDescent="0.2">
      <c r="B857" s="45">
        <f>IF(FilterType="FIR", IF(Extend_fmod, PRE_CALC!I805*Fm, PRE_CALC!A805*Fdata), IF(F_default=1,B856+(4*Fnotch-0)/8192,B856+(F_stop-F_start)/8192) )</f>
        <v>25062.5</v>
      </c>
      <c r="C857" s="39">
        <f t="shared" si="37"/>
        <v>-5.0560393288942657E-2</v>
      </c>
      <c r="D857" s="84">
        <f ca="1">IF(FilterType="FIR", IF(Extend_fmod=1,OFFSET(PRE_CALC!J805,0,DEC_RATE), OFFSET(PRE_CALC!B805,0,DEC_RATE)), C857)</f>
        <v>-2.6420537047699998E-4</v>
      </c>
      <c r="E857" s="84">
        <f t="shared" ca="1" si="38"/>
        <v>25062.5</v>
      </c>
      <c r="F857" s="84">
        <f t="shared" ca="1" si="36"/>
        <v>-2.6420537047699998E-4</v>
      </c>
      <c r="G857" s="119">
        <f>IF(FilterType="FIR",  PRE_CALC!A805*Fdata, IF(F_default=1,G856+(4*Fnotch-0)/8192,G856+(F_stop-F_start)/8192) )</f>
        <v>25062.5</v>
      </c>
      <c r="H857" s="120">
        <f ca="1">IF(FilterType="FIR", OFFSET(PRE_CALC!B805,0,DEC_RATE), C857)</f>
        <v>-2.6420537047699998E-4</v>
      </c>
    </row>
    <row r="858" spans="2:8" x14ac:dyDescent="0.2">
      <c r="B858" s="45">
        <f>IF(FilterType="FIR", IF(Extend_fmod, PRE_CALC!I806*Fm, PRE_CALC!A806*Fdata), IF(F_default=1,B857+(4*Fnotch-0)/8192,B857+(F_stop-F_start)/8192) )</f>
        <v>25093.75</v>
      </c>
      <c r="C858" s="39">
        <f t="shared" si="37"/>
        <v>-5.068658299391407E-2</v>
      </c>
      <c r="D858" s="84">
        <f ca="1">IF(FilterType="FIR", IF(Extend_fmod=1,OFFSET(PRE_CALC!J806,0,DEC_RATE), OFFSET(PRE_CALC!B806,0,DEC_RATE)), C858)</f>
        <v>-2.9870337715499998E-4</v>
      </c>
      <c r="E858" s="84">
        <f t="shared" ca="1" si="38"/>
        <v>25093.75</v>
      </c>
      <c r="F858" s="84">
        <f t="shared" ca="1" si="36"/>
        <v>-2.9870337715499998E-4</v>
      </c>
      <c r="G858" s="119">
        <f>IF(FilterType="FIR",  PRE_CALC!A806*Fdata, IF(F_default=1,G857+(4*Fnotch-0)/8192,G857+(F_stop-F_start)/8192) )</f>
        <v>25093.75</v>
      </c>
      <c r="H858" s="120">
        <f ca="1">IF(FilterType="FIR", OFFSET(PRE_CALC!B806,0,DEC_RATE), C858)</f>
        <v>-2.9870337715499998E-4</v>
      </c>
    </row>
    <row r="859" spans="2:8" x14ac:dyDescent="0.2">
      <c r="B859" s="45">
        <f>IF(FilterType="FIR", IF(Extend_fmod, PRE_CALC!I807*Fm, PRE_CALC!A807*Fdata), IF(F_default=1,B858+(4*Fnotch-0)/8192,B858+(F_stop-F_start)/8192) )</f>
        <v>25125</v>
      </c>
      <c r="C859" s="39">
        <f t="shared" si="37"/>
        <v>-5.0812930070998991E-2</v>
      </c>
      <c r="D859" s="84">
        <f ca="1">IF(FilterType="FIR", IF(Extend_fmod=1,OFFSET(PRE_CALC!J807,0,DEC_RATE), OFFSET(PRE_CALC!B807,0,DEC_RATE)), C859)</f>
        <v>-3.3341132842299999E-4</v>
      </c>
      <c r="E859" s="84">
        <f t="shared" ca="1" si="38"/>
        <v>25125</v>
      </c>
      <c r="F859" s="84">
        <f t="shared" ca="1" si="36"/>
        <v>-3.3341132842299999E-4</v>
      </c>
      <c r="G859" s="119">
        <f>IF(FilterType="FIR",  PRE_CALC!A807*Fdata, IF(F_default=1,G858+(4*Fnotch-0)/8192,G858+(F_stop-F_start)/8192) )</f>
        <v>25125</v>
      </c>
      <c r="H859" s="120">
        <f ca="1">IF(FilterType="FIR", OFFSET(PRE_CALC!B807,0,DEC_RATE), C859)</f>
        <v>-3.3341132842299999E-4</v>
      </c>
    </row>
    <row r="860" spans="2:8" x14ac:dyDescent="0.2">
      <c r="B860" s="45">
        <f>IF(FilterType="FIR", IF(Extend_fmod, PRE_CALC!I808*Fm, PRE_CALC!A808*Fdata), IF(F_default=1,B859+(4*Fnotch-0)/8192,B859+(F_stop-F_start)/8192) )</f>
        <v>25156.25</v>
      </c>
      <c r="C860" s="39">
        <f t="shared" si="37"/>
        <v>-5.0939434520676147E-2</v>
      </c>
      <c r="D860" s="84">
        <f ca="1">IF(FilterType="FIR", IF(Extend_fmod=1,OFFSET(PRE_CALC!J808,0,DEC_RATE), OFFSET(PRE_CALC!B808,0,DEC_RATE)), C860)</f>
        <v>-3.6831427881299999E-4</v>
      </c>
      <c r="E860" s="84">
        <f t="shared" ca="1" si="38"/>
        <v>25156.25</v>
      </c>
      <c r="F860" s="84">
        <f t="shared" ca="1" si="36"/>
        <v>-3.6831427881299999E-4</v>
      </c>
      <c r="G860" s="119">
        <f>IF(FilterType="FIR",  PRE_CALC!A808*Fdata, IF(F_default=1,G859+(4*Fnotch-0)/8192,G859+(F_stop-F_start)/8192) )</f>
        <v>25156.25</v>
      </c>
      <c r="H860" s="120">
        <f ca="1">IF(FilterType="FIR", OFFSET(PRE_CALC!B808,0,DEC_RATE), C860)</f>
        <v>-3.6831427881299999E-4</v>
      </c>
    </row>
    <row r="861" spans="2:8" x14ac:dyDescent="0.2">
      <c r="B861" s="45">
        <f>IF(FilterType="FIR", IF(Extend_fmod, PRE_CALC!I809*Fm, PRE_CALC!A809*Fdata), IF(F_default=1,B860+(4*Fnotch-0)/8192,B860+(F_stop-F_start)/8192) )</f>
        <v>25187.5</v>
      </c>
      <c r="C861" s="39">
        <f t="shared" si="37"/>
        <v>-5.1066096343417085E-2</v>
      </c>
      <c r="D861" s="84">
        <f ca="1">IF(FilterType="FIR", IF(Extend_fmod=1,OFFSET(PRE_CALC!J809,0,DEC_RATE), OFFSET(PRE_CALC!B809,0,DEC_RATE)), C861)</f>
        <v>-4.03397196334E-4</v>
      </c>
      <c r="E861" s="84">
        <f t="shared" ca="1" si="38"/>
        <v>25187.5</v>
      </c>
      <c r="F861" s="84">
        <f t="shared" ca="1" si="36"/>
        <v>-4.03397196334E-4</v>
      </c>
      <c r="G861" s="119">
        <f>IF(FilterType="FIR",  PRE_CALC!A809*Fdata, IF(F_default=1,G860+(4*Fnotch-0)/8192,G860+(F_stop-F_start)/8192) )</f>
        <v>25187.5</v>
      </c>
      <c r="H861" s="120">
        <f ca="1">IF(FilterType="FIR", OFFSET(PRE_CALC!B809,0,DEC_RATE), C861)</f>
        <v>-4.03397196334E-4</v>
      </c>
    </row>
    <row r="862" spans="2:8" x14ac:dyDescent="0.2">
      <c r="B862" s="45">
        <f>IF(FilterType="FIR", IF(Extend_fmod, PRE_CALC!I810*Fm, PRE_CALC!A810*Fdata), IF(F_default=1,B861+(4*Fnotch-0)/8192,B861+(F_stop-F_start)/8192) )</f>
        <v>25218.75</v>
      </c>
      <c r="C862" s="39">
        <f t="shared" si="37"/>
        <v>-5.119291553968916E-2</v>
      </c>
      <c r="D862" s="84">
        <f ca="1">IF(FilterType="FIR", IF(Extend_fmod=1,OFFSET(PRE_CALC!J810,0,DEC_RATE), OFFSET(PRE_CALC!B810,0,DEC_RATE)), C862)</f>
        <v>-4.38644969004E-4</v>
      </c>
      <c r="E862" s="84">
        <f t="shared" ca="1" si="38"/>
        <v>25218.75</v>
      </c>
      <c r="F862" s="84">
        <f t="shared" ca="1" si="36"/>
        <v>-4.38644969004E-4</v>
      </c>
      <c r="G862" s="119">
        <f>IF(FilterType="FIR",  PRE_CALC!A810*Fdata, IF(F_default=1,G861+(4*Fnotch-0)/8192,G861+(F_stop-F_start)/8192) )</f>
        <v>25218.75</v>
      </c>
      <c r="H862" s="120">
        <f ca="1">IF(FilterType="FIR", OFFSET(PRE_CALC!B810,0,DEC_RATE), C862)</f>
        <v>-4.38644969004E-4</v>
      </c>
    </row>
    <row r="863" spans="2:8" x14ac:dyDescent="0.2">
      <c r="B863" s="45">
        <f>IF(FilterType="FIR", IF(Extend_fmod, PRE_CALC!I811*Fm, PRE_CALC!A811*Fdata), IF(F_default=1,B862+(4*Fnotch-0)/8192,B862+(F_stop-F_start)/8192) )</f>
        <v>25250</v>
      </c>
      <c r="C863" s="39">
        <f t="shared" si="37"/>
        <v>-5.131989210997584E-2</v>
      </c>
      <c r="D863" s="84">
        <f ca="1">IF(FilterType="FIR", IF(Extend_fmod=1,OFFSET(PRE_CALC!J811,0,DEC_RATE), OFFSET(PRE_CALC!B811,0,DEC_RATE)), C863)</f>
        <v>-4.74042411463E-4</v>
      </c>
      <c r="E863" s="84">
        <f t="shared" ca="1" si="38"/>
        <v>25250</v>
      </c>
      <c r="F863" s="84">
        <f t="shared" ca="1" si="36"/>
        <v>-4.74042411463E-4</v>
      </c>
      <c r="G863" s="119">
        <f>IF(FilterType="FIR",  PRE_CALC!A811*Fdata, IF(F_default=1,G862+(4*Fnotch-0)/8192,G862+(F_stop-F_start)/8192) )</f>
        <v>25250</v>
      </c>
      <c r="H863" s="120">
        <f ca="1">IF(FilterType="FIR", OFFSET(PRE_CALC!B811,0,DEC_RATE), C863)</f>
        <v>-4.74042411463E-4</v>
      </c>
    </row>
    <row r="864" spans="2:8" x14ac:dyDescent="0.2">
      <c r="B864" s="45">
        <f>IF(FilterType="FIR", IF(Extend_fmod, PRE_CALC!I812*Fm, PRE_CALC!A812*Fdata), IF(F_default=1,B863+(4*Fnotch-0)/8192,B863+(F_stop-F_start)/8192) )</f>
        <v>25281.25</v>
      </c>
      <c r="C864" s="39">
        <f t="shared" si="37"/>
        <v>-5.1447026054731178E-2</v>
      </c>
      <c r="D864" s="84">
        <f ca="1">IF(FilterType="FIR", IF(Extend_fmod=1,OFFSET(PRE_CALC!J812,0,DEC_RATE), OFFSET(PRE_CALC!B812,0,DEC_RATE)), C864)</f>
        <v>-5.0957427158299996E-4</v>
      </c>
      <c r="E864" s="84">
        <f t="shared" ca="1" si="38"/>
        <v>25281.25</v>
      </c>
      <c r="F864" s="84">
        <f t="shared" ca="1" si="36"/>
        <v>-5.0957427158299996E-4</v>
      </c>
      <c r="G864" s="119">
        <f>IF(FilterType="FIR",  PRE_CALC!A812*Fdata, IF(F_default=1,G863+(4*Fnotch-0)/8192,G863+(F_stop-F_start)/8192) )</f>
        <v>25281.25</v>
      </c>
      <c r="H864" s="120">
        <f ca="1">IF(FilterType="FIR", OFFSET(PRE_CALC!B812,0,DEC_RATE), C864)</f>
        <v>-5.0957427158299996E-4</v>
      </c>
    </row>
    <row r="865" spans="2:8" x14ac:dyDescent="0.2">
      <c r="B865" s="45">
        <f>IF(FilterType="FIR", IF(Extend_fmod, PRE_CALC!I813*Fm, PRE_CALC!A813*Fdata), IF(F_default=1,B864+(4*Fnotch-0)/8192,B864+(F_stop-F_start)/8192) )</f>
        <v>25312.5</v>
      </c>
      <c r="C865" s="39">
        <f t="shared" si="37"/>
        <v>-5.1574317374468027E-2</v>
      </c>
      <c r="D865" s="84">
        <f ca="1">IF(FilterType="FIR", IF(Extend_fmod=1,OFFSET(PRE_CALC!J813,0,DEC_RATE), OFFSET(PRE_CALC!B813,0,DEC_RATE)), C865)</f>
        <v>-5.4522523712600003E-4</v>
      </c>
      <c r="E865" s="84">
        <f t="shared" ca="1" si="38"/>
        <v>25312.5</v>
      </c>
      <c r="F865" s="84">
        <f t="shared" ca="1" si="36"/>
        <v>-5.4522523712600003E-4</v>
      </c>
      <c r="G865" s="119">
        <f>IF(FilterType="FIR",  PRE_CALC!A813*Fdata, IF(F_default=1,G864+(4*Fnotch-0)/8192,G864+(F_stop-F_start)/8192) )</f>
        <v>25312.5</v>
      </c>
      <c r="H865" s="120">
        <f ca="1">IF(FilterType="FIR", OFFSET(PRE_CALC!B813,0,DEC_RATE), C865)</f>
        <v>-5.4522523712600003E-4</v>
      </c>
    </row>
    <row r="866" spans="2:8" x14ac:dyDescent="0.2">
      <c r="B866" s="45">
        <f>IF(FilterType="FIR", IF(Extend_fmod, PRE_CALC!I814*Fm, PRE_CALC!A814*Fdata), IF(F_default=1,B865+(4*Fnotch-0)/8192,B865+(F_stop-F_start)/8192) )</f>
        <v>25343.75</v>
      </c>
      <c r="C866" s="39">
        <f t="shared" si="37"/>
        <v>-5.1701766069629035E-2</v>
      </c>
      <c r="D866" s="84">
        <f ca="1">IF(FilterType="FIR", IF(Extend_fmod=1,OFFSET(PRE_CALC!J814,0,DEC_RATE), OFFSET(PRE_CALC!B814,0,DEC_RATE)), C866)</f>
        <v>-5.8097994243100002E-4</v>
      </c>
      <c r="E866" s="84">
        <f t="shared" ca="1" si="38"/>
        <v>25343.75</v>
      </c>
      <c r="F866" s="84">
        <f t="shared" ca="1" si="36"/>
        <v>-5.8097994243100002E-4</v>
      </c>
      <c r="G866" s="119">
        <f>IF(FilterType="FIR",  PRE_CALC!A814*Fdata, IF(F_default=1,G865+(4*Fnotch-0)/8192,G865+(F_stop-F_start)/8192) )</f>
        <v>25343.75</v>
      </c>
      <c r="H866" s="120">
        <f ca="1">IF(FilterType="FIR", OFFSET(PRE_CALC!B814,0,DEC_RATE), C866)</f>
        <v>-5.8097994243100002E-4</v>
      </c>
    </row>
    <row r="867" spans="2:8" x14ac:dyDescent="0.2">
      <c r="B867" s="45">
        <f>IF(FilterType="FIR", IF(Extend_fmod, PRE_CALC!I815*Fm, PRE_CALC!A815*Fdata), IF(F_default=1,B866+(4*Fnotch-0)/8192,B866+(F_stop-F_start)/8192) )</f>
        <v>25375</v>
      </c>
      <c r="C867" s="39">
        <f t="shared" si="37"/>
        <v>-5.1829372140694351E-2</v>
      </c>
      <c r="D867" s="84">
        <f ca="1">IF(FilterType="FIR", IF(Extend_fmod=1,OFFSET(PRE_CALC!J815,0,DEC_RATE), OFFSET(PRE_CALC!B815,0,DEC_RATE)), C867)</f>
        <v>-6.1682297511600004E-4</v>
      </c>
      <c r="E867" s="84">
        <f t="shared" ca="1" si="38"/>
        <v>25375</v>
      </c>
      <c r="F867" s="84">
        <f t="shared" ca="1" si="36"/>
        <v>-6.1682297511600004E-4</v>
      </c>
      <c r="G867" s="119">
        <f>IF(FilterType="FIR",  PRE_CALC!A815*Fdata, IF(F_default=1,G866+(4*Fnotch-0)/8192,G866+(F_stop-F_start)/8192) )</f>
        <v>25375</v>
      </c>
      <c r="H867" s="120">
        <f ca="1">IF(FilterType="FIR", OFFSET(PRE_CALC!B815,0,DEC_RATE), C867)</f>
        <v>-6.1682297511600004E-4</v>
      </c>
    </row>
    <row r="868" spans="2:8" x14ac:dyDescent="0.2">
      <c r="B868" s="45">
        <f>IF(FilterType="FIR", IF(Extend_fmod, PRE_CALC!I816*Fm, PRE_CALC!A816*Fdata), IF(F_default=1,B867+(4*Fnotch-0)/8192,B867+(F_stop-F_start)/8192) )</f>
        <v>25406.25</v>
      </c>
      <c r="C868" s="39">
        <f t="shared" si="37"/>
        <v>-5.1957135588152493E-2</v>
      </c>
      <c r="D868" s="84">
        <f ca="1">IF(FilterType="FIR", IF(Extend_fmod=1,OFFSET(PRE_CALC!J816,0,DEC_RATE), OFFSET(PRE_CALC!B816,0,DEC_RATE)), C868)</f>
        <v>-6.5273888281199997E-4</v>
      </c>
      <c r="E868" s="84">
        <f t="shared" ca="1" si="38"/>
        <v>25406.25</v>
      </c>
      <c r="F868" s="84">
        <f t="shared" ca="1" si="36"/>
        <v>-6.5273888281199997E-4</v>
      </c>
      <c r="G868" s="119">
        <f>IF(FilterType="FIR",  PRE_CALC!A816*Fdata, IF(F_default=1,G867+(4*Fnotch-0)/8192,G867+(F_stop-F_start)/8192) )</f>
        <v>25406.25</v>
      </c>
      <c r="H868" s="120">
        <f ca="1">IF(FilterType="FIR", OFFSET(PRE_CALC!B816,0,DEC_RATE), C868)</f>
        <v>-6.5273888281199997E-4</v>
      </c>
    </row>
    <row r="869" spans="2:8" x14ac:dyDescent="0.2">
      <c r="B869" s="45">
        <f>IF(FilterType="FIR", IF(Extend_fmod, PRE_CALC!I817*Fm, PRE_CALC!A817*Fdata), IF(F_default=1,B868+(4*Fnotch-0)/8192,B868+(F_stop-F_start)/8192) )</f>
        <v>25437.5</v>
      </c>
      <c r="C869" s="39">
        <f t="shared" si="37"/>
        <v>-5.2085056412495521E-2</v>
      </c>
      <c r="D869" s="84">
        <f ca="1">IF(FilterType="FIR", IF(Extend_fmod=1,OFFSET(PRE_CALC!J817,0,DEC_RATE), OFFSET(PRE_CALC!B817,0,DEC_RATE)), C869)</f>
        <v>-6.8871217990899999E-4</v>
      </c>
      <c r="E869" s="84">
        <f t="shared" ca="1" si="38"/>
        <v>25437.5</v>
      </c>
      <c r="F869" s="84">
        <f t="shared" ca="1" si="36"/>
        <v>-6.8871217990899999E-4</v>
      </c>
      <c r="G869" s="119">
        <f>IF(FilterType="FIR",  PRE_CALC!A817*Fdata, IF(F_default=1,G868+(4*Fnotch-0)/8192,G868+(F_stop-F_start)/8192) )</f>
        <v>25437.5</v>
      </c>
      <c r="H869" s="120">
        <f ca="1">IF(FilterType="FIR", OFFSET(PRE_CALC!B817,0,DEC_RATE), C869)</f>
        <v>-6.8871217990899999E-4</v>
      </c>
    </row>
    <row r="870" spans="2:8" x14ac:dyDescent="0.2">
      <c r="B870" s="45">
        <f>IF(FilterType="FIR", IF(Extend_fmod, PRE_CALC!I818*Fm, PRE_CALC!A818*Fdata), IF(F_default=1,B869+(4*Fnotch-0)/8192,B869+(F_stop-F_start)/8192) )</f>
        <v>25468.75</v>
      </c>
      <c r="C870" s="39">
        <f t="shared" si="37"/>
        <v>-5.2213134614158843E-2</v>
      </c>
      <c r="D870" s="84">
        <f ca="1">IF(FilterType="FIR", IF(Extend_fmod=1,OFFSET(PRE_CALC!J818,0,DEC_RATE), OFFSET(PRE_CALC!B818,0,DEC_RATE)), C870)</f>
        <v>-7.2472735431499996E-4</v>
      </c>
      <c r="E870" s="84">
        <f t="shared" ca="1" si="38"/>
        <v>25468.75</v>
      </c>
      <c r="F870" s="84">
        <f t="shared" ca="1" si="36"/>
        <v>-7.2472735431499996E-4</v>
      </c>
      <c r="G870" s="119">
        <f>IF(FilterType="FIR",  PRE_CALC!A818*Fdata, IF(F_default=1,G869+(4*Fnotch-0)/8192,G869+(F_stop-F_start)/8192) )</f>
        <v>25468.75</v>
      </c>
      <c r="H870" s="120">
        <f ca="1">IF(FilterType="FIR", OFFSET(PRE_CALC!B818,0,DEC_RATE), C870)</f>
        <v>-7.2472735431499996E-4</v>
      </c>
    </row>
    <row r="871" spans="2:8" x14ac:dyDescent="0.2">
      <c r="B871" s="45">
        <f>IF(FilterType="FIR", IF(Extend_fmod, PRE_CALC!I819*Fm, PRE_CALC!A819*Fdata), IF(F_default=1,B870+(4*Fnotch-0)/8192,B870+(F_stop-F_start)/8192) )</f>
        <v>25500</v>
      </c>
      <c r="C871" s="39">
        <f t="shared" si="37"/>
        <v>-5.2341370193666817E-2</v>
      </c>
      <c r="D871" s="84">
        <f ca="1">IF(FilterType="FIR", IF(Extend_fmod=1,OFFSET(PRE_CALC!J819,0,DEC_RATE), OFFSET(PRE_CALC!B819,0,DEC_RATE)), C871)</f>
        <v>-7.6076887424199996E-4</v>
      </c>
      <c r="E871" s="84">
        <f t="shared" ca="1" si="38"/>
        <v>25500</v>
      </c>
      <c r="F871" s="84">
        <f t="shared" ca="1" si="36"/>
        <v>-7.6076887424199996E-4</v>
      </c>
      <c r="G871" s="119">
        <f>IF(FilterType="FIR",  PRE_CALC!A819*Fdata, IF(F_default=1,G870+(4*Fnotch-0)/8192,G870+(F_stop-F_start)/8192) )</f>
        <v>25500</v>
      </c>
      <c r="H871" s="120">
        <f ca="1">IF(FilterType="FIR", OFFSET(PRE_CALC!B819,0,DEC_RATE), C871)</f>
        <v>-7.6076887424199996E-4</v>
      </c>
    </row>
    <row r="872" spans="2:8" x14ac:dyDescent="0.2">
      <c r="B872" s="45">
        <f>IF(FilterType="FIR", IF(Extend_fmod, PRE_CALC!I820*Fm, PRE_CALC!A820*Fdata), IF(F_default=1,B871+(4*Fnotch-0)/8192,B871+(F_stop-F_start)/8192) )</f>
        <v>25531.25</v>
      </c>
      <c r="C872" s="39">
        <f t="shared" si="37"/>
        <v>-5.2469763151466745E-2</v>
      </c>
      <c r="D872" s="84">
        <f ca="1">IF(FilterType="FIR", IF(Extend_fmod=1,OFFSET(PRE_CALC!J820,0,DEC_RATE), OFFSET(PRE_CALC!B820,0,DEC_RATE)), C872)</f>
        <v>-7.9682119498500001E-4</v>
      </c>
      <c r="E872" s="84">
        <f t="shared" ca="1" si="38"/>
        <v>25531.25</v>
      </c>
      <c r="F872" s="84">
        <f t="shared" ca="1" si="36"/>
        <v>-7.9682119498500001E-4</v>
      </c>
      <c r="G872" s="119">
        <f>IF(FilterType="FIR",  PRE_CALC!A820*Fdata, IF(F_default=1,G871+(4*Fnotch-0)/8192,G871+(F_stop-F_start)/8192) )</f>
        <v>25531.25</v>
      </c>
      <c r="H872" s="120">
        <f ca="1">IF(FilterType="FIR", OFFSET(PRE_CALC!B820,0,DEC_RATE), C872)</f>
        <v>-7.9682119498500001E-4</v>
      </c>
    </row>
    <row r="873" spans="2:8" x14ac:dyDescent="0.2">
      <c r="B873" s="45">
        <f>IF(FilterType="FIR", IF(Extend_fmod, PRE_CALC!I821*Fm, PRE_CALC!A821*Fdata), IF(F_default=1,B872+(4*Fnotch-0)/8192,B872+(F_stop-F_start)/8192) )</f>
        <v>25562.5</v>
      </c>
      <c r="C873" s="39">
        <f t="shared" si="37"/>
        <v>-5.2598313488051225E-2</v>
      </c>
      <c r="D873" s="84">
        <f ca="1">IF(FilterType="FIR", IF(Extend_fmod=1,OFFSET(PRE_CALC!J821,0,DEC_RATE), OFFSET(PRE_CALC!B821,0,DEC_RATE)), C873)</f>
        <v>-8.3286876572100002E-4</v>
      </c>
      <c r="E873" s="84">
        <f t="shared" ca="1" si="38"/>
        <v>25562.5</v>
      </c>
      <c r="F873" s="84">
        <f t="shared" ca="1" si="36"/>
        <v>-8.3286876572100002E-4</v>
      </c>
      <c r="G873" s="119">
        <f>IF(FilterType="FIR",  PRE_CALC!A821*Fdata, IF(F_default=1,G872+(4*Fnotch-0)/8192,G872+(F_stop-F_start)/8192) )</f>
        <v>25562.5</v>
      </c>
      <c r="H873" s="120">
        <f ca="1">IF(FilterType="FIR", OFFSET(PRE_CALC!B821,0,DEC_RATE), C873)</f>
        <v>-8.3286876572100002E-4</v>
      </c>
    </row>
    <row r="874" spans="2:8" x14ac:dyDescent="0.2">
      <c r="B874" s="45">
        <f>IF(FilterType="FIR", IF(Extend_fmod, PRE_CALC!I822*Fm, PRE_CALC!A822*Fdata), IF(F_default=1,B873+(4*Fnotch-0)/8192,B873+(F_stop-F_start)/8192) )</f>
        <v>25593.75</v>
      </c>
      <c r="C874" s="39">
        <f t="shared" si="37"/>
        <v>-5.2727021203906661E-2</v>
      </c>
      <c r="D874" s="84">
        <f ca="1">IF(FilterType="FIR", IF(Extend_fmod=1,OFFSET(PRE_CALC!J822,0,DEC_RATE), OFFSET(PRE_CALC!B822,0,DEC_RATE)), C874)</f>
        <v>-8.68896036302E-4</v>
      </c>
      <c r="E874" s="84">
        <f t="shared" ca="1" si="38"/>
        <v>25593.75</v>
      </c>
      <c r="F874" s="84">
        <f t="shared" ca="1" si="36"/>
        <v>-8.68896036302E-4</v>
      </c>
      <c r="G874" s="119">
        <f>IF(FilterType="FIR",  PRE_CALC!A822*Fdata, IF(F_default=1,G873+(4*Fnotch-0)/8192,G873+(F_stop-F_start)/8192) )</f>
        <v>25593.75</v>
      </c>
      <c r="H874" s="120">
        <f ca="1">IF(FilterType="FIR", OFFSET(PRE_CALC!B822,0,DEC_RATE), C874)</f>
        <v>-8.68896036302E-4</v>
      </c>
    </row>
    <row r="875" spans="2:8" x14ac:dyDescent="0.2">
      <c r="B875" s="45">
        <f>IF(FilterType="FIR", IF(Extend_fmod, PRE_CALC!I823*Fm, PRE_CALC!A823*Fdata), IF(F_default=1,B874+(4*Fnotch-0)/8192,B874+(F_stop-F_start)/8192) )</f>
        <v>25625</v>
      </c>
      <c r="C875" s="39">
        <f t="shared" si="37"/>
        <v>-5.2855886299506466E-2</v>
      </c>
      <c r="D875" s="84">
        <f ca="1">IF(FilterType="FIR", IF(Extend_fmod=1,OFFSET(PRE_CALC!J823,0,DEC_RATE), OFFSET(PRE_CALC!B823,0,DEC_RATE)), C875)</f>
        <v>-9.0488746406299999E-4</v>
      </c>
      <c r="E875" s="84">
        <f t="shared" ca="1" si="38"/>
        <v>25625</v>
      </c>
      <c r="F875" s="84">
        <f t="shared" ca="1" si="36"/>
        <v>-9.0488746406299999E-4</v>
      </c>
      <c r="G875" s="119">
        <f>IF(FilterType="FIR",  PRE_CALC!A823*Fdata, IF(F_default=1,G874+(4*Fnotch-0)/8192,G874+(F_stop-F_start)/8192) )</f>
        <v>25625</v>
      </c>
      <c r="H875" s="120">
        <f ca="1">IF(FilterType="FIR", OFFSET(PRE_CALC!B823,0,DEC_RATE), C875)</f>
        <v>-9.0488746406299999E-4</v>
      </c>
    </row>
    <row r="876" spans="2:8" x14ac:dyDescent="0.2">
      <c r="B876" s="45">
        <f>IF(FilterType="FIR", IF(Extend_fmod, PRE_CALC!I824*Fm, PRE_CALC!A824*Fdata), IF(F_default=1,B875+(4*Fnotch-0)/8192,B875+(F_stop-F_start)/8192) )</f>
        <v>25656.249999871998</v>
      </c>
      <c r="C876" s="39">
        <f t="shared" si="37"/>
        <v>-5.2984908774799812E-2</v>
      </c>
      <c r="D876" s="84">
        <f ca="1">IF(FilterType="FIR", IF(Extend_fmod=1,OFFSET(PRE_CALC!J824,0,DEC_RATE), OFFSET(PRE_CALC!B824,0,DEC_RATE)), C876)</f>
        <v>-9.4082752060100001E-4</v>
      </c>
      <c r="E876" s="84">
        <f t="shared" ca="1" si="38"/>
        <v>25656.249999871998</v>
      </c>
      <c r="F876" s="84">
        <f t="shared" ca="1" si="36"/>
        <v>-9.4082752060100001E-4</v>
      </c>
      <c r="G876" s="119">
        <f>IF(FilterType="FIR",  PRE_CALC!A824*Fdata, IF(F_default=1,G875+(4*Fnotch-0)/8192,G875+(F_stop-F_start)/8192) )</f>
        <v>25656.249999871998</v>
      </c>
      <c r="H876" s="120">
        <f ca="1">IF(FilterType="FIR", OFFSET(PRE_CALC!B824,0,DEC_RATE), C876)</f>
        <v>-9.4082752060100001E-4</v>
      </c>
    </row>
    <row r="877" spans="2:8" x14ac:dyDescent="0.2">
      <c r="B877" s="45">
        <f>IF(FilterType="FIR", IF(Extend_fmod, PRE_CALC!I825*Fm, PRE_CALC!A825*Fdata), IF(F_default=1,B876+(4*Fnotch-0)/8192,B876+(F_stop-F_start)/8192) )</f>
        <v>25687.5</v>
      </c>
      <c r="C877" s="39">
        <f t="shared" si="37"/>
        <v>-5.3114088631869991E-2</v>
      </c>
      <c r="D877" s="84">
        <f ca="1">IF(FilterType="FIR", IF(Extend_fmod=1,OFFSET(PRE_CALC!J825,0,DEC_RATE), OFFSET(PRE_CALC!B825,0,DEC_RATE)), C877)</f>
        <v>-9.7670069859399997E-4</v>
      </c>
      <c r="E877" s="84">
        <f t="shared" ca="1" si="38"/>
        <v>25687.5</v>
      </c>
      <c r="F877" s="84">
        <f t="shared" ca="1" si="36"/>
        <v>-9.7670069859399997E-4</v>
      </c>
      <c r="G877" s="119">
        <f>IF(FilterType="FIR",  PRE_CALC!A825*Fdata, IF(F_default=1,G876+(4*Fnotch-0)/8192,G876+(F_stop-F_start)/8192) )</f>
        <v>25687.5</v>
      </c>
      <c r="H877" s="120">
        <f ca="1">IF(FilterType="FIR", OFFSET(PRE_CALC!B825,0,DEC_RATE), C877)</f>
        <v>-9.7670069859399997E-4</v>
      </c>
    </row>
    <row r="878" spans="2:8" x14ac:dyDescent="0.2">
      <c r="B878" s="45">
        <f>IF(FilterType="FIR", IF(Extend_fmod, PRE_CALC!I826*Fm, PRE_CALC!A826*Fdata), IF(F_default=1,B877+(4*Fnotch-0)/8192,B877+(F_stop-F_start)/8192) )</f>
        <v>25718.750000128002</v>
      </c>
      <c r="C878" s="39">
        <f t="shared" si="37"/>
        <v>-5.324342587012796E-2</v>
      </c>
      <c r="D878" s="84">
        <f ca="1">IF(FilterType="FIR", IF(Extend_fmod=1,OFFSET(PRE_CALC!J826,0,DEC_RATE), OFFSET(PRE_CALC!B826,0,DEC_RATE)), C878)</f>
        <v>-1.01249151856E-3</v>
      </c>
      <c r="E878" s="84">
        <f t="shared" ca="1" si="38"/>
        <v>25718.750000128002</v>
      </c>
      <c r="F878" s="84">
        <f t="shared" ca="1" si="36"/>
        <v>-1.01249151856E-3</v>
      </c>
      <c r="G878" s="119">
        <f>IF(FilterType="FIR",  PRE_CALC!A826*Fdata, IF(F_default=1,G877+(4*Fnotch-0)/8192,G877+(F_stop-F_start)/8192) )</f>
        <v>25718.750000128002</v>
      </c>
      <c r="H878" s="120">
        <f ca="1">IF(FilterType="FIR", OFFSET(PRE_CALC!B826,0,DEC_RATE), C878)</f>
        <v>-1.01249151856E-3</v>
      </c>
    </row>
    <row r="879" spans="2:8" x14ac:dyDescent="0.2">
      <c r="B879" s="45">
        <f>IF(FilterType="FIR", IF(Extend_fmod, PRE_CALC!I827*Fm, PRE_CALC!A827*Fdata), IF(F_default=1,B878+(4*Fnotch-0)/8192,B878+(F_stop-F_start)/8192) )</f>
        <v>25750</v>
      </c>
      <c r="C879" s="39">
        <f t="shared" si="37"/>
        <v>-5.3372920489013355E-2</v>
      </c>
      <c r="D879" s="84">
        <f ca="1">IF(FilterType="FIR", IF(Extend_fmod=1,OFFSET(PRE_CALC!J827,0,DEC_RATE), OFFSET(PRE_CALC!B827,0,DEC_RATE)), C879)</f>
        <v>-1.04818453564E-3</v>
      </c>
      <c r="E879" s="84">
        <f t="shared" ca="1" si="38"/>
        <v>25750</v>
      </c>
      <c r="F879" s="84">
        <f t="shared" ca="1" si="36"/>
        <v>-1.04818453564E-3</v>
      </c>
      <c r="G879" s="119">
        <f>IF(FilterType="FIR",  PRE_CALC!A827*Fdata, IF(F_default=1,G878+(4*Fnotch-0)/8192,G878+(F_stop-F_start)/8192) )</f>
        <v>25750</v>
      </c>
      <c r="H879" s="120">
        <f ca="1">IF(FilterType="FIR", OFFSET(PRE_CALC!B827,0,DEC_RATE), C879)</f>
        <v>-1.04818453564E-3</v>
      </c>
    </row>
    <row r="880" spans="2:8" x14ac:dyDescent="0.2">
      <c r="B880" s="45">
        <f>IF(FilterType="FIR", IF(Extend_fmod, PRE_CALC!I828*Fm, PRE_CALC!A828*Fdata), IF(F_default=1,B879+(4*Fnotch-0)/8192,B879+(F_stop-F_start)/8192) )</f>
        <v>25781.249999871998</v>
      </c>
      <c r="C880" s="39">
        <f t="shared" si="37"/>
        <v>-5.3502572490048597E-2</v>
      </c>
      <c r="D880" s="84">
        <f ca="1">IF(FilterType="FIR", IF(Extend_fmod=1,OFFSET(PRE_CALC!J828,0,DEC_RATE), OFFSET(PRE_CALC!B828,0,DEC_RATE)), C880)</f>
        <v>-1.08376434637E-3</v>
      </c>
      <c r="E880" s="84">
        <f t="shared" ca="1" si="38"/>
        <v>25781.249999871998</v>
      </c>
      <c r="F880" s="84">
        <f t="shared" ca="1" si="36"/>
        <v>-1.08376434637E-3</v>
      </c>
      <c r="G880" s="119">
        <f>IF(FilterType="FIR",  PRE_CALC!A828*Fdata, IF(F_default=1,G879+(4*Fnotch-0)/8192,G879+(F_stop-F_start)/8192) )</f>
        <v>25781.249999871998</v>
      </c>
      <c r="H880" s="120">
        <f ca="1">IF(FilterType="FIR", OFFSET(PRE_CALC!B828,0,DEC_RATE), C880)</f>
        <v>-1.08376434637E-3</v>
      </c>
    </row>
    <row r="881" spans="2:8" x14ac:dyDescent="0.2">
      <c r="B881" s="45">
        <f>IF(FilterType="FIR", IF(Extend_fmod, PRE_CALC!I829*Fm, PRE_CALC!A829*Fdata), IF(F_default=1,B880+(4*Fnotch-0)/8192,B880+(F_stop-F_start)/8192) )</f>
        <v>25812.5</v>
      </c>
      <c r="C881" s="39">
        <f t="shared" si="37"/>
        <v>-5.3632381874803361E-2</v>
      </c>
      <c r="D881" s="84">
        <f ca="1">IF(FilterType="FIR", IF(Extend_fmod=1,OFFSET(PRE_CALC!J829,0,DEC_RATE), OFFSET(PRE_CALC!B829,0,DEC_RATE)), C881)</f>
        <v>-1.1192155953999999E-3</v>
      </c>
      <c r="E881" s="84">
        <f t="shared" ca="1" si="38"/>
        <v>25812.5</v>
      </c>
      <c r="F881" s="84">
        <f t="shared" ca="1" si="36"/>
        <v>-1.1192155953999999E-3</v>
      </c>
      <c r="G881" s="119">
        <f>IF(FilterType="FIR",  PRE_CALC!A829*Fdata, IF(F_default=1,G880+(4*Fnotch-0)/8192,G880+(F_stop-F_start)/8192) )</f>
        <v>25812.5</v>
      </c>
      <c r="H881" s="120">
        <f ca="1">IF(FilterType="FIR", OFFSET(PRE_CALC!B829,0,DEC_RATE), C881)</f>
        <v>-1.1192155953999999E-3</v>
      </c>
    </row>
    <row r="882" spans="2:8" x14ac:dyDescent="0.2">
      <c r="B882" s="45">
        <f>IF(FilterType="FIR", IF(Extend_fmod, PRE_CALC!I830*Fm, PRE_CALC!A830*Fdata), IF(F_default=1,B881+(4*Fnotch-0)/8192,B881+(F_stop-F_start)/8192) )</f>
        <v>25843.750000128002</v>
      </c>
      <c r="C882" s="39">
        <f t="shared" si="37"/>
        <v>-5.3762348642687093E-2</v>
      </c>
      <c r="D882" s="84">
        <f ca="1">IF(FilterType="FIR", IF(Extend_fmod=1,OFFSET(PRE_CALC!J830,0,DEC_RATE), OFFSET(PRE_CALC!B830,0,DEC_RATE)), C882)</f>
        <v>-1.1545229822399999E-3</v>
      </c>
      <c r="E882" s="84">
        <f t="shared" ca="1" si="38"/>
        <v>25843.750000128002</v>
      </c>
      <c r="F882" s="84">
        <f t="shared" ca="1" si="36"/>
        <v>-1.1545229822399999E-3</v>
      </c>
      <c r="G882" s="119">
        <f>IF(FilterType="FIR",  PRE_CALC!A830*Fdata, IF(F_default=1,G881+(4*Fnotch-0)/8192,G881+(F_stop-F_start)/8192) )</f>
        <v>25843.750000128002</v>
      </c>
      <c r="H882" s="120">
        <f ca="1">IF(FilterType="FIR", OFFSET(PRE_CALC!B830,0,DEC_RATE), C882)</f>
        <v>-1.1545229822399999E-3</v>
      </c>
    </row>
    <row r="883" spans="2:8" x14ac:dyDescent="0.2">
      <c r="B883" s="45">
        <f>IF(FilterType="FIR", IF(Extend_fmod, PRE_CALC!I831*Fm, PRE_CALC!A831*Fdata), IF(F_default=1,B882+(4*Fnotch-0)/8192,B882+(F_stop-F_start)/8192) )</f>
        <v>25875</v>
      </c>
      <c r="C883" s="39">
        <f t="shared" si="37"/>
        <v>-5.3892472793120462E-2</v>
      </c>
      <c r="D883" s="84">
        <f ca="1">IF(FilterType="FIR", IF(Extend_fmod=1,OFFSET(PRE_CALC!J831,0,DEC_RATE), OFFSET(PRE_CALC!B831,0,DEC_RATE)), C883)</f>
        <v>-1.18967126794E-3</v>
      </c>
      <c r="E883" s="84">
        <f t="shared" ca="1" si="38"/>
        <v>25875</v>
      </c>
      <c r="F883" s="84">
        <f t="shared" ca="1" si="36"/>
        <v>-1.18967126794E-3</v>
      </c>
      <c r="G883" s="119">
        <f>IF(FilterType="FIR",  PRE_CALC!A831*Fdata, IF(F_default=1,G882+(4*Fnotch-0)/8192,G882+(F_stop-F_start)/8192) )</f>
        <v>25875</v>
      </c>
      <c r="H883" s="120">
        <f ca="1">IF(FilterType="FIR", OFFSET(PRE_CALC!B831,0,DEC_RATE), C883)</f>
        <v>-1.18967126794E-3</v>
      </c>
    </row>
    <row r="884" spans="2:8" x14ac:dyDescent="0.2">
      <c r="B884" s="45">
        <f>IF(FilterType="FIR", IF(Extend_fmod, PRE_CALC!I832*Fm, PRE_CALC!A832*Fdata), IF(F_default=1,B883+(4*Fnotch-0)/8192,B883+(F_stop-F_start)/8192) )</f>
        <v>25906.249999871998</v>
      </c>
      <c r="C884" s="39">
        <f t="shared" si="37"/>
        <v>-5.4022754327668204E-2</v>
      </c>
      <c r="D884" s="84">
        <f ca="1">IF(FilterType="FIR", IF(Extend_fmod=1,OFFSET(PRE_CALC!J832,0,DEC_RATE), OFFSET(PRE_CALC!B832,0,DEC_RATE)), C884)</f>
        <v>-1.2246452817800001E-3</v>
      </c>
      <c r="E884" s="84">
        <f t="shared" ca="1" si="38"/>
        <v>25906.249999871998</v>
      </c>
      <c r="F884" s="84">
        <f t="shared" ca="1" si="36"/>
        <v>-1.2246452817800001E-3</v>
      </c>
      <c r="G884" s="119">
        <f>IF(FilterType="FIR",  PRE_CALC!A832*Fdata, IF(F_default=1,G883+(4*Fnotch-0)/8192,G883+(F_stop-F_start)/8192) )</f>
        <v>25906.249999871998</v>
      </c>
      <c r="H884" s="120">
        <f ca="1">IF(FilterType="FIR", OFFSET(PRE_CALC!B832,0,DEC_RATE), C884)</f>
        <v>-1.2246452817800001E-3</v>
      </c>
    </row>
    <row r="885" spans="2:8" x14ac:dyDescent="0.2">
      <c r="B885" s="45">
        <f>IF(FilterType="FIR", IF(Extend_fmod, PRE_CALC!I833*Fm, PRE_CALC!A833*Fdata), IF(F_default=1,B884+(4*Fnotch-0)/8192,B884+(F_stop-F_start)/8192) )</f>
        <v>25937.5</v>
      </c>
      <c r="C885" s="39">
        <f t="shared" si="37"/>
        <v>-5.4153193247858812E-2</v>
      </c>
      <c r="D885" s="84">
        <f ca="1">IF(FilterType="FIR", IF(Extend_fmod=1,OFFSET(PRE_CALC!J833,0,DEC_RATE), OFFSET(PRE_CALC!B833,0,DEC_RATE)), C885)</f>
        <v>-1.25942992791E-3</v>
      </c>
      <c r="E885" s="84">
        <f t="shared" ca="1" si="38"/>
        <v>25937.5</v>
      </c>
      <c r="F885" s="84">
        <f t="shared" ca="1" si="36"/>
        <v>-1.25942992791E-3</v>
      </c>
      <c r="G885" s="119">
        <f>IF(FilterType="FIR",  PRE_CALC!A833*Fdata, IF(F_default=1,G884+(4*Fnotch-0)/8192,G884+(F_stop-F_start)/8192) )</f>
        <v>25937.5</v>
      </c>
      <c r="H885" s="120">
        <f ca="1">IF(FilterType="FIR", OFFSET(PRE_CALC!B833,0,DEC_RATE), C885)</f>
        <v>-1.25942992791E-3</v>
      </c>
    </row>
    <row r="886" spans="2:8" x14ac:dyDescent="0.2">
      <c r="B886" s="45">
        <f>IF(FilterType="FIR", IF(Extend_fmod, PRE_CALC!I834*Fm, PRE_CALC!A834*Fdata), IF(F_default=1,B885+(4*Fnotch-0)/8192,B885+(F_stop-F_start)/8192) )</f>
        <v>25968.750000128002</v>
      </c>
      <c r="C886" s="39">
        <f t="shared" si="37"/>
        <v>-5.4283789553152634E-2</v>
      </c>
      <c r="D886" s="84">
        <f ca="1">IF(FilterType="FIR", IF(Extend_fmod=1,OFFSET(PRE_CALC!J834,0,DEC_RATE), OFFSET(PRE_CALC!B834,0,DEC_RATE)), C886)</f>
        <v>-1.2940101919599999E-3</v>
      </c>
      <c r="E886" s="84">
        <f t="shared" ca="1" si="38"/>
        <v>25968.750000128002</v>
      </c>
      <c r="F886" s="84">
        <f t="shared" ca="1" si="36"/>
        <v>-1.2940101919599999E-3</v>
      </c>
      <c r="G886" s="119">
        <f>IF(FilterType="FIR",  PRE_CALC!A834*Fdata, IF(F_default=1,G885+(4*Fnotch-0)/8192,G885+(F_stop-F_start)/8192) )</f>
        <v>25968.750000128002</v>
      </c>
      <c r="H886" s="120">
        <f ca="1">IF(FilterType="FIR", OFFSET(PRE_CALC!B834,0,DEC_RATE), C886)</f>
        <v>-1.2940101919599999E-3</v>
      </c>
    </row>
    <row r="887" spans="2:8" x14ac:dyDescent="0.2">
      <c r="B887" s="45">
        <f>IF(FilterType="FIR", IF(Extend_fmod, PRE_CALC!I835*Fm, PRE_CALC!A835*Fdata), IF(F_default=1,B886+(4*Fnotch-0)/8192,B886+(F_stop-F_start)/8192) )</f>
        <v>26000</v>
      </c>
      <c r="C887" s="39">
        <f t="shared" si="37"/>
        <v>-5.4414543242928104E-2</v>
      </c>
      <c r="D887" s="84">
        <f ca="1">IF(FilterType="FIR", IF(Extend_fmod=1,OFFSET(PRE_CALC!J835,0,DEC_RATE), OFFSET(PRE_CALC!B835,0,DEC_RATE)), C887)</f>
        <v>-1.3283711476399999E-3</v>
      </c>
      <c r="E887" s="84">
        <f t="shared" ca="1" si="38"/>
        <v>26000</v>
      </c>
      <c r="F887" s="84">
        <f t="shared" ref="F887:F950" ca="1" si="39">IF(G887&lt;=F_PB,H887, OFFSET(H:H,MATCH(F_PB-0.0001,G:G),0,1))</f>
        <v>-1.3283711476399999E-3</v>
      </c>
      <c r="G887" s="119">
        <f>IF(FilterType="FIR",  PRE_CALC!A835*Fdata, IF(F_default=1,G886+(4*Fnotch-0)/8192,G886+(F_stop-F_start)/8192) )</f>
        <v>26000</v>
      </c>
      <c r="H887" s="120">
        <f ca="1">IF(FilterType="FIR", OFFSET(PRE_CALC!B835,0,DEC_RATE), C887)</f>
        <v>-1.3283711476399999E-3</v>
      </c>
    </row>
    <row r="888" spans="2:8" x14ac:dyDescent="0.2">
      <c r="B888" s="45">
        <f>IF(FilterType="FIR", IF(Extend_fmod, PRE_CALC!I836*Fm, PRE_CALC!A836*Fdata), IF(F_default=1,B887+(4*Fnotch-0)/8192,B887+(F_stop-F_start)/8192) )</f>
        <v>26031.249999871998</v>
      </c>
      <c r="C888" s="39">
        <f t="shared" ref="C888:C951" si="40">MAX(20*LOG(ABS(   (1/s_dec*SIN(s_dec*$B888/Fm*PI())/SIN($B888/Fm*PI()))^(order-1) * (1/s_dec2*SIN(s_dec2*$B888/Fm*PI())/SIN($B888/Fm*PI()))  )), -160)</f>
        <v>-5.4545454318762121E-2</v>
      </c>
      <c r="D888" s="84">
        <f ca="1">IF(FilterType="FIR", IF(Extend_fmod=1,OFFSET(PRE_CALC!J836,0,DEC_RATE), OFFSET(PRE_CALC!B836,0,DEC_RATE)), C888)</f>
        <v>-1.3624979632700001E-3</v>
      </c>
      <c r="E888" s="84">
        <f t="shared" ref="E888:E951" ca="1" si="41">IF(G888&lt;=F_PB,G888, OFFSET(G:G,MATCH(F_PB-0.0001,G:G),0,1) )</f>
        <v>26031.249999871998</v>
      </c>
      <c r="F888" s="84">
        <f t="shared" ca="1" si="39"/>
        <v>-1.3624979632700001E-3</v>
      </c>
      <c r="G888" s="119">
        <f>IF(FilterType="FIR",  PRE_CALC!A836*Fdata, IF(F_default=1,G887+(4*Fnotch-0)/8192,G887+(F_stop-F_start)/8192) )</f>
        <v>26031.249999871998</v>
      </c>
      <c r="H888" s="120">
        <f ca="1">IF(FilterType="FIR", OFFSET(PRE_CALC!B836,0,DEC_RATE), C888)</f>
        <v>-1.3624979632700001E-3</v>
      </c>
    </row>
    <row r="889" spans="2:8" x14ac:dyDescent="0.2">
      <c r="B889" s="45">
        <f>IF(FilterType="FIR", IF(Extend_fmod, PRE_CALC!I837*Fm, PRE_CALC!A837*Fdata), IF(F_default=1,B888+(4*Fnotch-0)/8192,B888+(F_stop-F_start)/8192) )</f>
        <v>26062.5</v>
      </c>
      <c r="C889" s="39">
        <f t="shared" si="40"/>
        <v>-5.4676522782221605E-2</v>
      </c>
      <c r="D889" s="84">
        <f ca="1">IF(FilterType="FIR", IF(Extend_fmod=1,OFFSET(PRE_CALC!J837,0,DEC_RATE), OFFSET(PRE_CALC!B837,0,DEC_RATE)), C889)</f>
        <v>-1.39637590826E-3</v>
      </c>
      <c r="E889" s="84">
        <f t="shared" ca="1" si="41"/>
        <v>26062.5</v>
      </c>
      <c r="F889" s="84">
        <f t="shared" ca="1" si="39"/>
        <v>-1.39637590826E-3</v>
      </c>
      <c r="G889" s="119">
        <f>IF(FilterType="FIR",  PRE_CALC!A837*Fdata, IF(F_default=1,G888+(4*Fnotch-0)/8192,G888+(F_stop-F_start)/8192) )</f>
        <v>26062.5</v>
      </c>
      <c r="H889" s="120">
        <f ca="1">IF(FilterType="FIR", OFFSET(PRE_CALC!B837,0,DEC_RATE), C889)</f>
        <v>-1.39637590826E-3</v>
      </c>
    </row>
    <row r="890" spans="2:8" x14ac:dyDescent="0.2">
      <c r="B890" s="45">
        <f>IF(FilterType="FIR", IF(Extend_fmod, PRE_CALC!I838*Fm, PRE_CALC!A838*Fdata), IF(F_default=1,B889+(4*Fnotch-0)/8192,B889+(F_stop-F_start)/8192) )</f>
        <v>26093.750000128002</v>
      </c>
      <c r="C890" s="39">
        <f t="shared" si="40"/>
        <v>-5.480774863271299E-2</v>
      </c>
      <c r="D890" s="84">
        <f ca="1">IF(FilterType="FIR", IF(Extend_fmod=1,OFFSET(PRE_CALC!J838,0,DEC_RATE), OFFSET(PRE_CALC!B838,0,DEC_RATE)), C890)</f>
        <v>-1.4299903596100001E-3</v>
      </c>
      <c r="E890" s="84">
        <f t="shared" ca="1" si="41"/>
        <v>26093.750000128002</v>
      </c>
      <c r="F890" s="84">
        <f t="shared" ca="1" si="39"/>
        <v>-1.4299903596100001E-3</v>
      </c>
      <c r="G890" s="119">
        <f>IF(FilterType="FIR",  PRE_CALC!A838*Fdata, IF(F_default=1,G889+(4*Fnotch-0)/8192,G889+(F_stop-F_start)/8192) )</f>
        <v>26093.750000128002</v>
      </c>
      <c r="H890" s="120">
        <f ca="1">IF(FilterType="FIR", OFFSET(PRE_CALC!B838,0,DEC_RATE), C890)</f>
        <v>-1.4299903596100001E-3</v>
      </c>
    </row>
    <row r="891" spans="2:8" x14ac:dyDescent="0.2">
      <c r="B891" s="45">
        <f>IF(FilterType="FIR", IF(Extend_fmod, PRE_CALC!I839*Fm, PRE_CALC!A839*Fdata), IF(F_default=1,B890+(4*Fnotch-0)/8192,B890+(F_stop-F_start)/8192) )</f>
        <v>26125</v>
      </c>
      <c r="C891" s="39">
        <f t="shared" si="40"/>
        <v>-5.4939131869664599E-2</v>
      </c>
      <c r="D891" s="84">
        <f ca="1">IF(FilterType="FIR", IF(Extend_fmod=1,OFFSET(PRE_CALC!J839,0,DEC_RATE), OFFSET(PRE_CALC!B839,0,DEC_RATE)), C891)</f>
        <v>-1.4633268083099999E-3</v>
      </c>
      <c r="E891" s="84">
        <f t="shared" ca="1" si="41"/>
        <v>26125</v>
      </c>
      <c r="F891" s="84">
        <f t="shared" ca="1" si="39"/>
        <v>-1.4633268083099999E-3</v>
      </c>
      <c r="G891" s="119">
        <f>IF(FilterType="FIR",  PRE_CALC!A839*Fdata, IF(F_default=1,G890+(4*Fnotch-0)/8192,G890+(F_stop-F_start)/8192) )</f>
        <v>26125</v>
      </c>
      <c r="H891" s="120">
        <f ca="1">IF(FilterType="FIR", OFFSET(PRE_CALC!B839,0,DEC_RATE), C891)</f>
        <v>-1.4633268083099999E-3</v>
      </c>
    </row>
    <row r="892" spans="2:8" x14ac:dyDescent="0.2">
      <c r="B892" s="45">
        <f>IF(FilterType="FIR", IF(Extend_fmod, PRE_CALC!I840*Fm, PRE_CALC!A840*Fdata), IF(F_default=1,B891+(4*Fnotch-0)/8192,B891+(F_stop-F_start)/8192) )</f>
        <v>26156.249999871998</v>
      </c>
      <c r="C892" s="39">
        <f t="shared" si="40"/>
        <v>-5.5070672494624814E-2</v>
      </c>
      <c r="D892" s="84">
        <f ca="1">IF(FilterType="FIR", IF(Extend_fmod=1,OFFSET(PRE_CALC!J840,0,DEC_RATE), OFFSET(PRE_CALC!B840,0,DEC_RATE)), C892)</f>
        <v>-1.4963708656900001E-3</v>
      </c>
      <c r="E892" s="84">
        <f t="shared" ca="1" si="41"/>
        <v>26156.249999871998</v>
      </c>
      <c r="F892" s="84">
        <f t="shared" ca="1" si="39"/>
        <v>-1.4963708656900001E-3</v>
      </c>
      <c r="G892" s="119">
        <f>IF(FilterType="FIR",  PRE_CALC!A840*Fdata, IF(F_default=1,G891+(4*Fnotch-0)/8192,G891+(F_stop-F_start)/8192) )</f>
        <v>26156.249999871998</v>
      </c>
      <c r="H892" s="120">
        <f ca="1">IF(FilterType="FIR", OFFSET(PRE_CALC!B840,0,DEC_RATE), C892)</f>
        <v>-1.4963708656900001E-3</v>
      </c>
    </row>
    <row r="893" spans="2:8" x14ac:dyDescent="0.2">
      <c r="B893" s="45">
        <f>IF(FilterType="FIR", IF(Extend_fmod, PRE_CALC!I841*Fm, PRE_CALC!A841*Fdata), IF(F_default=1,B892+(4*Fnotch-0)/8192,B892+(F_stop-F_start)/8192) )</f>
        <v>26187.5</v>
      </c>
      <c r="C893" s="39">
        <f t="shared" si="40"/>
        <v>-5.5202370509194063E-2</v>
      </c>
      <c r="D893" s="84">
        <f ca="1">IF(FilterType="FIR", IF(Extend_fmod=1,OFFSET(PRE_CALC!J841,0,DEC_RATE), OFFSET(PRE_CALC!B841,0,DEC_RATE)), C893)</f>
        <v>-1.5291082697500001E-3</v>
      </c>
      <c r="E893" s="84">
        <f t="shared" ca="1" si="41"/>
        <v>26187.5</v>
      </c>
      <c r="F893" s="84">
        <f t="shared" ca="1" si="39"/>
        <v>-1.5291082697500001E-3</v>
      </c>
      <c r="G893" s="119">
        <f>IF(FilterType="FIR",  PRE_CALC!A841*Fdata, IF(F_default=1,G892+(4*Fnotch-0)/8192,G892+(F_stop-F_start)/8192) )</f>
        <v>26187.5</v>
      </c>
      <c r="H893" s="120">
        <f ca="1">IF(FilterType="FIR", OFFSET(PRE_CALC!B841,0,DEC_RATE), C893)</f>
        <v>-1.5291082697500001E-3</v>
      </c>
    </row>
    <row r="894" spans="2:8" x14ac:dyDescent="0.2">
      <c r="B894" s="45">
        <f>IF(FilterType="FIR", IF(Extend_fmod, PRE_CALC!I842*Fm, PRE_CALC!A842*Fdata), IF(F_default=1,B893+(4*Fnotch-0)/8192,B893+(F_stop-F_start)/8192) )</f>
        <v>26218.750000128002</v>
      </c>
      <c r="C894" s="39">
        <f t="shared" si="40"/>
        <v>-5.533422591275497E-2</v>
      </c>
      <c r="D894" s="84">
        <f ca="1">IF(FilterType="FIR", IF(Extend_fmod=1,OFFSET(PRE_CALC!J842,0,DEC_RATE), OFFSET(PRE_CALC!B842,0,DEC_RATE)), C894)</f>
        <v>-1.56152489141E-3</v>
      </c>
      <c r="E894" s="84">
        <f t="shared" ca="1" si="41"/>
        <v>26218.750000128002</v>
      </c>
      <c r="F894" s="84">
        <f t="shared" ca="1" si="39"/>
        <v>-1.56152489141E-3</v>
      </c>
      <c r="G894" s="119">
        <f>IF(FilterType="FIR",  PRE_CALC!A842*Fdata, IF(F_default=1,G893+(4*Fnotch-0)/8192,G893+(F_stop-F_start)/8192) )</f>
        <v>26218.750000128002</v>
      </c>
      <c r="H894" s="120">
        <f ca="1">IF(FilterType="FIR", OFFSET(PRE_CALC!B842,0,DEC_RATE), C894)</f>
        <v>-1.56152489141E-3</v>
      </c>
    </row>
    <row r="895" spans="2:8" x14ac:dyDescent="0.2">
      <c r="B895" s="45">
        <f>IF(FilterType="FIR", IF(Extend_fmod, PRE_CALC!I843*Fm, PRE_CALC!A843*Fdata), IF(F_default=1,B894+(4*Fnotch-0)/8192,B894+(F_stop-F_start)/8192) )</f>
        <v>26250</v>
      </c>
      <c r="C895" s="39">
        <f t="shared" si="40"/>
        <v>-5.546623870472947E-2</v>
      </c>
      <c r="D895" s="84">
        <f ca="1">IF(FilterType="FIR", IF(Extend_fmod=1,OFFSET(PRE_CALC!J843,0,DEC_RATE), OFFSET(PRE_CALC!B843,0,DEC_RATE)), C895)</f>
        <v>-1.5936067407299999E-3</v>
      </c>
      <c r="E895" s="84">
        <f t="shared" ca="1" si="41"/>
        <v>26250</v>
      </c>
      <c r="F895" s="84">
        <f t="shared" ca="1" si="39"/>
        <v>-1.5936067407299999E-3</v>
      </c>
      <c r="G895" s="119">
        <f>IF(FilterType="FIR",  PRE_CALC!A843*Fdata, IF(F_default=1,G894+(4*Fnotch-0)/8192,G894+(F_stop-F_start)/8192) )</f>
        <v>26250</v>
      </c>
      <c r="H895" s="120">
        <f ca="1">IF(FilterType="FIR", OFFSET(PRE_CALC!B843,0,DEC_RATE), C895)</f>
        <v>-1.5936067407299999E-3</v>
      </c>
    </row>
    <row r="896" spans="2:8" x14ac:dyDescent="0.2">
      <c r="B896" s="45">
        <f>IF(FilterType="FIR", IF(Extend_fmod, PRE_CALC!I844*Fm, PRE_CALC!A844*Fdata), IF(F_default=1,B895+(4*Fnotch-0)/8192,B895+(F_stop-F_start)/8192) )</f>
        <v>26281.249999871998</v>
      </c>
      <c r="C896" s="39">
        <f t="shared" si="40"/>
        <v>-5.5598408886707223E-2</v>
      </c>
      <c r="D896" s="84">
        <f ca="1">IF(FilterType="FIR", IF(Extend_fmod=1,OFFSET(PRE_CALC!J844,0,DEC_RATE), OFFSET(PRE_CALC!B844,0,DEC_RATE)), C896)</f>
        <v>-1.62533997301E-3</v>
      </c>
      <c r="E896" s="84">
        <f t="shared" ca="1" si="41"/>
        <v>26281.249999871998</v>
      </c>
      <c r="F896" s="84">
        <f t="shared" ca="1" si="39"/>
        <v>-1.62533997301E-3</v>
      </c>
      <c r="G896" s="119">
        <f>IF(FilterType="FIR",  PRE_CALC!A844*Fdata, IF(F_default=1,G895+(4*Fnotch-0)/8192,G895+(F_stop-F_start)/8192) )</f>
        <v>26281.249999871998</v>
      </c>
      <c r="H896" s="120">
        <f ca="1">IF(FilterType="FIR", OFFSET(PRE_CALC!B844,0,DEC_RATE), C896)</f>
        <v>-1.62533997301E-3</v>
      </c>
    </row>
    <row r="897" spans="2:8" x14ac:dyDescent="0.2">
      <c r="B897" s="45">
        <f>IF(FilterType="FIR", IF(Extend_fmod, PRE_CALC!I845*Fm, PRE_CALC!A845*Fdata), IF(F_default=1,B896+(4*Fnotch-0)/8192,B896+(F_stop-F_start)/8192) )</f>
        <v>26312.5</v>
      </c>
      <c r="C897" s="39">
        <f t="shared" si="40"/>
        <v>-5.5730736460239745E-2</v>
      </c>
      <c r="D897" s="84">
        <f ca="1">IF(FilterType="FIR", IF(Extend_fmod=1,OFFSET(PRE_CALC!J845,0,DEC_RATE), OFFSET(PRE_CALC!B845,0,DEC_RATE)), C897)</f>
        <v>-1.65671089495E-3</v>
      </c>
      <c r="E897" s="84">
        <f t="shared" ca="1" si="41"/>
        <v>26312.5</v>
      </c>
      <c r="F897" s="84">
        <f t="shared" ca="1" si="39"/>
        <v>-1.65671089495E-3</v>
      </c>
      <c r="G897" s="119">
        <f>IF(FilterType="FIR",  PRE_CALC!A845*Fdata, IF(F_default=1,G896+(4*Fnotch-0)/8192,G896+(F_stop-F_start)/8192) )</f>
        <v>26312.5</v>
      </c>
      <c r="H897" s="120">
        <f ca="1">IF(FilterType="FIR", OFFSET(PRE_CALC!B845,0,DEC_RATE), C897)</f>
        <v>-1.65671089495E-3</v>
      </c>
    </row>
    <row r="898" spans="2:8" x14ac:dyDescent="0.2">
      <c r="B898" s="45">
        <f>IF(FilterType="FIR", IF(Extend_fmod, PRE_CALC!I846*Fm, PRE_CALC!A846*Fdata), IF(F_default=1,B897+(4*Fnotch-0)/8192,B897+(F_stop-F_start)/8192) )</f>
        <v>26343.750000128002</v>
      </c>
      <c r="C898" s="39">
        <f t="shared" si="40"/>
        <v>-5.5863221424759531E-2</v>
      </c>
      <c r="D898" s="84">
        <f ca="1">IF(FilterType="FIR", IF(Extend_fmod=1,OFFSET(PRE_CALC!J846,0,DEC_RATE), OFFSET(PRE_CALC!B846,0,DEC_RATE)), C898)</f>
        <v>-1.68770597055E-3</v>
      </c>
      <c r="E898" s="84">
        <f t="shared" ca="1" si="41"/>
        <v>26343.750000128002</v>
      </c>
      <c r="F898" s="84">
        <f t="shared" ca="1" si="39"/>
        <v>-1.68770597055E-3</v>
      </c>
      <c r="G898" s="119">
        <f>IF(FilterType="FIR",  PRE_CALC!A846*Fdata, IF(F_default=1,G897+(4*Fnotch-0)/8192,G897+(F_stop-F_start)/8192) )</f>
        <v>26343.750000128002</v>
      </c>
      <c r="H898" s="120">
        <f ca="1">IF(FilterType="FIR", OFFSET(PRE_CALC!B846,0,DEC_RATE), C898)</f>
        <v>-1.68770597055E-3</v>
      </c>
    </row>
    <row r="899" spans="2:8" x14ac:dyDescent="0.2">
      <c r="B899" s="45">
        <f>IF(FilterType="FIR", IF(Extend_fmod, PRE_CALC!I847*Fm, PRE_CALC!A847*Fdata), IF(F_default=1,B898+(4*Fnotch-0)/8192,B898+(F_stop-F_start)/8192) )</f>
        <v>26375</v>
      </c>
      <c r="C899" s="39">
        <f t="shared" si="40"/>
        <v>-5.5995863779673423E-2</v>
      </c>
      <c r="D899" s="84">
        <f ca="1">IF(FilterType="FIR", IF(Extend_fmod=1,OFFSET(PRE_CALC!J847,0,DEC_RATE), OFFSET(PRE_CALC!B847,0,DEC_RATE)), C899)</f>
        <v>-1.71831182719E-3</v>
      </c>
      <c r="E899" s="84">
        <f t="shared" ca="1" si="41"/>
        <v>26375</v>
      </c>
      <c r="F899" s="84">
        <f t="shared" ca="1" si="39"/>
        <v>-1.71831182719E-3</v>
      </c>
      <c r="G899" s="119">
        <f>IF(FilterType="FIR",  PRE_CALC!A847*Fdata, IF(F_default=1,G898+(4*Fnotch-0)/8192,G898+(F_stop-F_start)/8192) )</f>
        <v>26375</v>
      </c>
      <c r="H899" s="120">
        <f ca="1">IF(FilterType="FIR", OFFSET(PRE_CALC!B847,0,DEC_RATE), C899)</f>
        <v>-1.71831182719E-3</v>
      </c>
    </row>
    <row r="900" spans="2:8" x14ac:dyDescent="0.2">
      <c r="B900" s="45">
        <f>IF(FilterType="FIR", IF(Extend_fmod, PRE_CALC!I848*Fm, PRE_CALC!A848*Fdata), IF(F_default=1,B899+(4*Fnotch-0)/8192,B899+(F_stop-F_start)/8192) )</f>
        <v>26406.249999871998</v>
      </c>
      <c r="C900" s="39">
        <f t="shared" si="40"/>
        <v>-5.6128663526547343E-2</v>
      </c>
      <c r="D900" s="84">
        <f ca="1">IF(FilterType="FIR", IF(Extend_fmod=1,OFFSET(PRE_CALC!J848,0,DEC_RATE), OFFSET(PRE_CALC!B848,0,DEC_RATE)), C900)</f>
        <v>-1.74851526137E-3</v>
      </c>
      <c r="E900" s="84">
        <f t="shared" ca="1" si="41"/>
        <v>26406.249999871998</v>
      </c>
      <c r="F900" s="84">
        <f t="shared" ca="1" si="39"/>
        <v>-1.74851526137E-3</v>
      </c>
      <c r="G900" s="119">
        <f>IF(FilterType="FIR",  PRE_CALC!A848*Fdata, IF(F_default=1,G899+(4*Fnotch-0)/8192,G899+(F_stop-F_start)/8192) )</f>
        <v>26406.249999871998</v>
      </c>
      <c r="H900" s="120">
        <f ca="1">IF(FilterType="FIR", OFFSET(PRE_CALC!B848,0,DEC_RATE), C900)</f>
        <v>-1.74851526137E-3</v>
      </c>
    </row>
    <row r="901" spans="2:8" x14ac:dyDescent="0.2">
      <c r="B901" s="45">
        <f>IF(FilterType="FIR", IF(Extend_fmod, PRE_CALC!I849*Fm, PRE_CALC!A849*Fdata), IF(F_default=1,B900+(4*Fnotch-0)/8192,B900+(F_stop-F_start)/8192) )</f>
        <v>26437.5</v>
      </c>
      <c r="C901" s="39">
        <f t="shared" si="40"/>
        <v>-5.6261620666993521E-2</v>
      </c>
      <c r="D901" s="84">
        <f ca="1">IF(FilterType="FIR", IF(Extend_fmod=1,OFFSET(PRE_CALC!J849,0,DEC_RATE), OFFSET(PRE_CALC!B849,0,DEC_RATE)), C901)</f>
        <v>-1.7783032446400001E-3</v>
      </c>
      <c r="E901" s="84">
        <f t="shared" ca="1" si="41"/>
        <v>26437.5</v>
      </c>
      <c r="F901" s="84">
        <f t="shared" ca="1" si="39"/>
        <v>-1.7783032446400001E-3</v>
      </c>
      <c r="G901" s="119">
        <f>IF(FilterType="FIR",  PRE_CALC!A849*Fdata, IF(F_default=1,G900+(4*Fnotch-0)/8192,G900+(F_stop-F_start)/8192) )</f>
        <v>26437.5</v>
      </c>
      <c r="H901" s="120">
        <f ca="1">IF(FilterType="FIR", OFFSET(PRE_CALC!B849,0,DEC_RATE), C901)</f>
        <v>-1.7783032446400001E-3</v>
      </c>
    </row>
    <row r="902" spans="2:8" x14ac:dyDescent="0.2">
      <c r="B902" s="45">
        <f>IF(FilterType="FIR", IF(Extend_fmod, PRE_CALC!I850*Fm, PRE_CALC!A850*Fdata), IF(F_default=1,B901+(4*Fnotch-0)/8192,B901+(F_stop-F_start)/8192) )</f>
        <v>26468.750000128002</v>
      </c>
      <c r="C902" s="39">
        <f t="shared" si="40"/>
        <v>-5.6394735200388568E-2</v>
      </c>
      <c r="D902" s="84">
        <f ca="1">IF(FilterType="FIR", IF(Extend_fmod=1,OFFSET(PRE_CALC!J850,0,DEC_RATE), OFFSET(PRE_CALC!B850,0,DEC_RATE)), C902)</f>
        <v>-1.8076629292400001E-3</v>
      </c>
      <c r="E902" s="84">
        <f t="shared" ca="1" si="41"/>
        <v>26468.750000128002</v>
      </c>
      <c r="F902" s="84">
        <f t="shared" ca="1" si="39"/>
        <v>-1.8076629292400001E-3</v>
      </c>
      <c r="G902" s="119">
        <f>IF(FilterType="FIR",  PRE_CALC!A850*Fdata, IF(F_default=1,G901+(4*Fnotch-0)/8192,G901+(F_stop-F_start)/8192) )</f>
        <v>26468.750000128002</v>
      </c>
      <c r="H902" s="120">
        <f ca="1">IF(FilterType="FIR", OFFSET(PRE_CALC!B850,0,DEC_RATE), C902)</f>
        <v>-1.8076629292400001E-3</v>
      </c>
    </row>
    <row r="903" spans="2:8" x14ac:dyDescent="0.2">
      <c r="B903" s="45">
        <f>IF(FilterType="FIR", IF(Extend_fmod, PRE_CALC!I851*Fm, PRE_CALC!A851*Fdata), IF(F_default=1,B902+(4*Fnotch-0)/8192,B902+(F_stop-F_start)/8192) )</f>
        <v>26500</v>
      </c>
      <c r="C903" s="39">
        <f t="shared" si="40"/>
        <v>-5.6528007126162981E-2</v>
      </c>
      <c r="D903" s="84">
        <f ca="1">IF(FilterType="FIR", IF(Extend_fmod=1,OFFSET(PRE_CALC!J851,0,DEC_RATE), OFFSET(PRE_CALC!B851,0,DEC_RATE)), C903)</f>
        <v>-1.83658165377E-3</v>
      </c>
      <c r="E903" s="84">
        <f t="shared" ca="1" si="41"/>
        <v>26500</v>
      </c>
      <c r="F903" s="84">
        <f t="shared" ca="1" si="39"/>
        <v>-1.83658165377E-3</v>
      </c>
      <c r="G903" s="119">
        <f>IF(FilterType="FIR",  PRE_CALC!A851*Fdata, IF(F_default=1,G902+(4*Fnotch-0)/8192,G902+(F_stop-F_start)/8192) )</f>
        <v>26500</v>
      </c>
      <c r="H903" s="120">
        <f ca="1">IF(FilterType="FIR", OFFSET(PRE_CALC!B851,0,DEC_RATE), C903)</f>
        <v>-1.83658165377E-3</v>
      </c>
    </row>
    <row r="904" spans="2:8" x14ac:dyDescent="0.2">
      <c r="B904" s="45">
        <f>IF(FilterType="FIR", IF(Extend_fmod, PRE_CALC!I852*Fm, PRE_CALC!A852*Fdata), IF(F_default=1,B903+(4*Fnotch-0)/8192,B903+(F_stop-F_start)/8192) )</f>
        <v>26531.249999871998</v>
      </c>
      <c r="C904" s="39">
        <f t="shared" si="40"/>
        <v>-5.6661436445916258E-2</v>
      </c>
      <c r="D904" s="84">
        <f ca="1">IF(FilterType="FIR", IF(Extend_fmod=1,OFFSET(PRE_CALC!J852,0,DEC_RATE), OFFSET(PRE_CALC!B852,0,DEC_RATE)), C904)</f>
        <v>-1.8650469487800001E-3</v>
      </c>
      <c r="E904" s="84">
        <f t="shared" ca="1" si="41"/>
        <v>26531.249999871998</v>
      </c>
      <c r="F904" s="84">
        <f t="shared" ca="1" si="39"/>
        <v>-1.8650469487800001E-3</v>
      </c>
      <c r="G904" s="119">
        <f>IF(FilterType="FIR",  PRE_CALC!A852*Fdata, IF(F_default=1,G903+(4*Fnotch-0)/8192,G903+(F_stop-F_start)/8192) )</f>
        <v>26531.249999871998</v>
      </c>
      <c r="H904" s="120">
        <f ca="1">IF(FilterType="FIR", OFFSET(PRE_CALC!B852,0,DEC_RATE), C904)</f>
        <v>-1.8650469487800001E-3</v>
      </c>
    </row>
    <row r="905" spans="2:8" x14ac:dyDescent="0.2">
      <c r="B905" s="45">
        <f>IF(FilterType="FIR", IF(Extend_fmod, PRE_CALC!I853*Fm, PRE_CALC!A853*Fdata), IF(F_default=1,B904+(4*Fnotch-0)/8192,B904+(F_stop-F_start)/8192) )</f>
        <v>26562.5</v>
      </c>
      <c r="C905" s="39">
        <f t="shared" si="40"/>
        <v>-5.6795023161204834E-2</v>
      </c>
      <c r="D905" s="84">
        <f ca="1">IF(FilterType="FIR", IF(Extend_fmod=1,OFFSET(PRE_CALC!J853,0,DEC_RATE), OFFSET(PRE_CALC!B853,0,DEC_RATE)), C905)</f>
        <v>-1.8930465422599999E-3</v>
      </c>
      <c r="E905" s="84">
        <f t="shared" ca="1" si="41"/>
        <v>26562.5</v>
      </c>
      <c r="F905" s="84">
        <f t="shared" ca="1" si="39"/>
        <v>-1.8930465422599999E-3</v>
      </c>
      <c r="G905" s="119">
        <f>IF(FilterType="FIR",  PRE_CALC!A853*Fdata, IF(F_default=1,G904+(4*Fnotch-0)/8192,G904+(F_stop-F_start)/8192) )</f>
        <v>26562.5</v>
      </c>
      <c r="H905" s="120">
        <f ca="1">IF(FilterType="FIR", OFFSET(PRE_CALC!B853,0,DEC_RATE), C905)</f>
        <v>-1.8930465422599999E-3</v>
      </c>
    </row>
    <row r="906" spans="2:8" x14ac:dyDescent="0.2">
      <c r="B906" s="45">
        <f>IF(FilterType="FIR", IF(Extend_fmod, PRE_CALC!I854*Fm, PRE_CALC!A854*Fdata), IF(F_default=1,B905+(4*Fnotch-0)/8192,B905+(F_stop-F_start)/8192) )</f>
        <v>26593.750000128002</v>
      </c>
      <c r="C906" s="39">
        <f t="shared" si="40"/>
        <v>-5.692876727146589E-2</v>
      </c>
      <c r="D906" s="84">
        <f ca="1">IF(FilterType="FIR", IF(Extend_fmod=1,OFFSET(PRE_CALC!J854,0,DEC_RATE), OFFSET(PRE_CALC!B854,0,DEC_RATE)), C906)</f>
        <v>-1.9205683649899999E-3</v>
      </c>
      <c r="E906" s="84">
        <f t="shared" ca="1" si="41"/>
        <v>26593.750000128002</v>
      </c>
      <c r="F906" s="84">
        <f t="shared" ca="1" si="39"/>
        <v>-1.9205683649899999E-3</v>
      </c>
      <c r="G906" s="119">
        <f>IF(FilterType="FIR",  PRE_CALC!A854*Fdata, IF(F_default=1,G905+(4*Fnotch-0)/8192,G905+(F_stop-F_start)/8192) )</f>
        <v>26593.750000128002</v>
      </c>
      <c r="H906" s="120">
        <f ca="1">IF(FilterType="FIR", OFFSET(PRE_CALC!B854,0,DEC_RATE), C906)</f>
        <v>-1.9205683649899999E-3</v>
      </c>
    </row>
    <row r="907" spans="2:8" x14ac:dyDescent="0.2">
      <c r="B907" s="45">
        <f>IF(FilterType="FIR", IF(Extend_fmod, PRE_CALC!I855*Fm, PRE_CALC!A855*Fdata), IF(F_default=1,B906+(4*Fnotch-0)/8192,B906+(F_stop-F_start)/8192) )</f>
        <v>26625</v>
      </c>
      <c r="C907" s="39">
        <f t="shared" si="40"/>
        <v>-5.7062668776091521E-2</v>
      </c>
      <c r="D907" s="84">
        <f ca="1">IF(FilterType="FIR", IF(Extend_fmod=1,OFFSET(PRE_CALC!J855,0,DEC_RATE), OFFSET(PRE_CALC!B855,0,DEC_RATE)), C907)</f>
        <v>-1.94760055591E-3</v>
      </c>
      <c r="E907" s="84">
        <f t="shared" ca="1" si="41"/>
        <v>26625</v>
      </c>
      <c r="F907" s="84">
        <f t="shared" ca="1" si="39"/>
        <v>-1.94760055591E-3</v>
      </c>
      <c r="G907" s="119">
        <f>IF(FilterType="FIR",  PRE_CALC!A855*Fdata, IF(F_default=1,G906+(4*Fnotch-0)/8192,G906+(F_stop-F_start)/8192) )</f>
        <v>26625</v>
      </c>
      <c r="H907" s="120">
        <f ca="1">IF(FilterType="FIR", OFFSET(PRE_CALC!B855,0,DEC_RATE), C907)</f>
        <v>-1.94760055591E-3</v>
      </c>
    </row>
    <row r="908" spans="2:8" x14ac:dyDescent="0.2">
      <c r="B908" s="45">
        <f>IF(FilterType="FIR", IF(Extend_fmod, PRE_CALC!I856*Fm, PRE_CALC!A856*Fdata), IF(F_default=1,B907+(4*Fnotch-0)/8192,B907+(F_stop-F_start)/8192) )</f>
        <v>26656.249999871998</v>
      </c>
      <c r="C908" s="39">
        <f t="shared" si="40"/>
        <v>-5.719672767666422E-2</v>
      </c>
      <c r="D908" s="84">
        <f ca="1">IF(FilterType="FIR", IF(Extend_fmod=1,OFFSET(PRE_CALC!J856,0,DEC_RATE), OFFSET(PRE_CALC!B856,0,DEC_RATE)), C908)</f>
        <v>-1.9741314673099998E-3</v>
      </c>
      <c r="E908" s="84">
        <f t="shared" ca="1" si="41"/>
        <v>26656.249999871998</v>
      </c>
      <c r="F908" s="84">
        <f t="shared" ca="1" si="39"/>
        <v>-1.9741314673099998E-3</v>
      </c>
      <c r="G908" s="119">
        <f>IF(FilterType="FIR",  PRE_CALC!A856*Fdata, IF(F_default=1,G907+(4*Fnotch-0)/8192,G907+(F_stop-F_start)/8192) )</f>
        <v>26656.249999871998</v>
      </c>
      <c r="H908" s="120">
        <f ca="1">IF(FilterType="FIR", OFFSET(PRE_CALC!B856,0,DEC_RATE), C908)</f>
        <v>-1.9741314673099998E-3</v>
      </c>
    </row>
    <row r="909" spans="2:8" x14ac:dyDescent="0.2">
      <c r="B909" s="45">
        <f>IF(FilterType="FIR", IF(Extend_fmod, PRE_CALC!I857*Fm, PRE_CALC!A857*Fdata), IF(F_default=1,B908+(4*Fnotch-0)/8192,B908+(F_stop-F_start)/8192) )</f>
        <v>26687.5</v>
      </c>
      <c r="C909" s="39">
        <f t="shared" si="40"/>
        <v>-5.7330943974822531E-2</v>
      </c>
      <c r="D909" s="84">
        <f ca="1">IF(FilterType="FIR", IF(Extend_fmod=1,OFFSET(PRE_CALC!J857,0,DEC_RATE), OFFSET(PRE_CALC!B857,0,DEC_RATE)), C909)</f>
        <v>-2.0001496699599999E-3</v>
      </c>
      <c r="E909" s="84">
        <f t="shared" ca="1" si="41"/>
        <v>26687.5</v>
      </c>
      <c r="F909" s="84">
        <f t="shared" ca="1" si="39"/>
        <v>-2.0001496699599999E-3</v>
      </c>
      <c r="G909" s="119">
        <f>IF(FilterType="FIR",  PRE_CALC!A857*Fdata, IF(F_default=1,G908+(4*Fnotch-0)/8192,G908+(F_stop-F_start)/8192) )</f>
        <v>26687.5</v>
      </c>
      <c r="H909" s="120">
        <f ca="1">IF(FilterType="FIR", OFFSET(PRE_CALC!B857,0,DEC_RATE), C909)</f>
        <v>-2.0001496699599999E-3</v>
      </c>
    </row>
    <row r="910" spans="2:8" x14ac:dyDescent="0.2">
      <c r="B910" s="45">
        <f>IF(FilterType="FIR", IF(Extend_fmod, PRE_CALC!I858*Fm, PRE_CALC!A858*Fdata), IF(F_default=1,B909+(4*Fnotch-0)/8192,B909+(F_stop-F_start)/8192) )</f>
        <v>26718.750000128002</v>
      </c>
      <c r="C910" s="39">
        <f t="shared" si="40"/>
        <v>-5.7465317669932153E-2</v>
      </c>
      <c r="D910" s="84">
        <f ca="1">IF(FilterType="FIR", IF(Extend_fmod=1,OFFSET(PRE_CALC!J858,0,DEC_RATE), OFFSET(PRE_CALC!B858,0,DEC_RATE)), C910)</f>
        <v>-2.0256439581599998E-3</v>
      </c>
      <c r="E910" s="84">
        <f t="shared" ca="1" si="41"/>
        <v>26718.750000128002</v>
      </c>
      <c r="F910" s="84">
        <f t="shared" ca="1" si="39"/>
        <v>-2.0256439581599998E-3</v>
      </c>
      <c r="G910" s="119">
        <f>IF(FilterType="FIR",  PRE_CALC!A858*Fdata, IF(F_default=1,G909+(4*Fnotch-0)/8192,G909+(F_stop-F_start)/8192) )</f>
        <v>26718.750000128002</v>
      </c>
      <c r="H910" s="120">
        <f ca="1">IF(FilterType="FIR", OFFSET(PRE_CALC!B858,0,DEC_RATE), C910)</f>
        <v>-2.0256439581599998E-3</v>
      </c>
    </row>
    <row r="911" spans="2:8" x14ac:dyDescent="0.2">
      <c r="B911" s="45">
        <f>IF(FilterType="FIR", IF(Extend_fmod, PRE_CALC!I859*Fm, PRE_CALC!A859*Fdata), IF(F_default=1,B910+(4*Fnotch-0)/8192,B910+(F_stop-F_start)/8192) )</f>
        <v>26750</v>
      </c>
      <c r="C911" s="39">
        <f t="shared" si="40"/>
        <v>-5.7599848761410805E-2</v>
      </c>
      <c r="D911" s="84">
        <f ca="1">IF(FilterType="FIR", IF(Extend_fmod=1,OFFSET(PRE_CALC!J859,0,DEC_RATE), OFFSET(PRE_CALC!B859,0,DEC_RATE)), C911)</f>
        <v>-2.0506033546500001E-3</v>
      </c>
      <c r="E911" s="84">
        <f t="shared" ca="1" si="41"/>
        <v>26750</v>
      </c>
      <c r="F911" s="84">
        <f t="shared" ca="1" si="39"/>
        <v>-2.0506033546500001E-3</v>
      </c>
      <c r="G911" s="119">
        <f>IF(FilterType="FIR",  PRE_CALC!A859*Fdata, IF(F_default=1,G910+(4*Fnotch-0)/8192,G910+(F_stop-F_start)/8192) )</f>
        <v>26750</v>
      </c>
      <c r="H911" s="120">
        <f ca="1">IF(FilterType="FIR", OFFSET(PRE_CALC!B859,0,DEC_RATE), C911)</f>
        <v>-2.0506033546500001E-3</v>
      </c>
    </row>
    <row r="912" spans="2:8" x14ac:dyDescent="0.2">
      <c r="B912" s="45">
        <f>IF(FilterType="FIR", IF(Extend_fmod, PRE_CALC!I860*Fm, PRE_CALC!A860*Fdata), IF(F_default=1,B911+(4*Fnotch-0)/8192,B911+(F_stop-F_start)/8192) )</f>
        <v>26781.249999871998</v>
      </c>
      <c r="C912" s="39">
        <f t="shared" si="40"/>
        <v>-5.7734537250858996E-2</v>
      </c>
      <c r="D912" s="84">
        <f ca="1">IF(FilterType="FIR", IF(Extend_fmod=1,OFFSET(PRE_CALC!J860,0,DEC_RATE), OFFSET(PRE_CALC!B860,0,DEC_RATE)), C912)</f>
        <v>-2.0750171154999999E-3</v>
      </c>
      <c r="E912" s="84">
        <f t="shared" ca="1" si="41"/>
        <v>26781.249999871998</v>
      </c>
      <c r="F912" s="84">
        <f t="shared" ca="1" si="39"/>
        <v>-2.0750171154999999E-3</v>
      </c>
      <c r="G912" s="119">
        <f>IF(FilterType="FIR",  PRE_CALC!A860*Fdata, IF(F_default=1,G911+(4*Fnotch-0)/8192,G911+(F_stop-F_start)/8192) )</f>
        <v>26781.249999871998</v>
      </c>
      <c r="H912" s="120">
        <f ca="1">IF(FilterType="FIR", OFFSET(PRE_CALC!B860,0,DEC_RATE), C912)</f>
        <v>-2.0750171154999999E-3</v>
      </c>
    </row>
    <row r="913" spans="2:8" x14ac:dyDescent="0.2">
      <c r="B913" s="45">
        <f>IF(FilterType="FIR", IF(Extend_fmod, PRE_CALC!I861*Fm, PRE_CALC!A861*Fdata), IF(F_default=1,B912+(4*Fnotch-0)/8192,B912+(F_stop-F_start)/8192) )</f>
        <v>26812.5</v>
      </c>
      <c r="C913" s="39">
        <f t="shared" si="40"/>
        <v>-5.7869383139887584E-2</v>
      </c>
      <c r="D913" s="84">
        <f ca="1">IF(FilterType="FIR", IF(Extend_fmod=1,OFFSET(PRE_CALC!J861,0,DEC_RATE), OFFSET(PRE_CALC!B861,0,DEC_RATE)), C913)</f>
        <v>-2.09887473478E-3</v>
      </c>
      <c r="E913" s="84">
        <f t="shared" ca="1" si="41"/>
        <v>26812.5</v>
      </c>
      <c r="F913" s="84">
        <f t="shared" ca="1" si="39"/>
        <v>-2.09887473478E-3</v>
      </c>
      <c r="G913" s="119">
        <f>IF(FilterType="FIR",  PRE_CALC!A861*Fdata, IF(F_default=1,G912+(4*Fnotch-0)/8192,G912+(F_stop-F_start)/8192) )</f>
        <v>26812.5</v>
      </c>
      <c r="H913" s="120">
        <f ca="1">IF(FilterType="FIR", OFFSET(PRE_CALC!B861,0,DEC_RATE), C913)</f>
        <v>-2.09887473478E-3</v>
      </c>
    </row>
    <row r="914" spans="2:8" x14ac:dyDescent="0.2">
      <c r="B914" s="45">
        <f>IF(FilterType="FIR", IF(Extend_fmod, PRE_CALC!I862*Fm, PRE_CALC!A862*Fdata), IF(F_default=1,B913+(4*Fnotch-0)/8192,B913+(F_stop-F_start)/8192) )</f>
        <v>26843.750000128002</v>
      </c>
      <c r="C914" s="39">
        <f t="shared" si="40"/>
        <v>-5.8004386427907347E-2</v>
      </c>
      <c r="D914" s="84">
        <f ca="1">IF(FilterType="FIR", IF(Extend_fmod=1,OFFSET(PRE_CALC!J862,0,DEC_RATE), OFFSET(PRE_CALC!B862,0,DEC_RATE)), C914)</f>
        <v>-2.12216594924E-3</v>
      </c>
      <c r="E914" s="84">
        <f t="shared" ca="1" si="41"/>
        <v>26843.750000128002</v>
      </c>
      <c r="F914" s="84">
        <f t="shared" ca="1" si="39"/>
        <v>-2.12216594924E-3</v>
      </c>
      <c r="G914" s="119">
        <f>IF(FilterType="FIR",  PRE_CALC!A862*Fdata, IF(F_default=1,G913+(4*Fnotch-0)/8192,G913+(F_stop-F_start)/8192) )</f>
        <v>26843.750000128002</v>
      </c>
      <c r="H914" s="120">
        <f ca="1">IF(FilterType="FIR", OFFSET(PRE_CALC!B862,0,DEC_RATE), C914)</f>
        <v>-2.12216594924E-3</v>
      </c>
    </row>
    <row r="915" spans="2:8" x14ac:dyDescent="0.2">
      <c r="B915" s="45">
        <f>IF(FilterType="FIR", IF(Extend_fmod, PRE_CALC!I863*Fm, PRE_CALC!A863*Fdata), IF(F_default=1,B914+(4*Fnotch-0)/8192,B914+(F_stop-F_start)/8192) )</f>
        <v>26875</v>
      </c>
      <c r="C915" s="39">
        <f t="shared" si="40"/>
        <v>-5.813954711429848E-2</v>
      </c>
      <c r="D915" s="84">
        <f ca="1">IF(FilterType="FIR", IF(Extend_fmod=1,OFFSET(PRE_CALC!J863,0,DEC_RATE), OFFSET(PRE_CALC!B863,0,DEC_RATE)), C915)</f>
        <v>-2.1448807428100002E-3</v>
      </c>
      <c r="E915" s="84">
        <f t="shared" ca="1" si="41"/>
        <v>26875</v>
      </c>
      <c r="F915" s="84">
        <f t="shared" ca="1" si="39"/>
        <v>-2.1448807428100002E-3</v>
      </c>
      <c r="G915" s="119">
        <f>IF(FilterType="FIR",  PRE_CALC!A863*Fdata, IF(F_default=1,G914+(4*Fnotch-0)/8192,G914+(F_stop-F_start)/8192) )</f>
        <v>26875</v>
      </c>
      <c r="H915" s="120">
        <f ca="1">IF(FilterType="FIR", OFFSET(PRE_CALC!B863,0,DEC_RATE), C915)</f>
        <v>-2.1448807428100002E-3</v>
      </c>
    </row>
    <row r="916" spans="2:8" x14ac:dyDescent="0.2">
      <c r="B916" s="45">
        <f>IF(FilterType="FIR", IF(Extend_fmod, PRE_CALC!I864*Fm, PRE_CALC!A864*Fdata), IF(F_default=1,B915+(4*Fnotch-0)/8192,B915+(F_stop-F_start)/8192) )</f>
        <v>26906.249999871998</v>
      </c>
      <c r="C916" s="39">
        <f t="shared" si="40"/>
        <v>-5.8274865200666846E-2</v>
      </c>
      <c r="D916" s="84">
        <f ca="1">IF(FilterType="FIR", IF(Extend_fmod=1,OFFSET(PRE_CALC!J864,0,DEC_RATE), OFFSET(PRE_CALC!B864,0,DEC_RATE)), C916)</f>
        <v>-2.1670093510299999E-3</v>
      </c>
      <c r="E916" s="84">
        <f t="shared" ca="1" si="41"/>
        <v>26906.249999871998</v>
      </c>
      <c r="F916" s="84">
        <f t="shared" ca="1" si="39"/>
        <v>-2.1670093510299999E-3</v>
      </c>
      <c r="G916" s="119">
        <f>IF(FilterType="FIR",  PRE_CALC!A864*Fdata, IF(F_default=1,G915+(4*Fnotch-0)/8192,G915+(F_stop-F_start)/8192) )</f>
        <v>26906.249999871998</v>
      </c>
      <c r="H916" s="120">
        <f ca="1">IF(FilterType="FIR", OFFSET(PRE_CALC!B864,0,DEC_RATE), C916)</f>
        <v>-2.1670093510299999E-3</v>
      </c>
    </row>
    <row r="917" spans="2:8" x14ac:dyDescent="0.2">
      <c r="B917" s="45">
        <f>IF(FilterType="FIR", IF(Extend_fmod, PRE_CALC!I865*Fm, PRE_CALC!A865*Fdata), IF(F_default=1,B916+(4*Fnotch-0)/8192,B916+(F_stop-F_start)/8192) )</f>
        <v>26937.5</v>
      </c>
      <c r="C917" s="39">
        <f t="shared" si="40"/>
        <v>-5.8410340688657823E-2</v>
      </c>
      <c r="D917" s="84">
        <f ca="1">IF(FilterType="FIR", IF(Extend_fmod=1,OFFSET(PRE_CALC!J865,0,DEC_RATE), OFFSET(PRE_CALC!B865,0,DEC_RATE)), C917)</f>
        <v>-2.1885422653700002E-3</v>
      </c>
      <c r="E917" s="84">
        <f t="shared" ca="1" si="41"/>
        <v>26937.5</v>
      </c>
      <c r="F917" s="84">
        <f t="shared" ca="1" si="39"/>
        <v>-2.1885422653700002E-3</v>
      </c>
      <c r="G917" s="119">
        <f>IF(FilterType="FIR",  PRE_CALC!A865*Fdata, IF(F_default=1,G916+(4*Fnotch-0)/8192,G916+(F_stop-F_start)/8192) )</f>
        <v>26937.5</v>
      </c>
      <c r="H917" s="120">
        <f ca="1">IF(FilterType="FIR", OFFSET(PRE_CALC!B865,0,DEC_RATE), C917)</f>
        <v>-2.1885422653700002E-3</v>
      </c>
    </row>
    <row r="918" spans="2:8" x14ac:dyDescent="0.2">
      <c r="B918" s="45">
        <f>IF(FilterType="FIR", IF(Extend_fmod, PRE_CALC!I866*Fm, PRE_CALC!A866*Fdata), IF(F_default=1,B917+(4*Fnotch-0)/8192,B917+(F_stop-F_start)/8192) )</f>
        <v>26968.750000128002</v>
      </c>
      <c r="C918" s="39">
        <f t="shared" si="40"/>
        <v>-5.8545973577651442E-2</v>
      </c>
      <c r="D918" s="84">
        <f ca="1">IF(FilterType="FIR", IF(Extend_fmod=1,OFFSET(PRE_CALC!J866,0,DEC_RATE), OFFSET(PRE_CALC!B866,0,DEC_RATE)), C918)</f>
        <v>-2.2094702374200002E-3</v>
      </c>
      <c r="E918" s="84">
        <f t="shared" ca="1" si="41"/>
        <v>26968.750000128002</v>
      </c>
      <c r="F918" s="84">
        <f t="shared" ca="1" si="39"/>
        <v>-2.2094702374200002E-3</v>
      </c>
      <c r="G918" s="119">
        <f>IF(FilterType="FIR",  PRE_CALC!A866*Fdata, IF(F_default=1,G917+(4*Fnotch-0)/8192,G917+(F_stop-F_start)/8192) )</f>
        <v>26968.750000128002</v>
      </c>
      <c r="H918" s="120">
        <f ca="1">IF(FilterType="FIR", OFFSET(PRE_CALC!B866,0,DEC_RATE), C918)</f>
        <v>-2.2094702374200002E-3</v>
      </c>
    </row>
    <row r="919" spans="2:8" x14ac:dyDescent="0.2">
      <c r="B919" s="45">
        <f>IF(FilterType="FIR", IF(Extend_fmod, PRE_CALC!I867*Fm, PRE_CALC!A867*Fdata), IF(F_default=1,B918+(4*Fnotch-0)/8192,B918+(F_stop-F_start)/8192) )</f>
        <v>27000</v>
      </c>
      <c r="C919" s="39">
        <f t="shared" si="40"/>
        <v>-5.868176386702538E-2</v>
      </c>
      <c r="D919" s="84">
        <f ca="1">IF(FilterType="FIR", IF(Extend_fmod=1,OFFSET(PRE_CALC!J867,0,DEC_RATE), OFFSET(PRE_CALC!B867,0,DEC_RATE)), C919)</f>
        <v>-2.2297842829599999E-3</v>
      </c>
      <c r="E919" s="84">
        <f t="shared" ca="1" si="41"/>
        <v>27000</v>
      </c>
      <c r="F919" s="84">
        <f t="shared" ca="1" si="39"/>
        <v>-2.2297842829599999E-3</v>
      </c>
      <c r="G919" s="119">
        <f>IF(FilterType="FIR",  PRE_CALC!A867*Fdata, IF(F_default=1,G918+(4*Fnotch-0)/8192,G918+(F_stop-F_start)/8192) )</f>
        <v>27000</v>
      </c>
      <c r="H919" s="120">
        <f ca="1">IF(FilterType="FIR", OFFSET(PRE_CALC!B867,0,DEC_RATE), C919)</f>
        <v>-2.2297842829599999E-3</v>
      </c>
    </row>
    <row r="920" spans="2:8" x14ac:dyDescent="0.2">
      <c r="B920" s="45">
        <f>IF(FilterType="FIR", IF(Extend_fmod, PRE_CALC!I868*Fm, PRE_CALC!A868*Fdata), IF(F_default=1,B919+(4*Fnotch-0)/8192,B919+(F_stop-F_start)/8192) )</f>
        <v>27031.249999871998</v>
      </c>
      <c r="C920" s="39">
        <f t="shared" si="40"/>
        <v>-5.8817711558443279E-2</v>
      </c>
      <c r="D920" s="84">
        <f ca="1">IF(FilterType="FIR", IF(Extend_fmod=1,OFFSET(PRE_CALC!J868,0,DEC_RATE), OFFSET(PRE_CALC!B868,0,DEC_RATE)), C920)</f>
        <v>-2.24947568594E-3</v>
      </c>
      <c r="E920" s="84">
        <f t="shared" ca="1" si="41"/>
        <v>27031.249999871998</v>
      </c>
      <c r="F920" s="84">
        <f t="shared" ca="1" si="39"/>
        <v>-2.24947568594E-3</v>
      </c>
      <c r="G920" s="119">
        <f>IF(FilterType="FIR",  PRE_CALC!A868*Fdata, IF(F_default=1,G919+(4*Fnotch-0)/8192,G919+(F_stop-F_start)/8192) )</f>
        <v>27031.249999871998</v>
      </c>
      <c r="H920" s="120">
        <f ca="1">IF(FilterType="FIR", OFFSET(PRE_CALC!B868,0,DEC_RATE), C920)</f>
        <v>-2.24947568594E-3</v>
      </c>
    </row>
    <row r="921" spans="2:8" x14ac:dyDescent="0.2">
      <c r="B921" s="45">
        <f>IF(FilterType="FIR", IF(Extend_fmod, PRE_CALC!I869*Fm, PRE_CALC!A869*Fdata), IF(F_default=1,B920+(4*Fnotch-0)/8192,B920+(F_stop-F_start)/8192) )</f>
        <v>27062.5</v>
      </c>
      <c r="C921" s="39">
        <f t="shared" si="40"/>
        <v>-5.8953816653485945E-2</v>
      </c>
      <c r="D921" s="84">
        <f ca="1">IF(FilterType="FIR", IF(Extend_fmod=1,OFFSET(PRE_CALC!J869,0,DEC_RATE), OFFSET(PRE_CALC!B869,0,DEC_RATE)), C921)</f>
        <v>-2.26853600234E-3</v>
      </c>
      <c r="E921" s="84">
        <f t="shared" ca="1" si="41"/>
        <v>27062.5</v>
      </c>
      <c r="F921" s="84">
        <f t="shared" ca="1" si="39"/>
        <v>-2.26853600234E-3</v>
      </c>
      <c r="G921" s="119">
        <f>IF(FilterType="FIR",  PRE_CALC!A869*Fdata, IF(F_default=1,G920+(4*Fnotch-0)/8192,G920+(F_stop-F_start)/8192) )</f>
        <v>27062.5</v>
      </c>
      <c r="H921" s="120">
        <f ca="1">IF(FilterType="FIR", OFFSET(PRE_CALC!B869,0,DEC_RATE), C921)</f>
        <v>-2.26853600234E-3</v>
      </c>
    </row>
    <row r="922" spans="2:8" x14ac:dyDescent="0.2">
      <c r="B922" s="45">
        <f>IF(FilterType="FIR", IF(Extend_fmod, PRE_CALC!I870*Fm, PRE_CALC!A870*Fdata), IF(F_default=1,B921+(4*Fnotch-0)/8192,B921+(F_stop-F_start)/8192) )</f>
        <v>27093.750000128002</v>
      </c>
      <c r="C922" s="39">
        <f t="shared" si="40"/>
        <v>-5.9090079151576505E-2</v>
      </c>
      <c r="D922" s="84">
        <f ca="1">IF(FilterType="FIR", IF(Extend_fmod=1,OFFSET(PRE_CALC!J870,0,DEC_RATE), OFFSET(PRE_CALC!B870,0,DEC_RATE)), C922)</f>
        <v>-2.2869570638999999E-3</v>
      </c>
      <c r="E922" s="84">
        <f t="shared" ca="1" si="41"/>
        <v>27093.750000128002</v>
      </c>
      <c r="F922" s="84">
        <f t="shared" ca="1" si="39"/>
        <v>-2.2869570638999999E-3</v>
      </c>
      <c r="G922" s="119">
        <f>IF(FilterType="FIR",  PRE_CALC!A870*Fdata, IF(F_default=1,G921+(4*Fnotch-0)/8192,G921+(F_stop-F_start)/8192) )</f>
        <v>27093.750000128002</v>
      </c>
      <c r="H922" s="120">
        <f ca="1">IF(FilterType="FIR", OFFSET(PRE_CALC!B870,0,DEC_RATE), C922)</f>
        <v>-2.2869570638999999E-3</v>
      </c>
    </row>
    <row r="923" spans="2:8" x14ac:dyDescent="0.2">
      <c r="B923" s="45">
        <f>IF(FilterType="FIR", IF(Extend_fmod, PRE_CALC!I871*Fm, PRE_CALC!A871*Fdata), IF(F_default=1,B922+(4*Fnotch-0)/8192,B922+(F_stop-F_start)/8192) )</f>
        <v>27125</v>
      </c>
      <c r="C923" s="39">
        <f t="shared" si="40"/>
        <v>-5.922649905208812E-2</v>
      </c>
      <c r="D923" s="84">
        <f ca="1">IF(FilterType="FIR", IF(Extend_fmod=1,OFFSET(PRE_CALC!J871,0,DEC_RATE), OFFSET(PRE_CALC!B871,0,DEC_RATE)), C923)</f>
        <v>-2.3047309817299999E-3</v>
      </c>
      <c r="E923" s="84">
        <f t="shared" ca="1" si="41"/>
        <v>27125</v>
      </c>
      <c r="F923" s="84">
        <f t="shared" ca="1" si="39"/>
        <v>-2.3047309817299999E-3</v>
      </c>
      <c r="G923" s="119">
        <f>IF(FilterType="FIR",  PRE_CALC!A871*Fdata, IF(F_default=1,G922+(4*Fnotch-0)/8192,G922+(F_stop-F_start)/8192) )</f>
        <v>27125</v>
      </c>
      <c r="H923" s="120">
        <f ca="1">IF(FilterType="FIR", OFFSET(PRE_CALC!B871,0,DEC_RATE), C923)</f>
        <v>-2.3047309817299999E-3</v>
      </c>
    </row>
    <row r="924" spans="2:8" x14ac:dyDescent="0.2">
      <c r="B924" s="45">
        <f>IF(FilterType="FIR", IF(Extend_fmod, PRE_CALC!I872*Fm, PRE_CALC!A872*Fdata), IF(F_default=1,B923+(4*Fnotch-0)/8192,B923+(F_stop-F_start)/8192) )</f>
        <v>27156.249999871998</v>
      </c>
      <c r="C924" s="39">
        <f t="shared" si="40"/>
        <v>-5.9363076356649981E-2</v>
      </c>
      <c r="D924" s="84">
        <f ca="1">IF(FilterType="FIR", IF(Extend_fmod=1,OFFSET(PRE_CALC!J872,0,DEC_RATE), OFFSET(PRE_CALC!B872,0,DEC_RATE)), C924)</f>
        <v>-2.3218501497900002E-3</v>
      </c>
      <c r="E924" s="84">
        <f t="shared" ca="1" si="41"/>
        <v>27156.249999871998</v>
      </c>
      <c r="F924" s="84">
        <f t="shared" ca="1" si="39"/>
        <v>-2.3218501497900002E-3</v>
      </c>
      <c r="G924" s="119">
        <f>IF(FilterType="FIR",  PRE_CALC!A872*Fdata, IF(F_default=1,G923+(4*Fnotch-0)/8192,G923+(F_stop-F_start)/8192) )</f>
        <v>27156.249999871998</v>
      </c>
      <c r="H924" s="120">
        <f ca="1">IF(FilterType="FIR", OFFSET(PRE_CALC!B872,0,DEC_RATE), C924)</f>
        <v>-2.3218501497900002E-3</v>
      </c>
    </row>
    <row r="925" spans="2:8" x14ac:dyDescent="0.2">
      <c r="B925" s="45">
        <f>IF(FilterType="FIR", IF(Extend_fmod, PRE_CALC!I873*Fm, PRE_CALC!A873*Fdata), IF(F_default=1,B924+(4*Fnotch-0)/8192,B924+(F_stop-F_start)/8192) )</f>
        <v>27187.5</v>
      </c>
      <c r="C925" s="39">
        <f t="shared" si="40"/>
        <v>-5.9499811066904537E-2</v>
      </c>
      <c r="D925" s="84">
        <f ca="1">IF(FilterType="FIR", IF(Extend_fmod=1,OFFSET(PRE_CALC!J873,0,DEC_RATE), OFFSET(PRE_CALC!B873,0,DEC_RATE)), C925)</f>
        <v>-2.3383072482799998E-3</v>
      </c>
      <c r="E925" s="84">
        <f t="shared" ca="1" si="41"/>
        <v>27187.5</v>
      </c>
      <c r="F925" s="84">
        <f t="shared" ca="1" si="39"/>
        <v>-2.3383072482799998E-3</v>
      </c>
      <c r="G925" s="119">
        <f>IF(FilterType="FIR",  PRE_CALC!A873*Fdata, IF(F_default=1,G924+(4*Fnotch-0)/8192,G924+(F_stop-F_start)/8192) )</f>
        <v>27187.5</v>
      </c>
      <c r="H925" s="120">
        <f ca="1">IF(FilterType="FIR", OFFSET(PRE_CALC!B873,0,DEC_RATE), C925)</f>
        <v>-2.3383072482799998E-3</v>
      </c>
    </row>
    <row r="926" spans="2:8" x14ac:dyDescent="0.2">
      <c r="B926" s="45">
        <f>IF(FilterType="FIR", IF(Extend_fmod, PRE_CALC!I874*Fm, PRE_CALC!A874*Fdata), IF(F_default=1,B925+(4*Fnotch-0)/8192,B925+(F_stop-F_start)/8192) )</f>
        <v>27218.750000128002</v>
      </c>
      <c r="C926" s="39">
        <f t="shared" si="40"/>
        <v>-5.9636703182235455E-2</v>
      </c>
      <c r="D926" s="84">
        <f ca="1">IF(FilterType="FIR", IF(Extend_fmod=1,OFFSET(PRE_CALC!J874,0,DEC_RATE), OFFSET(PRE_CALC!B874,0,DEC_RATE)), C926)</f>
        <v>-2.3540952468500001E-3</v>
      </c>
      <c r="E926" s="84">
        <f t="shared" ca="1" si="41"/>
        <v>27218.750000128002</v>
      </c>
      <c r="F926" s="84">
        <f t="shared" ca="1" si="39"/>
        <v>-2.3540952468500001E-3</v>
      </c>
      <c r="G926" s="119">
        <f>IF(FilterType="FIR",  PRE_CALC!A874*Fdata, IF(F_default=1,G925+(4*Fnotch-0)/8192,G925+(F_stop-F_start)/8192) )</f>
        <v>27218.750000128002</v>
      </c>
      <c r="H926" s="120">
        <f ca="1">IF(FilterType="FIR", OFFSET(PRE_CALC!B874,0,DEC_RATE), C926)</f>
        <v>-2.3540952468500001E-3</v>
      </c>
    </row>
    <row r="927" spans="2:8" x14ac:dyDescent="0.2">
      <c r="B927" s="45">
        <f>IF(FilterType="FIR", IF(Extend_fmod, PRE_CALC!I875*Fm, PRE_CALC!A875*Fdata), IF(F_default=1,B926+(4*Fnotch-0)/8192,B926+(F_stop-F_start)/8192) )</f>
        <v>27250</v>
      </c>
      <c r="C927" s="39">
        <f t="shared" si="40"/>
        <v>-5.9773752702038586E-2</v>
      </c>
      <c r="D927" s="84">
        <f ca="1">IF(FilterType="FIR", IF(Extend_fmod=1,OFFSET(PRE_CALC!J875,0,DEC_RATE), OFFSET(PRE_CALC!B875,0,DEC_RATE)), C927)</f>
        <v>-2.3692074077600002E-3</v>
      </c>
      <c r="E927" s="84">
        <f t="shared" ca="1" si="41"/>
        <v>27250</v>
      </c>
      <c r="F927" s="84">
        <f t="shared" ca="1" si="39"/>
        <v>-2.3692074077600002E-3</v>
      </c>
      <c r="G927" s="119">
        <f>IF(FilterType="FIR",  PRE_CALC!A875*Fdata, IF(F_default=1,G926+(4*Fnotch-0)/8192,G926+(F_stop-F_start)/8192) )</f>
        <v>27250</v>
      </c>
      <c r="H927" s="120">
        <f ca="1">IF(FilterType="FIR", OFFSET(PRE_CALC!B875,0,DEC_RATE), C927)</f>
        <v>-2.3692074077600002E-3</v>
      </c>
    </row>
    <row r="928" spans="2:8" x14ac:dyDescent="0.2">
      <c r="B928" s="45">
        <f>IF(FilterType="FIR", IF(Extend_fmod, PRE_CALC!I876*Fm, PRE_CALC!A876*Fdata), IF(F_default=1,B927+(4*Fnotch-0)/8192,B927+(F_stop-F_start)/8192) )</f>
        <v>27281.249999871998</v>
      </c>
      <c r="C928" s="39">
        <f t="shared" si="40"/>
        <v>-5.9910959627940678E-2</v>
      </c>
      <c r="D928" s="84">
        <f ca="1">IF(FilterType="FIR", IF(Extend_fmod=1,OFFSET(PRE_CALC!J876,0,DEC_RATE), OFFSET(PRE_CALC!B876,0,DEC_RATE)), C928)</f>
        <v>-2.3836372888400002E-3</v>
      </c>
      <c r="E928" s="84">
        <f t="shared" ca="1" si="41"/>
        <v>27281.249999871998</v>
      </c>
      <c r="F928" s="84">
        <f t="shared" ca="1" si="39"/>
        <v>-2.3836372888400002E-3</v>
      </c>
      <c r="G928" s="119">
        <f>IF(FilterType="FIR",  PRE_CALC!A876*Fdata, IF(F_default=1,G927+(4*Fnotch-0)/8192,G927+(F_stop-F_start)/8192) )</f>
        <v>27281.249999871998</v>
      </c>
      <c r="H928" s="120">
        <f ca="1">IF(FilterType="FIR", OFFSET(PRE_CALC!B876,0,DEC_RATE), C928)</f>
        <v>-2.3836372888400002E-3</v>
      </c>
    </row>
    <row r="929" spans="2:8" x14ac:dyDescent="0.2">
      <c r="B929" s="45">
        <f>IF(FilterType="FIR", IF(Extend_fmod, PRE_CALC!I877*Fm, PRE_CALC!A877*Fdata), IF(F_default=1,B928+(4*Fnotch-0)/8192,B928+(F_stop-F_start)/8192) )</f>
        <v>27312.5</v>
      </c>
      <c r="C929" s="39">
        <f t="shared" si="40"/>
        <v>-6.0048323961592424E-2</v>
      </c>
      <c r="D929" s="84">
        <f ca="1">IF(FilterType="FIR", IF(Extend_fmod=1,OFFSET(PRE_CALC!J877,0,DEC_RATE), OFFSET(PRE_CALC!B877,0,DEC_RATE)), C929)</f>
        <v>-2.3973787463400001E-3</v>
      </c>
      <c r="E929" s="84">
        <f t="shared" ca="1" si="41"/>
        <v>27312.5</v>
      </c>
      <c r="F929" s="84">
        <f t="shared" ca="1" si="39"/>
        <v>-2.3973787463400001E-3</v>
      </c>
      <c r="G929" s="119">
        <f>IF(FilterType="FIR",  PRE_CALC!A877*Fdata, IF(F_default=1,G928+(4*Fnotch-0)/8192,G928+(F_stop-F_start)/8192) )</f>
        <v>27312.5</v>
      </c>
      <c r="H929" s="120">
        <f ca="1">IF(FilterType="FIR", OFFSET(PRE_CALC!B877,0,DEC_RATE), C929)</f>
        <v>-2.3973787463400001E-3</v>
      </c>
    </row>
    <row r="930" spans="2:8" x14ac:dyDescent="0.2">
      <c r="B930" s="45">
        <f>IF(FilterType="FIR", IF(Extend_fmod, PRE_CALC!I878*Fm, PRE_CALC!A878*Fdata), IF(F_default=1,B929+(4*Fnotch-0)/8192,B929+(F_stop-F_start)/8192) )</f>
        <v>27343.750000128002</v>
      </c>
      <c r="C930" s="39">
        <f t="shared" si="40"/>
        <v>-6.018584570236718E-2</v>
      </c>
      <c r="D930" s="84">
        <f ca="1">IF(FilterType="FIR", IF(Extend_fmod=1,OFFSET(PRE_CALC!J878,0,DEC_RATE), OFFSET(PRE_CALC!B878,0,DEC_RATE)), C930)</f>
        <v>-2.4104259376799999E-3</v>
      </c>
      <c r="E930" s="84">
        <f t="shared" ca="1" si="41"/>
        <v>27343.750000128002</v>
      </c>
      <c r="F930" s="84">
        <f t="shared" ca="1" si="39"/>
        <v>-2.4104259376799999E-3</v>
      </c>
      <c r="G930" s="119">
        <f>IF(FilterType="FIR",  PRE_CALC!A878*Fdata, IF(F_default=1,G929+(4*Fnotch-0)/8192,G929+(F_stop-F_start)/8192) )</f>
        <v>27343.750000128002</v>
      </c>
      <c r="H930" s="120">
        <f ca="1">IF(FilterType="FIR", OFFSET(PRE_CALC!B878,0,DEC_RATE), C930)</f>
        <v>-2.4104259376799999E-3</v>
      </c>
    </row>
    <row r="931" spans="2:8" x14ac:dyDescent="0.2">
      <c r="B931" s="45">
        <f>IF(FilterType="FIR", IF(Extend_fmod, PRE_CALC!I879*Fm, PRE_CALC!A879*Fdata), IF(F_default=1,B930+(4*Fnotch-0)/8192,B930+(F_stop-F_start)/8192) )</f>
        <v>27375</v>
      </c>
      <c r="C931" s="39">
        <f t="shared" si="40"/>
        <v>-6.0323524849662052E-2</v>
      </c>
      <c r="D931" s="84">
        <f ca="1">IF(FilterType="FIR", IF(Extend_fmod=1,OFFSET(PRE_CALC!J879,0,DEC_RATE), OFFSET(PRE_CALC!B879,0,DEC_RATE)), C931)</f>
        <v>-2.4227733240200001E-3</v>
      </c>
      <c r="E931" s="84">
        <f t="shared" ca="1" si="41"/>
        <v>27375</v>
      </c>
      <c r="F931" s="84">
        <f t="shared" ca="1" si="39"/>
        <v>-2.4227733240200001E-3</v>
      </c>
      <c r="G931" s="119">
        <f>IF(FilterType="FIR",  PRE_CALC!A879*Fdata, IF(F_default=1,G930+(4*Fnotch-0)/8192,G930+(F_stop-F_start)/8192) )</f>
        <v>27375</v>
      </c>
      <c r="H931" s="120">
        <f ca="1">IF(FilterType="FIR", OFFSET(PRE_CALC!B879,0,DEC_RATE), C931)</f>
        <v>-2.4227733240200001E-3</v>
      </c>
    </row>
    <row r="932" spans="2:8" x14ac:dyDescent="0.2">
      <c r="B932" s="45">
        <f>IF(FilterType="FIR", IF(Extend_fmod, PRE_CALC!I880*Fm, PRE_CALC!A880*Fdata), IF(F_default=1,B931+(4*Fnotch-0)/8192,B931+(F_stop-F_start)/8192) )</f>
        <v>27406.249999871998</v>
      </c>
      <c r="C932" s="39">
        <f t="shared" si="40"/>
        <v>-6.046136140512081E-2</v>
      </c>
      <c r="D932" s="84">
        <f ca="1">IF(FilterType="FIR", IF(Extend_fmod=1,OFFSET(PRE_CALC!J880,0,DEC_RATE), OFFSET(PRE_CALC!B880,0,DEC_RATE)), C932)</f>
        <v>-2.4344156727499999E-3</v>
      </c>
      <c r="E932" s="84">
        <f t="shared" ca="1" si="41"/>
        <v>27406.249999871998</v>
      </c>
      <c r="F932" s="84">
        <f t="shared" ca="1" si="39"/>
        <v>-2.4344156727499999E-3</v>
      </c>
      <c r="G932" s="119">
        <f>IF(FilterType="FIR",  PRE_CALC!A880*Fdata, IF(F_default=1,G931+(4*Fnotch-0)/8192,G931+(F_stop-F_start)/8192) )</f>
        <v>27406.249999871998</v>
      </c>
      <c r="H932" s="120">
        <f ca="1">IF(FilterType="FIR", OFFSET(PRE_CALC!B880,0,DEC_RATE), C932)</f>
        <v>-2.4344156727499999E-3</v>
      </c>
    </row>
    <row r="933" spans="2:8" x14ac:dyDescent="0.2">
      <c r="B933" s="45">
        <f>IF(FilterType="FIR", IF(Extend_fmod, PRE_CALC!I881*Fm, PRE_CALC!A881*Fdata), IF(F_default=1,B932+(4*Fnotch-0)/8192,B932+(F_stop-F_start)/8192) )</f>
        <v>27437.5</v>
      </c>
      <c r="C933" s="39">
        <f t="shared" si="40"/>
        <v>-6.0599355370374225E-2</v>
      </c>
      <c r="D933" s="84">
        <f ca="1">IF(FilterType="FIR", IF(Extend_fmod=1,OFFSET(PRE_CALC!J881,0,DEC_RATE), OFFSET(PRE_CALC!B881,0,DEC_RATE)), C933)</f>
        <v>-2.4453480598299999E-3</v>
      </c>
      <c r="E933" s="84">
        <f t="shared" ca="1" si="41"/>
        <v>27437.5</v>
      </c>
      <c r="F933" s="84">
        <f t="shared" ca="1" si="39"/>
        <v>-2.4453480598299999E-3</v>
      </c>
      <c r="G933" s="119">
        <f>IF(FilterType="FIR",  PRE_CALC!A881*Fdata, IF(F_default=1,G932+(4*Fnotch-0)/8192,G932+(F_stop-F_start)/8192) )</f>
        <v>27437.5</v>
      </c>
      <c r="H933" s="120">
        <f ca="1">IF(FilterType="FIR", OFFSET(PRE_CALC!B881,0,DEC_RATE), C933)</f>
        <v>-2.4453480598299999E-3</v>
      </c>
    </row>
    <row r="934" spans="2:8" x14ac:dyDescent="0.2">
      <c r="B934" s="45">
        <f>IF(FilterType="FIR", IF(Extend_fmod, PRE_CALC!I882*Fm, PRE_CALC!A882*Fdata), IF(F_default=1,B933+(4*Fnotch-0)/8192,B933+(F_stop-F_start)/8192) )</f>
        <v>27468.750000128002</v>
      </c>
      <c r="C934" s="39">
        <f t="shared" si="40"/>
        <v>-6.0737506744831866E-2</v>
      </c>
      <c r="D934" s="84">
        <f ca="1">IF(FilterType="FIR", IF(Extend_fmod=1,OFFSET(PRE_CALC!J882,0,DEC_RATE), OFFSET(PRE_CALC!B882,0,DEC_RATE)), C934)</f>
        <v>-2.4555658719100002E-3</v>
      </c>
      <c r="E934" s="84">
        <f t="shared" ca="1" si="41"/>
        <v>27468.750000128002</v>
      </c>
      <c r="F934" s="84">
        <f t="shared" ca="1" si="39"/>
        <v>-2.4555658719100002E-3</v>
      </c>
      <c r="G934" s="119">
        <f>IF(FilterType="FIR",  PRE_CALC!A882*Fdata, IF(F_default=1,G933+(4*Fnotch-0)/8192,G933+(F_stop-F_start)/8192) )</f>
        <v>27468.750000128002</v>
      </c>
      <c r="H934" s="120">
        <f ca="1">IF(FilterType="FIR", OFFSET(PRE_CALC!B882,0,DEC_RATE), C934)</f>
        <v>-2.4555658719100002E-3</v>
      </c>
    </row>
    <row r="935" spans="2:8" x14ac:dyDescent="0.2">
      <c r="B935" s="45">
        <f>IF(FilterType="FIR", IF(Extend_fmod, PRE_CALC!I883*Fm, PRE_CALC!A883*Fdata), IF(F_default=1,B934+(4*Fnotch-0)/8192,B934+(F_stop-F_start)/8192) )</f>
        <v>27500</v>
      </c>
      <c r="C935" s="39">
        <f t="shared" si="40"/>
        <v>-6.0875815527855301E-2</v>
      </c>
      <c r="D935" s="84">
        <f ca="1">IF(FilterType="FIR", IF(Extend_fmod=1,OFFSET(PRE_CALC!J883,0,DEC_RATE), OFFSET(PRE_CALC!B883,0,DEC_RATE)), C935)</f>
        <v>-2.4650648084799998E-3</v>
      </c>
      <c r="E935" s="84">
        <f t="shared" ca="1" si="41"/>
        <v>27500</v>
      </c>
      <c r="F935" s="84">
        <f t="shared" ca="1" si="39"/>
        <v>-2.4650648084799998E-3</v>
      </c>
      <c r="G935" s="119">
        <f>IF(FilterType="FIR",  PRE_CALC!A883*Fdata, IF(F_default=1,G934+(4*Fnotch-0)/8192,G934+(F_stop-F_start)/8192) )</f>
        <v>27500</v>
      </c>
      <c r="H935" s="120">
        <f ca="1">IF(FilterType="FIR", OFFSET(PRE_CALC!B883,0,DEC_RATE), C935)</f>
        <v>-2.4650648084799998E-3</v>
      </c>
    </row>
    <row r="936" spans="2:8" x14ac:dyDescent="0.2">
      <c r="B936" s="45">
        <f>IF(FilterType="FIR", IF(Extend_fmod, PRE_CALC!I884*Fm, PRE_CALC!A884*Fdata), IF(F_default=1,B935+(4*Fnotch-0)/8192,B935+(F_stop-F_start)/8192) )</f>
        <v>27531.249999871998</v>
      </c>
      <c r="C936" s="39">
        <f t="shared" si="40"/>
        <v>-6.1014281721112021E-2</v>
      </c>
      <c r="D936" s="84">
        <f ca="1">IF(FilterType="FIR", IF(Extend_fmod=1,OFFSET(PRE_CALC!J884,0,DEC_RATE), OFFSET(PRE_CALC!B884,0,DEC_RATE)), C936)</f>
        <v>-2.4738408837299999E-3</v>
      </c>
      <c r="E936" s="84">
        <f t="shared" ca="1" si="41"/>
        <v>27531.249999871998</v>
      </c>
      <c r="F936" s="84">
        <f t="shared" ca="1" si="39"/>
        <v>-2.4738408837299999E-3</v>
      </c>
      <c r="G936" s="119">
        <f>IF(FilterType="FIR",  PRE_CALC!A884*Fdata, IF(F_default=1,G935+(4*Fnotch-0)/8192,G935+(F_stop-F_start)/8192) )</f>
        <v>27531.249999871998</v>
      </c>
      <c r="H936" s="120">
        <f ca="1">IF(FilterType="FIR", OFFSET(PRE_CALC!B884,0,DEC_RATE), C936)</f>
        <v>-2.4738408837299999E-3</v>
      </c>
    </row>
    <row r="937" spans="2:8" x14ac:dyDescent="0.2">
      <c r="B937" s="45">
        <f>IF(FilterType="FIR", IF(Extend_fmod, PRE_CALC!I885*Fm, PRE_CALC!A885*Fdata), IF(F_default=1,B936+(4*Fnotch-0)/8192,B936+(F_stop-F_start)/8192) )</f>
        <v>27562.5</v>
      </c>
      <c r="C937" s="39">
        <f t="shared" si="40"/>
        <v>-6.1152905326240084E-2</v>
      </c>
      <c r="D937" s="84">
        <f ca="1">IF(FilterType="FIR", IF(Extend_fmod=1,OFFSET(PRE_CALC!J885,0,DEC_RATE), OFFSET(PRE_CALC!B885,0,DEC_RATE)), C937)</f>
        <v>-2.4818904283700001E-3</v>
      </c>
      <c r="E937" s="84">
        <f t="shared" ca="1" si="41"/>
        <v>27562.5</v>
      </c>
      <c r="F937" s="84">
        <f t="shared" ca="1" si="39"/>
        <v>-2.4818904283700001E-3</v>
      </c>
      <c r="G937" s="119">
        <f>IF(FilterType="FIR",  PRE_CALC!A885*Fdata, IF(F_default=1,G936+(4*Fnotch-0)/8192,G936+(F_stop-F_start)/8192) )</f>
        <v>27562.5</v>
      </c>
      <c r="H937" s="120">
        <f ca="1">IF(FilterType="FIR", OFFSET(PRE_CALC!B885,0,DEC_RATE), C937)</f>
        <v>-2.4818904283700001E-3</v>
      </c>
    </row>
    <row r="938" spans="2:8" x14ac:dyDescent="0.2">
      <c r="B938" s="45">
        <f>IF(FilterType="FIR", IF(Extend_fmod, PRE_CALC!I886*Fm, PRE_CALC!A886*Fdata), IF(F_default=1,B937+(4*Fnotch-0)/8192,B937+(F_stop-F_start)/8192) )</f>
        <v>27593.750000128002</v>
      </c>
      <c r="C938" s="39">
        <f t="shared" si="40"/>
        <v>-6.1291686342634807E-2</v>
      </c>
      <c r="D938" s="84">
        <f ca="1">IF(FilterType="FIR", IF(Extend_fmod=1,OFFSET(PRE_CALC!J886,0,DEC_RATE), OFFSET(PRE_CALC!B886,0,DEC_RATE)), C938)</f>
        <v>-2.4892100912300001E-3</v>
      </c>
      <c r="E938" s="84">
        <f t="shared" ca="1" si="41"/>
        <v>27593.750000128002</v>
      </c>
      <c r="F938" s="84">
        <f t="shared" ca="1" si="39"/>
        <v>-2.4892100912300001E-3</v>
      </c>
      <c r="G938" s="119">
        <f>IF(FilterType="FIR",  PRE_CALC!A886*Fdata, IF(F_default=1,G937+(4*Fnotch-0)/8192,G937+(F_stop-F_start)/8192) )</f>
        <v>27593.750000128002</v>
      </c>
      <c r="H938" s="120">
        <f ca="1">IF(FilterType="FIR", OFFSET(PRE_CALC!B886,0,DEC_RATE), C938)</f>
        <v>-2.4892100912300001E-3</v>
      </c>
    </row>
    <row r="939" spans="2:8" x14ac:dyDescent="0.2">
      <c r="B939" s="45">
        <f>IF(FilterType="FIR", IF(Extend_fmod, PRE_CALC!I887*Fm, PRE_CALC!A887*Fdata), IF(F_default=1,B938+(4*Fnotch-0)/8192,B938+(F_stop-F_start)/8192) )</f>
        <v>27625</v>
      </c>
      <c r="C939" s="39">
        <f t="shared" si="40"/>
        <v>-6.1430624769673606E-2</v>
      </c>
      <c r="D939" s="84">
        <f ca="1">IF(FilterType="FIR", IF(Extend_fmod=1,OFFSET(PRE_CALC!J887,0,DEC_RATE), OFFSET(PRE_CALC!B887,0,DEC_RATE)), C939)</f>
        <v>-2.4957968408200002E-3</v>
      </c>
      <c r="E939" s="84">
        <f t="shared" ca="1" si="41"/>
        <v>27625</v>
      </c>
      <c r="F939" s="84">
        <f t="shared" ca="1" si="39"/>
        <v>-2.4957968408200002E-3</v>
      </c>
      <c r="G939" s="119">
        <f>IF(FilterType="FIR",  PRE_CALC!A887*Fdata, IF(F_default=1,G938+(4*Fnotch-0)/8192,G938+(F_stop-F_start)/8192) )</f>
        <v>27625</v>
      </c>
      <c r="H939" s="120">
        <f ca="1">IF(FilterType="FIR", OFFSET(PRE_CALC!B887,0,DEC_RATE), C939)</f>
        <v>-2.4957968408200002E-3</v>
      </c>
    </row>
    <row r="940" spans="2:8" x14ac:dyDescent="0.2">
      <c r="B940" s="45">
        <f>IF(FilterType="FIR", IF(Extend_fmod, PRE_CALC!I888*Fm, PRE_CALC!A888*Fdata), IF(F_default=1,B939+(4*Fnotch-0)/8192,B939+(F_stop-F_start)/8192) )</f>
        <v>27656.249999871998</v>
      </c>
      <c r="C940" s="39">
        <f t="shared" si="40"/>
        <v>-6.1569720609008907E-2</v>
      </c>
      <c r="D940" s="84">
        <f ca="1">IF(FilterType="FIR", IF(Extend_fmod=1,OFFSET(PRE_CALC!J888,0,DEC_RATE), OFFSET(PRE_CALC!B888,0,DEC_RATE)), C940)</f>
        <v>-2.5016479666399999E-3</v>
      </c>
      <c r="E940" s="84">
        <f t="shared" ca="1" si="41"/>
        <v>27656.249999871998</v>
      </c>
      <c r="F940" s="84">
        <f t="shared" ca="1" si="39"/>
        <v>-2.5016479666399999E-3</v>
      </c>
      <c r="G940" s="119">
        <f>IF(FilterType="FIR",  PRE_CALC!A888*Fdata, IF(F_default=1,G939+(4*Fnotch-0)/8192,G939+(F_stop-F_start)/8192) )</f>
        <v>27656.249999871998</v>
      </c>
      <c r="H940" s="120">
        <f ca="1">IF(FilterType="FIR", OFFSET(PRE_CALC!B888,0,DEC_RATE), C940)</f>
        <v>-2.5016479666399999E-3</v>
      </c>
    </row>
    <row r="941" spans="2:8" x14ac:dyDescent="0.2">
      <c r="B941" s="45">
        <f>IF(FilterType="FIR", IF(Extend_fmod, PRE_CALC!I889*Fm, PRE_CALC!A889*Fdata), IF(F_default=1,B940+(4*Fnotch-0)/8192,B940+(F_stop-F_start)/8192) )</f>
        <v>27687.5</v>
      </c>
      <c r="C941" s="39">
        <f t="shared" si="40"/>
        <v>-6.1708973862312222E-2</v>
      </c>
      <c r="D941" s="84">
        <f ca="1">IF(FilterType="FIR", IF(Extend_fmod=1,OFFSET(PRE_CALC!J889,0,DEC_RATE), OFFSET(PRE_CALC!B889,0,DEC_RATE)), C941)</f>
        <v>-2.5067610804399999E-3</v>
      </c>
      <c r="E941" s="84">
        <f t="shared" ca="1" si="41"/>
        <v>27687.5</v>
      </c>
      <c r="F941" s="84">
        <f t="shared" ca="1" si="39"/>
        <v>-2.5067610804399999E-3</v>
      </c>
      <c r="G941" s="119">
        <f>IF(FilterType="FIR",  PRE_CALC!A889*Fdata, IF(F_default=1,G940+(4*Fnotch-0)/8192,G940+(F_stop-F_start)/8192) )</f>
        <v>27687.5</v>
      </c>
      <c r="H941" s="120">
        <f ca="1">IF(FilterType="FIR", OFFSET(PRE_CALC!B889,0,DEC_RATE), C941)</f>
        <v>-2.5067610804399999E-3</v>
      </c>
    </row>
    <row r="942" spans="2:8" x14ac:dyDescent="0.2">
      <c r="B942" s="45">
        <f>IF(FilterType="FIR", IF(Extend_fmod, PRE_CALC!I890*Fm, PRE_CALC!A890*Fdata), IF(F_default=1,B941+(4*Fnotch-0)/8192,B941+(F_stop-F_start)/8192) )</f>
        <v>27718.750000128002</v>
      </c>
      <c r="C942" s="39">
        <f t="shared" si="40"/>
        <v>-6.1848384528956857E-2</v>
      </c>
      <c r="D942" s="84">
        <f ca="1">IF(FilterType="FIR", IF(Extend_fmod=1,OFFSET(PRE_CALC!J890,0,DEC_RATE), OFFSET(PRE_CALC!B890,0,DEC_RATE)), C942)</f>
        <v>-2.5111341172799999E-3</v>
      </c>
      <c r="E942" s="84">
        <f t="shared" ca="1" si="41"/>
        <v>27718.750000128002</v>
      </c>
      <c r="F942" s="84">
        <f t="shared" ca="1" si="39"/>
        <v>-2.5111341172799999E-3</v>
      </c>
      <c r="G942" s="119">
        <f>IF(FilterType="FIR",  PRE_CALC!A890*Fdata, IF(F_default=1,G941+(4*Fnotch-0)/8192,G941+(F_stop-F_start)/8192) )</f>
        <v>27718.750000128002</v>
      </c>
      <c r="H942" s="120">
        <f ca="1">IF(FilterType="FIR", OFFSET(PRE_CALC!B890,0,DEC_RATE), C942)</f>
        <v>-2.5111341172799999E-3</v>
      </c>
    </row>
    <row r="943" spans="2:8" x14ac:dyDescent="0.2">
      <c r="B943" s="45">
        <f>IF(FilterType="FIR", IF(Extend_fmod, PRE_CALC!I891*Fm, PRE_CALC!A891*Fdata), IF(F_default=1,B942+(4*Fnotch-0)/8192,B942+(F_stop-F_start)/8192) )</f>
        <v>27750</v>
      </c>
      <c r="C943" s="39">
        <f t="shared" si="40"/>
        <v>-6.1987952608327332E-2</v>
      </c>
      <c r="D943" s="84">
        <f ca="1">IF(FilterType="FIR", IF(Extend_fmod=1,OFFSET(PRE_CALC!J891,0,DEC_RATE), OFFSET(PRE_CALC!B891,0,DEC_RATE)), C943)</f>
        <v>-2.5147653365000001E-3</v>
      </c>
      <c r="E943" s="84">
        <f t="shared" ca="1" si="41"/>
        <v>27750</v>
      </c>
      <c r="F943" s="84">
        <f t="shared" ca="1" si="39"/>
        <v>-2.5147653365000001E-3</v>
      </c>
      <c r="G943" s="119">
        <f>IF(FilterType="FIR",  PRE_CALC!A891*Fdata, IF(F_default=1,G942+(4*Fnotch-0)/8192,G942+(F_stop-F_start)/8192) )</f>
        <v>27750</v>
      </c>
      <c r="H943" s="120">
        <f ca="1">IF(FilterType="FIR", OFFSET(PRE_CALC!B891,0,DEC_RATE), C943)</f>
        <v>-2.5147653365000001E-3</v>
      </c>
    </row>
    <row r="944" spans="2:8" x14ac:dyDescent="0.2">
      <c r="B944" s="45">
        <f>IF(FilterType="FIR", IF(Extend_fmod, PRE_CALC!I892*Fm, PRE_CALC!A892*Fdata), IF(F_default=1,B943+(4*Fnotch-0)/8192,B943+(F_stop-F_start)/8192) )</f>
        <v>27781.249999871998</v>
      </c>
      <c r="C944" s="39">
        <f t="shared" si="40"/>
        <v>-6.212767810207457E-2</v>
      </c>
      <c r="D944" s="84">
        <f ca="1">IF(FilterType="FIR", IF(Extend_fmod=1,OFFSET(PRE_CALC!J892,0,DEC_RATE), OFFSET(PRE_CALC!B892,0,DEC_RATE)), C944)</f>
        <v>-2.5176533224800001E-3</v>
      </c>
      <c r="E944" s="84">
        <f t="shared" ca="1" si="41"/>
        <v>27781.249999871998</v>
      </c>
      <c r="F944" s="84">
        <f t="shared" ca="1" si="39"/>
        <v>-2.5176533224800001E-3</v>
      </c>
      <c r="G944" s="119">
        <f>IF(FilterType="FIR",  PRE_CALC!A892*Fdata, IF(F_default=1,G943+(4*Fnotch-0)/8192,G943+(F_stop-F_start)/8192) )</f>
        <v>27781.249999871998</v>
      </c>
      <c r="H944" s="120">
        <f ca="1">IF(FilterType="FIR", OFFSET(PRE_CALC!B892,0,DEC_RATE), C944)</f>
        <v>-2.5176533224800001E-3</v>
      </c>
    </row>
    <row r="945" spans="2:8" x14ac:dyDescent="0.2">
      <c r="B945" s="45">
        <f>IF(FilterType="FIR", IF(Extend_fmod, PRE_CALC!I893*Fm, PRE_CALC!A893*Fdata), IF(F_default=1,B944+(4*Fnotch-0)/8192,B944+(F_stop-F_start)/8192) )</f>
        <v>27812.5</v>
      </c>
      <c r="C945" s="39">
        <f t="shared" si="40"/>
        <v>-6.2267561011871503E-2</v>
      </c>
      <c r="D945" s="84">
        <f ca="1">IF(FilterType="FIR", IF(Extend_fmod=1,OFFSET(PRE_CALC!J893,0,DEC_RATE), OFFSET(PRE_CALC!B893,0,DEC_RATE)), C945)</f>
        <v>-2.51979698532E-3</v>
      </c>
      <c r="E945" s="84">
        <f t="shared" ca="1" si="41"/>
        <v>27812.5</v>
      </c>
      <c r="F945" s="84">
        <f t="shared" ca="1" si="39"/>
        <v>-2.51979698532E-3</v>
      </c>
      <c r="G945" s="119">
        <f>IF(FilterType="FIR",  PRE_CALC!A893*Fdata, IF(F_default=1,G944+(4*Fnotch-0)/8192,G944+(F_stop-F_start)/8192) )</f>
        <v>27812.5</v>
      </c>
      <c r="H945" s="120">
        <f ca="1">IF(FilterType="FIR", OFFSET(PRE_CALC!B893,0,DEC_RATE), C945)</f>
        <v>-2.51979698532E-3</v>
      </c>
    </row>
    <row r="946" spans="2:8" x14ac:dyDescent="0.2">
      <c r="B946" s="45">
        <f>IF(FilterType="FIR", IF(Extend_fmod, PRE_CALC!I894*Fm, PRE_CALC!A894*Fdata), IF(F_default=1,B945+(4*Fnotch-0)/8192,B945+(F_stop-F_start)/8192) )</f>
        <v>27843.750000128002</v>
      </c>
      <c r="C946" s="39">
        <f t="shared" si="40"/>
        <v>-6.2407601337118951E-2</v>
      </c>
      <c r="D946" s="84">
        <f ca="1">IF(FilterType="FIR", IF(Extend_fmod=1,OFFSET(PRE_CALC!J894,0,DEC_RATE), OFFSET(PRE_CALC!B894,0,DEC_RATE)), C946)</f>
        <v>-2.52119556134E-3</v>
      </c>
      <c r="E946" s="84">
        <f t="shared" ca="1" si="41"/>
        <v>27843.750000128002</v>
      </c>
      <c r="F946" s="84">
        <f t="shared" ca="1" si="39"/>
        <v>-2.52119556134E-3</v>
      </c>
      <c r="G946" s="119">
        <f>IF(FilterType="FIR",  PRE_CALC!A894*Fdata, IF(F_default=1,G945+(4*Fnotch-0)/8192,G945+(F_stop-F_start)/8192) )</f>
        <v>27843.750000128002</v>
      </c>
      <c r="H946" s="120">
        <f ca="1">IF(FilterType="FIR", OFFSET(PRE_CALC!B894,0,DEC_RATE), C946)</f>
        <v>-2.52119556134E-3</v>
      </c>
    </row>
    <row r="947" spans="2:8" x14ac:dyDescent="0.2">
      <c r="B947" s="45">
        <f>IF(FilterType="FIR", IF(Extend_fmod, PRE_CALC!I895*Fm, PRE_CALC!A895*Fdata), IF(F_default=1,B946+(4*Fnotch-0)/8192,B946+(F_stop-F_start)/8192) )</f>
        <v>27875</v>
      </c>
      <c r="C947" s="39">
        <f t="shared" si="40"/>
        <v>-6.2547799077162874E-2</v>
      </c>
      <c r="D947" s="84">
        <f ca="1">IF(FilterType="FIR", IF(Extend_fmod=1,OFFSET(PRE_CALC!J895,0,DEC_RATE), OFFSET(PRE_CALC!B895,0,DEC_RATE)), C947)</f>
        <v>-2.52184861346E-3</v>
      </c>
      <c r="E947" s="84">
        <f t="shared" ca="1" si="41"/>
        <v>27875</v>
      </c>
      <c r="F947" s="84">
        <f t="shared" ca="1" si="39"/>
        <v>-2.52184861346E-3</v>
      </c>
      <c r="G947" s="119">
        <f>IF(FilterType="FIR",  PRE_CALC!A895*Fdata, IF(F_default=1,G946+(4*Fnotch-0)/8192,G946+(F_stop-F_start)/8192) )</f>
        <v>27875</v>
      </c>
      <c r="H947" s="120">
        <f ca="1">IF(FilterType="FIR", OFFSET(PRE_CALC!B895,0,DEC_RATE), C947)</f>
        <v>-2.52184861346E-3</v>
      </c>
    </row>
    <row r="948" spans="2:8" x14ac:dyDescent="0.2">
      <c r="B948" s="45">
        <f>IF(FilterType="FIR", IF(Extend_fmod, PRE_CALC!I896*Fm, PRE_CALC!A896*Fdata), IF(F_default=1,B947+(4*Fnotch-0)/8192,B947+(F_stop-F_start)/8192) )</f>
        <v>27906.249999871998</v>
      </c>
      <c r="C948" s="39">
        <f t="shared" si="40"/>
        <v>-6.2688154233689578E-2</v>
      </c>
      <c r="D948" s="84">
        <f ca="1">IF(FilterType="FIR", IF(Extend_fmod=1,OFFSET(PRE_CALC!J896,0,DEC_RATE), OFFSET(PRE_CALC!B896,0,DEC_RATE)), C948)</f>
        <v>-2.5217560314300001E-3</v>
      </c>
      <c r="E948" s="84">
        <f t="shared" ca="1" si="41"/>
        <v>27906.249999871998</v>
      </c>
      <c r="F948" s="84">
        <f t="shared" ca="1" si="39"/>
        <v>-2.5217560314300001E-3</v>
      </c>
      <c r="G948" s="119">
        <f>IF(FilterType="FIR",  PRE_CALC!A896*Fdata, IF(F_default=1,G947+(4*Fnotch-0)/8192,G947+(F_stop-F_start)/8192) )</f>
        <v>27906.249999871998</v>
      </c>
      <c r="H948" s="120">
        <f ca="1">IF(FilterType="FIR", OFFSET(PRE_CALC!B896,0,DEC_RATE), C948)</f>
        <v>-2.5217560314300001E-3</v>
      </c>
    </row>
    <row r="949" spans="2:8" x14ac:dyDescent="0.2">
      <c r="B949" s="45">
        <f>IF(FilterType="FIR", IF(Extend_fmod, PRE_CALC!I897*Fm, PRE_CALC!A897*Fdata), IF(F_default=1,B948+(4*Fnotch-0)/8192,B948+(F_stop-F_start)/8192) )</f>
        <v>27937.5</v>
      </c>
      <c r="C949" s="39">
        <f t="shared" si="40"/>
        <v>-6.2828666808365671E-2</v>
      </c>
      <c r="D949" s="84">
        <f ca="1">IF(FilterType="FIR", IF(Extend_fmod=1,OFFSET(PRE_CALC!J897,0,DEC_RATE), OFFSET(PRE_CALC!B897,0,DEC_RATE)), C949)</f>
        <v>-2.5209180318899998E-3</v>
      </c>
      <c r="E949" s="84">
        <f t="shared" ca="1" si="41"/>
        <v>27937.5</v>
      </c>
      <c r="F949" s="84">
        <f t="shared" ca="1" si="39"/>
        <v>-2.5209180318899998E-3</v>
      </c>
      <c r="G949" s="119">
        <f>IF(FilterType="FIR",  PRE_CALC!A897*Fdata, IF(F_default=1,G948+(4*Fnotch-0)/8192,G948+(F_stop-F_start)/8192) )</f>
        <v>27937.5</v>
      </c>
      <c r="H949" s="120">
        <f ca="1">IF(FilterType="FIR", OFFSET(PRE_CALC!B897,0,DEC_RATE), C949)</f>
        <v>-2.5209180318899998E-3</v>
      </c>
    </row>
    <row r="950" spans="2:8" x14ac:dyDescent="0.2">
      <c r="B950" s="45">
        <f>IF(FilterType="FIR", IF(Extend_fmod, PRE_CALC!I898*Fm, PRE_CALC!A898*Fdata), IF(F_default=1,B949+(4*Fnotch-0)/8192,B949+(F_stop-F_start)/8192) )</f>
        <v>27968.750000128002</v>
      </c>
      <c r="C950" s="39">
        <f t="shared" si="40"/>
        <v>-6.2969336800583503E-2</v>
      </c>
      <c r="D950" s="84">
        <f ca="1">IF(FilterType="FIR", IF(Extend_fmod=1,OFFSET(PRE_CALC!J898,0,DEC_RATE), OFFSET(PRE_CALC!B898,0,DEC_RATE)), C950)</f>
        <v>-2.5193351583099998E-3</v>
      </c>
      <c r="E950" s="84">
        <f t="shared" ca="1" si="41"/>
        <v>27968.750000128002</v>
      </c>
      <c r="F950" s="84">
        <f t="shared" ca="1" si="39"/>
        <v>-2.5193351583099998E-3</v>
      </c>
      <c r="G950" s="119">
        <f>IF(FilterType="FIR",  PRE_CALC!A898*Fdata, IF(F_default=1,G949+(4*Fnotch-0)/8192,G949+(F_stop-F_start)/8192) )</f>
        <v>27968.750000128002</v>
      </c>
      <c r="H950" s="120">
        <f ca="1">IF(FilterType="FIR", OFFSET(PRE_CALC!B898,0,DEC_RATE), C950)</f>
        <v>-2.5193351583099998E-3</v>
      </c>
    </row>
    <row r="951" spans="2:8" x14ac:dyDescent="0.2">
      <c r="B951" s="45">
        <f>IF(FilterType="FIR", IF(Extend_fmod, PRE_CALC!I899*Fm, PRE_CALC!A899*Fdata), IF(F_default=1,B950+(4*Fnotch-0)/8192,B950+(F_stop-F_start)/8192) )</f>
        <v>28000</v>
      </c>
      <c r="C951" s="39">
        <f t="shared" si="40"/>
        <v>-6.3110164209695147E-2</v>
      </c>
      <c r="D951" s="84">
        <f ca="1">IF(FilterType="FIR", IF(Extend_fmod=1,OFFSET(PRE_CALC!J899,0,DEC_RATE), OFFSET(PRE_CALC!B899,0,DEC_RATE)), C951)</f>
        <v>-2.5170082808199999E-3</v>
      </c>
      <c r="E951" s="84">
        <f t="shared" ca="1" si="41"/>
        <v>28000</v>
      </c>
      <c r="F951" s="84">
        <f t="shared" ref="F951:F1014" ca="1" si="42">IF(G951&lt;=F_PB,H951, OFFSET(H:H,MATCH(F_PB-0.0001,G:G),0,1))</f>
        <v>-2.5170082808199999E-3</v>
      </c>
      <c r="G951" s="119">
        <f>IF(FilterType="FIR",  PRE_CALC!A899*Fdata, IF(F_default=1,G950+(4*Fnotch-0)/8192,G950+(F_stop-F_start)/8192) )</f>
        <v>28000</v>
      </c>
      <c r="H951" s="120">
        <f ca="1">IF(FilterType="FIR", OFFSET(PRE_CALC!B899,0,DEC_RATE), C951)</f>
        <v>-2.5170082808199999E-3</v>
      </c>
    </row>
    <row r="952" spans="2:8" x14ac:dyDescent="0.2">
      <c r="B952" s="45">
        <f>IF(FilterType="FIR", IF(Extend_fmod, PRE_CALC!I900*Fm, PRE_CALC!A900*Fdata), IF(F_default=1,B951+(4*Fnotch-0)/8192,B951+(F_stop-F_start)/8192) )</f>
        <v>28031.249999871998</v>
      </c>
      <c r="C952" s="39">
        <f t="shared" ref="C952:C1015" si="43">MAX(20*LOG(ABS(   (1/s_dec*SIN(s_dec*$B952/Fm*PI())/SIN($B952/Fm*PI()))^(order-1) * (1/s_dec2*SIN(s_dec2*$B952/Fm*PI())/SIN($B952/Fm*PI()))  )), -160)</f>
        <v>-6.3251149037409693E-2</v>
      </c>
      <c r="D952" s="84">
        <f ca="1">IF(FilterType="FIR", IF(Extend_fmod=1,OFFSET(PRE_CALC!J900,0,DEC_RATE), OFFSET(PRE_CALC!B900,0,DEC_RATE)), C952)</f>
        <v>-2.5139385958300002E-3</v>
      </c>
      <c r="E952" s="84">
        <f t="shared" ref="E952:E1015" ca="1" si="44">IF(G952&lt;=F_PB,G952, OFFSET(G:G,MATCH(F_PB-0.0001,G:G),0,1) )</f>
        <v>28031.249999871998</v>
      </c>
      <c r="F952" s="84">
        <f t="shared" ca="1" si="42"/>
        <v>-2.5139385958300002E-3</v>
      </c>
      <c r="G952" s="119">
        <f>IF(FilterType="FIR",  PRE_CALC!A900*Fdata, IF(F_default=1,G951+(4*Fnotch-0)/8192,G951+(F_stop-F_start)/8192) )</f>
        <v>28031.249999871998</v>
      </c>
      <c r="H952" s="120">
        <f ca="1">IF(FilterType="FIR", OFFSET(PRE_CALC!B900,0,DEC_RATE), C952)</f>
        <v>-2.5139385958300002E-3</v>
      </c>
    </row>
    <row r="953" spans="2:8" x14ac:dyDescent="0.2">
      <c r="B953" s="45">
        <f>IF(FilterType="FIR", IF(Extend_fmod, PRE_CALC!I901*Fm, PRE_CALC!A901*Fdata), IF(F_default=1,B952+(4*Fnotch-0)/8192,B952+(F_stop-F_start)/8192) )</f>
        <v>28062.5</v>
      </c>
      <c r="C953" s="39">
        <f t="shared" si="43"/>
        <v>-6.3392291285375726E-2</v>
      </c>
      <c r="D953" s="84">
        <f ca="1">IF(FilterType="FIR", IF(Extend_fmod=1,OFFSET(PRE_CALC!J901,0,DEC_RATE), OFFSET(PRE_CALC!B901,0,DEC_RATE)), C953)</f>
        <v>-2.5101276255300002E-3</v>
      </c>
      <c r="E953" s="84">
        <f t="shared" ca="1" si="44"/>
        <v>28062.5</v>
      </c>
      <c r="F953" s="84">
        <f t="shared" ca="1" si="42"/>
        <v>-2.5101276255300002E-3</v>
      </c>
      <c r="G953" s="119">
        <f>IF(FilterType="FIR",  PRE_CALC!A901*Fdata, IF(F_default=1,G952+(4*Fnotch-0)/8192,G952+(F_stop-F_start)/8192) )</f>
        <v>28062.5</v>
      </c>
      <c r="H953" s="120">
        <f ca="1">IF(FilterType="FIR", OFFSET(PRE_CALC!B901,0,DEC_RATE), C953)</f>
        <v>-2.5101276255300002E-3</v>
      </c>
    </row>
    <row r="954" spans="2:8" x14ac:dyDescent="0.2">
      <c r="B954" s="45">
        <f>IF(FilterType="FIR", IF(Extend_fmod, PRE_CALC!I902*Fm, PRE_CALC!A902*Fdata), IF(F_default=1,B953+(4*Fnotch-0)/8192,B953+(F_stop-F_start)/8192) )</f>
        <v>28093.750000128002</v>
      </c>
      <c r="C954" s="39">
        <f t="shared" si="43"/>
        <v>-6.3533590952990743E-2</v>
      </c>
      <c r="D954" s="84">
        <f ca="1">IF(FilterType="FIR", IF(Extend_fmod=1,OFFSET(PRE_CALC!J902,0,DEC_RATE), OFFSET(PRE_CALC!B902,0,DEC_RATE)), C954)</f>
        <v>-2.5055772172899999E-3</v>
      </c>
      <c r="E954" s="84">
        <f t="shared" ca="1" si="44"/>
        <v>28093.750000128002</v>
      </c>
      <c r="F954" s="84">
        <f t="shared" ca="1" si="42"/>
        <v>-2.5055772172899999E-3</v>
      </c>
      <c r="G954" s="119">
        <f>IF(FilterType="FIR",  PRE_CALC!A902*Fdata, IF(F_default=1,G953+(4*Fnotch-0)/8192,G953+(F_stop-F_start)/8192) )</f>
        <v>28093.750000128002</v>
      </c>
      <c r="H954" s="120">
        <f ca="1">IF(FilterType="FIR", OFFSET(PRE_CALC!B902,0,DEC_RATE), C954)</f>
        <v>-2.5055772172899999E-3</v>
      </c>
    </row>
    <row r="955" spans="2:8" x14ac:dyDescent="0.2">
      <c r="B955" s="45">
        <f>IF(FilterType="FIR", IF(Extend_fmod, PRE_CALC!I903*Fm, PRE_CALC!A903*Fdata), IF(F_default=1,B954+(4*Fnotch-0)/8192,B954+(F_stop-F_start)/8192) )</f>
        <v>28125</v>
      </c>
      <c r="C955" s="39">
        <f t="shared" si="43"/>
        <v>-6.3675048039601223E-2</v>
      </c>
      <c r="D955" s="84">
        <f ca="1">IF(FilterType="FIR", IF(Extend_fmod=1,OFFSET(PRE_CALC!J903,0,DEC_RATE), OFFSET(PRE_CALC!B903,0,DEC_RATE)), C955)</f>
        <v>-2.5002895428499999E-3</v>
      </c>
      <c r="E955" s="84">
        <f t="shared" ca="1" si="44"/>
        <v>28125</v>
      </c>
      <c r="F955" s="84">
        <f t="shared" ca="1" si="42"/>
        <v>-2.5002895428499999E-3</v>
      </c>
      <c r="G955" s="119">
        <f>IF(FilterType="FIR",  PRE_CALC!A903*Fdata, IF(F_default=1,G954+(4*Fnotch-0)/8192,G954+(F_stop-F_start)/8192) )</f>
        <v>28125</v>
      </c>
      <c r="H955" s="120">
        <f ca="1">IF(FilterType="FIR", OFFSET(PRE_CALC!B903,0,DEC_RATE), C955)</f>
        <v>-2.5002895428499999E-3</v>
      </c>
    </row>
    <row r="956" spans="2:8" x14ac:dyDescent="0.2">
      <c r="B956" s="45">
        <f>IF(FilterType="FIR", IF(Extend_fmod, PRE_CALC!I904*Fm, PRE_CALC!A904*Fdata), IF(F_default=1,B955+(4*Fnotch-0)/8192,B955+(F_stop-F_start)/8192) )</f>
        <v>28156.249999871998</v>
      </c>
      <c r="C956" s="39">
        <f t="shared" si="43"/>
        <v>-6.3816662546918687E-2</v>
      </c>
      <c r="D956" s="84">
        <f ca="1">IF(FilterType="FIR", IF(Extend_fmod=1,OFFSET(PRE_CALC!J904,0,DEC_RATE), OFFSET(PRE_CALC!B904,0,DEC_RATE)), C956)</f>
        <v>-2.4942670974099999E-3</v>
      </c>
      <c r="E956" s="84">
        <f t="shared" ca="1" si="44"/>
        <v>28156.249999871998</v>
      </c>
      <c r="F956" s="84">
        <f t="shared" ca="1" si="42"/>
        <v>-2.4942670974099999E-3</v>
      </c>
      <c r="G956" s="119">
        <f>IF(FilterType="FIR",  PRE_CALC!A904*Fdata, IF(F_default=1,G955+(4*Fnotch-0)/8192,G955+(F_stop-F_start)/8192) )</f>
        <v>28156.249999871998</v>
      </c>
      <c r="H956" s="120">
        <f ca="1">IF(FilterType="FIR", OFFSET(PRE_CALC!B904,0,DEC_RATE), C956)</f>
        <v>-2.4942670974099999E-3</v>
      </c>
    </row>
    <row r="957" spans="2:8" x14ac:dyDescent="0.2">
      <c r="B957" s="45">
        <f>IF(FilterType="FIR", IF(Extend_fmod, PRE_CALC!I905*Fm, PRE_CALC!A905*Fdata), IF(F_default=1,B956+(4*Fnotch-0)/8192,B956+(F_stop-F_start)/8192) )</f>
        <v>28187.5</v>
      </c>
      <c r="C957" s="39">
        <f t="shared" si="43"/>
        <v>-6.3958434476624165E-2</v>
      </c>
      <c r="D957" s="84">
        <f ca="1">IF(FilterType="FIR", IF(Extend_fmod=1,OFFSET(PRE_CALC!J905,0,DEC_RATE), OFFSET(PRE_CALC!B905,0,DEC_RATE)), C957)</f>
        <v>-2.48751269859E-3</v>
      </c>
      <c r="E957" s="84">
        <f t="shared" ca="1" si="44"/>
        <v>28187.5</v>
      </c>
      <c r="F957" s="84">
        <f t="shared" ca="1" si="42"/>
        <v>-2.48751269859E-3</v>
      </c>
      <c r="G957" s="119">
        <f>IF(FilterType="FIR",  PRE_CALC!A905*Fdata, IF(F_default=1,G956+(4*Fnotch-0)/8192,G956+(F_stop-F_start)/8192) )</f>
        <v>28187.5</v>
      </c>
      <c r="H957" s="120">
        <f ca="1">IF(FilterType="FIR", OFFSET(PRE_CALC!B905,0,DEC_RATE), C957)</f>
        <v>-2.48751269859E-3</v>
      </c>
    </row>
    <row r="958" spans="2:8" x14ac:dyDescent="0.2">
      <c r="B958" s="45">
        <f>IF(FilterType="FIR", IF(Extend_fmod, PRE_CALC!I906*Fm, PRE_CALC!A906*Fdata), IF(F_default=1,B957+(4*Fnotch-0)/8192,B957+(F_stop-F_start)/8192) )</f>
        <v>28218.750000128002</v>
      </c>
      <c r="C958" s="39">
        <f t="shared" si="43"/>
        <v>-6.4100363828095988E-2</v>
      </c>
      <c r="D958" s="84">
        <f ca="1">IF(FilterType="FIR", IF(Extend_fmod=1,OFFSET(PRE_CALC!J906,0,DEC_RATE), OFFSET(PRE_CALC!B906,0,DEC_RATE)), C958)</f>
        <v>-2.48002948517E-3</v>
      </c>
      <c r="E958" s="84">
        <f t="shared" ca="1" si="44"/>
        <v>28218.750000128002</v>
      </c>
      <c r="F958" s="84">
        <f t="shared" ca="1" si="42"/>
        <v>-2.48002948517E-3</v>
      </c>
      <c r="G958" s="119">
        <f>IF(FilterType="FIR",  PRE_CALC!A906*Fdata, IF(F_default=1,G957+(4*Fnotch-0)/8192,G957+(F_stop-F_start)/8192) )</f>
        <v>28218.750000128002</v>
      </c>
      <c r="H958" s="120">
        <f ca="1">IF(FilterType="FIR", OFFSET(PRE_CALC!B906,0,DEC_RATE), C958)</f>
        <v>-2.48002948517E-3</v>
      </c>
    </row>
    <row r="959" spans="2:8" x14ac:dyDescent="0.2">
      <c r="B959" s="45">
        <f>IF(FilterType="FIR", IF(Extend_fmod, PRE_CALC!I907*Fm, PRE_CALC!A907*Fdata), IF(F_default=1,B958+(4*Fnotch-0)/8192,B958+(F_stop-F_start)/8192) )</f>
        <v>28250</v>
      </c>
      <c r="C959" s="39">
        <f t="shared" si="43"/>
        <v>-6.4242450600673157E-2</v>
      </c>
      <c r="D959" s="84">
        <f ca="1">IF(FilterType="FIR", IF(Extend_fmod=1,OFFSET(PRE_CALC!J907,0,DEC_RATE), OFFSET(PRE_CALC!B907,0,DEC_RATE)), C959)</f>
        <v>-2.4718209158000001E-3</v>
      </c>
      <c r="E959" s="84">
        <f t="shared" ca="1" si="44"/>
        <v>28250</v>
      </c>
      <c r="F959" s="84">
        <f t="shared" ca="1" si="42"/>
        <v>-2.4718209158000001E-3</v>
      </c>
      <c r="G959" s="119">
        <f>IF(FilterType="FIR",  PRE_CALC!A907*Fdata, IF(F_default=1,G958+(4*Fnotch-0)/8192,G958+(F_stop-F_start)/8192) )</f>
        <v>28250</v>
      </c>
      <c r="H959" s="120">
        <f ca="1">IF(FilterType="FIR", OFFSET(PRE_CALC!B907,0,DEC_RATE), C959)</f>
        <v>-2.4718209158000001E-3</v>
      </c>
    </row>
    <row r="960" spans="2:8" x14ac:dyDescent="0.2">
      <c r="B960" s="45">
        <f>IF(FilterType="FIR", IF(Extend_fmod, PRE_CALC!I908*Fm, PRE_CALC!A908*Fdata), IF(F_default=1,B959+(4*Fnotch-0)/8192,B959+(F_stop-F_start)/8192) )</f>
        <v>28281.249999871998</v>
      </c>
      <c r="C960" s="39">
        <f t="shared" si="43"/>
        <v>-6.4384694796088007E-2</v>
      </c>
      <c r="D960" s="84">
        <f ca="1">IF(FilterType="FIR", IF(Extend_fmod=1,OFFSET(PRE_CALC!J908,0,DEC_RATE), OFFSET(PRE_CALC!B908,0,DEC_RATE)), C960)</f>
        <v>-2.4628907674900001E-3</v>
      </c>
      <c r="E960" s="84">
        <f t="shared" ca="1" si="44"/>
        <v>28281.249999871998</v>
      </c>
      <c r="F960" s="84">
        <f t="shared" ca="1" si="42"/>
        <v>-2.4628907674900001E-3</v>
      </c>
      <c r="G960" s="119">
        <f>IF(FilterType="FIR",  PRE_CALC!A908*Fdata, IF(F_default=1,G959+(4*Fnotch-0)/8192,G959+(F_stop-F_start)/8192) )</f>
        <v>28281.249999871998</v>
      </c>
      <c r="H960" s="120">
        <f ca="1">IF(FilterType="FIR", OFFSET(PRE_CALC!B908,0,DEC_RATE), C960)</f>
        <v>-2.4628907674900001E-3</v>
      </c>
    </row>
    <row r="961" spans="2:8" x14ac:dyDescent="0.2">
      <c r="B961" s="45">
        <f>IF(FilterType="FIR", IF(Extend_fmod, PRE_CALC!I909*Fm, PRE_CALC!A909*Fdata), IF(F_default=1,B960+(4*Fnotch-0)/8192,B960+(F_stop-F_start)/8192) )</f>
        <v>28312.5</v>
      </c>
      <c r="C961" s="39">
        <f t="shared" si="43"/>
        <v>-6.4527096416015159E-2</v>
      </c>
      <c r="D961" s="84">
        <f ca="1">IF(FilterType="FIR", IF(Extend_fmod=1,OFFSET(PRE_CALC!J909,0,DEC_RATE), OFFSET(PRE_CALC!B909,0,DEC_RATE)), C961)</f>
        <v>-2.4532431339800002E-3</v>
      </c>
      <c r="E961" s="84">
        <f t="shared" ca="1" si="44"/>
        <v>28312.5</v>
      </c>
      <c r="F961" s="84">
        <f t="shared" ca="1" si="42"/>
        <v>-2.4532431339800002E-3</v>
      </c>
      <c r="G961" s="119">
        <f>IF(FilterType="FIR",  PRE_CALC!A909*Fdata, IF(F_default=1,G960+(4*Fnotch-0)/8192,G960+(F_stop-F_start)/8192) )</f>
        <v>28312.5</v>
      </c>
      <c r="H961" s="120">
        <f ca="1">IF(FilterType="FIR", OFFSET(PRE_CALC!B909,0,DEC_RATE), C961)</f>
        <v>-2.4532431339800002E-3</v>
      </c>
    </row>
    <row r="962" spans="2:8" x14ac:dyDescent="0.2">
      <c r="B962" s="45">
        <f>IF(FilterType="FIR", IF(Extend_fmod, PRE_CALC!I910*Fm, PRE_CALC!A910*Fdata), IF(F_default=1,B961+(4*Fnotch-0)/8192,B961+(F_stop-F_start)/8192) )</f>
        <v>28343.750000128002</v>
      </c>
      <c r="C962" s="39">
        <f t="shared" si="43"/>
        <v>-6.4669655459840034E-2</v>
      </c>
      <c r="D962" s="84">
        <f ca="1">IF(FilterType="FIR", IF(Extend_fmod=1,OFFSET(PRE_CALC!J910,0,DEC_RATE), OFFSET(PRE_CALC!B910,0,DEC_RATE)), C962)</f>
        <v>-2.4428824239799999E-3</v>
      </c>
      <c r="E962" s="84">
        <f t="shared" ca="1" si="44"/>
        <v>28343.750000128002</v>
      </c>
      <c r="F962" s="84">
        <f t="shared" ca="1" si="42"/>
        <v>-2.4428824239799999E-3</v>
      </c>
      <c r="G962" s="119">
        <f>IF(FilterType="FIR",  PRE_CALC!A910*Fdata, IF(F_default=1,G961+(4*Fnotch-0)/8192,G961+(F_stop-F_start)/8192) )</f>
        <v>28343.750000128002</v>
      </c>
      <c r="H962" s="120">
        <f ca="1">IF(FilterType="FIR", OFFSET(PRE_CALC!B910,0,DEC_RATE), C962)</f>
        <v>-2.4428824239799999E-3</v>
      </c>
    </row>
    <row r="963" spans="2:8" x14ac:dyDescent="0.2">
      <c r="B963" s="45">
        <f>IF(FilterType="FIR", IF(Extend_fmod, PRE_CALC!I911*Fm, PRE_CALC!A911*Fdata), IF(F_default=1,B962+(4*Fnotch-0)/8192,B962+(F_stop-F_start)/8192) )</f>
        <v>28375</v>
      </c>
      <c r="C963" s="39">
        <f t="shared" si="43"/>
        <v>-6.4812371926892182E-2</v>
      </c>
      <c r="D963" s="84">
        <f ca="1">IF(FilterType="FIR", IF(Extend_fmod=1,OFFSET(PRE_CALC!J911,0,DEC_RATE), OFFSET(PRE_CALC!B911,0,DEC_RATE)), C963)</f>
        <v>-2.4318133592599999E-3</v>
      </c>
      <c r="E963" s="84">
        <f t="shared" ca="1" si="44"/>
        <v>28375</v>
      </c>
      <c r="F963" s="84">
        <f t="shared" ca="1" si="42"/>
        <v>-2.4318133592599999E-3</v>
      </c>
      <c r="G963" s="119">
        <f>IF(FilterType="FIR",  PRE_CALC!A911*Fdata, IF(F_default=1,G962+(4*Fnotch-0)/8192,G962+(F_stop-F_start)/8192) )</f>
        <v>28375</v>
      </c>
      <c r="H963" s="120">
        <f ca="1">IF(FilterType="FIR", OFFSET(PRE_CALC!B911,0,DEC_RATE), C963)</f>
        <v>-2.4318133592599999E-3</v>
      </c>
    </row>
    <row r="964" spans="2:8" x14ac:dyDescent="0.2">
      <c r="B964" s="45">
        <f>IF(FilterType="FIR", IF(Extend_fmod, PRE_CALC!I912*Fm, PRE_CALC!A912*Fdata), IF(F_default=1,B963+(4*Fnotch-0)/8192,B963+(F_stop-F_start)/8192) )</f>
        <v>28406.249999871998</v>
      </c>
      <c r="C964" s="39">
        <f t="shared" si="43"/>
        <v>-6.49552458189111E-2</v>
      </c>
      <c r="D964" s="84">
        <f ca="1">IF(FilterType="FIR", IF(Extend_fmod=1,OFFSET(PRE_CALC!J912,0,DEC_RATE), OFFSET(PRE_CALC!B912,0,DEC_RATE)), C964)</f>
        <v>-2.42004097263E-3</v>
      </c>
      <c r="E964" s="84">
        <f t="shared" ca="1" si="44"/>
        <v>28406.249999871998</v>
      </c>
      <c r="F964" s="84">
        <f t="shared" ca="1" si="42"/>
        <v>-2.42004097263E-3</v>
      </c>
      <c r="G964" s="119">
        <f>IF(FilterType="FIR",  PRE_CALC!A912*Fdata, IF(F_default=1,G963+(4*Fnotch-0)/8192,G963+(F_stop-F_start)/8192) )</f>
        <v>28406.249999871998</v>
      </c>
      <c r="H964" s="120">
        <f ca="1">IF(FilterType="FIR", OFFSET(PRE_CALC!B912,0,DEC_RATE), C964)</f>
        <v>-2.42004097263E-3</v>
      </c>
    </row>
    <row r="965" spans="2:8" x14ac:dyDescent="0.2">
      <c r="B965" s="45">
        <f>IF(FilterType="FIR", IF(Extend_fmod, PRE_CALC!I913*Fm, PRE_CALC!A913*Fdata), IF(F_default=1,B964+(4*Fnotch-0)/8192,B964+(F_stop-F_start)/8192) )</f>
        <v>28437.5</v>
      </c>
      <c r="C965" s="39">
        <f t="shared" si="43"/>
        <v>-6.5098277137585481E-2</v>
      </c>
      <c r="D965" s="84">
        <f ca="1">IF(FilterType="FIR", IF(Extend_fmod=1,OFFSET(PRE_CALC!J913,0,DEC_RATE), OFFSET(PRE_CALC!B913,0,DEC_RATE)), C965)</f>
        <v>-2.4075706057099999E-3</v>
      </c>
      <c r="E965" s="84">
        <f t="shared" ca="1" si="44"/>
        <v>28437.5</v>
      </c>
      <c r="F965" s="84">
        <f t="shared" ca="1" si="42"/>
        <v>-2.4075706057099999E-3</v>
      </c>
      <c r="G965" s="119">
        <f>IF(FilterType="FIR",  PRE_CALC!A913*Fdata, IF(F_default=1,G964+(4*Fnotch-0)/8192,G964+(F_stop-F_start)/8192) )</f>
        <v>28437.5</v>
      </c>
      <c r="H965" s="120">
        <f ca="1">IF(FilterType="FIR", OFFSET(PRE_CALC!B913,0,DEC_RATE), C965)</f>
        <v>-2.4075706057099999E-3</v>
      </c>
    </row>
    <row r="966" spans="2:8" x14ac:dyDescent="0.2">
      <c r="B966" s="45">
        <f>IF(FilterType="FIR", IF(Extend_fmod, PRE_CALC!I914*Fm, PRE_CALC!A914*Fdata), IF(F_default=1,B965+(4*Fnotch-0)/8192,B965+(F_stop-F_start)/8192) )</f>
        <v>28468.750000128002</v>
      </c>
      <c r="C966" s="39">
        <f t="shared" si="43"/>
        <v>-6.5241465882285424E-2</v>
      </c>
      <c r="D966" s="84">
        <f ca="1">IF(FilterType="FIR", IF(Extend_fmod=1,OFFSET(PRE_CALC!J914,0,DEC_RATE), OFFSET(PRE_CALC!B914,0,DEC_RATE)), C966)</f>
        <v>-2.39440790668E-3</v>
      </c>
      <c r="E966" s="84">
        <f t="shared" ca="1" si="44"/>
        <v>28468.750000128002</v>
      </c>
      <c r="F966" s="84">
        <f t="shared" ca="1" si="42"/>
        <v>-2.39440790668E-3</v>
      </c>
      <c r="G966" s="119">
        <f>IF(FilterType="FIR",  PRE_CALC!A914*Fdata, IF(F_default=1,G965+(4*Fnotch-0)/8192,G965+(F_stop-F_start)/8192) )</f>
        <v>28468.750000128002</v>
      </c>
      <c r="H966" s="120">
        <f ca="1">IF(FilterType="FIR", OFFSET(PRE_CALC!B914,0,DEC_RATE), C966)</f>
        <v>-2.39440790668E-3</v>
      </c>
    </row>
    <row r="967" spans="2:8" x14ac:dyDescent="0.2">
      <c r="B967" s="45">
        <f>IF(FilterType="FIR", IF(Extend_fmod, PRE_CALC!I915*Fm, PRE_CALC!A915*Fdata), IF(F_default=1,B966+(4*Fnotch-0)/8192,B966+(F_stop-F_start)/8192) )</f>
        <v>28500</v>
      </c>
      <c r="C967" s="39">
        <f t="shared" si="43"/>
        <v>-6.5384812052367916E-2</v>
      </c>
      <c r="D967" s="84">
        <f ca="1">IF(FilterType="FIR", IF(Extend_fmod=1,OFFSET(PRE_CALC!J915,0,DEC_RATE), OFFSET(PRE_CALC!B915,0,DEC_RATE)), C967)</f>
        <v>-2.38055882778E-3</v>
      </c>
      <c r="E967" s="84">
        <f t="shared" ca="1" si="44"/>
        <v>28500</v>
      </c>
      <c r="F967" s="84">
        <f t="shared" ca="1" si="42"/>
        <v>-2.38055882778E-3</v>
      </c>
      <c r="G967" s="119">
        <f>IF(FilterType="FIR",  PRE_CALC!A915*Fdata, IF(F_default=1,G966+(4*Fnotch-0)/8192,G966+(F_stop-F_start)/8192) )</f>
        <v>28500</v>
      </c>
      <c r="H967" s="120">
        <f ca="1">IF(FilterType="FIR", OFFSET(PRE_CALC!B915,0,DEC_RATE), C967)</f>
        <v>-2.38055882778E-3</v>
      </c>
    </row>
    <row r="968" spans="2:8" x14ac:dyDescent="0.2">
      <c r="B968" s="45">
        <f>IF(FilterType="FIR", IF(Extend_fmod, PRE_CALC!I916*Fm, PRE_CALC!A916*Fdata), IF(F_default=1,B967+(4*Fnotch-0)/8192,B967+(F_stop-F_start)/8192) )</f>
        <v>28531.249999871998</v>
      </c>
      <c r="C968" s="39">
        <f t="shared" si="43"/>
        <v>-6.5528315649540828E-2</v>
      </c>
      <c r="D968" s="84">
        <f ca="1">IF(FilterType="FIR", IF(Extend_fmod=1,OFFSET(PRE_CALC!J916,0,DEC_RATE), OFFSET(PRE_CALC!B916,0,DEC_RATE)), C968)</f>
        <v>-2.3660296227600002E-3</v>
      </c>
      <c r="E968" s="84">
        <f t="shared" ca="1" si="44"/>
        <v>28531.249999871998</v>
      </c>
      <c r="F968" s="84">
        <f t="shared" ca="1" si="42"/>
        <v>-2.3660296227600002E-3</v>
      </c>
      <c r="G968" s="119">
        <f>IF(FilterType="FIR",  PRE_CALC!A916*Fdata, IF(F_default=1,G967+(4*Fnotch-0)/8192,G967+(F_stop-F_start)/8192) )</f>
        <v>28531.249999871998</v>
      </c>
      <c r="H968" s="120">
        <f ca="1">IF(FilterType="FIR", OFFSET(PRE_CALC!B916,0,DEC_RATE), C968)</f>
        <v>-2.3660296227600002E-3</v>
      </c>
    </row>
    <row r="969" spans="2:8" x14ac:dyDescent="0.2">
      <c r="B969" s="45">
        <f>IF(FilterType="FIR", IF(Extend_fmod, PRE_CALC!I917*Fm, PRE_CALC!A917*Fdata), IF(F_default=1,B968+(4*Fnotch-0)/8192,B968+(F_stop-F_start)/8192) )</f>
        <v>28562.5</v>
      </c>
      <c r="C969" s="39">
        <f t="shared" si="43"/>
        <v>-6.5671976675521396E-2</v>
      </c>
      <c r="D969" s="84">
        <f ca="1">IF(FilterType="FIR", IF(Extend_fmod=1,OFFSET(PRE_CALC!J917,0,DEC_RATE), OFFSET(PRE_CALC!B917,0,DEC_RATE)), C969)</f>
        <v>-2.3508268441300001E-3</v>
      </c>
      <c r="E969" s="84">
        <f t="shared" ca="1" si="44"/>
        <v>28562.5</v>
      </c>
      <c r="F969" s="84">
        <f t="shared" ca="1" si="42"/>
        <v>-2.3508268441300001E-3</v>
      </c>
      <c r="G969" s="119">
        <f>IF(FilterType="FIR",  PRE_CALC!A917*Fdata, IF(F_default=1,G968+(4*Fnotch-0)/8192,G968+(F_stop-F_start)/8192) )</f>
        <v>28562.5</v>
      </c>
      <c r="H969" s="120">
        <f ca="1">IF(FilterType="FIR", OFFSET(PRE_CALC!B917,0,DEC_RATE), C969)</f>
        <v>-2.3508268441300001E-3</v>
      </c>
    </row>
    <row r="970" spans="2:8" x14ac:dyDescent="0.2">
      <c r="B970" s="45">
        <f>IF(FilterType="FIR", IF(Extend_fmod, PRE_CALC!I918*Fm, PRE_CALC!A918*Fdata), IF(F_default=1,B969+(4*Fnotch-0)/8192,B969+(F_stop-F_start)/8192) )</f>
        <v>28593.750000128002</v>
      </c>
      <c r="C970" s="39">
        <f t="shared" si="43"/>
        <v>-6.5815795129657628E-2</v>
      </c>
      <c r="D970" s="84">
        <f ca="1">IF(FilterType="FIR", IF(Extend_fmod=1,OFFSET(PRE_CALC!J918,0,DEC_RATE), OFFSET(PRE_CALC!B918,0,DEC_RATE)), C970)</f>
        <v>-2.33495734034E-3</v>
      </c>
      <c r="E970" s="84">
        <f t="shared" ca="1" si="44"/>
        <v>28593.750000128002</v>
      </c>
      <c r="F970" s="84">
        <f t="shared" ca="1" si="42"/>
        <v>-2.33495734034E-3</v>
      </c>
      <c r="G970" s="119">
        <f>IF(FilterType="FIR",  PRE_CALC!A918*Fdata, IF(F_default=1,G969+(4*Fnotch-0)/8192,G969+(F_stop-F_start)/8192) )</f>
        <v>28593.750000128002</v>
      </c>
      <c r="H970" s="120">
        <f ca="1">IF(FilterType="FIR", OFFSET(PRE_CALC!B918,0,DEC_RATE), C970)</f>
        <v>-2.33495734034E-3</v>
      </c>
    </row>
    <row r="971" spans="2:8" x14ac:dyDescent="0.2">
      <c r="B971" s="45">
        <f>IF(FilterType="FIR", IF(Extend_fmod, PRE_CALC!I919*Fm, PRE_CALC!A919*Fdata), IF(F_default=1,B970+(4*Fnotch-0)/8192,B970+(F_stop-F_start)/8192) )</f>
        <v>28625</v>
      </c>
      <c r="C971" s="39">
        <f t="shared" si="43"/>
        <v>-6.595977101135049E-2</v>
      </c>
      <c r="D971" s="84">
        <f ca="1">IF(FilterType="FIR", IF(Extend_fmod=1,OFFSET(PRE_CALC!J919,0,DEC_RATE), OFFSET(PRE_CALC!B919,0,DEC_RATE)), C971)</f>
        <v>-2.3184282527899999E-3</v>
      </c>
      <c r="E971" s="84">
        <f t="shared" ca="1" si="44"/>
        <v>28625</v>
      </c>
      <c r="F971" s="84">
        <f t="shared" ca="1" si="42"/>
        <v>-2.3184282527899999E-3</v>
      </c>
      <c r="G971" s="119">
        <f>IF(FilterType="FIR",  PRE_CALC!A919*Fdata, IF(F_default=1,G970+(4*Fnotch-0)/8192,G970+(F_stop-F_start)/8192) )</f>
        <v>28625</v>
      </c>
      <c r="H971" s="120">
        <f ca="1">IF(FilterType="FIR", OFFSET(PRE_CALC!B919,0,DEC_RATE), C971)</f>
        <v>-2.3184282527899999E-3</v>
      </c>
    </row>
    <row r="972" spans="2:8" x14ac:dyDescent="0.2">
      <c r="B972" s="45">
        <f>IF(FilterType="FIR", IF(Extend_fmod, PRE_CALC!I920*Fm, PRE_CALC!A920*Fdata), IF(F_default=1,B971+(4*Fnotch-0)/8192,B971+(F_stop-F_start)/8192) )</f>
        <v>28656.249999871998</v>
      </c>
      <c r="C972" s="39">
        <f t="shared" si="43"/>
        <v>-6.610390432227034E-2</v>
      </c>
      <c r="D972" s="84">
        <f ca="1">IF(FilterType="FIR", IF(Extend_fmod=1,OFFSET(PRE_CALC!J920,0,DEC_RATE), OFFSET(PRE_CALC!B920,0,DEC_RATE)), C972)</f>
        <v>-2.30124701273E-3</v>
      </c>
      <c r="E972" s="84">
        <f t="shared" ca="1" si="44"/>
        <v>28656.249999871998</v>
      </c>
      <c r="F972" s="84">
        <f t="shared" ca="1" si="42"/>
        <v>-2.30124701273E-3</v>
      </c>
      <c r="G972" s="119">
        <f>IF(FilterType="FIR",  PRE_CALC!A920*Fdata, IF(F_default=1,G971+(4*Fnotch-0)/8192,G971+(F_stop-F_start)/8192) )</f>
        <v>28656.249999871998</v>
      </c>
      <c r="H972" s="120">
        <f ca="1">IF(FilterType="FIR", OFFSET(PRE_CALC!B920,0,DEC_RATE), C972)</f>
        <v>-2.30124701273E-3</v>
      </c>
    </row>
    <row r="973" spans="2:8" x14ac:dyDescent="0.2">
      <c r="B973" s="45">
        <f>IF(FilterType="FIR", IF(Extend_fmod, PRE_CALC!I921*Fm, PRE_CALC!A921*Fdata), IF(F_default=1,B972+(4*Fnotch-0)/8192,B972+(F_stop-F_start)/8192) )</f>
        <v>28687.5</v>
      </c>
      <c r="C973" s="39">
        <f t="shared" si="43"/>
        <v>-6.6248195064155191E-2</v>
      </c>
      <c r="D973" s="84">
        <f ca="1">IF(FilterType="FIR", IF(Extend_fmod=1,OFFSET(PRE_CALC!J921,0,DEC_RATE), OFFSET(PRE_CALC!B921,0,DEC_RATE)), C973)</f>
        <v>-2.2834213379999998E-3</v>
      </c>
      <c r="E973" s="84">
        <f t="shared" ca="1" si="44"/>
        <v>28687.5</v>
      </c>
      <c r="F973" s="84">
        <f t="shared" ca="1" si="42"/>
        <v>-2.2834213379999998E-3</v>
      </c>
      <c r="G973" s="119">
        <f>IF(FilterType="FIR",  PRE_CALC!A921*Fdata, IF(F_default=1,G972+(4*Fnotch-0)/8192,G972+(F_stop-F_start)/8192) )</f>
        <v>28687.5</v>
      </c>
      <c r="H973" s="120">
        <f ca="1">IF(FilterType="FIR", OFFSET(PRE_CALC!B921,0,DEC_RATE), C973)</f>
        <v>-2.2834213379999998E-3</v>
      </c>
    </row>
    <row r="974" spans="2:8" x14ac:dyDescent="0.2">
      <c r="B974" s="45">
        <f>IF(FilterType="FIR", IF(Extend_fmod, PRE_CALC!I922*Fm, PRE_CALC!A922*Fdata), IF(F_default=1,B973+(4*Fnotch-0)/8192,B973+(F_stop-F_start)/8192) )</f>
        <v>28718.750000128002</v>
      </c>
      <c r="C974" s="39">
        <f t="shared" si="43"/>
        <v>-6.6392643236377599E-2</v>
      </c>
      <c r="D974" s="84">
        <f ca="1">IF(FilterType="FIR", IF(Extend_fmod=1,OFFSET(PRE_CALC!J922,0,DEC_RATE), OFFSET(PRE_CALC!B922,0,DEC_RATE)), C974)</f>
        <v>-2.2649592297199999E-3</v>
      </c>
      <c r="E974" s="84">
        <f t="shared" ca="1" si="44"/>
        <v>28718.750000128002</v>
      </c>
      <c r="F974" s="84">
        <f t="shared" ca="1" si="42"/>
        <v>-2.2649592297199999E-3</v>
      </c>
      <c r="G974" s="119">
        <f>IF(FilterType="FIR",  PRE_CALC!A922*Fdata, IF(F_default=1,G973+(4*Fnotch-0)/8192,G973+(F_stop-F_start)/8192) )</f>
        <v>28718.750000128002</v>
      </c>
      <c r="H974" s="120">
        <f ca="1">IF(FilterType="FIR", OFFSET(PRE_CALC!B922,0,DEC_RATE), C974)</f>
        <v>-2.2649592297199999E-3</v>
      </c>
    </row>
    <row r="975" spans="2:8" x14ac:dyDescent="0.2">
      <c r="B975" s="45">
        <f>IF(FilterType="FIR", IF(Extend_fmod, PRE_CALC!I923*Fm, PRE_CALC!A923*Fdata), IF(F_default=1,B974+(4*Fnotch-0)/8192,B974+(F_stop-F_start)/8192) )</f>
        <v>28750</v>
      </c>
      <c r="C975" s="39">
        <f t="shared" si="43"/>
        <v>-6.6537248838273638E-2</v>
      </c>
      <c r="D975" s="84">
        <f ca="1">IF(FilterType="FIR", IF(Extend_fmod=1,OFFSET(PRE_CALC!J923,0,DEC_RATE), OFFSET(PRE_CALC!B923,0,DEC_RATE)), C975)</f>
        <v>-2.2458689687399999E-3</v>
      </c>
      <c r="E975" s="84">
        <f t="shared" ca="1" si="44"/>
        <v>28750</v>
      </c>
      <c r="F975" s="84">
        <f t="shared" ca="1" si="42"/>
        <v>-2.2458689687399999E-3</v>
      </c>
      <c r="G975" s="119">
        <f>IF(FilterType="FIR",  PRE_CALC!A923*Fdata, IF(F_default=1,G974+(4*Fnotch-0)/8192,G974+(F_stop-F_start)/8192) )</f>
        <v>28750</v>
      </c>
      <c r="H975" s="120">
        <f ca="1">IF(FilterType="FIR", OFFSET(PRE_CALC!B923,0,DEC_RATE), C975)</f>
        <v>-2.2458689687399999E-3</v>
      </c>
    </row>
    <row r="976" spans="2:8" x14ac:dyDescent="0.2">
      <c r="B976" s="45">
        <f>IF(FilterType="FIR", IF(Extend_fmod, PRE_CALC!I924*Fm, PRE_CALC!A924*Fdata), IF(F_default=1,B975+(4*Fnotch-0)/8192,B975+(F_stop-F_start)/8192) )</f>
        <v>28781.249999871998</v>
      </c>
      <c r="C976" s="39">
        <f t="shared" si="43"/>
        <v>-6.668201187156847E-2</v>
      </c>
      <c r="D976" s="84">
        <f ca="1">IF(FilterType="FIR", IF(Extend_fmod=1,OFFSET(PRE_CALC!J924,0,DEC_RATE), OFFSET(PRE_CALC!B924,0,DEC_RATE)), C976)</f>
        <v>-2.2261591120799999E-3</v>
      </c>
      <c r="E976" s="84">
        <f t="shared" ca="1" si="44"/>
        <v>28781.249999871998</v>
      </c>
      <c r="F976" s="84">
        <f t="shared" ca="1" si="42"/>
        <v>-2.2261591120799999E-3</v>
      </c>
      <c r="G976" s="119">
        <f>IF(FilterType="FIR",  PRE_CALC!A924*Fdata, IF(F_default=1,G975+(4*Fnotch-0)/8192,G975+(F_stop-F_start)/8192) )</f>
        <v>28781.249999871998</v>
      </c>
      <c r="H976" s="120">
        <f ca="1">IF(FilterType="FIR", OFFSET(PRE_CALC!B924,0,DEC_RATE), C976)</f>
        <v>-2.2261591120799999E-3</v>
      </c>
    </row>
    <row r="977" spans="2:8" x14ac:dyDescent="0.2">
      <c r="B977" s="45">
        <f>IF(FilterType="FIR", IF(Extend_fmod, PRE_CALC!I925*Fm, PRE_CALC!A925*Fdata), IF(F_default=1,B976+(4*Fnotch-0)/8192,B976+(F_stop-F_start)/8192) )</f>
        <v>28812.5</v>
      </c>
      <c r="C977" s="39">
        <f t="shared" si="43"/>
        <v>-6.6826932338006365E-2</v>
      </c>
      <c r="D977" s="84">
        <f ca="1">IF(FilterType="FIR", IF(Extend_fmod=1,OFFSET(PRE_CALC!J925,0,DEC_RATE), OFFSET(PRE_CALC!B925,0,DEC_RATE)), C977)</f>
        <v>-2.20583848919E-3</v>
      </c>
      <c r="E977" s="84">
        <f t="shared" ca="1" si="44"/>
        <v>28812.5</v>
      </c>
      <c r="F977" s="84">
        <f t="shared" ca="1" si="42"/>
        <v>-2.20583848919E-3</v>
      </c>
      <c r="G977" s="119">
        <f>IF(FilterType="FIR",  PRE_CALC!A925*Fdata, IF(F_default=1,G976+(4*Fnotch-0)/8192,G976+(F_stop-F_start)/8192) )</f>
        <v>28812.5</v>
      </c>
      <c r="H977" s="120">
        <f ca="1">IF(FilterType="FIR", OFFSET(PRE_CALC!B925,0,DEC_RATE), C977)</f>
        <v>-2.20583848919E-3</v>
      </c>
    </row>
    <row r="978" spans="2:8" x14ac:dyDescent="0.2">
      <c r="B978" s="45">
        <f>IF(FilterType="FIR", IF(Extend_fmod, PRE_CALC!I926*Fm, PRE_CALC!A926*Fdata), IF(F_default=1,B977+(4*Fnotch-0)/8192,B977+(F_stop-F_start)/8192) )</f>
        <v>28843.750000128002</v>
      </c>
      <c r="C978" s="39">
        <f t="shared" si="43"/>
        <v>-6.6972010236932833E-2</v>
      </c>
      <c r="D978" s="84">
        <f ca="1">IF(FilterType="FIR", IF(Extend_fmod=1,OFFSET(PRE_CALC!J926,0,DEC_RATE), OFFSET(PRE_CALC!B926,0,DEC_RATE)), C978)</f>
        <v>-2.1849161980800002E-3</v>
      </c>
      <c r="E978" s="84">
        <f t="shared" ca="1" si="44"/>
        <v>28843.750000128002</v>
      </c>
      <c r="F978" s="84">
        <f t="shared" ca="1" si="42"/>
        <v>-2.1849161980800002E-3</v>
      </c>
      <c r="G978" s="119">
        <f>IF(FilterType="FIR",  PRE_CALC!A926*Fdata, IF(F_default=1,G977+(4*Fnotch-0)/8192,G977+(F_stop-F_start)/8192) )</f>
        <v>28843.750000128002</v>
      </c>
      <c r="H978" s="120">
        <f ca="1">IF(FilterType="FIR", OFFSET(PRE_CALC!B926,0,DEC_RATE), C978)</f>
        <v>-2.1849161980800002E-3</v>
      </c>
    </row>
    <row r="979" spans="2:8" x14ac:dyDescent="0.2">
      <c r="B979" s="45">
        <f>IF(FilterType="FIR", IF(Extend_fmod, PRE_CALC!I927*Fm, PRE_CALC!A927*Fdata), IF(F_default=1,B978+(4*Fnotch-0)/8192,B978+(F_stop-F_start)/8192) )</f>
        <v>28875</v>
      </c>
      <c r="C979" s="39">
        <f t="shared" si="43"/>
        <v>-6.7117245567706554E-2</v>
      </c>
      <c r="D979" s="84">
        <f ca="1">IF(FilterType="FIR", IF(Extend_fmod=1,OFFSET(PRE_CALC!J927,0,DEC_RATE), OFFSET(PRE_CALC!B927,0,DEC_RATE)), C979)</f>
        <v>-2.1634016013699999E-3</v>
      </c>
      <c r="E979" s="84">
        <f t="shared" ca="1" si="44"/>
        <v>28875</v>
      </c>
      <c r="F979" s="84">
        <f t="shared" ca="1" si="42"/>
        <v>-2.1634016013699999E-3</v>
      </c>
      <c r="G979" s="119">
        <f>IF(FilterType="FIR",  PRE_CALC!A927*Fdata, IF(F_default=1,G978+(4*Fnotch-0)/8192,G978+(F_stop-F_start)/8192) )</f>
        <v>28875</v>
      </c>
      <c r="H979" s="120">
        <f ca="1">IF(FilterType="FIR", OFFSET(PRE_CALC!B927,0,DEC_RATE), C979)</f>
        <v>-2.1634016013699999E-3</v>
      </c>
    </row>
    <row r="980" spans="2:8" x14ac:dyDescent="0.2">
      <c r="B980" s="45">
        <f>IF(FilterType="FIR", IF(Extend_fmod, PRE_CALC!I928*Fm, PRE_CALC!A928*Fdata), IF(F_default=1,B979+(4*Fnotch-0)/8192,B979+(F_stop-F_start)/8192) )</f>
        <v>28906.249999871998</v>
      </c>
      <c r="C980" s="39">
        <f t="shared" si="43"/>
        <v>-6.7262638332048194E-2</v>
      </c>
      <c r="D980" s="84">
        <f ca="1">IF(FilterType="FIR", IF(Extend_fmod=1,OFFSET(PRE_CALC!J928,0,DEC_RATE), OFFSET(PRE_CALC!B928,0,DEC_RATE)), C980)</f>
        <v>-2.14130432217E-3</v>
      </c>
      <c r="E980" s="84">
        <f t="shared" ca="1" si="44"/>
        <v>28906.249999871998</v>
      </c>
      <c r="F980" s="84">
        <f t="shared" ca="1" si="42"/>
        <v>-2.14130432217E-3</v>
      </c>
      <c r="G980" s="119">
        <f>IF(FilterType="FIR",  PRE_CALC!A928*Fdata, IF(F_default=1,G979+(4*Fnotch-0)/8192,G979+(F_stop-F_start)/8192) )</f>
        <v>28906.249999871998</v>
      </c>
      <c r="H980" s="120">
        <f ca="1">IF(FilterType="FIR", OFFSET(PRE_CALC!B928,0,DEC_RATE), C980)</f>
        <v>-2.14130432217E-3</v>
      </c>
    </row>
    <row r="981" spans="2:8" x14ac:dyDescent="0.2">
      <c r="B981" s="45">
        <f>IF(FilterType="FIR", IF(Extend_fmod, PRE_CALC!I929*Fm, PRE_CALC!A929*Fdata), IF(F_default=1,B980+(4*Fnotch-0)/8192,B980+(F_stop-F_start)/8192) )</f>
        <v>28937.5</v>
      </c>
      <c r="C981" s="39">
        <f t="shared" si="43"/>
        <v>-6.7408188531700428E-2</v>
      </c>
      <c r="D981" s="84">
        <f ca="1">IF(FilterType="FIR", IF(Extend_fmod=1,OFFSET(PRE_CALC!J929,0,DEC_RATE), OFFSET(PRE_CALC!B929,0,DEC_RATE)), C981)</f>
        <v>-2.1186342399600001E-3</v>
      </c>
      <c r="E981" s="84">
        <f t="shared" ca="1" si="44"/>
        <v>28937.5</v>
      </c>
      <c r="F981" s="84">
        <f t="shared" ca="1" si="42"/>
        <v>-2.1186342399600001E-3</v>
      </c>
      <c r="G981" s="119">
        <f>IF(FilterType="FIR",  PRE_CALC!A929*Fdata, IF(F_default=1,G980+(4*Fnotch-0)/8192,G980+(F_stop-F_start)/8192) )</f>
        <v>28937.5</v>
      </c>
      <c r="H981" s="120">
        <f ca="1">IF(FilterType="FIR", OFFSET(PRE_CALC!B929,0,DEC_RATE), C981)</f>
        <v>-2.1186342399600001E-3</v>
      </c>
    </row>
    <row r="982" spans="2:8" x14ac:dyDescent="0.2">
      <c r="B982" s="45">
        <f>IF(FilterType="FIR", IF(Extend_fmod, PRE_CALC!I930*Fm, PRE_CALC!A930*Fdata), IF(F_default=1,B981+(4*Fnotch-0)/8192,B981+(F_stop-F_start)/8192) )</f>
        <v>28968.750000128002</v>
      </c>
      <c r="C982" s="39">
        <f t="shared" si="43"/>
        <v>-6.7553896166022642E-2</v>
      </c>
      <c r="D982" s="84">
        <f ca="1">IF(FilterType="FIR", IF(Extend_fmod=1,OFFSET(PRE_CALC!J930,0,DEC_RATE), OFFSET(PRE_CALC!B930,0,DEC_RATE)), C982)</f>
        <v>-2.0954014861800001E-3</v>
      </c>
      <c r="E982" s="84">
        <f t="shared" ca="1" si="44"/>
        <v>28968.750000128002</v>
      </c>
      <c r="F982" s="84">
        <f t="shared" ca="1" si="42"/>
        <v>-2.0954014861800001E-3</v>
      </c>
      <c r="G982" s="119">
        <f>IF(FilterType="FIR",  PRE_CALC!A930*Fdata, IF(F_default=1,G981+(4*Fnotch-0)/8192,G981+(F_stop-F_start)/8192) )</f>
        <v>28968.750000128002</v>
      </c>
      <c r="H982" s="120">
        <f ca="1">IF(FilterType="FIR", OFFSET(PRE_CALC!B930,0,DEC_RATE), C982)</f>
        <v>-2.0954014861800001E-3</v>
      </c>
    </row>
    <row r="983" spans="2:8" x14ac:dyDescent="0.2">
      <c r="B983" s="45">
        <f>IF(FilterType="FIR", IF(Extend_fmod, PRE_CALC!I931*Fm, PRE_CALC!A931*Fdata), IF(F_default=1,B982+(4*Fnotch-0)/8192,B982+(F_stop-F_start)/8192) )</f>
        <v>29000</v>
      </c>
      <c r="C983" s="39">
        <f t="shared" si="43"/>
        <v>-6.769976123435717E-2</v>
      </c>
      <c r="D983" s="84">
        <f ca="1">IF(FilterType="FIR", IF(Extend_fmod=1,OFFSET(PRE_CALC!J931,0,DEC_RATE), OFFSET(PRE_CALC!B931,0,DEC_RATE)), C983)</f>
        <v>-2.0716164398499998E-3</v>
      </c>
      <c r="E983" s="84">
        <f t="shared" ca="1" si="44"/>
        <v>29000</v>
      </c>
      <c r="F983" s="84">
        <f t="shared" ca="1" si="42"/>
        <v>-2.0716164398499998E-3</v>
      </c>
      <c r="G983" s="119">
        <f>IF(FilterType="FIR",  PRE_CALC!A931*Fdata, IF(F_default=1,G982+(4*Fnotch-0)/8192,G982+(F_stop-F_start)/8192) )</f>
        <v>29000</v>
      </c>
      <c r="H983" s="120">
        <f ca="1">IF(FilterType="FIR", OFFSET(PRE_CALC!B931,0,DEC_RATE), C983)</f>
        <v>-2.0716164398499998E-3</v>
      </c>
    </row>
    <row r="984" spans="2:8" x14ac:dyDescent="0.2">
      <c r="B984" s="45">
        <f>IF(FilterType="FIR", IF(Extend_fmod, PRE_CALC!I932*Fm, PRE_CALC!A932*Fdata), IF(F_default=1,B983+(4*Fnotch-0)/8192,B983+(F_stop-F_start)/8192) )</f>
        <v>29031.249999871998</v>
      </c>
      <c r="C984" s="39">
        <f t="shared" si="43"/>
        <v>-6.7845783738448365E-2</v>
      </c>
      <c r="D984" s="84">
        <f ca="1">IF(FilterType="FIR", IF(Extend_fmod=1,OFFSET(PRE_CALC!J932,0,DEC_RATE), OFFSET(PRE_CALC!B932,0,DEC_RATE)), C984)</f>
        <v>-2.0472897230600002E-3</v>
      </c>
      <c r="E984" s="84">
        <f t="shared" ca="1" si="44"/>
        <v>29031.249999871998</v>
      </c>
      <c r="F984" s="84">
        <f t="shared" ca="1" si="42"/>
        <v>-2.0472897230600002E-3</v>
      </c>
      <c r="G984" s="119">
        <f>IF(FilterType="FIR",  PRE_CALC!A932*Fdata, IF(F_default=1,G983+(4*Fnotch-0)/8192,G983+(F_stop-F_start)/8192) )</f>
        <v>29031.249999871998</v>
      </c>
      <c r="H984" s="120">
        <f ca="1">IF(FilterType="FIR", OFFSET(PRE_CALC!B932,0,DEC_RATE), C984)</f>
        <v>-2.0472897230600002E-3</v>
      </c>
    </row>
    <row r="985" spans="2:8" x14ac:dyDescent="0.2">
      <c r="B985" s="45">
        <f>IF(FilterType="FIR", IF(Extend_fmod, PRE_CALC!I933*Fm, PRE_CALC!A933*Fdata), IF(F_default=1,B984+(4*Fnotch-0)/8192,B984+(F_stop-F_start)/8192) )</f>
        <v>29062.5</v>
      </c>
      <c r="C985" s="39">
        <f t="shared" si="43"/>
        <v>-6.7991963680039291E-2</v>
      </c>
      <c r="D985" s="84">
        <f ca="1">IF(FilterType="FIR", IF(Extend_fmod=1,OFFSET(PRE_CALC!J933,0,DEC_RATE), OFFSET(PRE_CALC!B933,0,DEC_RATE)), C985)</f>
        <v>-2.0224321962900001E-3</v>
      </c>
      <c r="E985" s="84">
        <f t="shared" ca="1" si="44"/>
        <v>29062.5</v>
      </c>
      <c r="F985" s="84">
        <f t="shared" ca="1" si="42"/>
        <v>-2.0224321962900001E-3</v>
      </c>
      <c r="G985" s="119">
        <f>IF(FilterType="FIR",  PRE_CALC!A933*Fdata, IF(F_default=1,G984+(4*Fnotch-0)/8192,G984+(F_stop-F_start)/8192) )</f>
        <v>29062.5</v>
      </c>
      <c r="H985" s="120">
        <f ca="1">IF(FilterType="FIR", OFFSET(PRE_CALC!B933,0,DEC_RATE), C985)</f>
        <v>-2.0224321962900001E-3</v>
      </c>
    </row>
    <row r="986" spans="2:8" x14ac:dyDescent="0.2">
      <c r="B986" s="45">
        <f>IF(FilterType="FIR", IF(Extend_fmod, PRE_CALC!I934*Fm, PRE_CALC!A934*Fdata), IF(F_default=1,B985+(4*Fnotch-0)/8192,B985+(F_stop-F_start)/8192) )</f>
        <v>29093.750000128002</v>
      </c>
      <c r="C986" s="39">
        <f t="shared" si="43"/>
        <v>-6.813830105847786E-2</v>
      </c>
      <c r="D986" s="84">
        <f ca="1">IF(FilterType="FIR", IF(Extend_fmod=1,OFFSET(PRE_CALC!J934,0,DEC_RATE), OFFSET(PRE_CALC!B934,0,DEC_RATE)), C986)</f>
        <v>-1.9970549536900001E-3</v>
      </c>
      <c r="E986" s="84">
        <f t="shared" ca="1" si="44"/>
        <v>29093.750000128002</v>
      </c>
      <c r="F986" s="84">
        <f t="shared" ca="1" si="42"/>
        <v>-1.9970549536900001E-3</v>
      </c>
      <c r="G986" s="119">
        <f>IF(FilterType="FIR",  PRE_CALC!A934*Fdata, IF(F_default=1,G985+(4*Fnotch-0)/8192,G985+(F_stop-F_start)/8192) )</f>
        <v>29093.750000128002</v>
      </c>
      <c r="H986" s="120">
        <f ca="1">IF(FilterType="FIR", OFFSET(PRE_CALC!B934,0,DEC_RATE), C986)</f>
        <v>-1.9970549536900001E-3</v>
      </c>
    </row>
    <row r="987" spans="2:8" x14ac:dyDescent="0.2">
      <c r="B987" s="45">
        <f>IF(FilterType="FIR", IF(Extend_fmod, PRE_CALC!I935*Fm, PRE_CALC!A935*Fdata), IF(F_default=1,B986+(4*Fnotch-0)/8192,B986+(F_stop-F_start)/8192) )</f>
        <v>29125</v>
      </c>
      <c r="C987" s="39">
        <f t="shared" si="43"/>
        <v>-6.8284795873118254E-2</v>
      </c>
      <c r="D987" s="84">
        <f ca="1">IF(FilterType="FIR", IF(Extend_fmod=1,OFFSET(PRE_CALC!J935,0,DEC_RATE), OFFSET(PRE_CALC!B935,0,DEC_RATE)), C987)</f>
        <v>-1.97116931819E-3</v>
      </c>
      <c r="E987" s="84">
        <f t="shared" ca="1" si="44"/>
        <v>29125</v>
      </c>
      <c r="F987" s="84">
        <f t="shared" ca="1" si="42"/>
        <v>-1.97116931819E-3</v>
      </c>
      <c r="G987" s="119">
        <f>IF(FilterType="FIR",  PRE_CALC!A935*Fdata, IF(F_default=1,G986+(4*Fnotch-0)/8192,G986+(F_stop-F_start)/8192) )</f>
        <v>29125</v>
      </c>
      <c r="H987" s="120">
        <f ca="1">IF(FilterType="FIR", OFFSET(PRE_CALC!B935,0,DEC_RATE), C987)</f>
        <v>-1.97116931819E-3</v>
      </c>
    </row>
    <row r="988" spans="2:8" x14ac:dyDescent="0.2">
      <c r="B988" s="45">
        <f>IF(FilterType="FIR", IF(Extend_fmod, PRE_CALC!I936*Fm, PRE_CALC!A936*Fdata), IF(F_default=1,B987+(4*Fnotch-0)/8192,B987+(F_stop-F_start)/8192) )</f>
        <v>29156.249999871998</v>
      </c>
      <c r="C988" s="39">
        <f t="shared" si="43"/>
        <v>-6.8431448125697458E-2</v>
      </c>
      <c r="D988" s="84">
        <f ca="1">IF(FilterType="FIR", IF(Extend_fmod=1,OFFSET(PRE_CALC!J936,0,DEC_RATE), OFFSET(PRE_CALC!B936,0,DEC_RATE)), C988)</f>
        <v>-1.94478683661E-3</v>
      </c>
      <c r="E988" s="84">
        <f t="shared" ca="1" si="44"/>
        <v>29156.249999871998</v>
      </c>
      <c r="F988" s="84">
        <f t="shared" ca="1" si="42"/>
        <v>-1.94478683661E-3</v>
      </c>
      <c r="G988" s="119">
        <f>IF(FilterType="FIR",  PRE_CALC!A936*Fdata, IF(F_default=1,G987+(4*Fnotch-0)/8192,G987+(F_stop-F_start)/8192) )</f>
        <v>29156.249999871998</v>
      </c>
      <c r="H988" s="120">
        <f ca="1">IF(FilterType="FIR", OFFSET(PRE_CALC!B936,0,DEC_RATE), C988)</f>
        <v>-1.94478683661E-3</v>
      </c>
    </row>
    <row r="989" spans="2:8" x14ac:dyDescent="0.2">
      <c r="B989" s="45">
        <f>IF(FilterType="FIR", IF(Extend_fmod, PRE_CALC!I937*Fm, PRE_CALC!A937*Fdata), IF(F_default=1,B988+(4*Fnotch-0)/8192,B988+(F_stop-F_start)/8192) )</f>
        <v>29187.5</v>
      </c>
      <c r="C989" s="39">
        <f t="shared" si="43"/>
        <v>-6.8578257817977314E-2</v>
      </c>
      <c r="D989" s="84">
        <f ca="1">IF(FilterType="FIR", IF(Extend_fmod=1,OFFSET(PRE_CALC!J937,0,DEC_RATE), OFFSET(PRE_CALC!B937,0,DEC_RATE)), C989)</f>
        <v>-1.9179192745699999E-3</v>
      </c>
      <c r="E989" s="84">
        <f t="shared" ca="1" si="44"/>
        <v>29187.5</v>
      </c>
      <c r="F989" s="84">
        <f t="shared" ca="1" si="42"/>
        <v>-1.9179192745699999E-3</v>
      </c>
      <c r="G989" s="119">
        <f>IF(FilterType="FIR",  PRE_CALC!A937*Fdata, IF(F_default=1,G988+(4*Fnotch-0)/8192,G988+(F_stop-F_start)/8192) )</f>
        <v>29187.5</v>
      </c>
      <c r="H989" s="120">
        <f ca="1">IF(FilterType="FIR", OFFSET(PRE_CALC!B937,0,DEC_RATE), C989)</f>
        <v>-1.9179192745699999E-3</v>
      </c>
    </row>
    <row r="990" spans="2:8" x14ac:dyDescent="0.2">
      <c r="B990" s="45">
        <f>IF(FilterType="FIR", IF(Extend_fmod, PRE_CALC!I938*Fm, PRE_CALC!A938*Fdata), IF(F_default=1,B989+(4*Fnotch-0)/8192,B989+(F_stop-F_start)/8192) )</f>
        <v>29218.750000128002</v>
      </c>
      <c r="C990" s="39">
        <f t="shared" si="43"/>
        <v>-6.8725224949292327E-2</v>
      </c>
      <c r="D990" s="84">
        <f ca="1">IF(FilterType="FIR", IF(Extend_fmod=1,OFFSET(PRE_CALC!J938,0,DEC_RATE), OFFSET(PRE_CALC!B938,0,DEC_RATE)), C990)</f>
        <v>-1.8905786113699999E-3</v>
      </c>
      <c r="E990" s="84">
        <f t="shared" ca="1" si="44"/>
        <v>29218.750000128002</v>
      </c>
      <c r="F990" s="84">
        <f t="shared" ca="1" si="42"/>
        <v>-1.8905786113699999E-3</v>
      </c>
      <c r="G990" s="119">
        <f>IF(FilterType="FIR",  PRE_CALC!A938*Fdata, IF(F_default=1,G989+(4*Fnotch-0)/8192,G989+(F_stop-F_start)/8192) )</f>
        <v>29218.750000128002</v>
      </c>
      <c r="H990" s="120">
        <f ca="1">IF(FilterType="FIR", OFFSET(PRE_CALC!B938,0,DEC_RATE), C990)</f>
        <v>-1.8905786113699999E-3</v>
      </c>
    </row>
    <row r="991" spans="2:8" x14ac:dyDescent="0.2">
      <c r="B991" s="45">
        <f>IF(FilterType="FIR", IF(Extend_fmod, PRE_CALC!I939*Fm, PRE_CALC!A939*Fdata), IF(F_default=1,B990+(4*Fnotch-0)/8192,B990+(F_stop-F_start)/8192) )</f>
        <v>29250</v>
      </c>
      <c r="C991" s="39">
        <f t="shared" si="43"/>
        <v>-6.8872349518999815E-2</v>
      </c>
      <c r="D991" s="84">
        <f ca="1">IF(FilterType="FIR", IF(Extend_fmod=1,OFFSET(PRE_CALC!J939,0,DEC_RATE), OFFSET(PRE_CALC!B939,0,DEC_RATE)), C991)</f>
        <v>-1.86277703471E-3</v>
      </c>
      <c r="E991" s="84">
        <f t="shared" ca="1" si="44"/>
        <v>29250</v>
      </c>
      <c r="F991" s="84">
        <f t="shared" ca="1" si="42"/>
        <v>-1.86277703471E-3</v>
      </c>
      <c r="G991" s="119">
        <f>IF(FilterType="FIR",  PRE_CALC!A939*Fdata, IF(F_default=1,G990+(4*Fnotch-0)/8192,G990+(F_stop-F_start)/8192) )</f>
        <v>29250</v>
      </c>
      <c r="H991" s="120">
        <f ca="1">IF(FilterType="FIR", OFFSET(PRE_CALC!B939,0,DEC_RATE), C991)</f>
        <v>-1.86277703471E-3</v>
      </c>
    </row>
    <row r="992" spans="2:8" x14ac:dyDescent="0.2">
      <c r="B992" s="45">
        <f>IF(FilterType="FIR", IF(Extend_fmod, PRE_CALC!I940*Fm, PRE_CALC!A940*Fdata), IF(F_default=1,B991+(4*Fnotch-0)/8192,B991+(F_stop-F_start)/8192) )</f>
        <v>29281.249999871998</v>
      </c>
      <c r="C992" s="39">
        <f t="shared" si="43"/>
        <v>-6.9019631528843869E-2</v>
      </c>
      <c r="D992" s="84">
        <f ca="1">IF(FilterType="FIR", IF(Extend_fmod=1,OFFSET(PRE_CALC!J940,0,DEC_RATE), OFFSET(PRE_CALC!B940,0,DEC_RATE)), C992)</f>
        <v>-1.8345269354100001E-3</v>
      </c>
      <c r="E992" s="84">
        <f t="shared" ca="1" si="44"/>
        <v>29281.249999871998</v>
      </c>
      <c r="F992" s="84">
        <f t="shared" ca="1" si="42"/>
        <v>-1.8345269354100001E-3</v>
      </c>
      <c r="G992" s="119">
        <f>IF(FilterType="FIR",  PRE_CALC!A940*Fdata, IF(F_default=1,G991+(4*Fnotch-0)/8192,G991+(F_stop-F_start)/8192) )</f>
        <v>29281.249999871998</v>
      </c>
      <c r="H992" s="120">
        <f ca="1">IF(FilterType="FIR", OFFSET(PRE_CALC!B940,0,DEC_RATE), C992)</f>
        <v>-1.8345269354100001E-3</v>
      </c>
    </row>
    <row r="993" spans="2:8" x14ac:dyDescent="0.2">
      <c r="B993" s="45">
        <f>IF(FilterType="FIR", IF(Extend_fmod, PRE_CALC!I941*Fm, PRE_CALC!A941*Fdata), IF(F_default=1,B992+(4*Fnotch-0)/8192,B992+(F_stop-F_start)/8192) )</f>
        <v>29312.5</v>
      </c>
      <c r="C993" s="39">
        <f t="shared" si="43"/>
        <v>-6.9167070980595477E-2</v>
      </c>
      <c r="D993" s="84">
        <f ca="1">IF(FilterType="FIR", IF(Extend_fmod=1,OFFSET(PRE_CALC!J941,0,DEC_RATE), OFFSET(PRE_CALC!B941,0,DEC_RATE)), C993)</f>
        <v>-1.80584090197E-3</v>
      </c>
      <c r="E993" s="84">
        <f t="shared" ca="1" si="44"/>
        <v>29312.5</v>
      </c>
      <c r="F993" s="84">
        <f t="shared" ca="1" si="42"/>
        <v>-1.80584090197E-3</v>
      </c>
      <c r="G993" s="119">
        <f>IF(FilterType="FIR",  PRE_CALC!A941*Fdata, IF(F_default=1,G992+(4*Fnotch-0)/8192,G992+(F_stop-F_start)/8192) )</f>
        <v>29312.5</v>
      </c>
      <c r="H993" s="120">
        <f ca="1">IF(FilterType="FIR", OFFSET(PRE_CALC!B941,0,DEC_RATE), C993)</f>
        <v>-1.80584090197E-3</v>
      </c>
    </row>
    <row r="994" spans="2:8" x14ac:dyDescent="0.2">
      <c r="B994" s="45">
        <f>IF(FilterType="FIR", IF(Extend_fmod, PRE_CALC!I942*Fm, PRE_CALC!A942*Fdata), IF(F_default=1,B993+(4*Fnotch-0)/8192,B993+(F_stop-F_start)/8192) )</f>
        <v>29343.750000128002</v>
      </c>
      <c r="C994" s="39">
        <f t="shared" si="43"/>
        <v>-6.9314667873592223E-2</v>
      </c>
      <c r="D994" s="84">
        <f ca="1">IF(FilterType="FIR", IF(Extend_fmod=1,OFFSET(PRE_CALC!J942,0,DEC_RATE), OFFSET(PRE_CALC!B942,0,DEC_RATE)), C994)</f>
        <v>-1.7767317150199999E-3</v>
      </c>
      <c r="E994" s="84">
        <f t="shared" ca="1" si="44"/>
        <v>29343.750000128002</v>
      </c>
      <c r="F994" s="84">
        <f t="shared" ca="1" si="42"/>
        <v>-1.7767317150199999E-3</v>
      </c>
      <c r="G994" s="119">
        <f>IF(FilterType="FIR",  PRE_CALC!A942*Fdata, IF(F_default=1,G993+(4*Fnotch-0)/8192,G993+(F_stop-F_start)/8192) )</f>
        <v>29343.750000128002</v>
      </c>
      <c r="H994" s="120">
        <f ca="1">IF(FilterType="FIR", OFFSET(PRE_CALC!B942,0,DEC_RATE), C994)</f>
        <v>-1.7767317150199999E-3</v>
      </c>
    </row>
    <row r="995" spans="2:8" x14ac:dyDescent="0.2">
      <c r="B995" s="45">
        <f>IF(FilterType="FIR", IF(Extend_fmod, PRE_CALC!I943*Fm, PRE_CALC!A943*Fdata), IF(F_default=1,B994+(4*Fnotch-0)/8192,B994+(F_stop-F_start)/8192) )</f>
        <v>29375</v>
      </c>
      <c r="C995" s="39">
        <f t="shared" si="43"/>
        <v>-6.9462422207175065E-2</v>
      </c>
      <c r="D995" s="84">
        <f ca="1">IF(FilterType="FIR", IF(Extend_fmod=1,OFFSET(PRE_CALC!J943,0,DEC_RATE), OFFSET(PRE_CALC!B943,0,DEC_RATE)), C995)</f>
        <v>-1.74721234182E-3</v>
      </c>
      <c r="E995" s="84">
        <f t="shared" ca="1" si="44"/>
        <v>29375</v>
      </c>
      <c r="F995" s="84">
        <f t="shared" ca="1" si="42"/>
        <v>-1.74721234182E-3</v>
      </c>
      <c r="G995" s="119">
        <f>IF(FilterType="FIR",  PRE_CALC!A943*Fdata, IF(F_default=1,G994+(4*Fnotch-0)/8192,G994+(F_stop-F_start)/8192) )</f>
        <v>29375</v>
      </c>
      <c r="H995" s="120">
        <f ca="1">IF(FilterType="FIR", OFFSET(PRE_CALC!B943,0,DEC_RATE), C995)</f>
        <v>-1.74721234182E-3</v>
      </c>
    </row>
    <row r="996" spans="2:8" x14ac:dyDescent="0.2">
      <c r="B996" s="45">
        <f>IF(FilterType="FIR", IF(Extend_fmod, PRE_CALC!I944*Fm, PRE_CALC!A944*Fdata), IF(F_default=1,B995+(4*Fnotch-0)/8192,B995+(F_stop-F_start)/8192) )</f>
        <v>29406.249999871998</v>
      </c>
      <c r="C996" s="39">
        <f t="shared" si="43"/>
        <v>-6.9610333983109854E-2</v>
      </c>
      <c r="D996" s="84">
        <f ca="1">IF(FilterType="FIR", IF(Extend_fmod=1,OFFSET(PRE_CALC!J944,0,DEC_RATE), OFFSET(PRE_CALC!B944,0,DEC_RATE)), C996)</f>
        <v>-1.7172959304899999E-3</v>
      </c>
      <c r="E996" s="84">
        <f t="shared" ca="1" si="44"/>
        <v>29406.249999871998</v>
      </c>
      <c r="F996" s="84">
        <f t="shared" ca="1" si="42"/>
        <v>-1.7172959304899999E-3</v>
      </c>
      <c r="G996" s="119">
        <f>IF(FilterType="FIR",  PRE_CALC!A944*Fdata, IF(F_default=1,G995+(4*Fnotch-0)/8192,G995+(F_stop-F_start)/8192) )</f>
        <v>29406.249999871998</v>
      </c>
      <c r="H996" s="120">
        <f ca="1">IF(FilterType="FIR", OFFSET(PRE_CALC!B944,0,DEC_RATE), C996)</f>
        <v>-1.7172959304899999E-3</v>
      </c>
    </row>
    <row r="997" spans="2:8" x14ac:dyDescent="0.2">
      <c r="B997" s="45">
        <f>IF(FilterType="FIR", IF(Extend_fmod, PRE_CALC!I945*Fm, PRE_CALC!A945*Fdata), IF(F_default=1,B996+(4*Fnotch-0)/8192,B996+(F_stop-F_start)/8192) )</f>
        <v>29437.5</v>
      </c>
      <c r="C997" s="39">
        <f t="shared" si="43"/>
        <v>-6.9758403203159139E-2</v>
      </c>
      <c r="D997" s="84">
        <f ca="1">IF(FilterType="FIR", IF(Extend_fmod=1,OFFSET(PRE_CALC!J945,0,DEC_RATE), OFFSET(PRE_CALC!B945,0,DEC_RATE)), C997)</f>
        <v>-1.6869958043100001E-3</v>
      </c>
      <c r="E997" s="84">
        <f t="shared" ca="1" si="44"/>
        <v>29437.5</v>
      </c>
      <c r="F997" s="84">
        <f t="shared" ca="1" si="42"/>
        <v>-1.6869958043100001E-3</v>
      </c>
      <c r="G997" s="119">
        <f>IF(FilterType="FIR",  PRE_CALC!A945*Fdata, IF(F_default=1,G996+(4*Fnotch-0)/8192,G996+(F_stop-F_start)/8192) )</f>
        <v>29437.5</v>
      </c>
      <c r="H997" s="120">
        <f ca="1">IF(FilterType="FIR", OFFSET(PRE_CALC!B945,0,DEC_RATE), C997)</f>
        <v>-1.6869958043100001E-3</v>
      </c>
    </row>
    <row r="998" spans="2:8" x14ac:dyDescent="0.2">
      <c r="B998" s="45">
        <f>IF(FilterType="FIR", IF(Extend_fmod, PRE_CALC!I946*Fm, PRE_CALC!A946*Fdata), IF(F_default=1,B997+(4*Fnotch-0)/8192,B997+(F_stop-F_start)/8192) )</f>
        <v>29468.750000128002</v>
      </c>
      <c r="C998" s="39">
        <f t="shared" si="43"/>
        <v>-6.9906629866663614E-2</v>
      </c>
      <c r="D998" s="84">
        <f ca="1">IF(FilterType="FIR", IF(Extend_fmod=1,OFFSET(PRE_CALC!J946,0,DEC_RATE), OFFSET(PRE_CALC!B946,0,DEC_RATE)), C998)</f>
        <v>-1.6563254558699999E-3</v>
      </c>
      <c r="E998" s="84">
        <f t="shared" ca="1" si="44"/>
        <v>29468.750000128002</v>
      </c>
      <c r="F998" s="84">
        <f t="shared" ca="1" si="42"/>
        <v>-1.6563254558699999E-3</v>
      </c>
      <c r="G998" s="119">
        <f>IF(FilterType="FIR",  PRE_CALC!A946*Fdata, IF(F_default=1,G997+(4*Fnotch-0)/8192,G997+(F_stop-F_start)/8192) )</f>
        <v>29468.750000128002</v>
      </c>
      <c r="H998" s="120">
        <f ca="1">IF(FilterType="FIR", OFFSET(PRE_CALC!B946,0,DEC_RATE), C998)</f>
        <v>-1.6563254558699999E-3</v>
      </c>
    </row>
    <row r="999" spans="2:8" x14ac:dyDescent="0.2">
      <c r="B999" s="45">
        <f>IF(FilterType="FIR", IF(Extend_fmod, PRE_CALC!I947*Fm, PRE_CALC!A947*Fdata), IF(F_default=1,B998+(4*Fnotch-0)/8192,B998+(F_stop-F_start)/8192) )</f>
        <v>29500</v>
      </c>
      <c r="C999" s="39">
        <f t="shared" si="43"/>
        <v>-7.0055013972969274E-2</v>
      </c>
      <c r="D999" s="84">
        <f ca="1">IF(FilterType="FIR", IF(Extend_fmod=1,OFFSET(PRE_CALC!J947,0,DEC_RATE), OFFSET(PRE_CALC!B947,0,DEC_RATE)), C999)</f>
        <v>-1.6252985411599999E-3</v>
      </c>
      <c r="E999" s="84">
        <f t="shared" ca="1" si="44"/>
        <v>29500</v>
      </c>
      <c r="F999" s="84">
        <f t="shared" ca="1" si="42"/>
        <v>-1.6252985411599999E-3</v>
      </c>
      <c r="G999" s="119">
        <f>IF(FilterType="FIR",  PRE_CALC!A947*Fdata, IF(F_default=1,G998+(4*Fnotch-0)/8192,G998+(F_stop-F_start)/8192) )</f>
        <v>29500</v>
      </c>
      <c r="H999" s="120">
        <f ca="1">IF(FilterType="FIR", OFFSET(PRE_CALC!B947,0,DEC_RATE), C999)</f>
        <v>-1.6252985411599999E-3</v>
      </c>
    </row>
    <row r="1000" spans="2:8" x14ac:dyDescent="0.2">
      <c r="B1000" s="45">
        <f>IF(FilterType="FIR", IF(Extend_fmod, PRE_CALC!I948*Fm, PRE_CALC!A948*Fdata), IF(F_default=1,B999+(4*Fnotch-0)/8192,B999+(F_stop-F_start)/8192) )</f>
        <v>29531.249999871998</v>
      </c>
      <c r="C1000" s="39">
        <f t="shared" si="43"/>
        <v>-7.0203555523854905E-2</v>
      </c>
      <c r="D1000" s="84">
        <f ca="1">IF(FilterType="FIR", IF(Extend_fmod=1,OFFSET(PRE_CALC!J948,0,DEC_RATE), OFFSET(PRE_CALC!B948,0,DEC_RATE)), C1000)</f>
        <v>-1.59392887363E-3</v>
      </c>
      <c r="E1000" s="84">
        <f t="shared" ca="1" si="44"/>
        <v>29531.249999871998</v>
      </c>
      <c r="F1000" s="84">
        <f t="shared" ca="1" si="42"/>
        <v>-1.59392887363E-3</v>
      </c>
      <c r="G1000" s="119">
        <f>IF(FilterType="FIR",  PRE_CALC!A948*Fdata, IF(F_default=1,G999+(4*Fnotch-0)/8192,G999+(F_stop-F_start)/8192) )</f>
        <v>29531.249999871998</v>
      </c>
      <c r="H1000" s="120">
        <f ca="1">IF(FilterType="FIR", OFFSET(PRE_CALC!B948,0,DEC_RATE), C1000)</f>
        <v>-1.59392887363E-3</v>
      </c>
    </row>
    <row r="1001" spans="2:8" x14ac:dyDescent="0.2">
      <c r="B1001" s="45">
        <f>IF(FilterType="FIR", IF(Extend_fmod, PRE_CALC!I949*Fm, PRE_CALC!A949*Fdata), IF(F_default=1,B1000+(4*Fnotch-0)/8192,B1000+(F_stop-F_start)/8192) )</f>
        <v>29562.5</v>
      </c>
      <c r="C1001" s="39">
        <f t="shared" si="43"/>
        <v>-7.0352254521064958E-2</v>
      </c>
      <c r="D1001" s="84">
        <f ca="1">IF(FilterType="FIR", IF(Extend_fmod=1,OFFSET(PRE_CALC!J949,0,DEC_RATE), OFFSET(PRE_CALC!B949,0,DEC_RATE)), C1001)</f>
        <v>-1.56223041806E-3</v>
      </c>
      <c r="E1001" s="84">
        <f t="shared" ca="1" si="44"/>
        <v>29562.5</v>
      </c>
      <c r="F1001" s="84">
        <f t="shared" ca="1" si="42"/>
        <v>-1.56223041806E-3</v>
      </c>
      <c r="G1001" s="119">
        <f>IF(FilterType="FIR",  PRE_CALC!A949*Fdata, IF(F_default=1,G1000+(4*Fnotch-0)/8192,G1000+(F_stop-F_start)/8192) )</f>
        <v>29562.5</v>
      </c>
      <c r="H1001" s="120">
        <f ca="1">IF(FilterType="FIR", OFFSET(PRE_CALC!B949,0,DEC_RATE), C1001)</f>
        <v>-1.56223041806E-3</v>
      </c>
    </row>
    <row r="1002" spans="2:8" x14ac:dyDescent="0.2">
      <c r="B1002" s="45">
        <f>IF(FilterType="FIR", IF(Extend_fmod, PRE_CALC!I950*Fm, PRE_CALC!A950*Fdata), IF(F_default=1,B1001+(4*Fnotch-0)/8192,B1001+(F_stop-F_start)/8192) )</f>
        <v>29593.750000128002</v>
      </c>
      <c r="C1002" s="39">
        <f t="shared" si="43"/>
        <v>-7.0501110963951924E-2</v>
      </c>
      <c r="D1002" s="84">
        <f ca="1">IF(FilterType="FIR", IF(Extend_fmod=1,OFFSET(PRE_CALC!J950,0,DEC_RATE), OFFSET(PRE_CALC!B950,0,DEC_RATE)), C1002)</f>
        <v>-1.53021728452E-3</v>
      </c>
      <c r="E1002" s="84">
        <f t="shared" ca="1" si="44"/>
        <v>29593.750000128002</v>
      </c>
      <c r="F1002" s="84">
        <f t="shared" ca="1" si="42"/>
        <v>-1.53021728452E-3</v>
      </c>
      <c r="G1002" s="119">
        <f>IF(FilterType="FIR",  PRE_CALC!A950*Fdata, IF(F_default=1,G1001+(4*Fnotch-0)/8192,G1001+(F_stop-F_start)/8192) )</f>
        <v>29593.750000128002</v>
      </c>
      <c r="H1002" s="120">
        <f ca="1">IF(FilterType="FIR", OFFSET(PRE_CALC!B950,0,DEC_RATE), C1002)</f>
        <v>-1.53021728452E-3</v>
      </c>
    </row>
    <row r="1003" spans="2:8" x14ac:dyDescent="0.2">
      <c r="B1003" s="45">
        <f>IF(FilterType="FIR", IF(Extend_fmod, PRE_CALC!I951*Fm, PRE_CALC!A951*Fdata), IF(F_default=1,B1002+(4*Fnotch-0)/8192,B1002+(F_stop-F_start)/8192) )</f>
        <v>29625</v>
      </c>
      <c r="C1003" s="39">
        <f t="shared" si="43"/>
        <v>-7.0650124851877522E-2</v>
      </c>
      <c r="D1003" s="84">
        <f ca="1">IF(FilterType="FIR", IF(Extend_fmod=1,OFFSET(PRE_CALC!J951,0,DEC_RATE), OFFSET(PRE_CALC!B951,0,DEC_RATE)), C1003)</f>
        <v>-1.4979037221700001E-3</v>
      </c>
      <c r="E1003" s="84">
        <f t="shared" ca="1" si="44"/>
        <v>29625</v>
      </c>
      <c r="F1003" s="84">
        <f t="shared" ca="1" si="42"/>
        <v>-1.4979037221700001E-3</v>
      </c>
      <c r="G1003" s="119">
        <f>IF(FilterType="FIR",  PRE_CALC!A951*Fdata, IF(F_default=1,G1002+(4*Fnotch-0)/8192,G1002+(F_stop-F_start)/8192) )</f>
        <v>29625</v>
      </c>
      <c r="H1003" s="120">
        <f ca="1">IF(FilterType="FIR", OFFSET(PRE_CALC!B951,0,DEC_RATE), C1003)</f>
        <v>-1.4979037221700001E-3</v>
      </c>
    </row>
    <row r="1004" spans="2:8" x14ac:dyDescent="0.2">
      <c r="B1004" s="45">
        <f>IF(FilterType="FIR", IF(Extend_fmod, PRE_CALC!I952*Fm, PRE_CALC!A952*Fdata), IF(F_default=1,B1003+(4*Fnotch-0)/8192,B1003+(F_stop-F_start)/8192) )</f>
        <v>29656.249999871998</v>
      </c>
      <c r="C1004" s="39">
        <f t="shared" si="43"/>
        <v>-7.079929618657424E-2</v>
      </c>
      <c r="D1004" s="84">
        <f ca="1">IF(FilterType="FIR", IF(Extend_fmod=1,OFFSET(PRE_CALC!J952,0,DEC_RATE), OFFSET(PRE_CALC!B952,0,DEC_RATE)), C1004)</f>
        <v>-1.4653041129999999E-3</v>
      </c>
      <c r="E1004" s="84">
        <f t="shared" ca="1" si="44"/>
        <v>29656.249999871998</v>
      </c>
      <c r="F1004" s="84">
        <f t="shared" ca="1" si="42"/>
        <v>-1.4653041129999999E-3</v>
      </c>
      <c r="G1004" s="119">
        <f>IF(FilterType="FIR",  PRE_CALC!A952*Fdata, IF(F_default=1,G1003+(4*Fnotch-0)/8192,G1003+(F_stop-F_start)/8192) )</f>
        <v>29656.249999871998</v>
      </c>
      <c r="H1004" s="120">
        <f ca="1">IF(FilterType="FIR", OFFSET(PRE_CALC!B952,0,DEC_RATE), C1004)</f>
        <v>-1.4653041129999999E-3</v>
      </c>
    </row>
    <row r="1005" spans="2:8" x14ac:dyDescent="0.2">
      <c r="B1005" s="45">
        <f>IF(FilterType="FIR", IF(Extend_fmod, PRE_CALC!I953*Fm, PRE_CALC!A953*Fdata), IF(F_default=1,B1004+(4*Fnotch-0)/8192,B1004+(F_stop-F_start)/8192) )</f>
        <v>29687.5</v>
      </c>
      <c r="C1005" s="39">
        <f t="shared" si="43"/>
        <v>-7.0948624969858723E-2</v>
      </c>
      <c r="D1005" s="84">
        <f ca="1">IF(FilterType="FIR", IF(Extend_fmod=1,OFFSET(PRE_CALC!J953,0,DEC_RATE), OFFSET(PRE_CALC!B953,0,DEC_RATE)), C1005)</f>
        <v>-1.4324329655399999E-3</v>
      </c>
      <c r="E1005" s="84">
        <f t="shared" ca="1" si="44"/>
        <v>29687.5</v>
      </c>
      <c r="F1005" s="84">
        <f t="shared" ca="1" si="42"/>
        <v>-1.4324329655399999E-3</v>
      </c>
      <c r="G1005" s="119">
        <f>IF(FilterType="FIR",  PRE_CALC!A953*Fdata, IF(F_default=1,G1004+(4*Fnotch-0)/8192,G1004+(F_stop-F_start)/8192) )</f>
        <v>29687.5</v>
      </c>
      <c r="H1005" s="120">
        <f ca="1">IF(FilterType="FIR", OFFSET(PRE_CALC!B953,0,DEC_RATE), C1005)</f>
        <v>-1.4324329655399999E-3</v>
      </c>
    </row>
    <row r="1006" spans="2:8" x14ac:dyDescent="0.2">
      <c r="B1006" s="45">
        <f>IF(FilterType="FIR", IF(Extend_fmod, PRE_CALC!I954*Fm, PRE_CALC!A954*Fdata), IF(F_default=1,B1005+(4*Fnotch-0)/8192,B1005+(F_stop-F_start)/8192) )</f>
        <v>29718.750000128002</v>
      </c>
      <c r="C1006" s="39">
        <f t="shared" si="43"/>
        <v>-7.109811120106227E-2</v>
      </c>
      <c r="D1006" s="84">
        <f ca="1">IF(FilterType="FIR", IF(Extend_fmod=1,OFFSET(PRE_CALC!J954,0,DEC_RATE), OFFSET(PRE_CALC!B954,0,DEC_RATE)), C1006)</f>
        <v>-1.39930490853E-3</v>
      </c>
      <c r="E1006" s="84">
        <f t="shared" ca="1" si="44"/>
        <v>29718.750000128002</v>
      </c>
      <c r="F1006" s="84">
        <f t="shared" ca="1" si="42"/>
        <v>-1.39930490853E-3</v>
      </c>
      <c r="G1006" s="119">
        <f>IF(FilterType="FIR",  PRE_CALC!A954*Fdata, IF(F_default=1,G1005+(4*Fnotch-0)/8192,G1005+(F_stop-F_start)/8192) )</f>
        <v>29718.750000128002</v>
      </c>
      <c r="H1006" s="120">
        <f ca="1">IF(FilterType="FIR", OFFSET(PRE_CALC!B954,0,DEC_RATE), C1006)</f>
        <v>-1.39930490853E-3</v>
      </c>
    </row>
    <row r="1007" spans="2:8" x14ac:dyDescent="0.2">
      <c r="B1007" s="45">
        <f>IF(FilterType="FIR", IF(Extend_fmod, PRE_CALC!I955*Fm, PRE_CALC!A955*Fdata), IF(F_default=1,B1006+(4*Fnotch-0)/8192,B1006+(F_stop-F_start)/8192) )</f>
        <v>29750</v>
      </c>
      <c r="C1007" s="39">
        <f t="shared" si="43"/>
        <v>-7.1247754879503994E-2</v>
      </c>
      <c r="D1007" s="84">
        <f ca="1">IF(FilterType="FIR", IF(Extend_fmod=1,OFFSET(PRE_CALC!J955,0,DEC_RATE), OFFSET(PRE_CALC!B955,0,DEC_RATE)), C1007)</f>
        <v>-1.36593468445E-3</v>
      </c>
      <c r="E1007" s="84">
        <f t="shared" ca="1" si="44"/>
        <v>29750</v>
      </c>
      <c r="F1007" s="84">
        <f t="shared" ca="1" si="42"/>
        <v>-1.36593468445E-3</v>
      </c>
      <c r="G1007" s="119">
        <f>IF(FilterType="FIR",  PRE_CALC!A955*Fdata, IF(F_default=1,G1006+(4*Fnotch-0)/8192,G1006+(F_stop-F_start)/8192) )</f>
        <v>29750</v>
      </c>
      <c r="H1007" s="120">
        <f ca="1">IF(FilterType="FIR", OFFSET(PRE_CALC!B955,0,DEC_RATE), C1007)</f>
        <v>-1.36593468445E-3</v>
      </c>
    </row>
    <row r="1008" spans="2:8" x14ac:dyDescent="0.2">
      <c r="B1008" s="45">
        <f>IF(FilterType="FIR", IF(Extend_fmod, PRE_CALC!I956*Fm, PRE_CALC!A956*Fdata), IF(F_default=1,B1007+(4*Fnotch-0)/8192,B1007+(F_stop-F_start)/8192) )</f>
        <v>29781.249999871998</v>
      </c>
      <c r="C1008" s="39">
        <f t="shared" si="43"/>
        <v>-7.1397556006973034E-2</v>
      </c>
      <c r="D1008" s="84">
        <f ca="1">IF(FilterType="FIR", IF(Extend_fmod=1,OFFSET(PRE_CALC!J956,0,DEC_RATE), OFFSET(PRE_CALC!B956,0,DEC_RATE)), C1008)</f>
        <v>-1.3323371431300001E-3</v>
      </c>
      <c r="E1008" s="84">
        <f t="shared" ca="1" si="44"/>
        <v>29781.249999871998</v>
      </c>
      <c r="F1008" s="84">
        <f t="shared" ca="1" si="42"/>
        <v>-1.3323371431300001E-3</v>
      </c>
      <c r="G1008" s="119">
        <f>IF(FilterType="FIR",  PRE_CALC!A956*Fdata, IF(F_default=1,G1007+(4*Fnotch-0)/8192,G1007+(F_stop-F_start)/8192) )</f>
        <v>29781.249999871998</v>
      </c>
      <c r="H1008" s="120">
        <f ca="1">IF(FilterType="FIR", OFFSET(PRE_CALC!B956,0,DEC_RATE), C1008)</f>
        <v>-1.3323371431300001E-3</v>
      </c>
    </row>
    <row r="1009" spans="2:8" x14ac:dyDescent="0.2">
      <c r="B1009" s="45">
        <f>IF(FilterType="FIR", IF(Extend_fmod, PRE_CALC!I957*Fm, PRE_CALC!A957*Fdata), IF(F_default=1,B1008+(4*Fnotch-0)/8192,B1008+(F_stop-F_start)/8192) )</f>
        <v>29812.5</v>
      </c>
      <c r="C1009" s="39">
        <f t="shared" si="43"/>
        <v>-7.1547514585272781E-2</v>
      </c>
      <c r="D1009" s="84">
        <f ca="1">IF(FilterType="FIR", IF(Extend_fmod=1,OFFSET(PRE_CALC!J957,0,DEC_RATE), OFFSET(PRE_CALC!B957,0,DEC_RATE)), C1009)</f>
        <v>-1.2985272351999999E-3</v>
      </c>
      <c r="E1009" s="84">
        <f t="shared" ca="1" si="44"/>
        <v>29812.5</v>
      </c>
      <c r="F1009" s="84">
        <f t="shared" ca="1" si="42"/>
        <v>-1.2985272351999999E-3</v>
      </c>
      <c r="G1009" s="119">
        <f>IF(FilterType="FIR",  PRE_CALC!A957*Fdata, IF(F_default=1,G1008+(4*Fnotch-0)/8192,G1008+(F_stop-F_start)/8192) )</f>
        <v>29812.5</v>
      </c>
      <c r="H1009" s="120">
        <f ca="1">IF(FilterType="FIR", OFFSET(PRE_CALC!B957,0,DEC_RATE), C1009)</f>
        <v>-1.2985272351999999E-3</v>
      </c>
    </row>
    <row r="1010" spans="2:8" x14ac:dyDescent="0.2">
      <c r="B1010" s="45">
        <f>IF(FilterType="FIR", IF(Extend_fmod, PRE_CALC!I958*Fm, PRE_CALC!A958*Fdata), IF(F_default=1,B1009+(4*Fnotch-0)/8192,B1009+(F_stop-F_start)/8192) )</f>
        <v>29843.750000128002</v>
      </c>
      <c r="C1010" s="39">
        <f t="shared" si="43"/>
        <v>-7.1697630613717159E-2</v>
      </c>
      <c r="D1010" s="84">
        <f ca="1">IF(FilterType="FIR", IF(Extend_fmod=1,OFFSET(PRE_CALC!J958,0,DEC_RATE), OFFSET(PRE_CALC!B958,0,DEC_RATE)), C1010)</f>
        <v>-1.26452000555E-3</v>
      </c>
      <c r="E1010" s="84">
        <f t="shared" ca="1" si="44"/>
        <v>29843.750000128002</v>
      </c>
      <c r="F1010" s="84">
        <f t="shared" ca="1" si="42"/>
        <v>-1.26452000555E-3</v>
      </c>
      <c r="G1010" s="119">
        <f>IF(FilterType="FIR",  PRE_CALC!A958*Fdata, IF(F_default=1,G1009+(4*Fnotch-0)/8192,G1009+(F_stop-F_start)/8192) )</f>
        <v>29843.750000128002</v>
      </c>
      <c r="H1010" s="120">
        <f ca="1">IF(FilterType="FIR", OFFSET(PRE_CALC!B958,0,DEC_RATE), C1010)</f>
        <v>-1.26452000555E-3</v>
      </c>
    </row>
    <row r="1011" spans="2:8" x14ac:dyDescent="0.2">
      <c r="B1011" s="45">
        <f>IF(FilterType="FIR", IF(Extend_fmod, PRE_CALC!I959*Fm, PRE_CALC!A959*Fdata), IF(F_default=1,B1010+(4*Fnotch-0)/8192,B1010+(F_stop-F_start)/8192) )</f>
        <v>29875</v>
      </c>
      <c r="C1011" s="39">
        <f t="shared" si="43"/>
        <v>-7.184790409164582E-2</v>
      </c>
      <c r="D1011" s="84">
        <f ca="1">IF(FilterType="FIR", IF(Extend_fmod=1,OFFSET(PRE_CALC!J959,0,DEC_RATE), OFFSET(PRE_CALC!B959,0,DEC_RATE)), C1011)</f>
        <v>-1.2303305867499999E-3</v>
      </c>
      <c r="E1011" s="84">
        <f t="shared" ca="1" si="44"/>
        <v>29875</v>
      </c>
      <c r="F1011" s="84">
        <f t="shared" ca="1" si="42"/>
        <v>-1.2303305867499999E-3</v>
      </c>
      <c r="G1011" s="119">
        <f>IF(FilterType="FIR",  PRE_CALC!A959*Fdata, IF(F_default=1,G1010+(4*Fnotch-0)/8192,G1010+(F_stop-F_start)/8192) )</f>
        <v>29875</v>
      </c>
      <c r="H1011" s="120">
        <f ca="1">IF(FilterType="FIR", OFFSET(PRE_CALC!B959,0,DEC_RATE), C1011)</f>
        <v>-1.2303305867499999E-3</v>
      </c>
    </row>
    <row r="1012" spans="2:8" x14ac:dyDescent="0.2">
      <c r="B1012" s="45">
        <f>IF(FilterType="FIR", IF(Extend_fmod, PRE_CALC!I960*Fm, PRE_CALC!A960*Fdata), IF(F_default=1,B1011+(4*Fnotch-0)/8192,B1011+(F_stop-F_start)/8192) )</f>
        <v>29906.249999871998</v>
      </c>
      <c r="C1012" s="39">
        <f t="shared" si="43"/>
        <v>-7.1998335020846294E-2</v>
      </c>
      <c r="D1012" s="84">
        <f ca="1">IF(FilterType="FIR", IF(Extend_fmod=1,OFFSET(PRE_CALC!J960,0,DEC_RATE), OFFSET(PRE_CALC!B960,0,DEC_RATE)), C1012)</f>
        <v>-1.19597419238E-3</v>
      </c>
      <c r="E1012" s="84">
        <f t="shared" ca="1" si="44"/>
        <v>29906.249999871998</v>
      </c>
      <c r="F1012" s="84">
        <f t="shared" ca="1" si="42"/>
        <v>-1.19597419238E-3</v>
      </c>
      <c r="G1012" s="119">
        <f>IF(FilterType="FIR",  PRE_CALC!A960*Fdata, IF(F_default=1,G1011+(4*Fnotch-0)/8192,G1011+(F_stop-F_start)/8192) )</f>
        <v>29906.249999871998</v>
      </c>
      <c r="H1012" s="120">
        <f ca="1">IF(FilterType="FIR", OFFSET(PRE_CALC!B960,0,DEC_RATE), C1012)</f>
        <v>-1.19597419238E-3</v>
      </c>
    </row>
    <row r="1013" spans="2:8" x14ac:dyDescent="0.2">
      <c r="B1013" s="45">
        <f>IF(FilterType="FIR", IF(Extend_fmod, PRE_CALC!I961*Fm, PRE_CALC!A961*Fdata), IF(F_default=1,B1012+(4*Fnotch-0)/8192,B1012+(F_stop-F_start)/8192) )</f>
        <v>29937.5</v>
      </c>
      <c r="C1013" s="39">
        <f t="shared" si="43"/>
        <v>-7.2148923403132975E-2</v>
      </c>
      <c r="D1013" s="84">
        <f ca="1">IF(FilterType="FIR", IF(Extend_fmod=1,OFFSET(PRE_CALC!J961,0,DEC_RATE), OFFSET(PRE_CALC!B961,0,DEC_RATE)), C1013)</f>
        <v>-1.1614661104E-3</v>
      </c>
      <c r="E1013" s="84">
        <f t="shared" ca="1" si="44"/>
        <v>29937.5</v>
      </c>
      <c r="F1013" s="84">
        <f t="shared" ca="1" si="42"/>
        <v>-1.1614661104E-3</v>
      </c>
      <c r="G1013" s="119">
        <f>IF(FilterType="FIR",  PRE_CALC!A961*Fdata, IF(F_default=1,G1012+(4*Fnotch-0)/8192,G1012+(F_stop-F_start)/8192) )</f>
        <v>29937.5</v>
      </c>
      <c r="H1013" s="120">
        <f ca="1">IF(FilterType="FIR", OFFSET(PRE_CALC!B961,0,DEC_RATE), C1013)</f>
        <v>-1.1614661104E-3</v>
      </c>
    </row>
    <row r="1014" spans="2:8" x14ac:dyDescent="0.2">
      <c r="B1014" s="45">
        <f>IF(FilterType="FIR", IF(Extend_fmod, PRE_CALC!I962*Fm, PRE_CALC!A962*Fdata), IF(F_default=1,B1013+(4*Fnotch-0)/8192,B1013+(F_stop-F_start)/8192) )</f>
        <v>29968.750000128002</v>
      </c>
      <c r="C1014" s="39">
        <f t="shared" si="43"/>
        <v>-7.2299669237816028E-2</v>
      </c>
      <c r="D1014" s="84">
        <f ca="1">IF(FilterType="FIR", IF(Extend_fmod=1,OFFSET(PRE_CALC!J962,0,DEC_RATE), OFFSET(PRE_CALC!B962,0,DEC_RATE)), C1014)</f>
        <v>-1.12682169645E-3</v>
      </c>
      <c r="E1014" s="84">
        <f t="shared" ca="1" si="44"/>
        <v>29968.750000128002</v>
      </c>
      <c r="F1014" s="84">
        <f t="shared" ca="1" si="42"/>
        <v>-1.12682169645E-3</v>
      </c>
      <c r="G1014" s="119">
        <f>IF(FilterType="FIR",  PRE_CALC!A962*Fdata, IF(F_default=1,G1013+(4*Fnotch-0)/8192,G1013+(F_stop-F_start)/8192) )</f>
        <v>29968.750000128002</v>
      </c>
      <c r="H1014" s="120">
        <f ca="1">IF(FilterType="FIR", OFFSET(PRE_CALC!B962,0,DEC_RATE), C1014)</f>
        <v>-1.12682169645E-3</v>
      </c>
    </row>
    <row r="1015" spans="2:8" x14ac:dyDescent="0.2">
      <c r="B1015" s="45">
        <f>IF(FilterType="FIR", IF(Extend_fmod, PRE_CALC!I963*Fm, PRE_CALC!A963*Fdata), IF(F_default=1,B1014+(4*Fnotch-0)/8192,B1014+(F_stop-F_start)/8192) )</f>
        <v>30000</v>
      </c>
      <c r="C1015" s="39">
        <f t="shared" si="43"/>
        <v>-7.2450572524224544E-2</v>
      </c>
      <c r="D1015" s="84">
        <f ca="1">IF(FilterType="FIR", IF(Extend_fmod=1,OFFSET(PRE_CALC!J963,0,DEC_RATE), OFFSET(PRE_CALC!B963,0,DEC_RATE)), C1015)</f>
        <v>-1.09205636709E-3</v>
      </c>
      <c r="E1015" s="84">
        <f t="shared" ca="1" si="44"/>
        <v>30000</v>
      </c>
      <c r="F1015" s="84">
        <f t="shared" ref="F1015:F1078" ca="1" si="45">IF(G1015&lt;=F_PB,H1015, OFFSET(H:H,MATCH(F_PB-0.0001,G:G),0,1))</f>
        <v>-1.09205636709E-3</v>
      </c>
      <c r="G1015" s="119">
        <f>IF(FilterType="FIR",  PRE_CALC!A963*Fdata, IF(F_default=1,G1014+(4*Fnotch-0)/8192,G1014+(F_stop-F_start)/8192) )</f>
        <v>30000</v>
      </c>
      <c r="H1015" s="120">
        <f ca="1">IF(FilterType="FIR", OFFSET(PRE_CALC!B963,0,DEC_RATE), C1015)</f>
        <v>-1.09205636709E-3</v>
      </c>
    </row>
    <row r="1016" spans="2:8" x14ac:dyDescent="0.2">
      <c r="B1016" s="45">
        <f>IF(FilterType="FIR", IF(Extend_fmod, PRE_CALC!I964*Fm, PRE_CALC!A964*Fdata), IF(F_default=1,B1015+(4*Fnotch-0)/8192,B1015+(F_stop-F_start)/8192) )</f>
        <v>30031.249999871998</v>
      </c>
      <c r="C1016" s="39">
        <f t="shared" ref="C1016:C1079" si="46">MAX(20*LOG(ABS(   (1/s_dec*SIN(s_dec*$B1016/Fm*PI())/SIN($B1016/Fm*PI()))^(order-1) * (1/s_dec2*SIN(s_dec2*$B1016/Fm*PI())/SIN($B1016/Fm*PI()))  )), -160)</f>
        <v>-7.2601633264174514E-2</v>
      </c>
      <c r="D1016" s="84">
        <f ca="1">IF(FilterType="FIR", IF(Extend_fmod=1,OFFSET(PRE_CALC!J964,0,DEC_RATE), OFFSET(PRE_CALC!B964,0,DEC_RATE)), C1016)</f>
        <v>-1.0571855930499999E-3</v>
      </c>
      <c r="E1016" s="84">
        <f t="shared" ref="E1016:E1079" ca="1" si="47">IF(G1016&lt;=F_PB,G1016, OFFSET(G:G,MATCH(F_PB-0.0001,G:G),0,1) )</f>
        <v>30031.249999871998</v>
      </c>
      <c r="F1016" s="84">
        <f t="shared" ca="1" si="45"/>
        <v>-1.0571855930499999E-3</v>
      </c>
      <c r="G1016" s="119">
        <f>IF(FilterType="FIR",  PRE_CALC!A964*Fdata, IF(F_default=1,G1015+(4*Fnotch-0)/8192,G1015+(F_stop-F_start)/8192) )</f>
        <v>30031.249999871998</v>
      </c>
      <c r="H1016" s="120">
        <f ca="1">IF(FilterType="FIR", OFFSET(PRE_CALC!B964,0,DEC_RATE), C1016)</f>
        <v>-1.0571855930499999E-3</v>
      </c>
    </row>
    <row r="1017" spans="2:8" x14ac:dyDescent="0.2">
      <c r="B1017" s="45">
        <f>IF(FilterType="FIR", IF(Extend_fmod, PRE_CALC!I965*Fm, PRE_CALC!A965*Fdata), IF(F_default=1,B1016+(4*Fnotch-0)/8192,B1016+(F_stop-F_start)/8192) )</f>
        <v>30062.5</v>
      </c>
      <c r="C1017" s="39">
        <f t="shared" si="46"/>
        <v>-7.2752851459461226E-2</v>
      </c>
      <c r="D1017" s="84">
        <f ca="1">IF(FilterType="FIR", IF(Extend_fmod=1,OFFSET(PRE_CALC!J965,0,DEC_RATE), OFFSET(PRE_CALC!B965,0,DEC_RATE)), C1017)</f>
        <v>-1.02222489247E-3</v>
      </c>
      <c r="E1017" s="84">
        <f t="shared" ca="1" si="47"/>
        <v>30062.5</v>
      </c>
      <c r="F1017" s="84">
        <f t="shared" ca="1" si="45"/>
        <v>-1.02222489247E-3</v>
      </c>
      <c r="G1017" s="119">
        <f>IF(FilterType="FIR",  PRE_CALC!A965*Fdata, IF(F_default=1,G1016+(4*Fnotch-0)/8192,G1016+(F_stop-F_start)/8192) )</f>
        <v>30062.5</v>
      </c>
      <c r="H1017" s="120">
        <f ca="1">IF(FilterType="FIR", OFFSET(PRE_CALC!B965,0,DEC_RATE), C1017)</f>
        <v>-1.02222489247E-3</v>
      </c>
    </row>
    <row r="1018" spans="2:8" x14ac:dyDescent="0.2">
      <c r="B1018" s="45">
        <f>IF(FilterType="FIR", IF(Extend_fmod, PRE_CALC!I966*Fm, PRE_CALC!A966*Fdata), IF(F_default=1,B1017+(4*Fnotch-0)/8192,B1017+(F_stop-F_start)/8192) )</f>
        <v>30093.750000128002</v>
      </c>
      <c r="C1018" s="39">
        <f t="shared" si="46"/>
        <v>-7.2904227109403696E-2</v>
      </c>
      <c r="D1018" s="84">
        <f ca="1">IF(FilterType="FIR", IF(Extend_fmod=1,OFFSET(PRE_CALC!J966,0,DEC_RATE), OFFSET(PRE_CALC!B966,0,DEC_RATE)), C1018)</f>
        <v>-9.8718982407000003E-4</v>
      </c>
      <c r="E1018" s="84">
        <f t="shared" ca="1" si="47"/>
        <v>30093.750000128002</v>
      </c>
      <c r="F1018" s="84">
        <f t="shared" ca="1" si="45"/>
        <v>-9.8718982407000003E-4</v>
      </c>
      <c r="G1018" s="119">
        <f>IF(FilterType="FIR",  PRE_CALC!A966*Fdata, IF(F_default=1,G1017+(4*Fnotch-0)/8192,G1017+(F_stop-F_start)/8192) )</f>
        <v>30093.750000128002</v>
      </c>
      <c r="H1018" s="120">
        <f ca="1">IF(FilterType="FIR", OFFSET(PRE_CALC!B966,0,DEC_RATE), C1018)</f>
        <v>-9.8718982407000003E-4</v>
      </c>
    </row>
    <row r="1019" spans="2:8" x14ac:dyDescent="0.2">
      <c r="B1019" s="45">
        <f>IF(FilterType="FIR", IF(Extend_fmod, PRE_CALC!I967*Fm, PRE_CALC!A967*Fdata), IF(F_default=1,B1018+(4*Fnotch-0)/8192,B1018+(F_stop-F_start)/8192) )</f>
        <v>30125</v>
      </c>
      <c r="C1019" s="39">
        <f t="shared" si="46"/>
        <v>-7.3055760213334042E-2</v>
      </c>
      <c r="D1019" s="84">
        <f ca="1">IF(FilterType="FIR", IF(Extend_fmod=1,OFFSET(PRE_CALC!J967,0,DEC_RATE), OFFSET(PRE_CALC!B967,0,DEC_RATE)), C1019)</f>
        <v>-9.5209598034299995E-4</v>
      </c>
      <c r="E1019" s="84">
        <f t="shared" ca="1" si="47"/>
        <v>30125</v>
      </c>
      <c r="F1019" s="84">
        <f t="shared" ca="1" si="45"/>
        <v>-9.5209598034299995E-4</v>
      </c>
      <c r="G1019" s="119">
        <f>IF(FilterType="FIR",  PRE_CALC!A967*Fdata, IF(F_default=1,G1018+(4*Fnotch-0)/8192,G1018+(F_stop-F_start)/8192) )</f>
        <v>30125</v>
      </c>
      <c r="H1019" s="120">
        <f ca="1">IF(FilterType="FIR", OFFSET(PRE_CALC!B967,0,DEC_RATE), C1019)</f>
        <v>-9.5209598034299995E-4</v>
      </c>
    </row>
    <row r="1020" spans="2:8" x14ac:dyDescent="0.2">
      <c r="B1020" s="45">
        <f>IF(FilterType="FIR", IF(Extend_fmod, PRE_CALC!I968*Fm, PRE_CALC!A968*Fdata), IF(F_default=1,B1019+(4*Fnotch-0)/8192,B1019+(F_stop-F_start)/8192) )</f>
        <v>30156.249999871998</v>
      </c>
      <c r="C1020" s="39">
        <f t="shared" si="46"/>
        <v>-7.3207450773074431E-2</v>
      </c>
      <c r="D1020" s="84">
        <f ca="1">IF(FilterType="FIR", IF(Extend_fmod=1,OFFSET(PRE_CALC!J968,0,DEC_RATE), OFFSET(PRE_CALC!B968,0,DEC_RATE)), C1020)</f>
        <v>-9.1695898071399997E-4</v>
      </c>
      <c r="E1020" s="84">
        <f t="shared" ca="1" si="47"/>
        <v>30156.249999871998</v>
      </c>
      <c r="F1020" s="84">
        <f t="shared" ca="1" si="45"/>
        <v>-9.1695898071399997E-4</v>
      </c>
      <c r="G1020" s="119">
        <f>IF(FilterType="FIR",  PRE_CALC!A968*Fdata, IF(F_default=1,G1019+(4*Fnotch-0)/8192,G1019+(F_stop-F_start)/8192) )</f>
        <v>30156.249999871998</v>
      </c>
      <c r="H1020" s="120">
        <f ca="1">IF(FilterType="FIR", OFFSET(PRE_CALC!B968,0,DEC_RATE), C1020)</f>
        <v>-9.1695898071399997E-4</v>
      </c>
    </row>
    <row r="1021" spans="2:8" x14ac:dyDescent="0.2">
      <c r="B1021" s="45">
        <f>IF(FilterType="FIR", IF(Extend_fmod, PRE_CALC!I969*Fm, PRE_CALC!A969*Fdata), IF(F_default=1,B1020+(4*Fnotch-0)/8192,B1020+(F_stop-F_start)/8192) )</f>
        <v>30187.5</v>
      </c>
      <c r="C1021" s="39">
        <f t="shared" si="46"/>
        <v>-7.3359298790411628E-2</v>
      </c>
      <c r="D1021" s="84">
        <f ca="1">IF(FilterType="FIR", IF(Extend_fmod=1,OFFSET(PRE_CALC!J969,0,DEC_RATE), OFFSET(PRE_CALC!B969,0,DEC_RATE)), C1021)</f>
        <v>-8.8179446468900004E-4</v>
      </c>
      <c r="E1021" s="84">
        <f t="shared" ca="1" si="47"/>
        <v>30187.5</v>
      </c>
      <c r="F1021" s="84">
        <f t="shared" ca="1" si="45"/>
        <v>-8.8179446468900004E-4</v>
      </c>
      <c r="G1021" s="119">
        <f>IF(FilterType="FIR",  PRE_CALC!A969*Fdata, IF(F_default=1,G1020+(4*Fnotch-0)/8192,G1020+(F_stop-F_start)/8192) )</f>
        <v>30187.5</v>
      </c>
      <c r="H1021" s="120">
        <f ca="1">IF(FilterType="FIR", OFFSET(PRE_CALC!B969,0,DEC_RATE), C1021)</f>
        <v>-8.8179446468900004E-4</v>
      </c>
    </row>
    <row r="1022" spans="2:8" x14ac:dyDescent="0.2">
      <c r="B1022" s="45">
        <f>IF(FilterType="FIR", IF(Extend_fmod, PRE_CALC!I970*Fm, PRE_CALC!A970*Fdata), IF(F_default=1,B1021+(4*Fnotch-0)/8192,B1021+(F_stop-F_start)/8192) )</f>
        <v>30218.750000128002</v>
      </c>
      <c r="C1022" s="39">
        <f t="shared" si="46"/>
        <v>-7.3511304264679375E-2</v>
      </c>
      <c r="D1022" s="84">
        <f ca="1">IF(FilterType="FIR", IF(Extend_fmod=1,OFFSET(PRE_CALC!J970,0,DEC_RATE), OFFSET(PRE_CALC!B970,0,DEC_RATE)), C1022)</f>
        <v>-8.4661808500000003E-4</v>
      </c>
      <c r="E1022" s="84">
        <f t="shared" ca="1" si="47"/>
        <v>30218.750000128002</v>
      </c>
      <c r="F1022" s="84">
        <f t="shared" ca="1" si="45"/>
        <v>-8.4661808500000003E-4</v>
      </c>
      <c r="G1022" s="119">
        <f>IF(FilterType="FIR",  PRE_CALC!A970*Fdata, IF(F_default=1,G1021+(4*Fnotch-0)/8192,G1021+(F_stop-F_start)/8192) )</f>
        <v>30218.750000128002</v>
      </c>
      <c r="H1022" s="120">
        <f ca="1">IF(FilterType="FIR", OFFSET(PRE_CALC!B970,0,DEC_RATE), C1022)</f>
        <v>-8.4661808500000003E-4</v>
      </c>
    </row>
    <row r="1023" spans="2:8" x14ac:dyDescent="0.2">
      <c r="B1023" s="45">
        <f>IF(FilterType="FIR", IF(Extend_fmod, PRE_CALC!I971*Fm, PRE_CALC!A971*Fdata), IF(F_default=1,B1022+(4*Fnotch-0)/8192,B1022+(F_stop-F_start)/8192) )</f>
        <v>30250</v>
      </c>
      <c r="C1023" s="39">
        <f t="shared" si="46"/>
        <v>-7.3663467195215743E-2</v>
      </c>
      <c r="D1023" s="84">
        <f ca="1">IF(FilterType="FIR", IF(Extend_fmod=1,OFFSET(PRE_CALC!J971,0,DEC_RATE), OFFSET(PRE_CALC!B971,0,DEC_RATE)), C1023)</f>
        <v>-8.1144550073100001E-4</v>
      </c>
      <c r="E1023" s="84">
        <f t="shared" ca="1" si="47"/>
        <v>30250</v>
      </c>
      <c r="F1023" s="84">
        <f t="shared" ca="1" si="45"/>
        <v>-8.1144550073100001E-4</v>
      </c>
      <c r="G1023" s="119">
        <f>IF(FilterType="FIR",  PRE_CALC!A971*Fdata, IF(F_default=1,G1022+(4*Fnotch-0)/8192,G1022+(F_stop-F_start)/8192) )</f>
        <v>30250</v>
      </c>
      <c r="H1023" s="120">
        <f ca="1">IF(FilterType="FIR", OFFSET(PRE_CALC!B971,0,DEC_RATE), C1023)</f>
        <v>-8.1144550073100001E-4</v>
      </c>
    </row>
    <row r="1024" spans="2:8" x14ac:dyDescent="0.2">
      <c r="B1024" s="45">
        <f>IF(FilterType="FIR", IF(Extend_fmod, PRE_CALC!I972*Fm, PRE_CALC!A972*Fdata), IF(F_default=1,B1023+(4*Fnotch-0)/8192,B1023+(F_stop-F_start)/8192) )</f>
        <v>30281.249999871998</v>
      </c>
      <c r="C1024" s="39">
        <f t="shared" si="46"/>
        <v>-7.3815787583811063E-2</v>
      </c>
      <c r="D1024" s="84">
        <f ca="1">IF(FilterType="FIR", IF(Extend_fmod=1,OFFSET(PRE_CALC!J972,0,DEC_RATE), OFFSET(PRE_CALC!B972,0,DEC_RATE)), C1024)</f>
        <v>-7.7629237046999999E-4</v>
      </c>
      <c r="E1024" s="84">
        <f t="shared" ca="1" si="47"/>
        <v>30281.249999871998</v>
      </c>
      <c r="F1024" s="84">
        <f t="shared" ca="1" si="45"/>
        <v>-7.7629237046999999E-4</v>
      </c>
      <c r="G1024" s="119">
        <f>IF(FilterType="FIR",  PRE_CALC!A972*Fdata, IF(F_default=1,G1023+(4*Fnotch-0)/8192,G1023+(F_stop-F_start)/8192) )</f>
        <v>30281.249999871998</v>
      </c>
      <c r="H1024" s="120">
        <f ca="1">IF(FilterType="FIR", OFFSET(PRE_CALC!B972,0,DEC_RATE), C1024)</f>
        <v>-7.7629237046999999E-4</v>
      </c>
    </row>
    <row r="1025" spans="2:8" x14ac:dyDescent="0.2">
      <c r="B1025" s="45">
        <f>IF(FilterType="FIR", IF(Extend_fmod, PRE_CALC!I973*Fm, PRE_CALC!A973*Fdata), IF(F_default=1,B1024+(4*Fnotch-0)/8192,B1024+(F_stop-F_start)/8192) )</f>
        <v>30312.5</v>
      </c>
      <c r="C1025" s="39">
        <f t="shared" si="46"/>
        <v>-7.3968265432294206E-2</v>
      </c>
      <c r="D1025" s="84">
        <f ca="1">IF(FilterType="FIR", IF(Extend_fmod=1,OFFSET(PRE_CALC!J973,0,DEC_RATE), OFFSET(PRE_CALC!B973,0,DEC_RATE)), C1025)</f>
        <v>-7.4117434542000005E-4</v>
      </c>
      <c r="E1025" s="84">
        <f t="shared" ca="1" si="47"/>
        <v>30312.5</v>
      </c>
      <c r="F1025" s="84">
        <f t="shared" ca="1" si="45"/>
        <v>-7.4117434542000005E-4</v>
      </c>
      <c r="G1025" s="119">
        <f>IF(FilterType="FIR",  PRE_CALC!A973*Fdata, IF(F_default=1,G1024+(4*Fnotch-0)/8192,G1024+(F_stop-F_start)/8192) )</f>
        <v>30312.5</v>
      </c>
      <c r="H1025" s="120">
        <f ca="1">IF(FilterType="FIR", OFFSET(PRE_CALC!B973,0,DEC_RATE), C1025)</f>
        <v>-7.4117434542000005E-4</v>
      </c>
    </row>
    <row r="1026" spans="2:8" x14ac:dyDescent="0.2">
      <c r="B1026" s="45">
        <f>IF(FilterType="FIR", IF(Extend_fmod, PRE_CALC!I974*Fm, PRE_CALC!A974*Fdata), IF(F_default=1,B1025+(4*Fnotch-0)/8192,B1025+(F_stop-F_start)/8192) )</f>
        <v>30343.750000128002</v>
      </c>
      <c r="C1026" s="39">
        <f t="shared" si="46"/>
        <v>-7.4120900739997095E-2</v>
      </c>
      <c r="D1026" s="84">
        <f ca="1">IF(FilterType="FIR", IF(Extend_fmod=1,OFFSET(PRE_CALC!J974,0,DEC_RATE), OFFSET(PRE_CALC!B974,0,DEC_RATE)), C1026)</f>
        <v>-7.0610706254600004E-4</v>
      </c>
      <c r="E1026" s="84">
        <f t="shared" ca="1" si="47"/>
        <v>30343.750000128002</v>
      </c>
      <c r="F1026" s="84">
        <f t="shared" ca="1" si="45"/>
        <v>-7.0610706254600004E-4</v>
      </c>
      <c r="G1026" s="119">
        <f>IF(FilterType="FIR",  PRE_CALC!A974*Fdata, IF(F_default=1,G1025+(4*Fnotch-0)/8192,G1025+(F_stop-F_start)/8192) )</f>
        <v>30343.750000128002</v>
      </c>
      <c r="H1026" s="120">
        <f ca="1">IF(FilterType="FIR", OFFSET(PRE_CALC!B974,0,DEC_RATE), C1026)</f>
        <v>-7.0610706254600004E-4</v>
      </c>
    </row>
    <row r="1027" spans="2:8" x14ac:dyDescent="0.2">
      <c r="B1027" s="45">
        <f>IF(FilterType="FIR", IF(Extend_fmod, PRE_CALC!I975*Fm, PRE_CALC!A975*Fdata), IF(F_default=1,B1026+(4*Fnotch-0)/8192,B1026+(F_stop-F_start)/8192) )</f>
        <v>30375</v>
      </c>
      <c r="C1027" s="39">
        <f t="shared" si="46"/>
        <v>-7.4273693506224814E-2</v>
      </c>
      <c r="D1027" s="84">
        <f ca="1">IF(FilterType="FIR", IF(Extend_fmod=1,OFFSET(PRE_CALC!J975,0,DEC_RATE), OFFSET(PRE_CALC!B975,0,DEC_RATE)), C1027)</f>
        <v>-6.7110613771400002E-4</v>
      </c>
      <c r="E1027" s="84">
        <f t="shared" ca="1" si="47"/>
        <v>30375</v>
      </c>
      <c r="F1027" s="84">
        <f t="shared" ca="1" si="45"/>
        <v>-6.7110613771400002E-4</v>
      </c>
      <c r="G1027" s="119">
        <f>IF(FilterType="FIR",  PRE_CALC!A975*Fdata, IF(F_default=1,G1026+(4*Fnotch-0)/8192,G1026+(F_stop-F_start)/8192) )</f>
        <v>30375</v>
      </c>
      <c r="H1027" s="120">
        <f ca="1">IF(FilterType="FIR", OFFSET(PRE_CALC!B975,0,DEC_RATE), C1027)</f>
        <v>-6.7110613771400002E-4</v>
      </c>
    </row>
    <row r="1028" spans="2:8" x14ac:dyDescent="0.2">
      <c r="B1028" s="45">
        <f>IF(FilterType="FIR", IF(Extend_fmod, PRE_CALC!I976*Fm, PRE_CALC!A976*Fdata), IF(F_default=1,B1027+(4*Fnotch-0)/8192,B1027+(F_stop-F_start)/8192) )</f>
        <v>30406.249999871998</v>
      </c>
      <c r="C1028" s="39">
        <f t="shared" si="46"/>
        <v>-7.4426643732811729E-2</v>
      </c>
      <c r="D1028" s="84">
        <f ca="1">IF(FilterType="FIR", IF(Extend_fmod=1,OFFSET(PRE_CALC!J976,0,DEC_RATE), OFFSET(PRE_CALC!B976,0,DEC_RATE)), C1028)</f>
        <v>-6.3618715883599999E-4</v>
      </c>
      <c r="E1028" s="84">
        <f t="shared" ca="1" si="47"/>
        <v>30406.249999871998</v>
      </c>
      <c r="F1028" s="84">
        <f t="shared" ca="1" si="45"/>
        <v>-6.3618715883599999E-4</v>
      </c>
      <c r="G1028" s="119">
        <f>IF(FilterType="FIR",  PRE_CALC!A976*Fdata, IF(F_default=1,G1027+(4*Fnotch-0)/8192,G1027+(F_stop-F_start)/8192) )</f>
        <v>30406.249999871998</v>
      </c>
      <c r="H1028" s="120">
        <f ca="1">IF(FilterType="FIR", OFFSET(PRE_CALC!B976,0,DEC_RATE), C1028)</f>
        <v>-6.3618715883599999E-4</v>
      </c>
    </row>
    <row r="1029" spans="2:8" x14ac:dyDescent="0.2">
      <c r="B1029" s="45">
        <f>IF(FilterType="FIR", IF(Extend_fmod, PRE_CALC!I977*Fm, PRE_CALC!A977*Fdata), IF(F_default=1,B1028+(4*Fnotch-0)/8192,B1028+(F_stop-F_start)/8192) )</f>
        <v>30437.5</v>
      </c>
      <c r="C1029" s="39">
        <f t="shared" si="46"/>
        <v>-7.4579751421579216E-2</v>
      </c>
      <c r="D1029" s="84">
        <f ca="1">IF(FilterType="FIR", IF(Extend_fmod=1,OFFSET(PRE_CALC!J977,0,DEC_RATE), OFFSET(PRE_CALC!B977,0,DEC_RATE)), C1029)</f>
        <v>-6.0136567903799995E-4</v>
      </c>
      <c r="E1029" s="84">
        <f t="shared" ca="1" si="47"/>
        <v>30437.5</v>
      </c>
      <c r="F1029" s="84">
        <f t="shared" ca="1" si="45"/>
        <v>-6.0136567903799995E-4</v>
      </c>
      <c r="G1029" s="119">
        <f>IF(FilterType="FIR",  PRE_CALC!A977*Fdata, IF(F_default=1,G1028+(4*Fnotch-0)/8192,G1028+(F_stop-F_start)/8192) )</f>
        <v>30437.5</v>
      </c>
      <c r="H1029" s="120">
        <f ca="1">IF(FilterType="FIR", OFFSET(PRE_CALC!B977,0,DEC_RATE), C1029)</f>
        <v>-6.0136567903799995E-4</v>
      </c>
    </row>
    <row r="1030" spans="2:8" x14ac:dyDescent="0.2">
      <c r="B1030" s="45">
        <f>IF(FilterType="FIR", IF(Extend_fmod, PRE_CALC!I978*Fm, PRE_CALC!A978*Fdata), IF(F_default=1,B1029+(4*Fnotch-0)/8192,B1029+(F_stop-F_start)/8192) )</f>
        <v>30468.750000128002</v>
      </c>
      <c r="C1030" s="39">
        <f t="shared" si="46"/>
        <v>-7.4733016571839825E-2</v>
      </c>
      <c r="D1030" s="84">
        <f ca="1">IF(FilterType="FIR", IF(Extend_fmod=1,OFFSET(PRE_CALC!J978,0,DEC_RATE), OFFSET(PRE_CALC!B978,0,DEC_RATE)), C1030)</f>
        <v>-5.6665720983499999E-4</v>
      </c>
      <c r="E1030" s="84">
        <f t="shared" ca="1" si="47"/>
        <v>30468.750000128002</v>
      </c>
      <c r="F1030" s="84">
        <f t="shared" ca="1" si="45"/>
        <v>-5.6665720983499999E-4</v>
      </c>
      <c r="G1030" s="119">
        <f>IF(FilterType="FIR",  PRE_CALC!A978*Fdata, IF(F_default=1,G1029+(4*Fnotch-0)/8192,G1029+(F_stop-F_start)/8192) )</f>
        <v>30468.750000128002</v>
      </c>
      <c r="H1030" s="120">
        <f ca="1">IF(FilterType="FIR", OFFSET(PRE_CALC!B978,0,DEC_RATE), C1030)</f>
        <v>-5.6665720983499999E-4</v>
      </c>
    </row>
    <row r="1031" spans="2:8" x14ac:dyDescent="0.2">
      <c r="B1031" s="45">
        <f>IF(FilterType="FIR", IF(Extend_fmod, PRE_CALC!I979*Fm, PRE_CALC!A979*Fdata), IF(F_default=1,B1030+(4*Fnotch-0)/8192,B1030+(F_stop-F_start)/8192) )</f>
        <v>30500</v>
      </c>
      <c r="C1031" s="39">
        <f t="shared" si="46"/>
        <v>-7.4886439182920123E-2</v>
      </c>
      <c r="D1031" s="84">
        <f ca="1">IF(FilterType="FIR", IF(Extend_fmod=1,OFFSET(PRE_CALC!J979,0,DEC_RATE), OFFSET(PRE_CALC!B979,0,DEC_RATE)), C1031)</f>
        <v>-5.3207721432199998E-4</v>
      </c>
      <c r="E1031" s="84">
        <f t="shared" ca="1" si="47"/>
        <v>30500</v>
      </c>
      <c r="F1031" s="84">
        <f t="shared" ca="1" si="45"/>
        <v>-5.3207721432199998E-4</v>
      </c>
      <c r="G1031" s="119">
        <f>IF(FilterType="FIR",  PRE_CALC!A979*Fdata, IF(F_default=1,G1030+(4*Fnotch-0)/8192,G1030+(F_stop-F_start)/8192) )</f>
        <v>30500</v>
      </c>
      <c r="H1031" s="120">
        <f ca="1">IF(FilterType="FIR", OFFSET(PRE_CALC!B979,0,DEC_RATE), C1031)</f>
        <v>-5.3207721432199998E-4</v>
      </c>
    </row>
    <row r="1032" spans="2:8" x14ac:dyDescent="0.2">
      <c r="B1032" s="45">
        <f>IF(FilterType="FIR", IF(Extend_fmod, PRE_CALC!I980*Fm, PRE_CALC!A980*Fdata), IF(F_default=1,B1031+(4*Fnotch-0)/8192,B1031+(F_stop-F_start)/8192) )</f>
        <v>30531.249999871998</v>
      </c>
      <c r="C1032" s="39">
        <f t="shared" si="46"/>
        <v>-7.5040019256655738E-2</v>
      </c>
      <c r="D1032" s="84">
        <f ca="1">IF(FilterType="FIR", IF(Extend_fmod=1,OFFSET(PRE_CALC!J980,0,DEC_RATE), OFFSET(PRE_CALC!B980,0,DEC_RATE)), C1032)</f>
        <v>-4.9764110039799997E-4</v>
      </c>
      <c r="E1032" s="84">
        <f t="shared" ca="1" si="47"/>
        <v>30531.249999871998</v>
      </c>
      <c r="F1032" s="84">
        <f t="shared" ca="1" si="45"/>
        <v>-4.9764110039799997E-4</v>
      </c>
      <c r="G1032" s="119">
        <f>IF(FilterType="FIR",  PRE_CALC!A980*Fdata, IF(F_default=1,G1031+(4*Fnotch-0)/8192,G1031+(F_stop-F_start)/8192) )</f>
        <v>30531.249999871998</v>
      </c>
      <c r="H1032" s="120">
        <f ca="1">IF(FilterType="FIR", OFFSET(PRE_CALC!B980,0,DEC_RATE), C1032)</f>
        <v>-4.9764110039799997E-4</v>
      </c>
    </row>
    <row r="1033" spans="2:8" x14ac:dyDescent="0.2">
      <c r="B1033" s="45">
        <f>IF(FilterType="FIR", IF(Extend_fmod, PRE_CALC!I981*Fm, PRE_CALC!A981*Fdata), IF(F_default=1,B1032+(4*Fnotch-0)/8192,B1032+(F_stop-F_start)/8192) )</f>
        <v>30562.5</v>
      </c>
      <c r="C1033" s="39">
        <f t="shared" si="46"/>
        <v>-7.5193756794865368E-2</v>
      </c>
      <c r="D1033" s="84">
        <f ca="1">IF(FilterType="FIR", IF(Extend_fmod=1,OFFSET(PRE_CALC!J981,0,DEC_RATE), OFFSET(PRE_CALC!B981,0,DEC_RATE)), C1033)</f>
        <v>-4.6336421398700001E-4</v>
      </c>
      <c r="E1033" s="84">
        <f t="shared" ca="1" si="47"/>
        <v>30562.5</v>
      </c>
      <c r="F1033" s="84">
        <f t="shared" ca="1" si="45"/>
        <v>-4.6336421398700001E-4</v>
      </c>
      <c r="G1033" s="119">
        <f>IF(FilterType="FIR",  PRE_CALC!A981*Fdata, IF(F_default=1,G1032+(4*Fnotch-0)/8192,G1032+(F_stop-F_start)/8192) )</f>
        <v>30562.5</v>
      </c>
      <c r="H1033" s="120">
        <f ca="1">IF(FilterType="FIR", OFFSET(PRE_CALC!B981,0,DEC_RATE), C1033)</f>
        <v>-4.6336421398700001E-4</v>
      </c>
    </row>
    <row r="1034" spans="2:8" x14ac:dyDescent="0.2">
      <c r="B1034" s="45">
        <f>IF(FilterType="FIR", IF(Extend_fmod, PRE_CALC!I982*Fm, PRE_CALC!A982*Fdata), IF(F_default=1,B1033+(4*Fnotch-0)/8192,B1033+(F_stop-F_start)/8192) )</f>
        <v>30593.750000128002</v>
      </c>
      <c r="C1034" s="39">
        <f t="shared" si="46"/>
        <v>-7.5347651796878176E-2</v>
      </c>
      <c r="D1034" s="84">
        <f ca="1">IF(FilterType="FIR", IF(Extend_fmod=1,OFFSET(PRE_CALC!J982,0,DEC_RATE), OFFSET(PRE_CALC!B982,0,DEC_RATE)), C1034)</f>
        <v>-4.2926183232600001E-4</v>
      </c>
      <c r="E1034" s="84">
        <f t="shared" ca="1" si="47"/>
        <v>30593.750000128002</v>
      </c>
      <c r="F1034" s="84">
        <f t="shared" ca="1" si="45"/>
        <v>-4.2926183232600001E-4</v>
      </c>
      <c r="G1034" s="119">
        <f>IF(FilterType="FIR",  PRE_CALC!A982*Fdata, IF(F_default=1,G1033+(4*Fnotch-0)/8192,G1033+(F_stop-F_start)/8192) )</f>
        <v>30593.750000128002</v>
      </c>
      <c r="H1034" s="120">
        <f ca="1">IF(FilterType="FIR", OFFSET(PRE_CALC!B982,0,DEC_RATE), C1034)</f>
        <v>-4.2926183232600001E-4</v>
      </c>
    </row>
    <row r="1035" spans="2:8" x14ac:dyDescent="0.2">
      <c r="B1035" s="45">
        <f>IF(FilterType="FIR", IF(Extend_fmod, PRE_CALC!I983*Fm, PRE_CALC!A983*Fdata), IF(F_default=1,B1034+(4*Fnotch-0)/8192,B1034+(F_stop-F_start)/8192) )</f>
        <v>30625</v>
      </c>
      <c r="C1035" s="39">
        <f t="shared" si="46"/>
        <v>-7.5501704262002339E-2</v>
      </c>
      <c r="D1035" s="84">
        <f ca="1">IF(FilterType="FIR", IF(Extend_fmod=1,OFFSET(PRE_CALC!J983,0,DEC_RATE), OFFSET(PRE_CALC!B983,0,DEC_RATE)), C1035)</f>
        <v>-3.9534915725299998E-4</v>
      </c>
      <c r="E1035" s="84">
        <f t="shared" ca="1" si="47"/>
        <v>30625</v>
      </c>
      <c r="F1035" s="84">
        <f t="shared" ca="1" si="45"/>
        <v>-3.9534915725299998E-4</v>
      </c>
      <c r="G1035" s="119">
        <f>IF(FilterType="FIR",  PRE_CALC!A983*Fdata, IF(F_default=1,G1034+(4*Fnotch-0)/8192,G1034+(F_stop-F_start)/8192) )</f>
        <v>30625</v>
      </c>
      <c r="H1035" s="120">
        <f ca="1">IF(FilterType="FIR", OFFSET(PRE_CALC!B983,0,DEC_RATE), C1035)</f>
        <v>-3.9534915725299998E-4</v>
      </c>
    </row>
    <row r="1036" spans="2:8" x14ac:dyDescent="0.2">
      <c r="B1036" s="45">
        <f>IF(FilterType="FIR", IF(Extend_fmod, PRE_CALC!I984*Fm, PRE_CALC!A984*Fdata), IF(F_default=1,B1035+(4*Fnotch-0)/8192,B1035+(F_stop-F_start)/8192) )</f>
        <v>30656.249999871998</v>
      </c>
      <c r="C1036" s="39">
        <f t="shared" si="46"/>
        <v>-7.5655914192083465E-2</v>
      </c>
      <c r="D1036" s="84">
        <f ca="1">IF(FilterType="FIR", IF(Extend_fmod=1,OFFSET(PRE_CALC!J984,0,DEC_RATE), OFFSET(PRE_CALC!B984,0,DEC_RATE)), C1036)</f>
        <v>-3.6164130852700001E-4</v>
      </c>
      <c r="E1036" s="84">
        <f t="shared" ca="1" si="47"/>
        <v>30656.249999871998</v>
      </c>
      <c r="F1036" s="84">
        <f t="shared" ca="1" si="45"/>
        <v>-3.6164130852700001E-4</v>
      </c>
      <c r="G1036" s="119">
        <f>IF(FilterType="FIR",  PRE_CALC!A984*Fdata, IF(F_default=1,G1035+(4*Fnotch-0)/8192,G1035+(F_stop-F_start)/8192) )</f>
        <v>30656.249999871998</v>
      </c>
      <c r="H1036" s="120">
        <f ca="1">IF(FilterType="FIR", OFFSET(PRE_CALC!B984,0,DEC_RATE), C1036)</f>
        <v>-3.6164130852700001E-4</v>
      </c>
    </row>
    <row r="1037" spans="2:8" x14ac:dyDescent="0.2">
      <c r="B1037" s="45">
        <f>IF(FilterType="FIR", IF(Extend_fmod, PRE_CALC!I985*Fm, PRE_CALC!A985*Fdata), IF(F_default=1,B1036+(4*Fnotch-0)/8192,B1036+(F_stop-F_start)/8192) )</f>
        <v>30687.5</v>
      </c>
      <c r="C1037" s="39">
        <f t="shared" si="46"/>
        <v>-7.5810281588936601E-2</v>
      </c>
      <c r="D1037" s="84">
        <f ca="1">IF(FilterType="FIR", IF(Extend_fmod=1,OFFSET(PRE_CALC!J985,0,DEC_RATE), OFFSET(PRE_CALC!B985,0,DEC_RATE)), C1037)</f>
        <v>-3.2815331720300001E-4</v>
      </c>
      <c r="E1037" s="84">
        <f t="shared" ca="1" si="47"/>
        <v>30687.5</v>
      </c>
      <c r="F1037" s="84">
        <f t="shared" ca="1" si="45"/>
        <v>-3.2815331720300001E-4</v>
      </c>
      <c r="G1037" s="119">
        <f>IF(FilterType="FIR",  PRE_CALC!A985*Fdata, IF(F_default=1,G1036+(4*Fnotch-0)/8192,G1036+(F_stop-F_start)/8192) )</f>
        <v>30687.5</v>
      </c>
      <c r="H1037" s="120">
        <f ca="1">IF(FilterType="FIR", OFFSET(PRE_CALC!B985,0,DEC_RATE), C1037)</f>
        <v>-3.2815331720300001E-4</v>
      </c>
    </row>
    <row r="1038" spans="2:8" x14ac:dyDescent="0.2">
      <c r="B1038" s="45">
        <f>IF(FilterType="FIR", IF(Extend_fmod, PRE_CALC!I986*Fm, PRE_CALC!A986*Fdata), IF(F_default=1,B1037+(4*Fnotch-0)/8192,B1037+(F_stop-F_start)/8192) )</f>
        <v>30718.750000128002</v>
      </c>
      <c r="C1038" s="39">
        <f t="shared" si="46"/>
        <v>-7.5964806451903649E-2</v>
      </c>
      <c r="D1038" s="84">
        <f ca="1">IF(FilterType="FIR", IF(Extend_fmod=1,OFFSET(PRE_CALC!J986,0,DEC_RATE), OFFSET(PRE_CALC!B986,0,DEC_RATE)), C1038)</f>
        <v>-2.9490011902700002E-4</v>
      </c>
      <c r="E1038" s="84">
        <f t="shared" ca="1" si="47"/>
        <v>30718.750000128002</v>
      </c>
      <c r="F1038" s="84">
        <f t="shared" ca="1" si="45"/>
        <v>-2.9490011902700002E-4</v>
      </c>
      <c r="G1038" s="119">
        <f>IF(FilterType="FIR",  PRE_CALC!A986*Fdata, IF(F_default=1,G1037+(4*Fnotch-0)/8192,G1037+(F_stop-F_start)/8192) )</f>
        <v>30718.750000128002</v>
      </c>
      <c r="H1038" s="120">
        <f ca="1">IF(FilterType="FIR", OFFSET(PRE_CALC!B986,0,DEC_RATE), C1038)</f>
        <v>-2.9490011902700002E-4</v>
      </c>
    </row>
    <row r="1039" spans="2:8" x14ac:dyDescent="0.2">
      <c r="B1039" s="45">
        <f>IF(FilterType="FIR", IF(Extend_fmod, PRE_CALC!I987*Fm, PRE_CALC!A987*Fdata), IF(F_default=1,B1038+(4*Fnotch-0)/8192,B1038+(F_stop-F_start)/8192) )</f>
        <v>30750</v>
      </c>
      <c r="C1039" s="39">
        <f t="shared" si="46"/>
        <v>-7.61194887802977E-2</v>
      </c>
      <c r="D1039" s="84">
        <f ca="1">IF(FilterType="FIR", IF(Extend_fmod=1,OFFSET(PRE_CALC!J987,0,DEC_RATE), OFFSET(PRE_CALC!B987,0,DEC_RATE)), C1039)</f>
        <v>-2.6189654788999999E-4</v>
      </c>
      <c r="E1039" s="84">
        <f t="shared" ca="1" si="47"/>
        <v>30750</v>
      </c>
      <c r="F1039" s="84">
        <f t="shared" ca="1" si="45"/>
        <v>-2.6189654788999999E-4</v>
      </c>
      <c r="G1039" s="119">
        <f>IF(FilterType="FIR",  PRE_CALC!A987*Fdata, IF(F_default=1,G1038+(4*Fnotch-0)/8192,G1038+(F_stop-F_start)/8192) )</f>
        <v>30750</v>
      </c>
      <c r="H1039" s="120">
        <f ca="1">IF(FilterType="FIR", OFFSET(PRE_CALC!B987,0,DEC_RATE), C1039)</f>
        <v>-2.6189654788999999E-4</v>
      </c>
    </row>
    <row r="1040" spans="2:8" x14ac:dyDescent="0.2">
      <c r="B1040" s="45">
        <f>IF(FilterType="FIR", IF(Extend_fmod, PRE_CALC!I988*Fm, PRE_CALC!A988*Fdata), IF(F_default=1,B1039+(4*Fnotch-0)/8192,B1039+(F_stop-F_start)/8192) )</f>
        <v>30781.249999871998</v>
      </c>
      <c r="C1040" s="39">
        <f t="shared" si="46"/>
        <v>-7.627432857594614E-2</v>
      </c>
      <c r="D1040" s="84">
        <f ca="1">IF(FilterType="FIR", IF(Extend_fmod=1,OFFSET(PRE_CALC!J988,0,DEC_RATE), OFFSET(PRE_CALC!B988,0,DEC_RATE)), C1040)</f>
        <v>-2.2915732930999999E-4</v>
      </c>
      <c r="E1040" s="84">
        <f t="shared" ca="1" si="47"/>
        <v>30781.249999871998</v>
      </c>
      <c r="F1040" s="84">
        <f t="shared" ca="1" si="45"/>
        <v>-2.2915732930999999E-4</v>
      </c>
      <c r="G1040" s="119">
        <f>IF(FilterType="FIR",  PRE_CALC!A988*Fdata, IF(F_default=1,G1039+(4*Fnotch-0)/8192,G1039+(F_stop-F_start)/8192) )</f>
        <v>30781.249999871998</v>
      </c>
      <c r="H1040" s="120">
        <f ca="1">IF(FilterType="FIR", OFFSET(PRE_CALC!B988,0,DEC_RATE), C1040)</f>
        <v>-2.2915732930999999E-4</v>
      </c>
    </row>
    <row r="1041" spans="2:8" x14ac:dyDescent="0.2">
      <c r="B1041" s="45">
        <f>IF(FilterType="FIR", IF(Extend_fmod, PRE_CALC!I989*Fm, PRE_CALC!A989*Fdata), IF(F_default=1,B1040+(4*Fnotch-0)/8192,B1040+(F_stop-F_start)/8192) )</f>
        <v>30812.5</v>
      </c>
      <c r="C1041" s="39">
        <f t="shared" si="46"/>
        <v>-7.6429325840705123E-2</v>
      </c>
      <c r="D1041" s="84">
        <f ca="1">IF(FilterType="FIR", IF(Extend_fmod=1,OFFSET(PRE_CALC!J989,0,DEC_RATE), OFFSET(PRE_CALC!B989,0,DEC_RATE)), C1041)</f>
        <v>-1.9669707396600001E-4</v>
      </c>
      <c r="E1041" s="84">
        <f t="shared" ca="1" si="47"/>
        <v>30812.5</v>
      </c>
      <c r="F1041" s="84">
        <f t="shared" ca="1" si="45"/>
        <v>-1.9669707396600001E-4</v>
      </c>
      <c r="G1041" s="119">
        <f>IF(FilterType="FIR",  PRE_CALC!A989*Fdata, IF(F_default=1,G1040+(4*Fnotch-0)/8192,G1040+(F_stop-F_start)/8192) )</f>
        <v>30812.5</v>
      </c>
      <c r="H1041" s="120">
        <f ca="1">IF(FilterType="FIR", OFFSET(PRE_CALC!B989,0,DEC_RATE), C1041)</f>
        <v>-1.9669707396600001E-4</v>
      </c>
    </row>
    <row r="1042" spans="2:8" x14ac:dyDescent="0.2">
      <c r="B1042" s="45">
        <f>IF(FilterType="FIR", IF(Extend_fmod, PRE_CALC!I990*Fm, PRE_CALC!A990*Fdata), IF(F_default=1,B1041+(4*Fnotch-0)/8192,B1041+(F_stop-F_start)/8192) )</f>
        <v>30843.750000128002</v>
      </c>
      <c r="C1042" s="39">
        <f t="shared" si="46"/>
        <v>-7.6584480573877664E-2</v>
      </c>
      <c r="D1042" s="84">
        <f ca="1">IF(FilterType="FIR", IF(Extend_fmod=1,OFFSET(PRE_CALC!J990,0,DEC_RATE), OFFSET(PRE_CALC!B990,0,DEC_RATE)), C1042)</f>
        <v>-1.64530271285E-4</v>
      </c>
      <c r="E1042" s="84">
        <f t="shared" ca="1" si="47"/>
        <v>30843.750000128002</v>
      </c>
      <c r="F1042" s="84">
        <f t="shared" ca="1" si="45"/>
        <v>-1.64530271285E-4</v>
      </c>
      <c r="G1042" s="119">
        <f>IF(FilterType="FIR",  PRE_CALC!A990*Fdata, IF(F_default=1,G1041+(4*Fnotch-0)/8192,G1041+(F_stop-F_start)/8192) )</f>
        <v>30843.750000128002</v>
      </c>
      <c r="H1042" s="120">
        <f ca="1">IF(FilterType="FIR", OFFSET(PRE_CALC!B990,0,DEC_RATE), C1042)</f>
        <v>-1.64530271285E-4</v>
      </c>
    </row>
    <row r="1043" spans="2:8" x14ac:dyDescent="0.2">
      <c r="B1043" s="45">
        <f>IF(FilterType="FIR", IF(Extend_fmod, PRE_CALC!I991*Fm, PRE_CALC!A991*Fdata), IF(F_default=1,B1042+(4*Fnotch-0)/8192,B1042+(F_stop-F_start)/8192) )</f>
        <v>30875</v>
      </c>
      <c r="C1043" s="39">
        <f t="shared" si="46"/>
        <v>-7.6739792774793494E-2</v>
      </c>
      <c r="D1043" s="84">
        <f ca="1">IF(FilterType="FIR", IF(Extend_fmod=1,OFFSET(PRE_CALC!J991,0,DEC_RATE), OFFSET(PRE_CALC!B991,0,DEC_RATE)), C1043)</f>
        <v>-1.3267128308999999E-4</v>
      </c>
      <c r="E1043" s="84">
        <f t="shared" ca="1" si="47"/>
        <v>30875</v>
      </c>
      <c r="F1043" s="84">
        <f t="shared" ca="1" si="45"/>
        <v>-1.3267128308999999E-4</v>
      </c>
      <c r="G1043" s="119">
        <f>IF(FilterType="FIR",  PRE_CALC!A991*Fdata, IF(F_default=1,G1042+(4*Fnotch-0)/8192,G1042+(F_stop-F_start)/8192) )</f>
        <v>30875</v>
      </c>
      <c r="H1043" s="120">
        <f ca="1">IF(FilterType="FIR", OFFSET(PRE_CALC!B991,0,DEC_RATE), C1043)</f>
        <v>-1.3267128308999999E-4</v>
      </c>
    </row>
    <row r="1044" spans="2:8" x14ac:dyDescent="0.2">
      <c r="B1044" s="45">
        <f>IF(FilterType="FIR", IF(Extend_fmod, PRE_CALC!I992*Fm, PRE_CALC!A992*Fdata), IF(F_default=1,B1043+(4*Fnotch-0)/8192,B1043+(F_stop-F_start)/8192) )</f>
        <v>30906.249999871998</v>
      </c>
      <c r="C1044" s="39">
        <f t="shared" si="46"/>
        <v>-7.6895262445289922E-2</v>
      </c>
      <c r="D1044" s="84">
        <f ca="1">IF(FilterType="FIR", IF(Extend_fmod=1,OFFSET(PRE_CALC!J992,0,DEC_RATE), OFFSET(PRE_CALC!B992,0,DEC_RATE)), C1044)</f>
        <v>-1.01134337281E-4</v>
      </c>
      <c r="E1044" s="84">
        <f t="shared" ca="1" si="47"/>
        <v>30906.249999871998</v>
      </c>
      <c r="F1044" s="84">
        <f t="shared" ca="1" si="45"/>
        <v>-1.01134337281E-4</v>
      </c>
      <c r="G1044" s="119">
        <f>IF(FilterType="FIR",  PRE_CALC!A992*Fdata, IF(F_default=1,G1043+(4*Fnotch-0)/8192,G1043+(F_stop-F_start)/8192) )</f>
        <v>30906.249999871998</v>
      </c>
      <c r="H1044" s="120">
        <f ca="1">IF(FilterType="FIR", OFFSET(PRE_CALC!B992,0,DEC_RATE), C1044)</f>
        <v>-1.01134337281E-4</v>
      </c>
    </row>
    <row r="1045" spans="2:8" x14ac:dyDescent="0.2">
      <c r="B1045" s="45">
        <f>IF(FilterType="FIR", IF(Extend_fmod, PRE_CALC!I993*Fm, PRE_CALC!A993*Fdata), IF(F_default=1,B1044+(4*Fnotch-0)/8192,B1044+(F_stop-F_start)/8192) )</f>
        <v>30937.5</v>
      </c>
      <c r="C1045" s="39">
        <f t="shared" si="46"/>
        <v>-7.7050889587221408E-2</v>
      </c>
      <c r="D1045" s="84">
        <f ca="1">IF(FilterType="FIR", IF(Extend_fmod=1,OFFSET(PRE_CALC!J993,0,DEC_RATE), OFFSET(PRE_CALC!B993,0,DEC_RATE)), C1045)</f>
        <v>-6.99335215936E-5</v>
      </c>
      <c r="E1045" s="84">
        <f t="shared" ca="1" si="47"/>
        <v>30937.5</v>
      </c>
      <c r="F1045" s="84">
        <f t="shared" ca="1" si="45"/>
        <v>-6.99335215936E-5</v>
      </c>
      <c r="G1045" s="119">
        <f>IF(FilterType="FIR",  PRE_CALC!A993*Fdata, IF(F_default=1,G1044+(4*Fnotch-0)/8192,G1044+(F_stop-F_start)/8192) )</f>
        <v>30937.5</v>
      </c>
      <c r="H1045" s="120">
        <f ca="1">IF(FilterType="FIR", OFFSET(PRE_CALC!B993,0,DEC_RATE), C1045)</f>
        <v>-6.99335215936E-5</v>
      </c>
    </row>
    <row r="1046" spans="2:8" x14ac:dyDescent="0.2">
      <c r="B1046" s="45">
        <f>IF(FilterType="FIR", IF(Extend_fmod, PRE_CALC!I994*Fm, PRE_CALC!A994*Fdata), IF(F_default=1,B1045+(4*Fnotch-0)/8192,B1045+(F_stop-F_start)/8192) )</f>
        <v>30968.750000128002</v>
      </c>
      <c r="C1046" s="39">
        <f t="shared" si="46"/>
        <v>-7.7206674199906608E-2</v>
      </c>
      <c r="D1046" s="84">
        <f ca="1">IF(FilterType="FIR", IF(Extend_fmod=1,OFFSET(PRE_CALC!J994,0,DEC_RATE), OFFSET(PRE_CALC!B994,0,DEC_RATE)), C1046)</f>
        <v>-3.90827774193E-5</v>
      </c>
      <c r="E1046" s="84">
        <f t="shared" ca="1" si="47"/>
        <v>30968.750000128002</v>
      </c>
      <c r="F1046" s="84">
        <f t="shared" ca="1" si="45"/>
        <v>-3.90827774193E-5</v>
      </c>
      <c r="G1046" s="119">
        <f>IF(FilterType="FIR",  PRE_CALC!A994*Fdata, IF(F_default=1,G1045+(4*Fnotch-0)/8192,G1045+(F_stop-F_start)/8192) )</f>
        <v>30968.750000128002</v>
      </c>
      <c r="H1046" s="120">
        <f ca="1">IF(FilterType="FIR", OFFSET(PRE_CALC!B994,0,DEC_RATE), C1046)</f>
        <v>-3.90827774193E-5</v>
      </c>
    </row>
    <row r="1047" spans="2:8" x14ac:dyDescent="0.2">
      <c r="B1047" s="45">
        <f>IF(FilterType="FIR", IF(Extend_fmod, PRE_CALC!I995*Fm, PRE_CALC!A995*Fdata), IF(F_default=1,B1046+(4*Fnotch-0)/8192,B1046+(F_stop-F_start)/8192) )</f>
        <v>31000</v>
      </c>
      <c r="C1047" s="39">
        <f t="shared" si="46"/>
        <v>-7.7362616282642196E-2</v>
      </c>
      <c r="D1047" s="84">
        <f ca="1">IF(FilterType="FIR", IF(Extend_fmod=1,OFFSET(PRE_CALC!J995,0,DEC_RATE), OFFSET(PRE_CALC!B995,0,DEC_RATE)), C1047)</f>
        <v>-8.5958936654000007E-6</v>
      </c>
      <c r="E1047" s="84">
        <f t="shared" ca="1" si="47"/>
        <v>31000</v>
      </c>
      <c r="F1047" s="84">
        <f t="shared" ca="1" si="45"/>
        <v>-8.5958936654000007E-6</v>
      </c>
      <c r="G1047" s="119">
        <f>IF(FilterType="FIR",  PRE_CALC!A995*Fdata, IF(F_default=1,G1046+(4*Fnotch-0)/8192,G1046+(F_stop-F_start)/8192) )</f>
        <v>31000</v>
      </c>
      <c r="H1047" s="120">
        <f ca="1">IF(FilterType="FIR", OFFSET(PRE_CALC!B995,0,DEC_RATE), C1047)</f>
        <v>-8.5958936654000007E-6</v>
      </c>
    </row>
    <row r="1048" spans="2:8" x14ac:dyDescent="0.2">
      <c r="B1048" s="45">
        <f>IF(FilterType="FIR", IF(Extend_fmod, PRE_CALC!I996*Fm, PRE_CALC!A996*Fdata), IF(F_default=1,B1047+(4*Fnotch-0)/8192,B1047+(F_stop-F_start)/8192) )</f>
        <v>31031.249999871998</v>
      </c>
      <c r="C1048" s="39">
        <f t="shared" si="46"/>
        <v>-7.7518715837296845E-2</v>
      </c>
      <c r="D1048" s="84">
        <f ca="1">IF(FilterType="FIR", IF(Extend_fmod=1,OFFSET(PRE_CALC!J996,0,DEC_RATE), OFFSET(PRE_CALC!B996,0,DEC_RATE)), C1048)</f>
        <v>2.1513499276599999E-5</v>
      </c>
      <c r="E1048" s="84">
        <f t="shared" ca="1" si="47"/>
        <v>31031.249999871998</v>
      </c>
      <c r="F1048" s="84">
        <f t="shared" ca="1" si="45"/>
        <v>2.1513499276599999E-5</v>
      </c>
      <c r="G1048" s="119">
        <f>IF(FilterType="FIR",  PRE_CALC!A996*Fdata, IF(F_default=1,G1047+(4*Fnotch-0)/8192,G1047+(F_stop-F_start)/8192) )</f>
        <v>31031.249999871998</v>
      </c>
      <c r="H1048" s="120">
        <f ca="1">IF(FilterType="FIR", OFFSET(PRE_CALC!B996,0,DEC_RATE), C1048)</f>
        <v>2.1513499276599999E-5</v>
      </c>
    </row>
    <row r="1049" spans="2:8" x14ac:dyDescent="0.2">
      <c r="B1049" s="45">
        <f>IF(FilterType="FIR", IF(Extend_fmod, PRE_CALC!I997*Fm, PRE_CALC!A997*Fdata), IF(F_default=1,B1048+(4*Fnotch-0)/8192,B1048+(F_stop-F_start)/8192) )</f>
        <v>31062.5</v>
      </c>
      <c r="C1049" s="39">
        <f t="shared" si="46"/>
        <v>-7.7674972865729136E-2</v>
      </c>
      <c r="D1049" s="84">
        <f ca="1">IF(FilterType="FIR", IF(Extend_fmod=1,OFFSET(PRE_CALC!J997,0,DEC_RATE), OFFSET(PRE_CALC!B997,0,DEC_RATE)), C1049)</f>
        <v>5.1231935535999998E-5</v>
      </c>
      <c r="E1049" s="84">
        <f t="shared" ca="1" si="47"/>
        <v>31062.5</v>
      </c>
      <c r="F1049" s="84">
        <f t="shared" ca="1" si="45"/>
        <v>5.1231935535999998E-5</v>
      </c>
      <c r="G1049" s="119">
        <f>IF(FilterType="FIR",  PRE_CALC!A997*Fdata, IF(F_default=1,G1048+(4*Fnotch-0)/8192,G1048+(F_stop-F_start)/8192) )</f>
        <v>31062.5</v>
      </c>
      <c r="H1049" s="120">
        <f ca="1">IF(FilterType="FIR", OFFSET(PRE_CALC!B997,0,DEC_RATE), C1049)</f>
        <v>5.1231935535999998E-5</v>
      </c>
    </row>
    <row r="1050" spans="2:8" x14ac:dyDescent="0.2">
      <c r="B1050" s="45">
        <f>IF(FilterType="FIR", IF(Extend_fmod, PRE_CALC!I998*Fm, PRE_CALC!A998*Fdata), IF(F_default=1,B1049+(4*Fnotch-0)/8192,B1049+(F_stop-F_start)/8192) )</f>
        <v>31093.750000128002</v>
      </c>
      <c r="C1050" s="39">
        <f t="shared" si="46"/>
        <v>-7.783138736723344E-2</v>
      </c>
      <c r="D1050" s="84">
        <f ca="1">IF(FilterType="FIR", IF(Extend_fmod=1,OFFSET(PRE_CALC!J998,0,DEC_RATE), OFFSET(PRE_CALC!B998,0,DEC_RATE)), C1050)</f>
        <v>8.0546119672900005E-5</v>
      </c>
      <c r="E1050" s="84">
        <f t="shared" ca="1" si="47"/>
        <v>31093.750000128002</v>
      </c>
      <c r="F1050" s="84">
        <f t="shared" ca="1" si="45"/>
        <v>8.0546119672900005E-5</v>
      </c>
      <c r="G1050" s="119">
        <f>IF(FilterType="FIR",  PRE_CALC!A998*Fdata, IF(F_default=1,G1049+(4*Fnotch-0)/8192,G1049+(F_stop-F_start)/8192) )</f>
        <v>31093.750000128002</v>
      </c>
      <c r="H1050" s="120">
        <f ca="1">IF(FilterType="FIR", OFFSET(PRE_CALC!B998,0,DEC_RATE), C1050)</f>
        <v>8.0546119672900005E-5</v>
      </c>
    </row>
    <row r="1051" spans="2:8" x14ac:dyDescent="0.2">
      <c r="B1051" s="45">
        <f>IF(FilterType="FIR", IF(Extend_fmod, PRE_CALC!I999*Fm, PRE_CALC!A999*Fdata), IF(F_default=1,B1050+(4*Fnotch-0)/8192,B1050+(F_stop-F_start)/8192) )</f>
        <v>31125</v>
      </c>
      <c r="C1051" s="39">
        <f t="shared" si="46"/>
        <v>-7.7987959341143442E-2</v>
      </c>
      <c r="D1051" s="84">
        <f ca="1">IF(FilterType="FIR", IF(Extend_fmod=1,OFFSET(PRE_CALC!J999,0,DEC_RATE), OFFSET(PRE_CALC!B999,0,DEC_RATE)), C1051)</f>
        <v>1.0944293251500001E-4</v>
      </c>
      <c r="E1051" s="84">
        <f t="shared" ca="1" si="47"/>
        <v>31125</v>
      </c>
      <c r="F1051" s="84">
        <f t="shared" ca="1" si="45"/>
        <v>1.0944293251500001E-4</v>
      </c>
      <c r="G1051" s="119">
        <f>IF(FilterType="FIR",  PRE_CALC!A999*Fdata, IF(F_default=1,G1050+(4*Fnotch-0)/8192,G1050+(F_stop-F_start)/8192) )</f>
        <v>31125</v>
      </c>
      <c r="H1051" s="120">
        <f ca="1">IF(FilterType="FIR", OFFSET(PRE_CALC!B999,0,DEC_RATE), C1051)</f>
        <v>1.0944293251500001E-4</v>
      </c>
    </row>
    <row r="1052" spans="2:8" x14ac:dyDescent="0.2">
      <c r="B1052" s="45">
        <f>IF(FilterType="FIR", IF(Extend_fmod, PRE_CALC!I1000*Fm, PRE_CALC!A1000*Fdata), IF(F_default=1,B1051+(4*Fnotch-0)/8192,B1051+(F_stop-F_start)/8192) )</f>
        <v>31156.249999871998</v>
      </c>
      <c r="C1052" s="39">
        <f t="shared" si="46"/>
        <v>-7.8144688789295924E-2</v>
      </c>
      <c r="D1052" s="84">
        <f ca="1">IF(FilterType="FIR", IF(Extend_fmod=1,OFFSET(PRE_CALC!J1000,0,DEC_RATE), OFFSET(PRE_CALC!B1000,0,DEC_RATE)), C1052)</f>
        <v>1.3790943692399999E-4</v>
      </c>
      <c r="E1052" s="84">
        <f t="shared" ca="1" si="47"/>
        <v>31156.249999871998</v>
      </c>
      <c r="F1052" s="84">
        <f t="shared" ca="1" si="45"/>
        <v>1.3790943692399999E-4</v>
      </c>
      <c r="G1052" s="119">
        <f>IF(FilterType="FIR",  PRE_CALC!A1000*Fdata, IF(F_default=1,G1051+(4*Fnotch-0)/8192,G1051+(F_stop-F_start)/8192) )</f>
        <v>31156.249999871998</v>
      </c>
      <c r="H1052" s="120">
        <f ca="1">IF(FilterType="FIR", OFFSET(PRE_CALC!B1000,0,DEC_RATE), C1052)</f>
        <v>1.3790943692399999E-4</v>
      </c>
    </row>
    <row r="1053" spans="2:8" x14ac:dyDescent="0.2">
      <c r="B1053" s="45">
        <f>IF(FilterType="FIR", IF(Extend_fmod, PRE_CALC!I1001*Fm, PRE_CALC!A1001*Fdata), IF(F_default=1,B1052+(4*Fnotch-0)/8192,B1052+(F_stop-F_start)/8192) )</f>
        <v>31187.5</v>
      </c>
      <c r="C1053" s="39">
        <f t="shared" si="46"/>
        <v>-7.8301575713571103E-2</v>
      </c>
      <c r="D1053" s="84">
        <f ca="1">IF(FilterType="FIR", IF(Extend_fmod=1,OFFSET(PRE_CALC!J1001,0,DEC_RATE), OFFSET(PRE_CALC!B1001,0,DEC_RATE)), C1053)</f>
        <v>1.6593288347500001E-4</v>
      </c>
      <c r="E1053" s="84">
        <f t="shared" ca="1" si="47"/>
        <v>31187.5</v>
      </c>
      <c r="F1053" s="84">
        <f t="shared" ca="1" si="45"/>
        <v>1.6593288347500001E-4</v>
      </c>
      <c r="G1053" s="119">
        <f>IF(FilterType="FIR",  PRE_CALC!A1001*Fdata, IF(F_default=1,G1052+(4*Fnotch-0)/8192,G1052+(F_stop-F_start)/8192) )</f>
        <v>31187.5</v>
      </c>
      <c r="H1053" s="120">
        <f ca="1">IF(FilterType="FIR", OFFSET(PRE_CALC!B1001,0,DEC_RATE), C1053)</f>
        <v>1.6593288347500001E-4</v>
      </c>
    </row>
    <row r="1054" spans="2:8" x14ac:dyDescent="0.2">
      <c r="B1054" s="45">
        <f>IF(FilterType="FIR", IF(Extend_fmod, PRE_CALC!I1002*Fm, PRE_CALC!A1002*Fdata), IF(F_default=1,B1053+(4*Fnotch-0)/8192,B1053+(F_stop-F_start)/8192) )</f>
        <v>31218.750000128002</v>
      </c>
      <c r="C1054" s="39">
        <f t="shared" si="46"/>
        <v>-7.8458620113291563E-2</v>
      </c>
      <c r="D1054" s="84">
        <f ca="1">IF(FilterType="FIR", IF(Extend_fmod=1,OFFSET(PRE_CALC!J1002,0,DEC_RATE), OFFSET(PRE_CALC!B1002,0,DEC_RATE)), C1054)</f>
        <v>1.9350071606300001E-4</v>
      </c>
      <c r="E1054" s="84">
        <f t="shared" ca="1" si="47"/>
        <v>31218.750000128002</v>
      </c>
      <c r="F1054" s="84">
        <f t="shared" ca="1" si="45"/>
        <v>1.9350071606300001E-4</v>
      </c>
      <c r="G1054" s="119">
        <f>IF(FilterType="FIR",  PRE_CALC!A1002*Fdata, IF(F_default=1,G1053+(4*Fnotch-0)/8192,G1053+(F_stop-F_start)/8192) )</f>
        <v>31218.750000128002</v>
      </c>
      <c r="H1054" s="120">
        <f ca="1">IF(FilterType="FIR", OFFSET(PRE_CALC!B1002,0,DEC_RATE), C1054)</f>
        <v>1.9350071606300001E-4</v>
      </c>
    </row>
    <row r="1055" spans="2:8" x14ac:dyDescent="0.2">
      <c r="B1055" s="45">
        <f>IF(FilterType="FIR", IF(Extend_fmod, PRE_CALC!I1003*Fm, PRE_CALC!A1003*Fdata), IF(F_default=1,B1054+(4*Fnotch-0)/8192,B1054+(F_stop-F_start)/8192) )</f>
        <v>31250</v>
      </c>
      <c r="C1055" s="39">
        <f t="shared" si="46"/>
        <v>-7.8615821987726833E-2</v>
      </c>
      <c r="D1055" s="84">
        <f ca="1">IF(FilterType="FIR", IF(Extend_fmod=1,OFFSET(PRE_CALC!J1003,0,DEC_RATE), OFFSET(PRE_CALC!B1003,0,DEC_RATE)), C1055)</f>
        <v>2.2060057741900001E-4</v>
      </c>
      <c r="E1055" s="84">
        <f t="shared" ca="1" si="47"/>
        <v>31250</v>
      </c>
      <c r="F1055" s="84">
        <f t="shared" ca="1" si="45"/>
        <v>2.2060057741900001E-4</v>
      </c>
      <c r="G1055" s="119">
        <f>IF(FilterType="FIR",  PRE_CALC!A1003*Fdata, IF(F_default=1,G1054+(4*Fnotch-0)/8192,G1054+(F_stop-F_start)/8192) )</f>
        <v>31250</v>
      </c>
      <c r="H1055" s="120">
        <f ca="1">IF(FilterType="FIR", OFFSET(PRE_CALC!B1003,0,DEC_RATE), C1055)</f>
        <v>2.2060057741900001E-4</v>
      </c>
    </row>
    <row r="1056" spans="2:8" x14ac:dyDescent="0.2">
      <c r="B1056" s="45">
        <f>IF(FilterType="FIR", IF(Extend_fmod, PRE_CALC!I1004*Fm, PRE_CALC!A1004*Fdata), IF(F_default=1,B1055+(4*Fnotch-0)/8192,B1055+(F_stop-F_start)/8192) )</f>
        <v>31281.249999871998</v>
      </c>
      <c r="C1056" s="39">
        <f t="shared" si="46"/>
        <v>-7.8773181338773257E-2</v>
      </c>
      <c r="D1056" s="84">
        <f ca="1">IF(FilterType="FIR", IF(Extend_fmod=1,OFFSET(PRE_CALC!J1004,0,DEC_RATE), OFFSET(PRE_CALC!B1004,0,DEC_RATE)), C1056)</f>
        <v>2.4722031454399999E-4</v>
      </c>
      <c r="E1056" s="84">
        <f t="shared" ca="1" si="47"/>
        <v>31281.249999871998</v>
      </c>
      <c r="F1056" s="84">
        <f t="shared" ca="1" si="45"/>
        <v>2.4722031454399999E-4</v>
      </c>
      <c r="G1056" s="119">
        <f>IF(FilterType="FIR",  PRE_CALC!A1004*Fdata, IF(F_default=1,G1055+(4*Fnotch-0)/8192,G1055+(F_stop-F_start)/8192) )</f>
        <v>31281.249999871998</v>
      </c>
      <c r="H1056" s="120">
        <f ca="1">IF(FilterType="FIR", OFFSET(PRE_CALC!B1004,0,DEC_RATE), C1056)</f>
        <v>2.4722031454399999E-4</v>
      </c>
    </row>
    <row r="1057" spans="2:8" x14ac:dyDescent="0.2">
      <c r="B1057" s="45">
        <f>IF(FilterType="FIR", IF(Extend_fmod, PRE_CALC!I1005*Fm, PRE_CALC!A1005*Fdata), IF(F_default=1,B1056+(4*Fnotch-0)/8192,B1056+(F_stop-F_start)/8192) )</f>
        <v>31312.5</v>
      </c>
      <c r="C1057" s="39">
        <f t="shared" si="46"/>
        <v>-7.8930698168301491E-2</v>
      </c>
      <c r="D1057" s="84">
        <f ca="1">IF(FilterType="FIR", IF(Extend_fmod=1,OFFSET(PRE_CALC!J1005,0,DEC_RATE), OFFSET(PRE_CALC!B1005,0,DEC_RATE)), C1057)</f>
        <v>2.7334798403999999E-4</v>
      </c>
      <c r="E1057" s="84">
        <f t="shared" ca="1" si="47"/>
        <v>31312.5</v>
      </c>
      <c r="F1057" s="84">
        <f t="shared" ca="1" si="45"/>
        <v>2.7334798403999999E-4</v>
      </c>
      <c r="G1057" s="119">
        <f>IF(FilterType="FIR",  PRE_CALC!A1005*Fdata, IF(F_default=1,G1056+(4*Fnotch-0)/8192,G1056+(F_stop-F_start)/8192) )</f>
        <v>31312.5</v>
      </c>
      <c r="H1057" s="120">
        <f ca="1">IF(FilterType="FIR", OFFSET(PRE_CALC!B1005,0,DEC_RATE), C1057)</f>
        <v>2.7334798403999999E-4</v>
      </c>
    </row>
    <row r="1058" spans="2:8" x14ac:dyDescent="0.2">
      <c r="B1058" s="45">
        <f>IF(FilterType="FIR", IF(Extend_fmod, PRE_CALC!I1006*Fm, PRE_CALC!A1006*Fdata), IF(F_default=1,B1057+(4*Fnotch-0)/8192,B1057+(F_stop-F_start)/8192) )</f>
        <v>31343.750000128002</v>
      </c>
      <c r="C1058" s="39">
        <f t="shared" si="46"/>
        <v>-7.9088372475616675E-2</v>
      </c>
      <c r="D1058" s="84">
        <f ca="1">IF(FilterType="FIR", IF(Extend_fmod=1,OFFSET(PRE_CALC!J1006,0,DEC_RATE), OFFSET(PRE_CALC!B1006,0,DEC_RATE)), C1058)</f>
        <v>2.98971857369E-4</v>
      </c>
      <c r="E1058" s="84">
        <f t="shared" ca="1" si="47"/>
        <v>31343.750000128002</v>
      </c>
      <c r="F1058" s="84">
        <f t="shared" ca="1" si="45"/>
        <v>2.98971857369E-4</v>
      </c>
      <c r="G1058" s="119">
        <f>IF(FilterType="FIR",  PRE_CALC!A1006*Fdata, IF(F_default=1,G1057+(4*Fnotch-0)/8192,G1057+(F_stop-F_start)/8192) )</f>
        <v>31343.750000128002</v>
      </c>
      <c r="H1058" s="120">
        <f ca="1">IF(FilterType="FIR", OFFSET(PRE_CALC!B1006,0,DEC_RATE), C1058)</f>
        <v>2.98971857369E-4</v>
      </c>
    </row>
    <row r="1059" spans="2:8" x14ac:dyDescent="0.2">
      <c r="B1059" s="45">
        <f>IF(FilterType="FIR", IF(Extend_fmod, PRE_CALC!I1007*Fm, PRE_CALC!A1007*Fdata), IF(F_default=1,B1058+(4*Fnotch-0)/8192,B1058+(F_stop-F_start)/8192) )</f>
        <v>31375</v>
      </c>
      <c r="C1059" s="39">
        <f t="shared" si="46"/>
        <v>-7.9246204260012623E-2</v>
      </c>
      <c r="D1059" s="84">
        <f ca="1">IF(FilterType="FIR", IF(Extend_fmod=1,OFFSET(PRE_CALC!J1007,0,DEC_RATE), OFFSET(PRE_CALC!B1007,0,DEC_RATE)), C1059)</f>
        <v>3.2408042600599998E-4</v>
      </c>
      <c r="E1059" s="84">
        <f t="shared" ca="1" si="47"/>
        <v>31375</v>
      </c>
      <c r="F1059" s="84">
        <f t="shared" ca="1" si="45"/>
        <v>3.2408042600599998E-4</v>
      </c>
      <c r="G1059" s="119">
        <f>IF(FilterType="FIR",  PRE_CALC!A1007*Fdata, IF(F_default=1,G1058+(4*Fnotch-0)/8192,G1058+(F_stop-F_start)/8192) )</f>
        <v>31375</v>
      </c>
      <c r="H1059" s="120">
        <f ca="1">IF(FilterType="FIR", OFFSET(PRE_CALC!B1007,0,DEC_RATE), C1059)</f>
        <v>3.2408042600599998E-4</v>
      </c>
    </row>
    <row r="1060" spans="2:8" x14ac:dyDescent="0.2">
      <c r="B1060" s="45">
        <f>IF(FilterType="FIR", IF(Extend_fmod, PRE_CALC!I1008*Fm, PRE_CALC!A1008*Fdata), IF(F_default=1,B1059+(4*Fnotch-0)/8192,B1059+(F_stop-F_start)/8192) )</f>
        <v>31406.249999871998</v>
      </c>
      <c r="C1060" s="39">
        <f t="shared" si="46"/>
        <v>-7.9404193523372302E-2</v>
      </c>
      <c r="D1060" s="84">
        <f ca="1">IF(FilterType="FIR", IF(Extend_fmod=1,OFFSET(PRE_CALC!J1008,0,DEC_RATE), OFFSET(PRE_CALC!B1008,0,DEC_RATE)), C1060)</f>
        <v>3.48662406495E-4</v>
      </c>
      <c r="E1060" s="84">
        <f t="shared" ca="1" si="47"/>
        <v>31406.249999871998</v>
      </c>
      <c r="F1060" s="84">
        <f t="shared" ca="1" si="45"/>
        <v>3.48662406495E-4</v>
      </c>
      <c r="G1060" s="119">
        <f>IF(FilterType="FIR",  PRE_CALC!A1008*Fdata, IF(F_default=1,G1059+(4*Fnotch-0)/8192,G1059+(F_stop-F_start)/8192) )</f>
        <v>31406.249999871998</v>
      </c>
      <c r="H1060" s="120">
        <f ca="1">IF(FilterType="FIR", OFFSET(PRE_CALC!B1008,0,DEC_RATE), C1060)</f>
        <v>3.48662406495E-4</v>
      </c>
    </row>
    <row r="1061" spans="2:8" x14ac:dyDescent="0.2">
      <c r="B1061" s="45">
        <f>IF(FilterType="FIR", IF(Extend_fmod, PRE_CALC!I1009*Fm, PRE_CALC!A1009*Fdata), IF(F_default=1,B1060+(4*Fnotch-0)/8192,B1060+(F_stop-F_start)/8192) )</f>
        <v>31437.5</v>
      </c>
      <c r="C1061" s="39">
        <f t="shared" si="46"/>
        <v>-7.9562340267578233E-2</v>
      </c>
      <c r="D1061" s="84">
        <f ca="1">IF(FilterType="FIR", IF(Extend_fmod=1,OFFSET(PRE_CALC!J1009,0,DEC_RATE), OFFSET(PRE_CALC!B1009,0,DEC_RATE)), C1061)</f>
        <v>3.7270674541399999E-4</v>
      </c>
      <c r="E1061" s="84">
        <f t="shared" ca="1" si="47"/>
        <v>31437.5</v>
      </c>
      <c r="F1061" s="84">
        <f t="shared" ca="1" si="45"/>
        <v>3.7270674541399999E-4</v>
      </c>
      <c r="G1061" s="119">
        <f>IF(FilterType="FIR",  PRE_CALC!A1009*Fdata, IF(F_default=1,G1060+(4*Fnotch-0)/8192,G1060+(F_stop-F_start)/8192) )</f>
        <v>31437.5</v>
      </c>
      <c r="H1061" s="120">
        <f ca="1">IF(FilterType="FIR", OFFSET(PRE_CALC!B1009,0,DEC_RATE), C1061)</f>
        <v>3.7270674541399999E-4</v>
      </c>
    </row>
    <row r="1062" spans="2:8" x14ac:dyDescent="0.2">
      <c r="B1062" s="45">
        <f>IF(FilterType="FIR", IF(Extend_fmod, PRE_CALC!I1010*Fm, PRE_CALC!A1010*Fdata), IF(F_default=1,B1061+(4*Fnotch-0)/8192,B1061+(F_stop-F_start)/8192) )</f>
        <v>31468.750000128002</v>
      </c>
      <c r="C1062" s="39">
        <f t="shared" si="46"/>
        <v>-7.9720644491944298E-2</v>
      </c>
      <c r="D1062" s="84">
        <f ca="1">IF(FilterType="FIR", IF(Extend_fmod=1,OFFSET(PRE_CALC!J1010,0,DEC_RATE), OFFSET(PRE_CALC!B1010,0,DEC_RATE)), C1062)</f>
        <v>3.9620262423599998E-4</v>
      </c>
      <c r="E1062" s="84">
        <f t="shared" ca="1" si="47"/>
        <v>31468.750000128002</v>
      </c>
      <c r="F1062" s="84">
        <f t="shared" ca="1" si="45"/>
        <v>3.9620262423599998E-4</v>
      </c>
      <c r="G1062" s="119">
        <f>IF(FilterType="FIR",  PRE_CALC!A1010*Fdata, IF(F_default=1,G1061+(4*Fnotch-0)/8192,G1061+(F_stop-F_start)/8192) )</f>
        <v>31468.750000128002</v>
      </c>
      <c r="H1062" s="120">
        <f ca="1">IF(FilterType="FIR", OFFSET(PRE_CALC!B1010,0,DEC_RATE), C1062)</f>
        <v>3.9620262423599998E-4</v>
      </c>
    </row>
    <row r="1063" spans="2:8" x14ac:dyDescent="0.2">
      <c r="B1063" s="45">
        <f>IF(FilterType="FIR", IF(Extend_fmod, PRE_CALC!I1011*Fm, PRE_CALC!A1011*Fdata), IF(F_default=1,B1062+(4*Fnotch-0)/8192,B1062+(F_stop-F_start)/8192) )</f>
        <v>31500</v>
      </c>
      <c r="C1063" s="39">
        <f t="shared" si="46"/>
        <v>-7.9879106195741012E-2</v>
      </c>
      <c r="D1063" s="84">
        <f ca="1">IF(FilterType="FIR", IF(Extend_fmod=1,OFFSET(PRE_CALC!J1011,0,DEC_RATE), OFFSET(PRE_CALC!B1011,0,DEC_RATE)), C1063)</f>
        <v>4.19139464086E-4</v>
      </c>
      <c r="E1063" s="84">
        <f t="shared" ca="1" si="47"/>
        <v>31500</v>
      </c>
      <c r="F1063" s="84">
        <f t="shared" ca="1" si="45"/>
        <v>4.19139464086E-4</v>
      </c>
      <c r="G1063" s="119">
        <f>IF(FilterType="FIR",  PRE_CALC!A1011*Fdata, IF(F_default=1,G1062+(4*Fnotch-0)/8192,G1062+(F_stop-F_start)/8192) )</f>
        <v>31500</v>
      </c>
      <c r="H1063" s="120">
        <f ca="1">IF(FilterType="FIR", OFFSET(PRE_CALC!B1011,0,DEC_RATE), C1063)</f>
        <v>4.19139464086E-4</v>
      </c>
    </row>
    <row r="1064" spans="2:8" x14ac:dyDescent="0.2">
      <c r="B1064" s="45">
        <f>IF(FilterType="FIR", IF(Extend_fmod, PRE_CALC!I1012*Fm, PRE_CALC!A1012*Fdata), IF(F_default=1,B1063+(4*Fnotch-0)/8192,B1063+(F_stop-F_start)/8192) )</f>
        <v>31531.249999871998</v>
      </c>
      <c r="C1064" s="39">
        <f t="shared" si="46"/>
        <v>-8.0037725380876779E-2</v>
      </c>
      <c r="D1064" s="84">
        <f ca="1">IF(FilterType="FIR", IF(Extend_fmod=1,OFFSET(PRE_CALC!J1012,0,DEC_RATE), OFFSET(PRE_CALC!B1012,0,DEC_RATE)), C1064)</f>
        <v>4.4150693039E-4</v>
      </c>
      <c r="E1064" s="84">
        <f t="shared" ca="1" si="47"/>
        <v>31531.249999871998</v>
      </c>
      <c r="F1064" s="84">
        <f t="shared" ca="1" si="45"/>
        <v>4.4150693039E-4</v>
      </c>
      <c r="G1064" s="119">
        <f>IF(FilterType="FIR",  PRE_CALC!A1012*Fdata, IF(F_default=1,G1063+(4*Fnotch-0)/8192,G1063+(F_stop-F_start)/8192) )</f>
        <v>31531.249999871998</v>
      </c>
      <c r="H1064" s="120">
        <f ca="1">IF(FilterType="FIR", OFFSET(PRE_CALC!B1012,0,DEC_RATE), C1064)</f>
        <v>4.4150693039E-4</v>
      </c>
    </row>
    <row r="1065" spans="2:8" x14ac:dyDescent="0.2">
      <c r="B1065" s="45">
        <f>IF(FilterType="FIR", IF(Extend_fmod, PRE_CALC!I1013*Fm, PRE_CALC!A1013*Fdata), IF(F_default=1,B1064+(4*Fnotch-0)/8192,B1064+(F_stop-F_start)/8192) )</f>
        <v>31562.5</v>
      </c>
      <c r="C1065" s="39">
        <f t="shared" si="46"/>
        <v>-8.019650204922657E-2</v>
      </c>
      <c r="D1065" s="84">
        <f ca="1">IF(FilterType="FIR", IF(Extend_fmod=1,OFFSET(PRE_CALC!J1013,0,DEC_RATE), OFFSET(PRE_CALC!B1013,0,DEC_RATE)), C1065)</f>
        <v>4.63294937426E-4</v>
      </c>
      <c r="E1065" s="84">
        <f t="shared" ca="1" si="47"/>
        <v>31562.5</v>
      </c>
      <c r="F1065" s="84">
        <f t="shared" ca="1" si="45"/>
        <v>4.63294937426E-4</v>
      </c>
      <c r="G1065" s="119">
        <f>IF(FilterType="FIR",  PRE_CALC!A1013*Fdata, IF(F_default=1,G1064+(4*Fnotch-0)/8192,G1064+(F_stop-F_start)/8192) )</f>
        <v>31562.5</v>
      </c>
      <c r="H1065" s="120">
        <f ca="1">IF(FilterType="FIR", OFFSET(PRE_CALC!B1013,0,DEC_RATE), C1065)</f>
        <v>4.63294937426E-4</v>
      </c>
    </row>
    <row r="1066" spans="2:8" x14ac:dyDescent="0.2">
      <c r="B1066" s="45">
        <f>IF(FilterType="FIR", IF(Extend_fmod, PRE_CALC!I1014*Fm, PRE_CALC!A1014*Fdata), IF(F_default=1,B1065+(4*Fnotch-0)/8192,B1065+(F_stop-F_start)/8192) )</f>
        <v>31593.750000128002</v>
      </c>
      <c r="C1066" s="39">
        <f t="shared" si="46"/>
        <v>-8.0355436200119812E-2</v>
      </c>
      <c r="D1066" s="84">
        <f ca="1">IF(FilterType="FIR", IF(Extend_fmod=1,OFFSET(PRE_CALC!J1014,0,DEC_RATE), OFFSET(PRE_CALC!B1014,0,DEC_RATE)), C1066)</f>
        <v>4.84493652765E-4</v>
      </c>
      <c r="E1066" s="84">
        <f t="shared" ca="1" si="47"/>
        <v>31593.750000128002</v>
      </c>
      <c r="F1066" s="84">
        <f t="shared" ca="1" si="45"/>
        <v>4.84493652765E-4</v>
      </c>
      <c r="G1066" s="119">
        <f>IF(FilterType="FIR",  PRE_CALC!A1014*Fdata, IF(F_default=1,G1065+(4*Fnotch-0)/8192,G1065+(F_stop-F_start)/8192) )</f>
        <v>31593.750000128002</v>
      </c>
      <c r="H1066" s="120">
        <f ca="1">IF(FilterType="FIR", OFFSET(PRE_CALC!B1014,0,DEC_RATE), C1066)</f>
        <v>4.84493652765E-4</v>
      </c>
    </row>
    <row r="1067" spans="2:8" x14ac:dyDescent="0.2">
      <c r="B1067" s="45">
        <f>IF(FilterType="FIR", IF(Extend_fmod, PRE_CALC!I1015*Fm, PRE_CALC!A1015*Fdata), IF(F_default=1,B1066+(4*Fnotch-0)/8192,B1066+(F_stop-F_start)/8192) )</f>
        <v>31625</v>
      </c>
      <c r="C1067" s="39">
        <f t="shared" si="46"/>
        <v>-8.0514527832811433E-2</v>
      </c>
      <c r="D1067" s="84">
        <f ca="1">IF(FilterType="FIR", IF(Extend_fmod=1,OFFSET(PRE_CALC!J1015,0,DEC_RATE), OFFSET(PRE_CALC!B1015,0,DEC_RATE)), C1067)</f>
        <v>5.0509350158300004E-4</v>
      </c>
      <c r="E1067" s="84">
        <f t="shared" ca="1" si="47"/>
        <v>31625</v>
      </c>
      <c r="F1067" s="84">
        <f t="shared" ca="1" si="45"/>
        <v>5.0509350158300004E-4</v>
      </c>
      <c r="G1067" s="119">
        <f>IF(FilterType="FIR",  PRE_CALC!A1015*Fdata, IF(F_default=1,G1066+(4*Fnotch-0)/8192,G1066+(F_stop-F_start)/8192) )</f>
        <v>31625</v>
      </c>
      <c r="H1067" s="120">
        <f ca="1">IF(FilterType="FIR", OFFSET(PRE_CALC!B1015,0,DEC_RATE), C1067)</f>
        <v>5.0509350158300004E-4</v>
      </c>
    </row>
    <row r="1068" spans="2:8" x14ac:dyDescent="0.2">
      <c r="B1068" s="45">
        <f>IF(FilterType="FIR", IF(Extend_fmod, PRE_CALC!I1016*Fm, PRE_CALC!A1016*Fdata), IF(F_default=1,B1067+(4*Fnotch-0)/8192,B1067+(F_stop-F_start)/8192) )</f>
        <v>31656.249999871998</v>
      </c>
      <c r="C1068" s="39">
        <f t="shared" si="46"/>
        <v>-8.0673776949217846E-2</v>
      </c>
      <c r="D1068" s="84">
        <f ca="1">IF(FilterType="FIR", IF(Extend_fmod=1,OFFSET(PRE_CALC!J1016,0,DEC_RATE), OFFSET(PRE_CALC!B1016,0,DEC_RATE)), C1068)</f>
        <v>5.2508517089600005E-4</v>
      </c>
      <c r="E1068" s="84">
        <f t="shared" ca="1" si="47"/>
        <v>31656.249999871998</v>
      </c>
      <c r="F1068" s="84">
        <f t="shared" ca="1" si="45"/>
        <v>5.2508517089600005E-4</v>
      </c>
      <c r="G1068" s="119">
        <f>IF(FilterType="FIR",  PRE_CALC!A1016*Fdata, IF(F_default=1,G1067+(4*Fnotch-0)/8192,G1067+(F_stop-F_start)/8192) )</f>
        <v>31656.249999871998</v>
      </c>
      <c r="H1068" s="120">
        <f ca="1">IF(FilterType="FIR", OFFSET(PRE_CALC!B1016,0,DEC_RATE), C1068)</f>
        <v>5.2508517089600005E-4</v>
      </c>
    </row>
    <row r="1069" spans="2:8" x14ac:dyDescent="0.2">
      <c r="B1069" s="45">
        <f>IF(FilterType="FIR", IF(Extend_fmod, PRE_CALC!I1017*Fm, PRE_CALC!A1017*Fdata), IF(F_default=1,B1068+(4*Fnotch-0)/8192,B1068+(F_stop-F_start)/8192) )</f>
        <v>31687.5</v>
      </c>
      <c r="C1069" s="39">
        <f t="shared" si="46"/>
        <v>-8.0833183551234589E-2</v>
      </c>
      <c r="D1069" s="84">
        <f ca="1">IF(FilterType="FIR", IF(Extend_fmod=1,OFFSET(PRE_CALC!J1017,0,DEC_RATE), OFFSET(PRE_CALC!B1017,0,DEC_RATE)), C1069)</f>
        <v>5.4445961363600004E-4</v>
      </c>
      <c r="E1069" s="84">
        <f t="shared" ca="1" si="47"/>
        <v>31687.5</v>
      </c>
      <c r="F1069" s="84">
        <f t="shared" ca="1" si="45"/>
        <v>5.4445961363600004E-4</v>
      </c>
      <c r="G1069" s="119">
        <f>IF(FilterType="FIR",  PRE_CALC!A1017*Fdata, IF(F_default=1,G1068+(4*Fnotch-0)/8192,G1068+(F_stop-F_start)/8192) )</f>
        <v>31687.5</v>
      </c>
      <c r="H1069" s="120">
        <f ca="1">IF(FilterType="FIR", OFFSET(PRE_CALC!B1017,0,DEC_RATE), C1069)</f>
        <v>5.4445961363600004E-4</v>
      </c>
    </row>
    <row r="1070" spans="2:8" x14ac:dyDescent="0.2">
      <c r="B1070" s="45">
        <f>IF(FilterType="FIR", IF(Extend_fmod, PRE_CALC!I1018*Fm, PRE_CALC!A1018*Fdata), IF(F_default=1,B1069+(4*Fnotch-0)/8192,B1069+(F_stop-F_start)/8192) )</f>
        <v>31718.750000128002</v>
      </c>
      <c r="C1070" s="39">
        <f t="shared" si="46"/>
        <v>-8.0992747638158044E-2</v>
      </c>
      <c r="D1070" s="84">
        <f ca="1">IF(FilterType="FIR", IF(Extend_fmod=1,OFFSET(PRE_CALC!J1018,0,DEC_RATE), OFFSET(PRE_CALC!B1018,0,DEC_RATE)), C1070)</f>
        <v>5.6320805265600005E-4</v>
      </c>
      <c r="E1070" s="84">
        <f t="shared" ca="1" si="47"/>
        <v>31718.750000128002</v>
      </c>
      <c r="F1070" s="84">
        <f t="shared" ca="1" si="45"/>
        <v>5.6320805265600005E-4</v>
      </c>
      <c r="G1070" s="119">
        <f>IF(FilterType="FIR",  PRE_CALC!A1018*Fdata, IF(F_default=1,G1069+(4*Fnotch-0)/8192,G1069+(F_stop-F_start)/8192) )</f>
        <v>31718.750000128002</v>
      </c>
      <c r="H1070" s="120">
        <f ca="1">IF(FilterType="FIR", OFFSET(PRE_CALC!B1018,0,DEC_RATE), C1070)</f>
        <v>5.6320805265600005E-4</v>
      </c>
    </row>
    <row r="1071" spans="2:8" x14ac:dyDescent="0.2">
      <c r="B1071" s="45">
        <f>IF(FilterType="FIR", IF(Extend_fmod, PRE_CALC!I1019*Fm, PRE_CALC!A1019*Fdata), IF(F_default=1,B1070+(4*Fnotch-0)/8192,B1070+(F_stop-F_start)/8192) )</f>
        <v>31750</v>
      </c>
      <c r="C1071" s="39">
        <f t="shared" si="46"/>
        <v>-8.1152469209281999E-2</v>
      </c>
      <c r="D1071" s="84">
        <f ca="1">IF(FilterType="FIR", IF(Extend_fmod=1,OFFSET(PRE_CALC!J1019,0,DEC_RATE), OFFSET(PRE_CALC!B1019,0,DEC_RATE)), C1071)</f>
        <v>5.8132198457799995E-4</v>
      </c>
      <c r="E1071" s="84">
        <f t="shared" ca="1" si="47"/>
        <v>31750</v>
      </c>
      <c r="F1071" s="84">
        <f t="shared" ca="1" si="45"/>
        <v>5.8132198457799995E-4</v>
      </c>
      <c r="G1071" s="119">
        <f>IF(FilterType="FIR",  PRE_CALC!A1019*Fdata, IF(F_default=1,G1070+(4*Fnotch-0)/8192,G1070+(F_stop-F_start)/8192) )</f>
        <v>31750</v>
      </c>
      <c r="H1071" s="120">
        <f ca="1">IF(FilterType="FIR", OFFSET(PRE_CALC!B1019,0,DEC_RATE), C1071)</f>
        <v>5.8132198457799995E-4</v>
      </c>
    </row>
    <row r="1072" spans="2:8" x14ac:dyDescent="0.2">
      <c r="B1072" s="45">
        <f>IF(FilterType="FIR", IF(Extend_fmod, PRE_CALC!I1020*Fm, PRE_CALC!A1020*Fdata), IF(F_default=1,B1071+(4*Fnotch-0)/8192,B1071+(F_stop-F_start)/8192) )</f>
        <v>31781.249999871998</v>
      </c>
      <c r="C1072" s="39">
        <f t="shared" si="46"/>
        <v>-8.1312348266493834E-2</v>
      </c>
      <c r="D1072" s="84">
        <f ca="1">IF(FilterType="FIR", IF(Extend_fmod=1,OFFSET(PRE_CALC!J1020,0,DEC_RATE), OFFSET(PRE_CALC!B1020,0,DEC_RATE)), C1072)</f>
        <v>5.9879318355400004E-4</v>
      </c>
      <c r="E1072" s="84">
        <f t="shared" ca="1" si="47"/>
        <v>31781.249999871998</v>
      </c>
      <c r="F1072" s="84">
        <f t="shared" ca="1" si="45"/>
        <v>5.9879318355400004E-4</v>
      </c>
      <c r="G1072" s="119">
        <f>IF(FilterType="FIR",  PRE_CALC!A1020*Fdata, IF(F_default=1,G1071+(4*Fnotch-0)/8192,G1071+(F_stop-F_start)/8192) )</f>
        <v>31781.249999871998</v>
      </c>
      <c r="H1072" s="120">
        <f ca="1">IF(FilterType="FIR", OFFSET(PRE_CALC!B1020,0,DEC_RATE), C1072)</f>
        <v>5.9879318355400004E-4</v>
      </c>
    </row>
    <row r="1073" spans="2:8" x14ac:dyDescent="0.2">
      <c r="B1073" s="45">
        <f>IF(FilterType="FIR", IF(Extend_fmod, PRE_CALC!I1021*Fm, PRE_CALC!A1021*Fdata), IF(F_default=1,B1072+(4*Fnotch-0)/8192,B1072+(F_stop-F_start)/8192) )</f>
        <v>31812.5</v>
      </c>
      <c r="C1073" s="39">
        <f t="shared" si="46"/>
        <v>-8.1472384811725349E-2</v>
      </c>
      <c r="D1073" s="84">
        <f ca="1">IF(FilterType="FIR", IF(Extend_fmod=1,OFFSET(PRE_CALC!J1021,0,DEC_RATE), OFFSET(PRE_CALC!B1021,0,DEC_RATE)), C1073)</f>
        <v>6.1561370487699997E-4</v>
      </c>
      <c r="E1073" s="84">
        <f t="shared" ca="1" si="47"/>
        <v>31812.5</v>
      </c>
      <c r="F1073" s="84">
        <f t="shared" ca="1" si="45"/>
        <v>6.1561370487699997E-4</v>
      </c>
      <c r="G1073" s="119">
        <f>IF(FilterType="FIR",  PRE_CALC!A1021*Fdata, IF(F_default=1,G1072+(4*Fnotch-0)/8192,G1072+(F_stop-F_start)/8192) )</f>
        <v>31812.5</v>
      </c>
      <c r="H1073" s="120">
        <f ca="1">IF(FilterType="FIR", OFFSET(PRE_CALC!B1021,0,DEC_RATE), C1073)</f>
        <v>6.1561370487699997E-4</v>
      </c>
    </row>
    <row r="1074" spans="2:8" x14ac:dyDescent="0.2">
      <c r="B1074" s="45">
        <f>IF(FilterType="FIR", IF(Extend_fmod, PRE_CALC!I1022*Fm, PRE_CALC!A1022*Fdata), IF(F_default=1,B1073+(4*Fnotch-0)/8192,B1073+(F_stop-F_start)/8192) )</f>
        <v>31843.750000128002</v>
      </c>
      <c r="C1074" s="39">
        <f t="shared" si="46"/>
        <v>-8.163257884424166E-2</v>
      </c>
      <c r="D1074" s="84">
        <f ca="1">IF(FilterType="FIR", IF(Extend_fmod=1,OFFSET(PRE_CALC!J1022,0,DEC_RATE), OFFSET(PRE_CALC!B1022,0,DEC_RATE)), C1074)</f>
        <v>6.3177588847800005E-4</v>
      </c>
      <c r="E1074" s="84">
        <f t="shared" ca="1" si="47"/>
        <v>31843.750000128002</v>
      </c>
      <c r="F1074" s="84">
        <f t="shared" ca="1" si="45"/>
        <v>6.3177588847800005E-4</v>
      </c>
      <c r="G1074" s="119">
        <f>IF(FilterType="FIR",  PRE_CALC!A1022*Fdata, IF(F_default=1,G1073+(4*Fnotch-0)/8192,G1073+(F_stop-F_start)/8192) )</f>
        <v>31843.750000128002</v>
      </c>
      <c r="H1074" s="120">
        <f ca="1">IF(FilterType="FIR", OFFSET(PRE_CALC!B1022,0,DEC_RATE), C1074)</f>
        <v>6.3177588847800005E-4</v>
      </c>
    </row>
    <row r="1075" spans="2:8" x14ac:dyDescent="0.2">
      <c r="B1075" s="45">
        <f>IF(FilterType="FIR", IF(Extend_fmod, PRE_CALC!I1023*Fm, PRE_CALC!A1023*Fdata), IF(F_default=1,B1074+(4*Fnotch-0)/8192,B1074+(F_stop-F_start)/8192) )</f>
        <v>31875</v>
      </c>
      <c r="C1075" s="39">
        <f t="shared" si="46"/>
        <v>-8.1792930363354124E-2</v>
      </c>
      <c r="D1075" s="84">
        <f ca="1">IF(FilterType="FIR", IF(Extend_fmod=1,OFFSET(PRE_CALC!J1023,0,DEC_RATE), OFFSET(PRE_CALC!B1023,0,DEC_RATE)), C1075)</f>
        <v>6.4727236233000005E-4</v>
      </c>
      <c r="E1075" s="84">
        <f t="shared" ca="1" si="47"/>
        <v>31875</v>
      </c>
      <c r="F1075" s="84">
        <f t="shared" ca="1" si="45"/>
        <v>6.4727236233000005E-4</v>
      </c>
      <c r="G1075" s="119">
        <f>IF(FilterType="FIR",  PRE_CALC!A1023*Fdata, IF(F_default=1,G1074+(4*Fnotch-0)/8192,G1074+(F_stop-F_start)/8192) )</f>
        <v>31875</v>
      </c>
      <c r="H1075" s="120">
        <f ca="1">IF(FilterType="FIR", OFFSET(PRE_CALC!B1023,0,DEC_RATE), C1075)</f>
        <v>6.4727236233000005E-4</v>
      </c>
    </row>
    <row r="1076" spans="2:8" x14ac:dyDescent="0.2">
      <c r="B1076" s="45">
        <f>IF(FilterType="FIR", IF(Extend_fmod, PRE_CALC!I1024*Fm, PRE_CALC!A1024*Fdata), IF(F_default=1,B1075+(4*Fnotch-0)/8192,B1075+(F_stop-F_start)/8192) )</f>
        <v>31906.249999871998</v>
      </c>
      <c r="C1076" s="39">
        <f t="shared" si="46"/>
        <v>-8.1953439370958045E-2</v>
      </c>
      <c r="D1076" s="84">
        <f ca="1">IF(FilterType="FIR", IF(Extend_fmod=1,OFFSET(PRE_CALC!J1024,0,DEC_RATE), OFFSET(PRE_CALC!B1024,0,DEC_RATE)), C1076)</f>
        <v>6.6209604565899995E-4</v>
      </c>
      <c r="E1076" s="84">
        <f t="shared" ca="1" si="47"/>
        <v>31906.249999871998</v>
      </c>
      <c r="F1076" s="84">
        <f t="shared" ca="1" si="45"/>
        <v>6.6209604565899995E-4</v>
      </c>
      <c r="G1076" s="119">
        <f>IF(FilterType="FIR",  PRE_CALC!A1024*Fdata, IF(F_default=1,G1075+(4*Fnotch-0)/8192,G1075+(F_stop-F_start)/8192) )</f>
        <v>31906.249999871998</v>
      </c>
      <c r="H1076" s="120">
        <f ca="1">IF(FilterType="FIR", OFFSET(PRE_CALC!B1024,0,DEC_RATE), C1076)</f>
        <v>6.6209604565899995E-4</v>
      </c>
    </row>
    <row r="1077" spans="2:8" x14ac:dyDescent="0.2">
      <c r="B1077" s="45">
        <f>IF(FilterType="FIR", IF(Extend_fmod, PRE_CALC!I1025*Fm, PRE_CALC!A1025*Fdata), IF(F_default=1,B1076+(4*Fnotch-0)/8192,B1076+(F_stop-F_start)/8192) )</f>
        <v>31937.5</v>
      </c>
      <c r="C1077" s="39">
        <f t="shared" si="46"/>
        <v>-8.2114105868962964E-2</v>
      </c>
      <c r="D1077" s="84">
        <f ca="1">IF(FilterType="FIR", IF(Extend_fmod=1,OFFSET(PRE_CALC!J1025,0,DEC_RATE), OFFSET(PRE_CALC!B1025,0,DEC_RATE)), C1077)</f>
        <v>6.7624015209800004E-4</v>
      </c>
      <c r="E1077" s="84">
        <f t="shared" ca="1" si="47"/>
        <v>31937.5</v>
      </c>
      <c r="F1077" s="84">
        <f t="shared" ca="1" si="45"/>
        <v>6.7624015209800004E-4</v>
      </c>
      <c r="G1077" s="119">
        <f>IF(FilterType="FIR",  PRE_CALC!A1025*Fdata, IF(F_default=1,G1076+(4*Fnotch-0)/8192,G1076+(F_stop-F_start)/8192) )</f>
        <v>31937.5</v>
      </c>
      <c r="H1077" s="120">
        <f ca="1">IF(FilterType="FIR", OFFSET(PRE_CALC!B1025,0,DEC_RATE), C1077)</f>
        <v>6.7624015209800004E-4</v>
      </c>
    </row>
    <row r="1078" spans="2:8" x14ac:dyDescent="0.2">
      <c r="B1078" s="45">
        <f>IF(FilterType="FIR", IF(Extend_fmod, PRE_CALC!I1026*Fm, PRE_CALC!A1026*Fdata), IF(F_default=1,B1077+(4*Fnotch-0)/8192,B1077+(F_stop-F_start)/8192) )</f>
        <v>31968.750000128002</v>
      </c>
      <c r="C1078" s="39">
        <f t="shared" si="46"/>
        <v>-8.2274929856688522E-2</v>
      </c>
      <c r="D1078" s="84">
        <f ca="1">IF(FilterType="FIR", IF(Extend_fmod=1,OFFSET(PRE_CALC!J1026,0,DEC_RATE), OFFSET(PRE_CALC!B1026,0,DEC_RATE)), C1078)</f>
        <v>6.8969819266899999E-4</v>
      </c>
      <c r="E1078" s="84">
        <f t="shared" ca="1" si="47"/>
        <v>31968.750000128002</v>
      </c>
      <c r="F1078" s="84">
        <f t="shared" ca="1" si="45"/>
        <v>6.8969819266899999E-4</v>
      </c>
      <c r="G1078" s="119">
        <f>IF(FilterType="FIR",  PRE_CALC!A1026*Fdata, IF(F_default=1,G1077+(4*Fnotch-0)/8192,G1077+(F_stop-F_start)/8192) )</f>
        <v>31968.750000128002</v>
      </c>
      <c r="H1078" s="120">
        <f ca="1">IF(FilterType="FIR", OFFSET(PRE_CALC!B1026,0,DEC_RATE), C1078)</f>
        <v>6.8969819266899999E-4</v>
      </c>
    </row>
    <row r="1079" spans="2:8" x14ac:dyDescent="0.2">
      <c r="B1079" s="45">
        <f>IF(FilterType="FIR", IF(Extend_fmod, PRE_CALC!I1027*Fm, PRE_CALC!A1027*Fdata), IF(F_default=1,B1078+(4*Fnotch-0)/8192,B1078+(F_stop-F_start)/8192) )</f>
        <v>32000</v>
      </c>
      <c r="C1079" s="39">
        <f t="shared" si="46"/>
        <v>-8.2435911333376896E-2</v>
      </c>
      <c r="D1079" s="84">
        <f ca="1">IF(FilterType="FIR", IF(Extend_fmod=1,OFFSET(PRE_CALC!J1027,0,DEC_RATE), OFFSET(PRE_CALC!B1027,0,DEC_RATE)), C1079)</f>
        <v>7.0246397864100001E-4</v>
      </c>
      <c r="E1079" s="84">
        <f t="shared" ca="1" si="47"/>
        <v>32000</v>
      </c>
      <c r="F1079" s="84">
        <f t="shared" ref="F1079:F1142" ca="1" si="48">IF(G1079&lt;=F_PB,H1079, OFFSET(H:H,MATCH(F_PB-0.0001,G:G),0,1))</f>
        <v>7.0246397864100001E-4</v>
      </c>
      <c r="G1079" s="119">
        <f>IF(FilterType="FIR",  PRE_CALC!A1027*Fdata, IF(F_default=1,G1078+(4*Fnotch-0)/8192,G1078+(F_stop-F_start)/8192) )</f>
        <v>32000</v>
      </c>
      <c r="H1079" s="120">
        <f ca="1">IF(FilterType="FIR", OFFSET(PRE_CALC!B1027,0,DEC_RATE), C1079)</f>
        <v>7.0246397864100001E-4</v>
      </c>
    </row>
    <row r="1080" spans="2:8" x14ac:dyDescent="0.2">
      <c r="B1080" s="45">
        <f>IF(FilterType="FIR", IF(Extend_fmod, PRE_CALC!I1028*Fm, PRE_CALC!A1028*Fdata), IF(F_default=1,B1079+(4*Fnotch-0)/8192,B1079+(F_stop-F_start)/8192) )</f>
        <v>32031.249999872001</v>
      </c>
      <c r="C1080" s="39">
        <f t="shared" ref="C1080:C1143" si="49">MAX(20*LOG(ABS(   (1/s_dec*SIN(s_dec*$B1080/Fm*PI())/SIN($B1080/Fm*PI()))^(order-1) * (1/s_dec2*SIN(s_dec2*$B1080/Fm*PI())/SIN($B1080/Fm*PI()))  )), -160)</f>
        <v>-8.2597050300980981E-2</v>
      </c>
      <c r="D1080" s="84">
        <f ca="1">IF(FilterType="FIR", IF(Extend_fmod=1,OFFSET(PRE_CALC!J1028,0,DEC_RATE), OFFSET(PRE_CALC!B1028,0,DEC_RATE)), C1080)</f>
        <v>7.1453162428099996E-4</v>
      </c>
      <c r="E1080" s="84">
        <f t="shared" ref="E1080:E1143" ca="1" si="50">IF(G1080&lt;=F_PB,G1080, OFFSET(G:G,MATCH(F_PB-0.0001,G:G),0,1) )</f>
        <v>32031.249999872001</v>
      </c>
      <c r="F1080" s="84">
        <f t="shared" ca="1" si="48"/>
        <v>7.1453162428099996E-4</v>
      </c>
      <c r="G1080" s="119">
        <f>IF(FilterType="FIR",  PRE_CALC!A1028*Fdata, IF(F_default=1,G1079+(4*Fnotch-0)/8192,G1079+(F_stop-F_start)/8192) )</f>
        <v>32031.249999872001</v>
      </c>
      <c r="H1080" s="120">
        <f ca="1">IF(FilterType="FIR", OFFSET(PRE_CALC!B1028,0,DEC_RATE), C1080)</f>
        <v>7.1453162428099996E-4</v>
      </c>
    </row>
    <row r="1081" spans="2:8" x14ac:dyDescent="0.2">
      <c r="B1081" s="45">
        <f>IF(FilterType="FIR", IF(Extend_fmod, PRE_CALC!I1029*Fm, PRE_CALC!A1029*Fdata), IF(F_default=1,B1080+(4*Fnotch-0)/8192,B1080+(F_stop-F_start)/8192) )</f>
        <v>32062.5</v>
      </c>
      <c r="C1081" s="39">
        <f t="shared" si="49"/>
        <v>-8.2758346761406601E-2</v>
      </c>
      <c r="D1081" s="84">
        <f ca="1">IF(FilterType="FIR", IF(Extend_fmod=1,OFFSET(PRE_CALC!J1029,0,DEC_RATE), OFFSET(PRE_CALC!B1029,0,DEC_RATE)), C1081)</f>
        <v>7.2589554942800001E-4</v>
      </c>
      <c r="E1081" s="84">
        <f t="shared" ca="1" si="50"/>
        <v>32062.5</v>
      </c>
      <c r="F1081" s="84">
        <f t="shared" ca="1" si="48"/>
        <v>7.2589554942800001E-4</v>
      </c>
      <c r="G1081" s="119">
        <f>IF(FilterType="FIR",  PRE_CALC!A1029*Fdata, IF(F_default=1,G1080+(4*Fnotch-0)/8192,G1080+(F_stop-F_start)/8192) )</f>
        <v>32062.5</v>
      </c>
      <c r="H1081" s="120">
        <f ca="1">IF(FilterType="FIR", OFFSET(PRE_CALC!B1029,0,DEC_RATE), C1081)</f>
        <v>7.2589554942800001E-4</v>
      </c>
    </row>
    <row r="1082" spans="2:8" x14ac:dyDescent="0.2">
      <c r="B1082" s="45">
        <f>IF(FilterType="FIR", IF(Extend_fmod, PRE_CALC!I1030*Fm, PRE_CALC!A1030*Fdata), IF(F_default=1,B1081+(4*Fnotch-0)/8192,B1081+(F_stop-F_start)/8192) )</f>
        <v>32093.750000127999</v>
      </c>
      <c r="C1082" s="39">
        <f t="shared" si="49"/>
        <v>-8.2919800713951913E-2</v>
      </c>
      <c r="D1082" s="84">
        <f ca="1">IF(FilterType="FIR", IF(Extend_fmod=1,OFFSET(PRE_CALC!J1030,0,DEC_RATE), OFFSET(PRE_CALC!B1030,0,DEC_RATE)), C1082)</f>
        <v>7.3655048197999995E-4</v>
      </c>
      <c r="E1082" s="84">
        <f t="shared" ca="1" si="50"/>
        <v>32093.750000127999</v>
      </c>
      <c r="F1082" s="84">
        <f t="shared" ca="1" si="48"/>
        <v>7.3655048197999995E-4</v>
      </c>
      <c r="G1082" s="119">
        <f>IF(FilterType="FIR",  PRE_CALC!A1030*Fdata, IF(F_default=1,G1081+(4*Fnotch-0)/8192,G1081+(F_stop-F_start)/8192) )</f>
        <v>32093.750000127999</v>
      </c>
      <c r="H1082" s="120">
        <f ca="1">IF(FilterType="FIR", OFFSET(PRE_CALC!B1030,0,DEC_RATE), C1082)</f>
        <v>7.3655048197999995E-4</v>
      </c>
    </row>
    <row r="1083" spans="2:8" x14ac:dyDescent="0.2">
      <c r="B1083" s="45">
        <f>IF(FilterType="FIR", IF(Extend_fmod, PRE_CALC!I1031*Fm, PRE_CALC!A1031*Fdata), IF(F_default=1,B1082+(4*Fnotch-0)/8192,B1082+(F_stop-F_start)/8192) )</f>
        <v>32125</v>
      </c>
      <c r="C1083" s="39">
        <f t="shared" si="49"/>
        <v>-8.3081412157882395E-2</v>
      </c>
      <c r="D1083" s="84">
        <f ca="1">IF(FilterType="FIR", IF(Extend_fmod=1,OFFSET(PRE_CALC!J1031,0,DEC_RATE), OFFSET(PRE_CALC!B1031,0,DEC_RATE)), C1083)</f>
        <v>7.4649146022100004E-4</v>
      </c>
      <c r="E1083" s="84">
        <f t="shared" ca="1" si="50"/>
        <v>32125</v>
      </c>
      <c r="F1083" s="84">
        <f t="shared" ca="1" si="48"/>
        <v>7.4649146022100004E-4</v>
      </c>
      <c r="G1083" s="119">
        <f>IF(FilterType="FIR",  PRE_CALC!A1031*Fdata, IF(F_default=1,G1082+(4*Fnotch-0)/8192,G1082+(F_stop-F_start)/8192) )</f>
        <v>32125</v>
      </c>
      <c r="H1083" s="120">
        <f ca="1">IF(FilterType="FIR", OFFSET(PRE_CALC!B1031,0,DEC_RATE), C1083)</f>
        <v>7.4649146022100004E-4</v>
      </c>
    </row>
    <row r="1084" spans="2:8" x14ac:dyDescent="0.2">
      <c r="B1084" s="45">
        <f>IF(FilterType="FIR", IF(Extend_fmod, PRE_CALC!I1032*Fm, PRE_CALC!A1032*Fdata), IF(F_default=1,B1083+(4*Fnotch-0)/8192,B1083+(F_stop-F_start)/8192) )</f>
        <v>32156.249999872001</v>
      </c>
      <c r="C1084" s="39">
        <f t="shared" si="49"/>
        <v>-8.3243181095130681E-2</v>
      </c>
      <c r="D1084" s="84">
        <f ca="1">IF(FilterType="FIR", IF(Extend_fmod=1,OFFSET(PRE_CALC!J1032,0,DEC_RATE), OFFSET(PRE_CALC!B1032,0,DEC_RATE)), C1084)</f>
        <v>7.5571383500800001E-4</v>
      </c>
      <c r="E1084" s="84">
        <f t="shared" ca="1" si="50"/>
        <v>32156.249999872001</v>
      </c>
      <c r="F1084" s="84">
        <f t="shared" ca="1" si="48"/>
        <v>7.5571383500800001E-4</v>
      </c>
      <c r="G1084" s="119">
        <f>IF(FilterType="FIR",  PRE_CALC!A1032*Fdata, IF(F_default=1,G1083+(4*Fnotch-0)/8192,G1083+(F_stop-F_start)/8192) )</f>
        <v>32156.249999872001</v>
      </c>
      <c r="H1084" s="120">
        <f ca="1">IF(FilterType="FIR", OFFSET(PRE_CALC!B1032,0,DEC_RATE), C1084)</f>
        <v>7.5571383500800001E-4</v>
      </c>
    </row>
    <row r="1085" spans="2:8" x14ac:dyDescent="0.2">
      <c r="B1085" s="45">
        <f>IF(FilterType="FIR", IF(Extend_fmod, PRE_CALC!I1033*Fm, PRE_CALC!A1033*Fdata), IF(F_default=1,B1084+(4*Fnotch-0)/8192,B1084+(F_stop-F_start)/8192) )</f>
        <v>32187.5</v>
      </c>
      <c r="C1085" s="39">
        <f t="shared" si="49"/>
        <v>-8.3405107527630917E-2</v>
      </c>
      <c r="D1085" s="84">
        <f ca="1">IF(FilterType="FIR", IF(Extend_fmod=1,OFFSET(PRE_CALC!J1033,0,DEC_RATE), OFFSET(PRE_CALC!B1033,0,DEC_RATE)), C1085)</f>
        <v>7.6421327183600002E-4</v>
      </c>
      <c r="E1085" s="84">
        <f t="shared" ca="1" si="50"/>
        <v>32187.5</v>
      </c>
      <c r="F1085" s="84">
        <f t="shared" ca="1" si="48"/>
        <v>7.6421327183600002E-4</v>
      </c>
      <c r="G1085" s="119">
        <f>IF(FilterType="FIR",  PRE_CALC!A1033*Fdata, IF(F_default=1,G1084+(4*Fnotch-0)/8192,G1084+(F_stop-F_start)/8192) )</f>
        <v>32187.5</v>
      </c>
      <c r="H1085" s="120">
        <f ca="1">IF(FilterType="FIR", OFFSET(PRE_CALC!B1033,0,DEC_RATE), C1085)</f>
        <v>7.6421327183600002E-4</v>
      </c>
    </row>
    <row r="1086" spans="2:8" x14ac:dyDescent="0.2">
      <c r="B1086" s="45">
        <f>IF(FilterType="FIR", IF(Extend_fmod, PRE_CALC!I1034*Fm, PRE_CALC!A1034*Fdata), IF(F_default=1,B1085+(4*Fnotch-0)/8192,B1085+(F_stop-F_start)/8192) )</f>
        <v>32218.750000127999</v>
      </c>
      <c r="C1086" s="39">
        <f t="shared" si="49"/>
        <v>-8.3567191454660808E-2</v>
      </c>
      <c r="D1086" s="84">
        <f ca="1">IF(FilterType="FIR", IF(Extend_fmod=1,OFFSET(PRE_CALC!J1034,0,DEC_RATE), OFFSET(PRE_CALC!B1034,0,DEC_RATE)), C1086)</f>
        <v>7.7198575275399996E-4</v>
      </c>
      <c r="E1086" s="84">
        <f t="shared" ca="1" si="50"/>
        <v>32218.750000127999</v>
      </c>
      <c r="F1086" s="84">
        <f t="shared" ca="1" si="48"/>
        <v>7.7198575275399996E-4</v>
      </c>
      <c r="G1086" s="119">
        <f>IF(FilterType="FIR",  PRE_CALC!A1034*Fdata, IF(F_default=1,G1085+(4*Fnotch-0)/8192,G1085+(F_stop-F_start)/8192) )</f>
        <v>32218.750000127999</v>
      </c>
      <c r="H1086" s="120">
        <f ca="1">IF(FilterType="FIR", OFFSET(PRE_CALC!B1034,0,DEC_RATE), C1086)</f>
        <v>7.7198575275399996E-4</v>
      </c>
    </row>
    <row r="1087" spans="2:8" x14ac:dyDescent="0.2">
      <c r="B1087" s="45">
        <f>IF(FilterType="FIR", IF(Extend_fmod, PRE_CALC!I1035*Fm, PRE_CALC!A1035*Fdata), IF(F_default=1,B1086+(4*Fnotch-0)/8192,B1086+(F_stop-F_start)/8192) )</f>
        <v>32250</v>
      </c>
      <c r="C1087" s="39">
        <f t="shared" si="49"/>
        <v>-8.3729432875512058E-2</v>
      </c>
      <c r="D1087" s="84">
        <f ca="1">IF(FilterType="FIR", IF(Extend_fmod=1,OFFSET(PRE_CALC!J1035,0,DEC_RATE), OFFSET(PRE_CALC!B1035,0,DEC_RATE)), C1087)</f>
        <v>7.7902757815999997E-4</v>
      </c>
      <c r="E1087" s="84">
        <f t="shared" ca="1" si="50"/>
        <v>32250</v>
      </c>
      <c r="F1087" s="84">
        <f t="shared" ca="1" si="48"/>
        <v>7.7902757815999997E-4</v>
      </c>
      <c r="G1087" s="119">
        <f>IF(FilterType="FIR",  PRE_CALC!A1035*Fdata, IF(F_default=1,G1086+(4*Fnotch-0)/8192,G1086+(F_stop-F_start)/8192) )</f>
        <v>32250</v>
      </c>
      <c r="H1087" s="120">
        <f ca="1">IF(FilterType="FIR", OFFSET(PRE_CALC!B1035,0,DEC_RATE), C1087)</f>
        <v>7.7902757815999997E-4</v>
      </c>
    </row>
    <row r="1088" spans="2:8" x14ac:dyDescent="0.2">
      <c r="B1088" s="45">
        <f>IF(FilterType="FIR", IF(Extend_fmod, PRE_CALC!I1036*Fm, PRE_CALC!A1036*Fdata), IF(F_default=1,B1087+(4*Fnotch-0)/8192,B1087+(F_stop-F_start)/8192) )</f>
        <v>32281.249999872001</v>
      </c>
      <c r="C1088" s="39">
        <f t="shared" si="49"/>
        <v>-8.38918317920921E-2</v>
      </c>
      <c r="D1088" s="84">
        <f ca="1">IF(FilterType="FIR", IF(Extend_fmod=1,OFFSET(PRE_CALC!J1036,0,DEC_RATE), OFFSET(PRE_CALC!B1036,0,DEC_RATE)), C1088)</f>
        <v>7.85335368425E-4</v>
      </c>
      <c r="E1088" s="84">
        <f t="shared" ca="1" si="50"/>
        <v>32281.249999872001</v>
      </c>
      <c r="F1088" s="84">
        <f t="shared" ca="1" si="48"/>
        <v>7.85335368425E-4</v>
      </c>
      <c r="G1088" s="119">
        <f>IF(FilterType="FIR",  PRE_CALC!A1036*Fdata, IF(F_default=1,G1087+(4*Fnotch-0)/8192,G1087+(F_stop-F_start)/8192) )</f>
        <v>32281.249999872001</v>
      </c>
      <c r="H1088" s="120">
        <f ca="1">IF(FilterType="FIR", OFFSET(PRE_CALC!B1036,0,DEC_RATE), C1088)</f>
        <v>7.85335368425E-4</v>
      </c>
    </row>
    <row r="1089" spans="2:8" x14ac:dyDescent="0.2">
      <c r="B1089" s="45">
        <f>IF(FilterType="FIR", IF(Extend_fmod, PRE_CALC!I1037*Fm, PRE_CALC!A1037*Fdata), IF(F_default=1,B1088+(4*Fnotch-0)/8192,B1088+(F_stop-F_start)/8192) )</f>
        <v>32312.5</v>
      </c>
      <c r="C1089" s="39">
        <f t="shared" si="49"/>
        <v>-8.4054388206360534E-2</v>
      </c>
      <c r="D1089" s="84">
        <f ca="1">IF(FilterType="FIR", IF(Extend_fmod=1,OFFSET(PRE_CALC!J1037,0,DEC_RATE), OFFSET(PRE_CALC!B1037,0,DEC_RATE)), C1089)</f>
        <v>7.9090606540999997E-4</v>
      </c>
      <c r="E1089" s="84">
        <f t="shared" ca="1" si="50"/>
        <v>32312.5</v>
      </c>
      <c r="F1089" s="84">
        <f t="shared" ca="1" si="48"/>
        <v>7.9090606540999997E-4</v>
      </c>
      <c r="G1089" s="119">
        <f>IF(FilterType="FIR",  PRE_CALC!A1037*Fdata, IF(F_default=1,G1088+(4*Fnotch-0)/8192,G1088+(F_stop-F_start)/8192) )</f>
        <v>32312.5</v>
      </c>
      <c r="H1089" s="120">
        <f ca="1">IF(FilterType="FIR", OFFSET(PRE_CALC!B1037,0,DEC_RATE), C1089)</f>
        <v>7.9090606540999997E-4</v>
      </c>
    </row>
    <row r="1090" spans="2:8" x14ac:dyDescent="0.2">
      <c r="B1090" s="45">
        <f>IF(FilterType="FIR", IF(Extend_fmod, PRE_CALC!I1038*Fm, PRE_CALC!A1038*Fdata), IF(F_default=1,B1089+(4*Fnotch-0)/8192,B1089+(F_stop-F_start)/8192) )</f>
        <v>32343.750000127999</v>
      </c>
      <c r="C1090" s="39">
        <f t="shared" si="49"/>
        <v>-8.421710211759792E-2</v>
      </c>
      <c r="D1090" s="84">
        <f ca="1">IF(FilterType="FIR", IF(Extend_fmod=1,OFFSET(PRE_CALC!J1038,0,DEC_RATE), OFFSET(PRE_CALC!B1038,0,DEC_RATE)), C1090)</f>
        <v>7.9573693381199996E-4</v>
      </c>
      <c r="E1090" s="84">
        <f t="shared" ca="1" si="50"/>
        <v>32343.750000127999</v>
      </c>
      <c r="F1090" s="84">
        <f t="shared" ca="1" si="48"/>
        <v>7.9573693381199996E-4</v>
      </c>
      <c r="G1090" s="119">
        <f>IF(FilterType="FIR",  PRE_CALC!A1038*Fdata, IF(F_default=1,G1089+(4*Fnotch-0)/8192,G1089+(F_stop-F_start)/8192) )</f>
        <v>32343.750000127999</v>
      </c>
      <c r="H1090" s="120">
        <f ca="1">IF(FilterType="FIR", OFFSET(PRE_CALC!B1038,0,DEC_RATE), C1090)</f>
        <v>7.9573693381199996E-4</v>
      </c>
    </row>
    <row r="1091" spans="2:8" x14ac:dyDescent="0.2">
      <c r="B1091" s="45">
        <f>IF(FilterType="FIR", IF(Extend_fmod, PRE_CALC!I1039*Fm, PRE_CALC!A1039*Fdata), IF(F_default=1,B1090+(4*Fnotch-0)/8192,B1090+(F_stop-F_start)/8192) )</f>
        <v>32375</v>
      </c>
      <c r="C1091" s="39">
        <f t="shared" si="49"/>
        <v>-8.4379973525063753E-2</v>
      </c>
      <c r="D1091" s="84">
        <f ca="1">IF(FilterType="FIR", IF(Extend_fmod=1,OFFSET(PRE_CALC!J1039,0,DEC_RATE), OFFSET(PRE_CALC!B1039,0,DEC_RATE)), C1091)</f>
        <v>7.9982556240800005E-4</v>
      </c>
      <c r="E1091" s="84">
        <f t="shared" ca="1" si="50"/>
        <v>32375</v>
      </c>
      <c r="F1091" s="84">
        <f t="shared" ca="1" si="48"/>
        <v>7.9982556240800005E-4</v>
      </c>
      <c r="G1091" s="119">
        <f>IF(FilterType="FIR",  PRE_CALC!A1039*Fdata, IF(F_default=1,G1090+(4*Fnotch-0)/8192,G1090+(F_stop-F_start)/8192) )</f>
        <v>32375</v>
      </c>
      <c r="H1091" s="120">
        <f ca="1">IF(FilterType="FIR", OFFSET(PRE_CALC!B1039,0,DEC_RATE), C1091)</f>
        <v>7.9982556240800005E-4</v>
      </c>
    </row>
    <row r="1092" spans="2:8" x14ac:dyDescent="0.2">
      <c r="B1092" s="45">
        <f>IF(FilterType="FIR", IF(Extend_fmod, PRE_CALC!I1040*Fm, PRE_CALC!A1040*Fdata), IF(F_default=1,B1091+(4*Fnotch-0)/8192,B1091+(F_stop-F_start)/8192) )</f>
        <v>32406.249999872001</v>
      </c>
      <c r="C1092" s="39">
        <f t="shared" si="49"/>
        <v>-8.4543002430721104E-2</v>
      </c>
      <c r="D1092" s="84">
        <f ca="1">IF(FilterType="FIR", IF(Extend_fmod=1,OFFSET(PRE_CALC!J1040,0,DEC_RATE), OFFSET(PRE_CALC!B1040,0,DEC_RATE)), C1092)</f>
        <v>8.0316986510999997E-4</v>
      </c>
      <c r="E1092" s="84">
        <f t="shared" ca="1" si="50"/>
        <v>32406.249999872001</v>
      </c>
      <c r="F1092" s="84">
        <f t="shared" ca="1" si="48"/>
        <v>8.0316986510999997E-4</v>
      </c>
      <c r="G1092" s="119">
        <f>IF(FilterType="FIR",  PRE_CALC!A1040*Fdata, IF(F_default=1,G1091+(4*Fnotch-0)/8192,G1091+(F_stop-F_start)/8192) )</f>
        <v>32406.249999872001</v>
      </c>
      <c r="H1092" s="120">
        <f ca="1">IF(FilterType="FIR", OFFSET(PRE_CALC!B1040,0,DEC_RATE), C1092)</f>
        <v>8.0316986510999997E-4</v>
      </c>
    </row>
    <row r="1093" spans="2:8" x14ac:dyDescent="0.2">
      <c r="B1093" s="45">
        <f>IF(FilterType="FIR", IF(Extend_fmod, PRE_CALC!I1041*Fm, PRE_CALC!A1041*Fdata), IF(F_default=1,B1092+(4*Fnotch-0)/8192,B1092+(F_stop-F_start)/8192) )</f>
        <v>32437.5</v>
      </c>
      <c r="C1093" s="39">
        <f t="shared" si="49"/>
        <v>-8.4706188836495624E-2</v>
      </c>
      <c r="D1093" s="84">
        <f ca="1">IF(FilterType="FIR", IF(Extend_fmod=1,OFFSET(PRE_CALC!J1041,0,DEC_RATE), OFFSET(PRE_CALC!B1041,0,DEC_RATE)), C1093)</f>
        <v>8.0576808191499996E-4</v>
      </c>
      <c r="E1093" s="84">
        <f t="shared" ca="1" si="50"/>
        <v>32437.5</v>
      </c>
      <c r="F1093" s="84">
        <f t="shared" ca="1" si="48"/>
        <v>8.0576808191499996E-4</v>
      </c>
      <c r="G1093" s="119">
        <f>IF(FilterType="FIR",  PRE_CALC!A1041*Fdata, IF(F_default=1,G1092+(4*Fnotch-0)/8192,G1092+(F_stop-F_start)/8192) )</f>
        <v>32437.5</v>
      </c>
      <c r="H1093" s="120">
        <f ca="1">IF(FilterType="FIR", OFFSET(PRE_CALC!B1041,0,DEC_RATE), C1093)</f>
        <v>8.0576808191499996E-4</v>
      </c>
    </row>
    <row r="1094" spans="2:8" x14ac:dyDescent="0.2">
      <c r="B1094" s="45">
        <f>IF(FilterType="FIR", IF(Extend_fmod, PRE_CALC!I1042*Fm, PRE_CALC!A1042*Fdata), IF(F_default=1,B1093+(4*Fnotch-0)/8192,B1093+(F_stop-F_start)/8192) )</f>
        <v>32468.750000127999</v>
      </c>
      <c r="C1094" s="39">
        <f t="shared" si="49"/>
        <v>-8.4869532741673623E-2</v>
      </c>
      <c r="D1094" s="84">
        <f ca="1">IF(FilterType="FIR", IF(Extend_fmod=1,OFFSET(PRE_CALC!J1042,0,DEC_RATE), OFFSET(PRE_CALC!B1042,0,DEC_RATE)), C1094)</f>
        <v>8.0761877968899996E-4</v>
      </c>
      <c r="E1094" s="84">
        <f t="shared" ca="1" si="50"/>
        <v>32468.750000127999</v>
      </c>
      <c r="F1094" s="84">
        <f t="shared" ca="1" si="48"/>
        <v>8.0761877968899996E-4</v>
      </c>
      <c r="G1094" s="119">
        <f>IF(FilterType="FIR",  PRE_CALC!A1042*Fdata, IF(F_default=1,G1093+(4*Fnotch-0)/8192,G1093+(F_stop-F_start)/8192) )</f>
        <v>32468.750000127999</v>
      </c>
      <c r="H1094" s="120">
        <f ca="1">IF(FilterType="FIR", OFFSET(PRE_CALC!B1042,0,DEC_RATE), C1094)</f>
        <v>8.0761877968899996E-4</v>
      </c>
    </row>
    <row r="1095" spans="2:8" x14ac:dyDescent="0.2">
      <c r="B1095" s="45">
        <f>IF(FilterType="FIR", IF(Extend_fmod, PRE_CALC!I1043*Fm, PRE_CALC!A1043*Fdata), IF(F_default=1,B1094+(4*Fnotch-0)/8192,B1094+(F_stop-F_start)/8192) )</f>
        <v>32500</v>
      </c>
      <c r="C1095" s="39">
        <f t="shared" si="49"/>
        <v>-8.5033034145539838E-2</v>
      </c>
      <c r="D1095" s="84">
        <f ca="1">IF(FilterType="FIR", IF(Extend_fmod=1,OFFSET(PRE_CALC!J1043,0,DEC_RATE), OFFSET(PRE_CALC!B1043,0,DEC_RATE)), C1095)</f>
        <v>8.0872085282800003E-4</v>
      </c>
      <c r="E1095" s="84">
        <f t="shared" ca="1" si="50"/>
        <v>32500</v>
      </c>
      <c r="F1095" s="84">
        <f t="shared" ca="1" si="48"/>
        <v>8.0872085282800003E-4</v>
      </c>
      <c r="G1095" s="119">
        <f>IF(FilterType="FIR",  PRE_CALC!A1043*Fdata, IF(F_default=1,G1094+(4*Fnotch-0)/8192,G1094+(F_stop-F_start)/8192) )</f>
        <v>32500</v>
      </c>
      <c r="H1095" s="120">
        <f ca="1">IF(FilterType="FIR", OFFSET(PRE_CALC!B1043,0,DEC_RATE), C1095)</f>
        <v>8.0872085282800003E-4</v>
      </c>
    </row>
    <row r="1096" spans="2:8" x14ac:dyDescent="0.2">
      <c r="B1096" s="45">
        <f>IF(FilterType="FIR", IF(Extend_fmod, PRE_CALC!I1044*Fm, PRE_CALC!A1044*Fdata), IF(F_default=1,B1095+(4*Fnotch-0)/8192,B1095+(F_stop-F_start)/8192) )</f>
        <v>32531.249999872001</v>
      </c>
      <c r="C1096" s="39">
        <f t="shared" si="49"/>
        <v>-8.5196693050015565E-2</v>
      </c>
      <c r="D1096" s="84">
        <f ca="1">IF(FilterType="FIR", IF(Extend_fmod=1,OFFSET(PRE_CALC!J1044,0,DEC_RATE), OFFSET(PRE_CALC!B1044,0,DEC_RATE)), C1096)</f>
        <v>8.0907352374499995E-4</v>
      </c>
      <c r="E1096" s="84">
        <f t="shared" ca="1" si="50"/>
        <v>32531.249999872001</v>
      </c>
      <c r="F1096" s="84">
        <f t="shared" ca="1" si="48"/>
        <v>8.0907352374499995E-4</v>
      </c>
      <c r="G1096" s="119">
        <f>IF(FilterType="FIR",  PRE_CALC!A1044*Fdata, IF(F_default=1,G1095+(4*Fnotch-0)/8192,G1095+(F_stop-F_start)/8192) )</f>
        <v>32531.249999872001</v>
      </c>
      <c r="H1096" s="120">
        <f ca="1">IF(FilterType="FIR", OFFSET(PRE_CALC!B1044,0,DEC_RATE), C1096)</f>
        <v>8.0907352374499995E-4</v>
      </c>
    </row>
    <row r="1097" spans="2:8" x14ac:dyDescent="0.2">
      <c r="B1097" s="45">
        <f>IF(FilterType="FIR", IF(Extend_fmod, PRE_CALC!I1045*Fm, PRE_CALC!A1045*Fdata), IF(F_default=1,B1096+(4*Fnotch-0)/8192,B1096+(F_stop-F_start)/8192) )</f>
        <v>32562.5</v>
      </c>
      <c r="C1097" s="39">
        <f t="shared" si="49"/>
        <v>-8.536050945707041E-2</v>
      </c>
      <c r="D1097" s="84">
        <f ca="1">IF(FilterType="FIR", IF(Extend_fmod=1,OFFSET(PRE_CALC!J1045,0,DEC_RATE), OFFSET(PRE_CALC!B1045,0,DEC_RATE)), C1097)</f>
        <v>8.0867634325900003E-4</v>
      </c>
      <c r="E1097" s="84">
        <f t="shared" ca="1" si="50"/>
        <v>32562.5</v>
      </c>
      <c r="F1097" s="84">
        <f t="shared" ca="1" si="48"/>
        <v>8.0867634325900003E-4</v>
      </c>
      <c r="G1097" s="119">
        <f>IF(FilterType="FIR",  PRE_CALC!A1045*Fdata, IF(F_default=1,G1096+(4*Fnotch-0)/8192,G1096+(F_stop-F_start)/8192) )</f>
        <v>32562.5</v>
      </c>
      <c r="H1097" s="120">
        <f ca="1">IF(FilterType="FIR", OFFSET(PRE_CALC!B1045,0,DEC_RATE), C1097)</f>
        <v>8.0867634325900003E-4</v>
      </c>
    </row>
    <row r="1098" spans="2:8" x14ac:dyDescent="0.2">
      <c r="B1098" s="45">
        <f>IF(FilterType="FIR", IF(Extend_fmod, PRE_CALC!I1046*Fm, PRE_CALC!A1046*Fdata), IF(F_default=1,B1097+(4*Fnotch-0)/8192,B1097+(F_stop-F_start)/8192) )</f>
        <v>32593.750000127999</v>
      </c>
      <c r="C1098" s="39">
        <f t="shared" si="49"/>
        <v>-8.5524483365987655E-2</v>
      </c>
      <c r="D1098" s="84">
        <f ca="1">IF(FilterType="FIR", IF(Extend_fmod=1,OFFSET(PRE_CALC!J1046,0,DEC_RATE), OFFSET(PRE_CALC!B1046,0,DEC_RATE)), C1098)</f>
        <v>8.0752919078600004E-4</v>
      </c>
      <c r="E1098" s="84">
        <f t="shared" ca="1" si="50"/>
        <v>32593.750000127999</v>
      </c>
      <c r="F1098" s="84">
        <f t="shared" ca="1" si="48"/>
        <v>8.0752919078600004E-4</v>
      </c>
      <c r="G1098" s="119">
        <f>IF(FilterType="FIR",  PRE_CALC!A1046*Fdata, IF(F_default=1,G1097+(4*Fnotch-0)/8192,G1097+(F_stop-F_start)/8192) )</f>
        <v>32593.750000127999</v>
      </c>
      <c r="H1098" s="120">
        <f ca="1">IF(FilterType="FIR", OFFSET(PRE_CALC!B1046,0,DEC_RATE), C1098)</f>
        <v>8.0752919078600004E-4</v>
      </c>
    </row>
    <row r="1099" spans="2:8" x14ac:dyDescent="0.2">
      <c r="B1099" s="45">
        <f>IF(FilterType="FIR", IF(Extend_fmod, PRE_CALC!I1047*Fm, PRE_CALC!A1047*Fdata), IF(F_default=1,B1098+(4*Fnotch-0)/8192,B1098+(F_stop-F_start)/8192) )</f>
        <v>32625</v>
      </c>
      <c r="C1099" s="39">
        <f t="shared" si="49"/>
        <v>-8.5688614776020799E-2</v>
      </c>
      <c r="D1099" s="84">
        <f ca="1">IF(FilterType="FIR", IF(Extend_fmod=1,OFFSET(PRE_CALC!J1047,0,DEC_RATE), OFFSET(PRE_CALC!B1047,0,DEC_RATE)), C1099)</f>
        <v>8.0563227443800002E-4</v>
      </c>
      <c r="E1099" s="84">
        <f t="shared" ca="1" si="50"/>
        <v>32625</v>
      </c>
      <c r="F1099" s="84">
        <f t="shared" ca="1" si="48"/>
        <v>8.0563227443800002E-4</v>
      </c>
      <c r="G1099" s="119">
        <f>IF(FilterType="FIR",  PRE_CALC!A1047*Fdata, IF(F_default=1,G1098+(4*Fnotch-0)/8192,G1098+(F_stop-F_start)/8192) )</f>
        <v>32625</v>
      </c>
      <c r="H1099" s="120">
        <f ca="1">IF(FilterType="FIR", OFFSET(PRE_CALC!B1047,0,DEC_RATE), C1099)</f>
        <v>8.0563227443800002E-4</v>
      </c>
    </row>
    <row r="1100" spans="2:8" x14ac:dyDescent="0.2">
      <c r="B1100" s="45">
        <f>IF(FilterType="FIR", IF(Extend_fmod, PRE_CALC!I1048*Fm, PRE_CALC!A1048*Fdata), IF(F_default=1,B1099+(4*Fnotch-0)/8192,B1099+(F_stop-F_start)/8192) )</f>
        <v>32656.249999872001</v>
      </c>
      <c r="C1100" s="39">
        <f t="shared" si="49"/>
        <v>-8.5852903689128263E-2</v>
      </c>
      <c r="D1100" s="84">
        <f ca="1">IF(FilterType="FIR", IF(Extend_fmod=1,OFFSET(PRE_CALC!J1048,0,DEC_RATE), OFFSET(PRE_CALC!B1048,0,DEC_RATE)), C1100)</f>
        <v>8.0298613092700004E-4</v>
      </c>
      <c r="E1100" s="84">
        <f t="shared" ca="1" si="50"/>
        <v>32656.249999872001</v>
      </c>
      <c r="F1100" s="84">
        <f t="shared" ca="1" si="48"/>
        <v>8.0298613092700004E-4</v>
      </c>
      <c r="G1100" s="119">
        <f>IF(FilterType="FIR",  PRE_CALC!A1048*Fdata, IF(F_default=1,G1099+(4*Fnotch-0)/8192,G1099+(F_stop-F_start)/8192) )</f>
        <v>32656.249999872001</v>
      </c>
      <c r="H1100" s="120">
        <f ca="1">IF(FilterType="FIR", OFFSET(PRE_CALC!B1048,0,DEC_RATE), C1100)</f>
        <v>8.0298613092700004E-4</v>
      </c>
    </row>
    <row r="1101" spans="2:8" x14ac:dyDescent="0.2">
      <c r="B1101" s="45">
        <f>IF(FilterType="FIR", IF(Extend_fmod, PRE_CALC!I1049*Fm, PRE_CALC!A1049*Fdata), IF(F_default=1,B1100+(4*Fnotch-0)/8192,B1100+(F_stop-F_start)/8192) )</f>
        <v>32687.5</v>
      </c>
      <c r="C1101" s="39">
        <f t="shared" si="49"/>
        <v>-8.6017350107275847E-2</v>
      </c>
      <c r="D1101" s="84">
        <f ca="1">IF(FilterType="FIR", IF(Extend_fmod=1,OFFSET(PRE_CALC!J1049,0,DEC_RATE), OFFSET(PRE_CALC!B1049,0,DEC_RATE)), C1101)</f>
        <v>7.9959162538499997E-4</v>
      </c>
      <c r="E1101" s="84">
        <f t="shared" ca="1" si="50"/>
        <v>32687.5</v>
      </c>
      <c r="F1101" s="84">
        <f t="shared" ca="1" si="48"/>
        <v>7.9959162538499997E-4</v>
      </c>
      <c r="G1101" s="119">
        <f>IF(FilterType="FIR",  PRE_CALC!A1049*Fdata, IF(F_default=1,G1100+(4*Fnotch-0)/8192,G1100+(F_stop-F_start)/8192) )</f>
        <v>32687.5</v>
      </c>
      <c r="H1101" s="120">
        <f ca="1">IF(FilterType="FIR", OFFSET(PRE_CALC!B1049,0,DEC_RATE), C1101)</f>
        <v>7.9959162538499997E-4</v>
      </c>
    </row>
    <row r="1102" spans="2:8" x14ac:dyDescent="0.2">
      <c r="B1102" s="45">
        <f>IF(FilterType="FIR", IF(Extend_fmod, PRE_CALC!I1050*Fm, PRE_CALC!A1050*Fdata), IF(F_default=1,B1101+(4*Fnotch-0)/8192,B1101+(F_stop-F_start)/8192) )</f>
        <v>32718.750000127999</v>
      </c>
      <c r="C1102" s="39">
        <f t="shared" si="49"/>
        <v>-8.6181954029743824E-2</v>
      </c>
      <c r="D1102" s="84">
        <f ca="1">IF(FilterType="FIR", IF(Extend_fmod=1,OFFSET(PRE_CALC!J1050,0,DEC_RATE), OFFSET(PRE_CALC!B1050,0,DEC_RATE)), C1102)</f>
        <v>7.95449950966E-4</v>
      </c>
      <c r="E1102" s="84">
        <f t="shared" ca="1" si="50"/>
        <v>32718.750000127999</v>
      </c>
      <c r="F1102" s="84">
        <f t="shared" ca="1" si="48"/>
        <v>7.95449950966E-4</v>
      </c>
      <c r="G1102" s="119">
        <f>IF(FilterType="FIR",  PRE_CALC!A1050*Fdata, IF(F_default=1,G1101+(4*Fnotch-0)/8192,G1101+(F_stop-F_start)/8192) )</f>
        <v>32718.750000127999</v>
      </c>
      <c r="H1102" s="120">
        <f ca="1">IF(FilterType="FIR", OFFSET(PRE_CALC!B1050,0,DEC_RATE), C1102)</f>
        <v>7.95449950966E-4</v>
      </c>
    </row>
    <row r="1103" spans="2:8" x14ac:dyDescent="0.2">
      <c r="B1103" s="45">
        <f>IF(FilterType="FIR", IF(Extend_fmod, PRE_CALC!I1051*Fm, PRE_CALC!A1051*Fdata), IF(F_default=1,B1102+(4*Fnotch-0)/8192,B1102+(F_stop-F_start)/8192) )</f>
        <v>32750</v>
      </c>
      <c r="C1103" s="39">
        <f t="shared" si="49"/>
        <v>-8.6346715455788481E-2</v>
      </c>
      <c r="D1103" s="84">
        <f ca="1">IF(FilterType="FIR", IF(Extend_fmod=1,OFFSET(PRE_CALC!J1051,0,DEC_RATE), OFFSET(PRE_CALC!B1051,0,DEC_RATE)), C1103)</f>
        <v>7.9056262837799999E-4</v>
      </c>
      <c r="E1103" s="84">
        <f t="shared" ca="1" si="50"/>
        <v>32750</v>
      </c>
      <c r="F1103" s="84">
        <f t="shared" ca="1" si="48"/>
        <v>7.9056262837799999E-4</v>
      </c>
      <c r="G1103" s="119">
        <f>IF(FilterType="FIR",  PRE_CALC!A1051*Fdata, IF(F_default=1,G1102+(4*Fnotch-0)/8192,G1102+(F_stop-F_start)/8192) )</f>
        <v>32750</v>
      </c>
      <c r="H1103" s="120">
        <f ca="1">IF(FilterType="FIR", OFFSET(PRE_CALC!B1051,0,DEC_RATE), C1103)</f>
        <v>7.9056262837799999E-4</v>
      </c>
    </row>
    <row r="1104" spans="2:8" x14ac:dyDescent="0.2">
      <c r="B1104" s="45">
        <f>IF(FilterType="FIR", IF(Extend_fmod, PRE_CALC!I1052*Fm, PRE_CALC!A1052*Fdata), IF(F_default=1,B1103+(4*Fnotch-0)/8192,B1103+(F_stop-F_start)/8192) )</f>
        <v>32781.249999872001</v>
      </c>
      <c r="C1104" s="39">
        <f t="shared" si="49"/>
        <v>-8.651163438736835E-2</v>
      </c>
      <c r="D1104" s="84">
        <f ca="1">IF(FilterType="FIR", IF(Extend_fmod=1,OFFSET(PRE_CALC!J1052,0,DEC_RATE), OFFSET(PRE_CALC!B1052,0,DEC_RATE)), C1104)</f>
        <v>7.8493150522499996E-4</v>
      </c>
      <c r="E1104" s="84">
        <f t="shared" ca="1" si="50"/>
        <v>32781.249999872001</v>
      </c>
      <c r="F1104" s="84">
        <f t="shared" ca="1" si="48"/>
        <v>7.8493150522499996E-4</v>
      </c>
      <c r="G1104" s="119">
        <f>IF(FilterType="FIR",  PRE_CALC!A1052*Fdata, IF(F_default=1,G1103+(4*Fnotch-0)/8192,G1103+(F_stop-F_start)/8192) )</f>
        <v>32781.249999872001</v>
      </c>
      <c r="H1104" s="120">
        <f ca="1">IF(FilterType="FIR", OFFSET(PRE_CALC!B1052,0,DEC_RATE), C1104)</f>
        <v>7.8493150522499996E-4</v>
      </c>
    </row>
    <row r="1105" spans="2:8" x14ac:dyDescent="0.2">
      <c r="B1105" s="45">
        <f>IF(FilterType="FIR", IF(Extend_fmod, PRE_CALC!I1053*Fm, PRE_CALC!A1053*Fdata), IF(F_default=1,B1104+(4*Fnotch-0)/8192,B1104+(F_stop-F_start)/8192) )</f>
        <v>32812.5</v>
      </c>
      <c r="C1105" s="39">
        <f t="shared" si="49"/>
        <v>-8.6676710826470743E-2</v>
      </c>
      <c r="D1105" s="84">
        <f ca="1">IF(FilterType="FIR", IF(Extend_fmod=1,OFFSET(PRE_CALC!J1053,0,DEC_RATE), OFFSET(PRE_CALC!B1053,0,DEC_RATE)), C1105)</f>
        <v>7.7855875521600003E-4</v>
      </c>
      <c r="E1105" s="84">
        <f t="shared" ca="1" si="50"/>
        <v>32812.5</v>
      </c>
      <c r="F1105" s="84">
        <f t="shared" ca="1" si="48"/>
        <v>7.7855875521600003E-4</v>
      </c>
      <c r="G1105" s="119">
        <f>IF(FilterType="FIR",  PRE_CALC!A1053*Fdata, IF(F_default=1,G1104+(4*Fnotch-0)/8192,G1104+(F_stop-F_start)/8192) )</f>
        <v>32812.5</v>
      </c>
      <c r="H1105" s="120">
        <f ca="1">IF(FilterType="FIR", OFFSET(PRE_CALC!B1053,0,DEC_RATE), C1105)</f>
        <v>7.7855875521600003E-4</v>
      </c>
    </row>
    <row r="1106" spans="2:8" x14ac:dyDescent="0.2">
      <c r="B1106" s="45">
        <f>IF(FilterType="FIR", IF(Extend_fmod, PRE_CALC!I1054*Fm, PRE_CALC!A1054*Fdata), IF(F_default=1,B1105+(4*Fnotch-0)/8192,B1105+(F_stop-F_start)/8192) )</f>
        <v>32843.750000127999</v>
      </c>
      <c r="C1106" s="39">
        <f t="shared" si="49"/>
        <v>-8.6841944772344692E-2</v>
      </c>
      <c r="D1106" s="84">
        <f ca="1">IF(FilterType="FIR", IF(Extend_fmod=1,OFFSET(PRE_CALC!J1054,0,DEC_RATE), OFFSET(PRE_CALC!B1054,0,DEC_RATE)), C1106)</f>
        <v>7.7144687722900001E-4</v>
      </c>
      <c r="E1106" s="84">
        <f t="shared" ca="1" si="50"/>
        <v>32843.750000127999</v>
      </c>
      <c r="F1106" s="84">
        <f t="shared" ca="1" si="48"/>
        <v>7.7144687722900001E-4</v>
      </c>
      <c r="G1106" s="119">
        <f>IF(FilterType="FIR",  PRE_CALC!A1054*Fdata, IF(F_default=1,G1105+(4*Fnotch-0)/8192,G1105+(F_stop-F_start)/8192) )</f>
        <v>32843.750000127999</v>
      </c>
      <c r="H1106" s="120">
        <f ca="1">IF(FilterType="FIR", OFFSET(PRE_CALC!B1054,0,DEC_RATE), C1106)</f>
        <v>7.7144687722900001E-4</v>
      </c>
    </row>
    <row r="1107" spans="2:8" x14ac:dyDescent="0.2">
      <c r="B1107" s="45">
        <f>IF(FilterType="FIR", IF(Extend_fmod, PRE_CALC!I1055*Fm, PRE_CALC!A1055*Fdata), IF(F_default=1,B1106+(4*Fnotch-0)/8192,B1106+(F_stop-F_start)/8192) )</f>
        <v>32875</v>
      </c>
      <c r="C1107" s="39">
        <f t="shared" si="49"/>
        <v>-8.7007336224257076E-2</v>
      </c>
      <c r="D1107" s="84">
        <f ca="1">IF(FilterType="FIR", IF(Extend_fmod=1,OFFSET(PRE_CALC!J1055,0,DEC_RATE), OFFSET(PRE_CALC!B1055,0,DEC_RATE)), C1107)</f>
        <v>7.6359869425099999E-4</v>
      </c>
      <c r="E1107" s="84">
        <f t="shared" ca="1" si="50"/>
        <v>32875</v>
      </c>
      <c r="F1107" s="84">
        <f t="shared" ca="1" si="48"/>
        <v>7.6359869425099999E-4</v>
      </c>
      <c r="G1107" s="119">
        <f>IF(FilterType="FIR",  PRE_CALC!A1055*Fdata, IF(F_default=1,G1106+(4*Fnotch-0)/8192,G1106+(F_stop-F_start)/8192) )</f>
        <v>32875</v>
      </c>
      <c r="H1107" s="120">
        <f ca="1">IF(FilterType="FIR", OFFSET(PRE_CALC!B1055,0,DEC_RATE), C1107)</f>
        <v>7.6359869425099999E-4</v>
      </c>
    </row>
    <row r="1108" spans="2:8" x14ac:dyDescent="0.2">
      <c r="B1108" s="45">
        <f>IF(FilterType="FIR", IF(Extend_fmod, PRE_CALC!I1056*Fm, PRE_CALC!A1056*Fdata), IF(F_default=1,B1107+(4*Fnotch-0)/8192,B1107+(F_stop-F_start)/8192) )</f>
        <v>32906.249999872001</v>
      </c>
      <c r="C1108" s="39">
        <f t="shared" si="49"/>
        <v>-8.7172885184183979E-2</v>
      </c>
      <c r="D1108" s="84">
        <f ca="1">IF(FilterType="FIR", IF(Extend_fmod=1,OFFSET(PRE_CALC!J1056,0,DEC_RATE), OFFSET(PRE_CALC!B1056,0,DEC_RATE)), C1108)</f>
        <v>7.5501735215200002E-4</v>
      </c>
      <c r="E1108" s="84">
        <f t="shared" ca="1" si="50"/>
        <v>32906.249999872001</v>
      </c>
      <c r="F1108" s="84">
        <f t="shared" ca="1" si="48"/>
        <v>7.5501735215200002E-4</v>
      </c>
      <c r="G1108" s="119">
        <f>IF(FilterType="FIR",  PRE_CALC!A1056*Fdata, IF(F_default=1,G1107+(4*Fnotch-0)/8192,G1107+(F_stop-F_start)/8192) )</f>
        <v>32906.249999872001</v>
      </c>
      <c r="H1108" s="120">
        <f ca="1">IF(FilterType="FIR", OFFSET(PRE_CALC!B1056,0,DEC_RATE), C1108)</f>
        <v>7.5501735215200002E-4</v>
      </c>
    </row>
    <row r="1109" spans="2:8" x14ac:dyDescent="0.2">
      <c r="B1109" s="45">
        <f>IF(FilterType="FIR", IF(Extend_fmod, PRE_CALC!I1057*Fm, PRE_CALC!A1057*Fdata), IF(F_default=1,B1108+(4*Fnotch-0)/8192,B1108+(F_stop-F_start)/8192) )</f>
        <v>32937.5</v>
      </c>
      <c r="C1109" s="39">
        <f t="shared" si="49"/>
        <v>-8.7338591654119724E-2</v>
      </c>
      <c r="D1109" s="84">
        <f ca="1">IF(FilterType="FIR", IF(Extend_fmod=1,OFFSET(PRE_CALC!J1057,0,DEC_RATE), OFFSET(PRE_CALC!B1057,0,DEC_RATE)), C1109)</f>
        <v>7.4570631832299996E-4</v>
      </c>
      <c r="E1109" s="84">
        <f t="shared" ca="1" si="50"/>
        <v>32937.5</v>
      </c>
      <c r="F1109" s="84">
        <f t="shared" ca="1" si="48"/>
        <v>7.4570631832299996E-4</v>
      </c>
      <c r="G1109" s="119">
        <f>IF(FilterType="FIR",  PRE_CALC!A1057*Fdata, IF(F_default=1,G1108+(4*Fnotch-0)/8192,G1108+(F_stop-F_start)/8192) )</f>
        <v>32937.5</v>
      </c>
      <c r="H1109" s="120">
        <f ca="1">IF(FilterType="FIR", OFFSET(PRE_CALC!B1057,0,DEC_RATE), C1109)</f>
        <v>7.4570631832299996E-4</v>
      </c>
    </row>
    <row r="1110" spans="2:8" x14ac:dyDescent="0.2">
      <c r="B1110" s="45">
        <f>IF(FilterType="FIR", IF(Extend_fmod, PRE_CALC!I1058*Fm, PRE_CALC!A1058*Fdata), IF(F_default=1,B1109+(4*Fnotch-0)/8192,B1109+(F_stop-F_start)/8192) )</f>
        <v>32968.750000127999</v>
      </c>
      <c r="C1110" s="39">
        <f t="shared" si="49"/>
        <v>-8.750445563329462E-2</v>
      </c>
      <c r="D1110" s="84">
        <f ca="1">IF(FilterType="FIR", IF(Extend_fmod=1,OFFSET(PRE_CALC!J1058,0,DEC_RATE), OFFSET(PRE_CALC!B1058,0,DEC_RATE)), C1110)</f>
        <v>7.3566938018700004E-4</v>
      </c>
      <c r="E1110" s="84">
        <f t="shared" ca="1" si="50"/>
        <v>32968.750000127999</v>
      </c>
      <c r="F1110" s="84">
        <f t="shared" ca="1" si="48"/>
        <v>7.3566938018700004E-4</v>
      </c>
      <c r="G1110" s="119">
        <f>IF(FilterType="FIR",  PRE_CALC!A1058*Fdata, IF(F_default=1,G1109+(4*Fnotch-0)/8192,G1109+(F_stop-F_start)/8192) )</f>
        <v>32968.750000127999</v>
      </c>
      <c r="H1110" s="120">
        <f ca="1">IF(FilterType="FIR", OFFSET(PRE_CALC!B1058,0,DEC_RATE), C1110)</f>
        <v>7.3566938018700004E-4</v>
      </c>
    </row>
    <row r="1111" spans="2:8" x14ac:dyDescent="0.2">
      <c r="B1111" s="45">
        <f>IF(FilterType="FIR", IF(Extend_fmod, PRE_CALC!I1059*Fm, PRE_CALC!A1059*Fdata), IF(F_default=1,B1110+(4*Fnotch-0)/8192,B1110+(F_stop-F_start)/8192) )</f>
        <v>33000</v>
      </c>
      <c r="C1111" s="39">
        <f t="shared" si="49"/>
        <v>-8.7670477121000762E-2</v>
      </c>
      <c r="D1111" s="84">
        <f ca="1">IF(FilterType="FIR", IF(Extend_fmod=1,OFFSET(PRE_CALC!J1059,0,DEC_RATE), OFFSET(PRE_CALC!B1059,0,DEC_RATE)), C1111)</f>
        <v>7.2491064355099998E-4</v>
      </c>
      <c r="E1111" s="84">
        <f t="shared" ca="1" si="50"/>
        <v>33000</v>
      </c>
      <c r="F1111" s="84">
        <f t="shared" ca="1" si="48"/>
        <v>7.2491064355099998E-4</v>
      </c>
      <c r="G1111" s="119">
        <f>IF(FilterType="FIR",  PRE_CALC!A1059*Fdata, IF(F_default=1,G1110+(4*Fnotch-0)/8192,G1110+(F_stop-F_start)/8192) )</f>
        <v>33000</v>
      </c>
      <c r="H1111" s="120">
        <f ca="1">IF(FilterType="FIR", OFFSET(PRE_CALC!B1059,0,DEC_RATE), C1111)</f>
        <v>7.2491064355099998E-4</v>
      </c>
    </row>
    <row r="1112" spans="2:8" x14ac:dyDescent="0.2">
      <c r="B1112" s="45">
        <f>IF(FilterType="FIR", IF(Extend_fmod, PRE_CALC!I1060*Fm, PRE_CALC!A1060*Fdata), IF(F_default=1,B1111+(4*Fnotch-0)/8192,B1111+(F_stop-F_start)/8192) )</f>
        <v>33031.249999872001</v>
      </c>
      <c r="C1112" s="39">
        <f t="shared" si="49"/>
        <v>-8.7836656119191989E-2</v>
      </c>
      <c r="D1112" s="84">
        <f ca="1">IF(FilterType="FIR", IF(Extend_fmod=1,OFFSET(PRE_CALC!J1060,0,DEC_RATE), OFFSET(PRE_CALC!B1060,0,DEC_RATE)), C1112)</f>
        <v>7.1343453082300002E-4</v>
      </c>
      <c r="E1112" s="84">
        <f t="shared" ca="1" si="50"/>
        <v>33031.249999872001</v>
      </c>
      <c r="F1112" s="84">
        <f t="shared" ca="1" si="48"/>
        <v>7.1343453082300002E-4</v>
      </c>
      <c r="G1112" s="119">
        <f>IF(FilterType="FIR",  PRE_CALC!A1060*Fdata, IF(F_default=1,G1111+(4*Fnotch-0)/8192,G1111+(F_stop-F_start)/8192) )</f>
        <v>33031.249999872001</v>
      </c>
      <c r="H1112" s="120">
        <f ca="1">IF(FilterType="FIR", OFFSET(PRE_CALC!B1060,0,DEC_RATE), C1112)</f>
        <v>7.1343453082300002E-4</v>
      </c>
    </row>
    <row r="1113" spans="2:8" x14ac:dyDescent="0.2">
      <c r="B1113" s="45">
        <f>IF(FilterType="FIR", IF(Extend_fmod, PRE_CALC!I1061*Fm, PRE_CALC!A1061*Fdata), IF(F_default=1,B1112+(4*Fnotch-0)/8192,B1112+(F_stop-F_start)/8192) )</f>
        <v>33062.5</v>
      </c>
      <c r="C1113" s="39">
        <f t="shared" si="49"/>
        <v>-8.8002992629877208E-2</v>
      </c>
      <c r="D1113" s="84">
        <f ca="1">IF(FilterType="FIR", IF(Extend_fmod=1,OFFSET(PRE_CALC!J1061,0,DEC_RATE), OFFSET(PRE_CALC!B1061,0,DEC_RATE)), C1113)</f>
        <v>7.0124577910900005E-4</v>
      </c>
      <c r="E1113" s="84">
        <f t="shared" ca="1" si="50"/>
        <v>33062.5</v>
      </c>
      <c r="F1113" s="84">
        <f t="shared" ca="1" si="48"/>
        <v>7.0124577910900005E-4</v>
      </c>
      <c r="G1113" s="119">
        <f>IF(FilterType="FIR",  PRE_CALC!A1061*Fdata, IF(F_default=1,G1112+(4*Fnotch-0)/8192,G1112+(F_stop-F_start)/8192) )</f>
        <v>33062.5</v>
      </c>
      <c r="H1113" s="120">
        <f ca="1">IF(FilterType="FIR", OFFSET(PRE_CALC!B1061,0,DEC_RATE), C1113)</f>
        <v>7.0124577910900005E-4</v>
      </c>
    </row>
    <row r="1114" spans="2:8" x14ac:dyDescent="0.2">
      <c r="B1114" s="45">
        <f>IF(FilterType="FIR", IF(Extend_fmod, PRE_CALC!I1062*Fm, PRE_CALC!A1062*Fdata), IF(F_default=1,B1113+(4*Fnotch-0)/8192,B1113+(F_stop-F_start)/8192) )</f>
        <v>33093.750000127999</v>
      </c>
      <c r="C1114" s="39">
        <f t="shared" si="49"/>
        <v>-8.8169486652304174E-2</v>
      </c>
      <c r="D1114" s="84">
        <f ca="1">IF(FilterType="FIR", IF(Extend_fmod=1,OFFSET(PRE_CALC!J1062,0,DEC_RATE), OFFSET(PRE_CALC!B1062,0,DEC_RATE)), C1114)</f>
        <v>6.8834943813399999E-4</v>
      </c>
      <c r="E1114" s="84">
        <f t="shared" ca="1" si="50"/>
        <v>33093.750000127999</v>
      </c>
      <c r="F1114" s="84">
        <f t="shared" ca="1" si="48"/>
        <v>6.8834943813399999E-4</v>
      </c>
      <c r="G1114" s="119">
        <f>IF(FilterType="FIR",  PRE_CALC!A1062*Fdata, IF(F_default=1,G1113+(4*Fnotch-0)/8192,G1113+(F_stop-F_start)/8192) )</f>
        <v>33093.750000127999</v>
      </c>
      <c r="H1114" s="120">
        <f ca="1">IF(FilterType="FIR", OFFSET(PRE_CALC!B1062,0,DEC_RATE), C1114)</f>
        <v>6.8834943813399999E-4</v>
      </c>
    </row>
    <row r="1115" spans="2:8" x14ac:dyDescent="0.2">
      <c r="B1115" s="45">
        <f>IF(FilterType="FIR", IF(Extend_fmod, PRE_CALC!I1063*Fm, PRE_CALC!A1063*Fdata), IF(F_default=1,B1114+(4*Fnotch-0)/8192,B1114+(F_stop-F_start)/8192) )</f>
        <v>33125</v>
      </c>
      <c r="C1115" s="39">
        <f t="shared" si="49"/>
        <v>-8.8336138185730773E-2</v>
      </c>
      <c r="D1115" s="84">
        <f ca="1">IF(FilterType="FIR", IF(Extend_fmod=1,OFFSET(PRE_CALC!J1063,0,DEC_RATE), OFFSET(PRE_CALC!B1063,0,DEC_RATE)), C1115)</f>
        <v>6.7475086806700001E-4</v>
      </c>
      <c r="E1115" s="84">
        <f t="shared" ca="1" si="50"/>
        <v>33125</v>
      </c>
      <c r="F1115" s="84">
        <f t="shared" ca="1" si="48"/>
        <v>6.7475086806700001E-4</v>
      </c>
      <c r="G1115" s="119">
        <f>IF(FilterType="FIR",  PRE_CALC!A1063*Fdata, IF(F_default=1,G1114+(4*Fnotch-0)/8192,G1114+(F_stop-F_start)/8192) )</f>
        <v>33125</v>
      </c>
      <c r="H1115" s="120">
        <f ca="1">IF(FilterType="FIR", OFFSET(PRE_CALC!B1063,0,DEC_RATE), C1115)</f>
        <v>6.7475086806700001E-4</v>
      </c>
    </row>
    <row r="1116" spans="2:8" x14ac:dyDescent="0.2">
      <c r="B1116" s="45">
        <f>IF(FilterType="FIR", IF(Extend_fmod, PRE_CALC!I1064*Fm, PRE_CALC!A1064*Fdata), IF(F_default=1,B1115+(4*Fnotch-0)/8192,B1115+(F_stop-F_start)/8192) )</f>
        <v>33156.249999872001</v>
      </c>
      <c r="C1116" s="39">
        <f t="shared" si="49"/>
        <v>-8.8502947232140097E-2</v>
      </c>
      <c r="D1116" s="84">
        <f ca="1">IF(FilterType="FIR", IF(Extend_fmod=1,OFFSET(PRE_CALC!J1064,0,DEC_RATE), OFFSET(PRE_CALC!B1064,0,DEC_RATE)), C1116)</f>
        <v>6.6045573718099995E-4</v>
      </c>
      <c r="E1116" s="84">
        <f t="shared" ca="1" si="50"/>
        <v>33156.249999872001</v>
      </c>
      <c r="F1116" s="84">
        <f t="shared" ca="1" si="48"/>
        <v>6.6045573718099995E-4</v>
      </c>
      <c r="G1116" s="119">
        <f>IF(FilterType="FIR",  PRE_CALC!A1064*Fdata, IF(F_default=1,G1115+(4*Fnotch-0)/8192,G1115+(F_stop-F_start)/8192) )</f>
        <v>33156.249999872001</v>
      </c>
      <c r="H1116" s="120">
        <f ca="1">IF(FilterType="FIR", OFFSET(PRE_CALC!B1064,0,DEC_RATE), C1116)</f>
        <v>6.6045573718099995E-4</v>
      </c>
    </row>
    <row r="1117" spans="2:8" x14ac:dyDescent="0.2">
      <c r="B1117" s="45">
        <f>IF(FilterType="FIR", IF(Extend_fmod, PRE_CALC!I1065*Fm, PRE_CALC!A1065*Fdata), IF(F_default=1,B1116+(4*Fnotch-0)/8192,B1116+(F_stop-F_start)/8192) )</f>
        <v>33187.5</v>
      </c>
      <c r="C1117" s="39">
        <f t="shared" si="49"/>
        <v>-8.8669913793543095E-2</v>
      </c>
      <c r="D1117" s="84">
        <f ca="1">IF(FilterType="FIR", IF(Extend_fmod=1,OFFSET(PRE_CALC!J1065,0,DEC_RATE), OFFSET(PRE_CALC!B1065,0,DEC_RATE)), C1117)</f>
        <v>6.4547001938100004E-4</v>
      </c>
      <c r="E1117" s="84">
        <f t="shared" ca="1" si="50"/>
        <v>33187.5</v>
      </c>
      <c r="F1117" s="84">
        <f t="shared" ca="1" si="48"/>
        <v>6.4547001938100004E-4</v>
      </c>
      <c r="G1117" s="119">
        <f>IF(FilterType="FIR",  PRE_CALC!A1065*Fdata, IF(F_default=1,G1116+(4*Fnotch-0)/8192,G1116+(F_stop-F_start)/8192) )</f>
        <v>33187.5</v>
      </c>
      <c r="H1117" s="120">
        <f ca="1">IF(FilterType="FIR", OFFSET(PRE_CALC!B1065,0,DEC_RATE), C1117)</f>
        <v>6.4547001938100004E-4</v>
      </c>
    </row>
    <row r="1118" spans="2:8" x14ac:dyDescent="0.2">
      <c r="B1118" s="45">
        <f>IF(FilterType="FIR", IF(Extend_fmod, PRE_CALC!I1066*Fm, PRE_CALC!A1066*Fdata), IF(F_default=1,B1117+(4*Fnotch-0)/8192,B1117+(F_stop-F_start)/8192) )</f>
        <v>33218.750000127999</v>
      </c>
      <c r="C1118" s="39">
        <f t="shared" si="49"/>
        <v>-8.8837037869193197E-2</v>
      </c>
      <c r="D1118" s="84">
        <f ca="1">IF(FilterType="FIR", IF(Extend_fmod=1,OFFSET(PRE_CALC!J1066,0,DEC_RATE), OFFSET(PRE_CALC!B1066,0,DEC_RATE)), C1118)</f>
        <v>6.2979999162100005E-4</v>
      </c>
      <c r="E1118" s="84">
        <f t="shared" ca="1" si="50"/>
        <v>33218.750000127999</v>
      </c>
      <c r="F1118" s="84">
        <f t="shared" ca="1" si="48"/>
        <v>6.2979999162100005E-4</v>
      </c>
      <c r="G1118" s="119">
        <f>IF(FilterType="FIR",  PRE_CALC!A1066*Fdata, IF(F_default=1,G1117+(4*Fnotch-0)/8192,G1117+(F_stop-F_start)/8192) )</f>
        <v>33218.750000127999</v>
      </c>
      <c r="H1118" s="120">
        <f ca="1">IF(FilterType="FIR", OFFSET(PRE_CALC!B1066,0,DEC_RATE), C1118)</f>
        <v>6.2979999162100005E-4</v>
      </c>
    </row>
    <row r="1119" spans="2:8" x14ac:dyDescent="0.2">
      <c r="B1119" s="45">
        <f>IF(FilterType="FIR", IF(Extend_fmod, PRE_CALC!I1067*Fm, PRE_CALC!A1067*Fdata), IF(F_default=1,B1118+(4*Fnotch-0)/8192,B1118+(F_stop-F_start)/8192) )</f>
        <v>33250</v>
      </c>
      <c r="C1119" s="39">
        <f t="shared" si="49"/>
        <v>-8.9004319458329664E-2</v>
      </c>
      <c r="D1119" s="84">
        <f ca="1">IF(FilterType="FIR", IF(Extend_fmod=1,OFFSET(PRE_CALC!J1067,0,DEC_RATE), OFFSET(PRE_CALC!B1067,0,DEC_RATE)), C1119)</f>
        <v>6.13452231152E-4</v>
      </c>
      <c r="E1119" s="84">
        <f t="shared" ca="1" si="50"/>
        <v>33250</v>
      </c>
      <c r="F1119" s="84">
        <f t="shared" ca="1" si="48"/>
        <v>6.13452231152E-4</v>
      </c>
      <c r="G1119" s="119">
        <f>IF(FilterType="FIR",  PRE_CALC!A1067*Fdata, IF(F_default=1,G1118+(4*Fnotch-0)/8192,G1118+(F_stop-F_start)/8192) )</f>
        <v>33250</v>
      </c>
      <c r="H1119" s="120">
        <f ca="1">IF(FilterType="FIR", OFFSET(PRE_CALC!B1067,0,DEC_RATE), C1119)</f>
        <v>6.13452231152E-4</v>
      </c>
    </row>
    <row r="1120" spans="2:8" x14ac:dyDescent="0.2">
      <c r="B1120" s="45">
        <f>IF(FilterType="FIR", IF(Extend_fmod, PRE_CALC!I1068*Fm, PRE_CALC!A1068*Fdata), IF(F_default=1,B1119+(4*Fnotch-0)/8192,B1119+(F_stop-F_start)/8192) )</f>
        <v>33281.249999872001</v>
      </c>
      <c r="C1120" s="39">
        <f t="shared" si="49"/>
        <v>-8.9171758562960918E-2</v>
      </c>
      <c r="D1120" s="84">
        <f ca="1">IF(FilterType="FIR", IF(Extend_fmod=1,OFFSET(PRE_CALC!J1068,0,DEC_RATE), OFFSET(PRE_CALC!B1068,0,DEC_RATE)), C1120)</f>
        <v>5.9643361266499995E-4</v>
      </c>
      <c r="E1120" s="84">
        <f t="shared" ca="1" si="50"/>
        <v>33281.249999872001</v>
      </c>
      <c r="F1120" s="84">
        <f t="shared" ca="1" si="48"/>
        <v>5.9643361266499995E-4</v>
      </c>
      <c r="G1120" s="119">
        <f>IF(FilterType="FIR",  PRE_CALC!A1068*Fdata, IF(F_default=1,G1119+(4*Fnotch-0)/8192,G1119+(F_stop-F_start)/8192) )</f>
        <v>33281.249999872001</v>
      </c>
      <c r="H1120" s="120">
        <f ca="1">IF(FilterType="FIR", OFFSET(PRE_CALC!B1068,0,DEC_RATE), C1120)</f>
        <v>5.9643361266499995E-4</v>
      </c>
    </row>
    <row r="1121" spans="2:8" x14ac:dyDescent="0.2">
      <c r="B1121" s="45">
        <f>IF(FilterType="FIR", IF(Extend_fmod, PRE_CALC!I1069*Fm, PRE_CALC!A1069*Fdata), IF(F_default=1,B1120+(4*Fnotch-0)/8192,B1120+(F_stop-F_start)/8192) )</f>
        <v>33312.5</v>
      </c>
      <c r="C1121" s="39">
        <f t="shared" si="49"/>
        <v>-8.9339355185087288E-2</v>
      </c>
      <c r="D1121" s="84">
        <f ca="1">IF(FilterType="FIR", IF(Extend_fmod=1,OFFSET(PRE_CALC!J1069,0,DEC_RATE), OFFSET(PRE_CALC!B1069,0,DEC_RATE)), C1121)</f>
        <v>5.7875130529600003E-4</v>
      </c>
      <c r="E1121" s="84">
        <f t="shared" ca="1" si="50"/>
        <v>33312.5</v>
      </c>
      <c r="F1121" s="84">
        <f t="shared" ca="1" si="48"/>
        <v>5.7875130529600003E-4</v>
      </c>
      <c r="G1121" s="119">
        <f>IF(FilterType="FIR",  PRE_CALC!A1069*Fdata, IF(F_default=1,G1120+(4*Fnotch-0)/8192,G1120+(F_stop-F_start)/8192) )</f>
        <v>33312.5</v>
      </c>
      <c r="H1121" s="120">
        <f ca="1">IF(FilterType="FIR", OFFSET(PRE_CALC!B1069,0,DEC_RATE), C1121)</f>
        <v>5.7875130529600003E-4</v>
      </c>
    </row>
    <row r="1122" spans="2:8" x14ac:dyDescent="0.2">
      <c r="B1122" s="45">
        <f>IF(FilterType="FIR", IF(Extend_fmod, PRE_CALC!I1070*Fm, PRE_CALC!A1070*Fdata), IF(F_default=1,B1121+(4*Fnotch-0)/8192,B1121+(F_stop-F_start)/8192) )</f>
        <v>33343.750000127999</v>
      </c>
      <c r="C1122" s="39">
        <f t="shared" si="49"/>
        <v>-8.9507109323949424E-2</v>
      </c>
      <c r="D1122" s="84">
        <f ca="1">IF(FilterType="FIR", IF(Extend_fmod=1,OFFSET(PRE_CALC!J1070,0,DEC_RATE), OFFSET(PRE_CALC!B1070,0,DEC_RATE)), C1122)</f>
        <v>5.6041276949700001E-4</v>
      </c>
      <c r="E1122" s="84">
        <f t="shared" ca="1" si="50"/>
        <v>33343.750000127999</v>
      </c>
      <c r="F1122" s="84">
        <f t="shared" ca="1" si="48"/>
        <v>5.6041276949700001E-4</v>
      </c>
      <c r="G1122" s="119">
        <f>IF(FilterType="FIR",  PRE_CALC!A1070*Fdata, IF(F_default=1,G1121+(4*Fnotch-0)/8192,G1121+(F_stop-F_start)/8192) )</f>
        <v>33343.750000127999</v>
      </c>
      <c r="H1122" s="120">
        <f ca="1">IF(FilterType="FIR", OFFSET(PRE_CALC!B1070,0,DEC_RATE), C1122)</f>
        <v>5.6041276949700001E-4</v>
      </c>
    </row>
    <row r="1123" spans="2:8" x14ac:dyDescent="0.2">
      <c r="B1123" s="45">
        <f>IF(FilterType="FIR", IF(Extend_fmod, PRE_CALC!I1071*Fm, PRE_CALC!A1071*Fdata), IF(F_default=1,B1122+(4*Fnotch-0)/8192,B1122+(F_stop-F_start)/8192) )</f>
        <v>33375</v>
      </c>
      <c r="C1123" s="39">
        <f t="shared" si="49"/>
        <v>-8.9675020978827263E-2</v>
      </c>
      <c r="D1123" s="84">
        <f ca="1">IF(FilterType="FIR", IF(Extend_fmod=1,OFFSET(PRE_CALC!J1071,0,DEC_RATE), OFFSET(PRE_CALC!B1071,0,DEC_RATE)), C1123)</f>
        <v>5.4142575378200004E-4</v>
      </c>
      <c r="E1123" s="84">
        <f t="shared" ca="1" si="50"/>
        <v>33375</v>
      </c>
      <c r="F1123" s="84">
        <f t="shared" ca="1" si="48"/>
        <v>5.4142575378200004E-4</v>
      </c>
      <c r="G1123" s="119">
        <f>IF(FilterType="FIR",  PRE_CALC!A1071*Fdata, IF(F_default=1,G1122+(4*Fnotch-0)/8192,G1122+(F_stop-F_start)/8192) )</f>
        <v>33375</v>
      </c>
      <c r="H1123" s="120">
        <f ca="1">IF(FilterType="FIR", OFFSET(PRE_CALC!B1071,0,DEC_RATE), C1123)</f>
        <v>5.4142575378200004E-4</v>
      </c>
    </row>
    <row r="1124" spans="2:8" x14ac:dyDescent="0.2">
      <c r="B1124" s="45">
        <f>IF(FilterType="FIR", IF(Extend_fmod, PRE_CALC!I1072*Fm, PRE_CALC!A1072*Fdata), IF(F_default=1,B1123+(4*Fnotch-0)/8192,B1123+(F_stop-F_start)/8192) )</f>
        <v>33406.249999872001</v>
      </c>
      <c r="C1124" s="39">
        <f t="shared" si="49"/>
        <v>-8.9843090151696239E-2</v>
      </c>
      <c r="D1124" s="84">
        <f ca="1">IF(FilterType="FIR", IF(Extend_fmod=1,OFFSET(PRE_CALC!J1072,0,DEC_RATE), OFFSET(PRE_CALC!B1072,0,DEC_RATE)), C1124)</f>
        <v>5.2179829134199997E-4</v>
      </c>
      <c r="E1124" s="84">
        <f t="shared" ca="1" si="50"/>
        <v>33406.249999872001</v>
      </c>
      <c r="F1124" s="84">
        <f t="shared" ca="1" si="48"/>
        <v>5.2179829134199997E-4</v>
      </c>
      <c r="G1124" s="119">
        <f>IF(FilterType="FIR",  PRE_CALC!A1072*Fdata, IF(F_default=1,G1123+(4*Fnotch-0)/8192,G1123+(F_stop-F_start)/8192) )</f>
        <v>33406.249999872001</v>
      </c>
      <c r="H1124" s="120">
        <f ca="1">IF(FilterType="FIR", OFFSET(PRE_CALC!B1072,0,DEC_RATE), C1124)</f>
        <v>5.2179829134199997E-4</v>
      </c>
    </row>
    <row r="1125" spans="2:8" x14ac:dyDescent="0.2">
      <c r="B1125" s="45">
        <f>IF(FilterType="FIR", IF(Extend_fmod, PRE_CALC!I1073*Fm, PRE_CALC!A1073*Fdata), IF(F_default=1,B1124+(4*Fnotch-0)/8192,B1124+(F_stop-F_start)/8192) )</f>
        <v>33437.5</v>
      </c>
      <c r="C1125" s="39">
        <f t="shared" si="49"/>
        <v>-9.0011316844580996E-2</v>
      </c>
      <c r="D1125" s="84">
        <f ca="1">IF(FilterType="FIR", IF(Extend_fmod=1,OFFSET(PRE_CALC!J1073,0,DEC_RATE), OFFSET(PRE_CALC!B1073,0,DEC_RATE)), C1125)</f>
        <v>5.0153869655300001E-4</v>
      </c>
      <c r="E1125" s="84">
        <f t="shared" ca="1" si="50"/>
        <v>33437.5</v>
      </c>
      <c r="F1125" s="84">
        <f t="shared" ca="1" si="48"/>
        <v>5.0153869655300001E-4</v>
      </c>
      <c r="G1125" s="119">
        <f>IF(FilterType="FIR",  PRE_CALC!A1073*Fdata, IF(F_default=1,G1124+(4*Fnotch-0)/8192,G1124+(F_stop-F_start)/8192) )</f>
        <v>33437.5</v>
      </c>
      <c r="H1125" s="120">
        <f ca="1">IF(FilterType="FIR", OFFSET(PRE_CALC!B1073,0,DEC_RATE), C1125)</f>
        <v>5.0153869655300001E-4</v>
      </c>
    </row>
    <row r="1126" spans="2:8" x14ac:dyDescent="0.2">
      <c r="B1126" s="45">
        <f>IF(FilterType="FIR", IF(Extend_fmod, PRE_CALC!I1074*Fm, PRE_CALC!A1074*Fdata), IF(F_default=1,B1125+(4*Fnotch-0)/8192,B1125+(F_stop-F_start)/8192) )</f>
        <v>33468.750000127999</v>
      </c>
      <c r="C1126" s="39">
        <f t="shared" si="49"/>
        <v>-9.0179701056725972E-2</v>
      </c>
      <c r="D1126" s="84">
        <f ca="1">IF(FilterType="FIR", IF(Extend_fmod=1,OFFSET(PRE_CALC!J1074,0,DEC_RATE), OFFSET(PRE_CALC!B1074,0,DEC_RATE)), C1126)</f>
        <v>4.80655561328E-4</v>
      </c>
      <c r="E1126" s="84">
        <f t="shared" ca="1" si="50"/>
        <v>33468.750000127999</v>
      </c>
      <c r="F1126" s="84">
        <f t="shared" ca="1" si="48"/>
        <v>4.80655561328E-4</v>
      </c>
      <c r="G1126" s="119">
        <f>IF(FilterType="FIR",  PRE_CALC!A1074*Fdata, IF(F_default=1,G1125+(4*Fnotch-0)/8192,G1125+(F_stop-F_start)/8192) )</f>
        <v>33468.750000127999</v>
      </c>
      <c r="H1126" s="120">
        <f ca="1">IF(FilterType="FIR", OFFSET(PRE_CALC!B1074,0,DEC_RATE), C1126)</f>
        <v>4.80655561328E-4</v>
      </c>
    </row>
    <row r="1127" spans="2:8" x14ac:dyDescent="0.2">
      <c r="B1127" s="45">
        <f>IF(FilterType="FIR", IF(Extend_fmod, PRE_CALC!I1075*Fm, PRE_CALC!A1075*Fdata), IF(F_default=1,B1126+(4*Fnotch-0)/8192,B1126+(F_stop-F_start)/8192) )</f>
        <v>33500</v>
      </c>
      <c r="C1127" s="39">
        <f t="shared" si="49"/>
        <v>-9.0348242787393368E-2</v>
      </c>
      <c r="D1127" s="84">
        <f ca="1">IF(FilterType="FIR", IF(Extend_fmod=1,OFFSET(PRE_CALC!J1075,0,DEC_RATE), OFFSET(PRE_CALC!B1075,0,DEC_RATE)), C1127)</f>
        <v>4.5915775137699997E-4</v>
      </c>
      <c r="E1127" s="84">
        <f t="shared" ca="1" si="50"/>
        <v>33500</v>
      </c>
      <c r="F1127" s="84">
        <f t="shared" ca="1" si="48"/>
        <v>4.5915775137699997E-4</v>
      </c>
      <c r="G1127" s="119">
        <f>IF(FilterType="FIR",  PRE_CALC!A1075*Fdata, IF(F_default=1,G1126+(4*Fnotch-0)/8192,G1126+(F_stop-F_start)/8192) )</f>
        <v>33500</v>
      </c>
      <c r="H1127" s="120">
        <f ca="1">IF(FilterType="FIR", OFFSET(PRE_CALC!B1075,0,DEC_RATE), C1127)</f>
        <v>4.5915775137699997E-4</v>
      </c>
    </row>
    <row r="1128" spans="2:8" x14ac:dyDescent="0.2">
      <c r="B1128" s="45">
        <f>IF(FilterType="FIR", IF(Extend_fmod, PRE_CALC!I1076*Fm, PRE_CALC!A1076*Fdata), IF(F_default=1,B1127+(4*Fnotch-0)/8192,B1127+(F_stop-F_start)/8192) )</f>
        <v>33531.249999872001</v>
      </c>
      <c r="C1128" s="39">
        <f t="shared" si="49"/>
        <v>-9.0516942038575215E-2</v>
      </c>
      <c r="D1128" s="84">
        <f ca="1">IF(FilterType="FIR", IF(Extend_fmod=1,OFFSET(PRE_CALC!J1076,0,DEC_RATE), OFFSET(PRE_CALC!B1076,0,DEC_RATE)), C1128)</f>
        <v>4.3705440233099998E-4</v>
      </c>
      <c r="E1128" s="84">
        <f t="shared" ca="1" si="50"/>
        <v>33531.249999872001</v>
      </c>
      <c r="F1128" s="84">
        <f t="shared" ca="1" si="48"/>
        <v>4.3705440233099998E-4</v>
      </c>
      <c r="G1128" s="119">
        <f>IF(FilterType="FIR",  PRE_CALC!A1076*Fdata, IF(F_default=1,G1127+(4*Fnotch-0)/8192,G1127+(F_stop-F_start)/8192) )</f>
        <v>33531.249999872001</v>
      </c>
      <c r="H1128" s="120">
        <f ca="1">IF(FilterType="FIR", OFFSET(PRE_CALC!B1076,0,DEC_RATE), C1128)</f>
        <v>4.3705440233099998E-4</v>
      </c>
    </row>
    <row r="1129" spans="2:8" x14ac:dyDescent="0.2">
      <c r="B1129" s="45">
        <f>IF(FilterType="FIR", IF(Extend_fmod, PRE_CALC!I1077*Fm, PRE_CALC!A1077*Fdata), IF(F_default=1,B1128+(4*Fnotch-0)/8192,B1128+(F_stop-F_start)/8192) )</f>
        <v>33562.5</v>
      </c>
      <c r="C1129" s="39">
        <f t="shared" si="49"/>
        <v>-9.0685798812288471E-2</v>
      </c>
      <c r="D1129" s="84">
        <f ca="1">IF(FilterType="FIR", IF(Extend_fmod=1,OFFSET(PRE_CALC!J1077,0,DEC_RATE), OFFSET(PRE_CALC!B1077,0,DEC_RATE)), C1129)</f>
        <v>4.14354915746E-4</v>
      </c>
      <c r="E1129" s="84">
        <f t="shared" ca="1" si="50"/>
        <v>33562.5</v>
      </c>
      <c r="F1129" s="84">
        <f t="shared" ca="1" si="48"/>
        <v>4.14354915746E-4</v>
      </c>
      <c r="G1129" s="119">
        <f>IF(FilterType="FIR",  PRE_CALC!A1077*Fdata, IF(F_default=1,G1128+(4*Fnotch-0)/8192,G1128+(F_stop-F_start)/8192) )</f>
        <v>33562.5</v>
      </c>
      <c r="H1129" s="120">
        <f ca="1">IF(FilterType="FIR", OFFSET(PRE_CALC!B1077,0,DEC_RATE), C1129)</f>
        <v>4.14354915746E-4</v>
      </c>
    </row>
    <row r="1130" spans="2:8" x14ac:dyDescent="0.2">
      <c r="B1130" s="45">
        <f>IF(FilterType="FIR", IF(Extend_fmod, PRE_CALC!I1078*Fm, PRE_CALC!A1078*Fdata), IF(F_default=1,B1129+(4*Fnotch-0)/8192,B1129+(F_stop-F_start)/8192) )</f>
        <v>33593.750000127999</v>
      </c>
      <c r="C1130" s="39">
        <f t="shared" si="49"/>
        <v>-9.0854813107799706E-2</v>
      </c>
      <c r="D1130" s="84">
        <f ca="1">IF(FilterType="FIR", IF(Extend_fmod=1,OFFSET(PRE_CALC!J1078,0,DEC_RATE), OFFSET(PRE_CALC!B1078,0,DEC_RATE)), C1130)</f>
        <v>3.9106895500200001E-4</v>
      </c>
      <c r="E1130" s="84">
        <f t="shared" ca="1" si="50"/>
        <v>33593.750000127999</v>
      </c>
      <c r="F1130" s="84">
        <f t="shared" ca="1" si="48"/>
        <v>3.9106895500200001E-4</v>
      </c>
      <c r="G1130" s="119">
        <f>IF(FilterType="FIR",  PRE_CALC!A1078*Fdata, IF(F_default=1,G1129+(4*Fnotch-0)/8192,G1129+(F_stop-F_start)/8192) )</f>
        <v>33593.750000127999</v>
      </c>
      <c r="H1130" s="120">
        <f ca="1">IF(FilterType="FIR", OFFSET(PRE_CALC!B1078,0,DEC_RATE), C1130)</f>
        <v>3.9106895500200001E-4</v>
      </c>
    </row>
    <row r="1131" spans="2:8" x14ac:dyDescent="0.2">
      <c r="B1131" s="45">
        <f>IF(FilterType="FIR", IF(Extend_fmod, PRE_CALC!I1079*Fm, PRE_CALC!A1079*Fdata), IF(F_default=1,B1130+(4*Fnotch-0)/8192,B1130+(F_stop-F_start)/8192) )</f>
        <v>33625</v>
      </c>
      <c r="C1131" s="39">
        <f t="shared" si="49"/>
        <v>-9.1023984924343715E-2</v>
      </c>
      <c r="D1131" s="84">
        <f ca="1">IF(FilterType="FIR", IF(Extend_fmod=1,OFFSET(PRE_CALC!J1079,0,DEC_RATE), OFFSET(PRE_CALC!B1079,0,DEC_RATE)), C1131)</f>
        <v>3.6720644107600002E-4</v>
      </c>
      <c r="E1131" s="84">
        <f t="shared" ca="1" si="50"/>
        <v>33625</v>
      </c>
      <c r="F1131" s="84">
        <f t="shared" ca="1" si="48"/>
        <v>3.6720644107600002E-4</v>
      </c>
      <c r="G1131" s="119">
        <f>IF(FilterType="FIR",  PRE_CALC!A1079*Fdata, IF(F_default=1,G1130+(4*Fnotch-0)/8192,G1130+(F_stop-F_start)/8192) )</f>
        <v>33625</v>
      </c>
      <c r="H1131" s="120">
        <f ca="1">IF(FilterType="FIR", OFFSET(PRE_CALC!B1079,0,DEC_RATE), C1131)</f>
        <v>3.6720644107600002E-4</v>
      </c>
    </row>
    <row r="1132" spans="2:8" x14ac:dyDescent="0.2">
      <c r="B1132" s="45">
        <f>IF(FilterType="FIR", IF(Extend_fmod, PRE_CALC!I1080*Fm, PRE_CALC!A1080*Fdata), IF(F_default=1,B1131+(4*Fnotch-0)/8192,B1131+(F_stop-F_start)/8192) )</f>
        <v>33656.249999872001</v>
      </c>
      <c r="C1132" s="39">
        <f t="shared" si="49"/>
        <v>-9.1193314263936912E-2</v>
      </c>
      <c r="D1132" s="84">
        <f ca="1">IF(FilterType="FIR", IF(Extend_fmod=1,OFFSET(PRE_CALC!J1080,0,DEC_RATE), OFFSET(PRE_CALC!B1080,0,DEC_RATE)), C1132)</f>
        <v>3.4277754820500001E-4</v>
      </c>
      <c r="E1132" s="84">
        <f t="shared" ca="1" si="50"/>
        <v>33656.249999872001</v>
      </c>
      <c r="F1132" s="84">
        <f t="shared" ca="1" si="48"/>
        <v>3.4277754820500001E-4</v>
      </c>
      <c r="G1132" s="119">
        <f>IF(FilterType="FIR",  PRE_CALC!A1080*Fdata, IF(F_default=1,G1131+(4*Fnotch-0)/8192,G1131+(F_stop-F_start)/8192) )</f>
        <v>33656.249999872001</v>
      </c>
      <c r="H1132" s="120">
        <f ca="1">IF(FilterType="FIR", OFFSET(PRE_CALC!B1080,0,DEC_RATE), C1132)</f>
        <v>3.4277754820500001E-4</v>
      </c>
    </row>
    <row r="1133" spans="2:8" x14ac:dyDescent="0.2">
      <c r="B1133" s="45">
        <f>IF(FilterType="FIR", IF(Extend_fmod, PRE_CALC!I1081*Fm, PRE_CALC!A1081*Fdata), IF(F_default=1,B1132+(4*Fnotch-0)/8192,B1132+(F_stop-F_start)/8192) )</f>
        <v>33687.5</v>
      </c>
      <c r="C1133" s="39">
        <f t="shared" si="49"/>
        <v>-9.1362801128622564E-2</v>
      </c>
      <c r="D1133" s="84">
        <f ca="1">IF(FilterType="FIR", IF(Extend_fmod=1,OFFSET(PRE_CALC!J1081,0,DEC_RATE), OFFSET(PRE_CALC!B1081,0,DEC_RATE)), C1133)</f>
        <v>3.1779269942800001E-4</v>
      </c>
      <c r="E1133" s="84">
        <f t="shared" ca="1" si="50"/>
        <v>33687.5</v>
      </c>
      <c r="F1133" s="84">
        <f t="shared" ca="1" si="48"/>
        <v>3.1779269942800001E-4</v>
      </c>
      <c r="G1133" s="119">
        <f>IF(FilterType="FIR",  PRE_CALC!A1081*Fdata, IF(F_default=1,G1132+(4*Fnotch-0)/8192,G1132+(F_stop-F_start)/8192) )</f>
        <v>33687.5</v>
      </c>
      <c r="H1133" s="120">
        <f ca="1">IF(FilterType="FIR", OFFSET(PRE_CALC!B1081,0,DEC_RATE), C1133)</f>
        <v>3.1779269942800001E-4</v>
      </c>
    </row>
    <row r="1134" spans="2:8" x14ac:dyDescent="0.2">
      <c r="B1134" s="45">
        <f>IF(FilterType="FIR", IF(Extend_fmod, PRE_CALC!I1082*Fm, PRE_CALC!A1082*Fdata), IF(F_default=1,B1133+(4*Fnotch-0)/8192,B1133+(F_stop-F_start)/8192) )</f>
        <v>33718.750000127999</v>
      </c>
      <c r="C1134" s="39">
        <f t="shared" si="49"/>
        <v>-9.1532445517625169E-2</v>
      </c>
      <c r="D1134" s="84">
        <f ca="1">IF(FilterType="FIR", IF(Extend_fmod=1,OFFSET(PRE_CALC!J1082,0,DEC_RATE), OFFSET(PRE_CALC!B1082,0,DEC_RATE)), C1134)</f>
        <v>2.9226256204299998E-4</v>
      </c>
      <c r="E1134" s="84">
        <f t="shared" ca="1" si="50"/>
        <v>33718.750000127999</v>
      </c>
      <c r="F1134" s="84">
        <f t="shared" ca="1" si="48"/>
        <v>2.9226256204299998E-4</v>
      </c>
      <c r="G1134" s="119">
        <f>IF(FilterType="FIR",  PRE_CALC!A1082*Fdata, IF(F_default=1,G1133+(4*Fnotch-0)/8192,G1133+(F_stop-F_start)/8192) )</f>
        <v>33718.750000127999</v>
      </c>
      <c r="H1134" s="120">
        <f ca="1">IF(FilterType="FIR", OFFSET(PRE_CALC!B1082,0,DEC_RATE), C1134)</f>
        <v>2.9226256204299998E-4</v>
      </c>
    </row>
    <row r="1135" spans="2:8" x14ac:dyDescent="0.2">
      <c r="B1135" s="45">
        <f>IF(FilterType="FIR", IF(Extend_fmod, PRE_CALC!I1083*Fm, PRE_CALC!A1083*Fdata), IF(F_default=1,B1134+(4*Fnotch-0)/8192,B1134+(F_stop-F_start)/8192) )</f>
        <v>33750</v>
      </c>
      <c r="C1135" s="39">
        <f t="shared" si="49"/>
        <v>-9.1702247430185194E-2</v>
      </c>
      <c r="D1135" s="84">
        <f ca="1">IF(FilterType="FIR", IF(Extend_fmod=1,OFFSET(PRE_CALC!J1083,0,DEC_RATE), OFFSET(PRE_CALC!B1083,0,DEC_RATE)), C1135)</f>
        <v>2.6619804292599998E-4</v>
      </c>
      <c r="E1135" s="84">
        <f t="shared" ca="1" si="50"/>
        <v>33750</v>
      </c>
      <c r="F1135" s="84">
        <f t="shared" ca="1" si="48"/>
        <v>2.6619804292599998E-4</v>
      </c>
      <c r="G1135" s="119">
        <f>IF(FilterType="FIR",  PRE_CALC!A1083*Fdata, IF(F_default=1,G1134+(4*Fnotch-0)/8192,G1134+(F_stop-F_start)/8192) )</f>
        <v>33750</v>
      </c>
      <c r="H1135" s="120">
        <f ca="1">IF(FilterType="FIR", OFFSET(PRE_CALC!B1083,0,DEC_RATE), C1135)</f>
        <v>2.6619804292599998E-4</v>
      </c>
    </row>
    <row r="1136" spans="2:8" x14ac:dyDescent="0.2">
      <c r="B1136" s="45">
        <f>IF(FilterType="FIR", IF(Extend_fmod, PRE_CALC!I1084*Fm, PRE_CALC!A1084*Fdata), IF(F_default=1,B1135+(4*Fnotch-0)/8192,B1135+(F_stop-F_start)/8192) )</f>
        <v>33781.249999872001</v>
      </c>
      <c r="C1136" s="39">
        <f t="shared" si="49"/>
        <v>-9.1872206868346323E-2</v>
      </c>
      <c r="D1136" s="84">
        <f ca="1">IF(FilterType="FIR", IF(Extend_fmod=1,OFFSET(PRE_CALC!J1084,0,DEC_RATE), OFFSET(PRE_CALC!B1084,0,DEC_RATE)), C1136)</f>
        <v>2.3961028376899999E-4</v>
      </c>
      <c r="E1136" s="84">
        <f t="shared" ca="1" si="50"/>
        <v>33781.249999872001</v>
      </c>
      <c r="F1136" s="84">
        <f t="shared" ca="1" si="48"/>
        <v>2.3961028376899999E-4</v>
      </c>
      <c r="G1136" s="119">
        <f>IF(FilterType="FIR",  PRE_CALC!A1084*Fdata, IF(F_default=1,G1135+(4*Fnotch-0)/8192,G1135+(F_stop-F_start)/8192) )</f>
        <v>33781.249999872001</v>
      </c>
      <c r="H1136" s="120">
        <f ca="1">IF(FilterType="FIR", OFFSET(PRE_CALC!B1084,0,DEC_RATE), C1136)</f>
        <v>2.3961028376899999E-4</v>
      </c>
    </row>
    <row r="1137" spans="2:8" x14ac:dyDescent="0.2">
      <c r="B1137" s="45">
        <f>IF(FilterType="FIR", IF(Extend_fmod, PRE_CALC!I1085*Fm, PRE_CALC!A1085*Fdata), IF(F_default=1,B1136+(4*Fnotch-0)/8192,B1136+(F_stop-F_start)/8192) )</f>
        <v>33812.5</v>
      </c>
      <c r="C1137" s="39">
        <f t="shared" si="49"/>
        <v>-9.2042323834118728E-2</v>
      </c>
      <c r="D1137" s="84">
        <f ca="1">IF(FilterType="FIR", IF(Extend_fmod=1,OFFSET(PRE_CALC!J1085,0,DEC_RATE), OFFSET(PRE_CALC!B1085,0,DEC_RATE)), C1137)</f>
        <v>2.1251065619899999E-4</v>
      </c>
      <c r="E1137" s="84">
        <f t="shared" ca="1" si="50"/>
        <v>33812.5</v>
      </c>
      <c r="F1137" s="84">
        <f t="shared" ca="1" si="48"/>
        <v>2.1251065619899999E-4</v>
      </c>
      <c r="G1137" s="119">
        <f>IF(FilterType="FIR",  PRE_CALC!A1085*Fdata, IF(F_default=1,G1136+(4*Fnotch-0)/8192,G1136+(F_stop-F_start)/8192) )</f>
        <v>33812.5</v>
      </c>
      <c r="H1137" s="120">
        <f ca="1">IF(FilterType="FIR", OFFSET(PRE_CALC!B1085,0,DEC_RATE), C1137)</f>
        <v>2.1251065619899999E-4</v>
      </c>
    </row>
    <row r="1138" spans="2:8" x14ac:dyDescent="0.2">
      <c r="B1138" s="45">
        <f>IF(FilterType="FIR", IF(Extend_fmod, PRE_CALC!I1086*Fm, PRE_CALC!A1086*Fdata), IF(F_default=1,B1137+(4*Fnotch-0)/8192,B1137+(F_stop-F_start)/8192) )</f>
        <v>33843.750000127999</v>
      </c>
      <c r="C1138" s="39">
        <f t="shared" si="49"/>
        <v>-9.2212598326772532E-2</v>
      </c>
      <c r="D1138" s="84">
        <f ca="1">IF(FilterType="FIR", IF(Extend_fmod=1,OFFSET(PRE_CALC!J1086,0,DEC_RATE), OFFSET(PRE_CALC!B1086,0,DEC_RATE)), C1138)</f>
        <v>1.8491075679399999E-4</v>
      </c>
      <c r="E1138" s="84">
        <f t="shared" ca="1" si="50"/>
        <v>33843.750000127999</v>
      </c>
      <c r="F1138" s="84">
        <f t="shared" ca="1" si="48"/>
        <v>1.8491075679399999E-4</v>
      </c>
      <c r="G1138" s="119">
        <f>IF(FilterType="FIR",  PRE_CALC!A1086*Fdata, IF(F_default=1,G1137+(4*Fnotch-0)/8192,G1137+(F_stop-F_start)/8192) )</f>
        <v>33843.750000127999</v>
      </c>
      <c r="H1138" s="120">
        <f ca="1">IF(FilterType="FIR", OFFSET(PRE_CALC!B1086,0,DEC_RATE), C1138)</f>
        <v>1.8491075679399999E-4</v>
      </c>
    </row>
    <row r="1139" spans="2:8" x14ac:dyDescent="0.2">
      <c r="B1139" s="45">
        <f>IF(FilterType="FIR", IF(Extend_fmod, PRE_CALC!I1087*Fm, PRE_CALC!A1087*Fdata), IF(F_default=1,B1138+(4*Fnotch-0)/8192,B1138+(F_stop-F_start)/8192) )</f>
        <v>33875</v>
      </c>
      <c r="C1139" s="39">
        <f t="shared" si="49"/>
        <v>-9.238303034553233E-2</v>
      </c>
      <c r="D1139" s="84">
        <f ca="1">IF(FilterType="FIR", IF(Extend_fmod=1,OFFSET(PRE_CALC!J1087,0,DEC_RATE), OFFSET(PRE_CALC!B1087,0,DEC_RATE)), C1139)</f>
        <v>1.56822402023E-4</v>
      </c>
      <c r="E1139" s="84">
        <f t="shared" ca="1" si="50"/>
        <v>33875</v>
      </c>
      <c r="F1139" s="84">
        <f t="shared" ca="1" si="48"/>
        <v>1.56822402023E-4</v>
      </c>
      <c r="G1139" s="119">
        <f>IF(FilterType="FIR",  PRE_CALC!A1087*Fdata, IF(F_default=1,G1138+(4*Fnotch-0)/8192,G1138+(F_stop-F_start)/8192) )</f>
        <v>33875</v>
      </c>
      <c r="H1139" s="120">
        <f ca="1">IF(FilterType="FIR", OFFSET(PRE_CALC!B1087,0,DEC_RATE), C1139)</f>
        <v>1.56822402023E-4</v>
      </c>
    </row>
    <row r="1140" spans="2:8" x14ac:dyDescent="0.2">
      <c r="B1140" s="45">
        <f>IF(FilterType="FIR", IF(Extend_fmod, PRE_CALC!I1088*Fm, PRE_CALC!A1088*Fdata), IF(F_default=1,B1139+(4*Fnotch-0)/8192,B1139+(F_stop-F_start)/8192) )</f>
        <v>33906.249999872001</v>
      </c>
      <c r="C1140" s="39">
        <f t="shared" si="49"/>
        <v>-9.2553619892429217E-2</v>
      </c>
      <c r="D1140" s="84">
        <f ca="1">IF(FilterType="FIR", IF(Extend_fmod=1,OFFSET(PRE_CALC!J1088,0,DEC_RATE), OFFSET(PRE_CALC!B1088,0,DEC_RATE)), C1140)</f>
        <v>1.2825762305500001E-4</v>
      </c>
      <c r="E1140" s="84">
        <f t="shared" ca="1" si="50"/>
        <v>33906.249999872001</v>
      </c>
      <c r="F1140" s="84">
        <f t="shared" ca="1" si="48"/>
        <v>1.2825762305500001E-4</v>
      </c>
      <c r="G1140" s="119">
        <f>IF(FilterType="FIR",  PRE_CALC!A1088*Fdata, IF(F_default=1,G1139+(4*Fnotch-0)/8192,G1139+(F_stop-F_start)/8192) )</f>
        <v>33906.249999872001</v>
      </c>
      <c r="H1140" s="120">
        <f ca="1">IF(FilterType="FIR", OFFSET(PRE_CALC!B1088,0,DEC_RATE), C1140)</f>
        <v>1.2825762305500001E-4</v>
      </c>
    </row>
    <row r="1141" spans="2:8" x14ac:dyDescent="0.2">
      <c r="B1141" s="45">
        <f>IF(FilterType="FIR", IF(Extend_fmod, PRE_CALC!I1089*Fm, PRE_CALC!A1089*Fdata), IF(F_default=1,B1140+(4*Fnotch-0)/8192,B1140+(F_stop-F_start)/8192) )</f>
        <v>33937.5</v>
      </c>
      <c r="C1141" s="39">
        <f t="shared" si="49"/>
        <v>-9.2724366969513319E-2</v>
      </c>
      <c r="D1141" s="84">
        <f ca="1">IF(FilterType="FIR", IF(Extend_fmod=1,OFFSET(PRE_CALC!J1089,0,DEC_RATE), OFFSET(PRE_CALC!B1089,0,DEC_RATE)), C1141)</f>
        <v>9.92286604981E-5</v>
      </c>
      <c r="E1141" s="84">
        <f t="shared" ca="1" si="50"/>
        <v>33937.5</v>
      </c>
      <c r="F1141" s="84">
        <f t="shared" ca="1" si="48"/>
        <v>9.92286604981E-5</v>
      </c>
      <c r="G1141" s="119">
        <f>IF(FilterType="FIR",  PRE_CALC!A1089*Fdata, IF(F_default=1,G1140+(4*Fnotch-0)/8192,G1140+(F_stop-F_start)/8192) )</f>
        <v>33937.5</v>
      </c>
      <c r="H1141" s="120">
        <f ca="1">IF(FilterType="FIR", OFFSET(PRE_CALC!B1089,0,DEC_RATE), C1141)</f>
        <v>9.92286604981E-5</v>
      </c>
    </row>
    <row r="1142" spans="2:8" x14ac:dyDescent="0.2">
      <c r="B1142" s="45">
        <f>IF(FilterType="FIR", IF(Extend_fmod, PRE_CALC!I1090*Fm, PRE_CALC!A1090*Fdata), IF(F_default=1,B1141+(4*Fnotch-0)/8192,B1141+(F_stop-F_start)/8192) )</f>
        <v>33968.750000127999</v>
      </c>
      <c r="C1142" s="39">
        <f t="shared" si="49"/>
        <v>-9.2895271576009672E-2</v>
      </c>
      <c r="D1142" s="84">
        <f ca="1">IF(FilterType="FIR", IF(Extend_fmod=1,OFFSET(PRE_CALC!J1090,0,DEC_RATE), OFFSET(PRE_CALC!B1090,0,DEC_RATE)), C1142)</f>
        <v>6.9747959039200005E-5</v>
      </c>
      <c r="E1142" s="84">
        <f t="shared" ca="1" si="50"/>
        <v>33968.750000127999</v>
      </c>
      <c r="F1142" s="84">
        <f t="shared" ca="1" si="48"/>
        <v>6.9747959039200005E-5</v>
      </c>
      <c r="G1142" s="119">
        <f>IF(FilterType="FIR",  PRE_CALC!A1090*Fdata, IF(F_default=1,G1141+(4*Fnotch-0)/8192,G1141+(F_stop-F_start)/8192) )</f>
        <v>33968.750000127999</v>
      </c>
      <c r="H1142" s="120">
        <f ca="1">IF(FilterType="FIR", OFFSET(PRE_CALC!B1090,0,DEC_RATE), C1142)</f>
        <v>6.9747959039200005E-5</v>
      </c>
    </row>
    <row r="1143" spans="2:8" x14ac:dyDescent="0.2">
      <c r="B1143" s="45">
        <f>IF(FilterType="FIR", IF(Extend_fmod, PRE_CALC!I1091*Fm, PRE_CALC!A1091*Fdata), IF(F_default=1,B1142+(4*Fnotch-0)/8192,B1142+(F_stop-F_start)/8192) )</f>
        <v>34000</v>
      </c>
      <c r="C1143" s="39">
        <f t="shared" si="49"/>
        <v>-9.3066333711173926E-2</v>
      </c>
      <c r="D1143" s="84">
        <f ca="1">IF(FilterType="FIR", IF(Extend_fmod=1,OFFSET(PRE_CALC!J1091,0,DEC_RATE), OFFSET(PRE_CALC!B1091,0,DEC_RATE)), C1143)</f>
        <v>3.98281619844E-5</v>
      </c>
      <c r="E1143" s="84">
        <f t="shared" ca="1" si="50"/>
        <v>34000</v>
      </c>
      <c r="F1143" s="84">
        <f t="shared" ref="F1143:F1206" ca="1" si="51">IF(G1143&lt;=F_PB,H1143, OFFSET(H:H,MATCH(F_PB-0.0001,G:G),0,1))</f>
        <v>3.98281619844E-5</v>
      </c>
      <c r="G1143" s="119">
        <f>IF(FilterType="FIR",  PRE_CALC!A1091*Fdata, IF(F_default=1,G1142+(4*Fnotch-0)/8192,G1142+(F_stop-F_start)/8192) )</f>
        <v>34000</v>
      </c>
      <c r="H1143" s="120">
        <f ca="1">IF(FilterType="FIR", OFFSET(PRE_CALC!B1091,0,DEC_RATE), C1143)</f>
        <v>3.98281619844E-5</v>
      </c>
    </row>
    <row r="1144" spans="2:8" x14ac:dyDescent="0.2">
      <c r="B1144" s="45">
        <f>IF(FilterType="FIR", IF(Extend_fmod, PRE_CALC!I1092*Fm, PRE_CALC!A1092*Fdata), IF(F_default=1,B1143+(4*Fnotch-0)/8192,B1143+(F_stop-F_start)/8192) )</f>
        <v>34031.249999872001</v>
      </c>
      <c r="C1144" s="39">
        <f t="shared" ref="C1144:C1207" si="52">MAX(20*LOG(ABS(   (1/s_dec*SIN(s_dec*$B1144/Fm*PI())/SIN($B1144/Fm*PI()))^(order-1) * (1/s_dec2*SIN(s_dec2*$B1144/Fm*PI())/SIN($B1144/Fm*PI()))  )), -160)</f>
        <v>-9.3237553377036111E-2</v>
      </c>
      <c r="D1144" s="84">
        <f ca="1">IF(FilterType="FIR", IF(Extend_fmod=1,OFFSET(PRE_CALC!J1092,0,DEC_RATE), OFFSET(PRE_CALC!B1092,0,DEC_RATE)), C1144)</f>
        <v>9.4821057339300004E-6</v>
      </c>
      <c r="E1144" s="84">
        <f t="shared" ref="E1144:E1207" ca="1" si="53">IF(G1144&lt;=F_PB,G1144, OFFSET(G:G,MATCH(F_PB-0.0001,G:G),0,1) )</f>
        <v>34031.249999872001</v>
      </c>
      <c r="F1144" s="84">
        <f t="shared" ca="1" si="51"/>
        <v>9.4821057339300004E-6</v>
      </c>
      <c r="G1144" s="119">
        <f>IF(FilterType="FIR",  PRE_CALC!A1092*Fdata, IF(F_default=1,G1143+(4*Fnotch-0)/8192,G1143+(F_stop-F_start)/8192) )</f>
        <v>34031.249999872001</v>
      </c>
      <c r="H1144" s="120">
        <f ca="1">IF(FilterType="FIR", OFFSET(PRE_CALC!B1092,0,DEC_RATE), C1144)</f>
        <v>9.4821057339300004E-6</v>
      </c>
    </row>
    <row r="1145" spans="2:8" x14ac:dyDescent="0.2">
      <c r="B1145" s="45">
        <f>IF(FilterType="FIR", IF(Extend_fmod, PRE_CALC!I1093*Fm, PRE_CALC!A1093*Fdata), IF(F_default=1,B1144+(4*Fnotch-0)/8192,B1144+(F_stop-F_start)/8192) )</f>
        <v>34062.5</v>
      </c>
      <c r="C1145" s="39">
        <f t="shared" si="52"/>
        <v>-9.3408930575642479E-2</v>
      </c>
      <c r="D1145" s="84">
        <f ca="1">IF(FilterType="FIR", IF(Extend_fmod=1,OFFSET(PRE_CALC!J1093,0,DEC_RATE), OFFSET(PRE_CALC!B1093,0,DEC_RATE)), C1145)</f>
        <v>-2.1277185862999999E-5</v>
      </c>
      <c r="E1145" s="84">
        <f t="shared" ca="1" si="53"/>
        <v>34062.5</v>
      </c>
      <c r="F1145" s="84">
        <f t="shared" ca="1" si="51"/>
        <v>-2.1277185862999999E-5</v>
      </c>
      <c r="G1145" s="119">
        <f>IF(FilterType="FIR",  PRE_CALC!A1093*Fdata, IF(F_default=1,G1144+(4*Fnotch-0)/8192,G1144+(F_stop-F_start)/8192) )</f>
        <v>34062.5</v>
      </c>
      <c r="H1145" s="120">
        <f ca="1">IF(FilterType="FIR", OFFSET(PRE_CALC!B1093,0,DEC_RATE), C1145)</f>
        <v>-2.1277185862999999E-5</v>
      </c>
    </row>
    <row r="1146" spans="2:8" x14ac:dyDescent="0.2">
      <c r="B1146" s="45">
        <f>IF(FilterType="FIR", IF(Extend_fmod, PRE_CALC!I1094*Fm, PRE_CALC!A1094*Fdata), IF(F_default=1,B1145+(4*Fnotch-0)/8192,B1145+(F_stop-F_start)/8192) )</f>
        <v>34093.750000127999</v>
      </c>
      <c r="C1146" s="39">
        <f t="shared" si="52"/>
        <v>-9.3580465306236385E-2</v>
      </c>
      <c r="D1146" s="84">
        <f ca="1">IF(FilterType="FIR", IF(Extend_fmod=1,OFFSET(PRE_CALC!J1094,0,DEC_RATE), OFFSET(PRE_CALC!B1094,0,DEC_RATE)), C1146)</f>
        <v>-5.2436507199400003E-5</v>
      </c>
      <c r="E1146" s="84">
        <f t="shared" ca="1" si="53"/>
        <v>34093.750000127999</v>
      </c>
      <c r="F1146" s="84">
        <f t="shared" ca="1" si="51"/>
        <v>-5.2436507199400003E-5</v>
      </c>
      <c r="G1146" s="119">
        <f>IF(FilterType="FIR",  PRE_CALC!A1094*Fdata, IF(F_default=1,G1145+(4*Fnotch-0)/8192,G1145+(F_stop-F_start)/8192) )</f>
        <v>34093.750000127999</v>
      </c>
      <c r="H1146" s="120">
        <f ca="1">IF(FilterType="FIR", OFFSET(PRE_CALC!B1094,0,DEC_RATE), C1146)</f>
        <v>-5.2436507199400003E-5</v>
      </c>
    </row>
    <row r="1147" spans="2:8" x14ac:dyDescent="0.2">
      <c r="B1147" s="45">
        <f>IF(FilterType="FIR", IF(Extend_fmod, PRE_CALC!I1095*Fm, PRE_CALC!A1095*Fdata), IF(F_default=1,B1146+(4*Fnotch-0)/8192,B1146+(F_stop-F_start)/8192) )</f>
        <v>34125</v>
      </c>
      <c r="C1147" s="39">
        <f t="shared" si="52"/>
        <v>-9.3752157568041047E-2</v>
      </c>
      <c r="D1147" s="84">
        <f ca="1">IF(FilterType="FIR", IF(Extend_fmod=1,OFFSET(PRE_CALC!J1095,0,DEC_RATE), OFFSET(PRE_CALC!B1095,0,DEC_RATE)), C1147)</f>
        <v>-8.39824767053E-5</v>
      </c>
      <c r="E1147" s="84">
        <f t="shared" ca="1" si="53"/>
        <v>34125</v>
      </c>
      <c r="F1147" s="84">
        <f t="shared" ca="1" si="51"/>
        <v>-8.39824767053E-5</v>
      </c>
      <c r="G1147" s="119">
        <f>IF(FilterType="FIR",  PRE_CALC!A1095*Fdata, IF(F_default=1,G1146+(4*Fnotch-0)/8192,G1146+(F_stop-F_start)/8192) )</f>
        <v>34125</v>
      </c>
      <c r="H1147" s="120">
        <f ca="1">IF(FilterType="FIR", OFFSET(PRE_CALC!B1095,0,DEC_RATE), C1147)</f>
        <v>-8.39824767053E-5</v>
      </c>
    </row>
    <row r="1148" spans="2:8" x14ac:dyDescent="0.2">
      <c r="B1148" s="45">
        <f>IF(FilterType="FIR", IF(Extend_fmod, PRE_CALC!I1096*Fm, PRE_CALC!A1096*Fdata), IF(F_default=1,B1147+(4*Fnotch-0)/8192,B1147+(F_stop-F_start)/8192) )</f>
        <v>34156.249999872001</v>
      </c>
      <c r="C1148" s="39">
        <f t="shared" si="52"/>
        <v>-9.3924007363130391E-2</v>
      </c>
      <c r="D1148" s="84">
        <f ca="1">IF(FilterType="FIR", IF(Extend_fmod=1,OFFSET(PRE_CALC!J1096,0,DEC_RATE), OFFSET(PRE_CALC!B1096,0,DEC_RATE)), C1148)</f>
        <v>-1.15901542719E-4</v>
      </c>
      <c r="E1148" s="84">
        <f t="shared" ca="1" si="53"/>
        <v>34156.249999872001</v>
      </c>
      <c r="F1148" s="84">
        <f t="shared" ca="1" si="51"/>
        <v>-1.15901542719E-4</v>
      </c>
      <c r="G1148" s="119">
        <f>IF(FilterType="FIR",  PRE_CALC!A1096*Fdata, IF(F_default=1,G1147+(4*Fnotch-0)/8192,G1147+(F_stop-F_start)/8192) )</f>
        <v>34156.249999872001</v>
      </c>
      <c r="H1148" s="120">
        <f ca="1">IF(FilterType="FIR", OFFSET(PRE_CALC!B1096,0,DEC_RATE), C1148)</f>
        <v>-1.15901542719E-4</v>
      </c>
    </row>
    <row r="1149" spans="2:8" x14ac:dyDescent="0.2">
      <c r="B1149" s="45">
        <f>IF(FilterType="FIR", IF(Extend_fmod, PRE_CALC!I1097*Fm, PRE_CALC!A1097*Fdata), IF(F_default=1,B1148+(4*Fnotch-0)/8192,B1148+(F_stop-F_start)/8192) )</f>
        <v>34187.5</v>
      </c>
      <c r="C1149" s="39">
        <f t="shared" si="52"/>
        <v>-9.4096014693530169E-2</v>
      </c>
      <c r="D1149" s="84">
        <f ca="1">IF(FilterType="FIR", IF(Extend_fmod=1,OFFSET(PRE_CALC!J1097,0,DEC_RATE), OFFSET(PRE_CALC!B1097,0,DEC_RATE)), C1149)</f>
        <v>-1.4817998941900001E-4</v>
      </c>
      <c r="E1149" s="84">
        <f t="shared" ca="1" si="53"/>
        <v>34187.5</v>
      </c>
      <c r="F1149" s="84">
        <f t="shared" ca="1" si="51"/>
        <v>-1.4817998941900001E-4</v>
      </c>
      <c r="G1149" s="119">
        <f>IF(FilterType="FIR",  PRE_CALC!A1097*Fdata, IF(F_default=1,G1148+(4*Fnotch-0)/8192,G1148+(F_stop-F_start)/8192) )</f>
        <v>34187.5</v>
      </c>
      <c r="H1149" s="120">
        <f ca="1">IF(FilterType="FIR", OFFSET(PRE_CALC!B1097,0,DEC_RATE), C1149)</f>
        <v>-1.4817998941900001E-4</v>
      </c>
    </row>
    <row r="1150" spans="2:8" x14ac:dyDescent="0.2">
      <c r="B1150" s="45">
        <f>IF(FilterType="FIR", IF(Extend_fmod, PRE_CALC!I1098*Fm, PRE_CALC!A1098*Fdata), IF(F_default=1,B1149+(4*Fnotch-0)/8192,B1149+(F_stop-F_start)/8192) )</f>
        <v>34218.750000127999</v>
      </c>
      <c r="C1150" s="39">
        <f t="shared" si="52"/>
        <v>-9.4268179558481546E-2</v>
      </c>
      <c r="D1150" s="84">
        <f ca="1">IF(FilterType="FIR", IF(Extend_fmod=1,OFFSET(PRE_CALC!J1098,0,DEC_RATE), OFFSET(PRE_CALC!B1098,0,DEC_RATE)), C1150)</f>
        <v>-1.8080394285E-4</v>
      </c>
      <c r="E1150" s="84">
        <f t="shared" ca="1" si="53"/>
        <v>34218.750000127999</v>
      </c>
      <c r="F1150" s="84">
        <f t="shared" ca="1" si="51"/>
        <v>-1.8080394285E-4</v>
      </c>
      <c r="G1150" s="119">
        <f>IF(FilterType="FIR",  PRE_CALC!A1098*Fdata, IF(F_default=1,G1149+(4*Fnotch-0)/8192,G1149+(F_stop-F_start)/8192) )</f>
        <v>34218.750000127999</v>
      </c>
      <c r="H1150" s="120">
        <f ca="1">IF(FilterType="FIR", OFFSET(PRE_CALC!B1098,0,DEC_RATE), C1150)</f>
        <v>-1.8080394285E-4</v>
      </c>
    </row>
    <row r="1151" spans="2:8" x14ac:dyDescent="0.2">
      <c r="B1151" s="45">
        <f>IF(FilterType="FIR", IF(Extend_fmod, PRE_CALC!I1099*Fm, PRE_CALC!A1099*Fdata), IF(F_default=1,B1150+(4*Fnotch-0)/8192,B1150+(F_stop-F_start)/8192) )</f>
        <v>34250</v>
      </c>
      <c r="C1151" s="39">
        <f t="shared" si="52"/>
        <v>-9.4440501957236744E-2</v>
      </c>
      <c r="D1151" s="84">
        <f ca="1">IF(FilterType="FIR", IF(Extend_fmod=1,OFFSET(PRE_CALC!J1099,0,DEC_RATE), OFFSET(PRE_CALC!B1099,0,DEC_RATE)), C1151)</f>
        <v>-2.1375937699800001E-4</v>
      </c>
      <c r="E1151" s="84">
        <f t="shared" ca="1" si="53"/>
        <v>34250</v>
      </c>
      <c r="F1151" s="84">
        <f t="shared" ca="1" si="51"/>
        <v>-2.1375937699800001E-4</v>
      </c>
      <c r="G1151" s="119">
        <f>IF(FilterType="FIR",  PRE_CALC!A1099*Fdata, IF(F_default=1,G1150+(4*Fnotch-0)/8192,G1150+(F_stop-F_start)/8192) )</f>
        <v>34250</v>
      </c>
      <c r="H1151" s="120">
        <f ca="1">IF(FilterType="FIR", OFFSET(PRE_CALC!B1099,0,DEC_RATE), C1151)</f>
        <v>-2.1375937699800001E-4</v>
      </c>
    </row>
    <row r="1152" spans="2:8" x14ac:dyDescent="0.2">
      <c r="B1152" s="45">
        <f>IF(FilterType="FIR", IF(Extend_fmod, PRE_CALC!I1100*Fm, PRE_CALC!A1100*Fdata), IF(F_default=1,B1151+(4*Fnotch-0)/8192,B1151+(F_stop-F_start)/8192) )</f>
        <v>34281.249999872001</v>
      </c>
      <c r="C1152" s="39">
        <f t="shared" si="52"/>
        <v>-9.4612981891822878E-2</v>
      </c>
      <c r="D1152" s="84">
        <f ca="1">IF(FilterType="FIR", IF(Extend_fmod=1,OFFSET(PRE_CALC!J1100,0,DEC_RATE), OFFSET(PRE_CALC!B1100,0,DEC_RATE)), C1152)</f>
        <v>-2.4703211995000002E-4</v>
      </c>
      <c r="E1152" s="84">
        <f t="shared" ca="1" si="53"/>
        <v>34281.249999872001</v>
      </c>
      <c r="F1152" s="84">
        <f t="shared" ca="1" si="51"/>
        <v>-2.4703211995000002E-4</v>
      </c>
      <c r="G1152" s="119">
        <f>IF(FilterType="FIR",  PRE_CALC!A1100*Fdata, IF(F_default=1,G1151+(4*Fnotch-0)/8192,G1151+(F_stop-F_start)/8192) )</f>
        <v>34281.249999872001</v>
      </c>
      <c r="H1152" s="120">
        <f ca="1">IF(FilterType="FIR", OFFSET(PRE_CALC!B1100,0,DEC_RATE), C1152)</f>
        <v>-2.4703211995000002E-4</v>
      </c>
    </row>
    <row r="1153" spans="2:8" x14ac:dyDescent="0.2">
      <c r="B1153" s="45">
        <f>IF(FilterType="FIR", IF(Extend_fmod, PRE_CALC!I1101*Fm, PRE_CALC!A1101*Fdata), IF(F_default=1,B1152+(4*Fnotch-0)/8192,B1152+(F_stop-F_start)/8192) )</f>
        <v>34312.5</v>
      </c>
      <c r="C1153" s="39">
        <f t="shared" si="52"/>
        <v>-9.4785619364330026E-2</v>
      </c>
      <c r="D1153" s="84">
        <f ca="1">IF(FilterType="FIR", IF(Extend_fmod=1,OFFSET(PRE_CALC!J1101,0,DEC_RATE), OFFSET(PRE_CALC!B1101,0,DEC_RATE)), C1153)</f>
        <v>-2.8060786011099999E-4</v>
      </c>
      <c r="E1153" s="84">
        <f t="shared" ca="1" si="53"/>
        <v>34312.5</v>
      </c>
      <c r="F1153" s="84">
        <f t="shared" ca="1" si="51"/>
        <v>-2.8060786011099999E-4</v>
      </c>
      <c r="G1153" s="119">
        <f>IF(FilterType="FIR",  PRE_CALC!A1101*Fdata, IF(F_default=1,G1152+(4*Fnotch-0)/8192,G1152+(F_stop-F_start)/8192) )</f>
        <v>34312.5</v>
      </c>
      <c r="H1153" s="120">
        <f ca="1">IF(FilterType="FIR", OFFSET(PRE_CALC!B1101,0,DEC_RATE), C1153)</f>
        <v>-2.8060786011099999E-4</v>
      </c>
    </row>
    <row r="1154" spans="2:8" x14ac:dyDescent="0.2">
      <c r="B1154" s="45">
        <f>IF(FilterType="FIR", IF(Extend_fmod, PRE_CALC!I1102*Fm, PRE_CALC!A1102*Fdata), IF(F_default=1,B1153+(4*Fnotch-0)/8192,B1153+(F_stop-F_start)/8192) )</f>
        <v>34343.750000127999</v>
      </c>
      <c r="C1154" s="39">
        <f t="shared" si="52"/>
        <v>-9.495841437397276E-2</v>
      </c>
      <c r="D1154" s="84">
        <f ca="1">IF(FilterType="FIR", IF(Extend_fmod=1,OFFSET(PRE_CALC!J1102,0,DEC_RATE), OFFSET(PRE_CALC!B1102,0,DEC_RATE)), C1154)</f>
        <v>-3.1447215248099999E-4</v>
      </c>
      <c r="E1154" s="84">
        <f t="shared" ca="1" si="53"/>
        <v>34343.750000127999</v>
      </c>
      <c r="F1154" s="84">
        <f t="shared" ca="1" si="51"/>
        <v>-3.1447215248099999E-4</v>
      </c>
      <c r="G1154" s="119">
        <f>IF(FilterType="FIR",  PRE_CALC!A1102*Fdata, IF(F_default=1,G1153+(4*Fnotch-0)/8192,G1153+(F_stop-F_start)/8192) )</f>
        <v>34343.750000127999</v>
      </c>
      <c r="H1154" s="120">
        <f ca="1">IF(FilterType="FIR", OFFSET(PRE_CALC!B1102,0,DEC_RATE), C1154)</f>
        <v>-3.1447215248099999E-4</v>
      </c>
    </row>
    <row r="1155" spans="2:8" x14ac:dyDescent="0.2">
      <c r="B1155" s="45">
        <f>IF(FilterType="FIR", IF(Extend_fmod, PRE_CALC!I1103*Fm, PRE_CALC!A1103*Fdata), IF(F_default=1,B1154+(4*Fnotch-0)/8192,B1154+(F_stop-F_start)/8192) )</f>
        <v>34375</v>
      </c>
      <c r="C1155" s="39">
        <f t="shared" si="52"/>
        <v>-9.5131366919975785E-2</v>
      </c>
      <c r="D1155" s="84">
        <f ca="1">IF(FilterType="FIR", IF(Extend_fmod=1,OFFSET(PRE_CALC!J1103,0,DEC_RATE), OFFSET(PRE_CALC!B1103,0,DEC_RATE)), C1155)</f>
        <v>-3.4861042499300001E-4</v>
      </c>
      <c r="E1155" s="84">
        <f t="shared" ca="1" si="53"/>
        <v>34375</v>
      </c>
      <c r="F1155" s="84">
        <f t="shared" ca="1" si="51"/>
        <v>-3.4861042499300001E-4</v>
      </c>
      <c r="G1155" s="119">
        <f>IF(FilterType="FIR",  PRE_CALC!A1103*Fdata, IF(F_default=1,G1154+(4*Fnotch-0)/8192,G1154+(F_stop-F_start)/8192) )</f>
        <v>34375</v>
      </c>
      <c r="H1155" s="120">
        <f ca="1">IF(FilterType="FIR", OFFSET(PRE_CALC!B1103,0,DEC_RATE), C1155)</f>
        <v>-3.4861042499300001E-4</v>
      </c>
    </row>
    <row r="1156" spans="2:8" x14ac:dyDescent="0.2">
      <c r="B1156" s="45">
        <f>IF(FilterType="FIR", IF(Extend_fmod, PRE_CALC!I1104*Fm, PRE_CALC!A1104*Fdata), IF(F_default=1,B1155+(4*Fnotch-0)/8192,B1155+(F_stop-F_start)/8192) )</f>
        <v>34406.249999872001</v>
      </c>
      <c r="C1156" s="39">
        <f t="shared" si="52"/>
        <v>-9.5304477004420768E-2</v>
      </c>
      <c r="D1156" s="84">
        <f ca="1">IF(FilterType="FIR", IF(Extend_fmod=1,OFFSET(PRE_CALC!J1104,0,DEC_RATE), OFFSET(PRE_CALC!B1104,0,DEC_RATE)), C1156)</f>
        <v>-3.8300798491299999E-4</v>
      </c>
      <c r="E1156" s="84">
        <f t="shared" ca="1" si="53"/>
        <v>34406.249999872001</v>
      </c>
      <c r="F1156" s="84">
        <f t="shared" ca="1" si="51"/>
        <v>-3.8300798491299999E-4</v>
      </c>
      <c r="G1156" s="119">
        <f>IF(FilterType="FIR",  PRE_CALC!A1104*Fdata, IF(F_default=1,G1155+(4*Fnotch-0)/8192,G1155+(F_stop-F_start)/8192) )</f>
        <v>34406.249999872001</v>
      </c>
      <c r="H1156" s="120">
        <f ca="1">IF(FilterType="FIR", OFFSET(PRE_CALC!B1104,0,DEC_RATE), C1156)</f>
        <v>-3.8300798491299999E-4</v>
      </c>
    </row>
    <row r="1157" spans="2:8" x14ac:dyDescent="0.2">
      <c r="B1157" s="45">
        <f>IF(FilterType="FIR", IF(Extend_fmod, PRE_CALC!I1105*Fm, PRE_CALC!A1105*Fdata), IF(F_default=1,B1156+(4*Fnotch-0)/8192,B1156+(F_stop-F_start)/8192) )</f>
        <v>34437.5</v>
      </c>
      <c r="C1157" s="39">
        <f t="shared" si="52"/>
        <v>-9.5477744629368505E-2</v>
      </c>
      <c r="D1157" s="84">
        <f ca="1">IF(FilterType="FIR", IF(Extend_fmod=1,OFFSET(PRE_CALC!J1105,0,DEC_RATE), OFFSET(PRE_CALC!B1105,0,DEC_RATE)), C1157)</f>
        <v>-4.1765002528799998E-4</v>
      </c>
      <c r="E1157" s="84">
        <f t="shared" ca="1" si="53"/>
        <v>34437.5</v>
      </c>
      <c r="F1157" s="84">
        <f t="shared" ca="1" si="51"/>
        <v>-4.1765002528799998E-4</v>
      </c>
      <c r="G1157" s="119">
        <f>IF(FilterType="FIR",  PRE_CALC!A1105*Fdata, IF(F_default=1,G1156+(4*Fnotch-0)/8192,G1156+(F_stop-F_start)/8192) )</f>
        <v>34437.5</v>
      </c>
      <c r="H1157" s="120">
        <f ca="1">IF(FilterType="FIR", OFFSET(PRE_CALC!B1105,0,DEC_RATE), C1157)</f>
        <v>-4.1765002528799998E-4</v>
      </c>
    </row>
    <row r="1158" spans="2:8" x14ac:dyDescent="0.2">
      <c r="B1158" s="45">
        <f>IF(FilterType="FIR", IF(Extend_fmod, PRE_CALC!I1106*Fm, PRE_CALC!A1106*Fdata), IF(F_default=1,B1157+(4*Fnotch-0)/8192,B1157+(F_stop-F_start)/8192) )</f>
        <v>34468.750000127999</v>
      </c>
      <c r="C1158" s="39">
        <f t="shared" si="52"/>
        <v>-9.5651169794042076E-2</v>
      </c>
      <c r="D1158" s="84">
        <f ca="1">IF(FilterType="FIR", IF(Extend_fmod=1,OFFSET(PRE_CALC!J1106,0,DEC_RATE), OFFSET(PRE_CALC!B1106,0,DEC_RATE)), C1158)</f>
        <v>-4.5252163144599998E-4</v>
      </c>
      <c r="E1158" s="84">
        <f t="shared" ca="1" si="53"/>
        <v>34468.750000127999</v>
      </c>
      <c r="F1158" s="84">
        <f t="shared" ca="1" si="51"/>
        <v>-4.5252163144599998E-4</v>
      </c>
      <c r="G1158" s="119">
        <f>IF(FilterType="FIR",  PRE_CALC!A1106*Fdata, IF(F_default=1,G1157+(4*Fnotch-0)/8192,G1157+(F_stop-F_start)/8192) )</f>
        <v>34468.750000127999</v>
      </c>
      <c r="H1158" s="120">
        <f ca="1">IF(FilterType="FIR", OFFSET(PRE_CALC!B1106,0,DEC_RATE), C1158)</f>
        <v>-4.5252163144599998E-4</v>
      </c>
    </row>
    <row r="1159" spans="2:8" x14ac:dyDescent="0.2">
      <c r="B1159" s="45">
        <f>IF(FilterType="FIR", IF(Extend_fmod, PRE_CALC!I1107*Fm, PRE_CALC!A1107*Fdata), IF(F_default=1,B1158+(4*Fnotch-0)/8192,B1158+(F_stop-F_start)/8192) )</f>
        <v>34500</v>
      </c>
      <c r="C1159" s="39">
        <f t="shared" si="52"/>
        <v>-9.5824752497672749E-2</v>
      </c>
      <c r="D1159" s="84">
        <f ca="1">IF(FilterType="FIR", IF(Extend_fmod=1,OFFSET(PRE_CALC!J1107,0,DEC_RATE), OFFSET(PRE_CALC!B1107,0,DEC_RATE)), C1159)</f>
        <v>-4.8760778754299998E-4</v>
      </c>
      <c r="E1159" s="84">
        <f t="shared" ca="1" si="53"/>
        <v>34500</v>
      </c>
      <c r="F1159" s="84">
        <f t="shared" ca="1" si="51"/>
        <v>-4.8760778754299998E-4</v>
      </c>
      <c r="G1159" s="119">
        <f>IF(FilterType="FIR",  PRE_CALC!A1107*Fdata, IF(F_default=1,G1158+(4*Fnotch-0)/8192,G1158+(F_stop-F_start)/8192) )</f>
        <v>34500</v>
      </c>
      <c r="H1159" s="120">
        <f ca="1">IF(FilterType="FIR", OFFSET(PRE_CALC!B1107,0,DEC_RATE), C1159)</f>
        <v>-4.8760778754299998E-4</v>
      </c>
    </row>
    <row r="1160" spans="2:8" x14ac:dyDescent="0.2">
      <c r="B1160" s="45">
        <f>IF(FilterType="FIR", IF(Extend_fmod, PRE_CALC!I1108*Fm, PRE_CALC!A1108*Fdata), IF(F_default=1,B1159+(4*Fnotch-0)/8192,B1159+(F_stop-F_start)/8192) )</f>
        <v>34531.249999872001</v>
      </c>
      <c r="C1160" s="39">
        <f t="shared" si="52"/>
        <v>-9.5998492742342151E-2</v>
      </c>
      <c r="D1160" s="84">
        <f ca="1">IF(FilterType="FIR", IF(Extend_fmod=1,OFFSET(PRE_CALC!J1108,0,DEC_RATE), OFFSET(PRE_CALC!B1108,0,DEC_RATE)), C1160)</f>
        <v>-5.2289338316200004E-4</v>
      </c>
      <c r="E1160" s="84">
        <f t="shared" ca="1" si="53"/>
        <v>34531.249999872001</v>
      </c>
      <c r="F1160" s="84">
        <f t="shared" ca="1" si="51"/>
        <v>-5.2289338316200004E-4</v>
      </c>
      <c r="G1160" s="119">
        <f>IF(FilterType="FIR",  PRE_CALC!A1108*Fdata, IF(F_default=1,G1159+(4*Fnotch-0)/8192,G1159+(F_stop-F_start)/8192) )</f>
        <v>34531.249999872001</v>
      </c>
      <c r="H1160" s="120">
        <f ca="1">IF(FilterType="FIR", OFFSET(PRE_CALC!B1108,0,DEC_RATE), C1160)</f>
        <v>-5.2289338316200004E-4</v>
      </c>
    </row>
    <row r="1161" spans="2:8" x14ac:dyDescent="0.2">
      <c r="B1161" s="45">
        <f>IF(FilterType="FIR", IF(Extend_fmod, PRE_CALC!I1109*Fm, PRE_CALC!A1109*Fdata), IF(F_default=1,B1160+(4*Fnotch-0)/8192,B1160+(F_stop-F_start)/8192) )</f>
        <v>34562.5</v>
      </c>
      <c r="C1161" s="39">
        <f t="shared" si="52"/>
        <v>-9.6172390530107149E-2</v>
      </c>
      <c r="D1161" s="84">
        <f ca="1">IF(FilterType="FIR", IF(Extend_fmod=1,OFFSET(PRE_CALC!J1109,0,DEC_RATE), OFFSET(PRE_CALC!B1109,0,DEC_RATE)), C1161)</f>
        <v>-5.5836321994E-4</v>
      </c>
      <c r="E1161" s="84">
        <f t="shared" ca="1" si="53"/>
        <v>34562.5</v>
      </c>
      <c r="F1161" s="84">
        <f t="shared" ca="1" si="51"/>
        <v>-5.5836321994E-4</v>
      </c>
      <c r="G1161" s="119">
        <f>IF(FilterType="FIR",  PRE_CALC!A1109*Fdata, IF(F_default=1,G1160+(4*Fnotch-0)/8192,G1160+(F_stop-F_start)/8192) )</f>
        <v>34562.5</v>
      </c>
      <c r="H1161" s="120">
        <f ca="1">IF(FilterType="FIR", OFFSET(PRE_CALC!B1109,0,DEC_RATE), C1161)</f>
        <v>-5.5836321994E-4</v>
      </c>
    </row>
    <row r="1162" spans="2:8" x14ac:dyDescent="0.2">
      <c r="B1162" s="45">
        <f>IF(FilterType="FIR", IF(Extend_fmod, PRE_CALC!I1110*Fm, PRE_CALC!A1110*Fdata), IF(F_default=1,B1161+(4*Fnotch-0)/8192,B1161+(F_stop-F_start)/8192) )</f>
        <v>34593.750000127999</v>
      </c>
      <c r="C1162" s="39">
        <f t="shared" si="52"/>
        <v>-9.6346445860212016E-2</v>
      </c>
      <c r="D1162" s="84">
        <f ca="1">IF(FilterType="FIR", IF(Extend_fmod=1,OFFSET(PRE_CALC!J1110,0,DEC_RATE), OFFSET(PRE_CALC!B1110,0,DEC_RATE)), C1162)</f>
        <v>-5.9400201826000001E-4</v>
      </c>
      <c r="E1162" s="84">
        <f t="shared" ca="1" si="53"/>
        <v>34593.750000127999</v>
      </c>
      <c r="F1162" s="84">
        <f t="shared" ca="1" si="51"/>
        <v>-5.9400201826000001E-4</v>
      </c>
      <c r="G1162" s="119">
        <f>IF(FilterType="FIR",  PRE_CALC!A1110*Fdata, IF(F_default=1,G1161+(4*Fnotch-0)/8192,G1161+(F_stop-F_start)/8192) )</f>
        <v>34593.750000127999</v>
      </c>
      <c r="H1162" s="120">
        <f ca="1">IF(FilterType="FIR", OFFSET(PRE_CALC!B1110,0,DEC_RATE), C1162)</f>
        <v>-5.9400201826000001E-4</v>
      </c>
    </row>
    <row r="1163" spans="2:8" x14ac:dyDescent="0.2">
      <c r="B1163" s="45">
        <f>IF(FilterType="FIR", IF(Extend_fmod, PRE_CALC!I1111*Fm, PRE_CALC!A1111*Fdata), IF(F_default=1,B1162+(4*Fnotch-0)/8192,B1162+(F_stop-F_start)/8192) )</f>
        <v>34625</v>
      </c>
      <c r="C1163" s="39">
        <f t="shared" si="52"/>
        <v>-9.6520658731861372E-2</v>
      </c>
      <c r="D1163" s="84">
        <f ca="1">IF(FilterType="FIR", IF(Extend_fmod=1,OFFSET(PRE_CALC!J1111,0,DEC_RATE), OFFSET(PRE_CALC!B1111,0,DEC_RATE)), C1163)</f>
        <v>-6.2979442394399995E-4</v>
      </c>
      <c r="E1163" s="84">
        <f t="shared" ca="1" si="53"/>
        <v>34625</v>
      </c>
      <c r="F1163" s="84">
        <f t="shared" ca="1" si="51"/>
        <v>-6.2979442394399995E-4</v>
      </c>
      <c r="G1163" s="119">
        <f>IF(FilterType="FIR",  PRE_CALC!A1111*Fdata, IF(F_default=1,G1162+(4*Fnotch-0)/8192,G1162+(F_stop-F_start)/8192) )</f>
        <v>34625</v>
      </c>
      <c r="H1163" s="120">
        <f ca="1">IF(FilterType="FIR", OFFSET(PRE_CALC!B1111,0,DEC_RATE), C1163)</f>
        <v>-6.2979442394399995E-4</v>
      </c>
    </row>
    <row r="1164" spans="2:8" x14ac:dyDescent="0.2">
      <c r="B1164" s="45">
        <f>IF(FilterType="FIR", IF(Extend_fmod, PRE_CALC!I1112*Fm, PRE_CALC!A1112*Fdata), IF(F_default=1,B1163+(4*Fnotch-0)/8192,B1163+(F_stop-F_start)/8192) )</f>
        <v>34656.249999872001</v>
      </c>
      <c r="C1164" s="39">
        <f t="shared" si="52"/>
        <v>-9.6695029147161202E-2</v>
      </c>
      <c r="D1164" s="84">
        <f ca="1">IF(FilterType="FIR", IF(Extend_fmod=1,OFFSET(PRE_CALC!J1112,0,DEC_RATE), OFFSET(PRE_CALC!B1112,0,DEC_RATE)), C1164)</f>
        <v>-6.6572501501500003E-4</v>
      </c>
      <c r="E1164" s="84">
        <f t="shared" ca="1" si="53"/>
        <v>34656.249999872001</v>
      </c>
      <c r="F1164" s="84">
        <f t="shared" ca="1" si="51"/>
        <v>-6.6572501501500003E-4</v>
      </c>
      <c r="G1164" s="119">
        <f>IF(FilterType="FIR",  PRE_CALC!A1112*Fdata, IF(F_default=1,G1163+(4*Fnotch-0)/8192,G1163+(F_stop-F_start)/8192) )</f>
        <v>34656.249999872001</v>
      </c>
      <c r="H1164" s="120">
        <f ca="1">IF(FilterType="FIR", OFFSET(PRE_CALC!B1112,0,DEC_RATE), C1164)</f>
        <v>-6.6572501501500003E-4</v>
      </c>
    </row>
    <row r="1165" spans="2:8" x14ac:dyDescent="0.2">
      <c r="B1165" s="45">
        <f>IF(FilterType="FIR", IF(Extend_fmod, PRE_CALC!I1113*Fm, PRE_CALC!A1113*Fdata), IF(F_default=1,B1164+(4*Fnotch-0)/8192,B1164+(F_stop-F_start)/8192) )</f>
        <v>34687.5</v>
      </c>
      <c r="C1165" s="39">
        <f t="shared" si="52"/>
        <v>-9.6869557108168317E-2</v>
      </c>
      <c r="D1165" s="84">
        <f ca="1">IF(FilterType="FIR", IF(Extend_fmod=1,OFFSET(PRE_CALC!J1113,0,DEC_RATE), OFFSET(PRE_CALC!B1113,0,DEC_RATE)), C1165)</f>
        <v>-7.0177830846499998E-4</v>
      </c>
      <c r="E1165" s="84">
        <f t="shared" ca="1" si="53"/>
        <v>34687.5</v>
      </c>
      <c r="F1165" s="84">
        <f t="shared" ca="1" si="51"/>
        <v>-7.0177830846499998E-4</v>
      </c>
      <c r="G1165" s="119">
        <f>IF(FilterType="FIR",  PRE_CALC!A1113*Fdata, IF(F_default=1,G1164+(4*Fnotch-0)/8192,G1164+(F_stop-F_start)/8192) )</f>
        <v>34687.5</v>
      </c>
      <c r="H1165" s="120">
        <f ca="1">IF(FilterType="FIR", OFFSET(PRE_CALC!B1113,0,DEC_RATE), C1165)</f>
        <v>-7.0177830846499998E-4</v>
      </c>
    </row>
    <row r="1166" spans="2:8" x14ac:dyDescent="0.2">
      <c r="B1166" s="45">
        <f>IF(FilterType="FIR", IF(Extend_fmod, PRE_CALC!I1114*Fm, PRE_CALC!A1114*Fdata), IF(F_default=1,B1165+(4*Fnotch-0)/8192,B1165+(F_stop-F_start)/8192) )</f>
        <v>34718.750000127999</v>
      </c>
      <c r="C1166" s="39">
        <f t="shared" si="52"/>
        <v>-9.7044242614121798E-2</v>
      </c>
      <c r="D1166" s="84">
        <f ca="1">IF(FilterType="FIR", IF(Extend_fmod=1,OFFSET(PRE_CALC!J1114,0,DEC_RATE), OFFSET(PRE_CALC!B1114,0,DEC_RATE)), C1166)</f>
        <v>-7.3793876705999998E-4</v>
      </c>
      <c r="E1166" s="84">
        <f t="shared" ca="1" si="53"/>
        <v>34718.750000127999</v>
      </c>
      <c r="F1166" s="84">
        <f t="shared" ca="1" si="51"/>
        <v>-7.3793876705999998E-4</v>
      </c>
      <c r="G1166" s="119">
        <f>IF(FilterType="FIR",  PRE_CALC!A1114*Fdata, IF(F_default=1,G1165+(4*Fnotch-0)/8192,G1165+(F_stop-F_start)/8192) )</f>
        <v>34718.750000127999</v>
      </c>
      <c r="H1166" s="120">
        <f ca="1">IF(FilterType="FIR", OFFSET(PRE_CALC!B1114,0,DEC_RATE), C1166)</f>
        <v>-7.3793876705999998E-4</v>
      </c>
    </row>
    <row r="1167" spans="2:8" x14ac:dyDescent="0.2">
      <c r="B1167" s="45">
        <f>IF(FilterType="FIR", IF(Extend_fmod, PRE_CALC!I1115*Fm, PRE_CALC!A1115*Fdata), IF(F_default=1,B1166+(4*Fnotch-0)/8192,B1166+(F_stop-F_start)/8192) )</f>
        <v>34750</v>
      </c>
      <c r="C1167" s="39">
        <f t="shared" si="52"/>
        <v>-9.7219085664235788E-2</v>
      </c>
      <c r="D1167" s="84">
        <f ca="1">IF(FilterType="FIR", IF(Extend_fmod=1,OFFSET(PRE_CALC!J1115,0,DEC_RATE), OFFSET(PRE_CALC!B1115,0,DEC_RATE)), C1167)</f>
        <v>-7.7419080617300001E-4</v>
      </c>
      <c r="E1167" s="84">
        <f t="shared" ca="1" si="53"/>
        <v>34750</v>
      </c>
      <c r="F1167" s="84">
        <f t="shared" ca="1" si="51"/>
        <v>-7.7419080617300001E-4</v>
      </c>
      <c r="G1167" s="119">
        <f>IF(FilterType="FIR",  PRE_CALC!A1115*Fdata, IF(F_default=1,G1166+(4*Fnotch-0)/8192,G1166+(F_stop-F_start)/8192) )</f>
        <v>34750</v>
      </c>
      <c r="H1167" s="120">
        <f ca="1">IF(FilterType="FIR", OFFSET(PRE_CALC!B1115,0,DEC_RATE), C1167)</f>
        <v>-7.7419080617300001E-4</v>
      </c>
    </row>
    <row r="1168" spans="2:8" x14ac:dyDescent="0.2">
      <c r="B1168" s="45">
        <f>IF(FilterType="FIR", IF(Extend_fmod, PRE_CALC!I1116*Fm, PRE_CALC!A1116*Fdata), IF(F_default=1,B1167+(4*Fnotch-0)/8192,B1167+(F_stop-F_start)/8192) )</f>
        <v>34781.249999872001</v>
      </c>
      <c r="C1168" s="39">
        <f t="shared" si="52"/>
        <v>-9.7394086260603502E-2</v>
      </c>
      <c r="D1168" s="84">
        <f ca="1">IF(FilterType="FIR", IF(Extend_fmod=1,OFFSET(PRE_CALC!J1116,0,DEC_RATE), OFFSET(PRE_CALC!B1116,0,DEC_RATE)), C1168)</f>
        <v>-8.1051880063599997E-4</v>
      </c>
      <c r="E1168" s="84">
        <f t="shared" ca="1" si="53"/>
        <v>34781.249999872001</v>
      </c>
      <c r="F1168" s="84">
        <f t="shared" ca="1" si="51"/>
        <v>-8.1051880063599997E-4</v>
      </c>
      <c r="G1168" s="119">
        <f>IF(FilterType="FIR",  PRE_CALC!A1116*Fdata, IF(F_default=1,G1167+(4*Fnotch-0)/8192,G1167+(F_stop-F_start)/8192) )</f>
        <v>34781.249999872001</v>
      </c>
      <c r="H1168" s="120">
        <f ca="1">IF(FilterType="FIR", OFFSET(PRE_CALC!B1116,0,DEC_RATE), C1168)</f>
        <v>-8.1051880063599997E-4</v>
      </c>
    </row>
    <row r="1169" spans="2:8" x14ac:dyDescent="0.2">
      <c r="B1169" s="45">
        <f>IF(FilterType="FIR", IF(Extend_fmod, PRE_CALC!I1117*Fm, PRE_CALC!A1117*Fdata), IF(F_default=1,B1168+(4*Fnotch-0)/8192,B1168+(F_stop-F_start)/8192) )</f>
        <v>34812.5</v>
      </c>
      <c r="C1169" s="39">
        <f t="shared" si="52"/>
        <v>-9.7569244405315822E-2</v>
      </c>
      <c r="D1169" s="84">
        <f ca="1">IF(FilterType="FIR", IF(Extend_fmod=1,OFFSET(PRE_CALC!J1117,0,DEC_RATE), OFFSET(PRE_CALC!B1117,0,DEC_RATE)), C1169)</f>
        <v>-8.4690709159699999E-4</v>
      </c>
      <c r="E1169" s="84">
        <f t="shared" ca="1" si="53"/>
        <v>34812.5</v>
      </c>
      <c r="F1169" s="84">
        <f t="shared" ca="1" si="51"/>
        <v>-8.4690709159699999E-4</v>
      </c>
      <c r="G1169" s="119">
        <f>IF(FilterType="FIR",  PRE_CALC!A1117*Fdata, IF(F_default=1,G1168+(4*Fnotch-0)/8192,G1168+(F_stop-F_start)/8192) )</f>
        <v>34812.5</v>
      </c>
      <c r="H1169" s="120">
        <f ca="1">IF(FilterType="FIR", OFFSET(PRE_CALC!B1117,0,DEC_RATE), C1169)</f>
        <v>-8.4690709159699999E-4</v>
      </c>
    </row>
    <row r="1170" spans="2:8" x14ac:dyDescent="0.2">
      <c r="B1170" s="45">
        <f>IF(FilterType="FIR", IF(Extend_fmod, PRE_CALC!I1118*Fm, PRE_CALC!A1118*Fdata), IF(F_default=1,B1169+(4*Fnotch-0)/8192,B1169+(F_stop-F_start)/8192) )</f>
        <v>34843.750000127999</v>
      </c>
      <c r="C1170" s="39">
        <f t="shared" si="52"/>
        <v>-9.7744560097588126E-2</v>
      </c>
      <c r="D1170" s="84">
        <f ca="1">IF(FilterType="FIR", IF(Extend_fmod=1,OFFSET(PRE_CALC!J1118,0,DEC_RATE), OFFSET(PRE_CALC!B1118,0,DEC_RATE)), C1170)</f>
        <v>-8.8333999342300002E-4</v>
      </c>
      <c r="E1170" s="84">
        <f t="shared" ca="1" si="53"/>
        <v>34843.750000127999</v>
      </c>
      <c r="F1170" s="84">
        <f t="shared" ca="1" si="51"/>
        <v>-8.8333999342300002E-4</v>
      </c>
      <c r="G1170" s="119">
        <f>IF(FilterType="FIR",  PRE_CALC!A1118*Fdata, IF(F_default=1,G1169+(4*Fnotch-0)/8192,G1169+(F_stop-F_start)/8192) )</f>
        <v>34843.750000127999</v>
      </c>
      <c r="H1170" s="120">
        <f ca="1">IF(FilterType="FIR", OFFSET(PRE_CALC!B1118,0,DEC_RATE), C1170)</f>
        <v>-8.8333999342300002E-4</v>
      </c>
    </row>
    <row r="1171" spans="2:8" x14ac:dyDescent="0.2">
      <c r="B1171" s="45">
        <f>IF(FilterType="FIR", IF(Extend_fmod, PRE_CALC!I1119*Fm, PRE_CALC!A1119*Fdata), IF(F_default=1,B1170+(4*Fnotch-0)/8192,B1170+(F_stop-F_start)/8192) )</f>
        <v>34875</v>
      </c>
      <c r="C1171" s="39">
        <f t="shared" si="52"/>
        <v>-9.7920033336645979E-2</v>
      </c>
      <c r="D1171" s="84">
        <f ca="1">IF(FilterType="FIR", IF(Extend_fmod=1,OFFSET(PRE_CALC!J1119,0,DEC_RATE), OFFSET(PRE_CALC!B1119,0,DEC_RATE)), C1171)</f>
        <v>-9.1980180058500003E-4</v>
      </c>
      <c r="E1171" s="84">
        <f t="shared" ca="1" si="53"/>
        <v>34875</v>
      </c>
      <c r="F1171" s="84">
        <f t="shared" ca="1" si="51"/>
        <v>-9.1980180058500003E-4</v>
      </c>
      <c r="G1171" s="119">
        <f>IF(FilterType="FIR",  PRE_CALC!A1119*Fdata, IF(F_default=1,G1170+(4*Fnotch-0)/8192,G1170+(F_stop-F_start)/8192) )</f>
        <v>34875</v>
      </c>
      <c r="H1171" s="120">
        <f ca="1">IF(FilterType="FIR", OFFSET(PRE_CALC!B1119,0,DEC_RATE), C1171)</f>
        <v>-9.1980180058500003E-4</v>
      </c>
    </row>
    <row r="1172" spans="2:8" x14ac:dyDescent="0.2">
      <c r="B1172" s="45">
        <f>IF(FilterType="FIR", IF(Extend_fmod, PRE_CALC!I1120*Fm, PRE_CALC!A1120*Fdata), IF(F_default=1,B1171+(4*Fnotch-0)/8192,B1171+(F_stop-F_start)/8192) )</f>
        <v>34906.249999872001</v>
      </c>
      <c r="C1172" s="39">
        <f t="shared" si="52"/>
        <v>-9.8095664124576654E-2</v>
      </c>
      <c r="D1172" s="84">
        <f ca="1">IF(FilterType="FIR", IF(Extend_fmod=1,OFFSET(PRE_CALC!J1120,0,DEC_RATE), OFFSET(PRE_CALC!B1120,0,DEC_RATE)), C1172)</f>
        <v>-9.5627679457000001E-4</v>
      </c>
      <c r="E1172" s="84">
        <f t="shared" ca="1" si="53"/>
        <v>34906.249999872001</v>
      </c>
      <c r="F1172" s="84">
        <f t="shared" ca="1" si="51"/>
        <v>-9.5627679457000001E-4</v>
      </c>
      <c r="G1172" s="119">
        <f>IF(FilterType="FIR",  PRE_CALC!A1120*Fdata, IF(F_default=1,G1171+(4*Fnotch-0)/8192,G1171+(F_stop-F_start)/8192) )</f>
        <v>34906.249999872001</v>
      </c>
      <c r="H1172" s="120">
        <f ca="1">IF(FilterType="FIR", OFFSET(PRE_CALC!B1120,0,DEC_RATE), C1172)</f>
        <v>-9.5627679457000001E-4</v>
      </c>
    </row>
    <row r="1173" spans="2:8" x14ac:dyDescent="0.2">
      <c r="B1173" s="45">
        <f>IF(FilterType="FIR", IF(Extend_fmod, PRE_CALC!I1121*Fm, PRE_CALC!A1121*Fdata), IF(F_default=1,B1172+(4*Fnotch-0)/8192,B1172+(F_stop-F_start)/8192) )</f>
        <v>34937.5</v>
      </c>
      <c r="C1173" s="39">
        <f t="shared" si="52"/>
        <v>-9.827145246348265E-2</v>
      </c>
      <c r="D1173" s="84">
        <f ca="1">IF(FilterType="FIR", IF(Extend_fmod=1,OFFSET(PRE_CALC!J1121,0,DEC_RATE), OFFSET(PRE_CALC!B1121,0,DEC_RATE)), C1173)</f>
        <v>-9.9274925079399995E-4</v>
      </c>
      <c r="E1173" s="84">
        <f t="shared" ca="1" si="53"/>
        <v>34937.5</v>
      </c>
      <c r="F1173" s="84">
        <f t="shared" ca="1" si="51"/>
        <v>-9.9274925079399995E-4</v>
      </c>
      <c r="G1173" s="119">
        <f>IF(FilterType="FIR",  PRE_CALC!A1121*Fdata, IF(F_default=1,G1172+(4*Fnotch-0)/8192,G1172+(F_stop-F_start)/8192) )</f>
        <v>34937.5</v>
      </c>
      <c r="H1173" s="120">
        <f ca="1">IF(FilterType="FIR", OFFSET(PRE_CALC!B1121,0,DEC_RATE), C1173)</f>
        <v>-9.9274925079399995E-4</v>
      </c>
    </row>
    <row r="1174" spans="2:8" x14ac:dyDescent="0.2">
      <c r="B1174" s="45">
        <f>IF(FilterType="FIR", IF(Extend_fmod, PRE_CALC!I1122*Fm, PRE_CALC!A1122*Fdata), IF(F_default=1,B1173+(4*Fnotch-0)/8192,B1173+(F_stop-F_start)/8192) )</f>
        <v>34968.750000127999</v>
      </c>
      <c r="C1174" s="39">
        <f t="shared" si="52"/>
        <v>-9.8447398352578111E-2</v>
      </c>
      <c r="D1174" s="84">
        <f ca="1">IF(FilterType="FIR", IF(Extend_fmod=1,OFFSET(PRE_CALC!J1122,0,DEC_RATE), OFFSET(PRE_CALC!B1122,0,DEC_RATE)), C1174)</f>
        <v>-1.02920344552E-3</v>
      </c>
      <c r="E1174" s="84">
        <f t="shared" ca="1" si="53"/>
        <v>34968.750000127999</v>
      </c>
      <c r="F1174" s="84">
        <f t="shared" ca="1" si="51"/>
        <v>-1.02920344552E-3</v>
      </c>
      <c r="G1174" s="119">
        <f>IF(FilterType="FIR",  PRE_CALC!A1122*Fdata, IF(F_default=1,G1173+(4*Fnotch-0)/8192,G1173+(F_stop-F_start)/8192) )</f>
        <v>34968.750000127999</v>
      </c>
      <c r="H1174" s="120">
        <f ca="1">IF(FilterType="FIR", OFFSET(PRE_CALC!B1122,0,DEC_RATE), C1174)</f>
        <v>-1.02920344552E-3</v>
      </c>
    </row>
    <row r="1175" spans="2:8" x14ac:dyDescent="0.2">
      <c r="B1175" s="45">
        <f>IF(FilterType="FIR", IF(Extend_fmod, PRE_CALC!I1123*Fm, PRE_CALC!A1123*Fdata), IF(F_default=1,B1174+(4*Fnotch-0)/8192,B1174+(F_stop-F_start)/8192) )</f>
        <v>35000</v>
      </c>
      <c r="C1175" s="39">
        <f t="shared" si="52"/>
        <v>-9.8623501791086296E-2</v>
      </c>
      <c r="D1175" s="84">
        <f ca="1">IF(FilterType="FIR", IF(Extend_fmod=1,OFFSET(PRE_CALC!J1123,0,DEC_RATE), OFFSET(PRE_CALC!B1123,0,DEC_RATE)), C1175)</f>
        <v>-1.06562366277E-3</v>
      </c>
      <c r="E1175" s="84">
        <f t="shared" ca="1" si="53"/>
        <v>35000</v>
      </c>
      <c r="F1175" s="84">
        <f t="shared" ca="1" si="51"/>
        <v>-1.06562366277E-3</v>
      </c>
      <c r="G1175" s="119">
        <f>IF(FilterType="FIR",  PRE_CALC!A1123*Fdata, IF(F_default=1,G1174+(4*Fnotch-0)/8192,G1174+(F_stop-F_start)/8192) )</f>
        <v>35000</v>
      </c>
      <c r="H1175" s="120">
        <f ca="1">IF(FilterType="FIR", OFFSET(PRE_CALC!B1123,0,DEC_RATE), C1175)</f>
        <v>-1.06562366277E-3</v>
      </c>
    </row>
    <row r="1176" spans="2:8" x14ac:dyDescent="0.2">
      <c r="B1176" s="45">
        <f>IF(FilterType="FIR", IF(Extend_fmod, PRE_CALC!I1124*Fm, PRE_CALC!A1124*Fdata), IF(F_default=1,B1175+(4*Fnotch-0)/8192,B1175+(F_stop-F_start)/8192) )</f>
        <v>35031.249999872001</v>
      </c>
      <c r="C1176" s="39">
        <f t="shared" si="52"/>
        <v>-9.8799762781106137E-2</v>
      </c>
      <c r="D1176" s="84">
        <f ca="1">IF(FilterType="FIR", IF(Extend_fmod=1,OFFSET(PRE_CALC!J1124,0,DEC_RATE), OFFSET(PRE_CALC!B1124,0,DEC_RATE)), C1176)</f>
        <v>-1.10199420126E-3</v>
      </c>
      <c r="E1176" s="84">
        <f t="shared" ca="1" si="53"/>
        <v>35031.249999872001</v>
      </c>
      <c r="F1176" s="84">
        <f t="shared" ca="1" si="51"/>
        <v>-1.10199420126E-3</v>
      </c>
      <c r="G1176" s="119">
        <f>IF(FilterType="FIR",  PRE_CALC!A1124*Fdata, IF(F_default=1,G1175+(4*Fnotch-0)/8192,G1175+(F_stop-F_start)/8192) )</f>
        <v>35031.249999872001</v>
      </c>
      <c r="H1176" s="120">
        <f ca="1">IF(FilterType="FIR", OFFSET(PRE_CALC!B1124,0,DEC_RATE), C1176)</f>
        <v>-1.10199420126E-3</v>
      </c>
    </row>
    <row r="1177" spans="2:8" x14ac:dyDescent="0.2">
      <c r="B1177" s="45">
        <f>IF(FilterType="FIR", IF(Extend_fmod, PRE_CALC!I1125*Fm, PRE_CALC!A1125*Fdata), IF(F_default=1,B1176+(4*Fnotch-0)/8192,B1176+(F_stop-F_start)/8192) )</f>
        <v>35062.5</v>
      </c>
      <c r="C1177" s="39">
        <f t="shared" si="52"/>
        <v>-9.8976181324735138E-2</v>
      </c>
      <c r="D1177" s="84">
        <f ca="1">IF(FilterType="FIR", IF(Extend_fmod=1,OFFSET(PRE_CALC!J1125,0,DEC_RATE), OFFSET(PRE_CALC!B1125,0,DEC_RATE)), C1177)</f>
        <v>-1.1382993812799999E-3</v>
      </c>
      <c r="E1177" s="84">
        <f t="shared" ca="1" si="53"/>
        <v>35062.5</v>
      </c>
      <c r="F1177" s="84">
        <f t="shared" ca="1" si="51"/>
        <v>-1.1382993812799999E-3</v>
      </c>
      <c r="G1177" s="119">
        <f>IF(FilterType="FIR",  PRE_CALC!A1125*Fdata, IF(F_default=1,G1176+(4*Fnotch-0)/8192,G1176+(F_stop-F_start)/8192) )</f>
        <v>35062.5</v>
      </c>
      <c r="H1177" s="120">
        <f ca="1">IF(FilterType="FIR", OFFSET(PRE_CALC!B1125,0,DEC_RATE), C1177)</f>
        <v>-1.1382993812799999E-3</v>
      </c>
    </row>
    <row r="1178" spans="2:8" x14ac:dyDescent="0.2">
      <c r="B1178" s="45">
        <f>IF(FilterType="FIR", IF(Extend_fmod, PRE_CALC!I1126*Fm, PRE_CALC!A1126*Fdata), IF(F_default=1,B1177+(4*Fnotch-0)/8192,B1177+(F_stop-F_start)/8192) )</f>
        <v>35093.750000127999</v>
      </c>
      <c r="C1178" s="39">
        <f t="shared" si="52"/>
        <v>-9.9152757421196877E-2</v>
      </c>
      <c r="D1178" s="84">
        <f ca="1">IF(FilterType="FIR", IF(Extend_fmod=1,OFFSET(PRE_CALC!J1126,0,DEC_RATE), OFFSET(PRE_CALC!B1126,0,DEC_RATE)), C1178)</f>
        <v>-1.1745235516199999E-3</v>
      </c>
      <c r="E1178" s="84">
        <f t="shared" ca="1" si="53"/>
        <v>35093.750000127999</v>
      </c>
      <c r="F1178" s="84">
        <f t="shared" ca="1" si="51"/>
        <v>-1.1745235516199999E-3</v>
      </c>
      <c r="G1178" s="119">
        <f>IF(FilterType="FIR",  PRE_CALC!A1126*Fdata, IF(F_default=1,G1177+(4*Fnotch-0)/8192,G1177+(F_stop-F_start)/8192) )</f>
        <v>35093.750000127999</v>
      </c>
      <c r="H1178" s="120">
        <f ca="1">IF(FilterType="FIR", OFFSET(PRE_CALC!B1126,0,DEC_RATE), C1178)</f>
        <v>-1.1745235516199999E-3</v>
      </c>
    </row>
    <row r="1179" spans="2:8" x14ac:dyDescent="0.2">
      <c r="B1179" s="45">
        <f>IF(FilterType="FIR", IF(Extend_fmod, PRE_CALC!I1127*Fm, PRE_CALC!A1127*Fdata), IF(F_default=1,B1178+(4*Fnotch-0)/8192,B1178+(F_stop-F_start)/8192) )</f>
        <v>35125</v>
      </c>
      <c r="C1179" s="39">
        <f t="shared" si="52"/>
        <v>-9.9329491069708481E-2</v>
      </c>
      <c r="D1179" s="84">
        <f ca="1">IF(FilterType="FIR", IF(Extend_fmod=1,OFFSET(PRE_CALC!J1127,0,DEC_RATE), OFFSET(PRE_CALC!B1127,0,DEC_RATE)), C1179)</f>
        <v>-1.21065109646E-3</v>
      </c>
      <c r="E1179" s="84">
        <f t="shared" ca="1" si="53"/>
        <v>35125</v>
      </c>
      <c r="F1179" s="84">
        <f t="shared" ca="1" si="51"/>
        <v>-1.21065109646E-3</v>
      </c>
      <c r="G1179" s="119">
        <f>IF(FilterType="FIR",  PRE_CALC!A1127*Fdata, IF(F_default=1,G1178+(4*Fnotch-0)/8192,G1178+(F_stop-F_start)/8192) )</f>
        <v>35125</v>
      </c>
      <c r="H1179" s="120">
        <f ca="1">IF(FilterType="FIR", OFFSET(PRE_CALC!B1127,0,DEC_RATE), C1179)</f>
        <v>-1.21065109646E-3</v>
      </c>
    </row>
    <row r="1180" spans="2:8" x14ac:dyDescent="0.2">
      <c r="B1180" s="45">
        <f>IF(FilterType="FIR", IF(Extend_fmod, PRE_CALC!I1128*Fm, PRE_CALC!A1128*Fdata), IF(F_default=1,B1179+(4*Fnotch-0)/8192,B1179+(F_stop-F_start)/8192) )</f>
        <v>35156.249999872001</v>
      </c>
      <c r="C1180" s="39">
        <f t="shared" si="52"/>
        <v>-9.9506382272378499E-2</v>
      </c>
      <c r="D1180" s="84">
        <f ca="1">IF(FilterType="FIR", IF(Extend_fmod=1,OFFSET(PRE_CALC!J1128,0,DEC_RATE), OFFSET(PRE_CALC!B1128,0,DEC_RATE)), C1180)</f>
        <v>-1.2466664421999999E-3</v>
      </c>
      <c r="E1180" s="84">
        <f t="shared" ca="1" si="53"/>
        <v>35156.249999872001</v>
      </c>
      <c r="F1180" s="84">
        <f t="shared" ca="1" si="51"/>
        <v>-1.2466664421999999E-3</v>
      </c>
      <c r="G1180" s="119">
        <f>IF(FilterType="FIR",  PRE_CALC!A1128*Fdata, IF(F_default=1,G1179+(4*Fnotch-0)/8192,G1179+(F_stop-F_start)/8192) )</f>
        <v>35156.249999872001</v>
      </c>
      <c r="H1180" s="120">
        <f ca="1">IF(FilterType="FIR", OFFSET(PRE_CALC!B1128,0,DEC_RATE), C1180)</f>
        <v>-1.2466664421999999E-3</v>
      </c>
    </row>
    <row r="1181" spans="2:8" x14ac:dyDescent="0.2">
      <c r="B1181" s="45">
        <f>IF(FilterType="FIR", IF(Extend_fmod, PRE_CALC!I1129*Fm, PRE_CALC!A1129*Fdata), IF(F_default=1,B1180+(4*Fnotch-0)/8192,B1180+(F_stop-F_start)/8192) )</f>
        <v>35187.5</v>
      </c>
      <c r="C1181" s="39">
        <f t="shared" si="52"/>
        <v>-9.9683431031304379E-2</v>
      </c>
      <c r="D1181" s="84">
        <f ca="1">IF(FilterType="FIR", IF(Extend_fmod=1,OFFSET(PRE_CALC!J1129,0,DEC_RATE), OFFSET(PRE_CALC!B1129,0,DEC_RATE)), C1181)</f>
        <v>-1.28255406439E-3</v>
      </c>
      <c r="E1181" s="84">
        <f t="shared" ca="1" si="53"/>
        <v>35187.5</v>
      </c>
      <c r="F1181" s="84">
        <f t="shared" ca="1" si="51"/>
        <v>-1.28255406439E-3</v>
      </c>
      <c r="G1181" s="119">
        <f>IF(FilterType="FIR",  PRE_CALC!A1129*Fdata, IF(F_default=1,G1180+(4*Fnotch-0)/8192,G1180+(F_stop-F_start)/8192) )</f>
        <v>35187.5</v>
      </c>
      <c r="H1181" s="120">
        <f ca="1">IF(FilterType="FIR", OFFSET(PRE_CALC!B1129,0,DEC_RATE), C1181)</f>
        <v>-1.28255406439E-3</v>
      </c>
    </row>
    <row r="1182" spans="2:8" x14ac:dyDescent="0.2">
      <c r="B1182" s="45">
        <f>IF(FilterType="FIR", IF(Extend_fmod, PRE_CALC!I1130*Fm, PRE_CALC!A1130*Fdata), IF(F_default=1,B1181+(4*Fnotch-0)/8192,B1181+(F_stop-F_start)/8192) )</f>
        <v>35218.750000127999</v>
      </c>
      <c r="C1182" s="39">
        <f t="shared" si="52"/>
        <v>-9.9860637345715209E-2</v>
      </c>
      <c r="D1182" s="84">
        <f ca="1">IF(FilterType="FIR", IF(Extend_fmod=1,OFFSET(PRE_CALC!J1130,0,DEC_RATE), OFFSET(PRE_CALC!B1130,0,DEC_RATE)), C1182)</f>
        <v>-1.3182984945100001E-3</v>
      </c>
      <c r="E1182" s="84">
        <f t="shared" ca="1" si="53"/>
        <v>35218.750000127999</v>
      </c>
      <c r="F1182" s="84">
        <f t="shared" ca="1" si="51"/>
        <v>-1.3182984945100001E-3</v>
      </c>
      <c r="G1182" s="119">
        <f>IF(FilterType="FIR",  PRE_CALC!A1130*Fdata, IF(F_default=1,G1181+(4*Fnotch-0)/8192,G1181+(F_stop-F_start)/8192) )</f>
        <v>35218.750000127999</v>
      </c>
      <c r="H1182" s="120">
        <f ca="1">IF(FilterType="FIR", OFFSET(PRE_CALC!B1130,0,DEC_RATE), C1182)</f>
        <v>-1.3182984945100001E-3</v>
      </c>
    </row>
    <row r="1183" spans="2:8" x14ac:dyDescent="0.2">
      <c r="B1183" s="45">
        <f>IF(FilterType="FIR", IF(Extend_fmod, PRE_CALC!I1131*Fm, PRE_CALC!A1131*Fdata), IF(F_default=1,B1182+(4*Fnotch-0)/8192,B1182+(F_stop-F_start)/8192) )</f>
        <v>35250</v>
      </c>
      <c r="C1183" s="39">
        <f t="shared" si="52"/>
        <v>-0.10003800121481997</v>
      </c>
      <c r="D1183" s="84">
        <f ca="1">IF(FilterType="FIR", IF(Extend_fmod=1,OFFSET(PRE_CALC!J1131,0,DEC_RATE), OFFSET(PRE_CALC!B1131,0,DEC_RATE)), C1183)</f>
        <v>-1.3538843267999999E-3</v>
      </c>
      <c r="E1183" s="84">
        <f t="shared" ca="1" si="53"/>
        <v>35250</v>
      </c>
      <c r="F1183" s="84">
        <f t="shared" ca="1" si="51"/>
        <v>-1.3538843267999999E-3</v>
      </c>
      <c r="G1183" s="119">
        <f>IF(FilterType="FIR",  PRE_CALC!A1131*Fdata, IF(F_default=1,G1182+(4*Fnotch-0)/8192,G1182+(F_stop-F_start)/8192) )</f>
        <v>35250</v>
      </c>
      <c r="H1183" s="120">
        <f ca="1">IF(FilterType="FIR", OFFSET(PRE_CALC!B1131,0,DEC_RATE), C1183)</f>
        <v>-1.3538843267999999E-3</v>
      </c>
    </row>
    <row r="1184" spans="2:8" x14ac:dyDescent="0.2">
      <c r="B1184" s="45">
        <f>IF(FilterType="FIR", IF(Extend_fmod, PRE_CALC!I1132*Fm, PRE_CALC!A1132*Fdata), IF(F_default=1,B1183+(4*Fnotch-0)/8192,B1183+(F_stop-F_start)/8192) )</f>
        <v>35281.249999872001</v>
      </c>
      <c r="C1184" s="39">
        <f t="shared" si="52"/>
        <v>-0.10021552264073197</v>
      </c>
      <c r="D1184" s="84">
        <f ca="1">IF(FilterType="FIR", IF(Extend_fmod=1,OFFSET(PRE_CALC!J1132,0,DEC_RATE), OFFSET(PRE_CALC!B1132,0,DEC_RATE)), C1184)</f>
        <v>-1.3892962250500001E-3</v>
      </c>
      <c r="E1184" s="84">
        <f t="shared" ca="1" si="53"/>
        <v>35281.249999872001</v>
      </c>
      <c r="F1184" s="84">
        <f t="shared" ca="1" si="51"/>
        <v>-1.3892962250500001E-3</v>
      </c>
      <c r="G1184" s="119">
        <f>IF(FilterType="FIR",  PRE_CALC!A1132*Fdata, IF(F_default=1,G1183+(4*Fnotch-0)/8192,G1183+(F_stop-F_start)/8192) )</f>
        <v>35281.249999872001</v>
      </c>
      <c r="H1184" s="120">
        <f ca="1">IF(FilterType="FIR", OFFSET(PRE_CALC!B1132,0,DEC_RATE), C1184)</f>
        <v>-1.3892962250500001E-3</v>
      </c>
    </row>
    <row r="1185" spans="2:8" x14ac:dyDescent="0.2">
      <c r="B1185" s="45">
        <f>IF(FilterType="FIR", IF(Extend_fmod, PRE_CALC!I1133*Fm, PRE_CALC!A1133*Fdata), IF(F_default=1,B1184+(4*Fnotch-0)/8192,B1184+(F_stop-F_start)/8192) )</f>
        <v>35312.5</v>
      </c>
      <c r="C1185" s="39">
        <f t="shared" si="52"/>
        <v>-0.10039320162556614</v>
      </c>
      <c r="D1185" s="84">
        <f ca="1">IF(FilterType="FIR", IF(Extend_fmod=1,OFFSET(PRE_CALC!J1133,0,DEC_RATE), OFFSET(PRE_CALC!B1133,0,DEC_RATE)), C1185)</f>
        <v>-1.42451892935E-3</v>
      </c>
      <c r="E1185" s="84">
        <f t="shared" ca="1" si="53"/>
        <v>35312.5</v>
      </c>
      <c r="F1185" s="84">
        <f t="shared" ca="1" si="51"/>
        <v>-1.42451892935E-3</v>
      </c>
      <c r="G1185" s="119">
        <f>IF(FilterType="FIR",  PRE_CALC!A1133*Fdata, IF(F_default=1,G1184+(4*Fnotch-0)/8192,G1184+(F_stop-F_start)/8192) )</f>
        <v>35312.5</v>
      </c>
      <c r="H1185" s="120">
        <f ca="1">IF(FilterType="FIR", OFFSET(PRE_CALC!B1133,0,DEC_RATE), C1185)</f>
        <v>-1.42451892935E-3</v>
      </c>
    </row>
    <row r="1186" spans="2:8" x14ac:dyDescent="0.2">
      <c r="B1186" s="45">
        <f>IF(FilterType="FIR", IF(Extend_fmod, PRE_CALC!I1134*Fm, PRE_CALC!A1134*Fdata), IF(F_default=1,B1185+(4*Fnotch-0)/8192,B1185+(F_stop-F_start)/8192) )</f>
        <v>35343.750000127999</v>
      </c>
      <c r="C1186" s="39">
        <f t="shared" si="52"/>
        <v>-0.10057103816854149</v>
      </c>
      <c r="D1186" s="84">
        <f ca="1">IF(FilterType="FIR", IF(Extend_fmod=1,OFFSET(PRE_CALC!J1134,0,DEC_RATE), OFFSET(PRE_CALC!B1134,0,DEC_RATE)), C1186)</f>
        <v>-1.45953726281E-3</v>
      </c>
      <c r="E1186" s="84">
        <f t="shared" ca="1" si="53"/>
        <v>35343.750000127999</v>
      </c>
      <c r="F1186" s="84">
        <f t="shared" ca="1" si="51"/>
        <v>-1.45953726281E-3</v>
      </c>
      <c r="G1186" s="119">
        <f>IF(FilterType="FIR",  PRE_CALC!A1134*Fdata, IF(F_default=1,G1185+(4*Fnotch-0)/8192,G1185+(F_stop-F_start)/8192) )</f>
        <v>35343.750000127999</v>
      </c>
      <c r="H1186" s="120">
        <f ca="1">IF(FilterType="FIR", OFFSET(PRE_CALC!B1134,0,DEC_RATE), C1186)</f>
        <v>-1.45953726281E-3</v>
      </c>
    </row>
    <row r="1187" spans="2:8" x14ac:dyDescent="0.2">
      <c r="B1187" s="45">
        <f>IF(FilterType="FIR", IF(Extend_fmod, PRE_CALC!I1135*Fm, PRE_CALC!A1135*Fdata), IF(F_default=1,B1186+(4*Fnotch-0)/8192,B1186+(F_stop-F_start)/8192) )</f>
        <v>35375</v>
      </c>
      <c r="C1187" s="39">
        <f t="shared" si="52"/>
        <v>-0.10074903226887341</v>
      </c>
      <c r="D1187" s="84">
        <f ca="1">IF(FilterType="FIR", IF(Extend_fmod=1,OFFSET(PRE_CALC!J1135,0,DEC_RATE), OFFSET(PRE_CALC!B1135,0,DEC_RATE)), C1187)</f>
        <v>-1.49433613825E-3</v>
      </c>
      <c r="E1187" s="84">
        <f t="shared" ca="1" si="53"/>
        <v>35375</v>
      </c>
      <c r="F1187" s="84">
        <f t="shared" ca="1" si="51"/>
        <v>-1.49433613825E-3</v>
      </c>
      <c r="G1187" s="119">
        <f>IF(FilterType="FIR",  PRE_CALC!A1135*Fdata, IF(F_default=1,G1186+(4*Fnotch-0)/8192,G1186+(F_stop-F_start)/8192) )</f>
        <v>35375</v>
      </c>
      <c r="H1187" s="120">
        <f ca="1">IF(FilterType="FIR", OFFSET(PRE_CALC!B1135,0,DEC_RATE), C1187)</f>
        <v>-1.49433613825E-3</v>
      </c>
    </row>
    <row r="1188" spans="2:8" x14ac:dyDescent="0.2">
      <c r="B1188" s="45">
        <f>IF(FilterType="FIR", IF(Extend_fmod, PRE_CALC!I1136*Fm, PRE_CALC!A1136*Fdata), IF(F_default=1,B1187+(4*Fnotch-0)/8192,B1187+(F_stop-F_start)/8192) )</f>
        <v>35406.249999872001</v>
      </c>
      <c r="C1188" s="39">
        <f t="shared" si="52"/>
        <v>-0.10092718392866445</v>
      </c>
      <c r="D1188" s="84">
        <f ca="1">IF(FilterType="FIR", IF(Extend_fmod=1,OFFSET(PRE_CALC!J1136,0,DEC_RATE), OFFSET(PRE_CALC!B1136,0,DEC_RATE)), C1188)</f>
        <v>-1.5289005648700001E-3</v>
      </c>
      <c r="E1188" s="84">
        <f t="shared" ca="1" si="53"/>
        <v>35406.249999872001</v>
      </c>
      <c r="F1188" s="84">
        <f t="shared" ca="1" si="51"/>
        <v>-1.5289005648700001E-3</v>
      </c>
      <c r="G1188" s="119">
        <f>IF(FilterType="FIR",  PRE_CALC!A1136*Fdata, IF(F_default=1,G1187+(4*Fnotch-0)/8192,G1187+(F_stop-F_start)/8192) )</f>
        <v>35406.249999872001</v>
      </c>
      <c r="H1188" s="120">
        <f ca="1">IF(FilterType="FIR", OFFSET(PRE_CALC!B1136,0,DEC_RATE), C1188)</f>
        <v>-1.5289005648700001E-3</v>
      </c>
    </row>
    <row r="1189" spans="2:8" x14ac:dyDescent="0.2">
      <c r="B1189" s="45">
        <f>IF(FilterType="FIR", IF(Extend_fmod, PRE_CALC!I1137*Fm, PRE_CALC!A1137*Fdata), IF(F_default=1,B1188+(4*Fnotch-0)/8192,B1188+(F_stop-F_start)/8192) )</f>
        <v>35437.5</v>
      </c>
      <c r="C1189" s="39">
        <f t="shared" si="52"/>
        <v>-0.10110549315005864</v>
      </c>
      <c r="D1189" s="84">
        <f ca="1">IF(FilterType="FIR", IF(Extend_fmod=1,OFFSET(PRE_CALC!J1137,0,DEC_RATE), OFFSET(PRE_CALC!B1137,0,DEC_RATE)), C1189)</f>
        <v>-1.5632156548200001E-3</v>
      </c>
      <c r="E1189" s="84">
        <f t="shared" ca="1" si="53"/>
        <v>35437.5</v>
      </c>
      <c r="F1189" s="84">
        <f t="shared" ca="1" si="51"/>
        <v>-1.5632156548200001E-3</v>
      </c>
      <c r="G1189" s="119">
        <f>IF(FilterType="FIR",  PRE_CALC!A1137*Fdata, IF(F_default=1,G1188+(4*Fnotch-0)/8192,G1188+(F_stop-F_start)/8192) )</f>
        <v>35437.5</v>
      </c>
      <c r="H1189" s="120">
        <f ca="1">IF(FilterType="FIR", OFFSET(PRE_CALC!B1137,0,DEC_RATE), C1189)</f>
        <v>-1.5632156548200001E-3</v>
      </c>
    </row>
    <row r="1190" spans="2:8" x14ac:dyDescent="0.2">
      <c r="B1190" s="45">
        <f>IF(FilterType="FIR", IF(Extend_fmod, PRE_CALC!I1138*Fm, PRE_CALC!A1138*Fdata), IF(F_default=1,B1189+(4*Fnotch-0)/8192,B1189+(F_stop-F_start)/8192) )</f>
        <v>35468.750000127999</v>
      </c>
      <c r="C1190" s="39">
        <f t="shared" si="52"/>
        <v>-0.10128395993225318</v>
      </c>
      <c r="D1190" s="84">
        <f ca="1">IF(FilterType="FIR", IF(Extend_fmod=1,OFFSET(PRE_CALC!J1138,0,DEC_RATE), OFFSET(PRE_CALC!B1138,0,DEC_RATE)), C1190)</f>
        <v>-1.59726662976E-3</v>
      </c>
      <c r="E1190" s="84">
        <f t="shared" ca="1" si="53"/>
        <v>35468.750000127999</v>
      </c>
      <c r="F1190" s="84">
        <f t="shared" ca="1" si="51"/>
        <v>-1.59726662976E-3</v>
      </c>
      <c r="G1190" s="119">
        <f>IF(FilterType="FIR",  PRE_CALC!A1138*Fdata, IF(F_default=1,G1189+(4*Fnotch-0)/8192,G1189+(F_stop-F_start)/8192) )</f>
        <v>35468.750000127999</v>
      </c>
      <c r="H1190" s="120">
        <f ca="1">IF(FilterType="FIR", OFFSET(PRE_CALC!B1138,0,DEC_RATE), C1190)</f>
        <v>-1.59726662976E-3</v>
      </c>
    </row>
    <row r="1191" spans="2:8" x14ac:dyDescent="0.2">
      <c r="B1191" s="45">
        <f>IF(FilterType="FIR", IF(Extend_fmod, PRE_CALC!I1139*Fm, PRE_CALC!A1139*Fdata), IF(F_default=1,B1190+(4*Fnotch-0)/8192,B1190+(F_stop-F_start)/8192) )</f>
        <v>35500</v>
      </c>
      <c r="C1191" s="39">
        <f t="shared" si="52"/>
        <v>-0.1014625842744641</v>
      </c>
      <c r="D1191" s="84">
        <f ca="1">IF(FilterType="FIR", IF(Extend_fmod=1,OFFSET(PRE_CALC!J1139,0,DEC_RATE), OFFSET(PRE_CALC!B1139,0,DEC_RATE)), C1191)</f>
        <v>-1.63103882743E-3</v>
      </c>
      <c r="E1191" s="84">
        <f t="shared" ca="1" si="53"/>
        <v>35500</v>
      </c>
      <c r="F1191" s="84">
        <f t="shared" ca="1" si="51"/>
        <v>-1.63103882743E-3</v>
      </c>
      <c r="G1191" s="119">
        <f>IF(FilterType="FIR",  PRE_CALC!A1139*Fdata, IF(F_default=1,G1190+(4*Fnotch-0)/8192,G1190+(F_stop-F_start)/8192) )</f>
        <v>35500</v>
      </c>
      <c r="H1191" s="120">
        <f ca="1">IF(FilterType="FIR", OFFSET(PRE_CALC!B1139,0,DEC_RATE), C1191)</f>
        <v>-1.63103882743E-3</v>
      </c>
    </row>
    <row r="1192" spans="2:8" x14ac:dyDescent="0.2">
      <c r="B1192" s="45">
        <f>IF(FilterType="FIR", IF(Extend_fmod, PRE_CALC!I1140*Fm, PRE_CALC!A1140*Fdata), IF(F_default=1,B1191+(4*Fnotch-0)/8192,B1191+(F_stop-F_start)/8192) )</f>
        <v>35531.249999872001</v>
      </c>
      <c r="C1192" s="39">
        <f t="shared" si="52"/>
        <v>-0.10164136617881819</v>
      </c>
      <c r="D1192" s="84">
        <f ca="1">IF(FilterType="FIR", IF(Extend_fmod=1,OFFSET(PRE_CALC!J1140,0,DEC_RATE), OFFSET(PRE_CALC!B1140,0,DEC_RATE)), C1192)</f>
        <v>-1.66451770805E-3</v>
      </c>
      <c r="E1192" s="84">
        <f t="shared" ca="1" si="53"/>
        <v>35531.249999872001</v>
      </c>
      <c r="F1192" s="84">
        <f t="shared" ca="1" si="51"/>
        <v>-1.66451770805E-3</v>
      </c>
      <c r="G1192" s="119">
        <f>IF(FilterType="FIR",  PRE_CALC!A1140*Fdata, IF(F_default=1,G1191+(4*Fnotch-0)/8192,G1191+(F_stop-F_start)/8192) )</f>
        <v>35531.249999872001</v>
      </c>
      <c r="H1192" s="120">
        <f ca="1">IF(FilterType="FIR", OFFSET(PRE_CALC!B1140,0,DEC_RATE), C1192)</f>
        <v>-1.66451770805E-3</v>
      </c>
    </row>
    <row r="1193" spans="2:8" x14ac:dyDescent="0.2">
      <c r="B1193" s="45">
        <f>IF(FilterType="FIR", IF(Extend_fmod, PRE_CALC!I1141*Fm, PRE_CALC!A1141*Fdata), IF(F_default=1,B1192+(4*Fnotch-0)/8192,B1192+(F_stop-F_start)/8192) )</f>
        <v>35562.5</v>
      </c>
      <c r="C1193" s="39">
        <f t="shared" si="52"/>
        <v>-0.10182030564745451</v>
      </c>
      <c r="D1193" s="84">
        <f ca="1">IF(FilterType="FIR", IF(Extend_fmod=1,OFFSET(PRE_CALC!J1141,0,DEC_RATE), OFFSET(PRE_CALC!B1141,0,DEC_RATE)), C1193)</f>
        <v>-1.6976888607699999E-3</v>
      </c>
      <c r="E1193" s="84">
        <f t="shared" ca="1" si="53"/>
        <v>35562.5</v>
      </c>
      <c r="F1193" s="84">
        <f t="shared" ca="1" si="51"/>
        <v>-1.6976888607699999E-3</v>
      </c>
      <c r="G1193" s="119">
        <f>IF(FilterType="FIR",  PRE_CALC!A1141*Fdata, IF(F_default=1,G1192+(4*Fnotch-0)/8192,G1192+(F_stop-F_start)/8192) )</f>
        <v>35562.5</v>
      </c>
      <c r="H1193" s="120">
        <f ca="1">IF(FilterType="FIR", OFFSET(PRE_CALC!B1141,0,DEC_RATE), C1193)</f>
        <v>-1.6976888607699999E-3</v>
      </c>
    </row>
    <row r="1194" spans="2:8" x14ac:dyDescent="0.2">
      <c r="B1194" s="45">
        <f>IF(FilterType="FIR", IF(Extend_fmod, PRE_CALC!I1142*Fm, PRE_CALC!A1142*Fdata), IF(F_default=1,B1193+(4*Fnotch-0)/8192,B1193+(F_stop-F_start)/8192) )</f>
        <v>35593.750000127999</v>
      </c>
      <c r="C1194" s="39">
        <f t="shared" si="52"/>
        <v>-0.10199940267956789</v>
      </c>
      <c r="D1194" s="84">
        <f ca="1">IF(FilterType="FIR", IF(Extend_fmod=1,OFFSET(PRE_CALC!J1142,0,DEC_RATE), OFFSET(PRE_CALC!B1142,0,DEC_RATE)), C1194)</f>
        <v>-1.73053801002E-3</v>
      </c>
      <c r="E1194" s="84">
        <f t="shared" ca="1" si="53"/>
        <v>35593.750000127999</v>
      </c>
      <c r="F1194" s="84">
        <f t="shared" ca="1" si="51"/>
        <v>-1.73053801002E-3</v>
      </c>
      <c r="G1194" s="119">
        <f>IF(FilterType="FIR",  PRE_CALC!A1142*Fdata, IF(F_default=1,G1193+(4*Fnotch-0)/8192,G1193+(F_stop-F_start)/8192) )</f>
        <v>35593.750000127999</v>
      </c>
      <c r="H1194" s="120">
        <f ca="1">IF(FilterType="FIR", OFFSET(PRE_CALC!B1142,0,DEC_RATE), C1194)</f>
        <v>-1.73053801002E-3</v>
      </c>
    </row>
    <row r="1195" spans="2:8" x14ac:dyDescent="0.2">
      <c r="B1195" s="45">
        <f>IF(FilterType="FIR", IF(Extend_fmod, PRE_CALC!I1143*Fm, PRE_CALC!A1143*Fdata), IF(F_default=1,B1194+(4*Fnotch-0)/8192,B1194+(F_stop-F_start)/8192) )</f>
        <v>35625</v>
      </c>
      <c r="C1195" s="39">
        <f t="shared" si="52"/>
        <v>-0.10217865727437014</v>
      </c>
      <c r="D1195" s="84">
        <f ca="1">IF(FilterType="FIR", IF(Extend_fmod=1,OFFSET(PRE_CALC!J1143,0,DEC_RATE), OFFSET(PRE_CALC!B1143,0,DEC_RATE)), C1195)</f>
        <v>-1.76305102178E-3</v>
      </c>
      <c r="E1195" s="84">
        <f t="shared" ca="1" si="53"/>
        <v>35625</v>
      </c>
      <c r="F1195" s="84">
        <f t="shared" ca="1" si="51"/>
        <v>-1.76305102178E-3</v>
      </c>
      <c r="G1195" s="119">
        <f>IF(FilterType="FIR",  PRE_CALC!A1143*Fdata, IF(F_default=1,G1194+(4*Fnotch-0)/8192,G1194+(F_stop-F_start)/8192) )</f>
        <v>35625</v>
      </c>
      <c r="H1195" s="120">
        <f ca="1">IF(FilterType="FIR", OFFSET(PRE_CALC!B1143,0,DEC_RATE), C1195)</f>
        <v>-1.76305102178E-3</v>
      </c>
    </row>
    <row r="1196" spans="2:8" x14ac:dyDescent="0.2">
      <c r="B1196" s="45">
        <f>IF(FilterType="FIR", IF(Extend_fmod, PRE_CALC!I1144*Fm, PRE_CALC!A1144*Fdata), IF(F_default=1,B1195+(4*Fnotch-0)/8192,B1195+(F_stop-F_start)/8192) )</f>
        <v>35656.249999872001</v>
      </c>
      <c r="C1196" s="39">
        <f t="shared" si="52"/>
        <v>-0.10235806943400157</v>
      </c>
      <c r="D1196" s="84">
        <f ca="1">IF(FilterType="FIR", IF(Extend_fmod=1,OFFSET(PRE_CALC!J1144,0,DEC_RATE), OFFSET(PRE_CALC!B1144,0,DEC_RATE)), C1196)</f>
        <v>-1.79521390985E-3</v>
      </c>
      <c r="E1196" s="84">
        <f t="shared" ca="1" si="53"/>
        <v>35656.249999872001</v>
      </c>
      <c r="F1196" s="84">
        <f t="shared" ca="1" si="51"/>
        <v>-1.79521390985E-3</v>
      </c>
      <c r="G1196" s="119">
        <f>IF(FilterType="FIR",  PRE_CALC!A1144*Fdata, IF(F_default=1,G1195+(4*Fnotch-0)/8192,G1195+(F_stop-F_start)/8192) )</f>
        <v>35656.249999872001</v>
      </c>
      <c r="H1196" s="120">
        <f ca="1">IF(FilterType="FIR", OFFSET(PRE_CALC!B1144,0,DEC_RATE), C1196)</f>
        <v>-1.79521390985E-3</v>
      </c>
    </row>
    <row r="1197" spans="2:8" x14ac:dyDescent="0.2">
      <c r="B1197" s="45">
        <f>IF(FilterType="FIR", IF(Extend_fmod, PRE_CALC!I1145*Fm, PRE_CALC!A1145*Fdata), IF(F_default=1,B1196+(4*Fnotch-0)/8192,B1196+(F_stop-F_start)/8192) )</f>
        <v>35687.5</v>
      </c>
      <c r="C1197" s="39">
        <f t="shared" si="52"/>
        <v>-0.10253763916059033</v>
      </c>
      <c r="D1197" s="84">
        <f ca="1">IF(FilterType="FIR", IF(Extend_fmod=1,OFFSET(PRE_CALC!J1145,0,DEC_RATE), OFFSET(PRE_CALC!B1145,0,DEC_RATE)), C1197)</f>
        <v>-1.8270128419999999E-3</v>
      </c>
      <c r="E1197" s="84">
        <f t="shared" ca="1" si="53"/>
        <v>35687.5</v>
      </c>
      <c r="F1197" s="84">
        <f t="shared" ca="1" si="51"/>
        <v>-1.8270128419999999E-3</v>
      </c>
      <c r="G1197" s="119">
        <f>IF(FilterType="FIR",  PRE_CALC!A1145*Fdata, IF(F_default=1,G1196+(4*Fnotch-0)/8192,G1196+(F_stop-F_start)/8192) )</f>
        <v>35687.5</v>
      </c>
      <c r="H1197" s="120">
        <f ca="1">IF(FilterType="FIR", OFFSET(PRE_CALC!B1145,0,DEC_RATE), C1197)</f>
        <v>-1.8270128419999999E-3</v>
      </c>
    </row>
    <row r="1198" spans="2:8" x14ac:dyDescent="0.2">
      <c r="B1198" s="45">
        <f>IF(FilterType="FIR", IF(Extend_fmod, PRE_CALC!I1146*Fm, PRE_CALC!A1146*Fdata), IF(F_default=1,B1197+(4*Fnotch-0)/8192,B1197+(F_stop-F_start)/8192) )</f>
        <v>35718.750000127999</v>
      </c>
      <c r="C1198" s="39">
        <f t="shared" si="52"/>
        <v>-0.10271736645335533</v>
      </c>
      <c r="D1198" s="84">
        <f ca="1">IF(FilterType="FIR", IF(Extend_fmod=1,OFFSET(PRE_CALC!J1146,0,DEC_RATE), OFFSET(PRE_CALC!B1146,0,DEC_RATE)), C1198)</f>
        <v>-1.85843414607E-3</v>
      </c>
      <c r="E1198" s="84">
        <f t="shared" ca="1" si="53"/>
        <v>35718.750000127999</v>
      </c>
      <c r="F1198" s="84">
        <f t="shared" ca="1" si="51"/>
        <v>-1.85843414607E-3</v>
      </c>
      <c r="G1198" s="119">
        <f>IF(FilterType="FIR",  PRE_CALC!A1146*Fdata, IF(F_default=1,G1197+(4*Fnotch-0)/8192,G1197+(F_stop-F_start)/8192) )</f>
        <v>35718.750000127999</v>
      </c>
      <c r="H1198" s="120">
        <f ca="1">IF(FilterType="FIR", OFFSET(PRE_CALC!B1146,0,DEC_RATE), C1198)</f>
        <v>-1.85843414607E-3</v>
      </c>
    </row>
    <row r="1199" spans="2:8" x14ac:dyDescent="0.2">
      <c r="B1199" s="45">
        <f>IF(FilterType="FIR", IF(Extend_fmod, PRE_CALC!I1147*Fm, PRE_CALC!A1147*Fdata), IF(F_default=1,B1198+(4*Fnotch-0)/8192,B1198+(F_stop-F_start)/8192) )</f>
        <v>35750</v>
      </c>
      <c r="C1199" s="39">
        <f t="shared" si="52"/>
        <v>-0.10289725131148844</v>
      </c>
      <c r="D1199" s="84">
        <f ca="1">IF(FilterType="FIR", IF(Extend_fmod=1,OFFSET(PRE_CALC!J1147,0,DEC_RATE), OFFSET(PRE_CALC!B1147,0,DEC_RATE)), C1199)</f>
        <v>-1.8894643160299999E-3</v>
      </c>
      <c r="E1199" s="84">
        <f t="shared" ca="1" si="53"/>
        <v>35750</v>
      </c>
      <c r="F1199" s="84">
        <f t="shared" ca="1" si="51"/>
        <v>-1.8894643160299999E-3</v>
      </c>
      <c r="G1199" s="119">
        <f>IF(FilterType="FIR",  PRE_CALC!A1147*Fdata, IF(F_default=1,G1198+(4*Fnotch-0)/8192,G1198+(F_stop-F_start)/8192) )</f>
        <v>35750</v>
      </c>
      <c r="H1199" s="120">
        <f ca="1">IF(FilterType="FIR", OFFSET(PRE_CALC!B1147,0,DEC_RATE), C1199)</f>
        <v>-1.8894643160299999E-3</v>
      </c>
    </row>
    <row r="1200" spans="2:8" x14ac:dyDescent="0.2">
      <c r="B1200" s="45">
        <f>IF(FilterType="FIR", IF(Extend_fmod, PRE_CALC!I1148*Fm, PRE_CALC!A1148*Fdata), IF(F_default=1,B1199+(4*Fnotch-0)/8192,B1199+(F_stop-F_start)/8192) )</f>
        <v>35781.249999872001</v>
      </c>
      <c r="C1200" s="39">
        <f t="shared" si="52"/>
        <v>-0.10307729373714347</v>
      </c>
      <c r="D1200" s="84">
        <f ca="1">IF(FilterType="FIR", IF(Extend_fmod=1,OFFSET(PRE_CALC!J1148,0,DEC_RATE), OFFSET(PRE_CALC!B1148,0,DEC_RATE)), C1200)</f>
        <v>-1.9200900179E-3</v>
      </c>
      <c r="E1200" s="84">
        <f t="shared" ca="1" si="53"/>
        <v>35781.249999872001</v>
      </c>
      <c r="F1200" s="84">
        <f t="shared" ca="1" si="51"/>
        <v>-1.9200900179E-3</v>
      </c>
      <c r="G1200" s="119">
        <f>IF(FilterType="FIR",  PRE_CALC!A1148*Fdata, IF(F_default=1,G1199+(4*Fnotch-0)/8192,G1199+(F_stop-F_start)/8192) )</f>
        <v>35781.249999872001</v>
      </c>
      <c r="H1200" s="120">
        <f ca="1">IF(FilterType="FIR", OFFSET(PRE_CALC!B1148,0,DEC_RATE), C1200)</f>
        <v>-1.9200900179E-3</v>
      </c>
    </row>
    <row r="1201" spans="2:8" x14ac:dyDescent="0.2">
      <c r="B1201" s="45">
        <f>IF(FilterType="FIR", IF(Extend_fmod, PRE_CALC!I1149*Fm, PRE_CALC!A1149*Fdata), IF(F_default=1,B1200+(4*Fnotch-0)/8192,B1200+(F_stop-F_start)/8192) )</f>
        <v>35812.5</v>
      </c>
      <c r="C1201" s="39">
        <f t="shared" si="52"/>
        <v>-0.1032574937324602</v>
      </c>
      <c r="D1201" s="84">
        <f ca="1">IF(FilterType="FIR", IF(Extend_fmod=1,OFFSET(PRE_CALC!J1149,0,DEC_RATE), OFFSET(PRE_CALC!B1149,0,DEC_RATE)), C1201)</f>
        <v>-1.95029809567E-3</v>
      </c>
      <c r="E1201" s="84">
        <f t="shared" ca="1" si="53"/>
        <v>35812.5</v>
      </c>
      <c r="F1201" s="84">
        <f t="shared" ca="1" si="51"/>
        <v>-1.95029809567E-3</v>
      </c>
      <c r="G1201" s="119">
        <f>IF(FilterType="FIR",  PRE_CALC!A1149*Fdata, IF(F_default=1,G1200+(4*Fnotch-0)/8192,G1200+(F_stop-F_start)/8192) )</f>
        <v>35812.5</v>
      </c>
      <c r="H1201" s="120">
        <f ca="1">IF(FilterType="FIR", OFFSET(PRE_CALC!B1149,0,DEC_RATE), C1201)</f>
        <v>-1.95029809567E-3</v>
      </c>
    </row>
    <row r="1202" spans="2:8" x14ac:dyDescent="0.2">
      <c r="B1202" s="45">
        <f>IF(FilterType="FIR", IF(Extend_fmod, PRE_CALC!I1150*Fm, PRE_CALC!A1150*Fdata), IF(F_default=1,B1201+(4*Fnotch-0)/8192,B1201+(F_stop-F_start)/8192) )</f>
        <v>35843.750000127999</v>
      </c>
      <c r="C1202" s="39">
        <f t="shared" si="52"/>
        <v>-0.10343785129664147</v>
      </c>
      <c r="D1202" s="84">
        <f ca="1">IF(FilterType="FIR", IF(Extend_fmod=1,OFFSET(PRE_CALC!J1150,0,DEC_RATE), OFFSET(PRE_CALC!B1150,0,DEC_RATE)), C1202)</f>
        <v>-1.9800755770800001E-3</v>
      </c>
      <c r="E1202" s="84">
        <f t="shared" ca="1" si="53"/>
        <v>35843.750000127999</v>
      </c>
      <c r="F1202" s="84">
        <f t="shared" ca="1" si="51"/>
        <v>-1.9800755770800001E-3</v>
      </c>
      <c r="G1202" s="119">
        <f>IF(FilterType="FIR",  PRE_CALC!A1150*Fdata, IF(F_default=1,G1201+(4*Fnotch-0)/8192,G1201+(F_stop-F_start)/8192) )</f>
        <v>35843.750000127999</v>
      </c>
      <c r="H1202" s="120">
        <f ca="1">IF(FilterType="FIR", OFFSET(PRE_CALC!B1150,0,DEC_RATE), C1202)</f>
        <v>-1.9800755770800001E-3</v>
      </c>
    </row>
    <row r="1203" spans="2:8" x14ac:dyDescent="0.2">
      <c r="B1203" s="45">
        <f>IF(FilterType="FIR", IF(Extend_fmod, PRE_CALC!I1151*Fm, PRE_CALC!A1151*Fdata), IF(F_default=1,B1202+(4*Fnotch-0)/8192,B1202+(F_stop-F_start)/8192) )</f>
        <v>35875</v>
      </c>
      <c r="C1203" s="39">
        <f t="shared" si="52"/>
        <v>-0.10361836642888757</v>
      </c>
      <c r="D1203" s="84">
        <f ca="1">IF(FilterType="FIR", IF(Extend_fmod=1,OFFSET(PRE_CALC!J1151,0,DEC_RATE), OFFSET(PRE_CALC!B1151,0,DEC_RATE)), C1203)</f>
        <v>-2.0094096793599999E-3</v>
      </c>
      <c r="E1203" s="84">
        <f t="shared" ca="1" si="53"/>
        <v>35875</v>
      </c>
      <c r="F1203" s="84">
        <f t="shared" ca="1" si="51"/>
        <v>-2.0094096793599999E-3</v>
      </c>
      <c r="G1203" s="119">
        <f>IF(FilterType="FIR",  PRE_CALC!A1151*Fdata, IF(F_default=1,G1202+(4*Fnotch-0)/8192,G1202+(F_stop-F_start)/8192) )</f>
        <v>35875</v>
      </c>
      <c r="H1203" s="120">
        <f ca="1">IF(FilterType="FIR", OFFSET(PRE_CALC!B1151,0,DEC_RATE), C1203)</f>
        <v>-2.0094096793599999E-3</v>
      </c>
    </row>
    <row r="1204" spans="2:8" x14ac:dyDescent="0.2">
      <c r="B1204" s="45">
        <f>IF(FilterType="FIR", IF(Extend_fmod, PRE_CALC!I1152*Fm, PRE_CALC!A1152*Fdata), IF(F_default=1,B1203+(4*Fnotch-0)/8192,B1203+(F_stop-F_start)/8192) )</f>
        <v>35906.249999872001</v>
      </c>
      <c r="C1204" s="39">
        <f t="shared" si="52"/>
        <v>-0.10379903913134436</v>
      </c>
      <c r="D1204" s="84">
        <f ca="1">IF(FilterType="FIR", IF(Extend_fmod=1,OFFSET(PRE_CALC!J1152,0,DEC_RATE), OFFSET(PRE_CALC!B1152,0,DEC_RATE)), C1204)</f>
        <v>-2.0382878148899998E-3</v>
      </c>
      <c r="E1204" s="84">
        <f t="shared" ca="1" si="53"/>
        <v>35906.249999872001</v>
      </c>
      <c r="F1204" s="84">
        <f t="shared" ca="1" si="51"/>
        <v>-2.0382878148899998E-3</v>
      </c>
      <c r="G1204" s="119">
        <f>IF(FilterType="FIR",  PRE_CALC!A1152*Fdata, IF(F_default=1,G1203+(4*Fnotch-0)/8192,G1203+(F_stop-F_start)/8192) )</f>
        <v>35906.249999872001</v>
      </c>
      <c r="H1204" s="120">
        <f ca="1">IF(FilterType="FIR", OFFSET(PRE_CALC!B1152,0,DEC_RATE), C1204)</f>
        <v>-2.0382878148899998E-3</v>
      </c>
    </row>
    <row r="1205" spans="2:8" x14ac:dyDescent="0.2">
      <c r="B1205" s="45">
        <f>IF(FilterType="FIR", IF(Extend_fmod, PRE_CALC!I1153*Fm, PRE_CALC!A1153*Fdata), IF(F_default=1,B1204+(4*Fnotch-0)/8192,B1204+(F_stop-F_start)/8192) )</f>
        <v>35937.5</v>
      </c>
      <c r="C1205" s="39">
        <f t="shared" si="52"/>
        <v>-0.10397986940618263</v>
      </c>
      <c r="D1205" s="84">
        <f ca="1">IF(FilterType="FIR", IF(Extend_fmod=1,OFFSET(PRE_CALC!J1153,0,DEC_RATE), OFFSET(PRE_CALC!B1153,0,DEC_RATE)), C1205)</f>
        <v>-2.06669759674E-3</v>
      </c>
      <c r="E1205" s="84">
        <f t="shared" ca="1" si="53"/>
        <v>35937.5</v>
      </c>
      <c r="F1205" s="84">
        <f t="shared" ca="1" si="51"/>
        <v>-2.06669759674E-3</v>
      </c>
      <c r="G1205" s="119">
        <f>IF(FilterType="FIR",  PRE_CALC!A1153*Fdata, IF(F_default=1,G1204+(4*Fnotch-0)/8192,G1204+(F_stop-F_start)/8192) )</f>
        <v>35937.5</v>
      </c>
      <c r="H1205" s="120">
        <f ca="1">IF(FilterType="FIR", OFFSET(PRE_CALC!B1153,0,DEC_RATE), C1205)</f>
        <v>-2.06669759674E-3</v>
      </c>
    </row>
    <row r="1206" spans="2:8" x14ac:dyDescent="0.2">
      <c r="B1206" s="45">
        <f>IF(FilterType="FIR", IF(Extend_fmod, PRE_CALC!I1154*Fm, PRE_CALC!A1154*Fdata), IF(F_default=1,B1205+(4*Fnotch-0)/8192,B1205+(F_stop-F_start)/8192) )</f>
        <v>35968.750000127999</v>
      </c>
      <c r="C1206" s="39">
        <f t="shared" si="52"/>
        <v>-0.10416085725260101</v>
      </c>
      <c r="D1206" s="84">
        <f ca="1">IF(FilterType="FIR", IF(Extend_fmod=1,OFFSET(PRE_CALC!J1154,0,DEC_RATE), OFFSET(PRE_CALC!B1154,0,DEC_RATE)), C1206)</f>
        <v>-2.0946268441200001E-3</v>
      </c>
      <c r="E1206" s="84">
        <f t="shared" ca="1" si="53"/>
        <v>35968.750000127999</v>
      </c>
      <c r="F1206" s="84">
        <f t="shared" ca="1" si="51"/>
        <v>-2.0946268441200001E-3</v>
      </c>
      <c r="G1206" s="119">
        <f>IF(FilterType="FIR",  PRE_CALC!A1154*Fdata, IF(F_default=1,G1205+(4*Fnotch-0)/8192,G1205+(F_stop-F_start)/8192) )</f>
        <v>35968.750000127999</v>
      </c>
      <c r="H1206" s="120">
        <f ca="1">IF(FilterType="FIR", OFFSET(PRE_CALC!B1154,0,DEC_RATE), C1206)</f>
        <v>-2.0946268441200001E-3</v>
      </c>
    </row>
    <row r="1207" spans="2:8" x14ac:dyDescent="0.2">
      <c r="B1207" s="45">
        <f>IF(FilterType="FIR", IF(Extend_fmod, PRE_CALC!I1155*Fm, PRE_CALC!A1155*Fdata), IF(F_default=1,B1206+(4*Fnotch-0)/8192,B1206+(F_stop-F_start)/8192) )</f>
        <v>36000</v>
      </c>
      <c r="C1207" s="39">
        <f t="shared" si="52"/>
        <v>-0.10434200266977196</v>
      </c>
      <c r="D1207" s="84">
        <f ca="1">IF(FilterType="FIR", IF(Extend_fmod=1,OFFSET(PRE_CALC!J1155,0,DEC_RATE), OFFSET(PRE_CALC!B1155,0,DEC_RATE)), C1207)</f>
        <v>-2.1220635878299999E-3</v>
      </c>
      <c r="E1207" s="84">
        <f t="shared" ca="1" si="53"/>
        <v>36000</v>
      </c>
      <c r="F1207" s="84">
        <f t="shared" ref="F1207:F1270" ca="1" si="54">IF(G1207&lt;=F_PB,H1207, OFFSET(H:H,MATCH(F_PB-0.0001,G:G),0,1))</f>
        <v>-2.1220635878299999E-3</v>
      </c>
      <c r="G1207" s="119">
        <f>IF(FilterType="FIR",  PRE_CALC!A1155*Fdata, IF(F_default=1,G1206+(4*Fnotch-0)/8192,G1206+(F_stop-F_start)/8192) )</f>
        <v>36000</v>
      </c>
      <c r="H1207" s="120">
        <f ca="1">IF(FilterType="FIR", OFFSET(PRE_CALC!B1155,0,DEC_RATE), C1207)</f>
        <v>-2.1220635878299999E-3</v>
      </c>
    </row>
    <row r="1208" spans="2:8" x14ac:dyDescent="0.2">
      <c r="B1208" s="45">
        <f>IF(FilterType="FIR", IF(Extend_fmod, PRE_CALC!I1156*Fm, PRE_CALC!A1156*Fdata), IF(F_default=1,B1207+(4*Fnotch-0)/8192,B1207+(F_stop-F_start)/8192) )</f>
        <v>36031.249999872001</v>
      </c>
      <c r="C1208" s="39">
        <f t="shared" ref="C1208:C1271" si="55">MAX(20*LOG(ABS(   (1/s_dec*SIN(s_dec*$B1208/Fm*PI())/SIN($B1208/Fm*PI()))^(order-1) * (1/s_dec2*SIN(s_dec2*$B1208/Fm*PI())/SIN($B1208/Fm*PI()))  )), -160)</f>
        <v>-0.10452330565988127</v>
      </c>
      <c r="D1208" s="84">
        <f ca="1">IF(FilterType="FIR", IF(Extend_fmod=1,OFFSET(PRE_CALC!J1156,0,DEC_RATE), OFFSET(PRE_CALC!B1156,0,DEC_RATE)), C1208)</f>
        <v>-2.14899607546E-3</v>
      </c>
      <c r="E1208" s="84">
        <f t="shared" ref="E1208:E1271" ca="1" si="56">IF(G1208&lt;=F_PB,G1208, OFFSET(G:G,MATCH(F_PB-0.0001,G:G),0,1) )</f>
        <v>36031.249999872001</v>
      </c>
      <c r="F1208" s="84">
        <f t="shared" ca="1" si="54"/>
        <v>-2.14899607546E-3</v>
      </c>
      <c r="G1208" s="119">
        <f>IF(FilterType="FIR",  PRE_CALC!A1156*Fdata, IF(F_default=1,G1207+(4*Fnotch-0)/8192,G1207+(F_stop-F_start)/8192) )</f>
        <v>36031.249999872001</v>
      </c>
      <c r="H1208" s="120">
        <f ca="1">IF(FilterType="FIR", OFFSET(PRE_CALC!B1156,0,DEC_RATE), C1208)</f>
        <v>-2.14899607546E-3</v>
      </c>
    </row>
    <row r="1209" spans="2:8" x14ac:dyDescent="0.2">
      <c r="B1209" s="45">
        <f>IF(FilterType="FIR", IF(Extend_fmod, PRE_CALC!I1157*Fm, PRE_CALC!A1157*Fdata), IF(F_default=1,B1208+(4*Fnotch-0)/8192,B1208+(F_stop-F_start)/8192) )</f>
        <v>36062.5</v>
      </c>
      <c r="C1209" s="39">
        <f t="shared" si="55"/>
        <v>-0.10470476622507319</v>
      </c>
      <c r="D1209" s="84">
        <f ca="1">IF(FilterType="FIR", IF(Extend_fmod=1,OFFSET(PRE_CALC!J1157,0,DEC_RATE), OFFSET(PRE_CALC!B1157,0,DEC_RATE)), C1209)</f>
        <v>-2.1754127766300002E-3</v>
      </c>
      <c r="E1209" s="84">
        <f t="shared" ca="1" si="56"/>
        <v>36062.5</v>
      </c>
      <c r="F1209" s="84">
        <f t="shared" ca="1" si="54"/>
        <v>-2.1754127766300002E-3</v>
      </c>
      <c r="G1209" s="119">
        <f>IF(FilterType="FIR",  PRE_CALC!A1157*Fdata, IF(F_default=1,G1208+(4*Fnotch-0)/8192,G1208+(F_stop-F_start)/8192) )</f>
        <v>36062.5</v>
      </c>
      <c r="H1209" s="120">
        <f ca="1">IF(FilterType="FIR", OFFSET(PRE_CALC!B1157,0,DEC_RATE), C1209)</f>
        <v>-2.1754127766300002E-3</v>
      </c>
    </row>
    <row r="1210" spans="2:8" x14ac:dyDescent="0.2">
      <c r="B1210" s="45">
        <f>IF(FilterType="FIR", IF(Extend_fmod, PRE_CALC!I1158*Fm, PRE_CALC!A1158*Fdata), IF(F_default=1,B1209+(4*Fnotch-0)/8192,B1209+(F_stop-F_start)/8192) )</f>
        <v>36093.750000127999</v>
      </c>
      <c r="C1210" s="39">
        <f t="shared" si="55"/>
        <v>-0.10488638436456152</v>
      </c>
      <c r="D1210" s="84">
        <f ca="1">IF(FilterType="FIR", IF(Extend_fmod=1,OFFSET(PRE_CALC!J1158,0,DEC_RATE), OFFSET(PRE_CALC!B1158,0,DEC_RATE)), C1210)</f>
        <v>-2.2013023881200001E-3</v>
      </c>
      <c r="E1210" s="84">
        <f t="shared" ca="1" si="56"/>
        <v>36093.750000127999</v>
      </c>
      <c r="F1210" s="84">
        <f t="shared" ca="1" si="54"/>
        <v>-2.2013023881200001E-3</v>
      </c>
      <c r="G1210" s="119">
        <f>IF(FilterType="FIR",  PRE_CALC!A1158*Fdata, IF(F_default=1,G1209+(4*Fnotch-0)/8192,G1209+(F_stop-F_start)/8192) )</f>
        <v>36093.750000127999</v>
      </c>
      <c r="H1210" s="120">
        <f ca="1">IF(FilterType="FIR", OFFSET(PRE_CALC!B1158,0,DEC_RATE), C1210)</f>
        <v>-2.2013023881200001E-3</v>
      </c>
    </row>
    <row r="1211" spans="2:8" x14ac:dyDescent="0.2">
      <c r="B1211" s="45">
        <f>IF(FilterType="FIR", IF(Extend_fmod, PRE_CALC!I1159*Fm, PRE_CALC!A1159*Fdata), IF(F_default=1,B1210+(4*Fnotch-0)/8192,B1210+(F_stop-F_start)/8192) )</f>
        <v>36125</v>
      </c>
      <c r="C1211" s="39">
        <f t="shared" si="55"/>
        <v>-0.10506816007752517</v>
      </c>
      <c r="D1211" s="84">
        <f ca="1">IF(FilterType="FIR", IF(Extend_fmod=1,OFFSET(PRE_CALC!J1159,0,DEC_RATE), OFFSET(PRE_CALC!B1159,0,DEC_RATE)), C1211)</f>
        <v>-2.2266538387699999E-3</v>
      </c>
      <c r="E1211" s="84">
        <f t="shared" ca="1" si="56"/>
        <v>36125</v>
      </c>
      <c r="F1211" s="84">
        <f t="shared" ca="1" si="54"/>
        <v>-2.2266538387699999E-3</v>
      </c>
      <c r="G1211" s="119">
        <f>IF(FilterType="FIR",  PRE_CALC!A1159*Fdata, IF(F_default=1,G1210+(4*Fnotch-0)/8192,G1210+(F_stop-F_start)/8192) )</f>
        <v>36125</v>
      </c>
      <c r="H1211" s="120">
        <f ca="1">IF(FilterType="FIR", OFFSET(PRE_CALC!B1159,0,DEC_RATE), C1211)</f>
        <v>-2.2266538387699999E-3</v>
      </c>
    </row>
    <row r="1212" spans="2:8" x14ac:dyDescent="0.2">
      <c r="B1212" s="45">
        <f>IF(FilterType="FIR", IF(Extend_fmod, PRE_CALC!I1160*Fm, PRE_CALC!A1160*Fdata), IF(F_default=1,B1211+(4*Fnotch-0)/8192,B1211+(F_stop-F_start)/8192) )</f>
        <v>36156.249999872001</v>
      </c>
      <c r="C1212" s="39">
        <f t="shared" si="55"/>
        <v>-0.10525009336614094</v>
      </c>
      <c r="D1212" s="84">
        <f ca="1">IF(FilterType="FIR", IF(Extend_fmod=1,OFFSET(PRE_CALC!J1160,0,DEC_RATE), OFFSET(PRE_CALC!B1160,0,DEC_RATE)), C1212)</f>
        <v>-2.2514562944800001E-3</v>
      </c>
      <c r="E1212" s="84">
        <f t="shared" ca="1" si="56"/>
        <v>36156.249999872001</v>
      </c>
      <c r="F1212" s="84">
        <f t="shared" ca="1" si="54"/>
        <v>-2.2514562944800001E-3</v>
      </c>
      <c r="G1212" s="119">
        <f>IF(FilterType="FIR",  PRE_CALC!A1160*Fdata, IF(F_default=1,G1211+(4*Fnotch-0)/8192,G1211+(F_stop-F_start)/8192) )</f>
        <v>36156.249999872001</v>
      </c>
      <c r="H1212" s="120">
        <f ca="1">IF(FilterType="FIR", OFFSET(PRE_CALC!B1160,0,DEC_RATE), C1212)</f>
        <v>-2.2514562944800001E-3</v>
      </c>
    </row>
    <row r="1213" spans="2:8" x14ac:dyDescent="0.2">
      <c r="B1213" s="45">
        <f>IF(FilterType="FIR", IF(Extend_fmod, PRE_CALC!I1161*Fm, PRE_CALC!A1161*Fdata), IF(F_default=1,B1212+(4*Fnotch-0)/8192,B1212+(F_stop-F_start)/8192) )</f>
        <v>36187.5</v>
      </c>
      <c r="C1213" s="39">
        <f t="shared" si="55"/>
        <v>-0.10543218423255879</v>
      </c>
      <c r="D1213" s="84">
        <f ca="1">IF(FilterType="FIR", IF(Extend_fmod=1,OFFSET(PRE_CALC!J1161,0,DEC_RATE), OFFSET(PRE_CALC!B1161,0,DEC_RATE)), C1213)</f>
        <v>-2.2756991629199999E-3</v>
      </c>
      <c r="E1213" s="84">
        <f t="shared" ca="1" si="56"/>
        <v>36187.5</v>
      </c>
      <c r="F1213" s="84">
        <f t="shared" ca="1" si="54"/>
        <v>-2.2756991629199999E-3</v>
      </c>
      <c r="G1213" s="119">
        <f>IF(FilterType="FIR",  PRE_CALC!A1161*Fdata, IF(F_default=1,G1212+(4*Fnotch-0)/8192,G1212+(F_stop-F_start)/8192) )</f>
        <v>36187.5</v>
      </c>
      <c r="H1213" s="120">
        <f ca="1">IF(FilterType="FIR", OFFSET(PRE_CALC!B1161,0,DEC_RATE), C1213)</f>
        <v>-2.2756991629199999E-3</v>
      </c>
    </row>
    <row r="1214" spans="2:8" x14ac:dyDescent="0.2">
      <c r="B1214" s="45">
        <f>IF(FilterType="FIR", IF(Extend_fmod, PRE_CALC!I1162*Fm, PRE_CALC!A1162*Fdata), IF(F_default=1,B1213+(4*Fnotch-0)/8192,B1213+(F_stop-F_start)/8192) )</f>
        <v>36218.750000127999</v>
      </c>
      <c r="C1214" s="39">
        <f t="shared" si="55"/>
        <v>-0.10561443267600572</v>
      </c>
      <c r="D1214" s="84">
        <f ca="1">IF(FilterType="FIR", IF(Extend_fmod=1,OFFSET(PRE_CALC!J1162,0,DEC_RATE), OFFSET(PRE_CALC!B1162,0,DEC_RATE)), C1214)</f>
        <v>-2.29937209824E-3</v>
      </c>
      <c r="E1214" s="84">
        <f t="shared" ca="1" si="56"/>
        <v>36218.750000127999</v>
      </c>
      <c r="F1214" s="84">
        <f t="shared" ca="1" si="54"/>
        <v>-2.29937209824E-3</v>
      </c>
      <c r="G1214" s="119">
        <f>IF(FilterType="FIR",  PRE_CALC!A1162*Fdata, IF(F_default=1,G1213+(4*Fnotch-0)/8192,G1213+(F_stop-F_start)/8192) )</f>
        <v>36218.750000127999</v>
      </c>
      <c r="H1214" s="120">
        <f ca="1">IF(FilterType="FIR", OFFSET(PRE_CALC!B1162,0,DEC_RATE), C1214)</f>
        <v>-2.29937209824E-3</v>
      </c>
    </row>
    <row r="1215" spans="2:8" x14ac:dyDescent="0.2">
      <c r="B1215" s="45">
        <f>IF(FilterType="FIR", IF(Extend_fmod, PRE_CALC!I1163*Fm, PRE_CALC!A1163*Fdata), IF(F_default=1,B1214+(4*Fnotch-0)/8192,B1214+(F_stop-F_start)/8192) )</f>
        <v>36250</v>
      </c>
      <c r="C1215" s="39">
        <f t="shared" si="55"/>
        <v>-0.10579683869564657</v>
      </c>
      <c r="D1215" s="84">
        <f ca="1">IF(FilterType="FIR", IF(Extend_fmod=1,OFFSET(PRE_CALC!J1163,0,DEC_RATE), OFFSET(PRE_CALC!B1163,0,DEC_RATE)), C1215)</f>
        <v>-2.32246500568E-3</v>
      </c>
      <c r="E1215" s="84">
        <f t="shared" ca="1" si="56"/>
        <v>36250</v>
      </c>
      <c r="F1215" s="84">
        <f t="shared" ca="1" si="54"/>
        <v>-2.32246500568E-3</v>
      </c>
      <c r="G1215" s="119">
        <f>IF(FilterType="FIR",  PRE_CALC!A1163*Fdata, IF(F_default=1,G1214+(4*Fnotch-0)/8192,G1214+(F_stop-F_start)/8192) )</f>
        <v>36250</v>
      </c>
      <c r="H1215" s="120">
        <f ca="1">IF(FilterType="FIR", OFFSET(PRE_CALC!B1163,0,DEC_RATE), C1215)</f>
        <v>-2.32246500568E-3</v>
      </c>
    </row>
    <row r="1216" spans="2:8" x14ac:dyDescent="0.2">
      <c r="B1216" s="45">
        <f>IF(FilterType="FIR", IF(Extend_fmod, PRE_CALC!I1164*Fm, PRE_CALC!A1164*Fdata), IF(F_default=1,B1215+(4*Fnotch-0)/8192,B1215+(F_stop-F_start)/8192) )</f>
        <v>36281.249999872001</v>
      </c>
      <c r="C1216" s="39">
        <f t="shared" si="55"/>
        <v>-0.10597940229367359</v>
      </c>
      <c r="D1216" s="84">
        <f ca="1">IF(FilterType="FIR", IF(Extend_fmod=1,OFFSET(PRE_CALC!J1164,0,DEC_RATE), OFFSET(PRE_CALC!B1164,0,DEC_RATE)), C1216)</f>
        <v>-2.3449680459599999E-3</v>
      </c>
      <c r="E1216" s="84">
        <f t="shared" ca="1" si="56"/>
        <v>36281.249999872001</v>
      </c>
      <c r="F1216" s="84">
        <f t="shared" ca="1" si="54"/>
        <v>-2.3449680459599999E-3</v>
      </c>
      <c r="G1216" s="119">
        <f>IF(FilterType="FIR",  PRE_CALC!A1164*Fdata, IF(F_default=1,G1215+(4*Fnotch-0)/8192,G1215+(F_stop-F_start)/8192) )</f>
        <v>36281.249999872001</v>
      </c>
      <c r="H1216" s="120">
        <f ca="1">IF(FilterType="FIR", OFFSET(PRE_CALC!B1164,0,DEC_RATE), C1216)</f>
        <v>-2.3449680459599999E-3</v>
      </c>
    </row>
    <row r="1217" spans="2:8" x14ac:dyDescent="0.2">
      <c r="B1217" s="45">
        <f>IF(FilterType="FIR", IF(Extend_fmod, PRE_CALC!I1165*Fm, PRE_CALC!A1165*Fdata), IF(F_default=1,B1216+(4*Fnotch-0)/8192,B1216+(F_stop-F_start)/8192) )</f>
        <v>36312.5</v>
      </c>
      <c r="C1217" s="39">
        <f t="shared" si="55"/>
        <v>-0.10616212347224724</v>
      </c>
      <c r="D1217" s="84">
        <f ca="1">IF(FilterType="FIR", IF(Extend_fmod=1,OFFSET(PRE_CALC!J1165,0,DEC_RATE), OFFSET(PRE_CALC!B1165,0,DEC_RATE)), C1217)</f>
        <v>-2.3668716397200001E-3</v>
      </c>
      <c r="E1217" s="84">
        <f t="shared" ca="1" si="56"/>
        <v>36312.5</v>
      </c>
      <c r="F1217" s="84">
        <f t="shared" ca="1" si="54"/>
        <v>-2.3668716397200001E-3</v>
      </c>
      <c r="G1217" s="119">
        <f>IF(FilterType="FIR",  PRE_CALC!A1165*Fdata, IF(F_default=1,G1216+(4*Fnotch-0)/8192,G1216+(F_stop-F_start)/8192) )</f>
        <v>36312.5</v>
      </c>
      <c r="H1217" s="120">
        <f ca="1">IF(FilterType="FIR", OFFSET(PRE_CALC!B1165,0,DEC_RATE), C1217)</f>
        <v>-2.3668716397200001E-3</v>
      </c>
    </row>
    <row r="1218" spans="2:8" x14ac:dyDescent="0.2">
      <c r="B1218" s="45">
        <f>IF(FilterType="FIR", IF(Extend_fmod, PRE_CALC!I1166*Fm, PRE_CALC!A1166*Fdata), IF(F_default=1,B1217+(4*Fnotch-0)/8192,B1217+(F_stop-F_start)/8192) )</f>
        <v>36343.750000127999</v>
      </c>
      <c r="C1218" s="39">
        <f t="shared" si="55"/>
        <v>-0.10634500223056778</v>
      </c>
      <c r="D1218" s="84">
        <f ca="1">IF(FilterType="FIR", IF(Extend_fmod=1,OFFSET(PRE_CALC!J1166,0,DEC_RATE), OFFSET(PRE_CALC!B1166,0,DEC_RATE)), C1218)</f>
        <v>-2.3881664716799999E-3</v>
      </c>
      <c r="E1218" s="84">
        <f t="shared" ca="1" si="56"/>
        <v>36343.750000127999</v>
      </c>
      <c r="F1218" s="84">
        <f t="shared" ca="1" si="54"/>
        <v>-2.3881664716799999E-3</v>
      </c>
      <c r="G1218" s="119">
        <f>IF(FilterType="FIR",  PRE_CALC!A1166*Fdata, IF(F_default=1,G1217+(4*Fnotch-0)/8192,G1217+(F_stop-F_start)/8192) )</f>
        <v>36343.750000127999</v>
      </c>
      <c r="H1218" s="120">
        <f ca="1">IF(FilterType="FIR", OFFSET(PRE_CALC!B1166,0,DEC_RATE), C1218)</f>
        <v>-2.3881664716799999E-3</v>
      </c>
    </row>
    <row r="1219" spans="2:8" x14ac:dyDescent="0.2">
      <c r="B1219" s="45">
        <f>IF(FilterType="FIR", IF(Extend_fmod, PRE_CALC!I1167*Fm, PRE_CALC!A1167*Fdata), IF(F_default=1,B1218+(4*Fnotch-0)/8192,B1218+(F_stop-F_start)/8192) )</f>
        <v>36375</v>
      </c>
      <c r="C1219" s="39">
        <f t="shared" si="55"/>
        <v>-0.10652803856782009</v>
      </c>
      <c r="D1219" s="84">
        <f ca="1">IF(FilterType="FIR", IF(Extend_fmod=1,OFFSET(PRE_CALC!J1167,0,DEC_RATE), OFFSET(PRE_CALC!B1167,0,DEC_RATE)), C1219)</f>
        <v>-2.40884349482E-3</v>
      </c>
      <c r="E1219" s="84">
        <f t="shared" ca="1" si="56"/>
        <v>36375</v>
      </c>
      <c r="F1219" s="84">
        <f t="shared" ca="1" si="54"/>
        <v>-2.40884349482E-3</v>
      </c>
      <c r="G1219" s="119">
        <f>IF(FilterType="FIR",  PRE_CALC!A1167*Fdata, IF(F_default=1,G1218+(4*Fnotch-0)/8192,G1218+(F_stop-F_start)/8192) )</f>
        <v>36375</v>
      </c>
      <c r="H1219" s="120">
        <f ca="1">IF(FilterType="FIR", OFFSET(PRE_CALC!B1167,0,DEC_RATE), C1219)</f>
        <v>-2.40884349482E-3</v>
      </c>
    </row>
    <row r="1220" spans="2:8" x14ac:dyDescent="0.2">
      <c r="B1220" s="45">
        <f>IF(FilterType="FIR", IF(Extend_fmod, PRE_CALC!I1168*Fm, PRE_CALC!A1168*Fdata), IF(F_default=1,B1219+(4*Fnotch-0)/8192,B1219+(F_stop-F_start)/8192) )</f>
        <v>36406.249999872001</v>
      </c>
      <c r="C1220" s="39">
        <f t="shared" si="55"/>
        <v>-0.10671123248619128</v>
      </c>
      <c r="D1220" s="84">
        <f ca="1">IF(FilterType="FIR", IF(Extend_fmod=1,OFFSET(PRE_CALC!J1168,0,DEC_RATE), OFFSET(PRE_CALC!B1168,0,DEC_RATE)), C1220)</f>
        <v>-2.42889393434E-3</v>
      </c>
      <c r="E1220" s="84">
        <f t="shared" ca="1" si="56"/>
        <v>36406.249999872001</v>
      </c>
      <c r="F1220" s="84">
        <f t="shared" ca="1" si="54"/>
        <v>-2.42889393434E-3</v>
      </c>
      <c r="G1220" s="119">
        <f>IF(FilterType="FIR",  PRE_CALC!A1168*Fdata, IF(F_default=1,G1219+(4*Fnotch-0)/8192,G1219+(F_stop-F_start)/8192) )</f>
        <v>36406.249999872001</v>
      </c>
      <c r="H1220" s="120">
        <f ca="1">IF(FilterType="FIR", OFFSET(PRE_CALC!B1168,0,DEC_RATE), C1220)</f>
        <v>-2.42889393434E-3</v>
      </c>
    </row>
    <row r="1221" spans="2:8" x14ac:dyDescent="0.2">
      <c r="B1221" s="45">
        <f>IF(FilterType="FIR", IF(Extend_fmod, PRE_CALC!I1169*Fm, PRE_CALC!A1169*Fdata), IF(F_default=1,B1220+(4*Fnotch-0)/8192,B1220+(F_stop-F_start)/8192) )</f>
        <v>36437.5</v>
      </c>
      <c r="C1221" s="39">
        <f t="shared" si="55"/>
        <v>-0.10689458398786515</v>
      </c>
      <c r="D1221" s="84">
        <f ca="1">IF(FilterType="FIR", IF(Extend_fmod=1,OFFSET(PRE_CALC!J1169,0,DEC_RATE), OFFSET(PRE_CALC!B1169,0,DEC_RATE)), C1221)</f>
        <v>-2.4483092915900001E-3</v>
      </c>
      <c r="E1221" s="84">
        <f t="shared" ca="1" si="56"/>
        <v>36437.5</v>
      </c>
      <c r="F1221" s="84">
        <f t="shared" ca="1" si="54"/>
        <v>-2.4483092915900001E-3</v>
      </c>
      <c r="G1221" s="119">
        <f>IF(FilterType="FIR",  PRE_CALC!A1169*Fdata, IF(F_default=1,G1220+(4*Fnotch-0)/8192,G1220+(F_stop-F_start)/8192) )</f>
        <v>36437.5</v>
      </c>
      <c r="H1221" s="120">
        <f ca="1">IF(FilterType="FIR", OFFSET(PRE_CALC!B1169,0,DEC_RATE), C1221)</f>
        <v>-2.4483092915900001E-3</v>
      </c>
    </row>
    <row r="1222" spans="2:8" x14ac:dyDescent="0.2">
      <c r="B1222" s="45">
        <f>IF(FilterType="FIR", IF(Extend_fmod, PRE_CALC!I1170*Fm, PRE_CALC!A1170*Fdata), IF(F_default=1,B1221+(4*Fnotch-0)/8192,B1221+(F_stop-F_start)/8192) )</f>
        <v>36468.750000127999</v>
      </c>
      <c r="C1222" s="39">
        <f t="shared" si="55"/>
        <v>-0.10707809307203166</v>
      </c>
      <c r="D1222" s="84">
        <f ca="1">IF(FilterType="FIR", IF(Extend_fmod=1,OFFSET(PRE_CALC!J1170,0,DEC_RATE), OFFSET(PRE_CALC!B1170,0,DEC_RATE)), C1222)</f>
        <v>-2.4670813478E-3</v>
      </c>
      <c r="E1222" s="84">
        <f t="shared" ca="1" si="56"/>
        <v>36468.750000127999</v>
      </c>
      <c r="F1222" s="84">
        <f t="shared" ca="1" si="54"/>
        <v>-2.4670813478E-3</v>
      </c>
      <c r="G1222" s="119">
        <f>IF(FilterType="FIR",  PRE_CALC!A1170*Fdata, IF(F_default=1,G1221+(4*Fnotch-0)/8192,G1221+(F_stop-F_start)/8192) )</f>
        <v>36468.750000127999</v>
      </c>
      <c r="H1222" s="120">
        <f ca="1">IF(FilterType="FIR", OFFSET(PRE_CALC!B1170,0,DEC_RATE), C1222)</f>
        <v>-2.4670813478E-3</v>
      </c>
    </row>
    <row r="1223" spans="2:8" x14ac:dyDescent="0.2">
      <c r="B1223" s="45">
        <f>IF(FilterType="FIR", IF(Extend_fmod, PRE_CALC!I1171*Fm, PRE_CALC!A1171*Fdata), IF(F_default=1,B1222+(4*Fnotch-0)/8192,B1222+(F_stop-F_start)/8192) )</f>
        <v>36500</v>
      </c>
      <c r="C1223" s="39">
        <f t="shared" si="55"/>
        <v>-0.10726175973786355</v>
      </c>
      <c r="D1223" s="84">
        <f ca="1">IF(FilterType="FIR", IF(Extend_fmod=1,OFFSET(PRE_CALC!J1171,0,DEC_RATE), OFFSET(PRE_CALC!B1171,0,DEC_RATE)), C1223)</f>
        <v>-2.4852021677100001E-3</v>
      </c>
      <c r="E1223" s="84">
        <f t="shared" ca="1" si="56"/>
        <v>36500</v>
      </c>
      <c r="F1223" s="84">
        <f t="shared" ca="1" si="54"/>
        <v>-2.4852021677100001E-3</v>
      </c>
      <c r="G1223" s="119">
        <f>IF(FilterType="FIR",  PRE_CALC!A1171*Fdata, IF(F_default=1,G1222+(4*Fnotch-0)/8192,G1222+(F_stop-F_start)/8192) )</f>
        <v>36500</v>
      </c>
      <c r="H1223" s="120">
        <f ca="1">IF(FilterType="FIR", OFFSET(PRE_CALC!B1171,0,DEC_RATE), C1223)</f>
        <v>-2.4852021677100001E-3</v>
      </c>
    </row>
    <row r="1224" spans="2:8" x14ac:dyDescent="0.2">
      <c r="B1224" s="45">
        <f>IF(FilterType="FIR", IF(Extend_fmod, PRE_CALC!I1172*Fm, PRE_CALC!A1172*Fdata), IF(F_default=1,B1223+(4*Fnotch-0)/8192,B1223+(F_stop-F_start)/8192) )</f>
        <v>36531.249999872001</v>
      </c>
      <c r="C1224" s="39">
        <f t="shared" si="55"/>
        <v>-0.10744558398756823</v>
      </c>
      <c r="D1224" s="84">
        <f ca="1">IF(FilterType="FIR", IF(Extend_fmod=1,OFFSET(PRE_CALC!J1172,0,DEC_RATE), OFFSET(PRE_CALC!B1172,0,DEC_RATE)), C1224)</f>
        <v>-2.5026641031399999E-3</v>
      </c>
      <c r="E1224" s="84">
        <f t="shared" ca="1" si="56"/>
        <v>36531.249999872001</v>
      </c>
      <c r="F1224" s="84">
        <f t="shared" ca="1" si="54"/>
        <v>-2.5026641031399999E-3</v>
      </c>
      <c r="G1224" s="119">
        <f>IF(FilterType="FIR",  PRE_CALC!A1172*Fdata, IF(F_default=1,G1223+(4*Fnotch-0)/8192,G1223+(F_stop-F_start)/8192) )</f>
        <v>36531.249999872001</v>
      </c>
      <c r="H1224" s="120">
        <f ca="1">IF(FilterType="FIR", OFFSET(PRE_CALC!B1172,0,DEC_RATE), C1224)</f>
        <v>-2.5026641031399999E-3</v>
      </c>
    </row>
    <row r="1225" spans="2:8" x14ac:dyDescent="0.2">
      <c r="B1225" s="45">
        <f>IF(FilterType="FIR", IF(Extend_fmod, PRE_CALC!I1173*Fm, PRE_CALC!A1173*Fdata), IF(F_default=1,B1224+(4*Fnotch-0)/8192,B1224+(F_stop-F_start)/8192) )</f>
        <v>36562.5</v>
      </c>
      <c r="C1225" s="39">
        <f t="shared" si="55"/>
        <v>-0.10762956582332536</v>
      </c>
      <c r="D1225" s="84">
        <f ca="1">IF(FilterType="FIR", IF(Extend_fmod=1,OFFSET(PRE_CALC!J1173,0,DEC_RATE), OFFSET(PRE_CALC!B1173,0,DEC_RATE)), C1225)</f>
        <v>-2.5194597962999998E-3</v>
      </c>
      <c r="E1225" s="84">
        <f t="shared" ca="1" si="56"/>
        <v>36562.5</v>
      </c>
      <c r="F1225" s="84">
        <f t="shared" ca="1" si="54"/>
        <v>-2.5194597962999998E-3</v>
      </c>
      <c r="G1225" s="119">
        <f>IF(FilterType="FIR",  PRE_CALC!A1173*Fdata, IF(F_default=1,G1224+(4*Fnotch-0)/8192,G1224+(F_stop-F_start)/8192) )</f>
        <v>36562.5</v>
      </c>
      <c r="H1225" s="120">
        <f ca="1">IF(FilterType="FIR", OFFSET(PRE_CALC!B1173,0,DEC_RATE), C1225)</f>
        <v>-2.5194597962999998E-3</v>
      </c>
    </row>
    <row r="1226" spans="2:8" x14ac:dyDescent="0.2">
      <c r="B1226" s="45">
        <f>IF(FilterType="FIR", IF(Extend_fmod, PRE_CALC!I1174*Fm, PRE_CALC!A1174*Fdata), IF(F_default=1,B1225+(4*Fnotch-0)/8192,B1225+(F_stop-F_start)/8192) )</f>
        <v>36593.750000127999</v>
      </c>
      <c r="C1226" s="39">
        <f t="shared" si="55"/>
        <v>-0.10781370524432646</v>
      </c>
      <c r="D1226" s="84">
        <f ca="1">IF(FilterType="FIR", IF(Extend_fmod=1,OFFSET(PRE_CALC!J1174,0,DEC_RATE), OFFSET(PRE_CALC!B1174,0,DEC_RATE)), C1226)</f>
        <v>-2.5355821831300001E-3</v>
      </c>
      <c r="E1226" s="84">
        <f t="shared" ca="1" si="56"/>
        <v>36593.750000127999</v>
      </c>
      <c r="F1226" s="84">
        <f t="shared" ca="1" si="54"/>
        <v>-2.5355821831300001E-3</v>
      </c>
      <c r="G1226" s="119">
        <f>IF(FilterType="FIR",  PRE_CALC!A1174*Fdata, IF(F_default=1,G1225+(4*Fnotch-0)/8192,G1225+(F_stop-F_start)/8192) )</f>
        <v>36593.750000127999</v>
      </c>
      <c r="H1226" s="120">
        <f ca="1">IF(FilterType="FIR", OFFSET(PRE_CALC!B1174,0,DEC_RATE), C1226)</f>
        <v>-2.5355821831300001E-3</v>
      </c>
    </row>
    <row r="1227" spans="2:8" x14ac:dyDescent="0.2">
      <c r="B1227" s="45">
        <f>IF(FilterType="FIR", IF(Extend_fmod, PRE_CALC!I1175*Fm, PRE_CALC!A1175*Fdata), IF(F_default=1,B1226+(4*Fnotch-0)/8192,B1226+(F_stop-F_start)/8192) )</f>
        <v>36625</v>
      </c>
      <c r="C1227" s="39">
        <f t="shared" si="55"/>
        <v>-0.10799800224975738</v>
      </c>
      <c r="D1227" s="84">
        <f ca="1">IF(FilterType="FIR", IF(Extend_fmod=1,OFFSET(PRE_CALC!J1175,0,DEC_RATE), OFFSET(PRE_CALC!B1175,0,DEC_RATE)), C1227)</f>
        <v>-2.5510244963700001E-3</v>
      </c>
      <c r="E1227" s="84">
        <f t="shared" ca="1" si="56"/>
        <v>36625</v>
      </c>
      <c r="F1227" s="84">
        <f t="shared" ca="1" si="54"/>
        <v>-2.5510244963700001E-3</v>
      </c>
      <c r="G1227" s="119">
        <f>IF(FilterType="FIR",  PRE_CALC!A1175*Fdata, IF(F_default=1,G1226+(4*Fnotch-0)/8192,G1226+(F_stop-F_start)/8192) )</f>
        <v>36625</v>
      </c>
      <c r="H1227" s="120">
        <f ca="1">IF(FilterType="FIR", OFFSET(PRE_CALC!B1175,0,DEC_RATE), C1227)</f>
        <v>-2.5510244963700001E-3</v>
      </c>
    </row>
    <row r="1228" spans="2:8" x14ac:dyDescent="0.2">
      <c r="B1228" s="45">
        <f>IF(FilterType="FIR", IF(Extend_fmod, PRE_CALC!I1176*Fm, PRE_CALC!A1176*Fdata), IF(F_default=1,B1227+(4*Fnotch-0)/8192,B1227+(F_stop-F_start)/8192) )</f>
        <v>36656.249999872001</v>
      </c>
      <c r="C1228" s="39">
        <f t="shared" si="55"/>
        <v>-0.10818245684180097</v>
      </c>
      <c r="D1228" s="84">
        <f ca="1">IF(FilterType="FIR", IF(Extend_fmod=1,OFFSET(PRE_CALC!J1176,0,DEC_RATE), OFFSET(PRE_CALC!B1176,0,DEC_RATE)), C1228)</f>
        <v>-2.5657802686E-3</v>
      </c>
      <c r="E1228" s="84">
        <f t="shared" ca="1" si="56"/>
        <v>36656.249999872001</v>
      </c>
      <c r="F1228" s="84">
        <f t="shared" ca="1" si="54"/>
        <v>-2.5657802686E-3</v>
      </c>
      <c r="G1228" s="119">
        <f>IF(FilterType="FIR",  PRE_CALC!A1176*Fdata, IF(F_default=1,G1227+(4*Fnotch-0)/8192,G1227+(F_stop-F_start)/8192) )</f>
        <v>36656.249999872001</v>
      </c>
      <c r="H1228" s="120">
        <f ca="1">IF(FilterType="FIR", OFFSET(PRE_CALC!B1176,0,DEC_RATE), C1228)</f>
        <v>-2.5657802686E-3</v>
      </c>
    </row>
    <row r="1229" spans="2:8" x14ac:dyDescent="0.2">
      <c r="B1229" s="45">
        <f>IF(FilterType="FIR", IF(Extend_fmod, PRE_CALC!I1177*Fm, PRE_CALC!A1177*Fdata), IF(F_default=1,B1228+(4*Fnotch-0)/8192,B1228+(F_stop-F_start)/8192) )</f>
        <v>36687.5</v>
      </c>
      <c r="C1229" s="39">
        <f t="shared" si="55"/>
        <v>-0.10836706902268348</v>
      </c>
      <c r="D1229" s="84">
        <f ca="1">IF(FilterType="FIR", IF(Extend_fmod=1,OFFSET(PRE_CALC!J1177,0,DEC_RATE), OFFSET(PRE_CALC!B1177,0,DEC_RATE)), C1229)</f>
        <v>-2.5798433350799998E-3</v>
      </c>
      <c r="E1229" s="84">
        <f t="shared" ca="1" si="56"/>
        <v>36687.5</v>
      </c>
      <c r="F1229" s="84">
        <f t="shared" ca="1" si="54"/>
        <v>-2.5798433350799998E-3</v>
      </c>
      <c r="G1229" s="119">
        <f>IF(FilterType="FIR",  PRE_CALC!A1177*Fdata, IF(F_default=1,G1228+(4*Fnotch-0)/8192,G1228+(F_stop-F_start)/8192) )</f>
        <v>36687.5</v>
      </c>
      <c r="H1229" s="120">
        <f ca="1">IF(FilterType="FIR", OFFSET(PRE_CALC!B1177,0,DEC_RATE), C1229)</f>
        <v>-2.5798433350799998E-3</v>
      </c>
    </row>
    <row r="1230" spans="2:8" x14ac:dyDescent="0.2">
      <c r="B1230" s="45">
        <f>IF(FilterType="FIR", IF(Extend_fmod, PRE_CALC!I1178*Fm, PRE_CALC!A1178*Fdata), IF(F_default=1,B1229+(4*Fnotch-0)/8192,B1229+(F_stop-F_start)/8192) )</f>
        <v>36718.750000127999</v>
      </c>
      <c r="C1230" s="39">
        <f t="shared" si="55"/>
        <v>-0.10855183879155107</v>
      </c>
      <c r="D1230" s="84">
        <f ca="1">IF(FilterType="FIR", IF(Extend_fmod=1,OFFSET(PRE_CALC!J1178,0,DEC_RATE), OFFSET(PRE_CALC!B1178,0,DEC_RATE)), C1230)</f>
        <v>-2.5932078365200001E-3</v>
      </c>
      <c r="E1230" s="84">
        <f t="shared" ca="1" si="56"/>
        <v>36718.750000127999</v>
      </c>
      <c r="F1230" s="84">
        <f t="shared" ca="1" si="54"/>
        <v>-2.5932078365200001E-3</v>
      </c>
      <c r="G1230" s="119">
        <f>IF(FilterType="FIR",  PRE_CALC!A1178*Fdata, IF(F_default=1,G1229+(4*Fnotch-0)/8192,G1229+(F_stop-F_start)/8192) )</f>
        <v>36718.750000127999</v>
      </c>
      <c r="H1230" s="120">
        <f ca="1">IF(FilterType="FIR", OFFSET(PRE_CALC!B1178,0,DEC_RATE), C1230)</f>
        <v>-2.5932078365200001E-3</v>
      </c>
    </row>
    <row r="1231" spans="2:8" x14ac:dyDescent="0.2">
      <c r="B1231" s="45">
        <f>IF(FilterType="FIR", IF(Extend_fmod, PRE_CALC!I1179*Fm, PRE_CALC!A1179*Fdata), IF(F_default=1,B1230+(4*Fnotch-0)/8192,B1230+(F_stop-F_start)/8192) )</f>
        <v>36750</v>
      </c>
      <c r="C1231" s="39">
        <f t="shared" si="55"/>
        <v>-0.1087367661476194</v>
      </c>
      <c r="D1231" s="84">
        <f ca="1">IF(FilterType="FIR", IF(Extend_fmod=1,OFFSET(PRE_CALC!J1179,0,DEC_RATE), OFFSET(PRE_CALC!B1179,0,DEC_RATE)), C1231)</f>
        <v>-2.6058682216400001E-3</v>
      </c>
      <c r="E1231" s="84">
        <f t="shared" ca="1" si="56"/>
        <v>36750</v>
      </c>
      <c r="F1231" s="84">
        <f t="shared" ca="1" si="54"/>
        <v>-2.6058682216400001E-3</v>
      </c>
      <c r="G1231" s="119">
        <f>IF(FilterType="FIR",  PRE_CALC!A1179*Fdata, IF(F_default=1,G1230+(4*Fnotch-0)/8192,G1230+(F_stop-F_start)/8192) )</f>
        <v>36750</v>
      </c>
      <c r="H1231" s="120">
        <f ca="1">IF(FilterType="FIR", OFFSET(PRE_CALC!B1179,0,DEC_RATE), C1231)</f>
        <v>-2.6058682216400001E-3</v>
      </c>
    </row>
    <row r="1232" spans="2:8" x14ac:dyDescent="0.2">
      <c r="B1232" s="45">
        <f>IF(FilterType="FIR", IF(Extend_fmod, PRE_CALC!I1180*Fm, PRE_CALC!A1180*Fdata), IF(F_default=1,B1231+(4*Fnotch-0)/8192,B1231+(F_stop-F_start)/8192) )</f>
        <v>36781.249999872001</v>
      </c>
      <c r="C1232" s="39">
        <f t="shared" si="55"/>
        <v>-0.10892185109306812</v>
      </c>
      <c r="D1232" s="84">
        <f ca="1">IF(FilterType="FIR", IF(Extend_fmod=1,OFFSET(PRE_CALC!J1180,0,DEC_RATE), OFFSET(PRE_CALC!B1180,0,DEC_RATE)), C1232)</f>
        <v>-2.6178192496600001E-3</v>
      </c>
      <c r="E1232" s="84">
        <f t="shared" ca="1" si="56"/>
        <v>36781.249999872001</v>
      </c>
      <c r="F1232" s="84">
        <f t="shared" ca="1" si="54"/>
        <v>-2.6178192496600001E-3</v>
      </c>
      <c r="G1232" s="119">
        <f>IF(FilterType="FIR",  PRE_CALC!A1180*Fdata, IF(F_default=1,G1231+(4*Fnotch-0)/8192,G1231+(F_stop-F_start)/8192) )</f>
        <v>36781.249999872001</v>
      </c>
      <c r="H1232" s="120">
        <f ca="1">IF(FilterType="FIR", OFFSET(PRE_CALC!B1180,0,DEC_RATE), C1232)</f>
        <v>-2.6178192496600001E-3</v>
      </c>
    </row>
    <row r="1233" spans="2:8" x14ac:dyDescent="0.2">
      <c r="B1233" s="45">
        <f>IF(FilterType="FIR", IF(Extend_fmod, PRE_CALC!I1181*Fm, PRE_CALC!A1181*Fdata), IF(F_default=1,B1232+(4*Fnotch-0)/8192,B1232+(F_stop-F_start)/8192) )</f>
        <v>36812.5</v>
      </c>
      <c r="C1233" s="39">
        <f t="shared" si="55"/>
        <v>-0.10910709363011156</v>
      </c>
      <c r="D1233" s="84">
        <f ca="1">IF(FilterType="FIR", IF(Extend_fmod=1,OFFSET(PRE_CALC!J1181,0,DEC_RATE), OFFSET(PRE_CALC!B1181,0,DEC_RATE)), C1233)</f>
        <v>-2.6290559926100002E-3</v>
      </c>
      <c r="E1233" s="84">
        <f t="shared" ca="1" si="56"/>
        <v>36812.5</v>
      </c>
      <c r="F1233" s="84">
        <f t="shared" ca="1" si="54"/>
        <v>-2.6290559926100002E-3</v>
      </c>
      <c r="G1233" s="119">
        <f>IF(FilterType="FIR",  PRE_CALC!A1181*Fdata, IF(F_default=1,G1232+(4*Fnotch-0)/8192,G1232+(F_stop-F_start)/8192) )</f>
        <v>36812.5</v>
      </c>
      <c r="H1233" s="120">
        <f ca="1">IF(FilterType="FIR", OFFSET(PRE_CALC!B1181,0,DEC_RATE), C1233)</f>
        <v>-2.6290559926100002E-3</v>
      </c>
    </row>
    <row r="1234" spans="2:8" x14ac:dyDescent="0.2">
      <c r="B1234" s="45">
        <f>IF(FilterType="FIR", IF(Extend_fmod, PRE_CALC!I1182*Fm, PRE_CALC!A1182*Fdata), IF(F_default=1,B1233+(4*Fnotch-0)/8192,B1233+(F_stop-F_start)/8192) )</f>
        <v>36843.750000127999</v>
      </c>
      <c r="C1234" s="39">
        <f t="shared" si="55"/>
        <v>-0.1092924937579442</v>
      </c>
      <c r="D1234" s="84">
        <f ca="1">IF(FilterType="FIR", IF(Extend_fmod=1,OFFSET(PRE_CALC!J1182,0,DEC_RATE), OFFSET(PRE_CALC!B1182,0,DEC_RATE)), C1234)</f>
        <v>-2.6395738375600002E-3</v>
      </c>
      <c r="E1234" s="84">
        <f t="shared" ca="1" si="56"/>
        <v>36843.750000127999</v>
      </c>
      <c r="F1234" s="84">
        <f t="shared" ca="1" si="54"/>
        <v>-2.6395738375600002E-3</v>
      </c>
      <c r="G1234" s="119">
        <f>IF(FilterType="FIR",  PRE_CALC!A1182*Fdata, IF(F_default=1,G1233+(4*Fnotch-0)/8192,G1233+(F_stop-F_start)/8192) )</f>
        <v>36843.750000127999</v>
      </c>
      <c r="H1234" s="120">
        <f ca="1">IF(FilterType="FIR", OFFSET(PRE_CALC!B1182,0,DEC_RATE), C1234)</f>
        <v>-2.6395738375600002E-3</v>
      </c>
    </row>
    <row r="1235" spans="2:8" x14ac:dyDescent="0.2">
      <c r="B1235" s="45">
        <f>IF(FilterType="FIR", IF(Extend_fmod, PRE_CALC!I1183*Fm, PRE_CALC!A1183*Fdata), IF(F_default=1,B1234+(4*Fnotch-0)/8192,B1234+(F_stop-F_start)/8192) )</f>
        <v>36875</v>
      </c>
      <c r="C1235" s="39">
        <f t="shared" si="55"/>
        <v>-0.10947805147573239</v>
      </c>
      <c r="D1235" s="84">
        <f ca="1">IF(FilterType="FIR", IF(Extend_fmod=1,OFFSET(PRE_CALC!J1183,0,DEC_RATE), OFFSET(PRE_CALC!B1183,0,DEC_RATE)), C1235)</f>
        <v>-2.6493684886300002E-3</v>
      </c>
      <c r="E1235" s="84">
        <f t="shared" ca="1" si="56"/>
        <v>36875</v>
      </c>
      <c r="F1235" s="84">
        <f t="shared" ca="1" si="54"/>
        <v>-2.6493684886300002E-3</v>
      </c>
      <c r="G1235" s="119">
        <f>IF(FilterType="FIR",  PRE_CALC!A1183*Fdata, IF(F_default=1,G1234+(4*Fnotch-0)/8192,G1234+(F_stop-F_start)/8192) )</f>
        <v>36875</v>
      </c>
      <c r="H1235" s="120">
        <f ca="1">IF(FilterType="FIR", OFFSET(PRE_CALC!B1183,0,DEC_RATE), C1235)</f>
        <v>-2.6493684886300002E-3</v>
      </c>
    </row>
    <row r="1236" spans="2:8" x14ac:dyDescent="0.2">
      <c r="B1236" s="45">
        <f>IF(FilterType="FIR", IF(Extend_fmod, PRE_CALC!I1184*Fm, PRE_CALC!A1184*Fdata), IF(F_default=1,B1235+(4*Fnotch-0)/8192,B1235+(F_stop-F_start)/8192) )</f>
        <v>36906.249999872001</v>
      </c>
      <c r="C1236" s="39">
        <f t="shared" si="55"/>
        <v>-0.10966376678567606</v>
      </c>
      <c r="D1236" s="84">
        <f ca="1">IF(FilterType="FIR", IF(Extend_fmod=1,OFFSET(PRE_CALC!J1184,0,DEC_RATE), OFFSET(PRE_CALC!B1184,0,DEC_RATE)), C1236)</f>
        <v>-2.6584359688900001E-3</v>
      </c>
      <c r="E1236" s="84">
        <f t="shared" ca="1" si="56"/>
        <v>36906.249999872001</v>
      </c>
      <c r="F1236" s="84">
        <f t="shared" ca="1" si="54"/>
        <v>-2.6584359688900001E-3</v>
      </c>
      <c r="G1236" s="119">
        <f>IF(FilterType="FIR",  PRE_CALC!A1184*Fdata, IF(F_default=1,G1235+(4*Fnotch-0)/8192,G1235+(F_stop-F_start)/8192) )</f>
        <v>36906.249999872001</v>
      </c>
      <c r="H1236" s="120">
        <f ca="1">IF(FilterType="FIR", OFFSET(PRE_CALC!B1184,0,DEC_RATE), C1236)</f>
        <v>-2.6584359688900001E-3</v>
      </c>
    </row>
    <row r="1237" spans="2:8" x14ac:dyDescent="0.2">
      <c r="B1237" s="45">
        <f>IF(FilterType="FIR", IF(Extend_fmod, PRE_CALC!I1185*Fm, PRE_CALC!A1185*Fdata), IF(F_default=1,B1236+(4*Fnotch-0)/8192,B1236+(F_stop-F_start)/8192) )</f>
        <v>36937.5</v>
      </c>
      <c r="C1237" s="39">
        <f t="shared" si="55"/>
        <v>-0.10984963969000688</v>
      </c>
      <c r="D1237" s="84">
        <f ca="1">IF(FilterType="FIR", IF(Extend_fmod=1,OFFSET(PRE_CALC!J1185,0,DEC_RATE), OFFSET(PRE_CALC!B1185,0,DEC_RATE)), C1237)</f>
        <v>-2.66677262219E-3</v>
      </c>
      <c r="E1237" s="84">
        <f t="shared" ca="1" si="56"/>
        <v>36937.5</v>
      </c>
      <c r="F1237" s="84">
        <f t="shared" ca="1" si="54"/>
        <v>-2.66677262219E-3</v>
      </c>
      <c r="G1237" s="119">
        <f>IF(FilterType="FIR",  PRE_CALC!A1185*Fdata, IF(F_default=1,G1236+(4*Fnotch-0)/8192,G1236+(F_stop-F_start)/8192) )</f>
        <v>36937.5</v>
      </c>
      <c r="H1237" s="120">
        <f ca="1">IF(FilterType="FIR", OFFSET(PRE_CALC!B1185,0,DEC_RATE), C1237)</f>
        <v>-2.66677262219E-3</v>
      </c>
    </row>
    <row r="1238" spans="2:8" x14ac:dyDescent="0.2">
      <c r="B1238" s="45">
        <f>IF(FilterType="FIR", IF(Extend_fmod, PRE_CALC!I1186*Fm, PRE_CALC!A1186*Fdata), IF(F_default=1,B1237+(4*Fnotch-0)/8192,B1237+(F_stop-F_start)/8192) )</f>
        <v>36968.750000127999</v>
      </c>
      <c r="C1238" s="39">
        <f t="shared" si="55"/>
        <v>-0.1100356701878983</v>
      </c>
      <c r="D1238" s="84">
        <f ca="1">IF(FilterType="FIR", IF(Extend_fmod=1,OFFSET(PRE_CALC!J1186,0,DEC_RATE), OFFSET(PRE_CALC!B1186,0,DEC_RATE)), C1238)</f>
        <v>-2.6743751147299999E-3</v>
      </c>
      <c r="E1238" s="84">
        <f t="shared" ca="1" si="56"/>
        <v>36968.750000127999</v>
      </c>
      <c r="F1238" s="84">
        <f t="shared" ca="1" si="54"/>
        <v>-2.6743751147299999E-3</v>
      </c>
      <c r="G1238" s="119">
        <f>IF(FilterType="FIR",  PRE_CALC!A1186*Fdata, IF(F_default=1,G1237+(4*Fnotch-0)/8192,G1237+(F_stop-F_start)/8192) )</f>
        <v>36968.750000127999</v>
      </c>
      <c r="H1238" s="120">
        <f ca="1">IF(FilterType="FIR", OFFSET(PRE_CALC!B1186,0,DEC_RATE), C1238)</f>
        <v>-2.6743751147299999E-3</v>
      </c>
    </row>
    <row r="1239" spans="2:8" x14ac:dyDescent="0.2">
      <c r="B1239" s="45">
        <f>IF(FilterType="FIR", IF(Extend_fmod, PRE_CALC!I1187*Fm, PRE_CALC!A1187*Fdata), IF(F_default=1,B1238+(4*Fnotch-0)/8192,B1238+(F_stop-F_start)/8192) )</f>
        <v>37000</v>
      </c>
      <c r="C1239" s="39">
        <f t="shared" si="55"/>
        <v>-0.11022185827852396</v>
      </c>
      <c r="D1239" s="84">
        <f ca="1">IF(FilterType="FIR", IF(Extend_fmod=1,OFFSET(PRE_CALC!J1187,0,DEC_RATE), OFFSET(PRE_CALC!B1187,0,DEC_RATE)), C1239)</f>
        <v>-2.6812404365800001E-3</v>
      </c>
      <c r="E1239" s="84">
        <f t="shared" ca="1" si="56"/>
        <v>37000</v>
      </c>
      <c r="F1239" s="84">
        <f t="shared" ca="1" si="54"/>
        <v>-2.6812404365800001E-3</v>
      </c>
      <c r="G1239" s="119">
        <f>IF(FilterType="FIR",  PRE_CALC!A1187*Fdata, IF(F_default=1,G1238+(4*Fnotch-0)/8192,G1238+(F_stop-F_start)/8192) )</f>
        <v>37000</v>
      </c>
      <c r="H1239" s="120">
        <f ca="1">IF(FilterType="FIR", OFFSET(PRE_CALC!B1187,0,DEC_RATE), C1239)</f>
        <v>-2.6812404365800001E-3</v>
      </c>
    </row>
    <row r="1240" spans="2:8" x14ac:dyDescent="0.2">
      <c r="B1240" s="45">
        <f>IF(FilterType="FIR", IF(Extend_fmod, PRE_CALC!I1188*Fm, PRE_CALC!A1188*Fdata), IF(F_default=1,B1239+(4*Fnotch-0)/8192,B1239+(F_stop-F_start)/8192) )</f>
        <v>37031.249999872001</v>
      </c>
      <c r="C1240" s="39">
        <f t="shared" si="55"/>
        <v>-0.1104082039640953</v>
      </c>
      <c r="D1240" s="84">
        <f ca="1">IF(FilterType="FIR", IF(Extend_fmod=1,OFFSET(PRE_CALC!J1188,0,DEC_RATE), OFFSET(PRE_CALC!B1188,0,DEC_RATE)), C1240)</f>
        <v>-2.6873659030099998E-3</v>
      </c>
      <c r="E1240" s="84">
        <f t="shared" ca="1" si="56"/>
        <v>37031.249999872001</v>
      </c>
      <c r="F1240" s="84">
        <f t="shared" ca="1" si="54"/>
        <v>-2.6873659030099998E-3</v>
      </c>
      <c r="G1240" s="119">
        <f>IF(FilterType="FIR",  PRE_CALC!A1188*Fdata, IF(F_default=1,G1239+(4*Fnotch-0)/8192,G1239+(F_stop-F_start)/8192) )</f>
        <v>37031.249999872001</v>
      </c>
      <c r="H1240" s="120">
        <f ca="1">IF(FilterType="FIR", OFFSET(PRE_CALC!B1188,0,DEC_RATE), C1240)</f>
        <v>-2.6873659030099998E-3</v>
      </c>
    </row>
    <row r="1241" spans="2:8" x14ac:dyDescent="0.2">
      <c r="B1241" s="45">
        <f>IF(FilterType="FIR", IF(Extend_fmod, PRE_CALC!I1189*Fm, PRE_CALC!A1189*Fdata), IF(F_default=1,B1240+(4*Fnotch-0)/8192,B1240+(F_stop-F_start)/8192) )</f>
        <v>37062.5</v>
      </c>
      <c r="C1241" s="39">
        <f t="shared" si="55"/>
        <v>-0.11059470724684273</v>
      </c>
      <c r="D1241" s="84">
        <f ca="1">IF(FilterType="FIR", IF(Extend_fmod=1,OFFSET(PRE_CALC!J1189,0,DEC_RATE), OFFSET(PRE_CALC!B1189,0,DEC_RATE)), C1241)</f>
        <v>-2.6927491556899999E-3</v>
      </c>
      <c r="E1241" s="84">
        <f t="shared" ca="1" si="56"/>
        <v>37062.5</v>
      </c>
      <c r="F1241" s="84">
        <f t="shared" ca="1" si="54"/>
        <v>-2.6927491556899999E-3</v>
      </c>
      <c r="G1241" s="119">
        <f>IF(FilterType="FIR",  PRE_CALC!A1189*Fdata, IF(F_default=1,G1240+(4*Fnotch-0)/8192,G1240+(F_stop-F_start)/8192) )</f>
        <v>37062.5</v>
      </c>
      <c r="H1241" s="120">
        <f ca="1">IF(FilterType="FIR", OFFSET(PRE_CALC!B1189,0,DEC_RATE), C1241)</f>
        <v>-2.6927491556899999E-3</v>
      </c>
    </row>
    <row r="1242" spans="2:8" x14ac:dyDescent="0.2">
      <c r="B1242" s="45">
        <f>IF(FilterType="FIR", IF(Extend_fmod, PRE_CALC!I1190*Fm, PRE_CALC!A1190*Fdata), IF(F_default=1,B1241+(4*Fnotch-0)/8192,B1241+(F_stop-F_start)/8192) )</f>
        <v>37093.750000127999</v>
      </c>
      <c r="C1242" s="39">
        <f t="shared" si="55"/>
        <v>-0.11078136812595285</v>
      </c>
      <c r="D1242" s="84">
        <f ca="1">IF(FilterType="FIR", IF(Extend_fmod=1,OFFSET(PRE_CALC!J1190,0,DEC_RATE), OFFSET(PRE_CALC!B1190,0,DEC_RATE)), C1242)</f>
        <v>-2.6973881637600001E-3</v>
      </c>
      <c r="E1242" s="84">
        <f t="shared" ca="1" si="56"/>
        <v>37093.750000127999</v>
      </c>
      <c r="F1242" s="84">
        <f t="shared" ca="1" si="54"/>
        <v>-2.6973881637600001E-3</v>
      </c>
      <c r="G1242" s="119">
        <f>IF(FilterType="FIR",  PRE_CALC!A1190*Fdata, IF(F_default=1,G1241+(4*Fnotch-0)/8192,G1241+(F_stop-F_start)/8192) )</f>
        <v>37093.750000127999</v>
      </c>
      <c r="H1242" s="120">
        <f ca="1">IF(FilterType="FIR", OFFSET(PRE_CALC!B1190,0,DEC_RATE), C1242)</f>
        <v>-2.6973881637600001E-3</v>
      </c>
    </row>
    <row r="1243" spans="2:8" x14ac:dyDescent="0.2">
      <c r="B1243" s="45">
        <f>IF(FilterType="FIR", IF(Extend_fmod, PRE_CALC!I1191*Fm, PRE_CALC!A1191*Fdata), IF(F_default=1,B1242+(4*Fnotch-0)/8192,B1242+(F_stop-F_start)/8192) )</f>
        <v>37125</v>
      </c>
      <c r="C1243" s="39">
        <f t="shared" si="55"/>
        <v>-0.11096818660057639</v>
      </c>
      <c r="D1243" s="84">
        <f ca="1">IF(FilterType="FIR", IF(Extend_fmod=1,OFFSET(PRE_CALC!J1191,0,DEC_RATE), OFFSET(PRE_CALC!B1191,0,DEC_RATE)), C1243)</f>
        <v>-2.70128122471E-3</v>
      </c>
      <c r="E1243" s="84">
        <f t="shared" ca="1" si="56"/>
        <v>37125</v>
      </c>
      <c r="F1243" s="84">
        <f t="shared" ca="1" si="54"/>
        <v>-2.70128122471E-3</v>
      </c>
      <c r="G1243" s="119">
        <f>IF(FilterType="FIR",  PRE_CALC!A1191*Fdata, IF(F_default=1,G1242+(4*Fnotch-0)/8192,G1242+(F_stop-F_start)/8192) )</f>
        <v>37125</v>
      </c>
      <c r="H1243" s="120">
        <f ca="1">IF(FilterType="FIR", OFFSET(PRE_CALC!B1191,0,DEC_RATE), C1243)</f>
        <v>-2.70128122471E-3</v>
      </c>
    </row>
    <row r="1244" spans="2:8" x14ac:dyDescent="0.2">
      <c r="B1244" s="45">
        <f>IF(FilterType="FIR", IF(Extend_fmod, PRE_CALC!I1192*Fm, PRE_CALC!A1192*Fdata), IF(F_default=1,B1243+(4*Fnotch-0)/8192,B1243+(F_stop-F_start)/8192) )</f>
        <v>37156.249999872001</v>
      </c>
      <c r="C1244" s="39">
        <f t="shared" si="55"/>
        <v>-0.11115516267294691</v>
      </c>
      <c r="D1244" s="84">
        <f ca="1">IF(FilterType="FIR", IF(Extend_fmod=1,OFFSET(PRE_CALC!J1192,0,DEC_RATE), OFFSET(PRE_CALC!B1192,0,DEC_RATE)), C1244)</f>
        <v>-2.7044269652E-3</v>
      </c>
      <c r="E1244" s="84">
        <f t="shared" ca="1" si="56"/>
        <v>37156.249999872001</v>
      </c>
      <c r="F1244" s="84">
        <f t="shared" ca="1" si="54"/>
        <v>-2.7044269652E-3</v>
      </c>
      <c r="G1244" s="119">
        <f>IF(FilterType="FIR",  PRE_CALC!A1192*Fdata, IF(F_default=1,G1243+(4*Fnotch-0)/8192,G1243+(F_stop-F_start)/8192) )</f>
        <v>37156.249999872001</v>
      </c>
      <c r="H1244" s="120">
        <f ca="1">IF(FilterType="FIR", OFFSET(PRE_CALC!B1192,0,DEC_RATE), C1244)</f>
        <v>-2.7044269652E-3</v>
      </c>
    </row>
    <row r="1245" spans="2:8" x14ac:dyDescent="0.2">
      <c r="B1245" s="45">
        <f>IF(FilterType="FIR", IF(Extend_fmod, PRE_CALC!I1193*Fm, PRE_CALC!A1193*Fdata), IF(F_default=1,B1244+(4*Fnotch-0)/8192,B1244+(F_stop-F_start)/8192) )</f>
        <v>37187.5</v>
      </c>
      <c r="C1245" s="39">
        <f t="shared" si="55"/>
        <v>-0.11134229634530242</v>
      </c>
      <c r="D1245" s="84">
        <f ca="1">IF(FilterType="FIR", IF(Extend_fmod=1,OFFSET(PRE_CALC!J1193,0,DEC_RATE), OFFSET(PRE_CALC!B1193,0,DEC_RATE)), C1245)</f>
        <v>-2.7068243416200001E-3</v>
      </c>
      <c r="E1245" s="84">
        <f t="shared" ca="1" si="56"/>
        <v>37187.5</v>
      </c>
      <c r="F1245" s="84">
        <f t="shared" ca="1" si="54"/>
        <v>-2.7068243416200001E-3</v>
      </c>
      <c r="G1245" s="119">
        <f>IF(FilterType="FIR",  PRE_CALC!A1193*Fdata, IF(F_default=1,G1244+(4*Fnotch-0)/8192,G1244+(F_stop-F_start)/8192) )</f>
        <v>37187.5</v>
      </c>
      <c r="H1245" s="120">
        <f ca="1">IF(FilterType="FIR", OFFSET(PRE_CALC!B1193,0,DEC_RATE), C1245)</f>
        <v>-2.7068243416200001E-3</v>
      </c>
    </row>
    <row r="1246" spans="2:8" x14ac:dyDescent="0.2">
      <c r="B1246" s="45">
        <f>IF(FilterType="FIR", IF(Extend_fmod, PRE_CALC!I1194*Fm, PRE_CALC!A1194*Fdata), IF(F_default=1,B1245+(4*Fnotch-0)/8192,B1245+(F_stop-F_start)/8192) )</f>
        <v>37218.750000127999</v>
      </c>
      <c r="C1246" s="39">
        <f t="shared" si="55"/>
        <v>-0.11152958761681044</v>
      </c>
      <c r="D1246" s="84">
        <f ca="1">IF(FilterType="FIR", IF(Extend_fmod=1,OFFSET(PRE_CALC!J1194,0,DEC_RATE), OFFSET(PRE_CALC!B1194,0,DEC_RATE)), C1246)</f>
        <v>-2.7084726406000001E-3</v>
      </c>
      <c r="E1246" s="84">
        <f t="shared" ca="1" si="56"/>
        <v>37218.750000127999</v>
      </c>
      <c r="F1246" s="84">
        <f t="shared" ca="1" si="54"/>
        <v>-2.7084726406000001E-3</v>
      </c>
      <c r="G1246" s="119">
        <f>IF(FilterType="FIR",  PRE_CALC!A1194*Fdata, IF(F_default=1,G1245+(4*Fnotch-0)/8192,G1245+(F_stop-F_start)/8192) )</f>
        <v>37218.750000127999</v>
      </c>
      <c r="H1246" s="120">
        <f ca="1">IF(FilterType="FIR", OFFSET(PRE_CALC!B1194,0,DEC_RATE), C1246)</f>
        <v>-2.7084726406000001E-3</v>
      </c>
    </row>
    <row r="1247" spans="2:8" x14ac:dyDescent="0.2">
      <c r="B1247" s="45">
        <f>IF(FilterType="FIR", IF(Extend_fmod, PRE_CALC!I1195*Fm, PRE_CALC!A1195*Fdata), IF(F_default=1,B1246+(4*Fnotch-0)/8192,B1246+(F_stop-F_start)/8192) )</f>
        <v>37250</v>
      </c>
      <c r="C1247" s="39">
        <f t="shared" si="55"/>
        <v>-0.11171703648663381</v>
      </c>
      <c r="D1247" s="84">
        <f ca="1">IF(FilterType="FIR", IF(Extend_fmod=1,OFFSET(PRE_CALC!J1195,0,DEC_RATE), OFFSET(PRE_CALC!B1195,0,DEC_RATE)), C1247)</f>
        <v>-2.7093714793500001E-3</v>
      </c>
      <c r="E1247" s="84">
        <f t="shared" ca="1" si="56"/>
        <v>37250</v>
      </c>
      <c r="F1247" s="84">
        <f t="shared" ca="1" si="54"/>
        <v>-2.7093714793500001E-3</v>
      </c>
      <c r="G1247" s="119">
        <f>IF(FilterType="FIR",  PRE_CALC!A1195*Fdata, IF(F_default=1,G1246+(4*Fnotch-0)/8192,G1246+(F_stop-F_start)/8192) )</f>
        <v>37250</v>
      </c>
      <c r="H1247" s="120">
        <f ca="1">IF(FilterType="FIR", OFFSET(PRE_CALC!B1195,0,DEC_RATE), C1247)</f>
        <v>-2.7093714793500001E-3</v>
      </c>
    </row>
    <row r="1248" spans="2:8" x14ac:dyDescent="0.2">
      <c r="B1248" s="45">
        <f>IF(FilterType="FIR", IF(Extend_fmod, PRE_CALC!I1196*Fm, PRE_CALC!A1196*Fdata), IF(F_default=1,B1247+(4*Fnotch-0)/8192,B1247+(F_stop-F_start)/8192) )</f>
        <v>37281.249999872001</v>
      </c>
      <c r="C1248" s="39">
        <f t="shared" si="55"/>
        <v>-0.11190464295700198</v>
      </c>
      <c r="D1248" s="84">
        <f ca="1">IF(FilterType="FIR", IF(Extend_fmod=1,OFFSET(PRE_CALC!J1196,0,DEC_RATE), OFFSET(PRE_CALC!B1196,0,DEC_RATE)), C1248)</f>
        <v>-2.7095208058099999E-3</v>
      </c>
      <c r="E1248" s="84">
        <f t="shared" ca="1" si="56"/>
        <v>37281.249999872001</v>
      </c>
      <c r="F1248" s="84">
        <f t="shared" ca="1" si="54"/>
        <v>-2.7095208058099999E-3</v>
      </c>
      <c r="G1248" s="119">
        <f>IF(FilterType="FIR",  PRE_CALC!A1196*Fdata, IF(F_default=1,G1247+(4*Fnotch-0)/8192,G1247+(F_stop-F_start)/8192) )</f>
        <v>37281.249999872001</v>
      </c>
      <c r="H1248" s="120">
        <f ca="1">IF(FilterType="FIR", OFFSET(PRE_CALC!B1196,0,DEC_RATE), C1248)</f>
        <v>-2.7095208058099999E-3</v>
      </c>
    </row>
    <row r="1249" spans="2:8" x14ac:dyDescent="0.2">
      <c r="B1249" s="45">
        <f>IF(FilterType="FIR", IF(Extend_fmod, PRE_CALC!I1197*Fm, PRE_CALC!A1197*Fdata), IF(F_default=1,B1248+(4*Fnotch-0)/8192,B1248+(F_stop-F_start)/8192) )</f>
        <v>37312.5</v>
      </c>
      <c r="C1249" s="39">
        <f t="shared" si="55"/>
        <v>-0.11209240703017415</v>
      </c>
      <c r="D1249" s="84">
        <f ca="1">IF(FilterType="FIR", IF(Extend_fmod=1,OFFSET(PRE_CALC!J1197,0,DEC_RATE), OFFSET(PRE_CALC!B1197,0,DEC_RATE)), C1249)</f>
        <v>-2.7089208987100002E-3</v>
      </c>
      <c r="E1249" s="84">
        <f t="shared" ca="1" si="56"/>
        <v>37312.5</v>
      </c>
      <c r="F1249" s="84">
        <f t="shared" ca="1" si="54"/>
        <v>-2.7089208987100002E-3</v>
      </c>
      <c r="G1249" s="119">
        <f>IF(FilterType="FIR",  PRE_CALC!A1197*Fdata, IF(F_default=1,G1248+(4*Fnotch-0)/8192,G1248+(F_stop-F_start)/8192) )</f>
        <v>37312.5</v>
      </c>
      <c r="H1249" s="120">
        <f ca="1">IF(FilterType="FIR", OFFSET(PRE_CALC!B1197,0,DEC_RATE), C1249)</f>
        <v>-2.7089208987100002E-3</v>
      </c>
    </row>
    <row r="1250" spans="2:8" x14ac:dyDescent="0.2">
      <c r="B1250" s="45">
        <f>IF(FilterType="FIR", IF(Extend_fmod, PRE_CALC!I1198*Fm, PRE_CALC!A1198*Fdata), IF(F_default=1,B1249+(4*Fnotch-0)/8192,B1249+(F_stop-F_start)/8192) )</f>
        <v>37343.750000127999</v>
      </c>
      <c r="C1250" s="39">
        <f t="shared" si="55"/>
        <v>-0.11228032870531532</v>
      </c>
      <c r="D1250" s="84">
        <f ca="1">IF(FilterType="FIR", IF(Extend_fmod=1,OFFSET(PRE_CALC!J1198,0,DEC_RATE), OFFSET(PRE_CALC!B1198,0,DEC_RATE)), C1250)</f>
        <v>-2.70757236746E-3</v>
      </c>
      <c r="E1250" s="84">
        <f t="shared" ca="1" si="56"/>
        <v>37343.750000127999</v>
      </c>
      <c r="F1250" s="84">
        <f t="shared" ca="1" si="54"/>
        <v>-2.70757236746E-3</v>
      </c>
      <c r="G1250" s="119">
        <f>IF(FilterType="FIR",  PRE_CALC!A1198*Fdata, IF(F_default=1,G1249+(4*Fnotch-0)/8192,G1249+(F_stop-F_start)/8192) )</f>
        <v>37343.750000127999</v>
      </c>
      <c r="H1250" s="120">
        <f ca="1">IF(FilterType="FIR", OFFSET(PRE_CALC!B1198,0,DEC_RATE), C1250)</f>
        <v>-2.70757236746E-3</v>
      </c>
    </row>
    <row r="1251" spans="2:8" x14ac:dyDescent="0.2">
      <c r="B1251" s="45">
        <f>IF(FilterType="FIR", IF(Extend_fmod, PRE_CALC!I1199*Fm, PRE_CALC!A1199*Fdata), IF(F_default=1,B1250+(4*Fnotch-0)/8192,B1250+(F_stop-F_start)/8192) )</f>
        <v>37375</v>
      </c>
      <c r="C1251" s="39">
        <f t="shared" si="55"/>
        <v>-0.11246840798157415</v>
      </c>
      <c r="D1251" s="84">
        <f ca="1">IF(FilterType="FIR", IF(Extend_fmod=1,OFFSET(PRE_CALC!J1199,0,DEC_RATE), OFFSET(PRE_CALC!B1199,0,DEC_RATE)), C1251)</f>
        <v>-2.7054761518900002E-3</v>
      </c>
      <c r="E1251" s="84">
        <f t="shared" ca="1" si="56"/>
        <v>37375</v>
      </c>
      <c r="F1251" s="84">
        <f t="shared" ca="1" si="54"/>
        <v>-2.7054761518900002E-3</v>
      </c>
      <c r="G1251" s="119">
        <f>IF(FilterType="FIR",  PRE_CALC!A1199*Fdata, IF(F_default=1,G1250+(4*Fnotch-0)/8192,G1250+(F_stop-F_start)/8192) )</f>
        <v>37375</v>
      </c>
      <c r="H1251" s="120">
        <f ca="1">IF(FilterType="FIR", OFFSET(PRE_CALC!B1199,0,DEC_RATE), C1251)</f>
        <v>-2.7054761518900002E-3</v>
      </c>
    </row>
    <row r="1252" spans="2:8" x14ac:dyDescent="0.2">
      <c r="B1252" s="45">
        <f>IF(FilterType="FIR", IF(Extend_fmod, PRE_CALC!I1200*Fm, PRE_CALC!A1200*Fdata), IF(F_default=1,B1251+(4*Fnotch-0)/8192,B1251+(F_stop-F_start)/8192) )</f>
        <v>37406.249999872001</v>
      </c>
      <c r="C1252" s="39">
        <f t="shared" si="55"/>
        <v>-0.11265664486119442</v>
      </c>
      <c r="D1252" s="84">
        <f ca="1">IF(FilterType="FIR", IF(Extend_fmod=1,OFFSET(PRE_CALC!J1200,0,DEC_RATE), OFFSET(PRE_CALC!B1200,0,DEC_RATE)), C1252)</f>
        <v>-2.7026335218500001E-3</v>
      </c>
      <c r="E1252" s="84">
        <f t="shared" ca="1" si="56"/>
        <v>37406.249999872001</v>
      </c>
      <c r="F1252" s="84">
        <f t="shared" ca="1" si="54"/>
        <v>-2.7026335218500001E-3</v>
      </c>
      <c r="G1252" s="119">
        <f>IF(FilterType="FIR",  PRE_CALC!A1200*Fdata, IF(F_default=1,G1251+(4*Fnotch-0)/8192,G1251+(F_stop-F_start)/8192) )</f>
        <v>37406.249999872001</v>
      </c>
      <c r="H1252" s="120">
        <f ca="1">IF(FilterType="FIR", OFFSET(PRE_CALC!B1200,0,DEC_RATE), C1252)</f>
        <v>-2.7026335218500001E-3</v>
      </c>
    </row>
    <row r="1253" spans="2:8" x14ac:dyDescent="0.2">
      <c r="B1253" s="45">
        <f>IF(FilterType="FIR", IF(Extend_fmod, PRE_CALC!I1201*Fm, PRE_CALC!A1201*Fdata), IF(F_default=1,B1252+(4*Fnotch-0)/8192,B1252+(F_stop-F_start)/8192) )</f>
        <v>37437.5</v>
      </c>
      <c r="C1253" s="39">
        <f t="shared" si="55"/>
        <v>-0.112845039346438</v>
      </c>
      <c r="D1253" s="84">
        <f ca="1">IF(FilterType="FIR", IF(Extend_fmod=1,OFFSET(PRE_CALC!J1201,0,DEC_RATE), OFFSET(PRE_CALC!B1201,0,DEC_RATE)), C1253)</f>
        <v>-2.6990460766800001E-3</v>
      </c>
      <c r="E1253" s="84">
        <f t="shared" ca="1" si="56"/>
        <v>37437.5</v>
      </c>
      <c r="F1253" s="84">
        <f t="shared" ca="1" si="54"/>
        <v>-2.6990460766800001E-3</v>
      </c>
      <c r="G1253" s="119">
        <f>IF(FilterType="FIR",  PRE_CALC!A1201*Fdata, IF(F_default=1,G1252+(4*Fnotch-0)/8192,G1252+(F_stop-F_start)/8192) )</f>
        <v>37437.5</v>
      </c>
      <c r="H1253" s="120">
        <f ca="1">IF(FilterType="FIR", OFFSET(PRE_CALC!B1201,0,DEC_RATE), C1253)</f>
        <v>-2.6990460766800001E-3</v>
      </c>
    </row>
    <row r="1254" spans="2:8" x14ac:dyDescent="0.2">
      <c r="B1254" s="45">
        <f>IF(FilterType="FIR", IF(Extend_fmod, PRE_CALC!I1202*Fm, PRE_CALC!A1202*Fdata), IF(F_default=1,B1253+(4*Fnotch-0)/8192,B1253+(F_stop-F_start)/8192) )</f>
        <v>37468.750000127999</v>
      </c>
      <c r="C1254" s="39">
        <f t="shared" si="55"/>
        <v>-0.11303359143645958</v>
      </c>
      <c r="D1254" s="84">
        <f ca="1">IF(FilterType="FIR", IF(Extend_fmod=1,OFFSET(PRE_CALC!J1202,0,DEC_RATE), OFFSET(PRE_CALC!B1202,0,DEC_RATE)), C1254)</f>
        <v>-2.6947157444699998E-3</v>
      </c>
      <c r="E1254" s="84">
        <f t="shared" ca="1" si="56"/>
        <v>37468.750000127999</v>
      </c>
      <c r="F1254" s="84">
        <f t="shared" ca="1" si="54"/>
        <v>-2.6947157444699998E-3</v>
      </c>
      <c r="G1254" s="119">
        <f>IF(FilterType="FIR",  PRE_CALC!A1202*Fdata, IF(F_default=1,G1253+(4*Fnotch-0)/8192,G1253+(F_stop-F_start)/8192) )</f>
        <v>37468.750000127999</v>
      </c>
      <c r="H1254" s="120">
        <f ca="1">IF(FilterType="FIR", OFFSET(PRE_CALC!B1202,0,DEC_RATE), C1254)</f>
        <v>-2.6947157444699998E-3</v>
      </c>
    </row>
    <row r="1255" spans="2:8" x14ac:dyDescent="0.2">
      <c r="B1255" s="45">
        <f>IF(FilterType="FIR", IF(Extend_fmod, PRE_CALC!I1203*Fm, PRE_CALC!A1203*Fdata), IF(F_default=1,B1254+(4*Fnotch-0)/8192,B1254+(F_stop-F_start)/8192) )</f>
        <v>37500</v>
      </c>
      <c r="C1255" s="39">
        <f t="shared" si="55"/>
        <v>-0.11322230113042876</v>
      </c>
      <c r="D1255" s="84">
        <f ca="1">IF(FilterType="FIR", IF(Extend_fmod=1,OFFSET(PRE_CALC!J1203,0,DEC_RATE), OFFSET(PRE_CALC!B1203,0,DEC_RATE)), C1255)</f>
        <v>-2.68964478128E-3</v>
      </c>
      <c r="E1255" s="84">
        <f t="shared" ca="1" si="56"/>
        <v>37500</v>
      </c>
      <c r="F1255" s="84">
        <f t="shared" ca="1" si="54"/>
        <v>-2.68964478128E-3</v>
      </c>
      <c r="G1255" s="119">
        <f>IF(FilterType="FIR",  PRE_CALC!A1203*Fdata, IF(F_default=1,G1254+(4*Fnotch-0)/8192,G1254+(F_stop-F_start)/8192) )</f>
        <v>37500</v>
      </c>
      <c r="H1255" s="120">
        <f ca="1">IF(FilterType="FIR", OFFSET(PRE_CALC!B1203,0,DEC_RATE), C1255)</f>
        <v>-2.68964478128E-3</v>
      </c>
    </row>
    <row r="1256" spans="2:8" x14ac:dyDescent="0.2">
      <c r="B1256" s="45">
        <f>IF(FilterType="FIR", IF(Extend_fmod, PRE_CALC!I1204*Fm, PRE_CALC!A1204*Fdata), IF(F_default=1,B1255+(4*Fnotch-0)/8192,B1255+(F_stop-F_start)/8192) )</f>
        <v>37531.249999872001</v>
      </c>
      <c r="C1256" s="39">
        <f t="shared" si="55"/>
        <v>-0.11341116843059489</v>
      </c>
      <c r="D1256" s="84">
        <f ca="1">IF(FilterType="FIR", IF(Extend_fmod=1,OFFSET(PRE_CALC!J1204,0,DEC_RATE), OFFSET(PRE_CALC!B1204,0,DEC_RATE)), C1256)</f>
        <v>-2.6838357701399998E-3</v>
      </c>
      <c r="E1256" s="84">
        <f t="shared" ca="1" si="56"/>
        <v>37531.249999872001</v>
      </c>
      <c r="F1256" s="84">
        <f t="shared" ca="1" si="54"/>
        <v>-2.6838357701399998E-3</v>
      </c>
      <c r="G1256" s="119">
        <f>IF(FilterType="FIR",  PRE_CALC!A1204*Fdata, IF(F_default=1,G1255+(4*Fnotch-0)/8192,G1255+(F_stop-F_start)/8192) )</f>
        <v>37531.249999872001</v>
      </c>
      <c r="H1256" s="120">
        <f ca="1">IF(FilterType="FIR", OFFSET(PRE_CALC!B1204,0,DEC_RATE), C1256)</f>
        <v>-2.6838357701399998E-3</v>
      </c>
    </row>
    <row r="1257" spans="2:8" x14ac:dyDescent="0.2">
      <c r="B1257" s="45">
        <f>IF(FilterType="FIR", IF(Extend_fmod, PRE_CALC!I1205*Fm, PRE_CALC!A1205*Fdata), IF(F_default=1,B1256+(4*Fnotch-0)/8192,B1256+(F_stop-F_start)/8192) )</f>
        <v>37562.5</v>
      </c>
      <c r="C1257" s="39">
        <f t="shared" si="55"/>
        <v>-0.11360019333919996</v>
      </c>
      <c r="D1257" s="84">
        <f ca="1">IF(FilterType="FIR", IF(Extend_fmod=1,OFFSET(PRE_CALC!J1205,0,DEC_RATE), OFFSET(PRE_CALC!B1205,0,DEC_RATE)), C1257)</f>
        <v>-2.6772916198999999E-3</v>
      </c>
      <c r="E1257" s="84">
        <f t="shared" ca="1" si="56"/>
        <v>37562.5</v>
      </c>
      <c r="F1257" s="84">
        <f t="shared" ca="1" si="54"/>
        <v>-2.6772916198999999E-3</v>
      </c>
      <c r="G1257" s="119">
        <f>IF(FilterType="FIR",  PRE_CALC!A1205*Fdata, IF(F_default=1,G1256+(4*Fnotch-0)/8192,G1256+(F_stop-F_start)/8192) )</f>
        <v>37562.5</v>
      </c>
      <c r="H1257" s="120">
        <f ca="1">IF(FilterType="FIR", OFFSET(PRE_CALC!B1205,0,DEC_RATE), C1257)</f>
        <v>-2.6772916198999999E-3</v>
      </c>
    </row>
    <row r="1258" spans="2:8" x14ac:dyDescent="0.2">
      <c r="B1258" s="45">
        <f>IF(FilterType="FIR", IF(Extend_fmod, PRE_CALC!I1206*Fm, PRE_CALC!A1206*Fdata), IF(F_default=1,B1257+(4*Fnotch-0)/8192,B1257+(F_stop-F_start)/8192) )</f>
        <v>37593.750000127999</v>
      </c>
      <c r="C1258" s="39">
        <f t="shared" si="55"/>
        <v>-0.11378937585542648</v>
      </c>
      <c r="D1258" s="84">
        <f ca="1">IF(FilterType="FIR", IF(Extend_fmod=1,OFFSET(PRE_CALC!J1206,0,DEC_RATE), OFFSET(PRE_CALC!B1206,0,DEC_RATE)), C1258)</f>
        <v>-2.6700155639799998E-3</v>
      </c>
      <c r="E1258" s="84">
        <f t="shared" ca="1" si="56"/>
        <v>37593.750000127999</v>
      </c>
      <c r="F1258" s="84">
        <f t="shared" ca="1" si="54"/>
        <v>-2.6700155639799998E-3</v>
      </c>
      <c r="G1258" s="119">
        <f>IF(FilterType="FIR",  PRE_CALC!A1206*Fdata, IF(F_default=1,G1257+(4*Fnotch-0)/8192,G1257+(F_stop-F_start)/8192) )</f>
        <v>37593.750000127999</v>
      </c>
      <c r="H1258" s="120">
        <f ca="1">IF(FilterType="FIR", OFFSET(PRE_CALC!B1206,0,DEC_RATE), C1258)</f>
        <v>-2.6700155639799998E-3</v>
      </c>
    </row>
    <row r="1259" spans="2:8" x14ac:dyDescent="0.2">
      <c r="B1259" s="45">
        <f>IF(FilterType="FIR", IF(Extend_fmod, PRE_CALC!I1207*Fm, PRE_CALC!A1207*Fdata), IF(F_default=1,B1258+(4*Fnotch-0)/8192,B1258+(F_stop-F_start)/8192) )</f>
        <v>37625</v>
      </c>
      <c r="C1259" s="39">
        <f t="shared" si="55"/>
        <v>-0.11397871597840925</v>
      </c>
      <c r="D1259" s="84">
        <f ca="1">IF(FilterType="FIR", IF(Extend_fmod=1,OFFSET(PRE_CALC!J1207,0,DEC_RATE), OFFSET(PRE_CALC!B1207,0,DEC_RATE)), C1259)</f>
        <v>-2.66201115895E-3</v>
      </c>
      <c r="E1259" s="84">
        <f t="shared" ca="1" si="56"/>
        <v>37625</v>
      </c>
      <c r="F1259" s="84">
        <f t="shared" ca="1" si="54"/>
        <v>-2.66201115895E-3</v>
      </c>
      <c r="G1259" s="119">
        <f>IF(FilterType="FIR",  PRE_CALC!A1207*Fdata, IF(F_default=1,G1258+(4*Fnotch-0)/8192,G1258+(F_stop-F_start)/8192) )</f>
        <v>37625</v>
      </c>
      <c r="H1259" s="120">
        <f ca="1">IF(FilterType="FIR", OFFSET(PRE_CALC!B1207,0,DEC_RATE), C1259)</f>
        <v>-2.66201115895E-3</v>
      </c>
    </row>
    <row r="1260" spans="2:8" x14ac:dyDescent="0.2">
      <c r="B1260" s="45">
        <f>IF(FilterType="FIR", IF(Extend_fmod, PRE_CALC!I1208*Fm, PRE_CALC!A1208*Fdata), IF(F_default=1,B1259+(4*Fnotch-0)/8192,B1259+(F_stop-F_start)/8192) )</f>
        <v>37656.249999872001</v>
      </c>
      <c r="C1260" s="39">
        <f t="shared" si="55"/>
        <v>-0.1141682137104276</v>
      </c>
      <c r="D1260" s="84">
        <f ca="1">IF(FilterType="FIR", IF(Extend_fmod=1,OFFSET(PRE_CALC!J1208,0,DEC_RATE), OFFSET(PRE_CALC!B1208,0,DEC_RATE)), C1260)</f>
        <v>-2.65328228298E-3</v>
      </c>
      <c r="E1260" s="84">
        <f t="shared" ca="1" si="56"/>
        <v>37656.249999872001</v>
      </c>
      <c r="F1260" s="84">
        <f t="shared" ca="1" si="54"/>
        <v>-2.65328228298E-3</v>
      </c>
      <c r="G1260" s="119">
        <f>IF(FilterType="FIR",  PRE_CALC!A1208*Fdata, IF(F_default=1,G1259+(4*Fnotch-0)/8192,G1259+(F_stop-F_start)/8192) )</f>
        <v>37656.249999872001</v>
      </c>
      <c r="H1260" s="120">
        <f ca="1">IF(FilterType="FIR", OFFSET(PRE_CALC!B1208,0,DEC_RATE), C1260)</f>
        <v>-2.65328228298E-3</v>
      </c>
    </row>
    <row r="1261" spans="2:8" x14ac:dyDescent="0.2">
      <c r="B1261" s="45">
        <f>IF(FilterType="FIR", IF(Extend_fmod, PRE_CALC!I1209*Fm, PRE_CALC!A1209*Fdata), IF(F_default=1,B1260+(4*Fnotch-0)/8192,B1260+(F_stop-F_start)/8192) )</f>
        <v>37687.5</v>
      </c>
      <c r="C1261" s="39">
        <f t="shared" si="55"/>
        <v>-0.11435786905373402</v>
      </c>
      <c r="D1261" s="84">
        <f ca="1">IF(FilterType="FIR", IF(Extend_fmod=1,OFFSET(PRE_CALC!J1209,0,DEC_RATE), OFFSET(PRE_CALC!B1209,0,DEC_RATE)), C1261)</f>
        <v>-2.64383313413E-3</v>
      </c>
      <c r="E1261" s="84">
        <f t="shared" ca="1" si="56"/>
        <v>37687.5</v>
      </c>
      <c r="F1261" s="84">
        <f t="shared" ca="1" si="54"/>
        <v>-2.64383313413E-3</v>
      </c>
      <c r="G1261" s="119">
        <f>IF(FilterType="FIR",  PRE_CALC!A1209*Fdata, IF(F_default=1,G1260+(4*Fnotch-0)/8192,G1260+(F_stop-F_start)/8192) )</f>
        <v>37687.5</v>
      </c>
      <c r="H1261" s="120">
        <f ca="1">IF(FilterType="FIR", OFFSET(PRE_CALC!B1209,0,DEC_RATE), C1261)</f>
        <v>-2.64383313413E-3</v>
      </c>
    </row>
    <row r="1262" spans="2:8" x14ac:dyDescent="0.2">
      <c r="B1262" s="45">
        <f>IF(FilterType="FIR", IF(Extend_fmod, PRE_CALC!I1210*Fm, PRE_CALC!A1210*Fdata), IF(F_default=1,B1261+(4*Fnotch-0)/8192,B1261+(F_stop-F_start)/8192) )</f>
        <v>37718.750000127999</v>
      </c>
      <c r="C1262" s="39">
        <f t="shared" si="55"/>
        <v>-0.1145476820074928</v>
      </c>
      <c r="D1262" s="84">
        <f ca="1">IF(FilterType="FIR", IF(Extend_fmod=1,OFFSET(PRE_CALC!J1210,0,DEC_RATE), OFFSET(PRE_CALC!B1210,0,DEC_RATE)), C1262)</f>
        <v>-2.6336682285199998E-3</v>
      </c>
      <c r="E1262" s="84">
        <f t="shared" ca="1" si="56"/>
        <v>37718.750000127999</v>
      </c>
      <c r="F1262" s="84">
        <f t="shared" ca="1" si="54"/>
        <v>-2.6336682285199998E-3</v>
      </c>
      <c r="G1262" s="119">
        <f>IF(FilterType="FIR",  PRE_CALC!A1210*Fdata, IF(F_default=1,G1261+(4*Fnotch-0)/8192,G1261+(F_stop-F_start)/8192) )</f>
        <v>37718.750000127999</v>
      </c>
      <c r="H1262" s="120">
        <f ca="1">IF(FilterType="FIR", OFFSET(PRE_CALC!B1210,0,DEC_RATE), C1262)</f>
        <v>-2.6336682285199998E-3</v>
      </c>
    </row>
    <row r="1263" spans="2:8" x14ac:dyDescent="0.2">
      <c r="B1263" s="45">
        <f>IF(FilterType="FIR", IF(Extend_fmod, PRE_CALC!I1211*Fm, PRE_CALC!A1211*Fdata), IF(F_default=1,B1262+(4*Fnotch-0)/8192,B1262+(F_stop-F_start)/8192) )</f>
        <v>37750</v>
      </c>
      <c r="C1263" s="39">
        <f t="shared" si="55"/>
        <v>-0.11473765257084988</v>
      </c>
      <c r="D1263" s="84">
        <f ca="1">IF(FilterType="FIR", IF(Extend_fmod=1,OFFSET(PRE_CALC!J1211,0,DEC_RATE), OFFSET(PRE_CALC!B1211,0,DEC_RATE)), C1263)</f>
        <v>-2.62279239834E-3</v>
      </c>
      <c r="E1263" s="84">
        <f t="shared" ca="1" si="56"/>
        <v>37750</v>
      </c>
      <c r="F1263" s="84">
        <f t="shared" ca="1" si="54"/>
        <v>-2.62279239834E-3</v>
      </c>
      <c r="G1263" s="119">
        <f>IF(FilterType="FIR",  PRE_CALC!A1211*Fdata, IF(F_default=1,G1262+(4*Fnotch-0)/8192,G1262+(F_stop-F_start)/8192) )</f>
        <v>37750</v>
      </c>
      <c r="H1263" s="120">
        <f ca="1">IF(FilterType="FIR", OFFSET(PRE_CALC!B1211,0,DEC_RATE), C1263)</f>
        <v>-2.62279239834E-3</v>
      </c>
    </row>
    <row r="1264" spans="2:8" x14ac:dyDescent="0.2">
      <c r="B1264" s="45">
        <f>IF(FilterType="FIR", IF(Extend_fmod, PRE_CALC!I1212*Fm, PRE_CALC!A1212*Fdata), IF(F_default=1,B1263+(4*Fnotch-0)/8192,B1263+(F_stop-F_start)/8192) )</f>
        <v>37781.249999872001</v>
      </c>
      <c r="C1264" s="39">
        <f t="shared" si="55"/>
        <v>-0.11492778074608918</v>
      </c>
      <c r="D1264" s="84">
        <f ca="1">IF(FilterType="FIR", IF(Extend_fmod=1,OFFSET(PRE_CALC!J1212,0,DEC_RATE), OFFSET(PRE_CALC!B1212,0,DEC_RATE)), C1264)</f>
        <v>-2.6112107897100002E-3</v>
      </c>
      <c r="E1264" s="84">
        <f t="shared" ca="1" si="56"/>
        <v>37781.249999872001</v>
      </c>
      <c r="F1264" s="84">
        <f t="shared" ca="1" si="54"/>
        <v>-2.6112107897100002E-3</v>
      </c>
      <c r="G1264" s="119">
        <f>IF(FilterType="FIR",  PRE_CALC!A1212*Fdata, IF(F_default=1,G1263+(4*Fnotch-0)/8192,G1263+(F_stop-F_start)/8192) )</f>
        <v>37781.249999872001</v>
      </c>
      <c r="H1264" s="120">
        <f ca="1">IF(FilterType="FIR", OFFSET(PRE_CALC!B1212,0,DEC_RATE), C1264)</f>
        <v>-2.6112107897100002E-3</v>
      </c>
    </row>
    <row r="1265" spans="2:8" x14ac:dyDescent="0.2">
      <c r="B1265" s="45">
        <f>IF(FilterType="FIR", IF(Extend_fmod, PRE_CALC!I1213*Fm, PRE_CALC!A1213*Fdata), IF(F_default=1,B1264+(4*Fnotch-0)/8192,B1264+(F_stop-F_start)/8192) )</f>
        <v>37812.5</v>
      </c>
      <c r="C1265" s="39">
        <f t="shared" si="55"/>
        <v>-0.11511806653545897</v>
      </c>
      <c r="D1265" s="84">
        <f ca="1">IF(FilterType="FIR", IF(Extend_fmod=1,OFFSET(PRE_CALC!J1213,0,DEC_RATE), OFFSET(PRE_CALC!B1213,0,DEC_RATE)), C1265)</f>
        <v>-2.5989288604800001E-3</v>
      </c>
      <c r="E1265" s="84">
        <f t="shared" ca="1" si="56"/>
        <v>37812.5</v>
      </c>
      <c r="F1265" s="84">
        <f t="shared" ca="1" si="54"/>
        <v>-2.5989288604800001E-3</v>
      </c>
      <c r="G1265" s="119">
        <f>IF(FilterType="FIR",  PRE_CALC!A1213*Fdata, IF(F_default=1,G1264+(4*Fnotch-0)/8192,G1264+(F_stop-F_start)/8192) )</f>
        <v>37812.5</v>
      </c>
      <c r="H1265" s="120">
        <f ca="1">IF(FilterType="FIR", OFFSET(PRE_CALC!B1213,0,DEC_RATE), C1265)</f>
        <v>-2.5989288604800001E-3</v>
      </c>
    </row>
    <row r="1266" spans="2:8" x14ac:dyDescent="0.2">
      <c r="B1266" s="45">
        <f>IF(FilterType="FIR", IF(Extend_fmod, PRE_CALC!I1214*Fm, PRE_CALC!A1214*Fdata), IF(F_default=1,B1265+(4*Fnotch-0)/8192,B1265+(F_stop-F_start)/8192) )</f>
        <v>37843.750000127999</v>
      </c>
      <c r="C1266" s="39">
        <f t="shared" si="55"/>
        <v>-0.11530850993813369</v>
      </c>
      <c r="D1266" s="84">
        <f ca="1">IF(FilterType="FIR", IF(Extend_fmod=1,OFFSET(PRE_CALC!J1214,0,DEC_RATE), OFFSET(PRE_CALC!B1214,0,DEC_RATE)), C1266)</f>
        <v>-2.58595237777E-3</v>
      </c>
      <c r="E1266" s="84">
        <f t="shared" ca="1" si="56"/>
        <v>37843.750000127999</v>
      </c>
      <c r="F1266" s="84">
        <f t="shared" ca="1" si="54"/>
        <v>-2.58595237777E-3</v>
      </c>
      <c r="G1266" s="119">
        <f>IF(FilterType="FIR",  PRE_CALC!A1214*Fdata, IF(F_default=1,G1265+(4*Fnotch-0)/8192,G1265+(F_stop-F_start)/8192) )</f>
        <v>37843.750000127999</v>
      </c>
      <c r="H1266" s="120">
        <f ca="1">IF(FilterType="FIR", OFFSET(PRE_CALC!B1214,0,DEC_RATE), C1266)</f>
        <v>-2.58595237777E-3</v>
      </c>
    </row>
    <row r="1267" spans="2:8" x14ac:dyDescent="0.2">
      <c r="B1267" s="45">
        <f>IF(FilterType="FIR", IF(Extend_fmod, PRE_CALC!I1215*Fm, PRE_CALC!A1215*Fdata), IF(F_default=1,B1266+(4*Fnotch-0)/8192,B1266+(F_stop-F_start)/8192) )</f>
        <v>37875</v>
      </c>
      <c r="C1267" s="39">
        <f t="shared" si="55"/>
        <v>-0.11549911095324988</v>
      </c>
      <c r="D1267" s="84">
        <f ca="1">IF(FilterType="FIR", IF(Extend_fmod=1,OFFSET(PRE_CALC!J1215,0,DEC_RATE), OFFSET(PRE_CALC!B1215,0,DEC_RATE)), C1267)</f>
        <v>-2.5722874154600001E-3</v>
      </c>
      <c r="E1267" s="84">
        <f t="shared" ca="1" si="56"/>
        <v>37875</v>
      </c>
      <c r="F1267" s="84">
        <f t="shared" ca="1" si="54"/>
        <v>-2.5722874154600001E-3</v>
      </c>
      <c r="G1267" s="119">
        <f>IF(FilterType="FIR",  PRE_CALC!A1215*Fdata, IF(F_default=1,G1266+(4*Fnotch-0)/8192,G1266+(F_stop-F_start)/8192) )</f>
        <v>37875</v>
      </c>
      <c r="H1267" s="120">
        <f ca="1">IF(FilterType="FIR", OFFSET(PRE_CALC!B1215,0,DEC_RATE), C1267)</f>
        <v>-2.5722874154600001E-3</v>
      </c>
    </row>
    <row r="1268" spans="2:8" x14ac:dyDescent="0.2">
      <c r="B1268" s="45">
        <f>IF(FilterType="FIR", IF(Extend_fmod, PRE_CALC!I1216*Fm, PRE_CALC!A1216*Fdata), IF(F_default=1,B1267+(4*Fnotch-0)/8192,B1267+(F_stop-F_start)/8192) )</f>
        <v>37906.249999872001</v>
      </c>
      <c r="C1268" s="39">
        <f t="shared" si="55"/>
        <v>-0.1156898695830941</v>
      </c>
      <c r="D1268" s="84">
        <f ca="1">IF(FilterType="FIR", IF(Extend_fmod=1,OFFSET(PRE_CALC!J1216,0,DEC_RATE), OFFSET(PRE_CALC!B1216,0,DEC_RATE)), C1268)</f>
        <v>-2.55794035152E-3</v>
      </c>
      <c r="E1268" s="84">
        <f t="shared" ca="1" si="56"/>
        <v>37906.249999872001</v>
      </c>
      <c r="F1268" s="84">
        <f t="shared" ca="1" si="54"/>
        <v>-2.55794035152E-3</v>
      </c>
      <c r="G1268" s="119">
        <f>IF(FilterType="FIR",  PRE_CALC!A1216*Fdata, IF(F_default=1,G1267+(4*Fnotch-0)/8192,G1267+(F_stop-F_start)/8192) )</f>
        <v>37906.249999872001</v>
      </c>
      <c r="H1268" s="120">
        <f ca="1">IF(FilterType="FIR", OFFSET(PRE_CALC!B1216,0,DEC_RATE), C1268)</f>
        <v>-2.55794035152E-3</v>
      </c>
    </row>
    <row r="1269" spans="2:8" x14ac:dyDescent="0.2">
      <c r="B1269" s="45">
        <f>IF(FilterType="FIR", IF(Extend_fmod, PRE_CALC!I1217*Fm, PRE_CALC!A1217*Fdata), IF(F_default=1,B1268+(4*Fnotch-0)/8192,B1268+(F_stop-F_start)/8192) )</f>
        <v>37937.5</v>
      </c>
      <c r="C1269" s="39">
        <f t="shared" si="55"/>
        <v>-0.11588078582993967</v>
      </c>
      <c r="D1269" s="84">
        <f ca="1">IF(FilterType="FIR", IF(Extend_fmod=1,OFFSET(PRE_CALC!J1217,0,DEC_RATE), OFFSET(PRE_CALC!B1217,0,DEC_RATE)), C1269)</f>
        <v>-2.54291786521E-3</v>
      </c>
      <c r="E1269" s="84">
        <f t="shared" ca="1" si="56"/>
        <v>37937.5</v>
      </c>
      <c r="F1269" s="84">
        <f t="shared" ca="1" si="54"/>
        <v>-2.54291786521E-3</v>
      </c>
      <c r="G1269" s="119">
        <f>IF(FilterType="FIR",  PRE_CALC!A1217*Fdata, IF(F_default=1,G1268+(4*Fnotch-0)/8192,G1268+(F_stop-F_start)/8192) )</f>
        <v>37937.5</v>
      </c>
      <c r="H1269" s="120">
        <f ca="1">IF(FilterType="FIR", OFFSET(PRE_CALC!B1217,0,DEC_RATE), C1269)</f>
        <v>-2.54291786521E-3</v>
      </c>
    </row>
    <row r="1270" spans="2:8" x14ac:dyDescent="0.2">
      <c r="B1270" s="45">
        <f>IF(FilterType="FIR", IF(Extend_fmod, PRE_CALC!I1218*Fm, PRE_CALC!A1218*Fdata), IF(F_default=1,B1269+(4*Fnotch-0)/8192,B1269+(F_stop-F_start)/8192) )</f>
        <v>37968.750000127999</v>
      </c>
      <c r="C1270" s="39">
        <f t="shared" si="55"/>
        <v>-0.11607185969293893</v>
      </c>
      <c r="D1270" s="84">
        <f ca="1">IF(FilterType="FIR", IF(Extend_fmod=1,OFFSET(PRE_CALC!J1218,0,DEC_RATE), OFFSET(PRE_CALC!B1218,0,DEC_RATE)), C1270)</f>
        <v>-2.52722693413E-3</v>
      </c>
      <c r="E1270" s="84">
        <f t="shared" ca="1" si="56"/>
        <v>37968.750000127999</v>
      </c>
      <c r="F1270" s="84">
        <f t="shared" ca="1" si="54"/>
        <v>-2.52722693413E-3</v>
      </c>
      <c r="G1270" s="119">
        <f>IF(FilterType="FIR",  PRE_CALC!A1218*Fdata, IF(F_default=1,G1269+(4*Fnotch-0)/8192,G1269+(F_stop-F_start)/8192) )</f>
        <v>37968.750000127999</v>
      </c>
      <c r="H1270" s="120">
        <f ca="1">IF(FilterType="FIR", OFFSET(PRE_CALC!B1218,0,DEC_RATE), C1270)</f>
        <v>-2.52722693413E-3</v>
      </c>
    </row>
    <row r="1271" spans="2:8" x14ac:dyDescent="0.2">
      <c r="B1271" s="45">
        <f>IF(FilterType="FIR", IF(Extend_fmod, PRE_CALC!I1219*Fm, PRE_CALC!A1219*Fdata), IF(F_default=1,B1270+(4*Fnotch-0)/8192,B1270+(F_stop-F_start)/8192) )</f>
        <v>38000</v>
      </c>
      <c r="C1271" s="39">
        <f t="shared" si="55"/>
        <v>-0.11626309117125617</v>
      </c>
      <c r="D1271" s="84">
        <f ca="1">IF(FilterType="FIR", IF(Extend_fmod=1,OFFSET(PRE_CALC!J1219,0,DEC_RATE), OFFSET(PRE_CALC!B1219,0,DEC_RATE)), C1271)</f>
        <v>-2.5108748311500001E-3</v>
      </c>
      <c r="E1271" s="84">
        <f t="shared" ca="1" si="56"/>
        <v>38000</v>
      </c>
      <c r="F1271" s="84">
        <f t="shared" ref="F1271:F1334" ca="1" si="57">IF(G1271&lt;=F_PB,H1271, OFFSET(H:H,MATCH(F_PB-0.0001,G:G),0,1))</f>
        <v>-2.5108748311500001E-3</v>
      </c>
      <c r="G1271" s="119">
        <f>IF(FilterType="FIR",  PRE_CALC!A1219*Fdata, IF(F_default=1,G1270+(4*Fnotch-0)/8192,G1270+(F_stop-F_start)/8192) )</f>
        <v>38000</v>
      </c>
      <c r="H1271" s="120">
        <f ca="1">IF(FilterType="FIR", OFFSET(PRE_CALC!B1219,0,DEC_RATE), C1271)</f>
        <v>-2.5108748311500001E-3</v>
      </c>
    </row>
    <row r="1272" spans="2:8" x14ac:dyDescent="0.2">
      <c r="B1272" s="45">
        <f>IF(FilterType="FIR", IF(Extend_fmod, PRE_CALC!I1220*Fm, PRE_CALC!A1220*Fdata), IF(F_default=1,B1271+(4*Fnotch-0)/8192,B1271+(F_stop-F_start)/8192) )</f>
        <v>38031.249999872001</v>
      </c>
      <c r="C1272" s="39">
        <f t="shared" ref="C1272:C1335" si="58">MAX(20*LOG(ABS(   (1/s_dec*SIN(s_dec*$B1272/Fm*PI())/SIN($B1272/Fm*PI()))^(order-1) * (1/s_dec2*SIN(s_dec2*$B1272/Fm*PI())/SIN($B1272/Fm*PI()))  )), -160)</f>
        <v>-0.11645448026714438</v>
      </c>
      <c r="D1272" s="84">
        <f ca="1">IF(FilterType="FIR", IF(Extend_fmod=1,OFFSET(PRE_CALC!J1220,0,DEC_RATE), OFFSET(PRE_CALC!B1220,0,DEC_RATE)), C1272)</f>
        <v>-2.4938691212199999E-3</v>
      </c>
      <c r="E1272" s="84">
        <f t="shared" ref="E1272:E1335" ca="1" si="59">IF(G1272&lt;=F_PB,G1272, OFFSET(G:G,MATCH(F_PB-0.0001,G:G),0,1) )</f>
        <v>38031.249999872001</v>
      </c>
      <c r="F1272" s="84">
        <f t="shared" ca="1" si="57"/>
        <v>-2.4938691212199999E-3</v>
      </c>
      <c r="G1272" s="119">
        <f>IF(FilterType="FIR",  PRE_CALC!A1220*Fdata, IF(F_default=1,G1271+(4*Fnotch-0)/8192,G1271+(F_stop-F_start)/8192) )</f>
        <v>38031.249999872001</v>
      </c>
      <c r="H1272" s="120">
        <f ca="1">IF(FilterType="FIR", OFFSET(PRE_CALC!B1220,0,DEC_RATE), C1272)</f>
        <v>-2.4938691212199999E-3</v>
      </c>
    </row>
    <row r="1273" spans="2:8" x14ac:dyDescent="0.2">
      <c r="B1273" s="45">
        <f>IF(FilterType="FIR", IF(Extend_fmod, PRE_CALC!I1221*Fm, PRE_CALC!A1221*Fdata), IF(F_default=1,B1272+(4*Fnotch-0)/8192,B1272+(F_stop-F_start)/8192) )</f>
        <v>38062.5</v>
      </c>
      <c r="C1273" s="39">
        <f t="shared" si="58"/>
        <v>-0.11664602698290678</v>
      </c>
      <c r="D1273" s="84">
        <f ca="1">IF(FilterType="FIR", IF(Extend_fmod=1,OFFSET(PRE_CALC!J1221,0,DEC_RATE), OFFSET(PRE_CALC!B1221,0,DEC_RATE)), C1273)</f>
        <v>-2.4762176580399998E-3</v>
      </c>
      <c r="E1273" s="84">
        <f t="shared" ca="1" si="59"/>
        <v>38062.5</v>
      </c>
      <c r="F1273" s="84">
        <f t="shared" ca="1" si="57"/>
        <v>-2.4762176580399998E-3</v>
      </c>
      <c r="G1273" s="119">
        <f>IF(FilterType="FIR",  PRE_CALC!A1221*Fdata, IF(F_default=1,G1272+(4*Fnotch-0)/8192,G1272+(F_stop-F_start)/8192) )</f>
        <v>38062.5</v>
      </c>
      <c r="H1273" s="120">
        <f ca="1">IF(FilterType="FIR", OFFSET(PRE_CALC!B1221,0,DEC_RATE), C1273)</f>
        <v>-2.4762176580399998E-3</v>
      </c>
    </row>
    <row r="1274" spans="2:8" x14ac:dyDescent="0.2">
      <c r="B1274" s="45">
        <f>IF(FilterType="FIR", IF(Extend_fmod, PRE_CALC!I1222*Fm, PRE_CALC!A1222*Fdata), IF(F_default=1,B1273+(4*Fnotch-0)/8192,B1273+(F_stop-F_start)/8192) )</f>
        <v>38093.750000127999</v>
      </c>
      <c r="C1274" s="39">
        <f t="shared" si="58"/>
        <v>-0.11683773131769909</v>
      </c>
      <c r="D1274" s="84">
        <f ca="1">IF(FilterType="FIR", IF(Extend_fmod=1,OFFSET(PRE_CALC!J1222,0,DEC_RATE), OFFSET(PRE_CALC!B1222,0,DEC_RATE)), C1274)</f>
        <v>-2.4579285805999998E-3</v>
      </c>
      <c r="E1274" s="84">
        <f t="shared" ca="1" si="59"/>
        <v>38093.750000127999</v>
      </c>
      <c r="F1274" s="84">
        <f t="shared" ca="1" si="57"/>
        <v>-2.4579285805999998E-3</v>
      </c>
      <c r="G1274" s="119">
        <f>IF(FilterType="FIR",  PRE_CALC!A1222*Fdata, IF(F_default=1,G1273+(4*Fnotch-0)/8192,G1273+(F_stop-F_start)/8192) )</f>
        <v>38093.750000127999</v>
      </c>
      <c r="H1274" s="120">
        <f ca="1">IF(FilterType="FIR", OFFSET(PRE_CALC!B1222,0,DEC_RATE), C1274)</f>
        <v>-2.4579285805999998E-3</v>
      </c>
    </row>
    <row r="1275" spans="2:8" x14ac:dyDescent="0.2">
      <c r="B1275" s="45">
        <f>IF(FilterType="FIR", IF(Extend_fmod, PRE_CALC!I1223*Fm, PRE_CALC!A1223*Fdata), IF(F_default=1,B1274+(4*Fnotch-0)/8192,B1274+(F_stop-F_start)/8192) )</f>
        <v>38125</v>
      </c>
      <c r="C1275" s="39">
        <f t="shared" si="58"/>
        <v>-0.1170295932706566</v>
      </c>
      <c r="D1275" s="84">
        <f ca="1">IF(FilterType="FIR", IF(Extend_fmod=1,OFFSET(PRE_CALC!J1223,0,DEC_RATE), OFFSET(PRE_CALC!B1223,0,DEC_RATE)), C1275)</f>
        <v>-2.4390103095799998E-3</v>
      </c>
      <c r="E1275" s="84">
        <f t="shared" ca="1" si="59"/>
        <v>38125</v>
      </c>
      <c r="F1275" s="84">
        <f t="shared" ca="1" si="57"/>
        <v>-2.4390103095799998E-3</v>
      </c>
      <c r="G1275" s="119">
        <f>IF(FilterType="FIR",  PRE_CALC!A1223*Fdata, IF(F_default=1,G1274+(4*Fnotch-0)/8192,G1274+(F_stop-F_start)/8192) )</f>
        <v>38125</v>
      </c>
      <c r="H1275" s="120">
        <f ca="1">IF(FilterType="FIR", OFFSET(PRE_CALC!B1223,0,DEC_RATE), C1275)</f>
        <v>-2.4390103095799998E-3</v>
      </c>
    </row>
    <row r="1276" spans="2:8" x14ac:dyDescent="0.2">
      <c r="B1276" s="45">
        <f>IF(FilterType="FIR", IF(Extend_fmod, PRE_CALC!I1224*Fm, PRE_CALC!A1224*Fdata), IF(F_default=1,B1275+(4*Fnotch-0)/8192,B1275+(F_stop-F_start)/8192) )</f>
        <v>38156.249999872001</v>
      </c>
      <c r="C1276" s="39">
        <f t="shared" si="58"/>
        <v>-0.11722161284406611</v>
      </c>
      <c r="D1276" s="84">
        <f ca="1">IF(FilterType="FIR", IF(Extend_fmod=1,OFFSET(PRE_CALC!J1224,0,DEC_RATE), OFFSET(PRE_CALC!B1224,0,DEC_RATE)), C1276)</f>
        <v>-2.4194715436600001E-3</v>
      </c>
      <c r="E1276" s="84">
        <f t="shared" ca="1" si="59"/>
        <v>38156.249999872001</v>
      </c>
      <c r="F1276" s="84">
        <f t="shared" ca="1" si="57"/>
        <v>-2.4194715436600001E-3</v>
      </c>
      <c r="G1276" s="119">
        <f>IF(FilterType="FIR",  PRE_CALC!A1224*Fdata, IF(F_default=1,G1275+(4*Fnotch-0)/8192,G1275+(F_stop-F_start)/8192) )</f>
        <v>38156.249999872001</v>
      </c>
      <c r="H1276" s="120">
        <f ca="1">IF(FilterType="FIR", OFFSET(PRE_CALC!B1224,0,DEC_RATE), C1276)</f>
        <v>-2.4194715436600001E-3</v>
      </c>
    </row>
    <row r="1277" spans="2:8" x14ac:dyDescent="0.2">
      <c r="B1277" s="45">
        <f>IF(FilterType="FIR", IF(Extend_fmod, PRE_CALC!I1225*Fm, PRE_CALC!A1225*Fdata), IF(F_default=1,B1276+(4*Fnotch-0)/8192,B1276+(F_stop-F_start)/8192) )</f>
        <v>38187.5</v>
      </c>
      <c r="C1277" s="39">
        <f t="shared" si="58"/>
        <v>-0.11741379004023451</v>
      </c>
      <c r="D1277" s="84">
        <f ca="1">IF(FilterType="FIR", IF(Extend_fmod=1,OFFSET(PRE_CALC!J1225,0,DEC_RATE), OFFSET(PRE_CALC!B1225,0,DEC_RATE)), C1277)</f>
        <v>-2.3993212557000001E-3</v>
      </c>
      <c r="E1277" s="84">
        <f t="shared" ca="1" si="59"/>
        <v>38187.5</v>
      </c>
      <c r="F1277" s="84">
        <f t="shared" ca="1" si="57"/>
        <v>-2.3993212557000001E-3</v>
      </c>
      <c r="G1277" s="119">
        <f>IF(FilterType="FIR",  PRE_CALC!A1225*Fdata, IF(F_default=1,G1276+(4*Fnotch-0)/8192,G1276+(F_stop-F_start)/8192) )</f>
        <v>38187.5</v>
      </c>
      <c r="H1277" s="120">
        <f ca="1">IF(FilterType="FIR", OFFSET(PRE_CALC!B1225,0,DEC_RATE), C1277)</f>
        <v>-2.3993212557000001E-3</v>
      </c>
    </row>
    <row r="1278" spans="2:8" x14ac:dyDescent="0.2">
      <c r="B1278" s="45">
        <f>IF(FilterType="FIR", IF(Extend_fmod, PRE_CALC!I1226*Fm, PRE_CALC!A1226*Fdata), IF(F_default=1,B1277+(4*Fnotch-0)/8192,B1277+(F_stop-F_start)/8192) )</f>
        <v>38218.750000127999</v>
      </c>
      <c r="C1278" s="39">
        <f t="shared" si="58"/>
        <v>-0.11760612485829922</v>
      </c>
      <c r="D1278" s="84">
        <f ca="1">IF(FilterType="FIR", IF(Extend_fmod=1,OFFSET(PRE_CALC!J1226,0,DEC_RATE), OFFSET(PRE_CALC!B1226,0,DEC_RATE)), C1278)</f>
        <v>-2.3785686887400001E-3</v>
      </c>
      <c r="E1278" s="84">
        <f t="shared" ca="1" si="59"/>
        <v>38218.750000127999</v>
      </c>
      <c r="F1278" s="84">
        <f t="shared" ca="1" si="57"/>
        <v>-2.3785686887400001E-3</v>
      </c>
      <c r="G1278" s="119">
        <f>IF(FilterType="FIR",  PRE_CALC!A1226*Fdata, IF(F_default=1,G1277+(4*Fnotch-0)/8192,G1277+(F_stop-F_start)/8192) )</f>
        <v>38218.750000127999</v>
      </c>
      <c r="H1278" s="120">
        <f ca="1">IF(FilterType="FIR", OFFSET(PRE_CALC!B1226,0,DEC_RATE), C1278)</f>
        <v>-2.3785686887400001E-3</v>
      </c>
    </row>
    <row r="1279" spans="2:8" x14ac:dyDescent="0.2">
      <c r="B1279" s="45">
        <f>IF(FilterType="FIR", IF(Extend_fmod, PRE_CALC!I1227*Fm, PRE_CALC!A1227*Fdata), IF(F_default=1,B1278+(4*Fnotch-0)/8192,B1278+(F_stop-F_start)/8192) )</f>
        <v>38250</v>
      </c>
      <c r="C1279" s="39">
        <f t="shared" si="58"/>
        <v>-0.11779861729741053</v>
      </c>
      <c r="D1279" s="84">
        <f ca="1">IF(FilterType="FIR", IF(Extend_fmod=1,OFFSET(PRE_CALC!J1227,0,DEC_RATE), OFFSET(PRE_CALC!B1227,0,DEC_RATE)), C1279)</f>
        <v>-2.3572233520000002E-3</v>
      </c>
      <c r="E1279" s="84">
        <f t="shared" ca="1" si="59"/>
        <v>38250</v>
      </c>
      <c r="F1279" s="84">
        <f t="shared" ca="1" si="57"/>
        <v>-2.3572233520000002E-3</v>
      </c>
      <c r="G1279" s="119">
        <f>IF(FilterType="FIR",  PRE_CALC!A1227*Fdata, IF(F_default=1,G1278+(4*Fnotch-0)/8192,G1278+(F_stop-F_start)/8192) )</f>
        <v>38250</v>
      </c>
      <c r="H1279" s="120">
        <f ca="1">IF(FilterType="FIR", OFFSET(PRE_CALC!B1227,0,DEC_RATE), C1279)</f>
        <v>-2.3572233520000002E-3</v>
      </c>
    </row>
    <row r="1280" spans="2:8" x14ac:dyDescent="0.2">
      <c r="B1280" s="45">
        <f>IF(FilterType="FIR", IF(Extend_fmod, PRE_CALC!I1228*Fm, PRE_CALC!A1228*Fdata), IF(F_default=1,B1279+(4*Fnotch-0)/8192,B1279+(F_stop-F_start)/8192) )</f>
        <v>38281.249999872001</v>
      </c>
      <c r="C1280" s="39">
        <f t="shared" si="58"/>
        <v>-0.11799126735986276</v>
      </c>
      <c r="D1280" s="84">
        <f ca="1">IF(FilterType="FIR", IF(Extend_fmod=1,OFFSET(PRE_CALC!J1228,0,DEC_RATE), OFFSET(PRE_CALC!B1228,0,DEC_RATE)), C1280)</f>
        <v>-2.3352950166100001E-3</v>
      </c>
      <c r="E1280" s="84">
        <f t="shared" ca="1" si="59"/>
        <v>38281.249999872001</v>
      </c>
      <c r="F1280" s="84">
        <f t="shared" ca="1" si="57"/>
        <v>-2.3352950166100001E-3</v>
      </c>
      <c r="G1280" s="119">
        <f>IF(FilterType="FIR",  PRE_CALC!A1228*Fdata, IF(F_default=1,G1279+(4*Fnotch-0)/8192,G1279+(F_stop-F_start)/8192) )</f>
        <v>38281.249999872001</v>
      </c>
      <c r="H1280" s="120">
        <f ca="1">IF(FilterType="FIR", OFFSET(PRE_CALC!B1228,0,DEC_RATE), C1280)</f>
        <v>-2.3352950166100001E-3</v>
      </c>
    </row>
    <row r="1281" spans="2:8" x14ac:dyDescent="0.2">
      <c r="B1281" s="45">
        <f>IF(FilterType="FIR", IF(Extend_fmod, PRE_CALC!I1229*Fm, PRE_CALC!A1229*Fdata), IF(F_default=1,B1280+(4*Fnotch-0)/8192,B1280+(F_stop-F_start)/8192) )</f>
        <v>38312.5</v>
      </c>
      <c r="C1281" s="39">
        <f t="shared" si="58"/>
        <v>-0.11818407504794771</v>
      </c>
      <c r="D1281" s="84">
        <f ca="1">IF(FilterType="FIR", IF(Extend_fmod=1,OFFSET(PRE_CALC!J1229,0,DEC_RATE), OFFSET(PRE_CALC!B1229,0,DEC_RATE)), C1281)</f>
        <v>-2.3127937113699999E-3</v>
      </c>
      <c r="E1281" s="84">
        <f t="shared" ca="1" si="59"/>
        <v>38312.5</v>
      </c>
      <c r="F1281" s="84">
        <f t="shared" ca="1" si="57"/>
        <v>-2.3127937113699999E-3</v>
      </c>
      <c r="G1281" s="119">
        <f>IF(FilterType="FIR",  PRE_CALC!A1229*Fdata, IF(F_default=1,G1280+(4*Fnotch-0)/8192,G1280+(F_stop-F_start)/8192) )</f>
        <v>38312.5</v>
      </c>
      <c r="H1281" s="120">
        <f ca="1">IF(FilterType="FIR", OFFSET(PRE_CALC!B1229,0,DEC_RATE), C1281)</f>
        <v>-2.3127937113699999E-3</v>
      </c>
    </row>
    <row r="1282" spans="2:8" x14ac:dyDescent="0.2">
      <c r="B1282" s="45">
        <f>IF(FilterType="FIR", IF(Extend_fmod, PRE_CALC!I1230*Fm, PRE_CALC!A1230*Fdata), IF(F_default=1,B1281+(4*Fnotch-0)/8192,B1281+(F_stop-F_start)/8192) )</f>
        <v>38343.750000127999</v>
      </c>
      <c r="C1282" s="39">
        <f t="shared" si="58"/>
        <v>-0.11837704036082564</v>
      </c>
      <c r="D1282" s="84">
        <f ca="1">IF(FilterType="FIR", IF(Extend_fmod=1,OFFSET(PRE_CALC!J1230,0,DEC_RATE), OFFSET(PRE_CALC!B1230,0,DEC_RATE)), C1282)</f>
        <v>-2.2897297182899999E-3</v>
      </c>
      <c r="E1282" s="84">
        <f t="shared" ca="1" si="59"/>
        <v>38343.750000127999</v>
      </c>
      <c r="F1282" s="84">
        <f t="shared" ca="1" si="57"/>
        <v>-2.2897297182899999E-3</v>
      </c>
      <c r="G1282" s="119">
        <f>IF(FilterType="FIR",  PRE_CALC!A1230*Fdata, IF(F_default=1,G1281+(4*Fnotch-0)/8192,G1281+(F_stop-F_start)/8192) )</f>
        <v>38343.750000127999</v>
      </c>
      <c r="H1282" s="120">
        <f ca="1">IF(FilterType="FIR", OFFSET(PRE_CALC!B1230,0,DEC_RATE), C1282)</f>
        <v>-2.2897297182899999E-3</v>
      </c>
    </row>
    <row r="1283" spans="2:8" x14ac:dyDescent="0.2">
      <c r="B1283" s="45">
        <f>IF(FilterType="FIR", IF(Extend_fmod, PRE_CALC!I1231*Fm, PRE_CALC!A1231*Fdata), IF(F_default=1,B1282+(4*Fnotch-0)/8192,B1282+(F_stop-F_start)/8192) )</f>
        <v>38375</v>
      </c>
      <c r="C1283" s="39">
        <f t="shared" si="58"/>
        <v>-0.11857016329762764</v>
      </c>
      <c r="D1283" s="84">
        <f ca="1">IF(FilterType="FIR", IF(Extend_fmod=1,OFFSET(PRE_CALC!J1231,0,DEC_RATE), OFFSET(PRE_CALC!B1231,0,DEC_RATE)), C1283)</f>
        <v>-2.2661135680900001E-3</v>
      </c>
      <c r="E1283" s="84">
        <f t="shared" ca="1" si="59"/>
        <v>38375</v>
      </c>
      <c r="F1283" s="84">
        <f t="shared" ca="1" si="57"/>
        <v>-2.2661135680900001E-3</v>
      </c>
      <c r="G1283" s="119">
        <f>IF(FilterType="FIR",  PRE_CALC!A1231*Fdata, IF(F_default=1,G1282+(4*Fnotch-0)/8192,G1282+(F_stop-F_start)/8192) )</f>
        <v>38375</v>
      </c>
      <c r="H1283" s="120">
        <f ca="1">IF(FilterType="FIR", OFFSET(PRE_CALC!B1231,0,DEC_RATE), C1283)</f>
        <v>-2.2661135680900001E-3</v>
      </c>
    </row>
    <row r="1284" spans="2:8" x14ac:dyDescent="0.2">
      <c r="B1284" s="45">
        <f>IF(FilterType="FIR", IF(Extend_fmod, PRE_CALC!I1232*Fm, PRE_CALC!A1232*Fdata), IF(F_default=1,B1283+(4*Fnotch-0)/8192,B1283+(F_stop-F_start)/8192) )</f>
        <v>38406.249999872001</v>
      </c>
      <c r="C1284" s="39">
        <f t="shared" si="58"/>
        <v>-0.11876344386066814</v>
      </c>
      <c r="D1284" s="84">
        <f ca="1">IF(FilterType="FIR", IF(Extend_fmod=1,OFFSET(PRE_CALC!J1232,0,DEC_RATE), OFFSET(PRE_CALC!B1232,0,DEC_RATE)), C1284)</f>
        <v>-2.2419560355100001E-3</v>
      </c>
      <c r="E1284" s="84">
        <f t="shared" ca="1" si="59"/>
        <v>38406.249999872001</v>
      </c>
      <c r="F1284" s="84">
        <f t="shared" ca="1" si="57"/>
        <v>-2.2419560355100001E-3</v>
      </c>
      <c r="G1284" s="119">
        <f>IF(FilterType="FIR",  PRE_CALC!A1232*Fdata, IF(F_default=1,G1283+(4*Fnotch-0)/8192,G1283+(F_stop-F_start)/8192) )</f>
        <v>38406.249999872001</v>
      </c>
      <c r="H1284" s="120">
        <f ca="1">IF(FilterType="FIR", OFFSET(PRE_CALC!B1232,0,DEC_RATE), C1284)</f>
        <v>-2.2419560355100001E-3</v>
      </c>
    </row>
    <row r="1285" spans="2:8" x14ac:dyDescent="0.2">
      <c r="B1285" s="45">
        <f>IF(FilterType="FIR", IF(Extend_fmod, PRE_CALC!I1233*Fm, PRE_CALC!A1233*Fdata), IF(F_default=1,B1284+(4*Fnotch-0)/8192,B1284+(F_stop-F_start)/8192) )</f>
        <v>38437.5</v>
      </c>
      <c r="C1285" s="39">
        <f t="shared" si="58"/>
        <v>-0.11895688205223277</v>
      </c>
      <c r="D1285" s="84">
        <f ca="1">IF(FilterType="FIR", IF(Extend_fmod=1,OFFSET(PRE_CALC!J1233,0,DEC_RATE), OFFSET(PRE_CALC!B1233,0,DEC_RATE)), C1285)</f>
        <v>-2.2172681346200001E-3</v>
      </c>
      <c r="E1285" s="84">
        <f t="shared" ca="1" si="59"/>
        <v>38437.5</v>
      </c>
      <c r="F1285" s="84">
        <f t="shared" ca="1" si="57"/>
        <v>-2.2172681346200001E-3</v>
      </c>
      <c r="G1285" s="119">
        <f>IF(FilterType="FIR",  PRE_CALC!A1233*Fdata, IF(F_default=1,G1284+(4*Fnotch-0)/8192,G1284+(F_stop-F_start)/8192) )</f>
        <v>38437.5</v>
      </c>
      <c r="H1285" s="120">
        <f ca="1">IF(FilterType="FIR", OFFSET(PRE_CALC!B1233,0,DEC_RATE), C1285)</f>
        <v>-2.2172681346200001E-3</v>
      </c>
    </row>
    <row r="1286" spans="2:8" x14ac:dyDescent="0.2">
      <c r="B1286" s="45">
        <f>IF(FilterType="FIR", IF(Extend_fmod, PRE_CALC!I1234*Fm, PRE_CALC!A1234*Fdata), IF(F_default=1,B1285+(4*Fnotch-0)/8192,B1285+(F_stop-F_start)/8192) )</f>
        <v>38468.750000127999</v>
      </c>
      <c r="C1286" s="39">
        <f t="shared" si="58"/>
        <v>-0.119150477871485</v>
      </c>
      <c r="D1286" s="84">
        <f ca="1">IF(FilterType="FIR", IF(Extend_fmod=1,OFFSET(PRE_CALC!J1234,0,DEC_RATE), OFFSET(PRE_CALC!B1234,0,DEC_RATE)), C1286)</f>
        <v>-2.1920611139200001E-3</v>
      </c>
      <c r="E1286" s="84">
        <f t="shared" ca="1" si="59"/>
        <v>38468.750000127999</v>
      </c>
      <c r="F1286" s="84">
        <f t="shared" ca="1" si="57"/>
        <v>-2.1920611139200001E-3</v>
      </c>
      <c r="G1286" s="119">
        <f>IF(FilterType="FIR",  PRE_CALC!A1234*Fdata, IF(F_default=1,G1285+(4*Fnotch-0)/8192,G1285+(F_stop-F_start)/8192) )</f>
        <v>38468.750000127999</v>
      </c>
      <c r="H1286" s="120">
        <f ca="1">IF(FilterType="FIR", OFFSET(PRE_CALC!B1234,0,DEC_RATE), C1286)</f>
        <v>-2.1920611139200001E-3</v>
      </c>
    </row>
    <row r="1287" spans="2:8" x14ac:dyDescent="0.2">
      <c r="B1287" s="45">
        <f>IF(FilterType="FIR", IF(Extend_fmod, PRE_CALC!I1235*Fm, PRE_CALC!A1235*Fdata), IF(F_default=1,B1286+(4*Fnotch-0)/8192,B1286+(F_stop-F_start)/8192) )</f>
        <v>38500</v>
      </c>
      <c r="C1287" s="39">
        <f t="shared" si="58"/>
        <v>-0.11934423131756114</v>
      </c>
      <c r="D1287" s="84">
        <f ca="1">IF(FilterType="FIR", IF(Extend_fmod=1,OFFSET(PRE_CALC!J1235,0,DEC_RATE), OFFSET(PRE_CALC!B1235,0,DEC_RATE)), C1287)</f>
        <v>-2.16634645139E-3</v>
      </c>
      <c r="E1287" s="84">
        <f t="shared" ca="1" si="59"/>
        <v>38500</v>
      </c>
      <c r="F1287" s="84">
        <f t="shared" ca="1" si="57"/>
        <v>-2.16634645139E-3</v>
      </c>
      <c r="G1287" s="119">
        <f>IF(FilterType="FIR",  PRE_CALC!A1235*Fdata, IF(F_default=1,G1286+(4*Fnotch-0)/8192,G1286+(F_stop-F_start)/8192) )</f>
        <v>38500</v>
      </c>
      <c r="H1287" s="120">
        <f ca="1">IF(FilterType="FIR", OFFSET(PRE_CALC!B1235,0,DEC_RATE), C1287)</f>
        <v>-2.16634645139E-3</v>
      </c>
    </row>
    <row r="1288" spans="2:8" x14ac:dyDescent="0.2">
      <c r="B1288" s="45">
        <f>IF(FilterType="FIR", IF(Extend_fmod, PRE_CALC!I1236*Fm, PRE_CALC!A1236*Fdata), IF(F_default=1,B1287+(4*Fnotch-0)/8192,B1287+(F_stop-F_start)/8192) )</f>
        <v>38531.249999872001</v>
      </c>
      <c r="C1288" s="39">
        <f t="shared" si="58"/>
        <v>-0.11953814239277624</v>
      </c>
      <c r="D1288" s="84">
        <f ca="1">IF(FilterType="FIR", IF(Extend_fmod=1,OFFSET(PRE_CALC!J1236,0,DEC_RATE), OFFSET(PRE_CALC!B1236,0,DEC_RATE)), C1288)</f>
        <v>-2.1401358494600002E-3</v>
      </c>
      <c r="E1288" s="84">
        <f t="shared" ca="1" si="59"/>
        <v>38531.249999872001</v>
      </c>
      <c r="F1288" s="84">
        <f t="shared" ca="1" si="57"/>
        <v>-2.1401358494600002E-3</v>
      </c>
      <c r="G1288" s="119">
        <f>IF(FilterType="FIR",  PRE_CALC!A1236*Fdata, IF(F_default=1,G1287+(4*Fnotch-0)/8192,G1287+(F_stop-F_start)/8192) )</f>
        <v>38531.249999872001</v>
      </c>
      <c r="H1288" s="120">
        <f ca="1">IF(FilterType="FIR", OFFSET(PRE_CALC!B1236,0,DEC_RATE), C1288)</f>
        <v>-2.1401358494600002E-3</v>
      </c>
    </row>
    <row r="1289" spans="2:8" x14ac:dyDescent="0.2">
      <c r="B1289" s="45">
        <f>IF(FilterType="FIR", IF(Extend_fmod, PRE_CALC!I1237*Fm, PRE_CALC!A1237*Fdata), IF(F_default=1,B1288+(4*Fnotch-0)/8192,B1288+(F_stop-F_start)/8192) )</f>
        <v>38562.5</v>
      </c>
      <c r="C1289" s="39">
        <f t="shared" si="58"/>
        <v>-0.11973221109941939</v>
      </c>
      <c r="D1289" s="84">
        <f ca="1">IF(FilterType="FIR", IF(Extend_fmod=1,OFFSET(PRE_CALC!J1237,0,DEC_RATE), OFFSET(PRE_CALC!B1237,0,DEC_RATE)), C1289)</f>
        <v>-2.1134412298E-3</v>
      </c>
      <c r="E1289" s="84">
        <f t="shared" ca="1" si="59"/>
        <v>38562.5</v>
      </c>
      <c r="F1289" s="84">
        <f t="shared" ca="1" si="57"/>
        <v>-2.1134412298E-3</v>
      </c>
      <c r="G1289" s="119">
        <f>IF(FilterType="FIR",  PRE_CALC!A1237*Fdata, IF(F_default=1,G1288+(4*Fnotch-0)/8192,G1288+(F_stop-F_start)/8192) )</f>
        <v>38562.5</v>
      </c>
      <c r="H1289" s="120">
        <f ca="1">IF(FilterType="FIR", OFFSET(PRE_CALC!B1237,0,DEC_RATE), C1289)</f>
        <v>-2.1134412298E-3</v>
      </c>
    </row>
    <row r="1290" spans="2:8" x14ac:dyDescent="0.2">
      <c r="B1290" s="45">
        <f>IF(FilterType="FIR", IF(Extend_fmod, PRE_CALC!I1238*Fm, PRE_CALC!A1238*Fdata), IF(F_default=1,B1289+(4*Fnotch-0)/8192,B1289+(F_stop-F_start)/8192) )</f>
        <v>38593.750000127999</v>
      </c>
      <c r="C1290" s="39">
        <f t="shared" si="58"/>
        <v>-0.11992643743666029</v>
      </c>
      <c r="D1290" s="84">
        <f ca="1">IF(FilterType="FIR", IF(Extend_fmod=1,OFFSET(PRE_CALC!J1238,0,DEC_RATE), OFFSET(PRE_CALC!B1238,0,DEC_RATE)), C1290)</f>
        <v>-2.0862747280799999E-3</v>
      </c>
      <c r="E1290" s="84">
        <f t="shared" ca="1" si="59"/>
        <v>38593.750000127999</v>
      </c>
      <c r="F1290" s="84">
        <f t="shared" ca="1" si="57"/>
        <v>-2.0862747280799999E-3</v>
      </c>
      <c r="G1290" s="119">
        <f>IF(FilterType="FIR",  PRE_CALC!A1238*Fdata, IF(F_default=1,G1289+(4*Fnotch-0)/8192,G1289+(F_stop-F_start)/8192) )</f>
        <v>38593.750000127999</v>
      </c>
      <c r="H1290" s="120">
        <f ca="1">IF(FilterType="FIR", OFFSET(PRE_CALC!B1238,0,DEC_RATE), C1290)</f>
        <v>-2.0862747280799999E-3</v>
      </c>
    </row>
    <row r="1291" spans="2:8" x14ac:dyDescent="0.2">
      <c r="B1291" s="45">
        <f>IF(FilterType="FIR", IF(Extend_fmod, PRE_CALC!I1239*Fm, PRE_CALC!A1239*Fdata), IF(F_default=1,B1290+(4*Fnotch-0)/8192,B1290+(F_stop-F_start)/8192) )</f>
        <v>38625</v>
      </c>
      <c r="C1291" s="39">
        <f t="shared" si="58"/>
        <v>-0.12012082140362089</v>
      </c>
      <c r="D1291" s="84">
        <f ca="1">IF(FilterType="FIR", IF(Extend_fmod=1,OFFSET(PRE_CALC!J1239,0,DEC_RATE), OFFSET(PRE_CALC!B1239,0,DEC_RATE)), C1291)</f>
        <v>-2.0586486886599998E-3</v>
      </c>
      <c r="E1291" s="84">
        <f t="shared" ca="1" si="59"/>
        <v>38625</v>
      </c>
      <c r="F1291" s="84">
        <f t="shared" ca="1" si="57"/>
        <v>-2.0586486886599998E-3</v>
      </c>
      <c r="G1291" s="119">
        <f>IF(FilterType="FIR",  PRE_CALC!A1239*Fdata, IF(F_default=1,G1290+(4*Fnotch-0)/8192,G1290+(F_stop-F_start)/8192) )</f>
        <v>38625</v>
      </c>
      <c r="H1291" s="120">
        <f ca="1">IF(FilterType="FIR", OFFSET(PRE_CALC!B1239,0,DEC_RATE), C1291)</f>
        <v>-2.0586486886599998E-3</v>
      </c>
    </row>
    <row r="1292" spans="2:8" x14ac:dyDescent="0.2">
      <c r="B1292" s="45">
        <f>IF(FilterType="FIR", IF(Extend_fmod, PRE_CALC!I1240*Fm, PRE_CALC!A1240*Fdata), IF(F_default=1,B1291+(4*Fnotch-0)/8192,B1291+(F_stop-F_start)/8192) )</f>
        <v>38656.249999872001</v>
      </c>
      <c r="C1292" s="39">
        <f t="shared" si="58"/>
        <v>-0.12031536300262852</v>
      </c>
      <c r="D1292" s="84">
        <f ca="1">IF(FilterType="FIR", IF(Extend_fmod=1,OFFSET(PRE_CALC!J1240,0,DEC_RATE), OFFSET(PRE_CALC!B1240,0,DEC_RATE)), C1292)</f>
        <v>-2.0305756590700001E-3</v>
      </c>
      <c r="E1292" s="84">
        <f t="shared" ca="1" si="59"/>
        <v>38656.249999872001</v>
      </c>
      <c r="F1292" s="84">
        <f t="shared" ca="1" si="57"/>
        <v>-2.0305756590700001E-3</v>
      </c>
      <c r="G1292" s="119">
        <f>IF(FilterType="FIR",  PRE_CALC!A1240*Fdata, IF(F_default=1,G1291+(4*Fnotch-0)/8192,G1291+(F_stop-F_start)/8192) )</f>
        <v>38656.249999872001</v>
      </c>
      <c r="H1292" s="120">
        <f ca="1">IF(FilterType="FIR", OFFSET(PRE_CALC!B1240,0,DEC_RATE), C1292)</f>
        <v>-2.0305756590700001E-3</v>
      </c>
    </row>
    <row r="1293" spans="2:8" x14ac:dyDescent="0.2">
      <c r="B1293" s="45">
        <f>IF(FilterType="FIR", IF(Extend_fmod, PRE_CALC!I1241*Fm, PRE_CALC!A1241*Fdata), IF(F_default=1,B1292+(4*Fnotch-0)/8192,B1292+(F_stop-F_start)/8192) )</f>
        <v>38687.5</v>
      </c>
      <c r="C1293" s="39">
        <f t="shared" si="58"/>
        <v>-0.12051006223600125</v>
      </c>
      <c r="D1293" s="84">
        <f ca="1">IF(FilterType="FIR", IF(Extend_fmod=1,OFFSET(PRE_CALC!J1241,0,DEC_RATE), OFFSET(PRE_CALC!B1241,0,DEC_RATE)), C1293)</f>
        <v>-2.00206838455E-3</v>
      </c>
      <c r="E1293" s="84">
        <f t="shared" ca="1" si="59"/>
        <v>38687.5</v>
      </c>
      <c r="F1293" s="84">
        <f t="shared" ca="1" si="57"/>
        <v>-2.00206838455E-3</v>
      </c>
      <c r="G1293" s="119">
        <f>IF(FilterType="FIR",  PRE_CALC!A1241*Fdata, IF(F_default=1,G1292+(4*Fnotch-0)/8192,G1292+(F_stop-F_start)/8192) )</f>
        <v>38687.5</v>
      </c>
      <c r="H1293" s="120">
        <f ca="1">IF(FilterType="FIR", OFFSET(PRE_CALC!B1241,0,DEC_RATE), C1293)</f>
        <v>-2.00206838455E-3</v>
      </c>
    </row>
    <row r="1294" spans="2:8" x14ac:dyDescent="0.2">
      <c r="B1294" s="45">
        <f>IF(FilterType="FIR", IF(Extend_fmod, PRE_CALC!I1242*Fm, PRE_CALC!A1242*Fdata), IF(F_default=1,B1293+(4*Fnotch-0)/8192,B1293+(F_stop-F_start)/8192) )</f>
        <v>38718.750000127999</v>
      </c>
      <c r="C1294" s="39">
        <f t="shared" si="58"/>
        <v>-0.12070491910287087</v>
      </c>
      <c r="D1294" s="84">
        <f ca="1">IF(FilterType="FIR", IF(Extend_fmod=1,OFFSET(PRE_CALC!J1242,0,DEC_RATE), OFFSET(PRE_CALC!B1242,0,DEC_RATE)), C1294)</f>
        <v>-1.9731398023800002E-3</v>
      </c>
      <c r="E1294" s="84">
        <f t="shared" ca="1" si="59"/>
        <v>38718.750000127999</v>
      </c>
      <c r="F1294" s="84">
        <f t="shared" ca="1" si="57"/>
        <v>-1.9731398023800002E-3</v>
      </c>
      <c r="G1294" s="119">
        <f>IF(FilterType="FIR",  PRE_CALC!A1242*Fdata, IF(F_default=1,G1293+(4*Fnotch-0)/8192,G1293+(F_stop-F_start)/8192) )</f>
        <v>38718.750000127999</v>
      </c>
      <c r="H1294" s="120">
        <f ca="1">IF(FilterType="FIR", OFFSET(PRE_CALC!B1242,0,DEC_RATE), C1294)</f>
        <v>-1.9731398023800002E-3</v>
      </c>
    </row>
    <row r="1295" spans="2:8" x14ac:dyDescent="0.2">
      <c r="B1295" s="45">
        <f>IF(FilterType="FIR", IF(Extend_fmod, PRE_CALC!I1243*Fm, PRE_CALC!A1243*Fdata), IF(F_default=1,B1294+(4*Fnotch-0)/8192,B1294+(F_stop-F_start)/8192) )</f>
        <v>38750</v>
      </c>
      <c r="C1295" s="39">
        <f t="shared" si="58"/>
        <v>-0.1208999336023734</v>
      </c>
      <c r="D1295" s="84">
        <f ca="1">IF(FilterType="FIR", IF(Extend_fmod=1,OFFSET(PRE_CALC!J1243,0,DEC_RATE), OFFSET(PRE_CALC!B1243,0,DEC_RATE)), C1295)</f>
        <v>-1.94380303618E-3</v>
      </c>
      <c r="E1295" s="84">
        <f t="shared" ca="1" si="59"/>
        <v>38750</v>
      </c>
      <c r="F1295" s="84">
        <f t="shared" ca="1" si="57"/>
        <v>-1.94380303618E-3</v>
      </c>
      <c r="G1295" s="119">
        <f>IF(FilterType="FIR",  PRE_CALC!A1243*Fdata, IF(F_default=1,G1294+(4*Fnotch-0)/8192,G1294+(F_stop-F_start)/8192) )</f>
        <v>38750</v>
      </c>
      <c r="H1295" s="120">
        <f ca="1">IF(FilterType="FIR", OFFSET(PRE_CALC!B1243,0,DEC_RATE), C1295)</f>
        <v>-1.94380303618E-3</v>
      </c>
    </row>
    <row r="1296" spans="2:8" x14ac:dyDescent="0.2">
      <c r="B1296" s="45">
        <f>IF(FilterType="FIR", IF(Extend_fmod, PRE_CALC!I1244*Fm, PRE_CALC!A1244*Fdata), IF(F_default=1,B1295+(4*Fnotch-0)/8192,B1295+(F_stop-F_start)/8192) )</f>
        <v>38781.249999872001</v>
      </c>
      <c r="C1296" s="39">
        <f t="shared" si="58"/>
        <v>-0.12109510573683377</v>
      </c>
      <c r="D1296" s="84">
        <f ca="1">IF(FilterType="FIR", IF(Extend_fmod=1,OFFSET(PRE_CALC!J1244,0,DEC_RATE), OFFSET(PRE_CALC!B1244,0,DEC_RATE)), C1296)</f>
        <v>-1.91407139013E-3</v>
      </c>
      <c r="E1296" s="84">
        <f t="shared" ca="1" si="59"/>
        <v>38781.249999872001</v>
      </c>
      <c r="F1296" s="84">
        <f t="shared" ca="1" si="57"/>
        <v>-1.91407139013E-3</v>
      </c>
      <c r="G1296" s="119">
        <f>IF(FilterType="FIR",  PRE_CALC!A1244*Fdata, IF(F_default=1,G1295+(4*Fnotch-0)/8192,G1295+(F_stop-F_start)/8192) )</f>
        <v>38781.249999872001</v>
      </c>
      <c r="H1296" s="120">
        <f ca="1">IF(FilterType="FIR", OFFSET(PRE_CALC!B1244,0,DEC_RATE), C1296)</f>
        <v>-1.91407139013E-3</v>
      </c>
    </row>
    <row r="1297" spans="2:8" x14ac:dyDescent="0.2">
      <c r="B1297" s="45">
        <f>IF(FilterType="FIR", IF(Extend_fmod, PRE_CALC!I1245*Fm, PRE_CALC!A1245*Fdata), IF(F_default=1,B1296+(4*Fnotch-0)/8192,B1296+(F_stop-F_start)/8192) )</f>
        <v>38812.5</v>
      </c>
      <c r="C1297" s="39">
        <f t="shared" si="58"/>
        <v>-0.12129043550859704</v>
      </c>
      <c r="D1297" s="84">
        <f ca="1">IF(FilterType="FIR", IF(Extend_fmod=1,OFFSET(PRE_CALC!J1245,0,DEC_RATE), OFFSET(PRE_CALC!B1245,0,DEC_RATE)), C1297)</f>
        <v>-1.8839583431299999E-3</v>
      </c>
      <c r="E1297" s="84">
        <f t="shared" ca="1" si="59"/>
        <v>38812.5</v>
      </c>
      <c r="F1297" s="84">
        <f t="shared" ca="1" si="57"/>
        <v>-1.8839583431299999E-3</v>
      </c>
      <c r="G1297" s="119">
        <f>IF(FilterType="FIR",  PRE_CALC!A1245*Fdata, IF(F_default=1,G1296+(4*Fnotch-0)/8192,G1296+(F_stop-F_start)/8192) )</f>
        <v>38812.5</v>
      </c>
      <c r="H1297" s="120">
        <f ca="1">IF(FilterType="FIR", OFFSET(PRE_CALC!B1245,0,DEC_RATE), C1297)</f>
        <v>-1.8839583431299999E-3</v>
      </c>
    </row>
    <row r="1298" spans="2:8" x14ac:dyDescent="0.2">
      <c r="B1298" s="45">
        <f>IF(FilterType="FIR", IF(Extend_fmod, PRE_CALC!I1246*Fm, PRE_CALC!A1246*Fdata), IF(F_default=1,B1297+(4*Fnotch-0)/8192,B1297+(F_stop-F_start)/8192) )</f>
        <v>38843.750000127999</v>
      </c>
      <c r="C1298" s="39">
        <f t="shared" si="58"/>
        <v>-0.12148592291678355</v>
      </c>
      <c r="D1298" s="84">
        <f ca="1">IF(FilterType="FIR", IF(Extend_fmod=1,OFFSET(PRE_CALC!J1246,0,DEC_RATE), OFFSET(PRE_CALC!B1246,0,DEC_RATE)), C1298)</f>
        <v>-1.8534775427800001E-3</v>
      </c>
      <c r="E1298" s="84">
        <f t="shared" ca="1" si="59"/>
        <v>38843.750000127999</v>
      </c>
      <c r="F1298" s="84">
        <f t="shared" ca="1" si="57"/>
        <v>-1.8534775427800001E-3</v>
      </c>
      <c r="G1298" s="119">
        <f>IF(FilterType="FIR",  PRE_CALC!A1246*Fdata, IF(F_default=1,G1297+(4*Fnotch-0)/8192,G1297+(F_stop-F_start)/8192) )</f>
        <v>38843.750000127999</v>
      </c>
      <c r="H1298" s="120">
        <f ca="1">IF(FilterType="FIR", OFFSET(PRE_CALC!B1246,0,DEC_RATE), C1298)</f>
        <v>-1.8534775427800001E-3</v>
      </c>
    </row>
    <row r="1299" spans="2:8" x14ac:dyDescent="0.2">
      <c r="B1299" s="45">
        <f>IF(FilterType="FIR", IF(Extend_fmod, PRE_CALC!I1247*Fm, PRE_CALC!A1247*Fdata), IF(F_default=1,B1298+(4*Fnotch-0)/8192,B1298+(F_stop-F_start)/8192) )</f>
        <v>38875</v>
      </c>
      <c r="C1299" s="39">
        <f t="shared" si="58"/>
        <v>-0.12168156796052171</v>
      </c>
      <c r="D1299" s="84">
        <f ca="1">IF(FilterType="FIR", IF(Extend_fmod=1,OFFSET(PRE_CALC!J1247,0,DEC_RATE), OFFSET(PRE_CALC!B1247,0,DEC_RATE)), C1299)</f>
        <v>-1.82264279943E-3</v>
      </c>
      <c r="E1299" s="84">
        <f t="shared" ca="1" si="59"/>
        <v>38875</v>
      </c>
      <c r="F1299" s="84">
        <f t="shared" ca="1" si="57"/>
        <v>-1.82264279943E-3</v>
      </c>
      <c r="G1299" s="119">
        <f>IF(FilterType="FIR",  PRE_CALC!A1247*Fdata, IF(F_default=1,G1298+(4*Fnotch-0)/8192,G1298+(F_stop-F_start)/8192) )</f>
        <v>38875</v>
      </c>
      <c r="H1299" s="120">
        <f ca="1">IF(FilterType="FIR", OFFSET(PRE_CALC!B1247,0,DEC_RATE), C1299)</f>
        <v>-1.82264279943E-3</v>
      </c>
    </row>
    <row r="1300" spans="2:8" x14ac:dyDescent="0.2">
      <c r="B1300" s="45">
        <f>IF(FilterType="FIR", IF(Extend_fmod, PRE_CALC!I1248*Fm, PRE_CALC!A1248*Fdata), IF(F_default=1,B1299+(4*Fnotch-0)/8192,B1299+(F_stop-F_start)/8192) )</f>
        <v>38906.249999872001</v>
      </c>
      <c r="C1300" s="39">
        <f t="shared" si="58"/>
        <v>-0.12187737064215569</v>
      </c>
      <c r="D1300" s="84">
        <f ca="1">IF(FilterType="FIR", IF(Extend_fmod=1,OFFSET(PRE_CALC!J1248,0,DEC_RATE), OFFSET(PRE_CALC!B1248,0,DEC_RATE)), C1300)</f>
        <v>-1.7914680800599999E-3</v>
      </c>
      <c r="E1300" s="84">
        <f t="shared" ca="1" si="59"/>
        <v>38906.249999872001</v>
      </c>
      <c r="F1300" s="84">
        <f t="shared" ca="1" si="57"/>
        <v>-1.7914680800599999E-3</v>
      </c>
      <c r="G1300" s="119">
        <f>IF(FilterType="FIR",  PRE_CALC!A1248*Fdata, IF(F_default=1,G1299+(4*Fnotch-0)/8192,G1299+(F_stop-F_start)/8192) )</f>
        <v>38906.249999872001</v>
      </c>
      <c r="H1300" s="120">
        <f ca="1">IF(FilterType="FIR", OFFSET(PRE_CALC!B1248,0,DEC_RATE), C1300)</f>
        <v>-1.7914680800599999E-3</v>
      </c>
    </row>
    <row r="1301" spans="2:8" x14ac:dyDescent="0.2">
      <c r="B1301" s="45">
        <f>IF(FilterType="FIR", IF(Extend_fmod, PRE_CALC!I1249*Fm, PRE_CALC!A1249*Fdata), IF(F_default=1,B1300+(4*Fnotch-0)/8192,B1300+(F_stop-F_start)/8192) )</f>
        <v>38937.5</v>
      </c>
      <c r="C1301" s="39">
        <f t="shared" si="58"/>
        <v>-0.12207333096401733</v>
      </c>
      <c r="D1301" s="84">
        <f ca="1">IF(FilterType="FIR", IF(Extend_fmod=1,OFFSET(PRE_CALC!J1249,0,DEC_RATE), OFFSET(PRE_CALC!B1249,0,DEC_RATE)), C1301)</f>
        <v>-1.7599675020999999E-3</v>
      </c>
      <c r="E1301" s="84">
        <f t="shared" ca="1" si="59"/>
        <v>38937.5</v>
      </c>
      <c r="F1301" s="84">
        <f t="shared" ca="1" si="57"/>
        <v>-1.7599675020999999E-3</v>
      </c>
      <c r="G1301" s="119">
        <f>IF(FilterType="FIR",  PRE_CALC!A1249*Fdata, IF(F_default=1,G1300+(4*Fnotch-0)/8192,G1300+(F_stop-F_start)/8192) )</f>
        <v>38937.5</v>
      </c>
      <c r="H1301" s="120">
        <f ca="1">IF(FilterType="FIR", OFFSET(PRE_CALC!B1249,0,DEC_RATE), C1301)</f>
        <v>-1.7599675020999999E-3</v>
      </c>
    </row>
    <row r="1302" spans="2:8" x14ac:dyDescent="0.2">
      <c r="B1302" s="45">
        <f>IF(FilterType="FIR", IF(Extend_fmod, PRE_CALC!I1250*Fm, PRE_CALC!A1250*Fdata), IF(F_default=1,B1301+(4*Fnotch-0)/8192,B1301+(F_stop-F_start)/8192) )</f>
        <v>38968.750000127999</v>
      </c>
      <c r="C1302" s="39">
        <f t="shared" si="58"/>
        <v>-0.12226944892523414</v>
      </c>
      <c r="D1302" s="84">
        <f ca="1">IF(FilterType="FIR", IF(Extend_fmod=1,OFFSET(PRE_CALC!J1250,0,DEC_RATE), OFFSET(PRE_CALC!B1250,0,DEC_RATE)), C1302)</f>
        <v>-1.7281553272299999E-3</v>
      </c>
      <c r="E1302" s="84">
        <f t="shared" ca="1" si="59"/>
        <v>38968.750000127999</v>
      </c>
      <c r="F1302" s="84">
        <f t="shared" ca="1" si="57"/>
        <v>-1.7281553272299999E-3</v>
      </c>
      <c r="G1302" s="119">
        <f>IF(FilterType="FIR",  PRE_CALC!A1250*Fdata, IF(F_default=1,G1301+(4*Fnotch-0)/8192,G1301+(F_stop-F_start)/8192) )</f>
        <v>38968.750000127999</v>
      </c>
      <c r="H1302" s="120">
        <f ca="1">IF(FilterType="FIR", OFFSET(PRE_CALC!B1250,0,DEC_RATE), C1302)</f>
        <v>-1.7281553272299999E-3</v>
      </c>
    </row>
    <row r="1303" spans="2:8" x14ac:dyDescent="0.2">
      <c r="B1303" s="45">
        <f>IF(FilterType="FIR", IF(Extend_fmod, PRE_CALC!I1251*Fm, PRE_CALC!A1251*Fdata), IF(F_default=1,B1302+(4*Fnotch-0)/8192,B1302+(F_stop-F_start)/8192) )</f>
        <v>39000</v>
      </c>
      <c r="C1303" s="39">
        <f t="shared" si="58"/>
        <v>-0.12246572452493873</v>
      </c>
      <c r="D1303" s="84">
        <f ca="1">IF(FilterType="FIR", IF(Extend_fmod=1,OFFSET(PRE_CALC!J1251,0,DEC_RATE), OFFSET(PRE_CALC!B1251,0,DEC_RATE)), C1303)</f>
        <v>-1.6960459550800001E-3</v>
      </c>
      <c r="E1303" s="84">
        <f t="shared" ca="1" si="59"/>
        <v>39000</v>
      </c>
      <c r="F1303" s="84">
        <f t="shared" ca="1" si="57"/>
        <v>-1.6960459550800001E-3</v>
      </c>
      <c r="G1303" s="119">
        <f>IF(FilterType="FIR",  PRE_CALC!A1251*Fdata, IF(F_default=1,G1302+(4*Fnotch-0)/8192,G1302+(F_stop-F_start)/8192) )</f>
        <v>39000</v>
      </c>
      <c r="H1303" s="120">
        <f ca="1">IF(FilterType="FIR", OFFSET(PRE_CALC!B1251,0,DEC_RATE), C1303)</f>
        <v>-1.6960459550800001E-3</v>
      </c>
    </row>
    <row r="1304" spans="2:8" x14ac:dyDescent="0.2">
      <c r="B1304" s="45">
        <f>IF(FilterType="FIR", IF(Extend_fmod, PRE_CALC!I1252*Fm, PRE_CALC!A1252*Fdata), IF(F_default=1,B1303+(4*Fnotch-0)/8192,B1303+(F_stop-F_start)/8192) )</f>
        <v>39031.249999872001</v>
      </c>
      <c r="C1304" s="39">
        <f t="shared" si="58"/>
        <v>-0.1226621577654777</v>
      </c>
      <c r="D1304" s="84">
        <f ca="1">IF(FilterType="FIR", IF(Extend_fmod=1,OFFSET(PRE_CALC!J1252,0,DEC_RATE), OFFSET(PRE_CALC!B1252,0,DEC_RATE)), C1304)</f>
        <v>-1.66365391685E-3</v>
      </c>
      <c r="E1304" s="84">
        <f t="shared" ca="1" si="59"/>
        <v>39031.249999872001</v>
      </c>
      <c r="F1304" s="84">
        <f t="shared" ca="1" si="57"/>
        <v>-1.66365391685E-3</v>
      </c>
      <c r="G1304" s="119">
        <f>IF(FilterType="FIR",  PRE_CALC!A1252*Fdata, IF(F_default=1,G1303+(4*Fnotch-0)/8192,G1303+(F_stop-F_start)/8192) )</f>
        <v>39031.249999872001</v>
      </c>
      <c r="H1304" s="120">
        <f ca="1">IF(FilterType="FIR", OFFSET(PRE_CALC!B1252,0,DEC_RATE), C1304)</f>
        <v>-1.66365391685E-3</v>
      </c>
    </row>
    <row r="1305" spans="2:8" x14ac:dyDescent="0.2">
      <c r="B1305" s="45">
        <f>IF(FilterType="FIR", IF(Extend_fmod, PRE_CALC!I1253*Fm, PRE_CALC!A1253*Fdata), IF(F_default=1,B1304+(4*Fnotch-0)/8192,B1304+(F_stop-F_start)/8192) )</f>
        <v>39062.5</v>
      </c>
      <c r="C1305" s="39">
        <f t="shared" si="58"/>
        <v>-0.12285874864918547</v>
      </c>
      <c r="D1305" s="84">
        <f ca="1">IF(FilterType="FIR", IF(Extend_fmod=1,OFFSET(PRE_CALC!J1253,0,DEC_RATE), OFFSET(PRE_CALC!B1253,0,DEC_RATE)), C1305)</f>
        <v>-1.6309938689499999E-3</v>
      </c>
      <c r="E1305" s="84">
        <f t="shared" ca="1" si="59"/>
        <v>39062.5</v>
      </c>
      <c r="F1305" s="84">
        <f t="shared" ca="1" si="57"/>
        <v>-1.6309938689499999E-3</v>
      </c>
      <c r="G1305" s="119">
        <f>IF(FilterType="FIR",  PRE_CALC!A1253*Fdata, IF(F_default=1,G1304+(4*Fnotch-0)/8192,G1304+(F_stop-F_start)/8192) )</f>
        <v>39062.5</v>
      </c>
      <c r="H1305" s="120">
        <f ca="1">IF(FilterType="FIR", OFFSET(PRE_CALC!B1253,0,DEC_RATE), C1305)</f>
        <v>-1.6309938689499999E-3</v>
      </c>
    </row>
    <row r="1306" spans="2:8" x14ac:dyDescent="0.2">
      <c r="B1306" s="45">
        <f>IF(FilterType="FIR", IF(Extend_fmod, PRE_CALC!I1254*Fm, PRE_CALC!A1254*Fdata), IF(F_default=1,B1305+(4*Fnotch-0)/8192,B1305+(F_stop-F_start)/8192) )</f>
        <v>39093.750000127999</v>
      </c>
      <c r="C1306" s="39">
        <f t="shared" si="58"/>
        <v>-0.12305549717520053</v>
      </c>
      <c r="D1306" s="84">
        <f ca="1">IF(FilterType="FIR", IF(Extend_fmod=1,OFFSET(PRE_CALC!J1254,0,DEC_RATE), OFFSET(PRE_CALC!B1254,0,DEC_RATE)), C1306)</f>
        <v>-1.59808058648E-3</v>
      </c>
      <c r="E1306" s="84">
        <f t="shared" ca="1" si="59"/>
        <v>39093.750000127999</v>
      </c>
      <c r="F1306" s="84">
        <f t="shared" ca="1" si="57"/>
        <v>-1.59808058648E-3</v>
      </c>
      <c r="G1306" s="119">
        <f>IF(FilterType="FIR",  PRE_CALC!A1254*Fdata, IF(F_default=1,G1305+(4*Fnotch-0)/8192,G1305+(F_stop-F_start)/8192) )</f>
        <v>39093.750000127999</v>
      </c>
      <c r="H1306" s="120">
        <f ca="1">IF(FilterType="FIR", OFFSET(PRE_CALC!B1254,0,DEC_RATE), C1306)</f>
        <v>-1.59808058648E-3</v>
      </c>
    </row>
    <row r="1307" spans="2:8" x14ac:dyDescent="0.2">
      <c r="B1307" s="45">
        <f>IF(FilterType="FIR", IF(Extend_fmod, PRE_CALC!I1255*Fm, PRE_CALC!A1255*Fdata), IF(F_default=1,B1306+(4*Fnotch-0)/8192,B1306+(F_stop-F_start)/8192) )</f>
        <v>39125</v>
      </c>
      <c r="C1307" s="39">
        <f t="shared" si="58"/>
        <v>-0.12325240334263227</v>
      </c>
      <c r="D1307" s="84">
        <f ca="1">IF(FilterType="FIR", IF(Extend_fmod=1,OFFSET(PRE_CALC!J1255,0,DEC_RATE), OFFSET(PRE_CALC!B1255,0,DEC_RATE)), C1307)</f>
        <v>-1.5649289567300001E-3</v>
      </c>
      <c r="E1307" s="84">
        <f t="shared" ca="1" si="59"/>
        <v>39125</v>
      </c>
      <c r="F1307" s="84">
        <f t="shared" ca="1" si="57"/>
        <v>-1.5649289567300001E-3</v>
      </c>
      <c r="G1307" s="119">
        <f>IF(FilterType="FIR",  PRE_CALC!A1255*Fdata, IF(F_default=1,G1306+(4*Fnotch-0)/8192,G1306+(F_stop-F_start)/8192) )</f>
        <v>39125</v>
      </c>
      <c r="H1307" s="120">
        <f ca="1">IF(FilterType="FIR", OFFSET(PRE_CALC!B1255,0,DEC_RATE), C1307)</f>
        <v>-1.5649289567300001E-3</v>
      </c>
    </row>
    <row r="1308" spans="2:8" x14ac:dyDescent="0.2">
      <c r="B1308" s="45">
        <f>IF(FilterType="FIR", IF(Extend_fmod, PRE_CALC!I1256*Fm, PRE_CALC!A1256*Fdata), IF(F_default=1,B1307+(4*Fnotch-0)/8192,B1307+(F_stop-F_start)/8192) )</f>
        <v>39156.249999872001</v>
      </c>
      <c r="C1308" s="39">
        <f t="shared" si="58"/>
        <v>-0.12344946715385421</v>
      </c>
      <c r="D1308" s="84">
        <f ca="1">IF(FilterType="FIR", IF(Extend_fmod=1,OFFSET(PRE_CALC!J1256,0,DEC_RATE), OFFSET(PRE_CALC!B1256,0,DEC_RATE)), C1308)</f>
        <v>-1.5315539726299999E-3</v>
      </c>
      <c r="E1308" s="84">
        <f t="shared" ca="1" si="59"/>
        <v>39156.249999872001</v>
      </c>
      <c r="F1308" s="84">
        <f t="shared" ca="1" si="57"/>
        <v>-1.5315539726299999E-3</v>
      </c>
      <c r="G1308" s="119">
        <f>IF(FilterType="FIR",  PRE_CALC!A1256*Fdata, IF(F_default=1,G1307+(4*Fnotch-0)/8192,G1307+(F_stop-F_start)/8192) )</f>
        <v>39156.249999872001</v>
      </c>
      <c r="H1308" s="120">
        <f ca="1">IF(FilterType="FIR", OFFSET(PRE_CALC!B1256,0,DEC_RATE), C1308)</f>
        <v>-1.5315539726299999E-3</v>
      </c>
    </row>
    <row r="1309" spans="2:8" x14ac:dyDescent="0.2">
      <c r="B1309" s="45">
        <f>IF(FilterType="FIR", IF(Extend_fmod, PRE_CALC!I1257*Fm, PRE_CALC!A1257*Fdata), IF(F_default=1,B1308+(4*Fnotch-0)/8192,B1308+(F_stop-F_start)/8192) )</f>
        <v>39187.5</v>
      </c>
      <c r="C1309" s="39">
        <f t="shared" si="58"/>
        <v>-0.1236466886111994</v>
      </c>
      <c r="D1309" s="84">
        <f ca="1">IF(FilterType="FIR", IF(Extend_fmod=1,OFFSET(PRE_CALC!J1257,0,DEC_RATE), OFFSET(PRE_CALC!B1257,0,DEC_RATE)), C1309)</f>
        <v>-1.4979707260999999E-3</v>
      </c>
      <c r="E1309" s="84">
        <f t="shared" ca="1" si="59"/>
        <v>39187.5</v>
      </c>
      <c r="F1309" s="84">
        <f t="shared" ca="1" si="57"/>
        <v>-1.4979707260999999E-3</v>
      </c>
      <c r="G1309" s="119">
        <f>IF(FilterType="FIR",  PRE_CALC!A1257*Fdata, IF(F_default=1,G1308+(4*Fnotch-0)/8192,G1308+(F_stop-F_start)/8192) )</f>
        <v>39187.5</v>
      </c>
      <c r="H1309" s="120">
        <f ca="1">IF(FilterType="FIR", OFFSET(PRE_CALC!B1257,0,DEC_RATE), C1309)</f>
        <v>-1.4979707260999999E-3</v>
      </c>
    </row>
    <row r="1310" spans="2:8" x14ac:dyDescent="0.2">
      <c r="B1310" s="45">
        <f>IF(FilterType="FIR", IF(Extend_fmod, PRE_CALC!I1258*Fm, PRE_CALC!A1258*Fdata), IF(F_default=1,B1309+(4*Fnotch-0)/8192,B1309+(F_stop-F_start)/8192) )</f>
        <v>39218.750000127999</v>
      </c>
      <c r="C1310" s="39">
        <f t="shared" si="58"/>
        <v>-0.12384406771381049</v>
      </c>
      <c r="D1310" s="84">
        <f ca="1">IF(FilterType="FIR", IF(Extend_fmod=1,OFFSET(PRE_CALC!J1258,0,DEC_RATE), OFFSET(PRE_CALC!B1258,0,DEC_RATE)), C1310)</f>
        <v>-1.4641944014199999E-3</v>
      </c>
      <c r="E1310" s="84">
        <f t="shared" ca="1" si="59"/>
        <v>39218.750000127999</v>
      </c>
      <c r="F1310" s="84">
        <f t="shared" ca="1" si="57"/>
        <v>-1.4641944014199999E-3</v>
      </c>
      <c r="G1310" s="119">
        <f>IF(FilterType="FIR",  PRE_CALC!A1258*Fdata, IF(F_default=1,G1309+(4*Fnotch-0)/8192,G1309+(F_stop-F_start)/8192) )</f>
        <v>39218.750000127999</v>
      </c>
      <c r="H1310" s="120">
        <f ca="1">IF(FilterType="FIR", OFFSET(PRE_CALC!B1258,0,DEC_RATE), C1310)</f>
        <v>-1.4641944014199999E-3</v>
      </c>
    </row>
    <row r="1311" spans="2:8" x14ac:dyDescent="0.2">
      <c r="B1311" s="45">
        <f>IF(FilterType="FIR", IF(Extend_fmod, PRE_CALC!I1259*Fm, PRE_CALC!A1259*Fdata), IF(F_default=1,B1310+(4*Fnotch-0)/8192,B1310+(F_stop-F_start)/8192) )</f>
        <v>39250</v>
      </c>
      <c r="C1311" s="39">
        <f t="shared" si="58"/>
        <v>-0.12404160446079214</v>
      </c>
      <c r="D1311" s="84">
        <f ca="1">IF(FilterType="FIR", IF(Extend_fmod=1,OFFSET(PRE_CALC!J1259,0,DEC_RATE), OFFSET(PRE_CALC!B1259,0,DEC_RATE)), C1311)</f>
        <v>-1.4302402685E-3</v>
      </c>
      <c r="E1311" s="84">
        <f t="shared" ca="1" si="59"/>
        <v>39250</v>
      </c>
      <c r="F1311" s="84">
        <f t="shared" ca="1" si="57"/>
        <v>-1.4302402685E-3</v>
      </c>
      <c r="G1311" s="119">
        <f>IF(FilterType="FIR",  PRE_CALC!A1259*Fdata, IF(F_default=1,G1310+(4*Fnotch-0)/8192,G1310+(F_stop-F_start)/8192) )</f>
        <v>39250</v>
      </c>
      <c r="H1311" s="120">
        <f ca="1">IF(FilterType="FIR", OFFSET(PRE_CALC!B1259,0,DEC_RATE), C1311)</f>
        <v>-1.4302402685E-3</v>
      </c>
    </row>
    <row r="1312" spans="2:8" x14ac:dyDescent="0.2">
      <c r="B1312" s="45">
        <f>IF(FilterType="FIR", IF(Extend_fmod, PRE_CALC!I1260*Fm, PRE_CALC!A1260*Fdata), IF(F_default=1,B1311+(4*Fnotch-0)/8192,B1311+(F_stop-F_start)/8192) )</f>
        <v>39281.249999872001</v>
      </c>
      <c r="C1312" s="39">
        <f t="shared" si="58"/>
        <v>-0.12423929885451362</v>
      </c>
      <c r="D1312" s="84">
        <f ca="1">IF(FilterType="FIR", IF(Extend_fmod=1,OFFSET(PRE_CALC!J1260,0,DEC_RATE), OFFSET(PRE_CALC!B1260,0,DEC_RATE)), C1312)</f>
        <v>-1.3961236761499999E-3</v>
      </c>
      <c r="E1312" s="84">
        <f t="shared" ca="1" si="59"/>
        <v>39281.249999872001</v>
      </c>
      <c r="F1312" s="84">
        <f t="shared" ca="1" si="57"/>
        <v>-1.3961236761499999E-3</v>
      </c>
      <c r="G1312" s="119">
        <f>IF(FilterType="FIR",  PRE_CALC!A1260*Fdata, IF(F_default=1,G1311+(4*Fnotch-0)/8192,G1311+(F_stop-F_start)/8192) )</f>
        <v>39281.249999872001</v>
      </c>
      <c r="H1312" s="120">
        <f ca="1">IF(FilterType="FIR", OFFSET(PRE_CALC!B1260,0,DEC_RATE), C1312)</f>
        <v>-1.3961236761499999E-3</v>
      </c>
    </row>
    <row r="1313" spans="2:8" x14ac:dyDescent="0.2">
      <c r="B1313" s="45">
        <f>IF(FilterType="FIR", IF(Extend_fmod, PRE_CALC!I1261*Fm, PRE_CALC!A1261*Fdata), IF(F_default=1,B1312+(4*Fnotch-0)/8192,B1312+(F_stop-F_start)/8192) )</f>
        <v>39312.5</v>
      </c>
      <c r="C1313" s="39">
        <f t="shared" si="58"/>
        <v>-0.12443715089732994</v>
      </c>
      <c r="D1313" s="84">
        <f ca="1">IF(FilterType="FIR", IF(Extend_fmod=1,OFFSET(PRE_CALC!J1261,0,DEC_RATE), OFFSET(PRE_CALC!B1261,0,DEC_RATE)), C1313)</f>
        <v>-1.3618600453400001E-3</v>
      </c>
      <c r="E1313" s="84">
        <f t="shared" ca="1" si="59"/>
        <v>39312.5</v>
      </c>
      <c r="F1313" s="84">
        <f t="shared" ca="1" si="57"/>
        <v>-1.3618600453400001E-3</v>
      </c>
      <c r="G1313" s="119">
        <f>IF(FilterType="FIR",  PRE_CALC!A1261*Fdata, IF(F_default=1,G1312+(4*Fnotch-0)/8192,G1312+(F_stop-F_start)/8192) )</f>
        <v>39312.5</v>
      </c>
      <c r="H1313" s="120">
        <f ca="1">IF(FilterType="FIR", OFFSET(PRE_CALC!B1261,0,DEC_RATE), C1313)</f>
        <v>-1.3618600453400001E-3</v>
      </c>
    </row>
    <row r="1314" spans="2:8" x14ac:dyDescent="0.2">
      <c r="B1314" s="45">
        <f>IF(FilterType="FIR", IF(Extend_fmod, PRE_CALC!I1262*Fm, PRE_CALC!A1262*Fdata), IF(F_default=1,B1313+(4*Fnotch-0)/8192,B1313+(F_stop-F_start)/8192) )</f>
        <v>39343.750000127999</v>
      </c>
      <c r="C1314" s="39">
        <f t="shared" si="58"/>
        <v>-0.12463516058835564</v>
      </c>
      <c r="D1314" s="84">
        <f ca="1">IF(FilterType="FIR", IF(Extend_fmod=1,OFFSET(PRE_CALC!J1262,0,DEC_RATE), OFFSET(PRE_CALC!B1262,0,DEC_RATE)), C1314)</f>
        <v>-1.3274648623199999E-3</v>
      </c>
      <c r="E1314" s="84">
        <f t="shared" ca="1" si="59"/>
        <v>39343.750000127999</v>
      </c>
      <c r="F1314" s="84">
        <f t="shared" ca="1" si="57"/>
        <v>-1.3274648623199999E-3</v>
      </c>
      <c r="G1314" s="119">
        <f>IF(FilterType="FIR",  PRE_CALC!A1262*Fdata, IF(F_default=1,G1313+(4*Fnotch-0)/8192,G1313+(F_stop-F_start)/8192) )</f>
        <v>39343.750000127999</v>
      </c>
      <c r="H1314" s="120">
        <f ca="1">IF(FilterType="FIR", OFFSET(PRE_CALC!B1262,0,DEC_RATE), C1314)</f>
        <v>-1.3274648623199999E-3</v>
      </c>
    </row>
    <row r="1315" spans="2:8" x14ac:dyDescent="0.2">
      <c r="B1315" s="45">
        <f>IF(FilterType="FIR", IF(Extend_fmod, PRE_CALC!I1263*Fm, PRE_CALC!A1263*Fdata), IF(F_default=1,B1314+(4*Fnotch-0)/8192,B1314+(F_stop-F_start)/8192) )</f>
        <v>39375</v>
      </c>
      <c r="C1315" s="39">
        <f t="shared" si="58"/>
        <v>-0.12483332792672498</v>
      </c>
      <c r="D1315" s="84">
        <f ca="1">IF(FilterType="FIR", IF(Extend_fmod=1,OFFSET(PRE_CALC!J1263,0,DEC_RATE), OFFSET(PRE_CALC!B1263,0,DEC_RATE)), C1315)</f>
        <v>-1.2929536718700001E-3</v>
      </c>
      <c r="E1315" s="84">
        <f t="shared" ca="1" si="59"/>
        <v>39375</v>
      </c>
      <c r="F1315" s="84">
        <f t="shared" ca="1" si="57"/>
        <v>-1.2929536718700001E-3</v>
      </c>
      <c r="G1315" s="119">
        <f>IF(FilterType="FIR",  PRE_CALC!A1263*Fdata, IF(F_default=1,G1314+(4*Fnotch-0)/8192,G1314+(F_stop-F_start)/8192) )</f>
        <v>39375</v>
      </c>
      <c r="H1315" s="120">
        <f ca="1">IF(FilterType="FIR", OFFSET(PRE_CALC!B1263,0,DEC_RATE), C1315)</f>
        <v>-1.2929536718700001E-3</v>
      </c>
    </row>
    <row r="1316" spans="2:8" x14ac:dyDescent="0.2">
      <c r="B1316" s="45">
        <f>IF(FilterType="FIR", IF(Extend_fmod, PRE_CALC!I1264*Fm, PRE_CALC!A1264*Fdata), IF(F_default=1,B1315+(4*Fnotch-0)/8192,B1315+(F_stop-F_start)/8192) )</f>
        <v>39406.249999872001</v>
      </c>
      <c r="C1316" s="39">
        <f t="shared" si="58"/>
        <v>-0.12503165291480087</v>
      </c>
      <c r="D1316" s="84">
        <f ca="1">IF(FilterType="FIR", IF(Extend_fmod=1,OFFSET(PRE_CALC!J1264,0,DEC_RATE), OFFSET(PRE_CALC!B1264,0,DEC_RATE)), C1316)</f>
        <v>-1.25834207038E-3</v>
      </c>
      <c r="E1316" s="84">
        <f t="shared" ca="1" si="59"/>
        <v>39406.249999872001</v>
      </c>
      <c r="F1316" s="84">
        <f t="shared" ca="1" si="57"/>
        <v>-1.25834207038E-3</v>
      </c>
      <c r="G1316" s="119">
        <f>IF(FilterType="FIR",  PRE_CALC!A1264*Fdata, IF(F_default=1,G1315+(4*Fnotch-0)/8192,G1315+(F_stop-F_start)/8192) )</f>
        <v>39406.249999872001</v>
      </c>
      <c r="H1316" s="120">
        <f ca="1">IF(FilterType="FIR", OFFSET(PRE_CALC!B1264,0,DEC_RATE), C1316)</f>
        <v>-1.25834207038E-3</v>
      </c>
    </row>
    <row r="1317" spans="2:8" x14ac:dyDescent="0.2">
      <c r="B1317" s="45">
        <f>IF(FilterType="FIR", IF(Extend_fmod, PRE_CALC!I1265*Fm, PRE_CALC!A1265*Fdata), IF(F_default=1,B1316+(4*Fnotch-0)/8192,B1316+(F_stop-F_start)/8192) )</f>
        <v>39437.5</v>
      </c>
      <c r="C1317" s="39">
        <f t="shared" si="58"/>
        <v>-0.12523013555493981</v>
      </c>
      <c r="D1317" s="84">
        <f ca="1">IF(FilterType="FIR", IF(Extend_fmod=1,OFFSET(PRE_CALC!J1265,0,DEC_RATE), OFFSET(PRE_CALC!B1265,0,DEC_RATE)), C1317)</f>
        <v>-1.2236456989799999E-3</v>
      </c>
      <c r="E1317" s="84">
        <f t="shared" ca="1" si="59"/>
        <v>39437.5</v>
      </c>
      <c r="F1317" s="84">
        <f t="shared" ca="1" si="57"/>
        <v>-1.2236456989799999E-3</v>
      </c>
      <c r="G1317" s="119">
        <f>IF(FilterType="FIR",  PRE_CALC!A1265*Fdata, IF(F_default=1,G1316+(4*Fnotch-0)/8192,G1316+(F_stop-F_start)/8192) )</f>
        <v>39437.5</v>
      </c>
      <c r="H1317" s="120">
        <f ca="1">IF(FilterType="FIR", OFFSET(PRE_CALC!B1265,0,DEC_RATE), C1317)</f>
        <v>-1.2236456989799999E-3</v>
      </c>
    </row>
    <row r="1318" spans="2:8" x14ac:dyDescent="0.2">
      <c r="B1318" s="45">
        <f>IF(FilterType="FIR", IF(Extend_fmod, PRE_CALC!I1266*Fm, PRE_CALC!A1266*Fdata), IF(F_default=1,B1317+(4*Fnotch-0)/8192,B1317+(F_stop-F_start)/8192) )</f>
        <v>39468.750000127999</v>
      </c>
      <c r="C1318" s="39">
        <f t="shared" si="58"/>
        <v>-0.12542877584627027</v>
      </c>
      <c r="D1318" s="84">
        <f ca="1">IF(FilterType="FIR", IF(Extend_fmod=1,OFFSET(PRE_CALC!J1266,0,DEC_RATE), OFFSET(PRE_CALC!B1266,0,DEC_RATE)), C1318)</f>
        <v>-1.18888023665E-3</v>
      </c>
      <c r="E1318" s="84">
        <f t="shared" ca="1" si="59"/>
        <v>39468.750000127999</v>
      </c>
      <c r="F1318" s="84">
        <f t="shared" ca="1" si="57"/>
        <v>-1.18888023665E-3</v>
      </c>
      <c r="G1318" s="119">
        <f>IF(FilterType="FIR",  PRE_CALC!A1266*Fdata, IF(F_default=1,G1317+(4*Fnotch-0)/8192,G1317+(F_stop-F_start)/8192) )</f>
        <v>39468.750000127999</v>
      </c>
      <c r="H1318" s="120">
        <f ca="1">IF(FilterType="FIR", OFFSET(PRE_CALC!B1266,0,DEC_RATE), C1318)</f>
        <v>-1.18888023665E-3</v>
      </c>
    </row>
    <row r="1319" spans="2:8" x14ac:dyDescent="0.2">
      <c r="B1319" s="45">
        <f>IF(FilterType="FIR", IF(Extend_fmod, PRE_CALC!I1267*Fm, PRE_CALC!A1267*Fdata), IF(F_default=1,B1318+(4*Fnotch-0)/8192,B1318+(F_stop-F_start)/8192) )</f>
        <v>39500</v>
      </c>
      <c r="C1319" s="39">
        <f t="shared" si="58"/>
        <v>-0.125627573787913</v>
      </c>
      <c r="D1319" s="84">
        <f ca="1">IF(FilterType="FIR", IF(Extend_fmod=1,OFFSET(PRE_CALC!J1267,0,DEC_RATE), OFFSET(PRE_CALC!B1267,0,DEC_RATE)), C1319)</f>
        <v>-1.15406139329E-3</v>
      </c>
      <c r="E1319" s="84">
        <f t="shared" ca="1" si="59"/>
        <v>39500</v>
      </c>
      <c r="F1319" s="84">
        <f t="shared" ca="1" si="57"/>
        <v>-1.15406139329E-3</v>
      </c>
      <c r="G1319" s="119">
        <f>IF(FilterType="FIR",  PRE_CALC!A1267*Fdata, IF(F_default=1,G1318+(4*Fnotch-0)/8192,G1318+(F_stop-F_start)/8192) )</f>
        <v>39500</v>
      </c>
      <c r="H1319" s="120">
        <f ca="1">IF(FilterType="FIR", OFFSET(PRE_CALC!B1267,0,DEC_RATE), C1319)</f>
        <v>-1.15406139329E-3</v>
      </c>
    </row>
    <row r="1320" spans="2:8" x14ac:dyDescent="0.2">
      <c r="B1320" s="45">
        <f>IF(FilterType="FIR", IF(Extend_fmod, PRE_CALC!I1268*Fm, PRE_CALC!A1268*Fdata), IF(F_default=1,B1319+(4*Fnotch-0)/8192,B1319+(F_stop-F_start)/8192) )</f>
        <v>39531.249999872001</v>
      </c>
      <c r="C1320" s="39">
        <f t="shared" si="58"/>
        <v>-0.12582652938223143</v>
      </c>
      <c r="D1320" s="84">
        <f ca="1">IF(FilterType="FIR", IF(Extend_fmod=1,OFFSET(PRE_CALC!J1268,0,DEC_RATE), OFFSET(PRE_CALC!B1268,0,DEC_RATE)), C1320)</f>
        <v>-1.11920490277E-3</v>
      </c>
      <c r="E1320" s="84">
        <f t="shared" ca="1" si="59"/>
        <v>39531.249999872001</v>
      </c>
      <c r="F1320" s="84">
        <f t="shared" ca="1" si="57"/>
        <v>-1.11920490277E-3</v>
      </c>
      <c r="G1320" s="119">
        <f>IF(FilterType="FIR",  PRE_CALC!A1268*Fdata, IF(F_default=1,G1319+(4*Fnotch-0)/8192,G1319+(F_stop-F_start)/8192) )</f>
        <v>39531.249999872001</v>
      </c>
      <c r="H1320" s="120">
        <f ca="1">IF(FilterType="FIR", OFFSET(PRE_CALC!B1268,0,DEC_RATE), C1320)</f>
        <v>-1.11920490277E-3</v>
      </c>
    </row>
    <row r="1321" spans="2:8" x14ac:dyDescent="0.2">
      <c r="B1321" s="45">
        <f>IF(FilterType="FIR", IF(Extend_fmod, PRE_CALC!I1269*Fm, PRE_CALC!A1269*Fdata), IF(F_default=1,B1320+(4*Fnotch-0)/8192,B1320+(F_stop-F_start)/8192) )</f>
        <v>39562.5</v>
      </c>
      <c r="C1321" s="39">
        <f t="shared" si="58"/>
        <v>-0.12602564263160704</v>
      </c>
      <c r="D1321" s="84">
        <f ca="1">IF(FilterType="FIR", IF(Extend_fmod=1,OFFSET(PRE_CALC!J1269,0,DEC_RATE), OFFSET(PRE_CALC!B1269,0,DEC_RATE)), C1321)</f>
        <v>-1.08432651601E-3</v>
      </c>
      <c r="E1321" s="84">
        <f t="shared" ca="1" si="59"/>
        <v>39562.5</v>
      </c>
      <c r="F1321" s="84">
        <f t="shared" ca="1" si="57"/>
        <v>-1.08432651601E-3</v>
      </c>
      <c r="G1321" s="119">
        <f>IF(FilterType="FIR",  PRE_CALC!A1269*Fdata, IF(F_default=1,G1320+(4*Fnotch-0)/8192,G1320+(F_stop-F_start)/8192) )</f>
        <v>39562.5</v>
      </c>
      <c r="H1321" s="120">
        <f ca="1">IF(FilterType="FIR", OFFSET(PRE_CALC!B1269,0,DEC_RATE), C1321)</f>
        <v>-1.08432651601E-3</v>
      </c>
    </row>
    <row r="1322" spans="2:8" x14ac:dyDescent="0.2">
      <c r="B1322" s="45">
        <f>IF(FilterType="FIR", IF(Extend_fmod, PRE_CALC!I1270*Fm, PRE_CALC!A1270*Fdata), IF(F_default=1,B1321+(4*Fnotch-0)/8192,B1321+(F_stop-F_start)/8192) )</f>
        <v>39593.750000127999</v>
      </c>
      <c r="C1322" s="39">
        <f t="shared" si="58"/>
        <v>-0.12622491353515475</v>
      </c>
      <c r="D1322" s="84">
        <f ca="1">IF(FilterType="FIR", IF(Extend_fmod=1,OFFSET(PRE_CALC!J1270,0,DEC_RATE), OFFSET(PRE_CALC!B1270,0,DEC_RATE)), C1322)</f>
        <v>-1.0494419940199999E-3</v>
      </c>
      <c r="E1322" s="84">
        <f t="shared" ca="1" si="59"/>
        <v>39593.750000127999</v>
      </c>
      <c r="F1322" s="84">
        <f t="shared" ca="1" si="57"/>
        <v>-1.0494419940199999E-3</v>
      </c>
      <c r="G1322" s="119">
        <f>IF(FilterType="FIR",  PRE_CALC!A1270*Fdata, IF(F_default=1,G1321+(4*Fnotch-0)/8192,G1321+(F_stop-F_start)/8192) )</f>
        <v>39593.750000127999</v>
      </c>
      <c r="H1322" s="120">
        <f ca="1">IF(FilterType="FIR", OFFSET(PRE_CALC!B1270,0,DEC_RATE), C1322)</f>
        <v>-1.0494419940199999E-3</v>
      </c>
    </row>
    <row r="1323" spans="2:8" x14ac:dyDescent="0.2">
      <c r="B1323" s="45">
        <f>IF(FilterType="FIR", IF(Extend_fmod, PRE_CALC!I1271*Fm, PRE_CALC!A1271*Fdata), IF(F_default=1,B1322+(4*Fnotch-0)/8192,B1322+(F_stop-F_start)/8192) )</f>
        <v>39625</v>
      </c>
      <c r="C1323" s="39">
        <f t="shared" si="58"/>
        <v>-0.12642434209197995</v>
      </c>
      <c r="D1323" s="84">
        <f ca="1">IF(FilterType="FIR", IF(Extend_fmod=1,OFFSET(PRE_CALC!J1271,0,DEC_RATE), OFFSET(PRE_CALC!B1271,0,DEC_RATE)), C1323)</f>
        <v>-1.0145671009399999E-3</v>
      </c>
      <c r="E1323" s="84">
        <f t="shared" ca="1" si="59"/>
        <v>39625</v>
      </c>
      <c r="F1323" s="84">
        <f t="shared" ca="1" si="57"/>
        <v>-1.0145671009399999E-3</v>
      </c>
      <c r="G1323" s="119">
        <f>IF(FilterType="FIR",  PRE_CALC!A1271*Fdata, IF(F_default=1,G1322+(4*Fnotch-0)/8192,G1322+(F_stop-F_start)/8192) )</f>
        <v>39625</v>
      </c>
      <c r="H1323" s="120">
        <f ca="1">IF(FilterType="FIR", OFFSET(PRE_CALC!B1271,0,DEC_RATE), C1323)</f>
        <v>-1.0145671009399999E-3</v>
      </c>
    </row>
    <row r="1324" spans="2:8" x14ac:dyDescent="0.2">
      <c r="B1324" s="45">
        <f>IF(FilterType="FIR", IF(Extend_fmod, PRE_CALC!I1272*Fm, PRE_CALC!A1272*Fdata), IF(F_default=1,B1323+(4*Fnotch-0)/8192,B1323+(F_stop-F_start)/8192) )</f>
        <v>39656.249999872001</v>
      </c>
      <c r="C1324" s="39">
        <f t="shared" si="58"/>
        <v>-0.12662392830447095</v>
      </c>
      <c r="D1324" s="84">
        <f ca="1">IF(FilterType="FIR", IF(Extend_fmod=1,OFFSET(PRE_CALC!J1272,0,DEC_RATE), OFFSET(PRE_CALC!B1272,0,DEC_RATE)), C1324)</f>
        <v>-9.7971759706999995E-4</v>
      </c>
      <c r="E1324" s="84">
        <f t="shared" ca="1" si="59"/>
        <v>39656.249999872001</v>
      </c>
      <c r="F1324" s="84">
        <f t="shared" ca="1" si="57"/>
        <v>-9.7971759706999995E-4</v>
      </c>
      <c r="G1324" s="119">
        <f>IF(FilterType="FIR",  PRE_CALC!A1272*Fdata, IF(F_default=1,G1323+(4*Fnotch-0)/8192,G1323+(F_stop-F_start)/8192) )</f>
        <v>39656.249999872001</v>
      </c>
      <c r="H1324" s="120">
        <f ca="1">IF(FilterType="FIR", OFFSET(PRE_CALC!B1272,0,DEC_RATE), C1324)</f>
        <v>-9.7971759706999995E-4</v>
      </c>
    </row>
    <row r="1325" spans="2:8" x14ac:dyDescent="0.2">
      <c r="B1325" s="45">
        <f>IF(FilterType="FIR", IF(Extend_fmod, PRE_CALC!I1273*Fm, PRE_CALC!A1273*Fdata), IF(F_default=1,B1324+(4*Fnotch-0)/8192,B1324+(F_stop-F_start)/8192) )</f>
        <v>39687.5</v>
      </c>
      <c r="C1325" s="39">
        <f t="shared" si="58"/>
        <v>-0.12682367217501853</v>
      </c>
      <c r="D1325" s="84">
        <f ca="1">IF(FilterType="FIR", IF(Extend_fmod=1,OFFSET(PRE_CALC!J1273,0,DEC_RATE), OFFSET(PRE_CALC!B1273,0,DEC_RATE)), C1325)</f>
        <v>-9.4490923193500003E-4</v>
      </c>
      <c r="E1325" s="84">
        <f t="shared" ca="1" si="59"/>
        <v>39687.5</v>
      </c>
      <c r="F1325" s="84">
        <f t="shared" ca="1" si="57"/>
        <v>-9.4490923193500003E-4</v>
      </c>
      <c r="G1325" s="119">
        <f>IF(FilterType="FIR",  PRE_CALC!A1273*Fdata, IF(F_default=1,G1324+(4*Fnotch-0)/8192,G1324+(F_stop-F_start)/8192) )</f>
        <v>39687.5</v>
      </c>
      <c r="H1325" s="120">
        <f ca="1">IF(FilterType="FIR", OFFSET(PRE_CALC!B1273,0,DEC_RATE), C1325)</f>
        <v>-9.4490923193500003E-4</v>
      </c>
    </row>
    <row r="1326" spans="2:8" x14ac:dyDescent="0.2">
      <c r="B1326" s="45">
        <f>IF(FilterType="FIR", IF(Extend_fmod, PRE_CALC!I1274*Fm, PRE_CALC!A1274*Fdata), IF(F_default=1,B1325+(4*Fnotch-0)/8192,B1325+(F_stop-F_start)/8192) )</f>
        <v>39718.750000127999</v>
      </c>
      <c r="C1326" s="39">
        <f t="shared" si="58"/>
        <v>-0.12702357370272319</v>
      </c>
      <c r="D1326" s="84">
        <f ca="1">IF(FilterType="FIR", IF(Extend_fmod=1,OFFSET(PRE_CALC!J1274,0,DEC_RATE), OFFSET(PRE_CALC!B1274,0,DEC_RATE)), C1326)</f>
        <v>-9.1015773731300002E-4</v>
      </c>
      <c r="E1326" s="84">
        <f t="shared" ca="1" si="59"/>
        <v>39718.750000127999</v>
      </c>
      <c r="F1326" s="84">
        <f t="shared" ca="1" si="57"/>
        <v>-9.1015773731300002E-4</v>
      </c>
      <c r="G1326" s="119">
        <f>IF(FilterType="FIR",  PRE_CALC!A1274*Fdata, IF(F_default=1,G1325+(4*Fnotch-0)/8192,G1325+(F_stop-F_start)/8192) )</f>
        <v>39718.750000127999</v>
      </c>
      <c r="H1326" s="120">
        <f ca="1">IF(FilterType="FIR", OFFSET(PRE_CALC!B1274,0,DEC_RATE), C1326)</f>
        <v>-9.1015773731300002E-4</v>
      </c>
    </row>
    <row r="1327" spans="2:8" x14ac:dyDescent="0.2">
      <c r="B1327" s="45">
        <f>IF(FilterType="FIR", IF(Extend_fmod, PRE_CALC!I1275*Fm, PRE_CALC!A1275*Fdata), IF(F_default=1,B1326+(4*Fnotch-0)/8192,B1326+(F_stop-F_start)/8192) )</f>
        <v>39750</v>
      </c>
      <c r="C1327" s="39">
        <f t="shared" si="58"/>
        <v>-0.12722363288670802</v>
      </c>
      <c r="D1327" s="84">
        <f ca="1">IF(FilterType="FIR", IF(Extend_fmod=1,OFFSET(PRE_CALC!J1275,0,DEC_RATE), OFFSET(PRE_CALC!B1275,0,DEC_RATE)), C1327)</f>
        <v>-8.7547882029999997E-4</v>
      </c>
      <c r="E1327" s="84">
        <f t="shared" ca="1" si="59"/>
        <v>39750</v>
      </c>
      <c r="F1327" s="84">
        <f t="shared" ca="1" si="57"/>
        <v>-8.7547882029999997E-4</v>
      </c>
      <c r="G1327" s="119">
        <f>IF(FilterType="FIR",  PRE_CALC!A1275*Fdata, IF(F_default=1,G1326+(4*Fnotch-0)/8192,G1326+(F_stop-F_start)/8192) )</f>
        <v>39750</v>
      </c>
      <c r="H1327" s="120">
        <f ca="1">IF(FilterType="FIR", OFFSET(PRE_CALC!B1275,0,DEC_RATE), C1327)</f>
        <v>-8.7547882029999997E-4</v>
      </c>
    </row>
    <row r="1328" spans="2:8" x14ac:dyDescent="0.2">
      <c r="B1328" s="45">
        <f>IF(FilterType="FIR", IF(Extend_fmod, PRE_CALC!I1276*Fm, PRE_CALC!A1276*Fdata), IF(F_default=1,B1327+(4*Fnotch-0)/8192,B1327+(F_stop-F_start)/8192) )</f>
        <v>39781.249999872001</v>
      </c>
      <c r="C1328" s="39">
        <f t="shared" si="58"/>
        <v>-0.12742384972934817</v>
      </c>
      <c r="D1328" s="84">
        <f ca="1">IF(FilterType="FIR", IF(Extend_fmod=1,OFFSET(PRE_CALC!J1276,0,DEC_RATE), OFFSET(PRE_CALC!B1276,0,DEC_RATE)), C1328)</f>
        <v>-8.4088815636999999E-4</v>
      </c>
      <c r="E1328" s="84">
        <f t="shared" ca="1" si="59"/>
        <v>39781.249999872001</v>
      </c>
      <c r="F1328" s="84">
        <f t="shared" ca="1" si="57"/>
        <v>-8.4088815636999999E-4</v>
      </c>
      <c r="G1328" s="119">
        <f>IF(FilterType="FIR",  PRE_CALC!A1276*Fdata, IF(F_default=1,G1327+(4*Fnotch-0)/8192,G1327+(F_stop-F_start)/8192) )</f>
        <v>39781.249999872001</v>
      </c>
      <c r="H1328" s="120">
        <f ca="1">IF(FilterType="FIR", OFFSET(PRE_CALC!B1276,0,DEC_RATE), C1328)</f>
        <v>-8.4088815636999999E-4</v>
      </c>
    </row>
    <row r="1329" spans="2:8" x14ac:dyDescent="0.2">
      <c r="B1329" s="45">
        <f>IF(FilterType="FIR", IF(Extend_fmod, PRE_CALC!I1277*Fm, PRE_CALC!A1277*Fdata), IF(F_default=1,B1328+(4*Fnotch-0)/8192,B1328+(F_stop-F_start)/8192) )</f>
        <v>39812.5</v>
      </c>
      <c r="C1329" s="39">
        <f t="shared" si="58"/>
        <v>-0.12762422423303982</v>
      </c>
      <c r="D1329" s="84">
        <f ca="1">IF(FilterType="FIR", IF(Extend_fmod=1,OFFSET(PRE_CALC!J1277,0,DEC_RATE), OFFSET(PRE_CALC!B1277,0,DEC_RATE)), C1329)</f>
        <v>-8.0640138245999997E-4</v>
      </c>
      <c r="E1329" s="84">
        <f t="shared" ca="1" si="59"/>
        <v>39812.5</v>
      </c>
      <c r="F1329" s="84">
        <f t="shared" ca="1" si="57"/>
        <v>-8.0640138245999997E-4</v>
      </c>
      <c r="G1329" s="119">
        <f>IF(FilterType="FIR",  PRE_CALC!A1277*Fdata, IF(F_default=1,G1328+(4*Fnotch-0)/8192,G1328+(F_stop-F_start)/8192) )</f>
        <v>39812.5</v>
      </c>
      <c r="H1329" s="120">
        <f ca="1">IF(FilterType="FIR", OFFSET(PRE_CALC!B1277,0,DEC_RATE), C1329)</f>
        <v>-8.0640138245999997E-4</v>
      </c>
    </row>
    <row r="1330" spans="2:8" x14ac:dyDescent="0.2">
      <c r="B1330" s="45">
        <f>IF(FilterType="FIR", IF(Extend_fmod, PRE_CALC!I1278*Fm, PRE_CALC!A1278*Fdata), IF(F_default=1,B1329+(4*Fnotch-0)/8192,B1329+(F_stop-F_start)/8192) )</f>
        <v>39843.750000127999</v>
      </c>
      <c r="C1330" s="39">
        <f t="shared" si="58"/>
        <v>-0.12782475639689339</v>
      </c>
      <c r="D1330" s="84">
        <f ca="1">IF(FilterType="FIR", IF(Extend_fmod=1,OFFSET(PRE_CALC!J1278,0,DEC_RATE), OFFSET(PRE_CALC!B1278,0,DEC_RATE)), C1330)</f>
        <v>-7.7203409006800004E-4</v>
      </c>
      <c r="E1330" s="84">
        <f t="shared" ca="1" si="59"/>
        <v>39843.750000127999</v>
      </c>
      <c r="F1330" s="84">
        <f t="shared" ca="1" si="57"/>
        <v>-7.7203409006800004E-4</v>
      </c>
      <c r="G1330" s="119">
        <f>IF(FilterType="FIR",  PRE_CALC!A1278*Fdata, IF(F_default=1,G1329+(4*Fnotch-0)/8192,G1329+(F_stop-F_start)/8192) )</f>
        <v>39843.750000127999</v>
      </c>
      <c r="H1330" s="120">
        <f ca="1">IF(FilterType="FIR", OFFSET(PRE_CALC!B1278,0,DEC_RATE), C1330)</f>
        <v>-7.7203409006800004E-4</v>
      </c>
    </row>
    <row r="1331" spans="2:8" x14ac:dyDescent="0.2">
      <c r="B1331" s="45">
        <f>IF(FilterType="FIR", IF(Extend_fmod, PRE_CALC!I1279*Fm, PRE_CALC!A1279*Fdata), IF(F_default=1,B1330+(4*Fnotch-0)/8192,B1330+(F_stop-F_start)/8192) )</f>
        <v>39875</v>
      </c>
      <c r="C1331" s="39">
        <f t="shared" si="58"/>
        <v>-0.12802544622002238</v>
      </c>
      <c r="D1331" s="84">
        <f ca="1">IF(FilterType="FIR", IF(Extend_fmod=1,OFFSET(PRE_CALC!J1279,0,DEC_RATE), OFFSET(PRE_CALC!B1279,0,DEC_RATE)), C1331)</f>
        <v>-7.37801818356E-4</v>
      </c>
      <c r="E1331" s="84">
        <f t="shared" ca="1" si="59"/>
        <v>39875</v>
      </c>
      <c r="F1331" s="84">
        <f t="shared" ca="1" si="57"/>
        <v>-7.37801818356E-4</v>
      </c>
      <c r="G1331" s="119">
        <f>IF(FilterType="FIR",  PRE_CALC!A1279*Fdata, IF(F_default=1,G1330+(4*Fnotch-0)/8192,G1330+(F_stop-F_start)/8192) )</f>
        <v>39875</v>
      </c>
      <c r="H1331" s="120">
        <f ca="1">IF(FilterType="FIR", OFFSET(PRE_CALC!B1279,0,DEC_RATE), C1331)</f>
        <v>-7.37801818356E-4</v>
      </c>
    </row>
    <row r="1332" spans="2:8" x14ac:dyDescent="0.2">
      <c r="B1332" s="45">
        <f>IF(FilterType="FIR", IF(Extend_fmod, PRE_CALC!I1280*Fm, PRE_CALC!A1280*Fdata), IF(F_default=1,B1331+(4*Fnotch-0)/8192,B1331+(F_stop-F_start)/8192) )</f>
        <v>39906.249999872001</v>
      </c>
      <c r="C1332" s="39">
        <f t="shared" si="58"/>
        <v>-0.128226293704819</v>
      </c>
      <c r="D1332" s="84">
        <f ca="1">IF(FilterType="FIR", IF(Extend_fmod=1,OFFSET(PRE_CALC!J1280,0,DEC_RATE), OFFSET(PRE_CALC!B1280,0,DEC_RATE)), C1332)</f>
        <v>-7.0372004730599996E-4</v>
      </c>
      <c r="E1332" s="84">
        <f t="shared" ca="1" si="59"/>
        <v>39906.249999872001</v>
      </c>
      <c r="F1332" s="84">
        <f t="shared" ca="1" si="57"/>
        <v>-7.0372004730599996E-4</v>
      </c>
      <c r="G1332" s="119">
        <f>IF(FilterType="FIR",  PRE_CALC!A1280*Fdata, IF(F_default=1,G1331+(4*Fnotch-0)/8192,G1331+(F_stop-F_start)/8192) )</f>
        <v>39906.249999872001</v>
      </c>
      <c r="H1332" s="120">
        <f ca="1">IF(FilterType="FIR", OFFSET(PRE_CALC!B1280,0,DEC_RATE), C1332)</f>
        <v>-7.0372004730599996E-4</v>
      </c>
    </row>
    <row r="1333" spans="2:8" x14ac:dyDescent="0.2">
      <c r="B1333" s="45">
        <f>IF(FilterType="FIR", IF(Extend_fmod, PRE_CALC!I1281*Fm, PRE_CALC!A1281*Fdata), IF(F_default=1,B1332+(4*Fnotch-0)/8192,B1332+(F_stop-F_start)/8192) )</f>
        <v>39937.5</v>
      </c>
      <c r="C1333" s="39">
        <f t="shared" si="58"/>
        <v>-0.12842729885367604</v>
      </c>
      <c r="D1333" s="84">
        <f ca="1">IF(FilterType="FIR", IF(Extend_fmod=1,OFFSET(PRE_CALC!J1281,0,DEC_RATE), OFFSET(PRE_CALC!B1281,0,DEC_RATE)), C1333)</f>
        <v>-6.6980419087500002E-4</v>
      </c>
      <c r="E1333" s="84">
        <f t="shared" ca="1" si="59"/>
        <v>39937.5</v>
      </c>
      <c r="F1333" s="84">
        <f t="shared" ca="1" si="57"/>
        <v>-6.6980419087500002E-4</v>
      </c>
      <c r="G1333" s="119">
        <f>IF(FilterType="FIR",  PRE_CALC!A1281*Fdata, IF(F_default=1,G1332+(4*Fnotch-0)/8192,G1332+(F_stop-F_start)/8192) )</f>
        <v>39937.5</v>
      </c>
      <c r="H1333" s="120">
        <f ca="1">IF(FilterType="FIR", OFFSET(PRE_CALC!B1281,0,DEC_RATE), C1333)</f>
        <v>-6.6980419087500002E-4</v>
      </c>
    </row>
    <row r="1334" spans="2:8" x14ac:dyDescent="0.2">
      <c r="B1334" s="45">
        <f>IF(FilterType="FIR", IF(Extend_fmod, PRE_CALC!I1282*Fm, PRE_CALC!A1282*Fdata), IF(F_default=1,B1333+(4*Fnotch-0)/8192,B1333+(F_stop-F_start)/8192) )</f>
        <v>39968.750000127999</v>
      </c>
      <c r="C1334" s="39">
        <f t="shared" si="58"/>
        <v>-0.12862846166571576</v>
      </c>
      <c r="D1334" s="84">
        <f ca="1">IF(FilterType="FIR", IF(Extend_fmod=1,OFFSET(PRE_CALC!J1282,0,DEC_RATE), OFFSET(PRE_CALC!B1282,0,DEC_RATE)), C1334)</f>
        <v>-6.3606959019200005E-4</v>
      </c>
      <c r="E1334" s="84">
        <f t="shared" ca="1" si="59"/>
        <v>39968.750000127999</v>
      </c>
      <c r="F1334" s="84">
        <f t="shared" ca="1" si="57"/>
        <v>-6.3606959019200005E-4</v>
      </c>
      <c r="G1334" s="119">
        <f>IF(FilterType="FIR",  PRE_CALC!A1282*Fdata, IF(F_default=1,G1333+(4*Fnotch-0)/8192,G1333+(F_stop-F_start)/8192) )</f>
        <v>39968.750000127999</v>
      </c>
      <c r="H1334" s="120">
        <f ca="1">IF(FilterType="FIR", OFFSET(PRE_CALC!B1282,0,DEC_RATE), C1334)</f>
        <v>-6.3606959019200005E-4</v>
      </c>
    </row>
    <row r="1335" spans="2:8" x14ac:dyDescent="0.2">
      <c r="B1335" s="45">
        <f>IF(FilterType="FIR", IF(Extend_fmod, PRE_CALC!I1283*Fm, PRE_CALC!A1283*Fdata), IF(F_default=1,B1334+(4*Fnotch-0)/8192,B1334+(F_stop-F_start)/8192) )</f>
        <v>40000</v>
      </c>
      <c r="C1335" s="39">
        <f t="shared" si="58"/>
        <v>-0.12882978214002253</v>
      </c>
      <c r="D1335" s="84">
        <f ca="1">IF(FilterType="FIR", IF(Extend_fmod=1,OFFSET(PRE_CALC!J1283,0,DEC_RATE), OFFSET(PRE_CALC!B1283,0,DEC_RATE)), C1335)</f>
        <v>-6.0253150678200005E-4</v>
      </c>
      <c r="E1335" s="84">
        <f t="shared" ca="1" si="59"/>
        <v>40000</v>
      </c>
      <c r="F1335" s="84">
        <f t="shared" ref="F1335:F1398" ca="1" si="60">IF(G1335&lt;=F_PB,H1335, OFFSET(H:H,MATCH(F_PB-0.0001,G:G),0,1))</f>
        <v>-6.0253150678200005E-4</v>
      </c>
      <c r="G1335" s="119">
        <f>IF(FilterType="FIR",  PRE_CALC!A1283*Fdata, IF(F_default=1,G1334+(4*Fnotch-0)/8192,G1334+(F_stop-F_start)/8192) )</f>
        <v>40000</v>
      </c>
      <c r="H1335" s="120">
        <f ca="1">IF(FilterType="FIR", OFFSET(PRE_CALC!B1283,0,DEC_RATE), C1335)</f>
        <v>-6.0253150678200005E-4</v>
      </c>
    </row>
    <row r="1336" spans="2:8" x14ac:dyDescent="0.2">
      <c r="B1336" s="45">
        <f>IF(FilterType="FIR", IF(Extend_fmod, PRE_CALC!I1284*Fm, PRE_CALC!A1284*Fdata), IF(F_default=1,B1335+(4*Fnotch-0)/8192,B1335+(F_stop-F_start)/8192) )</f>
        <v>40031.249999872001</v>
      </c>
      <c r="C1336" s="39">
        <f t="shared" ref="C1336:C1399" si="61">MAX(20*LOG(ABS(   (1/s_dec*SIN(s_dec*$B1336/Fm*PI())/SIN($B1336/Fm*PI()))^(order-1) * (1/s_dec2*SIN(s_dec2*$B1336/Fm*PI())/SIN($B1336/Fm*PI()))  )), -160)</f>
        <v>-0.1290312602790184</v>
      </c>
      <c r="D1336" s="84">
        <f ca="1">IF(FilterType="FIR", IF(Extend_fmod=1,OFFSET(PRE_CALC!J1284,0,DEC_RATE), OFFSET(PRE_CALC!B1284,0,DEC_RATE)), C1336)</f>
        <v>-5.6920511583600001E-4</v>
      </c>
      <c r="E1336" s="84">
        <f t="shared" ref="E1336:E1399" ca="1" si="62">IF(G1336&lt;=F_PB,G1336, OFFSET(G:G,MATCH(F_PB-0.0001,G:G),0,1) )</f>
        <v>40031.249999872001</v>
      </c>
      <c r="F1336" s="84">
        <f t="shared" ca="1" si="60"/>
        <v>-5.6920511583600001E-4</v>
      </c>
      <c r="G1336" s="119">
        <f>IF(FilterType="FIR",  PRE_CALC!A1284*Fdata, IF(F_default=1,G1335+(4*Fnotch-0)/8192,G1335+(F_stop-F_start)/8192) )</f>
        <v>40031.249999872001</v>
      </c>
      <c r="H1336" s="120">
        <f ca="1">IF(FilterType="FIR", OFFSET(PRE_CALC!B1284,0,DEC_RATE), C1336)</f>
        <v>-5.6920511583600001E-4</v>
      </c>
    </row>
    <row r="1337" spans="2:8" x14ac:dyDescent="0.2">
      <c r="B1337" s="45">
        <f>IF(FilterType="FIR", IF(Extend_fmod, PRE_CALC!I1285*Fm, PRE_CALC!A1285*Fdata), IF(F_default=1,B1336+(4*Fnotch-0)/8192,B1336+(F_stop-F_start)/8192) )</f>
        <v>40062.5</v>
      </c>
      <c r="C1337" s="39">
        <f t="shared" si="61"/>
        <v>-0.12923289608509556</v>
      </c>
      <c r="D1337" s="84">
        <f ca="1">IF(FilterType="FIR", IF(Extend_fmod=1,OFFSET(PRE_CALC!J1285,0,DEC_RATE), OFFSET(PRE_CALC!B1285,0,DEC_RATE)), C1337)</f>
        <v>-5.3610549949799997E-4</v>
      </c>
      <c r="E1337" s="84">
        <f t="shared" ca="1" si="62"/>
        <v>40062.5</v>
      </c>
      <c r="F1337" s="84">
        <f t="shared" ca="1" si="60"/>
        <v>-5.3610549949799997E-4</v>
      </c>
      <c r="G1337" s="119">
        <f>IF(FilterType="FIR",  PRE_CALC!A1285*Fdata, IF(F_default=1,G1336+(4*Fnotch-0)/8192,G1336+(F_stop-F_start)/8192) )</f>
        <v>40062.5</v>
      </c>
      <c r="H1337" s="120">
        <f ca="1">IF(FilterType="FIR", OFFSET(PRE_CALC!B1285,0,DEC_RATE), C1337)</f>
        <v>-5.3610549949799997E-4</v>
      </c>
    </row>
    <row r="1338" spans="2:8" x14ac:dyDescent="0.2">
      <c r="B1338" s="45">
        <f>IF(FilterType="FIR", IF(Extend_fmod, PRE_CALC!I1286*Fm, PRE_CALC!A1286*Fdata), IF(F_default=1,B1337+(4*Fnotch-0)/8192,B1337+(F_stop-F_start)/8192) )</f>
        <v>40093.750000127999</v>
      </c>
      <c r="C1338" s="39">
        <f t="shared" si="61"/>
        <v>-0.12943468955736276</v>
      </c>
      <c r="D1338" s="84">
        <f ca="1">IF(FilterType="FIR", IF(Extend_fmod=1,OFFSET(PRE_CALC!J1286,0,DEC_RATE), OFFSET(PRE_CALC!B1286,0,DEC_RATE)), C1338)</f>
        <v>-5.0324764021200002E-4</v>
      </c>
      <c r="E1338" s="84">
        <f t="shared" ca="1" si="62"/>
        <v>40093.750000127999</v>
      </c>
      <c r="F1338" s="84">
        <f t="shared" ca="1" si="60"/>
        <v>-5.0324764021200002E-4</v>
      </c>
      <c r="G1338" s="119">
        <f>IF(FilterType="FIR",  PRE_CALC!A1286*Fdata, IF(F_default=1,G1337+(4*Fnotch-0)/8192,G1337+(F_stop-F_start)/8192) )</f>
        <v>40093.750000127999</v>
      </c>
      <c r="H1338" s="120">
        <f ca="1">IF(FilterType="FIR", OFFSET(PRE_CALC!B1286,0,DEC_RATE), C1338)</f>
        <v>-5.0324764021200002E-4</v>
      </c>
    </row>
    <row r="1339" spans="2:8" x14ac:dyDescent="0.2">
      <c r="B1339" s="45">
        <f>IF(FilterType="FIR", IF(Extend_fmod, PRE_CALC!I1287*Fm, PRE_CALC!A1287*Fdata), IF(F_default=1,B1338+(4*Fnotch-0)/8192,B1338+(F_stop-F_start)/8192) )</f>
        <v>40125</v>
      </c>
      <c r="C1339" s="39">
        <f t="shared" si="61"/>
        <v>-0.12963664069493189</v>
      </c>
      <c r="D1339" s="84">
        <f ca="1">IF(FilterType="FIR", IF(Extend_fmod=1,OFFSET(PRE_CALC!J1287,0,DEC_RATE), OFFSET(PRE_CALC!B1287,0,DEC_RATE)), C1339)</f>
        <v>-4.7064641411E-4</v>
      </c>
      <c r="E1339" s="84">
        <f t="shared" ca="1" si="62"/>
        <v>40125</v>
      </c>
      <c r="F1339" s="84">
        <f t="shared" ca="1" si="60"/>
        <v>-4.7064641411E-4</v>
      </c>
      <c r="G1339" s="119">
        <f>IF(FilterType="FIR",  PRE_CALC!A1287*Fdata, IF(F_default=1,G1338+(4*Fnotch-0)/8192,G1338+(F_stop-F_start)/8192) )</f>
        <v>40125</v>
      </c>
      <c r="H1339" s="120">
        <f ca="1">IF(FilterType="FIR", OFFSET(PRE_CALC!B1287,0,DEC_RATE), C1339)</f>
        <v>-4.7064641411E-4</v>
      </c>
    </row>
    <row r="1340" spans="2:8" x14ac:dyDescent="0.2">
      <c r="B1340" s="45">
        <f>IF(FilterType="FIR", IF(Extend_fmod, PRE_CALC!I1288*Fm, PRE_CALC!A1288*Fdata), IF(F_default=1,B1339+(4*Fnotch-0)/8192,B1339+(F_stop-F_start)/8192) )</f>
        <v>40156.249999872001</v>
      </c>
      <c r="C1340" s="39">
        <f t="shared" si="61"/>
        <v>-0.12983874950020591</v>
      </c>
      <c r="D1340" s="84">
        <f ca="1">IF(FilterType="FIR", IF(Extend_fmod=1,OFFSET(PRE_CALC!J1288,0,DEC_RATE), OFFSET(PRE_CALC!B1288,0,DEC_RATE)), C1340)</f>
        <v>-4.3831658442799998E-4</v>
      </c>
      <c r="E1340" s="84">
        <f t="shared" ca="1" si="62"/>
        <v>40156.249999872001</v>
      </c>
      <c r="F1340" s="84">
        <f t="shared" ca="1" si="60"/>
        <v>-4.3831658442799998E-4</v>
      </c>
      <c r="G1340" s="119">
        <f>IF(FilterType="FIR",  PRE_CALC!A1288*Fdata, IF(F_default=1,G1339+(4*Fnotch-0)/8192,G1339+(F_stop-F_start)/8192) )</f>
        <v>40156.249999872001</v>
      </c>
      <c r="H1340" s="120">
        <f ca="1">IF(FilterType="FIR", OFFSET(PRE_CALC!B1288,0,DEC_RATE), C1340)</f>
        <v>-4.3831658442799998E-4</v>
      </c>
    </row>
    <row r="1341" spans="2:8" x14ac:dyDescent="0.2">
      <c r="B1341" s="45">
        <f>IF(FilterType="FIR", IF(Extend_fmod, PRE_CALC!I1289*Fm, PRE_CALC!A1289*Fdata), IF(F_default=1,B1340+(4*Fnotch-0)/8192,B1340+(F_stop-F_start)/8192) )</f>
        <v>40187.5</v>
      </c>
      <c r="C1341" s="39">
        <f t="shared" si="61"/>
        <v>-0.130041015975596</v>
      </c>
      <c r="D1341" s="84">
        <f ca="1">IF(FilterType="FIR", IF(Extend_fmod=1,OFFSET(PRE_CALC!J1289,0,DEC_RATE), OFFSET(PRE_CALC!B1289,0,DEC_RATE)), C1341)</f>
        <v>-4.0627279500499999E-4</v>
      </c>
      <c r="E1341" s="84">
        <f t="shared" ca="1" si="62"/>
        <v>40187.5</v>
      </c>
      <c r="F1341" s="84">
        <f t="shared" ca="1" si="60"/>
        <v>-4.0627279500499999E-4</v>
      </c>
      <c r="G1341" s="119">
        <f>IF(FilterType="FIR",  PRE_CALC!A1289*Fdata, IF(F_default=1,G1340+(4*Fnotch-0)/8192,G1340+(F_stop-F_start)/8192) )</f>
        <v>40187.5</v>
      </c>
      <c r="H1341" s="120">
        <f ca="1">IF(FilterType="FIR", OFFSET(PRE_CALC!B1289,0,DEC_RATE), C1341)</f>
        <v>-4.0627279500499999E-4</v>
      </c>
    </row>
    <row r="1342" spans="2:8" x14ac:dyDescent="0.2">
      <c r="B1342" s="45">
        <f>IF(FilterType="FIR", IF(Extend_fmod, PRE_CALC!I1290*Fm, PRE_CALC!A1290*Fdata), IF(F_default=1,B1341+(4*Fnotch-0)/8192,B1341+(F_stop-F_start)/8192) )</f>
        <v>40218.750000127999</v>
      </c>
      <c r="C1342" s="39">
        <f t="shared" si="61"/>
        <v>-0.13024344012021113</v>
      </c>
      <c r="D1342" s="84">
        <f ca="1">IF(FilterType="FIR", IF(Extend_fmod=1,OFFSET(PRE_CALC!J1290,0,DEC_RATE), OFFSET(PRE_CALC!B1290,0,DEC_RATE)), C1342)</f>
        <v>-3.74529563798E-4</v>
      </c>
      <c r="E1342" s="84">
        <f t="shared" ca="1" si="62"/>
        <v>40218.750000127999</v>
      </c>
      <c r="F1342" s="84">
        <f t="shared" ca="1" si="60"/>
        <v>-3.74529563798E-4</v>
      </c>
      <c r="G1342" s="119">
        <f>IF(FilterType="FIR",  PRE_CALC!A1290*Fdata, IF(F_default=1,G1341+(4*Fnotch-0)/8192,G1341+(F_stop-F_start)/8192) )</f>
        <v>40218.750000127999</v>
      </c>
      <c r="H1342" s="120">
        <f ca="1">IF(FilterType="FIR", OFFSET(PRE_CALC!B1290,0,DEC_RATE), C1342)</f>
        <v>-3.74529563798E-4</v>
      </c>
    </row>
    <row r="1343" spans="2:8" x14ac:dyDescent="0.2">
      <c r="B1343" s="45">
        <f>IF(FilterType="FIR", IF(Extend_fmod, PRE_CALC!I1291*Fm, PRE_CALC!A1291*Fdata), IF(F_default=1,B1342+(4*Fnotch-0)/8192,B1342+(F_stop-F_start)/8192) )</f>
        <v>40250</v>
      </c>
      <c r="C1343" s="39">
        <f t="shared" si="61"/>
        <v>-0.13044602193314273</v>
      </c>
      <c r="D1343" s="84">
        <f ca="1">IF(FilterType="FIR", IF(Extend_fmod=1,OFFSET(PRE_CALC!J1291,0,DEC_RATE), OFFSET(PRE_CALC!B1291,0,DEC_RATE)), C1343)</f>
        <v>-3.43101276489E-4</v>
      </c>
      <c r="E1343" s="84">
        <f t="shared" ca="1" si="62"/>
        <v>40250</v>
      </c>
      <c r="F1343" s="84">
        <f t="shared" ca="1" si="60"/>
        <v>-3.43101276489E-4</v>
      </c>
      <c r="G1343" s="119">
        <f>IF(FilterType="FIR",  PRE_CALC!A1291*Fdata, IF(F_default=1,G1342+(4*Fnotch-0)/8192,G1342+(F_stop-F_start)/8192) )</f>
        <v>40250</v>
      </c>
      <c r="H1343" s="120">
        <f ca="1">IF(FilterType="FIR", OFFSET(PRE_CALC!B1291,0,DEC_RATE), C1343)</f>
        <v>-3.43101276489E-4</v>
      </c>
    </row>
    <row r="1344" spans="2:8" x14ac:dyDescent="0.2">
      <c r="B1344" s="45">
        <f>IF(FilterType="FIR", IF(Extend_fmod, PRE_CALC!I1292*Fm, PRE_CALC!A1292*Fdata), IF(F_default=1,B1343+(4*Fnotch-0)/8192,B1343+(F_stop-F_start)/8192) )</f>
        <v>40281.249999872001</v>
      </c>
      <c r="C1344" s="39">
        <f t="shared" si="61"/>
        <v>-0.13064876141682449</v>
      </c>
      <c r="D1344" s="84">
        <f ca="1">IF(FilterType="FIR", IF(Extend_fmod=1,OFFSET(PRE_CALC!J1292,0,DEC_RATE), OFFSET(PRE_CALC!B1292,0,DEC_RATE)), C1344)</f>
        <v>-3.1200218011300001E-4</v>
      </c>
      <c r="E1344" s="84">
        <f t="shared" ca="1" si="62"/>
        <v>40281.249999872001</v>
      </c>
      <c r="F1344" s="84">
        <f t="shared" ca="1" si="60"/>
        <v>-3.1200218011300001E-4</v>
      </c>
      <c r="G1344" s="119">
        <f>IF(FilterType="FIR",  PRE_CALC!A1292*Fdata, IF(F_default=1,G1343+(4*Fnotch-0)/8192,G1343+(F_stop-F_start)/8192) )</f>
        <v>40281.249999872001</v>
      </c>
      <c r="H1344" s="120">
        <f ca="1">IF(FilterType="FIR", OFFSET(PRE_CALC!B1292,0,DEC_RATE), C1344)</f>
        <v>-3.1200218011300001E-4</v>
      </c>
    </row>
    <row r="1345" spans="2:8" x14ac:dyDescent="0.2">
      <c r="B1345" s="45">
        <f>IF(FilterType="FIR", IF(Extend_fmod, PRE_CALC!I1293*Fm, PRE_CALC!A1293*Fdata), IF(F_default=1,B1344+(4*Fnotch-0)/8192,B1344+(F_stop-F_start)/8192) )</f>
        <v>40312.5</v>
      </c>
      <c r="C1345" s="39">
        <f t="shared" si="61"/>
        <v>-0.1308516585736583</v>
      </c>
      <c r="D1345" s="84">
        <f ca="1">IF(FilterType="FIR", IF(Extend_fmod=1,OFFSET(PRE_CALC!J1293,0,DEC_RATE), OFFSET(PRE_CALC!B1293,0,DEC_RATE)), C1345)</f>
        <v>-2.8124637677900001E-4</v>
      </c>
      <c r="E1345" s="84">
        <f t="shared" ca="1" si="62"/>
        <v>40312.5</v>
      </c>
      <c r="F1345" s="84">
        <f t="shared" ca="1" si="60"/>
        <v>-2.8124637677900001E-4</v>
      </c>
      <c r="G1345" s="119">
        <f>IF(FilterType="FIR",  PRE_CALC!A1293*Fdata, IF(F_default=1,G1344+(4*Fnotch-0)/8192,G1344+(F_stop-F_start)/8192) )</f>
        <v>40312.5</v>
      </c>
      <c r="H1345" s="120">
        <f ca="1">IF(FilterType="FIR", OFFSET(PRE_CALC!B1293,0,DEC_RATE), C1345)</f>
        <v>-2.8124637677900001E-4</v>
      </c>
    </row>
    <row r="1346" spans="2:8" x14ac:dyDescent="0.2">
      <c r="B1346" s="45">
        <f>IF(FilterType="FIR", IF(Extend_fmod, PRE_CALC!I1294*Fm, PRE_CALC!A1294*Fdata), IF(F_default=1,B1345+(4*Fnotch-0)/8192,B1345+(F_stop-F_start)/8192) )</f>
        <v>40343.750000127999</v>
      </c>
      <c r="C1346" s="39">
        <f t="shared" si="61"/>
        <v>-0.13105471340276104</v>
      </c>
      <c r="D1346" s="84">
        <f ca="1">IF(FilterType="FIR", IF(Extend_fmod=1,OFFSET(PRE_CALC!J1294,0,DEC_RATE), OFFSET(PRE_CALC!B1294,0,DEC_RATE)), C1346)</f>
        <v>-2.50847817434E-4</v>
      </c>
      <c r="E1346" s="84">
        <f t="shared" ca="1" si="62"/>
        <v>40343.750000127999</v>
      </c>
      <c r="F1346" s="84">
        <f t="shared" ca="1" si="60"/>
        <v>-2.50847817434E-4</v>
      </c>
      <c r="G1346" s="119">
        <f>IF(FilterType="FIR",  PRE_CALC!A1294*Fdata, IF(F_default=1,G1345+(4*Fnotch-0)/8192,G1345+(F_stop-F_start)/8192) )</f>
        <v>40343.750000127999</v>
      </c>
      <c r="H1346" s="120">
        <f ca="1">IF(FilterType="FIR", OFFSET(PRE_CALC!B1294,0,DEC_RATE), C1346)</f>
        <v>-2.50847817434E-4</v>
      </c>
    </row>
    <row r="1347" spans="2:8" x14ac:dyDescent="0.2">
      <c r="B1347" s="45">
        <f>IF(FilterType="FIR", IF(Extend_fmod, PRE_CALC!I1295*Fm, PRE_CALC!A1295*Fdata), IF(F_default=1,B1346+(4*Fnotch-0)/8192,B1346+(F_stop-F_start)/8192) )</f>
        <v>40375</v>
      </c>
      <c r="C1347" s="39">
        <f t="shared" si="61"/>
        <v>-0.13125792590320667</v>
      </c>
      <c r="D1347" s="84">
        <f ca="1">IF(FilterType="FIR", IF(Extend_fmod=1,OFFSET(PRE_CALC!J1295,0,DEC_RATE), OFFSET(PRE_CALC!B1295,0,DEC_RATE)), C1347)</f>
        <v>-2.2082029570599999E-4</v>
      </c>
      <c r="E1347" s="84">
        <f t="shared" ca="1" si="62"/>
        <v>40375</v>
      </c>
      <c r="F1347" s="84">
        <f t="shared" ca="1" si="60"/>
        <v>-2.2082029570599999E-4</v>
      </c>
      <c r="G1347" s="119">
        <f>IF(FilterType="FIR",  PRE_CALC!A1295*Fdata, IF(F_default=1,G1346+(4*Fnotch-0)/8192,G1346+(F_stop-F_start)/8192) )</f>
        <v>40375</v>
      </c>
      <c r="H1347" s="120">
        <f ca="1">IF(FilterType="FIR", OFFSET(PRE_CALC!B1295,0,DEC_RATE), C1347)</f>
        <v>-2.2082029570599999E-4</v>
      </c>
    </row>
    <row r="1348" spans="2:8" x14ac:dyDescent="0.2">
      <c r="B1348" s="45">
        <f>IF(FilterType="FIR", IF(Extend_fmod, PRE_CALC!I1296*Fm, PRE_CALC!A1296*Fdata), IF(F_default=1,B1347+(4*Fnotch-0)/8192,B1347+(F_stop-F_start)/8192) )</f>
        <v>40406.249999872001</v>
      </c>
      <c r="C1348" s="39">
        <f t="shared" si="61"/>
        <v>-0.131461296077443</v>
      </c>
      <c r="D1348" s="84">
        <f ca="1">IF(FilterType="FIR", IF(Extend_fmod=1,OFFSET(PRE_CALC!J1296,0,DEC_RATE), OFFSET(PRE_CALC!B1296,0,DEC_RATE)), C1348)</f>
        <v>-1.91177441803E-4</v>
      </c>
      <c r="E1348" s="84">
        <f t="shared" ca="1" si="62"/>
        <v>40406.249999872001</v>
      </c>
      <c r="F1348" s="84">
        <f t="shared" ca="1" si="60"/>
        <v>-1.91177441803E-4</v>
      </c>
      <c r="G1348" s="119">
        <f>IF(FilterType="FIR",  PRE_CALC!A1296*Fdata, IF(F_default=1,G1347+(4*Fnotch-0)/8192,G1347+(F_stop-F_start)/8192) )</f>
        <v>40406.249999872001</v>
      </c>
      <c r="H1348" s="120">
        <f ca="1">IF(FilterType="FIR", OFFSET(PRE_CALC!B1296,0,DEC_RATE), C1348)</f>
        <v>-1.91177441803E-4</v>
      </c>
    </row>
    <row r="1349" spans="2:8" x14ac:dyDescent="0.2">
      <c r="B1349" s="45">
        <f>IF(FilterType="FIR", IF(Extend_fmod, PRE_CALC!I1297*Fm, PRE_CALC!A1297*Fdata), IF(F_default=1,B1348+(4*Fnotch-0)/8192,B1348+(F_stop-F_start)/8192) )</f>
        <v>40437.5</v>
      </c>
      <c r="C1349" s="39">
        <f t="shared" si="61"/>
        <v>-0.13166482392789386</v>
      </c>
      <c r="D1349" s="84">
        <f ca="1">IF(FilterType="FIR", IF(Extend_fmod=1,OFFSET(PRE_CALC!J1297,0,DEC_RATE), OFFSET(PRE_CALC!B1297,0,DEC_RATE)), C1349)</f>
        <v>-1.61932716502E-4</v>
      </c>
      <c r="E1349" s="84">
        <f t="shared" ca="1" si="62"/>
        <v>40437.5</v>
      </c>
      <c r="F1349" s="84">
        <f t="shared" ca="1" si="60"/>
        <v>-1.61932716502E-4</v>
      </c>
      <c r="G1349" s="119">
        <f>IF(FilterType="FIR",  PRE_CALC!A1297*Fdata, IF(F_default=1,G1348+(4*Fnotch-0)/8192,G1348+(F_stop-F_start)/8192) )</f>
        <v>40437.5</v>
      </c>
      <c r="H1349" s="120">
        <f ca="1">IF(FilterType="FIR", OFFSET(PRE_CALC!B1297,0,DEC_RATE), C1349)</f>
        <v>-1.61932716502E-4</v>
      </c>
    </row>
    <row r="1350" spans="2:8" x14ac:dyDescent="0.2">
      <c r="B1350" s="45">
        <f>IF(FilterType="FIR", IF(Extend_fmod, PRE_CALC!I1298*Fm, PRE_CALC!A1298*Fdata), IF(F_default=1,B1349+(4*Fnotch-0)/8192,B1349+(F_stop-F_start)/8192) )</f>
        <v>40468.750000127999</v>
      </c>
      <c r="C1350" s="39">
        <f t="shared" si="61"/>
        <v>-0.13186850945364495</v>
      </c>
      <c r="D1350" s="84">
        <f ca="1">IF(FilterType="FIR", IF(Extend_fmod=1,OFFSET(PRE_CALC!J1298,0,DEC_RATE), OFFSET(PRE_CALC!B1298,0,DEC_RATE)), C1350)</f>
        <v>-1.33099405195E-4</v>
      </c>
      <c r="E1350" s="84">
        <f t="shared" ca="1" si="62"/>
        <v>40468.750000127999</v>
      </c>
      <c r="F1350" s="84">
        <f t="shared" ca="1" si="60"/>
        <v>-1.33099405195E-4</v>
      </c>
      <c r="G1350" s="119">
        <f>IF(FilterType="FIR",  PRE_CALC!A1298*Fdata, IF(F_default=1,G1349+(4*Fnotch-0)/8192,G1349+(F_stop-F_start)/8192) )</f>
        <v>40468.750000127999</v>
      </c>
      <c r="H1350" s="120">
        <f ca="1">IF(FilterType="FIR", OFFSET(PRE_CALC!B1298,0,DEC_RATE), C1350)</f>
        <v>-1.33099405195E-4</v>
      </c>
    </row>
    <row r="1351" spans="2:8" x14ac:dyDescent="0.2">
      <c r="B1351" s="45">
        <f>IF(FilterType="FIR", IF(Extend_fmod, PRE_CALC!I1299*Fm, PRE_CALC!A1299*Fdata), IF(F_default=1,B1350+(4*Fnotch-0)/8192,B1350+(F_stop-F_start)/8192) )</f>
        <v>40500</v>
      </c>
      <c r="C1351" s="39">
        <f t="shared" si="61"/>
        <v>-0.13207235265380651</v>
      </c>
      <c r="D1351" s="84">
        <f ca="1">IF(FilterType="FIR", IF(Extend_fmod=1,OFFSET(PRE_CALC!J1299,0,DEC_RATE), OFFSET(PRE_CALC!B1299,0,DEC_RATE)), C1351)</f>
        <v>-1.04690612019E-4</v>
      </c>
      <c r="E1351" s="84">
        <f t="shared" ca="1" si="62"/>
        <v>40500</v>
      </c>
      <c r="F1351" s="84">
        <f t="shared" ca="1" si="60"/>
        <v>-1.04690612019E-4</v>
      </c>
      <c r="G1351" s="119">
        <f>IF(FilterType="FIR",  PRE_CALC!A1299*Fdata, IF(F_default=1,G1350+(4*Fnotch-0)/8192,G1350+(F_stop-F_start)/8192) )</f>
        <v>40500</v>
      </c>
      <c r="H1351" s="120">
        <f ca="1">IF(FilterType="FIR", OFFSET(PRE_CALC!B1299,0,DEC_RATE), C1351)</f>
        <v>-1.04690612019E-4</v>
      </c>
    </row>
    <row r="1352" spans="2:8" x14ac:dyDescent="0.2">
      <c r="B1352" s="45">
        <f>IF(FilterType="FIR", IF(Extend_fmod, PRE_CALC!I1300*Fm, PRE_CALC!A1300*Fdata), IF(F_default=1,B1351+(4*Fnotch-0)/8192,B1351+(F_stop-F_start)/8192) )</f>
        <v>40531.249999872001</v>
      </c>
      <c r="C1352" s="39">
        <f t="shared" si="61"/>
        <v>-0.1322763535308043</v>
      </c>
      <c r="D1352" s="84">
        <f ca="1">IF(FilterType="FIR", IF(Extend_fmod=1,OFFSET(PRE_CALC!J1300,0,DEC_RATE), OFFSET(PRE_CALC!B1300,0,DEC_RATE)), C1352)</f>
        <v>-7.6719254079099999E-5</v>
      </c>
      <c r="E1352" s="84">
        <f t="shared" ca="1" si="62"/>
        <v>40531.249999872001</v>
      </c>
      <c r="F1352" s="84">
        <f t="shared" ca="1" si="60"/>
        <v>-7.6719254079099999E-5</v>
      </c>
      <c r="G1352" s="119">
        <f>IF(FilterType="FIR",  PRE_CALC!A1300*Fdata, IF(F_default=1,G1351+(4*Fnotch-0)/8192,G1351+(F_stop-F_start)/8192) )</f>
        <v>40531.249999872001</v>
      </c>
      <c r="H1352" s="120">
        <f ca="1">IF(FilterType="FIR", OFFSET(PRE_CALC!B1300,0,DEC_RATE), C1352)</f>
        <v>-7.6719254079099999E-5</v>
      </c>
    </row>
    <row r="1353" spans="2:8" x14ac:dyDescent="0.2">
      <c r="B1353" s="45">
        <f>IF(FilterType="FIR", IF(Extend_fmod, PRE_CALC!I1301*Fm, PRE_CALC!A1301*Fdata), IF(F_default=1,B1352+(4*Fnotch-0)/8192,B1352+(F_stop-F_start)/8192) )</f>
        <v>40562.5</v>
      </c>
      <c r="C1353" s="39">
        <f t="shared" si="61"/>
        <v>-0.13248051208707529</v>
      </c>
      <c r="D1353" s="84">
        <f ca="1">IF(FilterType="FIR", IF(Extend_fmod=1,OFFSET(PRE_CALC!J1301,0,DEC_RATE), OFFSET(PRE_CALC!B1301,0,DEC_RATE)), C1353)</f>
        <v>-4.9198055720600001E-5</v>
      </c>
      <c r="E1353" s="84">
        <f t="shared" ca="1" si="62"/>
        <v>40562.5</v>
      </c>
      <c r="F1353" s="84">
        <f t="shared" ca="1" si="60"/>
        <v>-4.9198055720600001E-5</v>
      </c>
      <c r="G1353" s="119">
        <f>IF(FilterType="FIR",  PRE_CALC!A1301*Fdata, IF(F_default=1,G1352+(4*Fnotch-0)/8192,G1352+(F_stop-F_start)/8192) )</f>
        <v>40562.5</v>
      </c>
      <c r="H1353" s="120">
        <f ca="1">IF(FilterType="FIR", OFFSET(PRE_CALC!B1301,0,DEC_RATE), C1353)</f>
        <v>-4.9198055720600001E-5</v>
      </c>
    </row>
    <row r="1354" spans="2:8" x14ac:dyDescent="0.2">
      <c r="B1354" s="45">
        <f>IF(FilterType="FIR", IF(Extend_fmod, PRE_CALC!I1302*Fm, PRE_CALC!A1302*Fdata), IF(F_default=1,B1353+(4*Fnotch-0)/8192,B1353+(F_stop-F_start)/8192) )</f>
        <v>40593.750000127999</v>
      </c>
      <c r="C1354" s="39">
        <f t="shared" si="61"/>
        <v>-0.13268482832170519</v>
      </c>
      <c r="D1354" s="84">
        <f ca="1">IF(FilterType="FIR", IF(Extend_fmod=1,OFFSET(PRE_CALC!J1302,0,DEC_RATE), OFFSET(PRE_CALC!B1302,0,DEC_RATE)), C1354)</f>
        <v>-2.2139542924699999E-5</v>
      </c>
      <c r="E1354" s="84">
        <f t="shared" ca="1" si="62"/>
        <v>40593.750000127999</v>
      </c>
      <c r="F1354" s="84">
        <f t="shared" ca="1" si="60"/>
        <v>-2.2139542924699999E-5</v>
      </c>
      <c r="G1354" s="119">
        <f>IF(FilterType="FIR",  PRE_CALC!A1302*Fdata, IF(F_default=1,G1353+(4*Fnotch-0)/8192,G1353+(F_stop-F_start)/8192) )</f>
        <v>40593.750000127999</v>
      </c>
      <c r="H1354" s="120">
        <f ca="1">IF(FilterType="FIR", OFFSET(PRE_CALC!B1302,0,DEC_RATE), C1354)</f>
        <v>-2.2139542924699999E-5</v>
      </c>
    </row>
    <row r="1355" spans="2:8" x14ac:dyDescent="0.2">
      <c r="B1355" s="45">
        <f>IF(FilterType="FIR", IF(Extend_fmod, PRE_CALC!I1303*Fm, PRE_CALC!A1303*Fdata), IF(F_default=1,B1354+(4*Fnotch-0)/8192,B1354+(F_stop-F_start)/8192) )</f>
        <v>40625</v>
      </c>
      <c r="C1355" s="39">
        <f t="shared" si="61"/>
        <v>-0.13288930223379461</v>
      </c>
      <c r="D1355" s="84">
        <f ca="1">IF(FilterType="FIR", IF(Extend_fmod=1,OFFSET(PRE_CALC!J1303,0,DEC_RATE), OFFSET(PRE_CALC!B1303,0,DEC_RATE)), C1355)</f>
        <v>4.4439622385700004E-6</v>
      </c>
      <c r="E1355" s="84">
        <f t="shared" ca="1" si="62"/>
        <v>40625</v>
      </c>
      <c r="F1355" s="84">
        <f t="shared" ca="1" si="60"/>
        <v>4.4439622385700004E-6</v>
      </c>
      <c r="G1355" s="119">
        <f>IF(FilterType="FIR",  PRE_CALC!A1303*Fdata, IF(F_default=1,G1354+(4*Fnotch-0)/8192,G1354+(F_stop-F_start)/8192) )</f>
        <v>40625</v>
      </c>
      <c r="H1355" s="120">
        <f ca="1">IF(FilterType="FIR", OFFSET(PRE_CALC!B1303,0,DEC_RATE), C1355)</f>
        <v>4.4439622385700004E-6</v>
      </c>
    </row>
    <row r="1356" spans="2:8" x14ac:dyDescent="0.2">
      <c r="B1356" s="45">
        <f>IF(FilterType="FIR", IF(Extend_fmod, PRE_CALC!I1304*Fm, PRE_CALC!A1304*Fdata), IF(F_default=1,B1355+(4*Fnotch-0)/8192,B1355+(F_stop-F_start)/8192) )</f>
        <v>40656.249999872001</v>
      </c>
      <c r="C1356" s="39">
        <f t="shared" si="61"/>
        <v>-0.13309393382578538</v>
      </c>
      <c r="D1356" s="84">
        <f ca="1">IF(FilterType="FIR", IF(Extend_fmod=1,OFFSET(PRE_CALC!J1304,0,DEC_RATE), OFFSET(PRE_CALC!B1304,0,DEC_RATE)), C1356)</f>
        <v>3.0540347038199998E-5</v>
      </c>
      <c r="E1356" s="84">
        <f t="shared" ca="1" si="62"/>
        <v>40656.249999872001</v>
      </c>
      <c r="F1356" s="84">
        <f t="shared" ca="1" si="60"/>
        <v>3.0540347038199998E-5</v>
      </c>
      <c r="G1356" s="119">
        <f>IF(FilterType="FIR",  PRE_CALC!A1304*Fdata, IF(F_default=1,G1355+(4*Fnotch-0)/8192,G1355+(F_stop-F_start)/8192) )</f>
        <v>40656.249999872001</v>
      </c>
      <c r="H1356" s="120">
        <f ca="1">IF(FilterType="FIR", OFFSET(PRE_CALC!B1304,0,DEC_RATE), C1356)</f>
        <v>3.0540347038199998E-5</v>
      </c>
    </row>
    <row r="1357" spans="2:8" x14ac:dyDescent="0.2">
      <c r="B1357" s="45">
        <f>IF(FilterType="FIR", IF(Extend_fmod, PRE_CALC!I1305*Fm, PRE_CALC!A1305*Fdata), IF(F_default=1,B1356+(4*Fnotch-0)/8192,B1356+(F_stop-F_start)/8192) )</f>
        <v>40687.5</v>
      </c>
      <c r="C1357" s="39">
        <f t="shared" si="61"/>
        <v>-0.13329872310011873</v>
      </c>
      <c r="D1357" s="84">
        <f ca="1">IF(FilterType="FIR", IF(Extend_fmod=1,OFFSET(PRE_CALC!J1305,0,DEC_RATE), OFFSET(PRE_CALC!B1305,0,DEC_RATE)), C1357)</f>
        <v>5.6137713467599997E-5</v>
      </c>
      <c r="E1357" s="84">
        <f t="shared" ca="1" si="62"/>
        <v>40687.5</v>
      </c>
      <c r="F1357" s="84">
        <f t="shared" ca="1" si="60"/>
        <v>5.6137713467599997E-5</v>
      </c>
      <c r="G1357" s="119">
        <f>IF(FilterType="FIR",  PRE_CALC!A1305*Fdata, IF(F_default=1,G1356+(4*Fnotch-0)/8192,G1356+(F_stop-F_start)/8192) )</f>
        <v>40687.5</v>
      </c>
      <c r="H1357" s="120">
        <f ca="1">IF(FilterType="FIR", OFFSET(PRE_CALC!B1305,0,DEC_RATE), C1357)</f>
        <v>5.6137713467599997E-5</v>
      </c>
    </row>
    <row r="1358" spans="2:8" x14ac:dyDescent="0.2">
      <c r="B1358" s="45">
        <f>IF(FilterType="FIR", IF(Extend_fmod, PRE_CALC!I1306*Fm, PRE_CALC!A1306*Fdata), IF(F_default=1,B1357+(4*Fnotch-0)/8192,B1357+(F_stop-F_start)/8192) )</f>
        <v>40718.750000127999</v>
      </c>
      <c r="C1358" s="39">
        <f t="shared" si="61"/>
        <v>-0.13350367005588054</v>
      </c>
      <c r="D1358" s="84">
        <f ca="1">IF(FilterType="FIR", IF(Extend_fmod=1,OFFSET(PRE_CALC!J1306,0,DEC_RATE), OFFSET(PRE_CALC!B1306,0,DEC_RATE)), C1358)</f>
        <v>8.1224383465800001E-5</v>
      </c>
      <c r="E1358" s="84">
        <f t="shared" ca="1" si="62"/>
        <v>40718.750000127999</v>
      </c>
      <c r="F1358" s="84">
        <f t="shared" ca="1" si="60"/>
        <v>8.1224383465800001E-5</v>
      </c>
      <c r="G1358" s="119">
        <f>IF(FilterType="FIR",  PRE_CALC!A1306*Fdata, IF(F_default=1,G1357+(4*Fnotch-0)/8192,G1357+(F_stop-F_start)/8192) )</f>
        <v>40718.750000127999</v>
      </c>
      <c r="H1358" s="120">
        <f ca="1">IF(FilterType="FIR", OFFSET(PRE_CALC!B1306,0,DEC_RATE), C1358)</f>
        <v>8.1224383465800001E-5</v>
      </c>
    </row>
    <row r="1359" spans="2:8" x14ac:dyDescent="0.2">
      <c r="B1359" s="45">
        <f>IF(FilterType="FIR", IF(Extend_fmod, PRE_CALC!I1307*Fm, PRE_CALC!A1307*Fdata), IF(F_default=1,B1358+(4*Fnotch-0)/8192,B1358+(F_stop-F_start)/8192) )</f>
        <v>40750</v>
      </c>
      <c r="C1359" s="39">
        <f t="shared" si="61"/>
        <v>-0.1337087746921734</v>
      </c>
      <c r="D1359" s="84">
        <f ca="1">IF(FilterType="FIR", IF(Extend_fmod=1,OFFSET(PRE_CALC!J1307,0,DEC_RATE), OFFSET(PRE_CALC!B1307,0,DEC_RATE)), C1359)</f>
        <v>1.05788904109E-4</v>
      </c>
      <c r="E1359" s="84">
        <f t="shared" ca="1" si="62"/>
        <v>40750</v>
      </c>
      <c r="F1359" s="84">
        <f t="shared" ca="1" si="60"/>
        <v>1.05788904109E-4</v>
      </c>
      <c r="G1359" s="119">
        <f>IF(FilterType="FIR",  PRE_CALC!A1307*Fdata, IF(F_default=1,G1358+(4*Fnotch-0)/8192,G1358+(F_stop-F_start)/8192) )</f>
        <v>40750</v>
      </c>
      <c r="H1359" s="120">
        <f ca="1">IF(FilterType="FIR", OFFSET(PRE_CALC!B1307,0,DEC_RATE), C1359)</f>
        <v>1.05788904109E-4</v>
      </c>
    </row>
    <row r="1360" spans="2:8" x14ac:dyDescent="0.2">
      <c r="B1360" s="45">
        <f>IF(FilterType="FIR", IF(Extend_fmod, PRE_CALC!I1308*Fm, PRE_CALC!A1308*Fdata), IF(F_default=1,B1359+(4*Fnotch-0)/8192,B1359+(F_stop-F_start)/8192) )</f>
        <v>40781.249999872001</v>
      </c>
      <c r="C1360" s="39">
        <f t="shared" si="61"/>
        <v>-0.13391403701142479</v>
      </c>
      <c r="D1360" s="84">
        <f ca="1">IF(FilterType="FIR", IF(Extend_fmod=1,OFFSET(PRE_CALC!J1308,0,DEC_RATE), OFFSET(PRE_CALC!B1308,0,DEC_RATE)), C1360)</f>
        <v>1.2982005265099999E-4</v>
      </c>
      <c r="E1360" s="84">
        <f t="shared" ca="1" si="62"/>
        <v>40781.249999872001</v>
      </c>
      <c r="F1360" s="84">
        <f t="shared" ca="1" si="60"/>
        <v>1.2982005265099999E-4</v>
      </c>
      <c r="G1360" s="119">
        <f>IF(FilterType="FIR",  PRE_CALC!A1308*Fdata, IF(F_default=1,G1359+(4*Fnotch-0)/8192,G1359+(F_stop-F_start)/8192) )</f>
        <v>40781.249999872001</v>
      </c>
      <c r="H1360" s="120">
        <f ca="1">IF(FilterType="FIR", OFFSET(PRE_CALC!B1308,0,DEC_RATE), C1360)</f>
        <v>1.2982005265099999E-4</v>
      </c>
    </row>
    <row r="1361" spans="2:8" x14ac:dyDescent="0.2">
      <c r="B1361" s="45">
        <f>IF(FilterType="FIR", IF(Extend_fmod, PRE_CALC!I1309*Fm, PRE_CALC!A1309*Fdata), IF(F_default=1,B1360+(4*Fnotch-0)/8192,B1360+(F_stop-F_start)/8192) )</f>
        <v>40812.5</v>
      </c>
      <c r="C1361" s="39">
        <f t="shared" si="61"/>
        <v>-0.13411945701610878</v>
      </c>
      <c r="D1361" s="84">
        <f ca="1">IF(FilterType="FIR", IF(Extend_fmod=1,OFFSET(PRE_CALC!J1309,0,DEC_RATE), OFFSET(PRE_CALC!B1309,0,DEC_RATE)), C1361)</f>
        <v>1.5330684150100001E-4</v>
      </c>
      <c r="E1361" s="84">
        <f t="shared" ca="1" si="62"/>
        <v>40812.5</v>
      </c>
      <c r="F1361" s="84">
        <f t="shared" ca="1" si="60"/>
        <v>1.5330684150100001E-4</v>
      </c>
      <c r="G1361" s="119">
        <f>IF(FilterType="FIR",  PRE_CALC!A1309*Fdata, IF(F_default=1,G1360+(4*Fnotch-0)/8192,G1360+(F_stop-F_start)/8192) )</f>
        <v>40812.5</v>
      </c>
      <c r="H1361" s="120">
        <f ca="1">IF(FilterType="FIR", OFFSET(PRE_CALC!B1309,0,DEC_RATE), C1361)</f>
        <v>1.5330684150100001E-4</v>
      </c>
    </row>
    <row r="1362" spans="2:8" x14ac:dyDescent="0.2">
      <c r="B1362" s="45">
        <f>IF(FilterType="FIR", IF(Extend_fmod, PRE_CALC!I1310*Fm, PRE_CALC!A1310*Fdata), IF(F_default=1,B1361+(4*Fnotch-0)/8192,B1361+(F_stop-F_start)/8192) )</f>
        <v>40843.750000127999</v>
      </c>
      <c r="C1362" s="39">
        <f t="shared" si="61"/>
        <v>-0.13432503470530138</v>
      </c>
      <c r="D1362" s="84">
        <f ca="1">IF(FilterType="FIR", IF(Extend_fmod=1,OFFSET(PRE_CALC!J1310,0,DEC_RATE), OFFSET(PRE_CALC!B1310,0,DEC_RATE)), C1362)</f>
        <v>1.7623852307700001E-4</v>
      </c>
      <c r="E1362" s="84">
        <f t="shared" ca="1" si="62"/>
        <v>40843.750000127999</v>
      </c>
      <c r="F1362" s="84">
        <f t="shared" ca="1" si="60"/>
        <v>1.7623852307700001E-4</v>
      </c>
      <c r="G1362" s="119">
        <f>IF(FilterType="FIR",  PRE_CALC!A1310*Fdata, IF(F_default=1,G1361+(4*Fnotch-0)/8192,G1361+(F_stop-F_start)/8192) )</f>
        <v>40843.750000127999</v>
      </c>
      <c r="H1362" s="120">
        <f ca="1">IF(FilterType="FIR", OFFSET(PRE_CALC!B1310,0,DEC_RATE), C1362)</f>
        <v>1.7623852307700001E-4</v>
      </c>
    </row>
    <row r="1363" spans="2:8" x14ac:dyDescent="0.2">
      <c r="B1363" s="45">
        <f>IF(FilterType="FIR", IF(Extend_fmod, PRE_CALC!I1311*Fm, PRE_CALC!A1311*Fdata), IF(F_default=1,B1362+(4*Fnotch-0)/8192,B1362+(F_stop-F_start)/8192) )</f>
        <v>40875</v>
      </c>
      <c r="C1363" s="39">
        <f t="shared" si="61"/>
        <v>-0.13453077007809064</v>
      </c>
      <c r="D1363" s="84">
        <f ca="1">IF(FilterType="FIR", IF(Extend_fmod=1,OFFSET(PRE_CALC!J1311,0,DEC_RATE), OFFSET(PRE_CALC!B1311,0,DEC_RATE)), C1363)</f>
        <v>1.98604594551E-4</v>
      </c>
      <c r="E1363" s="84">
        <f t="shared" ca="1" si="62"/>
        <v>40875</v>
      </c>
      <c r="F1363" s="84">
        <f t="shared" ca="1" si="60"/>
        <v>1.98604594551E-4</v>
      </c>
      <c r="G1363" s="119">
        <f>IF(FilterType="FIR",  PRE_CALC!A1311*Fdata, IF(F_default=1,G1362+(4*Fnotch-0)/8192,G1362+(F_stop-F_start)/8192) )</f>
        <v>40875</v>
      </c>
      <c r="H1363" s="120">
        <f ca="1">IF(FilterType="FIR", OFFSET(PRE_CALC!B1311,0,DEC_RATE), C1363)</f>
        <v>1.98604594551E-4</v>
      </c>
    </row>
    <row r="1364" spans="2:8" x14ac:dyDescent="0.2">
      <c r="B1364" s="45">
        <f>IF(FilterType="FIR", IF(Extend_fmod, PRE_CALC!I1312*Fm, PRE_CALC!A1312*Fdata), IF(F_default=1,B1363+(4*Fnotch-0)/8192,B1363+(F_stop-F_start)/8192) )</f>
        <v>40906.249999872001</v>
      </c>
      <c r="C1364" s="39">
        <f t="shared" si="61"/>
        <v>-0.13473666313692106</v>
      </c>
      <c r="D1364" s="84">
        <f ca="1">IF(FilterType="FIR", IF(Extend_fmod=1,OFFSET(PRE_CALC!J1312,0,DEC_RATE), OFFSET(PRE_CALC!B1312,0,DEC_RATE)), C1364)</f>
        <v>2.20394802502E-4</v>
      </c>
      <c r="E1364" s="84">
        <f t="shared" ca="1" si="62"/>
        <v>40906.249999872001</v>
      </c>
      <c r="F1364" s="84">
        <f t="shared" ca="1" si="60"/>
        <v>2.20394802502E-4</v>
      </c>
      <c r="G1364" s="119">
        <f>IF(FilterType="FIR",  PRE_CALC!A1312*Fdata, IF(F_default=1,G1363+(4*Fnotch-0)/8192,G1363+(F_stop-F_start)/8192) )</f>
        <v>40906.249999872001</v>
      </c>
      <c r="H1364" s="120">
        <f ca="1">IF(FilterType="FIR", OFFSET(PRE_CALC!B1312,0,DEC_RATE), C1364)</f>
        <v>2.20394802502E-4</v>
      </c>
    </row>
    <row r="1365" spans="2:8" x14ac:dyDescent="0.2">
      <c r="B1365" s="45">
        <f>IF(FilterType="FIR", IF(Extend_fmod, PRE_CALC!I1313*Fm, PRE_CALC!A1313*Fdata), IF(F_default=1,B1364+(4*Fnotch-0)/8192,B1364+(F_stop-F_start)/8192) )</f>
        <v>40937.5</v>
      </c>
      <c r="C1365" s="39">
        <f t="shared" si="61"/>
        <v>-0.13494271388427295</v>
      </c>
      <c r="D1365" s="84">
        <f ca="1">IF(FilterType="FIR", IF(Extend_fmod=1,OFFSET(PRE_CALC!J1313,0,DEC_RATE), OFFSET(PRE_CALC!B1313,0,DEC_RATE)), C1365)</f>
        <v>2.4159914744799999E-4</v>
      </c>
      <c r="E1365" s="84">
        <f t="shared" ca="1" si="62"/>
        <v>40937.5</v>
      </c>
      <c r="F1365" s="84">
        <f t="shared" ca="1" si="60"/>
        <v>2.4159914744799999E-4</v>
      </c>
      <c r="G1365" s="119">
        <f>IF(FilterType="FIR",  PRE_CALC!A1313*Fdata, IF(F_default=1,G1364+(4*Fnotch-0)/8192,G1364+(F_stop-F_start)/8192) )</f>
        <v>40937.5</v>
      </c>
      <c r="H1365" s="120">
        <f ca="1">IF(FilterType="FIR", OFFSET(PRE_CALC!B1313,0,DEC_RATE), C1365)</f>
        <v>2.4159914744799999E-4</v>
      </c>
    </row>
    <row r="1366" spans="2:8" x14ac:dyDescent="0.2">
      <c r="B1366" s="45">
        <f>IF(FilterType="FIR", IF(Extend_fmod, PRE_CALC!I1314*Fm, PRE_CALC!A1314*Fdata), IF(F_default=1,B1365+(4*Fnotch-0)/8192,B1365+(F_stop-F_start)/8192) )</f>
        <v>40968.750000127999</v>
      </c>
      <c r="C1366" s="39">
        <f t="shared" si="61"/>
        <v>-0.13514892231921061</v>
      </c>
      <c r="D1366" s="84">
        <f ca="1">IF(FilterType="FIR", IF(Extend_fmod=1,OFFSET(PRE_CALC!J1314,0,DEC_RATE), OFFSET(PRE_CALC!B1314,0,DEC_RATE)), C1366)</f>
        <v>2.6220788826600001E-4</v>
      </c>
      <c r="E1366" s="84">
        <f t="shared" ca="1" si="62"/>
        <v>40968.750000127999</v>
      </c>
      <c r="F1366" s="84">
        <f t="shared" ca="1" si="60"/>
        <v>2.6220788826600001E-4</v>
      </c>
      <c r="G1366" s="119">
        <f>IF(FilterType="FIR",  PRE_CALC!A1314*Fdata, IF(F_default=1,G1365+(4*Fnotch-0)/8192,G1365+(F_stop-F_start)/8192) )</f>
        <v>40968.750000127999</v>
      </c>
      <c r="H1366" s="120">
        <f ca="1">IF(FilterType="FIR", OFFSET(PRE_CALC!B1314,0,DEC_RATE), C1366)</f>
        <v>2.6220788826600001E-4</v>
      </c>
    </row>
    <row r="1367" spans="2:8" x14ac:dyDescent="0.2">
      <c r="B1367" s="45">
        <f>IF(FilterType="FIR", IF(Extend_fmod, PRE_CALC!I1315*Fm, PRE_CALC!A1315*Fdata), IF(F_default=1,B1366+(4*Fnotch-0)/8192,B1366+(F_stop-F_start)/8192) )</f>
        <v>41000</v>
      </c>
      <c r="C1367" s="39">
        <f t="shared" si="61"/>
        <v>-0.13535528844083783</v>
      </c>
      <c r="D1367" s="84">
        <f ca="1">IF(FilterType="FIR", IF(Extend_fmod=1,OFFSET(PRE_CALC!J1315,0,DEC_RATE), OFFSET(PRE_CALC!B1315,0,DEC_RATE)), C1367)</f>
        <v>2.8221154650800003E-4</v>
      </c>
      <c r="E1367" s="84">
        <f t="shared" ca="1" si="62"/>
        <v>41000</v>
      </c>
      <c r="F1367" s="84">
        <f t="shared" ca="1" si="60"/>
        <v>2.8221154650800003E-4</v>
      </c>
      <c r="G1367" s="119">
        <f>IF(FilterType="FIR",  PRE_CALC!A1315*Fdata, IF(F_default=1,G1366+(4*Fnotch-0)/8192,G1366+(F_stop-F_start)/8192) )</f>
        <v>41000</v>
      </c>
      <c r="H1367" s="120">
        <f ca="1">IF(FilterType="FIR", OFFSET(PRE_CALC!B1315,0,DEC_RATE), C1367)</f>
        <v>2.8221154650800003E-4</v>
      </c>
    </row>
    <row r="1368" spans="2:8" x14ac:dyDescent="0.2">
      <c r="B1368" s="45">
        <f>IF(FilterType="FIR", IF(Extend_fmod, PRE_CALC!I1316*Fm, PRE_CALC!A1316*Fdata), IF(F_default=1,B1367+(4*Fnotch-0)/8192,B1367+(F_stop-F_start)/8192) )</f>
        <v>41031.249999872001</v>
      </c>
      <c r="C1368" s="39">
        <f t="shared" si="61"/>
        <v>-0.1355618122515965</v>
      </c>
      <c r="D1368" s="84">
        <f ca="1">IF(FilterType="FIR", IF(Extend_fmod=1,OFFSET(PRE_CALC!J1316,0,DEC_RATE), OFFSET(PRE_CALC!B1316,0,DEC_RATE)), C1368)</f>
        <v>3.0160091058200001E-4</v>
      </c>
      <c r="E1368" s="84">
        <f t="shared" ca="1" si="62"/>
        <v>41031.249999872001</v>
      </c>
      <c r="F1368" s="84">
        <f t="shared" ca="1" si="60"/>
        <v>3.0160091058200001E-4</v>
      </c>
      <c r="G1368" s="119">
        <f>IF(FilterType="FIR",  PRE_CALC!A1316*Fdata, IF(F_default=1,G1367+(4*Fnotch-0)/8192,G1367+(F_stop-F_start)/8192) )</f>
        <v>41031.249999872001</v>
      </c>
      <c r="H1368" s="120">
        <f ca="1">IF(FilterType="FIR", OFFSET(PRE_CALC!B1316,0,DEC_RATE), C1368)</f>
        <v>3.0160091058200001E-4</v>
      </c>
    </row>
    <row r="1369" spans="2:8" x14ac:dyDescent="0.2">
      <c r="B1369" s="45">
        <f>IF(FilterType="FIR", IF(Extend_fmod, PRE_CALC!I1317*Fm, PRE_CALC!A1317*Fdata), IF(F_default=1,B1368+(4*Fnotch-0)/8192,B1368+(F_stop-F_start)/8192) )</f>
        <v>41062.5</v>
      </c>
      <c r="C1369" s="39">
        <f t="shared" si="61"/>
        <v>-0.13576849375397806</v>
      </c>
      <c r="D1369" s="84">
        <f ca="1">IF(FilterType="FIR", IF(Extend_fmod=1,OFFSET(PRE_CALC!J1317,0,DEC_RATE), OFFSET(PRE_CALC!B1317,0,DEC_RATE)), C1369)</f>
        <v>3.2036703984599998E-4</v>
      </c>
      <c r="E1369" s="84">
        <f t="shared" ca="1" si="62"/>
        <v>41062.5</v>
      </c>
      <c r="F1369" s="84">
        <f t="shared" ca="1" si="60"/>
        <v>3.2036703984599998E-4</v>
      </c>
      <c r="G1369" s="119">
        <f>IF(FilterType="FIR",  PRE_CALC!A1317*Fdata, IF(F_default=1,G1368+(4*Fnotch-0)/8192,G1368+(F_stop-F_start)/8192) )</f>
        <v>41062.5</v>
      </c>
      <c r="H1369" s="120">
        <f ca="1">IF(FilterType="FIR", OFFSET(PRE_CALC!B1317,0,DEC_RATE), C1369)</f>
        <v>3.2036703984599998E-4</v>
      </c>
    </row>
    <row r="1370" spans="2:8" x14ac:dyDescent="0.2">
      <c r="B1370" s="45">
        <f>IF(FilterType="FIR", IF(Extend_fmod, PRE_CALC!I1318*Fm, PRE_CALC!A1318*Fdata), IF(F_default=1,B1369+(4*Fnotch-0)/8192,B1369+(F_stop-F_start)/8192) )</f>
        <v>41093.750000127999</v>
      </c>
      <c r="C1370" s="39">
        <f t="shared" si="61"/>
        <v>-0.13597533294704989</v>
      </c>
      <c r="D1370" s="84">
        <f ca="1">IF(FilterType="FIR", IF(Extend_fmod=1,OFFSET(PRE_CALC!J1318,0,DEC_RATE), OFFSET(PRE_CALC!B1318,0,DEC_RATE)), C1370)</f>
        <v>3.3850126854799998E-4</v>
      </c>
      <c r="E1370" s="84">
        <f t="shared" ca="1" si="62"/>
        <v>41093.750000127999</v>
      </c>
      <c r="F1370" s="84">
        <f t="shared" ca="1" si="60"/>
        <v>3.3850126854799998E-4</v>
      </c>
      <c r="G1370" s="119">
        <f>IF(FilterType="FIR",  PRE_CALC!A1318*Fdata, IF(F_default=1,G1369+(4*Fnotch-0)/8192,G1369+(F_stop-F_start)/8192) )</f>
        <v>41093.750000127999</v>
      </c>
      <c r="H1370" s="120">
        <f ca="1">IF(FilterType="FIR", OFFSET(PRE_CALC!B1318,0,DEC_RATE), C1370)</f>
        <v>3.3850126854799998E-4</v>
      </c>
    </row>
    <row r="1371" spans="2:8" x14ac:dyDescent="0.2">
      <c r="B1371" s="45">
        <f>IF(FilterType="FIR", IF(Extend_fmod, PRE_CALC!I1319*Fm, PRE_CALC!A1319*Fdata), IF(F_default=1,B1370+(4*Fnotch-0)/8192,B1370+(F_stop-F_start)/8192) )</f>
        <v>41125</v>
      </c>
      <c r="C1371" s="39">
        <f t="shared" si="61"/>
        <v>-0.13618232982989514</v>
      </c>
      <c r="D1371" s="84">
        <f ca="1">IF(FilterType="FIR", IF(Extend_fmod=1,OFFSET(PRE_CALC!J1319,0,DEC_RATE), OFFSET(PRE_CALC!B1319,0,DEC_RATE)), C1371)</f>
        <v>3.5599520967599999E-4</v>
      </c>
      <c r="E1371" s="84">
        <f t="shared" ca="1" si="62"/>
        <v>41125</v>
      </c>
      <c r="F1371" s="84">
        <f t="shared" ca="1" si="60"/>
        <v>3.5599520967599999E-4</v>
      </c>
      <c r="G1371" s="119">
        <f>IF(FilterType="FIR",  PRE_CALC!A1319*Fdata, IF(F_default=1,G1370+(4*Fnotch-0)/8192,G1370+(F_stop-F_start)/8192) )</f>
        <v>41125</v>
      </c>
      <c r="H1371" s="120">
        <f ca="1">IF(FilterType="FIR", OFFSET(PRE_CALC!B1319,0,DEC_RATE), C1371)</f>
        <v>3.5599520967599999E-4</v>
      </c>
    </row>
    <row r="1372" spans="2:8" x14ac:dyDescent="0.2">
      <c r="B1372" s="45">
        <f>IF(FilterType="FIR", IF(Extend_fmod, PRE_CALC!I1320*Fm, PRE_CALC!A1320*Fdata), IF(F_default=1,B1371+(4*Fnotch-0)/8192,B1371+(F_stop-F_start)/8192) )</f>
        <v>41156.249999872001</v>
      </c>
      <c r="C1372" s="39">
        <f t="shared" si="61"/>
        <v>-0.13638948440497473</v>
      </c>
      <c r="D1372" s="84">
        <f ca="1">IF(FilterType="FIR", IF(Extend_fmod=1,OFFSET(PRE_CALC!J1320,0,DEC_RATE), OFFSET(PRE_CALC!B1320,0,DEC_RATE)), C1372)</f>
        <v>3.72840758653E-4</v>
      </c>
      <c r="E1372" s="84">
        <f t="shared" ca="1" si="62"/>
        <v>41156.249999872001</v>
      </c>
      <c r="F1372" s="84">
        <f t="shared" ca="1" si="60"/>
        <v>3.72840758653E-4</v>
      </c>
      <c r="G1372" s="119">
        <f>IF(FilterType="FIR",  PRE_CALC!A1320*Fdata, IF(F_default=1,G1371+(4*Fnotch-0)/8192,G1371+(F_stop-F_start)/8192) )</f>
        <v>41156.249999872001</v>
      </c>
      <c r="H1372" s="120">
        <f ca="1">IF(FilterType="FIR", OFFSET(PRE_CALC!B1320,0,DEC_RATE), C1372)</f>
        <v>3.72840758653E-4</v>
      </c>
    </row>
    <row r="1373" spans="2:8" x14ac:dyDescent="0.2">
      <c r="B1373" s="45">
        <f>IF(FilterType="FIR", IF(Extend_fmod, PRE_CALC!I1321*Fm, PRE_CALC!A1321*Fdata), IF(F_default=1,B1372+(4*Fnotch-0)/8192,B1372+(F_stop-F_start)/8192) )</f>
        <v>41187.5</v>
      </c>
      <c r="C1373" s="39">
        <f t="shared" si="61"/>
        <v>-0.13659679667477256</v>
      </c>
      <c r="D1373" s="84">
        <f ca="1">IF(FilterType="FIR", IF(Extend_fmod=1,OFFSET(PRE_CALC!J1321,0,DEC_RATE), OFFSET(PRE_CALC!B1321,0,DEC_RATE)), C1373)</f>
        <v>3.8903009694300002E-4</v>
      </c>
      <c r="E1373" s="84">
        <f t="shared" ca="1" si="62"/>
        <v>41187.5</v>
      </c>
      <c r="F1373" s="84">
        <f t="shared" ca="1" si="60"/>
        <v>3.8903009694300002E-4</v>
      </c>
      <c r="G1373" s="119">
        <f>IF(FilterType="FIR",  PRE_CALC!A1321*Fdata, IF(F_default=1,G1372+(4*Fnotch-0)/8192,G1372+(F_stop-F_start)/8192) )</f>
        <v>41187.5</v>
      </c>
      <c r="H1373" s="120">
        <f ca="1">IF(FilterType="FIR", OFFSET(PRE_CALC!B1321,0,DEC_RATE), C1373)</f>
        <v>3.8903009694300002E-4</v>
      </c>
    </row>
    <row r="1374" spans="2:8" x14ac:dyDescent="0.2">
      <c r="B1374" s="45">
        <f>IF(FilterType="FIR", IF(Extend_fmod, PRE_CALC!I1322*Fm, PRE_CALC!A1322*Fdata), IF(F_default=1,B1373+(4*Fnotch-0)/8192,B1373+(F_stop-F_start)/8192) )</f>
        <v>41218.750000127999</v>
      </c>
      <c r="C1374" s="39">
        <f t="shared" si="61"/>
        <v>-0.13680426663837272</v>
      </c>
      <c r="D1374" s="84">
        <f ca="1">IF(FilterType="FIR", IF(Extend_fmod=1,OFFSET(PRE_CALC!J1322,0,DEC_RATE), OFFSET(PRE_CALC!B1322,0,DEC_RATE)), C1374)</f>
        <v>4.0455569550900002E-4</v>
      </c>
      <c r="E1374" s="84">
        <f t="shared" ca="1" si="62"/>
        <v>41218.750000127999</v>
      </c>
      <c r="F1374" s="84">
        <f t="shared" ca="1" si="60"/>
        <v>4.0455569550900002E-4</v>
      </c>
      <c r="G1374" s="119">
        <f>IF(FilterType="FIR",  PRE_CALC!A1322*Fdata, IF(F_default=1,G1373+(4*Fnotch-0)/8192,G1373+(F_stop-F_start)/8192) )</f>
        <v>41218.750000127999</v>
      </c>
      <c r="H1374" s="120">
        <f ca="1">IF(FilterType="FIR", OFFSET(PRE_CALC!B1322,0,DEC_RATE), C1374)</f>
        <v>4.0455569550900002E-4</v>
      </c>
    </row>
    <row r="1375" spans="2:8" x14ac:dyDescent="0.2">
      <c r="B1375" s="45">
        <f>IF(FilterType="FIR", IF(Extend_fmod, PRE_CALC!I1323*Fm, PRE_CALC!A1323*Fdata), IF(F_default=1,B1374+(4*Fnotch-0)/8192,B1374+(F_stop-F_start)/8192) )</f>
        <v>41250</v>
      </c>
      <c r="C1375" s="39">
        <f t="shared" si="61"/>
        <v>-0.13701189429484564</v>
      </c>
      <c r="D1375" s="84">
        <f ca="1">IF(FilterType="FIR", IF(Extend_fmod=1,OFFSET(PRE_CALC!J1323,0,DEC_RATE), OFFSET(PRE_CALC!B1323,0,DEC_RATE)), C1375)</f>
        <v>4.1941031814099998E-4</v>
      </c>
      <c r="E1375" s="84">
        <f t="shared" ca="1" si="62"/>
        <v>41250</v>
      </c>
      <c r="F1375" s="84">
        <f t="shared" ca="1" si="60"/>
        <v>4.1941031814099998E-4</v>
      </c>
      <c r="G1375" s="119">
        <f>IF(FilterType="FIR",  PRE_CALC!A1323*Fdata, IF(F_default=1,G1374+(4*Fnotch-0)/8192,G1374+(F_stop-F_start)/8192) )</f>
        <v>41250</v>
      </c>
      <c r="H1375" s="120">
        <f ca="1">IF(FilterType="FIR", OFFSET(PRE_CALC!B1323,0,DEC_RATE), C1375)</f>
        <v>4.1941031814099998E-4</v>
      </c>
    </row>
    <row r="1376" spans="2:8" x14ac:dyDescent="0.2">
      <c r="B1376" s="45">
        <f>IF(FilterType="FIR", IF(Extend_fmod, PRE_CALC!I1324*Fm, PRE_CALC!A1324*Fdata), IF(F_default=1,B1375+(4*Fnotch-0)/8192,B1375+(F_stop-F_start)/8192) )</f>
        <v>41281.249999872001</v>
      </c>
      <c r="C1376" s="39">
        <f t="shared" si="61"/>
        <v>-0.13721967964668103</v>
      </c>
      <c r="D1376" s="84">
        <f ca="1">IF(FilterType="FIR", IF(Extend_fmod=1,OFFSET(PRE_CALC!J1324,0,DEC_RATE), OFFSET(PRE_CALC!B1324,0,DEC_RATE)), C1376)</f>
        <v>4.3358702467199999E-4</v>
      </c>
      <c r="E1376" s="84">
        <f t="shared" ca="1" si="62"/>
        <v>41281.249999872001</v>
      </c>
      <c r="F1376" s="84">
        <f t="shared" ca="1" si="60"/>
        <v>4.3358702467199999E-4</v>
      </c>
      <c r="G1376" s="119">
        <f>IF(FilterType="FIR",  PRE_CALC!A1324*Fdata, IF(F_default=1,G1375+(4*Fnotch-0)/8192,G1375+(F_stop-F_start)/8192) )</f>
        <v>41281.249999872001</v>
      </c>
      <c r="H1376" s="120">
        <f ca="1">IF(FilterType="FIR", OFFSET(PRE_CALC!B1324,0,DEC_RATE), C1376)</f>
        <v>4.3358702467199999E-4</v>
      </c>
    </row>
    <row r="1377" spans="2:8" x14ac:dyDescent="0.2">
      <c r="B1377" s="45">
        <f>IF(FilterType="FIR", IF(Extend_fmod, PRE_CALC!I1325*Fm, PRE_CALC!A1325*Fdata), IF(F_default=1,B1376+(4*Fnotch-0)/8192,B1376+(F_stop-F_start)/8192) )</f>
        <v>41312.5</v>
      </c>
      <c r="C1377" s="39">
        <f t="shared" si="61"/>
        <v>-0.13742762269635428</v>
      </c>
      <c r="D1377" s="84">
        <f ca="1">IF(FilterType="FIR", IF(Extend_fmod=1,OFFSET(PRE_CALC!J1325,0,DEC_RATE), OFFSET(PRE_CALC!B1325,0,DEC_RATE)), C1377)</f>
        <v>4.4707917404699998E-4</v>
      </c>
      <c r="E1377" s="84">
        <f t="shared" ca="1" si="62"/>
        <v>41312.5</v>
      </c>
      <c r="F1377" s="84">
        <f t="shared" ca="1" si="60"/>
        <v>4.4707917404699998E-4</v>
      </c>
      <c r="G1377" s="119">
        <f>IF(FilterType="FIR",  PRE_CALC!A1325*Fdata, IF(F_default=1,G1376+(4*Fnotch-0)/8192,G1376+(F_stop-F_start)/8192) )</f>
        <v>41312.5</v>
      </c>
      <c r="H1377" s="120">
        <f ca="1">IF(FilterType="FIR", OFFSET(PRE_CALC!B1325,0,DEC_RATE), C1377)</f>
        <v>4.4707917404699998E-4</v>
      </c>
    </row>
    <row r="1378" spans="2:8" x14ac:dyDescent="0.2">
      <c r="B1378" s="45">
        <f>IF(FilterType="FIR", IF(Extend_fmod, PRE_CALC!I1326*Fm, PRE_CALC!A1326*Fdata), IF(F_default=1,B1377+(4*Fnotch-0)/8192,B1377+(F_stop-F_start)/8192) )</f>
        <v>41343.750000127999</v>
      </c>
      <c r="C1378" s="39">
        <f t="shared" si="61"/>
        <v>-0.13763572344292496</v>
      </c>
      <c r="D1378" s="84">
        <f ca="1">IF(FilterType="FIR", IF(Extend_fmod=1,OFFSET(PRE_CALC!J1326,0,DEC_RATE), OFFSET(PRE_CALC!B1326,0,DEC_RATE)), C1378)</f>
        <v>4.5988042727299999E-4</v>
      </c>
      <c r="E1378" s="84">
        <f t="shared" ca="1" si="62"/>
        <v>41343.750000127999</v>
      </c>
      <c r="F1378" s="84">
        <f t="shared" ca="1" si="60"/>
        <v>4.5988042727299999E-4</v>
      </c>
      <c r="G1378" s="119">
        <f>IF(FilterType="FIR",  PRE_CALC!A1326*Fdata, IF(F_default=1,G1377+(4*Fnotch-0)/8192,G1377+(F_stop-F_start)/8192) )</f>
        <v>41343.750000127999</v>
      </c>
      <c r="H1378" s="120">
        <f ca="1">IF(FilterType="FIR", OFFSET(PRE_CALC!B1326,0,DEC_RATE), C1378)</f>
        <v>4.5988042727299999E-4</v>
      </c>
    </row>
    <row r="1379" spans="2:8" x14ac:dyDescent="0.2">
      <c r="B1379" s="45">
        <f>IF(FilterType="FIR", IF(Extend_fmod, PRE_CALC!I1327*Fm, PRE_CALC!A1327*Fdata), IF(F_default=1,B1378+(4*Fnotch-0)/8192,B1378+(F_stop-F_start)/8192) )</f>
        <v>41375</v>
      </c>
      <c r="C1379" s="39">
        <f t="shared" si="61"/>
        <v>-0.13784398188549685</v>
      </c>
      <c r="D1379" s="84">
        <f ca="1">IF(FilterType="FIR", IF(Extend_fmod=1,OFFSET(PRE_CALC!J1327,0,DEC_RATE), OFFSET(PRE_CALC!B1327,0,DEC_RATE)), C1379)</f>
        <v>4.71984750216E-4</v>
      </c>
      <c r="E1379" s="84">
        <f t="shared" ca="1" si="62"/>
        <v>41375</v>
      </c>
      <c r="F1379" s="84">
        <f t="shared" ca="1" si="60"/>
        <v>4.71984750216E-4</v>
      </c>
      <c r="G1379" s="119">
        <f>IF(FilterType="FIR",  PRE_CALC!A1327*Fdata, IF(F_default=1,G1378+(4*Fnotch-0)/8192,G1378+(F_stop-F_start)/8192) )</f>
        <v>41375</v>
      </c>
      <c r="H1379" s="120">
        <f ca="1">IF(FilterType="FIR", OFFSET(PRE_CALC!B1327,0,DEC_RATE), C1379)</f>
        <v>4.71984750216E-4</v>
      </c>
    </row>
    <row r="1380" spans="2:8" x14ac:dyDescent="0.2">
      <c r="B1380" s="45">
        <f>IF(FilterType="FIR", IF(Extend_fmod, PRE_CALC!I1328*Fm, PRE_CALC!A1328*Fdata), IF(F_default=1,B1379+(4*Fnotch-0)/8192,B1379+(F_stop-F_start)/8192) )</f>
        <v>41406.249999872001</v>
      </c>
      <c r="C1380" s="39">
        <f t="shared" si="61"/>
        <v>-0.13805239802652963</v>
      </c>
      <c r="D1380" s="84">
        <f ca="1">IF(FilterType="FIR", IF(Extend_fmod=1,OFFSET(PRE_CALC!J1328,0,DEC_RATE), OFFSET(PRE_CALC!B1328,0,DEC_RATE)), C1380)</f>
        <v>4.8338641630600002E-4</v>
      </c>
      <c r="E1380" s="84">
        <f t="shared" ca="1" si="62"/>
        <v>41406.249999872001</v>
      </c>
      <c r="F1380" s="84">
        <f t="shared" ca="1" si="60"/>
        <v>4.8338641630600002E-4</v>
      </c>
      <c r="G1380" s="119">
        <f>IF(FilterType="FIR",  PRE_CALC!A1328*Fdata, IF(F_default=1,G1379+(4*Fnotch-0)/8192,G1379+(F_stop-F_start)/8192) )</f>
        <v>41406.249999872001</v>
      </c>
      <c r="H1380" s="120">
        <f ca="1">IF(FilterType="FIR", OFFSET(PRE_CALC!B1328,0,DEC_RATE), C1380)</f>
        <v>4.8338641630600002E-4</v>
      </c>
    </row>
    <row r="1381" spans="2:8" x14ac:dyDescent="0.2">
      <c r="B1381" s="45">
        <f>IF(FilterType="FIR", IF(Extend_fmod, PRE_CALC!I1329*Fm, PRE_CALC!A1329*Fdata), IF(F_default=1,B1380+(4*Fnotch-0)/8192,B1380+(F_stop-F_start)/8192) )</f>
        <v>41437.5</v>
      </c>
      <c r="C1381" s="39">
        <f t="shared" si="61"/>
        <v>-0.13826097186852351</v>
      </c>
      <c r="D1381" s="84">
        <f ca="1">IF(FilterType="FIR", IF(Extend_fmod=1,OFFSET(PRE_CALC!J1329,0,DEC_RATE), OFFSET(PRE_CALC!B1329,0,DEC_RATE)), C1381)</f>
        <v>4.9408000904800002E-4</v>
      </c>
      <c r="E1381" s="84">
        <f t="shared" ca="1" si="62"/>
        <v>41437.5</v>
      </c>
      <c r="F1381" s="84">
        <f t="shared" ca="1" si="60"/>
        <v>4.9408000904800002E-4</v>
      </c>
      <c r="G1381" s="119">
        <f>IF(FilterType="FIR",  PRE_CALC!A1329*Fdata, IF(F_default=1,G1380+(4*Fnotch-0)/8192,G1380+(F_stop-F_start)/8192) )</f>
        <v>41437.5</v>
      </c>
      <c r="H1381" s="120">
        <f ca="1">IF(FilterType="FIR", OFFSET(PRE_CALC!B1329,0,DEC_RATE), C1381)</f>
        <v>4.9408000904800002E-4</v>
      </c>
    </row>
    <row r="1382" spans="2:8" x14ac:dyDescent="0.2">
      <c r="B1382" s="45">
        <f>IF(FilterType="FIR", IF(Extend_fmod, PRE_CALC!I1330*Fm, PRE_CALC!A1330*Fdata), IF(F_default=1,B1381+(4*Fnotch-0)/8192,B1381+(F_stop-F_start)/8192) )</f>
        <v>41468.750000127999</v>
      </c>
      <c r="C1382" s="39">
        <f t="shared" si="61"/>
        <v>-0.13846970341056161</v>
      </c>
      <c r="D1382" s="84">
        <f ca="1">IF(FilterType="FIR", IF(Extend_fmod=1,OFFSET(PRE_CALC!J1330,0,DEC_RATE), OFFSET(PRE_CALC!B1330,0,DEC_RATE)), C1382)</f>
        <v>5.04060424441E-4</v>
      </c>
      <c r="E1382" s="84">
        <f t="shared" ca="1" si="62"/>
        <v>41468.750000127999</v>
      </c>
      <c r="F1382" s="84">
        <f t="shared" ca="1" si="60"/>
        <v>5.04060424441E-4</v>
      </c>
      <c r="G1382" s="119">
        <f>IF(FilterType="FIR",  PRE_CALC!A1330*Fdata, IF(F_default=1,G1381+(4*Fnotch-0)/8192,G1381+(F_stop-F_start)/8192) )</f>
        <v>41468.750000127999</v>
      </c>
      <c r="H1382" s="120">
        <f ca="1">IF(FilterType="FIR", OFFSET(PRE_CALC!B1330,0,DEC_RATE), C1382)</f>
        <v>5.04060424441E-4</v>
      </c>
    </row>
    <row r="1383" spans="2:8" x14ac:dyDescent="0.2">
      <c r="B1383" s="45">
        <f>IF(FilterType="FIR", IF(Extend_fmod, PRE_CALC!I1331*Fm, PRE_CALC!A1331*Fdata), IF(F_default=1,B1382+(4*Fnotch-0)/8192,B1382+(F_stop-F_start)/8192) )</f>
        <v>41500</v>
      </c>
      <c r="C1383" s="39">
        <f t="shared" si="61"/>
        <v>-0.13867859265171434</v>
      </c>
      <c r="D1383" s="84">
        <f ca="1">IF(FilterType="FIR", IF(Extend_fmod=1,OFFSET(PRE_CALC!J1331,0,DEC_RATE), OFFSET(PRE_CALC!B1331,0,DEC_RATE)), C1383)</f>
        <v>5.13322873257E-4</v>
      </c>
      <c r="E1383" s="84">
        <f t="shared" ca="1" si="62"/>
        <v>41500</v>
      </c>
      <c r="F1383" s="84">
        <f t="shared" ca="1" si="60"/>
        <v>5.13322873257E-4</v>
      </c>
      <c r="G1383" s="119">
        <f>IF(FilterType="FIR",  PRE_CALC!A1331*Fdata, IF(F_default=1,G1382+(4*Fnotch-0)/8192,G1382+(F_stop-F_start)/8192) )</f>
        <v>41500</v>
      </c>
      <c r="H1383" s="120">
        <f ca="1">IF(FilterType="FIR", OFFSET(PRE_CALC!B1331,0,DEC_RATE), C1383)</f>
        <v>5.13322873257E-4</v>
      </c>
    </row>
    <row r="1384" spans="2:8" x14ac:dyDescent="0.2">
      <c r="B1384" s="45">
        <f>IF(FilterType="FIR", IF(Extend_fmod, PRE_CALC!I1332*Fm, PRE_CALC!A1332*Fdata), IF(F_default=1,B1383+(4*Fnotch-0)/8192,B1383+(F_stop-F_start)/8192) )</f>
        <v>41531.249999872001</v>
      </c>
      <c r="C1384" s="39">
        <f t="shared" si="61"/>
        <v>-0.13888763959445344</v>
      </c>
      <c r="D1384" s="84">
        <f ca="1">IF(FilterType="FIR", IF(Extend_fmod=1,OFFSET(PRE_CALC!J1332,0,DEC_RATE), OFFSET(PRE_CALC!B1332,0,DEC_RATE)), C1384)</f>
        <v>5.2186288313899997E-4</v>
      </c>
      <c r="E1384" s="84">
        <f t="shared" ca="1" si="62"/>
        <v>41531.249999872001</v>
      </c>
      <c r="F1384" s="84">
        <f t="shared" ca="1" si="60"/>
        <v>5.2186288313899997E-4</v>
      </c>
      <c r="G1384" s="119">
        <f>IF(FilterType="FIR",  PRE_CALC!A1332*Fdata, IF(F_default=1,G1383+(4*Fnotch-0)/8192,G1383+(F_stop-F_start)/8192) )</f>
        <v>41531.249999872001</v>
      </c>
      <c r="H1384" s="120">
        <f ca="1">IF(FilterType="FIR", OFFSET(PRE_CALC!B1332,0,DEC_RATE), C1384)</f>
        <v>5.2186288313899997E-4</v>
      </c>
    </row>
    <row r="1385" spans="2:8" x14ac:dyDescent="0.2">
      <c r="B1385" s="45">
        <f>IF(FilterType="FIR", IF(Extend_fmod, PRE_CALC!I1333*Fm, PRE_CALC!A1333*Fdata), IF(F_default=1,B1384+(4*Fnotch-0)/8192,B1384+(F_stop-F_start)/8192) )</f>
        <v>41562.5</v>
      </c>
      <c r="C1385" s="39">
        <f t="shared" si="61"/>
        <v>-0.13909684424129415</v>
      </c>
      <c r="D1385" s="84">
        <f ca="1">IF(FilterType="FIR", IF(Extend_fmod=1,OFFSET(PRE_CALC!J1333,0,DEC_RATE), OFFSET(PRE_CALC!B1333,0,DEC_RATE)), C1385)</f>
        <v>5.2967630062299999E-4</v>
      </c>
      <c r="E1385" s="84">
        <f t="shared" ca="1" si="62"/>
        <v>41562.5</v>
      </c>
      <c r="F1385" s="84">
        <f t="shared" ca="1" si="60"/>
        <v>5.2967630062299999E-4</v>
      </c>
      <c r="G1385" s="119">
        <f>IF(FilterType="FIR",  PRE_CALC!A1333*Fdata, IF(F_default=1,G1384+(4*Fnotch-0)/8192,G1384+(F_stop-F_start)/8192) )</f>
        <v>41562.5</v>
      </c>
      <c r="H1385" s="120">
        <f ca="1">IF(FilterType="FIR", OFFSET(PRE_CALC!B1333,0,DEC_RATE), C1385)</f>
        <v>5.2967630062299999E-4</v>
      </c>
    </row>
    <row r="1386" spans="2:8" x14ac:dyDescent="0.2">
      <c r="B1386" s="45">
        <f>IF(FilterType="FIR", IF(Extend_fmod, PRE_CALC!I1334*Fm, PRE_CALC!A1334*Fdata), IF(F_default=1,B1385+(4*Fnotch-0)/8192,B1385+(F_stop-F_start)/8192) )</f>
        <v>41593.750000127999</v>
      </c>
      <c r="C1386" s="39">
        <f t="shared" si="61"/>
        <v>-0.13930620659131271</v>
      </c>
      <c r="D1386" s="84">
        <f ca="1">IF(FilterType="FIR", IF(Extend_fmod=1,OFFSET(PRE_CALC!J1334,0,DEC_RATE), OFFSET(PRE_CALC!B1334,0,DEC_RATE)), C1386)</f>
        <v>5.3675929296300004E-4</v>
      </c>
      <c r="E1386" s="84">
        <f t="shared" ca="1" si="62"/>
        <v>41593.750000127999</v>
      </c>
      <c r="F1386" s="84">
        <f t="shared" ca="1" si="60"/>
        <v>5.3675929296300004E-4</v>
      </c>
      <c r="G1386" s="119">
        <f>IF(FilterType="FIR",  PRE_CALC!A1334*Fdata, IF(F_default=1,G1385+(4*Fnotch-0)/8192,G1385+(F_stop-F_start)/8192) )</f>
        <v>41593.750000127999</v>
      </c>
      <c r="H1386" s="120">
        <f ca="1">IF(FilterType="FIR", OFFSET(PRE_CALC!B1334,0,DEC_RATE), C1386)</f>
        <v>5.3675929296300004E-4</v>
      </c>
    </row>
    <row r="1387" spans="2:8" x14ac:dyDescent="0.2">
      <c r="B1387" s="45">
        <f>IF(FilterType="FIR", IF(Extend_fmod, PRE_CALC!I1335*Fm, PRE_CALC!A1335*Fdata), IF(F_default=1,B1386+(4*Fnotch-0)/8192,B1386+(F_stop-F_start)/8192) )</f>
        <v>41625</v>
      </c>
      <c r="C1387" s="39">
        <f t="shared" si="61"/>
        <v>-0.1395157266435825</v>
      </c>
      <c r="D1387" s="84">
        <f ca="1">IF(FilterType="FIR", IF(Extend_fmod=1,OFFSET(PRE_CALC!J1335,0,DEC_RATE), OFFSET(PRE_CALC!B1335,0,DEC_RATE)), C1387)</f>
        <v>5.4310834984899997E-4</v>
      </c>
      <c r="E1387" s="84">
        <f t="shared" ca="1" si="62"/>
        <v>41625</v>
      </c>
      <c r="F1387" s="84">
        <f t="shared" ca="1" si="60"/>
        <v>5.4310834984899997E-4</v>
      </c>
      <c r="G1387" s="119">
        <f>IF(FilterType="FIR",  PRE_CALC!A1335*Fdata, IF(F_default=1,G1386+(4*Fnotch-0)/8192,G1386+(F_stop-F_start)/8192) )</f>
        <v>41625</v>
      </c>
      <c r="H1387" s="120">
        <f ca="1">IF(FilterType="FIR", OFFSET(PRE_CALC!B1335,0,DEC_RATE), C1387)</f>
        <v>5.4310834984899997E-4</v>
      </c>
    </row>
    <row r="1388" spans="2:8" x14ac:dyDescent="0.2">
      <c r="B1388" s="45">
        <f>IF(FilterType="FIR", IF(Extend_fmod, PRE_CALC!I1336*Fm, PRE_CALC!A1336*Fdata), IF(F_default=1,B1387+(4*Fnotch-0)/8192,B1387+(F_stop-F_start)/8192) )</f>
        <v>41656.249999872001</v>
      </c>
      <c r="C1388" s="39">
        <f t="shared" si="61"/>
        <v>-0.13972540440057257</v>
      </c>
      <c r="D1388" s="84">
        <f ca="1">IF(FilterType="FIR", IF(Extend_fmod=1,OFFSET(PRE_CALC!J1336,0,DEC_RATE), OFFSET(PRE_CALC!B1336,0,DEC_RATE)), C1388)</f>
        <v>5.4872028497200004E-4</v>
      </c>
      <c r="E1388" s="84">
        <f t="shared" ca="1" si="62"/>
        <v>41656.249999872001</v>
      </c>
      <c r="F1388" s="84">
        <f t="shared" ca="1" si="60"/>
        <v>5.4872028497200004E-4</v>
      </c>
      <c r="G1388" s="119">
        <f>IF(FilterType="FIR",  PRE_CALC!A1336*Fdata, IF(F_default=1,G1387+(4*Fnotch-0)/8192,G1387+(F_stop-F_start)/8192) )</f>
        <v>41656.249999872001</v>
      </c>
      <c r="H1388" s="120">
        <f ca="1">IF(FilterType="FIR", OFFSET(PRE_CALC!B1336,0,DEC_RATE), C1388)</f>
        <v>5.4872028497200004E-4</v>
      </c>
    </row>
    <row r="1389" spans="2:8" x14ac:dyDescent="0.2">
      <c r="B1389" s="45">
        <f>IF(FilterType="FIR", IF(Extend_fmod, PRE_CALC!I1337*Fm, PRE_CALC!A1337*Fdata), IF(F_default=1,B1388+(4*Fnotch-0)/8192,B1388+(F_stop-F_start)/8192) )</f>
        <v>41687.5</v>
      </c>
      <c r="C1389" s="39">
        <f t="shared" si="61"/>
        <v>-0.13993523986481615</v>
      </c>
      <c r="D1389" s="84">
        <f ca="1">IF(FilterType="FIR", IF(Extend_fmod=1,OFFSET(PRE_CALC!J1337,0,DEC_RATE), OFFSET(PRE_CALC!B1337,0,DEC_RATE)), C1389)</f>
        <v>5.5359223744300004E-4</v>
      </c>
      <c r="E1389" s="84">
        <f t="shared" ca="1" si="62"/>
        <v>41687.5</v>
      </c>
      <c r="F1389" s="84">
        <f t="shared" ca="1" si="60"/>
        <v>5.5359223744300004E-4</v>
      </c>
      <c r="G1389" s="119">
        <f>IF(FilterType="FIR",  PRE_CALC!A1337*Fdata, IF(F_default=1,G1388+(4*Fnotch-0)/8192,G1388+(F_stop-F_start)/8192) )</f>
        <v>41687.5</v>
      </c>
      <c r="H1389" s="120">
        <f ca="1">IF(FilterType="FIR", OFFSET(PRE_CALC!B1337,0,DEC_RATE), C1389)</f>
        <v>5.5359223744300004E-4</v>
      </c>
    </row>
    <row r="1390" spans="2:8" x14ac:dyDescent="0.2">
      <c r="B1390" s="45">
        <f>IF(FilterType="FIR", IF(Extend_fmod, PRE_CALC!I1338*Fm, PRE_CALC!A1338*Fdata), IF(F_default=1,B1389+(4*Fnotch-0)/8192,B1389+(F_stop-F_start)/8192) )</f>
        <v>41718.750000127999</v>
      </c>
      <c r="C1390" s="39">
        <f t="shared" si="61"/>
        <v>-0.14014523303537665</v>
      </c>
      <c r="D1390" s="84">
        <f ca="1">IF(FilterType="FIR", IF(Extend_fmod=1,OFFSET(PRE_CALC!J1338,0,DEC_RATE), OFFSET(PRE_CALC!B1338,0,DEC_RATE)), C1390)</f>
        <v>5.5772167307299996E-4</v>
      </c>
      <c r="E1390" s="84">
        <f t="shared" ca="1" si="62"/>
        <v>41718.750000127999</v>
      </c>
      <c r="F1390" s="84">
        <f t="shared" ca="1" si="60"/>
        <v>5.5772167307299996E-4</v>
      </c>
      <c r="G1390" s="119">
        <f>IF(FilterType="FIR",  PRE_CALC!A1338*Fdata, IF(F_default=1,G1389+(4*Fnotch-0)/8192,G1389+(F_stop-F_start)/8192) )</f>
        <v>41718.750000127999</v>
      </c>
      <c r="H1390" s="120">
        <f ca="1">IF(FilterType="FIR", OFFSET(PRE_CALC!B1338,0,DEC_RATE), C1390)</f>
        <v>5.5772167307299996E-4</v>
      </c>
    </row>
    <row r="1391" spans="2:8" x14ac:dyDescent="0.2">
      <c r="B1391" s="45">
        <f>IF(FilterType="FIR", IF(Extend_fmod, PRE_CALC!I1339*Fm, PRE_CALC!A1339*Fdata), IF(F_default=1,B1390+(4*Fnotch-0)/8192,B1390+(F_stop-F_start)/8192) )</f>
        <v>41750</v>
      </c>
      <c r="C1391" s="39">
        <f t="shared" si="61"/>
        <v>-0.14035538391131175</v>
      </c>
      <c r="D1391" s="84">
        <f ca="1">IF(FilterType="FIR", IF(Extend_fmod=1,OFFSET(PRE_CALC!J1339,0,DEC_RATE), OFFSET(PRE_CALC!B1339,0,DEC_RATE)), C1391)</f>
        <v>5.6110638551099999E-4</v>
      </c>
      <c r="E1391" s="84">
        <f t="shared" ca="1" si="62"/>
        <v>41750</v>
      </c>
      <c r="F1391" s="84">
        <f t="shared" ca="1" si="60"/>
        <v>5.6110638551099999E-4</v>
      </c>
      <c r="G1391" s="119">
        <f>IF(FilterType="FIR",  PRE_CALC!A1339*Fdata, IF(F_default=1,G1390+(4*Fnotch-0)/8192,G1390+(F_stop-F_start)/8192) )</f>
        <v>41750</v>
      </c>
      <c r="H1391" s="120">
        <f ca="1">IF(FilterType="FIR", OFFSET(PRE_CALC!B1339,0,DEC_RATE), C1391)</f>
        <v>5.6110638551099999E-4</v>
      </c>
    </row>
    <row r="1392" spans="2:8" x14ac:dyDescent="0.2">
      <c r="B1392" s="45">
        <f>IF(FilterType="FIR", IF(Extend_fmod, PRE_CALC!I1340*Fm, PRE_CALC!A1340*Fdata), IF(F_default=1,B1391+(4*Fnotch-0)/8192,B1391+(F_stop-F_start)/8192) )</f>
        <v>41781.249999872001</v>
      </c>
      <c r="C1392" s="39">
        <f t="shared" si="61"/>
        <v>-0.14056569249514084</v>
      </c>
      <c r="D1392" s="84">
        <f ca="1">IF(FilterType="FIR", IF(Extend_fmod=1,OFFSET(PRE_CALC!J1340,0,DEC_RATE), OFFSET(PRE_CALC!B1340,0,DEC_RATE)), C1392)</f>
        <v>5.6374449723199996E-4</v>
      </c>
      <c r="E1392" s="84">
        <f t="shared" ca="1" si="62"/>
        <v>41781.249999872001</v>
      </c>
      <c r="F1392" s="84">
        <f t="shared" ca="1" si="60"/>
        <v>5.6374449723199996E-4</v>
      </c>
      <c r="G1392" s="119">
        <f>IF(FilterType="FIR",  PRE_CALC!A1340*Fdata, IF(F_default=1,G1391+(4*Fnotch-0)/8192,G1391+(F_stop-F_start)/8192) )</f>
        <v>41781.249999872001</v>
      </c>
      <c r="H1392" s="120">
        <f ca="1">IF(FilterType="FIR", OFFSET(PRE_CALC!B1340,0,DEC_RATE), C1392)</f>
        <v>5.6374449723199996E-4</v>
      </c>
    </row>
    <row r="1393" spans="2:8" x14ac:dyDescent="0.2">
      <c r="B1393" s="45">
        <f>IF(FilterType="FIR", IF(Extend_fmod, PRE_CALC!I1341*Fm, PRE_CALC!A1341*Fdata), IF(F_default=1,B1392+(4*Fnotch-0)/8192,B1392+(F_stop-F_start)/8192) )</f>
        <v>41812.5</v>
      </c>
      <c r="C1393" s="39">
        <f t="shared" si="61"/>
        <v>-0.14077615878937483</v>
      </c>
      <c r="D1393" s="84">
        <f ca="1">IF(FilterType="FIR", IF(Extend_fmod=1,OFFSET(PRE_CALC!J1341,0,DEC_RATE), OFFSET(PRE_CALC!B1341,0,DEC_RATE)), C1393)</f>
        <v>5.65634460381E-4</v>
      </c>
      <c r="E1393" s="84">
        <f t="shared" ca="1" si="62"/>
        <v>41812.5</v>
      </c>
      <c r="F1393" s="84">
        <f t="shared" ca="1" si="60"/>
        <v>5.65634460381E-4</v>
      </c>
      <c r="G1393" s="119">
        <f>IF(FilterType="FIR",  PRE_CALC!A1341*Fdata, IF(F_default=1,G1392+(4*Fnotch-0)/8192,G1392+(F_stop-F_start)/8192) )</f>
        <v>41812.5</v>
      </c>
      <c r="H1393" s="120">
        <f ca="1">IF(FilterType="FIR", OFFSET(PRE_CALC!B1341,0,DEC_RATE), C1393)</f>
        <v>5.65634460381E-4</v>
      </c>
    </row>
    <row r="1394" spans="2:8" x14ac:dyDescent="0.2">
      <c r="B1394" s="45">
        <f>IF(FilterType="FIR", IF(Extend_fmod, PRE_CALC!I1342*Fm, PRE_CALC!A1342*Fdata), IF(F_default=1,B1393+(4*Fnotch-0)/8192,B1393+(F_stop-F_start)/8192) )</f>
        <v>41843.750000127999</v>
      </c>
      <c r="C1394" s="39">
        <f t="shared" si="61"/>
        <v>-0.14098678279308005</v>
      </c>
      <c r="D1394" s="84">
        <f ca="1">IF(FilterType="FIR", IF(Extend_fmod=1,OFFSET(PRE_CALC!J1342,0,DEC_RATE), OFFSET(PRE_CALC!B1342,0,DEC_RATE)), C1394)</f>
        <v>5.6677505747600003E-4</v>
      </c>
      <c r="E1394" s="84">
        <f t="shared" ca="1" si="62"/>
        <v>41843.750000127999</v>
      </c>
      <c r="F1394" s="84">
        <f t="shared" ca="1" si="60"/>
        <v>5.6677505747600003E-4</v>
      </c>
      <c r="G1394" s="119">
        <f>IF(FilterType="FIR",  PRE_CALC!A1342*Fdata, IF(F_default=1,G1393+(4*Fnotch-0)/8192,G1393+(F_stop-F_start)/8192) )</f>
        <v>41843.750000127999</v>
      </c>
      <c r="H1394" s="120">
        <f ca="1">IF(FilterType="FIR", OFFSET(PRE_CALC!B1342,0,DEC_RATE), C1394)</f>
        <v>5.6677505747600003E-4</v>
      </c>
    </row>
    <row r="1395" spans="2:8" x14ac:dyDescent="0.2">
      <c r="B1395" s="45">
        <f>IF(FilterType="FIR", IF(Extend_fmod, PRE_CALC!I1343*Fm, PRE_CALC!A1343*Fdata), IF(F_default=1,B1394+(4*Fnotch-0)/8192,B1394+(F_stop-F_start)/8192) )</f>
        <v>41875</v>
      </c>
      <c r="C1395" s="39">
        <f t="shared" si="61"/>
        <v>-0.14119756450528964</v>
      </c>
      <c r="D1395" s="84">
        <f ca="1">IF(FilterType="FIR", IF(Extend_fmod=1,OFFSET(PRE_CALC!J1343,0,DEC_RATE), OFFSET(PRE_CALC!B1343,0,DEC_RATE)), C1395)</f>
        <v>5.6716540196899998E-4</v>
      </c>
      <c r="E1395" s="84">
        <f t="shared" ca="1" si="62"/>
        <v>41875</v>
      </c>
      <c r="F1395" s="84">
        <f t="shared" ca="1" si="60"/>
        <v>5.6716540196899998E-4</v>
      </c>
      <c r="G1395" s="119">
        <f>IF(FilterType="FIR",  PRE_CALC!A1343*Fdata, IF(F_default=1,G1394+(4*Fnotch-0)/8192,G1394+(F_stop-F_start)/8192) )</f>
        <v>41875</v>
      </c>
      <c r="H1395" s="120">
        <f ca="1">IF(FilterType="FIR", OFFSET(PRE_CALC!B1343,0,DEC_RATE), C1395)</f>
        <v>5.6716540196899998E-4</v>
      </c>
    </row>
    <row r="1396" spans="2:8" x14ac:dyDescent="0.2">
      <c r="B1396" s="45">
        <f>IF(FilterType="FIR", IF(Extend_fmod, PRE_CALC!I1344*Fm, PRE_CALC!A1344*Fdata), IF(F_default=1,B1395+(4*Fnotch-0)/8192,B1395+(F_stop-F_start)/8192) )</f>
        <v>41906.249999872001</v>
      </c>
      <c r="C1396" s="39">
        <f t="shared" si="61"/>
        <v>-0.14140850392857615</v>
      </c>
      <c r="D1396" s="84">
        <f ca="1">IF(FilterType="FIR", IF(Extend_fmod=1,OFFSET(PRE_CALC!J1344,0,DEC_RATE), OFFSET(PRE_CALC!B1344,0,DEC_RATE)), C1396)</f>
        <v>5.6680493863600005E-4</v>
      </c>
      <c r="E1396" s="84">
        <f t="shared" ca="1" si="62"/>
        <v>41906.249999872001</v>
      </c>
      <c r="F1396" s="84">
        <f t="shared" ca="1" si="60"/>
        <v>5.6680493863600005E-4</v>
      </c>
      <c r="G1396" s="119">
        <f>IF(FilterType="FIR",  PRE_CALC!A1344*Fdata, IF(F_default=1,G1395+(4*Fnotch-0)/8192,G1395+(F_stop-F_start)/8192) )</f>
        <v>41906.249999872001</v>
      </c>
      <c r="H1396" s="120">
        <f ca="1">IF(FilterType="FIR", OFFSET(PRE_CALC!B1344,0,DEC_RATE), C1396)</f>
        <v>5.6680493863600005E-4</v>
      </c>
    </row>
    <row r="1397" spans="2:8" x14ac:dyDescent="0.2">
      <c r="B1397" s="45">
        <f>IF(FilterType="FIR", IF(Extend_fmod, PRE_CALC!I1345*Fm, PRE_CALC!A1345*Fdata), IF(F_default=1,B1396+(4*Fnotch-0)/8192,B1396+(F_stop-F_start)/8192) )</f>
        <v>41937.5</v>
      </c>
      <c r="C1397" s="39">
        <f t="shared" si="61"/>
        <v>-0.1416196010654136</v>
      </c>
      <c r="D1397" s="84">
        <f ca="1">IF(FilterType="FIR", IF(Extend_fmod=1,OFFSET(PRE_CALC!J1345,0,DEC_RATE), OFFSET(PRE_CALC!B1345,0,DEC_RATE)), C1397)</f>
        <v>5.6569344386599998E-4</v>
      </c>
      <c r="E1397" s="84">
        <f t="shared" ca="1" si="62"/>
        <v>41937.5</v>
      </c>
      <c r="F1397" s="84">
        <f t="shared" ca="1" si="60"/>
        <v>5.6569344386599998E-4</v>
      </c>
      <c r="G1397" s="119">
        <f>IF(FilterType="FIR",  PRE_CALC!A1345*Fdata, IF(F_default=1,G1396+(4*Fnotch-0)/8192,G1396+(F_stop-F_start)/8192) )</f>
        <v>41937.5</v>
      </c>
      <c r="H1397" s="120">
        <f ca="1">IF(FilterType="FIR", OFFSET(PRE_CALC!B1345,0,DEC_RATE), C1397)</f>
        <v>5.6569344386599998E-4</v>
      </c>
    </row>
    <row r="1398" spans="2:8" x14ac:dyDescent="0.2">
      <c r="B1398" s="45">
        <f>IF(FilterType="FIR", IF(Extend_fmod, PRE_CALC!I1346*Fm, PRE_CALC!A1346*Fdata), IF(F_default=1,B1397+(4*Fnotch-0)/8192,B1397+(F_stop-F_start)/8192) )</f>
        <v>41968.750000127999</v>
      </c>
      <c r="C1398" s="39">
        <f t="shared" si="61"/>
        <v>-0.14183085591489372</v>
      </c>
      <c r="D1398" s="84">
        <f ca="1">IF(FilterType="FIR", IF(Extend_fmod=1,OFFSET(PRE_CALC!J1346,0,DEC_RATE), OFFSET(PRE_CALC!B1346,0,DEC_RATE)), C1398)</f>
        <v>5.6383102575299998E-4</v>
      </c>
      <c r="E1398" s="84">
        <f t="shared" ca="1" si="62"/>
        <v>41968.750000127999</v>
      </c>
      <c r="F1398" s="84">
        <f t="shared" ca="1" si="60"/>
        <v>5.6383102575299998E-4</v>
      </c>
      <c r="G1398" s="119">
        <f>IF(FilterType="FIR",  PRE_CALC!A1346*Fdata, IF(F_default=1,G1397+(4*Fnotch-0)/8192,G1397+(F_stop-F_start)/8192) )</f>
        <v>41968.750000127999</v>
      </c>
      <c r="H1398" s="120">
        <f ca="1">IF(FilterType="FIR", OFFSET(PRE_CALC!B1346,0,DEC_RATE), C1398)</f>
        <v>5.6383102575299998E-4</v>
      </c>
    </row>
    <row r="1399" spans="2:8" x14ac:dyDescent="0.2">
      <c r="B1399" s="45">
        <f>IF(FilterType="FIR", IF(Extend_fmod, PRE_CALC!I1347*Fm, PRE_CALC!A1347*Fdata), IF(F_default=1,B1398+(4*Fnotch-0)/8192,B1398+(F_stop-F_start)/8192) )</f>
        <v>42000</v>
      </c>
      <c r="C1399" s="39">
        <f t="shared" si="61"/>
        <v>-0.14204226847605936</v>
      </c>
      <c r="D1399" s="84">
        <f ca="1">IF(FilterType="FIR", IF(Extend_fmod=1,OFFSET(PRE_CALC!J1347,0,DEC_RATE), OFFSET(PRE_CALC!B1347,0,DEC_RATE)), C1399)</f>
        <v>5.6121812408200004E-4</v>
      </c>
      <c r="E1399" s="84">
        <f t="shared" ca="1" si="62"/>
        <v>42000</v>
      </c>
      <c r="F1399" s="84">
        <f t="shared" ref="F1399:F1462" ca="1" si="63">IF(G1399&lt;=F_PB,H1399, OFFSET(H:H,MATCH(F_PB-0.0001,G:G),0,1))</f>
        <v>5.6121812408200004E-4</v>
      </c>
      <c r="G1399" s="119">
        <f>IF(FilterType="FIR",  PRE_CALC!A1347*Fdata, IF(F_default=1,G1398+(4*Fnotch-0)/8192,G1398+(F_stop-F_start)/8192) )</f>
        <v>42000</v>
      </c>
      <c r="H1399" s="120">
        <f ca="1">IF(FilterType="FIR", OFFSET(PRE_CALC!B1347,0,DEC_RATE), C1399)</f>
        <v>5.6121812408200004E-4</v>
      </c>
    </row>
    <row r="1400" spans="2:8" x14ac:dyDescent="0.2">
      <c r="B1400" s="45">
        <f>IF(FilterType="FIR", IF(Extend_fmod, PRE_CALC!I1348*Fm, PRE_CALC!A1348*Fdata), IF(F_default=1,B1399+(4*Fnotch-0)/8192,B1399+(F_stop-F_start)/8192) )</f>
        <v>42031.249999872001</v>
      </c>
      <c r="C1400" s="39">
        <f t="shared" ref="C1400:C1463" si="64">MAX(20*LOG(ABS(   (1/s_dec*SIN(s_dec*$B1400/Fm*PI())/SIN($B1400/Fm*PI()))^(order-1) * (1/s_dec2*SIN(s_dec2*$B1400/Fm*PI())/SIN($B1400/Fm*PI()))  )), -160)</f>
        <v>-0.14225383875143044</v>
      </c>
      <c r="D1400" s="84">
        <f ca="1">IF(FilterType="FIR", IF(Extend_fmod=1,OFFSET(PRE_CALC!J1348,0,DEC_RATE), OFFSET(PRE_CALC!B1348,0,DEC_RATE)), C1400)</f>
        <v>5.5785551015000005E-4</v>
      </c>
      <c r="E1400" s="84">
        <f t="shared" ref="E1400:E1463" ca="1" si="65">IF(G1400&lt;=F_PB,G1400, OFFSET(G:G,MATCH(F_PB-0.0001,G:G),0,1) )</f>
        <v>42031.249999872001</v>
      </c>
      <c r="F1400" s="84">
        <f t="shared" ca="1" si="63"/>
        <v>5.5785551015000005E-4</v>
      </c>
      <c r="G1400" s="119">
        <f>IF(FilterType="FIR",  PRE_CALC!A1348*Fdata, IF(F_default=1,G1399+(4*Fnotch-0)/8192,G1399+(F_stop-F_start)/8192) )</f>
        <v>42031.249999872001</v>
      </c>
      <c r="H1400" s="120">
        <f ca="1">IF(FilterType="FIR", OFFSET(PRE_CALC!B1348,0,DEC_RATE), C1400)</f>
        <v>5.5785551015000005E-4</v>
      </c>
    </row>
    <row r="1401" spans="2:8" x14ac:dyDescent="0.2">
      <c r="B1401" s="45">
        <f>IF(FilterType="FIR", IF(Extend_fmod, PRE_CALC!I1349*Fm, PRE_CALC!A1349*Fdata), IF(F_default=1,B1400+(4*Fnotch-0)/8192,B1400+(F_stop-F_start)/8192) )</f>
        <v>42062.5</v>
      </c>
      <c r="C1401" s="39">
        <f t="shared" si="64"/>
        <v>-0.14246556674355274</v>
      </c>
      <c r="D1401" s="84">
        <f ca="1">IF(FilterType="FIR", IF(Extend_fmod=1,OFFSET(PRE_CALC!J1349,0,DEC_RATE), OFFSET(PRE_CALC!B1349,0,DEC_RATE)), C1401)</f>
        <v>5.5374428643999998E-4</v>
      </c>
      <c r="E1401" s="84">
        <f t="shared" ca="1" si="65"/>
        <v>42062.5</v>
      </c>
      <c r="F1401" s="84">
        <f t="shared" ca="1" si="63"/>
        <v>5.5374428643999998E-4</v>
      </c>
      <c r="G1401" s="119">
        <f>IF(FilterType="FIR",  PRE_CALC!A1349*Fdata, IF(F_default=1,G1400+(4*Fnotch-0)/8192,G1400+(F_stop-F_start)/8192) )</f>
        <v>42062.5</v>
      </c>
      <c r="H1401" s="120">
        <f ca="1">IF(FilterType="FIR", OFFSET(PRE_CALC!B1349,0,DEC_RATE), C1401)</f>
        <v>5.5374428643999998E-4</v>
      </c>
    </row>
    <row r="1402" spans="2:8" x14ac:dyDescent="0.2">
      <c r="B1402" s="45">
        <f>IF(FilterType="FIR", IF(Extend_fmod, PRE_CALC!I1350*Fm, PRE_CALC!A1350*Fdata), IF(F_default=1,B1401+(4*Fnotch-0)/8192,B1401+(F_stop-F_start)/8192) )</f>
        <v>42093.750000127999</v>
      </c>
      <c r="C1402" s="39">
        <f t="shared" si="64"/>
        <v>-0.14267745245147584</v>
      </c>
      <c r="D1402" s="84">
        <f ca="1">IF(FilterType="FIR", IF(Extend_fmod=1,OFFSET(PRE_CALC!J1350,0,DEC_RATE), OFFSET(PRE_CALC!B1350,0,DEC_RATE)), C1402)</f>
        <v>5.4888588615899995E-4</v>
      </c>
      <c r="E1402" s="84">
        <f t="shared" ca="1" si="65"/>
        <v>42093.750000127999</v>
      </c>
      <c r="F1402" s="84">
        <f t="shared" ca="1" si="63"/>
        <v>5.4888588615899995E-4</v>
      </c>
      <c r="G1402" s="119">
        <f>IF(FilterType="FIR",  PRE_CALC!A1350*Fdata, IF(F_default=1,G1401+(4*Fnotch-0)/8192,G1401+(F_stop-F_start)/8192) )</f>
        <v>42093.750000127999</v>
      </c>
      <c r="H1402" s="120">
        <f ca="1">IF(FilterType="FIR", OFFSET(PRE_CALC!B1350,0,DEC_RATE), C1402)</f>
        <v>5.4888588615899995E-4</v>
      </c>
    </row>
    <row r="1403" spans="2:8" x14ac:dyDescent="0.2">
      <c r="B1403" s="45">
        <f>IF(FilterType="FIR", IF(Extend_fmod, PRE_CALC!I1351*Fm, PRE_CALC!A1351*Fdata), IF(F_default=1,B1402+(4*Fnotch-0)/8192,B1402+(F_stop-F_start)/8192) )</f>
        <v>42125</v>
      </c>
      <c r="C1403" s="39">
        <f t="shared" si="64"/>
        <v>-0.14288949587425032</v>
      </c>
      <c r="D1403" s="84">
        <f ca="1">IF(FilterType="FIR", IF(Extend_fmod=1,OFFSET(PRE_CALC!J1351,0,DEC_RATE), OFFSET(PRE_CALC!B1351,0,DEC_RATE)), C1403)</f>
        <v>5.4328207261099997E-4</v>
      </c>
      <c r="E1403" s="84">
        <f t="shared" ca="1" si="65"/>
        <v>42125</v>
      </c>
      <c r="F1403" s="84">
        <f t="shared" ca="1" si="63"/>
        <v>5.4328207261099997E-4</v>
      </c>
      <c r="G1403" s="119">
        <f>IF(FilterType="FIR",  PRE_CALC!A1351*Fdata, IF(F_default=1,G1402+(4*Fnotch-0)/8192,G1402+(F_stop-F_start)/8192) )</f>
        <v>42125</v>
      </c>
      <c r="H1403" s="120">
        <f ca="1">IF(FilterType="FIR", OFFSET(PRE_CALC!B1351,0,DEC_RATE), C1403)</f>
        <v>5.4328207261099997E-4</v>
      </c>
    </row>
    <row r="1404" spans="2:8" x14ac:dyDescent="0.2">
      <c r="B1404" s="45">
        <f>IF(FilterType="FIR", IF(Extend_fmod, PRE_CALC!I1352*Fm, PRE_CALC!A1352*Fdata), IF(F_default=1,B1403+(4*Fnotch-0)/8192,B1403+(F_stop-F_start)/8192) )</f>
        <v>42156.249999872001</v>
      </c>
      <c r="C1404" s="39">
        <f t="shared" si="64"/>
        <v>-0.14310169701442871</v>
      </c>
      <c r="D1404" s="84">
        <f ca="1">IF(FilterType="FIR", IF(Extend_fmod=1,OFFSET(PRE_CALC!J1352,0,DEC_RATE), OFFSET(PRE_CALC!B1352,0,DEC_RATE)), C1404)</f>
        <v>5.3693493845799998E-4</v>
      </c>
      <c r="E1404" s="84">
        <f t="shared" ca="1" si="65"/>
        <v>42156.249999872001</v>
      </c>
      <c r="F1404" s="84">
        <f t="shared" ca="1" si="63"/>
        <v>5.3693493845799998E-4</v>
      </c>
      <c r="G1404" s="119">
        <f>IF(FilterType="FIR",  PRE_CALC!A1352*Fdata, IF(F_default=1,G1403+(4*Fnotch-0)/8192,G1403+(F_stop-F_start)/8192) )</f>
        <v>42156.249999872001</v>
      </c>
      <c r="H1404" s="120">
        <f ca="1">IF(FilterType="FIR", OFFSET(PRE_CALC!B1352,0,DEC_RATE), C1404)</f>
        <v>5.3693493845799998E-4</v>
      </c>
    </row>
    <row r="1405" spans="2:8" x14ac:dyDescent="0.2">
      <c r="B1405" s="45">
        <f>IF(FilterType="FIR", IF(Extend_fmod, PRE_CALC!I1353*Fm, PRE_CALC!A1353*Fdata), IF(F_default=1,B1404+(4*Fnotch-0)/8192,B1404+(F_stop-F_start)/8192) )</f>
        <v>42187.5</v>
      </c>
      <c r="C1405" s="39">
        <f t="shared" si="64"/>
        <v>-0.14331405587451984</v>
      </c>
      <c r="D1405" s="84">
        <f ca="1">IF(FilterType="FIR", IF(Extend_fmod=1,OFFSET(PRE_CALC!J1353,0,DEC_RATE), OFFSET(PRE_CALC!B1353,0,DEC_RATE)), C1405)</f>
        <v>5.2984690479999995E-4</v>
      </c>
      <c r="E1405" s="84">
        <f t="shared" ca="1" si="65"/>
        <v>42187.5</v>
      </c>
      <c r="F1405" s="84">
        <f t="shared" ca="1" si="63"/>
        <v>5.2984690479999995E-4</v>
      </c>
      <c r="G1405" s="119">
        <f>IF(FilterType="FIR",  PRE_CALC!A1353*Fdata, IF(F_default=1,G1404+(4*Fnotch-0)/8192,G1404+(F_stop-F_start)/8192) )</f>
        <v>42187.5</v>
      </c>
      <c r="H1405" s="120">
        <f ca="1">IF(FilterType="FIR", OFFSET(PRE_CALC!B1353,0,DEC_RATE), C1405)</f>
        <v>5.2984690479999995E-4</v>
      </c>
    </row>
    <row r="1406" spans="2:8" x14ac:dyDescent="0.2">
      <c r="B1406" s="45">
        <f>IF(FilterType="FIR", IF(Extend_fmod, PRE_CALC!I1354*Fm, PRE_CALC!A1354*Fdata), IF(F_default=1,B1405+(4*Fnotch-0)/8192,B1405+(F_stop-F_start)/8192) )</f>
        <v>42218.750000127999</v>
      </c>
      <c r="C1406" s="39">
        <f t="shared" si="64"/>
        <v>-0.14352657245361239</v>
      </c>
      <c r="D1406" s="84">
        <f ca="1">IF(FilterType="FIR", IF(Extend_fmod=1,OFFSET(PRE_CALC!J1354,0,DEC_RATE), OFFSET(PRE_CALC!B1354,0,DEC_RATE)), C1406)</f>
        <v>5.2202072012799998E-4</v>
      </c>
      <c r="E1406" s="84">
        <f t="shared" ca="1" si="65"/>
        <v>42218.750000127999</v>
      </c>
      <c r="F1406" s="84">
        <f t="shared" ca="1" si="63"/>
        <v>5.2202072012799998E-4</v>
      </c>
      <c r="G1406" s="119">
        <f>IF(FilterType="FIR",  PRE_CALC!A1354*Fdata, IF(F_default=1,G1405+(4*Fnotch-0)/8192,G1405+(F_stop-F_start)/8192) )</f>
        <v>42218.750000127999</v>
      </c>
      <c r="H1406" s="120">
        <f ca="1">IF(FilterType="FIR", OFFSET(PRE_CALC!B1354,0,DEC_RATE), C1406)</f>
        <v>5.2202072012799998E-4</v>
      </c>
    </row>
    <row r="1407" spans="2:8" x14ac:dyDescent="0.2">
      <c r="B1407" s="45">
        <f>IF(FilterType="FIR", IF(Extend_fmod, PRE_CALC!I1355*Fm, PRE_CALC!A1355*Fdata), IF(F_default=1,B1406+(4*Fnotch-0)/8192,B1406+(F_stop-F_start)/8192) )</f>
        <v>42250</v>
      </c>
      <c r="C1407" s="39">
        <f t="shared" si="64"/>
        <v>-0.14373924675073718</v>
      </c>
      <c r="D1407" s="84">
        <f ca="1">IF(FilterType="FIR", IF(Extend_fmod=1,OFFSET(PRE_CALC!J1355,0,DEC_RATE), OFFSET(PRE_CALC!B1355,0,DEC_RATE)), C1407)</f>
        <v>5.1345945912899997E-4</v>
      </c>
      <c r="E1407" s="84">
        <f t="shared" ca="1" si="65"/>
        <v>42250</v>
      </c>
      <c r="F1407" s="84">
        <f t="shared" ca="1" si="63"/>
        <v>5.1345945912899997E-4</v>
      </c>
      <c r="G1407" s="119">
        <f>IF(FilterType="FIR",  PRE_CALC!A1355*Fdata, IF(F_default=1,G1406+(4*Fnotch-0)/8192,G1406+(F_stop-F_start)/8192) )</f>
        <v>42250</v>
      </c>
      <c r="H1407" s="120">
        <f ca="1">IF(FilterType="FIR", OFFSET(PRE_CALC!B1355,0,DEC_RATE), C1407)</f>
        <v>5.1345945912899997E-4</v>
      </c>
    </row>
    <row r="1408" spans="2:8" x14ac:dyDescent="0.2">
      <c r="B1408" s="45">
        <f>IF(FilterType="FIR", IF(Extend_fmod, PRE_CALC!I1356*Fm, PRE_CALC!A1356*Fdata), IF(F_default=1,B1407+(4*Fnotch-0)/8192,B1407+(F_stop-F_start)/8192) )</f>
        <v>42281.249999872001</v>
      </c>
      <c r="C1408" s="39">
        <f t="shared" si="64"/>
        <v>-0.14395207876843433</v>
      </c>
      <c r="D1408" s="84">
        <f ca="1">IF(FilterType="FIR", IF(Extend_fmod=1,OFFSET(PRE_CALC!J1356,0,DEC_RATE), OFFSET(PRE_CALC!B1356,0,DEC_RATE)), C1408)</f>
        <v>5.0416652135799997E-4</v>
      </c>
      <c r="E1408" s="84">
        <f t="shared" ca="1" si="65"/>
        <v>42281.249999872001</v>
      </c>
      <c r="F1408" s="84">
        <f t="shared" ca="1" si="63"/>
        <v>5.0416652135799997E-4</v>
      </c>
      <c r="G1408" s="119">
        <f>IF(FilterType="FIR",  PRE_CALC!A1356*Fdata, IF(F_default=1,G1407+(4*Fnotch-0)/8192,G1407+(F_stop-F_start)/8192) )</f>
        <v>42281.249999872001</v>
      </c>
      <c r="H1408" s="120">
        <f ca="1">IF(FilterType="FIR", OFFSET(PRE_CALC!B1356,0,DEC_RATE), C1408)</f>
        <v>5.0416652135799997E-4</v>
      </c>
    </row>
    <row r="1409" spans="2:8" x14ac:dyDescent="0.2">
      <c r="B1409" s="45">
        <f>IF(FilterType="FIR", IF(Extend_fmod, PRE_CALC!I1357*Fm, PRE_CALC!A1357*Fdata), IF(F_default=1,B1408+(4*Fnotch-0)/8192,B1408+(F_stop-F_start)/8192) )</f>
        <v>42312.5</v>
      </c>
      <c r="C1409" s="39">
        <f t="shared" si="64"/>
        <v>-0.14416506850925109</v>
      </c>
      <c r="D1409" s="84">
        <f ca="1">IF(FilterType="FIR", IF(Extend_fmod=1,OFFSET(PRE_CALC!J1357,0,DEC_RATE), OFFSET(PRE_CALC!B1357,0,DEC_RATE)), C1409)</f>
        <v>4.9414562973500002E-4</v>
      </c>
      <c r="E1409" s="84">
        <f t="shared" ca="1" si="65"/>
        <v>42312.5</v>
      </c>
      <c r="F1409" s="84">
        <f t="shared" ca="1" si="63"/>
        <v>4.9414562973500002E-4</v>
      </c>
      <c r="G1409" s="119">
        <f>IF(FilterType="FIR",  PRE_CALC!A1357*Fdata, IF(F_default=1,G1408+(4*Fnotch-0)/8192,G1408+(F_stop-F_start)/8192) )</f>
        <v>42312.5</v>
      </c>
      <c r="H1409" s="120">
        <f ca="1">IF(FilterType="FIR", OFFSET(PRE_CALC!B1357,0,DEC_RATE), C1409)</f>
        <v>4.9414562973500002E-4</v>
      </c>
    </row>
    <row r="1410" spans="2:8" x14ac:dyDescent="0.2">
      <c r="B1410" s="45">
        <f>IF(FilterType="FIR", IF(Extend_fmod, PRE_CALC!I1358*Fm, PRE_CALC!A1358*Fdata), IF(F_default=1,B1409+(4*Fnotch-0)/8192,B1409+(F_stop-F_start)/8192) )</f>
        <v>42343.750000127999</v>
      </c>
      <c r="C1410" s="39">
        <f t="shared" si="64"/>
        <v>-0.14437821597224659</v>
      </c>
      <c r="D1410" s="84">
        <f ca="1">IF(FilterType="FIR", IF(Extend_fmod=1,OFFSET(PRE_CALC!J1358,0,DEC_RATE), OFFSET(PRE_CALC!B1358,0,DEC_RATE)), C1410)</f>
        <v>4.83400828943E-4</v>
      </c>
      <c r="E1410" s="84">
        <f t="shared" ca="1" si="65"/>
        <v>42343.750000127999</v>
      </c>
      <c r="F1410" s="84">
        <f t="shared" ca="1" si="63"/>
        <v>4.83400828943E-4</v>
      </c>
      <c r="G1410" s="119">
        <f>IF(FilterType="FIR",  PRE_CALC!A1358*Fdata, IF(F_default=1,G1409+(4*Fnotch-0)/8192,G1409+(F_stop-F_start)/8192) )</f>
        <v>42343.750000127999</v>
      </c>
      <c r="H1410" s="120">
        <f ca="1">IF(FilterType="FIR", OFFSET(PRE_CALC!B1358,0,DEC_RATE), C1410)</f>
        <v>4.83400828943E-4</v>
      </c>
    </row>
    <row r="1411" spans="2:8" x14ac:dyDescent="0.2">
      <c r="B1411" s="45">
        <f>IF(FilterType="FIR", IF(Extend_fmod, PRE_CALC!I1359*Fm, PRE_CALC!A1359*Fdata), IF(F_default=1,B1410+(4*Fnotch-0)/8192,B1410+(F_stop-F_start)/8192) )</f>
        <v>42375</v>
      </c>
      <c r="C1411" s="39">
        <f t="shared" si="64"/>
        <v>-0.14459152115646937</v>
      </c>
      <c r="D1411" s="84">
        <f ca="1">IF(FilterType="FIR", IF(Extend_fmod=1,OFFSET(PRE_CALC!J1359,0,DEC_RATE), OFFSET(PRE_CALC!B1359,0,DEC_RATE)), C1411)</f>
        <v>4.7193648365299998E-4</v>
      </c>
      <c r="E1411" s="84">
        <f t="shared" ca="1" si="65"/>
        <v>42375</v>
      </c>
      <c r="F1411" s="84">
        <f t="shared" ca="1" si="63"/>
        <v>4.7193648365299998E-4</v>
      </c>
      <c r="G1411" s="119">
        <f>IF(FilterType="FIR",  PRE_CALC!A1359*Fdata, IF(F_default=1,G1410+(4*Fnotch-0)/8192,G1410+(F_stop-F_start)/8192) )</f>
        <v>42375</v>
      </c>
      <c r="H1411" s="120">
        <f ca="1">IF(FilterType="FIR", OFFSET(PRE_CALC!B1359,0,DEC_RATE), C1411)</f>
        <v>4.7193648365299998E-4</v>
      </c>
    </row>
    <row r="1412" spans="2:8" x14ac:dyDescent="0.2">
      <c r="B1412" s="45">
        <f>IF(FilterType="FIR", IF(Extend_fmod, PRE_CALC!I1360*Fm, PRE_CALC!A1360*Fdata), IF(F_default=1,B1411+(4*Fnotch-0)/8192,B1411+(F_stop-F_start)/8192) )</f>
        <v>42406.249999872001</v>
      </c>
      <c r="C1412" s="39">
        <f t="shared" si="64"/>
        <v>-0.14480498406446349</v>
      </c>
      <c r="D1412" s="84">
        <f ca="1">IF(FilterType="FIR", IF(Extend_fmod=1,OFFSET(PRE_CALC!J1360,0,DEC_RATE), OFFSET(PRE_CALC!B1360,0,DEC_RATE)), C1412)</f>
        <v>4.5975727660900001E-4</v>
      </c>
      <c r="E1412" s="84">
        <f t="shared" ca="1" si="65"/>
        <v>42406.249999872001</v>
      </c>
      <c r="F1412" s="84">
        <f t="shared" ca="1" si="63"/>
        <v>4.5975727660900001E-4</v>
      </c>
      <c r="G1412" s="119">
        <f>IF(FilterType="FIR",  PRE_CALC!A1360*Fdata, IF(F_default=1,G1411+(4*Fnotch-0)/8192,G1411+(F_stop-F_start)/8192) )</f>
        <v>42406.249999872001</v>
      </c>
      <c r="H1412" s="120">
        <f ca="1">IF(FilterType="FIR", OFFSET(PRE_CALC!B1360,0,DEC_RATE), C1412)</f>
        <v>4.5975727660900001E-4</v>
      </c>
    </row>
    <row r="1413" spans="2:8" x14ac:dyDescent="0.2">
      <c r="B1413" s="45">
        <f>IF(FilterType="FIR", IF(Extend_fmod, PRE_CALC!I1361*Fm, PRE_CALC!A1361*Fdata), IF(F_default=1,B1412+(4*Fnotch-0)/8192,B1412+(F_stop-F_start)/8192) )</f>
        <v>42437.5</v>
      </c>
      <c r="C1413" s="39">
        <f t="shared" si="64"/>
        <v>-0.14501860469877753</v>
      </c>
      <c r="D1413" s="84">
        <f ca="1">IF(FilterType="FIR", IF(Extend_fmod=1,OFFSET(PRE_CALC!J1361,0,DEC_RATE), OFFSET(PRE_CALC!B1361,0,DEC_RATE)), C1413)</f>
        <v>4.4686820658599999E-4</v>
      </c>
      <c r="E1413" s="84">
        <f t="shared" ca="1" si="65"/>
        <v>42437.5</v>
      </c>
      <c r="F1413" s="84">
        <f t="shared" ca="1" si="63"/>
        <v>4.4686820658599999E-4</v>
      </c>
      <c r="G1413" s="119">
        <f>IF(FilterType="FIR",  PRE_CALC!A1361*Fdata, IF(F_default=1,G1412+(4*Fnotch-0)/8192,G1412+(F_stop-F_start)/8192) )</f>
        <v>42437.5</v>
      </c>
      <c r="H1413" s="120">
        <f ca="1">IF(FilterType="FIR", OFFSET(PRE_CALC!B1361,0,DEC_RATE), C1413)</f>
        <v>4.4686820658599999E-4</v>
      </c>
    </row>
    <row r="1414" spans="2:8" x14ac:dyDescent="0.2">
      <c r="B1414" s="45">
        <f>IF(FilterType="FIR", IF(Extend_fmod, PRE_CALC!I1362*Fm, PRE_CALC!A1362*Fdata), IF(F_default=1,B1413+(4*Fnotch-0)/8192,B1413+(F_stop-F_start)/8192) )</f>
        <v>42468.750000127999</v>
      </c>
      <c r="C1414" s="39">
        <f t="shared" si="64"/>
        <v>-0.14523238305847735</v>
      </c>
      <c r="D1414" s="84">
        <f ca="1">IF(FilterType="FIR", IF(Extend_fmod=1,OFFSET(PRE_CALC!J1362,0,DEC_RATE), OFFSET(PRE_CALC!B1362,0,DEC_RATE)), C1414)</f>
        <v>4.3327458621000002E-4</v>
      </c>
      <c r="E1414" s="84">
        <f t="shared" ca="1" si="65"/>
        <v>42468.750000127999</v>
      </c>
      <c r="F1414" s="84">
        <f t="shared" ca="1" si="63"/>
        <v>4.3327458621000002E-4</v>
      </c>
      <c r="G1414" s="119">
        <f>IF(FilterType="FIR",  PRE_CALC!A1362*Fdata, IF(F_default=1,G1413+(4*Fnotch-0)/8192,G1413+(F_stop-F_start)/8192) )</f>
        <v>42468.750000127999</v>
      </c>
      <c r="H1414" s="120">
        <f ca="1">IF(FilterType="FIR", OFFSET(PRE_CALC!B1362,0,DEC_RATE), C1414)</f>
        <v>4.3327458621000002E-4</v>
      </c>
    </row>
    <row r="1415" spans="2:8" x14ac:dyDescent="0.2">
      <c r="B1415" s="45">
        <f>IF(FilterType="FIR", IF(Extend_fmod, PRE_CALC!I1363*Fm, PRE_CALC!A1363*Fdata), IF(F_default=1,B1414+(4*Fnotch-0)/8192,B1414+(F_stop-F_start)/8192) )</f>
        <v>42500</v>
      </c>
      <c r="C1415" s="39">
        <f t="shared" si="64"/>
        <v>-0.14544631914260153</v>
      </c>
      <c r="D1415" s="84">
        <f ca="1">IF(FilterType="FIR", IF(Extend_fmod=1,OFFSET(PRE_CALC!J1363,0,DEC_RATE), OFFSET(PRE_CALC!B1363,0,DEC_RATE)), C1415)</f>
        <v>4.18982039618E-4</v>
      </c>
      <c r="E1415" s="84">
        <f t="shared" ca="1" si="65"/>
        <v>42500</v>
      </c>
      <c r="F1415" s="84">
        <f t="shared" ca="1" si="63"/>
        <v>4.18982039618E-4</v>
      </c>
      <c r="G1415" s="119">
        <f>IF(FilterType="FIR",  PRE_CALC!A1363*Fdata, IF(F_default=1,G1414+(4*Fnotch-0)/8192,G1414+(F_stop-F_start)/8192) )</f>
        <v>42500</v>
      </c>
      <c r="H1415" s="120">
        <f ca="1">IF(FilterType="FIR", OFFSET(PRE_CALC!B1363,0,DEC_RATE), C1415)</f>
        <v>4.18982039618E-4</v>
      </c>
    </row>
    <row r="1416" spans="2:8" x14ac:dyDescent="0.2">
      <c r="B1416" s="45">
        <f>IF(FilterType="FIR", IF(Extend_fmod, PRE_CALC!I1364*Fm, PRE_CALC!A1364*Fdata), IF(F_default=1,B1415+(4*Fnotch-0)/8192,B1415+(F_stop-F_start)/8192) )</f>
        <v>42531.249999872001</v>
      </c>
      <c r="C1416" s="39">
        <f t="shared" si="64"/>
        <v>-0.14566041295369342</v>
      </c>
      <c r="D1416" s="84">
        <f ca="1">IF(FilterType="FIR", IF(Extend_fmod=1,OFFSET(PRE_CALC!J1364,0,DEC_RATE), OFFSET(PRE_CALC!B1364,0,DEC_RATE)), C1416)</f>
        <v>4.0399649999700002E-4</v>
      </c>
      <c r="E1416" s="84">
        <f t="shared" ca="1" si="65"/>
        <v>42531.249999872001</v>
      </c>
      <c r="F1416" s="84">
        <f t="shared" ca="1" si="63"/>
        <v>4.0399649999700002E-4</v>
      </c>
      <c r="G1416" s="119">
        <f>IF(FilterType="FIR",  PRE_CALC!A1364*Fdata, IF(F_default=1,G1415+(4*Fnotch-0)/8192,G1415+(F_stop-F_start)/8192) )</f>
        <v>42531.249999872001</v>
      </c>
      <c r="H1416" s="120">
        <f ca="1">IF(FilterType="FIR", OFFSET(PRE_CALC!B1364,0,DEC_RATE), C1416)</f>
        <v>4.0399649999700002E-4</v>
      </c>
    </row>
    <row r="1417" spans="2:8" x14ac:dyDescent="0.2">
      <c r="B1417" s="45">
        <f>IF(FilterType="FIR", IF(Extend_fmod, PRE_CALC!I1365*Fm, PRE_CALC!A1365*Fdata), IF(F_default=1,B1416+(4*Fnotch-0)/8192,B1416+(F_stop-F_start)/8192) )</f>
        <v>42562.5</v>
      </c>
      <c r="C1417" s="39">
        <f t="shared" si="64"/>
        <v>-0.14587466449433414</v>
      </c>
      <c r="D1417" s="84">
        <f ca="1">IF(FilterType="FIR", IF(Extend_fmod=1,OFFSET(PRE_CALC!J1365,0,DEC_RATE), OFFSET(PRE_CALC!B1365,0,DEC_RATE)), C1417)</f>
        <v>3.8832420699499998E-4</v>
      </c>
      <c r="E1417" s="84">
        <f t="shared" ca="1" si="65"/>
        <v>42562.5</v>
      </c>
      <c r="F1417" s="84">
        <f t="shared" ca="1" si="63"/>
        <v>3.8832420699499998E-4</v>
      </c>
      <c r="G1417" s="119">
        <f>IF(FilterType="FIR",  PRE_CALC!A1365*Fdata, IF(F_default=1,G1416+(4*Fnotch-0)/8192,G1416+(F_stop-F_start)/8192) )</f>
        <v>42562.5</v>
      </c>
      <c r="H1417" s="120">
        <f ca="1">IF(FilterType="FIR", OFFSET(PRE_CALC!B1365,0,DEC_RATE), C1417)</f>
        <v>3.8832420699499998E-4</v>
      </c>
    </row>
    <row r="1418" spans="2:8" x14ac:dyDescent="0.2">
      <c r="B1418" s="45">
        <f>IF(FilterType="FIR", IF(Extend_fmod, PRE_CALC!I1366*Fm, PRE_CALC!A1366*Fdata), IF(F_default=1,B1417+(4*Fnotch-0)/8192,B1417+(F_stop-F_start)/8192) )</f>
        <v>42593.750000127999</v>
      </c>
      <c r="C1418" s="39">
        <f t="shared" si="64"/>
        <v>-0.14608907376355906</v>
      </c>
      <c r="D1418" s="84">
        <f ca="1">IF(FilterType="FIR", IF(Extend_fmod=1,OFFSET(PRE_CALC!J1366,0,DEC_RATE), OFFSET(PRE_CALC!B1366,0,DEC_RATE)), C1418)</f>
        <v>3.71971703967E-4</v>
      </c>
      <c r="E1418" s="84">
        <f t="shared" ca="1" si="65"/>
        <v>42593.750000127999</v>
      </c>
      <c r="F1418" s="84">
        <f t="shared" ca="1" si="63"/>
        <v>3.71971703967E-4</v>
      </c>
      <c r="G1418" s="119">
        <f>IF(FilterType="FIR",  PRE_CALC!A1366*Fdata, IF(F_default=1,G1417+(4*Fnotch-0)/8192,G1417+(F_stop-F_start)/8192) )</f>
        <v>42593.750000127999</v>
      </c>
      <c r="H1418" s="120">
        <f ca="1">IF(FilterType="FIR", OFFSET(PRE_CALC!B1366,0,DEC_RATE), C1418)</f>
        <v>3.71971703967E-4</v>
      </c>
    </row>
    <row r="1419" spans="2:8" x14ac:dyDescent="0.2">
      <c r="B1419" s="45">
        <f>IF(FilterType="FIR", IF(Extend_fmod, PRE_CALC!I1367*Fm, PRE_CALC!A1367*Fdata), IF(F_default=1,B1418+(4*Fnotch-0)/8192,B1418+(F_stop-F_start)/8192) )</f>
        <v>42625</v>
      </c>
      <c r="C1419" s="39">
        <f t="shared" si="64"/>
        <v>-0.14630364076041344</v>
      </c>
      <c r="D1419" s="84">
        <f ca="1">IF(FilterType="FIR", IF(Extend_fmod=1,OFFSET(PRE_CALC!J1367,0,DEC_RATE), OFFSET(PRE_CALC!B1367,0,DEC_RATE)), C1419)</f>
        <v>3.5494583511900001E-4</v>
      </c>
      <c r="E1419" s="84">
        <f t="shared" ca="1" si="65"/>
        <v>42625</v>
      </c>
      <c r="F1419" s="84">
        <f t="shared" ca="1" si="63"/>
        <v>3.5494583511900001E-4</v>
      </c>
      <c r="G1419" s="119">
        <f>IF(FilterType="FIR",  PRE_CALC!A1367*Fdata, IF(F_default=1,G1418+(4*Fnotch-0)/8192,G1418+(F_stop-F_start)/8192) )</f>
        <v>42625</v>
      </c>
      <c r="H1419" s="120">
        <f ca="1">IF(FilterType="FIR", OFFSET(PRE_CALC!B1367,0,DEC_RATE), C1419)</f>
        <v>3.5494583511900001E-4</v>
      </c>
    </row>
    <row r="1420" spans="2:8" x14ac:dyDescent="0.2">
      <c r="B1420" s="45">
        <f>IF(FilterType="FIR", IF(Extend_fmod, PRE_CALC!I1368*Fm, PRE_CALC!A1368*Fdata), IF(F_default=1,B1419+(4*Fnotch-0)/8192,B1419+(F_stop-F_start)/8192) )</f>
        <v>42656.249999872001</v>
      </c>
      <c r="C1420" s="39">
        <f t="shared" si="64"/>
        <v>-0.14651836548746544</v>
      </c>
      <c r="D1420" s="84">
        <f ca="1">IF(FilterType="FIR", IF(Extend_fmod=1,OFFSET(PRE_CALC!J1368,0,DEC_RATE), OFFSET(PRE_CALC!B1368,0,DEC_RATE)), C1420)</f>
        <v>3.3725374249800002E-4</v>
      </c>
      <c r="E1420" s="84">
        <f t="shared" ca="1" si="65"/>
        <v>42656.249999872001</v>
      </c>
      <c r="F1420" s="84">
        <f t="shared" ca="1" si="63"/>
        <v>3.3725374249800002E-4</v>
      </c>
      <c r="G1420" s="119">
        <f>IF(FilterType="FIR",  PRE_CALC!A1368*Fdata, IF(F_default=1,G1419+(4*Fnotch-0)/8192,G1419+(F_stop-F_start)/8192) )</f>
        <v>42656.249999872001</v>
      </c>
      <c r="H1420" s="120">
        <f ca="1">IF(FilterType="FIR", OFFSET(PRE_CALC!B1368,0,DEC_RATE), C1420)</f>
        <v>3.3725374249800002E-4</v>
      </c>
    </row>
    <row r="1421" spans="2:8" x14ac:dyDescent="0.2">
      <c r="B1421" s="45">
        <f>IF(FilterType="FIR", IF(Extend_fmod, PRE_CALC!I1369*Fm, PRE_CALC!A1369*Fdata), IF(F_default=1,B1420+(4*Fnotch-0)/8192,B1420+(F_stop-F_start)/8192) )</f>
        <v>42687.5</v>
      </c>
      <c r="C1421" s="39">
        <f t="shared" si="64"/>
        <v>-0.14673324794726195</v>
      </c>
      <c r="D1421" s="84">
        <f ca="1">IF(FilterType="FIR", IF(Extend_fmod=1,OFFSET(PRE_CALC!J1369,0,DEC_RATE), OFFSET(PRE_CALC!B1369,0,DEC_RATE)), C1421)</f>
        <v>3.1890286285700002E-4</v>
      </c>
      <c r="E1421" s="84">
        <f t="shared" ca="1" si="65"/>
        <v>42687.5</v>
      </c>
      <c r="F1421" s="84">
        <f t="shared" ca="1" si="63"/>
        <v>3.1890286285700002E-4</v>
      </c>
      <c r="G1421" s="119">
        <f>IF(FilterType="FIR",  PRE_CALC!A1369*Fdata, IF(F_default=1,G1420+(4*Fnotch-0)/8192,G1420+(F_stop-F_start)/8192) )</f>
        <v>42687.5</v>
      </c>
      <c r="H1421" s="120">
        <f ca="1">IF(FilterType="FIR", OFFSET(PRE_CALC!B1369,0,DEC_RATE), C1421)</f>
        <v>3.1890286285700002E-4</v>
      </c>
    </row>
    <row r="1422" spans="2:8" x14ac:dyDescent="0.2">
      <c r="B1422" s="45">
        <f>IF(FilterType="FIR", IF(Extend_fmod, PRE_CALC!I1370*Fm, PRE_CALC!A1370*Fdata), IF(F_default=1,B1421+(4*Fnotch-0)/8192,B1421+(F_stop-F_start)/8192) )</f>
        <v>42718.750000127999</v>
      </c>
      <c r="C1422" s="39">
        <f t="shared" si="64"/>
        <v>-0.14694828813889318</v>
      </c>
      <c r="D1422" s="84">
        <f ca="1">IF(FilterType="FIR", IF(Extend_fmod=1,OFFSET(PRE_CALC!J1370,0,DEC_RATE), OFFSET(PRE_CALC!B1370,0,DEC_RATE)), C1422)</f>
        <v>2.9990092438799998E-4</v>
      </c>
      <c r="E1422" s="84">
        <f t="shared" ca="1" si="65"/>
        <v>42718.750000127999</v>
      </c>
      <c r="F1422" s="84">
        <f t="shared" ca="1" si="63"/>
        <v>2.9990092438799998E-4</v>
      </c>
      <c r="G1422" s="119">
        <f>IF(FilterType="FIR",  PRE_CALC!A1370*Fdata, IF(F_default=1,G1421+(4*Fnotch-0)/8192,G1421+(F_stop-F_start)/8192) )</f>
        <v>42718.750000127999</v>
      </c>
      <c r="H1422" s="120">
        <f ca="1">IF(FilterType="FIR", OFFSET(PRE_CALC!B1370,0,DEC_RATE), C1422)</f>
        <v>2.9990092438799998E-4</v>
      </c>
    </row>
    <row r="1423" spans="2:8" x14ac:dyDescent="0.2">
      <c r="B1423" s="45">
        <f>IF(FilterType="FIR", IF(Extend_fmod, PRE_CALC!I1371*Fm, PRE_CALC!A1371*Fdata), IF(F_default=1,B1422+(4*Fnotch-0)/8192,B1422+(F_stop-F_start)/8192) )</f>
        <v>42750</v>
      </c>
      <c r="C1423" s="39">
        <f t="shared" si="64"/>
        <v>-0.14716348606135324</v>
      </c>
      <c r="D1423" s="84">
        <f ca="1">IF(FilterType="FIR", IF(Extend_fmod=1,OFFSET(PRE_CALC!J1371,0,DEC_RATE), OFFSET(PRE_CALC!B1371,0,DEC_RATE)), C1423)</f>
        <v>2.8025594334100002E-4</v>
      </c>
      <c r="E1423" s="84">
        <f t="shared" ca="1" si="65"/>
        <v>42750</v>
      </c>
      <c r="F1423" s="84">
        <f t="shared" ca="1" si="63"/>
        <v>2.8025594334100002E-4</v>
      </c>
      <c r="G1423" s="119">
        <f>IF(FilterType="FIR",  PRE_CALC!A1371*Fdata, IF(F_default=1,G1422+(4*Fnotch-0)/8192,G1422+(F_stop-F_start)/8192) )</f>
        <v>42750</v>
      </c>
      <c r="H1423" s="120">
        <f ca="1">IF(FilterType="FIR", OFFSET(PRE_CALC!B1371,0,DEC_RATE), C1423)</f>
        <v>2.8025594334100002E-4</v>
      </c>
    </row>
    <row r="1424" spans="2:8" x14ac:dyDescent="0.2">
      <c r="B1424" s="45">
        <f>IF(FilterType="FIR", IF(Extend_fmod, PRE_CALC!I1372*Fm, PRE_CALC!A1372*Fdata), IF(F_default=1,B1423+(4*Fnotch-0)/8192,B1423+(F_stop-F_start)/8192) )</f>
        <v>42781.249999872001</v>
      </c>
      <c r="C1424" s="39">
        <f t="shared" si="64"/>
        <v>-0.14737884171723398</v>
      </c>
      <c r="D1424" s="84">
        <f ca="1">IF(FilterType="FIR", IF(Extend_fmod=1,OFFSET(PRE_CALC!J1372,0,DEC_RATE), OFFSET(PRE_CALC!B1372,0,DEC_RATE)), C1424)</f>
        <v>2.5997622048000001E-4</v>
      </c>
      <c r="E1424" s="84">
        <f t="shared" ca="1" si="65"/>
        <v>42781.249999872001</v>
      </c>
      <c r="F1424" s="84">
        <f t="shared" ca="1" si="63"/>
        <v>2.5997622048000001E-4</v>
      </c>
      <c r="G1424" s="119">
        <f>IF(FilterType="FIR",  PRE_CALC!A1372*Fdata, IF(F_default=1,G1423+(4*Fnotch-0)/8192,G1423+(F_stop-F_start)/8192) )</f>
        <v>42781.249999872001</v>
      </c>
      <c r="H1424" s="120">
        <f ca="1">IF(FilterType="FIR", OFFSET(PRE_CALC!B1372,0,DEC_RATE), C1424)</f>
        <v>2.5997622048000001E-4</v>
      </c>
    </row>
    <row r="1425" spans="2:8" x14ac:dyDescent="0.2">
      <c r="B1425" s="45">
        <f>IF(FilterType="FIR", IF(Extend_fmod, PRE_CALC!I1373*Fm, PRE_CALC!A1373*Fdata), IF(F_default=1,B1424+(4*Fnotch-0)/8192,B1424+(F_stop-F_start)/8192) )</f>
        <v>42812.5</v>
      </c>
      <c r="C1425" s="39">
        <f t="shared" si="64"/>
        <v>-0.14759435510910415</v>
      </c>
      <c r="D1425" s="84">
        <f ca="1">IF(FilterType="FIR", IF(Extend_fmod=1,OFFSET(PRE_CALC!J1373,0,DEC_RATE), OFFSET(PRE_CALC!B1373,0,DEC_RATE)), C1425)</f>
        <v>2.39070337449E-4</v>
      </c>
      <c r="E1425" s="84">
        <f t="shared" ca="1" si="65"/>
        <v>42812.5</v>
      </c>
      <c r="F1425" s="84">
        <f t="shared" ca="1" si="63"/>
        <v>2.39070337449E-4</v>
      </c>
      <c r="G1425" s="119">
        <f>IF(FilterType="FIR",  PRE_CALC!A1373*Fdata, IF(F_default=1,G1424+(4*Fnotch-0)/8192,G1424+(F_stop-F_start)/8192) )</f>
        <v>42812.5</v>
      </c>
      <c r="H1425" s="120">
        <f ca="1">IF(FilterType="FIR", OFFSET(PRE_CALC!B1373,0,DEC_RATE), C1425)</f>
        <v>2.39070337449E-4</v>
      </c>
    </row>
    <row r="1426" spans="2:8" x14ac:dyDescent="0.2">
      <c r="B1426" s="45">
        <f>IF(FilterType="FIR", IF(Extend_fmod, PRE_CALC!I1374*Fm, PRE_CALC!A1374*Fdata), IF(F_default=1,B1425+(4*Fnotch-0)/8192,B1425+(F_stop-F_start)/8192) )</f>
        <v>42843.750000127999</v>
      </c>
      <c r="C1426" s="39">
        <f t="shared" si="64"/>
        <v>-0.14781002623602235</v>
      </c>
      <c r="D1426" s="84">
        <f ca="1">IF(FilterType="FIR", IF(Extend_fmod=1,OFFSET(PRE_CALC!J1374,0,DEC_RATE), OFFSET(PRE_CALC!B1374,0,DEC_RATE)), C1426)</f>
        <v>2.1754715300300001E-4</v>
      </c>
      <c r="E1426" s="84">
        <f t="shared" ca="1" si="65"/>
        <v>42843.750000127999</v>
      </c>
      <c r="F1426" s="84">
        <f t="shared" ca="1" si="63"/>
        <v>2.1754715300300001E-4</v>
      </c>
      <c r="G1426" s="119">
        <f>IF(FilterType="FIR",  PRE_CALC!A1374*Fdata, IF(F_default=1,G1425+(4*Fnotch-0)/8192,G1425+(F_stop-F_start)/8192) )</f>
        <v>42843.750000127999</v>
      </c>
      <c r="H1426" s="120">
        <f ca="1">IF(FilterType="FIR", OFFSET(PRE_CALC!B1374,0,DEC_RATE), C1426)</f>
        <v>2.1754715300300001E-4</v>
      </c>
    </row>
    <row r="1427" spans="2:8" x14ac:dyDescent="0.2">
      <c r="B1427" s="45">
        <f>IF(FilterType="FIR", IF(Extend_fmod, PRE_CALC!I1375*Fm, PRE_CALC!A1375*Fdata), IF(F_default=1,B1426+(4*Fnotch-0)/8192,B1426+(F_stop-F_start)/8192) )</f>
        <v>42875</v>
      </c>
      <c r="C1427" s="39">
        <f t="shared" si="64"/>
        <v>-0.14802585509701294</v>
      </c>
      <c r="D1427" s="84">
        <f ca="1">IF(FilterType="FIR", IF(Extend_fmod=1,OFFSET(PRE_CALC!J1375,0,DEC_RATE), OFFSET(PRE_CALC!B1375,0,DEC_RATE)), C1427)</f>
        <v>1.95415799105E-4</v>
      </c>
      <c r="E1427" s="84">
        <f t="shared" ca="1" si="65"/>
        <v>42875</v>
      </c>
      <c r="F1427" s="84">
        <f t="shared" ca="1" si="63"/>
        <v>1.95415799105E-4</v>
      </c>
      <c r="G1427" s="119">
        <f>IF(FilterType="FIR",  PRE_CALC!A1375*Fdata, IF(F_default=1,G1426+(4*Fnotch-0)/8192,G1426+(F_stop-F_start)/8192) )</f>
        <v>42875</v>
      </c>
      <c r="H1427" s="120">
        <f ca="1">IF(FilterType="FIR", OFFSET(PRE_CALC!B1375,0,DEC_RATE), C1427)</f>
        <v>1.95415799105E-4</v>
      </c>
    </row>
    <row r="1428" spans="2:8" x14ac:dyDescent="0.2">
      <c r="B1428" s="45">
        <f>IF(FilterType="FIR", IF(Extend_fmod, PRE_CALC!I1376*Fm, PRE_CALC!A1376*Fdata), IF(F_default=1,B1427+(4*Fnotch-0)/8192,B1427+(F_stop-F_start)/8192) )</f>
        <v>42906.249999872001</v>
      </c>
      <c r="C1428" s="39">
        <f t="shared" si="64"/>
        <v>-0.14824184169464347</v>
      </c>
      <c r="D1428" s="84">
        <f ca="1">IF(FilterType="FIR", IF(Extend_fmod=1,OFFSET(PRE_CALC!J1376,0,DEC_RATE), OFFSET(PRE_CALC!B1376,0,DEC_RATE)), C1428)</f>
        <v>1.7268567691099999E-4</v>
      </c>
      <c r="E1428" s="84">
        <f t="shared" ca="1" si="65"/>
        <v>42906.249999872001</v>
      </c>
      <c r="F1428" s="84">
        <f t="shared" ca="1" si="63"/>
        <v>1.7268567691099999E-4</v>
      </c>
      <c r="G1428" s="119">
        <f>IF(FilterType="FIR",  PRE_CALC!A1376*Fdata, IF(F_default=1,G1427+(4*Fnotch-0)/8192,G1427+(F_stop-F_start)/8192) )</f>
        <v>42906.249999872001</v>
      </c>
      <c r="H1428" s="120">
        <f ca="1">IF(FilterType="FIR", OFFSET(PRE_CALC!B1376,0,DEC_RATE), C1428)</f>
        <v>1.7268567691099999E-4</v>
      </c>
    </row>
    <row r="1429" spans="2:8" x14ac:dyDescent="0.2">
      <c r="B1429" s="45">
        <f>IF(FilterType="FIR", IF(Extend_fmod, PRE_CALC!I1377*Fm, PRE_CALC!A1377*Fdata), IF(F_default=1,B1428+(4*Fnotch-0)/8192,B1428+(F_stop-F_start)/8192) )</f>
        <v>42937.5</v>
      </c>
      <c r="C1429" s="39">
        <f t="shared" si="64"/>
        <v>-0.14845798603152105</v>
      </c>
      <c r="D1429" s="84">
        <f ca="1">IF(FilterType="FIR", IF(Extend_fmod=1,OFFSET(PRE_CALC!J1377,0,DEC_RATE), OFFSET(PRE_CALC!B1377,0,DEC_RATE)), C1429)</f>
        <v>1.4936645264400001E-4</v>
      </c>
      <c r="E1429" s="84">
        <f t="shared" ca="1" si="65"/>
        <v>42937.5</v>
      </c>
      <c r="F1429" s="84">
        <f t="shared" ca="1" si="63"/>
        <v>1.4936645264400001E-4</v>
      </c>
      <c r="G1429" s="119">
        <f>IF(FilterType="FIR",  PRE_CALC!A1377*Fdata, IF(F_default=1,G1428+(4*Fnotch-0)/8192,G1428+(F_stop-F_start)/8192) )</f>
        <v>42937.5</v>
      </c>
      <c r="H1429" s="120">
        <f ca="1">IF(FilterType="FIR", OFFSET(PRE_CALC!B1377,0,DEC_RATE), C1429)</f>
        <v>1.4936645264400001E-4</v>
      </c>
    </row>
    <row r="1430" spans="2:8" x14ac:dyDescent="0.2">
      <c r="B1430" s="45">
        <f>IF(FilterType="FIR", IF(Extend_fmod, PRE_CALC!I1378*Fm, PRE_CALC!A1378*Fdata), IF(F_default=1,B1429+(4*Fnotch-0)/8192,B1429+(F_stop-F_start)/8192) )</f>
        <v>42968.750000127999</v>
      </c>
      <c r="C1430" s="39">
        <f t="shared" si="64"/>
        <v>-0.14867428810667083</v>
      </c>
      <c r="D1430" s="84">
        <f ca="1">IF(FilterType="FIR", IF(Extend_fmod=1,OFFSET(PRE_CALC!J1378,0,DEC_RATE), OFFSET(PRE_CALC!B1378,0,DEC_RATE)), C1430)</f>
        <v>1.2546805332699999E-4</v>
      </c>
      <c r="E1430" s="84">
        <f t="shared" ca="1" si="65"/>
        <v>42968.750000127999</v>
      </c>
      <c r="F1430" s="84">
        <f t="shared" ca="1" si="63"/>
        <v>1.2546805332699999E-4</v>
      </c>
      <c r="G1430" s="119">
        <f>IF(FilterType="FIR",  PRE_CALC!A1378*Fdata, IF(F_default=1,G1429+(4*Fnotch-0)/8192,G1429+(F_stop-F_start)/8192) )</f>
        <v>42968.750000127999</v>
      </c>
      <c r="H1430" s="120">
        <f ca="1">IF(FilterType="FIR", OFFSET(PRE_CALC!B1378,0,DEC_RATE), C1430)</f>
        <v>1.2546805332699999E-4</v>
      </c>
    </row>
    <row r="1431" spans="2:8" x14ac:dyDescent="0.2">
      <c r="B1431" s="45">
        <f>IF(FilterType="FIR", IF(Extend_fmod, PRE_CALC!I1379*Fm, PRE_CALC!A1379*Fdata), IF(F_default=1,B1430+(4*Fnotch-0)/8192,B1430+(F_stop-F_start)/8192) )</f>
        <v>43000</v>
      </c>
      <c r="C1431" s="39">
        <f t="shared" si="64"/>
        <v>-0.14889074791912874</v>
      </c>
      <c r="D1431" s="84">
        <f ca="1">IF(FilterType="FIR", IF(Extend_fmod=1,OFFSET(PRE_CALC!J1379,0,DEC_RATE), OFFSET(PRE_CALC!B1379,0,DEC_RATE)), C1431)</f>
        <v>1.01000662429E-4</v>
      </c>
      <c r="E1431" s="84">
        <f t="shared" ca="1" si="65"/>
        <v>43000</v>
      </c>
      <c r="F1431" s="84">
        <f t="shared" ca="1" si="63"/>
        <v>1.01000662429E-4</v>
      </c>
      <c r="G1431" s="119">
        <f>IF(FilterType="FIR",  PRE_CALC!A1379*Fdata, IF(F_default=1,G1430+(4*Fnotch-0)/8192,G1430+(F_stop-F_start)/8192) )</f>
        <v>43000</v>
      </c>
      <c r="H1431" s="120">
        <f ca="1">IF(FilterType="FIR", OFFSET(PRE_CALC!B1379,0,DEC_RATE), C1431)</f>
        <v>1.01000662429E-4</v>
      </c>
    </row>
    <row r="1432" spans="2:8" x14ac:dyDescent="0.2">
      <c r="B1432" s="45">
        <f>IF(FilterType="FIR", IF(Extend_fmod, PRE_CALC!I1380*Fm, PRE_CALC!A1380*Fdata), IF(F_default=1,B1431+(4*Fnotch-0)/8192,B1431+(F_stop-F_start)/8192) )</f>
        <v>43031.249999872001</v>
      </c>
      <c r="C1432" s="39">
        <f t="shared" si="64"/>
        <v>-0.14910736547148304</v>
      </c>
      <c r="D1432" s="84">
        <f ca="1">IF(FilterType="FIR", IF(Extend_fmod=1,OFFSET(PRE_CALC!J1380,0,DEC_RATE), OFFSET(PRE_CALC!B1380,0,DEC_RATE)), C1432)</f>
        <v>7.5974715371799993E-5</v>
      </c>
      <c r="E1432" s="84">
        <f t="shared" ca="1" si="65"/>
        <v>43031.249999872001</v>
      </c>
      <c r="F1432" s="84">
        <f t="shared" ca="1" si="63"/>
        <v>7.5974715371799993E-5</v>
      </c>
      <c r="G1432" s="119">
        <f>IF(FilterType="FIR",  PRE_CALC!A1380*Fdata, IF(F_default=1,G1431+(4*Fnotch-0)/8192,G1431+(F_stop-F_start)/8192) )</f>
        <v>43031.249999872001</v>
      </c>
      <c r="H1432" s="120">
        <f ca="1">IF(FilterType="FIR", OFFSET(PRE_CALC!B1380,0,DEC_RATE), C1432)</f>
        <v>7.5974715371799993E-5</v>
      </c>
    </row>
    <row r="1433" spans="2:8" x14ac:dyDescent="0.2">
      <c r="B1433" s="45">
        <f>IF(FilterType="FIR", IF(Extend_fmod, PRE_CALC!I1381*Fm, PRE_CALC!A1381*Fdata), IF(F_default=1,B1432+(4*Fnotch-0)/8192,B1432+(F_stop-F_start)/8192) )</f>
        <v>43062.5</v>
      </c>
      <c r="C1433" s="39">
        <f t="shared" si="64"/>
        <v>-0.14932414076633133</v>
      </c>
      <c r="D1433" s="84">
        <f ca="1">IF(FilterType="FIR", IF(Extend_fmod=1,OFFSET(PRE_CALC!J1381,0,DEC_RATE), OFFSET(PRE_CALC!B1381,0,DEC_RATE)), C1433)</f>
        <v>5.0400894950900001E-5</v>
      </c>
      <c r="E1433" s="84">
        <f t="shared" ca="1" si="65"/>
        <v>43062.5</v>
      </c>
      <c r="F1433" s="84">
        <f t="shared" ca="1" si="63"/>
        <v>5.0400894950900001E-5</v>
      </c>
      <c r="G1433" s="119">
        <f>IF(FilterType="FIR",  PRE_CALC!A1381*Fdata, IF(F_default=1,G1432+(4*Fnotch-0)/8192,G1432+(F_stop-F_start)/8192) )</f>
        <v>43062.5</v>
      </c>
      <c r="H1433" s="120">
        <f ca="1">IF(FilterType="FIR", OFFSET(PRE_CALC!B1381,0,DEC_RATE), C1433)</f>
        <v>5.0400894950900001E-5</v>
      </c>
    </row>
    <row r="1434" spans="2:8" x14ac:dyDescent="0.2">
      <c r="B1434" s="45">
        <f>IF(FilterType="FIR", IF(Extend_fmod, PRE_CALC!I1382*Fm, PRE_CALC!A1382*Fdata), IF(F_default=1,B1433+(4*Fnotch-0)/8192,B1433+(F_stop-F_start)/8192) )</f>
        <v>43093.750000127999</v>
      </c>
      <c r="C1434" s="39">
        <f t="shared" si="64"/>
        <v>-0.14954107380268863</v>
      </c>
      <c r="D1434" s="84">
        <f ca="1">IF(FilterType="FIR", IF(Extend_fmod=1,OFFSET(PRE_CALC!J1382,0,DEC_RATE), OFFSET(PRE_CALC!B1382,0,DEC_RATE)), C1434)</f>
        <v>2.4290126615999999E-5</v>
      </c>
      <c r="E1434" s="84">
        <f t="shared" ca="1" si="65"/>
        <v>43093.750000127999</v>
      </c>
      <c r="F1434" s="84">
        <f t="shared" ca="1" si="63"/>
        <v>2.4290126615999999E-5</v>
      </c>
      <c r="G1434" s="119">
        <f>IF(FilterType="FIR",  PRE_CALC!A1382*Fdata, IF(F_default=1,G1433+(4*Fnotch-0)/8192,G1433+(F_stop-F_start)/8192) )</f>
        <v>43093.750000127999</v>
      </c>
      <c r="H1434" s="120">
        <f ca="1">IF(FilterType="FIR", OFFSET(PRE_CALC!B1382,0,DEC_RATE), C1434)</f>
        <v>2.4290126615999999E-5</v>
      </c>
    </row>
    <row r="1435" spans="2:8" x14ac:dyDescent="0.2">
      <c r="B1435" s="45">
        <f>IF(FilterType="FIR", IF(Extend_fmod, PRE_CALC!I1383*Fm, PRE_CALC!A1383*Fdata), IF(F_default=1,B1434+(4*Fnotch-0)/8192,B1434+(F_stop-F_start)/8192) )</f>
        <v>43125</v>
      </c>
      <c r="C1435" s="39">
        <f t="shared" si="64"/>
        <v>-0.1497581645796045</v>
      </c>
      <c r="D1435" s="84">
        <f ca="1">IF(FilterType="FIR", IF(Extend_fmod=1,OFFSET(PRE_CALC!J1383,0,DEC_RATE), OFFSET(PRE_CALC!B1383,0,DEC_RATE)), C1435)</f>
        <v>-2.3464263291799998E-6</v>
      </c>
      <c r="E1435" s="84">
        <f t="shared" ca="1" si="65"/>
        <v>43125</v>
      </c>
      <c r="F1435" s="84">
        <f t="shared" ca="1" si="63"/>
        <v>-2.3464263291799998E-6</v>
      </c>
      <c r="G1435" s="119">
        <f>IF(FilterType="FIR",  PRE_CALC!A1383*Fdata, IF(F_default=1,G1434+(4*Fnotch-0)/8192,G1434+(F_stop-F_start)/8192) )</f>
        <v>43125</v>
      </c>
      <c r="H1435" s="120">
        <f ca="1">IF(FilterType="FIR", OFFSET(PRE_CALC!B1383,0,DEC_RATE), C1435)</f>
        <v>-2.3464263291799998E-6</v>
      </c>
    </row>
    <row r="1436" spans="2:8" x14ac:dyDescent="0.2">
      <c r="B1436" s="45">
        <f>IF(FilterType="FIR", IF(Extend_fmod, PRE_CALC!I1384*Fm, PRE_CALC!A1384*Fdata), IF(F_default=1,B1435+(4*Fnotch-0)/8192,B1435+(F_stop-F_start)/8192) )</f>
        <v>43156.249999872001</v>
      </c>
      <c r="C1436" s="39">
        <f t="shared" si="64"/>
        <v>-0.14997541309968204</v>
      </c>
      <c r="D1436" s="84">
        <f ca="1">IF(FilterType="FIR", IF(Extend_fmod=1,OFFSET(PRE_CALC!J1384,0,DEC_RATE), OFFSET(PRE_CALC!B1384,0,DEC_RATE)), C1436)</f>
        <v>-2.9497367647699999E-5</v>
      </c>
      <c r="E1436" s="84">
        <f t="shared" ca="1" si="65"/>
        <v>43156.249999872001</v>
      </c>
      <c r="F1436" s="84">
        <f t="shared" ca="1" si="63"/>
        <v>-2.9497367647699999E-5</v>
      </c>
      <c r="G1436" s="119">
        <f>IF(FilterType="FIR",  PRE_CALC!A1384*Fdata, IF(F_default=1,G1435+(4*Fnotch-0)/8192,G1435+(F_stop-F_start)/8192) )</f>
        <v>43156.249999872001</v>
      </c>
      <c r="H1436" s="120">
        <f ca="1">IF(FilterType="FIR", OFFSET(PRE_CALC!B1384,0,DEC_RATE), C1436)</f>
        <v>-2.9497367647699999E-5</v>
      </c>
    </row>
    <row r="1437" spans="2:8" x14ac:dyDescent="0.2">
      <c r="B1437" s="45">
        <f>IF(FilterType="FIR", IF(Extend_fmod, PRE_CALC!I1385*Fm, PRE_CALC!A1385*Fdata), IF(F_default=1,B1436+(4*Fnotch-0)/8192,B1436+(F_stop-F_start)/8192) )</f>
        <v>43187.5</v>
      </c>
      <c r="C1437" s="39">
        <f t="shared" si="64"/>
        <v>-0.15019281936550233</v>
      </c>
      <c r="D1437" s="84">
        <f ca="1">IF(FilterType="FIR", IF(Extend_fmod=1,OFFSET(PRE_CALC!J1385,0,DEC_RATE), OFFSET(PRE_CALC!B1385,0,DEC_RATE)), C1437)</f>
        <v>-5.7151073183400003E-5</v>
      </c>
      <c r="E1437" s="84">
        <f t="shared" ca="1" si="65"/>
        <v>43187.5</v>
      </c>
      <c r="F1437" s="84">
        <f t="shared" ca="1" si="63"/>
        <v>-5.7151073183400003E-5</v>
      </c>
      <c r="G1437" s="119">
        <f>IF(FilterType="FIR",  PRE_CALC!A1385*Fdata, IF(F_default=1,G1436+(4*Fnotch-0)/8192,G1436+(F_stop-F_start)/8192) )</f>
        <v>43187.5</v>
      </c>
      <c r="H1437" s="120">
        <f ca="1">IF(FilterType="FIR", OFFSET(PRE_CALC!B1385,0,DEC_RATE), C1437)</f>
        <v>-5.7151073183400003E-5</v>
      </c>
    </row>
    <row r="1438" spans="2:8" x14ac:dyDescent="0.2">
      <c r="B1438" s="45">
        <f>IF(FilterType="FIR", IF(Extend_fmod, PRE_CALC!I1386*Fm, PRE_CALC!A1386*Fdata), IF(F_default=1,B1437+(4*Fnotch-0)/8192,B1437+(F_stop-F_start)/8192) )</f>
        <v>43218.750000127999</v>
      </c>
      <c r="C1438" s="39">
        <f t="shared" si="64"/>
        <v>-0.1504103833761018</v>
      </c>
      <c r="D1438" s="84">
        <f ca="1">IF(FilterType="FIR", IF(Extend_fmod=1,OFFSET(PRE_CALC!J1386,0,DEC_RATE), OFFSET(PRE_CALC!B1386,0,DEC_RATE)), C1438)</f>
        <v>-8.5295695988900006E-5</v>
      </c>
      <c r="E1438" s="84">
        <f t="shared" ca="1" si="65"/>
        <v>43218.750000127999</v>
      </c>
      <c r="F1438" s="84">
        <f t="shared" ca="1" si="63"/>
        <v>-8.5295695988900006E-5</v>
      </c>
      <c r="G1438" s="119">
        <f>IF(FilterType="FIR",  PRE_CALC!A1386*Fdata, IF(F_default=1,G1437+(4*Fnotch-0)/8192,G1437+(F_stop-F_start)/8192) )</f>
        <v>43218.750000127999</v>
      </c>
      <c r="H1438" s="120">
        <f ca="1">IF(FilterType="FIR", OFFSET(PRE_CALC!B1386,0,DEC_RATE), C1438)</f>
        <v>-8.5295695988900006E-5</v>
      </c>
    </row>
    <row r="1439" spans="2:8" x14ac:dyDescent="0.2">
      <c r="B1439" s="45">
        <f>IF(FilterType="FIR", IF(Extend_fmod, PRE_CALC!I1387*Fm, PRE_CALC!A1387*Fdata), IF(F_default=1,B1438+(4*Fnotch-0)/8192,B1438+(F_stop-F_start)/8192) )</f>
        <v>43250</v>
      </c>
      <c r="C1439" s="39">
        <f t="shared" si="64"/>
        <v>-0.15062810513051406</v>
      </c>
      <c r="D1439" s="84">
        <f ca="1">IF(FilterType="FIR", IF(Extend_fmod=1,OFFSET(PRE_CALC!J1387,0,DEC_RATE), OFFSET(PRE_CALC!B1387,0,DEC_RATE)), C1439)</f>
        <v>-1.13919171541E-4</v>
      </c>
      <c r="E1439" s="84">
        <f t="shared" ca="1" si="65"/>
        <v>43250</v>
      </c>
      <c r="F1439" s="84">
        <f t="shared" ca="1" si="63"/>
        <v>-1.13919171541E-4</v>
      </c>
      <c r="G1439" s="119">
        <f>IF(FilterType="FIR",  PRE_CALC!A1387*Fdata, IF(F_default=1,G1438+(4*Fnotch-0)/8192,G1438+(F_stop-F_start)/8192) )</f>
        <v>43250</v>
      </c>
      <c r="H1439" s="120">
        <f ca="1">IF(FilterType="FIR", OFFSET(PRE_CALC!B1387,0,DEC_RATE), C1439)</f>
        <v>-1.13919171541E-4</v>
      </c>
    </row>
    <row r="1440" spans="2:8" x14ac:dyDescent="0.2">
      <c r="B1440" s="45">
        <f>IF(FilterType="FIR", IF(Extend_fmod, PRE_CALC!I1388*Fm, PRE_CALC!A1388*Fdata), IF(F_default=1,B1439+(4*Fnotch-0)/8192,B1439+(F_stop-F_start)/8192) )</f>
        <v>43281.249999872001</v>
      </c>
      <c r="C1440" s="39">
        <f t="shared" si="64"/>
        <v>-0.1508459846313355</v>
      </c>
      <c r="D1440" s="84">
        <f ca="1">IF(FilterType="FIR", IF(Extend_fmod=1,OFFSET(PRE_CALC!J1388,0,DEC_RATE), OFFSET(PRE_CALC!B1388,0,DEC_RATE)), C1440)</f>
        <v>-1.4300922305800001E-4</v>
      </c>
      <c r="E1440" s="84">
        <f t="shared" ca="1" si="65"/>
        <v>43281.249999872001</v>
      </c>
      <c r="F1440" s="84">
        <f t="shared" ca="1" si="63"/>
        <v>-1.4300922305800001E-4</v>
      </c>
      <c r="G1440" s="119">
        <f>IF(FilterType="FIR",  PRE_CALC!A1388*Fdata, IF(F_default=1,G1439+(4*Fnotch-0)/8192,G1439+(F_stop-F_start)/8192) )</f>
        <v>43281.249999872001</v>
      </c>
      <c r="H1440" s="120">
        <f ca="1">IF(FilterType="FIR", OFFSET(PRE_CALC!B1388,0,DEC_RATE), C1440)</f>
        <v>-1.4300922305800001E-4</v>
      </c>
    </row>
    <row r="1441" spans="2:8" x14ac:dyDescent="0.2">
      <c r="B1441" s="45">
        <f>IF(FilterType="FIR", IF(Extend_fmod, PRE_CALC!I1389*Fm, PRE_CALC!A1389*Fdata), IF(F_default=1,B1440+(4*Fnotch-0)/8192,B1440+(F_stop-F_start)/8192) )</f>
        <v>43312.5</v>
      </c>
      <c r="C1441" s="39">
        <f t="shared" si="64"/>
        <v>-0.15106402188116991</v>
      </c>
      <c r="D1441" s="84">
        <f ca="1">IF(FilterType="FIR", IF(Extend_fmod=1,OFFSET(PRE_CALC!J1389,0,DEC_RATE), OFFSET(PRE_CALC!B1389,0,DEC_RATE)), C1441)</f>
        <v>-1.7255336691400001E-4</v>
      </c>
      <c r="E1441" s="84">
        <f t="shared" ca="1" si="65"/>
        <v>43312.5</v>
      </c>
      <c r="F1441" s="84">
        <f t="shared" ca="1" si="63"/>
        <v>-1.7255336691400001E-4</v>
      </c>
      <c r="G1441" s="119">
        <f>IF(FilterType="FIR",  PRE_CALC!A1389*Fdata, IF(F_default=1,G1440+(4*Fnotch-0)/8192,G1440+(F_stop-F_start)/8192) )</f>
        <v>43312.5</v>
      </c>
      <c r="H1441" s="120">
        <f ca="1">IF(FilterType="FIR", OFFSET(PRE_CALC!B1389,0,DEC_RATE), C1441)</f>
        <v>-1.7255336691400001E-4</v>
      </c>
    </row>
    <row r="1442" spans="2:8" x14ac:dyDescent="0.2">
      <c r="B1442" s="45">
        <f>IF(FilterType="FIR", IF(Extend_fmod, PRE_CALC!I1390*Fm, PRE_CALC!A1390*Fdata), IF(F_default=1,B1441+(4*Fnotch-0)/8192,B1441+(F_stop-F_start)/8192) )</f>
        <v>43343.750000127999</v>
      </c>
      <c r="C1442" s="39">
        <f t="shared" si="64"/>
        <v>-0.15128221687906335</v>
      </c>
      <c r="D1442" s="84">
        <f ca="1">IF(FilterType="FIR", IF(Extend_fmod=1,OFFSET(PRE_CALC!J1390,0,DEC_RATE), OFFSET(PRE_CALC!B1390,0,DEC_RATE)), C1442)</f>
        <v>-2.0253891813300001E-4</v>
      </c>
      <c r="E1442" s="84">
        <f t="shared" ca="1" si="65"/>
        <v>43343.750000127999</v>
      </c>
      <c r="F1442" s="84">
        <f t="shared" ca="1" si="63"/>
        <v>-2.0253891813300001E-4</v>
      </c>
      <c r="G1442" s="119">
        <f>IF(FilterType="FIR",  PRE_CALC!A1390*Fdata, IF(F_default=1,G1441+(4*Fnotch-0)/8192,G1441+(F_stop-F_start)/8192) )</f>
        <v>43343.750000127999</v>
      </c>
      <c r="H1442" s="120">
        <f ca="1">IF(FilterType="FIR", OFFSET(PRE_CALC!B1390,0,DEC_RATE), C1442)</f>
        <v>-2.0253891813300001E-4</v>
      </c>
    </row>
    <row r="1443" spans="2:8" x14ac:dyDescent="0.2">
      <c r="B1443" s="45">
        <f>IF(FilterType="FIR", IF(Extend_fmod, PRE_CALC!I1391*Fm, PRE_CALC!A1391*Fdata), IF(F_default=1,B1442+(4*Fnotch-0)/8192,B1442+(F_stop-F_start)/8192) )</f>
        <v>43375</v>
      </c>
      <c r="C1443" s="39">
        <f t="shared" si="64"/>
        <v>-0.1515005696240217</v>
      </c>
      <c r="D1443" s="84">
        <f ca="1">IF(FilterType="FIR", IF(Extend_fmod=1,OFFSET(PRE_CALC!J1391,0,DEC_RATE), OFFSET(PRE_CALC!B1391,0,DEC_RATE)), C1443)</f>
        <v>-2.32952995992E-4</v>
      </c>
      <c r="E1443" s="84">
        <f t="shared" ca="1" si="65"/>
        <v>43375</v>
      </c>
      <c r="F1443" s="84">
        <f t="shared" ca="1" si="63"/>
        <v>-2.32952995992E-4</v>
      </c>
      <c r="G1443" s="119">
        <f>IF(FilterType="FIR",  PRE_CALC!A1391*Fdata, IF(F_default=1,G1442+(4*Fnotch-0)/8192,G1442+(F_stop-F_start)/8192) )</f>
        <v>43375</v>
      </c>
      <c r="H1443" s="120">
        <f ca="1">IF(FilterType="FIR", OFFSET(PRE_CALC!B1391,0,DEC_RATE), C1443)</f>
        <v>-2.32952995992E-4</v>
      </c>
    </row>
    <row r="1444" spans="2:8" x14ac:dyDescent="0.2">
      <c r="B1444" s="45">
        <f>IF(FilterType="FIR", IF(Extend_fmod, PRE_CALC!I1392*Fm, PRE_CALC!A1392*Fdata), IF(F_default=1,B1443+(4*Fnotch-0)/8192,B1443+(F_stop-F_start)/8192) )</f>
        <v>43406.249999872001</v>
      </c>
      <c r="C1444" s="39">
        <f t="shared" si="64"/>
        <v>-0.15171908011867877</v>
      </c>
      <c r="D1444" s="84">
        <f ca="1">IF(FilterType="FIR", IF(Extend_fmod=1,OFFSET(PRE_CALC!J1392,0,DEC_RATE), OFFSET(PRE_CALC!B1392,0,DEC_RATE)), C1444)</f>
        <v>-2.6378252969799998E-4</v>
      </c>
      <c r="E1444" s="84">
        <f t="shared" ca="1" si="65"/>
        <v>43406.249999872001</v>
      </c>
      <c r="F1444" s="84">
        <f t="shared" ca="1" si="63"/>
        <v>-2.6378252969799998E-4</v>
      </c>
      <c r="G1444" s="119">
        <f>IF(FilterType="FIR",  PRE_CALC!A1392*Fdata, IF(F_default=1,G1443+(4*Fnotch-0)/8192,G1443+(F_stop-F_start)/8192) )</f>
        <v>43406.249999872001</v>
      </c>
      <c r="H1444" s="120">
        <f ca="1">IF(FilterType="FIR", OFFSET(PRE_CALC!B1392,0,DEC_RATE), C1444)</f>
        <v>-2.6378252969799998E-4</v>
      </c>
    </row>
    <row r="1445" spans="2:8" x14ac:dyDescent="0.2">
      <c r="B1445" s="45">
        <f>IF(FilterType="FIR", IF(Extend_fmod, PRE_CALC!I1393*Fm, PRE_CALC!A1393*Fdata), IF(F_default=1,B1444+(4*Fnotch-0)/8192,B1444+(F_stop-F_start)/8192) )</f>
        <v>43437.5</v>
      </c>
      <c r="C1445" s="39">
        <f t="shared" si="64"/>
        <v>-0.15193774836561891</v>
      </c>
      <c r="D1445" s="84">
        <f ca="1">IF(FilterType="FIR", IF(Extend_fmod=1,OFFSET(PRE_CALC!J1393,0,DEC_RATE), OFFSET(PRE_CALC!B1393,0,DEC_RATE)), C1445)</f>
        <v>-2.9501426413999998E-4</v>
      </c>
      <c r="E1445" s="84">
        <f t="shared" ca="1" si="65"/>
        <v>43437.5</v>
      </c>
      <c r="F1445" s="84">
        <f t="shared" ca="1" si="63"/>
        <v>-2.9501426413999998E-4</v>
      </c>
      <c r="G1445" s="119">
        <f>IF(FilterType="FIR",  PRE_CALC!A1393*Fdata, IF(F_default=1,G1444+(4*Fnotch-0)/8192,G1444+(F_stop-F_start)/8192) )</f>
        <v>43437.5</v>
      </c>
      <c r="H1445" s="120">
        <f ca="1">IF(FilterType="FIR", OFFSET(PRE_CALC!B1393,0,DEC_RATE), C1445)</f>
        <v>-2.9501426413999998E-4</v>
      </c>
    </row>
    <row r="1446" spans="2:8" x14ac:dyDescent="0.2">
      <c r="B1446" s="45">
        <f>IF(FilterType="FIR", IF(Extend_fmod, PRE_CALC!I1394*Fm, PRE_CALC!A1394*Fdata), IF(F_default=1,B1445+(4*Fnotch-0)/8192,B1445+(F_stop-F_start)/8192) )</f>
        <v>43468.750000127999</v>
      </c>
      <c r="C1446" s="39">
        <f t="shared" si="64"/>
        <v>-0.15215657436390551</v>
      </c>
      <c r="D1446" s="84">
        <f ca="1">IF(FilterType="FIR", IF(Extend_fmod=1,OFFSET(PRE_CALC!J1394,0,DEC_RATE), OFFSET(PRE_CALC!B1394,0,DEC_RATE)), C1446)</f>
        <v>-3.2663476575699998E-4</v>
      </c>
      <c r="E1446" s="84">
        <f t="shared" ca="1" si="65"/>
        <v>43468.750000127999</v>
      </c>
      <c r="F1446" s="84">
        <f t="shared" ca="1" si="63"/>
        <v>-3.2663476575699998E-4</v>
      </c>
      <c r="G1446" s="119">
        <f>IF(FilterType="FIR",  PRE_CALC!A1394*Fdata, IF(F_default=1,G1445+(4*Fnotch-0)/8192,G1445+(F_stop-F_start)/8192) )</f>
        <v>43468.750000127999</v>
      </c>
      <c r="H1446" s="120">
        <f ca="1">IF(FilterType="FIR", OFFSET(PRE_CALC!B1394,0,DEC_RATE), C1446)</f>
        <v>-3.2663476575699998E-4</v>
      </c>
    </row>
    <row r="1447" spans="2:8" x14ac:dyDescent="0.2">
      <c r="B1447" s="45">
        <f>IF(FilterType="FIR", IF(Extend_fmod, PRE_CALC!I1395*Fm, PRE_CALC!A1395*Fdata), IF(F_default=1,B1446+(4*Fnotch-0)/8192,B1446+(F_stop-F_start)/8192) )</f>
        <v>43500</v>
      </c>
      <c r="C1447" s="39">
        <f t="shared" si="64"/>
        <v>-0.15237555811251974</v>
      </c>
      <c r="D1447" s="84">
        <f ca="1">IF(FilterType="FIR", IF(Extend_fmod=1,OFFSET(PRE_CALC!J1395,0,DEC_RATE), OFFSET(PRE_CALC!B1395,0,DEC_RATE)), C1447)</f>
        <v>-3.5863042844300002E-4</v>
      </c>
      <c r="E1447" s="84">
        <f t="shared" ca="1" si="65"/>
        <v>43500</v>
      </c>
      <c r="F1447" s="84">
        <f t="shared" ca="1" si="63"/>
        <v>-3.5863042844300002E-4</v>
      </c>
      <c r="G1447" s="119">
        <f>IF(FilterType="FIR",  PRE_CALC!A1395*Fdata, IF(F_default=1,G1446+(4*Fnotch-0)/8192,G1446+(F_stop-F_start)/8192) )</f>
        <v>43500</v>
      </c>
      <c r="H1447" s="120">
        <f ca="1">IF(FilterType="FIR", OFFSET(PRE_CALC!B1395,0,DEC_RATE), C1447)</f>
        <v>-3.5863042844300002E-4</v>
      </c>
    </row>
    <row r="1448" spans="2:8" x14ac:dyDescent="0.2">
      <c r="B1448" s="45">
        <f>IF(FilterType="FIR", IF(Extend_fmod, PRE_CALC!I1396*Fm, PRE_CALC!A1396*Fdata), IF(F_default=1,B1447+(4*Fnotch-0)/8192,B1447+(F_stop-F_start)/8192) )</f>
        <v>43531.249999872001</v>
      </c>
      <c r="C1448" s="39">
        <f t="shared" si="64"/>
        <v>-0.15259469961411817</v>
      </c>
      <c r="D1448" s="84">
        <f ca="1">IF(FilterType="FIR", IF(Extend_fmod=1,OFFSET(PRE_CALC!J1396,0,DEC_RATE), OFFSET(PRE_CALC!B1396,0,DEC_RATE)), C1448)</f>
        <v>-3.90987479562E-4</v>
      </c>
      <c r="E1448" s="84">
        <f t="shared" ca="1" si="65"/>
        <v>43531.249999872001</v>
      </c>
      <c r="F1448" s="84">
        <f t="shared" ca="1" si="63"/>
        <v>-3.90987479562E-4</v>
      </c>
      <c r="G1448" s="119">
        <f>IF(FilterType="FIR",  PRE_CALC!A1396*Fdata, IF(F_default=1,G1447+(4*Fnotch-0)/8192,G1447+(F_stop-F_start)/8192) )</f>
        <v>43531.249999872001</v>
      </c>
      <c r="H1448" s="120">
        <f ca="1">IF(FilterType="FIR", OFFSET(PRE_CALC!B1396,0,DEC_RATE), C1448)</f>
        <v>-3.90987479562E-4</v>
      </c>
    </row>
    <row r="1449" spans="2:8" x14ac:dyDescent="0.2">
      <c r="B1449" s="45">
        <f>IF(FilterType="FIR", IF(Extend_fmod, PRE_CALC!I1397*Fm, PRE_CALC!A1397*Fdata), IF(F_default=1,B1448+(4*Fnotch-0)/8192,B1448+(F_stop-F_start)/8192) )</f>
        <v>43562.5</v>
      </c>
      <c r="C1449" s="39">
        <f t="shared" si="64"/>
        <v>-0.1528139988712871</v>
      </c>
      <c r="D1449" s="84">
        <f ca="1">IF(FilterType="FIR", IF(Extend_fmod=1,OFFSET(PRE_CALC!J1397,0,DEC_RATE), OFFSET(PRE_CALC!B1397,0,DEC_RATE)), C1449)</f>
        <v>-4.2369198603000002E-4</v>
      </c>
      <c r="E1449" s="84">
        <f t="shared" ca="1" si="65"/>
        <v>43562.5</v>
      </c>
      <c r="F1449" s="84">
        <f t="shared" ca="1" si="63"/>
        <v>-4.2369198603000002E-4</v>
      </c>
      <c r="G1449" s="119">
        <f>IF(FilterType="FIR",  PRE_CALC!A1397*Fdata, IF(F_default=1,G1448+(4*Fnotch-0)/8192,G1448+(F_stop-F_start)/8192) )</f>
        <v>43562.5</v>
      </c>
      <c r="H1449" s="120">
        <f ca="1">IF(FilterType="FIR", OFFSET(PRE_CALC!B1397,0,DEC_RATE), C1449)</f>
        <v>-4.2369198603000002E-4</v>
      </c>
    </row>
    <row r="1450" spans="2:8" x14ac:dyDescent="0.2">
      <c r="B1450" s="45">
        <f>IF(FilterType="FIR", IF(Extend_fmod, PRE_CALC!I1398*Fm, PRE_CALC!A1398*Fdata), IF(F_default=1,B1449+(4*Fnotch-0)/8192,B1449+(F_stop-F_start)/8192) )</f>
        <v>43593.750000127999</v>
      </c>
      <c r="C1450" s="39">
        <f t="shared" si="64"/>
        <v>-0.15303345588308193</v>
      </c>
      <c r="D1450" s="84">
        <f ca="1">IF(FilterType="FIR", IF(Extend_fmod=1,OFFSET(PRE_CALC!J1398,0,DEC_RATE), OFFSET(PRE_CALC!B1398,0,DEC_RATE)), C1450)</f>
        <v>-4.5672986043699998E-4</v>
      </c>
      <c r="E1450" s="84">
        <f t="shared" ca="1" si="65"/>
        <v>43593.750000127999</v>
      </c>
      <c r="F1450" s="84">
        <f t="shared" ca="1" si="63"/>
        <v>-4.5672986043699998E-4</v>
      </c>
      <c r="G1450" s="119">
        <f>IF(FilterType="FIR",  PRE_CALC!A1398*Fdata, IF(F_default=1,G1449+(4*Fnotch-0)/8192,G1449+(F_stop-F_start)/8192) )</f>
        <v>43593.750000127999</v>
      </c>
      <c r="H1450" s="120">
        <f ca="1">IF(FilterType="FIR", OFFSET(PRE_CALC!B1398,0,DEC_RATE), C1450)</f>
        <v>-4.5672986043699998E-4</v>
      </c>
    </row>
    <row r="1451" spans="2:8" x14ac:dyDescent="0.2">
      <c r="B1451" s="45">
        <f>IF(FilterType="FIR", IF(Extend_fmod, PRE_CALC!I1399*Fm, PRE_CALC!A1399*Fdata), IF(F_default=1,B1450+(4*Fnotch-0)/8192,B1450+(F_stop-F_start)/8192) )</f>
        <v>43625</v>
      </c>
      <c r="C1451" s="39">
        <f t="shared" si="64"/>
        <v>-0.15325307064850313</v>
      </c>
      <c r="D1451" s="84">
        <f ca="1">IF(FilterType="FIR", IF(Extend_fmod=1,OFFSET(PRE_CALC!J1399,0,DEC_RATE), OFFSET(PRE_CALC!B1399,0,DEC_RATE)), C1451)</f>
        <v>-4.9008686730400003E-4</v>
      </c>
      <c r="E1451" s="84">
        <f t="shared" ca="1" si="65"/>
        <v>43625</v>
      </c>
      <c r="F1451" s="84">
        <f t="shared" ca="1" si="63"/>
        <v>-4.9008686730400003E-4</v>
      </c>
      <c r="G1451" s="119">
        <f>IF(FilterType="FIR",  PRE_CALC!A1399*Fdata, IF(F_default=1,G1450+(4*Fnotch-0)/8192,G1450+(F_stop-F_start)/8192) )</f>
        <v>43625</v>
      </c>
      <c r="H1451" s="120">
        <f ca="1">IF(FilterType="FIR", OFFSET(PRE_CALC!B1399,0,DEC_RATE), C1451)</f>
        <v>-4.9008686730400003E-4</v>
      </c>
    </row>
    <row r="1452" spans="2:8" x14ac:dyDescent="0.2">
      <c r="B1452" s="45">
        <f>IF(FilterType="FIR", IF(Extend_fmod, PRE_CALC!I1400*Fm, PRE_CALC!A1400*Fdata), IF(F_default=1,B1451+(4*Fnotch-0)/8192,B1451+(F_stop-F_start)/8192) )</f>
        <v>43656.249999872001</v>
      </c>
      <c r="C1452" s="39">
        <f t="shared" si="64"/>
        <v>-0.15347284317017895</v>
      </c>
      <c r="D1452" s="84">
        <f ca="1">IF(FilterType="FIR", IF(Extend_fmod=1,OFFSET(PRE_CALC!J1400,0,DEC_RATE), OFFSET(PRE_CALC!B1400,0,DEC_RATE)), C1452)</f>
        <v>-5.2374862933200002E-4</v>
      </c>
      <c r="E1452" s="84">
        <f t="shared" ca="1" si="65"/>
        <v>43656.249999872001</v>
      </c>
      <c r="F1452" s="84">
        <f t="shared" ca="1" si="63"/>
        <v>-5.2374862933200002E-4</v>
      </c>
      <c r="G1452" s="119">
        <f>IF(FilterType="FIR",  PRE_CALC!A1400*Fdata, IF(F_default=1,G1451+(4*Fnotch-0)/8192,G1451+(F_stop-F_start)/8192) )</f>
        <v>43656.249999872001</v>
      </c>
      <c r="H1452" s="120">
        <f ca="1">IF(FilterType="FIR", OFFSET(PRE_CALC!B1400,0,DEC_RATE), C1452)</f>
        <v>-5.2374862933200002E-4</v>
      </c>
    </row>
    <row r="1453" spans="2:8" x14ac:dyDescent="0.2">
      <c r="B1453" s="45">
        <f>IF(FilterType="FIR", IF(Extend_fmod, PRE_CALC!I1401*Fm, PRE_CALC!A1401*Fdata), IF(F_default=1,B1452+(4*Fnotch-0)/8192,B1452+(F_stop-F_start)/8192) )</f>
        <v>43687.5</v>
      </c>
      <c r="C1453" s="39">
        <f t="shared" si="64"/>
        <v>-0.15369277345075666</v>
      </c>
      <c r="D1453" s="84">
        <f ca="1">IF(FilterType="FIR", IF(Extend_fmod=1,OFFSET(PRE_CALC!J1401,0,DEC_RATE), OFFSET(PRE_CALC!B1401,0,DEC_RATE)), C1453)</f>
        <v>-5.5770063376800005E-4</v>
      </c>
      <c r="E1453" s="84">
        <f t="shared" ca="1" si="65"/>
        <v>43687.5</v>
      </c>
      <c r="F1453" s="84">
        <f t="shared" ca="1" si="63"/>
        <v>-5.5770063376800005E-4</v>
      </c>
      <c r="G1453" s="119">
        <f>IF(FilterType="FIR",  PRE_CALC!A1401*Fdata, IF(F_default=1,G1452+(4*Fnotch-0)/8192,G1452+(F_stop-F_start)/8192) )</f>
        <v>43687.5</v>
      </c>
      <c r="H1453" s="120">
        <f ca="1">IF(FilterType="FIR", OFFSET(PRE_CALC!B1401,0,DEC_RATE), C1453)</f>
        <v>-5.5770063376800005E-4</v>
      </c>
    </row>
    <row r="1454" spans="2:8" x14ac:dyDescent="0.2">
      <c r="B1454" s="45">
        <f>IF(FilterType="FIR", IF(Extend_fmod, PRE_CALC!I1402*Fm, PRE_CALC!A1402*Fdata), IF(F_default=1,B1453+(4*Fnotch-0)/8192,B1453+(F_stop-F_start)/8192) )</f>
        <v>43718.750000127999</v>
      </c>
      <c r="C1454" s="39">
        <f t="shared" si="64"/>
        <v>-0.15391286148923053</v>
      </c>
      <c r="D1454" s="84">
        <f ca="1">IF(FilterType="FIR", IF(Extend_fmod=1,OFFSET(PRE_CALC!J1402,0,DEC_RATE), OFFSET(PRE_CALC!B1402,0,DEC_RATE)), C1454)</f>
        <v>-5.9192823881500003E-4</v>
      </c>
      <c r="E1454" s="84">
        <f t="shared" ca="1" si="65"/>
        <v>43718.750000127999</v>
      </c>
      <c r="F1454" s="84">
        <f t="shared" ca="1" si="63"/>
        <v>-5.9192823881500003E-4</v>
      </c>
      <c r="G1454" s="119">
        <f>IF(FilterType="FIR",  PRE_CALC!A1402*Fdata, IF(F_default=1,G1453+(4*Fnotch-0)/8192,G1453+(F_stop-F_start)/8192) )</f>
        <v>43718.750000127999</v>
      </c>
      <c r="H1454" s="120">
        <f ca="1">IF(FilterType="FIR", OFFSET(PRE_CALC!B1402,0,DEC_RATE), C1454)</f>
        <v>-5.9192823881500003E-4</v>
      </c>
    </row>
    <row r="1455" spans="2:8" x14ac:dyDescent="0.2">
      <c r="B1455" s="45">
        <f>IF(FilterType="FIR", IF(Extend_fmod, PRE_CALC!I1403*Fm, PRE_CALC!A1403*Fdata), IF(F_default=1,B1454+(4*Fnotch-0)/8192,B1454+(F_stop-F_start)/8192) )</f>
        <v>43750</v>
      </c>
      <c r="C1455" s="39">
        <f t="shared" si="64"/>
        <v>-0.15413310728463317</v>
      </c>
      <c r="D1455" s="84">
        <f ca="1">IF(FilterType="FIR", IF(Extend_fmod=1,OFFSET(PRE_CALC!J1403,0,DEC_RATE), OFFSET(PRE_CALC!B1403,0,DEC_RATE)), C1455)</f>
        <v>-6.2641668007900003E-4</v>
      </c>
      <c r="E1455" s="84">
        <f t="shared" ca="1" si="65"/>
        <v>43750</v>
      </c>
      <c r="F1455" s="84">
        <f t="shared" ca="1" si="63"/>
        <v>-6.2641668007900003E-4</v>
      </c>
      <c r="G1455" s="119">
        <f>IF(FilterType="FIR",  PRE_CALC!A1403*Fdata, IF(F_default=1,G1454+(4*Fnotch-0)/8192,G1454+(F_stop-F_start)/8192) )</f>
        <v>43750</v>
      </c>
      <c r="H1455" s="120">
        <f ca="1">IF(FilterType="FIR", OFFSET(PRE_CALC!B1403,0,DEC_RATE), C1455)</f>
        <v>-6.2641668007900003E-4</v>
      </c>
    </row>
    <row r="1456" spans="2:8" x14ac:dyDescent="0.2">
      <c r="B1456" s="45">
        <f>IF(FilterType="FIR", IF(Extend_fmod, PRE_CALC!I1404*Fm, PRE_CALC!A1404*Fdata), IF(F_default=1,B1455+(4*Fnotch-0)/8192,B1455+(F_stop-F_start)/8192) )</f>
        <v>43781.249999872001</v>
      </c>
      <c r="C1456" s="39">
        <f t="shared" si="64"/>
        <v>-0.15435351083959781</v>
      </c>
      <c r="D1456" s="84">
        <f ca="1">IF(FilterType="FIR", IF(Extend_fmod=1,OFFSET(PRE_CALC!J1404,0,DEC_RATE), OFFSET(PRE_CALC!B1404,0,DEC_RATE)), C1456)</f>
        <v>-6.61151077111E-4</v>
      </c>
      <c r="E1456" s="84">
        <f t="shared" ca="1" si="65"/>
        <v>43781.249999872001</v>
      </c>
      <c r="F1456" s="84">
        <f t="shared" ca="1" si="63"/>
        <v>-6.61151077111E-4</v>
      </c>
      <c r="G1456" s="119">
        <f>IF(FilterType="FIR",  PRE_CALC!A1404*Fdata, IF(F_default=1,G1455+(4*Fnotch-0)/8192,G1455+(F_stop-F_start)/8192) )</f>
        <v>43781.249999872001</v>
      </c>
      <c r="H1456" s="120">
        <f ca="1">IF(FilterType="FIR", OFFSET(PRE_CALC!B1404,0,DEC_RATE), C1456)</f>
        <v>-6.61151077111E-4</v>
      </c>
    </row>
    <row r="1457" spans="2:8" x14ac:dyDescent="0.2">
      <c r="B1457" s="45">
        <f>IF(FilterType="FIR", IF(Extend_fmod, PRE_CALC!I1405*Fm, PRE_CALC!A1405*Fdata), IF(F_default=1,B1456+(4*Fnotch-0)/8192,B1456+(F_stop-F_start)/8192) )</f>
        <v>43812.5</v>
      </c>
      <c r="C1457" s="39">
        <f t="shared" si="64"/>
        <v>-0.15457407215676203</v>
      </c>
      <c r="D1457" s="84">
        <f ca="1">IF(FilterType="FIR", IF(Extend_fmod=1,OFFSET(PRE_CALC!J1405,0,DEC_RATE), OFFSET(PRE_CALC!B1405,0,DEC_RATE)), C1457)</f>
        <v>-6.9611643997100005E-4</v>
      </c>
      <c r="E1457" s="84">
        <f t="shared" ca="1" si="65"/>
        <v>43812.5</v>
      </c>
      <c r="F1457" s="84">
        <f t="shared" ca="1" si="63"/>
        <v>-6.9611643997100005E-4</v>
      </c>
      <c r="G1457" s="119">
        <f>IF(FilterType="FIR",  PRE_CALC!A1405*Fdata, IF(F_default=1,G1456+(4*Fnotch-0)/8192,G1456+(F_stop-F_start)/8192) )</f>
        <v>43812.5</v>
      </c>
      <c r="H1457" s="120">
        <f ca="1">IF(FilterType="FIR", OFFSET(PRE_CALC!B1405,0,DEC_RATE), C1457)</f>
        <v>-6.9611643997100005E-4</v>
      </c>
    </row>
    <row r="1458" spans="2:8" x14ac:dyDescent="0.2">
      <c r="B1458" s="45">
        <f>IF(FilterType="FIR", IF(Extend_fmod, PRE_CALC!I1406*Fm, PRE_CALC!A1406*Fdata), IF(F_default=1,B1457+(4*Fnotch-0)/8192,B1457+(F_stop-F_start)/8192) )</f>
        <v>43843.750000127999</v>
      </c>
      <c r="C1458" s="39">
        <f t="shared" si="64"/>
        <v>-0.15479479123512271</v>
      </c>
      <c r="D1458" s="84">
        <f ca="1">IF(FilterType="FIR", IF(Extend_fmod=1,OFFSET(PRE_CALC!J1406,0,DEC_RATE), OFFSET(PRE_CALC!B1406,0,DEC_RATE)), C1458)</f>
        <v>-7.3129767584900003E-4</v>
      </c>
      <c r="E1458" s="84">
        <f t="shared" ca="1" si="65"/>
        <v>43843.750000127999</v>
      </c>
      <c r="F1458" s="84">
        <f t="shared" ca="1" si="63"/>
        <v>-7.3129767584900003E-4</v>
      </c>
      <c r="G1458" s="119">
        <f>IF(FilterType="FIR",  PRE_CALC!A1406*Fdata, IF(F_default=1,G1457+(4*Fnotch-0)/8192,G1457+(F_stop-F_start)/8192) )</f>
        <v>43843.750000127999</v>
      </c>
      <c r="H1458" s="120">
        <f ca="1">IF(FilterType="FIR", OFFSET(PRE_CALC!B1406,0,DEC_RATE), C1458)</f>
        <v>-7.3129767584900003E-4</v>
      </c>
    </row>
    <row r="1459" spans="2:8" x14ac:dyDescent="0.2">
      <c r="B1459" s="45">
        <f>IF(FilterType="FIR", IF(Extend_fmod, PRE_CALC!I1407*Fm, PRE_CALC!A1407*Fdata), IF(F_default=1,B1458+(4*Fnotch-0)/8192,B1458+(F_stop-F_start)/8192) )</f>
        <v>43875</v>
      </c>
      <c r="C1459" s="39">
        <f t="shared" si="64"/>
        <v>-0.15501566807373582</v>
      </c>
      <c r="D1459" s="84">
        <f ca="1">IF(FilterType="FIR", IF(Extend_fmod=1,OFFSET(PRE_CALC!J1407,0,DEC_RATE), OFFSET(PRE_CALC!B1407,0,DEC_RATE)), C1459)</f>
        <v>-7.6667959572900002E-4</v>
      </c>
      <c r="E1459" s="84">
        <f t="shared" ca="1" si="65"/>
        <v>43875</v>
      </c>
      <c r="F1459" s="84">
        <f t="shared" ca="1" si="63"/>
        <v>-7.6667959572900002E-4</v>
      </c>
      <c r="G1459" s="119">
        <f>IF(FilterType="FIR",  PRE_CALC!A1407*Fdata, IF(F_default=1,G1458+(4*Fnotch-0)/8192,G1458+(F_stop-F_start)/8192) )</f>
        <v>43875</v>
      </c>
      <c r="H1459" s="120">
        <f ca="1">IF(FilterType="FIR", OFFSET(PRE_CALC!B1407,0,DEC_RATE), C1459)</f>
        <v>-7.6667959572900002E-4</v>
      </c>
    </row>
    <row r="1460" spans="2:8" x14ac:dyDescent="0.2">
      <c r="B1460" s="45">
        <f>IF(FilterType="FIR", IF(Extend_fmod, PRE_CALC!I1408*Fm, PRE_CALC!A1408*Fdata), IF(F_default=1,B1459+(4*Fnotch-0)/8192,B1459+(F_stop-F_start)/8192) )</f>
        <v>43906.249999872001</v>
      </c>
      <c r="C1460" s="39">
        <f t="shared" si="64"/>
        <v>-0.15523670267520123</v>
      </c>
      <c r="D1460" s="84">
        <f ca="1">IF(FilterType="FIR", IF(Extend_fmod=1,OFFSET(PRE_CALC!J1408,0,DEC_RATE), OFFSET(PRE_CALC!B1408,0,DEC_RATE)), C1460)</f>
        <v>-8.0224692111700001E-4</v>
      </c>
      <c r="E1460" s="84">
        <f t="shared" ca="1" si="65"/>
        <v>43906.249999872001</v>
      </c>
      <c r="F1460" s="84">
        <f t="shared" ca="1" si="63"/>
        <v>-8.0224692111700001E-4</v>
      </c>
      <c r="G1460" s="119">
        <f>IF(FilterType="FIR",  PRE_CALC!A1408*Fdata, IF(F_default=1,G1459+(4*Fnotch-0)/8192,G1459+(F_stop-F_start)/8192) )</f>
        <v>43906.249999872001</v>
      </c>
      <c r="H1460" s="120">
        <f ca="1">IF(FilterType="FIR", OFFSET(PRE_CALC!B1408,0,DEC_RATE), C1460)</f>
        <v>-8.0224692111700001E-4</v>
      </c>
    </row>
    <row r="1461" spans="2:8" x14ac:dyDescent="0.2">
      <c r="B1461" s="45">
        <f>IF(FilterType="FIR", IF(Extend_fmod, PRE_CALC!I1409*Fm, PRE_CALC!A1409*Fdata), IF(F_default=1,B1460+(4*Fnotch-0)/8192,B1460+(F_stop-F_start)/8192) )</f>
        <v>43937.5</v>
      </c>
      <c r="C1461" s="39">
        <f t="shared" si="64"/>
        <v>-0.15545789504220275</v>
      </c>
      <c r="D1461" s="84">
        <f ca="1">IF(FilterType="FIR", IF(Extend_fmod=1,OFFSET(PRE_CALC!J1409,0,DEC_RATE), OFFSET(PRE_CALC!B1409,0,DEC_RATE)), C1461)</f>
        <v>-8.3798429077600002E-4</v>
      </c>
      <c r="E1461" s="84">
        <f t="shared" ca="1" si="65"/>
        <v>43937.5</v>
      </c>
      <c r="F1461" s="84">
        <f t="shared" ca="1" si="63"/>
        <v>-8.3798429077600002E-4</v>
      </c>
      <c r="G1461" s="119">
        <f>IF(FilterType="FIR",  PRE_CALC!A1409*Fdata, IF(F_default=1,G1460+(4*Fnotch-0)/8192,G1460+(F_stop-F_start)/8192) )</f>
        <v>43937.5</v>
      </c>
      <c r="H1461" s="120">
        <f ca="1">IF(FilterType="FIR", OFFSET(PRE_CALC!B1409,0,DEC_RATE), C1461)</f>
        <v>-8.3798429077600002E-4</v>
      </c>
    </row>
    <row r="1462" spans="2:8" x14ac:dyDescent="0.2">
      <c r="B1462" s="45">
        <f>IF(FilterType="FIR", IF(Extend_fmod, PRE_CALC!I1410*Fm, PRE_CALC!A1410*Fdata), IF(F_default=1,B1461+(4*Fnotch-0)/8192,B1461+(F_stop-F_start)/8192) )</f>
        <v>43968.750000127999</v>
      </c>
      <c r="C1462" s="39">
        <f t="shared" si="64"/>
        <v>-0.15567924517371345</v>
      </c>
      <c r="D1462" s="84">
        <f ca="1">IF(FilterType="FIR", IF(Extend_fmod=1,OFFSET(PRE_CALC!J1410,0,DEC_RATE), OFFSET(PRE_CALC!B1410,0,DEC_RATE)), C1462)</f>
        <v>-8.7387626752499998E-4</v>
      </c>
      <c r="E1462" s="84">
        <f t="shared" ca="1" si="65"/>
        <v>43968.750000127999</v>
      </c>
      <c r="F1462" s="84">
        <f t="shared" ca="1" si="63"/>
        <v>-8.7387626752499998E-4</v>
      </c>
      <c r="G1462" s="119">
        <f>IF(FilterType="FIR",  PRE_CALC!A1410*Fdata, IF(F_default=1,G1461+(4*Fnotch-0)/8192,G1461+(F_stop-F_start)/8192) )</f>
        <v>43968.750000127999</v>
      </c>
      <c r="H1462" s="120">
        <f ca="1">IF(FilterType="FIR", OFFSET(PRE_CALC!B1410,0,DEC_RATE), C1462)</f>
        <v>-8.7387626752499998E-4</v>
      </c>
    </row>
    <row r="1463" spans="2:8" x14ac:dyDescent="0.2">
      <c r="B1463" s="45">
        <f>IF(FilterType="FIR", IF(Extend_fmod, PRE_CALC!I1411*Fm, PRE_CALC!A1411*Fdata), IF(F_default=1,B1462+(4*Fnotch-0)/8192,B1462+(F_stop-F_start)/8192) )</f>
        <v>44000</v>
      </c>
      <c r="C1463" s="39">
        <f t="shared" si="64"/>
        <v>-0.15590075306876247</v>
      </c>
      <c r="D1463" s="84">
        <f ca="1">IF(FilterType="FIR", IF(Extend_fmod=1,OFFSET(PRE_CALC!J1411,0,DEC_RATE), OFFSET(PRE_CALC!B1411,0,DEC_RATE)), C1463)</f>
        <v>-9.0990734506000005E-4</v>
      </c>
      <c r="E1463" s="84">
        <f t="shared" ca="1" si="65"/>
        <v>44000</v>
      </c>
      <c r="F1463" s="84">
        <f t="shared" ref="F1463:F1526" ca="1" si="66">IF(G1463&lt;=F_PB,H1463, OFFSET(H:H,MATCH(F_PB-0.0001,G:G),0,1))</f>
        <v>-9.0990734506000005E-4</v>
      </c>
      <c r="G1463" s="119">
        <f>IF(FilterType="FIR",  PRE_CALC!A1411*Fdata, IF(F_default=1,G1462+(4*Fnotch-0)/8192,G1462+(F_stop-F_start)/8192) )</f>
        <v>44000</v>
      </c>
      <c r="H1463" s="120">
        <f ca="1">IF(FilterType="FIR", OFFSET(PRE_CALC!B1411,0,DEC_RATE), C1463)</f>
        <v>-9.0990734506000005E-4</v>
      </c>
    </row>
    <row r="1464" spans="2:8" x14ac:dyDescent="0.2">
      <c r="B1464" s="45">
        <f>IF(FilterType="FIR", IF(Extend_fmod, PRE_CALC!I1412*Fm, PRE_CALC!A1412*Fdata), IF(F_default=1,B1463+(4*Fnotch-0)/8192,B1463+(F_stop-F_start)/8192) )</f>
        <v>44031.249999872001</v>
      </c>
      <c r="C1464" s="39">
        <f t="shared" ref="C1464:C1527" si="67">MAX(20*LOG(ABS(   (1/s_dec*SIN(s_dec*$B1464/Fm*PI())/SIN($B1464/Fm*PI()))^(order-1) * (1/s_dec2*SIN(s_dec2*$B1464/Fm*PI())/SIN($B1464/Fm*PI()))  )), -160)</f>
        <v>-0.15612241873001553</v>
      </c>
      <c r="D1464" s="84">
        <f ca="1">IF(FilterType="FIR", IF(Extend_fmod=1,OFFSET(PRE_CALC!J1412,0,DEC_RATE), OFFSET(PRE_CALC!B1412,0,DEC_RATE)), C1464)</f>
        <v>-9.4606195481300003E-4</v>
      </c>
      <c r="E1464" s="84">
        <f t="shared" ref="E1464:E1527" ca="1" si="68">IF(G1464&lt;=F_PB,G1464, OFFSET(G:G,MATCH(F_PB-0.0001,G:G),0,1) )</f>
        <v>44031.249999872001</v>
      </c>
      <c r="F1464" s="84">
        <f t="shared" ca="1" si="66"/>
        <v>-9.4606195481300003E-4</v>
      </c>
      <c r="G1464" s="119">
        <f>IF(FilterType="FIR",  PRE_CALC!A1412*Fdata, IF(F_default=1,G1463+(4*Fnotch-0)/8192,G1463+(F_stop-F_start)/8192) )</f>
        <v>44031.249999872001</v>
      </c>
      <c r="H1464" s="120">
        <f ca="1">IF(FilterType="FIR", OFFSET(PRE_CALC!B1412,0,DEC_RATE), C1464)</f>
        <v>-9.4606195481300003E-4</v>
      </c>
    </row>
    <row r="1465" spans="2:8" x14ac:dyDescent="0.2">
      <c r="B1465" s="45">
        <f>IF(FilterType="FIR", IF(Extend_fmod, PRE_CALC!I1413*Fm, PRE_CALC!A1413*Fdata), IF(F_default=1,B1464+(4*Fnotch-0)/8192,B1464+(F_stop-F_start)/8192) )</f>
        <v>44062.5</v>
      </c>
      <c r="C1465" s="39">
        <f t="shared" si="67"/>
        <v>-0.15634424216009954</v>
      </c>
      <c r="D1465" s="84">
        <f ca="1">IF(FilterType="FIR", IF(Extend_fmod=1,OFFSET(PRE_CALC!J1413,0,DEC_RATE), OFFSET(PRE_CALC!B1413,0,DEC_RATE)), C1465)</f>
        <v>-9.8232447282699991E-4</v>
      </c>
      <c r="E1465" s="84">
        <f t="shared" ca="1" si="68"/>
        <v>44062.5</v>
      </c>
      <c r="F1465" s="84">
        <f t="shared" ca="1" si="66"/>
        <v>-9.8232447282699991E-4</v>
      </c>
      <c r="G1465" s="119">
        <f>IF(FilterType="FIR",  PRE_CALC!A1413*Fdata, IF(F_default=1,G1464+(4*Fnotch-0)/8192,G1464+(F_stop-F_start)/8192) )</f>
        <v>44062.5</v>
      </c>
      <c r="H1465" s="120">
        <f ca="1">IF(FilterType="FIR", OFFSET(PRE_CALC!B1413,0,DEC_RATE), C1465)</f>
        <v>-9.8232447282699991E-4</v>
      </c>
    </row>
    <row r="1466" spans="2:8" x14ac:dyDescent="0.2">
      <c r="B1466" s="45">
        <f>IF(FilterType="FIR", IF(Extend_fmod, PRE_CALC!I1414*Fm, PRE_CALC!A1414*Fdata), IF(F_default=1,B1465+(4*Fnotch-0)/8192,B1465+(F_stop-F_start)/8192) )</f>
        <v>44093.750000127999</v>
      </c>
      <c r="C1466" s="39">
        <f t="shared" si="67"/>
        <v>-0.15656622335805018</v>
      </c>
      <c r="D1466" s="84">
        <f ca="1">IF(FilterType="FIR", IF(Extend_fmod=1,OFFSET(PRE_CALC!J1414,0,DEC_RATE), OFFSET(PRE_CALC!B1414,0,DEC_RATE)), C1466)</f>
        <v>-1.0186792266800001E-3</v>
      </c>
      <c r="E1466" s="84">
        <f t="shared" ca="1" si="68"/>
        <v>44093.750000127999</v>
      </c>
      <c r="F1466" s="84">
        <f t="shared" ca="1" si="66"/>
        <v>-1.0186792266800001E-3</v>
      </c>
      <c r="G1466" s="119">
        <f>IF(FilterType="FIR",  PRE_CALC!A1414*Fdata, IF(F_default=1,G1465+(4*Fnotch-0)/8192,G1465+(F_stop-F_start)/8192) )</f>
        <v>44093.750000127999</v>
      </c>
      <c r="H1466" s="120">
        <f ca="1">IF(FilterType="FIR", OFFSET(PRE_CALC!B1414,0,DEC_RATE), C1466)</f>
        <v>-1.0186792266800001E-3</v>
      </c>
    </row>
    <row r="1467" spans="2:8" x14ac:dyDescent="0.2">
      <c r="B1467" s="45">
        <f>IF(FilterType="FIR", IF(Extend_fmod, PRE_CALC!I1415*Fm, PRE_CALC!A1415*Fdata), IF(F_default=1,B1466+(4*Fnotch-0)/8192,B1466+(F_stop-F_start)/8192) )</f>
        <v>44125</v>
      </c>
      <c r="C1467" s="39">
        <f t="shared" si="67"/>
        <v>-0.15678836232286178</v>
      </c>
      <c r="D1467" s="84">
        <f ca="1">IF(FilterType="FIR", IF(Extend_fmod=1,OFFSET(PRE_CALC!J1415,0,DEC_RATE), OFFSET(PRE_CALC!B1415,0,DEC_RATE)), C1467)</f>
        <v>-1.05511050241E-3</v>
      </c>
      <c r="E1467" s="84">
        <f t="shared" ca="1" si="68"/>
        <v>44125</v>
      </c>
      <c r="F1467" s="84">
        <f t="shared" ca="1" si="66"/>
        <v>-1.05511050241E-3</v>
      </c>
      <c r="G1467" s="119">
        <f>IF(FilterType="FIR",  PRE_CALC!A1415*Fdata, IF(F_default=1,G1466+(4*Fnotch-0)/8192,G1466+(F_stop-F_start)/8192) )</f>
        <v>44125</v>
      </c>
      <c r="H1467" s="120">
        <f ca="1">IF(FilterType="FIR", OFFSET(PRE_CALC!B1415,0,DEC_RATE), C1467)</f>
        <v>-1.05511050241E-3</v>
      </c>
    </row>
    <row r="1468" spans="2:8" x14ac:dyDescent="0.2">
      <c r="B1468" s="45">
        <f>IF(FilterType="FIR", IF(Extend_fmod, PRE_CALC!I1416*Fm, PRE_CALC!A1416*Fdata), IF(F_default=1,B1467+(4*Fnotch-0)/8192,B1467+(F_stop-F_start)/8192) )</f>
        <v>44156.249999872001</v>
      </c>
      <c r="C1468" s="39">
        <f t="shared" si="67"/>
        <v>-0.15701065905718456</v>
      </c>
      <c r="D1468" s="84">
        <f ca="1">IF(FilterType="FIR", IF(Extend_fmod=1,OFFSET(PRE_CALC!J1416,0,DEC_RATE), OFFSET(PRE_CALC!B1416,0,DEC_RATE)), C1468)</f>
        <v>-1.0916025514499999E-3</v>
      </c>
      <c r="E1468" s="84">
        <f t="shared" ca="1" si="68"/>
        <v>44156.249999872001</v>
      </c>
      <c r="F1468" s="84">
        <f t="shared" ca="1" si="66"/>
        <v>-1.0916025514499999E-3</v>
      </c>
      <c r="G1468" s="119">
        <f>IF(FilterType="FIR",  PRE_CALC!A1416*Fdata, IF(F_default=1,G1467+(4*Fnotch-0)/8192,G1467+(F_stop-F_start)/8192) )</f>
        <v>44156.249999872001</v>
      </c>
      <c r="H1468" s="120">
        <f ca="1">IF(FilterType="FIR", OFFSET(PRE_CALC!B1416,0,DEC_RATE), C1468)</f>
        <v>-1.0916025514499999E-3</v>
      </c>
    </row>
    <row r="1469" spans="2:8" x14ac:dyDescent="0.2">
      <c r="B1469" s="45">
        <f>IF(FilterType="FIR", IF(Extend_fmod, PRE_CALC!I1417*Fm, PRE_CALC!A1417*Fdata), IF(F_default=1,B1468+(4*Fnotch-0)/8192,B1468+(F_stop-F_start)/8192) )</f>
        <v>44187.5</v>
      </c>
      <c r="C1469" s="39">
        <f t="shared" si="67"/>
        <v>-0.15723311356369152</v>
      </c>
      <c r="D1469" s="84">
        <f ca="1">IF(FilterType="FIR", IF(Extend_fmod=1,OFFSET(PRE_CALC!J1417,0,DEC_RATE), OFFSET(PRE_CALC!B1417,0,DEC_RATE)), C1469)</f>
        <v>-1.1281395976199999E-3</v>
      </c>
      <c r="E1469" s="84">
        <f t="shared" ca="1" si="68"/>
        <v>44187.5</v>
      </c>
      <c r="F1469" s="84">
        <f t="shared" ca="1" si="66"/>
        <v>-1.1281395976199999E-3</v>
      </c>
      <c r="G1469" s="119">
        <f>IF(FilterType="FIR",  PRE_CALC!A1417*Fdata, IF(F_default=1,G1468+(4*Fnotch-0)/8192,G1468+(F_stop-F_start)/8192) )</f>
        <v>44187.5</v>
      </c>
      <c r="H1469" s="120">
        <f ca="1">IF(FilterType="FIR", OFFSET(PRE_CALC!B1417,0,DEC_RATE), C1469)</f>
        <v>-1.1281395976199999E-3</v>
      </c>
    </row>
    <row r="1470" spans="2:8" x14ac:dyDescent="0.2">
      <c r="B1470" s="45">
        <f>IF(FilterType="FIR", IF(Extend_fmod, PRE_CALC!I1418*Fm, PRE_CALC!A1418*Fdata), IF(F_default=1,B1469+(4*Fnotch-0)/8192,B1469+(F_stop-F_start)/8192) )</f>
        <v>44218.750000127999</v>
      </c>
      <c r="C1470" s="39">
        <f t="shared" si="67"/>
        <v>-0.15745572584138273</v>
      </c>
      <c r="D1470" s="84">
        <f ca="1">IF(FilterType="FIR", IF(Extend_fmod=1,OFFSET(PRE_CALC!J1418,0,DEC_RATE), OFFSET(PRE_CALC!B1418,0,DEC_RATE)), C1470)</f>
        <v>-1.1647058441E-3</v>
      </c>
      <c r="E1470" s="84">
        <f t="shared" ca="1" si="68"/>
        <v>44218.750000127999</v>
      </c>
      <c r="F1470" s="84">
        <f t="shared" ca="1" si="66"/>
        <v>-1.1647058441E-3</v>
      </c>
      <c r="G1470" s="119">
        <f>IF(FilterType="FIR",  PRE_CALC!A1418*Fdata, IF(F_default=1,G1469+(4*Fnotch-0)/8192,G1469+(F_stop-F_start)/8192) )</f>
        <v>44218.750000127999</v>
      </c>
      <c r="H1470" s="120">
        <f ca="1">IF(FilterType="FIR", OFFSET(PRE_CALC!B1418,0,DEC_RATE), C1470)</f>
        <v>-1.1647058441E-3</v>
      </c>
    </row>
    <row r="1471" spans="2:8" x14ac:dyDescent="0.2">
      <c r="B1471" s="45">
        <f>IF(FilterType="FIR", IF(Extend_fmod, PRE_CALC!I1419*Fm, PRE_CALC!A1419*Fdata), IF(F_default=1,B1470+(4*Fnotch-0)/8192,B1470+(F_stop-F_start)/8192) )</f>
        <v>44250</v>
      </c>
      <c r="C1471" s="39">
        <f t="shared" si="67"/>
        <v>-0.15767849588928265</v>
      </c>
      <c r="D1471" s="84">
        <f ca="1">IF(FilterType="FIR", IF(Extend_fmod=1,OFFSET(PRE_CALC!J1419,0,DEC_RATE), OFFSET(PRE_CALC!B1419,0,DEC_RATE)), C1471)</f>
        <v>-1.2012854804200001E-3</v>
      </c>
      <c r="E1471" s="84">
        <f t="shared" ca="1" si="68"/>
        <v>44250</v>
      </c>
      <c r="F1471" s="84">
        <f t="shared" ca="1" si="66"/>
        <v>-1.2012854804200001E-3</v>
      </c>
      <c r="G1471" s="119">
        <f>IF(FilterType="FIR",  PRE_CALC!A1419*Fdata, IF(F_default=1,G1470+(4*Fnotch-0)/8192,G1470+(F_stop-F_start)/8192) )</f>
        <v>44250</v>
      </c>
      <c r="H1471" s="120">
        <f ca="1">IF(FilterType="FIR", OFFSET(PRE_CALC!B1419,0,DEC_RATE), C1471)</f>
        <v>-1.2012854804200001E-3</v>
      </c>
    </row>
    <row r="1472" spans="2:8" x14ac:dyDescent="0.2">
      <c r="B1472" s="45">
        <f>IF(FilterType="FIR", IF(Extend_fmod, PRE_CALC!I1420*Fm, PRE_CALC!A1420*Fdata), IF(F_default=1,B1471+(4*Fnotch-0)/8192,B1471+(F_stop-F_start)/8192) )</f>
        <v>44281.249999872001</v>
      </c>
      <c r="C1472" s="39">
        <f t="shared" si="67"/>
        <v>-0.15790142371003357</v>
      </c>
      <c r="D1472" s="84">
        <f ca="1">IF(FilterType="FIR", IF(Extend_fmod=1,OFFSET(PRE_CALC!J1420,0,DEC_RATE), OFFSET(PRE_CALC!B1420,0,DEC_RATE)), C1472)</f>
        <v>-1.23786268944E-3</v>
      </c>
      <c r="E1472" s="84">
        <f t="shared" ca="1" si="68"/>
        <v>44281.249999872001</v>
      </c>
      <c r="F1472" s="84">
        <f t="shared" ca="1" si="66"/>
        <v>-1.23786268944E-3</v>
      </c>
      <c r="G1472" s="119">
        <f>IF(FilterType="FIR",  PRE_CALC!A1420*Fdata, IF(F_default=1,G1471+(4*Fnotch-0)/8192,G1471+(F_stop-F_start)/8192) )</f>
        <v>44281.249999872001</v>
      </c>
      <c r="H1472" s="120">
        <f ca="1">IF(FilterType="FIR", OFFSET(PRE_CALC!B1420,0,DEC_RATE), C1472)</f>
        <v>-1.23786268944E-3</v>
      </c>
    </row>
    <row r="1473" spans="2:8" x14ac:dyDescent="0.2">
      <c r="B1473" s="45">
        <f>IF(FilterType="FIR", IF(Extend_fmod, PRE_CALC!I1421*Fm, PRE_CALC!A1421*Fdata), IF(F_default=1,B1472+(4*Fnotch-0)/8192,B1472+(F_stop-F_start)/8192) )</f>
        <v>44312.5</v>
      </c>
      <c r="C1473" s="39">
        <f t="shared" si="67"/>
        <v>-0.1581245093062979</v>
      </c>
      <c r="D1473" s="84">
        <f ca="1">IF(FilterType="FIR", IF(Extend_fmod=1,OFFSET(PRE_CALC!J1421,0,DEC_RATE), OFFSET(PRE_CALC!B1421,0,DEC_RATE)), C1473)</f>
        <v>-1.27442165438E-3</v>
      </c>
      <c r="E1473" s="84">
        <f t="shared" ca="1" si="68"/>
        <v>44312.5</v>
      </c>
      <c r="F1473" s="84">
        <f t="shared" ca="1" si="66"/>
        <v>-1.27442165438E-3</v>
      </c>
      <c r="G1473" s="119">
        <f>IF(FilterType="FIR",  PRE_CALC!A1421*Fdata, IF(F_default=1,G1472+(4*Fnotch-0)/8192,G1472+(F_stop-F_start)/8192) )</f>
        <v>44312.5</v>
      </c>
      <c r="H1473" s="120">
        <f ca="1">IF(FilterType="FIR", OFFSET(PRE_CALC!B1421,0,DEC_RATE), C1473)</f>
        <v>-1.27442165438E-3</v>
      </c>
    </row>
    <row r="1474" spans="2:8" x14ac:dyDescent="0.2">
      <c r="B1474" s="45">
        <f>IF(FilterType="FIR", IF(Extend_fmod, PRE_CALC!I1422*Fm, PRE_CALC!A1422*Fdata), IF(F_default=1,B1473+(4*Fnotch-0)/8192,B1473+(F_stop-F_start)/8192) )</f>
        <v>44343.750000127999</v>
      </c>
      <c r="C1474" s="39">
        <f t="shared" si="67"/>
        <v>-0.15834775267711942</v>
      </c>
      <c r="D1474" s="84">
        <f ca="1">IF(FilterType="FIR", IF(Extend_fmod=1,OFFSET(PRE_CALC!J1422,0,DEC_RATE), OFFSET(PRE_CALC!B1422,0,DEC_RATE)), C1474)</f>
        <v>-1.3109465658100001E-3</v>
      </c>
      <c r="E1474" s="84">
        <f t="shared" ca="1" si="68"/>
        <v>44343.750000127999</v>
      </c>
      <c r="F1474" s="84">
        <f t="shared" ca="1" si="66"/>
        <v>-1.3109465658100001E-3</v>
      </c>
      <c r="G1474" s="119">
        <f>IF(FilterType="FIR",  PRE_CALC!A1422*Fdata, IF(F_default=1,G1473+(4*Fnotch-0)/8192,G1473+(F_stop-F_start)/8192) )</f>
        <v>44343.750000127999</v>
      </c>
      <c r="H1474" s="120">
        <f ca="1">IF(FilterType="FIR", OFFSET(PRE_CALC!B1422,0,DEC_RATE), C1474)</f>
        <v>-1.3109465658100001E-3</v>
      </c>
    </row>
    <row r="1475" spans="2:8" x14ac:dyDescent="0.2">
      <c r="B1475" s="45">
        <f>IF(FilterType="FIR", IF(Extend_fmod, PRE_CALC!I1423*Fm, PRE_CALC!A1423*Fdata), IF(F_default=1,B1474+(4*Fnotch-0)/8192,B1474+(F_stop-F_start)/8192) )</f>
        <v>44375</v>
      </c>
      <c r="C1475" s="39">
        <f t="shared" si="67"/>
        <v>-0.15857115382146736</v>
      </c>
      <c r="D1475" s="84">
        <f ca="1">IF(FilterType="FIR", IF(Extend_fmod=1,OFFSET(PRE_CALC!J1423,0,DEC_RATE), OFFSET(PRE_CALC!B1423,0,DEC_RATE)), C1475)</f>
        <v>-1.34742162863E-3</v>
      </c>
      <c r="E1475" s="84">
        <f t="shared" ca="1" si="68"/>
        <v>44375</v>
      </c>
      <c r="F1475" s="84">
        <f t="shared" ca="1" si="66"/>
        <v>-1.34742162863E-3</v>
      </c>
      <c r="G1475" s="119">
        <f>IF(FilterType="FIR",  PRE_CALC!A1423*Fdata, IF(F_default=1,G1474+(4*Fnotch-0)/8192,G1474+(F_stop-F_start)/8192) )</f>
        <v>44375</v>
      </c>
      <c r="H1475" s="120">
        <f ca="1">IF(FilterType="FIR", OFFSET(PRE_CALC!B1423,0,DEC_RATE), C1475)</f>
        <v>-1.34742162863E-3</v>
      </c>
    </row>
    <row r="1476" spans="2:8" x14ac:dyDescent="0.2">
      <c r="B1476" s="45">
        <f>IF(FilterType="FIR", IF(Extend_fmod, PRE_CALC!I1424*Fm, PRE_CALC!A1424*Fdata), IF(F_default=1,B1475+(4*Fnotch-0)/8192,B1475+(F_stop-F_start)/8192) )</f>
        <v>44406.249999872001</v>
      </c>
      <c r="C1476" s="39">
        <f t="shared" si="67"/>
        <v>-0.15879471274201348</v>
      </c>
      <c r="D1476" s="84">
        <f ca="1">IF(FilterType="FIR", IF(Extend_fmod=1,OFFSET(PRE_CALC!J1424,0,DEC_RATE), OFFSET(PRE_CALC!B1424,0,DEC_RATE)), C1476)</f>
        <v>-1.3838310691000001E-3</v>
      </c>
      <c r="E1476" s="84">
        <f t="shared" ca="1" si="68"/>
        <v>44406.249999872001</v>
      </c>
      <c r="F1476" s="84">
        <f t="shared" ca="1" si="66"/>
        <v>-1.3838310691000001E-3</v>
      </c>
      <c r="G1476" s="119">
        <f>IF(FilterType="FIR",  PRE_CALC!A1424*Fdata, IF(F_default=1,G1475+(4*Fnotch-0)/8192,G1475+(F_stop-F_start)/8192) )</f>
        <v>44406.249999872001</v>
      </c>
      <c r="H1476" s="120">
        <f ca="1">IF(FilterType="FIR", OFFSET(PRE_CALC!B1424,0,DEC_RATE), C1476)</f>
        <v>-1.3838310691000001E-3</v>
      </c>
    </row>
    <row r="1477" spans="2:8" x14ac:dyDescent="0.2">
      <c r="B1477" s="45">
        <f>IF(FilterType="FIR", IF(Extend_fmod, PRE_CALC!I1425*Fm, PRE_CALC!A1425*Fdata), IF(F_default=1,B1476+(4*Fnotch-0)/8192,B1476+(F_stop-F_start)/8192) )</f>
        <v>44437.5</v>
      </c>
      <c r="C1477" s="39">
        <f t="shared" si="67"/>
        <v>-0.15901842944144373</v>
      </c>
      <c r="D1477" s="84">
        <f ca="1">IF(FilterType="FIR", IF(Extend_fmod=1,OFFSET(PRE_CALC!J1425,0,DEC_RATE), OFFSET(PRE_CALC!B1425,0,DEC_RATE)), C1477)</f>
        <v>-1.4201591417899999E-3</v>
      </c>
      <c r="E1477" s="84">
        <f t="shared" ca="1" si="68"/>
        <v>44437.5</v>
      </c>
      <c r="F1477" s="84">
        <f t="shared" ca="1" si="66"/>
        <v>-1.4201591417899999E-3</v>
      </c>
      <c r="G1477" s="119">
        <f>IF(FilterType="FIR",  PRE_CALC!A1425*Fdata, IF(F_default=1,G1476+(4*Fnotch-0)/8192,G1476+(F_stop-F_start)/8192) )</f>
        <v>44437.5</v>
      </c>
      <c r="H1477" s="120">
        <f ca="1">IF(FilterType="FIR", OFFSET(PRE_CALC!B1425,0,DEC_RATE), C1477)</f>
        <v>-1.4201591417899999E-3</v>
      </c>
    </row>
    <row r="1478" spans="2:8" x14ac:dyDescent="0.2">
      <c r="B1478" s="45">
        <f>IF(FilterType="FIR", IF(Extend_fmod, PRE_CALC!I1426*Fm, PRE_CALC!A1426*Fdata), IF(F_default=1,B1477+(4*Fnotch-0)/8192,B1477+(F_stop-F_start)/8192) )</f>
        <v>44468.750000127999</v>
      </c>
      <c r="C1478" s="39">
        <f t="shared" si="67"/>
        <v>-0.15924230391876823</v>
      </c>
      <c r="D1478" s="84">
        <f ca="1">IF(FilterType="FIR", IF(Extend_fmod=1,OFFSET(PRE_CALC!J1426,0,DEC_RATE), OFFSET(PRE_CALC!B1426,0,DEC_RATE)), C1478)</f>
        <v>-1.4563901365900001E-3</v>
      </c>
      <c r="E1478" s="84">
        <f t="shared" ca="1" si="68"/>
        <v>44468.750000127999</v>
      </c>
      <c r="F1478" s="84">
        <f t="shared" ca="1" si="66"/>
        <v>-1.4563901365900001E-3</v>
      </c>
      <c r="G1478" s="119">
        <f>IF(FilterType="FIR",  PRE_CALC!A1426*Fdata, IF(F_default=1,G1477+(4*Fnotch-0)/8192,G1477+(F_stop-F_start)/8192) )</f>
        <v>44468.750000127999</v>
      </c>
      <c r="H1478" s="120">
        <f ca="1">IF(FilterType="FIR", OFFSET(PRE_CALC!B1426,0,DEC_RATE), C1478)</f>
        <v>-1.4563901365900001E-3</v>
      </c>
    </row>
    <row r="1479" spans="2:8" x14ac:dyDescent="0.2">
      <c r="B1479" s="45">
        <f>IF(FilterType="FIR", IF(Extend_fmod, PRE_CALC!I1427*Fm, PRE_CALC!A1427*Fdata), IF(F_default=1,B1478+(4*Fnotch-0)/8192,B1478+(F_stop-F_start)/8192) )</f>
        <v>44500</v>
      </c>
      <c r="C1479" s="39">
        <f t="shared" si="67"/>
        <v>-0.15946633617298919</v>
      </c>
      <c r="D1479" s="84">
        <f ca="1">IF(FilterType="FIR", IF(Extend_fmod=1,OFFSET(PRE_CALC!J1427,0,DEC_RATE), OFFSET(PRE_CALC!B1427,0,DEC_RATE)), C1479)</f>
        <v>-1.49250838564E-3</v>
      </c>
      <c r="E1479" s="84">
        <f t="shared" ca="1" si="68"/>
        <v>44500</v>
      </c>
      <c r="F1479" s="84">
        <f t="shared" ca="1" si="66"/>
        <v>-1.49250838564E-3</v>
      </c>
      <c r="G1479" s="119">
        <f>IF(FilterType="FIR",  PRE_CALC!A1427*Fdata, IF(F_default=1,G1478+(4*Fnotch-0)/8192,G1478+(F_stop-F_start)/8192) )</f>
        <v>44500</v>
      </c>
      <c r="H1479" s="120">
        <f ca="1">IF(FilterType="FIR", OFFSET(PRE_CALC!B1427,0,DEC_RATE), C1479)</f>
        <v>-1.49250838564E-3</v>
      </c>
    </row>
    <row r="1480" spans="2:8" x14ac:dyDescent="0.2">
      <c r="B1480" s="45">
        <f>IF(FilterType="FIR", IF(Extend_fmod, PRE_CALC!I1428*Fm, PRE_CALC!A1428*Fdata), IF(F_default=1,B1479+(4*Fnotch-0)/8192,B1479+(F_stop-F_start)/8192) )</f>
        <v>44531.249999872001</v>
      </c>
      <c r="C1480" s="39">
        <f t="shared" si="67"/>
        <v>-0.15969052620675972</v>
      </c>
      <c r="D1480" s="84">
        <f ca="1">IF(FilterType="FIR", IF(Extend_fmod=1,OFFSET(PRE_CALC!J1428,0,DEC_RATE), OFFSET(PRE_CALC!B1428,0,DEC_RATE)), C1480)</f>
        <v>-1.5284982702899999E-3</v>
      </c>
      <c r="E1480" s="84">
        <f t="shared" ca="1" si="68"/>
        <v>44531.249999872001</v>
      </c>
      <c r="F1480" s="84">
        <f t="shared" ca="1" si="66"/>
        <v>-1.5284982702899999E-3</v>
      </c>
      <c r="G1480" s="119">
        <f>IF(FilterType="FIR",  PRE_CALC!A1428*Fdata, IF(F_default=1,G1479+(4*Fnotch-0)/8192,G1479+(F_stop-F_start)/8192) )</f>
        <v>44531.249999872001</v>
      </c>
      <c r="H1480" s="120">
        <f ca="1">IF(FilterType="FIR", OFFSET(PRE_CALC!B1428,0,DEC_RATE), C1480)</f>
        <v>-1.5284982702899999E-3</v>
      </c>
    </row>
    <row r="1481" spans="2:8" x14ac:dyDescent="0.2">
      <c r="B1481" s="45">
        <f>IF(FilterType="FIR", IF(Extend_fmod, PRE_CALC!I1429*Fm, PRE_CALC!A1429*Fdata), IF(F_default=1,B1480+(4*Fnotch-0)/8192,B1480+(F_stop-F_start)/8192) )</f>
        <v>44562.5</v>
      </c>
      <c r="C1481" s="39">
        <f t="shared" si="67"/>
        <v>-0.15991487402277568</v>
      </c>
      <c r="D1481" s="84">
        <f ca="1">IF(FilterType="FIR", IF(Extend_fmod=1,OFFSET(PRE_CALC!J1429,0,DEC_RATE), OFFSET(PRE_CALC!B1429,0,DEC_RATE)), C1481)</f>
        <v>-1.56434422799E-3</v>
      </c>
      <c r="E1481" s="84">
        <f t="shared" ca="1" si="68"/>
        <v>44562.5</v>
      </c>
      <c r="F1481" s="84">
        <f t="shared" ca="1" si="66"/>
        <v>-1.56434422799E-3</v>
      </c>
      <c r="G1481" s="119">
        <f>IF(FilterType="FIR",  PRE_CALC!A1429*Fdata, IF(F_default=1,G1480+(4*Fnotch-0)/8192,G1480+(F_stop-F_start)/8192) )</f>
        <v>44562.5</v>
      </c>
      <c r="H1481" s="120">
        <f ca="1">IF(FilterType="FIR", OFFSET(PRE_CALC!B1429,0,DEC_RATE), C1481)</f>
        <v>-1.56434422799E-3</v>
      </c>
    </row>
    <row r="1482" spans="2:8" x14ac:dyDescent="0.2">
      <c r="B1482" s="45">
        <f>IF(FilterType="FIR", IF(Extend_fmod, PRE_CALC!I1430*Fm, PRE_CALC!A1430*Fdata), IF(F_default=1,B1481+(4*Fnotch-0)/8192,B1481+(F_stop-F_start)/8192) )</f>
        <v>44593.750000127999</v>
      </c>
      <c r="C1482" s="39">
        <f t="shared" si="67"/>
        <v>-0.16013937962005365</v>
      </c>
      <c r="D1482" s="84">
        <f ca="1">IF(FilterType="FIR", IF(Extend_fmod=1,OFFSET(PRE_CALC!J1430,0,DEC_RATE), OFFSET(PRE_CALC!B1430,0,DEC_RATE)), C1482)</f>
        <v>-1.60003075924E-3</v>
      </c>
      <c r="E1482" s="84">
        <f t="shared" ca="1" si="68"/>
        <v>44593.750000127999</v>
      </c>
      <c r="F1482" s="84">
        <f t="shared" ca="1" si="66"/>
        <v>-1.60003075924E-3</v>
      </c>
      <c r="G1482" s="119">
        <f>IF(FilterType="FIR",  PRE_CALC!A1430*Fdata, IF(F_default=1,G1481+(4*Fnotch-0)/8192,G1481+(F_stop-F_start)/8192) )</f>
        <v>44593.750000127999</v>
      </c>
      <c r="H1482" s="120">
        <f ca="1">IF(FilterType="FIR", OFFSET(PRE_CALC!B1430,0,DEC_RATE), C1482)</f>
        <v>-1.60003075924E-3</v>
      </c>
    </row>
    <row r="1483" spans="2:8" x14ac:dyDescent="0.2">
      <c r="B1483" s="45">
        <f>IF(FilterType="FIR", IF(Extend_fmod, PRE_CALC!I1431*Fm, PRE_CALC!A1431*Fdata), IF(F_default=1,B1482+(4*Fnotch-0)/8192,B1482+(F_stop-F_start)/8192) )</f>
        <v>44625</v>
      </c>
      <c r="C1483" s="39">
        <f t="shared" si="67"/>
        <v>-0.16036404299756987</v>
      </c>
      <c r="D1483" s="84">
        <f ca="1">IF(FilterType="FIR", IF(Extend_fmod=1,OFFSET(PRE_CALC!J1431,0,DEC_RATE), OFFSET(PRE_CALC!B1431,0,DEC_RATE)), C1483)</f>
        <v>-1.63554243442E-3</v>
      </c>
      <c r="E1483" s="84">
        <f t="shared" ca="1" si="68"/>
        <v>44625</v>
      </c>
      <c r="F1483" s="84">
        <f t="shared" ca="1" si="66"/>
        <v>-1.63554243442E-3</v>
      </c>
      <c r="G1483" s="119">
        <f>IF(FilterType="FIR",  PRE_CALC!A1431*Fdata, IF(F_default=1,G1482+(4*Fnotch-0)/8192,G1482+(F_stop-F_start)/8192) )</f>
        <v>44625</v>
      </c>
      <c r="H1483" s="120">
        <f ca="1">IF(FilterType="FIR", OFFSET(PRE_CALC!B1431,0,DEC_RATE), C1483)</f>
        <v>-1.63554243442E-3</v>
      </c>
    </row>
    <row r="1484" spans="2:8" x14ac:dyDescent="0.2">
      <c r="B1484" s="45">
        <f>IF(FilterType="FIR", IF(Extend_fmod, PRE_CALC!I1432*Fm, PRE_CALC!A1432*Fdata), IF(F_default=1,B1483+(4*Fnotch-0)/8192,B1483+(F_stop-F_start)/8192) )</f>
        <v>44656.249999872001</v>
      </c>
      <c r="C1484" s="39">
        <f t="shared" si="67"/>
        <v>-0.16058886415802576</v>
      </c>
      <c r="D1484" s="84">
        <f ca="1">IF(FilterType="FIR", IF(Extend_fmod=1,OFFSET(PRE_CALC!J1432,0,DEC_RATE), OFFSET(PRE_CALC!B1432,0,DEC_RATE)), C1484)</f>
        <v>-1.6708639006100001E-3</v>
      </c>
      <c r="E1484" s="84">
        <f t="shared" ca="1" si="68"/>
        <v>44656.249999872001</v>
      </c>
      <c r="F1484" s="84">
        <f t="shared" ca="1" si="66"/>
        <v>-1.6708639006100001E-3</v>
      </c>
      <c r="G1484" s="119">
        <f>IF(FilterType="FIR",  PRE_CALC!A1432*Fdata, IF(F_default=1,G1483+(4*Fnotch-0)/8192,G1483+(F_stop-F_start)/8192) )</f>
        <v>44656.249999872001</v>
      </c>
      <c r="H1484" s="120">
        <f ca="1">IF(FilterType="FIR", OFFSET(PRE_CALC!B1432,0,DEC_RATE), C1484)</f>
        <v>-1.6708639006100001E-3</v>
      </c>
    </row>
    <row r="1485" spans="2:8" x14ac:dyDescent="0.2">
      <c r="B1485" s="45">
        <f>IF(FilterType="FIR", IF(Extend_fmod, PRE_CALC!I1433*Fm, PRE_CALC!A1433*Fdata), IF(F_default=1,B1484+(4*Fnotch-0)/8192,B1484+(F_stop-F_start)/8192) )</f>
        <v>44687.5</v>
      </c>
      <c r="C1485" s="39">
        <f t="shared" si="67"/>
        <v>-0.16081384310410324</v>
      </c>
      <c r="D1485" s="84">
        <f ca="1">IF(FilterType="FIR", IF(Extend_fmod=1,OFFSET(PRE_CALC!J1433,0,DEC_RATE), OFFSET(PRE_CALC!B1433,0,DEC_RATE)), C1485)</f>
        <v>-1.7059798884600001E-3</v>
      </c>
      <c r="E1485" s="84">
        <f t="shared" ca="1" si="68"/>
        <v>44687.5</v>
      </c>
      <c r="F1485" s="84">
        <f t="shared" ca="1" si="66"/>
        <v>-1.7059798884600001E-3</v>
      </c>
      <c r="G1485" s="119">
        <f>IF(FilterType="FIR",  PRE_CALC!A1433*Fdata, IF(F_default=1,G1484+(4*Fnotch-0)/8192,G1484+(F_stop-F_start)/8192) )</f>
        <v>44687.5</v>
      </c>
      <c r="H1485" s="120">
        <f ca="1">IF(FilterType="FIR", OFFSET(PRE_CALC!B1433,0,DEC_RATE), C1485)</f>
        <v>-1.7059798884600001E-3</v>
      </c>
    </row>
    <row r="1486" spans="2:8" x14ac:dyDescent="0.2">
      <c r="B1486" s="45">
        <f>IF(FilterType="FIR", IF(Extend_fmod, PRE_CALC!I1434*Fm, PRE_CALC!A1434*Fdata), IF(F_default=1,B1485+(4*Fnotch-0)/8192,B1485+(F_stop-F_start)/8192) )</f>
        <v>44718.750000127999</v>
      </c>
      <c r="C1486" s="39">
        <f t="shared" si="67"/>
        <v>-0.16103897983479892</v>
      </c>
      <c r="D1486" s="84">
        <f ca="1">IF(FilterType="FIR", IF(Extend_fmod=1,OFFSET(PRE_CALC!J1434,0,DEC_RATE), OFFSET(PRE_CALC!B1434,0,DEC_RATE)), C1486)</f>
        <v>-1.74087521891E-3</v>
      </c>
      <c r="E1486" s="84">
        <f t="shared" ca="1" si="68"/>
        <v>44718.750000127999</v>
      </c>
      <c r="F1486" s="84">
        <f t="shared" ca="1" si="66"/>
        <v>-1.74087521891E-3</v>
      </c>
      <c r="G1486" s="119">
        <f>IF(FilterType="FIR",  PRE_CALC!A1434*Fdata, IF(F_default=1,G1485+(4*Fnotch-0)/8192,G1485+(F_stop-F_start)/8192) )</f>
        <v>44718.750000127999</v>
      </c>
      <c r="H1486" s="120">
        <f ca="1">IF(FilterType="FIR", OFFSET(PRE_CALC!B1434,0,DEC_RATE), C1486)</f>
        <v>-1.74087521891E-3</v>
      </c>
    </row>
    <row r="1487" spans="2:8" x14ac:dyDescent="0.2">
      <c r="B1487" s="45">
        <f>IF(FilterType="FIR", IF(Extend_fmod, PRE_CALC!I1435*Fm, PRE_CALC!A1435*Fdata), IF(F_default=1,B1486+(4*Fnotch-0)/8192,B1486+(F_stop-F_start)/8192) )</f>
        <v>44750</v>
      </c>
      <c r="C1487" s="39">
        <f t="shared" si="67"/>
        <v>-0.16126427434911925</v>
      </c>
      <c r="D1487" s="84">
        <f ca="1">IF(FilterType="FIR", IF(Extend_fmod=1,OFFSET(PRE_CALC!J1435,0,DEC_RATE), OFFSET(PRE_CALC!B1435,0,DEC_RATE)), C1487)</f>
        <v>-1.7755348099400001E-3</v>
      </c>
      <c r="E1487" s="84">
        <f t="shared" ca="1" si="68"/>
        <v>44750</v>
      </c>
      <c r="F1487" s="84">
        <f t="shared" ca="1" si="66"/>
        <v>-1.7755348099400001E-3</v>
      </c>
      <c r="G1487" s="119">
        <f>IF(FilterType="FIR",  PRE_CALC!A1435*Fdata, IF(F_default=1,G1486+(4*Fnotch-0)/8192,G1486+(F_stop-F_start)/8192) )</f>
        <v>44750</v>
      </c>
      <c r="H1487" s="120">
        <f ca="1">IF(FilterType="FIR", OFFSET(PRE_CALC!B1435,0,DEC_RATE), C1487)</f>
        <v>-1.7755348099400001E-3</v>
      </c>
    </row>
    <row r="1488" spans="2:8" x14ac:dyDescent="0.2">
      <c r="B1488" s="45">
        <f>IF(FilterType="FIR", IF(Extend_fmod, PRE_CALC!I1436*Fm, PRE_CALC!A1436*Fdata), IF(F_default=1,B1487+(4*Fnotch-0)/8192,B1487+(F_stop-F_start)/8192) )</f>
        <v>44781.249999872001</v>
      </c>
      <c r="C1488" s="39">
        <f t="shared" si="67"/>
        <v>-0.16148972664975367</v>
      </c>
      <c r="D1488" s="84">
        <f ca="1">IF(FilterType="FIR", IF(Extend_fmod=1,OFFSET(PRE_CALC!J1436,0,DEC_RATE), OFFSET(PRE_CALC!B1436,0,DEC_RATE)), C1488)</f>
        <v>-1.8099436832600001E-3</v>
      </c>
      <c r="E1488" s="84">
        <f t="shared" ca="1" si="68"/>
        <v>44781.249999872001</v>
      </c>
      <c r="F1488" s="84">
        <f t="shared" ca="1" si="66"/>
        <v>-1.8099436832600001E-3</v>
      </c>
      <c r="G1488" s="119">
        <f>IF(FilterType="FIR",  PRE_CALC!A1436*Fdata, IF(F_default=1,G1487+(4*Fnotch-0)/8192,G1487+(F_stop-F_start)/8192) )</f>
        <v>44781.249999872001</v>
      </c>
      <c r="H1488" s="120">
        <f ca="1">IF(FilterType="FIR", OFFSET(PRE_CALC!B1436,0,DEC_RATE), C1488)</f>
        <v>-1.8099436832600001E-3</v>
      </c>
    </row>
    <row r="1489" spans="2:8" x14ac:dyDescent="0.2">
      <c r="B1489" s="45">
        <f>IF(FilterType="FIR", IF(Extend_fmod, PRE_CALC!I1437*Fm, PRE_CALC!A1437*Fdata), IF(F_default=1,B1488+(4*Fnotch-0)/8192,B1488+(F_stop-F_start)/8192) )</f>
        <v>44812.5</v>
      </c>
      <c r="C1489" s="39">
        <f t="shared" si="67"/>
        <v>-0.16171533673938909</v>
      </c>
      <c r="D1489" s="84">
        <f ca="1">IF(FilterType="FIR", IF(Extend_fmod=1,OFFSET(PRE_CALC!J1437,0,DEC_RATE), OFFSET(PRE_CALC!B1437,0,DEC_RATE)), C1489)</f>
        <v>-1.84408697093E-3</v>
      </c>
      <c r="E1489" s="84">
        <f t="shared" ca="1" si="68"/>
        <v>44812.5</v>
      </c>
      <c r="F1489" s="84">
        <f t="shared" ca="1" si="66"/>
        <v>-1.84408697093E-3</v>
      </c>
      <c r="G1489" s="119">
        <f>IF(FilterType="FIR",  PRE_CALC!A1437*Fdata, IF(F_default=1,G1488+(4*Fnotch-0)/8192,G1488+(F_stop-F_start)/8192) )</f>
        <v>44812.5</v>
      </c>
      <c r="H1489" s="120">
        <f ca="1">IF(FilterType="FIR", OFFSET(PRE_CALC!B1437,0,DEC_RATE), C1489)</f>
        <v>-1.84408697093E-3</v>
      </c>
    </row>
    <row r="1490" spans="2:8" x14ac:dyDescent="0.2">
      <c r="B1490" s="45">
        <f>IF(FilterType="FIR", IF(Extend_fmod, PRE_CALC!I1438*Fm, PRE_CALC!A1438*Fdata), IF(F_default=1,B1489+(4*Fnotch-0)/8192,B1489+(F_stop-F_start)/8192) )</f>
        <v>44843.750000127999</v>
      </c>
      <c r="C1490" s="39">
        <f t="shared" si="67"/>
        <v>-0.16194110461701783</v>
      </c>
      <c r="D1490" s="84">
        <f ca="1">IF(FilterType="FIR", IF(Extend_fmod=1,OFFSET(PRE_CALC!J1438,0,DEC_RATE), OFFSET(PRE_CALC!B1438,0,DEC_RATE)), C1490)</f>
        <v>-1.87794992199E-3</v>
      </c>
      <c r="E1490" s="84">
        <f t="shared" ca="1" si="68"/>
        <v>44843.750000127999</v>
      </c>
      <c r="F1490" s="84">
        <f t="shared" ca="1" si="66"/>
        <v>-1.87794992199E-3</v>
      </c>
      <c r="G1490" s="119">
        <f>IF(FilterType="FIR",  PRE_CALC!A1438*Fdata, IF(F_default=1,G1489+(4*Fnotch-0)/8192,G1489+(F_stop-F_start)/8192) )</f>
        <v>44843.750000127999</v>
      </c>
      <c r="H1490" s="120">
        <f ca="1">IF(FilterType="FIR", OFFSET(PRE_CALC!B1438,0,DEC_RATE), C1490)</f>
        <v>-1.87794992199E-3</v>
      </c>
    </row>
    <row r="1491" spans="2:8" x14ac:dyDescent="0.2">
      <c r="B1491" s="45">
        <f>IF(FilterType="FIR", IF(Extend_fmod, PRE_CALC!I1439*Fm, PRE_CALC!A1439*Fdata), IF(F_default=1,B1490+(4*Fnotch-0)/8192,B1490+(F_stop-F_start)/8192) )</f>
        <v>44875</v>
      </c>
      <c r="C1491" s="39">
        <f t="shared" si="67"/>
        <v>-0.16216703028165957</v>
      </c>
      <c r="D1491" s="84">
        <f ca="1">IF(FilterType="FIR", IF(Extend_fmod=1,OFFSET(PRE_CALC!J1439,0,DEC_RATE), OFFSET(PRE_CALC!B1439,0,DEC_RATE)), C1491)</f>
        <v>-1.91151790899E-3</v>
      </c>
      <c r="E1491" s="84">
        <f t="shared" ca="1" si="68"/>
        <v>44875</v>
      </c>
      <c r="F1491" s="84">
        <f t="shared" ca="1" si="66"/>
        <v>-1.91151790899E-3</v>
      </c>
      <c r="G1491" s="119">
        <f>IF(FilterType="FIR",  PRE_CALC!A1439*Fdata, IF(F_default=1,G1490+(4*Fnotch-0)/8192,G1490+(F_stop-F_start)/8192) )</f>
        <v>44875</v>
      </c>
      <c r="H1491" s="120">
        <f ca="1">IF(FilterType="FIR", OFFSET(PRE_CALC!B1439,0,DEC_RATE), C1491)</f>
        <v>-1.91151790899E-3</v>
      </c>
    </row>
    <row r="1492" spans="2:8" x14ac:dyDescent="0.2">
      <c r="B1492" s="45">
        <f>IF(FilterType="FIR", IF(Extend_fmod, PRE_CALC!I1440*Fm, PRE_CALC!A1440*Fdata), IF(F_default=1,B1491+(4*Fnotch-0)/8192,B1491+(F_stop-F_start)/8192) )</f>
        <v>44906.249999872001</v>
      </c>
      <c r="C1492" s="39">
        <f t="shared" si="67"/>
        <v>-0.16239311373600185</v>
      </c>
      <c r="D1492" s="84">
        <f ca="1">IF(FilterType="FIR", IF(Extend_fmod=1,OFFSET(PRE_CALC!J1440,0,DEC_RATE), OFFSET(PRE_CALC!B1440,0,DEC_RATE)), C1492)</f>
        <v>-1.94477643449E-3</v>
      </c>
      <c r="E1492" s="84">
        <f t="shared" ca="1" si="68"/>
        <v>44906.249999872001</v>
      </c>
      <c r="F1492" s="84">
        <f t="shared" ca="1" si="66"/>
        <v>-1.94477643449E-3</v>
      </c>
      <c r="G1492" s="119">
        <f>IF(FilterType="FIR",  PRE_CALC!A1440*Fdata, IF(F_default=1,G1491+(4*Fnotch-0)/8192,G1491+(F_stop-F_start)/8192) )</f>
        <v>44906.249999872001</v>
      </c>
      <c r="H1492" s="120">
        <f ca="1">IF(FilterType="FIR", OFFSET(PRE_CALC!B1440,0,DEC_RATE), C1492)</f>
        <v>-1.94477643449E-3</v>
      </c>
    </row>
    <row r="1493" spans="2:8" x14ac:dyDescent="0.2">
      <c r="B1493" s="45">
        <f>IF(FilterType="FIR", IF(Extend_fmod, PRE_CALC!I1441*Fm, PRE_CALC!A1441*Fdata), IF(F_default=1,B1492+(4*Fnotch-0)/8192,B1492+(F_stop-F_start)/8192) )</f>
        <v>44937.5</v>
      </c>
      <c r="C1493" s="39">
        <f t="shared" si="67"/>
        <v>-0.16261935498274929</v>
      </c>
      <c r="D1493" s="84">
        <f ca="1">IF(FilterType="FIR", IF(Extend_fmod=1,OFFSET(PRE_CALC!J1441,0,DEC_RATE), OFFSET(PRE_CALC!B1441,0,DEC_RATE)), C1493)</f>
        <v>-1.9777111374499998E-3</v>
      </c>
      <c r="E1493" s="84">
        <f t="shared" ca="1" si="68"/>
        <v>44937.5</v>
      </c>
      <c r="F1493" s="84">
        <f t="shared" ca="1" si="66"/>
        <v>-1.9777111374499998E-3</v>
      </c>
      <c r="G1493" s="119">
        <f>IF(FilterType="FIR",  PRE_CALC!A1441*Fdata, IF(F_default=1,G1492+(4*Fnotch-0)/8192,G1492+(F_stop-F_start)/8192) )</f>
        <v>44937.5</v>
      </c>
      <c r="H1493" s="120">
        <f ca="1">IF(FilterType="FIR", OFFSET(PRE_CALC!B1441,0,DEC_RATE), C1493)</f>
        <v>-1.9777111374499998E-3</v>
      </c>
    </row>
    <row r="1494" spans="2:8" x14ac:dyDescent="0.2">
      <c r="B1494" s="45">
        <f>IF(FilterType="FIR", IF(Extend_fmod, PRE_CALC!I1442*Fm, PRE_CALC!A1442*Fdata), IF(F_default=1,B1493+(4*Fnotch-0)/8192,B1493+(F_stop-F_start)/8192) )</f>
        <v>44968.750000127999</v>
      </c>
      <c r="C1494" s="39">
        <f t="shared" si="67"/>
        <v>-0.16284575402088189</v>
      </c>
      <c r="D1494" s="84">
        <f ca="1">IF(FilterType="FIR", IF(Extend_fmod=1,OFFSET(PRE_CALC!J1442,0,DEC_RATE), OFFSET(PRE_CALC!B1442,0,DEC_RATE)), C1494)</f>
        <v>-2.0103077996899998E-3</v>
      </c>
      <c r="E1494" s="84">
        <f t="shared" ca="1" si="68"/>
        <v>44968.750000127999</v>
      </c>
      <c r="F1494" s="84">
        <f t="shared" ca="1" si="66"/>
        <v>-2.0103077996899998E-3</v>
      </c>
      <c r="G1494" s="119">
        <f>IF(FilterType="FIR",  PRE_CALC!A1442*Fdata, IF(F_default=1,G1493+(4*Fnotch-0)/8192,G1493+(F_stop-F_start)/8192) )</f>
        <v>44968.750000127999</v>
      </c>
      <c r="H1494" s="120">
        <f ca="1">IF(FilterType="FIR", OFFSET(PRE_CALC!B1442,0,DEC_RATE), C1494)</f>
        <v>-2.0103077996899998E-3</v>
      </c>
    </row>
    <row r="1495" spans="2:8" x14ac:dyDescent="0.2">
      <c r="B1495" s="45">
        <f>IF(FilterType="FIR", IF(Extend_fmod, PRE_CALC!I1443*Fm, PRE_CALC!A1443*Fdata), IF(F_default=1,B1494+(4*Fnotch-0)/8192,B1494+(F_stop-F_start)/8192) )</f>
        <v>45000</v>
      </c>
      <c r="C1495" s="39">
        <f t="shared" si="67"/>
        <v>-0.16307231084940033</v>
      </c>
      <c r="D1495" s="84">
        <f ca="1">IF(FilterType="FIR", IF(Extend_fmod=1,OFFSET(PRE_CALC!J1443,0,DEC_RATE), OFFSET(PRE_CALC!B1443,0,DEC_RATE)), C1495)</f>
        <v>-2.0425523521199998E-3</v>
      </c>
      <c r="E1495" s="84">
        <f t="shared" ca="1" si="68"/>
        <v>45000</v>
      </c>
      <c r="F1495" s="84">
        <f t="shared" ca="1" si="66"/>
        <v>-2.0425523521199998E-3</v>
      </c>
      <c r="G1495" s="119">
        <f>IF(FilterType="FIR",  PRE_CALC!A1443*Fdata, IF(F_default=1,G1494+(4*Fnotch-0)/8192,G1494+(F_stop-F_start)/8192) )</f>
        <v>45000</v>
      </c>
      <c r="H1495" s="120">
        <f ca="1">IF(FilterType="FIR", OFFSET(PRE_CALC!B1443,0,DEC_RATE), C1495)</f>
        <v>-2.0425523521199998E-3</v>
      </c>
    </row>
    <row r="1496" spans="2:8" x14ac:dyDescent="0.2">
      <c r="B1496" s="45">
        <f>IF(FilterType="FIR", IF(Extend_fmod, PRE_CALC!I1444*Fm, PRE_CALC!A1444*Fdata), IF(F_default=1,B1495+(4*Fnotch-0)/8192,B1495+(F_stop-F_start)/8192) )</f>
        <v>45031.249999872001</v>
      </c>
      <c r="C1496" s="39">
        <f t="shared" si="67"/>
        <v>-0.1632990254710206</v>
      </c>
      <c r="D1496" s="84">
        <f ca="1">IF(FilterType="FIR", IF(Extend_fmod=1,OFFSET(PRE_CALC!J1444,0,DEC_RATE), OFFSET(PRE_CALC!B1444,0,DEC_RATE)), C1496)</f>
        <v>-2.0744308810100001E-3</v>
      </c>
      <c r="E1496" s="84">
        <f t="shared" ca="1" si="68"/>
        <v>45031.249999872001</v>
      </c>
      <c r="F1496" s="84">
        <f t="shared" ca="1" si="66"/>
        <v>-2.0744308810100001E-3</v>
      </c>
      <c r="G1496" s="119">
        <f>IF(FilterType="FIR",  PRE_CALC!A1444*Fdata, IF(F_default=1,G1495+(4*Fnotch-0)/8192,G1495+(F_stop-F_start)/8192) )</f>
        <v>45031.249999872001</v>
      </c>
      <c r="H1496" s="120">
        <f ca="1">IF(FilterType="FIR", OFFSET(PRE_CALC!B1444,0,DEC_RATE), C1496)</f>
        <v>-2.0744308810100001E-3</v>
      </c>
    </row>
    <row r="1497" spans="2:8" x14ac:dyDescent="0.2">
      <c r="B1497" s="45">
        <f>IF(FilterType="FIR", IF(Extend_fmod, PRE_CALC!I1445*Fm, PRE_CALC!A1445*Fdata), IF(F_default=1,B1496+(4*Fnotch-0)/8192,B1496+(F_stop-F_start)/8192) )</f>
        <v>45062.5</v>
      </c>
      <c r="C1497" s="39">
        <f t="shared" si="67"/>
        <v>-0.1635258978884413</v>
      </c>
      <c r="D1497" s="84">
        <f ca="1">IF(FilterType="FIR", IF(Extend_fmod=1,OFFSET(PRE_CALC!J1445,0,DEC_RATE), OFFSET(PRE_CALC!B1445,0,DEC_RATE)), C1497)</f>
        <v>-2.1059296342200002E-3</v>
      </c>
      <c r="E1497" s="84">
        <f t="shared" ca="1" si="68"/>
        <v>45062.5</v>
      </c>
      <c r="F1497" s="84">
        <f t="shared" ca="1" si="66"/>
        <v>-2.1059296342200002E-3</v>
      </c>
      <c r="G1497" s="119">
        <f>IF(FilterType="FIR",  PRE_CALC!A1445*Fdata, IF(F_default=1,G1496+(4*Fnotch-0)/8192,G1496+(F_stop-F_start)/8192) )</f>
        <v>45062.5</v>
      </c>
      <c r="H1497" s="120">
        <f ca="1">IF(FilterType="FIR", OFFSET(PRE_CALC!B1445,0,DEC_RATE), C1497)</f>
        <v>-2.1059296342200002E-3</v>
      </c>
    </row>
    <row r="1498" spans="2:8" x14ac:dyDescent="0.2">
      <c r="B1498" s="45">
        <f>IF(FilterType="FIR", IF(Extend_fmod, PRE_CALC!I1446*Fm, PRE_CALC!A1446*Fdata), IF(F_default=1,B1497+(4*Fnotch-0)/8192,B1497+(F_stop-F_start)/8192) )</f>
        <v>45093.750000127999</v>
      </c>
      <c r="C1498" s="39">
        <f t="shared" si="67"/>
        <v>-0.1637529281006736</v>
      </c>
      <c r="D1498" s="84">
        <f ca="1">IF(FilterType="FIR", IF(Extend_fmod=1,OFFSET(PRE_CALC!J1446,0,DEC_RATE), OFFSET(PRE_CALC!B1446,0,DEC_RATE)), C1498)</f>
        <v>-2.1370350272300002E-3</v>
      </c>
      <c r="E1498" s="84">
        <f t="shared" ca="1" si="68"/>
        <v>45093.750000127999</v>
      </c>
      <c r="F1498" s="84">
        <f t="shared" ca="1" si="66"/>
        <v>-2.1370350272300002E-3</v>
      </c>
      <c r="G1498" s="119">
        <f>IF(FilterType="FIR",  PRE_CALC!A1446*Fdata, IF(F_default=1,G1497+(4*Fnotch-0)/8192,G1497+(F_stop-F_start)/8192) )</f>
        <v>45093.750000127999</v>
      </c>
      <c r="H1498" s="120">
        <f ca="1">IF(FilterType="FIR", OFFSET(PRE_CALC!B1446,0,DEC_RATE), C1498)</f>
        <v>-2.1370350272300002E-3</v>
      </c>
    </row>
    <row r="1499" spans="2:8" x14ac:dyDescent="0.2">
      <c r="B1499" s="45">
        <f>IF(FilterType="FIR", IF(Extend_fmod, PRE_CALC!I1447*Fm, PRE_CALC!A1447*Fdata), IF(F_default=1,B1498+(4*Fnotch-0)/8192,B1498+(F_stop-F_start)/8192) )</f>
        <v>45125</v>
      </c>
      <c r="C1499" s="39">
        <f t="shared" si="67"/>
        <v>-0.16398011610666652</v>
      </c>
      <c r="D1499" s="84">
        <f ca="1">IF(FilterType="FIR", IF(Extend_fmod=1,OFFSET(PRE_CALC!J1447,0,DEC_RATE), OFFSET(PRE_CALC!B1447,0,DEC_RATE)), C1499)</f>
        <v>-2.1677336492200001E-3</v>
      </c>
      <c r="E1499" s="84">
        <f t="shared" ca="1" si="68"/>
        <v>45125</v>
      </c>
      <c r="F1499" s="84">
        <f t="shared" ca="1" si="66"/>
        <v>-2.1677336492200001E-3</v>
      </c>
      <c r="G1499" s="119">
        <f>IF(FilterType="FIR",  PRE_CALC!A1447*Fdata, IF(F_default=1,G1498+(4*Fnotch-0)/8192,G1498+(F_stop-F_start)/8192) )</f>
        <v>45125</v>
      </c>
      <c r="H1499" s="120">
        <f ca="1">IF(FilterType="FIR", OFFSET(PRE_CALC!B1447,0,DEC_RATE), C1499)</f>
        <v>-2.1677336492200001E-3</v>
      </c>
    </row>
    <row r="1500" spans="2:8" x14ac:dyDescent="0.2">
      <c r="B1500" s="45">
        <f>IF(FilterType="FIR", IF(Extend_fmod, PRE_CALC!I1448*Fm, PRE_CALC!A1448*Fdata), IF(F_default=1,B1499+(4*Fnotch-0)/8192,B1499+(F_stop-F_start)/8192) )</f>
        <v>45156.249999872001</v>
      </c>
      <c r="C1500" s="39">
        <f t="shared" si="67"/>
        <v>-0.16420746190919211</v>
      </c>
      <c r="D1500" s="84">
        <f ca="1">IF(FilterType="FIR", IF(Extend_fmod=1,OFFSET(PRE_CALC!J1448,0,DEC_RATE), OFFSET(PRE_CALC!B1448,0,DEC_RATE)), C1500)</f>
        <v>-2.1980122690100001E-3</v>
      </c>
      <c r="E1500" s="84">
        <f t="shared" ca="1" si="68"/>
        <v>45156.249999872001</v>
      </c>
      <c r="F1500" s="84">
        <f t="shared" ca="1" si="66"/>
        <v>-2.1980122690100001E-3</v>
      </c>
      <c r="G1500" s="119">
        <f>IF(FilterType="FIR",  PRE_CALC!A1448*Fdata, IF(F_default=1,G1499+(4*Fnotch-0)/8192,G1499+(F_stop-F_start)/8192) )</f>
        <v>45156.249999872001</v>
      </c>
      <c r="H1500" s="120">
        <f ca="1">IF(FilterType="FIR", OFFSET(PRE_CALC!B1448,0,DEC_RATE), C1500)</f>
        <v>-2.1980122690100001E-3</v>
      </c>
    </row>
    <row r="1501" spans="2:8" x14ac:dyDescent="0.2">
      <c r="B1501" s="45">
        <f>IF(FilterType="FIR", IF(Extend_fmod, PRE_CALC!I1449*Fm, PRE_CALC!A1449*Fdata), IF(F_default=1,B1500+(4*Fnotch-0)/8192,B1500+(F_stop-F_start)/8192) )</f>
        <v>45187.5</v>
      </c>
      <c r="C1501" s="39">
        <f t="shared" si="67"/>
        <v>-0.16443496551091649</v>
      </c>
      <c r="D1501" s="84">
        <f ca="1">IF(FilterType="FIR", IF(Extend_fmod=1,OFFSET(PRE_CALC!J1449,0,DEC_RATE), OFFSET(PRE_CALC!B1449,0,DEC_RATE)), C1501)</f>
        <v>-2.2278578409799998E-3</v>
      </c>
      <c r="E1501" s="84">
        <f t="shared" ca="1" si="68"/>
        <v>45187.5</v>
      </c>
      <c r="F1501" s="84">
        <f t="shared" ca="1" si="66"/>
        <v>-2.2278578409799998E-3</v>
      </c>
      <c r="G1501" s="119">
        <f>IF(FilterType="FIR",  PRE_CALC!A1449*Fdata, IF(F_default=1,G1500+(4*Fnotch-0)/8192,G1500+(F_stop-F_start)/8192) )</f>
        <v>45187.5</v>
      </c>
      <c r="H1501" s="120">
        <f ca="1">IF(FilterType="FIR", OFFSET(PRE_CALC!B1449,0,DEC_RATE), C1501)</f>
        <v>-2.2278578409799998E-3</v>
      </c>
    </row>
    <row r="1502" spans="2:8" x14ac:dyDescent="0.2">
      <c r="B1502" s="45">
        <f>IF(FilterType="FIR", IF(Extend_fmod, PRE_CALC!I1450*Fm, PRE_CALC!A1450*Fdata), IF(F_default=1,B1501+(4*Fnotch-0)/8192,B1501+(F_stop-F_start)/8192) )</f>
        <v>45218.750000127999</v>
      </c>
      <c r="C1502" s="39">
        <f t="shared" si="67"/>
        <v>-0.16466262691084049</v>
      </c>
      <c r="D1502" s="84">
        <f ca="1">IF(FilterType="FIR", IF(Extend_fmod=1,OFFSET(PRE_CALC!J1450,0,DEC_RATE), OFFSET(PRE_CALC!B1450,0,DEC_RATE)), C1502)</f>
        <v>-2.2572575107999999E-3</v>
      </c>
      <c r="E1502" s="84">
        <f t="shared" ca="1" si="68"/>
        <v>45218.750000127999</v>
      </c>
      <c r="F1502" s="84">
        <f t="shared" ca="1" si="66"/>
        <v>-2.2572575107999999E-3</v>
      </c>
      <c r="G1502" s="119">
        <f>IF(FilterType="FIR",  PRE_CALC!A1450*Fdata, IF(F_default=1,G1501+(4*Fnotch-0)/8192,G1501+(F_stop-F_start)/8192) )</f>
        <v>45218.750000127999</v>
      </c>
      <c r="H1502" s="120">
        <f ca="1">IF(FilterType="FIR", OFFSET(PRE_CALC!B1450,0,DEC_RATE), C1502)</f>
        <v>-2.2572575107999999E-3</v>
      </c>
    </row>
    <row r="1503" spans="2:8" x14ac:dyDescent="0.2">
      <c r="B1503" s="45">
        <f>IF(FilterType="FIR", IF(Extend_fmod, PRE_CALC!I1451*Fm, PRE_CALC!A1451*Fdata), IF(F_default=1,B1502+(4*Fnotch-0)/8192,B1502+(F_stop-F_start)/8192) )</f>
        <v>45250</v>
      </c>
      <c r="C1503" s="39">
        <f t="shared" si="67"/>
        <v>-0.16489044610797862</v>
      </c>
      <c r="D1503" s="84">
        <f ca="1">IF(FilterType="FIR", IF(Extend_fmod=1,OFFSET(PRE_CALC!J1451,0,DEC_RATE), OFFSET(PRE_CALC!B1451,0,DEC_RATE)), C1503)</f>
        <v>-2.2861986212E-3</v>
      </c>
      <c r="E1503" s="84">
        <f t="shared" ca="1" si="68"/>
        <v>45250</v>
      </c>
      <c r="F1503" s="84">
        <f t="shared" ca="1" si="66"/>
        <v>-2.2861986212E-3</v>
      </c>
      <c r="G1503" s="119">
        <f>IF(FilterType="FIR",  PRE_CALC!A1451*Fdata, IF(F_default=1,G1502+(4*Fnotch-0)/8192,G1502+(F_stop-F_start)/8192) )</f>
        <v>45250</v>
      </c>
      <c r="H1503" s="120">
        <f ca="1">IF(FilterType="FIR", OFFSET(PRE_CALC!B1451,0,DEC_RATE), C1503)</f>
        <v>-2.2861986212E-3</v>
      </c>
    </row>
    <row r="1504" spans="2:8" x14ac:dyDescent="0.2">
      <c r="B1504" s="45">
        <f>IF(FilterType="FIR", IF(Extend_fmod, PRE_CALC!I1452*Fm, PRE_CALC!A1452*Fdata), IF(F_default=1,B1503+(4*Fnotch-0)/8192,B1503+(F_stop-F_start)/8192) )</f>
        <v>45281.249999872001</v>
      </c>
      <c r="C1504" s="39">
        <f t="shared" si="67"/>
        <v>-0.16511842310502906</v>
      </c>
      <c r="D1504" s="84">
        <f ca="1">IF(FilterType="FIR", IF(Extend_fmod=1,OFFSET(PRE_CALC!J1452,0,DEC_RATE), OFFSET(PRE_CALC!B1452,0,DEC_RATE)), C1504)</f>
        <v>-2.3146687175599999E-3</v>
      </c>
      <c r="E1504" s="84">
        <f t="shared" ca="1" si="68"/>
        <v>45281.249999872001</v>
      </c>
      <c r="F1504" s="84">
        <f t="shared" ca="1" si="66"/>
        <v>-2.3146687175599999E-3</v>
      </c>
      <c r="G1504" s="119">
        <f>IF(FilterType="FIR",  PRE_CALC!A1452*Fdata, IF(F_default=1,G1503+(4*Fnotch-0)/8192,G1503+(F_stop-F_start)/8192) )</f>
        <v>45281.249999872001</v>
      </c>
      <c r="H1504" s="120">
        <f ca="1">IF(FilterType="FIR", OFFSET(PRE_CALC!B1452,0,DEC_RATE), C1504)</f>
        <v>-2.3146687175599999E-3</v>
      </c>
    </row>
    <row r="1505" spans="2:8" x14ac:dyDescent="0.2">
      <c r="B1505" s="45">
        <f>IF(FilterType="FIR", IF(Extend_fmod, PRE_CALC!I1453*Fm, PRE_CALC!A1453*Fdata), IF(F_default=1,B1504+(4*Fnotch-0)/8192,B1504+(F_stop-F_start)/8192) )</f>
        <v>45312.5</v>
      </c>
      <c r="C1505" s="39">
        <f t="shared" si="67"/>
        <v>-0.16534655790472083</v>
      </c>
      <c r="D1505" s="84">
        <f ca="1">IF(FilterType="FIR", IF(Extend_fmod=1,OFFSET(PRE_CALC!J1453,0,DEC_RATE), OFFSET(PRE_CALC!B1453,0,DEC_RATE)), C1505)</f>
        <v>-2.3426555534899998E-3</v>
      </c>
      <c r="E1505" s="84">
        <f t="shared" ca="1" si="68"/>
        <v>45312.5</v>
      </c>
      <c r="F1505" s="84">
        <f t="shared" ca="1" si="66"/>
        <v>-2.3426555534899998E-3</v>
      </c>
      <c r="G1505" s="119">
        <f>IF(FilterType="FIR",  PRE_CALC!A1453*Fdata, IF(F_default=1,G1504+(4*Fnotch-0)/8192,G1504+(F_stop-F_start)/8192) )</f>
        <v>45312.5</v>
      </c>
      <c r="H1505" s="120">
        <f ca="1">IF(FilterType="FIR", OFFSET(PRE_CALC!B1453,0,DEC_RATE), C1505)</f>
        <v>-2.3426555534899998E-3</v>
      </c>
    </row>
    <row r="1506" spans="2:8" x14ac:dyDescent="0.2">
      <c r="B1506" s="45">
        <f>IF(FilterType="FIR", IF(Extend_fmod, PRE_CALC!I1454*Fm, PRE_CALC!A1454*Fdata), IF(F_default=1,B1505+(4*Fnotch-0)/8192,B1505+(F_stop-F_start)/8192) )</f>
        <v>45343.750000127999</v>
      </c>
      <c r="C1506" s="39">
        <f t="shared" si="67"/>
        <v>-0.16557485050604248</v>
      </c>
      <c r="D1506" s="84">
        <f ca="1">IF(FilterType="FIR", IF(Extend_fmod=1,OFFSET(PRE_CALC!J1454,0,DEC_RATE), OFFSET(PRE_CALC!B1454,0,DEC_RATE)), C1506)</f>
        <v>-2.37014709621E-3</v>
      </c>
      <c r="E1506" s="84">
        <f t="shared" ca="1" si="68"/>
        <v>45343.750000127999</v>
      </c>
      <c r="F1506" s="84">
        <f t="shared" ca="1" si="66"/>
        <v>-2.37014709621E-3</v>
      </c>
      <c r="G1506" s="119">
        <f>IF(FilterType="FIR",  PRE_CALC!A1454*Fdata, IF(F_default=1,G1505+(4*Fnotch-0)/8192,G1505+(F_stop-F_start)/8192) )</f>
        <v>45343.750000127999</v>
      </c>
      <c r="H1506" s="120">
        <f ca="1">IF(FilterType="FIR", OFFSET(PRE_CALC!B1454,0,DEC_RATE), C1506)</f>
        <v>-2.37014709621E-3</v>
      </c>
    </row>
    <row r="1507" spans="2:8" x14ac:dyDescent="0.2">
      <c r="B1507" s="45">
        <f>IF(FilterType="FIR", IF(Extend_fmod, PRE_CALC!I1455*Fm, PRE_CALC!A1455*Fdata), IF(F_default=1,B1506+(4*Fnotch-0)/8192,B1506+(F_stop-F_start)/8192) )</f>
        <v>45375</v>
      </c>
      <c r="C1507" s="39">
        <f t="shared" si="67"/>
        <v>-0.16580330090797368</v>
      </c>
      <c r="D1507" s="84">
        <f ca="1">IF(FilterType="FIR", IF(Extend_fmod=1,OFFSET(PRE_CALC!J1455,0,DEC_RATE), OFFSET(PRE_CALC!B1455,0,DEC_RATE)), C1507)</f>
        <v>-2.3971315319999999E-3</v>
      </c>
      <c r="E1507" s="84">
        <f t="shared" ca="1" si="68"/>
        <v>45375</v>
      </c>
      <c r="F1507" s="84">
        <f t="shared" ca="1" si="66"/>
        <v>-2.3971315319999999E-3</v>
      </c>
      <c r="G1507" s="119">
        <f>IF(FilterType="FIR",  PRE_CALC!A1455*Fdata, IF(F_default=1,G1506+(4*Fnotch-0)/8192,G1506+(F_stop-F_start)/8192) )</f>
        <v>45375</v>
      </c>
      <c r="H1507" s="120">
        <f ca="1">IF(FilterType="FIR", OFFSET(PRE_CALC!B1455,0,DEC_RATE), C1507)</f>
        <v>-2.3971315319999999E-3</v>
      </c>
    </row>
    <row r="1508" spans="2:8" x14ac:dyDescent="0.2">
      <c r="B1508" s="45">
        <f>IF(FilterType="FIR", IF(Extend_fmod, PRE_CALC!I1456*Fm, PRE_CALC!A1456*Fdata), IF(F_default=1,B1507+(4*Fnotch-0)/8192,B1507+(F_stop-F_start)/8192) )</f>
        <v>45406.249999872001</v>
      </c>
      <c r="C1508" s="39">
        <f t="shared" si="67"/>
        <v>-0.16603190911324398</v>
      </c>
      <c r="D1508" s="84">
        <f ca="1">IF(FilterType="FIR", IF(Extend_fmod=1,OFFSET(PRE_CALC!J1456,0,DEC_RATE), OFFSET(PRE_CALC!B1456,0,DEC_RATE)), C1508)</f>
        <v>-2.4235972713399999E-3</v>
      </c>
      <c r="E1508" s="84">
        <f t="shared" ca="1" si="68"/>
        <v>45406.249999872001</v>
      </c>
      <c r="F1508" s="84">
        <f t="shared" ca="1" si="66"/>
        <v>-2.4235972713399999E-3</v>
      </c>
      <c r="G1508" s="119">
        <f>IF(FilterType="FIR",  PRE_CALC!A1456*Fdata, IF(F_default=1,G1507+(4*Fnotch-0)/8192,G1507+(F_stop-F_start)/8192) )</f>
        <v>45406.249999872001</v>
      </c>
      <c r="H1508" s="120">
        <f ca="1">IF(FilterType="FIR", OFFSET(PRE_CALC!B1456,0,DEC_RATE), C1508)</f>
        <v>-2.4235972713399999E-3</v>
      </c>
    </row>
    <row r="1509" spans="2:8" x14ac:dyDescent="0.2">
      <c r="B1509" s="45">
        <f>IF(FilterType="FIR", IF(Extend_fmod, PRE_CALC!I1457*Fm, PRE_CALC!A1457*Fdata), IF(F_default=1,B1508+(4*Fnotch-0)/8192,B1508+(F_stop-F_start)/8192) )</f>
        <v>45437.5</v>
      </c>
      <c r="C1509" s="39">
        <f t="shared" si="67"/>
        <v>-0.16626067512458823</v>
      </c>
      <c r="D1509" s="84">
        <f ca="1">IF(FilterType="FIR", IF(Extend_fmod=1,OFFSET(PRE_CALC!J1457,0,DEC_RATE), OFFSET(PRE_CALC!B1457,0,DEC_RATE)), C1509)</f>
        <v>-2.4495329541600001E-3</v>
      </c>
      <c r="E1509" s="84">
        <f t="shared" ca="1" si="68"/>
        <v>45437.5</v>
      </c>
      <c r="F1509" s="84">
        <f t="shared" ca="1" si="66"/>
        <v>-2.4495329541600001E-3</v>
      </c>
      <c r="G1509" s="119">
        <f>IF(FilterType="FIR",  PRE_CALC!A1457*Fdata, IF(F_default=1,G1508+(4*Fnotch-0)/8192,G1508+(F_stop-F_start)/8192) )</f>
        <v>45437.5</v>
      </c>
      <c r="H1509" s="120">
        <f ca="1">IF(FilterType="FIR", OFFSET(PRE_CALC!B1457,0,DEC_RATE), C1509)</f>
        <v>-2.4495329541600001E-3</v>
      </c>
    </row>
    <row r="1510" spans="2:8" x14ac:dyDescent="0.2">
      <c r="B1510" s="45">
        <f>IF(FilterType="FIR", IF(Extend_fmod, PRE_CALC!I1458*Fm, PRE_CALC!A1458*Fdata), IF(F_default=1,B1509+(4*Fnotch-0)/8192,B1509+(F_stop-F_start)/8192) )</f>
        <v>45468.750000127999</v>
      </c>
      <c r="C1510" s="39">
        <f t="shared" si="67"/>
        <v>-0.16648959894100041</v>
      </c>
      <c r="D1510" s="84">
        <f ca="1">IF(FilterType="FIR", IF(Extend_fmod=1,OFFSET(PRE_CALC!J1458,0,DEC_RATE), OFFSET(PRE_CALC!B1458,0,DEC_RATE)), C1510)</f>
        <v>-2.4749274548500001E-3</v>
      </c>
      <c r="E1510" s="84">
        <f t="shared" ca="1" si="68"/>
        <v>45468.750000127999</v>
      </c>
      <c r="F1510" s="84">
        <f t="shared" ca="1" si="66"/>
        <v>-2.4749274548500001E-3</v>
      </c>
      <c r="G1510" s="119">
        <f>IF(FilterType="FIR",  PRE_CALC!A1458*Fdata, IF(F_default=1,G1509+(4*Fnotch-0)/8192,G1509+(F_stop-F_start)/8192) )</f>
        <v>45468.750000127999</v>
      </c>
      <c r="H1510" s="120">
        <f ca="1">IF(FilterType="FIR", OFFSET(PRE_CALC!B1458,0,DEC_RATE), C1510)</f>
        <v>-2.4749274548500001E-3</v>
      </c>
    </row>
    <row r="1511" spans="2:8" x14ac:dyDescent="0.2">
      <c r="B1511" s="45">
        <f>IF(FilterType="FIR", IF(Extend_fmod, PRE_CALC!I1459*Fm, PRE_CALC!A1459*Fdata), IF(F_default=1,B1510+(4*Fnotch-0)/8192,B1510+(F_stop-F_start)/8192) )</f>
        <v>45500</v>
      </c>
      <c r="C1511" s="39">
        <f t="shared" si="67"/>
        <v>-0.16671868056144695</v>
      </c>
      <c r="D1511" s="84">
        <f ca="1">IF(FilterType="FIR", IF(Extend_fmod=1,OFFSET(PRE_CALC!J1459,0,DEC_RATE), OFFSET(PRE_CALC!B1459,0,DEC_RATE)), C1511)</f>
        <v>-2.4997698872199999E-3</v>
      </c>
      <c r="E1511" s="84">
        <f t="shared" ca="1" si="68"/>
        <v>45500</v>
      </c>
      <c r="F1511" s="84">
        <f t="shared" ca="1" si="66"/>
        <v>-2.4997698872199999E-3</v>
      </c>
      <c r="G1511" s="119">
        <f>IF(FilterType="FIR",  PRE_CALC!A1459*Fdata, IF(F_default=1,G1510+(4*Fnotch-0)/8192,G1510+(F_stop-F_start)/8192) )</f>
        <v>45500</v>
      </c>
      <c r="H1511" s="120">
        <f ca="1">IF(FilterType="FIR", OFFSET(PRE_CALC!B1459,0,DEC_RATE), C1511)</f>
        <v>-2.4997698872199999E-3</v>
      </c>
    </row>
    <row r="1512" spans="2:8" x14ac:dyDescent="0.2">
      <c r="B1512" s="45">
        <f>IF(FilterType="FIR", IF(Extend_fmod, PRE_CALC!I1460*Fm, PRE_CALC!A1460*Fdata), IF(F_default=1,B1511+(4*Fnotch-0)/8192,B1511+(F_stop-F_start)/8192) )</f>
        <v>45531.249999872001</v>
      </c>
      <c r="C1512" s="39">
        <f t="shared" si="67"/>
        <v>-0.16694791998866809</v>
      </c>
      <c r="D1512" s="84">
        <f ca="1">IF(FilterType="FIR", IF(Extend_fmod=1,OFFSET(PRE_CALC!J1460,0,DEC_RATE), OFFSET(PRE_CALC!B1460,0,DEC_RATE)), C1512)</f>
        <v>-2.5240496093700002E-3</v>
      </c>
      <c r="E1512" s="84">
        <f t="shared" ca="1" si="68"/>
        <v>45531.249999872001</v>
      </c>
      <c r="F1512" s="84">
        <f t="shared" ca="1" si="66"/>
        <v>-2.5240496093700002E-3</v>
      </c>
      <c r="G1512" s="119">
        <f>IF(FilterType="FIR",  PRE_CALC!A1460*Fdata, IF(F_default=1,G1511+(4*Fnotch-0)/8192,G1511+(F_stop-F_start)/8192) )</f>
        <v>45531.249999872001</v>
      </c>
      <c r="H1512" s="120">
        <f ca="1">IF(FilterType="FIR", OFFSET(PRE_CALC!B1460,0,DEC_RATE), C1512)</f>
        <v>-2.5240496093700002E-3</v>
      </c>
    </row>
    <row r="1513" spans="2:8" x14ac:dyDescent="0.2">
      <c r="B1513" s="45">
        <f>IF(FilterType="FIR", IF(Extend_fmod, PRE_CALC!I1461*Fm, PRE_CALC!A1461*Fdata), IF(F_default=1,B1512+(4*Fnotch-0)/8192,B1512+(F_stop-F_start)/8192) )</f>
        <v>45562.5</v>
      </c>
      <c r="C1513" s="39">
        <f t="shared" si="67"/>
        <v>-0.16717731722541335</v>
      </c>
      <c r="D1513" s="84">
        <f ca="1">IF(FilterType="FIR", IF(Extend_fmod=1,OFFSET(PRE_CALC!J1461,0,DEC_RATE), OFFSET(PRE_CALC!B1461,0,DEC_RATE)), C1513)</f>
        <v>-2.5477562283799998E-3</v>
      </c>
      <c r="E1513" s="84">
        <f t="shared" ca="1" si="68"/>
        <v>45562.5</v>
      </c>
      <c r="F1513" s="84">
        <f t="shared" ca="1" si="66"/>
        <v>-2.5477562283799998E-3</v>
      </c>
      <c r="G1513" s="119">
        <f>IF(FilterType="FIR",  PRE_CALC!A1461*Fdata, IF(F_default=1,G1512+(4*Fnotch-0)/8192,G1512+(F_stop-F_start)/8192) )</f>
        <v>45562.5</v>
      </c>
      <c r="H1513" s="120">
        <f ca="1">IF(FilterType="FIR", OFFSET(PRE_CALC!B1461,0,DEC_RATE), C1513)</f>
        <v>-2.5477562283799998E-3</v>
      </c>
    </row>
    <row r="1514" spans="2:8" x14ac:dyDescent="0.2">
      <c r="B1514" s="45">
        <f>IF(FilterType="FIR", IF(Extend_fmod, PRE_CALC!I1462*Fm, PRE_CALC!A1462*Fdata), IF(F_default=1,B1513+(4*Fnotch-0)/8192,B1513+(F_stop-F_start)/8192) )</f>
        <v>45593.750000127999</v>
      </c>
      <c r="C1514" s="39">
        <f t="shared" si="67"/>
        <v>-0.16740687227065265</v>
      </c>
      <c r="D1514" s="84">
        <f ca="1">IF(FilterType="FIR", IF(Extend_fmod=1,OFFSET(PRE_CALC!J1462,0,DEC_RATE), OFFSET(PRE_CALC!B1462,0,DEC_RATE)), C1514)</f>
        <v>-2.5708796049700002E-3</v>
      </c>
      <c r="E1514" s="84">
        <f t="shared" ca="1" si="68"/>
        <v>45593.750000127999</v>
      </c>
      <c r="F1514" s="84">
        <f t="shared" ca="1" si="66"/>
        <v>-2.5708796049700002E-3</v>
      </c>
      <c r="G1514" s="119">
        <f>IF(FilterType="FIR",  PRE_CALC!A1462*Fdata, IF(F_default=1,G1513+(4*Fnotch-0)/8192,G1513+(F_stop-F_start)/8192) )</f>
        <v>45593.750000127999</v>
      </c>
      <c r="H1514" s="120">
        <f ca="1">IF(FilterType="FIR", OFFSET(PRE_CALC!B1462,0,DEC_RATE), C1514)</f>
        <v>-2.5708796049700002E-3</v>
      </c>
    </row>
    <row r="1515" spans="2:8" x14ac:dyDescent="0.2">
      <c r="B1515" s="45">
        <f>IF(FilterType="FIR", IF(Extend_fmod, PRE_CALC!I1463*Fm, PRE_CALC!A1463*Fdata), IF(F_default=1,B1514+(4*Fnotch-0)/8192,B1514+(F_stop-F_start)/8192) )</f>
        <v>45625</v>
      </c>
      <c r="C1515" s="39">
        <f t="shared" si="67"/>
        <v>-0.1676365851233706</v>
      </c>
      <c r="D1515" s="84">
        <f ca="1">IF(FilterType="FIR", IF(Extend_fmod=1,OFFSET(PRE_CALC!J1463,0,DEC_RATE), OFFSET(PRE_CALC!B1463,0,DEC_RATE)), C1515)</f>
        <v>-2.5934098580399998E-3</v>
      </c>
      <c r="E1515" s="84">
        <f t="shared" ca="1" si="68"/>
        <v>45625</v>
      </c>
      <c r="F1515" s="84">
        <f t="shared" ca="1" si="66"/>
        <v>-2.5934098580399998E-3</v>
      </c>
      <c r="G1515" s="119">
        <f>IF(FilterType="FIR",  PRE_CALC!A1463*Fdata, IF(F_default=1,G1514+(4*Fnotch-0)/8192,G1514+(F_stop-F_start)/8192) )</f>
        <v>45625</v>
      </c>
      <c r="H1515" s="120">
        <f ca="1">IF(FilterType="FIR", OFFSET(PRE_CALC!B1463,0,DEC_RATE), C1515)</f>
        <v>-2.5934098580399998E-3</v>
      </c>
    </row>
    <row r="1516" spans="2:8" x14ac:dyDescent="0.2">
      <c r="B1516" s="45">
        <f>IF(FilterType="FIR", IF(Extend_fmod, PRE_CALC!I1464*Fm, PRE_CALC!A1464*Fdata), IF(F_default=1,B1515+(4*Fnotch-0)/8192,B1515+(F_stop-F_start)/8192) )</f>
        <v>45656.249999872001</v>
      </c>
      <c r="C1516" s="39">
        <f t="shared" si="67"/>
        <v>-0.16786645578631518</v>
      </c>
      <c r="D1516" s="84">
        <f ca="1">IF(FilterType="FIR", IF(Extend_fmod=1,OFFSET(PRE_CALC!J1464,0,DEC_RATE), OFFSET(PRE_CALC!B1464,0,DEC_RATE)), C1516)</f>
        <v>-2.6153373690299998E-3</v>
      </c>
      <c r="E1516" s="84">
        <f t="shared" ca="1" si="68"/>
        <v>45656.249999872001</v>
      </c>
      <c r="F1516" s="84">
        <f t="shared" ca="1" si="66"/>
        <v>-2.6153373690299998E-3</v>
      </c>
      <c r="G1516" s="119">
        <f>IF(FilterType="FIR",  PRE_CALC!A1464*Fdata, IF(F_default=1,G1515+(4*Fnotch-0)/8192,G1515+(F_stop-F_start)/8192) )</f>
        <v>45656.249999872001</v>
      </c>
      <c r="H1516" s="120">
        <f ca="1">IF(FilterType="FIR", OFFSET(PRE_CALC!B1464,0,DEC_RATE), C1516)</f>
        <v>-2.6153373690299998E-3</v>
      </c>
    </row>
    <row r="1517" spans="2:8" x14ac:dyDescent="0.2">
      <c r="B1517" s="45">
        <f>IF(FilterType="FIR", IF(Extend_fmod, PRE_CALC!I1465*Fm, PRE_CALC!A1465*Fdata), IF(F_default=1,B1516+(4*Fnotch-0)/8192,B1516+(F_stop-F_start)/8192) )</f>
        <v>45687.5</v>
      </c>
      <c r="C1517" s="39">
        <f t="shared" si="67"/>
        <v>-0.16809648426221221</v>
      </c>
      <c r="D1517" s="84">
        <f ca="1">IF(FilterType="FIR", IF(Extend_fmod=1,OFFSET(PRE_CALC!J1465,0,DEC_RATE), OFFSET(PRE_CALC!B1465,0,DEC_RATE)), C1517)</f>
        <v>-2.6366527862100001E-3</v>
      </c>
      <c r="E1517" s="84">
        <f t="shared" ca="1" si="68"/>
        <v>45687.5</v>
      </c>
      <c r="F1517" s="84">
        <f t="shared" ca="1" si="66"/>
        <v>-2.6366527862100001E-3</v>
      </c>
      <c r="G1517" s="119">
        <f>IF(FilterType="FIR",  PRE_CALC!A1465*Fdata, IF(F_default=1,G1516+(4*Fnotch-0)/8192,G1516+(F_stop-F_start)/8192) )</f>
        <v>45687.5</v>
      </c>
      <c r="H1517" s="120">
        <f ca="1">IF(FilterType="FIR", OFFSET(PRE_CALC!B1465,0,DEC_RATE), C1517)</f>
        <v>-2.6366527862100001E-3</v>
      </c>
    </row>
    <row r="1518" spans="2:8" x14ac:dyDescent="0.2">
      <c r="B1518" s="45">
        <f>IF(FilterType="FIR", IF(Extend_fmod, PRE_CALC!I1466*Fm, PRE_CALC!A1466*Fdata), IF(F_default=1,B1517+(4*Fnotch-0)/8192,B1517+(F_stop-F_start)/8192) )</f>
        <v>45718.750000127999</v>
      </c>
      <c r="C1518" s="39">
        <f t="shared" si="67"/>
        <v>-0.1683266705500695</v>
      </c>
      <c r="D1518" s="84">
        <f ca="1">IF(FilterType="FIR", IF(Extend_fmod=1,OFFSET(PRE_CALC!J1466,0,DEC_RATE), OFFSET(PRE_CALC!B1466,0,DEC_RATE)), C1518)</f>
        <v>-2.6573470289E-3</v>
      </c>
      <c r="E1518" s="84">
        <f t="shared" ca="1" si="68"/>
        <v>45718.750000127999</v>
      </c>
      <c r="F1518" s="84">
        <f t="shared" ca="1" si="66"/>
        <v>-2.6573470289E-3</v>
      </c>
      <c r="G1518" s="119">
        <f>IF(FilterType="FIR",  PRE_CALC!A1466*Fdata, IF(F_default=1,G1517+(4*Fnotch-0)/8192,G1517+(F_stop-F_start)/8192) )</f>
        <v>45718.750000127999</v>
      </c>
      <c r="H1518" s="120">
        <f ca="1">IF(FilterType="FIR", OFFSET(PRE_CALC!B1466,0,DEC_RATE), C1518)</f>
        <v>-2.6573470289E-3</v>
      </c>
    </row>
    <row r="1519" spans="2:8" x14ac:dyDescent="0.2">
      <c r="B1519" s="45">
        <f>IF(FilterType="FIR", IF(Extend_fmod, PRE_CALC!I1467*Fm, PRE_CALC!A1467*Fdata), IF(F_default=1,B1518+(4*Fnotch-0)/8192,B1518+(F_stop-F_start)/8192) )</f>
        <v>45750</v>
      </c>
      <c r="C1519" s="39">
        <f t="shared" si="67"/>
        <v>-0.16855701464884551</v>
      </c>
      <c r="D1519" s="84">
        <f ca="1">IF(FilterType="FIR", IF(Extend_fmod=1,OFFSET(PRE_CALC!J1467,0,DEC_RATE), OFFSET(PRE_CALC!B1467,0,DEC_RATE)), C1519)</f>
        <v>-2.6774112914399999E-3</v>
      </c>
      <c r="E1519" s="84">
        <f t="shared" ca="1" si="68"/>
        <v>45750</v>
      </c>
      <c r="F1519" s="84">
        <f t="shared" ca="1" si="66"/>
        <v>-2.6774112914399999E-3</v>
      </c>
      <c r="G1519" s="119">
        <f>IF(FilterType="FIR",  PRE_CALC!A1467*Fdata, IF(F_default=1,G1518+(4*Fnotch-0)/8192,G1518+(F_stop-F_start)/8192) )</f>
        <v>45750</v>
      </c>
      <c r="H1519" s="120">
        <f ca="1">IF(FilterType="FIR", OFFSET(PRE_CALC!B1467,0,DEC_RATE), C1519)</f>
        <v>-2.6774112914399999E-3</v>
      </c>
    </row>
    <row r="1520" spans="2:8" x14ac:dyDescent="0.2">
      <c r="B1520" s="45">
        <f>IF(FilterType="FIR", IF(Extend_fmod, PRE_CALC!I1468*Fm, PRE_CALC!A1468*Fdata), IF(F_default=1,B1519+(4*Fnotch-0)/8192,B1519+(F_stop-F_start)/8192) )</f>
        <v>45781.249999872001</v>
      </c>
      <c r="C1520" s="39">
        <f t="shared" si="67"/>
        <v>-0.16878751656131477</v>
      </c>
      <c r="D1520" s="84">
        <f ca="1">IF(FilterType="FIR", IF(Extend_fmod=1,OFFSET(PRE_CALC!J1468,0,DEC_RATE), OFFSET(PRE_CALC!B1468,0,DEC_RATE)), C1520)</f>
        <v>-2.6968370471899998E-3</v>
      </c>
      <c r="E1520" s="84">
        <f t="shared" ca="1" si="68"/>
        <v>45781.249999872001</v>
      </c>
      <c r="F1520" s="84">
        <f t="shared" ca="1" si="66"/>
        <v>-2.6968370471899998E-3</v>
      </c>
      <c r="G1520" s="119">
        <f>IF(FilterType="FIR",  PRE_CALC!A1468*Fdata, IF(F_default=1,G1519+(4*Fnotch-0)/8192,G1519+(F_stop-F_start)/8192) )</f>
        <v>45781.249999872001</v>
      </c>
      <c r="H1520" s="120">
        <f ca="1">IF(FilterType="FIR", OFFSET(PRE_CALC!B1468,0,DEC_RATE), C1520)</f>
        <v>-2.6968370471899998E-3</v>
      </c>
    </row>
    <row r="1521" spans="2:8" x14ac:dyDescent="0.2">
      <c r="B1521" s="45">
        <f>IF(FilterType="FIR", IF(Extend_fmod, PRE_CALC!I1469*Fm, PRE_CALC!A1469*Fdata), IF(F_default=1,B1520+(4*Fnotch-0)/8192,B1520+(F_stop-F_start)/8192) )</f>
        <v>45812.5</v>
      </c>
      <c r="C1521" s="39">
        <f t="shared" si="67"/>
        <v>-0.16901817629018523</v>
      </c>
      <c r="D1521" s="84">
        <f ca="1">IF(FilterType="FIR", IF(Extend_fmod=1,OFFSET(PRE_CALC!J1469,0,DEC_RATE), OFFSET(PRE_CALC!B1469,0,DEC_RATE)), C1521)</f>
        <v>-2.7156160522900001E-3</v>
      </c>
      <c r="E1521" s="84">
        <f t="shared" ca="1" si="68"/>
        <v>45812.5</v>
      </c>
      <c r="F1521" s="84">
        <f t="shared" ca="1" si="66"/>
        <v>-2.7156160522900001E-3</v>
      </c>
      <c r="G1521" s="119">
        <f>IF(FilterType="FIR",  PRE_CALC!A1469*Fdata, IF(F_default=1,G1520+(4*Fnotch-0)/8192,G1520+(F_stop-F_start)/8192) )</f>
        <v>45812.5</v>
      </c>
      <c r="H1521" s="120">
        <f ca="1">IF(FilterType="FIR", OFFSET(PRE_CALC!B1469,0,DEC_RATE), C1521)</f>
        <v>-2.7156160522900001E-3</v>
      </c>
    </row>
    <row r="1522" spans="2:8" x14ac:dyDescent="0.2">
      <c r="B1522" s="45">
        <f>IF(FilterType="FIR", IF(Extend_fmod, PRE_CALC!I1470*Fm, PRE_CALC!A1470*Fdata), IF(F_default=1,B1521+(4*Fnotch-0)/8192,B1521+(F_stop-F_start)/8192) )</f>
        <v>45843.750000127999</v>
      </c>
      <c r="C1522" s="39">
        <f t="shared" si="67"/>
        <v>-0.16924899383447495</v>
      </c>
      <c r="D1522" s="84">
        <f ca="1">IF(FilterType="FIR", IF(Extend_fmod=1,OFFSET(PRE_CALC!J1470,0,DEC_RATE), OFFSET(PRE_CALC!B1470,0,DEC_RATE)), C1522)</f>
        <v>-2.7337403493599998E-3</v>
      </c>
      <c r="E1522" s="84">
        <f t="shared" ca="1" si="68"/>
        <v>45843.750000127999</v>
      </c>
      <c r="F1522" s="84">
        <f t="shared" ca="1" si="66"/>
        <v>-2.7337403493599998E-3</v>
      </c>
      <c r="G1522" s="119">
        <f>IF(FilterType="FIR",  PRE_CALC!A1470*Fdata, IF(F_default=1,G1521+(4*Fnotch-0)/8192,G1521+(F_stop-F_start)/8192) )</f>
        <v>45843.750000127999</v>
      </c>
      <c r="H1522" s="120">
        <f ca="1">IF(FilterType="FIR", OFFSET(PRE_CALC!B1470,0,DEC_RATE), C1522)</f>
        <v>-2.7337403493599998E-3</v>
      </c>
    </row>
    <row r="1523" spans="2:8" x14ac:dyDescent="0.2">
      <c r="B1523" s="45">
        <f>IF(FilterType="FIR", IF(Extend_fmod, PRE_CALC!I1471*Fm, PRE_CALC!A1471*Fdata), IF(F_default=1,B1522+(4*Fnotch-0)/8192,B1522+(F_stop-F_start)/8192) )</f>
        <v>45875</v>
      </c>
      <c r="C1523" s="39">
        <f t="shared" si="67"/>
        <v>-0.16947996919315475</v>
      </c>
      <c r="D1523" s="84">
        <f ca="1">IF(FilterType="FIR", IF(Extend_fmod=1,OFFSET(PRE_CALC!J1471,0,DEC_RATE), OFFSET(PRE_CALC!B1471,0,DEC_RATE)), C1523)</f>
        <v>-2.7512022710399998E-3</v>
      </c>
      <c r="E1523" s="84">
        <f t="shared" ca="1" si="68"/>
        <v>45875</v>
      </c>
      <c r="F1523" s="84">
        <f t="shared" ca="1" si="66"/>
        <v>-2.7512022710399998E-3</v>
      </c>
      <c r="G1523" s="119">
        <f>IF(FilterType="FIR",  PRE_CALC!A1471*Fdata, IF(F_default=1,G1522+(4*Fnotch-0)/8192,G1522+(F_stop-F_start)/8192) )</f>
        <v>45875</v>
      </c>
      <c r="H1523" s="120">
        <f ca="1">IF(FilterType="FIR", OFFSET(PRE_CALC!B1471,0,DEC_RATE), C1523)</f>
        <v>-2.7512022710399998E-3</v>
      </c>
    </row>
    <row r="1524" spans="2:8" x14ac:dyDescent="0.2">
      <c r="B1524" s="45">
        <f>IF(FilterType="FIR", IF(Extend_fmod, PRE_CALC!I1472*Fm, PRE_CALC!A1472*Fdata), IF(F_default=1,B1523+(4*Fnotch-0)/8192,B1523+(F_stop-F_start)/8192) )</f>
        <v>45906.249999872001</v>
      </c>
      <c r="C1524" s="39">
        <f t="shared" si="67"/>
        <v>-0.16971110236896547</v>
      </c>
      <c r="D1524" s="84">
        <f ca="1">IF(FilterType="FIR", IF(Extend_fmod=1,OFFSET(PRE_CALC!J1472,0,DEC_RATE), OFFSET(PRE_CALC!B1472,0,DEC_RATE)), C1524)</f>
        <v>-2.7679944434299999E-3</v>
      </c>
      <c r="E1524" s="84">
        <f t="shared" ca="1" si="68"/>
        <v>45906.249999872001</v>
      </c>
      <c r="F1524" s="84">
        <f t="shared" ca="1" si="66"/>
        <v>-2.7679944434299999E-3</v>
      </c>
      <c r="G1524" s="119">
        <f>IF(FilterType="FIR",  PRE_CALC!A1472*Fdata, IF(F_default=1,G1523+(4*Fnotch-0)/8192,G1523+(F_stop-F_start)/8192) )</f>
        <v>45906.249999872001</v>
      </c>
      <c r="H1524" s="120">
        <f ca="1">IF(FilterType="FIR", OFFSET(PRE_CALC!B1472,0,DEC_RATE), C1524)</f>
        <v>-2.7679944434299999E-3</v>
      </c>
    </row>
    <row r="1525" spans="2:8" x14ac:dyDescent="0.2">
      <c r="B1525" s="45">
        <f>IF(FilterType="FIR", IF(Extend_fmod, PRE_CALC!I1473*Fm, PRE_CALC!A1473*Fdata), IF(F_default=1,B1524+(4*Fnotch-0)/8192,B1524+(F_stop-F_start)/8192) )</f>
        <v>45937.5</v>
      </c>
      <c r="C1525" s="39">
        <f t="shared" si="67"/>
        <v>-0.16994239336466621</v>
      </c>
      <c r="D1525" s="84">
        <f ca="1">IF(FilterType="FIR", IF(Extend_fmod=1,OFFSET(PRE_CALC!J1473,0,DEC_RATE), OFFSET(PRE_CALC!B1473,0,DEC_RATE)), C1525)</f>
        <v>-2.7841097893699998E-3</v>
      </c>
      <c r="E1525" s="84">
        <f t="shared" ca="1" si="68"/>
        <v>45937.5</v>
      </c>
      <c r="F1525" s="84">
        <f t="shared" ca="1" si="66"/>
        <v>-2.7841097893699998E-3</v>
      </c>
      <c r="G1525" s="119">
        <f>IF(FilterType="FIR",  PRE_CALC!A1473*Fdata, IF(F_default=1,G1524+(4*Fnotch-0)/8192,G1524+(F_stop-F_start)/8192) )</f>
        <v>45937.5</v>
      </c>
      <c r="H1525" s="120">
        <f ca="1">IF(FilterType="FIR", OFFSET(PRE_CALC!B1473,0,DEC_RATE), C1525)</f>
        <v>-2.7841097893699998E-3</v>
      </c>
    </row>
    <row r="1526" spans="2:8" x14ac:dyDescent="0.2">
      <c r="B1526" s="45">
        <f>IF(FilterType="FIR", IF(Extend_fmod, PRE_CALC!I1474*Fm, PRE_CALC!A1474*Fdata), IF(F_default=1,B1525+(4*Fnotch-0)/8192,B1525+(F_stop-F_start)/8192) )</f>
        <v>45968.750000127999</v>
      </c>
      <c r="C1526" s="39">
        <f t="shared" si="67"/>
        <v>-0.17017384217925469</v>
      </c>
      <c r="D1526" s="84">
        <f ca="1">IF(FilterType="FIR", IF(Extend_fmod=1,OFFSET(PRE_CALC!J1474,0,DEC_RATE), OFFSET(PRE_CALC!B1474,0,DEC_RATE)), C1526)</f>
        <v>-2.7995415315899999E-3</v>
      </c>
      <c r="E1526" s="84">
        <f t="shared" ca="1" si="68"/>
        <v>45968.750000127999</v>
      </c>
      <c r="F1526" s="84">
        <f t="shared" ca="1" si="66"/>
        <v>-2.7995415315899999E-3</v>
      </c>
      <c r="G1526" s="119">
        <f>IF(FilterType="FIR",  PRE_CALC!A1474*Fdata, IF(F_default=1,G1525+(4*Fnotch-0)/8192,G1525+(F_stop-F_start)/8192) )</f>
        <v>45968.750000127999</v>
      </c>
      <c r="H1526" s="120">
        <f ca="1">IF(FilterType="FIR", OFFSET(PRE_CALC!B1474,0,DEC_RATE), C1526)</f>
        <v>-2.7995415315899999E-3</v>
      </c>
    </row>
    <row r="1527" spans="2:8" x14ac:dyDescent="0.2">
      <c r="B1527" s="45">
        <f>IF(FilterType="FIR", IF(Extend_fmod, PRE_CALC!I1475*Fm, PRE_CALC!A1475*Fdata), IF(F_default=1,B1526+(4*Fnotch-0)/8192,B1526+(F_stop-F_start)/8192) )</f>
        <v>46000</v>
      </c>
      <c r="C1527" s="39">
        <f t="shared" si="67"/>
        <v>-0.17040544881167866</v>
      </c>
      <c r="D1527" s="84">
        <f ca="1">IF(FilterType="FIR", IF(Extend_fmod=1,OFFSET(PRE_CALC!J1475,0,DEC_RATE), OFFSET(PRE_CALC!B1475,0,DEC_RATE)), C1527)</f>
        <v>-2.8142831957800002E-3</v>
      </c>
      <c r="E1527" s="84">
        <f t="shared" ca="1" si="68"/>
        <v>46000</v>
      </c>
      <c r="F1527" s="84">
        <f t="shared" ref="F1527:F1590" ca="1" si="69">IF(G1527&lt;=F_PB,H1527, OFFSET(H:H,MATCH(F_PB-0.0001,G:G),0,1))</f>
        <v>-2.8142831957800002E-3</v>
      </c>
      <c r="G1527" s="119">
        <f>IF(FilterType="FIR",  PRE_CALC!A1475*Fdata, IF(F_default=1,G1526+(4*Fnotch-0)/8192,G1526+(F_stop-F_start)/8192) )</f>
        <v>46000</v>
      </c>
      <c r="H1527" s="120">
        <f ca="1">IF(FilterType="FIR", OFFSET(PRE_CALC!B1475,0,DEC_RATE), C1527)</f>
        <v>-2.8142831957800002E-3</v>
      </c>
    </row>
    <row r="1528" spans="2:8" x14ac:dyDescent="0.2">
      <c r="B1528" s="45">
        <f>IF(FilterType="FIR", IF(Extend_fmod, PRE_CALC!I1476*Fm, PRE_CALC!A1476*Fdata), IF(F_default=1,B1527+(4*Fnotch-0)/8192,B1527+(F_stop-F_start)/8192) )</f>
        <v>46031.249999872001</v>
      </c>
      <c r="C1528" s="39">
        <f t="shared" ref="C1528:C1591" si="70">MAX(20*LOG(ABS(   (1/s_dec*SIN(s_dec*$B1528/Fm*PI())/SIN($B1528/Fm*PI()))^(order-1) * (1/s_dec2*SIN(s_dec2*$B1528/Fm*PI())/SIN($B1528/Fm*PI()))  )), -160)</f>
        <v>-0.17063721326472014</v>
      </c>
      <c r="D1528" s="84">
        <f ca="1">IF(FilterType="FIR", IF(Extend_fmod=1,OFFSET(PRE_CALC!J1476,0,DEC_RATE), OFFSET(PRE_CALC!B1476,0,DEC_RATE)), C1528)</f>
        <v>-2.82832861346E-3</v>
      </c>
      <c r="E1528" s="84">
        <f t="shared" ref="E1528:E1591" ca="1" si="71">IF(G1528&lt;=F_PB,G1528, OFFSET(G:G,MATCH(F_PB-0.0001,G:G),0,1) )</f>
        <v>46031.249999872001</v>
      </c>
      <c r="F1528" s="84">
        <f t="shared" ca="1" si="69"/>
        <v>-2.82832861346E-3</v>
      </c>
      <c r="G1528" s="119">
        <f>IF(FilterType="FIR",  PRE_CALC!A1476*Fdata, IF(F_default=1,G1527+(4*Fnotch-0)/8192,G1527+(F_stop-F_start)/8192) )</f>
        <v>46031.249999872001</v>
      </c>
      <c r="H1528" s="120">
        <f ca="1">IF(FilterType="FIR", OFFSET(PRE_CALC!B1476,0,DEC_RATE), C1528)</f>
        <v>-2.82832861346E-3</v>
      </c>
    </row>
    <row r="1529" spans="2:8" x14ac:dyDescent="0.2">
      <c r="B1529" s="45">
        <f>IF(FilterType="FIR", IF(Extend_fmod, PRE_CALC!I1477*Fm, PRE_CALC!A1477*Fdata), IF(F_default=1,B1528+(4*Fnotch-0)/8192,B1528+(F_stop-F_start)/8192) )</f>
        <v>46062.5</v>
      </c>
      <c r="C1529" s="39">
        <f t="shared" si="70"/>
        <v>-0.17086913554114785</v>
      </c>
      <c r="D1529" s="84">
        <f ca="1">IF(FilterType="FIR", IF(Extend_fmod=1,OFFSET(PRE_CALC!J1477,0,DEC_RATE), OFFSET(PRE_CALC!B1477,0,DEC_RATE)), C1529)</f>
        <v>-2.8416719247399999E-3</v>
      </c>
      <c r="E1529" s="84">
        <f t="shared" ca="1" si="71"/>
        <v>46062.5</v>
      </c>
      <c r="F1529" s="84">
        <f t="shared" ca="1" si="69"/>
        <v>-2.8416719247399999E-3</v>
      </c>
      <c r="G1529" s="119">
        <f>IF(FilterType="FIR",  PRE_CALC!A1477*Fdata, IF(F_default=1,G1528+(4*Fnotch-0)/8192,G1528+(F_stop-F_start)/8192) )</f>
        <v>46062.5</v>
      </c>
      <c r="H1529" s="120">
        <f ca="1">IF(FilterType="FIR", OFFSET(PRE_CALC!B1477,0,DEC_RATE), C1529)</f>
        <v>-2.8416719247399999E-3</v>
      </c>
    </row>
    <row r="1530" spans="2:8" x14ac:dyDescent="0.2">
      <c r="B1530" s="45">
        <f>IF(FilterType="FIR", IF(Extend_fmod, PRE_CALC!I1478*Fm, PRE_CALC!A1478*Fdata), IF(F_default=1,B1529+(4*Fnotch-0)/8192,B1529+(F_stop-F_start)/8192) )</f>
        <v>46093.750000127999</v>
      </c>
      <c r="C1530" s="39">
        <f t="shared" si="70"/>
        <v>-0.17110121563992758</v>
      </c>
      <c r="D1530" s="84">
        <f ca="1">IF(FilterType="FIR", IF(Extend_fmod=1,OFFSET(PRE_CALC!J1478,0,DEC_RATE), OFFSET(PRE_CALC!B1478,0,DEC_RATE)), C1530)</f>
        <v>-2.8543075809299998E-3</v>
      </c>
      <c r="E1530" s="84">
        <f t="shared" ca="1" si="71"/>
        <v>46093.750000127999</v>
      </c>
      <c r="F1530" s="84">
        <f t="shared" ca="1" si="69"/>
        <v>-2.8543075809299998E-3</v>
      </c>
      <c r="G1530" s="119">
        <f>IF(FilterType="FIR",  PRE_CALC!A1478*Fdata, IF(F_default=1,G1529+(4*Fnotch-0)/8192,G1529+(F_stop-F_start)/8192) )</f>
        <v>46093.750000127999</v>
      </c>
      <c r="H1530" s="120">
        <f ca="1">IF(FilterType="FIR", OFFSET(PRE_CALC!B1478,0,DEC_RATE), C1530)</f>
        <v>-2.8543075809299998E-3</v>
      </c>
    </row>
    <row r="1531" spans="2:8" x14ac:dyDescent="0.2">
      <c r="B1531" s="45">
        <f>IF(FilterType="FIR", IF(Extend_fmod, PRE_CALC!I1479*Fm, PRE_CALC!A1479*Fdata), IF(F_default=1,B1530+(4*Fnotch-0)/8192,B1530+(F_stop-F_start)/8192) )</f>
        <v>46125</v>
      </c>
      <c r="C1531" s="39">
        <f t="shared" si="70"/>
        <v>-0.17133345356002316</v>
      </c>
      <c r="D1531" s="84">
        <f ca="1">IF(FilterType="FIR", IF(Extend_fmod=1,OFFSET(PRE_CALC!J1479,0,DEC_RATE), OFFSET(PRE_CALC!B1479,0,DEC_RATE)), C1531)</f>
        <v>-2.8662303470600001E-3</v>
      </c>
      <c r="E1531" s="84">
        <f t="shared" ca="1" si="71"/>
        <v>46125</v>
      </c>
      <c r="F1531" s="84">
        <f t="shared" ca="1" si="69"/>
        <v>-2.8662303470600001E-3</v>
      </c>
      <c r="G1531" s="119">
        <f>IF(FilterType="FIR",  PRE_CALC!A1479*Fdata, IF(F_default=1,G1530+(4*Fnotch-0)/8192,G1530+(F_stop-F_start)/8192) )</f>
        <v>46125</v>
      </c>
      <c r="H1531" s="120">
        <f ca="1">IF(FilterType="FIR", OFFSET(PRE_CALC!B1479,0,DEC_RATE), C1531)</f>
        <v>-2.8662303470600001E-3</v>
      </c>
    </row>
    <row r="1532" spans="2:8" x14ac:dyDescent="0.2">
      <c r="B1532" s="45">
        <f>IF(FilterType="FIR", IF(Extend_fmod, PRE_CALC!I1480*Fm, PRE_CALC!A1480*Fdata), IF(F_default=1,B1531+(4*Fnotch-0)/8192,B1531+(F_stop-F_start)/8192) )</f>
        <v>46156.249999872001</v>
      </c>
      <c r="C1532" s="39">
        <f t="shared" si="70"/>
        <v>-0.17156584930421648</v>
      </c>
      <c r="D1532" s="84">
        <f ca="1">IF(FilterType="FIR", IF(Extend_fmod=1,OFFSET(PRE_CALC!J1480,0,DEC_RATE), OFFSET(PRE_CALC!B1480,0,DEC_RATE)), C1532)</f>
        <v>-2.8774353042200001E-3</v>
      </c>
      <c r="E1532" s="84">
        <f t="shared" ca="1" si="71"/>
        <v>46156.249999872001</v>
      </c>
      <c r="F1532" s="84">
        <f t="shared" ca="1" si="69"/>
        <v>-2.8774353042200001E-3</v>
      </c>
      <c r="G1532" s="119">
        <f>IF(FilterType="FIR",  PRE_CALC!A1480*Fdata, IF(F_default=1,G1531+(4*Fnotch-0)/8192,G1531+(F_stop-F_start)/8192) )</f>
        <v>46156.249999872001</v>
      </c>
      <c r="H1532" s="120">
        <f ca="1">IF(FilterType="FIR", OFFSET(PRE_CALC!B1480,0,DEC_RATE), C1532)</f>
        <v>-2.8774353042200001E-3</v>
      </c>
    </row>
    <row r="1533" spans="2:8" x14ac:dyDescent="0.2">
      <c r="B1533" s="45">
        <f>IF(FilterType="FIR", IF(Extend_fmod, PRE_CALC!I1481*Fm, PRE_CALC!A1481*Fdata), IF(F_default=1,B1532+(4*Fnotch-0)/8192,B1532+(F_stop-F_start)/8192) )</f>
        <v>46187.5</v>
      </c>
      <c r="C1533" s="39">
        <f t="shared" si="70"/>
        <v>-0.17179840287527223</v>
      </c>
      <c r="D1533" s="84">
        <f ca="1">IF(FilterType="FIR", IF(Extend_fmod=1,OFFSET(PRE_CALC!J1481,0,DEC_RATE), OFFSET(PRE_CALC!B1481,0,DEC_RATE)), C1533)</f>
        <v>-2.8879178517499998E-3</v>
      </c>
      <c r="E1533" s="84">
        <f t="shared" ca="1" si="71"/>
        <v>46187.5</v>
      </c>
      <c r="F1533" s="84">
        <f t="shared" ca="1" si="69"/>
        <v>-2.8879178517499998E-3</v>
      </c>
      <c r="G1533" s="119">
        <f>IF(FilterType="FIR",  PRE_CALC!A1481*Fdata, IF(F_default=1,G1532+(4*Fnotch-0)/8192,G1532+(F_stop-F_start)/8192) )</f>
        <v>46187.5</v>
      </c>
      <c r="H1533" s="120">
        <f ca="1">IF(FilterType="FIR", OFFSET(PRE_CALC!B1481,0,DEC_RATE), C1533)</f>
        <v>-2.8879178517499998E-3</v>
      </c>
    </row>
    <row r="1534" spans="2:8" x14ac:dyDescent="0.2">
      <c r="B1534" s="45">
        <f>IF(FilterType="FIR", IF(Extend_fmod, PRE_CALC!I1482*Fm, PRE_CALC!A1482*Fdata), IF(F_default=1,B1533+(4*Fnotch-0)/8192,B1533+(F_stop-F_start)/8192) )</f>
        <v>46218.750000127999</v>
      </c>
      <c r="C1534" s="39">
        <f t="shared" si="70"/>
        <v>-0.17203111427218015</v>
      </c>
      <c r="D1534" s="84">
        <f ca="1">IF(FilterType="FIR", IF(Extend_fmod=1,OFFSET(PRE_CALC!J1482,0,DEC_RATE), OFFSET(PRE_CALC!B1482,0,DEC_RATE)), C1534)</f>
        <v>-2.8976737092899999E-3</v>
      </c>
      <c r="E1534" s="84">
        <f t="shared" ca="1" si="71"/>
        <v>46218.750000127999</v>
      </c>
      <c r="F1534" s="84">
        <f t="shared" ca="1" si="69"/>
        <v>-2.8976737092899999E-3</v>
      </c>
      <c r="G1534" s="119">
        <f>IF(FilterType="FIR",  PRE_CALC!A1482*Fdata, IF(F_default=1,G1533+(4*Fnotch-0)/8192,G1533+(F_stop-F_start)/8192) )</f>
        <v>46218.750000127999</v>
      </c>
      <c r="H1534" s="120">
        <f ca="1">IF(FilterType="FIR", OFFSET(PRE_CALC!B1482,0,DEC_RATE), C1534)</f>
        <v>-2.8976737092899999E-3</v>
      </c>
    </row>
    <row r="1535" spans="2:8" x14ac:dyDescent="0.2">
      <c r="B1535" s="45">
        <f>IF(FilterType="FIR", IF(Extend_fmod, PRE_CALC!I1483*Fm, PRE_CALC!A1483*Fdata), IF(F_default=1,B1534+(4*Fnotch-0)/8192,B1534+(F_stop-F_start)/8192) )</f>
        <v>46250</v>
      </c>
      <c r="C1535" s="39">
        <f t="shared" si="70"/>
        <v>-0.17226398349388583</v>
      </c>
      <c r="D1535" s="84">
        <f ca="1">IF(FilterType="FIR", IF(Extend_fmod=1,OFFSET(PRE_CALC!J1483,0,DEC_RATE), OFFSET(PRE_CALC!B1483,0,DEC_RATE)), C1535)</f>
        <v>-2.9066989187499998E-3</v>
      </c>
      <c r="E1535" s="84">
        <f t="shared" ca="1" si="71"/>
        <v>46250</v>
      </c>
      <c r="F1535" s="84">
        <f t="shared" ca="1" si="69"/>
        <v>-2.9066989187499998E-3</v>
      </c>
      <c r="G1535" s="119">
        <f>IF(FilterType="FIR",  PRE_CALC!A1483*Fdata, IF(F_default=1,G1534+(4*Fnotch-0)/8192,G1534+(F_stop-F_start)/8192) )</f>
        <v>46250</v>
      </c>
      <c r="H1535" s="120">
        <f ca="1">IF(FilterType="FIR", OFFSET(PRE_CALC!B1483,0,DEC_RATE), C1535)</f>
        <v>-2.9066989187499998E-3</v>
      </c>
    </row>
    <row r="1536" spans="2:8" x14ac:dyDescent="0.2">
      <c r="B1536" s="45">
        <f>IF(FilterType="FIR", IF(Extend_fmod, PRE_CALC!I1484*Fm, PRE_CALC!A1484*Fdata), IF(F_default=1,B1535+(4*Fnotch-0)/8192,B1535+(F_stop-F_start)/8192) )</f>
        <v>46281.249999872001</v>
      </c>
      <c r="C1536" s="39">
        <f t="shared" si="70"/>
        <v>-0.17249701054318087</v>
      </c>
      <c r="D1536" s="84">
        <f ca="1">IF(FilterType="FIR", IF(Extend_fmod=1,OFFSET(PRE_CALC!J1484,0,DEC_RATE), OFFSET(PRE_CALC!B1484,0,DEC_RATE)), C1536)</f>
        <v>-2.91498984606E-3</v>
      </c>
      <c r="E1536" s="84">
        <f t="shared" ca="1" si="71"/>
        <v>46281.249999872001</v>
      </c>
      <c r="F1536" s="84">
        <f t="shared" ca="1" si="69"/>
        <v>-2.91498984606E-3</v>
      </c>
      <c r="G1536" s="119">
        <f>IF(FilterType="FIR",  PRE_CALC!A1484*Fdata, IF(F_default=1,G1535+(4*Fnotch-0)/8192,G1535+(F_stop-F_start)/8192) )</f>
        <v>46281.249999872001</v>
      </c>
      <c r="H1536" s="120">
        <f ca="1">IF(FilterType="FIR", OFFSET(PRE_CALC!B1484,0,DEC_RATE), C1536)</f>
        <v>-2.91498984606E-3</v>
      </c>
    </row>
    <row r="1537" spans="2:8" x14ac:dyDescent="0.2">
      <c r="B1537" s="45">
        <f>IF(FilterType="FIR", IF(Extend_fmod, PRE_CALC!I1485*Fm, PRE_CALC!A1485*Fdata), IF(F_default=1,B1536+(4*Fnotch-0)/8192,B1536+(F_stop-F_start)/8192) )</f>
        <v>46312.5</v>
      </c>
      <c r="C1537" s="39">
        <f t="shared" si="70"/>
        <v>-0.1727301954228494</v>
      </c>
      <c r="D1537" s="84">
        <f ca="1">IF(FilterType="FIR", IF(Extend_fmod=1,OFFSET(PRE_CALC!J1485,0,DEC_RATE), OFFSET(PRE_CALC!B1485,0,DEC_RATE)), C1537)</f>
        <v>-2.9225431828200001E-3</v>
      </c>
      <c r="E1537" s="84">
        <f t="shared" ca="1" si="71"/>
        <v>46312.5</v>
      </c>
      <c r="F1537" s="84">
        <f t="shared" ca="1" si="69"/>
        <v>-2.9225431828200001E-3</v>
      </c>
      <c r="G1537" s="119">
        <f>IF(FilterType="FIR",  PRE_CALC!A1485*Fdata, IF(F_default=1,G1536+(4*Fnotch-0)/8192,G1536+(F_stop-F_start)/8192) )</f>
        <v>46312.5</v>
      </c>
      <c r="H1537" s="120">
        <f ca="1">IF(FilterType="FIR", OFFSET(PRE_CALC!B1485,0,DEC_RATE), C1537)</f>
        <v>-2.9225431828200001E-3</v>
      </c>
    </row>
    <row r="1538" spans="2:8" x14ac:dyDescent="0.2">
      <c r="B1538" s="45">
        <f>IF(FilterType="FIR", IF(Extend_fmod, PRE_CALC!I1486*Fm, PRE_CALC!A1486*Fdata), IF(F_default=1,B1537+(4*Fnotch-0)/8192,B1537+(F_stop-F_start)/8192) )</f>
        <v>46343.750000127999</v>
      </c>
      <c r="C1538" s="39">
        <f t="shared" si="70"/>
        <v>-0.17296353813185009</v>
      </c>
      <c r="D1538" s="84">
        <f ca="1">IF(FilterType="FIR", IF(Extend_fmod=1,OFFSET(PRE_CALC!J1486,0,DEC_RATE), OFFSET(PRE_CALC!B1486,0,DEC_RATE)), C1538)</f>
        <v>-2.9293559477800001E-3</v>
      </c>
      <c r="E1538" s="84">
        <f t="shared" ca="1" si="71"/>
        <v>46343.750000127999</v>
      </c>
      <c r="F1538" s="84">
        <f t="shared" ca="1" si="69"/>
        <v>-2.9293559477800001E-3</v>
      </c>
      <c r="G1538" s="119">
        <f>IF(FilterType="FIR",  PRE_CALC!A1486*Fdata, IF(F_default=1,G1537+(4*Fnotch-0)/8192,G1537+(F_stop-F_start)/8192) )</f>
        <v>46343.750000127999</v>
      </c>
      <c r="H1538" s="120">
        <f ca="1">IF(FilterType="FIR", OFFSET(PRE_CALC!B1486,0,DEC_RATE), C1538)</f>
        <v>-2.9293559477800001E-3</v>
      </c>
    </row>
    <row r="1539" spans="2:8" x14ac:dyDescent="0.2">
      <c r="B1539" s="45">
        <f>IF(FilterType="FIR", IF(Extend_fmod, PRE_CALC!I1487*Fm, PRE_CALC!A1487*Fdata), IF(F_default=1,B1538+(4*Fnotch-0)/8192,B1538+(F_stop-F_start)/8192) )</f>
        <v>46375</v>
      </c>
      <c r="C1539" s="39">
        <f t="shared" si="70"/>
        <v>-0.17319703866916045</v>
      </c>
      <c r="D1539" s="84">
        <f ca="1">IF(FilterType="FIR", IF(Extend_fmod=1,OFFSET(PRE_CALC!J1487,0,DEC_RATE), OFFSET(PRE_CALC!B1487,0,DEC_RATE)), C1539)</f>
        <v>-2.9354254881899999E-3</v>
      </c>
      <c r="E1539" s="84">
        <f t="shared" ca="1" si="71"/>
        <v>46375</v>
      </c>
      <c r="F1539" s="84">
        <f t="shared" ca="1" si="69"/>
        <v>-2.9354254881899999E-3</v>
      </c>
      <c r="G1539" s="119">
        <f>IF(FilterType="FIR",  PRE_CALC!A1487*Fdata, IF(F_default=1,G1538+(4*Fnotch-0)/8192,G1538+(F_stop-F_start)/8192) )</f>
        <v>46375</v>
      </c>
      <c r="H1539" s="120">
        <f ca="1">IF(FilterType="FIR", OFFSET(PRE_CALC!B1487,0,DEC_RATE), C1539)</f>
        <v>-2.9354254881899999E-3</v>
      </c>
    </row>
    <row r="1540" spans="2:8" x14ac:dyDescent="0.2">
      <c r="B1540" s="45">
        <f>IF(FilterType="FIR", IF(Extend_fmod, PRE_CALC!I1488*Fm, PRE_CALC!A1488*Fdata), IF(F_default=1,B1539+(4*Fnotch-0)/8192,B1539+(F_stop-F_start)/8192) )</f>
        <v>46406.249999872001</v>
      </c>
      <c r="C1540" s="39">
        <f t="shared" si="70"/>
        <v>-0.17343069703755418</v>
      </c>
      <c r="D1540" s="84">
        <f ca="1">IF(FilterType="FIR", IF(Extend_fmod=1,OFFSET(PRE_CALC!J1488,0,DEC_RATE), OFFSET(PRE_CALC!B1488,0,DEC_RATE)), C1540)</f>
        <v>-2.9407494810000001E-3</v>
      </c>
      <c r="E1540" s="84">
        <f t="shared" ca="1" si="71"/>
        <v>46406.249999872001</v>
      </c>
      <c r="F1540" s="84">
        <f t="shared" ca="1" si="69"/>
        <v>-2.9407494810000001E-3</v>
      </c>
      <c r="G1540" s="119">
        <f>IF(FilterType="FIR",  PRE_CALC!A1488*Fdata, IF(F_default=1,G1539+(4*Fnotch-0)/8192,G1539+(F_stop-F_start)/8192) )</f>
        <v>46406.249999872001</v>
      </c>
      <c r="H1540" s="120">
        <f ca="1">IF(FilterType="FIR", OFFSET(PRE_CALC!B1488,0,DEC_RATE), C1540)</f>
        <v>-2.9407494810000001E-3</v>
      </c>
    </row>
    <row r="1541" spans="2:8" x14ac:dyDescent="0.2">
      <c r="B1541" s="45">
        <f>IF(FilterType="FIR", IF(Extend_fmod, PRE_CALC!I1489*Fm, PRE_CALC!A1489*Fdata), IF(F_default=1,B1540+(4*Fnotch-0)/8192,B1540+(F_stop-F_start)/8192) )</f>
        <v>46437.5</v>
      </c>
      <c r="C1541" s="39">
        <f t="shared" si="70"/>
        <v>-0.17366451323982895</v>
      </c>
      <c r="D1541" s="84">
        <f ca="1">IF(FilterType="FIR", IF(Extend_fmod=1,OFFSET(PRE_CALC!J1489,0,DEC_RATE), OFFSET(PRE_CALC!B1489,0,DEC_RATE)), C1541)</f>
        <v>-2.9453259339500002E-3</v>
      </c>
      <c r="E1541" s="84">
        <f t="shared" ca="1" si="71"/>
        <v>46437.5</v>
      </c>
      <c r="F1541" s="84">
        <f t="shared" ca="1" si="69"/>
        <v>-2.9453259339500002E-3</v>
      </c>
      <c r="G1541" s="119">
        <f>IF(FilterType="FIR",  PRE_CALC!A1489*Fdata, IF(F_default=1,G1540+(4*Fnotch-0)/8192,G1540+(F_stop-F_start)/8192) )</f>
        <v>46437.5</v>
      </c>
      <c r="H1541" s="120">
        <f ca="1">IF(FilterType="FIR", OFFSET(PRE_CALC!B1489,0,DEC_RATE), C1541)</f>
        <v>-2.9453259339500002E-3</v>
      </c>
    </row>
    <row r="1542" spans="2:8" x14ac:dyDescent="0.2">
      <c r="B1542" s="45">
        <f>IF(FilterType="FIR", IF(Extend_fmod, PRE_CALC!I1490*Fm, PRE_CALC!A1490*Fdata), IF(F_default=1,B1541+(4*Fnotch-0)/8192,B1541+(F_stop-F_start)/8192) )</f>
        <v>46468.750000127999</v>
      </c>
      <c r="C1542" s="39">
        <f t="shared" si="70"/>
        <v>-0.17389848727494095</v>
      </c>
      <c r="D1542" s="84">
        <f ca="1">IF(FilterType="FIR", IF(Extend_fmod=1,OFFSET(PRE_CALC!J1490,0,DEC_RATE), OFFSET(PRE_CALC!B1490,0,DEC_RATE)), C1542)</f>
        <v>-2.9491531864299998E-3</v>
      </c>
      <c r="E1542" s="84">
        <f t="shared" ca="1" si="71"/>
        <v>46468.750000127999</v>
      </c>
      <c r="F1542" s="84">
        <f t="shared" ca="1" si="69"/>
        <v>-2.9491531864299998E-3</v>
      </c>
      <c r="G1542" s="119">
        <f>IF(FilterType="FIR",  PRE_CALC!A1490*Fdata, IF(F_default=1,G1541+(4*Fnotch-0)/8192,G1541+(F_stop-F_start)/8192) )</f>
        <v>46468.750000127999</v>
      </c>
      <c r="H1542" s="120">
        <f ca="1">IF(FilterType="FIR", OFFSET(PRE_CALC!B1490,0,DEC_RATE), C1542)</f>
        <v>-2.9491531864299998E-3</v>
      </c>
    </row>
    <row r="1543" spans="2:8" x14ac:dyDescent="0.2">
      <c r="B1543" s="45">
        <f>IF(FilterType="FIR", IF(Extend_fmod, PRE_CALC!I1491*Fm, PRE_CALC!A1491*Fdata), IF(F_default=1,B1542+(4*Fnotch-0)/8192,B1542+(F_stop-F_start)/8192) )</f>
        <v>46500</v>
      </c>
      <c r="C1543" s="39">
        <f t="shared" si="70"/>
        <v>-0.17413261914186995</v>
      </c>
      <c r="D1543" s="84">
        <f ca="1">IF(FilterType="FIR", IF(Extend_fmod=1,OFFSET(PRE_CALC!J1491,0,DEC_RATE), OFFSET(PRE_CALC!B1491,0,DEC_RATE)), C1543)</f>
        <v>-2.9522299102500002E-3</v>
      </c>
      <c r="E1543" s="84">
        <f t="shared" ca="1" si="71"/>
        <v>46500</v>
      </c>
      <c r="F1543" s="84">
        <f t="shared" ca="1" si="69"/>
        <v>-2.9522299102500002E-3</v>
      </c>
      <c r="G1543" s="119">
        <f>IF(FilterType="FIR",  PRE_CALC!A1491*Fdata, IF(F_default=1,G1542+(4*Fnotch-0)/8192,G1542+(F_stop-F_start)/8192) )</f>
        <v>46500</v>
      </c>
      <c r="H1543" s="120">
        <f ca="1">IF(FilterType="FIR", OFFSET(PRE_CALC!B1491,0,DEC_RATE), C1543)</f>
        <v>-2.9522299102500002E-3</v>
      </c>
    </row>
    <row r="1544" spans="2:8" x14ac:dyDescent="0.2">
      <c r="B1544" s="45">
        <f>IF(FilterType="FIR", IF(Extend_fmod, PRE_CALC!I1492*Fm, PRE_CALC!A1492*Fdata), IF(F_default=1,B1543+(4*Fnotch-0)/8192,B1543+(F_stop-F_start)/8192) )</f>
        <v>46531.249999872001</v>
      </c>
      <c r="C1544" s="39">
        <f t="shared" si="70"/>
        <v>-0.17436690884338263</v>
      </c>
      <c r="D1544" s="84">
        <f ca="1">IF(FilterType="FIR", IF(Extend_fmod=1,OFFSET(PRE_CALC!J1492,0,DEC_RATE), OFFSET(PRE_CALC!B1492,0,DEC_RATE)), C1544)</f>
        <v>-2.9545551102800002E-3</v>
      </c>
      <c r="E1544" s="84">
        <f t="shared" ca="1" si="71"/>
        <v>46531.249999872001</v>
      </c>
      <c r="F1544" s="84">
        <f t="shared" ca="1" si="69"/>
        <v>-2.9545551102800002E-3</v>
      </c>
      <c r="G1544" s="119">
        <f>IF(FilterType="FIR",  PRE_CALC!A1492*Fdata, IF(F_default=1,G1543+(4*Fnotch-0)/8192,G1543+(F_stop-F_start)/8192) )</f>
        <v>46531.249999872001</v>
      </c>
      <c r="H1544" s="120">
        <f ca="1">IF(FilterType="FIR", OFFSET(PRE_CALC!B1492,0,DEC_RATE), C1544)</f>
        <v>-2.9545551102800002E-3</v>
      </c>
    </row>
    <row r="1545" spans="2:8" x14ac:dyDescent="0.2">
      <c r="B1545" s="45">
        <f>IF(FilterType="FIR", IF(Extend_fmod, PRE_CALC!I1493*Fm, PRE_CALC!A1493*Fdata), IF(F_default=1,B1544+(4*Fnotch-0)/8192,B1544+(F_stop-F_start)/8192) )</f>
        <v>46562.5</v>
      </c>
      <c r="C1545" s="39">
        <f t="shared" si="70"/>
        <v>-0.17460135638229515</v>
      </c>
      <c r="D1545" s="84">
        <f ca="1">IF(FilterType="FIR", IF(Extend_fmod=1,OFFSET(PRE_CALC!J1493,0,DEC_RATE), OFFSET(PRE_CALC!B1493,0,DEC_RATE)), C1545)</f>
        <v>-2.9561281249000002E-3</v>
      </c>
      <c r="E1545" s="84">
        <f t="shared" ca="1" si="71"/>
        <v>46562.5</v>
      </c>
      <c r="F1545" s="84">
        <f t="shared" ca="1" si="69"/>
        <v>-2.9561281249000002E-3</v>
      </c>
      <c r="G1545" s="119">
        <f>IF(FilterType="FIR",  PRE_CALC!A1493*Fdata, IF(F_default=1,G1544+(4*Fnotch-0)/8192,G1544+(F_stop-F_start)/8192) )</f>
        <v>46562.5</v>
      </c>
      <c r="H1545" s="120">
        <f ca="1">IF(FilterType="FIR", OFFSET(PRE_CALC!B1493,0,DEC_RATE), C1545)</f>
        <v>-2.9561281249000002E-3</v>
      </c>
    </row>
    <row r="1546" spans="2:8" x14ac:dyDescent="0.2">
      <c r="B1546" s="45">
        <f>IF(FilterType="FIR", IF(Extend_fmod, PRE_CALC!I1494*Fm, PRE_CALC!A1494*Fdata), IF(F_default=1,B1545+(4*Fnotch-0)/8192,B1545+(F_stop-F_start)/8192) )</f>
        <v>46593.750000127999</v>
      </c>
      <c r="C1546" s="39">
        <f t="shared" si="70"/>
        <v>-0.17483596175758478</v>
      </c>
      <c r="D1546" s="84">
        <f ca="1">IF(FilterType="FIR", IF(Extend_fmod=1,OFFSET(PRE_CALC!J1494,0,DEC_RATE), OFFSET(PRE_CALC!B1494,0,DEC_RATE)), C1546)</f>
        <v>-2.9569486263199998E-3</v>
      </c>
      <c r="E1546" s="84">
        <f t="shared" ca="1" si="71"/>
        <v>46593.750000127999</v>
      </c>
      <c r="F1546" s="84">
        <f t="shared" ca="1" si="69"/>
        <v>-2.9569486263199998E-3</v>
      </c>
      <c r="G1546" s="119">
        <f>IF(FilterType="FIR",  PRE_CALC!A1494*Fdata, IF(F_default=1,G1545+(4*Fnotch-0)/8192,G1545+(F_stop-F_start)/8192) )</f>
        <v>46593.750000127999</v>
      </c>
      <c r="H1546" s="120">
        <f ca="1">IF(FilterType="FIR", OFFSET(PRE_CALC!B1494,0,DEC_RATE), C1546)</f>
        <v>-2.9569486263199998E-3</v>
      </c>
    </row>
    <row r="1547" spans="2:8" x14ac:dyDescent="0.2">
      <c r="B1547" s="45">
        <f>IF(FilterType="FIR", IF(Extend_fmod, PRE_CALC!I1495*Fm, PRE_CALC!A1495*Fdata), IF(F_default=1,B1546+(4*Fnotch-0)/8192,B1546+(F_stop-F_start)/8192) )</f>
        <v>46625</v>
      </c>
      <c r="C1547" s="39">
        <f t="shared" si="70"/>
        <v>-0.17507072496817455</v>
      </c>
      <c r="D1547" s="84">
        <f ca="1">IF(FilterType="FIR", IF(Extend_fmod=1,OFFSET(PRE_CALC!J1495,0,DEC_RATE), OFFSET(PRE_CALC!B1495,0,DEC_RATE)), C1547)</f>
        <v>-2.9570166207499998E-3</v>
      </c>
      <c r="E1547" s="84">
        <f t="shared" ca="1" si="71"/>
        <v>46625</v>
      </c>
      <c r="F1547" s="84">
        <f t="shared" ca="1" si="69"/>
        <v>-2.9570166207499998E-3</v>
      </c>
      <c r="G1547" s="119">
        <f>IF(FilterType="FIR",  PRE_CALC!A1495*Fdata, IF(F_default=1,G1546+(4*Fnotch-0)/8192,G1546+(F_stop-F_start)/8192) )</f>
        <v>46625</v>
      </c>
      <c r="H1547" s="120">
        <f ca="1">IF(FilterType="FIR", OFFSET(PRE_CALC!B1495,0,DEC_RATE), C1547)</f>
        <v>-2.9570166207499998E-3</v>
      </c>
    </row>
    <row r="1548" spans="2:8" x14ac:dyDescent="0.2">
      <c r="B1548" s="45">
        <f>IF(FilterType="FIR", IF(Extend_fmod, PRE_CALC!I1496*Fm, PRE_CALC!A1496*Fdata), IF(F_default=1,B1547+(4*Fnotch-0)/8192,B1547+(F_stop-F_start)/8192) )</f>
        <v>46656.249999872001</v>
      </c>
      <c r="C1548" s="39">
        <f t="shared" si="70"/>
        <v>-0.17530564601690074</v>
      </c>
      <c r="D1548" s="84">
        <f ca="1">IF(FilterType="FIR", IF(Extend_fmod=1,OFFSET(PRE_CALC!J1496,0,DEC_RATE), OFFSET(PRE_CALC!B1496,0,DEC_RATE)), C1548)</f>
        <v>-2.9563324483899999E-3</v>
      </c>
      <c r="E1548" s="84">
        <f t="shared" ca="1" si="71"/>
        <v>46656.249999872001</v>
      </c>
      <c r="F1548" s="84">
        <f t="shared" ca="1" si="69"/>
        <v>-2.9563324483899999E-3</v>
      </c>
      <c r="G1548" s="119">
        <f>IF(FilterType="FIR",  PRE_CALC!A1496*Fdata, IF(F_default=1,G1547+(4*Fnotch-0)/8192,G1547+(F_stop-F_start)/8192) )</f>
        <v>46656.249999872001</v>
      </c>
      <c r="H1548" s="120">
        <f ca="1">IF(FilterType="FIR", OFFSET(PRE_CALC!B1496,0,DEC_RATE), C1548)</f>
        <v>-2.9563324483899999E-3</v>
      </c>
    </row>
    <row r="1549" spans="2:8" x14ac:dyDescent="0.2">
      <c r="B1549" s="45">
        <f>IF(FilterType="FIR", IF(Extend_fmod, PRE_CALC!I1497*Fm, PRE_CALC!A1497*Fdata), IF(F_default=1,B1548+(4*Fnotch-0)/8192,B1548+(F_stop-F_start)/8192) )</f>
        <v>46687.5</v>
      </c>
      <c r="C1549" s="39">
        <f t="shared" si="70"/>
        <v>-0.17554072490654987</v>
      </c>
      <c r="D1549" s="84">
        <f ca="1">IF(FilterType="FIR", IF(Extend_fmod=1,OFFSET(PRE_CALC!J1497,0,DEC_RATE), OFFSET(PRE_CALC!B1497,0,DEC_RATE)), C1549)</f>
        <v>-2.95489678338E-3</v>
      </c>
      <c r="E1549" s="84">
        <f t="shared" ca="1" si="71"/>
        <v>46687.5</v>
      </c>
      <c r="F1549" s="84">
        <f t="shared" ca="1" si="69"/>
        <v>-2.95489678338E-3</v>
      </c>
      <c r="G1549" s="119">
        <f>IF(FilterType="FIR",  PRE_CALC!A1497*Fdata, IF(F_default=1,G1548+(4*Fnotch-0)/8192,G1548+(F_stop-F_start)/8192) )</f>
        <v>46687.5</v>
      </c>
      <c r="H1549" s="120">
        <f ca="1">IF(FilterType="FIR", OFFSET(PRE_CALC!B1497,0,DEC_RATE), C1549)</f>
        <v>-2.95489678338E-3</v>
      </c>
    </row>
    <row r="1550" spans="2:8" x14ac:dyDescent="0.2">
      <c r="B1550" s="45">
        <f>IF(FilterType="FIR", IF(Extend_fmod, PRE_CALC!I1498*Fm, PRE_CALC!A1498*Fdata), IF(F_default=1,B1549+(4*Fnotch-0)/8192,B1549+(F_stop-F_start)/8192) )</f>
        <v>46718.750000127999</v>
      </c>
      <c r="C1550" s="39">
        <f t="shared" si="70"/>
        <v>-0.17577596163607684</v>
      </c>
      <c r="D1550" s="84">
        <f ca="1">IF(FilterType="FIR", IF(Extend_fmod=1,OFFSET(PRE_CALC!J1498,0,DEC_RATE), OFFSET(PRE_CALC!B1498,0,DEC_RATE)), C1550)</f>
        <v>-2.9527106334499998E-3</v>
      </c>
      <c r="E1550" s="84">
        <f t="shared" ca="1" si="71"/>
        <v>46718.750000127999</v>
      </c>
      <c r="F1550" s="84">
        <f t="shared" ca="1" si="69"/>
        <v>-2.9527106334499998E-3</v>
      </c>
      <c r="G1550" s="119">
        <f>IF(FilterType="FIR",  PRE_CALC!A1498*Fdata, IF(F_default=1,G1549+(4*Fnotch-0)/8192,G1549+(F_stop-F_start)/8192) )</f>
        <v>46718.750000127999</v>
      </c>
      <c r="H1550" s="120">
        <f ca="1">IF(FilterType="FIR", OFFSET(PRE_CALC!B1498,0,DEC_RATE), C1550)</f>
        <v>-2.9527106334499998E-3</v>
      </c>
    </row>
    <row r="1551" spans="2:8" x14ac:dyDescent="0.2">
      <c r="B1551" s="45">
        <f>IF(FilterType="FIR", IF(Extend_fmod, PRE_CALC!I1499*Fm, PRE_CALC!A1499*Fdata), IF(F_default=1,B1550+(4*Fnotch-0)/8192,B1550+(F_stop-F_start)/8192) )</f>
        <v>46750</v>
      </c>
      <c r="C1551" s="39">
        <f t="shared" si="70"/>
        <v>-0.17601135620445529</v>
      </c>
      <c r="D1551" s="84">
        <f ca="1">IF(FilterType="FIR", IF(Extend_fmod=1,OFFSET(PRE_CALC!J1499,0,DEC_RATE), OFFSET(PRE_CALC!B1499,0,DEC_RATE)), C1551)</f>
        <v>-2.94977533953E-3</v>
      </c>
      <c r="E1551" s="84">
        <f t="shared" ca="1" si="71"/>
        <v>46750</v>
      </c>
      <c r="F1551" s="84">
        <f t="shared" ca="1" si="69"/>
        <v>-2.94977533953E-3</v>
      </c>
      <c r="G1551" s="119">
        <f>IF(FilterType="FIR",  PRE_CALC!A1499*Fdata, IF(F_default=1,G1550+(4*Fnotch-0)/8192,G1550+(F_stop-F_start)/8192) )</f>
        <v>46750</v>
      </c>
      <c r="H1551" s="120">
        <f ca="1">IF(FilterType="FIR", OFFSET(PRE_CALC!B1499,0,DEC_RATE), C1551)</f>
        <v>-2.94977533953E-3</v>
      </c>
    </row>
    <row r="1552" spans="2:8" x14ac:dyDescent="0.2">
      <c r="B1552" s="45">
        <f>IF(FilterType="FIR", IF(Extend_fmod, PRE_CALC!I1500*Fm, PRE_CALC!A1500*Fdata), IF(F_default=1,B1551+(4*Fnotch-0)/8192,B1551+(F_stop-F_start)/8192) )</f>
        <v>46781.249999872001</v>
      </c>
      <c r="C1552" s="39">
        <f t="shared" si="70"/>
        <v>-0.176246908614477</v>
      </c>
      <c r="D1552" s="84">
        <f ca="1">IF(FilterType="FIR", IF(Extend_fmod=1,OFFSET(PRE_CALC!J1500,0,DEC_RATE), OFFSET(PRE_CALC!B1500,0,DEC_RATE)), C1552)</f>
        <v>-2.9460925751599999E-3</v>
      </c>
      <c r="E1552" s="84">
        <f t="shared" ca="1" si="71"/>
        <v>46781.249999872001</v>
      </c>
      <c r="F1552" s="84">
        <f t="shared" ca="1" si="69"/>
        <v>-2.9460925751599999E-3</v>
      </c>
      <c r="G1552" s="119">
        <f>IF(FilterType="FIR",  PRE_CALC!A1500*Fdata, IF(F_default=1,G1551+(4*Fnotch-0)/8192,G1551+(F_stop-F_start)/8192) )</f>
        <v>46781.249999872001</v>
      </c>
      <c r="H1552" s="120">
        <f ca="1">IF(FilterType="FIR", OFFSET(PRE_CALC!B1500,0,DEC_RATE), C1552)</f>
        <v>-2.9460925751599999E-3</v>
      </c>
    </row>
    <row r="1553" spans="2:8" x14ac:dyDescent="0.2">
      <c r="B1553" s="45">
        <f>IF(FilterType="FIR", IF(Extend_fmod, PRE_CALC!I1501*Fm, PRE_CALC!A1501*Fdata), IF(F_default=1,B1552+(4*Fnotch-0)/8192,B1552+(F_stop-F_start)/8192) )</f>
        <v>46812.5</v>
      </c>
      <c r="C1553" s="39">
        <f t="shared" si="70"/>
        <v>-0.1764826188689656</v>
      </c>
      <c r="D1553" s="84">
        <f ca="1">IF(FilterType="FIR", IF(Extend_fmod=1,OFFSET(PRE_CALC!J1501,0,DEC_RATE), OFFSET(PRE_CALC!B1501,0,DEC_RATE)), C1553)</f>
        <v>-2.94166434579E-3</v>
      </c>
      <c r="E1553" s="84">
        <f t="shared" ca="1" si="71"/>
        <v>46812.5</v>
      </c>
      <c r="F1553" s="84">
        <f t="shared" ca="1" si="69"/>
        <v>-2.94166434579E-3</v>
      </c>
      <c r="G1553" s="119">
        <f>IF(FilterType="FIR",  PRE_CALC!A1501*Fdata, IF(F_default=1,G1552+(4*Fnotch-0)/8192,G1552+(F_stop-F_start)/8192) )</f>
        <v>46812.5</v>
      </c>
      <c r="H1553" s="120">
        <f ca="1">IF(FilterType="FIR", OFFSET(PRE_CALC!B1501,0,DEC_RATE), C1553)</f>
        <v>-2.94166434579E-3</v>
      </c>
    </row>
    <row r="1554" spans="2:8" x14ac:dyDescent="0.2">
      <c r="B1554" s="45">
        <f>IF(FilterType="FIR", IF(Extend_fmod, PRE_CALC!I1502*Fm, PRE_CALC!A1502*Fdata), IF(F_default=1,B1553+(4*Fnotch-0)/8192,B1553+(F_stop-F_start)/8192) )</f>
        <v>46843.750000127999</v>
      </c>
      <c r="C1554" s="39">
        <f t="shared" si="70"/>
        <v>-0.17671848696687839</v>
      </c>
      <c r="D1554" s="84">
        <f ca="1">IF(FilterType="FIR", IF(Extend_fmod=1,OFFSET(PRE_CALC!J1502,0,DEC_RATE), OFFSET(PRE_CALC!B1502,0,DEC_RATE)), C1554)</f>
        <v>-2.9364929879300001E-3</v>
      </c>
      <c r="E1554" s="84">
        <f t="shared" ca="1" si="71"/>
        <v>46843.750000127999</v>
      </c>
      <c r="F1554" s="84">
        <f t="shared" ca="1" si="69"/>
        <v>-2.9364929879300001E-3</v>
      </c>
      <c r="G1554" s="119">
        <f>IF(FilterType="FIR",  PRE_CALC!A1502*Fdata, IF(F_default=1,G1553+(4*Fnotch-0)/8192,G1553+(F_stop-F_start)/8192) )</f>
        <v>46843.750000127999</v>
      </c>
      <c r="H1554" s="120">
        <f ca="1">IF(FilterType="FIR", OFFSET(PRE_CALC!B1502,0,DEC_RATE), C1554)</f>
        <v>-2.9364929879300001E-3</v>
      </c>
    </row>
    <row r="1555" spans="2:8" x14ac:dyDescent="0.2">
      <c r="B1555" s="45">
        <f>IF(FilterType="FIR", IF(Extend_fmod, PRE_CALC!I1503*Fm, PRE_CALC!A1503*Fdata), IF(F_default=1,B1554+(4*Fnotch-0)/8192,B1554+(F_stop-F_start)/8192) )</f>
        <v>46875</v>
      </c>
      <c r="C1555" s="39">
        <f t="shared" si="70"/>
        <v>-0.17695451290716371</v>
      </c>
      <c r="D1555" s="84">
        <f ca="1">IF(FilterType="FIR", IF(Extend_fmod=1,OFFSET(PRE_CALC!J1503,0,DEC_RATE), OFFSET(PRE_CALC!B1503,0,DEC_RATE)), C1555)</f>
        <v>-2.93058116807E-3</v>
      </c>
      <c r="E1555" s="84">
        <f t="shared" ca="1" si="71"/>
        <v>46875</v>
      </c>
      <c r="F1555" s="84">
        <f t="shared" ca="1" si="69"/>
        <v>-2.93058116807E-3</v>
      </c>
      <c r="G1555" s="119">
        <f>IF(FilterType="FIR",  PRE_CALC!A1503*Fdata, IF(F_default=1,G1554+(4*Fnotch-0)/8192,G1554+(F_stop-F_start)/8192) )</f>
        <v>46875</v>
      </c>
      <c r="H1555" s="120">
        <f ca="1">IF(FilterType="FIR", OFFSET(PRE_CALC!B1503,0,DEC_RATE), C1555)</f>
        <v>-2.93058116807E-3</v>
      </c>
    </row>
    <row r="1556" spans="2:8" x14ac:dyDescent="0.2">
      <c r="B1556" s="45">
        <f>IF(FilterType="FIR", IF(Extend_fmod, PRE_CALC!I1504*Fm, PRE_CALC!A1504*Fdata), IF(F_default=1,B1555+(4*Fnotch-0)/8192,B1555+(F_stop-F_start)/8192) )</f>
        <v>46906.249999872001</v>
      </c>
      <c r="C1556" s="39">
        <f t="shared" si="70"/>
        <v>-0.17719069669263968</v>
      </c>
      <c r="D1556" s="84">
        <f ca="1">IF(FilterType="FIR", IF(Extend_fmod=1,OFFSET(PRE_CALC!J1504,0,DEC_RATE), OFFSET(PRE_CALC!B1504,0,DEC_RATE)), C1556)</f>
        <v>-2.9239318815900001E-3</v>
      </c>
      <c r="E1556" s="84">
        <f t="shared" ca="1" si="71"/>
        <v>46906.249999872001</v>
      </c>
      <c r="F1556" s="84">
        <f t="shared" ca="1" si="69"/>
        <v>-2.9239318815900001E-3</v>
      </c>
      <c r="G1556" s="119">
        <f>IF(FilterType="FIR",  PRE_CALC!A1504*Fdata, IF(F_default=1,G1555+(4*Fnotch-0)/8192,G1555+(F_stop-F_start)/8192) )</f>
        <v>46906.249999872001</v>
      </c>
      <c r="H1556" s="120">
        <f ca="1">IF(FilterType="FIR", OFFSET(PRE_CALC!B1504,0,DEC_RATE), C1556)</f>
        <v>-2.9239318815900001E-3</v>
      </c>
    </row>
    <row r="1557" spans="2:8" x14ac:dyDescent="0.2">
      <c r="B1557" s="45">
        <f>IF(FilterType="FIR", IF(Extend_fmod, PRE_CALC!I1505*Fm, PRE_CALC!A1505*Fdata), IF(F_default=1,B1556+(4*Fnotch-0)/8192,B1556+(F_stop-F_start)/8192) )</f>
        <v>46937.5</v>
      </c>
      <c r="C1557" s="39">
        <f t="shared" si="70"/>
        <v>-0.1774270383261238</v>
      </c>
      <c r="D1557" s="84">
        <f ca="1">IF(FilterType="FIR", IF(Extend_fmod=1,OFFSET(PRE_CALC!J1505,0,DEC_RATE), OFFSET(PRE_CALC!B1505,0,DEC_RATE)), C1557)</f>
        <v>-2.9165484514099998E-3</v>
      </c>
      <c r="E1557" s="84">
        <f t="shared" ca="1" si="71"/>
        <v>46937.5</v>
      </c>
      <c r="F1557" s="84">
        <f t="shared" ca="1" si="69"/>
        <v>-2.9165484514099998E-3</v>
      </c>
      <c r="G1557" s="119">
        <f>IF(FilterType="FIR",  PRE_CALC!A1505*Fdata, IF(F_default=1,G1556+(4*Fnotch-0)/8192,G1556+(F_stop-F_start)/8192) )</f>
        <v>46937.5</v>
      </c>
      <c r="H1557" s="120">
        <f ca="1">IF(FilterType="FIR", OFFSET(PRE_CALC!B1505,0,DEC_RATE), C1557)</f>
        <v>-2.9165484514099998E-3</v>
      </c>
    </row>
    <row r="1558" spans="2:8" x14ac:dyDescent="0.2">
      <c r="B1558" s="45">
        <f>IF(FilterType="FIR", IF(Extend_fmod, PRE_CALC!I1506*Fm, PRE_CALC!A1506*Fdata), IF(F_default=1,B1557+(4*Fnotch-0)/8192,B1557+(F_stop-F_start)/8192) )</f>
        <v>46968.750000127999</v>
      </c>
      <c r="C1558" s="39">
        <f t="shared" si="70"/>
        <v>-0.17766353780658645</v>
      </c>
      <c r="D1558" s="84">
        <f ca="1">IF(FilterType="FIR", IF(Extend_fmod=1,OFFSET(PRE_CALC!J1506,0,DEC_RATE), OFFSET(PRE_CALC!B1506,0,DEC_RATE)), C1558)</f>
        <v>-2.9084345265499999E-3</v>
      </c>
      <c r="E1558" s="84">
        <f t="shared" ca="1" si="71"/>
        <v>46968.750000127999</v>
      </c>
      <c r="F1558" s="84">
        <f t="shared" ca="1" si="69"/>
        <v>-2.9084345265499999E-3</v>
      </c>
      <c r="G1558" s="119">
        <f>IF(FilterType="FIR",  PRE_CALC!A1506*Fdata, IF(F_default=1,G1557+(4*Fnotch-0)/8192,G1557+(F_stop-F_start)/8192) )</f>
        <v>46968.750000127999</v>
      </c>
      <c r="H1558" s="120">
        <f ca="1">IF(FilterType="FIR", OFFSET(PRE_CALC!B1506,0,DEC_RATE), C1558)</f>
        <v>-2.9084345265499999E-3</v>
      </c>
    </row>
    <row r="1559" spans="2:8" x14ac:dyDescent="0.2">
      <c r="B1559" s="45">
        <f>IF(FilterType="FIR", IF(Extend_fmod, PRE_CALC!I1507*Fm, PRE_CALC!A1507*Fdata), IF(F_default=1,B1558+(4*Fnotch-0)/8192,B1558+(F_stop-F_start)/8192) )</f>
        <v>47000</v>
      </c>
      <c r="C1559" s="39">
        <f t="shared" si="70"/>
        <v>-0.17790019513295074</v>
      </c>
      <c r="D1559" s="84">
        <f ca="1">IF(FilterType="FIR", IF(Extend_fmod=1,OFFSET(PRE_CALC!J1507,0,DEC_RATE), OFFSET(PRE_CALC!B1507,0,DEC_RATE)), C1559)</f>
        <v>-2.8995940805600002E-3</v>
      </c>
      <c r="E1559" s="84">
        <f t="shared" ca="1" si="71"/>
        <v>47000</v>
      </c>
      <c r="F1559" s="84">
        <f t="shared" ca="1" si="69"/>
        <v>-2.8995940805600002E-3</v>
      </c>
      <c r="G1559" s="119">
        <f>IF(FilterType="FIR",  PRE_CALC!A1507*Fdata, IF(F_default=1,G1558+(4*Fnotch-0)/8192,G1558+(F_stop-F_start)/8192) )</f>
        <v>47000</v>
      </c>
      <c r="H1559" s="120">
        <f ca="1">IF(FilterType="FIR", OFFSET(PRE_CALC!B1507,0,DEC_RATE), C1559)</f>
        <v>-2.8995940805600002E-3</v>
      </c>
    </row>
    <row r="1560" spans="2:8" x14ac:dyDescent="0.2">
      <c r="B1560" s="45">
        <f>IF(FilterType="FIR", IF(Extend_fmod, PRE_CALC!I1508*Fm, PRE_CALC!A1508*Fdata), IF(F_default=1,B1559+(4*Fnotch-0)/8192,B1559+(F_stop-F_start)/8192) )</f>
        <v>47031.249999872001</v>
      </c>
      <c r="C1560" s="39">
        <f t="shared" si="70"/>
        <v>-0.17813701030807094</v>
      </c>
      <c r="D1560" s="84">
        <f ca="1">IF(FilterType="FIR", IF(Extend_fmod=1,OFFSET(PRE_CALC!J1508,0,DEC_RATE), OFFSET(PRE_CALC!B1508,0,DEC_RATE)), C1560)</f>
        <v>-2.8900314097099998E-3</v>
      </c>
      <c r="E1560" s="84">
        <f t="shared" ca="1" si="71"/>
        <v>47031.249999872001</v>
      </c>
      <c r="F1560" s="84">
        <f t="shared" ca="1" si="69"/>
        <v>-2.8900314097099998E-3</v>
      </c>
      <c r="G1560" s="119">
        <f>IF(FilterType="FIR",  PRE_CALC!A1508*Fdata, IF(F_default=1,G1559+(4*Fnotch-0)/8192,G1559+(F_stop-F_start)/8192) )</f>
        <v>47031.249999872001</v>
      </c>
      <c r="H1560" s="120">
        <f ca="1">IF(FilterType="FIR", OFFSET(PRE_CALC!B1508,0,DEC_RATE), C1560)</f>
        <v>-2.8900314097099998E-3</v>
      </c>
    </row>
    <row r="1561" spans="2:8" x14ac:dyDescent="0.2">
      <c r="B1561" s="45">
        <f>IF(FilterType="FIR", IF(Extend_fmod, PRE_CALC!I1509*Fm, PRE_CALC!A1509*Fdata), IF(F_default=1,B1560+(4*Fnotch-0)/8192,B1560+(F_stop-F_start)/8192) )</f>
        <v>47062.5</v>
      </c>
      <c r="C1561" s="39">
        <f t="shared" si="70"/>
        <v>-0.17837398333474858</v>
      </c>
      <c r="D1561" s="84">
        <f ca="1">IF(FilterType="FIR", IF(Extend_fmod=1,OFFSET(PRE_CALC!J1509,0,DEC_RATE), OFFSET(PRE_CALC!B1509,0,DEC_RATE)), C1561)</f>
        <v>-2.8797511311799999E-3</v>
      </c>
      <c r="E1561" s="84">
        <f t="shared" ca="1" si="71"/>
        <v>47062.5</v>
      </c>
      <c r="F1561" s="84">
        <f t="shared" ca="1" si="69"/>
        <v>-2.8797511311799999E-3</v>
      </c>
      <c r="G1561" s="119">
        <f>IF(FilterType="FIR",  PRE_CALC!A1509*Fdata, IF(F_default=1,G1560+(4*Fnotch-0)/8192,G1560+(F_stop-F_start)/8192) )</f>
        <v>47062.5</v>
      </c>
      <c r="H1561" s="120">
        <f ca="1">IF(FilterType="FIR", OFFSET(PRE_CALC!B1509,0,DEC_RATE), C1561)</f>
        <v>-2.8797511311799999E-3</v>
      </c>
    </row>
    <row r="1562" spans="2:8" x14ac:dyDescent="0.2">
      <c r="B1562" s="45">
        <f>IF(FilterType="FIR", IF(Extend_fmod, PRE_CALC!I1510*Fm, PRE_CALC!A1510*Fdata), IF(F_default=1,B1561+(4*Fnotch-0)/8192,B1561+(F_stop-F_start)/8192) )</f>
        <v>47093.750000127999</v>
      </c>
      <c r="C1562" s="39">
        <f t="shared" si="70"/>
        <v>-0.17861111421194353</v>
      </c>
      <c r="D1562" s="84">
        <f ca="1">IF(FilterType="FIR", IF(Extend_fmod=1,OFFSET(PRE_CALC!J1510,0,DEC_RATE), OFFSET(PRE_CALC!B1510,0,DEC_RATE)), C1562)</f>
        <v>-2.8687581809899998E-3</v>
      </c>
      <c r="E1562" s="84">
        <f t="shared" ca="1" si="71"/>
        <v>47093.750000127999</v>
      </c>
      <c r="F1562" s="84">
        <f t="shared" ca="1" si="69"/>
        <v>-2.8687581809899998E-3</v>
      </c>
      <c r="G1562" s="119">
        <f>IF(FilterType="FIR",  PRE_CALC!A1510*Fdata, IF(F_default=1,G1561+(4*Fnotch-0)/8192,G1561+(F_stop-F_start)/8192) )</f>
        <v>47093.750000127999</v>
      </c>
      <c r="H1562" s="120">
        <f ca="1">IF(FilterType="FIR", OFFSET(PRE_CALC!B1510,0,DEC_RATE), C1562)</f>
        <v>-2.8687581809899998E-3</v>
      </c>
    </row>
    <row r="1563" spans="2:8" x14ac:dyDescent="0.2">
      <c r="B1563" s="45">
        <f>IF(FilterType="FIR", IF(Extend_fmod, PRE_CALC!I1511*Fm, PRE_CALC!A1511*Fdata), IF(F_default=1,B1562+(4*Fnotch-0)/8192,B1562+(F_stop-F_start)/8192) )</f>
        <v>47125</v>
      </c>
      <c r="C1563" s="39">
        <f t="shared" si="70"/>
        <v>-0.17884840293861851</v>
      </c>
      <c r="D1563" s="84">
        <f ca="1">IF(FilterType="FIR", IF(Extend_fmod=1,OFFSET(PRE_CALC!J1511,0,DEC_RATE), OFFSET(PRE_CALC!B1511,0,DEC_RATE)), C1563)</f>
        <v>-2.8570578118399998E-3</v>
      </c>
      <c r="E1563" s="84">
        <f t="shared" ca="1" si="71"/>
        <v>47125</v>
      </c>
      <c r="F1563" s="84">
        <f t="shared" ca="1" si="69"/>
        <v>-2.8570578118399998E-3</v>
      </c>
      <c r="G1563" s="119">
        <f>IF(FilterType="FIR",  PRE_CALC!A1511*Fdata, IF(F_default=1,G1562+(4*Fnotch-0)/8192,G1562+(F_stop-F_start)/8192) )</f>
        <v>47125</v>
      </c>
      <c r="H1563" s="120">
        <f ca="1">IF(FilterType="FIR", OFFSET(PRE_CALC!B1511,0,DEC_RATE), C1563)</f>
        <v>-2.8570578118399998E-3</v>
      </c>
    </row>
    <row r="1564" spans="2:8" x14ac:dyDescent="0.2">
      <c r="B1564" s="45">
        <f>IF(FilterType="FIR", IF(Extend_fmod, PRE_CALC!I1512*Fm, PRE_CALC!A1512*Fdata), IF(F_default=1,B1563+(4*Fnotch-0)/8192,B1563+(F_stop-F_start)/8192) )</f>
        <v>47156.249999872001</v>
      </c>
      <c r="C1564" s="39">
        <f t="shared" si="70"/>
        <v>-0.17908584951758524</v>
      </c>
      <c r="D1564" s="84">
        <f ca="1">IF(FilterType="FIR", IF(Extend_fmod=1,OFFSET(PRE_CALC!J1512,0,DEC_RATE), OFFSET(PRE_CALC!B1512,0,DEC_RATE)), C1564)</f>
        <v>-2.8446555907800002E-3</v>
      </c>
      <c r="E1564" s="84">
        <f t="shared" ca="1" si="71"/>
        <v>47156.249999872001</v>
      </c>
      <c r="F1564" s="84">
        <f t="shared" ca="1" si="69"/>
        <v>-2.8446555907800002E-3</v>
      </c>
      <c r="G1564" s="119">
        <f>IF(FilterType="FIR",  PRE_CALC!A1512*Fdata, IF(F_default=1,G1563+(4*Fnotch-0)/8192,G1563+(F_stop-F_start)/8192) )</f>
        <v>47156.249999872001</v>
      </c>
      <c r="H1564" s="120">
        <f ca="1">IF(FilterType="FIR", OFFSET(PRE_CALC!B1512,0,DEC_RATE), C1564)</f>
        <v>-2.8446555907800002E-3</v>
      </c>
    </row>
    <row r="1565" spans="2:8" x14ac:dyDescent="0.2">
      <c r="B1565" s="45">
        <f>IF(FilterType="FIR", IF(Extend_fmod, PRE_CALC!I1513*Fm, PRE_CALC!A1513*Fdata), IF(F_default=1,B1564+(4*Fnotch-0)/8192,B1564+(F_stop-F_start)/8192) )</f>
        <v>47187.5</v>
      </c>
      <c r="C1565" s="39">
        <f t="shared" si="70"/>
        <v>-0.1793234539516913</v>
      </c>
      <c r="D1565" s="84">
        <f ca="1">IF(FilterType="FIR", IF(Extend_fmod=1,OFFSET(PRE_CALC!J1513,0,DEC_RATE), OFFSET(PRE_CALC!B1513,0,DEC_RATE)), C1565)</f>
        <v>-2.83155739681E-3</v>
      </c>
      <c r="E1565" s="84">
        <f t="shared" ca="1" si="71"/>
        <v>47187.5</v>
      </c>
      <c r="F1565" s="84">
        <f t="shared" ca="1" si="69"/>
        <v>-2.83155739681E-3</v>
      </c>
      <c r="G1565" s="119">
        <f>IF(FilterType="FIR",  PRE_CALC!A1513*Fdata, IF(F_default=1,G1564+(4*Fnotch-0)/8192,G1564+(F_stop-F_start)/8192) )</f>
        <v>47187.5</v>
      </c>
      <c r="H1565" s="120">
        <f ca="1">IF(FilterType="FIR", OFFSET(PRE_CALC!B1513,0,DEC_RATE), C1565)</f>
        <v>-2.83155739681E-3</v>
      </c>
    </row>
    <row r="1566" spans="2:8" x14ac:dyDescent="0.2">
      <c r="B1566" s="45">
        <f>IF(FilterType="FIR", IF(Extend_fmod, PRE_CALC!I1514*Fm, PRE_CALC!A1514*Fdata), IF(F_default=1,B1565+(4*Fnotch-0)/8192,B1565+(F_stop-F_start)/8192) )</f>
        <v>47218.750000127999</v>
      </c>
      <c r="C1566" s="39">
        <f t="shared" si="70"/>
        <v>-0.17956121623988991</v>
      </c>
      <c r="D1566" s="84">
        <f ca="1">IF(FilterType="FIR", IF(Extend_fmod=1,OFFSET(PRE_CALC!J1514,0,DEC_RATE), OFFSET(PRE_CALC!B1514,0,DEC_RATE)), C1566)</f>
        <v>-2.81776941823E-3</v>
      </c>
      <c r="E1566" s="84">
        <f t="shared" ca="1" si="71"/>
        <v>47218.750000127999</v>
      </c>
      <c r="F1566" s="84">
        <f t="shared" ca="1" si="69"/>
        <v>-2.81776941823E-3</v>
      </c>
      <c r="G1566" s="119">
        <f>IF(FilterType="FIR",  PRE_CALC!A1514*Fdata, IF(F_default=1,G1565+(4*Fnotch-0)/8192,G1565+(F_stop-F_start)/8192) )</f>
        <v>47218.750000127999</v>
      </c>
      <c r="H1566" s="120">
        <f ca="1">IF(FilterType="FIR", OFFSET(PRE_CALC!B1514,0,DEC_RATE), C1566)</f>
        <v>-2.81776941823E-3</v>
      </c>
    </row>
    <row r="1567" spans="2:8" x14ac:dyDescent="0.2">
      <c r="B1567" s="45">
        <f>IF(FilterType="FIR", IF(Extend_fmod, PRE_CALC!I1515*Fm, PRE_CALC!A1515*Fdata), IF(F_default=1,B1566+(4*Fnotch-0)/8192,B1566+(F_stop-F_start)/8192) )</f>
        <v>47250</v>
      </c>
      <c r="C1567" s="39">
        <f t="shared" si="70"/>
        <v>-0.1797991363811047</v>
      </c>
      <c r="D1567" s="84">
        <f ca="1">IF(FilterType="FIR", IF(Extend_fmod=1,OFFSET(PRE_CALC!J1515,0,DEC_RATE), OFFSET(PRE_CALC!B1515,0,DEC_RATE)), C1567)</f>
        <v>-2.8032981499599998E-3</v>
      </c>
      <c r="E1567" s="84">
        <f t="shared" ca="1" si="71"/>
        <v>47250</v>
      </c>
      <c r="F1567" s="84">
        <f t="shared" ca="1" si="69"/>
        <v>-2.8032981499599998E-3</v>
      </c>
      <c r="G1567" s="119">
        <f>IF(FilterType="FIR",  PRE_CALC!A1515*Fdata, IF(F_default=1,G1566+(4*Fnotch-0)/8192,G1566+(F_stop-F_start)/8192) )</f>
        <v>47250</v>
      </c>
      <c r="H1567" s="120">
        <f ca="1">IF(FilterType="FIR", OFFSET(PRE_CALC!B1515,0,DEC_RATE), C1567)</f>
        <v>-2.8032981499599998E-3</v>
      </c>
    </row>
    <row r="1568" spans="2:8" x14ac:dyDescent="0.2">
      <c r="B1568" s="45">
        <f>IF(FilterType="FIR", IF(Extend_fmod, PRE_CALC!I1516*Fm, PRE_CALC!A1516*Fdata), IF(F_default=1,B1567+(4*Fnotch-0)/8192,B1567+(F_stop-F_start)/8192) )</f>
        <v>47281.249999872001</v>
      </c>
      <c r="C1568" s="39">
        <f t="shared" si="70"/>
        <v>-0.18003721437819739</v>
      </c>
      <c r="D1568" s="84">
        <f ca="1">IF(FilterType="FIR", IF(Extend_fmod=1,OFFSET(PRE_CALC!J1516,0,DEC_RATE), OFFSET(PRE_CALC!B1516,0,DEC_RATE)), C1568)</f>
        <v>-2.7881503906600001E-3</v>
      </c>
      <c r="E1568" s="84">
        <f t="shared" ca="1" si="71"/>
        <v>47281.249999872001</v>
      </c>
      <c r="F1568" s="84">
        <f t="shared" ca="1" si="69"/>
        <v>-2.7881503906600001E-3</v>
      </c>
      <c r="G1568" s="119">
        <f>IF(FilterType="FIR",  PRE_CALC!A1516*Fdata, IF(F_default=1,G1567+(4*Fnotch-0)/8192,G1567+(F_stop-F_start)/8192) )</f>
        <v>47281.249999872001</v>
      </c>
      <c r="H1568" s="120">
        <f ca="1">IF(FilterType="FIR", OFFSET(PRE_CALC!B1516,0,DEC_RATE), C1568)</f>
        <v>-2.7881503906600001E-3</v>
      </c>
    </row>
    <row r="1569" spans="2:8" x14ac:dyDescent="0.2">
      <c r="B1569" s="45">
        <f>IF(FilterType="FIR", IF(Extend_fmod, PRE_CALC!I1517*Fm, PRE_CALC!A1517*Fdata), IF(F_default=1,B1568+(4*Fnotch-0)/8192,B1568+(F_stop-F_start)/8192) )</f>
        <v>47312.5</v>
      </c>
      <c r="C1569" s="39">
        <f t="shared" si="70"/>
        <v>-0.18027545023399941</v>
      </c>
      <c r="D1569" s="84">
        <f ca="1">IF(FilterType="FIR", IF(Extend_fmod=1,OFFSET(PRE_CALC!J1517,0,DEC_RATE), OFFSET(PRE_CALC!B1517,0,DEC_RATE)), C1569)</f>
        <v>-2.7723332397E-3</v>
      </c>
      <c r="E1569" s="84">
        <f t="shared" ca="1" si="71"/>
        <v>47312.5</v>
      </c>
      <c r="F1569" s="84">
        <f t="shared" ca="1" si="69"/>
        <v>-2.7723332397E-3</v>
      </c>
      <c r="G1569" s="119">
        <f>IF(FilterType="FIR",  PRE_CALC!A1517*Fdata, IF(F_default=1,G1568+(4*Fnotch-0)/8192,G1568+(F_stop-F_start)/8192) )</f>
        <v>47312.5</v>
      </c>
      <c r="H1569" s="120">
        <f ca="1">IF(FilterType="FIR", OFFSET(PRE_CALC!B1517,0,DEC_RATE), C1569)</f>
        <v>-2.7723332397E-3</v>
      </c>
    </row>
    <row r="1570" spans="2:8" x14ac:dyDescent="0.2">
      <c r="B1570" s="45">
        <f>IF(FilterType="FIR", IF(Extend_fmod, PRE_CALC!I1518*Fm, PRE_CALC!A1518*Fdata), IF(F_default=1,B1569+(4*Fnotch-0)/8192,B1569+(F_stop-F_start)/8192) )</f>
        <v>47343.750000127999</v>
      </c>
      <c r="C1570" s="39">
        <f t="shared" si="70"/>
        <v>-0.18051384394746142</v>
      </c>
      <c r="D1570" s="84">
        <f ca="1">IF(FilterType="FIR", IF(Extend_fmod=1,OFFSET(PRE_CALC!J1518,0,DEC_RATE), OFFSET(PRE_CALC!B1518,0,DEC_RATE)), C1570)</f>
        <v>-2.75585409411E-3</v>
      </c>
      <c r="E1570" s="84">
        <f t="shared" ca="1" si="71"/>
        <v>47343.750000127999</v>
      </c>
      <c r="F1570" s="84">
        <f t="shared" ca="1" si="69"/>
        <v>-2.75585409411E-3</v>
      </c>
      <c r="G1570" s="119">
        <f>IF(FilterType="FIR",  PRE_CALC!A1518*Fdata, IF(F_default=1,G1569+(4*Fnotch-0)/8192,G1569+(F_stop-F_start)/8192) )</f>
        <v>47343.750000127999</v>
      </c>
      <c r="H1570" s="120">
        <f ca="1">IF(FilterType="FIR", OFFSET(PRE_CALC!B1518,0,DEC_RATE), C1570)</f>
        <v>-2.75585409411E-3</v>
      </c>
    </row>
    <row r="1571" spans="2:8" x14ac:dyDescent="0.2">
      <c r="B1571" s="45">
        <f>IF(FilterType="FIR", IF(Extend_fmod, PRE_CALC!I1519*Fm, PRE_CALC!A1519*Fdata), IF(F_default=1,B1570+(4*Fnotch-0)/8192,B1570+(F_stop-F_start)/8192) )</f>
        <v>47375</v>
      </c>
      <c r="C1571" s="39">
        <f t="shared" si="70"/>
        <v>-0.18075239551751809</v>
      </c>
      <c r="D1571" s="84">
        <f ca="1">IF(FilterType="FIR", IF(Extend_fmod=1,OFFSET(PRE_CALC!J1519,0,DEC_RATE), OFFSET(PRE_CALC!B1519,0,DEC_RATE)), C1571)</f>
        <v>-2.7387206452199999E-3</v>
      </c>
      <c r="E1571" s="84">
        <f t="shared" ca="1" si="71"/>
        <v>47375</v>
      </c>
      <c r="F1571" s="84">
        <f t="shared" ca="1" si="69"/>
        <v>-2.7387206452199999E-3</v>
      </c>
      <c r="G1571" s="119">
        <f>IF(FilterType="FIR",  PRE_CALC!A1519*Fdata, IF(F_default=1,G1570+(4*Fnotch-0)/8192,G1570+(F_stop-F_start)/8192) )</f>
        <v>47375</v>
      </c>
      <c r="H1571" s="120">
        <f ca="1">IF(FilterType="FIR", OFFSET(PRE_CALC!B1519,0,DEC_RATE), C1571)</f>
        <v>-2.7387206452199999E-3</v>
      </c>
    </row>
    <row r="1572" spans="2:8" x14ac:dyDescent="0.2">
      <c r="B1572" s="45">
        <f>IF(FilterType="FIR", IF(Extend_fmod, PRE_CALC!I1520*Fm, PRE_CALC!A1520*Fdata), IF(F_default=1,B1571+(4*Fnotch-0)/8192,B1571+(F_stop-F_start)/8192) )</f>
        <v>47406.249999872001</v>
      </c>
      <c r="C1572" s="39">
        <f t="shared" si="70"/>
        <v>-0.18099110494702891</v>
      </c>
      <c r="D1572" s="84">
        <f ca="1">IF(FilterType="FIR", IF(Extend_fmod=1,OFFSET(PRE_CALC!J1520,0,DEC_RATE), OFFSET(PRE_CALC!B1520,0,DEC_RATE)), C1572)</f>
        <v>-2.7209408753199999E-3</v>
      </c>
      <c r="E1572" s="84">
        <f t="shared" ca="1" si="71"/>
        <v>47406.249999872001</v>
      </c>
      <c r="F1572" s="84">
        <f t="shared" ca="1" si="69"/>
        <v>-2.7209408753199999E-3</v>
      </c>
      <c r="G1572" s="119">
        <f>IF(FilterType="FIR",  PRE_CALC!A1520*Fdata, IF(F_default=1,G1571+(4*Fnotch-0)/8192,G1571+(F_stop-F_start)/8192) )</f>
        <v>47406.249999872001</v>
      </c>
      <c r="H1572" s="120">
        <f ca="1">IF(FilterType="FIR", OFFSET(PRE_CALC!B1520,0,DEC_RATE), C1572)</f>
        <v>-2.7209408753199999E-3</v>
      </c>
    </row>
    <row r="1573" spans="2:8" x14ac:dyDescent="0.2">
      <c r="B1573" s="45">
        <f>IF(FilterType="FIR", IF(Extend_fmod, PRE_CALC!I1521*Fm, PRE_CALC!A1521*Fdata), IF(F_default=1,B1572+(4*Fnotch-0)/8192,B1572+(F_stop-F_start)/8192) )</f>
        <v>47437.5</v>
      </c>
      <c r="C1573" s="39">
        <f t="shared" si="70"/>
        <v>-0.18122997223884177</v>
      </c>
      <c r="D1573" s="84">
        <f ca="1">IF(FilterType="FIR", IF(Extend_fmod=1,OFFSET(PRE_CALC!J1521,0,DEC_RATE), OFFSET(PRE_CALC!B1521,0,DEC_RATE)), C1573)</f>
        <v>-2.7025230541399999E-3</v>
      </c>
      <c r="E1573" s="84">
        <f t="shared" ca="1" si="71"/>
        <v>47437.5</v>
      </c>
      <c r="F1573" s="84">
        <f t="shared" ca="1" si="69"/>
        <v>-2.7025230541399999E-3</v>
      </c>
      <c r="G1573" s="119">
        <f>IF(FilterType="FIR",  PRE_CALC!A1521*Fdata, IF(F_default=1,G1572+(4*Fnotch-0)/8192,G1572+(F_stop-F_start)/8192) )</f>
        <v>47437.5</v>
      </c>
      <c r="H1573" s="120">
        <f ca="1">IF(FilterType="FIR", OFFSET(PRE_CALC!B1521,0,DEC_RATE), C1573)</f>
        <v>-2.7025230541399999E-3</v>
      </c>
    </row>
    <row r="1574" spans="2:8" x14ac:dyDescent="0.2">
      <c r="B1574" s="45">
        <f>IF(FilterType="FIR", IF(Extend_fmod, PRE_CALC!I1522*Fm, PRE_CALC!A1522*Fdata), IF(F_default=1,B1573+(4*Fnotch-0)/8192,B1573+(F_stop-F_start)/8192) )</f>
        <v>47468.750000127999</v>
      </c>
      <c r="C1574" s="39">
        <f t="shared" si="70"/>
        <v>-0.1814689973918967</v>
      </c>
      <c r="D1574" s="84">
        <f ca="1">IF(FilterType="FIR", IF(Extend_fmod=1,OFFSET(PRE_CALC!J1522,0,DEC_RATE), OFFSET(PRE_CALC!B1522,0,DEC_RATE)), C1574)</f>
        <v>-2.6834757351500002E-3</v>
      </c>
      <c r="E1574" s="84">
        <f t="shared" ca="1" si="71"/>
        <v>47468.750000127999</v>
      </c>
      <c r="F1574" s="84">
        <f t="shared" ca="1" si="69"/>
        <v>-2.6834757351500002E-3</v>
      </c>
      <c r="G1574" s="119">
        <f>IF(FilterType="FIR",  PRE_CALC!A1522*Fdata, IF(F_default=1,G1573+(4*Fnotch-0)/8192,G1573+(F_stop-F_start)/8192) )</f>
        <v>47468.750000127999</v>
      </c>
      <c r="H1574" s="120">
        <f ca="1">IF(FilterType="FIR", OFFSET(PRE_CALC!B1522,0,DEC_RATE), C1574)</f>
        <v>-2.6834757351500002E-3</v>
      </c>
    </row>
    <row r="1575" spans="2:8" x14ac:dyDescent="0.2">
      <c r="B1575" s="45">
        <f>IF(FilterType="FIR", IF(Extend_fmod, PRE_CALC!I1523*Fm, PRE_CALC!A1523*Fdata), IF(F_default=1,B1574+(4*Fnotch-0)/8192,B1574+(F_stop-F_start)/8192) )</f>
        <v>47500</v>
      </c>
      <c r="C1575" s="39">
        <f t="shared" si="70"/>
        <v>-0.18170818040512671</v>
      </c>
      <c r="D1575" s="84">
        <f ca="1">IF(FilterType="FIR", IF(Extend_fmod=1,OFFSET(PRE_CALC!J1523,0,DEC_RATE), OFFSET(PRE_CALC!B1523,0,DEC_RATE)), C1575)</f>
        <v>-2.6638077518399998E-3</v>
      </c>
      <c r="E1575" s="84">
        <f t="shared" ca="1" si="71"/>
        <v>47500</v>
      </c>
      <c r="F1575" s="84">
        <f t="shared" ca="1" si="69"/>
        <v>-2.6638077518399998E-3</v>
      </c>
      <c r="G1575" s="119">
        <f>IF(FilterType="FIR",  PRE_CALC!A1523*Fdata, IF(F_default=1,G1574+(4*Fnotch-0)/8192,G1574+(F_stop-F_start)/8192) )</f>
        <v>47500</v>
      </c>
      <c r="H1575" s="120">
        <f ca="1">IF(FilterType="FIR", OFFSET(PRE_CALC!B1523,0,DEC_RATE), C1575)</f>
        <v>-2.6638077518399998E-3</v>
      </c>
    </row>
    <row r="1576" spans="2:8" x14ac:dyDescent="0.2">
      <c r="B1576" s="45">
        <f>IF(FilterType="FIR", IF(Extend_fmod, PRE_CALC!I1524*Fm, PRE_CALC!A1524*Fdata), IF(F_default=1,B1575+(4*Fnotch-0)/8192,B1575+(F_stop-F_start)/8192) )</f>
        <v>47531.249999872001</v>
      </c>
      <c r="C1576" s="39">
        <f t="shared" si="70"/>
        <v>-0.18194752128138802</v>
      </c>
      <c r="D1576" s="84">
        <f ca="1">IF(FilterType="FIR", IF(Extend_fmod=1,OFFSET(PRE_CALC!J1524,0,DEC_RATE), OFFSET(PRE_CALC!B1524,0,DEC_RATE)), C1576)</f>
        <v>-2.64352821377E-3</v>
      </c>
      <c r="E1576" s="84">
        <f t="shared" ca="1" si="71"/>
        <v>47531.249999872001</v>
      </c>
      <c r="F1576" s="84">
        <f t="shared" ca="1" si="69"/>
        <v>-2.64352821377E-3</v>
      </c>
      <c r="G1576" s="119">
        <f>IF(FilterType="FIR",  PRE_CALC!A1524*Fdata, IF(F_default=1,G1575+(4*Fnotch-0)/8192,G1575+(F_stop-F_start)/8192) )</f>
        <v>47531.249999872001</v>
      </c>
      <c r="H1576" s="120">
        <f ca="1">IF(FilterType="FIR", OFFSET(PRE_CALC!B1524,0,DEC_RATE), C1576)</f>
        <v>-2.64352821377E-3</v>
      </c>
    </row>
    <row r="1577" spans="2:8" x14ac:dyDescent="0.2">
      <c r="B1577" s="45">
        <f>IF(FilterType="FIR", IF(Extend_fmod, PRE_CALC!I1525*Fm, PRE_CALC!A1525*Fdata), IF(F_default=1,B1576+(4*Fnotch-0)/8192,B1576+(F_stop-F_start)/8192) )</f>
        <v>47562.5</v>
      </c>
      <c r="C1577" s="39">
        <f t="shared" si="70"/>
        <v>-0.18218702002354792</v>
      </c>
      <c r="D1577" s="84">
        <f ca="1">IF(FilterType="FIR", IF(Extend_fmod=1,OFFSET(PRE_CALC!J1525,0,DEC_RATE), OFFSET(PRE_CALC!B1525,0,DEC_RATE)), C1577)</f>
        <v>-2.6226465025599999E-3</v>
      </c>
      <c r="E1577" s="84">
        <f t="shared" ca="1" si="71"/>
        <v>47562.5</v>
      </c>
      <c r="F1577" s="84">
        <f t="shared" ca="1" si="69"/>
        <v>-2.6226465025599999E-3</v>
      </c>
      <c r="G1577" s="119">
        <f>IF(FilterType="FIR",  PRE_CALC!A1525*Fdata, IF(F_default=1,G1576+(4*Fnotch-0)/8192,G1576+(F_stop-F_start)/8192) )</f>
        <v>47562.5</v>
      </c>
      <c r="H1577" s="120">
        <f ca="1">IF(FilterType="FIR", OFFSET(PRE_CALC!B1525,0,DEC_RATE), C1577)</f>
        <v>-2.6226465025599999E-3</v>
      </c>
    </row>
    <row r="1578" spans="2:8" x14ac:dyDescent="0.2">
      <c r="B1578" s="45">
        <f>IF(FilterType="FIR", IF(Extend_fmod, PRE_CALC!I1526*Fm, PRE_CALC!A1526*Fdata), IF(F_default=1,B1577+(4*Fnotch-0)/8192,B1577+(F_stop-F_start)/8192) )</f>
        <v>47593.750000127999</v>
      </c>
      <c r="C1578" s="39">
        <f t="shared" si="70"/>
        <v>-0.18242667663055062</v>
      </c>
      <c r="D1578" s="84">
        <f ca="1">IF(FilterType="FIR", IF(Extend_fmod=1,OFFSET(PRE_CALC!J1526,0,DEC_RATE), OFFSET(PRE_CALC!B1526,0,DEC_RATE)), C1578)</f>
        <v>-2.6011722677499998E-3</v>
      </c>
      <c r="E1578" s="84">
        <f t="shared" ca="1" si="71"/>
        <v>47593.750000127999</v>
      </c>
      <c r="F1578" s="84">
        <f t="shared" ca="1" si="69"/>
        <v>-2.6011722677499998E-3</v>
      </c>
      <c r="G1578" s="119">
        <f>IF(FilterType="FIR",  PRE_CALC!A1526*Fdata, IF(F_default=1,G1577+(4*Fnotch-0)/8192,G1577+(F_stop-F_start)/8192) )</f>
        <v>47593.750000127999</v>
      </c>
      <c r="H1578" s="120">
        <f ca="1">IF(FilterType="FIR", OFFSET(PRE_CALC!B1526,0,DEC_RATE), C1578)</f>
        <v>-2.6011722677499998E-3</v>
      </c>
    </row>
    <row r="1579" spans="2:8" x14ac:dyDescent="0.2">
      <c r="B1579" s="45">
        <f>IF(FilterType="FIR", IF(Extend_fmod, PRE_CALC!I1527*Fm, PRE_CALC!A1527*Fdata), IF(F_default=1,B1578+(4*Fnotch-0)/8192,B1578+(F_stop-F_start)/8192) )</f>
        <v>47625</v>
      </c>
      <c r="C1579" s="39">
        <f t="shared" si="70"/>
        <v>-0.18266649110131758</v>
      </c>
      <c r="D1579" s="84">
        <f ca="1">IF(FilterType="FIR", IF(Extend_fmod=1,OFFSET(PRE_CALC!J1527,0,DEC_RATE), OFFSET(PRE_CALC!B1527,0,DEC_RATE)), C1579)</f>
        <v>-2.57911542253E-3</v>
      </c>
      <c r="E1579" s="84">
        <f t="shared" ca="1" si="71"/>
        <v>47625</v>
      </c>
      <c r="F1579" s="84">
        <f t="shared" ca="1" si="69"/>
        <v>-2.57911542253E-3</v>
      </c>
      <c r="G1579" s="119">
        <f>IF(FilterType="FIR",  PRE_CALC!A1527*Fdata, IF(F_default=1,G1578+(4*Fnotch-0)/8192,G1578+(F_stop-F_start)/8192) )</f>
        <v>47625</v>
      </c>
      <c r="H1579" s="120">
        <f ca="1">IF(FilterType="FIR", OFFSET(PRE_CALC!B1527,0,DEC_RATE), C1579)</f>
        <v>-2.57911542253E-3</v>
      </c>
    </row>
    <row r="1580" spans="2:8" x14ac:dyDescent="0.2">
      <c r="B1580" s="45">
        <f>IF(FilterType="FIR", IF(Extend_fmod, PRE_CALC!I1528*Fm, PRE_CALC!A1528*Fdata), IF(F_default=1,B1579+(4*Fnotch-0)/8192,B1579+(F_stop-F_start)/8192) )</f>
        <v>47656.249999872001</v>
      </c>
      <c r="C1580" s="39">
        <f t="shared" si="70"/>
        <v>-0.18290646343870856</v>
      </c>
      <c r="D1580" s="84">
        <f ca="1">IF(FilterType="FIR", IF(Extend_fmod=1,OFFSET(PRE_CALC!J1528,0,DEC_RATE), OFFSET(PRE_CALC!B1528,0,DEC_RATE)), C1580)</f>
        <v>-2.5564861393200002E-3</v>
      </c>
      <c r="E1580" s="84">
        <f t="shared" ca="1" si="71"/>
        <v>47656.249999872001</v>
      </c>
      <c r="F1580" s="84">
        <f t="shared" ca="1" si="69"/>
        <v>-2.5564861393200002E-3</v>
      </c>
      <c r="G1580" s="119">
        <f>IF(FilterType="FIR",  PRE_CALC!A1528*Fdata, IF(F_default=1,G1579+(4*Fnotch-0)/8192,G1579+(F_stop-F_start)/8192) )</f>
        <v>47656.249999872001</v>
      </c>
      <c r="H1580" s="120">
        <f ca="1">IF(FilterType="FIR", OFFSET(PRE_CALC!B1528,0,DEC_RATE), C1580)</f>
        <v>-2.5564861393200002E-3</v>
      </c>
    </row>
    <row r="1581" spans="2:8" x14ac:dyDescent="0.2">
      <c r="B1581" s="45">
        <f>IF(FilterType="FIR", IF(Extend_fmod, PRE_CALC!I1529*Fm, PRE_CALC!A1529*Fdata), IF(F_default=1,B1580+(4*Fnotch-0)/8192,B1580+(F_stop-F_start)/8192) )</f>
        <v>47687.5</v>
      </c>
      <c r="C1581" s="39">
        <f t="shared" si="70"/>
        <v>-0.18314659364560046</v>
      </c>
      <c r="D1581" s="84">
        <f ca="1">IF(FilterType="FIR", IF(Extend_fmod=1,OFFSET(PRE_CALC!J1529,0,DEC_RATE), OFFSET(PRE_CALC!B1529,0,DEC_RATE)), C1581)</f>
        <v>-2.5332948453499998E-3</v>
      </c>
      <c r="E1581" s="84">
        <f t="shared" ca="1" si="71"/>
        <v>47687.5</v>
      </c>
      <c r="F1581" s="84">
        <f t="shared" ca="1" si="69"/>
        <v>-2.5332948453499998E-3</v>
      </c>
      <c r="G1581" s="119">
        <f>IF(FilterType="FIR",  PRE_CALC!A1529*Fdata, IF(F_default=1,G1580+(4*Fnotch-0)/8192,G1580+(F_stop-F_start)/8192) )</f>
        <v>47687.5</v>
      </c>
      <c r="H1581" s="120">
        <f ca="1">IF(FilterType="FIR", OFFSET(PRE_CALC!B1529,0,DEC_RATE), C1581)</f>
        <v>-2.5332948453499998E-3</v>
      </c>
    </row>
    <row r="1582" spans="2:8" x14ac:dyDescent="0.2">
      <c r="B1582" s="45">
        <f>IF(FilterType="FIR", IF(Extend_fmod, PRE_CALC!I1530*Fm, PRE_CALC!A1530*Fdata), IF(F_default=1,B1581+(4*Fnotch-0)/8192,B1581+(F_stop-F_start)/8192) )</f>
        <v>47718.750000127999</v>
      </c>
      <c r="C1582" s="39">
        <f t="shared" si="70"/>
        <v>-0.18338688172094361</v>
      </c>
      <c r="D1582" s="84">
        <f ca="1">IF(FilterType="FIR", IF(Extend_fmod=1,OFFSET(PRE_CALC!J1530,0,DEC_RATE), OFFSET(PRE_CALC!B1530,0,DEC_RATE)), C1582)</f>
        <v>-2.5095522179400002E-3</v>
      </c>
      <c r="E1582" s="84">
        <f t="shared" ca="1" si="71"/>
        <v>47718.750000127999</v>
      </c>
      <c r="F1582" s="84">
        <f t="shared" ca="1" si="69"/>
        <v>-2.5095522179400002E-3</v>
      </c>
      <c r="G1582" s="119">
        <f>IF(FilterType="FIR",  PRE_CALC!A1530*Fdata, IF(F_default=1,G1581+(4*Fnotch-0)/8192,G1581+(F_stop-F_start)/8192) )</f>
        <v>47718.750000127999</v>
      </c>
      <c r="H1582" s="120">
        <f ca="1">IF(FilterType="FIR", OFFSET(PRE_CALC!B1530,0,DEC_RATE), C1582)</f>
        <v>-2.5095522179400002E-3</v>
      </c>
    </row>
    <row r="1583" spans="2:8" x14ac:dyDescent="0.2">
      <c r="B1583" s="45">
        <f>IF(FilterType="FIR", IF(Extend_fmod, PRE_CALC!I1531*Fm, PRE_CALC!A1531*Fdata), IF(F_default=1,B1582+(4*Fnotch-0)/8192,B1582+(F_stop-F_start)/8192) )</f>
        <v>47750</v>
      </c>
      <c r="C1583" s="39">
        <f t="shared" si="70"/>
        <v>-0.18362732766365475</v>
      </c>
      <c r="D1583" s="84">
        <f ca="1">IF(FilterType="FIR", IF(Extend_fmod=1,OFFSET(PRE_CALC!J1531,0,DEC_RATE), OFFSET(PRE_CALC!B1531,0,DEC_RATE)), C1583)</f>
        <v>-2.4852691798799998E-3</v>
      </c>
      <c r="E1583" s="84">
        <f t="shared" ca="1" si="71"/>
        <v>47750</v>
      </c>
      <c r="F1583" s="84">
        <f t="shared" ca="1" si="69"/>
        <v>-2.4852691798799998E-3</v>
      </c>
      <c r="G1583" s="119">
        <f>IF(FilterType="FIR",  PRE_CALC!A1531*Fdata, IF(F_default=1,G1582+(4*Fnotch-0)/8192,G1582+(F_stop-F_start)/8192) )</f>
        <v>47750</v>
      </c>
      <c r="H1583" s="120">
        <f ca="1">IF(FilterType="FIR", OFFSET(PRE_CALC!B1531,0,DEC_RATE), C1583)</f>
        <v>-2.4852691798799998E-3</v>
      </c>
    </row>
    <row r="1584" spans="2:8" x14ac:dyDescent="0.2">
      <c r="B1584" s="45">
        <f>IF(FilterType="FIR", IF(Extend_fmod, PRE_CALC!I1532*Fm, PRE_CALC!A1532*Fdata), IF(F_default=1,B1583+(4*Fnotch-0)/8192,B1583+(F_stop-F_start)/8192) )</f>
        <v>47781.249999872001</v>
      </c>
      <c r="C1584" s="39">
        <f t="shared" si="70"/>
        <v>-0.1838679314765973</v>
      </c>
      <c r="D1584" s="84">
        <f ca="1">IF(FilterType="FIR", IF(Extend_fmod=1,OFFSET(PRE_CALC!J1532,0,DEC_RATE), OFFSET(PRE_CALC!B1532,0,DEC_RATE)), C1584)</f>
        <v>-2.4604568945199999E-3</v>
      </c>
      <c r="E1584" s="84">
        <f t="shared" ca="1" si="71"/>
        <v>47781.249999872001</v>
      </c>
      <c r="F1584" s="84">
        <f t="shared" ca="1" si="69"/>
        <v>-2.4604568945199999E-3</v>
      </c>
      <c r="G1584" s="119">
        <f>IF(FilterType="FIR",  PRE_CALC!A1532*Fdata, IF(F_default=1,G1583+(4*Fnotch-0)/8192,G1583+(F_stop-F_start)/8192) )</f>
        <v>47781.249999872001</v>
      </c>
      <c r="H1584" s="120">
        <f ca="1">IF(FilterType="FIR", OFFSET(PRE_CALC!B1532,0,DEC_RATE), C1584)</f>
        <v>-2.4604568945199999E-3</v>
      </c>
    </row>
    <row r="1585" spans="2:8" x14ac:dyDescent="0.2">
      <c r="B1585" s="45">
        <f>IF(FilterType="FIR", IF(Extend_fmod, PRE_CALC!I1533*Fm, PRE_CALC!A1533*Fdata), IF(F_default=1,B1584+(4*Fnotch-0)/8192,B1584+(F_stop-F_start)/8192) )</f>
        <v>47812.5</v>
      </c>
      <c r="C1585" s="39">
        <f t="shared" si="70"/>
        <v>-0.18410869316265469</v>
      </c>
      <c r="D1585" s="84">
        <f ca="1">IF(FilterType="FIR", IF(Extend_fmod=1,OFFSET(PRE_CALC!J1533,0,DEC_RATE), OFFSET(PRE_CALC!B1533,0,DEC_RATE)), C1585)</f>
        <v>-2.4351267608800002E-3</v>
      </c>
      <c r="E1585" s="84">
        <f t="shared" ca="1" si="71"/>
        <v>47812.5</v>
      </c>
      <c r="F1585" s="84">
        <f t="shared" ca="1" si="69"/>
        <v>-2.4351267608800002E-3</v>
      </c>
      <c r="G1585" s="119">
        <f>IF(FilterType="FIR",  PRE_CALC!A1533*Fdata, IF(F_default=1,G1584+(4*Fnotch-0)/8192,G1584+(F_stop-F_start)/8192) )</f>
        <v>47812.5</v>
      </c>
      <c r="H1585" s="120">
        <f ca="1">IF(FilterType="FIR", OFFSET(PRE_CALC!B1533,0,DEC_RATE), C1585)</f>
        <v>-2.4351267608800002E-3</v>
      </c>
    </row>
    <row r="1586" spans="2:8" x14ac:dyDescent="0.2">
      <c r="B1586" s="45">
        <f>IF(FilterType="FIR", IF(Extend_fmod, PRE_CALC!I1534*Fm, PRE_CALC!A1534*Fdata), IF(F_default=1,B1585+(4*Fnotch-0)/8192,B1585+(F_stop-F_start)/8192) )</f>
        <v>47843.750000127999</v>
      </c>
      <c r="C1586" s="39">
        <f t="shared" si="70"/>
        <v>-0.18434961272077052</v>
      </c>
      <c r="D1586" s="84">
        <f ca="1">IF(FilterType="FIR", IF(Extend_fmod=1,OFFSET(PRE_CALC!J1534,0,DEC_RATE), OFFSET(PRE_CALC!B1534,0,DEC_RATE)), C1586)</f>
        <v>-2.4092904085499999E-3</v>
      </c>
      <c r="E1586" s="84">
        <f t="shared" ca="1" si="71"/>
        <v>47843.750000127999</v>
      </c>
      <c r="F1586" s="84">
        <f t="shared" ca="1" si="69"/>
        <v>-2.4092904085499999E-3</v>
      </c>
      <c r="G1586" s="119">
        <f>IF(FilterType="FIR",  PRE_CALC!A1534*Fdata, IF(F_default=1,G1585+(4*Fnotch-0)/8192,G1585+(F_stop-F_start)/8192) )</f>
        <v>47843.750000127999</v>
      </c>
      <c r="H1586" s="120">
        <f ca="1">IF(FilterType="FIR", OFFSET(PRE_CALC!B1534,0,DEC_RATE), C1586)</f>
        <v>-2.4092904085499999E-3</v>
      </c>
    </row>
    <row r="1587" spans="2:8" x14ac:dyDescent="0.2">
      <c r="B1587" s="45">
        <f>IF(FilterType="FIR", IF(Extend_fmod, PRE_CALC!I1535*Fm, PRE_CALC!A1535*Fdata), IF(F_default=1,B1586+(4*Fnotch-0)/8192,B1586+(F_stop-F_start)/8192) )</f>
        <v>47875</v>
      </c>
      <c r="C1587" s="39">
        <f t="shared" si="70"/>
        <v>-0.18459069014985002</v>
      </c>
      <c r="D1587" s="84">
        <f ca="1">IF(FilterType="FIR", IF(Extend_fmod=1,OFFSET(PRE_CALC!J1535,0,DEC_RATE), OFFSET(PRE_CALC!B1535,0,DEC_RATE)), C1587)</f>
        <v>-2.3829596925900001E-3</v>
      </c>
      <c r="E1587" s="84">
        <f t="shared" ca="1" si="71"/>
        <v>47875</v>
      </c>
      <c r="F1587" s="84">
        <f t="shared" ca="1" si="69"/>
        <v>-2.3829596925900001E-3</v>
      </c>
      <c r="G1587" s="119">
        <f>IF(FilterType="FIR",  PRE_CALC!A1535*Fdata, IF(F_default=1,G1586+(4*Fnotch-0)/8192,G1586+(F_stop-F_start)/8192) )</f>
        <v>47875</v>
      </c>
      <c r="H1587" s="120">
        <f ca="1">IF(FilterType="FIR", OFFSET(PRE_CALC!B1535,0,DEC_RATE), C1587)</f>
        <v>-2.3829596925900001E-3</v>
      </c>
    </row>
    <row r="1588" spans="2:8" x14ac:dyDescent="0.2">
      <c r="B1588" s="45">
        <f>IF(FilterType="FIR", IF(Extend_fmod, PRE_CALC!I1536*Fm, PRE_CALC!A1536*Fdata), IF(F_default=1,B1587+(4*Fnotch-0)/8192,B1587+(F_stop-F_start)/8192) )</f>
        <v>47906.249999872001</v>
      </c>
      <c r="C1588" s="39">
        <f t="shared" si="70"/>
        <v>-0.1848319254527887</v>
      </c>
      <c r="D1588" s="84">
        <f ca="1">IF(FilterType="FIR", IF(Extend_fmod=1,OFFSET(PRE_CALC!J1536,0,DEC_RATE), OFFSET(PRE_CALC!B1536,0,DEC_RATE)), C1588)</f>
        <v>-2.35614668827E-3</v>
      </c>
      <c r="E1588" s="84">
        <f t="shared" ca="1" si="71"/>
        <v>47906.249999872001</v>
      </c>
      <c r="F1588" s="84">
        <f t="shared" ca="1" si="69"/>
        <v>-2.35614668827E-3</v>
      </c>
      <c r="G1588" s="119">
        <f>IF(FilterType="FIR",  PRE_CALC!A1536*Fdata, IF(F_default=1,G1587+(4*Fnotch-0)/8192,G1587+(F_stop-F_start)/8192) )</f>
        <v>47906.249999872001</v>
      </c>
      <c r="H1588" s="120">
        <f ca="1">IF(FilterType="FIR", OFFSET(PRE_CALC!B1536,0,DEC_RATE), C1588)</f>
        <v>-2.35614668827E-3</v>
      </c>
    </row>
    <row r="1589" spans="2:8" x14ac:dyDescent="0.2">
      <c r="B1589" s="45">
        <f>IF(FilterType="FIR", IF(Extend_fmod, PRE_CALC!I1537*Fm, PRE_CALC!A1537*Fdata), IF(F_default=1,B1588+(4*Fnotch-0)/8192,B1588+(F_stop-F_start)/8192) )</f>
        <v>47937.5</v>
      </c>
      <c r="C1589" s="39">
        <f t="shared" si="70"/>
        <v>-0.18507331863248538</v>
      </c>
      <c r="D1589" s="84">
        <f ca="1">IF(FilterType="FIR", IF(Extend_fmod=1,OFFSET(PRE_CALC!J1537,0,DEC_RATE), OFFSET(PRE_CALC!B1537,0,DEC_RATE)), C1589)</f>
        <v>-2.32886368569E-3</v>
      </c>
      <c r="E1589" s="84">
        <f t="shared" ca="1" si="71"/>
        <v>47937.5</v>
      </c>
      <c r="F1589" s="84">
        <f t="shared" ca="1" si="69"/>
        <v>-2.32886368569E-3</v>
      </c>
      <c r="G1589" s="119">
        <f>IF(FilterType="FIR",  PRE_CALC!A1537*Fdata, IF(F_default=1,G1588+(4*Fnotch-0)/8192,G1588+(F_stop-F_start)/8192) )</f>
        <v>47937.5</v>
      </c>
      <c r="H1589" s="120">
        <f ca="1">IF(FilterType="FIR", OFFSET(PRE_CALC!B1537,0,DEC_RATE), C1589)</f>
        <v>-2.32886368569E-3</v>
      </c>
    </row>
    <row r="1590" spans="2:8" x14ac:dyDescent="0.2">
      <c r="B1590" s="45">
        <f>IF(FilterType="FIR", IF(Extend_fmod, PRE_CALC!I1538*Fm, PRE_CALC!A1538*Fdata), IF(F_default=1,B1589+(4*Fnotch-0)/8192,B1589+(F_stop-F_start)/8192) )</f>
        <v>47968.750000127999</v>
      </c>
      <c r="C1590" s="39">
        <f t="shared" si="70"/>
        <v>-0.18531486968783667</v>
      </c>
      <c r="D1590" s="84">
        <f ca="1">IF(FilterType="FIR", IF(Extend_fmod=1,OFFSET(PRE_CALC!J1538,0,DEC_RATE), OFFSET(PRE_CALC!B1538,0,DEC_RATE)), C1590)</f>
        <v>-2.30112318438E-3</v>
      </c>
      <c r="E1590" s="84">
        <f t="shared" ca="1" si="71"/>
        <v>47968.750000127999</v>
      </c>
      <c r="F1590" s="84">
        <f t="shared" ca="1" si="69"/>
        <v>-2.30112318438E-3</v>
      </c>
      <c r="G1590" s="119">
        <f>IF(FilterType="FIR",  PRE_CALC!A1538*Fdata, IF(F_default=1,G1589+(4*Fnotch-0)/8192,G1589+(F_stop-F_start)/8192) )</f>
        <v>47968.750000127999</v>
      </c>
      <c r="H1590" s="120">
        <f ca="1">IF(FilterType="FIR", OFFSET(PRE_CALC!B1538,0,DEC_RATE), C1590)</f>
        <v>-2.30112318438E-3</v>
      </c>
    </row>
    <row r="1591" spans="2:8" x14ac:dyDescent="0.2">
      <c r="B1591" s="45">
        <f>IF(FilterType="FIR", IF(Extend_fmod, PRE_CALC!I1539*Fm, PRE_CALC!A1539*Fdata), IF(F_default=1,B1590+(4*Fnotch-0)/8192,B1590+(F_stop-F_start)/8192) )</f>
        <v>48000</v>
      </c>
      <c r="C1591" s="39">
        <f t="shared" si="70"/>
        <v>-0.18555657861778735</v>
      </c>
      <c r="D1591" s="84">
        <f ca="1">IF(FilterType="FIR", IF(Extend_fmod=1,OFFSET(PRE_CALC!J1539,0,DEC_RATE), OFFSET(PRE_CALC!B1539,0,DEC_RATE)), C1591)</f>
        <v>-2.2729378877499999E-3</v>
      </c>
      <c r="E1591" s="84">
        <f t="shared" ca="1" si="71"/>
        <v>48000</v>
      </c>
      <c r="F1591" s="84">
        <f t="shared" ref="F1591:F1654" ca="1" si="72">IF(G1591&lt;=F_PB,H1591, OFFSET(H:H,MATCH(F_PB-0.0001,G:G),0,1))</f>
        <v>-2.2729378877499999E-3</v>
      </c>
      <c r="G1591" s="119">
        <f>IF(FilterType="FIR",  PRE_CALC!A1539*Fdata, IF(F_default=1,G1590+(4*Fnotch-0)/8192,G1590+(F_stop-F_start)/8192) )</f>
        <v>48000</v>
      </c>
      <c r="H1591" s="120">
        <f ca="1">IF(FilterType="FIR", OFFSET(PRE_CALC!B1539,0,DEC_RATE), C1591)</f>
        <v>-2.2729378877499999E-3</v>
      </c>
    </row>
    <row r="1592" spans="2:8" x14ac:dyDescent="0.2">
      <c r="B1592" s="45">
        <f>IF(FilterType="FIR", IF(Extend_fmod, PRE_CALC!I1540*Fm, PRE_CALC!A1540*Fdata), IF(F_default=1,B1591+(4*Fnotch-0)/8192,B1591+(F_stop-F_start)/8192) )</f>
        <v>48031.249999872001</v>
      </c>
      <c r="C1592" s="39">
        <f t="shared" ref="C1592:C1655" si="73">MAX(20*LOG(ABS(   (1/s_dec*SIN(s_dec*$B1592/Fm*PI())/SIN($B1592/Fm*PI()))^(order-1) * (1/s_dec2*SIN(s_dec2*$B1592/Fm*PI())/SIN($B1592/Fm*PI()))  )), -160)</f>
        <v>-0.18579844542522861</v>
      </c>
      <c r="D1592" s="84">
        <f ca="1">IF(FilterType="FIR", IF(Extend_fmod=1,OFFSET(PRE_CALC!J1540,0,DEC_RATE), OFFSET(PRE_CALC!B1540,0,DEC_RATE)), C1592)</f>
        <v>-2.2443206974300002E-3</v>
      </c>
      <c r="E1592" s="84">
        <f t="shared" ref="E1592:E1655" ca="1" si="74">IF(G1592&lt;=F_PB,G1592, OFFSET(G:G,MATCH(F_PB-0.0001,G:G),0,1) )</f>
        <v>48031.249999872001</v>
      </c>
      <c r="F1592" s="84">
        <f t="shared" ca="1" si="72"/>
        <v>-2.2443206974300002E-3</v>
      </c>
      <c r="G1592" s="119">
        <f>IF(FilterType="FIR",  PRE_CALC!A1540*Fdata, IF(F_default=1,G1591+(4*Fnotch-0)/8192,G1591+(F_stop-F_start)/8192) )</f>
        <v>48031.249999872001</v>
      </c>
      <c r="H1592" s="120">
        <f ca="1">IF(FilterType="FIR", OFFSET(PRE_CALC!B1540,0,DEC_RATE), C1592)</f>
        <v>-2.2443206974300002E-3</v>
      </c>
    </row>
    <row r="1593" spans="2:8" x14ac:dyDescent="0.2">
      <c r="B1593" s="45">
        <f>IF(FilterType="FIR", IF(Extend_fmod, PRE_CALC!I1541*Fm, PRE_CALC!A1541*Fdata), IF(F_default=1,B1592+(4*Fnotch-0)/8192,B1592+(F_stop-F_start)/8192) )</f>
        <v>48062.5</v>
      </c>
      <c r="C1593" s="39">
        <f t="shared" si="73"/>
        <v>-0.18604047011302746</v>
      </c>
      <c r="D1593" s="84">
        <f ca="1">IF(FilterType="FIR", IF(Extend_fmod=1,OFFSET(PRE_CALC!J1541,0,DEC_RATE), OFFSET(PRE_CALC!B1541,0,DEC_RATE)), C1593)</f>
        <v>-2.2152847076100002E-3</v>
      </c>
      <c r="E1593" s="84">
        <f t="shared" ca="1" si="74"/>
        <v>48062.5</v>
      </c>
      <c r="F1593" s="84">
        <f t="shared" ca="1" si="72"/>
        <v>-2.2152847076100002E-3</v>
      </c>
      <c r="G1593" s="119">
        <f>IF(FilterType="FIR",  PRE_CALC!A1541*Fdata, IF(F_default=1,G1592+(4*Fnotch-0)/8192,G1592+(F_stop-F_start)/8192) )</f>
        <v>48062.5</v>
      </c>
      <c r="H1593" s="120">
        <f ca="1">IF(FilterType="FIR", OFFSET(PRE_CALC!B1541,0,DEC_RATE), C1593)</f>
        <v>-2.2152847076100002E-3</v>
      </c>
    </row>
    <row r="1594" spans="2:8" x14ac:dyDescent="0.2">
      <c r="B1594" s="45">
        <f>IF(FilterType="FIR", IF(Extend_fmod, PRE_CALC!I1542*Fm, PRE_CALC!A1542*Fdata), IF(F_default=1,B1593+(4*Fnotch-0)/8192,B1593+(F_stop-F_start)/8192) )</f>
        <v>48093.750000127999</v>
      </c>
      <c r="C1594" s="39">
        <f t="shared" si="73"/>
        <v>-0.18628265268014071</v>
      </c>
      <c r="D1594" s="84">
        <f ca="1">IF(FilterType="FIR", IF(Extend_fmod=1,OFFSET(PRE_CALC!J1542,0,DEC_RATE), OFFSET(PRE_CALC!B1542,0,DEC_RATE)), C1594)</f>
        <v>-2.1858431991899998E-3</v>
      </c>
      <c r="E1594" s="84">
        <f t="shared" ca="1" si="74"/>
        <v>48093.750000127999</v>
      </c>
      <c r="F1594" s="84">
        <f t="shared" ca="1" si="72"/>
        <v>-2.1858431991899998E-3</v>
      </c>
      <c r="G1594" s="119">
        <f>IF(FilterType="FIR",  PRE_CALC!A1542*Fdata, IF(F_default=1,G1593+(4*Fnotch-0)/8192,G1593+(F_stop-F_start)/8192) )</f>
        <v>48093.750000127999</v>
      </c>
      <c r="H1594" s="120">
        <f ca="1">IF(FilterType="FIR", OFFSET(PRE_CALC!B1542,0,DEC_RATE), C1594)</f>
        <v>-2.1858431991899998E-3</v>
      </c>
    </row>
    <row r="1595" spans="2:8" x14ac:dyDescent="0.2">
      <c r="B1595" s="45">
        <f>IF(FilterType="FIR", IF(Extend_fmod, PRE_CALC!I1543*Fm, PRE_CALC!A1543*Fdata), IF(F_default=1,B1594+(4*Fnotch-0)/8192,B1594+(F_stop-F_start)/8192) )</f>
        <v>48125</v>
      </c>
      <c r="C1595" s="39">
        <f t="shared" si="73"/>
        <v>-0.186524993125467</v>
      </c>
      <c r="D1595" s="84">
        <f ca="1">IF(FilterType="FIR", IF(Extend_fmod=1,OFFSET(PRE_CALC!J1543,0,DEC_RATE), OFFSET(PRE_CALC!B1543,0,DEC_RATE)), C1595)</f>
        <v>-2.15600963393E-3</v>
      </c>
      <c r="E1595" s="84">
        <f t="shared" ca="1" si="74"/>
        <v>48125</v>
      </c>
      <c r="F1595" s="84">
        <f t="shared" ca="1" si="72"/>
        <v>-2.15600963393E-3</v>
      </c>
      <c r="G1595" s="119">
        <f>IF(FilterType="FIR",  PRE_CALC!A1543*Fdata, IF(F_default=1,G1594+(4*Fnotch-0)/8192,G1594+(F_stop-F_start)/8192) )</f>
        <v>48125</v>
      </c>
      <c r="H1595" s="120">
        <f ca="1">IF(FilterType="FIR", OFFSET(PRE_CALC!B1543,0,DEC_RATE), C1595)</f>
        <v>-2.15600963393E-3</v>
      </c>
    </row>
    <row r="1596" spans="2:8" x14ac:dyDescent="0.2">
      <c r="B1596" s="45">
        <f>IF(FilterType="FIR", IF(Extend_fmod, PRE_CALC!I1544*Fm, PRE_CALC!A1544*Fdata), IF(F_default=1,B1595+(4*Fnotch-0)/8192,B1595+(F_stop-F_start)/8192) )</f>
        <v>48156.249999872001</v>
      </c>
      <c r="C1596" s="39">
        <f t="shared" si="73"/>
        <v>-0.18676749145193566</v>
      </c>
      <c r="D1596" s="84">
        <f ca="1">IF(FilterType="FIR", IF(Extend_fmod=1,OFFSET(PRE_CALC!J1544,0,DEC_RATE), OFFSET(PRE_CALC!B1544,0,DEC_RATE)), C1596)</f>
        <v>-2.1257976484600001E-3</v>
      </c>
      <c r="E1596" s="84">
        <f t="shared" ca="1" si="74"/>
        <v>48156.249999872001</v>
      </c>
      <c r="F1596" s="84">
        <f t="shared" ca="1" si="72"/>
        <v>-2.1257976484600001E-3</v>
      </c>
      <c r="G1596" s="119">
        <f>IF(FilterType="FIR",  PRE_CALC!A1544*Fdata, IF(F_default=1,G1595+(4*Fnotch-0)/8192,G1595+(F_stop-F_start)/8192) )</f>
        <v>48156.249999872001</v>
      </c>
      <c r="H1596" s="120">
        <f ca="1">IF(FilterType="FIR", OFFSET(PRE_CALC!B1544,0,DEC_RATE), C1596)</f>
        <v>-2.1257976484600001E-3</v>
      </c>
    </row>
    <row r="1597" spans="2:8" x14ac:dyDescent="0.2">
      <c r="B1597" s="45">
        <f>IF(FilterType="FIR", IF(Extend_fmod, PRE_CALC!I1545*Fm, PRE_CALC!A1545*Fdata), IF(F_default=1,B1596+(4*Fnotch-0)/8192,B1596+(F_stop-F_start)/8192) )</f>
        <v>48187.5</v>
      </c>
      <c r="C1597" s="39">
        <f t="shared" si="73"/>
        <v>-0.18701014766240334</v>
      </c>
      <c r="D1597" s="84">
        <f ca="1">IF(FilterType="FIR", IF(Extend_fmod=1,OFFSET(PRE_CALC!J1545,0,DEC_RATE), OFFSET(PRE_CALC!B1545,0,DEC_RATE)), C1597)</f>
        <v>-2.0952210482499999E-3</v>
      </c>
      <c r="E1597" s="84">
        <f t="shared" ca="1" si="74"/>
        <v>48187.5</v>
      </c>
      <c r="F1597" s="84">
        <f t="shared" ca="1" si="72"/>
        <v>-2.0952210482499999E-3</v>
      </c>
      <c r="G1597" s="119">
        <f>IF(FilterType="FIR",  PRE_CALC!A1545*Fdata, IF(F_default=1,G1596+(4*Fnotch-0)/8192,G1596+(F_stop-F_start)/8192) )</f>
        <v>48187.5</v>
      </c>
      <c r="H1597" s="120">
        <f ca="1">IF(FilterType="FIR", OFFSET(PRE_CALC!B1545,0,DEC_RATE), C1597)</f>
        <v>-2.0952210482499999E-3</v>
      </c>
    </row>
    <row r="1598" spans="2:8" x14ac:dyDescent="0.2">
      <c r="B1598" s="45">
        <f>IF(FilterType="FIR", IF(Extend_fmod, PRE_CALC!I1546*Fm, PRE_CALC!A1546*Fdata), IF(F_default=1,B1597+(4*Fnotch-0)/8192,B1597+(F_stop-F_start)/8192) )</f>
        <v>48218.750000127999</v>
      </c>
      <c r="C1598" s="39">
        <f t="shared" si="73"/>
        <v>-0.18725296175582323</v>
      </c>
      <c r="D1598" s="84">
        <f ca="1">IF(FilterType="FIR", IF(Extend_fmod=1,OFFSET(PRE_CALC!J1546,0,DEC_RATE), OFFSET(PRE_CALC!B1546,0,DEC_RATE)), C1598)</f>
        <v>-2.0642938014899998E-3</v>
      </c>
      <c r="E1598" s="84">
        <f t="shared" ca="1" si="74"/>
        <v>48218.750000127999</v>
      </c>
      <c r="F1598" s="84">
        <f t="shared" ca="1" si="72"/>
        <v>-2.0642938014899998E-3</v>
      </c>
      <c r="G1598" s="119">
        <f>IF(FilterType="FIR",  PRE_CALC!A1546*Fdata, IF(F_default=1,G1597+(4*Fnotch-0)/8192,G1597+(F_stop-F_start)/8192) )</f>
        <v>48218.750000127999</v>
      </c>
      <c r="H1598" s="120">
        <f ca="1">IF(FilterType="FIR", OFFSET(PRE_CALC!B1546,0,DEC_RATE), C1598)</f>
        <v>-2.0642938014899998E-3</v>
      </c>
    </row>
    <row r="1599" spans="2:8" x14ac:dyDescent="0.2">
      <c r="B1599" s="45">
        <f>IF(FilterType="FIR", IF(Extend_fmod, PRE_CALC!I1547*Fm, PRE_CALC!A1547*Fdata), IF(F_default=1,B1598+(4*Fnotch-0)/8192,B1598+(F_stop-F_start)/8192) )</f>
        <v>48250</v>
      </c>
      <c r="C1599" s="39">
        <f t="shared" si="73"/>
        <v>-0.18749593373110093</v>
      </c>
      <c r="D1599" s="84">
        <f ca="1">IF(FilterType="FIR", IF(Extend_fmod=1,OFFSET(PRE_CALC!J1547,0,DEC_RATE), OFFSET(PRE_CALC!B1547,0,DEC_RATE)), C1599)</f>
        <v>-2.03303003287E-3</v>
      </c>
      <c r="E1599" s="84">
        <f t="shared" ca="1" si="74"/>
        <v>48250</v>
      </c>
      <c r="F1599" s="84">
        <f t="shared" ca="1" si="72"/>
        <v>-2.03303003287E-3</v>
      </c>
      <c r="G1599" s="119">
        <f>IF(FilterType="FIR",  PRE_CALC!A1547*Fdata, IF(F_default=1,G1598+(4*Fnotch-0)/8192,G1598+(F_stop-F_start)/8192) )</f>
        <v>48250</v>
      </c>
      <c r="H1599" s="120">
        <f ca="1">IF(FilterType="FIR", OFFSET(PRE_CALC!B1547,0,DEC_RATE), C1599)</f>
        <v>-2.03303003287E-3</v>
      </c>
    </row>
    <row r="1600" spans="2:8" x14ac:dyDescent="0.2">
      <c r="B1600" s="45">
        <f>IF(FilterType="FIR", IF(Extend_fmod, PRE_CALC!I1548*Fm, PRE_CALC!A1548*Fdata), IF(F_default=1,B1599+(4*Fnotch-0)/8192,B1599+(F_stop-F_start)/8192) )</f>
        <v>48281.249999872001</v>
      </c>
      <c r="C1600" s="39">
        <f t="shared" si="73"/>
        <v>-0.18773906359113191</v>
      </c>
      <c r="D1600" s="84">
        <f ca="1">IF(FilterType="FIR", IF(Extend_fmod=1,OFFSET(PRE_CALC!J1548,0,DEC_RATE), OFFSET(PRE_CALC!B1548,0,DEC_RATE)), C1600)</f>
        <v>-2.00144401738E-3</v>
      </c>
      <c r="E1600" s="84">
        <f t="shared" ca="1" si="74"/>
        <v>48281.249999872001</v>
      </c>
      <c r="F1600" s="84">
        <f t="shared" ca="1" si="72"/>
        <v>-2.00144401738E-3</v>
      </c>
      <c r="G1600" s="119">
        <f>IF(FilterType="FIR",  PRE_CALC!A1548*Fdata, IF(F_default=1,G1599+(4*Fnotch-0)/8192,G1599+(F_stop-F_start)/8192) )</f>
        <v>48281.249999872001</v>
      </c>
      <c r="H1600" s="120">
        <f ca="1">IF(FilterType="FIR", OFFSET(PRE_CALC!B1548,0,DEC_RATE), C1600)</f>
        <v>-2.00144401738E-3</v>
      </c>
    </row>
    <row r="1601" spans="2:8" x14ac:dyDescent="0.2">
      <c r="B1601" s="45">
        <f>IF(FilterType="FIR", IF(Extend_fmod, PRE_CALC!I1549*Fm, PRE_CALC!A1549*Fdata), IF(F_default=1,B1600+(4*Fnotch-0)/8192,B1600+(F_stop-F_start)/8192) )</f>
        <v>48312.5</v>
      </c>
      <c r="C1601" s="39">
        <f t="shared" si="73"/>
        <v>-0.1879823513388641</v>
      </c>
      <c r="D1601" s="84">
        <f ca="1">IF(FilterType="FIR", IF(Extend_fmod=1,OFFSET(PRE_CALC!J1549,0,DEC_RATE), OFFSET(PRE_CALC!B1549,0,DEC_RATE)), C1601)</f>
        <v>-1.96955017394E-3</v>
      </c>
      <c r="E1601" s="84">
        <f t="shared" ca="1" si="74"/>
        <v>48312.5</v>
      </c>
      <c r="F1601" s="84">
        <f t="shared" ca="1" si="72"/>
        <v>-1.96955017394E-3</v>
      </c>
      <c r="G1601" s="119">
        <f>IF(FilterType="FIR",  PRE_CALC!A1549*Fdata, IF(F_default=1,G1600+(4*Fnotch-0)/8192,G1600+(F_stop-F_start)/8192) )</f>
        <v>48312.5</v>
      </c>
      <c r="H1601" s="120">
        <f ca="1">IF(FilterType="FIR", OFFSET(PRE_CALC!B1549,0,DEC_RATE), C1601)</f>
        <v>-1.96955017394E-3</v>
      </c>
    </row>
    <row r="1602" spans="2:8" x14ac:dyDescent="0.2">
      <c r="B1602" s="45">
        <f>IF(FilterType="FIR", IF(Extend_fmod, PRE_CALC!I1550*Fm, PRE_CALC!A1550*Fdata), IF(F_default=1,B1601+(4*Fnotch-0)/8192,B1601+(F_stop-F_start)/8192) )</f>
        <v>48343.750000127999</v>
      </c>
      <c r="C1602" s="39">
        <f t="shared" si="73"/>
        <v>-0.18822579697315817</v>
      </c>
      <c r="D1602" s="84">
        <f ca="1">IF(FilterType="FIR", IF(Extend_fmod=1,OFFSET(PRE_CALC!J1550,0,DEC_RATE), OFFSET(PRE_CALC!B1550,0,DEC_RATE)), C1602)</f>
        <v>-1.9373630589900001E-3</v>
      </c>
      <c r="E1602" s="84">
        <f t="shared" ca="1" si="74"/>
        <v>48343.750000127999</v>
      </c>
      <c r="F1602" s="84">
        <f t="shared" ca="1" si="72"/>
        <v>-1.9373630589900001E-3</v>
      </c>
      <c r="G1602" s="119">
        <f>IF(FilterType="FIR",  PRE_CALC!A1550*Fdata, IF(F_default=1,G1601+(4*Fnotch-0)/8192,G1601+(F_stop-F_start)/8192) )</f>
        <v>48343.750000127999</v>
      </c>
      <c r="H1602" s="120">
        <f ca="1">IF(FilterType="FIR", OFFSET(PRE_CALC!B1550,0,DEC_RATE), C1602)</f>
        <v>-1.9373630589900001E-3</v>
      </c>
    </row>
    <row r="1603" spans="2:8" x14ac:dyDescent="0.2">
      <c r="B1603" s="45">
        <f>IF(FilterType="FIR", IF(Extend_fmod, PRE_CALC!I1551*Fm, PRE_CALC!A1551*Fdata), IF(F_default=1,B1602+(4*Fnotch-0)/8192,B1602+(F_stop-F_start)/8192) )</f>
        <v>48375</v>
      </c>
      <c r="C1603" s="39">
        <f t="shared" si="73"/>
        <v>-0.188469400492979</v>
      </c>
      <c r="D1603" s="84">
        <f ca="1">IF(FilterType="FIR", IF(Extend_fmod=1,OFFSET(PRE_CALC!J1551,0,DEC_RATE), OFFSET(PRE_CALC!B1551,0,DEC_RATE)), C1603)</f>
        <v>-1.9048973600899999E-3</v>
      </c>
      <c r="E1603" s="84">
        <f t="shared" ca="1" si="74"/>
        <v>48375</v>
      </c>
      <c r="F1603" s="84">
        <f t="shared" ca="1" si="72"/>
        <v>-1.9048973600899999E-3</v>
      </c>
      <c r="G1603" s="119">
        <f>IF(FilterType="FIR",  PRE_CALC!A1551*Fdata, IF(F_default=1,G1602+(4*Fnotch-0)/8192,G1602+(F_stop-F_start)/8192) )</f>
        <v>48375</v>
      </c>
      <c r="H1603" s="120">
        <f ca="1">IF(FilterType="FIR", OFFSET(PRE_CALC!B1551,0,DEC_RATE), C1603)</f>
        <v>-1.9048973600899999E-3</v>
      </c>
    </row>
    <row r="1604" spans="2:8" x14ac:dyDescent="0.2">
      <c r="B1604" s="45">
        <f>IF(FilterType="FIR", IF(Extend_fmod, PRE_CALC!I1552*Fm, PRE_CALC!A1552*Fdata), IF(F_default=1,B1603+(4*Fnotch-0)/8192,B1603+(F_stop-F_start)/8192) )</f>
        <v>48406.249999872001</v>
      </c>
      <c r="C1604" s="39">
        <f t="shared" si="73"/>
        <v>-0.18871316190121276</v>
      </c>
      <c r="D1604" s="84">
        <f ca="1">IF(FilterType="FIR", IF(Extend_fmod=1,OFFSET(PRE_CALC!J1552,0,DEC_RATE), OFFSET(PRE_CALC!B1552,0,DEC_RATE)), C1604)</f>
        <v>-1.87216788934E-3</v>
      </c>
      <c r="E1604" s="84">
        <f t="shared" ca="1" si="74"/>
        <v>48406.249999872001</v>
      </c>
      <c r="F1604" s="84">
        <f t="shared" ca="1" si="72"/>
        <v>-1.87216788934E-3</v>
      </c>
      <c r="G1604" s="119">
        <f>IF(FilterType="FIR",  PRE_CALC!A1552*Fdata, IF(F_default=1,G1603+(4*Fnotch-0)/8192,G1603+(F_stop-F_start)/8192) )</f>
        <v>48406.249999872001</v>
      </c>
      <c r="H1604" s="120">
        <f ca="1">IF(FilterType="FIR", OFFSET(PRE_CALC!B1552,0,DEC_RATE), C1604)</f>
        <v>-1.87216788934E-3</v>
      </c>
    </row>
    <row r="1605" spans="2:8" x14ac:dyDescent="0.2">
      <c r="B1605" s="45">
        <f>IF(FilterType="FIR", IF(Extend_fmod, PRE_CALC!I1553*Fm, PRE_CALC!A1553*Fdata), IF(F_default=1,B1604+(4*Fnotch-0)/8192,B1604+(F_stop-F_start)/8192) )</f>
        <v>48437.5</v>
      </c>
      <c r="C1605" s="39">
        <f t="shared" si="73"/>
        <v>-0.18895708120079427</v>
      </c>
      <c r="D1605" s="84">
        <f ca="1">IF(FilterType="FIR", IF(Extend_fmod=1,OFFSET(PRE_CALC!J1553,0,DEC_RATE), OFFSET(PRE_CALC!B1553,0,DEC_RATE)), C1605)</f>
        <v>-1.8391895769E-3</v>
      </c>
      <c r="E1605" s="84">
        <f t="shared" ca="1" si="74"/>
        <v>48437.5</v>
      </c>
      <c r="F1605" s="84">
        <f t="shared" ca="1" si="72"/>
        <v>-1.8391895769E-3</v>
      </c>
      <c r="G1605" s="119">
        <f>IF(FilterType="FIR",  PRE_CALC!A1553*Fdata, IF(F_default=1,G1604+(4*Fnotch-0)/8192,G1604+(F_stop-F_start)/8192) )</f>
        <v>48437.5</v>
      </c>
      <c r="H1605" s="120">
        <f ca="1">IF(FilterType="FIR", OFFSET(PRE_CALC!B1553,0,DEC_RATE), C1605)</f>
        <v>-1.8391895769E-3</v>
      </c>
    </row>
    <row r="1606" spans="2:8" x14ac:dyDescent="0.2">
      <c r="B1606" s="45">
        <f>IF(FilterType="FIR", IF(Extend_fmod, PRE_CALC!I1554*Fm, PRE_CALC!A1554*Fdata), IF(F_default=1,B1605+(4*Fnotch-0)/8192,B1605+(F_stop-F_start)/8192) )</f>
        <v>48468.750000127999</v>
      </c>
      <c r="C1606" s="39">
        <f t="shared" si="73"/>
        <v>-0.18920115839061671</v>
      </c>
      <c r="D1606" s="84">
        <f ca="1">IF(FilterType="FIR", IF(Extend_fmod=1,OFFSET(PRE_CALC!J1554,0,DEC_RATE), OFFSET(PRE_CALC!B1554,0,DEC_RATE)), C1606)</f>
        <v>-1.8059774642699999E-3</v>
      </c>
      <c r="E1606" s="84">
        <f t="shared" ca="1" si="74"/>
        <v>48468.750000127999</v>
      </c>
      <c r="F1606" s="84">
        <f t="shared" ca="1" si="72"/>
        <v>-1.8059774642699999E-3</v>
      </c>
      <c r="G1606" s="119">
        <f>IF(FilterType="FIR",  PRE_CALC!A1554*Fdata, IF(F_default=1,G1605+(4*Fnotch-0)/8192,G1605+(F_stop-F_start)/8192) )</f>
        <v>48468.750000127999</v>
      </c>
      <c r="H1606" s="120">
        <f ca="1">IF(FilterType="FIR", OFFSET(PRE_CALC!B1554,0,DEC_RATE), C1606)</f>
        <v>-1.8059774642699999E-3</v>
      </c>
    </row>
    <row r="1607" spans="2:8" x14ac:dyDescent="0.2">
      <c r="B1607" s="45">
        <f>IF(FilterType="FIR", IF(Extend_fmod, PRE_CALC!I1555*Fm, PRE_CALC!A1555*Fdata), IF(F_default=1,B1606+(4*Fnotch-0)/8192,B1606+(F_stop-F_start)/8192) )</f>
        <v>48500</v>
      </c>
      <c r="C1607" s="39">
        <f t="shared" si="73"/>
        <v>-0.18944539346959791</v>
      </c>
      <c r="D1607" s="84">
        <f ca="1">IF(FilterType="FIR", IF(Extend_fmod=1,OFFSET(PRE_CALC!J1555,0,DEC_RATE), OFFSET(PRE_CALC!B1555,0,DEC_RATE)), C1607)</f>
        <v>-1.7725466977E-3</v>
      </c>
      <c r="E1607" s="84">
        <f t="shared" ca="1" si="74"/>
        <v>48500</v>
      </c>
      <c r="F1607" s="84">
        <f t="shared" ca="1" si="72"/>
        <v>-1.7725466977E-3</v>
      </c>
      <c r="G1607" s="119">
        <f>IF(FilterType="FIR",  PRE_CALC!A1555*Fdata, IF(F_default=1,G1606+(4*Fnotch-0)/8192,G1606+(F_stop-F_start)/8192) )</f>
        <v>48500</v>
      </c>
      <c r="H1607" s="120">
        <f ca="1">IF(FilterType="FIR", OFFSET(PRE_CALC!B1555,0,DEC_RATE), C1607)</f>
        <v>-1.7725466977E-3</v>
      </c>
    </row>
    <row r="1608" spans="2:8" x14ac:dyDescent="0.2">
      <c r="B1608" s="45">
        <f>IF(FilterType="FIR", IF(Extend_fmod, PRE_CALC!I1556*Fm, PRE_CALC!A1556*Fdata), IF(F_default=1,B1607+(4*Fnotch-0)/8192,B1607+(F_stop-F_start)/8192) )</f>
        <v>48531.249999872001</v>
      </c>
      <c r="C1608" s="39">
        <f t="shared" si="73"/>
        <v>-0.18968978644067977</v>
      </c>
      <c r="D1608" s="84">
        <f ca="1">IF(FilterType="FIR", IF(Extend_fmod=1,OFFSET(PRE_CALC!J1556,0,DEC_RATE), OFFSET(PRE_CALC!B1556,0,DEC_RATE)), C1608)</f>
        <v>-1.7389125214200001E-3</v>
      </c>
      <c r="E1608" s="84">
        <f t="shared" ca="1" si="74"/>
        <v>48531.249999872001</v>
      </c>
      <c r="F1608" s="84">
        <f t="shared" ca="1" si="72"/>
        <v>-1.7389125214200001E-3</v>
      </c>
      <c r="G1608" s="119">
        <f>IF(FilterType="FIR",  PRE_CALC!A1556*Fdata, IF(F_default=1,G1607+(4*Fnotch-0)/8192,G1607+(F_stop-F_start)/8192) )</f>
        <v>48531.249999872001</v>
      </c>
      <c r="H1608" s="120">
        <f ca="1">IF(FilterType="FIR", OFFSET(PRE_CALC!B1556,0,DEC_RATE), C1608)</f>
        <v>-1.7389125214200001E-3</v>
      </c>
    </row>
    <row r="1609" spans="2:8" x14ac:dyDescent="0.2">
      <c r="B1609" s="45">
        <f>IF(FilterType="FIR", IF(Extend_fmod, PRE_CALC!I1557*Fm, PRE_CALC!A1557*Fdata), IF(F_default=1,B1608+(4*Fnotch-0)/8192,B1608+(F_stop-F_start)/8192) )</f>
        <v>48562.5</v>
      </c>
      <c r="C1609" s="39">
        <f t="shared" si="73"/>
        <v>-0.18993433730676315</v>
      </c>
      <c r="D1609" s="84">
        <f ca="1">IF(FilterType="FIR", IF(Extend_fmod=1,OFFSET(PRE_CALC!J1557,0,DEC_RATE), OFFSET(PRE_CALC!B1557,0,DEC_RATE)), C1609)</f>
        <v>-1.7050902708999999E-3</v>
      </c>
      <c r="E1609" s="84">
        <f t="shared" ca="1" si="74"/>
        <v>48562.5</v>
      </c>
      <c r="F1609" s="84">
        <f t="shared" ca="1" si="72"/>
        <v>-1.7050902708999999E-3</v>
      </c>
      <c r="G1609" s="119">
        <f>IF(FilterType="FIR",  PRE_CALC!A1557*Fdata, IF(F_default=1,G1608+(4*Fnotch-0)/8192,G1608+(F_stop-F_start)/8192) )</f>
        <v>48562.5</v>
      </c>
      <c r="H1609" s="120">
        <f ca="1">IF(FilterType="FIR", OFFSET(PRE_CALC!B1557,0,DEC_RATE), C1609)</f>
        <v>-1.7050902708999999E-3</v>
      </c>
    </row>
    <row r="1610" spans="2:8" x14ac:dyDescent="0.2">
      <c r="B1610" s="45">
        <f>IF(FilterType="FIR", IF(Extend_fmod, PRE_CALC!I1558*Fm, PRE_CALC!A1558*Fdata), IF(F_default=1,B1609+(4*Fnotch-0)/8192,B1609+(F_stop-F_start)/8192) )</f>
        <v>48593.750000127999</v>
      </c>
      <c r="C1610" s="39">
        <f t="shared" si="73"/>
        <v>-0.190179046066767</v>
      </c>
      <c r="D1610" s="84">
        <f ca="1">IF(FilterType="FIR", IF(Extend_fmod=1,OFFSET(PRE_CALC!J1558,0,DEC_RATE), OFFSET(PRE_CALC!B1558,0,DEC_RATE)), C1610)</f>
        <v>-1.6710953660799999E-3</v>
      </c>
      <c r="E1610" s="84">
        <f t="shared" ca="1" si="74"/>
        <v>48593.750000127999</v>
      </c>
      <c r="F1610" s="84">
        <f t="shared" ca="1" si="72"/>
        <v>-1.6710953660799999E-3</v>
      </c>
      <c r="G1610" s="119">
        <f>IF(FilterType="FIR",  PRE_CALC!A1558*Fdata, IF(F_default=1,G1609+(4*Fnotch-0)/8192,G1609+(F_stop-F_start)/8192) )</f>
        <v>48593.750000127999</v>
      </c>
      <c r="H1610" s="120">
        <f ca="1">IF(FilterType="FIR", OFFSET(PRE_CALC!B1558,0,DEC_RATE), C1610)</f>
        <v>-1.6710953660799999E-3</v>
      </c>
    </row>
    <row r="1611" spans="2:8" x14ac:dyDescent="0.2">
      <c r="B1611" s="45">
        <f>IF(FilterType="FIR", IF(Extend_fmod, PRE_CALC!I1559*Fm, PRE_CALC!A1559*Fdata), IF(F_default=1,B1610+(4*Fnotch-0)/8192,B1610+(F_stop-F_start)/8192) )</f>
        <v>48625</v>
      </c>
      <c r="C1611" s="39">
        <f t="shared" si="73"/>
        <v>-0.19042391271960238</v>
      </c>
      <c r="D1611" s="84">
        <f ca="1">IF(FilterType="FIR", IF(Extend_fmod=1,OFFSET(PRE_CALC!J1559,0,DEC_RATE), OFFSET(PRE_CALC!B1559,0,DEC_RATE)), C1611)</f>
        <v>-1.63694330444E-3</v>
      </c>
      <c r="E1611" s="84">
        <f t="shared" ca="1" si="74"/>
        <v>48625</v>
      </c>
      <c r="F1611" s="84">
        <f t="shared" ca="1" si="72"/>
        <v>-1.63694330444E-3</v>
      </c>
      <c r="G1611" s="119">
        <f>IF(FilterType="FIR",  PRE_CALC!A1559*Fdata, IF(F_default=1,G1610+(4*Fnotch-0)/8192,G1610+(F_stop-F_start)/8192) )</f>
        <v>48625</v>
      </c>
      <c r="H1611" s="120">
        <f ca="1">IF(FilterType="FIR", OFFSET(PRE_CALC!B1559,0,DEC_RATE), C1611)</f>
        <v>-1.63694330444E-3</v>
      </c>
    </row>
    <row r="1612" spans="2:8" x14ac:dyDescent="0.2">
      <c r="B1612" s="45">
        <f>IF(FilterType="FIR", IF(Extend_fmod, PRE_CALC!I1560*Fm, PRE_CALC!A1560*Fdata), IF(F_default=1,B1611+(4*Fnotch-0)/8192,B1611+(F_stop-F_start)/8192) )</f>
        <v>48656.249999872001</v>
      </c>
      <c r="C1612" s="39">
        <f t="shared" si="73"/>
        <v>-0.19066893726819298</v>
      </c>
      <c r="D1612" s="84">
        <f ca="1">IF(FilterType="FIR", IF(Extend_fmod=1,OFFSET(PRE_CALC!J1560,0,DEC_RATE), OFFSET(PRE_CALC!B1560,0,DEC_RATE)), C1612)</f>
        <v>-1.6026496542300001E-3</v>
      </c>
      <c r="E1612" s="84">
        <f t="shared" ca="1" si="74"/>
        <v>48656.249999872001</v>
      </c>
      <c r="F1612" s="84">
        <f t="shared" ca="1" si="72"/>
        <v>-1.6026496542300001E-3</v>
      </c>
      <c r="G1612" s="119">
        <f>IF(FilterType="FIR",  PRE_CALC!A1560*Fdata, IF(F_default=1,G1611+(4*Fnotch-0)/8192,G1611+(F_stop-F_start)/8192) )</f>
        <v>48656.249999872001</v>
      </c>
      <c r="H1612" s="120">
        <f ca="1">IF(FilterType="FIR", OFFSET(PRE_CALC!B1560,0,DEC_RATE), C1612)</f>
        <v>-1.6026496542300001E-3</v>
      </c>
    </row>
    <row r="1613" spans="2:8" x14ac:dyDescent="0.2">
      <c r="B1613" s="45">
        <f>IF(FilterType="FIR", IF(Extend_fmod, PRE_CALC!I1561*Fm, PRE_CALC!A1561*Fdata), IF(F_default=1,B1612+(4*Fnotch-0)/8192,B1612+(F_stop-F_start)/8192) )</f>
        <v>48687.5</v>
      </c>
      <c r="C1613" s="39">
        <f t="shared" si="73"/>
        <v>-0.1909141197154747</v>
      </c>
      <c r="D1613" s="84">
        <f ca="1">IF(FilterType="FIR", IF(Extend_fmod=1,OFFSET(PRE_CALC!J1561,0,DEC_RATE), OFFSET(PRE_CALC!B1561,0,DEC_RATE)), C1613)</f>
        <v>-1.5682300474900001E-3</v>
      </c>
      <c r="E1613" s="84">
        <f t="shared" ca="1" si="74"/>
        <v>48687.5</v>
      </c>
      <c r="F1613" s="84">
        <f t="shared" ca="1" si="72"/>
        <v>-1.5682300474900001E-3</v>
      </c>
      <c r="G1613" s="119">
        <f>IF(FilterType="FIR",  PRE_CALC!A1561*Fdata, IF(F_default=1,G1612+(4*Fnotch-0)/8192,G1612+(F_stop-F_start)/8192) )</f>
        <v>48687.5</v>
      </c>
      <c r="H1613" s="120">
        <f ca="1">IF(FilterType="FIR", OFFSET(PRE_CALC!B1561,0,DEC_RATE), C1613)</f>
        <v>-1.5682300474900001E-3</v>
      </c>
    </row>
    <row r="1614" spans="2:8" x14ac:dyDescent="0.2">
      <c r="B1614" s="45">
        <f>IF(FilterType="FIR", IF(Extend_fmod, PRE_CALC!I1562*Fm, PRE_CALC!A1562*Fdata), IF(F_default=1,B1613+(4*Fnotch-0)/8192,B1613+(F_stop-F_start)/8192) )</f>
        <v>48718.750000127999</v>
      </c>
      <c r="C1614" s="39">
        <f t="shared" si="73"/>
        <v>-0.19115946006036863</v>
      </c>
      <c r="D1614" s="84">
        <f ca="1">IF(FilterType="FIR", IF(Extend_fmod=1,OFFSET(PRE_CALC!J1562,0,DEC_RATE), OFFSET(PRE_CALC!B1562,0,DEC_RATE)), C1614)</f>
        <v>-1.53370017315E-3</v>
      </c>
      <c r="E1614" s="84">
        <f t="shared" ca="1" si="74"/>
        <v>48718.750000127999</v>
      </c>
      <c r="F1614" s="84">
        <f t="shared" ca="1" si="72"/>
        <v>-1.53370017315E-3</v>
      </c>
      <c r="G1614" s="119">
        <f>IF(FilterType="FIR",  PRE_CALC!A1562*Fdata, IF(F_default=1,G1613+(4*Fnotch-0)/8192,G1613+(F_stop-F_start)/8192) )</f>
        <v>48718.750000127999</v>
      </c>
      <c r="H1614" s="120">
        <f ca="1">IF(FilterType="FIR", OFFSET(PRE_CALC!B1562,0,DEC_RATE), C1614)</f>
        <v>-1.53370017315E-3</v>
      </c>
    </row>
    <row r="1615" spans="2:8" x14ac:dyDescent="0.2">
      <c r="B1615" s="45">
        <f>IF(FilterType="FIR", IF(Extend_fmod, PRE_CALC!I1563*Fm, PRE_CALC!A1563*Fdata), IF(F_default=1,B1614+(4*Fnotch-0)/8192,B1614+(F_stop-F_start)/8192) )</f>
        <v>48750</v>
      </c>
      <c r="C1615" s="39">
        <f t="shared" si="73"/>
        <v>-0.19140495830176318</v>
      </c>
      <c r="D1615" s="84">
        <f ca="1">IF(FilterType="FIR", IF(Extend_fmod=1,OFFSET(PRE_CALC!J1563,0,DEC_RATE), OFFSET(PRE_CALC!B1563,0,DEC_RATE)), C1615)</f>
        <v>-1.49907577006E-3</v>
      </c>
      <c r="E1615" s="84">
        <f t="shared" ca="1" si="74"/>
        <v>48750</v>
      </c>
      <c r="F1615" s="84">
        <f t="shared" ca="1" si="72"/>
        <v>-1.49907577006E-3</v>
      </c>
      <c r="G1615" s="119">
        <f>IF(FilterType="FIR",  PRE_CALC!A1563*Fdata, IF(F_default=1,G1614+(4*Fnotch-0)/8192,G1614+(F_stop-F_start)/8192) )</f>
        <v>48750</v>
      </c>
      <c r="H1615" s="120">
        <f ca="1">IF(FilterType="FIR", OFFSET(PRE_CALC!B1563,0,DEC_RATE), C1615)</f>
        <v>-1.49907577006E-3</v>
      </c>
    </row>
    <row r="1616" spans="2:8" x14ac:dyDescent="0.2">
      <c r="B1616" s="45">
        <f>IF(FilterType="FIR", IF(Extend_fmod, PRE_CALC!I1564*Fm, PRE_CALC!A1564*Fdata), IF(F_default=1,B1615+(4*Fnotch-0)/8192,B1615+(F_stop-F_start)/8192) )</f>
        <v>48781.249999872001</v>
      </c>
      <c r="C1616" s="39">
        <f t="shared" si="73"/>
        <v>-0.19165061444260628</v>
      </c>
      <c r="D1616" s="84">
        <f ca="1">IF(FilterType="FIR", IF(Extend_fmod=1,OFFSET(PRE_CALC!J1564,0,DEC_RATE), OFFSET(PRE_CALC!B1564,0,DEC_RATE)), C1616)</f>
        <v>-1.4643726199999999E-3</v>
      </c>
      <c r="E1616" s="84">
        <f t="shared" ca="1" si="74"/>
        <v>48781.249999872001</v>
      </c>
      <c r="F1616" s="84">
        <f t="shared" ca="1" si="72"/>
        <v>-1.4643726199999999E-3</v>
      </c>
      <c r="G1616" s="119">
        <f>IF(FilterType="FIR",  PRE_CALC!A1564*Fdata, IF(F_default=1,G1615+(4*Fnotch-0)/8192,G1615+(F_stop-F_start)/8192) )</f>
        <v>48781.249999872001</v>
      </c>
      <c r="H1616" s="120">
        <f ca="1">IF(FilterType="FIR", OFFSET(PRE_CALC!B1564,0,DEC_RATE), C1616)</f>
        <v>-1.4643726199999999E-3</v>
      </c>
    </row>
    <row r="1617" spans="2:8" x14ac:dyDescent="0.2">
      <c r="B1617" s="45">
        <f>IF(FilterType="FIR", IF(Extend_fmod, PRE_CALC!I1565*Fm, PRE_CALC!A1565*Fdata), IF(F_default=1,B1616+(4*Fnotch-0)/8192,B1616+(F_stop-F_start)/8192) )</f>
        <v>48812.5</v>
      </c>
      <c r="C1617" s="39">
        <f t="shared" si="73"/>
        <v>-0.1918964284858157</v>
      </c>
      <c r="D1617" s="84">
        <f ca="1">IF(FilterType="FIR", IF(Extend_fmod=1,OFFSET(PRE_CALC!J1565,0,DEC_RATE), OFFSET(PRE_CALC!B1565,0,DEC_RATE)), C1617)</f>
        <v>-1.4296065406800001E-3</v>
      </c>
      <c r="E1617" s="84">
        <f t="shared" ca="1" si="74"/>
        <v>48812.5</v>
      </c>
      <c r="F1617" s="84">
        <f t="shared" ca="1" si="72"/>
        <v>-1.4296065406800001E-3</v>
      </c>
      <c r="G1617" s="119">
        <f>IF(FilterType="FIR",  PRE_CALC!A1565*Fdata, IF(F_default=1,G1616+(4*Fnotch-0)/8192,G1616+(F_stop-F_start)/8192) )</f>
        <v>48812.5</v>
      </c>
      <c r="H1617" s="120">
        <f ca="1">IF(FilterType="FIR", OFFSET(PRE_CALC!B1565,0,DEC_RATE), C1617)</f>
        <v>-1.4296065406800001E-3</v>
      </c>
    </row>
    <row r="1618" spans="2:8" x14ac:dyDescent="0.2">
      <c r="B1618" s="45">
        <f>IF(FilterType="FIR", IF(Extend_fmod, PRE_CALC!I1566*Fm, PRE_CALC!A1566*Fdata), IF(F_default=1,B1617+(4*Fnotch-0)/8192,B1617+(F_stop-F_start)/8192) )</f>
        <v>48843.750000127999</v>
      </c>
      <c r="C1618" s="39">
        <f t="shared" si="73"/>
        <v>-0.1921424004303145</v>
      </c>
      <c r="D1618" s="84">
        <f ca="1">IF(FilterType="FIR", IF(Extend_fmod=1,OFFSET(PRE_CALC!J1566,0,DEC_RATE), OFFSET(PRE_CALC!B1566,0,DEC_RATE)), C1618)</f>
        <v>-1.3947933787399999E-3</v>
      </c>
      <c r="E1618" s="84">
        <f t="shared" ca="1" si="74"/>
        <v>48843.750000127999</v>
      </c>
      <c r="F1618" s="84">
        <f t="shared" ca="1" si="72"/>
        <v>-1.3947933787399999E-3</v>
      </c>
      <c r="G1618" s="119">
        <f>IF(FilterType="FIR",  PRE_CALC!A1566*Fdata, IF(F_default=1,G1617+(4*Fnotch-0)/8192,G1617+(F_stop-F_start)/8192) )</f>
        <v>48843.750000127999</v>
      </c>
      <c r="H1618" s="120">
        <f ca="1">IF(FilterType="FIR", OFFSET(PRE_CALC!B1566,0,DEC_RATE), C1618)</f>
        <v>-1.3947933787399999E-3</v>
      </c>
    </row>
    <row r="1619" spans="2:8" x14ac:dyDescent="0.2">
      <c r="B1619" s="45">
        <f>IF(FilterType="FIR", IF(Extend_fmod, PRE_CALC!I1567*Fm, PRE_CALC!A1567*Fdata), IF(F_default=1,B1618+(4*Fnotch-0)/8192,B1618+(F_stop-F_start)/8192) )</f>
        <v>48875</v>
      </c>
      <c r="C1619" s="39">
        <f t="shared" si="73"/>
        <v>-0.19238853027503061</v>
      </c>
      <c r="D1619" s="84">
        <f ca="1">IF(FilterType="FIR", IF(Extend_fmod=1,OFFSET(PRE_CALC!J1567,0,DEC_RATE), OFFSET(PRE_CALC!B1567,0,DEC_RATE)), C1619)</f>
        <v>-1.3599490026699999E-3</v>
      </c>
      <c r="E1619" s="84">
        <f t="shared" ca="1" si="74"/>
        <v>48875</v>
      </c>
      <c r="F1619" s="84">
        <f t="shared" ca="1" si="72"/>
        <v>-1.3599490026699999E-3</v>
      </c>
      <c r="G1619" s="119">
        <f>IF(FilterType="FIR",  PRE_CALC!A1567*Fdata, IF(F_default=1,G1618+(4*Fnotch-0)/8192,G1618+(F_stop-F_start)/8192) )</f>
        <v>48875</v>
      </c>
      <c r="H1619" s="120">
        <f ca="1">IF(FilterType="FIR", OFFSET(PRE_CALC!B1567,0,DEC_RATE), C1619)</f>
        <v>-1.3599490026699999E-3</v>
      </c>
    </row>
    <row r="1620" spans="2:8" x14ac:dyDescent="0.2">
      <c r="B1620" s="45">
        <f>IF(FilterType="FIR", IF(Extend_fmod, PRE_CALC!I1568*Fm, PRE_CALC!A1568*Fdata), IF(F_default=1,B1619+(4*Fnotch-0)/8192,B1619+(F_stop-F_start)/8192) )</f>
        <v>48906.249999872001</v>
      </c>
      <c r="C1620" s="39">
        <f t="shared" si="73"/>
        <v>-0.19263481802286428</v>
      </c>
      <c r="D1620" s="84">
        <f ca="1">IF(FilterType="FIR", IF(Extend_fmod=1,OFFSET(PRE_CALC!J1568,0,DEC_RATE), OFFSET(PRE_CALC!B1568,0,DEC_RATE)), C1620)</f>
        <v>-1.32508929583E-3</v>
      </c>
      <c r="E1620" s="84">
        <f t="shared" ca="1" si="74"/>
        <v>48906.249999872001</v>
      </c>
      <c r="F1620" s="84">
        <f t="shared" ca="1" si="72"/>
        <v>-1.32508929583E-3</v>
      </c>
      <c r="G1620" s="119">
        <f>IF(FilterType="FIR",  PRE_CALC!A1568*Fdata, IF(F_default=1,G1619+(4*Fnotch-0)/8192,G1619+(F_stop-F_start)/8192) )</f>
        <v>48906.249999872001</v>
      </c>
      <c r="H1620" s="120">
        <f ca="1">IF(FilterType="FIR", OFFSET(PRE_CALC!B1568,0,DEC_RATE), C1620)</f>
        <v>-1.32508929583E-3</v>
      </c>
    </row>
    <row r="1621" spans="2:8" x14ac:dyDescent="0.2">
      <c r="B1621" s="45">
        <f>IF(FilterType="FIR", IF(Extend_fmod, PRE_CALC!I1569*Fm, PRE_CALC!A1569*Fdata), IF(F_default=1,B1620+(4*Fnotch-0)/8192,B1620+(F_stop-F_start)/8192) )</f>
        <v>48937.5</v>
      </c>
      <c r="C1621" s="39">
        <f t="shared" si="73"/>
        <v>-0.19288126367678293</v>
      </c>
      <c r="D1621" s="84">
        <f ca="1">IF(FilterType="FIR", IF(Extend_fmod=1,OFFSET(PRE_CALC!J1569,0,DEC_RATE), OFFSET(PRE_CALC!B1569,0,DEC_RATE)), C1621)</f>
        <v>-1.2902301493699999E-3</v>
      </c>
      <c r="E1621" s="84">
        <f t="shared" ca="1" si="74"/>
        <v>48937.5</v>
      </c>
      <c r="F1621" s="84">
        <f t="shared" ca="1" si="72"/>
        <v>-1.2902301493699999E-3</v>
      </c>
      <c r="G1621" s="119">
        <f>IF(FilterType="FIR",  PRE_CALC!A1569*Fdata, IF(F_default=1,G1620+(4*Fnotch-0)/8192,G1620+(F_stop-F_start)/8192) )</f>
        <v>48937.5</v>
      </c>
      <c r="H1621" s="120">
        <f ca="1">IF(FilterType="FIR", OFFSET(PRE_CALC!B1569,0,DEC_RATE), C1621)</f>
        <v>-1.2902301493699999E-3</v>
      </c>
    </row>
    <row r="1622" spans="2:8" x14ac:dyDescent="0.2">
      <c r="B1622" s="45">
        <f>IF(FilterType="FIR", IF(Extend_fmod, PRE_CALC!I1570*Fm, PRE_CALC!A1570*Fdata), IF(F_default=1,B1621+(4*Fnotch-0)/8192,B1621+(F_stop-F_start)/8192) )</f>
        <v>48968.750000127999</v>
      </c>
      <c r="C1622" s="39">
        <f t="shared" si="73"/>
        <v>-0.19312786723570094</v>
      </c>
      <c r="D1622" s="84">
        <f ca="1">IF(FilterType="FIR", IF(Extend_fmod=1,OFFSET(PRE_CALC!J1570,0,DEC_RATE), OFFSET(PRE_CALC!B1570,0,DEC_RATE)), C1622)</f>
        <v>-1.2553874551500001E-3</v>
      </c>
      <c r="E1622" s="84">
        <f t="shared" ca="1" si="74"/>
        <v>48968.750000127999</v>
      </c>
      <c r="F1622" s="84">
        <f t="shared" ca="1" si="72"/>
        <v>-1.2553874551500001E-3</v>
      </c>
      <c r="G1622" s="119">
        <f>IF(FilterType="FIR",  PRE_CALC!A1570*Fdata, IF(F_default=1,G1621+(4*Fnotch-0)/8192,G1621+(F_stop-F_start)/8192) )</f>
        <v>48968.750000127999</v>
      </c>
      <c r="H1622" s="120">
        <f ca="1">IF(FilterType="FIR", OFFSET(PRE_CALC!B1570,0,DEC_RATE), C1622)</f>
        <v>-1.2553874551500001E-3</v>
      </c>
    </row>
    <row r="1623" spans="2:8" x14ac:dyDescent="0.2">
      <c r="B1623" s="45">
        <f>IF(FilterType="FIR", IF(Extend_fmod, PRE_CALC!I1571*Fm, PRE_CALC!A1571*Fdata), IF(F_default=1,B1622+(4*Fnotch-0)/8192,B1622+(F_stop-F_start)/8192) )</f>
        <v>49000</v>
      </c>
      <c r="C1623" s="39">
        <f t="shared" si="73"/>
        <v>-0.19337462869848718</v>
      </c>
      <c r="D1623" s="84">
        <f ca="1">IF(FilterType="FIR", IF(Extend_fmod=1,OFFSET(PRE_CALC!J1571,0,DEC_RATE), OFFSET(PRE_CALC!B1571,0,DEC_RATE)), C1623)</f>
        <v>-1.2205770987200001E-3</v>
      </c>
      <c r="E1623" s="84">
        <f t="shared" ca="1" si="74"/>
        <v>49000</v>
      </c>
      <c r="F1623" s="84">
        <f t="shared" ca="1" si="72"/>
        <v>-1.2205770987200001E-3</v>
      </c>
      <c r="G1623" s="119">
        <f>IF(FilterType="FIR",  PRE_CALC!A1571*Fdata, IF(F_default=1,G1622+(4*Fnotch-0)/8192,G1622+(F_stop-F_start)/8192) )</f>
        <v>49000</v>
      </c>
      <c r="H1623" s="120">
        <f ca="1">IF(FilterType="FIR", OFFSET(PRE_CALC!B1571,0,DEC_RATE), C1623)</f>
        <v>-1.2205770987200001E-3</v>
      </c>
    </row>
    <row r="1624" spans="2:8" x14ac:dyDescent="0.2">
      <c r="B1624" s="45">
        <f>IF(FilterType="FIR", IF(Extend_fmod, PRE_CALC!I1572*Fm, PRE_CALC!A1572*Fdata), IF(F_default=1,B1623+(4*Fnotch-0)/8192,B1623+(F_stop-F_start)/8192) )</f>
        <v>49031.249999872001</v>
      </c>
      <c r="C1624" s="39">
        <f t="shared" si="73"/>
        <v>-0.193621548068133</v>
      </c>
      <c r="D1624" s="84">
        <f ca="1">IF(FilterType="FIR", IF(Extend_fmod=1,OFFSET(PRE_CALC!J1572,0,DEC_RATE), OFFSET(PRE_CALC!B1572,0,DEC_RATE)), C1624)</f>
        <v>-1.18581495229E-3</v>
      </c>
      <c r="E1624" s="84">
        <f t="shared" ca="1" si="74"/>
        <v>49031.249999872001</v>
      </c>
      <c r="F1624" s="84">
        <f t="shared" ca="1" si="72"/>
        <v>-1.18581495229E-3</v>
      </c>
      <c r="G1624" s="119">
        <f>IF(FilterType="FIR",  PRE_CALC!A1572*Fdata, IF(F_default=1,G1623+(4*Fnotch-0)/8192,G1623+(F_stop-F_start)/8192) )</f>
        <v>49031.249999872001</v>
      </c>
      <c r="H1624" s="120">
        <f ca="1">IF(FilterType="FIR", OFFSET(PRE_CALC!B1572,0,DEC_RATE), C1624)</f>
        <v>-1.18581495229E-3</v>
      </c>
    </row>
    <row r="1625" spans="2:8" x14ac:dyDescent="0.2">
      <c r="B1625" s="45">
        <f>IF(FilterType="FIR", IF(Extend_fmod, PRE_CALC!I1573*Fm, PRE_CALC!A1573*Fdata), IF(F_default=1,B1624+(4*Fnotch-0)/8192,B1624+(F_stop-F_start)/8192) )</f>
        <v>49062.5</v>
      </c>
      <c r="C1625" s="39">
        <f t="shared" si="73"/>
        <v>-0.19386862534756993</v>
      </c>
      <c r="D1625" s="84">
        <f ca="1">IF(FilterType="FIR", IF(Extend_fmod=1,OFFSET(PRE_CALC!J1573,0,DEC_RATE), OFFSET(PRE_CALC!B1573,0,DEC_RATE)), C1625)</f>
        <v>-1.15111686763E-3</v>
      </c>
      <c r="E1625" s="84">
        <f t="shared" ca="1" si="74"/>
        <v>49062.5</v>
      </c>
      <c r="F1625" s="84">
        <f t="shared" ca="1" si="72"/>
        <v>-1.15111686763E-3</v>
      </c>
      <c r="G1625" s="119">
        <f>IF(FilterType="FIR",  PRE_CALC!A1573*Fdata, IF(F_default=1,G1624+(4*Fnotch-0)/8192,G1624+(F_stop-F_start)/8192) )</f>
        <v>49062.5</v>
      </c>
      <c r="H1625" s="120">
        <f ca="1">IF(FilterType="FIR", OFFSET(PRE_CALC!B1573,0,DEC_RATE), C1625)</f>
        <v>-1.15111686763E-3</v>
      </c>
    </row>
    <row r="1626" spans="2:8" x14ac:dyDescent="0.2">
      <c r="B1626" s="45">
        <f>IF(FilterType="FIR", IF(Extend_fmod, PRE_CALC!I1574*Fm, PRE_CALC!A1574*Fdata), IF(F_default=1,B1625+(4*Fnotch-0)/8192,B1625+(F_stop-F_start)/8192) )</f>
        <v>49093.750000127999</v>
      </c>
      <c r="C1626" s="39">
        <f t="shared" si="73"/>
        <v>-0.19411586053569568</v>
      </c>
      <c r="D1626" s="84">
        <f ca="1">IF(FilterType="FIR", IF(Extend_fmod=1,OFFSET(PRE_CALC!J1574,0,DEC_RATE), OFFSET(PRE_CALC!B1574,0,DEC_RATE)), C1626)</f>
        <v>-1.1164986690499999E-3</v>
      </c>
      <c r="E1626" s="84">
        <f t="shared" ca="1" si="74"/>
        <v>49093.750000127999</v>
      </c>
      <c r="F1626" s="84">
        <f t="shared" ca="1" si="72"/>
        <v>-1.1164986690499999E-3</v>
      </c>
      <c r="G1626" s="119">
        <f>IF(FilterType="FIR",  PRE_CALC!A1574*Fdata, IF(F_default=1,G1625+(4*Fnotch-0)/8192,G1625+(F_stop-F_start)/8192) )</f>
        <v>49093.750000127999</v>
      </c>
      <c r="H1626" s="120">
        <f ca="1">IF(FilterType="FIR", OFFSET(PRE_CALC!B1574,0,DEC_RATE), C1626)</f>
        <v>-1.1164986690499999E-3</v>
      </c>
    </row>
    <row r="1627" spans="2:8" x14ac:dyDescent="0.2">
      <c r="B1627" s="45">
        <f>IF(FilterType="FIR", IF(Extend_fmod, PRE_CALC!I1575*Fm, PRE_CALC!A1575*Fdata), IF(F_default=1,B1626+(4*Fnotch-0)/8192,B1626+(F_stop-F_start)/8192) )</f>
        <v>49125</v>
      </c>
      <c r="C1627" s="39">
        <f t="shared" si="73"/>
        <v>-0.19436325363141649</v>
      </c>
      <c r="D1627" s="84">
        <f ca="1">IF(FilterType="FIR", IF(Extend_fmod=1,OFFSET(PRE_CALC!J1575,0,DEC_RATE), OFFSET(PRE_CALC!B1575,0,DEC_RATE)), C1627)</f>
        <v>-1.0819761464000001E-3</v>
      </c>
      <c r="E1627" s="84">
        <f t="shared" ca="1" si="74"/>
        <v>49125</v>
      </c>
      <c r="F1627" s="84">
        <f t="shared" ca="1" si="72"/>
        <v>-1.0819761464000001E-3</v>
      </c>
      <c r="G1627" s="119">
        <f>IF(FilterType="FIR",  PRE_CALC!A1575*Fdata, IF(F_default=1,G1626+(4*Fnotch-0)/8192,G1626+(F_stop-F_start)/8192) )</f>
        <v>49125</v>
      </c>
      <c r="H1627" s="120">
        <f ca="1">IF(FilterType="FIR", OFFSET(PRE_CALC!B1575,0,DEC_RATE), C1627)</f>
        <v>-1.0819761464000001E-3</v>
      </c>
    </row>
    <row r="1628" spans="2:8" x14ac:dyDescent="0.2">
      <c r="B1628" s="45">
        <f>IF(FilterType="FIR", IF(Extend_fmod, PRE_CALC!I1576*Fm, PRE_CALC!A1576*Fdata), IF(F_default=1,B1627+(4*Fnotch-0)/8192,B1627+(F_stop-F_start)/8192) )</f>
        <v>49156.249999872001</v>
      </c>
      <c r="C1628" s="39">
        <f t="shared" si="73"/>
        <v>-0.19461080463769279</v>
      </c>
      <c r="D1628" s="84">
        <f ca="1">IF(FilterType="FIR", IF(Extend_fmod=1,OFFSET(PRE_CALC!J1576,0,DEC_RATE), OFFSET(PRE_CALC!B1576,0,DEC_RATE)), C1628)</f>
        <v>-1.04756504804E-3</v>
      </c>
      <c r="E1628" s="84">
        <f t="shared" ca="1" si="74"/>
        <v>49156.249999872001</v>
      </c>
      <c r="F1628" s="84">
        <f t="shared" ca="1" si="72"/>
        <v>-1.04756504804E-3</v>
      </c>
      <c r="G1628" s="119">
        <f>IF(FilterType="FIR",  PRE_CALC!A1576*Fdata, IF(F_default=1,G1627+(4*Fnotch-0)/8192,G1627+(F_stop-F_start)/8192) )</f>
        <v>49156.249999872001</v>
      </c>
      <c r="H1628" s="120">
        <f ca="1">IF(FilterType="FIR", OFFSET(PRE_CALC!B1576,0,DEC_RATE), C1628)</f>
        <v>-1.04756504804E-3</v>
      </c>
    </row>
    <row r="1629" spans="2:8" x14ac:dyDescent="0.2">
      <c r="B1629" s="45">
        <f>IF(FilterType="FIR", IF(Extend_fmod, PRE_CALC!I1577*Fm, PRE_CALC!A1577*Fdata), IF(F_default=1,B1628+(4*Fnotch-0)/8192,B1628+(F_stop-F_start)/8192) )</f>
        <v>49187.5</v>
      </c>
      <c r="C1629" s="39">
        <f t="shared" si="73"/>
        <v>-0.19485851355748127</v>
      </c>
      <c r="D1629" s="84">
        <f ca="1">IF(FilterType="FIR", IF(Extend_fmod=1,OFFSET(PRE_CALC!J1577,0,DEC_RATE), OFFSET(PRE_CALC!B1577,0,DEC_RATE)), C1629)</f>
        <v>-1.0132810738400001E-3</v>
      </c>
      <c r="E1629" s="84">
        <f t="shared" ca="1" si="74"/>
        <v>49187.5</v>
      </c>
      <c r="F1629" s="84">
        <f t="shared" ca="1" si="72"/>
        <v>-1.0132810738400001E-3</v>
      </c>
      <c r="G1629" s="119">
        <f>IF(FilterType="FIR",  PRE_CALC!A1577*Fdata, IF(F_default=1,G1628+(4*Fnotch-0)/8192,G1628+(F_stop-F_start)/8192) )</f>
        <v>49187.5</v>
      </c>
      <c r="H1629" s="120">
        <f ca="1">IF(FilterType="FIR", OFFSET(PRE_CALC!B1577,0,DEC_RATE), C1629)</f>
        <v>-1.0132810738400001E-3</v>
      </c>
    </row>
    <row r="1630" spans="2:8" x14ac:dyDescent="0.2">
      <c r="B1630" s="45">
        <f>IF(FilterType="FIR", IF(Extend_fmod, PRE_CALC!I1578*Fm, PRE_CALC!A1578*Fdata), IF(F_default=1,B1629+(4*Fnotch-0)/8192,B1629+(F_stop-F_start)/8192) )</f>
        <v>49218.750000127999</v>
      </c>
      <c r="C1630" s="39">
        <f t="shared" si="73"/>
        <v>-0.19510638038967165</v>
      </c>
      <c r="D1630" s="84">
        <f ca="1">IF(FilterType="FIR", IF(Extend_fmod=1,OFFSET(PRE_CALC!J1578,0,DEC_RATE), OFFSET(PRE_CALC!B1578,0,DEC_RATE)), C1630)</f>
        <v>-9.7913986823199993E-4</v>
      </c>
      <c r="E1630" s="84">
        <f t="shared" ca="1" si="74"/>
        <v>49218.750000127999</v>
      </c>
      <c r="F1630" s="84">
        <f t="shared" ca="1" si="72"/>
        <v>-9.7913986823199993E-4</v>
      </c>
      <c r="G1630" s="119">
        <f>IF(FilterType="FIR",  PRE_CALC!A1578*Fdata, IF(F_default=1,G1629+(4*Fnotch-0)/8192,G1629+(F_stop-F_start)/8192) )</f>
        <v>49218.750000127999</v>
      </c>
      <c r="H1630" s="120">
        <f ca="1">IF(FilterType="FIR", OFFSET(PRE_CALC!B1578,0,DEC_RATE), C1630)</f>
        <v>-9.7913986823199993E-4</v>
      </c>
    </row>
    <row r="1631" spans="2:8" x14ac:dyDescent="0.2">
      <c r="B1631" s="45">
        <f>IF(FilterType="FIR", IF(Extend_fmod, PRE_CALC!I1579*Fm, PRE_CALC!A1579*Fdata), IF(F_default=1,B1630+(4*Fnotch-0)/8192,B1630+(F_stop-F_start)/8192) )</f>
        <v>49250</v>
      </c>
      <c r="C1631" s="39">
        <f t="shared" si="73"/>
        <v>-0.19535440513319602</v>
      </c>
      <c r="D1631" s="84">
        <f ca="1">IF(FilterType="FIR", IF(Extend_fmod=1,OFFSET(PRE_CALC!J1579,0,DEC_RATE), OFFSET(PRE_CALC!B1579,0,DEC_RATE)), C1631)</f>
        <v>-9.4515701323499997E-4</v>
      </c>
      <c r="E1631" s="84">
        <f t="shared" ca="1" si="74"/>
        <v>49250</v>
      </c>
      <c r="F1631" s="84">
        <f t="shared" ca="1" si="72"/>
        <v>-9.4515701323499997E-4</v>
      </c>
      <c r="G1631" s="119">
        <f>IF(FilterType="FIR",  PRE_CALC!A1579*Fdata, IF(F_default=1,G1630+(4*Fnotch-0)/8192,G1630+(F_stop-F_start)/8192) )</f>
        <v>49250</v>
      </c>
      <c r="H1631" s="120">
        <f ca="1">IF(FilterType="FIR", OFFSET(PRE_CALC!B1579,0,DEC_RATE), C1631)</f>
        <v>-9.4515701323499997E-4</v>
      </c>
    </row>
    <row r="1632" spans="2:8" x14ac:dyDescent="0.2">
      <c r="B1632" s="45">
        <f>IF(FilterType="FIR", IF(Extend_fmod, PRE_CALC!I1580*Fm, PRE_CALC!A1580*Fdata), IF(F_default=1,B1631+(4*Fnotch-0)/8192,B1631+(F_stop-F_start)/8192) )</f>
        <v>49281.249999872001</v>
      </c>
      <c r="C1632" s="39">
        <f t="shared" si="73"/>
        <v>-0.19560258779097078</v>
      </c>
      <c r="D1632" s="84">
        <f ca="1">IF(FilterType="FIR", IF(Extend_fmod=1,OFFSET(PRE_CALC!J1580,0,DEC_RATE), OFFSET(PRE_CALC!B1580,0,DEC_RATE)), C1632)</f>
        <v>-9.1134802155800004E-4</v>
      </c>
      <c r="E1632" s="84">
        <f t="shared" ca="1" si="74"/>
        <v>49281.249999872001</v>
      </c>
      <c r="F1632" s="84">
        <f t="shared" ca="1" si="72"/>
        <v>-9.1134802155800004E-4</v>
      </c>
      <c r="G1632" s="119">
        <f>IF(FilterType="FIR",  PRE_CALC!A1580*Fdata, IF(F_default=1,G1631+(4*Fnotch-0)/8192,G1631+(F_stop-F_start)/8192) )</f>
        <v>49281.249999872001</v>
      </c>
      <c r="H1632" s="120">
        <f ca="1">IF(FilterType="FIR", OFFSET(PRE_CALC!B1580,0,DEC_RATE), C1632)</f>
        <v>-9.1134802155800004E-4</v>
      </c>
    </row>
    <row r="1633" spans="2:8" x14ac:dyDescent="0.2">
      <c r="B1633" s="45">
        <f>IF(FilterType="FIR", IF(Extend_fmod, PRE_CALC!I1581*Fm, PRE_CALC!A1581*Fdata), IF(F_default=1,B1632+(4*Fnotch-0)/8192,B1632+(F_stop-F_start)/8192) )</f>
        <v>49312.5</v>
      </c>
      <c r="C1633" s="39">
        <f t="shared" si="73"/>
        <v>-0.19585092836600743</v>
      </c>
      <c r="D1633" s="84">
        <f ca="1">IF(FilterType="FIR", IF(Extend_fmod=1,OFFSET(PRE_CALC!J1581,0,DEC_RATE), OFFSET(PRE_CALC!B1581,0,DEC_RATE)), C1633)</f>
        <v>-8.7772832969799995E-4</v>
      </c>
      <c r="E1633" s="84">
        <f t="shared" ca="1" si="74"/>
        <v>49312.5</v>
      </c>
      <c r="F1633" s="84">
        <f t="shared" ca="1" si="72"/>
        <v>-8.7772832969799995E-4</v>
      </c>
      <c r="G1633" s="119">
        <f>IF(FilterType="FIR",  PRE_CALC!A1581*Fdata, IF(F_default=1,G1632+(4*Fnotch-0)/8192,G1632+(F_stop-F_start)/8192) )</f>
        <v>49312.5</v>
      </c>
      <c r="H1633" s="120">
        <f ca="1">IF(FilterType="FIR", OFFSET(PRE_CALC!B1581,0,DEC_RATE), C1633)</f>
        <v>-8.7772832969799995E-4</v>
      </c>
    </row>
    <row r="1634" spans="2:8" x14ac:dyDescent="0.2">
      <c r="B1634" s="45">
        <f>IF(FilterType="FIR", IF(Extend_fmod, PRE_CALC!I1582*Fm, PRE_CALC!A1582*Fdata), IF(F_default=1,B1633+(4*Fnotch-0)/8192,B1633+(F_stop-F_start)/8192) )</f>
        <v>49343.750000127999</v>
      </c>
      <c r="C1634" s="39">
        <f t="shared" si="73"/>
        <v>-0.19609942685717199</v>
      </c>
      <c r="D1634" s="84">
        <f ca="1">IF(FilterType="FIR", IF(Extend_fmod=1,OFFSET(PRE_CALC!J1582,0,DEC_RATE), OFFSET(PRE_CALC!B1582,0,DEC_RATE)), C1634)</f>
        <v>-8.4431329108899998E-4</v>
      </c>
      <c r="E1634" s="84">
        <f t="shared" ca="1" si="74"/>
        <v>49343.750000127999</v>
      </c>
      <c r="F1634" s="84">
        <f t="shared" ca="1" si="72"/>
        <v>-8.4431329108899998E-4</v>
      </c>
      <c r="G1634" s="119">
        <f>IF(FilterType="FIR",  PRE_CALC!A1582*Fdata, IF(F_default=1,G1633+(4*Fnotch-0)/8192,G1633+(F_stop-F_start)/8192) )</f>
        <v>49343.750000127999</v>
      </c>
      <c r="H1634" s="120">
        <f ca="1">IF(FilterType="FIR", OFFSET(PRE_CALC!B1582,0,DEC_RATE), C1634)</f>
        <v>-8.4431329108899998E-4</v>
      </c>
    </row>
    <row r="1635" spans="2:8" x14ac:dyDescent="0.2">
      <c r="B1635" s="45">
        <f>IF(FilterType="FIR", IF(Extend_fmod, PRE_CALC!I1583*Fm, PRE_CALC!A1583*Fdata), IF(F_default=1,B1634+(4*Fnotch-0)/8192,B1634+(F_stop-F_start)/8192) )</f>
        <v>49375</v>
      </c>
      <c r="C1635" s="39">
        <f t="shared" si="73"/>
        <v>-0.19634808326336994</v>
      </c>
      <c r="D1635" s="84">
        <f ca="1">IF(FilterType="FIR", IF(Extend_fmod=1,OFFSET(PRE_CALC!J1583,0,DEC_RATE), OFFSET(PRE_CALC!B1583,0,DEC_RATE)), C1635)</f>
        <v>-8.1111816928199998E-4</v>
      </c>
      <c r="E1635" s="84">
        <f t="shared" ca="1" si="74"/>
        <v>49375</v>
      </c>
      <c r="F1635" s="84">
        <f t="shared" ca="1" si="72"/>
        <v>-8.1111816928199998E-4</v>
      </c>
      <c r="G1635" s="119">
        <f>IF(FilterType="FIR",  PRE_CALC!A1583*Fdata, IF(F_default=1,G1634+(4*Fnotch-0)/8192,G1634+(F_stop-F_start)/8192) )</f>
        <v>49375</v>
      </c>
      <c r="H1635" s="120">
        <f ca="1">IF(FilterType="FIR", OFFSET(PRE_CALC!B1583,0,DEC_RATE), C1635)</f>
        <v>-8.1111816928199998E-4</v>
      </c>
    </row>
    <row r="1636" spans="2:8" x14ac:dyDescent="0.2">
      <c r="B1636" s="45">
        <f>IF(FilterType="FIR", IF(Extend_fmod, PRE_CALC!I1584*Fm, PRE_CALC!A1584*Fdata), IF(F_default=1,B1635+(4*Fnotch-0)/8192,B1635+(F_stop-F_start)/8192) )</f>
        <v>49406.249999872001</v>
      </c>
      <c r="C1636" s="39">
        <f t="shared" si="73"/>
        <v>-0.19659689758758825</v>
      </c>
      <c r="D1636" s="84">
        <f ca="1">IF(FilterType="FIR", IF(Extend_fmod=1,OFFSET(PRE_CALC!J1584,0,DEC_RATE), OFFSET(PRE_CALC!B1584,0,DEC_RATE)), C1636)</f>
        <v>-7.7815813116299999E-4</v>
      </c>
      <c r="E1636" s="84">
        <f t="shared" ca="1" si="74"/>
        <v>49406.249999872001</v>
      </c>
      <c r="F1636" s="84">
        <f t="shared" ca="1" si="72"/>
        <v>-7.7815813116299999E-4</v>
      </c>
      <c r="G1636" s="119">
        <f>IF(FilterType="FIR",  PRE_CALC!A1584*Fdata, IF(F_default=1,G1635+(4*Fnotch-0)/8192,G1635+(F_stop-F_start)/8192) )</f>
        <v>49406.249999872001</v>
      </c>
      <c r="H1636" s="120">
        <f ca="1">IF(FilterType="FIR", OFFSET(PRE_CALC!B1584,0,DEC_RATE), C1636)</f>
        <v>-7.7815813116299999E-4</v>
      </c>
    </row>
    <row r="1637" spans="2:8" x14ac:dyDescent="0.2">
      <c r="B1637" s="45">
        <f>IF(FilterType="FIR", IF(Extend_fmod, PRE_CALC!I1585*Fm, PRE_CALC!A1585*Fdata), IF(F_default=1,B1636+(4*Fnotch-0)/8192,B1636+(F_stop-F_start)/8192) )</f>
        <v>49437.5</v>
      </c>
      <c r="C1637" s="39">
        <f t="shared" si="73"/>
        <v>-0.19684586983276575</v>
      </c>
      <c r="D1637" s="84">
        <f ca="1">IF(FilterType="FIR", IF(Extend_fmod=1,OFFSET(PRE_CALC!J1585,0,DEC_RATE), OFFSET(PRE_CALC!B1585,0,DEC_RATE)), C1637)</f>
        <v>-7.4544824021500003E-4</v>
      </c>
      <c r="E1637" s="84">
        <f t="shared" ca="1" si="74"/>
        <v>49437.5</v>
      </c>
      <c r="F1637" s="84">
        <f t="shared" ca="1" si="72"/>
        <v>-7.4544824021500003E-4</v>
      </c>
      <c r="G1637" s="119">
        <f>IF(FilterType="FIR",  PRE_CALC!A1585*Fdata, IF(F_default=1,G1636+(4*Fnotch-0)/8192,G1636+(F_stop-F_start)/8192) )</f>
        <v>49437.5</v>
      </c>
      <c r="H1637" s="120">
        <f ca="1">IF(FilterType="FIR", OFFSET(PRE_CALC!B1585,0,DEC_RATE), C1637)</f>
        <v>-7.4544824021500003E-4</v>
      </c>
    </row>
    <row r="1638" spans="2:8" x14ac:dyDescent="0.2">
      <c r="B1638" s="45">
        <f>IF(FilterType="FIR", IF(Extend_fmod, PRE_CALC!I1586*Fm, PRE_CALC!A1586*Fdata), IF(F_default=1,B1637+(4*Fnotch-0)/8192,B1637+(F_stop-F_start)/8192) )</f>
        <v>49468.750000127999</v>
      </c>
      <c r="C1638" s="39">
        <f t="shared" si="73"/>
        <v>-0.19709499999784458</v>
      </c>
      <c r="D1638" s="84">
        <f ca="1">IF(FilterType="FIR", IF(Extend_fmod=1,OFFSET(PRE_CALC!J1586,0,DEC_RATE), OFFSET(PRE_CALC!B1586,0,DEC_RATE)), C1638)</f>
        <v>-7.1300344982499998E-4</v>
      </c>
      <c r="E1638" s="84">
        <f t="shared" ca="1" si="74"/>
        <v>49468.750000127999</v>
      </c>
      <c r="F1638" s="84">
        <f t="shared" ca="1" si="72"/>
        <v>-7.1300344982499998E-4</v>
      </c>
      <c r="G1638" s="119">
        <f>IF(FilterType="FIR",  PRE_CALC!A1586*Fdata, IF(F_default=1,G1637+(4*Fnotch-0)/8192,G1637+(F_stop-F_start)/8192) )</f>
        <v>49468.750000127999</v>
      </c>
      <c r="H1638" s="120">
        <f ca="1">IF(FilterType="FIR", OFFSET(PRE_CALC!B1586,0,DEC_RATE), C1638)</f>
        <v>-7.1300344982499998E-4</v>
      </c>
    </row>
    <row r="1639" spans="2:8" x14ac:dyDescent="0.2">
      <c r="B1639" s="45">
        <f>IF(FilterType="FIR", IF(Extend_fmod, PRE_CALC!I1587*Fm, PRE_CALC!A1587*Fdata), IF(F_default=1,B1638+(4*Fnotch-0)/8192,B1638+(F_stop-F_start)/8192) )</f>
        <v>49500</v>
      </c>
      <c r="C1639" s="39">
        <f t="shared" si="73"/>
        <v>-0.19734428808167287</v>
      </c>
      <c r="D1639" s="84">
        <f ca="1">IF(FilterType="FIR", IF(Extend_fmod=1,OFFSET(PRE_CALC!J1587,0,DEC_RATE), OFFSET(PRE_CALC!B1587,0,DEC_RATE)), C1639)</f>
        <v>-6.8083859665000004E-4</v>
      </c>
      <c r="E1639" s="84">
        <f t="shared" ca="1" si="74"/>
        <v>49500</v>
      </c>
      <c r="F1639" s="84">
        <f t="shared" ca="1" si="72"/>
        <v>-6.8083859665000004E-4</v>
      </c>
      <c r="G1639" s="119">
        <f>IF(FilterType="FIR",  PRE_CALC!A1587*Fdata, IF(F_default=1,G1638+(4*Fnotch-0)/8192,G1638+(F_stop-F_start)/8192) )</f>
        <v>49500</v>
      </c>
      <c r="H1639" s="120">
        <f ca="1">IF(FilterType="FIR", OFFSET(PRE_CALC!B1587,0,DEC_RATE), C1639)</f>
        <v>-6.8083859665000004E-4</v>
      </c>
    </row>
    <row r="1640" spans="2:8" x14ac:dyDescent="0.2">
      <c r="B1640" s="45">
        <f>IF(FilterType="FIR", IF(Extend_fmod, PRE_CALC!I1588*Fm, PRE_CALC!A1588*Fdata), IF(F_default=1,B1639+(4*Fnotch-0)/8192,B1639+(F_stop-F_start)/8192) )</f>
        <v>49531.249999872001</v>
      </c>
      <c r="C1640" s="39">
        <f t="shared" si="73"/>
        <v>-0.19759373408725295</v>
      </c>
      <c r="D1640" s="84">
        <f ca="1">IF(FilterType="FIR", IF(Extend_fmod=1,OFFSET(PRE_CALC!J1588,0,DEC_RATE), OFFSET(PRE_CALC!B1588,0,DEC_RATE)), C1640)</f>
        <v>-6.4896839400600001E-4</v>
      </c>
      <c r="E1640" s="84">
        <f t="shared" ca="1" si="74"/>
        <v>49531.249999872001</v>
      </c>
      <c r="F1640" s="84">
        <f t="shared" ca="1" si="72"/>
        <v>-6.4896839400600001E-4</v>
      </c>
      <c r="G1640" s="119">
        <f>IF(FilterType="FIR",  PRE_CALC!A1588*Fdata, IF(F_default=1,G1639+(4*Fnotch-0)/8192,G1639+(F_stop-F_start)/8192) )</f>
        <v>49531.249999872001</v>
      </c>
      <c r="H1640" s="120">
        <f ca="1">IF(FilterType="FIR", OFFSET(PRE_CALC!B1588,0,DEC_RATE), C1640)</f>
        <v>-6.4896839400600001E-4</v>
      </c>
    </row>
    <row r="1641" spans="2:8" x14ac:dyDescent="0.2">
      <c r="B1641" s="45">
        <f>IF(FilterType="FIR", IF(Extend_fmod, PRE_CALC!I1589*Fm, PRE_CALC!A1589*Fdata), IF(F_default=1,B1640+(4*Fnotch-0)/8192,B1640+(F_stop-F_start)/8192) )</f>
        <v>49562.5</v>
      </c>
      <c r="C1641" s="39">
        <f t="shared" si="73"/>
        <v>-0.19784333801756943</v>
      </c>
      <c r="D1641" s="84">
        <f ca="1">IF(FilterType="FIR", IF(Extend_fmod=1,OFFSET(PRE_CALC!J1589,0,DEC_RATE), OFFSET(PRE_CALC!B1589,0,DEC_RATE)), C1641)</f>
        <v>-6.1740742535300005E-4</v>
      </c>
      <c r="E1641" s="84">
        <f t="shared" ca="1" si="74"/>
        <v>49562.5</v>
      </c>
      <c r="F1641" s="84">
        <f t="shared" ca="1" si="72"/>
        <v>-6.1740742535300005E-4</v>
      </c>
      <c r="G1641" s="119">
        <f>IF(FilterType="FIR",  PRE_CALC!A1589*Fdata, IF(F_default=1,G1640+(4*Fnotch-0)/8192,G1640+(F_stop-F_start)/8192) )</f>
        <v>49562.5</v>
      </c>
      <c r="H1641" s="120">
        <f ca="1">IF(FilterType="FIR", OFFSET(PRE_CALC!B1589,0,DEC_RATE), C1641)</f>
        <v>-6.1740742535300005E-4</v>
      </c>
    </row>
    <row r="1642" spans="2:8" x14ac:dyDescent="0.2">
      <c r="B1642" s="45">
        <f>IF(FilterType="FIR", IF(Extend_fmod, PRE_CALC!I1590*Fm, PRE_CALC!A1590*Fdata), IF(F_default=1,B1641+(4*Fnotch-0)/8192,B1641+(F_stop-F_start)/8192) )</f>
        <v>49593.750000127999</v>
      </c>
      <c r="C1642" s="39">
        <f t="shared" si="73"/>
        <v>-0.19809309987150919</v>
      </c>
      <c r="D1642" s="84">
        <f ca="1">IF(FilterType="FIR", IF(Extend_fmod=1,OFFSET(PRE_CALC!J1590,0,DEC_RATE), OFFSET(PRE_CALC!B1590,0,DEC_RATE)), C1642)</f>
        <v>-5.8617013778700002E-4</v>
      </c>
      <c r="E1642" s="84">
        <f t="shared" ca="1" si="74"/>
        <v>49593.750000127999</v>
      </c>
      <c r="F1642" s="84">
        <f t="shared" ca="1" si="72"/>
        <v>-5.8617013778700002E-4</v>
      </c>
      <c r="G1642" s="119">
        <f>IF(FilterType="FIR",  PRE_CALC!A1590*Fdata, IF(F_default=1,G1641+(4*Fnotch-0)/8192,G1641+(F_stop-F_start)/8192) )</f>
        <v>49593.750000127999</v>
      </c>
      <c r="H1642" s="120">
        <f ca="1">IF(FilterType="FIR", OFFSET(PRE_CALC!B1590,0,DEC_RATE), C1642)</f>
        <v>-5.8617013778700002E-4</v>
      </c>
    </row>
    <row r="1643" spans="2:8" x14ac:dyDescent="0.2">
      <c r="B1643" s="45">
        <f>IF(FilterType="FIR", IF(Extend_fmod, PRE_CALC!I1591*Fm, PRE_CALC!A1591*Fdata), IF(F_default=1,B1642+(4*Fnotch-0)/8192,B1642+(F_stop-F_start)/8192) )</f>
        <v>49625</v>
      </c>
      <c r="C1643" s="39">
        <f t="shared" si="73"/>
        <v>-0.1983430196479678</v>
      </c>
      <c r="D1643" s="84">
        <f ca="1">IF(FilterType="FIR", IF(Extend_fmod=1,OFFSET(PRE_CALC!J1591,0,DEC_RATE), OFFSET(PRE_CALC!B1591,0,DEC_RATE)), C1643)</f>
        <v>-5.5527083565099996E-4</v>
      </c>
      <c r="E1643" s="84">
        <f t="shared" ca="1" si="74"/>
        <v>49625</v>
      </c>
      <c r="F1643" s="84">
        <f t="shared" ca="1" si="72"/>
        <v>-5.5527083565099996E-4</v>
      </c>
      <c r="G1643" s="119">
        <f>IF(FilterType="FIR",  PRE_CALC!A1591*Fdata, IF(F_default=1,G1642+(4*Fnotch-0)/8192,G1642+(F_stop-F_start)/8192) )</f>
        <v>49625</v>
      </c>
      <c r="H1643" s="120">
        <f ca="1">IF(FilterType="FIR", OFFSET(PRE_CALC!B1591,0,DEC_RATE), C1643)</f>
        <v>-5.5527083565099996E-4</v>
      </c>
    </row>
    <row r="1644" spans="2:8" x14ac:dyDescent="0.2">
      <c r="B1644" s="45">
        <f>IF(FilterType="FIR", IF(Extend_fmod, PRE_CALC!I1592*Fm, PRE_CALC!A1592*Fdata), IF(F_default=1,B1643+(4*Fnotch-0)/8192,B1643+(F_stop-F_start)/8192) )</f>
        <v>49656.249999872001</v>
      </c>
      <c r="C1644" s="39">
        <f t="shared" si="73"/>
        <v>-0.19859309734990738</v>
      </c>
      <c r="D1644" s="84">
        <f ca="1">IF(FilterType="FIR", IF(Extend_fmod=1,OFFSET(PRE_CALC!J1592,0,DEC_RATE), OFFSET(PRE_CALC!B1592,0,DEC_RATE)), C1644)</f>
        <v>-5.2472367414300005E-4</v>
      </c>
      <c r="E1644" s="84">
        <f t="shared" ca="1" si="74"/>
        <v>49656.249999872001</v>
      </c>
      <c r="F1644" s="84">
        <f t="shared" ca="1" si="72"/>
        <v>-5.2472367414300005E-4</v>
      </c>
      <c r="G1644" s="119">
        <f>IF(FilterType="FIR",  PRE_CALC!A1592*Fdata, IF(F_default=1,G1643+(4*Fnotch-0)/8192,G1643+(F_stop-F_start)/8192) )</f>
        <v>49656.249999872001</v>
      </c>
      <c r="H1644" s="120">
        <f ca="1">IF(FilterType="FIR", OFFSET(PRE_CALC!B1592,0,DEC_RATE), C1644)</f>
        <v>-5.2472367414300005E-4</v>
      </c>
    </row>
    <row r="1645" spans="2:8" x14ac:dyDescent="0.2">
      <c r="B1645" s="45">
        <f>IF(FilterType="FIR", IF(Extend_fmod, PRE_CALC!I1593*Fm, PRE_CALC!A1593*Fdata), IF(F_default=1,B1644+(4*Fnotch-0)/8192,B1644+(F_stop-F_start)/8192) )</f>
        <v>49687.5</v>
      </c>
      <c r="C1645" s="39">
        <f t="shared" si="73"/>
        <v>-0.19884333298034473</v>
      </c>
      <c r="D1645" s="84">
        <f ca="1">IF(FilterType="FIR", IF(Extend_fmod=1,OFFSET(PRE_CALC!J1593,0,DEC_RATE), OFFSET(PRE_CALC!B1593,0,DEC_RATE)), C1645)</f>
        <v>-4.9454265305400003E-4</v>
      </c>
      <c r="E1645" s="84">
        <f t="shared" ca="1" si="74"/>
        <v>49687.5</v>
      </c>
      <c r="F1645" s="84">
        <f t="shared" ca="1" si="72"/>
        <v>-4.9454265305400003E-4</v>
      </c>
      <c r="G1645" s="119">
        <f>IF(FilterType="FIR",  PRE_CALC!A1593*Fdata, IF(F_default=1,G1644+(4*Fnotch-0)/8192,G1644+(F_stop-F_start)/8192) )</f>
        <v>49687.5</v>
      </c>
      <c r="H1645" s="120">
        <f ca="1">IF(FilterType="FIR", OFFSET(PRE_CALC!B1593,0,DEC_RATE), C1645)</f>
        <v>-4.9454265305400003E-4</v>
      </c>
    </row>
    <row r="1646" spans="2:8" x14ac:dyDescent="0.2">
      <c r="B1646" s="45">
        <f>IF(FilterType="FIR", IF(Extend_fmod, PRE_CALC!I1594*Fm, PRE_CALC!A1594*Fdata), IF(F_default=1,B1645+(4*Fnotch-0)/8192,B1645+(F_stop-F_start)/8192) )</f>
        <v>49718.750000127999</v>
      </c>
      <c r="C1646" s="39">
        <f t="shared" si="73"/>
        <v>-0.19909372653816662</v>
      </c>
      <c r="D1646" s="84">
        <f ca="1">IF(FilterType="FIR", IF(Extend_fmod=1,OFFSET(PRE_CALC!J1594,0,DEC_RATE), OFFSET(PRE_CALC!B1594,0,DEC_RATE)), C1646)</f>
        <v>-4.6474161052499998E-4</v>
      </c>
      <c r="E1646" s="84">
        <f t="shared" ca="1" si="74"/>
        <v>49718.750000127999</v>
      </c>
      <c r="F1646" s="84">
        <f t="shared" ca="1" si="72"/>
        <v>-4.6474161052499998E-4</v>
      </c>
      <c r="G1646" s="119">
        <f>IF(FilterType="FIR",  PRE_CALC!A1594*Fdata, IF(F_default=1,G1645+(4*Fnotch-0)/8192,G1645+(F_stop-F_start)/8192) )</f>
        <v>49718.750000127999</v>
      </c>
      <c r="H1646" s="120">
        <f ca="1">IF(FilterType="FIR", OFFSET(PRE_CALC!B1594,0,DEC_RATE), C1646)</f>
        <v>-4.6474161052499998E-4</v>
      </c>
    </row>
    <row r="1647" spans="2:8" x14ac:dyDescent="0.2">
      <c r="B1647" s="45">
        <f>IF(FilterType="FIR", IF(Extend_fmod, PRE_CALC!I1595*Fm, PRE_CALC!A1595*Fdata), IF(F_default=1,B1646+(4*Fnotch-0)/8192,B1646+(F_stop-F_start)/8192) )</f>
        <v>49750</v>
      </c>
      <c r="C1647" s="39">
        <f t="shared" si="73"/>
        <v>-0.19934427802224886</v>
      </c>
      <c r="D1647" s="84">
        <f ca="1">IF(FilterType="FIR", IF(Extend_fmod=1,OFFSET(PRE_CALC!J1595,0,DEC_RATE), OFFSET(PRE_CALC!B1595,0,DEC_RATE)), C1647)</f>
        <v>-4.3533421690300001E-4</v>
      </c>
      <c r="E1647" s="84">
        <f t="shared" ca="1" si="74"/>
        <v>49750</v>
      </c>
      <c r="F1647" s="84">
        <f t="shared" ca="1" si="72"/>
        <v>-4.3533421690300001E-4</v>
      </c>
      <c r="G1647" s="119">
        <f>IF(FilterType="FIR",  PRE_CALC!A1595*Fdata, IF(F_default=1,G1646+(4*Fnotch-0)/8192,G1646+(F_stop-F_start)/8192) )</f>
        <v>49750</v>
      </c>
      <c r="H1647" s="120">
        <f ca="1">IF(FilterType="FIR", OFFSET(PRE_CALC!B1595,0,DEC_RATE), C1647)</f>
        <v>-4.3533421690300001E-4</v>
      </c>
    </row>
    <row r="1648" spans="2:8" x14ac:dyDescent="0.2">
      <c r="B1648" s="45">
        <f>IF(FilterType="FIR", IF(Extend_fmod, PRE_CALC!I1596*Fm, PRE_CALC!A1596*Fdata), IF(F_default=1,B1647+(4*Fnotch-0)/8192,B1647+(F_stop-F_start)/8192) )</f>
        <v>49781.249999872001</v>
      </c>
      <c r="C1648" s="39">
        <f t="shared" si="73"/>
        <v>-0.19959498743558066</v>
      </c>
      <c r="D1648" s="84">
        <f ca="1">IF(FilterType="FIR", IF(Extend_fmod=1,OFFSET(PRE_CALC!J1596,0,DEC_RATE), OFFSET(PRE_CALC!B1596,0,DEC_RATE)), C1648)</f>
        <v>-4.0633396865600002E-4</v>
      </c>
      <c r="E1648" s="84">
        <f t="shared" ca="1" si="74"/>
        <v>49781.249999872001</v>
      </c>
      <c r="F1648" s="84">
        <f t="shared" ca="1" si="72"/>
        <v>-4.0633396865600002E-4</v>
      </c>
      <c r="G1648" s="119">
        <f>IF(FilterType="FIR",  PRE_CALC!A1596*Fdata, IF(F_default=1,G1647+(4*Fnotch-0)/8192,G1647+(F_stop-F_start)/8192) )</f>
        <v>49781.249999872001</v>
      </c>
      <c r="H1648" s="120">
        <f ca="1">IF(FilterType="FIR", OFFSET(PRE_CALC!B1596,0,DEC_RATE), C1648)</f>
        <v>-4.0633396865600002E-4</v>
      </c>
    </row>
    <row r="1649" spans="2:8" x14ac:dyDescent="0.2">
      <c r="B1649" s="45">
        <f>IF(FilterType="FIR", IF(Extend_fmod, PRE_CALC!I1597*Fm, PRE_CALC!A1597*Fdata), IF(F_default=1,B1648+(4*Fnotch-0)/8192,B1648+(F_stop-F_start)/8192) )</f>
        <v>49812.5</v>
      </c>
      <c r="C1649" s="39">
        <f t="shared" si="73"/>
        <v>-0.19984585478119304</v>
      </c>
      <c r="D1649" s="84">
        <f ca="1">IF(FilterType="FIR", IF(Extend_fmod=1,OFFSET(PRE_CALC!J1597,0,DEC_RATE), OFFSET(PRE_CALC!B1597,0,DEC_RATE)), C1649)</f>
        <v>-3.7775418237999999E-4</v>
      </c>
      <c r="E1649" s="84">
        <f t="shared" ca="1" si="74"/>
        <v>49812.5</v>
      </c>
      <c r="F1649" s="84">
        <f t="shared" ca="1" si="72"/>
        <v>-3.7775418237999999E-4</v>
      </c>
      <c r="G1649" s="119">
        <f>IF(FilterType="FIR",  PRE_CALC!A1597*Fdata, IF(F_default=1,G1648+(4*Fnotch-0)/8192,G1648+(F_stop-F_start)/8192) )</f>
        <v>49812.5</v>
      </c>
      <c r="H1649" s="120">
        <f ca="1">IF(FilterType="FIR", OFFSET(PRE_CALC!B1597,0,DEC_RATE), C1649)</f>
        <v>-3.7775418237999999E-4</v>
      </c>
    </row>
    <row r="1650" spans="2:8" x14ac:dyDescent="0.2">
      <c r="B1650" s="45">
        <f>IF(FilterType="FIR", IF(Extend_fmod, PRE_CALC!I1598*Fm, PRE_CALC!A1598*Fdata), IF(F_default=1,B1649+(4*Fnotch-0)/8192,B1649+(F_stop-F_start)/8192) )</f>
        <v>49843.750000127999</v>
      </c>
      <c r="C1650" s="39">
        <f t="shared" si="73"/>
        <v>-0.20009688005792839</v>
      </c>
      <c r="D1650" s="84">
        <f ca="1">IF(FilterType="FIR", IF(Extend_fmod=1,OFFSET(PRE_CALC!J1598,0,DEC_RATE), OFFSET(PRE_CALC!B1598,0,DEC_RATE)), C1650)</f>
        <v>-3.4960798887300002E-4</v>
      </c>
      <c r="E1650" s="84">
        <f t="shared" ca="1" si="74"/>
        <v>49843.750000127999</v>
      </c>
      <c r="F1650" s="84">
        <f t="shared" ca="1" si="72"/>
        <v>-3.4960798887300002E-4</v>
      </c>
      <c r="G1650" s="119">
        <f>IF(FilterType="FIR",  PRE_CALC!A1598*Fdata, IF(F_default=1,G1649+(4*Fnotch-0)/8192,G1649+(F_stop-F_start)/8192) )</f>
        <v>49843.750000127999</v>
      </c>
      <c r="H1650" s="120">
        <f ca="1">IF(FilterType="FIR", OFFSET(PRE_CALC!B1598,0,DEC_RATE), C1650)</f>
        <v>-3.4960798887300002E-4</v>
      </c>
    </row>
    <row r="1651" spans="2:8" x14ac:dyDescent="0.2">
      <c r="B1651" s="45">
        <f>IF(FilterType="FIR", IF(Extend_fmod, PRE_CALC!I1599*Fm, PRE_CALC!A1599*Fdata), IF(F_default=1,B1650+(4*Fnotch-0)/8192,B1650+(F_stop-F_start)/8192) )</f>
        <v>49875</v>
      </c>
      <c r="C1651" s="39">
        <f t="shared" si="73"/>
        <v>-0.20034806326470478</v>
      </c>
      <c r="D1651" s="84">
        <f ca="1">IF(FilterType="FIR", IF(Extend_fmod=1,OFFSET(PRE_CALC!J1599,0,DEC_RATE), OFFSET(PRE_CALC!B1599,0,DEC_RATE)), C1651)</f>
        <v>-3.2190832728999999E-4</v>
      </c>
      <c r="E1651" s="84">
        <f t="shared" ca="1" si="74"/>
        <v>49875</v>
      </c>
      <c r="F1651" s="84">
        <f t="shared" ca="1" si="72"/>
        <v>-3.2190832728999999E-4</v>
      </c>
      <c r="G1651" s="119">
        <f>IF(FilterType="FIR",  PRE_CALC!A1599*Fdata, IF(F_default=1,G1650+(4*Fnotch-0)/8192,G1650+(F_stop-F_start)/8192) )</f>
        <v>49875</v>
      </c>
      <c r="H1651" s="120">
        <f ca="1">IF(FilterType="FIR", OFFSET(PRE_CALC!B1599,0,DEC_RATE), C1651)</f>
        <v>-3.2190832728999999E-4</v>
      </c>
    </row>
    <row r="1652" spans="2:8" x14ac:dyDescent="0.2">
      <c r="B1652" s="45">
        <f>IF(FilterType="FIR", IF(Extend_fmod, PRE_CALC!I1600*Fm, PRE_CALC!A1600*Fdata), IF(F_default=1,B1651+(4*Fnotch-0)/8192,B1651+(F_stop-F_start)/8192) )</f>
        <v>49906.249999872001</v>
      </c>
      <c r="C1652" s="39">
        <f t="shared" si="73"/>
        <v>-0.20059940440450202</v>
      </c>
      <c r="D1652" s="84">
        <f ca="1">IF(FilterType="FIR", IF(Extend_fmod=1,OFFSET(PRE_CALC!J1600,0,DEC_RATE), OFFSET(PRE_CALC!B1600,0,DEC_RATE)), C1652)</f>
        <v>-2.94667939393E-4</v>
      </c>
      <c r="E1652" s="84">
        <f t="shared" ca="1" si="74"/>
        <v>49906.249999872001</v>
      </c>
      <c r="F1652" s="84">
        <f t="shared" ca="1" si="72"/>
        <v>-2.94667939393E-4</v>
      </c>
      <c r="G1652" s="119">
        <f>IF(FilterType="FIR",  PRE_CALC!A1600*Fdata, IF(F_default=1,G1651+(4*Fnotch-0)/8192,G1651+(F_stop-F_start)/8192) )</f>
        <v>49906.249999872001</v>
      </c>
      <c r="H1652" s="120">
        <f ca="1">IF(FilterType="FIR", OFFSET(PRE_CALC!B1600,0,DEC_RATE), C1652)</f>
        <v>-2.94667939393E-4</v>
      </c>
    </row>
    <row r="1653" spans="2:8" x14ac:dyDescent="0.2">
      <c r="B1653" s="45">
        <f>IF(FilterType="FIR", IF(Extend_fmod, PRE_CALC!I1601*Fm, PRE_CALC!A1601*Fdata), IF(F_default=1,B1652+(4*Fnotch-0)/8192,B1652+(F_stop-F_start)/8192) )</f>
        <v>49937.5</v>
      </c>
      <c r="C1653" s="39">
        <f t="shared" si="73"/>
        <v>-0.20085090348034468</v>
      </c>
      <c r="D1653" s="84">
        <f ca="1">IF(FilterType="FIR", IF(Extend_fmod=1,OFFSET(PRE_CALC!J1601,0,DEC_RATE), OFFSET(PRE_CALC!B1601,0,DEC_RATE)), C1653)</f>
        <v>-2.6789936388199999E-4</v>
      </c>
      <c r="E1653" s="84">
        <f t="shared" ca="1" si="74"/>
        <v>49937.5</v>
      </c>
      <c r="F1653" s="84">
        <f t="shared" ca="1" si="72"/>
        <v>-2.6789936388199999E-4</v>
      </c>
      <c r="G1653" s="119">
        <f>IF(FilterType="FIR",  PRE_CALC!A1601*Fdata, IF(F_default=1,G1652+(4*Fnotch-0)/8192,G1652+(F_stop-F_start)/8192) )</f>
        <v>49937.5</v>
      </c>
      <c r="H1653" s="120">
        <f ca="1">IF(FilterType="FIR", OFFSET(PRE_CALC!B1601,0,DEC_RATE), C1653)</f>
        <v>-2.6789936388199999E-4</v>
      </c>
    </row>
    <row r="1654" spans="2:8" x14ac:dyDescent="0.2">
      <c r="B1654" s="45">
        <f>IF(FilterType="FIR", IF(Extend_fmod, PRE_CALC!I1602*Fm, PRE_CALC!A1602*Fdata), IF(F_default=1,B1653+(4*Fnotch-0)/8192,B1653+(F_stop-F_start)/8192) )</f>
        <v>49968.750000127999</v>
      </c>
      <c r="C1654" s="39">
        <f t="shared" si="73"/>
        <v>-0.20110256049109576</v>
      </c>
      <c r="D1654" s="84">
        <f ca="1">IF(FilterType="FIR", IF(Extend_fmod=1,OFFSET(PRE_CALC!J1602,0,DEC_RATE), OFFSET(PRE_CALC!B1602,0,DEC_RATE)), C1654)</f>
        <v>-2.4161493081200001E-4</v>
      </c>
      <c r="E1654" s="84">
        <f t="shared" ca="1" si="74"/>
        <v>49968.750000127999</v>
      </c>
      <c r="F1654" s="84">
        <f t="shared" ca="1" si="72"/>
        <v>-2.4161493081200001E-4</v>
      </c>
      <c r="G1654" s="119">
        <f>IF(FilterType="FIR",  PRE_CALC!A1602*Fdata, IF(F_default=1,G1653+(4*Fnotch-0)/8192,G1653+(F_stop-F_start)/8192) )</f>
        <v>49968.750000127999</v>
      </c>
      <c r="H1654" s="120">
        <f ca="1">IF(FilterType="FIR", OFFSET(PRE_CALC!B1602,0,DEC_RATE), C1654)</f>
        <v>-2.4161493081200001E-4</v>
      </c>
    </row>
    <row r="1655" spans="2:8" x14ac:dyDescent="0.2">
      <c r="B1655" s="45">
        <f>IF(FilterType="FIR", IF(Extend_fmod, PRE_CALC!I1603*Fm, PRE_CALC!A1603*Fdata), IF(F_default=1,B1654+(4*Fnotch-0)/8192,B1654+(F_stop-F_start)/8192) )</f>
        <v>50000</v>
      </c>
      <c r="C1655" s="39">
        <f t="shared" si="73"/>
        <v>-0.20135437543565451</v>
      </c>
      <c r="D1655" s="84">
        <f ca="1">IF(FilterType="FIR", IF(Extend_fmod=1,OFFSET(PRE_CALC!J1603,0,DEC_RATE), OFFSET(PRE_CALC!B1603,0,DEC_RATE)), C1655)</f>
        <v>-2.1582675610800001E-4</v>
      </c>
      <c r="E1655" s="84">
        <f t="shared" ca="1" si="74"/>
        <v>50000</v>
      </c>
      <c r="F1655" s="84">
        <f t="shared" ref="F1655:F1718" ca="1" si="75">IF(G1655&lt;=F_PB,H1655, OFFSET(H:H,MATCH(F_PB-0.0001,G:G),0,1))</f>
        <v>-2.1582675610800001E-4</v>
      </c>
      <c r="G1655" s="119">
        <f>IF(FilterType="FIR",  PRE_CALC!A1603*Fdata, IF(F_default=1,G1654+(4*Fnotch-0)/8192,G1654+(F_stop-F_start)/8192) )</f>
        <v>50000</v>
      </c>
      <c r="H1655" s="120">
        <f ca="1">IF(FilterType="FIR", OFFSET(PRE_CALC!B1603,0,DEC_RATE), C1655)</f>
        <v>-2.1582675610800001E-4</v>
      </c>
    </row>
    <row r="1656" spans="2:8" x14ac:dyDescent="0.2">
      <c r="B1656" s="45">
        <f>IF(FilterType="FIR", IF(Extend_fmod, PRE_CALC!I1604*Fm, PRE_CALC!A1604*Fdata), IF(F_default=1,B1655+(4*Fnotch-0)/8192,B1655+(F_stop-F_start)/8192) )</f>
        <v>50031.249999872001</v>
      </c>
      <c r="C1656" s="39">
        <f t="shared" ref="C1656:C1719" si="76">MAX(20*LOG(ABS(   (1/s_dec*SIN(s_dec*$B1656/Fm*PI())/SIN($B1656/Fm*PI()))^(order-1) * (1/s_dec2*SIN(s_dec2*$B1656/Fm*PI())/SIN($B1656/Fm*PI()))  )), -160)</f>
        <v>-0.20160634831702093</v>
      </c>
      <c r="D1656" s="84">
        <f ca="1">IF(FilterType="FIR", IF(Extend_fmod=1,OFFSET(PRE_CALC!J1604,0,DEC_RATE), OFFSET(PRE_CALC!B1604,0,DEC_RATE)), C1656)</f>
        <v>-1.90546736178E-4</v>
      </c>
      <c r="E1656" s="84">
        <f t="shared" ref="E1656:E1719" ca="1" si="77">IF(G1656&lt;=F_PB,G1656, OFFSET(G:G,MATCH(F_PB-0.0001,G:G),0,1) )</f>
        <v>50031.249999872001</v>
      </c>
      <c r="F1656" s="84">
        <f t="shared" ca="1" si="75"/>
        <v>-1.90546736178E-4</v>
      </c>
      <c r="G1656" s="119">
        <f>IF(FilterType="FIR",  PRE_CALC!A1604*Fdata, IF(F_default=1,G1655+(4*Fnotch-0)/8192,G1655+(F_stop-F_start)/8192) )</f>
        <v>50031.249999872001</v>
      </c>
      <c r="H1656" s="120">
        <f ca="1">IF(FilterType="FIR", OFFSET(PRE_CALC!B1604,0,DEC_RATE), C1656)</f>
        <v>-1.90546736178E-4</v>
      </c>
    </row>
    <row r="1657" spans="2:8" x14ac:dyDescent="0.2">
      <c r="B1657" s="45">
        <f>IF(FilterType="FIR", IF(Extend_fmod, PRE_CALC!I1605*Fm, PRE_CALC!A1605*Fdata), IF(F_default=1,B1656+(4*Fnotch-0)/8192,B1656+(F_stop-F_start)/8192) )</f>
        <v>50062.5</v>
      </c>
      <c r="C1657" s="39">
        <f t="shared" si="76"/>
        <v>-0.20185847913821009</v>
      </c>
      <c r="D1657" s="84">
        <f ca="1">IF(FilterType="FIR", IF(Extend_fmod=1,OFFSET(PRE_CALC!J1605,0,DEC_RATE), OFFSET(PRE_CALC!B1605,0,DEC_RATE)), C1657)</f>
        <v>-1.6578654260500001E-4</v>
      </c>
      <c r="E1657" s="84">
        <f t="shared" ca="1" si="77"/>
        <v>50062.5</v>
      </c>
      <c r="F1657" s="84">
        <f t="shared" ca="1" si="75"/>
        <v>-1.6578654260500001E-4</v>
      </c>
      <c r="G1657" s="119">
        <f>IF(FilterType="FIR",  PRE_CALC!A1605*Fdata, IF(F_default=1,G1656+(4*Fnotch-0)/8192,G1656+(F_stop-F_start)/8192) )</f>
        <v>50062.5</v>
      </c>
      <c r="H1657" s="120">
        <f ca="1">IF(FilterType="FIR", OFFSET(PRE_CALC!B1605,0,DEC_RATE), C1657)</f>
        <v>-1.6578654260500001E-4</v>
      </c>
    </row>
    <row r="1658" spans="2:8" x14ac:dyDescent="0.2">
      <c r="B1658" s="45">
        <f>IF(FilterType="FIR", IF(Extend_fmod, PRE_CALC!I1606*Fm, PRE_CALC!A1606*Fdata), IF(F_default=1,B1657+(4*Fnotch-0)/8192,B1657+(F_stop-F_start)/8192) )</f>
        <v>50093.750000127999</v>
      </c>
      <c r="C1658" s="39">
        <f t="shared" si="76"/>
        <v>-0.20211076789809768</v>
      </c>
      <c r="D1658" s="84">
        <f ca="1">IF(FilterType="FIR", IF(Extend_fmod=1,OFFSET(PRE_CALC!J1606,0,DEC_RATE), OFFSET(PRE_CALC!B1606,0,DEC_RATE)), C1658)</f>
        <v>-1.41557616967E-4</v>
      </c>
      <c r="E1658" s="84">
        <f t="shared" ca="1" si="77"/>
        <v>50093.750000127999</v>
      </c>
      <c r="F1658" s="84">
        <f t="shared" ca="1" si="75"/>
        <v>-1.41557616967E-4</v>
      </c>
      <c r="G1658" s="119">
        <f>IF(FilterType="FIR",  PRE_CALC!A1606*Fdata, IF(F_default=1,G1657+(4*Fnotch-0)/8192,G1657+(F_stop-F_start)/8192) )</f>
        <v>50093.750000127999</v>
      </c>
      <c r="H1658" s="120">
        <f ca="1">IF(FilterType="FIR", OFFSET(PRE_CALC!B1606,0,DEC_RATE), C1658)</f>
        <v>-1.41557616967E-4</v>
      </c>
    </row>
    <row r="1659" spans="2:8" x14ac:dyDescent="0.2">
      <c r="B1659" s="45">
        <f>IF(FilterType="FIR", IF(Extend_fmod, PRE_CALC!I1607*Fm, PRE_CALC!A1607*Fdata), IF(F_default=1,B1658+(4*Fnotch-0)/8192,B1658+(F_stop-F_start)/8192) )</f>
        <v>50125</v>
      </c>
      <c r="C1659" s="39">
        <f t="shared" si="76"/>
        <v>-0.20236321459557702</v>
      </c>
      <c r="D1659" s="84">
        <f ca="1">IF(FilterType="FIR", IF(Extend_fmod=1,OFFSET(PRE_CALC!J1607,0,DEC_RATE), OFFSET(PRE_CALC!B1607,0,DEC_RATE)), C1659)</f>
        <v>-1.17871165724E-4</v>
      </c>
      <c r="E1659" s="84">
        <f t="shared" ca="1" si="77"/>
        <v>50125</v>
      </c>
      <c r="F1659" s="84">
        <f t="shared" ca="1" si="75"/>
        <v>-1.17871165724E-4</v>
      </c>
      <c r="G1659" s="119">
        <f>IF(FilterType="FIR",  PRE_CALC!A1607*Fdata, IF(F_default=1,G1658+(4*Fnotch-0)/8192,G1658+(F_stop-F_start)/8192) )</f>
        <v>50125</v>
      </c>
      <c r="H1659" s="120">
        <f ca="1">IF(FilterType="FIR", OFFSET(PRE_CALC!B1607,0,DEC_RATE), C1659)</f>
        <v>-1.17871165724E-4</v>
      </c>
    </row>
    <row r="1660" spans="2:8" x14ac:dyDescent="0.2">
      <c r="B1660" s="45">
        <f>IF(FilterType="FIR", IF(Extend_fmod, PRE_CALC!I1608*Fm, PRE_CALC!A1608*Fdata), IF(F_default=1,B1659+(4*Fnotch-0)/8192,B1659+(F_stop-F_start)/8192) )</f>
        <v>50156.249999872001</v>
      </c>
      <c r="C1660" s="39">
        <f t="shared" si="76"/>
        <v>-0.2026158192336544</v>
      </c>
      <c r="D1660" s="84">
        <f ca="1">IF(FilterType="FIR", IF(Extend_fmod=1,OFFSET(PRE_CALC!J1608,0,DEC_RATE), OFFSET(PRE_CALC!B1608,0,DEC_RATE)), C1660)</f>
        <v>-9.4738155244700003E-5</v>
      </c>
      <c r="E1660" s="84">
        <f t="shared" ca="1" si="77"/>
        <v>50156.249999872001</v>
      </c>
      <c r="F1660" s="84">
        <f t="shared" ca="1" si="75"/>
        <v>-9.4738155244700003E-5</v>
      </c>
      <c r="G1660" s="119">
        <f>IF(FilterType="FIR",  PRE_CALC!A1608*Fdata, IF(F_default=1,G1659+(4*Fnotch-0)/8192,G1659+(F_stop-F_start)/8192) )</f>
        <v>50156.249999872001</v>
      </c>
      <c r="H1660" s="120">
        <f ca="1">IF(FilterType="FIR", OFFSET(PRE_CALC!B1608,0,DEC_RATE), C1660)</f>
        <v>-9.4738155244700003E-5</v>
      </c>
    </row>
    <row r="1661" spans="2:8" x14ac:dyDescent="0.2">
      <c r="B1661" s="45">
        <f>IF(FilterType="FIR", IF(Extend_fmod, PRE_CALC!I1609*Fm, PRE_CALC!A1609*Fdata), IF(F_default=1,B1660+(4*Fnotch-0)/8192,B1660+(F_stop-F_start)/8192) )</f>
        <v>50187.5</v>
      </c>
      <c r="C1661" s="39">
        <f t="shared" si="76"/>
        <v>-0.20286858181534626</v>
      </c>
      <c r="D1661" s="84">
        <f ca="1">IF(FilterType="FIR", IF(Extend_fmod=1,OFFSET(PRE_CALC!J1609,0,DEC_RATE), OFFSET(PRE_CALC!B1609,0,DEC_RATE)), C1661)</f>
        <v>-7.2169306910899994E-5</v>
      </c>
      <c r="E1661" s="84">
        <f t="shared" ca="1" si="77"/>
        <v>50187.5</v>
      </c>
      <c r="F1661" s="84">
        <f t="shared" ca="1" si="75"/>
        <v>-7.2169306910899994E-5</v>
      </c>
      <c r="G1661" s="119">
        <f>IF(FilterType="FIR",  PRE_CALC!A1609*Fdata, IF(F_default=1,G1660+(4*Fnotch-0)/8192,G1660+(F_stop-F_start)/8192) )</f>
        <v>50187.5</v>
      </c>
      <c r="H1661" s="120">
        <f ca="1">IF(FilterType="FIR", OFFSET(PRE_CALC!B1609,0,DEC_RATE), C1661)</f>
        <v>-7.2169306910899994E-5</v>
      </c>
    </row>
    <row r="1662" spans="2:8" x14ac:dyDescent="0.2">
      <c r="B1662" s="45">
        <f>IF(FilterType="FIR", IF(Extend_fmod, PRE_CALC!I1610*Fm, PRE_CALC!A1610*Fdata), IF(F_default=1,B1661+(4*Fnotch-0)/8192,B1661+(F_stop-F_start)/8192) )</f>
        <v>50218.750000127999</v>
      </c>
      <c r="C1662" s="39">
        <f t="shared" si="76"/>
        <v>-0.20312150233954102</v>
      </c>
      <c r="D1662" s="84">
        <f ca="1">IF(FilterType="FIR", IF(Extend_fmod=1,OFFSET(PRE_CALC!J1610,0,DEC_RATE), OFFSET(PRE_CALC!B1610,0,DEC_RATE)), C1662)</f>
        <v>-5.0175092345000001E-5</v>
      </c>
      <c r="E1662" s="84">
        <f t="shared" ca="1" si="77"/>
        <v>50218.750000127999</v>
      </c>
      <c r="F1662" s="84">
        <f t="shared" ca="1" si="75"/>
        <v>-5.0175092345000001E-5</v>
      </c>
      <c r="G1662" s="119">
        <f>IF(FilterType="FIR",  PRE_CALC!A1610*Fdata, IF(F_default=1,G1661+(4*Fnotch-0)/8192,G1661+(F_stop-F_start)/8192) )</f>
        <v>50218.750000127999</v>
      </c>
      <c r="H1662" s="120">
        <f ca="1">IF(FilterType="FIR", OFFSET(PRE_CALC!B1610,0,DEC_RATE), C1662)</f>
        <v>-5.0175092345000001E-5</v>
      </c>
    </row>
    <row r="1663" spans="2:8" x14ac:dyDescent="0.2">
      <c r="B1663" s="45">
        <f>IF(FilterType="FIR", IF(Extend_fmod, PRE_CALC!I1611*Fm, PRE_CALC!A1611*Fdata), IF(F_default=1,B1662+(4*Fnotch-0)/8192,B1662+(F_stop-F_start)/8192) )</f>
        <v>50250</v>
      </c>
      <c r="C1663" s="39">
        <f t="shared" si="76"/>
        <v>-0.20337458080511017</v>
      </c>
      <c r="D1663" s="84">
        <f ca="1">IF(FilterType="FIR", IF(Extend_fmod=1,OFFSET(PRE_CALC!J1611,0,DEC_RATE), OFFSET(PRE_CALC!B1611,0,DEC_RATE)), C1663)</f>
        <v>-2.8765728741499999E-5</v>
      </c>
      <c r="E1663" s="84">
        <f t="shared" ca="1" si="77"/>
        <v>50250</v>
      </c>
      <c r="F1663" s="84">
        <f t="shared" ca="1" si="75"/>
        <v>-2.8765728741499999E-5</v>
      </c>
      <c r="G1663" s="119">
        <f>IF(FilterType="FIR",  PRE_CALC!A1611*Fdata, IF(F_default=1,G1662+(4*Fnotch-0)/8192,G1662+(F_stop-F_start)/8192) )</f>
        <v>50250</v>
      </c>
      <c r="H1663" s="120">
        <f ca="1">IF(FilterType="FIR", OFFSET(PRE_CALC!B1611,0,DEC_RATE), C1663)</f>
        <v>-2.8765728741499999E-5</v>
      </c>
    </row>
    <row r="1664" spans="2:8" x14ac:dyDescent="0.2">
      <c r="B1664" s="45">
        <f>IF(FilterType="FIR", IF(Extend_fmod, PRE_CALC!I1612*Fm, PRE_CALC!A1612*Fdata), IF(F_default=1,B1663+(4*Fnotch-0)/8192,B1663+(F_stop-F_start)/8192) )</f>
        <v>50281.249999872001</v>
      </c>
      <c r="C1664" s="39">
        <f t="shared" si="76"/>
        <v>-0.20362781721506826</v>
      </c>
      <c r="D1664" s="84">
        <f ca="1">IF(FilterType="FIR", IF(Extend_fmod=1,OFFSET(PRE_CALC!J1612,0,DEC_RATE), OFFSET(PRE_CALC!B1612,0,DEC_RATE)), C1664)</f>
        <v>-7.9511743139400004E-6</v>
      </c>
      <c r="E1664" s="84">
        <f t="shared" ca="1" si="77"/>
        <v>50281.249999872001</v>
      </c>
      <c r="F1664" s="84">
        <f t="shared" ca="1" si="75"/>
        <v>-7.9511743139400004E-6</v>
      </c>
      <c r="G1664" s="119">
        <f>IF(FilterType="FIR",  PRE_CALC!A1612*Fdata, IF(F_default=1,G1663+(4*Fnotch-0)/8192,G1663+(F_stop-F_start)/8192) )</f>
        <v>50281.249999872001</v>
      </c>
      <c r="H1664" s="120">
        <f ca="1">IF(FilterType="FIR", OFFSET(PRE_CALC!B1612,0,DEC_RATE), C1664)</f>
        <v>-7.9511743139400004E-6</v>
      </c>
    </row>
    <row r="1665" spans="2:8" x14ac:dyDescent="0.2">
      <c r="B1665" s="45">
        <f>IF(FilterType="FIR", IF(Extend_fmod, PRE_CALC!I1613*Fm, PRE_CALC!A1613*Fdata), IF(F_default=1,B1664+(4*Fnotch-0)/8192,B1664+(F_stop-F_start)/8192) )</f>
        <v>50312.5</v>
      </c>
      <c r="C1665" s="39">
        <f t="shared" si="76"/>
        <v>-0.20388121157246075</v>
      </c>
      <c r="D1665" s="84">
        <f ca="1">IF(FilterType="FIR", IF(Extend_fmod=1,OFFSET(PRE_CALC!J1613,0,DEC_RATE), OFFSET(PRE_CALC!B1613,0,DEC_RATE)), C1665)</f>
        <v>1.22588761394E-5</v>
      </c>
      <c r="E1665" s="84">
        <f t="shared" ca="1" si="77"/>
        <v>50312.5</v>
      </c>
      <c r="F1665" s="84">
        <f t="shared" ca="1" si="75"/>
        <v>1.22588761394E-5</v>
      </c>
      <c r="G1665" s="119">
        <f>IF(FilterType="FIR",  PRE_CALC!A1613*Fdata, IF(F_default=1,G1664+(4*Fnotch-0)/8192,G1664+(F_stop-F_start)/8192) )</f>
        <v>50312.5</v>
      </c>
      <c r="H1665" s="120">
        <f ca="1">IF(FilterType="FIR", OFFSET(PRE_CALC!B1613,0,DEC_RATE), C1665)</f>
        <v>1.22588761394E-5</v>
      </c>
    </row>
    <row r="1666" spans="2:8" x14ac:dyDescent="0.2">
      <c r="B1666" s="45">
        <f>IF(FilterType="FIR", IF(Extend_fmod, PRE_CALC!I1614*Fm, PRE_CALC!A1614*Fdata), IF(F_default=1,B1665+(4*Fnotch-0)/8192,B1665+(F_stop-F_start)/8192) )</f>
        <v>50343.750000127999</v>
      </c>
      <c r="C1666" s="39">
        <f t="shared" si="76"/>
        <v>-0.20413476387614735</v>
      </c>
      <c r="D1666" s="84">
        <f ca="1">IF(FilterType="FIR", IF(Extend_fmod=1,OFFSET(PRE_CALC!J1614,0,DEC_RATE), OFFSET(PRE_CALC!B1614,0,DEC_RATE)), C1666)</f>
        <v>3.18549955697E-5</v>
      </c>
      <c r="E1666" s="84">
        <f t="shared" ca="1" si="77"/>
        <v>50343.750000127999</v>
      </c>
      <c r="F1666" s="84">
        <f t="shared" ca="1" si="75"/>
        <v>3.18549955697E-5</v>
      </c>
      <c r="G1666" s="119">
        <f>IF(FilterType="FIR",  PRE_CALC!A1614*Fdata, IF(F_default=1,G1665+(4*Fnotch-0)/8192,G1665+(F_stop-F_start)/8192) )</f>
        <v>50343.750000127999</v>
      </c>
      <c r="H1666" s="120">
        <f ca="1">IF(FilterType="FIR", OFFSET(PRE_CALC!B1614,0,DEC_RATE), C1666)</f>
        <v>3.18549955697E-5</v>
      </c>
    </row>
    <row r="1667" spans="2:8" x14ac:dyDescent="0.2">
      <c r="B1667" s="45">
        <f>IF(FilterType="FIR", IF(Extend_fmod, PRE_CALC!I1615*Fm, PRE_CALC!A1615*Fdata), IF(F_default=1,B1666+(4*Fnotch-0)/8192,B1666+(F_stop-F_start)/8192) )</f>
        <v>50375</v>
      </c>
      <c r="C1667" s="39">
        <f t="shared" si="76"/>
        <v>-0.20438847412502406</v>
      </c>
      <c r="D1667" s="84">
        <f ca="1">IF(FilterType="FIR", IF(Extend_fmod=1,OFFSET(PRE_CALC!J1615,0,DEC_RATE), OFFSET(PRE_CALC!B1615,0,DEC_RATE)), C1667)</f>
        <v>5.0828028868099997E-5</v>
      </c>
      <c r="E1667" s="84">
        <f t="shared" ca="1" si="77"/>
        <v>50375</v>
      </c>
      <c r="F1667" s="84">
        <f t="shared" ca="1" si="75"/>
        <v>5.0828028868099997E-5</v>
      </c>
      <c r="G1667" s="119">
        <f>IF(FilterType="FIR",  PRE_CALC!A1615*Fdata, IF(F_default=1,G1666+(4*Fnotch-0)/8192,G1666+(F_stop-F_start)/8192) )</f>
        <v>50375</v>
      </c>
      <c r="H1667" s="120">
        <f ca="1">IF(FilterType="FIR", OFFSET(PRE_CALC!B1615,0,DEC_RATE), C1667)</f>
        <v>5.0828028868099997E-5</v>
      </c>
    </row>
    <row r="1668" spans="2:8" x14ac:dyDescent="0.2">
      <c r="B1668" s="45">
        <f>IF(FilterType="FIR", IF(Extend_fmod, PRE_CALC!I1616*Fm, PRE_CALC!A1616*Fdata), IF(F_default=1,B1667+(4*Fnotch-0)/8192,B1667+(F_stop-F_start)/8192) )</f>
        <v>50406.249999872001</v>
      </c>
      <c r="C1668" s="39">
        <f t="shared" si="76"/>
        <v>-0.20464234232210093</v>
      </c>
      <c r="D1668" s="84">
        <f ca="1">IF(FilterType="FIR", IF(Extend_fmod=1,OFFSET(PRE_CALC!J1616,0,DEC_RATE), OFFSET(PRE_CALC!B1616,0,DEC_RATE)), C1668)</f>
        <v>6.9169096961900004E-5</v>
      </c>
      <c r="E1668" s="84">
        <f t="shared" ca="1" si="77"/>
        <v>50406.249999872001</v>
      </c>
      <c r="F1668" s="84">
        <f t="shared" ca="1" si="75"/>
        <v>6.9169096961900004E-5</v>
      </c>
      <c r="G1668" s="119">
        <f>IF(FilterType="FIR",  PRE_CALC!A1616*Fdata, IF(F_default=1,G1667+(4*Fnotch-0)/8192,G1667+(F_stop-F_start)/8192) )</f>
        <v>50406.249999872001</v>
      </c>
      <c r="H1668" s="120">
        <f ca="1">IF(FilterType="FIR", OFFSET(PRE_CALC!B1616,0,DEC_RATE), C1668)</f>
        <v>6.9169096961900004E-5</v>
      </c>
    </row>
    <row r="1669" spans="2:8" x14ac:dyDescent="0.2">
      <c r="B1669" s="45">
        <f>IF(FilterType="FIR", IF(Extend_fmod, PRE_CALC!I1617*Fm, PRE_CALC!A1617*Fdata), IF(F_default=1,B1668+(4*Fnotch-0)/8192,B1668+(F_stop-F_start)/8192) )</f>
        <v>50437.5</v>
      </c>
      <c r="C1669" s="39">
        <f t="shared" si="76"/>
        <v>-0.20489636847040982</v>
      </c>
      <c r="D1669" s="84">
        <f ca="1">IF(FilterType="FIR", IF(Extend_fmod=1,OFFSET(PRE_CALC!J1617,0,DEC_RATE), OFFSET(PRE_CALC!B1617,0,DEC_RATE)), C1669)</f>
        <v>8.6869600769700004E-5</v>
      </c>
      <c r="E1669" s="84">
        <f t="shared" ca="1" si="77"/>
        <v>50437.5</v>
      </c>
      <c r="F1669" s="84">
        <f t="shared" ca="1" si="75"/>
        <v>8.6869600769700004E-5</v>
      </c>
      <c r="G1669" s="119">
        <f>IF(FilterType="FIR",  PRE_CALC!A1617*Fdata, IF(F_default=1,G1668+(4*Fnotch-0)/8192,G1668+(F_stop-F_start)/8192) )</f>
        <v>50437.5</v>
      </c>
      <c r="H1669" s="120">
        <f ca="1">IF(FilterType="FIR", OFFSET(PRE_CALC!B1617,0,DEC_RATE), C1669)</f>
        <v>8.6869600769700004E-5</v>
      </c>
    </row>
    <row r="1670" spans="2:8" x14ac:dyDescent="0.2">
      <c r="B1670" s="45">
        <f>IF(FilterType="FIR", IF(Extend_fmod, PRE_CALC!I1618*Fm, PRE_CALC!A1618*Fdata), IF(F_default=1,B1669+(4*Fnotch-0)/8192,B1669+(F_stop-F_start)/8192) )</f>
        <v>50468.750000127999</v>
      </c>
      <c r="C1670" s="39">
        <f t="shared" si="76"/>
        <v>-0.20515055256883905</v>
      </c>
      <c r="D1670" s="84">
        <f ca="1">IF(FilterType="FIR", IF(Extend_fmod=1,OFFSET(PRE_CALC!J1618,0,DEC_RATE), OFFSET(PRE_CALC!B1618,0,DEC_RATE)), C1670)</f>
        <v>1.0392122504899999E-4</v>
      </c>
      <c r="E1670" s="84">
        <f t="shared" ca="1" si="77"/>
        <v>50468.750000127999</v>
      </c>
      <c r="F1670" s="84">
        <f t="shared" ca="1" si="75"/>
        <v>1.0392122504899999E-4</v>
      </c>
      <c r="G1670" s="119">
        <f>IF(FilterType="FIR",  PRE_CALC!A1618*Fdata, IF(F_default=1,G1669+(4*Fnotch-0)/8192,G1669+(F_stop-F_start)/8192) )</f>
        <v>50468.750000127999</v>
      </c>
      <c r="H1670" s="120">
        <f ca="1">IF(FilterType="FIR", OFFSET(PRE_CALC!B1618,0,DEC_RATE), C1670)</f>
        <v>1.0392122504899999E-4</v>
      </c>
    </row>
    <row r="1671" spans="2:8" x14ac:dyDescent="0.2">
      <c r="B1671" s="45">
        <f>IF(FilterType="FIR", IF(Extend_fmod, PRE_CALC!I1619*Fm, PRE_CALC!A1619*Fdata), IF(F_default=1,B1670+(4*Fnotch-0)/8192,B1670+(F_stop-F_start)/8192) )</f>
        <v>50500</v>
      </c>
      <c r="C1671" s="39">
        <f t="shared" si="76"/>
        <v>-0.20540489461625777</v>
      </c>
      <c r="D1671" s="84">
        <f ca="1">IF(FilterType="FIR", IF(Extend_fmod=1,OFFSET(PRE_CALC!J1619,0,DEC_RATE), OFFSET(PRE_CALC!B1619,0,DEC_RATE)), C1671)</f>
        <v>1.20315942096E-4</v>
      </c>
      <c r="E1671" s="84">
        <f t="shared" ca="1" si="77"/>
        <v>50500</v>
      </c>
      <c r="F1671" s="84">
        <f t="shared" ca="1" si="75"/>
        <v>1.20315942096E-4</v>
      </c>
      <c r="G1671" s="119">
        <f>IF(FilterType="FIR",  PRE_CALC!A1619*Fdata, IF(F_default=1,G1670+(4*Fnotch-0)/8192,G1670+(F_stop-F_start)/8192) )</f>
        <v>50500</v>
      </c>
      <c r="H1671" s="120">
        <f ca="1">IF(FilterType="FIR", OFFSET(PRE_CALC!B1619,0,DEC_RATE), C1671)</f>
        <v>1.20315942096E-4</v>
      </c>
    </row>
    <row r="1672" spans="2:8" x14ac:dyDescent="0.2">
      <c r="B1672" s="45">
        <f>IF(FilterType="FIR", IF(Extend_fmod, PRE_CALC!I1620*Fm, PRE_CALC!A1620*Fdata), IF(F_default=1,B1671+(4*Fnotch-0)/8192,B1671+(F_stop-F_start)/8192) )</f>
        <v>50531.249999872001</v>
      </c>
      <c r="C1672" s="39">
        <f t="shared" si="76"/>
        <v>-0.20565939461570301</v>
      </c>
      <c r="D1672" s="84">
        <f ca="1">IF(FilterType="FIR", IF(Extend_fmod=1,OFFSET(PRE_CALC!J1620,0,DEC_RATE), OFFSET(PRE_CALC!B1620,0,DEC_RATE)), C1672)</f>
        <v>1.36046015339E-4</v>
      </c>
      <c r="E1672" s="84">
        <f t="shared" ca="1" si="77"/>
        <v>50531.249999872001</v>
      </c>
      <c r="F1672" s="84">
        <f t="shared" ca="1" si="75"/>
        <v>1.36046015339E-4</v>
      </c>
      <c r="G1672" s="119">
        <f>IF(FilterType="FIR",  PRE_CALC!A1620*Fdata, IF(F_default=1,G1671+(4*Fnotch-0)/8192,G1671+(F_stop-F_start)/8192) )</f>
        <v>50531.249999872001</v>
      </c>
      <c r="H1672" s="120">
        <f ca="1">IF(FilterType="FIR", OFFSET(PRE_CALC!B1620,0,DEC_RATE), C1672)</f>
        <v>1.36046015339E-4</v>
      </c>
    </row>
    <row r="1673" spans="2:8" x14ac:dyDescent="0.2">
      <c r="B1673" s="45">
        <f>IF(FilterType="FIR", IF(Extend_fmod, PRE_CALC!I1621*Fm, PRE_CALC!A1621*Fdata), IF(F_default=1,B1672+(4*Fnotch-0)/8192,B1672+(F_stop-F_start)/8192) )</f>
        <v>50562.5</v>
      </c>
      <c r="C1673" s="39">
        <f t="shared" si="76"/>
        <v>-0.20591405257021797</v>
      </c>
      <c r="D1673" s="84">
        <f ca="1">IF(FilterType="FIR", IF(Extend_fmod=1,OFFSET(PRE_CALC!J1621,0,DEC_RATE), OFFSET(PRE_CALC!B1621,0,DEC_RATE)), C1673)</f>
        <v>1.5110400280299999E-4</v>
      </c>
      <c r="E1673" s="84">
        <f t="shared" ca="1" si="77"/>
        <v>50562.5</v>
      </c>
      <c r="F1673" s="84">
        <f t="shared" ca="1" si="75"/>
        <v>1.5110400280299999E-4</v>
      </c>
      <c r="G1673" s="119">
        <f>IF(FilterType="FIR",  PRE_CALC!A1621*Fdata, IF(F_default=1,G1672+(4*Fnotch-0)/8192,G1672+(F_stop-F_start)/8192) )</f>
        <v>50562.5</v>
      </c>
      <c r="H1673" s="120">
        <f ca="1">IF(FilterType="FIR", OFFSET(PRE_CALC!B1621,0,DEC_RATE), C1673)</f>
        <v>1.5110400280299999E-4</v>
      </c>
    </row>
    <row r="1674" spans="2:8" x14ac:dyDescent="0.2">
      <c r="B1674" s="45">
        <f>IF(FilterType="FIR", IF(Extend_fmod, PRE_CALC!I1622*Fm, PRE_CALC!A1622*Fdata), IF(F_default=1,B1673+(4*Fnotch-0)/8192,B1673+(F_stop-F_start)/8192) )</f>
        <v>50593.750000127999</v>
      </c>
      <c r="C1674" s="39">
        <f t="shared" si="76"/>
        <v>-0.20616886847865806</v>
      </c>
      <c r="D1674" s="84">
        <f ca="1">IF(FilterType="FIR", IF(Extend_fmod=1,OFFSET(PRE_CALC!J1622,0,DEC_RATE), OFFSET(PRE_CALC!B1622,0,DEC_RATE)), C1674)</f>
        <v>1.6548276042300001E-4</v>
      </c>
      <c r="E1674" s="84">
        <f t="shared" ca="1" si="77"/>
        <v>50593.750000127999</v>
      </c>
      <c r="F1674" s="84">
        <f t="shared" ca="1" si="75"/>
        <v>1.6548276042300001E-4</v>
      </c>
      <c r="G1674" s="119">
        <f>IF(FilterType="FIR",  PRE_CALC!A1622*Fdata, IF(F_default=1,G1673+(4*Fnotch-0)/8192,G1673+(F_stop-F_start)/8192) )</f>
        <v>50593.750000127999</v>
      </c>
      <c r="H1674" s="120">
        <f ca="1">IF(FilterType="FIR", OFFSET(PRE_CALC!B1622,0,DEC_RATE), C1674)</f>
        <v>1.6548276042300001E-4</v>
      </c>
    </row>
    <row r="1675" spans="2:8" x14ac:dyDescent="0.2">
      <c r="B1675" s="45">
        <f>IF(FilterType="FIR", IF(Extend_fmod, PRE_CALC!I1623*Fm, PRE_CALC!A1623*Fdata), IF(F_default=1,B1674+(4*Fnotch-0)/8192,B1674+(F_stop-F_start)/8192) )</f>
        <v>50625</v>
      </c>
      <c r="C1675" s="39">
        <f t="shared" si="76"/>
        <v>-0.20642384233992006</v>
      </c>
      <c r="D1675" s="84">
        <f ca="1">IF(FilterType="FIR", IF(Extend_fmod=1,OFFSET(PRE_CALC!J1623,0,DEC_RATE), OFFSET(PRE_CALC!B1623,0,DEC_RATE)), C1675)</f>
        <v>1.7917544524600001E-4</v>
      </c>
      <c r="E1675" s="84">
        <f t="shared" ca="1" si="77"/>
        <v>50625</v>
      </c>
      <c r="F1675" s="84">
        <f t="shared" ca="1" si="75"/>
        <v>1.7917544524600001E-4</v>
      </c>
      <c r="G1675" s="119">
        <f>IF(FilterType="FIR",  PRE_CALC!A1623*Fdata, IF(F_default=1,G1674+(4*Fnotch-0)/8192,G1674+(F_stop-F_start)/8192) )</f>
        <v>50625</v>
      </c>
      <c r="H1675" s="120">
        <f ca="1">IF(FilterType="FIR", OFFSET(PRE_CALC!B1623,0,DEC_RATE), C1675)</f>
        <v>1.7917544524600001E-4</v>
      </c>
    </row>
    <row r="1676" spans="2:8" x14ac:dyDescent="0.2">
      <c r="B1676" s="45">
        <f>IF(FilterType="FIR", IF(Extend_fmod, PRE_CALC!I1624*Fm, PRE_CALC!A1624*Fdata), IF(F_default=1,B1675+(4*Fnotch-0)/8192,B1675+(F_stop-F_start)/8192) )</f>
        <v>50656.249999872001</v>
      </c>
      <c r="C1676" s="39">
        <f t="shared" si="76"/>
        <v>-0.20667897415703237</v>
      </c>
      <c r="D1676" s="84">
        <f ca="1">IF(FilterType="FIR", IF(Extend_fmod=1,OFFSET(PRE_CALC!J1624,0,DEC_RATE), OFFSET(PRE_CALC!B1624,0,DEC_RATE)), C1676)</f>
        <v>1.92175518499E-4</v>
      </c>
      <c r="E1676" s="84">
        <f t="shared" ca="1" si="77"/>
        <v>50656.249999872001</v>
      </c>
      <c r="F1676" s="84">
        <f t="shared" ca="1" si="75"/>
        <v>1.92175518499E-4</v>
      </c>
      <c r="G1676" s="119">
        <f>IF(FilterType="FIR",  PRE_CALC!A1624*Fdata, IF(F_default=1,G1675+(4*Fnotch-0)/8192,G1675+(F_stop-F_start)/8192) )</f>
        <v>50656.249999872001</v>
      </c>
      <c r="H1676" s="120">
        <f ca="1">IF(FilterType="FIR", OFFSET(PRE_CALC!B1624,0,DEC_RATE), C1676)</f>
        <v>1.92175518499E-4</v>
      </c>
    </row>
    <row r="1677" spans="2:8" x14ac:dyDescent="0.2">
      <c r="B1677" s="45">
        <f>IF(FilterType="FIR", IF(Extend_fmod, PRE_CALC!I1625*Fm, PRE_CALC!A1625*Fdata), IF(F_default=1,B1676+(4*Fnotch-0)/8192,B1676+(F_stop-F_start)/8192) )</f>
        <v>50687.5</v>
      </c>
      <c r="C1677" s="39">
        <f t="shared" si="76"/>
        <v>-0.20693426393304148</v>
      </c>
      <c r="D1677" s="84">
        <f ca="1">IF(FilterType="FIR", IF(Extend_fmod=1,OFFSET(PRE_CALC!J1625,0,DEC_RATE), OFFSET(PRE_CALC!B1625,0,DEC_RATE)), C1677)</f>
        <v>2.0447674850099999E-4</v>
      </c>
      <c r="E1677" s="84">
        <f t="shared" ca="1" si="77"/>
        <v>50687.5</v>
      </c>
      <c r="F1677" s="84">
        <f t="shared" ca="1" si="75"/>
        <v>2.0447674850099999E-4</v>
      </c>
      <c r="G1677" s="119">
        <f>IF(FilterType="FIR",  PRE_CALC!A1625*Fdata, IF(F_default=1,G1676+(4*Fnotch-0)/8192,G1676+(F_stop-F_start)/8192) )</f>
        <v>50687.5</v>
      </c>
      <c r="H1677" s="120">
        <f ca="1">IF(FilterType="FIR", OFFSET(PRE_CALC!B1625,0,DEC_RATE), C1677)</f>
        <v>2.0447674850099999E-4</v>
      </c>
    </row>
    <row r="1678" spans="2:8" x14ac:dyDescent="0.2">
      <c r="B1678" s="45">
        <f>IF(FilterType="FIR", IF(Extend_fmod, PRE_CALC!I1626*Fm, PRE_CALC!A1626*Fdata), IF(F_default=1,B1677+(4*Fnotch-0)/8192,B1677+(F_stop-F_start)/8192) )</f>
        <v>50718.750000127999</v>
      </c>
      <c r="C1678" s="39">
        <f t="shared" si="76"/>
        <v>-0.20718971166683722</v>
      </c>
      <c r="D1678" s="84">
        <f ca="1">IF(FilterType="FIR", IF(Extend_fmod=1,OFFSET(PRE_CALC!J1626,0,DEC_RATE), OFFSET(PRE_CALC!B1626,0,DEC_RATE)), C1678)</f>
        <v>2.1607321347400001E-4</v>
      </c>
      <c r="E1678" s="84">
        <f t="shared" ca="1" si="77"/>
        <v>50718.750000127999</v>
      </c>
      <c r="F1678" s="84">
        <f t="shared" ca="1" si="75"/>
        <v>2.1607321347400001E-4</v>
      </c>
      <c r="G1678" s="119">
        <f>IF(FilterType="FIR",  PRE_CALC!A1626*Fdata, IF(F_default=1,G1677+(4*Fnotch-0)/8192,G1677+(F_stop-F_start)/8192) )</f>
        <v>50718.750000127999</v>
      </c>
      <c r="H1678" s="120">
        <f ca="1">IF(FilterType="FIR", OFFSET(PRE_CALC!B1626,0,DEC_RATE), C1678)</f>
        <v>2.1607321347400001E-4</v>
      </c>
    </row>
    <row r="1679" spans="2:8" x14ac:dyDescent="0.2">
      <c r="B1679" s="45">
        <f>IF(FilterType="FIR", IF(Extend_fmod, PRE_CALC!I1627*Fm, PRE_CALC!A1627*Fdata), IF(F_default=1,B1678+(4*Fnotch-0)/8192,B1678+(F_stop-F_start)/8192) )</f>
        <v>50750</v>
      </c>
      <c r="C1679" s="39">
        <f t="shared" si="76"/>
        <v>-0.20744531735725891</v>
      </c>
      <c r="D1679" s="84">
        <f ca="1">IF(FilterType="FIR", IF(Extend_fmod=1,OFFSET(PRE_CALC!J1627,0,DEC_RATE), OFFSET(PRE_CALC!B1627,0,DEC_RATE)), C1679)</f>
        <v>2.2695930418499999E-4</v>
      </c>
      <c r="E1679" s="84">
        <f t="shared" ca="1" si="77"/>
        <v>50750</v>
      </c>
      <c r="F1679" s="84">
        <f t="shared" ca="1" si="75"/>
        <v>2.2695930418499999E-4</v>
      </c>
      <c r="G1679" s="119">
        <f>IF(FilterType="FIR",  PRE_CALC!A1627*Fdata, IF(F_default=1,G1678+(4*Fnotch-0)/8192,G1678+(F_stop-F_start)/8192) )</f>
        <v>50750</v>
      </c>
      <c r="H1679" s="120">
        <f ca="1">IF(FilterType="FIR", OFFSET(PRE_CALC!B1627,0,DEC_RATE), C1679)</f>
        <v>2.2695930418499999E-4</v>
      </c>
    </row>
    <row r="1680" spans="2:8" x14ac:dyDescent="0.2">
      <c r="B1680" s="45">
        <f>IF(FilterType="FIR", IF(Extend_fmod, PRE_CALC!I1628*Fm, PRE_CALC!A1628*Fdata), IF(F_default=1,B1679+(4*Fnotch-0)/8192,B1679+(F_stop-F_start)/8192) )</f>
        <v>50781.249999872001</v>
      </c>
      <c r="C1680" s="39">
        <f t="shared" si="76"/>
        <v>-0.20770108100737084</v>
      </c>
      <c r="D1680" s="84">
        <f ca="1">IF(FilterType="FIR", IF(Extend_fmod=1,OFFSET(PRE_CALC!J1628,0,DEC_RATE), OFFSET(PRE_CALC!B1628,0,DEC_RATE)), C1680)</f>
        <v>2.37129726464E-4</v>
      </c>
      <c r="E1680" s="84">
        <f t="shared" ca="1" si="77"/>
        <v>50781.249999872001</v>
      </c>
      <c r="F1680" s="84">
        <f t="shared" ca="1" si="75"/>
        <v>2.37129726464E-4</v>
      </c>
      <c r="G1680" s="119">
        <f>IF(FilterType="FIR",  PRE_CALC!A1628*Fdata, IF(F_default=1,G1679+(4*Fnotch-0)/8192,G1679+(F_stop-F_start)/8192) )</f>
        <v>50781.249999872001</v>
      </c>
      <c r="H1680" s="120">
        <f ca="1">IF(FilterType="FIR", OFFSET(PRE_CALC!B1628,0,DEC_RATE), C1680)</f>
        <v>2.37129726464E-4</v>
      </c>
    </row>
    <row r="1681" spans="2:8" x14ac:dyDescent="0.2">
      <c r="B1681" s="45">
        <f>IF(FilterType="FIR", IF(Extend_fmod, PRE_CALC!I1629*Fm, PRE_CALC!A1629*Fdata), IF(F_default=1,B1680+(4*Fnotch-0)/8192,B1680+(F_stop-F_start)/8192) )</f>
        <v>50812.5</v>
      </c>
      <c r="C1681" s="39">
        <f t="shared" si="76"/>
        <v>-0.20795700262021977</v>
      </c>
      <c r="D1681" s="84">
        <f ca="1">IF(FilterType="FIR", IF(Extend_fmod=1,OFFSET(PRE_CALC!J1629,0,DEC_RATE), OFFSET(PRE_CALC!B1629,0,DEC_RATE)), C1681)</f>
        <v>2.4657950358699998E-4</v>
      </c>
      <c r="E1681" s="84">
        <f t="shared" ca="1" si="77"/>
        <v>50812.5</v>
      </c>
      <c r="F1681" s="84">
        <f t="shared" ca="1" si="75"/>
        <v>2.4657950358699998E-4</v>
      </c>
      <c r="G1681" s="119">
        <f>IF(FilterType="FIR",  PRE_CALC!A1629*Fdata, IF(F_default=1,G1680+(4*Fnotch-0)/8192,G1680+(F_stop-F_start)/8192) )</f>
        <v>50812.5</v>
      </c>
      <c r="H1681" s="120">
        <f ca="1">IF(FilterType="FIR", OFFSET(PRE_CALC!B1629,0,DEC_RATE), C1681)</f>
        <v>2.4657950358699998E-4</v>
      </c>
    </row>
    <row r="1682" spans="2:8" x14ac:dyDescent="0.2">
      <c r="B1682" s="45">
        <f>IF(FilterType="FIR", IF(Extend_fmod, PRE_CALC!I1630*Fm, PRE_CALC!A1630*Fdata), IF(F_default=1,B1681+(4*Fnotch-0)/8192,B1681+(F_stop-F_start)/8192) )</f>
        <v>50843.750000127999</v>
      </c>
      <c r="C1682" s="39">
        <f t="shared" si="76"/>
        <v>-0.20821308219469839</v>
      </c>
      <c r="D1682" s="84">
        <f ca="1">IF(FilterType="FIR", IF(Extend_fmod=1,OFFSET(PRE_CALC!J1630,0,DEC_RATE), OFFSET(PRE_CALC!B1630,0,DEC_RATE)), C1682)</f>
        <v>2.5530397850000001E-4</v>
      </c>
      <c r="E1682" s="84">
        <f t="shared" ca="1" si="77"/>
        <v>50843.750000127999</v>
      </c>
      <c r="F1682" s="84">
        <f t="shared" ca="1" si="75"/>
        <v>2.5530397850000001E-4</v>
      </c>
      <c r="G1682" s="119">
        <f>IF(FilterType="FIR",  PRE_CALC!A1630*Fdata, IF(F_default=1,G1681+(4*Fnotch-0)/8192,G1681+(F_stop-F_start)/8192) )</f>
        <v>50843.750000127999</v>
      </c>
      <c r="H1682" s="120">
        <f ca="1">IF(FilterType="FIR", OFFSET(PRE_CALC!B1630,0,DEC_RATE), C1682)</f>
        <v>2.5530397850000001E-4</v>
      </c>
    </row>
    <row r="1683" spans="2:8" x14ac:dyDescent="0.2">
      <c r="B1683" s="45">
        <f>IF(FilterType="FIR", IF(Extend_fmod, PRE_CALC!I1631*Fm, PRE_CALC!A1631*Fdata), IF(F_default=1,B1682+(4*Fnotch-0)/8192,B1682+(F_stop-F_start)/8192) )</f>
        <v>50875</v>
      </c>
      <c r="C1683" s="39">
        <f t="shared" si="76"/>
        <v>-0.20846931972964775</v>
      </c>
      <c r="D1683" s="84">
        <f ca="1">IF(FilterType="FIR", IF(Extend_fmod=1,OFFSET(PRE_CALC!J1631,0,DEC_RATE), OFFSET(PRE_CALC!B1631,0,DEC_RATE)), C1683)</f>
        <v>2.63298815932E-4</v>
      </c>
      <c r="E1683" s="84">
        <f t="shared" ca="1" si="77"/>
        <v>50875</v>
      </c>
      <c r="F1683" s="84">
        <f t="shared" ca="1" si="75"/>
        <v>2.63298815932E-4</v>
      </c>
      <c r="G1683" s="119">
        <f>IF(FilterType="FIR",  PRE_CALC!A1631*Fdata, IF(F_default=1,G1682+(4*Fnotch-0)/8192,G1682+(F_stop-F_start)/8192) )</f>
        <v>50875</v>
      </c>
      <c r="H1683" s="120">
        <f ca="1">IF(FilterType="FIR", OFFSET(PRE_CALC!B1631,0,DEC_RATE), C1683)</f>
        <v>2.63298815932E-4</v>
      </c>
    </row>
    <row r="1684" spans="2:8" x14ac:dyDescent="0.2">
      <c r="B1684" s="45">
        <f>IF(FilterType="FIR", IF(Extend_fmod, PRE_CALC!I1632*Fm, PRE_CALC!A1632*Fdata), IF(F_default=1,B1683+(4*Fnotch-0)/8192,B1683+(F_stop-F_start)/8192) )</f>
        <v>50906.249999872001</v>
      </c>
      <c r="C1684" s="39">
        <f t="shared" si="76"/>
        <v>-0.20872571522813241</v>
      </c>
      <c r="D1684" s="84">
        <f ca="1">IF(FilterType="FIR", IF(Extend_fmod=1,OFFSET(PRE_CALC!J1632,0,DEC_RATE), OFFSET(PRE_CALC!B1632,0,DEC_RATE)), C1684)</f>
        <v>2.7056000433900001E-4</v>
      </c>
      <c r="E1684" s="84">
        <f t="shared" ca="1" si="77"/>
        <v>50906.249999872001</v>
      </c>
      <c r="F1684" s="84">
        <f t="shared" ca="1" si="75"/>
        <v>2.7056000433900001E-4</v>
      </c>
      <c r="G1684" s="119">
        <f>IF(FilterType="FIR",  PRE_CALC!A1632*Fdata, IF(F_default=1,G1683+(4*Fnotch-0)/8192,G1683+(F_stop-F_start)/8192) )</f>
        <v>50906.249999872001</v>
      </c>
      <c r="H1684" s="120">
        <f ca="1">IF(FilterType="FIR", OFFSET(PRE_CALC!B1632,0,DEC_RATE), C1684)</f>
        <v>2.7056000433900001E-4</v>
      </c>
    </row>
    <row r="1685" spans="2:8" x14ac:dyDescent="0.2">
      <c r="B1685" s="45">
        <f>IF(FilterType="FIR", IF(Extend_fmod, PRE_CALC!I1633*Fm, PRE_CALC!A1633*Fdata), IF(F_default=1,B1684+(4*Fnotch-0)/8192,B1684+(F_stop-F_start)/8192) )</f>
        <v>50937.5</v>
      </c>
      <c r="C1685" s="39">
        <f t="shared" si="76"/>
        <v>-0.2089822686932202</v>
      </c>
      <c r="D1685" s="84">
        <f ca="1">IF(FilterType="FIR", IF(Extend_fmod=1,OFFSET(PRE_CALC!J1633,0,DEC_RATE), OFFSET(PRE_CALC!B1633,0,DEC_RATE)), C1685)</f>
        <v>2.7708385770099998E-4</v>
      </c>
      <c r="E1685" s="84">
        <f t="shared" ca="1" si="77"/>
        <v>50937.5</v>
      </c>
      <c r="F1685" s="84">
        <f t="shared" ca="1" si="75"/>
        <v>2.7708385770099998E-4</v>
      </c>
      <c r="G1685" s="119">
        <f>IF(FilterType="FIR",  PRE_CALC!A1633*Fdata, IF(F_default=1,G1684+(4*Fnotch-0)/8192,G1684+(F_stop-F_start)/8192) )</f>
        <v>50937.5</v>
      </c>
      <c r="H1685" s="120">
        <f ca="1">IF(FilterType="FIR", OFFSET(PRE_CALC!B1633,0,DEC_RATE), C1685)</f>
        <v>2.7708385770099998E-4</v>
      </c>
    </row>
    <row r="1686" spans="2:8" x14ac:dyDescent="0.2">
      <c r="B1686" s="45">
        <f>IF(FilterType="FIR", IF(Extend_fmod, PRE_CALC!I1634*Fm, PRE_CALC!A1634*Fdata), IF(F_default=1,B1685+(4*Fnotch-0)/8192,B1685+(F_stop-F_start)/8192) )</f>
        <v>50968.750000127999</v>
      </c>
      <c r="C1686" s="39">
        <f t="shared" si="76"/>
        <v>-0.20923898012378092</v>
      </c>
      <c r="D1686" s="84">
        <f ca="1">IF(FilterType="FIR", IF(Extend_fmod=1,OFFSET(PRE_CALC!J1634,0,DEC_RATE), OFFSET(PRE_CALC!B1634,0,DEC_RATE)), C1686)</f>
        <v>2.8286701721699998E-4</v>
      </c>
      <c r="E1686" s="84">
        <f t="shared" ca="1" si="77"/>
        <v>50968.750000127999</v>
      </c>
      <c r="F1686" s="84">
        <f t="shared" ca="1" si="75"/>
        <v>2.8286701721699998E-4</v>
      </c>
      <c r="G1686" s="119">
        <f>IF(FilterType="FIR",  PRE_CALC!A1634*Fdata, IF(F_default=1,G1685+(4*Fnotch-0)/8192,G1685+(F_stop-F_start)/8192) )</f>
        <v>50968.750000127999</v>
      </c>
      <c r="H1686" s="120">
        <f ca="1">IF(FilterType="FIR", OFFSET(PRE_CALC!B1634,0,DEC_RATE), C1686)</f>
        <v>2.8286701721699998E-4</v>
      </c>
    </row>
    <row r="1687" spans="2:8" x14ac:dyDescent="0.2">
      <c r="B1687" s="45">
        <f>IF(FilterType="FIR", IF(Extend_fmod, PRE_CALC!I1635*Fm, PRE_CALC!A1635*Fdata), IF(F_default=1,B1686+(4*Fnotch-0)/8192,B1686+(F_stop-F_start)/8192) )</f>
        <v>51000</v>
      </c>
      <c r="C1687" s="39">
        <f t="shared" si="76"/>
        <v>-0.20949584951865138</v>
      </c>
      <c r="D1687" s="84">
        <f ca="1">IF(FilterType="FIR", IF(Extend_fmod=1,OFFSET(PRE_CALC!J1635,0,DEC_RATE), OFFSET(PRE_CALC!B1635,0,DEC_RATE)), C1687)</f>
        <v>2.8790645279799999E-4</v>
      </c>
      <c r="E1687" s="84">
        <f t="shared" ca="1" si="77"/>
        <v>51000</v>
      </c>
      <c r="F1687" s="84">
        <f t="shared" ca="1" si="75"/>
        <v>2.8790645279799999E-4</v>
      </c>
      <c r="G1687" s="119">
        <f>IF(FilterType="FIR",  PRE_CALC!A1635*Fdata, IF(F_default=1,G1686+(4*Fnotch-0)/8192,G1686+(F_stop-F_start)/8192) )</f>
        <v>51000</v>
      </c>
      <c r="H1687" s="120">
        <f ca="1">IF(FilterType="FIR", OFFSET(PRE_CALC!B1635,0,DEC_RATE), C1687)</f>
        <v>2.8790645279799999E-4</v>
      </c>
    </row>
    <row r="1688" spans="2:8" x14ac:dyDescent="0.2">
      <c r="B1688" s="45">
        <f>IF(FilterType="FIR", IF(Extend_fmod, PRE_CALC!I1636*Fm, PRE_CALC!A1636*Fdata), IF(F_default=1,B1687+(4*Fnotch-0)/8192,B1687+(F_stop-F_start)/8192) )</f>
        <v>51031.249999872001</v>
      </c>
      <c r="C1688" s="39">
        <f t="shared" si="76"/>
        <v>-0.20975287688092717</v>
      </c>
      <c r="D1688" s="84">
        <f ca="1">IF(FilterType="FIR", IF(Extend_fmod=1,OFFSET(PRE_CALC!J1636,0,DEC_RATE), OFFSET(PRE_CALC!B1636,0,DEC_RATE)), C1688)</f>
        <v>2.9219946444400001E-4</v>
      </c>
      <c r="E1688" s="84">
        <f t="shared" ca="1" si="77"/>
        <v>51031.249999872001</v>
      </c>
      <c r="F1688" s="84">
        <f t="shared" ca="1" si="75"/>
        <v>2.9219946444400001E-4</v>
      </c>
      <c r="G1688" s="119">
        <f>IF(FilterType="FIR",  PRE_CALC!A1636*Fdata, IF(F_default=1,G1687+(4*Fnotch-0)/8192,G1687+(F_stop-F_start)/8192) )</f>
        <v>51031.249999872001</v>
      </c>
      <c r="H1688" s="120">
        <f ca="1">IF(FilterType="FIR", OFFSET(PRE_CALC!B1636,0,DEC_RATE), C1688)</f>
        <v>2.9219946444400001E-4</v>
      </c>
    </row>
    <row r="1689" spans="2:8" x14ac:dyDescent="0.2">
      <c r="B1689" s="45">
        <f>IF(FilterType="FIR", IF(Extend_fmod, PRE_CALC!I1637*Fm, PRE_CALC!A1637*Fdata), IF(F_default=1,B1688+(4*Fnotch-0)/8192,B1688+(F_stop-F_start)/8192) )</f>
        <v>51062.5</v>
      </c>
      <c r="C1689" s="39">
        <f t="shared" si="76"/>
        <v>-0.21001006221368526</v>
      </c>
      <c r="D1689" s="84">
        <f ca="1">IF(FilterType="FIR", IF(Extend_fmod=1,OFFSET(PRE_CALC!J1637,0,DEC_RATE), OFFSET(PRE_CALC!B1637,0,DEC_RATE)), C1689)</f>
        <v>2.9574368349900002E-4</v>
      </c>
      <c r="E1689" s="84">
        <f t="shared" ca="1" si="77"/>
        <v>51062.5</v>
      </c>
      <c r="F1689" s="84">
        <f t="shared" ca="1" si="75"/>
        <v>2.9574368349900002E-4</v>
      </c>
      <c r="G1689" s="119">
        <f>IF(FilterType="FIR",  PRE_CALC!A1637*Fdata, IF(F_default=1,G1688+(4*Fnotch-0)/8192,G1688+(F_stop-F_start)/8192) )</f>
        <v>51062.5</v>
      </c>
      <c r="H1689" s="120">
        <f ca="1">IF(FilterType="FIR", OFFSET(PRE_CALC!B1637,0,DEC_RATE), C1689)</f>
        <v>2.9574368349900002E-4</v>
      </c>
    </row>
    <row r="1690" spans="2:8" x14ac:dyDescent="0.2">
      <c r="B1690" s="45">
        <f>IF(FilterType="FIR", IF(Extend_fmod, PRE_CALC!I1638*Fm, PRE_CALC!A1638*Fdata), IF(F_default=1,B1689+(4*Fnotch-0)/8192,B1689+(F_stop-F_start)/8192) )</f>
        <v>51093.750000127999</v>
      </c>
      <c r="C1690" s="39">
        <f t="shared" si="76"/>
        <v>-0.21026740551574771</v>
      </c>
      <c r="D1690" s="84">
        <f ca="1">IF(FilterType="FIR", IF(Extend_fmod=1,OFFSET(PRE_CALC!J1638,0,DEC_RATE), OFFSET(PRE_CALC!B1638,0,DEC_RATE)), C1690)</f>
        <v>2.9853707370700001E-4</v>
      </c>
      <c r="E1690" s="84">
        <f t="shared" ca="1" si="77"/>
        <v>51093.750000127999</v>
      </c>
      <c r="F1690" s="84">
        <f t="shared" ca="1" si="75"/>
        <v>2.9853707370700001E-4</v>
      </c>
      <c r="G1690" s="119">
        <f>IF(FilterType="FIR",  PRE_CALC!A1638*Fdata, IF(F_default=1,G1689+(4*Fnotch-0)/8192,G1689+(F_stop-F_start)/8192) )</f>
        <v>51093.750000127999</v>
      </c>
      <c r="H1690" s="120">
        <f ca="1">IF(FilterType="FIR", OFFSET(PRE_CALC!B1638,0,DEC_RATE), C1690)</f>
        <v>2.9853707370700001E-4</v>
      </c>
    </row>
    <row r="1691" spans="2:8" x14ac:dyDescent="0.2">
      <c r="B1691" s="45">
        <f>IF(FilterType="FIR", IF(Extend_fmod, PRE_CALC!I1639*Fm, PRE_CALC!A1639*Fdata), IF(F_default=1,B1690+(4*Fnotch-0)/8192,B1690+(F_stop-F_start)/8192) )</f>
        <v>51125</v>
      </c>
      <c r="C1691" s="39">
        <f t="shared" si="76"/>
        <v>-0.21052490678600957</v>
      </c>
      <c r="D1691" s="84">
        <f ca="1">IF(FilterType="FIR", IF(Extend_fmod=1,OFFSET(PRE_CALC!J1639,0,DEC_RATE), OFFSET(PRE_CALC!B1639,0,DEC_RATE)), C1691)</f>
        <v>3.00577932151E-4</v>
      </c>
      <c r="E1691" s="84">
        <f t="shared" ca="1" si="77"/>
        <v>51125</v>
      </c>
      <c r="F1691" s="84">
        <f t="shared" ca="1" si="75"/>
        <v>3.00577932151E-4</v>
      </c>
      <c r="G1691" s="119">
        <f>IF(FilterType="FIR",  PRE_CALC!A1639*Fdata, IF(F_default=1,G1690+(4*Fnotch-0)/8192,G1690+(F_stop-F_start)/8192) )</f>
        <v>51125</v>
      </c>
      <c r="H1691" s="120">
        <f ca="1">IF(FilterType="FIR", OFFSET(PRE_CALC!B1639,0,DEC_RATE), C1691)</f>
        <v>3.00577932151E-4</v>
      </c>
    </row>
    <row r="1692" spans="2:8" x14ac:dyDescent="0.2">
      <c r="B1692" s="45">
        <f>IF(FilterType="FIR", IF(Extend_fmod, PRE_CALC!I1640*Fm, PRE_CALC!A1640*Fdata), IF(F_default=1,B1691+(4*Fnotch-0)/8192,B1691+(F_stop-F_start)/8192) )</f>
        <v>51156.249999872001</v>
      </c>
      <c r="C1692" s="39">
        <f t="shared" si="76"/>
        <v>-0.21078256602752504</v>
      </c>
      <c r="D1692" s="84">
        <f ca="1">IF(FilterType="FIR", IF(Extend_fmod=1,OFFSET(PRE_CALC!J1640,0,DEC_RATE), OFFSET(PRE_CALC!B1640,0,DEC_RATE)), C1692)</f>
        <v>3.0186489004700002E-4</v>
      </c>
      <c r="E1692" s="84">
        <f t="shared" ca="1" si="77"/>
        <v>51156.249999872001</v>
      </c>
      <c r="F1692" s="84">
        <f t="shared" ca="1" si="75"/>
        <v>3.0186489004700002E-4</v>
      </c>
      <c r="G1692" s="119">
        <f>IF(FilterType="FIR",  PRE_CALC!A1640*Fdata, IF(F_default=1,G1691+(4*Fnotch-0)/8192,G1691+(F_stop-F_start)/8192) )</f>
        <v>51156.249999872001</v>
      </c>
      <c r="H1692" s="120">
        <f ca="1">IF(FilterType="FIR", OFFSET(PRE_CALC!B1640,0,DEC_RATE), C1692)</f>
        <v>3.0186489004700002E-4</v>
      </c>
    </row>
    <row r="1693" spans="2:8" x14ac:dyDescent="0.2">
      <c r="B1693" s="45">
        <f>IF(FilterType="FIR", IF(Extend_fmod, PRE_CALC!I1641*Fm, PRE_CALC!A1641*Fdata), IF(F_default=1,B1692+(4*Fnotch-0)/8192,B1692+(F_stop-F_start)/8192) )</f>
        <v>51187.5</v>
      </c>
      <c r="C1693" s="39">
        <f t="shared" si="76"/>
        <v>-0.21104038324337634</v>
      </c>
      <c r="D1693" s="84">
        <f ca="1">IF(FilterType="FIR", IF(Extend_fmod=1,OFFSET(PRE_CALC!J1641,0,DEC_RATE), OFFSET(PRE_CALC!B1641,0,DEC_RATE)), C1693)</f>
        <v>3.02396913386E-4</v>
      </c>
      <c r="E1693" s="84">
        <f t="shared" ca="1" si="77"/>
        <v>51187.5</v>
      </c>
      <c r="F1693" s="84">
        <f t="shared" ca="1" si="75"/>
        <v>3.02396913386E-4</v>
      </c>
      <c r="G1693" s="119">
        <f>IF(FilterType="FIR",  PRE_CALC!A1641*Fdata, IF(F_default=1,G1692+(4*Fnotch-0)/8192,G1692+(F_stop-F_start)/8192) )</f>
        <v>51187.5</v>
      </c>
      <c r="H1693" s="120">
        <f ca="1">IF(FilterType="FIR", OFFSET(PRE_CALC!B1641,0,DEC_RATE), C1693)</f>
        <v>3.02396913386E-4</v>
      </c>
    </row>
    <row r="1694" spans="2:8" x14ac:dyDescent="0.2">
      <c r="B1694" s="45">
        <f>IF(FilterType="FIR", IF(Extend_fmod, PRE_CALC!I1642*Fm, PRE_CALC!A1642*Fdata), IF(F_default=1,B1693+(4*Fnotch-0)/8192,B1693+(F_stop-F_start)/8192) )</f>
        <v>51218.750000127999</v>
      </c>
      <c r="C1694" s="39">
        <f t="shared" si="76"/>
        <v>-0.21129835843241301</v>
      </c>
      <c r="D1694" s="84">
        <f ca="1">IF(FilterType="FIR", IF(Extend_fmod=1,OFFSET(PRE_CALC!J1642,0,DEC_RATE), OFFSET(PRE_CALC!B1642,0,DEC_RATE)), C1694)</f>
        <v>3.0217330341000001E-4</v>
      </c>
      <c r="E1694" s="84">
        <f t="shared" ca="1" si="77"/>
        <v>51218.750000127999</v>
      </c>
      <c r="F1694" s="84">
        <f t="shared" ca="1" si="75"/>
        <v>3.0217330341000001E-4</v>
      </c>
      <c r="G1694" s="119">
        <f>IF(FilterType="FIR",  PRE_CALC!A1642*Fdata, IF(F_default=1,G1693+(4*Fnotch-0)/8192,G1693+(F_stop-F_start)/8192) )</f>
        <v>51218.750000127999</v>
      </c>
      <c r="H1694" s="120">
        <f ca="1">IF(FilterType="FIR", OFFSET(PRE_CALC!B1642,0,DEC_RATE), C1694)</f>
        <v>3.0217330341000001E-4</v>
      </c>
    </row>
    <row r="1695" spans="2:8" x14ac:dyDescent="0.2">
      <c r="B1695" s="45">
        <f>IF(FilterType="FIR", IF(Extend_fmod, PRE_CALC!I1643*Fm, PRE_CALC!A1643*Fdata), IF(F_default=1,B1694+(4*Fnotch-0)/8192,B1694+(F_stop-F_start)/8192) )</f>
        <v>51250</v>
      </c>
      <c r="C1695" s="39">
        <f t="shared" si="76"/>
        <v>-0.21155649159352985</v>
      </c>
      <c r="D1695" s="84">
        <f ca="1">IF(FilterType="FIR", IF(Extend_fmod=1,OFFSET(PRE_CALC!J1643,0,DEC_RATE), OFFSET(PRE_CALC!B1643,0,DEC_RATE)), C1695)</f>
        <v>3.0119369697200003E-4</v>
      </c>
      <c r="E1695" s="84">
        <f t="shared" ca="1" si="77"/>
        <v>51250</v>
      </c>
      <c r="F1695" s="84">
        <f t="shared" ca="1" si="75"/>
        <v>3.0119369697200003E-4</v>
      </c>
      <c r="G1695" s="119">
        <f>IF(FilterType="FIR",  PRE_CALC!A1643*Fdata, IF(F_default=1,G1694+(4*Fnotch-0)/8192,G1694+(F_stop-F_start)/8192) )</f>
        <v>51250</v>
      </c>
      <c r="H1695" s="120">
        <f ca="1">IF(FilterType="FIR", OFFSET(PRE_CALC!B1643,0,DEC_RATE), C1695)</f>
        <v>3.0119369697200003E-4</v>
      </c>
    </row>
    <row r="1696" spans="2:8" x14ac:dyDescent="0.2">
      <c r="B1696" s="45">
        <f>IF(FilterType="FIR", IF(Extend_fmod, PRE_CALC!I1644*Fm, PRE_CALC!A1644*Fdata), IF(F_default=1,B1695+(4*Fnotch-0)/8192,B1695+(F_stop-F_start)/8192) )</f>
        <v>51281.249999872001</v>
      </c>
      <c r="C1696" s="39">
        <f t="shared" si="76"/>
        <v>-0.21181478272976947</v>
      </c>
      <c r="D1696" s="84">
        <f ca="1">IF(FilterType="FIR", IF(Extend_fmod=1,OFFSET(PRE_CALC!J1644,0,DEC_RATE), OFFSET(PRE_CALC!B1644,0,DEC_RATE)), C1696)</f>
        <v>2.9945806672300001E-4</v>
      </c>
      <c r="E1696" s="84">
        <f t="shared" ca="1" si="77"/>
        <v>51281.249999872001</v>
      </c>
      <c r="F1696" s="84">
        <f t="shared" ca="1" si="75"/>
        <v>2.9945806672300001E-4</v>
      </c>
      <c r="G1696" s="119">
        <f>IF(FilterType="FIR",  PRE_CALC!A1644*Fdata, IF(F_default=1,G1695+(4*Fnotch-0)/8192,G1695+(F_stop-F_start)/8192) )</f>
        <v>51281.249999872001</v>
      </c>
      <c r="H1696" s="120">
        <f ca="1">IF(FilterType="FIR", OFFSET(PRE_CALC!B1644,0,DEC_RATE), C1696)</f>
        <v>2.9945806672300001E-4</v>
      </c>
    </row>
    <row r="1697" spans="2:8" x14ac:dyDescent="0.2">
      <c r="B1697" s="45">
        <f>IF(FilterType="FIR", IF(Extend_fmod, PRE_CALC!I1645*Fm, PRE_CALC!A1645*Fdata), IF(F_default=1,B1696+(4*Fnotch-0)/8192,B1696+(F_stop-F_start)/8192) )</f>
        <v>51312.5</v>
      </c>
      <c r="C1697" s="39">
        <f t="shared" si="76"/>
        <v>-0.21207323184424692</v>
      </c>
      <c r="D1697" s="84">
        <f ca="1">IF(FilterType="FIR", IF(Extend_fmod=1,OFFSET(PRE_CALC!J1645,0,DEC_RATE), OFFSET(PRE_CALC!B1645,0,DEC_RATE)), C1697)</f>
        <v>2.9696672114599997E-4</v>
      </c>
      <c r="E1697" s="84">
        <f t="shared" ca="1" si="77"/>
        <v>51312.5</v>
      </c>
      <c r="F1697" s="84">
        <f t="shared" ca="1" si="75"/>
        <v>2.9696672114599997E-4</v>
      </c>
      <c r="G1697" s="119">
        <f>IF(FilterType="FIR",  PRE_CALC!A1645*Fdata, IF(F_default=1,G1696+(4*Fnotch-0)/8192,G1696+(F_stop-F_start)/8192) )</f>
        <v>51312.5</v>
      </c>
      <c r="H1697" s="120">
        <f ca="1">IF(FilterType="FIR", OFFSET(PRE_CALC!B1645,0,DEC_RATE), C1697)</f>
        <v>2.9696672114599997E-4</v>
      </c>
    </row>
    <row r="1698" spans="2:8" x14ac:dyDescent="0.2">
      <c r="B1698" s="45">
        <f>IF(FilterType="FIR", IF(Extend_fmod, PRE_CALC!I1646*Fm, PRE_CALC!A1646*Fdata), IF(F_default=1,B1697+(4*Fnotch-0)/8192,B1697+(F_stop-F_start)/8192) )</f>
        <v>51343.750000127999</v>
      </c>
      <c r="C1698" s="39">
        <f t="shared" si="76"/>
        <v>-0.21233183893578481</v>
      </c>
      <c r="D1698" s="84">
        <f ca="1">IF(FilterType="FIR", IF(Extend_fmod=1,OFFSET(PRE_CALC!J1646,0,DEC_RATE), OFFSET(PRE_CALC!B1646,0,DEC_RATE)), C1698)</f>
        <v>2.9372030446900001E-4</v>
      </c>
      <c r="E1698" s="84">
        <f t="shared" ca="1" si="77"/>
        <v>51343.750000127999</v>
      </c>
      <c r="F1698" s="84">
        <f t="shared" ca="1" si="75"/>
        <v>2.9372030446900001E-4</v>
      </c>
      <c r="G1698" s="119">
        <f>IF(FilterType="FIR",  PRE_CALC!A1646*Fdata, IF(F_default=1,G1697+(4*Fnotch-0)/8192,G1697+(F_stop-F_start)/8192) )</f>
        <v>51343.750000127999</v>
      </c>
      <c r="H1698" s="120">
        <f ca="1">IF(FilterType="FIR", OFFSET(PRE_CALC!B1646,0,DEC_RATE), C1698)</f>
        <v>2.9372030446900001E-4</v>
      </c>
    </row>
    <row r="1699" spans="2:8" x14ac:dyDescent="0.2">
      <c r="B1699" s="45">
        <f>IF(FilterType="FIR", IF(Extend_fmod, PRE_CALC!I1647*Fm, PRE_CALC!A1647*Fdata), IF(F_default=1,B1698+(4*Fnotch-0)/8192,B1698+(F_stop-F_start)/8192) )</f>
        <v>51375</v>
      </c>
      <c r="C1699" s="39">
        <f t="shared" si="76"/>
        <v>-0.21259060400326779</v>
      </c>
      <c r="D1699" s="84">
        <f ca="1">IF(FilterType="FIR", IF(Extend_fmod=1,OFFSET(PRE_CALC!J1647,0,DEC_RATE), OFFSET(PRE_CALC!B1647,0,DEC_RATE)), C1699)</f>
        <v>2.8971979640900002E-4</v>
      </c>
      <c r="E1699" s="84">
        <f t="shared" ca="1" si="77"/>
        <v>51375</v>
      </c>
      <c r="F1699" s="84">
        <f t="shared" ca="1" si="75"/>
        <v>2.8971979640900002E-4</v>
      </c>
      <c r="G1699" s="119">
        <f>IF(FilterType="FIR",  PRE_CALC!A1647*Fdata, IF(F_default=1,G1698+(4*Fnotch-0)/8192,G1698+(F_stop-F_start)/8192) )</f>
        <v>51375</v>
      </c>
      <c r="H1699" s="120">
        <f ca="1">IF(FilterType="FIR", OFFSET(PRE_CALC!B1647,0,DEC_RATE), C1699)</f>
        <v>2.8971979640900002E-4</v>
      </c>
    </row>
    <row r="1700" spans="2:8" x14ac:dyDescent="0.2">
      <c r="B1700" s="45">
        <f>IF(FilterType="FIR", IF(Extend_fmod, PRE_CALC!I1648*Fm, PRE_CALC!A1648*Fdata), IF(F_default=1,B1699+(4*Fnotch-0)/8192,B1699+(F_stop-F_start)/8192) )</f>
        <v>51406.249999872001</v>
      </c>
      <c r="C1700" s="39">
        <f t="shared" si="76"/>
        <v>-0.2128495270497664</v>
      </c>
      <c r="D1700" s="84">
        <f ca="1">IF(FilterType="FIR", IF(Extend_fmod=1,OFFSET(PRE_CALC!J1648,0,DEC_RATE), OFFSET(PRE_CALC!B1648,0,DEC_RATE)), C1700)</f>
        <v>2.8496651175199998E-4</v>
      </c>
      <c r="E1700" s="84">
        <f t="shared" ca="1" si="77"/>
        <v>51406.249999872001</v>
      </c>
      <c r="F1700" s="84">
        <f t="shared" ca="1" si="75"/>
        <v>2.8496651175199998E-4</v>
      </c>
      <c r="G1700" s="119">
        <f>IF(FilterType="FIR",  PRE_CALC!A1648*Fdata, IF(F_default=1,G1699+(4*Fnotch-0)/8192,G1699+(F_stop-F_start)/8192) )</f>
        <v>51406.249999872001</v>
      </c>
      <c r="H1700" s="120">
        <f ca="1">IF(FilterType="FIR", OFFSET(PRE_CALC!B1648,0,DEC_RATE), C1700)</f>
        <v>2.8496651175199998E-4</v>
      </c>
    </row>
    <row r="1701" spans="2:8" x14ac:dyDescent="0.2">
      <c r="B1701" s="45">
        <f>IF(FilterType="FIR", IF(Extend_fmod, PRE_CALC!I1649*Fm, PRE_CALC!A1649*Fdata), IF(F_default=1,B1700+(4*Fnotch-0)/8192,B1700+(F_stop-F_start)/8192) )</f>
        <v>51437.5</v>
      </c>
      <c r="C1701" s="39">
        <f t="shared" si="76"/>
        <v>-0.21310860807837911</v>
      </c>
      <c r="D1701" s="84">
        <f ca="1">IF(FilterType="FIR", IF(Extend_fmod=1,OFFSET(PRE_CALC!J1649,0,DEC_RATE), OFFSET(PRE_CALC!B1649,0,DEC_RATE)), C1701)</f>
        <v>2.7946209983300001E-4</v>
      </c>
      <c r="E1701" s="84">
        <f t="shared" ca="1" si="77"/>
        <v>51437.5</v>
      </c>
      <c r="F1701" s="84">
        <f t="shared" ca="1" si="75"/>
        <v>2.7946209983300001E-4</v>
      </c>
      <c r="G1701" s="119">
        <f>IF(FilterType="FIR",  PRE_CALC!A1649*Fdata, IF(F_default=1,G1700+(4*Fnotch-0)/8192,G1700+(F_stop-F_start)/8192) )</f>
        <v>51437.5</v>
      </c>
      <c r="H1701" s="120">
        <f ca="1">IF(FilterType="FIR", OFFSET(PRE_CALC!B1649,0,DEC_RATE), C1701)</f>
        <v>2.7946209983300001E-4</v>
      </c>
    </row>
    <row r="1702" spans="2:8" x14ac:dyDescent="0.2">
      <c r="B1702" s="45">
        <f>IF(FilterType="FIR", IF(Extend_fmod, PRE_CALC!I1650*Fm, PRE_CALC!A1650*Fdata), IF(F_default=1,B1701+(4*Fnotch-0)/8192,B1701+(F_stop-F_start)/8192) )</f>
        <v>51468.750000127999</v>
      </c>
      <c r="C1702" s="39">
        <f t="shared" si="76"/>
        <v>-0.21336784708796688</v>
      </c>
      <c r="D1702" s="84">
        <f ca="1">IF(FilterType="FIR", IF(Extend_fmod=1,OFFSET(PRE_CALC!J1650,0,DEC_RATE), OFFSET(PRE_CALC!B1650,0,DEC_RATE)), C1702)</f>
        <v>2.7320854380899999E-4</v>
      </c>
      <c r="E1702" s="84">
        <f t="shared" ca="1" si="77"/>
        <v>51468.750000127999</v>
      </c>
      <c r="F1702" s="84">
        <f t="shared" ca="1" si="75"/>
        <v>2.7320854380899999E-4</v>
      </c>
      <c r="G1702" s="119">
        <f>IF(FilterType="FIR",  PRE_CALC!A1650*Fdata, IF(F_default=1,G1701+(4*Fnotch-0)/8192,G1701+(F_stop-F_start)/8192) )</f>
        <v>51468.750000127999</v>
      </c>
      <c r="H1702" s="120">
        <f ca="1">IF(FilterType="FIR", OFFSET(PRE_CALC!B1650,0,DEC_RATE), C1702)</f>
        <v>2.7320854380899999E-4</v>
      </c>
    </row>
    <row r="1703" spans="2:8" x14ac:dyDescent="0.2">
      <c r="B1703" s="45">
        <f>IF(FilterType="FIR", IF(Extend_fmod, PRE_CALC!I1651*Fm, PRE_CALC!A1651*Fdata), IF(F_default=1,B1702+(4*Fnotch-0)/8192,B1702+(F_stop-F_start)/8192) )</f>
        <v>51500</v>
      </c>
      <c r="C1703" s="39">
        <f t="shared" si="76"/>
        <v>-0.21362724407737246</v>
      </c>
      <c r="D1703" s="84">
        <f ca="1">IF(FilterType="FIR", IF(Extend_fmod=1,OFFSET(PRE_CALC!J1651,0,DEC_RATE), OFFSET(PRE_CALC!B1651,0,DEC_RATE)), C1703)</f>
        <v>2.6620815983800002E-4</v>
      </c>
      <c r="E1703" s="84">
        <f t="shared" ca="1" si="77"/>
        <v>51500</v>
      </c>
      <c r="F1703" s="84">
        <f t="shared" ca="1" si="75"/>
        <v>2.6620815983800002E-4</v>
      </c>
      <c r="G1703" s="119">
        <f>IF(FilterType="FIR",  PRE_CALC!A1651*Fdata, IF(F_default=1,G1702+(4*Fnotch-0)/8192,G1702+(F_stop-F_start)/8192) )</f>
        <v>51500</v>
      </c>
      <c r="H1703" s="120">
        <f ca="1">IF(FilterType="FIR", OFFSET(PRE_CALC!B1651,0,DEC_RATE), C1703)</f>
        <v>2.6620815983800002E-4</v>
      </c>
    </row>
    <row r="1704" spans="2:8" x14ac:dyDescent="0.2">
      <c r="B1704" s="45">
        <f>IF(FilterType="FIR", IF(Extend_fmod, PRE_CALC!I1652*Fm, PRE_CALC!A1652*Fdata), IF(F_default=1,B1703+(4*Fnotch-0)/8192,B1703+(F_stop-F_start)/8192) )</f>
        <v>51531.249999872001</v>
      </c>
      <c r="C1704" s="39">
        <f t="shared" si="76"/>
        <v>-0.21388679904968153</v>
      </c>
      <c r="D1704" s="84">
        <f ca="1">IF(FilterType="FIR", IF(Extend_fmod=1,OFFSET(PRE_CALC!J1652,0,DEC_RATE), OFFSET(PRE_CALC!B1652,0,DEC_RATE)), C1704)</f>
        <v>2.58463596058E-4</v>
      </c>
      <c r="E1704" s="84">
        <f t="shared" ca="1" si="77"/>
        <v>51531.249999872001</v>
      </c>
      <c r="F1704" s="84">
        <f t="shared" ca="1" si="75"/>
        <v>2.58463596058E-4</v>
      </c>
      <c r="G1704" s="119">
        <f>IF(FilterType="FIR",  PRE_CALC!A1652*Fdata, IF(F_default=1,G1703+(4*Fnotch-0)/8192,G1703+(F_stop-F_start)/8192) )</f>
        <v>51531.249999872001</v>
      </c>
      <c r="H1704" s="120">
        <f ca="1">IF(FilterType="FIR", OFFSET(PRE_CALC!B1652,0,DEC_RATE), C1704)</f>
        <v>2.58463596058E-4</v>
      </c>
    </row>
    <row r="1705" spans="2:8" x14ac:dyDescent="0.2">
      <c r="B1705" s="45">
        <f>IF(FilterType="FIR", IF(Extend_fmod, PRE_CALC!I1653*Fm, PRE_CALC!A1653*Fdata), IF(F_default=1,B1704+(4*Fnotch-0)/8192,B1704+(F_stop-F_start)/8192) )</f>
        <v>51562.5</v>
      </c>
      <c r="C1705" s="39">
        <f t="shared" si="76"/>
        <v>-0.21414651200802937</v>
      </c>
      <c r="D1705" s="84">
        <f ca="1">IF(FilterType="FIR", IF(Extend_fmod=1,OFFSET(PRE_CALC!J1653,0,DEC_RATE), OFFSET(PRE_CALC!B1653,0,DEC_RATE)), C1705)</f>
        <v>2.4997783147000002E-4</v>
      </c>
      <c r="E1705" s="84">
        <f t="shared" ca="1" si="77"/>
        <v>51562.5</v>
      </c>
      <c r="F1705" s="84">
        <f t="shared" ca="1" si="75"/>
        <v>2.4997783147000002E-4</v>
      </c>
      <c r="G1705" s="119">
        <f>IF(FilterType="FIR",  PRE_CALC!A1653*Fdata, IF(F_default=1,G1704+(4*Fnotch-0)/8192,G1704+(F_stop-F_start)/8192) )</f>
        <v>51562.5</v>
      </c>
      <c r="H1705" s="120">
        <f ca="1">IF(FilterType="FIR", OFFSET(PRE_CALC!B1653,0,DEC_RATE), C1705)</f>
        <v>2.4997783147000002E-4</v>
      </c>
    </row>
    <row r="1706" spans="2:8" x14ac:dyDescent="0.2">
      <c r="B1706" s="45">
        <f>IF(FilterType="FIR", IF(Extend_fmod, PRE_CALC!I1654*Fm, PRE_CALC!A1654*Fdata), IF(F_default=1,B1705+(4*Fnotch-0)/8192,B1705+(F_stop-F_start)/8192) )</f>
        <v>51593.750000127999</v>
      </c>
      <c r="C1706" s="39">
        <f t="shared" si="76"/>
        <v>-0.21440638295123998</v>
      </c>
      <c r="D1706" s="84">
        <f ca="1">IF(FilterType="FIR", IF(Extend_fmod=1,OFFSET(PRE_CALC!J1654,0,DEC_RATE), OFFSET(PRE_CALC!B1654,0,DEC_RATE)), C1706)</f>
        <v>2.4075417463E-4</v>
      </c>
      <c r="E1706" s="84">
        <f t="shared" ca="1" si="77"/>
        <v>51593.750000127999</v>
      </c>
      <c r="F1706" s="84">
        <f t="shared" ca="1" si="75"/>
        <v>2.4075417463E-4</v>
      </c>
      <c r="G1706" s="119">
        <f>IF(FilterType="FIR",  PRE_CALC!A1654*Fdata, IF(F_default=1,G1705+(4*Fnotch-0)/8192,G1705+(F_stop-F_start)/8192) )</f>
        <v>51593.750000127999</v>
      </c>
      <c r="H1706" s="120">
        <f ca="1">IF(FilterType="FIR", OFFSET(PRE_CALC!B1654,0,DEC_RATE), C1706)</f>
        <v>2.4075417463E-4</v>
      </c>
    </row>
    <row r="1707" spans="2:8" x14ac:dyDescent="0.2">
      <c r="B1707" s="45">
        <f>IF(FilterType="FIR", IF(Extend_fmod, PRE_CALC!I1655*Fm, PRE_CALC!A1655*Fdata), IF(F_default=1,B1706+(4*Fnotch-0)/8192,B1706+(F_stop-F_start)/8192) )</f>
        <v>51625</v>
      </c>
      <c r="C1707" s="39">
        <f t="shared" si="76"/>
        <v>-0.21466641187816776</v>
      </c>
      <c r="D1707" s="84">
        <f ca="1">IF(FilterType="FIR", IF(Extend_fmod=1,OFFSET(PRE_CALC!J1655,0,DEC_RATE), OFFSET(PRE_CALC!B1655,0,DEC_RATE)), C1707)</f>
        <v>2.3079626222500001E-4</v>
      </c>
      <c r="E1707" s="84">
        <f t="shared" ca="1" si="77"/>
        <v>51625</v>
      </c>
      <c r="F1707" s="84">
        <f t="shared" ca="1" si="75"/>
        <v>2.3079626222500001E-4</v>
      </c>
      <c r="G1707" s="119">
        <f>IF(FilterType="FIR",  PRE_CALC!A1655*Fdata, IF(F_default=1,G1706+(4*Fnotch-0)/8192,G1706+(F_stop-F_start)/8192) )</f>
        <v>51625</v>
      </c>
      <c r="H1707" s="120">
        <f ca="1">IF(FilterType="FIR", OFFSET(PRE_CALC!B1655,0,DEC_RATE), C1707)</f>
        <v>2.3079626222500001E-4</v>
      </c>
    </row>
    <row r="1708" spans="2:8" x14ac:dyDescent="0.2">
      <c r="B1708" s="45">
        <f>IF(FilterType="FIR", IF(Extend_fmod, PRE_CALC!I1656*Fm, PRE_CALC!A1656*Fdata), IF(F_default=1,B1707+(4*Fnotch-0)/8192,B1707+(F_stop-F_start)/8192) )</f>
        <v>51656.249999872001</v>
      </c>
      <c r="C1708" s="39">
        <f t="shared" si="76"/>
        <v>-0.21492659879191636</v>
      </c>
      <c r="D1708" s="84">
        <f ca="1">IF(FilterType="FIR", IF(Extend_fmod=1,OFFSET(PRE_CALC!J1656,0,DEC_RATE), OFFSET(PRE_CALC!B1656,0,DEC_RATE)), C1708)</f>
        <v>2.2010805750199999E-4</v>
      </c>
      <c r="E1708" s="84">
        <f t="shared" ca="1" si="77"/>
        <v>51656.249999872001</v>
      </c>
      <c r="F1708" s="84">
        <f t="shared" ca="1" si="75"/>
        <v>2.2010805750199999E-4</v>
      </c>
      <c r="G1708" s="119">
        <f>IF(FilterType="FIR",  PRE_CALC!A1656*Fdata, IF(F_default=1,G1707+(4*Fnotch-0)/8192,G1707+(F_stop-F_start)/8192) )</f>
        <v>51656.249999872001</v>
      </c>
      <c r="H1708" s="120">
        <f ca="1">IF(FilterType="FIR", OFFSET(PRE_CALC!B1656,0,DEC_RATE), C1708)</f>
        <v>2.2010805750199999E-4</v>
      </c>
    </row>
    <row r="1709" spans="2:8" x14ac:dyDescent="0.2">
      <c r="B1709" s="45">
        <f>IF(FilterType="FIR", IF(Extend_fmod, PRE_CALC!I1657*Fm, PRE_CALC!A1657*Fdata), IF(F_default=1,B1708+(4*Fnotch-0)/8192,B1708+(F_stop-F_start)/8192) )</f>
        <v>51687.5</v>
      </c>
      <c r="C1709" s="39">
        <f t="shared" si="76"/>
        <v>-0.2151869436955946</v>
      </c>
      <c r="D1709" s="84">
        <f ca="1">IF(FilterType="FIR", IF(Extend_fmod=1,OFFSET(PRE_CALC!J1657,0,DEC_RATE), OFFSET(PRE_CALC!B1657,0,DEC_RATE)), C1709)</f>
        <v>2.08693848508E-4</v>
      </c>
      <c r="E1709" s="84">
        <f t="shared" ca="1" si="77"/>
        <v>51687.5</v>
      </c>
      <c r="F1709" s="84">
        <f t="shared" ca="1" si="75"/>
        <v>2.08693848508E-4</v>
      </c>
      <c r="G1709" s="119">
        <f>IF(FilterType="FIR",  PRE_CALC!A1657*Fdata, IF(F_default=1,G1708+(4*Fnotch-0)/8192,G1708+(F_stop-F_start)/8192) )</f>
        <v>51687.5</v>
      </c>
      <c r="H1709" s="120">
        <f ca="1">IF(FilterType="FIR", OFFSET(PRE_CALC!B1657,0,DEC_RATE), C1709)</f>
        <v>2.08693848508E-4</v>
      </c>
    </row>
    <row r="1710" spans="2:8" x14ac:dyDescent="0.2">
      <c r="B1710" s="45">
        <f>IF(FilterType="FIR", IF(Extend_fmod, PRE_CALC!I1658*Fm, PRE_CALC!A1658*Fdata), IF(F_default=1,B1709+(4*Fnotch-0)/8192,B1709+(F_stop-F_start)/8192) )</f>
        <v>51718.750000127999</v>
      </c>
      <c r="C1710" s="39">
        <f t="shared" si="76"/>
        <v>-0.21544744658806175</v>
      </c>
      <c r="D1710" s="84">
        <f ca="1">IF(FilterType="FIR", IF(Extend_fmod=1,OFFSET(PRE_CALC!J1658,0,DEC_RATE), OFFSET(PRE_CALC!B1658,0,DEC_RATE)), C1710)</f>
        <v>1.9655824626500001E-4</v>
      </c>
      <c r="E1710" s="84">
        <f t="shared" ca="1" si="77"/>
        <v>51718.750000127999</v>
      </c>
      <c r="F1710" s="84">
        <f t="shared" ca="1" si="75"/>
        <v>1.9655824626500001E-4</v>
      </c>
      <c r="G1710" s="119">
        <f>IF(FilterType="FIR",  PRE_CALC!A1658*Fdata, IF(F_default=1,G1709+(4*Fnotch-0)/8192,G1709+(F_stop-F_start)/8192) )</f>
        <v>51718.750000127999</v>
      </c>
      <c r="H1710" s="120">
        <f ca="1">IF(FilterType="FIR", OFFSET(PRE_CALC!B1658,0,DEC_RATE), C1710)</f>
        <v>1.9655824626500001E-4</v>
      </c>
    </row>
    <row r="1711" spans="2:8" x14ac:dyDescent="0.2">
      <c r="B1711" s="45">
        <f>IF(FilterType="FIR", IF(Extend_fmod, PRE_CALC!I1659*Fm, PRE_CALC!A1659*Fdata), IF(F_default=1,B1710+(4*Fnotch-0)/8192,B1710+(F_stop-F_start)/8192) )</f>
        <v>51750</v>
      </c>
      <c r="C1711" s="39">
        <f t="shared" si="76"/>
        <v>-0.21570810746813929</v>
      </c>
      <c r="D1711" s="84">
        <f ca="1">IF(FilterType="FIR", IF(Extend_fmod=1,OFFSET(PRE_CALC!J1659,0,DEC_RATE), OFFSET(PRE_CALC!B1659,0,DEC_RATE)), C1711)</f>
        <v>1.8370618272100001E-4</v>
      </c>
      <c r="E1711" s="84">
        <f t="shared" ca="1" si="77"/>
        <v>51750</v>
      </c>
      <c r="F1711" s="84">
        <f t="shared" ca="1" si="75"/>
        <v>1.8370618272100001E-4</v>
      </c>
      <c r="G1711" s="119">
        <f>IF(FilterType="FIR",  PRE_CALC!A1659*Fdata, IF(F_default=1,G1710+(4*Fnotch-0)/8192,G1710+(F_stop-F_start)/8192) )</f>
        <v>51750</v>
      </c>
      <c r="H1711" s="120">
        <f ca="1">IF(FilterType="FIR", OFFSET(PRE_CALC!B1659,0,DEC_RATE), C1711)</f>
        <v>1.8370618272100001E-4</v>
      </c>
    </row>
    <row r="1712" spans="2:8" x14ac:dyDescent="0.2">
      <c r="B1712" s="45">
        <f>IF(FilterType="FIR", IF(Extend_fmod, PRE_CALC!I1660*Fm, PRE_CALC!A1660*Fdata), IF(F_default=1,B1711+(4*Fnotch-0)/8192,B1711+(F_stop-F_start)/8192) )</f>
        <v>51781.249999872001</v>
      </c>
      <c r="C1712" s="39">
        <f t="shared" si="76"/>
        <v>-0.21596892633895873</v>
      </c>
      <c r="D1712" s="84">
        <f ca="1">IF(FilterType="FIR", IF(Extend_fmod=1,OFFSET(PRE_CALC!J1660,0,DEC_RATE), OFFSET(PRE_CALC!B1660,0,DEC_RATE)), C1712)</f>
        <v>1.7014290861800001E-4</v>
      </c>
      <c r="E1712" s="84">
        <f t="shared" ca="1" si="77"/>
        <v>51781.249999872001</v>
      </c>
      <c r="F1712" s="84">
        <f t="shared" ca="1" si="75"/>
        <v>1.7014290861800001E-4</v>
      </c>
      <c r="G1712" s="119">
        <f>IF(FilterType="FIR",  PRE_CALC!A1660*Fdata, IF(F_default=1,G1711+(4*Fnotch-0)/8192,G1711+(F_stop-F_start)/8192) )</f>
        <v>51781.249999872001</v>
      </c>
      <c r="H1712" s="120">
        <f ca="1">IF(FilterType="FIR", OFFSET(PRE_CALC!B1660,0,DEC_RATE), C1712)</f>
        <v>1.7014290861800001E-4</v>
      </c>
    </row>
    <row r="1713" spans="2:8" x14ac:dyDescent="0.2">
      <c r="B1713" s="45">
        <f>IF(FilterType="FIR", IF(Extend_fmod, PRE_CALC!I1661*Fm, PRE_CALC!A1661*Fdata), IF(F_default=1,B1712+(4*Fnotch-0)/8192,B1712+(F_stop-F_start)/8192) )</f>
        <v>51812.5</v>
      </c>
      <c r="C1713" s="39">
        <f t="shared" si="76"/>
        <v>-0.21622990320363206</v>
      </c>
      <c r="D1713" s="84">
        <f ca="1">IF(FilterType="FIR", IF(Extend_fmod=1,OFFSET(PRE_CALC!J1661,0,DEC_RATE), OFFSET(PRE_CALC!B1661,0,DEC_RATE)), C1713)</f>
        <v>1.55873991176E-4</v>
      </c>
      <c r="E1713" s="84">
        <f t="shared" ca="1" si="77"/>
        <v>51812.5</v>
      </c>
      <c r="F1713" s="84">
        <f t="shared" ca="1" si="75"/>
        <v>1.55873991176E-4</v>
      </c>
      <c r="G1713" s="119">
        <f>IF(FilterType="FIR",  PRE_CALC!A1661*Fdata, IF(F_default=1,G1712+(4*Fnotch-0)/8192,G1712+(F_stop-F_start)/8192) )</f>
        <v>51812.5</v>
      </c>
      <c r="H1713" s="120">
        <f ca="1">IF(FilterType="FIR", OFFSET(PRE_CALC!B1661,0,DEC_RATE), C1713)</f>
        <v>1.55873991176E-4</v>
      </c>
    </row>
    <row r="1714" spans="2:8" x14ac:dyDescent="0.2">
      <c r="B1714" s="45">
        <f>IF(FilterType="FIR", IF(Extend_fmod, PRE_CALC!I1662*Fm, PRE_CALC!A1662*Fdata), IF(F_default=1,B1713+(4*Fnotch-0)/8192,B1713+(F_stop-F_start)/8192) )</f>
        <v>51843.750000127999</v>
      </c>
      <c r="C1714" s="39">
        <f t="shared" si="76"/>
        <v>-0.21649103806100439</v>
      </c>
      <c r="D1714" s="84">
        <f ca="1">IF(FilterType="FIR", IF(Extend_fmod=1,OFFSET(PRE_CALC!J1662,0,DEC_RATE), OFFSET(PRE_CALC!B1662,0,DEC_RATE)), C1714)</f>
        <v>1.40905311667E-4</v>
      </c>
      <c r="E1714" s="84">
        <f t="shared" ca="1" si="77"/>
        <v>51843.750000127999</v>
      </c>
      <c r="F1714" s="84">
        <f t="shared" ca="1" si="75"/>
        <v>1.40905311667E-4</v>
      </c>
      <c r="G1714" s="119">
        <f>IF(FilterType="FIR",  PRE_CALC!A1662*Fdata, IF(F_default=1,G1713+(4*Fnotch-0)/8192,G1713+(F_stop-F_start)/8192) )</f>
        <v>51843.750000127999</v>
      </c>
      <c r="H1714" s="120">
        <f ca="1">IF(FilterType="FIR", OFFSET(PRE_CALC!B1662,0,DEC_RATE), C1714)</f>
        <v>1.40905311667E-4</v>
      </c>
    </row>
    <row r="1715" spans="2:8" x14ac:dyDescent="0.2">
      <c r="B1715" s="45">
        <f>IF(FilterType="FIR", IF(Extend_fmod, PRE_CALC!I1663*Fm, PRE_CALC!A1663*Fdata), IF(F_default=1,B1714+(4*Fnotch-0)/8192,B1714+(F_stop-F_start)/8192) )</f>
        <v>51875</v>
      </c>
      <c r="C1715" s="39">
        <f t="shared" si="76"/>
        <v>-0.21675233090991466</v>
      </c>
      <c r="D1715" s="84">
        <f ca="1">IF(FilterType="FIR", IF(Extend_fmod=1,OFFSET(PRE_CALC!J1663,0,DEC_RATE), OFFSET(PRE_CALC!B1663,0,DEC_RATE)), C1715)</f>
        <v>1.2524306284E-4</v>
      </c>
      <c r="E1715" s="84">
        <f t="shared" ca="1" si="77"/>
        <v>51875</v>
      </c>
      <c r="F1715" s="84">
        <f t="shared" ca="1" si="75"/>
        <v>1.2524306284E-4</v>
      </c>
      <c r="G1715" s="119">
        <f>IF(FilterType="FIR",  PRE_CALC!A1663*Fdata, IF(F_default=1,G1714+(4*Fnotch-0)/8192,G1714+(F_stop-F_start)/8192) )</f>
        <v>51875</v>
      </c>
      <c r="H1715" s="120">
        <f ca="1">IF(FilterType="FIR", OFFSET(PRE_CALC!B1663,0,DEC_RATE), C1715)</f>
        <v>1.2524306284E-4</v>
      </c>
    </row>
    <row r="1716" spans="2:8" x14ac:dyDescent="0.2">
      <c r="B1716" s="45">
        <f>IF(FilterType="FIR", IF(Extend_fmod, PRE_CALC!I1664*Fm, PRE_CALC!A1664*Fdata), IF(F_default=1,B1715+(4*Fnotch-0)/8192,B1715+(F_stop-F_start)/8192) )</f>
        <v>51906.249999872001</v>
      </c>
      <c r="C1716" s="39">
        <f t="shared" si="76"/>
        <v>-0.21701378175348374</v>
      </c>
      <c r="D1716" s="84">
        <f ca="1">IF(FilterType="FIR", IF(Extend_fmod=1,OFFSET(PRE_CALC!J1664,0,DEC_RATE), OFFSET(PRE_CALC!B1664,0,DEC_RATE)), C1716)</f>
        <v>1.0889374619E-4</v>
      </c>
      <c r="E1716" s="84">
        <f t="shared" ca="1" si="77"/>
        <v>51906.249999872001</v>
      </c>
      <c r="F1716" s="84">
        <f t="shared" ca="1" si="75"/>
        <v>1.0889374619E-4</v>
      </c>
      <c r="G1716" s="119">
        <f>IF(FilterType="FIR",  PRE_CALC!A1664*Fdata, IF(F_default=1,G1715+(4*Fnotch-0)/8192,G1715+(F_stop-F_start)/8192) )</f>
        <v>51906.249999872001</v>
      </c>
      <c r="H1716" s="120">
        <f ca="1">IF(FilterType="FIR", OFFSET(PRE_CALC!B1664,0,DEC_RATE), C1716)</f>
        <v>1.0889374619E-4</v>
      </c>
    </row>
    <row r="1717" spans="2:8" x14ac:dyDescent="0.2">
      <c r="B1717" s="45">
        <f>IF(FilterType="FIR", IF(Extend_fmod, PRE_CALC!I1665*Fm, PRE_CALC!A1665*Fdata), IF(F_default=1,B1716+(4*Fnotch-0)/8192,B1716+(F_stop-F_start)/8192) )</f>
        <v>51937.5</v>
      </c>
      <c r="C1717" s="39">
        <f t="shared" si="76"/>
        <v>-0.21727539059483264</v>
      </c>
      <c r="D1717" s="84">
        <f ca="1">IF(FilterType="FIR", IF(Extend_fmod=1,OFFSET(PRE_CALC!J1665,0,DEC_RATE), OFFSET(PRE_CALC!B1665,0,DEC_RATE)), C1717)</f>
        <v>9.1864169118199994E-5</v>
      </c>
      <c r="E1717" s="84">
        <f t="shared" ca="1" si="77"/>
        <v>51937.5</v>
      </c>
      <c r="F1717" s="84">
        <f t="shared" ca="1" si="75"/>
        <v>9.1864169118199994E-5</v>
      </c>
      <c r="G1717" s="119">
        <f>IF(FilterType="FIR",  PRE_CALC!A1665*Fdata, IF(F_default=1,G1716+(4*Fnotch-0)/8192,G1716+(F_stop-F_start)/8192) )</f>
        <v>51937.5</v>
      </c>
      <c r="H1717" s="120">
        <f ca="1">IF(FilterType="FIR", OFFSET(PRE_CALC!B1665,0,DEC_RATE), C1717)</f>
        <v>9.1864169118199994E-5</v>
      </c>
    </row>
    <row r="1718" spans="2:8" x14ac:dyDescent="0.2">
      <c r="B1718" s="45">
        <f>IF(FilterType="FIR", IF(Extend_fmod, PRE_CALC!I1666*Fm, PRE_CALC!A1666*Fdata), IF(F_default=1,B1717+(4*Fnotch-0)/8192,B1717+(F_stop-F_start)/8192) )</f>
        <v>51968.750000127999</v>
      </c>
      <c r="C1718" s="39">
        <f t="shared" si="76"/>
        <v>-0.21753715743283181</v>
      </c>
      <c r="D1718" s="84">
        <f ca="1">IF(FilterType="FIR", IF(Extend_fmod=1,OFFSET(PRE_CALC!J1666,0,DEC_RATE), OFFSET(PRE_CALC!B1666,0,DEC_RATE)), C1718)</f>
        <v>7.4161441935400002E-5</v>
      </c>
      <c r="E1718" s="84">
        <f t="shared" ca="1" si="77"/>
        <v>51968.750000127999</v>
      </c>
      <c r="F1718" s="84">
        <f t="shared" ca="1" si="75"/>
        <v>7.4161441935400002E-5</v>
      </c>
      <c r="G1718" s="119">
        <f>IF(FilterType="FIR",  PRE_CALC!A1666*Fdata, IF(F_default=1,G1717+(4*Fnotch-0)/8192,G1717+(F_stop-F_start)/8192) )</f>
        <v>51968.750000127999</v>
      </c>
      <c r="H1718" s="120">
        <f ca="1">IF(FilterType="FIR", OFFSET(PRE_CALC!B1666,0,DEC_RATE), C1718)</f>
        <v>7.4161441935400002E-5</v>
      </c>
    </row>
    <row r="1719" spans="2:8" x14ac:dyDescent="0.2">
      <c r="B1719" s="45">
        <f>IF(FilterType="FIR", IF(Extend_fmod, PRE_CALC!I1667*Fm, PRE_CALC!A1667*Fdata), IF(F_default=1,B1718+(4*Fnotch-0)/8192,B1718+(F_stop-F_start)/8192) )</f>
        <v>52000</v>
      </c>
      <c r="C1719" s="39">
        <f t="shared" si="76"/>
        <v>-0.21779908226627645</v>
      </c>
      <c r="D1719" s="84">
        <f ca="1">IF(FilterType="FIR", IF(Extend_fmod=1,OFFSET(PRE_CALC!J1667,0,DEC_RATE), OFFSET(PRE_CALC!B1667,0,DEC_RATE)), C1719)</f>
        <v>5.5792974746300003E-5</v>
      </c>
      <c r="E1719" s="84">
        <f t="shared" ca="1" si="77"/>
        <v>52000</v>
      </c>
      <c r="F1719" s="84">
        <f t="shared" ref="F1719:F1782" ca="1" si="78">IF(G1719&lt;=F_PB,H1719, OFFSET(H:H,MATCH(F_PB-0.0001,G:G),0,1))</f>
        <v>5.5792974746300003E-5</v>
      </c>
      <c r="G1719" s="119">
        <f>IF(FilterType="FIR",  PRE_CALC!A1667*Fdata, IF(F_default=1,G1718+(4*Fnotch-0)/8192,G1718+(F_stop-F_start)/8192) )</f>
        <v>52000</v>
      </c>
      <c r="H1719" s="120">
        <f ca="1">IF(FilterType="FIR", OFFSET(PRE_CALC!B1667,0,DEC_RATE), C1719)</f>
        <v>5.5792974746300003E-5</v>
      </c>
    </row>
    <row r="1720" spans="2:8" x14ac:dyDescent="0.2">
      <c r="B1720" s="45">
        <f>IF(FilterType="FIR", IF(Extend_fmod, PRE_CALC!I1668*Fm, PRE_CALC!A1668*Fdata), IF(F_default=1,B1719+(4*Fnotch-0)/8192,B1719+(F_stop-F_start)/8192) )</f>
        <v>52031.249999872001</v>
      </c>
      <c r="C1720" s="39">
        <f t="shared" ref="C1720:C1783" si="79">MAX(20*LOG(ABS(   (1/s_dec*SIN(s_dec*$B1720/Fm*PI())/SIN($B1720/Fm*PI()))^(order-1) * (1/s_dec2*SIN(s_dec2*$B1720/Fm*PI())/SIN($B1720/Fm*PI()))  )), -160)</f>
        <v>-0.21806116509831808</v>
      </c>
      <c r="D1720" s="84">
        <f ca="1">IF(FilterType="FIR", IF(Extend_fmod=1,OFFSET(PRE_CALC!J1668,0,DEC_RATE), OFFSET(PRE_CALC!B1668,0,DEC_RATE)), C1720)</f>
        <v>3.6766474174799997E-5</v>
      </c>
      <c r="E1720" s="84">
        <f t="shared" ref="E1720:E1783" ca="1" si="80">IF(G1720&lt;=F_PB,G1720, OFFSET(G:G,MATCH(F_PB-0.0001,G:G),0,1) )</f>
        <v>52031.249999872001</v>
      </c>
      <c r="F1720" s="84">
        <f t="shared" ca="1" si="78"/>
        <v>3.6766474174799997E-5</v>
      </c>
      <c r="G1720" s="119">
        <f>IF(FilterType="FIR",  PRE_CALC!A1668*Fdata, IF(F_default=1,G1719+(4*Fnotch-0)/8192,G1719+(F_stop-F_start)/8192) )</f>
        <v>52031.249999872001</v>
      </c>
      <c r="H1720" s="120">
        <f ca="1">IF(FilterType="FIR", OFFSET(PRE_CALC!B1668,0,DEC_RATE), C1720)</f>
        <v>3.6766474174799997E-5</v>
      </c>
    </row>
    <row r="1721" spans="2:8" x14ac:dyDescent="0.2">
      <c r="B1721" s="45">
        <f>IF(FilterType="FIR", IF(Extend_fmod, PRE_CALC!I1669*Fm, PRE_CALC!A1669*Fdata), IF(F_default=1,B1720+(4*Fnotch-0)/8192,B1720+(F_stop-F_start)/8192) )</f>
        <v>52062.5</v>
      </c>
      <c r="C1721" s="39">
        <f t="shared" si="79"/>
        <v>-0.21832340593208102</v>
      </c>
      <c r="D1721" s="84">
        <f ca="1">IF(FilterType="FIR", IF(Extend_fmod=1,OFFSET(PRE_CALC!J1669,0,DEC_RATE), OFFSET(PRE_CALC!B1669,0,DEC_RATE)), C1721)</f>
        <v>1.7089939992699999E-5</v>
      </c>
      <c r="E1721" s="84">
        <f t="shared" ca="1" si="80"/>
        <v>52062.5</v>
      </c>
      <c r="F1721" s="84">
        <f t="shared" ca="1" si="78"/>
        <v>1.7089939992699999E-5</v>
      </c>
      <c r="G1721" s="119">
        <f>IF(FilterType="FIR",  PRE_CALC!A1669*Fdata, IF(F_default=1,G1720+(4*Fnotch-0)/8192,G1720+(F_stop-F_start)/8192) )</f>
        <v>52062.5</v>
      </c>
      <c r="H1721" s="120">
        <f ca="1">IF(FilterType="FIR", OFFSET(PRE_CALC!B1669,0,DEC_RATE), C1721)</f>
        <v>1.7089939992699999E-5</v>
      </c>
    </row>
    <row r="1722" spans="2:8" x14ac:dyDescent="0.2">
      <c r="B1722" s="45">
        <f>IF(FilterType="FIR", IF(Extend_fmod, PRE_CALC!I1670*Fm, PRE_CALC!A1670*Fdata), IF(F_default=1,B1721+(4*Fnotch-0)/8192,B1721+(F_stop-F_start)/8192) )</f>
        <v>52093.750000127999</v>
      </c>
      <c r="C1722" s="39">
        <f t="shared" si="79"/>
        <v>-0.21858580476642442</v>
      </c>
      <c r="D1722" s="84">
        <f ca="1">IF(FilterType="FIR", IF(Extend_fmod=1,OFFSET(PRE_CALC!J1670,0,DEC_RATE), OFFSET(PRE_CALC!B1670,0,DEC_RATE)), C1722)</f>
        <v>-3.2283384104199999E-6</v>
      </c>
      <c r="E1722" s="84">
        <f t="shared" ca="1" si="80"/>
        <v>52093.750000127999</v>
      </c>
      <c r="F1722" s="84">
        <f t="shared" ca="1" si="78"/>
        <v>-3.2283384104199999E-6</v>
      </c>
      <c r="G1722" s="119">
        <f>IF(FilterType="FIR",  PRE_CALC!A1670*Fdata, IF(F_default=1,G1721+(4*Fnotch-0)/8192,G1721+(F_stop-F_start)/8192) )</f>
        <v>52093.750000127999</v>
      </c>
      <c r="H1722" s="120">
        <f ca="1">IF(FilterType="FIR", OFFSET(PRE_CALC!B1670,0,DEC_RATE), C1722)</f>
        <v>-3.2283384104199999E-6</v>
      </c>
    </row>
    <row r="1723" spans="2:8" x14ac:dyDescent="0.2">
      <c r="B1723" s="45">
        <f>IF(FilterType="FIR", IF(Extend_fmod, PRE_CALC!I1671*Fm, PRE_CALC!A1671*Fdata), IF(F_default=1,B1722+(4*Fnotch-0)/8192,B1722+(F_stop-F_start)/8192) )</f>
        <v>52125</v>
      </c>
      <c r="C1723" s="39">
        <f t="shared" si="79"/>
        <v>-0.21884836160016485</v>
      </c>
      <c r="D1723" s="84">
        <f ca="1">IF(FilterType="FIR", IF(Extend_fmod=1,OFFSET(PRE_CALC!J1671,0,DEC_RATE), OFFSET(PRE_CALC!B1671,0,DEC_RATE)), C1723)</f>
        <v>-2.4179785677199999E-5</v>
      </c>
      <c r="E1723" s="84">
        <f t="shared" ca="1" si="80"/>
        <v>52125</v>
      </c>
      <c r="F1723" s="84">
        <f t="shared" ca="1" si="78"/>
        <v>-2.4179785677199999E-5</v>
      </c>
      <c r="G1723" s="119">
        <f>IF(FilterType="FIR",  PRE_CALC!A1671*Fdata, IF(F_default=1,G1722+(4*Fnotch-0)/8192,G1722+(F_stop-F_start)/8192) )</f>
        <v>52125</v>
      </c>
      <c r="H1723" s="120">
        <f ca="1">IF(FilterType="FIR", OFFSET(PRE_CALC!B1671,0,DEC_RATE), C1723)</f>
        <v>-2.4179785677199999E-5</v>
      </c>
    </row>
    <row r="1724" spans="2:8" x14ac:dyDescent="0.2">
      <c r="B1724" s="45">
        <f>IF(FilterType="FIR", IF(Extend_fmod, PRE_CALC!I1672*Fm, PRE_CALC!A1672*Fdata), IF(F_default=1,B1723+(4*Fnotch-0)/8192,B1723+(F_stop-F_start)/8192) )</f>
        <v>52156.249999872001</v>
      </c>
      <c r="C1724" s="39">
        <f t="shared" si="79"/>
        <v>-0.21911107643643524</v>
      </c>
      <c r="D1724" s="84">
        <f ca="1">IF(FilterType="FIR", IF(Extend_fmod=1,OFFSET(PRE_CALC!J1672,0,DEC_RATE), OFFSET(PRE_CALC!B1672,0,DEC_RATE)), C1724)</f>
        <v>-4.5755544253599997E-5</v>
      </c>
      <c r="E1724" s="84">
        <f t="shared" ca="1" si="80"/>
        <v>52156.249999872001</v>
      </c>
      <c r="F1724" s="84">
        <f t="shared" ca="1" si="78"/>
        <v>-4.5755544253599997E-5</v>
      </c>
      <c r="G1724" s="119">
        <f>IF(FilterType="FIR",  PRE_CALC!A1672*Fdata, IF(F_default=1,G1723+(4*Fnotch-0)/8192,G1723+(F_stop-F_start)/8192) )</f>
        <v>52156.249999872001</v>
      </c>
      <c r="H1724" s="120">
        <f ca="1">IF(FilterType="FIR", OFFSET(PRE_CALC!B1672,0,DEC_RATE), C1724)</f>
        <v>-4.5755544253599997E-5</v>
      </c>
    </row>
    <row r="1725" spans="2:8" x14ac:dyDescent="0.2">
      <c r="B1725" s="45">
        <f>IF(FilterType="FIR", IF(Extend_fmod, PRE_CALC!I1673*Fm, PRE_CALC!A1673*Fdata), IF(F_default=1,B1724+(4*Fnotch-0)/8192,B1724+(F_stop-F_start)/8192) )</f>
        <v>52187.5</v>
      </c>
      <c r="C1725" s="39">
        <f t="shared" si="79"/>
        <v>-0.2193739492783886</v>
      </c>
      <c r="D1725" s="84">
        <f ca="1">IF(FilterType="FIR", IF(Extend_fmod=1,OFFSET(PRE_CALC!J1673,0,DEC_RATE), OFFSET(PRE_CALC!B1673,0,DEC_RATE)), C1725)</f>
        <v>-6.7946478296300003E-5</v>
      </c>
      <c r="E1725" s="84">
        <f t="shared" ca="1" si="80"/>
        <v>52187.5</v>
      </c>
      <c r="F1725" s="84">
        <f t="shared" ca="1" si="78"/>
        <v>-6.7946478296300003E-5</v>
      </c>
      <c r="G1725" s="119">
        <f>IF(FilterType="FIR",  PRE_CALC!A1673*Fdata, IF(F_default=1,G1724+(4*Fnotch-0)/8192,G1724+(F_stop-F_start)/8192) )</f>
        <v>52187.5</v>
      </c>
      <c r="H1725" s="120">
        <f ca="1">IF(FilterType="FIR", OFFSET(PRE_CALC!B1673,0,DEC_RATE), C1725)</f>
        <v>-6.7946478296300003E-5</v>
      </c>
    </row>
    <row r="1726" spans="2:8" x14ac:dyDescent="0.2">
      <c r="B1726" s="45">
        <f>IF(FilterType="FIR", IF(Extend_fmod, PRE_CALC!I1674*Fm, PRE_CALC!A1674*Fdata), IF(F_default=1,B1725+(4*Fnotch-0)/8192,B1725+(F_stop-F_start)/8192) )</f>
        <v>52218.750000127999</v>
      </c>
      <c r="C1726" s="39">
        <f t="shared" si="79"/>
        <v>-0.21963698012484931</v>
      </c>
      <c r="D1726" s="84">
        <f ca="1">IF(FilterType="FIR", IF(Extend_fmod=1,OFFSET(PRE_CALC!J1674,0,DEC_RATE), OFFSET(PRE_CALC!B1674,0,DEC_RATE)), C1726)</f>
        <v>-9.0743177700299999E-5</v>
      </c>
      <c r="E1726" s="84">
        <f t="shared" ca="1" si="80"/>
        <v>52218.750000127999</v>
      </c>
      <c r="F1726" s="84">
        <f t="shared" ca="1" si="78"/>
        <v>-9.0743177700299999E-5</v>
      </c>
      <c r="G1726" s="119">
        <f>IF(FilterType="FIR",  PRE_CALC!A1674*Fdata, IF(F_default=1,G1725+(4*Fnotch-0)/8192,G1725+(F_stop-F_start)/8192) )</f>
        <v>52218.750000127999</v>
      </c>
      <c r="H1726" s="120">
        <f ca="1">IF(FilterType="FIR", OFFSET(PRE_CALC!B1674,0,DEC_RATE), C1726)</f>
        <v>-9.0743177700299999E-5</v>
      </c>
    </row>
    <row r="1727" spans="2:8" x14ac:dyDescent="0.2">
      <c r="B1727" s="45">
        <f>IF(FilterType="FIR", IF(Extend_fmod, PRE_CALC!I1675*Fm, PRE_CALC!A1675*Fdata), IF(F_default=1,B1726+(4*Fnotch-0)/8192,B1726+(F_stop-F_start)/8192) )</f>
        <v>52250</v>
      </c>
      <c r="C1727" s="39">
        <f t="shared" si="79"/>
        <v>-0.21990016897466008</v>
      </c>
      <c r="D1727" s="84">
        <f ca="1">IF(FilterType="FIR", IF(Extend_fmod=1,OFFSET(PRE_CALC!J1675,0,DEC_RATE), OFFSET(PRE_CALC!B1675,0,DEC_RATE)), C1727)</f>
        <v>-1.14135962237E-4</v>
      </c>
      <c r="E1727" s="84">
        <f t="shared" ca="1" si="80"/>
        <v>52250</v>
      </c>
      <c r="F1727" s="84">
        <f t="shared" ca="1" si="78"/>
        <v>-1.14135962237E-4</v>
      </c>
      <c r="G1727" s="119">
        <f>IF(FilterType="FIR",  PRE_CALC!A1675*Fdata, IF(F_default=1,G1726+(4*Fnotch-0)/8192,G1726+(F_stop-F_start)/8192) )</f>
        <v>52250</v>
      </c>
      <c r="H1727" s="120">
        <f ca="1">IF(FilterType="FIR", OFFSET(PRE_CALC!B1675,0,DEC_RATE), C1727)</f>
        <v>-1.14135962237E-4</v>
      </c>
    </row>
    <row r="1728" spans="2:8" x14ac:dyDescent="0.2">
      <c r="B1728" s="45">
        <f>IF(FilterType="FIR", IF(Extend_fmod, PRE_CALC!I1676*Fm, PRE_CALC!A1676*Fdata), IF(F_default=1,B1727+(4*Fnotch-0)/8192,B1727+(F_stop-F_start)/8192) )</f>
        <v>52281.249999872001</v>
      </c>
      <c r="C1728" s="39">
        <f t="shared" si="79"/>
        <v>-0.22016351583096697</v>
      </c>
      <c r="D1728" s="84">
        <f ca="1">IF(FilterType="FIR", IF(Extend_fmod=1,OFFSET(PRE_CALC!J1676,0,DEC_RATE), OFFSET(PRE_CALC!B1676,0,DEC_RATE)), C1728)</f>
        <v>-1.3811488583800001E-4</v>
      </c>
      <c r="E1728" s="84">
        <f t="shared" ca="1" si="80"/>
        <v>52281.249999872001</v>
      </c>
      <c r="F1728" s="84">
        <f t="shared" ca="1" si="78"/>
        <v>-1.3811488583800001E-4</v>
      </c>
      <c r="G1728" s="119">
        <f>IF(FilterType="FIR",  PRE_CALC!A1676*Fdata, IF(F_default=1,G1727+(4*Fnotch-0)/8192,G1727+(F_stop-F_start)/8192) )</f>
        <v>52281.249999872001</v>
      </c>
      <c r="H1728" s="120">
        <f ca="1">IF(FilterType="FIR", OFFSET(PRE_CALC!B1676,0,DEC_RATE), C1728)</f>
        <v>-1.3811488583800001E-4</v>
      </c>
    </row>
    <row r="1729" spans="2:8" x14ac:dyDescent="0.2">
      <c r="B1729" s="45">
        <f>IF(FilterType="FIR", IF(Extend_fmod, PRE_CALC!I1677*Fm, PRE_CALC!A1677*Fdata), IF(F_default=1,B1728+(4*Fnotch-0)/8192,B1728+(F_stop-F_start)/8192) )</f>
        <v>52312.5</v>
      </c>
      <c r="C1729" s="39">
        <f t="shared" si="79"/>
        <v>-0.22042702069690526</v>
      </c>
      <c r="D1729" s="84">
        <f ca="1">IF(FilterType="FIR", IF(Extend_fmod=1,OFFSET(PRE_CALC!J1677,0,DEC_RATE), OFFSET(PRE_CALC!B1677,0,DEC_RATE)), C1729)</f>
        <v>-1.6266974097800001E-4</v>
      </c>
      <c r="E1729" s="84">
        <f t="shared" ca="1" si="80"/>
        <v>52312.5</v>
      </c>
      <c r="F1729" s="84">
        <f t="shared" ca="1" si="78"/>
        <v>-1.6266974097800001E-4</v>
      </c>
      <c r="G1729" s="119">
        <f>IF(FilterType="FIR",  PRE_CALC!A1677*Fdata, IF(F_default=1,G1728+(4*Fnotch-0)/8192,G1728+(F_stop-F_start)/8192) )</f>
        <v>52312.5</v>
      </c>
      <c r="H1729" s="120">
        <f ca="1">IF(FilterType="FIR", OFFSET(PRE_CALC!B1677,0,DEC_RATE), C1729)</f>
        <v>-1.6266974097800001E-4</v>
      </c>
    </row>
    <row r="1730" spans="2:8" x14ac:dyDescent="0.2">
      <c r="B1730" s="45">
        <f>IF(FilterType="FIR", IF(Extend_fmod, PRE_CALC!I1678*Fm, PRE_CALC!A1678*Fdata), IF(F_default=1,B1729+(4*Fnotch-0)/8192,B1729+(F_stop-F_start)/8192) )</f>
        <v>52343.750000127999</v>
      </c>
      <c r="C1730" s="39">
        <f t="shared" si="79"/>
        <v>-0.22069068357131669</v>
      </c>
      <c r="D1730" s="84">
        <f ca="1">IF(FilterType="FIR", IF(Extend_fmod=1,OFFSET(PRE_CALC!J1678,0,DEC_RATE), OFFSET(PRE_CALC!B1678,0,DEC_RATE)), C1730)</f>
        <v>-1.87790063173E-4</v>
      </c>
      <c r="E1730" s="84">
        <f t="shared" ca="1" si="80"/>
        <v>52343.750000127999</v>
      </c>
      <c r="F1730" s="84">
        <f t="shared" ca="1" si="78"/>
        <v>-1.87790063173E-4</v>
      </c>
      <c r="G1730" s="119">
        <f>IF(FilterType="FIR",  PRE_CALC!A1678*Fdata, IF(F_default=1,G1729+(4*Fnotch-0)/8192,G1729+(F_stop-F_start)/8192) )</f>
        <v>52343.750000127999</v>
      </c>
      <c r="H1730" s="120">
        <f ca="1">IF(FilterType="FIR", OFFSET(PRE_CALC!B1678,0,DEC_RATE), C1730)</f>
        <v>-1.87790063173E-4</v>
      </c>
    </row>
    <row r="1731" spans="2:8" x14ac:dyDescent="0.2">
      <c r="B1731" s="45">
        <f>IF(FilterType="FIR", IF(Extend_fmod, PRE_CALC!I1679*Fm, PRE_CALC!A1679*Fdata), IF(F_default=1,B1730+(4*Fnotch-0)/8192,B1730+(F_stop-F_start)/8192) )</f>
        <v>52375</v>
      </c>
      <c r="C1731" s="39">
        <f t="shared" si="79"/>
        <v>-0.22095450445302978</v>
      </c>
      <c r="D1731" s="84">
        <f ca="1">IF(FilterType="FIR", IF(Extend_fmod=1,OFFSET(PRE_CALC!J1679,0,DEC_RATE), OFFSET(PRE_CALC!B1679,0,DEC_RATE)), C1731)</f>
        <v>-2.1346513561000001E-4</v>
      </c>
      <c r="E1731" s="84">
        <f t="shared" ca="1" si="80"/>
        <v>52375</v>
      </c>
      <c r="F1731" s="84">
        <f t="shared" ca="1" si="78"/>
        <v>-2.1346513561000001E-4</v>
      </c>
      <c r="G1731" s="119">
        <f>IF(FilterType="FIR",  PRE_CALC!A1679*Fdata, IF(F_default=1,G1730+(4*Fnotch-0)/8192,G1730+(F_stop-F_start)/8192) )</f>
        <v>52375</v>
      </c>
      <c r="H1731" s="120">
        <f ca="1">IF(FilterType="FIR", OFFSET(PRE_CALC!B1679,0,DEC_RATE), C1731)</f>
        <v>-2.1346513561000001E-4</v>
      </c>
    </row>
    <row r="1732" spans="2:8" x14ac:dyDescent="0.2">
      <c r="B1732" s="45">
        <f>IF(FilterType="FIR", IF(Extend_fmod, PRE_CALC!I1680*Fm, PRE_CALC!A1680*Fdata), IF(F_default=1,B1731+(4*Fnotch-0)/8192,B1731+(F_stop-F_start)/8192) )</f>
        <v>52406.249999872001</v>
      </c>
      <c r="C1732" s="39">
        <f t="shared" si="79"/>
        <v>-0.22121848334519861</v>
      </c>
      <c r="D1732" s="84">
        <f ca="1">IF(FilterType="FIR", IF(Extend_fmod=1,OFFSET(PRE_CALC!J1680,0,DEC_RATE), OFFSET(PRE_CALC!B1680,0,DEC_RATE)), C1732)</f>
        <v>-2.39683993868E-4</v>
      </c>
      <c r="E1732" s="84">
        <f t="shared" ca="1" si="80"/>
        <v>52406.249999872001</v>
      </c>
      <c r="F1732" s="84">
        <f t="shared" ca="1" si="78"/>
        <v>-2.39683993868E-4</v>
      </c>
      <c r="G1732" s="119">
        <f>IF(FilterType="FIR",  PRE_CALC!A1680*Fdata, IF(F_default=1,G1731+(4*Fnotch-0)/8192,G1731+(F_stop-F_start)/8192) )</f>
        <v>52406.249999872001</v>
      </c>
      <c r="H1732" s="120">
        <f ca="1">IF(FilterType="FIR", OFFSET(PRE_CALC!B1680,0,DEC_RATE), C1732)</f>
        <v>-2.39683993868E-4</v>
      </c>
    </row>
    <row r="1733" spans="2:8" x14ac:dyDescent="0.2">
      <c r="B1733" s="45">
        <f>IF(FilterType="FIR", IF(Extend_fmod, PRE_CALC!I1681*Fm, PRE_CALC!A1681*Fdata), IF(F_default=1,B1732+(4*Fnotch-0)/8192,B1732+(F_stop-F_start)/8192) )</f>
        <v>52437.5</v>
      </c>
      <c r="C1733" s="39">
        <f t="shared" si="79"/>
        <v>-0.22148262025097051</v>
      </c>
      <c r="D1733" s="84">
        <f ca="1">IF(FilterType="FIR", IF(Extend_fmod=1,OFFSET(PRE_CALC!J1681,0,DEC_RATE), OFFSET(PRE_CALC!B1681,0,DEC_RATE)), C1733)</f>
        <v>-2.6643543077500001E-4</v>
      </c>
      <c r="E1733" s="84">
        <f t="shared" ca="1" si="80"/>
        <v>52437.5</v>
      </c>
      <c r="F1733" s="84">
        <f t="shared" ca="1" si="78"/>
        <v>-2.6643543077500001E-4</v>
      </c>
      <c r="G1733" s="119">
        <f>IF(FilterType="FIR",  PRE_CALC!A1681*Fdata, IF(F_default=1,G1732+(4*Fnotch-0)/8192,G1732+(F_stop-F_start)/8192) )</f>
        <v>52437.5</v>
      </c>
      <c r="H1733" s="120">
        <f ca="1">IF(FilterType="FIR", OFFSET(PRE_CALC!B1681,0,DEC_RATE), C1733)</f>
        <v>-2.6643543077500001E-4</v>
      </c>
    </row>
    <row r="1734" spans="2:8" x14ac:dyDescent="0.2">
      <c r="B1734" s="45">
        <f>IF(FilterType="FIR", IF(Extend_fmod, PRE_CALC!I1682*Fm, PRE_CALC!A1682*Fdata), IF(F_default=1,B1733+(4*Fnotch-0)/8192,B1733+(F_stop-F_start)/8192) )</f>
        <v>52468.750000127999</v>
      </c>
      <c r="C1734" s="39">
        <f t="shared" si="79"/>
        <v>-0.22174691516917688</v>
      </c>
      <c r="D1734" s="84">
        <f ca="1">IF(FilterType="FIR", IF(Extend_fmod=1,OFFSET(PRE_CALC!J1682,0,DEC_RATE), OFFSET(PRE_CALC!B1682,0,DEC_RATE)), C1734)</f>
        <v>-2.9370800134200003E-4</v>
      </c>
      <c r="E1734" s="84">
        <f t="shared" ca="1" si="80"/>
        <v>52468.750000127999</v>
      </c>
      <c r="F1734" s="84">
        <f t="shared" ca="1" si="78"/>
        <v>-2.9370800134200003E-4</v>
      </c>
      <c r="G1734" s="119">
        <f>IF(FilterType="FIR",  PRE_CALC!A1682*Fdata, IF(F_default=1,G1733+(4*Fnotch-0)/8192,G1733+(F_stop-F_start)/8192) )</f>
        <v>52468.750000127999</v>
      </c>
      <c r="H1734" s="120">
        <f ca="1">IF(FilterType="FIR", OFFSET(PRE_CALC!B1682,0,DEC_RATE), C1734)</f>
        <v>-2.9370800134200003E-4</v>
      </c>
    </row>
    <row r="1735" spans="2:8" x14ac:dyDescent="0.2">
      <c r="B1735" s="45">
        <f>IF(FilterType="FIR", IF(Extend_fmod, PRE_CALC!I1683*Fm, PRE_CALC!A1683*Fdata), IF(F_default=1,B1734+(4*Fnotch-0)/8192,B1734+(F_stop-F_start)/8192) )</f>
        <v>52500</v>
      </c>
      <c r="C1735" s="39">
        <f t="shared" si="79"/>
        <v>-0.22201136809865077</v>
      </c>
      <c r="D1735" s="84">
        <f ca="1">IF(FilterType="FIR", IF(Extend_fmod=1,OFFSET(PRE_CALC!J1683,0,DEC_RATE), OFFSET(PRE_CALC!B1683,0,DEC_RATE)), C1735)</f>
        <v>-3.21490027835E-4</v>
      </c>
      <c r="E1735" s="84">
        <f t="shared" ca="1" si="80"/>
        <v>52500</v>
      </c>
      <c r="F1735" s="84">
        <f t="shared" ca="1" si="78"/>
        <v>-3.21490027835E-4</v>
      </c>
      <c r="G1735" s="119">
        <f>IF(FilterType="FIR",  PRE_CALC!A1683*Fdata, IF(F_default=1,G1734+(4*Fnotch-0)/8192,G1734+(F_stop-F_start)/8192) )</f>
        <v>52500</v>
      </c>
      <c r="H1735" s="120">
        <f ca="1">IF(FilterType="FIR", OFFSET(PRE_CALC!B1683,0,DEC_RATE), C1735)</f>
        <v>-3.21490027835E-4</v>
      </c>
    </row>
    <row r="1736" spans="2:8" x14ac:dyDescent="0.2">
      <c r="B1736" s="45">
        <f>IF(FilterType="FIR", IF(Extend_fmod, PRE_CALC!I1684*Fm, PRE_CALC!A1684*Fdata), IF(F_default=1,B1735+(4*Fnotch-0)/8192,B1735+(F_stop-F_start)/8192) )</f>
        <v>52531.249999872001</v>
      </c>
      <c r="C1736" s="39">
        <f t="shared" si="79"/>
        <v>-0.22227597904256022</v>
      </c>
      <c r="D1736" s="84">
        <f ca="1">IF(FilterType="FIR", IF(Extend_fmod=1,OFFSET(PRE_CALC!J1684,0,DEC_RATE), OFFSET(PRE_CALC!B1684,0,DEC_RATE)), C1736)</f>
        <v>-3.4976960493400002E-4</v>
      </c>
      <c r="E1736" s="84">
        <f t="shared" ca="1" si="80"/>
        <v>52531.249999872001</v>
      </c>
      <c r="F1736" s="84">
        <f t="shared" ca="1" si="78"/>
        <v>-3.4976960493400002E-4</v>
      </c>
      <c r="G1736" s="119">
        <f>IF(FilterType="FIR",  PRE_CALC!A1684*Fdata, IF(F_default=1,G1735+(4*Fnotch-0)/8192,G1735+(F_stop-F_start)/8192) )</f>
        <v>52531.249999872001</v>
      </c>
      <c r="H1736" s="120">
        <f ca="1">IF(FilterType="FIR", OFFSET(PRE_CALC!B1684,0,DEC_RATE), C1736)</f>
        <v>-3.4976960493400002E-4</v>
      </c>
    </row>
    <row r="1737" spans="2:8" x14ac:dyDescent="0.2">
      <c r="B1737" s="45">
        <f>IF(FilterType="FIR", IF(Extend_fmod, PRE_CALC!I1685*Fm, PRE_CALC!A1685*Fdata), IF(F_default=1,B1736+(4*Fnotch-0)/8192,B1736+(F_stop-F_start)/8192) )</f>
        <v>52562.5</v>
      </c>
      <c r="C1737" s="39">
        <f t="shared" si="79"/>
        <v>-0.22254074800405166</v>
      </c>
      <c r="D1737" s="84">
        <f ca="1">IF(FilterType="FIR", IF(Extend_fmod=1,OFFSET(PRE_CALC!J1685,0,DEC_RATE), OFFSET(PRE_CALC!B1685,0,DEC_RATE)), C1737)</f>
        <v>-3.7853460498900001E-4</v>
      </c>
      <c r="E1737" s="84">
        <f t="shared" ca="1" si="80"/>
        <v>52562.5</v>
      </c>
      <c r="F1737" s="84">
        <f t="shared" ca="1" si="78"/>
        <v>-3.7853460498900001E-4</v>
      </c>
      <c r="G1737" s="119">
        <f>IF(FilterType="FIR",  PRE_CALC!A1685*Fdata, IF(F_default=1,G1736+(4*Fnotch-0)/8192,G1736+(F_stop-F_start)/8192) )</f>
        <v>52562.5</v>
      </c>
      <c r="H1737" s="120">
        <f ca="1">IF(FilterType="FIR", OFFSET(PRE_CALC!B1685,0,DEC_RATE), C1737)</f>
        <v>-3.7853460498900001E-4</v>
      </c>
    </row>
    <row r="1738" spans="2:8" x14ac:dyDescent="0.2">
      <c r="B1738" s="45">
        <f>IF(FilterType="FIR", IF(Extend_fmod, PRE_CALC!I1686*Fm, PRE_CALC!A1686*Fdata), IF(F_default=1,B1737+(4*Fnotch-0)/8192,B1737+(F_stop-F_start)/8192) )</f>
        <v>52593.750000127999</v>
      </c>
      <c r="C1738" s="39">
        <f t="shared" si="79"/>
        <v>-0.222805674981956</v>
      </c>
      <c r="D1738" s="84">
        <f ca="1">IF(FilterType="FIR", IF(Extend_fmod=1,OFFSET(PRE_CALC!J1686,0,DEC_RATE), OFFSET(PRE_CALC!B1686,0,DEC_RATE)), C1738)</f>
        <v>-4.07772683389E-4</v>
      </c>
      <c r="E1738" s="84">
        <f t="shared" ca="1" si="80"/>
        <v>52593.750000127999</v>
      </c>
      <c r="F1738" s="84">
        <f t="shared" ca="1" si="78"/>
        <v>-4.07772683389E-4</v>
      </c>
      <c r="G1738" s="119">
        <f>IF(FilterType="FIR",  PRE_CALC!A1686*Fdata, IF(F_default=1,G1737+(4*Fnotch-0)/8192,G1737+(F_stop-F_start)/8192) )</f>
        <v>52593.750000127999</v>
      </c>
      <c r="H1738" s="120">
        <f ca="1">IF(FilterType="FIR", OFFSET(PRE_CALC!B1686,0,DEC_RATE), C1738)</f>
        <v>-4.07772683389E-4</v>
      </c>
    </row>
    <row r="1739" spans="2:8" x14ac:dyDescent="0.2">
      <c r="B1739" s="45">
        <f>IF(FilterType="FIR", IF(Extend_fmod, PRE_CALC!I1687*Fm, PRE_CALC!A1687*Fdata), IF(F_default=1,B1738+(4*Fnotch-0)/8192,B1738+(F_stop-F_start)/8192) )</f>
        <v>52625</v>
      </c>
      <c r="C1739" s="39">
        <f t="shared" si="79"/>
        <v>-0.223070759975108</v>
      </c>
      <c r="D1739" s="84">
        <f ca="1">IF(FilterType="FIR", IF(Extend_fmod=1,OFFSET(PRE_CALC!J1687,0,DEC_RATE), OFFSET(PRE_CALC!B1687,0,DEC_RATE)), C1739)</f>
        <v>-4.3747128402600003E-4</v>
      </c>
      <c r="E1739" s="84">
        <f t="shared" ca="1" si="80"/>
        <v>52625</v>
      </c>
      <c r="F1739" s="84">
        <f t="shared" ca="1" si="78"/>
        <v>-4.3747128402600003E-4</v>
      </c>
      <c r="G1739" s="119">
        <f>IF(FilterType="FIR",  PRE_CALC!A1687*Fdata, IF(F_default=1,G1738+(4*Fnotch-0)/8192,G1738+(F_stop-F_start)/8192) )</f>
        <v>52625</v>
      </c>
      <c r="H1739" s="120">
        <f ca="1">IF(FilterType="FIR", OFFSET(PRE_CALC!B1687,0,DEC_RATE), C1739)</f>
        <v>-4.3747128402600003E-4</v>
      </c>
    </row>
    <row r="1740" spans="2:8" x14ac:dyDescent="0.2">
      <c r="B1740" s="45">
        <f>IF(FilterType="FIR", IF(Extend_fmod, PRE_CALC!I1688*Fm, PRE_CALC!A1688*Fdata), IF(F_default=1,B1739+(4*Fnotch-0)/8192,B1739+(F_stop-F_start)/8192) )</f>
        <v>52656.249999872001</v>
      </c>
      <c r="C1740" s="39">
        <f t="shared" si="79"/>
        <v>-0.22333600298665485</v>
      </c>
      <c r="D1740" s="84">
        <f ca="1">IF(FilterType="FIR", IF(Extend_fmod=1,OFFSET(PRE_CALC!J1688,0,DEC_RATE), OFFSET(PRE_CALC!B1688,0,DEC_RATE)), C1740)</f>
        <v>-4.6761764484299999E-4</v>
      </c>
      <c r="E1740" s="84">
        <f t="shared" ca="1" si="80"/>
        <v>52656.249999872001</v>
      </c>
      <c r="F1740" s="84">
        <f t="shared" ca="1" si="78"/>
        <v>-4.6761764484299999E-4</v>
      </c>
      <c r="G1740" s="119">
        <f>IF(FilterType="FIR",  PRE_CALC!A1688*Fdata, IF(F_default=1,G1739+(4*Fnotch-0)/8192,G1739+(F_stop-F_start)/8192) )</f>
        <v>52656.249999872001</v>
      </c>
      <c r="H1740" s="120">
        <f ca="1">IF(FilterType="FIR", OFFSET(PRE_CALC!B1688,0,DEC_RATE), C1740)</f>
        <v>-4.6761764484299999E-4</v>
      </c>
    </row>
    <row r="1741" spans="2:8" x14ac:dyDescent="0.2">
      <c r="B1741" s="45">
        <f>IF(FilterType="FIR", IF(Extend_fmod, PRE_CALC!I1689*Fm, PRE_CALC!A1689*Fdata), IF(F_default=1,B1740+(4*Fnotch-0)/8192,B1740+(F_stop-F_start)/8192) )</f>
        <v>52687.5</v>
      </c>
      <c r="C1741" s="39">
        <f t="shared" si="79"/>
        <v>-0.22360140401978568</v>
      </c>
      <c r="D1741" s="84">
        <f ca="1">IF(FilterType="FIR", IF(Extend_fmod=1,OFFSET(PRE_CALC!J1689,0,DEC_RATE), OFFSET(PRE_CALC!B1689,0,DEC_RATE)), C1741)</f>
        <v>-4.9819880348300001E-4</v>
      </c>
      <c r="E1741" s="84">
        <f t="shared" ca="1" si="80"/>
        <v>52687.5</v>
      </c>
      <c r="F1741" s="84">
        <f t="shared" ca="1" si="78"/>
        <v>-4.9819880348300001E-4</v>
      </c>
      <c r="G1741" s="119">
        <f>IF(FilterType="FIR",  PRE_CALC!A1689*Fdata, IF(F_default=1,G1740+(4*Fnotch-0)/8192,G1740+(F_stop-F_start)/8192) )</f>
        <v>52687.5</v>
      </c>
      <c r="H1741" s="120">
        <f ca="1">IF(FilterType="FIR", OFFSET(PRE_CALC!B1689,0,DEC_RATE), C1741)</f>
        <v>-4.9819880348300001E-4</v>
      </c>
    </row>
    <row r="1742" spans="2:8" x14ac:dyDescent="0.2">
      <c r="B1742" s="45">
        <f>IF(FilterType="FIR", IF(Extend_fmod, PRE_CALC!I1690*Fm, PRE_CALC!A1690*Fdata), IF(F_default=1,B1741+(4*Fnotch-0)/8192,B1741+(F_stop-F_start)/8192) )</f>
        <v>52718.750000127999</v>
      </c>
      <c r="C1742" s="39">
        <f t="shared" si="79"/>
        <v>-0.22386696307331425</v>
      </c>
      <c r="D1742" s="84">
        <f ca="1">IF(FilterType="FIR", IF(Extend_fmod=1,OFFSET(PRE_CALC!J1690,0,DEC_RATE), OFFSET(PRE_CALC!B1690,0,DEC_RATE)), C1742)</f>
        <v>-5.2920160303000004E-4</v>
      </c>
      <c r="E1742" s="84">
        <f t="shared" ca="1" si="80"/>
        <v>52718.750000127999</v>
      </c>
      <c r="F1742" s="84">
        <f t="shared" ca="1" si="78"/>
        <v>-5.2920160303000004E-4</v>
      </c>
      <c r="G1742" s="119">
        <f>IF(FilterType="FIR",  PRE_CALC!A1690*Fdata, IF(F_default=1,G1741+(4*Fnotch-0)/8192,G1741+(F_stop-F_start)/8192) )</f>
        <v>52718.750000127999</v>
      </c>
      <c r="H1742" s="120">
        <f ca="1">IF(FilterType="FIR", OFFSET(PRE_CALC!B1690,0,DEC_RATE), C1742)</f>
        <v>-5.2920160303000004E-4</v>
      </c>
    </row>
    <row r="1743" spans="2:8" x14ac:dyDescent="0.2">
      <c r="B1743" s="45">
        <f>IF(FilterType="FIR", IF(Extend_fmod, PRE_CALC!I1691*Fm, PRE_CALC!A1691*Fdata), IF(F_default=1,B1742+(4*Fnotch-0)/8192,B1742+(F_stop-F_start)/8192) )</f>
        <v>52750</v>
      </c>
      <c r="C1743" s="39">
        <f t="shared" si="79"/>
        <v>-0.22413268014607762</v>
      </c>
      <c r="D1743" s="84">
        <f ca="1">IF(FilterType="FIR", IF(Extend_fmod=1,OFFSET(PRE_CALC!J1691,0,DEC_RATE), OFFSET(PRE_CALC!B1691,0,DEC_RATE)), C1743)</f>
        <v>-5.6061269783400005E-4</v>
      </c>
      <c r="E1743" s="84">
        <f t="shared" ca="1" si="80"/>
        <v>52750</v>
      </c>
      <c r="F1743" s="84">
        <f t="shared" ca="1" si="78"/>
        <v>-5.6061269783400005E-4</v>
      </c>
      <c r="G1743" s="119">
        <f>IF(FilterType="FIR",  PRE_CALC!A1691*Fdata, IF(F_default=1,G1742+(4*Fnotch-0)/8192,G1742+(F_stop-F_start)/8192) )</f>
        <v>52750</v>
      </c>
      <c r="H1743" s="120">
        <f ca="1">IF(FilterType="FIR", OFFSET(PRE_CALC!B1691,0,DEC_RATE), C1743)</f>
        <v>-5.6061269783400005E-4</v>
      </c>
    </row>
    <row r="1744" spans="2:8" x14ac:dyDescent="0.2">
      <c r="B1744" s="45">
        <f>IF(FilterType="FIR", IF(Extend_fmod, PRE_CALC!I1692*Fm, PRE_CALC!A1692*Fdata), IF(F_default=1,B1743+(4*Fnotch-0)/8192,B1743+(F_stop-F_start)/8192) )</f>
        <v>52781.249999872001</v>
      </c>
      <c r="C1744" s="39">
        <f t="shared" si="79"/>
        <v>-0.22439855524123214</v>
      </c>
      <c r="D1744" s="84">
        <f ca="1">IF(FilterType="FIR", IF(Extend_fmod=1,OFFSET(PRE_CALC!J1692,0,DEC_RATE), OFFSET(PRE_CALC!B1692,0,DEC_RATE)), C1744)</f>
        <v>-5.9241855941600001E-4</v>
      </c>
      <c r="E1744" s="84">
        <f t="shared" ca="1" si="80"/>
        <v>52781.249999872001</v>
      </c>
      <c r="F1744" s="84">
        <f t="shared" ca="1" si="78"/>
        <v>-5.9241855941600001E-4</v>
      </c>
      <c r="G1744" s="119">
        <f>IF(FilterType="FIR",  PRE_CALC!A1692*Fdata, IF(F_default=1,G1743+(4*Fnotch-0)/8192,G1743+(F_stop-F_start)/8192) )</f>
        <v>52781.249999872001</v>
      </c>
      <c r="H1744" s="120">
        <f ca="1">IF(FilterType="FIR", OFFSET(PRE_CALC!B1692,0,DEC_RATE), C1744)</f>
        <v>-5.9241855941600001E-4</v>
      </c>
    </row>
    <row r="1745" spans="2:8" x14ac:dyDescent="0.2">
      <c r="B1745" s="45">
        <f>IF(FilterType="FIR", IF(Extend_fmod, PRE_CALC!I1693*Fm, PRE_CALC!A1693*Fdata), IF(F_default=1,B1744+(4*Fnotch-0)/8192,B1744+(F_stop-F_start)/8192) )</f>
        <v>52812.5</v>
      </c>
      <c r="C1745" s="39">
        <f t="shared" si="79"/>
        <v>-0.22466458836196299</v>
      </c>
      <c r="D1745" s="84">
        <f ca="1">IF(FilterType="FIR", IF(Extend_fmod=1,OFFSET(PRE_CALC!J1693,0,DEC_RATE), OFFSET(PRE_CALC!B1693,0,DEC_RATE)), C1745)</f>
        <v>-6.24605482457E-4</v>
      </c>
      <c r="E1745" s="84">
        <f t="shared" ca="1" si="80"/>
        <v>52812.5</v>
      </c>
      <c r="F1745" s="84">
        <f t="shared" ca="1" si="78"/>
        <v>-6.24605482457E-4</v>
      </c>
      <c r="G1745" s="119">
        <f>IF(FilterType="FIR",  PRE_CALC!A1693*Fdata, IF(F_default=1,G1744+(4*Fnotch-0)/8192,G1744+(F_stop-F_start)/8192) )</f>
        <v>52812.5</v>
      </c>
      <c r="H1745" s="120">
        <f ca="1">IF(FilterType="FIR", OFFSET(PRE_CALC!B1693,0,DEC_RATE), C1745)</f>
        <v>-6.24605482457E-4</v>
      </c>
    </row>
    <row r="1746" spans="2:8" x14ac:dyDescent="0.2">
      <c r="B1746" s="45">
        <f>IF(FilterType="FIR", IF(Extend_fmod, PRE_CALC!I1694*Fm, PRE_CALC!A1694*Fdata), IF(F_default=1,B1745+(4*Fnotch-0)/8192,B1745+(F_stop-F_start)/8192) )</f>
        <v>52843.750000127999</v>
      </c>
      <c r="C1746" s="39">
        <f t="shared" si="79"/>
        <v>-0.2249307795070844</v>
      </c>
      <c r="D1746" s="84">
        <f ca="1">IF(FilterType="FIR", IF(Extend_fmod=1,OFFSET(PRE_CALC!J1694,0,DEC_RATE), OFFSET(PRE_CALC!B1694,0,DEC_RATE)), C1746)</f>
        <v>-6.5715959088399997E-4</v>
      </c>
      <c r="E1746" s="84">
        <f t="shared" ca="1" si="80"/>
        <v>52843.750000127999</v>
      </c>
      <c r="F1746" s="84">
        <f t="shared" ca="1" si="78"/>
        <v>-6.5715959088399997E-4</v>
      </c>
      <c r="G1746" s="119">
        <f>IF(FilterType="FIR",  PRE_CALC!A1694*Fdata, IF(F_default=1,G1745+(4*Fnotch-0)/8192,G1745+(F_stop-F_start)/8192) )</f>
        <v>52843.750000127999</v>
      </c>
      <c r="H1746" s="120">
        <f ca="1">IF(FilterType="FIR", OFFSET(PRE_CALC!B1694,0,DEC_RATE), C1746)</f>
        <v>-6.5715959088399997E-4</v>
      </c>
    </row>
    <row r="1747" spans="2:8" x14ac:dyDescent="0.2">
      <c r="B1747" s="45">
        <f>IF(FilterType="FIR", IF(Extend_fmod, PRE_CALC!I1695*Fm, PRE_CALC!A1695*Fdata), IF(F_default=1,B1746+(4*Fnotch-0)/8192,B1746+(F_stop-F_start)/8192) )</f>
        <v>52875</v>
      </c>
      <c r="C1747" s="39">
        <f t="shared" si="79"/>
        <v>-0.22519712867543207</v>
      </c>
      <c r="D1747" s="84">
        <f ca="1">IF(FilterType="FIR", IF(Extend_fmod=1,OFFSET(PRE_CALC!J1695,0,DEC_RATE), OFFSET(PRE_CALC!B1695,0,DEC_RATE)), C1747)</f>
        <v>-6.9006684400300001E-4</v>
      </c>
      <c r="E1747" s="84">
        <f t="shared" ca="1" si="80"/>
        <v>52875</v>
      </c>
      <c r="F1747" s="84">
        <f t="shared" ca="1" si="78"/>
        <v>-6.9006684400300001E-4</v>
      </c>
      <c r="G1747" s="119">
        <f>IF(FilterType="FIR",  PRE_CALC!A1695*Fdata, IF(F_default=1,G1746+(4*Fnotch-0)/8192,G1746+(F_stop-F_start)/8192) )</f>
        <v>52875</v>
      </c>
      <c r="H1747" s="120">
        <f ca="1">IF(FilterType="FIR", OFFSET(PRE_CALC!B1695,0,DEC_RATE), C1747)</f>
        <v>-6.9006684400300001E-4</v>
      </c>
    </row>
    <row r="1748" spans="2:8" x14ac:dyDescent="0.2">
      <c r="B1748" s="45">
        <f>IF(FilterType="FIR", IF(Extend_fmod, PRE_CALC!I1696*Fm, PRE_CALC!A1696*Fdata), IF(F_default=1,B1747+(4*Fnotch-0)/8192,B1747+(F_stop-F_start)/8192) )</f>
        <v>52906.249999872001</v>
      </c>
      <c r="C1748" s="39">
        <f t="shared" si="79"/>
        <v>-0.22546363587017823</v>
      </c>
      <c r="D1748" s="84">
        <f ca="1">IF(FilterType="FIR", IF(Extend_fmod=1,OFFSET(PRE_CALC!J1696,0,DEC_RATE), OFFSET(PRE_CALC!B1696,0,DEC_RATE)), C1748)</f>
        <v>-7.2331304273000004E-4</v>
      </c>
      <c r="E1748" s="84">
        <f t="shared" ca="1" si="80"/>
        <v>52906.249999872001</v>
      </c>
      <c r="F1748" s="84">
        <f t="shared" ca="1" si="78"/>
        <v>-7.2331304273000004E-4</v>
      </c>
      <c r="G1748" s="119">
        <f>IF(FilterType="FIR",  PRE_CALC!A1696*Fdata, IF(F_default=1,G1747+(4*Fnotch-0)/8192,G1747+(F_stop-F_start)/8192) )</f>
        <v>52906.249999872001</v>
      </c>
      <c r="H1748" s="120">
        <f ca="1">IF(FilterType="FIR", OFFSET(PRE_CALC!B1696,0,DEC_RATE), C1748)</f>
        <v>-7.2331304273000004E-4</v>
      </c>
    </row>
    <row r="1749" spans="2:8" x14ac:dyDescent="0.2">
      <c r="B1749" s="45">
        <f>IF(FilterType="FIR", IF(Extend_fmod, PRE_CALC!I1697*Fm, PRE_CALC!A1697*Fdata), IF(F_default=1,B1748+(4*Fnotch-0)/8192,B1748+(F_stop-F_start)/8192) )</f>
        <v>52937.5</v>
      </c>
      <c r="C1749" s="39">
        <f t="shared" si="79"/>
        <v>-0.22573030109450512</v>
      </c>
      <c r="D1749" s="84">
        <f ca="1">IF(FilterType="FIR", IF(Extend_fmod=1,OFFSET(PRE_CALC!J1697,0,DEC_RATE), OFFSET(PRE_CALC!B1697,0,DEC_RATE)), C1749)</f>
        <v>-7.5688383587500005E-4</v>
      </c>
      <c r="E1749" s="84">
        <f t="shared" ca="1" si="80"/>
        <v>52937.5</v>
      </c>
      <c r="F1749" s="84">
        <f t="shared" ca="1" si="78"/>
        <v>-7.5688383587500005E-4</v>
      </c>
      <c r="G1749" s="119">
        <f>IF(FilterType="FIR",  PRE_CALC!A1697*Fdata, IF(F_default=1,G1748+(4*Fnotch-0)/8192,G1748+(F_stop-F_start)/8192) )</f>
        <v>52937.5</v>
      </c>
      <c r="H1749" s="120">
        <f ca="1">IF(FilterType="FIR", OFFSET(PRE_CALC!B1697,0,DEC_RATE), C1749)</f>
        <v>-7.5688383587500005E-4</v>
      </c>
    </row>
    <row r="1750" spans="2:8" x14ac:dyDescent="0.2">
      <c r="B1750" s="45">
        <f>IF(FilterType="FIR", IF(Extend_fmod, PRE_CALC!I1698*Fm, PRE_CALC!A1698*Fdata), IF(F_default=1,B1749+(4*Fnotch-0)/8192,B1749+(F_stop-F_start)/8192) )</f>
        <v>52968.750000127999</v>
      </c>
      <c r="C1750" s="39">
        <f t="shared" si="79"/>
        <v>-0.22599712434724922</v>
      </c>
      <c r="D1750" s="84">
        <f ca="1">IF(FilterType="FIR", IF(Extend_fmod=1,OFFSET(PRE_CALC!J1698,0,DEC_RATE), OFFSET(PRE_CALC!B1698,0,DEC_RATE)), C1750)</f>
        <v>-7.9076472652400004E-4</v>
      </c>
      <c r="E1750" s="84">
        <f t="shared" ca="1" si="80"/>
        <v>52968.750000127999</v>
      </c>
      <c r="F1750" s="84">
        <f t="shared" ca="1" si="78"/>
        <v>-7.9076472652400004E-4</v>
      </c>
      <c r="G1750" s="119">
        <f>IF(FilterType="FIR",  PRE_CALC!A1698*Fdata, IF(F_default=1,G1749+(4*Fnotch-0)/8192,G1749+(F_stop-F_start)/8192) )</f>
        <v>52968.750000127999</v>
      </c>
      <c r="H1750" s="120">
        <f ca="1">IF(FilterType="FIR", OFFSET(PRE_CALC!B1698,0,DEC_RATE), C1750)</f>
        <v>-7.9076472652400004E-4</v>
      </c>
    </row>
    <row r="1751" spans="2:8" x14ac:dyDescent="0.2">
      <c r="B1751" s="45">
        <f>IF(FilterType="FIR", IF(Extend_fmod, PRE_CALC!I1699*Fm, PRE_CALC!A1699*Fdata), IF(F_default=1,B1750+(4*Fnotch-0)/8192,B1750+(F_stop-F_start)/8192) )</f>
        <v>53000</v>
      </c>
      <c r="C1751" s="39">
        <f t="shared" si="79"/>
        <v>-0.2262641056271944</v>
      </c>
      <c r="D1751" s="84">
        <f ca="1">IF(FilterType="FIR", IF(Extend_fmod=1,OFFSET(PRE_CALC!J1699,0,DEC_RATE), OFFSET(PRE_CALC!B1699,0,DEC_RATE)), C1751)</f>
        <v>-8.2494107843799995E-4</v>
      </c>
      <c r="E1751" s="84">
        <f t="shared" ca="1" si="80"/>
        <v>53000</v>
      </c>
      <c r="F1751" s="84">
        <f t="shared" ca="1" si="78"/>
        <v>-8.2494107843799995E-4</v>
      </c>
      <c r="G1751" s="119">
        <f>IF(FilterType="FIR",  PRE_CALC!A1699*Fdata, IF(F_default=1,G1750+(4*Fnotch-0)/8192,G1750+(F_stop-F_start)/8192) )</f>
        <v>53000</v>
      </c>
      <c r="H1751" s="120">
        <f ca="1">IF(FilterType="FIR", OFFSET(PRE_CALC!B1699,0,DEC_RATE), C1751)</f>
        <v>-8.2494107843799995E-4</v>
      </c>
    </row>
    <row r="1752" spans="2:8" x14ac:dyDescent="0.2">
      <c r="B1752" s="45">
        <f>IF(FilterType="FIR", IF(Extend_fmod, PRE_CALC!I1700*Fm, PRE_CALC!A1700*Fdata), IF(F_default=1,B1751+(4*Fnotch-0)/8192,B1751+(F_stop-F_start)/8192) )</f>
        <v>53031.249999872001</v>
      </c>
      <c r="C1752" s="39">
        <f t="shared" si="79"/>
        <v>-0.22653124493755139</v>
      </c>
      <c r="D1752" s="84">
        <f ca="1">IF(FilterType="FIR", IF(Extend_fmod=1,OFFSET(PRE_CALC!J1700,0,DEC_RATE), OFFSET(PRE_CALC!B1700,0,DEC_RATE)), C1752)</f>
        <v>-8.5939812257700002E-4</v>
      </c>
      <c r="E1752" s="84">
        <f t="shared" ca="1" si="80"/>
        <v>53031.249999872001</v>
      </c>
      <c r="F1752" s="84">
        <f t="shared" ca="1" si="78"/>
        <v>-8.5939812257700002E-4</v>
      </c>
      <c r="G1752" s="119">
        <f>IF(FilterType="FIR",  PRE_CALC!A1700*Fdata, IF(F_default=1,G1751+(4*Fnotch-0)/8192,G1751+(F_stop-F_start)/8192) )</f>
        <v>53031.249999872001</v>
      </c>
      <c r="H1752" s="120">
        <f ca="1">IF(FilterType="FIR", OFFSET(PRE_CALC!B1700,0,DEC_RATE), C1752)</f>
        <v>-8.5939812257700002E-4</v>
      </c>
    </row>
    <row r="1753" spans="2:8" x14ac:dyDescent="0.2">
      <c r="B1753" s="45">
        <f>IF(FilterType="FIR", IF(Extend_fmod, PRE_CALC!I1701*Fm, PRE_CALC!A1701*Fdata), IF(F_default=1,B1752+(4*Fnotch-0)/8192,B1752+(F_stop-F_start)/8192) )</f>
        <v>53062.5</v>
      </c>
      <c r="C1753" s="39">
        <f t="shared" si="79"/>
        <v>-0.22679854228153026</v>
      </c>
      <c r="D1753" s="84">
        <f ca="1">IF(FilterType="FIR", IF(Extend_fmod=1,OFFSET(PRE_CALC!J1701,0,DEC_RATE), OFFSET(PRE_CALC!B1701,0,DEC_RATE)), C1753)</f>
        <v>-8.9412096361999997E-4</v>
      </c>
      <c r="E1753" s="84">
        <f t="shared" ca="1" si="80"/>
        <v>53062.5</v>
      </c>
      <c r="F1753" s="84">
        <f t="shared" ca="1" si="78"/>
        <v>-8.9412096361999997E-4</v>
      </c>
      <c r="G1753" s="119">
        <f>IF(FilterType="FIR",  PRE_CALC!A1701*Fdata, IF(F_default=1,G1752+(4*Fnotch-0)/8192,G1752+(F_stop-F_start)/8192) )</f>
        <v>53062.5</v>
      </c>
      <c r="H1753" s="120">
        <f ca="1">IF(FilterType="FIR", OFFSET(PRE_CALC!B1701,0,DEC_RATE), C1753)</f>
        <v>-8.9412096361999997E-4</v>
      </c>
    </row>
    <row r="1754" spans="2:8" x14ac:dyDescent="0.2">
      <c r="B1754" s="45">
        <f>IF(FilterType="FIR", IF(Extend_fmod, PRE_CALC!I1702*Fm, PRE_CALC!A1702*Fdata), IF(F_default=1,B1753+(4*Fnotch-0)/8192,B1753+(F_stop-F_start)/8192) )</f>
        <v>53093.750000127999</v>
      </c>
      <c r="C1754" s="39">
        <f t="shared" si="79"/>
        <v>-0.22706599765791657</v>
      </c>
      <c r="D1754" s="84">
        <f ca="1">IF(FilterType="FIR", IF(Extend_fmod=1,OFFSET(PRE_CALC!J1702,0,DEC_RATE), OFFSET(PRE_CALC!B1702,0,DEC_RATE)), C1754)</f>
        <v>-9.29094586603E-4</v>
      </c>
      <c r="E1754" s="84">
        <f t="shared" ca="1" si="80"/>
        <v>53093.750000127999</v>
      </c>
      <c r="F1754" s="84">
        <f t="shared" ca="1" si="78"/>
        <v>-9.29094586603E-4</v>
      </c>
      <c r="G1754" s="119">
        <f>IF(FilterType="FIR",  PRE_CALC!A1702*Fdata, IF(F_default=1,G1753+(4*Fnotch-0)/8192,G1753+(F_stop-F_start)/8192) )</f>
        <v>53093.750000127999</v>
      </c>
      <c r="H1754" s="120">
        <f ca="1">IF(FilterType="FIR", OFFSET(PRE_CALC!B1702,0,DEC_RATE), C1754)</f>
        <v>-9.29094586603E-4</v>
      </c>
    </row>
    <row r="1755" spans="2:8" x14ac:dyDescent="0.2">
      <c r="B1755" s="45">
        <f>IF(FilterType="FIR", IF(Extend_fmod, PRE_CALC!I1703*Fm, PRE_CALC!A1703*Fdata), IF(F_default=1,B1754+(4*Fnotch-0)/8192,B1754+(F_stop-F_start)/8192) )</f>
        <v>53125</v>
      </c>
      <c r="C1755" s="39">
        <f t="shared" si="79"/>
        <v>-0.22733361106553313</v>
      </c>
      <c r="D1755" s="84">
        <f ca="1">IF(FilterType="FIR", IF(Extend_fmod=1,OFFSET(PRE_CALC!J1703,0,DEC_RATE), OFFSET(PRE_CALC!B1703,0,DEC_RATE)), C1755)</f>
        <v>-9.6430386355900004E-4</v>
      </c>
      <c r="E1755" s="84">
        <f t="shared" ca="1" si="80"/>
        <v>53125</v>
      </c>
      <c r="F1755" s="84">
        <f t="shared" ca="1" si="78"/>
        <v>-9.6430386355900004E-4</v>
      </c>
      <c r="G1755" s="119">
        <f>IF(FilterType="FIR",  PRE_CALC!A1703*Fdata, IF(F_default=1,G1754+(4*Fnotch-0)/8192,G1754+(F_stop-F_start)/8192) )</f>
        <v>53125</v>
      </c>
      <c r="H1755" s="120">
        <f ca="1">IF(FilterType="FIR", OFFSET(PRE_CALC!B1703,0,DEC_RATE), C1755)</f>
        <v>-9.6430386355900004E-4</v>
      </c>
    </row>
    <row r="1756" spans="2:8" x14ac:dyDescent="0.2">
      <c r="B1756" s="45">
        <f>IF(FilterType="FIR", IF(Extend_fmod, PRE_CALC!I1704*Fm, PRE_CALC!A1704*Fdata), IF(F_default=1,B1755+(4*Fnotch-0)/8192,B1755+(F_stop-F_start)/8192) )</f>
        <v>53156.249999872001</v>
      </c>
      <c r="C1756" s="39">
        <f t="shared" si="79"/>
        <v>-0.22760138250758488</v>
      </c>
      <c r="D1756" s="84">
        <f ca="1">IF(FilterType="FIR", IF(Extend_fmod=1,OFFSET(PRE_CALC!J1704,0,DEC_RATE), OFFSET(PRE_CALC!B1704,0,DEC_RATE)), C1756)</f>
        <v>-9.9973356024399989E-4</v>
      </c>
      <c r="E1756" s="84">
        <f t="shared" ca="1" si="80"/>
        <v>53156.249999872001</v>
      </c>
      <c r="F1756" s="84">
        <f t="shared" ca="1" si="78"/>
        <v>-9.9973356024399989E-4</v>
      </c>
      <c r="G1756" s="119">
        <f>IF(FilterType="FIR",  PRE_CALC!A1704*Fdata, IF(F_default=1,G1755+(4*Fnotch-0)/8192,G1755+(F_stop-F_start)/8192) )</f>
        <v>53156.249999872001</v>
      </c>
      <c r="H1756" s="120">
        <f ca="1">IF(FilterType="FIR", OFFSET(PRE_CALC!B1704,0,DEC_RATE), C1756)</f>
        <v>-9.9973356024399989E-4</v>
      </c>
    </row>
    <row r="1757" spans="2:8" x14ac:dyDescent="0.2">
      <c r="B1757" s="45">
        <f>IF(FilterType="FIR", IF(Extend_fmod, PRE_CALC!I1705*Fm, PRE_CALC!A1705*Fdata), IF(F_default=1,B1756+(4*Fnotch-0)/8192,B1756+(F_stop-F_start)/8192) )</f>
        <v>53187.5</v>
      </c>
      <c r="C1757" s="39">
        <f t="shared" si="79"/>
        <v>-0.22786931198726407</v>
      </c>
      <c r="D1757" s="84">
        <f ca="1">IF(FilterType="FIR", IF(Extend_fmod=1,OFFSET(PRE_CALC!J1705,0,DEC_RATE), OFFSET(PRE_CALC!B1705,0,DEC_RATE)), C1757)</f>
        <v>-1.0353683428999999E-3</v>
      </c>
      <c r="E1757" s="84">
        <f t="shared" ca="1" si="80"/>
        <v>53187.5</v>
      </c>
      <c r="F1757" s="84">
        <f t="shared" ca="1" si="78"/>
        <v>-1.0353683428999999E-3</v>
      </c>
      <c r="G1757" s="119">
        <f>IF(FilterType="FIR",  PRE_CALC!A1705*Fdata, IF(F_default=1,G1756+(4*Fnotch-0)/8192,G1756+(F_stop-F_start)/8192) )</f>
        <v>53187.5</v>
      </c>
      <c r="H1757" s="120">
        <f ca="1">IF(FilterType="FIR", OFFSET(PRE_CALC!B1705,0,DEC_RATE), C1757)</f>
        <v>-1.0353683428999999E-3</v>
      </c>
    </row>
    <row r="1758" spans="2:8" x14ac:dyDescent="0.2">
      <c r="B1758" s="45">
        <f>IF(FilterType="FIR", IF(Extend_fmod, PRE_CALC!I1706*Fm, PRE_CALC!A1706*Fdata), IF(F_default=1,B1757+(4*Fnotch-0)/8192,B1757+(F_stop-F_start)/8192) )</f>
        <v>53218.750000127999</v>
      </c>
      <c r="C1758" s="39">
        <f t="shared" si="79"/>
        <v>-0.2281373995033914</v>
      </c>
      <c r="D1758" s="84">
        <f ca="1">IF(FilterType="FIR", IF(Extend_fmod=1,OFFSET(PRE_CALC!J1706,0,DEC_RATE), OFFSET(PRE_CALC!B1706,0,DEC_RATE)), C1758)</f>
        <v>-1.0711927850399999E-3</v>
      </c>
      <c r="E1758" s="84">
        <f t="shared" ca="1" si="80"/>
        <v>53218.750000127999</v>
      </c>
      <c r="F1758" s="84">
        <f t="shared" ca="1" si="78"/>
        <v>-1.0711927850399999E-3</v>
      </c>
      <c r="G1758" s="119">
        <f>IF(FilterType="FIR",  PRE_CALC!A1706*Fdata, IF(F_default=1,G1757+(4*Fnotch-0)/8192,G1757+(F_stop-F_start)/8192) )</f>
        <v>53218.750000127999</v>
      </c>
      <c r="H1758" s="120">
        <f ca="1">IF(FilterType="FIR", OFFSET(PRE_CALC!B1706,0,DEC_RATE), C1758)</f>
        <v>-1.0711927850399999E-3</v>
      </c>
    </row>
    <row r="1759" spans="2:8" x14ac:dyDescent="0.2">
      <c r="B1759" s="45">
        <f>IF(FilterType="FIR", IF(Extend_fmod, PRE_CALC!I1707*Fm, PRE_CALC!A1707*Fdata), IF(F_default=1,B1758+(4*Fnotch-0)/8192,B1758+(F_stop-F_start)/8192) )</f>
        <v>53250</v>
      </c>
      <c r="C1759" s="39">
        <f t="shared" si="79"/>
        <v>-0.22840564505477431</v>
      </c>
      <c r="D1759" s="84">
        <f ca="1">IF(FilterType="FIR", IF(Extend_fmod=1,OFFSET(PRE_CALC!J1707,0,DEC_RATE), OFFSET(PRE_CALC!B1707,0,DEC_RATE)), C1759)</f>
        <v>-1.10719137436E-3</v>
      </c>
      <c r="E1759" s="84">
        <f t="shared" ca="1" si="80"/>
        <v>53250</v>
      </c>
      <c r="F1759" s="84">
        <f t="shared" ca="1" si="78"/>
        <v>-1.10719137436E-3</v>
      </c>
      <c r="G1759" s="119">
        <f>IF(FilterType="FIR",  PRE_CALC!A1707*Fdata, IF(F_default=1,G1758+(4*Fnotch-0)/8192,G1758+(F_stop-F_start)/8192) )</f>
        <v>53250</v>
      </c>
      <c r="H1759" s="120">
        <f ca="1">IF(FilterType="FIR", OFFSET(PRE_CALC!B1707,0,DEC_RATE), C1759)</f>
        <v>-1.10719137436E-3</v>
      </c>
    </row>
    <row r="1760" spans="2:8" x14ac:dyDescent="0.2">
      <c r="B1760" s="45">
        <f>IF(FilterType="FIR", IF(Extend_fmod, PRE_CALC!I1708*Fm, PRE_CALC!A1708*Fdata), IF(F_default=1,B1759+(4*Fnotch-0)/8192,B1759+(F_stop-F_start)/8192) )</f>
        <v>53281.249999872001</v>
      </c>
      <c r="C1760" s="39">
        <f t="shared" si="79"/>
        <v>-0.22867404864460783</v>
      </c>
      <c r="D1760" s="84">
        <f ca="1">IF(FilterType="FIR", IF(Extend_fmod=1,OFFSET(PRE_CALC!J1708,0,DEC_RATE), OFFSET(PRE_CALC!B1708,0,DEC_RATE)), C1760)</f>
        <v>-1.14334851955E-3</v>
      </c>
      <c r="E1760" s="84">
        <f t="shared" ca="1" si="80"/>
        <v>53281.249999872001</v>
      </c>
      <c r="F1760" s="84">
        <f t="shared" ca="1" si="78"/>
        <v>-1.14334851955E-3</v>
      </c>
      <c r="G1760" s="119">
        <f>IF(FilterType="FIR",  PRE_CALC!A1708*Fdata, IF(F_default=1,G1759+(4*Fnotch-0)/8192,G1759+(F_stop-F_start)/8192) )</f>
        <v>53281.249999872001</v>
      </c>
      <c r="H1760" s="120">
        <f ca="1">IF(FilterType="FIR", OFFSET(PRE_CALC!B1708,0,DEC_RATE), C1760)</f>
        <v>-1.14334851955E-3</v>
      </c>
    </row>
    <row r="1761" spans="2:8" x14ac:dyDescent="0.2">
      <c r="B1761" s="45">
        <f>IF(FilterType="FIR", IF(Extend_fmod, PRE_CALC!I1709*Fm, PRE_CALC!A1709*Fdata), IF(F_default=1,B1760+(4*Fnotch-0)/8192,B1760+(F_stop-F_start)/8192) )</f>
        <v>53312.5</v>
      </c>
      <c r="C1761" s="39">
        <f t="shared" si="79"/>
        <v>-0.22894261027612578</v>
      </c>
      <c r="D1761" s="84">
        <f ca="1">IF(FilterType="FIR", IF(Extend_fmod=1,OFFSET(PRE_CALC!J1709,0,DEC_RATE), OFFSET(PRE_CALC!B1709,0,DEC_RATE)), C1761)</f>
        <v>-1.1796485572800001E-3</v>
      </c>
      <c r="E1761" s="84">
        <f t="shared" ca="1" si="80"/>
        <v>53312.5</v>
      </c>
      <c r="F1761" s="84">
        <f t="shared" ca="1" si="78"/>
        <v>-1.1796485572800001E-3</v>
      </c>
      <c r="G1761" s="119">
        <f>IF(FilterType="FIR",  PRE_CALC!A1709*Fdata, IF(F_default=1,G1760+(4*Fnotch-0)/8192,G1760+(F_stop-F_start)/8192) )</f>
        <v>53312.5</v>
      </c>
      <c r="H1761" s="120">
        <f ca="1">IF(FilterType="FIR", OFFSET(PRE_CALC!B1709,0,DEC_RATE), C1761)</f>
        <v>-1.1796485572800001E-3</v>
      </c>
    </row>
    <row r="1762" spans="2:8" x14ac:dyDescent="0.2">
      <c r="B1762" s="45">
        <f>IF(FilterType="FIR", IF(Extend_fmod, PRE_CALC!I1710*Fm, PRE_CALC!A1710*Fdata), IF(F_default=1,B1761+(4*Fnotch-0)/8192,B1761+(F_stop-F_start)/8192) )</f>
        <v>53343.750000127999</v>
      </c>
      <c r="C1762" s="39">
        <f t="shared" si="79"/>
        <v>-0.22921132994811372</v>
      </c>
      <c r="D1762" s="84">
        <f ca="1">IF(FilterType="FIR", IF(Extend_fmod=1,OFFSET(PRE_CALC!J1710,0,DEC_RATE), OFFSET(PRE_CALC!B1710,0,DEC_RATE)), C1762)</f>
        <v>-1.21607575911E-3</v>
      </c>
      <c r="E1762" s="84">
        <f t="shared" ca="1" si="80"/>
        <v>53343.750000127999</v>
      </c>
      <c r="F1762" s="84">
        <f t="shared" ca="1" si="78"/>
        <v>-1.21607575911E-3</v>
      </c>
      <c r="G1762" s="119">
        <f>IF(FilterType="FIR",  PRE_CALC!A1710*Fdata, IF(F_default=1,G1761+(4*Fnotch-0)/8192,G1761+(F_stop-F_start)/8192) )</f>
        <v>53343.750000127999</v>
      </c>
      <c r="H1762" s="120">
        <f ca="1">IF(FilterType="FIR", OFFSET(PRE_CALC!B1710,0,DEC_RATE), C1762)</f>
        <v>-1.21607575911E-3</v>
      </c>
    </row>
    <row r="1763" spans="2:8" x14ac:dyDescent="0.2">
      <c r="B1763" s="45">
        <f>IF(FilterType="FIR", IF(Extend_fmod, PRE_CALC!I1711*Fm, PRE_CALC!A1711*Fdata), IF(F_default=1,B1762+(4*Fnotch-0)/8192,B1762+(F_stop-F_start)/8192) )</f>
        <v>53375</v>
      </c>
      <c r="C1763" s="39">
        <f t="shared" si="79"/>
        <v>-0.22948020765939142</v>
      </c>
      <c r="D1763" s="84">
        <f ca="1">IF(FilterType="FIR", IF(Extend_fmod=1,OFFSET(PRE_CALC!J1711,0,DEC_RATE), OFFSET(PRE_CALC!B1711,0,DEC_RATE)), C1763)</f>
        <v>-1.2526143385500001E-3</v>
      </c>
      <c r="E1763" s="84">
        <f t="shared" ca="1" si="80"/>
        <v>53375</v>
      </c>
      <c r="F1763" s="84">
        <f t="shared" ca="1" si="78"/>
        <v>-1.2526143385500001E-3</v>
      </c>
      <c r="G1763" s="119">
        <f>IF(FilterType="FIR",  PRE_CALC!A1711*Fdata, IF(F_default=1,G1762+(4*Fnotch-0)/8192,G1762+(F_stop-F_start)/8192) )</f>
        <v>53375</v>
      </c>
      <c r="H1763" s="120">
        <f ca="1">IF(FilterType="FIR", OFFSET(PRE_CALC!B1711,0,DEC_RATE), C1763)</f>
        <v>-1.2526143385500001E-3</v>
      </c>
    </row>
    <row r="1764" spans="2:8" x14ac:dyDescent="0.2">
      <c r="B1764" s="45">
        <f>IF(FilterType="FIR", IF(Extend_fmod, PRE_CALC!I1712*Fm, PRE_CALC!A1712*Fdata), IF(F_default=1,B1763+(4*Fnotch-0)/8192,B1763+(F_stop-F_start)/8192) )</f>
        <v>53406.249999872001</v>
      </c>
      <c r="C1764" s="39">
        <f t="shared" si="79"/>
        <v>-0.22974924341315786</v>
      </c>
      <c r="D1764" s="84">
        <f ca="1">IF(FilterType="FIR", IF(Extend_fmod=1,OFFSET(PRE_CALC!J1712,0,DEC_RATE), OFFSET(PRE_CALC!B1712,0,DEC_RATE)), C1764)</f>
        <v>-1.2892484579900001E-3</v>
      </c>
      <c r="E1764" s="84">
        <f t="shared" ca="1" si="80"/>
        <v>53406.249999872001</v>
      </c>
      <c r="F1764" s="84">
        <f t="shared" ca="1" si="78"/>
        <v>-1.2892484579900001E-3</v>
      </c>
      <c r="G1764" s="119">
        <f>IF(FilterType="FIR",  PRE_CALC!A1712*Fdata, IF(F_default=1,G1763+(4*Fnotch-0)/8192,G1763+(F_stop-F_start)/8192) )</f>
        <v>53406.249999872001</v>
      </c>
      <c r="H1764" s="120">
        <f ca="1">IF(FilterType="FIR", OFFSET(PRE_CALC!B1712,0,DEC_RATE), C1764)</f>
        <v>-1.2892484579900001E-3</v>
      </c>
    </row>
    <row r="1765" spans="2:8" x14ac:dyDescent="0.2">
      <c r="B1765" s="45">
        <f>IF(FilterType="FIR", IF(Extend_fmod, PRE_CALC!I1713*Fm, PRE_CALC!A1713*Fdata), IF(F_default=1,B1764+(4*Fnotch-0)/8192,B1764+(F_stop-F_start)/8192) )</f>
        <v>53437.5</v>
      </c>
      <c r="C1765" s="39">
        <f t="shared" si="79"/>
        <v>-0.2300184372126538</v>
      </c>
      <c r="D1765" s="84">
        <f ca="1">IF(FilterType="FIR", IF(Extend_fmod=1,OFFSET(PRE_CALC!J1713,0,DEC_RATE), OFFSET(PRE_CALC!B1713,0,DEC_RATE)), C1765)</f>
        <v>-1.32596223582E-3</v>
      </c>
      <c r="E1765" s="84">
        <f t="shared" ca="1" si="80"/>
        <v>53437.5</v>
      </c>
      <c r="F1765" s="84">
        <f t="shared" ca="1" si="78"/>
        <v>-1.32596223582E-3</v>
      </c>
      <c r="G1765" s="119">
        <f>IF(FilterType="FIR",  PRE_CALC!A1713*Fdata, IF(F_default=1,G1764+(4*Fnotch-0)/8192,G1764+(F_stop-F_start)/8192) )</f>
        <v>53437.5</v>
      </c>
      <c r="H1765" s="120">
        <f ca="1">IF(FilterType="FIR", OFFSET(PRE_CALC!B1713,0,DEC_RATE), C1765)</f>
        <v>-1.32596223582E-3</v>
      </c>
    </row>
    <row r="1766" spans="2:8" x14ac:dyDescent="0.2">
      <c r="B1766" s="45">
        <f>IF(FilterType="FIR", IF(Extend_fmod, PRE_CALC!I1714*Fm, PRE_CALC!A1714*Fdata), IF(F_default=1,B1765+(4*Fnotch-0)/8192,B1765+(F_stop-F_start)/8192) )</f>
        <v>53468.750000127999</v>
      </c>
      <c r="C1766" s="39">
        <f t="shared" si="79"/>
        <v>-0.23028778905667219</v>
      </c>
      <c r="D1766" s="84">
        <f ca="1">IF(FilterType="FIR", IF(Extend_fmod=1,OFFSET(PRE_CALC!J1714,0,DEC_RATE), OFFSET(PRE_CALC!B1714,0,DEC_RATE)), C1766)</f>
        <v>-1.36273975344E-3</v>
      </c>
      <c r="E1766" s="84">
        <f t="shared" ca="1" si="80"/>
        <v>53468.750000127999</v>
      </c>
      <c r="F1766" s="84">
        <f t="shared" ca="1" si="78"/>
        <v>-1.36273975344E-3</v>
      </c>
      <c r="G1766" s="119">
        <f>IF(FilterType="FIR",  PRE_CALC!A1714*Fdata, IF(F_default=1,G1765+(4*Fnotch-0)/8192,G1765+(F_stop-F_start)/8192) )</f>
        <v>53468.750000127999</v>
      </c>
      <c r="H1766" s="120">
        <f ca="1">IF(FilterType="FIR", OFFSET(PRE_CALC!B1714,0,DEC_RATE), C1766)</f>
        <v>-1.36273975344E-3</v>
      </c>
    </row>
    <row r="1767" spans="2:8" x14ac:dyDescent="0.2">
      <c r="B1767" s="45">
        <f>IF(FilterType="FIR", IF(Extend_fmod, PRE_CALC!I1715*Fm, PRE_CALC!A1715*Fdata), IF(F_default=1,B1766+(4*Fnotch-0)/8192,B1766+(F_stop-F_start)/8192) )</f>
        <v>53500</v>
      </c>
      <c r="C1767" s="39">
        <f t="shared" si="79"/>
        <v>-0.23055729894401331</v>
      </c>
      <c r="D1767" s="84">
        <f ca="1">IF(FilterType="FIR", IF(Extend_fmod=1,OFFSET(PRE_CALC!J1715,0,DEC_RATE), OFFSET(PRE_CALC!B1715,0,DEC_RATE)), C1767)</f>
        <v>-1.3995650623499999E-3</v>
      </c>
      <c r="E1767" s="84">
        <f t="shared" ca="1" si="80"/>
        <v>53500</v>
      </c>
      <c r="F1767" s="84">
        <f t="shared" ca="1" si="78"/>
        <v>-1.3995650623499999E-3</v>
      </c>
      <c r="G1767" s="119">
        <f>IF(FilterType="FIR",  PRE_CALC!A1715*Fdata, IF(F_default=1,G1766+(4*Fnotch-0)/8192,G1766+(F_stop-F_start)/8192) )</f>
        <v>53500</v>
      </c>
      <c r="H1767" s="120">
        <f ca="1">IF(FilterType="FIR", OFFSET(PRE_CALC!B1715,0,DEC_RATE), C1767)</f>
        <v>-1.3995650623499999E-3</v>
      </c>
    </row>
    <row r="1768" spans="2:8" x14ac:dyDescent="0.2">
      <c r="B1768" s="45">
        <f>IF(FilterType="FIR", IF(Extend_fmod, PRE_CALC!I1716*Fm, PRE_CALC!A1716*Fdata), IF(F_default=1,B1767+(4*Fnotch-0)/8192,B1767+(F_stop-F_start)/8192) )</f>
        <v>53531.249999872001</v>
      </c>
      <c r="C1768" s="39">
        <f t="shared" si="79"/>
        <v>-0.23082696687789905</v>
      </c>
      <c r="D1768" s="84">
        <f ca="1">IF(FilterType="FIR", IF(Extend_fmod=1,OFFSET(PRE_CALC!J1716,0,DEC_RATE), OFFSET(PRE_CALC!B1716,0,DEC_RATE)), C1768)</f>
        <v>-1.43642219127E-3</v>
      </c>
      <c r="E1768" s="84">
        <f t="shared" ca="1" si="80"/>
        <v>53531.249999872001</v>
      </c>
      <c r="F1768" s="84">
        <f t="shared" ca="1" si="78"/>
        <v>-1.43642219127E-3</v>
      </c>
      <c r="G1768" s="119">
        <f>IF(FilterType="FIR",  PRE_CALC!A1716*Fdata, IF(F_default=1,G1767+(4*Fnotch-0)/8192,G1767+(F_stop-F_start)/8192) )</f>
        <v>53531.249999872001</v>
      </c>
      <c r="H1768" s="120">
        <f ca="1">IF(FilterType="FIR", OFFSET(PRE_CALC!B1716,0,DEC_RATE), C1768)</f>
        <v>-1.43642219127E-3</v>
      </c>
    </row>
    <row r="1769" spans="2:8" x14ac:dyDescent="0.2">
      <c r="B1769" s="45">
        <f>IF(FilterType="FIR", IF(Extend_fmod, PRE_CALC!I1717*Fm, PRE_CALC!A1717*Fdata), IF(F_default=1,B1768+(4*Fnotch-0)/8192,B1768+(F_stop-F_start)/8192) )</f>
        <v>53562.5</v>
      </c>
      <c r="C1769" s="39">
        <f t="shared" si="79"/>
        <v>-0.23109679286157114</v>
      </c>
      <c r="D1769" s="84">
        <f ca="1">IF(FilterType="FIR", IF(Extend_fmod=1,OFFSET(PRE_CALC!J1717,0,DEC_RATE), OFFSET(PRE_CALC!B1717,0,DEC_RATE)), C1769)</f>
        <v>-1.4732951531999999E-3</v>
      </c>
      <c r="E1769" s="84">
        <f t="shared" ca="1" si="80"/>
        <v>53562.5</v>
      </c>
      <c r="F1769" s="84">
        <f t="shared" ca="1" si="78"/>
        <v>-1.4732951531999999E-3</v>
      </c>
      <c r="G1769" s="119">
        <f>IF(FilterType="FIR",  PRE_CALC!A1717*Fdata, IF(F_default=1,G1768+(4*Fnotch-0)/8192,G1768+(F_stop-F_start)/8192) )</f>
        <v>53562.5</v>
      </c>
      <c r="H1769" s="120">
        <f ca="1">IF(FilterType="FIR", OFFSET(PRE_CALC!B1717,0,DEC_RATE), C1769)</f>
        <v>-1.4732951531999999E-3</v>
      </c>
    </row>
    <row r="1770" spans="2:8" x14ac:dyDescent="0.2">
      <c r="B1770" s="45">
        <f>IF(FilterType="FIR", IF(Extend_fmod, PRE_CALC!I1718*Fm, PRE_CALC!A1718*Fdata), IF(F_default=1,B1769+(4*Fnotch-0)/8192,B1769+(F_stop-F_start)/8192) )</f>
        <v>53593.750000127999</v>
      </c>
      <c r="C1770" s="39">
        <f t="shared" si="79"/>
        <v>-0.23136677689380891</v>
      </c>
      <c r="D1770" s="84">
        <f ca="1">IF(FilterType="FIR", IF(Extend_fmod=1,OFFSET(PRE_CALC!J1718,0,DEC_RATE), OFFSET(PRE_CALC!B1718,0,DEC_RATE)), C1770)</f>
        <v>-1.5101679525800001E-3</v>
      </c>
      <c r="E1770" s="84">
        <f t="shared" ca="1" si="80"/>
        <v>53593.750000127999</v>
      </c>
      <c r="F1770" s="84">
        <f t="shared" ca="1" si="78"/>
        <v>-1.5101679525800001E-3</v>
      </c>
      <c r="G1770" s="119">
        <f>IF(FilterType="FIR",  PRE_CALC!A1718*Fdata, IF(F_default=1,G1769+(4*Fnotch-0)/8192,G1769+(F_stop-F_start)/8192) )</f>
        <v>53593.750000127999</v>
      </c>
      <c r="H1770" s="120">
        <f ca="1">IF(FilterType="FIR", OFFSET(PRE_CALC!B1718,0,DEC_RATE), C1770)</f>
        <v>-1.5101679525800001E-3</v>
      </c>
    </row>
    <row r="1771" spans="2:8" x14ac:dyDescent="0.2">
      <c r="B1771" s="45">
        <f>IF(FilterType="FIR", IF(Extend_fmod, PRE_CALC!I1719*Fm, PRE_CALC!A1719*Fdata), IF(F_default=1,B1770+(4*Fnotch-0)/8192,B1770+(F_stop-F_start)/8192) )</f>
        <v>53625</v>
      </c>
      <c r="C1771" s="39">
        <f t="shared" si="79"/>
        <v>-0.23163691897343311</v>
      </c>
      <c r="D1771" s="84">
        <f ca="1">IF(FilterType="FIR", IF(Extend_fmod=1,OFFSET(PRE_CALC!J1719,0,DEC_RATE), OFFSET(PRE_CALC!B1719,0,DEC_RATE)), C1771)</f>
        <v>-1.54702459237E-3</v>
      </c>
      <c r="E1771" s="84">
        <f t="shared" ca="1" si="80"/>
        <v>53625</v>
      </c>
      <c r="F1771" s="84">
        <f t="shared" ca="1" si="78"/>
        <v>-1.54702459237E-3</v>
      </c>
      <c r="G1771" s="119">
        <f>IF(FilterType="FIR",  PRE_CALC!A1719*Fdata, IF(F_default=1,G1770+(4*Fnotch-0)/8192,G1770+(F_stop-F_start)/8192) )</f>
        <v>53625</v>
      </c>
      <c r="H1771" s="120">
        <f ca="1">IF(FilterType="FIR", OFFSET(PRE_CALC!B1719,0,DEC_RATE), C1771)</f>
        <v>-1.54702459237E-3</v>
      </c>
    </row>
    <row r="1772" spans="2:8" x14ac:dyDescent="0.2">
      <c r="B1772" s="45">
        <f>IF(FilterType="FIR", IF(Extend_fmod, PRE_CALC!I1720*Fm, PRE_CALC!A1720*Fdata), IF(F_default=1,B1771+(4*Fnotch-0)/8192,B1771+(F_stop-F_start)/8192) )</f>
        <v>53656.249999872001</v>
      </c>
      <c r="C1772" s="39">
        <f t="shared" si="79"/>
        <v>-0.23190721910365153</v>
      </c>
      <c r="D1772" s="84">
        <f ca="1">IF(FilterType="FIR", IF(Extend_fmod=1,OFFSET(PRE_CALC!J1720,0,DEC_RATE), OFFSET(PRE_CALC!B1720,0,DEC_RATE)), C1772)</f>
        <v>-1.5838490811900001E-3</v>
      </c>
      <c r="E1772" s="84">
        <f t="shared" ca="1" si="80"/>
        <v>53656.249999872001</v>
      </c>
      <c r="F1772" s="84">
        <f t="shared" ca="1" si="78"/>
        <v>-1.5838490811900001E-3</v>
      </c>
      <c r="G1772" s="119">
        <f>IF(FilterType="FIR",  PRE_CALC!A1720*Fdata, IF(F_default=1,G1771+(4*Fnotch-0)/8192,G1771+(F_stop-F_start)/8192) )</f>
        <v>53656.249999872001</v>
      </c>
      <c r="H1772" s="120">
        <f ca="1">IF(FilterType="FIR", OFFSET(PRE_CALC!B1720,0,DEC_RATE), C1772)</f>
        <v>-1.5838490811900001E-3</v>
      </c>
    </row>
    <row r="1773" spans="2:8" x14ac:dyDescent="0.2">
      <c r="B1773" s="45">
        <f>IF(FilterType="FIR", IF(Extend_fmod, PRE_CALC!I1721*Fm, PRE_CALC!A1721*Fdata), IF(F_default=1,B1772+(4*Fnotch-0)/8192,B1772+(F_stop-F_start)/8192) )</f>
        <v>53687.5</v>
      </c>
      <c r="C1773" s="39">
        <f t="shared" si="79"/>
        <v>-0.2321776772877277</v>
      </c>
      <c r="D1773" s="84">
        <f ca="1">IF(FilterType="FIR", IF(Extend_fmod=1,OFFSET(PRE_CALC!J1721,0,DEC_RATE), OFFSET(PRE_CALC!B1721,0,DEC_RATE)), C1773)</f>
        <v>-1.62062544046E-3</v>
      </c>
      <c r="E1773" s="84">
        <f t="shared" ca="1" si="80"/>
        <v>53687.5</v>
      </c>
      <c r="F1773" s="84">
        <f t="shared" ca="1" si="78"/>
        <v>-1.62062544046E-3</v>
      </c>
      <c r="G1773" s="119">
        <f>IF(FilterType="FIR",  PRE_CALC!A1721*Fdata, IF(F_default=1,G1772+(4*Fnotch-0)/8192,G1772+(F_stop-F_start)/8192) )</f>
        <v>53687.5</v>
      </c>
      <c r="H1773" s="120">
        <f ca="1">IF(FilterType="FIR", OFFSET(PRE_CALC!B1721,0,DEC_RATE), C1773)</f>
        <v>-1.62062544046E-3</v>
      </c>
    </row>
    <row r="1774" spans="2:8" x14ac:dyDescent="0.2">
      <c r="B1774" s="45">
        <f>IF(FilterType="FIR", IF(Extend_fmod, PRE_CALC!I1722*Fm, PRE_CALC!A1722*Fdata), IF(F_default=1,B1773+(4*Fnotch-0)/8192,B1773+(F_stop-F_start)/8192) )</f>
        <v>53718.750000127999</v>
      </c>
      <c r="C1774" s="39">
        <f t="shared" si="79"/>
        <v>-0.23244829352443952</v>
      </c>
      <c r="D1774" s="84">
        <f ca="1">IF(FilterType="FIR", IF(Extend_fmod=1,OFFSET(PRE_CALC!J1722,0,DEC_RATE), OFFSET(PRE_CALC!B1722,0,DEC_RATE)), C1774)</f>
        <v>-1.6573377114699999E-3</v>
      </c>
      <c r="E1774" s="84">
        <f t="shared" ca="1" si="80"/>
        <v>53718.750000127999</v>
      </c>
      <c r="F1774" s="84">
        <f t="shared" ca="1" si="78"/>
        <v>-1.6573377114699999E-3</v>
      </c>
      <c r="G1774" s="119">
        <f>IF(FilterType="FIR",  PRE_CALC!A1722*Fdata, IF(F_default=1,G1773+(4*Fnotch-0)/8192,G1773+(F_stop-F_start)/8192) )</f>
        <v>53718.750000127999</v>
      </c>
      <c r="H1774" s="120">
        <f ca="1">IF(FilterType="FIR", OFFSET(PRE_CALC!B1722,0,DEC_RATE), C1774)</f>
        <v>-1.6573377114699999E-3</v>
      </c>
    </row>
    <row r="1775" spans="2:8" x14ac:dyDescent="0.2">
      <c r="B1775" s="45">
        <f>IF(FilterType="FIR", IF(Extend_fmod, PRE_CALC!I1723*Fm, PRE_CALC!A1723*Fdata), IF(F_default=1,B1774+(4*Fnotch-0)/8192,B1774+(F_stop-F_start)/8192) )</f>
        <v>53750</v>
      </c>
      <c r="C1775" s="39">
        <f t="shared" si="79"/>
        <v>-0.23271906781259205</v>
      </c>
      <c r="D1775" s="84">
        <f ca="1">IF(FilterType="FIR", IF(Extend_fmod=1,OFFSET(PRE_CALC!J1723,0,DEC_RATE), OFFSET(PRE_CALC!B1723,0,DEC_RATE)), C1775)</f>
        <v>-1.6939699625000001E-3</v>
      </c>
      <c r="E1775" s="84">
        <f t="shared" ca="1" si="80"/>
        <v>53750</v>
      </c>
      <c r="F1775" s="84">
        <f t="shared" ca="1" si="78"/>
        <v>-1.6939699625000001E-3</v>
      </c>
      <c r="G1775" s="119">
        <f>IF(FilterType="FIR",  PRE_CALC!A1723*Fdata, IF(F_default=1,G1774+(4*Fnotch-0)/8192,G1774+(F_stop-F_start)/8192) )</f>
        <v>53750</v>
      </c>
      <c r="H1775" s="120">
        <f ca="1">IF(FilterType="FIR", OFFSET(PRE_CALC!B1723,0,DEC_RATE), C1775)</f>
        <v>-1.6939699625000001E-3</v>
      </c>
    </row>
    <row r="1776" spans="2:8" x14ac:dyDescent="0.2">
      <c r="B1776" s="45">
        <f>IF(FilterType="FIR", IF(Extend_fmod, PRE_CALC!I1724*Fm, PRE_CALC!A1724*Fdata), IF(F_default=1,B1775+(4*Fnotch-0)/8192,B1775+(F_stop-F_start)/8192) )</f>
        <v>53781.249999872001</v>
      </c>
      <c r="C1776" s="39">
        <f t="shared" si="79"/>
        <v>-0.23299000015540611</v>
      </c>
      <c r="D1776" s="84">
        <f ca="1">IF(FilterType="FIR", IF(Extend_fmod=1,OFFSET(PRE_CALC!J1724,0,DEC_RATE), OFFSET(PRE_CALC!B1724,0,DEC_RATE)), C1776)</f>
        <v>-1.7305062959499999E-3</v>
      </c>
      <c r="E1776" s="84">
        <f t="shared" ca="1" si="80"/>
        <v>53781.249999872001</v>
      </c>
      <c r="F1776" s="84">
        <f t="shared" ca="1" si="78"/>
        <v>-1.7305062959499999E-3</v>
      </c>
      <c r="G1776" s="119">
        <f>IF(FilterType="FIR",  PRE_CALC!A1724*Fdata, IF(F_default=1,G1775+(4*Fnotch-0)/8192,G1775+(F_stop-F_start)/8192) )</f>
        <v>53781.249999872001</v>
      </c>
      <c r="H1776" s="120">
        <f ca="1">IF(FilterType="FIR", OFFSET(PRE_CALC!B1724,0,DEC_RATE), C1776)</f>
        <v>-1.7305062959499999E-3</v>
      </c>
    </row>
    <row r="1777" spans="2:8" x14ac:dyDescent="0.2">
      <c r="B1777" s="45">
        <f>IF(FilterType="FIR", IF(Extend_fmod, PRE_CALC!I1725*Fm, PRE_CALC!A1725*Fdata), IF(F_default=1,B1776+(4*Fnotch-0)/8192,B1776+(F_stop-F_start)/8192) )</f>
        <v>53812.5</v>
      </c>
      <c r="C1777" s="39">
        <f t="shared" si="79"/>
        <v>-0.23326109055615107</v>
      </c>
      <c r="D1777" s="84">
        <f ca="1">IF(FilterType="FIR", IF(Extend_fmod=1,OFFSET(PRE_CALC!J1725,0,DEC_RATE), OFFSET(PRE_CALC!B1725,0,DEC_RATE)), C1777)</f>
        <v>-1.76693085538E-3</v>
      </c>
      <c r="E1777" s="84">
        <f t="shared" ca="1" si="80"/>
        <v>53812.5</v>
      </c>
      <c r="F1777" s="84">
        <f t="shared" ca="1" si="78"/>
        <v>-1.76693085538E-3</v>
      </c>
      <c r="G1777" s="119">
        <f>IF(FilterType="FIR",  PRE_CALC!A1725*Fdata, IF(F_default=1,G1776+(4*Fnotch-0)/8192,G1776+(F_stop-F_start)/8192) )</f>
        <v>53812.5</v>
      </c>
      <c r="H1777" s="120">
        <f ca="1">IF(FilterType="FIR", OFFSET(PRE_CALC!B1725,0,DEC_RATE), C1777)</f>
        <v>-1.76693085538E-3</v>
      </c>
    </row>
    <row r="1778" spans="2:8" x14ac:dyDescent="0.2">
      <c r="B1778" s="45">
        <f>IF(FilterType="FIR", IF(Extend_fmod, PRE_CALC!I1726*Fm, PRE_CALC!A1726*Fdata), IF(F_default=1,B1777+(4*Fnotch-0)/8192,B1777+(F_stop-F_start)/8192) )</f>
        <v>53843.750000127999</v>
      </c>
      <c r="C1778" s="39">
        <f t="shared" si="79"/>
        <v>-0.23353233901360612</v>
      </c>
      <c r="D1778" s="84">
        <f ca="1">IF(FilterType="FIR", IF(Extend_fmod=1,OFFSET(PRE_CALC!J1726,0,DEC_RATE), OFFSET(PRE_CALC!B1726,0,DEC_RATE)), C1778)</f>
        <v>-1.8032278325999999E-3</v>
      </c>
      <c r="E1778" s="84">
        <f t="shared" ca="1" si="80"/>
        <v>53843.750000127999</v>
      </c>
      <c r="F1778" s="84">
        <f t="shared" ca="1" si="78"/>
        <v>-1.8032278325999999E-3</v>
      </c>
      <c r="G1778" s="119">
        <f>IF(FilterType="FIR",  PRE_CALC!A1726*Fdata, IF(F_default=1,G1777+(4*Fnotch-0)/8192,G1777+(F_stop-F_start)/8192) )</f>
        <v>53843.750000127999</v>
      </c>
      <c r="H1778" s="120">
        <f ca="1">IF(FilterType="FIR", OFFSET(PRE_CALC!B1726,0,DEC_RATE), C1778)</f>
        <v>-1.8032278325999999E-3</v>
      </c>
    </row>
    <row r="1779" spans="2:8" x14ac:dyDescent="0.2">
      <c r="B1779" s="45">
        <f>IF(FilterType="FIR", IF(Extend_fmod, PRE_CALC!I1727*Fm, PRE_CALC!A1727*Fdata), IF(F_default=1,B1778+(4*Fnotch-0)/8192,B1778+(F_stop-F_start)/8192) )</f>
        <v>53875</v>
      </c>
      <c r="C1779" s="39">
        <f t="shared" si="79"/>
        <v>-0.2338037455265739</v>
      </c>
      <c r="D1779" s="84">
        <f ca="1">IF(FilterType="FIR", IF(Extend_fmod=1,OFFSET(PRE_CALC!J1727,0,DEC_RATE), OFFSET(PRE_CALC!B1727,0,DEC_RATE)), C1779)</f>
        <v>-1.83938147471E-3</v>
      </c>
      <c r="E1779" s="84">
        <f t="shared" ca="1" si="80"/>
        <v>53875</v>
      </c>
      <c r="F1779" s="84">
        <f t="shared" ca="1" si="78"/>
        <v>-1.83938147471E-3</v>
      </c>
      <c r="G1779" s="119">
        <f>IF(FilterType="FIR",  PRE_CALC!A1727*Fdata, IF(F_default=1,G1778+(4*Fnotch-0)/8192,G1778+(F_stop-F_start)/8192) )</f>
        <v>53875</v>
      </c>
      <c r="H1779" s="120">
        <f ca="1">IF(FilterType="FIR", OFFSET(PRE_CALC!B1727,0,DEC_RATE), C1779)</f>
        <v>-1.83938147471E-3</v>
      </c>
    </row>
    <row r="1780" spans="2:8" x14ac:dyDescent="0.2">
      <c r="B1780" s="45">
        <f>IF(FilterType="FIR", IF(Extend_fmod, PRE_CALC!I1728*Fm, PRE_CALC!A1728*Fdata), IF(F_default=1,B1779+(4*Fnotch-0)/8192,B1779+(F_stop-F_start)/8192) )</f>
        <v>53906.249999872001</v>
      </c>
      <c r="C1780" s="39">
        <f t="shared" si="79"/>
        <v>-0.23407531009829086</v>
      </c>
      <c r="D1780" s="84">
        <f ca="1">IF(FilterType="FIR", IF(Extend_fmod=1,OFFSET(PRE_CALC!J1728,0,DEC_RATE), OFFSET(PRE_CALC!B1728,0,DEC_RATE)), C1780)</f>
        <v>-1.87537609112E-3</v>
      </c>
      <c r="E1780" s="84">
        <f t="shared" ca="1" si="80"/>
        <v>53906.249999872001</v>
      </c>
      <c r="F1780" s="84">
        <f t="shared" ca="1" si="78"/>
        <v>-1.87537609112E-3</v>
      </c>
      <c r="G1780" s="119">
        <f>IF(FilterType="FIR",  PRE_CALC!A1728*Fdata, IF(F_default=1,G1779+(4*Fnotch-0)/8192,G1779+(F_stop-F_start)/8192) )</f>
        <v>53906.249999872001</v>
      </c>
      <c r="H1780" s="120">
        <f ca="1">IF(FilterType="FIR", OFFSET(PRE_CALC!B1728,0,DEC_RATE), C1780)</f>
        <v>-1.87537609112E-3</v>
      </c>
    </row>
    <row r="1781" spans="2:8" x14ac:dyDescent="0.2">
      <c r="B1781" s="45">
        <f>IF(FilterType="FIR", IF(Extend_fmod, PRE_CALC!I1729*Fm, PRE_CALC!A1729*Fdata), IF(F_default=1,B1780+(4*Fnotch-0)/8192,B1780+(F_stop-F_start)/8192) )</f>
        <v>53937.5</v>
      </c>
      <c r="C1781" s="39">
        <f t="shared" si="79"/>
        <v>-0.23434703273201349</v>
      </c>
      <c r="D1781" s="84">
        <f ca="1">IF(FilterType="FIR", IF(Extend_fmod=1,OFFSET(PRE_CALC!J1729,0,DEC_RATE), OFFSET(PRE_CALC!B1729,0,DEC_RATE)), C1781)</f>
        <v>-1.9111960605499999E-3</v>
      </c>
      <c r="E1781" s="84">
        <f t="shared" ca="1" si="80"/>
        <v>53937.5</v>
      </c>
      <c r="F1781" s="84">
        <f t="shared" ca="1" si="78"/>
        <v>-1.9111960605499999E-3</v>
      </c>
      <c r="G1781" s="119">
        <f>IF(FilterType="FIR",  PRE_CALC!A1729*Fdata, IF(F_default=1,G1780+(4*Fnotch-0)/8192,G1780+(F_stop-F_start)/8192) )</f>
        <v>53937.5</v>
      </c>
      <c r="H1781" s="120">
        <f ca="1">IF(FilterType="FIR", OFFSET(PRE_CALC!B1729,0,DEC_RATE), C1781)</f>
        <v>-1.9111960605499999E-3</v>
      </c>
    </row>
    <row r="1782" spans="2:8" x14ac:dyDescent="0.2">
      <c r="B1782" s="45">
        <f>IF(FilterType="FIR", IF(Extend_fmod, PRE_CALC!I1730*Fm, PRE_CALC!A1730*Fdata), IF(F_default=1,B1781+(4*Fnotch-0)/8192,B1781+(F_stop-F_start)/8192) )</f>
        <v>53968.750000127999</v>
      </c>
      <c r="C1782" s="39">
        <f t="shared" si="79"/>
        <v>-0.23461891342653518</v>
      </c>
      <c r="D1782" s="84">
        <f ca="1">IF(FilterType="FIR", IF(Extend_fmod=1,OFFSET(PRE_CALC!J1730,0,DEC_RATE), OFFSET(PRE_CALC!B1730,0,DEC_RATE)), C1782)</f>
        <v>-1.94682583799E-3</v>
      </c>
      <c r="E1782" s="84">
        <f t="shared" ca="1" si="80"/>
        <v>53968.750000127999</v>
      </c>
      <c r="F1782" s="84">
        <f t="shared" ca="1" si="78"/>
        <v>-1.94682583799E-3</v>
      </c>
      <c r="G1782" s="119">
        <f>IF(FilterType="FIR",  PRE_CALC!A1730*Fdata, IF(F_default=1,G1781+(4*Fnotch-0)/8192,G1781+(F_stop-F_start)/8192) )</f>
        <v>53968.750000127999</v>
      </c>
      <c r="H1782" s="120">
        <f ca="1">IF(FilterType="FIR", OFFSET(PRE_CALC!B1730,0,DEC_RATE), C1782)</f>
        <v>-1.94682583799E-3</v>
      </c>
    </row>
    <row r="1783" spans="2:8" x14ac:dyDescent="0.2">
      <c r="B1783" s="45">
        <f>IF(FilterType="FIR", IF(Extend_fmod, PRE_CALC!I1731*Fm, PRE_CALC!A1731*Fdata), IF(F_default=1,B1782+(4*Fnotch-0)/8192,B1782+(F_stop-F_start)/8192) )</f>
        <v>54000</v>
      </c>
      <c r="C1783" s="39">
        <f t="shared" si="79"/>
        <v>-0.23489095218065009</v>
      </c>
      <c r="D1783" s="84">
        <f ca="1">IF(FilterType="FIR", IF(Extend_fmod=1,OFFSET(PRE_CALC!J1731,0,DEC_RATE), OFFSET(PRE_CALC!B1731,0,DEC_RATE)), C1783)</f>
        <v>-1.9822499616300002E-3</v>
      </c>
      <c r="E1783" s="84">
        <f t="shared" ca="1" si="80"/>
        <v>54000</v>
      </c>
      <c r="F1783" s="84">
        <f t="shared" ref="F1783:F1846" ca="1" si="81">IF(G1783&lt;=F_PB,H1783, OFFSET(H:H,MATCH(F_PB-0.0001,G:G),0,1))</f>
        <v>-1.9822499616300002E-3</v>
      </c>
      <c r="G1783" s="119">
        <f>IF(FilterType="FIR",  PRE_CALC!A1731*Fdata, IF(F_default=1,G1782+(4*Fnotch-0)/8192,G1782+(F_stop-F_start)/8192) )</f>
        <v>54000</v>
      </c>
      <c r="H1783" s="120">
        <f ca="1">IF(FilterType="FIR", OFFSET(PRE_CALC!B1731,0,DEC_RATE), C1783)</f>
        <v>-1.9822499616300002E-3</v>
      </c>
    </row>
    <row r="1784" spans="2:8" x14ac:dyDescent="0.2">
      <c r="B1784" s="45">
        <f>IF(FilterType="FIR", IF(Extend_fmod, PRE_CALC!I1732*Fm, PRE_CALC!A1732*Fdata), IF(F_default=1,B1783+(4*Fnotch-0)/8192,B1783+(F_stop-F_start)/8192) )</f>
        <v>54031.249999872001</v>
      </c>
      <c r="C1784" s="39">
        <f t="shared" ref="C1784:C1847" si="82">MAX(20*LOG(ABS(   (1/s_dec*SIN(s_dec*$B1784/Fm*PI())/SIN($B1784/Fm*PI()))^(order-1) * (1/s_dec2*SIN(s_dec2*$B1784/Fm*PI())/SIN($B1784/Fm*PI()))  )), -160)</f>
        <v>-0.2351631489975935</v>
      </c>
      <c r="D1784" s="84">
        <f ca="1">IF(FilterType="FIR", IF(Extend_fmod=1,OFFSET(PRE_CALC!J1732,0,DEC_RATE), OFFSET(PRE_CALC!B1732,0,DEC_RATE)), C1784)</f>
        <v>-2.0174530597699999E-3</v>
      </c>
      <c r="E1784" s="84">
        <f t="shared" ref="E1784:E1847" ca="1" si="83">IF(G1784&lt;=F_PB,G1784, OFFSET(G:G,MATCH(F_PB-0.0001,G:G),0,1) )</f>
        <v>54031.249999872001</v>
      </c>
      <c r="F1784" s="84">
        <f t="shared" ca="1" si="81"/>
        <v>-2.0174530597699999E-3</v>
      </c>
      <c r="G1784" s="119">
        <f>IF(FilterType="FIR",  PRE_CALC!A1732*Fdata, IF(F_default=1,G1783+(4*Fnotch-0)/8192,G1783+(F_stop-F_start)/8192) )</f>
        <v>54031.249999872001</v>
      </c>
      <c r="H1784" s="120">
        <f ca="1">IF(FilterType="FIR", OFFSET(PRE_CALC!B1732,0,DEC_RATE), C1784)</f>
        <v>-2.0174530597699999E-3</v>
      </c>
    </row>
    <row r="1785" spans="2:8" x14ac:dyDescent="0.2">
      <c r="B1785" s="45">
        <f>IF(FilterType="FIR", IF(Extend_fmod, PRE_CALC!I1733*Fm, PRE_CALC!A1733*Fdata), IF(F_default=1,B1784+(4*Fnotch-0)/8192,B1784+(F_stop-F_start)/8192) )</f>
        <v>54062.5</v>
      </c>
      <c r="C1785" s="39">
        <f t="shared" si="82"/>
        <v>-0.23543550388064471</v>
      </c>
      <c r="D1785" s="84">
        <f ca="1">IF(FilterType="FIR", IF(Extend_fmod=1,OFFSET(PRE_CALC!J1733,0,DEC_RATE), OFFSET(PRE_CALC!B1733,0,DEC_RATE)), C1785)</f>
        <v>-2.0524198576699999E-3</v>
      </c>
      <c r="E1785" s="84">
        <f t="shared" ca="1" si="83"/>
        <v>54062.5</v>
      </c>
      <c r="F1785" s="84">
        <f t="shared" ca="1" si="81"/>
        <v>-2.0524198576699999E-3</v>
      </c>
      <c r="G1785" s="119">
        <f>IF(FilterType="FIR",  PRE_CALC!A1733*Fdata, IF(F_default=1,G1784+(4*Fnotch-0)/8192,G1784+(F_stop-F_start)/8192) )</f>
        <v>54062.5</v>
      </c>
      <c r="H1785" s="120">
        <f ca="1">IF(FilterType="FIR", OFFSET(PRE_CALC!B1733,0,DEC_RATE), C1785)</f>
        <v>-2.0524198576699999E-3</v>
      </c>
    </row>
    <row r="1786" spans="2:8" x14ac:dyDescent="0.2">
      <c r="B1786" s="45">
        <f>IF(FilterType="FIR", IF(Extend_fmod, PRE_CALC!I1734*Fm, PRE_CALC!A1734*Fdata), IF(F_default=1,B1785+(4*Fnotch-0)/8192,B1785+(F_stop-F_start)/8192) )</f>
        <v>54093.750000127999</v>
      </c>
      <c r="C1786" s="39">
        <f t="shared" si="82"/>
        <v>-0.23570801682858258</v>
      </c>
      <c r="D1786" s="84">
        <f ca="1">IF(FilterType="FIR", IF(Extend_fmod=1,OFFSET(PRE_CALC!J1734,0,DEC_RATE), OFFSET(PRE_CALC!B1734,0,DEC_RATE)), C1786)</f>
        <v>-2.0871351843599999E-3</v>
      </c>
      <c r="E1786" s="84">
        <f t="shared" ca="1" si="83"/>
        <v>54093.750000127999</v>
      </c>
      <c r="F1786" s="84">
        <f t="shared" ca="1" si="81"/>
        <v>-2.0871351843599999E-3</v>
      </c>
      <c r="G1786" s="119">
        <f>IF(FilterType="FIR",  PRE_CALC!A1734*Fdata, IF(F_default=1,G1785+(4*Fnotch-0)/8192,G1785+(F_stop-F_start)/8192) )</f>
        <v>54093.750000127999</v>
      </c>
      <c r="H1786" s="120">
        <f ca="1">IF(FilterType="FIR", OFFSET(PRE_CALC!B1734,0,DEC_RATE), C1786)</f>
        <v>-2.0871351843599999E-3</v>
      </c>
    </row>
    <row r="1787" spans="2:8" x14ac:dyDescent="0.2">
      <c r="B1787" s="45">
        <f>IF(FilterType="FIR", IF(Extend_fmod, PRE_CALC!I1735*Fm, PRE_CALC!A1735*Fdata), IF(F_default=1,B1786+(4*Fnotch-0)/8192,B1786+(F_stop-F_start)/8192) )</f>
        <v>54125</v>
      </c>
      <c r="C1787" s="39">
        <f t="shared" si="82"/>
        <v>-0.23598068784019754</v>
      </c>
      <c r="D1787" s="84">
        <f ca="1">IF(FilterType="FIR", IF(Extend_fmod=1,OFFSET(PRE_CALC!J1735,0,DEC_RATE), OFFSET(PRE_CALC!B1735,0,DEC_RATE)), C1787)</f>
        <v>-2.1215839794399998E-3</v>
      </c>
      <c r="E1787" s="84">
        <f t="shared" ca="1" si="83"/>
        <v>54125</v>
      </c>
      <c r="F1787" s="84">
        <f t="shared" ca="1" si="81"/>
        <v>-2.1215839794399998E-3</v>
      </c>
      <c r="G1787" s="119">
        <f>IF(FilterType="FIR",  PRE_CALC!A1735*Fdata, IF(F_default=1,G1786+(4*Fnotch-0)/8192,G1786+(F_stop-F_start)/8192) )</f>
        <v>54125</v>
      </c>
      <c r="H1787" s="120">
        <f ca="1">IF(FilterType="FIR", OFFSET(PRE_CALC!B1735,0,DEC_RATE), C1787)</f>
        <v>-2.1215839794399998E-3</v>
      </c>
    </row>
    <row r="1788" spans="2:8" x14ac:dyDescent="0.2">
      <c r="B1788" s="45">
        <f>IF(FilterType="FIR", IF(Extend_fmod, PRE_CALC!I1736*Fm, PRE_CALC!A1736*Fdata), IF(F_default=1,B1787+(4*Fnotch-0)/8192,B1787+(F_stop-F_start)/8192) )</f>
        <v>54156.249999872001</v>
      </c>
      <c r="C1788" s="39">
        <f t="shared" si="82"/>
        <v>-0.23625351691875074</v>
      </c>
      <c r="D1788" s="84">
        <f ca="1">IF(FilterType="FIR", IF(Extend_fmod=1,OFFSET(PRE_CALC!J1736,0,DEC_RATE), OFFSET(PRE_CALC!B1736,0,DEC_RATE)), C1788)</f>
        <v>-2.1557512997599998E-3</v>
      </c>
      <c r="E1788" s="84">
        <f t="shared" ca="1" si="83"/>
        <v>54156.249999872001</v>
      </c>
      <c r="F1788" s="84">
        <f t="shared" ca="1" si="81"/>
        <v>-2.1557512997599998E-3</v>
      </c>
      <c r="G1788" s="119">
        <f>IF(FilterType="FIR",  PRE_CALC!A1736*Fdata, IF(F_default=1,G1787+(4*Fnotch-0)/8192,G1787+(F_stop-F_start)/8192) )</f>
        <v>54156.249999872001</v>
      </c>
      <c r="H1788" s="120">
        <f ca="1">IF(FilterType="FIR", OFFSET(PRE_CALC!B1736,0,DEC_RATE), C1788)</f>
        <v>-2.1557512997599998E-3</v>
      </c>
    </row>
    <row r="1789" spans="2:8" x14ac:dyDescent="0.2">
      <c r="B1789" s="45">
        <f>IF(FilterType="FIR", IF(Extend_fmod, PRE_CALC!I1737*Fm, PRE_CALC!A1737*Fdata), IF(F_default=1,B1788+(4*Fnotch-0)/8192,B1788+(F_stop-F_start)/8192) )</f>
        <v>54187.5</v>
      </c>
      <c r="C1789" s="39">
        <f t="shared" si="82"/>
        <v>-0.23652650406751424</v>
      </c>
      <c r="D1789" s="84">
        <f ca="1">IF(FilterType="FIR", IF(Extend_fmod=1,OFFSET(PRE_CALC!J1737,0,DEC_RATE), OFFSET(PRE_CALC!B1737,0,DEC_RATE)), C1789)</f>
        <v>-2.18962232614E-3</v>
      </c>
      <c r="E1789" s="84">
        <f t="shared" ca="1" si="83"/>
        <v>54187.5</v>
      </c>
      <c r="F1789" s="84">
        <f t="shared" ca="1" si="81"/>
        <v>-2.18962232614E-3</v>
      </c>
      <c r="G1789" s="119">
        <f>IF(FilterType="FIR",  PRE_CALC!A1737*Fdata, IF(F_default=1,G1788+(4*Fnotch-0)/8192,G1788+(F_stop-F_start)/8192) )</f>
        <v>54187.5</v>
      </c>
      <c r="H1789" s="120">
        <f ca="1">IF(FilterType="FIR", OFFSET(PRE_CALC!B1737,0,DEC_RATE), C1789)</f>
        <v>-2.18962232614E-3</v>
      </c>
    </row>
    <row r="1790" spans="2:8" x14ac:dyDescent="0.2">
      <c r="B1790" s="45">
        <f>IF(FilterType="FIR", IF(Extend_fmod, PRE_CALC!I1738*Fm, PRE_CALC!A1738*Fdata), IF(F_default=1,B1789+(4*Fnotch-0)/8192,B1789+(F_stop-F_start)/8192) )</f>
        <v>54218.750000127999</v>
      </c>
      <c r="C1790" s="39">
        <f t="shared" si="82"/>
        <v>-0.23679964928527034</v>
      </c>
      <c r="D1790" s="84">
        <f ca="1">IF(FilterType="FIR", IF(Extend_fmod=1,OFFSET(PRE_CALC!J1738,0,DEC_RATE), OFFSET(PRE_CALC!B1738,0,DEC_RATE)), C1790)</f>
        <v>-2.22318236993E-3</v>
      </c>
      <c r="E1790" s="84">
        <f t="shared" ca="1" si="83"/>
        <v>54218.750000127999</v>
      </c>
      <c r="F1790" s="84">
        <f t="shared" ca="1" si="81"/>
        <v>-2.22318236993E-3</v>
      </c>
      <c r="G1790" s="119">
        <f>IF(FilterType="FIR",  PRE_CALC!A1738*Fdata, IF(F_default=1,G1789+(4*Fnotch-0)/8192,G1789+(F_stop-F_start)/8192) )</f>
        <v>54218.750000127999</v>
      </c>
      <c r="H1790" s="120">
        <f ca="1">IF(FilterType="FIR", OFFSET(PRE_CALC!B1738,0,DEC_RATE), C1790)</f>
        <v>-2.22318236993E-3</v>
      </c>
    </row>
    <row r="1791" spans="2:8" x14ac:dyDescent="0.2">
      <c r="B1791" s="45">
        <f>IF(FilterType="FIR", IF(Extend_fmod, PRE_CALC!I1739*Fm, PRE_CALC!A1739*Fdata), IF(F_default=1,B1790+(4*Fnotch-0)/8192,B1790+(F_stop-F_start)/8192) )</f>
        <v>54250</v>
      </c>
      <c r="C1791" s="39">
        <f t="shared" si="82"/>
        <v>-0.23707295257079591</v>
      </c>
      <c r="D1791" s="84">
        <f ca="1">IF(FilterType="FIR", IF(Extend_fmod=1,OFFSET(PRE_CALC!J1739,0,DEC_RATE), OFFSET(PRE_CALC!B1739,0,DEC_RATE)), C1791)</f>
        <v>-2.25641687964E-3</v>
      </c>
      <c r="E1791" s="84">
        <f t="shared" ca="1" si="83"/>
        <v>54250</v>
      </c>
      <c r="F1791" s="84">
        <f t="shared" ca="1" si="81"/>
        <v>-2.25641687964E-3</v>
      </c>
      <c r="G1791" s="119">
        <f>IF(FilterType="FIR",  PRE_CALC!A1739*Fdata, IF(F_default=1,G1790+(4*Fnotch-0)/8192,G1790+(F_stop-F_start)/8192) )</f>
        <v>54250</v>
      </c>
      <c r="H1791" s="120">
        <f ca="1">IF(FilterType="FIR", OFFSET(PRE_CALC!B1739,0,DEC_RATE), C1791)</f>
        <v>-2.25641687964E-3</v>
      </c>
    </row>
    <row r="1792" spans="2:8" x14ac:dyDescent="0.2">
      <c r="B1792" s="45">
        <f>IF(FilterType="FIR", IF(Extend_fmod, PRE_CALC!I1740*Fm, PRE_CALC!A1740*Fdata), IF(F_default=1,B1791+(4*Fnotch-0)/8192,B1791+(F_stop-F_start)/8192) )</f>
        <v>54281.249999872001</v>
      </c>
      <c r="C1792" s="39">
        <f t="shared" si="82"/>
        <v>-0.23734641392737865</v>
      </c>
      <c r="D1792" s="84">
        <f ca="1">IF(FilterType="FIR", IF(Extend_fmod=1,OFFSET(PRE_CALC!J1740,0,DEC_RATE), OFFSET(PRE_CALC!B1740,0,DEC_RATE)), C1792)</f>
        <v>-2.2893114473799998E-3</v>
      </c>
      <c r="E1792" s="84">
        <f t="shared" ca="1" si="83"/>
        <v>54281.249999872001</v>
      </c>
      <c r="F1792" s="84">
        <f t="shared" ca="1" si="81"/>
        <v>-2.2893114473799998E-3</v>
      </c>
      <c r="G1792" s="119">
        <f>IF(FilterType="FIR",  PRE_CALC!A1740*Fdata, IF(F_default=1,G1791+(4*Fnotch-0)/8192,G1791+(F_stop-F_start)/8192) )</f>
        <v>54281.249999872001</v>
      </c>
      <c r="H1792" s="120">
        <f ca="1">IF(FilterType="FIR", OFFSET(PRE_CALC!B1740,0,DEC_RATE), C1792)</f>
        <v>-2.2893114473799998E-3</v>
      </c>
    </row>
    <row r="1793" spans="2:8" x14ac:dyDescent="0.2">
      <c r="B1793" s="45">
        <f>IF(FilterType="FIR", IF(Extend_fmod, PRE_CALC!I1741*Fm, PRE_CALC!A1741*Fdata), IF(F_default=1,B1792+(4*Fnotch-0)/8192,B1792+(F_stop-F_start)/8192) )</f>
        <v>54312.5</v>
      </c>
      <c r="C1793" s="39">
        <f t="shared" si="82"/>
        <v>-0.23762003335826187</v>
      </c>
      <c r="D1793" s="84">
        <f ca="1">IF(FilterType="FIR", IF(Extend_fmod=1,OFFSET(PRE_CALC!J1741,0,DEC_RATE), OFFSET(PRE_CALC!B1741,0,DEC_RATE)), C1793)</f>
        <v>-2.3218518153400002E-3</v>
      </c>
      <c r="E1793" s="84">
        <f t="shared" ca="1" si="83"/>
        <v>54312.5</v>
      </c>
      <c r="F1793" s="84">
        <f t="shared" ca="1" si="81"/>
        <v>-2.3218518153400002E-3</v>
      </c>
      <c r="G1793" s="119">
        <f>IF(FilterType="FIR",  PRE_CALC!A1741*Fdata, IF(F_default=1,G1792+(4*Fnotch-0)/8192,G1792+(F_stop-F_start)/8192) )</f>
        <v>54312.5</v>
      </c>
      <c r="H1793" s="120">
        <f ca="1">IF(FilterType="FIR", OFFSET(PRE_CALC!B1741,0,DEC_RATE), C1793)</f>
        <v>-2.3218518153400002E-3</v>
      </c>
    </row>
    <row r="1794" spans="2:8" x14ac:dyDescent="0.2">
      <c r="B1794" s="45">
        <f>IF(FilterType="FIR", IF(Extend_fmod, PRE_CALC!I1742*Fm, PRE_CALC!A1742*Fdata), IF(F_default=1,B1793+(4*Fnotch-0)/8192,B1793+(F_stop-F_start)/8192) )</f>
        <v>54343.750000127999</v>
      </c>
      <c r="C1794" s="39">
        <f t="shared" si="82"/>
        <v>-0.23789381086225786</v>
      </c>
      <c r="D1794" s="84">
        <f ca="1">IF(FilterType="FIR", IF(Extend_fmod=1,OFFSET(PRE_CALC!J1742,0,DEC_RATE), OFFSET(PRE_CALC!B1742,0,DEC_RATE)), C1794)</f>
        <v>-2.3540238821599998E-3</v>
      </c>
      <c r="E1794" s="84">
        <f t="shared" ca="1" si="83"/>
        <v>54343.750000127999</v>
      </c>
      <c r="F1794" s="84">
        <f t="shared" ca="1" si="81"/>
        <v>-2.3540238821599998E-3</v>
      </c>
      <c r="G1794" s="119">
        <f>IF(FilterType="FIR",  PRE_CALC!A1742*Fdata, IF(F_default=1,G1793+(4*Fnotch-0)/8192,G1793+(F_stop-F_start)/8192) )</f>
        <v>54343.750000127999</v>
      </c>
      <c r="H1794" s="120">
        <f ca="1">IF(FilterType="FIR", OFFSET(PRE_CALC!B1742,0,DEC_RATE), C1794)</f>
        <v>-2.3540238821599998E-3</v>
      </c>
    </row>
    <row r="1795" spans="2:8" x14ac:dyDescent="0.2">
      <c r="B1795" s="45">
        <f>IF(FilterType="FIR", IF(Extend_fmod, PRE_CALC!I1743*Fm, PRE_CALC!A1743*Fdata), IF(F_default=1,B1794+(4*Fnotch-0)/8192,B1794+(F_stop-F_start)/8192) )</f>
        <v>54375</v>
      </c>
      <c r="C1795" s="39">
        <f t="shared" si="82"/>
        <v>-0.23816774643814778</v>
      </c>
      <c r="D1795" s="84">
        <f ca="1">IF(FilterType="FIR", IF(Extend_fmod=1,OFFSET(PRE_CALC!J1743,0,DEC_RATE), OFFSET(PRE_CALC!B1743,0,DEC_RATE)), C1795)</f>
        <v>-2.3858137091900002E-3</v>
      </c>
      <c r="E1795" s="84">
        <f t="shared" ca="1" si="83"/>
        <v>54375</v>
      </c>
      <c r="F1795" s="84">
        <f t="shared" ca="1" si="81"/>
        <v>-2.3858137091900002E-3</v>
      </c>
      <c r="G1795" s="119">
        <f>IF(FilterType="FIR",  PRE_CALC!A1743*Fdata, IF(F_default=1,G1794+(4*Fnotch-0)/8192,G1794+(F_stop-F_start)/8192) )</f>
        <v>54375</v>
      </c>
      <c r="H1795" s="120">
        <f ca="1">IF(FilterType="FIR", OFFSET(PRE_CALC!B1743,0,DEC_RATE), C1795)</f>
        <v>-2.3858137091900002E-3</v>
      </c>
    </row>
    <row r="1796" spans="2:8" x14ac:dyDescent="0.2">
      <c r="B1796" s="45">
        <f>IF(FilterType="FIR", IF(Extend_fmod, PRE_CALC!I1744*Fm, PRE_CALC!A1744*Fdata), IF(F_default=1,B1795+(4*Fnotch-0)/8192,B1795+(F_stop-F_start)/8192) )</f>
        <v>54406.249999872001</v>
      </c>
      <c r="C1796" s="39">
        <f t="shared" si="82"/>
        <v>-0.23844184008919941</v>
      </c>
      <c r="D1796" s="84">
        <f ca="1">IF(FilterType="FIR", IF(Extend_fmod=1,OFFSET(PRE_CALC!J1744,0,DEC_RATE), OFFSET(PRE_CALC!B1744,0,DEC_RATE)), C1796)</f>
        <v>-2.4172075267699998E-3</v>
      </c>
      <c r="E1796" s="84">
        <f t="shared" ca="1" si="83"/>
        <v>54406.249999872001</v>
      </c>
      <c r="F1796" s="84">
        <f t="shared" ca="1" si="81"/>
        <v>-2.4172075267699998E-3</v>
      </c>
      <c r="G1796" s="119">
        <f>IF(FilterType="FIR",  PRE_CALC!A1744*Fdata, IF(F_default=1,G1795+(4*Fnotch-0)/8192,G1795+(F_stop-F_start)/8192) )</f>
        <v>54406.249999872001</v>
      </c>
      <c r="H1796" s="120">
        <f ca="1">IF(FilterType="FIR", OFFSET(PRE_CALC!B1744,0,DEC_RATE), C1796)</f>
        <v>-2.4172075267699998E-3</v>
      </c>
    </row>
    <row r="1797" spans="2:8" x14ac:dyDescent="0.2">
      <c r="B1797" s="45">
        <f>IF(FilterType="FIR", IF(Extend_fmod, PRE_CALC!I1745*Fm, PRE_CALC!A1745*Fdata), IF(F_default=1,B1796+(4*Fnotch-0)/8192,B1796+(F_stop-F_start)/8192) )</f>
        <v>54437.5</v>
      </c>
      <c r="C1797" s="39">
        <f t="shared" si="82"/>
        <v>-0.23871609181868567</v>
      </c>
      <c r="D1797" s="84">
        <f ca="1">IF(FilterType="FIR", IF(Extend_fmod=1,OFFSET(PRE_CALC!J1745,0,DEC_RATE), OFFSET(PRE_CALC!B1745,0,DEC_RATE)), C1797)</f>
        <v>-2.4481917403899999E-3</v>
      </c>
      <c r="E1797" s="84">
        <f t="shared" ca="1" si="83"/>
        <v>54437.5</v>
      </c>
      <c r="F1797" s="84">
        <f t="shared" ca="1" si="81"/>
        <v>-2.4481917403899999E-3</v>
      </c>
      <c r="G1797" s="119">
        <f>IF(FilterType="FIR",  PRE_CALC!A1745*Fdata, IF(F_default=1,G1796+(4*Fnotch-0)/8192,G1796+(F_stop-F_start)/8192) )</f>
        <v>54437.5</v>
      </c>
      <c r="H1797" s="120">
        <f ca="1">IF(FilterType="FIR", OFFSET(PRE_CALC!B1745,0,DEC_RATE), C1797)</f>
        <v>-2.4481917403899999E-3</v>
      </c>
    </row>
    <row r="1798" spans="2:8" x14ac:dyDescent="0.2">
      <c r="B1798" s="45">
        <f>IF(FilterType="FIR", IF(Extend_fmod, PRE_CALC!I1746*Fm, PRE_CALC!A1746*Fdata), IF(F_default=1,B1797+(4*Fnotch-0)/8192,B1797+(F_stop-F_start)/8192) )</f>
        <v>54468.750000127999</v>
      </c>
      <c r="C1798" s="39">
        <f t="shared" si="82"/>
        <v>-0.23899050162539931</v>
      </c>
      <c r="D1798" s="84">
        <f ca="1">IF(FilterType="FIR", IF(Extend_fmod=1,OFFSET(PRE_CALC!J1746,0,DEC_RATE), OFFSET(PRE_CALC!B1746,0,DEC_RATE)), C1798)</f>
        <v>-2.4787529367400001E-3</v>
      </c>
      <c r="E1798" s="84">
        <f t="shared" ca="1" si="83"/>
        <v>54468.750000127999</v>
      </c>
      <c r="F1798" s="84">
        <f t="shared" ca="1" si="81"/>
        <v>-2.4787529367400001E-3</v>
      </c>
      <c r="G1798" s="119">
        <f>IF(FilterType="FIR",  PRE_CALC!A1746*Fdata, IF(F_default=1,G1797+(4*Fnotch-0)/8192,G1797+(F_stop-F_start)/8192) )</f>
        <v>54468.750000127999</v>
      </c>
      <c r="H1798" s="120">
        <f ca="1">IF(FilterType="FIR", OFFSET(PRE_CALC!B1746,0,DEC_RATE), C1798)</f>
        <v>-2.4787529367400001E-3</v>
      </c>
    </row>
    <row r="1799" spans="2:8" x14ac:dyDescent="0.2">
      <c r="B1799" s="45">
        <f>IF(FilterType="FIR", IF(Extend_fmod, PRE_CALC!I1747*Fm, PRE_CALC!A1747*Fdata), IF(F_default=1,B1798+(4*Fnotch-0)/8192,B1798+(F_stop-F_start)/8192) )</f>
        <v>54500</v>
      </c>
      <c r="C1799" s="39">
        <f t="shared" si="82"/>
        <v>-0.23926506950812176</v>
      </c>
      <c r="D1799" s="84">
        <f ca="1">IF(FilterType="FIR", IF(Extend_fmod=1,OFFSET(PRE_CALC!J1747,0,DEC_RATE), OFFSET(PRE_CALC!B1747,0,DEC_RATE)), C1799)</f>
        <v>-2.5088778897100002E-3</v>
      </c>
      <c r="E1799" s="84">
        <f t="shared" ca="1" si="83"/>
        <v>54500</v>
      </c>
      <c r="F1799" s="84">
        <f t="shared" ca="1" si="81"/>
        <v>-2.5088778897100002E-3</v>
      </c>
      <c r="G1799" s="119">
        <f>IF(FilterType="FIR",  PRE_CALC!A1747*Fdata, IF(F_default=1,G1798+(4*Fnotch-0)/8192,G1798+(F_stop-F_start)/8192) )</f>
        <v>54500</v>
      </c>
      <c r="H1799" s="120">
        <f ca="1">IF(FilterType="FIR", OFFSET(PRE_CALC!B1747,0,DEC_RATE), C1799)</f>
        <v>-2.5088778897100002E-3</v>
      </c>
    </row>
    <row r="1800" spans="2:8" x14ac:dyDescent="0.2">
      <c r="B1800" s="45">
        <f>IF(FilterType="FIR", IF(Extend_fmod, PRE_CALC!I1748*Fm, PRE_CALC!A1748*Fdata), IF(F_default=1,B1799+(4*Fnotch-0)/8192,B1799+(F_stop-F_start)/8192) )</f>
        <v>54531.249999872001</v>
      </c>
      <c r="C1800" s="39">
        <f t="shared" si="82"/>
        <v>-0.23953979547013254</v>
      </c>
      <c r="D1800" s="84">
        <f ca="1">IF(FilterType="FIR", IF(Extend_fmod=1,OFFSET(PRE_CALC!J1748,0,DEC_RATE), OFFSET(PRE_CALC!B1748,0,DEC_RATE)), C1800)</f>
        <v>-2.5385535663700002E-3</v>
      </c>
      <c r="E1800" s="84">
        <f t="shared" ca="1" si="83"/>
        <v>54531.249999872001</v>
      </c>
      <c r="F1800" s="84">
        <f t="shared" ca="1" si="81"/>
        <v>-2.5385535663700002E-3</v>
      </c>
      <c r="G1800" s="119">
        <f>IF(FilterType="FIR",  PRE_CALC!A1748*Fdata, IF(F_default=1,G1799+(4*Fnotch-0)/8192,G1799+(F_stop-F_start)/8192) )</f>
        <v>54531.249999872001</v>
      </c>
      <c r="H1800" s="120">
        <f ca="1">IF(FilterType="FIR", OFFSET(PRE_CALC!B1748,0,DEC_RATE), C1800)</f>
        <v>-2.5385535663700002E-3</v>
      </c>
    </row>
    <row r="1801" spans="2:8" x14ac:dyDescent="0.2">
      <c r="B1801" s="45">
        <f>IF(FilterType="FIR", IF(Extend_fmod, PRE_CALC!I1749*Fm, PRE_CALC!A1749*Fdata), IF(F_default=1,B1800+(4*Fnotch-0)/8192,B1800+(F_stop-F_start)/8192) )</f>
        <v>54562.5</v>
      </c>
      <c r="C1801" s="39">
        <f t="shared" si="82"/>
        <v>-0.23981467951471636</v>
      </c>
      <c r="D1801" s="84">
        <f ca="1">IF(FilterType="FIR", IF(Extend_fmod=1,OFFSET(PRE_CALC!J1749,0,DEC_RATE), OFFSET(PRE_CALC!B1749,0,DEC_RATE)), C1801)</f>
        <v>-2.56776713273E-3</v>
      </c>
      <c r="E1801" s="84">
        <f t="shared" ca="1" si="83"/>
        <v>54562.5</v>
      </c>
      <c r="F1801" s="84">
        <f t="shared" ca="1" si="81"/>
        <v>-2.56776713273E-3</v>
      </c>
      <c r="G1801" s="119">
        <f>IF(FilterType="FIR",  PRE_CALC!A1749*Fdata, IF(F_default=1,G1800+(4*Fnotch-0)/8192,G1800+(F_stop-F_start)/8192) )</f>
        <v>54562.5</v>
      </c>
      <c r="H1801" s="120">
        <f ca="1">IF(FilterType="FIR", OFFSET(PRE_CALC!B1749,0,DEC_RATE), C1801)</f>
        <v>-2.56776713273E-3</v>
      </c>
    </row>
    <row r="1802" spans="2:8" x14ac:dyDescent="0.2">
      <c r="B1802" s="45">
        <f>IF(FilterType="FIR", IF(Extend_fmod, PRE_CALC!I1750*Fm, PRE_CALC!A1750*Fdata), IF(F_default=1,B1801+(4*Fnotch-0)/8192,B1801+(F_stop-F_start)/8192) )</f>
        <v>54593.750000127999</v>
      </c>
      <c r="C1802" s="39">
        <f t="shared" si="82"/>
        <v>-0.24008972164065334</v>
      </c>
      <c r="D1802" s="84">
        <f ca="1">IF(FilterType="FIR", IF(Extend_fmod=1,OFFSET(PRE_CALC!J1750,0,DEC_RATE), OFFSET(PRE_CALC!B1750,0,DEC_RATE)), C1802)</f>
        <v>-2.5965059595200002E-3</v>
      </c>
      <c r="E1802" s="84">
        <f t="shared" ca="1" si="83"/>
        <v>54593.750000127999</v>
      </c>
      <c r="F1802" s="84">
        <f t="shared" ca="1" si="81"/>
        <v>-2.5965059595200002E-3</v>
      </c>
      <c r="G1802" s="119">
        <f>IF(FilterType="FIR",  PRE_CALC!A1750*Fdata, IF(F_default=1,G1801+(4*Fnotch-0)/8192,G1801+(F_stop-F_start)/8192) )</f>
        <v>54593.750000127999</v>
      </c>
      <c r="H1802" s="120">
        <f ca="1">IF(FilterType="FIR", OFFSET(PRE_CALC!B1750,0,DEC_RATE), C1802)</f>
        <v>-2.5965059595200002E-3</v>
      </c>
    </row>
    <row r="1803" spans="2:8" x14ac:dyDescent="0.2">
      <c r="B1803" s="45">
        <f>IF(FilterType="FIR", IF(Extend_fmod, PRE_CALC!I1751*Fm, PRE_CALC!A1751*Fdata), IF(F_default=1,B1802+(4*Fnotch-0)/8192,B1802+(F_stop-F_start)/8192) )</f>
        <v>54625</v>
      </c>
      <c r="C1803" s="39">
        <f t="shared" si="82"/>
        <v>-0.24036492184673311</v>
      </c>
      <c r="D1803" s="84">
        <f ca="1">IF(FilterType="FIR", IF(Extend_fmod=1,OFFSET(PRE_CALC!J1751,0,DEC_RATE), OFFSET(PRE_CALC!B1751,0,DEC_RATE)), C1803)</f>
        <v>-2.62475762785E-3</v>
      </c>
      <c r="E1803" s="84">
        <f t="shared" ca="1" si="83"/>
        <v>54625</v>
      </c>
      <c r="F1803" s="84">
        <f t="shared" ca="1" si="81"/>
        <v>-2.62475762785E-3</v>
      </c>
      <c r="G1803" s="119">
        <f>IF(FilterType="FIR",  PRE_CALC!A1751*Fdata, IF(F_default=1,G1802+(4*Fnotch-0)/8192,G1802+(F_stop-F_start)/8192) )</f>
        <v>54625</v>
      </c>
      <c r="H1803" s="120">
        <f ca="1">IF(FilterType="FIR", OFFSET(PRE_CALC!B1751,0,DEC_RATE), C1803)</f>
        <v>-2.62475762785E-3</v>
      </c>
    </row>
    <row r="1804" spans="2:8" x14ac:dyDescent="0.2">
      <c r="B1804" s="45">
        <f>IF(FilterType="FIR", IF(Extend_fmod, PRE_CALC!I1752*Fm, PRE_CALC!A1752*Fdata), IF(F_default=1,B1803+(4*Fnotch-0)/8192,B1803+(F_stop-F_start)/8192) )</f>
        <v>54656.249999872001</v>
      </c>
      <c r="C1804" s="39">
        <f t="shared" si="82"/>
        <v>-0.24064028013623409</v>
      </c>
      <c r="D1804" s="84">
        <f ca="1">IF(FilterType="FIR", IF(Extend_fmod=1,OFFSET(PRE_CALC!J1752,0,DEC_RATE), OFFSET(PRE_CALC!B1752,0,DEC_RATE)), C1804)</f>
        <v>-2.6525099347599998E-3</v>
      </c>
      <c r="E1804" s="84">
        <f t="shared" ca="1" si="83"/>
        <v>54656.249999872001</v>
      </c>
      <c r="F1804" s="84">
        <f t="shared" ca="1" si="81"/>
        <v>-2.6525099347599998E-3</v>
      </c>
      <c r="G1804" s="119">
        <f>IF(FilterType="FIR",  PRE_CALC!A1752*Fdata, IF(F_default=1,G1803+(4*Fnotch-0)/8192,G1803+(F_stop-F_start)/8192) )</f>
        <v>54656.249999872001</v>
      </c>
      <c r="H1804" s="120">
        <f ca="1">IF(FilterType="FIR", OFFSET(PRE_CALC!B1752,0,DEC_RATE), C1804)</f>
        <v>-2.6525099347599998E-3</v>
      </c>
    </row>
    <row r="1805" spans="2:8" x14ac:dyDescent="0.2">
      <c r="B1805" s="45">
        <f>IF(FilterType="FIR", IF(Extend_fmod, PRE_CALC!I1753*Fm, PRE_CALC!A1753*Fdata), IF(F_default=1,B1804+(4*Fnotch-0)/8192,B1804+(F_stop-F_start)/8192) )</f>
        <v>54687.5</v>
      </c>
      <c r="C1805" s="39">
        <f t="shared" si="82"/>
        <v>-0.24091579651244871</v>
      </c>
      <c r="D1805" s="84">
        <f ca="1">IF(FilterType="FIR", IF(Extend_fmod=1,OFFSET(PRE_CALC!J1753,0,DEC_RATE), OFFSET(PRE_CALC!B1753,0,DEC_RATE)), C1805)</f>
        <v>-2.6797508987200002E-3</v>
      </c>
      <c r="E1805" s="84">
        <f t="shared" ca="1" si="83"/>
        <v>54687.5</v>
      </c>
      <c r="F1805" s="84">
        <f t="shared" ca="1" si="81"/>
        <v>-2.6797508987200002E-3</v>
      </c>
      <c r="G1805" s="119">
        <f>IF(FilterType="FIR",  PRE_CALC!A1753*Fdata, IF(F_default=1,G1804+(4*Fnotch-0)/8192,G1804+(F_stop-F_start)/8192) )</f>
        <v>54687.5</v>
      </c>
      <c r="H1805" s="120">
        <f ca="1">IF(FilterType="FIR", OFFSET(PRE_CALC!B1753,0,DEC_RATE), C1805)</f>
        <v>-2.6797508987200002E-3</v>
      </c>
    </row>
    <row r="1806" spans="2:8" x14ac:dyDescent="0.2">
      <c r="B1806" s="45">
        <f>IF(FilterType="FIR", IF(Extend_fmod, PRE_CALC!I1754*Fm, PRE_CALC!A1754*Fdata), IF(F_default=1,B1805+(4*Fnotch-0)/8192,B1805+(F_stop-F_start)/8192) )</f>
        <v>54718.750000127999</v>
      </c>
      <c r="C1806" s="39">
        <f t="shared" si="82"/>
        <v>-0.24119147097416627</v>
      </c>
      <c r="D1806" s="84">
        <f ca="1">IF(FilterType="FIR", IF(Extend_fmod=1,OFFSET(PRE_CALC!J1754,0,DEC_RATE), OFFSET(PRE_CALC!B1754,0,DEC_RATE)), C1806)</f>
        <v>-2.7064687649399999E-3</v>
      </c>
      <c r="E1806" s="84">
        <f t="shared" ca="1" si="83"/>
        <v>54718.750000127999</v>
      </c>
      <c r="F1806" s="84">
        <f t="shared" ca="1" si="81"/>
        <v>-2.7064687649399999E-3</v>
      </c>
      <c r="G1806" s="119">
        <f>IF(FilterType="FIR",  PRE_CALC!A1754*Fdata, IF(F_default=1,G1805+(4*Fnotch-0)/8192,G1805+(F_stop-F_start)/8192) )</f>
        <v>54718.750000127999</v>
      </c>
      <c r="H1806" s="120">
        <f ca="1">IF(FilterType="FIR", OFFSET(PRE_CALC!B1754,0,DEC_RATE), C1806)</f>
        <v>-2.7064687649399999E-3</v>
      </c>
    </row>
    <row r="1807" spans="2:8" x14ac:dyDescent="0.2">
      <c r="B1807" s="45">
        <f>IF(FilterType="FIR", IF(Extend_fmod, PRE_CALC!I1755*Fm, PRE_CALC!A1755*Fdata), IF(F_default=1,B1806+(4*Fnotch-0)/8192,B1806+(F_stop-F_start)/8192) )</f>
        <v>54750</v>
      </c>
      <c r="C1807" s="39">
        <f t="shared" si="82"/>
        <v>-0.24146730352016582</v>
      </c>
      <c r="D1807" s="84">
        <f ca="1">IF(FilterType="FIR", IF(Extend_fmod=1,OFFSET(PRE_CALC!J1755,0,DEC_RATE), OFFSET(PRE_CALC!B1755,0,DEC_RATE)), C1807)</f>
        <v>-2.7326520107100001E-3</v>
      </c>
      <c r="E1807" s="84">
        <f t="shared" ca="1" si="83"/>
        <v>54750</v>
      </c>
      <c r="F1807" s="84">
        <f t="shared" ca="1" si="81"/>
        <v>-2.7326520107100001E-3</v>
      </c>
      <c r="G1807" s="119">
        <f>IF(FilterType="FIR",  PRE_CALC!A1755*Fdata, IF(F_default=1,G1806+(4*Fnotch-0)/8192,G1806+(F_stop-F_start)/8192) )</f>
        <v>54750</v>
      </c>
      <c r="H1807" s="120">
        <f ca="1">IF(FilterType="FIR", OFFSET(PRE_CALC!B1755,0,DEC_RATE), C1807)</f>
        <v>-2.7326520107100001E-3</v>
      </c>
    </row>
    <row r="1808" spans="2:8" x14ac:dyDescent="0.2">
      <c r="B1808" s="45">
        <f>IF(FilterType="FIR", IF(Extend_fmod, PRE_CALC!I1756*Fm, PRE_CALC!A1756*Fdata), IF(F_default=1,B1807+(4*Fnotch-0)/8192,B1807+(F_stop-F_start)/8192) )</f>
        <v>54781.249999872001</v>
      </c>
      <c r="C1808" s="39">
        <f t="shared" si="82"/>
        <v>-0.24174329415372747</v>
      </c>
      <c r="D1808" s="84">
        <f ca="1">IF(FilterType="FIR", IF(Extend_fmod=1,OFFSET(PRE_CALC!J1756,0,DEC_RATE), OFFSET(PRE_CALC!B1756,0,DEC_RATE)), C1808)</f>
        <v>-2.7582893505100001E-3</v>
      </c>
      <c r="E1808" s="84">
        <f t="shared" ca="1" si="83"/>
        <v>54781.249999872001</v>
      </c>
      <c r="F1808" s="84">
        <f t="shared" ca="1" si="81"/>
        <v>-2.7582893505100001E-3</v>
      </c>
      <c r="G1808" s="119">
        <f>IF(FilterType="FIR",  PRE_CALC!A1756*Fdata, IF(F_default=1,G1807+(4*Fnotch-0)/8192,G1807+(F_stop-F_start)/8192) )</f>
        <v>54781.249999872001</v>
      </c>
      <c r="H1808" s="120">
        <f ca="1">IF(FilterType="FIR", OFFSET(PRE_CALC!B1756,0,DEC_RATE), C1808)</f>
        <v>-2.7582893505100001E-3</v>
      </c>
    </row>
    <row r="1809" spans="2:8" x14ac:dyDescent="0.2">
      <c r="B1809" s="45">
        <f>IF(FilterType="FIR", IF(Extend_fmod, PRE_CALC!I1757*Fm, PRE_CALC!A1757*Fdata), IF(F_default=1,B1808+(4*Fnotch-0)/8192,B1808+(F_stop-F_start)/8192) )</f>
        <v>54812.5</v>
      </c>
      <c r="C1809" s="39">
        <f t="shared" si="82"/>
        <v>-0.24201944287815447</v>
      </c>
      <c r="D1809" s="84">
        <f ca="1">IF(FilterType="FIR", IF(Extend_fmod=1,OFFSET(PRE_CALC!J1757,0,DEC_RATE), OFFSET(PRE_CALC!B1757,0,DEC_RATE)), C1809)</f>
        <v>-2.7833697411100001E-3</v>
      </c>
      <c r="E1809" s="84">
        <f t="shared" ca="1" si="83"/>
        <v>54812.5</v>
      </c>
      <c r="F1809" s="84">
        <f t="shared" ca="1" si="81"/>
        <v>-2.7833697411100001E-3</v>
      </c>
      <c r="G1809" s="119">
        <f>IF(FilterType="FIR",  PRE_CALC!A1757*Fdata, IF(F_default=1,G1808+(4*Fnotch-0)/8192,G1808+(F_stop-F_start)/8192) )</f>
        <v>54812.5</v>
      </c>
      <c r="H1809" s="120">
        <f ca="1">IF(FilterType="FIR", OFFSET(PRE_CALC!B1757,0,DEC_RATE), C1809)</f>
        <v>-2.7833697411100001E-3</v>
      </c>
    </row>
    <row r="1810" spans="2:8" x14ac:dyDescent="0.2">
      <c r="B1810" s="45">
        <f>IF(FilterType="FIR", IF(Extend_fmod, PRE_CALC!I1758*Fm, PRE_CALC!A1758*Fdata), IF(F_default=1,B1809+(4*Fnotch-0)/8192,B1809+(F_stop-F_start)/8192) )</f>
        <v>54843.750000127999</v>
      </c>
      <c r="C1810" s="39">
        <f t="shared" si="82"/>
        <v>-0.24229574969223239</v>
      </c>
      <c r="D1810" s="84">
        <f ca="1">IF(FilterType="FIR", IF(Extend_fmod=1,OFFSET(PRE_CALC!J1758,0,DEC_RATE), OFFSET(PRE_CALC!B1758,0,DEC_RATE)), C1810)</f>
        <v>-2.8078823864999998E-3</v>
      </c>
      <c r="E1810" s="84">
        <f t="shared" ca="1" si="83"/>
        <v>54843.750000127999</v>
      </c>
      <c r="F1810" s="84">
        <f t="shared" ca="1" si="81"/>
        <v>-2.8078823864999998E-3</v>
      </c>
      <c r="G1810" s="119">
        <f>IF(FilterType="FIR",  PRE_CALC!A1758*Fdata, IF(F_default=1,G1809+(4*Fnotch-0)/8192,G1809+(F_stop-F_start)/8192) )</f>
        <v>54843.750000127999</v>
      </c>
      <c r="H1810" s="120">
        <f ca="1">IF(FilterType="FIR", OFFSET(PRE_CALC!B1758,0,DEC_RATE), C1810)</f>
        <v>-2.8078823864999998E-3</v>
      </c>
    </row>
    <row r="1811" spans="2:8" x14ac:dyDescent="0.2">
      <c r="B1811" s="45">
        <f>IF(FilterType="FIR", IF(Extend_fmod, PRE_CALC!I1759*Fm, PRE_CALC!A1759*Fdata), IF(F_default=1,B1810+(4*Fnotch-0)/8192,B1810+(F_stop-F_start)/8192) )</f>
        <v>54875</v>
      </c>
      <c r="C1811" s="39">
        <f t="shared" si="82"/>
        <v>-0.24257221459473749</v>
      </c>
      <c r="D1811" s="84">
        <f ca="1">IF(FilterType="FIR", IF(Extend_fmod=1,OFFSET(PRE_CALC!J1759,0,DEC_RATE), OFFSET(PRE_CALC!B1759,0,DEC_RATE)), C1811)</f>
        <v>-2.83181674277E-3</v>
      </c>
      <c r="E1811" s="84">
        <f t="shared" ca="1" si="83"/>
        <v>54875</v>
      </c>
      <c r="F1811" s="84">
        <f t="shared" ca="1" si="81"/>
        <v>-2.83181674277E-3</v>
      </c>
      <c r="G1811" s="119">
        <f>IF(FilterType="FIR",  PRE_CALC!A1759*Fdata, IF(F_default=1,G1810+(4*Fnotch-0)/8192,G1810+(F_stop-F_start)/8192) )</f>
        <v>54875</v>
      </c>
      <c r="H1811" s="120">
        <f ca="1">IF(FilterType="FIR", OFFSET(PRE_CALC!B1759,0,DEC_RATE), C1811)</f>
        <v>-2.83181674277E-3</v>
      </c>
    </row>
    <row r="1812" spans="2:8" x14ac:dyDescent="0.2">
      <c r="B1812" s="45">
        <f>IF(FilterType="FIR", IF(Extend_fmod, PRE_CALC!I1760*Fm, PRE_CALC!A1760*Fdata), IF(F_default=1,B1811+(4*Fnotch-0)/8192,B1811+(F_stop-F_start)/8192) )</f>
        <v>54906.249999872001</v>
      </c>
      <c r="C1812" s="39">
        <f t="shared" si="82"/>
        <v>-0.24284883758896467</v>
      </c>
      <c r="D1812" s="84">
        <f ca="1">IF(FilterType="FIR", IF(Extend_fmod=1,OFFSET(PRE_CALC!J1760,0,DEC_RATE), OFFSET(PRE_CALC!B1760,0,DEC_RATE)), C1812)</f>
        <v>-2.8551625227900002E-3</v>
      </c>
      <c r="E1812" s="84">
        <f t="shared" ca="1" si="83"/>
        <v>54906.249999872001</v>
      </c>
      <c r="F1812" s="84">
        <f t="shared" ca="1" si="81"/>
        <v>-2.8551625227900002E-3</v>
      </c>
      <c r="G1812" s="119">
        <f>IF(FilterType="FIR",  PRE_CALC!A1760*Fdata, IF(F_default=1,G1811+(4*Fnotch-0)/8192,G1811+(F_stop-F_start)/8192) )</f>
        <v>54906.249999872001</v>
      </c>
      <c r="H1812" s="120">
        <f ca="1">IF(FilterType="FIR", OFFSET(PRE_CALC!B1760,0,DEC_RATE), C1812)</f>
        <v>-2.8551625227900002E-3</v>
      </c>
    </row>
    <row r="1813" spans="2:8" x14ac:dyDescent="0.2">
      <c r="B1813" s="45">
        <f>IF(FilterType="FIR", IF(Extend_fmod, PRE_CALC!I1761*Fm, PRE_CALC!A1761*Fdata), IF(F_default=1,B1812+(4*Fnotch-0)/8192,B1812+(F_stop-F_start)/8192) )</f>
        <v>54937.5</v>
      </c>
      <c r="C1813" s="39">
        <f t="shared" si="82"/>
        <v>-0.24312561867821592</v>
      </c>
      <c r="D1813" s="84">
        <f ca="1">IF(FilterType="FIR", IF(Extend_fmod=1,OFFSET(PRE_CALC!J1761,0,DEC_RATE), OFFSET(PRE_CALC!B1761,0,DEC_RATE)), C1813)</f>
        <v>-2.8779097009E-3</v>
      </c>
      <c r="E1813" s="84">
        <f t="shared" ca="1" si="83"/>
        <v>54937.5</v>
      </c>
      <c r="F1813" s="84">
        <f t="shared" ca="1" si="81"/>
        <v>-2.8779097009E-3</v>
      </c>
      <c r="G1813" s="119">
        <f>IF(FilterType="FIR",  PRE_CALC!A1761*Fdata, IF(F_default=1,G1812+(4*Fnotch-0)/8192,G1812+(F_stop-F_start)/8192) )</f>
        <v>54937.5</v>
      </c>
      <c r="H1813" s="120">
        <f ca="1">IF(FilterType="FIR", OFFSET(PRE_CALC!B1761,0,DEC_RATE), C1813)</f>
        <v>-2.8779097009E-3</v>
      </c>
    </row>
    <row r="1814" spans="2:8" x14ac:dyDescent="0.2">
      <c r="B1814" s="45">
        <f>IF(FilterType="FIR", IF(Extend_fmod, PRE_CALC!I1762*Fm, PRE_CALC!A1762*Fdata), IF(F_default=1,B1813+(4*Fnotch-0)/8192,B1813+(F_stop-F_start)/8192) )</f>
        <v>54968.750000127999</v>
      </c>
      <c r="C1814" s="39">
        <f t="shared" si="82"/>
        <v>-0.24340255786128695</v>
      </c>
      <c r="D1814" s="84">
        <f ca="1">IF(FilterType="FIR", IF(Extend_fmod=1,OFFSET(PRE_CALC!J1762,0,DEC_RATE), OFFSET(PRE_CALC!B1762,0,DEC_RATE)), C1814)</f>
        <v>-2.9000485173300001E-3</v>
      </c>
      <c r="E1814" s="84">
        <f t="shared" ca="1" si="83"/>
        <v>54968.750000127999</v>
      </c>
      <c r="F1814" s="84">
        <f t="shared" ca="1" si="81"/>
        <v>-2.9000485173300001E-3</v>
      </c>
      <c r="G1814" s="119">
        <f>IF(FilterType="FIR",  PRE_CALC!A1762*Fdata, IF(F_default=1,G1813+(4*Fnotch-0)/8192,G1813+(F_stop-F_start)/8192) )</f>
        <v>54968.750000127999</v>
      </c>
      <c r="H1814" s="120">
        <f ca="1">IF(FilterType="FIR", OFFSET(PRE_CALC!B1762,0,DEC_RATE), C1814)</f>
        <v>-2.9000485173300001E-3</v>
      </c>
    </row>
    <row r="1815" spans="2:8" x14ac:dyDescent="0.2">
      <c r="B1815" s="45">
        <f>IF(FilterType="FIR", IF(Extend_fmod, PRE_CALC!I1763*Fm, PRE_CALC!A1763*Fdata), IF(F_default=1,B1814+(4*Fnotch-0)/8192,B1814+(F_stop-F_start)/8192) )</f>
        <v>55000</v>
      </c>
      <c r="C1815" s="39">
        <f t="shared" si="82"/>
        <v>-0.24367965513693243</v>
      </c>
      <c r="D1815" s="84">
        <f ca="1">IF(FilterType="FIR", IF(Extend_fmod=1,OFFSET(PRE_CALC!J1763,0,DEC_RATE), OFFSET(PRE_CALC!B1763,0,DEC_RATE)), C1815)</f>
        <v>-2.9215694826900001E-3</v>
      </c>
      <c r="E1815" s="84">
        <f t="shared" ca="1" si="83"/>
        <v>55000</v>
      </c>
      <c r="F1815" s="84">
        <f t="shared" ca="1" si="81"/>
        <v>-2.9215694826900001E-3</v>
      </c>
      <c r="G1815" s="119">
        <f>IF(FilterType="FIR",  PRE_CALC!A1763*Fdata, IF(F_default=1,G1814+(4*Fnotch-0)/8192,G1814+(F_stop-F_start)/8192) )</f>
        <v>55000</v>
      </c>
      <c r="H1815" s="120">
        <f ca="1">IF(FilterType="FIR", OFFSET(PRE_CALC!B1763,0,DEC_RATE), C1815)</f>
        <v>-2.9215694826900001E-3</v>
      </c>
    </row>
    <row r="1816" spans="2:8" x14ac:dyDescent="0.2">
      <c r="B1816" s="45">
        <f>IF(FilterType="FIR", IF(Extend_fmod, PRE_CALC!I1764*Fm, PRE_CALC!A1764*Fdata), IF(F_default=1,B1815+(4*Fnotch-0)/8192,B1815+(F_stop-F_start)/8192) )</f>
        <v>55031.249999872001</v>
      </c>
      <c r="C1816" s="39">
        <f t="shared" si="82"/>
        <v>-0.24395691050846882</v>
      </c>
      <c r="D1816" s="84">
        <f ca="1">IF(FilterType="FIR", IF(Extend_fmod=1,OFFSET(PRE_CALC!J1764,0,DEC_RATE), OFFSET(PRE_CALC!B1764,0,DEC_RATE)), C1816)</f>
        <v>-2.9424633821300001E-3</v>
      </c>
      <c r="E1816" s="84">
        <f t="shared" ca="1" si="83"/>
        <v>55031.249999872001</v>
      </c>
      <c r="F1816" s="84">
        <f t="shared" ca="1" si="81"/>
        <v>-2.9424633821300001E-3</v>
      </c>
      <c r="G1816" s="119">
        <f>IF(FilterType="FIR",  PRE_CALC!A1764*Fdata, IF(F_default=1,G1815+(4*Fnotch-0)/8192,G1815+(F_stop-F_start)/8192) )</f>
        <v>55031.249999872001</v>
      </c>
      <c r="H1816" s="120">
        <f ca="1">IF(FilterType="FIR", OFFSET(PRE_CALC!B1764,0,DEC_RATE), C1816)</f>
        <v>-2.9424633821300001E-3</v>
      </c>
    </row>
    <row r="1817" spans="2:8" x14ac:dyDescent="0.2">
      <c r="B1817" s="45">
        <f>IF(FilterType="FIR", IF(Extend_fmod, PRE_CALC!I1765*Fm, PRE_CALC!A1765*Fdata), IF(F_default=1,B1816+(4*Fnotch-0)/8192,B1816+(F_stop-F_start)/8192) )</f>
        <v>55062.5</v>
      </c>
      <c r="C1817" s="39">
        <f t="shared" si="82"/>
        <v>-0.24423432397921982</v>
      </c>
      <c r="D1817" s="84">
        <f ca="1">IF(FilterType="FIR", IF(Extend_fmod=1,OFFSET(PRE_CALC!J1765,0,DEC_RATE), OFFSET(PRE_CALC!B1765,0,DEC_RATE)), C1817)</f>
        <v>-2.9627212795700002E-3</v>
      </c>
      <c r="E1817" s="84">
        <f t="shared" ca="1" si="83"/>
        <v>55062.5</v>
      </c>
      <c r="F1817" s="84">
        <f t="shared" ca="1" si="81"/>
        <v>-2.9627212795700002E-3</v>
      </c>
      <c r="G1817" s="119">
        <f>IF(FilterType="FIR",  PRE_CALC!A1765*Fdata, IF(F_default=1,G1816+(4*Fnotch-0)/8192,G1816+(F_stop-F_start)/8192) )</f>
        <v>55062.5</v>
      </c>
      <c r="H1817" s="120">
        <f ca="1">IF(FilterType="FIR", OFFSET(PRE_CALC!B1765,0,DEC_RATE), C1817)</f>
        <v>-2.9627212795700002E-3</v>
      </c>
    </row>
    <row r="1818" spans="2:8" x14ac:dyDescent="0.2">
      <c r="B1818" s="45">
        <f>IF(FilterType="FIR", IF(Extend_fmod, PRE_CALC!I1766*Fm, PRE_CALC!A1766*Fdata), IF(F_default=1,B1817+(4*Fnotch-0)/8192,B1817+(F_stop-F_start)/8192) )</f>
        <v>55093.750000127999</v>
      </c>
      <c r="C1818" s="39">
        <f t="shared" si="82"/>
        <v>-0.24451189554793368</v>
      </c>
      <c r="D1818" s="84">
        <f ca="1">IF(FilterType="FIR", IF(Extend_fmod=1,OFFSET(PRE_CALC!J1766,0,DEC_RATE), OFFSET(PRE_CALC!B1766,0,DEC_RATE)), C1818)</f>
        <v>-2.98233452166E-3</v>
      </c>
      <c r="E1818" s="84">
        <f t="shared" ca="1" si="83"/>
        <v>55093.750000127999</v>
      </c>
      <c r="F1818" s="84">
        <f t="shared" ca="1" si="81"/>
        <v>-2.98233452166E-3</v>
      </c>
      <c r="G1818" s="119">
        <f>IF(FilterType="FIR",  PRE_CALC!A1766*Fdata, IF(F_default=1,G1817+(4*Fnotch-0)/8192,G1817+(F_stop-F_start)/8192) )</f>
        <v>55093.750000127999</v>
      </c>
      <c r="H1818" s="120">
        <f ca="1">IF(FilterType="FIR", OFFSET(PRE_CALC!B1766,0,DEC_RATE), C1818)</f>
        <v>-2.98233452166E-3</v>
      </c>
    </row>
    <row r="1819" spans="2:8" x14ac:dyDescent="0.2">
      <c r="B1819" s="45">
        <f>IF(FilterType="FIR", IF(Extend_fmod, PRE_CALC!I1767*Fm, PRE_CALC!A1767*Fdata), IF(F_default=1,B1818+(4*Fnotch-0)/8192,B1818+(F_stop-F_start)/8192) )</f>
        <v>55125</v>
      </c>
      <c r="C1819" s="39">
        <f t="shared" si="82"/>
        <v>-0.24478962521340403</v>
      </c>
      <c r="D1819" s="84">
        <f ca="1">IF(FilterType="FIR", IF(Extend_fmod=1,OFFSET(PRE_CALC!J1767,0,DEC_RATE), OFFSET(PRE_CALC!B1767,0,DEC_RATE)), C1819)</f>
        <v>-3.0012947417199999E-3</v>
      </c>
      <c r="E1819" s="84">
        <f t="shared" ca="1" si="83"/>
        <v>55125</v>
      </c>
      <c r="F1819" s="84">
        <f t="shared" ca="1" si="81"/>
        <v>-3.0012947417199999E-3</v>
      </c>
      <c r="G1819" s="119">
        <f>IF(FilterType="FIR",  PRE_CALC!A1767*Fdata, IF(F_default=1,G1818+(4*Fnotch-0)/8192,G1818+(F_stop-F_start)/8192) )</f>
        <v>55125</v>
      </c>
      <c r="H1819" s="120">
        <f ca="1">IF(FilterType="FIR", OFFSET(PRE_CALC!B1767,0,DEC_RATE), C1819)</f>
        <v>-3.0012947417199999E-3</v>
      </c>
    </row>
    <row r="1820" spans="2:8" x14ac:dyDescent="0.2">
      <c r="B1820" s="45">
        <f>IF(FilterType="FIR", IF(Extend_fmod, PRE_CALC!I1768*Fm, PRE_CALC!A1768*Fdata), IF(F_default=1,B1819+(4*Fnotch-0)/8192,B1819+(F_stop-F_start)/8192) )</f>
        <v>55156.249999872001</v>
      </c>
      <c r="C1820" s="39">
        <f t="shared" si="82"/>
        <v>-0.24506751297893511</v>
      </c>
      <c r="D1820" s="84">
        <f ca="1">IF(FilterType="FIR", IF(Extend_fmod=1,OFFSET(PRE_CALC!J1768,0,DEC_RATE), OFFSET(PRE_CALC!B1768,0,DEC_RATE)), C1820)</f>
        <v>-3.0195938634900001E-3</v>
      </c>
      <c r="E1820" s="84">
        <f t="shared" ca="1" si="83"/>
        <v>55156.249999872001</v>
      </c>
      <c r="F1820" s="84">
        <f t="shared" ca="1" si="81"/>
        <v>-3.0195938634900001E-3</v>
      </c>
      <c r="G1820" s="119">
        <f>IF(FilterType="FIR",  PRE_CALC!A1768*Fdata, IF(F_default=1,G1819+(4*Fnotch-0)/8192,G1819+(F_stop-F_start)/8192) )</f>
        <v>55156.249999872001</v>
      </c>
      <c r="H1820" s="120">
        <f ca="1">IF(FilterType="FIR", OFFSET(PRE_CALC!B1768,0,DEC_RATE), C1820)</f>
        <v>-3.0195938634900001E-3</v>
      </c>
    </row>
    <row r="1821" spans="2:8" x14ac:dyDescent="0.2">
      <c r="B1821" s="45">
        <f>IF(FilterType="FIR", IF(Extend_fmod, PRE_CALC!I1769*Fm, PRE_CALC!A1769*Fdata), IF(F_default=1,B1820+(4*Fnotch-0)/8192,B1820+(F_stop-F_start)/8192) )</f>
        <v>55187.5</v>
      </c>
      <c r="C1821" s="39">
        <f t="shared" si="82"/>
        <v>-0.24534555884784948</v>
      </c>
      <c r="D1821" s="84">
        <f ca="1">IF(FilterType="FIR", IF(Extend_fmod=1,OFFSET(PRE_CALC!J1769,0,DEC_RATE), OFFSET(PRE_CALC!B1769,0,DEC_RATE)), C1821)</f>
        <v>-3.03722410476E-3</v>
      </c>
      <c r="E1821" s="84">
        <f t="shared" ca="1" si="83"/>
        <v>55187.5</v>
      </c>
      <c r="F1821" s="84">
        <f t="shared" ca="1" si="81"/>
        <v>-3.03722410476E-3</v>
      </c>
      <c r="G1821" s="119">
        <f>IF(FilterType="FIR",  PRE_CALC!A1769*Fdata, IF(F_default=1,G1820+(4*Fnotch-0)/8192,G1820+(F_stop-F_start)/8192) )</f>
        <v>55187.5</v>
      </c>
      <c r="H1821" s="120">
        <f ca="1">IF(FilterType="FIR", OFFSET(PRE_CALC!B1769,0,DEC_RATE), C1821)</f>
        <v>-3.03722410476E-3</v>
      </c>
    </row>
    <row r="1822" spans="2:8" x14ac:dyDescent="0.2">
      <c r="B1822" s="45">
        <f>IF(FilterType="FIR", IF(Extend_fmod, PRE_CALC!I1770*Fm, PRE_CALC!A1770*Fdata), IF(F_default=1,B1821+(4*Fnotch-0)/8192,B1821+(F_stop-F_start)/8192) )</f>
        <v>55218.750000127999</v>
      </c>
      <c r="C1822" s="39">
        <f t="shared" si="82"/>
        <v>-0.24562376281893317</v>
      </c>
      <c r="D1822" s="84">
        <f ca="1">IF(FilterType="FIR", IF(Extend_fmod=1,OFFSET(PRE_CALC!J1770,0,DEC_RATE), OFFSET(PRE_CALC!B1770,0,DEC_RATE)), C1822)</f>
        <v>-3.0541779809E-3</v>
      </c>
      <c r="E1822" s="84">
        <f t="shared" ca="1" si="83"/>
        <v>55218.750000127999</v>
      </c>
      <c r="F1822" s="84">
        <f t="shared" ca="1" si="81"/>
        <v>-3.0541779809E-3</v>
      </c>
      <c r="G1822" s="119">
        <f>IF(FilterType="FIR",  PRE_CALC!A1770*Fdata, IF(F_default=1,G1821+(4*Fnotch-0)/8192,G1821+(F_stop-F_start)/8192) )</f>
        <v>55218.750000127999</v>
      </c>
      <c r="H1822" s="120">
        <f ca="1">IF(FilterType="FIR", OFFSET(PRE_CALC!B1770,0,DEC_RATE), C1822)</f>
        <v>-3.0541779809E-3</v>
      </c>
    </row>
    <row r="1823" spans="2:8" x14ac:dyDescent="0.2">
      <c r="B1823" s="45">
        <f>IF(FilterType="FIR", IF(Extend_fmod, PRE_CALC!I1771*Fm, PRE_CALC!A1771*Fdata), IF(F_default=1,B1822+(4*Fnotch-0)/8192,B1822+(F_stop-F_start)/8192) )</f>
        <v>55250</v>
      </c>
      <c r="C1823" s="39">
        <f t="shared" si="82"/>
        <v>-0.2459021248909265</v>
      </c>
      <c r="D1823" s="84">
        <f ca="1">IF(FilterType="FIR", IF(Extend_fmod=1,OFFSET(PRE_CALC!J1771,0,DEC_RATE), OFFSET(PRE_CALC!B1771,0,DEC_RATE)), C1823)</f>
        <v>-3.07044830821E-3</v>
      </c>
      <c r="E1823" s="84">
        <f t="shared" ca="1" si="83"/>
        <v>55250</v>
      </c>
      <c r="F1823" s="84">
        <f t="shared" ca="1" si="81"/>
        <v>-3.07044830821E-3</v>
      </c>
      <c r="G1823" s="119">
        <f>IF(FilterType="FIR",  PRE_CALC!A1771*Fdata, IF(F_default=1,G1822+(4*Fnotch-0)/8192,G1822+(F_stop-F_start)/8192) )</f>
        <v>55250</v>
      </c>
      <c r="H1823" s="120">
        <f ca="1">IF(FilterType="FIR", OFFSET(PRE_CALC!B1771,0,DEC_RATE), C1823)</f>
        <v>-3.07044830821E-3</v>
      </c>
    </row>
    <row r="1824" spans="2:8" x14ac:dyDescent="0.2">
      <c r="B1824" s="45">
        <f>IF(FilterType="FIR", IF(Extend_fmod, PRE_CALC!I1772*Fm, PRE_CALC!A1772*Fdata), IF(F_default=1,B1823+(4*Fnotch-0)/8192,B1823+(F_stop-F_start)/8192) )</f>
        <v>55281.249999872001</v>
      </c>
      <c r="C1824" s="39">
        <f t="shared" si="82"/>
        <v>-0.24618064506717813</v>
      </c>
      <c r="D1824" s="84">
        <f ca="1">IF(FilterType="FIR", IF(Extend_fmod=1,OFFSET(PRE_CALC!J1772,0,DEC_RATE), OFFSET(PRE_CALC!B1772,0,DEC_RATE)), C1824)</f>
        <v>-3.0860282071900002E-3</v>
      </c>
      <c r="E1824" s="84">
        <f t="shared" ca="1" si="83"/>
        <v>55281.249999872001</v>
      </c>
      <c r="F1824" s="84">
        <f t="shared" ca="1" si="81"/>
        <v>-3.0860282071900002E-3</v>
      </c>
      <c r="G1824" s="119">
        <f>IF(FilterType="FIR",  PRE_CALC!A1772*Fdata, IF(F_default=1,G1823+(4*Fnotch-0)/8192,G1823+(F_stop-F_start)/8192) )</f>
        <v>55281.249999872001</v>
      </c>
      <c r="H1824" s="120">
        <f ca="1">IF(FilterType="FIR", OFFSET(PRE_CALC!B1772,0,DEC_RATE), C1824)</f>
        <v>-3.0860282071900002E-3</v>
      </c>
    </row>
    <row r="1825" spans="2:8" x14ac:dyDescent="0.2">
      <c r="B1825" s="45">
        <f>IF(FilterType="FIR", IF(Extend_fmod, PRE_CALC!I1773*Fm, PRE_CALC!A1773*Fdata), IF(F_default=1,B1824+(4*Fnotch-0)/8192,B1824+(F_stop-F_start)/8192) )</f>
        <v>55312.5</v>
      </c>
      <c r="C1825" s="39">
        <f t="shared" si="82"/>
        <v>-0.24645932335099541</v>
      </c>
      <c r="D1825" s="84">
        <f ca="1">IF(FilterType="FIR", IF(Extend_fmod=1,OFFSET(PRE_CALC!J1773,0,DEC_RATE), OFFSET(PRE_CALC!B1773,0,DEC_RATE)), C1825)</f>
        <v>-3.1009111056200002E-3</v>
      </c>
      <c r="E1825" s="84">
        <f t="shared" ca="1" si="83"/>
        <v>55312.5</v>
      </c>
      <c r="F1825" s="84">
        <f t="shared" ca="1" si="81"/>
        <v>-3.1009111056200002E-3</v>
      </c>
      <c r="G1825" s="119">
        <f>IF(FilterType="FIR",  PRE_CALC!A1773*Fdata, IF(F_default=1,G1824+(4*Fnotch-0)/8192,G1824+(F_stop-F_start)/8192) )</f>
        <v>55312.5</v>
      </c>
      <c r="H1825" s="120">
        <f ca="1">IF(FilterType="FIR", OFFSET(PRE_CALC!B1773,0,DEC_RATE), C1825)</f>
        <v>-3.1009111056200002E-3</v>
      </c>
    </row>
    <row r="1826" spans="2:8" x14ac:dyDescent="0.2">
      <c r="B1826" s="45">
        <f>IF(FilterType="FIR", IF(Extend_fmod, PRE_CALC!I1774*Fm, PRE_CALC!A1774*Fdata), IF(F_default=1,B1825+(4*Fnotch-0)/8192,B1825+(F_stop-F_start)/8192) )</f>
        <v>55343.750000127999</v>
      </c>
      <c r="C1826" s="39">
        <f t="shared" si="82"/>
        <v>-0.2467381597411607</v>
      </c>
      <c r="D1826" s="84">
        <f ca="1">IF(FilterType="FIR", IF(Extend_fmod=1,OFFSET(PRE_CALC!J1774,0,DEC_RATE), OFFSET(PRE_CALC!B1774,0,DEC_RATE)), C1826)</f>
        <v>-3.1150907415600001E-3</v>
      </c>
      <c r="E1826" s="84">
        <f t="shared" ca="1" si="83"/>
        <v>55343.750000127999</v>
      </c>
      <c r="F1826" s="84">
        <f t="shared" ca="1" si="81"/>
        <v>-3.1150907415600001E-3</v>
      </c>
      <c r="G1826" s="119">
        <f>IF(FilterType="FIR",  PRE_CALC!A1774*Fdata, IF(F_default=1,G1825+(4*Fnotch-0)/8192,G1825+(F_stop-F_start)/8192) )</f>
        <v>55343.750000127999</v>
      </c>
      <c r="H1826" s="120">
        <f ca="1">IF(FilterType="FIR", OFFSET(PRE_CALC!B1774,0,DEC_RATE), C1826)</f>
        <v>-3.1150907415600001E-3</v>
      </c>
    </row>
    <row r="1827" spans="2:8" x14ac:dyDescent="0.2">
      <c r="B1827" s="45">
        <f>IF(FilterType="FIR", IF(Extend_fmod, PRE_CALC!I1775*Fm, PRE_CALC!A1775*Fdata), IF(F_default=1,B1826+(4*Fnotch-0)/8192,B1826+(F_stop-F_start)/8192) )</f>
        <v>55375</v>
      </c>
      <c r="C1827" s="39">
        <f t="shared" si="82"/>
        <v>-0.2470171542364521</v>
      </c>
      <c r="D1827" s="84">
        <f ca="1">IF(FilterType="FIR", IF(Extend_fmod=1,OFFSET(PRE_CALC!J1775,0,DEC_RATE), OFFSET(PRE_CALC!B1775,0,DEC_RATE)), C1827)</f>
        <v>-3.12856116616E-3</v>
      </c>
      <c r="E1827" s="84">
        <f t="shared" ca="1" si="83"/>
        <v>55375</v>
      </c>
      <c r="F1827" s="84">
        <f t="shared" ca="1" si="81"/>
        <v>-3.12856116616E-3</v>
      </c>
      <c r="G1827" s="119">
        <f>IF(FilterType="FIR",  PRE_CALC!A1775*Fdata, IF(F_default=1,G1826+(4*Fnotch-0)/8192,G1826+(F_stop-F_start)/8192) )</f>
        <v>55375</v>
      </c>
      <c r="H1827" s="120">
        <f ca="1">IF(FilterType="FIR", OFFSET(PRE_CALC!B1775,0,DEC_RATE), C1827)</f>
        <v>-3.12856116616E-3</v>
      </c>
    </row>
    <row r="1828" spans="2:8" x14ac:dyDescent="0.2">
      <c r="B1828" s="45">
        <f>IF(FilterType="FIR", IF(Extend_fmod, PRE_CALC!I1776*Fm, PRE_CALC!A1776*Fdata), IF(F_default=1,B1827+(4*Fnotch-0)/8192,B1827+(F_stop-F_start)/8192) )</f>
        <v>55406.249999872001</v>
      </c>
      <c r="C1828" s="39">
        <f t="shared" si="82"/>
        <v>-0.24729630684017734</v>
      </c>
      <c r="D1828" s="84">
        <f ca="1">IF(FilterType="FIR", IF(Extend_fmod=1,OFFSET(PRE_CALC!J1776,0,DEC_RATE), OFFSET(PRE_CALC!B1776,0,DEC_RATE)), C1828)</f>
        <v>-3.1413167463600002E-3</v>
      </c>
      <c r="E1828" s="84">
        <f t="shared" ca="1" si="83"/>
        <v>55406.249999872001</v>
      </c>
      <c r="F1828" s="84">
        <f t="shared" ca="1" si="81"/>
        <v>-3.1413167463600002E-3</v>
      </c>
      <c r="G1828" s="119">
        <f>IF(FilterType="FIR",  PRE_CALC!A1776*Fdata, IF(F_default=1,G1827+(4*Fnotch-0)/8192,G1827+(F_stop-F_start)/8192) )</f>
        <v>55406.249999872001</v>
      </c>
      <c r="H1828" s="120">
        <f ca="1">IF(FilterType="FIR", OFFSET(PRE_CALC!B1776,0,DEC_RATE), C1828)</f>
        <v>-3.1413167463600002E-3</v>
      </c>
    </row>
    <row r="1829" spans="2:8" x14ac:dyDescent="0.2">
      <c r="B1829" s="45">
        <f>IF(FilterType="FIR", IF(Extend_fmod, PRE_CALC!I1777*Fm, PRE_CALC!A1777*Fdata), IF(F_default=1,B1828+(4*Fnotch-0)/8192,B1828+(F_stop-F_start)/8192) )</f>
        <v>55437.5</v>
      </c>
      <c r="C1829" s="39">
        <f t="shared" si="82"/>
        <v>-0.24757561755567825</v>
      </c>
      <c r="D1829" s="84">
        <f ca="1">IF(FilterType="FIR", IF(Extend_fmod=1,OFFSET(PRE_CALC!J1777,0,DEC_RATE), OFFSET(PRE_CALC!B1777,0,DEC_RATE)), C1829)</f>
        <v>-3.1533521674400001E-3</v>
      </c>
      <c r="E1829" s="84">
        <f t="shared" ca="1" si="83"/>
        <v>55437.5</v>
      </c>
      <c r="F1829" s="84">
        <f t="shared" ca="1" si="81"/>
        <v>-3.1533521674400001E-3</v>
      </c>
      <c r="G1829" s="119">
        <f>IF(FilterType="FIR",  PRE_CALC!A1777*Fdata, IF(F_default=1,G1828+(4*Fnotch-0)/8192,G1828+(F_stop-F_start)/8192) )</f>
        <v>55437.5</v>
      </c>
      <c r="H1829" s="120">
        <f ca="1">IF(FilterType="FIR", OFFSET(PRE_CALC!B1777,0,DEC_RATE), C1829)</f>
        <v>-3.1533521674400001E-3</v>
      </c>
    </row>
    <row r="1830" spans="2:8" x14ac:dyDescent="0.2">
      <c r="B1830" s="45">
        <f>IF(FilterType="FIR", IF(Extend_fmod, PRE_CALC!I1778*Fm, PRE_CALC!A1778*Fdata), IF(F_default=1,B1829+(4*Fnotch-0)/8192,B1829+(F_stop-F_start)/8192) )</f>
        <v>55468.750000127999</v>
      </c>
      <c r="C1830" s="39">
        <f t="shared" si="82"/>
        <v>-0.24785508638173143</v>
      </c>
      <c r="D1830" s="84">
        <f ca="1">IF(FilterType="FIR", IF(Extend_fmod=1,OFFSET(PRE_CALC!J1778,0,DEC_RATE), OFFSET(PRE_CALC!B1778,0,DEC_RATE)), C1830)</f>
        <v>-3.16466243544E-3</v>
      </c>
      <c r="E1830" s="84">
        <f t="shared" ca="1" si="83"/>
        <v>55468.750000127999</v>
      </c>
      <c r="F1830" s="84">
        <f t="shared" ca="1" si="81"/>
        <v>-3.16466243544E-3</v>
      </c>
      <c r="G1830" s="119">
        <f>IF(FilterType="FIR",  PRE_CALC!A1778*Fdata, IF(F_default=1,G1829+(4*Fnotch-0)/8192,G1829+(F_stop-F_start)/8192) )</f>
        <v>55468.750000127999</v>
      </c>
      <c r="H1830" s="120">
        <f ca="1">IF(FilterType="FIR", OFFSET(PRE_CALC!B1778,0,DEC_RATE), C1830)</f>
        <v>-3.16466243544E-3</v>
      </c>
    </row>
    <row r="1831" spans="2:8" x14ac:dyDescent="0.2">
      <c r="B1831" s="45">
        <f>IF(FilterType="FIR", IF(Extend_fmod, PRE_CALC!I1779*Fm, PRE_CALC!A1779*Fdata), IF(F_default=1,B1830+(4*Fnotch-0)/8192,B1830+(F_stop-F_start)/8192) )</f>
        <v>55500</v>
      </c>
      <c r="C1831" s="39">
        <f t="shared" si="82"/>
        <v>-0.24813471331708331</v>
      </c>
      <c r="D1831" s="84">
        <f ca="1">IF(FilterType="FIR", IF(Extend_fmod=1,OFFSET(PRE_CALC!J1779,0,DEC_RATE), OFFSET(PRE_CALC!B1779,0,DEC_RATE)), C1831)</f>
        <v>-3.1752428794100001E-3</v>
      </c>
      <c r="E1831" s="84">
        <f t="shared" ca="1" si="83"/>
        <v>55500</v>
      </c>
      <c r="F1831" s="84">
        <f t="shared" ca="1" si="81"/>
        <v>-3.1752428794100001E-3</v>
      </c>
      <c r="G1831" s="119">
        <f>IF(FilterType="FIR",  PRE_CALC!A1779*Fdata, IF(F_default=1,G1830+(4*Fnotch-0)/8192,G1830+(F_stop-F_start)/8192) )</f>
        <v>55500</v>
      </c>
      <c r="H1831" s="120">
        <f ca="1">IF(FilterType="FIR", OFFSET(PRE_CALC!B1779,0,DEC_RATE), C1831)</f>
        <v>-3.1752428794100001E-3</v>
      </c>
    </row>
    <row r="1832" spans="2:8" x14ac:dyDescent="0.2">
      <c r="B1832" s="45">
        <f>IF(FilterType="FIR", IF(Extend_fmod, PRE_CALC!I1780*Fm, PRE_CALC!A1780*Fdata), IF(F_default=1,B1831+(4*Fnotch-0)/8192,B1831+(F_stop-F_start)/8192) )</f>
        <v>55531.249999872001</v>
      </c>
      <c r="C1832" s="39">
        <f t="shared" si="82"/>
        <v>-0.24841449836507515</v>
      </c>
      <c r="D1832" s="84">
        <f ca="1">IF(FilterType="FIR", IF(Extend_fmod=1,OFFSET(PRE_CALC!J1780,0,DEC_RATE), OFFSET(PRE_CALC!B1780,0,DEC_RATE)), C1832)</f>
        <v>-3.1850891535600001E-3</v>
      </c>
      <c r="E1832" s="84">
        <f t="shared" ca="1" si="83"/>
        <v>55531.249999872001</v>
      </c>
      <c r="F1832" s="84">
        <f t="shared" ca="1" si="81"/>
        <v>-3.1850891535600001E-3</v>
      </c>
      <c r="G1832" s="119">
        <f>IF(FilterType="FIR",  PRE_CALC!A1780*Fdata, IF(F_default=1,G1831+(4*Fnotch-0)/8192,G1831+(F_stop-F_start)/8192) )</f>
        <v>55531.249999872001</v>
      </c>
      <c r="H1832" s="120">
        <f ca="1">IF(FilterType="FIR", OFFSET(PRE_CALC!B1780,0,DEC_RATE), C1832)</f>
        <v>-3.1850891535600001E-3</v>
      </c>
    </row>
    <row r="1833" spans="2:8" x14ac:dyDescent="0.2">
      <c r="B1833" s="45">
        <f>IF(FilterType="FIR", IF(Extend_fmod, PRE_CALC!I1781*Fm, PRE_CALC!A1781*Fdata), IF(F_default=1,B1832+(4*Fnotch-0)/8192,B1832+(F_stop-F_start)/8192) )</f>
        <v>55562.5</v>
      </c>
      <c r="C1833" s="39">
        <f t="shared" si="82"/>
        <v>-0.24869444152907427</v>
      </c>
      <c r="D1833" s="84">
        <f ca="1">IF(FilterType="FIR", IF(Extend_fmod=1,OFFSET(PRE_CALC!J1781,0,DEC_RATE), OFFSET(PRE_CALC!B1781,0,DEC_RATE)), C1833)</f>
        <v>-3.1941972391999998E-3</v>
      </c>
      <c r="E1833" s="84">
        <f t="shared" ca="1" si="83"/>
        <v>55562.5</v>
      </c>
      <c r="F1833" s="84">
        <f t="shared" ca="1" si="81"/>
        <v>-3.1941972391999998E-3</v>
      </c>
      <c r="G1833" s="119">
        <f>IF(FilterType="FIR",  PRE_CALC!A1781*Fdata, IF(F_default=1,G1832+(4*Fnotch-0)/8192,G1832+(F_stop-F_start)/8192) )</f>
        <v>55562.5</v>
      </c>
      <c r="H1833" s="120">
        <f ca="1">IF(FilterType="FIR", OFFSET(PRE_CALC!B1781,0,DEC_RATE), C1833)</f>
        <v>-3.1941972391999998E-3</v>
      </c>
    </row>
    <row r="1834" spans="2:8" x14ac:dyDescent="0.2">
      <c r="B1834" s="45">
        <f>IF(FilterType="FIR", IF(Extend_fmod, PRE_CALC!I1782*Fm, PRE_CALC!A1782*Fdata), IF(F_default=1,B1833+(4*Fnotch-0)/8192,B1833+(F_stop-F_start)/8192) )</f>
        <v>55593.750000127999</v>
      </c>
      <c r="C1834" s="39">
        <f t="shared" si="82"/>
        <v>-0.24897454280781969</v>
      </c>
      <c r="D1834" s="84">
        <f ca="1">IF(FilterType="FIR", IF(Extend_fmod=1,OFFSET(PRE_CALC!J1782,0,DEC_RATE), OFFSET(PRE_CALC!B1782,0,DEC_RATE)), C1834)</f>
        <v>-3.2025634466300002E-3</v>
      </c>
      <c r="E1834" s="84">
        <f t="shared" ca="1" si="83"/>
        <v>55593.750000127999</v>
      </c>
      <c r="F1834" s="84">
        <f t="shared" ca="1" si="81"/>
        <v>-3.2025634466300002E-3</v>
      </c>
      <c r="G1834" s="119">
        <f>IF(FilterType="FIR",  PRE_CALC!A1782*Fdata, IF(F_default=1,G1833+(4*Fnotch-0)/8192,G1833+(F_stop-F_start)/8192) )</f>
        <v>55593.750000127999</v>
      </c>
      <c r="H1834" s="120">
        <f ca="1">IF(FilterType="FIR", OFFSET(PRE_CALC!B1782,0,DEC_RATE), C1834)</f>
        <v>-3.2025634466300002E-3</v>
      </c>
    </row>
    <row r="1835" spans="2:8" x14ac:dyDescent="0.2">
      <c r="B1835" s="45">
        <f>IF(FilterType="FIR", IF(Extend_fmod, PRE_CALC!I1783*Fm, PRE_CALC!A1783*Fdata), IF(F_default=1,B1834+(4*Fnotch-0)/8192,B1834+(F_stop-F_start)/8192) )</f>
        <v>55625</v>
      </c>
      <c r="C1835" s="39">
        <f t="shared" si="82"/>
        <v>-0.24925480220007876</v>
      </c>
      <c r="D1835" s="84">
        <f ca="1">IF(FilterType="FIR", IF(Extend_fmod=1,OFFSET(PRE_CALC!J1783,0,DEC_RATE), OFFSET(PRE_CALC!B1783,0,DEC_RATE)), C1835)</f>
        <v>-3.2101844167700001E-3</v>
      </c>
      <c r="E1835" s="84">
        <f t="shared" ca="1" si="83"/>
        <v>55625</v>
      </c>
      <c r="F1835" s="84">
        <f t="shared" ca="1" si="81"/>
        <v>-3.2101844167700001E-3</v>
      </c>
      <c r="G1835" s="119">
        <f>IF(FilterType="FIR",  PRE_CALC!A1783*Fdata, IF(F_default=1,G1834+(4*Fnotch-0)/8192,G1834+(F_stop-F_start)/8192) )</f>
        <v>55625</v>
      </c>
      <c r="H1835" s="120">
        <f ca="1">IF(FilterType="FIR", OFFSET(PRE_CALC!B1783,0,DEC_RATE), C1835)</f>
        <v>-3.2101844167700001E-3</v>
      </c>
    </row>
    <row r="1836" spans="2:8" x14ac:dyDescent="0.2">
      <c r="B1836" s="45">
        <f>IF(FilterType="FIR", IF(Extend_fmod, PRE_CALC!I1784*Fm, PRE_CALC!A1784*Fdata), IF(F_default=1,B1835+(4*Fnotch-0)/8192,B1835+(F_stop-F_start)/8192) )</f>
        <v>55656.249999872001</v>
      </c>
      <c r="C1836" s="39">
        <f t="shared" si="82"/>
        <v>-0.2495352197091896</v>
      </c>
      <c r="D1836" s="84">
        <f ca="1">IF(FilterType="FIR", IF(Extend_fmod=1,OFFSET(PRE_CALC!J1784,0,DEC_RATE), OFFSET(PRE_CALC!B1784,0,DEC_RATE)), C1836)</f>
        <v>-3.2170571227099999E-3</v>
      </c>
      <c r="E1836" s="84">
        <f t="shared" ca="1" si="83"/>
        <v>55656.249999872001</v>
      </c>
      <c r="F1836" s="84">
        <f t="shared" ca="1" si="81"/>
        <v>-3.2170571227099999E-3</v>
      </c>
      <c r="G1836" s="119">
        <f>IF(FilterType="FIR",  PRE_CALC!A1784*Fdata, IF(F_default=1,G1835+(4*Fnotch-0)/8192,G1835+(F_stop-F_start)/8192) )</f>
        <v>55656.249999872001</v>
      </c>
      <c r="H1836" s="120">
        <f ca="1">IF(FilterType="FIR", OFFSET(PRE_CALC!B1784,0,DEC_RATE), C1836)</f>
        <v>-3.2170571227099999E-3</v>
      </c>
    </row>
    <row r="1837" spans="2:8" x14ac:dyDescent="0.2">
      <c r="B1837" s="45">
        <f>IF(FilterType="FIR", IF(Extend_fmod, PRE_CALC!I1785*Fm, PRE_CALC!A1785*Fdata), IF(F_default=1,B1836+(4*Fnotch-0)/8192,B1836+(F_stop-F_start)/8192) )</f>
        <v>55687.5</v>
      </c>
      <c r="C1837" s="39">
        <f t="shared" si="82"/>
        <v>-0.24981579533851417</v>
      </c>
      <c r="D1837" s="84">
        <f ca="1">IF(FilterType="FIR", IF(Extend_fmod=1,OFFSET(PRE_CALC!J1785,0,DEC_RATE), OFFSET(PRE_CALC!B1785,0,DEC_RATE)), C1837)</f>
        <v>-3.2231788711499999E-3</v>
      </c>
      <c r="E1837" s="84">
        <f t="shared" ca="1" si="83"/>
        <v>55687.5</v>
      </c>
      <c r="F1837" s="84">
        <f t="shared" ca="1" si="81"/>
        <v>-3.2231788711499999E-3</v>
      </c>
      <c r="G1837" s="119">
        <f>IF(FilterType="FIR",  PRE_CALC!A1785*Fdata, IF(F_default=1,G1836+(4*Fnotch-0)/8192,G1836+(F_stop-F_start)/8192) )</f>
        <v>55687.5</v>
      </c>
      <c r="H1837" s="120">
        <f ca="1">IF(FilterType="FIR", OFFSET(PRE_CALC!B1785,0,DEC_RATE), C1837)</f>
        <v>-3.2231788711499999E-3</v>
      </c>
    </row>
    <row r="1838" spans="2:8" x14ac:dyDescent="0.2">
      <c r="B1838" s="45">
        <f>IF(FilterType="FIR", IF(Extend_fmod, PRE_CALC!I1786*Fm, PRE_CALC!A1786*Fdata), IF(F_default=1,B1837+(4*Fnotch-0)/8192,B1837+(F_stop-F_start)/8192) )</f>
        <v>55718.750000127999</v>
      </c>
      <c r="C1838" s="39">
        <f t="shared" si="82"/>
        <v>-0.25009652908681751</v>
      </c>
      <c r="D1838" s="84">
        <f ca="1">IF(FilterType="FIR", IF(Extend_fmod=1,OFFSET(PRE_CALC!J1786,0,DEC_RATE), OFFSET(PRE_CALC!B1786,0,DEC_RATE)), C1838)</f>
        <v>-3.2285473035800001E-3</v>
      </c>
      <c r="E1838" s="84">
        <f t="shared" ca="1" si="83"/>
        <v>55718.750000127999</v>
      </c>
      <c r="F1838" s="84">
        <f t="shared" ca="1" si="81"/>
        <v>-3.2285473035800001E-3</v>
      </c>
      <c r="G1838" s="119">
        <f>IF(FilterType="FIR",  PRE_CALC!A1786*Fdata, IF(F_default=1,G1837+(4*Fnotch-0)/8192,G1837+(F_stop-F_start)/8192) )</f>
        <v>55718.750000127999</v>
      </c>
      <c r="H1838" s="120">
        <f ca="1">IF(FilterType="FIR", OFFSET(PRE_CALC!B1786,0,DEC_RATE), C1838)</f>
        <v>-3.2285473035800001E-3</v>
      </c>
    </row>
    <row r="1839" spans="2:8" x14ac:dyDescent="0.2">
      <c r="B1839" s="45">
        <f>IF(FilterType="FIR", IF(Extend_fmod, PRE_CALC!I1787*Fm, PRE_CALC!A1787*Fdata), IF(F_default=1,B1838+(4*Fnotch-0)/8192,B1838+(F_stop-F_start)/8192) )</f>
        <v>55750</v>
      </c>
      <c r="C1839" s="39">
        <f t="shared" si="82"/>
        <v>-0.25037742095284221</v>
      </c>
      <c r="D1839" s="84">
        <f ca="1">IF(FilterType="FIR", IF(Extend_fmod=1,OFFSET(PRE_CALC!J1787,0,DEC_RATE), OFFSET(PRE_CALC!B1787,0,DEC_RATE)), C1839)</f>
        <v>-3.2331603974000002E-3</v>
      </c>
      <c r="E1839" s="84">
        <f t="shared" ca="1" si="83"/>
        <v>55750</v>
      </c>
      <c r="F1839" s="84">
        <f t="shared" ca="1" si="81"/>
        <v>-3.2331603974000002E-3</v>
      </c>
      <c r="G1839" s="119">
        <f>IF(FilterType="FIR",  PRE_CALC!A1787*Fdata, IF(F_default=1,G1838+(4*Fnotch-0)/8192,G1838+(F_stop-F_start)/8192) )</f>
        <v>55750</v>
      </c>
      <c r="H1839" s="120">
        <f ca="1">IF(FilterType="FIR", OFFSET(PRE_CALC!B1787,0,DEC_RATE), C1839)</f>
        <v>-3.2331603974000002E-3</v>
      </c>
    </row>
    <row r="1840" spans="2:8" x14ac:dyDescent="0.2">
      <c r="B1840" s="45">
        <f>IF(FilterType="FIR", IF(Extend_fmod, PRE_CALC!I1788*Fm, PRE_CALC!A1788*Fdata), IF(F_default=1,B1839+(4*Fnotch-0)/8192,B1839+(F_stop-F_start)/8192) )</f>
        <v>55781.249999872001</v>
      </c>
      <c r="C1840" s="39">
        <f t="shared" si="82"/>
        <v>-0.25065847093994092</v>
      </c>
      <c r="D1840" s="84">
        <f ca="1">IF(FilterType="FIR", IF(Extend_fmod=1,OFFSET(PRE_CALC!J1788,0,DEC_RATE), OFFSET(PRE_CALC!B1788,0,DEC_RATE)), C1840)</f>
        <v>-3.23701646686E-3</v>
      </c>
      <c r="E1840" s="84">
        <f t="shared" ca="1" si="83"/>
        <v>55781.249999872001</v>
      </c>
      <c r="F1840" s="84">
        <f t="shared" ca="1" si="81"/>
        <v>-3.23701646686E-3</v>
      </c>
      <c r="G1840" s="119">
        <f>IF(FilterType="FIR",  PRE_CALC!A1788*Fdata, IF(F_default=1,G1839+(4*Fnotch-0)/8192,G1839+(F_stop-F_start)/8192) )</f>
        <v>55781.249999872001</v>
      </c>
      <c r="H1840" s="120">
        <f ca="1">IF(FilterType="FIR", OFFSET(PRE_CALC!B1788,0,DEC_RATE), C1840)</f>
        <v>-3.23701646686E-3</v>
      </c>
    </row>
    <row r="1841" spans="2:8" x14ac:dyDescent="0.2">
      <c r="B1841" s="45">
        <f>IF(FilterType="FIR", IF(Extend_fmod, PRE_CALC!I1789*Fm, PRE_CALC!A1789*Fdata), IF(F_default=1,B1840+(4*Fnotch-0)/8192,B1840+(F_stop-F_start)/8192) )</f>
        <v>55812.5</v>
      </c>
      <c r="C1841" s="39">
        <f t="shared" si="82"/>
        <v>-0.25093967905149528</v>
      </c>
      <c r="D1841" s="84">
        <f ca="1">IF(FilterType="FIR", IF(Extend_fmod=1,OFFSET(PRE_CALC!J1789,0,DEC_RATE), OFFSET(PRE_CALC!B1789,0,DEC_RATE)), C1841)</f>
        <v>-3.2401141638700001E-3</v>
      </c>
      <c r="E1841" s="84">
        <f t="shared" ca="1" si="83"/>
        <v>55812.5</v>
      </c>
      <c r="F1841" s="84">
        <f t="shared" ca="1" si="81"/>
        <v>-3.2401141638700001E-3</v>
      </c>
      <c r="G1841" s="119">
        <f>IF(FilterType="FIR",  PRE_CALC!A1789*Fdata, IF(F_default=1,G1840+(4*Fnotch-0)/8192,G1840+(F_stop-F_start)/8192) )</f>
        <v>55812.5</v>
      </c>
      <c r="H1841" s="120">
        <f ca="1">IF(FilterType="FIR", OFFSET(PRE_CALC!B1789,0,DEC_RATE), C1841)</f>
        <v>-3.2401141638700001E-3</v>
      </c>
    </row>
    <row r="1842" spans="2:8" x14ac:dyDescent="0.2">
      <c r="B1842" s="45">
        <f>IF(FilterType="FIR", IF(Extend_fmod, PRE_CALC!I1790*Fm, PRE_CALC!A1790*Fdata), IF(F_default=1,B1841+(4*Fnotch-0)/8192,B1841+(F_stop-F_start)/8192) )</f>
        <v>55843.750000127999</v>
      </c>
      <c r="C1842" s="39">
        <f t="shared" si="82"/>
        <v>-0.25122104528623745</v>
      </c>
      <c r="D1842" s="84">
        <f ca="1">IF(FilterType="FIR", IF(Extend_fmod=1,OFFSET(PRE_CALC!J1790,0,DEC_RATE), OFFSET(PRE_CALC!B1790,0,DEC_RATE)), C1842)</f>
        <v>-3.2424524786000002E-3</v>
      </c>
      <c r="E1842" s="84">
        <f t="shared" ca="1" si="83"/>
        <v>55843.750000127999</v>
      </c>
      <c r="F1842" s="84">
        <f t="shared" ca="1" si="81"/>
        <v>-3.2424524786000002E-3</v>
      </c>
      <c r="G1842" s="119">
        <f>IF(FilterType="FIR",  PRE_CALC!A1790*Fdata, IF(F_default=1,G1841+(4*Fnotch-0)/8192,G1841+(F_stop-F_start)/8192) )</f>
        <v>55843.750000127999</v>
      </c>
      <c r="H1842" s="120">
        <f ca="1">IF(FilterType="FIR", OFFSET(PRE_CALC!B1790,0,DEC_RATE), C1842)</f>
        <v>-3.2424524786000002E-3</v>
      </c>
    </row>
    <row r="1843" spans="2:8" x14ac:dyDescent="0.2">
      <c r="B1843" s="45">
        <f>IF(FilterType="FIR", IF(Extend_fmod, PRE_CALC!I1791*Fm, PRE_CALC!A1791*Fdata), IF(F_default=1,B1842+(4*Fnotch-0)/8192,B1842+(F_stop-F_start)/8192) )</f>
        <v>55875</v>
      </c>
      <c r="C1843" s="39">
        <f t="shared" si="82"/>
        <v>-0.25150256964294215</v>
      </c>
      <c r="D1843" s="84">
        <f ca="1">IF(FilterType="FIR", IF(Extend_fmod=1,OFFSET(PRE_CALC!J1791,0,DEC_RATE), OFFSET(PRE_CALC!B1791,0,DEC_RATE)), C1843)</f>
        <v>-3.2440307400100001E-3</v>
      </c>
      <c r="E1843" s="84">
        <f t="shared" ca="1" si="83"/>
        <v>55875</v>
      </c>
      <c r="F1843" s="84">
        <f t="shared" ca="1" si="81"/>
        <v>-3.2440307400100001E-3</v>
      </c>
      <c r="G1843" s="119">
        <f>IF(FilterType="FIR",  PRE_CALC!A1791*Fdata, IF(F_default=1,G1842+(4*Fnotch-0)/8192,G1842+(F_stop-F_start)/8192) )</f>
        <v>55875</v>
      </c>
      <c r="H1843" s="120">
        <f ca="1">IF(FilterType="FIR", OFFSET(PRE_CALC!B1791,0,DEC_RATE), C1843)</f>
        <v>-3.2440307400100001E-3</v>
      </c>
    </row>
    <row r="1844" spans="2:8" x14ac:dyDescent="0.2">
      <c r="B1844" s="45">
        <f>IF(FilterType="FIR", IF(Extend_fmod, PRE_CALC!I1792*Fm, PRE_CALC!A1792*Fdata), IF(F_default=1,B1843+(4*Fnotch-0)/8192,B1843+(F_stop-F_start)/8192) )</f>
        <v>55906.249999872001</v>
      </c>
      <c r="C1844" s="39">
        <f t="shared" si="82"/>
        <v>-0.25178425212494865</v>
      </c>
      <c r="D1844" s="84">
        <f ca="1">IF(FilterType="FIR", IF(Extend_fmod=1,OFFSET(PRE_CALC!J1792,0,DEC_RATE), OFFSET(PRE_CALC!B1792,0,DEC_RATE)), C1844)</f>
        <v>-3.2448486161699998E-3</v>
      </c>
      <c r="E1844" s="84">
        <f t="shared" ca="1" si="83"/>
        <v>55906.249999872001</v>
      </c>
      <c r="F1844" s="84">
        <f t="shared" ca="1" si="81"/>
        <v>-3.2448486161699998E-3</v>
      </c>
      <c r="G1844" s="119">
        <f>IF(FilterType="FIR",  PRE_CALC!A1792*Fdata, IF(F_default=1,G1843+(4*Fnotch-0)/8192,G1843+(F_stop-F_start)/8192) )</f>
        <v>55906.249999872001</v>
      </c>
      <c r="H1844" s="120">
        <f ca="1">IF(FilterType="FIR", OFFSET(PRE_CALC!B1792,0,DEC_RATE), C1844)</f>
        <v>-3.2448486161699998E-3</v>
      </c>
    </row>
    <row r="1845" spans="2:8" x14ac:dyDescent="0.2">
      <c r="B1845" s="45">
        <f>IF(FilterType="FIR", IF(Extend_fmod, PRE_CALC!I1793*Fm, PRE_CALC!A1793*Fdata), IF(F_default=1,B1844+(4*Fnotch-0)/8192,B1844+(F_stop-F_start)/8192) )</f>
        <v>55937.5</v>
      </c>
      <c r="C1845" s="39">
        <f t="shared" si="82"/>
        <v>-0.25206609273563924</v>
      </c>
      <c r="D1845" s="84">
        <f ca="1">IF(FilterType="FIR", IF(Extend_fmod=1,OFFSET(PRE_CALC!J1793,0,DEC_RATE), OFFSET(PRE_CALC!B1793,0,DEC_RATE)), C1845)</f>
        <v>-3.2449061144600002E-3</v>
      </c>
      <c r="E1845" s="84">
        <f t="shared" ca="1" si="83"/>
        <v>55937.5</v>
      </c>
      <c r="F1845" s="84">
        <f t="shared" ca="1" si="81"/>
        <v>-3.2449061144600002E-3</v>
      </c>
      <c r="G1845" s="119">
        <f>IF(FilterType="FIR",  PRE_CALC!A1793*Fdata, IF(F_default=1,G1844+(4*Fnotch-0)/8192,G1844+(F_stop-F_start)/8192) )</f>
        <v>55937.5</v>
      </c>
      <c r="H1845" s="120">
        <f ca="1">IF(FilterType="FIR", OFFSET(PRE_CALC!B1793,0,DEC_RATE), C1845)</f>
        <v>-3.2449061144600002E-3</v>
      </c>
    </row>
    <row r="1846" spans="2:8" x14ac:dyDescent="0.2">
      <c r="B1846" s="45">
        <f>IF(FilterType="FIR", IF(Extend_fmod, PRE_CALC!I1794*Fm, PRE_CALC!A1794*Fdata), IF(F_default=1,B1845+(4*Fnotch-0)/8192,B1845+(F_stop-F_start)/8192) )</f>
        <v>55968.750000127999</v>
      </c>
      <c r="C1846" s="39">
        <f t="shared" si="82"/>
        <v>-0.25234809147377907</v>
      </c>
      <c r="D1846" s="84">
        <f ca="1">IF(FilterType="FIR", IF(Extend_fmod=1,OFFSET(PRE_CALC!J1794,0,DEC_RATE), OFFSET(PRE_CALC!B1794,0,DEC_RATE)), C1846)</f>
        <v>-3.2442035815800001E-3</v>
      </c>
      <c r="E1846" s="84">
        <f t="shared" ca="1" si="83"/>
        <v>55968.750000127999</v>
      </c>
      <c r="F1846" s="84">
        <f t="shared" ca="1" si="81"/>
        <v>-3.2442035815800001E-3</v>
      </c>
      <c r="G1846" s="119">
        <f>IF(FilterType="FIR",  PRE_CALC!A1794*Fdata, IF(F_default=1,G1845+(4*Fnotch-0)/8192,G1845+(F_stop-F_start)/8192) )</f>
        <v>55968.750000127999</v>
      </c>
      <c r="H1846" s="120">
        <f ca="1">IF(FilterType="FIR", OFFSET(PRE_CALC!B1794,0,DEC_RATE), C1846)</f>
        <v>-3.2442035815800001E-3</v>
      </c>
    </row>
    <row r="1847" spans="2:8" x14ac:dyDescent="0.2">
      <c r="B1847" s="45">
        <f>IF(FilterType="FIR", IF(Extend_fmod, PRE_CALC!I1795*Fm, PRE_CALC!A1795*Fdata), IF(F_default=1,B1846+(4*Fnotch-0)/8192,B1846+(F_stop-F_start)/8192) )</f>
        <v>56000</v>
      </c>
      <c r="C1847" s="39">
        <f t="shared" si="82"/>
        <v>-0.25263024833809206</v>
      </c>
      <c r="D1847" s="84">
        <f ca="1">IF(FilterType="FIR", IF(Extend_fmod=1,OFFSET(PRE_CALC!J1795,0,DEC_RATE), OFFSET(PRE_CALC!B1795,0,DEC_RATE)), C1847)</f>
        <v>-3.2427417034900001E-3</v>
      </c>
      <c r="E1847" s="84">
        <f t="shared" ca="1" si="83"/>
        <v>56000</v>
      </c>
      <c r="F1847" s="84">
        <f t="shared" ref="F1847:F1910" ca="1" si="84">IF(G1847&lt;=F_PB,H1847, OFFSET(H:H,MATCH(F_PB-0.0001,G:G),0,1))</f>
        <v>-3.2427417034900001E-3</v>
      </c>
      <c r="G1847" s="119">
        <f>IF(FilterType="FIR",  PRE_CALC!A1795*Fdata, IF(F_default=1,G1846+(4*Fnotch-0)/8192,G1846+(F_stop-F_start)/8192) )</f>
        <v>56000</v>
      </c>
      <c r="H1847" s="120">
        <f ca="1">IF(FilterType="FIR", OFFSET(PRE_CALC!B1795,0,DEC_RATE), C1847)</f>
        <v>-3.2427417034900001E-3</v>
      </c>
    </row>
    <row r="1848" spans="2:8" x14ac:dyDescent="0.2">
      <c r="B1848" s="45">
        <f>IF(FilterType="FIR", IF(Extend_fmod, PRE_CALC!I1796*Fm, PRE_CALC!A1796*Fdata), IF(F_default=1,B1847+(4*Fnotch-0)/8192,B1847+(F_stop-F_start)/8192) )</f>
        <v>56031.249999872001</v>
      </c>
      <c r="C1848" s="39">
        <f t="shared" ref="C1848:C1911" si="85">MAX(20*LOG(ABS(   (1/s_dec*SIN(s_dec*$B1848/Fm*PI())/SIN($B1848/Fm*PI()))^(order-1) * (1/s_dec2*SIN(s_dec2*$B1848/Fm*PI())/SIN($B1848/Fm*PI()))  )), -160)</f>
        <v>-0.25291256333195999</v>
      </c>
      <c r="D1848" s="84">
        <f ca="1">IF(FilterType="FIR", IF(Extend_fmod=1,OFFSET(PRE_CALC!J1796,0,DEC_RATE), OFFSET(PRE_CALC!B1796,0,DEC_RATE)), C1848)</f>
        <v>-3.2405215050500002E-3</v>
      </c>
      <c r="E1848" s="84">
        <f t="shared" ref="E1848:E1911" ca="1" si="86">IF(G1848&lt;=F_PB,G1848, OFFSET(G:G,MATCH(F_PB-0.0001,G:G),0,1) )</f>
        <v>56031.249999872001</v>
      </c>
      <c r="F1848" s="84">
        <f t="shared" ca="1" si="84"/>
        <v>-3.2405215050500002E-3</v>
      </c>
      <c r="G1848" s="119">
        <f>IF(FilterType="FIR",  PRE_CALC!A1796*Fdata, IF(F_default=1,G1847+(4*Fnotch-0)/8192,G1847+(F_stop-F_start)/8192) )</f>
        <v>56031.249999872001</v>
      </c>
      <c r="H1848" s="120">
        <f ca="1">IF(FilterType="FIR", OFFSET(PRE_CALC!B1796,0,DEC_RATE), C1848)</f>
        <v>-3.2405215050500002E-3</v>
      </c>
    </row>
    <row r="1849" spans="2:8" x14ac:dyDescent="0.2">
      <c r="B1849" s="45">
        <f>IF(FilterType="FIR", IF(Extend_fmod, PRE_CALC!I1797*Fm, PRE_CALC!A1797*Fdata), IF(F_default=1,B1848+(4*Fnotch-0)/8192,B1848+(F_stop-F_start)/8192) )</f>
        <v>56062.5</v>
      </c>
      <c r="C1849" s="39">
        <f t="shared" si="85"/>
        <v>-0.2531950364587599</v>
      </c>
      <c r="D1849" s="84">
        <f ca="1">IF(FilterType="FIR", IF(Extend_fmod=1,OFFSET(PRE_CALC!J1797,0,DEC_RATE), OFFSET(PRE_CALC!B1797,0,DEC_RATE)), C1849)</f>
        <v>-3.2375443497200001E-3</v>
      </c>
      <c r="E1849" s="84">
        <f t="shared" ca="1" si="86"/>
        <v>56062.5</v>
      </c>
      <c r="F1849" s="84">
        <f t="shared" ca="1" si="84"/>
        <v>-3.2375443497200001E-3</v>
      </c>
      <c r="G1849" s="119">
        <f>IF(FilterType="FIR",  PRE_CALC!A1797*Fdata, IF(F_default=1,G1848+(4*Fnotch-0)/8192,G1848+(F_stop-F_start)/8192) )</f>
        <v>56062.5</v>
      </c>
      <c r="H1849" s="120">
        <f ca="1">IF(FilterType="FIR", OFFSET(PRE_CALC!B1797,0,DEC_RATE), C1849)</f>
        <v>-3.2375443497200001E-3</v>
      </c>
    </row>
    <row r="1850" spans="2:8" x14ac:dyDescent="0.2">
      <c r="B1850" s="45">
        <f>IF(FilterType="FIR", IF(Extend_fmod, PRE_CALC!I1798*Fm, PRE_CALC!A1798*Fdata), IF(F_default=1,B1849+(4*Fnotch-0)/8192,B1849+(F_stop-F_start)/8192) )</f>
        <v>56093.750000127999</v>
      </c>
      <c r="C1850" s="39">
        <f t="shared" si="85"/>
        <v>-0.25347766771725089</v>
      </c>
      <c r="D1850" s="84">
        <f ca="1">IF(FilterType="FIR", IF(Extend_fmod=1,OFFSET(PRE_CALC!J1798,0,DEC_RATE), OFFSET(PRE_CALC!B1798,0,DEC_RATE)), C1850)</f>
        <v>-3.2338119388799999E-3</v>
      </c>
      <c r="E1850" s="84">
        <f t="shared" ca="1" si="86"/>
        <v>56093.750000127999</v>
      </c>
      <c r="F1850" s="84">
        <f t="shared" ca="1" si="84"/>
        <v>-3.2338119388799999E-3</v>
      </c>
      <c r="G1850" s="119">
        <f>IF(FilterType="FIR",  PRE_CALC!A1798*Fdata, IF(F_default=1,G1849+(4*Fnotch-0)/8192,G1849+(F_stop-F_start)/8192) )</f>
        <v>56093.750000127999</v>
      </c>
      <c r="H1850" s="120">
        <f ca="1">IF(FilterType="FIR", OFFSET(PRE_CALC!B1798,0,DEC_RATE), C1850)</f>
        <v>-3.2338119388799999E-3</v>
      </c>
    </row>
    <row r="1851" spans="2:8" x14ac:dyDescent="0.2">
      <c r="B1851" s="45">
        <f>IF(FilterType="FIR", IF(Extend_fmod, PRE_CALC!I1799*Fm, PRE_CALC!A1799*Fdata), IF(F_default=1,B1850+(4*Fnotch-0)/8192,B1850+(F_stop-F_start)/8192) )</f>
        <v>56125</v>
      </c>
      <c r="C1851" s="39">
        <f t="shared" si="85"/>
        <v>-0.25376045710617195</v>
      </c>
      <c r="D1851" s="84">
        <f ca="1">IF(FilterType="FIR", IF(Extend_fmod=1,OFFSET(PRE_CALC!J1799,0,DEC_RATE), OFFSET(PRE_CALC!B1799,0,DEC_RATE)), C1851)</f>
        <v>-3.22932631118E-3</v>
      </c>
      <c r="E1851" s="84">
        <f t="shared" ca="1" si="86"/>
        <v>56125</v>
      </c>
      <c r="F1851" s="84">
        <f t="shared" ca="1" si="84"/>
        <v>-3.22932631118E-3</v>
      </c>
      <c r="G1851" s="119">
        <f>IF(FilterType="FIR",  PRE_CALC!A1799*Fdata, IF(F_default=1,G1850+(4*Fnotch-0)/8192,G1850+(F_stop-F_start)/8192) )</f>
        <v>56125</v>
      </c>
      <c r="H1851" s="120">
        <f ca="1">IF(FilterType="FIR", OFFSET(PRE_CALC!B1799,0,DEC_RATE), C1851)</f>
        <v>-3.22932631118E-3</v>
      </c>
    </row>
    <row r="1852" spans="2:8" x14ac:dyDescent="0.2">
      <c r="B1852" s="45">
        <f>IF(FilterType="FIR", IF(Extend_fmod, PRE_CALC!I1800*Fm, PRE_CALC!A1800*Fdata), IF(F_default=1,B1851+(4*Fnotch-0)/8192,B1851+(F_stop-F_start)/8192) )</f>
        <v>56156.249999872001</v>
      </c>
      <c r="C1852" s="39">
        <f t="shared" si="85"/>
        <v>-0.25404340462889463</v>
      </c>
      <c r="D1852" s="84">
        <f ca="1">IF(FilterType="FIR", IF(Extend_fmod=1,OFFSET(PRE_CALC!J1800,0,DEC_RATE), OFFSET(PRE_CALC!B1800,0,DEC_RATE)), C1852)</f>
        <v>-3.2240898416400002E-3</v>
      </c>
      <c r="E1852" s="84">
        <f t="shared" ca="1" si="86"/>
        <v>56156.249999872001</v>
      </c>
      <c r="F1852" s="84">
        <f t="shared" ca="1" si="84"/>
        <v>-3.2240898416400002E-3</v>
      </c>
      <c r="G1852" s="119">
        <f>IF(FilterType="FIR",  PRE_CALC!A1800*Fdata, IF(F_default=1,G1851+(4*Fnotch-0)/8192,G1851+(F_stop-F_start)/8192) )</f>
        <v>56156.249999872001</v>
      </c>
      <c r="H1852" s="120">
        <f ca="1">IF(FilterType="FIR", OFFSET(PRE_CALC!B1800,0,DEC_RATE), C1852)</f>
        <v>-3.2240898416400002E-3</v>
      </c>
    </row>
    <row r="1853" spans="2:8" x14ac:dyDescent="0.2">
      <c r="B1853" s="45">
        <f>IF(FilterType="FIR", IF(Extend_fmod, PRE_CALC!I1801*Fm, PRE_CALC!A1801*Fdata), IF(F_default=1,B1852+(4*Fnotch-0)/8192,B1852+(F_stop-F_start)/8192) )</f>
        <v>56187.5</v>
      </c>
      <c r="C1853" s="39">
        <f t="shared" si="85"/>
        <v>-0.25432651028881131</v>
      </c>
      <c r="D1853" s="84">
        <f ca="1">IF(FilterType="FIR", IF(Extend_fmod=1,OFFSET(PRE_CALC!J1801,0,DEC_RATE), OFFSET(PRE_CALC!B1801,0,DEC_RATE)), C1853)</f>
        <v>-3.2181052406399999E-3</v>
      </c>
      <c r="E1853" s="84">
        <f t="shared" ca="1" si="86"/>
        <v>56187.5</v>
      </c>
      <c r="F1853" s="84">
        <f t="shared" ca="1" si="84"/>
        <v>-3.2181052406399999E-3</v>
      </c>
      <c r="G1853" s="119">
        <f>IF(FilterType="FIR",  PRE_CALC!A1801*Fdata, IF(F_default=1,G1852+(4*Fnotch-0)/8192,G1852+(F_stop-F_start)/8192) )</f>
        <v>56187.5</v>
      </c>
      <c r="H1853" s="120">
        <f ca="1">IF(FilterType="FIR", OFFSET(PRE_CALC!B1801,0,DEC_RATE), C1853)</f>
        <v>-3.2181052406399999E-3</v>
      </c>
    </row>
    <row r="1854" spans="2:8" x14ac:dyDescent="0.2">
      <c r="B1854" s="45">
        <f>IF(FilterType="FIR", IF(Extend_fmod, PRE_CALC!I1802*Fm, PRE_CALC!A1802*Fdata), IF(F_default=1,B1853+(4*Fnotch-0)/8192,B1853+(F_stop-F_start)/8192) )</f>
        <v>56218.750000127999</v>
      </c>
      <c r="C1854" s="39">
        <f t="shared" si="85"/>
        <v>-0.25460977408466745</v>
      </c>
      <c r="D1854" s="84">
        <f ca="1">IF(FilterType="FIR", IF(Extend_fmod=1,OFFSET(PRE_CALC!J1802,0,DEC_RATE), OFFSET(PRE_CALC!B1802,0,DEC_RATE)), C1854)</f>
        <v>-3.21137555273E-3</v>
      </c>
      <c r="E1854" s="84">
        <f t="shared" ca="1" si="86"/>
        <v>56218.750000127999</v>
      </c>
      <c r="F1854" s="84">
        <f t="shared" ca="1" si="84"/>
        <v>-3.21137555273E-3</v>
      </c>
      <c r="G1854" s="119">
        <f>IF(FilterType="FIR",  PRE_CALC!A1802*Fdata, IF(F_default=1,G1853+(4*Fnotch-0)/8192,G1853+(F_stop-F_start)/8192) )</f>
        <v>56218.750000127999</v>
      </c>
      <c r="H1854" s="120">
        <f ca="1">IF(FilterType="FIR", OFFSET(PRE_CALC!B1802,0,DEC_RATE), C1854)</f>
        <v>-3.21137555273E-3</v>
      </c>
    </row>
    <row r="1855" spans="2:8" x14ac:dyDescent="0.2">
      <c r="B1855" s="45">
        <f>IF(FilterType="FIR", IF(Extend_fmod, PRE_CALC!I1803*Fm, PRE_CALC!A1803*Fdata), IF(F_default=1,B1854+(4*Fnotch-0)/8192,B1854+(F_stop-F_start)/8192) )</f>
        <v>56250</v>
      </c>
      <c r="C1855" s="39">
        <f t="shared" si="85"/>
        <v>-0.25489319601519389</v>
      </c>
      <c r="D1855" s="84">
        <f ca="1">IF(FilterType="FIR", IF(Extend_fmod=1,OFFSET(PRE_CALC!J1803,0,DEC_RATE), OFFSET(PRE_CALC!B1803,0,DEC_RATE)), C1855)</f>
        <v>-3.20390415532E-3</v>
      </c>
      <c r="E1855" s="84">
        <f t="shared" ca="1" si="86"/>
        <v>56250</v>
      </c>
      <c r="F1855" s="84">
        <f t="shared" ca="1" si="84"/>
        <v>-3.20390415532E-3</v>
      </c>
      <c r="G1855" s="119">
        <f>IF(FilterType="FIR",  PRE_CALC!A1803*Fdata, IF(F_default=1,G1854+(4*Fnotch-0)/8192,G1854+(F_stop-F_start)/8192) )</f>
        <v>56250</v>
      </c>
      <c r="H1855" s="120">
        <f ca="1">IF(FilterType="FIR", OFFSET(PRE_CALC!B1803,0,DEC_RATE), C1855)</f>
        <v>-3.20390415532E-3</v>
      </c>
    </row>
    <row r="1856" spans="2:8" x14ac:dyDescent="0.2">
      <c r="B1856" s="45">
        <f>IF(FilterType="FIR", IF(Extend_fmod, PRE_CALC!I1804*Fm, PRE_CALC!A1804*Fdata), IF(F_default=1,B1855+(4*Fnotch-0)/8192,B1855+(F_stop-F_start)/8192) )</f>
        <v>56281.249999872001</v>
      </c>
      <c r="C1856" s="39">
        <f t="shared" si="85"/>
        <v>-0.25517677608380263</v>
      </c>
      <c r="D1856" s="84">
        <f ca="1">IF(FilterType="FIR", IF(Extend_fmod=1,OFFSET(PRE_CALC!J1804,0,DEC_RATE), OFFSET(PRE_CALC!B1804,0,DEC_RATE)), C1856)</f>
        <v>-3.1956947572099998E-3</v>
      </c>
      <c r="E1856" s="84">
        <f t="shared" ca="1" si="86"/>
        <v>56281.249999872001</v>
      </c>
      <c r="F1856" s="84">
        <f t="shared" ca="1" si="84"/>
        <v>-3.1956947572099998E-3</v>
      </c>
      <c r="G1856" s="119">
        <f>IF(FilterType="FIR",  PRE_CALC!A1804*Fdata, IF(F_default=1,G1855+(4*Fnotch-0)/8192,G1855+(F_stop-F_start)/8192) )</f>
        <v>56281.249999872001</v>
      </c>
      <c r="H1856" s="120">
        <f ca="1">IF(FilterType="FIR", OFFSET(PRE_CALC!B1804,0,DEC_RATE), C1856)</f>
        <v>-3.1956947572099998E-3</v>
      </c>
    </row>
    <row r="1857" spans="2:8" x14ac:dyDescent="0.2">
      <c r="B1857" s="45">
        <f>IF(FilterType="FIR", IF(Extend_fmod, PRE_CALC!I1805*Fm, PRE_CALC!A1805*Fdata), IF(F_default=1,B1856+(4*Fnotch-0)/8192,B1856+(F_stop-F_start)/8192) )</f>
        <v>56312.5</v>
      </c>
      <c r="C1857" s="39">
        <f t="shared" si="85"/>
        <v>-0.25546051429387684</v>
      </c>
      <c r="D1857" s="84">
        <f ca="1">IF(FilterType="FIR", IF(Extend_fmod=1,OFFSET(PRE_CALC!J1805,0,DEC_RATE), OFFSET(PRE_CALC!B1805,0,DEC_RATE)), C1857)</f>
        <v>-3.1867513969799999E-3</v>
      </c>
      <c r="E1857" s="84">
        <f t="shared" ca="1" si="86"/>
        <v>56312.5</v>
      </c>
      <c r="F1857" s="84">
        <f t="shared" ca="1" si="84"/>
        <v>-3.1867513969799999E-3</v>
      </c>
      <c r="G1857" s="119">
        <f>IF(FilterType="FIR",  PRE_CALC!A1805*Fdata, IF(F_default=1,G1856+(4*Fnotch-0)/8192,G1856+(F_stop-F_start)/8192) )</f>
        <v>56312.5</v>
      </c>
      <c r="H1857" s="120">
        <f ca="1">IF(FilterType="FIR", OFFSET(PRE_CALC!B1805,0,DEC_RATE), C1857)</f>
        <v>-3.1867513969799999E-3</v>
      </c>
    </row>
    <row r="1858" spans="2:8" x14ac:dyDescent="0.2">
      <c r="B1858" s="45">
        <f>IF(FilterType="FIR", IF(Extend_fmod, PRE_CALC!I1806*Fm, PRE_CALC!A1806*Fdata), IF(F_default=1,B1857+(4*Fnotch-0)/8192,B1857+(F_stop-F_start)/8192) )</f>
        <v>56343.750000127999</v>
      </c>
      <c r="C1858" s="39">
        <f t="shared" si="85"/>
        <v>-0.25574441064414299</v>
      </c>
      <c r="D1858" s="84">
        <f ca="1">IF(FilterType="FIR", IF(Extend_fmod=1,OFFSET(PRE_CALC!J1806,0,DEC_RATE), OFFSET(PRE_CALC!B1806,0,DEC_RATE)), C1858)</f>
        <v>-3.1770784412E-3</v>
      </c>
      <c r="E1858" s="84">
        <f t="shared" ca="1" si="86"/>
        <v>56343.750000127999</v>
      </c>
      <c r="F1858" s="84">
        <f t="shared" ca="1" si="84"/>
        <v>-3.1770784412E-3</v>
      </c>
      <c r="G1858" s="119">
        <f>IF(FilterType="FIR",  PRE_CALC!A1806*Fdata, IF(F_default=1,G1857+(4*Fnotch-0)/8192,G1857+(F_stop-F_start)/8192) )</f>
        <v>56343.750000127999</v>
      </c>
      <c r="H1858" s="120">
        <f ca="1">IF(FilterType="FIR", OFFSET(PRE_CALC!B1806,0,DEC_RATE), C1858)</f>
        <v>-3.1770784412E-3</v>
      </c>
    </row>
    <row r="1859" spans="2:8" x14ac:dyDescent="0.2">
      <c r="B1859" s="45">
        <f>IF(FilterType="FIR", IF(Extend_fmod, PRE_CALC!I1807*Fm, PRE_CALC!A1807*Fdata), IF(F_default=1,B1858+(4*Fnotch-0)/8192,B1858+(F_stop-F_start)/8192) )</f>
        <v>56375</v>
      </c>
      <c r="C1859" s="39">
        <f t="shared" si="85"/>
        <v>-0.25602846513336985</v>
      </c>
      <c r="D1859" s="84">
        <f ca="1">IF(FilterType="FIR", IF(Extend_fmod=1,OFFSET(PRE_CALC!J1807,0,DEC_RATE), OFFSET(PRE_CALC!B1807,0,DEC_RATE)), C1859)</f>
        <v>-3.1666805825300002E-3</v>
      </c>
      <c r="E1859" s="84">
        <f t="shared" ca="1" si="86"/>
        <v>56375</v>
      </c>
      <c r="F1859" s="84">
        <f t="shared" ca="1" si="84"/>
        <v>-3.1666805825300002E-3</v>
      </c>
      <c r="G1859" s="119">
        <f>IF(FilterType="FIR",  PRE_CALC!A1807*Fdata, IF(F_default=1,G1858+(4*Fnotch-0)/8192,G1858+(F_stop-F_start)/8192) )</f>
        <v>56375</v>
      </c>
      <c r="H1859" s="120">
        <f ca="1">IF(FilterType="FIR", OFFSET(PRE_CALC!B1807,0,DEC_RATE), C1859)</f>
        <v>-3.1666805825300002E-3</v>
      </c>
    </row>
    <row r="1860" spans="2:8" x14ac:dyDescent="0.2">
      <c r="B1860" s="45">
        <f>IF(FilterType="FIR", IF(Extend_fmod, PRE_CALC!I1808*Fm, PRE_CALC!A1808*Fdata), IF(F_default=1,B1859+(4*Fnotch-0)/8192,B1859+(F_stop-F_start)/8192) )</f>
        <v>56406.249999872001</v>
      </c>
      <c r="C1860" s="39">
        <f t="shared" si="85"/>
        <v>-0.25631267776492817</v>
      </c>
      <c r="D1860" s="84">
        <f ca="1">IF(FilterType="FIR", IF(Extend_fmod=1,OFFSET(PRE_CALC!J1808,0,DEC_RATE), OFFSET(PRE_CALC!B1808,0,DEC_RATE)), C1860)</f>
        <v>-3.1555628376600002E-3</v>
      </c>
      <c r="E1860" s="84">
        <f t="shared" ca="1" si="86"/>
        <v>56406.249999872001</v>
      </c>
      <c r="F1860" s="84">
        <f t="shared" ca="1" si="84"/>
        <v>-3.1555628376600002E-3</v>
      </c>
      <c r="G1860" s="119">
        <f>IF(FilterType="FIR",  PRE_CALC!A1808*Fdata, IF(F_default=1,G1859+(4*Fnotch-0)/8192,G1859+(F_stop-F_start)/8192) )</f>
        <v>56406.249999872001</v>
      </c>
      <c r="H1860" s="120">
        <f ca="1">IF(FilterType="FIR", OFFSET(PRE_CALC!B1808,0,DEC_RATE), C1860)</f>
        <v>-3.1555628376600002E-3</v>
      </c>
    </row>
    <row r="1861" spans="2:8" x14ac:dyDescent="0.2">
      <c r="B1861" s="45">
        <f>IF(FilterType="FIR", IF(Extend_fmod, PRE_CALC!I1809*Fm, PRE_CALC!A1809*Fdata), IF(F_default=1,B1860+(4*Fnotch-0)/8192,B1860+(F_stop-F_start)/8192) )</f>
        <v>56437.5</v>
      </c>
      <c r="C1861" s="39">
        <f t="shared" si="85"/>
        <v>-0.25659704854223253</v>
      </c>
      <c r="D1861" s="84">
        <f ca="1">IF(FilterType="FIR", IF(Extend_fmod=1,OFFSET(PRE_CALC!J1809,0,DEC_RATE), OFFSET(PRE_CALC!B1809,0,DEC_RATE)), C1861)</f>
        <v>-3.1437305451100001E-3</v>
      </c>
      <c r="E1861" s="84">
        <f t="shared" ca="1" si="86"/>
        <v>56437.5</v>
      </c>
      <c r="F1861" s="84">
        <f t="shared" ca="1" si="84"/>
        <v>-3.1437305451100001E-3</v>
      </c>
      <c r="G1861" s="119">
        <f>IF(FilterType="FIR",  PRE_CALC!A1809*Fdata, IF(F_default=1,G1860+(4*Fnotch-0)/8192,G1860+(F_stop-F_start)/8192) )</f>
        <v>56437.5</v>
      </c>
      <c r="H1861" s="120">
        <f ca="1">IF(FilterType="FIR", OFFSET(PRE_CALC!B1809,0,DEC_RATE), C1861)</f>
        <v>-3.1437305451100001E-3</v>
      </c>
    </row>
    <row r="1862" spans="2:8" x14ac:dyDescent="0.2">
      <c r="B1862" s="45">
        <f>IF(FilterType="FIR", IF(Extend_fmod, PRE_CALC!I1810*Fm, PRE_CALC!A1810*Fdata), IF(F_default=1,B1861+(4*Fnotch-0)/8192,B1861+(F_stop-F_start)/8192) )</f>
        <v>56468.750000127999</v>
      </c>
      <c r="C1862" s="39">
        <f t="shared" si="85"/>
        <v>-0.25688157746400647</v>
      </c>
      <c r="D1862" s="84">
        <f ca="1">IF(FilterType="FIR", IF(Extend_fmod=1,OFFSET(PRE_CALC!J1810,0,DEC_RATE), OFFSET(PRE_CALC!B1810,0,DEC_RATE)), C1862)</f>
        <v>-3.1311893628799999E-3</v>
      </c>
      <c r="E1862" s="84">
        <f t="shared" ca="1" si="86"/>
        <v>56468.750000127999</v>
      </c>
      <c r="F1862" s="84">
        <f t="shared" ca="1" si="84"/>
        <v>-3.1311893628799999E-3</v>
      </c>
      <c r="G1862" s="119">
        <f>IF(FilterType="FIR",  PRE_CALC!A1810*Fdata, IF(F_default=1,G1861+(4*Fnotch-0)/8192,G1861+(F_stop-F_start)/8192) )</f>
        <v>56468.750000127999</v>
      </c>
      <c r="H1862" s="120">
        <f ca="1">IF(FilterType="FIR", OFFSET(PRE_CALC!B1810,0,DEC_RATE), C1862)</f>
        <v>-3.1311893628799999E-3</v>
      </c>
    </row>
    <row r="1863" spans="2:8" x14ac:dyDescent="0.2">
      <c r="B1863" s="45">
        <f>IF(FilterType="FIR", IF(Extend_fmod, PRE_CALC!I1811*Fm, PRE_CALC!A1811*Fdata), IF(F_default=1,B1862+(4*Fnotch-0)/8192,B1862+(F_stop-F_start)/8192) )</f>
        <v>56500</v>
      </c>
      <c r="C1863" s="39">
        <f t="shared" si="85"/>
        <v>-0.25716626452900782</v>
      </c>
      <c r="D1863" s="84">
        <f ca="1">IF(FilterType="FIR", IF(Extend_fmod=1,OFFSET(PRE_CALC!J1811,0,DEC_RATE), OFFSET(PRE_CALC!B1811,0,DEC_RATE)), C1863)</f>
        <v>-3.1179452659400001E-3</v>
      </c>
      <c r="E1863" s="84">
        <f t="shared" ca="1" si="86"/>
        <v>56500</v>
      </c>
      <c r="F1863" s="84">
        <f t="shared" ca="1" si="84"/>
        <v>-3.1179452659400001E-3</v>
      </c>
      <c r="G1863" s="119">
        <f>IF(FilterType="FIR",  PRE_CALC!A1811*Fdata, IF(F_default=1,G1862+(4*Fnotch-0)/8192,G1862+(F_stop-F_start)/8192) )</f>
        <v>56500</v>
      </c>
      <c r="H1863" s="120">
        <f ca="1">IF(FilterType="FIR", OFFSET(PRE_CALC!B1811,0,DEC_RATE), C1863)</f>
        <v>-3.1179452659400001E-3</v>
      </c>
    </row>
    <row r="1864" spans="2:8" x14ac:dyDescent="0.2">
      <c r="B1864" s="45">
        <f>IF(FilterType="FIR", IF(Extend_fmod, PRE_CALC!I1812*Fm, PRE_CALC!A1812*Fdata), IF(F_default=1,B1863+(4*Fnotch-0)/8192,B1863+(F_stop-F_start)/8192) )</f>
        <v>56531.249999872001</v>
      </c>
      <c r="C1864" s="39">
        <f t="shared" si="85"/>
        <v>-0.25745110974063368</v>
      </c>
      <c r="D1864" s="84">
        <f ca="1">IF(FilterType="FIR", IF(Extend_fmod=1,OFFSET(PRE_CALC!J1812,0,DEC_RATE), OFFSET(PRE_CALC!B1812,0,DEC_RATE)), C1864)</f>
        <v>-3.1040045436200002E-3</v>
      </c>
      <c r="E1864" s="84">
        <f t="shared" ca="1" si="86"/>
        <v>56531.249999872001</v>
      </c>
      <c r="F1864" s="84">
        <f t="shared" ca="1" si="84"/>
        <v>-3.1040045436200002E-3</v>
      </c>
      <c r="G1864" s="119">
        <f>IF(FilterType="FIR",  PRE_CALC!A1812*Fdata, IF(F_default=1,G1863+(4*Fnotch-0)/8192,G1863+(F_stop-F_start)/8192) )</f>
        <v>56531.249999872001</v>
      </c>
      <c r="H1864" s="120">
        <f ca="1">IF(FilterType="FIR", OFFSET(PRE_CALC!B1812,0,DEC_RATE), C1864)</f>
        <v>-3.1040045436200002E-3</v>
      </c>
    </row>
    <row r="1865" spans="2:8" x14ac:dyDescent="0.2">
      <c r="B1865" s="45">
        <f>IF(FilterType="FIR", IF(Extend_fmod, PRE_CALC!I1813*Fm, PRE_CALC!A1813*Fdata), IF(F_default=1,B1864+(4*Fnotch-0)/8192,B1864+(F_stop-F_start)/8192) )</f>
        <v>56562.5</v>
      </c>
      <c r="C1865" s="39">
        <f t="shared" si="85"/>
        <v>-0.25773611310227745</v>
      </c>
      <c r="D1865" s="84">
        <f ca="1">IF(FilterType="FIR", IF(Extend_fmod=1,OFFSET(PRE_CALC!J1813,0,DEC_RATE), OFFSET(PRE_CALC!B1813,0,DEC_RATE)), C1865)</f>
        <v>-3.08937379682E-3</v>
      </c>
      <c r="E1865" s="84">
        <f t="shared" ca="1" si="86"/>
        <v>56562.5</v>
      </c>
      <c r="F1865" s="84">
        <f t="shared" ca="1" si="84"/>
        <v>-3.08937379682E-3</v>
      </c>
      <c r="G1865" s="119">
        <f>IF(FilterType="FIR",  PRE_CALC!A1813*Fdata, IF(F_default=1,G1864+(4*Fnotch-0)/8192,G1864+(F_stop-F_start)/8192) )</f>
        <v>56562.5</v>
      </c>
      <c r="H1865" s="120">
        <f ca="1">IF(FilterType="FIR", OFFSET(PRE_CALC!B1813,0,DEC_RATE), C1865)</f>
        <v>-3.08937379682E-3</v>
      </c>
    </row>
    <row r="1866" spans="2:8" x14ac:dyDescent="0.2">
      <c r="B1866" s="45">
        <f>IF(FilterType="FIR", IF(Extend_fmod, PRE_CALC!I1814*Fm, PRE_CALC!A1814*Fdata), IF(F_default=1,B1865+(4*Fnotch-0)/8192,B1865+(F_stop-F_start)/8192) )</f>
        <v>56593.750000127999</v>
      </c>
      <c r="C1866" s="39">
        <f t="shared" si="85"/>
        <v>-0.25802127461269048</v>
      </c>
      <c r="D1866" s="84">
        <f ca="1">IF(FilterType="FIR", IF(Extend_fmod=1,OFFSET(PRE_CALC!J1814,0,DEC_RATE), OFFSET(PRE_CALC!B1814,0,DEC_RATE)), C1866)</f>
        <v>-3.0740599351200002E-3</v>
      </c>
      <c r="E1866" s="84">
        <f t="shared" ca="1" si="86"/>
        <v>56593.750000127999</v>
      </c>
      <c r="F1866" s="84">
        <f t="shared" ca="1" si="84"/>
        <v>-3.0740599351200002E-3</v>
      </c>
      <c r="G1866" s="119">
        <f>IF(FilterType="FIR",  PRE_CALC!A1814*Fdata, IF(F_default=1,G1865+(4*Fnotch-0)/8192,G1865+(F_stop-F_start)/8192) )</f>
        <v>56593.750000127999</v>
      </c>
      <c r="H1866" s="120">
        <f ca="1">IF(FilterType="FIR", OFFSET(PRE_CALC!B1814,0,DEC_RATE), C1866)</f>
        <v>-3.0740599351200002E-3</v>
      </c>
    </row>
    <row r="1867" spans="2:8" x14ac:dyDescent="0.2">
      <c r="B1867" s="45">
        <f>IF(FilterType="FIR", IF(Extend_fmod, PRE_CALC!I1815*Fm, PRE_CALC!A1815*Fdata), IF(F_default=1,B1866+(4*Fnotch-0)/8192,B1866+(F_stop-F_start)/8192) )</f>
        <v>56625</v>
      </c>
      <c r="C1867" s="39">
        <f t="shared" si="85"/>
        <v>-0.25830659427061464</v>
      </c>
      <c r="D1867" s="84">
        <f ca="1">IF(FilterType="FIR", IF(Extend_fmod=1,OFFSET(PRE_CALC!J1815,0,DEC_RATE), OFFSET(PRE_CALC!B1815,0,DEC_RATE)), C1867)</f>
        <v>-3.0580701736699998E-3</v>
      </c>
      <c r="E1867" s="84">
        <f t="shared" ca="1" si="86"/>
        <v>56625</v>
      </c>
      <c r="F1867" s="84">
        <f t="shared" ca="1" si="84"/>
        <v>-3.0580701736699998E-3</v>
      </c>
      <c r="G1867" s="119">
        <f>IF(FilterType="FIR",  PRE_CALC!A1815*Fdata, IF(F_default=1,G1866+(4*Fnotch-0)/8192,G1866+(F_stop-F_start)/8192) )</f>
        <v>56625</v>
      </c>
      <c r="H1867" s="120">
        <f ca="1">IF(FilterType="FIR", OFFSET(PRE_CALC!B1815,0,DEC_RATE), C1867)</f>
        <v>-3.0580701736699998E-3</v>
      </c>
    </row>
    <row r="1868" spans="2:8" x14ac:dyDescent="0.2">
      <c r="B1868" s="45">
        <f>IF(FilterType="FIR", IF(Extend_fmod, PRE_CALC!I1816*Fm, PRE_CALC!A1816*Fdata), IF(F_default=1,B1867+(4*Fnotch-0)/8192,B1867+(F_stop-F_start)/8192) )</f>
        <v>56656.249999872001</v>
      </c>
      <c r="C1868" s="39">
        <f t="shared" si="85"/>
        <v>-0.25859207207944462</v>
      </c>
      <c r="D1868" s="84">
        <f ca="1">IF(FilterType="FIR", IF(Extend_fmod=1,OFFSET(PRE_CALC!J1816,0,DEC_RATE), OFFSET(PRE_CALC!B1816,0,DEC_RATE)), C1868)</f>
        <v>-3.0414120301E-3</v>
      </c>
      <c r="E1868" s="84">
        <f t="shared" ca="1" si="86"/>
        <v>56656.249999872001</v>
      </c>
      <c r="F1868" s="84">
        <f t="shared" ca="1" si="84"/>
        <v>-3.0414120301E-3</v>
      </c>
      <c r="G1868" s="119">
        <f>IF(FilterType="FIR",  PRE_CALC!A1816*Fdata, IF(F_default=1,G1867+(4*Fnotch-0)/8192,G1867+(F_stop-F_start)/8192) )</f>
        <v>56656.249999872001</v>
      </c>
      <c r="H1868" s="120">
        <f ca="1">IF(FilterType="FIR", OFFSET(PRE_CALC!B1816,0,DEC_RATE), C1868)</f>
        <v>-3.0414120301E-3</v>
      </c>
    </row>
    <row r="1869" spans="2:8" x14ac:dyDescent="0.2">
      <c r="B1869" s="45">
        <f>IF(FilterType="FIR", IF(Extend_fmod, PRE_CALC!I1817*Fm, PRE_CALC!A1817*Fdata), IF(F_default=1,B1868+(4*Fnotch-0)/8192,B1868+(F_stop-F_start)/8192) )</f>
        <v>56687.5</v>
      </c>
      <c r="C1869" s="39">
        <f t="shared" si="85"/>
        <v>-0.25887770804259236</v>
      </c>
      <c r="D1869" s="84">
        <f ca="1">IF(FilterType="FIR", IF(Extend_fmod=1,OFFSET(PRE_CALC!J1817,0,DEC_RATE), OFFSET(PRE_CALC!B1817,0,DEC_RATE)), C1869)</f>
        <v>-3.0240933210699998E-3</v>
      </c>
      <c r="E1869" s="84">
        <f t="shared" ca="1" si="86"/>
        <v>56687.5</v>
      </c>
      <c r="F1869" s="84">
        <f t="shared" ca="1" si="84"/>
        <v>-3.0240933210699998E-3</v>
      </c>
      <c r="G1869" s="119">
        <f>IF(FilterType="FIR",  PRE_CALC!A1817*Fdata, IF(F_default=1,G1868+(4*Fnotch-0)/8192,G1868+(F_stop-F_start)/8192) )</f>
        <v>56687.5</v>
      </c>
      <c r="H1869" s="120">
        <f ca="1">IF(FilterType="FIR", OFFSET(PRE_CALC!B1817,0,DEC_RATE), C1869)</f>
        <v>-3.0240933210699998E-3</v>
      </c>
    </row>
    <row r="1870" spans="2:8" x14ac:dyDescent="0.2">
      <c r="B1870" s="45">
        <f>IF(FilterType="FIR", IF(Extend_fmod, PRE_CALC!I1818*Fm, PRE_CALC!A1818*Fdata), IF(F_default=1,B1869+(4*Fnotch-0)/8192,B1869+(F_stop-F_start)/8192) )</f>
        <v>56718.750000127999</v>
      </c>
      <c r="C1870" s="39">
        <f t="shared" si="85"/>
        <v>-0.259163502158818</v>
      </c>
      <c r="D1870" s="84">
        <f ca="1">IF(FilterType="FIR", IF(Extend_fmod=1,OFFSET(PRE_CALC!J1818,0,DEC_RATE), OFFSET(PRE_CALC!B1818,0,DEC_RATE)), C1870)</f>
        <v>-3.0061221589100001E-3</v>
      </c>
      <c r="E1870" s="84">
        <f t="shared" ca="1" si="86"/>
        <v>56718.750000127999</v>
      </c>
      <c r="F1870" s="84">
        <f t="shared" ca="1" si="84"/>
        <v>-3.0061221589100001E-3</v>
      </c>
      <c r="G1870" s="119">
        <f>IF(FilterType="FIR",  PRE_CALC!A1818*Fdata, IF(F_default=1,G1869+(4*Fnotch-0)/8192,G1869+(F_stop-F_start)/8192) )</f>
        <v>56718.750000127999</v>
      </c>
      <c r="H1870" s="120">
        <f ca="1">IF(FilterType="FIR", OFFSET(PRE_CALC!B1818,0,DEC_RATE), C1870)</f>
        <v>-3.0061221589100001E-3</v>
      </c>
    </row>
    <row r="1871" spans="2:8" x14ac:dyDescent="0.2">
      <c r="B1871" s="45">
        <f>IF(FilterType="FIR", IF(Extend_fmod, PRE_CALC!I1819*Fm, PRE_CALC!A1819*Fdata), IF(F_default=1,B1870+(4*Fnotch-0)/8192,B1870+(F_stop-F_start)/8192) )</f>
        <v>56750</v>
      </c>
      <c r="C1871" s="39">
        <f t="shared" si="85"/>
        <v>-0.25944945442682765</v>
      </c>
      <c r="D1871" s="84">
        <f ca="1">IF(FilterType="FIR", IF(Extend_fmod=1,OFFSET(PRE_CALC!J1819,0,DEC_RATE), OFFSET(PRE_CALC!B1819,0,DEC_RATE)), C1871)</f>
        <v>-2.9875069479899999E-3</v>
      </c>
      <c r="E1871" s="84">
        <f t="shared" ca="1" si="86"/>
        <v>56750</v>
      </c>
      <c r="F1871" s="84">
        <f t="shared" ca="1" si="84"/>
        <v>-2.9875069479899999E-3</v>
      </c>
      <c r="G1871" s="119">
        <f>IF(FilterType="FIR",  PRE_CALC!A1819*Fdata, IF(F_default=1,G1870+(4*Fnotch-0)/8192,G1870+(F_stop-F_start)/8192) )</f>
        <v>56750</v>
      </c>
      <c r="H1871" s="120">
        <f ca="1">IF(FilterType="FIR", OFFSET(PRE_CALC!B1819,0,DEC_RATE), C1871)</f>
        <v>-2.9875069479899999E-3</v>
      </c>
    </row>
    <row r="1872" spans="2:8" x14ac:dyDescent="0.2">
      <c r="B1872" s="45">
        <f>IF(FilterType="FIR", IF(Extend_fmod, PRE_CALC!I1820*Fm, PRE_CALC!A1820*Fdata), IF(F_default=1,B1871+(4*Fnotch-0)/8192,B1871+(F_stop-F_start)/8192) )</f>
        <v>56781.249999872001</v>
      </c>
      <c r="C1872" s="39">
        <f t="shared" si="85"/>
        <v>-0.25973556485006133</v>
      </c>
      <c r="D1872" s="84">
        <f ca="1">IF(FilterType="FIR", IF(Extend_fmod=1,OFFSET(PRE_CALC!J1820,0,DEC_RATE), OFFSET(PRE_CALC!B1820,0,DEC_RATE)), C1872)</f>
        <v>-2.9682563809899998E-3</v>
      </c>
      <c r="E1872" s="84">
        <f t="shared" ca="1" si="86"/>
        <v>56781.249999872001</v>
      </c>
      <c r="F1872" s="84">
        <f t="shared" ca="1" si="84"/>
        <v>-2.9682563809899998E-3</v>
      </c>
      <c r="G1872" s="119">
        <f>IF(FilterType="FIR",  PRE_CALC!A1820*Fdata, IF(F_default=1,G1871+(4*Fnotch-0)/8192,G1871+(F_stop-F_start)/8192) )</f>
        <v>56781.249999872001</v>
      </c>
      <c r="H1872" s="120">
        <f ca="1">IF(FilterType="FIR", OFFSET(PRE_CALC!B1820,0,DEC_RATE), C1872)</f>
        <v>-2.9682563809899998E-3</v>
      </c>
    </row>
    <row r="1873" spans="2:8" x14ac:dyDescent="0.2">
      <c r="B1873" s="45">
        <f>IF(FilterType="FIR", IF(Extend_fmod, PRE_CALC!I1821*Fm, PRE_CALC!A1821*Fdata), IF(F_default=1,B1872+(4*Fnotch-0)/8192,B1872+(F_stop-F_start)/8192) )</f>
        <v>56812.5</v>
      </c>
      <c r="C1873" s="39">
        <f t="shared" si="85"/>
        <v>-0.26002183343191054</v>
      </c>
      <c r="D1873" s="84">
        <f ca="1">IF(FilterType="FIR", IF(Extend_fmod=1,OFFSET(PRE_CALC!J1821,0,DEC_RATE), OFFSET(PRE_CALC!B1821,0,DEC_RATE)), C1873)</f>
        <v>-2.9483794350700001E-3</v>
      </c>
      <c r="E1873" s="84">
        <f t="shared" ca="1" si="86"/>
        <v>56812.5</v>
      </c>
      <c r="F1873" s="84">
        <f t="shared" ca="1" si="84"/>
        <v>-2.9483794350700001E-3</v>
      </c>
      <c r="G1873" s="119">
        <f>IF(FilterType="FIR",  PRE_CALC!A1821*Fdata, IF(F_default=1,G1872+(4*Fnotch-0)/8192,G1872+(F_stop-F_start)/8192) )</f>
        <v>56812.5</v>
      </c>
      <c r="H1873" s="120">
        <f ca="1">IF(FilterType="FIR", OFFSET(PRE_CALC!B1821,0,DEC_RATE), C1873)</f>
        <v>-2.9483794350700001E-3</v>
      </c>
    </row>
    <row r="1874" spans="2:8" x14ac:dyDescent="0.2">
      <c r="B1874" s="45">
        <f>IF(FilterType="FIR", IF(Extend_fmod, PRE_CALC!I1822*Fm, PRE_CALC!A1822*Fdata), IF(F_default=1,B1873+(4*Fnotch-0)/8192,B1873+(F_stop-F_start)/8192) )</f>
        <v>56843.750000127999</v>
      </c>
      <c r="C1874" s="39">
        <f t="shared" si="85"/>
        <v>-0.26030826017114544</v>
      </c>
      <c r="D1874" s="84">
        <f ca="1">IF(FilterType="FIR", IF(Extend_fmod=1,OFFSET(PRE_CALC!J1822,0,DEC_RATE), OFFSET(PRE_CALC!B1822,0,DEC_RATE)), C1874)</f>
        <v>-2.9278853678600001E-3</v>
      </c>
      <c r="E1874" s="84">
        <f t="shared" ca="1" si="86"/>
        <v>56843.750000127999</v>
      </c>
      <c r="F1874" s="84">
        <f t="shared" ca="1" si="84"/>
        <v>-2.9278853678600001E-3</v>
      </c>
      <c r="G1874" s="119">
        <f>IF(FilterType="FIR",  PRE_CALC!A1822*Fdata, IF(F_default=1,G1873+(4*Fnotch-0)/8192,G1873+(F_stop-F_start)/8192) )</f>
        <v>56843.750000127999</v>
      </c>
      <c r="H1874" s="120">
        <f ca="1">IF(FilterType="FIR", OFFSET(PRE_CALC!B1822,0,DEC_RATE), C1874)</f>
        <v>-2.9278853678600001E-3</v>
      </c>
    </row>
    <row r="1875" spans="2:8" x14ac:dyDescent="0.2">
      <c r="B1875" s="45">
        <f>IF(FilterType="FIR", IF(Extend_fmod, PRE_CALC!I1823*Fm, PRE_CALC!A1823*Fdata), IF(F_default=1,B1874+(4*Fnotch-0)/8192,B1874+(F_stop-F_start)/8192) )</f>
        <v>56875</v>
      </c>
      <c r="C1875" s="39">
        <f t="shared" si="85"/>
        <v>-0.26059484506646802</v>
      </c>
      <c r="D1875" s="84">
        <f ca="1">IF(FilterType="FIR", IF(Extend_fmod=1,OFFSET(PRE_CALC!J1823,0,DEC_RATE), OFFSET(PRE_CALC!B1823,0,DEC_RATE)), C1875)</f>
        <v>-2.9067837133899999E-3</v>
      </c>
      <c r="E1875" s="84">
        <f t="shared" ca="1" si="86"/>
        <v>56875</v>
      </c>
      <c r="F1875" s="84">
        <f t="shared" ca="1" si="84"/>
        <v>-2.9067837133899999E-3</v>
      </c>
      <c r="G1875" s="119">
        <f>IF(FilterType="FIR",  PRE_CALC!A1823*Fdata, IF(F_default=1,G1874+(4*Fnotch-0)/8192,G1874+(F_stop-F_start)/8192) )</f>
        <v>56875</v>
      </c>
      <c r="H1875" s="120">
        <f ca="1">IF(FilterType="FIR", OFFSET(PRE_CALC!B1823,0,DEC_RATE), C1875)</f>
        <v>-2.9067837133899999E-3</v>
      </c>
    </row>
    <row r="1876" spans="2:8" x14ac:dyDescent="0.2">
      <c r="B1876" s="45">
        <f>IF(FilterType="FIR", IF(Extend_fmod, PRE_CALC!I1824*Fm, PRE_CALC!A1824*Fdata), IF(F_default=1,B1875+(4*Fnotch-0)/8192,B1875+(F_stop-F_start)/8192) )</f>
        <v>56906.249999872001</v>
      </c>
      <c r="C1876" s="39">
        <f t="shared" si="85"/>
        <v>-0.26088158812131096</v>
      </c>
      <c r="D1876" s="84">
        <f ca="1">IF(FilterType="FIR", IF(Extend_fmod=1,OFFSET(PRE_CALC!J1824,0,DEC_RATE), OFFSET(PRE_CALC!B1824,0,DEC_RATE)), C1876)</f>
        <v>-2.8850842778299999E-3</v>
      </c>
      <c r="E1876" s="84">
        <f t="shared" ca="1" si="86"/>
        <v>56906.249999872001</v>
      </c>
      <c r="F1876" s="84">
        <f t="shared" ca="1" si="84"/>
        <v>-2.8850842778299999E-3</v>
      </c>
      <c r="G1876" s="119">
        <f>IF(FilterType="FIR",  PRE_CALC!A1824*Fdata, IF(F_default=1,G1875+(4*Fnotch-0)/8192,G1875+(F_stop-F_start)/8192) )</f>
        <v>56906.249999872001</v>
      </c>
      <c r="H1876" s="120">
        <f ca="1">IF(FilterType="FIR", OFFSET(PRE_CALC!B1824,0,DEC_RATE), C1876)</f>
        <v>-2.8850842778299999E-3</v>
      </c>
    </row>
    <row r="1877" spans="2:8" x14ac:dyDescent="0.2">
      <c r="B1877" s="45">
        <f>IF(FilterType="FIR", IF(Extend_fmod, PRE_CALC!I1825*Fm, PRE_CALC!A1825*Fdata), IF(F_default=1,B1876+(4*Fnotch-0)/8192,B1876+(F_stop-F_start)/8192) )</f>
        <v>56937.5</v>
      </c>
      <c r="C1877" s="39">
        <f t="shared" si="85"/>
        <v>-0.26116848933909709</v>
      </c>
      <c r="D1877" s="84">
        <f ca="1">IF(FilterType="FIR", IF(Extend_fmod=1,OFFSET(PRE_CALC!J1825,0,DEC_RATE), OFFSET(PRE_CALC!B1825,0,DEC_RATE)), C1877)</f>
        <v>-2.8627971351600002E-3</v>
      </c>
      <c r="E1877" s="84">
        <f t="shared" ca="1" si="86"/>
        <v>56937.5</v>
      </c>
      <c r="F1877" s="84">
        <f t="shared" ca="1" si="84"/>
        <v>-2.8627971351600002E-3</v>
      </c>
      <c r="G1877" s="119">
        <f>IF(FilterType="FIR",  PRE_CALC!A1825*Fdata, IF(F_default=1,G1876+(4*Fnotch-0)/8192,G1876+(F_stop-F_start)/8192) )</f>
        <v>56937.5</v>
      </c>
      <c r="H1877" s="120">
        <f ca="1">IF(FilterType="FIR", OFFSET(PRE_CALC!B1825,0,DEC_RATE), C1877)</f>
        <v>-2.8627971351600002E-3</v>
      </c>
    </row>
    <row r="1878" spans="2:8" x14ac:dyDescent="0.2">
      <c r="B1878" s="45">
        <f>IF(FilterType="FIR", IF(Extend_fmod, PRE_CALC!I1826*Fm, PRE_CALC!A1826*Fdata), IF(F_default=1,B1877+(4*Fnotch-0)/8192,B1877+(F_stop-F_start)/8192) )</f>
        <v>56968.750000127999</v>
      </c>
      <c r="C1878" s="39">
        <f t="shared" si="85"/>
        <v>-0.26145554871857557</v>
      </c>
      <c r="D1878" s="84">
        <f ca="1">IF(FilterType="FIR", IF(Extend_fmod=1,OFFSET(PRE_CALC!J1826,0,DEC_RATE), OFFSET(PRE_CALC!B1826,0,DEC_RATE)), C1878)</f>
        <v>-2.8399326226700001E-3</v>
      </c>
      <c r="E1878" s="84">
        <f t="shared" ca="1" si="86"/>
        <v>56968.750000127999</v>
      </c>
      <c r="F1878" s="84">
        <f t="shared" ca="1" si="84"/>
        <v>-2.8399326226700001E-3</v>
      </c>
      <c r="G1878" s="119">
        <f>IF(FilterType="FIR",  PRE_CALC!A1826*Fdata, IF(F_default=1,G1877+(4*Fnotch-0)/8192,G1877+(F_stop-F_start)/8192) )</f>
        <v>56968.750000127999</v>
      </c>
      <c r="H1878" s="120">
        <f ca="1">IF(FilterType="FIR", OFFSET(PRE_CALC!B1826,0,DEC_RATE), C1878)</f>
        <v>-2.8399326226700001E-3</v>
      </c>
    </row>
    <row r="1879" spans="2:8" x14ac:dyDescent="0.2">
      <c r="B1879" s="45">
        <f>IF(FilterType="FIR", IF(Extend_fmod, PRE_CALC!I1827*Fm, PRE_CALC!A1827*Fdata), IF(F_default=1,B1878+(4*Fnotch-0)/8192,B1878+(F_stop-F_start)/8192) )</f>
        <v>57000</v>
      </c>
      <c r="C1879" s="39">
        <f t="shared" si="85"/>
        <v>-0.26174276625845633</v>
      </c>
      <c r="D1879" s="84">
        <f ca="1">IF(FilterType="FIR", IF(Extend_fmod=1,OFFSET(PRE_CALC!J1827,0,DEC_RATE), OFFSET(PRE_CALC!B1827,0,DEC_RATE)), C1879)</f>
        <v>-2.8165013364000002E-3</v>
      </c>
      <c r="E1879" s="84">
        <f t="shared" ca="1" si="86"/>
        <v>57000</v>
      </c>
      <c r="F1879" s="84">
        <f t="shared" ca="1" si="84"/>
        <v>-2.8165013364000002E-3</v>
      </c>
      <c r="G1879" s="119">
        <f>IF(FilterType="FIR",  PRE_CALC!A1827*Fdata, IF(F_default=1,G1878+(4*Fnotch-0)/8192,G1878+(F_stop-F_start)/8192) )</f>
        <v>57000</v>
      </c>
      <c r="H1879" s="120">
        <f ca="1">IF(FilterType="FIR", OFFSET(PRE_CALC!B1827,0,DEC_RATE), C1879)</f>
        <v>-2.8165013364000002E-3</v>
      </c>
    </row>
    <row r="1880" spans="2:8" x14ac:dyDescent="0.2">
      <c r="B1880" s="45">
        <f>IF(FilterType="FIR", IF(Extend_fmod, PRE_CALC!I1828*Fm, PRE_CALC!A1828*Fdata), IF(F_default=1,B1879+(4*Fnotch-0)/8192,B1879+(F_stop-F_start)/8192) )</f>
        <v>57031.249999872001</v>
      </c>
      <c r="C1880" s="39">
        <f t="shared" si="85"/>
        <v>-0.26203014196218244</v>
      </c>
      <c r="D1880" s="84">
        <f ca="1">IF(FilterType="FIR", IF(Extend_fmod=1,OFFSET(PRE_CALC!J1828,0,DEC_RATE), OFFSET(PRE_CALC!B1828,0,DEC_RATE)), C1880)</f>
        <v>-2.79251412643E-3</v>
      </c>
      <c r="E1880" s="84">
        <f t="shared" ca="1" si="86"/>
        <v>57031.249999872001</v>
      </c>
      <c r="F1880" s="84">
        <f t="shared" ca="1" si="84"/>
        <v>-2.79251412643E-3</v>
      </c>
      <c r="G1880" s="119">
        <f>IF(FilterType="FIR",  PRE_CALC!A1828*Fdata, IF(F_default=1,G1879+(4*Fnotch-0)/8192,G1879+(F_stop-F_start)/8192) )</f>
        <v>57031.249999872001</v>
      </c>
      <c r="H1880" s="120">
        <f ca="1">IF(FilterType="FIR", OFFSET(PRE_CALC!B1828,0,DEC_RATE), C1880)</f>
        <v>-2.79251412643E-3</v>
      </c>
    </row>
    <row r="1881" spans="2:8" x14ac:dyDescent="0.2">
      <c r="B1881" s="45">
        <f>IF(FilterType="FIR", IF(Extend_fmod, PRE_CALC!I1829*Fm, PRE_CALC!A1829*Fdata), IF(F_default=1,B1880+(4*Fnotch-0)/8192,B1880+(F_stop-F_start)/8192) )</f>
        <v>57062.5</v>
      </c>
      <c r="C1881" s="39">
        <f t="shared" si="85"/>
        <v>-0.26231767583318832</v>
      </c>
      <c r="D1881" s="84">
        <f ca="1">IF(FilterType="FIR", IF(Extend_fmod=1,OFFSET(PRE_CALC!J1829,0,DEC_RATE), OFFSET(PRE_CALC!B1829,0,DEC_RATE)), C1881)</f>
        <v>-2.7679820920299999E-3</v>
      </c>
      <c r="E1881" s="84">
        <f t="shared" ca="1" si="86"/>
        <v>57062.5</v>
      </c>
      <c r="F1881" s="84">
        <f t="shared" ca="1" si="84"/>
        <v>-2.7679820920299999E-3</v>
      </c>
      <c r="G1881" s="119">
        <f>IF(FilterType="FIR",  PRE_CALC!A1829*Fdata, IF(F_default=1,G1880+(4*Fnotch-0)/8192,G1880+(F_stop-F_start)/8192) )</f>
        <v>57062.5</v>
      </c>
      <c r="H1881" s="120">
        <f ca="1">IF(FilterType="FIR", OFFSET(PRE_CALC!B1829,0,DEC_RATE), C1881)</f>
        <v>-2.7679820920299999E-3</v>
      </c>
    </row>
    <row r="1882" spans="2:8" x14ac:dyDescent="0.2">
      <c r="B1882" s="45">
        <f>IF(FilterType="FIR", IF(Extend_fmod, PRE_CALC!I1830*Fm, PRE_CALC!A1830*Fdata), IF(F_default=1,B1881+(4*Fnotch-0)/8192,B1881+(F_stop-F_start)/8192) )</f>
        <v>57093.750000127999</v>
      </c>
      <c r="C1882" s="39">
        <f t="shared" si="85"/>
        <v>-0.26260536787019706</v>
      </c>
      <c r="D1882" s="84">
        <f ca="1">IF(FilterType="FIR", IF(Extend_fmod=1,OFFSET(PRE_CALC!J1830,0,DEC_RATE), OFFSET(PRE_CALC!B1830,0,DEC_RATE)), C1882)</f>
        <v>-2.7429165767600002E-3</v>
      </c>
      <c r="E1882" s="84">
        <f t="shared" ca="1" si="86"/>
        <v>57093.750000127999</v>
      </c>
      <c r="F1882" s="84">
        <f t="shared" ca="1" si="84"/>
        <v>-2.7429165767600002E-3</v>
      </c>
      <c r="G1882" s="119">
        <f>IF(FilterType="FIR",  PRE_CALC!A1830*Fdata, IF(F_default=1,G1881+(4*Fnotch-0)/8192,G1881+(F_stop-F_start)/8192) )</f>
        <v>57093.750000127999</v>
      </c>
      <c r="H1882" s="120">
        <f ca="1">IF(FilterType="FIR", OFFSET(PRE_CALC!B1830,0,DEC_RATE), C1882)</f>
        <v>-2.7429165767600002E-3</v>
      </c>
    </row>
    <row r="1883" spans="2:8" x14ac:dyDescent="0.2">
      <c r="B1883" s="45">
        <f>IF(FilterType="FIR", IF(Extend_fmod, PRE_CALC!I1831*Fm, PRE_CALC!A1831*Fdata), IF(F_default=1,B1882+(4*Fnotch-0)/8192,B1882+(F_stop-F_start)/8192) )</f>
        <v>57125</v>
      </c>
      <c r="C1883" s="39">
        <f t="shared" si="85"/>
        <v>-0.26289321807194144</v>
      </c>
      <c r="D1883" s="84">
        <f ca="1">IF(FilterType="FIR", IF(Extend_fmod=1,OFFSET(PRE_CALC!J1831,0,DEC_RATE), OFFSET(PRE_CALC!B1831,0,DEC_RATE)), C1883)</f>
        <v>-2.71732916341E-3</v>
      </c>
      <c r="E1883" s="84">
        <f t="shared" ca="1" si="86"/>
        <v>57125</v>
      </c>
      <c r="F1883" s="84">
        <f t="shared" ca="1" si="84"/>
        <v>-2.71732916341E-3</v>
      </c>
      <c r="G1883" s="119">
        <f>IF(FilterType="FIR",  PRE_CALC!A1831*Fdata, IF(F_default=1,G1882+(4*Fnotch-0)/8192,G1882+(F_stop-F_start)/8192) )</f>
        <v>57125</v>
      </c>
      <c r="H1883" s="120">
        <f ca="1">IF(FilterType="FIR", OFFSET(PRE_CALC!B1831,0,DEC_RATE), C1883)</f>
        <v>-2.71732916341E-3</v>
      </c>
    </row>
    <row r="1884" spans="2:8" x14ac:dyDescent="0.2">
      <c r="B1884" s="45">
        <f>IF(FilterType="FIR", IF(Extend_fmod, PRE_CALC!I1832*Fm, PRE_CALC!A1832*Fdata), IF(F_default=1,B1883+(4*Fnotch-0)/8192,B1883+(F_stop-F_start)/8192) )</f>
        <v>57156.249999872001</v>
      </c>
      <c r="C1884" s="39">
        <f t="shared" si="85"/>
        <v>-0.2631812264418481</v>
      </c>
      <c r="D1884" s="84">
        <f ca="1">IF(FilterType="FIR", IF(Extend_fmod=1,OFFSET(PRE_CALC!J1832,0,DEC_RATE), OFFSET(PRE_CALC!B1832,0,DEC_RATE)), C1884)</f>
        <v>-2.6912316688500002E-3</v>
      </c>
      <c r="E1884" s="84">
        <f t="shared" ca="1" si="86"/>
        <v>57156.249999872001</v>
      </c>
      <c r="F1884" s="84">
        <f t="shared" ca="1" si="84"/>
        <v>-2.6912316688500002E-3</v>
      </c>
      <c r="G1884" s="119">
        <f>IF(FilterType="FIR",  PRE_CALC!A1832*Fdata, IF(F_default=1,G1883+(4*Fnotch-0)/8192,G1883+(F_stop-F_start)/8192) )</f>
        <v>57156.249999872001</v>
      </c>
      <c r="H1884" s="120">
        <f ca="1">IF(FilterType="FIR", OFFSET(PRE_CALC!B1832,0,DEC_RATE), C1884)</f>
        <v>-2.6912316688500002E-3</v>
      </c>
    </row>
    <row r="1885" spans="2:8" x14ac:dyDescent="0.2">
      <c r="B1885" s="45">
        <f>IF(FilterType="FIR", IF(Extend_fmod, PRE_CALC!I1833*Fm, PRE_CALC!A1833*Fdata), IF(F_default=1,B1884+(4*Fnotch-0)/8192,B1884+(F_stop-F_start)/8192) )</f>
        <v>57187.5</v>
      </c>
      <c r="C1885" s="39">
        <f t="shared" si="85"/>
        <v>-0.26346939298335992</v>
      </c>
      <c r="D1885" s="84">
        <f ca="1">IF(FilterType="FIR", IF(Extend_fmod=1,OFFSET(PRE_CALC!J1833,0,DEC_RATE), OFFSET(PRE_CALC!B1833,0,DEC_RATE)), C1885)</f>
        <v>-2.6646361387799998E-3</v>
      </c>
      <c r="E1885" s="84">
        <f t="shared" ca="1" si="86"/>
        <v>57187.5</v>
      </c>
      <c r="F1885" s="84">
        <f t="shared" ca="1" si="84"/>
        <v>-2.6646361387799998E-3</v>
      </c>
      <c r="G1885" s="119">
        <f>IF(FilterType="FIR",  PRE_CALC!A1833*Fdata, IF(F_default=1,G1884+(4*Fnotch-0)/8192,G1884+(F_stop-F_start)/8192) )</f>
        <v>57187.5</v>
      </c>
      <c r="H1885" s="120">
        <f ca="1">IF(FilterType="FIR", OFFSET(PRE_CALC!B1833,0,DEC_RATE), C1885)</f>
        <v>-2.6646361387799998E-3</v>
      </c>
    </row>
    <row r="1886" spans="2:8" x14ac:dyDescent="0.2">
      <c r="B1886" s="45">
        <f>IF(FilterType="FIR", IF(Extend_fmod, PRE_CALC!I1834*Fm, PRE_CALC!A1834*Fdata), IF(F_default=1,B1885+(4*Fnotch-0)/8192,B1885+(F_stop-F_start)/8192) )</f>
        <v>57218.750000127999</v>
      </c>
      <c r="C1886" s="39">
        <f t="shared" si="85"/>
        <v>-0.26375771769522777</v>
      </c>
      <c r="D1886" s="84">
        <f ca="1">IF(FilterType="FIR", IF(Extend_fmod=1,OFFSET(PRE_CALC!J1834,0,DEC_RATE), OFFSET(PRE_CALC!B1834,0,DEC_RATE)), C1886)</f>
        <v>-2.6375548423799998E-3</v>
      </c>
      <c r="E1886" s="84">
        <f t="shared" ca="1" si="86"/>
        <v>57218.750000127999</v>
      </c>
      <c r="F1886" s="84">
        <f t="shared" ca="1" si="84"/>
        <v>-2.6375548423799998E-3</v>
      </c>
      <c r="G1886" s="119">
        <f>IF(FilterType="FIR",  PRE_CALC!A1834*Fdata, IF(F_default=1,G1885+(4*Fnotch-0)/8192,G1885+(F_stop-F_start)/8192) )</f>
        <v>57218.750000127999</v>
      </c>
      <c r="H1886" s="120">
        <f ca="1">IF(FilterType="FIR", OFFSET(PRE_CALC!B1834,0,DEC_RATE), C1886)</f>
        <v>-2.6375548423799998E-3</v>
      </c>
    </row>
    <row r="1887" spans="2:8" x14ac:dyDescent="0.2">
      <c r="B1887" s="45">
        <f>IF(FilterType="FIR", IF(Extend_fmod, PRE_CALC!I1835*Fm, PRE_CALC!A1835*Fdata), IF(F_default=1,B1886+(4*Fnotch-0)/8192,B1886+(F_stop-F_start)/8192) )</f>
        <v>57250</v>
      </c>
      <c r="C1887" s="39">
        <f t="shared" si="85"/>
        <v>-0.26404620057615147</v>
      </c>
      <c r="D1887" s="84">
        <f ca="1">IF(FilterType="FIR", IF(Extend_fmod=1,OFFSET(PRE_CALC!J1835,0,DEC_RATE), OFFSET(PRE_CALC!B1835,0,DEC_RATE)), C1887)</f>
        <v>-2.6100002668400001E-3</v>
      </c>
      <c r="E1887" s="84">
        <f t="shared" ca="1" si="86"/>
        <v>57250</v>
      </c>
      <c r="F1887" s="84">
        <f t="shared" ca="1" si="84"/>
        <v>-2.6100002668400001E-3</v>
      </c>
      <c r="G1887" s="119">
        <f>IF(FilterType="FIR",  PRE_CALC!A1835*Fdata, IF(F_default=1,G1886+(4*Fnotch-0)/8192,G1886+(F_stop-F_start)/8192) )</f>
        <v>57250</v>
      </c>
      <c r="H1887" s="120">
        <f ca="1">IF(FilterType="FIR", OFFSET(PRE_CALC!B1835,0,DEC_RATE), C1887)</f>
        <v>-2.6100002668400001E-3</v>
      </c>
    </row>
    <row r="1888" spans="2:8" x14ac:dyDescent="0.2">
      <c r="B1888" s="45">
        <f>IF(FilterType="FIR", IF(Extend_fmod, PRE_CALC!I1836*Fm, PRE_CALC!A1836*Fdata), IF(F_default=1,B1887+(4*Fnotch-0)/8192,B1887+(F_stop-F_start)/8192) )</f>
        <v>57281.249999872001</v>
      </c>
      <c r="C1888" s="39">
        <f t="shared" si="85"/>
        <v>-0.26433484162957605</v>
      </c>
      <c r="D1888" s="84">
        <f ca="1">IF(FilterType="FIR", IF(Extend_fmod=1,OFFSET(PRE_CALC!J1836,0,DEC_RATE), OFFSET(PRE_CALC!B1836,0,DEC_RATE)), C1888)</f>
        <v>-2.5819851117900002E-3</v>
      </c>
      <c r="E1888" s="84">
        <f t="shared" ca="1" si="86"/>
        <v>57281.249999872001</v>
      </c>
      <c r="F1888" s="84">
        <f t="shared" ca="1" si="84"/>
        <v>-2.5819851117900002E-3</v>
      </c>
      <c r="G1888" s="119">
        <f>IF(FilterType="FIR",  PRE_CALC!A1836*Fdata, IF(F_default=1,G1887+(4*Fnotch-0)/8192,G1887+(F_stop-F_start)/8192) )</f>
        <v>57281.249999872001</v>
      </c>
      <c r="H1888" s="120">
        <f ca="1">IF(FilterType="FIR", OFFSET(PRE_CALC!B1836,0,DEC_RATE), C1888)</f>
        <v>-2.5819851117900002E-3</v>
      </c>
    </row>
    <row r="1889" spans="2:8" x14ac:dyDescent="0.2">
      <c r="B1889" s="45">
        <f>IF(FilterType="FIR", IF(Extend_fmod, PRE_CALC!I1837*Fm, PRE_CALC!A1837*Fdata), IF(F_default=1,B1888+(4*Fnotch-0)/8192,B1888+(F_stop-F_start)/8192) )</f>
        <v>57312.5</v>
      </c>
      <c r="C1889" s="39">
        <f t="shared" si="85"/>
        <v>-0.26462364085896373</v>
      </c>
      <c r="D1889" s="84">
        <f ca="1">IF(FilterType="FIR", IF(Extend_fmod=1,OFFSET(PRE_CALC!J1837,0,DEC_RATE), OFFSET(PRE_CALC!B1837,0,DEC_RATE)), C1889)</f>
        <v>-2.5535222836899998E-3</v>
      </c>
      <c r="E1889" s="84">
        <f t="shared" ca="1" si="86"/>
        <v>57312.5</v>
      </c>
      <c r="F1889" s="84">
        <f t="shared" ca="1" si="84"/>
        <v>-2.5535222836899998E-3</v>
      </c>
      <c r="G1889" s="119">
        <f>IF(FilterType="FIR",  PRE_CALC!A1837*Fdata, IF(F_default=1,G1888+(4*Fnotch-0)/8192,G1888+(F_stop-F_start)/8192) )</f>
        <v>57312.5</v>
      </c>
      <c r="H1889" s="120">
        <f ca="1">IF(FilterType="FIR", OFFSET(PRE_CALC!B1837,0,DEC_RATE), C1889)</f>
        <v>-2.5535222836899998E-3</v>
      </c>
    </row>
    <row r="1890" spans="2:8" x14ac:dyDescent="0.2">
      <c r="B1890" s="45">
        <f>IF(FilterType="FIR", IF(Extend_fmod, PRE_CALC!I1838*Fm, PRE_CALC!A1838*Fdata), IF(F_default=1,B1889+(4*Fnotch-0)/8192,B1889+(F_stop-F_start)/8192) )</f>
        <v>57343.750000127999</v>
      </c>
      <c r="C1890" s="39">
        <f t="shared" si="85"/>
        <v>-0.26491259826304647</v>
      </c>
      <c r="D1890" s="84">
        <f ca="1">IF(FilterType="FIR", IF(Extend_fmod=1,OFFSET(PRE_CALC!J1838,0,DEC_RATE), OFFSET(PRE_CALC!B1838,0,DEC_RATE)), C1890)</f>
        <v>-2.52462489002E-3</v>
      </c>
      <c r="E1890" s="84">
        <f t="shared" ca="1" si="86"/>
        <v>57343.750000127999</v>
      </c>
      <c r="F1890" s="84">
        <f t="shared" ca="1" si="84"/>
        <v>-2.52462489002E-3</v>
      </c>
      <c r="G1890" s="119">
        <f>IF(FilterType="FIR",  PRE_CALC!A1838*Fdata, IF(F_default=1,G1889+(4*Fnotch-0)/8192,G1889+(F_stop-F_start)/8192) )</f>
        <v>57343.750000127999</v>
      </c>
      <c r="H1890" s="120">
        <f ca="1">IF(FilterType="FIR", OFFSET(PRE_CALC!B1838,0,DEC_RATE), C1890)</f>
        <v>-2.52462489002E-3</v>
      </c>
    </row>
    <row r="1891" spans="2:8" x14ac:dyDescent="0.2">
      <c r="B1891" s="45">
        <f>IF(FilterType="FIR", IF(Extend_fmod, PRE_CALC!I1839*Fm, PRE_CALC!A1839*Fdata), IF(F_default=1,B1890+(4*Fnotch-0)/8192,B1890+(F_stop-F_start)/8192) )</f>
        <v>57375</v>
      </c>
      <c r="C1891" s="39">
        <f t="shared" si="85"/>
        <v>-0.26520171384051883</v>
      </c>
      <c r="D1891" s="84">
        <f ca="1">IF(FilterType="FIR", IF(Extend_fmod=1,OFFSET(PRE_CALC!J1839,0,DEC_RATE), OFFSET(PRE_CALC!B1839,0,DEC_RATE)), C1891)</f>
        <v>-2.4953062335199999E-3</v>
      </c>
      <c r="E1891" s="84">
        <f t="shared" ca="1" si="86"/>
        <v>57375</v>
      </c>
      <c r="F1891" s="84">
        <f t="shared" ca="1" si="84"/>
        <v>-2.4953062335199999E-3</v>
      </c>
      <c r="G1891" s="119">
        <f>IF(FilterType="FIR",  PRE_CALC!A1839*Fdata, IF(F_default=1,G1890+(4*Fnotch-0)/8192,G1890+(F_stop-F_start)/8192) )</f>
        <v>57375</v>
      </c>
      <c r="H1891" s="120">
        <f ca="1">IF(FilterType="FIR", OFFSET(PRE_CALC!B1839,0,DEC_RATE), C1891)</f>
        <v>-2.4953062335199999E-3</v>
      </c>
    </row>
    <row r="1892" spans="2:8" x14ac:dyDescent="0.2">
      <c r="B1892" s="45">
        <f>IF(FilterType="FIR", IF(Extend_fmod, PRE_CALC!I1840*Fm, PRE_CALC!A1840*Fdata), IF(F_default=1,B1891+(4*Fnotch-0)/8192,B1891+(F_stop-F_start)/8192) )</f>
        <v>57406.249999872001</v>
      </c>
      <c r="C1892" s="39">
        <f t="shared" si="85"/>
        <v>-0.26549098759485923</v>
      </c>
      <c r="D1892" s="84">
        <f ca="1">IF(FilterType="FIR", IF(Extend_fmod=1,OFFSET(PRE_CALC!J1840,0,DEC_RATE), OFFSET(PRE_CALC!B1840,0,DEC_RATE)), C1892)</f>
        <v>-2.4655798062100001E-3</v>
      </c>
      <c r="E1892" s="84">
        <f t="shared" ca="1" si="86"/>
        <v>57406.249999872001</v>
      </c>
      <c r="F1892" s="84">
        <f t="shared" ca="1" si="84"/>
        <v>-2.4655798062100001E-3</v>
      </c>
      <c r="G1892" s="119">
        <f>IF(FilterType="FIR",  PRE_CALC!A1840*Fdata, IF(F_default=1,G1891+(4*Fnotch-0)/8192,G1891+(F_stop-F_start)/8192) )</f>
        <v>57406.249999872001</v>
      </c>
      <c r="H1892" s="120">
        <f ca="1">IF(FilterType="FIR", OFFSET(PRE_CALC!B1840,0,DEC_RATE), C1892)</f>
        <v>-2.4655798062100001E-3</v>
      </c>
    </row>
    <row r="1893" spans="2:8" x14ac:dyDescent="0.2">
      <c r="B1893" s="45">
        <f>IF(FilterType="FIR", IF(Extend_fmod, PRE_CALC!I1841*Fm, PRE_CALC!A1841*Fdata), IF(F_default=1,B1892+(4*Fnotch-0)/8192,B1892+(F_stop-F_start)/8192) )</f>
        <v>57437.5</v>
      </c>
      <c r="C1893" s="39">
        <f t="shared" si="85"/>
        <v>-0.26578041952950859</v>
      </c>
      <c r="D1893" s="84">
        <f ca="1">IF(FilterType="FIR", IF(Extend_fmod=1,OFFSET(PRE_CALC!J1841,0,DEC_RATE), OFFSET(PRE_CALC!B1841,0,DEC_RATE)), C1893)</f>
        <v>-2.4354592834000001E-3</v>
      </c>
      <c r="E1893" s="84">
        <f t="shared" ca="1" si="86"/>
        <v>57437.5</v>
      </c>
      <c r="F1893" s="84">
        <f t="shared" ca="1" si="84"/>
        <v>-2.4354592834000001E-3</v>
      </c>
      <c r="G1893" s="119">
        <f>IF(FilterType="FIR",  PRE_CALC!A1841*Fdata, IF(F_default=1,G1892+(4*Fnotch-0)/8192,G1892+(F_stop-F_start)/8192) )</f>
        <v>57437.5</v>
      </c>
      <c r="H1893" s="120">
        <f ca="1">IF(FilterType="FIR", OFFSET(PRE_CALC!B1841,0,DEC_RATE), C1893)</f>
        <v>-2.4354592834000001E-3</v>
      </c>
    </row>
    <row r="1894" spans="2:8" x14ac:dyDescent="0.2">
      <c r="B1894" s="45">
        <f>IF(FilterType="FIR", IF(Extend_fmod, PRE_CALC!I1842*Fm, PRE_CALC!A1842*Fdata), IF(F_default=1,B1893+(4*Fnotch-0)/8192,B1893+(F_stop-F_start)/8192) )</f>
        <v>57468.750000127999</v>
      </c>
      <c r="C1894" s="39">
        <f t="shared" si="85"/>
        <v>-0.26607000964319455</v>
      </c>
      <c r="D1894" s="84">
        <f ca="1">IF(FilterType="FIR", IF(Extend_fmod=1,OFFSET(PRE_CALC!J1842,0,DEC_RATE), OFFSET(PRE_CALC!B1842,0,DEC_RATE)), C1894)</f>
        <v>-2.4049585175899999E-3</v>
      </c>
      <c r="E1894" s="84">
        <f t="shared" ca="1" si="86"/>
        <v>57468.750000127999</v>
      </c>
      <c r="F1894" s="84">
        <f t="shared" ca="1" si="84"/>
        <v>-2.4049585175899999E-3</v>
      </c>
      <c r="G1894" s="119">
        <f>IF(FilterType="FIR",  PRE_CALC!A1842*Fdata, IF(F_default=1,G1893+(4*Fnotch-0)/8192,G1893+(F_stop-F_start)/8192) )</f>
        <v>57468.750000127999</v>
      </c>
      <c r="H1894" s="120">
        <f ca="1">IF(FilterType="FIR", OFFSET(PRE_CALC!B1842,0,DEC_RATE), C1894)</f>
        <v>-2.4049585175899999E-3</v>
      </c>
    </row>
    <row r="1895" spans="2:8" x14ac:dyDescent="0.2">
      <c r="B1895" s="45">
        <f>IF(FilterType="FIR", IF(Extend_fmod, PRE_CALC!I1843*Fm, PRE_CALC!A1843*Fdata), IF(F_default=1,B1894+(4*Fnotch-0)/8192,B1894+(F_stop-F_start)/8192) )</f>
        <v>57500</v>
      </c>
      <c r="C1895" s="39">
        <f t="shared" si="85"/>
        <v>-0.26635975793463945</v>
      </c>
      <c r="D1895" s="84">
        <f ca="1">IF(FilterType="FIR", IF(Extend_fmod=1,OFFSET(PRE_CALC!J1843,0,DEC_RATE), OFFSET(PRE_CALC!B1843,0,DEC_RATE)), C1895)</f>
        <v>-2.3740915323000001E-3</v>
      </c>
      <c r="E1895" s="84">
        <f t="shared" ca="1" si="86"/>
        <v>57500</v>
      </c>
      <c r="F1895" s="84">
        <f t="shared" ca="1" si="84"/>
        <v>-2.3740915323000001E-3</v>
      </c>
      <c r="G1895" s="119">
        <f>IF(FilterType="FIR",  PRE_CALC!A1843*Fdata, IF(F_default=1,G1894+(4*Fnotch-0)/8192,G1894+(F_stop-F_start)/8192) )</f>
        <v>57500</v>
      </c>
      <c r="H1895" s="120">
        <f ca="1">IF(FilterType="FIR", OFFSET(PRE_CALC!B1843,0,DEC_RATE), C1895)</f>
        <v>-2.3740915323000001E-3</v>
      </c>
    </row>
    <row r="1896" spans="2:8" x14ac:dyDescent="0.2">
      <c r="B1896" s="45">
        <f>IF(FilterType="FIR", IF(Extend_fmod, PRE_CALC!I1844*Fm, PRE_CALC!A1844*Fdata), IF(F_default=1,B1895+(4*Fnotch-0)/8192,B1895+(F_stop-F_start)/8192) )</f>
        <v>57531.249999872001</v>
      </c>
      <c r="C1896" s="39">
        <f t="shared" si="85"/>
        <v>-0.26664966440729232</v>
      </c>
      <c r="D1896" s="84">
        <f ca="1">IF(FilterType="FIR", IF(Extend_fmod=1,OFFSET(PRE_CALC!J1844,0,DEC_RATE), OFFSET(PRE_CALC!B1844,0,DEC_RATE)), C1896)</f>
        <v>-2.3428725158599999E-3</v>
      </c>
      <c r="E1896" s="84">
        <f t="shared" ca="1" si="86"/>
        <v>57531.249999872001</v>
      </c>
      <c r="F1896" s="84">
        <f t="shared" ca="1" si="84"/>
        <v>-2.3428725158599999E-3</v>
      </c>
      <c r="G1896" s="119">
        <f>IF(FilterType="FIR",  PRE_CALC!A1844*Fdata, IF(F_default=1,G1895+(4*Fnotch-0)/8192,G1895+(F_stop-F_start)/8192) )</f>
        <v>57531.249999872001</v>
      </c>
      <c r="H1896" s="120">
        <f ca="1">IF(FilterType="FIR", OFFSET(PRE_CALC!B1844,0,DEC_RATE), C1896)</f>
        <v>-2.3428725158599999E-3</v>
      </c>
    </row>
    <row r="1897" spans="2:8" x14ac:dyDescent="0.2">
      <c r="B1897" s="45">
        <f>IF(FilterType="FIR", IF(Extend_fmod, PRE_CALC!I1845*Fm, PRE_CALC!A1845*Fdata), IF(F_default=1,B1896+(4*Fnotch-0)/8192,B1896+(F_stop-F_start)/8192) )</f>
        <v>57562.5</v>
      </c>
      <c r="C1897" s="39">
        <f t="shared" si="85"/>
        <v>-0.26693972906463032</v>
      </c>
      <c r="D1897" s="84">
        <f ca="1">IF(FilterType="FIR", IF(Extend_fmod=1,OFFSET(PRE_CALC!J1845,0,DEC_RATE), OFFSET(PRE_CALC!B1845,0,DEC_RATE)), C1897)</f>
        <v>-2.3113158150000002E-3</v>
      </c>
      <c r="E1897" s="84">
        <f t="shared" ca="1" si="86"/>
        <v>57562.5</v>
      </c>
      <c r="F1897" s="84">
        <f t="shared" ca="1" si="84"/>
        <v>-2.3113158150000002E-3</v>
      </c>
      <c r="G1897" s="119">
        <f>IF(FilterType="FIR",  PRE_CALC!A1845*Fdata, IF(F_default=1,G1896+(4*Fnotch-0)/8192,G1896+(F_stop-F_start)/8192) )</f>
        <v>57562.5</v>
      </c>
      <c r="H1897" s="120">
        <f ca="1">IF(FilterType="FIR", OFFSET(PRE_CALC!B1845,0,DEC_RATE), C1897)</f>
        <v>-2.3113158150000002E-3</v>
      </c>
    </row>
    <row r="1898" spans="2:8" x14ac:dyDescent="0.2">
      <c r="B1898" s="45">
        <f>IF(FilterType="FIR", IF(Extend_fmod, PRE_CALC!I1846*Fm, PRE_CALC!A1846*Fdata), IF(F_default=1,B1897+(4*Fnotch-0)/8192,B1897+(F_stop-F_start)/8192) )</f>
        <v>57593.750000127999</v>
      </c>
      <c r="C1898" s="39">
        <f t="shared" si="85"/>
        <v>-0.26722995190535714</v>
      </c>
      <c r="D1898" s="84">
        <f ca="1">IF(FilterType="FIR", IF(Extend_fmod=1,OFFSET(PRE_CALC!J1846,0,DEC_RATE), OFFSET(PRE_CALC!B1846,0,DEC_RATE)), C1898)</f>
        <v>-2.2794359285700002E-3</v>
      </c>
      <c r="E1898" s="84">
        <f t="shared" ca="1" si="86"/>
        <v>57593.750000127999</v>
      </c>
      <c r="F1898" s="84">
        <f t="shared" ca="1" si="84"/>
        <v>-2.2794359285700002E-3</v>
      </c>
      <c r="G1898" s="119">
        <f>IF(FilterType="FIR",  PRE_CALC!A1846*Fdata, IF(F_default=1,G1897+(4*Fnotch-0)/8192,G1897+(F_stop-F_start)/8192) )</f>
        <v>57593.750000127999</v>
      </c>
      <c r="H1898" s="120">
        <f ca="1">IF(FilterType="FIR", OFFSET(PRE_CALC!B1846,0,DEC_RATE), C1898)</f>
        <v>-2.2794359285700002E-3</v>
      </c>
    </row>
    <row r="1899" spans="2:8" x14ac:dyDescent="0.2">
      <c r="B1899" s="45">
        <f>IF(FilterType="FIR", IF(Extend_fmod, PRE_CALC!I1847*Fm, PRE_CALC!A1847*Fdata), IF(F_default=1,B1898+(4*Fnotch-0)/8192,B1898+(F_stop-F_start)/8192) )</f>
        <v>57625</v>
      </c>
      <c r="C1899" s="39">
        <f t="shared" si="85"/>
        <v>-0.26752033292820482</v>
      </c>
      <c r="D1899" s="84">
        <f ca="1">IF(FilterType="FIR", IF(Extend_fmod=1,OFFSET(PRE_CALC!J1847,0,DEC_RATE), OFFSET(PRE_CALC!B1847,0,DEC_RATE)), C1899)</f>
        <v>-2.24724750096E-3</v>
      </c>
      <c r="E1899" s="84">
        <f t="shared" ca="1" si="86"/>
        <v>57625</v>
      </c>
      <c r="F1899" s="84">
        <f t="shared" ca="1" si="84"/>
        <v>-2.24724750096E-3</v>
      </c>
      <c r="G1899" s="119">
        <f>IF(FilterType="FIR",  PRE_CALC!A1847*Fdata, IF(F_default=1,G1898+(4*Fnotch-0)/8192,G1898+(F_stop-F_start)/8192) )</f>
        <v>57625</v>
      </c>
      <c r="H1899" s="120">
        <f ca="1">IF(FilterType="FIR", OFFSET(PRE_CALC!B1847,0,DEC_RATE), C1899)</f>
        <v>-2.24724750096E-3</v>
      </c>
    </row>
    <row r="1900" spans="2:8" x14ac:dyDescent="0.2">
      <c r="B1900" s="45">
        <f>IF(FilterType="FIR", IF(Extend_fmod, PRE_CALC!I1848*Fm, PRE_CALC!A1848*Fdata), IF(F_default=1,B1899+(4*Fnotch-0)/8192,B1899+(F_stop-F_start)/8192) )</f>
        <v>57656.249999872001</v>
      </c>
      <c r="C1900" s="39">
        <f t="shared" si="85"/>
        <v>-0.26781087213663779</v>
      </c>
      <c r="D1900" s="84">
        <f ca="1">IF(FilterType="FIR", IF(Extend_fmod=1,OFFSET(PRE_CALC!J1848,0,DEC_RATE), OFFSET(PRE_CALC!B1848,0,DEC_RATE)), C1900)</f>
        <v>-2.2147653156500001E-3</v>
      </c>
      <c r="E1900" s="84">
        <f t="shared" ca="1" si="86"/>
        <v>57656.249999872001</v>
      </c>
      <c r="F1900" s="84">
        <f t="shared" ca="1" si="84"/>
        <v>-2.2147653156500001E-3</v>
      </c>
      <c r="G1900" s="119">
        <f>IF(FilterType="FIR",  PRE_CALC!A1848*Fdata, IF(F_default=1,G1899+(4*Fnotch-0)/8192,G1899+(F_stop-F_start)/8192) )</f>
        <v>57656.249999872001</v>
      </c>
      <c r="H1900" s="120">
        <f ca="1">IF(FilterType="FIR", OFFSET(PRE_CALC!B1848,0,DEC_RATE), C1900)</f>
        <v>-2.2147653156500001E-3</v>
      </c>
    </row>
    <row r="1901" spans="2:8" x14ac:dyDescent="0.2">
      <c r="B1901" s="45">
        <f>IF(FilterType="FIR", IF(Extend_fmod, PRE_CALC!I1849*Fm, PRE_CALC!A1849*Fdata), IF(F_default=1,B1900+(4*Fnotch-0)/8192,B1900+(F_stop-F_start)/8192) )</f>
        <v>57687.5</v>
      </c>
      <c r="C1901" s="39">
        <f t="shared" si="85"/>
        <v>-0.26810156953412967</v>
      </c>
      <c r="D1901" s="84">
        <f ca="1">IF(FilterType="FIR", IF(Extend_fmod=1,OFFSET(PRE_CALC!J1849,0,DEC_RATE), OFFSET(PRE_CALC!B1849,0,DEC_RATE)), C1901)</f>
        <v>-2.18200428859E-3</v>
      </c>
      <c r="E1901" s="84">
        <f t="shared" ca="1" si="86"/>
        <v>57687.5</v>
      </c>
      <c r="F1901" s="84">
        <f t="shared" ca="1" si="84"/>
        <v>-2.18200428859E-3</v>
      </c>
      <c r="G1901" s="119">
        <f>IF(FilterType="FIR",  PRE_CALC!A1849*Fdata, IF(F_default=1,G1900+(4*Fnotch-0)/8192,G1900+(F_stop-F_start)/8192) )</f>
        <v>57687.5</v>
      </c>
      <c r="H1901" s="120">
        <f ca="1">IF(FilterType="FIR", OFFSET(PRE_CALC!B1849,0,DEC_RATE), C1901)</f>
        <v>-2.18200428859E-3</v>
      </c>
    </row>
    <row r="1902" spans="2:8" x14ac:dyDescent="0.2">
      <c r="B1902" s="45">
        <f>IF(FilterType="FIR", IF(Extend_fmod, PRE_CALC!I1850*Fm, PRE_CALC!A1850*Fdata), IF(F_default=1,B1901+(4*Fnotch-0)/8192,B1901+(F_stop-F_start)/8192) )</f>
        <v>57718.750000127999</v>
      </c>
      <c r="C1902" s="39">
        <f t="shared" si="85"/>
        <v>-0.26839242511939088</v>
      </c>
      <c r="D1902" s="84">
        <f ca="1">IF(FilterType="FIR", IF(Extend_fmod=1,OFFSET(PRE_CALC!J1850,0,DEC_RATE), OFFSET(PRE_CALC!B1850,0,DEC_RATE)), C1902)</f>
        <v>-2.1489794615500001E-3</v>
      </c>
      <c r="E1902" s="84">
        <f t="shared" ca="1" si="86"/>
        <v>57718.750000127999</v>
      </c>
      <c r="F1902" s="84">
        <f t="shared" ca="1" si="84"/>
        <v>-2.1489794615500001E-3</v>
      </c>
      <c r="G1902" s="119">
        <f>IF(FilterType="FIR",  PRE_CALC!A1850*Fdata, IF(F_default=1,G1901+(4*Fnotch-0)/8192,G1901+(F_stop-F_start)/8192) )</f>
        <v>57718.750000127999</v>
      </c>
      <c r="H1902" s="120">
        <f ca="1">IF(FilterType="FIR", OFFSET(PRE_CALC!B1850,0,DEC_RATE), C1902)</f>
        <v>-2.1489794615500001E-3</v>
      </c>
    </row>
    <row r="1903" spans="2:8" x14ac:dyDescent="0.2">
      <c r="B1903" s="45">
        <f>IF(FilterType="FIR", IF(Extend_fmod, PRE_CALC!I1851*Fm, PRE_CALC!A1851*Fdata), IF(F_default=1,B1902+(4*Fnotch-0)/8192,B1902+(F_stop-F_start)/8192) )</f>
        <v>57750</v>
      </c>
      <c r="C1903" s="39">
        <f t="shared" si="85"/>
        <v>-0.26868343889113838</v>
      </c>
      <c r="D1903" s="84">
        <f ca="1">IF(FilterType="FIR", IF(Extend_fmod=1,OFFSET(PRE_CALC!J1851,0,DEC_RATE), OFFSET(PRE_CALC!B1851,0,DEC_RATE)), C1903)</f>
        <v>-2.11570599543E-3</v>
      </c>
      <c r="E1903" s="84">
        <f t="shared" ca="1" si="86"/>
        <v>57750</v>
      </c>
      <c r="F1903" s="84">
        <f t="shared" ca="1" si="84"/>
        <v>-2.11570599543E-3</v>
      </c>
      <c r="G1903" s="119">
        <f>IF(FilterType="FIR",  PRE_CALC!A1851*Fdata, IF(F_default=1,G1902+(4*Fnotch-0)/8192,G1902+(F_stop-F_start)/8192) )</f>
        <v>57750</v>
      </c>
      <c r="H1903" s="120">
        <f ca="1">IF(FilterType="FIR", OFFSET(PRE_CALC!B1851,0,DEC_RATE), C1903)</f>
        <v>-2.11570599543E-3</v>
      </c>
    </row>
    <row r="1904" spans="2:8" x14ac:dyDescent="0.2">
      <c r="B1904" s="45">
        <f>IF(FilterType="FIR", IF(Extend_fmod, PRE_CALC!I1852*Fm, PRE_CALC!A1852*Fdata), IF(F_default=1,B1903+(4*Fnotch-0)/8192,B1903+(F_stop-F_start)/8192) )</f>
        <v>57781.249999872001</v>
      </c>
      <c r="C1904" s="39">
        <f t="shared" si="85"/>
        <v>-0.26897461085284302</v>
      </c>
      <c r="D1904" s="84">
        <f ca="1">IF(FilterType="FIR", IF(Extend_fmod=1,OFFSET(PRE_CALC!J1852,0,DEC_RATE), OFFSET(PRE_CALC!B1852,0,DEC_RATE)), C1904)</f>
        <v>-2.0821991634400001E-3</v>
      </c>
      <c r="E1904" s="84">
        <f t="shared" ca="1" si="86"/>
        <v>57781.249999872001</v>
      </c>
      <c r="F1904" s="84">
        <f t="shared" ca="1" si="84"/>
        <v>-2.0821991634400001E-3</v>
      </c>
      <c r="G1904" s="119">
        <f>IF(FilterType="FIR",  PRE_CALC!A1852*Fdata, IF(F_default=1,G1903+(4*Fnotch-0)/8192,G1903+(F_stop-F_start)/8192) )</f>
        <v>57781.249999872001</v>
      </c>
      <c r="H1904" s="120">
        <f ca="1">IF(FilterType="FIR", OFFSET(PRE_CALC!B1852,0,DEC_RATE), C1904)</f>
        <v>-2.0821991634400001E-3</v>
      </c>
    </row>
    <row r="1905" spans="2:8" x14ac:dyDescent="0.2">
      <c r="B1905" s="45">
        <f>IF(FilterType="FIR", IF(Extend_fmod, PRE_CALC!I1853*Fm, PRE_CALC!A1853*Fdata), IF(F_default=1,B1904+(4*Fnotch-0)/8192,B1904+(F_stop-F_start)/8192) )</f>
        <v>57812.5</v>
      </c>
      <c r="C1905" s="39">
        <f t="shared" si="85"/>
        <v>-0.26926594100797679</v>
      </c>
      <c r="D1905" s="84">
        <f ca="1">IF(FilterType="FIR", IF(Extend_fmod=1,OFFSET(PRE_CALC!J1853,0,DEC_RATE), OFFSET(PRE_CALC!B1853,0,DEC_RATE)), C1905)</f>
        <v>-2.0484743443700002E-3</v>
      </c>
      <c r="E1905" s="84">
        <f t="shared" ca="1" si="86"/>
        <v>57812.5</v>
      </c>
      <c r="F1905" s="84">
        <f t="shared" ca="1" si="84"/>
        <v>-2.0484743443700002E-3</v>
      </c>
      <c r="G1905" s="119">
        <f>IF(FilterType="FIR",  PRE_CALC!A1853*Fdata, IF(F_default=1,G1904+(4*Fnotch-0)/8192,G1904+(F_stop-F_start)/8192) )</f>
        <v>57812.5</v>
      </c>
      <c r="H1905" s="120">
        <f ca="1">IF(FilterType="FIR", OFFSET(PRE_CALC!B1853,0,DEC_RATE), C1905)</f>
        <v>-2.0484743443700002E-3</v>
      </c>
    </row>
    <row r="1906" spans="2:8" x14ac:dyDescent="0.2">
      <c r="B1906" s="45">
        <f>IF(FilterType="FIR", IF(Extend_fmod, PRE_CALC!I1854*Fm, PRE_CALC!A1854*Fdata), IF(F_default=1,B1905+(4*Fnotch-0)/8192,B1905+(F_stop-F_start)/8192) )</f>
        <v>57843.750000127999</v>
      </c>
      <c r="C1906" s="39">
        <f t="shared" si="85"/>
        <v>-0.26955742935528387</v>
      </c>
      <c r="D1906" s="84">
        <f ca="1">IF(FilterType="FIR", IF(Extend_fmod=1,OFFSET(PRE_CALC!J1854,0,DEC_RATE), OFFSET(PRE_CALC!B1854,0,DEC_RATE)), C1906)</f>
        <v>-2.0145470156500002E-3</v>
      </c>
      <c r="E1906" s="84">
        <f t="shared" ca="1" si="86"/>
        <v>57843.750000127999</v>
      </c>
      <c r="F1906" s="84">
        <f t="shared" ca="1" si="84"/>
        <v>-2.0145470156500002E-3</v>
      </c>
      <c r="G1906" s="119">
        <f>IF(FilterType="FIR",  PRE_CALC!A1854*Fdata, IF(F_default=1,G1905+(4*Fnotch-0)/8192,G1905+(F_stop-F_start)/8192) )</f>
        <v>57843.750000127999</v>
      </c>
      <c r="H1906" s="120">
        <f ca="1">IF(FilterType="FIR", OFFSET(PRE_CALC!B1854,0,DEC_RATE), C1906)</f>
        <v>-2.0145470156500002E-3</v>
      </c>
    </row>
    <row r="1907" spans="2:8" x14ac:dyDescent="0.2">
      <c r="B1907" s="45">
        <f>IF(FilterType="FIR", IF(Extend_fmod, PRE_CALC!I1855*Fm, PRE_CALC!A1855*Fdata), IF(F_default=1,B1906+(4*Fnotch-0)/8192,B1906+(F_stop-F_start)/8192) )</f>
        <v>57875</v>
      </c>
      <c r="C1907" s="39">
        <f t="shared" si="85"/>
        <v>-0.26984907589343904</v>
      </c>
      <c r="D1907" s="84">
        <f ca="1">IF(FilterType="FIR", IF(Extend_fmod=1,OFFSET(PRE_CALC!J1855,0,DEC_RATE), OFFSET(PRE_CALC!B1855,0,DEC_RATE)), C1907)</f>
        <v>-1.9804327465000001E-3</v>
      </c>
      <c r="E1907" s="84">
        <f t="shared" ca="1" si="86"/>
        <v>57875</v>
      </c>
      <c r="F1907" s="84">
        <f t="shared" ca="1" si="84"/>
        <v>-1.9804327465000001E-3</v>
      </c>
      <c r="G1907" s="119">
        <f>IF(FilterType="FIR",  PRE_CALC!A1855*Fdata, IF(F_default=1,G1906+(4*Fnotch-0)/8192,G1906+(F_stop-F_start)/8192) )</f>
        <v>57875</v>
      </c>
      <c r="H1907" s="120">
        <f ca="1">IF(FilterType="FIR", OFFSET(PRE_CALC!B1855,0,DEC_RATE), C1907)</f>
        <v>-1.9804327465000001E-3</v>
      </c>
    </row>
    <row r="1908" spans="2:8" x14ac:dyDescent="0.2">
      <c r="B1908" s="45">
        <f>IF(FilterType="FIR", IF(Extend_fmod, PRE_CALC!I1856*Fm, PRE_CALC!A1856*Fdata), IF(F_default=1,B1907+(4*Fnotch-0)/8192,B1907+(F_stop-F_start)/8192) )</f>
        <v>57906.249999872001</v>
      </c>
      <c r="C1908" s="39">
        <f t="shared" si="85"/>
        <v>-0.27014088062595354</v>
      </c>
      <c r="D1908" s="84">
        <f ca="1">IF(FilterType="FIR", IF(Extend_fmod=1,OFFSET(PRE_CALC!J1856,0,DEC_RATE), OFFSET(PRE_CALC!B1856,0,DEC_RATE)), C1908)</f>
        <v>-1.94614719093E-3</v>
      </c>
      <c r="E1908" s="84">
        <f t="shared" ca="1" si="86"/>
        <v>57906.249999872001</v>
      </c>
      <c r="F1908" s="84">
        <f t="shared" ca="1" si="84"/>
        <v>-1.94614719093E-3</v>
      </c>
      <c r="G1908" s="119">
        <f>IF(FilterType="FIR",  PRE_CALC!A1856*Fdata, IF(F_default=1,G1907+(4*Fnotch-0)/8192,G1907+(F_stop-F_start)/8192) )</f>
        <v>57906.249999872001</v>
      </c>
      <c r="H1908" s="120">
        <f ca="1">IF(FilterType="FIR", OFFSET(PRE_CALC!B1856,0,DEC_RATE), C1908)</f>
        <v>-1.94614719093E-3</v>
      </c>
    </row>
    <row r="1909" spans="2:8" x14ac:dyDescent="0.2">
      <c r="B1909" s="45">
        <f>IF(FilterType="FIR", IF(Extend_fmod, PRE_CALC!I1857*Fm, PRE_CALC!A1857*Fdata), IF(F_default=1,B1908+(4*Fnotch-0)/8192,B1908+(F_stop-F_start)/8192) )</f>
        <v>57937.5</v>
      </c>
      <c r="C1909" s="39">
        <f t="shared" si="85"/>
        <v>-0.27043284355629366</v>
      </c>
      <c r="D1909" s="84">
        <f ca="1">IF(FilterType="FIR", IF(Extend_fmod=1,OFFSET(PRE_CALC!J1857,0,DEC_RATE), OFFSET(PRE_CALC!B1857,0,DEC_RATE)), C1909)</f>
        <v>-1.91170608082E-3</v>
      </c>
      <c r="E1909" s="84">
        <f t="shared" ca="1" si="86"/>
        <v>57937.5</v>
      </c>
      <c r="F1909" s="84">
        <f t="shared" ca="1" si="84"/>
        <v>-1.91170608082E-3</v>
      </c>
      <c r="G1909" s="119">
        <f>IF(FilterType="FIR",  PRE_CALC!A1857*Fdata, IF(F_default=1,G1908+(4*Fnotch-0)/8192,G1908+(F_stop-F_start)/8192) )</f>
        <v>57937.5</v>
      </c>
      <c r="H1909" s="120">
        <f ca="1">IF(FilterType="FIR", OFFSET(PRE_CALC!B1857,0,DEC_RATE), C1909)</f>
        <v>-1.91170608082E-3</v>
      </c>
    </row>
    <row r="1910" spans="2:8" x14ac:dyDescent="0.2">
      <c r="B1910" s="45">
        <f>IF(FilterType="FIR", IF(Extend_fmod, PRE_CALC!I1858*Fm, PRE_CALC!A1858*Fdata), IF(F_default=1,B1909+(4*Fnotch-0)/8192,B1909+(F_stop-F_start)/8192) )</f>
        <v>57968.750000127999</v>
      </c>
      <c r="C1910" s="39">
        <f t="shared" si="85"/>
        <v>-0.27072496468318441</v>
      </c>
      <c r="D1910" s="84">
        <f ca="1">IF(FilterType="FIR", IF(Extend_fmod=1,OFFSET(PRE_CALC!J1858,0,DEC_RATE), OFFSET(PRE_CALC!B1858,0,DEC_RATE)), C1910)</f>
        <v>-1.87712521884E-3</v>
      </c>
      <c r="E1910" s="84">
        <f t="shared" ca="1" si="86"/>
        <v>57968.750000127999</v>
      </c>
      <c r="F1910" s="84">
        <f t="shared" ca="1" si="84"/>
        <v>-1.87712521884E-3</v>
      </c>
      <c r="G1910" s="119">
        <f>IF(FilterType="FIR",  PRE_CALC!A1858*Fdata, IF(F_default=1,G1909+(4*Fnotch-0)/8192,G1909+(F_stop-F_start)/8192) )</f>
        <v>57968.750000127999</v>
      </c>
      <c r="H1910" s="120">
        <f ca="1">IF(FilterType="FIR", OFFSET(PRE_CALC!B1858,0,DEC_RATE), C1910)</f>
        <v>-1.87712521884E-3</v>
      </c>
    </row>
    <row r="1911" spans="2:8" x14ac:dyDescent="0.2">
      <c r="B1911" s="45">
        <f>IF(FilterType="FIR", IF(Extend_fmod, PRE_CALC!I1859*Fm, PRE_CALC!A1859*Fdata), IF(F_default=1,B1910+(4*Fnotch-0)/8192,B1910+(F_stop-F_start)/8192) )</f>
        <v>58000</v>
      </c>
      <c r="C1911" s="39">
        <f t="shared" si="85"/>
        <v>-0.27101724400533533</v>
      </c>
      <c r="D1911" s="84">
        <f ca="1">IF(FilterType="FIR", IF(Extend_fmod=1,OFFSET(PRE_CALC!J1859,0,DEC_RATE), OFFSET(PRE_CALC!B1859,0,DEC_RATE)), C1911)</f>
        <v>-1.8424204713899999E-3</v>
      </c>
      <c r="E1911" s="84">
        <f t="shared" ca="1" si="86"/>
        <v>58000</v>
      </c>
      <c r="F1911" s="84">
        <f t="shared" ref="F1911:F1974" ca="1" si="87">IF(G1911&lt;=F_PB,H1911, OFFSET(H:H,MATCH(F_PB-0.0001,G:G),0,1))</f>
        <v>-1.8424204713899999E-3</v>
      </c>
      <c r="G1911" s="119">
        <f>IF(FilterType="FIR",  PRE_CALC!A1859*Fdata, IF(F_default=1,G1910+(4*Fnotch-0)/8192,G1910+(F_stop-F_start)/8192) )</f>
        <v>58000</v>
      </c>
      <c r="H1911" s="120">
        <f ca="1">IF(FilterType="FIR", OFFSET(PRE_CALC!B1859,0,DEC_RATE), C1911)</f>
        <v>-1.8424204713899999E-3</v>
      </c>
    </row>
    <row r="1912" spans="2:8" x14ac:dyDescent="0.2">
      <c r="B1912" s="45">
        <f>IF(FilterType="FIR", IF(Extend_fmod, PRE_CALC!I1860*Fm, PRE_CALC!A1860*Fdata), IF(F_default=1,B1911+(4*Fnotch-0)/8192,B1911+(F_stop-F_start)/8192) )</f>
        <v>58031.249999872001</v>
      </c>
      <c r="C1912" s="39">
        <f t="shared" ref="C1912:C1975" si="88">MAX(20*LOG(ABS(   (1/s_dec*SIN(s_dec*$B1912/Fm*PI())/SIN($B1912/Fm*PI()))^(order-1) * (1/s_dec2*SIN(s_dec2*$B1912/Fm*PI())/SIN($B1912/Fm*PI()))  )), -160)</f>
        <v>-0.27130968152621315</v>
      </c>
      <c r="D1912" s="84">
        <f ca="1">IF(FilterType="FIR", IF(Extend_fmod=1,OFFSET(PRE_CALC!J1860,0,DEC_RATE), OFFSET(PRE_CALC!B1860,0,DEC_RATE)), C1912)</f>
        <v>-1.8076077615799999E-3</v>
      </c>
      <c r="E1912" s="84">
        <f t="shared" ref="E1912:E1975" ca="1" si="89">IF(G1912&lt;=F_PB,G1912, OFFSET(G:G,MATCH(F_PB-0.0001,G:G),0,1) )</f>
        <v>58031.249999872001</v>
      </c>
      <c r="F1912" s="84">
        <f t="shared" ca="1" si="87"/>
        <v>-1.8076077615799999E-3</v>
      </c>
      <c r="G1912" s="119">
        <f>IF(FilterType="FIR",  PRE_CALC!A1860*Fdata, IF(F_default=1,G1911+(4*Fnotch-0)/8192,G1911+(F_stop-F_start)/8192) )</f>
        <v>58031.249999872001</v>
      </c>
      <c r="H1912" s="120">
        <f ca="1">IF(FilterType="FIR", OFFSET(PRE_CALC!B1860,0,DEC_RATE), C1912)</f>
        <v>-1.8076077615799999E-3</v>
      </c>
    </row>
    <row r="1913" spans="2:8" x14ac:dyDescent="0.2">
      <c r="B1913" s="45">
        <f>IF(FilterType="FIR", IF(Extend_fmod, PRE_CALC!I1861*Fm, PRE_CALC!A1861*Fdata), IF(F_default=1,B1912+(4*Fnotch-0)/8192,B1912+(F_stop-F_start)/8192) )</f>
        <v>58062.5</v>
      </c>
      <c r="C1913" s="39">
        <f t="shared" si="88"/>
        <v>-0.27160227724934738</v>
      </c>
      <c r="D1913" s="84">
        <f ca="1">IF(FilterType="FIR", IF(Extend_fmod=1,OFFSET(PRE_CALC!J1861,0,DEC_RATE), OFFSET(PRE_CALC!B1861,0,DEC_RATE)), C1913)</f>
        <v>-1.77270306206E-3</v>
      </c>
      <c r="E1913" s="84">
        <f t="shared" ca="1" si="89"/>
        <v>58062.5</v>
      </c>
      <c r="F1913" s="84">
        <f t="shared" ca="1" si="87"/>
        <v>-1.77270306206E-3</v>
      </c>
      <c r="G1913" s="119">
        <f>IF(FilterType="FIR",  PRE_CALC!A1861*Fdata, IF(F_default=1,G1912+(4*Fnotch-0)/8192,G1912+(F_stop-F_start)/8192) )</f>
        <v>58062.5</v>
      </c>
      <c r="H1913" s="120">
        <f ca="1">IF(FilterType="FIR", OFFSET(PRE_CALC!B1861,0,DEC_RATE), C1913)</f>
        <v>-1.77270306206E-3</v>
      </c>
    </row>
    <row r="1914" spans="2:8" x14ac:dyDescent="0.2">
      <c r="B1914" s="45">
        <f>IF(FilterType="FIR", IF(Extend_fmod, PRE_CALC!I1862*Fm, PRE_CALC!A1862*Fdata), IF(F_default=1,B1913+(4*Fnotch-0)/8192,B1913+(F_stop-F_start)/8192) )</f>
        <v>58093.750000127999</v>
      </c>
      <c r="C1914" s="39">
        <f t="shared" si="88"/>
        <v>-0.2718950311734159</v>
      </c>
      <c r="D1914" s="84">
        <f ca="1">IF(FilterType="FIR", IF(Extend_fmod=1,OFFSET(PRE_CALC!J1862,0,DEC_RATE), OFFSET(PRE_CALC!B1862,0,DEC_RATE)), C1914)</f>
        <v>-1.73772238789E-3</v>
      </c>
      <c r="E1914" s="84">
        <f t="shared" ca="1" si="89"/>
        <v>58093.750000127999</v>
      </c>
      <c r="F1914" s="84">
        <f t="shared" ca="1" si="87"/>
        <v>-1.73772238789E-3</v>
      </c>
      <c r="G1914" s="119">
        <f>IF(FilterType="FIR",  PRE_CALC!A1862*Fdata, IF(F_default=1,G1913+(4*Fnotch-0)/8192,G1913+(F_stop-F_start)/8192) )</f>
        <v>58093.750000127999</v>
      </c>
      <c r="H1914" s="120">
        <f ca="1">IF(FilterType="FIR", OFFSET(PRE_CALC!B1862,0,DEC_RATE), C1914)</f>
        <v>-1.73772238789E-3</v>
      </c>
    </row>
    <row r="1915" spans="2:8" x14ac:dyDescent="0.2">
      <c r="B1915" s="45">
        <f>IF(FilterType="FIR", IF(Extend_fmod, PRE_CALC!I1863*Fm, PRE_CALC!A1863*Fdata), IF(F_default=1,B1914+(4*Fnotch-0)/8192,B1914+(F_stop-F_start)/8192) )</f>
        <v>58125</v>
      </c>
      <c r="C1915" s="39">
        <f t="shared" si="88"/>
        <v>-0.27218794329714791</v>
      </c>
      <c r="D1915" s="84">
        <f ca="1">IF(FilterType="FIR", IF(Extend_fmod=1,OFFSET(PRE_CALC!J1863,0,DEC_RATE), OFFSET(PRE_CALC!B1863,0,DEC_RATE)), C1915)</f>
        <v>-1.70268178943E-3</v>
      </c>
      <c r="E1915" s="84">
        <f t="shared" ca="1" si="89"/>
        <v>58125</v>
      </c>
      <c r="F1915" s="84">
        <f t="shared" ca="1" si="87"/>
        <v>-1.70268178943E-3</v>
      </c>
      <c r="G1915" s="119">
        <f>IF(FilterType="FIR",  PRE_CALC!A1863*Fdata, IF(F_default=1,G1914+(4*Fnotch-0)/8192,G1914+(F_stop-F_start)/8192) )</f>
        <v>58125</v>
      </c>
      <c r="H1915" s="120">
        <f ca="1">IF(FilterType="FIR", OFFSET(PRE_CALC!B1863,0,DEC_RATE), C1915)</f>
        <v>-1.70268178943E-3</v>
      </c>
    </row>
    <row r="1916" spans="2:8" x14ac:dyDescent="0.2">
      <c r="B1916" s="45">
        <f>IF(FilterType="FIR", IF(Extend_fmod, PRE_CALC!I1864*Fm, PRE_CALC!A1864*Fdata), IF(F_default=1,B1915+(4*Fnotch-0)/8192,B1915+(F_stop-F_start)/8192) )</f>
        <v>58156.249999872001</v>
      </c>
      <c r="C1916" s="39">
        <f t="shared" si="88"/>
        <v>-0.2724810136240165</v>
      </c>
      <c r="D1916" s="84">
        <f ca="1">IF(FilterType="FIR", IF(Extend_fmod=1,OFFSET(PRE_CALC!J1864,0,DEC_RATE), OFFSET(PRE_CALC!B1864,0,DEC_RATE)), C1916)</f>
        <v>-1.6675973451299999E-3</v>
      </c>
      <c r="E1916" s="84">
        <f t="shared" ca="1" si="89"/>
        <v>58156.249999872001</v>
      </c>
      <c r="F1916" s="84">
        <f t="shared" ca="1" si="87"/>
        <v>-1.6675973451299999E-3</v>
      </c>
      <c r="G1916" s="119">
        <f>IF(FilterType="FIR",  PRE_CALC!A1864*Fdata, IF(F_default=1,G1915+(4*Fnotch-0)/8192,G1915+(F_stop-F_start)/8192) )</f>
        <v>58156.249999872001</v>
      </c>
      <c r="H1916" s="120">
        <f ca="1">IF(FilterType="FIR", OFFSET(PRE_CALC!B1864,0,DEC_RATE), C1916)</f>
        <v>-1.6675973451299999E-3</v>
      </c>
    </row>
    <row r="1917" spans="2:8" x14ac:dyDescent="0.2">
      <c r="B1917" s="45">
        <f>IF(FilterType="FIR", IF(Extend_fmod, PRE_CALC!I1865*Fm, PRE_CALC!A1865*Fdata), IF(F_default=1,B1916+(4*Fnotch-0)/8192,B1916+(F_stop-F_start)/8192) )</f>
        <v>58187.5</v>
      </c>
      <c r="C1917" s="39">
        <f t="shared" si="88"/>
        <v>-0.27277424215756052</v>
      </c>
      <c r="D1917" s="84">
        <f ca="1">IF(FilterType="FIR", IF(Extend_fmod=1,OFFSET(PRE_CALC!J1865,0,DEC_RATE), OFFSET(PRE_CALC!B1865,0,DEC_RATE)), C1917)</f>
        <v>-1.6324851543499999E-3</v>
      </c>
      <c r="E1917" s="84">
        <f t="shared" ca="1" si="89"/>
        <v>58187.5</v>
      </c>
      <c r="F1917" s="84">
        <f t="shared" ca="1" si="87"/>
        <v>-1.6324851543499999E-3</v>
      </c>
      <c r="G1917" s="119">
        <f>IF(FilterType="FIR",  PRE_CALC!A1865*Fdata, IF(F_default=1,G1916+(4*Fnotch-0)/8192,G1916+(F_stop-F_start)/8192) )</f>
        <v>58187.5</v>
      </c>
      <c r="H1917" s="120">
        <f ca="1">IF(FilterType="FIR", OFFSET(PRE_CALC!B1865,0,DEC_RATE), C1917)</f>
        <v>-1.6324851543499999E-3</v>
      </c>
    </row>
    <row r="1918" spans="2:8" x14ac:dyDescent="0.2">
      <c r="B1918" s="45">
        <f>IF(FilterType="FIR", IF(Extend_fmod, PRE_CALC!I1866*Fm, PRE_CALC!A1866*Fdata), IF(F_default=1,B1917+(4*Fnotch-0)/8192,B1917+(F_stop-F_start)/8192) )</f>
        <v>58218.750000127999</v>
      </c>
      <c r="C1918" s="39">
        <f t="shared" si="88"/>
        <v>-0.27306762889644465</v>
      </c>
      <c r="D1918" s="84">
        <f ca="1">IF(FilterType="FIR", IF(Extend_fmod=1,OFFSET(PRE_CALC!J1866,0,DEC_RATE), OFFSET(PRE_CALC!B1866,0,DEC_RATE)), C1918)</f>
        <v>-1.59736133019E-3</v>
      </c>
      <c r="E1918" s="84">
        <f t="shared" ca="1" si="89"/>
        <v>58218.750000127999</v>
      </c>
      <c r="F1918" s="84">
        <f t="shared" ca="1" si="87"/>
        <v>-1.59736133019E-3</v>
      </c>
      <c r="G1918" s="119">
        <f>IF(FilterType="FIR",  PRE_CALC!A1866*Fdata, IF(F_default=1,G1917+(4*Fnotch-0)/8192,G1917+(F_stop-F_start)/8192) )</f>
        <v>58218.750000127999</v>
      </c>
      <c r="H1918" s="120">
        <f ca="1">IF(FilterType="FIR", OFFSET(PRE_CALC!B1866,0,DEC_RATE), C1918)</f>
        <v>-1.59736133019E-3</v>
      </c>
    </row>
    <row r="1919" spans="2:8" x14ac:dyDescent="0.2">
      <c r="B1919" s="45">
        <f>IF(FilterType="FIR", IF(Extend_fmod, PRE_CALC!I1867*Fm, PRE_CALC!A1867*Fdata), IF(F_default=1,B1918+(4*Fnotch-0)/8192,B1918+(F_stop-F_start)/8192) )</f>
        <v>58250</v>
      </c>
      <c r="C1919" s="39">
        <f t="shared" si="88"/>
        <v>-0.27336117383939196</v>
      </c>
      <c r="D1919" s="84">
        <f ca="1">IF(FilterType="FIR", IF(Extend_fmod=1,OFFSET(PRE_CALC!J1867,0,DEC_RATE), OFFSET(PRE_CALC!B1867,0,DEC_RATE)), C1919)</f>
        <v>-1.5622419922699999E-3</v>
      </c>
      <c r="E1919" s="84">
        <f t="shared" ca="1" si="89"/>
        <v>58250</v>
      </c>
      <c r="F1919" s="84">
        <f t="shared" ca="1" si="87"/>
        <v>-1.5622419922699999E-3</v>
      </c>
      <c r="G1919" s="119">
        <f>IF(FilterType="FIR",  PRE_CALC!A1867*Fdata, IF(F_default=1,G1918+(4*Fnotch-0)/8192,G1918+(F_stop-F_start)/8192) )</f>
        <v>58250</v>
      </c>
      <c r="H1919" s="120">
        <f ca="1">IF(FilterType="FIR", OFFSET(PRE_CALC!B1867,0,DEC_RATE), C1919)</f>
        <v>-1.5622419922699999E-3</v>
      </c>
    </row>
    <row r="1920" spans="2:8" x14ac:dyDescent="0.2">
      <c r="B1920" s="45">
        <f>IF(FilterType="FIR", IF(Extend_fmod, PRE_CALC!I1868*Fm, PRE_CALC!A1868*Fdata), IF(F_default=1,B1919+(4*Fnotch-0)/8192,B1919+(F_stop-F_start)/8192) )</f>
        <v>58281.249999872001</v>
      </c>
      <c r="C1920" s="39">
        <f t="shared" si="88"/>
        <v>-0.27365487698991153</v>
      </c>
      <c r="D1920" s="84">
        <f ca="1">IF(FilterType="FIR", IF(Extend_fmod=1,OFFSET(PRE_CALC!J1868,0,DEC_RATE), OFFSET(PRE_CALC!B1868,0,DEC_RATE)), C1920)</f>
        <v>-1.52714325953E-3</v>
      </c>
      <c r="E1920" s="84">
        <f t="shared" ca="1" si="89"/>
        <v>58281.249999872001</v>
      </c>
      <c r="F1920" s="84">
        <f t="shared" ca="1" si="87"/>
        <v>-1.52714325953E-3</v>
      </c>
      <c r="G1920" s="119">
        <f>IF(FilterType="FIR",  PRE_CALC!A1868*Fdata, IF(F_default=1,G1919+(4*Fnotch-0)/8192,G1919+(F_stop-F_start)/8192) )</f>
        <v>58281.249999872001</v>
      </c>
      <c r="H1920" s="120">
        <f ca="1">IF(FilterType="FIR", OFFSET(PRE_CALC!B1868,0,DEC_RATE), C1920)</f>
        <v>-1.52714325953E-3</v>
      </c>
    </row>
    <row r="1921" spans="2:8" x14ac:dyDescent="0.2">
      <c r="B1921" s="45">
        <f>IF(FilterType="FIR", IF(Extend_fmod, PRE_CALC!I1869*Fm, PRE_CALC!A1869*Fdata), IF(F_default=1,B1920+(4*Fnotch-0)/8192,B1920+(F_stop-F_start)/8192) )</f>
        <v>58312.5</v>
      </c>
      <c r="C1921" s="39">
        <f t="shared" si="88"/>
        <v>-0.27394873835149985</v>
      </c>
      <c r="D1921" s="84">
        <f ca="1">IF(FilterType="FIR", IF(Extend_fmod=1,OFFSET(PRE_CALC!J1869,0,DEC_RATE), OFFSET(PRE_CALC!B1869,0,DEC_RATE)), C1921)</f>
        <v>-1.4920812430299999E-3</v>
      </c>
      <c r="E1921" s="84">
        <f t="shared" ca="1" si="89"/>
        <v>58312.5</v>
      </c>
      <c r="F1921" s="84">
        <f t="shared" ca="1" si="87"/>
        <v>-1.4920812430299999E-3</v>
      </c>
      <c r="G1921" s="119">
        <f>IF(FilterType="FIR",  PRE_CALC!A1869*Fdata, IF(F_default=1,G1920+(4*Fnotch-0)/8192,G1920+(F_stop-F_start)/8192) )</f>
        <v>58312.5</v>
      </c>
      <c r="H1921" s="120">
        <f ca="1">IF(FilterType="FIR", OFFSET(PRE_CALC!B1869,0,DEC_RATE), C1921)</f>
        <v>-1.4920812430299999E-3</v>
      </c>
    </row>
    <row r="1922" spans="2:8" x14ac:dyDescent="0.2">
      <c r="B1922" s="45">
        <f>IF(FilterType="FIR", IF(Extend_fmod, PRE_CALC!I1870*Fm, PRE_CALC!A1870*Fdata), IF(F_default=1,B1921+(4*Fnotch-0)/8192,B1921+(F_stop-F_start)/8192) )</f>
        <v>58343.750000127999</v>
      </c>
      <c r="C1922" s="39">
        <f t="shared" si="88"/>
        <v>-0.27424275792288216</v>
      </c>
      <c r="D1922" s="84">
        <f ca="1">IF(FilterType="FIR", IF(Extend_fmod=1,OFFSET(PRE_CALC!J1870,0,DEC_RATE), OFFSET(PRE_CALC!B1870,0,DEC_RATE)), C1922)</f>
        <v>-1.4570720387299999E-3</v>
      </c>
      <c r="E1922" s="84">
        <f t="shared" ca="1" si="89"/>
        <v>58343.750000127999</v>
      </c>
      <c r="F1922" s="84">
        <f t="shared" ca="1" si="87"/>
        <v>-1.4570720387299999E-3</v>
      </c>
      <c r="G1922" s="119">
        <f>IF(FilterType="FIR",  PRE_CALC!A1870*Fdata, IF(F_default=1,G1921+(4*Fnotch-0)/8192,G1921+(F_stop-F_start)/8192) )</f>
        <v>58343.750000127999</v>
      </c>
      <c r="H1922" s="120">
        <f ca="1">IF(FilterType="FIR", OFFSET(PRE_CALC!B1870,0,DEC_RATE), C1922)</f>
        <v>-1.4570720387299999E-3</v>
      </c>
    </row>
    <row r="1923" spans="2:8" x14ac:dyDescent="0.2">
      <c r="B1923" s="45">
        <f>IF(FilterType="FIR", IF(Extend_fmod, PRE_CALC!I1871*Fm, PRE_CALC!A1871*Fdata), IF(F_default=1,B1922+(4*Fnotch-0)/8192,B1922+(F_stop-F_start)/8192) )</f>
        <v>58375</v>
      </c>
      <c r="C1923" s="39">
        <f t="shared" si="88"/>
        <v>-0.27453693570272425</v>
      </c>
      <c r="D1923" s="84">
        <f ca="1">IF(FilterType="FIR", IF(Extend_fmod=1,OFFSET(PRE_CALC!J1871,0,DEC_RATE), OFFSET(PRE_CALC!B1871,0,DEC_RATE)), C1923)</f>
        <v>-1.42213172035E-3</v>
      </c>
      <c r="E1923" s="84">
        <f t="shared" ca="1" si="89"/>
        <v>58375</v>
      </c>
      <c r="F1923" s="84">
        <f t="shared" ca="1" si="87"/>
        <v>-1.42213172035E-3</v>
      </c>
      <c r="G1923" s="119">
        <f>IF(FilterType="FIR",  PRE_CALC!A1871*Fdata, IF(F_default=1,G1922+(4*Fnotch-0)/8192,G1922+(F_stop-F_start)/8192) )</f>
        <v>58375</v>
      </c>
      <c r="H1923" s="120">
        <f ca="1">IF(FilterType="FIR", OFFSET(PRE_CALC!B1871,0,DEC_RATE), C1923)</f>
        <v>-1.42213172035E-3</v>
      </c>
    </row>
    <row r="1924" spans="2:8" x14ac:dyDescent="0.2">
      <c r="B1924" s="45">
        <f>IF(FilterType="FIR", IF(Extend_fmod, PRE_CALC!I1872*Fm, PRE_CALC!A1872*Fdata), IF(F_default=1,B1923+(4*Fnotch-0)/8192,B1923+(F_stop-F_start)/8192) )</f>
        <v>58406.249999872001</v>
      </c>
      <c r="C1924" s="39">
        <f t="shared" si="88"/>
        <v>-0.27483127169456767</v>
      </c>
      <c r="D1924" s="84">
        <f ca="1">IF(FilterType="FIR", IF(Extend_fmod=1,OFFSET(PRE_CALC!J1872,0,DEC_RATE), OFFSET(PRE_CALC!B1872,0,DEC_RATE)), C1924)</f>
        <v>-1.38727633209E-3</v>
      </c>
      <c r="E1924" s="84">
        <f t="shared" ca="1" si="89"/>
        <v>58406.249999872001</v>
      </c>
      <c r="F1924" s="84">
        <f t="shared" ca="1" si="87"/>
        <v>-1.38727633209E-3</v>
      </c>
      <c r="G1924" s="119">
        <f>IF(FilterType="FIR",  PRE_CALC!A1872*Fdata, IF(F_default=1,G1923+(4*Fnotch-0)/8192,G1923+(F_stop-F_start)/8192) )</f>
        <v>58406.249999872001</v>
      </c>
      <c r="H1924" s="120">
        <f ca="1">IF(FilterType="FIR", OFFSET(PRE_CALC!B1872,0,DEC_RATE), C1924)</f>
        <v>-1.38727633209E-3</v>
      </c>
    </row>
    <row r="1925" spans="2:8" x14ac:dyDescent="0.2">
      <c r="B1925" s="45">
        <f>IF(FilterType="FIR", IF(Extend_fmod, PRE_CALC!I1873*Fm, PRE_CALC!A1873*Fdata), IF(F_default=1,B1924+(4*Fnotch-0)/8192,B1924+(F_stop-F_start)/8192) )</f>
        <v>58437.5</v>
      </c>
      <c r="C1925" s="39">
        <f t="shared" si="88"/>
        <v>-0.275125765901924</v>
      </c>
      <c r="D1925" s="84">
        <f ca="1">IF(FilterType="FIR", IF(Extend_fmod=1,OFFSET(PRE_CALC!J1873,0,DEC_RATE), OFFSET(PRE_CALC!B1873,0,DEC_RATE)), C1925)</f>
        <v>-1.3525218815500001E-3</v>
      </c>
      <c r="E1925" s="84">
        <f t="shared" ca="1" si="89"/>
        <v>58437.5</v>
      </c>
      <c r="F1925" s="84">
        <f t="shared" ca="1" si="87"/>
        <v>-1.3525218815500001E-3</v>
      </c>
      <c r="G1925" s="119">
        <f>IF(FilterType="FIR",  PRE_CALC!A1873*Fdata, IF(F_default=1,G1924+(4*Fnotch-0)/8192,G1924+(F_stop-F_start)/8192) )</f>
        <v>58437.5</v>
      </c>
      <c r="H1925" s="120">
        <f ca="1">IF(FilterType="FIR", OFFSET(PRE_CALC!B1873,0,DEC_RATE), C1925)</f>
        <v>-1.3525218815500001E-3</v>
      </c>
    </row>
    <row r="1926" spans="2:8" x14ac:dyDescent="0.2">
      <c r="B1926" s="45">
        <f>IF(FilterType="FIR", IF(Extend_fmod, PRE_CALC!I1874*Fm, PRE_CALC!A1874*Fdata), IF(F_default=1,B1925+(4*Fnotch-0)/8192,B1925+(F_stop-F_start)/8192) )</f>
        <v>58468.750000127999</v>
      </c>
      <c r="C1926" s="39">
        <f t="shared" si="88"/>
        <v>-0.27542041832348829</v>
      </c>
      <c r="D1926" s="84">
        <f ca="1">IF(FilterType="FIR", IF(Extend_fmod=1,OFFSET(PRE_CALC!J1874,0,DEC_RATE), OFFSET(PRE_CALC!B1874,0,DEC_RATE)), C1926)</f>
        <v>-1.3178843325100001E-3</v>
      </c>
      <c r="E1926" s="84">
        <f t="shared" ca="1" si="89"/>
        <v>58468.750000127999</v>
      </c>
      <c r="F1926" s="84">
        <f t="shared" ca="1" si="87"/>
        <v>-1.3178843325100001E-3</v>
      </c>
      <c r="G1926" s="119">
        <f>IF(FilterType="FIR",  PRE_CALC!A1874*Fdata, IF(F_default=1,G1925+(4*Fnotch-0)/8192,G1925+(F_stop-F_start)/8192) )</f>
        <v>58468.750000127999</v>
      </c>
      <c r="H1926" s="120">
        <f ca="1">IF(FilterType="FIR", OFFSET(PRE_CALC!B1874,0,DEC_RATE), C1926)</f>
        <v>-1.3178843325100001E-3</v>
      </c>
    </row>
    <row r="1927" spans="2:8" x14ac:dyDescent="0.2">
      <c r="B1927" s="45">
        <f>IF(FilterType="FIR", IF(Extend_fmod, PRE_CALC!I1875*Fm, PRE_CALC!A1875*Fdata), IF(F_default=1,B1926+(4*Fnotch-0)/8192,B1926+(F_stop-F_start)/8192) )</f>
        <v>58500</v>
      </c>
      <c r="C1927" s="39">
        <f t="shared" si="88"/>
        <v>-0.27571522895796202</v>
      </c>
      <c r="D1927" s="84">
        <f ca="1">IF(FilterType="FIR", IF(Extend_fmod=1,OFFSET(PRE_CALC!J1875,0,DEC_RATE), OFFSET(PRE_CALC!B1875,0,DEC_RATE)), C1927)</f>
        <v>-1.2833795978099999E-3</v>
      </c>
      <c r="E1927" s="84">
        <f t="shared" ca="1" si="89"/>
        <v>58500</v>
      </c>
      <c r="F1927" s="84">
        <f t="shared" ca="1" si="87"/>
        <v>-1.2833795978099999E-3</v>
      </c>
      <c r="G1927" s="119">
        <f>IF(FilterType="FIR",  PRE_CALC!A1875*Fdata, IF(F_default=1,G1926+(4*Fnotch-0)/8192,G1926+(F_stop-F_start)/8192) )</f>
        <v>58500</v>
      </c>
      <c r="H1927" s="120">
        <f ca="1">IF(FilterType="FIR", OFFSET(PRE_CALC!B1875,0,DEC_RATE), C1927)</f>
        <v>-1.2833795978099999E-3</v>
      </c>
    </row>
    <row r="1928" spans="2:8" x14ac:dyDescent="0.2">
      <c r="B1928" s="45">
        <f>IF(FilterType="FIR", IF(Extend_fmod, PRE_CALC!I1876*Fm, PRE_CALC!A1876*Fdata), IF(F_default=1,B1927+(4*Fnotch-0)/8192,B1927+(F_stop-F_start)/8192) )</f>
        <v>58531.249999872001</v>
      </c>
      <c r="C1928" s="39">
        <f t="shared" si="88"/>
        <v>-0.2760101978088631</v>
      </c>
      <c r="D1928" s="84">
        <f ca="1">IF(FilterType="FIR", IF(Extend_fmod=1,OFFSET(PRE_CALC!J1876,0,DEC_RATE), OFFSET(PRE_CALC!B1876,0,DEC_RATE)), C1928)</f>
        <v>-1.24902353223E-3</v>
      </c>
      <c r="E1928" s="84">
        <f t="shared" ca="1" si="89"/>
        <v>58531.249999872001</v>
      </c>
      <c r="F1928" s="84">
        <f t="shared" ca="1" si="87"/>
        <v>-1.24902353223E-3</v>
      </c>
      <c r="G1928" s="119">
        <f>IF(FilterType="FIR",  PRE_CALC!A1876*Fdata, IF(F_default=1,G1927+(4*Fnotch-0)/8192,G1927+(F_stop-F_start)/8192) )</f>
        <v>58531.249999872001</v>
      </c>
      <c r="H1928" s="120">
        <f ca="1">IF(FilterType="FIR", OFFSET(PRE_CALC!B1876,0,DEC_RATE), C1928)</f>
        <v>-1.24902353223E-3</v>
      </c>
    </row>
    <row r="1929" spans="2:8" x14ac:dyDescent="0.2">
      <c r="B1929" s="45">
        <f>IF(FilterType="FIR", IF(Extend_fmod, PRE_CALC!I1877*Fm, PRE_CALC!A1877*Fdata), IF(F_default=1,B1928+(4*Fnotch-0)/8192,B1928+(F_stop-F_start)/8192) )</f>
        <v>58562.5</v>
      </c>
      <c r="C1929" s="39">
        <f t="shared" si="88"/>
        <v>-0.27630532487972032</v>
      </c>
      <c r="D1929" s="84">
        <f ca="1">IF(FilterType="FIR", IF(Extend_fmod=1,OFFSET(PRE_CALC!J1877,0,DEC_RATE), OFFSET(PRE_CALC!B1877,0,DEC_RATE)), C1929)</f>
        <v>-1.2148319254099999E-3</v>
      </c>
      <c r="E1929" s="84">
        <f t="shared" ca="1" si="89"/>
        <v>58562.5</v>
      </c>
      <c r="F1929" s="84">
        <f t="shared" ca="1" si="87"/>
        <v>-1.2148319254099999E-3</v>
      </c>
      <c r="G1929" s="119">
        <f>IF(FilterType="FIR",  PRE_CALC!A1877*Fdata, IF(F_default=1,G1928+(4*Fnotch-0)/8192,G1928+(F_stop-F_start)/8192) )</f>
        <v>58562.5</v>
      </c>
      <c r="H1929" s="120">
        <f ca="1">IF(FilterType="FIR", OFFSET(PRE_CALC!B1877,0,DEC_RATE), C1929)</f>
        <v>-1.2148319254099999E-3</v>
      </c>
    </row>
    <row r="1930" spans="2:8" x14ac:dyDescent="0.2">
      <c r="B1930" s="45">
        <f>IF(FilterType="FIR", IF(Extend_fmod, PRE_CALC!I1878*Fm, PRE_CALC!A1878*Fdata), IF(F_default=1,B1929+(4*Fnotch-0)/8192,B1929+(F_stop-F_start)/8192) )</f>
        <v>58593.750000127999</v>
      </c>
      <c r="C1930" s="39">
        <f t="shared" si="88"/>
        <v>-0.27660061016922155</v>
      </c>
      <c r="D1930" s="84">
        <f ca="1">IF(FilterType="FIR", IF(Extend_fmod=1,OFFSET(PRE_CALC!J1878,0,DEC_RATE), OFFSET(PRE_CALC!B1878,0,DEC_RATE)), C1930)</f>
        <v>-1.1808204947700001E-3</v>
      </c>
      <c r="E1930" s="84">
        <f t="shared" ca="1" si="89"/>
        <v>58593.750000127999</v>
      </c>
      <c r="F1930" s="84">
        <f t="shared" ca="1" si="87"/>
        <v>-1.1808204947700001E-3</v>
      </c>
      <c r="G1930" s="119">
        <f>IF(FilterType="FIR",  PRE_CALC!A1878*Fdata, IF(F_default=1,G1929+(4*Fnotch-0)/8192,G1929+(F_stop-F_start)/8192) )</f>
        <v>58593.750000127999</v>
      </c>
      <c r="H1930" s="120">
        <f ca="1">IF(FilterType="FIR", OFFSET(PRE_CALC!B1878,0,DEC_RATE), C1930)</f>
        <v>-1.1808204947700001E-3</v>
      </c>
    </row>
    <row r="1931" spans="2:8" x14ac:dyDescent="0.2">
      <c r="B1931" s="45">
        <f>IF(FilterType="FIR", IF(Extend_fmod, PRE_CALC!I1879*Fm, PRE_CALC!A1879*Fdata), IF(F_default=1,B1930+(4*Fnotch-0)/8192,B1930+(F_stop-F_start)/8192) )</f>
        <v>58625</v>
      </c>
      <c r="C1931" s="39">
        <f t="shared" si="88"/>
        <v>-0.27689605367606485</v>
      </c>
      <c r="D1931" s="84">
        <f ca="1">IF(FilterType="FIR", IF(Extend_fmod=1,OFFSET(PRE_CALC!J1879,0,DEC_RATE), OFFSET(PRE_CALC!B1879,0,DEC_RATE)), C1931)</f>
        <v>-1.1470048784599999E-3</v>
      </c>
      <c r="E1931" s="84">
        <f t="shared" ca="1" si="89"/>
        <v>58625</v>
      </c>
      <c r="F1931" s="84">
        <f t="shared" ca="1" si="87"/>
        <v>-1.1470048784599999E-3</v>
      </c>
      <c r="G1931" s="119">
        <f>IF(FilterType="FIR",  PRE_CALC!A1879*Fdata, IF(F_default=1,G1930+(4*Fnotch-0)/8192,G1930+(F_stop-F_start)/8192) )</f>
        <v>58625</v>
      </c>
      <c r="H1931" s="120">
        <f ca="1">IF(FilterType="FIR", OFFSET(PRE_CALC!B1879,0,DEC_RATE), C1931)</f>
        <v>-1.1470048784599999E-3</v>
      </c>
    </row>
    <row r="1932" spans="2:8" x14ac:dyDescent="0.2">
      <c r="B1932" s="45">
        <f>IF(FilterType="FIR", IF(Extend_fmod, PRE_CALC!I1880*Fm, PRE_CALC!A1880*Fdata), IF(F_default=1,B1931+(4*Fnotch-0)/8192,B1931+(F_stop-F_start)/8192) )</f>
        <v>58656.249999872001</v>
      </c>
      <c r="C1932" s="39">
        <f t="shared" si="88"/>
        <v>-0.27719165540378438</v>
      </c>
      <c r="D1932" s="84">
        <f ca="1">IF(FilterType="FIR", IF(Extend_fmod=1,OFFSET(PRE_CALC!J1880,0,DEC_RATE), OFFSET(PRE_CALC!B1880,0,DEC_RATE)), C1932)</f>
        <v>-1.1134006284199999E-3</v>
      </c>
      <c r="E1932" s="84">
        <f t="shared" ca="1" si="89"/>
        <v>58656.249999872001</v>
      </c>
      <c r="F1932" s="84">
        <f t="shared" ca="1" si="87"/>
        <v>-1.1134006284199999E-3</v>
      </c>
      <c r="G1932" s="119">
        <f>IF(FilterType="FIR",  PRE_CALC!A1880*Fdata, IF(F_default=1,G1931+(4*Fnotch-0)/8192,G1931+(F_stop-F_start)/8192) )</f>
        <v>58656.249999872001</v>
      </c>
      <c r="H1932" s="120">
        <f ca="1">IF(FilterType="FIR", OFFSET(PRE_CALC!B1880,0,DEC_RATE), C1932)</f>
        <v>-1.1134006284199999E-3</v>
      </c>
    </row>
    <row r="1933" spans="2:8" x14ac:dyDescent="0.2">
      <c r="B1933" s="45">
        <f>IF(FilterType="FIR", IF(Extend_fmod, PRE_CALC!I1881*Fm, PRE_CALC!A1881*Fdata), IF(F_default=1,B1932+(4*Fnotch-0)/8192,B1932+(F_stop-F_start)/8192) )</f>
        <v>58687.5</v>
      </c>
      <c r="C1933" s="39">
        <f t="shared" si="88"/>
        <v>-0.27748741535591132</v>
      </c>
      <c r="D1933" s="84">
        <f ca="1">IF(FilterType="FIR", IF(Extend_fmod=1,OFFSET(PRE_CALC!J1881,0,DEC_RATE), OFFSET(PRE_CALC!B1881,0,DEC_RATE)), C1933)</f>
        <v>-1.08002320333E-3</v>
      </c>
      <c r="E1933" s="84">
        <f t="shared" ca="1" si="89"/>
        <v>58687.5</v>
      </c>
      <c r="F1933" s="84">
        <f t="shared" ca="1" si="87"/>
        <v>-1.08002320333E-3</v>
      </c>
      <c r="G1933" s="119">
        <f>IF(FilterType="FIR",  PRE_CALC!A1881*Fdata, IF(F_default=1,G1932+(4*Fnotch-0)/8192,G1932+(F_stop-F_start)/8192) )</f>
        <v>58687.5</v>
      </c>
      <c r="H1933" s="120">
        <f ca="1">IF(FilterType="FIR", OFFSET(PRE_CALC!B1881,0,DEC_RATE), C1933)</f>
        <v>-1.08002320333E-3</v>
      </c>
    </row>
    <row r="1934" spans="2:8" x14ac:dyDescent="0.2">
      <c r="B1934" s="45">
        <f>IF(FilterType="FIR", IF(Extend_fmod, PRE_CALC!I1882*Fm, PRE_CALC!A1882*Fdata), IF(F_default=1,B1933+(4*Fnotch-0)/8192,B1933+(F_stop-F_start)/8192) )</f>
        <v>58718.750000127999</v>
      </c>
      <c r="C1934" s="39">
        <f t="shared" si="88"/>
        <v>-0.27778333353114903</v>
      </c>
      <c r="D1934" s="84">
        <f ca="1">IF(FilterType="FIR", IF(Extend_fmod=1,OFFSET(PRE_CALC!J1882,0,DEC_RATE), OFFSET(PRE_CALC!B1882,0,DEC_RATE)), C1934)</f>
        <v>-1.0468879617800001E-3</v>
      </c>
      <c r="E1934" s="84">
        <f t="shared" ca="1" si="89"/>
        <v>58718.750000127999</v>
      </c>
      <c r="F1934" s="84">
        <f t="shared" ca="1" si="87"/>
        <v>-1.0468879617800001E-3</v>
      </c>
      <c r="G1934" s="119">
        <f>IF(FilterType="FIR",  PRE_CALC!A1882*Fdata, IF(F_default=1,G1933+(4*Fnotch-0)/8192,G1933+(F_stop-F_start)/8192) )</f>
        <v>58718.750000127999</v>
      </c>
      <c r="H1934" s="120">
        <f ca="1">IF(FilterType="FIR", OFFSET(PRE_CALC!B1882,0,DEC_RATE), C1934)</f>
        <v>-1.0468879617800001E-3</v>
      </c>
    </row>
    <row r="1935" spans="2:8" x14ac:dyDescent="0.2">
      <c r="B1935" s="45">
        <f>IF(FilterType="FIR", IF(Extend_fmod, PRE_CALC!I1883*Fm, PRE_CALC!A1883*Fdata), IF(F_default=1,B1934+(4*Fnotch-0)/8192,B1934+(F_stop-F_start)/8192) )</f>
        <v>58750</v>
      </c>
      <c r="C1935" s="39">
        <f t="shared" si="88"/>
        <v>-0.27807940992814845</v>
      </c>
      <c r="D1935" s="84">
        <f ca="1">IF(FilterType="FIR", IF(Extend_fmod=1,OFFSET(PRE_CALC!J1883,0,DEC_RATE), OFFSET(PRE_CALC!B1883,0,DEC_RATE)), C1935)</f>
        <v>-1.0140101553400001E-3</v>
      </c>
      <c r="E1935" s="84">
        <f t="shared" ca="1" si="89"/>
        <v>58750</v>
      </c>
      <c r="F1935" s="84">
        <f t="shared" ca="1" si="87"/>
        <v>-1.0140101553400001E-3</v>
      </c>
      <c r="G1935" s="119">
        <f>IF(FilterType="FIR",  PRE_CALC!A1883*Fdata, IF(F_default=1,G1934+(4*Fnotch-0)/8192,G1934+(F_stop-F_start)/8192) )</f>
        <v>58750</v>
      </c>
      <c r="H1935" s="120">
        <f ca="1">IF(FilterType="FIR", OFFSET(PRE_CALC!B1883,0,DEC_RATE), C1935)</f>
        <v>-1.0140101553400001E-3</v>
      </c>
    </row>
    <row r="1936" spans="2:8" x14ac:dyDescent="0.2">
      <c r="B1936" s="45">
        <f>IF(FilterType="FIR", IF(Extend_fmod, PRE_CALC!I1884*Fm, PRE_CALC!A1884*Fdata), IF(F_default=1,B1935+(4*Fnotch-0)/8192,B1935+(F_stop-F_start)/8192) )</f>
        <v>58781.249999872001</v>
      </c>
      <c r="C1936" s="39">
        <f t="shared" si="88"/>
        <v>-0.27837564455049973</v>
      </c>
      <c r="D1936" s="84">
        <f ca="1">IF(FilterType="FIR", IF(Extend_fmod=1,OFFSET(PRE_CALC!J1884,0,DEC_RATE), OFFSET(PRE_CALC!B1884,0,DEC_RATE)), C1936)</f>
        <v>-9.8140492174199996E-4</v>
      </c>
      <c r="E1936" s="84">
        <f t="shared" ca="1" si="89"/>
        <v>58781.249999872001</v>
      </c>
      <c r="F1936" s="84">
        <f t="shared" ca="1" si="87"/>
        <v>-9.8140492174199996E-4</v>
      </c>
      <c r="G1936" s="119">
        <f>IF(FilterType="FIR",  PRE_CALC!A1884*Fdata, IF(F_default=1,G1935+(4*Fnotch-0)/8192,G1935+(F_stop-F_start)/8192) )</f>
        <v>58781.249999872001</v>
      </c>
      <c r="H1936" s="120">
        <f ca="1">IF(FilterType="FIR", OFFSET(PRE_CALC!B1884,0,DEC_RATE), C1936)</f>
        <v>-9.8140492174199996E-4</v>
      </c>
    </row>
    <row r="1937" spans="2:8" x14ac:dyDescent="0.2">
      <c r="B1937" s="45">
        <f>IF(FilterType="FIR", IF(Extend_fmod, PRE_CALC!I1885*Fm, PRE_CALC!A1885*Fdata), IF(F_default=1,B1936+(4*Fnotch-0)/8192,B1936+(F_stop-F_start)/8192) )</f>
        <v>58812.5</v>
      </c>
      <c r="C1937" s="39">
        <f t="shared" si="88"/>
        <v>-0.27867203740171365</v>
      </c>
      <c r="D1937" s="84">
        <f ca="1">IF(FilterType="FIR", IF(Extend_fmod=1,OFFSET(PRE_CALC!J1885,0,DEC_RATE), OFFSET(PRE_CALC!B1885,0,DEC_RATE)), C1937)</f>
        <v>-9.4908727810200002E-4</v>
      </c>
      <c r="E1937" s="84">
        <f t="shared" ca="1" si="89"/>
        <v>58812.5</v>
      </c>
      <c r="F1937" s="84">
        <f t="shared" ca="1" si="87"/>
        <v>-9.4908727810200002E-4</v>
      </c>
      <c r="G1937" s="119">
        <f>IF(FilterType="FIR",  PRE_CALC!A1885*Fdata, IF(F_default=1,G1936+(4*Fnotch-0)/8192,G1936+(F_stop-F_start)/8192) )</f>
        <v>58812.5</v>
      </c>
      <c r="H1937" s="120">
        <f ca="1">IF(FilterType="FIR", OFFSET(PRE_CALC!B1885,0,DEC_RATE), C1937)</f>
        <v>-9.4908727810200002E-4</v>
      </c>
    </row>
    <row r="1938" spans="2:8" x14ac:dyDescent="0.2">
      <c r="B1938" s="45">
        <f>IF(FilterType="FIR", IF(Extend_fmod, PRE_CALC!I1886*Fm, PRE_CALC!A1886*Fdata), IF(F_default=1,B1937+(4*Fnotch-0)/8192,B1937+(F_stop-F_start)/8192) )</f>
        <v>58843.750000127999</v>
      </c>
      <c r="C1938" s="39">
        <f t="shared" si="88"/>
        <v>-0.278968588480493</v>
      </c>
      <c r="D1938" s="84">
        <f ca="1">IF(FilterType="FIR", IF(Extend_fmod=1,OFFSET(PRE_CALC!J1886,0,DEC_RATE), OFFSET(PRE_CALC!B1886,0,DEC_RATE)), C1938)</f>
        <v>-9.1707211419599999E-4</v>
      </c>
      <c r="E1938" s="84">
        <f t="shared" ca="1" si="89"/>
        <v>58843.750000127999</v>
      </c>
      <c r="F1938" s="84">
        <f t="shared" ca="1" si="87"/>
        <v>-9.1707211419599999E-4</v>
      </c>
      <c r="G1938" s="119">
        <f>IF(FilterType="FIR",  PRE_CALC!A1886*Fdata, IF(F_default=1,G1937+(4*Fnotch-0)/8192,G1937+(F_stop-F_start)/8192) )</f>
        <v>58843.750000127999</v>
      </c>
      <c r="H1938" s="120">
        <f ca="1">IF(FilterType="FIR", OFFSET(PRE_CALC!B1886,0,DEC_RATE), C1938)</f>
        <v>-9.1707211419599999E-4</v>
      </c>
    </row>
    <row r="1939" spans="2:8" x14ac:dyDescent="0.2">
      <c r="B1939" s="45">
        <f>IF(FilterType="FIR", IF(Extend_fmod, PRE_CALC!I1887*Fm, PRE_CALC!A1887*Fdata), IF(F_default=1,B1938+(4*Fnotch-0)/8192,B1938+(F_stop-F_start)/8192) )</f>
        <v>58875</v>
      </c>
      <c r="C1939" s="39">
        <f t="shared" si="88"/>
        <v>-0.27926529778552522</v>
      </c>
      <c r="D1939" s="84">
        <f ca="1">IF(FilterType="FIR", IF(Extend_fmod=1,OFFSET(PRE_CALC!J1887,0,DEC_RATE), OFFSET(PRE_CALC!B1887,0,DEC_RATE)), C1939)</f>
        <v>-8.8537418578900004E-4</v>
      </c>
      <c r="E1939" s="84">
        <f t="shared" ca="1" si="89"/>
        <v>58875</v>
      </c>
      <c r="F1939" s="84">
        <f t="shared" ca="1" si="87"/>
        <v>-8.8537418578900004E-4</v>
      </c>
      <c r="G1939" s="119">
        <f>IF(FilterType="FIR",  PRE_CALC!A1887*Fdata, IF(F_default=1,G1938+(4*Fnotch-0)/8192,G1938+(F_stop-F_start)/8192) )</f>
        <v>58875</v>
      </c>
      <c r="H1939" s="120">
        <f ca="1">IF(FilterType="FIR", OFFSET(PRE_CALC!B1887,0,DEC_RATE), C1939)</f>
        <v>-8.8537418578900004E-4</v>
      </c>
    </row>
    <row r="1940" spans="2:8" x14ac:dyDescent="0.2">
      <c r="B1940" s="45">
        <f>IF(FilterType="FIR", IF(Extend_fmod, PRE_CALC!I1888*Fm, PRE_CALC!A1888*Fdata), IF(F_default=1,B1939+(4*Fnotch-0)/8192,B1939+(F_stop-F_start)/8192) )</f>
        <v>58906.249999872001</v>
      </c>
      <c r="C1940" s="39">
        <f t="shared" si="88"/>
        <v>-0.27956216532033518</v>
      </c>
      <c r="D1940" s="84">
        <f ca="1">IF(FilterType="FIR", IF(Extend_fmod=1,OFFSET(PRE_CALC!J1888,0,DEC_RATE), OFFSET(PRE_CALC!B1888,0,DEC_RATE)), C1940)</f>
        <v>-8.5400810801700003E-4</v>
      </c>
      <c r="E1940" s="84">
        <f t="shared" ca="1" si="89"/>
        <v>58906.249999872001</v>
      </c>
      <c r="F1940" s="84">
        <f t="shared" ca="1" si="87"/>
        <v>-8.5400810801700003E-4</v>
      </c>
      <c r="G1940" s="119">
        <f>IF(FilterType="FIR",  PRE_CALC!A1888*Fdata, IF(F_default=1,G1939+(4*Fnotch-0)/8192,G1939+(F_stop-F_start)/8192) )</f>
        <v>58906.249999872001</v>
      </c>
      <c r="H1940" s="120">
        <f ca="1">IF(FilterType="FIR", OFFSET(PRE_CALC!B1888,0,DEC_RATE), C1940)</f>
        <v>-8.5400810801700003E-4</v>
      </c>
    </row>
    <row r="1941" spans="2:8" x14ac:dyDescent="0.2">
      <c r="B1941" s="45">
        <f>IF(FilterType="FIR", IF(Extend_fmod, PRE_CALC!I1889*Fm, PRE_CALC!A1889*Fdata), IF(F_default=1,B1940+(4*Fnotch-0)/8192,B1940+(F_stop-F_start)/8192) )</f>
        <v>58937.5</v>
      </c>
      <c r="C1941" s="39">
        <f t="shared" si="88"/>
        <v>-0.27985919108849144</v>
      </c>
      <c r="D1941" s="84">
        <f ca="1">IF(FilterType="FIR", IF(Extend_fmod=1,OFFSET(PRE_CALC!J1889,0,DEC_RATE), OFFSET(PRE_CALC!B1889,0,DEC_RATE)), C1941)</f>
        <v>-8.2298834884900001E-4</v>
      </c>
      <c r="E1941" s="84">
        <f t="shared" ca="1" si="89"/>
        <v>58937.5</v>
      </c>
      <c r="F1941" s="84">
        <f t="shared" ca="1" si="87"/>
        <v>-8.2298834884900001E-4</v>
      </c>
      <c r="G1941" s="119">
        <f>IF(FilterType="FIR",  PRE_CALC!A1889*Fdata, IF(F_default=1,G1940+(4*Fnotch-0)/8192,G1940+(F_stop-F_start)/8192) )</f>
        <v>58937.5</v>
      </c>
      <c r="H1941" s="120">
        <f ca="1">IF(FilterType="FIR", OFFSET(PRE_CALC!B1889,0,DEC_RATE), C1941)</f>
        <v>-8.2298834884900001E-4</v>
      </c>
    </row>
    <row r="1942" spans="2:8" x14ac:dyDescent="0.2">
      <c r="B1942" s="45">
        <f>IF(FilterType="FIR", IF(Extend_fmod, PRE_CALC!I1890*Fm, PRE_CALC!A1890*Fdata), IF(F_default=1,B1941+(4*Fnotch-0)/8192,B1941+(F_stop-F_start)/8192) )</f>
        <v>58968.750000127999</v>
      </c>
      <c r="C1942" s="39">
        <f t="shared" si="88"/>
        <v>-0.28015637508867569</v>
      </c>
      <c r="D1942" s="84">
        <f ca="1">IF(FilterType="FIR", IF(Extend_fmod=1,OFFSET(PRE_CALC!J1890,0,DEC_RATE), OFFSET(PRE_CALC!B1890,0,DEC_RATE)), C1942)</f>
        <v>-7.9232922259199999E-4</v>
      </c>
      <c r="E1942" s="84">
        <f t="shared" ca="1" si="89"/>
        <v>58968.750000127999</v>
      </c>
      <c r="F1942" s="84">
        <f t="shared" ca="1" si="87"/>
        <v>-7.9232922259199999E-4</v>
      </c>
      <c r="G1942" s="119">
        <f>IF(FilterType="FIR",  PRE_CALC!A1890*Fdata, IF(F_default=1,G1941+(4*Fnotch-0)/8192,G1941+(F_stop-F_start)/8192) )</f>
        <v>58968.750000127999</v>
      </c>
      <c r="H1942" s="120">
        <f ca="1">IF(FilterType="FIR", OFFSET(PRE_CALC!B1890,0,DEC_RATE), C1942)</f>
        <v>-7.9232922259199999E-4</v>
      </c>
    </row>
    <row r="1943" spans="2:8" x14ac:dyDescent="0.2">
      <c r="B1943" s="45">
        <f>IF(FilterType="FIR", IF(Extend_fmod, PRE_CALC!I1891*Fm, PRE_CALC!A1891*Fdata), IF(F_default=1,B1942+(4*Fnotch-0)/8192,B1942+(F_stop-F_start)/8192) )</f>
        <v>59000</v>
      </c>
      <c r="C1943" s="39">
        <f t="shared" si="88"/>
        <v>-0.28045371731957597</v>
      </c>
      <c r="D1943" s="84">
        <f ca="1">IF(FilterType="FIR", IF(Extend_fmod=1,OFFSET(PRE_CALC!J1891,0,DEC_RATE), OFFSET(PRE_CALC!B1891,0,DEC_RATE)), C1943)</f>
        <v>-7.6204488348200004E-4</v>
      </c>
      <c r="E1943" s="84">
        <f t="shared" ca="1" si="89"/>
        <v>59000</v>
      </c>
      <c r="F1943" s="84">
        <f t="shared" ca="1" si="87"/>
        <v>-7.6204488348200004E-4</v>
      </c>
      <c r="G1943" s="119">
        <f>IF(FilterType="FIR",  PRE_CALC!A1891*Fdata, IF(F_default=1,G1942+(4*Fnotch-0)/8192,G1942+(F_stop-F_start)/8192) )</f>
        <v>59000</v>
      </c>
      <c r="H1943" s="120">
        <f ca="1">IF(FilterType="FIR", OFFSET(PRE_CALC!B1891,0,DEC_RATE), C1943)</f>
        <v>-7.6204488348200004E-4</v>
      </c>
    </row>
    <row r="1944" spans="2:8" x14ac:dyDescent="0.2">
      <c r="B1944" s="45">
        <f>IF(FilterType="FIR", IF(Extend_fmod, PRE_CALC!I1892*Fm, PRE_CALC!A1892*Fdata), IF(F_default=1,B1943+(4*Fnotch-0)/8192,B1943+(F_stop-F_start)/8192) )</f>
        <v>59031.249999872001</v>
      </c>
      <c r="C1944" s="39">
        <f t="shared" si="88"/>
        <v>-0.28075121778474521</v>
      </c>
      <c r="D1944" s="84">
        <f ca="1">IF(FilterType="FIR", IF(Extend_fmod=1,OFFSET(PRE_CALC!J1892,0,DEC_RATE), OFFSET(PRE_CALC!B1892,0,DEC_RATE)), C1944)</f>
        <v>-7.3214931933300001E-4</v>
      </c>
      <c r="E1944" s="84">
        <f t="shared" ca="1" si="89"/>
        <v>59031.249999872001</v>
      </c>
      <c r="F1944" s="84">
        <f t="shared" ca="1" si="87"/>
        <v>-7.3214931933300001E-4</v>
      </c>
      <c r="G1944" s="119">
        <f>IF(FilterType="FIR",  PRE_CALC!A1892*Fdata, IF(F_default=1,G1943+(4*Fnotch-0)/8192,G1943+(F_stop-F_start)/8192) )</f>
        <v>59031.249999872001</v>
      </c>
      <c r="H1944" s="120">
        <f ca="1">IF(FilterType="FIR", OFFSET(PRE_CALC!B1892,0,DEC_RATE), C1944)</f>
        <v>-7.3214931933300001E-4</v>
      </c>
    </row>
    <row r="1945" spans="2:8" x14ac:dyDescent="0.2">
      <c r="B1945" s="45">
        <f>IF(FilterType="FIR", IF(Extend_fmod, PRE_CALC!I1893*Fm, PRE_CALC!A1893*Fdata), IF(F_default=1,B1944+(4*Fnotch-0)/8192,B1944+(F_stop-F_start)/8192) )</f>
        <v>59062.5</v>
      </c>
      <c r="C1945" s="39">
        <f t="shared" si="88"/>
        <v>-0.28104887648774329</v>
      </c>
      <c r="D1945" s="84">
        <f ca="1">IF(FilterType="FIR", IF(Extend_fmod=1,OFFSET(PRE_CALC!J1893,0,DEC_RATE), OFFSET(PRE_CALC!B1893,0,DEC_RATE)), C1945)</f>
        <v>-7.0265634526500004E-4</v>
      </c>
      <c r="E1945" s="84">
        <f t="shared" ca="1" si="89"/>
        <v>59062.5</v>
      </c>
      <c r="F1945" s="84">
        <f t="shared" ca="1" si="87"/>
        <v>-7.0265634526500004E-4</v>
      </c>
      <c r="G1945" s="119">
        <f>IF(FilterType="FIR",  PRE_CALC!A1893*Fdata, IF(F_default=1,G1944+(4*Fnotch-0)/8192,G1944+(F_stop-F_start)/8192) )</f>
        <v>59062.5</v>
      </c>
      <c r="H1945" s="120">
        <f ca="1">IF(FilterType="FIR", OFFSET(PRE_CALC!B1893,0,DEC_RATE), C1945)</f>
        <v>-7.0265634526500004E-4</v>
      </c>
    </row>
    <row r="1946" spans="2:8" x14ac:dyDescent="0.2">
      <c r="B1946" s="45">
        <f>IF(FilterType="FIR", IF(Extend_fmod, PRE_CALC!I1894*Fm, PRE_CALC!A1894*Fdata), IF(F_default=1,B1945+(4*Fnotch-0)/8192,B1945+(F_stop-F_start)/8192) )</f>
        <v>59093.750000127999</v>
      </c>
      <c r="C1946" s="39">
        <f t="shared" si="88"/>
        <v>-0.28134669342723462</v>
      </c>
      <c r="D1946" s="84">
        <f ca="1">IF(FilterType="FIR", IF(Extend_fmod=1,OFFSET(PRE_CALC!J1894,0,DEC_RATE), OFFSET(PRE_CALC!B1894,0,DEC_RATE)), C1946)</f>
        <v>-6.7357959751399997E-4</v>
      </c>
      <c r="E1946" s="84">
        <f t="shared" ca="1" si="89"/>
        <v>59093.750000127999</v>
      </c>
      <c r="F1946" s="84">
        <f t="shared" ca="1" si="87"/>
        <v>-6.7357959751399997E-4</v>
      </c>
      <c r="G1946" s="119">
        <f>IF(FilterType="FIR",  PRE_CALC!A1894*Fdata, IF(F_default=1,G1945+(4*Fnotch-0)/8192,G1945+(F_stop-F_start)/8192) )</f>
        <v>59093.750000127999</v>
      </c>
      <c r="H1946" s="120">
        <f ca="1">IF(FilterType="FIR", OFFSET(PRE_CALC!B1894,0,DEC_RATE), C1946)</f>
        <v>-6.7357959751399997E-4</v>
      </c>
    </row>
    <row r="1947" spans="2:8" x14ac:dyDescent="0.2">
      <c r="B1947" s="45">
        <f>IF(FilterType="FIR", IF(Extend_fmod, PRE_CALC!I1895*Fm, PRE_CALC!A1895*Fdata), IF(F_default=1,B1946+(4*Fnotch-0)/8192,B1946+(F_stop-F_start)/8192) )</f>
        <v>59125</v>
      </c>
      <c r="C1947" s="39">
        <f t="shared" si="88"/>
        <v>-0.28164466860193066</v>
      </c>
      <c r="D1947" s="84">
        <f ca="1">IF(FilterType="FIR", IF(Extend_fmod=1,OFFSET(PRE_CALC!J1895,0,DEC_RATE), OFFSET(PRE_CALC!B1895,0,DEC_RATE)), C1947)</f>
        <v>-6.4493252730600005E-4</v>
      </c>
      <c r="E1947" s="84">
        <f t="shared" ca="1" si="89"/>
        <v>59125</v>
      </c>
      <c r="F1947" s="84">
        <f t="shared" ca="1" si="87"/>
        <v>-6.4493252730600005E-4</v>
      </c>
      <c r="G1947" s="119">
        <f>IF(FilterType="FIR",  PRE_CALC!A1895*Fdata, IF(F_default=1,G1946+(4*Fnotch-0)/8192,G1946+(F_stop-F_start)/8192) )</f>
        <v>59125</v>
      </c>
      <c r="H1947" s="120">
        <f ca="1">IF(FilterType="FIR", OFFSET(PRE_CALC!B1895,0,DEC_RATE), C1947)</f>
        <v>-6.4493252730600005E-4</v>
      </c>
    </row>
    <row r="1948" spans="2:8" x14ac:dyDescent="0.2">
      <c r="B1948" s="45">
        <f>IF(FilterType="FIR", IF(Extend_fmod, PRE_CALC!I1896*Fm, PRE_CALC!A1896*Fdata), IF(F_default=1,B1947+(4*Fnotch-0)/8192,B1947+(F_stop-F_start)/8192) )</f>
        <v>59156.249999872001</v>
      </c>
      <c r="C1948" s="39">
        <f t="shared" si="88"/>
        <v>-0.2819428020153707</v>
      </c>
      <c r="D1948" s="84">
        <f ca="1">IF(FilterType="FIR", IF(Extend_fmod=1,OFFSET(PRE_CALC!J1896,0,DEC_RATE), OFFSET(PRE_CALC!B1896,0,DEC_RATE)), C1948)</f>
        <v>-6.1672839482800003E-4</v>
      </c>
      <c r="E1948" s="84">
        <f t="shared" ca="1" si="89"/>
        <v>59156.249999872001</v>
      </c>
      <c r="F1948" s="84">
        <f t="shared" ca="1" si="87"/>
        <v>-6.1672839482800003E-4</v>
      </c>
      <c r="G1948" s="119">
        <f>IF(FilterType="FIR",  PRE_CALC!A1896*Fdata, IF(F_default=1,G1947+(4*Fnotch-0)/8192,G1947+(F_stop-F_start)/8192) )</f>
        <v>59156.249999872001</v>
      </c>
      <c r="H1948" s="120">
        <f ca="1">IF(FilterType="FIR", OFFSET(PRE_CALC!B1896,0,DEC_RATE), C1948)</f>
        <v>-6.1672839482800003E-4</v>
      </c>
    </row>
    <row r="1949" spans="2:8" x14ac:dyDescent="0.2">
      <c r="B1949" s="45">
        <f>IF(FilterType="FIR", IF(Extend_fmod, PRE_CALC!I1897*Fm, PRE_CALC!A1897*Fdata), IF(F_default=1,B1948+(4*Fnotch-0)/8192,B1948+(F_stop-F_start)/8192) )</f>
        <v>59187.5</v>
      </c>
      <c r="C1949" s="39">
        <f t="shared" si="88"/>
        <v>-0.28224109367112082</v>
      </c>
      <c r="D1949" s="84">
        <f ca="1">IF(FilterType="FIR", IF(Extend_fmod=1,OFFSET(PRE_CALC!J1897,0,DEC_RATE), OFFSET(PRE_CALC!B1897,0,DEC_RATE)), C1949)</f>
        <v>-5.8898026327500002E-4</v>
      </c>
      <c r="E1949" s="84">
        <f t="shared" ca="1" si="89"/>
        <v>59187.5</v>
      </c>
      <c r="F1949" s="84">
        <f t="shared" ca="1" si="87"/>
        <v>-5.8898026327500002E-4</v>
      </c>
      <c r="G1949" s="119">
        <f>IF(FilterType="FIR",  PRE_CALC!A1897*Fdata, IF(F_default=1,G1948+(4*Fnotch-0)/8192,G1948+(F_stop-F_start)/8192) )</f>
        <v>59187.5</v>
      </c>
      <c r="H1949" s="120">
        <f ca="1">IF(FilterType="FIR", OFFSET(PRE_CALC!B1897,0,DEC_RATE), C1949)</f>
        <v>-5.8898026327500002E-4</v>
      </c>
    </row>
    <row r="1950" spans="2:8" x14ac:dyDescent="0.2">
      <c r="B1950" s="45">
        <f>IF(FilterType="FIR", IF(Extend_fmod, PRE_CALC!I1898*Fm, PRE_CALC!A1898*Fdata), IF(F_default=1,B1949+(4*Fnotch-0)/8192,B1949+(F_stop-F_start)/8192) )</f>
        <v>59218.750000127999</v>
      </c>
      <c r="C1950" s="39">
        <f t="shared" si="88"/>
        <v>-0.28253954356787092</v>
      </c>
      <c r="D1950" s="84">
        <f ca="1">IF(FilterType="FIR", IF(Extend_fmod=1,OFFSET(PRE_CALC!J1898,0,DEC_RATE), OFFSET(PRE_CALC!B1898,0,DEC_RATE)), C1950)</f>
        <v>-5.6170099298899999E-4</v>
      </c>
      <c r="E1950" s="84">
        <f t="shared" ca="1" si="89"/>
        <v>59218.750000127999</v>
      </c>
      <c r="F1950" s="84">
        <f t="shared" ca="1" si="87"/>
        <v>-5.6170099298899999E-4</v>
      </c>
      <c r="G1950" s="119">
        <f>IF(FilterType="FIR",  PRE_CALC!A1898*Fdata, IF(F_default=1,G1949+(4*Fnotch-0)/8192,G1949+(F_stop-F_start)/8192) )</f>
        <v>59218.750000127999</v>
      </c>
      <c r="H1950" s="120">
        <f ca="1">IF(FilterType="FIR", OFFSET(PRE_CALC!B1898,0,DEC_RATE), C1950)</f>
        <v>-5.6170099298899999E-4</v>
      </c>
    </row>
    <row r="1951" spans="2:8" x14ac:dyDescent="0.2">
      <c r="B1951" s="45">
        <f>IF(FilterType="FIR", IF(Extend_fmod, PRE_CALC!I1899*Fm, PRE_CALC!A1899*Fdata), IF(F_default=1,B1950+(4*Fnotch-0)/8192,B1950+(F_stop-F_start)/8192) )</f>
        <v>59250</v>
      </c>
      <c r="C1951" s="39">
        <f t="shared" si="88"/>
        <v>-0.2828381517043061</v>
      </c>
      <c r="D1951" s="84">
        <f ca="1">IF(FilterType="FIR", IF(Extend_fmod=1,OFFSET(PRE_CALC!J1899,0,DEC_RATE), OFFSET(PRE_CALC!B1899,0,DEC_RATE)), C1951)</f>
        <v>-5.34903235678E-4</v>
      </c>
      <c r="E1951" s="84">
        <f t="shared" ca="1" si="89"/>
        <v>59250</v>
      </c>
      <c r="F1951" s="84">
        <f t="shared" ca="1" si="87"/>
        <v>-5.34903235678E-4</v>
      </c>
      <c r="G1951" s="119">
        <f>IF(FilterType="FIR",  PRE_CALC!A1899*Fdata, IF(F_default=1,G1950+(4*Fnotch-0)/8192,G1950+(F_stop-F_start)/8192) )</f>
        <v>59250</v>
      </c>
      <c r="H1951" s="120">
        <f ca="1">IF(FilterType="FIR", OFFSET(PRE_CALC!B1899,0,DEC_RATE), C1951)</f>
        <v>-5.34903235678E-4</v>
      </c>
    </row>
    <row r="1952" spans="2:8" x14ac:dyDescent="0.2">
      <c r="B1952" s="45">
        <f>IF(FilterType="FIR", IF(Extend_fmod, PRE_CALC!I1900*Fm, PRE_CALC!A1900*Fdata), IF(F_default=1,B1951+(4*Fnotch-0)/8192,B1951+(F_stop-F_start)/8192) )</f>
        <v>59281.249999872001</v>
      </c>
      <c r="C1952" s="39">
        <f t="shared" si="88"/>
        <v>-0.2831369180839749</v>
      </c>
      <c r="D1952" s="84">
        <f ca="1">IF(FilterType="FIR", IF(Extend_fmod=1,OFFSET(PRE_CALC!J1900,0,DEC_RATE), OFFSET(PRE_CALC!B1900,0,DEC_RATE)), C1952)</f>
        <v>-5.0859942874900005E-4</v>
      </c>
      <c r="E1952" s="84">
        <f t="shared" ca="1" si="89"/>
        <v>59281.249999872001</v>
      </c>
      <c r="F1952" s="84">
        <f t="shared" ca="1" si="87"/>
        <v>-5.0859942874900005E-4</v>
      </c>
      <c r="G1952" s="119">
        <f>IF(FilterType="FIR",  PRE_CALC!A1900*Fdata, IF(F_default=1,G1951+(4*Fnotch-0)/8192,G1951+(F_stop-F_start)/8192) )</f>
        <v>59281.249999872001</v>
      </c>
      <c r="H1952" s="120">
        <f ca="1">IF(FilterType="FIR", OFFSET(PRE_CALC!B1900,0,DEC_RATE), C1952)</f>
        <v>-5.0859942874900005E-4</v>
      </c>
    </row>
    <row r="1953" spans="2:8" x14ac:dyDescent="0.2">
      <c r="B1953" s="45">
        <f>IF(FilterType="FIR", IF(Extend_fmod, PRE_CALC!I1901*Fm, PRE_CALC!A1901*Fdata), IF(F_default=1,B1952+(4*Fnotch-0)/8192,B1952+(F_stop-F_start)/8192) )</f>
        <v>59312.5</v>
      </c>
      <c r="C1953" s="39">
        <f t="shared" si="88"/>
        <v>-0.28343584271046551</v>
      </c>
      <c r="D1953" s="84">
        <f ca="1">IF(FilterType="FIR", IF(Extend_fmod=1,OFFSET(PRE_CALC!J1901,0,DEC_RATE), OFFSET(PRE_CALC!B1901,0,DEC_RATE)), C1953)</f>
        <v>-4.8280178970200001E-4</v>
      </c>
      <c r="E1953" s="84">
        <f t="shared" ca="1" si="89"/>
        <v>59312.5</v>
      </c>
      <c r="F1953" s="84">
        <f t="shared" ca="1" si="87"/>
        <v>-4.8280178970200001E-4</v>
      </c>
      <c r="G1953" s="119">
        <f>IF(FilterType="FIR",  PRE_CALC!A1901*Fdata, IF(F_default=1,G1952+(4*Fnotch-0)/8192,G1952+(F_stop-F_start)/8192) )</f>
        <v>59312.5</v>
      </c>
      <c r="H1953" s="120">
        <f ca="1">IF(FilterType="FIR", OFFSET(PRE_CALC!B1901,0,DEC_RATE), C1953)</f>
        <v>-4.8280178970200001E-4</v>
      </c>
    </row>
    <row r="1954" spans="2:8" x14ac:dyDescent="0.2">
      <c r="B1954" s="45">
        <f>IF(FilterType="FIR", IF(Extend_fmod, PRE_CALC!I1902*Fm, PRE_CALC!A1902*Fdata), IF(F_default=1,B1953+(4*Fnotch-0)/8192,B1953+(F_stop-F_start)/8192) )</f>
        <v>59343.750000127999</v>
      </c>
      <c r="C1954" s="39">
        <f t="shared" si="88"/>
        <v>-0.28373492558245145</v>
      </c>
      <c r="D1954" s="84">
        <f ca="1">IF(FilterType="FIR", IF(Extend_fmod=1,OFFSET(PRE_CALC!J1902,0,DEC_RATE), OFFSET(PRE_CALC!B1902,0,DEC_RATE)), C1954)</f>
        <v>-4.5752231065999998E-4</v>
      </c>
      <c r="E1954" s="84">
        <f t="shared" ca="1" si="89"/>
        <v>59343.750000127999</v>
      </c>
      <c r="F1954" s="84">
        <f t="shared" ca="1" si="87"/>
        <v>-4.5752231065999998E-4</v>
      </c>
      <c r="G1954" s="119">
        <f>IF(FilterType="FIR",  PRE_CALC!A1902*Fdata, IF(F_default=1,G1953+(4*Fnotch-0)/8192,G1953+(F_stop-F_start)/8192) )</f>
        <v>59343.750000127999</v>
      </c>
      <c r="H1954" s="120">
        <f ca="1">IF(FilterType="FIR", OFFSET(PRE_CALC!B1902,0,DEC_RATE), C1954)</f>
        <v>-4.5752231065999998E-4</v>
      </c>
    </row>
    <row r="1955" spans="2:8" x14ac:dyDescent="0.2">
      <c r="B1955" s="45">
        <f>IF(FilterType="FIR", IF(Extend_fmod, PRE_CALC!I1903*Fm, PRE_CALC!A1903*Fdata), IF(F_default=1,B1954+(4*Fnotch-0)/8192,B1954+(F_stop-F_start)/8192) )</f>
        <v>59375</v>
      </c>
      <c r="C1955" s="39">
        <f t="shared" si="88"/>
        <v>-0.28403416669861142</v>
      </c>
      <c r="D1955" s="84">
        <f ca="1">IF(FilterType="FIR", IF(Extend_fmod=1,OFFSET(PRE_CALC!J1903,0,DEC_RATE), OFFSET(PRE_CALC!B1903,0,DEC_RATE)), C1955)</f>
        <v>-4.3277275296900003E-4</v>
      </c>
      <c r="E1955" s="84">
        <f t="shared" ca="1" si="89"/>
        <v>59375</v>
      </c>
      <c r="F1955" s="84">
        <f t="shared" ca="1" si="87"/>
        <v>-4.3277275296900003E-4</v>
      </c>
      <c r="G1955" s="119">
        <f>IF(FilterType="FIR",  PRE_CALC!A1903*Fdata, IF(F_default=1,G1954+(4*Fnotch-0)/8192,G1954+(F_stop-F_start)/8192) )</f>
        <v>59375</v>
      </c>
      <c r="H1955" s="120">
        <f ca="1">IF(FilterType="FIR", OFFSET(PRE_CALC!B1903,0,DEC_RATE), C1955)</f>
        <v>-4.3277275296900003E-4</v>
      </c>
    </row>
    <row r="1956" spans="2:8" x14ac:dyDescent="0.2">
      <c r="B1956" s="45">
        <f>IF(FilterType="FIR", IF(Extend_fmod, PRE_CALC!I1904*Fm, PRE_CALC!A1904*Fdata), IF(F_default=1,B1955+(4*Fnotch-0)/8192,B1955+(F_stop-F_start)/8192) )</f>
        <v>59406.249999872001</v>
      </c>
      <c r="C1956" s="39">
        <f t="shared" si="88"/>
        <v>-0.28433356606251503</v>
      </c>
      <c r="D1956" s="84">
        <f ca="1">IF(FilterType="FIR", IF(Extend_fmod=1,OFFSET(PRE_CALC!J1904,0,DEC_RATE), OFFSET(PRE_CALC!B1904,0,DEC_RATE)), C1956)</f>
        <v>-4.0856464191499998E-4</v>
      </c>
      <c r="E1956" s="84">
        <f t="shared" ca="1" si="89"/>
        <v>59406.249999872001</v>
      </c>
      <c r="F1956" s="84">
        <f t="shared" ca="1" si="87"/>
        <v>-4.0856464191499998E-4</v>
      </c>
      <c r="G1956" s="119">
        <f>IF(FilterType="FIR",  PRE_CALC!A1904*Fdata, IF(F_default=1,G1955+(4*Fnotch-0)/8192,G1955+(F_stop-F_start)/8192) )</f>
        <v>59406.249999872001</v>
      </c>
      <c r="H1956" s="120">
        <f ca="1">IF(FilterType="FIR", OFFSET(PRE_CALC!B1904,0,DEC_RATE), C1956)</f>
        <v>-4.0856464191499998E-4</v>
      </c>
    </row>
    <row r="1957" spans="2:8" x14ac:dyDescent="0.2">
      <c r="B1957" s="45">
        <f>IF(FilterType="FIR", IF(Extend_fmod, PRE_CALC!I1905*Fm, PRE_CALC!A1905*Fdata), IF(F_default=1,B1956+(4*Fnotch-0)/8192,B1956+(F_stop-F_start)/8192) )</f>
        <v>59437.5</v>
      </c>
      <c r="C1957" s="39">
        <f t="shared" si="88"/>
        <v>-0.28463312367774973</v>
      </c>
      <c r="D1957" s="84">
        <f ca="1">IF(FilterType="FIR", IF(Extend_fmod=1,OFFSET(PRE_CALC!J1905,0,DEC_RATE), OFFSET(PRE_CALC!B1905,0,DEC_RATE)), C1957)</f>
        <v>-3.8490926154000001E-4</v>
      </c>
      <c r="E1957" s="84">
        <f t="shared" ca="1" si="89"/>
        <v>59437.5</v>
      </c>
      <c r="F1957" s="84">
        <f t="shared" ca="1" si="87"/>
        <v>-3.8490926154000001E-4</v>
      </c>
      <c r="G1957" s="119">
        <f>IF(FilterType="FIR",  PRE_CALC!A1905*Fdata, IF(F_default=1,G1956+(4*Fnotch-0)/8192,G1956+(F_stop-F_start)/8192) )</f>
        <v>59437.5</v>
      </c>
      <c r="H1957" s="120">
        <f ca="1">IF(FilterType="FIR", OFFSET(PRE_CALC!B1905,0,DEC_RATE), C1957)</f>
        <v>-3.8490926154000001E-4</v>
      </c>
    </row>
    <row r="1958" spans="2:8" x14ac:dyDescent="0.2">
      <c r="B1958" s="45">
        <f>IF(FilterType="FIR", IF(Extend_fmod, PRE_CALC!I1906*Fm, PRE_CALC!A1906*Fdata), IF(F_default=1,B1957+(4*Fnotch-0)/8192,B1957+(F_stop-F_start)/8192) )</f>
        <v>59468.750000127999</v>
      </c>
      <c r="C1958" s="39">
        <f t="shared" si="88"/>
        <v>-0.28493283954297666</v>
      </c>
      <c r="D1958" s="84">
        <f ca="1">IF(FilterType="FIR", IF(Extend_fmod=1,OFFSET(PRE_CALC!J1906,0,DEC_RATE), OFFSET(PRE_CALC!B1906,0,DEC_RATE)), C1958)</f>
        <v>-3.61817649569E-4</v>
      </c>
      <c r="E1958" s="84">
        <f t="shared" ca="1" si="89"/>
        <v>59468.750000127999</v>
      </c>
      <c r="F1958" s="84">
        <f t="shared" ca="1" si="87"/>
        <v>-3.61817649569E-4</v>
      </c>
      <c r="G1958" s="119">
        <f>IF(FilterType="FIR",  PRE_CALC!A1906*Fdata, IF(F_default=1,G1957+(4*Fnotch-0)/8192,G1957+(F_stop-F_start)/8192) )</f>
        <v>59468.750000127999</v>
      </c>
      <c r="H1958" s="120">
        <f ca="1">IF(FilterType="FIR", OFFSET(PRE_CALC!B1906,0,DEC_RATE), C1958)</f>
        <v>-3.61817649569E-4</v>
      </c>
    </row>
    <row r="1959" spans="2:8" x14ac:dyDescent="0.2">
      <c r="B1959" s="45">
        <f>IF(FilterType="FIR", IF(Extend_fmod, PRE_CALC!I1907*Fm, PRE_CALC!A1907*Fdata), IF(F_default=1,B1958+(4*Fnotch-0)/8192,B1958+(F_stop-F_start)/8192) )</f>
        <v>59500</v>
      </c>
      <c r="C1959" s="39">
        <f t="shared" si="88"/>
        <v>-0.2852327136568989</v>
      </c>
      <c r="D1959" s="84">
        <f ca="1">IF(FilterType="FIR", IF(Extend_fmod=1,OFFSET(PRE_CALC!J1907,0,DEC_RATE), OFFSET(PRE_CALC!B1907,0,DEC_RATE)), C1959)</f>
        <v>-3.3930059244000001E-4</v>
      </c>
      <c r="E1959" s="84">
        <f t="shared" ca="1" si="89"/>
        <v>59500</v>
      </c>
      <c r="F1959" s="84">
        <f t="shared" ca="1" si="87"/>
        <v>-3.3930059244000001E-4</v>
      </c>
      <c r="G1959" s="119">
        <f>IF(FilterType="FIR",  PRE_CALC!A1907*Fdata, IF(F_default=1,G1958+(4*Fnotch-0)/8192,G1958+(F_stop-F_start)/8192) )</f>
        <v>59500</v>
      </c>
      <c r="H1959" s="120">
        <f ca="1">IF(FilterType="FIR", OFFSET(PRE_CALC!B1907,0,DEC_RATE), C1959)</f>
        <v>-3.3930059244000001E-4</v>
      </c>
    </row>
    <row r="1960" spans="2:8" x14ac:dyDescent="0.2">
      <c r="B1960" s="45">
        <f>IF(FilterType="FIR", IF(Extend_fmod, PRE_CALC!I1908*Fm, PRE_CALC!A1908*Fdata), IF(F_default=1,B1959+(4*Fnotch-0)/8192,B1959+(F_stop-F_start)/8192) )</f>
        <v>59531.249999872001</v>
      </c>
      <c r="C1960" s="39">
        <f t="shared" si="88"/>
        <v>-0.28553274602306633</v>
      </c>
      <c r="D1960" s="84">
        <f ca="1">IF(FilterType="FIR", IF(Extend_fmod=1,OFFSET(PRE_CALC!J1908,0,DEC_RATE), OFFSET(PRE_CALC!B1908,0,DEC_RATE)), C1960)</f>
        <v>-3.1736862046299999E-4</v>
      </c>
      <c r="E1960" s="84">
        <f t="shared" ca="1" si="89"/>
        <v>59531.249999872001</v>
      </c>
      <c r="F1960" s="84">
        <f t="shared" ca="1" si="87"/>
        <v>-3.1736862046299999E-4</v>
      </c>
      <c r="G1960" s="119">
        <f>IF(FilterType="FIR",  PRE_CALC!A1908*Fdata, IF(F_default=1,G1959+(4*Fnotch-0)/8192,G1959+(F_stop-F_start)/8192) )</f>
        <v>59531.249999872001</v>
      </c>
      <c r="H1960" s="120">
        <f ca="1">IF(FilterType="FIR", OFFSET(PRE_CALC!B1908,0,DEC_RATE), C1960)</f>
        <v>-3.1736862046299999E-4</v>
      </c>
    </row>
    <row r="1961" spans="2:8" x14ac:dyDescent="0.2">
      <c r="B1961" s="45">
        <f>IF(FilterType="FIR", IF(Extend_fmod, PRE_CALC!I1909*Fm, PRE_CALC!A1909*Fdata), IF(F_default=1,B1960+(4*Fnotch-0)/8192,B1960+(F_stop-F_start)/8192) )</f>
        <v>59562.5</v>
      </c>
      <c r="C1961" s="39">
        <f t="shared" si="88"/>
        <v>-0.28583293664508957</v>
      </c>
      <c r="D1961" s="84">
        <f ca="1">IF(FilterType="FIR", IF(Extend_fmod=1,OFFSET(PRE_CALC!J1909,0,DEC_RATE), OFFSET(PRE_CALC!B1909,0,DEC_RATE)), C1961)</f>
        <v>-2.9603200305799998E-4</v>
      </c>
      <c r="E1961" s="84">
        <f t="shared" ca="1" si="89"/>
        <v>59562.5</v>
      </c>
      <c r="F1961" s="84">
        <f t="shared" ca="1" si="87"/>
        <v>-2.9603200305799998E-4</v>
      </c>
      <c r="G1961" s="119">
        <f>IF(FilterType="FIR",  PRE_CALC!A1909*Fdata, IF(F_default=1,G1960+(4*Fnotch-0)/8192,G1960+(F_stop-F_start)/8192) )</f>
        <v>59562.5</v>
      </c>
      <c r="H1961" s="120">
        <f ca="1">IF(FilterType="FIR", OFFSET(PRE_CALC!B1909,0,DEC_RATE), C1961)</f>
        <v>-2.9603200305799998E-4</v>
      </c>
    </row>
    <row r="1962" spans="2:8" x14ac:dyDescent="0.2">
      <c r="B1962" s="45">
        <f>IF(FilterType="FIR", IF(Extend_fmod, PRE_CALC!I1910*Fm, PRE_CALC!A1910*Fdata), IF(F_default=1,B1961+(4*Fnotch-0)/8192,B1961+(F_stop-F_start)/8192) )</f>
        <v>59593.750000127999</v>
      </c>
      <c r="C1962" s="39">
        <f t="shared" si="88"/>
        <v>-0.2861332855216322</v>
      </c>
      <c r="D1962" s="84">
        <f ca="1">IF(FilterType="FIR", IF(Extend_fmod=1,OFFSET(PRE_CALC!J1910,0,DEC_RATE), OFFSET(PRE_CALC!B1910,0,DEC_RATE)), C1962)</f>
        <v>-2.7530074414899999E-4</v>
      </c>
      <c r="E1962" s="84">
        <f t="shared" ca="1" si="89"/>
        <v>59593.750000127999</v>
      </c>
      <c r="F1962" s="84">
        <f t="shared" ca="1" si="87"/>
        <v>-2.7530074414899999E-4</v>
      </c>
      <c r="G1962" s="119">
        <f>IF(FilterType="FIR",  PRE_CALC!A1910*Fdata, IF(F_default=1,G1961+(4*Fnotch-0)/8192,G1961+(F_stop-F_start)/8192) )</f>
        <v>59593.750000127999</v>
      </c>
      <c r="H1962" s="120">
        <f ca="1">IF(FilterType="FIR", OFFSET(PRE_CALC!B1910,0,DEC_RATE), C1962)</f>
        <v>-2.7530074414899999E-4</v>
      </c>
    </row>
    <row r="1963" spans="2:8" x14ac:dyDescent="0.2">
      <c r="B1963" s="45">
        <f>IF(FilterType="FIR", IF(Extend_fmod, PRE_CALC!I1911*Fm, PRE_CALC!A1911*Fdata), IF(F_default=1,B1962+(4*Fnotch-0)/8192,B1962+(F_stop-F_start)/8192) )</f>
        <v>59625</v>
      </c>
      <c r="C1963" s="39">
        <f t="shared" si="88"/>
        <v>-0.28643379265136892</v>
      </c>
      <c r="D1963" s="84">
        <f ca="1">IF(FilterType="FIR", IF(Extend_fmod=1,OFFSET(PRE_CALC!J1911,0,DEC_RATE), OFFSET(PRE_CALC!B1911,0,DEC_RATE)), C1963)</f>
        <v>-2.5518457764999998E-4</v>
      </c>
      <c r="E1963" s="84">
        <f t="shared" ca="1" si="89"/>
        <v>59625</v>
      </c>
      <c r="F1963" s="84">
        <f t="shared" ca="1" si="87"/>
        <v>-2.5518457764999998E-4</v>
      </c>
      <c r="G1963" s="119">
        <f>IF(FilterType="FIR",  PRE_CALC!A1911*Fdata, IF(F_default=1,G1962+(4*Fnotch-0)/8192,G1962+(F_stop-F_start)/8192) )</f>
        <v>59625</v>
      </c>
      <c r="H1963" s="120">
        <f ca="1">IF(FilterType="FIR", OFFSET(PRE_CALC!B1911,0,DEC_RATE), C1963)</f>
        <v>-2.5518457764999998E-4</v>
      </c>
    </row>
    <row r="1964" spans="2:8" x14ac:dyDescent="0.2">
      <c r="B1964" s="45">
        <f>IF(FilterType="FIR", IF(Extend_fmod, PRE_CALC!I1912*Fm, PRE_CALC!A1912*Fdata), IF(F_default=1,B1963+(4*Fnotch-0)/8192,B1963+(F_stop-F_start)/8192) )</f>
        <v>59656.249999872001</v>
      </c>
      <c r="C1964" s="39">
        <f t="shared" si="88"/>
        <v>-0.28673445803788172</v>
      </c>
      <c r="D1964" s="84">
        <f ca="1">IF(FilterType="FIR", IF(Extend_fmod=1,OFFSET(PRE_CALC!J1912,0,DEC_RATE), OFFSET(PRE_CALC!B1912,0,DEC_RATE)), C1964)</f>
        <v>-2.35692963075E-4</v>
      </c>
      <c r="E1964" s="84">
        <f t="shared" ca="1" si="89"/>
        <v>59656.249999872001</v>
      </c>
      <c r="F1964" s="84">
        <f t="shared" ca="1" si="87"/>
        <v>-2.35692963075E-4</v>
      </c>
      <c r="G1964" s="119">
        <f>IF(FilterType="FIR",  PRE_CALC!A1912*Fdata, IF(F_default=1,G1963+(4*Fnotch-0)/8192,G1963+(F_stop-F_start)/8192) )</f>
        <v>59656.249999872001</v>
      </c>
      <c r="H1964" s="120">
        <f ca="1">IF(FilterType="FIR", OFFSET(PRE_CALC!B1912,0,DEC_RATE), C1964)</f>
        <v>-2.35692963075E-4</v>
      </c>
    </row>
    <row r="1965" spans="2:8" x14ac:dyDescent="0.2">
      <c r="B1965" s="45">
        <f>IF(FilterType="FIR", IF(Extend_fmod, PRE_CALC!I1913*Fm, PRE_CALC!A1913*Fdata), IF(F_default=1,B1964+(4*Fnotch-0)/8192,B1964+(F_stop-F_start)/8192) )</f>
        <v>59687.5</v>
      </c>
      <c r="C1965" s="39">
        <f t="shared" si="88"/>
        <v>-0.28703528168477749</v>
      </c>
      <c r="D1965" s="84">
        <f ca="1">IF(FilterType="FIR", IF(Extend_fmod=1,OFFSET(PRE_CALC!J1913,0,DEC_RATE), OFFSET(PRE_CALC!B1913,0,DEC_RATE)), C1965)</f>
        <v>-2.1683508128E-4</v>
      </c>
      <c r="E1965" s="84">
        <f t="shared" ca="1" si="89"/>
        <v>59687.5</v>
      </c>
      <c r="F1965" s="84">
        <f t="shared" ca="1" si="87"/>
        <v>-2.1683508128E-4</v>
      </c>
      <c r="G1965" s="119">
        <f>IF(FilterType="FIR",  PRE_CALC!A1913*Fdata, IF(F_default=1,G1964+(4*Fnotch-0)/8192,G1964+(F_stop-F_start)/8192) )</f>
        <v>59687.5</v>
      </c>
      <c r="H1965" s="120">
        <f ca="1">IF(FilterType="FIR", OFFSET(PRE_CALC!B1913,0,DEC_RATE), C1965)</f>
        <v>-2.1683508128E-4</v>
      </c>
    </row>
    <row r="1966" spans="2:8" x14ac:dyDescent="0.2">
      <c r="B1966" s="45">
        <f>IF(FilterType="FIR", IF(Extend_fmod, PRE_CALC!I1914*Fm, PRE_CALC!A1914*Fdata), IF(F_default=1,B1965+(4*Fnotch-0)/8192,B1965+(F_stop-F_start)/8192) )</f>
        <v>59718.750000127999</v>
      </c>
      <c r="C1966" s="39">
        <f t="shared" si="88"/>
        <v>-0.28733626359072606</v>
      </c>
      <c r="D1966" s="84">
        <f ca="1">IF(FilterType="FIR", IF(Extend_fmod=1,OFFSET(PRE_CALC!J1914,0,DEC_RATE), OFFSET(PRE_CALC!B1914,0,DEC_RATE)), C1966)</f>
        <v>-1.9861983031599999E-4</v>
      </c>
      <c r="E1966" s="84">
        <f t="shared" ca="1" si="89"/>
        <v>59718.750000127999</v>
      </c>
      <c r="F1966" s="84">
        <f t="shared" ca="1" si="87"/>
        <v>-1.9861983031599999E-4</v>
      </c>
      <c r="G1966" s="119">
        <f>IF(FilterType="FIR",  PRE_CALC!A1914*Fdata, IF(F_default=1,G1965+(4*Fnotch-0)/8192,G1965+(F_stop-F_start)/8192) )</f>
        <v>59718.750000127999</v>
      </c>
      <c r="H1966" s="120">
        <f ca="1">IF(FilterType="FIR", OFFSET(PRE_CALC!B1914,0,DEC_RATE), C1966)</f>
        <v>-1.9861983031599999E-4</v>
      </c>
    </row>
    <row r="1967" spans="2:8" x14ac:dyDescent="0.2">
      <c r="B1967" s="45">
        <f>IF(FilterType="FIR", IF(Extend_fmod, PRE_CALC!I1915*Fm, PRE_CALC!A1915*Fdata), IF(F_default=1,B1966+(4*Fnotch-0)/8192,B1966+(F_stop-F_start)/8192) )</f>
        <v>59750</v>
      </c>
      <c r="C1967" s="39">
        <f t="shared" si="88"/>
        <v>-0.28763740375438784</v>
      </c>
      <c r="D1967" s="84">
        <f ca="1">IF(FilterType="FIR", IF(Extend_fmod=1,OFFSET(PRE_CALC!J1915,0,DEC_RATE), OFFSET(PRE_CALC!B1915,0,DEC_RATE)), C1967)</f>
        <v>-1.8105582141800001E-4</v>
      </c>
      <c r="E1967" s="84">
        <f t="shared" ca="1" si="89"/>
        <v>59750</v>
      </c>
      <c r="F1967" s="84">
        <f t="shared" ca="1" si="87"/>
        <v>-1.8105582141800001E-4</v>
      </c>
      <c r="G1967" s="119">
        <f>IF(FilterType="FIR",  PRE_CALC!A1915*Fdata, IF(F_default=1,G1966+(4*Fnotch-0)/8192,G1966+(F_stop-F_start)/8192) )</f>
        <v>59750</v>
      </c>
      <c r="H1967" s="120">
        <f ca="1">IF(FilterType="FIR", OFFSET(PRE_CALC!B1915,0,DEC_RATE), C1967)</f>
        <v>-1.8105582141800001E-4</v>
      </c>
    </row>
    <row r="1968" spans="2:8" x14ac:dyDescent="0.2">
      <c r="B1968" s="45">
        <f>IF(FilterType="FIR", IF(Extend_fmod, PRE_CALC!I1916*Fm, PRE_CALC!A1916*Fdata), IF(F_default=1,B1967+(4*Fnotch-0)/8192,B1967+(F_stop-F_start)/8192) )</f>
        <v>59781.249999872001</v>
      </c>
      <c r="C1968" s="39">
        <f t="shared" si="88"/>
        <v>-0.2879387021793659</v>
      </c>
      <c r="D1968" s="84">
        <f ca="1">IF(FilterType="FIR", IF(Extend_fmod=1,OFFSET(PRE_CALC!J1916,0,DEC_RATE), OFFSET(PRE_CALC!B1916,0,DEC_RATE)), C1968)</f>
        <v>-1.64151375112E-4</v>
      </c>
      <c r="E1968" s="84">
        <f t="shared" ca="1" si="89"/>
        <v>59781.249999872001</v>
      </c>
      <c r="F1968" s="84">
        <f t="shared" ca="1" si="87"/>
        <v>-1.64151375112E-4</v>
      </c>
      <c r="G1968" s="119">
        <f>IF(FilterType="FIR",  PRE_CALC!A1916*Fdata, IF(F_default=1,G1967+(4*Fnotch-0)/8192,G1967+(F_stop-F_start)/8192) )</f>
        <v>59781.249999872001</v>
      </c>
      <c r="H1968" s="120">
        <f ca="1">IF(FilterType="FIR", OFFSET(PRE_CALC!B1916,0,DEC_RATE), C1968)</f>
        <v>-1.64151375112E-4</v>
      </c>
    </row>
    <row r="1969" spans="2:8" x14ac:dyDescent="0.2">
      <c r="B1969" s="45">
        <f>IF(FilterType="FIR", IF(Extend_fmod, PRE_CALC!I1917*Fm, PRE_CALC!A1917*Fdata), IF(F_default=1,B1968+(4*Fnotch-0)/8192,B1968+(F_stop-F_start)/8192) )</f>
        <v>59812.5</v>
      </c>
      <c r="C1969" s="39">
        <f t="shared" si="88"/>
        <v>-0.28824015886925519</v>
      </c>
      <c r="D1969" s="84">
        <f ca="1">IF(FilterType="FIR", IF(Extend_fmod=1,OFFSET(PRE_CALC!J1917,0,DEC_RATE), OFFSET(PRE_CALC!B1917,0,DEC_RATE)), C1969)</f>
        <v>-1.4791451746E-4</v>
      </c>
      <c r="E1969" s="84">
        <f t="shared" ca="1" si="89"/>
        <v>59812.5</v>
      </c>
      <c r="F1969" s="84">
        <f t="shared" ca="1" si="87"/>
        <v>-1.4791451746E-4</v>
      </c>
      <c r="G1969" s="119">
        <f>IF(FilterType="FIR",  PRE_CALC!A1917*Fdata, IF(F_default=1,G1968+(4*Fnotch-0)/8192,G1968+(F_stop-F_start)/8192) )</f>
        <v>59812.5</v>
      </c>
      <c r="H1969" s="120">
        <f ca="1">IF(FilterType="FIR", OFFSET(PRE_CALC!B1917,0,DEC_RATE), C1969)</f>
        <v>-1.4791451746E-4</v>
      </c>
    </row>
    <row r="1970" spans="2:8" x14ac:dyDescent="0.2">
      <c r="B1970" s="45">
        <f>IF(FilterType="FIR", IF(Extend_fmod, PRE_CALC!I1918*Fm, PRE_CALC!A1918*Fdata), IF(F_default=1,B1969+(4*Fnotch-0)/8192,B1969+(F_stop-F_start)/8192) )</f>
        <v>59843.750000127999</v>
      </c>
      <c r="C1970" s="39">
        <f t="shared" si="88"/>
        <v>-0.28854177382274315</v>
      </c>
      <c r="D1970" s="84">
        <f ca="1">IF(FilterType="FIR", IF(Extend_fmod=1,OFFSET(PRE_CALC!J1918,0,DEC_RATE), OFFSET(PRE_CALC!B1918,0,DEC_RATE)), C1970)</f>
        <v>-1.32352976432E-4</v>
      </c>
      <c r="E1970" s="84">
        <f t="shared" ca="1" si="89"/>
        <v>59843.750000127999</v>
      </c>
      <c r="F1970" s="84">
        <f t="shared" ca="1" si="87"/>
        <v>-1.32352976432E-4</v>
      </c>
      <c r="G1970" s="119">
        <f>IF(FilterType="FIR",  PRE_CALC!A1918*Fdata, IF(F_default=1,G1969+(4*Fnotch-0)/8192,G1969+(F_stop-F_start)/8192) )</f>
        <v>59843.750000127999</v>
      </c>
      <c r="H1970" s="120">
        <f ca="1">IF(FilterType="FIR", OFFSET(PRE_CALC!B1918,0,DEC_RATE), C1970)</f>
        <v>-1.32352976432E-4</v>
      </c>
    </row>
    <row r="1971" spans="2:8" x14ac:dyDescent="0.2">
      <c r="B1971" s="45">
        <f>IF(FilterType="FIR", IF(Extend_fmod, PRE_CALC!I1919*Fm, PRE_CALC!A1919*Fdata), IF(F_default=1,B1970+(4*Fnotch-0)/8192,B1970+(F_stop-F_start)/8192) )</f>
        <v>59875</v>
      </c>
      <c r="C1971" s="39">
        <f t="shared" si="88"/>
        <v>-0.28884354703847764</v>
      </c>
      <c r="D1971" s="84">
        <f ca="1">IF(FilterType="FIR", IF(Extend_fmod=1,OFFSET(PRE_CALC!J1919,0,DEC_RATE), OFFSET(PRE_CALC!B1919,0,DEC_RATE)), C1971)</f>
        <v>-1.17474178407E-4</v>
      </c>
      <c r="E1971" s="84">
        <f t="shared" ca="1" si="89"/>
        <v>59875</v>
      </c>
      <c r="F1971" s="84">
        <f t="shared" ca="1" si="87"/>
        <v>-1.17474178407E-4</v>
      </c>
      <c r="G1971" s="119">
        <f>IF(FilterType="FIR",  PRE_CALC!A1919*Fdata, IF(F_default=1,G1970+(4*Fnotch-0)/8192,G1970+(F_stop-F_start)/8192) )</f>
        <v>59875</v>
      </c>
      <c r="H1971" s="120">
        <f ca="1">IF(FilterType="FIR", OFFSET(PRE_CALC!B1919,0,DEC_RATE), C1971)</f>
        <v>-1.17474178407E-4</v>
      </c>
    </row>
    <row r="1972" spans="2:8" x14ac:dyDescent="0.2">
      <c r="B1972" s="45">
        <f>IF(FilterType="FIR", IF(Extend_fmod, PRE_CALC!I1920*Fm, PRE_CALC!A1920*Fdata), IF(F_default=1,B1971+(4*Fnotch-0)/8192,B1971+(F_stop-F_start)/8192) )</f>
        <v>59906.249999872001</v>
      </c>
      <c r="C1972" s="39">
        <f t="shared" si="88"/>
        <v>-0.28914547852006878</v>
      </c>
      <c r="D1972" s="84">
        <f ca="1">IF(FilterType="FIR", IF(Extend_fmod=1,OFFSET(PRE_CALC!J1920,0,DEC_RATE), OFFSET(PRE_CALC!B1920,0,DEC_RATE)), C1972)</f>
        <v>-1.03285244817E-4</v>
      </c>
      <c r="E1972" s="84">
        <f t="shared" ca="1" si="89"/>
        <v>59906.249999872001</v>
      </c>
      <c r="F1972" s="84">
        <f t="shared" ca="1" si="87"/>
        <v>-1.03285244817E-4</v>
      </c>
      <c r="G1972" s="119">
        <f>IF(FilterType="FIR",  PRE_CALC!A1920*Fdata, IF(F_default=1,G1971+(4*Fnotch-0)/8192,G1971+(F_stop-F_start)/8192) )</f>
        <v>59906.249999872001</v>
      </c>
      <c r="H1972" s="120">
        <f ca="1">IF(FilterType="FIR", OFFSET(PRE_CALC!B1920,0,DEC_RATE), C1972)</f>
        <v>-1.03285244817E-4</v>
      </c>
    </row>
    <row r="1973" spans="2:8" x14ac:dyDescent="0.2">
      <c r="B1973" s="45">
        <f>IF(FilterType="FIR", IF(Extend_fmod, PRE_CALC!I1921*Fm, PRE_CALC!A1921*Fdata), IF(F_default=1,B1972+(4*Fnotch-0)/8192,B1972+(F_stop-F_start)/8192) )</f>
        <v>59937.5</v>
      </c>
      <c r="C1973" s="39">
        <f t="shared" si="88"/>
        <v>-0.28944756827112572</v>
      </c>
      <c r="D1973" s="84">
        <f ca="1">IF(FilterType="FIR", IF(Extend_fmod=1,OFFSET(PRE_CALC!J1921,0,DEC_RATE), OFFSET(PRE_CALC!B1921,0,DEC_RATE)), C1973)</f>
        <v>-8.9792988920499997E-5</v>
      </c>
      <c r="E1973" s="84">
        <f t="shared" ca="1" si="89"/>
        <v>59937.5</v>
      </c>
      <c r="F1973" s="84">
        <f t="shared" ca="1" si="87"/>
        <v>-8.9792988920499997E-5</v>
      </c>
      <c r="G1973" s="119">
        <f>IF(FilterType="FIR",  PRE_CALC!A1921*Fdata, IF(F_default=1,G1972+(4*Fnotch-0)/8192,G1972+(F_stop-F_start)/8192) )</f>
        <v>59937.5</v>
      </c>
      <c r="H1973" s="120">
        <f ca="1">IF(FilterType="FIR", OFFSET(PRE_CALC!B1921,0,DEC_RATE), C1973)</f>
        <v>-8.9792988920499997E-5</v>
      </c>
    </row>
    <row r="1974" spans="2:8" x14ac:dyDescent="0.2">
      <c r="B1974" s="45">
        <f>IF(FilterType="FIR", IF(Extend_fmod, PRE_CALC!I1922*Fm, PRE_CALC!A1922*Fdata), IF(F_default=1,B1973+(4*Fnotch-0)/8192,B1973+(F_stop-F_start)/8192) )</f>
        <v>59968.750000127999</v>
      </c>
      <c r="C1974" s="39">
        <f t="shared" si="88"/>
        <v>-0.28974981629031343</v>
      </c>
      <c r="D1974" s="84">
        <f ca="1">IF(FilterType="FIR", IF(Extend_fmod=1,OFFSET(PRE_CALC!J1922,0,DEC_RATE), OFFSET(PRE_CALC!B1922,0,DEC_RATE)), C1974)</f>
        <v>-7.7003912707300005E-5</v>
      </c>
      <c r="E1974" s="84">
        <f t="shared" ca="1" si="89"/>
        <v>59968.750000127999</v>
      </c>
      <c r="F1974" s="84">
        <f t="shared" ca="1" si="87"/>
        <v>-7.7003912707300005E-5</v>
      </c>
      <c r="G1974" s="119">
        <f>IF(FilterType="FIR",  PRE_CALC!A1922*Fdata, IF(F_default=1,G1973+(4*Fnotch-0)/8192,G1973+(F_stop-F_start)/8192) )</f>
        <v>59968.750000127999</v>
      </c>
      <c r="H1974" s="120">
        <f ca="1">IF(FilterType="FIR", OFFSET(PRE_CALC!B1922,0,DEC_RATE), C1974)</f>
        <v>-7.7003912707300005E-5</v>
      </c>
    </row>
    <row r="1975" spans="2:8" x14ac:dyDescent="0.2">
      <c r="B1975" s="45">
        <f>IF(FilterType="FIR", IF(Extend_fmod, PRE_CALC!I1923*Fm, PRE_CALC!A1923*Fdata), IF(F_default=1,B1974+(4*Fnotch-0)/8192,B1974+(F_stop-F_start)/8192) )</f>
        <v>60000</v>
      </c>
      <c r="C1975" s="39">
        <f t="shared" si="88"/>
        <v>-0.29005222257629903</v>
      </c>
      <c r="D1975" s="84">
        <f ca="1">IF(FilterType="FIR", IF(Extend_fmod=1,OFFSET(PRE_CALC!J1923,0,DEC_RATE), OFFSET(PRE_CALC!B1923,0,DEC_RATE)), C1975)</f>
        <v>-6.4924203960199997E-5</v>
      </c>
      <c r="E1975" s="84">
        <f t="shared" ca="1" si="89"/>
        <v>60000</v>
      </c>
      <c r="F1975" s="84">
        <f t="shared" ref="F1975:F2038" ca="1" si="90">IF(G1975&lt;=F_PB,H1975, OFFSET(H:H,MATCH(F_PB-0.0001,G:G),0,1))</f>
        <v>-6.4924203960199997E-5</v>
      </c>
      <c r="G1975" s="119">
        <f>IF(FilterType="FIR",  PRE_CALC!A1923*Fdata, IF(F_default=1,G1974+(4*Fnotch-0)/8192,G1974+(F_stop-F_start)/8192) )</f>
        <v>60000</v>
      </c>
      <c r="H1975" s="120">
        <f ca="1">IF(FilterType="FIR", OFFSET(PRE_CALC!B1923,0,DEC_RATE), C1975)</f>
        <v>-6.4924203960199997E-5</v>
      </c>
    </row>
    <row r="1976" spans="2:8" x14ac:dyDescent="0.2">
      <c r="B1976" s="45">
        <f>IF(FilterType="FIR", IF(Extend_fmod, PRE_CALC!I1924*Fm, PRE_CALC!A1924*Fdata), IF(F_default=1,B1975+(4*Fnotch-0)/8192,B1975+(F_stop-F_start)/8192) )</f>
        <v>60031.249999872001</v>
      </c>
      <c r="C1976" s="39">
        <f t="shared" ref="C1976:C2039" si="91">MAX(20*LOG(ABS(   (1/s_dec*SIN(s_dec*$B1976/Fm*PI())/SIN($B1976/Fm*PI()))^(order-1) * (1/s_dec2*SIN(s_dec2*$B1976/Fm*PI())/SIN($B1976/Fm*PI()))  )), -160)</f>
        <v>-0.2903547871327028</v>
      </c>
      <c r="D1976" s="84">
        <f ca="1">IF(FilterType="FIR", IF(Extend_fmod=1,OFFSET(PRE_CALC!J1924,0,DEC_RATE), OFFSET(PRE_CALC!B1924,0,DEC_RATE)), C1976)</f>
        <v>-5.3559733434000002E-5</v>
      </c>
      <c r="E1976" s="84">
        <f t="shared" ref="E1976:E2039" ca="1" si="92">IF(G1976&lt;=F_PB,G1976, OFFSET(G:G,MATCH(F_PB-0.0001,G:G),0,1) )</f>
        <v>60031.249999872001</v>
      </c>
      <c r="F1976" s="84">
        <f t="shared" ca="1" si="90"/>
        <v>-5.3559733434000002E-5</v>
      </c>
      <c r="G1976" s="119">
        <f>IF(FilterType="FIR",  PRE_CALC!A1924*Fdata, IF(F_default=1,G1975+(4*Fnotch-0)/8192,G1975+(F_stop-F_start)/8192) )</f>
        <v>60031.249999872001</v>
      </c>
      <c r="H1976" s="120">
        <f ca="1">IF(FilterType="FIR", OFFSET(PRE_CALC!B1924,0,DEC_RATE), C1976)</f>
        <v>-5.3559733434000002E-5</v>
      </c>
    </row>
    <row r="1977" spans="2:8" x14ac:dyDescent="0.2">
      <c r="B1977" s="45">
        <f>IF(FilterType="FIR", IF(Extend_fmod, PRE_CALC!I1925*Fm, PRE_CALC!A1925*Fdata), IF(F_default=1,B1976+(4*Fnotch-0)/8192,B1976+(F_stop-F_start)/8192) )</f>
        <v>60062.5</v>
      </c>
      <c r="C1977" s="39">
        <f t="shared" si="91"/>
        <v>-0.29065750996312012</v>
      </c>
      <c r="D1977" s="84">
        <f ca="1">IF(FilterType="FIR", IF(Extend_fmod=1,OFFSET(PRE_CALC!J1925,0,DEC_RATE), OFFSET(PRE_CALC!B1925,0,DEC_RATE)), C1977)</f>
        <v>-4.2916052194100001E-5</v>
      </c>
      <c r="E1977" s="84">
        <f t="shared" ca="1" si="92"/>
        <v>60062.5</v>
      </c>
      <c r="F1977" s="84">
        <f t="shared" ca="1" si="90"/>
        <v>-4.2916052194100001E-5</v>
      </c>
      <c r="G1977" s="119">
        <f>IF(FilterType="FIR",  PRE_CALC!A1925*Fdata, IF(F_default=1,G1976+(4*Fnotch-0)/8192,G1976+(F_stop-F_start)/8192) )</f>
        <v>60062.5</v>
      </c>
      <c r="H1977" s="120">
        <f ca="1">IF(FilterType="FIR", OFFSET(PRE_CALC!B1925,0,DEC_RATE), C1977)</f>
        <v>-4.2916052194100001E-5</v>
      </c>
    </row>
    <row r="1978" spans="2:8" x14ac:dyDescent="0.2">
      <c r="B1978" s="45">
        <f>IF(FilterType="FIR", IF(Extend_fmod, PRE_CALC!I1926*Fm, PRE_CALC!A1926*Fdata), IF(F_default=1,B1977+(4*Fnotch-0)/8192,B1977+(F_stop-F_start)/8192) )</f>
        <v>60093.750000127999</v>
      </c>
      <c r="C1978" s="39">
        <f t="shared" si="91"/>
        <v>-0.29096039106624122</v>
      </c>
      <c r="D1978" s="84">
        <f ca="1">IF(FilterType="FIR", IF(Extend_fmod=1,OFFSET(PRE_CALC!J1926,0,DEC_RATE), OFFSET(PRE_CALC!B1926,0,DEC_RATE)), C1978)</f>
        <v>-3.2998389085199997E-5</v>
      </c>
      <c r="E1978" s="84">
        <f t="shared" ca="1" si="92"/>
        <v>60093.750000127999</v>
      </c>
      <c r="F1978" s="84">
        <f t="shared" ca="1" si="90"/>
        <v>-3.2998389085199997E-5</v>
      </c>
      <c r="G1978" s="119">
        <f>IF(FilterType="FIR",  PRE_CALC!A1926*Fdata, IF(F_default=1,G1977+(4*Fnotch-0)/8192,G1977+(F_stop-F_start)/8192) )</f>
        <v>60093.750000127999</v>
      </c>
      <c r="H1978" s="120">
        <f ca="1">IF(FilterType="FIR", OFFSET(PRE_CALC!B1926,0,DEC_RATE), C1978)</f>
        <v>-3.2998389085199997E-5</v>
      </c>
    </row>
    <row r="1979" spans="2:8" x14ac:dyDescent="0.2">
      <c r="B1979" s="45">
        <f>IF(FilterType="FIR", IF(Extend_fmod, PRE_CALC!I1927*Fm, PRE_CALC!A1927*Fdata), IF(F_default=1,B1978+(4*Fnotch-0)/8192,B1978+(F_stop-F_start)/8192) )</f>
        <v>60125</v>
      </c>
      <c r="C1979" s="39">
        <f t="shared" si="91"/>
        <v>-0.29126343044069386</v>
      </c>
      <c r="D1979" s="84">
        <f ca="1">IF(FilterType="FIR", IF(Extend_fmod=1,OFFSET(PRE_CALC!J1927,0,DEC_RATE), OFFSET(PRE_CALC!B1927,0,DEC_RATE)), C1979)</f>
        <v>-2.3811648350799998E-5</v>
      </c>
      <c r="E1979" s="84">
        <f t="shared" ca="1" si="92"/>
        <v>60125</v>
      </c>
      <c r="F1979" s="84">
        <f t="shared" ca="1" si="90"/>
        <v>-2.3811648350799998E-5</v>
      </c>
      <c r="G1979" s="119">
        <f>IF(FilterType="FIR",  PRE_CALC!A1927*Fdata, IF(F_default=1,G1978+(4*Fnotch-0)/8192,G1978+(F_stop-F_start)/8192) )</f>
        <v>60125</v>
      </c>
      <c r="H1979" s="120">
        <f ca="1">IF(FilterType="FIR", OFFSET(PRE_CALC!B1927,0,DEC_RATE), C1979)</f>
        <v>-2.3811648350799998E-5</v>
      </c>
    </row>
    <row r="1980" spans="2:8" x14ac:dyDescent="0.2">
      <c r="B1980" s="45">
        <f>IF(FilterType="FIR", IF(Extend_fmod, PRE_CALC!I1928*Fm, PRE_CALC!A1928*Fdata), IF(F_default=1,B1979+(4*Fnotch-0)/8192,B1979+(F_stop-F_start)/8192) )</f>
        <v>60156.249999872001</v>
      </c>
      <c r="C1980" s="39">
        <f t="shared" si="91"/>
        <v>-0.29156662809013034</v>
      </c>
      <c r="D1980" s="84">
        <f ca="1">IF(FilterType="FIR", IF(Extend_fmod=1,OFFSET(PRE_CALC!J1928,0,DEC_RATE), OFFSET(PRE_CALC!B1928,0,DEC_RATE)), C1980)</f>
        <v>-1.5360407400300001E-5</v>
      </c>
      <c r="E1980" s="84">
        <f t="shared" ca="1" si="92"/>
        <v>60156.249999872001</v>
      </c>
      <c r="F1980" s="84">
        <f t="shared" ca="1" si="90"/>
        <v>-1.5360407400300001E-5</v>
      </c>
      <c r="G1980" s="119">
        <f>IF(FilterType="FIR",  PRE_CALC!A1928*Fdata, IF(F_default=1,G1979+(4*Fnotch-0)/8192,G1979+(F_stop-F_start)/8192) )</f>
        <v>60156.249999872001</v>
      </c>
      <c r="H1980" s="120">
        <f ca="1">IF(FilterType="FIR", OFFSET(PRE_CALC!B1928,0,DEC_RATE), C1980)</f>
        <v>-1.5360407400300001E-5</v>
      </c>
    </row>
    <row r="1981" spans="2:8" x14ac:dyDescent="0.2">
      <c r="B1981" s="45">
        <f>IF(FilterType="FIR", IF(Extend_fmod, PRE_CALC!I1929*Fm, PRE_CALC!A1929*Fdata), IF(F_default=1,B1980+(4*Fnotch-0)/8192,B1980+(F_stop-F_start)/8192) )</f>
        <v>60187.5</v>
      </c>
      <c r="C1981" s="39">
        <f t="shared" si="91"/>
        <v>-0.29186998401816699</v>
      </c>
      <c r="D1981" s="84">
        <f ca="1">IF(FilterType="FIR", IF(Extend_fmod=1,OFFSET(PRE_CALC!J1929,0,DEC_RATE), OFFSET(PRE_CALC!B1929,0,DEC_RATE)), C1981)</f>
        <v>-7.6489146984799995E-6</v>
      </c>
      <c r="E1981" s="84">
        <f t="shared" ca="1" si="92"/>
        <v>60187.5</v>
      </c>
      <c r="F1981" s="84">
        <f t="shared" ca="1" si="90"/>
        <v>-7.6489146984799995E-6</v>
      </c>
      <c r="G1981" s="119">
        <f>IF(FilterType="FIR",  PRE_CALC!A1929*Fdata, IF(F_default=1,G1980+(4*Fnotch-0)/8192,G1980+(F_stop-F_start)/8192) )</f>
        <v>60187.5</v>
      </c>
      <c r="H1981" s="120">
        <f ca="1">IF(FilterType="FIR", OFFSET(PRE_CALC!B1929,0,DEC_RATE), C1981)</f>
        <v>-7.6489146984799995E-6</v>
      </c>
    </row>
    <row r="1982" spans="2:8" x14ac:dyDescent="0.2">
      <c r="B1982" s="45">
        <f>IF(FilterType="FIR", IF(Extend_fmod, PRE_CALC!I1930*Fm, PRE_CALC!A1930*Fdata), IF(F_default=1,B1981+(4*Fnotch-0)/8192,B1981+(F_stop-F_start)/8192) )</f>
        <v>60218.750000127999</v>
      </c>
      <c r="C1982" s="39">
        <f t="shared" si="91"/>
        <v>-0.29217349822345168</v>
      </c>
      <c r="D1982" s="84">
        <f ca="1">IF(FilterType="FIR", IF(Extend_fmod=1,OFFSET(PRE_CALC!J1930,0,DEC_RATE), OFFSET(PRE_CALC!B1930,0,DEC_RATE)), C1982)</f>
        <v>-6.8108784310799996E-7</v>
      </c>
      <c r="E1982" s="84">
        <f t="shared" ca="1" si="92"/>
        <v>60218.750000127999</v>
      </c>
      <c r="F1982" s="84">
        <f t="shared" ca="1" si="90"/>
        <v>-6.8108784310799996E-7</v>
      </c>
      <c r="G1982" s="119">
        <f>IF(FilterType="FIR",  PRE_CALC!A1930*Fdata, IF(F_default=1,G1981+(4*Fnotch-0)/8192,G1981+(F_stop-F_start)/8192) )</f>
        <v>60218.750000127999</v>
      </c>
      <c r="H1982" s="120">
        <f ca="1">IF(FilterType="FIR", OFFSET(PRE_CALC!B1930,0,DEC_RATE), C1982)</f>
        <v>-6.8108784310799996E-7</v>
      </c>
    </row>
    <row r="1983" spans="2:8" x14ac:dyDescent="0.2">
      <c r="B1983" s="45">
        <f>IF(FilterType="FIR", IF(Extend_fmod, PRE_CALC!I1931*Fm, PRE_CALC!A1931*Fdata), IF(F_default=1,B1982+(4*Fnotch-0)/8192,B1982+(F_stop-F_start)/8192) )</f>
        <v>60250</v>
      </c>
      <c r="C1983" s="39">
        <f t="shared" si="91"/>
        <v>-0.29247717070464846</v>
      </c>
      <c r="D1983" s="84">
        <f ca="1">IF(FilterType="FIR", IF(Extend_fmod=1,OFFSET(PRE_CALC!J1931,0,DEC_RATE), OFFSET(PRE_CALC!B1931,0,DEC_RATE)), C1983)</f>
        <v>5.5394882515200002E-6</v>
      </c>
      <c r="E1983" s="84">
        <f t="shared" ca="1" si="92"/>
        <v>60250</v>
      </c>
      <c r="F1983" s="84">
        <f t="shared" ca="1" si="90"/>
        <v>5.5394882515200002E-6</v>
      </c>
      <c r="G1983" s="119">
        <f>IF(FilterType="FIR",  PRE_CALC!A1931*Fdata, IF(F_default=1,G1982+(4*Fnotch-0)/8192,G1982+(F_stop-F_start)/8192) )</f>
        <v>60250</v>
      </c>
      <c r="H1983" s="120">
        <f ca="1">IF(FilterType="FIR", OFFSET(PRE_CALC!B1931,0,DEC_RATE), C1983)</f>
        <v>5.5394882515200002E-6</v>
      </c>
    </row>
    <row r="1984" spans="2:8" x14ac:dyDescent="0.2">
      <c r="B1984" s="45">
        <f>IF(FilterType="FIR", IF(Extend_fmod, PRE_CALC!I1932*Fm, PRE_CALC!A1932*Fdata), IF(F_default=1,B1983+(4*Fnotch-0)/8192,B1983+(F_stop-F_start)/8192) )</f>
        <v>60281.249999872001</v>
      </c>
      <c r="C1984" s="39">
        <f t="shared" si="91"/>
        <v>-0.29278100146538671</v>
      </c>
      <c r="D1984" s="84">
        <f ca="1">IF(FilterType="FIR", IF(Extend_fmod=1,OFFSET(PRE_CALC!J1932,0,DEC_RATE), OFFSET(PRE_CALC!B1932,0,DEC_RATE)), C1984)</f>
        <v>1.1009563002899999E-5</v>
      </c>
      <c r="E1984" s="84">
        <f t="shared" ca="1" si="92"/>
        <v>60281.249999872001</v>
      </c>
      <c r="F1984" s="84">
        <f t="shared" ca="1" si="90"/>
        <v>1.1009563002899999E-5</v>
      </c>
      <c r="G1984" s="119">
        <f>IF(FilterType="FIR",  PRE_CALC!A1932*Fdata, IF(F_default=1,G1983+(4*Fnotch-0)/8192,G1983+(F_stop-F_start)/8192) )</f>
        <v>60281.249999872001</v>
      </c>
      <c r="H1984" s="120">
        <f ca="1">IF(FilterType="FIR", OFFSET(PRE_CALC!B1932,0,DEC_RATE), C1984)</f>
        <v>1.1009563002899999E-5</v>
      </c>
    </row>
    <row r="1985" spans="2:8" x14ac:dyDescent="0.2">
      <c r="B1985" s="45">
        <f>IF(FilterType="FIR", IF(Extend_fmod, PRE_CALC!I1933*Fm, PRE_CALC!A1933*Fdata), IF(F_default=1,B1984+(4*Fnotch-0)/8192,B1984+(F_stop-F_start)/8192) )</f>
        <v>60312.5</v>
      </c>
      <c r="C1985" s="39">
        <f t="shared" si="91"/>
        <v>-0.29308499050930187</v>
      </c>
      <c r="D1985" s="84">
        <f ca="1">IF(FilterType="FIR", IF(Extend_fmod=1,OFFSET(PRE_CALC!J1933,0,DEC_RATE), OFFSET(PRE_CALC!B1933,0,DEC_RATE)), C1985)</f>
        <v>1.57262216502E-5</v>
      </c>
      <c r="E1985" s="84">
        <f t="shared" ca="1" si="92"/>
        <v>60312.5</v>
      </c>
      <c r="F1985" s="84">
        <f t="shared" ca="1" si="90"/>
        <v>1.57262216502E-5</v>
      </c>
      <c r="G1985" s="119">
        <f>IF(FilterType="FIR",  PRE_CALC!A1933*Fdata, IF(F_default=1,G1984+(4*Fnotch-0)/8192,G1984+(F_stop-F_start)/8192) )</f>
        <v>60312.5</v>
      </c>
      <c r="H1985" s="120">
        <f ca="1">IF(FilterType="FIR", OFFSET(PRE_CALC!B1933,0,DEC_RATE), C1985)</f>
        <v>1.57262216502E-5</v>
      </c>
    </row>
    <row r="1986" spans="2:8" x14ac:dyDescent="0.2">
      <c r="B1986" s="45">
        <f>IF(FilterType="FIR", IF(Extend_fmod, PRE_CALC!I1934*Fm, PRE_CALC!A1934*Fdata), IF(F_default=1,B1985+(4*Fnotch-0)/8192,B1985+(F_stop-F_start)/8192) )</f>
        <v>60343.750000127999</v>
      </c>
      <c r="C1986" s="39">
        <f t="shared" si="91"/>
        <v>-0.29338913783504722</v>
      </c>
      <c r="D1986" s="84">
        <f ca="1">IF(FilterType="FIR", IF(Extend_fmod=1,OFFSET(PRE_CALC!J1934,0,DEC_RATE), OFFSET(PRE_CALC!B1934,0,DEC_RATE)), C1986)</f>
        <v>1.9686886621599998E-5</v>
      </c>
      <c r="E1986" s="84">
        <f t="shared" ca="1" si="92"/>
        <v>60343.750000127999</v>
      </c>
      <c r="F1986" s="84">
        <f t="shared" ca="1" si="90"/>
        <v>1.9686886621599998E-5</v>
      </c>
      <c r="G1986" s="119">
        <f>IF(FilterType="FIR",  PRE_CALC!A1934*Fdata, IF(F_default=1,G1985+(4*Fnotch-0)/8192,G1985+(F_stop-F_start)/8192) )</f>
        <v>60343.750000127999</v>
      </c>
      <c r="H1986" s="120">
        <f ca="1">IF(FilterType="FIR", OFFSET(PRE_CALC!B1934,0,DEC_RATE), C1986)</f>
        <v>1.9686886621599998E-5</v>
      </c>
    </row>
    <row r="1987" spans="2:8" x14ac:dyDescent="0.2">
      <c r="B1987" s="45">
        <f>IF(FilterType="FIR", IF(Extend_fmod, PRE_CALC!I1935*Fm, PRE_CALC!A1935*Fdata), IF(F_default=1,B1986+(4*Fnotch-0)/8192,B1986+(F_stop-F_start)/8192) )</f>
        <v>60375</v>
      </c>
      <c r="C1987" s="39">
        <f t="shared" si="91"/>
        <v>-0.29369344344128312</v>
      </c>
      <c r="D1987" s="84">
        <f ca="1">IF(FilterType="FIR", IF(Extend_fmod=1,OFFSET(PRE_CALC!J1935,0,DEC_RATE), OFFSET(PRE_CALC!B1935,0,DEC_RATE)), C1987)</f>
        <v>2.2889318720599999E-5</v>
      </c>
      <c r="E1987" s="84">
        <f t="shared" ca="1" si="92"/>
        <v>60375</v>
      </c>
      <c r="F1987" s="84">
        <f t="shared" ca="1" si="90"/>
        <v>2.2889318720599999E-5</v>
      </c>
      <c r="G1987" s="119">
        <f>IF(FilterType="FIR",  PRE_CALC!A1935*Fdata, IF(F_default=1,G1986+(4*Fnotch-0)/8192,G1986+(F_stop-F_start)/8192) )</f>
        <v>60375</v>
      </c>
      <c r="H1987" s="120">
        <f ca="1">IF(FilterType="FIR", OFFSET(PRE_CALC!B1935,0,DEC_RATE), C1987)</f>
        <v>2.2889318720599999E-5</v>
      </c>
    </row>
    <row r="1988" spans="2:8" x14ac:dyDescent="0.2">
      <c r="B1988" s="45">
        <f>IF(FilterType="FIR", IF(Extend_fmod, PRE_CALC!I1936*Fm, PRE_CALC!A1936*Fdata), IF(F_default=1,B1987+(4*Fnotch-0)/8192,B1987+(F_stop-F_start)/8192) )</f>
        <v>60406.249999872001</v>
      </c>
      <c r="C1988" s="39">
        <f t="shared" si="91"/>
        <v>-0.29399790733163911</v>
      </c>
      <c r="D1988" s="84">
        <f ca="1">IF(FilterType="FIR", IF(Extend_fmod=1,OFFSET(PRE_CALC!J1936,0,DEC_RATE), OFFSET(PRE_CALC!B1936,0,DEC_RATE)), C1988)</f>
        <v>2.5331618188800001E-5</v>
      </c>
      <c r="E1988" s="84">
        <f t="shared" ca="1" si="92"/>
        <v>60406.249999872001</v>
      </c>
      <c r="F1988" s="84">
        <f t="shared" ca="1" si="90"/>
        <v>2.5331618188800001E-5</v>
      </c>
      <c r="G1988" s="119">
        <f>IF(FilterType="FIR",  PRE_CALC!A1936*Fdata, IF(F_default=1,G1987+(4*Fnotch-0)/8192,G1987+(F_stop-F_start)/8192) )</f>
        <v>60406.249999872001</v>
      </c>
      <c r="H1988" s="120">
        <f ca="1">IF(FilterType="FIR", OFFSET(PRE_CALC!B1936,0,DEC_RATE), C1988)</f>
        <v>2.5331618188800001E-5</v>
      </c>
    </row>
    <row r="1989" spans="2:8" x14ac:dyDescent="0.2">
      <c r="B1989" s="45">
        <f>IF(FilterType="FIR", IF(Extend_fmod, PRE_CALC!I1937*Fm, PRE_CALC!A1937*Fdata), IF(F_default=1,B1988+(4*Fnotch-0)/8192,B1988+(F_stop-F_start)/8192) )</f>
        <v>60437.5</v>
      </c>
      <c r="C1989" s="39">
        <f t="shared" si="91"/>
        <v>-0.29430252950975566</v>
      </c>
      <c r="D1989" s="84">
        <f ca="1">IF(FilterType="FIR", IF(Extend_fmod=1,OFFSET(PRE_CALC!J1937,0,DEC_RATE), OFFSET(PRE_CALC!B1937,0,DEC_RATE)), C1989)</f>
        <v>2.70122255976E-5</v>
      </c>
      <c r="E1989" s="84">
        <f t="shared" ca="1" si="92"/>
        <v>60437.5</v>
      </c>
      <c r="F1989" s="84">
        <f t="shared" ca="1" si="90"/>
        <v>2.70122255976E-5</v>
      </c>
      <c r="G1989" s="119">
        <f>IF(FilterType="FIR",  PRE_CALC!A1937*Fdata, IF(F_default=1,G1988+(4*Fnotch-0)/8192,G1988+(F_stop-F_start)/8192) )</f>
        <v>60437.5</v>
      </c>
      <c r="H1989" s="120">
        <f ca="1">IF(FilterType="FIR", OFFSET(PRE_CALC!B1937,0,DEC_RATE), C1989)</f>
        <v>2.70122255976E-5</v>
      </c>
    </row>
    <row r="1990" spans="2:8" x14ac:dyDescent="0.2">
      <c r="B1990" s="45">
        <f>IF(FilterType="FIR", IF(Extend_fmod, PRE_CALC!I1938*Fm, PRE_CALC!A1938*Fdata), IF(F_default=1,B1989+(4*Fnotch-0)/8192,B1989+(F_stop-F_start)/8192) )</f>
        <v>60468.750000127999</v>
      </c>
      <c r="C1990" s="39">
        <f t="shared" si="91"/>
        <v>-0.29460730997429635</v>
      </c>
      <c r="D1990" s="84">
        <f ca="1">IF(FilterType="FIR", IF(Extend_fmod=1,OFFSET(PRE_CALC!J1938,0,DEC_RATE), OFFSET(PRE_CALC!B1938,0,DEC_RATE)), C1990)</f>
        <v>2.7929922597600001E-5</v>
      </c>
      <c r="E1990" s="84">
        <f t="shared" ca="1" si="92"/>
        <v>60468.750000127999</v>
      </c>
      <c r="F1990" s="84">
        <f t="shared" ca="1" si="90"/>
        <v>2.7929922597600001E-5</v>
      </c>
      <c r="G1990" s="119">
        <f>IF(FilterType="FIR",  PRE_CALC!A1938*Fdata, IF(F_default=1,G1989+(4*Fnotch-0)/8192,G1989+(F_stop-F_start)/8192) )</f>
        <v>60468.750000127999</v>
      </c>
      <c r="H1990" s="120">
        <f ca="1">IF(FilterType="FIR", OFFSET(PRE_CALC!B1938,0,DEC_RATE), C1990)</f>
        <v>2.7929922597600001E-5</v>
      </c>
    </row>
    <row r="1991" spans="2:8" x14ac:dyDescent="0.2">
      <c r="B1991" s="45">
        <f>IF(FilterType="FIR", IF(Extend_fmod, PRE_CALC!I1939*Fm, PRE_CALC!A1939*Fdata), IF(F_default=1,B1990+(4*Fnotch-0)/8192,B1990+(F_stop-F_start)/8192) )</f>
        <v>60500</v>
      </c>
      <c r="C1991" s="39">
        <f t="shared" si="91"/>
        <v>-0.29491224872390204</v>
      </c>
      <c r="D1991" s="84">
        <f ca="1">IF(FilterType="FIR", IF(Extend_fmod=1,OFFSET(PRE_CALC!J1939,0,DEC_RATE), OFFSET(PRE_CALC!B1939,0,DEC_RATE)), C1991)</f>
        <v>2.80838325121E-5</v>
      </c>
      <c r="E1991" s="84">
        <f t="shared" ca="1" si="92"/>
        <v>60500</v>
      </c>
      <c r="F1991" s="84">
        <f t="shared" ca="1" si="90"/>
        <v>2.80838325121E-5</v>
      </c>
      <c r="G1991" s="119">
        <f>IF(FilterType="FIR",  PRE_CALC!A1939*Fdata, IF(F_default=1,G1990+(4*Fnotch-0)/8192,G1990+(F_stop-F_start)/8192) )</f>
        <v>60500</v>
      </c>
      <c r="H1991" s="120">
        <f ca="1">IF(FilterType="FIR", OFFSET(PRE_CALC!B1939,0,DEC_RATE), C1991)</f>
        <v>2.80838325121E-5</v>
      </c>
    </row>
    <row r="1992" spans="2:8" x14ac:dyDescent="0.2">
      <c r="B1992" s="45">
        <f>IF(FilterType="FIR", IF(Extend_fmod, PRE_CALC!I1940*Fm, PRE_CALC!A1940*Fdata), IF(F_default=1,B1991+(4*Fnotch-0)/8192,B1991+(F_stop-F_start)/8192) )</f>
        <v>60531.249999872001</v>
      </c>
      <c r="C1992" s="39">
        <f t="shared" si="91"/>
        <v>-0.29521734576222225</v>
      </c>
      <c r="D1992" s="84">
        <f ca="1">IF(FilterType="FIR", IF(Extend_fmod=1,OFFSET(PRE_CALC!J1940,0,DEC_RATE), OFFSET(PRE_CALC!B1940,0,DEC_RATE)), C1992)</f>
        <v>2.74734207769E-5</v>
      </c>
      <c r="E1992" s="84">
        <f t="shared" ca="1" si="92"/>
        <v>60531.249999872001</v>
      </c>
      <c r="F1992" s="84">
        <f t="shared" ca="1" si="90"/>
        <v>2.74734207769E-5</v>
      </c>
      <c r="G1992" s="119">
        <f>IF(FilterType="FIR",  PRE_CALC!A1940*Fdata, IF(F_default=1,G1991+(4*Fnotch-0)/8192,G1991+(F_stop-F_start)/8192) )</f>
        <v>60531.249999872001</v>
      </c>
      <c r="H1992" s="120">
        <f ca="1">IF(FilterType="FIR", OFFSET(PRE_CALC!B1940,0,DEC_RATE), C1992)</f>
        <v>2.74734207769E-5</v>
      </c>
    </row>
    <row r="1993" spans="2:8" x14ac:dyDescent="0.2">
      <c r="B1993" s="45">
        <f>IF(FilterType="FIR", IF(Extend_fmod, PRE_CALC!I1941*Fm, PRE_CALC!A1941*Fdata), IF(F_default=1,B1992+(4*Fnotch-0)/8192,B1992+(F_stop-F_start)/8192) )</f>
        <v>60562.5</v>
      </c>
      <c r="C1993" s="39">
        <f t="shared" si="91"/>
        <v>-0.29552260109290451</v>
      </c>
      <c r="D1993" s="84">
        <f ca="1">IF(FilterType="FIR", IF(Extend_fmod=1,OFFSET(PRE_CALC!J1941,0,DEC_RATE), OFFSET(PRE_CALC!B1941,0,DEC_RATE)), C1993)</f>
        <v>2.6098495238899999E-5</v>
      </c>
      <c r="E1993" s="84">
        <f t="shared" ca="1" si="92"/>
        <v>60562.5</v>
      </c>
      <c r="F1993" s="84">
        <f t="shared" ca="1" si="90"/>
        <v>2.6098495238899999E-5</v>
      </c>
      <c r="G1993" s="119">
        <f>IF(FilterType="FIR",  PRE_CALC!A1941*Fdata, IF(F_default=1,G1992+(4*Fnotch-0)/8192,G1992+(F_stop-F_start)/8192) )</f>
        <v>60562.5</v>
      </c>
      <c r="H1993" s="120">
        <f ca="1">IF(FilterType="FIR", OFFSET(PRE_CALC!B1941,0,DEC_RATE), C1993)</f>
        <v>2.6098495238899999E-5</v>
      </c>
    </row>
    <row r="1994" spans="2:8" x14ac:dyDescent="0.2">
      <c r="B1994" s="45">
        <f>IF(FilterType="FIR", IF(Extend_fmod, PRE_CALC!I1942*Fm, PRE_CALC!A1942*Fdata), IF(F_default=1,B1993+(4*Fnotch-0)/8192,B1993+(F_stop-F_start)/8192) )</f>
        <v>60593.750000127999</v>
      </c>
      <c r="C1994" s="39">
        <f t="shared" si="91"/>
        <v>-0.29582801471459269</v>
      </c>
      <c r="D1994" s="84">
        <f ca="1">IF(FilterType="FIR", IF(Extend_fmod=1,OFFSET(PRE_CALC!J1942,0,DEC_RATE), OFFSET(PRE_CALC!B1942,0,DEC_RATE)), C1994)</f>
        <v>2.3959206281500001E-5</v>
      </c>
      <c r="E1994" s="84">
        <f t="shared" ca="1" si="92"/>
        <v>60593.750000127999</v>
      </c>
      <c r="F1994" s="84">
        <f t="shared" ca="1" si="90"/>
        <v>2.3959206281500001E-5</v>
      </c>
      <c r="G1994" s="119">
        <f>IF(FilterType="FIR",  PRE_CALC!A1942*Fdata, IF(F_default=1,G1993+(4*Fnotch-0)/8192,G1993+(F_stop-F_start)/8192) )</f>
        <v>60593.750000127999</v>
      </c>
      <c r="H1994" s="120">
        <f ca="1">IF(FilterType="FIR", OFFSET(PRE_CALC!B1942,0,DEC_RATE), C1994)</f>
        <v>2.3959206281500001E-5</v>
      </c>
    </row>
    <row r="1995" spans="2:8" x14ac:dyDescent="0.2">
      <c r="B1995" s="45">
        <f>IF(FilterType="FIR", IF(Extend_fmod, PRE_CALC!I1943*Fm, PRE_CALC!A1943*Fdata), IF(F_default=1,B1994+(4*Fnotch-0)/8192,B1994+(F_stop-F_start)/8192) )</f>
        <v>60625</v>
      </c>
      <c r="C1995" s="39">
        <f t="shared" si="91"/>
        <v>-0.29613358662594907</v>
      </c>
      <c r="D1995" s="84">
        <f ca="1">IF(FilterType="FIR", IF(Extend_fmod=1,OFFSET(PRE_CALC!J1943,0,DEC_RATE), OFFSET(PRE_CALC!B1943,0,DEC_RATE)), C1995)</f>
        <v>2.10560468164E-5</v>
      </c>
      <c r="E1995" s="84">
        <f t="shared" ca="1" si="92"/>
        <v>60625</v>
      </c>
      <c r="F1995" s="84">
        <f t="shared" ca="1" si="90"/>
        <v>2.10560468164E-5</v>
      </c>
      <c r="G1995" s="119">
        <f>IF(FilterType="FIR",  PRE_CALC!A1943*Fdata, IF(F_default=1,G1994+(4*Fnotch-0)/8192,G1994+(F_stop-F_start)/8192) )</f>
        <v>60625</v>
      </c>
      <c r="H1995" s="120">
        <f ca="1">IF(FilterType="FIR", OFFSET(PRE_CALC!B1943,0,DEC_RATE), C1995)</f>
        <v>2.10560468164E-5</v>
      </c>
    </row>
    <row r="1996" spans="2:8" x14ac:dyDescent="0.2">
      <c r="B1996" s="45">
        <f>IF(FilterType="FIR", IF(Extend_fmod, PRE_CALC!I1944*Fm, PRE_CALC!A1944*Fdata), IF(F_default=1,B1995+(4*Fnotch-0)/8192,B1995+(F_stop-F_start)/8192) )</f>
        <v>60656.249999872001</v>
      </c>
      <c r="C1996" s="39">
        <f t="shared" si="91"/>
        <v>-0.29643931683062319</v>
      </c>
      <c r="D1996" s="84">
        <f ca="1">IF(FilterType="FIR", IF(Extend_fmod=1,OFFSET(PRE_CALC!J1944,0,DEC_RATE), OFFSET(PRE_CALC!B1944,0,DEC_RATE)), C1996)</f>
        <v>1.7389852102099999E-5</v>
      </c>
      <c r="E1996" s="84">
        <f t="shared" ca="1" si="92"/>
        <v>60656.249999872001</v>
      </c>
      <c r="F1996" s="84">
        <f t="shared" ca="1" si="90"/>
        <v>1.7389852102099999E-5</v>
      </c>
      <c r="G1996" s="119">
        <f>IF(FilterType="FIR",  PRE_CALC!A1944*Fdata, IF(F_default=1,G1995+(4*Fnotch-0)/8192,G1995+(F_stop-F_start)/8192) )</f>
        <v>60656.249999872001</v>
      </c>
      <c r="H1996" s="120">
        <f ca="1">IF(FilterType="FIR", OFFSET(PRE_CALC!B1944,0,DEC_RATE), C1996)</f>
        <v>1.7389852102099999E-5</v>
      </c>
    </row>
    <row r="1997" spans="2:8" x14ac:dyDescent="0.2">
      <c r="B1997" s="45">
        <f>IF(FilterType="FIR", IF(Extend_fmod, PRE_CALC!I1945*Fm, PRE_CALC!A1945*Fdata), IF(F_default=1,B1996+(4*Fnotch-0)/8192,B1996+(F_stop-F_start)/8192) )</f>
        <v>60687.5</v>
      </c>
      <c r="C1997" s="39">
        <f t="shared" si="91"/>
        <v>-0.29674520533225668</v>
      </c>
      <c r="D1997" s="84">
        <f ca="1">IF(FilterType="FIR", IF(Extend_fmod=1,OFFSET(PRE_CALC!J1945,0,DEC_RATE), OFFSET(PRE_CALC!B1945,0,DEC_RATE)), C1997)</f>
        <v>1.29617994365E-5</v>
      </c>
      <c r="E1997" s="84">
        <f t="shared" ca="1" si="92"/>
        <v>60687.5</v>
      </c>
      <c r="F1997" s="84">
        <f t="shared" ca="1" si="90"/>
        <v>1.29617994365E-5</v>
      </c>
      <c r="G1997" s="119">
        <f>IF(FilterType="FIR",  PRE_CALC!A1945*Fdata, IF(F_default=1,G1996+(4*Fnotch-0)/8192,G1996+(F_stop-F_start)/8192) )</f>
        <v>60687.5</v>
      </c>
      <c r="H1997" s="120">
        <f ca="1">IF(FilterType="FIR", OFFSET(PRE_CALC!B1945,0,DEC_RATE), C1997)</f>
        <v>1.29617994365E-5</v>
      </c>
    </row>
    <row r="1998" spans="2:8" x14ac:dyDescent="0.2">
      <c r="B1998" s="45">
        <f>IF(FilterType="FIR", IF(Extend_fmod, PRE_CALC!I1946*Fm, PRE_CALC!A1946*Fdata), IF(F_default=1,B1997+(4*Fnotch-0)/8192,B1997+(F_stop-F_start)/8192) )</f>
        <v>60718.750000127999</v>
      </c>
      <c r="C1998" s="39">
        <f t="shared" si="91"/>
        <v>-0.29705125212951566</v>
      </c>
      <c r="D1998" s="84">
        <f ca="1">IF(FilterType="FIR", IF(Extend_fmod=1,OFFSET(PRE_CALC!J1946,0,DEC_RATE), OFFSET(PRE_CALC!B1946,0,DEC_RATE)), C1998)</f>
        <v>7.7734076755900008E-6</v>
      </c>
      <c r="E1998" s="84">
        <f t="shared" ca="1" si="92"/>
        <v>60718.750000127999</v>
      </c>
      <c r="F1998" s="84">
        <f t="shared" ca="1" si="90"/>
        <v>7.7734076755900008E-6</v>
      </c>
      <c r="G1998" s="119">
        <f>IF(FilterType="FIR",  PRE_CALC!A1946*Fdata, IF(F_default=1,G1997+(4*Fnotch-0)/8192,G1997+(F_stop-F_start)/8192) )</f>
        <v>60718.750000127999</v>
      </c>
      <c r="H1998" s="120">
        <f ca="1">IF(FilterType="FIR", OFFSET(PRE_CALC!B1946,0,DEC_RATE), C1998)</f>
        <v>7.7734076755900008E-6</v>
      </c>
    </row>
    <row r="1999" spans="2:8" x14ac:dyDescent="0.2">
      <c r="B1999" s="45">
        <f>IF(FilterType="FIR", IF(Extend_fmod, PRE_CALC!I1947*Fm, PRE_CALC!A1947*Fdata), IF(F_default=1,B1998+(4*Fnotch-0)/8192,B1998+(F_stop-F_start)/8192) )</f>
        <v>60750</v>
      </c>
      <c r="C1999" s="39">
        <f t="shared" si="91"/>
        <v>-0.29735745722104268</v>
      </c>
      <c r="D1999" s="84">
        <f ca="1">IF(FilterType="FIR", IF(Extend_fmod=1,OFFSET(PRE_CALC!J1947,0,DEC_RATE), OFFSET(PRE_CALC!B1947,0,DEC_RATE)), C1999)</f>
        <v>1.8265365914299999E-6</v>
      </c>
      <c r="E1999" s="84">
        <f t="shared" ca="1" si="92"/>
        <v>60750</v>
      </c>
      <c r="F1999" s="84">
        <f t="shared" ca="1" si="90"/>
        <v>1.8265365914299999E-6</v>
      </c>
      <c r="G1999" s="119">
        <f>IF(FilterType="FIR",  PRE_CALC!A1947*Fdata, IF(F_default=1,G1998+(4*Fnotch-0)/8192,G1998+(F_stop-F_start)/8192) )</f>
        <v>60750</v>
      </c>
      <c r="H1999" s="120">
        <f ca="1">IF(FilterType="FIR", OFFSET(PRE_CALC!B1947,0,DEC_RATE), C1999)</f>
        <v>1.8265365914299999E-6</v>
      </c>
    </row>
    <row r="2000" spans="2:8" x14ac:dyDescent="0.2">
      <c r="B2000" s="45">
        <f>IF(FilterType="FIR", IF(Extend_fmod, PRE_CALC!I1948*Fm, PRE_CALC!A1948*Fdata), IF(F_default=1,B1999+(4*Fnotch-0)/8192,B1999+(F_stop-F_start)/8192) )</f>
        <v>60781.249999872001</v>
      </c>
      <c r="C2000" s="39">
        <f t="shared" si="91"/>
        <v>-0.29766382061047847</v>
      </c>
      <c r="D2000" s="84">
        <f ca="1">IF(FilterType="FIR", IF(Extend_fmod=1,OFFSET(PRE_CALC!J1948,0,DEC_RATE), OFFSET(PRE_CALC!B1948,0,DEC_RATE)), C2000)</f>
        <v>-4.8766138842700002E-6</v>
      </c>
      <c r="E2000" s="84">
        <f t="shared" ca="1" si="92"/>
        <v>60781.249999872001</v>
      </c>
      <c r="F2000" s="84">
        <f t="shared" ca="1" si="90"/>
        <v>-4.8766138842700002E-6</v>
      </c>
      <c r="G2000" s="119">
        <f>IF(FilterType="FIR",  PRE_CALC!A1948*Fdata, IF(F_default=1,G1999+(4*Fnotch-0)/8192,G1999+(F_stop-F_start)/8192) )</f>
        <v>60781.249999872001</v>
      </c>
      <c r="H2000" s="120">
        <f ca="1">IF(FilterType="FIR", OFFSET(PRE_CALC!B1948,0,DEC_RATE), C2000)</f>
        <v>-4.8766138842700002E-6</v>
      </c>
    </row>
    <row r="2001" spans="2:8" x14ac:dyDescent="0.2">
      <c r="B2001" s="45">
        <f>IF(FilterType="FIR", IF(Extend_fmod, PRE_CALC!I1949*Fm, PRE_CALC!A1949*Fdata), IF(F_default=1,B2000+(4*Fnotch-0)/8192,B2000+(F_stop-F_start)/8192) )</f>
        <v>60812.5</v>
      </c>
      <c r="C2001" s="39">
        <f t="shared" si="91"/>
        <v>-0.29797034230150948</v>
      </c>
      <c r="D2001" s="84">
        <f ca="1">IF(FilterType="FIR", IF(Extend_fmod=1,OFFSET(PRE_CALC!J1949,0,DEC_RATE), OFFSET(PRE_CALC!B1949,0,DEC_RATE)), C2001)</f>
        <v>-1.2333504612999999E-5</v>
      </c>
      <c r="E2001" s="84">
        <f t="shared" ca="1" si="92"/>
        <v>60812.5</v>
      </c>
      <c r="F2001" s="84">
        <f t="shared" ca="1" si="90"/>
        <v>-1.2333504612999999E-5</v>
      </c>
      <c r="G2001" s="119">
        <f>IF(FilterType="FIR",  PRE_CALC!A1949*Fdata, IF(F_default=1,G2000+(4*Fnotch-0)/8192,G2000+(F_stop-F_start)/8192) )</f>
        <v>60812.5</v>
      </c>
      <c r="H2001" s="120">
        <f ca="1">IF(FilterType="FIR", OFFSET(PRE_CALC!B1949,0,DEC_RATE), C2001)</f>
        <v>-1.2333504612999999E-5</v>
      </c>
    </row>
    <row r="2002" spans="2:8" x14ac:dyDescent="0.2">
      <c r="B2002" s="45">
        <f>IF(FilterType="FIR", IF(Extend_fmod, PRE_CALC!I1950*Fm, PRE_CALC!A1950*Fdata), IF(F_default=1,B2001+(4*Fnotch-0)/8192,B2001+(F_stop-F_start)/8192) )</f>
        <v>60843.750000127999</v>
      </c>
      <c r="C2002" s="39">
        <f t="shared" si="91"/>
        <v>-0.29827702229277425</v>
      </c>
      <c r="D2002" s="84">
        <f ca="1">IF(FilterType="FIR", IF(Extend_fmod=1,OFFSET(PRE_CALC!J1950,0,DEC_RATE), OFFSET(PRE_CALC!B1950,0,DEC_RATE)), C2002)</f>
        <v>-2.05412583269E-5</v>
      </c>
      <c r="E2002" s="84">
        <f t="shared" ca="1" si="92"/>
        <v>60843.750000127999</v>
      </c>
      <c r="F2002" s="84">
        <f t="shared" ca="1" si="90"/>
        <v>-2.05412583269E-5</v>
      </c>
      <c r="G2002" s="119">
        <f>IF(FilterType="FIR",  PRE_CALC!A1950*Fdata, IF(F_default=1,G2001+(4*Fnotch-0)/8192,G2001+(F_stop-F_start)/8192) )</f>
        <v>60843.750000127999</v>
      </c>
      <c r="H2002" s="120">
        <f ca="1">IF(FilterType="FIR", OFFSET(PRE_CALC!B1950,0,DEC_RATE), C2002)</f>
        <v>-2.05412583269E-5</v>
      </c>
    </row>
    <row r="2003" spans="2:8" x14ac:dyDescent="0.2">
      <c r="B2003" s="45">
        <f>IF(FilterType="FIR", IF(Extend_fmod, PRE_CALC!I1951*Fm, PRE_CALC!A1951*Fdata), IF(F_default=1,B2002+(4*Fnotch-0)/8192,B2002+(F_stop-F_start)/8192) )</f>
        <v>60875</v>
      </c>
      <c r="C2003" s="39">
        <f t="shared" si="91"/>
        <v>-0.29858386058291869</v>
      </c>
      <c r="D2003" s="84">
        <f ca="1">IF(FilterType="FIR", IF(Extend_fmod=1,OFFSET(PRE_CALC!J1951,0,DEC_RATE), OFFSET(PRE_CALC!B1951,0,DEC_RATE)), C2003)</f>
        <v>-2.94966608627E-5</v>
      </c>
      <c r="E2003" s="84">
        <f t="shared" ca="1" si="92"/>
        <v>60875</v>
      </c>
      <c r="F2003" s="84">
        <f t="shared" ca="1" si="90"/>
        <v>-2.94966608627E-5</v>
      </c>
      <c r="G2003" s="119">
        <f>IF(FilterType="FIR",  PRE_CALC!A1951*Fdata, IF(F_default=1,G2002+(4*Fnotch-0)/8192,G2002+(F_stop-F_start)/8192) )</f>
        <v>60875</v>
      </c>
      <c r="H2003" s="120">
        <f ca="1">IF(FilterType="FIR", OFFSET(PRE_CALC!B1951,0,DEC_RATE), C2003)</f>
        <v>-2.94966608627E-5</v>
      </c>
    </row>
    <row r="2004" spans="2:8" x14ac:dyDescent="0.2">
      <c r="B2004" s="45">
        <f>IF(FilterType="FIR", IF(Extend_fmod, PRE_CALC!I1952*Fm, PRE_CALC!A1952*Fdata), IF(F_default=1,B2003+(4*Fnotch-0)/8192,B2003+(F_stop-F_start)/8192) )</f>
        <v>60906.249999872001</v>
      </c>
      <c r="C2004" s="39">
        <f t="shared" si="91"/>
        <v>-0.29889085717560138</v>
      </c>
      <c r="D2004" s="84">
        <f ca="1">IF(FilterType="FIR", IF(Extend_fmod=1,OFFSET(PRE_CALC!J1952,0,DEC_RATE), OFFSET(PRE_CALC!B1952,0,DEC_RATE)), C2004)</f>
        <v>-3.9196162556599999E-5</v>
      </c>
      <c r="E2004" s="84">
        <f t="shared" ca="1" si="92"/>
        <v>60906.249999872001</v>
      </c>
      <c r="F2004" s="84">
        <f t="shared" ca="1" si="90"/>
        <v>-3.9196162556599999E-5</v>
      </c>
      <c r="G2004" s="119">
        <f>IF(FilterType="FIR",  PRE_CALC!A1952*Fdata, IF(F_default=1,G2003+(4*Fnotch-0)/8192,G2003+(F_stop-F_start)/8192) )</f>
        <v>60906.249999872001</v>
      </c>
      <c r="H2004" s="120">
        <f ca="1">IF(FilterType="FIR", OFFSET(PRE_CALC!B1952,0,DEC_RATE), C2004)</f>
        <v>-3.9196162556599999E-5</v>
      </c>
    </row>
    <row r="2005" spans="2:8" x14ac:dyDescent="0.2">
      <c r="B2005" s="45">
        <f>IF(FilterType="FIR", IF(Extend_fmod, PRE_CALC!I1953*Fm, PRE_CALC!A1953*Fdata), IF(F_default=1,B2004+(4*Fnotch-0)/8192,B2004+(F_stop-F_start)/8192) )</f>
        <v>60937.5</v>
      </c>
      <c r="C2005" s="39">
        <f t="shared" si="91"/>
        <v>-0.29919801207450186</v>
      </c>
      <c r="D2005" s="84">
        <f ca="1">IF(FilterType="FIR", IF(Extend_fmod=1,OFFSET(PRE_CALC!J1953,0,DEC_RATE), OFFSET(PRE_CALC!B1953,0,DEC_RATE)), C2005)</f>
        <v>-4.96358797686E-5</v>
      </c>
      <c r="E2005" s="84">
        <f t="shared" ca="1" si="92"/>
        <v>60937.5</v>
      </c>
      <c r="F2005" s="84">
        <f t="shared" ca="1" si="90"/>
        <v>-4.96358797686E-5</v>
      </c>
      <c r="G2005" s="119">
        <f>IF(FilterType="FIR",  PRE_CALC!A1953*Fdata, IF(F_default=1,G2004+(4*Fnotch-0)/8192,G2004+(F_stop-F_start)/8192) )</f>
        <v>60937.5</v>
      </c>
      <c r="H2005" s="120">
        <f ca="1">IF(FilterType="FIR", OFFSET(PRE_CALC!B1953,0,DEC_RATE), C2005)</f>
        <v>-4.96358797686E-5</v>
      </c>
    </row>
    <row r="2006" spans="2:8" x14ac:dyDescent="0.2">
      <c r="B2006" s="45">
        <f>IF(FilterType="FIR", IF(Extend_fmod, PRE_CALC!I1954*Fm, PRE_CALC!A1954*Fdata), IF(F_default=1,B2005+(4*Fnotch-0)/8192,B2005+(F_stop-F_start)/8192) )</f>
        <v>60968.750000127999</v>
      </c>
      <c r="C2006" s="39">
        <f t="shared" si="91"/>
        <v>-0.29950532527824703</v>
      </c>
      <c r="D2006" s="84">
        <f ca="1">IF(FilterType="FIR", IF(Extend_fmod=1,OFFSET(PRE_CALC!J1954,0,DEC_RATE), OFFSET(PRE_CALC!B1954,0,DEC_RATE)), C2006)</f>
        <v>-6.0811596588399997E-5</v>
      </c>
      <c r="E2006" s="84">
        <f t="shared" ca="1" si="92"/>
        <v>60968.750000127999</v>
      </c>
      <c r="F2006" s="84">
        <f t="shared" ca="1" si="90"/>
        <v>-6.0811596588399997E-5</v>
      </c>
      <c r="G2006" s="119">
        <f>IF(FilterType="FIR",  PRE_CALC!A1954*Fdata, IF(F_default=1,G2005+(4*Fnotch-0)/8192,G2005+(F_stop-F_start)/8192) )</f>
        <v>60968.750000127999</v>
      </c>
      <c r="H2006" s="120">
        <f ca="1">IF(FilterType="FIR", OFFSET(PRE_CALC!B1954,0,DEC_RATE), C2006)</f>
        <v>-6.0811596588399997E-5</v>
      </c>
    </row>
    <row r="2007" spans="2:8" x14ac:dyDescent="0.2">
      <c r="B2007" s="45">
        <f>IF(FilterType="FIR", IF(Extend_fmod, PRE_CALC!I1955*Fm, PRE_CALC!A1955*Fdata), IF(F_default=1,B2006+(4*Fnotch-0)/8192,B2006+(F_stop-F_start)/8192) )</f>
        <v>61000</v>
      </c>
      <c r="C2007" s="39">
        <f t="shared" si="91"/>
        <v>-0.29981279678550599</v>
      </c>
      <c r="D2007" s="84">
        <f ca="1">IF(FilterType="FIR", IF(Extend_fmod=1,OFFSET(PRE_CALC!J1955,0,DEC_RATE), OFFSET(PRE_CALC!B1955,0,DEC_RATE)), C2007)</f>
        <v>-7.2718766651299997E-5</v>
      </c>
      <c r="E2007" s="84">
        <f t="shared" ca="1" si="92"/>
        <v>61000</v>
      </c>
      <c r="F2007" s="84">
        <f t="shared" ca="1" si="90"/>
        <v>-7.2718766651299997E-5</v>
      </c>
      <c r="G2007" s="119">
        <f>IF(FilterType="FIR",  PRE_CALC!A1955*Fdata, IF(F_default=1,G2006+(4*Fnotch-0)/8192,G2006+(F_stop-F_start)/8192) )</f>
        <v>61000</v>
      </c>
      <c r="H2007" s="120">
        <f ca="1">IF(FilterType="FIR", OFFSET(PRE_CALC!B1955,0,DEC_RATE), C2007)</f>
        <v>-7.2718766651299997E-5</v>
      </c>
    </row>
    <row r="2008" spans="2:8" x14ac:dyDescent="0.2">
      <c r="B2008" s="45">
        <f>IF(FilterType="FIR", IF(Extend_fmod, PRE_CALC!I1956*Fm, PRE_CALC!A1956*Fdata), IF(F_default=1,B2007+(4*Fnotch-0)/8192,B2007+(F_stop-F_start)/8192) )</f>
        <v>61031.249999872001</v>
      </c>
      <c r="C2008" s="39">
        <f t="shared" si="91"/>
        <v>-0.30012042659992527</v>
      </c>
      <c r="D2008" s="84">
        <f ca="1">IF(FilterType="FIR", IF(Extend_fmod=1,OFFSET(PRE_CALC!J1956,0,DEC_RATE), OFFSET(PRE_CALC!B1956,0,DEC_RATE)), C2008)</f>
        <v>-8.5352515142800005E-5</v>
      </c>
      <c r="E2008" s="84">
        <f t="shared" ca="1" si="92"/>
        <v>61031.249999872001</v>
      </c>
      <c r="F2008" s="84">
        <f t="shared" ca="1" si="90"/>
        <v>-8.5352515142800005E-5</v>
      </c>
      <c r="G2008" s="119">
        <f>IF(FilterType="FIR",  PRE_CALC!A1956*Fdata, IF(F_default=1,G2007+(4*Fnotch-0)/8192,G2007+(F_stop-F_start)/8192) )</f>
        <v>61031.249999872001</v>
      </c>
      <c r="H2008" s="120">
        <f ca="1">IF(FilterType="FIR", OFFSET(PRE_CALC!B1956,0,DEC_RATE), C2008)</f>
        <v>-8.5352515142800005E-5</v>
      </c>
    </row>
    <row r="2009" spans="2:8" x14ac:dyDescent="0.2">
      <c r="B2009" s="45">
        <f>IF(FilterType="FIR", IF(Extend_fmod, PRE_CALC!I1957*Fm, PRE_CALC!A1957*Fdata), IF(F_default=1,B2008+(4*Fnotch-0)/8192,B2008+(F_stop-F_start)/8192) )</f>
        <v>61062.5</v>
      </c>
      <c r="C2009" s="39">
        <f t="shared" si="91"/>
        <v>-0.30042821472520148</v>
      </c>
      <c r="D2009" s="84">
        <f ca="1">IF(FilterType="FIR", IF(Extend_fmod=1,OFFSET(PRE_CALC!J1957,0,DEC_RATE), OFFSET(PRE_CALC!B1957,0,DEC_RATE)), C2009)</f>
        <v>-9.8707640906199994E-5</v>
      </c>
      <c r="E2009" s="84">
        <f t="shared" ca="1" si="92"/>
        <v>61062.5</v>
      </c>
      <c r="F2009" s="84">
        <f t="shared" ca="1" si="90"/>
        <v>-9.8707640906199994E-5</v>
      </c>
      <c r="G2009" s="119">
        <f>IF(FilterType="FIR",  PRE_CALC!A1957*Fdata, IF(F_default=1,G2008+(4*Fnotch-0)/8192,G2008+(F_stop-F_start)/8192) )</f>
        <v>61062.5</v>
      </c>
      <c r="H2009" s="120">
        <f ca="1">IF(FilterType="FIR", OFFSET(PRE_CALC!B1957,0,DEC_RATE), C2009)</f>
        <v>-9.8707640906199994E-5</v>
      </c>
    </row>
    <row r="2010" spans="2:8" x14ac:dyDescent="0.2">
      <c r="B2010" s="45">
        <f>IF(FilterType="FIR", IF(Extend_fmod, PRE_CALC!I1958*Fm, PRE_CALC!A1958*Fdata), IF(F_default=1,B2009+(4*Fnotch-0)/8192,B2009+(F_stop-F_start)/8192) )</f>
        <v>61093.750000127999</v>
      </c>
      <c r="C2010" s="39">
        <f t="shared" si="91"/>
        <v>-0.30073616115996871</v>
      </c>
      <c r="D2010" s="84">
        <f ca="1">IF(FilterType="FIR", IF(Extend_fmod=1,OFFSET(PRE_CALC!J1958,0,DEC_RATE), OFFSET(PRE_CALC!B1958,0,DEC_RATE)), C2010)</f>
        <v>-1.12778618742E-4</v>
      </c>
      <c r="E2010" s="84">
        <f t="shared" ca="1" si="92"/>
        <v>61093.750000127999</v>
      </c>
      <c r="F2010" s="84">
        <f t="shared" ca="1" si="90"/>
        <v>-1.12778618742E-4</v>
      </c>
      <c r="G2010" s="119">
        <f>IF(FilterType="FIR",  PRE_CALC!A1958*Fdata, IF(F_default=1,G2009+(4*Fnotch-0)/8192,G2009+(F_stop-F_start)/8192) )</f>
        <v>61093.750000127999</v>
      </c>
      <c r="H2010" s="120">
        <f ca="1">IF(FilterType="FIR", OFFSET(PRE_CALC!B1958,0,DEC_RATE), C2010)</f>
        <v>-1.12778618742E-4</v>
      </c>
    </row>
    <row r="2011" spans="2:8" x14ac:dyDescent="0.2">
      <c r="B2011" s="45">
        <f>IF(FilterType="FIR", IF(Extend_fmod, PRE_CALC!I1959*Fm, PRE_CALC!A1959*Fdata), IF(F_default=1,B2010+(4*Fnotch-0)/8192,B2010+(F_stop-F_start)/8192) )</f>
        <v>61125</v>
      </c>
      <c r="C2011" s="39">
        <f t="shared" si="91"/>
        <v>-0.30104426590286648</v>
      </c>
      <c r="D2011" s="84">
        <f ca="1">IF(FilterType="FIR", IF(Extend_fmod=1,OFFSET(PRE_CALC!J1959,0,DEC_RATE), OFFSET(PRE_CALC!B1959,0,DEC_RATE)), C2011)</f>
        <v>-1.2755960181900001E-4</v>
      </c>
      <c r="E2011" s="84">
        <f t="shared" ca="1" si="92"/>
        <v>61125</v>
      </c>
      <c r="F2011" s="84">
        <f t="shared" ca="1" si="90"/>
        <v>-1.2755960181900001E-4</v>
      </c>
      <c r="G2011" s="119">
        <f>IF(FilterType="FIR",  PRE_CALC!A1959*Fdata, IF(F_default=1,G2010+(4*Fnotch-0)/8192,G2010+(F_stop-F_start)/8192) )</f>
        <v>61125</v>
      </c>
      <c r="H2011" s="120">
        <f ca="1">IF(FilterType="FIR", OFFSET(PRE_CALC!B1959,0,DEC_RATE), C2011)</f>
        <v>-1.2755960181900001E-4</v>
      </c>
    </row>
    <row r="2012" spans="2:8" x14ac:dyDescent="0.2">
      <c r="B2012" s="45">
        <f>IF(FilterType="FIR", IF(Extend_fmod, PRE_CALC!I1960*Fm, PRE_CALC!A1960*Fdata), IF(F_default=1,B2011+(4*Fnotch-0)/8192,B2011+(F_stop-F_start)/8192) )</f>
        <v>61156.249999872001</v>
      </c>
      <c r="C2012" s="39">
        <f t="shared" si="91"/>
        <v>-0.30135252895757908</v>
      </c>
      <c r="D2012" s="84">
        <f ca="1">IF(FilterType="FIR", IF(Extend_fmod=1,OFFSET(PRE_CALC!J1960,0,DEC_RATE), OFFSET(PRE_CALC!B1960,0,DEC_RATE)), C2012)</f>
        <v>-1.4304442424600001E-4</v>
      </c>
      <c r="E2012" s="84">
        <f t="shared" ca="1" si="92"/>
        <v>61156.249999872001</v>
      </c>
      <c r="F2012" s="84">
        <f t="shared" ca="1" si="90"/>
        <v>-1.4304442424600001E-4</v>
      </c>
      <c r="G2012" s="119">
        <f>IF(FilterType="FIR",  PRE_CALC!A1960*Fdata, IF(F_default=1,G2011+(4*Fnotch-0)/8192,G2011+(F_stop-F_start)/8192) )</f>
        <v>61156.249999872001</v>
      </c>
      <c r="H2012" s="120">
        <f ca="1">IF(FilterType="FIR", OFFSET(PRE_CALC!B1960,0,DEC_RATE), C2012)</f>
        <v>-1.4304442424600001E-4</v>
      </c>
    </row>
    <row r="2013" spans="2:8" x14ac:dyDescent="0.2">
      <c r="B2013" s="45">
        <f>IF(FilterType="FIR", IF(Extend_fmod, PRE_CALC!I1961*Fm, PRE_CALC!A1961*Fdata), IF(F_default=1,B2012+(4*Fnotch-0)/8192,B2012+(F_stop-F_start)/8192) )</f>
        <v>61187.5</v>
      </c>
      <c r="C2013" s="39">
        <f t="shared" si="91"/>
        <v>-0.30166095032778723</v>
      </c>
      <c r="D2013" s="84">
        <f ca="1">IF(FilterType="FIR", IF(Extend_fmod=1,OFFSET(PRE_CALC!J1961,0,DEC_RATE), OFFSET(PRE_CALC!B1961,0,DEC_RATE)), C2013)</f>
        <v>-1.5922660378299999E-4</v>
      </c>
      <c r="E2013" s="84">
        <f t="shared" ca="1" si="92"/>
        <v>61187.5</v>
      </c>
      <c r="F2013" s="84">
        <f t="shared" ca="1" si="90"/>
        <v>-1.5922660378299999E-4</v>
      </c>
      <c r="G2013" s="119">
        <f>IF(FilterType="FIR",  PRE_CALC!A1961*Fdata, IF(F_default=1,G2012+(4*Fnotch-0)/8192,G2012+(F_stop-F_start)/8192) )</f>
        <v>61187.5</v>
      </c>
      <c r="H2013" s="120">
        <f ca="1">IF(FilterType="FIR", OFFSET(PRE_CALC!B1961,0,DEC_RATE), C2013)</f>
        <v>-1.5922660378299999E-4</v>
      </c>
    </row>
    <row r="2014" spans="2:8" x14ac:dyDescent="0.2">
      <c r="B2014" s="45">
        <f>IF(FilterType="FIR", IF(Extend_fmod, PRE_CALC!I1962*Fm, PRE_CALC!A1962*Fdata), IF(F_default=1,B2013+(4*Fnotch-0)/8192,B2013+(F_stop-F_start)/8192) )</f>
        <v>61218.750000127999</v>
      </c>
      <c r="C2014" s="39">
        <f t="shared" si="91"/>
        <v>-0.30196953001213422</v>
      </c>
      <c r="D2014" s="84">
        <f ca="1">IF(FilterType="FIR", IF(Extend_fmod=1,OFFSET(PRE_CALC!J1962,0,DEC_RATE), OFFSET(PRE_CALC!B1962,0,DEC_RATE)), C2014)</f>
        <v>-1.76099344694E-4</v>
      </c>
      <c r="E2014" s="84">
        <f t="shared" ca="1" si="92"/>
        <v>61218.750000127999</v>
      </c>
      <c r="F2014" s="84">
        <f t="shared" ca="1" si="90"/>
        <v>-1.76099344694E-4</v>
      </c>
      <c r="G2014" s="119">
        <f>IF(FilterType="FIR",  PRE_CALC!A1962*Fdata, IF(F_default=1,G2013+(4*Fnotch-0)/8192,G2013+(F_stop-F_start)/8192) )</f>
        <v>61218.750000127999</v>
      </c>
      <c r="H2014" s="120">
        <f ca="1">IF(FilterType="FIR", OFFSET(PRE_CALC!B1962,0,DEC_RATE), C2014)</f>
        <v>-1.76099344694E-4</v>
      </c>
    </row>
    <row r="2015" spans="2:8" x14ac:dyDescent="0.2">
      <c r="B2015" s="45">
        <f>IF(FilterType="FIR", IF(Extend_fmod, PRE_CALC!I1963*Fm, PRE_CALC!A1963*Fdata), IF(F_default=1,B2014+(4*Fnotch-0)/8192,B2014+(F_stop-F_start)/8192) )</f>
        <v>61250</v>
      </c>
      <c r="C2015" s="39">
        <f t="shared" si="91"/>
        <v>-0.30227826800923885</v>
      </c>
      <c r="D2015" s="84">
        <f ca="1">IF(FilterType="FIR", IF(Extend_fmod=1,OFFSET(PRE_CALC!J1963,0,DEC_RATE), OFFSET(PRE_CALC!B1963,0,DEC_RATE)), C2015)</f>
        <v>-1.9365554072999999E-4</v>
      </c>
      <c r="E2015" s="84">
        <f t="shared" ca="1" si="92"/>
        <v>61250</v>
      </c>
      <c r="F2015" s="84">
        <f t="shared" ca="1" si="90"/>
        <v>-1.9365554072999999E-4</v>
      </c>
      <c r="G2015" s="119">
        <f>IF(FilterType="FIR",  PRE_CALC!A1963*Fdata, IF(F_default=1,G2014+(4*Fnotch-0)/8192,G2014+(F_stop-F_start)/8192) )</f>
        <v>61250</v>
      </c>
      <c r="H2015" s="120">
        <f ca="1">IF(FilterType="FIR", OFFSET(PRE_CALC!B1963,0,DEC_RATE), C2015)</f>
        <v>-1.9365554072999999E-4</v>
      </c>
    </row>
    <row r="2016" spans="2:8" x14ac:dyDescent="0.2">
      <c r="B2016" s="45">
        <f>IF(FilterType="FIR", IF(Extend_fmod, PRE_CALC!I1964*Fm, PRE_CALC!A1964*Fdata), IF(F_default=1,B2015+(4*Fnotch-0)/8192,B2015+(F_stop-F_start)/8192) )</f>
        <v>61281.249999872001</v>
      </c>
      <c r="C2016" s="39">
        <f t="shared" si="91"/>
        <v>-0.30258716432281135</v>
      </c>
      <c r="D2016" s="84">
        <f ca="1">IF(FilterType="FIR", IF(Extend_fmod=1,OFFSET(PRE_CALC!J1964,0,DEC_RATE), OFFSET(PRE_CALC!B1964,0,DEC_RATE)), C2016)</f>
        <v>-2.11887778284E-4</v>
      </c>
      <c r="E2016" s="84">
        <f t="shared" ca="1" si="92"/>
        <v>61281.249999872001</v>
      </c>
      <c r="F2016" s="84">
        <f t="shared" ca="1" si="90"/>
        <v>-2.11887778284E-4</v>
      </c>
      <c r="G2016" s="119">
        <f>IF(FilterType="FIR",  PRE_CALC!A1964*Fdata, IF(F_default=1,G2015+(4*Fnotch-0)/8192,G2015+(F_stop-F_start)/8192) )</f>
        <v>61281.249999872001</v>
      </c>
      <c r="H2016" s="120">
        <f ca="1">IF(FilterType="FIR", OFFSET(PRE_CALC!B1964,0,DEC_RATE), C2016)</f>
        <v>-2.11887778284E-4</v>
      </c>
    </row>
    <row r="2017" spans="2:8" x14ac:dyDescent="0.2">
      <c r="B2017" s="45">
        <f>IF(FilterType="FIR", IF(Extend_fmod, PRE_CALC!I1965*Fm, PRE_CALC!A1965*Fdata), IF(F_default=1,B2016+(4*Fnotch-0)/8192,B2016+(F_stop-F_start)/8192) )</f>
        <v>61312.5</v>
      </c>
      <c r="C2017" s="39">
        <f t="shared" si="91"/>
        <v>-0.30289621895653235</v>
      </c>
      <c r="D2017" s="84">
        <f ca="1">IF(FilterType="FIR", IF(Extend_fmod=1,OFFSET(PRE_CALC!J1965,0,DEC_RATE), OFFSET(PRE_CALC!B1965,0,DEC_RATE)), C2017)</f>
        <v>-2.30788339641E-4</v>
      </c>
      <c r="E2017" s="84">
        <f t="shared" ca="1" si="92"/>
        <v>61312.5</v>
      </c>
      <c r="F2017" s="84">
        <f t="shared" ca="1" si="90"/>
        <v>-2.30788339641E-4</v>
      </c>
      <c r="G2017" s="119">
        <f>IF(FilterType="FIR",  PRE_CALC!A1965*Fdata, IF(F_default=1,G2016+(4*Fnotch-0)/8192,G2016+(F_stop-F_start)/8192) )</f>
        <v>61312.5</v>
      </c>
      <c r="H2017" s="120">
        <f ca="1">IF(FilterType="FIR", OFFSET(PRE_CALC!B1965,0,DEC_RATE), C2017)</f>
        <v>-2.30788339641E-4</v>
      </c>
    </row>
    <row r="2018" spans="2:8" x14ac:dyDescent="0.2">
      <c r="B2018" s="45">
        <f>IF(FilterType="FIR", IF(Extend_fmod, PRE_CALC!I1966*Fm, PRE_CALC!A1966*Fdata), IF(F_default=1,B2017+(4*Fnotch-0)/8192,B2017+(F_stop-F_start)/8192) )</f>
        <v>61343.750000127999</v>
      </c>
      <c r="C2018" s="39">
        <f t="shared" si="91"/>
        <v>-0.30320543190905336</v>
      </c>
      <c r="D2018" s="84">
        <f ca="1">IF(FilterType="FIR", IF(Extend_fmod=1,OFFSET(PRE_CALC!J1966,0,DEC_RATE), OFFSET(PRE_CALC!B1966,0,DEC_RATE)), C2018)</f>
        <v>-2.5034920640099999E-4</v>
      </c>
      <c r="E2018" s="84">
        <f t="shared" ca="1" si="92"/>
        <v>61343.750000127999</v>
      </c>
      <c r="F2018" s="84">
        <f t="shared" ca="1" si="90"/>
        <v>-2.5034920640099999E-4</v>
      </c>
      <c r="G2018" s="119">
        <f>IF(FilterType="FIR",  PRE_CALC!A1966*Fdata, IF(F_default=1,G2017+(4*Fnotch-0)/8192,G2017+(F_stop-F_start)/8192) )</f>
        <v>61343.750000127999</v>
      </c>
      <c r="H2018" s="120">
        <f ca="1">IF(FilterType="FIR", OFFSET(PRE_CALC!B1966,0,DEC_RATE), C2018)</f>
        <v>-2.5034920640099999E-4</v>
      </c>
    </row>
    <row r="2019" spans="2:8" x14ac:dyDescent="0.2">
      <c r="B2019" s="45">
        <f>IF(FilterType="FIR", IF(Extend_fmod, PRE_CALC!I1967*Fm, PRE_CALC!A1967*Fdata), IF(F_default=1,B2018+(4*Fnotch-0)/8192,B2018+(F_stop-F_start)/8192) )</f>
        <v>61375</v>
      </c>
      <c r="C2019" s="39">
        <f t="shared" si="91"/>
        <v>-0.30351480317899837</v>
      </c>
      <c r="D2019" s="84">
        <f ca="1">IF(FilterType="FIR", IF(Extend_fmod=1,OFFSET(PRE_CALC!J1967,0,DEC_RATE), OFFSET(PRE_CALC!B1967,0,DEC_RATE)), C2019)</f>
        <v>-2.7056206301500003E-4</v>
      </c>
      <c r="E2019" s="84">
        <f t="shared" ca="1" si="92"/>
        <v>61375</v>
      </c>
      <c r="F2019" s="84">
        <f t="shared" ca="1" si="90"/>
        <v>-2.7056206301500003E-4</v>
      </c>
      <c r="G2019" s="119">
        <f>IF(FilterType="FIR",  PRE_CALC!A1967*Fdata, IF(F_default=1,G2018+(4*Fnotch-0)/8192,G2018+(F_stop-F_start)/8192) )</f>
        <v>61375</v>
      </c>
      <c r="H2019" s="120">
        <f ca="1">IF(FilterType="FIR", OFFSET(PRE_CALC!B1967,0,DEC_RATE), C2019)</f>
        <v>-2.7056206301500003E-4</v>
      </c>
    </row>
    <row r="2020" spans="2:8" x14ac:dyDescent="0.2">
      <c r="B2020" s="45">
        <f>IF(FilterType="FIR", IF(Extend_fmod, PRE_CALC!I1968*Fm, PRE_CALC!A1968*Fdata), IF(F_default=1,B2019+(4*Fnotch-0)/8192,B2019+(F_stop-F_start)/8192) )</f>
        <v>61406.249999872001</v>
      </c>
      <c r="C2020" s="39">
        <f t="shared" si="91"/>
        <v>-0.30382433277004978</v>
      </c>
      <c r="D2020" s="84">
        <f ca="1">IF(FilterType="FIR", IF(Extend_fmod=1,OFFSET(PRE_CALC!J1968,0,DEC_RATE), OFFSET(PRE_CALC!B1968,0,DEC_RATE)), C2020)</f>
        <v>-2.91418300466E-4</v>
      </c>
      <c r="E2020" s="84">
        <f t="shared" ca="1" si="92"/>
        <v>61406.249999872001</v>
      </c>
      <c r="F2020" s="84">
        <f t="shared" ca="1" si="90"/>
        <v>-2.91418300466E-4</v>
      </c>
      <c r="G2020" s="119">
        <f>IF(FilterType="FIR",  PRE_CALC!A1968*Fdata, IF(F_default=1,G2019+(4*Fnotch-0)/8192,G2019+(F_stop-F_start)/8192) )</f>
        <v>61406.249999872001</v>
      </c>
      <c r="H2020" s="120">
        <f ca="1">IF(FilterType="FIR", OFFSET(PRE_CALC!B1968,0,DEC_RATE), C2020)</f>
        <v>-2.91418300466E-4</v>
      </c>
    </row>
    <row r="2021" spans="2:8" x14ac:dyDescent="0.2">
      <c r="B2021" s="45">
        <f>IF(FilterType="FIR", IF(Extend_fmod, PRE_CALC!I1969*Fm, PRE_CALC!A1969*Fdata), IF(F_default=1,B2020+(4*Fnotch-0)/8192,B2020+(F_stop-F_start)/8192) )</f>
        <v>61437.5</v>
      </c>
      <c r="C2021" s="39">
        <f t="shared" si="91"/>
        <v>-0.30413402068592787</v>
      </c>
      <c r="D2021" s="84">
        <f ca="1">IF(FilterType="FIR", IF(Extend_fmod=1,OFFSET(PRE_CALC!J1969,0,DEC_RATE), OFFSET(PRE_CALC!B1969,0,DEC_RATE)), C2021)</f>
        <v>-3.1290902007199999E-4</v>
      </c>
      <c r="E2021" s="84">
        <f t="shared" ca="1" si="92"/>
        <v>61437.5</v>
      </c>
      <c r="F2021" s="84">
        <f t="shared" ca="1" si="90"/>
        <v>-3.1290902007199999E-4</v>
      </c>
      <c r="G2021" s="119">
        <f>IF(FilterType="FIR",  PRE_CALC!A1969*Fdata, IF(F_default=1,G2020+(4*Fnotch-0)/8192,G2020+(F_stop-F_start)/8192) )</f>
        <v>61437.5</v>
      </c>
      <c r="H2021" s="120">
        <f ca="1">IF(FilterType="FIR", OFFSET(PRE_CALC!B1969,0,DEC_RATE), C2021)</f>
        <v>-3.1290902007199999E-4</v>
      </c>
    </row>
    <row r="2022" spans="2:8" x14ac:dyDescent="0.2">
      <c r="B2022" s="45">
        <f>IF(FilterType="FIR", IF(Extend_fmod, PRE_CALC!I1970*Fm, PRE_CALC!A1970*Fdata), IF(F_default=1,B2021+(4*Fnotch-0)/8192,B2021+(F_stop-F_start)/8192) )</f>
        <v>61468.750000127999</v>
      </c>
      <c r="C2022" s="39">
        <f t="shared" si="91"/>
        <v>-0.30444386692525854</v>
      </c>
      <c r="D2022" s="84">
        <f ca="1">IF(FilterType="FIR", IF(Extend_fmod=1,OFFSET(PRE_CALC!J1970,0,DEC_RATE), OFFSET(PRE_CALC!B1970,0,DEC_RATE)), C2022)</f>
        <v>-3.3502503743200002E-4</v>
      </c>
      <c r="E2022" s="84">
        <f t="shared" ca="1" si="92"/>
        <v>61468.750000127999</v>
      </c>
      <c r="F2022" s="84">
        <f t="shared" ca="1" si="90"/>
        <v>-3.3502503743200002E-4</v>
      </c>
      <c r="G2022" s="119">
        <f>IF(FilterType="FIR",  PRE_CALC!A1970*Fdata, IF(F_default=1,G2021+(4*Fnotch-0)/8192,G2021+(F_stop-F_start)/8192) )</f>
        <v>61468.750000127999</v>
      </c>
      <c r="H2022" s="120">
        <f ca="1">IF(FilterType="FIR", OFFSET(PRE_CALC!B1970,0,DEC_RATE), C2022)</f>
        <v>-3.3502503743200002E-4</v>
      </c>
    </row>
    <row r="2023" spans="2:8" x14ac:dyDescent="0.2">
      <c r="B2023" s="45">
        <f>IF(FilterType="FIR", IF(Extend_fmod, PRE_CALC!I1971*Fm, PRE_CALC!A1971*Fdata), IF(F_default=1,B2022+(4*Fnotch-0)/8192,B2022+(F_stop-F_start)/8192) )</f>
        <v>61500</v>
      </c>
      <c r="C2023" s="39">
        <f t="shared" si="91"/>
        <v>-0.30475387148667094</v>
      </c>
      <c r="D2023" s="84">
        <f ca="1">IF(FilterType="FIR", IF(Extend_fmod=1,OFFSET(PRE_CALC!J1971,0,DEC_RATE), OFFSET(PRE_CALC!B1971,0,DEC_RATE)), C2023)</f>
        <v>-3.5775688649600002E-4</v>
      </c>
      <c r="E2023" s="84">
        <f t="shared" ca="1" si="92"/>
        <v>61500</v>
      </c>
      <c r="F2023" s="84">
        <f t="shared" ca="1" si="90"/>
        <v>-3.5775688649600002E-4</v>
      </c>
      <c r="G2023" s="119">
        <f>IF(FilterType="FIR",  PRE_CALC!A1971*Fdata, IF(F_default=1,G2022+(4*Fnotch-0)/8192,G2022+(F_stop-F_start)/8192) )</f>
        <v>61500</v>
      </c>
      <c r="H2023" s="120">
        <f ca="1">IF(FilterType="FIR", OFFSET(PRE_CALC!B1971,0,DEC_RATE), C2023)</f>
        <v>-3.5775688649600002E-4</v>
      </c>
    </row>
    <row r="2024" spans="2:8" x14ac:dyDescent="0.2">
      <c r="B2024" s="45">
        <f>IF(FilterType="FIR", IF(Extend_fmod, PRE_CALC!I1972*Fm, PRE_CALC!A1972*Fdata), IF(F_default=1,B2023+(4*Fnotch-0)/8192,B2023+(F_stop-F_start)/8192) )</f>
        <v>61531.249999872001</v>
      </c>
      <c r="C2024" s="39">
        <f t="shared" si="91"/>
        <v>-0.30506403437386831</v>
      </c>
      <c r="D2024" s="84">
        <f ca="1">IF(FilterType="FIR", IF(Extend_fmod=1,OFFSET(PRE_CALC!J1972,0,DEC_RATE), OFFSET(PRE_CALC!B1972,0,DEC_RATE)), C2024)</f>
        <v>-3.81094823756E-4</v>
      </c>
      <c r="E2024" s="84">
        <f t="shared" ca="1" si="92"/>
        <v>61531.249999872001</v>
      </c>
      <c r="F2024" s="84">
        <f t="shared" ca="1" si="90"/>
        <v>-3.81094823756E-4</v>
      </c>
      <c r="G2024" s="119">
        <f>IF(FilterType="FIR",  PRE_CALC!A1972*Fdata, IF(F_default=1,G2023+(4*Fnotch-0)/8192,G2023+(F_stop-F_start)/8192) )</f>
        <v>61531.249999872001</v>
      </c>
      <c r="H2024" s="120">
        <f ca="1">IF(FilterType="FIR", OFFSET(PRE_CALC!B1972,0,DEC_RATE), C2024)</f>
        <v>-3.81094823756E-4</v>
      </c>
    </row>
    <row r="2025" spans="2:8" x14ac:dyDescent="0.2">
      <c r="B2025" s="45">
        <f>IF(FilterType="FIR", IF(Extend_fmod, PRE_CALC!I1973*Fm, PRE_CALC!A1973*Fdata), IF(F_default=1,B2024+(4*Fnotch-0)/8192,B2024+(F_stop-F_start)/8192) )</f>
        <v>61562.5</v>
      </c>
      <c r="C2025" s="39">
        <f t="shared" si="91"/>
        <v>-0.30537435559055592</v>
      </c>
      <c r="D2025" s="84">
        <f ca="1">IF(FilterType="FIR", IF(Extend_fmod=1,OFFSET(PRE_CALC!J1973,0,DEC_RATE), OFFSET(PRE_CALC!B1973,0,DEC_RATE)), C2025)</f>
        <v>-4.0502883257199999E-4</v>
      </c>
      <c r="E2025" s="84">
        <f t="shared" ca="1" si="92"/>
        <v>61562.5</v>
      </c>
      <c r="F2025" s="84">
        <f t="shared" ca="1" si="90"/>
        <v>-4.0502883257199999E-4</v>
      </c>
      <c r="G2025" s="119">
        <f>IF(FilterType="FIR",  PRE_CALC!A1973*Fdata, IF(F_default=1,G2024+(4*Fnotch-0)/8192,G2024+(F_stop-F_start)/8192) )</f>
        <v>61562.5</v>
      </c>
      <c r="H2025" s="120">
        <f ca="1">IF(FilterType="FIR", OFFSET(PRE_CALC!B1973,0,DEC_RATE), C2025)</f>
        <v>-4.0502883257199999E-4</v>
      </c>
    </row>
    <row r="2026" spans="2:8" x14ac:dyDescent="0.2">
      <c r="B2026" s="45">
        <f>IF(FilterType="FIR", IF(Extend_fmod, PRE_CALC!I1974*Fm, PRE_CALC!A1974*Fdata), IF(F_default=1,B2025+(4*Fnotch-0)/8192,B2025+(F_stop-F_start)/8192) )</f>
        <v>61593.750000127999</v>
      </c>
      <c r="C2026" s="39">
        <f t="shared" si="91"/>
        <v>-0.3056848351353848</v>
      </c>
      <c r="D2026" s="84">
        <f ca="1">IF(FilterType="FIR", IF(Extend_fmod=1,OFFSET(PRE_CALC!J1974,0,DEC_RATE), OFFSET(PRE_CALC!B1974,0,DEC_RATE)), C2026)</f>
        <v>-4.2954862760299998E-4</v>
      </c>
      <c r="E2026" s="84">
        <f t="shared" ca="1" si="92"/>
        <v>61593.750000127999</v>
      </c>
      <c r="F2026" s="84">
        <f t="shared" ca="1" si="90"/>
        <v>-4.2954862760299998E-4</v>
      </c>
      <c r="G2026" s="119">
        <f>IF(FilterType="FIR",  PRE_CALC!A1974*Fdata, IF(F_default=1,G2025+(4*Fnotch-0)/8192,G2025+(F_stop-F_start)/8192) )</f>
        <v>61593.750000127999</v>
      </c>
      <c r="H2026" s="120">
        <f ca="1">IF(FilterType="FIR", OFFSET(PRE_CALC!B1974,0,DEC_RATE), C2026)</f>
        <v>-4.2954862760299998E-4</v>
      </c>
    </row>
    <row r="2027" spans="2:8" x14ac:dyDescent="0.2">
      <c r="B2027" s="45">
        <f>IF(FilterType="FIR", IF(Extend_fmod, PRE_CALC!I1975*Fm, PRE_CALC!A1975*Fdata), IF(F_default=1,B2026+(4*Fnotch-0)/8192,B2026+(F_stop-F_start)/8192) )</f>
        <v>61625</v>
      </c>
      <c r="C2027" s="39">
        <f t="shared" si="91"/>
        <v>-0.30599547300695334</v>
      </c>
      <c r="D2027" s="84">
        <f ca="1">IF(FilterType="FIR", IF(Extend_fmod=1,OFFSET(PRE_CALC!J1975,0,DEC_RATE), OFFSET(PRE_CALC!B1975,0,DEC_RATE)), C2027)</f>
        <v>-4.5464365939600001E-4</v>
      </c>
      <c r="E2027" s="84">
        <f t="shared" ca="1" si="92"/>
        <v>61625</v>
      </c>
      <c r="F2027" s="84">
        <f t="shared" ca="1" si="90"/>
        <v>-4.5464365939600001E-4</v>
      </c>
      <c r="G2027" s="119">
        <f>IF(FilterType="FIR",  PRE_CALC!A1975*Fdata, IF(F_default=1,G2026+(4*Fnotch-0)/8192,G2026+(F_stop-F_start)/8192) )</f>
        <v>61625</v>
      </c>
      <c r="H2027" s="120">
        <f ca="1">IF(FilterType="FIR", OFFSET(PRE_CALC!B1975,0,DEC_RATE), C2027)</f>
        <v>-4.5464365939600001E-4</v>
      </c>
    </row>
    <row r="2028" spans="2:8" x14ac:dyDescent="0.2">
      <c r="B2028" s="45">
        <f>IF(FilterType="FIR", IF(Extend_fmod, PRE_CALC!I1976*Fm, PRE_CALC!A1976*Fdata), IF(F_default=1,B2027+(4*Fnotch-0)/8192,B2027+(F_stop-F_start)/8192) )</f>
        <v>61656.249999872001</v>
      </c>
      <c r="C2028" s="39">
        <f t="shared" si="91"/>
        <v>-0.30630626920899567</v>
      </c>
      <c r="D2028" s="84">
        <f ca="1">IF(FilterType="FIR", IF(Extend_fmod=1,OFFSET(PRE_CALC!J1976,0,DEC_RATE), OFFSET(PRE_CALC!B1976,0,DEC_RATE)), C2028)</f>
        <v>-4.8030311904200001E-4</v>
      </c>
      <c r="E2028" s="84">
        <f t="shared" ca="1" si="92"/>
        <v>61656.249999872001</v>
      </c>
      <c r="F2028" s="84">
        <f t="shared" ca="1" si="90"/>
        <v>-4.8030311904200001E-4</v>
      </c>
      <c r="G2028" s="119">
        <f>IF(FilterType="FIR",  PRE_CALC!A1976*Fdata, IF(F_default=1,G2027+(4*Fnotch-0)/8192,G2027+(F_stop-F_start)/8192) )</f>
        <v>61656.249999872001</v>
      </c>
      <c r="H2028" s="120">
        <f ca="1">IF(FilterType="FIR", OFFSET(PRE_CALC!B1976,0,DEC_RATE), C2028)</f>
        <v>-4.8030311904200001E-4</v>
      </c>
    </row>
    <row r="2029" spans="2:8" x14ac:dyDescent="0.2">
      <c r="B2029" s="45">
        <f>IF(FilterType="FIR", IF(Extend_fmod, PRE_CALC!I1977*Fm, PRE_CALC!A1977*Fdata), IF(F_default=1,B2028+(4*Fnotch-0)/8192,B2028+(F_stop-F_start)/8192) )</f>
        <v>61687.5</v>
      </c>
      <c r="C2029" s="39">
        <f t="shared" si="91"/>
        <v>-0.30661722374521894</v>
      </c>
      <c r="D2029" s="84">
        <f ca="1">IF(FilterType="FIR", IF(Extend_fmod=1,OFFSET(PRE_CALC!J1977,0,DEC_RATE), OFFSET(PRE_CALC!B1977,0,DEC_RATE)), C2029)</f>
        <v>-5.0651594300499996E-4</v>
      </c>
      <c r="E2029" s="84">
        <f t="shared" ca="1" si="92"/>
        <v>61687.5</v>
      </c>
      <c r="F2029" s="84">
        <f t="shared" ca="1" si="90"/>
        <v>-5.0651594300499996E-4</v>
      </c>
      <c r="G2029" s="119">
        <f>IF(FilterType="FIR",  PRE_CALC!A1977*Fdata, IF(F_default=1,G2028+(4*Fnotch-0)/8192,G2028+(F_stop-F_start)/8192) )</f>
        <v>61687.5</v>
      </c>
      <c r="H2029" s="120">
        <f ca="1">IF(FilterType="FIR", OFFSET(PRE_CALC!B1977,0,DEC_RATE), C2029)</f>
        <v>-5.0651594300499996E-4</v>
      </c>
    </row>
    <row r="2030" spans="2:8" x14ac:dyDescent="0.2">
      <c r="B2030" s="45">
        <f>IF(FilterType="FIR", IF(Extend_fmod, PRE_CALC!I1978*Fm, PRE_CALC!A1978*Fdata), IF(F_default=1,B2029+(4*Fnotch-0)/8192,B2029+(F_stop-F_start)/8192) )</f>
        <v>61718.750000127999</v>
      </c>
      <c r="C2030" s="39">
        <f t="shared" si="91"/>
        <v>-0.30692833661423846</v>
      </c>
      <c r="D2030" s="84">
        <f ca="1">IF(FilterType="FIR", IF(Extend_fmod=1,OFFSET(PRE_CALC!J1978,0,DEC_RATE), OFFSET(PRE_CALC!B1978,0,DEC_RATE)), C2030)</f>
        <v>-5.3327081802099997E-4</v>
      </c>
      <c r="E2030" s="84">
        <f t="shared" ca="1" si="92"/>
        <v>61718.750000127999</v>
      </c>
      <c r="F2030" s="84">
        <f t="shared" ca="1" si="90"/>
        <v>-5.3327081802099997E-4</v>
      </c>
      <c r="G2030" s="119">
        <f>IF(FilterType="FIR",  PRE_CALC!A1978*Fdata, IF(F_default=1,G2029+(4*Fnotch-0)/8192,G2029+(F_stop-F_start)/8192) )</f>
        <v>61718.750000127999</v>
      </c>
      <c r="H2030" s="120">
        <f ca="1">IF(FilterType="FIR", OFFSET(PRE_CALC!B1978,0,DEC_RATE), C2030)</f>
        <v>-5.3327081802099997E-4</v>
      </c>
    </row>
    <row r="2031" spans="2:8" x14ac:dyDescent="0.2">
      <c r="B2031" s="45">
        <f>IF(FilterType="FIR", IF(Extend_fmod, PRE_CALC!I1979*Fm, PRE_CALC!A1979*Fdata), IF(F_default=1,B2030+(4*Fnotch-0)/8192,B2030+(F_stop-F_start)/8192) )</f>
        <v>61750</v>
      </c>
      <c r="C2031" s="39">
        <f t="shared" si="91"/>
        <v>-0.30723960781469761</v>
      </c>
      <c r="D2031" s="84">
        <f ca="1">IF(FilterType="FIR", IF(Extend_fmod=1,OFFSET(PRE_CALC!J1979,0,DEC_RATE), OFFSET(PRE_CALC!B1979,0,DEC_RATE)), C2031)</f>
        <v>-5.6055618613800001E-4</v>
      </c>
      <c r="E2031" s="84">
        <f t="shared" ca="1" si="92"/>
        <v>61750</v>
      </c>
      <c r="F2031" s="84">
        <f t="shared" ca="1" si="90"/>
        <v>-5.6055618613800001E-4</v>
      </c>
      <c r="G2031" s="119">
        <f>IF(FilterType="FIR",  PRE_CALC!A1979*Fdata, IF(F_default=1,G2030+(4*Fnotch-0)/8192,G2030+(F_stop-F_start)/8192) )</f>
        <v>61750</v>
      </c>
      <c r="H2031" s="120">
        <f ca="1">IF(FilterType="FIR", OFFSET(PRE_CALC!B1979,0,DEC_RATE), C2031)</f>
        <v>-5.6055618613800001E-4</v>
      </c>
    </row>
    <row r="2032" spans="2:8" x14ac:dyDescent="0.2">
      <c r="B2032" s="45">
        <f>IF(FilterType="FIR", IF(Extend_fmod, PRE_CALC!I1980*Fm, PRE_CALC!A1980*Fdata), IF(F_default=1,B2031+(4*Fnotch-0)/8192,B2031+(F_stop-F_start)/8192) )</f>
        <v>61781.249999872001</v>
      </c>
      <c r="C2032" s="39">
        <f t="shared" si="91"/>
        <v>-0.30755103735030942</v>
      </c>
      <c r="D2032" s="84">
        <f ca="1">IF(FilterType="FIR", IF(Extend_fmod=1,OFFSET(PRE_CALC!J1980,0,DEC_RATE), OFFSET(PRE_CALC!B1980,0,DEC_RATE)), C2032)</f>
        <v>-5.8836024984699998E-4</v>
      </c>
      <c r="E2032" s="84">
        <f t="shared" ca="1" si="92"/>
        <v>61781.249999872001</v>
      </c>
      <c r="F2032" s="84">
        <f t="shared" ca="1" si="90"/>
        <v>-5.8836024984699998E-4</v>
      </c>
      <c r="G2032" s="119">
        <f>IF(FilterType="FIR",  PRE_CALC!A1980*Fdata, IF(F_default=1,G2031+(4*Fnotch-0)/8192,G2031+(F_stop-F_start)/8192) )</f>
        <v>61781.249999872001</v>
      </c>
      <c r="H2032" s="120">
        <f ca="1">IF(FilterType="FIR", OFFSET(PRE_CALC!B1980,0,DEC_RATE), C2032)</f>
        <v>-5.8836024984699998E-4</v>
      </c>
    </row>
    <row r="2033" spans="2:8" x14ac:dyDescent="0.2">
      <c r="B2033" s="45">
        <f>IF(FilterType="FIR", IF(Extend_fmod, PRE_CALC!I1981*Fm, PRE_CALC!A1981*Fdata), IF(F_default=1,B2032+(4*Fnotch-0)/8192,B2032+(F_stop-F_start)/8192) )</f>
        <v>61812.5</v>
      </c>
      <c r="C2033" s="39">
        <f t="shared" si="91"/>
        <v>-0.30786262522480812</v>
      </c>
      <c r="D2033" s="84">
        <f ca="1">IF(FilterType="FIR", IF(Extend_fmod=1,OFFSET(PRE_CALC!J1981,0,DEC_RATE), OFFSET(PRE_CALC!B1981,0,DEC_RATE)), C2033)</f>
        <v>-6.1667097733799996E-4</v>
      </c>
      <c r="E2033" s="84">
        <f t="shared" ca="1" si="92"/>
        <v>61812.5</v>
      </c>
      <c r="F2033" s="84">
        <f t="shared" ca="1" si="90"/>
        <v>-6.1667097733799996E-4</v>
      </c>
      <c r="G2033" s="119">
        <f>IF(FilterType="FIR",  PRE_CALC!A1981*Fdata, IF(F_default=1,G2032+(4*Fnotch-0)/8192,G2032+(F_stop-F_start)/8192) )</f>
        <v>61812.5</v>
      </c>
      <c r="H2033" s="120">
        <f ca="1">IF(FilterType="FIR", OFFSET(PRE_CALC!B1981,0,DEC_RATE), C2033)</f>
        <v>-6.1667097733799996E-4</v>
      </c>
    </row>
    <row r="2034" spans="2:8" x14ac:dyDescent="0.2">
      <c r="B2034" s="45">
        <f>IF(FilterType="FIR", IF(Extend_fmod, PRE_CALC!I1982*Fm, PRE_CALC!A1982*Fdata), IF(F_default=1,B2033+(4*Fnotch-0)/8192,B2033+(F_stop-F_start)/8192) )</f>
        <v>61843.750000127999</v>
      </c>
      <c r="C2034" s="39">
        <f t="shared" si="91"/>
        <v>-0.30817437143679288</v>
      </c>
      <c r="D2034" s="84">
        <f ca="1">IF(FilterType="FIR", IF(Extend_fmod=1,OFFSET(PRE_CALC!J1982,0,DEC_RATE), OFFSET(PRE_CALC!B1982,0,DEC_RATE)), C2034)</f>
        <v>-6.4547610786400004E-4</v>
      </c>
      <c r="E2034" s="84">
        <f t="shared" ca="1" si="92"/>
        <v>61843.750000127999</v>
      </c>
      <c r="F2034" s="84">
        <f t="shared" ca="1" si="90"/>
        <v>-6.4547610786400004E-4</v>
      </c>
      <c r="G2034" s="119">
        <f>IF(FilterType="FIR",  PRE_CALC!A1982*Fdata, IF(F_default=1,G2033+(4*Fnotch-0)/8192,G2033+(F_stop-F_start)/8192) )</f>
        <v>61843.750000127999</v>
      </c>
      <c r="H2034" s="120">
        <f ca="1">IF(FilterType="FIR", OFFSET(PRE_CALC!B1982,0,DEC_RATE), C2034)</f>
        <v>-6.4547610786400004E-4</v>
      </c>
    </row>
    <row r="2035" spans="2:8" x14ac:dyDescent="0.2">
      <c r="B2035" s="45">
        <f>IF(FilterType="FIR", IF(Extend_fmod, PRE_CALC!I1983*Fm, PRE_CALC!A1983*Fdata), IF(F_default=1,B2034+(4*Fnotch-0)/8192,B2034+(F_stop-F_start)/8192) )</f>
        <v>61875</v>
      </c>
      <c r="C2035" s="39">
        <f t="shared" si="91"/>
        <v>-0.30848627598490147</v>
      </c>
      <c r="D2035" s="84">
        <f ca="1">IF(FilterType="FIR", IF(Extend_fmod=1,OFFSET(PRE_CALC!J1983,0,DEC_RATE), OFFSET(PRE_CALC!B1983,0,DEC_RATE)), C2035)</f>
        <v>-6.7476315718200004E-4</v>
      </c>
      <c r="E2035" s="84">
        <f t="shared" ca="1" si="92"/>
        <v>61875</v>
      </c>
      <c r="F2035" s="84">
        <f t="shared" ca="1" si="90"/>
        <v>-6.7476315718200004E-4</v>
      </c>
      <c r="G2035" s="119">
        <f>IF(FilterType="FIR",  PRE_CALC!A1983*Fdata, IF(F_default=1,G2034+(4*Fnotch-0)/8192,G2034+(F_stop-F_start)/8192) )</f>
        <v>61875</v>
      </c>
      <c r="H2035" s="120">
        <f ca="1">IF(FilterType="FIR", OFFSET(PRE_CALC!B1983,0,DEC_RATE), C2035)</f>
        <v>-6.7476315718200004E-4</v>
      </c>
    </row>
    <row r="2036" spans="2:8" x14ac:dyDescent="0.2">
      <c r="B2036" s="45">
        <f>IF(FilterType="FIR", IF(Extend_fmod, PRE_CALC!I1984*Fm, PRE_CALC!A1984*Fdata), IF(F_default=1,B2035+(4*Fnotch-0)/8192,B2035+(F_stop-F_start)/8192) )</f>
        <v>61906.249999872001</v>
      </c>
      <c r="C2036" s="39">
        <f t="shared" si="91"/>
        <v>-0.30879833887286773</v>
      </c>
      <c r="D2036" s="84">
        <f ca="1">IF(FilterType="FIR", IF(Extend_fmod=1,OFFSET(PRE_CALC!J1984,0,DEC_RATE), OFFSET(PRE_CALC!B1984,0,DEC_RATE)), C2036)</f>
        <v>-7.0451942312700004E-4</v>
      </c>
      <c r="E2036" s="84">
        <f t="shared" ca="1" si="92"/>
        <v>61906.249999872001</v>
      </c>
      <c r="F2036" s="84">
        <f t="shared" ca="1" si="90"/>
        <v>-7.0451942312700004E-4</v>
      </c>
      <c r="G2036" s="119">
        <f>IF(FilterType="FIR",  PRE_CALC!A1984*Fdata, IF(F_default=1,G2035+(4*Fnotch-0)/8192,G2035+(F_stop-F_start)/8192) )</f>
        <v>61906.249999872001</v>
      </c>
      <c r="H2036" s="120">
        <f ca="1">IF(FilterType="FIR", OFFSET(PRE_CALC!B1984,0,DEC_RATE), C2036)</f>
        <v>-7.0451942312700004E-4</v>
      </c>
    </row>
    <row r="2037" spans="2:8" x14ac:dyDescent="0.2">
      <c r="B2037" s="45">
        <f>IF(FilterType="FIR", IF(Extend_fmod, PRE_CALC!I1985*Fm, PRE_CALC!A1985*Fdata), IF(F_default=1,B2036+(4*Fnotch-0)/8192,B2036+(F_stop-F_start)/8192) )</f>
        <v>61937.5</v>
      </c>
      <c r="C2037" s="39">
        <f t="shared" si="91"/>
        <v>-0.30911056010440857</v>
      </c>
      <c r="D2037" s="84">
        <f ca="1">IF(FilterType="FIR", IF(Extend_fmod=1,OFFSET(PRE_CALC!J1985,0,DEC_RATE), OFFSET(PRE_CALC!B1985,0,DEC_RATE)), C2037)</f>
        <v>-7.3473199126999997E-4</v>
      </c>
      <c r="E2037" s="84">
        <f t="shared" ca="1" si="92"/>
        <v>61937.5</v>
      </c>
      <c r="F2037" s="84">
        <f t="shared" ca="1" si="90"/>
        <v>-7.3473199126999997E-4</v>
      </c>
      <c r="G2037" s="119">
        <f>IF(FilterType="FIR",  PRE_CALC!A1985*Fdata, IF(F_default=1,G2036+(4*Fnotch-0)/8192,G2036+(F_stop-F_start)/8192) )</f>
        <v>61937.5</v>
      </c>
      <c r="H2037" s="120">
        <f ca="1">IF(FilterType="FIR", OFFSET(PRE_CALC!B1985,0,DEC_RATE), C2037)</f>
        <v>-7.3473199126999997E-4</v>
      </c>
    </row>
    <row r="2038" spans="2:8" x14ac:dyDescent="0.2">
      <c r="B2038" s="45">
        <f>IF(FilterType="FIR", IF(Extend_fmod, PRE_CALC!I1986*Fm, PRE_CALC!A1986*Fdata), IF(F_default=1,B2037+(4*Fnotch-0)/8192,B2037+(F_stop-F_start)/8192) )</f>
        <v>61968.750000127999</v>
      </c>
      <c r="C2038" s="39">
        <f t="shared" si="91"/>
        <v>-0.30942293967816753</v>
      </c>
      <c r="D2038" s="84">
        <f ca="1">IF(FilterType="FIR", IF(Extend_fmod=1,OFFSET(PRE_CALC!J1986,0,DEC_RATE), OFFSET(PRE_CALC!B1986,0,DEC_RATE)), C2038)</f>
        <v>-7.6538774066599996E-4</v>
      </c>
      <c r="E2038" s="84">
        <f t="shared" ca="1" si="92"/>
        <v>61968.750000127999</v>
      </c>
      <c r="F2038" s="84">
        <f t="shared" ca="1" si="90"/>
        <v>-7.6538774066599996E-4</v>
      </c>
      <c r="G2038" s="119">
        <f>IF(FilterType="FIR",  PRE_CALC!A1986*Fdata, IF(F_default=1,G2037+(4*Fnotch-0)/8192,G2037+(F_stop-F_start)/8192) )</f>
        <v>61968.750000127999</v>
      </c>
      <c r="H2038" s="120">
        <f ca="1">IF(FilterType="FIR", OFFSET(PRE_CALC!B1986,0,DEC_RATE), C2038)</f>
        <v>-7.6538774066599996E-4</v>
      </c>
    </row>
    <row r="2039" spans="2:8" x14ac:dyDescent="0.2">
      <c r="B2039" s="45">
        <f>IF(FilterType="FIR", IF(Extend_fmod, PRE_CALC!I1987*Fm, PRE_CALC!A1987*Fdata), IF(F_default=1,B2038+(4*Fnotch-0)/8192,B2038+(F_stop-F_start)/8192) )</f>
        <v>62000</v>
      </c>
      <c r="C2039" s="39">
        <f t="shared" si="91"/>
        <v>-0.30973547759273334</v>
      </c>
      <c r="D2039" s="84">
        <f ca="1">IF(FilterType="FIR", IF(Extend_fmod=1,OFFSET(PRE_CALC!J1987,0,DEC_RATE), OFFSET(PRE_CALC!B1987,0,DEC_RATE)), C2039)</f>
        <v>-7.9647334972300003E-4</v>
      </c>
      <c r="E2039" s="84">
        <f t="shared" ca="1" si="92"/>
        <v>62000</v>
      </c>
      <c r="F2039" s="84">
        <f t="shared" ref="F2039:F2102" ca="1" si="93">IF(G2039&lt;=F_PB,H2039, OFFSET(H:H,MATCH(F_PB-0.0001,G:G),0,1))</f>
        <v>-7.9647334972300003E-4</v>
      </c>
      <c r="G2039" s="119">
        <f>IF(FilterType="FIR",  PRE_CALC!A1987*Fdata, IF(F_default=1,G2038+(4*Fnotch-0)/8192,G2038+(F_stop-F_start)/8192) )</f>
        <v>62000</v>
      </c>
      <c r="H2039" s="120">
        <f ca="1">IF(FilterType="FIR", OFFSET(PRE_CALC!B1987,0,DEC_RATE), C2039)</f>
        <v>-7.9647334972300003E-4</v>
      </c>
    </row>
    <row r="2040" spans="2:8" x14ac:dyDescent="0.2">
      <c r="B2040" s="45">
        <f>IF(FilterType="FIR", IF(Extend_fmod, PRE_CALC!I1988*Fm, PRE_CALC!A1988*Fdata), IF(F_default=1,B2039+(4*Fnotch-0)/8192,B2039+(F_stop-F_start)/8192) )</f>
        <v>62031.249999872001</v>
      </c>
      <c r="C2040" s="39">
        <f t="shared" ref="C2040:C2103" si="94">MAX(20*LOG(ABS(   (1/s_dec*SIN(s_dec*$B2040/Fm*PI())/SIN($B2040/Fm*PI()))^(order-1) * (1/s_dec2*SIN(s_dec2*$B2040/Fm*PI())/SIN($B2040/Fm*PI()))  )), -160)</f>
        <v>-0.31004817385185579</v>
      </c>
      <c r="D2040" s="84">
        <f ca="1">IF(FilterType="FIR", IF(Extend_fmod=1,OFFSET(PRE_CALC!J1988,0,DEC_RATE), OFFSET(PRE_CALC!B1988,0,DEC_RATE)), C2040)</f>
        <v>-8.2797530211899996E-4</v>
      </c>
      <c r="E2040" s="84">
        <f t="shared" ref="E2040:E2103" ca="1" si="95">IF(G2040&lt;=F_PB,G2040, OFFSET(G:G,MATCH(F_PB-0.0001,G:G),0,1) )</f>
        <v>62031.249999872001</v>
      </c>
      <c r="F2040" s="84">
        <f t="shared" ca="1" si="93"/>
        <v>-8.2797530211899996E-4</v>
      </c>
      <c r="G2040" s="119">
        <f>IF(FilterType="FIR",  PRE_CALC!A1988*Fdata, IF(F_default=1,G2039+(4*Fnotch-0)/8192,G2039+(F_stop-F_start)/8192) )</f>
        <v>62031.249999872001</v>
      </c>
      <c r="H2040" s="120">
        <f ca="1">IF(FilterType="FIR", OFFSET(PRE_CALC!B1988,0,DEC_RATE), C2040)</f>
        <v>-8.2797530211899996E-4</v>
      </c>
    </row>
    <row r="2041" spans="2:8" x14ac:dyDescent="0.2">
      <c r="B2041" s="45">
        <f>IF(FilterType="FIR", IF(Extend_fmod, PRE_CALC!I1989*Fm, PRE_CALC!A1989*Fdata), IF(F_default=1,B2040+(4*Fnotch-0)/8192,B2040+(F_stop-F_start)/8192) )</f>
        <v>62062.5</v>
      </c>
      <c r="C2041" s="39">
        <f t="shared" si="94"/>
        <v>-0.3103610284592746</v>
      </c>
      <c r="D2041" s="84">
        <f ca="1">IF(FilterType="FIR", IF(Extend_fmod=1,OFFSET(PRE_CALC!J1989,0,DEC_RATE), OFFSET(PRE_CALC!B1989,0,DEC_RATE)), C2041)</f>
        <v>-8.5987989285599999E-4</v>
      </c>
      <c r="E2041" s="84">
        <f t="shared" ca="1" si="95"/>
        <v>62062.5</v>
      </c>
      <c r="F2041" s="84">
        <f t="shared" ca="1" si="93"/>
        <v>-8.5987989285599999E-4</v>
      </c>
      <c r="G2041" s="119">
        <f>IF(FilterType="FIR",  PRE_CALC!A1989*Fdata, IF(F_default=1,G2040+(4*Fnotch-0)/8192,G2040+(F_stop-F_start)/8192) )</f>
        <v>62062.5</v>
      </c>
      <c r="H2041" s="120">
        <f ca="1">IF(FilterType="FIR", OFFSET(PRE_CALC!B1989,0,DEC_RATE), C2041)</f>
        <v>-8.5987989285599999E-4</v>
      </c>
    </row>
    <row r="2042" spans="2:8" x14ac:dyDescent="0.2">
      <c r="B2042" s="45">
        <f>IF(FilterType="FIR", IF(Extend_fmod, PRE_CALC!I1990*Fm, PRE_CALC!A1990*Fdata), IF(F_default=1,B2041+(4*Fnotch-0)/8192,B2041+(F_stop-F_start)/8192) )</f>
        <v>62093.750000127999</v>
      </c>
      <c r="C2042" s="39">
        <f t="shared" si="94"/>
        <v>-0.31067404141361338</v>
      </c>
      <c r="D2042" s="84">
        <f ca="1">IF(FilterType="FIR", IF(Extend_fmod=1,OFFSET(PRE_CALC!J1990,0,DEC_RATE), OFFSET(PRE_CALC!B1990,0,DEC_RATE)), C2042)</f>
        <v>-8.9217323435500004E-4</v>
      </c>
      <c r="E2042" s="84">
        <f t="shared" ca="1" si="95"/>
        <v>62093.750000127999</v>
      </c>
      <c r="F2042" s="84">
        <f t="shared" ca="1" si="93"/>
        <v>-8.9217323435500004E-4</v>
      </c>
      <c r="G2042" s="119">
        <f>IF(FilterType="FIR",  PRE_CALC!A1990*Fdata, IF(F_default=1,G2041+(4*Fnotch-0)/8192,G2041+(F_stop-F_start)/8192) )</f>
        <v>62093.750000127999</v>
      </c>
      <c r="H2042" s="120">
        <f ca="1">IF(FilterType="FIR", OFFSET(PRE_CALC!B1990,0,DEC_RATE), C2042)</f>
        <v>-8.9217323435500004E-4</v>
      </c>
    </row>
    <row r="2043" spans="2:8" x14ac:dyDescent="0.2">
      <c r="B2043" s="45">
        <f>IF(FilterType="FIR", IF(Extend_fmod, PRE_CALC!I1991*Fm, PRE_CALC!A1991*Fdata), IF(F_default=1,B2042+(4*Fnotch-0)/8192,B2042+(F_stop-F_start)/8192) )</f>
        <v>62125</v>
      </c>
      <c r="C2043" s="39">
        <f t="shared" si="94"/>
        <v>-0.31098721271348007</v>
      </c>
      <c r="D2043" s="84">
        <f ca="1">IF(FilterType="FIR", IF(Extend_fmod=1,OFFSET(PRE_CALC!J1991,0,DEC_RATE), OFFSET(PRE_CALC!B1991,0,DEC_RATE)), C2043)</f>
        <v>-9.2484126267999996E-4</v>
      </c>
      <c r="E2043" s="84">
        <f t="shared" ca="1" si="95"/>
        <v>62125</v>
      </c>
      <c r="F2043" s="84">
        <f t="shared" ca="1" si="93"/>
        <v>-9.2484126267999996E-4</v>
      </c>
      <c r="G2043" s="119">
        <f>IF(FilterType="FIR",  PRE_CALC!A1991*Fdata, IF(F_default=1,G2042+(4*Fnotch-0)/8192,G2042+(F_stop-F_start)/8192) )</f>
        <v>62125</v>
      </c>
      <c r="H2043" s="120">
        <f ca="1">IF(FilterType="FIR", OFFSET(PRE_CALC!B1991,0,DEC_RATE), C2043)</f>
        <v>-9.2484126267999996E-4</v>
      </c>
    </row>
    <row r="2044" spans="2:8" x14ac:dyDescent="0.2">
      <c r="B2044" s="45">
        <f>IF(FilterType="FIR", IF(Extend_fmod, PRE_CALC!I1992*Fm, PRE_CALC!A1992*Fdata), IF(F_default=1,B2043+(4*Fnotch-0)/8192,B2043+(F_stop-F_start)/8192) )</f>
        <v>62156.249999872001</v>
      </c>
      <c r="C2044" s="39">
        <f t="shared" si="94"/>
        <v>-0.31130054236262017</v>
      </c>
      <c r="D2044" s="84">
        <f ca="1">IF(FilterType="FIR", IF(Extend_fmod=1,OFFSET(PRE_CALC!J1992,0,DEC_RATE), OFFSET(PRE_CALC!B1992,0,DEC_RATE)), C2044)</f>
        <v>-9.5786974379699998E-4</v>
      </c>
      <c r="E2044" s="84">
        <f t="shared" ca="1" si="95"/>
        <v>62156.249999872001</v>
      </c>
      <c r="F2044" s="84">
        <f t="shared" ca="1" si="93"/>
        <v>-9.5786974379699998E-4</v>
      </c>
      <c r="G2044" s="119">
        <f>IF(FilterType="FIR",  PRE_CALC!A1992*Fdata, IF(F_default=1,G2043+(4*Fnotch-0)/8192,G2043+(F_stop-F_start)/8192) )</f>
        <v>62156.249999872001</v>
      </c>
      <c r="H2044" s="120">
        <f ca="1">IF(FilterType="FIR", OFFSET(PRE_CALC!B1992,0,DEC_RATE), C2044)</f>
        <v>-9.5786974379699998E-4</v>
      </c>
    </row>
    <row r="2045" spans="2:8" x14ac:dyDescent="0.2">
      <c r="B2045" s="45">
        <f>IF(FilterType="FIR", IF(Extend_fmod, PRE_CALC!I1993*Fm, PRE_CALC!A1993*Fdata), IF(F_default=1,B2044+(4*Fnotch-0)/8192,B2044+(F_stop-F_start)/8192) )</f>
        <v>62187.5</v>
      </c>
      <c r="C2045" s="39">
        <f t="shared" si="94"/>
        <v>-0.3116140303647853</v>
      </c>
      <c r="D2045" s="84">
        <f ca="1">IF(FilterType="FIR", IF(Extend_fmod=1,OFFSET(PRE_CALC!J1993,0,DEC_RATE), OFFSET(PRE_CALC!B1993,0,DEC_RATE)), C2045)</f>
        <v>-9.9124427993799993E-4</v>
      </c>
      <c r="E2045" s="84">
        <f t="shared" ca="1" si="95"/>
        <v>62187.5</v>
      </c>
      <c r="F2045" s="84">
        <f t="shared" ca="1" si="93"/>
        <v>-9.9124427993799993E-4</v>
      </c>
      <c r="G2045" s="119">
        <f>IF(FilterType="FIR",  PRE_CALC!A1993*Fdata, IF(F_default=1,G2044+(4*Fnotch-0)/8192,G2044+(F_stop-F_start)/8192) )</f>
        <v>62187.5</v>
      </c>
      <c r="H2045" s="120">
        <f ca="1">IF(FilterType="FIR", OFFSET(PRE_CALC!B1993,0,DEC_RATE), C2045)</f>
        <v>-9.9124427993799993E-4</v>
      </c>
    </row>
    <row r="2046" spans="2:8" x14ac:dyDescent="0.2">
      <c r="B2046" s="45">
        <f>IF(FilterType="FIR", IF(Extend_fmod, PRE_CALC!I1994*Fm, PRE_CALC!A1994*Fdata), IF(F_default=1,B2045+(4*Fnotch-0)/8192,B2045+(F_stop-F_start)/8192) )</f>
        <v>62218.750000127999</v>
      </c>
      <c r="C2046" s="39">
        <f t="shared" si="94"/>
        <v>-0.31192767671859212</v>
      </c>
      <c r="D2046" s="84">
        <f ca="1">IF(FilterType="FIR", IF(Extend_fmod=1,OFFSET(PRE_CALC!J1994,0,DEC_RATE), OFFSET(PRE_CALC!B1994,0,DEC_RATE)), C2046)</f>
        <v>-1.0249503160499999E-3</v>
      </c>
      <c r="E2046" s="84">
        <f t="shared" ca="1" si="95"/>
        <v>62218.750000127999</v>
      </c>
      <c r="F2046" s="84">
        <f t="shared" ca="1" si="93"/>
        <v>-1.0249503160499999E-3</v>
      </c>
      <c r="G2046" s="119">
        <f>IF(FilterType="FIR",  PRE_CALC!A1994*Fdata, IF(F_default=1,G2045+(4*Fnotch-0)/8192,G2045+(F_stop-F_start)/8192) )</f>
        <v>62218.750000127999</v>
      </c>
      <c r="H2046" s="120">
        <f ca="1">IF(FilterType="FIR", OFFSET(PRE_CALC!B1994,0,DEC_RATE), C2046)</f>
        <v>-1.0249503160499999E-3</v>
      </c>
    </row>
    <row r="2047" spans="2:8" x14ac:dyDescent="0.2">
      <c r="B2047" s="45">
        <f>IF(FilterType="FIR", IF(Extend_fmod, PRE_CALC!I1995*Fm, PRE_CALC!A1995*Fdata), IF(F_default=1,B2046+(4*Fnotch-0)/8192,B2046+(F_stop-F_start)/8192) )</f>
        <v>62250</v>
      </c>
      <c r="C2047" s="39">
        <f t="shared" si="94"/>
        <v>-0.31224148142263464</v>
      </c>
      <c r="D2047" s="84">
        <f ca="1">IF(FilterType="FIR", IF(Extend_fmod=1,OFFSET(PRE_CALC!J1995,0,DEC_RATE), OFFSET(PRE_CALC!B1995,0,DEC_RATE)), C2047)</f>
        <v>-1.05897314627E-3</v>
      </c>
      <c r="E2047" s="84">
        <f t="shared" ca="1" si="95"/>
        <v>62250</v>
      </c>
      <c r="F2047" s="84">
        <f t="shared" ca="1" si="93"/>
        <v>-1.05897314627E-3</v>
      </c>
      <c r="G2047" s="119">
        <f>IF(FilterType="FIR",  PRE_CALC!A1995*Fdata, IF(F_default=1,G2046+(4*Fnotch-0)/8192,G2046+(F_stop-F_start)/8192) )</f>
        <v>62250</v>
      </c>
      <c r="H2047" s="120">
        <f ca="1">IF(FilterType="FIR", OFFSET(PRE_CALC!B1995,0,DEC_RATE), C2047)</f>
        <v>-1.05897314627E-3</v>
      </c>
    </row>
    <row r="2048" spans="2:8" x14ac:dyDescent="0.2">
      <c r="B2048" s="45">
        <f>IF(FilterType="FIR", IF(Extend_fmod, PRE_CALC!I1996*Fm, PRE_CALC!A1996*Fdata), IF(F_default=1,B2047+(4*Fnotch-0)/8192,B2047+(F_stop-F_start)/8192) )</f>
        <v>62281.249999872001</v>
      </c>
      <c r="C2048" s="39">
        <f t="shared" si="94"/>
        <v>-0.31255544448067724</v>
      </c>
      <c r="D2048" s="84">
        <f ca="1">IF(FilterType="FIR", IF(Extend_fmod=1,OFFSET(PRE_CALC!J1996,0,DEC_RATE), OFFSET(PRE_CALC!B1996,0,DEC_RATE)), C2048)</f>
        <v>-1.0932979205299999E-3</v>
      </c>
      <c r="E2048" s="84">
        <f t="shared" ca="1" si="95"/>
        <v>62281.249999872001</v>
      </c>
      <c r="F2048" s="84">
        <f t="shared" ca="1" si="93"/>
        <v>-1.0932979205299999E-3</v>
      </c>
      <c r="G2048" s="119">
        <f>IF(FilterType="FIR",  PRE_CALC!A1996*Fdata, IF(F_default=1,G2047+(4*Fnotch-0)/8192,G2047+(F_stop-F_start)/8192) )</f>
        <v>62281.249999872001</v>
      </c>
      <c r="H2048" s="120">
        <f ca="1">IF(FilterType="FIR", OFFSET(PRE_CALC!B1996,0,DEC_RATE), C2048)</f>
        <v>-1.0932979205299999E-3</v>
      </c>
    </row>
    <row r="2049" spans="2:8" x14ac:dyDescent="0.2">
      <c r="B2049" s="45">
        <f>IF(FilterType="FIR", IF(Extend_fmod, PRE_CALC!I1997*Fm, PRE_CALC!A1997*Fdata), IF(F_default=1,B2048+(4*Fnotch-0)/8192,B2048+(F_stop-F_start)/8192) )</f>
        <v>62312.5</v>
      </c>
      <c r="C2049" s="39">
        <f t="shared" si="94"/>
        <v>-0.31286956589649134</v>
      </c>
      <c r="D2049" s="84">
        <f ca="1">IF(FilterType="FIR", IF(Extend_fmod=1,OFFSET(PRE_CALC!J1997,0,DEC_RATE), OFFSET(PRE_CALC!B1997,0,DEC_RATE)), C2049)</f>
        <v>-1.12790965119E-3</v>
      </c>
      <c r="E2049" s="84">
        <f t="shared" ca="1" si="95"/>
        <v>62312.5</v>
      </c>
      <c r="F2049" s="84">
        <f t="shared" ca="1" si="93"/>
        <v>-1.12790965119E-3</v>
      </c>
      <c r="G2049" s="119">
        <f>IF(FilterType="FIR",  PRE_CALC!A1997*Fdata, IF(F_default=1,G2048+(4*Fnotch-0)/8192,G2048+(F_stop-F_start)/8192) )</f>
        <v>62312.5</v>
      </c>
      <c r="H2049" s="120">
        <f ca="1">IF(FilterType="FIR", OFFSET(PRE_CALC!B1997,0,DEC_RATE), C2049)</f>
        <v>-1.12790965119E-3</v>
      </c>
    </row>
    <row r="2050" spans="2:8" x14ac:dyDescent="0.2">
      <c r="B2050" s="45">
        <f>IF(FilterType="FIR", IF(Extend_fmod, PRE_CALC!I1998*Fm, PRE_CALC!A1998*Fdata), IF(F_default=1,B2049+(4*Fnotch-0)/8192,B2049+(F_stop-F_start)/8192) )</f>
        <v>62343.750000127999</v>
      </c>
      <c r="C2050" s="39">
        <f t="shared" si="94"/>
        <v>-0.31318384566866464</v>
      </c>
      <c r="D2050" s="84">
        <f ca="1">IF(FilterType="FIR", IF(Extend_fmod=1,OFFSET(PRE_CALC!J1998,0,DEC_RATE), OFFSET(PRE_CALC!B1998,0,DEC_RATE)), C2050)</f>
        <v>-1.1627932197200001E-3</v>
      </c>
      <c r="E2050" s="84">
        <f t="shared" ca="1" si="95"/>
        <v>62343.750000127999</v>
      </c>
      <c r="F2050" s="84">
        <f t="shared" ca="1" si="93"/>
        <v>-1.1627932197200001E-3</v>
      </c>
      <c r="G2050" s="119">
        <f>IF(FilterType="FIR",  PRE_CALC!A1998*Fdata, IF(F_default=1,G2049+(4*Fnotch-0)/8192,G2049+(F_stop-F_start)/8192) )</f>
        <v>62343.750000127999</v>
      </c>
      <c r="H2050" s="120">
        <f ca="1">IF(FilterType="FIR", OFFSET(PRE_CALC!B1998,0,DEC_RATE), C2050)</f>
        <v>-1.1627932197200001E-3</v>
      </c>
    </row>
    <row r="2051" spans="2:8" x14ac:dyDescent="0.2">
      <c r="B2051" s="45">
        <f>IF(FilterType="FIR", IF(Extend_fmod, PRE_CALC!I1999*Fm, PRE_CALC!A1999*Fdata), IF(F_default=1,B2050+(4*Fnotch-0)/8192,B2050+(F_stop-F_start)/8192) )</f>
        <v>62375</v>
      </c>
      <c r="C2051" s="39">
        <f t="shared" si="94"/>
        <v>-0.31349828379581118</v>
      </c>
      <c r="D2051" s="84">
        <f ca="1">IF(FilterType="FIR", IF(Extend_fmod=1,OFFSET(PRE_CALC!J1999,0,DEC_RATE), OFFSET(PRE_CALC!B1999,0,DEC_RATE)), C2051)</f>
        <v>-1.1979333835E-3</v>
      </c>
      <c r="E2051" s="84">
        <f t="shared" ca="1" si="95"/>
        <v>62375</v>
      </c>
      <c r="F2051" s="84">
        <f t="shared" ca="1" si="93"/>
        <v>-1.1979333835E-3</v>
      </c>
      <c r="G2051" s="119">
        <f>IF(FilterType="FIR",  PRE_CALC!A1999*Fdata, IF(F_default=1,G2050+(4*Fnotch-0)/8192,G2050+(F_stop-F_start)/8192) )</f>
        <v>62375</v>
      </c>
      <c r="H2051" s="120">
        <f ca="1">IF(FilterType="FIR", OFFSET(PRE_CALC!B1999,0,DEC_RATE), C2051)</f>
        <v>-1.1979333835E-3</v>
      </c>
    </row>
    <row r="2052" spans="2:8" x14ac:dyDescent="0.2">
      <c r="B2052" s="45">
        <f>IF(FilterType="FIR", IF(Extend_fmod, PRE_CALC!I2000*Fm, PRE_CALC!A2000*Fdata), IF(F_default=1,B2051+(4*Fnotch-0)/8192,B2051+(F_stop-F_start)/8192) )</f>
        <v>62406.249999872001</v>
      </c>
      <c r="C2052" s="39">
        <f t="shared" si="94"/>
        <v>-0.31381288028169518</v>
      </c>
      <c r="D2052" s="84">
        <f ca="1">IF(FilterType="FIR", IF(Extend_fmod=1,OFFSET(PRE_CALC!J2000,0,DEC_RATE), OFFSET(PRE_CALC!B2000,0,DEC_RATE)), C2052)</f>
        <v>-1.23331478262E-3</v>
      </c>
      <c r="E2052" s="84">
        <f t="shared" ca="1" si="95"/>
        <v>62406.249999872001</v>
      </c>
      <c r="F2052" s="84">
        <f t="shared" ca="1" si="93"/>
        <v>-1.23331478262E-3</v>
      </c>
      <c r="G2052" s="119">
        <f>IF(FilterType="FIR",  PRE_CALC!A2000*Fdata, IF(F_default=1,G2051+(4*Fnotch-0)/8192,G2051+(F_stop-F_start)/8192) )</f>
        <v>62406.249999872001</v>
      </c>
      <c r="H2052" s="120">
        <f ca="1">IF(FilterType="FIR", OFFSET(PRE_CALC!B2000,0,DEC_RATE), C2052)</f>
        <v>-1.23331478262E-3</v>
      </c>
    </row>
    <row r="2053" spans="2:8" x14ac:dyDescent="0.2">
      <c r="B2053" s="45">
        <f>IF(FilterType="FIR", IF(Extend_fmod, PRE_CALC!I2001*Fm, PRE_CALC!A2001*Fdata), IF(F_default=1,B2052+(4*Fnotch-0)/8192,B2052+(F_stop-F_start)/8192) )</f>
        <v>62437.5</v>
      </c>
      <c r="C2053" s="39">
        <f t="shared" si="94"/>
        <v>-0.3141276351300798</v>
      </c>
      <c r="D2053" s="84">
        <f ca="1">IF(FilterType="FIR", IF(Extend_fmod=1,OFFSET(PRE_CALC!J2001,0,DEC_RATE), OFFSET(PRE_CALC!B2001,0,DEC_RATE)), C2053)</f>
        <v>-1.26892194678E-3</v>
      </c>
      <c r="E2053" s="84">
        <f t="shared" ca="1" si="95"/>
        <v>62437.5</v>
      </c>
      <c r="F2053" s="84">
        <f t="shared" ca="1" si="93"/>
        <v>-1.26892194678E-3</v>
      </c>
      <c r="G2053" s="119">
        <f>IF(FilterType="FIR",  PRE_CALC!A2001*Fdata, IF(F_default=1,G2052+(4*Fnotch-0)/8192,G2052+(F_stop-F_start)/8192) )</f>
        <v>62437.5</v>
      </c>
      <c r="H2053" s="120">
        <f ca="1">IF(FilterType="FIR", OFFSET(PRE_CALC!B2001,0,DEC_RATE), C2053)</f>
        <v>-1.26892194678E-3</v>
      </c>
    </row>
    <row r="2054" spans="2:8" x14ac:dyDescent="0.2">
      <c r="B2054" s="45">
        <f>IF(FilterType="FIR", IF(Extend_fmod, PRE_CALC!I2002*Fm, PRE_CALC!A2002*Fdata), IF(F_default=1,B2053+(4*Fnotch-0)/8192,B2053+(F_stop-F_start)/8192) )</f>
        <v>62468.750000127999</v>
      </c>
      <c r="C2054" s="39">
        <f t="shared" si="94"/>
        <v>-0.31444254833958291</v>
      </c>
      <c r="D2054" s="84">
        <f ca="1">IF(FilterType="FIR", IF(Extend_fmod=1,OFFSET(PRE_CALC!J2002,0,DEC_RATE), OFFSET(PRE_CALC!B2002,0,DEC_RATE)), C2054)</f>
        <v>-1.30473930215E-3</v>
      </c>
      <c r="E2054" s="84">
        <f t="shared" ca="1" si="95"/>
        <v>62468.750000127999</v>
      </c>
      <c r="F2054" s="84">
        <f t="shared" ca="1" si="93"/>
        <v>-1.30473930215E-3</v>
      </c>
      <c r="G2054" s="119">
        <f>IF(FilterType="FIR",  PRE_CALC!A2002*Fdata, IF(F_default=1,G2053+(4*Fnotch-0)/8192,G2053+(F_stop-F_start)/8192) )</f>
        <v>62468.750000127999</v>
      </c>
      <c r="H2054" s="120">
        <f ca="1">IF(FilterType="FIR", OFFSET(PRE_CALC!B2002,0,DEC_RATE), C2054)</f>
        <v>-1.30473930215E-3</v>
      </c>
    </row>
    <row r="2055" spans="2:8" x14ac:dyDescent="0.2">
      <c r="B2055" s="45">
        <f>IF(FilterType="FIR", IF(Extend_fmod, PRE_CALC!I2003*Fm, PRE_CALC!A2003*Fdata), IF(F_default=1,B2054+(4*Fnotch-0)/8192,B2054+(F_stop-F_start)/8192) )</f>
        <v>62500</v>
      </c>
      <c r="C2055" s="39">
        <f t="shared" si="94"/>
        <v>-0.31475761990879253</v>
      </c>
      <c r="D2055" s="84">
        <f ca="1">IF(FilterType="FIR", IF(Extend_fmod=1,OFFSET(PRE_CALC!J2003,0,DEC_RATE), OFFSET(PRE_CALC!B2003,0,DEC_RATE)), C2055)</f>
        <v>-1.3407511784699999E-3</v>
      </c>
      <c r="E2055" s="84">
        <f t="shared" ca="1" si="95"/>
        <v>62500</v>
      </c>
      <c r="F2055" s="84">
        <f t="shared" ca="1" si="93"/>
        <v>-1.3407511784699999E-3</v>
      </c>
      <c r="G2055" s="119">
        <f>IF(FilterType="FIR",  PRE_CALC!A2003*Fdata, IF(F_default=1,G2054+(4*Fnotch-0)/8192,G2054+(F_stop-F_start)/8192) )</f>
        <v>62500</v>
      </c>
      <c r="H2055" s="120">
        <f ca="1">IF(FilterType="FIR", OFFSET(PRE_CALC!B2003,0,DEC_RATE), C2055)</f>
        <v>-1.3407511784699999E-3</v>
      </c>
    </row>
    <row r="2056" spans="2:8" x14ac:dyDescent="0.2">
      <c r="B2056" s="45">
        <f>IF(FilterType="FIR", IF(Extend_fmod, PRE_CALC!I2004*Fm, PRE_CALC!A2004*Fdata), IF(F_default=1,B2055+(4*Fnotch-0)/8192,B2055+(F_stop-F_start)/8192) )</f>
        <v>62531.249999872001</v>
      </c>
      <c r="C2056" s="39">
        <f t="shared" si="94"/>
        <v>-0.31507284984149059</v>
      </c>
      <c r="D2056" s="84">
        <f ca="1">IF(FilterType="FIR", IF(Extend_fmod=1,OFFSET(PRE_CALC!J2004,0,DEC_RATE), OFFSET(PRE_CALC!B2004,0,DEC_RATE)), C2056)</f>
        <v>-1.37694181593E-3</v>
      </c>
      <c r="E2056" s="84">
        <f t="shared" ca="1" si="95"/>
        <v>62531.249999872001</v>
      </c>
      <c r="F2056" s="84">
        <f t="shared" ca="1" si="93"/>
        <v>-1.37694181593E-3</v>
      </c>
      <c r="G2056" s="119">
        <f>IF(FilterType="FIR",  PRE_CALC!A2004*Fdata, IF(F_default=1,G2055+(4*Fnotch-0)/8192,G2055+(F_stop-F_start)/8192) )</f>
        <v>62531.249999872001</v>
      </c>
      <c r="H2056" s="120">
        <f ca="1">IF(FilterType="FIR", OFFSET(PRE_CALC!B2004,0,DEC_RATE), C2056)</f>
        <v>-1.37694181593E-3</v>
      </c>
    </row>
    <row r="2057" spans="2:8" x14ac:dyDescent="0.2">
      <c r="B2057" s="45">
        <f>IF(FilterType="FIR", IF(Extend_fmod, PRE_CALC!I2005*Fm, PRE_CALC!A2005*Fdata), IF(F_default=1,B2056+(4*Fnotch-0)/8192,B2056+(F_stop-F_start)/8192) )</f>
        <v>62562.5</v>
      </c>
      <c r="C2057" s="39">
        <f t="shared" si="94"/>
        <v>-0.31538823814143502</v>
      </c>
      <c r="D2057" s="84">
        <f ca="1">IF(FilterType="FIR", IF(Extend_fmod=1,OFFSET(PRE_CALC!J2005,0,DEC_RATE), OFFSET(PRE_CALC!B2005,0,DEC_RATE)), C2057)</f>
        <v>-1.41329537236E-3</v>
      </c>
      <c r="E2057" s="84">
        <f t="shared" ca="1" si="95"/>
        <v>62562.5</v>
      </c>
      <c r="F2057" s="84">
        <f t="shared" ca="1" si="93"/>
        <v>-1.41329537236E-3</v>
      </c>
      <c r="G2057" s="119">
        <f>IF(FilterType="FIR",  PRE_CALC!A2005*Fdata, IF(F_default=1,G2056+(4*Fnotch-0)/8192,G2056+(F_stop-F_start)/8192) )</f>
        <v>62562.5</v>
      </c>
      <c r="H2057" s="120">
        <f ca="1">IF(FilterType="FIR", OFFSET(PRE_CALC!B2005,0,DEC_RATE), C2057)</f>
        <v>-1.41329537236E-3</v>
      </c>
    </row>
    <row r="2058" spans="2:8" x14ac:dyDescent="0.2">
      <c r="B2058" s="45">
        <f>IF(FilterType="FIR", IF(Extend_fmod, PRE_CALC!I2006*Fm, PRE_CALC!A2006*Fdata), IF(F_default=1,B2057+(4*Fnotch-0)/8192,B2057+(F_stop-F_start)/8192) )</f>
        <v>62593.750000127999</v>
      </c>
      <c r="C2058" s="39">
        <f t="shared" si="94"/>
        <v>-0.31570378480724887</v>
      </c>
      <c r="D2058" s="84">
        <f ca="1">IF(FilterType="FIR", IF(Extend_fmod=1,OFFSET(PRE_CALC!J2006,0,DEC_RATE), OFFSET(PRE_CALC!B2006,0,DEC_RATE)), C2058)</f>
        <v>-1.4497959302400001E-3</v>
      </c>
      <c r="E2058" s="84">
        <f t="shared" ca="1" si="95"/>
        <v>62593.750000127999</v>
      </c>
      <c r="F2058" s="84">
        <f t="shared" ca="1" si="93"/>
        <v>-1.4497959302400001E-3</v>
      </c>
      <c r="G2058" s="119">
        <f>IF(FilterType="FIR",  PRE_CALC!A2006*Fdata, IF(F_default=1,G2057+(4*Fnotch-0)/8192,G2057+(F_stop-F_start)/8192) )</f>
        <v>62593.750000127999</v>
      </c>
      <c r="H2058" s="120">
        <f ca="1">IF(FilterType="FIR", OFFSET(PRE_CALC!B2006,0,DEC_RATE), C2058)</f>
        <v>-1.4497959302400001E-3</v>
      </c>
    </row>
    <row r="2059" spans="2:8" x14ac:dyDescent="0.2">
      <c r="B2059" s="45">
        <f>IF(FilterType="FIR", IF(Extend_fmod, PRE_CALC!I2007*Fm, PRE_CALC!A2007*Fdata), IF(F_default=1,B2058+(4*Fnotch-0)/8192,B2058+(F_stop-F_start)/8192) )</f>
        <v>62625</v>
      </c>
      <c r="C2059" s="39">
        <f t="shared" si="94"/>
        <v>-0.31601948983751404</v>
      </c>
      <c r="D2059" s="84">
        <f ca="1">IF(FilterType="FIR", IF(Extend_fmod=1,OFFSET(PRE_CALC!J2007,0,DEC_RATE), OFFSET(PRE_CALC!B2007,0,DEC_RATE)), C2059)</f>
        <v>-1.48642750388E-3</v>
      </c>
      <c r="E2059" s="84">
        <f t="shared" ca="1" si="95"/>
        <v>62625</v>
      </c>
      <c r="F2059" s="84">
        <f t="shared" ca="1" si="93"/>
        <v>-1.48642750388E-3</v>
      </c>
      <c r="G2059" s="119">
        <f>IF(FilterType="FIR",  PRE_CALC!A2007*Fdata, IF(F_default=1,G2058+(4*Fnotch-0)/8192,G2058+(F_stop-F_start)/8192) )</f>
        <v>62625</v>
      </c>
      <c r="H2059" s="120">
        <f ca="1">IF(FilterType="FIR", OFFSET(PRE_CALC!B2007,0,DEC_RATE), C2059)</f>
        <v>-1.48642750388E-3</v>
      </c>
    </row>
    <row r="2060" spans="2:8" x14ac:dyDescent="0.2">
      <c r="B2060" s="45">
        <f>IF(FilterType="FIR", IF(Extend_fmod, PRE_CALC!I2008*Fm, PRE_CALC!A2008*Fdata), IF(F_default=1,B2059+(4*Fnotch-0)/8192,B2059+(F_stop-F_start)/8192) )</f>
        <v>62656.249999872001</v>
      </c>
      <c r="C2060" s="39">
        <f t="shared" si="94"/>
        <v>-0.3163353532360213</v>
      </c>
      <c r="D2060" s="84">
        <f ca="1">IF(FilterType="FIR", IF(Extend_fmod=1,OFFSET(PRE_CALC!J2008,0,DEC_RATE), OFFSET(PRE_CALC!B2008,0,DEC_RATE)), C2060)</f>
        <v>-1.52317404658E-3</v>
      </c>
      <c r="E2060" s="84">
        <f t="shared" ca="1" si="95"/>
        <v>62656.249999872001</v>
      </c>
      <c r="F2060" s="84">
        <f t="shared" ca="1" si="93"/>
        <v>-1.52317404658E-3</v>
      </c>
      <c r="G2060" s="119">
        <f>IF(FilterType="FIR",  PRE_CALC!A2008*Fdata, IF(F_default=1,G2059+(4*Fnotch-0)/8192,G2059+(F_stop-F_start)/8192) )</f>
        <v>62656.249999872001</v>
      </c>
      <c r="H2060" s="120">
        <f ca="1">IF(FilterType="FIR", OFFSET(PRE_CALC!B2008,0,DEC_RATE), C2060)</f>
        <v>-1.52317404658E-3</v>
      </c>
    </row>
    <row r="2061" spans="2:8" x14ac:dyDescent="0.2">
      <c r="B2061" s="45">
        <f>IF(FilterType="FIR", IF(Extend_fmod, PRE_CALC!I2009*Fm, PRE_CALC!A2009*Fdata), IF(F_default=1,B2060+(4*Fnotch-0)/8192,B2060+(F_stop-F_start)/8192) )</f>
        <v>62687.5</v>
      </c>
      <c r="C2061" s="39">
        <f t="shared" si="94"/>
        <v>-0.31665137500654938</v>
      </c>
      <c r="D2061" s="84">
        <f ca="1">IF(FilterType="FIR", IF(Extend_fmod=1,OFFSET(PRE_CALC!J2009,0,DEC_RATE), OFFSET(PRE_CALC!B2009,0,DEC_RATE)), C2061)</f>
        <v>-1.5600194578600001E-3</v>
      </c>
      <c r="E2061" s="84">
        <f t="shared" ca="1" si="95"/>
        <v>62687.5</v>
      </c>
      <c r="F2061" s="84">
        <f t="shared" ca="1" si="93"/>
        <v>-1.5600194578600001E-3</v>
      </c>
      <c r="G2061" s="119">
        <f>IF(FilterType="FIR",  PRE_CALC!A2009*Fdata, IF(F_default=1,G2060+(4*Fnotch-0)/8192,G2060+(F_stop-F_start)/8192) )</f>
        <v>62687.5</v>
      </c>
      <c r="H2061" s="120">
        <f ca="1">IF(FilterType="FIR", OFFSET(PRE_CALC!B2009,0,DEC_RATE), C2061)</f>
        <v>-1.5600194578600001E-3</v>
      </c>
    </row>
    <row r="2062" spans="2:8" x14ac:dyDescent="0.2">
      <c r="B2062" s="45">
        <f>IF(FilterType="FIR", IF(Extend_fmod, PRE_CALC!I2010*Fm, PRE_CALC!A2010*Fdata), IF(F_default=1,B2061+(4*Fnotch-0)/8192,B2061+(F_stop-F_start)/8192) )</f>
        <v>62718.750000127999</v>
      </c>
      <c r="C2062" s="39">
        <f t="shared" si="94"/>
        <v>-0.31696755514769309</v>
      </c>
      <c r="D2062" s="84">
        <f ca="1">IF(FilterType="FIR", IF(Extend_fmod=1,OFFSET(PRE_CALC!J2010,0,DEC_RATE), OFFSET(PRE_CALC!B2010,0,DEC_RATE)), C2062)</f>
        <v>-1.59694759063E-3</v>
      </c>
      <c r="E2062" s="84">
        <f t="shared" ca="1" si="95"/>
        <v>62718.750000127999</v>
      </c>
      <c r="F2062" s="84">
        <f t="shared" ca="1" si="93"/>
        <v>-1.59694759063E-3</v>
      </c>
      <c r="G2062" s="119">
        <f>IF(FilterType="FIR",  PRE_CALC!A2010*Fdata, IF(F_default=1,G2061+(4*Fnotch-0)/8192,G2061+(F_stop-F_start)/8192) )</f>
        <v>62718.750000127999</v>
      </c>
      <c r="H2062" s="120">
        <f ca="1">IF(FilterType="FIR", OFFSET(PRE_CALC!B2010,0,DEC_RATE), C2062)</f>
        <v>-1.59694759063E-3</v>
      </c>
    </row>
    <row r="2063" spans="2:8" x14ac:dyDescent="0.2">
      <c r="B2063" s="45">
        <f>IF(FilterType="FIR", IF(Extend_fmod, PRE_CALC!I2011*Fm, PRE_CALC!A2011*Fdata), IF(F_default=1,B2062+(4*Fnotch-0)/8192,B2062+(F_stop-F_start)/8192) )</f>
        <v>62750</v>
      </c>
      <c r="C2063" s="39">
        <f t="shared" si="94"/>
        <v>-0.31728389365806159</v>
      </c>
      <c r="D2063" s="84">
        <f ca="1">IF(FilterType="FIR", IF(Extend_fmod=1,OFFSET(PRE_CALC!J2011,0,DEC_RATE), OFFSET(PRE_CALC!B2011,0,DEC_RATE)), C2063)</f>
        <v>-1.63394225849E-3</v>
      </c>
      <c r="E2063" s="84">
        <f t="shared" ca="1" si="95"/>
        <v>62750</v>
      </c>
      <c r="F2063" s="84">
        <f t="shared" ca="1" si="93"/>
        <v>-1.63394225849E-3</v>
      </c>
      <c r="G2063" s="119">
        <f>IF(FilterType="FIR",  PRE_CALC!A2011*Fdata, IF(F_default=1,G2062+(4*Fnotch-0)/8192,G2062+(F_stop-F_start)/8192) )</f>
        <v>62750</v>
      </c>
      <c r="H2063" s="120">
        <f ca="1">IF(FilterType="FIR", OFFSET(PRE_CALC!B2011,0,DEC_RATE), C2063)</f>
        <v>-1.63394225849E-3</v>
      </c>
    </row>
    <row r="2064" spans="2:8" x14ac:dyDescent="0.2">
      <c r="B2064" s="45">
        <f>IF(FilterType="FIR", IF(Extend_fmod, PRE_CALC!I2012*Fm, PRE_CALC!A2012*Fdata), IF(F_default=1,B2063+(4*Fnotch-0)/8192,B2063+(F_stop-F_start)/8192) )</f>
        <v>62781.249999872001</v>
      </c>
      <c r="C2064" s="39">
        <f t="shared" si="94"/>
        <v>-0.3176003905414353</v>
      </c>
      <c r="D2064" s="84">
        <f ca="1">IF(FilterType="FIR", IF(Extend_fmod=1,OFFSET(PRE_CALC!J2012,0,DEC_RATE), OFFSET(PRE_CALC!B2012,0,DEC_RATE)), C2064)</f>
        <v>-1.67098724295E-3</v>
      </c>
      <c r="E2064" s="84">
        <f t="shared" ca="1" si="95"/>
        <v>62781.249999872001</v>
      </c>
      <c r="F2064" s="84">
        <f t="shared" ca="1" si="93"/>
        <v>-1.67098724295E-3</v>
      </c>
      <c r="G2064" s="119">
        <f>IF(FilterType="FIR",  PRE_CALC!A2012*Fdata, IF(F_default=1,G2063+(4*Fnotch-0)/8192,G2063+(F_stop-F_start)/8192) )</f>
        <v>62781.249999872001</v>
      </c>
      <c r="H2064" s="120">
        <f ca="1">IF(FilterType="FIR", OFFSET(PRE_CALC!B2012,0,DEC_RATE), C2064)</f>
        <v>-1.67098724295E-3</v>
      </c>
    </row>
    <row r="2065" spans="2:8" x14ac:dyDescent="0.2">
      <c r="B2065" s="45">
        <f>IF(FilterType="FIR", IF(Extend_fmod, PRE_CALC!I2013*Fm, PRE_CALC!A2013*Fdata), IF(F_default=1,B2064+(4*Fnotch-0)/8192,B2064+(F_stop-F_start)/8192) )</f>
        <v>62812.5</v>
      </c>
      <c r="C2065" s="39">
        <f t="shared" si="94"/>
        <v>-0.31791704580159474</v>
      </c>
      <c r="D2065" s="84">
        <f ca="1">IF(FilterType="FIR", IF(Extend_fmod=1,OFFSET(PRE_CALC!J2013,0,DEC_RATE), OFFSET(PRE_CALC!B2013,0,DEC_RATE)), C2065)</f>
        <v>-1.7080663007700001E-3</v>
      </c>
      <c r="E2065" s="84">
        <f t="shared" ca="1" si="95"/>
        <v>62812.5</v>
      </c>
      <c r="F2065" s="84">
        <f t="shared" ca="1" si="93"/>
        <v>-1.7080663007700001E-3</v>
      </c>
      <c r="G2065" s="119">
        <f>IF(FilterType="FIR",  PRE_CALC!A2013*Fdata, IF(F_default=1,G2064+(4*Fnotch-0)/8192,G2064+(F_stop-F_start)/8192) )</f>
        <v>62812.5</v>
      </c>
      <c r="H2065" s="120">
        <f ca="1">IF(FilterType="FIR", OFFSET(PRE_CALC!B2013,0,DEC_RATE), C2065)</f>
        <v>-1.7080663007700001E-3</v>
      </c>
    </row>
    <row r="2066" spans="2:8" x14ac:dyDescent="0.2">
      <c r="B2066" s="45">
        <f>IF(FilterType="FIR", IF(Extend_fmod, PRE_CALC!I2014*Fm, PRE_CALC!A2014*Fdata), IF(F_default=1,B2065+(4*Fnotch-0)/8192,B2065+(F_stop-F_start)/8192) )</f>
        <v>62843.750000127999</v>
      </c>
      <c r="C2066" s="39">
        <f t="shared" si="94"/>
        <v>-0.31823385943714666</v>
      </c>
      <c r="D2066" s="84">
        <f ca="1">IF(FilterType="FIR", IF(Extend_fmod=1,OFFSET(PRE_CALC!J2014,0,DEC_RATE), OFFSET(PRE_CALC!B2014,0,DEC_RATE)), C2066)</f>
        <v>-1.7451631712200001E-3</v>
      </c>
      <c r="E2066" s="84">
        <f t="shared" ca="1" si="95"/>
        <v>62843.750000127999</v>
      </c>
      <c r="F2066" s="84">
        <f t="shared" ca="1" si="93"/>
        <v>-1.7451631712200001E-3</v>
      </c>
      <c r="G2066" s="119">
        <f>IF(FilterType="FIR",  PRE_CALC!A2014*Fdata, IF(F_default=1,G2065+(4*Fnotch-0)/8192,G2065+(F_stop-F_start)/8192) )</f>
        <v>62843.750000127999</v>
      </c>
      <c r="H2066" s="120">
        <f ca="1">IF(FilterType="FIR", OFFSET(PRE_CALC!B2014,0,DEC_RATE), C2066)</f>
        <v>-1.7451631712200001E-3</v>
      </c>
    </row>
    <row r="2067" spans="2:8" x14ac:dyDescent="0.2">
      <c r="B2067" s="45">
        <f>IF(FilterType="FIR", IF(Extend_fmod, PRE_CALC!I2015*Fm, PRE_CALC!A2015*Fdata), IF(F_default=1,B2066+(4*Fnotch-0)/8192,B2066+(F_stop-F_start)/8192) )</f>
        <v>62875</v>
      </c>
      <c r="C2067" s="39">
        <f t="shared" si="94"/>
        <v>-0.31855083144668717</v>
      </c>
      <c r="D2067" s="84">
        <f ca="1">IF(FilterType="FIR", IF(Extend_fmod=1,OFFSET(PRE_CALC!J2015,0,DEC_RATE), OFFSET(PRE_CALC!B2015,0,DEC_RATE)), C2067)</f>
        <v>-1.78226158339E-3</v>
      </c>
      <c r="E2067" s="84">
        <f t="shared" ca="1" si="95"/>
        <v>62875</v>
      </c>
      <c r="F2067" s="84">
        <f t="shared" ca="1" si="93"/>
        <v>-1.78226158339E-3</v>
      </c>
      <c r="G2067" s="119">
        <f>IF(FilterType="FIR",  PRE_CALC!A2015*Fdata, IF(F_default=1,G2066+(4*Fnotch-0)/8192,G2066+(F_stop-F_start)/8192) )</f>
        <v>62875</v>
      </c>
      <c r="H2067" s="120">
        <f ca="1">IF(FilterType="FIR", OFFSET(PRE_CALC!B2015,0,DEC_RATE), C2067)</f>
        <v>-1.78226158339E-3</v>
      </c>
    </row>
    <row r="2068" spans="2:8" x14ac:dyDescent="0.2">
      <c r="B2068" s="45">
        <f>IF(FilterType="FIR", IF(Extend_fmod, PRE_CALC!I2016*Fm, PRE_CALC!A2016*Fdata), IF(F_default=1,B2067+(4*Fnotch-0)/8192,B2067+(F_stop-F_start)/8192) )</f>
        <v>62906.249999872001</v>
      </c>
      <c r="C2068" s="39">
        <f t="shared" si="94"/>
        <v>-0.31886796183399946</v>
      </c>
      <c r="D2068" s="84">
        <f ca="1">IF(FilterType="FIR", IF(Extend_fmod=1,OFFSET(PRE_CALC!J2016,0,DEC_RATE), OFFSET(PRE_CALC!B2016,0,DEC_RATE)), C2068)</f>
        <v>-1.8193452635299999E-3</v>
      </c>
      <c r="E2068" s="84">
        <f t="shared" ca="1" si="95"/>
        <v>62906.249999872001</v>
      </c>
      <c r="F2068" s="84">
        <f t="shared" ca="1" si="93"/>
        <v>-1.8193452635299999E-3</v>
      </c>
      <c r="G2068" s="119">
        <f>IF(FilterType="FIR",  PRE_CALC!A2016*Fdata, IF(F_default=1,G2067+(4*Fnotch-0)/8192,G2067+(F_stop-F_start)/8192) )</f>
        <v>62906.249999872001</v>
      </c>
      <c r="H2068" s="120">
        <f ca="1">IF(FilterType="FIR", OFFSET(PRE_CALC!B2016,0,DEC_RATE), C2068)</f>
        <v>-1.8193452635299999E-3</v>
      </c>
    </row>
    <row r="2069" spans="2:8" x14ac:dyDescent="0.2">
      <c r="B2069" s="45">
        <f>IF(FilterType="FIR", IF(Extend_fmod, PRE_CALC!I2017*Fm, PRE_CALC!A2017*Fdata), IF(F_default=1,B2068+(4*Fnotch-0)/8192,B2068+(F_stop-F_start)/8192) )</f>
        <v>62937.5</v>
      </c>
      <c r="C2069" s="39">
        <f t="shared" si="94"/>
        <v>-0.31918525060289371</v>
      </c>
      <c r="D2069" s="84">
        <f ca="1">IF(FilterType="FIR", IF(Extend_fmod=1,OFFSET(PRE_CALC!J2017,0,DEC_RATE), OFFSET(PRE_CALC!B2017,0,DEC_RATE)), C2069)</f>
        <v>-1.8563979423200001E-3</v>
      </c>
      <c r="E2069" s="84">
        <f t="shared" ca="1" si="95"/>
        <v>62937.5</v>
      </c>
      <c r="F2069" s="84">
        <f t="shared" ca="1" si="93"/>
        <v>-1.8563979423200001E-3</v>
      </c>
      <c r="G2069" s="119">
        <f>IF(FilterType="FIR",  PRE_CALC!A2017*Fdata, IF(F_default=1,G2068+(4*Fnotch-0)/8192,G2068+(F_stop-F_start)/8192) )</f>
        <v>62937.5</v>
      </c>
      <c r="H2069" s="120">
        <f ca="1">IF(FilterType="FIR", OFFSET(PRE_CALC!B2017,0,DEC_RATE), C2069)</f>
        <v>-1.8563979423200001E-3</v>
      </c>
    </row>
    <row r="2070" spans="2:8" x14ac:dyDescent="0.2">
      <c r="B2070" s="45">
        <f>IF(FilterType="FIR", IF(Extend_fmod, PRE_CALC!I2018*Fm, PRE_CALC!A2018*Fdata), IF(F_default=1,B2069+(4*Fnotch-0)/8192,B2069+(F_stop-F_start)/8192) )</f>
        <v>62968.750000127999</v>
      </c>
      <c r="C2070" s="39">
        <f t="shared" si="94"/>
        <v>-0.31950269775196283</v>
      </c>
      <c r="D2070" s="84">
        <f ca="1">IF(FilterType="FIR", IF(Extend_fmod=1,OFFSET(PRE_CALC!J2018,0,DEC_RATE), OFFSET(PRE_CALC!B2018,0,DEC_RATE)), C2070)</f>
        <v>-1.8934033622600001E-3</v>
      </c>
      <c r="E2070" s="84">
        <f t="shared" ca="1" si="95"/>
        <v>62968.750000127999</v>
      </c>
      <c r="F2070" s="84">
        <f t="shared" ca="1" si="93"/>
        <v>-1.8934033622600001E-3</v>
      </c>
      <c r="G2070" s="119">
        <f>IF(FilterType="FIR",  PRE_CALC!A2018*Fdata, IF(F_default=1,G2069+(4*Fnotch-0)/8192,G2069+(F_stop-F_start)/8192) )</f>
        <v>62968.750000127999</v>
      </c>
      <c r="H2070" s="120">
        <f ca="1">IF(FilterType="FIR", OFFSET(PRE_CALC!B2018,0,DEC_RATE), C2070)</f>
        <v>-1.8934033622600001E-3</v>
      </c>
    </row>
    <row r="2071" spans="2:8" x14ac:dyDescent="0.2">
      <c r="B2071" s="45">
        <f>IF(FilterType="FIR", IF(Extend_fmod, PRE_CALC!I2019*Fm, PRE_CALC!A2019*Fdata), IF(F_default=1,B2070+(4*Fnotch-0)/8192,B2070+(F_stop-F_start)/8192) )</f>
        <v>63000</v>
      </c>
      <c r="C2071" s="39">
        <f t="shared" si="94"/>
        <v>-0.31982030327979466</v>
      </c>
      <c r="D2071" s="84">
        <f ca="1">IF(FilterType="FIR", IF(Extend_fmod=1,OFFSET(PRE_CALC!J2019,0,DEC_RATE), OFFSET(PRE_CALC!B2019,0,DEC_RATE)), C2071)</f>
        <v>-1.9303452849000001E-3</v>
      </c>
      <c r="E2071" s="84">
        <f t="shared" ca="1" si="95"/>
        <v>63000</v>
      </c>
      <c r="F2071" s="84">
        <f t="shared" ca="1" si="93"/>
        <v>-1.9303452849000001E-3</v>
      </c>
      <c r="G2071" s="119">
        <f>IF(FilterType="FIR",  PRE_CALC!A2019*Fdata, IF(F_default=1,G2070+(4*Fnotch-0)/8192,G2070+(F_stop-F_start)/8192) )</f>
        <v>63000</v>
      </c>
      <c r="H2071" s="120">
        <f ca="1">IF(FilterType="FIR", OFFSET(PRE_CALC!B2019,0,DEC_RATE), C2071)</f>
        <v>-1.9303452849000001E-3</v>
      </c>
    </row>
    <row r="2072" spans="2:8" x14ac:dyDescent="0.2">
      <c r="B2072" s="45">
        <f>IF(FilterType="FIR", IF(Extend_fmod, PRE_CALC!I2020*Fm, PRE_CALC!A2020*Fdata), IF(F_default=1,B2071+(4*Fnotch-0)/8192,B2071+(F_stop-F_start)/8192) )</f>
        <v>63031.249999872001</v>
      </c>
      <c r="C2072" s="39">
        <f t="shared" si="94"/>
        <v>-0.32013806719017823</v>
      </c>
      <c r="D2072" s="84">
        <f ca="1">IF(FilterType="FIR", IF(Extend_fmod=1,OFFSET(PRE_CALC!J2020,0,DEC_RATE), OFFSET(PRE_CALC!B2020,0,DEC_RATE)), C2072)</f>
        <v>-1.9672074982100001E-3</v>
      </c>
      <c r="E2072" s="84">
        <f t="shared" ca="1" si="95"/>
        <v>63031.249999872001</v>
      </c>
      <c r="F2072" s="84">
        <f t="shared" ca="1" si="93"/>
        <v>-1.9672074982100001E-3</v>
      </c>
      <c r="G2072" s="119">
        <f>IF(FilterType="FIR",  PRE_CALC!A2020*Fdata, IF(F_default=1,G2071+(4*Fnotch-0)/8192,G2071+(F_stop-F_start)/8192) )</f>
        <v>63031.249999872001</v>
      </c>
      <c r="H2072" s="120">
        <f ca="1">IF(FilterType="FIR", OFFSET(PRE_CALC!B2020,0,DEC_RATE), C2072)</f>
        <v>-1.9672074982100001E-3</v>
      </c>
    </row>
    <row r="2073" spans="2:8" x14ac:dyDescent="0.2">
      <c r="B2073" s="45">
        <f>IF(FilterType="FIR", IF(Extend_fmod, PRE_CALC!I2021*Fm, PRE_CALC!A2021*Fdata), IF(F_default=1,B2072+(4*Fnotch-0)/8192,B2072+(F_stop-F_start)/8192) )</f>
        <v>63062.5</v>
      </c>
      <c r="C2073" s="39">
        <f t="shared" si="94"/>
        <v>-0.32045598948693543</v>
      </c>
      <c r="D2073" s="84">
        <f ca="1">IF(FilterType="FIR", IF(Extend_fmod=1,OFFSET(PRE_CALC!J2021,0,DEC_RATE), OFFSET(PRE_CALC!B2021,0,DEC_RATE)), C2073)</f>
        <v>-2.00397382385E-3</v>
      </c>
      <c r="E2073" s="84">
        <f t="shared" ca="1" si="95"/>
        <v>63062.5</v>
      </c>
      <c r="F2073" s="84">
        <f t="shared" ca="1" si="93"/>
        <v>-2.00397382385E-3</v>
      </c>
      <c r="G2073" s="119">
        <f>IF(FilterType="FIR",  PRE_CALC!A2021*Fdata, IF(F_default=1,G2072+(4*Fnotch-0)/8192,G2072+(F_stop-F_start)/8192) )</f>
        <v>63062.5</v>
      </c>
      <c r="H2073" s="120">
        <f ca="1">IF(FilterType="FIR", OFFSET(PRE_CALC!B2021,0,DEC_RATE), C2073)</f>
        <v>-2.00397382385E-3</v>
      </c>
    </row>
    <row r="2074" spans="2:8" x14ac:dyDescent="0.2">
      <c r="B2074" s="45">
        <f>IF(FilterType="FIR", IF(Extend_fmod, PRE_CALC!I2022*Fm, PRE_CALC!A2022*Fdata), IF(F_default=1,B2073+(4*Fnotch-0)/8192,B2073+(F_stop-F_start)/8192) )</f>
        <v>63093.750000127999</v>
      </c>
      <c r="C2074" s="39">
        <f t="shared" si="94"/>
        <v>-0.320774070168652</v>
      </c>
      <c r="D2074" s="84">
        <f ca="1">IF(FilterType="FIR", IF(Extend_fmod=1,OFFSET(PRE_CALC!J2022,0,DEC_RATE), OFFSET(PRE_CALC!B2022,0,DEC_RATE)), C2074)</f>
        <v>-2.0406281244699999E-3</v>
      </c>
      <c r="E2074" s="84">
        <f t="shared" ca="1" si="95"/>
        <v>63093.750000127999</v>
      </c>
      <c r="F2074" s="84">
        <f t="shared" ca="1" si="93"/>
        <v>-2.0406281244699999E-3</v>
      </c>
      <c r="G2074" s="119">
        <f>IF(FilterType="FIR",  PRE_CALC!A2022*Fdata, IF(F_default=1,G2073+(4*Fnotch-0)/8192,G2073+(F_stop-F_start)/8192) )</f>
        <v>63093.750000127999</v>
      </c>
      <c r="H2074" s="120">
        <f ca="1">IF(FilterType="FIR", OFFSET(PRE_CALC!B2022,0,DEC_RATE), C2074)</f>
        <v>-2.0406281244699999E-3</v>
      </c>
    </row>
    <row r="2075" spans="2:8" x14ac:dyDescent="0.2">
      <c r="B2075" s="45">
        <f>IF(FilterType="FIR", IF(Extend_fmod, PRE_CALC!I2023*Fm, PRE_CALC!A2023*Fdata), IF(F_default=1,B2074+(4*Fnotch-0)/8192,B2074+(F_stop-F_start)/8192) )</f>
        <v>63125</v>
      </c>
      <c r="C2075" s="39">
        <f t="shared" si="94"/>
        <v>-0.32109230923392679</v>
      </c>
      <c r="D2075" s="84">
        <f ca="1">IF(FilterType="FIR", IF(Extend_fmod=1,OFFSET(PRE_CALC!J2023,0,DEC_RATE), OFFSET(PRE_CALC!B2023,0,DEC_RATE)), C2075)</f>
        <v>-2.07715431095E-3</v>
      </c>
      <c r="E2075" s="84">
        <f t="shared" ca="1" si="95"/>
        <v>63125</v>
      </c>
      <c r="F2075" s="84">
        <f t="shared" ca="1" si="93"/>
        <v>-2.07715431095E-3</v>
      </c>
      <c r="G2075" s="119">
        <f>IF(FilterType="FIR",  PRE_CALC!A2023*Fdata, IF(F_default=1,G2074+(4*Fnotch-0)/8192,G2074+(F_stop-F_start)/8192) )</f>
        <v>63125</v>
      </c>
      <c r="H2075" s="120">
        <f ca="1">IF(FilterType="FIR", OFFSET(PRE_CALC!B2023,0,DEC_RATE), C2075)</f>
        <v>-2.07715431095E-3</v>
      </c>
    </row>
    <row r="2076" spans="2:8" x14ac:dyDescent="0.2">
      <c r="B2076" s="45">
        <f>IF(FilterType="FIR", IF(Extend_fmod, PRE_CALC!I2024*Fm, PRE_CALC!A2024*Fdata), IF(F_default=1,B2075+(4*Fnotch-0)/8192,B2075+(F_stop-F_start)/8192) )</f>
        <v>63156.249999872001</v>
      </c>
      <c r="C2076" s="39">
        <f t="shared" si="94"/>
        <v>-0.32141070668655247</v>
      </c>
      <c r="D2076" s="84">
        <f ca="1">IF(FilterType="FIR", IF(Extend_fmod=1,OFFSET(PRE_CALC!J2024,0,DEC_RATE), OFFSET(PRE_CALC!B2024,0,DEC_RATE)), C2076)</f>
        <v>-2.1135363496900001E-3</v>
      </c>
      <c r="E2076" s="84">
        <f t="shared" ca="1" si="95"/>
        <v>63156.249999872001</v>
      </c>
      <c r="F2076" s="84">
        <f t="shared" ca="1" si="93"/>
        <v>-2.1135363496900001E-3</v>
      </c>
      <c r="G2076" s="119">
        <f>IF(FilterType="FIR",  PRE_CALC!A2024*Fdata, IF(F_default=1,G2075+(4*Fnotch-0)/8192,G2075+(F_stop-F_start)/8192) )</f>
        <v>63156.249999872001</v>
      </c>
      <c r="H2076" s="120">
        <f ca="1">IF(FilterType="FIR", OFFSET(PRE_CALC!B2024,0,DEC_RATE), C2076)</f>
        <v>-2.1135363496900001E-3</v>
      </c>
    </row>
    <row r="2077" spans="2:8" x14ac:dyDescent="0.2">
      <c r="B2077" s="45">
        <f>IF(FilterType="FIR", IF(Extend_fmod, PRE_CALC!I2025*Fm, PRE_CALC!A2025*Fdata), IF(F_default=1,B2076+(4*Fnotch-0)/8192,B2076+(F_stop-F_start)/8192) )</f>
        <v>63187.5</v>
      </c>
      <c r="C2077" s="39">
        <f t="shared" si="94"/>
        <v>-0.32172926253034578</v>
      </c>
      <c r="D2077" s="84">
        <f ca="1">IF(FilterType="FIR", IF(Extend_fmod=1,OFFSET(PRE_CALC!J2025,0,DEC_RATE), OFFSET(PRE_CALC!B2025,0,DEC_RATE)), C2077)</f>
        <v>-2.1497582697999999E-3</v>
      </c>
      <c r="E2077" s="84">
        <f t="shared" ca="1" si="95"/>
        <v>63187.5</v>
      </c>
      <c r="F2077" s="84">
        <f t="shared" ca="1" si="93"/>
        <v>-2.1497582697999999E-3</v>
      </c>
      <c r="G2077" s="119">
        <f>IF(FilterType="FIR",  PRE_CALC!A2025*Fdata, IF(F_default=1,G2076+(4*Fnotch-0)/8192,G2076+(F_stop-F_start)/8192) )</f>
        <v>63187.5</v>
      </c>
      <c r="H2077" s="120">
        <f ca="1">IF(FilterType="FIR", OFFSET(PRE_CALC!B2025,0,DEC_RATE), C2077)</f>
        <v>-2.1497582697999999E-3</v>
      </c>
    </row>
    <row r="2078" spans="2:8" x14ac:dyDescent="0.2">
      <c r="B2078" s="45">
        <f>IF(FilterType="FIR", IF(Extend_fmod, PRE_CALC!I2026*Fm, PRE_CALC!A2026*Fdata), IF(F_default=1,B2077+(4*Fnotch-0)/8192,B2077+(F_stop-F_start)/8192) )</f>
        <v>63218.750000127999</v>
      </c>
      <c r="C2078" s="39">
        <f t="shared" si="94"/>
        <v>-0.32204797676389818</v>
      </c>
      <c r="D2078" s="84">
        <f ca="1">IF(FilterType="FIR", IF(Extend_fmod=1,OFFSET(PRE_CALC!J2026,0,DEC_RATE), OFFSET(PRE_CALC!B2026,0,DEC_RATE)), C2078)</f>
        <v>-2.1858041703300001E-3</v>
      </c>
      <c r="E2078" s="84">
        <f t="shared" ca="1" si="95"/>
        <v>63218.750000127999</v>
      </c>
      <c r="F2078" s="84">
        <f t="shared" ca="1" si="93"/>
        <v>-2.1858041703300001E-3</v>
      </c>
      <c r="G2078" s="119">
        <f>IF(FilterType="FIR",  PRE_CALC!A2026*Fdata, IF(F_default=1,G2077+(4*Fnotch-0)/8192,G2077+(F_stop-F_start)/8192) )</f>
        <v>63218.750000127999</v>
      </c>
      <c r="H2078" s="120">
        <f ca="1">IF(FilterType="FIR", OFFSET(PRE_CALC!B2026,0,DEC_RATE), C2078)</f>
        <v>-2.1858041703300001E-3</v>
      </c>
    </row>
    <row r="2079" spans="2:8" x14ac:dyDescent="0.2">
      <c r="B2079" s="45">
        <f>IF(FilterType="FIR", IF(Extend_fmod, PRE_CALC!I2027*Fm, PRE_CALC!A2027*Fdata), IF(F_default=1,B2078+(4*Fnotch-0)/8192,B2078+(F_stop-F_start)/8192) )</f>
        <v>63250</v>
      </c>
      <c r="C2079" s="39">
        <f t="shared" si="94"/>
        <v>-0.32236684938581761</v>
      </c>
      <c r="D2079" s="84">
        <f ca="1">IF(FilterType="FIR", IF(Extend_fmod=1,OFFSET(PRE_CALC!J2027,0,DEC_RATE), OFFSET(PRE_CALC!B2027,0,DEC_RATE)), C2079)</f>
        <v>-2.2216582273799999E-3</v>
      </c>
      <c r="E2079" s="84">
        <f t="shared" ca="1" si="95"/>
        <v>63250</v>
      </c>
      <c r="F2079" s="84">
        <f t="shared" ca="1" si="93"/>
        <v>-2.2216582273799999E-3</v>
      </c>
      <c r="G2079" s="119">
        <f>IF(FilterType="FIR",  PRE_CALC!A2027*Fdata, IF(F_default=1,G2078+(4*Fnotch-0)/8192,G2078+(F_stop-F_start)/8192) )</f>
        <v>63250</v>
      </c>
      <c r="H2079" s="120">
        <f ca="1">IF(FilterType="FIR", OFFSET(PRE_CALC!B2027,0,DEC_RATE), C2079)</f>
        <v>-2.2216582273799999E-3</v>
      </c>
    </row>
    <row r="2080" spans="2:8" x14ac:dyDescent="0.2">
      <c r="B2080" s="45">
        <f>IF(FilterType="FIR", IF(Extend_fmod, PRE_CALC!I2028*Fm, PRE_CALC!A2028*Fdata), IF(F_default=1,B2079+(4*Fnotch-0)/8192,B2079+(F_stop-F_start)/8192) )</f>
        <v>63281.249999872001</v>
      </c>
      <c r="C2080" s="39">
        <f t="shared" si="94"/>
        <v>-0.32268588039987744</v>
      </c>
      <c r="D2080" s="84">
        <f ca="1">IF(FilterType="FIR", IF(Extend_fmod=1,OFFSET(PRE_CALC!J2028,0,DEC_RATE), OFFSET(PRE_CALC!B2028,0,DEC_RATE)), C2080)</f>
        <v>-2.2573047013300001E-3</v>
      </c>
      <c r="E2080" s="84">
        <f t="shared" ca="1" si="95"/>
        <v>63281.249999872001</v>
      </c>
      <c r="F2080" s="84">
        <f t="shared" ca="1" si="93"/>
        <v>-2.2573047013300001E-3</v>
      </c>
      <c r="G2080" s="119">
        <f>IF(FilterType="FIR",  PRE_CALC!A2028*Fdata, IF(F_default=1,G2079+(4*Fnotch-0)/8192,G2079+(F_stop-F_start)/8192) )</f>
        <v>63281.249999872001</v>
      </c>
      <c r="H2080" s="120">
        <f ca="1">IF(FilterType="FIR", OFFSET(PRE_CALC!B2028,0,DEC_RATE), C2080)</f>
        <v>-2.2573047013300001E-3</v>
      </c>
    </row>
    <row r="2081" spans="2:8" x14ac:dyDescent="0.2">
      <c r="B2081" s="45">
        <f>IF(FilterType="FIR", IF(Extend_fmod, PRE_CALC!I2029*Fm, PRE_CALC!A2029*Fdata), IF(F_default=1,B2080+(4*Fnotch-0)/8192,B2080+(F_stop-F_start)/8192) )</f>
        <v>63312.5</v>
      </c>
      <c r="C2081" s="39">
        <f t="shared" si="94"/>
        <v>-0.32300506980992377</v>
      </c>
      <c r="D2081" s="84">
        <f ca="1">IF(FilterType="FIR", IF(Extend_fmod=1,OFFSET(PRE_CALC!J2029,0,DEC_RATE), OFFSET(PRE_CALC!B2029,0,DEC_RATE)), C2081)</f>
        <v>-2.29272794387E-3</v>
      </c>
      <c r="E2081" s="84">
        <f t="shared" ca="1" si="95"/>
        <v>63312.5</v>
      </c>
      <c r="F2081" s="84">
        <f t="shared" ca="1" si="93"/>
        <v>-2.29272794387E-3</v>
      </c>
      <c r="G2081" s="119">
        <f>IF(FilterType="FIR",  PRE_CALC!A2029*Fdata, IF(F_default=1,G2080+(4*Fnotch-0)/8192,G2080+(F_stop-F_start)/8192) )</f>
        <v>63312.5</v>
      </c>
      <c r="H2081" s="120">
        <f ca="1">IF(FilterType="FIR", OFFSET(PRE_CALC!B2029,0,DEC_RATE), C2081)</f>
        <v>-2.29272794387E-3</v>
      </c>
    </row>
    <row r="2082" spans="2:8" x14ac:dyDescent="0.2">
      <c r="B2082" s="45">
        <f>IF(FilterType="FIR", IF(Extend_fmod, PRE_CALC!I2030*Fm, PRE_CALC!A2030*Fdata), IF(F_default=1,B2081+(4*Fnotch-0)/8192,B2081+(F_stop-F_start)/8192) )</f>
        <v>63343.750000127999</v>
      </c>
      <c r="C2082" s="39">
        <f t="shared" si="94"/>
        <v>-0.32332441761453634</v>
      </c>
      <c r="D2082" s="84">
        <f ca="1">IF(FilterType="FIR", IF(Extend_fmod=1,OFFSET(PRE_CALC!J2030,0,DEC_RATE), OFFSET(PRE_CALC!B2030,0,DEC_RATE)), C2082)</f>
        <v>-2.3279124050699998E-3</v>
      </c>
      <c r="E2082" s="84">
        <f t="shared" ca="1" si="95"/>
        <v>63343.750000127999</v>
      </c>
      <c r="F2082" s="84">
        <f t="shared" ca="1" si="93"/>
        <v>-2.3279124050699998E-3</v>
      </c>
      <c r="G2082" s="119">
        <f>IF(FilterType="FIR",  PRE_CALC!A2030*Fdata, IF(F_default=1,G2081+(4*Fnotch-0)/8192,G2081+(F_stop-F_start)/8192) )</f>
        <v>63343.750000127999</v>
      </c>
      <c r="H2082" s="120">
        <f ca="1">IF(FilterType="FIR", OFFSET(PRE_CALC!B2030,0,DEC_RATE), C2082)</f>
        <v>-2.3279124050699998E-3</v>
      </c>
    </row>
    <row r="2083" spans="2:8" x14ac:dyDescent="0.2">
      <c r="B2083" s="45">
        <f>IF(FilterType="FIR", IF(Extend_fmod, PRE_CALC!I2031*Fm, PRE_CALC!A2031*Fdata), IF(F_default=1,B2082+(4*Fnotch-0)/8192,B2082+(F_stop-F_start)/8192) )</f>
        <v>63375</v>
      </c>
      <c r="C2083" s="39">
        <f t="shared" si="94"/>
        <v>-0.32364392381231277</v>
      </c>
      <c r="D2083" s="84">
        <f ca="1">IF(FilterType="FIR", IF(Extend_fmod=1,OFFSET(PRE_CALC!J2031,0,DEC_RATE), OFFSET(PRE_CALC!B2031,0,DEC_RATE)), C2083)</f>
        <v>-2.3628426404299998E-3</v>
      </c>
      <c r="E2083" s="84">
        <f t="shared" ca="1" si="95"/>
        <v>63375</v>
      </c>
      <c r="F2083" s="84">
        <f t="shared" ca="1" si="93"/>
        <v>-2.3628426404299998E-3</v>
      </c>
      <c r="G2083" s="119">
        <f>IF(FilterType="FIR",  PRE_CALC!A2031*Fdata, IF(F_default=1,G2082+(4*Fnotch-0)/8192,G2082+(F_stop-F_start)/8192) )</f>
        <v>63375</v>
      </c>
      <c r="H2083" s="120">
        <f ca="1">IF(FilterType="FIR", OFFSET(PRE_CALC!B2031,0,DEC_RATE), C2083)</f>
        <v>-2.3628426404299998E-3</v>
      </c>
    </row>
    <row r="2084" spans="2:8" x14ac:dyDescent="0.2">
      <c r="B2084" s="45">
        <f>IF(FilterType="FIR", IF(Extend_fmod, PRE_CALC!I2032*Fm, PRE_CALC!A2032*Fdata), IF(F_default=1,B2083+(4*Fnotch-0)/8192,B2083+(F_stop-F_start)/8192) )</f>
        <v>63406.249999872001</v>
      </c>
      <c r="C2084" s="39">
        <f t="shared" si="94"/>
        <v>-0.32396358840706097</v>
      </c>
      <c r="D2084" s="84">
        <f ca="1">IF(FilterType="FIR", IF(Extend_fmod=1,OFFSET(PRE_CALC!J2032,0,DEC_RATE), OFFSET(PRE_CALC!B2032,0,DEC_RATE)), C2084)</f>
        <v>-2.39750331782E-3</v>
      </c>
      <c r="E2084" s="84">
        <f t="shared" ca="1" si="95"/>
        <v>63406.249999872001</v>
      </c>
      <c r="F2084" s="84">
        <f t="shared" ca="1" si="93"/>
        <v>-2.39750331782E-3</v>
      </c>
      <c r="G2084" s="119">
        <f>IF(FilterType="FIR",  PRE_CALC!A2032*Fdata, IF(F_default=1,G2083+(4*Fnotch-0)/8192,G2083+(F_stop-F_start)/8192) )</f>
        <v>63406.249999872001</v>
      </c>
      <c r="H2084" s="120">
        <f ca="1">IF(FilterType="FIR", OFFSET(PRE_CALC!B2032,0,DEC_RATE), C2084)</f>
        <v>-2.39750331782E-3</v>
      </c>
    </row>
    <row r="2085" spans="2:8" x14ac:dyDescent="0.2">
      <c r="B2085" s="45">
        <f>IF(FilterType="FIR", IF(Extend_fmod, PRE_CALC!I2033*Fm, PRE_CALC!A2033*Fdata), IF(F_default=1,B2084+(4*Fnotch-0)/8192,B2084+(F_stop-F_start)/8192) )</f>
        <v>63437.5</v>
      </c>
      <c r="C2085" s="39">
        <f t="shared" si="94"/>
        <v>-0.32428341140261308</v>
      </c>
      <c r="D2085" s="84">
        <f ca="1">IF(FilterType="FIR", IF(Extend_fmod=1,OFFSET(PRE_CALC!J2033,0,DEC_RATE), OFFSET(PRE_CALC!B2033,0,DEC_RATE)), C2085)</f>
        <v>-2.4318792244499999E-3</v>
      </c>
      <c r="E2085" s="84">
        <f t="shared" ca="1" si="95"/>
        <v>63437.5</v>
      </c>
      <c r="F2085" s="84">
        <f t="shared" ca="1" si="93"/>
        <v>-2.4318792244499999E-3</v>
      </c>
      <c r="G2085" s="119">
        <f>IF(FilterType="FIR",  PRE_CALC!A2033*Fdata, IF(F_default=1,G2084+(4*Fnotch-0)/8192,G2084+(F_stop-F_start)/8192) )</f>
        <v>63437.5</v>
      </c>
      <c r="H2085" s="120">
        <f ca="1">IF(FilterType="FIR", OFFSET(PRE_CALC!B2033,0,DEC_RATE), C2085)</f>
        <v>-2.4318792244499999E-3</v>
      </c>
    </row>
    <row r="2086" spans="2:8" x14ac:dyDescent="0.2">
      <c r="B2086" s="45">
        <f>IF(FilterType="FIR", IF(Extend_fmod, PRE_CALC!I2034*Fm, PRE_CALC!A2034*Fdata), IF(F_default=1,B2085+(4*Fnotch-0)/8192,B2085+(F_stop-F_start)/8192) )</f>
        <v>63468.750000127999</v>
      </c>
      <c r="C2086" s="39">
        <f t="shared" si="94"/>
        <v>-0.32460339279754835</v>
      </c>
      <c r="D2086" s="84">
        <f ca="1">IF(FilterType="FIR", IF(Extend_fmod=1,OFFSET(PRE_CALC!J2034,0,DEC_RATE), OFFSET(PRE_CALC!B2034,0,DEC_RATE)), C2086)</f>
        <v>-2.4659552736799998E-3</v>
      </c>
      <c r="E2086" s="84">
        <f t="shared" ca="1" si="95"/>
        <v>63468.750000127999</v>
      </c>
      <c r="F2086" s="84">
        <f t="shared" ca="1" si="93"/>
        <v>-2.4659552736799998E-3</v>
      </c>
      <c r="G2086" s="119">
        <f>IF(FilterType="FIR",  PRE_CALC!A2034*Fdata, IF(F_default=1,G2085+(4*Fnotch-0)/8192,G2085+(F_stop-F_start)/8192) )</f>
        <v>63468.750000127999</v>
      </c>
      <c r="H2086" s="120">
        <f ca="1">IF(FilterType="FIR", OFFSET(PRE_CALC!B2034,0,DEC_RATE), C2086)</f>
        <v>-2.4659552736799998E-3</v>
      </c>
    </row>
    <row r="2087" spans="2:8" x14ac:dyDescent="0.2">
      <c r="B2087" s="45">
        <f>IF(FilterType="FIR", IF(Extend_fmod, PRE_CALC!I2035*Fm, PRE_CALC!A2035*Fdata), IF(F_default=1,B2086+(4*Fnotch-0)/8192,B2086+(F_stop-F_start)/8192) )</f>
        <v>63500</v>
      </c>
      <c r="C2087" s="39">
        <f t="shared" si="94"/>
        <v>-0.32492353259046752</v>
      </c>
      <c r="D2087" s="84">
        <f ca="1">IF(FilterType="FIR", IF(Extend_fmod=1,OFFSET(PRE_CALC!J2035,0,DEC_RATE), OFFSET(PRE_CALC!B2035,0,DEC_RATE)), C2087)</f>
        <v>-2.49971651191E-3</v>
      </c>
      <c r="E2087" s="84">
        <f t="shared" ca="1" si="95"/>
        <v>63500</v>
      </c>
      <c r="F2087" s="84">
        <f t="shared" ca="1" si="93"/>
        <v>-2.49971651191E-3</v>
      </c>
      <c r="G2087" s="119">
        <f>IF(FilterType="FIR",  PRE_CALC!A2035*Fdata, IF(F_default=1,G2086+(4*Fnotch-0)/8192,G2086+(F_stop-F_start)/8192) )</f>
        <v>63500</v>
      </c>
      <c r="H2087" s="120">
        <f ca="1">IF(FilterType="FIR", OFFSET(PRE_CALC!B2035,0,DEC_RATE), C2087)</f>
        <v>-2.49971651191E-3</v>
      </c>
    </row>
    <row r="2088" spans="2:8" x14ac:dyDescent="0.2">
      <c r="B2088" s="45">
        <f>IF(FilterType="FIR", IF(Extend_fmod, PRE_CALC!I2036*Fm, PRE_CALC!A2036*Fdata), IF(F_default=1,B2087+(4*Fnotch-0)/8192,B2087+(F_stop-F_start)/8192) )</f>
        <v>63531.249999872001</v>
      </c>
      <c r="C2088" s="39">
        <f t="shared" si="94"/>
        <v>-0.32524383078517605</v>
      </c>
      <c r="D2088" s="84">
        <f ca="1">IF(FilterType="FIR", IF(Extend_fmod=1,OFFSET(PRE_CALC!J2036,0,DEC_RATE), OFFSET(PRE_CALC!B2036,0,DEC_RATE)), C2088)</f>
        <v>-2.53314812529E-3</v>
      </c>
      <c r="E2088" s="84">
        <f t="shared" ca="1" si="95"/>
        <v>63531.249999872001</v>
      </c>
      <c r="F2088" s="84">
        <f t="shared" ca="1" si="93"/>
        <v>-2.53314812529E-3</v>
      </c>
      <c r="G2088" s="119">
        <f>IF(FilterType="FIR",  PRE_CALC!A2036*Fdata, IF(F_default=1,G2087+(4*Fnotch-0)/8192,G2087+(F_stop-F_start)/8192) )</f>
        <v>63531.249999872001</v>
      </c>
      <c r="H2088" s="120">
        <f ca="1">IF(FilterType="FIR", OFFSET(PRE_CALC!B2036,0,DEC_RATE), C2088)</f>
        <v>-2.53314812529E-3</v>
      </c>
    </row>
    <row r="2089" spans="2:8" x14ac:dyDescent="0.2">
      <c r="B2089" s="45">
        <f>IF(FilterType="FIR", IF(Extend_fmod, PRE_CALC!I2037*Fm, PRE_CALC!A2037*Fdata), IF(F_default=1,B2088+(4*Fnotch-0)/8192,B2088+(F_stop-F_start)/8192) )</f>
        <v>63562.5</v>
      </c>
      <c r="C2089" s="39">
        <f t="shared" si="94"/>
        <v>-0.32556428738551368</v>
      </c>
      <c r="D2089" s="84">
        <f ca="1">IF(FilterType="FIR", IF(Extend_fmod=1,OFFSET(PRE_CALC!J2037,0,DEC_RATE), OFFSET(PRE_CALC!B2037,0,DEC_RATE)), C2089)</f>
        <v>-2.56623544642E-3</v>
      </c>
      <c r="E2089" s="84">
        <f t="shared" ca="1" si="95"/>
        <v>63562.5</v>
      </c>
      <c r="F2089" s="84">
        <f t="shared" ca="1" si="93"/>
        <v>-2.56623544642E-3</v>
      </c>
      <c r="G2089" s="119">
        <f>IF(FilterType="FIR",  PRE_CALC!A2037*Fdata, IF(F_default=1,G2088+(4*Fnotch-0)/8192,G2088+(F_stop-F_start)/8192) )</f>
        <v>63562.5</v>
      </c>
      <c r="H2089" s="120">
        <f ca="1">IF(FilterType="FIR", OFFSET(PRE_CALC!B2037,0,DEC_RATE), C2089)</f>
        <v>-2.56623544642E-3</v>
      </c>
    </row>
    <row r="2090" spans="2:8" x14ac:dyDescent="0.2">
      <c r="B2090" s="45">
        <f>IF(FilterType="FIR", IF(Extend_fmod, PRE_CALC!I2038*Fm, PRE_CALC!A2038*Fdata), IF(F_default=1,B2089+(4*Fnotch-0)/8192,B2089+(F_stop-F_start)/8192) )</f>
        <v>63593.750000127999</v>
      </c>
      <c r="C2090" s="39">
        <f t="shared" si="94"/>
        <v>-0.32588490239007262</v>
      </c>
      <c r="D2090" s="84">
        <f ca="1">IF(FilterType="FIR", IF(Extend_fmod=1,OFFSET(PRE_CALC!J2038,0,DEC_RATE), OFFSET(PRE_CALC!B2038,0,DEC_RATE)), C2090)</f>
        <v>-2.5989639610199998E-3</v>
      </c>
      <c r="E2090" s="84">
        <f t="shared" ca="1" si="95"/>
        <v>63593.750000127999</v>
      </c>
      <c r="F2090" s="84">
        <f t="shared" ca="1" si="93"/>
        <v>-2.5989639610199998E-3</v>
      </c>
      <c r="G2090" s="119">
        <f>IF(FilterType="FIR",  PRE_CALC!A2038*Fdata, IF(F_default=1,G2089+(4*Fnotch-0)/8192,G2089+(F_stop-F_start)/8192) )</f>
        <v>63593.750000127999</v>
      </c>
      <c r="H2090" s="120">
        <f ca="1">IF(FilterType="FIR", OFFSET(PRE_CALC!B2038,0,DEC_RATE), C2090)</f>
        <v>-2.5989639610199998E-3</v>
      </c>
    </row>
    <row r="2091" spans="2:8" x14ac:dyDescent="0.2">
      <c r="B2091" s="45">
        <f>IF(FilterType="FIR", IF(Extend_fmod, PRE_CALC!I2039*Fm, PRE_CALC!A2039*Fdata), IF(F_default=1,B2090+(4*Fnotch-0)/8192,B2090+(F_stop-F_start)/8192) )</f>
        <v>63625</v>
      </c>
      <c r="C2091" s="39">
        <f t="shared" si="94"/>
        <v>-0.32620567579743331</v>
      </c>
      <c r="D2091" s="84">
        <f ca="1">IF(FilterType="FIR", IF(Extend_fmod=1,OFFSET(PRE_CALC!J2039,0,DEC_RATE), OFFSET(PRE_CALC!B2039,0,DEC_RATE)), C2091)</f>
        <v>-2.63131931449E-3</v>
      </c>
      <c r="E2091" s="84">
        <f t="shared" ca="1" si="95"/>
        <v>63625</v>
      </c>
      <c r="F2091" s="84">
        <f t="shared" ca="1" si="93"/>
        <v>-2.63131931449E-3</v>
      </c>
      <c r="G2091" s="119">
        <f>IF(FilterType="FIR",  PRE_CALC!A2039*Fdata, IF(F_default=1,G2090+(4*Fnotch-0)/8192,G2090+(F_stop-F_start)/8192) )</f>
        <v>63625</v>
      </c>
      <c r="H2091" s="120">
        <f ca="1">IF(FilterType="FIR", OFFSET(PRE_CALC!B2039,0,DEC_RATE), C2091)</f>
        <v>-2.63131931449E-3</v>
      </c>
    </row>
    <row r="2092" spans="2:8" x14ac:dyDescent="0.2">
      <c r="B2092" s="45">
        <f>IF(FilterType="FIR", IF(Extend_fmod, PRE_CALC!I2040*Fm, PRE_CALC!A2040*Fdata), IF(F_default=1,B2091+(4*Fnotch-0)/8192,B2091+(F_stop-F_start)/8192) )</f>
        <v>63656.249999872001</v>
      </c>
      <c r="C2092" s="39">
        <f t="shared" si="94"/>
        <v>-0.32652660761142199</v>
      </c>
      <c r="D2092" s="84">
        <f ca="1">IF(FilterType="FIR", IF(Extend_fmod=1,OFFSET(PRE_CALC!J2040,0,DEC_RATE), OFFSET(PRE_CALC!B2040,0,DEC_RATE)), C2092)</f>
        <v>-2.66328731839E-3</v>
      </c>
      <c r="E2092" s="84">
        <f t="shared" ca="1" si="95"/>
        <v>63656.249999872001</v>
      </c>
      <c r="F2092" s="84">
        <f t="shared" ca="1" si="93"/>
        <v>-2.66328731839E-3</v>
      </c>
      <c r="G2092" s="119">
        <f>IF(FilterType="FIR",  PRE_CALC!A2040*Fdata, IF(F_default=1,G2091+(4*Fnotch-0)/8192,G2091+(F_stop-F_start)/8192) )</f>
        <v>63656.249999872001</v>
      </c>
      <c r="H2092" s="120">
        <f ca="1">IF(FilterType="FIR", OFFSET(PRE_CALC!B2040,0,DEC_RATE), C2092)</f>
        <v>-2.66328731839E-3</v>
      </c>
    </row>
    <row r="2093" spans="2:8" x14ac:dyDescent="0.2">
      <c r="B2093" s="45">
        <f>IF(FilterType="FIR", IF(Extend_fmod, PRE_CALC!I2041*Fm, PRE_CALC!A2041*Fdata), IF(F_default=1,B2092+(4*Fnotch-0)/8192,B2092+(F_stop-F_start)/8192) )</f>
        <v>63687.5</v>
      </c>
      <c r="C2093" s="39">
        <f t="shared" si="94"/>
        <v>-0.32684769783589196</v>
      </c>
      <c r="D2093" s="84">
        <f ca="1">IF(FilterType="FIR", IF(Extend_fmod=1,OFFSET(PRE_CALC!J2041,0,DEC_RATE), OFFSET(PRE_CALC!B2041,0,DEC_RATE)), C2093)</f>
        <v>-2.6948539568499999E-3</v>
      </c>
      <c r="E2093" s="84">
        <f t="shared" ca="1" si="95"/>
        <v>63687.5</v>
      </c>
      <c r="F2093" s="84">
        <f t="shared" ca="1" si="93"/>
        <v>-2.6948539568499999E-3</v>
      </c>
      <c r="G2093" s="119">
        <f>IF(FilterType="FIR",  PRE_CALC!A2041*Fdata, IF(F_default=1,G2092+(4*Fnotch-0)/8192,G2092+(F_stop-F_start)/8192) )</f>
        <v>63687.5</v>
      </c>
      <c r="H2093" s="120">
        <f ca="1">IF(FilterType="FIR", OFFSET(PRE_CALC!B2041,0,DEC_RATE), C2093)</f>
        <v>-2.6948539568499999E-3</v>
      </c>
    </row>
    <row r="2094" spans="2:8" x14ac:dyDescent="0.2">
      <c r="B2094" s="45">
        <f>IF(FilterType="FIR", IF(Extend_fmod, PRE_CALC!I2042*Fm, PRE_CALC!A2042*Fdata), IF(F_default=1,B2093+(4*Fnotch-0)/8192,B2093+(F_stop-F_start)/8192) )</f>
        <v>63718.750000127999</v>
      </c>
      <c r="C2094" s="39">
        <f t="shared" si="94"/>
        <v>-0.3271689464694072</v>
      </c>
      <c r="D2094" s="84">
        <f ca="1">IF(FilterType="FIR", IF(Extend_fmod=1,OFFSET(PRE_CALC!J2042,0,DEC_RATE), OFFSET(PRE_CALC!B2042,0,DEC_RATE)), C2094)</f>
        <v>-2.72600539299E-3</v>
      </c>
      <c r="E2094" s="84">
        <f t="shared" ca="1" si="95"/>
        <v>63718.750000127999</v>
      </c>
      <c r="F2094" s="84">
        <f t="shared" ca="1" si="93"/>
        <v>-2.72600539299E-3</v>
      </c>
      <c r="G2094" s="119">
        <f>IF(FilterType="FIR",  PRE_CALC!A2042*Fdata, IF(F_default=1,G2093+(4*Fnotch-0)/8192,G2093+(F_stop-F_start)/8192) )</f>
        <v>63718.750000127999</v>
      </c>
      <c r="H2094" s="120">
        <f ca="1">IF(FilterType="FIR", OFFSET(PRE_CALC!B2042,0,DEC_RATE), C2094)</f>
        <v>-2.72600539299E-3</v>
      </c>
    </row>
    <row r="2095" spans="2:8" x14ac:dyDescent="0.2">
      <c r="B2095" s="45">
        <f>IF(FilterType="FIR", IF(Extend_fmod, PRE_CALC!I2043*Fm, PRE_CALC!A2043*Fdata), IF(F_default=1,B2094+(4*Fnotch-0)/8192,B2094+(F_stop-F_start)/8192) )</f>
        <v>63750</v>
      </c>
      <c r="C2095" s="39">
        <f t="shared" si="94"/>
        <v>-0.32749035351056111</v>
      </c>
      <c r="D2095" s="84">
        <f ca="1">IF(FilterType="FIR", IF(Extend_fmod=1,OFFSET(PRE_CALC!J2043,0,DEC_RATE), OFFSET(PRE_CALC!B2043,0,DEC_RATE)), C2095)</f>
        <v>-2.7567279750999999E-3</v>
      </c>
      <c r="E2095" s="84">
        <f t="shared" ca="1" si="95"/>
        <v>63750</v>
      </c>
      <c r="F2095" s="84">
        <f t="shared" ca="1" si="93"/>
        <v>-2.7567279750999999E-3</v>
      </c>
      <c r="G2095" s="119">
        <f>IF(FilterType="FIR",  PRE_CALC!A2043*Fdata, IF(F_default=1,G2094+(4*Fnotch-0)/8192,G2094+(F_stop-F_start)/8192) )</f>
        <v>63750</v>
      </c>
      <c r="H2095" s="120">
        <f ca="1">IF(FilterType="FIR", OFFSET(PRE_CALC!B2043,0,DEC_RATE), C2095)</f>
        <v>-2.7567279750999999E-3</v>
      </c>
    </row>
    <row r="2096" spans="2:8" x14ac:dyDescent="0.2">
      <c r="B2096" s="45">
        <f>IF(FilterType="FIR", IF(Extend_fmod, PRE_CALC!I2044*Fm, PRE_CALC!A2044*Fdata), IF(F_default=1,B2095+(4*Fnotch-0)/8192,B2095+(F_stop-F_start)/8192) )</f>
        <v>63781.249999872001</v>
      </c>
      <c r="C2096" s="39">
        <f t="shared" si="94"/>
        <v>-0.32781191896319145</v>
      </c>
      <c r="D2096" s="84">
        <f ca="1">IF(FilterType="FIR", IF(Extend_fmod=1,OFFSET(PRE_CALC!J2044,0,DEC_RATE), OFFSET(PRE_CALC!B2044,0,DEC_RATE)), C2096)</f>
        <v>-2.7870082429200002E-3</v>
      </c>
      <c r="E2096" s="84">
        <f t="shared" ca="1" si="95"/>
        <v>63781.249999872001</v>
      </c>
      <c r="F2096" s="84">
        <f t="shared" ca="1" si="93"/>
        <v>-2.7870082429200002E-3</v>
      </c>
      <c r="G2096" s="119">
        <f>IF(FilterType="FIR",  PRE_CALC!A2044*Fdata, IF(F_default=1,G2095+(4*Fnotch-0)/8192,G2095+(F_stop-F_start)/8192) )</f>
        <v>63781.249999872001</v>
      </c>
      <c r="H2096" s="120">
        <f ca="1">IF(FilterType="FIR", OFFSET(PRE_CALC!B2044,0,DEC_RATE), C2096)</f>
        <v>-2.7870082429200002E-3</v>
      </c>
    </row>
    <row r="2097" spans="2:8" x14ac:dyDescent="0.2">
      <c r="B2097" s="45">
        <f>IF(FilterType="FIR", IF(Extend_fmod, PRE_CALC!I2045*Fm, PRE_CALC!A2045*Fdata), IF(F_default=1,B2096+(4*Fnotch-0)/8192,B2096+(F_stop-F_start)/8192) )</f>
        <v>63812.5</v>
      </c>
      <c r="C2097" s="39">
        <f t="shared" si="94"/>
        <v>-0.32813364283114405</v>
      </c>
      <c r="D2097" s="84">
        <f ca="1">IF(FilterType="FIR", IF(Extend_fmod=1,OFFSET(PRE_CALC!J2045,0,DEC_RATE), OFFSET(PRE_CALC!B2045,0,DEC_RATE)), C2097)</f>
        <v>-2.81683293366E-3</v>
      </c>
      <c r="E2097" s="84">
        <f t="shared" ca="1" si="95"/>
        <v>63812.5</v>
      </c>
      <c r="F2097" s="84">
        <f t="shared" ca="1" si="93"/>
        <v>-2.81683293366E-3</v>
      </c>
      <c r="G2097" s="119">
        <f>IF(FilterType="FIR",  PRE_CALC!A2045*Fdata, IF(F_default=1,G2096+(4*Fnotch-0)/8192,G2096+(F_stop-F_start)/8192) )</f>
        <v>63812.5</v>
      </c>
      <c r="H2097" s="120">
        <f ca="1">IF(FilterType="FIR", OFFSET(PRE_CALC!B2045,0,DEC_RATE), C2097)</f>
        <v>-2.81683293366E-3</v>
      </c>
    </row>
    <row r="2098" spans="2:8" x14ac:dyDescent="0.2">
      <c r="B2098" s="45">
        <f>IF(FilterType="FIR", IF(Extend_fmod, PRE_CALC!I2046*Fm, PRE_CALC!A2046*Fdata), IF(F_default=1,B2097+(4*Fnotch-0)/8192,B2097+(F_stop-F_start)/8192) )</f>
        <v>63843.750000127999</v>
      </c>
      <c r="C2098" s="39">
        <f t="shared" si="94"/>
        <v>-0.32845552511300896</v>
      </c>
      <c r="D2098" s="84">
        <f ca="1">IF(FilterType="FIR", IF(Extend_fmod=1,OFFSET(PRE_CALC!J2046,0,DEC_RATE), OFFSET(PRE_CALC!B2046,0,DEC_RATE)), C2098)</f>
        <v>-2.8461889880800001E-3</v>
      </c>
      <c r="E2098" s="84">
        <f t="shared" ca="1" si="95"/>
        <v>63843.750000127999</v>
      </c>
      <c r="F2098" s="84">
        <f t="shared" ca="1" si="93"/>
        <v>-2.8461889880800001E-3</v>
      </c>
      <c r="G2098" s="119">
        <f>IF(FilterType="FIR",  PRE_CALC!A2046*Fdata, IF(F_default=1,G2097+(4*Fnotch-0)/8192,G2097+(F_stop-F_start)/8192) )</f>
        <v>63843.750000127999</v>
      </c>
      <c r="H2098" s="120">
        <f ca="1">IF(FilterType="FIR", OFFSET(PRE_CALC!B2046,0,DEC_RATE), C2098)</f>
        <v>-2.8461889880800001E-3</v>
      </c>
    </row>
    <row r="2099" spans="2:8" x14ac:dyDescent="0.2">
      <c r="B2099" s="45">
        <f>IF(FilterType="FIR", IF(Extend_fmod, PRE_CALC!I2047*Fm, PRE_CALC!A2047*Fdata), IF(F_default=1,B2098+(4*Fnotch-0)/8192,B2098+(F_stop-F_start)/8192) )</f>
        <v>63875</v>
      </c>
      <c r="C2099" s="39">
        <f t="shared" si="94"/>
        <v>-0.32877756580734113</v>
      </c>
      <c r="D2099" s="84">
        <f ca="1">IF(FilterType="FIR", IF(Extend_fmod=1,OFFSET(PRE_CALC!J2047,0,DEC_RATE), OFFSET(PRE_CALC!B2047,0,DEC_RATE)), C2099)</f>
        <v>-2.87506355638E-3</v>
      </c>
      <c r="E2099" s="84">
        <f t="shared" ca="1" si="95"/>
        <v>63875</v>
      </c>
      <c r="F2099" s="84">
        <f t="shared" ca="1" si="93"/>
        <v>-2.87506355638E-3</v>
      </c>
      <c r="G2099" s="119">
        <f>IF(FilterType="FIR",  PRE_CALC!A2047*Fdata, IF(F_default=1,G2098+(4*Fnotch-0)/8192,G2098+(F_stop-F_start)/8192) )</f>
        <v>63875</v>
      </c>
      <c r="H2099" s="120">
        <f ca="1">IF(FilterType="FIR", OFFSET(PRE_CALC!B2047,0,DEC_RATE), C2099)</f>
        <v>-2.87506355638E-3</v>
      </c>
    </row>
    <row r="2100" spans="2:8" x14ac:dyDescent="0.2">
      <c r="B2100" s="45">
        <f>IF(FilterType="FIR", IF(Extend_fmod, PRE_CALC!I2048*Fm, PRE_CALC!A2048*Fdata), IF(F_default=1,B2099+(4*Fnotch-0)/8192,B2099+(F_stop-F_start)/8192) )</f>
        <v>63906.249999872001</v>
      </c>
      <c r="C2100" s="39">
        <f t="shared" si="94"/>
        <v>-0.32909976491800802</v>
      </c>
      <c r="D2100" s="84">
        <f ca="1">IF(FilterType="FIR", IF(Extend_fmod=1,OFFSET(PRE_CALC!J2048,0,DEC_RATE), OFFSET(PRE_CALC!B2048,0,DEC_RATE)), C2100)</f>
        <v>-2.90344400406E-3</v>
      </c>
      <c r="E2100" s="84">
        <f t="shared" ca="1" si="95"/>
        <v>63906.249999872001</v>
      </c>
      <c r="F2100" s="84">
        <f t="shared" ca="1" si="93"/>
        <v>-2.90344400406E-3</v>
      </c>
      <c r="G2100" s="119">
        <f>IF(FilterType="FIR",  PRE_CALC!A2048*Fdata, IF(F_default=1,G2099+(4*Fnotch-0)/8192,G2099+(F_stop-F_start)/8192) )</f>
        <v>63906.249999872001</v>
      </c>
      <c r="H2100" s="120">
        <f ca="1">IF(FilterType="FIR", OFFSET(PRE_CALC!B2048,0,DEC_RATE), C2100)</f>
        <v>-2.90344400406E-3</v>
      </c>
    </row>
    <row r="2101" spans="2:8" x14ac:dyDescent="0.2">
      <c r="B2101" s="45">
        <f>IF(FilterType="FIR", IF(Extend_fmod, PRE_CALC!I2049*Fm, PRE_CALC!A2049*Fdata), IF(F_default=1,B2100+(4*Fnotch-0)/8192,B2100+(F_stop-F_start)/8192) )</f>
        <v>63937.5</v>
      </c>
      <c r="C2101" s="39">
        <f t="shared" si="94"/>
        <v>-0.32942212244885916</v>
      </c>
      <c r="D2101" s="84">
        <f ca="1">IF(FilterType="FIR", IF(Extend_fmod=1,OFFSET(PRE_CALC!J2049,0,DEC_RATE), OFFSET(PRE_CALC!B2049,0,DEC_RATE)), C2101)</f>
        <v>-2.9313179176499999E-3</v>
      </c>
      <c r="E2101" s="84">
        <f t="shared" ca="1" si="95"/>
        <v>63937.5</v>
      </c>
      <c r="F2101" s="84">
        <f t="shared" ca="1" si="93"/>
        <v>-2.9313179176499999E-3</v>
      </c>
      <c r="G2101" s="119">
        <f>IF(FilterType="FIR",  PRE_CALC!A2049*Fdata, IF(F_default=1,G2100+(4*Fnotch-0)/8192,G2100+(F_stop-F_start)/8192) )</f>
        <v>63937.5</v>
      </c>
      <c r="H2101" s="120">
        <f ca="1">IF(FilterType="FIR", OFFSET(PRE_CALC!B2049,0,DEC_RATE), C2101)</f>
        <v>-2.9313179176499999E-3</v>
      </c>
    </row>
    <row r="2102" spans="2:8" x14ac:dyDescent="0.2">
      <c r="B2102" s="45">
        <f>IF(FilterType="FIR", IF(Extend_fmod, PRE_CALC!I2050*Fm, PRE_CALC!A2050*Fdata), IF(F_default=1,B2101+(4*Fnotch-0)/8192,B2101+(F_stop-F_start)/8192) )</f>
        <v>63968.750000127999</v>
      </c>
      <c r="C2102" s="39">
        <f t="shared" si="94"/>
        <v>-0.32974463839846813</v>
      </c>
      <c r="D2102" s="84">
        <f ca="1">IF(FilterType="FIR", IF(Extend_fmod=1,OFFSET(PRE_CALC!J2050,0,DEC_RATE), OFFSET(PRE_CALC!B2050,0,DEC_RATE)), C2102)</f>
        <v>-2.9586731103399999E-3</v>
      </c>
      <c r="E2102" s="84">
        <f t="shared" ca="1" si="95"/>
        <v>63968.750000127999</v>
      </c>
      <c r="F2102" s="84">
        <f t="shared" ca="1" si="93"/>
        <v>-2.9586731103399999E-3</v>
      </c>
      <c r="G2102" s="119">
        <f>IF(FilterType="FIR",  PRE_CALC!A2050*Fdata, IF(F_default=1,G2101+(4*Fnotch-0)/8192,G2101+(F_stop-F_start)/8192) )</f>
        <v>63968.750000127999</v>
      </c>
      <c r="H2102" s="120">
        <f ca="1">IF(FilterType="FIR", OFFSET(PRE_CALC!B2050,0,DEC_RATE), C2102)</f>
        <v>-2.9586731103399999E-3</v>
      </c>
    </row>
    <row r="2103" spans="2:8" x14ac:dyDescent="0.2">
      <c r="B2103" s="45">
        <f>IF(FilterType="FIR", IF(Extend_fmod, PRE_CALC!I2051*Fm, PRE_CALC!A2051*Fdata), IF(F_default=1,B2102+(4*Fnotch-0)/8192,B2102+(F_stop-F_start)/8192) )</f>
        <v>64000</v>
      </c>
      <c r="C2103" s="39">
        <f t="shared" si="94"/>
        <v>-0.33006731276542889</v>
      </c>
      <c r="D2103" s="84">
        <f ca="1">IF(FilterType="FIR", IF(Extend_fmod=1,OFFSET(PRE_CALC!J2051,0,DEC_RATE), OFFSET(PRE_CALC!B2051,0,DEC_RATE)), C2103)</f>
        <v>-2.9854976275299999E-3</v>
      </c>
      <c r="E2103" s="84">
        <f t="shared" ca="1" si="95"/>
        <v>64000</v>
      </c>
      <c r="F2103" s="84">
        <f t="shared" ref="F2103:F2166" ca="1" si="96">IF(G2103&lt;=F_PB,H2103, OFFSET(H:H,MATCH(F_PB-0.0001,G:G),0,1))</f>
        <v>-2.9854976275299999E-3</v>
      </c>
      <c r="G2103" s="119">
        <f>IF(FilterType="FIR",  PRE_CALC!A2051*Fdata, IF(F_default=1,G2102+(4*Fnotch-0)/8192,G2102+(F_stop-F_start)/8192) )</f>
        <v>64000</v>
      </c>
      <c r="H2103" s="120">
        <f ca="1">IF(FilterType="FIR", OFFSET(PRE_CALC!B2051,0,DEC_RATE), C2103)</f>
        <v>-2.9854976275299999E-3</v>
      </c>
    </row>
    <row r="2104" spans="2:8" x14ac:dyDescent="0.2">
      <c r="B2104" s="45">
        <f>IF(FilterType="FIR", IF(Extend_fmod, PRE_CALC!I2052*Fm, PRE_CALC!A2052*Fdata), IF(F_default=1,B2103+(4*Fnotch-0)/8192,B2103+(F_stop-F_start)/8192) )</f>
        <v>64031.249999872001</v>
      </c>
      <c r="C2104" s="39">
        <f t="shared" ref="C2104:C2167" si="97">MAX(20*LOG(ABS(   (1/s_dec*SIN(s_dec*$B2104/Fm*PI())/SIN($B2104/Fm*PI()))^(order-1) * (1/s_dec2*SIN(s_dec2*$B2104/Fm*PI())/SIN($B2104/Fm*PI()))  )), -160)</f>
        <v>-0.33039014555356044</v>
      </c>
      <c r="D2104" s="84">
        <f ca="1">IF(FilterType="FIR", IF(Extend_fmod=1,OFFSET(PRE_CALC!J2052,0,DEC_RATE), OFFSET(PRE_CALC!B2052,0,DEC_RATE)), C2104)</f>
        <v>-3.0117797522699998E-3</v>
      </c>
      <c r="E2104" s="84">
        <f t="shared" ref="E2104:E2167" ca="1" si="98">IF(G2104&lt;=F_PB,G2104, OFFSET(G:G,MATCH(F_PB-0.0001,G:G),0,1) )</f>
        <v>64031.249999872001</v>
      </c>
      <c r="F2104" s="84">
        <f t="shared" ca="1" si="96"/>
        <v>-3.0117797522699998E-3</v>
      </c>
      <c r="G2104" s="119">
        <f>IF(FilterType="FIR",  PRE_CALC!A2052*Fdata, IF(F_default=1,G2103+(4*Fnotch-0)/8192,G2103+(F_stop-F_start)/8192) )</f>
        <v>64031.249999872001</v>
      </c>
      <c r="H2104" s="120">
        <f ca="1">IF(FilterType="FIR", OFFSET(PRE_CALC!B2052,0,DEC_RATE), C2104)</f>
        <v>-3.0117797522699998E-3</v>
      </c>
    </row>
    <row r="2105" spans="2:8" x14ac:dyDescent="0.2">
      <c r="B2105" s="45">
        <f>IF(FilterType="FIR", IF(Extend_fmod, PRE_CALC!I2053*Fm, PRE_CALC!A2053*Fdata), IF(F_default=1,B2104+(4*Fnotch-0)/8192,B2104+(F_stop-F_start)/8192) )</f>
        <v>64062.5</v>
      </c>
      <c r="C2105" s="39">
        <f t="shared" si="97"/>
        <v>-0.33071313676675973</v>
      </c>
      <c r="D2105" s="84">
        <f ca="1">IF(FilterType="FIR", IF(Extend_fmod=1,OFFSET(PRE_CALC!J2053,0,DEC_RATE), OFFSET(PRE_CALC!B2053,0,DEC_RATE)), C2105)</f>
        <v>-3.0375080106E-3</v>
      </c>
      <c r="E2105" s="84">
        <f t="shared" ca="1" si="98"/>
        <v>64062.5</v>
      </c>
      <c r="F2105" s="84">
        <f t="shared" ca="1" si="96"/>
        <v>-3.0375080106E-3</v>
      </c>
      <c r="G2105" s="119">
        <f>IF(FilterType="FIR",  PRE_CALC!A2053*Fdata, IF(F_default=1,G2104+(4*Fnotch-0)/8192,G2104+(F_stop-F_start)/8192) )</f>
        <v>64062.5</v>
      </c>
      <c r="H2105" s="120">
        <f ca="1">IF(FilterType="FIR", OFFSET(PRE_CALC!B2053,0,DEC_RATE), C2105)</f>
        <v>-3.0375080106E-3</v>
      </c>
    </row>
    <row r="2106" spans="2:8" x14ac:dyDescent="0.2">
      <c r="B2106" s="45">
        <f>IF(FilterType="FIR", IF(Extend_fmod, PRE_CALC!I2054*Fm, PRE_CALC!A2054*Fdata), IF(F_default=1,B2105+(4*Fnotch-0)/8192,B2105+(F_stop-F_start)/8192) )</f>
        <v>64093.750000127999</v>
      </c>
      <c r="C2106" s="39">
        <f t="shared" si="97"/>
        <v>-0.33103628640358429</v>
      </c>
      <c r="D2106" s="84">
        <f ca="1">IF(FilterType="FIR", IF(Extend_fmod=1,OFFSET(PRE_CALC!J2054,0,DEC_RATE), OFFSET(PRE_CALC!B2054,0,DEC_RATE)), C2106)</f>
        <v>-3.0626711767499999E-3</v>
      </c>
      <c r="E2106" s="84">
        <f t="shared" ca="1" si="98"/>
        <v>64093.750000127999</v>
      </c>
      <c r="F2106" s="84">
        <f t="shared" ca="1" si="96"/>
        <v>-3.0626711767499999E-3</v>
      </c>
      <c r="G2106" s="119">
        <f>IF(FilterType="FIR",  PRE_CALC!A2054*Fdata, IF(F_default=1,G2105+(4*Fnotch-0)/8192,G2105+(F_stop-F_start)/8192) )</f>
        <v>64093.750000127999</v>
      </c>
      <c r="H2106" s="120">
        <f ca="1">IF(FilterType="FIR", OFFSET(PRE_CALC!B2054,0,DEC_RATE), C2106)</f>
        <v>-3.0626711767499999E-3</v>
      </c>
    </row>
    <row r="2107" spans="2:8" x14ac:dyDescent="0.2">
      <c r="B2107" s="45">
        <f>IF(FilterType="FIR", IF(Extend_fmod, PRE_CALC!I2055*Fm, PRE_CALC!A2055*Fdata), IF(F_default=1,B2106+(4*Fnotch-0)/8192,B2106+(F_stop-F_start)/8192) )</f>
        <v>64125</v>
      </c>
      <c r="C2107" s="39">
        <f t="shared" si="97"/>
        <v>-0.33135959446261271</v>
      </c>
      <c r="D2107" s="84">
        <f ca="1">IF(FilterType="FIR", IF(Extend_fmod=1,OFFSET(PRE_CALC!J2055,0,DEC_RATE), OFFSET(PRE_CALC!B2055,0,DEC_RATE)), C2107)</f>
        <v>-3.0872582782700002E-3</v>
      </c>
      <c r="E2107" s="84">
        <f t="shared" ca="1" si="98"/>
        <v>64125</v>
      </c>
      <c r="F2107" s="84">
        <f t="shared" ca="1" si="96"/>
        <v>-3.0872582782700002E-3</v>
      </c>
      <c r="G2107" s="119">
        <f>IF(FilterType="FIR",  PRE_CALC!A2055*Fdata, IF(F_default=1,G2106+(4*Fnotch-0)/8192,G2106+(F_stop-F_start)/8192) )</f>
        <v>64125</v>
      </c>
      <c r="H2107" s="120">
        <f ca="1">IF(FilterType="FIR", OFFSET(PRE_CALC!B2055,0,DEC_RATE), C2107)</f>
        <v>-3.0872582782700002E-3</v>
      </c>
    </row>
    <row r="2108" spans="2:8" x14ac:dyDescent="0.2">
      <c r="B2108" s="45">
        <f>IF(FilterType="FIR", IF(Extend_fmod, PRE_CALC!I2056*Fm, PRE_CALC!A2056*Fdata), IF(F_default=1,B2107+(4*Fnotch-0)/8192,B2107+(F_stop-F_start)/8192) )</f>
        <v>64156.249999872001</v>
      </c>
      <c r="C2108" s="39">
        <f t="shared" si="97"/>
        <v>-0.33168306094769462</v>
      </c>
      <c r="D2108" s="84">
        <f ca="1">IF(FilterType="FIR", IF(Extend_fmod=1,OFFSET(PRE_CALC!J2056,0,DEC_RATE), OFFSET(PRE_CALC!B2056,0,DEC_RATE)), C2108)</f>
        <v>-3.1112586010399999E-3</v>
      </c>
      <c r="E2108" s="84">
        <f t="shared" ca="1" si="98"/>
        <v>64156.249999872001</v>
      </c>
      <c r="F2108" s="84">
        <f t="shared" ca="1" si="96"/>
        <v>-3.1112586010399999E-3</v>
      </c>
      <c r="G2108" s="119">
        <f>IF(FilterType="FIR",  PRE_CALC!A2056*Fdata, IF(F_default=1,G2107+(4*Fnotch-0)/8192,G2107+(F_stop-F_start)/8192) )</f>
        <v>64156.249999872001</v>
      </c>
      <c r="H2108" s="120">
        <f ca="1">IF(FilterType="FIR", OFFSET(PRE_CALC!B2056,0,DEC_RATE), C2108)</f>
        <v>-3.1112586010399999E-3</v>
      </c>
    </row>
    <row r="2109" spans="2:8" x14ac:dyDescent="0.2">
      <c r="B2109" s="45">
        <f>IF(FilterType="FIR", IF(Extend_fmod, PRE_CALC!I2057*Fm, PRE_CALC!A2057*Fdata), IF(F_default=1,B2108+(4*Fnotch-0)/8192,B2108+(F_stop-F_start)/8192) )</f>
        <v>64187.5</v>
      </c>
      <c r="C2109" s="39">
        <f t="shared" si="97"/>
        <v>-0.33200668586272253</v>
      </c>
      <c r="D2109" s="84">
        <f ca="1">IF(FilterType="FIR", IF(Extend_fmod=1,OFFSET(PRE_CALC!J2057,0,DEC_RATE), OFFSET(PRE_CALC!B2057,0,DEC_RATE)), C2109)</f>
        <v>-3.1346616941200002E-3</v>
      </c>
      <c r="E2109" s="84">
        <f t="shared" ca="1" si="98"/>
        <v>64187.5</v>
      </c>
      <c r="F2109" s="84">
        <f t="shared" ca="1" si="96"/>
        <v>-3.1346616941200002E-3</v>
      </c>
      <c r="G2109" s="119">
        <f>IF(FilterType="FIR",  PRE_CALC!A2057*Fdata, IF(F_default=1,G2108+(4*Fnotch-0)/8192,G2108+(F_stop-F_start)/8192) )</f>
        <v>64187.5</v>
      </c>
      <c r="H2109" s="120">
        <f ca="1">IF(FilterType="FIR", OFFSET(PRE_CALC!B2057,0,DEC_RATE), C2109)</f>
        <v>-3.1346616941200002E-3</v>
      </c>
    </row>
    <row r="2110" spans="2:8" x14ac:dyDescent="0.2">
      <c r="B2110" s="45">
        <f>IF(FilterType="FIR", IF(Extend_fmod, PRE_CALC!I2058*Fm, PRE_CALC!A2058*Fdata), IF(F_default=1,B2109+(4*Fnotch-0)/8192,B2109+(F_stop-F_start)/8192) )</f>
        <v>64218.750000127999</v>
      </c>
      <c r="C2110" s="39">
        <f t="shared" si="97"/>
        <v>-0.33233046920625481</v>
      </c>
      <c r="D2110" s="84">
        <f ca="1">IF(FilterType="FIR", IF(Extend_fmod=1,OFFSET(PRE_CALC!J2058,0,DEC_RATE), OFFSET(PRE_CALC!B2058,0,DEC_RATE)), C2110)</f>
        <v>-3.15745737456E-3</v>
      </c>
      <c r="E2110" s="84">
        <f t="shared" ca="1" si="98"/>
        <v>64218.750000127999</v>
      </c>
      <c r="F2110" s="84">
        <f t="shared" ca="1" si="96"/>
        <v>-3.15745737456E-3</v>
      </c>
      <c r="G2110" s="119">
        <f>IF(FilterType="FIR",  PRE_CALC!A2058*Fdata, IF(F_default=1,G2109+(4*Fnotch-0)/8192,G2109+(F_stop-F_start)/8192) )</f>
        <v>64218.750000127999</v>
      </c>
      <c r="H2110" s="120">
        <f ca="1">IF(FilterType="FIR", OFFSET(PRE_CALC!B2058,0,DEC_RATE), C2110)</f>
        <v>-3.15745737456E-3</v>
      </c>
    </row>
    <row r="2111" spans="2:8" x14ac:dyDescent="0.2">
      <c r="B2111" s="45">
        <f>IF(FilterType="FIR", IF(Extend_fmod, PRE_CALC!I2059*Fm, PRE_CALC!A2059*Fdata), IF(F_default=1,B2110+(4*Fnotch-0)/8192,B2110+(F_stop-F_start)/8192) )</f>
        <v>64250</v>
      </c>
      <c r="C2111" s="39">
        <f t="shared" si="97"/>
        <v>-0.33265441097685655</v>
      </c>
      <c r="D2111" s="84">
        <f ca="1">IF(FilterType="FIR", IF(Extend_fmod=1,OFFSET(PRE_CALC!J2059,0,DEC_RATE), OFFSET(PRE_CALC!B2059,0,DEC_RATE)), C2111)</f>
        <v>-3.17963573201E-3</v>
      </c>
      <c r="E2111" s="84">
        <f t="shared" ca="1" si="98"/>
        <v>64250</v>
      </c>
      <c r="F2111" s="84">
        <f t="shared" ca="1" si="96"/>
        <v>-3.17963573201E-3</v>
      </c>
      <c r="G2111" s="119">
        <f>IF(FilterType="FIR",  PRE_CALC!A2059*Fdata, IF(F_default=1,G2110+(4*Fnotch-0)/8192,G2110+(F_stop-F_start)/8192) )</f>
        <v>64250</v>
      </c>
      <c r="H2111" s="120">
        <f ca="1">IF(FilterType="FIR", OFFSET(PRE_CALC!B2059,0,DEC_RATE), C2111)</f>
        <v>-3.17963573201E-3</v>
      </c>
    </row>
    <row r="2112" spans="2:8" x14ac:dyDescent="0.2">
      <c r="B2112" s="45">
        <f>IF(FilterType="FIR", IF(Extend_fmod, PRE_CALC!I2060*Fm, PRE_CALC!A2060*Fdata), IF(F_default=1,B2111+(4*Fnotch-0)/8192,B2111+(F_stop-F_start)/8192) )</f>
        <v>64281.249999872001</v>
      </c>
      <c r="C2112" s="39">
        <f t="shared" si="97"/>
        <v>-0.33297851117840316</v>
      </c>
      <c r="D2112" s="84">
        <f ca="1">IF(FilterType="FIR", IF(Extend_fmod=1,OFFSET(PRE_CALC!J2060,0,DEC_RATE), OFFSET(PRE_CALC!B2060,0,DEC_RATE)), C2112)</f>
        <v>-3.2011871332999998E-3</v>
      </c>
      <c r="E2112" s="84">
        <f t="shared" ca="1" si="98"/>
        <v>64281.249999872001</v>
      </c>
      <c r="F2112" s="84">
        <f t="shared" ca="1" si="96"/>
        <v>-3.2011871332999998E-3</v>
      </c>
      <c r="G2112" s="119">
        <f>IF(FilterType="FIR",  PRE_CALC!A2060*Fdata, IF(F_default=1,G2111+(4*Fnotch-0)/8192,G2111+(F_stop-F_start)/8192) )</f>
        <v>64281.249999872001</v>
      </c>
      <c r="H2112" s="120">
        <f ca="1">IF(FilterType="FIR", OFFSET(PRE_CALC!B2060,0,DEC_RATE), C2112)</f>
        <v>-3.2011871332999998E-3</v>
      </c>
    </row>
    <row r="2113" spans="2:8" x14ac:dyDescent="0.2">
      <c r="B2113" s="45">
        <f>IF(FilterType="FIR", IF(Extend_fmod, PRE_CALC!I2061*Fm, PRE_CALC!A2061*Fdata), IF(F_default=1,B2112+(4*Fnotch-0)/8192,B2112+(F_stop-F_start)/8192) )</f>
        <v>64312.5</v>
      </c>
      <c r="C2113" s="39">
        <f t="shared" si="97"/>
        <v>-0.33330276981478363</v>
      </c>
      <c r="D2113" s="84">
        <f ca="1">IF(FilterType="FIR", IF(Extend_fmod=1,OFFSET(PRE_CALC!J2061,0,DEC_RATE), OFFSET(PRE_CALC!B2061,0,DEC_RATE)), C2113)</f>
        <v>-3.2221022267900001E-3</v>
      </c>
      <c r="E2113" s="84">
        <f t="shared" ca="1" si="98"/>
        <v>64312.5</v>
      </c>
      <c r="F2113" s="84">
        <f t="shared" ca="1" si="96"/>
        <v>-3.2221022267900001E-3</v>
      </c>
      <c r="G2113" s="119">
        <f>IF(FilterType="FIR",  PRE_CALC!A2061*Fdata, IF(F_default=1,G2112+(4*Fnotch-0)/8192,G2112+(F_stop-F_start)/8192) )</f>
        <v>64312.5</v>
      </c>
      <c r="H2113" s="120">
        <f ca="1">IF(FilterType="FIR", OFFSET(PRE_CALC!B2061,0,DEC_RATE), C2113)</f>
        <v>-3.2221022267900001E-3</v>
      </c>
    </row>
    <row r="2114" spans="2:8" x14ac:dyDescent="0.2">
      <c r="B2114" s="45">
        <f>IF(FilterType="FIR", IF(Extend_fmod, PRE_CALC!I2062*Fm, PRE_CALC!A2062*Fdata), IF(F_default=1,B2113+(4*Fnotch-0)/8192,B2113+(F_stop-F_start)/8192) )</f>
        <v>64343.750000127999</v>
      </c>
      <c r="C2114" s="39">
        <f t="shared" si="97"/>
        <v>-0.33362718688454585</v>
      </c>
      <c r="D2114" s="84">
        <f ca="1">IF(FilterType="FIR", IF(Extend_fmod=1,OFFSET(PRE_CALC!J2062,0,DEC_RATE), OFFSET(PRE_CALC!B2062,0,DEC_RATE)), C2114)</f>
        <v>-3.2423719466599999E-3</v>
      </c>
      <c r="E2114" s="84">
        <f t="shared" ca="1" si="98"/>
        <v>64343.750000127999</v>
      </c>
      <c r="F2114" s="84">
        <f t="shared" ca="1" si="96"/>
        <v>-3.2423719466599999E-3</v>
      </c>
      <c r="G2114" s="119">
        <f>IF(FilterType="FIR",  PRE_CALC!A2062*Fdata, IF(F_default=1,G2113+(4*Fnotch-0)/8192,G2113+(F_stop-F_start)/8192) )</f>
        <v>64343.750000127999</v>
      </c>
      <c r="H2114" s="120">
        <f ca="1">IF(FilterType="FIR", OFFSET(PRE_CALC!B2062,0,DEC_RATE), C2114)</f>
        <v>-3.2423719466599999E-3</v>
      </c>
    </row>
    <row r="2115" spans="2:8" x14ac:dyDescent="0.2">
      <c r="B2115" s="45">
        <f>IF(FilterType="FIR", IF(Extend_fmod, PRE_CALC!I2063*Fm, PRE_CALC!A2063*Fdata), IF(F_default=1,B2114+(4*Fnotch-0)/8192,B2114+(F_stop-F_start)/8192) )</f>
        <v>64375</v>
      </c>
      <c r="C2115" s="39">
        <f t="shared" si="97"/>
        <v>-0.33395176238628099</v>
      </c>
      <c r="D2115" s="84">
        <f ca="1">IF(FilterType="FIR", IF(Extend_fmod=1,OFFSET(PRE_CALC!J2063,0,DEC_RATE), OFFSET(PRE_CALC!B2063,0,DEC_RATE)), C2115)</f>
        <v>-3.2619875170700001E-3</v>
      </c>
      <c r="E2115" s="84">
        <f t="shared" ca="1" si="98"/>
        <v>64375</v>
      </c>
      <c r="F2115" s="84">
        <f t="shared" ca="1" si="96"/>
        <v>-3.2619875170700001E-3</v>
      </c>
      <c r="G2115" s="119">
        <f>IF(FilterType="FIR",  PRE_CALC!A2063*Fdata, IF(F_default=1,G2114+(4*Fnotch-0)/8192,G2114+(F_stop-F_start)/8192) )</f>
        <v>64375</v>
      </c>
      <c r="H2115" s="120">
        <f ca="1">IF(FilterType="FIR", OFFSET(PRE_CALC!B2063,0,DEC_RATE), C2115)</f>
        <v>-3.2619875170700001E-3</v>
      </c>
    </row>
    <row r="2116" spans="2:8" x14ac:dyDescent="0.2">
      <c r="B2116" s="45">
        <f>IF(FilterType="FIR", IF(Extend_fmod, PRE_CALC!I2064*Fm, PRE_CALC!A2064*Fdata), IF(F_default=1,B2115+(4*Fnotch-0)/8192,B2115+(F_stop-F_start)/8192) )</f>
        <v>64406.249999872001</v>
      </c>
      <c r="C2116" s="39">
        <f t="shared" si="97"/>
        <v>-0.3342764963238507</v>
      </c>
      <c r="D2116" s="84">
        <f ca="1">IF(FilterType="FIR", IF(Extend_fmod=1,OFFSET(PRE_CALC!J2064,0,DEC_RATE), OFFSET(PRE_CALC!B2064,0,DEC_RATE)), C2116)</f>
        <v>-3.2809404562000001E-3</v>
      </c>
      <c r="E2116" s="84">
        <f t="shared" ca="1" si="98"/>
        <v>64406.249999872001</v>
      </c>
      <c r="F2116" s="84">
        <f t="shared" ca="1" si="96"/>
        <v>-3.2809404562000001E-3</v>
      </c>
      <c r="G2116" s="119">
        <f>IF(FilterType="FIR",  PRE_CALC!A2064*Fdata, IF(F_default=1,G2115+(4*Fnotch-0)/8192,G2115+(F_stop-F_start)/8192) )</f>
        <v>64406.249999872001</v>
      </c>
      <c r="H2116" s="120">
        <f ca="1">IF(FilterType="FIR", OFFSET(PRE_CALC!B2064,0,DEC_RATE), C2116)</f>
        <v>-3.2809404562000001E-3</v>
      </c>
    </row>
    <row r="2117" spans="2:8" x14ac:dyDescent="0.2">
      <c r="B2117" s="45">
        <f>IF(FilterType="FIR", IF(Extend_fmod, PRE_CALC!I2065*Fm, PRE_CALC!A2065*Fdata), IF(F_default=1,B2116+(4*Fnotch-0)/8192,B2116+(F_stop-F_start)/8192) )</f>
        <v>64437.5</v>
      </c>
      <c r="C2117" s="39">
        <f t="shared" si="97"/>
        <v>-0.33460138870113348</v>
      </c>
      <c r="D2117" s="84">
        <f ca="1">IF(FilterType="FIR", IF(Extend_fmod=1,OFFSET(PRE_CALC!J2065,0,DEC_RATE), OFFSET(PRE_CALC!B2065,0,DEC_RATE)), C2117)</f>
        <v>-3.29922258009E-3</v>
      </c>
      <c r="E2117" s="84">
        <f t="shared" ca="1" si="98"/>
        <v>64437.5</v>
      </c>
      <c r="F2117" s="84">
        <f t="shared" ca="1" si="96"/>
        <v>-3.29922258009E-3</v>
      </c>
      <c r="G2117" s="119">
        <f>IF(FilterType="FIR",  PRE_CALC!A2065*Fdata, IF(F_default=1,G2116+(4*Fnotch-0)/8192,G2116+(F_stop-F_start)/8192) )</f>
        <v>64437.5</v>
      </c>
      <c r="H2117" s="120">
        <f ca="1">IF(FilterType="FIR", OFFSET(PRE_CALC!B2065,0,DEC_RATE), C2117)</f>
        <v>-3.29922258009E-3</v>
      </c>
    </row>
    <row r="2118" spans="2:8" x14ac:dyDescent="0.2">
      <c r="B2118" s="45">
        <f>IF(FilterType="FIR", IF(Extend_fmod, PRE_CALC!I2066*Fm, PRE_CALC!A2066*Fdata), IF(F_default=1,B2117+(4*Fnotch-0)/8192,B2117+(F_stop-F_start)/8192) )</f>
        <v>64468.750000127999</v>
      </c>
      <c r="C2118" s="39">
        <f t="shared" si="97"/>
        <v>-0.33492643951671519</v>
      </c>
      <c r="D2118" s="84">
        <f ca="1">IF(FilterType="FIR", IF(Extend_fmod=1,OFFSET(PRE_CALC!J2066,0,DEC_RATE), OFFSET(PRE_CALC!B2066,0,DEC_RATE)), C2118)</f>
        <v>-3.3168260064299999E-3</v>
      </c>
      <c r="E2118" s="84">
        <f t="shared" ca="1" si="98"/>
        <v>64468.750000127999</v>
      </c>
      <c r="F2118" s="84">
        <f t="shared" ca="1" si="96"/>
        <v>-3.3168260064299999E-3</v>
      </c>
      <c r="G2118" s="119">
        <f>IF(FilterType="FIR",  PRE_CALC!A2066*Fdata, IF(F_default=1,G2117+(4*Fnotch-0)/8192,G2117+(F_stop-F_start)/8192) )</f>
        <v>64468.750000127999</v>
      </c>
      <c r="H2118" s="120">
        <f ca="1">IF(FilterType="FIR", OFFSET(PRE_CALC!B2066,0,DEC_RATE), C2118)</f>
        <v>-3.3168260064299999E-3</v>
      </c>
    </row>
    <row r="2119" spans="2:8" x14ac:dyDescent="0.2">
      <c r="B2119" s="45">
        <f>IF(FilterType="FIR", IF(Extend_fmod, PRE_CALC!I2067*Fm, PRE_CALC!A2067*Fdata), IF(F_default=1,B2118+(4*Fnotch-0)/8192,B2118+(F_stop-F_start)/8192) )</f>
        <v>64500</v>
      </c>
      <c r="C2119" s="39">
        <f t="shared" si="97"/>
        <v>-0.33525164876915547</v>
      </c>
      <c r="D2119" s="84">
        <f ca="1">IF(FilterType="FIR", IF(Extend_fmod=1,OFFSET(PRE_CALC!J2067,0,DEC_RATE), OFFSET(PRE_CALC!B2067,0,DEC_RATE)), C2119)</f>
        <v>-3.3337431581699998E-3</v>
      </c>
      <c r="E2119" s="84">
        <f t="shared" ca="1" si="98"/>
        <v>64500</v>
      </c>
      <c r="F2119" s="84">
        <f t="shared" ca="1" si="96"/>
        <v>-3.3337431581699998E-3</v>
      </c>
      <c r="G2119" s="119">
        <f>IF(FilterType="FIR",  PRE_CALC!A2067*Fdata, IF(F_default=1,G2118+(4*Fnotch-0)/8192,G2118+(F_stop-F_start)/8192) )</f>
        <v>64500</v>
      </c>
      <c r="H2119" s="120">
        <f ca="1">IF(FilterType="FIR", OFFSET(PRE_CALC!B2067,0,DEC_RATE), C2119)</f>
        <v>-3.3337431581699998E-3</v>
      </c>
    </row>
    <row r="2120" spans="2:8" x14ac:dyDescent="0.2">
      <c r="B2120" s="45">
        <f>IF(FilterType="FIR", IF(Extend_fmod, PRE_CALC!I2068*Fm, PRE_CALC!A2068*Fdata), IF(F_default=1,B2119+(4*Fnotch-0)/8192,B2119+(F_stop-F_start)/8192) )</f>
        <v>64531.249999872001</v>
      </c>
      <c r="C2120" s="39">
        <f t="shared" si="97"/>
        <v>-0.33557701646233457</v>
      </c>
      <c r="D2120" s="84">
        <f ca="1">IF(FilterType="FIR", IF(Extend_fmod=1,OFFSET(PRE_CALC!J2068,0,DEC_RATE), OFFSET(PRE_CALC!B2068,0,DEC_RATE)), C2120)</f>
        <v>-3.3499667670199998E-3</v>
      </c>
      <c r="E2120" s="84">
        <f t="shared" ca="1" si="98"/>
        <v>64531.249999872001</v>
      </c>
      <c r="F2120" s="84">
        <f t="shared" ca="1" si="96"/>
        <v>-3.3499667670199998E-3</v>
      </c>
      <c r="G2120" s="119">
        <f>IF(FilterType="FIR",  PRE_CALC!A2068*Fdata, IF(F_default=1,G2119+(4*Fnotch-0)/8192,G2119+(F_stop-F_start)/8192) )</f>
        <v>64531.249999872001</v>
      </c>
      <c r="H2120" s="120">
        <f ca="1">IF(FilterType="FIR", OFFSET(PRE_CALC!B2068,0,DEC_RATE), C2120)</f>
        <v>-3.3499667670199998E-3</v>
      </c>
    </row>
    <row r="2121" spans="2:8" x14ac:dyDescent="0.2">
      <c r="B2121" s="45">
        <f>IF(FilterType="FIR", IF(Extend_fmod, PRE_CALC!I2069*Fm, PRE_CALC!A2069*Fdata), IF(F_default=1,B2120+(4*Fnotch-0)/8192,B2120+(F_stop-F_start)/8192) )</f>
        <v>64562.5</v>
      </c>
      <c r="C2121" s="39">
        <f t="shared" si="97"/>
        <v>-0.33590254260013952</v>
      </c>
      <c r="D2121" s="84">
        <f ca="1">IF(FilterType="FIR", IF(Extend_fmod=1,OFFSET(PRE_CALC!J2069,0,DEC_RATE), OFFSET(PRE_CALC!B2069,0,DEC_RATE)), C2121)</f>
        <v>-3.36548987675E-3</v>
      </c>
      <c r="E2121" s="84">
        <f t="shared" ca="1" si="98"/>
        <v>64562.5</v>
      </c>
      <c r="F2121" s="84">
        <f t="shared" ca="1" si="96"/>
        <v>-3.36548987675E-3</v>
      </c>
      <c r="G2121" s="119">
        <f>IF(FilterType="FIR",  PRE_CALC!A2069*Fdata, IF(F_default=1,G2120+(4*Fnotch-0)/8192,G2120+(F_stop-F_start)/8192) )</f>
        <v>64562.5</v>
      </c>
      <c r="H2121" s="120">
        <f ca="1">IF(FilterType="FIR", OFFSET(PRE_CALC!B2069,0,DEC_RATE), C2121)</f>
        <v>-3.36548987675E-3</v>
      </c>
    </row>
    <row r="2122" spans="2:8" x14ac:dyDescent="0.2">
      <c r="B2122" s="45">
        <f>IF(FilterType="FIR", IF(Extend_fmod, PRE_CALC!I2070*Fm, PRE_CALC!A2070*Fdata), IF(F_default=1,B2121+(4*Fnotch-0)/8192,B2121+(F_stop-F_start)/8192) )</f>
        <v>64593.750000127999</v>
      </c>
      <c r="C2122" s="39">
        <f t="shared" si="97"/>
        <v>-0.33622822718113871</v>
      </c>
      <c r="D2122" s="84">
        <f ca="1">IF(FilterType="FIR", IF(Extend_fmod=1,OFFSET(PRE_CALC!J2070,0,DEC_RATE), OFFSET(PRE_CALC!B2070,0,DEC_RATE)), C2122)</f>
        <v>-3.3803058464500001E-3</v>
      </c>
      <c r="E2122" s="84">
        <f t="shared" ca="1" si="98"/>
        <v>64593.750000127999</v>
      </c>
      <c r="F2122" s="84">
        <f t="shared" ca="1" si="96"/>
        <v>-3.3803058464500001E-3</v>
      </c>
      <c r="G2122" s="119">
        <f>IF(FilterType="FIR",  PRE_CALC!A2070*Fdata, IF(F_default=1,G2121+(4*Fnotch-0)/8192,G2121+(F_stop-F_start)/8192) )</f>
        <v>64593.750000127999</v>
      </c>
      <c r="H2122" s="120">
        <f ca="1">IF(FilterType="FIR", OFFSET(PRE_CALC!B2070,0,DEC_RATE), C2122)</f>
        <v>-3.3803058464500001E-3</v>
      </c>
    </row>
    <row r="2123" spans="2:8" x14ac:dyDescent="0.2">
      <c r="B2123" s="45">
        <f>IF(FilterType="FIR", IF(Extend_fmod, PRE_CALC!I2071*Fm, PRE_CALC!A2071*Fdata), IF(F_default=1,B2122+(4*Fnotch-0)/8192,B2122+(F_stop-F_start)/8192) )</f>
        <v>64625</v>
      </c>
      <c r="C2123" s="39">
        <f t="shared" si="97"/>
        <v>-0.33655407020390965</v>
      </c>
      <c r="D2123" s="84">
        <f ca="1">IF(FilterType="FIR", IF(Extend_fmod=1,OFFSET(PRE_CALC!J2071,0,DEC_RATE), OFFSET(PRE_CALC!B2071,0,DEC_RATE)), C2123)</f>
        <v>-3.3944083535600001E-3</v>
      </c>
      <c r="E2123" s="84">
        <f t="shared" ca="1" si="98"/>
        <v>64625</v>
      </c>
      <c r="F2123" s="84">
        <f t="shared" ca="1" si="96"/>
        <v>-3.3944083535600001E-3</v>
      </c>
      <c r="G2123" s="119">
        <f>IF(FilterType="FIR",  PRE_CALC!A2071*Fdata, IF(F_default=1,G2122+(4*Fnotch-0)/8192,G2122+(F_stop-F_start)/8192) )</f>
        <v>64625</v>
      </c>
      <c r="H2123" s="120">
        <f ca="1">IF(FilterType="FIR", OFFSET(PRE_CALC!B2071,0,DEC_RATE), C2123)</f>
        <v>-3.3944083535600001E-3</v>
      </c>
    </row>
    <row r="2124" spans="2:8" x14ac:dyDescent="0.2">
      <c r="B2124" s="45">
        <f>IF(FilterType="FIR", IF(Extend_fmod, PRE_CALC!I2072*Fm, PRE_CALC!A2072*Fdata), IF(F_default=1,B2123+(4*Fnotch-0)/8192,B2123+(F_stop-F_start)/8192) )</f>
        <v>64656.249999872001</v>
      </c>
      <c r="C2124" s="39">
        <f t="shared" si="97"/>
        <v>-0.33688007167232298</v>
      </c>
      <c r="D2124" s="84">
        <f ca="1">IF(FilterType="FIR", IF(Extend_fmod=1,OFFSET(PRE_CALC!J2072,0,DEC_RATE), OFFSET(PRE_CALC!B2072,0,DEC_RATE)), C2124)</f>
        <v>-3.40779139679E-3</v>
      </c>
      <c r="E2124" s="84">
        <f t="shared" ca="1" si="98"/>
        <v>64656.249999872001</v>
      </c>
      <c r="F2124" s="84">
        <f t="shared" ca="1" si="96"/>
        <v>-3.40779139679E-3</v>
      </c>
      <c r="G2124" s="119">
        <f>IF(FilterType="FIR",  PRE_CALC!A2072*Fdata, IF(F_default=1,G2123+(4*Fnotch-0)/8192,G2123+(F_stop-F_start)/8192) )</f>
        <v>64656.249999872001</v>
      </c>
      <c r="H2124" s="120">
        <f ca="1">IF(FilterType="FIR", OFFSET(PRE_CALC!B2072,0,DEC_RATE), C2124)</f>
        <v>-3.40779139679E-3</v>
      </c>
    </row>
    <row r="2125" spans="2:8" x14ac:dyDescent="0.2">
      <c r="B2125" s="45">
        <f>IF(FilterType="FIR", IF(Extend_fmod, PRE_CALC!I2073*Fm, PRE_CALC!A2073*Fdata), IF(F_default=1,B2124+(4*Fnotch-0)/8192,B2124+(F_stop-F_start)/8192) )</f>
        <v>64687.5</v>
      </c>
      <c r="C2125" s="39">
        <f t="shared" si="97"/>
        <v>-0.33720623159028118</v>
      </c>
      <c r="D2125" s="84">
        <f ca="1">IF(FilterType="FIR", IF(Extend_fmod=1,OFFSET(PRE_CALC!J2073,0,DEC_RATE), OFFSET(PRE_CALC!B2073,0,DEC_RATE)), C2125)</f>
        <v>-3.4204492989099999E-3</v>
      </c>
      <c r="E2125" s="84">
        <f t="shared" ca="1" si="98"/>
        <v>64687.5</v>
      </c>
      <c r="F2125" s="84">
        <f t="shared" ca="1" si="96"/>
        <v>-3.4204492989099999E-3</v>
      </c>
      <c r="G2125" s="119">
        <f>IF(FilterType="FIR",  PRE_CALC!A2073*Fdata, IF(F_default=1,G2124+(4*Fnotch-0)/8192,G2124+(F_stop-F_start)/8192) )</f>
        <v>64687.5</v>
      </c>
      <c r="H2125" s="120">
        <f ca="1">IF(FilterType="FIR", OFFSET(PRE_CALC!B2073,0,DEC_RATE), C2125)</f>
        <v>-3.4204492989099999E-3</v>
      </c>
    </row>
    <row r="2126" spans="2:8" x14ac:dyDescent="0.2">
      <c r="B2126" s="45">
        <f>IF(FilterType="FIR", IF(Extend_fmod, PRE_CALC!I2074*Fm, PRE_CALC!A2074*Fdata), IF(F_default=1,B2125+(4*Fnotch-0)/8192,B2125+(F_stop-F_start)/8192) )</f>
        <v>64718.750000127999</v>
      </c>
      <c r="C2126" s="39">
        <f t="shared" si="97"/>
        <v>-0.33753254995636445</v>
      </c>
      <c r="D2126" s="84">
        <f ca="1">IF(FilterType="FIR", IF(Extend_fmod=1,OFFSET(PRE_CALC!J2074,0,DEC_RATE), OFFSET(PRE_CALC!B2074,0,DEC_RATE)), C2126)</f>
        <v>-3.4323767093800001E-3</v>
      </c>
      <c r="E2126" s="84">
        <f t="shared" ca="1" si="98"/>
        <v>64718.750000127999</v>
      </c>
      <c r="F2126" s="84">
        <f t="shared" ca="1" si="96"/>
        <v>-3.4323767093800001E-3</v>
      </c>
      <c r="G2126" s="119">
        <f>IF(FilterType="FIR",  PRE_CALC!A2074*Fdata, IF(F_default=1,G2125+(4*Fnotch-0)/8192,G2125+(F_stop-F_start)/8192) )</f>
        <v>64718.750000127999</v>
      </c>
      <c r="H2126" s="120">
        <f ca="1">IF(FilterType="FIR", OFFSET(PRE_CALC!B2074,0,DEC_RATE), C2126)</f>
        <v>-3.4323767093800001E-3</v>
      </c>
    </row>
    <row r="2127" spans="2:8" x14ac:dyDescent="0.2">
      <c r="B2127" s="45">
        <f>IF(FilterType="FIR", IF(Extend_fmod, PRE_CALC!I2075*Fm, PRE_CALC!A2075*Fdata), IF(F_default=1,B2126+(4*Fnotch-0)/8192,B2126+(F_stop-F_start)/8192) )</f>
        <v>64750</v>
      </c>
      <c r="C2127" s="39">
        <f t="shared" si="97"/>
        <v>-0.33785902676911672</v>
      </c>
      <c r="D2127" s="84">
        <f ca="1">IF(FilterType="FIR", IF(Extend_fmod=1,OFFSET(PRE_CALC!J2075,0,DEC_RATE), OFFSET(PRE_CALC!B2075,0,DEC_RATE)), C2127)</f>
        <v>-3.44356860683E-3</v>
      </c>
      <c r="E2127" s="84">
        <f t="shared" ca="1" si="98"/>
        <v>64750</v>
      </c>
      <c r="F2127" s="84">
        <f t="shared" ca="1" si="96"/>
        <v>-3.44356860683E-3</v>
      </c>
      <c r="G2127" s="119">
        <f>IF(FilterType="FIR",  PRE_CALC!A2075*Fdata, IF(F_default=1,G2126+(4*Fnotch-0)/8192,G2126+(F_stop-F_start)/8192) )</f>
        <v>64750</v>
      </c>
      <c r="H2127" s="120">
        <f ca="1">IF(FilterType="FIR", OFFSET(PRE_CALC!B2075,0,DEC_RATE), C2127)</f>
        <v>-3.44356860683E-3</v>
      </c>
    </row>
    <row r="2128" spans="2:8" x14ac:dyDescent="0.2">
      <c r="B2128" s="45">
        <f>IF(FilterType="FIR", IF(Extend_fmod, PRE_CALC!I2076*Fm, PRE_CALC!A2076*Fdata), IF(F_default=1,B2127+(4*Fnotch-0)/8192,B2127+(F_stop-F_start)/8192) )</f>
        <v>64781.249999872001</v>
      </c>
      <c r="C2128" s="39">
        <f t="shared" si="97"/>
        <v>-0.33818566203244133</v>
      </c>
      <c r="D2128" s="84">
        <f ca="1">IF(FilterType="FIR", IF(Extend_fmod=1,OFFSET(PRE_CALC!J2076,0,DEC_RATE), OFFSET(PRE_CALC!B2076,0,DEC_RATE)), C2128)</f>
        <v>-3.4540203013999999E-3</v>
      </c>
      <c r="E2128" s="84">
        <f t="shared" ca="1" si="98"/>
        <v>64781.249999872001</v>
      </c>
      <c r="F2128" s="84">
        <f t="shared" ca="1" si="96"/>
        <v>-3.4540203013999999E-3</v>
      </c>
      <c r="G2128" s="119">
        <f>IF(FilterType="FIR",  PRE_CALC!A2076*Fdata, IF(F_default=1,G2127+(4*Fnotch-0)/8192,G2127+(F_stop-F_start)/8192) )</f>
        <v>64781.249999872001</v>
      </c>
      <c r="H2128" s="120">
        <f ca="1">IF(FilterType="FIR", OFFSET(PRE_CALC!B2076,0,DEC_RATE), C2128)</f>
        <v>-3.4540203013999999E-3</v>
      </c>
    </row>
    <row r="2129" spans="2:8" x14ac:dyDescent="0.2">
      <c r="B2129" s="45">
        <f>IF(FilterType="FIR", IF(Extend_fmod, PRE_CALC!I2077*Fm, PRE_CALC!A2077*Fdata), IF(F_default=1,B2128+(4*Fnotch-0)/8192,B2128+(F_stop-F_start)/8192) )</f>
        <v>64812.5</v>
      </c>
      <c r="C2129" s="39">
        <f t="shared" si="97"/>
        <v>-0.33851245575025418</v>
      </c>
      <c r="D2129" s="84">
        <f ca="1">IF(FilterType="FIR", IF(Extend_fmod=1,OFFSET(PRE_CALC!J2077,0,DEC_RATE), OFFSET(PRE_CALC!B2077,0,DEC_RATE)), C2129)</f>
        <v>-3.4637274369100001E-3</v>
      </c>
      <c r="E2129" s="84">
        <f t="shared" ca="1" si="98"/>
        <v>64812.5</v>
      </c>
      <c r="F2129" s="84">
        <f t="shared" ca="1" si="96"/>
        <v>-3.4637274369100001E-3</v>
      </c>
      <c r="G2129" s="119">
        <f>IF(FilterType="FIR",  PRE_CALC!A2077*Fdata, IF(F_default=1,G2128+(4*Fnotch-0)/8192,G2128+(F_stop-F_start)/8192) )</f>
        <v>64812.5</v>
      </c>
      <c r="H2129" s="120">
        <f ca="1">IF(FilterType="FIR", OFFSET(PRE_CALC!B2077,0,DEC_RATE), C2129)</f>
        <v>-3.4637274369100001E-3</v>
      </c>
    </row>
    <row r="2130" spans="2:8" x14ac:dyDescent="0.2">
      <c r="B2130" s="45">
        <f>IF(FilterType="FIR", IF(Extend_fmod, PRE_CALC!I2078*Fm, PRE_CALC!A2078*Fdata), IF(F_default=1,B2129+(4*Fnotch-0)/8192,B2129+(F_stop-F_start)/8192) )</f>
        <v>64843.750000127999</v>
      </c>
      <c r="C2130" s="39">
        <f t="shared" si="97"/>
        <v>-0.33883940792109296</v>
      </c>
      <c r="D2130" s="84">
        <f ca="1">IF(FilterType="FIR", IF(Extend_fmod=1,OFFSET(PRE_CALC!J2078,0,DEC_RATE), OFFSET(PRE_CALC!B2078,0,DEC_RATE)), C2130)</f>
        <v>-3.4726859929199998E-3</v>
      </c>
      <c r="E2130" s="84">
        <f t="shared" ca="1" si="98"/>
        <v>64843.750000127999</v>
      </c>
      <c r="F2130" s="84">
        <f t="shared" ca="1" si="96"/>
        <v>-3.4726859929199998E-3</v>
      </c>
      <c r="G2130" s="119">
        <f>IF(FilterType="FIR",  PRE_CALC!A2078*Fdata, IF(F_default=1,G2129+(4*Fnotch-0)/8192,G2129+(F_stop-F_start)/8192) )</f>
        <v>64843.750000127999</v>
      </c>
      <c r="H2130" s="120">
        <f ca="1">IF(FilterType="FIR", OFFSET(PRE_CALC!B2078,0,DEC_RATE), C2130)</f>
        <v>-3.4726859929199998E-3</v>
      </c>
    </row>
    <row r="2131" spans="2:8" x14ac:dyDescent="0.2">
      <c r="B2131" s="45">
        <f>IF(FilterType="FIR", IF(Extend_fmod, PRE_CALC!I2079*Fm, PRE_CALC!A2079*Fdata), IF(F_default=1,B2130+(4*Fnotch-0)/8192,B2130+(F_stop-F_start)/8192) )</f>
        <v>64875</v>
      </c>
      <c r="C2131" s="39">
        <f t="shared" si="97"/>
        <v>-0.33916651854352642</v>
      </c>
      <c r="D2131" s="84">
        <f ca="1">IF(FilterType="FIR", IF(Extend_fmod=1,OFFSET(PRE_CALC!J2079,0,DEC_RATE), OFFSET(PRE_CALC!B2079,0,DEC_RATE)), C2131)</f>
        <v>-3.4808922866E-3</v>
      </c>
      <c r="E2131" s="84">
        <f t="shared" ca="1" si="98"/>
        <v>64875</v>
      </c>
      <c r="F2131" s="84">
        <f t="shared" ca="1" si="96"/>
        <v>-3.4808922866E-3</v>
      </c>
      <c r="G2131" s="119">
        <f>IF(FilterType="FIR",  PRE_CALC!A2079*Fdata, IF(F_default=1,G2130+(4*Fnotch-0)/8192,G2130+(F_stop-F_start)/8192) )</f>
        <v>64875</v>
      </c>
      <c r="H2131" s="120">
        <f ca="1">IF(FilterType="FIR", OFFSET(PRE_CALC!B2079,0,DEC_RATE), C2131)</f>
        <v>-3.4808922866E-3</v>
      </c>
    </row>
    <row r="2132" spans="2:8" x14ac:dyDescent="0.2">
      <c r="B2132" s="45">
        <f>IF(FilterType="FIR", IF(Extend_fmod, PRE_CALC!I2080*Fm, PRE_CALC!A2080*Fdata), IF(F_default=1,B2131+(4*Fnotch-0)/8192,B2131+(F_stop-F_start)/8192) )</f>
        <v>64906.249999872001</v>
      </c>
      <c r="C2132" s="39">
        <f t="shared" si="97"/>
        <v>-0.3394937876214682</v>
      </c>
      <c r="D2132" s="84">
        <f ca="1">IF(FilterType="FIR", IF(Extend_fmod=1,OFFSET(PRE_CALC!J2080,0,DEC_RATE), OFFSET(PRE_CALC!B2080,0,DEC_RATE)), C2132)</f>
        <v>-3.4883429744900002E-3</v>
      </c>
      <c r="E2132" s="84">
        <f t="shared" ca="1" si="98"/>
        <v>64906.249999872001</v>
      </c>
      <c r="F2132" s="84">
        <f t="shared" ca="1" si="96"/>
        <v>-3.4883429744900002E-3</v>
      </c>
      <c r="G2132" s="119">
        <f>IF(FilterType="FIR",  PRE_CALC!A2080*Fdata, IF(F_default=1,G2131+(4*Fnotch-0)/8192,G2131+(F_stop-F_start)/8192) )</f>
        <v>64906.249999872001</v>
      </c>
      <c r="H2132" s="120">
        <f ca="1">IF(FilterType="FIR", OFFSET(PRE_CALC!B2080,0,DEC_RATE), C2132)</f>
        <v>-3.4883429744900002E-3</v>
      </c>
    </row>
    <row r="2133" spans="2:8" x14ac:dyDescent="0.2">
      <c r="B2133" s="45">
        <f>IF(FilterType="FIR", IF(Extend_fmod, PRE_CALC!I2081*Fm, PRE_CALC!A2081*Fdata), IF(F_default=1,B2132+(4*Fnotch-0)/8192,B2132+(F_stop-F_start)/8192) )</f>
        <v>64937.5</v>
      </c>
      <c r="C2133" s="39">
        <f t="shared" si="97"/>
        <v>-0.33982121515883584</v>
      </c>
      <c r="D2133" s="84">
        <f ca="1">IF(FilterType="FIR", IF(Extend_fmod=1,OFFSET(PRE_CALC!J2081,0,DEC_RATE), OFFSET(PRE_CALC!B2081,0,DEC_RATE)), C2133)</f>
        <v>-3.49503505404E-3</v>
      </c>
      <c r="E2133" s="84">
        <f t="shared" ca="1" si="98"/>
        <v>64937.5</v>
      </c>
      <c r="F2133" s="84">
        <f t="shared" ca="1" si="96"/>
        <v>-3.49503505404E-3</v>
      </c>
      <c r="G2133" s="119">
        <f>IF(FilterType="FIR",  PRE_CALC!A2081*Fdata, IF(F_default=1,G2132+(4*Fnotch-0)/8192,G2132+(F_stop-F_start)/8192) )</f>
        <v>64937.5</v>
      </c>
      <c r="H2133" s="120">
        <f ca="1">IF(FilterType="FIR", OFFSET(PRE_CALC!B2081,0,DEC_RATE), C2133)</f>
        <v>-3.49503505404E-3</v>
      </c>
    </row>
    <row r="2134" spans="2:8" x14ac:dyDescent="0.2">
      <c r="B2134" s="45">
        <f>IF(FilterType="FIR", IF(Extend_fmod, PRE_CALC!I2082*Fm, PRE_CALC!A2082*Fdata), IF(F_default=1,B2133+(4*Fnotch-0)/8192,B2133+(F_stop-F_start)/8192) )</f>
        <v>64968.750000127999</v>
      </c>
      <c r="C2134" s="39">
        <f t="shared" si="97"/>
        <v>-0.34014880115417345</v>
      </c>
      <c r="D2134" s="84">
        <f ca="1">IF(FilterType="FIR", IF(Extend_fmod=1,OFFSET(PRE_CALC!J2082,0,DEC_RATE), OFFSET(PRE_CALC!B2082,0,DEC_RATE)), C2134)</f>
        <v>-3.50096586507E-3</v>
      </c>
      <c r="E2134" s="84">
        <f t="shared" ca="1" si="98"/>
        <v>64968.750000127999</v>
      </c>
      <c r="F2134" s="84">
        <f t="shared" ca="1" si="96"/>
        <v>-3.50096586507E-3</v>
      </c>
      <c r="G2134" s="119">
        <f>IF(FilterType="FIR",  PRE_CALC!A2082*Fdata, IF(F_default=1,G2133+(4*Fnotch-0)/8192,G2133+(F_stop-F_start)/8192) )</f>
        <v>64968.750000127999</v>
      </c>
      <c r="H2134" s="120">
        <f ca="1">IF(FilterType="FIR", OFFSET(PRE_CALC!B2082,0,DEC_RATE), C2134)</f>
        <v>-3.50096586507E-3</v>
      </c>
    </row>
    <row r="2135" spans="2:8" x14ac:dyDescent="0.2">
      <c r="B2135" s="45">
        <f>IF(FilterType="FIR", IF(Extend_fmod, PRE_CALC!I2083*Fm, PRE_CALC!A2083*Fdata), IF(F_default=1,B2134+(4*Fnotch-0)/8192,B2134+(F_stop-F_start)/8192) )</f>
        <v>65000</v>
      </c>
      <c r="C2135" s="39">
        <f t="shared" si="97"/>
        <v>-0.34047654560603763</v>
      </c>
      <c r="D2135" s="84">
        <f ca="1">IF(FilterType="FIR", IF(Extend_fmod=1,OFFSET(PRE_CALC!J2083,0,DEC_RATE), OFFSET(PRE_CALC!B2083,0,DEC_RATE)), C2135)</f>
        <v>-3.5061330910199999E-3</v>
      </c>
      <c r="E2135" s="84">
        <f t="shared" ca="1" si="98"/>
        <v>65000</v>
      </c>
      <c r="F2135" s="84">
        <f t="shared" ca="1" si="96"/>
        <v>-3.5061330910199999E-3</v>
      </c>
      <c r="G2135" s="119">
        <f>IF(FilterType="FIR",  PRE_CALC!A2083*Fdata, IF(F_default=1,G2134+(4*Fnotch-0)/8192,G2134+(F_stop-F_start)/8192) )</f>
        <v>65000</v>
      </c>
      <c r="H2135" s="120">
        <f ca="1">IF(FilterType="FIR", OFFSET(PRE_CALC!B2083,0,DEC_RATE), C2135)</f>
        <v>-3.5061330910199999E-3</v>
      </c>
    </row>
    <row r="2136" spans="2:8" x14ac:dyDescent="0.2">
      <c r="B2136" s="45">
        <f>IF(FilterType="FIR", IF(Extend_fmod, PRE_CALC!I2084*Fm, PRE_CALC!A2084*Fdata), IF(F_default=1,B2135+(4*Fnotch-0)/8192,B2135+(F_stop-F_start)/8192) )</f>
        <v>65031.249999872001</v>
      </c>
      <c r="C2136" s="39">
        <f t="shared" si="97"/>
        <v>-0.34080444851834418</v>
      </c>
      <c r="D2136" s="84">
        <f ca="1">IF(FilterType="FIR", IF(Extend_fmod=1,OFFSET(PRE_CALC!J2084,0,DEC_RATE), OFFSET(PRE_CALC!B2084,0,DEC_RATE)), C2136)</f>
        <v>-3.5105347600999999E-3</v>
      </c>
      <c r="E2136" s="84">
        <f t="shared" ca="1" si="98"/>
        <v>65031.249999872001</v>
      </c>
      <c r="F2136" s="84">
        <f t="shared" ca="1" si="96"/>
        <v>-3.5105347600999999E-3</v>
      </c>
      <c r="G2136" s="119">
        <f>IF(FilterType="FIR",  PRE_CALC!A2084*Fdata, IF(F_default=1,G2135+(4*Fnotch-0)/8192,G2135+(F_stop-F_start)/8192) )</f>
        <v>65031.249999872001</v>
      </c>
      <c r="H2136" s="120">
        <f ca="1">IF(FilterType="FIR", OFFSET(PRE_CALC!B2084,0,DEC_RATE), C2136)</f>
        <v>-3.5105347600999999E-3</v>
      </c>
    </row>
    <row r="2137" spans="2:8" x14ac:dyDescent="0.2">
      <c r="B2137" s="45">
        <f>IF(FilterType="FIR", IF(Extend_fmod, PRE_CALC!I2085*Fm, PRE_CALC!A2085*Fdata), IF(F_default=1,B2136+(4*Fnotch-0)/8192,B2136+(F_stop-F_start)/8192) )</f>
        <v>65062.5</v>
      </c>
      <c r="C2137" s="39">
        <f t="shared" si="97"/>
        <v>-0.3411325098950182</v>
      </c>
      <c r="D2137" s="84">
        <f ca="1">IF(FilterType="FIR", IF(Extend_fmod=1,OFFSET(PRE_CALC!J2085,0,DEC_RATE), OFFSET(PRE_CALC!B2085,0,DEC_RATE)), C2137)</f>
        <v>-3.5141692462399999E-3</v>
      </c>
      <c r="E2137" s="84">
        <f t="shared" ca="1" si="98"/>
        <v>65062.5</v>
      </c>
      <c r="F2137" s="84">
        <f t="shared" ca="1" si="96"/>
        <v>-3.5141692462399999E-3</v>
      </c>
      <c r="G2137" s="119">
        <f>IF(FilterType="FIR",  PRE_CALC!A2085*Fdata, IF(F_default=1,G2136+(4*Fnotch-0)/8192,G2136+(F_stop-F_start)/8192) )</f>
        <v>65062.5</v>
      </c>
      <c r="H2137" s="120">
        <f ca="1">IF(FilterType="FIR", OFFSET(PRE_CALC!B2085,0,DEC_RATE), C2137)</f>
        <v>-3.5141692462399999E-3</v>
      </c>
    </row>
    <row r="2138" spans="2:8" x14ac:dyDescent="0.2">
      <c r="B2138" s="45">
        <f>IF(FilterType="FIR", IF(Extend_fmod, PRE_CALC!I2086*Fm, PRE_CALC!A2086*Fdata), IF(F_default=1,B2137+(4*Fnotch-0)/8192,B2137+(F_stop-F_start)/8192) )</f>
        <v>65093.750000127999</v>
      </c>
      <c r="C2138" s="39">
        <f t="shared" si="97"/>
        <v>-0.34146072973461955</v>
      </c>
      <c r="D2138" s="84">
        <f ca="1">IF(FilterType="FIR", IF(Extend_fmod=1,OFFSET(PRE_CALC!J2086,0,DEC_RATE), OFFSET(PRE_CALC!B2086,0,DEC_RATE)), C2138)</f>
        <v>-3.5170352698600002E-3</v>
      </c>
      <c r="E2138" s="84">
        <f t="shared" ca="1" si="98"/>
        <v>65093.750000127999</v>
      </c>
      <c r="F2138" s="84">
        <f t="shared" ca="1" si="96"/>
        <v>-3.5170352698600002E-3</v>
      </c>
      <c r="G2138" s="119">
        <f>IF(FilterType="FIR",  PRE_CALC!A2086*Fdata, IF(F_default=1,G2137+(4*Fnotch-0)/8192,G2137+(F_stop-F_start)/8192) )</f>
        <v>65093.750000127999</v>
      </c>
      <c r="H2138" s="120">
        <f ca="1">IF(FilterType="FIR", OFFSET(PRE_CALC!B2086,0,DEC_RATE), C2138)</f>
        <v>-3.5170352698600002E-3</v>
      </c>
    </row>
    <row r="2139" spans="2:8" x14ac:dyDescent="0.2">
      <c r="B2139" s="45">
        <f>IF(FilterType="FIR", IF(Extend_fmod, PRE_CALC!I2087*Fm, PRE_CALC!A2087*Fdata), IF(F_default=1,B2138+(4*Fnotch-0)/8192,B2138+(F_stop-F_start)/8192) )</f>
        <v>65125</v>
      </c>
      <c r="C2139" s="39">
        <f t="shared" si="97"/>
        <v>-0.34178910803568108</v>
      </c>
      <c r="D2139" s="84">
        <f ca="1">IF(FilterType="FIR", IF(Extend_fmod=1,OFFSET(PRE_CALC!J2087,0,DEC_RATE), OFFSET(PRE_CALC!B2087,0,DEC_RATE)), C2139)</f>
        <v>-3.5191318985799999E-3</v>
      </c>
      <c r="E2139" s="84">
        <f t="shared" ca="1" si="98"/>
        <v>65125</v>
      </c>
      <c r="F2139" s="84">
        <f t="shared" ca="1" si="96"/>
        <v>-3.5191318985799999E-3</v>
      </c>
      <c r="G2139" s="119">
        <f>IF(FilterType="FIR",  PRE_CALC!A2087*Fdata, IF(F_default=1,G2138+(4*Fnotch-0)/8192,G2138+(F_stop-F_start)/8192) )</f>
        <v>65125</v>
      </c>
      <c r="H2139" s="120">
        <f ca="1">IF(FilterType="FIR", OFFSET(PRE_CALC!B2087,0,DEC_RATE), C2139)</f>
        <v>-3.5191318985799999E-3</v>
      </c>
    </row>
    <row r="2140" spans="2:8" x14ac:dyDescent="0.2">
      <c r="B2140" s="45">
        <f>IF(FilterType="FIR", IF(Extend_fmod, PRE_CALC!I2088*Fm, PRE_CALC!A2088*Fdata), IF(F_default=1,B2139+(4*Fnotch-0)/8192,B2139+(F_stop-F_start)/8192) )</f>
        <v>65156.249999872001</v>
      </c>
      <c r="C2140" s="39">
        <f t="shared" si="97"/>
        <v>-0.3421176448021504</v>
      </c>
      <c r="D2140" s="84">
        <f ca="1">IF(FilterType="FIR", IF(Extend_fmod=1,OFFSET(PRE_CALC!J2088,0,DEC_RATE), OFFSET(PRE_CALC!B2088,0,DEC_RATE)), C2140)</f>
        <v>-3.5204585476800001E-3</v>
      </c>
      <c r="E2140" s="84">
        <f t="shared" ca="1" si="98"/>
        <v>65156.249999872001</v>
      </c>
      <c r="F2140" s="84">
        <f t="shared" ca="1" si="96"/>
        <v>-3.5204585476800001E-3</v>
      </c>
      <c r="G2140" s="119">
        <f>IF(FilterType="FIR",  PRE_CALC!A2088*Fdata, IF(F_default=1,G2139+(4*Fnotch-0)/8192,G2139+(F_stop-F_start)/8192) )</f>
        <v>65156.249999872001</v>
      </c>
      <c r="H2140" s="120">
        <f ca="1">IF(FilterType="FIR", OFFSET(PRE_CALC!B2088,0,DEC_RATE), C2140)</f>
        <v>-3.5204585476800001E-3</v>
      </c>
    </row>
    <row r="2141" spans="2:8" x14ac:dyDescent="0.2">
      <c r="B2141" s="45">
        <f>IF(FilterType="FIR", IF(Extend_fmod, PRE_CALC!I2089*Fm, PRE_CALC!A2089*Fdata), IF(F_default=1,B2140+(4*Fnotch-0)/8192,B2140+(F_stop-F_start)/8192) )</f>
        <v>65187.5</v>
      </c>
      <c r="C2141" s="39">
        <f t="shared" si="97"/>
        <v>-0.34244634003794272</v>
      </c>
      <c r="D2141" s="84">
        <f ca="1">IF(FilterType="FIR", IF(Extend_fmod=1,OFFSET(PRE_CALC!J2089,0,DEC_RATE), OFFSET(PRE_CALC!B2089,0,DEC_RATE)), C2141)</f>
        <v>-3.5210149804500001E-3</v>
      </c>
      <c r="E2141" s="84">
        <f t="shared" ca="1" si="98"/>
        <v>65187.5</v>
      </c>
      <c r="F2141" s="84">
        <f t="shared" ca="1" si="96"/>
        <v>-3.5210149804500001E-3</v>
      </c>
      <c r="G2141" s="119">
        <f>IF(FilterType="FIR",  PRE_CALC!A2089*Fdata, IF(F_default=1,G2140+(4*Fnotch-0)/8192,G2140+(F_stop-F_start)/8192) )</f>
        <v>65187.5</v>
      </c>
      <c r="H2141" s="120">
        <f ca="1">IF(FilterType="FIR", OFFSET(PRE_CALC!B2089,0,DEC_RATE), C2141)</f>
        <v>-3.5210149804500001E-3</v>
      </c>
    </row>
    <row r="2142" spans="2:8" x14ac:dyDescent="0.2">
      <c r="B2142" s="45">
        <f>IF(FilterType="FIR", IF(Extend_fmod, PRE_CALC!I2090*Fm, PRE_CALC!A2090*Fdata), IF(F_default=1,B2141+(4*Fnotch-0)/8192,B2141+(F_stop-F_start)/8192) )</f>
        <v>65218.750000127999</v>
      </c>
      <c r="C2142" s="39">
        <f t="shared" si="97"/>
        <v>-0.34277519374160659</v>
      </c>
      <c r="D2142" s="84">
        <f ca="1">IF(FilterType="FIR", IF(Extend_fmod=1,OFFSET(PRE_CALC!J2090,0,DEC_RATE), OFFSET(PRE_CALC!B2090,0,DEC_RATE)), C2142)</f>
        <v>-3.5208013083500001E-3</v>
      </c>
      <c r="E2142" s="84">
        <f t="shared" ca="1" si="98"/>
        <v>65218.750000127999</v>
      </c>
      <c r="F2142" s="84">
        <f t="shared" ca="1" si="96"/>
        <v>-3.5208013083500001E-3</v>
      </c>
      <c r="G2142" s="119">
        <f>IF(FilterType="FIR",  PRE_CALC!A2090*Fdata, IF(F_default=1,G2141+(4*Fnotch-0)/8192,G2141+(F_stop-F_start)/8192) )</f>
        <v>65218.750000127999</v>
      </c>
      <c r="H2142" s="120">
        <f ca="1">IF(FilterType="FIR", OFFSET(PRE_CALC!B2090,0,DEC_RATE), C2142)</f>
        <v>-3.5208013083500001E-3</v>
      </c>
    </row>
    <row r="2143" spans="2:8" x14ac:dyDescent="0.2">
      <c r="B2143" s="45">
        <f>IF(FilterType="FIR", IF(Extend_fmod, PRE_CALC!I2091*Fm, PRE_CALC!A2091*Fdata), IF(F_default=1,B2142+(4*Fnotch-0)/8192,B2142+(F_stop-F_start)/8192) )</f>
        <v>65250</v>
      </c>
      <c r="C2143" s="39">
        <f t="shared" si="97"/>
        <v>-0.34310420591169044</v>
      </c>
      <c r="D2143" s="84">
        <f ca="1">IF(FilterType="FIR", IF(Extend_fmod=1,OFFSET(PRE_CALC!J2091,0,DEC_RATE), OFFSET(PRE_CALC!B2091,0,DEC_RATE)), C2143)</f>
        <v>-3.5198179910599999E-3</v>
      </c>
      <c r="E2143" s="84">
        <f t="shared" ca="1" si="98"/>
        <v>65250</v>
      </c>
      <c r="F2143" s="84">
        <f t="shared" ca="1" si="96"/>
        <v>-3.5198179910599999E-3</v>
      </c>
      <c r="G2143" s="119">
        <f>IF(FilterType="FIR",  PRE_CALC!A2091*Fdata, IF(F_default=1,G2142+(4*Fnotch-0)/8192,G2142+(F_stop-F_start)/8192) )</f>
        <v>65250</v>
      </c>
      <c r="H2143" s="120">
        <f ca="1">IF(FilterType="FIR", OFFSET(PRE_CALC!B2091,0,DEC_RATE), C2143)</f>
        <v>-3.5198179910599999E-3</v>
      </c>
    </row>
    <row r="2144" spans="2:8" x14ac:dyDescent="0.2">
      <c r="B2144" s="45">
        <f>IF(FilterType="FIR", IF(Extend_fmod, PRE_CALC!I2092*Fm, PRE_CALC!A2092*Fdata), IF(F_default=1,B2143+(4*Fnotch-0)/8192,B2143+(F_stop-F_start)/8192) )</f>
        <v>65281.249999872001</v>
      </c>
      <c r="C2144" s="39">
        <f t="shared" si="97"/>
        <v>-0.34343337655213124</v>
      </c>
      <c r="D2144" s="84">
        <f ca="1">IF(FilterType="FIR", IF(Extend_fmod=1,OFFSET(PRE_CALC!J2092,0,DEC_RATE), OFFSET(PRE_CALC!B2092,0,DEC_RATE)), C2144)</f>
        <v>-3.51806583633E-3</v>
      </c>
      <c r="E2144" s="84">
        <f t="shared" ca="1" si="98"/>
        <v>65281.249999872001</v>
      </c>
      <c r="F2144" s="84">
        <f t="shared" ca="1" si="96"/>
        <v>-3.51806583633E-3</v>
      </c>
      <c r="G2144" s="119">
        <f>IF(FilterType="FIR",  PRE_CALC!A2092*Fdata, IF(F_default=1,G2143+(4*Fnotch-0)/8192,G2143+(F_stop-F_start)/8192) )</f>
        <v>65281.249999872001</v>
      </c>
      <c r="H2144" s="120">
        <f ca="1">IF(FilterType="FIR", OFFSET(PRE_CALC!B2092,0,DEC_RATE), C2144)</f>
        <v>-3.51806583633E-3</v>
      </c>
    </row>
    <row r="2145" spans="2:8" x14ac:dyDescent="0.2">
      <c r="B2145" s="45">
        <f>IF(FilterType="FIR", IF(Extend_fmod, PRE_CALC!I2093*Fm, PRE_CALC!A2093*Fdata), IF(F_default=1,B2144+(4*Fnotch-0)/8192,B2144+(F_stop-F_start)/8192) )</f>
        <v>65312.5</v>
      </c>
      <c r="C2145" s="39">
        <f t="shared" si="97"/>
        <v>-0.34376270566686268</v>
      </c>
      <c r="D2145" s="84">
        <f ca="1">IF(FilterType="FIR", IF(Extend_fmod=1,OFFSET(PRE_CALC!J2093,0,DEC_RATE), OFFSET(PRE_CALC!B2093,0,DEC_RATE)), C2145)</f>
        <v>-3.5155459996900002E-3</v>
      </c>
      <c r="E2145" s="84">
        <f t="shared" ca="1" si="98"/>
        <v>65312.5</v>
      </c>
      <c r="F2145" s="84">
        <f t="shared" ca="1" si="96"/>
        <v>-3.5155459996900002E-3</v>
      </c>
      <c r="G2145" s="119">
        <f>IF(FilterType="FIR",  PRE_CALC!A2093*Fdata, IF(F_default=1,G2144+(4*Fnotch-0)/8192,G2144+(F_stop-F_start)/8192) )</f>
        <v>65312.5</v>
      </c>
      <c r="H2145" s="120">
        <f ca="1">IF(FilterType="FIR", OFFSET(PRE_CALC!B2093,0,DEC_RATE), C2145)</f>
        <v>-3.5155459996900002E-3</v>
      </c>
    </row>
    <row r="2146" spans="2:8" x14ac:dyDescent="0.2">
      <c r="B2146" s="45">
        <f>IF(FilterType="FIR", IF(Extend_fmod, PRE_CALC!I2094*Fm, PRE_CALC!A2094*Fdata), IF(F_default=1,B2145+(4*Fnotch-0)/8192,B2145+(F_stop-F_start)/8192) )</f>
        <v>65343.750000127999</v>
      </c>
      <c r="C2146" s="39">
        <f t="shared" si="97"/>
        <v>-0.34409219325445278</v>
      </c>
      <c r="D2146" s="84">
        <f ca="1">IF(FilterType="FIR", IF(Extend_fmod=1,OFFSET(PRE_CALC!J2094,0,DEC_RATE), OFFSET(PRE_CALC!B2094,0,DEC_RATE)), C2146)</f>
        <v>-3.5122599840000002E-3</v>
      </c>
      <c r="E2146" s="84">
        <f t="shared" ca="1" si="98"/>
        <v>65343.750000127999</v>
      </c>
      <c r="F2146" s="84">
        <f t="shared" ca="1" si="96"/>
        <v>-3.5122599840000002E-3</v>
      </c>
      <c r="G2146" s="119">
        <f>IF(FilterType="FIR",  PRE_CALC!A2094*Fdata, IF(F_default=1,G2145+(4*Fnotch-0)/8192,G2145+(F_stop-F_start)/8192) )</f>
        <v>65343.750000127999</v>
      </c>
      <c r="H2146" s="120">
        <f ca="1">IF(FilterType="FIR", OFFSET(PRE_CALC!B2094,0,DEC_RATE), C2146)</f>
        <v>-3.5122599840000002E-3</v>
      </c>
    </row>
    <row r="2147" spans="2:8" x14ac:dyDescent="0.2">
      <c r="B2147" s="45">
        <f>IF(FilterType="FIR", IF(Extend_fmod, PRE_CALC!I2095*Fm, PRE_CALC!A2095*Fdata), IF(F_default=1,B2146+(4*Fnotch-0)/8192,B2146+(F_stop-F_start)/8192) )</f>
        <v>65375</v>
      </c>
      <c r="C2147" s="39">
        <f t="shared" si="97"/>
        <v>-0.34442183931341358</v>
      </c>
      <c r="D2147" s="84">
        <f ca="1">IF(FilterType="FIR", IF(Extend_fmod=1,OFFSET(PRE_CALC!J2095,0,DEC_RATE), OFFSET(PRE_CALC!B2095,0,DEC_RATE)), C2147)</f>
        <v>-3.50820963886E-3</v>
      </c>
      <c r="E2147" s="84">
        <f t="shared" ca="1" si="98"/>
        <v>65375</v>
      </c>
      <c r="F2147" s="84">
        <f t="shared" ca="1" si="96"/>
        <v>-3.50820963886E-3</v>
      </c>
      <c r="G2147" s="119">
        <f>IF(FilterType="FIR",  PRE_CALC!A2095*Fdata, IF(F_default=1,G2146+(4*Fnotch-0)/8192,G2146+(F_stop-F_start)/8192) )</f>
        <v>65375</v>
      </c>
      <c r="H2147" s="120">
        <f ca="1">IF(FilterType="FIR", OFFSET(PRE_CALC!B2095,0,DEC_RATE), C2147)</f>
        <v>-3.50820963886E-3</v>
      </c>
    </row>
    <row r="2148" spans="2:8" x14ac:dyDescent="0.2">
      <c r="B2148" s="45">
        <f>IF(FilterType="FIR", IF(Extend_fmod, PRE_CALC!I2096*Fm, PRE_CALC!A2096*Fdata), IF(F_default=1,B2147+(4*Fnotch-0)/8192,B2147+(F_stop-F_start)/8192) )</f>
        <v>65406.249999872001</v>
      </c>
      <c r="C2148" s="39">
        <f t="shared" si="97"/>
        <v>-0.34475164384770141</v>
      </c>
      <c r="D2148" s="84">
        <f ca="1">IF(FilterType="FIR", IF(Extend_fmod=1,OFFSET(PRE_CALC!J2096,0,DEC_RATE), OFFSET(PRE_CALC!B2096,0,DEC_RATE)), C2148)</f>
        <v>-3.50339715981E-3</v>
      </c>
      <c r="E2148" s="84">
        <f t="shared" ca="1" si="98"/>
        <v>65406.249999872001</v>
      </c>
      <c r="F2148" s="84">
        <f t="shared" ca="1" si="96"/>
        <v>-3.50339715981E-3</v>
      </c>
      <c r="G2148" s="119">
        <f>IF(FilterType="FIR",  PRE_CALC!A2096*Fdata, IF(F_default=1,G2147+(4*Fnotch-0)/8192,G2147+(F_stop-F_start)/8192) )</f>
        <v>65406.249999872001</v>
      </c>
      <c r="H2148" s="120">
        <f ca="1">IF(FilterType="FIR", OFFSET(PRE_CALC!B2096,0,DEC_RATE), C2148)</f>
        <v>-3.50339715981E-3</v>
      </c>
    </row>
    <row r="2149" spans="2:8" x14ac:dyDescent="0.2">
      <c r="B2149" s="45">
        <f>IF(FilterType="FIR", IF(Extend_fmod, PRE_CALC!I2097*Fm, PRE_CALC!A2097*Fdata), IF(F_default=1,B2148+(4*Fnotch-0)/8192,B2148+(F_stop-F_start)/8192) )</f>
        <v>65437.5</v>
      </c>
      <c r="C2149" s="39">
        <f t="shared" si="97"/>
        <v>-0.34508160686125833</v>
      </c>
      <c r="D2149" s="84">
        <f ca="1">IF(FilterType="FIR", IF(Extend_fmod=1,OFFSET(PRE_CALC!J2097,0,DEC_RATE), OFFSET(PRE_CALC!B2097,0,DEC_RATE)), C2149)</f>
        <v>-3.4978250874600002E-3</v>
      </c>
      <c r="E2149" s="84">
        <f t="shared" ca="1" si="98"/>
        <v>65437.5</v>
      </c>
      <c r="F2149" s="84">
        <f t="shared" ca="1" si="96"/>
        <v>-3.4978250874600002E-3</v>
      </c>
      <c r="G2149" s="119">
        <f>IF(FilterType="FIR",  PRE_CALC!A2097*Fdata, IF(F_default=1,G2148+(4*Fnotch-0)/8192,G2148+(F_stop-F_start)/8192) )</f>
        <v>65437.5</v>
      </c>
      <c r="H2149" s="120">
        <f ca="1">IF(FilterType="FIR", OFFSET(PRE_CALC!B2097,0,DEC_RATE), C2149)</f>
        <v>-3.4978250874600002E-3</v>
      </c>
    </row>
    <row r="2150" spans="2:8" x14ac:dyDescent="0.2">
      <c r="B2150" s="45">
        <f>IF(FilterType="FIR", IF(Extend_fmod, PRE_CALC!I2098*Fm, PRE_CALC!A2098*Fdata), IF(F_default=1,B2149+(4*Fnotch-0)/8192,B2149+(F_stop-F_start)/8192) )</f>
        <v>65468.750000127999</v>
      </c>
      <c r="C2150" s="39">
        <f t="shared" si="97"/>
        <v>-0.3454117283526339</v>
      </c>
      <c r="D2150" s="84">
        <f ca="1">IF(FilterType="FIR", IF(Extend_fmod=1,OFFSET(PRE_CALC!J2098,0,DEC_RATE), OFFSET(PRE_CALC!B2098,0,DEC_RATE)), C2150)</f>
        <v>-3.4914963063699999E-3</v>
      </c>
      <c r="E2150" s="84">
        <f t="shared" ca="1" si="98"/>
        <v>65468.750000127999</v>
      </c>
      <c r="F2150" s="84">
        <f t="shared" ca="1" si="96"/>
        <v>-3.4914963063699999E-3</v>
      </c>
      <c r="G2150" s="119">
        <f>IF(FilterType="FIR",  PRE_CALC!A2098*Fdata, IF(F_default=1,G2149+(4*Fnotch-0)/8192,G2149+(F_stop-F_start)/8192) )</f>
        <v>65468.750000127999</v>
      </c>
      <c r="H2150" s="120">
        <f ca="1">IF(FilterType="FIR", OFFSET(PRE_CALC!B2098,0,DEC_RATE), C2150)</f>
        <v>-3.4914963063699999E-3</v>
      </c>
    </row>
    <row r="2151" spans="2:8" x14ac:dyDescent="0.2">
      <c r="B2151" s="45">
        <f>IF(FilterType="FIR", IF(Extend_fmod, PRE_CALC!I2099*Fm, PRE_CALC!A2099*Fdata), IF(F_default=1,B2150+(4*Fnotch-0)/8192,B2150+(F_stop-F_start)/8192) )</f>
        <v>65500</v>
      </c>
      <c r="C2151" s="39">
        <f t="shared" si="97"/>
        <v>-0.34574200832036572</v>
      </c>
      <c r="D2151" s="84">
        <f ca="1">IF(FilterType="FIR", IF(Extend_fmod=1,OFFSET(PRE_CALC!J2099,0,DEC_RATE), OFFSET(PRE_CALC!B2099,0,DEC_RATE)), C2151)</f>
        <v>-3.4844140438400001E-3</v>
      </c>
      <c r="E2151" s="84">
        <f t="shared" ca="1" si="98"/>
        <v>65500</v>
      </c>
      <c r="F2151" s="84">
        <f t="shared" ca="1" si="96"/>
        <v>-3.4844140438400001E-3</v>
      </c>
      <c r="G2151" s="119">
        <f>IF(FilterType="FIR",  PRE_CALC!A2099*Fdata, IF(F_default=1,G2150+(4*Fnotch-0)/8192,G2150+(F_stop-F_start)/8192) )</f>
        <v>65500</v>
      </c>
      <c r="H2151" s="120">
        <f ca="1">IF(FilterType="FIR", OFFSET(PRE_CALC!B2099,0,DEC_RATE), C2151)</f>
        <v>-3.4844140438400001E-3</v>
      </c>
    </row>
    <row r="2152" spans="2:8" x14ac:dyDescent="0.2">
      <c r="B2152" s="45">
        <f>IF(FilterType="FIR", IF(Extend_fmod, PRE_CALC!I2100*Fm, PRE_CALC!A2100*Fdata), IF(F_default=1,B2151+(4*Fnotch-0)/8192,B2151+(F_stop-F_start)/8192) )</f>
        <v>65531.249999872001</v>
      </c>
      <c r="C2152" s="39">
        <f t="shared" si="97"/>
        <v>-0.34607244676840443</v>
      </c>
      <c r="D2152" s="84">
        <f ca="1">IF(FilterType="FIR", IF(Extend_fmod=1,OFFSET(PRE_CALC!J2100,0,DEC_RATE), OFFSET(PRE_CALC!B2100,0,DEC_RATE)), C2152)</f>
        <v>-3.4765818685200001E-3</v>
      </c>
      <c r="E2152" s="84">
        <f t="shared" ca="1" si="98"/>
        <v>65531.249999872001</v>
      </c>
      <c r="F2152" s="84">
        <f t="shared" ca="1" si="96"/>
        <v>-3.4765818685200001E-3</v>
      </c>
      <c r="G2152" s="119">
        <f>IF(FilterType="FIR",  PRE_CALC!A2100*Fdata, IF(F_default=1,G2151+(4*Fnotch-0)/8192,G2151+(F_stop-F_start)/8192) )</f>
        <v>65531.249999872001</v>
      </c>
      <c r="H2152" s="120">
        <f ca="1">IF(FilterType="FIR", OFFSET(PRE_CALC!B2100,0,DEC_RATE), C2152)</f>
        <v>-3.4765818685200001E-3</v>
      </c>
    </row>
    <row r="2153" spans="2:8" x14ac:dyDescent="0.2">
      <c r="B2153" s="45">
        <f>IF(FilterType="FIR", IF(Extend_fmod, PRE_CALC!I2101*Fm, PRE_CALC!A2101*Fdata), IF(F_default=1,B2152+(4*Fnotch-0)/8192,B2152+(F_stop-F_start)/8192) )</f>
        <v>65562.5</v>
      </c>
      <c r="C2153" s="39">
        <f t="shared" si="97"/>
        <v>-0.34640304370070241</v>
      </c>
      <c r="D2153" s="84">
        <f ca="1">IF(FilterType="FIR", IF(Extend_fmod=1,OFFSET(PRE_CALC!J2101,0,DEC_RATE), OFFSET(PRE_CALC!B2101,0,DEC_RATE)), C2153)</f>
        <v>-3.4680036888799998E-3</v>
      </c>
      <c r="E2153" s="84">
        <f t="shared" ca="1" si="98"/>
        <v>65562.5</v>
      </c>
      <c r="F2153" s="84">
        <f t="shared" ca="1" si="96"/>
        <v>-3.4680036888799998E-3</v>
      </c>
      <c r="G2153" s="119">
        <f>IF(FilterType="FIR",  PRE_CALC!A2101*Fdata, IF(F_default=1,G2152+(4*Fnotch-0)/8192,G2152+(F_stop-F_start)/8192) )</f>
        <v>65562.5</v>
      </c>
      <c r="H2153" s="120">
        <f ca="1">IF(FilterType="FIR", OFFSET(PRE_CALC!B2101,0,DEC_RATE), C2153)</f>
        <v>-3.4680036888799998E-3</v>
      </c>
    </row>
    <row r="2154" spans="2:8" x14ac:dyDescent="0.2">
      <c r="B2154" s="45">
        <f>IF(FilterType="FIR", IF(Extend_fmod, PRE_CALC!I2102*Fm, PRE_CALC!A2102*Fdata), IF(F_default=1,B2153+(4*Fnotch-0)/8192,B2153+(F_stop-F_start)/8192) )</f>
        <v>65593.750000127999</v>
      </c>
      <c r="C2154" s="39">
        <f t="shared" si="97"/>
        <v>-0.34673379911579183</v>
      </c>
      <c r="D2154" s="84">
        <f ca="1">IF(FilterType="FIR", IF(Extend_fmod=1,OFFSET(PRE_CALC!J2102,0,DEC_RATE), OFFSET(PRE_CALC!B2102,0,DEC_RATE)), C2154)</f>
        <v>-3.4586837514700001E-3</v>
      </c>
      <c r="E2154" s="84">
        <f t="shared" ca="1" si="98"/>
        <v>65593.750000127999</v>
      </c>
      <c r="F2154" s="84">
        <f t="shared" ca="1" si="96"/>
        <v>-3.4586837514700001E-3</v>
      </c>
      <c r="G2154" s="119">
        <f>IF(FilterType="FIR",  PRE_CALC!A2102*Fdata, IF(F_default=1,G2153+(4*Fnotch-0)/8192,G2153+(F_stop-F_start)/8192) )</f>
        <v>65593.750000127999</v>
      </c>
      <c r="H2154" s="120">
        <f ca="1">IF(FilterType="FIR", OFFSET(PRE_CALC!B2102,0,DEC_RATE), C2154)</f>
        <v>-3.4586837514700001E-3</v>
      </c>
    </row>
    <row r="2155" spans="2:8" x14ac:dyDescent="0.2">
      <c r="B2155" s="45">
        <f>IF(FilterType="FIR", IF(Extend_fmod, PRE_CALC!I2103*Fm, PRE_CALC!A2103*Fdata), IF(F_default=1,B2154+(4*Fnotch-0)/8192,B2154+(F_stop-F_start)/8192) )</f>
        <v>65625</v>
      </c>
      <c r="C2155" s="39">
        <f t="shared" si="97"/>
        <v>-0.3470647130122328</v>
      </c>
      <c r="D2155" s="84">
        <f ca="1">IF(FilterType="FIR", IF(Extend_fmod=1,OFFSET(PRE_CALC!J2103,0,DEC_RATE), OFFSET(PRE_CALC!B2103,0,DEC_RATE)), C2155)</f>
        <v>-3.4486266391500001E-3</v>
      </c>
      <c r="E2155" s="84">
        <f t="shared" ca="1" si="98"/>
        <v>65625</v>
      </c>
      <c r="F2155" s="84">
        <f t="shared" ca="1" si="96"/>
        <v>-3.4486266391500001E-3</v>
      </c>
      <c r="G2155" s="119">
        <f>IF(FilterType="FIR",  PRE_CALC!A2103*Fdata, IF(F_default=1,G2154+(4*Fnotch-0)/8192,G2154+(F_stop-F_start)/8192) )</f>
        <v>65625</v>
      </c>
      <c r="H2155" s="120">
        <f ca="1">IF(FilterType="FIR", OFFSET(PRE_CALC!B2103,0,DEC_RATE), C2155)</f>
        <v>-3.4486266391500001E-3</v>
      </c>
    </row>
    <row r="2156" spans="2:8" x14ac:dyDescent="0.2">
      <c r="B2156" s="45">
        <f>IF(FilterType="FIR", IF(Extend_fmod, PRE_CALC!I2104*Fm, PRE_CALC!A2104*Fdata), IF(F_default=1,B2155+(4*Fnotch-0)/8192,B2155+(F_stop-F_start)/8192) )</f>
        <v>65656.249999872001</v>
      </c>
      <c r="C2156" s="39">
        <f t="shared" si="97"/>
        <v>-0.34739578539395916</v>
      </c>
      <c r="D2156" s="84">
        <f ca="1">IF(FilterType="FIR", IF(Extend_fmod=1,OFFSET(PRE_CALC!J2104,0,DEC_RATE), OFFSET(PRE_CALC!B2104,0,DEC_RATE)), C2156)</f>
        <v>-3.4378372689999998E-3</v>
      </c>
      <c r="E2156" s="84">
        <f t="shared" ca="1" si="98"/>
        <v>65656.249999872001</v>
      </c>
      <c r="F2156" s="84">
        <f t="shared" ca="1" si="96"/>
        <v>-3.4378372689999998E-3</v>
      </c>
      <c r="G2156" s="119">
        <f>IF(FilterType="FIR",  PRE_CALC!A2104*Fdata, IF(F_default=1,G2155+(4*Fnotch-0)/8192,G2155+(F_stop-F_start)/8192) )</f>
        <v>65656.249999872001</v>
      </c>
      <c r="H2156" s="120">
        <f ca="1">IF(FilterType="FIR", OFFSET(PRE_CALC!B2104,0,DEC_RATE), C2156)</f>
        <v>-3.4378372689999998E-3</v>
      </c>
    </row>
    <row r="2157" spans="2:8" x14ac:dyDescent="0.2">
      <c r="B2157" s="45">
        <f>IF(FilterType="FIR", IF(Extend_fmod, PRE_CALC!I2105*Fm, PRE_CALC!A2105*Fdata), IF(F_default=1,B2156+(4*Fnotch-0)/8192,B2156+(F_stop-F_start)/8192) )</f>
        <v>65687.5</v>
      </c>
      <c r="C2157" s="39">
        <f t="shared" si="97"/>
        <v>-0.3477270162649429</v>
      </c>
      <c r="D2157" s="84">
        <f ca="1">IF(FilterType="FIR", IF(Extend_fmod=1,OFFSET(PRE_CALC!J2105,0,DEC_RATE), OFFSET(PRE_CALC!B2105,0,DEC_RATE)), C2157)</f>
        <v>-3.4263208902500001E-3</v>
      </c>
      <c r="E2157" s="84">
        <f t="shared" ca="1" si="98"/>
        <v>65687.5</v>
      </c>
      <c r="F2157" s="84">
        <f t="shared" ca="1" si="96"/>
        <v>-3.4263208902500001E-3</v>
      </c>
      <c r="G2157" s="119">
        <f>IF(FilterType="FIR",  PRE_CALC!A2105*Fdata, IF(F_default=1,G2156+(4*Fnotch-0)/8192,G2156+(F_stop-F_start)/8192) )</f>
        <v>65687.5</v>
      </c>
      <c r="H2157" s="120">
        <f ca="1">IF(FilterType="FIR", OFFSET(PRE_CALC!B2105,0,DEC_RATE), C2157)</f>
        <v>-3.4263208902500001E-3</v>
      </c>
    </row>
    <row r="2158" spans="2:8" x14ac:dyDescent="0.2">
      <c r="B2158" s="45">
        <f>IF(FilterType="FIR", IF(Extend_fmod, PRE_CALC!I2106*Fm, PRE_CALC!A2106*Fdata), IF(F_default=1,B2157+(4*Fnotch-0)/8192,B2157+(F_stop-F_start)/8192) )</f>
        <v>65718.750000127999</v>
      </c>
      <c r="C2158" s="39">
        <f t="shared" si="97"/>
        <v>-0.34805840562373558</v>
      </c>
      <c r="D2158" s="84">
        <f ca="1">IF(FilterType="FIR", IF(Extend_fmod=1,OFFSET(PRE_CALC!J2106,0,DEC_RATE), OFFSET(PRE_CALC!B2106,0,DEC_RATE)), C2158)</f>
        <v>-3.4140830819199999E-3</v>
      </c>
      <c r="E2158" s="84">
        <f t="shared" ca="1" si="98"/>
        <v>65718.750000127999</v>
      </c>
      <c r="F2158" s="84">
        <f t="shared" ca="1" si="96"/>
        <v>-3.4140830819199999E-3</v>
      </c>
      <c r="G2158" s="119">
        <f>IF(FilterType="FIR",  PRE_CALC!A2106*Fdata, IF(F_default=1,G2157+(4*Fnotch-0)/8192,G2157+(F_stop-F_start)/8192) )</f>
        <v>65718.750000127999</v>
      </c>
      <c r="H2158" s="120">
        <f ca="1">IF(FilterType="FIR", OFFSET(PRE_CALC!B2106,0,DEC_RATE), C2158)</f>
        <v>-3.4140830819199999E-3</v>
      </c>
    </row>
    <row r="2159" spans="2:8" x14ac:dyDescent="0.2">
      <c r="B2159" s="45">
        <f>IF(FilterType="FIR", IF(Extend_fmod, PRE_CALC!I2107*Fm, PRE_CALC!A2107*Fdata), IF(F_default=1,B2158+(4*Fnotch-0)/8192,B2158+(F_stop-F_start)/8192) )</f>
        <v>65750</v>
      </c>
      <c r="C2159" s="39">
        <f t="shared" si="97"/>
        <v>-0.34838995346884055</v>
      </c>
      <c r="D2159" s="84">
        <f ca="1">IF(FilterType="FIR", IF(Extend_fmod=1,OFFSET(PRE_CALC!J2107,0,DEC_RATE), OFFSET(PRE_CALC!B2107,0,DEC_RATE)), C2159)</f>
        <v>-3.40112975036E-3</v>
      </c>
      <c r="E2159" s="84">
        <f t="shared" ca="1" si="98"/>
        <v>65750</v>
      </c>
      <c r="F2159" s="84">
        <f t="shared" ca="1" si="96"/>
        <v>-3.40112975036E-3</v>
      </c>
      <c r="G2159" s="119">
        <f>IF(FilterType="FIR",  PRE_CALC!A2107*Fdata, IF(F_default=1,G2158+(4*Fnotch-0)/8192,G2158+(F_stop-F_start)/8192) )</f>
        <v>65750</v>
      </c>
      <c r="H2159" s="120">
        <f ca="1">IF(FilterType="FIR", OFFSET(PRE_CALC!B2107,0,DEC_RATE), C2159)</f>
        <v>-3.40112975036E-3</v>
      </c>
    </row>
    <row r="2160" spans="2:8" x14ac:dyDescent="0.2">
      <c r="B2160" s="45">
        <f>IF(FilterType="FIR", IF(Extend_fmod, PRE_CALC!I2108*Fm, PRE_CALC!A2108*Fdata), IF(F_default=1,B2159+(4*Fnotch-0)/8192,B2159+(F_stop-F_start)/8192) )</f>
        <v>65781.249999872001</v>
      </c>
      <c r="C2160" s="39">
        <f t="shared" si="97"/>
        <v>-0.3487216598042433</v>
      </c>
      <c r="D2160" s="84">
        <f ca="1">IF(FilterType="FIR", IF(Extend_fmod=1,OFFSET(PRE_CALC!J2108,0,DEC_RATE), OFFSET(PRE_CALC!B2108,0,DEC_RATE)), C2160)</f>
        <v>-3.3874671267199999E-3</v>
      </c>
      <c r="E2160" s="84">
        <f t="shared" ca="1" si="98"/>
        <v>65781.249999872001</v>
      </c>
      <c r="F2160" s="84">
        <f t="shared" ca="1" si="96"/>
        <v>-3.3874671267199999E-3</v>
      </c>
      <c r="G2160" s="119">
        <f>IF(FilterType="FIR",  PRE_CALC!A2108*Fdata, IF(F_default=1,G2159+(4*Fnotch-0)/8192,G2159+(F_stop-F_start)/8192) )</f>
        <v>65781.249999872001</v>
      </c>
      <c r="H2160" s="120">
        <f ca="1">IF(FilterType="FIR", OFFSET(PRE_CALC!B2108,0,DEC_RATE), C2160)</f>
        <v>-3.3874671267199999E-3</v>
      </c>
    </row>
    <row r="2161" spans="2:8" x14ac:dyDescent="0.2">
      <c r="B2161" s="45">
        <f>IF(FilterType="FIR", IF(Extend_fmod, PRE_CALC!I2109*Fm, PRE_CALC!A2109*Fdata), IF(F_default=1,B2160+(4*Fnotch-0)/8192,B2160+(F_stop-F_start)/8192) )</f>
        <v>65812.5</v>
      </c>
      <c r="C2161" s="39">
        <f t="shared" si="97"/>
        <v>-0.34905352463391498</v>
      </c>
      <c r="D2161" s="84">
        <f ca="1">IF(FilterType="FIR", IF(Extend_fmod=1,OFFSET(PRE_CALC!J2109,0,DEC_RATE), OFFSET(PRE_CALC!B2109,0,DEC_RATE)), C2161)</f>
        <v>-3.37310176411E-3</v>
      </c>
      <c r="E2161" s="84">
        <f t="shared" ca="1" si="98"/>
        <v>65812.5</v>
      </c>
      <c r="F2161" s="84">
        <f t="shared" ca="1" si="96"/>
        <v>-3.37310176411E-3</v>
      </c>
      <c r="G2161" s="119">
        <f>IF(FilterType="FIR",  PRE_CALC!A2109*Fdata, IF(F_default=1,G2160+(4*Fnotch-0)/8192,G2160+(F_stop-F_start)/8192) )</f>
        <v>65812.5</v>
      </c>
      <c r="H2161" s="120">
        <f ca="1">IF(FilterType="FIR", OFFSET(PRE_CALC!B2109,0,DEC_RATE), C2161)</f>
        <v>-3.37310176411E-3</v>
      </c>
    </row>
    <row r="2162" spans="2:8" x14ac:dyDescent="0.2">
      <c r="B2162" s="45">
        <f>IF(FilterType="FIR", IF(Extend_fmod, PRE_CALC!I2110*Fm, PRE_CALC!A2110*Fdata), IF(F_default=1,B2161+(4*Fnotch-0)/8192,B2161+(F_stop-F_start)/8192) )</f>
        <v>65843.750000127999</v>
      </c>
      <c r="C2162" s="39">
        <f t="shared" si="97"/>
        <v>-0.34938554795637455</v>
      </c>
      <c r="D2162" s="84">
        <f ca="1">IF(FilterType="FIR", IF(Extend_fmod=1,OFFSET(PRE_CALC!J2110,0,DEC_RATE), OFFSET(PRE_CALC!B2110,0,DEC_RATE)), C2162)</f>
        <v>-3.3580405347700001E-3</v>
      </c>
      <c r="E2162" s="84">
        <f t="shared" ca="1" si="98"/>
        <v>65843.750000127999</v>
      </c>
      <c r="F2162" s="84">
        <f t="shared" ca="1" si="96"/>
        <v>-3.3580405347700001E-3</v>
      </c>
      <c r="G2162" s="119">
        <f>IF(FilterType="FIR",  PRE_CALC!A2110*Fdata, IF(F_default=1,G2161+(4*Fnotch-0)/8192,G2161+(F_stop-F_start)/8192) )</f>
        <v>65843.750000127999</v>
      </c>
      <c r="H2162" s="120">
        <f ca="1">IF(FilterType="FIR", OFFSET(PRE_CALC!B2110,0,DEC_RATE), C2162)</f>
        <v>-3.3580405347700001E-3</v>
      </c>
    </row>
    <row r="2163" spans="2:8" x14ac:dyDescent="0.2">
      <c r="B2163" s="45">
        <f>IF(FilterType="FIR", IF(Extend_fmod, PRE_CALC!I2111*Fm, PRE_CALC!A2111*Fdata), IF(F_default=1,B2162+(4*Fnotch-0)/8192,B2162+(F_stop-F_start)/8192) )</f>
        <v>65875</v>
      </c>
      <c r="C2163" s="39">
        <f t="shared" si="97"/>
        <v>-0.34971772977017812</v>
      </c>
      <c r="D2163" s="84">
        <f ca="1">IF(FilterType="FIR", IF(Extend_fmod=1,OFFSET(PRE_CALC!J2111,0,DEC_RATE), OFFSET(PRE_CALC!B2111,0,DEC_RATE)), C2163)</f>
        <v>-3.342290627E-3</v>
      </c>
      <c r="E2163" s="84">
        <f t="shared" ca="1" si="98"/>
        <v>65875</v>
      </c>
      <c r="F2163" s="84">
        <f t="shared" ca="1" si="96"/>
        <v>-3.342290627E-3</v>
      </c>
      <c r="G2163" s="119">
        <f>IF(FilterType="FIR",  PRE_CALC!A2111*Fdata, IF(F_default=1,G2162+(4*Fnotch-0)/8192,G2162+(F_stop-F_start)/8192) )</f>
        <v>65875</v>
      </c>
      <c r="H2163" s="120">
        <f ca="1">IF(FilterType="FIR", OFFSET(PRE_CALC!B2111,0,DEC_RATE), C2163)</f>
        <v>-3.342290627E-3</v>
      </c>
    </row>
    <row r="2164" spans="2:8" x14ac:dyDescent="0.2">
      <c r="B2164" s="45">
        <f>IF(FilterType="FIR", IF(Extend_fmod, PRE_CALC!I2112*Fm, PRE_CALC!A2112*Fdata), IF(F_default=1,B2163+(4*Fnotch-0)/8192,B2163+(F_stop-F_start)/8192) )</f>
        <v>65906.249999872001</v>
      </c>
      <c r="C2164" s="39">
        <f t="shared" si="97"/>
        <v>-0.35005007007927919</v>
      </c>
      <c r="D2164" s="84">
        <f ca="1">IF(FilterType="FIR", IF(Extend_fmod=1,OFFSET(PRE_CALC!J2112,0,DEC_RATE), OFFSET(PRE_CALC!B2112,0,DEC_RATE)), C2164)</f>
        <v>-3.32585954198E-3</v>
      </c>
      <c r="E2164" s="84">
        <f t="shared" ca="1" si="98"/>
        <v>65906.249999872001</v>
      </c>
      <c r="F2164" s="84">
        <f t="shared" ca="1" si="96"/>
        <v>-3.32585954198E-3</v>
      </c>
      <c r="G2164" s="119">
        <f>IF(FilterType="FIR",  PRE_CALC!A2112*Fdata, IF(F_default=1,G2163+(4*Fnotch-0)/8192,G2163+(F_stop-F_start)/8192) )</f>
        <v>65906.249999872001</v>
      </c>
      <c r="H2164" s="120">
        <f ca="1">IF(FilterType="FIR", OFFSET(PRE_CALC!B2112,0,DEC_RATE), C2164)</f>
        <v>-3.32585954198E-3</v>
      </c>
    </row>
    <row r="2165" spans="2:8" x14ac:dyDescent="0.2">
      <c r="B2165" s="45">
        <f>IF(FilterType="FIR", IF(Extend_fmod, PRE_CALC!I2113*Fm, PRE_CALC!A2113*Fdata), IF(F_default=1,B2164+(4*Fnotch-0)/8192,B2164+(F_stop-F_start)/8192) )</f>
        <v>65937.5</v>
      </c>
      <c r="C2165" s="39">
        <f t="shared" si="97"/>
        <v>-0.3503825688876554</v>
      </c>
      <c r="D2165" s="84">
        <f ca="1">IF(FilterType="FIR", IF(Extend_fmod=1,OFFSET(PRE_CALC!J2113,0,DEC_RATE), OFFSET(PRE_CALC!B2113,0,DEC_RATE)), C2165)</f>
        <v>-3.3087550904600002E-3</v>
      </c>
      <c r="E2165" s="84">
        <f t="shared" ca="1" si="98"/>
        <v>65937.5</v>
      </c>
      <c r="F2165" s="84">
        <f t="shared" ca="1" si="96"/>
        <v>-3.3087550904600002E-3</v>
      </c>
      <c r="G2165" s="119">
        <f>IF(FilterType="FIR",  PRE_CALC!A2113*Fdata, IF(F_default=1,G2164+(4*Fnotch-0)/8192,G2164+(F_stop-F_start)/8192) )</f>
        <v>65937.5</v>
      </c>
      <c r="H2165" s="120">
        <f ca="1">IF(FilterType="FIR", OFFSET(PRE_CALC!B2113,0,DEC_RATE), C2165)</f>
        <v>-3.3087550904600002E-3</v>
      </c>
    </row>
    <row r="2166" spans="2:8" x14ac:dyDescent="0.2">
      <c r="B2166" s="45">
        <f>IF(FilterType="FIR", IF(Extend_fmod, PRE_CALC!I2114*Fm, PRE_CALC!A2114*Fdata), IF(F_default=1,B2165+(4*Fnotch-0)/8192,B2165+(F_stop-F_start)/8192) )</f>
        <v>65968.750000127999</v>
      </c>
      <c r="C2166" s="39">
        <f t="shared" si="97"/>
        <v>-0.35071522619385403</v>
      </c>
      <c r="D2166" s="84">
        <f ca="1">IF(FilterType="FIR", IF(Extend_fmod=1,OFFSET(PRE_CALC!J2114,0,DEC_RATE), OFFSET(PRE_CALC!B2114,0,DEC_RATE)), C2166)</f>
        <v>-3.2909853892599998E-3</v>
      </c>
      <c r="E2166" s="84">
        <f t="shared" ca="1" si="98"/>
        <v>65968.750000127999</v>
      </c>
      <c r="F2166" s="84">
        <f t="shared" ca="1" si="96"/>
        <v>-3.2909853892599998E-3</v>
      </c>
      <c r="G2166" s="119">
        <f>IF(FilterType="FIR",  PRE_CALC!A2114*Fdata, IF(F_default=1,G2165+(4*Fnotch-0)/8192,G2165+(F_stop-F_start)/8192) )</f>
        <v>65968.750000127999</v>
      </c>
      <c r="H2166" s="120">
        <f ca="1">IF(FilterType="FIR", OFFSET(PRE_CALC!B2114,0,DEC_RATE), C2166)</f>
        <v>-3.2909853892599998E-3</v>
      </c>
    </row>
    <row r="2167" spans="2:8" x14ac:dyDescent="0.2">
      <c r="B2167" s="45">
        <f>IF(FilterType="FIR", IF(Extend_fmod, PRE_CALC!I2115*Fm, PRE_CALC!A2115*Fdata), IF(F_default=1,B2166+(4*Fnotch-0)/8192,B2166+(F_stop-F_start)/8192) )</f>
        <v>66000</v>
      </c>
      <c r="C2167" s="39">
        <f t="shared" si="97"/>
        <v>-0.35104804199639672</v>
      </c>
      <c r="D2167" s="84">
        <f ca="1">IF(FilterType="FIR", IF(Extend_fmod=1,OFFSET(PRE_CALC!J2115,0,DEC_RATE), OFFSET(PRE_CALC!B2115,0,DEC_RATE)), C2167)</f>
        <v>-3.2725588577000001E-3</v>
      </c>
      <c r="E2167" s="84">
        <f t="shared" ca="1" si="98"/>
        <v>66000</v>
      </c>
      <c r="F2167" s="84">
        <f t="shared" ref="F2167:F2230" ca="1" si="99">IF(G2167&lt;=F_PB,H2167, OFFSET(H:H,MATCH(F_PB-0.0001,G:G),0,1))</f>
        <v>-3.2725588577000001E-3</v>
      </c>
      <c r="G2167" s="119">
        <f>IF(FilterType="FIR",  PRE_CALC!A2115*Fdata, IF(F_default=1,G2166+(4*Fnotch-0)/8192,G2166+(F_stop-F_start)/8192) )</f>
        <v>66000</v>
      </c>
      <c r="H2167" s="120">
        <f ca="1">IF(FilterType="FIR", OFFSET(PRE_CALC!B2115,0,DEC_RATE), C2167)</f>
        <v>-3.2725588577000001E-3</v>
      </c>
    </row>
    <row r="2168" spans="2:8" x14ac:dyDescent="0.2">
      <c r="B2168" s="45">
        <f>IF(FilterType="FIR", IF(Extend_fmod, PRE_CALC!I2116*Fm, PRE_CALC!A2116*Fdata), IF(F_default=1,B2167+(4*Fnotch-0)/8192,B2167+(F_stop-F_start)/8192) )</f>
        <v>66031.249999872001</v>
      </c>
      <c r="C2168" s="39">
        <f t="shared" ref="C2168:C2231" si="100">MAX(20*LOG(ABS(   (1/s_dec*SIN(s_dec*$B2168/Fm*PI())/SIN($B2168/Fm*PI()))^(order-1) * (1/s_dec2*SIN(s_dec2*$B2168/Fm*PI())/SIN($B2168/Fm*PI()))  )), -160)</f>
        <v>-0.35138101629924512</v>
      </c>
      <c r="D2168" s="84">
        <f ca="1">IF(FilterType="FIR", IF(Extend_fmod=1,OFFSET(PRE_CALC!J2116,0,DEC_RATE), OFFSET(PRE_CALC!B2116,0,DEC_RATE)), C2168)</f>
        <v>-3.2534842137999999E-3</v>
      </c>
      <c r="E2168" s="84">
        <f t="shared" ref="E2168:E2231" ca="1" si="101">IF(G2168&lt;=F_PB,G2168, OFFSET(G:G,MATCH(F_PB-0.0001,G:G),0,1) )</f>
        <v>66031.249999872001</v>
      </c>
      <c r="F2168" s="84">
        <f t="shared" ca="1" si="99"/>
        <v>-3.2534842137999999E-3</v>
      </c>
      <c r="G2168" s="119">
        <f>IF(FilterType="FIR",  PRE_CALC!A2116*Fdata, IF(F_default=1,G2167+(4*Fnotch-0)/8192,G2167+(F_stop-F_start)/8192) )</f>
        <v>66031.249999872001</v>
      </c>
      <c r="H2168" s="120">
        <f ca="1">IF(FilterType="FIR", OFFSET(PRE_CALC!B2116,0,DEC_RATE), C2168)</f>
        <v>-3.2534842137999999E-3</v>
      </c>
    </row>
    <row r="2169" spans="2:8" x14ac:dyDescent="0.2">
      <c r="B2169" s="45">
        <f>IF(FilterType="FIR", IF(Extend_fmod, PRE_CALC!I2117*Fm, PRE_CALC!A2117*Fdata), IF(F_default=1,B2168+(4*Fnotch-0)/8192,B2168+(F_stop-F_start)/8192) )</f>
        <v>66062.5</v>
      </c>
      <c r="C2169" s="39">
        <f t="shared" si="100"/>
        <v>-0.35171414910641841</v>
      </c>
      <c r="D2169" s="84">
        <f ca="1">IF(FilterType="FIR", IF(Extend_fmod=1,OFFSET(PRE_CALC!J2117,0,DEC_RATE), OFFSET(PRE_CALC!B2117,0,DEC_RATE)), C2169)</f>
        <v>-3.2337704704899998E-3</v>
      </c>
      <c r="E2169" s="84">
        <f t="shared" ca="1" si="101"/>
        <v>66062.5</v>
      </c>
      <c r="F2169" s="84">
        <f t="shared" ca="1" si="99"/>
        <v>-3.2337704704899998E-3</v>
      </c>
      <c r="G2169" s="119">
        <f>IF(FilterType="FIR",  PRE_CALC!A2117*Fdata, IF(F_default=1,G2168+(4*Fnotch-0)/8192,G2168+(F_stop-F_start)/8192) )</f>
        <v>66062.5</v>
      </c>
      <c r="H2169" s="120">
        <f ca="1">IF(FilterType="FIR", OFFSET(PRE_CALC!B2117,0,DEC_RATE), C2169)</f>
        <v>-3.2337704704899998E-3</v>
      </c>
    </row>
    <row r="2170" spans="2:8" x14ac:dyDescent="0.2">
      <c r="B2170" s="45">
        <f>IF(FilterType="FIR", IF(Extend_fmod, PRE_CALC!I2118*Fm, PRE_CALC!A2118*Fdata), IF(F_default=1,B2169+(4*Fnotch-0)/8192,B2169+(F_stop-F_start)/8192) )</f>
        <v>66093.750000127999</v>
      </c>
      <c r="C2170" s="39">
        <f t="shared" si="100"/>
        <v>-0.35204744041641617</v>
      </c>
      <c r="D2170" s="84">
        <f ca="1">IF(FilterType="FIR", IF(Extend_fmod=1,OFFSET(PRE_CALC!J2118,0,DEC_RATE), OFFSET(PRE_CALC!B2118,0,DEC_RATE)), C2170)</f>
        <v>-3.2134269315000001E-3</v>
      </c>
      <c r="E2170" s="84">
        <f t="shared" ca="1" si="101"/>
        <v>66093.750000127999</v>
      </c>
      <c r="F2170" s="84">
        <f t="shared" ca="1" si="99"/>
        <v>-3.2134269315000001E-3</v>
      </c>
      <c r="G2170" s="119">
        <f>IF(FilterType="FIR",  PRE_CALC!A2118*Fdata, IF(F_default=1,G2169+(4*Fnotch-0)/8192,G2169+(F_stop-F_start)/8192) )</f>
        <v>66093.750000127999</v>
      </c>
      <c r="H2170" s="120">
        <f ca="1">IF(FilterType="FIR", OFFSET(PRE_CALC!B2118,0,DEC_RATE), C2170)</f>
        <v>-3.2134269315000001E-3</v>
      </c>
    </row>
    <row r="2171" spans="2:8" x14ac:dyDescent="0.2">
      <c r="B2171" s="45">
        <f>IF(FilterType="FIR", IF(Extend_fmod, PRE_CALC!I2119*Fm, PRE_CALC!A2119*Fdata), IF(F_default=1,B2170+(4*Fnotch-0)/8192,B2170+(F_stop-F_start)/8192) )</f>
        <v>66125</v>
      </c>
      <c r="C2171" s="39">
        <f t="shared" si="100"/>
        <v>-0.3523808902277803</v>
      </c>
      <c r="D2171" s="84">
        <f ca="1">IF(FilterType="FIR", IF(Extend_fmod=1,OFFSET(PRE_CALC!J2119,0,DEC_RATE), OFFSET(PRE_CALC!B2119,0,DEC_RATE)), C2171)</f>
        <v>-3.1924631872699998E-3</v>
      </c>
      <c r="E2171" s="84">
        <f t="shared" ca="1" si="101"/>
        <v>66125</v>
      </c>
      <c r="F2171" s="84">
        <f t="shared" ca="1" si="99"/>
        <v>-3.1924631872699998E-3</v>
      </c>
      <c r="G2171" s="119">
        <f>IF(FilterType="FIR",  PRE_CALC!A2119*Fdata, IF(F_default=1,G2170+(4*Fnotch-0)/8192,G2170+(F_stop-F_start)/8192) )</f>
        <v>66125</v>
      </c>
      <c r="H2171" s="120">
        <f ca="1">IF(FilterType="FIR", OFFSET(PRE_CALC!B2119,0,DEC_RATE), C2171)</f>
        <v>-3.1924631872699998E-3</v>
      </c>
    </row>
    <row r="2172" spans="2:8" x14ac:dyDescent="0.2">
      <c r="B2172" s="45">
        <f>IF(FilterType="FIR", IF(Extend_fmod, PRE_CALC!I2120*Fm, PRE_CALC!A2120*Fdata), IF(F_default=1,B2171+(4*Fnotch-0)/8192,B2171+(F_stop-F_start)/8192) )</f>
        <v>66156.249999872001</v>
      </c>
      <c r="C2172" s="39">
        <f t="shared" si="100"/>
        <v>-0.35271449854448605</v>
      </c>
      <c r="D2172" s="84">
        <f ca="1">IF(FilterType="FIR", IF(Extend_fmod=1,OFFSET(PRE_CALC!J2120,0,DEC_RATE), OFFSET(PRE_CALC!B2120,0,DEC_RATE)), C2172)</f>
        <v>-3.1708891106700002E-3</v>
      </c>
      <c r="E2172" s="84">
        <f t="shared" ca="1" si="101"/>
        <v>66156.249999872001</v>
      </c>
      <c r="F2172" s="84">
        <f t="shared" ca="1" si="99"/>
        <v>-3.1708891106700002E-3</v>
      </c>
      <c r="G2172" s="119">
        <f>IF(FilterType="FIR",  PRE_CALC!A2120*Fdata, IF(F_default=1,G2171+(4*Fnotch-0)/8192,G2171+(F_stop-F_start)/8192) )</f>
        <v>66156.249999872001</v>
      </c>
      <c r="H2172" s="120">
        <f ca="1">IF(FilterType="FIR", OFFSET(PRE_CALC!B2120,0,DEC_RATE), C2172)</f>
        <v>-3.1708891106700002E-3</v>
      </c>
    </row>
    <row r="2173" spans="2:8" x14ac:dyDescent="0.2">
      <c r="B2173" s="45">
        <f>IF(FilterType="FIR", IF(Extend_fmod, PRE_CALC!I2121*Fm, PRE_CALC!A2121*Fdata), IF(F_default=1,B2172+(4*Fnotch-0)/8192,B2172+(F_stop-F_start)/8192) )</f>
        <v>66187.5</v>
      </c>
      <c r="C2173" s="39">
        <f t="shared" si="100"/>
        <v>-0.35304826537054557</v>
      </c>
      <c r="D2173" s="84">
        <f ca="1">IF(FilterType="FIR", IF(Extend_fmod=1,OFFSET(PRE_CALC!J2121,0,DEC_RATE), OFFSET(PRE_CALC!B2121,0,DEC_RATE)), C2173)</f>
        <v>-3.1487148525399999E-3</v>
      </c>
      <c r="E2173" s="84">
        <f t="shared" ca="1" si="101"/>
        <v>66187.5</v>
      </c>
      <c r="F2173" s="84">
        <f t="shared" ca="1" si="99"/>
        <v>-3.1487148525399999E-3</v>
      </c>
      <c r="G2173" s="119">
        <f>IF(FilterType="FIR",  PRE_CALC!A2121*Fdata, IF(F_default=1,G2172+(4*Fnotch-0)/8192,G2172+(F_stop-F_start)/8192) )</f>
        <v>66187.5</v>
      </c>
      <c r="H2173" s="120">
        <f ca="1">IF(FilterType="FIR", OFFSET(PRE_CALC!B2121,0,DEC_RATE), C2173)</f>
        <v>-3.1487148525399999E-3</v>
      </c>
    </row>
    <row r="2174" spans="2:8" x14ac:dyDescent="0.2">
      <c r="B2174" s="45">
        <f>IF(FilterType="FIR", IF(Extend_fmod, PRE_CALC!I2122*Fm, PRE_CALC!A2122*Fdata), IF(F_default=1,B2173+(4*Fnotch-0)/8192,B2173+(F_stop-F_start)/8192) )</f>
        <v>66218.750000127999</v>
      </c>
      <c r="C2174" s="39">
        <f t="shared" si="100"/>
        <v>-0.35338219070446997</v>
      </c>
      <c r="D2174" s="84">
        <f ca="1">IF(FilterType="FIR", IF(Extend_fmod=1,OFFSET(PRE_CALC!J2122,0,DEC_RATE), OFFSET(PRE_CALC!B2122,0,DEC_RATE)), C2174)</f>
        <v>-3.1259508372400002E-3</v>
      </c>
      <c r="E2174" s="84">
        <f t="shared" ca="1" si="101"/>
        <v>66218.750000127999</v>
      </c>
      <c r="F2174" s="84">
        <f t="shared" ca="1" si="99"/>
        <v>-3.1259508372400002E-3</v>
      </c>
      <c r="G2174" s="119">
        <f>IF(FilterType="FIR",  PRE_CALC!A2122*Fdata, IF(F_default=1,G2173+(4*Fnotch-0)/8192,G2173+(F_stop-F_start)/8192) )</f>
        <v>66218.750000127999</v>
      </c>
      <c r="H2174" s="120">
        <f ca="1">IF(FilterType="FIR", OFFSET(PRE_CALC!B2122,0,DEC_RATE), C2174)</f>
        <v>-3.1259508372400002E-3</v>
      </c>
    </row>
    <row r="2175" spans="2:8" x14ac:dyDescent="0.2">
      <c r="B2175" s="45">
        <f>IF(FilterType="FIR", IF(Extend_fmod, PRE_CALC!I2123*Fm, PRE_CALC!A2123*Fdata), IF(F_default=1,B2174+(4*Fnotch-0)/8192,B2174+(F_stop-F_start)/8192) )</f>
        <v>66250</v>
      </c>
      <c r="C2175" s="39">
        <f t="shared" si="100"/>
        <v>-0.35371627454479165</v>
      </c>
      <c r="D2175" s="84">
        <f ca="1">IF(FilterType="FIR", IF(Extend_fmod=1,OFFSET(PRE_CALC!J2123,0,DEC_RATE), OFFSET(PRE_CALC!B2123,0,DEC_RATE)), C2175)</f>
        <v>-3.1026077579299999E-3</v>
      </c>
      <c r="E2175" s="84">
        <f t="shared" ca="1" si="101"/>
        <v>66250</v>
      </c>
      <c r="F2175" s="84">
        <f t="shared" ca="1" si="99"/>
        <v>-3.1026077579299999E-3</v>
      </c>
      <c r="G2175" s="119">
        <f>IF(FilterType="FIR",  PRE_CALC!A2123*Fdata, IF(F_default=1,G2174+(4*Fnotch-0)/8192,G2174+(F_stop-F_start)/8192) )</f>
        <v>66250</v>
      </c>
      <c r="H2175" s="120">
        <f ca="1">IF(FilterType="FIR", OFFSET(PRE_CALC!B2123,0,DEC_RATE), C2175)</f>
        <v>-3.1026077579299999E-3</v>
      </c>
    </row>
    <row r="2176" spans="2:8" x14ac:dyDescent="0.2">
      <c r="B2176" s="45">
        <f>IF(FilterType="FIR", IF(Extend_fmod, PRE_CALC!I2124*Fm, PRE_CALC!A2124*Fdata), IF(F_default=1,B2175+(4*Fnotch-0)/8192,B2175+(F_stop-F_start)/8192) )</f>
        <v>66281.249999872001</v>
      </c>
      <c r="C2176" s="39">
        <f t="shared" si="100"/>
        <v>-0.35405051689549794</v>
      </c>
      <c r="D2176" s="84">
        <f ca="1">IF(FilterType="FIR", IF(Extend_fmod=1,OFFSET(PRE_CALC!J2124,0,DEC_RATE), OFFSET(PRE_CALC!B2124,0,DEC_RATE)), C2176)</f>
        <v>-3.07869657179E-3</v>
      </c>
      <c r="E2176" s="84">
        <f t="shared" ca="1" si="101"/>
        <v>66281.249999872001</v>
      </c>
      <c r="F2176" s="84">
        <f t="shared" ca="1" si="99"/>
        <v>-3.07869657179E-3</v>
      </c>
      <c r="G2176" s="119">
        <f>IF(FilterType="FIR",  PRE_CALC!A2124*Fdata, IF(F_default=1,G2175+(4*Fnotch-0)/8192,G2175+(F_stop-F_start)/8192) )</f>
        <v>66281.249999872001</v>
      </c>
      <c r="H2176" s="120">
        <f ca="1">IF(FilterType="FIR", OFFSET(PRE_CALC!B2124,0,DEC_RATE), C2176)</f>
        <v>-3.07869657179E-3</v>
      </c>
    </row>
    <row r="2177" spans="2:8" x14ac:dyDescent="0.2">
      <c r="B2177" s="45">
        <f>IF(FilterType="FIR", IF(Extend_fmod, PRE_CALC!I2125*Fm, PRE_CALC!A2125*Fdata), IF(F_default=1,B2176+(4*Fnotch-0)/8192,B2176+(F_stop-F_start)/8192) )</f>
        <v>66312.5</v>
      </c>
      <c r="C2177" s="39">
        <f t="shared" si="100"/>
        <v>-0.35438491776059838</v>
      </c>
      <c r="D2177" s="84">
        <f ca="1">IF(FilterType="FIR", IF(Extend_fmod=1,OFFSET(PRE_CALC!J2125,0,DEC_RATE), OFFSET(PRE_CALC!B2125,0,DEC_RATE)), C2177)</f>
        <v>-3.0542284951599998E-3</v>
      </c>
      <c r="E2177" s="84">
        <f t="shared" ca="1" si="101"/>
        <v>66312.5</v>
      </c>
      <c r="F2177" s="84">
        <f t="shared" ca="1" si="99"/>
        <v>-3.0542284951599998E-3</v>
      </c>
      <c r="G2177" s="119">
        <f>IF(FilterType="FIR",  PRE_CALC!A2125*Fdata, IF(F_default=1,G2176+(4*Fnotch-0)/8192,G2176+(F_stop-F_start)/8192) )</f>
        <v>66312.5</v>
      </c>
      <c r="H2177" s="120">
        <f ca="1">IF(FilterType="FIR", OFFSET(PRE_CALC!B2125,0,DEC_RATE), C2177)</f>
        <v>-3.0542284951599998E-3</v>
      </c>
    </row>
    <row r="2178" spans="2:8" x14ac:dyDescent="0.2">
      <c r="B2178" s="45">
        <f>IF(FilterType="FIR", IF(Extend_fmod, PRE_CALC!I2126*Fm, PRE_CALC!A2126*Fdata), IF(F_default=1,B2177+(4*Fnotch-0)/8192,B2177+(F_stop-F_start)/8192) )</f>
        <v>66343.750000127999</v>
      </c>
      <c r="C2178" s="39">
        <f t="shared" si="100"/>
        <v>-0.35471947713861141</v>
      </c>
      <c r="D2178" s="84">
        <f ca="1">IF(FilterType="FIR", IF(Extend_fmod=1,OFFSET(PRE_CALC!J2126,0,DEC_RATE), OFFSET(PRE_CALC!B2126,0,DEC_RATE)), C2178)</f>
        <v>-3.0292149984699999E-3</v>
      </c>
      <c r="E2178" s="84">
        <f t="shared" ca="1" si="101"/>
        <v>66343.750000127999</v>
      </c>
      <c r="F2178" s="84">
        <f t="shared" ca="1" si="99"/>
        <v>-3.0292149984699999E-3</v>
      </c>
      <c r="G2178" s="119">
        <f>IF(FilterType="FIR",  PRE_CALC!A2126*Fdata, IF(F_default=1,G2177+(4*Fnotch-0)/8192,G2177+(F_stop-F_start)/8192) )</f>
        <v>66343.750000127999</v>
      </c>
      <c r="H2178" s="120">
        <f ca="1">IF(FilterType="FIR", OFFSET(PRE_CALC!B2126,0,DEC_RATE), C2178)</f>
        <v>-3.0292149984699999E-3</v>
      </c>
    </row>
    <row r="2179" spans="2:8" x14ac:dyDescent="0.2">
      <c r="B2179" s="45">
        <f>IF(FilterType="FIR", IF(Extend_fmod, PRE_CALC!I2127*Fm, PRE_CALC!A2127*Fdata), IF(F_default=1,B2178+(4*Fnotch-0)/8192,B2178+(F_stop-F_start)/8192) )</f>
        <v>66375</v>
      </c>
      <c r="C2179" s="39">
        <f t="shared" si="100"/>
        <v>-0.35505419502805063</v>
      </c>
      <c r="D2179" s="84">
        <f ca="1">IF(FilterType="FIR", IF(Extend_fmod=1,OFFSET(PRE_CALC!J2127,0,DEC_RATE), OFFSET(PRE_CALC!B2127,0,DEC_RATE)), C2179)</f>
        <v>-3.0036678011600001E-3</v>
      </c>
      <c r="E2179" s="84">
        <f t="shared" ca="1" si="101"/>
        <v>66375</v>
      </c>
      <c r="F2179" s="84">
        <f t="shared" ca="1" si="99"/>
        <v>-3.0036678011600001E-3</v>
      </c>
      <c r="G2179" s="119">
        <f>IF(FilterType="FIR",  PRE_CALC!A2127*Fdata, IF(F_default=1,G2178+(4*Fnotch-0)/8192,G2178+(F_stop-F_start)/8192) )</f>
        <v>66375</v>
      </c>
      <c r="H2179" s="120">
        <f ca="1">IF(FilterType="FIR", OFFSET(PRE_CALC!B2127,0,DEC_RATE), C2179)</f>
        <v>-3.0036678011600001E-3</v>
      </c>
    </row>
    <row r="2180" spans="2:8" x14ac:dyDescent="0.2">
      <c r="B2180" s="45">
        <f>IF(FilterType="FIR", IF(Extend_fmod, PRE_CALC!I2128*Fm, PRE_CALC!A2128*Fdata), IF(F_default=1,B2179+(4*Fnotch-0)/8192,B2179+(F_stop-F_start)/8192) )</f>
        <v>66406.249999872001</v>
      </c>
      <c r="C2180" s="39">
        <f t="shared" si="100"/>
        <v>-0.35538907143293696</v>
      </c>
      <c r="D2180" s="84">
        <f ca="1">IF(FilterType="FIR", IF(Extend_fmod=1,OFFSET(PRE_CALC!J2128,0,DEC_RATE), OFFSET(PRE_CALC!B2128,0,DEC_RATE)), C2180)</f>
        <v>-2.9775988663700002E-3</v>
      </c>
      <c r="E2180" s="84">
        <f t="shared" ca="1" si="101"/>
        <v>66406.249999872001</v>
      </c>
      <c r="F2180" s="84">
        <f t="shared" ca="1" si="99"/>
        <v>-2.9775988663700002E-3</v>
      </c>
      <c r="G2180" s="119">
        <f>IF(FilterType="FIR",  PRE_CALC!A2128*Fdata, IF(F_default=1,G2179+(4*Fnotch-0)/8192,G2179+(F_stop-F_start)/8192) )</f>
        <v>66406.249999872001</v>
      </c>
      <c r="H2180" s="120">
        <f ca="1">IF(FilterType="FIR", OFFSET(PRE_CALC!B2128,0,DEC_RATE), C2180)</f>
        <v>-2.9775988663700002E-3</v>
      </c>
    </row>
    <row r="2181" spans="2:8" x14ac:dyDescent="0.2">
      <c r="B2181" s="45">
        <f>IF(FilterType="FIR", IF(Extend_fmod, PRE_CALC!I2129*Fm, PRE_CALC!A2129*Fdata), IF(F_default=1,B2180+(4*Fnotch-0)/8192,B2180+(F_stop-F_start)/8192) )</f>
        <v>66437.5</v>
      </c>
      <c r="C2181" s="39">
        <f t="shared" si="100"/>
        <v>-0.35572410635725388</v>
      </c>
      <c r="D2181" s="84">
        <f ca="1">IF(FilterType="FIR", IF(Extend_fmod=1,OFFSET(PRE_CALC!J2129,0,DEC_RATE), OFFSET(PRE_CALC!B2129,0,DEC_RATE)), C2181)</f>
        <v>-2.9510203956000002E-3</v>
      </c>
      <c r="E2181" s="84">
        <f t="shared" ca="1" si="101"/>
        <v>66437.5</v>
      </c>
      <c r="F2181" s="84">
        <f t="shared" ca="1" si="99"/>
        <v>-2.9510203956000002E-3</v>
      </c>
      <c r="G2181" s="119">
        <f>IF(FilterType="FIR",  PRE_CALC!A2129*Fdata, IF(F_default=1,G2180+(4*Fnotch-0)/8192,G2180+(F_stop-F_start)/8192) )</f>
        <v>66437.5</v>
      </c>
      <c r="H2181" s="120">
        <f ca="1">IF(FilterType="FIR", OFFSET(PRE_CALC!B2129,0,DEC_RATE), C2181)</f>
        <v>-2.9510203956000002E-3</v>
      </c>
    </row>
    <row r="2182" spans="2:8" x14ac:dyDescent="0.2">
      <c r="B2182" s="45">
        <f>IF(FilterType="FIR", IF(Extend_fmod, PRE_CALC!I2130*Fm, PRE_CALC!A2130*Fdata), IF(F_default=1,B2181+(4*Fnotch-0)/8192,B2181+(F_stop-F_start)/8192) )</f>
        <v>66468.750000127999</v>
      </c>
      <c r="C2182" s="39">
        <f t="shared" si="100"/>
        <v>-0.35605929979954642</v>
      </c>
      <c r="D2182" s="84">
        <f ca="1">IF(FilterType="FIR", IF(Extend_fmod=1,OFFSET(PRE_CALC!J2130,0,DEC_RATE), OFFSET(PRE_CALC!B2130,0,DEC_RATE)), C2182)</f>
        <v>-2.9239448232699999E-3</v>
      </c>
      <c r="E2182" s="84">
        <f t="shared" ca="1" si="101"/>
        <v>66468.750000127999</v>
      </c>
      <c r="F2182" s="84">
        <f t="shared" ca="1" si="99"/>
        <v>-2.9239448232699999E-3</v>
      </c>
      <c r="G2182" s="119">
        <f>IF(FilterType="FIR",  PRE_CALC!A2130*Fdata, IF(F_default=1,G2181+(4*Fnotch-0)/8192,G2181+(F_stop-F_start)/8192) )</f>
        <v>66468.750000127999</v>
      </c>
      <c r="H2182" s="120">
        <f ca="1">IF(FilterType="FIR", OFFSET(PRE_CALC!B2130,0,DEC_RATE), C2182)</f>
        <v>-2.9239448232699999E-3</v>
      </c>
    </row>
    <row r="2183" spans="2:8" x14ac:dyDescent="0.2">
      <c r="B2183" s="45">
        <f>IF(FilterType="FIR", IF(Extend_fmod, PRE_CALC!I2131*Fm, PRE_CALC!A2131*Fdata), IF(F_default=1,B2182+(4*Fnotch-0)/8192,B2182+(F_stop-F_start)/8192) )</f>
        <v>66500</v>
      </c>
      <c r="C2183" s="39">
        <f t="shared" si="100"/>
        <v>-0.35639465175831742</v>
      </c>
      <c r="D2183" s="84">
        <f ca="1">IF(FilterType="FIR", IF(Extend_fmod=1,OFFSET(PRE_CALC!J2131,0,DEC_RATE), OFFSET(PRE_CALC!B2131,0,DEC_RATE)), C2183)</f>
        <v>-2.8963848111000002E-3</v>
      </c>
      <c r="E2183" s="84">
        <f t="shared" ca="1" si="101"/>
        <v>66500</v>
      </c>
      <c r="F2183" s="84">
        <f t="shared" ca="1" si="99"/>
        <v>-2.8963848111000002E-3</v>
      </c>
      <c r="G2183" s="119">
        <f>IF(FilterType="FIR",  PRE_CALC!A2131*Fdata, IF(F_default=1,G2182+(4*Fnotch-0)/8192,G2182+(F_stop-F_start)/8192) )</f>
        <v>66500</v>
      </c>
      <c r="H2183" s="120">
        <f ca="1">IF(FilterType="FIR", OFFSET(PRE_CALC!B2131,0,DEC_RATE), C2183)</f>
        <v>-2.8963848111000002E-3</v>
      </c>
    </row>
    <row r="2184" spans="2:8" x14ac:dyDescent="0.2">
      <c r="B2184" s="45">
        <f>IF(FilterType="FIR", IF(Extend_fmod, PRE_CALC!I2132*Fm, PRE_CALC!A2132*Fdata), IF(F_default=1,B2183+(4*Fnotch-0)/8192,B2183+(F_stop-F_start)/8192) )</f>
        <v>66531.249999872001</v>
      </c>
      <c r="C2184" s="39">
        <f t="shared" si="100"/>
        <v>-0.35673016223759191</v>
      </c>
      <c r="D2184" s="84">
        <f ca="1">IF(FilterType="FIR", IF(Extend_fmod=1,OFFSET(PRE_CALC!J2132,0,DEC_RATE), OFFSET(PRE_CALC!B2132,0,DEC_RATE)), C2184)</f>
        <v>-2.8683532424299998E-3</v>
      </c>
      <c r="E2184" s="84">
        <f t="shared" ca="1" si="101"/>
        <v>66531.249999872001</v>
      </c>
      <c r="F2184" s="84">
        <f t="shared" ca="1" si="99"/>
        <v>-2.8683532424299998E-3</v>
      </c>
      <c r="G2184" s="119">
        <f>IF(FilterType="FIR",  PRE_CALC!A2132*Fdata, IF(F_default=1,G2183+(4*Fnotch-0)/8192,G2183+(F_stop-F_start)/8192) )</f>
        <v>66531.249999872001</v>
      </c>
      <c r="H2184" s="120">
        <f ca="1">IF(FilterType="FIR", OFFSET(PRE_CALC!B2132,0,DEC_RATE), C2184)</f>
        <v>-2.8683532424299998E-3</v>
      </c>
    </row>
    <row r="2185" spans="2:8" x14ac:dyDescent="0.2">
      <c r="B2185" s="45">
        <f>IF(FilterType="FIR", IF(Extend_fmod, PRE_CALC!I2133*Fm, PRE_CALC!A2133*Fdata), IF(F_default=1,B2184+(4*Fnotch-0)/8192,B2184+(F_stop-F_start)/8192) )</f>
        <v>66562.5</v>
      </c>
      <c r="C2185" s="39">
        <f t="shared" si="100"/>
        <v>-0.35706583124137081</v>
      </c>
      <c r="D2185" s="84">
        <f ca="1">IF(FilterType="FIR", IF(Extend_fmod=1,OFFSET(PRE_CALC!J2133,0,DEC_RATE), OFFSET(PRE_CALC!B2133,0,DEC_RATE)), C2185)</f>
        <v>-2.8398632164900002E-3</v>
      </c>
      <c r="E2185" s="84">
        <f t="shared" ca="1" si="101"/>
        <v>66562.5</v>
      </c>
      <c r="F2185" s="84">
        <f t="shared" ca="1" si="99"/>
        <v>-2.8398632164900002E-3</v>
      </c>
      <c r="G2185" s="119">
        <f>IF(FilterType="FIR",  PRE_CALC!A2133*Fdata, IF(F_default=1,G2184+(4*Fnotch-0)/8192,G2184+(F_stop-F_start)/8192) )</f>
        <v>66562.5</v>
      </c>
      <c r="H2185" s="120">
        <f ca="1">IF(FilterType="FIR", OFFSET(PRE_CALC!B2133,0,DEC_RATE), C2185)</f>
        <v>-2.8398632164900002E-3</v>
      </c>
    </row>
    <row r="2186" spans="2:8" x14ac:dyDescent="0.2">
      <c r="B2186" s="45">
        <f>IF(FilterType="FIR", IF(Extend_fmod, PRE_CALC!I2134*Fm, PRE_CALC!A2134*Fdata), IF(F_default=1,B2185+(4*Fnotch-0)/8192,B2185+(F_stop-F_start)/8192) )</f>
        <v>66593.750000127999</v>
      </c>
      <c r="C2186" s="39">
        <f t="shared" si="100"/>
        <v>-0.35740165876818031</v>
      </c>
      <c r="D2186" s="84">
        <f ca="1">IF(FilterType="FIR", IF(Extend_fmod=1,OFFSET(PRE_CALC!J2134,0,DEC_RATE), OFFSET(PRE_CALC!B2134,0,DEC_RATE)), C2186)</f>
        <v>-2.8109280424299999E-3</v>
      </c>
      <c r="E2186" s="84">
        <f t="shared" ca="1" si="101"/>
        <v>66593.750000127999</v>
      </c>
      <c r="F2186" s="84">
        <f t="shared" ca="1" si="99"/>
        <v>-2.8109280424299999E-3</v>
      </c>
      <c r="G2186" s="119">
        <f>IF(FilterType="FIR",  PRE_CALC!A2134*Fdata, IF(F_default=1,G2185+(4*Fnotch-0)/8192,G2185+(F_stop-F_start)/8192) )</f>
        <v>66593.750000127999</v>
      </c>
      <c r="H2186" s="120">
        <f ca="1">IF(FilterType="FIR", OFFSET(PRE_CALC!B2134,0,DEC_RATE), C2186)</f>
        <v>-2.8109280424299999E-3</v>
      </c>
    </row>
    <row r="2187" spans="2:8" x14ac:dyDescent="0.2">
      <c r="B2187" s="45">
        <f>IF(FilterType="FIR", IF(Extend_fmod, PRE_CALC!I2135*Fm, PRE_CALC!A2135*Fdata), IF(F_default=1,B2186+(4*Fnotch-0)/8192,B2186+(F_stop-F_start)/8192) )</f>
        <v>66625</v>
      </c>
      <c r="C2187" s="39">
        <f t="shared" si="100"/>
        <v>-0.3577376448165317</v>
      </c>
      <c r="D2187" s="84">
        <f ca="1">IF(FilterType="FIR", IF(Extend_fmod=1,OFFSET(PRE_CALC!J2135,0,DEC_RATE), OFFSET(PRE_CALC!B2135,0,DEC_RATE)), C2187)</f>
        <v>-2.7815612334299998E-3</v>
      </c>
      <c r="E2187" s="84">
        <f t="shared" ca="1" si="101"/>
        <v>66625</v>
      </c>
      <c r="F2187" s="84">
        <f t="shared" ca="1" si="99"/>
        <v>-2.7815612334299998E-3</v>
      </c>
      <c r="G2187" s="119">
        <f>IF(FilterType="FIR",  PRE_CALC!A2135*Fdata, IF(F_default=1,G2186+(4*Fnotch-0)/8192,G2186+(F_stop-F_start)/8192) )</f>
        <v>66625</v>
      </c>
      <c r="H2187" s="120">
        <f ca="1">IF(FilterType="FIR", OFFSET(PRE_CALC!B2135,0,DEC_RATE), C2187)</f>
        <v>-2.7815612334299998E-3</v>
      </c>
    </row>
    <row r="2188" spans="2:8" x14ac:dyDescent="0.2">
      <c r="B2188" s="45">
        <f>IF(FilterType="FIR", IF(Extend_fmod, PRE_CALC!I2136*Fm, PRE_CALC!A2136*Fdata), IF(F_default=1,B2187+(4*Fnotch-0)/8192,B2187+(F_stop-F_start)/8192) )</f>
        <v>66656.249999872001</v>
      </c>
      <c r="C2188" s="39">
        <f t="shared" si="100"/>
        <v>-0.3580737893904381</v>
      </c>
      <c r="D2188" s="84">
        <f ca="1">IF(FilterType="FIR", IF(Extend_fmod=1,OFFSET(PRE_CALC!J2136,0,DEC_RATE), OFFSET(PRE_CALC!B2136,0,DEC_RATE)), C2188)</f>
        <v>-2.7517765005499999E-3</v>
      </c>
      <c r="E2188" s="84">
        <f t="shared" ca="1" si="101"/>
        <v>66656.249999872001</v>
      </c>
      <c r="F2188" s="84">
        <f t="shared" ca="1" si="99"/>
        <v>-2.7517765005499999E-3</v>
      </c>
      <c r="G2188" s="119">
        <f>IF(FilterType="FIR",  PRE_CALC!A2136*Fdata, IF(F_default=1,G2187+(4*Fnotch-0)/8192,G2187+(F_stop-F_start)/8192) )</f>
        <v>66656.249999872001</v>
      </c>
      <c r="H2188" s="120">
        <f ca="1">IF(FilterType="FIR", OFFSET(PRE_CALC!B2136,0,DEC_RATE), C2188)</f>
        <v>-2.7517765005499999E-3</v>
      </c>
    </row>
    <row r="2189" spans="2:8" x14ac:dyDescent="0.2">
      <c r="B2189" s="45">
        <f>IF(FilterType="FIR", IF(Extend_fmod, PRE_CALC!I2137*Fm, PRE_CALC!A2137*Fdata), IF(F_default=1,B2188+(4*Fnotch-0)/8192,B2188+(F_stop-F_start)/8192) )</f>
        <v>66687.5</v>
      </c>
      <c r="C2189" s="39">
        <f t="shared" si="100"/>
        <v>-0.35841009249394173</v>
      </c>
      <c r="D2189" s="84">
        <f ca="1">IF(FilterType="FIR", IF(Extend_fmod=1,OFFSET(PRE_CALC!J2137,0,DEC_RATE), OFFSET(PRE_CALC!B2137,0,DEC_RATE)), C2189)</f>
        <v>-2.7215877466199999E-3</v>
      </c>
      <c r="E2189" s="84">
        <f t="shared" ca="1" si="101"/>
        <v>66687.5</v>
      </c>
      <c r="F2189" s="84">
        <f t="shared" ca="1" si="99"/>
        <v>-2.7215877466199999E-3</v>
      </c>
      <c r="G2189" s="119">
        <f>IF(FilterType="FIR",  PRE_CALC!A2137*Fdata, IF(F_default=1,G2188+(4*Fnotch-0)/8192,G2188+(F_stop-F_start)/8192) )</f>
        <v>66687.5</v>
      </c>
      <c r="H2189" s="120">
        <f ca="1">IF(FilterType="FIR", OFFSET(PRE_CALC!B2137,0,DEC_RATE), C2189)</f>
        <v>-2.7215877466199999E-3</v>
      </c>
    </row>
    <row r="2190" spans="2:8" x14ac:dyDescent="0.2">
      <c r="B2190" s="45">
        <f>IF(FilterType="FIR", IF(Extend_fmod, PRE_CALC!I2138*Fm, PRE_CALC!A2138*Fdata), IF(F_default=1,B2189+(4*Fnotch-0)/8192,B2189+(F_stop-F_start)/8192) )</f>
        <v>66718.750000127999</v>
      </c>
      <c r="C2190" s="39">
        <f t="shared" si="100"/>
        <v>-0.35874655412554102</v>
      </c>
      <c r="D2190" s="84">
        <f ca="1">IF(FilterType="FIR", IF(Extend_fmod=1,OFFSET(PRE_CALC!J2138,0,DEC_RATE), OFFSET(PRE_CALC!B2138,0,DEC_RATE)), C2190)</f>
        <v>-2.69100905998E-3</v>
      </c>
      <c r="E2190" s="84">
        <f t="shared" ca="1" si="101"/>
        <v>66718.750000127999</v>
      </c>
      <c r="F2190" s="84">
        <f t="shared" ca="1" si="99"/>
        <v>-2.69100905998E-3</v>
      </c>
      <c r="G2190" s="119">
        <f>IF(FilterType="FIR",  PRE_CALC!A2138*Fdata, IF(F_default=1,G2189+(4*Fnotch-0)/8192,G2189+(F_stop-F_start)/8192) )</f>
        <v>66718.750000127999</v>
      </c>
      <c r="H2190" s="120">
        <f ca="1">IF(FilterType="FIR", OFFSET(PRE_CALC!B2138,0,DEC_RATE), C2190)</f>
        <v>-2.69100905998E-3</v>
      </c>
    </row>
    <row r="2191" spans="2:8" x14ac:dyDescent="0.2">
      <c r="B2191" s="45">
        <f>IF(FilterType="FIR", IF(Extend_fmod, PRE_CALC!I2139*Fm, PRE_CALC!A2139*Fdata), IF(F_default=1,B2190+(4*Fnotch-0)/8192,B2190+(F_stop-F_start)/8192) )</f>
        <v>66750</v>
      </c>
      <c r="C2191" s="39">
        <f t="shared" si="100"/>
        <v>-0.35908317428374759</v>
      </c>
      <c r="D2191" s="84">
        <f ca="1">IF(FilterType="FIR", IF(Extend_fmod=1,OFFSET(PRE_CALC!J2139,0,DEC_RATE), OFFSET(PRE_CALC!B2139,0,DEC_RATE)), C2191)</f>
        <v>-2.6600547080999999E-3</v>
      </c>
      <c r="E2191" s="84">
        <f t="shared" ca="1" si="101"/>
        <v>66750</v>
      </c>
      <c r="F2191" s="84">
        <f t="shared" ca="1" si="99"/>
        <v>-2.6600547080999999E-3</v>
      </c>
      <c r="G2191" s="119">
        <f>IF(FilterType="FIR",  PRE_CALC!A2139*Fdata, IF(F_default=1,G2190+(4*Fnotch-0)/8192,G2190+(F_stop-F_start)/8192) )</f>
        <v>66750</v>
      </c>
      <c r="H2191" s="120">
        <f ca="1">IF(FilterType="FIR", OFFSET(PRE_CALC!B2139,0,DEC_RATE), C2191)</f>
        <v>-2.6600547080999999E-3</v>
      </c>
    </row>
    <row r="2192" spans="2:8" x14ac:dyDescent="0.2">
      <c r="B2192" s="45">
        <f>IF(FilterType="FIR", IF(Extend_fmod, PRE_CALC!I2140*Fm, PRE_CALC!A2140*Fdata), IF(F_default=1,B2191+(4*Fnotch-0)/8192,B2191+(F_stop-F_start)/8192) )</f>
        <v>66781.249999872001</v>
      </c>
      <c r="C2192" s="39">
        <f t="shared" si="100"/>
        <v>-0.35941995297260493</v>
      </c>
      <c r="D2192" s="84">
        <f ca="1">IF(FilterType="FIR", IF(Extend_fmod=1,OFFSET(PRE_CALC!J2140,0,DEC_RATE), OFFSET(PRE_CALC!B2140,0,DEC_RATE)), C2192)</f>
        <v>-2.6287391312100001E-3</v>
      </c>
      <c r="E2192" s="84">
        <f t="shared" ca="1" si="101"/>
        <v>66781.249999872001</v>
      </c>
      <c r="F2192" s="84">
        <f t="shared" ca="1" si="99"/>
        <v>-2.6287391312100001E-3</v>
      </c>
      <c r="G2192" s="119">
        <f>IF(FilterType="FIR",  PRE_CALC!A2140*Fdata, IF(F_default=1,G2191+(4*Fnotch-0)/8192,G2191+(F_stop-F_start)/8192) )</f>
        <v>66781.249999872001</v>
      </c>
      <c r="H2192" s="120">
        <f ca="1">IF(FilterType="FIR", OFFSET(PRE_CALC!B2140,0,DEC_RATE), C2192)</f>
        <v>-2.6287391312100001E-3</v>
      </c>
    </row>
    <row r="2193" spans="2:8" x14ac:dyDescent="0.2">
      <c r="B2193" s="45">
        <f>IF(FilterType="FIR", IF(Extend_fmod, PRE_CALC!I2141*Fm, PRE_CALC!A2141*Fdata), IF(F_default=1,B2192+(4*Fnotch-0)/8192,B2192+(F_stop-F_start)/8192) )</f>
        <v>66812.5</v>
      </c>
      <c r="C2193" s="39">
        <f t="shared" si="100"/>
        <v>-0.35975689019613211</v>
      </c>
      <c r="D2193" s="84">
        <f ca="1">IF(FilterType="FIR", IF(Extend_fmod=1,OFFSET(PRE_CALC!J2141,0,DEC_RATE), OFFSET(PRE_CALC!B2141,0,DEC_RATE)), C2193)</f>
        <v>-2.5970769357699999E-3</v>
      </c>
      <c r="E2193" s="84">
        <f t="shared" ca="1" si="101"/>
        <v>66812.5</v>
      </c>
      <c r="F2193" s="84">
        <f t="shared" ca="1" si="99"/>
        <v>-2.5970769357699999E-3</v>
      </c>
      <c r="G2193" s="119">
        <f>IF(FilterType="FIR",  PRE_CALC!A2141*Fdata, IF(F_default=1,G2192+(4*Fnotch-0)/8192,G2192+(F_stop-F_start)/8192) )</f>
        <v>66812.5</v>
      </c>
      <c r="H2193" s="120">
        <f ca="1">IF(FilterType="FIR", OFFSET(PRE_CALC!B2141,0,DEC_RATE), C2193)</f>
        <v>-2.5970769357699999E-3</v>
      </c>
    </row>
    <row r="2194" spans="2:8" x14ac:dyDescent="0.2">
      <c r="B2194" s="45">
        <f>IF(FilterType="FIR", IF(Extend_fmod, PRE_CALC!I2142*Fm, PRE_CALC!A2142*Fdata), IF(F_default=1,B2193+(4*Fnotch-0)/8192,B2193+(F_stop-F_start)/8192) )</f>
        <v>66843.750000127999</v>
      </c>
      <c r="C2194" s="39">
        <f t="shared" si="100"/>
        <v>-0.3600939859528321</v>
      </c>
      <c r="D2194" s="84">
        <f ca="1">IF(FilterType="FIR", IF(Extend_fmod=1,OFFSET(PRE_CALC!J2142,0,DEC_RATE), OFFSET(PRE_CALC!B2142,0,DEC_RATE)), C2194)</f>
        <v>-2.5650828879199999E-3</v>
      </c>
      <c r="E2194" s="84">
        <f t="shared" ca="1" si="101"/>
        <v>66843.750000127999</v>
      </c>
      <c r="F2194" s="84">
        <f t="shared" ca="1" si="99"/>
        <v>-2.5650828879199999E-3</v>
      </c>
      <c r="G2194" s="119">
        <f>IF(FilterType="FIR",  PRE_CALC!A2142*Fdata, IF(F_default=1,G2193+(4*Fnotch-0)/8192,G2193+(F_stop-F_start)/8192) )</f>
        <v>66843.750000127999</v>
      </c>
      <c r="H2194" s="120">
        <f ca="1">IF(FilterType="FIR", OFFSET(PRE_CALC!B2142,0,DEC_RATE), C2194)</f>
        <v>-2.5650828879199999E-3</v>
      </c>
    </row>
    <row r="2195" spans="2:8" x14ac:dyDescent="0.2">
      <c r="B2195" s="45">
        <f>IF(FilterType="FIR", IF(Extend_fmod, PRE_CALC!I2143*Fm, PRE_CALC!A2143*Fdata), IF(F_default=1,B2194+(4*Fnotch-0)/8192,B2194+(F_stop-F_start)/8192) )</f>
        <v>66875</v>
      </c>
      <c r="C2195" s="39">
        <f t="shared" si="100"/>
        <v>-0.3604312402412268</v>
      </c>
      <c r="D2195" s="84">
        <f ca="1">IF(FilterType="FIR", IF(Extend_fmod=1,OFFSET(PRE_CALC!J2143,0,DEC_RATE), OFFSET(PRE_CALC!B2143,0,DEC_RATE)), C2195)</f>
        <v>-2.5327719068000002E-3</v>
      </c>
      <c r="E2195" s="84">
        <f t="shared" ca="1" si="101"/>
        <v>66875</v>
      </c>
      <c r="F2195" s="84">
        <f t="shared" ca="1" si="99"/>
        <v>-2.5327719068000002E-3</v>
      </c>
      <c r="G2195" s="119">
        <f>IF(FilterType="FIR",  PRE_CALC!A2143*Fdata, IF(F_default=1,G2194+(4*Fnotch-0)/8192,G2194+(F_stop-F_start)/8192) )</f>
        <v>66875</v>
      </c>
      <c r="H2195" s="120">
        <f ca="1">IF(FilterType="FIR", OFFSET(PRE_CALC!B2143,0,DEC_RATE), C2195)</f>
        <v>-2.5327719068000002E-3</v>
      </c>
    </row>
    <row r="2196" spans="2:8" x14ac:dyDescent="0.2">
      <c r="B2196" s="45">
        <f>IF(FilterType="FIR", IF(Extend_fmod, PRE_CALC!I2144*Fm, PRE_CALC!A2144*Fdata), IF(F_default=1,B2195+(4*Fnotch-0)/8192,B2195+(F_stop-F_start)/8192) )</f>
        <v>66906.249999872001</v>
      </c>
      <c r="C2196" s="39">
        <f t="shared" si="100"/>
        <v>-0.36076865306535466</v>
      </c>
      <c r="D2196" s="84">
        <f ca="1">IF(FilterType="FIR", IF(Extend_fmod=1,OFFSET(PRE_CALC!J2144,0,DEC_RATE), OFFSET(PRE_CALC!B2144,0,DEC_RATE)), C2196)</f>
        <v>-2.5001590578200002E-3</v>
      </c>
      <c r="E2196" s="84">
        <f t="shared" ca="1" si="101"/>
        <v>66906.249999872001</v>
      </c>
      <c r="F2196" s="84">
        <f t="shared" ca="1" si="99"/>
        <v>-2.5001590578200002E-3</v>
      </c>
      <c r="G2196" s="119">
        <f>IF(FilterType="FIR",  PRE_CALC!A2144*Fdata, IF(F_default=1,G2195+(4*Fnotch-0)/8192,G2195+(F_stop-F_start)/8192) )</f>
        <v>66906.249999872001</v>
      </c>
      <c r="H2196" s="120">
        <f ca="1">IF(FilterType="FIR", OFFSET(PRE_CALC!B2144,0,DEC_RATE), C2196)</f>
        <v>-2.5001590578200002E-3</v>
      </c>
    </row>
    <row r="2197" spans="2:8" x14ac:dyDescent="0.2">
      <c r="B2197" s="45">
        <f>IF(FilterType="FIR", IF(Extend_fmod, PRE_CALC!I2145*Fm, PRE_CALC!A2145*Fdata), IF(F_default=1,B2196+(4*Fnotch-0)/8192,B2196+(F_stop-F_start)/8192) )</f>
        <v>66937.5</v>
      </c>
      <c r="C2197" s="39">
        <f t="shared" si="100"/>
        <v>-0.36110622442925222</v>
      </c>
      <c r="D2197" s="84">
        <f ca="1">IF(FilterType="FIR", IF(Extend_fmod=1,OFFSET(PRE_CALC!J2145,0,DEC_RATE), OFFSET(PRE_CALC!B2145,0,DEC_RATE)), C2197)</f>
        <v>-2.4672595459400001E-3</v>
      </c>
      <c r="E2197" s="84">
        <f t="shared" ca="1" si="101"/>
        <v>66937.5</v>
      </c>
      <c r="F2197" s="84">
        <f t="shared" ca="1" si="99"/>
        <v>-2.4672595459400001E-3</v>
      </c>
      <c r="G2197" s="119">
        <f>IF(FilterType="FIR",  PRE_CALC!A2145*Fdata, IF(F_default=1,G2196+(4*Fnotch-0)/8192,G2196+(F_stop-F_start)/8192) )</f>
        <v>66937.5</v>
      </c>
      <c r="H2197" s="120">
        <f ca="1">IF(FilterType="FIR", OFFSET(PRE_CALC!B2145,0,DEC_RATE), C2197)</f>
        <v>-2.4672595459400001E-3</v>
      </c>
    </row>
    <row r="2198" spans="2:8" x14ac:dyDescent="0.2">
      <c r="B2198" s="45">
        <f>IF(FilterType="FIR", IF(Extend_fmod, PRE_CALC!I2146*Fm, PRE_CALC!A2146*Fdata), IF(F_default=1,B2197+(4*Fnotch-0)/8192,B2197+(F_stop-F_start)/8192) )</f>
        <v>66968.750000127999</v>
      </c>
      <c r="C2198" s="39">
        <f t="shared" si="100"/>
        <v>-0.36144395433141341</v>
      </c>
      <c r="D2198" s="84">
        <f ca="1">IF(FilterType="FIR", IF(Extend_fmod=1,OFFSET(PRE_CALC!J2146,0,DEC_RATE), OFFSET(PRE_CALC!B2146,0,DEC_RATE)), C2198)</f>
        <v>-2.43408870871E-3</v>
      </c>
      <c r="E2198" s="84">
        <f t="shared" ca="1" si="101"/>
        <v>66968.750000127999</v>
      </c>
      <c r="F2198" s="84">
        <f t="shared" ca="1" si="99"/>
        <v>-2.43408870871E-3</v>
      </c>
      <c r="G2198" s="119">
        <f>IF(FilterType="FIR",  PRE_CALC!A2146*Fdata, IF(F_default=1,G2197+(4*Fnotch-0)/8192,G2197+(F_stop-F_start)/8192) )</f>
        <v>66968.750000127999</v>
      </c>
      <c r="H2198" s="120">
        <f ca="1">IF(FilterType="FIR", OFFSET(PRE_CALC!B2146,0,DEC_RATE), C2198)</f>
        <v>-2.43408870871E-3</v>
      </c>
    </row>
    <row r="2199" spans="2:8" x14ac:dyDescent="0.2">
      <c r="B2199" s="45">
        <f>IF(FilterType="FIR", IF(Extend_fmod, PRE_CALC!I2147*Fm, PRE_CALC!A2147*Fdata), IF(F_default=1,B2198+(4*Fnotch-0)/8192,B2198+(F_stop-F_start)/8192) )</f>
        <v>67000</v>
      </c>
      <c r="C2199" s="39">
        <f t="shared" si="100"/>
        <v>-0.36178184277035752</v>
      </c>
      <c r="D2199" s="84">
        <f ca="1">IF(FilterType="FIR", IF(Extend_fmod=1,OFFSET(PRE_CALC!J2147,0,DEC_RATE), OFFSET(PRE_CALC!B2147,0,DEC_RATE)), C2199)</f>
        <v>-2.4006620094600001E-3</v>
      </c>
      <c r="E2199" s="84">
        <f t="shared" ca="1" si="101"/>
        <v>67000</v>
      </c>
      <c r="F2199" s="84">
        <f t="shared" ca="1" si="99"/>
        <v>-2.4006620094600001E-3</v>
      </c>
      <c r="G2199" s="119">
        <f>IF(FilterType="FIR",  PRE_CALC!A2147*Fdata, IF(F_default=1,G2198+(4*Fnotch-0)/8192,G2198+(F_stop-F_start)/8192) )</f>
        <v>67000</v>
      </c>
      <c r="H2199" s="120">
        <f ca="1">IF(FilterType="FIR", OFFSET(PRE_CALC!B2147,0,DEC_RATE), C2199)</f>
        <v>-2.4006620094600001E-3</v>
      </c>
    </row>
    <row r="2200" spans="2:8" x14ac:dyDescent="0.2">
      <c r="B2200" s="45">
        <f>IF(FilterType="FIR", IF(Extend_fmod, PRE_CALC!I2148*Fm, PRE_CALC!A2148*Fdata), IF(F_default=1,B2199+(4*Fnotch-0)/8192,B2199+(F_stop-F_start)/8192) )</f>
        <v>67031.249999872001</v>
      </c>
      <c r="C2200" s="39">
        <f t="shared" si="100"/>
        <v>-0.36211988975013426</v>
      </c>
      <c r="D2200" s="84">
        <f ca="1">IF(FilterType="FIR", IF(Extend_fmod=1,OFFSET(PRE_CALC!J2148,0,DEC_RATE), OFFSET(PRE_CALC!B2148,0,DEC_RATE)), C2200)</f>
        <v>-2.3669950302300001E-3</v>
      </c>
      <c r="E2200" s="84">
        <f t="shared" ca="1" si="101"/>
        <v>67031.249999872001</v>
      </c>
      <c r="F2200" s="84">
        <f t="shared" ca="1" si="99"/>
        <v>-2.3669950302300001E-3</v>
      </c>
      <c r="G2200" s="119">
        <f>IF(FilterType="FIR",  PRE_CALC!A2148*Fdata, IF(F_default=1,G2199+(4*Fnotch-0)/8192,G2199+(F_stop-F_start)/8192) )</f>
        <v>67031.249999872001</v>
      </c>
      <c r="H2200" s="120">
        <f ca="1">IF(FilterType="FIR", OFFSET(PRE_CALC!B2148,0,DEC_RATE), C2200)</f>
        <v>-2.3669950302300001E-3</v>
      </c>
    </row>
    <row r="2201" spans="2:8" x14ac:dyDescent="0.2">
      <c r="B2201" s="45">
        <f>IF(FilterType="FIR", IF(Extend_fmod, PRE_CALC!I2149*Fm, PRE_CALC!A2149*Fdata), IF(F_default=1,B2200+(4*Fnotch-0)/8192,B2200+(F_stop-F_start)/8192) )</f>
        <v>67062.5</v>
      </c>
      <c r="C2201" s="39">
        <f t="shared" si="100"/>
        <v>-0.36245809527477113</v>
      </c>
      <c r="D2201" s="84">
        <f ca="1">IF(FilterType="FIR", IF(Extend_fmod=1,OFFSET(PRE_CALC!J2149,0,DEC_RATE), OFFSET(PRE_CALC!B2149,0,DEC_RATE)), C2201)</f>
        <v>-2.33310346481E-3</v>
      </c>
      <c r="E2201" s="84">
        <f t="shared" ca="1" si="101"/>
        <v>67062.5</v>
      </c>
      <c r="F2201" s="84">
        <f t="shared" ca="1" si="99"/>
        <v>-2.33310346481E-3</v>
      </c>
      <c r="G2201" s="119">
        <f>IF(FilterType="FIR",  PRE_CALC!A2149*Fdata, IF(F_default=1,G2200+(4*Fnotch-0)/8192,G2200+(F_stop-F_start)/8192) )</f>
        <v>67062.5</v>
      </c>
      <c r="H2201" s="120">
        <f ca="1">IF(FilterType="FIR", OFFSET(PRE_CALC!B2149,0,DEC_RATE), C2201)</f>
        <v>-2.33310346481E-3</v>
      </c>
    </row>
    <row r="2202" spans="2:8" x14ac:dyDescent="0.2">
      <c r="B2202" s="45">
        <f>IF(FilterType="FIR", IF(Extend_fmod, PRE_CALC!I2150*Fm, PRE_CALC!A2150*Fdata), IF(F_default=1,B2201+(4*Fnotch-0)/8192,B2201+(F_stop-F_start)/8192) )</f>
        <v>67093.750000127999</v>
      </c>
      <c r="C2202" s="39">
        <f t="shared" si="100"/>
        <v>-0.36279645934278953</v>
      </c>
      <c r="D2202" s="84">
        <f ca="1">IF(FilterType="FIR", IF(Extend_fmod=1,OFFSET(PRE_CALC!J2150,0,DEC_RATE), OFFSET(PRE_CALC!B2150,0,DEC_RATE)), C2202)</f>
        <v>-2.2990031116400002E-3</v>
      </c>
      <c r="E2202" s="84">
        <f t="shared" ca="1" si="101"/>
        <v>67093.750000127999</v>
      </c>
      <c r="F2202" s="84">
        <f t="shared" ca="1" si="99"/>
        <v>-2.2990031116400002E-3</v>
      </c>
      <c r="G2202" s="119">
        <f>IF(FilterType="FIR",  PRE_CALC!A2150*Fdata, IF(F_default=1,G2201+(4*Fnotch-0)/8192,G2201+(F_stop-F_start)/8192) )</f>
        <v>67093.750000127999</v>
      </c>
      <c r="H2202" s="120">
        <f ca="1">IF(FilterType="FIR", OFFSET(PRE_CALC!B2150,0,DEC_RATE), C2202)</f>
        <v>-2.2990031116400002E-3</v>
      </c>
    </row>
    <row r="2203" spans="2:8" x14ac:dyDescent="0.2">
      <c r="B2203" s="45">
        <f>IF(FilterType="FIR", IF(Extend_fmod, PRE_CALC!I2151*Fm, PRE_CALC!A2151*Fdata), IF(F_default=1,B2202+(4*Fnotch-0)/8192,B2202+(F_stop-F_start)/8192) )</f>
        <v>67125</v>
      </c>
      <c r="C2203" s="39">
        <f t="shared" si="100"/>
        <v>-0.36313498195268684</v>
      </c>
      <c r="D2203" s="84">
        <f ca="1">IF(FilterType="FIR", IF(Extend_fmod=1,OFFSET(PRE_CALC!J2151,0,DEC_RATE), OFFSET(PRE_CALC!B2151,0,DEC_RATE)), C2203)</f>
        <v>-2.2647098666399999E-3</v>
      </c>
      <c r="E2203" s="84">
        <f t="shared" ca="1" si="101"/>
        <v>67125</v>
      </c>
      <c r="F2203" s="84">
        <f t="shared" ca="1" si="99"/>
        <v>-2.2647098666399999E-3</v>
      </c>
      <c r="G2203" s="119">
        <f>IF(FilterType="FIR",  PRE_CALC!A2151*Fdata, IF(F_default=1,G2202+(4*Fnotch-0)/8192,G2202+(F_stop-F_start)/8192) )</f>
        <v>67125</v>
      </c>
      <c r="H2203" s="120">
        <f ca="1">IF(FilterType="FIR", OFFSET(PRE_CALC!B2151,0,DEC_RATE), C2203)</f>
        <v>-2.2647098666399999E-3</v>
      </c>
    </row>
    <row r="2204" spans="2:8" x14ac:dyDescent="0.2">
      <c r="B2204" s="45">
        <f>IF(FilterType="FIR", IF(Extend_fmod, PRE_CALC!I2152*Fm, PRE_CALC!A2152*Fdata), IF(F_default=1,B2203+(4*Fnotch-0)/8192,B2203+(F_stop-F_start)/8192) )</f>
        <v>67156.249999872001</v>
      </c>
      <c r="C2204" s="39">
        <f t="shared" si="100"/>
        <v>-0.36347366310851692</v>
      </c>
      <c r="D2204" s="84">
        <f ca="1">IF(FilterType="FIR", IF(Extend_fmod=1,OFFSET(PRE_CALC!J2152,0,DEC_RATE), OFFSET(PRE_CALC!B2152,0,DEC_RATE)), C2204)</f>
        <v>-2.2302397160999998E-3</v>
      </c>
      <c r="E2204" s="84">
        <f t="shared" ca="1" si="101"/>
        <v>67156.249999872001</v>
      </c>
      <c r="F2204" s="84">
        <f t="shared" ca="1" si="99"/>
        <v>-2.2302397160999998E-3</v>
      </c>
      <c r="G2204" s="119">
        <f>IF(FilterType="FIR",  PRE_CALC!A2152*Fdata, IF(F_default=1,G2203+(4*Fnotch-0)/8192,G2203+(F_stop-F_start)/8192) )</f>
        <v>67156.249999872001</v>
      </c>
      <c r="H2204" s="120">
        <f ca="1">IF(FilterType="FIR", OFFSET(PRE_CALC!B2152,0,DEC_RATE), C2204)</f>
        <v>-2.2302397160999998E-3</v>
      </c>
    </row>
    <row r="2205" spans="2:8" x14ac:dyDescent="0.2">
      <c r="B2205" s="45">
        <f>IF(FilterType="FIR", IF(Extend_fmod, PRE_CALC!I2153*Fm, PRE_CALC!A2153*Fdata), IF(F_default=1,B2204+(4*Fnotch-0)/8192,B2204+(F_stop-F_start)/8192) )</f>
        <v>67187.5</v>
      </c>
      <c r="C2205" s="39">
        <f t="shared" si="100"/>
        <v>-0.36381250281432942</v>
      </c>
      <c r="D2205" s="84">
        <f ca="1">IF(FilterType="FIR", IF(Extend_fmod=1,OFFSET(PRE_CALC!J2153,0,DEC_RATE), OFFSET(PRE_CALC!B2153,0,DEC_RATE)), C2205)</f>
        <v>-2.1956087293799999E-3</v>
      </c>
      <c r="E2205" s="84">
        <f t="shared" ca="1" si="101"/>
        <v>67187.5</v>
      </c>
      <c r="F2205" s="84">
        <f t="shared" ca="1" si="99"/>
        <v>-2.1956087293799999E-3</v>
      </c>
      <c r="G2205" s="119">
        <f>IF(FilterType="FIR",  PRE_CALC!A2153*Fdata, IF(F_default=1,G2204+(4*Fnotch-0)/8192,G2204+(F_stop-F_start)/8192) )</f>
        <v>67187.5</v>
      </c>
      <c r="H2205" s="120">
        <f ca="1">IF(FilterType="FIR", OFFSET(PRE_CALC!B2153,0,DEC_RATE), C2205)</f>
        <v>-2.1956087293799999E-3</v>
      </c>
    </row>
    <row r="2206" spans="2:8" x14ac:dyDescent="0.2">
      <c r="B2206" s="45">
        <f>IF(FilterType="FIR", IF(Extend_fmod, PRE_CALC!I2154*Fm, PRE_CALC!A2154*Fdata), IF(F_default=1,B2205+(4*Fnotch-0)/8192,B2205+(F_stop-F_start)/8192) )</f>
        <v>67218.750000127999</v>
      </c>
      <c r="C2206" s="39">
        <f t="shared" si="100"/>
        <v>-0.36415150106862698</v>
      </c>
      <c r="D2206" s="84">
        <f ca="1">IF(FilterType="FIR", IF(Extend_fmod=1,OFFSET(PRE_CALC!J2154,0,DEC_RATE), OFFSET(PRE_CALC!B2154,0,DEC_RATE)), C2206)</f>
        <v>-2.1608330517300001E-3</v>
      </c>
      <c r="E2206" s="84">
        <f t="shared" ca="1" si="101"/>
        <v>67218.750000127999</v>
      </c>
      <c r="F2206" s="84">
        <f t="shared" ca="1" si="99"/>
        <v>-2.1608330517300001E-3</v>
      </c>
      <c r="G2206" s="119">
        <f>IF(FilterType="FIR",  PRE_CALC!A2154*Fdata, IF(F_default=1,G2205+(4*Fnotch-0)/8192,G2205+(F_stop-F_start)/8192) )</f>
        <v>67218.750000127999</v>
      </c>
      <c r="H2206" s="120">
        <f ca="1">IF(FilterType="FIR", OFFSET(PRE_CALC!B2154,0,DEC_RATE), C2206)</f>
        <v>-2.1608330517300001E-3</v>
      </c>
    </row>
    <row r="2207" spans="2:8" x14ac:dyDescent="0.2">
      <c r="B2207" s="45">
        <f>IF(FilterType="FIR", IF(Extend_fmod, PRE_CALC!I2155*Fm, PRE_CALC!A2155*Fdata), IF(F_default=1,B2206+(4*Fnotch-0)/8192,B2206+(F_stop-F_start)/8192) )</f>
        <v>67250</v>
      </c>
      <c r="C2207" s="39">
        <f t="shared" si="100"/>
        <v>-0.36449065786992518</v>
      </c>
      <c r="D2207" s="84">
        <f ca="1">IF(FilterType="FIR", IF(Extend_fmod=1,OFFSET(PRE_CALC!J2155,0,DEC_RATE), OFFSET(PRE_CALC!B2155,0,DEC_RATE)), C2207)</f>
        <v>-2.1259288969299999E-3</v>
      </c>
      <c r="E2207" s="84">
        <f t="shared" ca="1" si="101"/>
        <v>67250</v>
      </c>
      <c r="F2207" s="84">
        <f t="shared" ca="1" si="99"/>
        <v>-2.1259288969299999E-3</v>
      </c>
      <c r="G2207" s="119">
        <f>IF(FilterType="FIR",  PRE_CALC!A2155*Fdata, IF(F_default=1,G2206+(4*Fnotch-0)/8192,G2206+(F_stop-F_start)/8192) )</f>
        <v>67250</v>
      </c>
      <c r="H2207" s="120">
        <f ca="1">IF(FilterType="FIR", OFFSET(PRE_CALC!B2155,0,DEC_RATE), C2207)</f>
        <v>-2.1259288969299999E-3</v>
      </c>
    </row>
    <row r="2208" spans="2:8" x14ac:dyDescent="0.2">
      <c r="B2208" s="45">
        <f>IF(FilterType="FIR", IF(Extend_fmod, PRE_CALC!I2156*Fm, PRE_CALC!A2156*Fdata), IF(F_default=1,B2207+(4*Fnotch-0)/8192,B2207+(F_stop-F_start)/8192) )</f>
        <v>67281.249999872001</v>
      </c>
      <c r="C2208" s="39">
        <f t="shared" si="100"/>
        <v>-0.36482997322225791</v>
      </c>
      <c r="D2208" s="84">
        <f ca="1">IF(FilterType="FIR", IF(Extend_fmod=1,OFFSET(PRE_CALC!J2156,0,DEC_RATE), OFFSET(PRE_CALC!B2156,0,DEC_RATE)), C2208)</f>
        <v>-2.0909125400100002E-3</v>
      </c>
      <c r="E2208" s="84">
        <f t="shared" ca="1" si="101"/>
        <v>67281.249999872001</v>
      </c>
      <c r="F2208" s="84">
        <f t="shared" ca="1" si="99"/>
        <v>-2.0909125400100002E-3</v>
      </c>
      <c r="G2208" s="119">
        <f>IF(FilterType="FIR",  PRE_CALC!A2156*Fdata, IF(F_default=1,G2207+(4*Fnotch-0)/8192,G2207+(F_stop-F_start)/8192) )</f>
        <v>67281.249999872001</v>
      </c>
      <c r="H2208" s="120">
        <f ca="1">IF(FilterType="FIR", OFFSET(PRE_CALC!B2156,0,DEC_RATE), C2208)</f>
        <v>-2.0909125400100002E-3</v>
      </c>
    </row>
    <row r="2209" spans="2:8" x14ac:dyDescent="0.2">
      <c r="B2209" s="45">
        <f>IF(FilterType="FIR", IF(Extend_fmod, PRE_CALC!I2157*Fm, PRE_CALC!A2157*Fdata), IF(F_default=1,B2208+(4*Fnotch-0)/8192,B2208+(F_stop-F_start)/8192) )</f>
        <v>67312.5</v>
      </c>
      <c r="C2209" s="39">
        <f t="shared" si="100"/>
        <v>-0.36516944712970512</v>
      </c>
      <c r="D2209" s="84">
        <f ca="1">IF(FilterType="FIR", IF(Extend_fmod=1,OFFSET(PRE_CALC!J2157,0,DEC_RATE), OFFSET(PRE_CALC!B2157,0,DEC_RATE)), C2209)</f>
        <v>-2.0558003098499998E-3</v>
      </c>
      <c r="E2209" s="84">
        <f t="shared" ca="1" si="101"/>
        <v>67312.5</v>
      </c>
      <c r="F2209" s="84">
        <f t="shared" ca="1" si="99"/>
        <v>-2.0558003098499998E-3</v>
      </c>
      <c r="G2209" s="119">
        <f>IF(FilterType="FIR",  PRE_CALC!A2157*Fdata, IF(F_default=1,G2208+(4*Fnotch-0)/8192,G2208+(F_stop-F_start)/8192) )</f>
        <v>67312.5</v>
      </c>
      <c r="H2209" s="120">
        <f ca="1">IF(FilterType="FIR", OFFSET(PRE_CALC!B2157,0,DEC_RATE), C2209)</f>
        <v>-2.0558003098499998E-3</v>
      </c>
    </row>
    <row r="2210" spans="2:8" x14ac:dyDescent="0.2">
      <c r="B2210" s="45">
        <f>IF(FilterType="FIR", IF(Extend_fmod, PRE_CALC!I2158*Fm, PRE_CALC!A2158*Fdata), IF(F_default=1,B2209+(4*Fnotch-0)/8192,B2209+(F_stop-F_start)/8192) )</f>
        <v>67343.750000127999</v>
      </c>
      <c r="C2210" s="39">
        <f t="shared" si="100"/>
        <v>-0.36550907959076756</v>
      </c>
      <c r="D2210" s="84">
        <f ca="1">IF(FilterType="FIR", IF(Extend_fmod=1,OFFSET(PRE_CALC!J2158,0,DEC_RATE), OFFSET(PRE_CALC!B2158,0,DEC_RATE)), C2210)</f>
        <v>-2.0206085818300001E-3</v>
      </c>
      <c r="E2210" s="84">
        <f t="shared" ca="1" si="101"/>
        <v>67343.750000127999</v>
      </c>
      <c r="F2210" s="84">
        <f t="shared" ca="1" si="99"/>
        <v>-2.0206085818300001E-3</v>
      </c>
      <c r="G2210" s="119">
        <f>IF(FilterType="FIR",  PRE_CALC!A2158*Fdata, IF(F_default=1,G2209+(4*Fnotch-0)/8192,G2209+(F_stop-F_start)/8192) )</f>
        <v>67343.750000127999</v>
      </c>
      <c r="H2210" s="120">
        <f ca="1">IF(FilterType="FIR", OFFSET(PRE_CALC!B2158,0,DEC_RATE), C2210)</f>
        <v>-2.0206085818300001E-3</v>
      </c>
    </row>
    <row r="2211" spans="2:8" x14ac:dyDescent="0.2">
      <c r="B2211" s="45">
        <f>IF(FilterType="FIR", IF(Extend_fmod, PRE_CALC!I2159*Fm, PRE_CALC!A2159*Fdata), IF(F_default=1,B2210+(4*Fnotch-0)/8192,B2210+(F_stop-F_start)/8192) )</f>
        <v>67375</v>
      </c>
      <c r="C2211" s="39">
        <f t="shared" si="100"/>
        <v>-0.36584887060392784</v>
      </c>
      <c r="D2211" s="84">
        <f ca="1">IF(FilterType="FIR", IF(Extend_fmod=1,OFFSET(PRE_CALC!J2159,0,DEC_RATE), OFFSET(PRE_CALC!B2159,0,DEC_RATE)), C2211)</f>
        <v>-1.9853537703900001E-3</v>
      </c>
      <c r="E2211" s="84">
        <f t="shared" ca="1" si="101"/>
        <v>67375</v>
      </c>
      <c r="F2211" s="84">
        <f t="shared" ca="1" si="99"/>
        <v>-1.9853537703900001E-3</v>
      </c>
      <c r="G2211" s="119">
        <f>IF(FilterType="FIR",  PRE_CALC!A2159*Fdata, IF(F_default=1,G2210+(4*Fnotch-0)/8192,G2210+(F_stop-F_start)/8192) )</f>
        <v>67375</v>
      </c>
      <c r="H2211" s="120">
        <f ca="1">IF(FilterType="FIR", OFFSET(PRE_CALC!B2159,0,DEC_RATE), C2211)</f>
        <v>-1.9853537703900001E-3</v>
      </c>
    </row>
    <row r="2212" spans="2:8" x14ac:dyDescent="0.2">
      <c r="B2212" s="45">
        <f>IF(FilterType="FIR", IF(Extend_fmod, PRE_CALC!I2160*Fm, PRE_CALC!A2160*Fdata), IF(F_default=1,B2211+(4*Fnotch-0)/8192,B2211+(F_stop-F_start)/8192) )</f>
        <v>67406.249999872001</v>
      </c>
      <c r="C2212" s="39">
        <f t="shared" si="100"/>
        <v>-0.36618882017326426</v>
      </c>
      <c r="D2212" s="84">
        <f ca="1">IF(FilterType="FIR", IF(Extend_fmod=1,OFFSET(PRE_CALC!J2160,0,DEC_RATE), OFFSET(PRE_CALC!B2160,0,DEC_RATE)), C2212)</f>
        <v>-1.9500523216300001E-3</v>
      </c>
      <c r="E2212" s="84">
        <f t="shared" ca="1" si="101"/>
        <v>67406.249999872001</v>
      </c>
      <c r="F2212" s="84">
        <f t="shared" ca="1" si="99"/>
        <v>-1.9500523216300001E-3</v>
      </c>
      <c r="G2212" s="119">
        <f>IF(FilterType="FIR",  PRE_CALC!A2160*Fdata, IF(F_default=1,G2211+(4*Fnotch-0)/8192,G2211+(F_stop-F_start)/8192) )</f>
        <v>67406.249999872001</v>
      </c>
      <c r="H2212" s="120">
        <f ca="1">IF(FilterType="FIR", OFFSET(PRE_CALC!B2160,0,DEC_RATE), C2212)</f>
        <v>-1.9500523216300001E-3</v>
      </c>
    </row>
    <row r="2213" spans="2:8" x14ac:dyDescent="0.2">
      <c r="B2213" s="45">
        <f>IF(FilterType="FIR", IF(Extend_fmod, PRE_CALC!I2161*Fm, PRE_CALC!A2161*Fdata), IF(F_default=1,B2212+(4*Fnotch-0)/8192,B2212+(F_stop-F_start)/8192) )</f>
        <v>67437.5</v>
      </c>
      <c r="C2213" s="39">
        <f t="shared" si="100"/>
        <v>-0.36652892830284162</v>
      </c>
      <c r="D2213" s="84">
        <f ca="1">IF(FilterType="FIR", IF(Extend_fmod=1,OFFSET(PRE_CALC!J2161,0,DEC_RATE), OFFSET(PRE_CALC!B2161,0,DEC_RATE)), C2213)</f>
        <v>-1.91472070587E-3</v>
      </c>
      <c r="E2213" s="84">
        <f t="shared" ca="1" si="101"/>
        <v>67437.5</v>
      </c>
      <c r="F2213" s="84">
        <f t="shared" ca="1" si="99"/>
        <v>-1.91472070587E-3</v>
      </c>
      <c r="G2213" s="119">
        <f>IF(FilterType="FIR",  PRE_CALC!A2161*Fdata, IF(F_default=1,G2212+(4*Fnotch-0)/8192,G2212+(F_stop-F_start)/8192) )</f>
        <v>67437.5</v>
      </c>
      <c r="H2213" s="120">
        <f ca="1">IF(FilterType="FIR", OFFSET(PRE_CALC!B2161,0,DEC_RATE), C2213)</f>
        <v>-1.91472070587E-3</v>
      </c>
    </row>
    <row r="2214" spans="2:8" x14ac:dyDescent="0.2">
      <c r="B2214" s="45">
        <f>IF(FilterType="FIR", IF(Extend_fmod, PRE_CALC!I2162*Fm, PRE_CALC!A2162*Fdata), IF(F_default=1,B2213+(4*Fnotch-0)/8192,B2213+(F_stop-F_start)/8192) )</f>
        <v>67468.750000127999</v>
      </c>
      <c r="C2214" s="39">
        <f t="shared" si="100"/>
        <v>-0.36686919499116499</v>
      </c>
      <c r="D2214" s="84">
        <f ca="1">IF(FilterType="FIR", IF(Extend_fmod=1,OFFSET(PRE_CALC!J2162,0,DEC_RATE), OFFSET(PRE_CALC!B2162,0,DEC_RATE)), C2214)</f>
        <v>-1.8793754101500001E-3</v>
      </c>
      <c r="E2214" s="84">
        <f t="shared" ca="1" si="101"/>
        <v>67468.750000127999</v>
      </c>
      <c r="F2214" s="84">
        <f t="shared" ca="1" si="99"/>
        <v>-1.8793754101500001E-3</v>
      </c>
      <c r="G2214" s="119">
        <f>IF(FilterType="FIR",  PRE_CALC!A2162*Fdata, IF(F_default=1,G2213+(4*Fnotch-0)/8192,G2213+(F_stop-F_start)/8192) )</f>
        <v>67468.750000127999</v>
      </c>
      <c r="H2214" s="120">
        <f ca="1">IF(FilterType="FIR", OFFSET(PRE_CALC!B2162,0,DEC_RATE), C2214)</f>
        <v>-1.8793754101500001E-3</v>
      </c>
    </row>
    <row r="2215" spans="2:8" x14ac:dyDescent="0.2">
      <c r="B2215" s="45">
        <f>IF(FilterType="FIR", IF(Extend_fmod, PRE_CALC!I2163*Fm, PRE_CALC!A2163*Fdata), IF(F_default=1,B2214+(4*Fnotch-0)/8192,B2214+(F_stop-F_start)/8192) )</f>
        <v>67500</v>
      </c>
      <c r="C2215" s="39">
        <f t="shared" si="100"/>
        <v>-0.36720962023671916</v>
      </c>
      <c r="D2215" s="84">
        <f ca="1">IF(FilterType="FIR", IF(Extend_fmod=1,OFFSET(PRE_CALC!J2163,0,DEC_RATE), OFFSET(PRE_CALC!B2163,0,DEC_RATE)), C2215)</f>
        <v>-1.8440329308300001E-3</v>
      </c>
      <c r="E2215" s="84">
        <f t="shared" ca="1" si="101"/>
        <v>67500</v>
      </c>
      <c r="F2215" s="84">
        <f t="shared" ca="1" si="99"/>
        <v>-1.8440329308300001E-3</v>
      </c>
      <c r="G2215" s="119">
        <f>IF(FilterType="FIR",  PRE_CALC!A2163*Fdata, IF(F_default=1,G2214+(4*Fnotch-0)/8192,G2214+(F_stop-F_start)/8192) )</f>
        <v>67500</v>
      </c>
      <c r="H2215" s="120">
        <f ca="1">IF(FilterType="FIR", OFFSET(PRE_CALC!B2163,0,DEC_RATE), C2215)</f>
        <v>-1.8440329308300001E-3</v>
      </c>
    </row>
    <row r="2216" spans="2:8" x14ac:dyDescent="0.2">
      <c r="B2216" s="45">
        <f>IF(FilterType="FIR", IF(Extend_fmod, PRE_CALC!I2164*Fm, PRE_CALC!A2164*Fdata), IF(F_default=1,B2215+(4*Fnotch-0)/8192,B2215+(F_stop-F_start)/8192) )</f>
        <v>67531.249999872001</v>
      </c>
      <c r="C2216" s="39">
        <f t="shared" si="100"/>
        <v>-0.3675502040435874</v>
      </c>
      <c r="D2216" s="84">
        <f ca="1">IF(FilterType="FIR", IF(Extend_fmod=1,OFFSET(PRE_CALC!J2164,0,DEC_RATE), OFFSET(PRE_CALC!B2164,0,DEC_RATE)), C2216)</f>
        <v>-1.8087097660500001E-3</v>
      </c>
      <c r="E2216" s="84">
        <f t="shared" ca="1" si="101"/>
        <v>67531.249999872001</v>
      </c>
      <c r="F2216" s="84">
        <f t="shared" ca="1" si="99"/>
        <v>-1.8087097660500001E-3</v>
      </c>
      <c r="G2216" s="119">
        <f>IF(FilterType="FIR",  PRE_CALC!A2164*Fdata, IF(F_default=1,G2215+(4*Fnotch-0)/8192,G2215+(F_stop-F_start)/8192) )</f>
        <v>67531.249999872001</v>
      </c>
      <c r="H2216" s="120">
        <f ca="1">IF(FilterType="FIR", OFFSET(PRE_CALC!B2164,0,DEC_RATE), C2216)</f>
        <v>-1.8087097660500001E-3</v>
      </c>
    </row>
    <row r="2217" spans="2:8" x14ac:dyDescent="0.2">
      <c r="B2217" s="45">
        <f>IF(FilterType="FIR", IF(Extend_fmod, PRE_CALC!I2165*Fm, PRE_CALC!A2165*Fdata), IF(F_default=1,B2216+(4*Fnotch-0)/8192,B2216+(F_stop-F_start)/8192) )</f>
        <v>67562.5</v>
      </c>
      <c r="C2217" s="39">
        <f t="shared" si="100"/>
        <v>-0.36789094641583864</v>
      </c>
      <c r="D2217" s="84">
        <f ca="1">IF(FilterType="FIR", IF(Extend_fmod=1,OFFSET(PRE_CALC!J2165,0,DEC_RATE), OFFSET(PRE_CALC!B2165,0,DEC_RATE)), C2217)</f>
        <v>-1.77342240832E-3</v>
      </c>
      <c r="E2217" s="84">
        <f t="shared" ca="1" si="101"/>
        <v>67562.5</v>
      </c>
      <c r="F2217" s="84">
        <f t="shared" ca="1" si="99"/>
        <v>-1.77342240832E-3</v>
      </c>
      <c r="G2217" s="119">
        <f>IF(FilterType="FIR",  PRE_CALC!A2165*Fdata, IF(F_default=1,G2216+(4*Fnotch-0)/8192,G2216+(F_stop-F_start)/8192) )</f>
        <v>67562.5</v>
      </c>
      <c r="H2217" s="120">
        <f ca="1">IF(FilterType="FIR", OFFSET(PRE_CALC!B2165,0,DEC_RATE), C2217)</f>
        <v>-1.77342240832E-3</v>
      </c>
    </row>
    <row r="2218" spans="2:8" x14ac:dyDescent="0.2">
      <c r="B2218" s="45">
        <f>IF(FilterType="FIR", IF(Extend_fmod, PRE_CALC!I2166*Fm, PRE_CALC!A2166*Fdata), IF(F_default=1,B2217+(4*Fnotch-0)/8192,B2217+(F_stop-F_start)/8192) )</f>
        <v>67593.750000127999</v>
      </c>
      <c r="C2218" s="39">
        <f t="shared" si="100"/>
        <v>-0.36823184735197612</v>
      </c>
      <c r="D2218" s="84">
        <f ca="1">IF(FilterType="FIR", IF(Extend_fmod=1,OFFSET(PRE_CALC!J2166,0,DEC_RATE), OFFSET(PRE_CALC!B2166,0,DEC_RATE)), C2218)</f>
        <v>-1.7381873369899999E-3</v>
      </c>
      <c r="E2218" s="84">
        <f t="shared" ca="1" si="101"/>
        <v>67593.750000127999</v>
      </c>
      <c r="F2218" s="84">
        <f t="shared" ca="1" si="99"/>
        <v>-1.7381873369899999E-3</v>
      </c>
      <c r="G2218" s="119">
        <f>IF(FilterType="FIR",  PRE_CALC!A2166*Fdata, IF(F_default=1,G2217+(4*Fnotch-0)/8192,G2217+(F_stop-F_start)/8192) )</f>
        <v>67593.750000127999</v>
      </c>
      <c r="H2218" s="120">
        <f ca="1">IF(FilterType="FIR", OFFSET(PRE_CALC!B2166,0,DEC_RATE), C2218)</f>
        <v>-1.7381873369899999E-3</v>
      </c>
    </row>
    <row r="2219" spans="2:8" x14ac:dyDescent="0.2">
      <c r="B2219" s="45">
        <f>IF(FilterType="FIR", IF(Extend_fmod, PRE_CALC!I2167*Fm, PRE_CALC!A2167*Fdata), IF(F_default=1,B2218+(4*Fnotch-0)/8192,B2218+(F_stop-F_start)/8192) )</f>
        <v>67625</v>
      </c>
      <c r="C2219" s="39">
        <f t="shared" si="100"/>
        <v>-0.36857290685048483</v>
      </c>
      <c r="D2219" s="84">
        <f ca="1">IF(FilterType="FIR", IF(Extend_fmod=1,OFFSET(PRE_CALC!J2167,0,DEC_RATE), OFFSET(PRE_CALC!B2167,0,DEC_RATE)), C2219)</f>
        <v>-1.7030210108199999E-3</v>
      </c>
      <c r="E2219" s="84">
        <f t="shared" ca="1" si="101"/>
        <v>67625</v>
      </c>
      <c r="F2219" s="84">
        <f t="shared" ca="1" si="99"/>
        <v>-1.7030210108199999E-3</v>
      </c>
      <c r="G2219" s="119">
        <f>IF(FilterType="FIR",  PRE_CALC!A2167*Fdata, IF(F_default=1,G2218+(4*Fnotch-0)/8192,G2218+(F_stop-F_start)/8192) )</f>
        <v>67625</v>
      </c>
      <c r="H2219" s="120">
        <f ca="1">IF(FilterType="FIR", OFFSET(PRE_CALC!B2167,0,DEC_RATE), C2219)</f>
        <v>-1.7030210108199999E-3</v>
      </c>
    </row>
    <row r="2220" spans="2:8" x14ac:dyDescent="0.2">
      <c r="B2220" s="45">
        <f>IF(FilterType="FIR", IF(Extend_fmod, PRE_CALC!I2168*Fm, PRE_CALC!A2168*Fdata), IF(F_default=1,B2219+(4*Fnotch-0)/8192,B2219+(F_stop-F_start)/8192) )</f>
        <v>67656.249999872001</v>
      </c>
      <c r="C2220" s="39">
        <f t="shared" si="100"/>
        <v>-0.36891412491544895</v>
      </c>
      <c r="D2220" s="84">
        <f ca="1">IF(FilterType="FIR", IF(Extend_fmod=1,OFFSET(PRE_CALC!J2168,0,DEC_RATE), OFFSET(PRE_CALC!B2168,0,DEC_RATE)), C2220)</f>
        <v>-1.6679398605E-3</v>
      </c>
      <c r="E2220" s="84">
        <f t="shared" ca="1" si="101"/>
        <v>67656.249999872001</v>
      </c>
      <c r="F2220" s="84">
        <f t="shared" ca="1" si="99"/>
        <v>-1.6679398605E-3</v>
      </c>
      <c r="G2220" s="119">
        <f>IF(FilterType="FIR",  PRE_CALC!A2168*Fdata, IF(F_default=1,G2219+(4*Fnotch-0)/8192,G2219+(F_stop-F_start)/8192) )</f>
        <v>67656.249999872001</v>
      </c>
      <c r="H2220" s="120">
        <f ca="1">IF(FilterType="FIR", OFFSET(PRE_CALC!B2168,0,DEC_RATE), C2220)</f>
        <v>-1.6679398605E-3</v>
      </c>
    </row>
    <row r="2221" spans="2:8" x14ac:dyDescent="0.2">
      <c r="B2221" s="45">
        <f>IF(FilterType="FIR", IF(Extend_fmod, PRE_CALC!I2169*Fm, PRE_CALC!A2169*Fdata), IF(F_default=1,B2220+(4*Fnotch-0)/8192,B2220+(F_stop-F_start)/8192) )</f>
        <v>67687.5</v>
      </c>
      <c r="C2221" s="39">
        <f t="shared" si="100"/>
        <v>-0.36925550155095266</v>
      </c>
      <c r="D2221" s="84">
        <f ca="1">IF(FilterType="FIR", IF(Extend_fmod=1,OFFSET(PRE_CALC!J2169,0,DEC_RATE), OFFSET(PRE_CALC!B2169,0,DEC_RATE)), C2221)</f>
        <v>-1.63296028119E-3</v>
      </c>
      <c r="E2221" s="84">
        <f t="shared" ca="1" si="101"/>
        <v>67687.5</v>
      </c>
      <c r="F2221" s="84">
        <f t="shared" ca="1" si="99"/>
        <v>-1.63296028119E-3</v>
      </c>
      <c r="G2221" s="119">
        <f>IF(FilterType="FIR",  PRE_CALC!A2169*Fdata, IF(F_default=1,G2220+(4*Fnotch-0)/8192,G2220+(F_stop-F_start)/8192) )</f>
        <v>67687.5</v>
      </c>
      <c r="H2221" s="120">
        <f ca="1">IF(FilterType="FIR", OFFSET(PRE_CALC!B2169,0,DEC_RATE), C2221)</f>
        <v>-1.63296028119E-3</v>
      </c>
    </row>
    <row r="2222" spans="2:8" x14ac:dyDescent="0.2">
      <c r="B2222" s="45">
        <f>IF(FilterType="FIR", IF(Extend_fmod, PRE_CALC!I2170*Fm, PRE_CALC!A2170*Fdata), IF(F_default=1,B2221+(4*Fnotch-0)/8192,B2221+(F_stop-F_start)/8192) )</f>
        <v>67718.750000127999</v>
      </c>
      <c r="C2222" s="39">
        <f t="shared" si="100"/>
        <v>-0.36959703675547406</v>
      </c>
      <c r="D2222" s="84">
        <f ca="1">IF(FilterType="FIR", IF(Extend_fmod=1,OFFSET(PRE_CALC!J2170,0,DEC_RATE), OFFSET(PRE_CALC!B2170,0,DEC_RATE)), C2222)</f>
        <v>-1.5980986251100001E-3</v>
      </c>
      <c r="E2222" s="84">
        <f t="shared" ca="1" si="101"/>
        <v>67718.750000127999</v>
      </c>
      <c r="F2222" s="84">
        <f t="shared" ca="1" si="99"/>
        <v>-1.5980986251100001E-3</v>
      </c>
      <c r="G2222" s="119">
        <f>IF(FilterType="FIR",  PRE_CALC!A2170*Fdata, IF(F_default=1,G2221+(4*Fnotch-0)/8192,G2221+(F_stop-F_start)/8192) )</f>
        <v>67718.750000127999</v>
      </c>
      <c r="H2222" s="120">
        <f ca="1">IF(FilterType="FIR", OFFSET(PRE_CALC!B2170,0,DEC_RATE), C2222)</f>
        <v>-1.5980986251100001E-3</v>
      </c>
    </row>
    <row r="2223" spans="2:8" x14ac:dyDescent="0.2">
      <c r="B2223" s="45">
        <f>IF(FilterType="FIR", IF(Extend_fmod, PRE_CALC!I2171*Fm, PRE_CALC!A2171*Fdata), IF(F_default=1,B2222+(4*Fnotch-0)/8192,B2222+(F_stop-F_start)/8192) )</f>
        <v>67750</v>
      </c>
      <c r="C2223" s="39">
        <f t="shared" si="100"/>
        <v>-0.36993873052753856</v>
      </c>
      <c r="D2223" s="84">
        <f ca="1">IF(FilterType="FIR", IF(Extend_fmod=1,OFFSET(PRE_CALC!J2171,0,DEC_RATE), OFFSET(PRE_CALC!B2171,0,DEC_RATE)), C2223)</f>
        <v>-1.5633711941E-3</v>
      </c>
      <c r="E2223" s="84">
        <f t="shared" ca="1" si="101"/>
        <v>67750</v>
      </c>
      <c r="F2223" s="84">
        <f t="shared" ca="1" si="99"/>
        <v>-1.5633711941E-3</v>
      </c>
      <c r="G2223" s="119">
        <f>IF(FilterType="FIR",  PRE_CALC!A2171*Fdata, IF(F_default=1,G2222+(4*Fnotch-0)/8192,G2222+(F_stop-F_start)/8192) )</f>
        <v>67750</v>
      </c>
      <c r="H2223" s="120">
        <f ca="1">IF(FilterType="FIR", OFFSET(PRE_CALC!B2171,0,DEC_RATE), C2223)</f>
        <v>-1.5633711941E-3</v>
      </c>
    </row>
    <row r="2224" spans="2:8" x14ac:dyDescent="0.2">
      <c r="B2224" s="45">
        <f>IF(FilterType="FIR", IF(Extend_fmod, PRE_CALC!I2172*Fm, PRE_CALC!A2172*Fdata), IF(F_default=1,B2223+(4*Fnotch-0)/8192,B2223+(F_stop-F_start)/8192) )</f>
        <v>67781.249999872001</v>
      </c>
      <c r="C2224" s="39">
        <f t="shared" si="100"/>
        <v>-0.37028058287119925</v>
      </c>
      <c r="D2224" s="84">
        <f ca="1">IF(FilterType="FIR", IF(Extend_fmod=1,OFFSET(PRE_CALC!J2172,0,DEC_RATE), OFFSET(PRE_CALC!B2172,0,DEC_RATE)), C2224)</f>
        <v>-1.5287942322099999E-3</v>
      </c>
      <c r="E2224" s="84">
        <f t="shared" ca="1" si="101"/>
        <v>67781.249999872001</v>
      </c>
      <c r="F2224" s="84">
        <f t="shared" ca="1" si="99"/>
        <v>-1.5287942322099999E-3</v>
      </c>
      <c r="G2224" s="119">
        <f>IF(FilterType="FIR",  PRE_CALC!A2172*Fdata, IF(F_default=1,G2223+(4*Fnotch-0)/8192,G2223+(F_stop-F_start)/8192) )</f>
        <v>67781.249999872001</v>
      </c>
      <c r="H2224" s="120">
        <f ca="1">IF(FilterType="FIR", OFFSET(PRE_CALC!B2172,0,DEC_RATE), C2224)</f>
        <v>-1.5287942322099999E-3</v>
      </c>
    </row>
    <row r="2225" spans="2:8" x14ac:dyDescent="0.2">
      <c r="B2225" s="45">
        <f>IF(FilterType="FIR", IF(Extend_fmod, PRE_CALC!I2173*Fm, PRE_CALC!A2173*Fdata), IF(F_default=1,B2224+(4*Fnotch-0)/8192,B2224+(F_stop-F_start)/8192) )</f>
        <v>67812.5</v>
      </c>
      <c r="C2225" s="39">
        <f t="shared" si="100"/>
        <v>-0.37062259379057244</v>
      </c>
      <c r="D2225" s="84">
        <f ca="1">IF(FilterType="FIR", IF(Extend_fmod=1,OFFSET(PRE_CALC!J2173,0,DEC_RATE), OFFSET(PRE_CALC!B2173,0,DEC_RATE)), C2225)</f>
        <v>-1.4943839183499999E-3</v>
      </c>
      <c r="E2225" s="84">
        <f t="shared" ca="1" si="101"/>
        <v>67812.5</v>
      </c>
      <c r="F2225" s="84">
        <f t="shared" ca="1" si="99"/>
        <v>-1.4943839183499999E-3</v>
      </c>
      <c r="G2225" s="119">
        <f>IF(FilterType="FIR",  PRE_CALC!A2173*Fdata, IF(F_default=1,G2224+(4*Fnotch-0)/8192,G2224+(F_stop-F_start)/8192) )</f>
        <v>67812.5</v>
      </c>
      <c r="H2225" s="120">
        <f ca="1">IF(FilterType="FIR", OFFSET(PRE_CALC!B2173,0,DEC_RATE), C2225)</f>
        <v>-1.4943839183499999E-3</v>
      </c>
    </row>
    <row r="2226" spans="2:8" x14ac:dyDescent="0.2">
      <c r="B2226" s="45">
        <f>IF(FilterType="FIR", IF(Extend_fmod, PRE_CALC!I2174*Fm, PRE_CALC!A2174*Fdata), IF(F_default=1,B2225+(4*Fnotch-0)/8192,B2225+(F_stop-F_start)/8192) )</f>
        <v>67843.750000127999</v>
      </c>
      <c r="C2226" s="39">
        <f t="shared" si="100"/>
        <v>-0.37096476328413835</v>
      </c>
      <c r="D2226" s="84">
        <f ca="1">IF(FilterType="FIR", IF(Extend_fmod=1,OFFSET(PRE_CALC!J2174,0,DEC_RATE), OFFSET(PRE_CALC!B2174,0,DEC_RATE)), C2226)</f>
        <v>-1.4601563589399999E-3</v>
      </c>
      <c r="E2226" s="84">
        <f t="shared" ca="1" si="101"/>
        <v>67843.750000127999</v>
      </c>
      <c r="F2226" s="84">
        <f t="shared" ca="1" si="99"/>
        <v>-1.4601563589399999E-3</v>
      </c>
      <c r="G2226" s="119">
        <f>IF(FilterType="FIR",  PRE_CALC!A2174*Fdata, IF(F_default=1,G2225+(4*Fnotch-0)/8192,G2225+(F_stop-F_start)/8192) )</f>
        <v>67843.750000127999</v>
      </c>
      <c r="H2226" s="120">
        <f ca="1">IF(FilterType="FIR", OFFSET(PRE_CALC!B2174,0,DEC_RATE), C2226)</f>
        <v>-1.4601563589399999E-3</v>
      </c>
    </row>
    <row r="2227" spans="2:8" x14ac:dyDescent="0.2">
      <c r="B2227" s="45">
        <f>IF(FilterType="FIR", IF(Extend_fmod, PRE_CALC!I2175*Fm, PRE_CALC!A2175*Fdata), IF(F_default=1,B2226+(4*Fnotch-0)/8192,B2226+(F_stop-F_start)/8192) )</f>
        <v>67875</v>
      </c>
      <c r="C2227" s="39">
        <f t="shared" si="100"/>
        <v>-0.37130709135038525</v>
      </c>
      <c r="D2227" s="84">
        <f ca="1">IF(FilterType="FIR", IF(Extend_fmod=1,OFFSET(PRE_CALC!J2175,0,DEC_RATE), OFFSET(PRE_CALC!B2175,0,DEC_RATE)), C2227)</f>
        <v>-1.4261275805599999E-3</v>
      </c>
      <c r="E2227" s="84">
        <f t="shared" ca="1" si="101"/>
        <v>67875</v>
      </c>
      <c r="F2227" s="84">
        <f t="shared" ca="1" si="99"/>
        <v>-1.4261275805599999E-3</v>
      </c>
      <c r="G2227" s="119">
        <f>IF(FilterType="FIR",  PRE_CALC!A2175*Fdata, IF(F_default=1,G2226+(4*Fnotch-0)/8192,G2226+(F_stop-F_start)/8192) )</f>
        <v>67875</v>
      </c>
      <c r="H2227" s="120">
        <f ca="1">IF(FilterType="FIR", OFFSET(PRE_CALC!B2175,0,DEC_RATE), C2227)</f>
        <v>-1.4261275805599999E-3</v>
      </c>
    </row>
    <row r="2228" spans="2:8" x14ac:dyDescent="0.2">
      <c r="B2228" s="45">
        <f>IF(FilterType="FIR", IF(Extend_fmod, PRE_CALC!I2176*Fm, PRE_CALC!A2176*Fdata), IF(F_default=1,B2227+(4*Fnotch-0)/8192,B2227+(F_stop-F_start)/8192) )</f>
        <v>67906.249999872001</v>
      </c>
      <c r="C2228" s="39">
        <f t="shared" si="100"/>
        <v>-0.37164957799340459</v>
      </c>
      <c r="D2228" s="84">
        <f ca="1">IF(FilterType="FIR", IF(Extend_fmod=1,OFFSET(PRE_CALC!J2176,0,DEC_RATE), OFFSET(PRE_CALC!B2176,0,DEC_RATE)), C2228)</f>
        <v>-1.3923135227199999E-3</v>
      </c>
      <c r="E2228" s="84">
        <f t="shared" ca="1" si="101"/>
        <v>67906.249999872001</v>
      </c>
      <c r="F2228" s="84">
        <f t="shared" ca="1" si="99"/>
        <v>-1.3923135227199999E-3</v>
      </c>
      <c r="G2228" s="119">
        <f>IF(FilterType="FIR",  PRE_CALC!A2176*Fdata, IF(F_default=1,G2227+(4*Fnotch-0)/8192,G2227+(F_stop-F_start)/8192) )</f>
        <v>67906.249999872001</v>
      </c>
      <c r="H2228" s="120">
        <f ca="1">IF(FilterType="FIR", OFFSET(PRE_CALC!B2176,0,DEC_RATE), C2228)</f>
        <v>-1.3923135227199999E-3</v>
      </c>
    </row>
    <row r="2229" spans="2:8" x14ac:dyDescent="0.2">
      <c r="B2229" s="45">
        <f>IF(FilterType="FIR", IF(Extend_fmod, PRE_CALC!I2177*Fm, PRE_CALC!A2177*Fdata), IF(F_default=1,B2228+(4*Fnotch-0)/8192,B2228+(F_stop-F_start)/8192) )</f>
        <v>67937.5</v>
      </c>
      <c r="C2229" s="39">
        <f t="shared" si="100"/>
        <v>-0.37199222321729442</v>
      </c>
      <c r="D2229" s="84">
        <f ca="1">IF(FilterType="FIR", IF(Extend_fmod=1,OFFSET(PRE_CALC!J2177,0,DEC_RATE), OFFSET(PRE_CALC!B2177,0,DEC_RATE)), C2229)</f>
        <v>-1.3587300305699999E-3</v>
      </c>
      <c r="E2229" s="84">
        <f t="shared" ca="1" si="101"/>
        <v>67937.5</v>
      </c>
      <c r="F2229" s="84">
        <f t="shared" ca="1" si="99"/>
        <v>-1.3587300305699999E-3</v>
      </c>
      <c r="G2229" s="119">
        <f>IF(FilterType="FIR",  PRE_CALC!A2177*Fdata, IF(F_default=1,G2228+(4*Fnotch-0)/8192,G2228+(F_stop-F_start)/8192) )</f>
        <v>67937.5</v>
      </c>
      <c r="H2229" s="120">
        <f ca="1">IF(FilterType="FIR", OFFSET(PRE_CALC!B2177,0,DEC_RATE), C2229)</f>
        <v>-1.3587300305699999E-3</v>
      </c>
    </row>
    <row r="2230" spans="2:8" x14ac:dyDescent="0.2">
      <c r="B2230" s="45">
        <f>IF(FilterType="FIR", IF(Extend_fmod, PRE_CALC!I2178*Fm, PRE_CALC!A2178*Fdata), IF(F_default=1,B2229+(4*Fnotch-0)/8192,B2229+(F_stop-F_start)/8192) )</f>
        <v>67968.750000127999</v>
      </c>
      <c r="C2230" s="39">
        <f t="shared" si="100"/>
        <v>-0.37233502702055721</v>
      </c>
      <c r="D2230" s="84">
        <f ca="1">IF(FilterType="FIR", IF(Extend_fmod=1,OFFSET(PRE_CALC!J2178,0,DEC_RATE), OFFSET(PRE_CALC!B2178,0,DEC_RATE)), C2230)</f>
        <v>-1.32539284771E-3</v>
      </c>
      <c r="E2230" s="84">
        <f t="shared" ca="1" si="101"/>
        <v>67968.750000127999</v>
      </c>
      <c r="F2230" s="84">
        <f t="shared" ca="1" si="99"/>
        <v>-1.32539284771E-3</v>
      </c>
      <c r="G2230" s="119">
        <f>IF(FilterType="FIR",  PRE_CALC!A2178*Fdata, IF(F_default=1,G2229+(4*Fnotch-0)/8192,G2229+(F_stop-F_start)/8192) )</f>
        <v>67968.750000127999</v>
      </c>
      <c r="H2230" s="120">
        <f ca="1">IF(FilterType="FIR", OFFSET(PRE_CALC!B2178,0,DEC_RATE), C2230)</f>
        <v>-1.32539284771E-3</v>
      </c>
    </row>
    <row r="2231" spans="2:8" x14ac:dyDescent="0.2">
      <c r="B2231" s="45">
        <f>IF(FilterType="FIR", IF(Extend_fmod, PRE_CALC!I2179*Fm, PRE_CALC!A2179*Fdata), IF(F_default=1,B2230+(4*Fnotch-0)/8192,B2230+(F_stop-F_start)/8192) )</f>
        <v>68000</v>
      </c>
      <c r="C2231" s="39">
        <f t="shared" si="100"/>
        <v>-0.37267798940165625</v>
      </c>
      <c r="D2231" s="84">
        <f ca="1">IF(FilterType="FIR", IF(Extend_fmod=1,OFFSET(PRE_CALC!J2179,0,DEC_RATE), OFFSET(PRE_CALC!B2179,0,DEC_RATE)), C2231)</f>
        <v>-1.29231760905E-3</v>
      </c>
      <c r="E2231" s="84">
        <f t="shared" ca="1" si="101"/>
        <v>68000</v>
      </c>
      <c r="F2231" s="84">
        <f t="shared" ref="F2231:F2294" ca="1" si="102">IF(G2231&lt;=F_PB,H2231, OFFSET(H:H,MATCH(F_PB-0.0001,G:G),0,1))</f>
        <v>-1.29231760905E-3</v>
      </c>
      <c r="G2231" s="119">
        <f>IF(FilterType="FIR",  PRE_CALC!A2179*Fdata, IF(F_default=1,G2230+(4*Fnotch-0)/8192,G2230+(F_stop-F_start)/8192) )</f>
        <v>68000</v>
      </c>
      <c r="H2231" s="120">
        <f ca="1">IF(FilterType="FIR", OFFSET(PRE_CALC!B2179,0,DEC_RATE), C2231)</f>
        <v>-1.29231760905E-3</v>
      </c>
    </row>
    <row r="2232" spans="2:8" x14ac:dyDescent="0.2">
      <c r="B2232" s="45">
        <f>IF(FilterType="FIR", IF(Extend_fmod, PRE_CALC!I2180*Fm, PRE_CALC!A2180*Fdata), IF(F_default=1,B2231+(4*Fnotch-0)/8192,B2231+(F_stop-F_start)/8192) )</f>
        <v>68031.249999872001</v>
      </c>
      <c r="C2232" s="39">
        <f t="shared" ref="C2232:C2295" si="103">MAX(20*LOG(ABS(   (1/s_dec*SIN(s_dec*$B2232/Fm*PI())/SIN($B2232/Fm*PI()))^(order-1) * (1/s_dec2*SIN(s_dec2*$B2232/Fm*PI())/SIN($B2232/Fm*PI()))  )), -160)</f>
        <v>-0.37302111036471297</v>
      </c>
      <c r="D2232" s="84">
        <f ca="1">IF(FilterType="FIR", IF(Extend_fmod=1,OFFSET(PRE_CALC!J2180,0,DEC_RATE), OFFSET(PRE_CALC!B2180,0,DEC_RATE)), C2232)</f>
        <v>-1.25951983367E-3</v>
      </c>
      <c r="E2232" s="84">
        <f t="shared" ref="E2232:E2295" ca="1" si="104">IF(G2232&lt;=F_PB,G2232, OFFSET(G:G,MATCH(F_PB-0.0001,G:G),0,1) )</f>
        <v>68031.249999872001</v>
      </c>
      <c r="F2232" s="84">
        <f t="shared" ca="1" si="102"/>
        <v>-1.25951983367E-3</v>
      </c>
      <c r="G2232" s="119">
        <f>IF(FilterType="FIR",  PRE_CALC!A2180*Fdata, IF(F_default=1,G2231+(4*Fnotch-0)/8192,G2231+(F_stop-F_start)/8192) )</f>
        <v>68031.249999872001</v>
      </c>
      <c r="H2232" s="120">
        <f ca="1">IF(FilterType="FIR", OFFSET(PRE_CALC!B2180,0,DEC_RATE), C2232)</f>
        <v>-1.25951983367E-3</v>
      </c>
    </row>
    <row r="2233" spans="2:8" x14ac:dyDescent="0.2">
      <c r="B2233" s="45">
        <f>IF(FilterType="FIR", IF(Extend_fmod, PRE_CALC!I2181*Fm, PRE_CALC!A2181*Fdata), IF(F_default=1,B2232+(4*Fnotch-0)/8192,B2232+(F_stop-F_start)/8192) )</f>
        <v>68062.5</v>
      </c>
      <c r="C2233" s="39">
        <f t="shared" si="103"/>
        <v>-0.37336438991383164</v>
      </c>
      <c r="D2233" s="84">
        <f ca="1">IF(FilterType="FIR", IF(Extend_fmod=1,OFFSET(PRE_CALC!J2181,0,DEC_RATE), OFFSET(PRE_CALC!B2181,0,DEC_RATE)), C2233)</f>
        <v>-1.22701491776E-3</v>
      </c>
      <c r="E2233" s="84">
        <f t="shared" ca="1" si="104"/>
        <v>68062.5</v>
      </c>
      <c r="F2233" s="84">
        <f t="shared" ca="1" si="102"/>
        <v>-1.22701491776E-3</v>
      </c>
      <c r="G2233" s="119">
        <f>IF(FilterType="FIR",  PRE_CALC!A2181*Fdata, IF(F_default=1,G2232+(4*Fnotch-0)/8192,G2232+(F_stop-F_start)/8192) )</f>
        <v>68062.5</v>
      </c>
      <c r="H2233" s="120">
        <f ca="1">IF(FilterType="FIR", OFFSET(PRE_CALC!B2181,0,DEC_RATE), C2233)</f>
        <v>-1.22701491776E-3</v>
      </c>
    </row>
    <row r="2234" spans="2:8" x14ac:dyDescent="0.2">
      <c r="B2234" s="45">
        <f>IF(FilterType="FIR", IF(Extend_fmod, PRE_CALC!I2182*Fm, PRE_CALC!A2182*Fdata), IF(F_default=1,B2233+(4*Fnotch-0)/8192,B2233+(F_stop-F_start)/8192) )</f>
        <v>68093.750000127999</v>
      </c>
      <c r="C2234" s="39">
        <f t="shared" si="103"/>
        <v>-0.37370782804748953</v>
      </c>
      <c r="D2234" s="84">
        <f ca="1">IF(FilterType="FIR", IF(Extend_fmod=1,OFFSET(PRE_CALC!J2182,0,DEC_RATE), OFFSET(PRE_CALC!B2182,0,DEC_RATE)), C2234)</f>
        <v>-1.1948181276199999E-3</v>
      </c>
      <c r="E2234" s="84">
        <f t="shared" ca="1" si="104"/>
        <v>68093.750000127999</v>
      </c>
      <c r="F2234" s="84">
        <f t="shared" ca="1" si="102"/>
        <v>-1.1948181276199999E-3</v>
      </c>
      <c r="G2234" s="119">
        <f>IF(FilterType="FIR",  PRE_CALC!A2182*Fdata, IF(F_default=1,G2233+(4*Fnotch-0)/8192,G2233+(F_stop-F_start)/8192) )</f>
        <v>68093.750000127999</v>
      </c>
      <c r="H2234" s="120">
        <f ca="1">IF(FilterType="FIR", OFFSET(PRE_CALC!B2182,0,DEC_RATE), C2234)</f>
        <v>-1.1948181276199999E-3</v>
      </c>
    </row>
    <row r="2235" spans="2:8" x14ac:dyDescent="0.2">
      <c r="B2235" s="45">
        <f>IF(FilterType="FIR", IF(Extend_fmod, PRE_CALC!I2183*Fm, PRE_CALC!A2183*Fdata), IF(F_default=1,B2234+(4*Fnotch-0)/8192,B2234+(F_stop-F_start)/8192) )</f>
        <v>68125</v>
      </c>
      <c r="C2235" s="39">
        <f t="shared" si="103"/>
        <v>-0.37405142476417219</v>
      </c>
      <c r="D2235" s="84">
        <f ca="1">IF(FilterType="FIR", IF(Extend_fmod=1,OFFSET(PRE_CALC!J2183,0,DEC_RATE), OFFSET(PRE_CALC!B2183,0,DEC_RATE)), C2235)</f>
        <v>-1.16294459273E-3</v>
      </c>
      <c r="E2235" s="84">
        <f t="shared" ca="1" si="104"/>
        <v>68125</v>
      </c>
      <c r="F2235" s="84">
        <f t="shared" ca="1" si="102"/>
        <v>-1.16294459273E-3</v>
      </c>
      <c r="G2235" s="119">
        <f>IF(FilterType="FIR",  PRE_CALC!A2183*Fdata, IF(F_default=1,G2234+(4*Fnotch-0)/8192,G2234+(F_stop-F_start)/8192) )</f>
        <v>68125</v>
      </c>
      <c r="H2235" s="120">
        <f ca="1">IF(FilterType="FIR", OFFSET(PRE_CALC!B2183,0,DEC_RATE), C2235)</f>
        <v>-1.16294459273E-3</v>
      </c>
    </row>
    <row r="2236" spans="2:8" x14ac:dyDescent="0.2">
      <c r="B2236" s="45">
        <f>IF(FilterType="FIR", IF(Extend_fmod, PRE_CALC!I2184*Fm, PRE_CALC!A2184*Fdata), IF(F_default=1,B2235+(4*Fnotch-0)/8192,B2235+(F_stop-F_start)/8192) )</f>
        <v>68156.249999872001</v>
      </c>
      <c r="C2236" s="39">
        <f t="shared" si="103"/>
        <v>-0.37439518006798889</v>
      </c>
      <c r="D2236" s="84">
        <f ca="1">IF(FilterType="FIR", IF(Extend_fmod=1,OFFSET(PRE_CALC!J2184,0,DEC_RATE), OFFSET(PRE_CALC!B2184,0,DEC_RATE)), C2236)</f>
        <v>-1.1314092988E-3</v>
      </c>
      <c r="E2236" s="84">
        <f t="shared" ca="1" si="104"/>
        <v>68156.249999872001</v>
      </c>
      <c r="F2236" s="84">
        <f t="shared" ca="1" si="102"/>
        <v>-1.1314092988E-3</v>
      </c>
      <c r="G2236" s="119">
        <f>IF(FilterType="FIR",  PRE_CALC!A2184*Fdata, IF(F_default=1,G2235+(4*Fnotch-0)/8192,G2235+(F_stop-F_start)/8192) )</f>
        <v>68156.249999872001</v>
      </c>
      <c r="H2236" s="120">
        <f ca="1">IF(FilterType="FIR", OFFSET(PRE_CALC!B2184,0,DEC_RATE), C2236)</f>
        <v>-1.1314092988E-3</v>
      </c>
    </row>
    <row r="2237" spans="2:8" x14ac:dyDescent="0.2">
      <c r="B2237" s="45">
        <f>IF(FilterType="FIR", IF(Extend_fmod, PRE_CALC!I2185*Fm, PRE_CALC!A2185*Fdata), IF(F_default=1,B2236+(4*Fnotch-0)/8192,B2236+(F_stop-F_start)/8192) )</f>
        <v>68187.5</v>
      </c>
      <c r="C2237" s="39">
        <f t="shared" si="103"/>
        <v>-0.37473909396306093</v>
      </c>
      <c r="D2237" s="84">
        <f ca="1">IF(FilterType="FIR", IF(Extend_fmod=1,OFFSET(PRE_CALC!J2185,0,DEC_RATE), OFFSET(PRE_CALC!B2185,0,DEC_RATE)), C2237)</f>
        <v>-1.1002270809899999E-3</v>
      </c>
      <c r="E2237" s="84">
        <f t="shared" ca="1" si="104"/>
        <v>68187.5</v>
      </c>
      <c r="F2237" s="84">
        <f t="shared" ca="1" si="102"/>
        <v>-1.1002270809899999E-3</v>
      </c>
      <c r="G2237" s="119">
        <f>IF(FilterType="FIR",  PRE_CALC!A2185*Fdata, IF(F_default=1,G2236+(4*Fnotch-0)/8192,G2236+(F_stop-F_start)/8192) )</f>
        <v>68187.5</v>
      </c>
      <c r="H2237" s="120">
        <f ca="1">IF(FilterType="FIR", OFFSET(PRE_CALC!B2185,0,DEC_RATE), C2237)</f>
        <v>-1.1002270809899999E-3</v>
      </c>
    </row>
    <row r="2238" spans="2:8" x14ac:dyDescent="0.2">
      <c r="B2238" s="45">
        <f>IF(FilterType="FIR", IF(Extend_fmod, PRE_CALC!I2186*Fm, PRE_CALC!A2186*Fdata), IF(F_default=1,B2237+(4*Fnotch-0)/8192,B2237+(F_stop-F_start)/8192) )</f>
        <v>68218.750000127999</v>
      </c>
      <c r="C2238" s="39">
        <f t="shared" si="103"/>
        <v>-0.37508316644785966</v>
      </c>
      <c r="D2238" s="84">
        <f ca="1">IF(FilterType="FIR", IF(Extend_fmod=1,OFFSET(PRE_CALC!J2186,0,DEC_RATE), OFFSET(PRE_CALC!B2186,0,DEC_RATE)), C2238)</f>
        <v>-1.06941261715E-3</v>
      </c>
      <c r="E2238" s="84">
        <f t="shared" ca="1" si="104"/>
        <v>68218.750000127999</v>
      </c>
      <c r="F2238" s="84">
        <f t="shared" ca="1" si="102"/>
        <v>-1.06941261715E-3</v>
      </c>
      <c r="G2238" s="119">
        <f>IF(FilterType="FIR",  PRE_CALC!A2186*Fdata, IF(F_default=1,G2237+(4*Fnotch-0)/8192,G2237+(F_stop-F_start)/8192) )</f>
        <v>68218.750000127999</v>
      </c>
      <c r="H2238" s="120">
        <f ca="1">IF(FilterType="FIR", OFFSET(PRE_CALC!B2186,0,DEC_RATE), C2238)</f>
        <v>-1.06941261715E-3</v>
      </c>
    </row>
    <row r="2239" spans="2:8" x14ac:dyDescent="0.2">
      <c r="B2239" s="45">
        <f>IF(FilterType="FIR", IF(Extend_fmod, PRE_CALC!I2187*Fm, PRE_CALC!A2187*Fdata), IF(F_default=1,B2238+(4*Fnotch-0)/8192,B2238+(F_stop-F_start)/8192) )</f>
        <v>68250</v>
      </c>
      <c r="C2239" s="39">
        <f t="shared" si="103"/>
        <v>-0.37542739752088466</v>
      </c>
      <c r="D2239" s="84">
        <f ca="1">IF(FilterType="FIR", IF(Extend_fmod=1,OFFSET(PRE_CALC!J2187,0,DEC_RATE), OFFSET(PRE_CALC!B2187,0,DEC_RATE)), C2239)</f>
        <v>-1.0389804210699999E-3</v>
      </c>
      <c r="E2239" s="84">
        <f t="shared" ca="1" si="104"/>
        <v>68250</v>
      </c>
      <c r="F2239" s="84">
        <f t="shared" ca="1" si="102"/>
        <v>-1.0389804210699999E-3</v>
      </c>
      <c r="G2239" s="119">
        <f>IF(FilterType="FIR",  PRE_CALC!A2187*Fdata, IF(F_default=1,G2238+(4*Fnotch-0)/8192,G2238+(F_stop-F_start)/8192) )</f>
        <v>68250</v>
      </c>
      <c r="H2239" s="120">
        <f ca="1">IF(FilterType="FIR", OFFSET(PRE_CALC!B2187,0,DEC_RATE), C2239)</f>
        <v>-1.0389804210699999E-3</v>
      </c>
    </row>
    <row r="2240" spans="2:8" x14ac:dyDescent="0.2">
      <c r="B2240" s="45">
        <f>IF(FilterType="FIR", IF(Extend_fmod, PRE_CALC!I2188*Fm, PRE_CALC!A2188*Fdata), IF(F_default=1,B2239+(4*Fnotch-0)/8192,B2239+(F_stop-F_start)/8192) )</f>
        <v>68281.249999872001</v>
      </c>
      <c r="C2240" s="39">
        <f t="shared" si="103"/>
        <v>-0.37577178718622117</v>
      </c>
      <c r="D2240" s="84">
        <f ca="1">IF(FilterType="FIR", IF(Extend_fmod=1,OFFSET(PRE_CALC!J2188,0,DEC_RATE), OFFSET(PRE_CALC!B2188,0,DEC_RATE)), C2240)</f>
        <v>-1.0089448359500001E-3</v>
      </c>
      <c r="E2240" s="84">
        <f t="shared" ca="1" si="104"/>
        <v>68281.249999872001</v>
      </c>
      <c r="F2240" s="84">
        <f t="shared" ca="1" si="102"/>
        <v>-1.0089448359500001E-3</v>
      </c>
      <c r="G2240" s="119">
        <f>IF(FilterType="FIR",  PRE_CALC!A2188*Fdata, IF(F_default=1,G2239+(4*Fnotch-0)/8192,G2239+(F_stop-F_start)/8192) )</f>
        <v>68281.249999872001</v>
      </c>
      <c r="H2240" s="120">
        <f ca="1">IF(FilterType="FIR", OFFSET(PRE_CALC!B2188,0,DEC_RATE), C2240)</f>
        <v>-1.0089448359500001E-3</v>
      </c>
    </row>
    <row r="2241" spans="2:8" x14ac:dyDescent="0.2">
      <c r="B2241" s="45">
        <f>IF(FilterType="FIR", IF(Extend_fmod, PRE_CALC!I2189*Fm, PRE_CALC!A2189*Fdata), IF(F_default=1,B2240+(4*Fnotch-0)/8192,B2240+(F_stop-F_start)/8192) )</f>
        <v>68312.5</v>
      </c>
      <c r="C2241" s="39">
        <f t="shared" si="103"/>
        <v>-0.37611633544802137</v>
      </c>
      <c r="D2241" s="84">
        <f ca="1">IF(FilterType="FIR", IF(Extend_fmod=1,OFFSET(PRE_CALC!J2189,0,DEC_RATE), OFFSET(PRE_CALC!B2189,0,DEC_RATE)), C2241)</f>
        <v>-9.7932002775999991E-4</v>
      </c>
      <c r="E2241" s="84">
        <f t="shared" ca="1" si="104"/>
        <v>68312.5</v>
      </c>
      <c r="F2241" s="84">
        <f t="shared" ca="1" si="102"/>
        <v>-9.7932002775999991E-4</v>
      </c>
      <c r="G2241" s="119">
        <f>IF(FilterType="FIR",  PRE_CALC!A2189*Fdata, IF(F_default=1,G2240+(4*Fnotch-0)/8192,G2240+(F_stop-F_start)/8192) )</f>
        <v>68312.5</v>
      </c>
      <c r="H2241" s="120">
        <f ca="1">IF(FilterType="FIR", OFFSET(PRE_CALC!B2189,0,DEC_RATE), C2241)</f>
        <v>-9.7932002775999991E-4</v>
      </c>
    </row>
    <row r="2242" spans="2:8" x14ac:dyDescent="0.2">
      <c r="B2242" s="45">
        <f>IF(FilterType="FIR", IF(Extend_fmod, PRE_CALC!I2190*Fm, PRE_CALC!A2190*Fdata), IF(F_default=1,B2241+(4*Fnotch-0)/8192,B2241+(F_stop-F_start)/8192) )</f>
        <v>68343.750000127999</v>
      </c>
      <c r="C2242" s="39">
        <f t="shared" si="103"/>
        <v>-0.37646104230475286</v>
      </c>
      <c r="D2242" s="84">
        <f ca="1">IF(FilterType="FIR", IF(Extend_fmod=1,OFFSET(PRE_CALC!J2190,0,DEC_RATE), OFFSET(PRE_CALC!B2190,0,DEC_RATE)), C2242)</f>
        <v>-9.5011997883999997E-4</v>
      </c>
      <c r="E2242" s="84">
        <f t="shared" ca="1" si="104"/>
        <v>68343.750000127999</v>
      </c>
      <c r="F2242" s="84">
        <f t="shared" ca="1" si="102"/>
        <v>-9.5011997883999997E-4</v>
      </c>
      <c r="G2242" s="119">
        <f>IF(FilterType="FIR",  PRE_CALC!A2190*Fdata, IF(F_default=1,G2241+(4*Fnotch-0)/8192,G2241+(F_stop-F_start)/8192) )</f>
        <v>68343.750000127999</v>
      </c>
      <c r="H2242" s="120">
        <f ca="1">IF(FilterType="FIR", OFFSET(PRE_CALC!B2190,0,DEC_RATE), C2242)</f>
        <v>-9.5011997883999997E-4</v>
      </c>
    </row>
    <row r="2243" spans="2:8" x14ac:dyDescent="0.2">
      <c r="B2243" s="45">
        <f>IF(FilterType="FIR", IF(Extend_fmod, PRE_CALC!I2191*Fm, PRE_CALC!A2191*Fdata), IF(F_default=1,B2242+(4*Fnotch-0)/8192,B2242+(F_stop-F_start)/8192) )</f>
        <v>68375</v>
      </c>
      <c r="C2243" s="39">
        <f t="shared" si="103"/>
        <v>-0.37680590775489098</v>
      </c>
      <c r="D2243" s="84">
        <f ca="1">IF(FilterType="FIR", IF(Extend_fmod=1,OFFSET(PRE_CALC!J2191,0,DEC_RATE), OFFSET(PRE_CALC!B2191,0,DEC_RATE)), C2243)</f>
        <v>-9.2135848148599999E-4</v>
      </c>
      <c r="E2243" s="84">
        <f t="shared" ca="1" si="104"/>
        <v>68375</v>
      </c>
      <c r="F2243" s="84">
        <f t="shared" ca="1" si="102"/>
        <v>-9.2135848148599999E-4</v>
      </c>
      <c r="G2243" s="119">
        <f>IF(FilterType="FIR",  PRE_CALC!A2191*Fdata, IF(F_default=1,G2242+(4*Fnotch-0)/8192,G2242+(F_stop-F_start)/8192) )</f>
        <v>68375</v>
      </c>
      <c r="H2243" s="120">
        <f ca="1">IF(FilterType="FIR", OFFSET(PRE_CALC!B2191,0,DEC_RATE), C2243)</f>
        <v>-9.2135848148599999E-4</v>
      </c>
    </row>
    <row r="2244" spans="2:8" x14ac:dyDescent="0.2">
      <c r="B2244" s="45">
        <f>IF(FilterType="FIR", IF(Extend_fmod, PRE_CALC!I2192*Fm, PRE_CALC!A2192*Fdata), IF(F_default=1,B2243+(4*Fnotch-0)/8192,B2243+(F_stop-F_start)/8192) )</f>
        <v>68406.249999872001</v>
      </c>
      <c r="C2244" s="39">
        <f t="shared" si="103"/>
        <v>-0.37715093180257009</v>
      </c>
      <c r="D2244" s="84">
        <f ca="1">IF(FilterType="FIR", IF(Extend_fmod=1,OFFSET(PRE_CALC!J2192,0,DEC_RATE), OFFSET(PRE_CALC!B2192,0,DEC_RATE)), C2244)</f>
        <v>-8.9304913164800004E-4</v>
      </c>
      <c r="E2244" s="84">
        <f t="shared" ca="1" si="104"/>
        <v>68406.249999872001</v>
      </c>
      <c r="F2244" s="84">
        <f t="shared" ca="1" si="102"/>
        <v>-8.9304913164800004E-4</v>
      </c>
      <c r="G2244" s="119">
        <f>IF(FilterType="FIR",  PRE_CALC!A2192*Fdata, IF(F_default=1,G2243+(4*Fnotch-0)/8192,G2243+(F_stop-F_start)/8192) )</f>
        <v>68406.249999872001</v>
      </c>
      <c r="H2244" s="120">
        <f ca="1">IF(FilterType="FIR", OFFSET(PRE_CALC!B2192,0,DEC_RATE), C2244)</f>
        <v>-8.9304913164800004E-4</v>
      </c>
    </row>
    <row r="2245" spans="2:8" x14ac:dyDescent="0.2">
      <c r="B2245" s="45">
        <f>IF(FilterType="FIR", IF(Extend_fmod, PRE_CALC!I2193*Fm, PRE_CALC!A2193*Fdata), IF(F_default=1,B2244+(4*Fnotch-0)/8192,B2244+(F_stop-F_start)/8192) )</f>
        <v>68437.5</v>
      </c>
      <c r="C2245" s="39">
        <f t="shared" si="103"/>
        <v>-0.37749611445190728</v>
      </c>
      <c r="D2245" s="84">
        <f ca="1">IF(FilterType="FIR", IF(Extend_fmod=1,OFFSET(PRE_CALC!J2193,0,DEC_RATE), OFFSET(PRE_CALC!B2193,0,DEC_RATE)), C2245)</f>
        <v>-8.6520532273099999E-4</v>
      </c>
      <c r="E2245" s="84">
        <f t="shared" ca="1" si="104"/>
        <v>68437.5</v>
      </c>
      <c r="F2245" s="84">
        <f t="shared" ca="1" si="102"/>
        <v>-8.6520532273099999E-4</v>
      </c>
      <c r="G2245" s="119">
        <f>IF(FilterType="FIR",  PRE_CALC!A2193*Fdata, IF(F_default=1,G2244+(4*Fnotch-0)/8192,G2244+(F_stop-F_start)/8192) )</f>
        <v>68437.5</v>
      </c>
      <c r="H2245" s="120">
        <f ca="1">IF(FilterType="FIR", OFFSET(PRE_CALC!B2193,0,DEC_RATE), C2245)</f>
        <v>-8.6520532273099999E-4</v>
      </c>
    </row>
    <row r="2246" spans="2:8" x14ac:dyDescent="0.2">
      <c r="B2246" s="45">
        <f>IF(FilterType="FIR", IF(Extend_fmod, PRE_CALC!I2194*Fm, PRE_CALC!A2194*Fdata), IF(F_default=1,B2245+(4*Fnotch-0)/8192,B2245+(F_stop-F_start)/8192) )</f>
        <v>68468.750000127999</v>
      </c>
      <c r="C2246" s="39">
        <f t="shared" si="103"/>
        <v>-0.37784145570138605</v>
      </c>
      <c r="D2246" s="84">
        <f ca="1">IF(FilterType="FIR", IF(Extend_fmod=1,OFFSET(PRE_CALC!J2194,0,DEC_RATE), OFFSET(PRE_CALC!B2194,0,DEC_RATE)), C2246)</f>
        <v>-8.3784023944899998E-4</v>
      </c>
      <c r="E2246" s="84">
        <f t="shared" ca="1" si="104"/>
        <v>68468.750000127999</v>
      </c>
      <c r="F2246" s="84">
        <f t="shared" ca="1" si="102"/>
        <v>-8.3784023944899998E-4</v>
      </c>
      <c r="G2246" s="119">
        <f>IF(FilterType="FIR",  PRE_CALC!A2194*Fdata, IF(F_default=1,G2245+(4*Fnotch-0)/8192,G2245+(F_stop-F_start)/8192) )</f>
        <v>68468.750000127999</v>
      </c>
      <c r="H2246" s="120">
        <f ca="1">IF(FilterType="FIR", OFFSET(PRE_CALC!B2194,0,DEC_RATE), C2246)</f>
        <v>-8.3784023944899998E-4</v>
      </c>
    </row>
    <row r="2247" spans="2:8" x14ac:dyDescent="0.2">
      <c r="B2247" s="45">
        <f>IF(FilterType="FIR", IF(Extend_fmod, PRE_CALC!I2195*Fm, PRE_CALC!A2195*Fdata), IF(F_default=1,B2246+(4*Fnotch-0)/8192,B2246+(F_stop-F_start)/8192) )</f>
        <v>68500</v>
      </c>
      <c r="C2247" s="39">
        <f t="shared" si="103"/>
        <v>-0.37818695554948589</v>
      </c>
      <c r="D2247" s="84">
        <f ca="1">IF(FilterType="FIR", IF(Extend_fmod=1,OFFSET(PRE_CALC!J2195,0,DEC_RATE), OFFSET(PRE_CALC!B2195,0,DEC_RATE)), C2247)</f>
        <v>-8.1096685181300001E-4</v>
      </c>
      <c r="E2247" s="84">
        <f t="shared" ca="1" si="104"/>
        <v>68500</v>
      </c>
      <c r="F2247" s="84">
        <f t="shared" ca="1" si="102"/>
        <v>-8.1096685181300001E-4</v>
      </c>
      <c r="G2247" s="119">
        <f>IF(FilterType="FIR",  PRE_CALC!A2195*Fdata, IF(F_default=1,G2246+(4*Fnotch-0)/8192,G2246+(F_stop-F_start)/8192) )</f>
        <v>68500</v>
      </c>
      <c r="H2247" s="120">
        <f ca="1">IF(FilterType="FIR", OFFSET(PRE_CALC!B2195,0,DEC_RATE), C2247)</f>
        <v>-8.1096685181300001E-4</v>
      </c>
    </row>
    <row r="2248" spans="2:8" x14ac:dyDescent="0.2">
      <c r="B2248" s="45">
        <f>IF(FilterType="FIR", IF(Extend_fmod, PRE_CALC!I2196*Fm, PRE_CALC!A2196*Fdata), IF(F_default=1,B2247+(4*Fnotch-0)/8192,B2247+(F_stop-F_start)/8192) )</f>
        <v>68531.249999872001</v>
      </c>
      <c r="C2248" s="39">
        <f t="shared" si="103"/>
        <v>-0.37853261400034099</v>
      </c>
      <c r="D2248" s="84">
        <f ca="1">IF(FilterType="FIR", IF(Extend_fmod=1,OFFSET(PRE_CALC!J2196,0,DEC_RATE), OFFSET(PRE_CALC!B2196,0,DEC_RATE)), C2248)</f>
        <v>-7.8459790918200003E-4</v>
      </c>
      <c r="E2248" s="84">
        <f t="shared" ca="1" si="104"/>
        <v>68531.249999872001</v>
      </c>
      <c r="F2248" s="84">
        <f t="shared" ca="1" si="102"/>
        <v>-7.8459790918200003E-4</v>
      </c>
      <c r="G2248" s="119">
        <f>IF(FilterType="FIR",  PRE_CALC!A2196*Fdata, IF(F_default=1,G2247+(4*Fnotch-0)/8192,G2247+(F_stop-F_start)/8192) )</f>
        <v>68531.249999872001</v>
      </c>
      <c r="H2248" s="120">
        <f ca="1">IF(FilterType="FIR", OFFSET(PRE_CALC!B2196,0,DEC_RATE), C2248)</f>
        <v>-7.8459790918200003E-4</v>
      </c>
    </row>
    <row r="2249" spans="2:8" x14ac:dyDescent="0.2">
      <c r="B2249" s="45">
        <f>IF(FilterType="FIR", IF(Extend_fmod, PRE_CALC!I2197*Fm, PRE_CALC!A2197*Fdata), IF(F_default=1,B2248+(4*Fnotch-0)/8192,B2248+(F_stop-F_start)/8192) )</f>
        <v>68562.5</v>
      </c>
      <c r="C2249" s="39">
        <f t="shared" si="103"/>
        <v>-0.3788784310580664</v>
      </c>
      <c r="D2249" s="84">
        <f ca="1">IF(FilterType="FIR", IF(Extend_fmod=1,OFFSET(PRE_CALC!J2197,0,DEC_RATE), OFFSET(PRE_CALC!B2197,0,DEC_RATE)), C2249)</f>
        <v>-7.5874593442999997E-4</v>
      </c>
      <c r="E2249" s="84">
        <f t="shared" ca="1" si="104"/>
        <v>68562.5</v>
      </c>
      <c r="F2249" s="84">
        <f t="shared" ca="1" si="102"/>
        <v>-7.5874593442999997E-4</v>
      </c>
      <c r="G2249" s="119">
        <f>IF(FilterType="FIR",  PRE_CALC!A2197*Fdata, IF(F_default=1,G2248+(4*Fnotch-0)/8192,G2248+(F_stop-F_start)/8192) )</f>
        <v>68562.5</v>
      </c>
      <c r="H2249" s="120">
        <f ca="1">IF(FilterType="FIR", OFFSET(PRE_CALC!B2197,0,DEC_RATE), C2249)</f>
        <v>-7.5874593442999997E-4</v>
      </c>
    </row>
    <row r="2250" spans="2:8" x14ac:dyDescent="0.2">
      <c r="B2250" s="45">
        <f>IF(FilterType="FIR", IF(Extend_fmod, PRE_CALC!I2198*Fm, PRE_CALC!A2198*Fdata), IF(F_default=1,B2249+(4*Fnotch-0)/8192,B2249+(F_stop-F_start)/8192) )</f>
        <v>68593.750000127999</v>
      </c>
      <c r="C2250" s="39">
        <f t="shared" si="103"/>
        <v>-0.3792244067211637</v>
      </c>
      <c r="D2250" s="84">
        <f ca="1">IF(FilterType="FIR", IF(Extend_fmod=1,OFFSET(PRE_CALC!J2198,0,DEC_RATE), OFFSET(PRE_CALC!B2198,0,DEC_RATE)), C2250)</f>
        <v>-7.3342321820999996E-4</v>
      </c>
      <c r="E2250" s="84">
        <f t="shared" ca="1" si="104"/>
        <v>68593.750000127999</v>
      </c>
      <c r="F2250" s="84">
        <f t="shared" ca="1" si="102"/>
        <v>-7.3342321820999996E-4</v>
      </c>
      <c r="G2250" s="119">
        <f>IF(FilterType="FIR",  PRE_CALC!A2198*Fdata, IF(F_default=1,G2249+(4*Fnotch-0)/8192,G2249+(F_stop-F_start)/8192) )</f>
        <v>68593.750000127999</v>
      </c>
      <c r="H2250" s="120">
        <f ca="1">IF(FilterType="FIR", OFFSET(PRE_CALC!B2198,0,DEC_RATE), C2250)</f>
        <v>-7.3342321820999996E-4</v>
      </c>
    </row>
    <row r="2251" spans="2:8" x14ac:dyDescent="0.2">
      <c r="B2251" s="45">
        <f>IF(FilterType="FIR", IF(Extend_fmod, PRE_CALC!I2199*Fm, PRE_CALC!A2199*Fdata), IF(F_default=1,B2250+(4*Fnotch-0)/8192,B2250+(F_stop-F_start)/8192) )</f>
        <v>68625</v>
      </c>
      <c r="C2251" s="39">
        <f t="shared" si="103"/>
        <v>-0.37957054098809118</v>
      </c>
      <c r="D2251" s="84">
        <f ca="1">IF(FilterType="FIR", IF(Extend_fmod=1,OFFSET(PRE_CALC!J2199,0,DEC_RATE), OFFSET(PRE_CALC!B2199,0,DEC_RATE)), C2251)</f>
        <v>-7.0864181331199998E-4</v>
      </c>
      <c r="E2251" s="84">
        <f t="shared" ca="1" si="104"/>
        <v>68625</v>
      </c>
      <c r="F2251" s="84">
        <f t="shared" ca="1" si="102"/>
        <v>-7.0864181331199998E-4</v>
      </c>
      <c r="G2251" s="119">
        <f>IF(FilterType="FIR",  PRE_CALC!A2199*Fdata, IF(F_default=1,G2250+(4*Fnotch-0)/8192,G2250+(F_stop-F_start)/8192) )</f>
        <v>68625</v>
      </c>
      <c r="H2251" s="120">
        <f ca="1">IF(FilterType="FIR", OFFSET(PRE_CALC!B2199,0,DEC_RATE), C2251)</f>
        <v>-7.0864181331199998E-4</v>
      </c>
    </row>
    <row r="2252" spans="2:8" x14ac:dyDescent="0.2">
      <c r="B2252" s="45">
        <f>IF(FilterType="FIR", IF(Extend_fmod, PRE_CALC!I2200*Fm, PRE_CALC!A2200*Fdata), IF(F_default=1,B2251+(4*Fnotch-0)/8192,B2251+(F_stop-F_start)/8192) )</f>
        <v>68656.249999872001</v>
      </c>
      <c r="C2252" s="39">
        <f t="shared" si="103"/>
        <v>-0.37991683386299097</v>
      </c>
      <c r="D2252" s="84">
        <f ca="1">IF(FilterType="FIR", IF(Extend_fmod=1,OFFSET(PRE_CALC!J2200,0,DEC_RATE), OFFSET(PRE_CALC!B2200,0,DEC_RATE)), C2252)</f>
        <v>-6.8441352914599995E-4</v>
      </c>
      <c r="E2252" s="84">
        <f t="shared" ca="1" si="104"/>
        <v>68656.249999872001</v>
      </c>
      <c r="F2252" s="84">
        <f t="shared" ca="1" si="102"/>
        <v>-6.8441352914599995E-4</v>
      </c>
      <c r="G2252" s="119">
        <f>IF(FilterType="FIR",  PRE_CALC!A2200*Fdata, IF(F_default=1,G2251+(4*Fnotch-0)/8192,G2251+(F_stop-F_start)/8192) )</f>
        <v>68656.249999872001</v>
      </c>
      <c r="H2252" s="120">
        <f ca="1">IF(FilterType="FIR", OFFSET(PRE_CALC!B2200,0,DEC_RATE), C2252)</f>
        <v>-6.8441352914599995E-4</v>
      </c>
    </row>
    <row r="2253" spans="2:8" x14ac:dyDescent="0.2">
      <c r="B2253" s="45">
        <f>IF(FilterType="FIR", IF(Extend_fmod, PRE_CALC!I2201*Fm, PRE_CALC!A2201*Fdata), IF(F_default=1,B2252+(4*Fnotch-0)/8192,B2252+(F_stop-F_start)/8192) )</f>
        <v>68687.5</v>
      </c>
      <c r="C2253" s="39">
        <f t="shared" si="103"/>
        <v>-0.38026328535001119</v>
      </c>
      <c r="D2253" s="84">
        <f ca="1">IF(FilterType="FIR", IF(Extend_fmod=1,OFFSET(PRE_CALC!J2201,0,DEC_RATE), OFFSET(PRE_CALC!B2201,0,DEC_RATE)), C2253)</f>
        <v>-6.6074992631500005E-4</v>
      </c>
      <c r="E2253" s="84">
        <f t="shared" ca="1" si="104"/>
        <v>68687.5</v>
      </c>
      <c r="F2253" s="84">
        <f t="shared" ca="1" si="102"/>
        <v>-6.6074992631500005E-4</v>
      </c>
      <c r="G2253" s="119">
        <f>IF(FilterType="FIR",  PRE_CALC!A2201*Fdata, IF(F_default=1,G2252+(4*Fnotch-0)/8192,G2252+(F_stop-F_start)/8192) )</f>
        <v>68687.5</v>
      </c>
      <c r="H2253" s="120">
        <f ca="1">IF(FilterType="FIR", OFFSET(PRE_CALC!B2201,0,DEC_RATE), C2253)</f>
        <v>-6.6074992631500005E-4</v>
      </c>
    </row>
    <row r="2254" spans="2:8" x14ac:dyDescent="0.2">
      <c r="B2254" s="45">
        <f>IF(FilterType="FIR", IF(Extend_fmod, PRE_CALC!I2202*Fm, PRE_CALC!A2202*Fdata), IF(F_default=1,B2253+(4*Fnotch-0)/8192,B2253+(F_stop-F_start)/8192) )</f>
        <v>68718.750000127999</v>
      </c>
      <c r="C2254" s="39">
        <f t="shared" si="103"/>
        <v>-0.38060989544762419</v>
      </c>
      <c r="D2254" s="84">
        <f ca="1">IF(FilterType="FIR", IF(Extend_fmod=1,OFFSET(PRE_CALC!J2202,0,DEC_RATE), OFFSET(PRE_CALC!B2202,0,DEC_RATE)), C2254)</f>
        <v>-6.3766231130799999E-4</v>
      </c>
      <c r="E2254" s="84">
        <f t="shared" ca="1" si="104"/>
        <v>68718.750000127999</v>
      </c>
      <c r="F2254" s="84">
        <f t="shared" ca="1" si="102"/>
        <v>-6.3766231130799999E-4</v>
      </c>
      <c r="G2254" s="119">
        <f>IF(FilterType="FIR",  PRE_CALC!A2202*Fdata, IF(F_default=1,G2253+(4*Fnotch-0)/8192,G2253+(F_stop-F_start)/8192) )</f>
        <v>68718.750000127999</v>
      </c>
      <c r="H2254" s="120">
        <f ca="1">IF(FilterType="FIR", OFFSET(PRE_CALC!B2202,0,DEC_RATE), C2254)</f>
        <v>-6.3766231130799999E-4</v>
      </c>
    </row>
    <row r="2255" spans="2:8" x14ac:dyDescent="0.2">
      <c r="B2255" s="45">
        <f>IF(FilterType="FIR", IF(Extend_fmod, PRE_CALC!I2203*Fm, PRE_CALC!A2203*Fdata), IF(F_default=1,B2254+(4*Fnotch-0)/8192,B2254+(F_stop-F_start)/8192) )</f>
        <v>68750</v>
      </c>
      <c r="C2255" s="39">
        <f t="shared" si="103"/>
        <v>-0.38095666415429119</v>
      </c>
      <c r="D2255" s="84">
        <f ca="1">IF(FilterType="FIR", IF(Extend_fmod=1,OFFSET(PRE_CALC!J2203,0,DEC_RATE), OFFSET(PRE_CALC!B2203,0,DEC_RATE)), C2255)</f>
        <v>-6.1516173130900004E-4</v>
      </c>
      <c r="E2255" s="84">
        <f t="shared" ca="1" si="104"/>
        <v>68750</v>
      </c>
      <c r="F2255" s="84">
        <f t="shared" ca="1" si="102"/>
        <v>-6.1516173130900004E-4</v>
      </c>
      <c r="G2255" s="119">
        <f>IF(FilterType="FIR",  PRE_CALC!A2203*Fdata, IF(F_default=1,G2254+(4*Fnotch-0)/8192,G2254+(F_stop-F_start)/8192) )</f>
        <v>68750</v>
      </c>
      <c r="H2255" s="120">
        <f ca="1">IF(FilterType="FIR", OFFSET(PRE_CALC!B2203,0,DEC_RATE), C2255)</f>
        <v>-6.1516173130900004E-4</v>
      </c>
    </row>
    <row r="2256" spans="2:8" x14ac:dyDescent="0.2">
      <c r="B2256" s="45">
        <f>IF(FilterType="FIR", IF(Extend_fmod, PRE_CALC!I2204*Fm, PRE_CALC!A2204*Fdata), IF(F_default=1,B2255+(4*Fnotch-0)/8192,B2255+(F_stop-F_start)/8192) )</f>
        <v>68781.249999872001</v>
      </c>
      <c r="C2256" s="39">
        <f t="shared" si="103"/>
        <v>-0.38130359147416854</v>
      </c>
      <c r="D2256" s="84">
        <f ca="1">IF(FilterType="FIR", IF(Extend_fmod=1,OFFSET(PRE_CALC!J2204,0,DEC_RATE), OFFSET(PRE_CALC!B2204,0,DEC_RATE)), C2256)</f>
        <v>-5.9325896911499999E-4</v>
      </c>
      <c r="E2256" s="84">
        <f t="shared" ca="1" si="104"/>
        <v>68781.249999872001</v>
      </c>
      <c r="F2256" s="84">
        <f t="shared" ca="1" si="102"/>
        <v>-5.9325896911499999E-4</v>
      </c>
      <c r="G2256" s="119">
        <f>IF(FilterType="FIR",  PRE_CALC!A2204*Fdata, IF(F_default=1,G2255+(4*Fnotch-0)/8192,G2255+(F_stop-F_start)/8192) )</f>
        <v>68781.249999872001</v>
      </c>
      <c r="H2256" s="120">
        <f ca="1">IF(FilterType="FIR", OFFSET(PRE_CALC!B2204,0,DEC_RATE), C2256)</f>
        <v>-5.9325896911499999E-4</v>
      </c>
    </row>
    <row r="2257" spans="2:8" x14ac:dyDescent="0.2">
      <c r="B2257" s="45">
        <f>IF(FilterType="FIR", IF(Extend_fmod, PRE_CALC!I2205*Fm, PRE_CALC!A2205*Fdata), IF(F_default=1,B2256+(4*Fnotch-0)/8192,B2256+(F_stop-F_start)/8192) )</f>
        <v>68812.5</v>
      </c>
      <c r="C2257" s="39">
        <f t="shared" si="103"/>
        <v>-0.3816506774114059</v>
      </c>
      <c r="D2257" s="84">
        <f ca="1">IF(FilterType="FIR", IF(Extend_fmod=1,OFFSET(PRE_CALC!J2205,0,DEC_RATE), OFFSET(PRE_CALC!B2205,0,DEC_RATE)), C2257)</f>
        <v>-5.7196453817299998E-4</v>
      </c>
      <c r="E2257" s="84">
        <f t="shared" ca="1" si="104"/>
        <v>68812.5</v>
      </c>
      <c r="F2257" s="84">
        <f t="shared" ca="1" si="102"/>
        <v>-5.7196453817299998E-4</v>
      </c>
      <c r="G2257" s="119">
        <f>IF(FilterType="FIR",  PRE_CALC!A2205*Fdata, IF(F_default=1,G2256+(4*Fnotch-0)/8192,G2256+(F_stop-F_start)/8192) )</f>
        <v>68812.5</v>
      </c>
      <c r="H2257" s="120">
        <f ca="1">IF(FilterType="FIR", OFFSET(PRE_CALC!B2205,0,DEC_RATE), C2257)</f>
        <v>-5.7196453817299998E-4</v>
      </c>
    </row>
    <row r="2258" spans="2:8" x14ac:dyDescent="0.2">
      <c r="B2258" s="45">
        <f>IF(FilterType="FIR", IF(Extend_fmod, PRE_CALC!I2206*Fm, PRE_CALC!A2206*Fdata), IF(F_default=1,B2257+(4*Fnotch-0)/8192,B2257+(F_stop-F_start)/8192) )</f>
        <v>68843.750000127999</v>
      </c>
      <c r="C2258" s="39">
        <f t="shared" si="103"/>
        <v>-0.38199792196447674</v>
      </c>
      <c r="D2258" s="84">
        <f ca="1">IF(FilterType="FIR", IF(Extend_fmod=1,OFFSET(PRE_CALC!J2206,0,DEC_RATE), OFFSET(PRE_CALC!B2206,0,DEC_RATE)), C2258)</f>
        <v>-5.5128867774700005E-4</v>
      </c>
      <c r="E2258" s="84">
        <f t="shared" ca="1" si="104"/>
        <v>68843.750000127999</v>
      </c>
      <c r="F2258" s="84">
        <f t="shared" ca="1" si="102"/>
        <v>-5.5128867774700005E-4</v>
      </c>
      <c r="G2258" s="119">
        <f>IF(FilterType="FIR",  PRE_CALC!A2206*Fdata, IF(F_default=1,G2257+(4*Fnotch-0)/8192,G2257+(F_stop-F_start)/8192) )</f>
        <v>68843.750000127999</v>
      </c>
      <c r="H2258" s="120">
        <f ca="1">IF(FilterType="FIR", OFFSET(PRE_CALC!B2206,0,DEC_RATE), C2258)</f>
        <v>-5.5128867774700005E-4</v>
      </c>
    </row>
    <row r="2259" spans="2:8" x14ac:dyDescent="0.2">
      <c r="B2259" s="45">
        <f>IF(FilterType="FIR", IF(Extend_fmod, PRE_CALC!I2207*Fm, PRE_CALC!A2207*Fdata), IF(F_default=1,B2258+(4*Fnotch-0)/8192,B2258+(F_stop-F_start)/8192) )</f>
        <v>68875</v>
      </c>
      <c r="C2259" s="39">
        <f t="shared" si="103"/>
        <v>-0.38234532513183322</v>
      </c>
      <c r="D2259" s="84">
        <f ca="1">IF(FilterType="FIR", IF(Extend_fmod=1,OFFSET(PRE_CALC!J2207,0,DEC_RATE), OFFSET(PRE_CALC!B2207,0,DEC_RATE)), C2259)</f>
        <v>-5.3124134818800003E-4</v>
      </c>
      <c r="E2259" s="84">
        <f t="shared" ca="1" si="104"/>
        <v>68875</v>
      </c>
      <c r="F2259" s="84">
        <f t="shared" ca="1" si="102"/>
        <v>-5.3124134818800003E-4</v>
      </c>
      <c r="G2259" s="119">
        <f>IF(FilterType="FIR",  PRE_CALC!A2207*Fdata, IF(F_default=1,G2258+(4*Fnotch-0)/8192,G2258+(F_stop-F_start)/8192) )</f>
        <v>68875</v>
      </c>
      <c r="H2259" s="120">
        <f ca="1">IF(FilterType="FIR", OFFSET(PRE_CALC!B2207,0,DEC_RATE), C2259)</f>
        <v>-5.3124134818800003E-4</v>
      </c>
    </row>
    <row r="2260" spans="2:8" x14ac:dyDescent="0.2">
      <c r="B2260" s="45">
        <f>IF(FilterType="FIR", IF(Extend_fmod, PRE_CALC!I2208*Fm, PRE_CALC!A2208*Fdata), IF(F_default=1,B2259+(4*Fnotch-0)/8192,B2259+(F_stop-F_start)/8192) )</f>
        <v>68906.249999872001</v>
      </c>
      <c r="C2260" s="39">
        <f t="shared" si="103"/>
        <v>-0.38269288691763625</v>
      </c>
      <c r="D2260" s="84">
        <f ca="1">IF(FilterType="FIR", IF(Extend_fmod=1,OFFSET(PRE_CALC!J2208,0,DEC_RATE), OFFSET(PRE_CALC!B2208,0,DEC_RATE)), C2260)</f>
        <v>-5.1183222635700003E-4</v>
      </c>
      <c r="E2260" s="84">
        <f t="shared" ca="1" si="104"/>
        <v>68906.249999872001</v>
      </c>
      <c r="F2260" s="84">
        <f t="shared" ca="1" si="102"/>
        <v>-5.1183222635700003E-4</v>
      </c>
      <c r="G2260" s="119">
        <f>IF(FilterType="FIR",  PRE_CALC!A2208*Fdata, IF(F_default=1,G2259+(4*Fnotch-0)/8192,G2259+(F_stop-F_start)/8192) )</f>
        <v>68906.249999872001</v>
      </c>
      <c r="H2260" s="120">
        <f ca="1">IF(FilterType="FIR", OFFSET(PRE_CALC!B2208,0,DEC_RATE), C2260)</f>
        <v>-5.1183222635700003E-4</v>
      </c>
    </row>
    <row r="2261" spans="2:8" x14ac:dyDescent="0.2">
      <c r="B2261" s="45">
        <f>IF(FilterType="FIR", IF(Extend_fmod, PRE_CALC!I2209*Fm, PRE_CALC!A2209*Fdata), IF(F_default=1,B2260+(4*Fnotch-0)/8192,B2260+(F_stop-F_start)/8192) )</f>
        <v>68937.5</v>
      </c>
      <c r="C2261" s="39">
        <f t="shared" si="103"/>
        <v>-0.38304060732606587</v>
      </c>
      <c r="D2261" s="84">
        <f ca="1">IF(FilterType="FIR", IF(Extend_fmod=1,OFFSET(PRE_CALC!J2209,0,DEC_RATE), OFFSET(PRE_CALC!B2209,0,DEC_RATE)), C2261)</f>
        <v>-4.9307070114700002E-4</v>
      </c>
      <c r="E2261" s="84">
        <f t="shared" ca="1" si="104"/>
        <v>68937.5</v>
      </c>
      <c r="F2261" s="84">
        <f t="shared" ca="1" si="102"/>
        <v>-4.9307070114700002E-4</v>
      </c>
      <c r="G2261" s="119">
        <f>IF(FilterType="FIR",  PRE_CALC!A2209*Fdata, IF(F_default=1,G2260+(4*Fnotch-0)/8192,G2260+(F_stop-F_start)/8192) )</f>
        <v>68937.5</v>
      </c>
      <c r="H2261" s="120">
        <f ca="1">IF(FilterType="FIR", OFFSET(PRE_CALC!B2209,0,DEC_RATE), C2261)</f>
        <v>-4.9307070114700002E-4</v>
      </c>
    </row>
    <row r="2262" spans="2:8" x14ac:dyDescent="0.2">
      <c r="B2262" s="45">
        <f>IF(FilterType="FIR", IF(Extend_fmod, PRE_CALC!I2210*Fm, PRE_CALC!A2210*Fdata), IF(F_default=1,B2261+(4*Fnotch-0)/8192,B2261+(F_stop-F_start)/8192) )</f>
        <v>68968.750000127999</v>
      </c>
      <c r="C2262" s="39">
        <f t="shared" si="103"/>
        <v>-0.3833884863555711</v>
      </c>
      <c r="D2262" s="84">
        <f ca="1">IF(FilterType="FIR", IF(Extend_fmod=1,OFFSET(PRE_CALC!J2210,0,DEC_RATE), OFFSET(PRE_CALC!B2210,0,DEC_RATE)), C2262)</f>
        <v>-4.7496586915400001E-4</v>
      </c>
      <c r="E2262" s="84">
        <f t="shared" ca="1" si="104"/>
        <v>68968.750000127999</v>
      </c>
      <c r="F2262" s="84">
        <f t="shared" ca="1" si="102"/>
        <v>-4.7496586915400001E-4</v>
      </c>
      <c r="G2262" s="119">
        <f>IF(FilterType="FIR",  PRE_CALC!A2210*Fdata, IF(F_default=1,G2261+(4*Fnotch-0)/8192,G2261+(F_stop-F_start)/8192) )</f>
        <v>68968.750000127999</v>
      </c>
      <c r="H2262" s="120">
        <f ca="1">IF(FilterType="FIR", OFFSET(PRE_CALC!B2210,0,DEC_RATE), C2262)</f>
        <v>-4.7496586915400001E-4</v>
      </c>
    </row>
    <row r="2263" spans="2:8" x14ac:dyDescent="0.2">
      <c r="B2263" s="45">
        <f>IF(FilterType="FIR", IF(Extend_fmod, PRE_CALC!I2211*Fm, PRE_CALC!A2211*Fdata), IF(F_default=1,B2262+(4*Fnotch-0)/8192,B2262+(F_stop-F_start)/8192) )</f>
        <v>69000</v>
      </c>
      <c r="C2263" s="39">
        <f t="shared" si="103"/>
        <v>-0.38373652400460601</v>
      </c>
      <c r="D2263" s="84">
        <f ca="1">IF(FilterType="FIR", IF(Extend_fmod=1,OFFSET(PRE_CALC!J2211,0,DEC_RATE), OFFSET(PRE_CALC!B2211,0,DEC_RATE)), C2263)</f>
        <v>-4.57526530459E-4</v>
      </c>
      <c r="E2263" s="84">
        <f t="shared" ca="1" si="104"/>
        <v>69000</v>
      </c>
      <c r="F2263" s="84">
        <f t="shared" ca="1" si="102"/>
        <v>-4.57526530459E-4</v>
      </c>
      <c r="G2263" s="119">
        <f>IF(FilterType="FIR",  PRE_CALC!A2211*Fdata, IF(F_default=1,G2262+(4*Fnotch-0)/8192,G2262+(F_stop-F_start)/8192) )</f>
        <v>69000</v>
      </c>
      <c r="H2263" s="120">
        <f ca="1">IF(FilterType="FIR", OFFSET(PRE_CALC!B2211,0,DEC_RATE), C2263)</f>
        <v>-4.57526530459E-4</v>
      </c>
    </row>
    <row r="2264" spans="2:8" x14ac:dyDescent="0.2">
      <c r="B2264" s="45">
        <f>IF(FilterType="FIR", IF(Extend_fmod, PRE_CALC!I2212*Fm, PRE_CALC!A2212*Fdata), IF(F_default=1,B2263+(4*Fnotch-0)/8192,B2263+(F_stop-F_start)/8192) )</f>
        <v>69031.249999872001</v>
      </c>
      <c r="C2264" s="39">
        <f t="shared" si="103"/>
        <v>-0.38408472027734669</v>
      </c>
      <c r="D2264" s="84">
        <f ca="1">IF(FilterType="FIR", IF(Extend_fmod=1,OFFSET(PRE_CALC!J2212,0,DEC_RATE), OFFSET(PRE_CALC!B2212,0,DEC_RATE)), C2264)</f>
        <v>-4.4076118457700002E-4</v>
      </c>
      <c r="E2264" s="84">
        <f t="shared" ca="1" si="104"/>
        <v>69031.249999872001</v>
      </c>
      <c r="F2264" s="84">
        <f t="shared" ca="1" si="102"/>
        <v>-4.4076118457700002E-4</v>
      </c>
      <c r="G2264" s="119">
        <f>IF(FilterType="FIR",  PRE_CALC!A2212*Fdata, IF(F_default=1,G2263+(4*Fnotch-0)/8192,G2263+(F_stop-F_start)/8192) )</f>
        <v>69031.249999872001</v>
      </c>
      <c r="H2264" s="120">
        <f ca="1">IF(FilterType="FIR", OFFSET(PRE_CALC!B2212,0,DEC_RATE), C2264)</f>
        <v>-4.4076118457700002E-4</v>
      </c>
    </row>
    <row r="2265" spans="2:8" x14ac:dyDescent="0.2">
      <c r="B2265" s="45">
        <f>IF(FilterType="FIR", IF(Extend_fmod, PRE_CALC!I2213*Fm, PRE_CALC!A2213*Fdata), IF(F_default=1,B2264+(4*Fnotch-0)/8192,B2264+(F_stop-F_start)/8192) )</f>
        <v>69062.5</v>
      </c>
      <c r="C2265" s="39">
        <f t="shared" si="103"/>
        <v>-0.3844330751779646</v>
      </c>
      <c r="D2265" s="84">
        <f ca="1">IF(FilterType="FIR", IF(Extend_fmod=1,OFFSET(PRE_CALC!J2213,0,DEC_RATE), OFFSET(PRE_CALC!B2213,0,DEC_RATE)), C2265)</f>
        <v>-4.2467802649799998E-4</v>
      </c>
      <c r="E2265" s="84">
        <f t="shared" ca="1" si="104"/>
        <v>69062.5</v>
      </c>
      <c r="F2265" s="84">
        <f t="shared" ca="1" si="102"/>
        <v>-4.2467802649799998E-4</v>
      </c>
      <c r="G2265" s="119">
        <f>IF(FilterType="FIR",  PRE_CALC!A2213*Fdata, IF(F_default=1,G2264+(4*Fnotch-0)/8192,G2264+(F_stop-F_start)/8192) )</f>
        <v>69062.5</v>
      </c>
      <c r="H2265" s="120">
        <f ca="1">IF(FilterType="FIR", OFFSET(PRE_CALC!B2213,0,DEC_RATE), C2265)</f>
        <v>-4.2467802649799998E-4</v>
      </c>
    </row>
    <row r="2266" spans="2:8" x14ac:dyDescent="0.2">
      <c r="B2266" s="45">
        <f>IF(FilterType="FIR", IF(Extend_fmod, PRE_CALC!I2214*Fm, PRE_CALC!A2214*Fdata), IF(F_default=1,B2265+(4*Fnotch-0)/8192,B2265+(F_stop-F_start)/8192) )</f>
        <v>69093.750000127999</v>
      </c>
      <c r="C2266" s="39">
        <f t="shared" si="103"/>
        <v>-0.38478158870492196</v>
      </c>
      <c r="D2266" s="84">
        <f ca="1">IF(FilterType="FIR", IF(Extend_fmod=1,OFFSET(PRE_CALC!J2214,0,DEC_RATE), OFFSET(PRE_CALC!B2214,0,DEC_RATE)), C2266)</f>
        <v>-4.09284942893E-4</v>
      </c>
      <c r="E2266" s="84">
        <f t="shared" ca="1" si="104"/>
        <v>69093.750000127999</v>
      </c>
      <c r="F2266" s="84">
        <f t="shared" ca="1" si="102"/>
        <v>-4.09284942893E-4</v>
      </c>
      <c r="G2266" s="119">
        <f>IF(FilterType="FIR",  PRE_CALC!A2214*Fdata, IF(F_default=1,G2265+(4*Fnotch-0)/8192,G2265+(F_stop-F_start)/8192) )</f>
        <v>69093.750000127999</v>
      </c>
      <c r="H2266" s="120">
        <f ca="1">IF(FilterType="FIR", OFFSET(PRE_CALC!B2214,0,DEC_RATE), C2266)</f>
        <v>-4.09284942893E-4</v>
      </c>
    </row>
    <row r="2267" spans="2:8" x14ac:dyDescent="0.2">
      <c r="B2267" s="45">
        <f>IF(FilterType="FIR", IF(Extend_fmod, PRE_CALC!I2215*Fm, PRE_CALC!A2215*Fdata), IF(F_default=1,B2266+(4*Fnotch-0)/8192,B2266+(F_stop-F_start)/8192) )</f>
        <v>69125</v>
      </c>
      <c r="C2267" s="39">
        <f t="shared" si="103"/>
        <v>-0.38513026085666874</v>
      </c>
      <c r="D2267" s="84">
        <f ca="1">IF(FilterType="FIR", IF(Extend_fmod=1,OFFSET(PRE_CALC!J2215,0,DEC_RATE), OFFSET(PRE_CALC!B2215,0,DEC_RATE)), C2267)</f>
        <v>-3.9458950846100001E-4</v>
      </c>
      <c r="E2267" s="84">
        <f t="shared" ca="1" si="104"/>
        <v>69125</v>
      </c>
      <c r="F2267" s="84">
        <f t="shared" ca="1" si="102"/>
        <v>-3.9458950846100001E-4</v>
      </c>
      <c r="G2267" s="119">
        <f>IF(FilterType="FIR",  PRE_CALC!A2215*Fdata, IF(F_default=1,G2266+(4*Fnotch-0)/8192,G2266+(F_stop-F_start)/8192) )</f>
        <v>69125</v>
      </c>
      <c r="H2267" s="120">
        <f ca="1">IF(FilterType="FIR", OFFSET(PRE_CALC!B2215,0,DEC_RATE), C2267)</f>
        <v>-3.9458950846100001E-4</v>
      </c>
    </row>
    <row r="2268" spans="2:8" x14ac:dyDescent="0.2">
      <c r="B2268" s="45">
        <f>IF(FilterType="FIR", IF(Extend_fmod, PRE_CALC!I2216*Fm, PRE_CALC!A2216*Fdata), IF(F_default=1,B2267+(4*Fnotch-0)/8192,B2267+(F_stop-F_start)/8192) )</f>
        <v>69156.249999872001</v>
      </c>
      <c r="C2268" s="39">
        <f t="shared" si="103"/>
        <v>-0.38547909163738564</v>
      </c>
      <c r="D2268" s="84">
        <f ca="1">IF(FilterType="FIR", IF(Extend_fmod=1,OFFSET(PRE_CALC!J2216,0,DEC_RATE), OFFSET(PRE_CALC!B2216,0,DEC_RATE)), C2268)</f>
        <v>-3.80598982392E-4</v>
      </c>
      <c r="E2268" s="84">
        <f t="shared" ca="1" si="104"/>
        <v>69156.249999872001</v>
      </c>
      <c r="F2268" s="84">
        <f t="shared" ca="1" si="102"/>
        <v>-3.80598982392E-4</v>
      </c>
      <c r="G2268" s="119">
        <f>IF(FilterType="FIR",  PRE_CALC!A2216*Fdata, IF(F_default=1,G2267+(4*Fnotch-0)/8192,G2267+(F_stop-F_start)/8192) )</f>
        <v>69156.249999872001</v>
      </c>
      <c r="H2268" s="120">
        <f ca="1">IF(FilterType="FIR", OFFSET(PRE_CALC!B2216,0,DEC_RATE), C2268)</f>
        <v>-3.80598982392E-4</v>
      </c>
    </row>
    <row r="2269" spans="2:8" x14ac:dyDescent="0.2">
      <c r="B2269" s="45">
        <f>IF(FilterType="FIR", IF(Extend_fmod, PRE_CALC!I2217*Fm, PRE_CALC!A2217*Fdata), IF(F_default=1,B2268+(4*Fnotch-0)/8192,B2268+(F_stop-F_start)/8192) )</f>
        <v>69187.5</v>
      </c>
      <c r="C2269" s="39">
        <f t="shared" si="103"/>
        <v>-0.38582808105124411</v>
      </c>
      <c r="D2269" s="84">
        <f ca="1">IF(FilterType="FIR", IF(Extend_fmod=1,OFFSET(PRE_CALC!J2217,0,DEC_RATE), OFFSET(PRE_CALC!B2217,0,DEC_RATE)), C2269)</f>
        <v>-3.6732030499099998E-4</v>
      </c>
      <c r="E2269" s="84">
        <f t="shared" ca="1" si="104"/>
        <v>69187.5</v>
      </c>
      <c r="F2269" s="84">
        <f t="shared" ca="1" si="102"/>
        <v>-3.6732030499099998E-4</v>
      </c>
      <c r="G2269" s="119">
        <f>IF(FilterType="FIR",  PRE_CALC!A2217*Fdata, IF(F_default=1,G2268+(4*Fnotch-0)/8192,G2268+(F_stop-F_start)/8192) )</f>
        <v>69187.5</v>
      </c>
      <c r="H2269" s="120">
        <f ca="1">IF(FilterType="FIR", OFFSET(PRE_CALC!B2217,0,DEC_RATE), C2269)</f>
        <v>-3.6732030499099998E-4</v>
      </c>
    </row>
    <row r="2270" spans="2:8" x14ac:dyDescent="0.2">
      <c r="B2270" s="45">
        <f>IF(FilterType="FIR", IF(Extend_fmod, PRE_CALC!I2218*Fm, PRE_CALC!A2218*Fdata), IF(F_default=1,B2269+(4*Fnotch-0)/8192,B2269+(F_stop-F_start)/8192) )</f>
        <v>69218.750000127999</v>
      </c>
      <c r="C2270" s="39">
        <f t="shared" si="103"/>
        <v>-0.38617722909671826</v>
      </c>
      <c r="D2270" s="84">
        <f ca="1">IF(FilterType="FIR", IF(Extend_fmod=1,OFFSET(PRE_CALC!J2218,0,DEC_RATE), OFFSET(PRE_CALC!B2218,0,DEC_RATE)), C2270)</f>
        <v>-3.5476009444800001E-4</v>
      </c>
      <c r="E2270" s="84">
        <f t="shared" ca="1" si="104"/>
        <v>69218.750000127999</v>
      </c>
      <c r="F2270" s="84">
        <f t="shared" ca="1" si="102"/>
        <v>-3.5476009444800001E-4</v>
      </c>
      <c r="G2270" s="119">
        <f>IF(FilterType="FIR",  PRE_CALC!A2218*Fdata, IF(F_default=1,G2269+(4*Fnotch-0)/8192,G2269+(F_stop-F_start)/8192) )</f>
        <v>69218.750000127999</v>
      </c>
      <c r="H2270" s="120">
        <f ca="1">IF(FilterType="FIR", OFFSET(PRE_CALC!B2218,0,DEC_RATE), C2270)</f>
        <v>-3.5476009444800001E-4</v>
      </c>
    </row>
    <row r="2271" spans="2:8" x14ac:dyDescent="0.2">
      <c r="B2271" s="45">
        <f>IF(FilterType="FIR", IF(Extend_fmod, PRE_CALC!I2219*Fm, PRE_CALC!A2219*Fdata), IF(F_default=1,B2270+(4*Fnotch-0)/8192,B2270+(F_stop-F_start)/8192) )</f>
        <v>69250</v>
      </c>
      <c r="C2271" s="39">
        <f t="shared" si="103"/>
        <v>-0.38652653577223872</v>
      </c>
      <c r="D2271" s="84">
        <f ca="1">IF(FilterType="FIR", IF(Extend_fmod=1,OFFSET(PRE_CALC!J2219,0,DEC_RATE), OFFSET(PRE_CALC!B2219,0,DEC_RATE)), C2271)</f>
        <v>-3.42924643737E-4</v>
      </c>
      <c r="E2271" s="84">
        <f t="shared" ca="1" si="104"/>
        <v>69250</v>
      </c>
      <c r="F2271" s="84">
        <f t="shared" ca="1" si="102"/>
        <v>-3.42924643737E-4</v>
      </c>
      <c r="G2271" s="119">
        <f>IF(FilterType="FIR",  PRE_CALC!A2219*Fdata, IF(F_default=1,G2270+(4*Fnotch-0)/8192,G2270+(F_stop-F_start)/8192) )</f>
        <v>69250</v>
      </c>
      <c r="H2271" s="120">
        <f ca="1">IF(FilterType="FIR", OFFSET(PRE_CALC!B2219,0,DEC_RATE), C2271)</f>
        <v>-3.42924643737E-4</v>
      </c>
    </row>
    <row r="2272" spans="2:8" x14ac:dyDescent="0.2">
      <c r="B2272" s="45">
        <f>IF(FilterType="FIR", IF(Extend_fmod, PRE_CALC!I2220*Fm, PRE_CALC!A2220*Fdata), IF(F_default=1,B2271+(4*Fnotch-0)/8192,B2271+(F_stop-F_start)/8192) )</f>
        <v>69281.249999872001</v>
      </c>
      <c r="C2272" s="39">
        <f t="shared" si="103"/>
        <v>-0.38687600108201126</v>
      </c>
      <c r="D2272" s="84">
        <f ca="1">IF(FilterType="FIR", IF(Extend_fmod=1,OFFSET(PRE_CALC!J2220,0,DEC_RATE), OFFSET(PRE_CALC!B2220,0,DEC_RATE)), C2272)</f>
        <v>-3.3181991767199998E-4</v>
      </c>
      <c r="E2272" s="84">
        <f t="shared" ca="1" si="104"/>
        <v>69281.249999872001</v>
      </c>
      <c r="F2272" s="84">
        <f t="shared" ca="1" si="102"/>
        <v>-3.3181991767199998E-4</v>
      </c>
      <c r="G2272" s="119">
        <f>IF(FilterType="FIR",  PRE_CALC!A2220*Fdata, IF(F_default=1,G2271+(4*Fnotch-0)/8192,G2271+(F_stop-F_start)/8192) )</f>
        <v>69281.249999872001</v>
      </c>
      <c r="H2272" s="120">
        <f ca="1">IF(FilterType="FIR", OFFSET(PRE_CALC!B2220,0,DEC_RATE), C2272)</f>
        <v>-3.3181991767199998E-4</v>
      </c>
    </row>
    <row r="2273" spans="2:8" x14ac:dyDescent="0.2">
      <c r="B2273" s="45">
        <f>IF(FilterType="FIR", IF(Extend_fmod, PRE_CALC!I2221*Fm, PRE_CALC!A2221*Fdata), IF(F_default=1,B2272+(4*Fnotch-0)/8192,B2272+(F_stop-F_start)/8192) )</f>
        <v>69312.5</v>
      </c>
      <c r="C2273" s="39">
        <f t="shared" si="103"/>
        <v>-0.38722562503019597</v>
      </c>
      <c r="D2273" s="84">
        <f ca="1">IF(FilterType="FIR", IF(Extend_fmod=1,OFFSET(PRE_CALC!J2221,0,DEC_RATE), OFFSET(PRE_CALC!B2221,0,DEC_RATE)), C2273)</f>
        <v>-3.2145155011499999E-4</v>
      </c>
      <c r="E2273" s="84">
        <f t="shared" ca="1" si="104"/>
        <v>69312.5</v>
      </c>
      <c r="F2273" s="84">
        <f t="shared" ca="1" si="102"/>
        <v>-3.2145155011499999E-4</v>
      </c>
      <c r="G2273" s="119">
        <f>IF(FilterType="FIR",  PRE_CALC!A2221*Fdata, IF(F_default=1,G2272+(4*Fnotch-0)/8192,G2272+(F_stop-F_start)/8192) )</f>
        <v>69312.5</v>
      </c>
      <c r="H2273" s="120">
        <f ca="1">IF(FilterType="FIR", OFFSET(PRE_CALC!B2221,0,DEC_RATE), C2273)</f>
        <v>-3.2145155011499999E-4</v>
      </c>
    </row>
    <row r="2274" spans="2:8" x14ac:dyDescent="0.2">
      <c r="B2274" s="45">
        <f>IF(FilterType="FIR", IF(Extend_fmod, PRE_CALC!I2222*Fm, PRE_CALC!A2222*Fdata), IF(F_default=1,B2273+(4*Fnotch-0)/8192,B2273+(F_stop-F_start)/8192) )</f>
        <v>69343.750000127999</v>
      </c>
      <c r="C2274" s="39">
        <f t="shared" si="103"/>
        <v>-0.38757540761527493</v>
      </c>
      <c r="D2274" s="84">
        <f ca="1">IF(FilterType="FIR", IF(Extend_fmod=1,OFFSET(PRE_CALC!J2222,0,DEC_RATE), OFFSET(PRE_CALC!B2222,0,DEC_RATE)), C2274)</f>
        <v>-3.1182484131199998E-4</v>
      </c>
      <c r="E2274" s="84">
        <f t="shared" ca="1" si="104"/>
        <v>69343.750000127999</v>
      </c>
      <c r="F2274" s="84">
        <f t="shared" ca="1" si="102"/>
        <v>-3.1182484131199998E-4</v>
      </c>
      <c r="G2274" s="119">
        <f>IF(FilterType="FIR",  PRE_CALC!A2222*Fdata, IF(F_default=1,G2273+(4*Fnotch-0)/8192,G2273+(F_stop-F_start)/8192) )</f>
        <v>69343.750000127999</v>
      </c>
      <c r="H2274" s="120">
        <f ca="1">IF(FilterType="FIR", OFFSET(PRE_CALC!B2222,0,DEC_RATE), C2274)</f>
        <v>-3.1182484131199998E-4</v>
      </c>
    </row>
    <row r="2275" spans="2:8" x14ac:dyDescent="0.2">
      <c r="B2275" s="45">
        <f>IF(FilterType="FIR", IF(Extend_fmod, PRE_CALC!I2223*Fm, PRE_CALC!A2223*Fdata), IF(F_default=1,B2274+(4*Fnotch-0)/8192,B2274+(F_stop-F_start)/8192) )</f>
        <v>69375</v>
      </c>
      <c r="C2275" s="39">
        <f t="shared" si="103"/>
        <v>-0.38792534883568053</v>
      </c>
      <c r="D2275" s="84">
        <f ca="1">IF(FilterType="FIR", IF(Extend_fmod=1,OFFSET(PRE_CALC!J2223,0,DEC_RATE), OFFSET(PRE_CALC!B2223,0,DEC_RATE)), C2275)</f>
        <v>-3.0294475541399999E-4</v>
      </c>
      <c r="E2275" s="84">
        <f t="shared" ca="1" si="104"/>
        <v>69375</v>
      </c>
      <c r="F2275" s="84">
        <f t="shared" ca="1" si="102"/>
        <v>-3.0294475541399999E-4</v>
      </c>
      <c r="G2275" s="119">
        <f>IF(FilterType="FIR",  PRE_CALC!A2223*Fdata, IF(F_default=1,G2274+(4*Fnotch-0)/8192,G2274+(F_stop-F_start)/8192) )</f>
        <v>69375</v>
      </c>
      <c r="H2275" s="120">
        <f ca="1">IF(FilterType="FIR", OFFSET(PRE_CALC!B2223,0,DEC_RATE), C2275)</f>
        <v>-3.0294475541399999E-4</v>
      </c>
    </row>
    <row r="2276" spans="2:8" x14ac:dyDescent="0.2">
      <c r="B2276" s="45">
        <f>IF(FilterType="FIR", IF(Extend_fmod, PRE_CALC!I2224*Fm, PRE_CALC!A2224*Fdata), IF(F_default=1,B2275+(4*Fnotch-0)/8192,B2275+(F_stop-F_start)/8192) )</f>
        <v>69406.249999872001</v>
      </c>
      <c r="C2276" s="39">
        <f t="shared" si="103"/>
        <v>-0.38827544869561637</v>
      </c>
      <c r="D2276" s="84">
        <f ca="1">IF(FilterType="FIR", IF(Extend_fmod=1,OFFSET(PRE_CALC!J2224,0,DEC_RATE), OFFSET(PRE_CALC!B2224,0,DEC_RATE)), C2276)</f>
        <v>-2.9481591811299999E-4</v>
      </c>
      <c r="E2276" s="84">
        <f t="shared" ca="1" si="104"/>
        <v>69406.249999872001</v>
      </c>
      <c r="F2276" s="84">
        <f t="shared" ca="1" si="102"/>
        <v>-2.9481591811299999E-4</v>
      </c>
      <c r="G2276" s="119">
        <f>IF(FilterType="FIR",  PRE_CALC!A2224*Fdata, IF(F_default=1,G2275+(4*Fnotch-0)/8192,G2275+(F_stop-F_start)/8192) )</f>
        <v>69406.249999872001</v>
      </c>
      <c r="H2276" s="120">
        <f ca="1">IF(FilterType="FIR", OFFSET(PRE_CALC!B2224,0,DEC_RATE), C2276)</f>
        <v>-2.9481591811299999E-4</v>
      </c>
    </row>
    <row r="2277" spans="2:8" x14ac:dyDescent="0.2">
      <c r="B2277" s="45">
        <f>IF(FilterType="FIR", IF(Extend_fmod, PRE_CALC!I2225*Fm, PRE_CALC!A2225*Fdata), IF(F_default=1,B2276+(4*Fnotch-0)/8192,B2276+(F_stop-F_start)/8192) )</f>
        <v>69437.5</v>
      </c>
      <c r="C2277" s="39">
        <f t="shared" si="103"/>
        <v>-0.38862570719926948</v>
      </c>
      <c r="D2277" s="84">
        <f ca="1">IF(FilterType="FIR", IF(Extend_fmod=1,OFFSET(PRE_CALC!J2225,0,DEC_RATE), OFFSET(PRE_CALC!B2225,0,DEC_RATE)), C2277)</f>
        <v>-2.8744261445599997E-4</v>
      </c>
      <c r="E2277" s="84">
        <f t="shared" ca="1" si="104"/>
        <v>69437.5</v>
      </c>
      <c r="F2277" s="84">
        <f t="shared" ca="1" si="102"/>
        <v>-2.8744261445599997E-4</v>
      </c>
      <c r="G2277" s="119">
        <f>IF(FilterType="FIR",  PRE_CALC!A2225*Fdata, IF(F_default=1,G2276+(4*Fnotch-0)/8192,G2276+(F_stop-F_start)/8192) )</f>
        <v>69437.5</v>
      </c>
      <c r="H2277" s="120">
        <f ca="1">IF(FilterType="FIR", OFFSET(PRE_CALC!B2225,0,DEC_RATE), C2277)</f>
        <v>-2.8744261445599997E-4</v>
      </c>
    </row>
    <row r="2278" spans="2:8" x14ac:dyDescent="0.2">
      <c r="B2278" s="45">
        <f>IF(FilterType="FIR", IF(Extend_fmod, PRE_CALC!I2226*Fm, PRE_CALC!A2226*Fdata), IF(F_default=1,B2277+(4*Fnotch-0)/8192,B2277+(F_stop-F_start)/8192) )</f>
        <v>69468.750000127999</v>
      </c>
      <c r="C2278" s="39">
        <f t="shared" si="103"/>
        <v>-0.38897612434507944</v>
      </c>
      <c r="D2278" s="84">
        <f ca="1">IF(FilterType="FIR", IF(Extend_fmod=1,OFFSET(PRE_CALC!J2226,0,DEC_RATE), OFFSET(PRE_CALC!B2226,0,DEC_RATE)), C2278)</f>
        <v>-2.8082878680399999E-4</v>
      </c>
      <c r="E2278" s="84">
        <f t="shared" ca="1" si="104"/>
        <v>69468.750000127999</v>
      </c>
      <c r="F2278" s="84">
        <f t="shared" ca="1" si="102"/>
        <v>-2.8082878680399999E-4</v>
      </c>
      <c r="G2278" s="119">
        <f>IF(FilterType="FIR",  PRE_CALC!A2226*Fdata, IF(F_default=1,G2277+(4*Fnotch-0)/8192,G2277+(F_stop-F_start)/8192) )</f>
        <v>69468.750000127999</v>
      </c>
      <c r="H2278" s="120">
        <f ca="1">IF(FilterType="FIR", OFFSET(PRE_CALC!B2226,0,DEC_RATE), C2278)</f>
        <v>-2.8082878680399999E-4</v>
      </c>
    </row>
    <row r="2279" spans="2:8" x14ac:dyDescent="0.2">
      <c r="B2279" s="45">
        <f>IF(FilterType="FIR", IF(Extend_fmod, PRE_CALC!I2227*Fm, PRE_CALC!A2227*Fdata), IF(F_default=1,B2278+(4*Fnotch-0)/8192,B2278+(F_stop-F_start)/8192) )</f>
        <v>69500</v>
      </c>
      <c r="C2279" s="39">
        <f t="shared" si="103"/>
        <v>-0.38932670013152476</v>
      </c>
      <c r="D2279" s="84">
        <f ca="1">IF(FilterType="FIR", IF(Extend_fmod=1,OFFSET(PRE_CALC!J2227,0,DEC_RATE), OFFSET(PRE_CALC!B2227,0,DEC_RATE)), C2279)</f>
        <v>-2.7497803293600001E-4</v>
      </c>
      <c r="E2279" s="84">
        <f t="shared" ca="1" si="104"/>
        <v>69500</v>
      </c>
      <c r="F2279" s="84">
        <f t="shared" ca="1" si="102"/>
        <v>-2.7497803293600001E-4</v>
      </c>
      <c r="G2279" s="119">
        <f>IF(FilterType="FIR",  PRE_CALC!A2227*Fdata, IF(F_default=1,G2278+(4*Fnotch-0)/8192,G2278+(F_stop-F_start)/8192) )</f>
        <v>69500</v>
      </c>
      <c r="H2279" s="120">
        <f ca="1">IF(FilterType="FIR", OFFSET(PRE_CALC!B2227,0,DEC_RATE), C2279)</f>
        <v>-2.7497803293600001E-4</v>
      </c>
    </row>
    <row r="2280" spans="2:8" x14ac:dyDescent="0.2">
      <c r="B2280" s="45">
        <f>IF(FilterType="FIR", IF(Extend_fmod, PRE_CALC!I2228*Fm, PRE_CALC!A2228*Fdata), IF(F_default=1,B2279+(4*Fnotch-0)/8192,B2279+(F_stop-F_start)/8192) )</f>
        <v>69531.249999872001</v>
      </c>
      <c r="C2280" s="39">
        <f t="shared" si="103"/>
        <v>-0.38967743456278259</v>
      </c>
      <c r="D2280" s="84">
        <f ca="1">IF(FilterType="FIR", IF(Extend_fmod=1,OFFSET(PRE_CALC!J2228,0,DEC_RATE), OFFSET(PRE_CALC!B2228,0,DEC_RATE)), C2280)</f>
        <v>-2.6989360433500001E-4</v>
      </c>
      <c r="E2280" s="84">
        <f t="shared" ca="1" si="104"/>
        <v>69531.249999872001</v>
      </c>
      <c r="F2280" s="84">
        <f t="shared" ca="1" si="102"/>
        <v>-2.6989360433500001E-4</v>
      </c>
      <c r="G2280" s="119">
        <f>IF(FilterType="FIR",  PRE_CALC!A2228*Fdata, IF(F_default=1,G2279+(4*Fnotch-0)/8192,G2279+(F_stop-F_start)/8192) )</f>
        <v>69531.249999872001</v>
      </c>
      <c r="H2280" s="120">
        <f ca="1">IF(FilterType="FIR", OFFSET(PRE_CALC!B2228,0,DEC_RATE), C2280)</f>
        <v>-2.6989360433500001E-4</v>
      </c>
    </row>
    <row r="2281" spans="2:8" x14ac:dyDescent="0.2">
      <c r="B2281" s="45">
        <f>IF(FilterType="FIR", IF(Extend_fmod, PRE_CALC!I2229*Fm, PRE_CALC!A2229*Fdata), IF(F_default=1,B2280+(4*Fnotch-0)/8192,B2280+(F_stop-F_start)/8192) )</f>
        <v>69562.5</v>
      </c>
      <c r="C2281" s="39">
        <f t="shared" si="103"/>
        <v>-0.39002832764304779</v>
      </c>
      <c r="D2281" s="84">
        <f ca="1">IF(FilterType="FIR", IF(Extend_fmod=1,OFFSET(PRE_CALC!J2229,0,DEC_RATE), OFFSET(PRE_CALC!B2229,0,DEC_RATE)), C2281)</f>
        <v>-2.6557840459299998E-4</v>
      </c>
      <c r="E2281" s="84">
        <f t="shared" ca="1" si="104"/>
        <v>69562.5</v>
      </c>
      <c r="F2281" s="84">
        <f t="shared" ca="1" si="102"/>
        <v>-2.6557840459299998E-4</v>
      </c>
      <c r="G2281" s="119">
        <f>IF(FilterType="FIR",  PRE_CALC!A2229*Fdata, IF(F_default=1,G2280+(4*Fnotch-0)/8192,G2280+(F_stop-F_start)/8192) )</f>
        <v>69562.5</v>
      </c>
      <c r="H2281" s="120">
        <f ca="1">IF(FilterType="FIR", OFFSET(PRE_CALC!B2229,0,DEC_RATE), C2281)</f>
        <v>-2.6557840459299998E-4</v>
      </c>
    </row>
    <row r="2282" spans="2:8" x14ac:dyDescent="0.2">
      <c r="B2282" s="45">
        <f>IF(FilterType="FIR", IF(Extend_fmod, PRE_CALC!I2230*Fm, PRE_CALC!A2230*Fdata), IF(F_default=1,B2281+(4*Fnotch-0)/8192,B2281+(F_stop-F_start)/8192) )</f>
        <v>69593.750000127999</v>
      </c>
      <c r="C2282" s="39">
        <f t="shared" si="103"/>
        <v>-0.39037937937078693</v>
      </c>
      <c r="D2282" s="84">
        <f ca="1">IF(FilterType="FIR", IF(Extend_fmod=1,OFFSET(PRE_CALC!J2230,0,DEC_RATE), OFFSET(PRE_CALC!B2230,0,DEC_RATE)), C2282)</f>
        <v>-2.6203498801800001E-4</v>
      </c>
      <c r="E2282" s="84">
        <f t="shared" ca="1" si="104"/>
        <v>69593.750000127999</v>
      </c>
      <c r="F2282" s="84">
        <f t="shared" ca="1" si="102"/>
        <v>-2.6203498801800001E-4</v>
      </c>
      <c r="G2282" s="119">
        <f>IF(FilterType="FIR",  PRE_CALC!A2230*Fdata, IF(F_default=1,G2281+(4*Fnotch-0)/8192,G2281+(F_stop-F_start)/8192) )</f>
        <v>69593.750000127999</v>
      </c>
      <c r="H2282" s="120">
        <f ca="1">IF(FilterType="FIR", OFFSET(PRE_CALC!B2230,0,DEC_RATE), C2282)</f>
        <v>-2.6203498801800001E-4</v>
      </c>
    </row>
    <row r="2283" spans="2:8" x14ac:dyDescent="0.2">
      <c r="B2283" s="45">
        <f>IF(FilterType="FIR", IF(Extend_fmod, PRE_CALC!I2231*Fm, PRE_CALC!A2231*Fdata), IF(F_default=1,B2282+(4*Fnotch-0)/8192,B2282+(F_stop-F_start)/8192) )</f>
        <v>69625</v>
      </c>
      <c r="C2283" s="39">
        <f t="shared" si="103"/>
        <v>-0.39073058974444824</v>
      </c>
      <c r="D2283" s="84">
        <f ca="1">IF(FilterType="FIR", IF(Extend_fmod=1,OFFSET(PRE_CALC!J2231,0,DEC_RATE), OFFSET(PRE_CALC!B2231,0,DEC_RATE)), C2283)</f>
        <v>-2.59265558352E-4</v>
      </c>
      <c r="E2283" s="84">
        <f t="shared" ca="1" si="104"/>
        <v>69625</v>
      </c>
      <c r="F2283" s="84">
        <f t="shared" ca="1" si="102"/>
        <v>-2.59265558352E-4</v>
      </c>
      <c r="G2283" s="119">
        <f>IF(FilterType="FIR",  PRE_CALC!A2231*Fdata, IF(F_default=1,G2282+(4*Fnotch-0)/8192,G2282+(F_stop-F_start)/8192) )</f>
        <v>69625</v>
      </c>
      <c r="H2283" s="120">
        <f ca="1">IF(FilterType="FIR", OFFSET(PRE_CALC!B2231,0,DEC_RATE), C2283)</f>
        <v>-2.59265558352E-4</v>
      </c>
    </row>
    <row r="2284" spans="2:8" x14ac:dyDescent="0.2">
      <c r="B2284" s="45">
        <f>IF(FilterType="FIR", IF(Extend_fmod, PRE_CALC!I2232*Fm, PRE_CALC!A2232*Fdata), IF(F_default=1,B2283+(4*Fnotch-0)/8192,B2283+(F_stop-F_start)/8192) )</f>
        <v>69656.249999872001</v>
      </c>
      <c r="C2284" s="39">
        <f t="shared" si="103"/>
        <v>-0.39108195876822244</v>
      </c>
      <c r="D2284" s="84">
        <f ca="1">IF(FilterType="FIR", IF(Extend_fmod=1,OFFSET(PRE_CALC!J2232,0,DEC_RATE), OFFSET(PRE_CALC!B2232,0,DEC_RATE)), C2284)</f>
        <v>-2.5727196767800001E-4</v>
      </c>
      <c r="E2284" s="84">
        <f t="shared" ca="1" si="104"/>
        <v>69656.249999872001</v>
      </c>
      <c r="F2284" s="84">
        <f t="shared" ca="1" si="102"/>
        <v>-2.5727196767800001E-4</v>
      </c>
      <c r="G2284" s="119">
        <f>IF(FilterType="FIR",  PRE_CALC!A2232*Fdata, IF(F_default=1,G2283+(4*Fnotch-0)/8192,G2283+(F_stop-F_start)/8192) )</f>
        <v>69656.249999872001</v>
      </c>
      <c r="H2284" s="120">
        <f ca="1">IF(FilterType="FIR", OFFSET(PRE_CALC!B2232,0,DEC_RATE), C2284)</f>
        <v>-2.5727196767800001E-4</v>
      </c>
    </row>
    <row r="2285" spans="2:8" x14ac:dyDescent="0.2">
      <c r="B2285" s="45">
        <f>IF(FilterType="FIR", IF(Extend_fmod, PRE_CALC!I2233*Fm, PRE_CALC!A2233*Fdata), IF(F_default=1,B2284+(4*Fnotch-0)/8192,B2284+(F_stop-F_start)/8192) )</f>
        <v>69687.5</v>
      </c>
      <c r="C2285" s="39">
        <f t="shared" si="103"/>
        <v>-0.39143348644632348</v>
      </c>
      <c r="D2285" s="84">
        <f ca="1">IF(FilterType="FIR", IF(Extend_fmod=1,OFFSET(PRE_CALC!J2233,0,DEC_RATE), OFFSET(PRE_CALC!B2233,0,DEC_RATE)), C2285)</f>
        <v>-2.5605571549099998E-4</v>
      </c>
      <c r="E2285" s="84">
        <f t="shared" ca="1" si="104"/>
        <v>69687.5</v>
      </c>
      <c r="F2285" s="84">
        <f t="shared" ca="1" si="102"/>
        <v>-2.5605571549099998E-4</v>
      </c>
      <c r="G2285" s="119">
        <f>IF(FilterType="FIR",  PRE_CALC!A2233*Fdata, IF(F_default=1,G2284+(4*Fnotch-0)/8192,G2284+(F_stop-F_start)/8192) )</f>
        <v>69687.5</v>
      </c>
      <c r="H2285" s="120">
        <f ca="1">IF(FilterType="FIR", OFFSET(PRE_CALC!B2233,0,DEC_RATE), C2285)</f>
        <v>-2.5605571549099998E-4</v>
      </c>
    </row>
    <row r="2286" spans="2:8" x14ac:dyDescent="0.2">
      <c r="B2286" s="45">
        <f>IF(FilterType="FIR", IF(Extend_fmod, PRE_CALC!I2234*Fm, PRE_CALC!A2234*Fdata), IF(F_default=1,B2285+(4*Fnotch-0)/8192,B2285+(F_stop-F_start)/8192) )</f>
        <v>69718.750000127999</v>
      </c>
      <c r="C2286" s="39">
        <f t="shared" si="103"/>
        <v>-0.39178517277719432</v>
      </c>
      <c r="D2286" s="84">
        <f ca="1">IF(FilterType="FIR", IF(Extend_fmod=1,OFFSET(PRE_CALC!J2234,0,DEC_RATE), OFFSET(PRE_CALC!B2234,0,DEC_RATE)), C2286)</f>
        <v>-2.5561794789300002E-4</v>
      </c>
      <c r="E2286" s="84">
        <f t="shared" ca="1" si="104"/>
        <v>69718.750000127999</v>
      </c>
      <c r="F2286" s="84">
        <f t="shared" ca="1" si="102"/>
        <v>-2.5561794789300002E-4</v>
      </c>
      <c r="G2286" s="119">
        <f>IF(FilterType="FIR",  PRE_CALC!A2234*Fdata, IF(F_default=1,G2285+(4*Fnotch-0)/8192,G2285+(F_stop-F_start)/8192) )</f>
        <v>69718.750000127999</v>
      </c>
      <c r="H2286" s="120">
        <f ca="1">IF(FilterType="FIR", OFFSET(PRE_CALC!B2234,0,DEC_RATE), C2286)</f>
        <v>-2.5561794789300002E-4</v>
      </c>
    </row>
    <row r="2287" spans="2:8" x14ac:dyDescent="0.2">
      <c r="B2287" s="45">
        <f>IF(FilterType="FIR", IF(Extend_fmod, PRE_CALC!I2235*Fm, PRE_CALC!A2235*Fdata), IF(F_default=1,B2286+(4*Fnotch-0)/8192,B2286+(F_stop-F_start)/8192) )</f>
        <v>69750</v>
      </c>
      <c r="C2287" s="39">
        <f t="shared" si="103"/>
        <v>-0.39213701775929316</v>
      </c>
      <c r="D2287" s="84">
        <f ca="1">IF(FilterType="FIR", IF(Extend_fmod=1,OFFSET(PRE_CALC!J2235,0,DEC_RATE), OFFSET(PRE_CALC!B2235,0,DEC_RATE)), C2287)</f>
        <v>-2.5595945699099999E-4</v>
      </c>
      <c r="E2287" s="84">
        <f t="shared" ca="1" si="104"/>
        <v>69750</v>
      </c>
      <c r="F2287" s="84">
        <f t="shared" ca="1" si="102"/>
        <v>-2.5595945699099999E-4</v>
      </c>
      <c r="G2287" s="119">
        <f>IF(FilterType="FIR",  PRE_CALC!A2235*Fdata, IF(F_default=1,G2286+(4*Fnotch-0)/8192,G2286+(F_stop-F_start)/8192) )</f>
        <v>69750</v>
      </c>
      <c r="H2287" s="120">
        <f ca="1">IF(FilterType="FIR", OFFSET(PRE_CALC!B2235,0,DEC_RATE), C2287)</f>
        <v>-2.5595945699099999E-4</v>
      </c>
    </row>
    <row r="2288" spans="2:8" x14ac:dyDescent="0.2">
      <c r="B2288" s="45">
        <f>IF(FilterType="FIR", IF(Extend_fmod, PRE_CALC!I2236*Fm, PRE_CALC!A2236*Fdata), IF(F_default=1,B2287+(4*Fnotch-0)/8192,B2287+(F_stop-F_start)/8192) )</f>
        <v>69781.249999872001</v>
      </c>
      <c r="C2288" s="39">
        <f t="shared" si="103"/>
        <v>-0.39248902139681857</v>
      </c>
      <c r="D2288" s="84">
        <f ca="1">IF(FilterType="FIR", IF(Extend_fmod=1,OFFSET(PRE_CALC!J2236,0,DEC_RATE), OFFSET(PRE_CALC!B2236,0,DEC_RATE)), C2288)</f>
        <v>-2.5708068042299998E-4</v>
      </c>
      <c r="E2288" s="84">
        <f t="shared" ca="1" si="104"/>
        <v>69781.249999872001</v>
      </c>
      <c r="F2288" s="84">
        <f t="shared" ca="1" si="102"/>
        <v>-2.5708068042299998E-4</v>
      </c>
      <c r="G2288" s="119">
        <f>IF(FilterType="FIR",  PRE_CALC!A2236*Fdata, IF(F_default=1,G2287+(4*Fnotch-0)/8192,G2287+(F_stop-F_start)/8192) )</f>
        <v>69781.249999872001</v>
      </c>
      <c r="H2288" s="120">
        <f ca="1">IF(FilterType="FIR", OFFSET(PRE_CALC!B2236,0,DEC_RATE), C2288)</f>
        <v>-2.5708068042299998E-4</v>
      </c>
    </row>
    <row r="2289" spans="2:8" x14ac:dyDescent="0.2">
      <c r="B2289" s="45">
        <f>IF(FilterType="FIR", IF(Extend_fmod, PRE_CALC!I2237*Fm, PRE_CALC!A2237*Fdata), IF(F_default=1,B2288+(4*Fnotch-0)/8192,B2288+(F_stop-F_start)/8192) )</f>
        <v>69812.5</v>
      </c>
      <c r="C2289" s="39">
        <f t="shared" si="103"/>
        <v>-0.39284118369399107</v>
      </c>
      <c r="D2289" s="84">
        <f ca="1">IF(FilterType="FIR", IF(Extend_fmod=1,OFFSET(PRE_CALC!J2237,0,DEC_RATE), OFFSET(PRE_CALC!B2237,0,DEC_RATE)), C2289)</f>
        <v>-2.5898170106099998E-4</v>
      </c>
      <c r="E2289" s="84">
        <f t="shared" ca="1" si="104"/>
        <v>69812.5</v>
      </c>
      <c r="F2289" s="84">
        <f t="shared" ca="1" si="102"/>
        <v>-2.5898170106099998E-4</v>
      </c>
      <c r="G2289" s="119">
        <f>IF(FilterType="FIR",  PRE_CALC!A2237*Fdata, IF(F_default=1,G2288+(4*Fnotch-0)/8192,G2288+(F_stop-F_start)/8192) )</f>
        <v>69812.5</v>
      </c>
      <c r="H2289" s="120">
        <f ca="1">IF(FilterType="FIR", OFFSET(PRE_CALC!B2237,0,DEC_RATE), C2289)</f>
        <v>-2.5898170106099998E-4</v>
      </c>
    </row>
    <row r="2290" spans="2:8" x14ac:dyDescent="0.2">
      <c r="B2290" s="45">
        <f>IF(FilterType="FIR", IF(Extend_fmod, PRE_CALC!I2238*Fm, PRE_CALC!A2238*Fdata), IF(F_default=1,B2289+(4*Fnotch-0)/8192,B2289+(F_stop-F_start)/8192) )</f>
        <v>69843.750000127999</v>
      </c>
      <c r="C2290" s="39">
        <f t="shared" si="103"/>
        <v>-0.39319350464924951</v>
      </c>
      <c r="D2290" s="84">
        <f ca="1">IF(FilterType="FIR", IF(Extend_fmod=1,OFFSET(PRE_CALC!J2238,0,DEC_RATE), OFFSET(PRE_CALC!B2238,0,DEC_RATE)), C2290)</f>
        <v>-2.6166224687500001E-4</v>
      </c>
      <c r="E2290" s="84">
        <f t="shared" ca="1" si="104"/>
        <v>69843.750000127999</v>
      </c>
      <c r="F2290" s="84">
        <f t="shared" ca="1" si="102"/>
        <v>-2.6166224687500001E-4</v>
      </c>
      <c r="G2290" s="119">
        <f>IF(FilterType="FIR",  PRE_CALC!A2238*Fdata, IF(F_default=1,G2289+(4*Fnotch-0)/8192,G2289+(F_stop-F_start)/8192) )</f>
        <v>69843.750000127999</v>
      </c>
      <c r="H2290" s="120">
        <f ca="1">IF(FilterType="FIR", OFFSET(PRE_CALC!B2238,0,DEC_RATE), C2290)</f>
        <v>-2.6166224687500001E-4</v>
      </c>
    </row>
    <row r="2291" spans="2:8" x14ac:dyDescent="0.2">
      <c r="B2291" s="45">
        <f>IF(FilterType="FIR", IF(Extend_fmod, PRE_CALC!I2239*Fm, PRE_CALC!A2239*Fdata), IF(F_default=1,B2290+(4*Fnotch-0)/8192,B2290+(F_stop-F_start)/8192) )</f>
        <v>69875</v>
      </c>
      <c r="C2291" s="39">
        <f t="shared" si="103"/>
        <v>-0.39354598426105669</v>
      </c>
      <c r="D2291" s="84">
        <f ca="1">IF(FilterType="FIR", IF(Extend_fmod=1,OFFSET(PRE_CALC!J2239,0,DEC_RATE), OFFSET(PRE_CALC!B2239,0,DEC_RATE)), C2291)</f>
        <v>-2.65121690945E-4</v>
      </c>
      <c r="E2291" s="84">
        <f t="shared" ca="1" si="104"/>
        <v>69875</v>
      </c>
      <c r="F2291" s="84">
        <f t="shared" ca="1" si="102"/>
        <v>-2.65121690945E-4</v>
      </c>
      <c r="G2291" s="119">
        <f>IF(FilterType="FIR",  PRE_CALC!A2239*Fdata, IF(F_default=1,G2290+(4*Fnotch-0)/8192,G2290+(F_stop-F_start)/8192) )</f>
        <v>69875</v>
      </c>
      <c r="H2291" s="120">
        <f ca="1">IF(FilterType="FIR", OFFSET(PRE_CALC!B2239,0,DEC_RATE), C2291)</f>
        <v>-2.65121690945E-4</v>
      </c>
    </row>
    <row r="2292" spans="2:8" x14ac:dyDescent="0.2">
      <c r="B2292" s="45">
        <f>IF(FilterType="FIR", IF(Extend_fmod, PRE_CALC!I2240*Fm, PRE_CALC!A2240*Fdata), IF(F_default=1,B2291+(4*Fnotch-0)/8192,B2291+(F_stop-F_start)/8192) )</f>
        <v>69906.249999872001</v>
      </c>
      <c r="C2292" s="39">
        <f t="shared" si="103"/>
        <v>-0.39389862253360697</v>
      </c>
      <c r="D2292" s="84">
        <f ca="1">IF(FilterType="FIR", IF(Extend_fmod=1,OFFSET(PRE_CALC!J2240,0,DEC_RATE), OFFSET(PRE_CALC!B2240,0,DEC_RATE)), C2292)</f>
        <v>-2.6935905164900001E-4</v>
      </c>
      <c r="E2292" s="84">
        <f t="shared" ca="1" si="104"/>
        <v>69906.249999872001</v>
      </c>
      <c r="F2292" s="84">
        <f t="shared" ca="1" si="102"/>
        <v>-2.6935905164900001E-4</v>
      </c>
      <c r="G2292" s="119">
        <f>IF(FilterType="FIR",  PRE_CALC!A2240*Fdata, IF(F_default=1,G2291+(4*Fnotch-0)/8192,G2291+(F_stop-F_start)/8192) )</f>
        <v>69906.249999872001</v>
      </c>
      <c r="H2292" s="120">
        <f ca="1">IF(FilterType="FIR", OFFSET(PRE_CALC!B2240,0,DEC_RATE), C2292)</f>
        <v>-2.6935905164900001E-4</v>
      </c>
    </row>
    <row r="2293" spans="2:8" x14ac:dyDescent="0.2">
      <c r="B2293" s="45">
        <f>IF(FilterType="FIR", IF(Extend_fmod, PRE_CALC!I2241*Fm, PRE_CALC!A2241*Fdata), IF(F_default=1,B2292+(4*Fnotch-0)/8192,B2292+(F_stop-F_start)/8192) )</f>
        <v>69937.5</v>
      </c>
      <c r="C2293" s="39">
        <f t="shared" si="103"/>
        <v>-0.39425141947112557</v>
      </c>
      <c r="D2293" s="84">
        <f ca="1">IF(FilterType="FIR", IF(Extend_fmod=1,OFFSET(PRE_CALC!J2241,0,DEC_RATE), OFFSET(PRE_CALC!B2241,0,DEC_RATE)), C2293)</f>
        <v>-2.74372993005E-4</v>
      </c>
      <c r="E2293" s="84">
        <f t="shared" ca="1" si="104"/>
        <v>69937.5</v>
      </c>
      <c r="F2293" s="84">
        <f t="shared" ca="1" si="102"/>
        <v>-2.74372993005E-4</v>
      </c>
      <c r="G2293" s="119">
        <f>IF(FilterType="FIR",  PRE_CALC!A2241*Fdata, IF(F_default=1,G2292+(4*Fnotch-0)/8192,G2292+(F_stop-F_start)/8192) )</f>
        <v>69937.5</v>
      </c>
      <c r="H2293" s="120">
        <f ca="1">IF(FilterType="FIR", OFFSET(PRE_CALC!B2241,0,DEC_RATE), C2293)</f>
        <v>-2.74372993005E-4</v>
      </c>
    </row>
    <row r="2294" spans="2:8" x14ac:dyDescent="0.2">
      <c r="B2294" s="45">
        <f>IF(FilterType="FIR", IF(Extend_fmod, PRE_CALC!I2242*Fm, PRE_CALC!A2242*Fdata), IF(F_default=1,B2293+(4*Fnotch-0)/8192,B2293+(F_stop-F_start)/8192) )</f>
        <v>69968.750000127999</v>
      </c>
      <c r="C2294" s="39">
        <f t="shared" si="103"/>
        <v>-0.3946043750720773</v>
      </c>
      <c r="D2294" s="84">
        <f ca="1">IF(FilterType="FIR", IF(Extend_fmod=1,OFFSET(PRE_CALC!J2242,0,DEC_RATE), OFFSET(PRE_CALC!B2242,0,DEC_RATE)), C2294)</f>
        <v>-2.8016182516899999E-4</v>
      </c>
      <c r="E2294" s="84">
        <f t="shared" ca="1" si="104"/>
        <v>69968.750000127999</v>
      </c>
      <c r="F2294" s="84">
        <f t="shared" ca="1" si="102"/>
        <v>-2.8016182516899999E-4</v>
      </c>
      <c r="G2294" s="119">
        <f>IF(FilterType="FIR",  PRE_CALC!A2242*Fdata, IF(F_default=1,G2293+(4*Fnotch-0)/8192,G2293+(F_stop-F_start)/8192) )</f>
        <v>69968.750000127999</v>
      </c>
      <c r="H2294" s="120">
        <f ca="1">IF(FilterType="FIR", OFFSET(PRE_CALC!B2242,0,DEC_RATE), C2294)</f>
        <v>-2.8016182516899999E-4</v>
      </c>
    </row>
    <row r="2295" spans="2:8" x14ac:dyDescent="0.2">
      <c r="B2295" s="45">
        <f>IF(FilterType="FIR", IF(Extend_fmod, PRE_CALC!I2243*Fm, PRE_CALC!A2243*Fdata), IF(F_default=1,B2294+(4*Fnotch-0)/8192,B2294+(F_stop-F_start)/8192) )</f>
        <v>70000</v>
      </c>
      <c r="C2295" s="39">
        <f t="shared" si="103"/>
        <v>-0.39495748933488839</v>
      </c>
      <c r="D2295" s="84">
        <f ca="1">IF(FilterType="FIR", IF(Extend_fmod=1,OFFSET(PRE_CALC!J2243,0,DEC_RATE), OFFSET(PRE_CALC!B2243,0,DEC_RATE)), C2295)</f>
        <v>-2.86723505113E-4</v>
      </c>
      <c r="E2295" s="84">
        <f t="shared" ca="1" si="104"/>
        <v>70000</v>
      </c>
      <c r="F2295" s="84">
        <f t="shared" ref="F2295:F2358" ca="1" si="105">IF(G2295&lt;=F_PB,H2295, OFFSET(H:H,MATCH(F_PB-0.0001,G:G),0,1))</f>
        <v>-2.86723505113E-4</v>
      </c>
      <c r="G2295" s="119">
        <f>IF(FilterType="FIR",  PRE_CALC!A2243*Fdata, IF(F_default=1,G2294+(4*Fnotch-0)/8192,G2294+(F_stop-F_start)/8192) )</f>
        <v>70000</v>
      </c>
      <c r="H2295" s="120">
        <f ca="1">IF(FilterType="FIR", OFFSET(PRE_CALC!B2243,0,DEC_RATE), C2295)</f>
        <v>-2.86723505113E-4</v>
      </c>
    </row>
    <row r="2296" spans="2:8" x14ac:dyDescent="0.2">
      <c r="B2296" s="45">
        <f>IF(FilterType="FIR", IF(Extend_fmod, PRE_CALC!I2244*Fm, PRE_CALC!A2244*Fdata), IF(F_default=1,B2295+(4*Fnotch-0)/8192,B2295+(F_stop-F_start)/8192) )</f>
        <v>70031.249999872001</v>
      </c>
      <c r="C2296" s="39">
        <f t="shared" ref="C2296:C2359" si="106">MAX(20*LOG(ABS(   (1/s_dec*SIN(s_dec*$B2296/Fm*PI())/SIN($B2296/Fm*PI()))^(order-1) * (1/s_dec2*SIN(s_dec2*$B2296/Fm*PI())/SIN($B2296/Fm*PI()))  )), -160)</f>
        <v>-0.39531076226377798</v>
      </c>
      <c r="D2296" s="84">
        <f ca="1">IF(FilterType="FIR", IF(Extend_fmod=1,OFFSET(PRE_CALC!J2244,0,DEC_RATE), OFFSET(PRE_CALC!B2244,0,DEC_RATE)), C2296)</f>
        <v>-2.9405563743299998E-4</v>
      </c>
      <c r="E2296" s="84">
        <f t="shared" ref="E2296:E2359" ca="1" si="107">IF(G2296&lt;=F_PB,G2296, OFFSET(G:G,MATCH(F_PB-0.0001,G:G),0,1) )</f>
        <v>70031.249999872001</v>
      </c>
      <c r="F2296" s="84">
        <f t="shared" ca="1" si="105"/>
        <v>-2.9405563743299998E-4</v>
      </c>
      <c r="G2296" s="119">
        <f>IF(FilterType="FIR",  PRE_CALC!A2244*Fdata, IF(F_default=1,G2295+(4*Fnotch-0)/8192,G2295+(F_stop-F_start)/8192) )</f>
        <v>70031.249999872001</v>
      </c>
      <c r="H2296" s="120">
        <f ca="1">IF(FilterType="FIR", OFFSET(PRE_CALC!B2244,0,DEC_RATE), C2296)</f>
        <v>-2.9405563743299998E-4</v>
      </c>
    </row>
    <row r="2297" spans="2:8" x14ac:dyDescent="0.2">
      <c r="B2297" s="45">
        <f>IF(FilterType="FIR", IF(Extend_fmod, PRE_CALC!I2245*Fm, PRE_CALC!A2245*Fdata), IF(F_default=1,B2296+(4*Fnotch-0)/8192,B2296+(F_stop-F_start)/8192) )</f>
        <v>70062.5</v>
      </c>
      <c r="C2297" s="39">
        <f t="shared" si="106"/>
        <v>-0.39566419386298513</v>
      </c>
      <c r="D2297" s="84">
        <f ca="1">IF(FilterType="FIR", IF(Extend_fmod=1,OFFSET(PRE_CALC!J2245,0,DEC_RATE), OFFSET(PRE_CALC!B2245,0,DEC_RATE)), C2297)</f>
        <v>-3.0215547534899999E-4</v>
      </c>
      <c r="E2297" s="84">
        <f t="shared" ca="1" si="107"/>
        <v>70062.5</v>
      </c>
      <c r="F2297" s="84">
        <f t="shared" ca="1" si="105"/>
        <v>-3.0215547534899999E-4</v>
      </c>
      <c r="G2297" s="119">
        <f>IF(FilterType="FIR",  PRE_CALC!A2245*Fdata, IF(F_default=1,G2296+(4*Fnotch-0)/8192,G2296+(F_stop-F_start)/8192) )</f>
        <v>70062.5</v>
      </c>
      <c r="H2297" s="120">
        <f ca="1">IF(FilterType="FIR", OFFSET(PRE_CALC!B2245,0,DEC_RATE), C2297)</f>
        <v>-3.0215547534899999E-4</v>
      </c>
    </row>
    <row r="2298" spans="2:8" x14ac:dyDescent="0.2">
      <c r="B2298" s="45">
        <f>IF(FilterType="FIR", IF(Extend_fmod, PRE_CALC!I2246*Fm, PRE_CALC!A2246*Fdata), IF(F_default=1,B2297+(4*Fnotch-0)/8192,B2297+(F_stop-F_start)/8192) )</f>
        <v>70093.750000127999</v>
      </c>
      <c r="C2298" s="39">
        <f t="shared" si="106"/>
        <v>-0.39601778413094918</v>
      </c>
      <c r="D2298" s="84">
        <f ca="1">IF(FilterType="FIR", IF(Extend_fmod=1,OFFSET(PRE_CALC!J2246,0,DEC_RATE), OFFSET(PRE_CALC!B2246,0,DEC_RATE)), C2298)</f>
        <v>-3.1101992184100002E-4</v>
      </c>
      <c r="E2298" s="84">
        <f t="shared" ca="1" si="107"/>
        <v>70093.750000127999</v>
      </c>
      <c r="F2298" s="84">
        <f t="shared" ca="1" si="105"/>
        <v>-3.1101992184100002E-4</v>
      </c>
      <c r="G2298" s="119">
        <f>IF(FilterType="FIR",  PRE_CALC!A2246*Fdata, IF(F_default=1,G2297+(4*Fnotch-0)/8192,G2297+(F_stop-F_start)/8192) )</f>
        <v>70093.750000127999</v>
      </c>
      <c r="H2298" s="120">
        <f ca="1">IF(FilterType="FIR", OFFSET(PRE_CALC!B2246,0,DEC_RATE), C2298)</f>
        <v>-3.1101992184100002E-4</v>
      </c>
    </row>
    <row r="2299" spans="2:8" x14ac:dyDescent="0.2">
      <c r="B2299" s="45">
        <f>IF(FilterType="FIR", IF(Extend_fmod, PRE_CALC!I2247*Fm, PRE_CALC!A2247*Fdata), IF(F_default=1,B2298+(4*Fnotch-0)/8192,B2298+(F_stop-F_start)/8192) )</f>
        <v>70125</v>
      </c>
      <c r="C2299" s="39">
        <f t="shared" si="106"/>
        <v>-0.39637153306610307</v>
      </c>
      <c r="D2299" s="84">
        <f ca="1">IF(FilterType="FIR", IF(Extend_fmod=1,OFFSET(PRE_CALC!J2247,0,DEC_RATE), OFFSET(PRE_CALC!B2247,0,DEC_RATE)), C2299)</f>
        <v>-3.2064553095500001E-4</v>
      </c>
      <c r="E2299" s="84">
        <f t="shared" ca="1" si="107"/>
        <v>70125</v>
      </c>
      <c r="F2299" s="84">
        <f t="shared" ca="1" si="105"/>
        <v>-3.2064553095500001E-4</v>
      </c>
      <c r="G2299" s="119">
        <f>IF(FilterType="FIR",  PRE_CALC!A2247*Fdata, IF(F_default=1,G2298+(4*Fnotch-0)/8192,G2298+(F_stop-F_start)/8192) )</f>
        <v>70125</v>
      </c>
      <c r="H2299" s="120">
        <f ca="1">IF(FilterType="FIR", OFFSET(PRE_CALC!B2247,0,DEC_RATE), C2299)</f>
        <v>-3.2064553095500001E-4</v>
      </c>
    </row>
    <row r="2300" spans="2:8" x14ac:dyDescent="0.2">
      <c r="B2300" s="45">
        <f>IF(FilterType="FIR", IF(Extend_fmod, PRE_CALC!I2248*Fm, PRE_CALC!A2248*Fdata), IF(F_default=1,B2299+(4*Fnotch-0)/8192,B2299+(F_stop-F_start)/8192) )</f>
        <v>70156.249999872001</v>
      </c>
      <c r="C2300" s="39">
        <f t="shared" si="106"/>
        <v>-0.39672544067268173</v>
      </c>
      <c r="D2300" s="84">
        <f ca="1">IF(FilterType="FIR", IF(Extend_fmod=1,OFFSET(PRE_CALC!J2248,0,DEC_RATE), OFFSET(PRE_CALC!B2248,0,DEC_RATE)), C2300)</f>
        <v>-3.3102850927800001E-4</v>
      </c>
      <c r="E2300" s="84">
        <f t="shared" ca="1" si="107"/>
        <v>70156.249999872001</v>
      </c>
      <c r="F2300" s="84">
        <f t="shared" ca="1" si="105"/>
        <v>-3.3102850927800001E-4</v>
      </c>
      <c r="G2300" s="119">
        <f>IF(FilterType="FIR",  PRE_CALC!A2248*Fdata, IF(F_default=1,G2299+(4*Fnotch-0)/8192,G2299+(F_stop-F_start)/8192) )</f>
        <v>70156.249999872001</v>
      </c>
      <c r="H2300" s="120">
        <f ca="1">IF(FilterType="FIR", OFFSET(PRE_CALC!B2248,0,DEC_RATE), C2300)</f>
        <v>-3.3102850927800001E-4</v>
      </c>
    </row>
    <row r="2301" spans="2:8" x14ac:dyDescent="0.2">
      <c r="B2301" s="45">
        <f>IF(FilterType="FIR", IF(Extend_fmod, PRE_CALC!I2249*Fm, PRE_CALC!A2249*Fdata), IF(F_default=1,B2300+(4*Fnotch-0)/8192,B2300+(F_stop-F_start)/8192) )</f>
        <v>70187.5</v>
      </c>
      <c r="C2301" s="39">
        <f t="shared" si="106"/>
        <v>-0.397079506954929</v>
      </c>
      <c r="D2301" s="84">
        <f ca="1">IF(FilterType="FIR", IF(Extend_fmod=1,OFFSET(PRE_CALC!J2249,0,DEC_RATE), OFFSET(PRE_CALC!B2249,0,DEC_RATE)), C2301)</f>
        <v>-3.4216471753600002E-4</v>
      </c>
      <c r="E2301" s="84">
        <f t="shared" ca="1" si="107"/>
        <v>70187.5</v>
      </c>
      <c r="F2301" s="84">
        <f t="shared" ca="1" si="105"/>
        <v>-3.4216471753600002E-4</v>
      </c>
      <c r="G2301" s="119">
        <f>IF(FilterType="FIR",  PRE_CALC!A2249*Fdata, IF(F_default=1,G2300+(4*Fnotch-0)/8192,G2300+(F_stop-F_start)/8192) )</f>
        <v>70187.5</v>
      </c>
      <c r="H2301" s="120">
        <f ca="1">IF(FilterType="FIR", OFFSET(PRE_CALC!B2249,0,DEC_RATE), C2301)</f>
        <v>-3.4216471753600002E-4</v>
      </c>
    </row>
    <row r="2302" spans="2:8" x14ac:dyDescent="0.2">
      <c r="B2302" s="45">
        <f>IF(FilterType="FIR", IF(Extend_fmod, PRE_CALC!I2250*Fm, PRE_CALC!A2250*Fdata), IF(F_default=1,B2301+(4*Fnotch-0)/8192,B2301+(F_stop-F_start)/8192) )</f>
        <v>70218.750000127999</v>
      </c>
      <c r="C2302" s="39">
        <f t="shared" si="106"/>
        <v>-0.39743373191127962</v>
      </c>
      <c r="D2302" s="84">
        <f ca="1">IF(FilterType="FIR", IF(Extend_fmod=1,OFFSET(PRE_CALC!J2250,0,DEC_RATE), OFFSET(PRE_CALC!B2250,0,DEC_RATE)), C2302)</f>
        <v>-3.5404967239999999E-4</v>
      </c>
      <c r="E2302" s="84">
        <f t="shared" ca="1" si="107"/>
        <v>70218.750000127999</v>
      </c>
      <c r="F2302" s="84">
        <f t="shared" ca="1" si="105"/>
        <v>-3.5404967239999999E-4</v>
      </c>
      <c r="G2302" s="119">
        <f>IF(FilterType="FIR",  PRE_CALC!A2250*Fdata, IF(F_default=1,G2301+(4*Fnotch-0)/8192,G2301+(F_stop-F_start)/8192) )</f>
        <v>70218.750000127999</v>
      </c>
      <c r="H2302" s="120">
        <f ca="1">IF(FilterType="FIR", OFFSET(PRE_CALC!B2250,0,DEC_RATE), C2302)</f>
        <v>-3.5404967239999999E-4</v>
      </c>
    </row>
    <row r="2303" spans="2:8" x14ac:dyDescent="0.2">
      <c r="B2303" s="45">
        <f>IF(FilterType="FIR", IF(Extend_fmod, PRE_CALC!I2251*Fm, PRE_CALC!A2251*Fdata), IF(F_default=1,B2302+(4*Fnotch-0)/8192,B2302+(F_stop-F_start)/8192) )</f>
        <v>70250</v>
      </c>
      <c r="C2303" s="39">
        <f t="shared" si="106"/>
        <v>-0.39778811554016946</v>
      </c>
      <c r="D2303" s="84">
        <f ca="1">IF(FilterType="FIR", IF(Extend_fmod=1,OFFSET(PRE_CALC!J2251,0,DEC_RATE), OFFSET(PRE_CALC!B2251,0,DEC_RATE)), C2303)</f>
        <v>-3.6667854840500002E-4</v>
      </c>
      <c r="E2303" s="84">
        <f t="shared" ca="1" si="107"/>
        <v>70250</v>
      </c>
      <c r="F2303" s="84">
        <f t="shared" ca="1" si="105"/>
        <v>-3.6667854840500002E-4</v>
      </c>
      <c r="G2303" s="119">
        <f>IF(FilterType="FIR",  PRE_CALC!A2251*Fdata, IF(F_default=1,G2302+(4*Fnotch-0)/8192,G2302+(F_stop-F_start)/8192) )</f>
        <v>70250</v>
      </c>
      <c r="H2303" s="120">
        <f ca="1">IF(FilterType="FIR", OFFSET(PRE_CALC!B2251,0,DEC_RATE), C2303)</f>
        <v>-3.6667854840500002E-4</v>
      </c>
    </row>
    <row r="2304" spans="2:8" x14ac:dyDescent="0.2">
      <c r="B2304" s="45">
        <f>IF(FilterType="FIR", IF(Extend_fmod, PRE_CALC!I2252*Fm, PRE_CALC!A2252*Fdata), IF(F_default=1,B2303+(4*Fnotch-0)/8192,B2303+(F_stop-F_start)/8192) )</f>
        <v>70281.249999872001</v>
      </c>
      <c r="C2304" s="39">
        <f t="shared" si="106"/>
        <v>-0.39814265784582803</v>
      </c>
      <c r="D2304" s="84">
        <f ca="1">IF(FilterType="FIR", IF(Extend_fmod=1,OFFSET(PRE_CALC!J2252,0,DEC_RATE), OFFSET(PRE_CALC!B2252,0,DEC_RATE)), C2304)</f>
        <v>-3.80046180049E-4</v>
      </c>
      <c r="E2304" s="84">
        <f t="shared" ca="1" si="107"/>
        <v>70281.249999872001</v>
      </c>
      <c r="F2304" s="84">
        <f t="shared" ca="1" si="105"/>
        <v>-3.80046180049E-4</v>
      </c>
      <c r="G2304" s="119">
        <f>IF(FilterType="FIR",  PRE_CALC!A2252*Fdata, IF(F_default=1,G2303+(4*Fnotch-0)/8192,G2303+(F_stop-F_start)/8192) )</f>
        <v>70281.249999872001</v>
      </c>
      <c r="H2304" s="120">
        <f ca="1">IF(FilterType="FIR", OFFSET(PRE_CALC!B2252,0,DEC_RATE), C2304)</f>
        <v>-3.80046180049E-4</v>
      </c>
    </row>
    <row r="2305" spans="2:8" x14ac:dyDescent="0.2">
      <c r="B2305" s="45">
        <f>IF(FilterType="FIR", IF(Extend_fmod, PRE_CALC!I2253*Fm, PRE_CALC!A2253*Fdata), IF(F_default=1,B2304+(4*Fnotch-0)/8192,B2304+(F_stop-F_start)/8192) )</f>
        <v>70312.5</v>
      </c>
      <c r="C2305" s="39">
        <f t="shared" si="106"/>
        <v>-0.3984973588325168</v>
      </c>
      <c r="D2305" s="84">
        <f ca="1">IF(FilterType="FIR", IF(Extend_fmod=1,OFFSET(PRE_CALC!J2253,0,DEC_RATE), OFFSET(PRE_CALC!B2253,0,DEC_RATE)), C2305)</f>
        <v>-3.9414706404299998E-4</v>
      </c>
      <c r="E2305" s="84">
        <f t="shared" ca="1" si="107"/>
        <v>70312.5</v>
      </c>
      <c r="F2305" s="84">
        <f t="shared" ca="1" si="105"/>
        <v>-3.9414706404299998E-4</v>
      </c>
      <c r="G2305" s="119">
        <f>IF(FilterType="FIR",  PRE_CALC!A2253*Fdata, IF(F_default=1,G2304+(4*Fnotch-0)/8192,G2304+(F_stop-F_start)/8192) )</f>
        <v>70312.5</v>
      </c>
      <c r="H2305" s="120">
        <f ca="1">IF(FilterType="FIR", OFFSET(PRE_CALC!B2253,0,DEC_RATE), C2305)</f>
        <v>-3.9414706404299998E-4</v>
      </c>
    </row>
    <row r="2306" spans="2:8" x14ac:dyDescent="0.2">
      <c r="B2306" s="45">
        <f>IF(FilterType="FIR", IF(Extend_fmod, PRE_CALC!I2254*Fm, PRE_CALC!A2254*Fdata), IF(F_default=1,B2305+(4*Fnotch-0)/8192,B2305+(F_stop-F_start)/8192) )</f>
        <v>70343.750000127999</v>
      </c>
      <c r="C2306" s="39">
        <f t="shared" si="106"/>
        <v>-0.39885221849866426</v>
      </c>
      <c r="D2306" s="84">
        <f ca="1">IF(FilterType="FIR", IF(Extend_fmod=1,OFFSET(PRE_CALC!J2254,0,DEC_RATE), OFFSET(PRE_CALC!B2254,0,DEC_RATE)), C2306)</f>
        <v>-4.0897536171199999E-4</v>
      </c>
      <c r="E2306" s="84">
        <f t="shared" ca="1" si="107"/>
        <v>70343.750000127999</v>
      </c>
      <c r="F2306" s="84">
        <f t="shared" ca="1" si="105"/>
        <v>-4.0897536171199999E-4</v>
      </c>
      <c r="G2306" s="119">
        <f>IF(FilterType="FIR",  PRE_CALC!A2254*Fdata, IF(F_default=1,G2305+(4*Fnotch-0)/8192,G2305+(F_stop-F_start)/8192) )</f>
        <v>70343.750000127999</v>
      </c>
      <c r="H2306" s="120">
        <f ca="1">IF(FilterType="FIR", OFFSET(PRE_CALC!B2254,0,DEC_RATE), C2306)</f>
        <v>-4.0897536171199999E-4</v>
      </c>
    </row>
    <row r="2307" spans="2:8" x14ac:dyDescent="0.2">
      <c r="B2307" s="45">
        <f>IF(FilterType="FIR", IF(Extend_fmod, PRE_CALC!I2255*Fm, PRE_CALC!A2255*Fdata), IF(F_default=1,B2306+(4*Fnotch-0)/8192,B2306+(F_stop-F_start)/8192) )</f>
        <v>70375</v>
      </c>
      <c r="C2307" s="39">
        <f t="shared" si="106"/>
        <v>-0.39920723684269777</v>
      </c>
      <c r="D2307" s="84">
        <f ca="1">IF(FilterType="FIR", IF(Extend_fmod=1,OFFSET(PRE_CALC!J2255,0,DEC_RATE), OFFSET(PRE_CALC!B2255,0,DEC_RATE)), C2307)</f>
        <v>-4.2452490154800001E-4</v>
      </c>
      <c r="E2307" s="84">
        <f t="shared" ca="1" si="107"/>
        <v>70375</v>
      </c>
      <c r="F2307" s="84">
        <f t="shared" ca="1" si="105"/>
        <v>-4.2452490154800001E-4</v>
      </c>
      <c r="G2307" s="119">
        <f>IF(FilterType="FIR",  PRE_CALC!A2255*Fdata, IF(F_default=1,G2306+(4*Fnotch-0)/8192,G2306+(F_stop-F_start)/8192) )</f>
        <v>70375</v>
      </c>
      <c r="H2307" s="120">
        <f ca="1">IF(FilterType="FIR", OFFSET(PRE_CALC!B2255,0,DEC_RATE), C2307)</f>
        <v>-4.2452490154800001E-4</v>
      </c>
    </row>
    <row r="2308" spans="2:8" x14ac:dyDescent="0.2">
      <c r="B2308" s="45">
        <f>IF(FilterType="FIR", IF(Extend_fmod, PRE_CALC!I2256*Fm, PRE_CALC!A2256*Fdata), IF(F_default=1,B2307+(4*Fnotch-0)/8192,B2307+(F_stop-F_start)/8192) )</f>
        <v>70406.249999872001</v>
      </c>
      <c r="C2308" s="39">
        <f t="shared" si="106"/>
        <v>-0.39956241386887775</v>
      </c>
      <c r="D2308" s="84">
        <f ca="1">IF(FilterType="FIR", IF(Extend_fmod=1,OFFSET(PRE_CALC!J2256,0,DEC_RATE), OFFSET(PRE_CALC!B2256,0,DEC_RATE)), C2308)</f>
        <v>-4.4078918191699999E-4</v>
      </c>
      <c r="E2308" s="84">
        <f t="shared" ca="1" si="107"/>
        <v>70406.249999872001</v>
      </c>
      <c r="F2308" s="84">
        <f t="shared" ca="1" si="105"/>
        <v>-4.4078918191699999E-4</v>
      </c>
      <c r="G2308" s="119">
        <f>IF(FilterType="FIR",  PRE_CALC!A2256*Fdata, IF(F_default=1,G2307+(4*Fnotch-0)/8192,G2307+(F_stop-F_start)/8192) )</f>
        <v>70406.249999872001</v>
      </c>
      <c r="H2308" s="120">
        <f ca="1">IF(FilterType="FIR", OFFSET(PRE_CALC!B2256,0,DEC_RATE), C2308)</f>
        <v>-4.4078918191699999E-4</v>
      </c>
    </row>
    <row r="2309" spans="2:8" x14ac:dyDescent="0.2">
      <c r="B2309" s="45">
        <f>IF(FilterType="FIR", IF(Extend_fmod, PRE_CALC!I2257*Fm, PRE_CALC!A2257*Fdata), IF(F_default=1,B2308+(4*Fnotch-0)/8192,B2308+(F_stop-F_start)/8192) )</f>
        <v>70437.5</v>
      </c>
      <c r="C2309" s="39">
        <f t="shared" si="106"/>
        <v>-0.3999177495814491</v>
      </c>
      <c r="D2309" s="84">
        <f ca="1">IF(FilterType="FIR", IF(Extend_fmod=1,OFFSET(PRE_CALC!J2257,0,DEC_RATE), OFFSET(PRE_CALC!B2257,0,DEC_RATE)), C2309)</f>
        <v>-4.5776137392699998E-4</v>
      </c>
      <c r="E2309" s="84">
        <f t="shared" ca="1" si="107"/>
        <v>70437.5</v>
      </c>
      <c r="F2309" s="84">
        <f t="shared" ca="1" si="105"/>
        <v>-4.5776137392699998E-4</v>
      </c>
      <c r="G2309" s="119">
        <f>IF(FilterType="FIR",  PRE_CALC!A2257*Fdata, IF(F_default=1,G2308+(4*Fnotch-0)/8192,G2308+(F_stop-F_start)/8192) )</f>
        <v>70437.5</v>
      </c>
      <c r="H2309" s="120">
        <f ca="1">IF(FilterType="FIR", OFFSET(PRE_CALC!B2257,0,DEC_RATE), C2309)</f>
        <v>-4.5776137392699998E-4</v>
      </c>
    </row>
    <row r="2310" spans="2:8" x14ac:dyDescent="0.2">
      <c r="B2310" s="45">
        <f>IF(FilterType="FIR", IF(Extend_fmod, PRE_CALC!I2258*Fm, PRE_CALC!A2258*Fdata), IF(F_default=1,B2309+(4*Fnotch-0)/8192,B2309+(F_stop-F_start)/8192) )</f>
        <v>70468.750000127999</v>
      </c>
      <c r="C2310" s="39">
        <f t="shared" si="106"/>
        <v>-0.40027324397884506</v>
      </c>
      <c r="D2310" s="84">
        <f ca="1">IF(FilterType="FIR", IF(Extend_fmod=1,OFFSET(PRE_CALC!J2258,0,DEC_RATE), OFFSET(PRE_CALC!B2258,0,DEC_RATE)), C2310)</f>
        <v>-4.7543432442700002E-4</v>
      </c>
      <c r="E2310" s="84">
        <f t="shared" ca="1" si="107"/>
        <v>70468.750000127999</v>
      </c>
      <c r="F2310" s="84">
        <f t="shared" ca="1" si="105"/>
        <v>-4.7543432442700002E-4</v>
      </c>
      <c r="G2310" s="119">
        <f>IF(FilterType="FIR",  PRE_CALC!A2258*Fdata, IF(F_default=1,G2309+(4*Fnotch-0)/8192,G2309+(F_stop-F_start)/8192) )</f>
        <v>70468.750000127999</v>
      </c>
      <c r="H2310" s="120">
        <f ca="1">IF(FilterType="FIR", OFFSET(PRE_CALC!B2258,0,DEC_RATE), C2310)</f>
        <v>-4.7543432442700002E-4</v>
      </c>
    </row>
    <row r="2311" spans="2:8" x14ac:dyDescent="0.2">
      <c r="B2311" s="45">
        <f>IF(FilterType="FIR", IF(Extend_fmod, PRE_CALC!I2259*Fm, PRE_CALC!A2259*Fdata), IF(F_default=1,B2310+(4*Fnotch-0)/8192,B2310+(F_stop-F_start)/8192) )</f>
        <v>70500</v>
      </c>
      <c r="C2311" s="39">
        <f t="shared" si="106"/>
        <v>-0.40062889705949262</v>
      </c>
      <c r="D2311" s="84">
        <f ca="1">IF(FilterType="FIR", IF(Extend_fmod=1,OFFSET(PRE_CALC!J2259,0,DEC_RATE), OFFSET(PRE_CALC!B2259,0,DEC_RATE)), C2311)</f>
        <v>-4.9380055916999998E-4</v>
      </c>
      <c r="E2311" s="84">
        <f t="shared" ca="1" si="107"/>
        <v>70500</v>
      </c>
      <c r="F2311" s="84">
        <f t="shared" ca="1" si="105"/>
        <v>-4.9380055916999998E-4</v>
      </c>
      <c r="G2311" s="119">
        <f>IF(FilterType="FIR",  PRE_CALC!A2259*Fdata, IF(F_default=1,G2310+(4*Fnotch-0)/8192,G2310+(F_stop-F_start)/8192) )</f>
        <v>70500</v>
      </c>
      <c r="H2311" s="120">
        <f ca="1">IF(FilterType="FIR", OFFSET(PRE_CALC!B2259,0,DEC_RATE), C2311)</f>
        <v>-4.9380055916999998E-4</v>
      </c>
    </row>
    <row r="2312" spans="2:8" x14ac:dyDescent="0.2">
      <c r="B2312" s="45">
        <f>IF(FilterType="FIR", IF(Extend_fmod, PRE_CALC!I2260*Fm, PRE_CALC!A2260*Fdata), IF(F_default=1,B2311+(4*Fnotch-0)/8192,B2311+(F_stop-F_start)/8192) )</f>
        <v>70531.249999872001</v>
      </c>
      <c r="C2312" s="39">
        <f t="shared" si="106"/>
        <v>-0.4009847088276538</v>
      </c>
      <c r="D2312" s="84">
        <f ca="1">IF(FilterType="FIR", IF(Extend_fmod=1,OFFSET(PRE_CALC!J2260,0,DEC_RATE), OFFSET(PRE_CALC!B2260,0,DEC_RATE)), C2312)</f>
        <v>-5.1285228612199996E-4</v>
      </c>
      <c r="E2312" s="84">
        <f t="shared" ca="1" si="107"/>
        <v>70531.249999872001</v>
      </c>
      <c r="F2312" s="84">
        <f t="shared" ca="1" si="105"/>
        <v>-5.1285228612199996E-4</v>
      </c>
      <c r="G2312" s="119">
        <f>IF(FilterType="FIR",  PRE_CALC!A2260*Fdata, IF(F_default=1,G2311+(4*Fnotch-0)/8192,G2311+(F_stop-F_start)/8192) )</f>
        <v>70531.249999872001</v>
      </c>
      <c r="H2312" s="120">
        <f ca="1">IF(FilterType="FIR", OFFSET(PRE_CALC!B2260,0,DEC_RATE), C2312)</f>
        <v>-5.1285228612199996E-4</v>
      </c>
    </row>
    <row r="2313" spans="2:8" x14ac:dyDescent="0.2">
      <c r="B2313" s="45">
        <f>IF(FilterType="FIR", IF(Extend_fmod, PRE_CALC!I2261*Fm, PRE_CALC!A2261*Fdata), IF(F_default=1,B2312+(4*Fnotch-0)/8192,B2312+(F_stop-F_start)/8192) )</f>
        <v>70562.5</v>
      </c>
      <c r="C2313" s="39">
        <f t="shared" si="106"/>
        <v>-0.40134067928758299</v>
      </c>
      <c r="D2313" s="84">
        <f ca="1">IF(FilterType="FIR", IF(Extend_fmod=1,OFFSET(PRE_CALC!J2261,0,DEC_RATE), OFFSET(PRE_CALC!B2261,0,DEC_RATE)), C2313)</f>
        <v>-5.3258139889799999E-4</v>
      </c>
      <c r="E2313" s="84">
        <f t="shared" ca="1" si="107"/>
        <v>70562.5</v>
      </c>
      <c r="F2313" s="84">
        <f t="shared" ca="1" si="105"/>
        <v>-5.3258139889799999E-4</v>
      </c>
      <c r="G2313" s="119">
        <f>IF(FilterType="FIR",  PRE_CALC!A2261*Fdata, IF(F_default=1,G2312+(4*Fnotch-0)/8192,G2312+(F_stop-F_start)/8192) )</f>
        <v>70562.5</v>
      </c>
      <c r="H2313" s="120">
        <f ca="1">IF(FilterType="FIR", OFFSET(PRE_CALC!B2261,0,DEC_RATE), C2313)</f>
        <v>-5.3258139889799999E-4</v>
      </c>
    </row>
    <row r="2314" spans="2:8" x14ac:dyDescent="0.2">
      <c r="B2314" s="45">
        <f>IF(FilterType="FIR", IF(Extend_fmod, PRE_CALC!I2262*Fm, PRE_CALC!A2262*Fdata), IF(F_default=1,B2313+(4*Fnotch-0)/8192,B2313+(F_stop-F_start)/8192) )</f>
        <v>70593.750000127999</v>
      </c>
      <c r="C2314" s="39">
        <f t="shared" si="106"/>
        <v>-0.40169680843772038</v>
      </c>
      <c r="D2314" s="84">
        <f ca="1">IF(FilterType="FIR", IF(Extend_fmod=1,OFFSET(PRE_CALC!J2262,0,DEC_RATE), OFFSET(PRE_CALC!B2262,0,DEC_RATE)), C2314)</f>
        <v>-5.5297948037199998E-4</v>
      </c>
      <c r="E2314" s="84">
        <f t="shared" ca="1" si="107"/>
        <v>70593.750000127999</v>
      </c>
      <c r="F2314" s="84">
        <f t="shared" ca="1" si="105"/>
        <v>-5.5297948037199998E-4</v>
      </c>
      <c r="G2314" s="119">
        <f>IF(FilterType="FIR",  PRE_CALC!A2262*Fdata, IF(F_default=1,G2313+(4*Fnotch-0)/8192,G2313+(F_stop-F_start)/8192) )</f>
        <v>70593.750000127999</v>
      </c>
      <c r="H2314" s="120">
        <f ca="1">IF(FilterType="FIR", OFFSET(PRE_CALC!B2262,0,DEC_RATE), C2314)</f>
        <v>-5.5297948037199998E-4</v>
      </c>
    </row>
    <row r="2315" spans="2:8" x14ac:dyDescent="0.2">
      <c r="B2315" s="45">
        <f>IF(FilterType="FIR", IF(Extend_fmod, PRE_CALC!I2263*Fm, PRE_CALC!A2263*Fdata), IF(F_default=1,B2314+(4*Fnotch-0)/8192,B2314+(F_stop-F_start)/8192) )</f>
        <v>70625</v>
      </c>
      <c r="C2315" s="39">
        <f t="shared" si="106"/>
        <v>-0.40205309627647928</v>
      </c>
      <c r="D2315" s="84">
        <f ca="1">IF(FilterType="FIR", IF(Extend_fmod=1,OFFSET(PRE_CALC!J2263,0,DEC_RATE), OFFSET(PRE_CALC!B2263,0,DEC_RATE)), C2315)</f>
        <v>-5.7403780640799995E-4</v>
      </c>
      <c r="E2315" s="84">
        <f t="shared" ca="1" si="107"/>
        <v>70625</v>
      </c>
      <c r="F2315" s="84">
        <f t="shared" ca="1" si="105"/>
        <v>-5.7403780640799995E-4</v>
      </c>
      <c r="G2315" s="119">
        <f>IF(FilterType="FIR",  PRE_CALC!A2263*Fdata, IF(F_default=1,G2314+(4*Fnotch-0)/8192,G2314+(F_stop-F_start)/8192) )</f>
        <v>70625</v>
      </c>
      <c r="H2315" s="120">
        <f ca="1">IF(FilterType="FIR", OFFSET(PRE_CALC!B2263,0,DEC_RATE), C2315)</f>
        <v>-5.7403780640799995E-4</v>
      </c>
    </row>
    <row r="2316" spans="2:8" x14ac:dyDescent="0.2">
      <c r="B2316" s="45">
        <f>IF(FilterType="FIR", IF(Extend_fmod, PRE_CALC!I2264*Fm, PRE_CALC!A2264*Fdata), IF(F_default=1,B2315+(4*Fnotch-0)/8192,B2315+(F_stop-F_start)/8192) )</f>
        <v>70656.249999872001</v>
      </c>
      <c r="C2316" s="39">
        <f t="shared" si="106"/>
        <v>-0.40240954280813035</v>
      </c>
      <c r="D2316" s="84">
        <f ca="1">IF(FilterType="FIR", IF(Extend_fmod=1,OFFSET(PRE_CALC!J2264,0,DEC_RATE), OFFSET(PRE_CALC!B2264,0,DEC_RATE)), C2316)</f>
        <v>-5.9574734974400002E-4</v>
      </c>
      <c r="E2316" s="84">
        <f t="shared" ca="1" si="107"/>
        <v>70656.249999872001</v>
      </c>
      <c r="F2316" s="84">
        <f t="shared" ca="1" si="105"/>
        <v>-5.9574734974400002E-4</v>
      </c>
      <c r="G2316" s="119">
        <f>IF(FilterType="FIR",  PRE_CALC!A2264*Fdata, IF(F_default=1,G2315+(4*Fnotch-0)/8192,G2315+(F_stop-F_start)/8192) )</f>
        <v>70656.249999872001</v>
      </c>
      <c r="H2316" s="120">
        <f ca="1">IF(FilterType="FIR", OFFSET(PRE_CALC!B2264,0,DEC_RATE), C2316)</f>
        <v>-5.9574734974400002E-4</v>
      </c>
    </row>
    <row r="2317" spans="2:8" x14ac:dyDescent="0.2">
      <c r="B2317" s="45">
        <f>IF(FilterType="FIR", IF(Extend_fmod, PRE_CALC!I2265*Fm, PRE_CALC!A2265*Fdata), IF(F_default=1,B2316+(4*Fnotch-0)/8192,B2316+(F_stop-F_start)/8192) )</f>
        <v>70687.5</v>
      </c>
      <c r="C2317" s="39">
        <f t="shared" si="106"/>
        <v>-0.40276614803694183</v>
      </c>
      <c r="D2317" s="84">
        <f ca="1">IF(FilterType="FIR", IF(Extend_fmod=1,OFFSET(PRE_CALC!J2265,0,DEC_RATE), OFFSET(PRE_CALC!B2265,0,DEC_RATE)), C2317)</f>
        <v>-6.1809878400099995E-4</v>
      </c>
      <c r="E2317" s="84">
        <f t="shared" ca="1" si="107"/>
        <v>70687.5</v>
      </c>
      <c r="F2317" s="84">
        <f t="shared" ca="1" si="105"/>
        <v>-6.1809878400099995E-4</v>
      </c>
      <c r="G2317" s="119">
        <f>IF(FilterType="FIR",  PRE_CALC!A2265*Fdata, IF(F_default=1,G2316+(4*Fnotch-0)/8192,G2316+(F_stop-F_start)/8192) )</f>
        <v>70687.5</v>
      </c>
      <c r="H2317" s="120">
        <f ca="1">IF(FilterType="FIR", OFFSET(PRE_CALC!B2265,0,DEC_RATE), C2317)</f>
        <v>-6.1809878400099995E-4</v>
      </c>
    </row>
    <row r="2318" spans="2:8" x14ac:dyDescent="0.2">
      <c r="B2318" s="45">
        <f>IF(FilterType="FIR", IF(Extend_fmod, PRE_CALC!I2266*Fm, PRE_CALC!A2266*Fdata), IF(F_default=1,B2317+(4*Fnotch-0)/8192,B2317+(F_stop-F_start)/8192) )</f>
        <v>70718.750000127999</v>
      </c>
      <c r="C2318" s="39">
        <f t="shared" si="106"/>
        <v>-0.4031229119613462</v>
      </c>
      <c r="D2318" s="84">
        <f ca="1">IF(FilterType="FIR", IF(Extend_fmod=1,OFFSET(PRE_CALC!J2266,0,DEC_RATE), OFFSET(PRE_CALC!B2266,0,DEC_RATE)), C2318)</f>
        <v>-6.4108248784899998E-4</v>
      </c>
      <c r="E2318" s="84">
        <f t="shared" ca="1" si="107"/>
        <v>70718.750000127999</v>
      </c>
      <c r="F2318" s="84">
        <f t="shared" ca="1" si="105"/>
        <v>-6.4108248784899998E-4</v>
      </c>
      <c r="G2318" s="119">
        <f>IF(FilterType="FIR",  PRE_CALC!A2266*Fdata, IF(F_default=1,G2317+(4*Fnotch-0)/8192,G2317+(F_stop-F_start)/8192) )</f>
        <v>70718.750000127999</v>
      </c>
      <c r="H2318" s="120">
        <f ca="1">IF(FilterType="FIR", OFFSET(PRE_CALC!B2266,0,DEC_RATE), C2318)</f>
        <v>-6.4108248784899998E-4</v>
      </c>
    </row>
    <row r="2319" spans="2:8" x14ac:dyDescent="0.2">
      <c r="B2319" s="45">
        <f>IF(FilterType="FIR", IF(Extend_fmod, PRE_CALC!I2267*Fm, PRE_CALC!A2267*Fdata), IF(F_default=1,B2318+(4*Fnotch-0)/8192,B2318+(F_stop-F_start)/8192) )</f>
        <v>70750</v>
      </c>
      <c r="C2319" s="39">
        <f t="shared" si="106"/>
        <v>-0.40347983457975051</v>
      </c>
      <c r="D2319" s="84">
        <f ca="1">IF(FilterType="FIR", IF(Extend_fmod=1,OFFSET(PRE_CALC!J2267,0,DEC_RATE), OFFSET(PRE_CALC!B2267,0,DEC_RATE)), C2319)</f>
        <v>-6.6468854929600005E-4</v>
      </c>
      <c r="E2319" s="84">
        <f t="shared" ca="1" si="107"/>
        <v>70750</v>
      </c>
      <c r="F2319" s="84">
        <f t="shared" ca="1" si="105"/>
        <v>-6.6468854929600005E-4</v>
      </c>
      <c r="G2319" s="119">
        <f>IF(FilterType="FIR",  PRE_CALC!A2267*Fdata, IF(F_default=1,G2318+(4*Fnotch-0)/8192,G2318+(F_stop-F_start)/8192) )</f>
        <v>70750</v>
      </c>
      <c r="H2319" s="120">
        <f ca="1">IF(FilterType="FIR", OFFSET(PRE_CALC!B2267,0,DEC_RATE), C2319)</f>
        <v>-6.6468854929600005E-4</v>
      </c>
    </row>
    <row r="2320" spans="2:8" x14ac:dyDescent="0.2">
      <c r="B2320" s="45">
        <f>IF(FilterType="FIR", IF(Extend_fmod, PRE_CALC!I2268*Fm, PRE_CALC!A2268*Fdata), IF(F_default=1,B2319+(4*Fnotch-0)/8192,B2319+(F_stop-F_start)/8192) )</f>
        <v>70781.249999872001</v>
      </c>
      <c r="C2320" s="39">
        <f t="shared" si="106"/>
        <v>-0.40383691589645004</v>
      </c>
      <c r="D2320" s="84">
        <f ca="1">IF(FilterType="FIR", IF(Extend_fmod=1,OFFSET(PRE_CALC!J2268,0,DEC_RATE), OFFSET(PRE_CALC!B2268,0,DEC_RATE)), C2320)</f>
        <v>-6.8890677011100002E-4</v>
      </c>
      <c r="E2320" s="84">
        <f t="shared" ca="1" si="107"/>
        <v>70781.249999872001</v>
      </c>
      <c r="F2320" s="84">
        <f t="shared" ca="1" si="105"/>
        <v>-6.8890677011100002E-4</v>
      </c>
      <c r="G2320" s="119">
        <f>IF(FilterType="FIR",  PRE_CALC!A2268*Fdata, IF(F_default=1,G2319+(4*Fnotch-0)/8192,G2319+(F_stop-F_start)/8192) )</f>
        <v>70781.249999872001</v>
      </c>
      <c r="H2320" s="120">
        <f ca="1">IF(FilterType="FIR", OFFSET(PRE_CALC!B2268,0,DEC_RATE), C2320)</f>
        <v>-6.8890677011100002E-4</v>
      </c>
    </row>
    <row r="2321" spans="2:8" x14ac:dyDescent="0.2">
      <c r="B2321" s="45">
        <f>IF(FilterType="FIR", IF(Extend_fmod, PRE_CALC!I2269*Fm, PRE_CALC!A2269*Fdata), IF(F_default=1,B2320+(4*Fnotch-0)/8192,B2320+(F_stop-F_start)/8192) )</f>
        <v>70812.5</v>
      </c>
      <c r="C2321" s="39">
        <f t="shared" si="106"/>
        <v>-0.40419415591570262</v>
      </c>
      <c r="D2321" s="84">
        <f ca="1">IF(FilterType="FIR", IF(Extend_fmod=1,OFFSET(PRE_CALC!J2269,0,DEC_RATE), OFFSET(PRE_CALC!B2269,0,DEC_RATE)), C2321)</f>
        <v>-7.1372667038399997E-4</v>
      </c>
      <c r="E2321" s="84">
        <f t="shared" ca="1" si="107"/>
        <v>70812.5</v>
      </c>
      <c r="F2321" s="84">
        <f t="shared" ca="1" si="105"/>
        <v>-7.1372667038399997E-4</v>
      </c>
      <c r="G2321" s="119">
        <f>IF(FilterType="FIR",  PRE_CALC!A2269*Fdata, IF(F_default=1,G2320+(4*Fnotch-0)/8192,G2320+(F_stop-F_start)/8192) )</f>
        <v>70812.5</v>
      </c>
      <c r="H2321" s="120">
        <f ca="1">IF(FilterType="FIR", OFFSET(PRE_CALC!B2269,0,DEC_RATE), C2321)</f>
        <v>-7.1372667038399997E-4</v>
      </c>
    </row>
    <row r="2322" spans="2:8" x14ac:dyDescent="0.2">
      <c r="B2322" s="45">
        <f>IF(FilterType="FIR", IF(Extend_fmod, PRE_CALC!I2270*Fm, PRE_CALC!A2270*Fdata), IF(F_default=1,B2321+(4*Fnotch-0)/8192,B2321+(F_stop-F_start)/8192) )</f>
        <v>70843.750000127999</v>
      </c>
      <c r="C2322" s="39">
        <f t="shared" si="106"/>
        <v>-0.40455155463593218</v>
      </c>
      <c r="D2322" s="84">
        <f ca="1">IF(FilterType="FIR", IF(Extend_fmod=1,OFFSET(PRE_CALC!J2270,0,DEC_RATE), OFFSET(PRE_CALC!B2270,0,DEC_RATE)), C2322)</f>
        <v>-7.3913749321999995E-4</v>
      </c>
      <c r="E2322" s="84">
        <f t="shared" ca="1" si="107"/>
        <v>70843.750000127999</v>
      </c>
      <c r="F2322" s="84">
        <f t="shared" ca="1" si="105"/>
        <v>-7.3913749321999995E-4</v>
      </c>
      <c r="G2322" s="119">
        <f>IF(FilterType="FIR",  PRE_CALC!A2270*Fdata, IF(F_default=1,G2321+(4*Fnotch-0)/8192,G2321+(F_stop-F_start)/8192) )</f>
        <v>70843.750000127999</v>
      </c>
      <c r="H2322" s="120">
        <f ca="1">IF(FilterType="FIR", OFFSET(PRE_CALC!B2270,0,DEC_RATE), C2322)</f>
        <v>-7.3913749321999995E-4</v>
      </c>
    </row>
    <row r="2323" spans="2:8" x14ac:dyDescent="0.2">
      <c r="B2323" s="45">
        <f>IF(FilterType="FIR", IF(Extend_fmod, PRE_CALC!I2271*Fm, PRE_CALC!A2271*Fdata), IF(F_default=1,B2322+(4*Fnotch-0)/8192,B2322+(F_stop-F_start)/8192) )</f>
        <v>70875</v>
      </c>
      <c r="C2323" s="39">
        <f t="shared" si="106"/>
        <v>-0.40490911205556845</v>
      </c>
      <c r="D2323" s="84">
        <f ca="1">IF(FilterType="FIR", IF(Extend_fmod=1,OFFSET(PRE_CALC!J2271,0,DEC_RATE), OFFSET(PRE_CALC!B2271,0,DEC_RATE)), C2323)</f>
        <v>-7.6512820954300004E-4</v>
      </c>
      <c r="E2323" s="84">
        <f t="shared" ca="1" si="107"/>
        <v>70875</v>
      </c>
      <c r="F2323" s="84">
        <f t="shared" ca="1" si="105"/>
        <v>-7.6512820954300004E-4</v>
      </c>
      <c r="G2323" s="119">
        <f>IF(FilterType="FIR",  PRE_CALC!A2271*Fdata, IF(F_default=1,G2322+(4*Fnotch-0)/8192,G2322+(F_stop-F_start)/8192) )</f>
        <v>70875</v>
      </c>
      <c r="H2323" s="120">
        <f ca="1">IF(FilterType="FIR", OFFSET(PRE_CALC!B2271,0,DEC_RATE), C2323)</f>
        <v>-7.6512820954300004E-4</v>
      </c>
    </row>
    <row r="2324" spans="2:8" x14ac:dyDescent="0.2">
      <c r="B2324" s="45">
        <f>IF(FilterType="FIR", IF(Extend_fmod, PRE_CALC!I2272*Fm, PRE_CALC!A2272*Fdata), IF(F_default=1,B2323+(4*Fnotch-0)/8192,B2323+(F_stop-F_start)/8192) )</f>
        <v>70906.249999872001</v>
      </c>
      <c r="C2324" s="39">
        <f t="shared" si="106"/>
        <v>-0.40526682817888926</v>
      </c>
      <c r="D2324" s="84">
        <f ca="1">IF(FilterType="FIR", IF(Extend_fmod=1,OFFSET(PRE_CALC!J2272,0,DEC_RATE), OFFSET(PRE_CALC!B2272,0,DEC_RATE)), C2324)</f>
        <v>-7.91687523056E-4</v>
      </c>
      <c r="E2324" s="84">
        <f t="shared" ca="1" si="107"/>
        <v>70906.249999872001</v>
      </c>
      <c r="F2324" s="84">
        <f t="shared" ca="1" si="105"/>
        <v>-7.91687523056E-4</v>
      </c>
      <c r="G2324" s="119">
        <f>IF(FilterType="FIR",  PRE_CALC!A2272*Fdata, IF(F_default=1,G2323+(4*Fnotch-0)/8192,G2323+(F_stop-F_start)/8192) )</f>
        <v>70906.249999872001</v>
      </c>
      <c r="H2324" s="120">
        <f ca="1">IF(FilterType="FIR", OFFSET(PRE_CALC!B2272,0,DEC_RATE), C2324)</f>
        <v>-7.91687523056E-4</v>
      </c>
    </row>
    <row r="2325" spans="2:8" x14ac:dyDescent="0.2">
      <c r="B2325" s="45">
        <f>IF(FilterType="FIR", IF(Extend_fmod, PRE_CALC!I2273*Fm, PRE_CALC!A2273*Fdata), IF(F_default=1,B2324+(4*Fnotch-0)/8192,B2324+(F_stop-F_start)/8192) )</f>
        <v>70937.5</v>
      </c>
      <c r="C2325" s="39">
        <f t="shared" si="106"/>
        <v>-0.4056247030101689</v>
      </c>
      <c r="D2325" s="84">
        <f ca="1">IF(FilterType="FIR", IF(Extend_fmod=1,OFFSET(PRE_CALC!J2273,0,DEC_RATE), OFFSET(PRE_CALC!B2273,0,DEC_RATE)), C2325)</f>
        <v>-8.1880387529200001E-4</v>
      </c>
      <c r="E2325" s="84">
        <f t="shared" ca="1" si="107"/>
        <v>70937.5</v>
      </c>
      <c r="F2325" s="84">
        <f t="shared" ca="1" si="105"/>
        <v>-8.1880387529200001E-4</v>
      </c>
      <c r="G2325" s="119">
        <f>IF(FilterType="FIR",  PRE_CALC!A2273*Fdata, IF(F_default=1,G2324+(4*Fnotch-0)/8192,G2324+(F_stop-F_start)/8192) )</f>
        <v>70937.5</v>
      </c>
      <c r="H2325" s="120">
        <f ca="1">IF(FilterType="FIR", OFFSET(PRE_CALC!B2273,0,DEC_RATE), C2325)</f>
        <v>-8.1880387529200001E-4</v>
      </c>
    </row>
    <row r="2326" spans="2:8" x14ac:dyDescent="0.2">
      <c r="B2326" s="45">
        <f>IF(FilterType="FIR", IF(Extend_fmod, PRE_CALC!I2274*Fm, PRE_CALC!A2274*Fdata), IF(F_default=1,B2325+(4*Fnotch-0)/8192,B2325+(F_stop-F_start)/8192) )</f>
        <v>70968.750000127999</v>
      </c>
      <c r="C2326" s="39">
        <f t="shared" si="106"/>
        <v>-0.40598273654784911</v>
      </c>
      <c r="D2326" s="84">
        <f ca="1">IF(FilterType="FIR", IF(Extend_fmod=1,OFFSET(PRE_CALC!J2274,0,DEC_RATE), OFFSET(PRE_CALC!B2274,0,DEC_RATE)), C2326)</f>
        <v>-8.4646545080500001E-4</v>
      </c>
      <c r="E2326" s="84">
        <f t="shared" ca="1" si="107"/>
        <v>70968.750000127999</v>
      </c>
      <c r="F2326" s="84">
        <f t="shared" ca="1" si="105"/>
        <v>-8.4646545080500001E-4</v>
      </c>
      <c r="G2326" s="119">
        <f>IF(FilterType="FIR",  PRE_CALC!A2274*Fdata, IF(F_default=1,G2325+(4*Fnotch-0)/8192,G2325+(F_stop-F_start)/8192) )</f>
        <v>70968.750000127999</v>
      </c>
      <c r="H2326" s="120">
        <f ca="1">IF(FilterType="FIR", OFFSET(PRE_CALC!B2274,0,DEC_RATE), C2326)</f>
        <v>-8.4646545080500001E-4</v>
      </c>
    </row>
    <row r="2327" spans="2:8" x14ac:dyDescent="0.2">
      <c r="B2327" s="45">
        <f>IF(FilterType="FIR", IF(Extend_fmod, PRE_CALC!I2275*Fm, PRE_CALC!A2275*Fdata), IF(F_default=1,B2326+(4*Fnotch-0)/8192,B2326+(F_stop-F_start)/8192) )</f>
        <v>71000</v>
      </c>
      <c r="C2327" s="39">
        <f t="shared" si="106"/>
        <v>-0.40634092879033701</v>
      </c>
      <c r="D2327" s="84">
        <f ca="1">IF(FilterType="FIR", IF(Extend_fmod=1,OFFSET(PRE_CALC!J2275,0,DEC_RATE), OFFSET(PRE_CALC!B2275,0,DEC_RATE)), C2327)</f>
        <v>-8.7466018248499996E-4</v>
      </c>
      <c r="E2327" s="84">
        <f t="shared" ca="1" si="107"/>
        <v>71000</v>
      </c>
      <c r="F2327" s="84">
        <f t="shared" ca="1" si="105"/>
        <v>-8.7466018248499996E-4</v>
      </c>
      <c r="G2327" s="119">
        <f>IF(FilterType="FIR",  PRE_CALC!A2275*Fdata, IF(F_default=1,G2326+(4*Fnotch-0)/8192,G2326+(F_stop-F_start)/8192) )</f>
        <v>71000</v>
      </c>
      <c r="H2327" s="120">
        <f ca="1">IF(FilterType="FIR", OFFSET(PRE_CALC!B2275,0,DEC_RATE), C2327)</f>
        <v>-8.7466018248499996E-4</v>
      </c>
    </row>
    <row r="2328" spans="2:8" x14ac:dyDescent="0.2">
      <c r="B2328" s="45">
        <f>IF(FilterType="FIR", IF(Extend_fmod, PRE_CALC!I2276*Fm, PRE_CALC!A2276*Fdata), IF(F_default=1,B2327+(4*Fnotch-0)/8192,B2327+(F_stop-F_start)/8192) )</f>
        <v>71031.249999872001</v>
      </c>
      <c r="C2328" s="39">
        <f t="shared" si="106"/>
        <v>-0.40669927974190989</v>
      </c>
      <c r="D2328" s="84">
        <f ca="1">IF(FilterType="FIR", IF(Extend_fmod=1,OFFSET(PRE_CALC!J2276,0,DEC_RATE), OFFSET(PRE_CALC!B2276,0,DEC_RATE)), C2328)</f>
        <v>-9.0337575697300001E-4</v>
      </c>
      <c r="E2328" s="84">
        <f t="shared" ca="1" si="107"/>
        <v>71031.249999872001</v>
      </c>
      <c r="F2328" s="84">
        <f t="shared" ca="1" si="105"/>
        <v>-9.0337575697300001E-4</v>
      </c>
      <c r="G2328" s="119">
        <f>IF(FilterType="FIR",  PRE_CALC!A2276*Fdata, IF(F_default=1,G2327+(4*Fnotch-0)/8192,G2327+(F_stop-F_start)/8192) )</f>
        <v>71031.249999872001</v>
      </c>
      <c r="H2328" s="120">
        <f ca="1">IF(FilterType="FIR", OFFSET(PRE_CALC!B2276,0,DEC_RATE), C2328)</f>
        <v>-9.0337575697300001E-4</v>
      </c>
    </row>
    <row r="2329" spans="2:8" x14ac:dyDescent="0.2">
      <c r="B2329" s="45">
        <f>IF(FilterType="FIR", IF(Extend_fmod, PRE_CALC!I2277*Fm, PRE_CALC!A2277*Fdata), IF(F_default=1,B2328+(4*Fnotch-0)/8192,B2328+(F_stop-F_start)/8192) )</f>
        <v>71062.5</v>
      </c>
      <c r="C2329" s="39">
        <f t="shared" si="106"/>
        <v>-0.40705778940687687</v>
      </c>
      <c r="D2329" s="84">
        <f ca="1">IF(FilterType="FIR", IF(Extend_fmod=1,OFFSET(PRE_CALC!J2277,0,DEC_RATE), OFFSET(PRE_CALC!B2277,0,DEC_RATE)), C2329)</f>
        <v>-9.3259962020199999E-4</v>
      </c>
      <c r="E2329" s="84">
        <f t="shared" ca="1" si="107"/>
        <v>71062.5</v>
      </c>
      <c r="F2329" s="84">
        <f t="shared" ca="1" si="105"/>
        <v>-9.3259962020199999E-4</v>
      </c>
      <c r="G2329" s="119">
        <f>IF(FilterType="FIR",  PRE_CALC!A2277*Fdata, IF(F_default=1,G2328+(4*Fnotch-0)/8192,G2328+(F_stop-F_start)/8192) )</f>
        <v>71062.5</v>
      </c>
      <c r="H2329" s="120">
        <f ca="1">IF(FilterType="FIR", OFFSET(PRE_CALC!B2277,0,DEC_RATE), C2329)</f>
        <v>-9.3259962020199999E-4</v>
      </c>
    </row>
    <row r="2330" spans="2:8" x14ac:dyDescent="0.2">
      <c r="B2330" s="45">
        <f>IF(FilterType="FIR", IF(Extend_fmod, PRE_CALC!I2278*Fm, PRE_CALC!A2278*Fdata), IF(F_default=1,B2329+(4*Fnotch-0)/8192,B2329+(F_stop-F_start)/8192) )</f>
        <v>71093.750000127999</v>
      </c>
      <c r="C2330" s="39">
        <f t="shared" si="106"/>
        <v>-0.40741645778363172</v>
      </c>
      <c r="D2330" s="84">
        <f ca="1">IF(FilterType="FIR", IF(Extend_fmod=1,OFFSET(PRE_CALC!J2278,0,DEC_RATE), OFFSET(PRE_CALC!B2278,0,DEC_RATE)), C2330)</f>
        <v>-9.6231898305599998E-4</v>
      </c>
      <c r="E2330" s="84">
        <f t="shared" ca="1" si="107"/>
        <v>71093.750000127999</v>
      </c>
      <c r="F2330" s="84">
        <f t="shared" ca="1" si="105"/>
        <v>-9.6231898305599998E-4</v>
      </c>
      <c r="G2330" s="119">
        <f>IF(FilterType="FIR",  PRE_CALC!A2278*Fdata, IF(F_default=1,G2329+(4*Fnotch-0)/8192,G2329+(F_stop-F_start)/8192) )</f>
        <v>71093.750000127999</v>
      </c>
      <c r="H2330" s="120">
        <f ca="1">IF(FilterType="FIR", OFFSET(PRE_CALC!B2278,0,DEC_RATE), C2330)</f>
        <v>-9.6231898305599998E-4</v>
      </c>
    </row>
    <row r="2331" spans="2:8" x14ac:dyDescent="0.2">
      <c r="B2331" s="45">
        <f>IF(FilterType="FIR", IF(Extend_fmod, PRE_CALC!I2279*Fm, PRE_CALC!A2279*Fdata), IF(F_default=1,B2330+(4*Fnotch-0)/8192,B2330+(F_stop-F_start)/8192) )</f>
        <v>71125</v>
      </c>
      <c r="C2331" s="39">
        <f t="shared" si="106"/>
        <v>-0.40777528487062559</v>
      </c>
      <c r="D2331" s="84">
        <f ca="1">IF(FilterType="FIR", IF(Extend_fmod=1,OFFSET(PRE_CALC!J2279,0,DEC_RATE), OFFSET(PRE_CALC!B2279,0,DEC_RATE)), C2331)</f>
        <v>-9.9252082711199997E-4</v>
      </c>
      <c r="E2331" s="84">
        <f t="shared" ca="1" si="107"/>
        <v>71125</v>
      </c>
      <c r="F2331" s="84">
        <f t="shared" ca="1" si="105"/>
        <v>-9.9252082711199997E-4</v>
      </c>
      <c r="G2331" s="119">
        <f>IF(FilterType="FIR",  PRE_CALC!A2279*Fdata, IF(F_default=1,G2330+(4*Fnotch-0)/8192,G2330+(F_stop-F_start)/8192) )</f>
        <v>71125</v>
      </c>
      <c r="H2331" s="120">
        <f ca="1">IF(FilterType="FIR", OFFSET(PRE_CALC!B2279,0,DEC_RATE), C2331)</f>
        <v>-9.9252082711199997E-4</v>
      </c>
    </row>
    <row r="2332" spans="2:8" x14ac:dyDescent="0.2">
      <c r="B2332" s="45">
        <f>IF(FilterType="FIR", IF(Extend_fmod, PRE_CALC!I2280*Fm, PRE_CALC!A2280*Fdata), IF(F_default=1,B2331+(4*Fnotch-0)/8192,B2331+(F_stop-F_start)/8192) )</f>
        <v>71156.249999872001</v>
      </c>
      <c r="C2332" s="39">
        <f t="shared" si="106"/>
        <v>-0.40813427067211588</v>
      </c>
      <c r="D2332" s="84">
        <f ca="1">IF(FilterType="FIR", IF(Extend_fmod=1,OFFSET(PRE_CALC!J2280,0,DEC_RATE), OFFSET(PRE_CALC!B2280,0,DEC_RATE)), C2332)</f>
        <v>-1.02319191052E-3</v>
      </c>
      <c r="E2332" s="84">
        <f t="shared" ca="1" si="107"/>
        <v>71156.249999872001</v>
      </c>
      <c r="F2332" s="84">
        <f t="shared" ca="1" si="105"/>
        <v>-1.02319191052E-3</v>
      </c>
      <c r="G2332" s="119">
        <f>IF(FilterType="FIR",  PRE_CALC!A2280*Fdata, IF(F_default=1,G2331+(4*Fnotch-0)/8192,G2331+(F_stop-F_start)/8192) )</f>
        <v>71156.249999872001</v>
      </c>
      <c r="H2332" s="120">
        <f ca="1">IF(FilterType="FIR", OFFSET(PRE_CALC!B2280,0,DEC_RATE), C2332)</f>
        <v>-1.02319191052E-3</v>
      </c>
    </row>
    <row r="2333" spans="2:8" x14ac:dyDescent="0.2">
      <c r="B2333" s="45">
        <f>IF(FilterType="FIR", IF(Extend_fmod, PRE_CALC!I2281*Fm, PRE_CALC!A2281*Fdata), IF(F_default=1,B2332+(4*Fnotch-0)/8192,B2332+(F_stop-F_start)/8192) )</f>
        <v>71187.5</v>
      </c>
      <c r="C2333" s="39">
        <f t="shared" si="106"/>
        <v>-0.40849341519242055</v>
      </c>
      <c r="D2333" s="84">
        <f ca="1">IF(FilterType="FIR", IF(Extend_fmod=1,OFFSET(PRE_CALC!J2281,0,DEC_RATE), OFFSET(PRE_CALC!B2281,0,DEC_RATE)), C2333)</f>
        <v>-1.05431877399E-3</v>
      </c>
      <c r="E2333" s="84">
        <f t="shared" ca="1" si="107"/>
        <v>71187.5</v>
      </c>
      <c r="F2333" s="84">
        <f t="shared" ca="1" si="105"/>
        <v>-1.05431877399E-3</v>
      </c>
      <c r="G2333" s="119">
        <f>IF(FilterType="FIR",  PRE_CALC!A2281*Fdata, IF(F_default=1,G2332+(4*Fnotch-0)/8192,G2332+(F_stop-F_start)/8192) )</f>
        <v>71187.5</v>
      </c>
      <c r="H2333" s="120">
        <f ca="1">IF(FilterType="FIR", OFFSET(PRE_CALC!B2281,0,DEC_RATE), C2333)</f>
        <v>-1.05431877399E-3</v>
      </c>
    </row>
    <row r="2334" spans="2:8" x14ac:dyDescent="0.2">
      <c r="B2334" s="45">
        <f>IF(FilterType="FIR", IF(Extend_fmod, PRE_CALC!I2282*Fm, PRE_CALC!A2282*Fdata), IF(F_default=1,B2333+(4*Fnotch-0)/8192,B2333+(F_stop-F_start)/8192) )</f>
        <v>71218.750000127999</v>
      </c>
      <c r="C2334" s="39">
        <f t="shared" si="106"/>
        <v>-0.40885271842996906</v>
      </c>
      <c r="D2334" s="84">
        <f ca="1">IF(FilterType="FIR", IF(Extend_fmod=1,OFFSET(PRE_CALC!J2282,0,DEC_RATE), OFFSET(PRE_CALC!B2282,0,DEC_RATE)), C2334)</f>
        <v>-1.0858877468199999E-3</v>
      </c>
      <c r="E2334" s="84">
        <f t="shared" ca="1" si="107"/>
        <v>71218.750000127999</v>
      </c>
      <c r="F2334" s="84">
        <f t="shared" ca="1" si="105"/>
        <v>-1.0858877468199999E-3</v>
      </c>
      <c r="G2334" s="119">
        <f>IF(FilterType="FIR",  PRE_CALC!A2282*Fdata, IF(F_default=1,G2333+(4*Fnotch-0)/8192,G2333+(F_stop-F_start)/8192) )</f>
        <v>71218.750000127999</v>
      </c>
      <c r="H2334" s="120">
        <f ca="1">IF(FilterType="FIR", OFFSET(PRE_CALC!B2282,0,DEC_RATE), C2334)</f>
        <v>-1.0858877468199999E-3</v>
      </c>
    </row>
    <row r="2335" spans="2:8" x14ac:dyDescent="0.2">
      <c r="B2335" s="45">
        <f>IF(FilterType="FIR", IF(Extend_fmod, PRE_CALC!I2283*Fm, PRE_CALC!A2283*Fdata), IF(F_default=1,B2334+(4*Fnotch-0)/8192,B2334+(F_stop-F_start)/8192) )</f>
        <v>71250</v>
      </c>
      <c r="C2335" s="39">
        <f t="shared" si="106"/>
        <v>-0.40921218038314655</v>
      </c>
      <c r="D2335" s="84">
        <f ca="1">IF(FilterType="FIR", IF(Extend_fmod=1,OFFSET(PRE_CALC!J2283,0,DEC_RATE), OFFSET(PRE_CALC!B2283,0,DEC_RATE)), C2335)</f>
        <v>-1.11788495311E-3</v>
      </c>
      <c r="E2335" s="84">
        <f t="shared" ca="1" si="107"/>
        <v>71250</v>
      </c>
      <c r="F2335" s="84">
        <f t="shared" ca="1" si="105"/>
        <v>-1.11788495311E-3</v>
      </c>
      <c r="G2335" s="119">
        <f>IF(FilterType="FIR",  PRE_CALC!A2283*Fdata, IF(F_default=1,G2334+(4*Fnotch-0)/8192,G2334+(F_stop-F_start)/8192) )</f>
        <v>71250</v>
      </c>
      <c r="H2335" s="120">
        <f ca="1">IF(FilterType="FIR", OFFSET(PRE_CALC!B2283,0,DEC_RATE), C2335)</f>
        <v>-1.11788495311E-3</v>
      </c>
    </row>
    <row r="2336" spans="2:8" x14ac:dyDescent="0.2">
      <c r="B2336" s="45">
        <f>IF(FilterType="FIR", IF(Extend_fmod, PRE_CALC!I2284*Fm, PRE_CALC!A2284*Fdata), IF(F_default=1,B2335+(4*Fnotch-0)/8192,B2335+(F_stop-F_start)/8192) )</f>
        <v>71281.249999872001</v>
      </c>
      <c r="C2336" s="39">
        <f t="shared" si="106"/>
        <v>-0.40957180105627533</v>
      </c>
      <c r="D2336" s="84">
        <f ca="1">IF(FilterType="FIR", IF(Extend_fmod=1,OFFSET(PRE_CALC!J2284,0,DEC_RATE), OFFSET(PRE_CALC!B2284,0,DEC_RATE)), C2336)</f>
        <v>-1.15029631803E-3</v>
      </c>
      <c r="E2336" s="84">
        <f t="shared" ca="1" si="107"/>
        <v>71281.249999872001</v>
      </c>
      <c r="F2336" s="84">
        <f t="shared" ca="1" si="105"/>
        <v>-1.15029631803E-3</v>
      </c>
      <c r="G2336" s="119">
        <f>IF(FilterType="FIR",  PRE_CALC!A2284*Fdata, IF(F_default=1,G2335+(4*Fnotch-0)/8192,G2335+(F_stop-F_start)/8192) )</f>
        <v>71281.249999872001</v>
      </c>
      <c r="H2336" s="120">
        <f ca="1">IF(FilterType="FIR", OFFSET(PRE_CALC!B2284,0,DEC_RATE), C2336)</f>
        <v>-1.15029631803E-3</v>
      </c>
    </row>
    <row r="2337" spans="2:8" x14ac:dyDescent="0.2">
      <c r="B2337" s="45">
        <f>IF(FilterType="FIR", IF(Extend_fmod, PRE_CALC!I2285*Fm, PRE_CALC!A2285*Fdata), IF(F_default=1,B2336+(4*Fnotch-0)/8192,B2336+(F_stop-F_start)/8192) )</f>
        <v>71312.5</v>
      </c>
      <c r="C2337" s="39">
        <f t="shared" si="106"/>
        <v>-0.40993158045364153</v>
      </c>
      <c r="D2337" s="84">
        <f ca="1">IF(FilterType="FIR", IF(Extend_fmod=1,OFFSET(PRE_CALC!J2285,0,DEC_RATE), OFFSET(PRE_CALC!B2285,0,DEC_RATE)), C2337)</f>
        <v>-1.1831075741399999E-3</v>
      </c>
      <c r="E2337" s="84">
        <f t="shared" ca="1" si="107"/>
        <v>71312.5</v>
      </c>
      <c r="F2337" s="84">
        <f t="shared" ca="1" si="105"/>
        <v>-1.1831075741399999E-3</v>
      </c>
      <c r="G2337" s="119">
        <f>IF(FilterType="FIR",  PRE_CALC!A2285*Fdata, IF(F_default=1,G2336+(4*Fnotch-0)/8192,G2336+(F_stop-F_start)/8192) )</f>
        <v>71312.5</v>
      </c>
      <c r="H2337" s="120">
        <f ca="1">IF(FilterType="FIR", OFFSET(PRE_CALC!B2285,0,DEC_RATE), C2337)</f>
        <v>-1.1831075741399999E-3</v>
      </c>
    </row>
    <row r="2338" spans="2:8" x14ac:dyDescent="0.2">
      <c r="B2338" s="45">
        <f>IF(FilterType="FIR", IF(Extend_fmod, PRE_CALC!I2286*Fm, PRE_CALC!A2286*Fdata), IF(F_default=1,B2337+(4*Fnotch-0)/8192,B2337+(F_stop-F_start)/8192) )</f>
        <v>71343.750000127999</v>
      </c>
      <c r="C2338" s="39">
        <f t="shared" si="106"/>
        <v>-0.41029151857368334</v>
      </c>
      <c r="D2338" s="84">
        <f ca="1">IF(FilterType="FIR", IF(Extend_fmod=1,OFFSET(PRE_CALC!J2286,0,DEC_RATE), OFFSET(PRE_CALC!B2286,0,DEC_RATE)), C2338)</f>
        <v>-1.2163042679E-3</v>
      </c>
      <c r="E2338" s="84">
        <f t="shared" ca="1" si="107"/>
        <v>71343.750000127999</v>
      </c>
      <c r="F2338" s="84">
        <f t="shared" ca="1" si="105"/>
        <v>-1.2163042679E-3</v>
      </c>
      <c r="G2338" s="119">
        <f>IF(FilterType="FIR",  PRE_CALC!A2286*Fdata, IF(F_default=1,G2337+(4*Fnotch-0)/8192,G2337+(F_stop-F_start)/8192) )</f>
        <v>71343.750000127999</v>
      </c>
      <c r="H2338" s="120">
        <f ca="1">IF(FilterType="FIR", OFFSET(PRE_CALC!B2286,0,DEC_RATE), C2338)</f>
        <v>-1.2163042679E-3</v>
      </c>
    </row>
    <row r="2339" spans="2:8" x14ac:dyDescent="0.2">
      <c r="B2339" s="45">
        <f>IF(FilterType="FIR", IF(Extend_fmod, PRE_CALC!I2287*Fm, PRE_CALC!A2287*Fdata), IF(F_default=1,B2338+(4*Fnotch-0)/8192,B2338+(F_stop-F_start)/8192) )</f>
        <v>71375</v>
      </c>
      <c r="C2339" s="39">
        <f t="shared" si="106"/>
        <v>-0.41065161541478712</v>
      </c>
      <c r="D2339" s="84">
        <f ca="1">IF(FilterType="FIR", IF(Extend_fmod=1,OFFSET(PRE_CALC!J2287,0,DEC_RATE), OFFSET(PRE_CALC!B2287,0,DEC_RATE)), C2339)</f>
        <v>-1.2498717661699999E-3</v>
      </c>
      <c r="E2339" s="84">
        <f t="shared" ca="1" si="107"/>
        <v>71375</v>
      </c>
      <c r="F2339" s="84">
        <f t="shared" ca="1" si="105"/>
        <v>-1.2498717661699999E-3</v>
      </c>
      <c r="G2339" s="119">
        <f>IF(FilterType="FIR",  PRE_CALC!A2287*Fdata, IF(F_default=1,G2338+(4*Fnotch-0)/8192,G2338+(F_stop-F_start)/8192) )</f>
        <v>71375</v>
      </c>
      <c r="H2339" s="120">
        <f ca="1">IF(FilterType="FIR", OFFSET(PRE_CALC!B2287,0,DEC_RATE), C2339)</f>
        <v>-1.2498717661699999E-3</v>
      </c>
    </row>
    <row r="2340" spans="2:8" x14ac:dyDescent="0.2">
      <c r="B2340" s="45">
        <f>IF(FilterType="FIR", IF(Extend_fmod, PRE_CALC!I2288*Fm, PRE_CALC!A2288*Fdata), IF(F_default=1,B2339+(4*Fnotch-0)/8192,B2339+(F_stop-F_start)/8192) )</f>
        <v>71406.249999872001</v>
      </c>
      <c r="C2340" s="39">
        <f t="shared" si="106"/>
        <v>-0.41101187098129111</v>
      </c>
      <c r="D2340" s="84">
        <f ca="1">IF(FilterType="FIR", IF(Extend_fmod=1,OFFSET(PRE_CALC!J2288,0,DEC_RATE), OFFSET(PRE_CALC!B2288,0,DEC_RATE)), C2340)</f>
        <v>-1.2837952628599999E-3</v>
      </c>
      <c r="E2340" s="84">
        <f t="shared" ca="1" si="107"/>
        <v>71406.249999872001</v>
      </c>
      <c r="F2340" s="84">
        <f t="shared" ca="1" si="105"/>
        <v>-1.2837952628599999E-3</v>
      </c>
      <c r="G2340" s="119">
        <f>IF(FilterType="FIR",  PRE_CALC!A2288*Fdata, IF(F_default=1,G2339+(4*Fnotch-0)/8192,G2339+(F_stop-F_start)/8192) )</f>
        <v>71406.249999872001</v>
      </c>
      <c r="H2340" s="120">
        <f ca="1">IF(FilterType="FIR", OFFSET(PRE_CALC!B2288,0,DEC_RATE), C2340)</f>
        <v>-1.2837952628599999E-3</v>
      </c>
    </row>
    <row r="2341" spans="2:8" x14ac:dyDescent="0.2">
      <c r="B2341" s="45">
        <f>IF(FilterType="FIR", IF(Extend_fmod, PRE_CALC!I2289*Fm, PRE_CALC!A2289*Fdata), IF(F_default=1,B2340+(4*Fnotch-0)/8192,B2340+(F_stop-F_start)/8192) )</f>
        <v>71437.5</v>
      </c>
      <c r="C2341" s="39">
        <f t="shared" si="106"/>
        <v>-0.41137228527748282</v>
      </c>
      <c r="D2341" s="84">
        <f ca="1">IF(FilterType="FIR", IF(Extend_fmod=1,OFFSET(PRE_CALC!J2289,0,DEC_RATE), OFFSET(PRE_CALC!B2289,0,DEC_RATE)), C2341)</f>
        <v>-1.3180597856099999E-3</v>
      </c>
      <c r="E2341" s="84">
        <f t="shared" ca="1" si="107"/>
        <v>71437.5</v>
      </c>
      <c r="F2341" s="84">
        <f t="shared" ca="1" si="105"/>
        <v>-1.3180597856099999E-3</v>
      </c>
      <c r="G2341" s="119">
        <f>IF(FilterType="FIR",  PRE_CALC!A2289*Fdata, IF(F_default=1,G2340+(4*Fnotch-0)/8192,G2340+(F_stop-F_start)/8192) )</f>
        <v>71437.5</v>
      </c>
      <c r="H2341" s="120">
        <f ca="1">IF(FilterType="FIR", OFFSET(PRE_CALC!B2289,0,DEC_RATE), C2341)</f>
        <v>-1.3180597856099999E-3</v>
      </c>
    </row>
    <row r="2342" spans="2:8" x14ac:dyDescent="0.2">
      <c r="B2342" s="45">
        <f>IF(FilterType="FIR", IF(Extend_fmod, PRE_CALC!I2290*Fm, PRE_CALC!A2290*Fdata), IF(F_default=1,B2341+(4*Fnotch-0)/8192,B2341+(F_stop-F_start)/8192) )</f>
        <v>71468.750000127999</v>
      </c>
      <c r="C2342" s="39">
        <f t="shared" si="106"/>
        <v>-0.41173285830178452</v>
      </c>
      <c r="D2342" s="84">
        <f ca="1">IF(FilterType="FIR", IF(Extend_fmod=1,OFFSET(PRE_CALC!J2290,0,DEC_RATE), OFFSET(PRE_CALC!B2290,0,DEC_RATE)), C2342)</f>
        <v>-1.3526502026099999E-3</v>
      </c>
      <c r="E2342" s="84">
        <f t="shared" ca="1" si="107"/>
        <v>71468.750000127999</v>
      </c>
      <c r="F2342" s="84">
        <f t="shared" ca="1" si="105"/>
        <v>-1.3526502026099999E-3</v>
      </c>
      <c r="G2342" s="119">
        <f>IF(FilterType="FIR",  PRE_CALC!A2290*Fdata, IF(F_default=1,G2341+(4*Fnotch-0)/8192,G2341+(F_stop-F_start)/8192) )</f>
        <v>71468.750000127999</v>
      </c>
      <c r="H2342" s="120">
        <f ca="1">IF(FilterType="FIR", OFFSET(PRE_CALC!B2290,0,DEC_RATE), C2342)</f>
        <v>-1.3526502026099999E-3</v>
      </c>
    </row>
    <row r="2343" spans="2:8" x14ac:dyDescent="0.2">
      <c r="B2343" s="45">
        <f>IF(FilterType="FIR", IF(Extend_fmod, PRE_CALC!I2291*Fm, PRE_CALC!A2291*Fdata), IF(F_default=1,B2342+(4*Fnotch-0)/8192,B2342+(F_stop-F_start)/8192) )</f>
        <v>71500</v>
      </c>
      <c r="C2343" s="39">
        <f t="shared" si="106"/>
        <v>-0.41209359005260138</v>
      </c>
      <c r="D2343" s="84">
        <f ca="1">IF(FilterType="FIR", IF(Extend_fmod=1,OFFSET(PRE_CALC!J2291,0,DEC_RATE), OFFSET(PRE_CALC!B2291,0,DEC_RATE)), C2343)</f>
        <v>-1.38755122942E-3</v>
      </c>
      <c r="E2343" s="84">
        <f t="shared" ca="1" si="107"/>
        <v>71500</v>
      </c>
      <c r="F2343" s="84">
        <f t="shared" ca="1" si="105"/>
        <v>-1.38755122942E-3</v>
      </c>
      <c r="G2343" s="119">
        <f>IF(FilterType="FIR",  PRE_CALC!A2291*Fdata, IF(F_default=1,G2342+(4*Fnotch-0)/8192,G2342+(F_stop-F_start)/8192) )</f>
        <v>71500</v>
      </c>
      <c r="H2343" s="120">
        <f ca="1">IF(FilterType="FIR", OFFSET(PRE_CALC!B2291,0,DEC_RATE), C2343)</f>
        <v>-1.38755122942E-3</v>
      </c>
    </row>
    <row r="2344" spans="2:8" x14ac:dyDescent="0.2">
      <c r="B2344" s="45">
        <f>IF(FilterType="FIR", IF(Extend_fmod, PRE_CALC!I2292*Fm, PRE_CALC!A2292*Fdata), IF(F_default=1,B2343+(4*Fnotch-0)/8192,B2343+(F_stop-F_start)/8192) )</f>
        <v>71531.249999872001</v>
      </c>
      <c r="C2344" s="39">
        <f t="shared" si="106"/>
        <v>-0.41245448053426004</v>
      </c>
      <c r="D2344" s="84">
        <f ca="1">IF(FilterType="FIR", IF(Extend_fmod=1,OFFSET(PRE_CALC!J2292,0,DEC_RATE), OFFSET(PRE_CALC!B2292,0,DEC_RATE)), C2344)</f>
        <v>-1.42274743598E-3</v>
      </c>
      <c r="E2344" s="84">
        <f t="shared" ca="1" si="107"/>
        <v>71531.249999872001</v>
      </c>
      <c r="F2344" s="84">
        <f t="shared" ca="1" si="105"/>
        <v>-1.42274743598E-3</v>
      </c>
      <c r="G2344" s="119">
        <f>IF(FilterType="FIR",  PRE_CALC!A2292*Fdata, IF(F_default=1,G2343+(4*Fnotch-0)/8192,G2343+(F_stop-F_start)/8192) )</f>
        <v>71531.249999872001</v>
      </c>
      <c r="H2344" s="120">
        <f ca="1">IF(FilterType="FIR", OFFSET(PRE_CALC!B2292,0,DEC_RATE), C2344)</f>
        <v>-1.42274743598E-3</v>
      </c>
    </row>
    <row r="2345" spans="2:8" x14ac:dyDescent="0.2">
      <c r="B2345" s="45">
        <f>IF(FilterType="FIR", IF(Extend_fmod, PRE_CALC!I2293*Fm, PRE_CALC!A2293*Fdata), IF(F_default=1,B2344+(4*Fnotch-0)/8192,B2344+(F_stop-F_start)/8192) )</f>
        <v>71562.5</v>
      </c>
      <c r="C2345" s="39">
        <f t="shared" si="106"/>
        <v>-0.41281552975105917</v>
      </c>
      <c r="D2345" s="84">
        <f ca="1">IF(FilterType="FIR", IF(Extend_fmod=1,OFFSET(PRE_CALC!J2293,0,DEC_RATE), OFFSET(PRE_CALC!B2293,0,DEC_RATE)), C2345)</f>
        <v>-1.4582232535099999E-3</v>
      </c>
      <c r="E2345" s="84">
        <f t="shared" ca="1" si="107"/>
        <v>71562.5</v>
      </c>
      <c r="F2345" s="84">
        <f t="shared" ca="1" si="105"/>
        <v>-1.4582232535099999E-3</v>
      </c>
      <c r="G2345" s="119">
        <f>IF(FilterType="FIR",  PRE_CALC!A2293*Fdata, IF(F_default=1,G2344+(4*Fnotch-0)/8192,G2344+(F_stop-F_start)/8192) )</f>
        <v>71562.5</v>
      </c>
      <c r="H2345" s="120">
        <f ca="1">IF(FilterType="FIR", OFFSET(PRE_CALC!B2293,0,DEC_RATE), C2345)</f>
        <v>-1.4582232535099999E-3</v>
      </c>
    </row>
    <row r="2346" spans="2:8" x14ac:dyDescent="0.2">
      <c r="B2346" s="45">
        <f>IF(FilterType="FIR", IF(Extend_fmod, PRE_CALC!I2294*Fm, PRE_CALC!A2294*Fdata), IF(F_default=1,B2345+(4*Fnotch-0)/8192,B2345+(F_stop-F_start)/8192) )</f>
        <v>71593.750000127999</v>
      </c>
      <c r="C2346" s="39">
        <f t="shared" si="106"/>
        <v>-0.41317673770143509</v>
      </c>
      <c r="D2346" s="84">
        <f ca="1">IF(FilterType="FIR", IF(Extend_fmod=1,OFFSET(PRE_CALC!J2294,0,DEC_RATE), OFFSET(PRE_CALC!B2294,0,DEC_RATE)), C2346)</f>
        <v>-1.49396298167E-3</v>
      </c>
      <c r="E2346" s="84">
        <f t="shared" ca="1" si="107"/>
        <v>71593.750000127999</v>
      </c>
      <c r="F2346" s="84">
        <f t="shared" ca="1" si="105"/>
        <v>-1.49396298167E-3</v>
      </c>
      <c r="G2346" s="119">
        <f>IF(FilterType="FIR",  PRE_CALC!A2294*Fdata, IF(F_default=1,G2345+(4*Fnotch-0)/8192,G2345+(F_stop-F_start)/8192) )</f>
        <v>71593.750000127999</v>
      </c>
      <c r="H2346" s="120">
        <f ca="1">IF(FilterType="FIR", OFFSET(PRE_CALC!B2294,0,DEC_RATE), C2346)</f>
        <v>-1.49396298167E-3</v>
      </c>
    </row>
    <row r="2347" spans="2:8" x14ac:dyDescent="0.2">
      <c r="B2347" s="45">
        <f>IF(FilterType="FIR", IF(Extend_fmod, PRE_CALC!I2295*Fm, PRE_CALC!A2295*Fdata), IF(F_default=1,B2346+(4*Fnotch-0)/8192,B2346+(F_stop-F_start)/8192) )</f>
        <v>71625</v>
      </c>
      <c r="C2347" s="39">
        <f t="shared" si="106"/>
        <v>-0.41353810438377103</v>
      </c>
      <c r="D2347" s="84">
        <f ca="1">IF(FilterType="FIR", IF(Extend_fmod=1,OFFSET(PRE_CALC!J2295,0,DEC_RATE), OFFSET(PRE_CALC!B2295,0,DEC_RATE)), C2347)</f>
        <v>-1.5299507956600001E-3</v>
      </c>
      <c r="E2347" s="84">
        <f t="shared" ca="1" si="107"/>
        <v>71625</v>
      </c>
      <c r="F2347" s="84">
        <f t="shared" ca="1" si="105"/>
        <v>-1.5299507956600001E-3</v>
      </c>
      <c r="G2347" s="119">
        <f>IF(FilterType="FIR",  PRE_CALC!A2295*Fdata, IF(F_default=1,G2346+(4*Fnotch-0)/8192,G2346+(F_stop-F_start)/8192) )</f>
        <v>71625</v>
      </c>
      <c r="H2347" s="120">
        <f ca="1">IF(FilterType="FIR", OFFSET(PRE_CALC!B2295,0,DEC_RATE), C2347)</f>
        <v>-1.5299507956600001E-3</v>
      </c>
    </row>
    <row r="2348" spans="2:8" x14ac:dyDescent="0.2">
      <c r="B2348" s="45">
        <f>IF(FilterType="FIR", IF(Extend_fmod, PRE_CALC!I2296*Fm, PRE_CALC!A2296*Fdata), IF(F_default=1,B2347+(4*Fnotch-0)/8192,B2347+(F_stop-F_start)/8192) )</f>
        <v>71656.249999872001</v>
      </c>
      <c r="C2348" s="39">
        <f t="shared" si="106"/>
        <v>-0.41389962980239886</v>
      </c>
      <c r="D2348" s="84">
        <f ca="1">IF(FilterType="FIR", IF(Extend_fmod=1,OFFSET(PRE_CALC!J2296,0,DEC_RATE), OFFSET(PRE_CALC!B2296,0,DEC_RATE)), C2348)</f>
        <v>-1.5661707533999999E-3</v>
      </c>
      <c r="E2348" s="84">
        <f t="shared" ca="1" si="107"/>
        <v>71656.249999872001</v>
      </c>
      <c r="F2348" s="84">
        <f t="shared" ca="1" si="105"/>
        <v>-1.5661707533999999E-3</v>
      </c>
      <c r="G2348" s="119">
        <f>IF(FilterType="FIR",  PRE_CALC!A2296*Fdata, IF(F_default=1,G2347+(4*Fnotch-0)/8192,G2347+(F_stop-F_start)/8192) )</f>
        <v>71656.249999872001</v>
      </c>
      <c r="H2348" s="120">
        <f ca="1">IF(FilterType="FIR", OFFSET(PRE_CALC!B2296,0,DEC_RATE), C2348)</f>
        <v>-1.5661707533999999E-3</v>
      </c>
    </row>
    <row r="2349" spans="2:8" x14ac:dyDescent="0.2">
      <c r="B2349" s="45">
        <f>IF(FilterType="FIR", IF(Extend_fmod, PRE_CALC!I2297*Fm, PRE_CALC!A2297*Fdata), IF(F_default=1,B2348+(4*Fnotch-0)/8192,B2348+(F_stop-F_start)/8192) )</f>
        <v>71687.5</v>
      </c>
      <c r="C2349" s="39">
        <f t="shared" si="106"/>
        <v>-0.41426131396165433</v>
      </c>
      <c r="D2349" s="84">
        <f ca="1">IF(FilterType="FIR", IF(Extend_fmod=1,OFFSET(PRE_CALC!J2297,0,DEC_RATE), OFFSET(PRE_CALC!B2297,0,DEC_RATE)), C2349)</f>
        <v>-1.6026068028300001E-3</v>
      </c>
      <c r="E2349" s="84">
        <f t="shared" ca="1" si="107"/>
        <v>71687.5</v>
      </c>
      <c r="F2349" s="84">
        <f t="shared" ca="1" si="105"/>
        <v>-1.6026068028300001E-3</v>
      </c>
      <c r="G2349" s="119">
        <f>IF(FilterType="FIR",  PRE_CALC!A2297*Fdata, IF(F_default=1,G2348+(4*Fnotch-0)/8192,G2348+(F_stop-F_start)/8192) )</f>
        <v>71687.5</v>
      </c>
      <c r="H2349" s="120">
        <f ca="1">IF(FilterType="FIR", OFFSET(PRE_CALC!B2297,0,DEC_RATE), C2349)</f>
        <v>-1.6026068028300001E-3</v>
      </c>
    </row>
    <row r="2350" spans="2:8" x14ac:dyDescent="0.2">
      <c r="B2350" s="45">
        <f>IF(FilterType="FIR", IF(Extend_fmod, PRE_CALC!I2298*Fm, PRE_CALC!A2298*Fdata), IF(F_default=1,B2349+(4*Fnotch-0)/8192,B2349+(F_stop-F_start)/8192) )</f>
        <v>71718.750000127999</v>
      </c>
      <c r="C2350" s="39">
        <f t="shared" si="106"/>
        <v>-0.41462315685993956</v>
      </c>
      <c r="D2350" s="84">
        <f ca="1">IF(FilterType="FIR", IF(Extend_fmod=1,OFFSET(PRE_CALC!J2298,0,DEC_RATE), OFFSET(PRE_CALC!B2298,0,DEC_RATE)), C2350)</f>
        <v>-1.6392427891699999E-3</v>
      </c>
      <c r="E2350" s="84">
        <f t="shared" ca="1" si="107"/>
        <v>71718.750000127999</v>
      </c>
      <c r="F2350" s="84">
        <f t="shared" ca="1" si="105"/>
        <v>-1.6392427891699999E-3</v>
      </c>
      <c r="G2350" s="119">
        <f>IF(FilterType="FIR",  PRE_CALC!A2298*Fdata, IF(F_default=1,G2349+(4*Fnotch-0)/8192,G2349+(F_stop-F_start)/8192) )</f>
        <v>71718.750000127999</v>
      </c>
      <c r="H2350" s="120">
        <f ca="1">IF(FilterType="FIR", OFFSET(PRE_CALC!B2298,0,DEC_RATE), C2350)</f>
        <v>-1.6392427891699999E-3</v>
      </c>
    </row>
    <row r="2351" spans="2:8" x14ac:dyDescent="0.2">
      <c r="B2351" s="45">
        <f>IF(FilterType="FIR", IF(Extend_fmod, PRE_CALC!I2299*Fm, PRE_CALC!A2299*Fdata), IF(F_default=1,B2350+(4*Fnotch-0)/8192,B2350+(F_stop-F_start)/8192) )</f>
        <v>71750</v>
      </c>
      <c r="C2351" s="39">
        <f t="shared" si="106"/>
        <v>-0.41498515849565148</v>
      </c>
      <c r="D2351" s="84">
        <f ca="1">IF(FilterType="FIR", IF(Extend_fmod=1,OFFSET(PRE_CALC!J2299,0,DEC_RATE), OFFSET(PRE_CALC!B2299,0,DEC_RATE)), C2351)</f>
        <v>-1.6760624622699999E-3</v>
      </c>
      <c r="E2351" s="84">
        <f t="shared" ca="1" si="107"/>
        <v>71750</v>
      </c>
      <c r="F2351" s="84">
        <f t="shared" ca="1" si="105"/>
        <v>-1.6760624622699999E-3</v>
      </c>
      <c r="G2351" s="119">
        <f>IF(FilterType="FIR",  PRE_CALC!A2299*Fdata, IF(F_default=1,G2350+(4*Fnotch-0)/8192,G2350+(F_stop-F_start)/8192) )</f>
        <v>71750</v>
      </c>
      <c r="H2351" s="120">
        <f ca="1">IF(FilterType="FIR", OFFSET(PRE_CALC!B2299,0,DEC_RATE), C2351)</f>
        <v>-1.6760624622699999E-3</v>
      </c>
    </row>
    <row r="2352" spans="2:8" x14ac:dyDescent="0.2">
      <c r="B2352" s="45">
        <f>IF(FilterType="FIR", IF(Extend_fmod, PRE_CALC!I2300*Fm, PRE_CALC!A2300*Fdata), IF(F_default=1,B2351+(4*Fnotch-0)/8192,B2351+(F_stop-F_start)/8192) )</f>
        <v>71781.249999872001</v>
      </c>
      <c r="C2352" s="39">
        <f t="shared" si="106"/>
        <v>-0.41534731887312037</v>
      </c>
      <c r="D2352" s="84">
        <f ca="1">IF(FilterType="FIR", IF(Extend_fmod=1,OFFSET(PRE_CALC!J2300,0,DEC_RATE), OFFSET(PRE_CALC!B2300,0,DEC_RATE)), C2352)</f>
        <v>-1.7130494840699999E-3</v>
      </c>
      <c r="E2352" s="84">
        <f t="shared" ca="1" si="107"/>
        <v>71781.249999872001</v>
      </c>
      <c r="F2352" s="84">
        <f t="shared" ca="1" si="105"/>
        <v>-1.7130494840699999E-3</v>
      </c>
      <c r="G2352" s="119">
        <f>IF(FilterType="FIR",  PRE_CALC!A2300*Fdata, IF(F_default=1,G2351+(4*Fnotch-0)/8192,G2351+(F_stop-F_start)/8192) )</f>
        <v>71781.249999872001</v>
      </c>
      <c r="H2352" s="120">
        <f ca="1">IF(FilterType="FIR", OFFSET(PRE_CALC!B2300,0,DEC_RATE), C2352)</f>
        <v>-1.7130494840699999E-3</v>
      </c>
    </row>
    <row r="2353" spans="2:8" x14ac:dyDescent="0.2">
      <c r="B2353" s="45">
        <f>IF(FilterType="FIR", IF(Extend_fmod, PRE_CALC!I2301*Fm, PRE_CALC!A2301*Fdata), IF(F_default=1,B2352+(4*Fnotch-0)/8192,B2352+(F_stop-F_start)/8192) )</f>
        <v>71812.5</v>
      </c>
      <c r="C2353" s="39">
        <f t="shared" si="106"/>
        <v>-0.41570963799669336</v>
      </c>
      <c r="D2353" s="84">
        <f ca="1">IF(FilterType="FIR", IF(Extend_fmod=1,OFFSET(PRE_CALC!J2301,0,DEC_RATE), OFFSET(PRE_CALC!B2301,0,DEC_RATE)), C2353)</f>
        <v>-1.75018743599E-3</v>
      </c>
      <c r="E2353" s="84">
        <f t="shared" ca="1" si="107"/>
        <v>71812.5</v>
      </c>
      <c r="F2353" s="84">
        <f t="shared" ca="1" si="105"/>
        <v>-1.75018743599E-3</v>
      </c>
      <c r="G2353" s="119">
        <f>IF(FilterType="FIR",  PRE_CALC!A2301*Fdata, IF(F_default=1,G2352+(4*Fnotch-0)/8192,G2352+(F_stop-F_start)/8192) )</f>
        <v>71812.5</v>
      </c>
      <c r="H2353" s="120">
        <f ca="1">IF(FilterType="FIR", OFFSET(PRE_CALC!B2301,0,DEC_RATE), C2353)</f>
        <v>-1.75018743599E-3</v>
      </c>
    </row>
    <row r="2354" spans="2:8" x14ac:dyDescent="0.2">
      <c r="B2354" s="45">
        <f>IF(FilterType="FIR", IF(Extend_fmod, PRE_CALC!I2302*Fm, PRE_CALC!A2302*Fdata), IF(F_default=1,B2353+(4*Fnotch-0)/8192,B2353+(F_stop-F_start)/8192) )</f>
        <v>71843.750000127999</v>
      </c>
      <c r="C2354" s="39">
        <f t="shared" si="106"/>
        <v>-0.41607211586477311</v>
      </c>
      <c r="D2354" s="84">
        <f ca="1">IF(FilterType="FIR", IF(Extend_fmod=1,OFFSET(PRE_CALC!J2302,0,DEC_RATE), OFFSET(PRE_CALC!B2302,0,DEC_RATE)), C2354)</f>
        <v>-1.7874598264399999E-3</v>
      </c>
      <c r="E2354" s="84">
        <f t="shared" ca="1" si="107"/>
        <v>71843.750000127999</v>
      </c>
      <c r="F2354" s="84">
        <f t="shared" ca="1" si="105"/>
        <v>-1.7874598264399999E-3</v>
      </c>
      <c r="G2354" s="119">
        <f>IF(FilterType="FIR",  PRE_CALC!A2302*Fdata, IF(F_default=1,G2353+(4*Fnotch-0)/8192,G2353+(F_stop-F_start)/8192) )</f>
        <v>71843.750000127999</v>
      </c>
      <c r="H2354" s="120">
        <f ca="1">IF(FilterType="FIR", OFFSET(PRE_CALC!B2302,0,DEC_RATE), C2354)</f>
        <v>-1.7874598264399999E-3</v>
      </c>
    </row>
    <row r="2355" spans="2:8" x14ac:dyDescent="0.2">
      <c r="B2355" s="45">
        <f>IF(FilterType="FIR", IF(Extend_fmod, PRE_CALC!I2303*Fm, PRE_CALC!A2303*Fdata), IF(F_default=1,B2354+(4*Fnotch-0)/8192,B2354+(F_stop-F_start)/8192) )</f>
        <v>71875</v>
      </c>
      <c r="C2355" s="39">
        <f t="shared" si="106"/>
        <v>-0.41643475247573958</v>
      </c>
      <c r="D2355" s="84">
        <f ca="1">IF(FilterType="FIR", IF(Extend_fmod=1,OFFSET(PRE_CALC!J2303,0,DEC_RATE), OFFSET(PRE_CALC!B2303,0,DEC_RATE)), C2355)</f>
        <v>-1.8248500983500001E-3</v>
      </c>
      <c r="E2355" s="84">
        <f t="shared" ca="1" si="107"/>
        <v>71875</v>
      </c>
      <c r="F2355" s="84">
        <f t="shared" ca="1" si="105"/>
        <v>-1.8248500983500001E-3</v>
      </c>
      <c r="G2355" s="119">
        <f>IF(FilterType="FIR",  PRE_CALC!A2303*Fdata, IF(F_default=1,G2354+(4*Fnotch-0)/8192,G2354+(F_stop-F_start)/8192) )</f>
        <v>71875</v>
      </c>
      <c r="H2355" s="120">
        <f ca="1">IF(FilterType="FIR", OFFSET(PRE_CALC!B2303,0,DEC_RATE), C2355)</f>
        <v>-1.8248500983500001E-3</v>
      </c>
    </row>
    <row r="2356" spans="2:8" x14ac:dyDescent="0.2">
      <c r="B2356" s="45">
        <f>IF(FilterType="FIR", IF(Extend_fmod, PRE_CALC!I2304*Fm, PRE_CALC!A2304*Fdata), IF(F_default=1,B2355+(4*Fnotch-0)/8192,B2355+(F_stop-F_start)/8192) )</f>
        <v>71906.249999872001</v>
      </c>
      <c r="C2356" s="39">
        <f t="shared" si="106"/>
        <v>-0.41679754783396195</v>
      </c>
      <c r="D2356" s="84">
        <f ca="1">IF(FilterType="FIR", IF(Extend_fmod=1,OFFSET(PRE_CALC!J2304,0,DEC_RATE), OFFSET(PRE_CALC!B2304,0,DEC_RATE)), C2356)</f>
        <v>-1.8623416367200001E-3</v>
      </c>
      <c r="E2356" s="84">
        <f t="shared" ca="1" si="107"/>
        <v>71906.249999872001</v>
      </c>
      <c r="F2356" s="84">
        <f t="shared" ca="1" si="105"/>
        <v>-1.8623416367200001E-3</v>
      </c>
      <c r="G2356" s="119">
        <f>IF(FilterType="FIR",  PRE_CALC!A2304*Fdata, IF(F_default=1,G2355+(4*Fnotch-0)/8192,G2355+(F_stop-F_start)/8192) )</f>
        <v>71906.249999872001</v>
      </c>
      <c r="H2356" s="120">
        <f ca="1">IF(FilterType="FIR", OFFSET(PRE_CALC!B2304,0,DEC_RATE), C2356)</f>
        <v>-1.8623416367200001E-3</v>
      </c>
    </row>
    <row r="2357" spans="2:8" x14ac:dyDescent="0.2">
      <c r="B2357" s="45">
        <f>IF(FilterType="FIR", IF(Extend_fmod, PRE_CALC!I2305*Fm, PRE_CALC!A2305*Fdata), IF(F_default=1,B2356+(4*Fnotch-0)/8192,B2356+(F_stop-F_start)/8192) )</f>
        <v>71937.5</v>
      </c>
      <c r="C2357" s="39">
        <f t="shared" si="106"/>
        <v>-0.41716050194376347</v>
      </c>
      <c r="D2357" s="84">
        <f ca="1">IF(FilterType="FIR", IF(Extend_fmod=1,OFFSET(PRE_CALC!J2305,0,DEC_RATE), OFFSET(PRE_CALC!B2305,0,DEC_RATE)), C2357)</f>
        <v>-1.8999177762E-3</v>
      </c>
      <c r="E2357" s="84">
        <f t="shared" ca="1" si="107"/>
        <v>71937.5</v>
      </c>
      <c r="F2357" s="84">
        <f t="shared" ca="1" si="105"/>
        <v>-1.8999177762E-3</v>
      </c>
      <c r="G2357" s="119">
        <f>IF(FilterType="FIR",  PRE_CALC!A2305*Fdata, IF(F_default=1,G2356+(4*Fnotch-0)/8192,G2356+(F_stop-F_start)/8192) )</f>
        <v>71937.5</v>
      </c>
      <c r="H2357" s="120">
        <f ca="1">IF(FilterType="FIR", OFFSET(PRE_CALC!B2305,0,DEC_RATE), C2357)</f>
        <v>-1.8999177762E-3</v>
      </c>
    </row>
    <row r="2358" spans="2:8" x14ac:dyDescent="0.2">
      <c r="B2358" s="45">
        <f>IF(FilterType="FIR", IF(Extend_fmod, PRE_CALC!I2306*Fm, PRE_CALC!A2306*Fdata), IF(F_default=1,B2357+(4*Fnotch-0)/8192,B2357+(F_stop-F_start)/8192) )</f>
        <v>71968.750000127999</v>
      </c>
      <c r="C2358" s="39">
        <f t="shared" si="106"/>
        <v>-0.41752361480355615</v>
      </c>
      <c r="D2358" s="84">
        <f ca="1">IF(FilterType="FIR", IF(Extend_fmod=1,OFFSET(PRE_CALC!J2306,0,DEC_RATE), OFFSET(PRE_CALC!B2306,0,DEC_RATE)), C2358)</f>
        <v>-1.93756180871E-3</v>
      </c>
      <c r="E2358" s="84">
        <f t="shared" ca="1" si="107"/>
        <v>71968.750000127999</v>
      </c>
      <c r="F2358" s="84">
        <f t="shared" ca="1" si="105"/>
        <v>-1.93756180871E-3</v>
      </c>
      <c r="G2358" s="119">
        <f>IF(FilterType="FIR",  PRE_CALC!A2306*Fdata, IF(F_default=1,G2357+(4*Fnotch-0)/8192,G2357+(F_stop-F_start)/8192) )</f>
        <v>71968.750000127999</v>
      </c>
      <c r="H2358" s="120">
        <f ca="1">IF(FilterType="FIR", OFFSET(PRE_CALC!B2306,0,DEC_RATE), C2358)</f>
        <v>-1.93756180871E-3</v>
      </c>
    </row>
    <row r="2359" spans="2:8" x14ac:dyDescent="0.2">
      <c r="B2359" s="45">
        <f>IF(FilterType="FIR", IF(Extend_fmod, PRE_CALC!I2307*Fm, PRE_CALC!A2307*Fdata), IF(F_default=1,B2358+(4*Fnotch-0)/8192,B2358+(F_stop-F_start)/8192) )</f>
        <v>72000</v>
      </c>
      <c r="C2359" s="39">
        <f t="shared" si="106"/>
        <v>-0.4178868864117275</v>
      </c>
      <c r="D2359" s="84">
        <f ca="1">IF(FilterType="FIR", IF(Extend_fmod=1,OFFSET(PRE_CALC!J2307,0,DEC_RATE), OFFSET(PRE_CALC!B2307,0,DEC_RATE)), C2359)</f>
        <v>-1.9752569911000001E-3</v>
      </c>
      <c r="E2359" s="84">
        <f t="shared" ca="1" si="107"/>
        <v>72000</v>
      </c>
      <c r="F2359" s="84">
        <f t="shared" ref="F2359:F2422" ca="1" si="108">IF(G2359&lt;=F_PB,H2359, OFFSET(H:H,MATCH(F_PB-0.0001,G:G),0,1))</f>
        <v>-1.9752569911000001E-3</v>
      </c>
      <c r="G2359" s="119">
        <f>IF(FilterType="FIR",  PRE_CALC!A2307*Fdata, IF(F_default=1,G2358+(4*Fnotch-0)/8192,G2358+(F_stop-F_start)/8192) )</f>
        <v>72000</v>
      </c>
      <c r="H2359" s="120">
        <f ca="1">IF(FilterType="FIR", OFFSET(PRE_CALC!B2307,0,DEC_RATE), C2359)</f>
        <v>-1.9752569911000001E-3</v>
      </c>
    </row>
    <row r="2360" spans="2:8" x14ac:dyDescent="0.2">
      <c r="B2360" s="45">
        <f>IF(FilterType="FIR", IF(Extend_fmod, PRE_CALC!I2308*Fm, PRE_CALC!A2308*Fdata), IF(F_default=1,B2359+(4*Fnotch-0)/8192,B2359+(F_stop-F_start)/8192) )</f>
        <v>72031.249999872001</v>
      </c>
      <c r="C2360" s="39">
        <f t="shared" ref="C2360:C2423" si="109">MAX(20*LOG(ABS(   (1/s_dec*SIN(s_dec*$B2360/Fm*PI())/SIN($B2360/Fm*PI()))^(order-1) * (1/s_dec2*SIN(s_dec2*$B2360/Fm*PI())/SIN($B2360/Fm*PI()))  )), -160)</f>
        <v>-0.41825031677263486</v>
      </c>
      <c r="D2360" s="84">
        <f ca="1">IF(FilterType="FIR", IF(Extend_fmod=1,OFFSET(PRE_CALC!J2308,0,DEC_RATE), OFFSET(PRE_CALC!B2308,0,DEC_RATE)), C2360)</f>
        <v>-2.0129865527499999E-3</v>
      </c>
      <c r="E2360" s="84">
        <f t="shared" ref="E2360:E2423" ca="1" si="110">IF(G2360&lt;=F_PB,G2360, OFFSET(G:G,MATCH(F_PB-0.0001,G:G),0,1) )</f>
        <v>72031.249999872001</v>
      </c>
      <c r="F2360" s="84">
        <f t="shared" ca="1" si="108"/>
        <v>-2.0129865527499999E-3</v>
      </c>
      <c r="G2360" s="119">
        <f>IF(FilterType="FIR",  PRE_CALC!A2308*Fdata, IF(F_default=1,G2359+(4*Fnotch-0)/8192,G2359+(F_stop-F_start)/8192) )</f>
        <v>72031.249999872001</v>
      </c>
      <c r="H2360" s="120">
        <f ca="1">IF(FilterType="FIR", OFFSET(PRE_CALC!B2308,0,DEC_RATE), C2360)</f>
        <v>-2.0129865527499999E-3</v>
      </c>
    </row>
    <row r="2361" spans="2:8" x14ac:dyDescent="0.2">
      <c r="B2361" s="45">
        <f>IF(FilterType="FIR", IF(Extend_fmod, PRE_CALC!I2309*Fm, PRE_CALC!A2309*Fdata), IF(F_default=1,B2360+(4*Fnotch-0)/8192,B2360+(F_stop-F_start)/8192) )</f>
        <v>72062.5</v>
      </c>
      <c r="C2361" s="39">
        <f t="shared" si="109"/>
        <v>-0.41861390589061803</v>
      </c>
      <c r="D2361" s="84">
        <f ca="1">IF(FilterType="FIR", IF(Extend_fmod=1,OFFSET(PRE_CALC!J2309,0,DEC_RATE), OFFSET(PRE_CALC!B2309,0,DEC_RATE)), C2361)</f>
        <v>-2.05073370333E-3</v>
      </c>
      <c r="E2361" s="84">
        <f t="shared" ca="1" si="110"/>
        <v>72062.5</v>
      </c>
      <c r="F2361" s="84">
        <f t="shared" ca="1" si="108"/>
        <v>-2.05073370333E-3</v>
      </c>
      <c r="G2361" s="119">
        <f>IF(FilterType="FIR",  PRE_CALC!A2309*Fdata, IF(F_default=1,G2360+(4*Fnotch-0)/8192,G2360+(F_stop-F_start)/8192) )</f>
        <v>72062.5</v>
      </c>
      <c r="H2361" s="120">
        <f ca="1">IF(FilterType="FIR", OFFSET(PRE_CALC!B2309,0,DEC_RATE), C2361)</f>
        <v>-2.05073370333E-3</v>
      </c>
    </row>
    <row r="2362" spans="2:8" x14ac:dyDescent="0.2">
      <c r="B2362" s="45">
        <f>IF(FilterType="FIR", IF(Extend_fmod, PRE_CALC!I2310*Fm, PRE_CALC!A2310*Fdata), IF(F_default=1,B2361+(4*Fnotch-0)/8192,B2361+(F_stop-F_start)/8192) )</f>
        <v>72093.750000127999</v>
      </c>
      <c r="C2362" s="39">
        <f t="shared" si="109"/>
        <v>-0.41897765376408541</v>
      </c>
      <c r="D2362" s="84">
        <f ca="1">IF(FilterType="FIR", IF(Extend_fmod=1,OFFSET(PRE_CALC!J2310,0,DEC_RATE), OFFSET(PRE_CALC!B2310,0,DEC_RATE)), C2362)</f>
        <v>-2.0884816403899998E-3</v>
      </c>
      <c r="E2362" s="84">
        <f t="shared" ca="1" si="110"/>
        <v>72093.750000127999</v>
      </c>
      <c r="F2362" s="84">
        <f t="shared" ca="1" si="108"/>
        <v>-2.0884816403899998E-3</v>
      </c>
      <c r="G2362" s="119">
        <f>IF(FilterType="FIR",  PRE_CALC!A2310*Fdata, IF(F_default=1,G2361+(4*Fnotch-0)/8192,G2361+(F_stop-F_start)/8192) )</f>
        <v>72093.750000127999</v>
      </c>
      <c r="H2362" s="120">
        <f ca="1">IF(FilterType="FIR", OFFSET(PRE_CALC!B2310,0,DEC_RATE), C2362)</f>
        <v>-2.0884816403899998E-3</v>
      </c>
    </row>
    <row r="2363" spans="2:8" x14ac:dyDescent="0.2">
      <c r="B2363" s="45">
        <f>IF(FilterType="FIR", IF(Extend_fmod, PRE_CALC!I2311*Fm, PRE_CALC!A2311*Fdata), IF(F_default=1,B2362+(4*Fnotch-0)/8192,B2362+(F_stop-F_start)/8192) )</f>
        <v>72125</v>
      </c>
      <c r="C2363" s="39">
        <f t="shared" si="109"/>
        <v>-0.41934156039143378</v>
      </c>
      <c r="D2363" s="84">
        <f ca="1">IF(FilterType="FIR", IF(Extend_fmod=1,OFFSET(PRE_CALC!J2311,0,DEC_RATE), OFFSET(PRE_CALC!B2311,0,DEC_RATE)), C2363)</f>
        <v>-2.12621355714E-3</v>
      </c>
      <c r="E2363" s="84">
        <f t="shared" ca="1" si="110"/>
        <v>72125</v>
      </c>
      <c r="F2363" s="84">
        <f t="shared" ca="1" si="108"/>
        <v>-2.12621355714E-3</v>
      </c>
      <c r="G2363" s="119">
        <f>IF(FilterType="FIR",  PRE_CALC!A2311*Fdata, IF(F_default=1,G2362+(4*Fnotch-0)/8192,G2362+(F_stop-F_start)/8192) )</f>
        <v>72125</v>
      </c>
      <c r="H2363" s="120">
        <f ca="1">IF(FilterType="FIR", OFFSET(PRE_CALC!B2311,0,DEC_RATE), C2363)</f>
        <v>-2.12621355714E-3</v>
      </c>
    </row>
    <row r="2364" spans="2:8" x14ac:dyDescent="0.2">
      <c r="B2364" s="45">
        <f>IF(FilterType="FIR", IF(Extend_fmod, PRE_CALC!I2312*Fm, PRE_CALC!A2312*Fdata), IF(F_default=1,B2363+(4*Fnotch-0)/8192,B2363+(F_stop-F_start)/8192) )</f>
        <v>72156.249999872001</v>
      </c>
      <c r="C2364" s="39">
        <f t="shared" si="109"/>
        <v>-0.4197056257769915</v>
      </c>
      <c r="D2364" s="84">
        <f ca="1">IF(FilterType="FIR", IF(Extend_fmod=1,OFFSET(PRE_CALC!J2312,0,DEC_RATE), OFFSET(PRE_CALC!B2312,0,DEC_RATE)), C2364)</f>
        <v>-2.1639126500900001E-3</v>
      </c>
      <c r="E2364" s="84">
        <f t="shared" ca="1" si="110"/>
        <v>72156.249999872001</v>
      </c>
      <c r="F2364" s="84">
        <f t="shared" ca="1" si="108"/>
        <v>-2.1639126500900001E-3</v>
      </c>
      <c r="G2364" s="119">
        <f>IF(FilterType="FIR",  PRE_CALC!A2312*Fdata, IF(F_default=1,G2363+(4*Fnotch-0)/8192,G2363+(F_stop-F_start)/8192) )</f>
        <v>72156.249999872001</v>
      </c>
      <c r="H2364" s="120">
        <f ca="1">IF(FilterType="FIR", OFFSET(PRE_CALC!B2312,0,DEC_RATE), C2364)</f>
        <v>-2.1639126500900001E-3</v>
      </c>
    </row>
    <row r="2365" spans="2:8" x14ac:dyDescent="0.2">
      <c r="B2365" s="45">
        <f>IF(FilterType="FIR", IF(Extend_fmod, PRE_CALC!I2313*Fm, PRE_CALC!A2313*Fdata), IF(F_default=1,B2364+(4*Fnotch-0)/8192,B2364+(F_stop-F_start)/8192) )</f>
        <v>72187.5</v>
      </c>
      <c r="C2365" s="39">
        <f t="shared" si="109"/>
        <v>-0.4200698499251595</v>
      </c>
      <c r="D2365" s="84">
        <f ca="1">IF(FilterType="FIR", IF(Extend_fmod=1,OFFSET(PRE_CALC!J2313,0,DEC_RATE), OFFSET(PRE_CALC!B2313,0,DEC_RATE)), C2365)</f>
        <v>-2.2015621267799999E-3</v>
      </c>
      <c r="E2365" s="84">
        <f t="shared" ca="1" si="110"/>
        <v>72187.5</v>
      </c>
      <c r="F2365" s="84">
        <f t="shared" ca="1" si="108"/>
        <v>-2.2015621267799999E-3</v>
      </c>
      <c r="G2365" s="119">
        <f>IF(FilterType="FIR",  PRE_CALC!A2313*Fdata, IF(F_default=1,G2364+(4*Fnotch-0)/8192,G2364+(F_stop-F_start)/8192) )</f>
        <v>72187.5</v>
      </c>
      <c r="H2365" s="120">
        <f ca="1">IF(FilterType="FIR", OFFSET(PRE_CALC!B2313,0,DEC_RATE), C2365)</f>
        <v>-2.2015621267799999E-3</v>
      </c>
    </row>
    <row r="2366" spans="2:8" x14ac:dyDescent="0.2">
      <c r="B2366" s="45">
        <f>IF(FilterType="FIR", IF(Extend_fmod, PRE_CALC!I2314*Fm, PRE_CALC!A2314*Fdata), IF(F_default=1,B2365+(4*Fnotch-0)/8192,B2365+(F_stop-F_start)/8192) )</f>
        <v>72218.750000127999</v>
      </c>
      <c r="C2366" s="39">
        <f t="shared" si="109"/>
        <v>-0.42043423283430592</v>
      </c>
      <c r="D2366" s="84">
        <f ca="1">IF(FilterType="FIR", IF(Extend_fmod=1,OFFSET(PRE_CALC!J2314,0,DEC_RATE), OFFSET(PRE_CALC!B2314,0,DEC_RATE)), C2366)</f>
        <v>-2.2391452134999999E-3</v>
      </c>
      <c r="E2366" s="84">
        <f t="shared" ca="1" si="110"/>
        <v>72218.750000127999</v>
      </c>
      <c r="F2366" s="84">
        <f t="shared" ca="1" si="108"/>
        <v>-2.2391452134999999E-3</v>
      </c>
      <c r="G2366" s="119">
        <f>IF(FilterType="FIR",  PRE_CALC!A2314*Fdata, IF(F_default=1,G2365+(4*Fnotch-0)/8192,G2365+(F_stop-F_start)/8192) )</f>
        <v>72218.750000127999</v>
      </c>
      <c r="H2366" s="120">
        <f ca="1">IF(FilterType="FIR", OFFSET(PRE_CALC!B2314,0,DEC_RATE), C2366)</f>
        <v>-2.2391452134999999E-3</v>
      </c>
    </row>
    <row r="2367" spans="2:8" x14ac:dyDescent="0.2">
      <c r="B2367" s="45">
        <f>IF(FilterType="FIR", IF(Extend_fmod, PRE_CALC!I2315*Fm, PRE_CALC!A2315*Fdata), IF(F_default=1,B2366+(4*Fnotch-0)/8192,B2366+(F_stop-F_start)/8192) )</f>
        <v>72250</v>
      </c>
      <c r="C2367" s="39">
        <f t="shared" si="109"/>
        <v>-0.42079877450282088</v>
      </c>
      <c r="D2367" s="84">
        <f ca="1">IF(FilterType="FIR", IF(Extend_fmod=1,OFFSET(PRE_CALC!J2315,0,DEC_RATE), OFFSET(PRE_CALC!B2315,0,DEC_RATE)), C2367)</f>
        <v>-2.2766451629500002E-3</v>
      </c>
      <c r="E2367" s="84">
        <f t="shared" ca="1" si="110"/>
        <v>72250</v>
      </c>
      <c r="F2367" s="84">
        <f t="shared" ca="1" si="108"/>
        <v>-2.2766451629500002E-3</v>
      </c>
      <c r="G2367" s="119">
        <f>IF(FilterType="FIR",  PRE_CALC!A2315*Fdata, IF(F_default=1,G2366+(4*Fnotch-0)/8192,G2366+(F_stop-F_start)/8192) )</f>
        <v>72250</v>
      </c>
      <c r="H2367" s="120">
        <f ca="1">IF(FilterType="FIR", OFFSET(PRE_CALC!B2315,0,DEC_RATE), C2367)</f>
        <v>-2.2766451629500002E-3</v>
      </c>
    </row>
    <row r="2368" spans="2:8" x14ac:dyDescent="0.2">
      <c r="B2368" s="45">
        <f>IF(FilterType="FIR", IF(Extend_fmod, PRE_CALC!I2316*Fm, PRE_CALC!A2316*Fdata), IF(F_default=1,B2367+(4*Fnotch-0)/8192,B2367+(F_stop-F_start)/8192) )</f>
        <v>72281.249999872001</v>
      </c>
      <c r="C2368" s="39">
        <f t="shared" si="109"/>
        <v>-0.42116347493507655</v>
      </c>
      <c r="D2368" s="84">
        <f ca="1">IF(FilterType="FIR", IF(Extend_fmod=1,OFFSET(PRE_CALC!J2316,0,DEC_RATE), OFFSET(PRE_CALC!B2316,0,DEC_RATE)), C2368)</f>
        <v>-2.31404526196E-3</v>
      </c>
      <c r="E2368" s="84">
        <f t="shared" ca="1" si="110"/>
        <v>72281.249999872001</v>
      </c>
      <c r="F2368" s="84">
        <f t="shared" ca="1" si="108"/>
        <v>-2.31404526196E-3</v>
      </c>
      <c r="G2368" s="119">
        <f>IF(FilterType="FIR",  PRE_CALC!A2316*Fdata, IF(F_default=1,G2367+(4*Fnotch-0)/8192,G2367+(F_stop-F_start)/8192) )</f>
        <v>72281.249999872001</v>
      </c>
      <c r="H2368" s="120">
        <f ca="1">IF(FilterType="FIR", OFFSET(PRE_CALC!B2316,0,DEC_RATE), C2368)</f>
        <v>-2.31404526196E-3</v>
      </c>
    </row>
    <row r="2369" spans="2:8" x14ac:dyDescent="0.2">
      <c r="B2369" s="45">
        <f>IF(FilterType="FIR", IF(Extend_fmod, PRE_CALC!I2317*Fm, PRE_CALC!A2317*Fdata), IF(F_default=1,B2368+(4*Fnotch-0)/8192,B2368+(F_stop-F_start)/8192) )</f>
        <v>72312.5</v>
      </c>
      <c r="C2369" s="39">
        <f t="shared" si="109"/>
        <v>-0.42152833413544172</v>
      </c>
      <c r="D2369" s="84">
        <f ca="1">IF(FilterType="FIR", IF(Extend_fmod=1,OFFSET(PRE_CALC!J2317,0,DEC_RATE), OFFSET(PRE_CALC!B2317,0,DEC_RATE)), C2369)</f>
        <v>-2.35132883913E-3</v>
      </c>
      <c r="E2369" s="84">
        <f t="shared" ca="1" si="110"/>
        <v>72312.5</v>
      </c>
      <c r="F2369" s="84">
        <f t="shared" ca="1" si="108"/>
        <v>-2.35132883913E-3</v>
      </c>
      <c r="G2369" s="119">
        <f>IF(FilterType="FIR",  PRE_CALC!A2317*Fdata, IF(F_default=1,G2368+(4*Fnotch-0)/8192,G2368+(F_stop-F_start)/8192) )</f>
        <v>72312.5</v>
      </c>
      <c r="H2369" s="120">
        <f ca="1">IF(FilterType="FIR", OFFSET(PRE_CALC!B2317,0,DEC_RATE), C2369)</f>
        <v>-2.35132883913E-3</v>
      </c>
    </row>
    <row r="2370" spans="2:8" x14ac:dyDescent="0.2">
      <c r="B2370" s="45">
        <f>IF(FilterType="FIR", IF(Extend_fmod, PRE_CALC!I2318*Fm, PRE_CALC!A2318*Fdata), IF(F_default=1,B2369+(4*Fnotch-0)/8192,B2369+(F_stop-F_start)/8192) )</f>
        <v>72343.750000127999</v>
      </c>
      <c r="C2370" s="39">
        <f t="shared" si="109"/>
        <v>-0.421893352102301</v>
      </c>
      <c r="D2370" s="84">
        <f ca="1">IF(FilterType="FIR", IF(Extend_fmod=1,OFFSET(PRE_CALC!J2318,0,DEC_RATE), OFFSET(PRE_CALC!B2318,0,DEC_RATE)), C2370)</f>
        <v>-2.38847927256E-3</v>
      </c>
      <c r="E2370" s="84">
        <f t="shared" ca="1" si="110"/>
        <v>72343.750000127999</v>
      </c>
      <c r="F2370" s="84">
        <f t="shared" ca="1" si="108"/>
        <v>-2.38847927256E-3</v>
      </c>
      <c r="G2370" s="119">
        <f>IF(FilterType="FIR",  PRE_CALC!A2318*Fdata, IF(F_default=1,G2369+(4*Fnotch-0)/8192,G2369+(F_stop-F_start)/8192) )</f>
        <v>72343.750000127999</v>
      </c>
      <c r="H2370" s="120">
        <f ca="1">IF(FilterType="FIR", OFFSET(PRE_CALC!B2318,0,DEC_RATE), C2370)</f>
        <v>-2.38847927256E-3</v>
      </c>
    </row>
    <row r="2371" spans="2:8" x14ac:dyDescent="0.2">
      <c r="B2371" s="45">
        <f>IF(FilterType="FIR", IF(Extend_fmod, PRE_CALC!I2319*Fm, PRE_CALC!A2319*Fdata), IF(F_default=1,B2370+(4*Fnotch-0)/8192,B2370+(F_stop-F_start)/8192) )</f>
        <v>72375</v>
      </c>
      <c r="C2371" s="39">
        <f t="shared" si="109"/>
        <v>-0.42225852883404585</v>
      </c>
      <c r="D2371" s="84">
        <f ca="1">IF(FilterType="FIR", IF(Extend_fmod=1,OFFSET(PRE_CALC!J2319,0,DEC_RATE), OFFSET(PRE_CALC!B2319,0,DEC_RATE)), C2371)</f>
        <v>-2.4254799974199998E-3</v>
      </c>
      <c r="E2371" s="84">
        <f t="shared" ca="1" si="110"/>
        <v>72375</v>
      </c>
      <c r="F2371" s="84">
        <f t="shared" ca="1" si="108"/>
        <v>-2.4254799974199998E-3</v>
      </c>
      <c r="G2371" s="119">
        <f>IF(FilterType="FIR",  PRE_CALC!A2319*Fdata, IF(F_default=1,G2370+(4*Fnotch-0)/8192,G2370+(F_stop-F_start)/8192) )</f>
        <v>72375</v>
      </c>
      <c r="H2371" s="120">
        <f ca="1">IF(FilterType="FIR", OFFSET(PRE_CALC!B2319,0,DEC_RATE), C2371)</f>
        <v>-2.4254799974199998E-3</v>
      </c>
    </row>
    <row r="2372" spans="2:8" x14ac:dyDescent="0.2">
      <c r="B2372" s="45">
        <f>IF(FilterType="FIR", IF(Extend_fmod, PRE_CALC!I2320*Fm, PRE_CALC!A2320*Fdata), IF(F_default=1,B2371+(4*Fnotch-0)/8192,B2371+(F_stop-F_start)/8192) )</f>
        <v>72406.249999872001</v>
      </c>
      <c r="C2372" s="39">
        <f t="shared" si="109"/>
        <v>-0.42262386433504573</v>
      </c>
      <c r="D2372" s="84">
        <f ca="1">IF(FilterType="FIR", IF(Extend_fmod=1,OFFSET(PRE_CALC!J2320,0,DEC_RATE), OFFSET(PRE_CALC!B2320,0,DEC_RATE)), C2372)</f>
        <v>-2.4623145135999999E-3</v>
      </c>
      <c r="E2372" s="84">
        <f t="shared" ca="1" si="110"/>
        <v>72406.249999872001</v>
      </c>
      <c r="F2372" s="84">
        <f t="shared" ca="1" si="108"/>
        <v>-2.4623145135999999E-3</v>
      </c>
      <c r="G2372" s="119">
        <f>IF(FilterType="FIR",  PRE_CALC!A2320*Fdata, IF(F_default=1,G2371+(4*Fnotch-0)/8192,G2371+(F_stop-F_start)/8192) )</f>
        <v>72406.249999872001</v>
      </c>
      <c r="H2372" s="120">
        <f ca="1">IF(FilterType="FIR", OFFSET(PRE_CALC!B2320,0,DEC_RATE), C2372)</f>
        <v>-2.4623145135999999E-3</v>
      </c>
    </row>
    <row r="2373" spans="2:8" x14ac:dyDescent="0.2">
      <c r="B2373" s="45">
        <f>IF(FilterType="FIR", IF(Extend_fmod, PRE_CALC!I2321*Fm, PRE_CALC!A2321*Fdata), IF(F_default=1,B2372+(4*Fnotch-0)/8192,B2372+(F_stop-F_start)/8192) )</f>
        <v>72437.5</v>
      </c>
      <c r="C2373" s="39">
        <f t="shared" si="109"/>
        <v>-0.42298935860967879</v>
      </c>
      <c r="D2373" s="84">
        <f ca="1">IF(FilterType="FIR", IF(Extend_fmod=1,OFFSET(PRE_CALC!J2321,0,DEC_RATE), OFFSET(PRE_CALC!B2321,0,DEC_RATE)), C2373)</f>
        <v>-2.4989663933300001E-3</v>
      </c>
      <c r="E2373" s="84">
        <f t="shared" ca="1" si="110"/>
        <v>72437.5</v>
      </c>
      <c r="F2373" s="84">
        <f t="shared" ca="1" si="108"/>
        <v>-2.4989663933300001E-3</v>
      </c>
      <c r="G2373" s="119">
        <f>IF(FilterType="FIR",  PRE_CALC!A2321*Fdata, IF(F_default=1,G2372+(4*Fnotch-0)/8192,G2372+(F_stop-F_start)/8192) )</f>
        <v>72437.5</v>
      </c>
      <c r="H2373" s="120">
        <f ca="1">IF(FilterType="FIR", OFFSET(PRE_CALC!B2321,0,DEC_RATE), C2373)</f>
        <v>-2.4989663933300001E-3</v>
      </c>
    </row>
    <row r="2374" spans="2:8" x14ac:dyDescent="0.2">
      <c r="B2374" s="45">
        <f>IF(FilterType="FIR", IF(Extend_fmod, PRE_CALC!I2322*Fm, PRE_CALC!A2322*Fdata), IF(F_default=1,B2373+(4*Fnotch-0)/8192,B2373+(F_stop-F_start)/8192) )</f>
        <v>72468.750000127999</v>
      </c>
      <c r="C2374" s="39">
        <f t="shared" si="109"/>
        <v>-0.42335501165634704</v>
      </c>
      <c r="D2374" s="84">
        <f ca="1">IF(FilterType="FIR", IF(Extend_fmod=1,OFFSET(PRE_CALC!J2322,0,DEC_RATE), OFFSET(PRE_CALC!B2322,0,DEC_RATE)), C2374)</f>
        <v>-2.53541928871E-3</v>
      </c>
      <c r="E2374" s="84">
        <f t="shared" ca="1" si="110"/>
        <v>72468.750000127999</v>
      </c>
      <c r="F2374" s="84">
        <f t="shared" ca="1" si="108"/>
        <v>-2.53541928871E-3</v>
      </c>
      <c r="G2374" s="119">
        <f>IF(FilterType="FIR",  PRE_CALC!A2322*Fdata, IF(F_default=1,G2373+(4*Fnotch-0)/8192,G2373+(F_stop-F_start)/8192) )</f>
        <v>72468.750000127999</v>
      </c>
      <c r="H2374" s="120">
        <f ca="1">IF(FilterType="FIR", OFFSET(PRE_CALC!B2322,0,DEC_RATE), C2374)</f>
        <v>-2.53541928871E-3</v>
      </c>
    </row>
    <row r="2375" spans="2:8" x14ac:dyDescent="0.2">
      <c r="B2375" s="45">
        <f>IF(FilterType="FIR", IF(Extend_fmod, PRE_CALC!I2323*Fm, PRE_CALC!A2323*Fdata), IF(F_default=1,B2374+(4*Fnotch-0)/8192,B2374+(F_stop-F_start)/8192) )</f>
        <v>72500</v>
      </c>
      <c r="C2375" s="39">
        <f t="shared" si="109"/>
        <v>-0.42372082347340601</v>
      </c>
      <c r="D2375" s="84">
        <f ca="1">IF(FilterType="FIR", IF(Extend_fmod=1,OFFSET(PRE_CALC!J2323,0,DEC_RATE), OFFSET(PRE_CALC!B2323,0,DEC_RATE)), C2375)</f>
        <v>-2.5716569392500001E-3</v>
      </c>
      <c r="E2375" s="84">
        <f t="shared" ca="1" si="110"/>
        <v>72500</v>
      </c>
      <c r="F2375" s="84">
        <f t="shared" ca="1" si="108"/>
        <v>-2.5716569392500001E-3</v>
      </c>
      <c r="G2375" s="119">
        <f>IF(FilterType="FIR",  PRE_CALC!A2323*Fdata, IF(F_default=1,G2374+(4*Fnotch-0)/8192,G2374+(F_stop-F_start)/8192) )</f>
        <v>72500</v>
      </c>
      <c r="H2375" s="120">
        <f ca="1">IF(FilterType="FIR", OFFSET(PRE_CALC!B2323,0,DEC_RATE), C2375)</f>
        <v>-2.5716569392500001E-3</v>
      </c>
    </row>
    <row r="2376" spans="2:8" x14ac:dyDescent="0.2">
      <c r="B2376" s="45">
        <f>IF(FilterType="FIR", IF(Extend_fmod, PRE_CALC!I2324*Fm, PRE_CALC!A2324*Fdata), IF(F_default=1,B2375+(4*Fnotch-0)/8192,B2375+(F_stop-F_start)/8192) )</f>
        <v>72531.249999872001</v>
      </c>
      <c r="C2376" s="39">
        <f t="shared" si="109"/>
        <v>-0.42408679406524841</v>
      </c>
      <c r="D2376" s="84">
        <f ca="1">IF(FilterType="FIR", IF(Extend_fmod=1,OFFSET(PRE_CALC!J2324,0,DEC_RATE), OFFSET(PRE_CALC!B2324,0,DEC_RATE)), C2376)</f>
        <v>-2.6076631793899999E-3</v>
      </c>
      <c r="E2376" s="84">
        <f t="shared" ca="1" si="110"/>
        <v>72531.249999872001</v>
      </c>
      <c r="F2376" s="84">
        <f t="shared" ca="1" si="108"/>
        <v>-2.6076631793899999E-3</v>
      </c>
      <c r="G2376" s="119">
        <f>IF(FilterType="FIR",  PRE_CALC!A2324*Fdata, IF(F_default=1,G2375+(4*Fnotch-0)/8192,G2375+(F_stop-F_start)/8192) )</f>
        <v>72531.249999872001</v>
      </c>
      <c r="H2376" s="120">
        <f ca="1">IF(FilterType="FIR", OFFSET(PRE_CALC!B2324,0,DEC_RATE), C2376)</f>
        <v>-2.6076631793899999E-3</v>
      </c>
    </row>
    <row r="2377" spans="2:8" x14ac:dyDescent="0.2">
      <c r="B2377" s="45">
        <f>IF(FilterType="FIR", IF(Extend_fmod, PRE_CALC!I2325*Fm, PRE_CALC!A2325*Fdata), IF(F_default=1,B2376+(4*Fnotch-0)/8192,B2376+(F_stop-F_start)/8192) )</f>
        <v>72562.5</v>
      </c>
      <c r="C2377" s="39">
        <f t="shared" si="109"/>
        <v>-0.42445292343626895</v>
      </c>
      <c r="D2377" s="84">
        <f ca="1">IF(FilterType="FIR", IF(Extend_fmod=1,OFFSET(PRE_CALC!J2325,0,DEC_RATE), OFFSET(PRE_CALC!B2325,0,DEC_RATE)), C2377)</f>
        <v>-2.6434219459199998E-3</v>
      </c>
      <c r="E2377" s="84">
        <f t="shared" ca="1" si="110"/>
        <v>72562.5</v>
      </c>
      <c r="F2377" s="84">
        <f t="shared" ca="1" si="108"/>
        <v>-2.6434219459199998E-3</v>
      </c>
      <c r="G2377" s="119">
        <f>IF(FilterType="FIR",  PRE_CALC!A2325*Fdata, IF(F_default=1,G2376+(4*Fnotch-0)/8192,G2376+(F_stop-F_start)/8192) )</f>
        <v>72562.5</v>
      </c>
      <c r="H2377" s="120">
        <f ca="1">IF(FilterType="FIR", OFFSET(PRE_CALC!B2325,0,DEC_RATE), C2377)</f>
        <v>-2.6434219459199998E-3</v>
      </c>
    </row>
    <row r="2378" spans="2:8" x14ac:dyDescent="0.2">
      <c r="B2378" s="45">
        <f>IF(FilterType="FIR", IF(Extend_fmod, PRE_CALC!I2326*Fm, PRE_CALC!A2326*Fdata), IF(F_default=1,B2377+(4*Fnotch-0)/8192,B2377+(F_stop-F_start)/8192) )</f>
        <v>72593.750000127999</v>
      </c>
      <c r="C2378" s="39">
        <f t="shared" si="109"/>
        <v>-0.4248192115848427</v>
      </c>
      <c r="D2378" s="84">
        <f ca="1">IF(FilterType="FIR", IF(Extend_fmod=1,OFFSET(PRE_CALC!J2326,0,DEC_RATE), OFFSET(PRE_CALC!B2326,0,DEC_RATE)), C2378)</f>
        <v>-2.6789172854299998E-3</v>
      </c>
      <c r="E2378" s="84">
        <f t="shared" ca="1" si="110"/>
        <v>72593.750000127999</v>
      </c>
      <c r="F2378" s="84">
        <f t="shared" ca="1" si="108"/>
        <v>-2.6789172854299998E-3</v>
      </c>
      <c r="G2378" s="119">
        <f>IF(FilterType="FIR",  PRE_CALC!A2326*Fdata, IF(F_default=1,G2377+(4*Fnotch-0)/8192,G2377+(F_stop-F_start)/8192) )</f>
        <v>72593.750000127999</v>
      </c>
      <c r="H2378" s="120">
        <f ca="1">IF(FilterType="FIR", OFFSET(PRE_CALC!B2326,0,DEC_RATE), C2378)</f>
        <v>-2.6789172854299998E-3</v>
      </c>
    </row>
    <row r="2379" spans="2:8" x14ac:dyDescent="0.2">
      <c r="B2379" s="45">
        <f>IF(FilterType="FIR", IF(Extend_fmod, PRE_CALC!I2327*Fm, PRE_CALC!A2327*Fdata), IF(F_default=1,B2378+(4*Fnotch-0)/8192,B2378+(F_stop-F_start)/8192) )</f>
        <v>72625</v>
      </c>
      <c r="C2379" s="39">
        <f t="shared" si="109"/>
        <v>-0.42518565850934442</v>
      </c>
      <c r="D2379" s="84">
        <f ca="1">IF(FilterType="FIR", IF(Extend_fmod=1,OFFSET(PRE_CALC!J2327,0,DEC_RATE), OFFSET(PRE_CALC!B2327,0,DEC_RATE)), C2379)</f>
        <v>-2.7141333616600002E-3</v>
      </c>
      <c r="E2379" s="84">
        <f t="shared" ca="1" si="110"/>
        <v>72625</v>
      </c>
      <c r="F2379" s="84">
        <f t="shared" ca="1" si="108"/>
        <v>-2.7141333616600002E-3</v>
      </c>
      <c r="G2379" s="119">
        <f>IF(FilterType="FIR",  PRE_CALC!A2327*Fdata, IF(F_default=1,G2378+(4*Fnotch-0)/8192,G2378+(F_stop-F_start)/8192) )</f>
        <v>72625</v>
      </c>
      <c r="H2379" s="120">
        <f ca="1">IF(FilterType="FIR", OFFSET(PRE_CALC!B2327,0,DEC_RATE), C2379)</f>
        <v>-2.7141333616600002E-3</v>
      </c>
    </row>
    <row r="2380" spans="2:8" x14ac:dyDescent="0.2">
      <c r="B2380" s="45">
        <f>IF(FilterType="FIR", IF(Extend_fmod, PRE_CALC!I2328*Fm, PRE_CALC!A2328*Fdata), IF(F_default=1,B2379+(4*Fnotch-0)/8192,B2379+(F_stop-F_start)/8192) )</f>
        <v>72656.249999872001</v>
      </c>
      <c r="C2380" s="39">
        <f t="shared" si="109"/>
        <v>-0.42555226421417341</v>
      </c>
      <c r="D2380" s="84">
        <f ca="1">IF(FilterType="FIR", IF(Extend_fmod=1,OFFSET(PRE_CALC!J2328,0,DEC_RATE), OFFSET(PRE_CALC!B2328,0,DEC_RATE)), C2380)</f>
        <v>-2.7490544628200001E-3</v>
      </c>
      <c r="E2380" s="84">
        <f t="shared" ca="1" si="110"/>
        <v>72656.249999872001</v>
      </c>
      <c r="F2380" s="84">
        <f t="shared" ca="1" si="108"/>
        <v>-2.7490544628200001E-3</v>
      </c>
      <c r="G2380" s="119">
        <f>IF(FilterType="FIR",  PRE_CALC!A2328*Fdata, IF(F_default=1,G2379+(4*Fnotch-0)/8192,G2379+(F_stop-F_start)/8192) )</f>
        <v>72656.249999872001</v>
      </c>
      <c r="H2380" s="120">
        <f ca="1">IF(FilterType="FIR", OFFSET(PRE_CALC!B2328,0,DEC_RATE), C2380)</f>
        <v>-2.7490544628200001E-3</v>
      </c>
    </row>
    <row r="2381" spans="2:8" x14ac:dyDescent="0.2">
      <c r="B2381" s="45">
        <f>IF(FilterType="FIR", IF(Extend_fmod, PRE_CALC!I2329*Fm, PRE_CALC!A2329*Fdata), IF(F_default=1,B2380+(4*Fnotch-0)/8192,B2380+(F_stop-F_start)/8192) )</f>
        <v>72687.5</v>
      </c>
      <c r="C2381" s="39">
        <f t="shared" si="109"/>
        <v>-0.4259190287037235</v>
      </c>
      <c r="D2381" s="84">
        <f ca="1">IF(FilterType="FIR", IF(Extend_fmod=1,OFFSET(PRE_CALC!J2329,0,DEC_RATE), OFFSET(PRE_CALC!B2329,0,DEC_RATE)), C2381)</f>
        <v>-2.7836650088299999E-3</v>
      </c>
      <c r="E2381" s="84">
        <f t="shared" ca="1" si="110"/>
        <v>72687.5</v>
      </c>
      <c r="F2381" s="84">
        <f t="shared" ca="1" si="108"/>
        <v>-2.7836650088299999E-3</v>
      </c>
      <c r="G2381" s="119">
        <f>IF(FilterType="FIR",  PRE_CALC!A2329*Fdata, IF(F_default=1,G2380+(4*Fnotch-0)/8192,G2380+(F_stop-F_start)/8192) )</f>
        <v>72687.5</v>
      </c>
      <c r="H2381" s="120">
        <f ca="1">IF(FilterType="FIR", OFFSET(PRE_CALC!B2329,0,DEC_RATE), C2381)</f>
        <v>-2.7836650088299999E-3</v>
      </c>
    </row>
    <row r="2382" spans="2:8" x14ac:dyDescent="0.2">
      <c r="B2382" s="45">
        <f>IF(FilterType="FIR", IF(Extend_fmod, PRE_CALC!I2330*Fm, PRE_CALC!A2330*Fdata), IF(F_default=1,B2381+(4*Fnotch-0)/8192,B2381+(F_stop-F_start)/8192) )</f>
        <v>72718.750000127999</v>
      </c>
      <c r="C2382" s="39">
        <f t="shared" si="109"/>
        <v>-0.42628595197635982</v>
      </c>
      <c r="D2382" s="84">
        <f ca="1">IF(FilterType="FIR", IF(Extend_fmod=1,OFFSET(PRE_CALC!J2330,0,DEC_RATE), OFFSET(PRE_CALC!B2330,0,DEC_RATE)), C2382)</f>
        <v>-2.8179495585899999E-3</v>
      </c>
      <c r="E2382" s="84">
        <f t="shared" ca="1" si="110"/>
        <v>72718.750000127999</v>
      </c>
      <c r="F2382" s="84">
        <f t="shared" ca="1" si="108"/>
        <v>-2.8179495585899999E-3</v>
      </c>
      <c r="G2382" s="119">
        <f>IF(FilterType="FIR",  PRE_CALC!A2330*Fdata, IF(F_default=1,G2381+(4*Fnotch-0)/8192,G2381+(F_stop-F_start)/8192) )</f>
        <v>72718.750000127999</v>
      </c>
      <c r="H2382" s="120">
        <f ca="1">IF(FilterType="FIR", OFFSET(PRE_CALC!B2330,0,DEC_RATE), C2382)</f>
        <v>-2.8179495585899999E-3</v>
      </c>
    </row>
    <row r="2383" spans="2:8" x14ac:dyDescent="0.2">
      <c r="B2383" s="45">
        <f>IF(FilterType="FIR", IF(Extend_fmod, PRE_CALC!I2331*Fm, PRE_CALC!A2331*Fdata), IF(F_default=1,B2382+(4*Fnotch-0)/8192,B2382+(F_stop-F_start)/8192) )</f>
        <v>72750</v>
      </c>
      <c r="C2383" s="39">
        <f t="shared" si="109"/>
        <v>-0.42665303403048577</v>
      </c>
      <c r="D2383" s="84">
        <f ca="1">IF(FilterType="FIR", IF(Extend_fmod=1,OFFSET(PRE_CALC!J2331,0,DEC_RATE), OFFSET(PRE_CALC!B2331,0,DEC_RATE)), C2383)</f>
        <v>-2.8518928170500001E-3</v>
      </c>
      <c r="E2383" s="84">
        <f t="shared" ca="1" si="110"/>
        <v>72750</v>
      </c>
      <c r="F2383" s="84">
        <f t="shared" ca="1" si="108"/>
        <v>-2.8518928170500001E-3</v>
      </c>
      <c r="G2383" s="119">
        <f>IF(FilterType="FIR",  PRE_CALC!A2331*Fdata, IF(F_default=1,G2382+(4*Fnotch-0)/8192,G2382+(F_stop-F_start)/8192) )</f>
        <v>72750</v>
      </c>
      <c r="H2383" s="120">
        <f ca="1">IF(FilterType="FIR", OFFSET(PRE_CALC!B2331,0,DEC_RATE), C2383)</f>
        <v>-2.8518928170500001E-3</v>
      </c>
    </row>
    <row r="2384" spans="2:8" x14ac:dyDescent="0.2">
      <c r="B2384" s="45">
        <f>IF(FilterType="FIR", IF(Extend_fmod, PRE_CALC!I2332*Fm, PRE_CALC!A2332*Fdata), IF(F_default=1,B2383+(4*Fnotch-0)/8192,B2383+(F_stop-F_start)/8192) )</f>
        <v>72781.249999872001</v>
      </c>
      <c r="C2384" s="39">
        <f t="shared" si="109"/>
        <v>-0.42702027487047745</v>
      </c>
      <c r="D2384" s="84">
        <f ca="1">IF(FilterType="FIR", IF(Extend_fmod=1,OFFSET(PRE_CALC!J2332,0,DEC_RATE), OFFSET(PRE_CALC!B2332,0,DEC_RATE)), C2384)</f>
        <v>-2.8854796423499998E-3</v>
      </c>
      <c r="E2384" s="84">
        <f t="shared" ca="1" si="110"/>
        <v>72781.249999872001</v>
      </c>
      <c r="F2384" s="84">
        <f t="shared" ca="1" si="108"/>
        <v>-2.8854796423499998E-3</v>
      </c>
      <c r="G2384" s="119">
        <f>IF(FilterType="FIR",  PRE_CALC!A2332*Fdata, IF(F_default=1,G2383+(4*Fnotch-0)/8192,G2383+(F_stop-F_start)/8192) )</f>
        <v>72781.249999872001</v>
      </c>
      <c r="H2384" s="120">
        <f ca="1">IF(FilterType="FIR", OFFSET(PRE_CALC!B2332,0,DEC_RATE), C2384)</f>
        <v>-2.8854796423499998E-3</v>
      </c>
    </row>
    <row r="2385" spans="2:8" x14ac:dyDescent="0.2">
      <c r="B2385" s="45">
        <f>IF(FilterType="FIR", IF(Extend_fmod, PRE_CALC!I2333*Fm, PRE_CALC!A2333*Fdata), IF(F_default=1,B2384+(4*Fnotch-0)/8192,B2384+(F_stop-F_start)/8192) )</f>
        <v>72812.5</v>
      </c>
      <c r="C2385" s="39">
        <f t="shared" si="109"/>
        <v>-0.42738767450073811</v>
      </c>
      <c r="D2385" s="84">
        <f ca="1">IF(FilterType="FIR", IF(Extend_fmod=1,OFFSET(PRE_CALC!J2333,0,DEC_RATE), OFFSET(PRE_CALC!B2333,0,DEC_RATE)), C2385)</f>
        <v>-2.9186950528199999E-3</v>
      </c>
      <c r="E2385" s="84">
        <f t="shared" ca="1" si="110"/>
        <v>72812.5</v>
      </c>
      <c r="F2385" s="84">
        <f t="shared" ca="1" si="108"/>
        <v>-2.9186950528199999E-3</v>
      </c>
      <c r="G2385" s="119">
        <f>IF(FilterType="FIR",  PRE_CALC!A2333*Fdata, IF(F_default=1,G2384+(4*Fnotch-0)/8192,G2384+(F_stop-F_start)/8192) )</f>
        <v>72812.5</v>
      </c>
      <c r="H2385" s="120">
        <f ca="1">IF(FilterType="FIR", OFFSET(PRE_CALC!B2333,0,DEC_RATE), C2385)</f>
        <v>-2.9186950528199999E-3</v>
      </c>
    </row>
    <row r="2386" spans="2:8" x14ac:dyDescent="0.2">
      <c r="B2386" s="45">
        <f>IF(FilterType="FIR", IF(Extend_fmod, PRE_CALC!I2334*Fm, PRE_CALC!A2334*Fdata), IF(F_default=1,B2385+(4*Fnotch-0)/8192,B2385+(F_stop-F_start)/8192) )</f>
        <v>72843.750000127999</v>
      </c>
      <c r="C2386" s="39">
        <f t="shared" si="109"/>
        <v>-0.4277552329196504</v>
      </c>
      <c r="D2386" s="84">
        <f ca="1">IF(FilterType="FIR", IF(Extend_fmod=1,OFFSET(PRE_CALC!J2334,0,DEC_RATE), OFFSET(PRE_CALC!B2334,0,DEC_RATE)), C2386)</f>
        <v>-2.95152423391E-3</v>
      </c>
      <c r="E2386" s="84">
        <f t="shared" ca="1" si="110"/>
        <v>72843.750000127999</v>
      </c>
      <c r="F2386" s="84">
        <f t="shared" ca="1" si="108"/>
        <v>-2.95152423391E-3</v>
      </c>
      <c r="G2386" s="119">
        <f>IF(FilterType="FIR",  PRE_CALC!A2334*Fdata, IF(F_default=1,G2385+(4*Fnotch-0)/8192,G2385+(F_stop-F_start)/8192) )</f>
        <v>72843.750000127999</v>
      </c>
      <c r="H2386" s="120">
        <f ca="1">IF(FilterType="FIR", OFFSET(PRE_CALC!B2334,0,DEC_RATE), C2386)</f>
        <v>-2.95152423391E-3</v>
      </c>
    </row>
    <row r="2387" spans="2:8" x14ac:dyDescent="0.2">
      <c r="B2387" s="45">
        <f>IF(FilterType="FIR", IF(Extend_fmod, PRE_CALC!I2335*Fm, PRE_CALC!A2335*Fdata), IF(F_default=1,B2386+(4*Fnotch-0)/8192,B2386+(F_stop-F_start)/8192) )</f>
        <v>72875</v>
      </c>
      <c r="C2387" s="39">
        <f t="shared" si="109"/>
        <v>-0.42812295012558632</v>
      </c>
      <c r="D2387" s="84">
        <f ca="1">IF(FilterType="FIR", IF(Extend_fmod=1,OFFSET(PRE_CALC!J2335,0,DEC_RATE), OFFSET(PRE_CALC!B2335,0,DEC_RATE)), C2387)</f>
        <v>-2.9839525450899998E-3</v>
      </c>
      <c r="E2387" s="84">
        <f t="shared" ca="1" si="110"/>
        <v>72875</v>
      </c>
      <c r="F2387" s="84">
        <f t="shared" ca="1" si="108"/>
        <v>-2.9839525450899998E-3</v>
      </c>
      <c r="G2387" s="119">
        <f>IF(FilterType="FIR",  PRE_CALC!A2335*Fdata, IF(F_default=1,G2386+(4*Fnotch-0)/8192,G2386+(F_stop-F_start)/8192) )</f>
        <v>72875</v>
      </c>
      <c r="H2387" s="120">
        <f ca="1">IF(FilterType="FIR", OFFSET(PRE_CALC!B2335,0,DEC_RATE), C2387)</f>
        <v>-2.9839525450899998E-3</v>
      </c>
    </row>
    <row r="2388" spans="2:8" x14ac:dyDescent="0.2">
      <c r="B2388" s="45">
        <f>IF(FilterType="FIR", IF(Extend_fmod, PRE_CALC!I2336*Fm, PRE_CALC!A2336*Fdata), IF(F_default=1,B2387+(4*Fnotch-0)/8192,B2387+(F_stop-F_start)/8192) )</f>
        <v>72906.249999872001</v>
      </c>
      <c r="C2388" s="39">
        <f t="shared" si="109"/>
        <v>-0.42849082612296191</v>
      </c>
      <c r="D2388" s="84">
        <f ca="1">IF(FilterType="FIR", IF(Extend_fmod=1,OFFSET(PRE_CALC!J2336,0,DEC_RATE), OFFSET(PRE_CALC!B2336,0,DEC_RATE)), C2388)</f>
        <v>-3.0159655266299998E-3</v>
      </c>
      <c r="E2388" s="84">
        <f t="shared" ca="1" si="110"/>
        <v>72906.249999872001</v>
      </c>
      <c r="F2388" s="84">
        <f t="shared" ca="1" si="108"/>
        <v>-3.0159655266299998E-3</v>
      </c>
      <c r="G2388" s="119">
        <f>IF(FilterType="FIR",  PRE_CALC!A2336*Fdata, IF(F_default=1,G2387+(4*Fnotch-0)/8192,G2387+(F_stop-F_start)/8192) )</f>
        <v>72906.249999872001</v>
      </c>
      <c r="H2388" s="120">
        <f ca="1">IF(FilterType="FIR", OFFSET(PRE_CALC!B2336,0,DEC_RATE), C2388)</f>
        <v>-3.0159655266299998E-3</v>
      </c>
    </row>
    <row r="2389" spans="2:8" x14ac:dyDescent="0.2">
      <c r="B2389" s="45">
        <f>IF(FilterType="FIR", IF(Extend_fmod, PRE_CALC!I2337*Fm, PRE_CALC!A2337*Fdata), IF(F_default=1,B2388+(4*Fnotch-0)/8192,B2388+(F_stop-F_start)/8192) )</f>
        <v>72937.5</v>
      </c>
      <c r="C2389" s="39">
        <f t="shared" si="109"/>
        <v>-0.42885886091617031</v>
      </c>
      <c r="D2389" s="84">
        <f ca="1">IF(FilterType="FIR", IF(Extend_fmod=1,OFFSET(PRE_CALC!J2337,0,DEC_RATE), OFFSET(PRE_CALC!B2337,0,DEC_RATE)), C2389)</f>
        <v>-3.0475489063299999E-3</v>
      </c>
      <c r="E2389" s="84">
        <f t="shared" ca="1" si="110"/>
        <v>72937.5</v>
      </c>
      <c r="F2389" s="84">
        <f t="shared" ca="1" si="108"/>
        <v>-3.0475489063299999E-3</v>
      </c>
      <c r="G2389" s="119">
        <f>IF(FilterType="FIR",  PRE_CALC!A2337*Fdata, IF(F_default=1,G2388+(4*Fnotch-0)/8192,G2388+(F_stop-F_start)/8192) )</f>
        <v>72937.5</v>
      </c>
      <c r="H2389" s="120">
        <f ca="1">IF(FilterType="FIR", OFFSET(PRE_CALC!B2337,0,DEC_RATE), C2389)</f>
        <v>-3.0475489063299999E-3</v>
      </c>
    </row>
    <row r="2390" spans="2:8" x14ac:dyDescent="0.2">
      <c r="B2390" s="45">
        <f>IF(FilterType="FIR", IF(Extend_fmod, PRE_CALC!I2338*Fm, PRE_CALC!A2338*Fdata), IF(F_default=1,B2389+(4*Fnotch-0)/8192,B2389+(F_stop-F_start)/8192) )</f>
        <v>72968.750000127999</v>
      </c>
      <c r="C2390" s="39">
        <f t="shared" si="109"/>
        <v>-0.42922705450358822</v>
      </c>
      <c r="D2390" s="84">
        <f ca="1">IF(FilterType="FIR", IF(Extend_fmod=1,OFFSET(PRE_CALC!J2338,0,DEC_RATE), OFFSET(PRE_CALC!B2338,0,DEC_RATE)), C2390)</f>
        <v>-3.0786886061400002E-3</v>
      </c>
      <c r="E2390" s="84">
        <f t="shared" ca="1" si="110"/>
        <v>72968.750000127999</v>
      </c>
      <c r="F2390" s="84">
        <f t="shared" ca="1" si="108"/>
        <v>-3.0786886061400002E-3</v>
      </c>
      <c r="G2390" s="119">
        <f>IF(FilterType="FIR",  PRE_CALC!A2338*Fdata, IF(F_default=1,G2389+(4*Fnotch-0)/8192,G2389+(F_stop-F_start)/8192) )</f>
        <v>72968.750000127999</v>
      </c>
      <c r="H2390" s="120">
        <f ca="1">IF(FilterType="FIR", OFFSET(PRE_CALC!B2338,0,DEC_RATE), C2390)</f>
        <v>-3.0786886061400002E-3</v>
      </c>
    </row>
    <row r="2391" spans="2:8" x14ac:dyDescent="0.2">
      <c r="B2391" s="45">
        <f>IF(FilterType="FIR", IF(Extend_fmod, PRE_CALC!I2339*Fm, PRE_CALC!A2339*Fdata), IF(F_default=1,B2390+(4*Fnotch-0)/8192,B2390+(F_stop-F_start)/8192) )</f>
        <v>73000</v>
      </c>
      <c r="C2391" s="39">
        <f t="shared" si="109"/>
        <v>-0.42959540688359321</v>
      </c>
      <c r="D2391" s="84">
        <f ca="1">IF(FilterType="FIR", IF(Extend_fmod=1,OFFSET(PRE_CALC!J2339,0,DEC_RATE), OFFSET(PRE_CALC!B2339,0,DEC_RATE)), C2391)</f>
        <v>-3.1093707487399999E-3</v>
      </c>
      <c r="E2391" s="84">
        <f t="shared" ca="1" si="110"/>
        <v>73000</v>
      </c>
      <c r="F2391" s="84">
        <f t="shared" ca="1" si="108"/>
        <v>-3.1093707487399999E-3</v>
      </c>
      <c r="G2391" s="119">
        <f>IF(FilterType="FIR",  PRE_CALC!A2339*Fdata, IF(F_default=1,G2390+(4*Fnotch-0)/8192,G2390+(F_stop-F_start)/8192) )</f>
        <v>73000</v>
      </c>
      <c r="H2391" s="120">
        <f ca="1">IF(FilterType="FIR", OFFSET(PRE_CALC!B2339,0,DEC_RATE), C2391)</f>
        <v>-3.1093707487399999E-3</v>
      </c>
    </row>
    <row r="2392" spans="2:8" x14ac:dyDescent="0.2">
      <c r="B2392" s="45">
        <f>IF(FilterType="FIR", IF(Extend_fmod, PRE_CALC!I2340*Fm, PRE_CALC!A2340*Fdata), IF(F_default=1,B2391+(4*Fnotch-0)/8192,B2391+(F_stop-F_start)/8192) )</f>
        <v>73031.249999872001</v>
      </c>
      <c r="C2392" s="39">
        <f t="shared" si="109"/>
        <v>-0.42996391806059903</v>
      </c>
      <c r="D2392" s="84">
        <f ca="1">IF(FilterType="FIR", IF(Extend_fmod=1,OFFSET(PRE_CALC!J2340,0,DEC_RATE), OFFSET(PRE_CALC!B2340,0,DEC_RATE)), C2392)</f>
        <v>-3.1395816639499998E-3</v>
      </c>
      <c r="E2392" s="84">
        <f t="shared" ca="1" si="110"/>
        <v>73031.249999872001</v>
      </c>
      <c r="F2392" s="84">
        <f t="shared" ca="1" si="108"/>
        <v>-3.1395816639499998E-3</v>
      </c>
      <c r="G2392" s="119">
        <f>IF(FilterType="FIR",  PRE_CALC!A2340*Fdata, IF(F_default=1,G2391+(4*Fnotch-0)/8192,G2391+(F_stop-F_start)/8192) )</f>
        <v>73031.249999872001</v>
      </c>
      <c r="H2392" s="120">
        <f ca="1">IF(FilterType="FIR", OFFSET(PRE_CALC!B2340,0,DEC_RATE), C2392)</f>
        <v>-3.1395816639499998E-3</v>
      </c>
    </row>
    <row r="2393" spans="2:8" x14ac:dyDescent="0.2">
      <c r="B2393" s="45">
        <f>IF(FilterType="FIR", IF(Extend_fmod, PRE_CALC!I2341*Fm, PRE_CALC!A2341*Fdata), IF(F_default=1,B2392+(4*Fnotch-0)/8192,B2392+(F_stop-F_start)/8192) )</f>
        <v>73062.5</v>
      </c>
      <c r="C2393" s="39">
        <f t="shared" si="109"/>
        <v>-0.43033258803901459</v>
      </c>
      <c r="D2393" s="84">
        <f ca="1">IF(FilterType="FIR", IF(Extend_fmod=1,OFFSET(PRE_CALC!J2341,0,DEC_RATE), OFFSET(PRE_CALC!B2341,0,DEC_RATE)), C2393)</f>
        <v>-3.1693078951499998E-3</v>
      </c>
      <c r="E2393" s="84">
        <f t="shared" ca="1" si="110"/>
        <v>73062.5</v>
      </c>
      <c r="F2393" s="84">
        <f t="shared" ca="1" si="108"/>
        <v>-3.1693078951499998E-3</v>
      </c>
      <c r="G2393" s="119">
        <f>IF(FilterType="FIR",  PRE_CALC!A2341*Fdata, IF(F_default=1,G2392+(4*Fnotch-0)/8192,G2392+(F_stop-F_start)/8192) )</f>
        <v>73062.5</v>
      </c>
      <c r="H2393" s="120">
        <f ca="1">IF(FilterType="FIR", OFFSET(PRE_CALC!B2341,0,DEC_RATE), C2393)</f>
        <v>-3.1693078951499998E-3</v>
      </c>
    </row>
    <row r="2394" spans="2:8" x14ac:dyDescent="0.2">
      <c r="B2394" s="45">
        <f>IF(FilterType="FIR", IF(Extend_fmod, PRE_CALC!I2342*Fm, PRE_CALC!A2342*Fdata), IF(F_default=1,B2393+(4*Fnotch-0)/8192,B2393+(F_stop-F_start)/8192) )</f>
        <v>73093.750000127999</v>
      </c>
      <c r="C2394" s="39">
        <f t="shared" si="109"/>
        <v>-0.43070141681721352</v>
      </c>
      <c r="D2394" s="84">
        <f ca="1">IF(FilterType="FIR", IF(Extend_fmod=1,OFFSET(PRE_CALC!J2342,0,DEC_RATE), OFFSET(PRE_CALC!B2342,0,DEC_RATE)), C2394)</f>
        <v>-3.1985362055299998E-3</v>
      </c>
      <c r="E2394" s="84">
        <f t="shared" ca="1" si="110"/>
        <v>73093.750000127999</v>
      </c>
      <c r="F2394" s="84">
        <f t="shared" ca="1" si="108"/>
        <v>-3.1985362055299998E-3</v>
      </c>
      <c r="G2394" s="119">
        <f>IF(FilterType="FIR",  PRE_CALC!A2342*Fdata, IF(F_default=1,G2393+(4*Fnotch-0)/8192,G2393+(F_stop-F_start)/8192) )</f>
        <v>73093.750000127999</v>
      </c>
      <c r="H2394" s="120">
        <f ca="1">IF(FilterType="FIR", OFFSET(PRE_CALC!B2342,0,DEC_RATE), C2394)</f>
        <v>-3.1985362055299998E-3</v>
      </c>
    </row>
    <row r="2395" spans="2:8" x14ac:dyDescent="0.2">
      <c r="B2395" s="45">
        <f>IF(FilterType="FIR", IF(Extend_fmod, PRE_CALC!I2343*Fm, PRE_CALC!A2343*Fdata), IF(F_default=1,B2394+(4*Fnotch-0)/8192,B2394+(F_stop-F_start)/8192) )</f>
        <v>73125</v>
      </c>
      <c r="C2395" s="39">
        <f t="shared" si="109"/>
        <v>-0.43107040439356731</v>
      </c>
      <c r="D2395" s="84">
        <f ca="1">IF(FilterType="FIR", IF(Extend_fmod=1,OFFSET(PRE_CALC!J2343,0,DEC_RATE), OFFSET(PRE_CALC!B2343,0,DEC_RATE)), C2395)</f>
        <v>-3.2272535842500002E-3</v>
      </c>
      <c r="E2395" s="84">
        <f t="shared" ca="1" si="110"/>
        <v>73125</v>
      </c>
      <c r="F2395" s="84">
        <f t="shared" ca="1" si="108"/>
        <v>-3.2272535842500002E-3</v>
      </c>
      <c r="G2395" s="119">
        <f>IF(FilterType="FIR",  PRE_CALC!A2343*Fdata, IF(F_default=1,G2394+(4*Fnotch-0)/8192,G2394+(F_stop-F_start)/8192) )</f>
        <v>73125</v>
      </c>
      <c r="H2395" s="120">
        <f ca="1">IF(FilterType="FIR", OFFSET(PRE_CALC!B2343,0,DEC_RATE), C2395)</f>
        <v>-3.2272535842500002E-3</v>
      </c>
    </row>
    <row r="2396" spans="2:8" x14ac:dyDescent="0.2">
      <c r="B2396" s="45">
        <f>IF(FilterType="FIR", IF(Extend_fmod, PRE_CALC!I2344*Fm, PRE_CALC!A2344*Fdata), IF(F_default=1,B2395+(4*Fnotch-0)/8192,B2395+(F_stop-F_start)/8192) )</f>
        <v>73156.249999872001</v>
      </c>
      <c r="C2396" s="39">
        <f t="shared" si="109"/>
        <v>-0.43143955077250945</v>
      </c>
      <c r="D2396" s="84">
        <f ca="1">IF(FilterType="FIR", IF(Extend_fmod=1,OFFSET(PRE_CALC!J2344,0,DEC_RATE), OFFSET(PRE_CALC!B2344,0,DEC_RATE)), C2396)</f>
        <v>-3.2554472525699999E-3</v>
      </c>
      <c r="E2396" s="84">
        <f t="shared" ca="1" si="110"/>
        <v>73156.249999872001</v>
      </c>
      <c r="F2396" s="84">
        <f t="shared" ca="1" si="108"/>
        <v>-3.2554472525699999E-3</v>
      </c>
      <c r="G2396" s="119">
        <f>IF(FilterType="FIR",  PRE_CALC!A2344*Fdata, IF(F_default=1,G2395+(4*Fnotch-0)/8192,G2395+(F_stop-F_start)/8192) )</f>
        <v>73156.249999872001</v>
      </c>
      <c r="H2396" s="120">
        <f ca="1">IF(FilterType="FIR", OFFSET(PRE_CALC!B2344,0,DEC_RATE), C2396)</f>
        <v>-3.2554472525699999E-3</v>
      </c>
    </row>
    <row r="2397" spans="2:8" x14ac:dyDescent="0.2">
      <c r="B2397" s="45">
        <f>IF(FilterType="FIR", IF(Extend_fmod, PRE_CALC!I2345*Fm, PRE_CALC!A2345*Fdata), IF(F_default=1,B2396+(4*Fnotch-0)/8192,B2396+(F_stop-F_start)/8192) )</f>
        <v>73187.5</v>
      </c>
      <c r="C2397" s="39">
        <f t="shared" si="109"/>
        <v>-0.43180885595844165</v>
      </c>
      <c r="D2397" s="84">
        <f ca="1">IF(FilterType="FIR", IF(Extend_fmod=1,OFFSET(PRE_CALC!J2345,0,DEC_RATE), OFFSET(PRE_CALC!B2345,0,DEC_RATE)), C2397)</f>
        <v>-3.2831046697399998E-3</v>
      </c>
      <c r="E2397" s="84">
        <f t="shared" ca="1" si="110"/>
        <v>73187.5</v>
      </c>
      <c r="F2397" s="84">
        <f t="shared" ca="1" si="108"/>
        <v>-3.2831046697399998E-3</v>
      </c>
      <c r="G2397" s="119">
        <f>IF(FilterType="FIR",  PRE_CALC!A2345*Fdata, IF(F_default=1,G2396+(4*Fnotch-0)/8192,G2396+(F_stop-F_start)/8192) )</f>
        <v>73187.5</v>
      </c>
      <c r="H2397" s="120">
        <f ca="1">IF(FilterType="FIR", OFFSET(PRE_CALC!B2345,0,DEC_RATE), C2397)</f>
        <v>-3.2831046697399998E-3</v>
      </c>
    </row>
    <row r="2398" spans="2:8" x14ac:dyDescent="0.2">
      <c r="B2398" s="45">
        <f>IF(FilterType="FIR", IF(Extend_fmod, PRE_CALC!I2346*Fm, PRE_CALC!A2346*Fdata), IF(F_default=1,B2397+(4*Fnotch-0)/8192,B2397+(F_stop-F_start)/8192) )</f>
        <v>73218.750000127999</v>
      </c>
      <c r="C2398" s="39">
        <f t="shared" si="109"/>
        <v>-0.43217831994972877</v>
      </c>
      <c r="D2398" s="84">
        <f ca="1">IF(FilterType="FIR", IF(Extend_fmod=1,OFFSET(PRE_CALC!J2346,0,DEC_RATE), OFFSET(PRE_CALC!B2346,0,DEC_RATE)), C2398)</f>
        <v>-3.3102135389600001E-3</v>
      </c>
      <c r="E2398" s="84">
        <f t="shared" ca="1" si="110"/>
        <v>73218.750000127999</v>
      </c>
      <c r="F2398" s="84">
        <f t="shared" ca="1" si="108"/>
        <v>-3.3102135389600001E-3</v>
      </c>
      <c r="G2398" s="119">
        <f>IF(FilterType="FIR",  PRE_CALC!A2346*Fdata, IF(F_default=1,G2397+(4*Fnotch-0)/8192,G2397+(F_stop-F_start)/8192) )</f>
        <v>73218.750000127999</v>
      </c>
      <c r="H2398" s="120">
        <f ca="1">IF(FilterType="FIR", OFFSET(PRE_CALC!B2346,0,DEC_RATE), C2398)</f>
        <v>-3.3102135389600001E-3</v>
      </c>
    </row>
    <row r="2399" spans="2:8" x14ac:dyDescent="0.2">
      <c r="B2399" s="45">
        <f>IF(FilterType="FIR", IF(Extend_fmod, PRE_CALC!I2347*Fm, PRE_CALC!A2347*Fdata), IF(F_default=1,B2398+(4*Fnotch-0)/8192,B2398+(F_stop-F_start)/8192) )</f>
        <v>73250</v>
      </c>
      <c r="C2399" s="39">
        <f t="shared" si="109"/>
        <v>-0.43254794274476566</v>
      </c>
      <c r="D2399" s="84">
        <f ca="1">IF(FilterType="FIR", IF(Extend_fmod=1,OFFSET(PRE_CALC!J2347,0,DEC_RATE), OFFSET(PRE_CALC!B2347,0,DEC_RATE)), C2399)</f>
        <v>-3.3367618130499999E-3</v>
      </c>
      <c r="E2399" s="84">
        <f t="shared" ca="1" si="110"/>
        <v>73250</v>
      </c>
      <c r="F2399" s="84">
        <f t="shared" ca="1" si="108"/>
        <v>-3.3367618130499999E-3</v>
      </c>
      <c r="G2399" s="119">
        <f>IF(FilterType="FIR",  PRE_CALC!A2347*Fdata, IF(F_default=1,G2398+(4*Fnotch-0)/8192,G2398+(F_stop-F_start)/8192) )</f>
        <v>73250</v>
      </c>
      <c r="H2399" s="120">
        <f ca="1">IF(FilterType="FIR", OFFSET(PRE_CALC!B2347,0,DEC_RATE), C2399)</f>
        <v>-3.3367618130499999E-3</v>
      </c>
    </row>
    <row r="2400" spans="2:8" x14ac:dyDescent="0.2">
      <c r="B2400" s="45">
        <f>IF(FilterType="FIR", IF(Extend_fmod, PRE_CALC!I2348*Fm, PRE_CALC!A2348*Fdata), IF(F_default=1,B2399+(4*Fnotch-0)/8192,B2399+(F_stop-F_start)/8192) )</f>
        <v>73281.249999872001</v>
      </c>
      <c r="C2400" s="39">
        <f t="shared" si="109"/>
        <v>-0.4329177243479716</v>
      </c>
      <c r="D2400" s="84">
        <f ca="1">IF(FilterType="FIR", IF(Extend_fmod=1,OFFSET(PRE_CALC!J2348,0,DEC_RATE), OFFSET(PRE_CALC!B2348,0,DEC_RATE)), C2400)</f>
        <v>-3.3627377001699999E-3</v>
      </c>
      <c r="E2400" s="84">
        <f t="shared" ca="1" si="110"/>
        <v>73281.249999872001</v>
      </c>
      <c r="F2400" s="84">
        <f t="shared" ca="1" si="108"/>
        <v>-3.3627377001699999E-3</v>
      </c>
      <c r="G2400" s="119">
        <f>IF(FilterType="FIR",  PRE_CALC!A2348*Fdata, IF(F_default=1,G2399+(4*Fnotch-0)/8192,G2399+(F_stop-F_start)/8192) )</f>
        <v>73281.249999872001</v>
      </c>
      <c r="H2400" s="120">
        <f ca="1">IF(FilterType="FIR", OFFSET(PRE_CALC!B2348,0,DEC_RATE), C2400)</f>
        <v>-3.3627377001699999E-3</v>
      </c>
    </row>
    <row r="2401" spans="2:8" x14ac:dyDescent="0.2">
      <c r="B2401" s="45">
        <f>IF(FilterType="FIR", IF(Extend_fmod, PRE_CALC!I2349*Fm, PRE_CALC!A2349*Fdata), IF(F_default=1,B2400+(4*Fnotch-0)/8192,B2400+(F_stop-F_start)/8192) )</f>
        <v>73312.5</v>
      </c>
      <c r="C2401" s="39">
        <f t="shared" si="109"/>
        <v>-0.4332876647637629</v>
      </c>
      <c r="D2401" s="84">
        <f ca="1">IF(FilterType="FIR", IF(Extend_fmod=1,OFFSET(PRE_CALC!J2349,0,DEC_RATE), OFFSET(PRE_CALC!B2349,0,DEC_RATE)), C2401)</f>
        <v>-3.38812966926E-3</v>
      </c>
      <c r="E2401" s="84">
        <f t="shared" ca="1" si="110"/>
        <v>73312.5</v>
      </c>
      <c r="F2401" s="84">
        <f t="shared" ca="1" si="108"/>
        <v>-3.38812966926E-3</v>
      </c>
      <c r="G2401" s="119">
        <f>IF(FilterType="FIR",  PRE_CALC!A2349*Fdata, IF(F_default=1,G2400+(4*Fnotch-0)/8192,G2400+(F_stop-F_start)/8192) )</f>
        <v>73312.5</v>
      </c>
      <c r="H2401" s="120">
        <f ca="1">IF(FilterType="FIR", OFFSET(PRE_CALC!B2349,0,DEC_RATE), C2401)</f>
        <v>-3.38812966926E-3</v>
      </c>
    </row>
    <row r="2402" spans="2:8" x14ac:dyDescent="0.2">
      <c r="B2402" s="45">
        <f>IF(FilterType="FIR", IF(Extend_fmod, PRE_CALC!I2350*Fm, PRE_CALC!A2350*Fdata), IF(F_default=1,B2401+(4*Fnotch-0)/8192,B2401+(F_stop-F_start)/8192) )</f>
        <v>73343.750000127999</v>
      </c>
      <c r="C2402" s="39">
        <f t="shared" si="109"/>
        <v>-0.43365776399051437</v>
      </c>
      <c r="D2402" s="84">
        <f ca="1">IF(FilterType="FIR", IF(Extend_fmod=1,OFFSET(PRE_CALC!J2350,0,DEC_RATE), OFFSET(PRE_CALC!B2350,0,DEC_RATE)), C2402)</f>
        <v>-3.4129264555699998E-3</v>
      </c>
      <c r="E2402" s="84">
        <f t="shared" ca="1" si="110"/>
        <v>73343.750000127999</v>
      </c>
      <c r="F2402" s="84">
        <f t="shared" ca="1" si="108"/>
        <v>-3.4129264555699998E-3</v>
      </c>
      <c r="G2402" s="119">
        <f>IF(FilterType="FIR",  PRE_CALC!A2350*Fdata, IF(F_default=1,G2401+(4*Fnotch-0)/8192,G2401+(F_stop-F_start)/8192) )</f>
        <v>73343.750000127999</v>
      </c>
      <c r="H2402" s="120">
        <f ca="1">IF(FilterType="FIR", OFFSET(PRE_CALC!B2350,0,DEC_RATE), C2402)</f>
        <v>-3.4129264555699998E-3</v>
      </c>
    </row>
    <row r="2403" spans="2:8" x14ac:dyDescent="0.2">
      <c r="B2403" s="45">
        <f>IF(FilterType="FIR", IF(Extend_fmod, PRE_CALC!I2351*Fm, PRE_CALC!A2351*Fdata), IF(F_default=1,B2402+(4*Fnotch-0)/8192,B2402+(F_stop-F_start)/8192) )</f>
        <v>73375</v>
      </c>
      <c r="C2403" s="39">
        <f t="shared" si="109"/>
        <v>-0.43402802202658769</v>
      </c>
      <c r="D2403" s="84">
        <f ca="1">IF(FilterType="FIR", IF(Extend_fmod=1,OFFSET(PRE_CALC!J2351,0,DEC_RATE), OFFSET(PRE_CALC!B2351,0,DEC_RATE)), C2403)</f>
        <v>-3.4371170658400001E-3</v>
      </c>
      <c r="E2403" s="84">
        <f t="shared" ca="1" si="110"/>
        <v>73375</v>
      </c>
      <c r="F2403" s="84">
        <f t="shared" ca="1" si="108"/>
        <v>-3.4371170658400001E-3</v>
      </c>
      <c r="G2403" s="119">
        <f>IF(FilterType="FIR",  PRE_CALC!A2351*Fdata, IF(F_default=1,G2402+(4*Fnotch-0)/8192,G2402+(F_stop-F_start)/8192) )</f>
        <v>73375</v>
      </c>
      <c r="H2403" s="120">
        <f ca="1">IF(FilterType="FIR", OFFSET(PRE_CALC!B2351,0,DEC_RATE), C2403)</f>
        <v>-3.4371170658400001E-3</v>
      </c>
    </row>
    <row r="2404" spans="2:8" x14ac:dyDescent="0.2">
      <c r="B2404" s="45">
        <f>IF(FilterType="FIR", IF(Extend_fmod, PRE_CALC!I2352*Fm, PRE_CALC!A2352*Fdata), IF(F_default=1,B2403+(4*Fnotch-0)/8192,B2403+(F_stop-F_start)/8192) )</f>
        <v>73406.249999872001</v>
      </c>
      <c r="C2404" s="39">
        <f t="shared" si="109"/>
        <v>-0.43439843887642771</v>
      </c>
      <c r="D2404" s="84">
        <f ca="1">IF(FilterType="FIR", IF(Extend_fmod=1,OFFSET(PRE_CALC!J2352,0,DEC_RATE), OFFSET(PRE_CALC!B2352,0,DEC_RATE)), C2404)</f>
        <v>-3.4606907835499998E-3</v>
      </c>
      <c r="E2404" s="84">
        <f t="shared" ca="1" si="110"/>
        <v>73406.249999872001</v>
      </c>
      <c r="F2404" s="84">
        <f t="shared" ca="1" si="108"/>
        <v>-3.4606907835499998E-3</v>
      </c>
      <c r="G2404" s="119">
        <f>IF(FilterType="FIR",  PRE_CALC!A2352*Fdata, IF(F_default=1,G2403+(4*Fnotch-0)/8192,G2403+(F_stop-F_start)/8192) )</f>
        <v>73406.249999872001</v>
      </c>
      <c r="H2404" s="120">
        <f ca="1">IF(FilterType="FIR", OFFSET(PRE_CALC!B2352,0,DEC_RATE), C2404)</f>
        <v>-3.4606907835499998E-3</v>
      </c>
    </row>
    <row r="2405" spans="2:8" x14ac:dyDescent="0.2">
      <c r="B2405" s="45">
        <f>IF(FilterType="FIR", IF(Extend_fmod, PRE_CALC!I2353*Fm, PRE_CALC!A2353*Fdata), IF(F_default=1,B2404+(4*Fnotch-0)/8192,B2404+(F_stop-F_start)/8192) )</f>
        <v>73437.5</v>
      </c>
      <c r="C2405" s="39">
        <f t="shared" si="109"/>
        <v>-0.43476901454446265</v>
      </c>
      <c r="D2405" s="84">
        <f ca="1">IF(FilterType="FIR", IF(Extend_fmod=1,OFFSET(PRE_CALC!J2353,0,DEC_RATE), OFFSET(PRE_CALC!B2353,0,DEC_RATE)), C2405)</f>
        <v>-3.4836371739300001E-3</v>
      </c>
      <c r="E2405" s="84">
        <f t="shared" ca="1" si="110"/>
        <v>73437.5</v>
      </c>
      <c r="F2405" s="84">
        <f t="shared" ca="1" si="108"/>
        <v>-3.4836371739300001E-3</v>
      </c>
      <c r="G2405" s="119">
        <f>IF(FilterType="FIR",  PRE_CALC!A2353*Fdata, IF(F_default=1,G2404+(4*Fnotch-0)/8192,G2404+(F_stop-F_start)/8192) )</f>
        <v>73437.5</v>
      </c>
      <c r="H2405" s="120">
        <f ca="1">IF(FilterType="FIR", OFFSET(PRE_CALC!B2353,0,DEC_RATE), C2405)</f>
        <v>-3.4836371739300001E-3</v>
      </c>
    </row>
    <row r="2406" spans="2:8" x14ac:dyDescent="0.2">
      <c r="B2406" s="45">
        <f>IF(FilterType="FIR", IF(Extend_fmod, PRE_CALC!I2354*Fm, PRE_CALC!A2354*Fdata), IF(F_default=1,B2405+(4*Fnotch-0)/8192,B2405+(F_stop-F_start)/8192) )</f>
        <v>73468.750000127999</v>
      </c>
      <c r="C2406" s="39">
        <f t="shared" si="109"/>
        <v>-0.43513974902905661</v>
      </c>
      <c r="D2406" s="84">
        <f ca="1">IF(FilterType="FIR", IF(Extend_fmod=1,OFFSET(PRE_CALC!J2354,0,DEC_RATE), OFFSET(PRE_CALC!B2354,0,DEC_RATE)), C2406)</f>
        <v>-3.50594608888E-3</v>
      </c>
      <c r="E2406" s="84">
        <f t="shared" ca="1" si="110"/>
        <v>73468.750000127999</v>
      </c>
      <c r="F2406" s="84">
        <f t="shared" ca="1" si="108"/>
        <v>-3.50594608888E-3</v>
      </c>
      <c r="G2406" s="119">
        <f>IF(FilterType="FIR",  PRE_CALC!A2354*Fdata, IF(F_default=1,G2405+(4*Fnotch-0)/8192,G2405+(F_stop-F_start)/8192) )</f>
        <v>73468.750000127999</v>
      </c>
      <c r="H2406" s="120">
        <f ca="1">IF(FilterType="FIR", OFFSET(PRE_CALC!B2354,0,DEC_RATE), C2406)</f>
        <v>-3.50594608888E-3</v>
      </c>
    </row>
    <row r="2407" spans="2:8" x14ac:dyDescent="0.2">
      <c r="B2407" s="45">
        <f>IF(FilterType="FIR", IF(Extend_fmod, PRE_CALC!I2355*Fm, PRE_CALC!A2355*Fdata), IF(F_default=1,B2406+(4*Fnotch-0)/8192,B2406+(F_stop-F_start)/8192) )</f>
        <v>73500</v>
      </c>
      <c r="C2407" s="39">
        <f t="shared" si="109"/>
        <v>-0.43551064232858955</v>
      </c>
      <c r="D2407" s="84">
        <f ca="1">IF(FilterType="FIR", IF(Extend_fmod=1,OFFSET(PRE_CALC!J2355,0,DEC_RATE), OFFSET(PRE_CALC!B2355,0,DEC_RATE)), C2407)</f>
        <v>-3.52760767178E-3</v>
      </c>
      <c r="E2407" s="84">
        <f t="shared" ca="1" si="110"/>
        <v>73500</v>
      </c>
      <c r="F2407" s="84">
        <f t="shared" ca="1" si="108"/>
        <v>-3.52760767178E-3</v>
      </c>
      <c r="G2407" s="119">
        <f>IF(FilterType="FIR",  PRE_CALC!A2355*Fdata, IF(F_default=1,G2406+(4*Fnotch-0)/8192,G2406+(F_stop-F_start)/8192) )</f>
        <v>73500</v>
      </c>
      <c r="H2407" s="120">
        <f ca="1">IF(FilterType="FIR", OFFSET(PRE_CALC!B2355,0,DEC_RATE), C2407)</f>
        <v>-3.52760767178E-3</v>
      </c>
    </row>
    <row r="2408" spans="2:8" x14ac:dyDescent="0.2">
      <c r="B2408" s="45">
        <f>IF(FilterType="FIR", IF(Extend_fmod, PRE_CALC!I2356*Fm, PRE_CALC!A2356*Fdata), IF(F_default=1,B2407+(4*Fnotch-0)/8192,B2407+(F_stop-F_start)/8192) )</f>
        <v>73531.249999872001</v>
      </c>
      <c r="C2408" s="39">
        <f t="shared" si="109"/>
        <v>-0.43588169444746871</v>
      </c>
      <c r="D2408" s="84">
        <f ca="1">IF(FilterType="FIR", IF(Extend_fmod=1,OFFSET(PRE_CALC!J2356,0,DEC_RATE), OFFSET(PRE_CALC!B2356,0,DEC_RATE)), C2408)</f>
        <v>-3.5486123621300001E-3</v>
      </c>
      <c r="E2408" s="84">
        <f t="shared" ca="1" si="110"/>
        <v>73531.249999872001</v>
      </c>
      <c r="F2408" s="84">
        <f t="shared" ca="1" si="108"/>
        <v>-3.5486123621300001E-3</v>
      </c>
      <c r="G2408" s="119">
        <f>IF(FilterType="FIR",  PRE_CALC!A2356*Fdata, IF(F_default=1,G2407+(4*Fnotch-0)/8192,G2407+(F_stop-F_start)/8192) )</f>
        <v>73531.249999872001</v>
      </c>
      <c r="H2408" s="120">
        <f ca="1">IF(FilterType="FIR", OFFSET(PRE_CALC!B2356,0,DEC_RATE), C2408)</f>
        <v>-3.5486123621300001E-3</v>
      </c>
    </row>
    <row r="2409" spans="2:8" x14ac:dyDescent="0.2">
      <c r="B2409" s="45">
        <f>IF(FilterType="FIR", IF(Extend_fmod, PRE_CALC!I2357*Fm, PRE_CALC!A2357*Fdata), IF(F_default=1,B2408+(4*Fnotch-0)/8192,B2408+(F_stop-F_start)/8192) )</f>
        <v>73562.5</v>
      </c>
      <c r="C2409" s="39">
        <f t="shared" si="109"/>
        <v>-0.43625290539018247</v>
      </c>
      <c r="D2409" s="84">
        <f ca="1">IF(FilterType="FIR", IF(Extend_fmod=1,OFFSET(PRE_CALC!J2357,0,DEC_RATE), OFFSET(PRE_CALC!B2357,0,DEC_RATE)), C2409)</f>
        <v>-3.5689509000800001E-3</v>
      </c>
      <c r="E2409" s="84">
        <f t="shared" ca="1" si="110"/>
        <v>73562.5</v>
      </c>
      <c r="F2409" s="84">
        <f t="shared" ca="1" si="108"/>
        <v>-3.5689509000800001E-3</v>
      </c>
      <c r="G2409" s="119">
        <f>IF(FilterType="FIR",  PRE_CALC!A2357*Fdata, IF(F_default=1,G2408+(4*Fnotch-0)/8192,G2408+(F_stop-F_start)/8192) )</f>
        <v>73562.5</v>
      </c>
      <c r="H2409" s="120">
        <f ca="1">IF(FilterType="FIR", OFFSET(PRE_CALC!B2357,0,DEC_RATE), C2409)</f>
        <v>-3.5689509000800001E-3</v>
      </c>
    </row>
    <row r="2410" spans="2:8" x14ac:dyDescent="0.2">
      <c r="B2410" s="45">
        <f>IF(FilterType="FIR", IF(Extend_fmod, PRE_CALC!I2358*Fm, PRE_CALC!A2358*Fdata), IF(F_default=1,B2409+(4*Fnotch-0)/8192,B2409+(F_stop-F_start)/8192) )</f>
        <v>73593.750000127999</v>
      </c>
      <c r="C2410" s="39">
        <f t="shared" si="109"/>
        <v>-0.43662427515506336</v>
      </c>
      <c r="D2410" s="84">
        <f ca="1">IF(FilterType="FIR", IF(Extend_fmod=1,OFFSET(PRE_CALC!J2358,0,DEC_RATE), OFFSET(PRE_CALC!B2358,0,DEC_RATE)), C2410)</f>
        <v>-3.5886143308300001E-3</v>
      </c>
      <c r="E2410" s="84">
        <f t="shared" ca="1" si="110"/>
        <v>73593.750000127999</v>
      </c>
      <c r="F2410" s="84">
        <f t="shared" ca="1" si="108"/>
        <v>-3.5886143308300001E-3</v>
      </c>
      <c r="G2410" s="119">
        <f>IF(FilterType="FIR",  PRE_CALC!A2358*Fdata, IF(F_default=1,G2409+(4*Fnotch-0)/8192,G2409+(F_stop-F_start)/8192) )</f>
        <v>73593.750000127999</v>
      </c>
      <c r="H2410" s="120">
        <f ca="1">IF(FilterType="FIR", OFFSET(PRE_CALC!B2358,0,DEC_RATE), C2410)</f>
        <v>-3.5886143308300001E-3</v>
      </c>
    </row>
    <row r="2411" spans="2:8" x14ac:dyDescent="0.2">
      <c r="B2411" s="45">
        <f>IF(FilterType="FIR", IF(Extend_fmod, PRE_CALC!I2359*Fm, PRE_CALC!A2359*Fdata), IF(F_default=1,B2410+(4*Fnotch-0)/8192,B2410+(F_stop-F_start)/8192) )</f>
        <v>73625</v>
      </c>
      <c r="C2411" s="39">
        <f t="shared" si="109"/>
        <v>-0.43699580374047725</v>
      </c>
      <c r="D2411" s="84">
        <f ca="1">IF(FilterType="FIR", IF(Extend_fmod=1,OFFSET(PRE_CALC!J2359,0,DEC_RATE), OFFSET(PRE_CALC!B2359,0,DEC_RATE)), C2411)</f>
        <v>-3.60759400886E-3</v>
      </c>
      <c r="E2411" s="84">
        <f t="shared" ca="1" si="110"/>
        <v>73625</v>
      </c>
      <c r="F2411" s="84">
        <f t="shared" ca="1" si="108"/>
        <v>-3.60759400886E-3</v>
      </c>
      <c r="G2411" s="119">
        <f>IF(FilterType="FIR",  PRE_CALC!A2359*Fdata, IF(F_default=1,G2410+(4*Fnotch-0)/8192,G2410+(F_stop-F_start)/8192) )</f>
        <v>73625</v>
      </c>
      <c r="H2411" s="120">
        <f ca="1">IF(FilterType="FIR", OFFSET(PRE_CALC!B2359,0,DEC_RATE), C2411)</f>
        <v>-3.60759400886E-3</v>
      </c>
    </row>
    <row r="2412" spans="2:8" x14ac:dyDescent="0.2">
      <c r="B2412" s="45">
        <f>IF(FilterType="FIR", IF(Extend_fmod, PRE_CALC!I2360*Fm, PRE_CALC!A2360*Fdata), IF(F_default=1,B2411+(4*Fnotch-0)/8192,B2411+(F_stop-F_start)/8192) )</f>
        <v>73656.249999872001</v>
      </c>
      <c r="C2412" s="39">
        <f t="shared" si="109"/>
        <v>-0.43736749115086704</v>
      </c>
      <c r="D2412" s="84">
        <f ca="1">IF(FilterType="FIR", IF(Extend_fmod=1,OFFSET(PRE_CALC!J2360,0,DEC_RATE), OFFSET(PRE_CALC!B2360,0,DEC_RATE)), C2412)</f>
        <v>-3.6258816020500002E-3</v>
      </c>
      <c r="E2412" s="84">
        <f t="shared" ca="1" si="110"/>
        <v>73656.249999872001</v>
      </c>
      <c r="F2412" s="84">
        <f t="shared" ca="1" si="108"/>
        <v>-3.6258816020500002E-3</v>
      </c>
      <c r="G2412" s="119">
        <f>IF(FilterType="FIR",  PRE_CALC!A2360*Fdata, IF(F_default=1,G2411+(4*Fnotch-0)/8192,G2411+(F_stop-F_start)/8192) )</f>
        <v>73656.249999872001</v>
      </c>
      <c r="H2412" s="120">
        <f ca="1">IF(FilterType="FIR", OFFSET(PRE_CALC!B2360,0,DEC_RATE), C2412)</f>
        <v>-3.6258816020500002E-3</v>
      </c>
    </row>
    <row r="2413" spans="2:8" x14ac:dyDescent="0.2">
      <c r="B2413" s="45">
        <f>IF(FilterType="FIR", IF(Extend_fmod, PRE_CALC!I2361*Fm, PRE_CALC!A2361*Fdata), IF(F_default=1,B2412+(4*Fnotch-0)/8192,B2412+(F_stop-F_start)/8192) )</f>
        <v>73687.5</v>
      </c>
      <c r="C2413" s="39">
        <f t="shared" si="109"/>
        <v>-0.43773933739070486</v>
      </c>
      <c r="D2413" s="84">
        <f ca="1">IF(FilterType="FIR", IF(Extend_fmod=1,OFFSET(PRE_CALC!J2361,0,DEC_RATE), OFFSET(PRE_CALC!B2361,0,DEC_RATE)), C2413)</f>
        <v>-3.6434690956499999E-3</v>
      </c>
      <c r="E2413" s="84">
        <f t="shared" ca="1" si="110"/>
        <v>73687.5</v>
      </c>
      <c r="F2413" s="84">
        <f t="shared" ca="1" si="108"/>
        <v>-3.6434690956499999E-3</v>
      </c>
      <c r="G2413" s="119">
        <f>IF(FilterType="FIR",  PRE_CALC!A2361*Fdata, IF(F_default=1,G2412+(4*Fnotch-0)/8192,G2412+(F_stop-F_start)/8192) )</f>
        <v>73687.5</v>
      </c>
      <c r="H2413" s="120">
        <f ca="1">IF(FilterType="FIR", OFFSET(PRE_CALC!B2361,0,DEC_RATE), C2413)</f>
        <v>-3.6434690956499999E-3</v>
      </c>
    </row>
    <row r="2414" spans="2:8" x14ac:dyDescent="0.2">
      <c r="B2414" s="45">
        <f>IF(FilterType="FIR", IF(Extend_fmod, PRE_CALC!I2362*Fm, PRE_CALC!A2362*Fdata), IF(F_default=1,B2413+(4*Fnotch-0)/8192,B2413+(F_stop-F_start)/8192) )</f>
        <v>73718.750000127999</v>
      </c>
      <c r="C2414" s="39">
        <f t="shared" si="109"/>
        <v>-0.43811134245833749</v>
      </c>
      <c r="D2414" s="84">
        <f ca="1">IF(FilterType="FIR", IF(Extend_fmod=1,OFFSET(PRE_CALC!J2362,0,DEC_RATE), OFFSET(PRE_CALC!B2362,0,DEC_RATE)), C2414)</f>
        <v>-3.6603487961000001E-3</v>
      </c>
      <c r="E2414" s="84">
        <f t="shared" ca="1" si="110"/>
        <v>73718.750000127999</v>
      </c>
      <c r="F2414" s="84">
        <f t="shared" ca="1" si="108"/>
        <v>-3.6603487961000001E-3</v>
      </c>
      <c r="G2414" s="119">
        <f>IF(FilterType="FIR",  PRE_CALC!A2362*Fdata, IF(F_default=1,G2413+(4*Fnotch-0)/8192,G2413+(F_stop-F_start)/8192) )</f>
        <v>73718.750000127999</v>
      </c>
      <c r="H2414" s="120">
        <f ca="1">IF(FilterType="FIR", OFFSET(PRE_CALC!B2362,0,DEC_RATE), C2414)</f>
        <v>-3.6603487961000001E-3</v>
      </c>
    </row>
    <row r="2415" spans="2:8" x14ac:dyDescent="0.2">
      <c r="B2415" s="45">
        <f>IF(FilterType="FIR", IF(Extend_fmod, PRE_CALC!I2363*Fm, PRE_CALC!A2363*Fdata), IF(F_default=1,B2414+(4*Fnotch-0)/8192,B2414+(F_stop-F_start)/8192) )</f>
        <v>73750</v>
      </c>
      <c r="C2415" s="39">
        <f t="shared" si="109"/>
        <v>-0.43848350635212585</v>
      </c>
      <c r="D2415" s="84">
        <f ca="1">IF(FilterType="FIR", IF(Extend_fmod=1,OFFSET(PRE_CALC!J2363,0,DEC_RATE), OFFSET(PRE_CALC!B2363,0,DEC_RATE)), C2415)</f>
        <v>-3.6765133347200002E-3</v>
      </c>
      <c r="E2415" s="84">
        <f t="shared" ca="1" si="110"/>
        <v>73750</v>
      </c>
      <c r="F2415" s="84">
        <f t="shared" ca="1" si="108"/>
        <v>-3.6765133347200002E-3</v>
      </c>
      <c r="G2415" s="119">
        <f>IF(FilterType="FIR",  PRE_CALC!A2363*Fdata, IF(F_default=1,G2414+(4*Fnotch-0)/8192,G2414+(F_stop-F_start)/8192) )</f>
        <v>73750</v>
      </c>
      <c r="H2415" s="120">
        <f ca="1">IF(FilterType="FIR", OFFSET(PRE_CALC!B2363,0,DEC_RATE), C2415)</f>
        <v>-3.6765133347200002E-3</v>
      </c>
    </row>
    <row r="2416" spans="2:8" x14ac:dyDescent="0.2">
      <c r="B2416" s="45">
        <f>IF(FilterType="FIR", IF(Extend_fmod, PRE_CALC!I2364*Fm, PRE_CALC!A2364*Fdata), IF(F_default=1,B2415+(4*Fnotch-0)/8192,B2415+(F_stop-F_start)/8192) )</f>
        <v>73781.249999872001</v>
      </c>
      <c r="C2416" s="39">
        <f t="shared" si="109"/>
        <v>-0.43885582907651988</v>
      </c>
      <c r="D2416" s="84">
        <f ca="1">IF(FilterType="FIR", IF(Extend_fmod=1,OFFSET(PRE_CALC!J2364,0,DEC_RATE), OFFSET(PRE_CALC!B2364,0,DEC_RATE)), C2416)</f>
        <v>-3.6919556712300002E-3</v>
      </c>
      <c r="E2416" s="84">
        <f t="shared" ca="1" si="110"/>
        <v>73781.249999872001</v>
      </c>
      <c r="F2416" s="84">
        <f t="shared" ca="1" si="108"/>
        <v>-3.6919556712300002E-3</v>
      </c>
      <c r="G2416" s="119">
        <f>IF(FilterType="FIR",  PRE_CALC!A2364*Fdata, IF(F_default=1,G2415+(4*Fnotch-0)/8192,G2415+(F_stop-F_start)/8192) )</f>
        <v>73781.249999872001</v>
      </c>
      <c r="H2416" s="120">
        <f ca="1">IF(FilterType="FIR", OFFSET(PRE_CALC!B2364,0,DEC_RATE), C2416)</f>
        <v>-3.6919556712300002E-3</v>
      </c>
    </row>
    <row r="2417" spans="2:8" x14ac:dyDescent="0.2">
      <c r="B2417" s="45">
        <f>IF(FilterType="FIR", IF(Extend_fmod, PRE_CALC!I2365*Fm, PRE_CALC!A2365*Fdata), IF(F_default=1,B2416+(4*Fnotch-0)/8192,B2416+(F_stop-F_start)/8192) )</f>
        <v>73812.5</v>
      </c>
      <c r="C2417" s="39">
        <f t="shared" si="109"/>
        <v>-0.43922831063599282</v>
      </c>
      <c r="D2417" s="84">
        <f ca="1">IF(FilterType="FIR", IF(Extend_fmod=1,OFFSET(PRE_CALC!J2365,0,DEC_RATE), OFFSET(PRE_CALC!B2365,0,DEC_RATE)), C2417)</f>
        <v>-3.7066690971E-3</v>
      </c>
      <c r="E2417" s="84">
        <f t="shared" ca="1" si="110"/>
        <v>73812.5</v>
      </c>
      <c r="F2417" s="84">
        <f t="shared" ca="1" si="108"/>
        <v>-3.7066690971E-3</v>
      </c>
      <c r="G2417" s="119">
        <f>IF(FilterType="FIR",  PRE_CALC!A2365*Fdata, IF(F_default=1,G2416+(4*Fnotch-0)/8192,G2416+(F_stop-F_start)/8192) )</f>
        <v>73812.5</v>
      </c>
      <c r="H2417" s="120">
        <f ca="1">IF(FilterType="FIR", OFFSET(PRE_CALC!B2365,0,DEC_RATE), C2417)</f>
        <v>-3.7066690971E-3</v>
      </c>
    </row>
    <row r="2418" spans="2:8" x14ac:dyDescent="0.2">
      <c r="B2418" s="45">
        <f>IF(FilterType="FIR", IF(Extend_fmod, PRE_CALC!I2366*Fm, PRE_CALC!A2366*Fdata), IF(F_default=1,B2417+(4*Fnotch-0)/8192,B2417+(F_stop-F_start)/8192) )</f>
        <v>73843.750000127999</v>
      </c>
      <c r="C2418" s="39">
        <f t="shared" si="109"/>
        <v>-0.43960095102889557</v>
      </c>
      <c r="D2418" s="84">
        <f ca="1">IF(FilterType="FIR", IF(Extend_fmod=1,OFFSET(PRE_CALC!J2366,0,DEC_RATE), OFFSET(PRE_CALC!B2366,0,DEC_RATE)), C2418)</f>
        <v>-3.7206472388500002E-3</v>
      </c>
      <c r="E2418" s="84">
        <f t="shared" ca="1" si="110"/>
        <v>73843.750000127999</v>
      </c>
      <c r="F2418" s="84">
        <f t="shared" ca="1" si="108"/>
        <v>-3.7206472388500002E-3</v>
      </c>
      <c r="G2418" s="119">
        <f>IF(FilterType="FIR",  PRE_CALC!A2366*Fdata, IF(F_default=1,G2417+(4*Fnotch-0)/8192,G2417+(F_stop-F_start)/8192) )</f>
        <v>73843.750000127999</v>
      </c>
      <c r="H2418" s="120">
        <f ca="1">IF(FilterType="FIR", OFFSET(PRE_CALC!B2366,0,DEC_RATE), C2418)</f>
        <v>-3.7206472388500002E-3</v>
      </c>
    </row>
    <row r="2419" spans="2:8" x14ac:dyDescent="0.2">
      <c r="B2419" s="45">
        <f>IF(FilterType="FIR", IF(Extend_fmod, PRE_CALC!I2367*Fm, PRE_CALC!A2367*Fdata), IF(F_default=1,B2418+(4*Fnotch-0)/8192,B2418+(F_stop-F_start)/8192) )</f>
        <v>73875</v>
      </c>
      <c r="C2419" s="39">
        <f t="shared" si="109"/>
        <v>-0.43997375025357471</v>
      </c>
      <c r="D2419" s="84">
        <f ca="1">IF(FilterType="FIR", IF(Extend_fmod=1,OFFSET(PRE_CALC!J2367,0,DEC_RATE), OFFSET(PRE_CALC!B2367,0,DEC_RATE)), C2419)</f>
        <v>-3.73388406107E-3</v>
      </c>
      <c r="E2419" s="84">
        <f t="shared" ca="1" si="110"/>
        <v>73875</v>
      </c>
      <c r="F2419" s="84">
        <f t="shared" ca="1" si="108"/>
        <v>-3.73388406107E-3</v>
      </c>
      <c r="G2419" s="119">
        <f>IF(FilterType="FIR",  PRE_CALC!A2367*Fdata, IF(F_default=1,G2418+(4*Fnotch-0)/8192,G2418+(F_stop-F_start)/8192) )</f>
        <v>73875</v>
      </c>
      <c r="H2419" s="120">
        <f ca="1">IF(FilterType="FIR", OFFSET(PRE_CALC!B2367,0,DEC_RATE), C2419)</f>
        <v>-3.73388406107E-3</v>
      </c>
    </row>
    <row r="2420" spans="2:8" x14ac:dyDescent="0.2">
      <c r="B2420" s="45">
        <f>IF(FilterType="FIR", IF(Extend_fmod, PRE_CALC!I2368*Fm, PRE_CALC!A2368*Fdata), IF(F_default=1,B2419+(4*Fnotch-0)/8192,B2419+(F_stop-F_start)/8192) )</f>
        <v>73906.249999872001</v>
      </c>
      <c r="C2420" s="39">
        <f t="shared" si="109"/>
        <v>-0.44034670831450273</v>
      </c>
      <c r="D2420" s="84">
        <f ca="1">IF(FilterType="FIR", IF(Extend_fmod=1,OFFSET(PRE_CALC!J2368,0,DEC_RATE), OFFSET(PRE_CALC!B2368,0,DEC_RATE)), C2420)</f>
        <v>-3.7463738693400001E-3</v>
      </c>
      <c r="E2420" s="84">
        <f t="shared" ca="1" si="110"/>
        <v>73906.249999872001</v>
      </c>
      <c r="F2420" s="84">
        <f t="shared" ca="1" si="108"/>
        <v>-3.7463738693400001E-3</v>
      </c>
      <c r="G2420" s="119">
        <f>IF(FilterType="FIR",  PRE_CALC!A2368*Fdata, IF(F_default=1,G2419+(4*Fnotch-0)/8192,G2419+(F_stop-F_start)/8192) )</f>
        <v>73906.249999872001</v>
      </c>
      <c r="H2420" s="120">
        <f ca="1">IF(FilterType="FIR", OFFSET(PRE_CALC!B2368,0,DEC_RATE), C2420)</f>
        <v>-3.7463738693400001E-3</v>
      </c>
    </row>
    <row r="2421" spans="2:8" x14ac:dyDescent="0.2">
      <c r="B2421" s="45">
        <f>IF(FilterType="FIR", IF(Extend_fmod, PRE_CALC!I2369*Fm, PRE_CALC!A2369*Fdata), IF(F_default=1,B2420+(4*Fnotch-0)/8192,B2420+(F_stop-F_start)/8192) )</f>
        <v>73937.5</v>
      </c>
      <c r="C2421" s="39">
        <f t="shared" si="109"/>
        <v>-0.44071982521614672</v>
      </c>
      <c r="D2421" s="84">
        <f ca="1">IF(FilterType="FIR", IF(Extend_fmod=1,OFFSET(PRE_CALC!J2369,0,DEC_RATE), OFFSET(PRE_CALC!B2369,0,DEC_RATE)), C2421)</f>
        <v>-3.75811131306E-3</v>
      </c>
      <c r="E2421" s="84">
        <f t="shared" ca="1" si="110"/>
        <v>73937.5</v>
      </c>
      <c r="F2421" s="84">
        <f t="shared" ca="1" si="108"/>
        <v>-3.75811131306E-3</v>
      </c>
      <c r="G2421" s="119">
        <f>IF(FilterType="FIR",  PRE_CALC!A2369*Fdata, IF(F_default=1,G2420+(4*Fnotch-0)/8192,G2420+(F_stop-F_start)/8192) )</f>
        <v>73937.5</v>
      </c>
      <c r="H2421" s="120">
        <f ca="1">IF(FilterType="FIR", OFFSET(PRE_CALC!B2369,0,DEC_RATE), C2421)</f>
        <v>-3.75811131306E-3</v>
      </c>
    </row>
    <row r="2422" spans="2:8" x14ac:dyDescent="0.2">
      <c r="B2422" s="45">
        <f>IF(FilterType="FIR", IF(Extend_fmod, PRE_CALC!I2370*Fm, PRE_CALC!A2370*Fdata), IF(F_default=1,B2421+(4*Fnotch-0)/8192,B2421+(F_stop-F_start)/8192) )</f>
        <v>73968.750000127999</v>
      </c>
      <c r="C2422" s="39">
        <f t="shared" si="109"/>
        <v>-0.44109310095686366</v>
      </c>
      <c r="D2422" s="84">
        <f ca="1">IF(FilterType="FIR", IF(Extend_fmod=1,OFFSET(PRE_CALC!J2370,0,DEC_RATE), OFFSET(PRE_CALC!B2370,0,DEC_RATE)), C2422)</f>
        <v>-3.7690913879600001E-3</v>
      </c>
      <c r="E2422" s="84">
        <f t="shared" ca="1" si="110"/>
        <v>73968.750000127999</v>
      </c>
      <c r="F2422" s="84">
        <f t="shared" ca="1" si="108"/>
        <v>-3.7690913879600001E-3</v>
      </c>
      <c r="G2422" s="119">
        <f>IF(FilterType="FIR",  PRE_CALC!A2370*Fdata, IF(F_default=1,G2421+(4*Fnotch-0)/8192,G2421+(F_stop-F_start)/8192) )</f>
        <v>73968.750000127999</v>
      </c>
      <c r="H2422" s="120">
        <f ca="1">IF(FilterType="FIR", OFFSET(PRE_CALC!B2370,0,DEC_RATE), C2422)</f>
        <v>-3.7690913879600001E-3</v>
      </c>
    </row>
    <row r="2423" spans="2:8" x14ac:dyDescent="0.2">
      <c r="B2423" s="45">
        <f>IF(FilterType="FIR", IF(Extend_fmod, PRE_CALC!I2371*Fm, PRE_CALC!A2371*Fdata), IF(F_default=1,B2422+(4*Fnotch-0)/8192,B2422+(F_stop-F_start)/8192) )</f>
        <v>74000</v>
      </c>
      <c r="C2423" s="39">
        <f t="shared" si="109"/>
        <v>-0.44146653553500109</v>
      </c>
      <c r="D2423" s="84">
        <f ca="1">IF(FilterType="FIR", IF(Extend_fmod=1,OFFSET(PRE_CALC!J2371,0,DEC_RATE), OFFSET(PRE_CALC!B2371,0,DEC_RATE)), C2423)</f>
        <v>-3.77930943866E-3</v>
      </c>
      <c r="E2423" s="84">
        <f t="shared" ca="1" si="110"/>
        <v>74000</v>
      </c>
      <c r="F2423" s="84">
        <f t="shared" ref="F2423:F2486" ca="1" si="111">IF(G2423&lt;=F_PB,H2423, OFFSET(H:H,MATCH(F_PB-0.0001,G:G),0,1))</f>
        <v>-3.77930943866E-3</v>
      </c>
      <c r="G2423" s="119">
        <f>IF(FilterType="FIR",  PRE_CALC!A2371*Fdata, IF(F_default=1,G2422+(4*Fnotch-0)/8192,G2422+(F_stop-F_start)/8192) )</f>
        <v>74000</v>
      </c>
      <c r="H2423" s="120">
        <f ca="1">IF(FilterType="FIR", OFFSET(PRE_CALC!B2371,0,DEC_RATE), C2423)</f>
        <v>-3.77930943866E-3</v>
      </c>
    </row>
    <row r="2424" spans="2:8" x14ac:dyDescent="0.2">
      <c r="B2424" s="45">
        <f>IF(FilterType="FIR", IF(Extend_fmod, PRE_CALC!I2372*Fm, PRE_CALC!A2372*Fdata), IF(F_default=1,B2423+(4*Fnotch-0)/8192,B2423+(F_stop-F_start)/8192) )</f>
        <v>74031.249999872001</v>
      </c>
      <c r="C2424" s="39">
        <f t="shared" ref="C2424:C2487" si="112">MAX(20*LOG(ABS(   (1/s_dec*SIN(s_dec*$B2424/Fm*PI())/SIN($B2424/Fm*PI()))^(order-1) * (1/s_dec2*SIN(s_dec2*$B2424/Fm*PI())/SIN($B2424/Fm*PI()))  )), -160)</f>
        <v>-0.44184012895502744</v>
      </c>
      <c r="D2424" s="84">
        <f ca="1">IF(FilterType="FIR", IF(Extend_fmod=1,OFFSET(PRE_CALC!J2372,0,DEC_RATE), OFFSET(PRE_CALC!B2372,0,DEC_RATE)), C2424)</f>
        <v>-3.7887611608600001E-3</v>
      </c>
      <c r="E2424" s="84">
        <f t="shared" ref="E2424:E2487" ca="1" si="113">IF(G2424&lt;=F_PB,G2424, OFFSET(G:G,MATCH(F_PB-0.0001,G:G),0,1) )</f>
        <v>74031.249999872001</v>
      </c>
      <c r="F2424" s="84">
        <f t="shared" ca="1" si="111"/>
        <v>-3.7887611608600001E-3</v>
      </c>
      <c r="G2424" s="119">
        <f>IF(FilterType="FIR",  PRE_CALC!A2372*Fdata, IF(F_default=1,G2423+(4*Fnotch-0)/8192,G2423+(F_stop-F_start)/8192) )</f>
        <v>74031.249999872001</v>
      </c>
      <c r="H2424" s="120">
        <f ca="1">IF(FilterType="FIR", OFFSET(PRE_CALC!B2372,0,DEC_RATE), C2424)</f>
        <v>-3.7887611608600001E-3</v>
      </c>
    </row>
    <row r="2425" spans="2:8" x14ac:dyDescent="0.2">
      <c r="B2425" s="45">
        <f>IF(FilterType="FIR", IF(Extend_fmod, PRE_CALC!I2373*Fm, PRE_CALC!A2373*Fdata), IF(F_default=1,B2424+(4*Fnotch-0)/8192,B2424+(F_stop-F_start)/8192) )</f>
        <v>74062.5</v>
      </c>
      <c r="C2425" s="39">
        <f t="shared" si="112"/>
        <v>-0.44221388122143934</v>
      </c>
      <c r="D2425" s="84">
        <f ca="1">IF(FilterType="FIR", IF(Extend_fmod=1,OFFSET(PRE_CALC!J2373,0,DEC_RATE), OFFSET(PRE_CALC!B2373,0,DEC_RATE)), C2425)</f>
        <v>-3.7974426035500002E-3</v>
      </c>
      <c r="E2425" s="84">
        <f t="shared" ca="1" si="113"/>
        <v>74062.5</v>
      </c>
      <c r="F2425" s="84">
        <f t="shared" ca="1" si="111"/>
        <v>-3.7974426035500002E-3</v>
      </c>
      <c r="G2425" s="119">
        <f>IF(FilterType="FIR",  PRE_CALC!A2373*Fdata, IF(F_default=1,G2424+(4*Fnotch-0)/8192,G2424+(F_stop-F_start)/8192) )</f>
        <v>74062.5</v>
      </c>
      <c r="H2425" s="120">
        <f ca="1">IF(FilterType="FIR", OFFSET(PRE_CALC!B2373,0,DEC_RATE), C2425)</f>
        <v>-3.7974426035500002E-3</v>
      </c>
    </row>
    <row r="2426" spans="2:8" x14ac:dyDescent="0.2">
      <c r="B2426" s="45">
        <f>IF(FilterType="FIR", IF(Extend_fmod, PRE_CALC!I2374*Fm, PRE_CALC!A2374*Fdata), IF(F_default=1,B2425+(4*Fnotch-0)/8192,B2425+(F_stop-F_start)/8192) )</f>
        <v>74093.750000127999</v>
      </c>
      <c r="C2426" s="39">
        <f t="shared" si="112"/>
        <v>-0.44258779233255918</v>
      </c>
      <c r="D2426" s="84">
        <f ca="1">IF(FilterType="FIR", IF(Extend_fmod=1,OFFSET(PRE_CALC!J2374,0,DEC_RATE), OFFSET(PRE_CALC!B2374,0,DEC_RATE)), C2426)</f>
        <v>-3.8053501709399999E-3</v>
      </c>
      <c r="E2426" s="84">
        <f t="shared" ca="1" si="113"/>
        <v>74093.750000127999</v>
      </c>
      <c r="F2426" s="84">
        <f t="shared" ca="1" si="111"/>
        <v>-3.8053501709399999E-3</v>
      </c>
      <c r="G2426" s="119">
        <f>IF(FilterType="FIR",  PRE_CALC!A2374*Fdata, IF(F_default=1,G2425+(4*Fnotch-0)/8192,G2425+(F_stop-F_start)/8192) )</f>
        <v>74093.750000127999</v>
      </c>
      <c r="H2426" s="120">
        <f ca="1">IF(FilterType="FIR", OFFSET(PRE_CALC!B2374,0,DEC_RATE), C2426)</f>
        <v>-3.8053501709399999E-3</v>
      </c>
    </row>
    <row r="2427" spans="2:8" x14ac:dyDescent="0.2">
      <c r="B2427" s="45">
        <f>IF(FilterType="FIR", IF(Extend_fmod, PRE_CALC!I2375*Fm, PRE_CALC!A2375*Fdata), IF(F_default=1,B2426+(4*Fnotch-0)/8192,B2426+(F_stop-F_start)/8192) )</f>
        <v>74125</v>
      </c>
      <c r="C2427" s="39">
        <f t="shared" si="112"/>
        <v>-0.44296186228676193</v>
      </c>
      <c r="D2427" s="84">
        <f ca="1">IF(FilterType="FIR", IF(Extend_fmod=1,OFFSET(PRE_CALC!J2375,0,DEC_RATE), OFFSET(PRE_CALC!B2375,0,DEC_RATE)), C2427)</f>
        <v>-3.8124806242600001E-3</v>
      </c>
      <c r="E2427" s="84">
        <f t="shared" ca="1" si="113"/>
        <v>74125</v>
      </c>
      <c r="F2427" s="84">
        <f t="shared" ca="1" si="111"/>
        <v>-3.8124806242600001E-3</v>
      </c>
      <c r="G2427" s="119">
        <f>IF(FilterType="FIR",  PRE_CALC!A2375*Fdata, IF(F_default=1,G2426+(4*Fnotch-0)/8192,G2426+(F_stop-F_start)/8192) )</f>
        <v>74125</v>
      </c>
      <c r="H2427" s="120">
        <f ca="1">IF(FilterType="FIR", OFFSET(PRE_CALC!B2375,0,DEC_RATE), C2427)</f>
        <v>-3.8124806242600001E-3</v>
      </c>
    </row>
    <row r="2428" spans="2:8" x14ac:dyDescent="0.2">
      <c r="B2428" s="45">
        <f>IF(FilterType="FIR", IF(Extend_fmod, PRE_CALC!I2376*Fm, PRE_CALC!A2376*Fdata), IF(F_default=1,B2427+(4*Fnotch-0)/8192,B2427+(F_stop-F_start)/8192) )</f>
        <v>74156.249999872001</v>
      </c>
      <c r="C2428" s="39">
        <f t="shared" si="112"/>
        <v>-0.4433360910885118</v>
      </c>
      <c r="D2428" s="84">
        <f ca="1">IF(FilterType="FIR", IF(Extend_fmod=1,OFFSET(PRE_CALC!J2376,0,DEC_RATE), OFFSET(PRE_CALC!B2376,0,DEC_RATE)), C2428)</f>
        <v>-3.8188310834400001E-3</v>
      </c>
      <c r="E2428" s="84">
        <f t="shared" ca="1" si="113"/>
        <v>74156.249999872001</v>
      </c>
      <c r="F2428" s="84">
        <f t="shared" ca="1" si="111"/>
        <v>-3.8188310834400001E-3</v>
      </c>
      <c r="G2428" s="119">
        <f>IF(FilterType="FIR",  PRE_CALC!A2376*Fdata, IF(F_default=1,G2427+(4*Fnotch-0)/8192,G2427+(F_stop-F_start)/8192) )</f>
        <v>74156.249999872001</v>
      </c>
      <c r="H2428" s="120">
        <f ca="1">IF(FilterType="FIR", OFFSET(PRE_CALC!B2376,0,DEC_RATE), C2428)</f>
        <v>-3.8188310834400001E-3</v>
      </c>
    </row>
    <row r="2429" spans="2:8" x14ac:dyDescent="0.2">
      <c r="B2429" s="45">
        <f>IF(FilterType="FIR", IF(Extend_fmod, PRE_CALC!I2377*Fm, PRE_CALC!A2377*Fdata), IF(F_default=1,B2428+(4*Fnotch-0)/8192,B2428+(F_stop-F_start)/8192) )</f>
        <v>74187.5</v>
      </c>
      <c r="C2429" s="39">
        <f t="shared" si="112"/>
        <v>-0.4437104787422923</v>
      </c>
      <c r="D2429" s="84">
        <f ca="1">IF(FilterType="FIR", IF(Extend_fmod=1,OFFSET(PRE_CALC!J2377,0,DEC_RATE), OFFSET(PRE_CALC!B2377,0,DEC_RATE)), C2429)</f>
        <v>-3.8243990285500001E-3</v>
      </c>
      <c r="E2429" s="84">
        <f t="shared" ca="1" si="113"/>
        <v>74187.5</v>
      </c>
      <c r="F2429" s="84">
        <f t="shared" ca="1" si="111"/>
        <v>-3.8243990285500001E-3</v>
      </c>
      <c r="G2429" s="119">
        <f>IF(FilterType="FIR",  PRE_CALC!A2377*Fdata, IF(F_default=1,G2428+(4*Fnotch-0)/8192,G2428+(F_stop-F_start)/8192) )</f>
        <v>74187.5</v>
      </c>
      <c r="H2429" s="120">
        <f ca="1">IF(FilterType="FIR", OFFSET(PRE_CALC!B2377,0,DEC_RATE), C2429)</f>
        <v>-3.8243990285500001E-3</v>
      </c>
    </row>
    <row r="2430" spans="2:8" x14ac:dyDescent="0.2">
      <c r="B2430" s="45">
        <f>IF(FilterType="FIR", IF(Extend_fmod, PRE_CALC!I2378*Fm, PRE_CALC!A2378*Fdata), IF(F_default=1,B2429+(4*Fnotch-0)/8192,B2429+(F_stop-F_start)/8192) )</f>
        <v>74218.750000127999</v>
      </c>
      <c r="C2430" s="39">
        <f t="shared" si="112"/>
        <v>-0.44408502524645016</v>
      </c>
      <c r="D2430" s="84">
        <f ca="1">IF(FilterType="FIR", IF(Extend_fmod=1,OFFSET(PRE_CALC!J2378,0,DEC_RATE), OFFSET(PRE_CALC!B2378,0,DEC_RATE)), C2430)</f>
        <v>-3.8291823011100002E-3</v>
      </c>
      <c r="E2430" s="84">
        <f t="shared" ca="1" si="113"/>
        <v>74218.750000127999</v>
      </c>
      <c r="F2430" s="84">
        <f t="shared" ca="1" si="111"/>
        <v>-3.8291823011100002E-3</v>
      </c>
      <c r="G2430" s="119">
        <f>IF(FilterType="FIR",  PRE_CALC!A2378*Fdata, IF(F_default=1,G2429+(4*Fnotch-0)/8192,G2429+(F_stop-F_start)/8192) )</f>
        <v>74218.750000127999</v>
      </c>
      <c r="H2430" s="120">
        <f ca="1">IF(FilterType="FIR", OFFSET(PRE_CALC!B2378,0,DEC_RATE), C2430)</f>
        <v>-3.8291823011100002E-3</v>
      </c>
    </row>
    <row r="2431" spans="2:8" x14ac:dyDescent="0.2">
      <c r="B2431" s="45">
        <f>IF(FilterType="FIR", IF(Extend_fmod, PRE_CALC!I2379*Fm, PRE_CALC!A2379*Fdata), IF(F_default=1,B2430+(4*Fnotch-0)/8192,B2430+(F_stop-F_start)/8192) )</f>
        <v>74250</v>
      </c>
      <c r="C2431" s="39">
        <f t="shared" si="112"/>
        <v>-0.44445973059934896</v>
      </c>
      <c r="D2431" s="84">
        <f ca="1">IF(FilterType="FIR", IF(Extend_fmod=1,OFFSET(PRE_CALC!J2379,0,DEC_RATE), OFFSET(PRE_CALC!B2379,0,DEC_RATE)), C2431)</f>
        <v>-3.8331791052900002E-3</v>
      </c>
      <c r="E2431" s="84">
        <f t="shared" ca="1" si="113"/>
        <v>74250</v>
      </c>
      <c r="F2431" s="84">
        <f t="shared" ca="1" si="111"/>
        <v>-3.8331791052900002E-3</v>
      </c>
      <c r="G2431" s="119">
        <f>IF(FilterType="FIR",  PRE_CALC!A2379*Fdata, IF(F_default=1,G2430+(4*Fnotch-0)/8192,G2430+(F_stop-F_start)/8192) )</f>
        <v>74250</v>
      </c>
      <c r="H2431" s="120">
        <f ca="1">IF(FilterType="FIR", OFFSET(PRE_CALC!B2379,0,DEC_RATE), C2431)</f>
        <v>-3.8331791052900002E-3</v>
      </c>
    </row>
    <row r="2432" spans="2:8" x14ac:dyDescent="0.2">
      <c r="B2432" s="45">
        <f>IF(FilterType="FIR", IF(Extend_fmod, PRE_CALC!I2380*Fm, PRE_CALC!A2380*Fdata), IF(F_default=1,B2431+(4*Fnotch-0)/8192,B2431+(F_stop-F_start)/8192) )</f>
        <v>74281.249999872001</v>
      </c>
      <c r="C2432" s="39">
        <f t="shared" si="112"/>
        <v>-0.44483459480546228</v>
      </c>
      <c r="D2432" s="84">
        <f ca="1">IF(FilterType="FIR", IF(Extend_fmod=1,OFFSET(PRE_CALC!J2380,0,DEC_RATE), OFFSET(PRE_CALC!B2380,0,DEC_RATE)), C2432)</f>
        <v>-3.8363880087999998E-3</v>
      </c>
      <c r="E2432" s="84">
        <f t="shared" ca="1" si="113"/>
        <v>74281.249999872001</v>
      </c>
      <c r="F2432" s="84">
        <f t="shared" ca="1" si="111"/>
        <v>-3.8363880087999998E-3</v>
      </c>
      <c r="G2432" s="119">
        <f>IF(FilterType="FIR",  PRE_CALC!A2380*Fdata, IF(F_default=1,G2431+(4*Fnotch-0)/8192,G2431+(F_stop-F_start)/8192) )</f>
        <v>74281.249999872001</v>
      </c>
      <c r="H2432" s="120">
        <f ca="1">IF(FilterType="FIR", OFFSET(PRE_CALC!B2380,0,DEC_RATE), C2432)</f>
        <v>-3.8363880087999998E-3</v>
      </c>
    </row>
    <row r="2433" spans="2:8" x14ac:dyDescent="0.2">
      <c r="B2433" s="45">
        <f>IF(FilterType="FIR", IF(Extend_fmod, PRE_CALC!I2381*Fm, PRE_CALC!A2381*Fdata), IF(F_default=1,B2432+(4*Fnotch-0)/8192,B2432+(F_stop-F_start)/8192) )</f>
        <v>74312.5</v>
      </c>
      <c r="C2433" s="39">
        <f t="shared" si="112"/>
        <v>-0.4452096178692857</v>
      </c>
      <c r="D2433" s="84">
        <f ca="1">IF(FilterType="FIR", IF(Extend_fmod=1,OFFSET(PRE_CALC!J2381,0,DEC_RATE), OFFSET(PRE_CALC!B2381,0,DEC_RATE)), C2433)</f>
        <v>-3.8388079438E-3</v>
      </c>
      <c r="E2433" s="84">
        <f t="shared" ca="1" si="113"/>
        <v>74312.5</v>
      </c>
      <c r="F2433" s="84">
        <f t="shared" ca="1" si="111"/>
        <v>-3.8388079438E-3</v>
      </c>
      <c r="G2433" s="119">
        <f>IF(FilterType="FIR",  PRE_CALC!A2381*Fdata, IF(F_default=1,G2432+(4*Fnotch-0)/8192,G2432+(F_stop-F_start)/8192) )</f>
        <v>74312.5</v>
      </c>
      <c r="H2433" s="120">
        <f ca="1">IF(FilterType="FIR", OFFSET(PRE_CALC!B2381,0,DEC_RATE), C2433)</f>
        <v>-3.8388079438E-3</v>
      </c>
    </row>
    <row r="2434" spans="2:8" x14ac:dyDescent="0.2">
      <c r="B2434" s="45">
        <f>IF(FilterType="FIR", IF(Extend_fmod, PRE_CALC!I2382*Fm, PRE_CALC!A2382*Fdata), IF(F_default=1,B2433+(4*Fnotch-0)/8192,B2433+(F_stop-F_start)/8192) )</f>
        <v>74343.750000127999</v>
      </c>
      <c r="C2434" s="39">
        <f t="shared" si="112"/>
        <v>-0.4455847997891616</v>
      </c>
      <c r="D2434" s="84">
        <f ca="1">IF(FilterType="FIR", IF(Extend_fmod=1,OFFSET(PRE_CALC!J2382,0,DEC_RATE), OFFSET(PRE_CALC!B2382,0,DEC_RATE)), C2434)</f>
        <v>-3.8404382074699998E-3</v>
      </c>
      <c r="E2434" s="84">
        <f t="shared" ca="1" si="113"/>
        <v>74343.750000127999</v>
      </c>
      <c r="F2434" s="84">
        <f t="shared" ca="1" si="111"/>
        <v>-3.8404382074699998E-3</v>
      </c>
      <c r="G2434" s="119">
        <f>IF(FilterType="FIR",  PRE_CALC!A2382*Fdata, IF(F_default=1,G2433+(4*Fnotch-0)/8192,G2433+(F_stop-F_start)/8192) )</f>
        <v>74343.750000127999</v>
      </c>
      <c r="H2434" s="120">
        <f ca="1">IF(FilterType="FIR", OFFSET(PRE_CALC!B2382,0,DEC_RATE), C2434)</f>
        <v>-3.8404382074699998E-3</v>
      </c>
    </row>
    <row r="2435" spans="2:8" x14ac:dyDescent="0.2">
      <c r="B2435" s="45">
        <f>IF(FilterType="FIR", IF(Extend_fmod, PRE_CALC!I2383*Fm, PRE_CALC!A2383*Fdata), IF(F_default=1,B2434+(4*Fnotch-0)/8192,B2434+(F_stop-F_start)/8192) )</f>
        <v>74375</v>
      </c>
      <c r="C2435" s="39">
        <f t="shared" si="112"/>
        <v>-0.44596014056343336</v>
      </c>
      <c r="D2435" s="84">
        <f ca="1">IF(FilterType="FIR", IF(Extend_fmod=1,OFFSET(PRE_CALC!J2383,0,DEC_RATE), OFFSET(PRE_CALC!B2383,0,DEC_RATE)), C2435)</f>
        <v>-3.8412784625000002E-3</v>
      </c>
      <c r="E2435" s="84">
        <f t="shared" ca="1" si="113"/>
        <v>74375</v>
      </c>
      <c r="F2435" s="84">
        <f t="shared" ca="1" si="111"/>
        <v>-3.8412784625000002E-3</v>
      </c>
      <c r="G2435" s="119">
        <f>IF(FilterType="FIR",  PRE_CALC!A2383*Fdata, IF(F_default=1,G2434+(4*Fnotch-0)/8192,G2434+(F_stop-F_start)/8192) )</f>
        <v>74375</v>
      </c>
      <c r="H2435" s="120">
        <f ca="1">IF(FilterType="FIR", OFFSET(PRE_CALC!B2383,0,DEC_RATE), C2435)</f>
        <v>-3.8412784625000002E-3</v>
      </c>
    </row>
    <row r="2436" spans="2:8" x14ac:dyDescent="0.2">
      <c r="B2436" s="45">
        <f>IF(FilterType="FIR", IF(Extend_fmod, PRE_CALC!I2384*Fm, PRE_CALC!A2384*Fdata), IF(F_default=1,B2435+(4*Fnotch-0)/8192,B2435+(F_stop-F_start)/8192) )</f>
        <v>74406.249999872001</v>
      </c>
      <c r="C2436" s="39">
        <f t="shared" si="112"/>
        <v>-0.44633564019660188</v>
      </c>
      <c r="D2436" s="84">
        <f ca="1">IF(FilterType="FIR", IF(Extend_fmod=1,OFFSET(PRE_CALC!J2384,0,DEC_RATE), OFFSET(PRE_CALC!B2384,0,DEC_RATE)), C2436)</f>
        <v>-3.8413287374399999E-3</v>
      </c>
      <c r="E2436" s="84">
        <f t="shared" ca="1" si="113"/>
        <v>74406.249999872001</v>
      </c>
      <c r="F2436" s="84">
        <f t="shared" ca="1" si="111"/>
        <v>-3.8413287374399999E-3</v>
      </c>
      <c r="G2436" s="119">
        <f>IF(FilterType="FIR",  PRE_CALC!A2384*Fdata, IF(F_default=1,G2435+(4*Fnotch-0)/8192,G2435+(F_stop-F_start)/8192) )</f>
        <v>74406.249999872001</v>
      </c>
      <c r="H2436" s="120">
        <f ca="1">IF(FilterType="FIR", OFFSET(PRE_CALC!B2384,0,DEC_RATE), C2436)</f>
        <v>-3.8413287374399999E-3</v>
      </c>
    </row>
    <row r="2437" spans="2:8" x14ac:dyDescent="0.2">
      <c r="B2437" s="45">
        <f>IF(FilterType="FIR", IF(Extend_fmod, PRE_CALC!I2385*Fm, PRE_CALC!A2385*Fdata), IF(F_default=1,B2436+(4*Fnotch-0)/8192,B2436+(F_stop-F_start)/8192) )</f>
        <v>74437.5</v>
      </c>
      <c r="C2437" s="39">
        <f t="shared" si="112"/>
        <v>-0.44671129869315546</v>
      </c>
      <c r="D2437" s="84">
        <f ca="1">IF(FilterType="FIR", IF(Extend_fmod=1,OFFSET(PRE_CALC!J2385,0,DEC_RATE), OFFSET(PRE_CALC!B2385,0,DEC_RATE)), C2437)</f>
        <v>-3.84058942678E-3</v>
      </c>
      <c r="E2437" s="84">
        <f t="shared" ca="1" si="113"/>
        <v>74437.5</v>
      </c>
      <c r="F2437" s="84">
        <f t="shared" ca="1" si="111"/>
        <v>-3.84058942678E-3</v>
      </c>
      <c r="G2437" s="119">
        <f>IF(FilterType="FIR",  PRE_CALC!A2385*Fdata, IF(F_default=1,G2436+(4*Fnotch-0)/8192,G2436+(F_stop-F_start)/8192) )</f>
        <v>74437.5</v>
      </c>
      <c r="H2437" s="120">
        <f ca="1">IF(FilterType="FIR", OFFSET(PRE_CALC!B2385,0,DEC_RATE), C2437)</f>
        <v>-3.84058942678E-3</v>
      </c>
    </row>
    <row r="2438" spans="2:8" x14ac:dyDescent="0.2">
      <c r="B2438" s="45">
        <f>IF(FilterType="FIR", IF(Extend_fmod, PRE_CALC!I2386*Fm, PRE_CALC!A2386*Fdata), IF(F_default=1,B2437+(4*Fnotch-0)/8192,B2437+(F_stop-F_start)/8192) )</f>
        <v>74468.750000127999</v>
      </c>
      <c r="C2438" s="39">
        <f t="shared" si="112"/>
        <v>-0.44708711605145801</v>
      </c>
      <c r="D2438" s="84">
        <f ca="1">IF(FilterType="FIR", IF(Extend_fmod=1,OFFSET(PRE_CALC!J2386,0,DEC_RATE), OFFSET(PRE_CALC!B2386,0,DEC_RATE)), C2438)</f>
        <v>-3.8390612909700002E-3</v>
      </c>
      <c r="E2438" s="84">
        <f t="shared" ca="1" si="113"/>
        <v>74468.750000127999</v>
      </c>
      <c r="F2438" s="84">
        <f t="shared" ca="1" si="111"/>
        <v>-3.8390612909700002E-3</v>
      </c>
      <c r="G2438" s="119">
        <f>IF(FilterType="FIR",  PRE_CALC!A2386*Fdata, IF(F_default=1,G2437+(4*Fnotch-0)/8192,G2437+(F_stop-F_start)/8192) )</f>
        <v>74468.750000127999</v>
      </c>
      <c r="H2438" s="120">
        <f ca="1">IF(FilterType="FIR", OFFSET(PRE_CALC!B2386,0,DEC_RATE), C2438)</f>
        <v>-3.8390612909700002E-3</v>
      </c>
    </row>
    <row r="2439" spans="2:8" x14ac:dyDescent="0.2">
      <c r="B2439" s="45">
        <f>IF(FilterType="FIR", IF(Extend_fmod, PRE_CALC!I2387*Fm, PRE_CALC!A2387*Fdata), IF(F_default=1,B2438+(4*Fnotch-0)/8192,B2438+(F_stop-F_start)/8192) )</f>
        <v>74500</v>
      </c>
      <c r="C2439" s="39">
        <f t="shared" si="112"/>
        <v>-0.44746309226982717</v>
      </c>
      <c r="D2439" s="84">
        <f ca="1">IF(FilterType="FIR", IF(Extend_fmod=1,OFFSET(PRE_CALC!J2387,0,DEC_RATE), OFFSET(PRE_CALC!B2387,0,DEC_RATE)), C2439)</f>
        <v>-3.8367454561599999E-3</v>
      </c>
      <c r="E2439" s="84">
        <f t="shared" ca="1" si="113"/>
        <v>74500</v>
      </c>
      <c r="F2439" s="84">
        <f t="shared" ca="1" si="111"/>
        <v>-3.8367454561599999E-3</v>
      </c>
      <c r="G2439" s="119">
        <f>IF(FilterType="FIR",  PRE_CALC!A2387*Fdata, IF(F_default=1,G2438+(4*Fnotch-0)/8192,G2438+(F_stop-F_start)/8192) )</f>
        <v>74500</v>
      </c>
      <c r="H2439" s="120">
        <f ca="1">IF(FilterType="FIR", OFFSET(PRE_CALC!B2387,0,DEC_RATE), C2439)</f>
        <v>-3.8367454561599999E-3</v>
      </c>
    </row>
    <row r="2440" spans="2:8" x14ac:dyDescent="0.2">
      <c r="B2440" s="45">
        <f>IF(FilterType="FIR", IF(Extend_fmod, PRE_CALC!I2388*Fm, PRE_CALC!A2388*Fdata), IF(F_default=1,B2439+(4*Fnotch-0)/8192,B2439+(F_stop-F_start)/8192) )</f>
        <v>74531.249999872001</v>
      </c>
      <c r="C2440" s="39">
        <f t="shared" si="112"/>
        <v>-0.44783922735277593</v>
      </c>
      <c r="D2440" s="84">
        <f ca="1">IF(FilterType="FIR", IF(Extend_fmod=1,OFFSET(PRE_CALC!J2388,0,DEC_RATE), OFFSET(PRE_CALC!B2388,0,DEC_RATE)), C2440)</f>
        <v>-3.8336434139000001E-3</v>
      </c>
      <c r="E2440" s="84">
        <f t="shared" ca="1" si="113"/>
        <v>74531.249999872001</v>
      </c>
      <c r="F2440" s="84">
        <f t="shared" ca="1" si="111"/>
        <v>-3.8336434139000001E-3</v>
      </c>
      <c r="G2440" s="119">
        <f>IF(FilterType="FIR",  PRE_CALC!A2388*Fdata, IF(F_default=1,G2439+(4*Fnotch-0)/8192,G2439+(F_stop-F_start)/8192) )</f>
        <v>74531.249999872001</v>
      </c>
      <c r="H2440" s="120">
        <f ca="1">IF(FilterType="FIR", OFFSET(PRE_CALC!B2388,0,DEC_RATE), C2440)</f>
        <v>-3.8336434139000001E-3</v>
      </c>
    </row>
    <row r="2441" spans="2:8" x14ac:dyDescent="0.2">
      <c r="B2441" s="45">
        <f>IF(FilterType="FIR", IF(Extend_fmod, PRE_CALC!I2389*Fm, PRE_CALC!A2389*Fdata), IF(F_default=1,B2440+(4*Fnotch-0)/8192,B2440+(F_stop-F_start)/8192) )</f>
        <v>74562.5</v>
      </c>
      <c r="C2441" s="39">
        <f t="shared" si="112"/>
        <v>-0.44821552130481696</v>
      </c>
      <c r="D2441" s="84">
        <f ca="1">IF(FilterType="FIR", IF(Extend_fmod=1,OFFSET(PRE_CALC!J2389,0,DEC_RATE), OFFSET(PRE_CALC!B2389,0,DEC_RATE)), C2441)</f>
        <v>-3.8297570205500001E-3</v>
      </c>
      <c r="E2441" s="84">
        <f t="shared" ca="1" si="113"/>
        <v>74562.5</v>
      </c>
      <c r="F2441" s="84">
        <f t="shared" ca="1" si="111"/>
        <v>-3.8297570205500001E-3</v>
      </c>
      <c r="G2441" s="119">
        <f>IF(FilterType="FIR",  PRE_CALC!A2389*Fdata, IF(F_default=1,G2440+(4*Fnotch-0)/8192,G2440+(F_stop-F_start)/8192) )</f>
        <v>74562.5</v>
      </c>
      <c r="H2441" s="120">
        <f ca="1">IF(FilterType="FIR", OFFSET(PRE_CALC!B2389,0,DEC_RATE), C2441)</f>
        <v>-3.8297570205500001E-3</v>
      </c>
    </row>
    <row r="2442" spans="2:8" x14ac:dyDescent="0.2">
      <c r="B2442" s="45">
        <f>IF(FilterType="FIR", IF(Extend_fmod, PRE_CALC!I2390*Fm, PRE_CALC!A2390*Fdata), IF(F_default=1,B2441+(4*Fnotch-0)/8192,B2441+(F_stop-F_start)/8192) )</f>
        <v>74593.750000127999</v>
      </c>
      <c r="C2442" s="39">
        <f t="shared" si="112"/>
        <v>-0.44859197412428248</v>
      </c>
      <c r="D2442" s="84">
        <f ca="1">IF(FilterType="FIR", IF(Extend_fmod=1,OFFSET(PRE_CALC!J2390,0,DEC_RATE), OFFSET(PRE_CALC!B2390,0,DEC_RATE)), C2442)</f>
        <v>-3.8250884965899999E-3</v>
      </c>
      <c r="E2442" s="84">
        <f t="shared" ca="1" si="113"/>
        <v>74593.750000127999</v>
      </c>
      <c r="F2442" s="84">
        <f t="shared" ca="1" si="111"/>
        <v>-3.8250884965899999E-3</v>
      </c>
      <c r="G2442" s="119">
        <f>IF(FilterType="FIR",  PRE_CALC!A2390*Fdata, IF(F_default=1,G2441+(4*Fnotch-0)/8192,G2441+(F_stop-F_start)/8192) )</f>
        <v>74593.750000127999</v>
      </c>
      <c r="H2442" s="120">
        <f ca="1">IF(FilterType="FIR", OFFSET(PRE_CALC!B2390,0,DEC_RATE), C2442)</f>
        <v>-3.8250884965899999E-3</v>
      </c>
    </row>
    <row r="2443" spans="2:8" x14ac:dyDescent="0.2">
      <c r="B2443" s="45">
        <f>IF(FilterType="FIR", IF(Extend_fmod, PRE_CALC!I2391*Fm, PRE_CALC!A2391*Fdata), IF(F_default=1,B2442+(4*Fnotch-0)/8192,B2442+(F_stop-F_start)/8192) )</f>
        <v>74625</v>
      </c>
      <c r="C2443" s="39">
        <f t="shared" si="112"/>
        <v>-0.44896858580951349</v>
      </c>
      <c r="D2443" s="84">
        <f ca="1">IF(FilterType="FIR", IF(Extend_fmod=1,OFFSET(PRE_CALC!J2391,0,DEC_RATE), OFFSET(PRE_CALC!B2391,0,DEC_RATE)), C2443)</f>
        <v>-3.8196404257499999E-3</v>
      </c>
      <c r="E2443" s="84">
        <f t="shared" ca="1" si="113"/>
        <v>74625</v>
      </c>
      <c r="F2443" s="84">
        <f t="shared" ca="1" si="111"/>
        <v>-3.8196404257499999E-3</v>
      </c>
      <c r="G2443" s="119">
        <f>IF(FilterType="FIR",  PRE_CALC!A2391*Fdata, IF(F_default=1,G2442+(4*Fnotch-0)/8192,G2442+(F_stop-F_start)/8192) )</f>
        <v>74625</v>
      </c>
      <c r="H2443" s="120">
        <f ca="1">IF(FilterType="FIR", OFFSET(PRE_CALC!B2391,0,DEC_RATE), C2443)</f>
        <v>-3.8196404257499999E-3</v>
      </c>
    </row>
    <row r="2444" spans="2:8" x14ac:dyDescent="0.2">
      <c r="B2444" s="45">
        <f>IF(FilterType="FIR", IF(Extend_fmod, PRE_CALC!I2392*Fm, PRE_CALC!A2392*Fdata), IF(F_default=1,B2443+(4*Fnotch-0)/8192,B2443+(F_stop-F_start)/8192) )</f>
        <v>74656.249999872001</v>
      </c>
      <c r="C2444" s="39">
        <f t="shared" si="112"/>
        <v>-0.44934535636501877</v>
      </c>
      <c r="D2444" s="84">
        <f ca="1">IF(FilterType="FIR", IF(Extend_fmod=1,OFFSET(PRE_CALC!J2392,0,DEC_RATE), OFFSET(PRE_CALC!B2392,0,DEC_RATE)), C2444)</f>
        <v>-3.8134157539699998E-3</v>
      </c>
      <c r="E2444" s="84">
        <f t="shared" ca="1" si="113"/>
        <v>74656.249999872001</v>
      </c>
      <c r="F2444" s="84">
        <f t="shared" ca="1" si="111"/>
        <v>-3.8134157539699998E-3</v>
      </c>
      <c r="G2444" s="119">
        <f>IF(FilterType="FIR",  PRE_CALC!A2392*Fdata, IF(F_default=1,G2443+(4*Fnotch-0)/8192,G2443+(F_stop-F_start)/8192) )</f>
        <v>74656.249999872001</v>
      </c>
      <c r="H2444" s="120">
        <f ca="1">IF(FilterType="FIR", OFFSET(PRE_CALC!B2392,0,DEC_RATE), C2444)</f>
        <v>-3.8134157539699998E-3</v>
      </c>
    </row>
    <row r="2445" spans="2:8" x14ac:dyDescent="0.2">
      <c r="B2445" s="45">
        <f>IF(FilterType="FIR", IF(Extend_fmod, PRE_CALC!I2393*Fm, PRE_CALC!A2393*Fdata), IF(F_default=1,B2444+(4*Fnotch-0)/8192,B2444+(F_stop-F_start)/8192) )</f>
        <v>74687.5</v>
      </c>
      <c r="C2445" s="39">
        <f t="shared" si="112"/>
        <v>-0.44972228579531193</v>
      </c>
      <c r="D2445" s="84">
        <f ca="1">IF(FilterType="FIR", IF(Extend_fmod=1,OFFSET(PRE_CALC!J2393,0,DEC_RATE), OFFSET(PRE_CALC!B2393,0,DEC_RATE)), C2445)</f>
        <v>-3.80641778815E-3</v>
      </c>
      <c r="E2445" s="84">
        <f t="shared" ca="1" si="113"/>
        <v>74687.5</v>
      </c>
      <c r="F2445" s="84">
        <f t="shared" ca="1" si="111"/>
        <v>-3.80641778815E-3</v>
      </c>
      <c r="G2445" s="119">
        <f>IF(FilterType="FIR",  PRE_CALC!A2393*Fdata, IF(F_default=1,G2444+(4*Fnotch-0)/8192,G2444+(F_stop-F_start)/8192) )</f>
        <v>74687.5</v>
      </c>
      <c r="H2445" s="120">
        <f ca="1">IF(FilterType="FIR", OFFSET(PRE_CALC!B2393,0,DEC_RATE), C2445)</f>
        <v>-3.80641778815E-3</v>
      </c>
    </row>
    <row r="2446" spans="2:8" x14ac:dyDescent="0.2">
      <c r="B2446" s="45">
        <f>IF(FilterType="FIR", IF(Extend_fmod, PRE_CALC!I2394*Fm, PRE_CALC!A2394*Fdata), IF(F_default=1,B2445+(4*Fnotch-0)/8192,B2445+(F_stop-F_start)/8192) )</f>
        <v>74718.750000127999</v>
      </c>
      <c r="C2446" s="39">
        <f t="shared" si="112"/>
        <v>-0.45009937409873713</v>
      </c>
      <c r="D2446" s="84">
        <f ca="1">IF(FilterType="FIR", IF(Extend_fmod=1,OFFSET(PRE_CALC!J2394,0,DEC_RATE), OFFSET(PRE_CALC!B2394,0,DEC_RATE)), C2446)</f>
        <v>-3.7986501948399998E-3</v>
      </c>
      <c r="E2446" s="84">
        <f t="shared" ca="1" si="113"/>
        <v>74718.750000127999</v>
      </c>
      <c r="F2446" s="84">
        <f t="shared" ca="1" si="111"/>
        <v>-3.7986501948399998E-3</v>
      </c>
      <c r="G2446" s="119">
        <f>IF(FilterType="FIR",  PRE_CALC!A2394*Fdata, IF(F_default=1,G2445+(4*Fnotch-0)/8192,G2445+(F_stop-F_start)/8192) )</f>
        <v>74718.750000127999</v>
      </c>
      <c r="H2446" s="120">
        <f ca="1">IF(FilterType="FIR", OFFSET(PRE_CALC!B2394,0,DEC_RATE), C2446)</f>
        <v>-3.7986501948399998E-3</v>
      </c>
    </row>
    <row r="2447" spans="2:8" x14ac:dyDescent="0.2">
      <c r="B2447" s="45">
        <f>IF(FilterType="FIR", IF(Extend_fmod, PRE_CALC!I2395*Fm, PRE_CALC!A2395*Fdata), IF(F_default=1,B2446+(4*Fnotch-0)/8192,B2446+(F_stop-F_start)/8192) )</f>
        <v>74750</v>
      </c>
      <c r="C2447" s="39">
        <f t="shared" si="112"/>
        <v>-0.45047662127361804</v>
      </c>
      <c r="D2447" s="84">
        <f ca="1">IF(FilterType="FIR", IF(Extend_fmod=1,OFFSET(PRE_CALC!J2395,0,DEC_RATE), OFFSET(PRE_CALC!B2395,0,DEC_RATE)), C2447)</f>
        <v>-3.7901169986000001E-3</v>
      </c>
      <c r="E2447" s="84">
        <f t="shared" ca="1" si="113"/>
        <v>74750</v>
      </c>
      <c r="F2447" s="84">
        <f t="shared" ca="1" si="111"/>
        <v>-3.7901169986000001E-3</v>
      </c>
      <c r="G2447" s="119">
        <f>IF(FilterType="FIR",  PRE_CALC!A2395*Fdata, IF(F_default=1,G2446+(4*Fnotch-0)/8192,G2446+(F_stop-F_start)/8192) )</f>
        <v>74750</v>
      </c>
      <c r="H2447" s="120">
        <f ca="1">IF(FilterType="FIR", OFFSET(PRE_CALC!B2395,0,DEC_RATE), C2447)</f>
        <v>-3.7901169986000001E-3</v>
      </c>
    </row>
    <row r="2448" spans="2:8" x14ac:dyDescent="0.2">
      <c r="B2448" s="45">
        <f>IF(FilterType="FIR", IF(Extend_fmod, PRE_CALC!I2396*Fm, PRE_CALC!A2396*Fdata), IF(F_default=1,B2447+(4*Fnotch-0)/8192,B2447+(F_stop-F_start)/8192) )</f>
        <v>74781.249999872001</v>
      </c>
      <c r="C2448" s="39">
        <f t="shared" si="112"/>
        <v>-0.45085402732448054</v>
      </c>
      <c r="D2448" s="84">
        <f ca="1">IF(FilterType="FIR", IF(Extend_fmod=1,OFFSET(PRE_CALC!J2396,0,DEC_RATE), OFFSET(PRE_CALC!B2396,0,DEC_RATE)), C2448)</f>
        <v>-3.78082258037E-3</v>
      </c>
      <c r="E2448" s="84">
        <f t="shared" ca="1" si="113"/>
        <v>74781.249999872001</v>
      </c>
      <c r="F2448" s="84">
        <f t="shared" ca="1" si="111"/>
        <v>-3.78082258037E-3</v>
      </c>
      <c r="G2448" s="119">
        <f>IF(FilterType="FIR",  PRE_CALC!A2396*Fdata, IF(F_default=1,G2447+(4*Fnotch-0)/8192,G2447+(F_stop-F_start)/8192) )</f>
        <v>74781.249999872001</v>
      </c>
      <c r="H2448" s="120">
        <f ca="1">IF(FilterType="FIR", OFFSET(PRE_CALC!B2396,0,DEC_RATE), C2448)</f>
        <v>-3.78082258037E-3</v>
      </c>
    </row>
    <row r="2449" spans="2:8" x14ac:dyDescent="0.2">
      <c r="B2449" s="45">
        <f>IF(FilterType="FIR", IF(Extend_fmod, PRE_CALC!I2397*Fm, PRE_CALC!A2397*Fdata), IF(F_default=1,B2448+(4*Fnotch-0)/8192,B2448+(F_stop-F_start)/8192) )</f>
        <v>74812.5</v>
      </c>
      <c r="C2449" s="39">
        <f t="shared" si="112"/>
        <v>-0.45123159225585341</v>
      </c>
      <c r="D2449" s="84">
        <f ca="1">IF(FilterType="FIR", IF(Extend_fmod=1,OFFSET(PRE_CALC!J2397,0,DEC_RATE), OFFSET(PRE_CALC!B2397,0,DEC_RATE)), C2449)</f>
        <v>-3.7707716755599999E-3</v>
      </c>
      <c r="E2449" s="84">
        <f t="shared" ca="1" si="113"/>
        <v>74812.5</v>
      </c>
      <c r="F2449" s="84">
        <f t="shared" ca="1" si="111"/>
        <v>-3.7707716755599999E-3</v>
      </c>
      <c r="G2449" s="119">
        <f>IF(FilterType="FIR",  PRE_CALC!A2397*Fdata, IF(F_default=1,G2448+(4*Fnotch-0)/8192,G2448+(F_stop-F_start)/8192) )</f>
        <v>74812.5</v>
      </c>
      <c r="H2449" s="120">
        <f ca="1">IF(FilterType="FIR", OFFSET(PRE_CALC!B2397,0,DEC_RATE), C2449)</f>
        <v>-3.7707716755599999E-3</v>
      </c>
    </row>
    <row r="2450" spans="2:8" x14ac:dyDescent="0.2">
      <c r="B2450" s="45">
        <f>IF(FilterType="FIR", IF(Extend_fmod, PRE_CALC!I2398*Fm, PRE_CALC!A2398*Fdata), IF(F_default=1,B2449+(4*Fnotch-0)/8192,B2449+(F_stop-F_start)/8192) )</f>
        <v>74843.750000127999</v>
      </c>
      <c r="C2450" s="39">
        <f t="shared" si="112"/>
        <v>-0.4516093160660633</v>
      </c>
      <c r="D2450" s="84">
        <f ca="1">IF(FilterType="FIR", IF(Extend_fmod=1,OFFSET(PRE_CALC!J2398,0,DEC_RATE), OFFSET(PRE_CALC!B2398,0,DEC_RATE)), C2450)</f>
        <v>-3.759969372E-3</v>
      </c>
      <c r="E2450" s="84">
        <f t="shared" ca="1" si="113"/>
        <v>74843.750000127999</v>
      </c>
      <c r="F2450" s="84">
        <f t="shared" ca="1" si="111"/>
        <v>-3.759969372E-3</v>
      </c>
      <c r="G2450" s="119">
        <f>IF(FilterType="FIR",  PRE_CALC!A2398*Fdata, IF(F_default=1,G2449+(4*Fnotch-0)/8192,G2449+(F_stop-F_start)/8192) )</f>
        <v>74843.750000127999</v>
      </c>
      <c r="H2450" s="120">
        <f ca="1">IF(FilterType="FIR", OFFSET(PRE_CALC!B2398,0,DEC_RATE), C2450)</f>
        <v>-3.759969372E-3</v>
      </c>
    </row>
    <row r="2451" spans="2:8" x14ac:dyDescent="0.2">
      <c r="B2451" s="45">
        <f>IF(FilterType="FIR", IF(Extend_fmod, PRE_CALC!I2399*Fm, PRE_CALC!A2399*Fdata), IF(F_default=1,B2450+(4*Fnotch-0)/8192,B2450+(F_stop-F_start)/8192) )</f>
        <v>74875</v>
      </c>
      <c r="C2451" s="39">
        <f t="shared" si="112"/>
        <v>-0.45198719875344995</v>
      </c>
      <c r="D2451" s="84">
        <f ca="1">IF(FilterType="FIR", IF(Extend_fmod=1,OFFSET(PRE_CALC!J2399,0,DEC_RATE), OFFSET(PRE_CALC!B2399,0,DEC_RATE)), C2451)</f>
        <v>-3.7484211077200001E-3</v>
      </c>
      <c r="E2451" s="84">
        <f t="shared" ca="1" si="113"/>
        <v>74875</v>
      </c>
      <c r="F2451" s="84">
        <f t="shared" ca="1" si="111"/>
        <v>-3.7484211077200001E-3</v>
      </c>
      <c r="G2451" s="119">
        <f>IF(FilterType="FIR",  PRE_CALC!A2399*Fdata, IF(F_default=1,G2450+(4*Fnotch-0)/8192,G2450+(F_stop-F_start)/8192) )</f>
        <v>74875</v>
      </c>
      <c r="H2451" s="120">
        <f ca="1">IF(FilterType="FIR", OFFSET(PRE_CALC!B2399,0,DEC_RATE), C2451)</f>
        <v>-3.7484211077200001E-3</v>
      </c>
    </row>
    <row r="2452" spans="2:8" x14ac:dyDescent="0.2">
      <c r="B2452" s="45">
        <f>IF(FilterType="FIR", IF(Extend_fmod, PRE_CALC!I2400*Fm, PRE_CALC!A2400*Fdata), IF(F_default=1,B2451+(4*Fnotch-0)/8192,B2451+(F_stop-F_start)/8192) )</f>
        <v>74906.249999872001</v>
      </c>
      <c r="C2452" s="39">
        <f t="shared" si="112"/>
        <v>-0.4523652403225199</v>
      </c>
      <c r="D2452" s="84">
        <f ca="1">IF(FilterType="FIR", IF(Extend_fmod=1,OFFSET(PRE_CALC!J2400,0,DEC_RATE), OFFSET(PRE_CALC!B2400,0,DEC_RATE)), C2452)</f>
        <v>-3.7361326686000001E-3</v>
      </c>
      <c r="E2452" s="84">
        <f t="shared" ca="1" si="113"/>
        <v>74906.249999872001</v>
      </c>
      <c r="F2452" s="84">
        <f t="shared" ca="1" si="111"/>
        <v>-3.7361326686000001E-3</v>
      </c>
      <c r="G2452" s="119">
        <f>IF(FilterType="FIR",  PRE_CALC!A2400*Fdata, IF(F_default=1,G2451+(4*Fnotch-0)/8192,G2451+(F_stop-F_start)/8192) )</f>
        <v>74906.249999872001</v>
      </c>
      <c r="H2452" s="120">
        <f ca="1">IF(FilterType="FIR", OFFSET(PRE_CALC!B2400,0,DEC_RATE), C2452)</f>
        <v>-3.7361326686000001E-3</v>
      </c>
    </row>
    <row r="2453" spans="2:8" x14ac:dyDescent="0.2">
      <c r="B2453" s="45">
        <f>IF(FilterType="FIR", IF(Extend_fmod, PRE_CALC!I2401*Fm, PRE_CALC!A2401*Fdata), IF(F_default=1,B2452+(4*Fnotch-0)/8192,B2452+(F_stop-F_start)/8192) )</f>
        <v>74937.5</v>
      </c>
      <c r="C2453" s="39">
        <f t="shared" si="112"/>
        <v>-0.45274344077782297</v>
      </c>
      <c r="D2453" s="84">
        <f ca="1">IF(FilterType="FIR", IF(Extend_fmod=1,OFFSET(PRE_CALC!J2401,0,DEC_RATE), OFFSET(PRE_CALC!B2401,0,DEC_RATE)), C2453)</f>
        <v>-3.7231101858499998E-3</v>
      </c>
      <c r="E2453" s="84">
        <f t="shared" ca="1" si="113"/>
        <v>74937.5</v>
      </c>
      <c r="F2453" s="84">
        <f t="shared" ca="1" si="111"/>
        <v>-3.7231101858499998E-3</v>
      </c>
      <c r="G2453" s="119">
        <f>IF(FilterType="FIR",  PRE_CALC!A2401*Fdata, IF(F_default=1,G2452+(4*Fnotch-0)/8192,G2452+(F_stop-F_start)/8192) )</f>
        <v>74937.5</v>
      </c>
      <c r="H2453" s="120">
        <f ca="1">IF(FilterType="FIR", OFFSET(PRE_CALC!B2401,0,DEC_RATE), C2453)</f>
        <v>-3.7231101858499998E-3</v>
      </c>
    </row>
    <row r="2454" spans="2:8" x14ac:dyDescent="0.2">
      <c r="B2454" s="45">
        <f>IF(FilterType="FIR", IF(Extend_fmod, PRE_CALC!I2402*Fm, PRE_CALC!A2402*Fdata), IF(F_default=1,B2453+(4*Fnotch-0)/8192,B2453+(F_stop-F_start)/8192) )</f>
        <v>74968.750000127999</v>
      </c>
      <c r="C2454" s="39">
        <f t="shared" si="112"/>
        <v>-0.45312180011768577</v>
      </c>
      <c r="D2454" s="84">
        <f ca="1">IF(FilterType="FIR", IF(Extend_fmod=1,OFFSET(PRE_CALC!J2402,0,DEC_RATE), OFFSET(PRE_CALC!B2402,0,DEC_RATE)), C2454)</f>
        <v>-3.7093601332700002E-3</v>
      </c>
      <c r="E2454" s="84">
        <f t="shared" ca="1" si="113"/>
        <v>74968.750000127999</v>
      </c>
      <c r="F2454" s="84">
        <f t="shared" ca="1" si="111"/>
        <v>-3.7093601332700002E-3</v>
      </c>
      <c r="G2454" s="119">
        <f>IF(FilterType="FIR",  PRE_CALC!A2402*Fdata, IF(F_default=1,G2453+(4*Fnotch-0)/8192,G2453+(F_stop-F_start)/8192) )</f>
        <v>74968.750000127999</v>
      </c>
      <c r="H2454" s="120">
        <f ca="1">IF(FilterType="FIR", OFFSET(PRE_CALC!B2402,0,DEC_RATE), C2454)</f>
        <v>-3.7093601332700002E-3</v>
      </c>
    </row>
    <row r="2455" spans="2:8" x14ac:dyDescent="0.2">
      <c r="B2455" s="45">
        <f>IF(FilterType="FIR", IF(Extend_fmod, PRE_CALC!I2403*Fm, PRE_CALC!A2403*Fdata), IF(F_default=1,B2454+(4*Fnotch-0)/8192,B2454+(F_stop-F_start)/8192) )</f>
        <v>75000</v>
      </c>
      <c r="C2455" s="39">
        <f t="shared" si="112"/>
        <v>-0.45350031834043658</v>
      </c>
      <c r="D2455" s="84">
        <f ca="1">IF(FilterType="FIR", IF(Extend_fmod=1,OFFSET(PRE_CALC!J2403,0,DEC_RATE), OFFSET(PRE_CALC!B2403,0,DEC_RATE)), C2455)</f>
        <v>-3.69488932443E-3</v>
      </c>
      <c r="E2455" s="84">
        <f t="shared" ca="1" si="113"/>
        <v>75000</v>
      </c>
      <c r="F2455" s="84">
        <f t="shared" ca="1" si="111"/>
        <v>-3.69488932443E-3</v>
      </c>
      <c r="G2455" s="119">
        <f>IF(FilterType="FIR",  PRE_CALC!A2403*Fdata, IF(F_default=1,G2454+(4*Fnotch-0)/8192,G2454+(F_stop-F_start)/8192) )</f>
        <v>75000</v>
      </c>
      <c r="H2455" s="120">
        <f ca="1">IF(FilterType="FIR", OFFSET(PRE_CALC!B2403,0,DEC_RATE), C2455)</f>
        <v>-3.69488932443E-3</v>
      </c>
    </row>
    <row r="2456" spans="2:8" x14ac:dyDescent="0.2">
      <c r="B2456" s="45">
        <f>IF(FilterType="FIR", IF(Extend_fmod, PRE_CALC!I2404*Fm, PRE_CALC!A2404*Fdata), IF(F_default=1,B2455+(4*Fnotch-0)/8192,B2455+(F_stop-F_start)/8192) )</f>
        <v>75031.249999872001</v>
      </c>
      <c r="C2456" s="39">
        <f t="shared" si="112"/>
        <v>-0.45387899545060717</v>
      </c>
      <c r="D2456" s="84">
        <f ca="1">IF(FilterType="FIR", IF(Extend_fmod=1,OFFSET(PRE_CALC!J2404,0,DEC_RATE), OFFSET(PRE_CALC!B2404,0,DEC_RATE)), C2456)</f>
        <v>-3.6797049096399998E-3</v>
      </c>
      <c r="E2456" s="84">
        <f t="shared" ca="1" si="113"/>
        <v>75031.249999872001</v>
      </c>
      <c r="F2456" s="84">
        <f t="shared" ca="1" si="111"/>
        <v>-3.6797049096399998E-3</v>
      </c>
      <c r="G2456" s="119">
        <f>IF(FilterType="FIR",  PRE_CALC!A2404*Fdata, IF(F_default=1,G2455+(4*Fnotch-0)/8192,G2455+(F_stop-F_start)/8192) )</f>
        <v>75031.249999872001</v>
      </c>
      <c r="H2456" s="120">
        <f ca="1">IF(FilterType="FIR", OFFSET(PRE_CALC!B2404,0,DEC_RATE), C2456)</f>
        <v>-3.6797049096399998E-3</v>
      </c>
    </row>
    <row r="2457" spans="2:8" x14ac:dyDescent="0.2">
      <c r="B2457" s="45">
        <f>IF(FilterType="FIR", IF(Extend_fmod, PRE_CALC!I2405*Fm, PRE_CALC!A2405*Fdata), IF(F_default=1,B2456+(4*Fnotch-0)/8192,B2456+(F_stop-F_start)/8192) )</f>
        <v>75062.5</v>
      </c>
      <c r="C2457" s="39">
        <f t="shared" si="112"/>
        <v>-0.45425783145274512</v>
      </c>
      <c r="D2457" s="84">
        <f ca="1">IF(FilterType="FIR", IF(Extend_fmod=1,OFFSET(PRE_CALC!J2405,0,DEC_RATE), OFFSET(PRE_CALC!B2405,0,DEC_RATE)), C2457)</f>
        <v>-3.6638143727899999E-3</v>
      </c>
      <c r="E2457" s="84">
        <f t="shared" ca="1" si="113"/>
        <v>75062.5</v>
      </c>
      <c r="F2457" s="84">
        <f t="shared" ca="1" si="111"/>
        <v>-3.6638143727899999E-3</v>
      </c>
      <c r="G2457" s="119">
        <f>IF(FilterType="FIR",  PRE_CALC!A2405*Fdata, IF(F_default=1,G2456+(4*Fnotch-0)/8192,G2456+(F_stop-F_start)/8192) )</f>
        <v>75062.5</v>
      </c>
      <c r="H2457" s="120">
        <f ca="1">IF(FilterType="FIR", OFFSET(PRE_CALC!B2405,0,DEC_RATE), C2457)</f>
        <v>-3.6638143727899999E-3</v>
      </c>
    </row>
    <row r="2458" spans="2:8" x14ac:dyDescent="0.2">
      <c r="B2458" s="45">
        <f>IF(FilterType="FIR", IF(Extend_fmod, PRE_CALC!I2406*Fm, PRE_CALC!A2406*Fdata), IF(F_default=1,B2457+(4*Fnotch-0)/8192,B2457+(F_stop-F_start)/8192) )</f>
        <v>75093.750000127999</v>
      </c>
      <c r="C2458" s="39">
        <f t="shared" si="112"/>
        <v>-0.45463682634515767</v>
      </c>
      <c r="D2458" s="84">
        <f ca="1">IF(FilterType="FIR", IF(Extend_fmod=1,OFFSET(PRE_CALC!J2406,0,DEC_RATE), OFFSET(PRE_CALC!B2406,0,DEC_RATE)), C2458)</f>
        <v>-3.6472255280200002E-3</v>
      </c>
      <c r="E2458" s="84">
        <f t="shared" ca="1" si="113"/>
        <v>75093.750000127999</v>
      </c>
      <c r="F2458" s="84">
        <f t="shared" ca="1" si="111"/>
        <v>-3.6472255280200002E-3</v>
      </c>
      <c r="G2458" s="119">
        <f>IF(FilterType="FIR",  PRE_CALC!A2406*Fdata, IF(F_default=1,G2457+(4*Fnotch-0)/8192,G2457+(F_stop-F_start)/8192) )</f>
        <v>75093.750000127999</v>
      </c>
      <c r="H2458" s="120">
        <f ca="1">IF(FilterType="FIR", OFFSET(PRE_CALC!B2406,0,DEC_RATE), C2458)</f>
        <v>-3.6472255280200002E-3</v>
      </c>
    </row>
    <row r="2459" spans="2:8" x14ac:dyDescent="0.2">
      <c r="B2459" s="45">
        <f>IF(FilterType="FIR", IF(Extend_fmod, PRE_CALC!I2407*Fm, PRE_CALC!A2407*Fdata), IF(F_default=1,B2458+(4*Fnotch-0)/8192,B2458+(F_stop-F_start)/8192) )</f>
        <v>75125</v>
      </c>
      <c r="C2459" s="39">
        <f t="shared" si="112"/>
        <v>-0.45501598012620426</v>
      </c>
      <c r="D2459" s="84">
        <f ca="1">IF(FilterType="FIR", IF(Extend_fmod=1,OFFSET(PRE_CALC!J2407,0,DEC_RATE), OFFSET(PRE_CALC!B2407,0,DEC_RATE)), C2459)</f>
        <v>-3.6299465162099999E-3</v>
      </c>
      <c r="E2459" s="84">
        <f t="shared" ca="1" si="113"/>
        <v>75125</v>
      </c>
      <c r="F2459" s="84">
        <f t="shared" ca="1" si="111"/>
        <v>-3.6299465162099999E-3</v>
      </c>
      <c r="G2459" s="119">
        <f>IF(FilterType="FIR",  PRE_CALC!A2407*Fdata, IF(F_default=1,G2458+(4*Fnotch-0)/8192,G2458+(F_stop-F_start)/8192) )</f>
        <v>75125</v>
      </c>
      <c r="H2459" s="120">
        <f ca="1">IF(FilterType="FIR", OFFSET(PRE_CALC!B2407,0,DEC_RATE), C2459)</f>
        <v>-3.6299465162099999E-3</v>
      </c>
    </row>
    <row r="2460" spans="2:8" x14ac:dyDescent="0.2">
      <c r="B2460" s="45">
        <f>IF(FilterType="FIR", IF(Extend_fmod, PRE_CALC!I2408*Fm, PRE_CALC!A2408*Fdata), IF(F_default=1,B2459+(4*Fnotch-0)/8192,B2459+(F_stop-F_start)/8192) )</f>
        <v>75156.249999872001</v>
      </c>
      <c r="C2460" s="39">
        <f t="shared" si="112"/>
        <v>-0.45539529280039803</v>
      </c>
      <c r="D2460" s="84">
        <f ca="1">IF(FilterType="FIR", IF(Extend_fmod=1,OFFSET(PRE_CALC!J2408,0,DEC_RATE), OFFSET(PRE_CALC!B2408,0,DEC_RATE)), C2460)</f>
        <v>-3.6119858014099998E-3</v>
      </c>
      <c r="E2460" s="84">
        <f t="shared" ca="1" si="113"/>
        <v>75156.249999872001</v>
      </c>
      <c r="F2460" s="84">
        <f t="shared" ca="1" si="111"/>
        <v>-3.6119858014099998E-3</v>
      </c>
      <c r="G2460" s="119">
        <f>IF(FilterType="FIR",  PRE_CALC!A2408*Fdata, IF(F_default=1,G2459+(4*Fnotch-0)/8192,G2459+(F_stop-F_start)/8192) )</f>
        <v>75156.249999872001</v>
      </c>
      <c r="H2460" s="120">
        <f ca="1">IF(FilterType="FIR", OFFSET(PRE_CALC!B2408,0,DEC_RATE), C2460)</f>
        <v>-3.6119858014099998E-3</v>
      </c>
    </row>
    <row r="2461" spans="2:8" x14ac:dyDescent="0.2">
      <c r="B2461" s="45">
        <f>IF(FilterType="FIR", IF(Extend_fmod, PRE_CALC!I2409*Fm, PRE_CALC!A2409*Fdata), IF(F_default=1,B2460+(4*Fnotch-0)/8192,B2460+(F_stop-F_start)/8192) )</f>
        <v>75187.5</v>
      </c>
      <c r="C2461" s="39">
        <f t="shared" si="112"/>
        <v>-0.45577476437229486</v>
      </c>
      <c r="D2461" s="84">
        <f ca="1">IF(FilterType="FIR", IF(Extend_fmod=1,OFFSET(PRE_CALC!J2409,0,DEC_RATE), OFFSET(PRE_CALC!B2409,0,DEC_RATE)), C2461)</f>
        <v>-3.5933521669599998E-3</v>
      </c>
      <c r="E2461" s="84">
        <f t="shared" ca="1" si="113"/>
        <v>75187.5</v>
      </c>
      <c r="F2461" s="84">
        <f t="shared" ca="1" si="111"/>
        <v>-3.5933521669599998E-3</v>
      </c>
      <c r="G2461" s="119">
        <f>IF(FilterType="FIR",  PRE_CALC!A2409*Fdata, IF(F_default=1,G2460+(4*Fnotch-0)/8192,G2460+(F_stop-F_start)/8192) )</f>
        <v>75187.5</v>
      </c>
      <c r="H2461" s="120">
        <f ca="1">IF(FilterType="FIR", OFFSET(PRE_CALC!B2409,0,DEC_RATE), C2461)</f>
        <v>-3.5933521669599998E-3</v>
      </c>
    </row>
    <row r="2462" spans="2:8" x14ac:dyDescent="0.2">
      <c r="B2462" s="45">
        <f>IF(FilterType="FIR", IF(Extend_fmod, PRE_CALC!I2410*Fm, PRE_CALC!A2410*Fdata), IF(F_default=1,B2461+(4*Fnotch-0)/8192,B2461+(F_stop-F_start)/8192) )</f>
        <v>75218.750000127999</v>
      </c>
      <c r="C2462" s="39">
        <f t="shared" si="112"/>
        <v>-0.45615439484022385</v>
      </c>
      <c r="D2462" s="84">
        <f ca="1">IF(FilterType="FIR", IF(Extend_fmod=1,OFFSET(PRE_CALC!J2410,0,DEC_RATE), OFFSET(PRE_CALC!B2410,0,DEC_RATE)), C2462)</f>
        <v>-3.5740547116299998E-3</v>
      </c>
      <c r="E2462" s="84">
        <f t="shared" ca="1" si="113"/>
        <v>75218.750000127999</v>
      </c>
      <c r="F2462" s="84">
        <f t="shared" ca="1" si="111"/>
        <v>-3.5740547116299998E-3</v>
      </c>
      <c r="G2462" s="119">
        <f>IF(FilterType="FIR",  PRE_CALC!A2410*Fdata, IF(F_default=1,G2461+(4*Fnotch-0)/8192,G2461+(F_stop-F_start)/8192) )</f>
        <v>75218.750000127999</v>
      </c>
      <c r="H2462" s="120">
        <f ca="1">IF(FilterType="FIR", OFFSET(PRE_CALC!B2410,0,DEC_RATE), C2462)</f>
        <v>-3.5740547116299998E-3</v>
      </c>
    </row>
    <row r="2463" spans="2:8" x14ac:dyDescent="0.2">
      <c r="B2463" s="45">
        <f>IF(FilterType="FIR", IF(Extend_fmod, PRE_CALC!I2411*Fm, PRE_CALC!A2411*Fdata), IF(F_default=1,B2462+(4*Fnotch-0)/8192,B2462+(F_stop-F_start)/8192) )</f>
        <v>75250</v>
      </c>
      <c r="C2463" s="39">
        <f t="shared" si="112"/>
        <v>-0.45653418420251368</v>
      </c>
      <c r="D2463" s="84">
        <f ca="1">IF(FilterType="FIR", IF(Extend_fmod=1,OFFSET(PRE_CALC!J2411,0,DEC_RATE), OFFSET(PRE_CALC!B2411,0,DEC_RATE)), C2463)</f>
        <v>-3.5541028455199999E-3</v>
      </c>
      <c r="E2463" s="84">
        <f t="shared" ca="1" si="113"/>
        <v>75250</v>
      </c>
      <c r="F2463" s="84">
        <f t="shared" ca="1" si="111"/>
        <v>-3.5541028455199999E-3</v>
      </c>
      <c r="G2463" s="119">
        <f>IF(FilterType="FIR",  PRE_CALC!A2411*Fdata, IF(F_default=1,G2462+(4*Fnotch-0)/8192,G2462+(F_stop-F_start)/8192) )</f>
        <v>75250</v>
      </c>
      <c r="H2463" s="120">
        <f ca="1">IF(FilterType="FIR", OFFSET(PRE_CALC!B2411,0,DEC_RATE), C2463)</f>
        <v>-3.5541028455199999E-3</v>
      </c>
    </row>
    <row r="2464" spans="2:8" x14ac:dyDescent="0.2">
      <c r="B2464" s="45">
        <f>IF(FilterType="FIR", IF(Extend_fmod, PRE_CALC!I2412*Fm, PRE_CALC!A2412*Fdata), IF(F_default=1,B2463+(4*Fnotch-0)/8192,B2463+(F_stop-F_start)/8192) )</f>
        <v>75281.249999872001</v>
      </c>
      <c r="C2464" s="39">
        <f t="shared" si="112"/>
        <v>-0.45691413246369794</v>
      </c>
      <c r="D2464" s="84">
        <f ca="1">IF(FilterType="FIR", IF(Extend_fmod=1,OFFSET(PRE_CALC!J2412,0,DEC_RATE), OFFSET(PRE_CALC!B2412,0,DEC_RATE)), C2464)</f>
        <v>-3.5335062857899998E-3</v>
      </c>
      <c r="E2464" s="84">
        <f t="shared" ca="1" si="113"/>
        <v>75281.249999872001</v>
      </c>
      <c r="F2464" s="84">
        <f t="shared" ca="1" si="111"/>
        <v>-3.5335062857899998E-3</v>
      </c>
      <c r="G2464" s="119">
        <f>IF(FilterType="FIR",  PRE_CALC!A2412*Fdata, IF(F_default=1,G2463+(4*Fnotch-0)/8192,G2463+(F_stop-F_start)/8192) )</f>
        <v>75281.249999872001</v>
      </c>
      <c r="H2464" s="120">
        <f ca="1">IF(FilterType="FIR", OFFSET(PRE_CALC!B2412,0,DEC_RATE), C2464)</f>
        <v>-3.5335062857899998E-3</v>
      </c>
    </row>
    <row r="2465" spans="2:8" x14ac:dyDescent="0.2">
      <c r="B2465" s="45">
        <f>IF(FilterType="FIR", IF(Extend_fmod, PRE_CALC!I2413*Fm, PRE_CALC!A2413*Fdata), IF(F_default=1,B2464+(4*Fnotch-0)/8192,B2464+(F_stop-F_start)/8192) )</f>
        <v>75312.5</v>
      </c>
      <c r="C2465" s="39">
        <f t="shared" si="112"/>
        <v>-0.45729423962833998</v>
      </c>
      <c r="D2465" s="84">
        <f ca="1">IF(FilterType="FIR", IF(Extend_fmod=1,OFFSET(PRE_CALC!J2413,0,DEC_RATE), OFFSET(PRE_CALC!B2413,0,DEC_RATE)), C2465)</f>
        <v>-3.5122750522999999E-3</v>
      </c>
      <c r="E2465" s="84">
        <f t="shared" ca="1" si="113"/>
        <v>75312.5</v>
      </c>
      <c r="F2465" s="84">
        <f t="shared" ca="1" si="111"/>
        <v>-3.5122750522999999E-3</v>
      </c>
      <c r="G2465" s="119">
        <f>IF(FilterType="FIR",  PRE_CALC!A2413*Fdata, IF(F_default=1,G2464+(4*Fnotch-0)/8192,G2464+(F_stop-F_start)/8192) )</f>
        <v>75312.5</v>
      </c>
      <c r="H2465" s="120">
        <f ca="1">IF(FilterType="FIR", OFFSET(PRE_CALC!B2413,0,DEC_RATE), C2465)</f>
        <v>-3.5122750522999999E-3</v>
      </c>
    </row>
    <row r="2466" spans="2:8" x14ac:dyDescent="0.2">
      <c r="B2466" s="45">
        <f>IF(FilterType="FIR", IF(Extend_fmod, PRE_CALC!I2414*Fm, PRE_CALC!A2414*Fdata), IF(F_default=1,B2465+(4*Fnotch-0)/8192,B2465+(F_stop-F_start)/8192) )</f>
        <v>75343.750000127999</v>
      </c>
      <c r="C2466" s="39">
        <f t="shared" si="112"/>
        <v>-0.45767450569476276</v>
      </c>
      <c r="D2466" s="84">
        <f ca="1">IF(FilterType="FIR", IF(Extend_fmod=1,OFFSET(PRE_CALC!J2414,0,DEC_RATE), OFFSET(PRE_CALC!B2414,0,DEC_RATE)), C2466)</f>
        <v>-3.4904194631400001E-3</v>
      </c>
      <c r="E2466" s="84">
        <f t="shared" ca="1" si="113"/>
        <v>75343.750000127999</v>
      </c>
      <c r="F2466" s="84">
        <f t="shared" ca="1" si="111"/>
        <v>-3.4904194631400001E-3</v>
      </c>
      <c r="G2466" s="119">
        <f>IF(FilterType="FIR",  PRE_CALC!A2414*Fdata, IF(F_default=1,G2465+(4*Fnotch-0)/8192,G2465+(F_stop-F_start)/8192) )</f>
        <v>75343.750000127999</v>
      </c>
      <c r="H2466" s="120">
        <f ca="1">IF(FilterType="FIR", OFFSET(PRE_CALC!B2414,0,DEC_RATE), C2466)</f>
        <v>-3.4904194631400001E-3</v>
      </c>
    </row>
    <row r="2467" spans="2:8" x14ac:dyDescent="0.2">
      <c r="B2467" s="45">
        <f>IF(FilterType="FIR", IF(Extend_fmod, PRE_CALC!I2415*Fm, PRE_CALC!A2415*Fdata), IF(F_default=1,B2466+(4*Fnotch-0)/8192,B2466+(F_stop-F_start)/8192) )</f>
        <v>75375</v>
      </c>
      <c r="C2467" s="39">
        <f t="shared" si="112"/>
        <v>-0.45805493066128961</v>
      </c>
      <c r="D2467" s="84">
        <f ca="1">IF(FilterType="FIR", IF(Extend_fmod=1,OFFSET(PRE_CALC!J2415,0,DEC_RATE), OFFSET(PRE_CALC!B2415,0,DEC_RATE)), C2467)</f>
        <v>-3.4679501299000001E-3</v>
      </c>
      <c r="E2467" s="84">
        <f t="shared" ca="1" si="113"/>
        <v>75375</v>
      </c>
      <c r="F2467" s="84">
        <f t="shared" ca="1" si="111"/>
        <v>-3.4679501299000001E-3</v>
      </c>
      <c r="G2467" s="119">
        <f>IF(FilterType="FIR",  PRE_CALC!A2415*Fdata, IF(F_default=1,G2466+(4*Fnotch-0)/8192,G2466+(F_stop-F_start)/8192) )</f>
        <v>75375</v>
      </c>
      <c r="H2467" s="120">
        <f ca="1">IF(FilterType="FIR", OFFSET(PRE_CALC!B2415,0,DEC_RATE), C2467)</f>
        <v>-3.4679501299000001E-3</v>
      </c>
    </row>
    <row r="2468" spans="2:8" x14ac:dyDescent="0.2">
      <c r="B2468" s="45">
        <f>IF(FilterType="FIR", IF(Extend_fmod, PRE_CALC!I2416*Fm, PRE_CALC!A2416*Fdata), IF(F_default=1,B2467+(4*Fnotch-0)/8192,B2467+(F_stop-F_start)/8192) )</f>
        <v>75406.249999872001</v>
      </c>
      <c r="C2468" s="39">
        <f t="shared" si="112"/>
        <v>-0.45843551453247511</v>
      </c>
      <c r="D2468" s="84">
        <f ca="1">IF(FilterType="FIR", IF(Extend_fmod=1,OFFSET(PRE_CALC!J2416,0,DEC_RATE), OFFSET(PRE_CALC!B2416,0,DEC_RATE)), C2468)</f>
        <v>-3.4448779528899998E-3</v>
      </c>
      <c r="E2468" s="84">
        <f t="shared" ca="1" si="113"/>
        <v>75406.249999872001</v>
      </c>
      <c r="F2468" s="84">
        <f t="shared" ca="1" si="111"/>
        <v>-3.4448779528899998E-3</v>
      </c>
      <c r="G2468" s="119">
        <f>IF(FilterType="FIR",  PRE_CALC!A2416*Fdata, IF(F_default=1,G2467+(4*Fnotch-0)/8192,G2467+(F_stop-F_start)/8192) )</f>
        <v>75406.249999872001</v>
      </c>
      <c r="H2468" s="120">
        <f ca="1">IF(FilterType="FIR", OFFSET(PRE_CALC!B2416,0,DEC_RATE), C2468)</f>
        <v>-3.4448779528899998E-3</v>
      </c>
    </row>
    <row r="2469" spans="2:8" x14ac:dyDescent="0.2">
      <c r="B2469" s="45">
        <f>IF(FilterType="FIR", IF(Extend_fmod, PRE_CALC!I2417*Fm, PRE_CALC!A2417*Fdata), IF(F_default=1,B2468+(4*Fnotch-0)/8192,B2468+(F_stop-F_start)/8192) )</f>
        <v>75437.5</v>
      </c>
      <c r="C2469" s="39">
        <f t="shared" si="112"/>
        <v>-0.45881625731287345</v>
      </c>
      <c r="D2469" s="84">
        <f ca="1">IF(FilterType="FIR", IF(Extend_fmod=1,OFFSET(PRE_CALC!J2417,0,DEC_RATE), OFFSET(PRE_CALC!B2417,0,DEC_RATE)), C2469)</f>
        <v>-3.4212141162399999E-3</v>
      </c>
      <c r="E2469" s="84">
        <f t="shared" ca="1" si="113"/>
        <v>75437.5</v>
      </c>
      <c r="F2469" s="84">
        <f t="shared" ca="1" si="111"/>
        <v>-3.4212141162399999E-3</v>
      </c>
      <c r="G2469" s="119">
        <f>IF(FilterType="FIR",  PRE_CALC!A2417*Fdata, IF(F_default=1,G2468+(4*Fnotch-0)/8192,G2468+(F_stop-F_start)/8192) )</f>
        <v>75437.5</v>
      </c>
      <c r="H2469" s="120">
        <f ca="1">IF(FilterType="FIR", OFFSET(PRE_CALC!B2417,0,DEC_RATE), C2469)</f>
        <v>-3.4212141162399999E-3</v>
      </c>
    </row>
    <row r="2470" spans="2:8" x14ac:dyDescent="0.2">
      <c r="B2470" s="45">
        <f>IF(FilterType="FIR", IF(Extend_fmod, PRE_CALC!I2418*Fm, PRE_CALC!A2418*Fdata), IF(F_default=1,B2469+(4*Fnotch-0)/8192,B2469+(F_stop-F_start)/8192) )</f>
        <v>75468.750000127999</v>
      </c>
      <c r="C2470" s="39">
        <f t="shared" si="112"/>
        <v>-0.45919715900081326</v>
      </c>
      <c r="D2470" s="84">
        <f ca="1">IF(FilterType="FIR", IF(Extend_fmod=1,OFFSET(PRE_CALC!J2418,0,DEC_RATE), OFFSET(PRE_CALC!B2418,0,DEC_RATE)), C2470)</f>
        <v>-3.3969700827799999E-3</v>
      </c>
      <c r="E2470" s="84">
        <f t="shared" ca="1" si="113"/>
        <v>75468.750000127999</v>
      </c>
      <c r="F2470" s="84">
        <f t="shared" ca="1" si="111"/>
        <v>-3.3969700827799999E-3</v>
      </c>
      <c r="G2470" s="119">
        <f>IF(FilterType="FIR",  PRE_CALC!A2418*Fdata, IF(F_default=1,G2469+(4*Fnotch-0)/8192,G2469+(F_stop-F_start)/8192) )</f>
        <v>75468.750000127999</v>
      </c>
      <c r="H2470" s="120">
        <f ca="1">IF(FilterType="FIR", OFFSET(PRE_CALC!B2418,0,DEC_RATE), C2470)</f>
        <v>-3.3969700827799999E-3</v>
      </c>
    </row>
    <row r="2471" spans="2:8" x14ac:dyDescent="0.2">
      <c r="B2471" s="45">
        <f>IF(FilterType="FIR", IF(Extend_fmod, PRE_CALC!I2419*Fm, PRE_CALC!A2419*Fdata), IF(F_default=1,B2470+(4*Fnotch-0)/8192,B2470+(F_stop-F_start)/8192) )</f>
        <v>75500</v>
      </c>
      <c r="C2471" s="39">
        <f t="shared" si="112"/>
        <v>-0.45957821959461354</v>
      </c>
      <c r="D2471" s="84">
        <f ca="1">IF(FilterType="FIR", IF(Extend_fmod=1,OFFSET(PRE_CALC!J2419,0,DEC_RATE), OFFSET(PRE_CALC!B2419,0,DEC_RATE)), C2471)</f>
        <v>-3.3721575888899999E-3</v>
      </c>
      <c r="E2471" s="84">
        <f t="shared" ca="1" si="113"/>
        <v>75500</v>
      </c>
      <c r="F2471" s="84">
        <f t="shared" ca="1" si="111"/>
        <v>-3.3721575888899999E-3</v>
      </c>
      <c r="G2471" s="119">
        <f>IF(FilterType="FIR",  PRE_CALC!A2419*Fdata, IF(F_default=1,G2470+(4*Fnotch-0)/8192,G2470+(F_stop-F_start)/8192) )</f>
        <v>75500</v>
      </c>
      <c r="H2471" s="120">
        <f ca="1">IF(FilterType="FIR", OFFSET(PRE_CALC!B2419,0,DEC_RATE), C2471)</f>
        <v>-3.3721575888899999E-3</v>
      </c>
    </row>
    <row r="2472" spans="2:8" x14ac:dyDescent="0.2">
      <c r="B2472" s="45">
        <f>IF(FilterType="FIR", IF(Extend_fmod, PRE_CALC!I2420*Fm, PRE_CALC!A2420*Fdata), IF(F_default=1,B2471+(4*Fnotch-0)/8192,B2471+(F_stop-F_start)/8192) )</f>
        <v>75531.249999872001</v>
      </c>
      <c r="C2472" s="39">
        <f t="shared" si="112"/>
        <v>-0.45995943909883569</v>
      </c>
      <c r="D2472" s="84">
        <f ca="1">IF(FilterType="FIR", IF(Extend_fmod=1,OFFSET(PRE_CALC!J2420,0,DEC_RATE), OFFSET(PRE_CALC!B2420,0,DEC_RATE)), C2472)</f>
        <v>-3.3467886391199998E-3</v>
      </c>
      <c r="E2472" s="84">
        <f t="shared" ca="1" si="113"/>
        <v>75531.249999872001</v>
      </c>
      <c r="F2472" s="84">
        <f t="shared" ca="1" si="111"/>
        <v>-3.3467886391199998E-3</v>
      </c>
      <c r="G2472" s="119">
        <f>IF(FilterType="FIR",  PRE_CALC!A2420*Fdata, IF(F_default=1,G2471+(4*Fnotch-0)/8192,G2471+(F_stop-F_start)/8192) )</f>
        <v>75531.249999872001</v>
      </c>
      <c r="H2472" s="120">
        <f ca="1">IF(FilterType="FIR", OFFSET(PRE_CALC!B2420,0,DEC_RATE), C2472)</f>
        <v>-3.3467886391199998E-3</v>
      </c>
    </row>
    <row r="2473" spans="2:8" x14ac:dyDescent="0.2">
      <c r="B2473" s="45">
        <f>IF(FilterType="FIR", IF(Extend_fmod, PRE_CALC!I2421*Fm, PRE_CALC!A2421*Fdata), IF(F_default=1,B2472+(4*Fnotch-0)/8192,B2472+(F_stop-F_start)/8192) )</f>
        <v>75562.5</v>
      </c>
      <c r="C2473" s="39">
        <f t="shared" si="112"/>
        <v>-0.46034081751805095</v>
      </c>
      <c r="D2473" s="84">
        <f ca="1">IF(FilterType="FIR", IF(Extend_fmod=1,OFFSET(PRE_CALC!J2421,0,DEC_RATE), OFFSET(PRE_CALC!B2421,0,DEC_RATE)), C2473)</f>
        <v>-3.3208755007599999E-3</v>
      </c>
      <c r="E2473" s="84">
        <f t="shared" ca="1" si="113"/>
        <v>75562.5</v>
      </c>
      <c r="F2473" s="84">
        <f t="shared" ca="1" si="111"/>
        <v>-3.3208755007599999E-3</v>
      </c>
      <c r="G2473" s="119">
        <f>IF(FilterType="FIR",  PRE_CALC!A2421*Fdata, IF(F_default=1,G2472+(4*Fnotch-0)/8192,G2472+(F_stop-F_start)/8192) )</f>
        <v>75562.5</v>
      </c>
      <c r="H2473" s="120">
        <f ca="1">IF(FilterType="FIR", OFFSET(PRE_CALC!B2421,0,DEC_RATE), C2473)</f>
        <v>-3.3208755007599999E-3</v>
      </c>
    </row>
    <row r="2474" spans="2:8" x14ac:dyDescent="0.2">
      <c r="B2474" s="45">
        <f>IF(FilterType="FIR", IF(Extend_fmod, PRE_CALC!I2422*Fm, PRE_CALC!A2422*Fdata), IF(F_default=1,B2473+(4*Fnotch-0)/8192,B2473+(F_stop-F_start)/8192) )</f>
        <v>75593.750000127999</v>
      </c>
      <c r="C2474" s="39">
        <f t="shared" si="112"/>
        <v>-0.46072235485057444</v>
      </c>
      <c r="D2474" s="84">
        <f ca="1">IF(FilterType="FIR", IF(Extend_fmod=1,OFFSET(PRE_CALC!J2422,0,DEC_RATE), OFFSET(PRE_CALC!B2422,0,DEC_RATE)), C2474)</f>
        <v>-3.2944306982599998E-3</v>
      </c>
      <c r="E2474" s="84">
        <f t="shared" ca="1" si="113"/>
        <v>75593.750000127999</v>
      </c>
      <c r="F2474" s="84">
        <f t="shared" ca="1" si="111"/>
        <v>-3.2944306982599998E-3</v>
      </c>
      <c r="G2474" s="119">
        <f>IF(FilterType="FIR",  PRE_CALC!A2422*Fdata, IF(F_default=1,G2473+(4*Fnotch-0)/8192,G2473+(F_stop-F_start)/8192) )</f>
        <v>75593.750000127999</v>
      </c>
      <c r="H2474" s="120">
        <f ca="1">IF(FilterType="FIR", OFFSET(PRE_CALC!B2422,0,DEC_RATE), C2474)</f>
        <v>-3.2944306982599998E-3</v>
      </c>
    </row>
    <row r="2475" spans="2:8" x14ac:dyDescent="0.2">
      <c r="B2475" s="45">
        <f>IF(FilterType="FIR", IF(Extend_fmod, PRE_CALC!I2423*Fm, PRE_CALC!A2423*Fdata), IF(F_default=1,B2474+(4*Fnotch-0)/8192,B2474+(F_stop-F_start)/8192) )</f>
        <v>75625</v>
      </c>
      <c r="C2475" s="39">
        <f t="shared" si="112"/>
        <v>-0.4611040510947278</v>
      </c>
      <c r="D2475" s="84">
        <f ca="1">IF(FilterType="FIR", IF(Extend_fmod=1,OFFSET(PRE_CALC!J2423,0,DEC_RATE), OFFSET(PRE_CALC!B2423,0,DEC_RATE)), C2475)</f>
        <v>-3.26746700749E-3</v>
      </c>
      <c r="E2475" s="84">
        <f t="shared" ca="1" si="113"/>
        <v>75625</v>
      </c>
      <c r="F2475" s="84">
        <f t="shared" ca="1" si="111"/>
        <v>-3.26746700749E-3</v>
      </c>
      <c r="G2475" s="119">
        <f>IF(FilterType="FIR",  PRE_CALC!A2423*Fdata, IF(F_default=1,G2474+(4*Fnotch-0)/8192,G2474+(F_stop-F_start)/8192) )</f>
        <v>75625</v>
      </c>
      <c r="H2475" s="120">
        <f ca="1">IF(FilterType="FIR", OFFSET(PRE_CALC!B2423,0,DEC_RATE), C2475)</f>
        <v>-3.26746700749E-3</v>
      </c>
    </row>
    <row r="2476" spans="2:8" x14ac:dyDescent="0.2">
      <c r="B2476" s="45">
        <f>IF(FilterType="FIR", IF(Extend_fmod, PRE_CALC!I2424*Fm, PRE_CALC!A2424*Fdata), IF(F_default=1,B2475+(4*Fnotch-0)/8192,B2475+(F_stop-F_start)/8192) )</f>
        <v>75656.249999872001</v>
      </c>
      <c r="C2476" s="39">
        <f t="shared" si="112"/>
        <v>-0.46148590625507735</v>
      </c>
      <c r="D2476" s="84">
        <f ca="1">IF(FilterType="FIR", IF(Extend_fmod=1,OFFSET(PRE_CALC!J2424,0,DEC_RATE), OFFSET(PRE_CALC!B2424,0,DEC_RATE)), C2476)</f>
        <v>-3.2399974499599999E-3</v>
      </c>
      <c r="E2476" s="84">
        <f t="shared" ca="1" si="113"/>
        <v>75656.249999872001</v>
      </c>
      <c r="F2476" s="84">
        <f t="shared" ca="1" si="111"/>
        <v>-3.2399974499599999E-3</v>
      </c>
      <c r="G2476" s="119">
        <f>IF(FilterType="FIR",  PRE_CALC!A2424*Fdata, IF(F_default=1,G2475+(4*Fnotch-0)/8192,G2475+(F_stop-F_start)/8192) )</f>
        <v>75656.249999872001</v>
      </c>
      <c r="H2476" s="120">
        <f ca="1">IF(FilterType="FIR", OFFSET(PRE_CALC!B2424,0,DEC_RATE), C2476)</f>
        <v>-3.2399974499599999E-3</v>
      </c>
    </row>
    <row r="2477" spans="2:8" x14ac:dyDescent="0.2">
      <c r="B2477" s="45">
        <f>IF(FilterType="FIR", IF(Extend_fmod, PRE_CALC!I2425*Fm, PRE_CALC!A2425*Fdata), IF(F_default=1,B2476+(4*Fnotch-0)/8192,B2476+(F_stop-F_start)/8192) )</f>
        <v>75687.5</v>
      </c>
      <c r="C2477" s="39">
        <f t="shared" si="112"/>
        <v>-0.46186792033619811</v>
      </c>
      <c r="D2477" s="84">
        <f ca="1">IF(FilterType="FIR", IF(Extend_fmod=1,OFFSET(PRE_CALC!J2425,0,DEC_RATE), OFFSET(PRE_CALC!B2425,0,DEC_RATE)), C2477)</f>
        <v>-3.21203528686E-3</v>
      </c>
      <c r="E2477" s="84">
        <f t="shared" ca="1" si="113"/>
        <v>75687.5</v>
      </c>
      <c r="F2477" s="84">
        <f t="shared" ca="1" si="111"/>
        <v>-3.21203528686E-3</v>
      </c>
      <c r="G2477" s="119">
        <f>IF(FilterType="FIR",  PRE_CALC!A2425*Fdata, IF(F_default=1,G2476+(4*Fnotch-0)/8192,G2476+(F_stop-F_start)/8192) )</f>
        <v>75687.5</v>
      </c>
      <c r="H2477" s="120">
        <f ca="1">IF(FilterType="FIR", OFFSET(PRE_CALC!B2425,0,DEC_RATE), C2477)</f>
        <v>-3.21203528686E-3</v>
      </c>
    </row>
    <row r="2478" spans="2:8" x14ac:dyDescent="0.2">
      <c r="B2478" s="45">
        <f>IF(FilterType="FIR", IF(Extend_fmod, PRE_CALC!I2426*Fm, PRE_CALC!A2426*Fdata), IF(F_default=1,B2477+(4*Fnotch-0)/8192,B2477+(F_stop-F_start)/8192) )</f>
        <v>75718.750000127999</v>
      </c>
      <c r="C2478" s="39">
        <f t="shared" si="112"/>
        <v>-0.46225009333641398</v>
      </c>
      <c r="D2478" s="84">
        <f ca="1">IF(FilterType="FIR", IF(Extend_fmod=1,OFFSET(PRE_CALC!J2426,0,DEC_RATE), OFFSET(PRE_CALC!B2426,0,DEC_RATE)), C2478)</f>
        <v>-3.1835940129700002E-3</v>
      </c>
      <c r="E2478" s="84">
        <f t="shared" ca="1" si="113"/>
        <v>75718.750000127999</v>
      </c>
      <c r="F2478" s="84">
        <f t="shared" ca="1" si="111"/>
        <v>-3.1835940129700002E-3</v>
      </c>
      <c r="G2478" s="119">
        <f>IF(FilterType="FIR",  PRE_CALC!A2426*Fdata, IF(F_default=1,G2477+(4*Fnotch-0)/8192,G2477+(F_stop-F_start)/8192) )</f>
        <v>75718.750000127999</v>
      </c>
      <c r="H2478" s="120">
        <f ca="1">IF(FilterType="FIR", OFFSET(PRE_CALC!B2426,0,DEC_RATE), C2478)</f>
        <v>-3.1835940129700002E-3</v>
      </c>
    </row>
    <row r="2479" spans="2:8" x14ac:dyDescent="0.2">
      <c r="B2479" s="45">
        <f>IF(FilterType="FIR", IF(Extend_fmod, PRE_CALC!I2427*Fm, PRE_CALC!A2427*Fdata), IF(F_default=1,B2478+(4*Fnotch-0)/8192,B2478+(F_stop-F_start)/8192) )</f>
        <v>75750</v>
      </c>
      <c r="C2479" s="39">
        <f t="shared" si="112"/>
        <v>-0.46263242525403098</v>
      </c>
      <c r="D2479" s="84">
        <f ca="1">IF(FilterType="FIR", IF(Extend_fmod=1,OFFSET(PRE_CALC!J2427,0,DEC_RATE), OFFSET(PRE_CALC!B2427,0,DEC_RATE)), C2479)</f>
        <v>-3.15468735054E-3</v>
      </c>
      <c r="E2479" s="84">
        <f t="shared" ca="1" si="113"/>
        <v>75750</v>
      </c>
      <c r="F2479" s="84">
        <f t="shared" ca="1" si="111"/>
        <v>-3.15468735054E-3</v>
      </c>
      <c r="G2479" s="119">
        <f>IF(FilterType="FIR",  PRE_CALC!A2427*Fdata, IF(F_default=1,G2478+(4*Fnotch-0)/8192,G2478+(F_stop-F_start)/8192) )</f>
        <v>75750</v>
      </c>
      <c r="H2479" s="120">
        <f ca="1">IF(FilterType="FIR", OFFSET(PRE_CALC!B2427,0,DEC_RATE), C2479)</f>
        <v>-3.15468735054E-3</v>
      </c>
    </row>
    <row r="2480" spans="2:8" x14ac:dyDescent="0.2">
      <c r="B2480" s="45">
        <f>IF(FilterType="FIR", IF(Extend_fmod, PRE_CALC!I2428*Fm, PRE_CALC!A2428*Fdata), IF(F_default=1,B2479+(4*Fnotch-0)/8192,B2479+(F_stop-F_start)/8192) )</f>
        <v>75781.249999872001</v>
      </c>
      <c r="C2480" s="39">
        <f t="shared" si="112"/>
        <v>-0.46301491609362744</v>
      </c>
      <c r="D2480" s="84">
        <f ca="1">IF(FilterType="FIR", IF(Extend_fmod=1,OFFSET(PRE_CALC!J2428,0,DEC_RATE), OFFSET(PRE_CALC!B2428,0,DEC_RATE)), C2480)</f>
        <v>-3.1253292429799999E-3</v>
      </c>
      <c r="E2480" s="84">
        <f t="shared" ca="1" si="113"/>
        <v>75781.249999872001</v>
      </c>
      <c r="F2480" s="84">
        <f t="shared" ca="1" si="111"/>
        <v>-3.1253292429799999E-3</v>
      </c>
      <c r="G2480" s="119">
        <f>IF(FilterType="FIR",  PRE_CALC!A2428*Fdata, IF(F_default=1,G2479+(4*Fnotch-0)/8192,G2479+(F_stop-F_start)/8192) )</f>
        <v>75781.249999872001</v>
      </c>
      <c r="H2480" s="120">
        <f ca="1">IF(FilterType="FIR", OFFSET(PRE_CALC!B2428,0,DEC_RATE), C2480)</f>
        <v>-3.1253292429799999E-3</v>
      </c>
    </row>
    <row r="2481" spans="2:8" x14ac:dyDescent="0.2">
      <c r="B2481" s="45">
        <f>IF(FilterType="FIR", IF(Extend_fmod, PRE_CALC!I2429*Fm, PRE_CALC!A2429*Fdata), IF(F_default=1,B2480+(4*Fnotch-0)/8192,B2480+(F_stop-F_start)/8192) )</f>
        <v>75812.5</v>
      </c>
      <c r="C2481" s="39">
        <f t="shared" si="112"/>
        <v>-0.4633975658597983</v>
      </c>
      <c r="D2481" s="84">
        <f ca="1">IF(FilterType="FIR", IF(Extend_fmod=1,OFFSET(PRE_CALC!J2429,0,DEC_RATE), OFFSET(PRE_CALC!B2429,0,DEC_RATE)), C2481)</f>
        <v>-3.0955338484900002E-3</v>
      </c>
      <c r="E2481" s="84">
        <f t="shared" ca="1" si="113"/>
        <v>75812.5</v>
      </c>
      <c r="F2481" s="84">
        <f t="shared" ca="1" si="111"/>
        <v>-3.0955338484900002E-3</v>
      </c>
      <c r="G2481" s="119">
        <f>IF(FilterType="FIR",  PRE_CALC!A2429*Fdata, IF(F_default=1,G2480+(4*Fnotch-0)/8192,G2480+(F_stop-F_start)/8192) )</f>
        <v>75812.5</v>
      </c>
      <c r="H2481" s="120">
        <f ca="1">IF(FilterType="FIR", OFFSET(PRE_CALC!B2429,0,DEC_RATE), C2481)</f>
        <v>-3.0955338484900002E-3</v>
      </c>
    </row>
    <row r="2482" spans="2:8" x14ac:dyDescent="0.2">
      <c r="B2482" s="45">
        <f>IF(FilterType="FIR", IF(Extend_fmod, PRE_CALC!I2430*Fm, PRE_CALC!A2430*Fdata), IF(F_default=1,B2481+(4*Fnotch-0)/8192,B2481+(F_stop-F_start)/8192) )</f>
        <v>75843.750000127999</v>
      </c>
      <c r="C2482" s="39">
        <f t="shared" si="112"/>
        <v>-0.46378037455084281</v>
      </c>
      <c r="D2482" s="84">
        <f ca="1">IF(FilterType="FIR", IF(Extend_fmod=1,OFFSET(PRE_CALC!J2430,0,DEC_RATE), OFFSET(PRE_CALC!B2430,0,DEC_RATE)), C2482)</f>
        <v>-3.0653155335700001E-3</v>
      </c>
      <c r="E2482" s="84">
        <f t="shared" ca="1" si="113"/>
        <v>75843.750000127999</v>
      </c>
      <c r="F2482" s="84">
        <f t="shared" ca="1" si="111"/>
        <v>-3.0653155335700001E-3</v>
      </c>
      <c r="G2482" s="119">
        <f>IF(FilterType="FIR",  PRE_CALC!A2430*Fdata, IF(F_default=1,G2481+(4*Fnotch-0)/8192,G2481+(F_stop-F_start)/8192) )</f>
        <v>75843.750000127999</v>
      </c>
      <c r="H2482" s="120">
        <f ca="1">IF(FilterType="FIR", OFFSET(PRE_CALC!B2430,0,DEC_RATE), C2482)</f>
        <v>-3.0653155335700001E-3</v>
      </c>
    </row>
    <row r="2483" spans="2:8" x14ac:dyDescent="0.2">
      <c r="B2483" s="45">
        <f>IF(FilterType="FIR", IF(Extend_fmod, PRE_CALC!I2431*Fm, PRE_CALC!A2431*Fdata), IF(F_default=1,B2482+(4*Fnotch-0)/8192,B2482+(F_stop-F_start)/8192) )</f>
        <v>75875</v>
      </c>
      <c r="C2483" s="39">
        <f t="shared" si="112"/>
        <v>-0.46416334216508481</v>
      </c>
      <c r="D2483" s="84">
        <f ca="1">IF(FilterType="FIR", IF(Extend_fmod=1,OFFSET(PRE_CALC!J2431,0,DEC_RATE), OFFSET(PRE_CALC!B2431,0,DEC_RATE)), C2483)</f>
        <v>-3.0346888664399998E-3</v>
      </c>
      <c r="E2483" s="84">
        <f t="shared" ca="1" si="113"/>
        <v>75875</v>
      </c>
      <c r="F2483" s="84">
        <f t="shared" ca="1" si="111"/>
        <v>-3.0346888664399998E-3</v>
      </c>
      <c r="G2483" s="119">
        <f>IF(FilterType="FIR",  PRE_CALC!A2431*Fdata, IF(F_default=1,G2482+(4*Fnotch-0)/8192,G2482+(F_stop-F_start)/8192) )</f>
        <v>75875</v>
      </c>
      <c r="H2483" s="120">
        <f ca="1">IF(FilterType="FIR", OFFSET(PRE_CALC!B2431,0,DEC_RATE), C2483)</f>
        <v>-3.0346888664399998E-3</v>
      </c>
    </row>
    <row r="2484" spans="2:8" x14ac:dyDescent="0.2">
      <c r="B2484" s="45">
        <f>IF(FilterType="FIR", IF(Extend_fmod, PRE_CALC!I2432*Fm, PRE_CALC!A2432*Fdata), IF(F_default=1,B2483+(4*Fnotch-0)/8192,B2483+(F_stop-F_start)/8192) )</f>
        <v>75906.249999872001</v>
      </c>
      <c r="C2484" s="39">
        <f t="shared" si="112"/>
        <v>-0.46454646870709615</v>
      </c>
      <c r="D2484" s="84">
        <f ca="1">IF(FilterType="FIR", IF(Extend_fmod=1,OFFSET(PRE_CALC!J2432,0,DEC_RATE), OFFSET(PRE_CALC!B2432,0,DEC_RATE)), C2484)</f>
        <v>-3.0036686103100002E-3</v>
      </c>
      <c r="E2484" s="84">
        <f t="shared" ca="1" si="113"/>
        <v>75906.249999872001</v>
      </c>
      <c r="F2484" s="84">
        <f t="shared" ca="1" si="111"/>
        <v>-3.0036686103100002E-3</v>
      </c>
      <c r="G2484" s="119">
        <f>IF(FilterType="FIR",  PRE_CALC!A2432*Fdata, IF(F_default=1,G2483+(4*Fnotch-0)/8192,G2483+(F_stop-F_start)/8192) )</f>
        <v>75906.249999872001</v>
      </c>
      <c r="H2484" s="120">
        <f ca="1">IF(FilterType="FIR", OFFSET(PRE_CALC!B2432,0,DEC_RATE), C2484)</f>
        <v>-3.0036686103100002E-3</v>
      </c>
    </row>
    <row r="2485" spans="2:8" x14ac:dyDescent="0.2">
      <c r="B2485" s="45">
        <f>IF(FilterType="FIR", IF(Extend_fmod, PRE_CALC!I2433*Fm, PRE_CALC!A2433*Fdata), IF(F_default=1,B2484+(4*Fnotch-0)/8192,B2484+(F_stop-F_start)/8192) )</f>
        <v>75937.5</v>
      </c>
      <c r="C2485" s="39">
        <f t="shared" si="112"/>
        <v>-0.46492975418148291</v>
      </c>
      <c r="D2485" s="84">
        <f ca="1">IF(FilterType="FIR", IF(Extend_fmod=1,OFFSET(PRE_CALC!J2433,0,DEC_RATE), OFFSET(PRE_CALC!B2433,0,DEC_RATE)), C2485)</f>
        <v>-2.9722697166699999E-3</v>
      </c>
      <c r="E2485" s="84">
        <f t="shared" ca="1" si="113"/>
        <v>75937.5</v>
      </c>
      <c r="F2485" s="84">
        <f t="shared" ca="1" si="111"/>
        <v>-2.9722697166699999E-3</v>
      </c>
      <c r="G2485" s="119">
        <f>IF(FilterType="FIR",  PRE_CALC!A2433*Fdata, IF(F_default=1,G2484+(4*Fnotch-0)/8192,G2484+(F_stop-F_start)/8192) )</f>
        <v>75937.5</v>
      </c>
      <c r="H2485" s="120">
        <f ca="1">IF(FilterType="FIR", OFFSET(PRE_CALC!B2433,0,DEC_RATE), C2485)</f>
        <v>-2.9722697166699999E-3</v>
      </c>
    </row>
    <row r="2486" spans="2:8" x14ac:dyDescent="0.2">
      <c r="B2486" s="45">
        <f>IF(FilterType="FIR", IF(Extend_fmod, PRE_CALC!I2434*Fm, PRE_CALC!A2434*Fdata), IF(F_default=1,B2485+(4*Fnotch-0)/8192,B2485+(F_stop-F_start)/8192) )</f>
        <v>75968.750000127999</v>
      </c>
      <c r="C2486" s="39">
        <f t="shared" si="112"/>
        <v>-0.46531319858654058</v>
      </c>
      <c r="D2486" s="84">
        <f ca="1">IF(FilterType="FIR", IF(Extend_fmod=1,OFFSET(PRE_CALC!J2434,0,DEC_RATE), OFFSET(PRE_CALC!B2434,0,DEC_RATE)), C2486)</f>
        <v>-2.94050731836E-3</v>
      </c>
      <c r="E2486" s="84">
        <f t="shared" ca="1" si="113"/>
        <v>75968.750000127999</v>
      </c>
      <c r="F2486" s="84">
        <f t="shared" ca="1" si="111"/>
        <v>-2.94050731836E-3</v>
      </c>
      <c r="G2486" s="119">
        <f>IF(FilterType="FIR",  PRE_CALC!A2434*Fdata, IF(F_default=1,G2485+(4*Fnotch-0)/8192,G2485+(F_stop-F_start)/8192) )</f>
        <v>75968.750000127999</v>
      </c>
      <c r="H2486" s="120">
        <f ca="1">IF(FilterType="FIR", OFFSET(PRE_CALC!B2434,0,DEC_RATE), C2486)</f>
        <v>-2.94050731836E-3</v>
      </c>
    </row>
    <row r="2487" spans="2:8" x14ac:dyDescent="0.2">
      <c r="B2487" s="45">
        <f>IF(FilterType="FIR", IF(Extend_fmod, PRE_CALC!I2435*Fm, PRE_CALC!A2435*Fdata), IF(F_default=1,B2486+(4*Fnotch-0)/8192,B2486+(F_stop-F_start)/8192) )</f>
        <v>76000</v>
      </c>
      <c r="C2487" s="39">
        <f t="shared" si="112"/>
        <v>-0.46569680192059287</v>
      </c>
      <c r="D2487" s="84">
        <f ca="1">IF(FilterType="FIR", IF(Extend_fmod=1,OFFSET(PRE_CALC!J2435,0,DEC_RATE), OFFSET(PRE_CALC!B2435,0,DEC_RATE)), C2487)</f>
        <v>-2.9083967226499999E-3</v>
      </c>
      <c r="E2487" s="84">
        <f t="shared" ca="1" si="113"/>
        <v>76000</v>
      </c>
      <c r="F2487" s="84">
        <f t="shared" ref="F2487:F2550" ca="1" si="114">IF(G2487&lt;=F_PB,H2487, OFFSET(H:H,MATCH(F_PB-0.0001,G:G),0,1))</f>
        <v>-2.9083967226499999E-3</v>
      </c>
      <c r="G2487" s="119">
        <f>IF(FilterType="FIR",  PRE_CALC!A2435*Fdata, IF(F_default=1,G2486+(4*Fnotch-0)/8192,G2486+(F_stop-F_start)/8192) )</f>
        <v>76000</v>
      </c>
      <c r="H2487" s="120">
        <f ca="1">IF(FilterType="FIR", OFFSET(PRE_CALC!B2435,0,DEC_RATE), C2487)</f>
        <v>-2.9083967226499999E-3</v>
      </c>
    </row>
    <row r="2488" spans="2:8" x14ac:dyDescent="0.2">
      <c r="B2488" s="45">
        <f>IF(FilterType="FIR", IF(Extend_fmod, PRE_CALC!I2436*Fm, PRE_CALC!A2436*Fdata), IF(F_default=1,B2487+(4*Fnotch-0)/8192,B2487+(F_stop-F_start)/8192) )</f>
        <v>76031.249999872001</v>
      </c>
      <c r="C2488" s="39">
        <f t="shared" ref="C2488:C2551" si="115">MAX(20*LOG(ABS(   (1/s_dec*SIN(s_dec*$B2488/Fm*PI())/SIN($B2488/Fm*PI()))^(order-1) * (1/s_dec2*SIN(s_dec2*$B2488/Fm*PI())/SIN($B2488/Fm*PI()))  )), -160)</f>
        <v>-0.46608056418822341</v>
      </c>
      <c r="D2488" s="84">
        <f ca="1">IF(FilterType="FIR", IF(Extend_fmod=1,OFFSET(PRE_CALC!J2436,0,DEC_RATE), OFFSET(PRE_CALC!B2436,0,DEC_RATE)), C2488)</f>
        <v>-2.8759534041700001E-3</v>
      </c>
      <c r="E2488" s="84">
        <f t="shared" ref="E2488:E2551" ca="1" si="116">IF(G2488&lt;=F_PB,G2488, OFFSET(G:G,MATCH(F_PB-0.0001,G:G),0,1) )</f>
        <v>76031.249999872001</v>
      </c>
      <c r="F2488" s="84">
        <f t="shared" ca="1" si="114"/>
        <v>-2.8759534041700001E-3</v>
      </c>
      <c r="G2488" s="119">
        <f>IF(FilterType="FIR",  PRE_CALC!A2436*Fdata, IF(F_default=1,G2487+(4*Fnotch-0)/8192,G2487+(F_stop-F_start)/8192) )</f>
        <v>76031.249999872001</v>
      </c>
      <c r="H2488" s="120">
        <f ca="1">IF(FilterType="FIR", OFFSET(PRE_CALC!B2436,0,DEC_RATE), C2488)</f>
        <v>-2.8759534041700001E-3</v>
      </c>
    </row>
    <row r="2489" spans="2:8" x14ac:dyDescent="0.2">
      <c r="B2489" s="45">
        <f>IF(FilterType="FIR", IF(Extend_fmod, PRE_CALC!I2437*Fm, PRE_CALC!A2437*Fdata), IF(F_default=1,B2488+(4*Fnotch-0)/8192,B2488+(F_stop-F_start)/8192) )</f>
        <v>76062.5</v>
      </c>
      <c r="C2489" s="39">
        <f t="shared" si="115"/>
        <v>-0.46646448539403884</v>
      </c>
      <c r="D2489" s="84">
        <f ca="1">IF(FilterType="FIR", IF(Extend_fmod=1,OFFSET(PRE_CALC!J2437,0,DEC_RATE), OFFSET(PRE_CALC!B2437,0,DEC_RATE)), C2489)</f>
        <v>-2.84319299779E-3</v>
      </c>
      <c r="E2489" s="84">
        <f t="shared" ca="1" si="116"/>
        <v>76062.5</v>
      </c>
      <c r="F2489" s="84">
        <f t="shared" ca="1" si="114"/>
        <v>-2.84319299779E-3</v>
      </c>
      <c r="G2489" s="119">
        <f>IF(FilterType="FIR",  PRE_CALC!A2437*Fdata, IF(F_default=1,G2488+(4*Fnotch-0)/8192,G2488+(F_stop-F_start)/8192) )</f>
        <v>76062.5</v>
      </c>
      <c r="H2489" s="120">
        <f ca="1">IF(FilterType="FIR", OFFSET(PRE_CALC!B2437,0,DEC_RATE), C2489)</f>
        <v>-2.84319299779E-3</v>
      </c>
    </row>
    <row r="2490" spans="2:8" x14ac:dyDescent="0.2">
      <c r="B2490" s="45">
        <f>IF(FilterType="FIR", IF(Extend_fmod, PRE_CALC!I2438*Fm, PRE_CALC!A2438*Fdata), IF(F_default=1,B2489+(4*Fnotch-0)/8192,B2489+(F_stop-F_start)/8192) )</f>
        <v>76093.750000127999</v>
      </c>
      <c r="C2490" s="39">
        <f t="shared" si="115"/>
        <v>-0.46684856553634457</v>
      </c>
      <c r="D2490" s="84">
        <f ca="1">IF(FilterType="FIR", IF(Extend_fmod=1,OFFSET(PRE_CALC!J2438,0,DEC_RATE), OFFSET(PRE_CALC!B2438,0,DEC_RATE)), C2490)</f>
        <v>-2.8101312914299999E-3</v>
      </c>
      <c r="E2490" s="84">
        <f t="shared" ca="1" si="116"/>
        <v>76093.750000127999</v>
      </c>
      <c r="F2490" s="84">
        <f t="shared" ca="1" si="114"/>
        <v>-2.8101312914299999E-3</v>
      </c>
      <c r="G2490" s="119">
        <f>IF(FilterType="FIR",  PRE_CALC!A2438*Fdata, IF(F_default=1,G2489+(4*Fnotch-0)/8192,G2489+(F_stop-F_start)/8192) )</f>
        <v>76093.750000127999</v>
      </c>
      <c r="H2490" s="120">
        <f ca="1">IF(FilterType="FIR", OFFSET(PRE_CALC!B2438,0,DEC_RATE), C2490)</f>
        <v>-2.8101312914299999E-3</v>
      </c>
    </row>
    <row r="2491" spans="2:8" x14ac:dyDescent="0.2">
      <c r="B2491" s="45">
        <f>IF(FilterType="FIR", IF(Extend_fmod, PRE_CALC!I2439*Fm, PRE_CALC!A2439*Fdata), IF(F_default=1,B2490+(4*Fnotch-0)/8192,B2490+(F_stop-F_start)/8192) )</f>
        <v>76125</v>
      </c>
      <c r="C2491" s="39">
        <f t="shared" si="115"/>
        <v>-0.46723280461343114</v>
      </c>
      <c r="D2491" s="84">
        <f ca="1">IF(FilterType="FIR", IF(Extend_fmod=1,OFFSET(PRE_CALC!J2439,0,DEC_RATE), OFFSET(PRE_CALC!B2439,0,DEC_RATE)), C2491)</f>
        <v>-2.77678421877E-3</v>
      </c>
      <c r="E2491" s="84">
        <f t="shared" ca="1" si="116"/>
        <v>76125</v>
      </c>
      <c r="F2491" s="84">
        <f t="shared" ca="1" si="114"/>
        <v>-2.77678421877E-3</v>
      </c>
      <c r="G2491" s="119">
        <f>IF(FilterType="FIR",  PRE_CALC!A2439*Fdata, IF(F_default=1,G2490+(4*Fnotch-0)/8192,G2490+(F_stop-F_start)/8192) )</f>
        <v>76125</v>
      </c>
      <c r="H2491" s="120">
        <f ca="1">IF(FilterType="FIR", OFFSET(PRE_CALC!B2439,0,DEC_RATE), C2491)</f>
        <v>-2.77678421877E-3</v>
      </c>
    </row>
    <row r="2492" spans="2:8" x14ac:dyDescent="0.2">
      <c r="B2492" s="45">
        <f>IF(FilterType="FIR", IF(Extend_fmod, PRE_CALC!I2440*Fm, PRE_CALC!A2440*Fdata), IF(F_default=1,B2491+(4*Fnotch-0)/8192,B2491+(F_stop-F_start)/8192) )</f>
        <v>76156.249999872001</v>
      </c>
      <c r="C2492" s="39">
        <f t="shared" si="115"/>
        <v>-0.46761720262992473</v>
      </c>
      <c r="D2492" s="84">
        <f ca="1">IF(FilterType="FIR", IF(Extend_fmod=1,OFFSET(PRE_CALC!J2440,0,DEC_RATE), OFFSET(PRE_CALC!B2440,0,DEC_RATE)), C2492)</f>
        <v>-2.7431678518699998E-3</v>
      </c>
      <c r="E2492" s="84">
        <f t="shared" ca="1" si="116"/>
        <v>76156.249999872001</v>
      </c>
      <c r="F2492" s="84">
        <f t="shared" ca="1" si="114"/>
        <v>-2.7431678518699998E-3</v>
      </c>
      <c r="G2492" s="119">
        <f>IF(FilterType="FIR",  PRE_CALC!A2440*Fdata, IF(F_default=1,G2491+(4*Fnotch-0)/8192,G2491+(F_stop-F_start)/8192) )</f>
        <v>76156.249999872001</v>
      </c>
      <c r="H2492" s="120">
        <f ca="1">IF(FilterType="FIR", OFFSET(PRE_CALC!B2440,0,DEC_RATE), C2492)</f>
        <v>-2.7431678518699998E-3</v>
      </c>
    </row>
    <row r="2493" spans="2:8" x14ac:dyDescent="0.2">
      <c r="B2493" s="45">
        <f>IF(FilterType="FIR", IF(Extend_fmod, PRE_CALC!I2441*Fm, PRE_CALC!A2441*Fdata), IF(F_default=1,B2492+(4*Fnotch-0)/8192,B2492+(F_stop-F_start)/8192) )</f>
        <v>76187.5</v>
      </c>
      <c r="C2493" s="39">
        <f t="shared" si="115"/>
        <v>-0.46800175959042456</v>
      </c>
      <c r="D2493" s="84">
        <f ca="1">IF(FilterType="FIR", IF(Extend_fmod=1,OFFSET(PRE_CALC!J2441,0,DEC_RATE), OFFSET(PRE_CALC!B2441,0,DEC_RATE)), C2493)</f>
        <v>-2.70929839381E-3</v>
      </c>
      <c r="E2493" s="84">
        <f t="shared" ca="1" si="116"/>
        <v>76187.5</v>
      </c>
      <c r="F2493" s="84">
        <f t="shared" ca="1" si="114"/>
        <v>-2.70929839381E-3</v>
      </c>
      <c r="G2493" s="119">
        <f>IF(FilterType="FIR",  PRE_CALC!A2441*Fdata, IF(F_default=1,G2492+(4*Fnotch-0)/8192,G2492+(F_stop-F_start)/8192) )</f>
        <v>76187.5</v>
      </c>
      <c r="H2493" s="120">
        <f ca="1">IF(FilterType="FIR", OFFSET(PRE_CALC!B2441,0,DEC_RATE), C2493)</f>
        <v>-2.70929839381E-3</v>
      </c>
    </row>
    <row r="2494" spans="2:8" x14ac:dyDescent="0.2">
      <c r="B2494" s="45">
        <f>IF(FilterType="FIR", IF(Extend_fmod, PRE_CALC!I2442*Fm, PRE_CALC!A2442*Fdata), IF(F_default=1,B2493+(4*Fnotch-0)/8192,B2493+(F_stop-F_start)/8192) )</f>
        <v>76218.750000127999</v>
      </c>
      <c r="C2494" s="39">
        <f t="shared" si="115"/>
        <v>-0.46838647549323142</v>
      </c>
      <c r="D2494" s="84">
        <f ca="1">IF(FilterType="FIR", IF(Extend_fmod=1,OFFSET(PRE_CALC!J2442,0,DEC_RATE), OFFSET(PRE_CALC!B2442,0,DEC_RATE)), C2494)</f>
        <v>-2.6751921711600001E-3</v>
      </c>
      <c r="E2494" s="84">
        <f t="shared" ca="1" si="116"/>
        <v>76218.750000127999</v>
      </c>
      <c r="F2494" s="84">
        <f t="shared" ca="1" si="114"/>
        <v>-2.6751921711600001E-3</v>
      </c>
      <c r="G2494" s="119">
        <f>IF(FilterType="FIR",  PRE_CALC!A2442*Fdata, IF(F_default=1,G2493+(4*Fnotch-0)/8192,G2493+(F_stop-F_start)/8192) )</f>
        <v>76218.750000127999</v>
      </c>
      <c r="H2494" s="120">
        <f ca="1">IF(FilterType="FIR", OFFSET(PRE_CALC!B2442,0,DEC_RATE), C2494)</f>
        <v>-2.6751921711600001E-3</v>
      </c>
    </row>
    <row r="2495" spans="2:8" x14ac:dyDescent="0.2">
      <c r="B2495" s="45">
        <f>IF(FilterType="FIR", IF(Extend_fmod, PRE_CALC!I2443*Fm, PRE_CALC!A2443*Fdata), IF(F_default=1,B2494+(4*Fnotch-0)/8192,B2494+(F_stop-F_start)/8192) )</f>
        <v>76250</v>
      </c>
      <c r="C2495" s="39">
        <f t="shared" si="115"/>
        <v>-0.46877135033663742</v>
      </c>
      <c r="D2495" s="84">
        <f ca="1">IF(FilterType="FIR", IF(Extend_fmod=1,OFFSET(PRE_CALC!J2443,0,DEC_RATE), OFFSET(PRE_CALC!B2443,0,DEC_RATE)), C2495)</f>
        <v>-2.6408656264200001E-3</v>
      </c>
      <c r="E2495" s="84">
        <f t="shared" ca="1" si="116"/>
        <v>76250</v>
      </c>
      <c r="F2495" s="84">
        <f t="shared" ca="1" si="114"/>
        <v>-2.6408656264200001E-3</v>
      </c>
      <c r="G2495" s="119">
        <f>IF(FilterType="FIR",  PRE_CALC!A2443*Fdata, IF(F_default=1,G2494+(4*Fnotch-0)/8192,G2494+(F_stop-F_start)/8192) )</f>
        <v>76250</v>
      </c>
      <c r="H2495" s="120">
        <f ca="1">IF(FilterType="FIR", OFFSET(PRE_CALC!B2443,0,DEC_RATE), C2495)</f>
        <v>-2.6408656264200001E-3</v>
      </c>
    </row>
    <row r="2496" spans="2:8" x14ac:dyDescent="0.2">
      <c r="B2496" s="45">
        <f>IF(FilterType="FIR", IF(Extend_fmod, PRE_CALC!I2444*Fm, PRE_CALC!A2444*Fdata), IF(F_default=1,B2495+(4*Fnotch-0)/8192,B2495+(F_stop-F_start)/8192) )</f>
        <v>76281.249999872001</v>
      </c>
      <c r="C2496" s="39">
        <f t="shared" si="115"/>
        <v>-0.46915638412528055</v>
      </c>
      <c r="D2496" s="84">
        <f ca="1">IF(FilterType="FIR", IF(Extend_fmod=1,OFFSET(PRE_CALC!J2444,0,DEC_RATE), OFFSET(PRE_CALC!B2444,0,DEC_RATE)), C2496)</f>
        <v>-2.6063353104800002E-3</v>
      </c>
      <c r="E2496" s="84">
        <f t="shared" ca="1" si="116"/>
        <v>76281.249999872001</v>
      </c>
      <c r="F2496" s="84">
        <f t="shared" ca="1" si="114"/>
        <v>-2.6063353104800002E-3</v>
      </c>
      <c r="G2496" s="119">
        <f>IF(FilterType="FIR",  PRE_CALC!A2444*Fdata, IF(F_default=1,G2495+(4*Fnotch-0)/8192,G2495+(F_stop-F_start)/8192) )</f>
        <v>76281.249999872001</v>
      </c>
      <c r="H2496" s="120">
        <f ca="1">IF(FilterType="FIR", OFFSET(PRE_CALC!B2444,0,DEC_RATE), C2496)</f>
        <v>-2.6063353104800002E-3</v>
      </c>
    </row>
    <row r="2497" spans="2:8" x14ac:dyDescent="0.2">
      <c r="B2497" s="45">
        <f>IF(FilterType="FIR", IF(Extend_fmod, PRE_CALC!I2445*Fm, PRE_CALC!A2445*Fdata), IF(F_default=1,B2496+(4*Fnotch-0)/8192,B2496+(F_stop-F_start)/8192) )</f>
        <v>76312.5</v>
      </c>
      <c r="C2497" s="39">
        <f t="shared" si="115"/>
        <v>-0.46954157686375148</v>
      </c>
      <c r="D2497" s="84">
        <f ca="1">IF(FilterType="FIR", IF(Extend_fmod=1,OFFSET(PRE_CALC!J2445,0,DEC_RATE), OFFSET(PRE_CALC!B2445,0,DEC_RATE)), C2497)</f>
        <v>-2.57161787488E-3</v>
      </c>
      <c r="E2497" s="84">
        <f t="shared" ca="1" si="116"/>
        <v>76312.5</v>
      </c>
      <c r="F2497" s="84">
        <f t="shared" ca="1" si="114"/>
        <v>-2.57161787488E-3</v>
      </c>
      <c r="G2497" s="119">
        <f>IF(FilterType="FIR",  PRE_CALC!A2445*Fdata, IF(F_default=1,G2496+(4*Fnotch-0)/8192,G2496+(F_stop-F_start)/8192) )</f>
        <v>76312.5</v>
      </c>
      <c r="H2497" s="120">
        <f ca="1">IF(FilterType="FIR", OFFSET(PRE_CALC!B2445,0,DEC_RATE), C2497)</f>
        <v>-2.57161787488E-3</v>
      </c>
    </row>
    <row r="2498" spans="2:8" x14ac:dyDescent="0.2">
      <c r="B2498" s="45">
        <f>IF(FilterType="FIR", IF(Extend_fmod, PRE_CALC!I2446*Fm, PRE_CALC!A2446*Fdata), IF(F_default=1,B2497+(4*Fnotch-0)/8192,B2497+(F_stop-F_start)/8192) )</f>
        <v>76343.750000127999</v>
      </c>
      <c r="C2498" s="39">
        <f t="shared" si="115"/>
        <v>-0.46992692855036594</v>
      </c>
      <c r="D2498" s="84">
        <f ca="1">IF(FilterType="FIR", IF(Extend_fmod=1,OFFSET(PRE_CALC!J2446,0,DEC_RATE), OFFSET(PRE_CALC!B2446,0,DEC_RATE)), C2498)</f>
        <v>-2.53673006415E-3</v>
      </c>
      <c r="E2498" s="84">
        <f t="shared" ca="1" si="116"/>
        <v>76343.750000127999</v>
      </c>
      <c r="F2498" s="84">
        <f t="shared" ca="1" si="114"/>
        <v>-2.53673006415E-3</v>
      </c>
      <c r="G2498" s="119">
        <f>IF(FilterType="FIR",  PRE_CALC!A2446*Fdata, IF(F_default=1,G2497+(4*Fnotch-0)/8192,G2497+(F_stop-F_start)/8192) )</f>
        <v>76343.750000127999</v>
      </c>
      <c r="H2498" s="120">
        <f ca="1">IF(FilterType="FIR", OFFSET(PRE_CALC!B2446,0,DEC_RATE), C2498)</f>
        <v>-2.53673006415E-3</v>
      </c>
    </row>
    <row r="2499" spans="2:8" x14ac:dyDescent="0.2">
      <c r="B2499" s="45">
        <f>IF(FilterType="FIR", IF(Extend_fmod, PRE_CALC!I2447*Fm, PRE_CALC!A2447*Fdata), IF(F_default=1,B2498+(4*Fnotch-0)/8192,B2498+(F_stop-F_start)/8192) )</f>
        <v>76375</v>
      </c>
      <c r="C2499" s="39">
        <f t="shared" si="115"/>
        <v>-0.47031243918340737</v>
      </c>
      <c r="D2499" s="84">
        <f ca="1">IF(FilterType="FIR", IF(Extend_fmod=1,OFFSET(PRE_CALC!J2447,0,DEC_RATE), OFFSET(PRE_CALC!B2447,0,DEC_RATE)), C2499)</f>
        <v>-2.5016887080400001E-3</v>
      </c>
      <c r="E2499" s="84">
        <f t="shared" ca="1" si="116"/>
        <v>76375</v>
      </c>
      <c r="F2499" s="84">
        <f t="shared" ca="1" si="114"/>
        <v>-2.5016887080400001E-3</v>
      </c>
      <c r="G2499" s="119">
        <f>IF(FilterType="FIR",  PRE_CALC!A2447*Fdata, IF(F_default=1,G2498+(4*Fnotch-0)/8192,G2498+(F_stop-F_start)/8192) )</f>
        <v>76375</v>
      </c>
      <c r="H2499" s="120">
        <f ca="1">IF(FilterType="FIR", OFFSET(PRE_CALC!B2447,0,DEC_RATE), C2499)</f>
        <v>-2.5016887080400001E-3</v>
      </c>
    </row>
    <row r="2500" spans="2:8" x14ac:dyDescent="0.2">
      <c r="B2500" s="45">
        <f>IF(FilterType="FIR", IF(Extend_fmod, PRE_CALC!I2448*Fm, PRE_CALC!A2448*Fdata), IF(F_default=1,B2499+(4*Fnotch-0)/8192,B2499+(F_stop-F_start)/8192) )</f>
        <v>76406.249999872001</v>
      </c>
      <c r="C2500" s="39">
        <f t="shared" si="115"/>
        <v>-0.47069810876751028</v>
      </c>
      <c r="D2500" s="84">
        <f ca="1">IF(FilterType="FIR", IF(Extend_fmod=1,OFFSET(PRE_CALC!J2448,0,DEC_RATE), OFFSET(PRE_CALC!B2448,0,DEC_RATE)), C2500)</f>
        <v>-2.4665107137E-3</v>
      </c>
      <c r="E2500" s="84">
        <f t="shared" ca="1" si="116"/>
        <v>76406.249999872001</v>
      </c>
      <c r="F2500" s="84">
        <f t="shared" ca="1" si="114"/>
        <v>-2.4665107137E-3</v>
      </c>
      <c r="G2500" s="119">
        <f>IF(FilterType="FIR",  PRE_CALC!A2448*Fdata, IF(F_default=1,G2499+(4*Fnotch-0)/8192,G2499+(F_stop-F_start)/8192) )</f>
        <v>76406.249999872001</v>
      </c>
      <c r="H2500" s="120">
        <f ca="1">IF(FilterType="FIR", OFFSET(PRE_CALC!B2448,0,DEC_RATE), C2500)</f>
        <v>-2.4665107137E-3</v>
      </c>
    </row>
    <row r="2501" spans="2:8" x14ac:dyDescent="0.2">
      <c r="B2501" s="45">
        <f>IF(FilterType="FIR", IF(Extend_fmod, PRE_CALC!I2449*Fm, PRE_CALC!A2449*Fdata), IF(F_default=1,B2500+(4*Fnotch-0)/8192,B2500+(F_stop-F_start)/8192) )</f>
        <v>76437.5</v>
      </c>
      <c r="C2501" s="39">
        <f t="shared" si="115"/>
        <v>-0.47108393730728637</v>
      </c>
      <c r="D2501" s="84">
        <f ca="1">IF(FilterType="FIR", IF(Extend_fmod=1,OFFSET(PRE_CALC!J2449,0,DEC_RATE), OFFSET(PRE_CALC!B2449,0,DEC_RATE)), C2501)</f>
        <v>-2.43121305786E-3</v>
      </c>
      <c r="E2501" s="84">
        <f t="shared" ca="1" si="116"/>
        <v>76437.5</v>
      </c>
      <c r="F2501" s="84">
        <f t="shared" ca="1" si="114"/>
        <v>-2.43121305786E-3</v>
      </c>
      <c r="G2501" s="119">
        <f>IF(FilterType="FIR",  PRE_CALC!A2449*Fdata, IF(F_default=1,G2500+(4*Fnotch-0)/8192,G2500+(F_stop-F_start)/8192) )</f>
        <v>76437.5</v>
      </c>
      <c r="H2501" s="120">
        <f ca="1">IF(FilterType="FIR", OFFSET(PRE_CALC!B2449,0,DEC_RATE), C2501)</f>
        <v>-2.43121305786E-3</v>
      </c>
    </row>
    <row r="2502" spans="2:8" x14ac:dyDescent="0.2">
      <c r="B2502" s="45">
        <f>IF(FilterType="FIR", IF(Extend_fmod, PRE_CALC!I2450*Fm, PRE_CALC!A2450*Fdata), IF(F_default=1,B2501+(4*Fnotch-0)/8192,B2501+(F_stop-F_start)/8192) )</f>
        <v>76468.750000127999</v>
      </c>
      <c r="C2502" s="39">
        <f t="shared" si="115"/>
        <v>-0.4714699248010446</v>
      </c>
      <c r="D2502" s="84">
        <f ca="1">IF(FilterType="FIR", IF(Extend_fmod=1,OFFSET(PRE_CALC!J2450,0,DEC_RATE), OFFSET(PRE_CALC!B2450,0,DEC_RATE)), C2502)</f>
        <v>-2.3958127789100001E-3</v>
      </c>
      <c r="E2502" s="84">
        <f t="shared" ca="1" si="116"/>
        <v>76468.750000127999</v>
      </c>
      <c r="F2502" s="84">
        <f t="shared" ca="1" si="114"/>
        <v>-2.3958127789100001E-3</v>
      </c>
      <c r="G2502" s="119">
        <f>IF(FilterType="FIR",  PRE_CALC!A2450*Fdata, IF(F_default=1,G2501+(4*Fnotch-0)/8192,G2501+(F_stop-F_start)/8192) )</f>
        <v>76468.750000127999</v>
      </c>
      <c r="H2502" s="120">
        <f ca="1">IF(FilterType="FIR", OFFSET(PRE_CALC!B2450,0,DEC_RATE), C2502)</f>
        <v>-2.3958127789100001E-3</v>
      </c>
    </row>
    <row r="2503" spans="2:8" x14ac:dyDescent="0.2">
      <c r="B2503" s="45">
        <f>IF(FilterType="FIR", IF(Extend_fmod, PRE_CALC!I2451*Fm, PRE_CALC!A2451*Fdata), IF(F_default=1,B2502+(4*Fnotch-0)/8192,B2502+(F_stop-F_start)/8192) )</f>
        <v>76500</v>
      </c>
      <c r="C2503" s="39">
        <f t="shared" si="115"/>
        <v>-0.47185607124707118</v>
      </c>
      <c r="D2503" s="84">
        <f ca="1">IF(FilterType="FIR", IF(Extend_fmod=1,OFFSET(PRE_CALC!J2451,0,DEC_RATE), OFFSET(PRE_CALC!B2451,0,DEC_RATE)), C2503)</f>
        <v>-2.36032696904E-3</v>
      </c>
      <c r="E2503" s="84">
        <f t="shared" ca="1" si="116"/>
        <v>76500</v>
      </c>
      <c r="F2503" s="84">
        <f t="shared" ca="1" si="114"/>
        <v>-2.36032696904E-3</v>
      </c>
      <c r="G2503" s="119">
        <f>IF(FilterType="FIR",  PRE_CALC!A2451*Fdata, IF(F_default=1,G2502+(4*Fnotch-0)/8192,G2502+(F_stop-F_start)/8192) )</f>
        <v>76500</v>
      </c>
      <c r="H2503" s="120">
        <f ca="1">IF(FilterType="FIR", OFFSET(PRE_CALC!B2451,0,DEC_RATE), C2503)</f>
        <v>-2.36032696904E-3</v>
      </c>
    </row>
    <row r="2504" spans="2:8" x14ac:dyDescent="0.2">
      <c r="B2504" s="45">
        <f>IF(FilterType="FIR", IF(Extend_fmod, PRE_CALC!I2452*Fm, PRE_CALC!A2452*Fdata), IF(F_default=1,B2503+(4*Fnotch-0)/8192,B2503+(F_stop-F_start)/8192) )</f>
        <v>76531.249999872001</v>
      </c>
      <c r="C2504" s="39">
        <f t="shared" si="115"/>
        <v>-0.47224237665000618</v>
      </c>
      <c r="D2504" s="84">
        <f ca="1">IF(FilterType="FIR", IF(Extend_fmod=1,OFFSET(PRE_CALC!J2452,0,DEC_RATE), OFFSET(PRE_CALC!B2452,0,DEC_RATE)), C2504)</f>
        <v>-2.3247727662500002E-3</v>
      </c>
      <c r="E2504" s="84">
        <f t="shared" ca="1" si="116"/>
        <v>76531.249999872001</v>
      </c>
      <c r="F2504" s="84">
        <f t="shared" ca="1" si="114"/>
        <v>-2.3247727662500002E-3</v>
      </c>
      <c r="G2504" s="119">
        <f>IF(FilterType="FIR",  PRE_CALC!A2452*Fdata, IF(F_default=1,G2503+(4*Fnotch-0)/8192,G2503+(F_stop-F_start)/8192) )</f>
        <v>76531.249999872001</v>
      </c>
      <c r="H2504" s="120">
        <f ca="1">IF(FilterType="FIR", OFFSET(PRE_CALC!B2452,0,DEC_RATE), C2504)</f>
        <v>-2.3247727662500002E-3</v>
      </c>
    </row>
    <row r="2505" spans="2:8" x14ac:dyDescent="0.2">
      <c r="B2505" s="45">
        <f>IF(FilterType="FIR", IF(Extend_fmod, PRE_CALC!I2453*Fm, PRE_CALC!A2453*Fdata), IF(F_default=1,B2504+(4*Fnotch-0)/8192,B2504+(F_stop-F_start)/8192) )</f>
        <v>76562.5</v>
      </c>
      <c r="C2505" s="39">
        <f t="shared" si="115"/>
        <v>-0.47262884101446301</v>
      </c>
      <c r="D2505" s="84">
        <f ca="1">IF(FilterType="FIR", IF(Extend_fmod=1,OFFSET(PRE_CALC!J2453,0,DEC_RATE), OFFSET(PRE_CALC!B2453,0,DEC_RATE)), C2505)</f>
        <v>-2.28916734639E-3</v>
      </c>
      <c r="E2505" s="84">
        <f t="shared" ca="1" si="116"/>
        <v>76562.5</v>
      </c>
      <c r="F2505" s="84">
        <f t="shared" ca="1" si="114"/>
        <v>-2.28916734639E-3</v>
      </c>
      <c r="G2505" s="119">
        <f>IF(FilterType="FIR",  PRE_CALC!A2453*Fdata, IF(F_default=1,G2504+(4*Fnotch-0)/8192,G2504+(F_stop-F_start)/8192) )</f>
        <v>76562.5</v>
      </c>
      <c r="H2505" s="120">
        <f ca="1">IF(FilterType="FIR", OFFSET(PRE_CALC!B2453,0,DEC_RATE), C2505)</f>
        <v>-2.28916734639E-3</v>
      </c>
    </row>
    <row r="2506" spans="2:8" x14ac:dyDescent="0.2">
      <c r="B2506" s="45">
        <f>IF(FilterType="FIR", IF(Extend_fmod, PRE_CALC!I2454*Fm, PRE_CALC!A2454*Fdata), IF(F_default=1,B2505+(4*Fnotch-0)/8192,B2505+(F_stop-F_start)/8192) )</f>
        <v>76593.750000127999</v>
      </c>
      <c r="C2506" s="39">
        <f t="shared" si="115"/>
        <v>-0.47301546433873787</v>
      </c>
      <c r="D2506" s="84">
        <f ca="1">IF(FilterType="FIR", IF(Extend_fmod=1,OFFSET(PRE_CALC!J2454,0,DEC_RATE), OFFSET(PRE_CALC!B2454,0,DEC_RATE)), C2506)</f>
        <v>-2.2535279151799999E-3</v>
      </c>
      <c r="E2506" s="84">
        <f t="shared" ca="1" si="116"/>
        <v>76593.750000127999</v>
      </c>
      <c r="F2506" s="84">
        <f t="shared" ca="1" si="114"/>
        <v>-2.2535279151799999E-3</v>
      </c>
      <c r="G2506" s="119">
        <f>IF(FilterType="FIR",  PRE_CALC!A2454*Fdata, IF(F_default=1,G2505+(4*Fnotch-0)/8192,G2505+(F_stop-F_start)/8192) )</f>
        <v>76593.750000127999</v>
      </c>
      <c r="H2506" s="120">
        <f ca="1">IF(FilterType="FIR", OFFSET(PRE_CALC!B2454,0,DEC_RATE), C2506)</f>
        <v>-2.2535279151799999E-3</v>
      </c>
    </row>
    <row r="2507" spans="2:8" x14ac:dyDescent="0.2">
      <c r="B2507" s="45">
        <f>IF(FilterType="FIR", IF(Extend_fmod, PRE_CALC!I2455*Fm, PRE_CALC!A2455*Fdata), IF(F_default=1,B2506+(4*Fnotch-0)/8192,B2506+(F_stop-F_start)/8192) )</f>
        <v>76625</v>
      </c>
      <c r="C2507" s="39">
        <f t="shared" si="115"/>
        <v>-0.47340224662114483</v>
      </c>
      <c r="D2507" s="84">
        <f ca="1">IF(FilterType="FIR", IF(Extend_fmod=1,OFFSET(PRE_CALC!J2455,0,DEC_RATE), OFFSET(PRE_CALC!B2455,0,DEC_RATE)), C2507)</f>
        <v>-2.2178717001800001E-3</v>
      </c>
      <c r="E2507" s="84">
        <f t="shared" ca="1" si="116"/>
        <v>76625</v>
      </c>
      <c r="F2507" s="84">
        <f t="shared" ca="1" si="114"/>
        <v>-2.2178717001800001E-3</v>
      </c>
      <c r="G2507" s="119">
        <f>IF(FilterType="FIR",  PRE_CALC!A2455*Fdata, IF(F_default=1,G2506+(4*Fnotch-0)/8192,G2506+(F_stop-F_start)/8192) )</f>
        <v>76625</v>
      </c>
      <c r="H2507" s="120">
        <f ca="1">IF(FilterType="FIR", OFFSET(PRE_CALC!B2455,0,DEC_RATE), C2507)</f>
        <v>-2.2178717001800001E-3</v>
      </c>
    </row>
    <row r="2508" spans="2:8" x14ac:dyDescent="0.2">
      <c r="B2508" s="45">
        <f>IF(FilterType="FIR", IF(Extend_fmod, PRE_CALC!I2456*Fm, PRE_CALC!A2456*Fdata), IF(F_default=1,B2507+(4*Fnotch-0)/8192,B2507+(F_stop-F_start)/8192) )</f>
        <v>76656.249999872001</v>
      </c>
      <c r="C2508" s="39">
        <f t="shared" si="115"/>
        <v>-0.47378918786630331</v>
      </c>
      <c r="D2508" s="84">
        <f ca="1">IF(FilterType="FIR", IF(Extend_fmod=1,OFFSET(PRE_CALC!J2456,0,DEC_RATE), OFFSET(PRE_CALC!B2456,0,DEC_RATE)), C2508)</f>
        <v>-2.18221594277E-3</v>
      </c>
      <c r="E2508" s="84">
        <f t="shared" ca="1" si="116"/>
        <v>76656.249999872001</v>
      </c>
      <c r="F2508" s="84">
        <f t="shared" ca="1" si="114"/>
        <v>-2.18221594277E-3</v>
      </c>
      <c r="G2508" s="119">
        <f>IF(FilterType="FIR",  PRE_CALC!A2456*Fdata, IF(F_default=1,G2507+(4*Fnotch-0)/8192,G2507+(F_stop-F_start)/8192) )</f>
        <v>76656.249999872001</v>
      </c>
      <c r="H2508" s="120">
        <f ca="1">IF(FilterType="FIR", OFFSET(PRE_CALC!B2456,0,DEC_RATE), C2508)</f>
        <v>-2.18221594277E-3</v>
      </c>
    </row>
    <row r="2509" spans="2:8" x14ac:dyDescent="0.2">
      <c r="B2509" s="45">
        <f>IF(FilterType="FIR", IF(Extend_fmod, PRE_CALC!I2457*Fm, PRE_CALC!A2457*Fdata), IF(F_default=1,B2508+(4*Fnotch-0)/8192,B2508+(F_stop-F_start)/8192) )</f>
        <v>76687.5</v>
      </c>
      <c r="C2509" s="39">
        <f t="shared" si="115"/>
        <v>-0.4741762880788557</v>
      </c>
      <c r="D2509" s="84">
        <f ca="1">IF(FilterType="FIR", IF(Extend_fmod=1,OFFSET(PRE_CALC!J2457,0,DEC_RATE), OFFSET(PRE_CALC!B2457,0,DEC_RATE)), C2509)</f>
        <v>-2.1465778901200001E-3</v>
      </c>
      <c r="E2509" s="84">
        <f t="shared" ca="1" si="116"/>
        <v>76687.5</v>
      </c>
      <c r="F2509" s="84">
        <f t="shared" ca="1" si="114"/>
        <v>-2.1465778901200001E-3</v>
      </c>
      <c r="G2509" s="119">
        <f>IF(FilterType="FIR",  PRE_CALC!A2457*Fdata, IF(F_default=1,G2508+(4*Fnotch-0)/8192,G2508+(F_stop-F_start)/8192) )</f>
        <v>76687.5</v>
      </c>
      <c r="H2509" s="120">
        <f ca="1">IF(FilterType="FIR", OFFSET(PRE_CALC!B2457,0,DEC_RATE), C2509)</f>
        <v>-2.1465778901200001E-3</v>
      </c>
    </row>
    <row r="2510" spans="2:8" x14ac:dyDescent="0.2">
      <c r="B2510" s="45">
        <f>IF(FilterType="FIR", IF(Extend_fmod, PRE_CALC!I2458*Fm, PRE_CALC!A2458*Fdata), IF(F_default=1,B2509+(4*Fnotch-0)/8192,B2509+(F_stop-F_start)/8192) )</f>
        <v>76718.750000127999</v>
      </c>
      <c r="C2510" s="39">
        <f t="shared" si="115"/>
        <v>-0.47456354725708849</v>
      </c>
      <c r="D2510" s="84">
        <f ca="1">IF(FilterType="FIR", IF(Extend_fmod=1,OFFSET(PRE_CALC!J2458,0,DEC_RATE), OFFSET(PRE_CALC!B2458,0,DEC_RATE)), C2510)</f>
        <v>-2.1109747871200001E-3</v>
      </c>
      <c r="E2510" s="84">
        <f t="shared" ca="1" si="116"/>
        <v>76718.750000127999</v>
      </c>
      <c r="F2510" s="84">
        <f t="shared" ca="1" si="114"/>
        <v>-2.1109747871200001E-3</v>
      </c>
      <c r="G2510" s="119">
        <f>IF(FilterType="FIR",  PRE_CALC!A2458*Fdata, IF(F_default=1,G2509+(4*Fnotch-0)/8192,G2509+(F_stop-F_start)/8192) )</f>
        <v>76718.750000127999</v>
      </c>
      <c r="H2510" s="120">
        <f ca="1">IF(FilterType="FIR", OFFSET(PRE_CALC!B2458,0,DEC_RATE), C2510)</f>
        <v>-2.1109747871200001E-3</v>
      </c>
    </row>
    <row r="2511" spans="2:8" x14ac:dyDescent="0.2">
      <c r="B2511" s="45">
        <f>IF(FilterType="FIR", IF(Extend_fmod, PRE_CALC!I2459*Fm, PRE_CALC!A2459*Fdata), IF(F_default=1,B2510+(4*Fnotch-0)/8192,B2510+(F_stop-F_start)/8192) )</f>
        <v>76750</v>
      </c>
      <c r="C2511" s="39">
        <f t="shared" si="115"/>
        <v>-0.47495096539929388</v>
      </c>
      <c r="D2511" s="84">
        <f ca="1">IF(FilterType="FIR", IF(Extend_fmod=1,OFFSET(PRE_CALC!J2459,0,DEC_RATE), OFFSET(PRE_CALC!B2459,0,DEC_RATE)), C2511)</f>
        <v>-2.0754238683800001E-3</v>
      </c>
      <c r="E2511" s="84">
        <f t="shared" ca="1" si="116"/>
        <v>76750</v>
      </c>
      <c r="F2511" s="84">
        <f t="shared" ca="1" si="114"/>
        <v>-2.0754238683800001E-3</v>
      </c>
      <c r="G2511" s="119">
        <f>IF(FilterType="FIR",  PRE_CALC!A2459*Fdata, IF(F_default=1,G2510+(4*Fnotch-0)/8192,G2510+(F_stop-F_start)/8192) )</f>
        <v>76750</v>
      </c>
      <c r="H2511" s="120">
        <f ca="1">IF(FilterType="FIR", OFFSET(PRE_CALC!B2459,0,DEC_RATE), C2511)</f>
        <v>-2.0754238683800001E-3</v>
      </c>
    </row>
    <row r="2512" spans="2:8" x14ac:dyDescent="0.2">
      <c r="B2512" s="45">
        <f>IF(FilterType="FIR", IF(Extend_fmod, PRE_CALC!I2460*Fm, PRE_CALC!A2460*Fdata), IF(F_default=1,B2511+(4*Fnotch-0)/8192,B2511+(F_stop-F_start)/8192) )</f>
        <v>76781.249999872001</v>
      </c>
      <c r="C2512" s="39">
        <f t="shared" si="115"/>
        <v>-0.47533854251012242</v>
      </c>
      <c r="D2512" s="84">
        <f ca="1">IF(FilterType="FIR", IF(Extend_fmod=1,OFFSET(PRE_CALC!J2460,0,DEC_RATE), OFFSET(PRE_CALC!B2460,0,DEC_RATE)), C2512)</f>
        <v>-2.0399423500899998E-3</v>
      </c>
      <c r="E2512" s="84">
        <f t="shared" ca="1" si="116"/>
        <v>76781.249999872001</v>
      </c>
      <c r="F2512" s="84">
        <f t="shared" ca="1" si="114"/>
        <v>-2.0399423500899998E-3</v>
      </c>
      <c r="G2512" s="119">
        <f>IF(FilterType="FIR",  PRE_CALC!A2460*Fdata, IF(F_default=1,G2511+(4*Fnotch-0)/8192,G2511+(F_stop-F_start)/8192) )</f>
        <v>76781.249999872001</v>
      </c>
      <c r="H2512" s="120">
        <f ca="1">IF(FilterType="FIR", OFFSET(PRE_CALC!B2460,0,DEC_RATE), C2512)</f>
        <v>-2.0399423500899998E-3</v>
      </c>
    </row>
    <row r="2513" spans="2:8" x14ac:dyDescent="0.2">
      <c r="B2513" s="45">
        <f>IF(FilterType="FIR", IF(Extend_fmod, PRE_CALC!I2461*Fm, PRE_CALC!A2461*Fdata), IF(F_default=1,B2512+(4*Fnotch-0)/8192,B2512+(F_stop-F_start)/8192) )</f>
        <v>76812.5</v>
      </c>
      <c r="C2513" s="39">
        <f t="shared" si="115"/>
        <v>-0.4757262785942068</v>
      </c>
      <c r="D2513" s="84">
        <f ca="1">IF(FilterType="FIR", IF(Extend_fmod=1,OFFSET(PRE_CALC!J2461,0,DEC_RATE), OFFSET(PRE_CALC!B2461,0,DEC_RATE)), C2513)</f>
        <v>-2.00454742208E-3</v>
      </c>
      <c r="E2513" s="84">
        <f t="shared" ca="1" si="116"/>
        <v>76812.5</v>
      </c>
      <c r="F2513" s="84">
        <f t="shared" ca="1" si="114"/>
        <v>-2.00454742208E-3</v>
      </c>
      <c r="G2513" s="119">
        <f>IF(FilterType="FIR",  PRE_CALC!A2461*Fdata, IF(F_default=1,G2512+(4*Fnotch-0)/8192,G2512+(F_stop-F_start)/8192) )</f>
        <v>76812.5</v>
      </c>
      <c r="H2513" s="120">
        <f ca="1">IF(FilterType="FIR", OFFSET(PRE_CALC!B2461,0,DEC_RATE), C2513)</f>
        <v>-2.00454742208E-3</v>
      </c>
    </row>
    <row r="2514" spans="2:8" x14ac:dyDescent="0.2">
      <c r="B2514" s="45">
        <f>IF(FilterType="FIR", IF(Extend_fmod, PRE_CALC!I2462*Fm, PRE_CALC!A2462*Fdata), IF(F_default=1,B2513+(4*Fnotch-0)/8192,B2513+(F_stop-F_start)/8192) )</f>
        <v>76843.750000127999</v>
      </c>
      <c r="C2514" s="39">
        <f t="shared" si="115"/>
        <v>-0.47611417364984621</v>
      </c>
      <c r="D2514" s="84">
        <f ca="1">IF(FilterType="FIR", IF(Extend_fmod=1,OFFSET(PRE_CALC!J2462,0,DEC_RATE), OFFSET(PRE_CALC!B2462,0,DEC_RATE)), C2514)</f>
        <v>-1.96925623969E-3</v>
      </c>
      <c r="E2514" s="84">
        <f t="shared" ca="1" si="116"/>
        <v>76843.750000127999</v>
      </c>
      <c r="F2514" s="84">
        <f t="shared" ca="1" si="114"/>
        <v>-1.96925623969E-3</v>
      </c>
      <c r="G2514" s="119">
        <f>IF(FilterType="FIR",  PRE_CALC!A2462*Fdata, IF(F_default=1,G2513+(4*Fnotch-0)/8192,G2513+(F_stop-F_start)/8192) )</f>
        <v>76843.750000127999</v>
      </c>
      <c r="H2514" s="120">
        <f ca="1">IF(FilterType="FIR", OFFSET(PRE_CALC!B2462,0,DEC_RATE), C2514)</f>
        <v>-1.96925623969E-3</v>
      </c>
    </row>
    <row r="2515" spans="2:8" x14ac:dyDescent="0.2">
      <c r="B2515" s="45">
        <f>IF(FilterType="FIR", IF(Extend_fmod, PRE_CALC!I2463*Fm, PRE_CALC!A2463*Fdata), IF(F_default=1,B2514+(4*Fnotch-0)/8192,B2514+(F_stop-F_start)/8192) )</f>
        <v>76875</v>
      </c>
      <c r="C2515" s="39">
        <f t="shared" si="115"/>
        <v>-0.47650222767533335</v>
      </c>
      <c r="D2515" s="84">
        <f ca="1">IF(FilterType="FIR", IF(Extend_fmod=1,OFFSET(PRE_CALC!J2463,0,DEC_RATE), OFFSET(PRE_CALC!B2463,0,DEC_RATE)), C2515)</f>
        <v>-1.9340859158E-3</v>
      </c>
      <c r="E2515" s="84">
        <f t="shared" ca="1" si="116"/>
        <v>76875</v>
      </c>
      <c r="F2515" s="84">
        <f t="shared" ca="1" si="114"/>
        <v>-1.9340859158E-3</v>
      </c>
      <c r="G2515" s="119">
        <f>IF(FilterType="FIR",  PRE_CALC!A2463*Fdata, IF(F_default=1,G2514+(4*Fnotch-0)/8192,G2514+(F_stop-F_start)/8192) )</f>
        <v>76875</v>
      </c>
      <c r="H2515" s="120">
        <f ca="1">IF(FilterType="FIR", OFFSET(PRE_CALC!B2463,0,DEC_RATE), C2515)</f>
        <v>-1.9340859158E-3</v>
      </c>
    </row>
    <row r="2516" spans="2:8" x14ac:dyDescent="0.2">
      <c r="B2516" s="45">
        <f>IF(FilterType="FIR", IF(Extend_fmod, PRE_CALC!I2464*Fm, PRE_CALC!A2464*Fdata), IF(F_default=1,B2515+(4*Fnotch-0)/8192,B2515+(F_stop-F_start)/8192) )</f>
        <v>76906.249999872001</v>
      </c>
      <c r="C2516" s="39">
        <f t="shared" si="115"/>
        <v>-0.47689044067531</v>
      </c>
      <c r="D2516" s="84">
        <f ca="1">IF(FilterType="FIR", IF(Extend_fmod=1,OFFSET(PRE_CALC!J2464,0,DEC_RATE), OFFSET(PRE_CALC!B2464,0,DEC_RATE)), C2516)</f>
        <v>-1.8990535127900001E-3</v>
      </c>
      <c r="E2516" s="84">
        <f t="shared" ca="1" si="116"/>
        <v>76906.249999872001</v>
      </c>
      <c r="F2516" s="84">
        <f t="shared" ca="1" si="114"/>
        <v>-1.8990535127900001E-3</v>
      </c>
      <c r="G2516" s="119">
        <f>IF(FilterType="FIR",  PRE_CALC!A2464*Fdata, IF(F_default=1,G2515+(4*Fnotch-0)/8192,G2515+(F_stop-F_start)/8192) )</f>
        <v>76906.249999872001</v>
      </c>
      <c r="H2516" s="120">
        <f ca="1">IF(FilterType="FIR", OFFSET(PRE_CALC!B2464,0,DEC_RATE), C2516)</f>
        <v>-1.8990535127900001E-3</v>
      </c>
    </row>
    <row r="2517" spans="2:8" x14ac:dyDescent="0.2">
      <c r="B2517" s="45">
        <f>IF(FilterType="FIR", IF(Extend_fmod, PRE_CALC!I2465*Fm, PRE_CALC!A2465*Fdata), IF(F_default=1,B2516+(4*Fnotch-0)/8192,B2516+(F_stop-F_start)/8192) )</f>
        <v>76937.5</v>
      </c>
      <c r="C2517" s="39">
        <f t="shared" si="115"/>
        <v>-0.47727881265443189</v>
      </c>
      <c r="D2517" s="84">
        <f ca="1">IF(FilterType="FIR", IF(Extend_fmod=1,OFFSET(PRE_CALC!J2465,0,DEC_RATE), OFFSET(PRE_CALC!B2465,0,DEC_RATE)), C2517)</f>
        <v>-1.86417603455E-3</v>
      </c>
      <c r="E2517" s="84">
        <f t="shared" ca="1" si="116"/>
        <v>76937.5</v>
      </c>
      <c r="F2517" s="84">
        <f t="shared" ca="1" si="114"/>
        <v>-1.86417603455E-3</v>
      </c>
      <c r="G2517" s="119">
        <f>IF(FilterType="FIR",  PRE_CALC!A2465*Fdata, IF(F_default=1,G2516+(4*Fnotch-0)/8192,G2516+(F_stop-F_start)/8192) )</f>
        <v>76937.5</v>
      </c>
      <c r="H2517" s="120">
        <f ca="1">IF(FilterType="FIR", OFFSET(PRE_CALC!B2465,0,DEC_RATE), C2517)</f>
        <v>-1.86417603455E-3</v>
      </c>
    </row>
    <row r="2518" spans="2:8" x14ac:dyDescent="0.2">
      <c r="B2518" s="45">
        <f>IF(FilterType="FIR", IF(Extend_fmod, PRE_CALC!I2466*Fm, PRE_CALC!A2466*Fdata), IF(F_default=1,B2517+(4*Fnotch-0)/8192,B2517+(F_stop-F_start)/8192) )</f>
        <v>76968.750000127999</v>
      </c>
      <c r="C2518" s="39">
        <f t="shared" si="115"/>
        <v>-0.4776673436109885</v>
      </c>
      <c r="D2518" s="84">
        <f ca="1">IF(FilterType="FIR", IF(Extend_fmod=1,OFFSET(PRE_CALC!J2466,0,DEC_RATE), OFFSET(PRE_CALC!B2466,0,DEC_RATE)), C2518)</f>
        <v>-1.8294704185E-3</v>
      </c>
      <c r="E2518" s="84">
        <f t="shared" ca="1" si="116"/>
        <v>76968.750000127999</v>
      </c>
      <c r="F2518" s="84">
        <f t="shared" ca="1" si="114"/>
        <v>-1.8294704185E-3</v>
      </c>
      <c r="G2518" s="119">
        <f>IF(FilterType="FIR",  PRE_CALC!A2466*Fdata, IF(F_default=1,G2517+(4*Fnotch-0)/8192,G2517+(F_stop-F_start)/8192) )</f>
        <v>76968.750000127999</v>
      </c>
      <c r="H2518" s="120">
        <f ca="1">IF(FilterType="FIR", OFFSET(PRE_CALC!B2466,0,DEC_RATE), C2518)</f>
        <v>-1.8294704185E-3</v>
      </c>
    </row>
    <row r="2519" spans="2:8" x14ac:dyDescent="0.2">
      <c r="B2519" s="45">
        <f>IF(FilterType="FIR", IF(Extend_fmod, PRE_CALC!I2467*Fm, PRE_CALC!A2467*Fdata), IF(F_default=1,B2518+(4*Fnotch-0)/8192,B2518+(F_stop-F_start)/8192) )</f>
        <v>77000</v>
      </c>
      <c r="C2519" s="39">
        <f t="shared" si="115"/>
        <v>-0.47805603354324938</v>
      </c>
      <c r="D2519" s="84">
        <f ca="1">IF(FilterType="FIR", IF(Extend_fmod=1,OFFSET(PRE_CALC!J2467,0,DEC_RATE), OFFSET(PRE_CALC!B2467,0,DEC_RATE)), C2519)</f>
        <v>-1.79495352765E-3</v>
      </c>
      <c r="E2519" s="84">
        <f t="shared" ca="1" si="116"/>
        <v>77000</v>
      </c>
      <c r="F2519" s="84">
        <f t="shared" ca="1" si="114"/>
        <v>-1.79495352765E-3</v>
      </c>
      <c r="G2519" s="119">
        <f>IF(FilterType="FIR",  PRE_CALC!A2467*Fdata, IF(F_default=1,G2518+(4*Fnotch-0)/8192,G2518+(F_stop-F_start)/8192) )</f>
        <v>77000</v>
      </c>
      <c r="H2519" s="120">
        <f ca="1">IF(FilterType="FIR", OFFSET(PRE_CALC!B2467,0,DEC_RATE), C2519)</f>
        <v>-1.79495352765E-3</v>
      </c>
    </row>
    <row r="2520" spans="2:8" x14ac:dyDescent="0.2">
      <c r="B2520" s="45">
        <f>IF(FilterType="FIR", IF(Extend_fmod, PRE_CALC!I2468*Fm, PRE_CALC!A2468*Fdata), IF(F_default=1,B2519+(4*Fnotch-0)/8192,B2519+(F_stop-F_start)/8192) )</f>
        <v>77031.249999872001</v>
      </c>
      <c r="C2520" s="39">
        <f t="shared" si="115"/>
        <v>-0.47844488245589767</v>
      </c>
      <c r="D2520" s="84">
        <f ca="1">IF(FilterType="FIR", IF(Extend_fmod=1,OFFSET(PRE_CALC!J2468,0,DEC_RATE), OFFSET(PRE_CALC!B2468,0,DEC_RATE)), C2520)</f>
        <v>-1.76064214269E-3</v>
      </c>
      <c r="E2520" s="84">
        <f t="shared" ca="1" si="116"/>
        <v>77031.249999872001</v>
      </c>
      <c r="F2520" s="84">
        <f t="shared" ca="1" si="114"/>
        <v>-1.76064214269E-3</v>
      </c>
      <c r="G2520" s="119">
        <f>IF(FilterType="FIR",  PRE_CALC!A2468*Fdata, IF(F_default=1,G2519+(4*Fnotch-0)/8192,G2519+(F_stop-F_start)/8192) )</f>
        <v>77031.249999872001</v>
      </c>
      <c r="H2520" s="120">
        <f ca="1">IF(FilterType="FIR", OFFSET(PRE_CALC!B2468,0,DEC_RATE), C2520)</f>
        <v>-1.76064214269E-3</v>
      </c>
    </row>
    <row r="2521" spans="2:8" x14ac:dyDescent="0.2">
      <c r="B2521" s="45">
        <f>IF(FilterType="FIR", IF(Extend_fmod, PRE_CALC!I2469*Fm, PRE_CALC!A2469*Fdata), IF(F_default=1,B2520+(4*Fnotch-0)/8192,B2520+(F_stop-F_start)/8192) )</f>
        <v>77062.5</v>
      </c>
      <c r="C2521" s="39">
        <f t="shared" si="115"/>
        <v>-0.47883389035357427</v>
      </c>
      <c r="D2521" s="84">
        <f ca="1">IF(FilterType="FIR", IF(Extend_fmod=1,OFFSET(PRE_CALC!J2469,0,DEC_RATE), OFFSET(PRE_CALC!B2469,0,DEC_RATE)), C2521)</f>
        <v>-1.72655295407E-3</v>
      </c>
      <c r="E2521" s="84">
        <f t="shared" ca="1" si="116"/>
        <v>77062.5</v>
      </c>
      <c r="F2521" s="84">
        <f t="shared" ca="1" si="114"/>
        <v>-1.72655295407E-3</v>
      </c>
      <c r="G2521" s="119">
        <f>IF(FilterType="FIR",  PRE_CALC!A2469*Fdata, IF(F_default=1,G2520+(4*Fnotch-0)/8192,G2520+(F_stop-F_start)/8192) )</f>
        <v>77062.5</v>
      </c>
      <c r="H2521" s="120">
        <f ca="1">IF(FilterType="FIR", OFFSET(PRE_CALC!B2469,0,DEC_RATE), C2521)</f>
        <v>-1.72655295407E-3</v>
      </c>
    </row>
    <row r="2522" spans="2:8" x14ac:dyDescent="0.2">
      <c r="B2522" s="45">
        <f>IF(FilterType="FIR", IF(Extend_fmod, PRE_CALC!I2470*Fm, PRE_CALC!A2470*Fdata), IF(F_default=1,B2521+(4*Fnotch-0)/8192,B2521+(F_stop-F_start)/8192) )</f>
        <v>77093.750000127999</v>
      </c>
      <c r="C2522" s="39">
        <f t="shared" si="115"/>
        <v>-0.47922305723458236</v>
      </c>
      <c r="D2522" s="84">
        <f ca="1">IF(FilterType="FIR", IF(Extend_fmod=1,OFFSET(PRE_CALC!J2470,0,DEC_RATE), OFFSET(PRE_CALC!B2470,0,DEC_RATE)), C2522)</f>
        <v>-1.6927025542100001E-3</v>
      </c>
      <c r="E2522" s="84">
        <f t="shared" ca="1" si="116"/>
        <v>77093.750000127999</v>
      </c>
      <c r="F2522" s="84">
        <f t="shared" ca="1" si="114"/>
        <v>-1.6927025542100001E-3</v>
      </c>
      <c r="G2522" s="119">
        <f>IF(FilterType="FIR",  PRE_CALC!A2470*Fdata, IF(F_default=1,G2521+(4*Fnotch-0)/8192,G2521+(F_stop-F_start)/8192) )</f>
        <v>77093.750000127999</v>
      </c>
      <c r="H2522" s="120">
        <f ca="1">IF(FilterType="FIR", OFFSET(PRE_CALC!B2470,0,DEC_RATE), C2522)</f>
        <v>-1.6927025542100001E-3</v>
      </c>
    </row>
    <row r="2523" spans="2:8" x14ac:dyDescent="0.2">
      <c r="B2523" s="45">
        <f>IF(FilterType="FIR", IF(Extend_fmod, PRE_CALC!I2471*Fm, PRE_CALC!A2471*Fdata), IF(F_default=1,B2522+(4*Fnotch-0)/8192,B2522+(F_stop-F_start)/8192) )</f>
        <v>77125</v>
      </c>
      <c r="C2523" s="39">
        <f t="shared" si="115"/>
        <v>-0.47961238309718979</v>
      </c>
      <c r="D2523" s="84">
        <f ca="1">IF(FilterType="FIR", IF(Extend_fmod=1,OFFSET(PRE_CALC!J2471,0,DEC_RATE), OFFSET(PRE_CALC!B2471,0,DEC_RATE)), C2523)</f>
        <v>-1.6591074296200001E-3</v>
      </c>
      <c r="E2523" s="84">
        <f t="shared" ca="1" si="116"/>
        <v>77125</v>
      </c>
      <c r="F2523" s="84">
        <f t="shared" ca="1" si="114"/>
        <v>-1.6591074296200001E-3</v>
      </c>
      <c r="G2523" s="119">
        <f>IF(FilterType="FIR",  PRE_CALC!A2471*Fdata, IF(F_default=1,G2522+(4*Fnotch-0)/8192,G2522+(F_stop-F_start)/8192) )</f>
        <v>77125</v>
      </c>
      <c r="H2523" s="120">
        <f ca="1">IF(FilterType="FIR", OFFSET(PRE_CALC!B2471,0,DEC_RATE), C2523)</f>
        <v>-1.6591074296200001E-3</v>
      </c>
    </row>
    <row r="2524" spans="2:8" x14ac:dyDescent="0.2">
      <c r="B2524" s="45">
        <f>IF(FilterType="FIR", IF(Extend_fmod, PRE_CALC!I2472*Fm, PRE_CALC!A2472*Fdata), IF(F_default=1,B2523+(4*Fnotch-0)/8192,B2523+(F_stop-F_start)/8192) )</f>
        <v>77156.249999872001</v>
      </c>
      <c r="C2524" s="39">
        <f t="shared" si="115"/>
        <v>-0.48000186794606892</v>
      </c>
      <c r="D2524" s="84">
        <f ca="1">IF(FilterType="FIR", IF(Extend_fmod=1,OFFSET(PRE_CALC!J2472,0,DEC_RATE), OFFSET(PRE_CALC!B2472,0,DEC_RATE)), C2524)</f>
        <v>-1.6257839532199999E-3</v>
      </c>
      <c r="E2524" s="84">
        <f t="shared" ca="1" si="116"/>
        <v>77156.249999872001</v>
      </c>
      <c r="F2524" s="84">
        <f t="shared" ca="1" si="114"/>
        <v>-1.6257839532199999E-3</v>
      </c>
      <c r="G2524" s="119">
        <f>IF(FilterType="FIR",  PRE_CALC!A2472*Fdata, IF(F_default=1,G2523+(4*Fnotch-0)/8192,G2523+(F_stop-F_start)/8192) )</f>
        <v>77156.249999872001</v>
      </c>
      <c r="H2524" s="120">
        <f ca="1">IF(FilterType="FIR", OFFSET(PRE_CALC!B2472,0,DEC_RATE), C2524)</f>
        <v>-1.6257839532199999E-3</v>
      </c>
    </row>
    <row r="2525" spans="2:8" x14ac:dyDescent="0.2">
      <c r="B2525" s="45">
        <f>IF(FilterType="FIR", IF(Extend_fmod, PRE_CALC!I2473*Fm, PRE_CALC!A2473*Fdata), IF(F_default=1,B2524+(4*Fnotch-0)/8192,B2524+(F_stop-F_start)/8192) )</f>
        <v>77187.5</v>
      </c>
      <c r="C2525" s="39">
        <f t="shared" si="115"/>
        <v>-0.48039151178587669</v>
      </c>
      <c r="D2525" s="84">
        <f ca="1">IF(FilterType="FIR", IF(Extend_fmod=1,OFFSET(PRE_CALC!J2473,0,DEC_RATE), OFFSET(PRE_CALC!B2473,0,DEC_RATE)), C2525)</f>
        <v>-1.5927483765400001E-3</v>
      </c>
      <c r="E2525" s="84">
        <f t="shared" ca="1" si="116"/>
        <v>77187.5</v>
      </c>
      <c r="F2525" s="84">
        <f t="shared" ca="1" si="114"/>
        <v>-1.5927483765400001E-3</v>
      </c>
      <c r="G2525" s="119">
        <f>IF(FilterType="FIR",  PRE_CALC!A2473*Fdata, IF(F_default=1,G2524+(4*Fnotch-0)/8192,G2524+(F_stop-F_start)/8192) )</f>
        <v>77187.5</v>
      </c>
      <c r="H2525" s="120">
        <f ca="1">IF(FilterType="FIR", OFFSET(PRE_CALC!B2473,0,DEC_RATE), C2525)</f>
        <v>-1.5927483765400001E-3</v>
      </c>
    </row>
    <row r="2526" spans="2:8" x14ac:dyDescent="0.2">
      <c r="B2526" s="45">
        <f>IF(FilterType="FIR", IF(Extend_fmod, PRE_CALC!I2474*Fm, PRE_CALC!A2474*Fdata), IF(F_default=1,B2525+(4*Fnotch-0)/8192,B2525+(F_stop-F_start)/8192) )</f>
        <v>77218.750000127999</v>
      </c>
      <c r="C2526" s="39">
        <f t="shared" si="115"/>
        <v>-0.48078131461490209</v>
      </c>
      <c r="D2526" s="84">
        <f ca="1">IF(FilterType="FIR", IF(Extend_fmod=1,OFFSET(PRE_CALC!J2474,0,DEC_RATE), OFFSET(PRE_CALC!B2474,0,DEC_RATE)), C2526)</f>
        <v>-1.5600168221299999E-3</v>
      </c>
      <c r="E2526" s="84">
        <f t="shared" ca="1" si="116"/>
        <v>77218.750000127999</v>
      </c>
      <c r="F2526" s="84">
        <f t="shared" ca="1" si="114"/>
        <v>-1.5600168221299999E-3</v>
      </c>
      <c r="G2526" s="119">
        <f>IF(FilterType="FIR",  PRE_CALC!A2474*Fdata, IF(F_default=1,G2525+(4*Fnotch-0)/8192,G2525+(F_stop-F_start)/8192) )</f>
        <v>77218.750000127999</v>
      </c>
      <c r="H2526" s="120">
        <f ca="1">IF(FilterType="FIR", OFFSET(PRE_CALC!B2474,0,DEC_RATE), C2526)</f>
        <v>-1.5600168221299999E-3</v>
      </c>
    </row>
    <row r="2527" spans="2:8" x14ac:dyDescent="0.2">
      <c r="B2527" s="45">
        <f>IF(FilterType="FIR", IF(Extend_fmod, PRE_CALC!I2475*Fm, PRE_CALC!A2475*Fdata), IF(F_default=1,B2526+(4*Fnotch-0)/8192,B2526+(F_stop-F_start)/8192) )</f>
        <v>77250</v>
      </c>
      <c r="C2527" s="39">
        <f t="shared" si="115"/>
        <v>-0.48117127643143492</v>
      </c>
      <c r="D2527" s="84">
        <f ca="1">IF(FilterType="FIR", IF(Extend_fmod=1,OFFSET(PRE_CALC!J2475,0,DEC_RATE), OFFSET(PRE_CALC!B2475,0,DEC_RATE)), C2527)</f>
        <v>-1.5276052758900001E-3</v>
      </c>
      <c r="E2527" s="84">
        <f t="shared" ca="1" si="116"/>
        <v>77250</v>
      </c>
      <c r="F2527" s="84">
        <f t="shared" ca="1" si="114"/>
        <v>-1.5276052758900001E-3</v>
      </c>
      <c r="G2527" s="119">
        <f>IF(FilterType="FIR",  PRE_CALC!A2475*Fdata, IF(F_default=1,G2526+(4*Fnotch-0)/8192,G2526+(F_stop-F_start)/8192) )</f>
        <v>77250</v>
      </c>
      <c r="H2527" s="120">
        <f ca="1">IF(FilterType="FIR", OFFSET(PRE_CALC!B2475,0,DEC_RATE), C2527)</f>
        <v>-1.5276052758900001E-3</v>
      </c>
    </row>
    <row r="2528" spans="2:8" x14ac:dyDescent="0.2">
      <c r="B2528" s="45">
        <f>IF(FilterType="FIR", IF(Extend_fmod, PRE_CALC!I2476*Fm, PRE_CALC!A2476*Fdata), IF(F_default=1,B2527+(4*Fnotch-0)/8192,B2527+(F_stop-F_start)/8192) )</f>
        <v>77281.249999872001</v>
      </c>
      <c r="C2528" s="39">
        <f t="shared" si="115"/>
        <v>-0.48156139724013991</v>
      </c>
      <c r="D2528" s="84">
        <f ca="1">IF(FilterType="FIR", IF(Extend_fmod=1,OFFSET(PRE_CALC!J2476,0,DEC_RATE), OFFSET(PRE_CALC!B2476,0,DEC_RATE)), C2528)</f>
        <v>-1.4955295795700001E-3</v>
      </c>
      <c r="E2528" s="84">
        <f t="shared" ca="1" si="116"/>
        <v>77281.249999872001</v>
      </c>
      <c r="F2528" s="84">
        <f t="shared" ca="1" si="114"/>
        <v>-1.4955295795700001E-3</v>
      </c>
      <c r="G2528" s="119">
        <f>IF(FilterType="FIR",  PRE_CALC!A2476*Fdata, IF(F_default=1,G2527+(4*Fnotch-0)/8192,G2527+(F_stop-F_start)/8192) )</f>
        <v>77281.249999872001</v>
      </c>
      <c r="H2528" s="120">
        <f ca="1">IF(FilterType="FIR", OFFSET(PRE_CALC!B2476,0,DEC_RATE), C2528)</f>
        <v>-1.4955295795700001E-3</v>
      </c>
    </row>
    <row r="2529" spans="2:8" x14ac:dyDescent="0.2">
      <c r="B2529" s="45">
        <f>IF(FilterType="FIR", IF(Extend_fmod, PRE_CALC!I2477*Fm, PRE_CALC!A2477*Fdata), IF(F_default=1,B2528+(4*Fnotch-0)/8192,B2528+(F_stop-F_start)/8192) )</f>
        <v>77312.5</v>
      </c>
      <c r="C2529" s="39">
        <f t="shared" si="115"/>
        <v>-0.48195167704569253</v>
      </c>
      <c r="D2529" s="84">
        <f ca="1">IF(FilterType="FIR", IF(Extend_fmod=1,OFFSET(PRE_CALC!J2477,0,DEC_RATE), OFFSET(PRE_CALC!B2477,0,DEC_RATE)), C2529)</f>
        <v>-1.46380542323E-3</v>
      </c>
      <c r="E2529" s="84">
        <f t="shared" ca="1" si="116"/>
        <v>77312.5</v>
      </c>
      <c r="F2529" s="84">
        <f t="shared" ca="1" si="114"/>
        <v>-1.46380542323E-3</v>
      </c>
      <c r="G2529" s="119">
        <f>IF(FilterType="FIR",  PRE_CALC!A2477*Fdata, IF(F_default=1,G2528+(4*Fnotch-0)/8192,G2528+(F_stop-F_start)/8192) )</f>
        <v>77312.5</v>
      </c>
      <c r="H2529" s="120">
        <f ca="1">IF(FilterType="FIR", OFFSET(PRE_CALC!B2477,0,DEC_RATE), C2529)</f>
        <v>-1.46380542323E-3</v>
      </c>
    </row>
    <row r="2530" spans="2:8" x14ac:dyDescent="0.2">
      <c r="B2530" s="45">
        <f>IF(FilterType="FIR", IF(Extend_fmod, PRE_CALC!I2478*Fm, PRE_CALC!A2478*Fdata), IF(F_default=1,B2529+(4*Fnotch-0)/8192,B2529+(F_stop-F_start)/8192) )</f>
        <v>77343.750000127999</v>
      </c>
      <c r="C2530" s="39">
        <f t="shared" si="115"/>
        <v>-0.48234211584637116</v>
      </c>
      <c r="D2530" s="84">
        <f ca="1">IF(FilterType="FIR", IF(Extend_fmod=1,OFFSET(PRE_CALC!J2478,0,DEC_RATE), OFFSET(PRE_CALC!B2478,0,DEC_RATE)), C2530)</f>
        <v>-1.43244833788E-3</v>
      </c>
      <c r="E2530" s="84">
        <f t="shared" ca="1" si="116"/>
        <v>77343.750000127999</v>
      </c>
      <c r="F2530" s="84">
        <f t="shared" ca="1" si="114"/>
        <v>-1.43244833788E-3</v>
      </c>
      <c r="G2530" s="119">
        <f>IF(FilterType="FIR",  PRE_CALC!A2478*Fdata, IF(F_default=1,G2529+(4*Fnotch-0)/8192,G2529+(F_stop-F_start)/8192) )</f>
        <v>77343.750000127999</v>
      </c>
      <c r="H2530" s="120">
        <f ca="1">IF(FilterType="FIR", OFFSET(PRE_CALC!B2478,0,DEC_RATE), C2530)</f>
        <v>-1.43244833788E-3</v>
      </c>
    </row>
    <row r="2531" spans="2:8" x14ac:dyDescent="0.2">
      <c r="B2531" s="45">
        <f>IF(FilterType="FIR", IF(Extend_fmod, PRE_CALC!I2479*Fm, PRE_CALC!A2479*Fdata), IF(F_default=1,B2530+(4*Fnotch-0)/8192,B2530+(F_stop-F_start)/8192) )</f>
        <v>77375</v>
      </c>
      <c r="C2531" s="39">
        <f t="shared" si="115"/>
        <v>-0.48273271364045567</v>
      </c>
      <c r="D2531" s="84">
        <f ca="1">IF(FilterType="FIR", IF(Extend_fmod=1,OFFSET(PRE_CALC!J2479,0,DEC_RATE), OFFSET(PRE_CALC!B2479,0,DEC_RATE)), C2531)</f>
        <v>-1.40147368808E-3</v>
      </c>
      <c r="E2531" s="84">
        <f t="shared" ca="1" si="116"/>
        <v>77375</v>
      </c>
      <c r="F2531" s="84">
        <f t="shared" ca="1" si="114"/>
        <v>-1.40147368808E-3</v>
      </c>
      <c r="G2531" s="119">
        <f>IF(FilterType="FIR",  PRE_CALC!A2479*Fdata, IF(F_default=1,G2530+(4*Fnotch-0)/8192,G2530+(F_stop-F_start)/8192) )</f>
        <v>77375</v>
      </c>
      <c r="H2531" s="120">
        <f ca="1">IF(FilterType="FIR", OFFSET(PRE_CALC!B2479,0,DEC_RATE), C2531)</f>
        <v>-1.40147368808E-3</v>
      </c>
    </row>
    <row r="2532" spans="2:8" x14ac:dyDescent="0.2">
      <c r="B2532" s="45">
        <f>IF(FilterType="FIR", IF(Extend_fmod, PRE_CALC!I2480*Fm, PRE_CALC!A2480*Fdata), IF(F_default=1,B2531+(4*Fnotch-0)/8192,B2531+(F_stop-F_start)/8192) )</f>
        <v>77406.249999872001</v>
      </c>
      <c r="C2532" s="39">
        <f t="shared" si="115"/>
        <v>-0.48312347043263254</v>
      </c>
      <c r="D2532" s="84">
        <f ca="1">IF(FilterType="FIR", IF(Extend_fmod=1,OFFSET(PRE_CALC!J2480,0,DEC_RATE), OFFSET(PRE_CALC!B2480,0,DEC_RATE)), C2532)</f>
        <v>-1.3708966646599999E-3</v>
      </c>
      <c r="E2532" s="84">
        <f t="shared" ca="1" si="116"/>
        <v>77406.249999872001</v>
      </c>
      <c r="F2532" s="84">
        <f t="shared" ca="1" si="114"/>
        <v>-1.3708966646599999E-3</v>
      </c>
      <c r="G2532" s="119">
        <f>IF(FilterType="FIR",  PRE_CALC!A2480*Fdata, IF(F_default=1,G2531+(4*Fnotch-0)/8192,G2531+(F_stop-F_start)/8192) )</f>
        <v>77406.249999872001</v>
      </c>
      <c r="H2532" s="120">
        <f ca="1">IF(FilterType="FIR", OFFSET(PRE_CALC!B2480,0,DEC_RATE), C2532)</f>
        <v>-1.3708966646599999E-3</v>
      </c>
    </row>
    <row r="2533" spans="2:8" x14ac:dyDescent="0.2">
      <c r="B2533" s="45">
        <f>IF(FilterType="FIR", IF(Extend_fmod, PRE_CALC!I2481*Fm, PRE_CALC!A2481*Fdata), IF(F_default=1,B2532+(4*Fnotch-0)/8192,B2532+(F_stop-F_start)/8192) )</f>
        <v>77437.5</v>
      </c>
      <c r="C2533" s="39">
        <f t="shared" si="115"/>
        <v>-0.48351438622756565</v>
      </c>
      <c r="D2533" s="84">
        <f ca="1">IF(FilterType="FIR", IF(Extend_fmod=1,OFFSET(PRE_CALC!J2481,0,DEC_RATE), OFFSET(PRE_CALC!B2481,0,DEC_RATE)), C2533)</f>
        <v>-1.34073227755E-3</v>
      </c>
      <c r="E2533" s="84">
        <f t="shared" ca="1" si="116"/>
        <v>77437.5</v>
      </c>
      <c r="F2533" s="84">
        <f t="shared" ca="1" si="114"/>
        <v>-1.34073227755E-3</v>
      </c>
      <c r="G2533" s="119">
        <f>IF(FilterType="FIR",  PRE_CALC!A2481*Fdata, IF(F_default=1,G2532+(4*Fnotch-0)/8192,G2532+(F_stop-F_start)/8192) )</f>
        <v>77437.5</v>
      </c>
      <c r="H2533" s="120">
        <f ca="1">IF(FilterType="FIR", OFFSET(PRE_CALC!B2481,0,DEC_RATE), C2533)</f>
        <v>-1.34073227755E-3</v>
      </c>
    </row>
    <row r="2534" spans="2:8" x14ac:dyDescent="0.2">
      <c r="B2534" s="45">
        <f>IF(FilterType="FIR", IF(Extend_fmod, PRE_CALC!I2482*Fm, PRE_CALC!A2482*Fdata), IF(F_default=1,B2533+(4*Fnotch-0)/8192,B2533+(F_stop-F_start)/8192) )</f>
        <v>77468.750000127999</v>
      </c>
      <c r="C2534" s="39">
        <f t="shared" si="115"/>
        <v>-0.48390546102355098</v>
      </c>
      <c r="D2534" s="84">
        <f ca="1">IF(FilterType="FIR", IF(Extend_fmod=1,OFFSET(PRE_CALC!J2482,0,DEC_RATE), OFFSET(PRE_CALC!B2482,0,DEC_RATE)), C2534)</f>
        <v>-1.3109953486099999E-3</v>
      </c>
      <c r="E2534" s="84">
        <f t="shared" ca="1" si="116"/>
        <v>77468.750000127999</v>
      </c>
      <c r="F2534" s="84">
        <f t="shared" ca="1" si="114"/>
        <v>-1.3109953486099999E-3</v>
      </c>
      <c r="G2534" s="119">
        <f>IF(FilterType="FIR",  PRE_CALC!A2482*Fdata, IF(F_default=1,G2533+(4*Fnotch-0)/8192,G2533+(F_stop-F_start)/8192) )</f>
        <v>77468.750000127999</v>
      </c>
      <c r="H2534" s="120">
        <f ca="1">IF(FilterType="FIR", OFFSET(PRE_CALC!B2482,0,DEC_RATE), C2534)</f>
        <v>-1.3109953486099999E-3</v>
      </c>
    </row>
    <row r="2535" spans="2:8" x14ac:dyDescent="0.2">
      <c r="B2535" s="45">
        <f>IF(FilterType="FIR", IF(Extend_fmod, PRE_CALC!I2483*Fm, PRE_CALC!A2483*Fdata), IF(F_default=1,B2534+(4*Fnotch-0)/8192,B2534+(F_stop-F_start)/8192) )</f>
        <v>77500</v>
      </c>
      <c r="C2535" s="39">
        <f t="shared" si="115"/>
        <v>-0.4842966948188594</v>
      </c>
      <c r="D2535" s="84">
        <f ca="1">IF(FilterType="FIR", IF(Extend_fmod=1,OFFSET(PRE_CALC!J2483,0,DEC_RATE), OFFSET(PRE_CALC!B2483,0,DEC_RATE)), C2535)</f>
        <v>-1.2817005046300001E-3</v>
      </c>
      <c r="E2535" s="84">
        <f t="shared" ca="1" si="116"/>
        <v>77500</v>
      </c>
      <c r="F2535" s="84">
        <f t="shared" ca="1" si="114"/>
        <v>-1.2817005046300001E-3</v>
      </c>
      <c r="G2535" s="119">
        <f>IF(FilterType="FIR",  PRE_CALC!A2483*Fdata, IF(F_default=1,G2534+(4*Fnotch-0)/8192,G2534+(F_stop-F_start)/8192) )</f>
        <v>77500</v>
      </c>
      <c r="H2535" s="120">
        <f ca="1">IF(FilterType="FIR", OFFSET(PRE_CALC!B2483,0,DEC_RATE), C2535)</f>
        <v>-1.2817005046300001E-3</v>
      </c>
    </row>
    <row r="2536" spans="2:8" x14ac:dyDescent="0.2">
      <c r="B2536" s="45">
        <f>IF(FilterType="FIR", IF(Extend_fmod, PRE_CALC!I2484*Fm, PRE_CALC!A2484*Fdata), IF(F_default=1,B2535+(4*Fnotch-0)/8192,B2535+(F_stop-F_start)/8192) )</f>
        <v>77531.249999872001</v>
      </c>
      <c r="C2536" s="39">
        <f t="shared" si="115"/>
        <v>-0.48468808761817905</v>
      </c>
      <c r="D2536" s="84">
        <f ca="1">IF(FilterType="FIR", IF(Extend_fmod=1,OFFSET(PRE_CALC!J2484,0,DEC_RATE), OFFSET(PRE_CALC!B2484,0,DEC_RATE)), C2536)</f>
        <v>-1.2528621703399999E-3</v>
      </c>
      <c r="E2536" s="84">
        <f t="shared" ca="1" si="116"/>
        <v>77531.249999872001</v>
      </c>
      <c r="F2536" s="84">
        <f t="shared" ca="1" si="114"/>
        <v>-1.2528621703399999E-3</v>
      </c>
      <c r="G2536" s="119">
        <f>IF(FilterType="FIR",  PRE_CALC!A2484*Fdata, IF(F_default=1,G2535+(4*Fnotch-0)/8192,G2535+(F_stop-F_start)/8192) )</f>
        <v>77531.249999872001</v>
      </c>
      <c r="H2536" s="120">
        <f ca="1">IF(FilterType="FIR", OFFSET(PRE_CALC!B2484,0,DEC_RATE), C2536)</f>
        <v>-1.2528621703399999E-3</v>
      </c>
    </row>
    <row r="2537" spans="2:8" x14ac:dyDescent="0.2">
      <c r="B2537" s="45">
        <f>IF(FilterType="FIR", IF(Extend_fmod, PRE_CALC!I2485*Fm, PRE_CALC!A2485*Fdata), IF(F_default=1,B2536+(4*Fnotch-0)/8192,B2536+(F_stop-F_start)/8192) )</f>
        <v>77562.5</v>
      </c>
      <c r="C2537" s="39">
        <f t="shared" si="115"/>
        <v>-0.48507963942619448</v>
      </c>
      <c r="D2537" s="84">
        <f ca="1">IF(FilterType="FIR", IF(Extend_fmod=1,OFFSET(PRE_CALC!J2485,0,DEC_RATE), OFFSET(PRE_CALC!B2485,0,DEC_RATE)), C2537)</f>
        <v>-1.2244945615599999E-3</v>
      </c>
      <c r="E2537" s="84">
        <f t="shared" ca="1" si="116"/>
        <v>77562.5</v>
      </c>
      <c r="F2537" s="84">
        <f t="shared" ca="1" si="114"/>
        <v>-1.2244945615599999E-3</v>
      </c>
      <c r="G2537" s="119">
        <f>IF(FilterType="FIR",  PRE_CALC!A2485*Fdata, IF(F_default=1,G2536+(4*Fnotch-0)/8192,G2536+(F_stop-F_start)/8192) )</f>
        <v>77562.5</v>
      </c>
      <c r="H2537" s="120">
        <f ca="1">IF(FilterType="FIR", OFFSET(PRE_CALC!B2485,0,DEC_RATE), C2537)</f>
        <v>-1.2244945615599999E-3</v>
      </c>
    </row>
    <row r="2538" spans="2:8" x14ac:dyDescent="0.2">
      <c r="B2538" s="45">
        <f>IF(FilterType="FIR", IF(Extend_fmod, PRE_CALC!I2486*Fm, PRE_CALC!A2486*Fdata), IF(F_default=1,B2537+(4*Fnotch-0)/8192,B2537+(F_stop-F_start)/8192) )</f>
        <v>77593.750000127999</v>
      </c>
      <c r="C2538" s="39">
        <f t="shared" si="115"/>
        <v>-0.48547135024118365</v>
      </c>
      <c r="D2538" s="84">
        <f ca="1">IF(FilterType="FIR", IF(Extend_fmod=1,OFFSET(PRE_CALC!J2486,0,DEC_RATE), OFFSET(PRE_CALC!B2486,0,DEC_RATE)), C2538)</f>
        <v>-1.1966116784300001E-3</v>
      </c>
      <c r="E2538" s="84">
        <f t="shared" ca="1" si="116"/>
        <v>77593.750000127999</v>
      </c>
      <c r="F2538" s="84">
        <f t="shared" ca="1" si="114"/>
        <v>-1.1966116784300001E-3</v>
      </c>
      <c r="G2538" s="119">
        <f>IF(FilterType="FIR",  PRE_CALC!A2486*Fdata, IF(F_default=1,G2537+(4*Fnotch-0)/8192,G2537+(F_stop-F_start)/8192) )</f>
        <v>77593.750000127999</v>
      </c>
      <c r="H2538" s="120">
        <f ca="1">IF(FilterType="FIR", OFFSET(PRE_CALC!B2486,0,DEC_RATE), C2538)</f>
        <v>-1.1966116784300001E-3</v>
      </c>
    </row>
    <row r="2539" spans="2:8" x14ac:dyDescent="0.2">
      <c r="B2539" s="45">
        <f>IF(FilterType="FIR", IF(Extend_fmod, PRE_CALC!I2487*Fm, PRE_CALC!A2487*Fdata), IF(F_default=1,B2538+(4*Fnotch-0)/8192,B2538+(F_stop-F_start)/8192) )</f>
        <v>77625</v>
      </c>
      <c r="C2539" s="39">
        <f t="shared" si="115"/>
        <v>-0.4858632200614228</v>
      </c>
      <c r="D2539" s="84">
        <f ca="1">IF(FilterType="FIR", IF(Extend_fmod=1,OFFSET(PRE_CALC!J2487,0,DEC_RATE), OFFSET(PRE_CALC!B2487,0,DEC_RATE)), C2539)</f>
        <v>-1.16922729872E-3</v>
      </c>
      <c r="E2539" s="84">
        <f t="shared" ca="1" si="116"/>
        <v>77625</v>
      </c>
      <c r="F2539" s="84">
        <f t="shared" ca="1" si="114"/>
        <v>-1.16922729872E-3</v>
      </c>
      <c r="G2539" s="119">
        <f>IF(FilterType="FIR",  PRE_CALC!A2487*Fdata, IF(F_default=1,G2538+(4*Fnotch-0)/8192,G2538+(F_stop-F_start)/8192) )</f>
        <v>77625</v>
      </c>
      <c r="H2539" s="120">
        <f ca="1">IF(FilterType="FIR", OFFSET(PRE_CALC!B2487,0,DEC_RATE), C2539)</f>
        <v>-1.16922729872E-3</v>
      </c>
    </row>
    <row r="2540" spans="2:8" x14ac:dyDescent="0.2">
      <c r="B2540" s="45">
        <f>IF(FilterType="FIR", IF(Extend_fmod, PRE_CALC!I2488*Fm, PRE_CALC!A2488*Fdata), IF(F_default=1,B2539+(4*Fnotch-0)/8192,B2539+(F_stop-F_start)/8192) )</f>
        <v>77656.249999872001</v>
      </c>
      <c r="C2540" s="39">
        <f t="shared" si="115"/>
        <v>-0.48625524889160054</v>
      </c>
      <c r="D2540" s="84">
        <f ca="1">IF(FilterType="FIR", IF(Extend_fmod=1,OFFSET(PRE_CALC!J2488,0,DEC_RATE), OFFSET(PRE_CALC!B2488,0,DEC_RATE)), C2540)</f>
        <v>-1.14235497124E-3</v>
      </c>
      <c r="E2540" s="84">
        <f t="shared" ca="1" si="116"/>
        <v>77656.249999872001</v>
      </c>
      <c r="F2540" s="84">
        <f t="shared" ca="1" si="114"/>
        <v>-1.14235497124E-3</v>
      </c>
      <c r="G2540" s="119">
        <f>IF(FilterType="FIR",  PRE_CALC!A2488*Fdata, IF(F_default=1,G2539+(4*Fnotch-0)/8192,G2539+(F_stop-F_start)/8192) )</f>
        <v>77656.249999872001</v>
      </c>
      <c r="H2540" s="120">
        <f ca="1">IF(FilterType="FIR", OFFSET(PRE_CALC!B2488,0,DEC_RATE), C2540)</f>
        <v>-1.14235497124E-3</v>
      </c>
    </row>
    <row r="2541" spans="2:8" x14ac:dyDescent="0.2">
      <c r="B2541" s="45">
        <f>IF(FilterType="FIR", IF(Extend_fmod, PRE_CALC!I2489*Fm, PRE_CALC!A2489*Fdata), IF(F_default=1,B2540+(4*Fnotch-0)/8192,B2540+(F_stop-F_start)/8192) )</f>
        <v>77687.5</v>
      </c>
      <c r="C2541" s="39">
        <f t="shared" si="115"/>
        <v>-0.48664743673642213</v>
      </c>
      <c r="D2541" s="84">
        <f ca="1">IF(FilterType="FIR", IF(Extend_fmod=1,OFFSET(PRE_CALC!J2489,0,DEC_RATE), OFFSET(PRE_CALC!B2489,0,DEC_RATE)), C2541)</f>
        <v>-1.1160080094100001E-3</v>
      </c>
      <c r="E2541" s="84">
        <f t="shared" ca="1" si="116"/>
        <v>77687.5</v>
      </c>
      <c r="F2541" s="84">
        <f t="shared" ca="1" si="114"/>
        <v>-1.1160080094100001E-3</v>
      </c>
      <c r="G2541" s="119">
        <f>IF(FilterType="FIR",  PRE_CALC!A2489*Fdata, IF(F_default=1,G2540+(4*Fnotch-0)/8192,G2540+(F_stop-F_start)/8192) )</f>
        <v>77687.5</v>
      </c>
      <c r="H2541" s="120">
        <f ca="1">IF(FilterType="FIR", OFFSET(PRE_CALC!B2489,0,DEC_RATE), C2541)</f>
        <v>-1.1160080094100001E-3</v>
      </c>
    </row>
    <row r="2542" spans="2:8" x14ac:dyDescent="0.2">
      <c r="B2542" s="45">
        <f>IF(FilterType="FIR", IF(Extend_fmod, PRE_CALC!I2490*Fm, PRE_CALC!A2490*Fdata), IF(F_default=1,B2541+(4*Fnotch-0)/8192,B2541+(F_stop-F_start)/8192) )</f>
        <v>77718.750000127999</v>
      </c>
      <c r="C2542" s="39">
        <f t="shared" si="115"/>
        <v>-0.48703978359415567</v>
      </c>
      <c r="D2542" s="84">
        <f ca="1">IF(FilterType="FIR", IF(Extend_fmod=1,OFFSET(PRE_CALC!J2490,0,DEC_RATE), OFFSET(PRE_CALC!B2490,0,DEC_RATE)), C2542)</f>
        <v>-1.0901994848199999E-3</v>
      </c>
      <c r="E2542" s="84">
        <f t="shared" ca="1" si="116"/>
        <v>77718.750000127999</v>
      </c>
      <c r="F2542" s="84">
        <f t="shared" ca="1" si="114"/>
        <v>-1.0901994848199999E-3</v>
      </c>
      <c r="G2542" s="119">
        <f>IF(FilterType="FIR",  PRE_CALC!A2490*Fdata, IF(F_default=1,G2541+(4*Fnotch-0)/8192,G2541+(F_stop-F_start)/8192) )</f>
        <v>77718.750000127999</v>
      </c>
      <c r="H2542" s="120">
        <f ca="1">IF(FilterType="FIR", OFFSET(PRE_CALC!B2490,0,DEC_RATE), C2542)</f>
        <v>-1.0901994848199999E-3</v>
      </c>
    </row>
    <row r="2543" spans="2:8" x14ac:dyDescent="0.2">
      <c r="B2543" s="45">
        <f>IF(FilterType="FIR", IF(Extend_fmod, PRE_CALC!I2491*Fm, PRE_CALC!A2491*Fdata), IF(F_default=1,B2542+(4*Fnotch-0)/8192,B2542+(F_stop-F_start)/8192) )</f>
        <v>77750</v>
      </c>
      <c r="C2543" s="39">
        <f t="shared" si="115"/>
        <v>-0.4874322894630686</v>
      </c>
      <c r="D2543" s="84">
        <f ca="1">IF(FilterType="FIR", IF(Extend_fmod=1,OFFSET(PRE_CALC!J2491,0,DEC_RATE), OFFSET(PRE_CALC!B2491,0,DEC_RATE)), C2543)</f>
        <v>-1.06494222102E-3</v>
      </c>
      <c r="E2543" s="84">
        <f t="shared" ca="1" si="116"/>
        <v>77750</v>
      </c>
      <c r="F2543" s="84">
        <f t="shared" ca="1" si="114"/>
        <v>-1.06494222102E-3</v>
      </c>
      <c r="G2543" s="119">
        <f>IF(FilterType="FIR",  PRE_CALC!A2491*Fdata, IF(F_default=1,G2542+(4*Fnotch-0)/8192,G2542+(F_stop-F_start)/8192) )</f>
        <v>77750</v>
      </c>
      <c r="H2543" s="120">
        <f ca="1">IF(FilterType="FIR", OFFSET(PRE_CALC!B2491,0,DEC_RATE), C2543)</f>
        <v>-1.06494222102E-3</v>
      </c>
    </row>
    <row r="2544" spans="2:8" x14ac:dyDescent="0.2">
      <c r="B2544" s="45">
        <f>IF(FilterType="FIR", IF(Extend_fmod, PRE_CALC!I2492*Fm, PRE_CALC!A2492*Fdata), IF(F_default=1,B2543+(4*Fnotch-0)/8192,B2543+(F_stop-F_start)/8192) )</f>
        <v>77781.249999872001</v>
      </c>
      <c r="C2544" s="39">
        <f t="shared" si="115"/>
        <v>-0.48782495434787199</v>
      </c>
      <c r="D2544" s="84">
        <f ca="1">IF(FilterType="FIR", IF(Extend_fmod=1,OFFSET(PRE_CALC!J2492,0,DEC_RATE), OFFSET(PRE_CALC!B2492,0,DEC_RATE)), C2544)</f>
        <v>-1.0402487873700001E-3</v>
      </c>
      <c r="E2544" s="84">
        <f t="shared" ca="1" si="116"/>
        <v>77781.249999872001</v>
      </c>
      <c r="F2544" s="84">
        <f t="shared" ca="1" si="114"/>
        <v>-1.0402487873700001E-3</v>
      </c>
      <c r="G2544" s="119">
        <f>IF(FilterType="FIR",  PRE_CALC!A2492*Fdata, IF(F_default=1,G2543+(4*Fnotch-0)/8192,G2543+(F_stop-F_start)/8192) )</f>
        <v>77781.249999872001</v>
      </c>
      <c r="H2544" s="120">
        <f ca="1">IF(FilterType="FIR", OFFSET(PRE_CALC!B2492,0,DEC_RATE), C2544)</f>
        <v>-1.0402487873700001E-3</v>
      </c>
    </row>
    <row r="2545" spans="2:8" x14ac:dyDescent="0.2">
      <c r="B2545" s="45">
        <f>IF(FilterType="FIR", IF(Extend_fmod, PRE_CALC!I2493*Fm, PRE_CALC!A2493*Fdata), IF(F_default=1,B2544+(4*Fnotch-0)/8192,B2544+(F_stop-F_start)/8192) )</f>
        <v>77812.5</v>
      </c>
      <c r="C2545" s="39">
        <f t="shared" si="115"/>
        <v>-0.48821777825326679</v>
      </c>
      <c r="D2545" s="84">
        <f ca="1">IF(FilterType="FIR", IF(Extend_fmod=1,OFFSET(PRE_CALC!J2493,0,DEC_RATE), OFFSET(PRE_CALC!B2493,0,DEC_RATE)), C2545)</f>
        <v>-1.01613149293E-3</v>
      </c>
      <c r="E2545" s="84">
        <f t="shared" ca="1" si="116"/>
        <v>77812.5</v>
      </c>
      <c r="F2545" s="84">
        <f t="shared" ca="1" si="114"/>
        <v>-1.01613149293E-3</v>
      </c>
      <c r="G2545" s="119">
        <f>IF(FilterType="FIR",  PRE_CALC!A2493*Fdata, IF(F_default=1,G2544+(4*Fnotch-0)/8192,G2544+(F_stop-F_start)/8192) )</f>
        <v>77812.5</v>
      </c>
      <c r="H2545" s="120">
        <f ca="1">IF(FilterType="FIR", OFFSET(PRE_CALC!B2493,0,DEC_RATE), C2545)</f>
        <v>-1.01613149293E-3</v>
      </c>
    </row>
    <row r="2546" spans="2:8" x14ac:dyDescent="0.2">
      <c r="B2546" s="45">
        <f>IF(FilterType="FIR", IF(Extend_fmod, PRE_CALC!I2494*Fm, PRE_CALC!A2494*Fdata), IF(F_default=1,B2545+(4*Fnotch-0)/8192,B2545+(F_stop-F_start)/8192) )</f>
        <v>77843.750000127999</v>
      </c>
      <c r="C2546" s="39">
        <f t="shared" si="115"/>
        <v>-0.48861076117751706</v>
      </c>
      <c r="D2546" s="84">
        <f ca="1">IF(FilterType="FIR", IF(Extend_fmod=1,OFFSET(PRE_CALC!J2494,0,DEC_RATE), OFFSET(PRE_CALC!B2494,0,DEC_RATE)), C2546)</f>
        <v>-9.9260238064800008E-4</v>
      </c>
      <c r="E2546" s="84">
        <f t="shared" ca="1" si="116"/>
        <v>77843.750000127999</v>
      </c>
      <c r="F2546" s="84">
        <f t="shared" ca="1" si="114"/>
        <v>-9.9260238064800008E-4</v>
      </c>
      <c r="G2546" s="119">
        <f>IF(FilterType="FIR",  PRE_CALC!A2494*Fdata, IF(F_default=1,G2545+(4*Fnotch-0)/8192,G2545+(F_stop-F_start)/8192) )</f>
        <v>77843.750000127999</v>
      </c>
      <c r="H2546" s="120">
        <f ca="1">IF(FilterType="FIR", OFFSET(PRE_CALC!B2494,0,DEC_RATE), C2546)</f>
        <v>-9.9260238064800008E-4</v>
      </c>
    </row>
    <row r="2547" spans="2:8" x14ac:dyDescent="0.2">
      <c r="B2547" s="45">
        <f>IF(FilterType="FIR", IF(Extend_fmod, PRE_CALC!I2495*Fm, PRE_CALC!A2495*Fdata), IF(F_default=1,B2546+(4*Fnotch-0)/8192,B2546+(F_stop-F_start)/8192) )</f>
        <v>77875</v>
      </c>
      <c r="C2547" s="39">
        <f t="shared" si="115"/>
        <v>-0.48900390311889552</v>
      </c>
      <c r="D2547" s="84">
        <f ca="1">IF(FilterType="FIR", IF(Extend_fmod=1,OFFSET(PRE_CALC!J2495,0,DEC_RATE), OFFSET(PRE_CALC!B2495,0,DEC_RATE)), C2547)</f>
        <v>-9.6967322146400002E-4</v>
      </c>
      <c r="E2547" s="84">
        <f t="shared" ca="1" si="116"/>
        <v>77875</v>
      </c>
      <c r="F2547" s="84">
        <f t="shared" ca="1" si="114"/>
        <v>-9.6967322146400002E-4</v>
      </c>
      <c r="G2547" s="119">
        <f>IF(FilterType="FIR",  PRE_CALC!A2495*Fdata, IF(F_default=1,G2546+(4*Fnotch-0)/8192,G2546+(F_stop-F_start)/8192) )</f>
        <v>77875</v>
      </c>
      <c r="H2547" s="120">
        <f ca="1">IF(FilterType="FIR", OFFSET(PRE_CALC!B2495,0,DEC_RATE), C2547)</f>
        <v>-9.6967322146400002E-4</v>
      </c>
    </row>
    <row r="2548" spans="2:8" x14ac:dyDescent="0.2">
      <c r="B2548" s="45">
        <f>IF(FilterType="FIR", IF(Extend_fmod, PRE_CALC!I2496*Fm, PRE_CALC!A2496*Fdata), IF(F_default=1,B2547+(4*Fnotch-0)/8192,B2547+(F_stop-F_start)/8192) )</f>
        <v>77906.249999872001</v>
      </c>
      <c r="C2548" s="39">
        <f t="shared" si="115"/>
        <v>-0.48939720408212201</v>
      </c>
      <c r="D2548" s="84">
        <f ca="1">IF(FilterType="FIR", IF(Extend_fmod=1,OFFSET(PRE_CALC!J2496,0,DEC_RATE), OFFSET(PRE_CALC!B2496,0,DEC_RATE)), C2548)</f>
        <v>-9.4735550868800002E-4</v>
      </c>
      <c r="E2548" s="84">
        <f t="shared" ca="1" si="116"/>
        <v>77906.249999872001</v>
      </c>
      <c r="F2548" s="84">
        <f t="shared" ca="1" si="114"/>
        <v>-9.4735550868800002E-4</v>
      </c>
      <c r="G2548" s="119">
        <f>IF(FilterType="FIR",  PRE_CALC!A2496*Fdata, IF(F_default=1,G2547+(4*Fnotch-0)/8192,G2547+(F_stop-F_start)/8192) )</f>
        <v>77906.249999872001</v>
      </c>
      <c r="H2548" s="120">
        <f ca="1">IF(FilterType="FIR", OFFSET(PRE_CALC!B2496,0,DEC_RATE), C2548)</f>
        <v>-9.4735550868800002E-4</v>
      </c>
    </row>
    <row r="2549" spans="2:8" x14ac:dyDescent="0.2">
      <c r="B2549" s="45">
        <f>IF(FilterType="FIR", IF(Extend_fmod, PRE_CALC!I2497*Fm, PRE_CALC!A2497*Fdata), IF(F_default=1,B2548+(4*Fnotch-0)/8192,B2548+(F_stop-F_start)/8192) )</f>
        <v>77937.5</v>
      </c>
      <c r="C2549" s="39">
        <f t="shared" si="115"/>
        <v>-0.48979066407188432</v>
      </c>
      <c r="D2549" s="84">
        <f ca="1">IF(FilterType="FIR", IF(Extend_fmod=1,OFFSET(PRE_CALC!J2497,0,DEC_RATE), OFFSET(PRE_CALC!B2497,0,DEC_RATE)), C2549)</f>
        <v>-9.2566045242099999E-4</v>
      </c>
      <c r="E2549" s="84">
        <f t="shared" ca="1" si="116"/>
        <v>77937.5</v>
      </c>
      <c r="F2549" s="84">
        <f t="shared" ca="1" si="114"/>
        <v>-9.2566045242099999E-4</v>
      </c>
      <c r="G2549" s="119">
        <f>IF(FilterType="FIR",  PRE_CALC!A2497*Fdata, IF(F_default=1,G2548+(4*Fnotch-0)/8192,G2548+(F_stop-F_start)/8192) )</f>
        <v>77937.5</v>
      </c>
      <c r="H2549" s="120">
        <f ca="1">IF(FilterType="FIR", OFFSET(PRE_CALC!B2497,0,DEC_RATE), C2549)</f>
        <v>-9.2566045242099999E-4</v>
      </c>
    </row>
    <row r="2550" spans="2:8" x14ac:dyDescent="0.2">
      <c r="B2550" s="45">
        <f>IF(FilterType="FIR", IF(Extend_fmod, PRE_CALC!I2498*Fm, PRE_CALC!A2498*Fdata), IF(F_default=1,B2549+(4*Fnotch-0)/8192,B2549+(F_stop-F_start)/8192) )</f>
        <v>77968.750000127999</v>
      </c>
      <c r="C2550" s="39">
        <f t="shared" si="115"/>
        <v>-0.49018428308648249</v>
      </c>
      <c r="D2550" s="84">
        <f ca="1">IF(FilterType="FIR", IF(Extend_fmod=1,OFFSET(PRE_CALC!J2498,0,DEC_RATE), OFFSET(PRE_CALC!B2498,0,DEC_RATE)), C2550)</f>
        <v>-9.0459897414300005E-4</v>
      </c>
      <c r="E2550" s="84">
        <f t="shared" ca="1" si="116"/>
        <v>77968.750000127999</v>
      </c>
      <c r="F2550" s="84">
        <f t="shared" ca="1" si="114"/>
        <v>-9.0459897414300005E-4</v>
      </c>
      <c r="G2550" s="119">
        <f>IF(FilterType="FIR",  PRE_CALC!A2498*Fdata, IF(F_default=1,G2549+(4*Fnotch-0)/8192,G2549+(F_stop-F_start)/8192) )</f>
        <v>77968.750000127999</v>
      </c>
      <c r="H2550" s="120">
        <f ca="1">IF(FilterType="FIR", OFFSET(PRE_CALC!B2498,0,DEC_RATE), C2550)</f>
        <v>-9.0459897414300005E-4</v>
      </c>
    </row>
    <row r="2551" spans="2:8" x14ac:dyDescent="0.2">
      <c r="B2551" s="45">
        <f>IF(FilterType="FIR", IF(Extend_fmod, PRE_CALC!I2499*Fm, PRE_CALC!A2499*Fdata), IF(F_default=1,B2550+(4*Fnotch-0)/8192,B2550+(F_stop-F_start)/8192) )</f>
        <v>78000</v>
      </c>
      <c r="C2551" s="39">
        <f t="shared" si="115"/>
        <v>-0.49057806112415592</v>
      </c>
      <c r="D2551" s="84">
        <f ca="1">IF(FilterType="FIR", IF(Extend_fmod=1,OFFSET(PRE_CALC!J2499,0,DEC_RATE), OFFSET(PRE_CALC!B2499,0,DEC_RATE)), C2551)</f>
        <v>-8.8418170141500003E-4</v>
      </c>
      <c r="E2551" s="84">
        <f t="shared" ca="1" si="116"/>
        <v>78000</v>
      </c>
      <c r="F2551" s="84">
        <f t="shared" ref="F2551:F2614" ca="1" si="117">IF(G2551&lt;=F_PB,H2551, OFFSET(H:H,MATCH(F_PB-0.0001,G:G),0,1))</f>
        <v>-8.8418170141500003E-4</v>
      </c>
      <c r="G2551" s="119">
        <f>IF(FilterType="FIR",  PRE_CALC!A2499*Fdata, IF(F_default=1,G2550+(4*Fnotch-0)/8192,G2550+(F_stop-F_start)/8192) )</f>
        <v>78000</v>
      </c>
      <c r="H2551" s="120">
        <f ca="1">IF(FilterType="FIR", OFFSET(PRE_CALC!B2499,0,DEC_RATE), C2551)</f>
        <v>-8.8418170141500003E-4</v>
      </c>
    </row>
    <row r="2552" spans="2:8" x14ac:dyDescent="0.2">
      <c r="B2552" s="45">
        <f>IF(FilterType="FIR", IF(Extend_fmod, PRE_CALC!I2500*Fm, PRE_CALC!A2500*Fdata), IF(F_default=1,B2551+(4*Fnotch-0)/8192,B2551+(F_stop-F_start)/8192) )</f>
        <v>78031.249999872001</v>
      </c>
      <c r="C2552" s="39">
        <f t="shared" ref="C2552:C2615" si="118">MAX(20*LOG(ABS(   (1/s_dec*SIN(s_dec*$B2552/Fm*PI())/SIN($B2552/Fm*PI()))^(order-1) * (1/s_dec2*SIN(s_dec2*$B2552/Fm*PI())/SIN($B2552/Fm*PI()))  )), -160)</f>
        <v>-0.49097199818963699</v>
      </c>
      <c r="D2552" s="84">
        <f ca="1">IF(FilterType="FIR", IF(Extend_fmod=1,OFFSET(PRE_CALC!J2500,0,DEC_RATE), OFFSET(PRE_CALC!B2500,0,DEC_RATE)), C2552)</f>
        <v>-8.6441896271799998E-4</v>
      </c>
      <c r="E2552" s="84">
        <f t="shared" ref="E2552:E2615" ca="1" si="119">IF(G2552&lt;=F_PB,G2552, OFFSET(G:G,MATCH(F_PB-0.0001,G:G),0,1) )</f>
        <v>78031.249999872001</v>
      </c>
      <c r="F2552" s="84">
        <f t="shared" ca="1" si="117"/>
        <v>-8.6441896271799998E-4</v>
      </c>
      <c r="G2552" s="119">
        <f>IF(FilterType="FIR",  PRE_CALC!A2500*Fdata, IF(F_default=1,G2551+(4*Fnotch-0)/8192,G2551+(F_stop-F_start)/8192) )</f>
        <v>78031.249999872001</v>
      </c>
      <c r="H2552" s="120">
        <f ca="1">IF(FilterType="FIR", OFFSET(PRE_CALC!B2500,0,DEC_RATE), C2552)</f>
        <v>-8.6441896271799998E-4</v>
      </c>
    </row>
    <row r="2553" spans="2:8" x14ac:dyDescent="0.2">
      <c r="B2553" s="45">
        <f>IF(FilterType="FIR", IF(Extend_fmod, PRE_CALC!I2501*Fm, PRE_CALC!A2501*Fdata), IF(F_default=1,B2552+(4*Fnotch-0)/8192,B2552+(F_stop-F_start)/8192) )</f>
        <v>78062.5</v>
      </c>
      <c r="C2553" s="39">
        <f t="shared" si="118"/>
        <v>-0.49136609428763106</v>
      </c>
      <c r="D2553" s="84">
        <f ca="1">IF(FilterType="FIR", IF(Extend_fmod=1,OFFSET(PRE_CALC!J2501,0,DEC_RATE), OFFSET(PRE_CALC!B2501,0,DEC_RATE)), C2553)</f>
        <v>-8.4532078243000001E-4</v>
      </c>
      <c r="E2553" s="84">
        <f t="shared" ca="1" si="119"/>
        <v>78062.5</v>
      </c>
      <c r="F2553" s="84">
        <f t="shared" ca="1" si="117"/>
        <v>-8.4532078243000001E-4</v>
      </c>
      <c r="G2553" s="119">
        <f>IF(FilterType="FIR",  PRE_CALC!A2501*Fdata, IF(F_default=1,G2552+(4*Fnotch-0)/8192,G2552+(F_stop-F_start)/8192) )</f>
        <v>78062.5</v>
      </c>
      <c r="H2553" s="120">
        <f ca="1">IF(FilterType="FIR", OFFSET(PRE_CALC!B2501,0,DEC_RATE), C2553)</f>
        <v>-8.4532078243000001E-4</v>
      </c>
    </row>
    <row r="2554" spans="2:8" x14ac:dyDescent="0.2">
      <c r="B2554" s="45">
        <f>IF(FilterType="FIR", IF(Extend_fmod, PRE_CALC!I2502*Fm, PRE_CALC!A2502*Fdata), IF(F_default=1,B2553+(4*Fnotch-0)/8192,B2553+(F_stop-F_start)/8192) )</f>
        <v>78093.750000127999</v>
      </c>
      <c r="C2554" s="39">
        <f t="shared" si="118"/>
        <v>-0.49176034941641406</v>
      </c>
      <c r="D2554" s="84">
        <f ca="1">IF(FilterType="FIR", IF(Extend_fmod=1,OFFSET(PRE_CALC!J2502,0,DEC_RATE), OFFSET(PRE_CALC!B2502,0,DEC_RATE)), C2554)</f>
        <v>-8.2689687594199996E-4</v>
      </c>
      <c r="E2554" s="84">
        <f t="shared" ca="1" si="119"/>
        <v>78093.750000127999</v>
      </c>
      <c r="F2554" s="84">
        <f t="shared" ca="1" si="117"/>
        <v>-8.2689687594199996E-4</v>
      </c>
      <c r="G2554" s="119">
        <f>IF(FilterType="FIR",  PRE_CALC!A2502*Fdata, IF(F_default=1,G2553+(4*Fnotch-0)/8192,G2553+(F_stop-F_start)/8192) )</f>
        <v>78093.750000127999</v>
      </c>
      <c r="H2554" s="120">
        <f ca="1">IF(FilterType="FIR", OFFSET(PRE_CALC!B2502,0,DEC_RATE), C2554)</f>
        <v>-8.2689687594199996E-4</v>
      </c>
    </row>
    <row r="2555" spans="2:8" x14ac:dyDescent="0.2">
      <c r="B2555" s="45">
        <f>IF(FilterType="FIR", IF(Extend_fmod, PRE_CALC!I2503*Fm, PRE_CALC!A2503*Fdata), IF(F_default=1,B2554+(4*Fnotch-0)/8192,B2554+(F_stop-F_start)/8192) )</f>
        <v>78125</v>
      </c>
      <c r="C2555" s="39">
        <f t="shared" si="118"/>
        <v>-0.49215476357424676</v>
      </c>
      <c r="D2555" s="84">
        <f ca="1">IF(FilterType="FIR", IF(Extend_fmod=1,OFFSET(PRE_CALC!J2503,0,DEC_RATE), OFFSET(PRE_CALC!B2503,0,DEC_RATE)), C2555)</f>
        <v>-8.0915664490600002E-4</v>
      </c>
      <c r="E2555" s="84">
        <f t="shared" ca="1" si="119"/>
        <v>78125</v>
      </c>
      <c r="F2555" s="84">
        <f t="shared" ca="1" si="117"/>
        <v>-8.0915664490600002E-4</v>
      </c>
      <c r="G2555" s="119">
        <f>IF(FilterType="FIR",  PRE_CALC!A2503*Fdata, IF(F_default=1,G2554+(4*Fnotch-0)/8192,G2554+(F_stop-F_start)/8192) )</f>
        <v>78125</v>
      </c>
      <c r="H2555" s="120">
        <f ca="1">IF(FilterType="FIR", OFFSET(PRE_CALC!B2503,0,DEC_RATE), C2555)</f>
        <v>-8.0915664490600002E-4</v>
      </c>
    </row>
    <row r="2556" spans="2:8" x14ac:dyDescent="0.2">
      <c r="B2556" s="45">
        <f>IF(FilterType="FIR", IF(Extend_fmod, PRE_CALC!I2504*Fm, PRE_CALC!A2504*Fdata), IF(F_default=1,B2555+(4*Fnotch-0)/8192,B2555+(F_stop-F_start)/8192) )</f>
        <v>78156.249999872001</v>
      </c>
      <c r="C2556" s="39">
        <f t="shared" si="118"/>
        <v>-0.4925493367658631</v>
      </c>
      <c r="D2556" s="84">
        <f ca="1">IF(FilterType="FIR", IF(Extend_fmod=1,OFFSET(PRE_CALC!J2504,0,DEC_RATE), OFFSET(PRE_CALC!B2504,0,DEC_RATE)), C2556)</f>
        <v>-7.9210917263999999E-4</v>
      </c>
      <c r="E2556" s="84">
        <f t="shared" ca="1" si="119"/>
        <v>78156.249999872001</v>
      </c>
      <c r="F2556" s="84">
        <f t="shared" ca="1" si="117"/>
        <v>-7.9210917263999999E-4</v>
      </c>
      <c r="G2556" s="119">
        <f>IF(FilterType="FIR",  PRE_CALC!A2504*Fdata, IF(F_default=1,G2555+(4*Fnotch-0)/8192,G2555+(F_stop-F_start)/8192) )</f>
        <v>78156.249999872001</v>
      </c>
      <c r="H2556" s="120">
        <f ca="1">IF(FilterType="FIR", OFFSET(PRE_CALC!B2504,0,DEC_RATE), C2556)</f>
        <v>-7.9210917263999999E-4</v>
      </c>
    </row>
    <row r="2557" spans="2:8" x14ac:dyDescent="0.2">
      <c r="B2557" s="45">
        <f>IF(FilterType="FIR", IF(Extend_fmod, PRE_CALC!I2505*Fm, PRE_CALC!A2505*Fdata), IF(F_default=1,B2556+(4*Fnotch-0)/8192,B2556+(F_stop-F_start)/8192) )</f>
        <v>78187.5</v>
      </c>
      <c r="C2557" s="39">
        <f t="shared" si="118"/>
        <v>-0.49294406899597071</v>
      </c>
      <c r="D2557" s="84">
        <f ca="1">IF(FilterType="FIR", IF(Extend_fmod=1,OFFSET(PRE_CALC!J2505,0,DEC_RATE), OFFSET(PRE_CALC!B2505,0,DEC_RATE)), C2557)</f>
        <v>-7.7576321966500001E-4</v>
      </c>
      <c r="E2557" s="84">
        <f t="shared" ca="1" si="119"/>
        <v>78187.5</v>
      </c>
      <c r="F2557" s="84">
        <f t="shared" ca="1" si="117"/>
        <v>-7.7576321966500001E-4</v>
      </c>
      <c r="G2557" s="119">
        <f>IF(FilterType="FIR",  PRE_CALC!A2505*Fdata, IF(F_default=1,G2556+(4*Fnotch-0)/8192,G2556+(F_stop-F_start)/8192) )</f>
        <v>78187.5</v>
      </c>
      <c r="H2557" s="120">
        <f ca="1">IF(FilterType="FIR", OFFSET(PRE_CALC!B2505,0,DEC_RATE), C2557)</f>
        <v>-7.7576321966500001E-4</v>
      </c>
    </row>
    <row r="2558" spans="2:8" x14ac:dyDescent="0.2">
      <c r="B2558" s="45">
        <f>IF(FilterType="FIR", IF(Extend_fmod, PRE_CALC!I2506*Fm, PRE_CALC!A2506*Fdata), IF(F_default=1,B2557+(4*Fnotch-0)/8192,B2557+(F_stop-F_start)/8192) )</f>
        <v>78218.750000127999</v>
      </c>
      <c r="C2558" s="39">
        <f t="shared" si="118"/>
        <v>-0.49333896026284879</v>
      </c>
      <c r="D2558" s="84">
        <f ca="1">IF(FilterType="FIR", IF(Extend_fmod=1,OFFSET(PRE_CALC!J2506,0,DEC_RATE), OFFSET(PRE_CALC!B2506,0,DEC_RATE)), C2558)</f>
        <v>-7.6012721940200002E-4</v>
      </c>
      <c r="E2558" s="84">
        <f t="shared" ca="1" si="119"/>
        <v>78218.750000127999</v>
      </c>
      <c r="F2558" s="84">
        <f t="shared" ca="1" si="117"/>
        <v>-7.6012721940200002E-4</v>
      </c>
      <c r="G2558" s="119">
        <f>IF(FilterType="FIR",  PRE_CALC!A2506*Fdata, IF(F_default=1,G2557+(4*Fnotch-0)/8192,G2557+(F_stop-F_start)/8192) )</f>
        <v>78218.750000127999</v>
      </c>
      <c r="H2558" s="120">
        <f ca="1">IF(FilterType="FIR", OFFSET(PRE_CALC!B2506,0,DEC_RATE), C2558)</f>
        <v>-7.6012721940200002E-4</v>
      </c>
    </row>
    <row r="2559" spans="2:8" x14ac:dyDescent="0.2">
      <c r="B2559" s="45">
        <f>IF(FilterType="FIR", IF(Extend_fmod, PRE_CALC!I2507*Fm, PRE_CALC!A2507*Fdata), IF(F_default=1,B2558+(4*Fnotch-0)/8192,B2558+(F_stop-F_start)/8192) )</f>
        <v>78250</v>
      </c>
      <c r="C2559" s="39">
        <f t="shared" si="118"/>
        <v>-0.49373401056475524</v>
      </c>
      <c r="D2559" s="84">
        <f ca="1">IF(FilterType="FIR", IF(Extend_fmod=1,OFFSET(PRE_CALC!J2507,0,DEC_RATE), OFFSET(PRE_CALC!B2507,0,DEC_RATE)), C2559)</f>
        <v>-7.4520927400899999E-4</v>
      </c>
      <c r="E2559" s="84">
        <f t="shared" ca="1" si="119"/>
        <v>78250</v>
      </c>
      <c r="F2559" s="84">
        <f t="shared" ca="1" si="117"/>
        <v>-7.4520927400899999E-4</v>
      </c>
      <c r="G2559" s="119">
        <f>IF(FilterType="FIR",  PRE_CALC!A2507*Fdata, IF(F_default=1,G2558+(4*Fnotch-0)/8192,G2558+(F_stop-F_start)/8192) )</f>
        <v>78250</v>
      </c>
      <c r="H2559" s="120">
        <f ca="1">IF(FilterType="FIR", OFFSET(PRE_CALC!B2507,0,DEC_RATE), C2559)</f>
        <v>-7.4520927400899999E-4</v>
      </c>
    </row>
    <row r="2560" spans="2:8" x14ac:dyDescent="0.2">
      <c r="B2560" s="45">
        <f>IF(FilterType="FIR", IF(Extend_fmod, PRE_CALC!I2508*Fm, PRE_CALC!A2508*Fdata), IF(F_default=1,B2559+(4*Fnotch-0)/8192,B2559+(F_stop-F_start)/8192) )</f>
        <v>78281.249999872001</v>
      </c>
      <c r="C2560" s="39">
        <f t="shared" si="118"/>
        <v>-0.4941292199064129</v>
      </c>
      <c r="D2560" s="84">
        <f ca="1">IF(FilterType="FIR", IF(Extend_fmod=1,OFFSET(PRE_CALC!J2508,0,DEC_RATE), OFFSET(PRE_CALC!B2508,0,DEC_RATE)), C2560)</f>
        <v>-7.3101715036400004E-4</v>
      </c>
      <c r="E2560" s="84">
        <f t="shared" ca="1" si="119"/>
        <v>78281.249999872001</v>
      </c>
      <c r="F2560" s="84">
        <f t="shared" ca="1" si="117"/>
        <v>-7.3101715036400004E-4</v>
      </c>
      <c r="G2560" s="119">
        <f>IF(FilterType="FIR",  PRE_CALC!A2508*Fdata, IF(F_default=1,G2559+(4*Fnotch-0)/8192,G2559+(F_stop-F_start)/8192) )</f>
        <v>78281.249999872001</v>
      </c>
      <c r="H2560" s="120">
        <f ca="1">IF(FilterType="FIR", OFFSET(PRE_CALC!B2508,0,DEC_RATE), C2560)</f>
        <v>-7.3101715036400004E-4</v>
      </c>
    </row>
    <row r="2561" spans="2:8" x14ac:dyDescent="0.2">
      <c r="B2561" s="45">
        <f>IF(FilterType="FIR", IF(Extend_fmod, PRE_CALC!I2509*Fm, PRE_CALC!A2509*Fdata), IF(F_default=1,B2560+(4*Fnotch-0)/8192,B2560+(F_stop-F_start)/8192) )</f>
        <v>78312.5</v>
      </c>
      <c r="C2561" s="39">
        <f t="shared" si="118"/>
        <v>-0.49452458829255952</v>
      </c>
      <c r="D2561" s="84">
        <f ca="1">IF(FilterType="FIR", IF(Extend_fmod=1,OFFSET(PRE_CALC!J2509,0,DEC_RATE), OFFSET(PRE_CALC!B2509,0,DEC_RATE)), C2561)</f>
        <v>-7.1755827622900004E-4</v>
      </c>
      <c r="E2561" s="84">
        <f t="shared" ca="1" si="119"/>
        <v>78312.5</v>
      </c>
      <c r="F2561" s="84">
        <f t="shared" ca="1" si="117"/>
        <v>-7.1755827622900004E-4</v>
      </c>
      <c r="G2561" s="119">
        <f>IF(FilterType="FIR",  PRE_CALC!A2509*Fdata, IF(F_default=1,G2560+(4*Fnotch-0)/8192,G2560+(F_stop-F_start)/8192) )</f>
        <v>78312.5</v>
      </c>
      <c r="H2561" s="120">
        <f ca="1">IF(FilterType="FIR", OFFSET(PRE_CALC!B2509,0,DEC_RATE), C2561)</f>
        <v>-7.1755827622900004E-4</v>
      </c>
    </row>
    <row r="2562" spans="2:8" x14ac:dyDescent="0.2">
      <c r="B2562" s="45">
        <f>IF(FilterType="FIR", IF(Extend_fmod, PRE_CALC!I2510*Fm, PRE_CALC!A2510*Fdata), IF(F_default=1,B2561+(4*Fnotch-0)/8192,B2561+(F_stop-F_start)/8192) )</f>
        <v>78343.750000127999</v>
      </c>
      <c r="C2562" s="39">
        <f t="shared" si="118"/>
        <v>-0.49492011572146</v>
      </c>
      <c r="D2562" s="84">
        <f ca="1">IF(FilterType="FIR", IF(Extend_fmod=1,OFFSET(PRE_CALC!J2510,0,DEC_RATE), OFFSET(PRE_CALC!B2510,0,DEC_RATE)), C2562)</f>
        <v>-7.0483973653399999E-4</v>
      </c>
      <c r="E2562" s="84">
        <f t="shared" ca="1" si="119"/>
        <v>78343.750000127999</v>
      </c>
      <c r="F2562" s="84">
        <f t="shared" ca="1" si="117"/>
        <v>-7.0483973653399999E-4</v>
      </c>
      <c r="G2562" s="119">
        <f>IF(FilterType="FIR",  PRE_CALC!A2510*Fdata, IF(F_default=1,G2561+(4*Fnotch-0)/8192,G2561+(F_stop-F_start)/8192) )</f>
        <v>78343.750000127999</v>
      </c>
      <c r="H2562" s="120">
        <f ca="1">IF(FilterType="FIR", OFFSET(PRE_CALC!B2510,0,DEC_RATE), C2562)</f>
        <v>-7.0483973653399999E-4</v>
      </c>
    </row>
    <row r="2563" spans="2:8" x14ac:dyDescent="0.2">
      <c r="B2563" s="45">
        <f>IF(FilterType="FIR", IF(Extend_fmod, PRE_CALC!I2511*Fm, PRE_CALC!A2511*Fdata), IF(F_default=1,B2562+(4*Fnotch-0)/8192,B2562+(F_stop-F_start)/8192) )</f>
        <v>78375</v>
      </c>
      <c r="C2563" s="39">
        <f t="shared" si="118"/>
        <v>-0.49531580219137644</v>
      </c>
      <c r="D2563" s="84">
        <f ca="1">IF(FilterType="FIR", IF(Extend_fmod=1,OFFSET(PRE_CALC!J2511,0,DEC_RATE), OFFSET(PRE_CALC!B2511,0,DEC_RATE)), C2563)</f>
        <v>-6.9286826984599995E-4</v>
      </c>
      <c r="E2563" s="84">
        <f t="shared" ca="1" si="119"/>
        <v>78375</v>
      </c>
      <c r="F2563" s="84">
        <f t="shared" ca="1" si="117"/>
        <v>-6.9286826984599995E-4</v>
      </c>
      <c r="G2563" s="119">
        <f>IF(FilterType="FIR",  PRE_CALC!A2511*Fdata, IF(F_default=1,G2562+(4*Fnotch-0)/8192,G2562+(F_stop-F_start)/8192) )</f>
        <v>78375</v>
      </c>
      <c r="H2563" s="120">
        <f ca="1">IF(FilterType="FIR", OFFSET(PRE_CALC!B2511,0,DEC_RATE), C2563)</f>
        <v>-6.9286826984599995E-4</v>
      </c>
    </row>
    <row r="2564" spans="2:8" x14ac:dyDescent="0.2">
      <c r="B2564" s="45">
        <f>IF(FilterType="FIR", IF(Extend_fmod, PRE_CALC!I2512*Fm, PRE_CALC!A2512*Fdata), IF(F_default=1,B2563+(4*Fnotch-0)/8192,B2563+(F_stop-F_start)/8192) )</f>
        <v>78406.249999872001</v>
      </c>
      <c r="C2564" s="39">
        <f t="shared" si="118"/>
        <v>-0.49571164770703829</v>
      </c>
      <c r="D2564" s="84">
        <f ca="1">IF(FilterType="FIR", IF(Extend_fmod=1,OFFSET(PRE_CALC!J2512,0,DEC_RATE), OFFSET(PRE_CALC!B2512,0,DEC_RATE)), C2564)</f>
        <v>-6.8165026497999997E-4</v>
      </c>
      <c r="E2564" s="84">
        <f t="shared" ca="1" si="119"/>
        <v>78406.249999872001</v>
      </c>
      <c r="F2564" s="84">
        <f t="shared" ca="1" si="117"/>
        <v>-6.8165026497999997E-4</v>
      </c>
      <c r="G2564" s="119">
        <f>IF(FilterType="FIR",  PRE_CALC!A2512*Fdata, IF(F_default=1,G2563+(4*Fnotch-0)/8192,G2563+(F_stop-F_start)/8192) )</f>
        <v>78406.249999872001</v>
      </c>
      <c r="H2564" s="120">
        <f ca="1">IF(FilterType="FIR", OFFSET(PRE_CALC!B2512,0,DEC_RATE), C2564)</f>
        <v>-6.8165026497999997E-4</v>
      </c>
    </row>
    <row r="2565" spans="2:8" x14ac:dyDescent="0.2">
      <c r="B2565" s="45">
        <f>IF(FilterType="FIR", IF(Extend_fmod, PRE_CALC!I2513*Fm, PRE_CALC!A2513*Fdata), IF(F_default=1,B2564+(4*Fnotch-0)/8192,B2564+(F_stop-F_start)/8192) )</f>
        <v>78437.5</v>
      </c>
      <c r="C2565" s="39">
        <f t="shared" si="118"/>
        <v>-0.49610765227318948</v>
      </c>
      <c r="D2565" s="84">
        <f ca="1">IF(FilterType="FIR", IF(Extend_fmod=1,OFFSET(PRE_CALC!J2513,0,DEC_RATE), OFFSET(PRE_CALC!B2513,0,DEC_RATE)), C2565)</f>
        <v>-6.7119175778599998E-4</v>
      </c>
      <c r="E2565" s="84">
        <f t="shared" ca="1" si="119"/>
        <v>78437.5</v>
      </c>
      <c r="F2565" s="84">
        <f t="shared" ca="1" si="117"/>
        <v>-6.7119175778599998E-4</v>
      </c>
      <c r="G2565" s="119">
        <f>IF(FilterType="FIR",  PRE_CALC!A2513*Fdata, IF(F_default=1,G2564+(4*Fnotch-0)/8192,G2564+(F_stop-F_start)/8192) )</f>
        <v>78437.5</v>
      </c>
      <c r="H2565" s="120">
        <f ca="1">IF(FilterType="FIR", OFFSET(PRE_CALC!B2513,0,DEC_RATE), C2565)</f>
        <v>-6.7119175778599998E-4</v>
      </c>
    </row>
    <row r="2566" spans="2:8" x14ac:dyDescent="0.2">
      <c r="B2566" s="45">
        <f>IF(FilterType="FIR", IF(Extend_fmod, PRE_CALC!I2514*Fm, PRE_CALC!A2514*Fdata), IF(F_default=1,B2565+(4*Fnotch-0)/8192,B2565+(F_stop-F_start)/8192) )</f>
        <v>78468.750000127999</v>
      </c>
      <c r="C2566" s="39">
        <f t="shared" si="118"/>
        <v>-0.49650381588809611</v>
      </c>
      <c r="D2566" s="84">
        <f ca="1">IF(FilterType="FIR", IF(Extend_fmod=1,OFFSET(PRE_CALC!J2514,0,DEC_RATE), OFFSET(PRE_CALC!B2514,0,DEC_RATE)), C2566)</f>
        <v>-6.6149842807900004E-4</v>
      </c>
      <c r="E2566" s="84">
        <f t="shared" ca="1" si="119"/>
        <v>78468.750000127999</v>
      </c>
      <c r="F2566" s="84">
        <f t="shared" ca="1" si="117"/>
        <v>-6.6149842807900004E-4</v>
      </c>
      <c r="G2566" s="119">
        <f>IF(FilterType="FIR",  PRE_CALC!A2514*Fdata, IF(F_default=1,G2565+(4*Fnotch-0)/8192,G2565+(F_stop-F_start)/8192) )</f>
        <v>78468.750000127999</v>
      </c>
      <c r="H2566" s="120">
        <f ca="1">IF(FilterType="FIR", OFFSET(PRE_CALC!B2514,0,DEC_RATE), C2566)</f>
        <v>-6.6149842807900004E-4</v>
      </c>
    </row>
    <row r="2567" spans="2:8" x14ac:dyDescent="0.2">
      <c r="B2567" s="45">
        <f>IF(FilterType="FIR", IF(Extend_fmod, PRE_CALC!I2515*Fm, PRE_CALC!A2515*Fdata), IF(F_default=1,B2566+(4*Fnotch-0)/8192,B2566+(F_stop-F_start)/8192) )</f>
        <v>78500</v>
      </c>
      <c r="C2567" s="39">
        <f t="shared" si="118"/>
        <v>-0.4969001385500032</v>
      </c>
      <c r="D2567" s="84">
        <f ca="1">IF(FilterType="FIR", IF(Extend_fmod=1,OFFSET(PRE_CALC!J2515,0,DEC_RATE), OFFSET(PRE_CALC!B2515,0,DEC_RATE)), C2567)</f>
        <v>-6.5257559675199999E-4</v>
      </c>
      <c r="E2567" s="84">
        <f t="shared" ca="1" si="119"/>
        <v>78500</v>
      </c>
      <c r="F2567" s="84">
        <f t="shared" ca="1" si="117"/>
        <v>-6.5257559675199999E-4</v>
      </c>
      <c r="G2567" s="119">
        <f>IF(FilterType="FIR",  PRE_CALC!A2515*Fdata, IF(F_default=1,G2566+(4*Fnotch-0)/8192,G2566+(F_stop-F_start)/8192) )</f>
        <v>78500</v>
      </c>
      <c r="H2567" s="120">
        <f ca="1">IF(FilterType="FIR", OFFSET(PRE_CALC!B2515,0,DEC_RATE), C2567)</f>
        <v>-6.5257559675199999E-4</v>
      </c>
    </row>
    <row r="2568" spans="2:8" x14ac:dyDescent="0.2">
      <c r="B2568" s="45">
        <f>IF(FilterType="FIR", IF(Extend_fmod, PRE_CALC!I2516*Fm, PRE_CALC!A2516*Fdata), IF(F_default=1,B2567+(4*Fnotch-0)/8192,B2567+(F_stop-F_start)/8192) )</f>
        <v>78531.249999872001</v>
      </c>
      <c r="C2568" s="39">
        <f t="shared" si="118"/>
        <v>-0.49729662026366972</v>
      </c>
      <c r="D2568" s="84">
        <f ca="1">IF(FilterType="FIR", IF(Extend_fmod=1,OFFSET(PRE_CALC!J2516,0,DEC_RATE), OFFSET(PRE_CALC!B2516,0,DEC_RATE)), C2568)</f>
        <v>-6.4442822304999997E-4</v>
      </c>
      <c r="E2568" s="84">
        <f t="shared" ca="1" si="119"/>
        <v>78531.249999872001</v>
      </c>
      <c r="F2568" s="84">
        <f t="shared" ca="1" si="117"/>
        <v>-6.4442822304999997E-4</v>
      </c>
      <c r="G2568" s="119">
        <f>IF(FilterType="FIR",  PRE_CALC!A2516*Fdata, IF(F_default=1,G2567+(4*Fnotch-0)/8192,G2567+(F_stop-F_start)/8192) )</f>
        <v>78531.249999872001</v>
      </c>
      <c r="H2568" s="120">
        <f ca="1">IF(FilterType="FIR", OFFSET(PRE_CALC!B2516,0,DEC_RATE), C2568)</f>
        <v>-6.4442822304999997E-4</v>
      </c>
    </row>
    <row r="2569" spans="2:8" x14ac:dyDescent="0.2">
      <c r="B2569" s="45">
        <f>IF(FilterType="FIR", IF(Extend_fmod, PRE_CALC!I2517*Fm, PRE_CALC!A2517*Fdata), IF(F_default=1,B2568+(4*Fnotch-0)/8192,B2568+(F_stop-F_start)/8192) )</f>
        <v>78562.5</v>
      </c>
      <c r="C2569" s="39">
        <f t="shared" si="118"/>
        <v>-0.49769326103382588</v>
      </c>
      <c r="D2569" s="84">
        <f ca="1">IF(FilterType="FIR", IF(Extend_fmod=1,OFFSET(PRE_CALC!J2517,0,DEC_RATE), OFFSET(PRE_CALC!B2517,0,DEC_RATE)), C2569)</f>
        <v>-6.3706090200000003E-4</v>
      </c>
      <c r="E2569" s="84">
        <f t="shared" ca="1" si="119"/>
        <v>78562.5</v>
      </c>
      <c r="F2569" s="84">
        <f t="shared" ca="1" si="117"/>
        <v>-6.3706090200000003E-4</v>
      </c>
      <c r="G2569" s="119">
        <f>IF(FilterType="FIR",  PRE_CALC!A2517*Fdata, IF(F_default=1,G2568+(4*Fnotch-0)/8192,G2568+(F_stop-F_start)/8192) )</f>
        <v>78562.5</v>
      </c>
      <c r="H2569" s="120">
        <f ca="1">IF(FilterType="FIR", OFFSET(PRE_CALC!B2517,0,DEC_RATE), C2569)</f>
        <v>-6.3706090200000003E-4</v>
      </c>
    </row>
    <row r="2570" spans="2:8" x14ac:dyDescent="0.2">
      <c r="B2570" s="45">
        <f>IF(FilterType="FIR", IF(Extend_fmod, PRE_CALC!I2518*Fm, PRE_CALC!A2518*Fdata), IF(F_default=1,B2569+(4*Fnotch-0)/8192,B2569+(F_stop-F_start)/8192) )</f>
        <v>78593.750000127999</v>
      </c>
      <c r="C2570" s="39">
        <f t="shared" si="118"/>
        <v>-0.49809006085876123</v>
      </c>
      <c r="D2570" s="84">
        <f ca="1">IF(FilterType="FIR", IF(Extend_fmod=1,OFFSET(PRE_CALC!J2518,0,DEC_RATE), OFFSET(PRE_CALC!B2518,0,DEC_RATE)), C2570)</f>
        <v>-6.3047786202699997E-4</v>
      </c>
      <c r="E2570" s="84">
        <f t="shared" ca="1" si="119"/>
        <v>78593.750000127999</v>
      </c>
      <c r="F2570" s="84">
        <f t="shared" ca="1" si="117"/>
        <v>-6.3047786202699997E-4</v>
      </c>
      <c r="G2570" s="119">
        <f>IF(FilterType="FIR",  PRE_CALC!A2518*Fdata, IF(F_default=1,G2569+(4*Fnotch-0)/8192,G2569+(F_stop-F_start)/8192) )</f>
        <v>78593.750000127999</v>
      </c>
      <c r="H2570" s="120">
        <f ca="1">IF(FilterType="FIR", OFFSET(PRE_CALC!B2518,0,DEC_RATE), C2570)</f>
        <v>-6.3047786202699997E-4</v>
      </c>
    </row>
    <row r="2571" spans="2:8" x14ac:dyDescent="0.2">
      <c r="B2571" s="45">
        <f>IF(FilterType="FIR", IF(Extend_fmod, PRE_CALC!I2519*Fm, PRE_CALC!A2519*Fdata), IF(F_default=1,B2570+(4*Fnotch-0)/8192,B2570+(F_stop-F_start)/8192) )</f>
        <v>78625</v>
      </c>
      <c r="C2571" s="39">
        <f t="shared" si="118"/>
        <v>-0.49848701973669729</v>
      </c>
      <c r="D2571" s="84">
        <f ca="1">IF(FilterType="FIR", IF(Extend_fmod=1,OFFSET(PRE_CALC!J2519,0,DEC_RATE), OFFSET(PRE_CALC!B2519,0,DEC_RATE)), C2571)</f>
        <v>-6.2468296272100003E-4</v>
      </c>
      <c r="E2571" s="84">
        <f t="shared" ca="1" si="119"/>
        <v>78625</v>
      </c>
      <c r="F2571" s="84">
        <f t="shared" ca="1" si="117"/>
        <v>-6.2468296272100003E-4</v>
      </c>
      <c r="G2571" s="119">
        <f>IF(FilterType="FIR",  PRE_CALC!A2519*Fdata, IF(F_default=1,G2570+(4*Fnotch-0)/8192,G2570+(F_stop-F_start)/8192) )</f>
        <v>78625</v>
      </c>
      <c r="H2571" s="120">
        <f ca="1">IF(FilterType="FIR", OFFSET(PRE_CALC!B2519,0,DEC_RATE), C2571)</f>
        <v>-6.2468296272100003E-4</v>
      </c>
    </row>
    <row r="2572" spans="2:8" x14ac:dyDescent="0.2">
      <c r="B2572" s="45">
        <f>IF(FilterType="FIR", IF(Extend_fmod, PRE_CALC!I2520*Fm, PRE_CALC!A2520*Fdata), IF(F_default=1,B2571+(4*Fnotch-0)/8192,B2571+(F_stop-F_start)/8192) )</f>
        <v>78656.249999872001</v>
      </c>
      <c r="C2572" s="39">
        <f t="shared" si="118"/>
        <v>-0.49888413767239148</v>
      </c>
      <c r="D2572" s="84">
        <f ca="1">IF(FilterType="FIR", IF(Extend_fmod=1,OFFSET(PRE_CALC!J2520,0,DEC_RATE), OFFSET(PRE_CALC!B2520,0,DEC_RATE)), C2572)</f>
        <v>-6.1967969279200002E-4</v>
      </c>
      <c r="E2572" s="84">
        <f t="shared" ca="1" si="119"/>
        <v>78656.249999872001</v>
      </c>
      <c r="F2572" s="84">
        <f t="shared" ca="1" si="117"/>
        <v>-6.1967969279200002E-4</v>
      </c>
      <c r="G2572" s="119">
        <f>IF(FilterType="FIR",  PRE_CALC!A2520*Fdata, IF(F_default=1,G2571+(4*Fnotch-0)/8192,G2571+(F_stop-F_start)/8192) )</f>
        <v>78656.249999872001</v>
      </c>
      <c r="H2572" s="120">
        <f ca="1">IF(FilterType="FIR", OFFSET(PRE_CALC!B2520,0,DEC_RATE), C2572)</f>
        <v>-6.1967969279200002E-4</v>
      </c>
    </row>
    <row r="2573" spans="2:8" x14ac:dyDescent="0.2">
      <c r="B2573" s="45">
        <f>IF(FilterType="FIR", IF(Extend_fmod, PRE_CALC!I2521*Fm, PRE_CALC!A2521*Fdata), IF(F_default=1,B2572+(4*Fnotch-0)/8192,B2572+(F_stop-F_start)/8192) )</f>
        <v>78687.5</v>
      </c>
      <c r="C2573" s="39">
        <f t="shared" si="118"/>
        <v>-0.49928141467061071</v>
      </c>
      <c r="D2573" s="84">
        <f ca="1">IF(FilterType="FIR", IF(Extend_fmod=1,OFFSET(PRE_CALC!J2521,0,DEC_RATE), OFFSET(PRE_CALC!B2521,0,DEC_RATE)), C2573)</f>
        <v>-6.1547116818800002E-4</v>
      </c>
      <c r="E2573" s="84">
        <f t="shared" ca="1" si="119"/>
        <v>78687.5</v>
      </c>
      <c r="F2573" s="84">
        <f t="shared" ca="1" si="117"/>
        <v>-6.1547116818800002E-4</v>
      </c>
      <c r="G2573" s="119">
        <f>IF(FilterType="FIR",  PRE_CALC!A2521*Fdata, IF(F_default=1,G2572+(4*Fnotch-0)/8192,G2572+(F_stop-F_start)/8192) )</f>
        <v>78687.5</v>
      </c>
      <c r="H2573" s="120">
        <f ca="1">IF(FilterType="FIR", OFFSET(PRE_CALC!B2521,0,DEC_RATE), C2573)</f>
        <v>-6.1547116818800002E-4</v>
      </c>
    </row>
    <row r="2574" spans="2:8" x14ac:dyDescent="0.2">
      <c r="B2574" s="45">
        <f>IF(FilterType="FIR", IF(Extend_fmod, PRE_CALC!I2522*Fm, PRE_CALC!A2522*Fdata), IF(F_default=1,B2573+(4*Fnotch-0)/8192,B2573+(F_stop-F_start)/8192) )</f>
        <v>78718.750000127999</v>
      </c>
      <c r="C2574" s="39">
        <f t="shared" si="118"/>
        <v>-0.49967885072961116</v>
      </c>
      <c r="D2574" s="84">
        <f ca="1">IF(FilterType="FIR", IF(Extend_fmod=1,OFFSET(PRE_CALC!J2522,0,DEC_RATE), OFFSET(PRE_CALC!B2522,0,DEC_RATE)), C2574)</f>
        <v>-6.1206013038100004E-4</v>
      </c>
      <c r="E2574" s="84">
        <f t="shared" ca="1" si="119"/>
        <v>78718.750000127999</v>
      </c>
      <c r="F2574" s="84">
        <f t="shared" ca="1" si="117"/>
        <v>-6.1206013038100004E-4</v>
      </c>
      <c r="G2574" s="119">
        <f>IF(FilterType="FIR",  PRE_CALC!A2522*Fdata, IF(F_default=1,G2573+(4*Fnotch-0)/8192,G2573+(F_stop-F_start)/8192) )</f>
        <v>78718.750000127999</v>
      </c>
      <c r="H2574" s="120">
        <f ca="1">IF(FilterType="FIR", OFFSET(PRE_CALC!B2522,0,DEC_RATE), C2574)</f>
        <v>-6.1206013038100004E-4</v>
      </c>
    </row>
    <row r="2575" spans="2:8" x14ac:dyDescent="0.2">
      <c r="B2575" s="45">
        <f>IF(FilterType="FIR", IF(Extend_fmod, PRE_CALC!I2523*Fm, PRE_CALC!A2523*Fdata), IF(F_default=1,B2574+(4*Fnotch-0)/8192,B2574+(F_stop-F_start)/8192) )</f>
        <v>78750</v>
      </c>
      <c r="C2575" s="39">
        <f t="shared" si="118"/>
        <v>-0.50007644584763267</v>
      </c>
      <c r="D2575" s="84">
        <f ca="1">IF(FilterType="FIR", IF(Extend_fmod=1,OFFSET(PRE_CALC!J2523,0,DEC_RATE), OFFSET(PRE_CALC!B2523,0,DEC_RATE)), C2575)</f>
        <v>-6.0944894484500005E-4</v>
      </c>
      <c r="E2575" s="84">
        <f t="shared" ca="1" si="119"/>
        <v>78750</v>
      </c>
      <c r="F2575" s="84">
        <f t="shared" ca="1" si="117"/>
        <v>-6.0944894484500005E-4</v>
      </c>
      <c r="G2575" s="119">
        <f>IF(FilterType="FIR",  PRE_CALC!A2523*Fdata, IF(F_default=1,G2574+(4*Fnotch-0)/8192,G2574+(F_stop-F_start)/8192) )</f>
        <v>78750</v>
      </c>
      <c r="H2575" s="120">
        <f ca="1">IF(FilterType="FIR", OFFSET(PRE_CALC!B2523,0,DEC_RATE), C2575)</f>
        <v>-6.0944894484500005E-4</v>
      </c>
    </row>
    <row r="2576" spans="2:8" x14ac:dyDescent="0.2">
      <c r="B2576" s="45">
        <f>IF(FilterType="FIR", IF(Extend_fmod, PRE_CALC!I2524*Fm, PRE_CALC!A2524*Fdata), IF(F_default=1,B2575+(4*Fnotch-0)/8192,B2575+(F_stop-F_start)/8192) )</f>
        <v>78781.249999872001</v>
      </c>
      <c r="C2576" s="39">
        <f t="shared" si="118"/>
        <v>-0.50047420002944187</v>
      </c>
      <c r="D2576" s="84">
        <f ca="1">IF(FilterType="FIR", IF(Extend_fmod=1,OFFSET(PRE_CALC!J2524,0,DEC_RATE), OFFSET(PRE_CALC!B2524,0,DEC_RATE)), C2576)</f>
        <v>-6.0763959969000001E-4</v>
      </c>
      <c r="E2576" s="84">
        <f t="shared" ca="1" si="119"/>
        <v>78781.249999872001</v>
      </c>
      <c r="F2576" s="84">
        <f t="shared" ca="1" si="117"/>
        <v>-6.0763959969000001E-4</v>
      </c>
      <c r="G2576" s="119">
        <f>IF(FilterType="FIR",  PRE_CALC!A2524*Fdata, IF(F_default=1,G2575+(4*Fnotch-0)/8192,G2575+(F_stop-F_start)/8192) )</f>
        <v>78781.249999872001</v>
      </c>
      <c r="H2576" s="120">
        <f ca="1">IF(FilterType="FIR", OFFSET(PRE_CALC!B2524,0,DEC_RATE), C2576)</f>
        <v>-6.0763959969000001E-4</v>
      </c>
    </row>
    <row r="2577" spans="2:8" x14ac:dyDescent="0.2">
      <c r="B2577" s="45">
        <f>IF(FilterType="FIR", IF(Extend_fmod, PRE_CALC!I2525*Fm, PRE_CALC!A2525*Fdata), IF(F_default=1,B2576+(4*Fnotch-0)/8192,B2576+(F_stop-F_start)/8192) )</f>
        <v>78812.5</v>
      </c>
      <c r="C2577" s="39">
        <f t="shared" si="118"/>
        <v>-0.5008721132798053</v>
      </c>
      <c r="D2577" s="84">
        <f ca="1">IF(FilterType="FIR", IF(Extend_fmod=1,OFFSET(PRE_CALC!J2525,0,DEC_RATE), OFFSET(PRE_CALC!B2525,0,DEC_RATE)), C2577)</f>
        <v>-6.0663370447700004E-4</v>
      </c>
      <c r="E2577" s="84">
        <f t="shared" ca="1" si="119"/>
        <v>78812.5</v>
      </c>
      <c r="F2577" s="84">
        <f t="shared" ca="1" si="117"/>
        <v>-6.0663370447700004E-4</v>
      </c>
      <c r="G2577" s="119">
        <f>IF(FilterType="FIR",  PRE_CALC!A2525*Fdata, IF(F_default=1,G2576+(4*Fnotch-0)/8192,G2576+(F_stop-F_start)/8192) )</f>
        <v>78812.5</v>
      </c>
      <c r="H2577" s="120">
        <f ca="1">IF(FilterType="FIR", OFFSET(PRE_CALC!B2525,0,DEC_RATE), C2577)</f>
        <v>-6.0663370447700004E-4</v>
      </c>
    </row>
    <row r="2578" spans="2:8" x14ac:dyDescent="0.2">
      <c r="B2578" s="45">
        <f>IF(FilterType="FIR", IF(Extend_fmod, PRE_CALC!I2526*Fm, PRE_CALC!A2526*Fdata), IF(F_default=1,B2577+(4*Fnotch-0)/8192,B2577+(F_stop-F_start)/8192) )</f>
        <v>78843.750000127999</v>
      </c>
      <c r="C2578" s="39">
        <f t="shared" si="118"/>
        <v>-0.50127018559696657</v>
      </c>
      <c r="D2578" s="84">
        <f ca="1">IF(FilterType="FIR", IF(Extend_fmod=1,OFFSET(PRE_CALC!J2526,0,DEC_RATE), OFFSET(PRE_CALC!B2526,0,DEC_RATE)), C2578)</f>
        <v>-6.0643248922400003E-4</v>
      </c>
      <c r="E2578" s="84">
        <f t="shared" ca="1" si="119"/>
        <v>78843.750000127999</v>
      </c>
      <c r="F2578" s="84">
        <f t="shared" ca="1" si="117"/>
        <v>-6.0643248922400003E-4</v>
      </c>
      <c r="G2578" s="119">
        <f>IF(FilterType="FIR",  PRE_CALC!A2526*Fdata, IF(F_default=1,G2577+(4*Fnotch-0)/8192,G2577+(F_stop-F_start)/8192) )</f>
        <v>78843.750000127999</v>
      </c>
      <c r="H2578" s="120">
        <f ca="1">IF(FilterType="FIR", OFFSET(PRE_CALC!B2526,0,DEC_RATE), C2578)</f>
        <v>-6.0643248922400003E-4</v>
      </c>
    </row>
    <row r="2579" spans="2:8" x14ac:dyDescent="0.2">
      <c r="B2579" s="45">
        <f>IF(FilterType="FIR", IF(Extend_fmod, PRE_CALC!I2527*Fm, PRE_CALC!A2527*Fdata), IF(F_default=1,B2578+(4*Fnotch-0)/8192,B2578+(F_stop-F_start)/8192) )</f>
        <v>78875</v>
      </c>
      <c r="C2579" s="39">
        <f t="shared" si="118"/>
        <v>-0.50166841697918507</v>
      </c>
      <c r="D2579" s="84">
        <f ca="1">IF(FilterType="FIR", IF(Extend_fmod=1,OFFSET(PRE_CALC!J2527,0,DEC_RATE), OFFSET(PRE_CALC!B2527,0,DEC_RATE)), C2579)</f>
        <v>-6.0703680355599999E-4</v>
      </c>
      <c r="E2579" s="84">
        <f t="shared" ca="1" si="119"/>
        <v>78875</v>
      </c>
      <c r="F2579" s="84">
        <f t="shared" ca="1" si="117"/>
        <v>-6.0703680355599999E-4</v>
      </c>
      <c r="G2579" s="119">
        <f>IF(FilterType="FIR",  PRE_CALC!A2527*Fdata, IF(F_default=1,G2578+(4*Fnotch-0)/8192,G2578+(F_stop-F_start)/8192) )</f>
        <v>78875</v>
      </c>
      <c r="H2579" s="120">
        <f ca="1">IF(FilterType="FIR", OFFSET(PRE_CALC!B2527,0,DEC_RATE), C2579)</f>
        <v>-6.0703680355599999E-4</v>
      </c>
    </row>
    <row r="2580" spans="2:8" x14ac:dyDescent="0.2">
      <c r="B2580" s="45">
        <f>IF(FilterType="FIR", IF(Extend_fmod, PRE_CALC!I2528*Fm, PRE_CALC!A2528*Fdata), IF(F_default=1,B2579+(4*Fnotch-0)/8192,B2579+(F_stop-F_start)/8192) )</f>
        <v>78906.249999872001</v>
      </c>
      <c r="C2580" s="39">
        <f t="shared" si="118"/>
        <v>-0.50206680743121845</v>
      </c>
      <c r="D2580" s="84">
        <f ca="1">IF(FilterType="FIR", IF(Extend_fmod=1,OFFSET(PRE_CALC!J2528,0,DEC_RATE), OFFSET(PRE_CALC!B2528,0,DEC_RATE)), C2580)</f>
        <v>-6.0844711608000002E-4</v>
      </c>
      <c r="E2580" s="84">
        <f t="shared" ca="1" si="119"/>
        <v>78906.249999872001</v>
      </c>
      <c r="F2580" s="84">
        <f t="shared" ca="1" si="117"/>
        <v>-6.0844711608000002E-4</v>
      </c>
      <c r="G2580" s="119">
        <f>IF(FilterType="FIR",  PRE_CALC!A2528*Fdata, IF(F_default=1,G2579+(4*Fnotch-0)/8192,G2579+(F_stop-F_start)/8192) )</f>
        <v>78906.249999872001</v>
      </c>
      <c r="H2580" s="120">
        <f ca="1">IF(FilterType="FIR", OFFSET(PRE_CALC!B2528,0,DEC_RATE), C2580)</f>
        <v>-6.0844711608000002E-4</v>
      </c>
    </row>
    <row r="2581" spans="2:8" x14ac:dyDescent="0.2">
      <c r="B2581" s="45">
        <f>IF(FilterType="FIR", IF(Extend_fmod, PRE_CALC!I2529*Fm, PRE_CALC!A2529*Fdata), IF(F_default=1,B2580+(4*Fnotch-0)/8192,B2580+(F_stop-F_start)/8192) )</f>
        <v>78937.5</v>
      </c>
      <c r="C2581" s="39">
        <f t="shared" si="118"/>
        <v>-0.50246535695784256</v>
      </c>
      <c r="D2581" s="84">
        <f ca="1">IF(FilterType="FIR", IF(Extend_fmod=1,OFFSET(PRE_CALC!J2529,0,DEC_RATE), OFFSET(PRE_CALC!B2529,0,DEC_RATE)), C2581)</f>
        <v>-6.1066351388599995E-4</v>
      </c>
      <c r="E2581" s="84">
        <f t="shared" ca="1" si="119"/>
        <v>78937.5</v>
      </c>
      <c r="F2581" s="84">
        <f t="shared" ca="1" si="117"/>
        <v>-6.1066351388599995E-4</v>
      </c>
      <c r="G2581" s="119">
        <f>IF(FilterType="FIR",  PRE_CALC!A2529*Fdata, IF(F_default=1,G2580+(4*Fnotch-0)/8192,G2580+(F_stop-F_start)/8192) )</f>
        <v>78937.5</v>
      </c>
      <c r="H2581" s="120">
        <f ca="1">IF(FilterType="FIR", OFFSET(PRE_CALC!B2529,0,DEC_RATE), C2581)</f>
        <v>-6.1066351388599995E-4</v>
      </c>
    </row>
    <row r="2582" spans="2:8" x14ac:dyDescent="0.2">
      <c r="B2582" s="45">
        <f>IF(FilterType="FIR", IF(Extend_fmod, PRE_CALC!I2530*Fm, PRE_CALC!A2530*Fdata), IF(F_default=1,B2581+(4*Fnotch-0)/8192,B2581+(F_stop-F_start)/8192) )</f>
        <v>78968.750000127999</v>
      </c>
      <c r="C2582" s="39">
        <f t="shared" si="118"/>
        <v>-0.50286406555731034</v>
      </c>
      <c r="D2582" s="84">
        <f ca="1">IF(FilterType="FIR", IF(Extend_fmod=1,OFFSET(PRE_CALC!J2530,0,DEC_RATE), OFFSET(PRE_CALC!B2530,0,DEC_RATE)), C2582)</f>
        <v>-6.1368570227199998E-4</v>
      </c>
      <c r="E2582" s="84">
        <f t="shared" ca="1" si="119"/>
        <v>78968.750000127999</v>
      </c>
      <c r="F2582" s="84">
        <f t="shared" ca="1" si="117"/>
        <v>-6.1368570227199998E-4</v>
      </c>
      <c r="G2582" s="119">
        <f>IF(FilterType="FIR",  PRE_CALC!A2530*Fdata, IF(F_default=1,G2581+(4*Fnotch-0)/8192,G2581+(F_stop-F_start)/8192) )</f>
        <v>78968.750000127999</v>
      </c>
      <c r="H2582" s="120">
        <f ca="1">IF(FilterType="FIR", OFFSET(PRE_CALC!B2530,0,DEC_RATE), C2582)</f>
        <v>-6.1368570227199998E-4</v>
      </c>
    </row>
    <row r="2583" spans="2:8" x14ac:dyDescent="0.2">
      <c r="B2583" s="45">
        <f>IF(FilterType="FIR", IF(Extend_fmod, PRE_CALC!I2531*Fm, PRE_CALC!A2531*Fdata), IF(F_default=1,B2582+(4*Fnotch-0)/8192,B2582+(F_stop-F_start)/8192) )</f>
        <v>79000</v>
      </c>
      <c r="C2583" s="39">
        <f t="shared" si="118"/>
        <v>-0.50326293322785953</v>
      </c>
      <c r="D2583" s="84">
        <f ca="1">IF(FilterType="FIR", IF(Extend_fmod=1,OFFSET(PRE_CALC!J2531,0,DEC_RATE), OFFSET(PRE_CALC!B2531,0,DEC_RATE)), C2583)</f>
        <v>-6.1751300461299996E-4</v>
      </c>
      <c r="E2583" s="84">
        <f t="shared" ca="1" si="119"/>
        <v>79000</v>
      </c>
      <c r="F2583" s="84">
        <f t="shared" ca="1" si="117"/>
        <v>-6.1751300461299996E-4</v>
      </c>
      <c r="G2583" s="119">
        <f>IF(FilterType="FIR",  PRE_CALC!A2531*Fdata, IF(F_default=1,G2582+(4*Fnotch-0)/8192,G2582+(F_stop-F_start)/8192) )</f>
        <v>79000</v>
      </c>
      <c r="H2583" s="120">
        <f ca="1">IF(FilterType="FIR", OFFSET(PRE_CALC!B2531,0,DEC_RATE), C2583)</f>
        <v>-6.1751300461299996E-4</v>
      </c>
    </row>
    <row r="2584" spans="2:8" x14ac:dyDescent="0.2">
      <c r="B2584" s="45">
        <f>IF(FilterType="FIR", IF(Extend_fmod, PRE_CALC!I2532*Fm, PRE_CALC!A2532*Fdata), IF(F_default=1,B2583+(4*Fnotch-0)/8192,B2583+(F_stop-F_start)/8192) )</f>
        <v>79031.249999872001</v>
      </c>
      <c r="C2584" s="39">
        <f t="shared" si="118"/>
        <v>-0.50366195997428098</v>
      </c>
      <c r="D2584" s="84">
        <f ca="1">IF(FilterType="FIR", IF(Extend_fmod=1,OFFSET(PRE_CALC!J2532,0,DEC_RATE), OFFSET(PRE_CALC!B2532,0,DEC_RATE)), C2584)</f>
        <v>-6.2214436243700005E-4</v>
      </c>
      <c r="E2584" s="84">
        <f t="shared" ca="1" si="119"/>
        <v>79031.249999872001</v>
      </c>
      <c r="F2584" s="84">
        <f t="shared" ca="1" si="117"/>
        <v>-6.2214436243700005E-4</v>
      </c>
      <c r="G2584" s="119">
        <f>IF(FilterType="FIR",  PRE_CALC!A2532*Fdata, IF(F_default=1,G2583+(4*Fnotch-0)/8192,G2583+(F_stop-F_start)/8192) )</f>
        <v>79031.249999872001</v>
      </c>
      <c r="H2584" s="120">
        <f ca="1">IF(FilterType="FIR", OFFSET(PRE_CALC!B2532,0,DEC_RATE), C2584)</f>
        <v>-6.2214436243700005E-4</v>
      </c>
    </row>
    <row r="2585" spans="2:8" x14ac:dyDescent="0.2">
      <c r="B2585" s="45">
        <f>IF(FilterType="FIR", IF(Extend_fmod, PRE_CALC!I2533*Fm, PRE_CALC!A2533*Fdata), IF(F_default=1,B2584+(4*Fnotch-0)/8192,B2584+(F_stop-F_start)/8192) )</f>
        <v>79062.5</v>
      </c>
      <c r="C2585" s="39">
        <f t="shared" si="118"/>
        <v>-0.5040611458013351</v>
      </c>
      <c r="D2585" s="84">
        <f ca="1">IF(FilterType="FIR", IF(Extend_fmod=1,OFFSET(PRE_CALC!J2533,0,DEC_RATE), OFFSET(PRE_CALC!B2533,0,DEC_RATE)), C2585)</f>
        <v>-6.2757833565600001E-4</v>
      </c>
      <c r="E2585" s="84">
        <f t="shared" ca="1" si="119"/>
        <v>79062.5</v>
      </c>
      <c r="F2585" s="84">
        <f t="shared" ca="1" si="117"/>
        <v>-6.2757833565600001E-4</v>
      </c>
      <c r="G2585" s="119">
        <f>IF(FilterType="FIR",  PRE_CALC!A2533*Fdata, IF(F_default=1,G2584+(4*Fnotch-0)/8192,G2584+(F_stop-F_start)/8192) )</f>
        <v>79062.5</v>
      </c>
      <c r="H2585" s="120">
        <f ca="1">IF(FilterType="FIR", OFFSET(PRE_CALC!B2533,0,DEC_RATE), C2585)</f>
        <v>-6.2757833565600001E-4</v>
      </c>
    </row>
    <row r="2586" spans="2:8" x14ac:dyDescent="0.2">
      <c r="B2586" s="45">
        <f>IF(FilterType="FIR", IF(Extend_fmod, PRE_CALC!I2534*Fm, PRE_CALC!A2534*Fdata), IF(F_default=1,B2585+(4*Fnotch-0)/8192,B2585+(F_stop-F_start)/8192) )</f>
        <v>79093.750000127999</v>
      </c>
      <c r="C2586" s="39">
        <f t="shared" si="118"/>
        <v>-0.50446049070727883</v>
      </c>
      <c r="D2586" s="84">
        <f ca="1">IF(FilterType="FIR", IF(Extend_fmod=1,OFFSET(PRE_CALC!J2534,0,DEC_RATE), OFFSET(PRE_CALC!B2534,0,DEC_RATE)), C2586)</f>
        <v>-6.3381310299799999E-4</v>
      </c>
      <c r="E2586" s="84">
        <f t="shared" ca="1" si="119"/>
        <v>79093.750000127999</v>
      </c>
      <c r="F2586" s="84">
        <f t="shared" ca="1" si="117"/>
        <v>-6.3381310299799999E-4</v>
      </c>
      <c r="G2586" s="119">
        <f>IF(FilterType="FIR",  PRE_CALC!A2534*Fdata, IF(F_default=1,G2585+(4*Fnotch-0)/8192,G2585+(F_stop-F_start)/8192) )</f>
        <v>79093.750000127999</v>
      </c>
      <c r="H2586" s="120">
        <f ca="1">IF(FilterType="FIR", OFFSET(PRE_CALC!B2534,0,DEC_RATE), C2586)</f>
        <v>-6.3381310299799999E-4</v>
      </c>
    </row>
    <row r="2587" spans="2:8" x14ac:dyDescent="0.2">
      <c r="B2587" s="45">
        <f>IF(FilterType="FIR", IF(Extend_fmod, PRE_CALC!I2535*Fm, PRE_CALC!A2535*Fdata), IF(F_default=1,B2586+(4*Fnotch-0)/8192,B2586+(F_stop-F_start)/8192) )</f>
        <v>79125</v>
      </c>
      <c r="C2587" s="39">
        <f t="shared" si="118"/>
        <v>-0.50485999469034715</v>
      </c>
      <c r="D2587" s="84">
        <f ca="1">IF(FilterType="FIR", IF(Extend_fmod=1,OFFSET(PRE_CALC!J2535,0,DEC_RATE), OFFSET(PRE_CALC!B2535,0,DEC_RATE)), C2587)</f>
        <v>-6.4084646259700002E-4</v>
      </c>
      <c r="E2587" s="84">
        <f t="shared" ca="1" si="119"/>
        <v>79125</v>
      </c>
      <c r="F2587" s="84">
        <f t="shared" ca="1" si="117"/>
        <v>-6.4084646259700002E-4</v>
      </c>
      <c r="G2587" s="119">
        <f>IF(FilterType="FIR",  PRE_CALC!A2535*Fdata, IF(F_default=1,G2586+(4*Fnotch-0)/8192,G2586+(F_stop-F_start)/8192) )</f>
        <v>79125</v>
      </c>
      <c r="H2587" s="120">
        <f ca="1">IF(FilterType="FIR", OFFSET(PRE_CALC!B2535,0,DEC_RATE), C2587)</f>
        <v>-6.4084646259700002E-4</v>
      </c>
    </row>
    <row r="2588" spans="2:8" x14ac:dyDescent="0.2">
      <c r="B2588" s="45">
        <f>IF(FilterType="FIR", IF(Extend_fmod, PRE_CALC!I2536*Fm, PRE_CALC!A2536*Fdata), IF(F_default=1,B2587+(4*Fnotch-0)/8192,B2587+(F_stop-F_start)/8192) )</f>
        <v>79156.249999872001</v>
      </c>
      <c r="C2588" s="39">
        <f t="shared" si="118"/>
        <v>-0.50525965775534409</v>
      </c>
      <c r="D2588" s="84">
        <f ca="1">IF(FilterType="FIR", IF(Extend_fmod=1,OFFSET(PRE_CALC!J2536,0,DEC_RATE), OFFSET(PRE_CALC!B2536,0,DEC_RATE)), C2588)</f>
        <v>-6.4867583278600002E-4</v>
      </c>
      <c r="E2588" s="84">
        <f t="shared" ca="1" si="119"/>
        <v>79156.249999872001</v>
      </c>
      <c r="F2588" s="84">
        <f t="shared" ca="1" si="117"/>
        <v>-6.4867583278600002E-4</v>
      </c>
      <c r="G2588" s="119">
        <f>IF(FilterType="FIR",  PRE_CALC!A2536*Fdata, IF(F_default=1,G2587+(4*Fnotch-0)/8192,G2587+(F_stop-F_start)/8192) )</f>
        <v>79156.249999872001</v>
      </c>
      <c r="H2588" s="120">
        <f ca="1">IF(FilterType="FIR", OFFSET(PRE_CALC!B2536,0,DEC_RATE), C2588)</f>
        <v>-6.4867583278600002E-4</v>
      </c>
    </row>
    <row r="2589" spans="2:8" x14ac:dyDescent="0.2">
      <c r="B2589" s="45">
        <f>IF(FilterType="FIR", IF(Extend_fmod, PRE_CALC!I2537*Fm, PRE_CALC!A2537*Fdata), IF(F_default=1,B2588+(4*Fnotch-0)/8192,B2588+(F_stop-F_start)/8192) )</f>
        <v>79187.5</v>
      </c>
      <c r="C2589" s="39">
        <f t="shared" si="118"/>
        <v>-0.5056594799070282</v>
      </c>
      <c r="D2589" s="84">
        <f ca="1">IF(FilterType="FIR", IF(Extend_fmod=1,OFFSET(PRE_CALC!J2537,0,DEC_RATE), OFFSET(PRE_CALC!B2537,0,DEC_RATE)), C2589)</f>
        <v>-6.5729825304000004E-4</v>
      </c>
      <c r="E2589" s="84">
        <f t="shared" ca="1" si="119"/>
        <v>79187.5</v>
      </c>
      <c r="F2589" s="84">
        <f t="shared" ca="1" si="117"/>
        <v>-6.5729825304000004E-4</v>
      </c>
      <c r="G2589" s="119">
        <f>IF(FilterType="FIR",  PRE_CALC!A2537*Fdata, IF(F_default=1,G2588+(4*Fnotch-0)/8192,G2588+(F_stop-F_start)/8192) )</f>
        <v>79187.5</v>
      </c>
      <c r="H2589" s="120">
        <f ca="1">IF(FilterType="FIR", OFFSET(PRE_CALC!B2537,0,DEC_RATE), C2589)</f>
        <v>-6.5729825304000004E-4</v>
      </c>
    </row>
    <row r="2590" spans="2:8" x14ac:dyDescent="0.2">
      <c r="B2590" s="45">
        <f>IF(FilterType="FIR", IF(Extend_fmod, PRE_CALC!I2538*Fm, PRE_CALC!A2538*Fdata), IF(F_default=1,B2589+(4*Fnotch-0)/8192,B2589+(F_stop-F_start)/8192) )</f>
        <v>79218.750000127999</v>
      </c>
      <c r="C2590" s="39">
        <f t="shared" si="118"/>
        <v>-0.50605946114366773</v>
      </c>
      <c r="D2590" s="84">
        <f ca="1">IF(FilterType="FIR", IF(Extend_fmod=1,OFFSET(PRE_CALC!J2538,0,DEC_RATE), OFFSET(PRE_CALC!B2538,0,DEC_RATE)), C2590)</f>
        <v>-6.6671038513599996E-4</v>
      </c>
      <c r="E2590" s="84">
        <f t="shared" ca="1" si="119"/>
        <v>79218.750000127999</v>
      </c>
      <c r="F2590" s="84">
        <f t="shared" ca="1" si="117"/>
        <v>-6.6671038513599996E-4</v>
      </c>
      <c r="G2590" s="119">
        <f>IF(FilterType="FIR",  PRE_CALC!A2538*Fdata, IF(F_default=1,G2589+(4*Fnotch-0)/8192,G2589+(F_stop-F_start)/8192) )</f>
        <v>79218.750000127999</v>
      </c>
      <c r="H2590" s="120">
        <f ca="1">IF(FilterType="FIR", OFFSET(PRE_CALC!B2538,0,DEC_RATE), C2590)</f>
        <v>-6.6671038513599996E-4</v>
      </c>
    </row>
    <row r="2591" spans="2:8" x14ac:dyDescent="0.2">
      <c r="B2591" s="45">
        <f>IF(FilterType="FIR", IF(Extend_fmod, PRE_CALC!I2539*Fm, PRE_CALC!A2539*Fdata), IF(F_default=1,B2590+(4*Fnotch-0)/8192,B2590+(F_stop-F_start)/8192) )</f>
        <v>79250</v>
      </c>
      <c r="C2591" s="39">
        <f t="shared" si="118"/>
        <v>-0.50645960146348934</v>
      </c>
      <c r="D2591" s="84">
        <f ca="1">IF(FilterType="FIR", IF(Extend_fmod=1,OFFSET(PRE_CALC!J2539,0,DEC_RATE), OFFSET(PRE_CALC!B2539,0,DEC_RATE)), C2591)</f>
        <v>-6.7690851444499999E-4</v>
      </c>
      <c r="E2591" s="84">
        <f t="shared" ca="1" si="119"/>
        <v>79250</v>
      </c>
      <c r="F2591" s="84">
        <f t="shared" ca="1" si="117"/>
        <v>-6.7690851444499999E-4</v>
      </c>
      <c r="G2591" s="119">
        <f>IF(FilterType="FIR",  PRE_CALC!A2539*Fdata, IF(F_default=1,G2590+(4*Fnotch-0)/8192,G2590+(F_stop-F_start)/8192) )</f>
        <v>79250</v>
      </c>
      <c r="H2591" s="120">
        <f ca="1">IF(FilterType="FIR", OFFSET(PRE_CALC!B2539,0,DEC_RATE), C2591)</f>
        <v>-6.7690851444499999E-4</v>
      </c>
    </row>
    <row r="2592" spans="2:8" x14ac:dyDescent="0.2">
      <c r="B2592" s="45">
        <f>IF(FilterType="FIR", IF(Extend_fmod, PRE_CALC!I2540*Fm, PRE_CALC!A2540*Fdata), IF(F_default=1,B2591+(4*Fnotch-0)/8192,B2591+(F_stop-F_start)/8192) )</f>
        <v>79281.249999872001</v>
      </c>
      <c r="C2592" s="39">
        <f t="shared" si="118"/>
        <v>-0.50685990087127997</v>
      </c>
      <c r="D2592" s="84">
        <f ca="1">IF(FilterType="FIR", IF(Extend_fmod=1,OFFSET(PRE_CALC!J2540,0,DEC_RATE), OFFSET(PRE_CALC!B2540,0,DEC_RATE)), C2592)</f>
        <v>-6.8788855144400005E-4</v>
      </c>
      <c r="E2592" s="84">
        <f t="shared" ca="1" si="119"/>
        <v>79281.249999872001</v>
      </c>
      <c r="F2592" s="84">
        <f t="shared" ca="1" si="117"/>
        <v>-6.8788855144400005E-4</v>
      </c>
      <c r="G2592" s="119">
        <f>IF(FilterType="FIR",  PRE_CALC!A2540*Fdata, IF(F_default=1,G2591+(4*Fnotch-0)/8192,G2591+(F_stop-F_start)/8192) )</f>
        <v>79281.249999872001</v>
      </c>
      <c r="H2592" s="120">
        <f ca="1">IF(FilterType="FIR", OFFSET(PRE_CALC!B2540,0,DEC_RATE), C2592)</f>
        <v>-6.8788855144400005E-4</v>
      </c>
    </row>
    <row r="2593" spans="2:8" x14ac:dyDescent="0.2">
      <c r="B2593" s="45">
        <f>IF(FilterType="FIR", IF(Extend_fmod, PRE_CALC!I2541*Fm, PRE_CALC!A2541*Fdata), IF(F_default=1,B2592+(4*Fnotch-0)/8192,B2592+(F_stop-F_start)/8192) )</f>
        <v>79312.5</v>
      </c>
      <c r="C2593" s="39">
        <f t="shared" si="118"/>
        <v>-0.5072603593718481</v>
      </c>
      <c r="D2593" s="84">
        <f ca="1">IF(FilterType="FIR", IF(Extend_fmod=1,OFFSET(PRE_CALC!J2541,0,DEC_RATE), OFFSET(PRE_CALC!B2541,0,DEC_RATE)), C2593)</f>
        <v>-6.9964603338299998E-4</v>
      </c>
      <c r="E2593" s="84">
        <f t="shared" ca="1" si="119"/>
        <v>79312.5</v>
      </c>
      <c r="F2593" s="84">
        <f t="shared" ca="1" si="117"/>
        <v>-6.9964603338299998E-4</v>
      </c>
      <c r="G2593" s="119">
        <f>IF(FilterType="FIR",  PRE_CALC!A2541*Fdata, IF(F_default=1,G2592+(4*Fnotch-0)/8192,G2592+(F_stop-F_start)/8192) )</f>
        <v>79312.5</v>
      </c>
      <c r="H2593" s="120">
        <f ca="1">IF(FilterType="FIR", OFFSET(PRE_CALC!B2541,0,DEC_RATE), C2593)</f>
        <v>-6.9964603338299998E-4</v>
      </c>
    </row>
    <row r="2594" spans="2:8" x14ac:dyDescent="0.2">
      <c r="B2594" s="45">
        <f>IF(FilterType="FIR", IF(Extend_fmod, PRE_CALC!I2542*Fm, PRE_CALC!A2542*Fdata), IF(F_default=1,B2593+(4*Fnotch-0)/8192,B2593+(F_stop-F_start)/8192) )</f>
        <v>79343.750000127999</v>
      </c>
      <c r="C2594" s="39">
        <f t="shared" si="118"/>
        <v>-0.50766097696343349</v>
      </c>
      <c r="D2594" s="84">
        <f ca="1">IF(FilterType="FIR", IF(Extend_fmod=1,OFFSET(PRE_CALC!J2542,0,DEC_RATE), OFFSET(PRE_CALC!B2542,0,DEC_RATE)), C2594)</f>
        <v>-7.1217612613000002E-4</v>
      </c>
      <c r="E2594" s="84">
        <f t="shared" ca="1" si="119"/>
        <v>79343.750000127999</v>
      </c>
      <c r="F2594" s="84">
        <f t="shared" ca="1" si="117"/>
        <v>-7.1217612613000002E-4</v>
      </c>
      <c r="G2594" s="119">
        <f>IF(FilterType="FIR",  PRE_CALC!A2542*Fdata, IF(F_default=1,G2593+(4*Fnotch-0)/8192,G2593+(F_stop-F_start)/8192) )</f>
        <v>79343.750000127999</v>
      </c>
      <c r="H2594" s="120">
        <f ca="1">IF(FilterType="FIR", OFFSET(PRE_CALC!B2542,0,DEC_RATE), C2594)</f>
        <v>-7.1217612613000002E-4</v>
      </c>
    </row>
    <row r="2595" spans="2:8" x14ac:dyDescent="0.2">
      <c r="B2595" s="45">
        <f>IF(FilterType="FIR", IF(Extend_fmod, PRE_CALC!I2543*Fm, PRE_CALC!A2543*Fdata), IF(F_default=1,B2594+(4*Fnotch-0)/8192,B2594+(F_stop-F_start)/8192) )</f>
        <v>79375</v>
      </c>
      <c r="C2595" s="39">
        <f t="shared" si="118"/>
        <v>-0.50806175364426176</v>
      </c>
      <c r="D2595" s="84">
        <f ca="1">IF(FilterType="FIR", IF(Extend_fmod=1,OFFSET(PRE_CALC!J2543,0,DEC_RATE), OFFSET(PRE_CALC!B2543,0,DEC_RATE)), C2595)</f>
        <v>-7.25473626202E-4</v>
      </c>
      <c r="E2595" s="84">
        <f t="shared" ca="1" si="119"/>
        <v>79375</v>
      </c>
      <c r="F2595" s="84">
        <f t="shared" ca="1" si="117"/>
        <v>-7.25473626202E-4</v>
      </c>
      <c r="G2595" s="119">
        <f>IF(FilterType="FIR",  PRE_CALC!A2543*Fdata, IF(F_default=1,G2594+(4*Fnotch-0)/8192,G2594+(F_stop-F_start)/8192) )</f>
        <v>79375</v>
      </c>
      <c r="H2595" s="120">
        <f ca="1">IF(FilterType="FIR", OFFSET(PRE_CALC!B2543,0,DEC_RATE), C2595)</f>
        <v>-7.25473626202E-4</v>
      </c>
    </row>
    <row r="2596" spans="2:8" x14ac:dyDescent="0.2">
      <c r="B2596" s="45">
        <f>IF(FilterType="FIR", IF(Extend_fmod, PRE_CALC!I2544*Fm, PRE_CALC!A2544*Fdata), IF(F_default=1,B2595+(4*Fnotch-0)/8192,B2595+(F_stop-F_start)/8192) )</f>
        <v>79406.249999872001</v>
      </c>
      <c r="C2596" s="39">
        <f t="shared" si="118"/>
        <v>-0.50846268941913797</v>
      </c>
      <c r="D2596" s="84">
        <f ca="1">IF(FilterType="FIR", IF(Extend_fmod=1,OFFSET(PRE_CALC!J2544,0,DEC_RATE), OFFSET(PRE_CALC!B2544,0,DEC_RATE)), C2596)</f>
        <v>-7.3953296296300002E-4</v>
      </c>
      <c r="E2596" s="84">
        <f t="shared" ca="1" si="119"/>
        <v>79406.249999872001</v>
      </c>
      <c r="F2596" s="84">
        <f t="shared" ca="1" si="117"/>
        <v>-7.3953296296300002E-4</v>
      </c>
      <c r="G2596" s="119">
        <f>IF(FilterType="FIR",  PRE_CALC!A2544*Fdata, IF(F_default=1,G2595+(4*Fnotch-0)/8192,G2595+(F_stop-F_start)/8192) )</f>
        <v>79406.249999872001</v>
      </c>
      <c r="H2596" s="120">
        <f ca="1">IF(FilterType="FIR", OFFSET(PRE_CALC!B2544,0,DEC_RATE), C2596)</f>
        <v>-7.3953296296300002E-4</v>
      </c>
    </row>
    <row r="2597" spans="2:8" x14ac:dyDescent="0.2">
      <c r="B2597" s="45">
        <f>IF(FilterType="FIR", IF(Extend_fmod, PRE_CALC!I2545*Fm, PRE_CALC!A2545*Fdata), IF(F_default=1,B2596+(4*Fnotch-0)/8192,B2596+(F_stop-F_start)/8192) )</f>
        <v>79437.5</v>
      </c>
      <c r="C2597" s="39">
        <f t="shared" si="118"/>
        <v>-0.50886378429285906</v>
      </c>
      <c r="D2597" s="84">
        <f ca="1">IF(FilterType="FIR", IF(Extend_fmod=1,OFFSET(PRE_CALC!J2545,0,DEC_RATE), OFFSET(PRE_CALC!B2545,0,DEC_RATE)), C2597)</f>
        <v>-7.5434820099700003E-4</v>
      </c>
      <c r="E2597" s="84">
        <f t="shared" ca="1" si="119"/>
        <v>79437.5</v>
      </c>
      <c r="F2597" s="84">
        <f t="shared" ca="1" si="117"/>
        <v>-7.5434820099700003E-4</v>
      </c>
      <c r="G2597" s="119">
        <f>IF(FilterType="FIR",  PRE_CALC!A2545*Fdata, IF(F_default=1,G2596+(4*Fnotch-0)/8192,G2596+(F_stop-F_start)/8192) )</f>
        <v>79437.5</v>
      </c>
      <c r="H2597" s="120">
        <f ca="1">IF(FilterType="FIR", OFFSET(PRE_CALC!B2545,0,DEC_RATE), C2597)</f>
        <v>-7.5434820099700003E-4</v>
      </c>
    </row>
    <row r="2598" spans="2:8" x14ac:dyDescent="0.2">
      <c r="B2598" s="45">
        <f>IF(FilterType="FIR", IF(Extend_fmod, PRE_CALC!I2546*Fm, PRE_CALC!A2546*Fdata), IF(F_default=1,B2597+(4*Fnotch-0)/8192,B2597+(F_stop-F_start)/8192) )</f>
        <v>79468.750000127999</v>
      </c>
      <c r="C2598" s="39">
        <f t="shared" si="118"/>
        <v>-0.50926503826368164</v>
      </c>
      <c r="D2598" s="84">
        <f ca="1">IF(FilterType="FIR", IF(Extend_fmod=1,OFFSET(PRE_CALC!J2546,0,DEC_RATE), OFFSET(PRE_CALC!B2546,0,DEC_RATE)), C2598)</f>
        <v>-7.6991304266099995E-4</v>
      </c>
      <c r="E2598" s="84">
        <f t="shared" ca="1" si="119"/>
        <v>79468.750000127999</v>
      </c>
      <c r="F2598" s="84">
        <f t="shared" ca="1" si="117"/>
        <v>-7.6991304266099995E-4</v>
      </c>
      <c r="G2598" s="119">
        <f>IF(FilterType="FIR",  PRE_CALC!A2546*Fdata, IF(F_default=1,G2597+(4*Fnotch-0)/8192,G2597+(F_stop-F_start)/8192) )</f>
        <v>79468.750000127999</v>
      </c>
      <c r="H2598" s="120">
        <f ca="1">IF(FilterType="FIR", OFFSET(PRE_CALC!B2546,0,DEC_RATE), C2598)</f>
        <v>-7.6991304266099995E-4</v>
      </c>
    </row>
    <row r="2599" spans="2:8" x14ac:dyDescent="0.2">
      <c r="B2599" s="45">
        <f>IF(FilterType="FIR", IF(Extend_fmod, PRE_CALC!I2547*Fm, PRE_CALC!A2547*Fdata), IF(F_default=1,B2598+(4*Fnotch-0)/8192,B2598+(F_stop-F_start)/8192) )</f>
        <v>79500</v>
      </c>
      <c r="C2599" s="39">
        <f t="shared" si="118"/>
        <v>-0.50966645132982091</v>
      </c>
      <c r="D2599" s="84">
        <f ca="1">IF(FilterType="FIR", IF(Extend_fmod=1,OFFSET(PRE_CALC!J2547,0,DEC_RATE), OFFSET(PRE_CALC!B2547,0,DEC_RATE)), C2599)</f>
        <v>-7.8622083080500001E-4</v>
      </c>
      <c r="E2599" s="84">
        <f t="shared" ca="1" si="119"/>
        <v>79500</v>
      </c>
      <c r="F2599" s="84">
        <f t="shared" ca="1" si="117"/>
        <v>-7.8622083080500001E-4</v>
      </c>
      <c r="G2599" s="119">
        <f>IF(FilterType="FIR",  PRE_CALC!A2547*Fdata, IF(F_default=1,G2598+(4*Fnotch-0)/8192,G2598+(F_stop-F_start)/8192) )</f>
        <v>79500</v>
      </c>
      <c r="H2599" s="120">
        <f ca="1">IF(FilterType="FIR", OFFSET(PRE_CALC!B2547,0,DEC_RATE), C2599)</f>
        <v>-7.8622083080500001E-4</v>
      </c>
    </row>
    <row r="2600" spans="2:8" x14ac:dyDescent="0.2">
      <c r="B2600" s="45">
        <f>IF(FilterType="FIR", IF(Extend_fmod, PRE_CALC!I2548*Fm, PRE_CALC!A2548*Fdata), IF(F_default=1,B2599+(4*Fnotch-0)/8192,B2599+(F_stop-F_start)/8192) )</f>
        <v>79531.249999872001</v>
      </c>
      <c r="C2600" s="39">
        <f t="shared" si="118"/>
        <v>-0.51006802349609259</v>
      </c>
      <c r="D2600" s="84">
        <f ca="1">IF(FilterType="FIR", IF(Extend_fmod=1,OFFSET(PRE_CALC!J2548,0,DEC_RATE), OFFSET(PRE_CALC!B2548,0,DEC_RATE)), C2600)</f>
        <v>-8.0326455167200001E-4</v>
      </c>
      <c r="E2600" s="84">
        <f t="shared" ca="1" si="119"/>
        <v>79531.249999872001</v>
      </c>
      <c r="F2600" s="84">
        <f t="shared" ca="1" si="117"/>
        <v>-8.0326455167200001E-4</v>
      </c>
      <c r="G2600" s="119">
        <f>IF(FilterType="FIR",  PRE_CALC!A2548*Fdata, IF(F_default=1,G2599+(4*Fnotch-0)/8192,G2599+(F_stop-F_start)/8192) )</f>
        <v>79531.249999872001</v>
      </c>
      <c r="H2600" s="120">
        <f ca="1">IF(FilterType="FIR", OFFSET(PRE_CALC!B2548,0,DEC_RATE), C2600)</f>
        <v>-8.0326455167200001E-4</v>
      </c>
    </row>
    <row r="2601" spans="2:8" x14ac:dyDescent="0.2">
      <c r="B2601" s="45">
        <f>IF(FilterType="FIR", IF(Extend_fmod, PRE_CALC!I2549*Fm, PRE_CALC!A2549*Fdata), IF(F_default=1,B2600+(4*Fnotch-0)/8192,B2600+(F_stop-F_start)/8192) )</f>
        <v>79562.5</v>
      </c>
      <c r="C2601" s="39">
        <f t="shared" si="118"/>
        <v>-0.51046975476730372</v>
      </c>
      <c r="D2601" s="84">
        <f ca="1">IF(FilterType="FIR", IF(Extend_fmod=1,OFFSET(PRE_CALC!J2549,0,DEC_RATE), OFFSET(PRE_CALC!B2549,0,DEC_RATE)), C2601)</f>
        <v>-8.21036837942E-4</v>
      </c>
      <c r="E2601" s="84">
        <f t="shared" ca="1" si="119"/>
        <v>79562.5</v>
      </c>
      <c r="F2601" s="84">
        <f t="shared" ca="1" si="117"/>
        <v>-8.21036837942E-4</v>
      </c>
      <c r="G2601" s="119">
        <f>IF(FilterType="FIR",  PRE_CALC!A2549*Fdata, IF(F_default=1,G2600+(4*Fnotch-0)/8192,G2600+(F_stop-F_start)/8192) )</f>
        <v>79562.5</v>
      </c>
      <c r="H2601" s="120">
        <f ca="1">IF(FilterType="FIR", OFFSET(PRE_CALC!B2549,0,DEC_RATE), C2601)</f>
        <v>-8.21036837942E-4</v>
      </c>
    </row>
    <row r="2602" spans="2:8" x14ac:dyDescent="0.2">
      <c r="B2602" s="45">
        <f>IF(FilterType="FIR", IF(Extend_fmod, PRE_CALC!I2550*Fm, PRE_CALC!A2550*Fdata), IF(F_default=1,B2601+(4*Fnotch-0)/8192,B2601+(F_stop-F_start)/8192) )</f>
        <v>79593.750000127999</v>
      </c>
      <c r="C2602" s="39">
        <f t="shared" si="118"/>
        <v>-0.51087164514169148</v>
      </c>
      <c r="D2602" s="84">
        <f ca="1">IF(FilterType="FIR", IF(Extend_fmod=1,OFFSET(PRE_CALC!J2550,0,DEC_RATE), OFFSET(PRE_CALC!B2550,0,DEC_RATE)), C2602)</f>
        <v>-8.3952997199200001E-4</v>
      </c>
      <c r="E2602" s="84">
        <f t="shared" ca="1" si="119"/>
        <v>79593.750000127999</v>
      </c>
      <c r="F2602" s="84">
        <f t="shared" ca="1" si="117"/>
        <v>-8.3952997199200001E-4</v>
      </c>
      <c r="G2602" s="119">
        <f>IF(FilterType="FIR",  PRE_CALC!A2550*Fdata, IF(F_default=1,G2601+(4*Fnotch-0)/8192,G2601+(F_stop-F_start)/8192) )</f>
        <v>79593.750000127999</v>
      </c>
      <c r="H2602" s="120">
        <f ca="1">IF(FilterType="FIR", OFFSET(PRE_CALC!B2550,0,DEC_RATE), C2602)</f>
        <v>-8.3952997199200001E-4</v>
      </c>
    </row>
    <row r="2603" spans="2:8" x14ac:dyDescent="0.2">
      <c r="B2603" s="45">
        <f>IF(FilterType="FIR", IF(Extend_fmod, PRE_CALC!I2551*Fm, PRE_CALC!A2551*Fdata), IF(F_default=1,B2602+(4*Fnotch-0)/8192,B2602+(F_stop-F_start)/8192) )</f>
        <v>79625</v>
      </c>
      <c r="C2603" s="39">
        <f t="shared" si="118"/>
        <v>-0.51127369461749039</v>
      </c>
      <c r="D2603" s="84">
        <f ca="1">IF(FilterType="FIR", IF(Extend_fmod=1,OFFSET(PRE_CALC!J2551,0,DEC_RATE), OFFSET(PRE_CALC!B2551,0,DEC_RATE)), C2603)</f>
        <v>-8.5873588927899995E-4</v>
      </c>
      <c r="E2603" s="84">
        <f t="shared" ca="1" si="119"/>
        <v>79625</v>
      </c>
      <c r="F2603" s="84">
        <f t="shared" ca="1" si="117"/>
        <v>-8.5873588927899995E-4</v>
      </c>
      <c r="G2603" s="119">
        <f>IF(FilterType="FIR",  PRE_CALC!A2551*Fdata, IF(F_default=1,G2602+(4*Fnotch-0)/8192,G2602+(F_stop-F_start)/8192) )</f>
        <v>79625</v>
      </c>
      <c r="H2603" s="120">
        <f ca="1">IF(FilterType="FIR", OFFSET(PRE_CALC!B2551,0,DEC_RATE), C2603)</f>
        <v>-8.5873588927899995E-4</v>
      </c>
    </row>
    <row r="2604" spans="2:8" x14ac:dyDescent="0.2">
      <c r="B2604" s="45">
        <f>IF(FilterType="FIR", IF(Extend_fmod, PRE_CALC!I2552*Fm, PRE_CALC!A2552*Fdata), IF(F_default=1,B2603+(4*Fnotch-0)/8192,B2603+(F_stop-F_start)/8192) )</f>
        <v>79656.249999872001</v>
      </c>
      <c r="C2604" s="39">
        <f t="shared" si="118"/>
        <v>-0.51167590319951095</v>
      </c>
      <c r="D2604" s="84">
        <f ca="1">IF(FilterType="FIR", IF(Extend_fmod=1,OFFSET(PRE_CALC!J2552,0,DEC_RATE), OFFSET(PRE_CALC!B2552,0,DEC_RATE)), C2604)</f>
        <v>-8.7864618191199997E-4</v>
      </c>
      <c r="E2604" s="84">
        <f t="shared" ca="1" si="119"/>
        <v>79656.249999872001</v>
      </c>
      <c r="F2604" s="84">
        <f t="shared" ca="1" si="117"/>
        <v>-8.7864618191199997E-4</v>
      </c>
      <c r="G2604" s="119">
        <f>IF(FilterType="FIR",  PRE_CALC!A2552*Fdata, IF(F_default=1,G2603+(4*Fnotch-0)/8192,G2603+(F_stop-F_start)/8192) )</f>
        <v>79656.249999872001</v>
      </c>
      <c r="H2604" s="120">
        <f ca="1">IF(FilterType="FIR", OFFSET(PRE_CALC!B2552,0,DEC_RATE), C2604)</f>
        <v>-8.7864618191199997E-4</v>
      </c>
    </row>
    <row r="2605" spans="2:8" x14ac:dyDescent="0.2">
      <c r="B2605" s="45">
        <f>IF(FilterType="FIR", IF(Extend_fmod, PRE_CALC!I2553*Fm, PRE_CALC!A2553*Fdata), IF(F_default=1,B2604+(4*Fnotch-0)/8192,B2604+(F_stop-F_start)/8192) )</f>
        <v>79687.5</v>
      </c>
      <c r="C2605" s="39">
        <f t="shared" si="118"/>
        <v>-0.51207827089256652</v>
      </c>
      <c r="D2605" s="84">
        <f ca="1">IF(FilterType="FIR", IF(Extend_fmod=1,OFFSET(PRE_CALC!J2553,0,DEC_RATE), OFFSET(PRE_CALC!B2553,0,DEC_RATE)), C2605)</f>
        <v>-8.9925210239000003E-4</v>
      </c>
      <c r="E2605" s="84">
        <f t="shared" ca="1" si="119"/>
        <v>79687.5</v>
      </c>
      <c r="F2605" s="84">
        <f t="shared" ca="1" si="117"/>
        <v>-8.9925210239000003E-4</v>
      </c>
      <c r="G2605" s="119">
        <f>IF(FilterType="FIR",  PRE_CALC!A2553*Fdata, IF(F_default=1,G2604+(4*Fnotch-0)/8192,G2604+(F_stop-F_start)/8192) )</f>
        <v>79687.5</v>
      </c>
      <c r="H2605" s="120">
        <f ca="1">IF(FilterType="FIR", OFFSET(PRE_CALC!B2553,0,DEC_RATE), C2605)</f>
        <v>-8.9925210239000003E-4</v>
      </c>
    </row>
    <row r="2606" spans="2:8" x14ac:dyDescent="0.2">
      <c r="B2606" s="45">
        <f>IF(FilterType="FIR", IF(Extend_fmod, PRE_CALC!I2554*Fm, PRE_CALC!A2554*Fdata), IF(F_default=1,B2605+(4*Fnotch-0)/8192,B2605+(F_stop-F_start)/8192) )</f>
        <v>79718.750000127999</v>
      </c>
      <c r="C2606" s="39">
        <f t="shared" si="118"/>
        <v>-0.51248079769490429</v>
      </c>
      <c r="D2606" s="84">
        <f ca="1">IF(FilterType="FIR", IF(Extend_fmod=1,OFFSET(PRE_CALC!J2554,0,DEC_RATE), OFFSET(PRE_CALC!B2554,0,DEC_RATE)), C2606)</f>
        <v>-9.2054456749399995E-4</v>
      </c>
      <c r="E2606" s="84">
        <f t="shared" ca="1" si="119"/>
        <v>79718.750000127999</v>
      </c>
      <c r="F2606" s="84">
        <f t="shared" ca="1" si="117"/>
        <v>-9.2054456749399995E-4</v>
      </c>
      <c r="G2606" s="119">
        <f>IF(FilterType="FIR",  PRE_CALC!A2554*Fdata, IF(F_default=1,G2605+(4*Fnotch-0)/8192,G2605+(F_stop-F_start)/8192) )</f>
        <v>79718.750000127999</v>
      </c>
      <c r="H2606" s="120">
        <f ca="1">IF(FilterType="FIR", OFFSET(PRE_CALC!B2554,0,DEC_RATE), C2606)</f>
        <v>-9.2054456749399995E-4</v>
      </c>
    </row>
    <row r="2607" spans="2:8" x14ac:dyDescent="0.2">
      <c r="B2607" s="45">
        <f>IF(FilterType="FIR", IF(Extend_fmod, PRE_CALC!I2555*Fm, PRE_CALC!A2555*Fdata), IF(F_default=1,B2606+(4*Fnotch-0)/8192,B2606+(F_stop-F_start)/8192) )</f>
        <v>79750</v>
      </c>
      <c r="C2607" s="39">
        <f t="shared" si="118"/>
        <v>-0.51288348360474434</v>
      </c>
      <c r="D2607" s="84">
        <f ca="1">IF(FilterType="FIR", IF(Extend_fmod=1,OFFSET(PRE_CALC!J2555,0,DEC_RATE), OFFSET(PRE_CALC!B2555,0,DEC_RATE)), C2607)</f>
        <v>-9.4251416234499995E-4</v>
      </c>
      <c r="E2607" s="84">
        <f t="shared" ca="1" si="119"/>
        <v>79750</v>
      </c>
      <c r="F2607" s="84">
        <f t="shared" ca="1" si="117"/>
        <v>-9.4251416234499995E-4</v>
      </c>
      <c r="G2607" s="119">
        <f>IF(FilterType="FIR",  PRE_CALC!A2555*Fdata, IF(F_default=1,G2606+(4*Fnotch-0)/8192,G2606+(F_stop-F_start)/8192) )</f>
        <v>79750</v>
      </c>
      <c r="H2607" s="120">
        <f ca="1">IF(FilterType="FIR", OFFSET(PRE_CALC!B2555,0,DEC_RATE), C2607)</f>
        <v>-9.4251416234499995E-4</v>
      </c>
    </row>
    <row r="2608" spans="2:8" x14ac:dyDescent="0.2">
      <c r="B2608" s="45">
        <f>IF(FilterType="FIR", IF(Extend_fmod, PRE_CALC!I2556*Fm, PRE_CALC!A2556*Fdata), IF(F_default=1,B2607+(4*Fnotch-0)/8192,B2607+(F_stop-F_start)/8192) )</f>
        <v>79781.249999872001</v>
      </c>
      <c r="C2608" s="39">
        <f t="shared" si="118"/>
        <v>-0.51328632862689205</v>
      </c>
      <c r="D2608" s="84">
        <f ca="1">IF(FilterType="FIR", IF(Extend_fmod=1,OFFSET(PRE_CALC!J2556,0,DEC_RATE), OFFSET(PRE_CALC!B2556,0,DEC_RATE)), C2608)</f>
        <v>-9.6515114462199995E-4</v>
      </c>
      <c r="E2608" s="84">
        <f t="shared" ca="1" si="119"/>
        <v>79781.249999872001</v>
      </c>
      <c r="F2608" s="84">
        <f t="shared" ca="1" si="117"/>
        <v>-9.6515114462199995E-4</v>
      </c>
      <c r="G2608" s="119">
        <f>IF(FilterType="FIR",  PRE_CALC!A2556*Fdata, IF(F_default=1,G2607+(4*Fnotch-0)/8192,G2607+(F_stop-F_start)/8192) )</f>
        <v>79781.249999872001</v>
      </c>
      <c r="H2608" s="120">
        <f ca="1">IF(FilterType="FIR", OFFSET(PRE_CALC!B2556,0,DEC_RATE), C2608)</f>
        <v>-9.6515114462199995E-4</v>
      </c>
    </row>
    <row r="2609" spans="2:8" x14ac:dyDescent="0.2">
      <c r="B2609" s="45">
        <f>IF(FilterType="FIR", IF(Extend_fmod, PRE_CALC!I2557*Fm, PRE_CALC!A2557*Fdata), IF(F_default=1,B2608+(4*Fnotch-0)/8192,B2608+(F_stop-F_start)/8192) )</f>
        <v>79812.5</v>
      </c>
      <c r="C2609" s="39">
        <f t="shared" si="118"/>
        <v>-0.51368933276620499</v>
      </c>
      <c r="D2609" s="84">
        <f ca="1">IF(FilterType="FIR", IF(Extend_fmod=1,OFFSET(PRE_CALC!J2557,0,DEC_RATE), OFFSET(PRE_CALC!B2557,0,DEC_RATE)), C2609)</f>
        <v>-9.8844544893900003E-4</v>
      </c>
      <c r="E2609" s="84">
        <f t="shared" ca="1" si="119"/>
        <v>79812.5</v>
      </c>
      <c r="F2609" s="84">
        <f t="shared" ca="1" si="117"/>
        <v>-9.8844544893900003E-4</v>
      </c>
      <c r="G2609" s="119">
        <f>IF(FilterType="FIR",  PRE_CALC!A2557*Fdata, IF(F_default=1,G2608+(4*Fnotch-0)/8192,G2608+(F_stop-F_start)/8192) )</f>
        <v>79812.5</v>
      </c>
      <c r="H2609" s="120">
        <f ca="1">IF(FilterType="FIR", OFFSET(PRE_CALC!B2557,0,DEC_RATE), C2609)</f>
        <v>-9.8844544893900003E-4</v>
      </c>
    </row>
    <row r="2610" spans="2:8" x14ac:dyDescent="0.2">
      <c r="B2610" s="45">
        <f>IF(FilterType="FIR", IF(Extend_fmod, PRE_CALC!I2558*Fm, PRE_CALC!A2558*Fdata), IF(F_default=1,B2609+(4*Fnotch-0)/8192,B2609+(F_stop-F_start)/8192) )</f>
        <v>79843.750000127999</v>
      </c>
      <c r="C2610" s="39">
        <f t="shared" si="118"/>
        <v>-0.51409249602089713</v>
      </c>
      <c r="D2610" s="84">
        <f ca="1">IF(FilterType="FIR", IF(Extend_fmod=1,OFFSET(PRE_CALC!J2558,0,DEC_RATE), OFFSET(PRE_CALC!B2558,0,DEC_RATE)), C2610)</f>
        <v>-1.01238669139E-3</v>
      </c>
      <c r="E2610" s="84">
        <f t="shared" ca="1" si="119"/>
        <v>79843.750000127999</v>
      </c>
      <c r="F2610" s="84">
        <f t="shared" ca="1" si="117"/>
        <v>-1.01238669139E-3</v>
      </c>
      <c r="G2610" s="119">
        <f>IF(FilterType="FIR",  PRE_CALC!A2558*Fdata, IF(F_default=1,G2609+(4*Fnotch-0)/8192,G2609+(F_stop-F_start)/8192) )</f>
        <v>79843.750000127999</v>
      </c>
      <c r="H2610" s="120">
        <f ca="1">IF(FilterType="FIR", OFFSET(PRE_CALC!B2558,0,DEC_RATE), C2610)</f>
        <v>-1.01238669139E-3</v>
      </c>
    </row>
    <row r="2611" spans="2:8" x14ac:dyDescent="0.2">
      <c r="B2611" s="45">
        <f>IF(FilterType="FIR", IF(Extend_fmod, PRE_CALC!I2559*Fm, PRE_CALC!A2559*Fdata), IF(F_default=1,B2610+(4*Fnotch-0)/8192,B2610+(F_stop-F_start)/8192) )</f>
        <v>79875</v>
      </c>
      <c r="C2611" s="39">
        <f t="shared" si="118"/>
        <v>-0.51449581838918557</v>
      </c>
      <c r="D2611" s="84">
        <f ca="1">IF(FilterType="FIR", IF(Extend_fmod=1,OFFSET(PRE_CALC!J2559,0,DEC_RATE), OFFSET(PRE_CALC!B2559,0,DEC_RATE)), C2611)</f>
        <v>-1.03696417421E-3</v>
      </c>
      <c r="E2611" s="84">
        <f t="shared" ca="1" si="119"/>
        <v>79875</v>
      </c>
      <c r="F2611" s="84">
        <f t="shared" ca="1" si="117"/>
        <v>-1.03696417421E-3</v>
      </c>
      <c r="G2611" s="119">
        <f>IF(FilterType="FIR",  PRE_CALC!A2559*Fdata, IF(F_default=1,G2610+(4*Fnotch-0)/8192,G2610+(F_stop-F_start)/8192) )</f>
        <v>79875</v>
      </c>
      <c r="H2611" s="120">
        <f ca="1">IF(FilterType="FIR", OFFSET(PRE_CALC!B2559,0,DEC_RATE), C2611)</f>
        <v>-1.03696417421E-3</v>
      </c>
    </row>
    <row r="2612" spans="2:8" x14ac:dyDescent="0.2">
      <c r="B2612" s="45">
        <f>IF(FilterType="FIR", IF(Extend_fmod, PRE_CALC!I2560*Fm, PRE_CALC!A2560*Fdata), IF(F_default=1,B2611+(4*Fnotch-0)/8192,B2611+(F_stop-F_start)/8192) )</f>
        <v>79906.249999872001</v>
      </c>
      <c r="C2612" s="39">
        <f t="shared" si="118"/>
        <v>-0.51489929987592187</v>
      </c>
      <c r="D2612" s="84">
        <f ca="1">IF(FilterType="FIR", IF(Extend_fmod=1,OFFSET(PRE_CALC!J2560,0,DEC_RATE), OFFSET(PRE_CALC!B2560,0,DEC_RATE)), C2612)</f>
        <v>-1.06216689065E-3</v>
      </c>
      <c r="E2612" s="84">
        <f t="shared" ca="1" si="119"/>
        <v>79906.249999872001</v>
      </c>
      <c r="F2612" s="84">
        <f t="shared" ca="1" si="117"/>
        <v>-1.06216689065E-3</v>
      </c>
      <c r="G2612" s="119">
        <f>IF(FilterType="FIR",  PRE_CALC!A2560*Fdata, IF(F_default=1,G2611+(4*Fnotch-0)/8192,G2611+(F_stop-F_start)/8192) )</f>
        <v>79906.249999872001</v>
      </c>
      <c r="H2612" s="120">
        <f ca="1">IF(FilterType="FIR", OFFSET(PRE_CALC!B2560,0,DEC_RATE), C2612)</f>
        <v>-1.06216689065E-3</v>
      </c>
    </row>
    <row r="2613" spans="2:8" x14ac:dyDescent="0.2">
      <c r="B2613" s="45">
        <f>IF(FilterType="FIR", IF(Extend_fmod, PRE_CALC!I2561*Fm, PRE_CALC!A2561*Fdata), IF(F_default=1,B2612+(4*Fnotch-0)/8192,B2612+(F_stop-F_start)/8192) )</f>
        <v>79937.5</v>
      </c>
      <c r="C2613" s="39">
        <f t="shared" si="118"/>
        <v>-0.51530294048592318</v>
      </c>
      <c r="D2613" s="84">
        <f ca="1">IF(FilterType="FIR", IF(Extend_fmod=1,OFFSET(PRE_CALC!J2561,0,DEC_RATE), OFFSET(PRE_CALC!B2561,0,DEC_RATE)), C2613)</f>
        <v>-1.0879835299300001E-3</v>
      </c>
      <c r="E2613" s="84">
        <f t="shared" ca="1" si="119"/>
        <v>79937.5</v>
      </c>
      <c r="F2613" s="84">
        <f t="shared" ca="1" si="117"/>
        <v>-1.0879835299300001E-3</v>
      </c>
      <c r="G2613" s="119">
        <f>IF(FilterType="FIR",  PRE_CALC!A2561*Fdata, IF(F_default=1,G2612+(4*Fnotch-0)/8192,G2612+(F_stop-F_start)/8192) )</f>
        <v>79937.5</v>
      </c>
      <c r="H2613" s="120">
        <f ca="1">IF(FilterType="FIR", OFFSET(PRE_CALC!B2561,0,DEC_RATE), C2613)</f>
        <v>-1.0879835299300001E-3</v>
      </c>
    </row>
    <row r="2614" spans="2:8" x14ac:dyDescent="0.2">
      <c r="B2614" s="45">
        <f>IF(FilterType="FIR", IF(Extend_fmod, PRE_CALC!I2562*Fm, PRE_CALC!A2562*Fdata), IF(F_default=1,B2613+(4*Fnotch-0)/8192,B2613+(F_stop-F_start)/8192) )</f>
        <v>79968.750000127999</v>
      </c>
      <c r="C2614" s="39">
        <f t="shared" si="118"/>
        <v>-0.51570674021742424</v>
      </c>
      <c r="D2614" s="84">
        <f ca="1">IF(FilterType="FIR", IF(Extend_fmod=1,OFFSET(PRE_CALC!J2562,0,DEC_RATE), OFFSET(PRE_CALC!B2562,0,DEC_RATE)), C2614)</f>
        <v>-1.11440248243E-3</v>
      </c>
      <c r="E2614" s="84">
        <f t="shared" ca="1" si="119"/>
        <v>79968.750000127999</v>
      </c>
      <c r="F2614" s="84">
        <f t="shared" ca="1" si="117"/>
        <v>-1.11440248243E-3</v>
      </c>
      <c r="G2614" s="119">
        <f>IF(FilterType="FIR",  PRE_CALC!A2562*Fdata, IF(F_default=1,G2613+(4*Fnotch-0)/8192,G2613+(F_stop-F_start)/8192) )</f>
        <v>79968.750000127999</v>
      </c>
      <c r="H2614" s="120">
        <f ca="1">IF(FilterType="FIR", OFFSET(PRE_CALC!B2562,0,DEC_RATE), C2614)</f>
        <v>-1.11440248243E-3</v>
      </c>
    </row>
    <row r="2615" spans="2:8" x14ac:dyDescent="0.2">
      <c r="B2615" s="45">
        <f>IF(FilterType="FIR", IF(Extend_fmod, PRE_CALC!I2563*Fm, PRE_CALC!A2563*Fdata), IF(F_default=1,B2614+(4*Fnotch-0)/8192,B2614+(F_stop-F_start)/8192) )</f>
        <v>80000</v>
      </c>
      <c r="C2615" s="39">
        <f t="shared" si="118"/>
        <v>-0.51611069906864582</v>
      </c>
      <c r="D2615" s="84">
        <f ca="1">IF(FilterType="FIR", IF(Extend_fmod=1,OFFSET(PRE_CALC!J2563,0,DEC_RATE), OFFSET(PRE_CALC!B2563,0,DEC_RATE)), C2615)</f>
        <v>-1.14141184491E-3</v>
      </c>
      <c r="E2615" s="84">
        <f t="shared" ca="1" si="119"/>
        <v>80000</v>
      </c>
      <c r="F2615" s="84">
        <f t="shared" ref="F2615:F2678" ca="1" si="120">IF(G2615&lt;=F_PB,H2615, OFFSET(H:H,MATCH(F_PB-0.0001,G:G),0,1))</f>
        <v>-1.14141184491E-3</v>
      </c>
      <c r="G2615" s="119">
        <f>IF(FilterType="FIR",  PRE_CALC!A2563*Fdata, IF(F_default=1,G2614+(4*Fnotch-0)/8192,G2614+(F_stop-F_start)/8192) )</f>
        <v>80000</v>
      </c>
      <c r="H2615" s="120">
        <f ca="1">IF(FilterType="FIR", OFFSET(PRE_CALC!B2563,0,DEC_RATE), C2615)</f>
        <v>-1.14141184491E-3</v>
      </c>
    </row>
    <row r="2616" spans="2:8" x14ac:dyDescent="0.2">
      <c r="B2616" s="45">
        <f>IF(FilterType="FIR", IF(Extend_fmod, PRE_CALC!I2564*Fm, PRE_CALC!A2564*Fdata), IF(F_default=1,B2615+(4*Fnotch-0)/8192,B2615+(F_stop-F_start)/8192) )</f>
        <v>80031.249999872001</v>
      </c>
      <c r="C2616" s="39">
        <f t="shared" ref="C2616:C2679" si="121">MAX(20*LOG(ABS(   (1/s_dec*SIN(s_dec*$B2616/Fm*PI())/SIN($B2616/Fm*PI()))^(order-1) * (1/s_dec2*SIN(s_dec2*$B2616/Fm*PI())/SIN($B2616/Fm*PI()))  )), -160)</f>
        <v>-0.51651481704441804</v>
      </c>
      <c r="D2616" s="84">
        <f ca="1">IF(FilterType="FIR", IF(Extend_fmod=1,OFFSET(PRE_CALC!J2564,0,DEC_RATE), OFFSET(PRE_CALC!B2564,0,DEC_RATE)), C2616)</f>
        <v>-1.16899942599E-3</v>
      </c>
      <c r="E2616" s="84">
        <f t="shared" ref="E2616:E2679" ca="1" si="122">IF(G2616&lt;=F_PB,G2616, OFFSET(G:G,MATCH(F_PB-0.0001,G:G),0,1) )</f>
        <v>80031.249999872001</v>
      </c>
      <c r="F2616" s="84">
        <f t="shared" ca="1" si="120"/>
        <v>-1.16899942599E-3</v>
      </c>
      <c r="G2616" s="119">
        <f>IF(FilterType="FIR",  PRE_CALC!A2564*Fdata, IF(F_default=1,G2615+(4*Fnotch-0)/8192,G2615+(F_stop-F_start)/8192) )</f>
        <v>80031.249999872001</v>
      </c>
      <c r="H2616" s="120">
        <f ca="1">IF(FilterType="FIR", OFFSET(PRE_CALC!B2564,0,DEC_RATE), C2616)</f>
        <v>-1.16899942599E-3</v>
      </c>
    </row>
    <row r="2617" spans="2:8" x14ac:dyDescent="0.2">
      <c r="B2617" s="45">
        <f>IF(FilterType="FIR", IF(Extend_fmod, PRE_CALC!I2565*Fm, PRE_CALC!A2565*Fdata), IF(F_default=1,B2616+(4*Fnotch-0)/8192,B2616+(F_stop-F_start)/8192) )</f>
        <v>80062.5</v>
      </c>
      <c r="C2617" s="39">
        <f t="shared" si="121"/>
        <v>-0.5169190941495948</v>
      </c>
      <c r="D2617" s="84">
        <f ca="1">IF(FilterType="FIR", IF(Extend_fmod=1,OFFSET(PRE_CALC!J2565,0,DEC_RATE), OFFSET(PRE_CALC!B2565,0,DEC_RATE)), C2617)</f>
        <v>-1.19715275172E-3</v>
      </c>
      <c r="E2617" s="84">
        <f t="shared" ca="1" si="122"/>
        <v>80062.5</v>
      </c>
      <c r="F2617" s="84">
        <f t="shared" ca="1" si="120"/>
        <v>-1.19715275172E-3</v>
      </c>
      <c r="G2617" s="119">
        <f>IF(FilterType="FIR",  PRE_CALC!A2565*Fdata, IF(F_default=1,G2616+(4*Fnotch-0)/8192,G2616+(F_stop-F_start)/8192) )</f>
        <v>80062.5</v>
      </c>
      <c r="H2617" s="120">
        <f ca="1">IF(FilterType="FIR", OFFSET(PRE_CALC!B2565,0,DEC_RATE), C2617)</f>
        <v>-1.19715275172E-3</v>
      </c>
    </row>
    <row r="2618" spans="2:8" x14ac:dyDescent="0.2">
      <c r="B2618" s="45">
        <f>IF(FilterType="FIR", IF(Extend_fmod, PRE_CALC!I2566*Fm, PRE_CALC!A2566*Fdata), IF(F_default=1,B2617+(4*Fnotch-0)/8192,B2617+(F_stop-F_start)/8192) )</f>
        <v>80093.750000127999</v>
      </c>
      <c r="C2618" s="39">
        <f t="shared" si="121"/>
        <v>-0.51732353038239132</v>
      </c>
      <c r="D2618" s="84">
        <f ca="1">IF(FilterType="FIR", IF(Extend_fmod=1,OFFSET(PRE_CALC!J2566,0,DEC_RATE), OFFSET(PRE_CALC!B2566,0,DEC_RATE)), C2618)</f>
        <v>-1.22585907125E-3</v>
      </c>
      <c r="E2618" s="84">
        <f t="shared" ca="1" si="122"/>
        <v>80093.750000127999</v>
      </c>
      <c r="F2618" s="84">
        <f t="shared" ca="1" si="120"/>
        <v>-1.22585907125E-3</v>
      </c>
      <c r="G2618" s="119">
        <f>IF(FilterType="FIR",  PRE_CALC!A2566*Fdata, IF(F_default=1,G2617+(4*Fnotch-0)/8192,G2617+(F_stop-F_start)/8192) )</f>
        <v>80093.750000127999</v>
      </c>
      <c r="H2618" s="120">
        <f ca="1">IF(FilterType="FIR", OFFSET(PRE_CALC!B2566,0,DEC_RATE), C2618)</f>
        <v>-1.22585907125E-3</v>
      </c>
    </row>
    <row r="2619" spans="2:8" x14ac:dyDescent="0.2">
      <c r="B2619" s="45">
        <f>IF(FilterType="FIR", IF(Extend_fmod, PRE_CALC!I2567*Fm, PRE_CALC!A2567*Fdata), IF(F_default=1,B2618+(4*Fnotch-0)/8192,B2618+(F_stop-F_start)/8192) )</f>
        <v>80125</v>
      </c>
      <c r="C2619" s="39">
        <f t="shared" si="121"/>
        <v>-0.51772812574104032</v>
      </c>
      <c r="D2619" s="84">
        <f ca="1">IF(FilterType="FIR", IF(Extend_fmod=1,OFFSET(PRE_CALC!J2567,0,DEC_RATE), OFFSET(PRE_CALC!B2567,0,DEC_RATE)), C2619)</f>
        <v>-1.2551053627099999E-3</v>
      </c>
      <c r="E2619" s="84">
        <f t="shared" ca="1" si="122"/>
        <v>80125</v>
      </c>
      <c r="F2619" s="84">
        <f t="shared" ca="1" si="120"/>
        <v>-1.2551053627099999E-3</v>
      </c>
      <c r="G2619" s="119">
        <f>IF(FilterType="FIR",  PRE_CALC!A2567*Fdata, IF(F_default=1,G2618+(4*Fnotch-0)/8192,G2618+(F_stop-F_start)/8192) )</f>
        <v>80125</v>
      </c>
      <c r="H2619" s="120">
        <f ca="1">IF(FilterType="FIR", OFFSET(PRE_CALC!B2567,0,DEC_RATE), C2619)</f>
        <v>-1.2551053627099999E-3</v>
      </c>
    </row>
    <row r="2620" spans="2:8" x14ac:dyDescent="0.2">
      <c r="B2620" s="45">
        <f>IF(FilterType="FIR", IF(Extend_fmod, PRE_CALC!I2568*Fm, PRE_CALC!A2568*Fdata), IF(F_default=1,B2619+(4*Fnotch-0)/8192,B2619+(F_stop-F_start)/8192) )</f>
        <v>80156.249999872001</v>
      </c>
      <c r="C2620" s="39">
        <f t="shared" si="121"/>
        <v>-0.51813288023036874</v>
      </c>
      <c r="D2620" s="84">
        <f ca="1">IF(FilterType="FIR", IF(Extend_fmod=1,OFFSET(PRE_CALC!J2568,0,DEC_RATE), OFFSET(PRE_CALC!B2568,0,DEC_RATE)), C2620)</f>
        <v>-1.28487833919E-3</v>
      </c>
      <c r="E2620" s="84">
        <f t="shared" ca="1" si="122"/>
        <v>80156.249999872001</v>
      </c>
      <c r="F2620" s="84">
        <f t="shared" ca="1" si="120"/>
        <v>-1.28487833919E-3</v>
      </c>
      <c r="G2620" s="119">
        <f>IF(FilterType="FIR",  PRE_CALC!A2568*Fdata, IF(F_default=1,G2619+(4*Fnotch-0)/8192,G2619+(F_stop-F_start)/8192) )</f>
        <v>80156.249999872001</v>
      </c>
      <c r="H2620" s="120">
        <f ca="1">IF(FilterType="FIR", OFFSET(PRE_CALC!B2568,0,DEC_RATE), C2620)</f>
        <v>-1.28487833919E-3</v>
      </c>
    </row>
    <row r="2621" spans="2:8" x14ac:dyDescent="0.2">
      <c r="B2621" s="45">
        <f>IF(FilterType="FIR", IF(Extend_fmod, PRE_CALC!I2569*Fm, PRE_CALC!A2569*Fdata), IF(F_default=1,B2620+(4*Fnotch-0)/8192,B2620+(F_stop-F_start)/8192) )</f>
        <v>80187.5</v>
      </c>
      <c r="C2621" s="39">
        <f t="shared" si="121"/>
        <v>-0.51853779385524201</v>
      </c>
      <c r="D2621" s="84">
        <f ca="1">IF(FilterType="FIR", IF(Extend_fmod=1,OFFSET(PRE_CALC!J2569,0,DEC_RATE), OFFSET(PRE_CALC!B2569,0,DEC_RATE)), C2621)</f>
        <v>-1.31516445482E-3</v>
      </c>
      <c r="E2621" s="84">
        <f t="shared" ca="1" si="122"/>
        <v>80187.5</v>
      </c>
      <c r="F2621" s="84">
        <f t="shared" ca="1" si="120"/>
        <v>-1.31516445482E-3</v>
      </c>
      <c r="G2621" s="119">
        <f>IF(FilterType="FIR",  PRE_CALC!A2569*Fdata, IF(F_default=1,G2620+(4*Fnotch-0)/8192,G2620+(F_stop-F_start)/8192) )</f>
        <v>80187.5</v>
      </c>
      <c r="H2621" s="120">
        <f ca="1">IF(FilterType="FIR", OFFSET(PRE_CALC!B2569,0,DEC_RATE), C2621)</f>
        <v>-1.31516445482E-3</v>
      </c>
    </row>
    <row r="2622" spans="2:8" x14ac:dyDescent="0.2">
      <c r="B2622" s="45">
        <f>IF(FilterType="FIR", IF(Extend_fmod, PRE_CALC!I2570*Fm, PRE_CALC!A2570*Fdata), IF(F_default=1,B2621+(4*Fnotch-0)/8192,B2621+(F_stop-F_start)/8192) )</f>
        <v>80218.750000127999</v>
      </c>
      <c r="C2622" s="39">
        <f t="shared" si="121"/>
        <v>-0.51894286661387989</v>
      </c>
      <c r="D2622" s="84">
        <f ca="1">IF(FilterType="FIR", IF(Extend_fmod=1,OFFSET(PRE_CALC!J2570,0,DEC_RATE), OFFSET(PRE_CALC!B2570,0,DEC_RATE)), C2622)</f>
        <v>-1.34594991107E-3</v>
      </c>
      <c r="E2622" s="84">
        <f t="shared" ca="1" si="122"/>
        <v>80218.750000127999</v>
      </c>
      <c r="F2622" s="84">
        <f t="shared" ca="1" si="120"/>
        <v>-1.34594991107E-3</v>
      </c>
      <c r="G2622" s="119">
        <f>IF(FilterType="FIR",  PRE_CALC!A2570*Fdata, IF(F_default=1,G2621+(4*Fnotch-0)/8192,G2621+(F_stop-F_start)/8192) )</f>
        <v>80218.750000127999</v>
      </c>
      <c r="H2622" s="120">
        <f ca="1">IF(FilterType="FIR", OFFSET(PRE_CALC!B2570,0,DEC_RATE), C2622)</f>
        <v>-1.34594991107E-3</v>
      </c>
    </row>
    <row r="2623" spans="2:8" x14ac:dyDescent="0.2">
      <c r="B2623" s="45">
        <f>IF(FilterType="FIR", IF(Extend_fmod, PRE_CALC!I2571*Fm, PRE_CALC!A2571*Fdata), IF(F_default=1,B2622+(4*Fnotch-0)/8192,B2622+(F_stop-F_start)/8192) )</f>
        <v>80250</v>
      </c>
      <c r="C2623" s="39">
        <f t="shared" si="121"/>
        <v>-0.51934809850448638</v>
      </c>
      <c r="D2623" s="84">
        <f ca="1">IF(FilterType="FIR", IF(Extend_fmod=1,OFFSET(PRE_CALC!J2571,0,DEC_RATE), OFFSET(PRE_CALC!B2571,0,DEC_RATE)), C2623)</f>
        <v>-1.37722066304E-3</v>
      </c>
      <c r="E2623" s="84">
        <f t="shared" ca="1" si="122"/>
        <v>80250</v>
      </c>
      <c r="F2623" s="84">
        <f t="shared" ca="1" si="120"/>
        <v>-1.37722066304E-3</v>
      </c>
      <c r="G2623" s="119">
        <f>IF(FilterType="FIR",  PRE_CALC!A2571*Fdata, IF(F_default=1,G2622+(4*Fnotch-0)/8192,G2622+(F_stop-F_start)/8192) )</f>
        <v>80250</v>
      </c>
      <c r="H2623" s="120">
        <f ca="1">IF(FilterType="FIR", OFFSET(PRE_CALC!B2571,0,DEC_RATE), C2623)</f>
        <v>-1.37722066304E-3</v>
      </c>
    </row>
    <row r="2624" spans="2:8" x14ac:dyDescent="0.2">
      <c r="B2624" s="45">
        <f>IF(FilterType="FIR", IF(Extend_fmod, PRE_CALC!I2572*Fm, PRE_CALC!A2572*Fdata), IF(F_default=1,B2623+(4*Fnotch-0)/8192,B2623+(F_stop-F_start)/8192) )</f>
        <v>80281.249999872001</v>
      </c>
      <c r="C2624" s="39">
        <f t="shared" si="121"/>
        <v>-0.51975348953192713</v>
      </c>
      <c r="D2624" s="84">
        <f ca="1">IF(FilterType="FIR", IF(Extend_fmod=1,OFFSET(PRE_CALC!J2572,0,DEC_RATE), OFFSET(PRE_CALC!B2572,0,DEC_RATE)), C2624)</f>
        <v>-1.40896242601E-3</v>
      </c>
      <c r="E2624" s="84">
        <f t="shared" ca="1" si="122"/>
        <v>80281.249999872001</v>
      </c>
      <c r="F2624" s="84">
        <f t="shared" ca="1" si="120"/>
        <v>-1.40896242601E-3</v>
      </c>
      <c r="G2624" s="119">
        <f>IF(FilterType="FIR",  PRE_CALC!A2572*Fdata, IF(F_default=1,G2623+(4*Fnotch-0)/8192,G2623+(F_stop-F_start)/8192) )</f>
        <v>80281.249999872001</v>
      </c>
      <c r="H2624" s="120">
        <f ca="1">IF(FilterType="FIR", OFFSET(PRE_CALC!B2572,0,DEC_RATE), C2624)</f>
        <v>-1.40896242601E-3</v>
      </c>
    </row>
    <row r="2625" spans="2:8" x14ac:dyDescent="0.2">
      <c r="B2625" s="45">
        <f>IF(FilterType="FIR", IF(Extend_fmod, PRE_CALC!I2573*Fm, PRE_CALC!A2573*Fdata), IF(F_default=1,B2624+(4*Fnotch-0)/8192,B2624+(F_stop-F_start)/8192) )</f>
        <v>80312.5</v>
      </c>
      <c r="C2625" s="39">
        <f t="shared" si="121"/>
        <v>-0.52015903970106148</v>
      </c>
      <c r="D2625" s="84">
        <f ca="1">IF(FilterType="FIR", IF(Extend_fmod=1,OFFSET(PRE_CALC!J2573,0,DEC_RATE), OFFSET(PRE_CALC!B2573,0,DEC_RATE)), C2625)</f>
        <v>-1.4411606820399999E-3</v>
      </c>
      <c r="E2625" s="84">
        <f t="shared" ca="1" si="122"/>
        <v>80312.5</v>
      </c>
      <c r="F2625" s="84">
        <f t="shared" ca="1" si="120"/>
        <v>-1.4411606820399999E-3</v>
      </c>
      <c r="G2625" s="119">
        <f>IF(FilterType="FIR",  PRE_CALC!A2573*Fdata, IF(F_default=1,G2624+(4*Fnotch-0)/8192,G2624+(F_stop-F_start)/8192) )</f>
        <v>80312.5</v>
      </c>
      <c r="H2625" s="120">
        <f ca="1">IF(FilterType="FIR", OFFSET(PRE_CALC!B2573,0,DEC_RATE), C2625)</f>
        <v>-1.4411606820399999E-3</v>
      </c>
    </row>
    <row r="2626" spans="2:8" x14ac:dyDescent="0.2">
      <c r="B2626" s="45">
        <f>IF(FilterType="FIR", IF(Extend_fmod, PRE_CALC!I2574*Fm, PRE_CALC!A2574*Fdata), IF(F_default=1,B2625+(4*Fnotch-0)/8192,B2625+(F_stop-F_start)/8192) )</f>
        <v>80343.750000127999</v>
      </c>
      <c r="C2626" s="39">
        <f t="shared" si="121"/>
        <v>-0.52056474901009253</v>
      </c>
      <c r="D2626" s="84">
        <f ca="1">IF(FilterType="FIR", IF(Extend_fmod=1,OFFSET(PRE_CALC!J2574,0,DEC_RATE), OFFSET(PRE_CALC!B2574,0,DEC_RATE)), C2626)</f>
        <v>-1.47380068664E-3</v>
      </c>
      <c r="E2626" s="84">
        <f t="shared" ca="1" si="122"/>
        <v>80343.750000127999</v>
      </c>
      <c r="F2626" s="84">
        <f t="shared" ca="1" si="120"/>
        <v>-1.47380068664E-3</v>
      </c>
      <c r="G2626" s="119">
        <f>IF(FilterType="FIR",  PRE_CALC!A2574*Fdata, IF(F_default=1,G2625+(4*Fnotch-0)/8192,G2625+(F_stop-F_start)/8192) )</f>
        <v>80343.750000127999</v>
      </c>
      <c r="H2626" s="120">
        <f ca="1">IF(FilterType="FIR", OFFSET(PRE_CALC!B2574,0,DEC_RATE), C2626)</f>
        <v>-1.47380068664E-3</v>
      </c>
    </row>
    <row r="2627" spans="2:8" x14ac:dyDescent="0.2">
      <c r="B2627" s="45">
        <f>IF(FilterType="FIR", IF(Extend_fmod, PRE_CALC!I2575*Fm, PRE_CALC!A2575*Fdata), IF(F_default=1,B2626+(4*Fnotch-0)/8192,B2626+(F_stop-F_start)/8192) )</f>
        <v>80375</v>
      </c>
      <c r="C2627" s="39">
        <f t="shared" si="121"/>
        <v>-0.52097061745725159</v>
      </c>
      <c r="D2627" s="84">
        <f ca="1">IF(FilterType="FIR", IF(Extend_fmod=1,OFFSET(PRE_CALC!J2575,0,DEC_RATE), OFFSET(PRE_CALC!B2575,0,DEC_RATE)), C2627)</f>
        <v>-1.5068674757100001E-3</v>
      </c>
      <c r="E2627" s="84">
        <f t="shared" ca="1" si="122"/>
        <v>80375</v>
      </c>
      <c r="F2627" s="84">
        <f t="shared" ca="1" si="120"/>
        <v>-1.5068674757100001E-3</v>
      </c>
      <c r="G2627" s="119">
        <f>IF(FilterType="FIR",  PRE_CALC!A2575*Fdata, IF(F_default=1,G2626+(4*Fnotch-0)/8192,G2626+(F_stop-F_start)/8192) )</f>
        <v>80375</v>
      </c>
      <c r="H2627" s="120">
        <f ca="1">IF(FilterType="FIR", OFFSET(PRE_CALC!B2575,0,DEC_RATE), C2627)</f>
        <v>-1.5068674757100001E-3</v>
      </c>
    </row>
    <row r="2628" spans="2:8" x14ac:dyDescent="0.2">
      <c r="B2628" s="45">
        <f>IF(FilterType="FIR", IF(Extend_fmod, PRE_CALC!I2576*Fm, PRE_CALC!A2576*Fdata), IF(F_default=1,B2627+(4*Fnotch-0)/8192,B2627+(F_stop-F_start)/8192) )</f>
        <v>80406.249999872001</v>
      </c>
      <c r="C2628" s="39">
        <f t="shared" si="121"/>
        <v>-0.52137664504740022</v>
      </c>
      <c r="D2628" s="84">
        <f ca="1">IF(FilterType="FIR", IF(Extend_fmod=1,OFFSET(PRE_CALC!J2576,0,DEC_RATE), OFFSET(PRE_CALC!B2576,0,DEC_RATE)), C2628)</f>
        <v>-1.5403458723800001E-3</v>
      </c>
      <c r="E2628" s="84">
        <f t="shared" ca="1" si="122"/>
        <v>80406.249999872001</v>
      </c>
      <c r="F2628" s="84">
        <f t="shared" ca="1" si="120"/>
        <v>-1.5403458723800001E-3</v>
      </c>
      <c r="G2628" s="119">
        <f>IF(FilterType="FIR",  PRE_CALC!A2576*Fdata, IF(F_default=1,G2627+(4*Fnotch-0)/8192,G2627+(F_stop-F_start)/8192) )</f>
        <v>80406.249999872001</v>
      </c>
      <c r="H2628" s="120">
        <f ca="1">IF(FilterType="FIR", OFFSET(PRE_CALC!B2576,0,DEC_RATE), C2628)</f>
        <v>-1.5403458723800001E-3</v>
      </c>
    </row>
    <row r="2629" spans="2:8" x14ac:dyDescent="0.2">
      <c r="B2629" s="45">
        <f>IF(FilterType="FIR", IF(Extend_fmod, PRE_CALC!I2577*Fm, PRE_CALC!A2577*Fdata), IF(F_default=1,B2628+(4*Fnotch-0)/8192,B2628+(F_stop-F_start)/8192) )</f>
        <v>80437.5</v>
      </c>
      <c r="C2629" s="39">
        <f t="shared" si="121"/>
        <v>-0.52178283178538931</v>
      </c>
      <c r="D2629" s="84">
        <f ca="1">IF(FilterType="FIR", IF(Extend_fmod=1,OFFSET(PRE_CALC!J2577,0,DEC_RATE), OFFSET(PRE_CALC!B2577,0,DEC_RATE)), C2629)</f>
        <v>-1.5742204941699999E-3</v>
      </c>
      <c r="E2629" s="84">
        <f t="shared" ca="1" si="122"/>
        <v>80437.5</v>
      </c>
      <c r="F2629" s="84">
        <f t="shared" ca="1" si="120"/>
        <v>-1.5742204941699999E-3</v>
      </c>
      <c r="G2629" s="119">
        <f>IF(FilterType="FIR",  PRE_CALC!A2577*Fdata, IF(F_default=1,G2628+(4*Fnotch-0)/8192,G2628+(F_stop-F_start)/8192) )</f>
        <v>80437.5</v>
      </c>
      <c r="H2629" s="120">
        <f ca="1">IF(FilterType="FIR", OFFSET(PRE_CALC!B2577,0,DEC_RATE), C2629)</f>
        <v>-1.5742204941699999E-3</v>
      </c>
    </row>
    <row r="2630" spans="2:8" x14ac:dyDescent="0.2">
      <c r="B2630" s="45">
        <f>IF(FilterType="FIR", IF(Extend_fmod, PRE_CALC!I2578*Fm, PRE_CALC!A2578*Fdata), IF(F_default=1,B2629+(4*Fnotch-0)/8192,B2629+(F_stop-F_start)/8192) )</f>
        <v>80468.750000127999</v>
      </c>
      <c r="C2630" s="39">
        <f t="shared" si="121"/>
        <v>-0.5221891776694404</v>
      </c>
      <c r="D2630" s="84">
        <f ca="1">IF(FilterType="FIR", IF(Extend_fmod=1,OFFSET(PRE_CALC!J2578,0,DEC_RATE), OFFSET(PRE_CALC!B2578,0,DEC_RATE)), C2630)</f>
        <v>-1.6084757600900001E-3</v>
      </c>
      <c r="E2630" s="84">
        <f t="shared" ca="1" si="122"/>
        <v>80468.750000127999</v>
      </c>
      <c r="F2630" s="84">
        <f t="shared" ca="1" si="120"/>
        <v>-1.6084757600900001E-3</v>
      </c>
      <c r="G2630" s="119">
        <f>IF(FilterType="FIR",  PRE_CALC!A2578*Fdata, IF(F_default=1,G2629+(4*Fnotch-0)/8192,G2629+(F_stop-F_start)/8192) )</f>
        <v>80468.750000127999</v>
      </c>
      <c r="H2630" s="120">
        <f ca="1">IF(FilterType="FIR", OFFSET(PRE_CALC!B2578,0,DEC_RATE), C2630)</f>
        <v>-1.6084757600900001E-3</v>
      </c>
    </row>
    <row r="2631" spans="2:8" x14ac:dyDescent="0.2">
      <c r="B2631" s="45">
        <f>IF(FilterType="FIR", IF(Extend_fmod, PRE_CALC!I2579*Fm, PRE_CALC!A2579*Fdata), IF(F_default=1,B2630+(4*Fnotch-0)/8192,B2630+(F_stop-F_start)/8192) )</f>
        <v>80500</v>
      </c>
      <c r="C2631" s="39">
        <f t="shared" si="121"/>
        <v>-0.5225956826977729</v>
      </c>
      <c r="D2631" s="84">
        <f ca="1">IF(FilterType="FIR", IF(Extend_fmod=1,OFFSET(PRE_CALC!J2579,0,DEC_RATE), OFFSET(PRE_CALC!B2579,0,DEC_RATE)), C2631)</f>
        <v>-1.6430958979100001E-3</v>
      </c>
      <c r="E2631" s="84">
        <f t="shared" ca="1" si="122"/>
        <v>80500</v>
      </c>
      <c r="F2631" s="84">
        <f t="shared" ca="1" si="120"/>
        <v>-1.6430958979100001E-3</v>
      </c>
      <c r="G2631" s="119">
        <f>IF(FilterType="FIR",  PRE_CALC!A2579*Fdata, IF(F_default=1,G2630+(4*Fnotch-0)/8192,G2630+(F_stop-F_start)/8192) )</f>
        <v>80500</v>
      </c>
      <c r="H2631" s="120">
        <f ca="1">IF(FilterType="FIR", OFFSET(PRE_CALC!B2579,0,DEC_RATE), C2631)</f>
        <v>-1.6430958979100001E-3</v>
      </c>
    </row>
    <row r="2632" spans="2:8" x14ac:dyDescent="0.2">
      <c r="B2632" s="45">
        <f>IF(FilterType="FIR", IF(Extend_fmod, PRE_CALC!I2580*Fm, PRE_CALC!A2580*Fdata), IF(F_default=1,B2631+(4*Fnotch-0)/8192,B2631+(F_stop-F_start)/8192) )</f>
        <v>80531.249999872001</v>
      </c>
      <c r="C2632" s="39">
        <f t="shared" si="121"/>
        <v>-0.52300234687524749</v>
      </c>
      <c r="D2632" s="84">
        <f ca="1">IF(FilterType="FIR", IF(Extend_fmod=1,OFFSET(PRE_CALC!J2580,0,DEC_RATE), OFFSET(PRE_CALC!B2580,0,DEC_RATE)), C2632)</f>
        <v>-1.67806495157E-3</v>
      </c>
      <c r="E2632" s="84">
        <f t="shared" ca="1" si="122"/>
        <v>80531.249999872001</v>
      </c>
      <c r="F2632" s="84">
        <f t="shared" ca="1" si="120"/>
        <v>-1.67806495157E-3</v>
      </c>
      <c r="G2632" s="119">
        <f>IF(FilterType="FIR",  PRE_CALC!A2580*Fdata, IF(F_default=1,G2631+(4*Fnotch-0)/8192,G2631+(F_stop-F_start)/8192) )</f>
        <v>80531.249999872001</v>
      </c>
      <c r="H2632" s="120">
        <f ca="1">IF(FilterType="FIR", OFFSET(PRE_CALC!B2580,0,DEC_RATE), C2632)</f>
        <v>-1.67806495157E-3</v>
      </c>
    </row>
    <row r="2633" spans="2:8" x14ac:dyDescent="0.2">
      <c r="B2633" s="45">
        <f>IF(FilterType="FIR", IF(Extend_fmod, PRE_CALC!I2581*Fm, PRE_CALC!A2581*Fdata), IF(F_default=1,B2632+(4*Fnotch-0)/8192,B2632+(F_stop-F_start)/8192) )</f>
        <v>80562.5</v>
      </c>
      <c r="C2633" s="39">
        <f t="shared" si="121"/>
        <v>-0.5234091702067436</v>
      </c>
      <c r="D2633" s="84">
        <f ca="1">IF(FilterType="FIR", IF(Extend_fmod=1,OFFSET(PRE_CALC!J2581,0,DEC_RATE), OFFSET(PRE_CALC!B2581,0,DEC_RATE)), C2633)</f>
        <v>-1.7133667885699999E-3</v>
      </c>
      <c r="E2633" s="84">
        <f t="shared" ca="1" si="122"/>
        <v>80562.5</v>
      </c>
      <c r="F2633" s="84">
        <f t="shared" ca="1" si="120"/>
        <v>-1.7133667885699999E-3</v>
      </c>
      <c r="G2633" s="119">
        <f>IF(FilterType="FIR",  PRE_CALC!A2581*Fdata, IF(F_default=1,G2632+(4*Fnotch-0)/8192,G2632+(F_stop-F_start)/8192) )</f>
        <v>80562.5</v>
      </c>
      <c r="H2633" s="120">
        <f ca="1">IF(FilterType="FIR", OFFSET(PRE_CALC!B2581,0,DEC_RATE), C2633)</f>
        <v>-1.7133667885699999E-3</v>
      </c>
    </row>
    <row r="2634" spans="2:8" x14ac:dyDescent="0.2">
      <c r="B2634" s="45">
        <f>IF(FilterType="FIR", IF(Extend_fmod, PRE_CALC!I2582*Fm, PRE_CALC!A2582*Fdata), IF(F_default=1,B2633+(4*Fnotch-0)/8192,B2633+(F_stop-F_start)/8192) )</f>
        <v>80593.750000127999</v>
      </c>
      <c r="C2634" s="39">
        <f t="shared" si="121"/>
        <v>-0.52381615269045667</v>
      </c>
      <c r="D2634" s="84">
        <f ca="1">IF(FilterType="FIR", IF(Extend_fmod=1,OFFSET(PRE_CALC!J2582,0,DEC_RATE), OFFSET(PRE_CALC!B2582,0,DEC_RATE)), C2634)</f>
        <v>-1.7489851076000001E-3</v>
      </c>
      <c r="E2634" s="84">
        <f t="shared" ca="1" si="122"/>
        <v>80593.750000127999</v>
      </c>
      <c r="F2634" s="84">
        <f t="shared" ca="1" si="120"/>
        <v>-1.7489851076000001E-3</v>
      </c>
      <c r="G2634" s="119">
        <f>IF(FilterType="FIR",  PRE_CALC!A2582*Fdata, IF(F_default=1,G2633+(4*Fnotch-0)/8192,G2633+(F_stop-F_start)/8192) )</f>
        <v>80593.750000127999</v>
      </c>
      <c r="H2634" s="120">
        <f ca="1">IF(FilterType="FIR", OFFSET(PRE_CALC!B2582,0,DEC_RATE), C2634)</f>
        <v>-1.7489851076000001E-3</v>
      </c>
    </row>
    <row r="2635" spans="2:8" x14ac:dyDescent="0.2">
      <c r="B2635" s="45">
        <f>IF(FilterType="FIR", IF(Extend_fmod, PRE_CALC!I2583*Fm, PRE_CALC!A2583*Fdata), IF(F_default=1,B2634+(4*Fnotch-0)/8192,B2634+(F_stop-F_start)/8192) )</f>
        <v>80625</v>
      </c>
      <c r="C2635" s="39">
        <f t="shared" si="121"/>
        <v>-0.52422329432461423</v>
      </c>
      <c r="D2635" s="84">
        <f ca="1">IF(FilterType="FIR", IF(Extend_fmod=1,OFFSET(PRE_CALC!J2583,0,DEC_RATE), OFFSET(PRE_CALC!B2583,0,DEC_RATE)), C2635)</f>
        <v>-1.7849034461E-3</v>
      </c>
      <c r="E2635" s="84">
        <f t="shared" ca="1" si="122"/>
        <v>80625</v>
      </c>
      <c r="F2635" s="84">
        <f t="shared" ca="1" si="120"/>
        <v>-1.7849034461E-3</v>
      </c>
      <c r="G2635" s="119">
        <f>IF(FilterType="FIR",  PRE_CALC!A2583*Fdata, IF(F_default=1,G2634+(4*Fnotch-0)/8192,G2634+(F_stop-F_start)/8192) )</f>
        <v>80625</v>
      </c>
      <c r="H2635" s="120">
        <f ca="1">IF(FilterType="FIR", OFFSET(PRE_CALC!B2583,0,DEC_RATE), C2635)</f>
        <v>-1.7849034461E-3</v>
      </c>
    </row>
    <row r="2636" spans="2:8" x14ac:dyDescent="0.2">
      <c r="B2636" s="45">
        <f>IF(FilterType="FIR", IF(Extend_fmod, PRE_CALC!I2584*Fm, PRE_CALC!A2584*Fdata), IF(F_default=1,B2635+(4*Fnotch-0)/8192,B2635+(F_stop-F_start)/8192) )</f>
        <v>80656.249999872001</v>
      </c>
      <c r="C2636" s="39">
        <f t="shared" si="121"/>
        <v>-0.52463059511409915</v>
      </c>
      <c r="D2636" s="84">
        <f ca="1">IF(FilterType="FIR", IF(Extend_fmod=1,OFFSET(PRE_CALC!J2584,0,DEC_RATE), OFFSET(PRE_CALC!B2584,0,DEC_RATE)), C2636)</f>
        <v>-1.82110518805E-3</v>
      </c>
      <c r="E2636" s="84">
        <f t="shared" ca="1" si="122"/>
        <v>80656.249999872001</v>
      </c>
      <c r="F2636" s="84">
        <f t="shared" ca="1" si="120"/>
        <v>-1.82110518805E-3</v>
      </c>
      <c r="G2636" s="119">
        <f>IF(FilterType="FIR",  PRE_CALC!A2584*Fdata, IF(F_default=1,G2635+(4*Fnotch-0)/8192,G2635+(F_stop-F_start)/8192) )</f>
        <v>80656.249999872001</v>
      </c>
      <c r="H2636" s="120">
        <f ca="1">IF(FilterType="FIR", OFFSET(PRE_CALC!B2584,0,DEC_RATE), C2636)</f>
        <v>-1.82110518805E-3</v>
      </c>
    </row>
    <row r="2637" spans="2:8" x14ac:dyDescent="0.2">
      <c r="B2637" s="45">
        <f>IF(FilterType="FIR", IF(Extend_fmod, PRE_CALC!I2585*Fm, PRE_CALC!A2585*Fdata), IF(F_default=1,B2636+(4*Fnotch-0)/8192,B2636+(F_stop-F_start)/8192) )</f>
        <v>80687.5</v>
      </c>
      <c r="C2637" s="39">
        <f t="shared" si="121"/>
        <v>-0.52503805506376822</v>
      </c>
      <c r="D2637" s="84">
        <f ca="1">IF(FilterType="FIR", IF(Extend_fmod=1,OFFSET(PRE_CALC!J2585,0,DEC_RATE), OFFSET(PRE_CALC!B2585,0,DEC_RATE)), C2637)</f>
        <v>-1.8575735717E-3</v>
      </c>
      <c r="E2637" s="84">
        <f t="shared" ca="1" si="122"/>
        <v>80687.5</v>
      </c>
      <c r="F2637" s="84">
        <f t="shared" ca="1" si="120"/>
        <v>-1.8575735717E-3</v>
      </c>
      <c r="G2637" s="119">
        <f>IF(FilterType="FIR",  PRE_CALC!A2585*Fdata, IF(F_default=1,G2636+(4*Fnotch-0)/8192,G2636+(F_stop-F_start)/8192) )</f>
        <v>80687.5</v>
      </c>
      <c r="H2637" s="120">
        <f ca="1">IF(FilterType="FIR", OFFSET(PRE_CALC!B2585,0,DEC_RATE), C2637)</f>
        <v>-1.8575735717E-3</v>
      </c>
    </row>
    <row r="2638" spans="2:8" x14ac:dyDescent="0.2">
      <c r="B2638" s="45">
        <f>IF(FilterType="FIR", IF(Extend_fmod, PRE_CALC!I2586*Fm, PRE_CALC!A2586*Fdata), IF(F_default=1,B2637+(4*Fnotch-0)/8192,B2637+(F_stop-F_start)/8192) )</f>
        <v>80718.750000127999</v>
      </c>
      <c r="C2638" s="39">
        <f t="shared" si="121"/>
        <v>-0.52544567417185362</v>
      </c>
      <c r="D2638" s="84">
        <f ca="1">IF(FilterType="FIR", IF(Extend_fmod=1,OFFSET(PRE_CALC!J2586,0,DEC_RATE), OFFSET(PRE_CALC!B2586,0,DEC_RATE)), C2638)</f>
        <v>-1.8942916975399999E-3</v>
      </c>
      <c r="E2638" s="84">
        <f t="shared" ca="1" si="122"/>
        <v>80718.750000127999</v>
      </c>
      <c r="F2638" s="84">
        <f t="shared" ca="1" si="120"/>
        <v>-1.8942916975399999E-3</v>
      </c>
      <c r="G2638" s="119">
        <f>IF(FilterType="FIR",  PRE_CALC!A2586*Fdata, IF(F_default=1,G2637+(4*Fnotch-0)/8192,G2637+(F_stop-F_start)/8192) )</f>
        <v>80718.750000127999</v>
      </c>
      <c r="H2638" s="120">
        <f ca="1">IF(FilterType="FIR", OFFSET(PRE_CALC!B2586,0,DEC_RATE), C2638)</f>
        <v>-1.8942916975399999E-3</v>
      </c>
    </row>
    <row r="2639" spans="2:8" x14ac:dyDescent="0.2">
      <c r="B2639" s="45">
        <f>IF(FilterType="FIR", IF(Extend_fmod, PRE_CALC!I2587*Fm, PRE_CALC!A2587*Fdata), IF(F_default=1,B2638+(4*Fnotch-0)/8192,B2638+(F_stop-F_start)/8192) )</f>
        <v>80750</v>
      </c>
      <c r="C2639" s="39">
        <f t="shared" si="121"/>
        <v>-0.52585345243654014</v>
      </c>
      <c r="D2639" s="84">
        <f ca="1">IF(FilterType="FIR", IF(Extend_fmod=1,OFFSET(PRE_CALC!J2587,0,DEC_RATE), OFFSET(PRE_CALC!B2587,0,DEC_RATE)), C2639)</f>
        <v>-1.93124253618E-3</v>
      </c>
      <c r="E2639" s="84">
        <f t="shared" ca="1" si="122"/>
        <v>80750</v>
      </c>
      <c r="F2639" s="84">
        <f t="shared" ca="1" si="120"/>
        <v>-1.93124253618E-3</v>
      </c>
      <c r="G2639" s="119">
        <f>IF(FilterType="FIR",  PRE_CALC!A2587*Fdata, IF(F_default=1,G2638+(4*Fnotch-0)/8192,G2638+(F_stop-F_start)/8192) )</f>
        <v>80750</v>
      </c>
      <c r="H2639" s="120">
        <f ca="1">IF(FilterType="FIR", OFFSET(PRE_CALC!B2587,0,DEC_RATE), C2639)</f>
        <v>-1.93124253618E-3</v>
      </c>
    </row>
    <row r="2640" spans="2:8" x14ac:dyDescent="0.2">
      <c r="B2640" s="45">
        <f>IF(FilterType="FIR", IF(Extend_fmod, PRE_CALC!I2588*Fm, PRE_CALC!A2588*Fdata), IF(F_default=1,B2639+(4*Fnotch-0)/8192,B2639+(F_stop-F_start)/8192) )</f>
        <v>80781.249999872001</v>
      </c>
      <c r="C2640" s="39">
        <f t="shared" si="121"/>
        <v>-0.52626138986273241</v>
      </c>
      <c r="D2640" s="84">
        <f ca="1">IF(FilterType="FIR", IF(Extend_fmod=1,OFFSET(PRE_CALC!J2588,0,DEC_RATE), OFFSET(PRE_CALC!B2588,0,DEC_RATE)), C2640)</f>
        <v>-1.96840893643E-3</v>
      </c>
      <c r="E2640" s="84">
        <f t="shared" ca="1" si="122"/>
        <v>80781.249999872001</v>
      </c>
      <c r="F2640" s="84">
        <f t="shared" ca="1" si="120"/>
        <v>-1.96840893643E-3</v>
      </c>
      <c r="G2640" s="119">
        <f>IF(FilterType="FIR",  PRE_CALC!A2588*Fdata, IF(F_default=1,G2639+(4*Fnotch-0)/8192,G2639+(F_stop-F_start)/8192) )</f>
        <v>80781.249999872001</v>
      </c>
      <c r="H2640" s="120">
        <f ca="1">IF(FilterType="FIR", OFFSET(PRE_CALC!B2588,0,DEC_RATE), C2640)</f>
        <v>-1.96840893643E-3</v>
      </c>
    </row>
    <row r="2641" spans="2:8" x14ac:dyDescent="0.2">
      <c r="B2641" s="45">
        <f>IF(FilterType="FIR", IF(Extend_fmod, PRE_CALC!I2589*Fm, PRE_CALC!A2589*Fdata), IF(F_default=1,B2640+(4*Fnotch-0)/8192,B2640+(F_stop-F_start)/8192) )</f>
        <v>80812.5</v>
      </c>
      <c r="C2641" s="39">
        <f t="shared" si="121"/>
        <v>-0.52666948645530753</v>
      </c>
      <c r="D2641" s="84">
        <f ca="1">IF(FilterType="FIR", IF(Extend_fmod=1,OFFSET(PRE_CALC!J2589,0,DEC_RATE), OFFSET(PRE_CALC!B2589,0,DEC_RATE)), C2641)</f>
        <v>-2.00577363334E-3</v>
      </c>
      <c r="E2641" s="84">
        <f t="shared" ca="1" si="122"/>
        <v>80812.5</v>
      </c>
      <c r="F2641" s="84">
        <f t="shared" ca="1" si="120"/>
        <v>-2.00577363334E-3</v>
      </c>
      <c r="G2641" s="119">
        <f>IF(FilterType="FIR",  PRE_CALC!A2589*Fdata, IF(F_default=1,G2640+(4*Fnotch-0)/8192,G2640+(F_stop-F_start)/8192) )</f>
        <v>80812.5</v>
      </c>
      <c r="H2641" s="120">
        <f ca="1">IF(FilterType="FIR", OFFSET(PRE_CALC!B2589,0,DEC_RATE), C2641)</f>
        <v>-2.00577363334E-3</v>
      </c>
    </row>
    <row r="2642" spans="2:8" x14ac:dyDescent="0.2">
      <c r="B2642" s="45">
        <f>IF(FilterType="FIR", IF(Extend_fmod, PRE_CALC!I2590*Fm, PRE_CALC!A2590*Fdata), IF(F_default=1,B2641+(4*Fnotch-0)/8192,B2641+(F_stop-F_start)/8192) )</f>
        <v>80843.750000127999</v>
      </c>
      <c r="C2642" s="39">
        <f t="shared" si="121"/>
        <v>-0.5270777422124745</v>
      </c>
      <c r="D2642" s="84">
        <f ca="1">IF(FilterType="FIR", IF(Extend_fmod=1,OFFSET(PRE_CALC!J2590,0,DEC_RATE), OFFSET(PRE_CALC!B2590,0,DEC_RATE)), C2642)</f>
        <v>-2.0433192564199999E-3</v>
      </c>
      <c r="E2642" s="84">
        <f t="shared" ca="1" si="122"/>
        <v>80843.750000127999</v>
      </c>
      <c r="F2642" s="84">
        <f t="shared" ca="1" si="120"/>
        <v>-2.0433192564199999E-3</v>
      </c>
      <c r="G2642" s="119">
        <f>IF(FilterType="FIR",  PRE_CALC!A2590*Fdata, IF(F_default=1,G2641+(4*Fnotch-0)/8192,G2641+(F_stop-F_start)/8192) )</f>
        <v>80843.750000127999</v>
      </c>
      <c r="H2642" s="120">
        <f ca="1">IF(FilterType="FIR", OFFSET(PRE_CALC!B2590,0,DEC_RATE), C2642)</f>
        <v>-2.0433192564199999E-3</v>
      </c>
    </row>
    <row r="2643" spans="2:8" x14ac:dyDescent="0.2">
      <c r="B2643" s="45">
        <f>IF(FilterType="FIR", IF(Extend_fmod, PRE_CALC!I2591*Fm, PRE_CALC!A2591*Fdata), IF(F_default=1,B2642+(4*Fnotch-0)/8192,B2642+(F_stop-F_start)/8192) )</f>
        <v>80875</v>
      </c>
      <c r="C2643" s="39">
        <f t="shared" si="121"/>
        <v>-0.52748615713244462</v>
      </c>
      <c r="D2643" s="84">
        <f ca="1">IF(FilterType="FIR", IF(Extend_fmod=1,OFFSET(PRE_CALC!J2591,0,DEC_RATE), OFFSET(PRE_CALC!B2591,0,DEC_RATE)), C2643)</f>
        <v>-2.0810283377800001E-3</v>
      </c>
      <c r="E2643" s="84">
        <f t="shared" ca="1" si="122"/>
        <v>80875</v>
      </c>
      <c r="F2643" s="84">
        <f t="shared" ca="1" si="120"/>
        <v>-2.0810283377800001E-3</v>
      </c>
      <c r="G2643" s="119">
        <f>IF(FilterType="FIR",  PRE_CALC!A2591*Fdata, IF(F_default=1,G2642+(4*Fnotch-0)/8192,G2642+(F_stop-F_start)/8192) )</f>
        <v>80875</v>
      </c>
      <c r="H2643" s="120">
        <f ca="1">IF(FilterType="FIR", OFFSET(PRE_CALC!B2591,0,DEC_RATE), C2643)</f>
        <v>-2.0810283377800001E-3</v>
      </c>
    </row>
    <row r="2644" spans="2:8" x14ac:dyDescent="0.2">
      <c r="B2644" s="45">
        <f>IF(FilterType="FIR", IF(Extend_fmod, PRE_CALC!I2592*Fm, PRE_CALC!A2592*Fdata), IF(F_default=1,B2643+(4*Fnotch-0)/8192,B2643+(F_stop-F_start)/8192) )</f>
        <v>80906.249999872001</v>
      </c>
      <c r="C2644" s="39">
        <f t="shared" si="121"/>
        <v>-0.52789473122009756</v>
      </c>
      <c r="D2644" s="84">
        <f ca="1">IF(FilterType="FIR", IF(Extend_fmod=1,OFFSET(PRE_CALC!J2592,0,DEC_RATE), OFFSET(PRE_CALC!B2592,0,DEC_RATE)), C2644)</f>
        <v>-2.1188833204700002E-3</v>
      </c>
      <c r="E2644" s="84">
        <f t="shared" ca="1" si="122"/>
        <v>80906.249999872001</v>
      </c>
      <c r="F2644" s="84">
        <f t="shared" ca="1" si="120"/>
        <v>-2.1188833204700002E-3</v>
      </c>
      <c r="G2644" s="119">
        <f>IF(FilterType="FIR",  PRE_CALC!A2592*Fdata, IF(F_default=1,G2643+(4*Fnotch-0)/8192,G2643+(F_stop-F_start)/8192) )</f>
        <v>80906.249999872001</v>
      </c>
      <c r="H2644" s="120">
        <f ca="1">IF(FilterType="FIR", OFFSET(PRE_CALC!B2592,0,DEC_RATE), C2644)</f>
        <v>-2.1188833204700002E-3</v>
      </c>
    </row>
    <row r="2645" spans="2:8" x14ac:dyDescent="0.2">
      <c r="B2645" s="45">
        <f>IF(FilterType="FIR", IF(Extend_fmod, PRE_CALC!I2593*Fm, PRE_CALC!A2593*Fdata), IF(F_default=1,B2644+(4*Fnotch-0)/8192,B2644+(F_stop-F_start)/8192) )</f>
        <v>80937.5</v>
      </c>
      <c r="C2645" s="39">
        <f t="shared" si="121"/>
        <v>-0.52830346448033594</v>
      </c>
      <c r="D2645" s="84">
        <f ca="1">IF(FilterType="FIR", IF(Extend_fmod=1,OFFSET(PRE_CALC!J2593,0,DEC_RATE), OFFSET(PRE_CALC!B2593,0,DEC_RATE)), C2645)</f>
        <v>-2.1568665667399999E-3</v>
      </c>
      <c r="E2645" s="84">
        <f t="shared" ca="1" si="122"/>
        <v>80937.5</v>
      </c>
      <c r="F2645" s="84">
        <f t="shared" ca="1" si="120"/>
        <v>-2.1568665667399999E-3</v>
      </c>
      <c r="G2645" s="119">
        <f>IF(FilterType="FIR",  PRE_CALC!A2593*Fdata, IF(F_default=1,G2644+(4*Fnotch-0)/8192,G2644+(F_stop-F_start)/8192) )</f>
        <v>80937.5</v>
      </c>
      <c r="H2645" s="120">
        <f ca="1">IF(FilterType="FIR", OFFSET(PRE_CALC!B2593,0,DEC_RATE), C2645)</f>
        <v>-2.1568665667399999E-3</v>
      </c>
    </row>
    <row r="2646" spans="2:8" x14ac:dyDescent="0.2">
      <c r="B2646" s="45">
        <f>IF(FilterType="FIR", IF(Extend_fmod, PRE_CALC!I2594*Fm, PRE_CALC!A2594*Fdata), IF(F_default=1,B2645+(4*Fnotch-0)/8192,B2645+(F_stop-F_start)/8192) )</f>
        <v>80968.750000127999</v>
      </c>
      <c r="C2646" s="39">
        <f t="shared" si="121"/>
        <v>-0.52871235691136631</v>
      </c>
      <c r="D2646" s="84">
        <f ca="1">IF(FilterType="FIR", IF(Extend_fmod=1,OFFSET(PRE_CALC!J2594,0,DEC_RATE), OFFSET(PRE_CALC!B2594,0,DEC_RATE)), C2646)</f>
        <v>-2.1949603664600001E-3</v>
      </c>
      <c r="E2646" s="84">
        <f t="shared" ca="1" si="122"/>
        <v>80968.750000127999</v>
      </c>
      <c r="F2646" s="84">
        <f t="shared" ca="1" si="120"/>
        <v>-2.1949603664600001E-3</v>
      </c>
      <c r="G2646" s="119">
        <f>IF(FilterType="FIR",  PRE_CALC!A2594*Fdata, IF(F_default=1,G2645+(4*Fnotch-0)/8192,G2645+(F_stop-F_start)/8192) )</f>
        <v>80968.750000127999</v>
      </c>
      <c r="H2646" s="120">
        <f ca="1">IF(FilterType="FIR", OFFSET(PRE_CALC!B2594,0,DEC_RATE), C2646)</f>
        <v>-2.1949603664600001E-3</v>
      </c>
    </row>
    <row r="2647" spans="2:8" x14ac:dyDescent="0.2">
      <c r="B2647" s="45">
        <f>IF(FilterType="FIR", IF(Extend_fmod, PRE_CALC!I2595*Fm, PRE_CALC!A2595*Fdata), IF(F_default=1,B2646+(4*Fnotch-0)/8192,B2646+(F_stop-F_start)/8192) )</f>
        <v>81000</v>
      </c>
      <c r="C2647" s="39">
        <f t="shared" si="121"/>
        <v>-0.52912140851138323</v>
      </c>
      <c r="D2647" s="84">
        <f ca="1">IF(FilterType="FIR", IF(Extend_fmod=1,OFFSET(PRE_CALC!J2595,0,DEC_RATE), OFFSET(PRE_CALC!B2595,0,DEC_RATE)), C2647)</f>
        <v>-2.2331469455099998E-3</v>
      </c>
      <c r="E2647" s="84">
        <f t="shared" ca="1" si="122"/>
        <v>81000</v>
      </c>
      <c r="F2647" s="84">
        <f t="shared" ca="1" si="120"/>
        <v>-2.2331469455099998E-3</v>
      </c>
      <c r="G2647" s="119">
        <f>IF(FilterType="FIR",  PRE_CALC!A2595*Fdata, IF(F_default=1,G2646+(4*Fnotch-0)/8192,G2646+(F_stop-F_start)/8192) )</f>
        <v>81000</v>
      </c>
      <c r="H2647" s="120">
        <f ca="1">IF(FilterType="FIR", OFFSET(PRE_CALC!B2595,0,DEC_RATE), C2647)</f>
        <v>-2.2331469455099998E-3</v>
      </c>
    </row>
    <row r="2648" spans="2:8" x14ac:dyDescent="0.2">
      <c r="B2648" s="45">
        <f>IF(FilterType="FIR", IF(Extend_fmod, PRE_CALC!I2596*Fm, PRE_CALC!A2596*Fdata), IF(F_default=1,B2647+(4*Fnotch-0)/8192,B2647+(F_stop-F_start)/8192) )</f>
        <v>81031.249999872001</v>
      </c>
      <c r="C2648" s="39">
        <f t="shared" si="121"/>
        <v>-0.52953061928529388</v>
      </c>
      <c r="D2648" s="84">
        <f ca="1">IF(FilterType="FIR", IF(Extend_fmod=1,OFFSET(PRE_CALC!J2596,0,DEC_RATE), OFFSET(PRE_CALC!B2596,0,DEC_RATE)), C2648)</f>
        <v>-2.2714084742100002E-3</v>
      </c>
      <c r="E2648" s="84">
        <f t="shared" ca="1" si="122"/>
        <v>81031.249999872001</v>
      </c>
      <c r="F2648" s="84">
        <f t="shared" ca="1" si="120"/>
        <v>-2.2714084742100002E-3</v>
      </c>
      <c r="G2648" s="119">
        <f>IF(FilterType="FIR",  PRE_CALC!A2596*Fdata, IF(F_default=1,G2647+(4*Fnotch-0)/8192,G2647+(F_stop-F_start)/8192) )</f>
        <v>81031.249999872001</v>
      </c>
      <c r="H2648" s="120">
        <f ca="1">IF(FilterType="FIR", OFFSET(PRE_CALC!B2596,0,DEC_RATE), C2648)</f>
        <v>-2.2714084742100002E-3</v>
      </c>
    </row>
    <row r="2649" spans="2:8" x14ac:dyDescent="0.2">
      <c r="B2649" s="45">
        <f>IF(FilterType="FIR", IF(Extend_fmod, PRE_CALC!I2597*Fm, PRE_CALC!A2597*Fdata), IF(F_default=1,B2648+(4*Fnotch-0)/8192,B2648+(F_stop-F_start)/8192) )</f>
        <v>81062.5</v>
      </c>
      <c r="C2649" s="39">
        <f t="shared" si="121"/>
        <v>-0.52993998923799535</v>
      </c>
      <c r="D2649" s="84">
        <f ca="1">IF(FilterType="FIR", IF(Extend_fmod=1,OFFSET(PRE_CALC!J2597,0,DEC_RATE), OFFSET(PRE_CALC!B2597,0,DEC_RATE)), C2649)</f>
        <v>-2.3097270758400002E-3</v>
      </c>
      <c r="E2649" s="84">
        <f t="shared" ca="1" si="122"/>
        <v>81062.5</v>
      </c>
      <c r="F2649" s="84">
        <f t="shared" ca="1" si="120"/>
        <v>-2.3097270758400002E-3</v>
      </c>
      <c r="G2649" s="119">
        <f>IF(FilterType="FIR",  PRE_CALC!A2597*Fdata, IF(F_default=1,G2648+(4*Fnotch-0)/8192,G2648+(F_stop-F_start)/8192) )</f>
        <v>81062.5</v>
      </c>
      <c r="H2649" s="120">
        <f ca="1">IF(FilterType="FIR", OFFSET(PRE_CALC!B2597,0,DEC_RATE), C2649)</f>
        <v>-2.3097270758400002E-3</v>
      </c>
    </row>
    <row r="2650" spans="2:8" x14ac:dyDescent="0.2">
      <c r="B2650" s="45">
        <f>IF(FilterType="FIR", IF(Extend_fmod, PRE_CALC!I2598*Fm, PRE_CALC!A2598*Fdata), IF(F_default=1,B2649+(4*Fnotch-0)/8192,B2649+(F_stop-F_start)/8192) )</f>
        <v>81093.750000127999</v>
      </c>
      <c r="C2650" s="39">
        <f t="shared" si="121"/>
        <v>-0.53034951836770006</v>
      </c>
      <c r="D2650" s="84">
        <f ca="1">IF(FilterType="FIR", IF(Extend_fmod=1,OFFSET(PRE_CALC!J2598,0,DEC_RATE), OFFSET(PRE_CALC!B2598,0,DEC_RATE)), C2650)</f>
        <v>-2.3480848351699998E-3</v>
      </c>
      <c r="E2650" s="84">
        <f t="shared" ca="1" si="122"/>
        <v>81093.750000127999</v>
      </c>
      <c r="F2650" s="84">
        <f t="shared" ca="1" si="120"/>
        <v>-2.3480848351699998E-3</v>
      </c>
      <c r="G2650" s="119">
        <f>IF(FilterType="FIR",  PRE_CALC!A2598*Fdata, IF(F_default=1,G2649+(4*Fnotch-0)/8192,G2649+(F_stop-F_start)/8192) )</f>
        <v>81093.750000127999</v>
      </c>
      <c r="H2650" s="120">
        <f ca="1">IF(FilterType="FIR", OFFSET(PRE_CALC!B2598,0,DEC_RATE), C2650)</f>
        <v>-2.3480848351699998E-3</v>
      </c>
    </row>
    <row r="2651" spans="2:8" x14ac:dyDescent="0.2">
      <c r="B2651" s="45">
        <f>IF(FilterType="FIR", IF(Extend_fmod, PRE_CALC!I2599*Fm, PRE_CALC!A2599*Fdata), IF(F_default=1,B2650+(4*Fnotch-0)/8192,B2650+(F_stop-F_start)/8192) )</f>
        <v>81125</v>
      </c>
      <c r="C2651" s="39">
        <f t="shared" si="121"/>
        <v>-0.53075920667259613</v>
      </c>
      <c r="D2651" s="84">
        <f ca="1">IF(FilterType="FIR", IF(Extend_fmod=1,OFFSET(PRE_CALC!J2599,0,DEC_RATE), OFFSET(PRE_CALC!B2599,0,DEC_RATE)), C2651)</f>
        <v>-2.3864638069599998E-3</v>
      </c>
      <c r="E2651" s="84">
        <f t="shared" ca="1" si="122"/>
        <v>81125</v>
      </c>
      <c r="F2651" s="84">
        <f t="shared" ca="1" si="120"/>
        <v>-2.3864638069599998E-3</v>
      </c>
      <c r="G2651" s="119">
        <f>IF(FilterType="FIR",  PRE_CALC!A2599*Fdata, IF(F_default=1,G2650+(4*Fnotch-0)/8192,G2650+(F_stop-F_start)/8192) )</f>
        <v>81125</v>
      </c>
      <c r="H2651" s="120">
        <f ca="1">IF(FilterType="FIR", OFFSET(PRE_CALC!B2599,0,DEC_RATE), C2651)</f>
        <v>-2.3864638069599998E-3</v>
      </c>
    </row>
    <row r="2652" spans="2:8" x14ac:dyDescent="0.2">
      <c r="B2652" s="45">
        <f>IF(FilterType="FIR", IF(Extend_fmod, PRE_CALC!I2600*Fm, PRE_CALC!A2600*Fdata), IF(F_default=1,B2651+(4*Fnotch-0)/8192,B2651+(F_stop-F_start)/8192) )</f>
        <v>81156.249999872001</v>
      </c>
      <c r="C2652" s="39">
        <f t="shared" si="121"/>
        <v>-0.53116905415758509</v>
      </c>
      <c r="D2652" s="84">
        <f ca="1">IF(FilterType="FIR", IF(Extend_fmod=1,OFFSET(PRE_CALC!J2600,0,DEC_RATE), OFFSET(PRE_CALC!B2600,0,DEC_RATE)), C2652)</f>
        <v>-2.4248460245700001E-3</v>
      </c>
      <c r="E2652" s="84">
        <f t="shared" ca="1" si="122"/>
        <v>81156.249999872001</v>
      </c>
      <c r="F2652" s="84">
        <f t="shared" ca="1" si="120"/>
        <v>-2.4248460245700001E-3</v>
      </c>
      <c r="G2652" s="119">
        <f>IF(FilterType="FIR",  PRE_CALC!A2600*Fdata, IF(F_default=1,G2651+(4*Fnotch-0)/8192,G2651+(F_stop-F_start)/8192) )</f>
        <v>81156.249999872001</v>
      </c>
      <c r="H2652" s="120">
        <f ca="1">IF(FilterType="FIR", OFFSET(PRE_CALC!B2600,0,DEC_RATE), C2652)</f>
        <v>-2.4248460245700001E-3</v>
      </c>
    </row>
    <row r="2653" spans="2:8" x14ac:dyDescent="0.2">
      <c r="B2653" s="45">
        <f>IF(FilterType="FIR", IF(Extend_fmod, PRE_CALC!I2601*Fm, PRE_CALC!A2601*Fdata), IF(F_default=1,B2652+(4*Fnotch-0)/8192,B2652+(F_stop-F_start)/8192) )</f>
        <v>81187.5</v>
      </c>
      <c r="C2653" s="39">
        <f t="shared" si="121"/>
        <v>-0.53157906082759177</v>
      </c>
      <c r="D2653" s="84">
        <f ca="1">IF(FilterType="FIR", IF(Extend_fmod=1,OFFSET(PRE_CALC!J2601,0,DEC_RATE), OFFSET(PRE_CALC!B2601,0,DEC_RATE)), C2653)</f>
        <v>-2.46321350855E-3</v>
      </c>
      <c r="E2653" s="84">
        <f t="shared" ca="1" si="122"/>
        <v>81187.5</v>
      </c>
      <c r="F2653" s="84">
        <f t="shared" ca="1" si="120"/>
        <v>-2.46321350855E-3</v>
      </c>
      <c r="G2653" s="119">
        <f>IF(FilterType="FIR",  PRE_CALC!A2601*Fdata, IF(F_default=1,G2652+(4*Fnotch-0)/8192,G2652+(F_stop-F_start)/8192) )</f>
        <v>81187.5</v>
      </c>
      <c r="H2653" s="120">
        <f ca="1">IF(FilterType="FIR", OFFSET(PRE_CALC!B2601,0,DEC_RATE), C2653)</f>
        <v>-2.46321350855E-3</v>
      </c>
    </row>
    <row r="2654" spans="2:8" x14ac:dyDescent="0.2">
      <c r="B2654" s="45">
        <f>IF(FilterType="FIR", IF(Extend_fmod, PRE_CALC!I2602*Fm, PRE_CALC!A2602*Fdata), IF(F_default=1,B2653+(4*Fnotch-0)/8192,B2653+(F_stop-F_start)/8192) )</f>
        <v>81218.750000127999</v>
      </c>
      <c r="C2654" s="39">
        <f t="shared" si="121"/>
        <v>-0.53198922668081472</v>
      </c>
      <c r="D2654" s="84">
        <f ca="1">IF(FilterType="FIR", IF(Extend_fmod=1,OFFSET(PRE_CALC!J2602,0,DEC_RATE), OFFSET(PRE_CALC!B2602,0,DEC_RATE)), C2654)</f>
        <v>-2.50154827523E-3</v>
      </c>
      <c r="E2654" s="84">
        <f t="shared" ca="1" si="122"/>
        <v>81218.750000127999</v>
      </c>
      <c r="F2654" s="84">
        <f t="shared" ca="1" si="120"/>
        <v>-2.50154827523E-3</v>
      </c>
      <c r="G2654" s="119">
        <f>IF(FilterType="FIR",  PRE_CALC!A2602*Fdata, IF(F_default=1,G2653+(4*Fnotch-0)/8192,G2653+(F_stop-F_start)/8192) )</f>
        <v>81218.750000127999</v>
      </c>
      <c r="H2654" s="120">
        <f ca="1">IF(FilterType="FIR", OFFSET(PRE_CALC!B2602,0,DEC_RATE), C2654)</f>
        <v>-2.50154827523E-3</v>
      </c>
    </row>
    <row r="2655" spans="2:8" x14ac:dyDescent="0.2">
      <c r="B2655" s="45">
        <f>IF(FilterType="FIR", IF(Extend_fmod, PRE_CALC!I2603*Fm, PRE_CALC!A2603*Fdata), IF(F_default=1,B2654+(4*Fnotch-0)/8192,B2654+(F_stop-F_start)/8192) )</f>
        <v>81250</v>
      </c>
      <c r="C2655" s="39">
        <f t="shared" si="121"/>
        <v>-0.53239955171544451</v>
      </c>
      <c r="D2655" s="84">
        <f ca="1">IF(FilterType="FIR", IF(Extend_fmod=1,OFFSET(PRE_CALC!J2603,0,DEC_RATE), OFFSET(PRE_CALC!B2603,0,DEC_RATE)), C2655)</f>
        <v>-2.53983234535E-3</v>
      </c>
      <c r="E2655" s="84">
        <f t="shared" ca="1" si="122"/>
        <v>81250</v>
      </c>
      <c r="F2655" s="84">
        <f t="shared" ca="1" si="120"/>
        <v>-2.53983234535E-3</v>
      </c>
      <c r="G2655" s="119">
        <f>IF(FilterType="FIR",  PRE_CALC!A2603*Fdata, IF(F_default=1,G2654+(4*Fnotch-0)/8192,G2654+(F_stop-F_start)/8192) )</f>
        <v>81250</v>
      </c>
      <c r="H2655" s="120">
        <f ca="1">IF(FilterType="FIR", OFFSET(PRE_CALC!B2603,0,DEC_RATE), C2655)</f>
        <v>-2.53983234535E-3</v>
      </c>
    </row>
    <row r="2656" spans="2:8" x14ac:dyDescent="0.2">
      <c r="B2656" s="45">
        <f>IF(FilterType="FIR", IF(Extend_fmod, PRE_CALC!I2604*Fm, PRE_CALC!A2604*Fdata), IF(F_default=1,B2655+(4*Fnotch-0)/8192,B2655+(F_stop-F_start)/8192) )</f>
        <v>81281.249999872001</v>
      </c>
      <c r="C2656" s="39">
        <f t="shared" si="121"/>
        <v>-0.53281003593638976</v>
      </c>
      <c r="D2656" s="84">
        <f ca="1">IF(FilterType="FIR", IF(Extend_fmod=1,OFFSET(PRE_CALC!J2604,0,DEC_RATE), OFFSET(PRE_CALC!B2604,0,DEC_RATE)), C2656)</f>
        <v>-2.5780477526799999E-3</v>
      </c>
      <c r="E2656" s="84">
        <f t="shared" ca="1" si="122"/>
        <v>81281.249999872001</v>
      </c>
      <c r="F2656" s="84">
        <f t="shared" ca="1" si="120"/>
        <v>-2.5780477526799999E-3</v>
      </c>
      <c r="G2656" s="119">
        <f>IF(FilterType="FIR",  PRE_CALC!A2604*Fdata, IF(F_default=1,G2655+(4*Fnotch-0)/8192,G2655+(F_stop-F_start)/8192) )</f>
        <v>81281.249999872001</v>
      </c>
      <c r="H2656" s="120">
        <f ca="1">IF(FilterType="FIR", OFFSET(PRE_CALC!B2604,0,DEC_RATE), C2656)</f>
        <v>-2.5780477526799999E-3</v>
      </c>
    </row>
    <row r="2657" spans="2:8" x14ac:dyDescent="0.2">
      <c r="B2657" s="45">
        <f>IF(FilterType="FIR", IF(Extend_fmod, PRE_CALC!I2605*Fm, PRE_CALC!A2605*Fdata), IF(F_default=1,B2656+(4*Fnotch-0)/8192,B2656+(F_stop-F_start)/8192) )</f>
        <v>81312.5</v>
      </c>
      <c r="C2657" s="39">
        <f t="shared" si="121"/>
        <v>-0.53322067934858841</v>
      </c>
      <c r="D2657" s="84">
        <f ca="1">IF(FilterType="FIR", IF(Extend_fmod=1,OFFSET(PRE_CALC!J2605,0,DEC_RATE), OFFSET(PRE_CALC!B2605,0,DEC_RATE)), C2657)</f>
        <v>-2.61617655267E-3</v>
      </c>
      <c r="E2657" s="84">
        <f t="shared" ca="1" si="122"/>
        <v>81312.5</v>
      </c>
      <c r="F2657" s="84">
        <f t="shared" ca="1" si="120"/>
        <v>-2.61617655267E-3</v>
      </c>
      <c r="G2657" s="119">
        <f>IF(FilterType="FIR",  PRE_CALC!A2605*Fdata, IF(F_default=1,G2656+(4*Fnotch-0)/8192,G2656+(F_stop-F_start)/8192) )</f>
        <v>81312.5</v>
      </c>
      <c r="H2657" s="120">
        <f ca="1">IF(FilterType="FIR", OFFSET(PRE_CALC!B2605,0,DEC_RATE), C2657)</f>
        <v>-2.61617655267E-3</v>
      </c>
    </row>
    <row r="2658" spans="2:8" x14ac:dyDescent="0.2">
      <c r="B2658" s="45">
        <f>IF(FilterType="FIR", IF(Extend_fmod, PRE_CALC!I2606*Fm, PRE_CALC!A2606*Fdata), IF(F_default=1,B2657+(4*Fnotch-0)/8192,B2657+(F_stop-F_start)/8192) )</f>
        <v>81343.750000127999</v>
      </c>
      <c r="C2658" s="39">
        <f t="shared" si="121"/>
        <v>-0.53363148195022214</v>
      </c>
      <c r="D2658" s="84">
        <f ca="1">IF(FilterType="FIR", IF(Extend_fmod=1,OFFSET(PRE_CALC!J2606,0,DEC_RATE), OFFSET(PRE_CALC!B2606,0,DEC_RATE)), C2658)</f>
        <v>-2.6542008310600001E-3</v>
      </c>
      <c r="E2658" s="84">
        <f t="shared" ca="1" si="122"/>
        <v>81343.750000127999</v>
      </c>
      <c r="F2658" s="84">
        <f t="shared" ca="1" si="120"/>
        <v>-2.6542008310600001E-3</v>
      </c>
      <c r="G2658" s="119">
        <f>IF(FilterType="FIR",  PRE_CALC!A2606*Fdata, IF(F_default=1,G2657+(4*Fnotch-0)/8192,G2657+(F_stop-F_start)/8192) )</f>
        <v>81343.750000127999</v>
      </c>
      <c r="H2658" s="120">
        <f ca="1">IF(FilterType="FIR", OFFSET(PRE_CALC!B2606,0,DEC_RATE), C2658)</f>
        <v>-2.6542008310600001E-3</v>
      </c>
    </row>
    <row r="2659" spans="2:8" x14ac:dyDescent="0.2">
      <c r="B2659" s="45">
        <f>IF(FilterType="FIR", IF(Extend_fmod, PRE_CALC!I2607*Fm, PRE_CALC!A2607*Fdata), IF(F_default=1,B2658+(4*Fnotch-0)/8192,B2658+(F_stop-F_start)/8192) )</f>
        <v>81375</v>
      </c>
      <c r="C2659" s="39">
        <f t="shared" si="121"/>
        <v>-0.53404244373948495</v>
      </c>
      <c r="D2659" s="84">
        <f ca="1">IF(FilterType="FIR", IF(Extend_fmod=1,OFFSET(PRE_CALC!J2607,0,DEC_RATE), OFFSET(PRE_CALC!B2607,0,DEC_RATE)), C2659)</f>
        <v>-2.6921027125099998E-3</v>
      </c>
      <c r="E2659" s="84">
        <f t="shared" ca="1" si="122"/>
        <v>81375</v>
      </c>
      <c r="F2659" s="84">
        <f t="shared" ca="1" si="120"/>
        <v>-2.6921027125099998E-3</v>
      </c>
      <c r="G2659" s="119">
        <f>IF(FilterType="FIR",  PRE_CALC!A2607*Fdata, IF(F_default=1,G2658+(4*Fnotch-0)/8192,G2658+(F_stop-F_start)/8192) )</f>
        <v>81375</v>
      </c>
      <c r="H2659" s="120">
        <f ca="1">IF(FilterType="FIR", OFFSET(PRE_CALC!B2607,0,DEC_RATE), C2659)</f>
        <v>-2.6921027125099998E-3</v>
      </c>
    </row>
    <row r="2660" spans="2:8" x14ac:dyDescent="0.2">
      <c r="B2660" s="45">
        <f>IF(FilterType="FIR", IF(Extend_fmod, PRE_CALC!I2608*Fm, PRE_CALC!A2608*Fdata), IF(F_default=1,B2659+(4*Fnotch-0)/8192,B2659+(F_stop-F_start)/8192) )</f>
        <v>81406.249999872001</v>
      </c>
      <c r="C2660" s="39">
        <f t="shared" si="121"/>
        <v>-0.53445356472129979</v>
      </c>
      <c r="D2660" s="84">
        <f ca="1">IF(FilterType="FIR", IF(Extend_fmod=1,OFFSET(PRE_CALC!J2608,0,DEC_RATE), OFFSET(PRE_CALC!B2608,0,DEC_RATE)), C2660)</f>
        <v>-2.7298643692199999E-3</v>
      </c>
      <c r="E2660" s="84">
        <f t="shared" ca="1" si="122"/>
        <v>81406.249999872001</v>
      </c>
      <c r="F2660" s="84">
        <f t="shared" ca="1" si="120"/>
        <v>-2.7298643692199999E-3</v>
      </c>
      <c r="G2660" s="119">
        <f>IF(FilterType="FIR",  PRE_CALC!A2608*Fdata, IF(F_default=1,G2659+(4*Fnotch-0)/8192,G2659+(F_stop-F_start)/8192) )</f>
        <v>81406.249999872001</v>
      </c>
      <c r="H2660" s="120">
        <f ca="1">IF(FilterType="FIR", OFFSET(PRE_CALC!B2608,0,DEC_RATE), C2660)</f>
        <v>-2.7298643692199999E-3</v>
      </c>
    </row>
    <row r="2661" spans="2:8" x14ac:dyDescent="0.2">
      <c r="B2661" s="45">
        <f>IF(FilterType="FIR", IF(Extend_fmod, PRE_CALC!I2609*Fm, PRE_CALC!A2609*Fdata), IF(F_default=1,B2660+(4*Fnotch-0)/8192,B2660+(F_stop-F_start)/8192) )</f>
        <v>81437.5</v>
      </c>
      <c r="C2661" s="39">
        <f t="shared" si="121"/>
        <v>-0.53486484490059505</v>
      </c>
      <c r="D2661" s="84">
        <f ca="1">IF(FilterType="FIR", IF(Extend_fmod=1,OFFSET(PRE_CALC!J2609,0,DEC_RATE), OFFSET(PRE_CALC!B2609,0,DEC_RATE)), C2661)</f>
        <v>-2.7674680295400001E-3</v>
      </c>
      <c r="E2661" s="84">
        <f t="shared" ca="1" si="122"/>
        <v>81437.5</v>
      </c>
      <c r="F2661" s="84">
        <f t="shared" ca="1" si="120"/>
        <v>-2.7674680295400001E-3</v>
      </c>
      <c r="G2661" s="119">
        <f>IF(FilterType="FIR",  PRE_CALC!A2609*Fdata, IF(F_default=1,G2660+(4*Fnotch-0)/8192,G2660+(F_stop-F_start)/8192) )</f>
        <v>81437.5</v>
      </c>
      <c r="H2661" s="120">
        <f ca="1">IF(FilterType="FIR", OFFSET(PRE_CALC!B2609,0,DEC_RATE), C2661)</f>
        <v>-2.7674680295400001E-3</v>
      </c>
    </row>
    <row r="2662" spans="2:8" x14ac:dyDescent="0.2">
      <c r="B2662" s="45">
        <f>IF(FilterType="FIR", IF(Extend_fmod, PRE_CALC!I2610*Fm, PRE_CALC!A2610*Fdata), IF(F_default=1,B2661+(4*Fnotch-0)/8192,B2661+(F_stop-F_start)/8192) )</f>
        <v>81468.750000127999</v>
      </c>
      <c r="C2662" s="39">
        <f t="shared" si="121"/>
        <v>-0.53527628427557028</v>
      </c>
      <c r="D2662" s="84">
        <f ca="1">IF(FilterType="FIR", IF(Extend_fmod=1,OFFSET(PRE_CALC!J2610,0,DEC_RATE), OFFSET(PRE_CALC!B2610,0,DEC_RATE)), C2662)</f>
        <v>-2.8048959865599999E-3</v>
      </c>
      <c r="E2662" s="84">
        <f t="shared" ca="1" si="122"/>
        <v>81468.750000127999</v>
      </c>
      <c r="F2662" s="84">
        <f t="shared" ca="1" si="120"/>
        <v>-2.8048959865599999E-3</v>
      </c>
      <c r="G2662" s="119">
        <f>IF(FilterType="FIR",  PRE_CALC!A2610*Fdata, IF(F_default=1,G2661+(4*Fnotch-0)/8192,G2661+(F_stop-F_start)/8192) )</f>
        <v>81468.750000127999</v>
      </c>
      <c r="H2662" s="120">
        <f ca="1">IF(FilterType="FIR", OFFSET(PRE_CALC!B2610,0,DEC_RATE), C2662)</f>
        <v>-2.8048959865599999E-3</v>
      </c>
    </row>
    <row r="2663" spans="2:8" x14ac:dyDescent="0.2">
      <c r="B2663" s="45">
        <f>IF(FilterType="FIR", IF(Extend_fmod, PRE_CALC!I2611*Fm, PRE_CALC!A2611*Fdata), IF(F_default=1,B2662+(4*Fnotch-0)/8192,B2662+(F_stop-F_start)/8192) )</f>
        <v>81500</v>
      </c>
      <c r="C2663" s="39">
        <f t="shared" si="121"/>
        <v>-0.53568788284440871</v>
      </c>
      <c r="D2663" s="84">
        <f ca="1">IF(FilterType="FIR", IF(Extend_fmod=1,OFFSET(PRE_CALC!J2611,0,DEC_RATE), OFFSET(PRE_CALC!B2611,0,DEC_RATE)), C2663)</f>
        <v>-2.84213060666E-3</v>
      </c>
      <c r="E2663" s="84">
        <f t="shared" ca="1" si="122"/>
        <v>81500</v>
      </c>
      <c r="F2663" s="84">
        <f t="shared" ca="1" si="120"/>
        <v>-2.84213060666E-3</v>
      </c>
      <c r="G2663" s="119">
        <f>IF(FilterType="FIR",  PRE_CALC!A2611*Fdata, IF(F_default=1,G2662+(4*Fnotch-0)/8192,G2662+(F_stop-F_start)/8192) )</f>
        <v>81500</v>
      </c>
      <c r="H2663" s="120">
        <f ca="1">IF(FilterType="FIR", OFFSET(PRE_CALC!B2611,0,DEC_RATE), C2663)</f>
        <v>-2.84213060666E-3</v>
      </c>
    </row>
    <row r="2664" spans="2:8" x14ac:dyDescent="0.2">
      <c r="B2664" s="45">
        <f>IF(FilterType="FIR", IF(Extend_fmod, PRE_CALC!I2612*Fm, PRE_CALC!A2612*Fdata), IF(F_default=1,B2663+(4*Fnotch-0)/8192,B2663+(F_stop-F_start)/8192) )</f>
        <v>81531.249999872001</v>
      </c>
      <c r="C2664" s="39">
        <f t="shared" si="121"/>
        <v>-0.5360996406120373</v>
      </c>
      <c r="D2664" s="84">
        <f ca="1">IF(FilterType="FIR", IF(Extend_fmod=1,OFFSET(PRE_CALC!J2612,0,DEC_RATE), OFFSET(PRE_CALC!B2612,0,DEC_RATE)), C2664)</f>
        <v>-2.87915433805E-3</v>
      </c>
      <c r="E2664" s="84">
        <f t="shared" ca="1" si="122"/>
        <v>81531.249999872001</v>
      </c>
      <c r="F2664" s="84">
        <f t="shared" ca="1" si="120"/>
        <v>-2.87915433805E-3</v>
      </c>
      <c r="G2664" s="119">
        <f>IF(FilterType="FIR",  PRE_CALC!A2612*Fdata, IF(F_default=1,G2663+(4*Fnotch-0)/8192,G2663+(F_stop-F_start)/8192) )</f>
        <v>81531.249999872001</v>
      </c>
      <c r="H2664" s="120">
        <f ca="1">IF(FilterType="FIR", OFFSET(PRE_CALC!B2612,0,DEC_RATE), C2664)</f>
        <v>-2.87915433805E-3</v>
      </c>
    </row>
    <row r="2665" spans="2:8" x14ac:dyDescent="0.2">
      <c r="B2665" s="45">
        <f>IF(FilterType="FIR", IF(Extend_fmod, PRE_CALC!I2613*Fm, PRE_CALC!A2613*Fdata), IF(F_default=1,B2664+(4*Fnotch-0)/8192,B2664+(F_stop-F_start)/8192) )</f>
        <v>81562.5</v>
      </c>
      <c r="C2665" s="39">
        <f t="shared" si="121"/>
        <v>-0.53651155758339719</v>
      </c>
      <c r="D2665" s="84">
        <f ca="1">IF(FilterType="FIR", IF(Extend_fmod=1,OFFSET(PRE_CALC!J2613,0,DEC_RATE), OFFSET(PRE_CALC!B2613,0,DEC_RATE)), C2665)</f>
        <v>-2.9159497193299998E-3</v>
      </c>
      <c r="E2665" s="84">
        <f t="shared" ca="1" si="122"/>
        <v>81562.5</v>
      </c>
      <c r="F2665" s="84">
        <f t="shared" ca="1" si="120"/>
        <v>-2.9159497193299998E-3</v>
      </c>
      <c r="G2665" s="119">
        <f>IF(FilterType="FIR",  PRE_CALC!A2613*Fdata, IF(F_default=1,G2664+(4*Fnotch-0)/8192,G2664+(F_stop-F_start)/8192) )</f>
        <v>81562.5</v>
      </c>
      <c r="H2665" s="120">
        <f ca="1">IF(FilterType="FIR", OFFSET(PRE_CALC!B2613,0,DEC_RATE), C2665)</f>
        <v>-2.9159497193299998E-3</v>
      </c>
    </row>
    <row r="2666" spans="2:8" x14ac:dyDescent="0.2">
      <c r="B2666" s="45">
        <f>IF(FilterType="FIR", IF(Extend_fmod, PRE_CALC!I2614*Fm, PRE_CALC!A2614*Fdata), IF(F_default=1,B2665+(4*Fnotch-0)/8192,B2665+(F_stop-F_start)/8192) )</f>
        <v>81593.750000127999</v>
      </c>
      <c r="C2666" s="39">
        <f t="shared" si="121"/>
        <v>-0.53692363375668029</v>
      </c>
      <c r="D2666" s="84">
        <f ca="1">IF(FilterType="FIR", IF(Extend_fmod=1,OFFSET(PRE_CALC!J2614,0,DEC_RATE), OFFSET(PRE_CALC!B2614,0,DEC_RATE)), C2666)</f>
        <v>-2.9524993878999998E-3</v>
      </c>
      <c r="E2666" s="84">
        <f t="shared" ca="1" si="122"/>
        <v>81593.750000127999</v>
      </c>
      <c r="F2666" s="84">
        <f t="shared" ca="1" si="120"/>
        <v>-2.9524993878999998E-3</v>
      </c>
      <c r="G2666" s="119">
        <f>IF(FilterType="FIR",  PRE_CALC!A2614*Fdata, IF(F_default=1,G2665+(4*Fnotch-0)/8192,G2665+(F_stop-F_start)/8192) )</f>
        <v>81593.750000127999</v>
      </c>
      <c r="H2666" s="120">
        <f ca="1">IF(FilterType="FIR", OFFSET(PRE_CALC!B2614,0,DEC_RATE), C2666)</f>
        <v>-2.9524993878999998E-3</v>
      </c>
    </row>
    <row r="2667" spans="2:8" x14ac:dyDescent="0.2">
      <c r="B2667" s="45">
        <f>IF(FilterType="FIR", IF(Extend_fmod, PRE_CALC!I2615*Fm, PRE_CALC!A2615*Fdata), IF(F_default=1,B2666+(4*Fnotch-0)/8192,B2666+(F_stop-F_start)/8192) )</f>
        <v>81625</v>
      </c>
      <c r="C2667" s="39">
        <f t="shared" si="121"/>
        <v>-0.53733586913006659</v>
      </c>
      <c r="D2667" s="84">
        <f ca="1">IF(FilterType="FIR", IF(Extend_fmod=1,OFFSET(PRE_CALC!J2615,0,DEC_RATE), OFFSET(PRE_CALC!B2615,0,DEC_RATE)), C2667)</f>
        <v>-2.98878608848E-3</v>
      </c>
      <c r="E2667" s="84">
        <f t="shared" ca="1" si="122"/>
        <v>81625</v>
      </c>
      <c r="F2667" s="84">
        <f t="shared" ca="1" si="120"/>
        <v>-2.98878608848E-3</v>
      </c>
      <c r="G2667" s="119">
        <f>IF(FilterType="FIR",  PRE_CALC!A2615*Fdata, IF(F_default=1,G2666+(4*Fnotch-0)/8192,G2666+(F_stop-F_start)/8192) )</f>
        <v>81625</v>
      </c>
      <c r="H2667" s="120">
        <f ca="1">IF(FilterType="FIR", OFFSET(PRE_CALC!B2615,0,DEC_RATE), C2667)</f>
        <v>-2.98878608848E-3</v>
      </c>
    </row>
    <row r="2668" spans="2:8" x14ac:dyDescent="0.2">
      <c r="B2668" s="45">
        <f>IF(FilterType="FIR", IF(Extend_fmod, PRE_CALC!I2616*Fm, PRE_CALC!A2616*Fdata), IF(F_default=1,B2667+(4*Fnotch-0)/8192,B2667+(F_stop-F_start)/8192) )</f>
        <v>81656.249999872001</v>
      </c>
      <c r="C2668" s="39">
        <f t="shared" si="121"/>
        <v>-0.53774826370851392</v>
      </c>
      <c r="D2668" s="84">
        <f ca="1">IF(FilterType="FIR", IF(Extend_fmod=1,OFFSET(PRE_CALC!J2616,0,DEC_RATE), OFFSET(PRE_CALC!B2616,0,DEC_RATE)), C2668)</f>
        <v>-3.0247926814100001E-3</v>
      </c>
      <c r="E2668" s="84">
        <f t="shared" ca="1" si="122"/>
        <v>81656.249999872001</v>
      </c>
      <c r="F2668" s="84">
        <f t="shared" ca="1" si="120"/>
        <v>-3.0247926814100001E-3</v>
      </c>
      <c r="G2668" s="119">
        <f>IF(FilterType="FIR",  PRE_CALC!A2616*Fdata, IF(F_default=1,G2667+(4*Fnotch-0)/8192,G2667+(F_stop-F_start)/8192) )</f>
        <v>81656.249999872001</v>
      </c>
      <c r="H2668" s="120">
        <f ca="1">IF(FilterType="FIR", OFFSET(PRE_CALC!B2616,0,DEC_RATE), C2668)</f>
        <v>-3.0247926814100001E-3</v>
      </c>
    </row>
    <row r="2669" spans="2:8" x14ac:dyDescent="0.2">
      <c r="B2669" s="45">
        <f>IF(FilterType="FIR", IF(Extend_fmod, PRE_CALC!I2617*Fm, PRE_CALC!A2617*Fdata), IF(F_default=1,B2668+(4*Fnotch-0)/8192,B2668+(F_stop-F_start)/8192) )</f>
        <v>81687.5</v>
      </c>
      <c r="C2669" s="39">
        <f t="shared" si="121"/>
        <v>-0.5381608174969319</v>
      </c>
      <c r="D2669" s="84">
        <f ca="1">IF(FilterType="FIR", IF(Extend_fmod=1,OFFSET(PRE_CALC!J2617,0,DEC_RATE), OFFSET(PRE_CALC!B2617,0,DEC_RATE)), C2669)</f>
        <v>-3.0605021511399999E-3</v>
      </c>
      <c r="E2669" s="84">
        <f t="shared" ca="1" si="122"/>
        <v>81687.5</v>
      </c>
      <c r="F2669" s="84">
        <f t="shared" ca="1" si="120"/>
        <v>-3.0605021511399999E-3</v>
      </c>
      <c r="G2669" s="119">
        <f>IF(FilterType="FIR",  PRE_CALC!A2617*Fdata, IF(F_default=1,G2668+(4*Fnotch-0)/8192,G2668+(F_stop-F_start)/8192) )</f>
        <v>81687.5</v>
      </c>
      <c r="H2669" s="120">
        <f ca="1">IF(FilterType="FIR", OFFSET(PRE_CALC!B2617,0,DEC_RATE), C2669)</f>
        <v>-3.0605021511399999E-3</v>
      </c>
    </row>
    <row r="2670" spans="2:8" x14ac:dyDescent="0.2">
      <c r="B2670" s="45">
        <f>IF(FilterType="FIR", IF(Extend_fmod, PRE_CALC!I2618*Fm, PRE_CALC!A2618*Fdata), IF(F_default=1,B2669+(4*Fnotch-0)/8192,B2669+(F_stop-F_start)/8192) )</f>
        <v>81718.750000127999</v>
      </c>
      <c r="C2670" s="39">
        <f t="shared" si="121"/>
        <v>-0.53857353049353318</v>
      </c>
      <c r="D2670" s="84">
        <f ca="1">IF(FilterType="FIR", IF(Extend_fmod=1,OFFSET(PRE_CALC!J2618,0,DEC_RATE), OFFSET(PRE_CALC!B2618,0,DEC_RATE)), C2670)</f>
        <v>-3.09589761439E-3</v>
      </c>
      <c r="E2670" s="84">
        <f t="shared" ca="1" si="122"/>
        <v>81718.750000127999</v>
      </c>
      <c r="F2670" s="84">
        <f t="shared" ca="1" si="120"/>
        <v>-3.09589761439E-3</v>
      </c>
      <c r="G2670" s="119">
        <f>IF(FilterType="FIR",  PRE_CALC!A2618*Fdata, IF(F_default=1,G2669+(4*Fnotch-0)/8192,G2669+(F_stop-F_start)/8192) )</f>
        <v>81718.750000127999</v>
      </c>
      <c r="H2670" s="120">
        <f ca="1">IF(FilterType="FIR", OFFSET(PRE_CALC!B2618,0,DEC_RATE), C2670)</f>
        <v>-3.09589761439E-3</v>
      </c>
    </row>
    <row r="2671" spans="2:8" x14ac:dyDescent="0.2">
      <c r="B2671" s="45">
        <f>IF(FilterType="FIR", IF(Extend_fmod, PRE_CALC!I2619*Fm, PRE_CALC!A2619*Fdata), IF(F_default=1,B2670+(4*Fnotch-0)/8192,B2670+(F_stop-F_start)/8192) )</f>
        <v>81750</v>
      </c>
      <c r="C2671" s="39">
        <f t="shared" si="121"/>
        <v>-0.53898640269650011</v>
      </c>
      <c r="D2671" s="84">
        <f ca="1">IF(FilterType="FIR", IF(Extend_fmod=1,OFFSET(PRE_CALC!J2619,0,DEC_RATE), OFFSET(PRE_CALC!B2619,0,DEC_RATE)), C2671)</f>
        <v>-3.13096232854E-3</v>
      </c>
      <c r="E2671" s="84">
        <f t="shared" ca="1" si="122"/>
        <v>81750</v>
      </c>
      <c r="F2671" s="84">
        <f t="shared" ca="1" si="120"/>
        <v>-3.13096232854E-3</v>
      </c>
      <c r="G2671" s="119">
        <f>IF(FilterType="FIR",  PRE_CALC!A2619*Fdata, IF(F_default=1,G2670+(4*Fnotch-0)/8192,G2670+(F_stop-F_start)/8192) )</f>
        <v>81750</v>
      </c>
      <c r="H2671" s="120">
        <f ca="1">IF(FilterType="FIR", OFFSET(PRE_CALC!B2619,0,DEC_RATE), C2671)</f>
        <v>-3.13096232854E-3</v>
      </c>
    </row>
    <row r="2672" spans="2:8" x14ac:dyDescent="0.2">
      <c r="B2672" s="45">
        <f>IF(FilterType="FIR", IF(Extend_fmod, PRE_CALC!I2620*Fm, PRE_CALC!A2620*Fdata), IF(F_default=1,B2671+(4*Fnotch-0)/8192,B2671+(F_stop-F_start)/8192) )</f>
        <v>81781.249999872001</v>
      </c>
      <c r="C2672" s="39">
        <f t="shared" si="121"/>
        <v>-0.53939943411076896</v>
      </c>
      <c r="D2672" s="84">
        <f ca="1">IF(FilterType="FIR", IF(Extend_fmod=1,OFFSET(PRE_CALC!J2620,0,DEC_RATE), OFFSET(PRE_CALC!B2620,0,DEC_RATE)), C2672)</f>
        <v>-3.1656796997299999E-3</v>
      </c>
      <c r="E2672" s="84">
        <f t="shared" ca="1" si="122"/>
        <v>81781.249999872001</v>
      </c>
      <c r="F2672" s="84">
        <f t="shared" ca="1" si="120"/>
        <v>-3.1656796997299999E-3</v>
      </c>
      <c r="G2672" s="119">
        <f>IF(FilterType="FIR",  PRE_CALC!A2620*Fdata, IF(F_default=1,G2671+(4*Fnotch-0)/8192,G2671+(F_stop-F_start)/8192) )</f>
        <v>81781.249999872001</v>
      </c>
      <c r="H2672" s="120">
        <f ca="1">IF(FilterType="FIR", OFFSET(PRE_CALC!B2620,0,DEC_RATE), C2672)</f>
        <v>-3.1656796997299999E-3</v>
      </c>
    </row>
    <row r="2673" spans="2:8" x14ac:dyDescent="0.2">
      <c r="B2673" s="45">
        <f>IF(FilterType="FIR", IF(Extend_fmod, PRE_CALC!I2621*Fm, PRE_CALC!A2621*Fdata), IF(F_default=1,B2672+(4*Fnotch-0)/8192,B2672+(F_stop-F_start)/8192) )</f>
        <v>81812.5</v>
      </c>
      <c r="C2673" s="39">
        <f t="shared" si="121"/>
        <v>-0.53981262474129887</v>
      </c>
      <c r="D2673" s="84">
        <f ca="1">IF(FilterType="FIR", IF(Extend_fmod=1,OFFSET(PRE_CALC!J2621,0,DEC_RATE), OFFSET(PRE_CALC!B2621,0,DEC_RATE)), C2673)</f>
        <v>-3.2000332910199999E-3</v>
      </c>
      <c r="E2673" s="84">
        <f t="shared" ca="1" si="122"/>
        <v>81812.5</v>
      </c>
      <c r="F2673" s="84">
        <f t="shared" ca="1" si="120"/>
        <v>-3.2000332910199999E-3</v>
      </c>
      <c r="G2673" s="119">
        <f>IF(FilterType="FIR",  PRE_CALC!A2621*Fdata, IF(F_default=1,G2672+(4*Fnotch-0)/8192,G2672+(F_stop-F_start)/8192) )</f>
        <v>81812.5</v>
      </c>
      <c r="H2673" s="120">
        <f ca="1">IF(FilterType="FIR", OFFSET(PRE_CALC!B2621,0,DEC_RATE), C2673)</f>
        <v>-3.2000332910199999E-3</v>
      </c>
    </row>
    <row r="2674" spans="2:8" x14ac:dyDescent="0.2">
      <c r="B2674" s="45">
        <f>IF(FilterType="FIR", IF(Extend_fmod, PRE_CALC!I2622*Fm, PRE_CALC!A2622*Fdata), IF(F_default=1,B2673+(4*Fnotch-0)/8192,B2673+(F_stop-F_start)/8192) )</f>
        <v>81843.750000127999</v>
      </c>
      <c r="C2674" s="39">
        <f t="shared" si="121"/>
        <v>-0.54022597458627153</v>
      </c>
      <c r="D2674" s="84">
        <f ca="1">IF(FilterType="FIR", IF(Extend_fmod=1,OFFSET(PRE_CALC!J2622,0,DEC_RATE), OFFSET(PRE_CALC!B2622,0,DEC_RATE)), C2674)</f>
        <v>-3.2340068304899999E-3</v>
      </c>
      <c r="E2674" s="84">
        <f t="shared" ca="1" si="122"/>
        <v>81843.750000127999</v>
      </c>
      <c r="F2674" s="84">
        <f t="shared" ca="1" si="120"/>
        <v>-3.2340068304899999E-3</v>
      </c>
      <c r="G2674" s="119">
        <f>IF(FilterType="FIR",  PRE_CALC!A2622*Fdata, IF(F_default=1,G2673+(4*Fnotch-0)/8192,G2673+(F_stop-F_start)/8192) )</f>
        <v>81843.750000127999</v>
      </c>
      <c r="H2674" s="120">
        <f ca="1">IF(FilterType="FIR", OFFSET(PRE_CALC!B2622,0,DEC_RATE), C2674)</f>
        <v>-3.2340068304899999E-3</v>
      </c>
    </row>
    <row r="2675" spans="2:8" x14ac:dyDescent="0.2">
      <c r="B2675" s="45">
        <f>IF(FilterType="FIR", IF(Extend_fmod, PRE_CALC!I2623*Fm, PRE_CALC!A2623*Fdata), IF(F_default=1,B2674+(4*Fnotch-0)/8192,B2674+(F_stop-F_start)/8192) )</f>
        <v>81875</v>
      </c>
      <c r="C2675" s="39">
        <f t="shared" si="121"/>
        <v>-0.54063948364386538</v>
      </c>
      <c r="D2675" s="84">
        <f ca="1">IF(FilterType="FIR", IF(Extend_fmod=1,OFFSET(PRE_CALC!J2623,0,DEC_RATE), OFFSET(PRE_CALC!B2623,0,DEC_RATE)), C2675)</f>
        <v>-3.26758421921E-3</v>
      </c>
      <c r="E2675" s="84">
        <f t="shared" ca="1" si="122"/>
        <v>81875</v>
      </c>
      <c r="F2675" s="84">
        <f t="shared" ca="1" si="120"/>
        <v>-3.26758421921E-3</v>
      </c>
      <c r="G2675" s="119">
        <f>IF(FilterType="FIR",  PRE_CALC!A2623*Fdata, IF(F_default=1,G2674+(4*Fnotch-0)/8192,G2674+(F_stop-F_start)/8192) )</f>
        <v>81875</v>
      </c>
      <c r="H2675" s="120">
        <f ca="1">IF(FilterType="FIR", OFFSET(PRE_CALC!B2623,0,DEC_RATE), C2675)</f>
        <v>-3.26758421921E-3</v>
      </c>
    </row>
    <row r="2676" spans="2:8" x14ac:dyDescent="0.2">
      <c r="B2676" s="45">
        <f>IF(FilterType="FIR", IF(Extend_fmod, PRE_CALC!I2624*Fm, PRE_CALC!A2624*Fdata), IF(F_default=1,B2675+(4*Fnotch-0)/8192,B2675+(F_stop-F_start)/8192) )</f>
        <v>81906.249999872001</v>
      </c>
      <c r="C2676" s="39">
        <f t="shared" si="121"/>
        <v>-0.54105315191905023</v>
      </c>
      <c r="D2676" s="84">
        <f ca="1">IF(FilterType="FIR", IF(Extend_fmod=1,OFFSET(PRE_CALC!J2624,0,DEC_RATE), OFFSET(PRE_CALC!B2624,0,DEC_RATE)), C2676)</f>
        <v>-3.3007495391800001E-3</v>
      </c>
      <c r="E2676" s="84">
        <f t="shared" ca="1" si="122"/>
        <v>81906.249999872001</v>
      </c>
      <c r="F2676" s="84">
        <f t="shared" ca="1" si="120"/>
        <v>-3.3007495391800001E-3</v>
      </c>
      <c r="G2676" s="119">
        <f>IF(FilterType="FIR",  PRE_CALC!A2624*Fdata, IF(F_default=1,G2675+(4*Fnotch-0)/8192,G2675+(F_stop-F_start)/8192) )</f>
        <v>81906.249999872001</v>
      </c>
      <c r="H2676" s="120">
        <f ca="1">IF(FilterType="FIR", OFFSET(PRE_CALC!B2624,0,DEC_RATE), C2676)</f>
        <v>-3.3007495391800001E-3</v>
      </c>
    </row>
    <row r="2677" spans="2:8" x14ac:dyDescent="0.2">
      <c r="B2677" s="45">
        <f>IF(FilterType="FIR", IF(Extend_fmod, PRE_CALC!I2625*Fm, PRE_CALC!A2625*Fdata), IF(F_default=1,B2676+(4*Fnotch-0)/8192,B2676+(F_stop-F_start)/8192) )</f>
        <v>81937.5</v>
      </c>
      <c r="C2677" s="39">
        <f t="shared" si="121"/>
        <v>-0.54146697941675537</v>
      </c>
      <c r="D2677" s="84">
        <f ca="1">IF(FilterType="FIR", IF(Extend_fmod=1,OFFSET(PRE_CALC!J2625,0,DEC_RATE), OFFSET(PRE_CALC!B2625,0,DEC_RATE)), C2677)</f>
        <v>-3.3334870611599998E-3</v>
      </c>
      <c r="E2677" s="84">
        <f t="shared" ca="1" si="122"/>
        <v>81937.5</v>
      </c>
      <c r="F2677" s="84">
        <f t="shared" ca="1" si="120"/>
        <v>-3.3334870611599998E-3</v>
      </c>
      <c r="G2677" s="119">
        <f>IF(FilterType="FIR",  PRE_CALC!A2625*Fdata, IF(F_default=1,G2676+(4*Fnotch-0)/8192,G2676+(F_stop-F_start)/8192) )</f>
        <v>81937.5</v>
      </c>
      <c r="H2677" s="120">
        <f ca="1">IF(FilterType="FIR", OFFSET(PRE_CALC!B2625,0,DEC_RATE), C2677)</f>
        <v>-3.3334870611599998E-3</v>
      </c>
    </row>
    <row r="2678" spans="2:8" x14ac:dyDescent="0.2">
      <c r="B2678" s="45">
        <f>IF(FilterType="FIR", IF(Extend_fmod, PRE_CALC!I2626*Fm, PRE_CALC!A2626*Fdata), IF(F_default=1,B2677+(4*Fnotch-0)/8192,B2677+(F_stop-F_start)/8192) )</f>
        <v>81968.750000127999</v>
      </c>
      <c r="C2678" s="39">
        <f t="shared" si="121"/>
        <v>-0.54188096613518622</v>
      </c>
      <c r="D2678" s="84">
        <f ca="1">IF(FilterType="FIR", IF(Extend_fmod=1,OFFSET(PRE_CALC!J2626,0,DEC_RATE), OFFSET(PRE_CALC!B2626,0,DEC_RATE)), C2678)</f>
        <v>-3.3657812524700002E-3</v>
      </c>
      <c r="E2678" s="84">
        <f t="shared" ca="1" si="122"/>
        <v>81968.750000127999</v>
      </c>
      <c r="F2678" s="84">
        <f t="shared" ca="1" si="120"/>
        <v>-3.3657812524700002E-3</v>
      </c>
      <c r="G2678" s="119">
        <f>IF(FilterType="FIR",  PRE_CALC!A2626*Fdata, IF(F_default=1,G2677+(4*Fnotch-0)/8192,G2677+(F_stop-F_start)/8192) )</f>
        <v>81968.750000127999</v>
      </c>
      <c r="H2678" s="120">
        <f ca="1">IF(FilterType="FIR", OFFSET(PRE_CALC!B2626,0,DEC_RATE), C2678)</f>
        <v>-3.3657812524700002E-3</v>
      </c>
    </row>
    <row r="2679" spans="2:8" x14ac:dyDescent="0.2">
      <c r="B2679" s="45">
        <f>IF(FilterType="FIR", IF(Extend_fmod, PRE_CALC!I2627*Fm, PRE_CALC!A2627*Fdata), IF(F_default=1,B2678+(4*Fnotch-0)/8192,B2678+(F_stop-F_start)/8192) )</f>
        <v>82000</v>
      </c>
      <c r="C2679" s="39">
        <f t="shared" si="121"/>
        <v>-0.54229511207252579</v>
      </c>
      <c r="D2679" s="84">
        <f ca="1">IF(FilterType="FIR", IF(Extend_fmod=1,OFFSET(PRE_CALC!J2627,0,DEC_RATE), OFFSET(PRE_CALC!B2627,0,DEC_RATE)), C2679)</f>
        <v>-3.3976167846600002E-3</v>
      </c>
      <c r="E2679" s="84">
        <f t="shared" ca="1" si="122"/>
        <v>82000</v>
      </c>
      <c r="F2679" s="84">
        <f t="shared" ref="F2679:F2742" ca="1" si="123">IF(G2679&lt;=F_PB,H2679, OFFSET(H:H,MATCH(F_PB-0.0001,G:G),0,1))</f>
        <v>-3.3976167846600002E-3</v>
      </c>
      <c r="G2679" s="119">
        <f>IF(FilterType="FIR",  PRE_CALC!A2627*Fdata, IF(F_default=1,G2678+(4*Fnotch-0)/8192,G2678+(F_stop-F_start)/8192) )</f>
        <v>82000</v>
      </c>
      <c r="H2679" s="120">
        <f ca="1">IF(FilterType="FIR", OFFSET(PRE_CALC!B2627,0,DEC_RATE), C2679)</f>
        <v>-3.3976167846600002E-3</v>
      </c>
    </row>
    <row r="2680" spans="2:8" x14ac:dyDescent="0.2">
      <c r="B2680" s="45">
        <f>IF(FilterType="FIR", IF(Extend_fmod, PRE_CALC!I2628*Fm, PRE_CALC!A2628*Fdata), IF(F_default=1,B2679+(4*Fnotch-0)/8192,B2679+(F_stop-F_start)/8192) )</f>
        <v>82031.249999872001</v>
      </c>
      <c r="C2680" s="39">
        <f t="shared" ref="C2680:C2743" si="124">MAX(20*LOG(ABS(   (1/s_dec*SIN(s_dec*$B2680/Fm*PI())/SIN($B2680/Fm*PI()))^(order-1) * (1/s_dec2*SIN(s_dec2*$B2680/Fm*PI())/SIN($B2680/Fm*PI()))  )), -160)</f>
        <v>-0.54270941723371391</v>
      </c>
      <c r="D2680" s="84">
        <f ca="1">IF(FilterType="FIR", IF(Extend_fmod=1,OFFSET(PRE_CALC!J2628,0,DEC_RATE), OFFSET(PRE_CALC!B2628,0,DEC_RATE)), C2680)</f>
        <v>-3.4289785410799999E-3</v>
      </c>
      <c r="E2680" s="84">
        <f t="shared" ref="E2680:E2743" ca="1" si="125">IF(G2680&lt;=F_PB,G2680, OFFSET(G:G,MATCH(F_PB-0.0001,G:G),0,1) )</f>
        <v>82031.249999872001</v>
      </c>
      <c r="F2680" s="84">
        <f t="shared" ca="1" si="123"/>
        <v>-3.4289785410799999E-3</v>
      </c>
      <c r="G2680" s="119">
        <f>IF(FilterType="FIR",  PRE_CALC!A2628*Fdata, IF(F_default=1,G2679+(4*Fnotch-0)/8192,G2679+(F_stop-F_start)/8192) )</f>
        <v>82031.249999872001</v>
      </c>
      <c r="H2680" s="120">
        <f ca="1">IF(FilterType="FIR", OFFSET(PRE_CALC!B2628,0,DEC_RATE), C2680)</f>
        <v>-3.4289785410799999E-3</v>
      </c>
    </row>
    <row r="2681" spans="2:8" x14ac:dyDescent="0.2">
      <c r="B2681" s="45">
        <f>IF(FilterType="FIR", IF(Extend_fmod, PRE_CALC!I2629*Fm, PRE_CALC!A2629*Fdata), IF(F_default=1,B2680+(4*Fnotch-0)/8192,B2680+(F_stop-F_start)/8192) )</f>
        <v>82062.5</v>
      </c>
      <c r="C2681" s="39">
        <f t="shared" si="124"/>
        <v>-0.54312388162373559</v>
      </c>
      <c r="D2681" s="84">
        <f ca="1">IF(FilterType="FIR", IF(Extend_fmod=1,OFFSET(PRE_CALC!J2629,0,DEC_RATE), OFFSET(PRE_CALC!B2629,0,DEC_RATE)), C2681)</f>
        <v>-3.4598516244499999E-3</v>
      </c>
      <c r="E2681" s="84">
        <f t="shared" ca="1" si="125"/>
        <v>82062.5</v>
      </c>
      <c r="F2681" s="84">
        <f t="shared" ca="1" si="123"/>
        <v>-3.4598516244499999E-3</v>
      </c>
      <c r="G2681" s="119">
        <f>IF(FilterType="FIR",  PRE_CALC!A2629*Fdata, IF(F_default=1,G2680+(4*Fnotch-0)/8192,G2680+(F_stop-F_start)/8192) )</f>
        <v>82062.5</v>
      </c>
      <c r="H2681" s="120">
        <f ca="1">IF(FilterType="FIR", OFFSET(PRE_CALC!B2629,0,DEC_RATE), C2681)</f>
        <v>-3.4598516244499999E-3</v>
      </c>
    </row>
    <row r="2682" spans="2:8" x14ac:dyDescent="0.2">
      <c r="B2682" s="45">
        <f>IF(FilterType="FIR", IF(Extend_fmod, PRE_CALC!I2630*Fm, PRE_CALC!A2630*Fdata), IF(F_default=1,B2681+(4*Fnotch-0)/8192,B2681+(F_stop-F_start)/8192) )</f>
        <v>82093.750000127999</v>
      </c>
      <c r="C2682" s="39">
        <f t="shared" si="124"/>
        <v>-0.54353850524075475</v>
      </c>
      <c r="D2682" s="84">
        <f ca="1">IF(FilterType="FIR", IF(Extend_fmod=1,OFFSET(PRE_CALC!J2630,0,DEC_RATE), OFFSET(PRE_CALC!B2630,0,DEC_RATE)), C2682)</f>
        <v>-3.4902213641900002E-3</v>
      </c>
      <c r="E2682" s="84">
        <f t="shared" ca="1" si="125"/>
        <v>82093.750000127999</v>
      </c>
      <c r="F2682" s="84">
        <f t="shared" ca="1" si="123"/>
        <v>-3.4902213641900002E-3</v>
      </c>
      <c r="G2682" s="119">
        <f>IF(FilterType="FIR",  PRE_CALC!A2630*Fdata, IF(F_default=1,G2681+(4*Fnotch-0)/8192,G2681+(F_stop-F_start)/8192) )</f>
        <v>82093.750000127999</v>
      </c>
      <c r="H2682" s="120">
        <f ca="1">IF(FilterType="FIR", OFFSET(PRE_CALC!B2630,0,DEC_RATE), C2682)</f>
        <v>-3.4902213641900002E-3</v>
      </c>
    </row>
    <row r="2683" spans="2:8" x14ac:dyDescent="0.2">
      <c r="B2683" s="45">
        <f>IF(FilterType="FIR", IF(Extend_fmod, PRE_CALC!I2631*Fm, PRE_CALC!A2631*Fdata), IF(F_default=1,B2682+(4*Fnotch-0)/8192,B2682+(F_stop-F_start)/8192) )</f>
        <v>82125</v>
      </c>
      <c r="C2683" s="39">
        <f t="shared" si="124"/>
        <v>-0.54395328808295407</v>
      </c>
      <c r="D2683" s="84">
        <f ca="1">IF(FilterType="FIR", IF(Extend_fmod=1,OFFSET(PRE_CALC!J2631,0,DEC_RATE), OFFSET(PRE_CALC!B2631,0,DEC_RATE)), C2683)</f>
        <v>-3.5200733237899999E-3</v>
      </c>
      <c r="E2683" s="84">
        <f t="shared" ca="1" si="125"/>
        <v>82125</v>
      </c>
      <c r="F2683" s="84">
        <f t="shared" ca="1" si="123"/>
        <v>-3.5200733237899999E-3</v>
      </c>
      <c r="G2683" s="119">
        <f>IF(FilterType="FIR",  PRE_CALC!A2631*Fdata, IF(F_default=1,G2682+(4*Fnotch-0)/8192,G2682+(F_stop-F_start)/8192) )</f>
        <v>82125</v>
      </c>
      <c r="H2683" s="120">
        <f ca="1">IF(FilterType="FIR", OFFSET(PRE_CALC!B2631,0,DEC_RATE), C2683)</f>
        <v>-3.5200733237899999E-3</v>
      </c>
    </row>
    <row r="2684" spans="2:8" x14ac:dyDescent="0.2">
      <c r="B2684" s="45">
        <f>IF(FilterType="FIR", IF(Extend_fmod, PRE_CALC!I2632*Fm, PRE_CALC!A2632*Fdata), IF(F_default=1,B2683+(4*Fnotch-0)/8192,B2683+(F_stop-F_start)/8192) )</f>
        <v>82156.249999872001</v>
      </c>
      <c r="C2684" s="39">
        <f t="shared" si="124"/>
        <v>-0.54436823015529601</v>
      </c>
      <c r="D2684" s="84">
        <f ca="1">IF(FilterType="FIR", IF(Extend_fmod=1,OFFSET(PRE_CALC!J2632,0,DEC_RATE), OFFSET(PRE_CALC!B2632,0,DEC_RATE)), C2684)</f>
        <v>-3.5493933079800001E-3</v>
      </c>
      <c r="E2684" s="84">
        <f t="shared" ca="1" si="125"/>
        <v>82156.249999872001</v>
      </c>
      <c r="F2684" s="84">
        <f t="shared" ca="1" si="123"/>
        <v>-3.5493933079800001E-3</v>
      </c>
      <c r="G2684" s="119">
        <f>IF(FilterType="FIR",  PRE_CALC!A2632*Fdata, IF(F_default=1,G2683+(4*Fnotch-0)/8192,G2683+(F_stop-F_start)/8192) )</f>
        <v>82156.249999872001</v>
      </c>
      <c r="H2684" s="120">
        <f ca="1">IF(FilterType="FIR", OFFSET(PRE_CALC!B2632,0,DEC_RATE), C2684)</f>
        <v>-3.5493933079800001E-3</v>
      </c>
    </row>
    <row r="2685" spans="2:8" x14ac:dyDescent="0.2">
      <c r="B2685" s="45">
        <f>IF(FilterType="FIR", IF(Extend_fmod, PRE_CALC!I2633*Fm, PRE_CALC!A2633*Fdata), IF(F_default=1,B2684+(4*Fnotch-0)/8192,B2684+(F_stop-F_start)/8192) )</f>
        <v>82187.5</v>
      </c>
      <c r="C2685" s="39">
        <f t="shared" si="124"/>
        <v>-0.54478333146278213</v>
      </c>
      <c r="D2685" s="84">
        <f ca="1">IF(FilterType="FIR", IF(Extend_fmod=1,OFFSET(PRE_CALC!J2633,0,DEC_RATE), OFFSET(PRE_CALC!B2633,0,DEC_RATE)), C2685)</f>
        <v>-3.5781673698399999E-3</v>
      </c>
      <c r="E2685" s="84">
        <f t="shared" ca="1" si="125"/>
        <v>82187.5</v>
      </c>
      <c r="F2685" s="84">
        <f t="shared" ca="1" si="123"/>
        <v>-3.5781673698399999E-3</v>
      </c>
      <c r="G2685" s="119">
        <f>IF(FilterType="FIR",  PRE_CALC!A2633*Fdata, IF(F_default=1,G2684+(4*Fnotch-0)/8192,G2684+(F_stop-F_start)/8192) )</f>
        <v>82187.5</v>
      </c>
      <c r="H2685" s="120">
        <f ca="1">IF(FilterType="FIR", OFFSET(PRE_CALC!B2633,0,DEC_RATE), C2685)</f>
        <v>-3.5781673698399999E-3</v>
      </c>
    </row>
    <row r="2686" spans="2:8" x14ac:dyDescent="0.2">
      <c r="B2686" s="45">
        <f>IF(FilterType="FIR", IF(Extend_fmod, PRE_CALC!I2634*Fm, PRE_CALC!A2634*Fdata), IF(F_default=1,B2685+(4*Fnotch-0)/8192,B2685+(F_stop-F_start)/8192) )</f>
        <v>82218.750000127999</v>
      </c>
      <c r="C2686" s="39">
        <f t="shared" si="124"/>
        <v>-0.54519859200356302</v>
      </c>
      <c r="D2686" s="84">
        <f ca="1">IF(FilterType="FIR", IF(Extend_fmod=1,OFFSET(PRE_CALC!J2634,0,DEC_RATE), OFFSET(PRE_CALC!B2634,0,DEC_RATE)), C2686)</f>
        <v>-3.6063818177800001E-3</v>
      </c>
      <c r="E2686" s="84">
        <f t="shared" ca="1" si="125"/>
        <v>82218.750000127999</v>
      </c>
      <c r="F2686" s="84">
        <f t="shared" ca="1" si="123"/>
        <v>-3.6063818177800001E-3</v>
      </c>
      <c r="G2686" s="119">
        <f>IF(FilterType="FIR",  PRE_CALC!A2634*Fdata, IF(F_default=1,G2685+(4*Fnotch-0)/8192,G2685+(F_stop-F_start)/8192) )</f>
        <v>82218.750000127999</v>
      </c>
      <c r="H2686" s="120">
        <f ca="1">IF(FilterType="FIR", OFFSET(PRE_CALC!B2634,0,DEC_RATE), C2686)</f>
        <v>-3.6063818177800001E-3</v>
      </c>
    </row>
    <row r="2687" spans="2:8" x14ac:dyDescent="0.2">
      <c r="B2687" s="45">
        <f>IF(FilterType="FIR", IF(Extend_fmod, PRE_CALC!I2635*Fm, PRE_CALC!A2635*Fdata), IF(F_default=1,B2686+(4*Fnotch-0)/8192,B2686+(F_stop-F_start)/8192) )</f>
        <v>82250</v>
      </c>
      <c r="C2687" s="39">
        <f t="shared" si="124"/>
        <v>-0.54561401177580737</v>
      </c>
      <c r="D2687" s="84">
        <f ca="1">IF(FilterType="FIR", IF(Extend_fmod=1,OFFSET(PRE_CALC!J2635,0,DEC_RATE), OFFSET(PRE_CALC!B2635,0,DEC_RATE)), C2687)</f>
        <v>-3.6340232224299999E-3</v>
      </c>
      <c r="E2687" s="84">
        <f t="shared" ca="1" si="125"/>
        <v>82250</v>
      </c>
      <c r="F2687" s="84">
        <f t="shared" ca="1" si="123"/>
        <v>-3.6340232224299999E-3</v>
      </c>
      <c r="G2687" s="119">
        <f>IF(FilterType="FIR",  PRE_CALC!A2635*Fdata, IF(F_default=1,G2686+(4*Fnotch-0)/8192,G2686+(F_stop-F_start)/8192) )</f>
        <v>82250</v>
      </c>
      <c r="H2687" s="120">
        <f ca="1">IF(FilterType="FIR", OFFSET(PRE_CALC!B2635,0,DEC_RATE), C2687)</f>
        <v>-3.6340232224299999E-3</v>
      </c>
    </row>
    <row r="2688" spans="2:8" x14ac:dyDescent="0.2">
      <c r="B2688" s="45">
        <f>IF(FilterType="FIR", IF(Extend_fmod, PRE_CALC!I2636*Fm, PRE_CALC!A2636*Fdata), IF(F_default=1,B2687+(4*Fnotch-0)/8192,B2687+(F_stop-F_start)/8192) )</f>
        <v>82281.249999872001</v>
      </c>
      <c r="C2688" s="39">
        <f t="shared" si="124"/>
        <v>-0.54602959078451752</v>
      </c>
      <c r="D2688" s="84">
        <f ca="1">IF(FilterType="FIR", IF(Extend_fmod=1,OFFSET(PRE_CALC!J2636,0,DEC_RATE), OFFSET(PRE_CALC!B2636,0,DEC_RATE)), C2688)</f>
        <v>-3.6610784233799998E-3</v>
      </c>
      <c r="E2688" s="84">
        <f t="shared" ca="1" si="125"/>
        <v>82281.249999872001</v>
      </c>
      <c r="F2688" s="84">
        <f t="shared" ca="1" si="123"/>
        <v>-3.6610784233799998E-3</v>
      </c>
      <c r="G2688" s="119">
        <f>IF(FilterType="FIR",  PRE_CALC!A2636*Fdata, IF(F_default=1,G2687+(4*Fnotch-0)/8192,G2687+(F_stop-F_start)/8192) )</f>
        <v>82281.249999872001</v>
      </c>
      <c r="H2688" s="120">
        <f ca="1">IF(FilterType="FIR", OFFSET(PRE_CALC!B2636,0,DEC_RATE), C2688)</f>
        <v>-3.6610784233799998E-3</v>
      </c>
    </row>
    <row r="2689" spans="2:8" x14ac:dyDescent="0.2">
      <c r="B2689" s="45">
        <f>IF(FilterType="FIR", IF(Extend_fmod, PRE_CALC!I2637*Fm, PRE_CALC!A2637*Fdata), IF(F_default=1,B2688+(4*Fnotch-0)/8192,B2688+(F_stop-F_start)/8192) )</f>
        <v>82312.5</v>
      </c>
      <c r="C2689" s="39">
        <f t="shared" si="124"/>
        <v>-0.54644532903465326</v>
      </c>
      <c r="D2689" s="84">
        <f ca="1">IF(FilterType="FIR", IF(Extend_fmod=1,OFFSET(PRE_CALC!J2637,0,DEC_RATE), OFFSET(PRE_CALC!B2637,0,DEC_RATE)), C2689)</f>
        <v>-3.6875345358299999E-3</v>
      </c>
      <c r="E2689" s="84">
        <f t="shared" ca="1" si="125"/>
        <v>82312.5</v>
      </c>
      <c r="F2689" s="84">
        <f t="shared" ca="1" si="123"/>
        <v>-3.6875345358299999E-3</v>
      </c>
      <c r="G2689" s="119">
        <f>IF(FilterType="FIR",  PRE_CALC!A2637*Fdata, IF(F_default=1,G2688+(4*Fnotch-0)/8192,G2688+(F_stop-F_start)/8192) )</f>
        <v>82312.5</v>
      </c>
      <c r="H2689" s="120">
        <f ca="1">IF(FilterType="FIR", OFFSET(PRE_CALC!B2637,0,DEC_RATE), C2689)</f>
        <v>-3.6875345358299999E-3</v>
      </c>
    </row>
    <row r="2690" spans="2:8" x14ac:dyDescent="0.2">
      <c r="B2690" s="45">
        <f>IF(FilterType="FIR", IF(Extend_fmod, PRE_CALC!I2638*Fm, PRE_CALC!A2638*Fdata), IF(F_default=1,B2689+(4*Fnotch-0)/8192,B2689+(F_stop-F_start)/8192) )</f>
        <v>82343.750000127999</v>
      </c>
      <c r="C2690" s="39">
        <f t="shared" si="124"/>
        <v>-0.5468612265243965</v>
      </c>
      <c r="D2690" s="84">
        <f ca="1">IF(FilterType="FIR", IF(Extend_fmod=1,OFFSET(PRE_CALC!J2638,0,DEC_RATE), OFFSET(PRE_CALC!B2638,0,DEC_RATE)), C2690)</f>
        <v>-3.7133789571000002E-3</v>
      </c>
      <c r="E2690" s="84">
        <f t="shared" ca="1" si="125"/>
        <v>82343.750000127999</v>
      </c>
      <c r="F2690" s="84">
        <f t="shared" ca="1" si="123"/>
        <v>-3.7133789571000002E-3</v>
      </c>
      <c r="G2690" s="119">
        <f>IF(FilterType="FIR",  PRE_CALC!A2638*Fdata, IF(F_default=1,G2689+(4*Fnotch-0)/8192,G2689+(F_stop-F_start)/8192) )</f>
        <v>82343.750000127999</v>
      </c>
      <c r="H2690" s="120">
        <f ca="1">IF(FilterType="FIR", OFFSET(PRE_CALC!B2638,0,DEC_RATE), C2690)</f>
        <v>-3.7133789571000002E-3</v>
      </c>
    </row>
    <row r="2691" spans="2:8" x14ac:dyDescent="0.2">
      <c r="B2691" s="45">
        <f>IF(FilterType="FIR", IF(Extend_fmod, PRE_CALC!I2639*Fm, PRE_CALC!A2639*Fdata), IF(F_default=1,B2690+(4*Fnotch-0)/8192,B2690+(F_stop-F_start)/8192) )</f>
        <v>82375</v>
      </c>
      <c r="C2691" s="39">
        <f t="shared" si="124"/>
        <v>-0.54727728325191616</v>
      </c>
      <c r="D2691" s="84">
        <f ca="1">IF(FilterType="FIR", IF(Extend_fmod=1,OFFSET(PRE_CALC!J2639,0,DEC_RATE), OFFSET(PRE_CALC!B2639,0,DEC_RATE)), C2691)</f>
        <v>-3.7385993729699999E-3</v>
      </c>
      <c r="E2691" s="84">
        <f t="shared" ca="1" si="125"/>
        <v>82375</v>
      </c>
      <c r="F2691" s="84">
        <f t="shared" ca="1" si="123"/>
        <v>-3.7385993729699999E-3</v>
      </c>
      <c r="G2691" s="119">
        <f>IF(FilterType="FIR",  PRE_CALC!A2639*Fdata, IF(F_default=1,G2690+(4*Fnotch-0)/8192,G2690+(F_stop-F_start)/8192) )</f>
        <v>82375</v>
      </c>
      <c r="H2691" s="120">
        <f ca="1">IF(FilterType="FIR", OFFSET(PRE_CALC!B2639,0,DEC_RATE), C2691)</f>
        <v>-3.7385993729699999E-3</v>
      </c>
    </row>
    <row r="2692" spans="2:8" x14ac:dyDescent="0.2">
      <c r="B2692" s="45">
        <f>IF(FilterType="FIR", IF(Extend_fmod, PRE_CALC!I2640*Fm, PRE_CALC!A2640*Fdata), IF(F_default=1,B2691+(4*Fnotch-0)/8192,B2691+(F_stop-F_start)/8192) )</f>
        <v>82406.249999872001</v>
      </c>
      <c r="C2692" s="39">
        <f t="shared" si="124"/>
        <v>-0.54769349922219979</v>
      </c>
      <c r="D2692" s="84">
        <f ca="1">IF(FilterType="FIR", IF(Extend_fmod=1,OFFSET(PRE_CALC!J2640,0,DEC_RATE), OFFSET(PRE_CALC!B2640,0,DEC_RATE)), C2692)</f>
        <v>-3.7631837640300001E-3</v>
      </c>
      <c r="E2692" s="84">
        <f t="shared" ca="1" si="125"/>
        <v>82406.249999872001</v>
      </c>
      <c r="F2692" s="84">
        <f t="shared" ca="1" si="123"/>
        <v>-3.7631837640300001E-3</v>
      </c>
      <c r="G2692" s="119">
        <f>IF(FilterType="FIR",  PRE_CALC!A2640*Fdata, IF(F_default=1,G2691+(4*Fnotch-0)/8192,G2691+(F_stop-F_start)/8192) )</f>
        <v>82406.249999872001</v>
      </c>
      <c r="H2692" s="120">
        <f ca="1">IF(FilterType="FIR", OFFSET(PRE_CALC!B2640,0,DEC_RATE), C2692)</f>
        <v>-3.7631837640300001E-3</v>
      </c>
    </row>
    <row r="2693" spans="2:8" x14ac:dyDescent="0.2">
      <c r="B2693" s="45">
        <f>IF(FilterType="FIR", IF(Extend_fmod, PRE_CALC!I2641*Fm, PRE_CALC!A2641*Fdata), IF(F_default=1,B2692+(4*Fnotch-0)/8192,B2692+(F_stop-F_start)/8192) )</f>
        <v>82437.5</v>
      </c>
      <c r="C2693" s="39">
        <f t="shared" si="124"/>
        <v>-0.54810987444023951</v>
      </c>
      <c r="D2693" s="84">
        <f ca="1">IF(FilterType="FIR", IF(Extend_fmod=1,OFFSET(PRE_CALC!J2641,0,DEC_RATE), OFFSET(PRE_CALC!B2641,0,DEC_RATE)), C2693)</f>
        <v>-3.78712041169E-3</v>
      </c>
      <c r="E2693" s="84">
        <f t="shared" ca="1" si="125"/>
        <v>82437.5</v>
      </c>
      <c r="F2693" s="84">
        <f t="shared" ca="1" si="123"/>
        <v>-3.78712041169E-3</v>
      </c>
      <c r="G2693" s="119">
        <f>IF(FilterType="FIR",  PRE_CALC!A2641*Fdata, IF(F_default=1,G2692+(4*Fnotch-0)/8192,G2692+(F_stop-F_start)/8192) )</f>
        <v>82437.5</v>
      </c>
      <c r="H2693" s="120">
        <f ca="1">IF(FilterType="FIR", OFFSET(PRE_CALC!B2641,0,DEC_RATE), C2693)</f>
        <v>-3.78712041169E-3</v>
      </c>
    </row>
    <row r="2694" spans="2:8" x14ac:dyDescent="0.2">
      <c r="B2694" s="45">
        <f>IF(FilterType="FIR", IF(Extend_fmod, PRE_CALC!I2642*Fm, PRE_CALC!A2642*Fdata), IF(F_default=1,B2693+(4*Fnotch-0)/8192,B2693+(F_stop-F_start)/8192) )</f>
        <v>82468.750000127999</v>
      </c>
      <c r="C2694" s="39">
        <f t="shared" si="124"/>
        <v>-0.54852640890419102</v>
      </c>
      <c r="D2694" s="84">
        <f ca="1">IF(FilterType="FIR", IF(Extend_fmod=1,OFFSET(PRE_CALC!J2642,0,DEC_RATE), OFFSET(PRE_CALC!B2642,0,DEC_RATE)), C2694)</f>
        <v>-3.8103979042500001E-3</v>
      </c>
      <c r="E2694" s="84">
        <f t="shared" ca="1" si="125"/>
        <v>82468.750000127999</v>
      </c>
      <c r="F2694" s="84">
        <f t="shared" ca="1" si="123"/>
        <v>-3.8103979042500001E-3</v>
      </c>
      <c r="G2694" s="119">
        <f>IF(FilterType="FIR",  PRE_CALC!A2642*Fdata, IF(F_default=1,G2693+(4*Fnotch-0)/8192,G2693+(F_stop-F_start)/8192) )</f>
        <v>82468.750000127999</v>
      </c>
      <c r="H2694" s="120">
        <f ca="1">IF(FilterType="FIR", OFFSET(PRE_CALC!B2642,0,DEC_RATE), C2694)</f>
        <v>-3.8103979042500001E-3</v>
      </c>
    </row>
    <row r="2695" spans="2:8" x14ac:dyDescent="0.2">
      <c r="B2695" s="45">
        <f>IF(FilterType="FIR", IF(Extend_fmod, PRE_CALC!I2643*Fm, PRE_CALC!A2643*Fdata), IF(F_default=1,B2694+(4*Fnotch-0)/8192,B2694+(F_stop-F_start)/8192) )</f>
        <v>82500</v>
      </c>
      <c r="C2695" s="39">
        <f t="shared" si="124"/>
        <v>-0.54894310261226131</v>
      </c>
      <c r="D2695" s="84">
        <f ca="1">IF(FilterType="FIR", IF(Extend_fmod=1,OFFSET(PRE_CALC!J2643,0,DEC_RATE), OFFSET(PRE_CALC!B2643,0,DEC_RATE)), C2695)</f>
        <v>-3.8330051426800002E-3</v>
      </c>
      <c r="E2695" s="84">
        <f t="shared" ca="1" si="125"/>
        <v>82500</v>
      </c>
      <c r="F2695" s="84">
        <f t="shared" ca="1" si="123"/>
        <v>-3.8330051426800002E-3</v>
      </c>
      <c r="G2695" s="119">
        <f>IF(FilterType="FIR",  PRE_CALC!A2643*Fdata, IF(F_default=1,G2694+(4*Fnotch-0)/8192,G2694+(F_stop-F_start)/8192) )</f>
        <v>82500</v>
      </c>
      <c r="H2695" s="120">
        <f ca="1">IF(FilterType="FIR", OFFSET(PRE_CALC!B2643,0,DEC_RATE), C2695)</f>
        <v>-3.8330051426800002E-3</v>
      </c>
    </row>
    <row r="2696" spans="2:8" x14ac:dyDescent="0.2">
      <c r="B2696" s="45">
        <f>IF(FilterType="FIR", IF(Extend_fmod, PRE_CALC!I2644*Fm, PRE_CALC!A2644*Fdata), IF(F_default=1,B2695+(4*Fnotch-0)/8192,B2695+(F_stop-F_start)/8192) )</f>
        <v>82531.249999872001</v>
      </c>
      <c r="C2696" s="39">
        <f t="shared" si="124"/>
        <v>-0.54935995556939043</v>
      </c>
      <c r="D2696" s="84">
        <f ca="1">IF(FilterType="FIR", IF(Extend_fmod=1,OFFSET(PRE_CALC!J2644,0,DEC_RATE), OFFSET(PRE_CALC!B2644,0,DEC_RATE)), C2696)</f>
        <v>-3.85493134636E-3</v>
      </c>
      <c r="E2696" s="84">
        <f t="shared" ca="1" si="125"/>
        <v>82531.249999872001</v>
      </c>
      <c r="F2696" s="84">
        <f t="shared" ca="1" si="123"/>
        <v>-3.85493134636E-3</v>
      </c>
      <c r="G2696" s="119">
        <f>IF(FilterType="FIR",  PRE_CALC!A2644*Fdata, IF(F_default=1,G2695+(4*Fnotch-0)/8192,G2695+(F_stop-F_start)/8192) )</f>
        <v>82531.249999872001</v>
      </c>
      <c r="H2696" s="120">
        <f ca="1">IF(FilterType="FIR", OFFSET(PRE_CALC!B2644,0,DEC_RATE), C2696)</f>
        <v>-3.85493134636E-3</v>
      </c>
    </row>
    <row r="2697" spans="2:8" x14ac:dyDescent="0.2">
      <c r="B2697" s="45">
        <f>IF(FilterType="FIR", IF(Extend_fmod, PRE_CALC!I2645*Fm, PRE_CALC!A2645*Fdata), IF(F_default=1,B2696+(4*Fnotch-0)/8192,B2696+(F_stop-F_start)/8192) )</f>
        <v>82562.5</v>
      </c>
      <c r="C2697" s="39">
        <f t="shared" si="124"/>
        <v>-0.54977696778060292</v>
      </c>
      <c r="D2697" s="84">
        <f ca="1">IF(FilterType="FIR", IF(Extend_fmod=1,OFFSET(PRE_CALC!J2645,0,DEC_RATE), OFFSET(PRE_CALC!B2645,0,DEC_RATE)), C2697)</f>
        <v>-3.8761660586300001E-3</v>
      </c>
      <c r="E2697" s="84">
        <f t="shared" ca="1" si="125"/>
        <v>82562.5</v>
      </c>
      <c r="F2697" s="84">
        <f t="shared" ca="1" si="123"/>
        <v>-3.8761660586300001E-3</v>
      </c>
      <c r="G2697" s="119">
        <f>IF(FilterType="FIR",  PRE_CALC!A2645*Fdata, IF(F_default=1,G2696+(4*Fnotch-0)/8192,G2696+(F_stop-F_start)/8192) )</f>
        <v>82562.5</v>
      </c>
      <c r="H2697" s="120">
        <f ca="1">IF(FilterType="FIR", OFFSET(PRE_CALC!B2645,0,DEC_RATE), C2697)</f>
        <v>-3.8761660586300001E-3</v>
      </c>
    </row>
    <row r="2698" spans="2:8" x14ac:dyDescent="0.2">
      <c r="B2698" s="45">
        <f>IF(FilterType="FIR", IF(Extend_fmod, PRE_CALC!I2646*Fm, PRE_CALC!A2646*Fdata), IF(F_default=1,B2697+(4*Fnotch-0)/8192,B2697+(F_stop-F_start)/8192) )</f>
        <v>82593.750000127999</v>
      </c>
      <c r="C2698" s="39">
        <f t="shared" si="124"/>
        <v>-0.5501941392440689</v>
      </c>
      <c r="D2698" s="84">
        <f ca="1">IF(FilterType="FIR", IF(Extend_fmod=1,OFFSET(PRE_CALC!J2646,0,DEC_RATE), OFFSET(PRE_CALC!B2646,0,DEC_RATE)), C2698)</f>
        <v>-3.8966991521599999E-3</v>
      </c>
      <c r="E2698" s="84">
        <f t="shared" ca="1" si="125"/>
        <v>82593.750000127999</v>
      </c>
      <c r="F2698" s="84">
        <f t="shared" ca="1" si="123"/>
        <v>-3.8966991521599999E-3</v>
      </c>
      <c r="G2698" s="119">
        <f>IF(FilterType="FIR",  PRE_CALC!A2646*Fdata, IF(F_default=1,G2697+(4*Fnotch-0)/8192,G2697+(F_stop-F_start)/8192) )</f>
        <v>82593.750000127999</v>
      </c>
      <c r="H2698" s="120">
        <f ca="1">IF(FilterType="FIR", OFFSET(PRE_CALC!B2646,0,DEC_RATE), C2698)</f>
        <v>-3.8966991521599999E-3</v>
      </c>
    </row>
    <row r="2699" spans="2:8" x14ac:dyDescent="0.2">
      <c r="B2699" s="45">
        <f>IF(FilterType="FIR", IF(Extend_fmod, PRE_CALC!I2647*Fm, PRE_CALC!A2647*Fdata), IF(F_default=1,B2698+(4*Fnotch-0)/8192,B2698+(F_stop-F_start)/8192) )</f>
        <v>82625</v>
      </c>
      <c r="C2699" s="39">
        <f t="shared" si="124"/>
        <v>-0.55061146995795174</v>
      </c>
      <c r="D2699" s="84">
        <f ca="1">IF(FilterType="FIR", IF(Extend_fmod=1,OFFSET(PRE_CALC!J2647,0,DEC_RATE), OFFSET(PRE_CALC!B2647,0,DEC_RATE)), C2699)</f>
        <v>-3.9165208342500004E-3</v>
      </c>
      <c r="E2699" s="84">
        <f t="shared" ca="1" si="125"/>
        <v>82625</v>
      </c>
      <c r="F2699" s="84">
        <f t="shared" ca="1" si="123"/>
        <v>-3.9165208342500004E-3</v>
      </c>
      <c r="G2699" s="119">
        <f>IF(FilterType="FIR",  PRE_CALC!A2647*Fdata, IF(F_default=1,G2698+(4*Fnotch-0)/8192,G2698+(F_stop-F_start)/8192) )</f>
        <v>82625</v>
      </c>
      <c r="H2699" s="120">
        <f ca="1">IF(FilterType="FIR", OFFSET(PRE_CALC!B2647,0,DEC_RATE), C2699)</f>
        <v>-3.9165208342500004E-3</v>
      </c>
    </row>
    <row r="2700" spans="2:8" x14ac:dyDescent="0.2">
      <c r="B2700" s="45">
        <f>IF(FilterType="FIR", IF(Extend_fmod, PRE_CALC!I2648*Fm, PRE_CALC!A2648*Fdata), IF(F_default=1,B2699+(4*Fnotch-0)/8192,B2699+(F_stop-F_start)/8192) )</f>
        <v>82656.249999872001</v>
      </c>
      <c r="C2700" s="39">
        <f t="shared" si="124"/>
        <v>-0.55102895992723289</v>
      </c>
      <c r="D2700" s="84">
        <f ca="1">IF(FilterType="FIR", IF(Extend_fmod=1,OFFSET(PRE_CALC!J2648,0,DEC_RATE), OFFSET(PRE_CALC!B2648,0,DEC_RATE)), C2700)</f>
        <v>-3.9356216518899997E-3</v>
      </c>
      <c r="E2700" s="84">
        <f t="shared" ca="1" si="125"/>
        <v>82656.249999872001</v>
      </c>
      <c r="F2700" s="84">
        <f t="shared" ca="1" si="123"/>
        <v>-3.9356216518899997E-3</v>
      </c>
      <c r="G2700" s="119">
        <f>IF(FilterType="FIR",  PRE_CALC!A2648*Fdata, IF(F_default=1,G2699+(4*Fnotch-0)/8192,G2699+(F_stop-F_start)/8192) )</f>
        <v>82656.249999872001</v>
      </c>
      <c r="H2700" s="120">
        <f ca="1">IF(FilterType="FIR", OFFSET(PRE_CALC!B2648,0,DEC_RATE), C2700)</f>
        <v>-3.9356216518899997E-3</v>
      </c>
    </row>
    <row r="2701" spans="2:8" x14ac:dyDescent="0.2">
      <c r="B2701" s="45">
        <f>IF(FilterType="FIR", IF(Extend_fmod, PRE_CALC!I2649*Fm, PRE_CALC!A2649*Fdata), IF(F_default=1,B2700+(4*Fnotch-0)/8192,B2700+(F_stop-F_start)/8192) )</f>
        <v>82687.5</v>
      </c>
      <c r="C2701" s="39">
        <f t="shared" si="124"/>
        <v>-0.55144660915695387</v>
      </c>
      <c r="D2701" s="84">
        <f ca="1">IF(FilterType="FIR", IF(Extend_fmod=1,OFFSET(PRE_CALC!J2649,0,DEC_RATE), OFFSET(PRE_CALC!B2649,0,DEC_RATE)), C2701)</f>
        <v>-3.9539924967200001E-3</v>
      </c>
      <c r="E2701" s="84">
        <f t="shared" ca="1" si="125"/>
        <v>82687.5</v>
      </c>
      <c r="F2701" s="84">
        <f t="shared" ca="1" si="123"/>
        <v>-3.9539924967200001E-3</v>
      </c>
      <c r="G2701" s="119">
        <f>IF(FilterType="FIR",  PRE_CALC!A2649*Fdata, IF(F_default=1,G2700+(4*Fnotch-0)/8192,G2700+(F_stop-F_start)/8192) )</f>
        <v>82687.5</v>
      </c>
      <c r="H2701" s="120">
        <f ca="1">IF(FilterType="FIR", OFFSET(PRE_CALC!B2649,0,DEC_RATE), C2701)</f>
        <v>-3.9539924967200001E-3</v>
      </c>
    </row>
    <row r="2702" spans="2:8" x14ac:dyDescent="0.2">
      <c r="B2702" s="45">
        <f>IF(FilterType="FIR", IF(Extend_fmod, PRE_CALC!I2650*Fm, PRE_CALC!A2650*Fdata), IF(F_default=1,B2701+(4*Fnotch-0)/8192,B2701+(F_stop-F_start)/8192) )</f>
        <v>82718.750000127999</v>
      </c>
      <c r="C2702" s="39">
        <f t="shared" si="124"/>
        <v>-0.55186441764524219</v>
      </c>
      <c r="D2702" s="84">
        <f ca="1">IF(FilterType="FIR", IF(Extend_fmod=1,OFFSET(PRE_CALC!J2650,0,DEC_RATE), OFFSET(PRE_CALC!B2650,0,DEC_RATE)), C2702)</f>
        <v>-3.9716246098299999E-3</v>
      </c>
      <c r="E2702" s="84">
        <f t="shared" ca="1" si="125"/>
        <v>82718.750000127999</v>
      </c>
      <c r="F2702" s="84">
        <f t="shared" ca="1" si="123"/>
        <v>-3.9716246098299999E-3</v>
      </c>
      <c r="G2702" s="119">
        <f>IF(FilterType="FIR",  PRE_CALC!A2650*Fdata, IF(F_default=1,G2701+(4*Fnotch-0)/8192,G2701+(F_stop-F_start)/8192) )</f>
        <v>82718.750000127999</v>
      </c>
      <c r="H2702" s="120">
        <f ca="1">IF(FilterType="FIR", OFFSET(PRE_CALC!B2650,0,DEC_RATE), C2702)</f>
        <v>-3.9716246098299999E-3</v>
      </c>
    </row>
    <row r="2703" spans="2:8" x14ac:dyDescent="0.2">
      <c r="B2703" s="45">
        <f>IF(FilterType="FIR", IF(Extend_fmod, PRE_CALC!I2651*Fm, PRE_CALC!A2651*Fdata), IF(F_default=1,B2702+(4*Fnotch-0)/8192,B2702+(F_stop-F_start)/8192) )</f>
        <v>82750</v>
      </c>
      <c r="C2703" s="39">
        <f t="shared" si="124"/>
        <v>-0.55228238539029295</v>
      </c>
      <c r="D2703" s="84">
        <f ca="1">IF(FilterType="FIR", IF(Extend_fmod=1,OFFSET(PRE_CALC!J2651,0,DEC_RATE), OFFSET(PRE_CALC!B2651,0,DEC_RATE)), C2703)</f>
        <v>-3.98850958631E-3</v>
      </c>
      <c r="E2703" s="84">
        <f t="shared" ca="1" si="125"/>
        <v>82750</v>
      </c>
      <c r="F2703" s="84">
        <f t="shared" ca="1" si="123"/>
        <v>-3.98850958631E-3</v>
      </c>
      <c r="G2703" s="119">
        <f>IF(FilterType="FIR",  PRE_CALC!A2651*Fdata, IF(F_default=1,G2702+(4*Fnotch-0)/8192,G2702+(F_stop-F_start)/8192) )</f>
        <v>82750</v>
      </c>
      <c r="H2703" s="120">
        <f ca="1">IF(FilterType="FIR", OFFSET(PRE_CALC!B2651,0,DEC_RATE), C2703)</f>
        <v>-3.98850958631E-3</v>
      </c>
    </row>
    <row r="2704" spans="2:8" x14ac:dyDescent="0.2">
      <c r="B2704" s="45">
        <f>IF(FilterType="FIR", IF(Extend_fmod, PRE_CALC!I2652*Fm, PRE_CALC!A2652*Fdata), IF(F_default=1,B2703+(4*Fnotch-0)/8192,B2703+(F_stop-F_start)/8192) )</f>
        <v>82781.249999872001</v>
      </c>
      <c r="C2704" s="39">
        <f t="shared" si="124"/>
        <v>-0.55270051239710472</v>
      </c>
      <c r="D2704" s="84">
        <f ca="1">IF(FilterType="FIR", IF(Extend_fmod=1,OFFSET(PRE_CALC!J2652,0,DEC_RATE), OFFSET(PRE_CALC!B2652,0,DEC_RATE)), C2704)</f>
        <v>-4.0046393798100002E-3</v>
      </c>
      <c r="E2704" s="84">
        <f t="shared" ca="1" si="125"/>
        <v>82781.249999872001</v>
      </c>
      <c r="F2704" s="84">
        <f t="shared" ca="1" si="123"/>
        <v>-4.0046393798100002E-3</v>
      </c>
      <c r="G2704" s="119">
        <f>IF(FilterType="FIR",  PRE_CALC!A2652*Fdata, IF(F_default=1,G2703+(4*Fnotch-0)/8192,G2703+(F_stop-F_start)/8192) )</f>
        <v>82781.249999872001</v>
      </c>
      <c r="H2704" s="120">
        <f ca="1">IF(FilterType="FIR", OFFSET(PRE_CALC!B2652,0,DEC_RATE), C2704)</f>
        <v>-4.0046393798100002E-3</v>
      </c>
    </row>
    <row r="2705" spans="2:8" x14ac:dyDescent="0.2">
      <c r="B2705" s="45">
        <f>IF(FilterType="FIR", IF(Extend_fmod, PRE_CALC!I2653*Fm, PRE_CALC!A2653*Fdata), IF(F_default=1,B2704+(4*Fnotch-0)/8192,B2704+(F_stop-F_start)/8192) )</f>
        <v>82812.5</v>
      </c>
      <c r="C2705" s="39">
        <f t="shared" si="124"/>
        <v>-0.55311879867066105</v>
      </c>
      <c r="D2705" s="84">
        <f ca="1">IF(FilterType="FIR", IF(Extend_fmod=1,OFFSET(PRE_CALC!J2653,0,DEC_RATE), OFFSET(PRE_CALC!B2653,0,DEC_RATE)), C2705)</f>
        <v>-4.0200063067300004E-3</v>
      </c>
      <c r="E2705" s="84">
        <f t="shared" ca="1" si="125"/>
        <v>82812.5</v>
      </c>
      <c r="F2705" s="84">
        <f t="shared" ca="1" si="123"/>
        <v>-4.0200063067300004E-3</v>
      </c>
      <c r="G2705" s="119">
        <f>IF(FilterType="FIR",  PRE_CALC!A2653*Fdata, IF(F_default=1,G2704+(4*Fnotch-0)/8192,G2704+(F_stop-F_start)/8192) )</f>
        <v>82812.5</v>
      </c>
      <c r="H2705" s="120">
        <f ca="1">IF(FilterType="FIR", OFFSET(PRE_CALC!B2653,0,DEC_RATE), C2705)</f>
        <v>-4.0200063067300004E-3</v>
      </c>
    </row>
    <row r="2706" spans="2:8" x14ac:dyDescent="0.2">
      <c r="B2706" s="45">
        <f>IF(FilterType="FIR", IF(Extend_fmod, PRE_CALC!I2654*Fm, PRE_CALC!A2654*Fdata), IF(F_default=1,B2705+(4*Fnotch-0)/8192,B2705+(F_stop-F_start)/8192) )</f>
        <v>82843.750000127999</v>
      </c>
      <c r="C2706" s="39">
        <f t="shared" si="124"/>
        <v>-0.55353724420916361</v>
      </c>
      <c r="D2706" s="84">
        <f ca="1">IF(FilterType="FIR", IF(Extend_fmod=1,OFFSET(PRE_CALC!J2654,0,DEC_RATE), OFFSET(PRE_CALC!B2654,0,DEC_RATE)), C2706)</f>
        <v>-4.03460305038E-3</v>
      </c>
      <c r="E2706" s="84">
        <f t="shared" ca="1" si="125"/>
        <v>82843.750000127999</v>
      </c>
      <c r="F2706" s="84">
        <f t="shared" ca="1" si="123"/>
        <v>-4.03460305038E-3</v>
      </c>
      <c r="G2706" s="119">
        <f>IF(FilterType="FIR",  PRE_CALC!A2654*Fdata, IF(F_default=1,G2705+(4*Fnotch-0)/8192,G2705+(F_stop-F_start)/8192) )</f>
        <v>82843.750000127999</v>
      </c>
      <c r="H2706" s="120">
        <f ca="1">IF(FilterType="FIR", OFFSET(PRE_CALC!B2654,0,DEC_RATE), C2706)</f>
        <v>-4.03460305038E-3</v>
      </c>
    </row>
    <row r="2707" spans="2:8" x14ac:dyDescent="0.2">
      <c r="B2707" s="45">
        <f>IF(FilterType="FIR", IF(Extend_fmod, PRE_CALC!I2655*Fm, PRE_CALC!A2655*Fdata), IF(F_default=1,B2706+(4*Fnotch-0)/8192,B2706+(F_stop-F_start)/8192) )</f>
        <v>82875</v>
      </c>
      <c r="C2707" s="39">
        <f t="shared" si="124"/>
        <v>-0.55395584901075223</v>
      </c>
      <c r="D2707" s="84">
        <f ca="1">IF(FilterType="FIR", IF(Extend_fmod=1,OFFSET(PRE_CALC!J2655,0,DEC_RATE), OFFSET(PRE_CALC!B2655,0,DEC_RATE)), C2707)</f>
        <v>-4.0484226649400001E-3</v>
      </c>
      <c r="E2707" s="84">
        <f t="shared" ca="1" si="125"/>
        <v>82875</v>
      </c>
      <c r="F2707" s="84">
        <f t="shared" ca="1" si="123"/>
        <v>-4.0484226649400001E-3</v>
      </c>
      <c r="G2707" s="119">
        <f>IF(FilterType="FIR",  PRE_CALC!A2655*Fdata, IF(F_default=1,G2706+(4*Fnotch-0)/8192,G2706+(F_stop-F_start)/8192) )</f>
        <v>82875</v>
      </c>
      <c r="H2707" s="120">
        <f ca="1">IF(FilterType="FIR", OFFSET(PRE_CALC!B2655,0,DEC_RATE), C2707)</f>
        <v>-4.0484226649400001E-3</v>
      </c>
    </row>
    <row r="2708" spans="2:8" x14ac:dyDescent="0.2">
      <c r="B2708" s="45">
        <f>IF(FilterType="FIR", IF(Extend_fmod, PRE_CALC!I2656*Fm, PRE_CALC!A2656*Fdata), IF(F_default=1,B2707+(4*Fnotch-0)/8192,B2707+(F_stop-F_start)/8192) )</f>
        <v>82906.249999872001</v>
      </c>
      <c r="C2708" s="39">
        <f t="shared" si="124"/>
        <v>-0.55437461308045666</v>
      </c>
      <c r="D2708" s="84">
        <f ca="1">IF(FilterType="FIR", IF(Extend_fmod=1,OFFSET(PRE_CALC!J2656,0,DEC_RATE), OFFSET(PRE_CALC!B2656,0,DEC_RATE)), C2708)</f>
        <v>-4.0614585792099998E-3</v>
      </c>
      <c r="E2708" s="84">
        <f t="shared" ca="1" si="125"/>
        <v>82906.249999872001</v>
      </c>
      <c r="F2708" s="84">
        <f t="shared" ca="1" si="123"/>
        <v>-4.0614585792099998E-3</v>
      </c>
      <c r="G2708" s="119">
        <f>IF(FilterType="FIR",  PRE_CALC!A2656*Fdata, IF(F_default=1,G2707+(4*Fnotch-0)/8192,G2707+(F_stop-F_start)/8192) )</f>
        <v>82906.249999872001</v>
      </c>
      <c r="H2708" s="120">
        <f ca="1">IF(FilterType="FIR", OFFSET(PRE_CALC!B2656,0,DEC_RATE), C2708)</f>
        <v>-4.0614585792099998E-3</v>
      </c>
    </row>
    <row r="2709" spans="2:8" x14ac:dyDescent="0.2">
      <c r="B2709" s="45">
        <f>IF(FilterType="FIR", IF(Extend_fmod, PRE_CALC!I2657*Fm, PRE_CALC!A2657*Fdata), IF(F_default=1,B2708+(4*Fnotch-0)/8192,B2708+(F_stop-F_start)/8192) )</f>
        <v>82937.5</v>
      </c>
      <c r="C2709" s="39">
        <f t="shared" si="124"/>
        <v>-0.55479353642327145</v>
      </c>
      <c r="D2709" s="84">
        <f ca="1">IF(FilterType="FIR", IF(Extend_fmod=1,OFFSET(PRE_CALC!J2657,0,DEC_RATE), OFFSET(PRE_CALC!B2657,0,DEC_RATE)), C2709)</f>
        <v>-4.0737046002E-3</v>
      </c>
      <c r="E2709" s="84">
        <f t="shared" ca="1" si="125"/>
        <v>82937.5</v>
      </c>
      <c r="F2709" s="84">
        <f t="shared" ca="1" si="123"/>
        <v>-4.0737046002E-3</v>
      </c>
      <c r="G2709" s="119">
        <f>IF(FilterType="FIR",  PRE_CALC!A2657*Fdata, IF(F_default=1,G2708+(4*Fnotch-0)/8192,G2708+(F_stop-F_start)/8192) )</f>
        <v>82937.5</v>
      </c>
      <c r="H2709" s="120">
        <f ca="1">IF(FilterType="FIR", OFFSET(PRE_CALC!B2657,0,DEC_RATE), C2709)</f>
        <v>-4.0737046002E-3</v>
      </c>
    </row>
    <row r="2710" spans="2:8" x14ac:dyDescent="0.2">
      <c r="B2710" s="45">
        <f>IF(FilterType="FIR", IF(Extend_fmod, PRE_CALC!I2658*Fm, PRE_CALC!A2658*Fdata), IF(F_default=1,B2709+(4*Fnotch-0)/8192,B2709+(F_stop-F_start)/8192) )</f>
        <v>82968.750000127999</v>
      </c>
      <c r="C2710" s="39">
        <f t="shared" si="124"/>
        <v>-0.55521261903738495</v>
      </c>
      <c r="D2710" s="84">
        <f ca="1">IF(FilterType="FIR", IF(Extend_fmod=1,OFFSET(PRE_CALC!J2658,0,DEC_RATE), OFFSET(PRE_CALC!B2658,0,DEC_RATE)), C2710)</f>
        <v>-4.0851549165600003E-3</v>
      </c>
      <c r="E2710" s="84">
        <f t="shared" ca="1" si="125"/>
        <v>82968.750000127999</v>
      </c>
      <c r="F2710" s="84">
        <f t="shared" ca="1" si="123"/>
        <v>-4.0851549165600003E-3</v>
      </c>
      <c r="G2710" s="119">
        <f>IF(FilterType="FIR",  PRE_CALC!A2658*Fdata, IF(F_default=1,G2709+(4*Fnotch-0)/8192,G2709+(F_stop-F_start)/8192) )</f>
        <v>82968.750000127999</v>
      </c>
      <c r="H2710" s="120">
        <f ca="1">IF(FilterType="FIR", OFFSET(PRE_CALC!B2658,0,DEC_RATE), C2710)</f>
        <v>-4.0851549165600003E-3</v>
      </c>
    </row>
    <row r="2711" spans="2:8" x14ac:dyDescent="0.2">
      <c r="B2711" s="45">
        <f>IF(FilterType="FIR", IF(Extend_fmod, PRE_CALC!I2659*Fm, PRE_CALC!A2659*Fdata), IF(F_default=1,B2710+(4*Fnotch-0)/8192,B2710+(F_stop-F_start)/8192) )</f>
        <v>83000</v>
      </c>
      <c r="C2711" s="39">
        <f t="shared" si="124"/>
        <v>-0.55563186092093197</v>
      </c>
      <c r="D2711" s="84">
        <f ca="1">IF(FilterType="FIR", IF(Extend_fmod=1,OFFSET(PRE_CALC!J2659,0,DEC_RATE), OFFSET(PRE_CALC!B2659,0,DEC_RATE)), C2711)</f>
        <v>-4.0958041018200001E-3</v>
      </c>
      <c r="E2711" s="84">
        <f t="shared" ca="1" si="125"/>
        <v>83000</v>
      </c>
      <c r="F2711" s="84">
        <f t="shared" ca="1" si="123"/>
        <v>-4.0958041018200001E-3</v>
      </c>
      <c r="G2711" s="119">
        <f>IF(FilterType="FIR",  PRE_CALC!A2659*Fdata, IF(F_default=1,G2710+(4*Fnotch-0)/8192,G2710+(F_stop-F_start)/8192) )</f>
        <v>83000</v>
      </c>
      <c r="H2711" s="120">
        <f ca="1">IF(FilterType="FIR", OFFSET(PRE_CALC!B2659,0,DEC_RATE), C2711)</f>
        <v>-4.0958041018200001E-3</v>
      </c>
    </row>
    <row r="2712" spans="2:8" x14ac:dyDescent="0.2">
      <c r="B2712" s="45">
        <f>IF(FilterType="FIR", IF(Extend_fmod, PRE_CALC!I2660*Fm, PRE_CALC!A2660*Fdata), IF(F_default=1,B2711+(4*Fnotch-0)/8192,B2711+(F_stop-F_start)/8192) )</f>
        <v>83031.249999872001</v>
      </c>
      <c r="C2712" s="39">
        <f t="shared" si="124"/>
        <v>-0.55605126207895639</v>
      </c>
      <c r="D2712" s="84">
        <f ca="1">IF(FilterType="FIR", IF(Extend_fmod=1,OFFSET(PRE_CALC!J2660,0,DEC_RATE), OFFSET(PRE_CALC!B2660,0,DEC_RATE)), C2712)</f>
        <v>-4.1056471174700003E-3</v>
      </c>
      <c r="E2712" s="84">
        <f t="shared" ca="1" si="125"/>
        <v>83031.249999872001</v>
      </c>
      <c r="F2712" s="84">
        <f t="shared" ca="1" si="123"/>
        <v>-4.1056471174700003E-3</v>
      </c>
      <c r="G2712" s="119">
        <f>IF(FilterType="FIR",  PRE_CALC!A2660*Fdata, IF(F_default=1,G2711+(4*Fnotch-0)/8192,G2711+(F_stop-F_start)/8192) )</f>
        <v>83031.249999872001</v>
      </c>
      <c r="H2712" s="120">
        <f ca="1">IF(FilterType="FIR", OFFSET(PRE_CALC!B2660,0,DEC_RATE), C2712)</f>
        <v>-4.1056471174700003E-3</v>
      </c>
    </row>
    <row r="2713" spans="2:8" x14ac:dyDescent="0.2">
      <c r="B2713" s="45">
        <f>IF(FilterType="FIR", IF(Extend_fmod, PRE_CALC!I2661*Fm, PRE_CALC!A2661*Fdata), IF(F_default=1,B2712+(4*Fnotch-0)/8192,B2712+(F_stop-F_start)/8192) )</f>
        <v>83062.5</v>
      </c>
      <c r="C2713" s="39">
        <f t="shared" si="124"/>
        <v>-0.55647082251647673</v>
      </c>
      <c r="D2713" s="84">
        <f ca="1">IF(FilterType="FIR", IF(Extend_fmod=1,OFFSET(PRE_CALC!J2661,0,DEC_RATE), OFFSET(PRE_CALC!B2661,0,DEC_RATE)), C2713)</f>
        <v>-4.1146793157600002E-3</v>
      </c>
      <c r="E2713" s="84">
        <f t="shared" ca="1" si="125"/>
        <v>83062.5</v>
      </c>
      <c r="F2713" s="84">
        <f t="shared" ca="1" si="123"/>
        <v>-4.1146793157600002E-3</v>
      </c>
      <c r="G2713" s="119">
        <f>IF(FilterType="FIR",  PRE_CALC!A2661*Fdata, IF(F_default=1,G2712+(4*Fnotch-0)/8192,G2712+(F_stop-F_start)/8192) )</f>
        <v>83062.5</v>
      </c>
      <c r="H2713" s="120">
        <f ca="1">IF(FilterType="FIR", OFFSET(PRE_CALC!B2661,0,DEC_RATE), C2713)</f>
        <v>-4.1146793157600002E-3</v>
      </c>
    </row>
    <row r="2714" spans="2:8" x14ac:dyDescent="0.2">
      <c r="B2714" s="45">
        <f>IF(FilterType="FIR", IF(Extend_fmod, PRE_CALC!I2662*Fm, PRE_CALC!A2662*Fdata), IF(F_default=1,B2713+(4*Fnotch-0)/8192,B2713+(F_stop-F_start)/8192) )</f>
        <v>83093.750000127999</v>
      </c>
      <c r="C2714" s="39">
        <f t="shared" si="124"/>
        <v>-0.55689054223164114</v>
      </c>
      <c r="D2714" s="84">
        <f ca="1">IF(FilterType="FIR", IF(Extend_fmod=1,OFFSET(PRE_CALC!J2662,0,DEC_RATE), OFFSET(PRE_CALC!B2662,0,DEC_RATE)), C2714)</f>
        <v>-4.1228964424600001E-3</v>
      </c>
      <c r="E2714" s="84">
        <f t="shared" ca="1" si="125"/>
        <v>83093.750000127999</v>
      </c>
      <c r="F2714" s="84">
        <f t="shared" ca="1" si="123"/>
        <v>-4.1228964424600001E-3</v>
      </c>
      <c r="G2714" s="119">
        <f>IF(FilterType="FIR",  PRE_CALC!A2662*Fdata, IF(F_default=1,G2713+(4*Fnotch-0)/8192,G2713+(F_stop-F_start)/8192) )</f>
        <v>83093.750000127999</v>
      </c>
      <c r="H2714" s="120">
        <f ca="1">IF(FilterType="FIR", OFFSET(PRE_CALC!B2662,0,DEC_RATE), C2714)</f>
        <v>-4.1228964424600001E-3</v>
      </c>
    </row>
    <row r="2715" spans="2:8" x14ac:dyDescent="0.2">
      <c r="B2715" s="45">
        <f>IF(FilterType="FIR", IF(Extend_fmod, PRE_CALC!I2663*Fm, PRE_CALC!A2663*Fdata), IF(F_default=1,B2714+(4*Fnotch-0)/8192,B2714+(F_stop-F_start)/8192) )</f>
        <v>83125</v>
      </c>
      <c r="C2715" s="39">
        <f t="shared" si="124"/>
        <v>-0.55731042122261687</v>
      </c>
      <c r="D2715" s="84">
        <f ca="1">IF(FilterType="FIR", IF(Extend_fmod=1,OFFSET(PRE_CALC!J2663,0,DEC_RATE), OFFSET(PRE_CALC!B2663,0,DEC_RATE)), C2715)</f>
        <v>-4.1302946393200002E-3</v>
      </c>
      <c r="E2715" s="84">
        <f t="shared" ca="1" si="125"/>
        <v>83125</v>
      </c>
      <c r="F2715" s="84">
        <f t="shared" ca="1" si="123"/>
        <v>-4.1302946393200002E-3</v>
      </c>
      <c r="G2715" s="119">
        <f>IF(FilterType="FIR",  PRE_CALC!A2663*Fdata, IF(F_default=1,G2714+(4*Fnotch-0)/8192,G2714+(F_stop-F_start)/8192) )</f>
        <v>83125</v>
      </c>
      <c r="H2715" s="120">
        <f ca="1">IF(FilterType="FIR", OFFSET(PRE_CALC!B2663,0,DEC_RATE), C2715)</f>
        <v>-4.1302946393200002E-3</v>
      </c>
    </row>
    <row r="2716" spans="2:8" x14ac:dyDescent="0.2">
      <c r="B2716" s="45">
        <f>IF(FilterType="FIR", IF(Extend_fmod, PRE_CALC!I2664*Fm, PRE_CALC!A2664*Fdata), IF(F_default=1,B2715+(4*Fnotch-0)/8192,B2715+(F_stop-F_start)/8192) )</f>
        <v>83156.249999872001</v>
      </c>
      <c r="C2716" s="39">
        <f t="shared" si="124"/>
        <v>-0.55773045949443367</v>
      </c>
      <c r="D2716" s="84">
        <f ca="1">IF(FilterType="FIR", IF(Extend_fmod=1,OFFSET(PRE_CALC!J2664,0,DEC_RATE), OFFSET(PRE_CALC!B2664,0,DEC_RATE)), C2716)</f>
        <v>-4.1368704464299997E-3</v>
      </c>
      <c r="E2716" s="84">
        <f t="shared" ca="1" si="125"/>
        <v>83156.249999872001</v>
      </c>
      <c r="F2716" s="84">
        <f t="shared" ca="1" si="123"/>
        <v>-4.1368704464299997E-3</v>
      </c>
      <c r="G2716" s="119">
        <f>IF(FilterType="FIR",  PRE_CALC!A2664*Fdata, IF(F_default=1,G2715+(4*Fnotch-0)/8192,G2715+(F_stop-F_start)/8192) )</f>
        <v>83156.249999872001</v>
      </c>
      <c r="H2716" s="120">
        <f ca="1">IF(FilterType="FIR", OFFSET(PRE_CALC!B2664,0,DEC_RATE), C2716)</f>
        <v>-4.1368704464299997E-3</v>
      </c>
    </row>
    <row r="2717" spans="2:8" x14ac:dyDescent="0.2">
      <c r="B2717" s="45">
        <f>IF(FilterType="FIR", IF(Extend_fmod, PRE_CALC!I2665*Fm, PRE_CALC!A2665*Fdata), IF(F_default=1,B2716+(4*Fnotch-0)/8192,B2716+(F_stop-F_start)/8192) )</f>
        <v>83187.5</v>
      </c>
      <c r="C2717" s="39">
        <f t="shared" si="124"/>
        <v>-0.55815065705211875</v>
      </c>
      <c r="D2717" s="84">
        <f ca="1">IF(FilterType="FIR", IF(Extend_fmod=1,OFFSET(PRE_CALC!J2665,0,DEC_RATE), OFFSET(PRE_CALC!B2665,0,DEC_RATE)), C2717)</f>
        <v>-4.1426208042600002E-3</v>
      </c>
      <c r="E2717" s="84">
        <f t="shared" ca="1" si="125"/>
        <v>83187.5</v>
      </c>
      <c r="F2717" s="84">
        <f t="shared" ca="1" si="123"/>
        <v>-4.1426208042600002E-3</v>
      </c>
      <c r="G2717" s="119">
        <f>IF(FilterType="FIR",  PRE_CALC!A2665*Fdata, IF(F_default=1,G2716+(4*Fnotch-0)/8192,G2716+(F_stop-F_start)/8192) )</f>
        <v>83187.5</v>
      </c>
      <c r="H2717" s="120">
        <f ca="1">IF(FilterType="FIR", OFFSET(PRE_CALC!B2665,0,DEC_RATE), C2717)</f>
        <v>-4.1426208042600002E-3</v>
      </c>
    </row>
    <row r="2718" spans="2:8" x14ac:dyDescent="0.2">
      <c r="B2718" s="45">
        <f>IF(FilterType="FIR", IF(Extend_fmod, PRE_CALC!I2666*Fm, PRE_CALC!A2666*Fdata), IF(F_default=1,B2717+(4*Fnotch-0)/8192,B2717+(F_stop-F_start)/8192) )</f>
        <v>83218.750000127999</v>
      </c>
      <c r="C2718" s="39">
        <f t="shared" si="124"/>
        <v>-0.55857101389383901</v>
      </c>
      <c r="D2718" s="84">
        <f ca="1">IF(FilterType="FIR", IF(Extend_fmod=1,OFFSET(PRE_CALC!J2666,0,DEC_RATE), OFFSET(PRE_CALC!B2666,0,DEC_RATE)), C2718)</f>
        <v>-4.1475430556900004E-3</v>
      </c>
      <c r="E2718" s="84">
        <f t="shared" ca="1" si="125"/>
        <v>83218.750000127999</v>
      </c>
      <c r="F2718" s="84">
        <f t="shared" ca="1" si="123"/>
        <v>-4.1475430556900004E-3</v>
      </c>
      <c r="G2718" s="119">
        <f>IF(FilterType="FIR",  PRE_CALC!A2666*Fdata, IF(F_default=1,G2717+(4*Fnotch-0)/8192,G2717+(F_stop-F_start)/8192) )</f>
        <v>83218.750000127999</v>
      </c>
      <c r="H2718" s="120">
        <f ca="1">IF(FilterType="FIR", OFFSET(PRE_CALC!B2666,0,DEC_RATE), C2718)</f>
        <v>-4.1475430556900004E-3</v>
      </c>
    </row>
    <row r="2719" spans="2:8" x14ac:dyDescent="0.2">
      <c r="B2719" s="45">
        <f>IF(FilterType="FIR", IF(Extend_fmod, PRE_CALC!I2667*Fm, PRE_CALC!A2667*Fdata), IF(F_default=1,B2718+(4*Fnotch-0)/8192,B2718+(F_stop-F_start)/8192) )</f>
        <v>83250</v>
      </c>
      <c r="C2719" s="39">
        <f t="shared" si="124"/>
        <v>-0.55899153001773794</v>
      </c>
      <c r="D2719" s="84">
        <f ca="1">IF(FilterType="FIR", IF(Extend_fmod=1,OFFSET(PRE_CALC!J2667,0,DEC_RATE), OFFSET(PRE_CALC!B2667,0,DEC_RATE)), C2719)</f>
        <v>-4.1516349476499997E-3</v>
      </c>
      <c r="E2719" s="84">
        <f t="shared" ca="1" si="125"/>
        <v>83250</v>
      </c>
      <c r="F2719" s="84">
        <f t="shared" ca="1" si="123"/>
        <v>-4.1516349476499997E-3</v>
      </c>
      <c r="G2719" s="119">
        <f>IF(FilterType="FIR",  PRE_CALC!A2667*Fdata, IF(F_default=1,G2718+(4*Fnotch-0)/8192,G2718+(F_stop-F_start)/8192) )</f>
        <v>83250</v>
      </c>
      <c r="H2719" s="120">
        <f ca="1">IF(FilterType="FIR", OFFSET(PRE_CALC!B2667,0,DEC_RATE), C2719)</f>
        <v>-4.1516349476499997E-3</v>
      </c>
    </row>
    <row r="2720" spans="2:8" x14ac:dyDescent="0.2">
      <c r="B2720" s="45">
        <f>IF(FilterType="FIR", IF(Extend_fmod, PRE_CALC!I2668*Fm, PRE_CALC!A2668*Fdata), IF(F_default=1,B2719+(4*Fnotch-0)/8192,B2719+(F_stop-F_start)/8192) )</f>
        <v>83281.249999872001</v>
      </c>
      <c r="C2720" s="39">
        <f t="shared" si="124"/>
        <v>-0.55941220542884906</v>
      </c>
      <c r="D2720" s="84">
        <f ca="1">IF(FilterType="FIR", IF(Extend_fmod=1,OFFSET(PRE_CALC!J2668,0,DEC_RATE), OFFSET(PRE_CALC!B2668,0,DEC_RATE)), C2720)</f>
        <v>-4.1548946327699997E-3</v>
      </c>
      <c r="E2720" s="84">
        <f t="shared" ca="1" si="125"/>
        <v>83281.249999872001</v>
      </c>
      <c r="F2720" s="84">
        <f t="shared" ca="1" si="123"/>
        <v>-4.1548946327699997E-3</v>
      </c>
      <c r="G2720" s="119">
        <f>IF(FilterType="FIR",  PRE_CALC!A2668*Fdata, IF(F_default=1,G2719+(4*Fnotch-0)/8192,G2719+(F_stop-F_start)/8192) )</f>
        <v>83281.249999872001</v>
      </c>
      <c r="H2720" s="120">
        <f ca="1">IF(FilterType="FIR", OFFSET(PRE_CALC!B2668,0,DEC_RATE), C2720)</f>
        <v>-4.1548946327699997E-3</v>
      </c>
    </row>
    <row r="2721" spans="2:8" x14ac:dyDescent="0.2">
      <c r="B2721" s="45">
        <f>IF(FilterType="FIR", IF(Extend_fmod, PRE_CALC!I2669*Fm, PRE_CALC!A2669*Fdata), IF(F_default=1,B2720+(4*Fnotch-0)/8192,B2720+(F_stop-F_start)/8192) )</f>
        <v>83312.5</v>
      </c>
      <c r="C2721" s="39">
        <f t="shared" si="124"/>
        <v>-0.55983304013223378</v>
      </c>
      <c r="D2721" s="84">
        <f ca="1">IF(FilterType="FIR", IF(Extend_fmod=1,OFFSET(PRE_CALC!J2669,0,DEC_RATE), OFFSET(PRE_CALC!B2669,0,DEC_RATE)), C2721)</f>
        <v>-4.1573206706300003E-3</v>
      </c>
      <c r="E2721" s="84">
        <f t="shared" ca="1" si="125"/>
        <v>83312.5</v>
      </c>
      <c r="F2721" s="84">
        <f t="shared" ca="1" si="123"/>
        <v>-4.1573206706300003E-3</v>
      </c>
      <c r="G2721" s="119">
        <f>IF(FilterType="FIR",  PRE_CALC!A2669*Fdata, IF(F_default=1,G2720+(4*Fnotch-0)/8192,G2720+(F_stop-F_start)/8192) )</f>
        <v>83312.5</v>
      </c>
      <c r="H2721" s="120">
        <f ca="1">IF(FilterType="FIR", OFFSET(PRE_CALC!B2669,0,DEC_RATE), C2721)</f>
        <v>-4.1573206706300003E-3</v>
      </c>
    </row>
    <row r="2722" spans="2:8" x14ac:dyDescent="0.2">
      <c r="B2722" s="45">
        <f>IF(FilterType="FIR", IF(Extend_fmod, PRE_CALC!I2670*Fm, PRE_CALC!A2670*Fdata), IF(F_default=1,B2721+(4*Fnotch-0)/8192,B2721+(F_stop-F_start)/8192) )</f>
        <v>83343.750000127999</v>
      </c>
      <c r="C2722" s="39">
        <f t="shared" si="124"/>
        <v>-0.56025403412601404</v>
      </c>
      <c r="D2722" s="84">
        <f ca="1">IF(FilterType="FIR", IF(Extend_fmod=1,OFFSET(PRE_CALC!J2670,0,DEC_RATE), OFFSET(PRE_CALC!B2670,0,DEC_RATE)), C2722)</f>
        <v>-4.1589120290000002E-3</v>
      </c>
      <c r="E2722" s="84">
        <f t="shared" ca="1" si="125"/>
        <v>83343.750000127999</v>
      </c>
      <c r="F2722" s="84">
        <f t="shared" ca="1" si="123"/>
        <v>-4.1589120290000002E-3</v>
      </c>
      <c r="G2722" s="119">
        <f>IF(FilterType="FIR",  PRE_CALC!A2670*Fdata, IF(F_default=1,G2721+(4*Fnotch-0)/8192,G2721+(F_stop-F_start)/8192) )</f>
        <v>83343.750000127999</v>
      </c>
      <c r="H2722" s="120">
        <f ca="1">IF(FilterType="FIR", OFFSET(PRE_CALC!B2670,0,DEC_RATE), C2722)</f>
        <v>-4.1589120290000002E-3</v>
      </c>
    </row>
    <row r="2723" spans="2:8" x14ac:dyDescent="0.2">
      <c r="B2723" s="45">
        <f>IF(FilterType="FIR", IF(Extend_fmod, PRE_CALC!I2671*Fm, PRE_CALC!A2671*Fdata), IF(F_default=1,B2722+(4*Fnotch-0)/8192,B2722+(F_stop-F_start)/8192) )</f>
        <v>83375</v>
      </c>
      <c r="C2723" s="39">
        <f t="shared" si="124"/>
        <v>-0.56067518740837752</v>
      </c>
      <c r="D2723" s="84">
        <f ca="1">IF(FilterType="FIR", IF(Extend_fmod=1,OFFSET(PRE_CALC!J2671,0,DEC_RATE), OFFSET(PRE_CALC!B2671,0,DEC_RATE)), C2723)</f>
        <v>-4.15966808473E-3</v>
      </c>
      <c r="E2723" s="84">
        <f t="shared" ca="1" si="125"/>
        <v>83375</v>
      </c>
      <c r="F2723" s="84">
        <f t="shared" ca="1" si="123"/>
        <v>-4.15966808473E-3</v>
      </c>
      <c r="G2723" s="119">
        <f>IF(FilterType="FIR",  PRE_CALC!A2671*Fdata, IF(F_default=1,G2722+(4*Fnotch-0)/8192,G2722+(F_stop-F_start)/8192) )</f>
        <v>83375</v>
      </c>
      <c r="H2723" s="120">
        <f ca="1">IF(FilterType="FIR", OFFSET(PRE_CALC!B2671,0,DEC_RATE), C2723)</f>
        <v>-4.15966808473E-3</v>
      </c>
    </row>
    <row r="2724" spans="2:8" x14ac:dyDescent="0.2">
      <c r="B2724" s="45">
        <f>IF(FilterType="FIR", IF(Extend_fmod, PRE_CALC!I2672*Fm, PRE_CALC!A2672*Fdata), IF(F_default=1,B2723+(4*Fnotch-0)/8192,B2723+(F_stop-F_start)/8192) )</f>
        <v>83406.249999872001</v>
      </c>
      <c r="C2724" s="39">
        <f t="shared" si="124"/>
        <v>-0.56109649998432831</v>
      </c>
      <c r="D2724" s="84">
        <f ca="1">IF(FilterType="FIR", IF(Extend_fmod=1,OFFSET(PRE_CALC!J2672,0,DEC_RATE), OFFSET(PRE_CALC!B2672,0,DEC_RATE)), C2724)</f>
        <v>-4.1595886245700004E-3</v>
      </c>
      <c r="E2724" s="84">
        <f t="shared" ca="1" si="125"/>
        <v>83406.249999872001</v>
      </c>
      <c r="F2724" s="84">
        <f t="shared" ca="1" si="123"/>
        <v>-4.1595886245700004E-3</v>
      </c>
      <c r="G2724" s="119">
        <f>IF(FilterType="FIR",  PRE_CALC!A2672*Fdata, IF(F_default=1,G2723+(4*Fnotch-0)/8192,G2723+(F_stop-F_start)/8192) )</f>
        <v>83406.249999872001</v>
      </c>
      <c r="H2724" s="120">
        <f ca="1">IF(FilterType="FIR", OFFSET(PRE_CALC!B2672,0,DEC_RATE), C2724)</f>
        <v>-4.1595886245700004E-3</v>
      </c>
    </row>
    <row r="2725" spans="2:8" x14ac:dyDescent="0.2">
      <c r="B2725" s="45">
        <f>IF(FilterType="FIR", IF(Extend_fmod, PRE_CALC!I2673*Fm, PRE_CALC!A2673*Fdata), IF(F_default=1,B2724+(4*Fnotch-0)/8192,B2724+(F_stop-F_start)/8192) )</f>
        <v>83437.5</v>
      </c>
      <c r="C2725" s="39">
        <f t="shared" si="124"/>
        <v>-0.56151797185895291</v>
      </c>
      <c r="D2725" s="84">
        <f ca="1">IF(FilterType="FIR", IF(Extend_fmod=1,OFFSET(PRE_CALC!J2673,0,DEC_RATE), OFFSET(PRE_CALC!B2673,0,DEC_RATE)), C2725)</f>
        <v>-4.1586738457100002E-3</v>
      </c>
      <c r="E2725" s="84">
        <f t="shared" ca="1" si="125"/>
        <v>83437.5</v>
      </c>
      <c r="F2725" s="84">
        <f t="shared" ca="1" si="123"/>
        <v>-4.1586738457100002E-3</v>
      </c>
      <c r="G2725" s="119">
        <f>IF(FilterType="FIR",  PRE_CALC!A2673*Fdata, IF(F_default=1,G2724+(4*Fnotch-0)/8192,G2724+(F_stop-F_start)/8192) )</f>
        <v>83437.5</v>
      </c>
      <c r="H2725" s="120">
        <f ca="1">IF(FilterType="FIR", OFFSET(PRE_CALC!B2673,0,DEC_RATE), C2725)</f>
        <v>-4.1586738457100002E-3</v>
      </c>
    </row>
    <row r="2726" spans="2:8" x14ac:dyDescent="0.2">
      <c r="B2726" s="45">
        <f>IF(FilterType="FIR", IF(Extend_fmod, PRE_CALC!I2674*Fm, PRE_CALC!A2674*Fdata), IF(F_default=1,B2725+(4*Fnotch-0)/8192,B2725+(F_stop-F_start)/8192) )</f>
        <v>83468.750000127999</v>
      </c>
      <c r="C2726" s="39">
        <f t="shared" si="124"/>
        <v>-0.56193960303039903</v>
      </c>
      <c r="D2726" s="84">
        <f ca="1">IF(FilterType="FIR", IF(Extend_fmod=1,OFFSET(PRE_CALC!J2674,0,DEC_RATE), OFFSET(PRE_CALC!B2674,0,DEC_RATE)), C2726)</f>
        <v>-4.1569243561299998E-3</v>
      </c>
      <c r="E2726" s="84">
        <f t="shared" ca="1" si="125"/>
        <v>83468.750000127999</v>
      </c>
      <c r="F2726" s="84">
        <f t="shared" ca="1" si="123"/>
        <v>-4.1569243561299998E-3</v>
      </c>
      <c r="G2726" s="119">
        <f>IF(FilterType="FIR",  PRE_CALC!A2674*Fdata, IF(F_default=1,G2725+(4*Fnotch-0)/8192,G2725+(F_stop-F_start)/8192) )</f>
        <v>83468.750000127999</v>
      </c>
      <c r="H2726" s="120">
        <f ca="1">IF(FilterType="FIR", OFFSET(PRE_CALC!B2674,0,DEC_RATE), C2726)</f>
        <v>-4.1569243561299998E-3</v>
      </c>
    </row>
    <row r="2727" spans="2:8" x14ac:dyDescent="0.2">
      <c r="B2727" s="45">
        <f>IF(FilterType="FIR", IF(Extend_fmod, PRE_CALC!I2675*Fm, PRE_CALC!A2675*Fdata), IF(F_default=1,B2726+(4*Fnotch-0)/8192,B2726+(F_stop-F_start)/8192) )</f>
        <v>83500</v>
      </c>
      <c r="C2727" s="39">
        <f t="shared" si="124"/>
        <v>-0.56236139349678882</v>
      </c>
      <c r="D2727" s="84">
        <f ca="1">IF(FilterType="FIR", IF(Extend_fmod=1,OFFSET(PRE_CALC!J2675,0,DEC_RATE), OFFSET(PRE_CALC!B2675,0,DEC_RATE)), C2727)</f>
        <v>-4.1543411747999998E-3</v>
      </c>
      <c r="E2727" s="84">
        <f t="shared" ca="1" si="125"/>
        <v>83500</v>
      </c>
      <c r="F2727" s="84">
        <f t="shared" ca="1" si="123"/>
        <v>-4.1543411747999998E-3</v>
      </c>
      <c r="G2727" s="119">
        <f>IF(FilterType="FIR",  PRE_CALC!A2675*Fdata, IF(F_default=1,G2726+(4*Fnotch-0)/8192,G2726+(F_stop-F_start)/8192) )</f>
        <v>83500</v>
      </c>
      <c r="H2727" s="120">
        <f ca="1">IF(FilterType="FIR", OFFSET(PRE_CALC!B2675,0,DEC_RATE), C2727)</f>
        <v>-4.1543411747999998E-3</v>
      </c>
    </row>
    <row r="2728" spans="2:8" x14ac:dyDescent="0.2">
      <c r="B2728" s="45">
        <f>IF(FilterType="FIR", IF(Extend_fmod, PRE_CALC!I2676*Fm, PRE_CALC!A2676*Fdata), IF(F_default=1,B2727+(4*Fnotch-0)/8192,B2727+(F_stop-F_start)/8192) )</f>
        <v>83531.249999872001</v>
      </c>
      <c r="C2728" s="39">
        <f t="shared" si="124"/>
        <v>-0.56278334326319235</v>
      </c>
      <c r="D2728" s="84">
        <f ca="1">IF(FilterType="FIR", IF(Extend_fmod=1,OFFSET(PRE_CALC!J2676,0,DEC_RATE), OFFSET(PRE_CALC!B2676,0,DEC_RATE)), C2728)</f>
        <v>-4.1509257316099998E-3</v>
      </c>
      <c r="E2728" s="84">
        <f t="shared" ca="1" si="125"/>
        <v>83531.249999872001</v>
      </c>
      <c r="F2728" s="84">
        <f t="shared" ca="1" si="123"/>
        <v>-4.1509257316099998E-3</v>
      </c>
      <c r="G2728" s="119">
        <f>IF(FilterType="FIR",  PRE_CALC!A2676*Fdata, IF(F_default=1,G2727+(4*Fnotch-0)/8192,G2727+(F_stop-F_start)/8192) )</f>
        <v>83531.249999872001</v>
      </c>
      <c r="H2728" s="120">
        <f ca="1">IF(FilterType="FIR", OFFSET(PRE_CALC!B2676,0,DEC_RATE), C2728)</f>
        <v>-4.1509257316099998E-3</v>
      </c>
    </row>
    <row r="2729" spans="2:8" x14ac:dyDescent="0.2">
      <c r="B2729" s="45">
        <f>IF(FilterType="FIR", IF(Extend_fmod, PRE_CALC!I2677*Fm, PRE_CALC!A2677*Fdata), IF(F_default=1,B2728+(4*Fnotch-0)/8192,B2728+(F_stop-F_start)/8192) )</f>
        <v>83562.5</v>
      </c>
      <c r="C2729" s="39">
        <f t="shared" si="124"/>
        <v>-0.56320545233465757</v>
      </c>
      <c r="D2729" s="84">
        <f ca="1">IF(FilterType="FIR", IF(Extend_fmod=1,OFFSET(PRE_CALC!J2677,0,DEC_RATE), OFFSET(PRE_CALC!B2677,0,DEC_RATE)), C2729)</f>
        <v>-4.14667986718E-3</v>
      </c>
      <c r="E2729" s="84">
        <f t="shared" ca="1" si="125"/>
        <v>83562.5</v>
      </c>
      <c r="F2729" s="84">
        <f t="shared" ca="1" si="123"/>
        <v>-4.14667986718E-3</v>
      </c>
      <c r="G2729" s="119">
        <f>IF(FilterType="FIR",  PRE_CALC!A2677*Fdata, IF(F_default=1,G2728+(4*Fnotch-0)/8192,G2728+(F_stop-F_start)/8192) )</f>
        <v>83562.5</v>
      </c>
      <c r="H2729" s="120">
        <f ca="1">IF(FilterType="FIR", OFFSET(PRE_CALC!B2677,0,DEC_RATE), C2729)</f>
        <v>-4.14667986718E-3</v>
      </c>
    </row>
    <row r="2730" spans="2:8" x14ac:dyDescent="0.2">
      <c r="B2730" s="45">
        <f>IF(FilterType="FIR", IF(Extend_fmod, PRE_CALC!I2678*Fm, PRE_CALC!A2678*Fdata), IF(F_default=1,B2729+(4*Fnotch-0)/8192,B2729+(F_stop-F_start)/8192) )</f>
        <v>83593.750000127999</v>
      </c>
      <c r="C2730" s="39">
        <f t="shared" si="124"/>
        <v>-0.56362772070935674</v>
      </c>
      <c r="D2730" s="84">
        <f ca="1">IF(FilterType="FIR", IF(Extend_fmod=1,OFFSET(PRE_CALC!J2678,0,DEC_RATE), OFFSET(PRE_CALC!B2678,0,DEC_RATE)), C2730)</f>
        <v>-4.1416058324000001E-3</v>
      </c>
      <c r="E2730" s="84">
        <f t="shared" ca="1" si="125"/>
        <v>83593.750000127999</v>
      </c>
      <c r="F2730" s="84">
        <f t="shared" ca="1" si="123"/>
        <v>-4.1416058324000001E-3</v>
      </c>
      <c r="G2730" s="119">
        <f>IF(FilterType="FIR",  PRE_CALC!A2678*Fdata, IF(F_default=1,G2729+(4*Fnotch-0)/8192,G2729+(F_stop-F_start)/8192) )</f>
        <v>83593.750000127999</v>
      </c>
      <c r="H2730" s="120">
        <f ca="1">IF(FilterType="FIR", OFFSET(PRE_CALC!B2678,0,DEC_RATE), C2730)</f>
        <v>-4.1416058324000001E-3</v>
      </c>
    </row>
    <row r="2731" spans="2:8" x14ac:dyDescent="0.2">
      <c r="B2731" s="45">
        <f>IF(FilterType="FIR", IF(Extend_fmod, PRE_CALC!I2679*Fm, PRE_CALC!A2679*Fdata), IF(F_default=1,B2730+(4*Fnotch-0)/8192,B2730+(F_stop-F_start)/8192) )</f>
        <v>83625</v>
      </c>
      <c r="C2731" s="39">
        <f t="shared" si="124"/>
        <v>-0.56405014838540002</v>
      </c>
      <c r="D2731" s="84">
        <f ca="1">IF(FilterType="FIR", IF(Extend_fmod=1,OFFSET(PRE_CALC!J2679,0,DEC_RATE), OFFSET(PRE_CALC!B2679,0,DEC_RATE)), C2731)</f>
        <v>-4.1357062878100001E-3</v>
      </c>
      <c r="E2731" s="84">
        <f t="shared" ca="1" si="125"/>
        <v>83625</v>
      </c>
      <c r="F2731" s="84">
        <f t="shared" ca="1" si="123"/>
        <v>-4.1357062878100001E-3</v>
      </c>
      <c r="G2731" s="119">
        <f>IF(FilterType="FIR",  PRE_CALC!A2679*Fdata, IF(F_default=1,G2730+(4*Fnotch-0)/8192,G2730+(F_stop-F_start)/8192) )</f>
        <v>83625</v>
      </c>
      <c r="H2731" s="120">
        <f ca="1">IF(FilterType="FIR", OFFSET(PRE_CALC!B2679,0,DEC_RATE), C2731)</f>
        <v>-4.1357062878100001E-3</v>
      </c>
    </row>
    <row r="2732" spans="2:8" x14ac:dyDescent="0.2">
      <c r="B2732" s="45">
        <f>IF(FilterType="FIR", IF(Extend_fmod, PRE_CALC!I2680*Fm, PRE_CALC!A2680*Fdata), IF(F_default=1,B2731+(4*Fnotch-0)/8192,B2731+(F_stop-F_start)/8192) )</f>
        <v>83656.249999872001</v>
      </c>
      <c r="C2732" s="39">
        <f t="shared" si="124"/>
        <v>-0.5644727353678648</v>
      </c>
      <c r="D2732" s="84">
        <f ca="1">IF(FilterType="FIR", IF(Extend_fmod=1,OFFSET(PRE_CALC!J2680,0,DEC_RATE), OFFSET(PRE_CALC!B2680,0,DEC_RATE)), C2732)</f>
        <v>-4.1289843027599998E-3</v>
      </c>
      <c r="E2732" s="84">
        <f t="shared" ca="1" si="125"/>
        <v>83656.249999872001</v>
      </c>
      <c r="F2732" s="84">
        <f t="shared" ca="1" si="123"/>
        <v>-4.1289843027599998E-3</v>
      </c>
      <c r="G2732" s="119">
        <f>IF(FilterType="FIR",  PRE_CALC!A2680*Fdata, IF(F_default=1,G2731+(4*Fnotch-0)/8192,G2731+(F_stop-F_start)/8192) )</f>
        <v>83656.249999872001</v>
      </c>
      <c r="H2732" s="120">
        <f ca="1">IF(FilterType="FIR", OFFSET(PRE_CALC!B2680,0,DEC_RATE), C2732)</f>
        <v>-4.1289843027599998E-3</v>
      </c>
    </row>
    <row r="2733" spans="2:8" x14ac:dyDescent="0.2">
      <c r="B2733" s="45">
        <f>IF(FilterType="FIR", IF(Extend_fmod, PRE_CALC!I2681*Fm, PRE_CALC!A2681*Fdata), IF(F_default=1,B2732+(4*Fnotch-0)/8192,B2732+(F_stop-F_start)/8192) )</f>
        <v>83687.5</v>
      </c>
      <c r="C2733" s="39">
        <f t="shared" si="124"/>
        <v>-0.56489548166182202</v>
      </c>
      <c r="D2733" s="84">
        <f ca="1">IF(FilterType="FIR", IF(Extend_fmod=1,OFFSET(PRE_CALC!J2681,0,DEC_RATE), OFFSET(PRE_CALC!B2681,0,DEC_RATE)), C2733)</f>
        <v>-4.12144335438E-3</v>
      </c>
      <c r="E2733" s="84">
        <f t="shared" ca="1" si="125"/>
        <v>83687.5</v>
      </c>
      <c r="F2733" s="84">
        <f t="shared" ca="1" si="123"/>
        <v>-4.12144335438E-3</v>
      </c>
      <c r="G2733" s="119">
        <f>IF(FilterType="FIR",  PRE_CALC!A2681*Fdata, IF(F_default=1,G2732+(4*Fnotch-0)/8192,G2732+(F_stop-F_start)/8192) )</f>
        <v>83687.5</v>
      </c>
      <c r="H2733" s="120">
        <f ca="1">IF(FilterType="FIR", OFFSET(PRE_CALC!B2681,0,DEC_RATE), C2733)</f>
        <v>-4.12144335438E-3</v>
      </c>
    </row>
    <row r="2734" spans="2:8" x14ac:dyDescent="0.2">
      <c r="B2734" s="45">
        <f>IF(FilterType="FIR", IF(Extend_fmod, PRE_CALC!I2682*Fm, PRE_CALC!A2682*Fdata), IF(F_default=1,B2733+(4*Fnotch-0)/8192,B2733+(F_stop-F_start)/8192) )</f>
        <v>83718.750000127999</v>
      </c>
      <c r="C2734" s="39">
        <f t="shared" si="124"/>
        <v>-0.56531838726540717</v>
      </c>
      <c r="D2734" s="84">
        <f ca="1">IF(FilterType="FIR", IF(Extend_fmod=1,OFFSET(PRE_CALC!J2682,0,DEC_RATE), OFFSET(PRE_CALC!B2682,0,DEC_RATE)), C2734)</f>
        <v>-4.1130873263600003E-3</v>
      </c>
      <c r="E2734" s="84">
        <f t="shared" ca="1" si="125"/>
        <v>83718.750000127999</v>
      </c>
      <c r="F2734" s="84">
        <f t="shared" ca="1" si="123"/>
        <v>-4.1130873263600003E-3</v>
      </c>
      <c r="G2734" s="119">
        <f>IF(FilterType="FIR",  PRE_CALC!A2682*Fdata, IF(F_default=1,G2733+(4*Fnotch-0)/8192,G2733+(F_stop-F_start)/8192) )</f>
        <v>83718.750000127999</v>
      </c>
      <c r="H2734" s="120">
        <f ca="1">IF(FilterType="FIR", OFFSET(PRE_CALC!B2682,0,DEC_RATE), C2734)</f>
        <v>-4.1130873263600003E-3</v>
      </c>
    </row>
    <row r="2735" spans="2:8" x14ac:dyDescent="0.2">
      <c r="B2735" s="45">
        <f>IF(FilterType="FIR", IF(Extend_fmod, PRE_CALC!I2683*Fm, PRE_CALC!A2683*Fdata), IF(F_default=1,B2734+(4*Fnotch-0)/8192,B2734+(F_stop-F_start)/8192) )</f>
        <v>83750</v>
      </c>
      <c r="C2735" s="39">
        <f t="shared" si="124"/>
        <v>-0.5657414521767794</v>
      </c>
      <c r="D2735" s="84">
        <f ca="1">IF(FilterType="FIR", IF(Extend_fmod=1,OFFSET(PRE_CALC!J2683,0,DEC_RATE), OFFSET(PRE_CALC!B2683,0,DEC_RATE)), C2735)</f>
        <v>-4.1039205075E-3</v>
      </c>
      <c r="E2735" s="84">
        <f t="shared" ca="1" si="125"/>
        <v>83750</v>
      </c>
      <c r="F2735" s="84">
        <f t="shared" ca="1" si="123"/>
        <v>-4.1039205075E-3</v>
      </c>
      <c r="G2735" s="119">
        <f>IF(FilterType="FIR",  PRE_CALC!A2683*Fdata, IF(F_default=1,G2734+(4*Fnotch-0)/8192,G2734+(F_stop-F_start)/8192) )</f>
        <v>83750</v>
      </c>
      <c r="H2735" s="120">
        <f ca="1">IF(FilterType="FIR", OFFSET(PRE_CALC!B2683,0,DEC_RATE), C2735)</f>
        <v>-4.1039205075E-3</v>
      </c>
    </row>
    <row r="2736" spans="2:8" x14ac:dyDescent="0.2">
      <c r="B2736" s="45">
        <f>IF(FilterType="FIR", IF(Extend_fmod, PRE_CALC!I2684*Fm, PRE_CALC!A2684*Fdata), IF(F_default=1,B2735+(4*Fnotch-0)/8192,B2735+(F_stop-F_start)/8192) )</f>
        <v>83781.249999872001</v>
      </c>
      <c r="C2736" s="39">
        <f t="shared" si="124"/>
        <v>-0.56616467640097679</v>
      </c>
      <c r="D2736" s="84">
        <f ca="1">IF(FilterType="FIR", IF(Extend_fmod=1,OFFSET(PRE_CALC!J2684,0,DEC_RATE), OFFSET(PRE_CALC!B2684,0,DEC_RATE)), C2736)</f>
        <v>-4.0939475900999998E-3</v>
      </c>
      <c r="E2736" s="84">
        <f t="shared" ca="1" si="125"/>
        <v>83781.249999872001</v>
      </c>
      <c r="F2736" s="84">
        <f t="shared" ca="1" si="123"/>
        <v>-4.0939475900999998E-3</v>
      </c>
      <c r="G2736" s="119">
        <f>IF(FilterType="FIR",  PRE_CALC!A2684*Fdata, IF(F_default=1,G2735+(4*Fnotch-0)/8192,G2735+(F_stop-F_start)/8192) )</f>
        <v>83781.249999872001</v>
      </c>
      <c r="H2736" s="120">
        <f ca="1">IF(FilterType="FIR", OFFSET(PRE_CALC!B2684,0,DEC_RATE), C2736)</f>
        <v>-4.0939475900999998E-3</v>
      </c>
    </row>
    <row r="2737" spans="2:8" x14ac:dyDescent="0.2">
      <c r="B2737" s="45">
        <f>IF(FilterType="FIR", IF(Extend_fmod, PRE_CALC!I2685*Fm, PRE_CALC!A2685*Fdata), IF(F_default=1,B2736+(4*Fnotch-0)/8192,B2736+(F_stop-F_start)/8192) )</f>
        <v>83812.5</v>
      </c>
      <c r="C2737" s="39">
        <f t="shared" si="124"/>
        <v>-0.56658805994309291</v>
      </c>
      <c r="D2737" s="84">
        <f ca="1">IF(FilterType="FIR", IF(Extend_fmod=1,OFFSET(PRE_CALC!J2685,0,DEC_RATE), OFFSET(PRE_CALC!B2685,0,DEC_RATE)), C2737)</f>
        <v>-4.0831736681100003E-3</v>
      </c>
      <c r="E2737" s="84">
        <f t="shared" ca="1" si="125"/>
        <v>83812.5</v>
      </c>
      <c r="F2737" s="84">
        <f t="shared" ca="1" si="123"/>
        <v>-4.0831736681100003E-3</v>
      </c>
      <c r="G2737" s="119">
        <f>IF(FilterType="FIR",  PRE_CALC!A2685*Fdata, IF(F_default=1,G2736+(4*Fnotch-0)/8192,G2736+(F_stop-F_start)/8192) )</f>
        <v>83812.5</v>
      </c>
      <c r="H2737" s="120">
        <f ca="1">IF(FilterType="FIR", OFFSET(PRE_CALC!B2685,0,DEC_RATE), C2737)</f>
        <v>-4.0831736681100003E-3</v>
      </c>
    </row>
    <row r="2738" spans="2:8" x14ac:dyDescent="0.2">
      <c r="B2738" s="45">
        <f>IF(FilterType="FIR", IF(Extend_fmod, PRE_CALC!I2686*Fm, PRE_CALC!A2686*Fdata), IF(F_default=1,B2737+(4*Fnotch-0)/8192,B2737+(F_stop-F_start)/8192) )</f>
        <v>83843.750000127999</v>
      </c>
      <c r="C2738" s="39">
        <f t="shared" si="124"/>
        <v>-0.56701160280127483</v>
      </c>
      <c r="D2738" s="84">
        <f ca="1">IF(FilterType="FIR", IF(Extend_fmod=1,OFFSET(PRE_CALC!J2686,0,DEC_RATE), OFFSET(PRE_CALC!B2686,0,DEC_RATE)), C2738)</f>
        <v>-4.0716042351200002E-3</v>
      </c>
      <c r="E2738" s="84">
        <f t="shared" ca="1" si="125"/>
        <v>83843.750000127999</v>
      </c>
      <c r="F2738" s="84">
        <f t="shared" ca="1" si="123"/>
        <v>-4.0716042351200002E-3</v>
      </c>
      <c r="G2738" s="119">
        <f>IF(FilterType="FIR",  PRE_CALC!A2686*Fdata, IF(F_default=1,G2737+(4*Fnotch-0)/8192,G2737+(F_stop-F_start)/8192) )</f>
        <v>83843.750000127999</v>
      </c>
      <c r="H2738" s="120">
        <f ca="1">IF(FilterType="FIR", OFFSET(PRE_CALC!B2686,0,DEC_RATE), C2738)</f>
        <v>-4.0716042351200002E-3</v>
      </c>
    </row>
    <row r="2739" spans="2:8" x14ac:dyDescent="0.2">
      <c r="B2739" s="45">
        <f>IF(FilterType="FIR", IF(Extend_fmod, PRE_CALC!I2687*Fm, PRE_CALC!A2687*Fdata), IF(F_default=1,B2738+(4*Fnotch-0)/8192,B2738+(F_stop-F_start)/8192) )</f>
        <v>83875</v>
      </c>
      <c r="C2739" s="39">
        <f t="shared" si="124"/>
        <v>-0.56743530497365269</v>
      </c>
      <c r="D2739" s="84">
        <f ca="1">IF(FilterType="FIR", IF(Extend_fmod=1,OFFSET(PRE_CALC!J2687,0,DEC_RATE), OFFSET(PRE_CALC!B2687,0,DEC_RATE)), C2739)</f>
        <v>-4.0592451821399997E-3</v>
      </c>
      <c r="E2739" s="84">
        <f t="shared" ca="1" si="125"/>
        <v>83875</v>
      </c>
      <c r="F2739" s="84">
        <f t="shared" ca="1" si="123"/>
        <v>-4.0592451821399997E-3</v>
      </c>
      <c r="G2739" s="119">
        <f>IF(FilterType="FIR",  PRE_CALC!A2687*Fdata, IF(F_default=1,G2738+(4*Fnotch-0)/8192,G2738+(F_stop-F_start)/8192) )</f>
        <v>83875</v>
      </c>
      <c r="H2739" s="120">
        <f ca="1">IF(FilterType="FIR", OFFSET(PRE_CALC!B2687,0,DEC_RATE), C2739)</f>
        <v>-4.0592451821399997E-3</v>
      </c>
    </row>
    <row r="2740" spans="2:8" x14ac:dyDescent="0.2">
      <c r="B2740" s="45">
        <f>IF(FilterType="FIR", IF(Extend_fmod, PRE_CALC!I2688*Fm, PRE_CALC!A2688*Fdata), IF(F_default=1,B2739+(4*Fnotch-0)/8192,B2739+(F_stop-F_start)/8192) )</f>
        <v>83906.249999872001</v>
      </c>
      <c r="C2740" s="39">
        <f t="shared" si="124"/>
        <v>-0.56785916646528234</v>
      </c>
      <c r="D2740" s="84">
        <f ca="1">IF(FilterType="FIR", IF(Extend_fmod=1,OFFSET(PRE_CALC!J2688,0,DEC_RATE), OFFSET(PRE_CALC!B2688,0,DEC_RATE)), C2740)</f>
        <v>-4.0461027951300002E-3</v>
      </c>
      <c r="E2740" s="84">
        <f t="shared" ca="1" si="125"/>
        <v>83906.249999872001</v>
      </c>
      <c r="F2740" s="84">
        <f t="shared" ca="1" si="123"/>
        <v>-4.0461027951300002E-3</v>
      </c>
      <c r="G2740" s="119">
        <f>IF(FilterType="FIR",  PRE_CALC!A2688*Fdata, IF(F_default=1,G2739+(4*Fnotch-0)/8192,G2739+(F_stop-F_start)/8192) )</f>
        <v>83906.249999872001</v>
      </c>
      <c r="H2740" s="120">
        <f ca="1">IF(FilterType="FIR", OFFSET(PRE_CALC!B2688,0,DEC_RATE), C2740)</f>
        <v>-4.0461027951300002E-3</v>
      </c>
    </row>
    <row r="2741" spans="2:8" x14ac:dyDescent="0.2">
      <c r="B2741" s="45">
        <f>IF(FilterType="FIR", IF(Extend_fmod, PRE_CALC!I2689*Fm, PRE_CALC!A2689*Fdata), IF(F_default=1,B2740+(4*Fnotch-0)/8192,B2740+(F_stop-F_start)/8192) )</f>
        <v>83937.5</v>
      </c>
      <c r="C2741" s="39">
        <f t="shared" si="124"/>
        <v>-0.56828318728129701</v>
      </c>
      <c r="D2741" s="84">
        <f ca="1">IF(FilterType="FIR", IF(Extend_fmod=1,OFFSET(PRE_CALC!J2689,0,DEC_RATE), OFFSET(PRE_CALC!B2689,0,DEC_RATE)), C2741)</f>
        <v>-4.0321837524700003E-3</v>
      </c>
      <c r="E2741" s="84">
        <f t="shared" ca="1" si="125"/>
        <v>83937.5</v>
      </c>
      <c r="F2741" s="84">
        <f t="shared" ca="1" si="123"/>
        <v>-4.0321837524700003E-3</v>
      </c>
      <c r="G2741" s="119">
        <f>IF(FilterType="FIR",  PRE_CALC!A2689*Fdata, IF(F_default=1,G2740+(4*Fnotch-0)/8192,G2740+(F_stop-F_start)/8192) )</f>
        <v>83937.5</v>
      </c>
      <c r="H2741" s="120">
        <f ca="1">IF(FilterType="FIR", OFFSET(PRE_CALC!B2689,0,DEC_RATE), C2741)</f>
        <v>-4.0321837524700003E-3</v>
      </c>
    </row>
    <row r="2742" spans="2:8" x14ac:dyDescent="0.2">
      <c r="B2742" s="45">
        <f>IF(FilterType="FIR", IF(Extend_fmod, PRE_CALC!I2690*Fm, PRE_CALC!A2690*Fdata), IF(F_default=1,B2741+(4*Fnotch-0)/8192,B2741+(F_stop-F_start)/8192) )</f>
        <v>83968.750000127999</v>
      </c>
      <c r="C2742" s="39">
        <f t="shared" si="124"/>
        <v>-0.56870736741978989</v>
      </c>
      <c r="D2742" s="84">
        <f ca="1">IF(FilterType="FIR", IF(Extend_fmod=1,OFFSET(PRE_CALC!J2690,0,DEC_RATE), OFFSET(PRE_CALC!B2690,0,DEC_RATE)), C2742)</f>
        <v>-4.0174951220499997E-3</v>
      </c>
      <c r="E2742" s="84">
        <f t="shared" ca="1" si="125"/>
        <v>83968.750000127999</v>
      </c>
      <c r="F2742" s="84">
        <f t="shared" ca="1" si="123"/>
        <v>-4.0174951220499997E-3</v>
      </c>
      <c r="G2742" s="119">
        <f>IF(FilterType="FIR",  PRE_CALC!A2690*Fdata, IF(F_default=1,G2741+(4*Fnotch-0)/8192,G2741+(F_stop-F_start)/8192) )</f>
        <v>83968.750000127999</v>
      </c>
      <c r="H2742" s="120">
        <f ca="1">IF(FilterType="FIR", OFFSET(PRE_CALC!B2690,0,DEC_RATE), C2742)</f>
        <v>-4.0174951220499997E-3</v>
      </c>
    </row>
    <row r="2743" spans="2:8" x14ac:dyDescent="0.2">
      <c r="B2743" s="45">
        <f>IF(FilterType="FIR", IF(Extend_fmod, PRE_CALC!I2691*Fm, PRE_CALC!A2691*Fdata), IF(F_default=1,B2742+(4*Fnotch-0)/8192,B2742+(F_stop-F_start)/8192) )</f>
        <v>84000</v>
      </c>
      <c r="C2743" s="39">
        <f t="shared" si="124"/>
        <v>-0.56913170687891312</v>
      </c>
      <c r="D2743" s="84">
        <f ca="1">IF(FilterType="FIR", IF(Extend_fmod=1,OFFSET(PRE_CALC!J2691,0,DEC_RATE), OFFSET(PRE_CALC!B2691,0,DEC_RATE)), C2743)</f>
        <v>-4.0020443583399998E-3</v>
      </c>
      <c r="E2743" s="84">
        <f t="shared" ca="1" si="125"/>
        <v>84000</v>
      </c>
      <c r="F2743" s="84">
        <f t="shared" ref="F2743:F2806" ca="1" si="126">IF(G2743&lt;=F_PB,H2743, OFFSET(H:H,MATCH(F_PB-0.0001,G:G),0,1))</f>
        <v>-4.0020443583399998E-3</v>
      </c>
      <c r="G2743" s="119">
        <f>IF(FilterType="FIR",  PRE_CALC!A2691*Fdata, IF(F_default=1,G2742+(4*Fnotch-0)/8192,G2742+(F_stop-F_start)/8192) )</f>
        <v>84000</v>
      </c>
      <c r="H2743" s="120">
        <f ca="1">IF(FilterType="FIR", OFFSET(PRE_CALC!B2691,0,DEC_RATE), C2743)</f>
        <v>-4.0020443583399998E-3</v>
      </c>
    </row>
    <row r="2744" spans="2:8" x14ac:dyDescent="0.2">
      <c r="B2744" s="45">
        <f>IF(FilterType="FIR", IF(Extend_fmod, PRE_CALC!I2692*Fm, PRE_CALC!A2692*Fdata), IF(F_default=1,B2743+(4*Fnotch-0)/8192,B2743+(F_stop-F_start)/8192) )</f>
        <v>84031.249999872001</v>
      </c>
      <c r="C2744" s="39">
        <f t="shared" ref="C2744:C2807" si="127">MAX(20*LOG(ABS(   (1/s_dec*SIN(s_dec*$B2744/Fm*PI())/SIN($B2744/Fm*PI()))^(order-1) * (1/s_dec2*SIN(s_dec2*$B2744/Fm*PI())/SIN($B2744/Fm*PI()))  )), -160)</f>
        <v>-0.56955620566375553</v>
      </c>
      <c r="D2744" s="84">
        <f ca="1">IF(FilterType="FIR", IF(Extend_fmod=1,OFFSET(PRE_CALC!J2692,0,DEC_RATE), OFFSET(PRE_CALC!B2692,0,DEC_RATE)), C2744)</f>
        <v>-3.9858392991499996E-3</v>
      </c>
      <c r="E2744" s="84">
        <f t="shared" ref="E2744:E2807" ca="1" si="128">IF(G2744&lt;=F_PB,G2744, OFFSET(G:G,MATCH(F_PB-0.0001,G:G),0,1) )</f>
        <v>84031.249999872001</v>
      </c>
      <c r="F2744" s="84">
        <f t="shared" ca="1" si="126"/>
        <v>-3.9858392991499996E-3</v>
      </c>
      <c r="G2744" s="119">
        <f>IF(FilterType="FIR",  PRE_CALC!A2692*Fdata, IF(F_default=1,G2743+(4*Fnotch-0)/8192,G2743+(F_stop-F_start)/8192) )</f>
        <v>84031.249999872001</v>
      </c>
      <c r="H2744" s="120">
        <f ca="1">IF(FilterType="FIR", OFFSET(PRE_CALC!B2692,0,DEC_RATE), C2744)</f>
        <v>-3.9858392991499996E-3</v>
      </c>
    </row>
    <row r="2745" spans="2:8" x14ac:dyDescent="0.2">
      <c r="B2745" s="45">
        <f>IF(FilterType="FIR", IF(Extend_fmod, PRE_CALC!I2693*Fm, PRE_CALC!A2693*Fdata), IF(F_default=1,B2744+(4*Fnotch-0)/8192,B2744+(F_stop-F_start)/8192) )</f>
        <v>84062.5</v>
      </c>
      <c r="C2745" s="39">
        <f t="shared" si="127"/>
        <v>-0.56998086377939294</v>
      </c>
      <c r="D2745" s="84">
        <f ca="1">IF(FilterType="FIR", IF(Extend_fmod=1,OFFSET(PRE_CALC!J2693,0,DEC_RATE), OFFSET(PRE_CALC!B2693,0,DEC_RATE)), C2745)</f>
        <v>-3.9688881622500002E-3</v>
      </c>
      <c r="E2745" s="84">
        <f t="shared" ca="1" si="128"/>
        <v>84062.5</v>
      </c>
      <c r="F2745" s="84">
        <f t="shared" ca="1" si="126"/>
        <v>-3.9688881622500002E-3</v>
      </c>
      <c r="G2745" s="119">
        <f>IF(FilterType="FIR",  PRE_CALC!A2693*Fdata, IF(F_default=1,G2744+(4*Fnotch-0)/8192,G2744+(F_stop-F_start)/8192) )</f>
        <v>84062.5</v>
      </c>
      <c r="H2745" s="120">
        <f ca="1">IF(FilterType="FIR", OFFSET(PRE_CALC!B2693,0,DEC_RATE), C2745)</f>
        <v>-3.9688881622500002E-3</v>
      </c>
    </row>
    <row r="2746" spans="2:8" x14ac:dyDescent="0.2">
      <c r="B2746" s="45">
        <f>IF(FilterType="FIR", IF(Extend_fmod, PRE_CALC!I2694*Fm, PRE_CALC!A2694*Fdata), IF(F_default=1,B2745+(4*Fnotch-0)/8192,B2745+(F_stop-F_start)/8192) )</f>
        <v>84093.750000127999</v>
      </c>
      <c r="C2746" s="39">
        <f t="shared" si="127"/>
        <v>-0.57040568122395985</v>
      </c>
      <c r="D2746" s="84">
        <f ca="1">IF(FilterType="FIR", IF(Extend_fmod=1,OFFSET(PRE_CALC!J2694,0,DEC_RATE), OFFSET(PRE_CALC!B2694,0,DEC_RATE)), C2746)</f>
        <v>-3.9511995417899999E-3</v>
      </c>
      <c r="E2746" s="84">
        <f t="shared" ca="1" si="128"/>
        <v>84093.750000127999</v>
      </c>
      <c r="F2746" s="84">
        <f t="shared" ca="1" si="126"/>
        <v>-3.9511995417899999E-3</v>
      </c>
      <c r="G2746" s="119">
        <f>IF(FilterType="FIR",  PRE_CALC!A2694*Fdata, IF(F_default=1,G2745+(4*Fnotch-0)/8192,G2745+(F_stop-F_start)/8192) )</f>
        <v>84093.750000127999</v>
      </c>
      <c r="H2746" s="120">
        <f ca="1">IF(FilterType="FIR", OFFSET(PRE_CALC!B2694,0,DEC_RATE), C2746)</f>
        <v>-3.9511995417899999E-3</v>
      </c>
    </row>
    <row r="2747" spans="2:8" x14ac:dyDescent="0.2">
      <c r="B2747" s="45">
        <f>IF(FilterType="FIR", IF(Extend_fmod, PRE_CALC!I2695*Fm, PRE_CALC!A2695*Fdata), IF(F_default=1,B2746+(4*Fnotch-0)/8192,B2746+(F_stop-F_start)/8192) )</f>
        <v>84125</v>
      </c>
      <c r="C2747" s="39">
        <f t="shared" si="127"/>
        <v>-0.57083065799562782</v>
      </c>
      <c r="D2747" s="84">
        <f ca="1">IF(FilterType="FIR", IF(Extend_fmod=1,OFFSET(PRE_CALC!J2695,0,DEC_RATE), OFFSET(PRE_CALC!B2695,0,DEC_RATE)), C2747)</f>
        <v>-3.9327824044999996E-3</v>
      </c>
      <c r="E2747" s="84">
        <f t="shared" ca="1" si="128"/>
        <v>84125</v>
      </c>
      <c r="F2747" s="84">
        <f t="shared" ca="1" si="126"/>
        <v>-3.9327824044999996E-3</v>
      </c>
      <c r="G2747" s="119">
        <f>IF(FilterType="FIR",  PRE_CALC!A2695*Fdata, IF(F_default=1,G2746+(4*Fnotch-0)/8192,G2746+(F_stop-F_start)/8192) )</f>
        <v>84125</v>
      </c>
      <c r="H2747" s="120">
        <f ca="1">IF(FilterType="FIR", OFFSET(PRE_CALC!B2695,0,DEC_RATE), C2747)</f>
        <v>-3.9327824044999996E-3</v>
      </c>
    </row>
    <row r="2748" spans="2:8" x14ac:dyDescent="0.2">
      <c r="B2748" s="45">
        <f>IF(FilterType="FIR", IF(Extend_fmod, PRE_CALC!I2696*Fm, PRE_CALC!A2696*Fdata), IF(F_default=1,B2747+(4*Fnotch-0)/8192,B2747+(F_stop-F_start)/8192) )</f>
        <v>84156.249999872001</v>
      </c>
      <c r="C2748" s="39">
        <f t="shared" si="127"/>
        <v>-0.57125579409943439</v>
      </c>
      <c r="D2748" s="84">
        <f ca="1">IF(FilterType="FIR", IF(Extend_fmod=1,OFFSET(PRE_CALC!J2696,0,DEC_RATE), OFFSET(PRE_CALC!B2696,0,DEC_RATE)), C2748)</f>
        <v>-3.9136460858100004E-3</v>
      </c>
      <c r="E2748" s="84">
        <f t="shared" ca="1" si="128"/>
        <v>84156.249999872001</v>
      </c>
      <c r="F2748" s="84">
        <f t="shared" ca="1" si="126"/>
        <v>-3.9136460858100004E-3</v>
      </c>
      <c r="G2748" s="119">
        <f>IF(FilterType="FIR",  PRE_CALC!A2696*Fdata, IF(F_default=1,G2747+(4*Fnotch-0)/8192,G2747+(F_stop-F_start)/8192) )</f>
        <v>84156.249999872001</v>
      </c>
      <c r="H2748" s="120">
        <f ca="1">IF(FilterType="FIR", OFFSET(PRE_CALC!B2696,0,DEC_RATE), C2748)</f>
        <v>-3.9136460858100004E-3</v>
      </c>
    </row>
    <row r="2749" spans="2:8" x14ac:dyDescent="0.2">
      <c r="B2749" s="45">
        <f>IF(FilterType="FIR", IF(Extend_fmod, PRE_CALC!I2697*Fm, PRE_CALC!A2697*Fdata), IF(F_default=1,B2748+(4*Fnotch-0)/8192,B2748+(F_stop-F_start)/8192) )</f>
        <v>84187.5</v>
      </c>
      <c r="C2749" s="39">
        <f t="shared" si="127"/>
        <v>-0.57168108954052177</v>
      </c>
      <c r="D2749" s="84">
        <f ca="1">IF(FilterType="FIR", IF(Extend_fmod=1,OFFSET(PRE_CALC!J2697,0,DEC_RATE), OFFSET(PRE_CALC!B2697,0,DEC_RATE)), C2749)</f>
        <v>-3.8938002855900002E-3</v>
      </c>
      <c r="E2749" s="84">
        <f t="shared" ca="1" si="128"/>
        <v>84187.5</v>
      </c>
      <c r="F2749" s="84">
        <f t="shared" ca="1" si="126"/>
        <v>-3.8938002855900002E-3</v>
      </c>
      <c r="G2749" s="119">
        <f>IF(FilterType="FIR",  PRE_CALC!A2697*Fdata, IF(F_default=1,G2748+(4*Fnotch-0)/8192,G2748+(F_stop-F_start)/8192) )</f>
        <v>84187.5</v>
      </c>
      <c r="H2749" s="120">
        <f ca="1">IF(FilterType="FIR", OFFSET(PRE_CALC!B2697,0,DEC_RATE), C2749)</f>
        <v>-3.8938002855900002E-3</v>
      </c>
    </row>
    <row r="2750" spans="2:8" x14ac:dyDescent="0.2">
      <c r="B2750" s="45">
        <f>IF(FilterType="FIR", IF(Extend_fmod, PRE_CALC!I2698*Fm, PRE_CALC!A2698*Fdata), IF(F_default=1,B2749+(4*Fnotch-0)/8192,B2749+(F_stop-F_start)/8192) )</f>
        <v>84218.750000127999</v>
      </c>
      <c r="C2750" s="39">
        <f t="shared" si="127"/>
        <v>-0.57210654431699837</v>
      </c>
      <c r="D2750" s="84">
        <f ca="1">IF(FilterType="FIR", IF(Extend_fmod=1,OFFSET(PRE_CALC!J2698,0,DEC_RATE), OFFSET(PRE_CALC!B2698,0,DEC_RATE)), C2750)</f>
        <v>-3.8732550639399999E-3</v>
      </c>
      <c r="E2750" s="84">
        <f t="shared" ca="1" si="128"/>
        <v>84218.750000127999</v>
      </c>
      <c r="F2750" s="84">
        <f t="shared" ca="1" si="126"/>
        <v>-3.8732550639399999E-3</v>
      </c>
      <c r="G2750" s="119">
        <f>IF(FilterType="FIR",  PRE_CALC!A2698*Fdata, IF(F_default=1,G2749+(4*Fnotch-0)/8192,G2749+(F_stop-F_start)/8192) )</f>
        <v>84218.750000127999</v>
      </c>
      <c r="H2750" s="120">
        <f ca="1">IF(FilterType="FIR", OFFSET(PRE_CALC!B2698,0,DEC_RATE), C2750)</f>
        <v>-3.8732550639399999E-3</v>
      </c>
    </row>
    <row r="2751" spans="2:8" x14ac:dyDescent="0.2">
      <c r="B2751" s="45">
        <f>IF(FilterType="FIR", IF(Extend_fmod, PRE_CALC!I2699*Fm, PRE_CALC!A2699*Fdata), IF(F_default=1,B2750+(4*Fnotch-0)/8192,B2750+(F_stop-F_start)/8192) )</f>
        <v>84250</v>
      </c>
      <c r="C2751" s="39">
        <f t="shared" si="127"/>
        <v>-0.57253215842699567</v>
      </c>
      <c r="D2751" s="84">
        <f ca="1">IF(FilterType="FIR", IF(Extend_fmod=1,OFFSET(PRE_CALC!J2699,0,DEC_RATE), OFFSET(PRE_CALC!B2699,0,DEC_RATE)), C2751)</f>
        <v>-3.8520208365899998E-3</v>
      </c>
      <c r="E2751" s="84">
        <f t="shared" ca="1" si="128"/>
        <v>84250</v>
      </c>
      <c r="F2751" s="84">
        <f t="shared" ca="1" si="126"/>
        <v>-3.8520208365899998E-3</v>
      </c>
      <c r="G2751" s="119">
        <f>IF(FilterType="FIR",  PRE_CALC!A2699*Fdata, IF(F_default=1,G2750+(4*Fnotch-0)/8192,G2750+(F_stop-F_start)/8192) )</f>
        <v>84250</v>
      </c>
      <c r="H2751" s="120">
        <f ca="1">IF(FilterType="FIR", OFFSET(PRE_CALC!B2699,0,DEC_RATE), C2751)</f>
        <v>-3.8520208365899998E-3</v>
      </c>
    </row>
    <row r="2752" spans="2:8" x14ac:dyDescent="0.2">
      <c r="B2752" s="45">
        <f>IF(FilterType="FIR", IF(Extend_fmod, PRE_CALC!I2700*Fm, PRE_CALC!A2700*Fdata), IF(F_default=1,B2751+(4*Fnotch-0)/8192,B2751+(F_stop-F_start)/8192) )</f>
        <v>84281.249999872001</v>
      </c>
      <c r="C2752" s="39">
        <f t="shared" si="127"/>
        <v>-0.57295793187561639</v>
      </c>
      <c r="D2752" s="84">
        <f ca="1">IF(FilterType="FIR", IF(Extend_fmod=1,OFFSET(PRE_CALC!J2700,0,DEC_RATE), OFFSET(PRE_CALC!B2700,0,DEC_RATE)), C2752)</f>
        <v>-3.8301083702600002E-3</v>
      </c>
      <c r="E2752" s="84">
        <f t="shared" ca="1" si="128"/>
        <v>84281.249999872001</v>
      </c>
      <c r="F2752" s="84">
        <f t="shared" ca="1" si="126"/>
        <v>-3.8301083702600002E-3</v>
      </c>
      <c r="G2752" s="119">
        <f>IF(FilterType="FIR",  PRE_CALC!A2700*Fdata, IF(F_default=1,G2751+(4*Fnotch-0)/8192,G2751+(F_stop-F_start)/8192) )</f>
        <v>84281.249999872001</v>
      </c>
      <c r="H2752" s="120">
        <f ca="1">IF(FilterType="FIR", OFFSET(PRE_CALC!B2700,0,DEC_RATE), C2752)</f>
        <v>-3.8301083702600002E-3</v>
      </c>
    </row>
    <row r="2753" spans="2:8" x14ac:dyDescent="0.2">
      <c r="B2753" s="45">
        <f>IF(FilterType="FIR", IF(Extend_fmod, PRE_CALC!I2701*Fm, PRE_CALC!A2701*Fdata), IF(F_default=1,B2752+(4*Fnotch-0)/8192,B2752+(F_stop-F_start)/8192) )</f>
        <v>84312.5</v>
      </c>
      <c r="C2753" s="39">
        <f t="shared" si="127"/>
        <v>-0.57338386466796665</v>
      </c>
      <c r="D2753" s="84">
        <f ca="1">IF(FilterType="FIR", IF(Extend_fmod=1,OFFSET(PRE_CALC!J2701,0,DEC_RATE), OFFSET(PRE_CALC!B2701,0,DEC_RATE)), C2753)</f>
        <v>-3.8075287777499999E-3</v>
      </c>
      <c r="E2753" s="84">
        <f t="shared" ca="1" si="128"/>
        <v>84312.5</v>
      </c>
      <c r="F2753" s="84">
        <f t="shared" ca="1" si="126"/>
        <v>-3.8075287777499999E-3</v>
      </c>
      <c r="G2753" s="119">
        <f>IF(FilterType="FIR",  PRE_CALC!A2701*Fdata, IF(F_default=1,G2752+(4*Fnotch-0)/8192,G2752+(F_stop-F_start)/8192) )</f>
        <v>84312.5</v>
      </c>
      <c r="H2753" s="120">
        <f ca="1">IF(FilterType="FIR", OFFSET(PRE_CALC!B2701,0,DEC_RATE), C2753)</f>
        <v>-3.8075287777499999E-3</v>
      </c>
    </row>
    <row r="2754" spans="2:8" x14ac:dyDescent="0.2">
      <c r="B2754" s="45">
        <f>IF(FilterType="FIR", IF(Extend_fmod, PRE_CALC!I2702*Fm, PRE_CALC!A2702*Fdata), IF(F_default=1,B2753+(4*Fnotch-0)/8192,B2753+(F_stop-F_start)/8192) )</f>
        <v>84343.750000127999</v>
      </c>
      <c r="C2754" s="39">
        <f t="shared" si="127"/>
        <v>-0.57380995680218494</v>
      </c>
      <c r="D2754" s="84">
        <f ca="1">IF(FilterType="FIR", IF(Extend_fmod=1,OFFSET(PRE_CALC!J2702,0,DEC_RATE), OFFSET(PRE_CALC!B2702,0,DEC_RATE)), C2754)</f>
        <v>-3.7842935129299999E-3</v>
      </c>
      <c r="E2754" s="84">
        <f t="shared" ca="1" si="128"/>
        <v>84343.750000127999</v>
      </c>
      <c r="F2754" s="84">
        <f t="shared" ca="1" si="126"/>
        <v>-3.7842935129299999E-3</v>
      </c>
      <c r="G2754" s="119">
        <f>IF(FilterType="FIR",  PRE_CALC!A2702*Fdata, IF(F_default=1,G2753+(4*Fnotch-0)/8192,G2753+(F_stop-F_start)/8192) )</f>
        <v>84343.750000127999</v>
      </c>
      <c r="H2754" s="120">
        <f ca="1">IF(FilterType="FIR", OFFSET(PRE_CALC!B2702,0,DEC_RATE), C2754)</f>
        <v>-3.7842935129299999E-3</v>
      </c>
    </row>
    <row r="2755" spans="2:8" x14ac:dyDescent="0.2">
      <c r="B2755" s="45">
        <f>IF(FilterType="FIR", IF(Extend_fmod, PRE_CALC!I2703*Fm, PRE_CALC!A2703*Fdata), IF(F_default=1,B2754+(4*Fnotch-0)/8192,B2754+(F_stop-F_start)/8192) )</f>
        <v>84375</v>
      </c>
      <c r="C2755" s="39">
        <f t="shared" si="127"/>
        <v>-0.57423620827637878</v>
      </c>
      <c r="D2755" s="84">
        <f ca="1">IF(FilterType="FIR", IF(Extend_fmod=1,OFFSET(PRE_CALC!J2703,0,DEC_RATE), OFFSET(PRE_CALC!B2703,0,DEC_RATE)), C2755)</f>
        <v>-3.7604143655000002E-3</v>
      </c>
      <c r="E2755" s="84">
        <f t="shared" ca="1" si="128"/>
        <v>84375</v>
      </c>
      <c r="F2755" s="84">
        <f t="shared" ca="1" si="126"/>
        <v>-3.7604143655000002E-3</v>
      </c>
      <c r="G2755" s="119">
        <f>IF(FilterType="FIR",  PRE_CALC!A2703*Fdata, IF(F_default=1,G2754+(4*Fnotch-0)/8192,G2754+(F_stop-F_start)/8192) )</f>
        <v>84375</v>
      </c>
      <c r="H2755" s="120">
        <f ca="1">IF(FilterType="FIR", OFFSET(PRE_CALC!B2703,0,DEC_RATE), C2755)</f>
        <v>-3.7604143655000002E-3</v>
      </c>
    </row>
    <row r="2756" spans="2:8" x14ac:dyDescent="0.2">
      <c r="B2756" s="45">
        <f>IF(FilterType="FIR", IF(Extend_fmod, PRE_CALC!I2704*Fm, PRE_CALC!A2704*Fdata), IF(F_default=1,B2755+(4*Fnotch-0)/8192,B2755+(F_stop-F_start)/8192) )</f>
        <v>84406.249999872001</v>
      </c>
      <c r="C2756" s="39">
        <f t="shared" si="127"/>
        <v>-0.57466261909568095</v>
      </c>
      <c r="D2756" s="84">
        <f ca="1">IF(FilterType="FIR", IF(Extend_fmod=1,OFFSET(PRE_CALC!J2704,0,DEC_RATE), OFFSET(PRE_CALC!B2704,0,DEC_RATE)), C2756)</f>
        <v>-3.7359034556000001E-3</v>
      </c>
      <c r="E2756" s="84">
        <f t="shared" ca="1" si="128"/>
        <v>84406.249999872001</v>
      </c>
      <c r="F2756" s="84">
        <f t="shared" ca="1" si="126"/>
        <v>-3.7359034556000001E-3</v>
      </c>
      <c r="G2756" s="119">
        <f>IF(FilterType="FIR",  PRE_CALC!A2704*Fdata, IF(F_default=1,G2755+(4*Fnotch-0)/8192,G2755+(F_stop-F_start)/8192) )</f>
        <v>84406.249999872001</v>
      </c>
      <c r="H2756" s="120">
        <f ca="1">IF(FilterType="FIR", OFFSET(PRE_CALC!B2704,0,DEC_RATE), C2756)</f>
        <v>-3.7359034556000001E-3</v>
      </c>
    </row>
    <row r="2757" spans="2:8" x14ac:dyDescent="0.2">
      <c r="B2757" s="45">
        <f>IF(FilterType="FIR", IF(Extend_fmod, PRE_CALC!I2705*Fm, PRE_CALC!A2705*Fdata), IF(F_default=1,B2756+(4*Fnotch-0)/8192,B2756+(F_stop-F_start)/8192) )</f>
        <v>84437.5</v>
      </c>
      <c r="C2757" s="39">
        <f t="shared" si="127"/>
        <v>-0.57508918926519481</v>
      </c>
      <c r="D2757" s="84">
        <f ca="1">IF(FilterType="FIR", IF(Extend_fmod=1,OFFSET(PRE_CALC!J2705,0,DEC_RATE), OFFSET(PRE_CALC!B2705,0,DEC_RATE)), C2757)</f>
        <v>-3.7107732282399999E-3</v>
      </c>
      <c r="E2757" s="84">
        <f t="shared" ca="1" si="128"/>
        <v>84437.5</v>
      </c>
      <c r="F2757" s="84">
        <f t="shared" ca="1" si="126"/>
        <v>-3.7107732282399999E-3</v>
      </c>
      <c r="G2757" s="119">
        <f>IF(FilterType="FIR",  PRE_CALC!A2705*Fdata, IF(F_default=1,G2756+(4*Fnotch-0)/8192,G2756+(F_stop-F_start)/8192) )</f>
        <v>84437.5</v>
      </c>
      <c r="H2757" s="120">
        <f ca="1">IF(FilterType="FIR", OFFSET(PRE_CALC!B2705,0,DEC_RATE), C2757)</f>
        <v>-3.7107732282399999E-3</v>
      </c>
    </row>
    <row r="2758" spans="2:8" x14ac:dyDescent="0.2">
      <c r="B2758" s="45">
        <f>IF(FilterType="FIR", IF(Extend_fmod, PRE_CALC!I2706*Fm, PRE_CALC!A2706*Fdata), IF(F_default=1,B2757+(4*Fnotch-0)/8192,B2757+(F_stop-F_start)/8192) )</f>
        <v>84468.750000127999</v>
      </c>
      <c r="C2758" s="39">
        <f t="shared" si="127"/>
        <v>-0.57551591878303809</v>
      </c>
      <c r="D2758" s="84">
        <f ca="1">IF(FilterType="FIR", IF(Extend_fmod=1,OFFSET(PRE_CALC!J2706,0,DEC_RATE), OFFSET(PRE_CALC!B2706,0,DEC_RATE)), C2758)</f>
        <v>-3.6850364475899998E-3</v>
      </c>
      <c r="E2758" s="84">
        <f t="shared" ca="1" si="128"/>
        <v>84468.750000127999</v>
      </c>
      <c r="F2758" s="84">
        <f t="shared" ca="1" si="126"/>
        <v>-3.6850364475899998E-3</v>
      </c>
      <c r="G2758" s="119">
        <f>IF(FilterType="FIR",  PRE_CALC!A2706*Fdata, IF(F_default=1,G2757+(4*Fnotch-0)/8192,G2757+(F_stop-F_start)/8192) )</f>
        <v>84468.750000127999</v>
      </c>
      <c r="H2758" s="120">
        <f ca="1">IF(FilterType="FIR", OFFSET(PRE_CALC!B2706,0,DEC_RATE), C2758)</f>
        <v>-3.6850364475899998E-3</v>
      </c>
    </row>
    <row r="2759" spans="2:8" x14ac:dyDescent="0.2">
      <c r="B2759" s="45">
        <f>IF(FilterType="FIR", IF(Extend_fmod, PRE_CALC!I2707*Fm, PRE_CALC!A2707*Fdata), IF(F_default=1,B2758+(4*Fnotch-0)/8192,B2758+(F_stop-F_start)/8192) )</f>
        <v>84500</v>
      </c>
      <c r="C2759" s="39">
        <f t="shared" si="127"/>
        <v>-0.57594280764734695</v>
      </c>
      <c r="D2759" s="84">
        <f ca="1">IF(FilterType="FIR", IF(Extend_fmod=1,OFFSET(PRE_CALC!J2707,0,DEC_RATE), OFFSET(PRE_CALC!B2707,0,DEC_RATE)), C2759)</f>
        <v>-3.6587061910299998E-3</v>
      </c>
      <c r="E2759" s="84">
        <f t="shared" ca="1" si="128"/>
        <v>84500</v>
      </c>
      <c r="F2759" s="84">
        <f t="shared" ca="1" si="126"/>
        <v>-3.6587061910299998E-3</v>
      </c>
      <c r="G2759" s="119">
        <f>IF(FilterType="FIR",  PRE_CALC!A2707*Fdata, IF(F_default=1,G2758+(4*Fnotch-0)/8192,G2758+(F_stop-F_start)/8192) )</f>
        <v>84500</v>
      </c>
      <c r="H2759" s="120">
        <f ca="1">IF(FilterType="FIR", OFFSET(PRE_CALC!B2707,0,DEC_RATE), C2759)</f>
        <v>-3.6587061910299998E-3</v>
      </c>
    </row>
    <row r="2760" spans="2:8" x14ac:dyDescent="0.2">
      <c r="B2760" s="45">
        <f>IF(FilterType="FIR", IF(Extend_fmod, PRE_CALC!I2708*Fm, PRE_CALC!A2708*Fdata), IF(F_default=1,B2759+(4*Fnotch-0)/8192,B2759+(F_stop-F_start)/8192) )</f>
        <v>84531.249999872001</v>
      </c>
      <c r="C2760" s="39">
        <f t="shared" si="127"/>
        <v>-0.57636985586323486</v>
      </c>
      <c r="D2760" s="84">
        <f ca="1">IF(FilterType="FIR", IF(Extend_fmod=1,OFFSET(PRE_CALC!J2708,0,DEC_RATE), OFFSET(PRE_CALC!B2708,0,DEC_RATE)), C2760)</f>
        <v>-3.6317958431799999E-3</v>
      </c>
      <c r="E2760" s="84">
        <f t="shared" ca="1" si="128"/>
        <v>84531.249999872001</v>
      </c>
      <c r="F2760" s="84">
        <f t="shared" ca="1" si="126"/>
        <v>-3.6317958431799999E-3</v>
      </c>
      <c r="G2760" s="119">
        <f>IF(FilterType="FIR",  PRE_CALC!A2708*Fdata, IF(F_default=1,G2759+(4*Fnotch-0)/8192,G2759+(F_stop-F_start)/8192) )</f>
        <v>84531.249999872001</v>
      </c>
      <c r="H2760" s="120">
        <f ca="1">IF(FilterType="FIR", OFFSET(PRE_CALC!B2708,0,DEC_RATE), C2760)</f>
        <v>-3.6317958431799999E-3</v>
      </c>
    </row>
    <row r="2761" spans="2:8" x14ac:dyDescent="0.2">
      <c r="B2761" s="45">
        <f>IF(FilterType="FIR", IF(Extend_fmod, PRE_CALC!I2709*Fm, PRE_CALC!A2709*Fdata), IF(F_default=1,B2760+(4*Fnotch-0)/8192,B2760+(F_stop-F_start)/8192) )</f>
        <v>84562.5</v>
      </c>
      <c r="C2761" s="39">
        <f t="shared" si="127"/>
        <v>-0.57679706343581372</v>
      </c>
      <c r="D2761" s="84">
        <f ca="1">IF(FilterType="FIR", IF(Extend_fmod=1,OFFSET(PRE_CALC!J2709,0,DEC_RATE), OFFSET(PRE_CALC!B2709,0,DEC_RATE)), C2761)</f>
        <v>-3.6043190895700002E-3</v>
      </c>
      <c r="E2761" s="84">
        <f t="shared" ca="1" si="128"/>
        <v>84562.5</v>
      </c>
      <c r="F2761" s="84">
        <f t="shared" ca="1" si="126"/>
        <v>-3.6043190895700002E-3</v>
      </c>
      <c r="G2761" s="119">
        <f>IF(FilterType="FIR",  PRE_CALC!A2709*Fdata, IF(F_default=1,G2760+(4*Fnotch-0)/8192,G2760+(F_stop-F_start)/8192) )</f>
        <v>84562.5</v>
      </c>
      <c r="H2761" s="120">
        <f ca="1">IF(FilterType="FIR", OFFSET(PRE_CALC!B2709,0,DEC_RATE), C2761)</f>
        <v>-3.6043190895700002E-3</v>
      </c>
    </row>
    <row r="2762" spans="2:8" x14ac:dyDescent="0.2">
      <c r="B2762" s="45">
        <f>IF(FilterType="FIR", IF(Extend_fmod, PRE_CALC!I2710*Fm, PRE_CALC!A2710*Fdata), IF(F_default=1,B2761+(4*Fnotch-0)/8192,B2761+(F_stop-F_start)/8192) )</f>
        <v>84593.750000127999</v>
      </c>
      <c r="C2762" s="39">
        <f t="shared" si="127"/>
        <v>-0.57722443036322257</v>
      </c>
      <c r="D2762" s="84">
        <f ca="1">IF(FilterType="FIR", IF(Extend_fmod=1,OFFSET(PRE_CALC!J2710,0,DEC_RATE), OFFSET(PRE_CALC!B2710,0,DEC_RATE)), C2762)</f>
        <v>-3.57628991038E-3</v>
      </c>
      <c r="E2762" s="84">
        <f t="shared" ca="1" si="128"/>
        <v>84593.750000127999</v>
      </c>
      <c r="F2762" s="84">
        <f t="shared" ca="1" si="126"/>
        <v>-3.57628991038E-3</v>
      </c>
      <c r="G2762" s="119">
        <f>IF(FilterType="FIR",  PRE_CALC!A2710*Fdata, IF(F_default=1,G2761+(4*Fnotch-0)/8192,G2761+(F_stop-F_start)/8192) )</f>
        <v>84593.750000127999</v>
      </c>
      <c r="H2762" s="120">
        <f ca="1">IF(FilterType="FIR", OFFSET(PRE_CALC!B2710,0,DEC_RATE), C2762)</f>
        <v>-3.57628991038E-3</v>
      </c>
    </row>
    <row r="2763" spans="2:8" x14ac:dyDescent="0.2">
      <c r="B2763" s="45">
        <f>IF(FilterType="FIR", IF(Extend_fmod, PRE_CALC!I2711*Fm, PRE_CALC!A2711*Fdata), IF(F_default=1,B2762+(4*Fnotch-0)/8192,B2762+(F_stop-F_start)/8192) )</f>
        <v>84625</v>
      </c>
      <c r="C2763" s="39">
        <f t="shared" si="127"/>
        <v>-0.57765195664356972</v>
      </c>
      <c r="D2763" s="84">
        <f ca="1">IF(FilterType="FIR", IF(Extend_fmod=1,OFFSET(PRE_CALC!J2711,0,DEC_RATE), OFFSET(PRE_CALC!B2711,0,DEC_RATE)), C2763)</f>
        <v>-3.5477225738199999E-3</v>
      </c>
      <c r="E2763" s="84">
        <f t="shared" ca="1" si="128"/>
        <v>84625</v>
      </c>
      <c r="F2763" s="84">
        <f t="shared" ca="1" si="126"/>
        <v>-3.5477225738199999E-3</v>
      </c>
      <c r="G2763" s="119">
        <f>IF(FilterType="FIR",  PRE_CALC!A2711*Fdata, IF(F_default=1,G2762+(4*Fnotch-0)/8192,G2762+(F_stop-F_start)/8192) )</f>
        <v>84625</v>
      </c>
      <c r="H2763" s="120">
        <f ca="1">IF(FilterType="FIR", OFFSET(PRE_CALC!B2711,0,DEC_RATE), C2763)</f>
        <v>-3.5477225738199999E-3</v>
      </c>
    </row>
    <row r="2764" spans="2:8" x14ac:dyDescent="0.2">
      <c r="B2764" s="45">
        <f>IF(FilterType="FIR", IF(Extend_fmod, PRE_CALC!I2712*Fm, PRE_CALC!A2712*Fdata), IF(F_default=1,B2763+(4*Fnotch-0)/8192,B2763+(F_stop-F_start)/8192) )</f>
        <v>84656.249999872001</v>
      </c>
      <c r="C2764" s="39">
        <f t="shared" si="127"/>
        <v>-0.57807964228197994</v>
      </c>
      <c r="D2764" s="84">
        <f ca="1">IF(FilterType="FIR", IF(Extend_fmod=1,OFFSET(PRE_CALC!J2712,0,DEC_RATE), OFFSET(PRE_CALC!B2712,0,DEC_RATE)), C2764)</f>
        <v>-3.5186316294800002E-3</v>
      </c>
      <c r="E2764" s="84">
        <f t="shared" ca="1" si="128"/>
        <v>84656.249999872001</v>
      </c>
      <c r="F2764" s="84">
        <f t="shared" ca="1" si="126"/>
        <v>-3.5186316294800002E-3</v>
      </c>
      <c r="G2764" s="119">
        <f>IF(FilterType="FIR",  PRE_CALC!A2712*Fdata, IF(F_default=1,G2763+(4*Fnotch-0)/8192,G2763+(F_stop-F_start)/8192) )</f>
        <v>84656.249999872001</v>
      </c>
      <c r="H2764" s="120">
        <f ca="1">IF(FilterType="FIR", OFFSET(PRE_CALC!B2712,0,DEC_RATE), C2764)</f>
        <v>-3.5186316294800002E-3</v>
      </c>
    </row>
    <row r="2765" spans="2:8" x14ac:dyDescent="0.2">
      <c r="B2765" s="45">
        <f>IF(FilterType="FIR", IF(Extend_fmod, PRE_CALC!I2713*Fm, PRE_CALC!A2713*Fdata), IF(F_default=1,B2764+(4*Fnotch-0)/8192,B2764+(F_stop-F_start)/8192) )</f>
        <v>84687.5</v>
      </c>
      <c r="C2765" s="39">
        <f t="shared" si="127"/>
        <v>-0.57850748728358814</v>
      </c>
      <c r="D2765" s="84">
        <f ca="1">IF(FilterType="FIR", IF(Extend_fmod=1,OFFSET(PRE_CALC!J2713,0,DEC_RATE), OFFSET(PRE_CALC!B2713,0,DEC_RATE)), C2765)</f>
        <v>-3.4890319015000002E-3</v>
      </c>
      <c r="E2765" s="84">
        <f t="shared" ca="1" si="128"/>
        <v>84687.5</v>
      </c>
      <c r="F2765" s="84">
        <f t="shared" ca="1" si="126"/>
        <v>-3.4890319015000002E-3</v>
      </c>
      <c r="G2765" s="119">
        <f>IF(FilterType="FIR",  PRE_CALC!A2713*Fdata, IF(F_default=1,G2764+(4*Fnotch-0)/8192,G2764+(F_stop-F_start)/8192) )</f>
        <v>84687.5</v>
      </c>
      <c r="H2765" s="120">
        <f ca="1">IF(FilterType="FIR", OFFSET(PRE_CALC!B2713,0,DEC_RATE), C2765)</f>
        <v>-3.4890319015000002E-3</v>
      </c>
    </row>
    <row r="2766" spans="2:8" x14ac:dyDescent="0.2">
      <c r="B2766" s="45">
        <f>IF(FilterType="FIR", IF(Extend_fmod, PRE_CALC!I2714*Fm, PRE_CALC!A2714*Fdata), IF(F_default=1,B2765+(4*Fnotch-0)/8192,B2765+(F_stop-F_start)/8192) )</f>
        <v>84718.750000127999</v>
      </c>
      <c r="C2766" s="39">
        <f t="shared" si="127"/>
        <v>-0.5789354916465228</v>
      </c>
      <c r="D2766" s="84">
        <f ca="1">IF(FilterType="FIR", IF(Extend_fmod=1,OFFSET(PRE_CALC!J2714,0,DEC_RATE), OFFSET(PRE_CALC!B2714,0,DEC_RATE)), C2766)</f>
        <v>-3.4589384816100001E-3</v>
      </c>
      <c r="E2766" s="84">
        <f t="shared" ca="1" si="128"/>
        <v>84718.750000127999</v>
      </c>
      <c r="F2766" s="84">
        <f t="shared" ca="1" si="126"/>
        <v>-3.4589384816100001E-3</v>
      </c>
      <c r="G2766" s="119">
        <f>IF(FilterType="FIR",  PRE_CALC!A2714*Fdata, IF(F_default=1,G2765+(4*Fnotch-0)/8192,G2765+(F_stop-F_start)/8192) )</f>
        <v>84718.750000127999</v>
      </c>
      <c r="H2766" s="120">
        <f ca="1">IF(FilterType="FIR", OFFSET(PRE_CALC!B2714,0,DEC_RATE), C2766)</f>
        <v>-3.4589384816100001E-3</v>
      </c>
    </row>
    <row r="2767" spans="2:8" x14ac:dyDescent="0.2">
      <c r="B2767" s="45">
        <f>IF(FilterType="FIR", IF(Extend_fmod, PRE_CALC!I2715*Fm, PRE_CALC!A2715*Fdata), IF(F_default=1,B2766+(4*Fnotch-0)/8192,B2766+(F_stop-F_start)/8192) )</f>
        <v>84750</v>
      </c>
      <c r="C2767" s="39">
        <f t="shared" si="127"/>
        <v>-0.57936365536888479</v>
      </c>
      <c r="D2767" s="84">
        <f ca="1">IF(FilterType="FIR", IF(Extend_fmod=1,OFFSET(PRE_CALC!J2715,0,DEC_RATE), OFFSET(PRE_CALC!B2715,0,DEC_RATE)), C2767)</f>
        <v>-3.4283667219800001E-3</v>
      </c>
      <c r="E2767" s="84">
        <f t="shared" ca="1" si="128"/>
        <v>84750</v>
      </c>
      <c r="F2767" s="84">
        <f t="shared" ca="1" si="126"/>
        <v>-3.4283667219800001E-3</v>
      </c>
      <c r="G2767" s="119">
        <f>IF(FilterType="FIR",  PRE_CALC!A2715*Fdata, IF(F_default=1,G2766+(4*Fnotch-0)/8192,G2766+(F_stop-F_start)/8192) )</f>
        <v>84750</v>
      </c>
      <c r="H2767" s="120">
        <f ca="1">IF(FilterType="FIR", OFFSET(PRE_CALC!B2715,0,DEC_RATE), C2767)</f>
        <v>-3.4283667219800001E-3</v>
      </c>
    </row>
    <row r="2768" spans="2:8" x14ac:dyDescent="0.2">
      <c r="B2768" s="45">
        <f>IF(FilterType="FIR", IF(Extend_fmod, PRE_CALC!I2716*Fm, PRE_CALC!A2716*Fdata), IF(F_default=1,B2767+(4*Fnotch-0)/8192,B2767+(F_stop-F_start)/8192) )</f>
        <v>84781.249999872001</v>
      </c>
      <c r="C2768" s="39">
        <f t="shared" si="127"/>
        <v>-0.57979197845581987</v>
      </c>
      <c r="D2768" s="84">
        <f ca="1">IF(FilterType="FIR", IF(Extend_fmod=1,OFFSET(PRE_CALC!J2716,0,DEC_RATE), OFFSET(PRE_CALC!B2716,0,DEC_RATE)), C2768)</f>
        <v>-3.3973322279800002E-3</v>
      </c>
      <c r="E2768" s="84">
        <f t="shared" ca="1" si="128"/>
        <v>84781.249999872001</v>
      </c>
      <c r="F2768" s="84">
        <f t="shared" ca="1" si="126"/>
        <v>-3.3973322279800002E-3</v>
      </c>
      <c r="G2768" s="119">
        <f>IF(FilterType="FIR",  PRE_CALC!A2716*Fdata, IF(F_default=1,G2767+(4*Fnotch-0)/8192,G2767+(F_stop-F_start)/8192) )</f>
        <v>84781.249999872001</v>
      </c>
      <c r="H2768" s="120">
        <f ca="1">IF(FilterType="FIR", OFFSET(PRE_CALC!B2716,0,DEC_RATE), C2768)</f>
        <v>-3.3973322279800002E-3</v>
      </c>
    </row>
    <row r="2769" spans="2:8" x14ac:dyDescent="0.2">
      <c r="B2769" s="45">
        <f>IF(FilterType="FIR", IF(Extend_fmod, PRE_CALC!I2717*Fm, PRE_CALC!A2717*Fdata), IF(F_default=1,B2768+(4*Fnotch-0)/8192,B2768+(F_stop-F_start)/8192) )</f>
        <v>84812.5</v>
      </c>
      <c r="C2769" s="39">
        <f t="shared" si="127"/>
        <v>-0.58022046091247514</v>
      </c>
      <c r="D2769" s="84">
        <f ca="1">IF(FilterType="FIR", IF(Extend_fmod=1,OFFSET(PRE_CALC!J2717,0,DEC_RATE), OFFSET(PRE_CALC!B2717,0,DEC_RATE)), C2769)</f>
        <v>-3.3658508507700001E-3</v>
      </c>
      <c r="E2769" s="84">
        <f t="shared" ca="1" si="128"/>
        <v>84812.5</v>
      </c>
      <c r="F2769" s="84">
        <f t="shared" ca="1" si="126"/>
        <v>-3.3658508507700001E-3</v>
      </c>
      <c r="G2769" s="119">
        <f>IF(FilterType="FIR",  PRE_CALC!A2717*Fdata, IF(F_default=1,G2768+(4*Fnotch-0)/8192,G2768+(F_stop-F_start)/8192) )</f>
        <v>84812.5</v>
      </c>
      <c r="H2769" s="120">
        <f ca="1">IF(FilterType="FIR", OFFSET(PRE_CALC!B2717,0,DEC_RATE), C2769)</f>
        <v>-3.3658508507700001E-3</v>
      </c>
    </row>
    <row r="2770" spans="2:8" x14ac:dyDescent="0.2">
      <c r="B2770" s="45">
        <f>IF(FilterType="FIR", IF(Extend_fmod, PRE_CALC!I2718*Fm, PRE_CALC!A2718*Fdata), IF(F_default=1,B2769+(4*Fnotch-0)/8192,B2769+(F_stop-F_start)/8192) )</f>
        <v>84843.750000127999</v>
      </c>
      <c r="C2770" s="39">
        <f t="shared" si="127"/>
        <v>-0.58064910273693082</v>
      </c>
      <c r="D2770" s="84">
        <f ca="1">IF(FilterType="FIR", IF(Extend_fmod=1,OFFSET(PRE_CALC!J2718,0,DEC_RATE), OFFSET(PRE_CALC!B2718,0,DEC_RATE)), C2770)</f>
        <v>-3.33393867982E-3</v>
      </c>
      <c r="E2770" s="84">
        <f t="shared" ca="1" si="128"/>
        <v>84843.750000127999</v>
      </c>
      <c r="F2770" s="84">
        <f t="shared" ca="1" si="126"/>
        <v>-3.33393867982E-3</v>
      </c>
      <c r="G2770" s="119">
        <f>IF(FilterType="FIR",  PRE_CALC!A2718*Fdata, IF(F_default=1,G2769+(4*Fnotch-0)/8192,G2769+(F_stop-F_start)/8192) )</f>
        <v>84843.750000127999</v>
      </c>
      <c r="H2770" s="120">
        <f ca="1">IF(FilterType="FIR", OFFSET(PRE_CALC!B2718,0,DEC_RATE), C2770)</f>
        <v>-3.33393867982E-3</v>
      </c>
    </row>
    <row r="2771" spans="2:8" x14ac:dyDescent="0.2">
      <c r="B2771" s="45">
        <f>IF(FilterType="FIR", IF(Extend_fmod, PRE_CALC!I2719*Fm, PRE_CALC!A2719*Fdata), IF(F_default=1,B2770+(4*Fnotch-0)/8192,B2770+(F_stop-F_start)/8192) )</f>
        <v>84875</v>
      </c>
      <c r="C2771" s="39">
        <f t="shared" si="127"/>
        <v>-0.58107790392733971</v>
      </c>
      <c r="D2771" s="84">
        <f ca="1">IF(FilterType="FIR", IF(Extend_fmod=1,OFFSET(PRE_CALC!J2719,0,DEC_RATE), OFFSET(PRE_CALC!B2719,0,DEC_RATE)), C2771)</f>
        <v>-3.3016120351999998E-3</v>
      </c>
      <c r="E2771" s="84">
        <f t="shared" ca="1" si="128"/>
        <v>84875</v>
      </c>
      <c r="F2771" s="84">
        <f t="shared" ca="1" si="126"/>
        <v>-3.3016120351999998E-3</v>
      </c>
      <c r="G2771" s="119">
        <f>IF(FilterType="FIR",  PRE_CALC!A2719*Fdata, IF(F_default=1,G2770+(4*Fnotch-0)/8192,G2770+(F_stop-F_start)/8192) )</f>
        <v>84875</v>
      </c>
      <c r="H2771" s="120">
        <f ca="1">IF(FilterType="FIR", OFFSET(PRE_CALC!B2719,0,DEC_RATE), C2771)</f>
        <v>-3.3016120351999998E-3</v>
      </c>
    </row>
    <row r="2772" spans="2:8" x14ac:dyDescent="0.2">
      <c r="B2772" s="45">
        <f>IF(FilterType="FIR", IF(Extend_fmod, PRE_CALC!I2720*Fm, PRE_CALC!A2720*Fdata), IF(F_default=1,B2771+(4*Fnotch-0)/8192,B2771+(F_stop-F_start)/8192) )</f>
        <v>84906.249999872001</v>
      </c>
      <c r="C2772" s="39">
        <f t="shared" si="127"/>
        <v>-0.58150686448883038</v>
      </c>
      <c r="D2772" s="84">
        <f ca="1">IF(FilterType="FIR", IF(Extend_fmod=1,OFFSET(PRE_CALC!J2720,0,DEC_RATE), OFFSET(PRE_CALC!B2720,0,DEC_RATE)), C2772)</f>
        <v>-3.2688874598E-3</v>
      </c>
      <c r="E2772" s="84">
        <f t="shared" ca="1" si="128"/>
        <v>84906.249999872001</v>
      </c>
      <c r="F2772" s="84">
        <f t="shared" ca="1" si="126"/>
        <v>-3.2688874598E-3</v>
      </c>
      <c r="G2772" s="119">
        <f>IF(FilterType="FIR",  PRE_CALC!A2720*Fdata, IF(F_default=1,G2771+(4*Fnotch-0)/8192,G2771+(F_stop-F_start)/8192) )</f>
        <v>84906.249999872001</v>
      </c>
      <c r="H2772" s="120">
        <f ca="1">IF(FilterType="FIR", OFFSET(PRE_CALC!B2720,0,DEC_RATE), C2772)</f>
        <v>-3.2688874598E-3</v>
      </c>
    </row>
    <row r="2773" spans="2:8" x14ac:dyDescent="0.2">
      <c r="B2773" s="45">
        <f>IF(FilterType="FIR", IF(Extend_fmod, PRE_CALC!I2721*Fm, PRE_CALC!A2721*Fdata), IF(F_default=1,B2772+(4*Fnotch-0)/8192,B2772+(F_stop-F_start)/8192) )</f>
        <v>84937.5</v>
      </c>
      <c r="C2773" s="39">
        <f t="shared" si="127"/>
        <v>-0.58193598442653882</v>
      </c>
      <c r="D2773" s="84">
        <f ca="1">IF(FilterType="FIR", IF(Extend_fmod=1,OFFSET(PRE_CALC!J2721,0,DEC_RATE), OFFSET(PRE_CALC!B2721,0,DEC_RATE)), C2773)</f>
        <v>-3.2357817114899998E-3</v>
      </c>
      <c r="E2773" s="84">
        <f t="shared" ca="1" si="128"/>
        <v>84937.5</v>
      </c>
      <c r="F2773" s="84">
        <f t="shared" ca="1" si="126"/>
        <v>-3.2357817114899998E-3</v>
      </c>
      <c r="G2773" s="119">
        <f>IF(FilterType="FIR",  PRE_CALC!A2721*Fdata, IF(F_default=1,G2772+(4*Fnotch-0)/8192,G2772+(F_stop-F_start)/8192) )</f>
        <v>84937.5</v>
      </c>
      <c r="H2773" s="120">
        <f ca="1">IF(FilterType="FIR", OFFSET(PRE_CALC!B2721,0,DEC_RATE), C2773)</f>
        <v>-3.2357817114899998E-3</v>
      </c>
    </row>
    <row r="2774" spans="2:8" x14ac:dyDescent="0.2">
      <c r="B2774" s="45">
        <f>IF(FilterType="FIR", IF(Extend_fmod, PRE_CALC!I2722*Fm, PRE_CALC!A2722*Fdata), IF(F_default=1,B2773+(4*Fnotch-0)/8192,B2773+(F_stop-F_start)/8192) )</f>
        <v>84968.750000127999</v>
      </c>
      <c r="C2774" s="39">
        <f t="shared" si="127"/>
        <v>-0.58236526373858688</v>
      </c>
      <c r="D2774" s="84">
        <f ca="1">IF(FilterType="FIR", IF(Extend_fmod=1,OFFSET(PRE_CALC!J2722,0,DEC_RATE), OFFSET(PRE_CALC!B2722,0,DEC_RATE)), C2774)</f>
        <v>-3.2023117550100001E-3</v>
      </c>
      <c r="E2774" s="84">
        <f t="shared" ca="1" si="128"/>
        <v>84968.750000127999</v>
      </c>
      <c r="F2774" s="84">
        <f t="shared" ca="1" si="126"/>
        <v>-3.2023117550100001E-3</v>
      </c>
      <c r="G2774" s="119">
        <f>IF(FilterType="FIR",  PRE_CALC!A2722*Fdata, IF(F_default=1,G2773+(4*Fnotch-0)/8192,G2773+(F_stop-F_start)/8192) )</f>
        <v>84968.750000127999</v>
      </c>
      <c r="H2774" s="120">
        <f ca="1">IF(FilterType="FIR", OFFSET(PRE_CALC!B2722,0,DEC_RATE), C2774)</f>
        <v>-3.2023117550100001E-3</v>
      </c>
    </row>
    <row r="2775" spans="2:8" x14ac:dyDescent="0.2">
      <c r="B2775" s="45">
        <f>IF(FilterType="FIR", IF(Extend_fmod, PRE_CALC!I2723*Fm, PRE_CALC!A2723*Fdata), IF(F_default=1,B2774+(4*Fnotch-0)/8192,B2774+(F_stop-F_start)/8192) )</f>
        <v>85000</v>
      </c>
      <c r="C2775" s="39">
        <f t="shared" si="127"/>
        <v>-0.5827947024230874</v>
      </c>
      <c r="D2775" s="84">
        <f ca="1">IF(FilterType="FIR", IF(Extend_fmod=1,OFFSET(PRE_CALC!J2723,0,DEC_RATE), OFFSET(PRE_CALC!B2723,0,DEC_RATE)), C2775)</f>
        <v>-3.1684947539200002E-3</v>
      </c>
      <c r="E2775" s="84">
        <f t="shared" ca="1" si="128"/>
        <v>85000</v>
      </c>
      <c r="F2775" s="84">
        <f t="shared" ca="1" si="126"/>
        <v>-3.1684947539200002E-3</v>
      </c>
      <c r="G2775" s="119">
        <f>IF(FilterType="FIR",  PRE_CALC!A2723*Fdata, IF(F_default=1,G2774+(4*Fnotch-0)/8192,G2774+(F_stop-F_start)/8192) )</f>
        <v>85000</v>
      </c>
      <c r="H2775" s="120">
        <f ca="1">IF(FilterType="FIR", OFFSET(PRE_CALC!B2723,0,DEC_RATE), C2775)</f>
        <v>-3.1684947539200002E-3</v>
      </c>
    </row>
    <row r="2776" spans="2:8" x14ac:dyDescent="0.2">
      <c r="B2776" s="45">
        <f>IF(FilterType="FIR", IF(Extend_fmod, PRE_CALC!I2724*Fm, PRE_CALC!A2724*Fdata), IF(F_default=1,B2775+(4*Fnotch-0)/8192,B2775+(F_stop-F_start)/8192) )</f>
        <v>85031.249999872001</v>
      </c>
      <c r="C2776" s="39">
        <f t="shared" si="127"/>
        <v>-0.58322430048518636</v>
      </c>
      <c r="D2776" s="84">
        <f ca="1">IF(FilterType="FIR", IF(Extend_fmod=1,OFFSET(PRE_CALC!J2724,0,DEC_RATE), OFFSET(PRE_CALC!B2724,0,DEC_RATE)), C2776)</f>
        <v>-3.1343480622699998E-3</v>
      </c>
      <c r="E2776" s="84">
        <f t="shared" ca="1" si="128"/>
        <v>85031.249999872001</v>
      </c>
      <c r="F2776" s="84">
        <f t="shared" ca="1" si="126"/>
        <v>-3.1343480622699998E-3</v>
      </c>
      <c r="G2776" s="119">
        <f>IF(FilterType="FIR",  PRE_CALC!A2724*Fdata, IF(F_default=1,G2775+(4*Fnotch-0)/8192,G2775+(F_stop-F_start)/8192) )</f>
        <v>85031.249999872001</v>
      </c>
      <c r="H2776" s="120">
        <f ca="1">IF(FilterType="FIR", OFFSET(PRE_CALC!B2724,0,DEC_RATE), C2776)</f>
        <v>-3.1343480622699998E-3</v>
      </c>
    </row>
    <row r="2777" spans="2:8" x14ac:dyDescent="0.2">
      <c r="B2777" s="45">
        <f>IF(FilterType="FIR", IF(Extend_fmod, PRE_CALC!I2725*Fm, PRE_CALC!A2725*Fdata), IF(F_default=1,B2776+(4*Fnotch-0)/8192,B2776+(F_stop-F_start)/8192) )</f>
        <v>85062.5</v>
      </c>
      <c r="C2777" s="39">
        <f t="shared" si="127"/>
        <v>-0.58365405793004144</v>
      </c>
      <c r="D2777" s="84">
        <f ca="1">IF(FilterType="FIR", IF(Extend_fmod=1,OFFSET(PRE_CALC!J2725,0,DEC_RATE), OFFSET(PRE_CALC!B2725,0,DEC_RATE)), C2777)</f>
        <v>-3.0998892163100001E-3</v>
      </c>
      <c r="E2777" s="84">
        <f t="shared" ca="1" si="128"/>
        <v>85062.5</v>
      </c>
      <c r="F2777" s="84">
        <f t="shared" ca="1" si="126"/>
        <v>-3.0998892163100001E-3</v>
      </c>
      <c r="G2777" s="119">
        <f>IF(FilterType="FIR",  PRE_CALC!A2725*Fdata, IF(F_default=1,G2776+(4*Fnotch-0)/8192,G2776+(F_stop-F_start)/8192) )</f>
        <v>85062.5</v>
      </c>
      <c r="H2777" s="120">
        <f ca="1">IF(FilterType="FIR", OFFSET(PRE_CALC!B2725,0,DEC_RATE), C2777)</f>
        <v>-3.0998892163100001E-3</v>
      </c>
    </row>
    <row r="2778" spans="2:8" x14ac:dyDescent="0.2">
      <c r="B2778" s="45">
        <f>IF(FilterType="FIR", IF(Extend_fmod, PRE_CALC!I2726*Fm, PRE_CALC!A2726*Fdata), IF(F_default=1,B2777+(4*Fnotch-0)/8192,B2777+(F_stop-F_start)/8192) )</f>
        <v>85093.750000127999</v>
      </c>
      <c r="C2778" s="39">
        <f t="shared" si="127"/>
        <v>-0.58408397475577034</v>
      </c>
      <c r="D2778" s="84">
        <f ca="1">IF(FilterType="FIR", IF(Extend_fmod=1,OFFSET(PRE_CALC!J2726,0,DEC_RATE), OFFSET(PRE_CALC!B2726,0,DEC_RATE)), C2778)</f>
        <v>-3.0651359259999999E-3</v>
      </c>
      <c r="E2778" s="84">
        <f t="shared" ca="1" si="128"/>
        <v>85093.750000127999</v>
      </c>
      <c r="F2778" s="84">
        <f t="shared" ca="1" si="126"/>
        <v>-3.0651359259999999E-3</v>
      </c>
      <c r="G2778" s="119">
        <f>IF(FilterType="FIR",  PRE_CALC!A2726*Fdata, IF(F_default=1,G2777+(4*Fnotch-0)/8192,G2777+(F_stop-F_start)/8192) )</f>
        <v>85093.750000127999</v>
      </c>
      <c r="H2778" s="120">
        <f ca="1">IF(FilterType="FIR", OFFSET(PRE_CALC!B2726,0,DEC_RATE), C2778)</f>
        <v>-3.0651359259999999E-3</v>
      </c>
    </row>
    <row r="2779" spans="2:8" x14ac:dyDescent="0.2">
      <c r="B2779" s="45">
        <f>IF(FilterType="FIR", IF(Extend_fmod, PRE_CALC!I2727*Fm, PRE_CALC!A2727*Fdata), IF(F_default=1,B2778+(4*Fnotch-0)/8192,B2778+(F_stop-F_start)/8192) )</f>
        <v>85125</v>
      </c>
      <c r="C2779" s="39">
        <f t="shared" si="127"/>
        <v>-0.58451405096046982</v>
      </c>
      <c r="D2779" s="84">
        <f ca="1">IF(FilterType="FIR", IF(Extend_fmod=1,OFFSET(PRE_CALC!J2727,0,DEC_RATE), OFFSET(PRE_CALC!B2727,0,DEC_RATE)), C2779)</f>
        <v>-3.0301060664499999E-3</v>
      </c>
      <c r="E2779" s="84">
        <f t="shared" ca="1" si="128"/>
        <v>85125</v>
      </c>
      <c r="F2779" s="84">
        <f t="shared" ca="1" si="126"/>
        <v>-3.0301060664499999E-3</v>
      </c>
      <c r="G2779" s="119">
        <f>IF(FilterType="FIR",  PRE_CALC!A2727*Fdata, IF(F_default=1,G2778+(4*Fnotch-0)/8192,G2778+(F_stop-F_start)/8192) )</f>
        <v>85125</v>
      </c>
      <c r="H2779" s="120">
        <f ca="1">IF(FilterType="FIR", OFFSET(PRE_CALC!B2727,0,DEC_RATE), C2779)</f>
        <v>-3.0301060664499999E-3</v>
      </c>
    </row>
    <row r="2780" spans="2:8" x14ac:dyDescent="0.2">
      <c r="B2780" s="45">
        <f>IF(FilterType="FIR", IF(Extend_fmod, PRE_CALC!I2728*Fm, PRE_CALC!A2728*Fdata), IF(F_default=1,B2779+(4*Fnotch-0)/8192,B2779+(F_stop-F_start)/8192) )</f>
        <v>85156.249999872001</v>
      </c>
      <c r="C2780" s="39">
        <f t="shared" si="127"/>
        <v>-0.58494428654929331</v>
      </c>
      <c r="D2780" s="84">
        <f ca="1">IF(FilterType="FIR", IF(Extend_fmod=1,OFFSET(PRE_CALC!J2728,0,DEC_RATE), OFFSET(PRE_CALC!B2728,0,DEC_RATE)), C2780)</f>
        <v>-2.99481766927E-3</v>
      </c>
      <c r="E2780" s="84">
        <f t="shared" ca="1" si="128"/>
        <v>85156.249999872001</v>
      </c>
      <c r="F2780" s="84">
        <f t="shared" ca="1" si="126"/>
        <v>-2.99481766927E-3</v>
      </c>
      <c r="G2780" s="119">
        <f>IF(FilterType="FIR",  PRE_CALC!A2728*Fdata, IF(F_default=1,G2779+(4*Fnotch-0)/8192,G2779+(F_stop-F_start)/8192) )</f>
        <v>85156.249999872001</v>
      </c>
      <c r="H2780" s="120">
        <f ca="1">IF(FilterType="FIR", OFFSET(PRE_CALC!B2728,0,DEC_RATE), C2780)</f>
        <v>-2.99481766927E-3</v>
      </c>
    </row>
    <row r="2781" spans="2:8" x14ac:dyDescent="0.2">
      <c r="B2781" s="45">
        <f>IF(FilterType="FIR", IF(Extend_fmod, PRE_CALC!I2729*Fm, PRE_CALC!A2729*Fdata), IF(F_default=1,B2780+(4*Fnotch-0)/8192,B2780+(F_stop-F_start)/8192) )</f>
        <v>85187.5</v>
      </c>
      <c r="C2781" s="39">
        <f t="shared" si="127"/>
        <v>-0.5853746815274079</v>
      </c>
      <c r="D2781" s="84">
        <f ca="1">IF(FilterType="FIR", IF(Extend_fmod=1,OFFSET(PRE_CALC!J2729,0,DEC_RATE), OFFSET(PRE_CALC!B2729,0,DEC_RATE)), C2781)</f>
        <v>-2.9592889138200002E-3</v>
      </c>
      <c r="E2781" s="84">
        <f t="shared" ca="1" si="128"/>
        <v>85187.5</v>
      </c>
      <c r="F2781" s="84">
        <f t="shared" ca="1" si="126"/>
        <v>-2.9592889138200002E-3</v>
      </c>
      <c r="G2781" s="119">
        <f>IF(FilterType="FIR",  PRE_CALC!A2729*Fdata, IF(F_default=1,G2780+(4*Fnotch-0)/8192,G2780+(F_stop-F_start)/8192) )</f>
        <v>85187.5</v>
      </c>
      <c r="H2781" s="120">
        <f ca="1">IF(FilterType="FIR", OFFSET(PRE_CALC!B2729,0,DEC_RATE), C2781)</f>
        <v>-2.9592889138200002E-3</v>
      </c>
    </row>
    <row r="2782" spans="2:8" x14ac:dyDescent="0.2">
      <c r="B2782" s="45">
        <f>IF(FilterType="FIR", IF(Extend_fmod, PRE_CALC!I2730*Fm, PRE_CALC!A2730*Fdata), IF(F_default=1,B2781+(4*Fnotch-0)/8192,B2781+(F_stop-F_start)/8192) )</f>
        <v>85218.750000127999</v>
      </c>
      <c r="C2782" s="39">
        <f t="shared" si="127"/>
        <v>-0.58580523589293199</v>
      </c>
      <c r="D2782" s="84">
        <f ca="1">IF(FilterType="FIR", IF(Extend_fmod=1,OFFSET(PRE_CALC!J2730,0,DEC_RATE), OFFSET(PRE_CALC!B2730,0,DEC_RATE)), C2782)</f>
        <v>-2.9235381184000001E-3</v>
      </c>
      <c r="E2782" s="84">
        <f t="shared" ca="1" si="128"/>
        <v>85218.750000127999</v>
      </c>
      <c r="F2782" s="84">
        <f t="shared" ca="1" si="126"/>
        <v>-2.9235381184000001E-3</v>
      </c>
      <c r="G2782" s="119">
        <f>IF(FilterType="FIR",  PRE_CALC!A2730*Fdata, IF(F_default=1,G2781+(4*Fnotch-0)/8192,G2781+(F_stop-F_start)/8192) )</f>
        <v>85218.750000127999</v>
      </c>
      <c r="H2782" s="120">
        <f ca="1">IF(FilterType="FIR", OFFSET(PRE_CALC!B2730,0,DEC_RATE), C2782)</f>
        <v>-2.9235381184000001E-3</v>
      </c>
    </row>
    <row r="2783" spans="2:8" x14ac:dyDescent="0.2">
      <c r="B2783" s="45">
        <f>IF(FilterType="FIR", IF(Extend_fmod, PRE_CALC!I2731*Fm, PRE_CALC!A2731*Fdata), IF(F_default=1,B2782+(4*Fnotch-0)/8192,B2782+(F_stop-F_start)/8192) )</f>
        <v>85250</v>
      </c>
      <c r="C2783" s="39">
        <f t="shared" si="127"/>
        <v>-0.58623594964395387</v>
      </c>
      <c r="D2783" s="84">
        <f ca="1">IF(FilterType="FIR", IF(Extend_fmod=1,OFFSET(PRE_CALC!J2731,0,DEC_RATE), OFFSET(PRE_CALC!B2731,0,DEC_RATE)), C2783)</f>
        <v>-2.88758373131E-3</v>
      </c>
      <c r="E2783" s="84">
        <f t="shared" ca="1" si="128"/>
        <v>85250</v>
      </c>
      <c r="F2783" s="84">
        <f t="shared" ca="1" si="126"/>
        <v>-2.88758373131E-3</v>
      </c>
      <c r="G2783" s="119">
        <f>IF(FilterType="FIR",  PRE_CALC!A2731*Fdata, IF(F_default=1,G2782+(4*Fnotch-0)/8192,G2782+(F_stop-F_start)/8192) )</f>
        <v>85250</v>
      </c>
      <c r="H2783" s="120">
        <f ca="1">IF(FilterType="FIR", OFFSET(PRE_CALC!B2731,0,DEC_RATE), C2783)</f>
        <v>-2.88758373131E-3</v>
      </c>
    </row>
    <row r="2784" spans="2:8" x14ac:dyDescent="0.2">
      <c r="B2784" s="45">
        <f>IF(FilterType="FIR", IF(Extend_fmod, PRE_CALC!I2732*Fm, PRE_CALC!A2732*Fdata), IF(F_default=1,B2783+(4*Fnotch-0)/8192,B2783+(F_stop-F_start)/8192) )</f>
        <v>85281.249999872001</v>
      </c>
      <c r="C2784" s="39">
        <f t="shared" si="127"/>
        <v>-0.58666682278566196</v>
      </c>
      <c r="D2784" s="84">
        <f ca="1">IF(FilterType="FIR", IF(Extend_fmod=1,OFFSET(PRE_CALC!J2732,0,DEC_RATE), OFFSET(PRE_CALC!B2732,0,DEC_RATE)), C2784)</f>
        <v>-2.8514443218399998E-3</v>
      </c>
      <c r="E2784" s="84">
        <f t="shared" ca="1" si="128"/>
        <v>85281.249999872001</v>
      </c>
      <c r="F2784" s="84">
        <f t="shared" ca="1" si="126"/>
        <v>-2.8514443218399998E-3</v>
      </c>
      <c r="G2784" s="119">
        <f>IF(FilterType="FIR",  PRE_CALC!A2732*Fdata, IF(F_default=1,G2783+(4*Fnotch-0)/8192,G2783+(F_stop-F_start)/8192) )</f>
        <v>85281.249999872001</v>
      </c>
      <c r="H2784" s="120">
        <f ca="1">IF(FilterType="FIR", OFFSET(PRE_CALC!B2732,0,DEC_RATE), C2784)</f>
        <v>-2.8514443218399998E-3</v>
      </c>
    </row>
    <row r="2785" spans="2:8" x14ac:dyDescent="0.2">
      <c r="B2785" s="45">
        <f>IF(FilterType="FIR", IF(Extend_fmod, PRE_CALC!I2733*Fm, PRE_CALC!A2733*Fdata), IF(F_default=1,B2784+(4*Fnotch-0)/8192,B2784+(F_stop-F_start)/8192) )</f>
        <v>85312.5</v>
      </c>
      <c r="C2785" s="39">
        <f t="shared" si="127"/>
        <v>-0.58709785532320391</v>
      </c>
      <c r="D2785" s="84">
        <f ca="1">IF(FilterType="FIR", IF(Extend_fmod=1,OFFSET(PRE_CALC!J2733,0,DEC_RATE), OFFSET(PRE_CALC!B2733,0,DEC_RATE)), C2785)</f>
        <v>-2.8151385712299999E-3</v>
      </c>
      <c r="E2785" s="84">
        <f t="shared" ca="1" si="128"/>
        <v>85312.5</v>
      </c>
      <c r="F2785" s="84">
        <f t="shared" ca="1" si="126"/>
        <v>-2.8151385712299999E-3</v>
      </c>
      <c r="G2785" s="119">
        <f>IF(FilterType="FIR",  PRE_CALC!A2733*Fdata, IF(F_default=1,G2784+(4*Fnotch-0)/8192,G2784+(F_stop-F_start)/8192) )</f>
        <v>85312.5</v>
      </c>
      <c r="H2785" s="120">
        <f ca="1">IF(FilterType="FIR", OFFSET(PRE_CALC!B2733,0,DEC_RATE), C2785)</f>
        <v>-2.8151385712299999E-3</v>
      </c>
    </row>
    <row r="2786" spans="2:8" x14ac:dyDescent="0.2">
      <c r="B2786" s="45">
        <f>IF(FilterType="FIR", IF(Extend_fmod, PRE_CALC!I2734*Fm, PRE_CALC!A2734*Fdata), IF(F_default=1,B2785+(4*Fnotch-0)/8192,B2785+(F_stop-F_start)/8192) )</f>
        <v>85343.750000127999</v>
      </c>
      <c r="C2786" s="39">
        <f t="shared" si="127"/>
        <v>-0.58752904725469446</v>
      </c>
      <c r="D2786" s="84">
        <f ca="1">IF(FilterType="FIR", IF(Extend_fmod=1,OFFSET(PRE_CALC!J2734,0,DEC_RATE), OFFSET(PRE_CALC!B2734,0,DEC_RATE)), C2786)</f>
        <v>-2.77868526352E-3</v>
      </c>
      <c r="E2786" s="84">
        <f t="shared" ca="1" si="128"/>
        <v>85343.750000127999</v>
      </c>
      <c r="F2786" s="84">
        <f t="shared" ca="1" si="126"/>
        <v>-2.77868526352E-3</v>
      </c>
      <c r="G2786" s="119">
        <f>IF(FilterType="FIR",  PRE_CALC!A2734*Fdata, IF(F_default=1,G2785+(4*Fnotch-0)/8192,G2785+(F_stop-F_start)/8192) )</f>
        <v>85343.750000127999</v>
      </c>
      <c r="H2786" s="120">
        <f ca="1">IF(FilterType="FIR", OFFSET(PRE_CALC!B2734,0,DEC_RATE), C2786)</f>
        <v>-2.77868526352E-3</v>
      </c>
    </row>
    <row r="2787" spans="2:8" x14ac:dyDescent="0.2">
      <c r="B2787" s="45">
        <f>IF(FilterType="FIR", IF(Extend_fmod, PRE_CALC!I2735*Fm, PRE_CALC!A2735*Fdata), IF(F_default=1,B2786+(4*Fnotch-0)/8192,B2786+(F_stop-F_start)/8192) )</f>
        <v>85375</v>
      </c>
      <c r="C2787" s="39">
        <f t="shared" si="127"/>
        <v>-0.58796039857824245</v>
      </c>
      <c r="D2787" s="84">
        <f ca="1">IF(FilterType="FIR", IF(Extend_fmod=1,OFFSET(PRE_CALC!J2735,0,DEC_RATE), OFFSET(PRE_CALC!B2735,0,DEC_RATE)), C2787)</f>
        <v>-2.7421032763199999E-3</v>
      </c>
      <c r="E2787" s="84">
        <f t="shared" ca="1" si="128"/>
        <v>85375</v>
      </c>
      <c r="F2787" s="84">
        <f t="shared" ca="1" si="126"/>
        <v>-2.7421032763199999E-3</v>
      </c>
      <c r="G2787" s="119">
        <f>IF(FilterType="FIR",  PRE_CALC!A2735*Fdata, IF(F_default=1,G2786+(4*Fnotch-0)/8192,G2786+(F_stop-F_start)/8192) )</f>
        <v>85375</v>
      </c>
      <c r="H2787" s="120">
        <f ca="1">IF(FilterType="FIR", OFFSET(PRE_CALC!B2735,0,DEC_RATE), C2787)</f>
        <v>-2.7421032763199999E-3</v>
      </c>
    </row>
    <row r="2788" spans="2:8" x14ac:dyDescent="0.2">
      <c r="B2788" s="45">
        <f>IF(FilterType="FIR", IF(Extend_fmod, PRE_CALC!I2736*Fm, PRE_CALC!A2736*Fdata), IF(F_default=1,B2787+(4*Fnotch-0)/8192,B2787+(F_stop-F_start)/8192) )</f>
        <v>85406.249999872001</v>
      </c>
      <c r="C2788" s="39">
        <f t="shared" si="127"/>
        <v>-0.58839190929900864</v>
      </c>
      <c r="D2788" s="84">
        <f ca="1">IF(FilterType="FIR", IF(Extend_fmod=1,OFFSET(PRE_CALC!J2736,0,DEC_RATE), OFFSET(PRE_CALC!B2736,0,DEC_RATE)), C2788)</f>
        <v>-2.7054115715799999E-3</v>
      </c>
      <c r="E2788" s="84">
        <f t="shared" ca="1" si="128"/>
        <v>85406.249999872001</v>
      </c>
      <c r="F2788" s="84">
        <f t="shared" ca="1" si="126"/>
        <v>-2.7054115715799999E-3</v>
      </c>
      <c r="G2788" s="119">
        <f>IF(FilterType="FIR",  PRE_CALC!A2736*Fdata, IF(F_default=1,G2787+(4*Fnotch-0)/8192,G2787+(F_stop-F_start)/8192) )</f>
        <v>85406.249999872001</v>
      </c>
      <c r="H2788" s="120">
        <f ca="1">IF(FilterType="FIR", OFFSET(PRE_CALC!B2736,0,DEC_RATE), C2788)</f>
        <v>-2.7054115715799999E-3</v>
      </c>
    </row>
    <row r="2789" spans="2:8" x14ac:dyDescent="0.2">
      <c r="B2789" s="45">
        <f>IF(FilterType="FIR", IF(Extend_fmod, PRE_CALC!I2737*Fm, PRE_CALC!A2737*Fdata), IF(F_default=1,B2788+(4*Fnotch-0)/8192,B2788+(F_stop-F_start)/8192) )</f>
        <v>85437.5</v>
      </c>
      <c r="C2789" s="39">
        <f t="shared" si="127"/>
        <v>-0.58882357942216401</v>
      </c>
      <c r="D2789" s="84">
        <f ca="1">IF(FilterType="FIR", IF(Extend_fmod=1,OFFSET(PRE_CALC!J2737,0,DEC_RATE), OFFSET(PRE_CALC!B2737,0,DEC_RATE)), C2789)</f>
        <v>-2.6686291862100002E-3</v>
      </c>
      <c r="E2789" s="84">
        <f t="shared" ca="1" si="128"/>
        <v>85437.5</v>
      </c>
      <c r="F2789" s="84">
        <f t="shared" ca="1" si="126"/>
        <v>-2.6686291862100002E-3</v>
      </c>
      <c r="G2789" s="119">
        <f>IF(FilterType="FIR",  PRE_CALC!A2737*Fdata, IF(F_default=1,G2788+(4*Fnotch-0)/8192,G2788+(F_stop-F_start)/8192) )</f>
        <v>85437.5</v>
      </c>
      <c r="H2789" s="120">
        <f ca="1">IF(FilterType="FIR", OFFSET(PRE_CALC!B2737,0,DEC_RATE), C2789)</f>
        <v>-2.6686291862100002E-3</v>
      </c>
    </row>
    <row r="2790" spans="2:8" x14ac:dyDescent="0.2">
      <c r="B2790" s="45">
        <f>IF(FilterType="FIR", IF(Extend_fmod, PRE_CALC!I2738*Fm, PRE_CALC!A2738*Fdata), IF(F_default=1,B2789+(4*Fnotch-0)/8192,B2789+(F_stop-F_start)/8192) )</f>
        <v>85468.750000127999</v>
      </c>
      <c r="C2790" s="39">
        <f t="shared" si="127"/>
        <v>-0.58925540894583051</v>
      </c>
      <c r="D2790" s="84">
        <f ca="1">IF(FilterType="FIR", IF(Extend_fmod=1,OFFSET(PRE_CALC!J2738,0,DEC_RATE), OFFSET(PRE_CALC!B2738,0,DEC_RATE)), C2790)</f>
        <v>-2.6317752227300001E-3</v>
      </c>
      <c r="E2790" s="84">
        <f t="shared" ca="1" si="128"/>
        <v>85468.750000127999</v>
      </c>
      <c r="F2790" s="84">
        <f t="shared" ca="1" si="126"/>
        <v>-2.6317752227300001E-3</v>
      </c>
      <c r="G2790" s="119">
        <f>IF(FilterType="FIR",  PRE_CALC!A2738*Fdata, IF(F_default=1,G2789+(4*Fnotch-0)/8192,G2789+(F_stop-F_start)/8192) )</f>
        <v>85468.750000127999</v>
      </c>
      <c r="H2790" s="120">
        <f ca="1">IF(FilterType="FIR", OFFSET(PRE_CALC!B2738,0,DEC_RATE), C2790)</f>
        <v>-2.6317752227300001E-3</v>
      </c>
    </row>
    <row r="2791" spans="2:8" x14ac:dyDescent="0.2">
      <c r="B2791" s="45">
        <f>IF(FilterType="FIR", IF(Extend_fmod, PRE_CALC!I2739*Fm, PRE_CALC!A2739*Fdata), IF(F_default=1,B2790+(4*Fnotch-0)/8192,B2790+(F_stop-F_start)/8192) )</f>
        <v>85500</v>
      </c>
      <c r="C2791" s="39">
        <f t="shared" si="127"/>
        <v>-0.5896873978681082</v>
      </c>
      <c r="D2791" s="84">
        <f ca="1">IF(FilterType="FIR", IF(Extend_fmod=1,OFFSET(PRE_CALC!J2739,0,DEC_RATE), OFFSET(PRE_CALC!B2739,0,DEC_RATE)), C2791)</f>
        <v>-2.59486883985E-3</v>
      </c>
      <c r="E2791" s="84">
        <f t="shared" ca="1" si="128"/>
        <v>85500</v>
      </c>
      <c r="F2791" s="84">
        <f t="shared" ca="1" si="126"/>
        <v>-2.59486883985E-3</v>
      </c>
      <c r="G2791" s="119">
        <f>IF(FilterType="FIR",  PRE_CALC!A2739*Fdata, IF(F_default=1,G2790+(4*Fnotch-0)/8192,G2790+(F_stop-F_start)/8192) )</f>
        <v>85500</v>
      </c>
      <c r="H2791" s="120">
        <f ca="1">IF(FilterType="FIR", OFFSET(PRE_CALC!B2739,0,DEC_RATE), C2791)</f>
        <v>-2.59486883985E-3</v>
      </c>
    </row>
    <row r="2792" spans="2:8" x14ac:dyDescent="0.2">
      <c r="B2792" s="45">
        <f>IF(FilterType="FIR", IF(Extend_fmod, PRE_CALC!I2740*Fm, PRE_CALC!A2740*Fdata), IF(F_default=1,B2791+(4*Fnotch-0)/8192,B2791+(F_stop-F_start)/8192) )</f>
        <v>85531.249999872001</v>
      </c>
      <c r="C2792" s="39">
        <f t="shared" si="127"/>
        <v>-0.59011954619416818</v>
      </c>
      <c r="D2792" s="84">
        <f ca="1">IF(FilterType="FIR", IF(Extend_fmod=1,OFFSET(PRE_CALC!J2740,0,DEC_RATE), OFFSET(PRE_CALC!B2740,0,DEC_RATE)), C2792)</f>
        <v>-2.5579292429599998E-3</v>
      </c>
      <c r="E2792" s="84">
        <f t="shared" ca="1" si="128"/>
        <v>85531.249999872001</v>
      </c>
      <c r="F2792" s="84">
        <f t="shared" ca="1" si="126"/>
        <v>-2.5579292429599998E-3</v>
      </c>
      <c r="G2792" s="119">
        <f>IF(FilterType="FIR",  PRE_CALC!A2740*Fdata, IF(F_default=1,G2791+(4*Fnotch-0)/8192,G2791+(F_stop-F_start)/8192) )</f>
        <v>85531.249999872001</v>
      </c>
      <c r="H2792" s="120">
        <f ca="1">IF(FilterType="FIR", OFFSET(PRE_CALC!B2740,0,DEC_RATE), C2792)</f>
        <v>-2.5579292429599998E-3</v>
      </c>
    </row>
    <row r="2793" spans="2:8" x14ac:dyDescent="0.2">
      <c r="B2793" s="45">
        <f>IF(FilterType="FIR", IF(Extend_fmod, PRE_CALC!I2741*Fm, PRE_CALC!A2741*Fdata), IF(F_default=1,B2792+(4*Fnotch-0)/8192,B2792+(F_stop-F_start)/8192) )</f>
        <v>85562.5</v>
      </c>
      <c r="C2793" s="39">
        <f t="shared" si="127"/>
        <v>-0.59055185392918774</v>
      </c>
      <c r="D2793" s="84">
        <f ca="1">IF(FilterType="FIR", IF(Extend_fmod=1,OFFSET(PRE_CALC!J2741,0,DEC_RATE), OFFSET(PRE_CALC!B2741,0,DEC_RATE)), C2793)</f>
        <v>-2.5209756746400001E-3</v>
      </c>
      <c r="E2793" s="84">
        <f t="shared" ca="1" si="128"/>
        <v>85562.5</v>
      </c>
      <c r="F2793" s="84">
        <f t="shared" ca="1" si="126"/>
        <v>-2.5209756746400001E-3</v>
      </c>
      <c r="G2793" s="119">
        <f>IF(FilterType="FIR",  PRE_CALC!A2741*Fdata, IF(F_default=1,G2792+(4*Fnotch-0)/8192,G2792+(F_stop-F_start)/8192) )</f>
        <v>85562.5</v>
      </c>
      <c r="H2793" s="120">
        <f ca="1">IF(FilterType="FIR", OFFSET(PRE_CALC!B2741,0,DEC_RATE), C2793)</f>
        <v>-2.5209756746400001E-3</v>
      </c>
    </row>
    <row r="2794" spans="2:8" x14ac:dyDescent="0.2">
      <c r="B2794" s="45">
        <f>IF(FilterType="FIR", IF(Extend_fmod, PRE_CALC!I2742*Fm, PRE_CALC!A2742*Fdata), IF(F_default=1,B2793+(4*Fnotch-0)/8192,B2793+(F_stop-F_start)/8192) )</f>
        <v>85593.750000127999</v>
      </c>
      <c r="C2794" s="39">
        <f t="shared" si="127"/>
        <v>-0.59098432107127696</v>
      </c>
      <c r="D2794" s="84">
        <f ca="1">IF(FilterType="FIR", IF(Extend_fmod=1,OFFSET(PRE_CALC!J2742,0,DEC_RATE), OFFSET(PRE_CALC!B2742,0,DEC_RATE)), C2794)</f>
        <v>-2.4840274050899999E-3</v>
      </c>
      <c r="E2794" s="84">
        <f t="shared" ca="1" si="128"/>
        <v>85593.750000127999</v>
      </c>
      <c r="F2794" s="84">
        <f t="shared" ca="1" si="126"/>
        <v>-2.4840274050899999E-3</v>
      </c>
      <c r="G2794" s="119">
        <f>IF(FilterType="FIR",  PRE_CALC!A2742*Fdata, IF(F_default=1,G2793+(4*Fnotch-0)/8192,G2793+(F_stop-F_start)/8192) )</f>
        <v>85593.750000127999</v>
      </c>
      <c r="H2794" s="120">
        <f ca="1">IF(FilterType="FIR", OFFSET(PRE_CALC!B2742,0,DEC_RATE), C2794)</f>
        <v>-2.4840274050899999E-3</v>
      </c>
    </row>
    <row r="2795" spans="2:8" x14ac:dyDescent="0.2">
      <c r="B2795" s="45">
        <f>IF(FilterType="FIR", IF(Extend_fmod, PRE_CALC!I2743*Fm, PRE_CALC!A2743*Fdata), IF(F_default=1,B2794+(4*Fnotch-0)/8192,B2794+(F_stop-F_start)/8192) )</f>
        <v>85625</v>
      </c>
      <c r="C2795" s="39">
        <f t="shared" si="127"/>
        <v>-0.59141694761855113</v>
      </c>
      <c r="D2795" s="84">
        <f ca="1">IF(FilterType="FIR", IF(Extend_fmod=1,OFFSET(PRE_CALC!J2743,0,DEC_RATE), OFFSET(PRE_CALC!B2743,0,DEC_RATE)), C2795)</f>
        <v>-2.4471037226000002E-3</v>
      </c>
      <c r="E2795" s="84">
        <f t="shared" ca="1" si="128"/>
        <v>85625</v>
      </c>
      <c r="F2795" s="84">
        <f t="shared" ca="1" si="126"/>
        <v>-2.4471037226000002E-3</v>
      </c>
      <c r="G2795" s="119">
        <f>IF(FilterType="FIR",  PRE_CALC!A2743*Fdata, IF(F_default=1,G2794+(4*Fnotch-0)/8192,G2794+(F_stop-F_start)/8192) )</f>
        <v>85625</v>
      </c>
      <c r="H2795" s="120">
        <f ca="1">IF(FilterType="FIR", OFFSET(PRE_CALC!B2743,0,DEC_RATE), C2795)</f>
        <v>-2.4471037226000002E-3</v>
      </c>
    </row>
    <row r="2796" spans="2:8" x14ac:dyDescent="0.2">
      <c r="B2796" s="45">
        <f>IF(FilterType="FIR", IF(Extend_fmod, PRE_CALC!I2744*Fm, PRE_CALC!A2744*Fdata), IF(F_default=1,B2795+(4*Fnotch-0)/8192,B2795+(F_stop-F_start)/8192) )</f>
        <v>85656.249999872001</v>
      </c>
      <c r="C2796" s="39">
        <f t="shared" si="127"/>
        <v>-0.59184973357616766</v>
      </c>
      <c r="D2796" s="84">
        <f ca="1">IF(FilterType="FIR", IF(Extend_fmod=1,OFFSET(PRE_CALC!J2744,0,DEC_RATE), OFFSET(PRE_CALC!B2744,0,DEC_RATE)), C2796)</f>
        <v>-2.4102239238499999E-3</v>
      </c>
      <c r="E2796" s="84">
        <f t="shared" ca="1" si="128"/>
        <v>85656.249999872001</v>
      </c>
      <c r="F2796" s="84">
        <f t="shared" ca="1" si="126"/>
        <v>-2.4102239238499999E-3</v>
      </c>
      <c r="G2796" s="119">
        <f>IF(FilterType="FIR",  PRE_CALC!A2744*Fdata, IF(F_default=1,G2795+(4*Fnotch-0)/8192,G2795+(F_stop-F_start)/8192) )</f>
        <v>85656.249999872001</v>
      </c>
      <c r="H2796" s="120">
        <f ca="1">IF(FilterType="FIR", OFFSET(PRE_CALC!B2744,0,DEC_RATE), C2796)</f>
        <v>-2.4102239238499999E-3</v>
      </c>
    </row>
    <row r="2797" spans="2:8" x14ac:dyDescent="0.2">
      <c r="B2797" s="45">
        <f>IF(FilterType="FIR", IF(Extend_fmod, PRE_CALC!I2745*Fm, PRE_CALC!A2745*Fdata), IF(F_default=1,B2796+(4*Fnotch-0)/8192,B2796+(F_stop-F_start)/8192) )</f>
        <v>85687.5</v>
      </c>
      <c r="C2797" s="39">
        <f t="shared" si="127"/>
        <v>-0.59228267894932585</v>
      </c>
      <c r="D2797" s="84">
        <f ca="1">IF(FilterType="FIR", IF(Extend_fmod=1,OFFSET(PRE_CALC!J2745,0,DEC_RATE), OFFSET(PRE_CALC!B2745,0,DEC_RATE)), C2797)</f>
        <v>-2.3734073043800001E-3</v>
      </c>
      <c r="E2797" s="84">
        <f t="shared" ca="1" si="128"/>
        <v>85687.5</v>
      </c>
      <c r="F2797" s="84">
        <f t="shared" ca="1" si="126"/>
        <v>-2.3734073043800001E-3</v>
      </c>
      <c r="G2797" s="119">
        <f>IF(FilterType="FIR",  PRE_CALC!A2745*Fdata, IF(F_default=1,G2796+(4*Fnotch-0)/8192,G2796+(F_stop-F_start)/8192) )</f>
        <v>85687.5</v>
      </c>
      <c r="H2797" s="120">
        <f ca="1">IF(FilterType="FIR", OFFSET(PRE_CALC!B2745,0,DEC_RATE), C2797)</f>
        <v>-2.3734073043800001E-3</v>
      </c>
    </row>
    <row r="2798" spans="2:8" x14ac:dyDescent="0.2">
      <c r="B2798" s="45">
        <f>IF(FilterType="FIR", IF(Extend_fmod, PRE_CALC!I2746*Fm, PRE_CALC!A2746*Fdata), IF(F_default=1,B2797+(4*Fnotch-0)/8192,B2797+(F_stop-F_start)/8192) )</f>
        <v>85718.750000127999</v>
      </c>
      <c r="C2798" s="39">
        <f t="shared" si="127"/>
        <v>-0.5927157837361352</v>
      </c>
      <c r="D2798" s="84">
        <f ca="1">IF(FilterType="FIR", IF(Extend_fmod=1,OFFSET(PRE_CALC!J2746,0,DEC_RATE), OFFSET(PRE_CALC!B2746,0,DEC_RATE)), C2798)</f>
        <v>-2.3366731488700001E-3</v>
      </c>
      <c r="E2798" s="84">
        <f t="shared" ca="1" si="128"/>
        <v>85718.750000127999</v>
      </c>
      <c r="F2798" s="84">
        <f t="shared" ca="1" si="126"/>
        <v>-2.3366731488700001E-3</v>
      </c>
      <c r="G2798" s="119">
        <f>IF(FilterType="FIR",  PRE_CALC!A2746*Fdata, IF(F_default=1,G2797+(4*Fnotch-0)/8192,G2797+(F_stop-F_start)/8192) )</f>
        <v>85718.750000127999</v>
      </c>
      <c r="H2798" s="120">
        <f ca="1">IF(FilterType="FIR", OFFSET(PRE_CALC!B2746,0,DEC_RATE), C2798)</f>
        <v>-2.3366731488700001E-3</v>
      </c>
    </row>
    <row r="2799" spans="2:8" x14ac:dyDescent="0.2">
      <c r="B2799" s="45">
        <f>IF(FilterType="FIR", IF(Extend_fmod, PRE_CALC!I2747*Fm, PRE_CALC!A2747*Fdata), IF(F_default=1,B2798+(4*Fnotch-0)/8192,B2798+(F_stop-F_start)/8192) )</f>
        <v>85750</v>
      </c>
      <c r="C2799" s="39">
        <f t="shared" si="127"/>
        <v>-0.59314904793469403</v>
      </c>
      <c r="D2799" s="84">
        <f ca="1">IF(FilterType="FIR", IF(Extend_fmod=1,OFFSET(PRE_CALC!J2747,0,DEC_RATE), OFFSET(PRE_CALC!B2747,0,DEC_RATE)), C2799)</f>
        <v>-2.3000407215400002E-3</v>
      </c>
      <c r="E2799" s="84">
        <f t="shared" ca="1" si="128"/>
        <v>85750</v>
      </c>
      <c r="F2799" s="84">
        <f t="shared" ca="1" si="126"/>
        <v>-2.3000407215400002E-3</v>
      </c>
      <c r="G2799" s="119">
        <f>IF(FilterType="FIR",  PRE_CALC!A2747*Fdata, IF(F_default=1,G2798+(4*Fnotch-0)/8192,G2798+(F_stop-F_start)/8192) )</f>
        <v>85750</v>
      </c>
      <c r="H2799" s="120">
        <f ca="1">IF(FilterType="FIR", OFFSET(PRE_CALC!B2747,0,DEC_RATE), C2799)</f>
        <v>-2.3000407215400002E-3</v>
      </c>
    </row>
    <row r="2800" spans="2:8" x14ac:dyDescent="0.2">
      <c r="B2800" s="45">
        <f>IF(FilterType="FIR", IF(Extend_fmod, PRE_CALC!I2748*Fm, PRE_CALC!A2748*Fdata), IF(F_default=1,B2799+(4*Fnotch-0)/8192,B2799+(F_stop-F_start)/8192) )</f>
        <v>85781.249999872001</v>
      </c>
      <c r="C2800" s="39">
        <f t="shared" si="127"/>
        <v>-0.59358247155016908</v>
      </c>
      <c r="D2800" s="84">
        <f ca="1">IF(FilterType="FIR", IF(Extend_fmod=1,OFFSET(PRE_CALC!J2748,0,DEC_RATE), OFFSET(PRE_CALC!B2748,0,DEC_RATE)), C2800)</f>
        <v>-2.2635292564200001E-3</v>
      </c>
      <c r="E2800" s="84">
        <f t="shared" ca="1" si="128"/>
        <v>85781.249999872001</v>
      </c>
      <c r="F2800" s="84">
        <f t="shared" ca="1" si="126"/>
        <v>-2.2635292564200001E-3</v>
      </c>
      <c r="G2800" s="119">
        <f>IF(FilterType="FIR",  PRE_CALC!A2748*Fdata, IF(F_default=1,G2799+(4*Fnotch-0)/8192,G2799+(F_stop-F_start)/8192) )</f>
        <v>85781.249999872001</v>
      </c>
      <c r="H2800" s="120">
        <f ca="1">IF(FilterType="FIR", OFFSET(PRE_CALC!B2748,0,DEC_RATE), C2800)</f>
        <v>-2.2635292564200001E-3</v>
      </c>
    </row>
    <row r="2801" spans="2:8" x14ac:dyDescent="0.2">
      <c r="B2801" s="45">
        <f>IF(FilterType="FIR", IF(Extend_fmod, PRE_CALC!I2749*Fm, PRE_CALC!A2749*Fdata), IF(F_default=1,B2800+(4*Fnotch-0)/8192,B2800+(F_stop-F_start)/8192) )</f>
        <v>85812.5</v>
      </c>
      <c r="C2801" s="39">
        <f t="shared" si="127"/>
        <v>-0.59401605458779361</v>
      </c>
      <c r="D2801" s="84">
        <f ca="1">IF(FilterType="FIR", IF(Extend_fmod=1,OFFSET(PRE_CALC!J2749,0,DEC_RATE), OFFSET(PRE_CALC!B2749,0,DEC_RATE)), C2801)</f>
        <v>-2.2271579477599998E-3</v>
      </c>
      <c r="E2801" s="84">
        <f t="shared" ca="1" si="128"/>
        <v>85812.5</v>
      </c>
      <c r="F2801" s="84">
        <f t="shared" ca="1" si="126"/>
        <v>-2.2271579477599998E-3</v>
      </c>
      <c r="G2801" s="119">
        <f>IF(FilterType="FIR",  PRE_CALC!A2749*Fdata, IF(F_default=1,G2800+(4*Fnotch-0)/8192,G2800+(F_stop-F_start)/8192) )</f>
        <v>85812.5</v>
      </c>
      <c r="H2801" s="120">
        <f ca="1">IF(FilterType="FIR", OFFSET(PRE_CALC!B2749,0,DEC_RATE), C2801)</f>
        <v>-2.2271579477599998E-3</v>
      </c>
    </row>
    <row r="2802" spans="2:8" x14ac:dyDescent="0.2">
      <c r="B2802" s="45">
        <f>IF(FilterType="FIR", IF(Extend_fmod, PRE_CALC!I2750*Fm, PRE_CALC!A2750*Fdata), IF(F_default=1,B2801+(4*Fnotch-0)/8192,B2801+(F_stop-F_start)/8192) )</f>
        <v>85843.750000127999</v>
      </c>
      <c r="C2802" s="39">
        <f t="shared" si="127"/>
        <v>-0.5944497970456365</v>
      </c>
      <c r="D2802" s="84">
        <f ca="1">IF(FilterType="FIR", IF(Extend_fmod=1,OFFSET(PRE_CALC!J2750,0,DEC_RATE), OFFSET(PRE_CALC!B2750,0,DEC_RATE)), C2802)</f>
        <v>-2.1909459402799998E-3</v>
      </c>
      <c r="E2802" s="84">
        <f t="shared" ca="1" si="128"/>
        <v>85843.750000127999</v>
      </c>
      <c r="F2802" s="84">
        <f t="shared" ca="1" si="126"/>
        <v>-2.1909459402799998E-3</v>
      </c>
      <c r="G2802" s="119">
        <f>IF(FilterType="FIR",  PRE_CALC!A2750*Fdata, IF(F_default=1,G2801+(4*Fnotch-0)/8192,G2801+(F_stop-F_start)/8192) )</f>
        <v>85843.750000127999</v>
      </c>
      <c r="H2802" s="120">
        <f ca="1">IF(FilterType="FIR", OFFSET(PRE_CALC!B2750,0,DEC_RATE), C2802)</f>
        <v>-2.1909459402799998E-3</v>
      </c>
    </row>
    <row r="2803" spans="2:8" x14ac:dyDescent="0.2">
      <c r="B2803" s="45">
        <f>IF(FilterType="FIR", IF(Extend_fmod, PRE_CALC!I2751*Fm, PRE_CALC!A2751*Fdata), IF(F_default=1,B2802+(4*Fnotch-0)/8192,B2802+(F_stop-F_start)/8192) )</f>
        <v>85875</v>
      </c>
      <c r="C2803" s="39">
        <f t="shared" si="127"/>
        <v>-0.59488369892182358</v>
      </c>
      <c r="D2803" s="84">
        <f ca="1">IF(FilterType="FIR", IF(Extend_fmod=1,OFFSET(PRE_CALC!J2751,0,DEC_RATE), OFFSET(PRE_CALC!B2751,0,DEC_RATE)), C2803)</f>
        <v>-2.1549123195699999E-3</v>
      </c>
      <c r="E2803" s="84">
        <f t="shared" ca="1" si="128"/>
        <v>85875</v>
      </c>
      <c r="F2803" s="84">
        <f t="shared" ca="1" si="126"/>
        <v>-2.1549123195699999E-3</v>
      </c>
      <c r="G2803" s="119">
        <f>IF(FilterType="FIR",  PRE_CALC!A2751*Fdata, IF(F_default=1,G2802+(4*Fnotch-0)/8192,G2802+(F_stop-F_start)/8192) )</f>
        <v>85875</v>
      </c>
      <c r="H2803" s="120">
        <f ca="1">IF(FilterType="FIR", OFFSET(PRE_CALC!B2751,0,DEC_RATE), C2803)</f>
        <v>-2.1549123195699999E-3</v>
      </c>
    </row>
    <row r="2804" spans="2:8" x14ac:dyDescent="0.2">
      <c r="B2804" s="45">
        <f>IF(FilterType="FIR", IF(Extend_fmod, PRE_CALC!I2752*Fm, PRE_CALC!A2752*Fdata), IF(F_default=1,B2803+(4*Fnotch-0)/8192,B2803+(F_stop-F_start)/8192) )</f>
        <v>85906.249999872001</v>
      </c>
      <c r="C2804" s="39">
        <f t="shared" si="127"/>
        <v>-0.59531776022153682</v>
      </c>
      <c r="D2804" s="84">
        <f ca="1">IF(FilterType="FIR", IF(Extend_fmod=1,OFFSET(PRE_CALC!J2752,0,DEC_RATE), OFFSET(PRE_CALC!B2752,0,DEC_RATE)), C2804)</f>
        <v>-2.1190761024400002E-3</v>
      </c>
      <c r="E2804" s="84">
        <f t="shared" ca="1" si="128"/>
        <v>85906.249999872001</v>
      </c>
      <c r="F2804" s="84">
        <f t="shared" ca="1" si="126"/>
        <v>-2.1190761024400002E-3</v>
      </c>
      <c r="G2804" s="119">
        <f>IF(FilterType="FIR",  PRE_CALC!A2752*Fdata, IF(F_default=1,G2803+(4*Fnotch-0)/8192,G2803+(F_stop-F_start)/8192) )</f>
        <v>85906.249999872001</v>
      </c>
      <c r="H2804" s="120">
        <f ca="1">IF(FilterType="FIR", OFFSET(PRE_CALC!B2752,0,DEC_RATE), C2804)</f>
        <v>-2.1190761024400002E-3</v>
      </c>
    </row>
    <row r="2805" spans="2:8" x14ac:dyDescent="0.2">
      <c r="B2805" s="45">
        <f>IF(FilterType="FIR", IF(Extend_fmod, PRE_CALC!I2753*Fm, PRE_CALC!A2753*Fdata), IF(F_default=1,B2804+(4*Fnotch-0)/8192,B2804+(F_stop-F_start)/8192) )</f>
        <v>85937.5</v>
      </c>
      <c r="C2805" s="39">
        <f t="shared" si="127"/>
        <v>-0.59575198094995474</v>
      </c>
      <c r="D2805" s="84">
        <f ca="1">IF(FilterType="FIR", IF(Extend_fmod=1,OFFSET(PRE_CALC!J2753,0,DEC_RATE), OFFSET(PRE_CALC!B2753,0,DEC_RATE)), C2805)</f>
        <v>-2.0834562272500001E-3</v>
      </c>
      <c r="E2805" s="84">
        <f t="shared" ca="1" si="128"/>
        <v>85937.5</v>
      </c>
      <c r="F2805" s="84">
        <f t="shared" ca="1" si="126"/>
        <v>-2.0834562272500001E-3</v>
      </c>
      <c r="G2805" s="119">
        <f>IF(FilterType="FIR",  PRE_CALC!A2753*Fdata, IF(F_default=1,G2804+(4*Fnotch-0)/8192,G2804+(F_stop-F_start)/8192) )</f>
        <v>85937.5</v>
      </c>
      <c r="H2805" s="120">
        <f ca="1">IF(FilterType="FIR", OFFSET(PRE_CALC!B2753,0,DEC_RATE), C2805)</f>
        <v>-2.0834562272500001E-3</v>
      </c>
    </row>
    <row r="2806" spans="2:8" x14ac:dyDescent="0.2">
      <c r="B2806" s="45">
        <f>IF(FilterType="FIR", IF(Extend_fmod, PRE_CALC!I2754*Fm, PRE_CALC!A2754*Fdata), IF(F_default=1,B2805+(4*Fnotch-0)/8192,B2805+(F_stop-F_start)/8192) )</f>
        <v>85968.750000127999</v>
      </c>
      <c r="C2806" s="39">
        <f t="shared" si="127"/>
        <v>-0.59618636110524081</v>
      </c>
      <c r="D2806" s="84">
        <f ca="1">IF(FilterType="FIR", IF(Extend_fmod=1,OFFSET(PRE_CALC!J2754,0,DEC_RATE), OFFSET(PRE_CALC!B2754,0,DEC_RATE)), C2806)</f>
        <v>-2.0480715443100001E-3</v>
      </c>
      <c r="E2806" s="84">
        <f t="shared" ca="1" si="128"/>
        <v>85968.750000127999</v>
      </c>
      <c r="F2806" s="84">
        <f t="shared" ca="1" si="126"/>
        <v>-2.0480715443100001E-3</v>
      </c>
      <c r="G2806" s="119">
        <f>IF(FilterType="FIR",  PRE_CALC!A2754*Fdata, IF(F_default=1,G2805+(4*Fnotch-0)/8192,G2805+(F_stop-F_start)/8192) )</f>
        <v>85968.750000127999</v>
      </c>
      <c r="H2806" s="120">
        <f ca="1">IF(FilterType="FIR", OFFSET(PRE_CALC!B2754,0,DEC_RATE), C2806)</f>
        <v>-2.0480715443100001E-3</v>
      </c>
    </row>
    <row r="2807" spans="2:8" x14ac:dyDescent="0.2">
      <c r="B2807" s="45">
        <f>IF(FilterType="FIR", IF(Extend_fmod, PRE_CALC!I2755*Fm, PRE_CALC!A2755*Fdata), IF(F_default=1,B2806+(4*Fnotch-0)/8192,B2806+(F_stop-F_start)/8192) )</f>
        <v>86000</v>
      </c>
      <c r="C2807" s="39">
        <f t="shared" si="127"/>
        <v>-0.59662090068540785</v>
      </c>
      <c r="D2807" s="84">
        <f ca="1">IF(FilterType="FIR", IF(Extend_fmod=1,OFFSET(PRE_CALC!J2755,0,DEC_RATE), OFFSET(PRE_CALC!B2755,0,DEC_RATE)), C2807)</f>
        <v>-2.0129408063300001E-3</v>
      </c>
      <c r="E2807" s="84">
        <f t="shared" ca="1" si="128"/>
        <v>86000</v>
      </c>
      <c r="F2807" s="84">
        <f t="shared" ref="F2807:F2870" ca="1" si="129">IF(G2807&lt;=F_PB,H2807, OFFSET(H:H,MATCH(F_PB-0.0001,G:G),0,1))</f>
        <v>-2.0129408063300001E-3</v>
      </c>
      <c r="G2807" s="119">
        <f>IF(FilterType="FIR",  PRE_CALC!A2755*Fdata, IF(F_default=1,G2806+(4*Fnotch-0)/8192,G2806+(F_stop-F_start)/8192) )</f>
        <v>86000</v>
      </c>
      <c r="H2807" s="120">
        <f ca="1">IF(FilterType="FIR", OFFSET(PRE_CALC!B2755,0,DEC_RATE), C2807)</f>
        <v>-2.0129408063300001E-3</v>
      </c>
    </row>
    <row r="2808" spans="2:8" x14ac:dyDescent="0.2">
      <c r="B2808" s="45">
        <f>IF(FilterType="FIR", IF(Extend_fmod, PRE_CALC!I2756*Fm, PRE_CALC!A2756*Fdata), IF(F_default=1,B2807+(4*Fnotch-0)/8192,B2807+(F_stop-F_start)/8192) )</f>
        <v>86031.249999872001</v>
      </c>
      <c r="C2808" s="39">
        <f t="shared" ref="C2808:C2871" si="130">MAX(20*LOG(ABS(   (1/s_dec*SIN(s_dec*$B2808/Fm*PI())/SIN($B2808/Fm*PI()))^(order-1) * (1/s_dec2*SIN(s_dec2*$B2808/Fm*PI())/SIN($B2808/Fm*PI()))  )), -160)</f>
        <v>-0.59705559969572031</v>
      </c>
      <c r="D2808" s="84">
        <f ca="1">IF(FilterType="FIR", IF(Extend_fmod=1,OFFSET(PRE_CALC!J2756,0,DEC_RATE), OFFSET(PRE_CALC!B2756,0,DEC_RATE)), C2808)</f>
        <v>-1.97808265883E-3</v>
      </c>
      <c r="E2808" s="84">
        <f t="shared" ref="E2808:E2871" ca="1" si="131">IF(G2808&lt;=F_PB,G2808, OFFSET(G:G,MATCH(F_PB-0.0001,G:G),0,1) )</f>
        <v>86031.249999872001</v>
      </c>
      <c r="F2808" s="84">
        <f t="shared" ca="1" si="129"/>
        <v>-1.97808265883E-3</v>
      </c>
      <c r="G2808" s="119">
        <f>IF(FilterType="FIR",  PRE_CALC!A2756*Fdata, IF(F_default=1,G2807+(4*Fnotch-0)/8192,G2807+(F_stop-F_start)/8192) )</f>
        <v>86031.249999872001</v>
      </c>
      <c r="H2808" s="120">
        <f ca="1">IF(FilterType="FIR", OFFSET(PRE_CALC!B2756,0,DEC_RATE), C2808)</f>
        <v>-1.97808265883E-3</v>
      </c>
    </row>
    <row r="2809" spans="2:8" x14ac:dyDescent="0.2">
      <c r="B2809" s="45">
        <f>IF(FilterType="FIR", IF(Extend_fmod, PRE_CALC!I2757*Fm, PRE_CALC!A2757*Fdata), IF(F_default=1,B2808+(4*Fnotch-0)/8192,B2808+(F_stop-F_start)/8192) )</f>
        <v>86062.5</v>
      </c>
      <c r="C2809" s="39">
        <f t="shared" si="130"/>
        <v>-0.59749045814137836</v>
      </c>
      <c r="D2809" s="84">
        <f ca="1">IF(FilterType="FIR", IF(Extend_fmod=1,OFFSET(PRE_CALC!J2757,0,DEC_RATE), OFFSET(PRE_CALC!B2757,0,DEC_RATE)), C2809)</f>
        <v>-1.94351563059E-3</v>
      </c>
      <c r="E2809" s="84">
        <f t="shared" ca="1" si="131"/>
        <v>86062.5</v>
      </c>
      <c r="F2809" s="84">
        <f t="shared" ca="1" si="129"/>
        <v>-1.94351563059E-3</v>
      </c>
      <c r="G2809" s="119">
        <f>IF(FilterType="FIR",  PRE_CALC!A2757*Fdata, IF(F_default=1,G2808+(4*Fnotch-0)/8192,G2808+(F_stop-F_start)/8192) )</f>
        <v>86062.5</v>
      </c>
      <c r="H2809" s="120">
        <f ca="1">IF(FilterType="FIR", OFFSET(PRE_CALC!B2757,0,DEC_RATE), C2809)</f>
        <v>-1.94351563059E-3</v>
      </c>
    </row>
    <row r="2810" spans="2:8" x14ac:dyDescent="0.2">
      <c r="B2810" s="45">
        <f>IF(FilterType="FIR", IF(Extend_fmod, PRE_CALC!I2758*Fm, PRE_CALC!A2758*Fdata), IF(F_default=1,B2809+(4*Fnotch-0)/8192,B2809+(F_stop-F_start)/8192) )</f>
        <v>86093.750000127999</v>
      </c>
      <c r="C2810" s="39">
        <f t="shared" si="130"/>
        <v>-0.59792547602046442</v>
      </c>
      <c r="D2810" s="84">
        <f ca="1">IF(FilterType="FIR", IF(Extend_fmod=1,OFFSET(PRE_CALC!J2758,0,DEC_RATE), OFFSET(PRE_CALC!B2758,0,DEC_RATE)), C2810)</f>
        <v>-1.9092581242599999E-3</v>
      </c>
      <c r="E2810" s="84">
        <f t="shared" ca="1" si="131"/>
        <v>86093.750000127999</v>
      </c>
      <c r="F2810" s="84">
        <f t="shared" ca="1" si="129"/>
        <v>-1.9092581242599999E-3</v>
      </c>
      <c r="G2810" s="119">
        <f>IF(FilterType="FIR",  PRE_CALC!A2758*Fdata, IF(F_default=1,G2809+(4*Fnotch-0)/8192,G2809+(F_stop-F_start)/8192) )</f>
        <v>86093.750000127999</v>
      </c>
      <c r="H2810" s="120">
        <f ca="1">IF(FilterType="FIR", OFFSET(PRE_CALC!B2758,0,DEC_RATE), C2810)</f>
        <v>-1.9092581242599999E-3</v>
      </c>
    </row>
    <row r="2811" spans="2:8" x14ac:dyDescent="0.2">
      <c r="B2811" s="45">
        <f>IF(FilterType="FIR", IF(Extend_fmod, PRE_CALC!I2759*Fm, PRE_CALC!A2759*Fdata), IF(F_default=1,B2810+(4*Fnotch-0)/8192,B2810+(F_stop-F_start)/8192) )</f>
        <v>86125</v>
      </c>
      <c r="C2811" s="39">
        <f t="shared" si="130"/>
        <v>-0.59836065333107746</v>
      </c>
      <c r="D2811" s="84">
        <f ca="1">IF(FilterType="FIR", IF(Extend_fmod=1,OFFSET(PRE_CALC!J2759,0,DEC_RATE), OFFSET(PRE_CALC!B2759,0,DEC_RATE)), C2811)</f>
        <v>-1.8753284068399999E-3</v>
      </c>
      <c r="E2811" s="84">
        <f t="shared" ca="1" si="131"/>
        <v>86125</v>
      </c>
      <c r="F2811" s="84">
        <f t="shared" ca="1" si="129"/>
        <v>-1.8753284068399999E-3</v>
      </c>
      <c r="G2811" s="119">
        <f>IF(FilterType="FIR",  PRE_CALC!A2759*Fdata, IF(F_default=1,G2810+(4*Fnotch-0)/8192,G2810+(F_stop-F_start)/8192) )</f>
        <v>86125</v>
      </c>
      <c r="H2811" s="120">
        <f ca="1">IF(FilterType="FIR", OFFSET(PRE_CALC!B2759,0,DEC_RATE), C2811)</f>
        <v>-1.8753284068399999E-3</v>
      </c>
    </row>
    <row r="2812" spans="2:8" x14ac:dyDescent="0.2">
      <c r="B2812" s="45">
        <f>IF(FilterType="FIR", IF(Extend_fmod, PRE_CALC!I2760*Fm, PRE_CALC!A2760*Fdata), IF(F_default=1,B2811+(4*Fnotch-0)/8192,B2811+(F_stop-F_start)/8192) )</f>
        <v>86156.249999872001</v>
      </c>
      <c r="C2812" s="39">
        <f t="shared" si="130"/>
        <v>-0.59879599007841788</v>
      </c>
      <c r="D2812" s="84">
        <f ca="1">IF(FilterType="FIR", IF(Extend_fmod=1,OFFSET(PRE_CALC!J2760,0,DEC_RATE), OFFSET(PRE_CALC!B2760,0,DEC_RATE)), C2812)</f>
        <v>-1.8417446003E-3</v>
      </c>
      <c r="E2812" s="84">
        <f t="shared" ca="1" si="131"/>
        <v>86156.249999872001</v>
      </c>
      <c r="F2812" s="84">
        <f t="shared" ca="1" si="129"/>
        <v>-1.8417446003E-3</v>
      </c>
      <c r="G2812" s="119">
        <f>IF(FilterType="FIR",  PRE_CALC!A2760*Fdata, IF(F_default=1,G2811+(4*Fnotch-0)/8192,G2811+(F_stop-F_start)/8192) )</f>
        <v>86156.249999872001</v>
      </c>
      <c r="H2812" s="120">
        <f ca="1">IF(FilterType="FIR", OFFSET(PRE_CALC!B2760,0,DEC_RATE), C2812)</f>
        <v>-1.8417446003E-3</v>
      </c>
    </row>
    <row r="2813" spans="2:8" x14ac:dyDescent="0.2">
      <c r="B2813" s="45">
        <f>IF(FilterType="FIR", IF(Extend_fmod, PRE_CALC!I2761*Fm, PRE_CALC!A2761*Fdata), IF(F_default=1,B2812+(4*Fnotch-0)/8192,B2812+(F_stop-F_start)/8192) )</f>
        <v>86187.5</v>
      </c>
      <c r="C2813" s="39">
        <f t="shared" si="130"/>
        <v>-0.59923148626773126</v>
      </c>
      <c r="D2813" s="84">
        <f ca="1">IF(FilterType="FIR", IF(Extend_fmod=1,OFFSET(PRE_CALC!J2761,0,DEC_RATE), OFFSET(PRE_CALC!B2761,0,DEC_RATE)), C2813)</f>
        <v>-1.8085246723099999E-3</v>
      </c>
      <c r="E2813" s="84">
        <f t="shared" ca="1" si="131"/>
        <v>86187.5</v>
      </c>
      <c r="F2813" s="84">
        <f t="shared" ca="1" si="129"/>
        <v>-1.8085246723099999E-3</v>
      </c>
      <c r="G2813" s="119">
        <f>IF(FilterType="FIR",  PRE_CALC!A2761*Fdata, IF(F_default=1,G2812+(4*Fnotch-0)/8192,G2812+(F_stop-F_start)/8192) )</f>
        <v>86187.5</v>
      </c>
      <c r="H2813" s="120">
        <f ca="1">IF(FilterType="FIR", OFFSET(PRE_CALC!B2761,0,DEC_RATE), C2813)</f>
        <v>-1.8085246723099999E-3</v>
      </c>
    </row>
    <row r="2814" spans="2:8" x14ac:dyDescent="0.2">
      <c r="B2814" s="45">
        <f>IF(FilterType="FIR", IF(Extend_fmod, PRE_CALC!I2762*Fm, PRE_CALC!A2762*Fdata), IF(F_default=1,B2813+(4*Fnotch-0)/8192,B2813+(F_stop-F_start)/8192) )</f>
        <v>86218.750000127999</v>
      </c>
      <c r="C2814" s="39">
        <f t="shared" si="130"/>
        <v>-0.59966714189708903</v>
      </c>
      <c r="D2814" s="84">
        <f ca="1">IF(FilterType="FIR", IF(Extend_fmod=1,OFFSET(PRE_CALC!J2762,0,DEC_RATE), OFFSET(PRE_CALC!B2762,0,DEC_RATE)), C2814)</f>
        <v>-1.7756864268799999E-3</v>
      </c>
      <c r="E2814" s="84">
        <f t="shared" ca="1" si="131"/>
        <v>86218.750000127999</v>
      </c>
      <c r="F2814" s="84">
        <f t="shared" ca="1" si="129"/>
        <v>-1.7756864268799999E-3</v>
      </c>
      <c r="G2814" s="119">
        <f>IF(FilterType="FIR",  PRE_CALC!A2762*Fdata, IF(F_default=1,G2813+(4*Fnotch-0)/8192,G2813+(F_stop-F_start)/8192) )</f>
        <v>86218.750000127999</v>
      </c>
      <c r="H2814" s="120">
        <f ca="1">IF(FilterType="FIR", OFFSET(PRE_CALC!B2762,0,DEC_RATE), C2814)</f>
        <v>-1.7756864268799999E-3</v>
      </c>
    </row>
    <row r="2815" spans="2:8" x14ac:dyDescent="0.2">
      <c r="B2815" s="45">
        <f>IF(FilterType="FIR", IF(Extend_fmod, PRE_CALC!I2763*Fm, PRE_CALC!A2763*Fdata), IF(F_default=1,B2814+(4*Fnotch-0)/8192,B2814+(F_stop-F_start)/8192) )</f>
        <v>86250</v>
      </c>
      <c r="C2815" s="39">
        <f t="shared" si="130"/>
        <v>-0.60010295696457816</v>
      </c>
      <c r="D2815" s="84">
        <f ca="1">IF(FilterType="FIR", IF(Extend_fmod=1,OFFSET(PRE_CALC!J2763,0,DEC_RATE), OFFSET(PRE_CALC!B2763,0,DEC_RATE)), C2815)</f>
        <v>-1.74324749521E-3</v>
      </c>
      <c r="E2815" s="84">
        <f t="shared" ca="1" si="131"/>
        <v>86250</v>
      </c>
      <c r="F2815" s="84">
        <f t="shared" ca="1" si="129"/>
        <v>-1.74324749521E-3</v>
      </c>
      <c r="G2815" s="119">
        <f>IF(FilterType="FIR",  PRE_CALC!A2763*Fdata, IF(F_default=1,G2814+(4*Fnotch-0)/8192,G2814+(F_stop-F_start)/8192) )</f>
        <v>86250</v>
      </c>
      <c r="H2815" s="120">
        <f ca="1">IF(FilterType="FIR", OFFSET(PRE_CALC!B2763,0,DEC_RATE), C2815)</f>
        <v>-1.74324749521E-3</v>
      </c>
    </row>
    <row r="2816" spans="2:8" x14ac:dyDescent="0.2">
      <c r="B2816" s="45">
        <f>IF(FilterType="FIR", IF(Extend_fmod, PRE_CALC!I2764*Fm, PRE_CALC!A2764*Fdata), IF(F_default=1,B2815+(4*Fnotch-0)/8192,B2815+(F_stop-F_start)/8192) )</f>
        <v>86281.249999872001</v>
      </c>
      <c r="C2816" s="39">
        <f t="shared" si="130"/>
        <v>-0.60053893147544479</v>
      </c>
      <c r="D2816" s="84">
        <f ca="1">IF(FilterType="FIR", IF(Extend_fmod=1,OFFSET(PRE_CALC!J2764,0,DEC_RATE), OFFSET(PRE_CALC!B2764,0,DEC_RATE)), C2816)</f>
        <v>-1.7112253265200001E-3</v>
      </c>
      <c r="E2816" s="84">
        <f t="shared" ca="1" si="131"/>
        <v>86281.249999872001</v>
      </c>
      <c r="F2816" s="84">
        <f t="shared" ca="1" si="129"/>
        <v>-1.7112253265200001E-3</v>
      </c>
      <c r="G2816" s="119">
        <f>IF(FilterType="FIR",  PRE_CALC!A2764*Fdata, IF(F_default=1,G2815+(4*Fnotch-0)/8192,G2815+(F_stop-F_start)/8192) )</f>
        <v>86281.249999872001</v>
      </c>
      <c r="H2816" s="120">
        <f ca="1">IF(FilterType="FIR", OFFSET(PRE_CALC!B2764,0,DEC_RATE), C2816)</f>
        <v>-1.7112253265200001E-3</v>
      </c>
    </row>
    <row r="2817" spans="2:8" x14ac:dyDescent="0.2">
      <c r="B2817" s="45">
        <f>IF(FilterType="FIR", IF(Extend_fmod, PRE_CALC!I2765*Fm, PRE_CALC!A2765*Fdata), IF(F_default=1,B2816+(4*Fnotch-0)/8192,B2816+(F_stop-F_start)/8192) )</f>
        <v>86312.5</v>
      </c>
      <c r="C2817" s="39">
        <f t="shared" si="130"/>
        <v>-0.60097506543487722</v>
      </c>
      <c r="D2817" s="84">
        <f ca="1">IF(FilterType="FIR", IF(Extend_fmod=1,OFFSET(PRE_CALC!J2765,0,DEC_RATE), OFFSET(PRE_CALC!B2765,0,DEC_RATE)), C2817)</f>
        <v>-1.67963717898E-3</v>
      </c>
      <c r="E2817" s="84">
        <f t="shared" ca="1" si="131"/>
        <v>86312.5</v>
      </c>
      <c r="F2817" s="84">
        <f t="shared" ca="1" si="129"/>
        <v>-1.67963717898E-3</v>
      </c>
      <c r="G2817" s="119">
        <f>IF(FilterType="FIR",  PRE_CALC!A2765*Fdata, IF(F_default=1,G2816+(4*Fnotch-0)/8192,G2816+(F_stop-F_start)/8192) )</f>
        <v>86312.5</v>
      </c>
      <c r="H2817" s="120">
        <f ca="1">IF(FilterType="FIR", OFFSET(PRE_CALC!B2765,0,DEC_RATE), C2817)</f>
        <v>-1.67963717898E-3</v>
      </c>
    </row>
    <row r="2818" spans="2:8" x14ac:dyDescent="0.2">
      <c r="B2818" s="45">
        <f>IF(FilterType="FIR", IF(Extend_fmod, PRE_CALC!I2766*Fm, PRE_CALC!A2766*Fdata), IF(F_default=1,B2817+(4*Fnotch-0)/8192,B2817+(F_stop-F_start)/8192) )</f>
        <v>86343.750000127999</v>
      </c>
      <c r="C2818" s="39">
        <f t="shared" si="130"/>
        <v>-0.60141135884099595</v>
      </c>
      <c r="D2818" s="84">
        <f ca="1">IF(FilterType="FIR", IF(Extend_fmod=1,OFFSET(PRE_CALC!J2766,0,DEC_RATE), OFFSET(PRE_CALC!B2766,0,DEC_RATE)), C2818)</f>
        <v>-1.64850011071E-3</v>
      </c>
      <c r="E2818" s="84">
        <f t="shared" ca="1" si="131"/>
        <v>86343.750000127999</v>
      </c>
      <c r="F2818" s="84">
        <f t="shared" ca="1" si="129"/>
        <v>-1.64850011071E-3</v>
      </c>
      <c r="G2818" s="119">
        <f>IF(FilterType="FIR",  PRE_CALC!A2766*Fdata, IF(F_default=1,G2817+(4*Fnotch-0)/8192,G2817+(F_stop-F_start)/8192) )</f>
        <v>86343.750000127999</v>
      </c>
      <c r="H2818" s="120">
        <f ca="1">IF(FilterType="FIR", OFFSET(PRE_CALC!B2766,0,DEC_RATE), C2818)</f>
        <v>-1.64850011071E-3</v>
      </c>
    </row>
    <row r="2819" spans="2:8" x14ac:dyDescent="0.2">
      <c r="B2819" s="45">
        <f>IF(FilterType="FIR", IF(Extend_fmod, PRE_CALC!I2767*Fm, PRE_CALC!A2767*Fdata), IF(F_default=1,B2818+(4*Fnotch-0)/8192,B2818+(F_stop-F_start)/8192) )</f>
        <v>86375</v>
      </c>
      <c r="C2819" s="39">
        <f t="shared" si="130"/>
        <v>-0.60184781169187218</v>
      </c>
      <c r="D2819" s="84">
        <f ca="1">IF(FilterType="FIR", IF(Extend_fmod=1,OFFSET(PRE_CALC!J2767,0,DEC_RATE), OFFSET(PRE_CALC!B2767,0,DEC_RATE)), C2819)</f>
        <v>-1.6178309708700001E-3</v>
      </c>
      <c r="E2819" s="84">
        <f t="shared" ca="1" si="131"/>
        <v>86375</v>
      </c>
      <c r="F2819" s="84">
        <f t="shared" ca="1" si="129"/>
        <v>-1.6178309708700001E-3</v>
      </c>
      <c r="G2819" s="119">
        <f>IF(FilterType="FIR",  PRE_CALC!A2767*Fdata, IF(F_default=1,G2818+(4*Fnotch-0)/8192,G2818+(F_stop-F_start)/8192) )</f>
        <v>86375</v>
      </c>
      <c r="H2819" s="120">
        <f ca="1">IF(FilterType="FIR", OFFSET(PRE_CALC!B2767,0,DEC_RATE), C2819)</f>
        <v>-1.6178309708700001E-3</v>
      </c>
    </row>
    <row r="2820" spans="2:8" x14ac:dyDescent="0.2">
      <c r="B2820" s="45">
        <f>IF(FilterType="FIR", IF(Extend_fmod, PRE_CALC!I2768*Fm, PRE_CALC!A2768*Fdata), IF(F_default=1,B2819+(4*Fnotch-0)/8192,B2819+(F_stop-F_start)/8192) )</f>
        <v>86406.249999872001</v>
      </c>
      <c r="C2820" s="39">
        <f t="shared" si="130"/>
        <v>-0.60228442399273496</v>
      </c>
      <c r="D2820" s="84">
        <f ca="1">IF(FilterType="FIR", IF(Extend_fmod=1,OFFSET(PRE_CALC!J2768,0,DEC_RATE), OFFSET(PRE_CALC!B2768,0,DEC_RATE)), C2820)</f>
        <v>-1.58764639084E-3</v>
      </c>
      <c r="E2820" s="84">
        <f t="shared" ca="1" si="131"/>
        <v>86406.249999872001</v>
      </c>
      <c r="F2820" s="84">
        <f t="shared" ca="1" si="129"/>
        <v>-1.58764639084E-3</v>
      </c>
      <c r="G2820" s="119">
        <f>IF(FilterType="FIR",  PRE_CALC!A2768*Fdata, IF(F_default=1,G2819+(4*Fnotch-0)/8192,G2819+(F_stop-F_start)/8192) )</f>
        <v>86406.249999872001</v>
      </c>
      <c r="H2820" s="120">
        <f ca="1">IF(FilterType="FIR", OFFSET(PRE_CALC!B2768,0,DEC_RATE), C2820)</f>
        <v>-1.58764639084E-3</v>
      </c>
    </row>
    <row r="2821" spans="2:8" x14ac:dyDescent="0.2">
      <c r="B2821" s="45">
        <f>IF(FilterType="FIR", IF(Extend_fmod, PRE_CALC!I2769*Fm, PRE_CALC!A2769*Fdata), IF(F_default=1,B2820+(4*Fnotch-0)/8192,B2820+(F_stop-F_start)/8192) )</f>
        <v>86437.5</v>
      </c>
      <c r="C2821" s="39">
        <f t="shared" si="130"/>
        <v>-0.60272119574884797</v>
      </c>
      <c r="D2821" s="84">
        <f ca="1">IF(FilterType="FIR", IF(Extend_fmod=1,OFFSET(PRE_CALC!J2769,0,DEC_RATE), OFFSET(PRE_CALC!B2769,0,DEC_RATE)), C2821)</f>
        <v>-1.5579627754999999E-3</v>
      </c>
      <c r="E2821" s="84">
        <f t="shared" ca="1" si="131"/>
        <v>86437.5</v>
      </c>
      <c r="F2821" s="84">
        <f t="shared" ca="1" si="129"/>
        <v>-1.5579627754999999E-3</v>
      </c>
      <c r="G2821" s="119">
        <f>IF(FilterType="FIR",  PRE_CALC!A2769*Fdata, IF(F_default=1,G2820+(4*Fnotch-0)/8192,G2820+(F_stop-F_start)/8192) )</f>
        <v>86437.5</v>
      </c>
      <c r="H2821" s="120">
        <f ca="1">IF(FilterType="FIR", OFFSET(PRE_CALC!B2769,0,DEC_RATE), C2821)</f>
        <v>-1.5579627754999999E-3</v>
      </c>
    </row>
    <row r="2822" spans="2:8" x14ac:dyDescent="0.2">
      <c r="B2822" s="45">
        <f>IF(FilterType="FIR", IF(Extend_fmod, PRE_CALC!I2770*Fm, PRE_CALC!A2770*Fdata), IF(F_default=1,B2821+(4*Fnotch-0)/8192,B2821+(F_stop-F_start)/8192) )</f>
        <v>86468.750000127999</v>
      </c>
      <c r="C2822" s="39">
        <f t="shared" si="130"/>
        <v>-0.60315812695824866</v>
      </c>
      <c r="D2822" s="84">
        <f ca="1">IF(FilterType="FIR", IF(Extend_fmod=1,OFFSET(PRE_CALC!J2770,0,DEC_RATE), OFFSET(PRE_CALC!B2770,0,DEC_RATE)), C2822)</f>
        <v>-1.52879629451E-3</v>
      </c>
      <c r="E2822" s="84">
        <f t="shared" ca="1" si="131"/>
        <v>86468.750000127999</v>
      </c>
      <c r="F2822" s="84">
        <f t="shared" ca="1" si="129"/>
        <v>-1.52879629451E-3</v>
      </c>
      <c r="G2822" s="119">
        <f>IF(FilterType="FIR",  PRE_CALC!A2770*Fdata, IF(F_default=1,G2821+(4*Fnotch-0)/8192,G2821+(F_stop-F_start)/8192) )</f>
        <v>86468.750000127999</v>
      </c>
      <c r="H2822" s="120">
        <f ca="1">IF(FilterType="FIR", OFFSET(PRE_CALC!B2770,0,DEC_RATE), C2822)</f>
        <v>-1.52879629451E-3</v>
      </c>
    </row>
    <row r="2823" spans="2:8" x14ac:dyDescent="0.2">
      <c r="B2823" s="45">
        <f>IF(FilterType="FIR", IF(Extend_fmod, PRE_CALC!I2771*Fm, PRE_CALC!A2771*Fdata), IF(F_default=1,B2822+(4*Fnotch-0)/8192,B2822+(F_stop-F_start)/8192) )</f>
        <v>86500</v>
      </c>
      <c r="C2823" s="39">
        <f t="shared" si="130"/>
        <v>-0.60359521761905077</v>
      </c>
      <c r="D2823" s="84">
        <f ca="1">IF(FilterType="FIR", IF(Extend_fmod=1,OFFSET(PRE_CALC!J2771,0,DEC_RATE), OFFSET(PRE_CALC!B2771,0,DEC_RATE)), C2823)</f>
        <v>-1.50016287388E-3</v>
      </c>
      <c r="E2823" s="84">
        <f t="shared" ca="1" si="131"/>
        <v>86500</v>
      </c>
      <c r="F2823" s="84">
        <f t="shared" ca="1" si="129"/>
        <v>-1.50016287388E-3</v>
      </c>
      <c r="G2823" s="119">
        <f>IF(FilterType="FIR",  PRE_CALC!A2771*Fdata, IF(F_default=1,G2822+(4*Fnotch-0)/8192,G2822+(F_stop-F_start)/8192) )</f>
        <v>86500</v>
      </c>
      <c r="H2823" s="120">
        <f ca="1">IF(FilterType="FIR", OFFSET(PRE_CALC!B2771,0,DEC_RATE), C2823)</f>
        <v>-1.50016287388E-3</v>
      </c>
    </row>
    <row r="2824" spans="2:8" x14ac:dyDescent="0.2">
      <c r="B2824" s="45">
        <f>IF(FilterType="FIR", IF(Extend_fmod, PRE_CALC!I2772*Fm, PRE_CALC!A2772*Fdata), IF(F_default=1,B2823+(4*Fnotch-0)/8192,B2823+(F_stop-F_start)/8192) )</f>
        <v>86531.249999872001</v>
      </c>
      <c r="C2824" s="39">
        <f t="shared" si="130"/>
        <v>-0.60403246773647934</v>
      </c>
      <c r="D2824" s="84">
        <f ca="1">IF(FilterType="FIR", IF(Extend_fmod=1,OFFSET(PRE_CALC!J2772,0,DEC_RATE), OFFSET(PRE_CALC!B2772,0,DEC_RATE)), C2824)</f>
        <v>-1.4720781874400001E-3</v>
      </c>
      <c r="E2824" s="84">
        <f t="shared" ca="1" si="131"/>
        <v>86531.249999872001</v>
      </c>
      <c r="F2824" s="84">
        <f t="shared" ca="1" si="129"/>
        <v>-1.4720781874400001E-3</v>
      </c>
      <c r="G2824" s="119">
        <f>IF(FilterType="FIR",  PRE_CALC!A2772*Fdata, IF(F_default=1,G2823+(4*Fnotch-0)/8192,G2823+(F_stop-F_start)/8192) )</f>
        <v>86531.249999872001</v>
      </c>
      <c r="H2824" s="120">
        <f ca="1">IF(FilterType="FIR", OFFSET(PRE_CALC!B2772,0,DEC_RATE), C2824)</f>
        <v>-1.4720781874400001E-3</v>
      </c>
    </row>
    <row r="2825" spans="2:8" x14ac:dyDescent="0.2">
      <c r="B2825" s="45">
        <f>IF(FilterType="FIR", IF(Extend_fmod, PRE_CALC!I2773*Fm, PRE_CALC!A2773*Fdata), IF(F_default=1,B2824+(4*Fnotch-0)/8192,B2824+(F_stop-F_start)/8192) )</f>
        <v>86562.5</v>
      </c>
      <c r="C2825" s="39">
        <f t="shared" si="130"/>
        <v>-0.6044698773157946</v>
      </c>
      <c r="D2825" s="84">
        <f ca="1">IF(FilterType="FIR", IF(Extend_fmod=1,OFFSET(PRE_CALC!J2773,0,DEC_RATE), OFFSET(PRE_CALC!B2773,0,DEC_RATE)), C2825)</f>
        <v>-1.4445576485499999E-3</v>
      </c>
      <c r="E2825" s="84">
        <f t="shared" ca="1" si="131"/>
        <v>86562.5</v>
      </c>
      <c r="F2825" s="84">
        <f t="shared" ca="1" si="129"/>
        <v>-1.4445576485499999E-3</v>
      </c>
      <c r="G2825" s="119">
        <f>IF(FilterType="FIR",  PRE_CALC!A2773*Fdata, IF(F_default=1,G2824+(4*Fnotch-0)/8192,G2824+(F_stop-F_start)/8192) )</f>
        <v>86562.5</v>
      </c>
      <c r="H2825" s="120">
        <f ca="1">IF(FilterType="FIR", OFFSET(PRE_CALC!B2773,0,DEC_RATE), C2825)</f>
        <v>-1.4445576485499999E-3</v>
      </c>
    </row>
    <row r="2826" spans="2:8" x14ac:dyDescent="0.2">
      <c r="B2826" s="45">
        <f>IF(FilterType="FIR", IF(Extend_fmod, PRE_CALC!I2774*Fm, PRE_CALC!A2774*Fdata), IF(F_default=1,B2825+(4*Fnotch-0)/8192,B2825+(F_stop-F_start)/8192) )</f>
        <v>86593.750000127999</v>
      </c>
      <c r="C2826" s="39">
        <f t="shared" si="130"/>
        <v>-0.60490744635505933</v>
      </c>
      <c r="D2826" s="84">
        <f ca="1">IF(FilterType="FIR", IF(Extend_fmod=1,OFFSET(PRE_CALC!J2774,0,DEC_RATE), OFFSET(PRE_CALC!B2774,0,DEC_RATE)), C2826)</f>
        <v>-1.4176164019000001E-3</v>
      </c>
      <c r="E2826" s="84">
        <f t="shared" ca="1" si="131"/>
        <v>86593.750000127999</v>
      </c>
      <c r="F2826" s="84">
        <f t="shared" ca="1" si="129"/>
        <v>-1.4176164019000001E-3</v>
      </c>
      <c r="G2826" s="119">
        <f>IF(FilterType="FIR",  PRE_CALC!A2774*Fdata, IF(F_default=1,G2825+(4*Fnotch-0)/8192,G2825+(F_stop-F_start)/8192) )</f>
        <v>86593.750000127999</v>
      </c>
      <c r="H2826" s="120">
        <f ca="1">IF(FilterType="FIR", OFFSET(PRE_CALC!B2774,0,DEC_RATE), C2826)</f>
        <v>-1.4176164019000001E-3</v>
      </c>
    </row>
    <row r="2827" spans="2:8" x14ac:dyDescent="0.2">
      <c r="B2827" s="45">
        <f>IF(FilterType="FIR", IF(Extend_fmod, PRE_CALC!I2775*Fm, PRE_CALC!A2775*Fdata), IF(F_default=1,B2826+(4*Fnotch-0)/8192,B2826+(F_stop-F_start)/8192) )</f>
        <v>86625</v>
      </c>
      <c r="C2827" s="39">
        <f t="shared" si="130"/>
        <v>-0.60534517485236383</v>
      </c>
      <c r="D2827" s="84">
        <f ca="1">IF(FilterType="FIR", IF(Extend_fmod=1,OFFSET(PRE_CALC!J2775,0,DEC_RATE), OFFSET(PRE_CALC!B2775,0,DEC_RATE)), C2827)</f>
        <v>-1.3912693153599999E-3</v>
      </c>
      <c r="E2827" s="84">
        <f t="shared" ca="1" si="131"/>
        <v>86625</v>
      </c>
      <c r="F2827" s="84">
        <f t="shared" ca="1" si="129"/>
        <v>-1.3912693153599999E-3</v>
      </c>
      <c r="G2827" s="119">
        <f>IF(FilterType="FIR",  PRE_CALC!A2775*Fdata, IF(F_default=1,G2826+(4*Fnotch-0)/8192,G2826+(F_stop-F_start)/8192) )</f>
        <v>86625</v>
      </c>
      <c r="H2827" s="120">
        <f ca="1">IF(FilterType="FIR", OFFSET(PRE_CALC!B2775,0,DEC_RATE), C2827)</f>
        <v>-1.3912693153599999E-3</v>
      </c>
    </row>
    <row r="2828" spans="2:8" x14ac:dyDescent="0.2">
      <c r="B2828" s="45">
        <f>IF(FilterType="FIR", IF(Extend_fmod, PRE_CALC!I2776*Fm, PRE_CALC!A2776*Fdata), IF(F_default=1,B2827+(4*Fnotch-0)/8192,B2827+(F_stop-F_start)/8192) )</f>
        <v>86656.249999872001</v>
      </c>
      <c r="C2828" s="39">
        <f t="shared" si="130"/>
        <v>-0.60578306281295768</v>
      </c>
      <c r="D2828" s="84">
        <f ca="1">IF(FilterType="FIR", IF(Extend_fmod=1,OFFSET(PRE_CALC!J2776,0,DEC_RATE), OFFSET(PRE_CALC!B2776,0,DEC_RATE)), C2828)</f>
        <v>-1.3655309720299999E-3</v>
      </c>
      <c r="E2828" s="84">
        <f t="shared" ca="1" si="131"/>
        <v>86656.249999872001</v>
      </c>
      <c r="F2828" s="84">
        <f t="shared" ca="1" si="129"/>
        <v>-1.3655309720299999E-3</v>
      </c>
      <c r="G2828" s="119">
        <f>IF(FilterType="FIR",  PRE_CALC!A2776*Fdata, IF(F_default=1,G2827+(4*Fnotch-0)/8192,G2827+(F_stop-F_start)/8192) )</f>
        <v>86656.249999872001</v>
      </c>
      <c r="H2828" s="120">
        <f ca="1">IF(FilterType="FIR", OFFSET(PRE_CALC!B2776,0,DEC_RATE), C2828)</f>
        <v>-1.3655309720299999E-3</v>
      </c>
    </row>
    <row r="2829" spans="2:8" x14ac:dyDescent="0.2">
      <c r="B2829" s="45">
        <f>IF(FilterType="FIR", IF(Extend_fmod, PRE_CALC!I2777*Fm, PRE_CALC!A2777*Fdata), IF(F_default=1,B2828+(4*Fnotch-0)/8192,B2828+(F_stop-F_start)/8192) )</f>
        <v>86687.5</v>
      </c>
      <c r="C2829" s="39">
        <f t="shared" si="130"/>
        <v>-0.60622111024206693</v>
      </c>
      <c r="D2829" s="84">
        <f ca="1">IF(FilterType="FIR", IF(Extend_fmod=1,OFFSET(PRE_CALC!J2777,0,DEC_RATE), OFFSET(PRE_CALC!B2777,0,DEC_RATE)), C2829)</f>
        <v>-1.3404156624100001E-3</v>
      </c>
      <c r="E2829" s="84">
        <f t="shared" ca="1" si="131"/>
        <v>86687.5</v>
      </c>
      <c r="F2829" s="84">
        <f t="shared" ca="1" si="129"/>
        <v>-1.3404156624100001E-3</v>
      </c>
      <c r="G2829" s="119">
        <f>IF(FilterType="FIR",  PRE_CALC!A2777*Fdata, IF(F_default=1,G2828+(4*Fnotch-0)/8192,G2828+(F_stop-F_start)/8192) )</f>
        <v>86687.5</v>
      </c>
      <c r="H2829" s="120">
        <f ca="1">IF(FilterType="FIR", OFFSET(PRE_CALC!B2777,0,DEC_RATE), C2829)</f>
        <v>-1.3404156624100001E-3</v>
      </c>
    </row>
    <row r="2830" spans="2:8" x14ac:dyDescent="0.2">
      <c r="B2830" s="45">
        <f>IF(FilterType="FIR", IF(Extend_fmod, PRE_CALC!I2778*Fm, PRE_CALC!A2778*Fdata), IF(F_default=1,B2829+(4*Fnotch-0)/8192,B2829+(F_stop-F_start)/8192) )</f>
        <v>86718.750000127999</v>
      </c>
      <c r="C2830" s="39">
        <f t="shared" si="130"/>
        <v>-0.60665931713782184</v>
      </c>
      <c r="D2830" s="84">
        <f ca="1">IF(FilterType="FIR", IF(Extend_fmod=1,OFFSET(PRE_CALC!J2778,0,DEC_RATE), OFFSET(PRE_CALC!B2778,0,DEC_RATE)), C2830)</f>
        <v>-1.31593737661E-3</v>
      </c>
      <c r="E2830" s="84">
        <f t="shared" ca="1" si="131"/>
        <v>86718.750000127999</v>
      </c>
      <c r="F2830" s="84">
        <f t="shared" ca="1" si="129"/>
        <v>-1.31593737661E-3</v>
      </c>
      <c r="G2830" s="119">
        <f>IF(FilterType="FIR",  PRE_CALC!A2778*Fdata, IF(F_default=1,G2829+(4*Fnotch-0)/8192,G2829+(F_stop-F_start)/8192) )</f>
        <v>86718.750000127999</v>
      </c>
      <c r="H2830" s="120">
        <f ca="1">IF(FilterType="FIR", OFFSET(PRE_CALC!B2778,0,DEC_RATE), C2830)</f>
        <v>-1.31593737661E-3</v>
      </c>
    </row>
    <row r="2831" spans="2:8" x14ac:dyDescent="0.2">
      <c r="B2831" s="45">
        <f>IF(FilterType="FIR", IF(Extend_fmod, PRE_CALC!I2779*Fm, PRE_CALC!A2779*Fdata), IF(F_default=1,B2830+(4*Fnotch-0)/8192,B2830+(F_stop-F_start)/8192) )</f>
        <v>86750</v>
      </c>
      <c r="C2831" s="39">
        <f t="shared" si="130"/>
        <v>-0.60709768349823878</v>
      </c>
      <c r="D2831" s="84">
        <f ca="1">IF(FilterType="FIR", IF(Extend_fmod=1,OFFSET(PRE_CALC!J2779,0,DEC_RATE), OFFSET(PRE_CALC!B2779,0,DEC_RATE)), C2831)</f>
        <v>-1.2921097968400001E-3</v>
      </c>
      <c r="E2831" s="84">
        <f t="shared" ca="1" si="131"/>
        <v>86750</v>
      </c>
      <c r="F2831" s="84">
        <f t="shared" ca="1" si="129"/>
        <v>-1.2921097968400001E-3</v>
      </c>
      <c r="G2831" s="119">
        <f>IF(FilterType="FIR",  PRE_CALC!A2779*Fdata, IF(F_default=1,G2830+(4*Fnotch-0)/8192,G2830+(F_stop-F_start)/8192) )</f>
        <v>86750</v>
      </c>
      <c r="H2831" s="120">
        <f ca="1">IF(FilterType="FIR", OFFSET(PRE_CALC!B2779,0,DEC_RATE), C2831)</f>
        <v>-1.2921097968400001E-3</v>
      </c>
    </row>
    <row r="2832" spans="2:8" x14ac:dyDescent="0.2">
      <c r="B2832" s="45">
        <f>IF(FilterType="FIR", IF(Extend_fmod, PRE_CALC!I2780*Fm, PRE_CALC!A2780*Fdata), IF(F_default=1,B2831+(4*Fnotch-0)/8192,B2831+(F_stop-F_start)/8192) )</f>
        <v>86781.249999872001</v>
      </c>
      <c r="C2832" s="39">
        <f t="shared" si="130"/>
        <v>-0.60753620932860641</v>
      </c>
      <c r="D2832" s="84">
        <f ca="1">IF(FilterType="FIR", IF(Extend_fmod=1,OFFSET(PRE_CALC!J2780,0,DEC_RATE), OFFSET(PRE_CALC!B2780,0,DEC_RATE)), C2832)</f>
        <v>-1.26894628988E-3</v>
      </c>
      <c r="E2832" s="84">
        <f t="shared" ca="1" si="131"/>
        <v>86781.249999872001</v>
      </c>
      <c r="F2832" s="84">
        <f t="shared" ca="1" si="129"/>
        <v>-1.26894628988E-3</v>
      </c>
      <c r="G2832" s="119">
        <f>IF(FilterType="FIR",  PRE_CALC!A2780*Fdata, IF(F_default=1,G2831+(4*Fnotch-0)/8192,G2831+(F_stop-F_start)/8192) )</f>
        <v>86781.249999872001</v>
      </c>
      <c r="H2832" s="120">
        <f ca="1">IF(FilterType="FIR", OFFSET(PRE_CALC!B2780,0,DEC_RATE), C2832)</f>
        <v>-1.26894628988E-3</v>
      </c>
    </row>
    <row r="2833" spans="2:8" x14ac:dyDescent="0.2">
      <c r="B2833" s="45">
        <f>IF(FilterType="FIR", IF(Extend_fmod, PRE_CALC!I2781*Fm, PRE_CALC!A2781*Fdata), IF(F_default=1,B2832+(4*Fnotch-0)/8192,B2832+(F_stop-F_start)/8192) )</f>
        <v>86812.5</v>
      </c>
      <c r="C2833" s="39">
        <f t="shared" si="130"/>
        <v>-0.60797489463418031</v>
      </c>
      <c r="D2833" s="84">
        <f ca="1">IF(FilterType="FIR", IF(Extend_fmod=1,OFFSET(PRE_CALC!J2781,0,DEC_RATE), OFFSET(PRE_CALC!B2781,0,DEC_RATE)), C2833)</f>
        <v>-1.2464598998200001E-3</v>
      </c>
      <c r="E2833" s="84">
        <f t="shared" ca="1" si="131"/>
        <v>86812.5</v>
      </c>
      <c r="F2833" s="84">
        <f t="shared" ca="1" si="129"/>
        <v>-1.2464598998200001E-3</v>
      </c>
      <c r="G2833" s="119">
        <f>IF(FilterType="FIR",  PRE_CALC!A2781*Fdata, IF(F_default=1,G2832+(4*Fnotch-0)/8192,G2832+(F_stop-F_start)/8192) )</f>
        <v>86812.5</v>
      </c>
      <c r="H2833" s="120">
        <f ca="1">IF(FilterType="FIR", OFFSET(PRE_CALC!B2781,0,DEC_RATE), C2833)</f>
        <v>-1.2464598998200001E-3</v>
      </c>
    </row>
    <row r="2834" spans="2:8" x14ac:dyDescent="0.2">
      <c r="B2834" s="45">
        <f>IF(FilterType="FIR", IF(Extend_fmod, PRE_CALC!I2782*Fm, PRE_CALC!A2782*Fdata), IF(F_default=1,B2833+(4*Fnotch-0)/8192,B2833+(F_stop-F_start)/8192) )</f>
        <v>86843.750000127999</v>
      </c>
      <c r="C2834" s="39">
        <f t="shared" si="130"/>
        <v>-0.60841373941304389</v>
      </c>
      <c r="D2834" s="84">
        <f ca="1">IF(FilterType="FIR", IF(Extend_fmod=1,OFFSET(PRE_CALC!J2782,0,DEC_RATE), OFFSET(PRE_CALC!B2782,0,DEC_RATE)), C2834)</f>
        <v>-1.2246633409E-3</v>
      </c>
      <c r="E2834" s="84">
        <f t="shared" ca="1" si="131"/>
        <v>86843.750000127999</v>
      </c>
      <c r="F2834" s="84">
        <f t="shared" ca="1" si="129"/>
        <v>-1.2246633409E-3</v>
      </c>
      <c r="G2834" s="119">
        <f>IF(FilterType="FIR",  PRE_CALC!A2782*Fdata, IF(F_default=1,G2833+(4*Fnotch-0)/8192,G2833+(F_stop-F_start)/8192) )</f>
        <v>86843.750000127999</v>
      </c>
      <c r="H2834" s="120">
        <f ca="1">IF(FilterType="FIR", OFFSET(PRE_CALC!B2782,0,DEC_RATE), C2834)</f>
        <v>-1.2246633409E-3</v>
      </c>
    </row>
    <row r="2835" spans="2:8" x14ac:dyDescent="0.2">
      <c r="B2835" s="45">
        <f>IF(FilterType="FIR", IF(Extend_fmod, PRE_CALC!I2783*Fm, PRE_CALC!A2783*Fdata), IF(F_default=1,B2834+(4*Fnotch-0)/8192,B2834+(F_stop-F_start)/8192) )</f>
        <v>86875</v>
      </c>
      <c r="C2835" s="39">
        <f t="shared" si="130"/>
        <v>-0.60885274366324571</v>
      </c>
      <c r="D2835" s="84">
        <f ca="1">IF(FilterType="FIR", IF(Extend_fmod=1,OFFSET(PRE_CALC!J2783,0,DEC_RATE), OFFSET(PRE_CALC!B2783,0,DEC_RATE)), C2835)</f>
        <v>-1.2035689904300001E-3</v>
      </c>
      <c r="E2835" s="84">
        <f t="shared" ca="1" si="131"/>
        <v>86875</v>
      </c>
      <c r="F2835" s="84">
        <f t="shared" ca="1" si="129"/>
        <v>-1.2035689904300001E-3</v>
      </c>
      <c r="G2835" s="119">
        <f>IF(FilterType="FIR",  PRE_CALC!A2783*Fdata, IF(F_default=1,G2834+(4*Fnotch-0)/8192,G2834+(F_stop-F_start)/8192) )</f>
        <v>86875</v>
      </c>
      <c r="H2835" s="120">
        <f ca="1">IF(FilterType="FIR", OFFSET(PRE_CALC!B2783,0,DEC_RATE), C2835)</f>
        <v>-1.2035689904300001E-3</v>
      </c>
    </row>
    <row r="2836" spans="2:8" x14ac:dyDescent="0.2">
      <c r="B2836" s="45">
        <f>IF(FilterType="FIR", IF(Extend_fmod, PRE_CALC!I2784*Fm, PRE_CALC!A2784*Fdata), IF(F_default=1,B2835+(4*Fnotch-0)/8192,B2835+(F_stop-F_start)/8192) )</f>
        <v>86906.249999872001</v>
      </c>
      <c r="C2836" s="39">
        <f t="shared" si="130"/>
        <v>-0.60929190739008143</v>
      </c>
      <c r="D2836" s="84">
        <f ca="1">IF(FilterType="FIR", IF(Extend_fmod=1,OFFSET(PRE_CALC!J2784,0,DEC_RATE), OFFSET(PRE_CALC!B2784,0,DEC_RATE)), C2836)</f>
        <v>-1.1831888819999999E-3</v>
      </c>
      <c r="E2836" s="84">
        <f t="shared" ca="1" si="131"/>
        <v>86906.249999872001</v>
      </c>
      <c r="F2836" s="84">
        <f t="shared" ca="1" si="129"/>
        <v>-1.1831888819999999E-3</v>
      </c>
      <c r="G2836" s="119">
        <f>IF(FilterType="FIR",  PRE_CALC!A2784*Fdata, IF(F_default=1,G2835+(4*Fnotch-0)/8192,G2835+(F_stop-F_start)/8192) )</f>
        <v>86906.249999872001</v>
      </c>
      <c r="H2836" s="120">
        <f ca="1">IF(FilterType="FIR", OFFSET(PRE_CALC!B2784,0,DEC_RATE), C2836)</f>
        <v>-1.1831888819999999E-3</v>
      </c>
    </row>
    <row r="2837" spans="2:8" x14ac:dyDescent="0.2">
      <c r="B2837" s="45">
        <f>IF(FilterType="FIR", IF(Extend_fmod, PRE_CALC!I2785*Fm, PRE_CALC!A2785*Fdata), IF(F_default=1,B2836+(4*Fnotch-0)/8192,B2836+(F_stop-F_start)/8192) )</f>
        <v>86937.5</v>
      </c>
      <c r="C2837" s="39">
        <f t="shared" si="130"/>
        <v>-0.60973123059878698</v>
      </c>
      <c r="D2837" s="84">
        <f ca="1">IF(FilterType="FIR", IF(Extend_fmod=1,OFFSET(PRE_CALC!J2785,0,DEC_RATE), OFFSET(PRE_CALC!B2785,0,DEC_RATE)), C2837)</f>
        <v>-1.16353469874E-3</v>
      </c>
      <c r="E2837" s="84">
        <f t="shared" ca="1" si="131"/>
        <v>86937.5</v>
      </c>
      <c r="F2837" s="84">
        <f t="shared" ca="1" si="129"/>
        <v>-1.16353469874E-3</v>
      </c>
      <c r="G2837" s="119">
        <f>IF(FilterType="FIR",  PRE_CALC!A2785*Fdata, IF(F_default=1,G2836+(4*Fnotch-0)/8192,G2836+(F_stop-F_start)/8192) )</f>
        <v>86937.5</v>
      </c>
      <c r="H2837" s="120">
        <f ca="1">IF(FilterType="FIR", OFFSET(PRE_CALC!B2785,0,DEC_RATE), C2837)</f>
        <v>-1.16353469874E-3</v>
      </c>
    </row>
    <row r="2838" spans="2:8" x14ac:dyDescent="0.2">
      <c r="B2838" s="45">
        <f>IF(FilterType="FIR", IF(Extend_fmod, PRE_CALC!I2786*Fm, PRE_CALC!A2786*Fdata), IF(F_default=1,B2837+(4*Fnotch-0)/8192,B2837+(F_stop-F_start)/8192) )</f>
        <v>86968.750000127999</v>
      </c>
      <c r="C2838" s="39">
        <f t="shared" si="130"/>
        <v>-0.61017071328744366</v>
      </c>
      <c r="D2838" s="84">
        <f ca="1">IF(FilterType="FIR", IF(Extend_fmod=1,OFFSET(PRE_CALC!J2786,0,DEC_RATE), OFFSET(PRE_CALC!B2786,0,DEC_RATE)), C2838)</f>
        <v>-1.14461776677E-3</v>
      </c>
      <c r="E2838" s="84">
        <f t="shared" ca="1" si="131"/>
        <v>86968.750000127999</v>
      </c>
      <c r="F2838" s="84">
        <f t="shared" ca="1" si="129"/>
        <v>-1.14461776677E-3</v>
      </c>
      <c r="G2838" s="119">
        <f>IF(FilterType="FIR",  PRE_CALC!A2786*Fdata, IF(F_default=1,G2837+(4*Fnotch-0)/8192,G2837+(F_stop-F_start)/8192) )</f>
        <v>86968.750000127999</v>
      </c>
      <c r="H2838" s="120">
        <f ca="1">IF(FilterType="FIR", OFFSET(PRE_CALC!B2786,0,DEC_RATE), C2838)</f>
        <v>-1.14461776677E-3</v>
      </c>
    </row>
    <row r="2839" spans="2:8" x14ac:dyDescent="0.2">
      <c r="B2839" s="45">
        <f>IF(FilterType="FIR", IF(Extend_fmod, PRE_CALC!I2787*Fm, PRE_CALC!A2787*Fdata), IF(F_default=1,B2838+(4*Fnotch-0)/8192,B2838+(F_stop-F_start)/8192) )</f>
        <v>87000</v>
      </c>
      <c r="C2839" s="39">
        <f t="shared" si="130"/>
        <v>-0.6106103554541441</v>
      </c>
      <c r="D2839" s="84">
        <f ca="1">IF(FilterType="FIR", IF(Extend_fmod=1,OFFSET(PRE_CALC!J2787,0,DEC_RATE), OFFSET(PRE_CALC!B2787,0,DEC_RATE)), C2839)</f>
        <v>-1.12644904883E-3</v>
      </c>
      <c r="E2839" s="84">
        <f t="shared" ca="1" si="131"/>
        <v>87000</v>
      </c>
      <c r="F2839" s="84">
        <f t="shared" ca="1" si="129"/>
        <v>-1.12644904883E-3</v>
      </c>
      <c r="G2839" s="119">
        <f>IF(FilterType="FIR",  PRE_CALC!A2787*Fdata, IF(F_default=1,G2838+(4*Fnotch-0)/8192,G2838+(F_stop-F_start)/8192) )</f>
        <v>87000</v>
      </c>
      <c r="H2839" s="120">
        <f ca="1">IF(FilterType="FIR", OFFSET(PRE_CALC!B2787,0,DEC_RATE), C2839)</f>
        <v>-1.12644904883E-3</v>
      </c>
    </row>
    <row r="2840" spans="2:8" x14ac:dyDescent="0.2">
      <c r="B2840" s="45">
        <f>IF(FilterType="FIR", IF(Extend_fmod, PRE_CALC!I2788*Fm, PRE_CALC!A2788*Fdata), IF(F_default=1,B2839+(4*Fnotch-0)/8192,B2839+(F_stop-F_start)/8192) )</f>
        <v>87031.249999872001</v>
      </c>
      <c r="C2840" s="39">
        <f t="shared" si="130"/>
        <v>-0.6110501571041318</v>
      </c>
      <c r="D2840" s="84">
        <f ca="1">IF(FilterType="FIR", IF(Extend_fmod=1,OFFSET(PRE_CALC!J2788,0,DEC_RATE), OFFSET(PRE_CALC!B2788,0,DEC_RATE)), C2840)</f>
        <v>-1.1090391380799999E-3</v>
      </c>
      <c r="E2840" s="84">
        <f t="shared" ca="1" si="131"/>
        <v>87031.249999872001</v>
      </c>
      <c r="F2840" s="84">
        <f t="shared" ca="1" si="129"/>
        <v>-1.1090391380799999E-3</v>
      </c>
      <c r="G2840" s="119">
        <f>IF(FilterType="FIR",  PRE_CALC!A2788*Fdata, IF(F_default=1,G2839+(4*Fnotch-0)/8192,G2839+(F_stop-F_start)/8192) )</f>
        <v>87031.249999872001</v>
      </c>
      <c r="H2840" s="120">
        <f ca="1">IF(FilterType="FIR", OFFSET(PRE_CALC!B2788,0,DEC_RATE), C2840)</f>
        <v>-1.1090391380799999E-3</v>
      </c>
    </row>
    <row r="2841" spans="2:8" x14ac:dyDescent="0.2">
      <c r="B2841" s="45">
        <f>IF(FilterType="FIR", IF(Extend_fmod, PRE_CALC!I2789*Fm, PRE_CALC!A2789*Fdata), IF(F_default=1,B2840+(4*Fnotch-0)/8192,B2840+(F_stop-F_start)/8192) )</f>
        <v>87062.5</v>
      </c>
      <c r="C2841" s="39">
        <f t="shared" si="130"/>
        <v>-0.61149011824269106</v>
      </c>
      <c r="D2841" s="84">
        <f ca="1">IF(FilterType="FIR", IF(Extend_fmod=1,OFFSET(PRE_CALC!J2789,0,DEC_RATE), OFFSET(PRE_CALC!B2789,0,DEC_RATE)), C2841)</f>
        <v>-1.09239825203E-3</v>
      </c>
      <c r="E2841" s="84">
        <f t="shared" ca="1" si="131"/>
        <v>87062.5</v>
      </c>
      <c r="F2841" s="84">
        <f t="shared" ca="1" si="129"/>
        <v>-1.09239825203E-3</v>
      </c>
      <c r="G2841" s="119">
        <f>IF(FilterType="FIR",  PRE_CALC!A2789*Fdata, IF(F_default=1,G2840+(4*Fnotch-0)/8192,G2840+(F_stop-F_start)/8192) )</f>
        <v>87062.5</v>
      </c>
      <c r="H2841" s="120">
        <f ca="1">IF(FilterType="FIR", OFFSET(PRE_CALC!B2789,0,DEC_RATE), C2841)</f>
        <v>-1.09239825203E-3</v>
      </c>
    </row>
    <row r="2842" spans="2:8" x14ac:dyDescent="0.2">
      <c r="B2842" s="45">
        <f>IF(FilterType="FIR", IF(Extend_fmod, PRE_CALC!I2790*Fm, PRE_CALC!A2790*Fdata), IF(F_default=1,B2841+(4*Fnotch-0)/8192,B2841+(F_stop-F_start)/8192) )</f>
        <v>87093.750000127999</v>
      </c>
      <c r="C2842" s="39">
        <f t="shared" si="130"/>
        <v>-0.61193023886789211</v>
      </c>
      <c r="D2842" s="84">
        <f ca="1">IF(FilterType="FIR", IF(Extend_fmod=1,OFFSET(PRE_CALC!J2790,0,DEC_RATE), OFFSET(PRE_CALC!B2790,0,DEC_RATE)), C2842)</f>
        <v>-1.0765362266699999E-3</v>
      </c>
      <c r="E2842" s="84">
        <f t="shared" ca="1" si="131"/>
        <v>87093.750000127999</v>
      </c>
      <c r="F2842" s="84">
        <f t="shared" ca="1" si="129"/>
        <v>-1.0765362266699999E-3</v>
      </c>
      <c r="G2842" s="119">
        <f>IF(FilterType="FIR",  PRE_CALC!A2790*Fdata, IF(F_default=1,G2841+(4*Fnotch-0)/8192,G2841+(F_stop-F_start)/8192) )</f>
        <v>87093.750000127999</v>
      </c>
      <c r="H2842" s="120">
        <f ca="1">IF(FilterType="FIR", OFFSET(PRE_CALC!B2790,0,DEC_RATE), C2842)</f>
        <v>-1.0765362266699999E-3</v>
      </c>
    </row>
    <row r="2843" spans="2:8" x14ac:dyDescent="0.2">
      <c r="B2843" s="45">
        <f>IF(FilterType="FIR", IF(Extend_fmod, PRE_CALC!I2791*Fm, PRE_CALC!A2791*Fdata), IF(F_default=1,B2842+(4*Fnotch-0)/8192,B2842+(F_stop-F_start)/8192) )</f>
        <v>87125</v>
      </c>
      <c r="C2843" s="39">
        <f t="shared" si="130"/>
        <v>-0.61237051897781658</v>
      </c>
      <c r="D2843" s="84">
        <f ca="1">IF(FilterType="FIR", IF(Extend_fmod=1,OFFSET(PRE_CALC!J2791,0,DEC_RATE), OFFSET(PRE_CALC!B2791,0,DEC_RATE)), C2843)</f>
        <v>-1.06146251083E-3</v>
      </c>
      <c r="E2843" s="84">
        <f t="shared" ca="1" si="131"/>
        <v>87125</v>
      </c>
      <c r="F2843" s="84">
        <f t="shared" ca="1" si="129"/>
        <v>-1.06146251083E-3</v>
      </c>
      <c r="G2843" s="119">
        <f>IF(FilterType="FIR",  PRE_CALC!A2791*Fdata, IF(F_default=1,G2842+(4*Fnotch-0)/8192,G2842+(F_stop-F_start)/8192) )</f>
        <v>87125</v>
      </c>
      <c r="H2843" s="120">
        <f ca="1">IF(FilterType="FIR", OFFSET(PRE_CALC!B2791,0,DEC_RATE), C2843)</f>
        <v>-1.06146251083E-3</v>
      </c>
    </row>
    <row r="2844" spans="2:8" x14ac:dyDescent="0.2">
      <c r="B2844" s="45">
        <f>IF(FilterType="FIR", IF(Extend_fmod, PRE_CALC!I2792*Fm, PRE_CALC!A2792*Fdata), IF(F_default=1,B2843+(4*Fnotch-0)/8192,B2843+(F_stop-F_start)/8192) )</f>
        <v>87156.249999872001</v>
      </c>
      <c r="C2844" s="39">
        <f t="shared" si="130"/>
        <v>-0.61281095857772216</v>
      </c>
      <c r="D2844" s="84">
        <f ca="1">IF(FilterType="FIR", IF(Extend_fmod=1,OFFSET(PRE_CALC!J2792,0,DEC_RATE), OFFSET(PRE_CALC!B2792,0,DEC_RATE)), C2844)</f>
        <v>-1.04718616061E-3</v>
      </c>
      <c r="E2844" s="84">
        <f t="shared" ca="1" si="131"/>
        <v>87156.249999872001</v>
      </c>
      <c r="F2844" s="84">
        <f t="shared" ca="1" si="129"/>
        <v>-1.04718616061E-3</v>
      </c>
      <c r="G2844" s="119">
        <f>IF(FilterType="FIR",  PRE_CALC!A2792*Fdata, IF(F_default=1,G2843+(4*Fnotch-0)/8192,G2843+(F_stop-F_start)/8192) )</f>
        <v>87156.249999872001</v>
      </c>
      <c r="H2844" s="120">
        <f ca="1">IF(FilterType="FIR", OFFSET(PRE_CALC!B2792,0,DEC_RATE), C2844)</f>
        <v>-1.04718616061E-3</v>
      </c>
    </row>
    <row r="2845" spans="2:8" x14ac:dyDescent="0.2">
      <c r="B2845" s="45">
        <f>IF(FilterType="FIR", IF(Extend_fmod, PRE_CALC!I2793*Fm, PRE_CALC!A2793*Fdata), IF(F_default=1,B2844+(4*Fnotch-0)/8192,B2844+(F_stop-F_start)/8192) )</f>
        <v>87187.5</v>
      </c>
      <c r="C2845" s="39">
        <f t="shared" si="130"/>
        <v>-0.61325155767289596</v>
      </c>
      <c r="D2845" s="84">
        <f ca="1">IF(FilterType="FIR", IF(Extend_fmod=1,OFFSET(PRE_CALC!J2793,0,DEC_RATE), OFFSET(PRE_CALC!B2793,0,DEC_RATE)), C2845)</f>
        <v>-1.03371583413E-3</v>
      </c>
      <c r="E2845" s="84">
        <f t="shared" ca="1" si="131"/>
        <v>87187.5</v>
      </c>
      <c r="F2845" s="84">
        <f t="shared" ca="1" si="129"/>
        <v>-1.03371583413E-3</v>
      </c>
      <c r="G2845" s="119">
        <f>IF(FilterType="FIR",  PRE_CALC!A2793*Fdata, IF(F_default=1,G2844+(4*Fnotch-0)/8192,G2844+(F_stop-F_start)/8192) )</f>
        <v>87187.5</v>
      </c>
      <c r="H2845" s="120">
        <f ca="1">IF(FilterType="FIR", OFFSET(PRE_CALC!B2793,0,DEC_RATE), C2845)</f>
        <v>-1.03371583413E-3</v>
      </c>
    </row>
    <row r="2846" spans="2:8" x14ac:dyDescent="0.2">
      <c r="B2846" s="45">
        <f>IF(FilterType="FIR", IF(Extend_fmod, PRE_CALC!I2794*Fm, PRE_CALC!A2794*Fdata), IF(F_default=1,B2845+(4*Fnotch-0)/8192,B2845+(F_stop-F_start)/8192) )</f>
        <v>87218.750000127999</v>
      </c>
      <c r="C2846" s="39">
        <f t="shared" si="130"/>
        <v>-0.61369231626140852</v>
      </c>
      <c r="D2846" s="84">
        <f ca="1">IF(FilterType="FIR", IF(Extend_fmod=1,OFFSET(PRE_CALC!J2794,0,DEC_RATE), OFFSET(PRE_CALC!B2794,0,DEC_RATE)), C2846)</f>
        <v>-1.0210597862900001E-3</v>
      </c>
      <c r="E2846" s="84">
        <f t="shared" ca="1" si="131"/>
        <v>87218.750000127999</v>
      </c>
      <c r="F2846" s="84">
        <f t="shared" ca="1" si="129"/>
        <v>-1.0210597862900001E-3</v>
      </c>
      <c r="G2846" s="119">
        <f>IF(FilterType="FIR",  PRE_CALC!A2794*Fdata, IF(F_default=1,G2845+(4*Fnotch-0)/8192,G2845+(F_stop-F_start)/8192) )</f>
        <v>87218.750000127999</v>
      </c>
      <c r="H2846" s="120">
        <f ca="1">IF(FilterType="FIR", OFFSET(PRE_CALC!B2794,0,DEC_RATE), C2846)</f>
        <v>-1.0210597862900001E-3</v>
      </c>
    </row>
    <row r="2847" spans="2:8" x14ac:dyDescent="0.2">
      <c r="B2847" s="45">
        <f>IF(FilterType="FIR", IF(Extend_fmod, PRE_CALC!I2795*Fm, PRE_CALC!A2795*Fdata), IF(F_default=1,B2846+(4*Fnotch-0)/8192,B2846+(F_stop-F_start)/8192) )</f>
        <v>87250</v>
      </c>
      <c r="C2847" s="39">
        <f t="shared" si="130"/>
        <v>-0.61413323434133127</v>
      </c>
      <c r="D2847" s="84">
        <f ca="1">IF(FilterType="FIR", IF(Extend_fmod=1,OFFSET(PRE_CALC!J2795,0,DEC_RATE), OFFSET(PRE_CALC!B2795,0,DEC_RATE)), C2847)</f>
        <v>-1.0092258639399999E-3</v>
      </c>
      <c r="E2847" s="84">
        <f t="shared" ca="1" si="131"/>
        <v>87250</v>
      </c>
      <c r="F2847" s="84">
        <f t="shared" ca="1" si="129"/>
        <v>-1.0092258639399999E-3</v>
      </c>
      <c r="G2847" s="119">
        <f>IF(FilterType="FIR",  PRE_CALC!A2795*Fdata, IF(F_default=1,G2846+(4*Fnotch-0)/8192,G2846+(F_stop-F_start)/8192) )</f>
        <v>87250</v>
      </c>
      <c r="H2847" s="120">
        <f ca="1">IF(FilterType="FIR", OFFSET(PRE_CALC!B2795,0,DEC_RATE), C2847)</f>
        <v>-1.0092258639399999E-3</v>
      </c>
    </row>
    <row r="2848" spans="2:8" x14ac:dyDescent="0.2">
      <c r="B2848" s="45">
        <f>IF(FilterType="FIR", IF(Extend_fmod, PRE_CALC!I2796*Fm, PRE_CALC!A2796*Fdata), IF(F_default=1,B2847+(4*Fnotch-0)/8192,B2847+(F_stop-F_start)/8192) )</f>
        <v>87281.249999872001</v>
      </c>
      <c r="C2848" s="39">
        <f t="shared" si="130"/>
        <v>-0.61457431191793932</v>
      </c>
      <c r="D2848" s="84">
        <f ca="1">IF(FilterType="FIR", IF(Extend_fmod=1,OFFSET(PRE_CALC!J2796,0,DEC_RATE), OFFSET(PRE_CALC!B2796,0,DEC_RATE)), C2848)</f>
        <v>-9.9822150105700002E-4</v>
      </c>
      <c r="E2848" s="84">
        <f t="shared" ca="1" si="131"/>
        <v>87281.249999872001</v>
      </c>
      <c r="F2848" s="84">
        <f t="shared" ca="1" si="129"/>
        <v>-9.9822150105700002E-4</v>
      </c>
      <c r="G2848" s="119">
        <f>IF(FilterType="FIR",  PRE_CALC!A2796*Fdata, IF(F_default=1,G2847+(4*Fnotch-0)/8192,G2847+(F_stop-F_start)/8192) )</f>
        <v>87281.249999872001</v>
      </c>
      <c r="H2848" s="120">
        <f ca="1">IF(FilterType="FIR", OFFSET(PRE_CALC!B2796,0,DEC_RATE), C2848)</f>
        <v>-9.9822150105700002E-4</v>
      </c>
    </row>
    <row r="2849" spans="2:8" x14ac:dyDescent="0.2">
      <c r="B2849" s="45">
        <f>IF(FilterType="FIR", IF(Extend_fmod, PRE_CALC!I2797*Fm, PRE_CALC!A2797*Fdata), IF(F_default=1,B2848+(4*Fnotch-0)/8192,B2848+(F_stop-F_start)/8192) )</f>
        <v>87312.5</v>
      </c>
      <c r="C2849" s="39">
        <f t="shared" si="130"/>
        <v>-0.61501554899652866</v>
      </c>
      <c r="D2849" s="84">
        <f ca="1">IF(FilterType="FIR", IF(Extend_fmod=1,OFFSET(PRE_CALC!J2797,0,DEC_RATE), OFFSET(PRE_CALC!B2797,0,DEC_RATE)), C2849)</f>
        <v>-9.8805371420500007E-4</v>
      </c>
      <c r="E2849" s="84">
        <f t="shared" ca="1" si="131"/>
        <v>87312.5</v>
      </c>
      <c r="F2849" s="84">
        <f t="shared" ca="1" si="129"/>
        <v>-9.8805371420500007E-4</v>
      </c>
      <c r="G2849" s="119">
        <f>IF(FilterType="FIR",  PRE_CALC!A2797*Fdata, IF(F_default=1,G2848+(4*Fnotch-0)/8192,G2848+(F_stop-F_start)/8192) )</f>
        <v>87312.5</v>
      </c>
      <c r="H2849" s="120">
        <f ca="1">IF(FilterType="FIR", OFFSET(PRE_CALC!B2797,0,DEC_RATE), C2849)</f>
        <v>-9.8805371420500007E-4</v>
      </c>
    </row>
    <row r="2850" spans="2:8" x14ac:dyDescent="0.2">
      <c r="B2850" s="45">
        <f>IF(FilterType="FIR", IF(Extend_fmod, PRE_CALC!I2798*Fm, PRE_CALC!A2798*Fdata), IF(F_default=1,B2849+(4*Fnotch-0)/8192,B2849+(F_stop-F_start)/8192) )</f>
        <v>87343.750000127999</v>
      </c>
      <c r="C2850" s="39">
        <f t="shared" si="130"/>
        <v>-0.61545694557516695</v>
      </c>
      <c r="D2850" s="84">
        <f ca="1">IF(FilterType="FIR", IF(Extend_fmod=1,OFFSET(PRE_CALC!J2798,0,DEC_RATE), OFFSET(PRE_CALC!B2798,0,DEC_RATE)), C2850)</f>
        <v>-9.7872909818500007E-4</v>
      </c>
      <c r="E2850" s="84">
        <f t="shared" ca="1" si="131"/>
        <v>87343.750000127999</v>
      </c>
      <c r="F2850" s="84">
        <f t="shared" ca="1" si="129"/>
        <v>-9.7872909818500007E-4</v>
      </c>
      <c r="G2850" s="119">
        <f>IF(FilterType="FIR",  PRE_CALC!A2798*Fdata, IF(F_default=1,G2849+(4*Fnotch-0)/8192,G2849+(F_stop-F_start)/8192) )</f>
        <v>87343.750000127999</v>
      </c>
      <c r="H2850" s="120">
        <f ca="1">IF(FilterType="FIR", OFFSET(PRE_CALC!B2798,0,DEC_RATE), C2850)</f>
        <v>-9.7872909818500007E-4</v>
      </c>
    </row>
    <row r="2851" spans="2:8" x14ac:dyDescent="0.2">
      <c r="B2851" s="45">
        <f>IF(FilterType="FIR", IF(Extend_fmod, PRE_CALC!I2799*Fm, PRE_CALC!A2799*Fdata), IF(F_default=1,B2850+(4*Fnotch-0)/8192,B2850+(F_stop-F_start)/8192) )</f>
        <v>87375</v>
      </c>
      <c r="C2851" s="39">
        <f t="shared" si="130"/>
        <v>-0.61589850165190951</v>
      </c>
      <c r="D2851" s="84">
        <f ca="1">IF(FilterType="FIR", IF(Extend_fmod=1,OFFSET(PRE_CALC!J2799,0,DEC_RATE), OFFSET(PRE_CALC!B2799,0,DEC_RATE)), C2851)</f>
        <v>-9.7025382188900002E-4</v>
      </c>
      <c r="E2851" s="84">
        <f t="shared" ca="1" si="131"/>
        <v>87375</v>
      </c>
      <c r="F2851" s="84">
        <f t="shared" ca="1" si="129"/>
        <v>-9.7025382188900002E-4</v>
      </c>
      <c r="G2851" s="119">
        <f>IF(FilterType="FIR",  PRE_CALC!A2799*Fdata, IF(F_default=1,G2850+(4*Fnotch-0)/8192,G2850+(F_stop-F_start)/8192) )</f>
        <v>87375</v>
      </c>
      <c r="H2851" s="120">
        <f ca="1">IF(FilterType="FIR", OFFSET(PRE_CALC!B2799,0,DEC_RATE), C2851)</f>
        <v>-9.7025382188900002E-4</v>
      </c>
    </row>
    <row r="2852" spans="2:8" x14ac:dyDescent="0.2">
      <c r="B2852" s="45">
        <f>IF(FilterType="FIR", IF(Extend_fmod, PRE_CALC!I2800*Fm, PRE_CALC!A2800*Fdata), IF(F_default=1,B2851+(4*Fnotch-0)/8192,B2851+(F_stop-F_start)/8192) )</f>
        <v>87406.249999872001</v>
      </c>
      <c r="C2852" s="39">
        <f t="shared" si="130"/>
        <v>-0.61634021723205468</v>
      </c>
      <c r="D2852" s="84">
        <f ca="1">IF(FilterType="FIR", IF(Extend_fmod=1,OFFSET(PRE_CALC!J2800,0,DEC_RATE), OFFSET(PRE_CALC!B2800,0,DEC_RATE)), C2852)</f>
        <v>-9.6263362433299997E-4</v>
      </c>
      <c r="E2852" s="84">
        <f t="shared" ca="1" si="131"/>
        <v>87406.249999872001</v>
      </c>
      <c r="F2852" s="84">
        <f t="shared" ca="1" si="129"/>
        <v>-9.6263362433299997E-4</v>
      </c>
      <c r="G2852" s="119">
        <f>IF(FilterType="FIR",  PRE_CALC!A2800*Fdata, IF(F_default=1,G2851+(4*Fnotch-0)/8192,G2851+(F_stop-F_start)/8192) )</f>
        <v>87406.249999872001</v>
      </c>
      <c r="H2852" s="120">
        <f ca="1">IF(FilterType="FIR", OFFSET(PRE_CALC!B2800,0,DEC_RATE), C2852)</f>
        <v>-9.6263362433299997E-4</v>
      </c>
    </row>
    <row r="2853" spans="2:8" x14ac:dyDescent="0.2">
      <c r="B2853" s="45">
        <f>IF(FilterType="FIR", IF(Extend_fmod, PRE_CALC!I2801*Fm, PRE_CALC!A2801*Fdata), IF(F_default=1,B2852+(4*Fnotch-0)/8192,B2852+(F_stop-F_start)/8192) )</f>
        <v>87437.5</v>
      </c>
      <c r="C2853" s="39">
        <f t="shared" si="130"/>
        <v>-0.61678209232089409</v>
      </c>
      <c r="D2853" s="84">
        <f ca="1">IF(FilterType="FIR", IF(Extend_fmod=1,OFFSET(PRE_CALC!J2801,0,DEC_RATE), OFFSET(PRE_CALC!B2801,0,DEC_RATE)), C2853)</f>
        <v>-9.5587381092700002E-4</v>
      </c>
      <c r="E2853" s="84">
        <f t="shared" ca="1" si="131"/>
        <v>87437.5</v>
      </c>
      <c r="F2853" s="84">
        <f t="shared" ca="1" si="129"/>
        <v>-9.5587381092700002E-4</v>
      </c>
      <c r="G2853" s="119">
        <f>IF(FilterType="FIR",  PRE_CALC!A2801*Fdata, IF(F_default=1,G2852+(4*Fnotch-0)/8192,G2852+(F_stop-F_start)/8192) )</f>
        <v>87437.5</v>
      </c>
      <c r="H2853" s="120">
        <f ca="1">IF(FilterType="FIR", OFFSET(PRE_CALC!B2801,0,DEC_RATE), C2853)</f>
        <v>-9.5587381092700002E-4</v>
      </c>
    </row>
    <row r="2854" spans="2:8" x14ac:dyDescent="0.2">
      <c r="B2854" s="45">
        <f>IF(FilterType="FIR", IF(Extend_fmod, PRE_CALC!I2802*Fm, PRE_CALC!A2802*Fdata), IF(F_default=1,B2853+(4*Fnotch-0)/8192,B2853+(F_stop-F_start)/8192) )</f>
        <v>87468.750000127999</v>
      </c>
      <c r="C2854" s="39">
        <f t="shared" si="130"/>
        <v>-0.61722412691650919</v>
      </c>
      <c r="D2854" s="84">
        <f ca="1">IF(FilterType="FIR", IF(Extend_fmod=1,OFFSET(PRE_CALC!J2802,0,DEC_RATE), OFFSET(PRE_CALC!B2802,0,DEC_RATE)), C2854)</f>
        <v>-9.4997924993700002E-4</v>
      </c>
      <c r="E2854" s="84">
        <f t="shared" ca="1" si="131"/>
        <v>87468.750000127999</v>
      </c>
      <c r="F2854" s="84">
        <f t="shared" ca="1" si="129"/>
        <v>-9.4997924993700002E-4</v>
      </c>
      <c r="G2854" s="119">
        <f>IF(FilterType="FIR",  PRE_CALC!A2802*Fdata, IF(F_default=1,G2853+(4*Fnotch-0)/8192,G2853+(F_stop-F_start)/8192) )</f>
        <v>87468.750000127999</v>
      </c>
      <c r="H2854" s="120">
        <f ca="1">IF(FilterType="FIR", OFFSET(PRE_CALC!B2802,0,DEC_RATE), C2854)</f>
        <v>-9.4997924993700002E-4</v>
      </c>
    </row>
    <row r="2855" spans="2:8" x14ac:dyDescent="0.2">
      <c r="B2855" s="45">
        <f>IF(FilterType="FIR", IF(Extend_fmod, PRE_CALC!I2803*Fm, PRE_CALC!A2803*Fdata), IF(F_default=1,B2854+(4*Fnotch-0)/8192,B2854+(F_stop-F_start)/8192) )</f>
        <v>87500</v>
      </c>
      <c r="C2855" s="39">
        <f t="shared" si="130"/>
        <v>-0.61766632101693242</v>
      </c>
      <c r="D2855" s="84">
        <f ca="1">IF(FilterType="FIR", IF(Extend_fmod=1,OFFSET(PRE_CALC!J2803,0,DEC_RATE), OFFSET(PRE_CALC!B2803,0,DEC_RATE)), C2855)</f>
        <v>-9.4495436917000004E-4</v>
      </c>
      <c r="E2855" s="84">
        <f t="shared" ca="1" si="131"/>
        <v>87500</v>
      </c>
      <c r="F2855" s="84">
        <f t="shared" ca="1" si="129"/>
        <v>-9.4495436917000004E-4</v>
      </c>
      <c r="G2855" s="119">
        <f>IF(FilterType="FIR",  PRE_CALC!A2803*Fdata, IF(F_default=1,G2854+(4*Fnotch-0)/8192,G2854+(F_stop-F_start)/8192) )</f>
        <v>87500</v>
      </c>
      <c r="H2855" s="120">
        <f ca="1">IF(FilterType="FIR", OFFSET(PRE_CALC!B2803,0,DEC_RATE), C2855)</f>
        <v>-9.4495436917000004E-4</v>
      </c>
    </row>
    <row r="2856" spans="2:8" x14ac:dyDescent="0.2">
      <c r="B2856" s="45">
        <f>IF(FilterType="FIR", IF(Extend_fmod, PRE_CALC!I2804*Fm, PRE_CALC!A2804*Fdata), IF(F_default=1,B2855+(4*Fnotch-0)/8192,B2855+(F_stop-F_start)/8192) )</f>
        <v>87531.249999872001</v>
      </c>
      <c r="C2856" s="39">
        <f t="shared" si="130"/>
        <v>-0.61810867462748398</v>
      </c>
      <c r="D2856" s="84">
        <f ca="1">IF(FilterType="FIR", IF(Extend_fmod=1,OFFSET(PRE_CALC!J2804,0,DEC_RATE), OFFSET(PRE_CALC!B2804,0,DEC_RATE)), C2856)</f>
        <v>-9.4080315285499996E-4</v>
      </c>
      <c r="E2856" s="84">
        <f t="shared" ca="1" si="131"/>
        <v>87531.249999872001</v>
      </c>
      <c r="F2856" s="84">
        <f t="shared" ca="1" si="129"/>
        <v>-9.4080315285499996E-4</v>
      </c>
      <c r="G2856" s="119">
        <f>IF(FilterType="FIR",  PRE_CALC!A2804*Fdata, IF(F_default=1,G2855+(4*Fnotch-0)/8192,G2855+(F_stop-F_start)/8192) )</f>
        <v>87531.249999872001</v>
      </c>
      <c r="H2856" s="120">
        <f ca="1">IF(FilterType="FIR", OFFSET(PRE_CALC!B2804,0,DEC_RATE), C2856)</f>
        <v>-9.4080315285499996E-4</v>
      </c>
    </row>
    <row r="2857" spans="2:8" x14ac:dyDescent="0.2">
      <c r="B2857" s="45">
        <f>IF(FilterType="FIR", IF(Extend_fmod, PRE_CALC!I2805*Fm, PRE_CALC!A2805*Fdata), IF(F_default=1,B2856+(4*Fnotch-0)/8192,B2856+(F_stop-F_start)/8192) )</f>
        <v>87562.5</v>
      </c>
      <c r="C2857" s="39">
        <f t="shared" si="130"/>
        <v>-0.61855118775347118</v>
      </c>
      <c r="D2857" s="84">
        <f ca="1">IF(FilterType="FIR", IF(Extend_fmod=1,OFFSET(PRE_CALC!J2805,0,DEC_RATE), OFFSET(PRE_CALC!B2805,0,DEC_RATE)), C2857)</f>
        <v>-9.3752913876500002E-4</v>
      </c>
      <c r="E2857" s="84">
        <f t="shared" ca="1" si="131"/>
        <v>87562.5</v>
      </c>
      <c r="F2857" s="84">
        <f t="shared" ca="1" si="129"/>
        <v>-9.3752913876500002E-4</v>
      </c>
      <c r="G2857" s="119">
        <f>IF(FilterType="FIR",  PRE_CALC!A2805*Fdata, IF(F_default=1,G2856+(4*Fnotch-0)/8192,G2856+(F_stop-F_start)/8192) )</f>
        <v>87562.5</v>
      </c>
      <c r="H2857" s="120">
        <f ca="1">IF(FilterType="FIR", OFFSET(PRE_CALC!B2805,0,DEC_RATE), C2857)</f>
        <v>-9.3752913876500002E-4</v>
      </c>
    </row>
    <row r="2858" spans="2:8" x14ac:dyDescent="0.2">
      <c r="B2858" s="45">
        <f>IF(FilterType="FIR", IF(Extend_fmod, PRE_CALC!I2806*Fm, PRE_CALC!A2806*Fdata), IF(F_default=1,B2857+(4*Fnotch-0)/8192,B2857+(F_stop-F_start)/8192) )</f>
        <v>87593.750000127999</v>
      </c>
      <c r="C2858" s="39">
        <f t="shared" si="130"/>
        <v>-0.61899386039293558</v>
      </c>
      <c r="D2858" s="84">
        <f ca="1">IF(FilterType="FIR", IF(Extend_fmod=1,OFFSET(PRE_CALC!J2806,0,DEC_RATE), OFFSET(PRE_CALC!B2806,0,DEC_RATE)), C2858)</f>
        <v>-9.3513541553400003E-4</v>
      </c>
      <c r="E2858" s="84">
        <f t="shared" ca="1" si="131"/>
        <v>87593.750000127999</v>
      </c>
      <c r="F2858" s="84">
        <f t="shared" ca="1" si="129"/>
        <v>-9.3513541553400003E-4</v>
      </c>
      <c r="G2858" s="119">
        <f>IF(FilterType="FIR",  PRE_CALC!A2806*Fdata, IF(F_default=1,G2857+(4*Fnotch-0)/8192,G2857+(F_stop-F_start)/8192) )</f>
        <v>87593.750000127999</v>
      </c>
      <c r="H2858" s="120">
        <f ca="1">IF(FilterType="FIR", OFFSET(PRE_CALC!B2806,0,DEC_RATE), C2858)</f>
        <v>-9.3513541553400003E-4</v>
      </c>
    </row>
    <row r="2859" spans="2:8" x14ac:dyDescent="0.2">
      <c r="B2859" s="45">
        <f>IF(FilterType="FIR", IF(Extend_fmod, PRE_CALC!I2807*Fm, PRE_CALC!A2807*Fdata), IF(F_default=1,B2858+(4*Fnotch-0)/8192,B2858+(F_stop-F_start)/8192) )</f>
        <v>87625</v>
      </c>
      <c r="C2859" s="39">
        <f t="shared" si="130"/>
        <v>-0.61943669254395228</v>
      </c>
      <c r="D2859" s="84">
        <f ca="1">IF(FilterType="FIR", IF(Extend_fmod=1,OFFSET(PRE_CALC!J2807,0,DEC_RATE), OFFSET(PRE_CALC!B2807,0,DEC_RATE)), C2859)</f>
        <v>-9.3362462020600003E-4</v>
      </c>
      <c r="E2859" s="84">
        <f t="shared" ca="1" si="131"/>
        <v>87625</v>
      </c>
      <c r="F2859" s="84">
        <f t="shared" ca="1" si="129"/>
        <v>-9.3362462020600003E-4</v>
      </c>
      <c r="G2859" s="119">
        <f>IF(FilterType="FIR",  PRE_CALC!A2807*Fdata, IF(F_default=1,G2858+(4*Fnotch-0)/8192,G2858+(F_stop-F_start)/8192) )</f>
        <v>87625</v>
      </c>
      <c r="H2859" s="120">
        <f ca="1">IF(FilterType="FIR", OFFSET(PRE_CALC!B2807,0,DEC_RATE), C2859)</f>
        <v>-9.3362462020600003E-4</v>
      </c>
    </row>
    <row r="2860" spans="2:8" x14ac:dyDescent="0.2">
      <c r="B2860" s="45">
        <f>IF(FilterType="FIR", IF(Extend_fmod, PRE_CALC!I2808*Fm, PRE_CALC!A2808*Fdata), IF(F_default=1,B2859+(4*Fnotch-0)/8192,B2859+(F_stop-F_start)/8192) )</f>
        <v>87656.249999872001</v>
      </c>
      <c r="C2860" s="39">
        <f t="shared" si="130"/>
        <v>-0.61987968421182238</v>
      </c>
      <c r="D2860" s="84">
        <f ca="1">IF(FilterType="FIR", IF(Extend_fmod=1,OFFSET(PRE_CALC!J2808,0,DEC_RATE), OFFSET(PRE_CALC!B2808,0,DEC_RATE)), C2860)</f>
        <v>-9.3299893600800004E-4</v>
      </c>
      <c r="E2860" s="84">
        <f t="shared" ca="1" si="131"/>
        <v>87656.249999872001</v>
      </c>
      <c r="F2860" s="84">
        <f t="shared" ca="1" si="129"/>
        <v>-9.3299893600800004E-4</v>
      </c>
      <c r="G2860" s="119">
        <f>IF(FilterType="FIR",  PRE_CALC!A2808*Fdata, IF(F_default=1,G2859+(4*Fnotch-0)/8192,G2859+(F_stop-F_start)/8192) )</f>
        <v>87656.249999872001</v>
      </c>
      <c r="H2860" s="120">
        <f ca="1">IF(FilterType="FIR", OFFSET(PRE_CALC!B2808,0,DEC_RATE), C2860)</f>
        <v>-9.3299893600800004E-4</v>
      </c>
    </row>
    <row r="2861" spans="2:8" x14ac:dyDescent="0.2">
      <c r="B2861" s="45">
        <f>IF(FilterType="FIR", IF(Extend_fmod, PRE_CALC!I2809*Fm, PRE_CALC!A2809*Fdata), IF(F_default=1,B2860+(4*Fnotch-0)/8192,B2860+(F_stop-F_start)/8192) )</f>
        <v>87687.5</v>
      </c>
      <c r="C2861" s="39">
        <f t="shared" si="130"/>
        <v>-0.62032283540186517</v>
      </c>
      <c r="D2861" s="84">
        <f ca="1">IF(FilterType="FIR", IF(Extend_fmod=1,OFFSET(PRE_CALC!J2809,0,DEC_RATE), OFFSET(PRE_CALC!B2809,0,DEC_RATE)), C2861)</f>
        <v>-9.3326009033400004E-4</v>
      </c>
      <c r="E2861" s="84">
        <f t="shared" ca="1" si="131"/>
        <v>87687.5</v>
      </c>
      <c r="F2861" s="84">
        <f t="shared" ca="1" si="129"/>
        <v>-9.3326009033400004E-4</v>
      </c>
      <c r="G2861" s="119">
        <f>IF(FilterType="FIR",  PRE_CALC!A2809*Fdata, IF(F_default=1,G2860+(4*Fnotch-0)/8192,G2860+(F_stop-F_start)/8192) )</f>
        <v>87687.5</v>
      </c>
      <c r="H2861" s="120">
        <f ca="1">IF(FilterType="FIR", OFFSET(PRE_CALC!B2809,0,DEC_RATE), C2861)</f>
        <v>-9.3326009033400004E-4</v>
      </c>
    </row>
    <row r="2862" spans="2:8" x14ac:dyDescent="0.2">
      <c r="B2862" s="45">
        <f>IF(FilterType="FIR", IF(Extend_fmod, PRE_CALC!I2810*Fm, PRE_CALC!A2810*Fdata), IF(F_default=1,B2861+(4*Fnotch-0)/8192,B2861+(F_stop-F_start)/8192) )</f>
        <v>87718.750000127999</v>
      </c>
      <c r="C2862" s="39">
        <f t="shared" si="130"/>
        <v>-0.62076614611212355</v>
      </c>
      <c r="D2862" s="84">
        <f ca="1">IF(FilterType="FIR", IF(Extend_fmod=1,OFFSET(PRE_CALC!J2810,0,DEC_RATE), OFFSET(PRE_CALC!B2810,0,DEC_RATE)), C2862)</f>
        <v>-9.3440935296600005E-4</v>
      </c>
      <c r="E2862" s="84">
        <f t="shared" ca="1" si="131"/>
        <v>87718.750000127999</v>
      </c>
      <c r="F2862" s="84">
        <f t="shared" ca="1" si="129"/>
        <v>-9.3440935296600005E-4</v>
      </c>
      <c r="G2862" s="119">
        <f>IF(FilterType="FIR",  PRE_CALC!A2810*Fdata, IF(F_default=1,G2861+(4*Fnotch-0)/8192,G2861+(F_stop-F_start)/8192) )</f>
        <v>87718.750000127999</v>
      </c>
      <c r="H2862" s="120">
        <f ca="1">IF(FilterType="FIR", OFFSET(PRE_CALC!B2810,0,DEC_RATE), C2862)</f>
        <v>-9.3440935296600005E-4</v>
      </c>
    </row>
    <row r="2863" spans="2:8" x14ac:dyDescent="0.2">
      <c r="B2863" s="45">
        <f>IF(FilterType="FIR", IF(Extend_fmod, PRE_CALC!I2811*Fm, PRE_CALC!A2811*Fdata), IF(F_default=1,B2862+(4*Fnotch-0)/8192,B2862+(F_stop-F_start)/8192) )</f>
        <v>87750</v>
      </c>
      <c r="C2863" s="39">
        <f t="shared" si="130"/>
        <v>-0.62120961634066352</v>
      </c>
      <c r="D2863" s="84">
        <f ca="1">IF(FilterType="FIR", IF(Extend_fmod=1,OFFSET(PRE_CALC!J2811,0,DEC_RATE), OFFSET(PRE_CALC!B2811,0,DEC_RATE)), C2863)</f>
        <v>-9.3644753452499997E-4</v>
      </c>
      <c r="E2863" s="84">
        <f t="shared" ca="1" si="131"/>
        <v>87750</v>
      </c>
      <c r="F2863" s="84">
        <f t="shared" ca="1" si="129"/>
        <v>-9.3644753452499997E-4</v>
      </c>
      <c r="G2863" s="119">
        <f>IF(FilterType="FIR",  PRE_CALC!A2811*Fdata, IF(F_default=1,G2862+(4*Fnotch-0)/8192,G2862+(F_stop-F_start)/8192) )</f>
        <v>87750</v>
      </c>
      <c r="H2863" s="120">
        <f ca="1">IF(FilterType="FIR", OFFSET(PRE_CALC!B2811,0,DEC_RATE), C2863)</f>
        <v>-9.3644753452499997E-4</v>
      </c>
    </row>
    <row r="2864" spans="2:8" x14ac:dyDescent="0.2">
      <c r="B2864" s="45">
        <f>IF(FilterType="FIR", IF(Extend_fmod, PRE_CALC!I2812*Fm, PRE_CALC!A2812*Fdata), IF(F_default=1,B2863+(4*Fnotch-0)/8192,B2863+(F_stop-F_start)/8192) )</f>
        <v>87781.249999872001</v>
      </c>
      <c r="C2864" s="39">
        <f t="shared" si="130"/>
        <v>-0.62165324609280403</v>
      </c>
      <c r="D2864" s="84">
        <f ca="1">IF(FilterType="FIR", IF(Extend_fmod=1,OFFSET(PRE_CALC!J2812,0,DEC_RATE), OFFSET(PRE_CALC!B2812,0,DEC_RATE)), C2864)</f>
        <v>-9.3937498512099995E-4</v>
      </c>
      <c r="E2864" s="84">
        <f t="shared" ca="1" si="131"/>
        <v>87781.249999872001</v>
      </c>
      <c r="F2864" s="84">
        <f t="shared" ca="1" si="129"/>
        <v>-9.3937498512099995E-4</v>
      </c>
      <c r="G2864" s="119">
        <f>IF(FilterType="FIR",  PRE_CALC!A2812*Fdata, IF(F_default=1,G2863+(4*Fnotch-0)/8192,G2863+(F_stop-F_start)/8192) )</f>
        <v>87781.249999872001</v>
      </c>
      <c r="H2864" s="120">
        <f ca="1">IF(FilterType="FIR", OFFSET(PRE_CALC!B2812,0,DEC_RATE), C2864)</f>
        <v>-9.3937498512099995E-4</v>
      </c>
    </row>
    <row r="2865" spans="2:8" x14ac:dyDescent="0.2">
      <c r="B2865" s="45">
        <f>IF(FilterType="FIR", IF(Extend_fmod, PRE_CALC!I2813*Fm, PRE_CALC!A2813*Fdata), IF(F_default=1,B2864+(4*Fnotch-0)/8192,B2864+(F_stop-F_start)/8192) )</f>
        <v>87812.5</v>
      </c>
      <c r="C2865" s="39">
        <f t="shared" si="130"/>
        <v>-0.62209703537385619</v>
      </c>
      <c r="D2865" s="84">
        <f ca="1">IF(FilterType="FIR", IF(Extend_fmod=1,OFFSET(PRE_CALC!J2813,0,DEC_RATE), OFFSET(PRE_CALC!B2813,0,DEC_RATE)), C2865)</f>
        <v>-9.4319159328399996E-4</v>
      </c>
      <c r="E2865" s="84">
        <f t="shared" ca="1" si="131"/>
        <v>87812.5</v>
      </c>
      <c r="F2865" s="84">
        <f t="shared" ca="1" si="129"/>
        <v>-9.4319159328399996E-4</v>
      </c>
      <c r="G2865" s="119">
        <f>IF(FilterType="FIR",  PRE_CALC!A2813*Fdata, IF(F_default=1,G2864+(4*Fnotch-0)/8192,G2864+(F_stop-F_start)/8192) )</f>
        <v>87812.5</v>
      </c>
      <c r="H2865" s="120">
        <f ca="1">IF(FilterType="FIR", OFFSET(PRE_CALC!B2813,0,DEC_RATE), C2865)</f>
        <v>-9.4319159328399996E-4</v>
      </c>
    </row>
    <row r="2866" spans="2:8" x14ac:dyDescent="0.2">
      <c r="B2866" s="45">
        <f>IF(FilterType="FIR", IF(Extend_fmod, PRE_CALC!I2814*Fm, PRE_CALC!A2814*Fdata), IF(F_default=1,B2865+(4*Fnotch-0)/8192,B2865+(F_stop-F_start)/8192) )</f>
        <v>87843.750000127999</v>
      </c>
      <c r="C2866" s="39">
        <f t="shared" si="130"/>
        <v>-0.62254098418189563</v>
      </c>
      <c r="D2866" s="84">
        <f ca="1">IF(FilterType="FIR", IF(Extend_fmod=1,OFFSET(PRE_CALC!J2814,0,DEC_RATE), OFFSET(PRE_CALC!B2814,0,DEC_RATE)), C2866)</f>
        <v>-9.4789678507100001E-4</v>
      </c>
      <c r="E2866" s="84">
        <f t="shared" ca="1" si="131"/>
        <v>87843.750000127999</v>
      </c>
      <c r="F2866" s="84">
        <f t="shared" ca="1" si="129"/>
        <v>-9.4789678507100001E-4</v>
      </c>
      <c r="G2866" s="119">
        <f>IF(FilterType="FIR",  PRE_CALC!A2814*Fdata, IF(F_default=1,G2865+(4*Fnotch-0)/8192,G2865+(F_stop-F_start)/8192) )</f>
        <v>87843.750000127999</v>
      </c>
      <c r="H2866" s="120">
        <f ca="1">IF(FilterType="FIR", OFFSET(PRE_CALC!B2814,0,DEC_RATE), C2866)</f>
        <v>-9.4789678507100001E-4</v>
      </c>
    </row>
    <row r="2867" spans="2:8" x14ac:dyDescent="0.2">
      <c r="B2867" s="45">
        <f>IF(FilterType="FIR", IF(Extend_fmod, PRE_CALC!I2815*Fm, PRE_CALC!A2815*Fdata), IF(F_default=1,B2866+(4*Fnotch-0)/8192,B2866+(F_stop-F_start)/8192) )</f>
        <v>87875</v>
      </c>
      <c r="C2867" s="39">
        <f t="shared" si="130"/>
        <v>-0.62298509251494028</v>
      </c>
      <c r="D2867" s="84">
        <f ca="1">IF(FilterType="FIR", IF(Extend_fmod=1,OFFSET(PRE_CALC!J2815,0,DEC_RATE), OFFSET(PRE_CALC!B2815,0,DEC_RATE)), C2867)</f>
        <v>-9.5348952343900001E-4</v>
      </c>
      <c r="E2867" s="84">
        <f t="shared" ca="1" si="131"/>
        <v>87875</v>
      </c>
      <c r="F2867" s="84">
        <f t="shared" ca="1" si="129"/>
        <v>-9.5348952343900001E-4</v>
      </c>
      <c r="G2867" s="119">
        <f>IF(FilterType="FIR",  PRE_CALC!A2815*Fdata, IF(F_default=1,G2866+(4*Fnotch-0)/8192,G2866+(F_stop-F_start)/8192) )</f>
        <v>87875</v>
      </c>
      <c r="H2867" s="120">
        <f ca="1">IF(FilterType="FIR", OFFSET(PRE_CALC!B2815,0,DEC_RATE), C2867)</f>
        <v>-9.5348952343900001E-4</v>
      </c>
    </row>
    <row r="2868" spans="2:8" x14ac:dyDescent="0.2">
      <c r="B2868" s="45">
        <f>IF(FilterType="FIR", IF(Extend_fmod, PRE_CALC!I2816*Fm, PRE_CALC!A2816*Fdata), IF(F_default=1,B2867+(4*Fnotch-0)/8192,B2867+(F_stop-F_start)/8192) )</f>
        <v>87906.249999872001</v>
      </c>
      <c r="C2868" s="39">
        <f t="shared" si="130"/>
        <v>-0.6234293603783343</v>
      </c>
      <c r="D2868" s="84">
        <f ca="1">IF(FilterType="FIR", IF(Extend_fmod=1,OFFSET(PRE_CALC!J2816,0,DEC_RATE), OFFSET(PRE_CALC!B2816,0,DEC_RATE)), C2868)</f>
        <v>-9.5996830784400003E-4</v>
      </c>
      <c r="E2868" s="84">
        <f t="shared" ca="1" si="131"/>
        <v>87906.249999872001</v>
      </c>
      <c r="F2868" s="84">
        <f t="shared" ca="1" si="129"/>
        <v>-9.5996830784400003E-4</v>
      </c>
      <c r="G2868" s="119">
        <f>IF(FilterType="FIR",  PRE_CALC!A2816*Fdata, IF(F_default=1,G2867+(4*Fnotch-0)/8192,G2867+(F_stop-F_start)/8192) )</f>
        <v>87906.249999872001</v>
      </c>
      <c r="H2868" s="120">
        <f ca="1">IF(FilterType="FIR", OFFSET(PRE_CALC!B2816,0,DEC_RATE), C2868)</f>
        <v>-9.5996830784400003E-4</v>
      </c>
    </row>
    <row r="2869" spans="2:8" x14ac:dyDescent="0.2">
      <c r="B2869" s="45">
        <f>IF(FilterType="FIR", IF(Extend_fmod, PRE_CALC!I2817*Fm, PRE_CALC!A2817*Fdata), IF(F_default=1,B2868+(4*Fnotch-0)/8192,B2868+(F_stop-F_start)/8192) )</f>
        <v>87937.5</v>
      </c>
      <c r="C2869" s="39">
        <f t="shared" si="130"/>
        <v>-0.62387378777742575</v>
      </c>
      <c r="D2869" s="84">
        <f ca="1">IF(FilterType="FIR", IF(Extend_fmod=1,OFFSET(PRE_CALC!J2817,0,DEC_RATE), OFFSET(PRE_CALC!B2817,0,DEC_RATE)), C2869)</f>
        <v>-9.6733117406399996E-4</v>
      </c>
      <c r="E2869" s="84">
        <f t="shared" ca="1" si="131"/>
        <v>87937.5</v>
      </c>
      <c r="F2869" s="84">
        <f t="shared" ca="1" si="129"/>
        <v>-9.6733117406399996E-4</v>
      </c>
      <c r="G2869" s="119">
        <f>IF(FilterType="FIR",  PRE_CALC!A2817*Fdata, IF(F_default=1,G2868+(4*Fnotch-0)/8192,G2868+(F_stop-F_start)/8192) )</f>
        <v>87937.5</v>
      </c>
      <c r="H2869" s="120">
        <f ca="1">IF(FilterType="FIR", OFFSET(PRE_CALC!B2817,0,DEC_RATE), C2869)</f>
        <v>-9.6733117406399996E-4</v>
      </c>
    </row>
    <row r="2870" spans="2:8" x14ac:dyDescent="0.2">
      <c r="B2870" s="45">
        <f>IF(FilterType="FIR", IF(Extend_fmod, PRE_CALC!I2818*Fm, PRE_CALC!A2818*Fdata), IF(F_default=1,B2869+(4*Fnotch-0)/8192,B2869+(F_stop-F_start)/8192) )</f>
        <v>87968.750000127999</v>
      </c>
      <c r="C2870" s="39">
        <f t="shared" si="130"/>
        <v>-0.62431837471023144</v>
      </c>
      <c r="D2870" s="84">
        <f ca="1">IF(FilterType="FIR", IF(Extend_fmod=1,OFFSET(PRE_CALC!J2818,0,DEC_RATE), OFFSET(PRE_CALC!B2818,0,DEC_RATE)), C2870)</f>
        <v>-9.7557569426700002E-4</v>
      </c>
      <c r="E2870" s="84">
        <f t="shared" ca="1" si="131"/>
        <v>87968.750000127999</v>
      </c>
      <c r="F2870" s="84">
        <f t="shared" ca="1" si="129"/>
        <v>-9.7557569426700002E-4</v>
      </c>
      <c r="G2870" s="119">
        <f>IF(FilterType="FIR",  PRE_CALC!A2818*Fdata, IF(F_default=1,G2869+(4*Fnotch-0)/8192,G2869+(F_stop-F_start)/8192) )</f>
        <v>87968.750000127999</v>
      </c>
      <c r="H2870" s="120">
        <f ca="1">IF(FilterType="FIR", OFFSET(PRE_CALC!B2818,0,DEC_RATE), C2870)</f>
        <v>-9.7557569426700002E-4</v>
      </c>
    </row>
    <row r="2871" spans="2:8" x14ac:dyDescent="0.2">
      <c r="B2871" s="45">
        <f>IF(FilterType="FIR", IF(Extend_fmod, PRE_CALC!I2819*Fm, PRE_CALC!A2819*Fdata), IF(F_default=1,B2870+(4*Fnotch-0)/8192,B2870+(F_stop-F_start)/8192) )</f>
        <v>88000</v>
      </c>
      <c r="C2871" s="39">
        <f t="shared" si="130"/>
        <v>-0.62476312117480215</v>
      </c>
      <c r="D2871" s="84">
        <f ca="1">IF(FilterType="FIR", IF(Extend_fmod=1,OFFSET(PRE_CALC!J2819,0,DEC_RATE), OFFSET(PRE_CALC!B2819,0,DEC_RATE)), C2871)</f>
        <v>-9.8469897731000007E-4</v>
      </c>
      <c r="E2871" s="84">
        <f t="shared" ca="1" si="131"/>
        <v>88000</v>
      </c>
      <c r="F2871" s="84">
        <f t="shared" ref="F2871:F2934" ca="1" si="132">IF(G2871&lt;=F_PB,H2871, OFFSET(H:H,MATCH(F_PB-0.0001,G:G),0,1))</f>
        <v>-9.8469897731000007E-4</v>
      </c>
      <c r="G2871" s="119">
        <f>IF(FilterType="FIR",  PRE_CALC!A2819*Fdata, IF(F_default=1,G2870+(4*Fnotch-0)/8192,G2870+(F_stop-F_start)/8192) )</f>
        <v>88000</v>
      </c>
      <c r="H2871" s="120">
        <f ca="1">IF(FilterType="FIR", OFFSET(PRE_CALC!B2819,0,DEC_RATE), C2871)</f>
        <v>-9.8469897731000007E-4</v>
      </c>
    </row>
    <row r="2872" spans="2:8" x14ac:dyDescent="0.2">
      <c r="B2872" s="45">
        <f>IF(FilterType="FIR", IF(Extend_fmod, PRE_CALC!I2820*Fm, PRE_CALC!A2820*Fdata), IF(F_default=1,B2871+(4*Fnotch-0)/8192,B2871+(F_stop-F_start)/8192) )</f>
        <v>88031.249999872001</v>
      </c>
      <c r="C2872" s="39">
        <f t="shared" ref="C2872:C2935" si="133">MAX(20*LOG(ABS(   (1/s_dec*SIN(s_dec*$B2872/Fm*PI())/SIN($B2872/Fm*PI()))^(order-1) * (1/s_dec2*SIN(s_dec2*$B2872/Fm*PI())/SIN($B2872/Fm*PI()))  )), -160)</f>
        <v>-0.62520802717649759</v>
      </c>
      <c r="D2872" s="84">
        <f ca="1">IF(FilterType="FIR", IF(Extend_fmod=1,OFFSET(PRE_CALC!J2820,0,DEC_RATE), OFFSET(PRE_CALC!B2820,0,DEC_RATE)), C2872)</f>
        <v>-9.9469766926800008E-4</v>
      </c>
      <c r="E2872" s="84">
        <f t="shared" ref="E2872:E2935" ca="1" si="134">IF(G2872&lt;=F_PB,G2872, OFFSET(G:G,MATCH(F_PB-0.0001,G:G),0,1) )</f>
        <v>88031.249999872001</v>
      </c>
      <c r="F2872" s="84">
        <f t="shared" ca="1" si="132"/>
        <v>-9.9469766926800008E-4</v>
      </c>
      <c r="G2872" s="119">
        <f>IF(FilterType="FIR",  PRE_CALC!A2820*Fdata, IF(F_default=1,G2871+(4*Fnotch-0)/8192,G2871+(F_stop-F_start)/8192) )</f>
        <v>88031.249999872001</v>
      </c>
      <c r="H2872" s="120">
        <f ca="1">IF(FilterType="FIR", OFFSET(PRE_CALC!B2820,0,DEC_RATE), C2872)</f>
        <v>-9.9469766926800008E-4</v>
      </c>
    </row>
    <row r="2873" spans="2:8" x14ac:dyDescent="0.2">
      <c r="B2873" s="45">
        <f>IF(FilterType="FIR", IF(Extend_fmod, PRE_CALC!I2821*Fm, PRE_CALC!A2821*Fdata), IF(F_default=1,B2872+(4*Fnotch-0)/8192,B2872+(F_stop-F_start)/8192) )</f>
        <v>88062.5</v>
      </c>
      <c r="C2873" s="39">
        <f t="shared" si="133"/>
        <v>-0.62565309272064218</v>
      </c>
      <c r="D2873" s="84">
        <f ca="1">IF(FilterType="FIR", IF(Extend_fmod=1,OFFSET(PRE_CALC!J2821,0,DEC_RATE), OFFSET(PRE_CALC!B2821,0,DEC_RATE)), C2873)</f>
        <v>-1.00556795421E-3</v>
      </c>
      <c r="E2873" s="84">
        <f t="shared" ca="1" si="134"/>
        <v>88062.5</v>
      </c>
      <c r="F2873" s="84">
        <f t="shared" ca="1" si="132"/>
        <v>-1.00556795421E-3</v>
      </c>
      <c r="G2873" s="119">
        <f>IF(FilterType="FIR",  PRE_CALC!A2821*Fdata, IF(F_default=1,G2872+(4*Fnotch-0)/8192,G2872+(F_stop-F_start)/8192) )</f>
        <v>88062.5</v>
      </c>
      <c r="H2873" s="120">
        <f ca="1">IF(FilterType="FIR", OFFSET(PRE_CALC!B2821,0,DEC_RATE), C2873)</f>
        <v>-1.00556795421E-3</v>
      </c>
    </row>
    <row r="2874" spans="2:8" x14ac:dyDescent="0.2">
      <c r="B2874" s="45">
        <f>IF(FilterType="FIR", IF(Extend_fmod, PRE_CALC!I2822*Fm, PRE_CALC!A2822*Fdata), IF(F_default=1,B2873+(4*Fnotch-0)/8192,B2873+(F_stop-F_start)/8192) )</f>
        <v>88093.750000127999</v>
      </c>
      <c r="C2874" s="39">
        <f t="shared" si="133"/>
        <v>-0.62609831780527281</v>
      </c>
      <c r="D2874" s="84">
        <f ca="1">IF(FilterType="FIR", IF(Extend_fmod=1,OFFSET(PRE_CALC!J2822,0,DEC_RATE), OFFSET(PRE_CALC!B2822,0,DEC_RATE)), C2874)</f>
        <v>-1.01730555521E-3</v>
      </c>
      <c r="E2874" s="84">
        <f t="shared" ca="1" si="134"/>
        <v>88093.750000127999</v>
      </c>
      <c r="F2874" s="84">
        <f t="shared" ca="1" si="132"/>
        <v>-1.01730555521E-3</v>
      </c>
      <c r="G2874" s="119">
        <f>IF(FilterType="FIR",  PRE_CALC!A2822*Fdata, IF(F_default=1,G2873+(4*Fnotch-0)/8192,G2873+(F_stop-F_start)/8192) )</f>
        <v>88093.750000127999</v>
      </c>
      <c r="H2874" s="120">
        <f ca="1">IF(FilterType="FIR", OFFSET(PRE_CALC!B2822,0,DEC_RATE), C2874)</f>
        <v>-1.01730555521E-3</v>
      </c>
    </row>
    <row r="2875" spans="2:8" x14ac:dyDescent="0.2">
      <c r="B2875" s="45">
        <f>IF(FilterType="FIR", IF(Extend_fmod, PRE_CALC!I2823*Fm, PRE_CALC!A2823*Fdata), IF(F_default=1,B2874+(4*Fnotch-0)/8192,B2874+(F_stop-F_start)/8192) )</f>
        <v>88125</v>
      </c>
      <c r="C2875" s="39">
        <f t="shared" si="133"/>
        <v>-0.62654370242845792</v>
      </c>
      <c r="D2875" s="84">
        <f ca="1">IF(FilterType="FIR", IF(Extend_fmod=1,OFFSET(PRE_CALC!J2823,0,DEC_RATE), OFFSET(PRE_CALC!B2823,0,DEC_RATE)), C2875)</f>
        <v>-1.0299057355799999E-3</v>
      </c>
      <c r="E2875" s="84">
        <f t="shared" ca="1" si="134"/>
        <v>88125</v>
      </c>
      <c r="F2875" s="84">
        <f t="shared" ca="1" si="132"/>
        <v>-1.0299057355799999E-3</v>
      </c>
      <c r="G2875" s="119">
        <f>IF(FilterType="FIR",  PRE_CALC!A2823*Fdata, IF(F_default=1,G2874+(4*Fnotch-0)/8192,G2874+(F_stop-F_start)/8192) )</f>
        <v>88125</v>
      </c>
      <c r="H2875" s="120">
        <f ca="1">IF(FilterType="FIR", OFFSET(PRE_CALC!B2823,0,DEC_RATE), C2875)</f>
        <v>-1.0299057355799999E-3</v>
      </c>
    </row>
    <row r="2876" spans="2:8" x14ac:dyDescent="0.2">
      <c r="B2876" s="45">
        <f>IF(FilterType="FIR", IF(Extend_fmod, PRE_CALC!I2824*Fm, PRE_CALC!A2824*Fdata), IF(F_default=1,B2875+(4*Fnotch-0)/8192,B2875+(F_stop-F_start)/8192) )</f>
        <v>88156.249999872001</v>
      </c>
      <c r="C2876" s="39">
        <f t="shared" si="133"/>
        <v>-0.62698924659551081</v>
      </c>
      <c r="D2876" s="84">
        <f ca="1">IF(FilterType="FIR", IF(Extend_fmod=1,OFFSET(PRE_CALC!J2824,0,DEC_RATE), OFFSET(PRE_CALC!B2824,0,DEC_RATE)), C2876)</f>
        <v>-1.0433633003499999E-3</v>
      </c>
      <c r="E2876" s="84">
        <f t="shared" ca="1" si="134"/>
        <v>88156.249999872001</v>
      </c>
      <c r="F2876" s="84">
        <f t="shared" ca="1" si="132"/>
        <v>-1.0433633003499999E-3</v>
      </c>
      <c r="G2876" s="119">
        <f>IF(FilterType="FIR",  PRE_CALC!A2824*Fdata, IF(F_default=1,G2875+(4*Fnotch-0)/8192,G2875+(F_stop-F_start)/8192) )</f>
        <v>88156.249999872001</v>
      </c>
      <c r="H2876" s="120">
        <f ca="1">IF(FilterType="FIR", OFFSET(PRE_CALC!B2824,0,DEC_RATE), C2876)</f>
        <v>-1.0433633003499999E-3</v>
      </c>
    </row>
    <row r="2877" spans="2:8" x14ac:dyDescent="0.2">
      <c r="B2877" s="45">
        <f>IF(FilterType="FIR", IF(Extend_fmod, PRE_CALC!I2825*Fm, PRE_CALC!A2825*Fdata), IF(F_default=1,B2876+(4*Fnotch-0)/8192,B2876+(F_stop-F_start)/8192) )</f>
        <v>88187.5</v>
      </c>
      <c r="C2877" s="39">
        <f t="shared" si="133"/>
        <v>-0.62743495031178054</v>
      </c>
      <c r="D2877" s="84">
        <f ca="1">IF(FilterType="FIR", IF(Extend_fmod=1,OFFSET(PRE_CALC!J2825,0,DEC_RATE), OFFSET(PRE_CALC!B2825,0,DEC_RATE)), C2877)</f>
        <v>-1.0576725979999999E-3</v>
      </c>
      <c r="E2877" s="84">
        <f t="shared" ca="1" si="134"/>
        <v>88187.5</v>
      </c>
      <c r="F2877" s="84">
        <f t="shared" ca="1" si="132"/>
        <v>-1.0576725979999999E-3</v>
      </c>
      <c r="G2877" s="119">
        <f>IF(FilterType="FIR",  PRE_CALC!A2825*Fdata, IF(F_default=1,G2876+(4*Fnotch-0)/8192,G2876+(F_stop-F_start)/8192) )</f>
        <v>88187.5</v>
      </c>
      <c r="H2877" s="120">
        <f ca="1">IF(FilterType="FIR", OFFSET(PRE_CALC!B2825,0,DEC_RATE), C2877)</f>
        <v>-1.0576725979999999E-3</v>
      </c>
    </row>
    <row r="2878" spans="2:8" x14ac:dyDescent="0.2">
      <c r="B2878" s="45">
        <f>IF(FilterType="FIR", IF(Extend_fmod, PRE_CALC!I2826*Fm, PRE_CALC!A2826*Fdata), IF(F_default=1,B2877+(4*Fnotch-0)/8192,B2877+(F_stop-F_start)/8192) )</f>
        <v>88218.750000127999</v>
      </c>
      <c r="C2878" s="39">
        <f t="shared" si="133"/>
        <v>-0.62788081357535386</v>
      </c>
      <c r="D2878" s="84">
        <f ca="1">IF(FilterType="FIR", IF(Extend_fmod=1,OFFSET(PRE_CALC!J2826,0,DEC_RATE), OFFSET(PRE_CALC!B2826,0,DEC_RATE)), C2878)</f>
        <v>-1.0728275223999999E-3</v>
      </c>
      <c r="E2878" s="84">
        <f t="shared" ca="1" si="134"/>
        <v>88218.750000127999</v>
      </c>
      <c r="F2878" s="84">
        <f t="shared" ca="1" si="132"/>
        <v>-1.0728275223999999E-3</v>
      </c>
      <c r="G2878" s="119">
        <f>IF(FilterType="FIR",  PRE_CALC!A2826*Fdata, IF(F_default=1,G2877+(4*Fnotch-0)/8192,G2877+(F_stop-F_start)/8192) )</f>
        <v>88218.750000127999</v>
      </c>
      <c r="H2878" s="120">
        <f ca="1">IF(FilterType="FIR", OFFSET(PRE_CALC!B2826,0,DEC_RATE), C2878)</f>
        <v>-1.0728275223999999E-3</v>
      </c>
    </row>
    <row r="2879" spans="2:8" x14ac:dyDescent="0.2">
      <c r="B2879" s="45">
        <f>IF(FilterType="FIR", IF(Extend_fmod, PRE_CALC!I2827*Fm, PRE_CALC!A2827*Fdata), IF(F_default=1,B2878+(4*Fnotch-0)/8192,B2878+(F_stop-F_start)/8192) )</f>
        <v>88250</v>
      </c>
      <c r="C2879" s="39">
        <f t="shared" si="133"/>
        <v>-0.62832683638421927</v>
      </c>
      <c r="D2879" s="84">
        <f ca="1">IF(FilterType="FIR", IF(Extend_fmod=1,OFFSET(PRE_CALC!J2827,0,DEC_RATE), OFFSET(PRE_CALC!B2827,0,DEC_RATE)), C2879)</f>
        <v>-1.0888215149800001E-3</v>
      </c>
      <c r="E2879" s="84">
        <f t="shared" ca="1" si="134"/>
        <v>88250</v>
      </c>
      <c r="F2879" s="84">
        <f t="shared" ca="1" si="132"/>
        <v>-1.0888215149800001E-3</v>
      </c>
      <c r="G2879" s="119">
        <f>IF(FilterType="FIR",  PRE_CALC!A2827*Fdata, IF(F_default=1,G2878+(4*Fnotch-0)/8192,G2878+(F_stop-F_start)/8192) )</f>
        <v>88250</v>
      </c>
      <c r="H2879" s="120">
        <f ca="1">IF(FilterType="FIR", OFFSET(PRE_CALC!B2827,0,DEC_RATE), C2879)</f>
        <v>-1.0888215149800001E-3</v>
      </c>
    </row>
    <row r="2880" spans="2:8" x14ac:dyDescent="0.2">
      <c r="B2880" s="45">
        <f>IF(FilterType="FIR", IF(Extend_fmod, PRE_CALC!I2828*Fm, PRE_CALC!A2828*Fdata), IF(F_default=1,B2879+(4*Fnotch-0)/8192,B2879+(F_stop-F_start)/8192) )</f>
        <v>88281.249999872001</v>
      </c>
      <c r="C2880" s="39">
        <f t="shared" si="133"/>
        <v>-0.62877301874374891</v>
      </c>
      <c r="D2880" s="84">
        <f ca="1">IF(FilterType="FIR", IF(Extend_fmod=1,OFFSET(PRE_CALC!J2828,0,DEC_RATE), OFFSET(PRE_CALC!B2828,0,DEC_RATE)), C2880)</f>
        <v>-1.1056475672100001E-3</v>
      </c>
      <c r="E2880" s="84">
        <f t="shared" ca="1" si="134"/>
        <v>88281.249999872001</v>
      </c>
      <c r="F2880" s="84">
        <f t="shared" ca="1" si="132"/>
        <v>-1.1056475672100001E-3</v>
      </c>
      <c r="G2880" s="119">
        <f>IF(FilterType="FIR",  PRE_CALC!A2828*Fdata, IF(F_default=1,G2879+(4*Fnotch-0)/8192,G2879+(F_stop-F_start)/8192) )</f>
        <v>88281.249999872001</v>
      </c>
      <c r="H2880" s="120">
        <f ca="1">IF(FilterType="FIR", OFFSET(PRE_CALC!B2828,0,DEC_RATE), C2880)</f>
        <v>-1.1056475672100001E-3</v>
      </c>
    </row>
    <row r="2881" spans="2:8" x14ac:dyDescent="0.2">
      <c r="B2881" s="45">
        <f>IF(FilterType="FIR", IF(Extend_fmod, PRE_CALC!I2829*Fm, PRE_CALC!A2829*Fdata), IF(F_default=1,B2880+(4*Fnotch-0)/8192,B2880+(F_stop-F_start)/8192) )</f>
        <v>88312.5</v>
      </c>
      <c r="C2881" s="39">
        <f t="shared" si="133"/>
        <v>-0.62921936065928907</v>
      </c>
      <c r="D2881" s="84">
        <f ca="1">IF(FilterType="FIR", IF(Extend_fmod=1,OFFSET(PRE_CALC!J2829,0,DEC_RATE), OFFSET(PRE_CALC!B2829,0,DEC_RATE)), C2881)</f>
        <v>-1.1232982231999999E-3</v>
      </c>
      <c r="E2881" s="84">
        <f t="shared" ca="1" si="134"/>
        <v>88312.5</v>
      </c>
      <c r="F2881" s="84">
        <f t="shared" ca="1" si="132"/>
        <v>-1.1232982231999999E-3</v>
      </c>
      <c r="G2881" s="119">
        <f>IF(FilterType="FIR",  PRE_CALC!A2829*Fdata, IF(F_default=1,G2880+(4*Fnotch-0)/8192,G2880+(F_stop-F_start)/8192) )</f>
        <v>88312.5</v>
      </c>
      <c r="H2881" s="120">
        <f ca="1">IF(FilterType="FIR", OFFSET(PRE_CALC!B2829,0,DEC_RATE), C2881)</f>
        <v>-1.1232982231999999E-3</v>
      </c>
    </row>
    <row r="2882" spans="2:8" x14ac:dyDescent="0.2">
      <c r="B2882" s="45">
        <f>IF(FilterType="FIR", IF(Extend_fmod, PRE_CALC!I2830*Fm, PRE_CALC!A2830*Fdata), IF(F_default=1,B2881+(4*Fnotch-0)/8192,B2881+(F_stop-F_start)/8192) )</f>
        <v>88343.750000127999</v>
      </c>
      <c r="C2882" s="39">
        <f t="shared" si="133"/>
        <v>-0.62966586212891307</v>
      </c>
      <c r="D2882" s="84">
        <f ca="1">IF(FilterType="FIR", IF(Extend_fmod=1,OFFSET(PRE_CALC!J2830,0,DEC_RATE), OFFSET(PRE_CALC!B2830,0,DEC_RATE)), C2882)</f>
        <v>-1.1417655826399999E-3</v>
      </c>
      <c r="E2882" s="84">
        <f t="shared" ca="1" si="134"/>
        <v>88343.750000127999</v>
      </c>
      <c r="F2882" s="84">
        <f t="shared" ca="1" si="132"/>
        <v>-1.1417655826399999E-3</v>
      </c>
      <c r="G2882" s="119">
        <f>IF(FilterType="FIR",  PRE_CALC!A2830*Fdata, IF(F_default=1,G2881+(4*Fnotch-0)/8192,G2881+(F_stop-F_start)/8192) )</f>
        <v>88343.750000127999</v>
      </c>
      <c r="H2882" s="120">
        <f ca="1">IF(FilterType="FIR", OFFSET(PRE_CALC!B2830,0,DEC_RATE), C2882)</f>
        <v>-1.1417655826399999E-3</v>
      </c>
    </row>
    <row r="2883" spans="2:8" x14ac:dyDescent="0.2">
      <c r="B2883" s="45">
        <f>IF(FilterType="FIR", IF(Extend_fmod, PRE_CALC!I2831*Fm, PRE_CALC!A2831*Fdata), IF(F_default=1,B2882+(4*Fnotch-0)/8192,B2882+(F_stop-F_start)/8192) )</f>
        <v>88375</v>
      </c>
      <c r="C2883" s="39">
        <f t="shared" si="133"/>
        <v>-0.63011252315061239</v>
      </c>
      <c r="D2883" s="84">
        <f ca="1">IF(FilterType="FIR", IF(Extend_fmod=1,OFFSET(PRE_CALC!J2831,0,DEC_RATE), OFFSET(PRE_CALC!B2831,0,DEC_RATE)), C2883)</f>
        <v>-1.1610413039100001E-3</v>
      </c>
      <c r="E2883" s="84">
        <f t="shared" ca="1" si="134"/>
        <v>88375</v>
      </c>
      <c r="F2883" s="84">
        <f t="shared" ca="1" si="132"/>
        <v>-1.1610413039100001E-3</v>
      </c>
      <c r="G2883" s="119">
        <f>IF(FilterType="FIR",  PRE_CALC!A2831*Fdata, IF(F_default=1,G2882+(4*Fnotch-0)/8192,G2882+(F_stop-F_start)/8192) )</f>
        <v>88375</v>
      </c>
      <c r="H2883" s="120">
        <f ca="1">IF(FilterType="FIR", OFFSET(PRE_CALC!B2831,0,DEC_RATE), C2883)</f>
        <v>-1.1610413039100001E-3</v>
      </c>
    </row>
    <row r="2884" spans="2:8" x14ac:dyDescent="0.2">
      <c r="B2884" s="45">
        <f>IF(FilterType="FIR", IF(Extend_fmod, PRE_CALC!I2832*Fm, PRE_CALC!A2832*Fdata), IF(F_default=1,B2883+(4*Fnotch-0)/8192,B2883+(F_stop-F_start)/8192) )</f>
        <v>88406.249999872001</v>
      </c>
      <c r="C2884" s="39">
        <f t="shared" si="133"/>
        <v>-0.63055934372977462</v>
      </c>
      <c r="D2884" s="84">
        <f ca="1">IF(FilterType="FIR", IF(Extend_fmod=1,OFFSET(PRE_CALC!J2832,0,DEC_RATE), OFFSET(PRE_CALC!B2832,0,DEC_RATE)), C2884)</f>
        <v>-1.18111660742E-3</v>
      </c>
      <c r="E2884" s="84">
        <f t="shared" ca="1" si="134"/>
        <v>88406.249999872001</v>
      </c>
      <c r="F2884" s="84">
        <f t="shared" ca="1" si="132"/>
        <v>-1.18111660742E-3</v>
      </c>
      <c r="G2884" s="119">
        <f>IF(FilterType="FIR",  PRE_CALC!A2832*Fdata, IF(F_default=1,G2883+(4*Fnotch-0)/8192,G2883+(F_stop-F_start)/8192) )</f>
        <v>88406.249999872001</v>
      </c>
      <c r="H2884" s="120">
        <f ca="1">IF(FilterType="FIR", OFFSET(PRE_CALC!B2832,0,DEC_RATE), C2884)</f>
        <v>-1.18111660742E-3</v>
      </c>
    </row>
    <row r="2885" spans="2:8" x14ac:dyDescent="0.2">
      <c r="B2885" s="45">
        <f>IF(FilterType="FIR", IF(Extend_fmod, PRE_CALC!I2833*Fm, PRE_CALC!A2833*Fdata), IF(F_default=1,B2884+(4*Fnotch-0)/8192,B2884+(F_stop-F_start)/8192) )</f>
        <v>88437.5</v>
      </c>
      <c r="C2885" s="39">
        <f t="shared" si="133"/>
        <v>-0.63100632387175759</v>
      </c>
      <c r="D2885" s="84">
        <f ca="1">IF(FilterType="FIR", IF(Extend_fmod=1,OFFSET(PRE_CALC!J2833,0,DEC_RATE), OFFSET(PRE_CALC!B2833,0,DEC_RATE)), C2885)</f>
        <v>-1.20198227926E-3</v>
      </c>
      <c r="E2885" s="84">
        <f t="shared" ca="1" si="134"/>
        <v>88437.5</v>
      </c>
      <c r="F2885" s="84">
        <f t="shared" ca="1" si="132"/>
        <v>-1.20198227926E-3</v>
      </c>
      <c r="G2885" s="119">
        <f>IF(FilterType="FIR",  PRE_CALC!A2833*Fdata, IF(F_default=1,G2884+(4*Fnotch-0)/8192,G2884+(F_stop-F_start)/8192) )</f>
        <v>88437.5</v>
      </c>
      <c r="H2885" s="120">
        <f ca="1">IF(FilterType="FIR", OFFSET(PRE_CALC!B2833,0,DEC_RATE), C2885)</f>
        <v>-1.20198227926E-3</v>
      </c>
    </row>
    <row r="2886" spans="2:8" x14ac:dyDescent="0.2">
      <c r="B2886" s="45">
        <f>IF(FilterType="FIR", IF(Extend_fmod, PRE_CALC!I2834*Fm, PRE_CALC!A2834*Fdata), IF(F_default=1,B2885+(4*Fnotch-0)/8192,B2885+(F_stop-F_start)/8192) )</f>
        <v>88468.750000127999</v>
      </c>
      <c r="C2886" s="39">
        <f t="shared" si="133"/>
        <v>-0.63145346357459076</v>
      </c>
      <c r="D2886" s="84">
        <f ca="1">IF(FilterType="FIR", IF(Extend_fmod=1,OFFSET(PRE_CALC!J2834,0,DEC_RATE), OFFSET(PRE_CALC!B2834,0,DEC_RATE)), C2886)</f>
        <v>-1.2236286749899999E-3</v>
      </c>
      <c r="E2886" s="84">
        <f t="shared" ca="1" si="134"/>
        <v>88468.750000127999</v>
      </c>
      <c r="F2886" s="84">
        <f t="shared" ca="1" si="132"/>
        <v>-1.2236286749899999E-3</v>
      </c>
      <c r="G2886" s="119">
        <f>IF(FilterType="FIR",  PRE_CALC!A2834*Fdata, IF(F_default=1,G2885+(4*Fnotch-0)/8192,G2885+(F_stop-F_start)/8192) )</f>
        <v>88468.750000127999</v>
      </c>
      <c r="H2886" s="120">
        <f ca="1">IF(FilterType="FIR", OFFSET(PRE_CALC!B2834,0,DEC_RATE), C2886)</f>
        <v>-1.2236286749899999E-3</v>
      </c>
    </row>
    <row r="2887" spans="2:8" x14ac:dyDescent="0.2">
      <c r="B2887" s="45">
        <f>IF(FilterType="FIR", IF(Extend_fmod, PRE_CALC!I2835*Fm, PRE_CALC!A2835*Fdata), IF(F_default=1,B2886+(4*Fnotch-0)/8192,B2886+(F_stop-F_start)/8192) )</f>
        <v>88500</v>
      </c>
      <c r="C2887" s="39">
        <f t="shared" si="133"/>
        <v>-0.63190076283632879</v>
      </c>
      <c r="D2887" s="84">
        <f ca="1">IF(FilterType="FIR", IF(Extend_fmod=1,OFFSET(PRE_CALC!J2835,0,DEC_RATE), OFFSET(PRE_CALC!B2835,0,DEC_RATE)), C2887)</f>
        <v>-1.2460457237E-3</v>
      </c>
      <c r="E2887" s="84">
        <f t="shared" ca="1" si="134"/>
        <v>88500</v>
      </c>
      <c r="F2887" s="84">
        <f t="shared" ca="1" si="132"/>
        <v>-1.2460457237E-3</v>
      </c>
      <c r="G2887" s="119">
        <f>IF(FilterType="FIR",  PRE_CALC!A2835*Fdata, IF(F_default=1,G2886+(4*Fnotch-0)/8192,G2886+(F_stop-F_start)/8192) )</f>
        <v>88500</v>
      </c>
      <c r="H2887" s="120">
        <f ca="1">IF(FilterType="FIR", OFFSET(PRE_CALC!B2835,0,DEC_RATE), C2887)</f>
        <v>-1.2460457237E-3</v>
      </c>
    </row>
    <row r="2888" spans="2:8" x14ac:dyDescent="0.2">
      <c r="B2888" s="45">
        <f>IF(FilterType="FIR", IF(Extend_fmod, PRE_CALC!I2836*Fm, PRE_CALC!A2836*Fdata), IF(F_default=1,B2887+(4*Fnotch-0)/8192,B2887+(F_stop-F_start)/8192) )</f>
        <v>88531.249999872001</v>
      </c>
      <c r="C2888" s="39">
        <f t="shared" si="133"/>
        <v>-0.63234822166230065</v>
      </c>
      <c r="D2888" s="84">
        <f ca="1">IF(FilterType="FIR", IF(Extend_fmod=1,OFFSET(PRE_CALC!J2836,0,DEC_RATE), OFFSET(PRE_CALC!B2836,0,DEC_RATE)), C2888)</f>
        <v>-1.2692229323E-3</v>
      </c>
      <c r="E2888" s="84">
        <f t="shared" ca="1" si="134"/>
        <v>88531.249999872001</v>
      </c>
      <c r="F2888" s="84">
        <f t="shared" ca="1" si="132"/>
        <v>-1.2692229323E-3</v>
      </c>
      <c r="G2888" s="119">
        <f>IF(FilterType="FIR",  PRE_CALC!A2836*Fdata, IF(F_default=1,G2887+(4*Fnotch-0)/8192,G2887+(F_stop-F_start)/8192) )</f>
        <v>88531.249999872001</v>
      </c>
      <c r="H2888" s="120">
        <f ca="1">IF(FilterType="FIR", OFFSET(PRE_CALC!B2836,0,DEC_RATE), C2888)</f>
        <v>-1.2692229323E-3</v>
      </c>
    </row>
    <row r="2889" spans="2:8" x14ac:dyDescent="0.2">
      <c r="B2889" s="45">
        <f>IF(FilterType="FIR", IF(Extend_fmod, PRE_CALC!I2837*Fm, PRE_CALC!A2837*Fdata), IF(F_default=1,B2888+(4*Fnotch-0)/8192,B2888+(F_stop-F_start)/8192) )</f>
        <v>88562.5</v>
      </c>
      <c r="C2889" s="39">
        <f t="shared" si="133"/>
        <v>-0.63279584005791412</v>
      </c>
      <c r="D2889" s="84">
        <f ca="1">IF(FilterType="FIR", IF(Extend_fmod=1,OFFSET(PRE_CALC!J2837,0,DEC_RATE), OFFSET(PRE_CALC!B2837,0,DEC_RATE)), C2889)</f>
        <v>-1.29314939002E-3</v>
      </c>
      <c r="E2889" s="84">
        <f t="shared" ca="1" si="134"/>
        <v>88562.5</v>
      </c>
      <c r="F2889" s="84">
        <f t="shared" ca="1" si="132"/>
        <v>-1.29314939002E-3</v>
      </c>
      <c r="G2889" s="119">
        <f>IF(FilterType="FIR",  PRE_CALC!A2837*Fdata, IF(F_default=1,G2888+(4*Fnotch-0)/8192,G2888+(F_stop-F_start)/8192) )</f>
        <v>88562.5</v>
      </c>
      <c r="H2889" s="120">
        <f ca="1">IF(FilterType="FIR", OFFSET(PRE_CALC!B2837,0,DEC_RATE), C2889)</f>
        <v>-1.29314939002E-3</v>
      </c>
    </row>
    <row r="2890" spans="2:8" x14ac:dyDescent="0.2">
      <c r="B2890" s="45">
        <f>IF(FilterType="FIR", IF(Extend_fmod, PRE_CALC!I2838*Fm, PRE_CALC!A2838*Fdata), IF(F_default=1,B2889+(4*Fnotch-0)/8192,B2889+(F_stop-F_start)/8192) )</f>
        <v>88593.750000127999</v>
      </c>
      <c r="C2890" s="39">
        <f t="shared" si="133"/>
        <v>-0.63324361802118811</v>
      </c>
      <c r="D2890" s="84">
        <f ca="1">IF(FilterType="FIR", IF(Extend_fmod=1,OFFSET(PRE_CALC!J2838,0,DEC_RATE), OFFSET(PRE_CALC!B2838,0,DEC_RATE)), C2890)</f>
        <v>-1.31781377319E-3</v>
      </c>
      <c r="E2890" s="84">
        <f t="shared" ca="1" si="134"/>
        <v>88593.750000127999</v>
      </c>
      <c r="F2890" s="84">
        <f t="shared" ca="1" si="132"/>
        <v>-1.31781377319E-3</v>
      </c>
      <c r="G2890" s="119">
        <f>IF(FilterType="FIR",  PRE_CALC!A2838*Fdata, IF(F_default=1,G2889+(4*Fnotch-0)/8192,G2889+(F_stop-F_start)/8192) )</f>
        <v>88593.750000127999</v>
      </c>
      <c r="H2890" s="120">
        <f ca="1">IF(FilterType="FIR", OFFSET(PRE_CALC!B2838,0,DEC_RATE), C2890)</f>
        <v>-1.31781377319E-3</v>
      </c>
    </row>
    <row r="2891" spans="2:8" x14ac:dyDescent="0.2">
      <c r="B2891" s="45">
        <f>IF(FilterType="FIR", IF(Extend_fmod, PRE_CALC!I2839*Fm, PRE_CALC!A2839*Fdata), IF(F_default=1,B2890+(4*Fnotch-0)/8192,B2890+(F_stop-F_start)/8192) )</f>
        <v>88625</v>
      </c>
      <c r="C2891" s="39">
        <f t="shared" si="133"/>
        <v>-0.63369155555015499</v>
      </c>
      <c r="D2891" s="84">
        <f ca="1">IF(FilterType="FIR", IF(Extend_fmod=1,OFFSET(PRE_CALC!J2839,0,DEC_RATE), OFFSET(PRE_CALC!B2839,0,DEC_RATE)), C2891)</f>
        <v>-1.3432043501400001E-3</v>
      </c>
      <c r="E2891" s="84">
        <f t="shared" ca="1" si="134"/>
        <v>88625</v>
      </c>
      <c r="F2891" s="84">
        <f t="shared" ca="1" si="132"/>
        <v>-1.3432043501400001E-3</v>
      </c>
      <c r="G2891" s="119">
        <f>IF(FilterType="FIR",  PRE_CALC!A2839*Fdata, IF(F_default=1,G2890+(4*Fnotch-0)/8192,G2890+(F_stop-F_start)/8192) )</f>
        <v>88625</v>
      </c>
      <c r="H2891" s="120">
        <f ca="1">IF(FilterType="FIR", OFFSET(PRE_CALC!B2839,0,DEC_RATE), C2891)</f>
        <v>-1.3432043501400001E-3</v>
      </c>
    </row>
    <row r="2892" spans="2:8" x14ac:dyDescent="0.2">
      <c r="B2892" s="45">
        <f>IF(FilterType="FIR", IF(Extend_fmod, PRE_CALC!I2840*Fm, PRE_CALC!A2840*Fdata), IF(F_default=1,B2891+(4*Fnotch-0)/8192,B2891+(F_stop-F_start)/8192) )</f>
        <v>88656.249999872001</v>
      </c>
      <c r="C2892" s="39">
        <f t="shared" si="133"/>
        <v>-0.63413965265019656</v>
      </c>
      <c r="D2892" s="84">
        <f ca="1">IF(FilterType="FIR", IF(Extend_fmod=1,OFFSET(PRE_CALC!J2840,0,DEC_RATE), OFFSET(PRE_CALC!B2840,0,DEC_RATE)), C2892)</f>
        <v>-1.3693089864500001E-3</v>
      </c>
      <c r="E2892" s="84">
        <f t="shared" ca="1" si="134"/>
        <v>88656.249999872001</v>
      </c>
      <c r="F2892" s="84">
        <f t="shared" ca="1" si="132"/>
        <v>-1.3693089864500001E-3</v>
      </c>
      <c r="G2892" s="119">
        <f>IF(FilterType="FIR",  PRE_CALC!A2840*Fdata, IF(F_default=1,G2891+(4*Fnotch-0)/8192,G2891+(F_stop-F_start)/8192) )</f>
        <v>88656.249999872001</v>
      </c>
      <c r="H2892" s="120">
        <f ca="1">IF(FilterType="FIR", OFFSET(PRE_CALC!B2840,0,DEC_RATE), C2892)</f>
        <v>-1.3693089864500001E-3</v>
      </c>
    </row>
    <row r="2893" spans="2:8" x14ac:dyDescent="0.2">
      <c r="B2893" s="45">
        <f>IF(FilterType="FIR", IF(Extend_fmod, PRE_CALC!I2841*Fm, PRE_CALC!A2841*Fdata), IF(F_default=1,B2892+(4*Fnotch-0)/8192,B2892+(F_stop-F_start)/8192) )</f>
        <v>88687.5</v>
      </c>
      <c r="C2893" s="39">
        <f t="shared" si="133"/>
        <v>-0.63458790932668352</v>
      </c>
      <c r="D2893" s="84">
        <f ca="1">IF(FilterType="FIR", IF(Extend_fmod=1,OFFSET(PRE_CALC!J2841,0,DEC_RATE), OFFSET(PRE_CALC!B2841,0,DEC_RATE)), C2893)</f>
        <v>-1.39611515032E-3</v>
      </c>
      <c r="E2893" s="84">
        <f t="shared" ca="1" si="134"/>
        <v>88687.5</v>
      </c>
      <c r="F2893" s="84">
        <f t="shared" ca="1" si="132"/>
        <v>-1.39611515032E-3</v>
      </c>
      <c r="G2893" s="119">
        <f>IF(FilterType="FIR",  PRE_CALC!A2841*Fdata, IF(F_default=1,G2892+(4*Fnotch-0)/8192,G2892+(F_stop-F_start)/8192) )</f>
        <v>88687.5</v>
      </c>
      <c r="H2893" s="120">
        <f ca="1">IF(FilterType="FIR", OFFSET(PRE_CALC!B2841,0,DEC_RATE), C2893)</f>
        <v>-1.39611515032E-3</v>
      </c>
    </row>
    <row r="2894" spans="2:8" x14ac:dyDescent="0.2">
      <c r="B2894" s="45">
        <f>IF(FilterType="FIR", IF(Extend_fmod, PRE_CALC!I2842*Fm, PRE_CALC!A2842*Fdata), IF(F_default=1,B2893+(4*Fnotch-0)/8192,B2893+(F_stop-F_start)/8192) )</f>
        <v>88718.750000127999</v>
      </c>
      <c r="C2894" s="39">
        <f t="shared" si="133"/>
        <v>-0.63503632557765344</v>
      </c>
      <c r="D2894" s="84">
        <f ca="1">IF(FilterType="FIR", IF(Extend_fmod=1,OFFSET(PRE_CALC!J2842,0,DEC_RATE), OFFSET(PRE_CALC!B2842,0,DEC_RATE)), C2894)</f>
        <v>-1.4236099181999999E-3</v>
      </c>
      <c r="E2894" s="84">
        <f t="shared" ca="1" si="134"/>
        <v>88718.750000127999</v>
      </c>
      <c r="F2894" s="84">
        <f t="shared" ca="1" si="132"/>
        <v>-1.4236099181999999E-3</v>
      </c>
      <c r="G2894" s="119">
        <f>IF(FilterType="FIR",  PRE_CALC!A2842*Fdata, IF(F_default=1,G2893+(4*Fnotch-0)/8192,G2893+(F_stop-F_start)/8192) )</f>
        <v>88718.750000127999</v>
      </c>
      <c r="H2894" s="120">
        <f ca="1">IF(FilterType="FIR", OFFSET(PRE_CALC!B2842,0,DEC_RATE), C2894)</f>
        <v>-1.4236099181999999E-3</v>
      </c>
    </row>
    <row r="2895" spans="2:8" x14ac:dyDescent="0.2">
      <c r="B2895" s="45">
        <f>IF(FilterType="FIR", IF(Extend_fmod, PRE_CALC!I2843*Fm, PRE_CALC!A2843*Fdata), IF(F_default=1,B2894+(4*Fnotch-0)/8192,B2894+(F_stop-F_start)/8192) )</f>
        <v>88750</v>
      </c>
      <c r="C2895" s="39">
        <f t="shared" si="133"/>
        <v>-0.63548490140113767</v>
      </c>
      <c r="D2895" s="84">
        <f ca="1">IF(FilterType="FIR", IF(Extend_fmod=1,OFFSET(PRE_CALC!J2843,0,DEC_RATE), OFFSET(PRE_CALC!B2843,0,DEC_RATE)), C2895)</f>
        <v>-1.45177998064E-3</v>
      </c>
      <c r="E2895" s="84">
        <f t="shared" ca="1" si="134"/>
        <v>88750</v>
      </c>
      <c r="F2895" s="84">
        <f t="shared" ca="1" si="132"/>
        <v>-1.45177998064E-3</v>
      </c>
      <c r="G2895" s="119">
        <f>IF(FilterType="FIR",  PRE_CALC!A2843*Fdata, IF(F_default=1,G2894+(4*Fnotch-0)/8192,G2894+(F_stop-F_start)/8192) )</f>
        <v>88750</v>
      </c>
      <c r="H2895" s="120">
        <f ca="1">IF(FilterType="FIR", OFFSET(PRE_CALC!B2843,0,DEC_RATE), C2895)</f>
        <v>-1.45177998064E-3</v>
      </c>
    </row>
    <row r="2896" spans="2:8" x14ac:dyDescent="0.2">
      <c r="B2896" s="45">
        <f>IF(FilterType="FIR", IF(Extend_fmod, PRE_CALC!I2844*Fm, PRE_CALC!A2844*Fdata), IF(F_default=1,B2895+(4*Fnotch-0)/8192,B2895+(F_stop-F_start)/8192) )</f>
        <v>88781.249999872001</v>
      </c>
      <c r="C2896" s="39">
        <f t="shared" si="133"/>
        <v>-0.63593363680249948</v>
      </c>
      <c r="D2896" s="84">
        <f ca="1">IF(FilterType="FIR", IF(Extend_fmod=1,OFFSET(PRE_CALC!J2844,0,DEC_RATE), OFFSET(PRE_CALC!B2844,0,DEC_RATE)), C2896)</f>
        <v>-1.4806116483399999E-3</v>
      </c>
      <c r="E2896" s="84">
        <f t="shared" ca="1" si="134"/>
        <v>88781.249999872001</v>
      </c>
      <c r="F2896" s="84">
        <f t="shared" ca="1" si="132"/>
        <v>-1.4806116483399999E-3</v>
      </c>
      <c r="G2896" s="119">
        <f>IF(FilterType="FIR",  PRE_CALC!A2844*Fdata, IF(F_default=1,G2895+(4*Fnotch-0)/8192,G2895+(F_stop-F_start)/8192) )</f>
        <v>88781.249999872001</v>
      </c>
      <c r="H2896" s="120">
        <f ca="1">IF(FilterType="FIR", OFFSET(PRE_CALC!B2844,0,DEC_RATE), C2896)</f>
        <v>-1.4806116483399999E-3</v>
      </c>
    </row>
    <row r="2897" spans="2:8" x14ac:dyDescent="0.2">
      <c r="B2897" s="45">
        <f>IF(FilterType="FIR", IF(Extend_fmod, PRE_CALC!I2845*Fm, PRE_CALC!A2845*Fdata), IF(F_default=1,B2896+(4*Fnotch-0)/8192,B2896+(F_stop-F_start)/8192) )</f>
        <v>88812.5</v>
      </c>
      <c r="C2897" s="39">
        <f t="shared" si="133"/>
        <v>-0.63638253178714455</v>
      </c>
      <c r="D2897" s="84">
        <f ca="1">IF(FilterType="FIR", IF(Extend_fmod=1,OFFSET(PRE_CALC!J2845,0,DEC_RATE), OFFSET(PRE_CALC!B2845,0,DEC_RATE)), C2897)</f>
        <v>-1.51009085843E-3</v>
      </c>
      <c r="E2897" s="84">
        <f t="shared" ca="1" si="134"/>
        <v>88812.5</v>
      </c>
      <c r="F2897" s="84">
        <f t="shared" ca="1" si="132"/>
        <v>-1.51009085843E-3</v>
      </c>
      <c r="G2897" s="119">
        <f>IF(FilterType="FIR",  PRE_CALC!A2845*Fdata, IF(F_default=1,G2896+(4*Fnotch-0)/8192,G2896+(F_stop-F_start)/8192) )</f>
        <v>88812.5</v>
      </c>
      <c r="H2897" s="120">
        <f ca="1">IF(FilterType="FIR", OFFSET(PRE_CALC!B2845,0,DEC_RATE), C2897)</f>
        <v>-1.51009085843E-3</v>
      </c>
    </row>
    <row r="2898" spans="2:8" x14ac:dyDescent="0.2">
      <c r="B2898" s="45">
        <f>IF(FilterType="FIR", IF(Extend_fmod, PRE_CALC!I2846*Fm, PRE_CALC!A2846*Fdata), IF(F_default=1,B2897+(4*Fnotch-0)/8192,B2897+(F_stop-F_start)/8192) )</f>
        <v>88843.750000127999</v>
      </c>
      <c r="C2898" s="39">
        <f t="shared" si="133"/>
        <v>-0.63683158635309467</v>
      </c>
      <c r="D2898" s="84">
        <f ca="1">IF(FilterType="FIR", IF(Extend_fmod=1,OFFSET(PRE_CALC!J2846,0,DEC_RATE), OFFSET(PRE_CALC!B2846,0,DEC_RATE)), C2898)</f>
        <v>-1.5402031809399999E-3</v>
      </c>
      <c r="E2898" s="84">
        <f t="shared" ca="1" si="134"/>
        <v>88843.750000127999</v>
      </c>
      <c r="F2898" s="84">
        <f t="shared" ca="1" si="132"/>
        <v>-1.5402031809399999E-3</v>
      </c>
      <c r="G2898" s="119">
        <f>IF(FilterType="FIR",  PRE_CALC!A2846*Fdata, IF(F_default=1,G2897+(4*Fnotch-0)/8192,G2897+(F_stop-F_start)/8192) )</f>
        <v>88843.750000127999</v>
      </c>
      <c r="H2898" s="120">
        <f ca="1">IF(FilterType="FIR", OFFSET(PRE_CALC!B2846,0,DEC_RATE), C2898)</f>
        <v>-1.5402031809399999E-3</v>
      </c>
    </row>
    <row r="2899" spans="2:8" x14ac:dyDescent="0.2">
      <c r="B2899" s="45">
        <f>IF(FilterType="FIR", IF(Extend_fmod, PRE_CALC!I2847*Fm, PRE_CALC!A2847*Fdata), IF(F_default=1,B2898+(4*Fnotch-0)/8192,B2898+(F_stop-F_start)/8192) )</f>
        <v>88875</v>
      </c>
      <c r="C2899" s="39">
        <f t="shared" si="133"/>
        <v>-0.63728080049837987</v>
      </c>
      <c r="D2899" s="84">
        <f ca="1">IF(FilterType="FIR", IF(Extend_fmod=1,OFFSET(PRE_CALC!J2847,0,DEC_RATE), OFFSET(PRE_CALC!B2847,0,DEC_RATE)), C2899)</f>
        <v>-1.5709338254799999E-3</v>
      </c>
      <c r="E2899" s="84">
        <f t="shared" ca="1" si="134"/>
        <v>88875</v>
      </c>
      <c r="F2899" s="84">
        <f t="shared" ca="1" si="132"/>
        <v>-1.5709338254799999E-3</v>
      </c>
      <c r="G2899" s="119">
        <f>IF(FilterType="FIR",  PRE_CALC!A2847*Fdata, IF(F_default=1,G2898+(4*Fnotch-0)/8192,G2898+(F_stop-F_start)/8192) )</f>
        <v>88875</v>
      </c>
      <c r="H2899" s="120">
        <f ca="1">IF(FilterType="FIR", OFFSET(PRE_CALC!B2847,0,DEC_RATE), C2899)</f>
        <v>-1.5709338254799999E-3</v>
      </c>
    </row>
    <row r="2900" spans="2:8" x14ac:dyDescent="0.2">
      <c r="B2900" s="45">
        <f>IF(FilterType="FIR", IF(Extend_fmod, PRE_CALC!I2848*Fm, PRE_CALC!A2848*Fdata), IF(F_default=1,B2899+(4*Fnotch-0)/8192,B2899+(F_stop-F_start)/8192) )</f>
        <v>88906.249999872001</v>
      </c>
      <c r="C2900" s="39">
        <f t="shared" si="133"/>
        <v>-0.63773017422839651</v>
      </c>
      <c r="D2900" s="84">
        <f ca="1">IF(FilterType="FIR", IF(Extend_fmod=1,OFFSET(PRE_CALC!J2848,0,DEC_RATE), OFFSET(PRE_CALC!B2848,0,DEC_RATE)), C2900)</f>
        <v>-1.6022676481499999E-3</v>
      </c>
      <c r="E2900" s="84">
        <f t="shared" ca="1" si="134"/>
        <v>88906.249999872001</v>
      </c>
      <c r="F2900" s="84">
        <f t="shared" ca="1" si="132"/>
        <v>-1.6022676481499999E-3</v>
      </c>
      <c r="G2900" s="119">
        <f>IF(FilterType="FIR",  PRE_CALC!A2848*Fdata, IF(F_default=1,G2899+(4*Fnotch-0)/8192,G2899+(F_stop-F_start)/8192) )</f>
        <v>88906.249999872001</v>
      </c>
      <c r="H2900" s="120">
        <f ca="1">IF(FilterType="FIR", OFFSET(PRE_CALC!B2848,0,DEC_RATE), C2900)</f>
        <v>-1.6022676481499999E-3</v>
      </c>
    </row>
    <row r="2901" spans="2:8" x14ac:dyDescent="0.2">
      <c r="B2901" s="45">
        <f>IF(FilterType="FIR", IF(Extend_fmod, PRE_CALC!I2849*Fm, PRE_CALC!A2849*Fdata), IF(F_default=1,B2900+(4*Fnotch-0)/8192,B2900+(F_stop-F_start)/8192) )</f>
        <v>88937.5</v>
      </c>
      <c r="C2901" s="39">
        <f t="shared" si="133"/>
        <v>-0.63817970754852094</v>
      </c>
      <c r="D2901" s="84">
        <f ca="1">IF(FilterType="FIR", IF(Extend_fmod=1,OFFSET(PRE_CALC!J2849,0,DEC_RATE), OFFSET(PRE_CALC!B2849,0,DEC_RATE)), C2901)</f>
        <v>-1.6341891586300001E-3</v>
      </c>
      <c r="E2901" s="84">
        <f t="shared" ca="1" si="134"/>
        <v>88937.5</v>
      </c>
      <c r="F2901" s="84">
        <f t="shared" ca="1" si="132"/>
        <v>-1.6341891586300001E-3</v>
      </c>
      <c r="G2901" s="119">
        <f>IF(FilterType="FIR",  PRE_CALC!A2849*Fdata, IF(F_default=1,G2900+(4*Fnotch-0)/8192,G2900+(F_stop-F_start)/8192) )</f>
        <v>88937.5</v>
      </c>
      <c r="H2901" s="120">
        <f ca="1">IF(FilterType="FIR", OFFSET(PRE_CALC!B2849,0,DEC_RATE), C2901)</f>
        <v>-1.6341891586300001E-3</v>
      </c>
    </row>
    <row r="2902" spans="2:8" x14ac:dyDescent="0.2">
      <c r="B2902" s="45">
        <f>IF(FilterType="FIR", IF(Extend_fmod, PRE_CALC!I2850*Fm, PRE_CALC!A2850*Fdata), IF(F_default=1,B2901+(4*Fnotch-0)/8192,B2901+(F_stop-F_start)/8192) )</f>
        <v>88968.750000127999</v>
      </c>
      <c r="C2902" s="39">
        <f t="shared" si="133"/>
        <v>-0.63862940045678052</v>
      </c>
      <c r="D2902" s="84">
        <f ca="1">IF(FilterType="FIR", IF(Extend_fmod=1,OFFSET(PRE_CALC!J2850,0,DEC_RATE), OFFSET(PRE_CALC!B2850,0,DEC_RATE)), C2902)</f>
        <v>-1.66668252745E-3</v>
      </c>
      <c r="E2902" s="84">
        <f t="shared" ca="1" si="134"/>
        <v>88968.750000127999</v>
      </c>
      <c r="F2902" s="84">
        <f t="shared" ca="1" si="132"/>
        <v>-1.66668252745E-3</v>
      </c>
      <c r="G2902" s="119">
        <f>IF(FilterType="FIR",  PRE_CALC!A2850*Fdata, IF(F_default=1,G2901+(4*Fnotch-0)/8192,G2901+(F_stop-F_start)/8192) )</f>
        <v>88968.750000127999</v>
      </c>
      <c r="H2902" s="120">
        <f ca="1">IF(FilterType="FIR", OFFSET(PRE_CALC!B2850,0,DEC_RATE), C2902)</f>
        <v>-1.66668252745E-3</v>
      </c>
    </row>
    <row r="2903" spans="2:8" x14ac:dyDescent="0.2">
      <c r="B2903" s="45">
        <f>IF(FilterType="FIR", IF(Extend_fmod, PRE_CALC!I2851*Fm, PRE_CALC!A2851*Fdata), IF(F_default=1,B2902+(4*Fnotch-0)/8192,B2902+(F_stop-F_start)/8192) )</f>
        <v>89000</v>
      </c>
      <c r="C2903" s="39">
        <f t="shared" si="133"/>
        <v>-0.63907925295123624</v>
      </c>
      <c r="D2903" s="84">
        <f ca="1">IF(FilterType="FIR", IF(Extend_fmod=1,OFFSET(PRE_CALC!J2851,0,DEC_RATE), OFFSET(PRE_CALC!B2851,0,DEC_RATE)), C2903)</f>
        <v>-1.6997315934900001E-3</v>
      </c>
      <c r="E2903" s="84">
        <f t="shared" ca="1" si="134"/>
        <v>89000</v>
      </c>
      <c r="F2903" s="84">
        <f t="shared" ca="1" si="132"/>
        <v>-1.6997315934900001E-3</v>
      </c>
      <c r="G2903" s="119">
        <f>IF(FilterType="FIR",  PRE_CALC!A2851*Fdata, IF(F_default=1,G2902+(4*Fnotch-0)/8192,G2902+(F_stop-F_start)/8192) )</f>
        <v>89000</v>
      </c>
      <c r="H2903" s="120">
        <f ca="1">IF(FilterType="FIR", OFFSET(PRE_CALC!B2851,0,DEC_RATE), C2903)</f>
        <v>-1.6997315934900001E-3</v>
      </c>
    </row>
    <row r="2904" spans="2:8" x14ac:dyDescent="0.2">
      <c r="B2904" s="45">
        <f>IF(FilterType="FIR", IF(Extend_fmod, PRE_CALC!I2852*Fm, PRE_CALC!A2852*Fdata), IF(F_default=1,B2903+(4*Fnotch-0)/8192,B2903+(F_stop-F_start)/8192) )</f>
        <v>89031.249999872001</v>
      </c>
      <c r="C2904" s="39">
        <f t="shared" si="133"/>
        <v>-0.63952926503723906</v>
      </c>
      <c r="D2904" s="84">
        <f ca="1">IF(FilterType="FIR", IF(Extend_fmod=1,OFFSET(PRE_CALC!J2852,0,DEC_RATE), OFFSET(PRE_CALC!B2852,0,DEC_RATE)), C2904)</f>
        <v>-1.73331987168E-3</v>
      </c>
      <c r="E2904" s="84">
        <f t="shared" ca="1" si="134"/>
        <v>89031.249999872001</v>
      </c>
      <c r="F2904" s="84">
        <f t="shared" ca="1" si="132"/>
        <v>-1.73331987168E-3</v>
      </c>
      <c r="G2904" s="119">
        <f>IF(FilterType="FIR",  PRE_CALC!A2852*Fdata, IF(F_default=1,G2903+(4*Fnotch-0)/8192,G2903+(F_stop-F_start)/8192) )</f>
        <v>89031.249999872001</v>
      </c>
      <c r="H2904" s="120">
        <f ca="1">IF(FilterType="FIR", OFFSET(PRE_CALC!B2852,0,DEC_RATE), C2904)</f>
        <v>-1.73331987168E-3</v>
      </c>
    </row>
    <row r="2905" spans="2:8" x14ac:dyDescent="0.2">
      <c r="B2905" s="45">
        <f>IF(FilterType="FIR", IF(Extend_fmod, PRE_CALC!I2853*Fm, PRE_CALC!A2853*Fdata), IF(F_default=1,B2904+(4*Fnotch-0)/8192,B2904+(F_stop-F_start)/8192) )</f>
        <v>89062.5</v>
      </c>
      <c r="C2905" s="39">
        <f t="shared" si="133"/>
        <v>-0.63997943672021451</v>
      </c>
      <c r="D2905" s="84">
        <f ca="1">IF(FilterType="FIR", IF(Extend_fmod=1,OFFSET(PRE_CALC!J2853,0,DEC_RATE), OFFSET(PRE_CALC!B2853,0,DEC_RATE)), C2905)</f>
        <v>-1.7674305608500001E-3</v>
      </c>
      <c r="E2905" s="84">
        <f t="shared" ca="1" si="134"/>
        <v>89062.5</v>
      </c>
      <c r="F2905" s="84">
        <f t="shared" ca="1" si="132"/>
        <v>-1.7674305608500001E-3</v>
      </c>
      <c r="G2905" s="119">
        <f>IF(FilterType="FIR",  PRE_CALC!A2853*Fdata, IF(F_default=1,G2904+(4*Fnotch-0)/8192,G2904+(F_stop-F_start)/8192) )</f>
        <v>89062.5</v>
      </c>
      <c r="H2905" s="120">
        <f ca="1">IF(FilterType="FIR", OFFSET(PRE_CALC!B2853,0,DEC_RATE), C2905)</f>
        <v>-1.7674305608500001E-3</v>
      </c>
    </row>
    <row r="2906" spans="2:8" x14ac:dyDescent="0.2">
      <c r="B2906" s="45">
        <f>IF(FilterType="FIR", IF(Extend_fmod, PRE_CALC!I2854*Fm, PRE_CALC!A2854*Fdata), IF(F_default=1,B2905+(4*Fnotch-0)/8192,B2905+(F_stop-F_start)/8192) )</f>
        <v>89093.750000127999</v>
      </c>
      <c r="C2906" s="39">
        <f t="shared" si="133"/>
        <v>-0.64042976799817308</v>
      </c>
      <c r="D2906" s="84">
        <f ca="1">IF(FilterType="FIR", IF(Extend_fmod=1,OFFSET(PRE_CALC!J2854,0,DEC_RATE), OFFSET(PRE_CALC!B2854,0,DEC_RATE)), C2906)</f>
        <v>-1.80204655178E-3</v>
      </c>
      <c r="E2906" s="84">
        <f t="shared" ca="1" si="134"/>
        <v>89093.750000127999</v>
      </c>
      <c r="F2906" s="84">
        <f t="shared" ca="1" si="132"/>
        <v>-1.80204655178E-3</v>
      </c>
      <c r="G2906" s="119">
        <f>IF(FilterType="FIR",  PRE_CALC!A2854*Fdata, IF(F_default=1,G2905+(4*Fnotch-0)/8192,G2905+(F_stop-F_start)/8192) )</f>
        <v>89093.750000127999</v>
      </c>
      <c r="H2906" s="120">
        <f ca="1">IF(FilterType="FIR", OFFSET(PRE_CALC!B2854,0,DEC_RATE), C2906)</f>
        <v>-1.80204655178E-3</v>
      </c>
    </row>
    <row r="2907" spans="2:8" x14ac:dyDescent="0.2">
      <c r="B2907" s="45">
        <f>IF(FilterType="FIR", IF(Extend_fmod, PRE_CALC!I2855*Fm, PRE_CALC!A2855*Fdata), IF(F_default=1,B2906+(4*Fnotch-0)/8192,B2906+(F_stop-F_start)/8192) )</f>
        <v>89125</v>
      </c>
      <c r="C2907" s="39">
        <f t="shared" si="133"/>
        <v>-0.64088025886915523</v>
      </c>
      <c r="D2907" s="84">
        <f ca="1">IF(FilterType="FIR", IF(Extend_fmod=1,OFFSET(PRE_CALC!J2855,0,DEC_RATE), OFFSET(PRE_CALC!B2855,0,DEC_RATE)), C2907)</f>
        <v>-1.83715043547E-3</v>
      </c>
      <c r="E2907" s="84">
        <f t="shared" ca="1" si="134"/>
        <v>89125</v>
      </c>
      <c r="F2907" s="84">
        <f t="shared" ca="1" si="132"/>
        <v>-1.83715043547E-3</v>
      </c>
      <c r="G2907" s="119">
        <f>IF(FilterType="FIR",  PRE_CALC!A2855*Fdata, IF(F_default=1,G2906+(4*Fnotch-0)/8192,G2906+(F_stop-F_start)/8192) )</f>
        <v>89125</v>
      </c>
      <c r="H2907" s="120">
        <f ca="1">IF(FilterType="FIR", OFFSET(PRE_CALC!B2855,0,DEC_RATE), C2907)</f>
        <v>-1.83715043547E-3</v>
      </c>
    </row>
    <row r="2908" spans="2:8" x14ac:dyDescent="0.2">
      <c r="B2908" s="45">
        <f>IF(FilterType="FIR", IF(Extend_fmod, PRE_CALC!I2856*Fm, PRE_CALC!A2856*Fdata), IF(F_default=1,B2907+(4*Fnotch-0)/8192,B2907+(F_stop-F_start)/8192) )</f>
        <v>89156.249999872001</v>
      </c>
      <c r="C2908" s="39">
        <f t="shared" si="133"/>
        <v>-0.64133090933854286</v>
      </c>
      <c r="D2908" s="84">
        <f ca="1">IF(FilterType="FIR", IF(Extend_fmod=1,OFFSET(PRE_CALC!J2856,0,DEC_RATE), OFFSET(PRE_CALC!B2856,0,DEC_RATE)), C2908)</f>
        <v>-1.8727245115200001E-3</v>
      </c>
      <c r="E2908" s="84">
        <f t="shared" ca="1" si="134"/>
        <v>89156.249999872001</v>
      </c>
      <c r="F2908" s="84">
        <f t="shared" ca="1" si="132"/>
        <v>-1.8727245115200001E-3</v>
      </c>
      <c r="G2908" s="119">
        <f>IF(FilterType="FIR",  PRE_CALC!A2856*Fdata, IF(F_default=1,G2907+(4*Fnotch-0)/8192,G2907+(F_stop-F_start)/8192) )</f>
        <v>89156.249999872001</v>
      </c>
      <c r="H2908" s="120">
        <f ca="1">IF(FilterType="FIR", OFFSET(PRE_CALC!B2856,0,DEC_RATE), C2908)</f>
        <v>-1.8727245115200001E-3</v>
      </c>
    </row>
    <row r="2909" spans="2:8" x14ac:dyDescent="0.2">
      <c r="B2909" s="45">
        <f>IF(FilterType="FIR", IF(Extend_fmod, PRE_CALC!I2857*Fm, PRE_CALC!A2857*Fdata), IF(F_default=1,B2908+(4*Fnotch-0)/8192,B2908+(F_stop-F_start)/8192) )</f>
        <v>89187.5</v>
      </c>
      <c r="C2909" s="39">
        <f t="shared" si="133"/>
        <v>-0.64178171941177053</v>
      </c>
      <c r="D2909" s="84">
        <f ca="1">IF(FilterType="FIR", IF(Extend_fmod=1,OFFSET(PRE_CALC!J2857,0,DEC_RATE), OFFSET(PRE_CALC!B2857,0,DEC_RATE)), C2909)</f>
        <v>-1.9087507967899999E-3</v>
      </c>
      <c r="E2909" s="84">
        <f t="shared" ca="1" si="134"/>
        <v>89187.5</v>
      </c>
      <c r="F2909" s="84">
        <f t="shared" ca="1" si="132"/>
        <v>-1.9087507967899999E-3</v>
      </c>
      <c r="G2909" s="119">
        <f>IF(FilterType="FIR",  PRE_CALC!A2857*Fdata, IF(F_default=1,G2908+(4*Fnotch-0)/8192,G2908+(F_stop-F_start)/8192) )</f>
        <v>89187.5</v>
      </c>
      <c r="H2909" s="120">
        <f ca="1">IF(FilterType="FIR", OFFSET(PRE_CALC!B2857,0,DEC_RATE), C2909)</f>
        <v>-1.9087507967899999E-3</v>
      </c>
    </row>
    <row r="2910" spans="2:8" x14ac:dyDescent="0.2">
      <c r="B2910" s="45">
        <f>IF(FilterType="FIR", IF(Extend_fmod, PRE_CALC!I2858*Fm, PRE_CALC!A2858*Fdata), IF(F_default=1,B2909+(4*Fnotch-0)/8192,B2909+(F_stop-F_start)/8192) )</f>
        <v>89218.750000127999</v>
      </c>
      <c r="C2910" s="39">
        <f t="shared" si="133"/>
        <v>-0.64223268908685394</v>
      </c>
      <c r="D2910" s="84">
        <f ca="1">IF(FilterType="FIR", IF(Extend_fmod=1,OFFSET(PRE_CALC!J2858,0,DEC_RATE), OFFSET(PRE_CALC!B2858,0,DEC_RATE)), C2910)</f>
        <v>-1.94521103408E-3</v>
      </c>
      <c r="E2910" s="84">
        <f t="shared" ca="1" si="134"/>
        <v>89218.750000127999</v>
      </c>
      <c r="F2910" s="84">
        <f t="shared" ca="1" si="132"/>
        <v>-1.94521103408E-3</v>
      </c>
      <c r="G2910" s="119">
        <f>IF(FilterType="FIR",  PRE_CALC!A2858*Fdata, IF(F_default=1,G2909+(4*Fnotch-0)/8192,G2909+(F_stop-F_start)/8192) )</f>
        <v>89218.750000127999</v>
      </c>
      <c r="H2910" s="120">
        <f ca="1">IF(FilterType="FIR", OFFSET(PRE_CALC!B2858,0,DEC_RATE), C2910)</f>
        <v>-1.94521103408E-3</v>
      </c>
    </row>
    <row r="2911" spans="2:8" x14ac:dyDescent="0.2">
      <c r="B2911" s="45">
        <f>IF(FilterType="FIR", IF(Extend_fmod, PRE_CALC!I2859*Fm, PRE_CALC!A2859*Fdata), IF(F_default=1,B2910+(4*Fnotch-0)/8192,B2910+(F_stop-F_start)/8192) )</f>
        <v>89250</v>
      </c>
      <c r="C2911" s="39">
        <f t="shared" si="133"/>
        <v>-0.6426838183617809</v>
      </c>
      <c r="D2911" s="84">
        <f ca="1">IF(FilterType="FIR", IF(Extend_fmod=1,OFFSET(PRE_CALC!J2859,0,DEC_RATE), OFFSET(PRE_CALC!B2859,0,DEC_RATE)), C2911)</f>
        <v>-1.9820867011500001E-3</v>
      </c>
      <c r="E2911" s="84">
        <f t="shared" ca="1" si="134"/>
        <v>89250</v>
      </c>
      <c r="F2911" s="84">
        <f t="shared" ca="1" si="132"/>
        <v>-1.9820867011500001E-3</v>
      </c>
      <c r="G2911" s="119">
        <f>IF(FilterType="FIR",  PRE_CALC!A2859*Fdata, IF(F_default=1,G2910+(4*Fnotch-0)/8192,G2910+(F_stop-F_start)/8192) )</f>
        <v>89250</v>
      </c>
      <c r="H2911" s="120">
        <f ca="1">IF(FilterType="FIR", OFFSET(PRE_CALC!B2859,0,DEC_RATE), C2911)</f>
        <v>-1.9820867011500001E-3</v>
      </c>
    </row>
    <row r="2912" spans="2:8" x14ac:dyDescent="0.2">
      <c r="B2912" s="45">
        <f>IF(FilterType="FIR", IF(Extend_fmod, PRE_CALC!I2860*Fm, PRE_CALC!A2860*Fdata), IF(F_default=1,B2911+(4*Fnotch-0)/8192,B2911+(F_stop-F_start)/8192) )</f>
        <v>89281.249999872001</v>
      </c>
      <c r="C2912" s="39">
        <f t="shared" si="133"/>
        <v>-0.64313510724200784</v>
      </c>
      <c r="D2912" s="84">
        <f ca="1">IF(FilterType="FIR", IF(Extend_fmod=1,OFFSET(PRE_CALC!J2860,0,DEC_RATE), OFFSET(PRE_CALC!B2860,0,DEC_RATE)), C2912)</f>
        <v>-2.0193590197600001E-3</v>
      </c>
      <c r="E2912" s="84">
        <f t="shared" ca="1" si="134"/>
        <v>89281.249999872001</v>
      </c>
      <c r="F2912" s="84">
        <f t="shared" ca="1" si="132"/>
        <v>-2.0193590197600001E-3</v>
      </c>
      <c r="G2912" s="119">
        <f>IF(FilterType="FIR",  PRE_CALC!A2860*Fdata, IF(F_default=1,G2911+(4*Fnotch-0)/8192,G2911+(F_stop-F_start)/8192) )</f>
        <v>89281.249999872001</v>
      </c>
      <c r="H2912" s="120">
        <f ca="1">IF(FilterType="FIR", OFFSET(PRE_CALC!B2860,0,DEC_RATE), C2912)</f>
        <v>-2.0193590197600001E-3</v>
      </c>
    </row>
    <row r="2913" spans="2:8" x14ac:dyDescent="0.2">
      <c r="B2913" s="45">
        <f>IF(FilterType="FIR", IF(Extend_fmod, PRE_CALC!I2861*Fm, PRE_CALC!A2861*Fdata), IF(F_default=1,B2912+(4*Fnotch-0)/8192,B2912+(F_stop-F_start)/8192) )</f>
        <v>89312.5</v>
      </c>
      <c r="C2913" s="39">
        <f t="shared" si="133"/>
        <v>-0.643586555732929</v>
      </c>
      <c r="D2913" s="84">
        <f ca="1">IF(FilterType="FIR", IF(Extend_fmod=1,OFFSET(PRE_CALC!J2861,0,DEC_RATE), OFFSET(PRE_CALC!B2861,0,DEC_RATE)), C2913)</f>
        <v>-2.0570089649900002E-3</v>
      </c>
      <c r="E2913" s="84">
        <f t="shared" ca="1" si="134"/>
        <v>89312.5</v>
      </c>
      <c r="F2913" s="84">
        <f t="shared" ca="1" si="132"/>
        <v>-2.0570089649900002E-3</v>
      </c>
      <c r="G2913" s="119">
        <f>IF(FilterType="FIR",  PRE_CALC!A2861*Fdata, IF(F_default=1,G2912+(4*Fnotch-0)/8192,G2912+(F_stop-F_start)/8192) )</f>
        <v>89312.5</v>
      </c>
      <c r="H2913" s="120">
        <f ca="1">IF(FilterType="FIR", OFFSET(PRE_CALC!B2861,0,DEC_RATE), C2913)</f>
        <v>-2.0570089649900002E-3</v>
      </c>
    </row>
    <row r="2914" spans="2:8" x14ac:dyDescent="0.2">
      <c r="B2914" s="45">
        <f>IF(FilterType="FIR", IF(Extend_fmod, PRE_CALC!I2862*Fm, PRE_CALC!A2862*Fdata), IF(F_default=1,B2913+(4*Fnotch-0)/8192,B2913+(F_stop-F_start)/8192) )</f>
        <v>89343.750000127999</v>
      </c>
      <c r="C2914" s="39">
        <f t="shared" si="133"/>
        <v>-0.64403816383256896</v>
      </c>
      <c r="D2914" s="84">
        <f ca="1">IF(FilterType="FIR", IF(Extend_fmod=1,OFFSET(PRE_CALC!J2862,0,DEC_RATE), OFFSET(PRE_CALC!B2862,0,DEC_RATE)), C2914)</f>
        <v>-2.0950172746000001E-3</v>
      </c>
      <c r="E2914" s="84">
        <f t="shared" ca="1" si="134"/>
        <v>89343.750000127999</v>
      </c>
      <c r="F2914" s="84">
        <f t="shared" ca="1" si="132"/>
        <v>-2.0950172746000001E-3</v>
      </c>
      <c r="G2914" s="119">
        <f>IF(FilterType="FIR",  PRE_CALC!A2862*Fdata, IF(F_default=1,G2913+(4*Fnotch-0)/8192,G2913+(F_stop-F_start)/8192) )</f>
        <v>89343.750000127999</v>
      </c>
      <c r="H2914" s="120">
        <f ca="1">IF(FilterType="FIR", OFFSET(PRE_CALC!B2862,0,DEC_RATE), C2914)</f>
        <v>-2.0950172746000001E-3</v>
      </c>
    </row>
    <row r="2915" spans="2:8" x14ac:dyDescent="0.2">
      <c r="B2915" s="45">
        <f>IF(FilterType="FIR", IF(Extend_fmod, PRE_CALC!I2863*Fm, PRE_CALC!A2863*Fdata), IF(F_default=1,B2914+(4*Fnotch-0)/8192,B2914+(F_stop-F_start)/8192) )</f>
        <v>89375</v>
      </c>
      <c r="C2915" s="39">
        <f t="shared" si="133"/>
        <v>-0.64448993153893241</v>
      </c>
      <c r="D2915" s="84">
        <f ca="1">IF(FilterType="FIR", IF(Extend_fmod=1,OFFSET(PRE_CALC!J2863,0,DEC_RATE), OFFSET(PRE_CALC!B2863,0,DEC_RATE)), C2915)</f>
        <v>-2.1333644586499999E-3</v>
      </c>
      <c r="E2915" s="84">
        <f t="shared" ca="1" si="134"/>
        <v>89375</v>
      </c>
      <c r="F2915" s="84">
        <f t="shared" ca="1" si="132"/>
        <v>-2.1333644586499999E-3</v>
      </c>
      <c r="G2915" s="119">
        <f>IF(FilterType="FIR",  PRE_CALC!A2863*Fdata, IF(F_default=1,G2914+(4*Fnotch-0)/8192,G2914+(F_stop-F_start)/8192) )</f>
        <v>89375</v>
      </c>
      <c r="H2915" s="120">
        <f ca="1">IF(FilterType="FIR", OFFSET(PRE_CALC!B2863,0,DEC_RATE), C2915)</f>
        <v>-2.1333644586499999E-3</v>
      </c>
    </row>
    <row r="2916" spans="2:8" x14ac:dyDescent="0.2">
      <c r="B2916" s="45">
        <f>IF(FilterType="FIR", IF(Extend_fmod, PRE_CALC!I2864*Fm, PRE_CALC!A2864*Fdata), IF(F_default=1,B2915+(4*Fnotch-0)/8192,B2915+(F_stop-F_start)/8192) )</f>
        <v>89406.249999872001</v>
      </c>
      <c r="C2916" s="39">
        <f t="shared" si="133"/>
        <v>-0.6449418588574457</v>
      </c>
      <c r="D2916" s="84">
        <f ca="1">IF(FilterType="FIR", IF(Extend_fmod=1,OFFSET(PRE_CALC!J2864,0,DEC_RATE), OFFSET(PRE_CALC!B2864,0,DEC_RATE)), C2916)</f>
        <v>-2.1720308091899999E-3</v>
      </c>
      <c r="E2916" s="84">
        <f t="shared" ca="1" si="134"/>
        <v>89406.249999872001</v>
      </c>
      <c r="F2916" s="84">
        <f t="shared" ca="1" si="132"/>
        <v>-2.1720308091899999E-3</v>
      </c>
      <c r="G2916" s="119">
        <f>IF(FilterType="FIR",  PRE_CALC!A2864*Fdata, IF(F_default=1,G2915+(4*Fnotch-0)/8192,G2915+(F_stop-F_start)/8192) )</f>
        <v>89406.249999872001</v>
      </c>
      <c r="H2916" s="120">
        <f ca="1">IF(FilterType="FIR", OFFSET(PRE_CALC!B2864,0,DEC_RATE), C2916)</f>
        <v>-2.1720308091899999E-3</v>
      </c>
    </row>
    <row r="2917" spans="2:8" x14ac:dyDescent="0.2">
      <c r="B2917" s="45">
        <f>IF(FilterType="FIR", IF(Extend_fmod, PRE_CALC!I2865*Fm, PRE_CALC!A2865*Fdata), IF(F_default=1,B2916+(4*Fnotch-0)/8192,B2916+(F_stop-F_start)/8192) )</f>
        <v>89437.5</v>
      </c>
      <c r="C2917" s="39">
        <f t="shared" si="133"/>
        <v>-0.64539394579355325</v>
      </c>
      <c r="D2917" s="84">
        <f ca="1">IF(FilterType="FIR", IF(Extend_fmod=1,OFFSET(PRE_CALC!J2865,0,DEC_RATE), OFFSET(PRE_CALC!B2865,0,DEC_RATE)), C2917)</f>
        <v>-2.2109964101399999E-3</v>
      </c>
      <c r="E2917" s="84">
        <f t="shared" ca="1" si="134"/>
        <v>89437.5</v>
      </c>
      <c r="F2917" s="84">
        <f t="shared" ca="1" si="132"/>
        <v>-2.2109964101399999E-3</v>
      </c>
      <c r="G2917" s="119">
        <f>IF(FilterType="FIR",  PRE_CALC!A2865*Fdata, IF(F_default=1,G2916+(4*Fnotch-0)/8192,G2916+(F_stop-F_start)/8192) )</f>
        <v>89437.5</v>
      </c>
      <c r="H2917" s="120">
        <f ca="1">IF(FilterType="FIR", OFFSET(PRE_CALC!B2865,0,DEC_RATE), C2917)</f>
        <v>-2.2109964101399999E-3</v>
      </c>
    </row>
    <row r="2918" spans="2:8" x14ac:dyDescent="0.2">
      <c r="B2918" s="45">
        <f>IF(FilterType="FIR", IF(Extend_fmod, PRE_CALC!I2866*Fm, PRE_CALC!A2866*Fdata), IF(F_default=1,B2917+(4*Fnotch-0)/8192,B2917+(F_stop-F_start)/8192) )</f>
        <v>89468.750000127999</v>
      </c>
      <c r="C2918" s="39">
        <f t="shared" si="133"/>
        <v>-0.6458461923452441</v>
      </c>
      <c r="D2918" s="84">
        <f ca="1">IF(FilterType="FIR", IF(Extend_fmod=1,OFFSET(PRE_CALC!J2866,0,DEC_RATE), OFFSET(PRE_CALC!B2866,0,DEC_RATE)), C2918)</f>
        <v>-2.2502411472700001E-3</v>
      </c>
      <c r="E2918" s="84">
        <f t="shared" ca="1" si="134"/>
        <v>89468.750000127999</v>
      </c>
      <c r="F2918" s="84">
        <f t="shared" ca="1" si="132"/>
        <v>-2.2502411472700001E-3</v>
      </c>
      <c r="G2918" s="119">
        <f>IF(FilterType="FIR",  PRE_CALC!A2866*Fdata, IF(F_default=1,G2917+(4*Fnotch-0)/8192,G2917+(F_stop-F_start)/8192) )</f>
        <v>89468.750000127999</v>
      </c>
      <c r="H2918" s="120">
        <f ca="1">IF(FilterType="FIR", OFFSET(PRE_CALC!B2866,0,DEC_RATE), C2918)</f>
        <v>-2.2502411472700001E-3</v>
      </c>
    </row>
    <row r="2919" spans="2:8" x14ac:dyDescent="0.2">
      <c r="B2919" s="45">
        <f>IF(FilterType="FIR", IF(Extend_fmod, PRE_CALC!I2867*Fm, PRE_CALC!A2867*Fdata), IF(F_default=1,B2918+(4*Fnotch-0)/8192,B2918+(F_stop-F_start)/8192) )</f>
        <v>89500</v>
      </c>
      <c r="C2919" s="39">
        <f t="shared" si="133"/>
        <v>-0.64629859851054761</v>
      </c>
      <c r="D2919" s="84">
        <f ca="1">IF(FilterType="FIR", IF(Extend_fmod=1,OFFSET(PRE_CALC!J2867,0,DEC_RATE), OFFSET(PRE_CALC!B2867,0,DEC_RATE)), C2919)</f>
        <v>-2.2897447183799998E-3</v>
      </c>
      <c r="E2919" s="84">
        <f t="shared" ca="1" si="134"/>
        <v>89500</v>
      </c>
      <c r="F2919" s="84">
        <f t="shared" ca="1" si="132"/>
        <v>-2.2897447183799998E-3</v>
      </c>
      <c r="G2919" s="119">
        <f>IF(FilterType="FIR",  PRE_CALC!A2867*Fdata, IF(F_default=1,G2918+(4*Fnotch-0)/8192,G2918+(F_stop-F_start)/8192) )</f>
        <v>89500</v>
      </c>
      <c r="H2919" s="120">
        <f ca="1">IF(FilterType="FIR", OFFSET(PRE_CALC!B2867,0,DEC_RATE), C2919)</f>
        <v>-2.2897447183799998E-3</v>
      </c>
    </row>
    <row r="2920" spans="2:8" x14ac:dyDescent="0.2">
      <c r="B2920" s="45">
        <f>IF(FilterType="FIR", IF(Extend_fmod, PRE_CALC!I2868*Fm, PRE_CALC!A2868*Fdata), IF(F_default=1,B2919+(4*Fnotch-0)/8192,B2919+(F_stop-F_start)/8192) )</f>
        <v>89531.249999872001</v>
      </c>
      <c r="C2920" s="39">
        <f t="shared" si="133"/>
        <v>-0.64675116429488444</v>
      </c>
      <c r="D2920" s="84">
        <f ca="1">IF(FilterType="FIR", IF(Extend_fmod=1,OFFSET(PRE_CALC!J2868,0,DEC_RATE), OFFSET(PRE_CALC!B2868,0,DEC_RATE)), C2920)</f>
        <v>-2.3294866435199998E-3</v>
      </c>
      <c r="E2920" s="84">
        <f t="shared" ca="1" si="134"/>
        <v>89531.249999872001</v>
      </c>
      <c r="F2920" s="84">
        <f t="shared" ca="1" si="132"/>
        <v>-2.3294866435199998E-3</v>
      </c>
      <c r="G2920" s="119">
        <f>IF(FilterType="FIR",  PRE_CALC!A2868*Fdata, IF(F_default=1,G2919+(4*Fnotch-0)/8192,G2919+(F_stop-F_start)/8192) )</f>
        <v>89531.249999872001</v>
      </c>
      <c r="H2920" s="120">
        <f ca="1">IF(FilterType="FIR", OFFSET(PRE_CALC!B2868,0,DEC_RATE), C2920)</f>
        <v>-2.3294866435199998E-3</v>
      </c>
    </row>
    <row r="2921" spans="2:8" x14ac:dyDescent="0.2">
      <c r="B2921" s="45">
        <f>IF(FilterType="FIR", IF(Extend_fmod, PRE_CALC!I2869*Fm, PRE_CALC!A2869*Fdata), IF(F_default=1,B2920+(4*Fnotch-0)/8192,B2920+(F_stop-F_start)/8192) )</f>
        <v>89562.5</v>
      </c>
      <c r="C2921" s="39">
        <f t="shared" si="133"/>
        <v>-0.64720388970368847</v>
      </c>
      <c r="D2921" s="84">
        <f ca="1">IF(FilterType="FIR", IF(Extend_fmod=1,OFFSET(PRE_CALC!J2869,0,DEC_RATE), OFFSET(PRE_CALC!B2869,0,DEC_RATE)), C2921)</f>
        <v>-2.3694462754200001E-3</v>
      </c>
      <c r="E2921" s="84">
        <f t="shared" ca="1" si="134"/>
        <v>89562.5</v>
      </c>
      <c r="F2921" s="84">
        <f t="shared" ca="1" si="132"/>
        <v>-2.3694462754200001E-3</v>
      </c>
      <c r="G2921" s="119">
        <f>IF(FilterType="FIR",  PRE_CALC!A2869*Fdata, IF(F_default=1,G2920+(4*Fnotch-0)/8192,G2920+(F_stop-F_start)/8192) )</f>
        <v>89562.5</v>
      </c>
      <c r="H2921" s="120">
        <f ca="1">IF(FilterType="FIR", OFFSET(PRE_CALC!B2869,0,DEC_RATE), C2921)</f>
        <v>-2.3694462754200001E-3</v>
      </c>
    </row>
    <row r="2922" spans="2:8" x14ac:dyDescent="0.2">
      <c r="B2922" s="45">
        <f>IF(FilterType="FIR", IF(Extend_fmod, PRE_CALC!I2870*Fm, PRE_CALC!A2870*Fdata), IF(F_default=1,B2921+(4*Fnotch-0)/8192,B2921+(F_stop-F_start)/8192) )</f>
        <v>89593.750000127999</v>
      </c>
      <c r="C2922" s="39">
        <f t="shared" si="133"/>
        <v>-0.64765677473497163</v>
      </c>
      <c r="D2922" s="84">
        <f ca="1">IF(FilterType="FIR", IF(Extend_fmod=1,OFFSET(PRE_CALC!J2870,0,DEC_RATE), OFFSET(PRE_CALC!B2870,0,DEC_RATE)), C2922)</f>
        <v>-2.40960280998E-3</v>
      </c>
      <c r="E2922" s="84">
        <f t="shared" ca="1" si="134"/>
        <v>89593.750000127999</v>
      </c>
      <c r="F2922" s="84">
        <f t="shared" ca="1" si="132"/>
        <v>-2.40960280998E-3</v>
      </c>
      <c r="G2922" s="119">
        <f>IF(FilterType="FIR",  PRE_CALC!A2870*Fdata, IF(F_default=1,G2921+(4*Fnotch-0)/8192,G2921+(F_stop-F_start)/8192) )</f>
        <v>89593.750000127999</v>
      </c>
      <c r="H2922" s="120">
        <f ca="1">IF(FilterType="FIR", OFFSET(PRE_CALC!B2870,0,DEC_RATE), C2922)</f>
        <v>-2.40960280998E-3</v>
      </c>
    </row>
    <row r="2923" spans="2:8" x14ac:dyDescent="0.2">
      <c r="B2923" s="45">
        <f>IF(FilterType="FIR", IF(Extend_fmod, PRE_CALC!I2871*Fm, PRE_CALC!A2871*Fdata), IF(F_default=1,B2922+(4*Fnotch-0)/8192,B2922+(F_stop-F_start)/8192) )</f>
        <v>89625</v>
      </c>
      <c r="C2923" s="39">
        <f t="shared" si="133"/>
        <v>-0.64810981938675272</v>
      </c>
      <c r="D2923" s="84">
        <f ca="1">IF(FilterType="FIR", IF(Extend_fmod=1,OFFSET(PRE_CALC!J2871,0,DEC_RATE), OFFSET(PRE_CALC!B2871,0,DEC_RATE)), C2923)</f>
        <v>-2.44993529693E-3</v>
      </c>
      <c r="E2923" s="84">
        <f t="shared" ca="1" si="134"/>
        <v>89625</v>
      </c>
      <c r="F2923" s="84">
        <f t="shared" ca="1" si="132"/>
        <v>-2.44993529693E-3</v>
      </c>
      <c r="G2923" s="119">
        <f>IF(FilterType="FIR",  PRE_CALC!A2871*Fdata, IF(F_default=1,G2922+(4*Fnotch-0)/8192,G2922+(F_stop-F_start)/8192) )</f>
        <v>89625</v>
      </c>
      <c r="H2923" s="120">
        <f ca="1">IF(FilterType="FIR", OFFSET(PRE_CALC!B2871,0,DEC_RATE), C2923)</f>
        <v>-2.44993529693E-3</v>
      </c>
    </row>
    <row r="2924" spans="2:8" x14ac:dyDescent="0.2">
      <c r="B2924" s="45">
        <f>IF(FilterType="FIR", IF(Extend_fmod, PRE_CALC!I2872*Fm, PRE_CALC!A2872*Fdata), IF(F_default=1,B2923+(4*Fnotch-0)/8192,B2923+(F_stop-F_start)/8192) )</f>
        <v>89656.249999872001</v>
      </c>
      <c r="C2924" s="39">
        <f t="shared" si="133"/>
        <v>-0.64856302366445417</v>
      </c>
      <c r="D2924" s="84">
        <f ca="1">IF(FilterType="FIR", IF(Extend_fmod=1,OFFSET(PRE_CALC!J2872,0,DEC_RATE), OFFSET(PRE_CALC!B2872,0,DEC_RATE)), C2924)</f>
        <v>-2.4904226505000002E-3</v>
      </c>
      <c r="E2924" s="84">
        <f t="shared" ca="1" si="134"/>
        <v>89656.249999872001</v>
      </c>
      <c r="F2924" s="84">
        <f t="shared" ca="1" si="132"/>
        <v>-2.4904226505000002E-3</v>
      </c>
      <c r="G2924" s="119">
        <f>IF(FilterType="FIR",  PRE_CALC!A2872*Fdata, IF(F_default=1,G2923+(4*Fnotch-0)/8192,G2923+(F_stop-F_start)/8192) )</f>
        <v>89656.249999872001</v>
      </c>
      <c r="H2924" s="120">
        <f ca="1">IF(FilterType="FIR", OFFSET(PRE_CALC!B2872,0,DEC_RATE), C2924)</f>
        <v>-2.4904226505000002E-3</v>
      </c>
    </row>
    <row r="2925" spans="2:8" x14ac:dyDescent="0.2">
      <c r="B2925" s="45">
        <f>IF(FilterType="FIR", IF(Extend_fmod, PRE_CALC!I2873*Fm, PRE_CALC!A2873*Fdata), IF(F_default=1,B2924+(4*Fnotch-0)/8192,B2924+(F_stop-F_start)/8192) )</f>
        <v>89687.5</v>
      </c>
      <c r="C2925" s="39">
        <f t="shared" si="133"/>
        <v>-0.64901638757351798</v>
      </c>
      <c r="D2925" s="84">
        <f ca="1">IF(FilterType="FIR", IF(Extend_fmod=1,OFFSET(PRE_CALC!J2873,0,DEC_RATE), OFFSET(PRE_CALC!B2873,0,DEC_RATE)), C2925)</f>
        <v>-2.5310436603899998E-3</v>
      </c>
      <c r="E2925" s="84">
        <f t="shared" ca="1" si="134"/>
        <v>89687.5</v>
      </c>
      <c r="F2925" s="84">
        <f t="shared" ca="1" si="132"/>
        <v>-2.5310436603899998E-3</v>
      </c>
      <c r="G2925" s="119">
        <f>IF(FilterType="FIR",  PRE_CALC!A2873*Fdata, IF(F_default=1,G2924+(4*Fnotch-0)/8192,G2924+(F_stop-F_start)/8192) )</f>
        <v>89687.5</v>
      </c>
      <c r="H2925" s="120">
        <f ca="1">IF(FilterType="FIR", OFFSET(PRE_CALC!B2873,0,DEC_RATE), C2925)</f>
        <v>-2.5310436603899998E-3</v>
      </c>
    </row>
    <row r="2926" spans="2:8" x14ac:dyDescent="0.2">
      <c r="B2926" s="45">
        <f>IF(FilterType="FIR", IF(Extend_fmod, PRE_CALC!I2874*Fm, PRE_CALC!A2874*Fdata), IF(F_default=1,B2925+(4*Fnotch-0)/8192,B2925+(F_stop-F_start)/8192) )</f>
        <v>89718.750000127999</v>
      </c>
      <c r="C2926" s="39">
        <f t="shared" si="133"/>
        <v>-0.64946991111198482</v>
      </c>
      <c r="D2926" s="84">
        <f ca="1">IF(FilterType="FIR", IF(Extend_fmod=1,OFFSET(PRE_CALC!J2874,0,DEC_RATE), OFFSET(PRE_CALC!B2874,0,DEC_RATE)), C2926)</f>
        <v>-2.5717770025799999E-3</v>
      </c>
      <c r="E2926" s="84">
        <f t="shared" ca="1" si="134"/>
        <v>89718.750000127999</v>
      </c>
      <c r="F2926" s="84">
        <f t="shared" ca="1" si="132"/>
        <v>-2.5717770025799999E-3</v>
      </c>
      <c r="G2926" s="119">
        <f>IF(FilterType="FIR",  PRE_CALC!A2874*Fdata, IF(F_default=1,G2925+(4*Fnotch-0)/8192,G2925+(F_stop-F_start)/8192) )</f>
        <v>89718.750000127999</v>
      </c>
      <c r="H2926" s="120">
        <f ca="1">IF(FilterType="FIR", OFFSET(PRE_CALC!B2874,0,DEC_RATE), C2926)</f>
        <v>-2.5717770025799999E-3</v>
      </c>
    </row>
    <row r="2927" spans="2:8" x14ac:dyDescent="0.2">
      <c r="B2927" s="45">
        <f>IF(FilterType="FIR", IF(Extend_fmod, PRE_CALC!I2875*Fm, PRE_CALC!A2875*Fdata), IF(F_default=1,B2926+(4*Fnotch-0)/8192,B2926+(F_stop-F_start)/8192) )</f>
        <v>89750</v>
      </c>
      <c r="C2927" s="39">
        <f t="shared" si="133"/>
        <v>-0.6499235942778302</v>
      </c>
      <c r="D2927" s="84">
        <f ca="1">IF(FilterType="FIR", IF(Extend_fmod=1,OFFSET(PRE_CALC!J2875,0,DEC_RATE), OFFSET(PRE_CALC!B2875,0,DEC_RATE)), C2927)</f>
        <v>-2.61260125048E-3</v>
      </c>
      <c r="E2927" s="84">
        <f t="shared" ca="1" si="134"/>
        <v>89750</v>
      </c>
      <c r="F2927" s="84">
        <f t="shared" ca="1" si="132"/>
        <v>-2.61260125048E-3</v>
      </c>
      <c r="G2927" s="119">
        <f>IF(FilterType="FIR",  PRE_CALC!A2875*Fdata, IF(F_default=1,G2926+(4*Fnotch-0)/8192,G2926+(F_stop-F_start)/8192) )</f>
        <v>89750</v>
      </c>
      <c r="H2927" s="120">
        <f ca="1">IF(FilterType="FIR", OFFSET(PRE_CALC!B2875,0,DEC_RATE), C2927)</f>
        <v>-2.61260125048E-3</v>
      </c>
    </row>
    <row r="2928" spans="2:8" x14ac:dyDescent="0.2">
      <c r="B2928" s="45">
        <f>IF(FilterType="FIR", IF(Extend_fmod, PRE_CALC!I2876*Fm, PRE_CALC!A2876*Fdata), IF(F_default=1,B2927+(4*Fnotch-0)/8192,B2927+(F_stop-F_start)/8192) )</f>
        <v>89781.249999872001</v>
      </c>
      <c r="C2928" s="39">
        <f t="shared" si="133"/>
        <v>-0.65037743707650431</v>
      </c>
      <c r="D2928" s="84">
        <f ca="1">IF(FilterType="FIR", IF(Extend_fmod=1,OFFSET(PRE_CALC!J2876,0,DEC_RATE), OFFSET(PRE_CALC!B2876,0,DEC_RATE)), C2928)</f>
        <v>-2.6534948860000001E-3</v>
      </c>
      <c r="E2928" s="84">
        <f t="shared" ca="1" si="134"/>
        <v>89781.249999872001</v>
      </c>
      <c r="F2928" s="84">
        <f t="shared" ca="1" si="132"/>
        <v>-2.6534948860000001E-3</v>
      </c>
      <c r="G2928" s="119">
        <f>IF(FilterType="FIR",  PRE_CALC!A2876*Fdata, IF(F_default=1,G2927+(4*Fnotch-0)/8192,G2927+(F_stop-F_start)/8192) )</f>
        <v>89781.249999872001</v>
      </c>
      <c r="H2928" s="120">
        <f ca="1">IF(FilterType="FIR", OFFSET(PRE_CALC!B2876,0,DEC_RATE), C2928)</f>
        <v>-2.6534948860000001E-3</v>
      </c>
    </row>
    <row r="2929" spans="2:8" x14ac:dyDescent="0.2">
      <c r="B2929" s="45">
        <f>IF(FilterType="FIR", IF(Extend_fmod, PRE_CALC!I2877*Fm, PRE_CALC!A2877*Fdata), IF(F_default=1,B2928+(4*Fnotch-0)/8192,B2928+(F_stop-F_start)/8192) )</f>
        <v>89812.5</v>
      </c>
      <c r="C2929" s="39">
        <f t="shared" si="133"/>
        <v>-0.65083143951344802</v>
      </c>
      <c r="D2929" s="84">
        <f ca="1">IF(FilterType="FIR", IF(Extend_fmod=1,OFFSET(PRE_CALC!J2877,0,DEC_RATE), OFFSET(PRE_CALC!B2877,0,DEC_RATE)), C2929)</f>
        <v>-2.6944363108E-3</v>
      </c>
      <c r="E2929" s="84">
        <f t="shared" ca="1" si="134"/>
        <v>89812.5</v>
      </c>
      <c r="F2929" s="84">
        <f t="shared" ca="1" si="132"/>
        <v>-2.6944363108E-3</v>
      </c>
      <c r="G2929" s="119">
        <f>IF(FilterType="FIR",  PRE_CALC!A2877*Fdata, IF(F_default=1,G2928+(4*Fnotch-0)/8192,G2928+(F_stop-F_start)/8192) )</f>
        <v>89812.5</v>
      </c>
      <c r="H2929" s="120">
        <f ca="1">IF(FilterType="FIR", OFFSET(PRE_CALC!B2877,0,DEC_RATE), C2929)</f>
        <v>-2.6944363108E-3</v>
      </c>
    </row>
    <row r="2930" spans="2:8" x14ac:dyDescent="0.2">
      <c r="B2930" s="45">
        <f>IF(FilterType="FIR", IF(Extend_fmod, PRE_CALC!I2878*Fm, PRE_CALC!A2878*Fdata), IF(F_default=1,B2929+(4*Fnotch-0)/8192,B2929+(F_stop-F_start)/8192) )</f>
        <v>89843.750000127999</v>
      </c>
      <c r="C2930" s="39">
        <f t="shared" si="133"/>
        <v>-0.65128560158669024</v>
      </c>
      <c r="D2930" s="84">
        <f ca="1">IF(FilterType="FIR", IF(Extend_fmod=1,OFFSET(PRE_CALC!J2878,0,DEC_RATE), OFFSET(PRE_CALC!B2878,0,DEC_RATE)), C2930)</f>
        <v>-2.73540385758E-3</v>
      </c>
      <c r="E2930" s="84">
        <f t="shared" ca="1" si="134"/>
        <v>89843.750000127999</v>
      </c>
      <c r="F2930" s="84">
        <f t="shared" ca="1" si="132"/>
        <v>-2.73540385758E-3</v>
      </c>
      <c r="G2930" s="119">
        <f>IF(FilterType="FIR",  PRE_CALC!A2878*Fdata, IF(F_default=1,G2929+(4*Fnotch-0)/8192,G2929+(F_stop-F_start)/8192) )</f>
        <v>89843.750000127999</v>
      </c>
      <c r="H2930" s="120">
        <f ca="1">IF(FilterType="FIR", OFFSET(PRE_CALC!B2878,0,DEC_RATE), C2930)</f>
        <v>-2.73540385758E-3</v>
      </c>
    </row>
    <row r="2931" spans="2:8" x14ac:dyDescent="0.2">
      <c r="B2931" s="45">
        <f>IF(FilterType="FIR", IF(Extend_fmod, PRE_CALC!I2879*Fm, PRE_CALC!A2879*Fdata), IF(F_default=1,B2930+(4*Fnotch-0)/8192,B2930+(F_stop-F_start)/8192) )</f>
        <v>89875</v>
      </c>
      <c r="C2931" s="39">
        <f t="shared" si="133"/>
        <v>-0.65173992329421782</v>
      </c>
      <c r="D2931" s="84">
        <f ca="1">IF(FilterType="FIR", IF(Extend_fmod=1,OFFSET(PRE_CALC!J2879,0,DEC_RATE), OFFSET(PRE_CALC!B2879,0,DEC_RATE)), C2931)</f>
        <v>-2.7763758014499999E-3</v>
      </c>
      <c r="E2931" s="84">
        <f t="shared" ca="1" si="134"/>
        <v>89875</v>
      </c>
      <c r="F2931" s="84">
        <f t="shared" ca="1" si="132"/>
        <v>-2.7763758014499999E-3</v>
      </c>
      <c r="G2931" s="119">
        <f>IF(FilterType="FIR",  PRE_CALC!A2879*Fdata, IF(F_default=1,G2930+(4*Fnotch-0)/8192,G2930+(F_stop-F_start)/8192) )</f>
        <v>89875</v>
      </c>
      <c r="H2931" s="120">
        <f ca="1">IF(FilterType="FIR", OFFSET(PRE_CALC!B2879,0,DEC_RATE), C2931)</f>
        <v>-2.7763758014499999E-3</v>
      </c>
    </row>
    <row r="2932" spans="2:8" x14ac:dyDescent="0.2">
      <c r="B2932" s="45">
        <f>IF(FilterType="FIR", IF(Extend_fmod, PRE_CALC!I2880*Fm, PRE_CALC!A2880*Fdata), IF(F_default=1,B2931+(4*Fnotch-0)/8192,B2931+(F_stop-F_start)/8192) )</f>
        <v>89906.249999872001</v>
      </c>
      <c r="C2932" s="39">
        <f t="shared" si="133"/>
        <v>-0.65219440464149137</v>
      </c>
      <c r="D2932" s="84">
        <f ca="1">IF(FilterType="FIR", IF(Extend_fmod=1,OFFSET(PRE_CALC!J2880,0,DEC_RATE), OFFSET(PRE_CALC!B2880,0,DEC_RATE)), C2932)</f>
        <v>-2.8173303713599999E-3</v>
      </c>
      <c r="E2932" s="84">
        <f t="shared" ca="1" si="134"/>
        <v>89906.249999872001</v>
      </c>
      <c r="F2932" s="84">
        <f t="shared" ca="1" si="132"/>
        <v>-2.8173303713599999E-3</v>
      </c>
      <c r="G2932" s="119">
        <f>IF(FilterType="FIR",  PRE_CALC!A2880*Fdata, IF(F_default=1,G2931+(4*Fnotch-0)/8192,G2931+(F_stop-F_start)/8192) )</f>
        <v>89906.249999872001</v>
      </c>
      <c r="H2932" s="120">
        <f ca="1">IF(FilterType="FIR", OFFSET(PRE_CALC!B2880,0,DEC_RATE), C2932)</f>
        <v>-2.8173303713599999E-3</v>
      </c>
    </row>
    <row r="2933" spans="2:8" x14ac:dyDescent="0.2">
      <c r="B2933" s="45">
        <f>IF(FilterType="FIR", IF(Extend_fmod, PRE_CALC!I2881*Fm, PRE_CALC!A2881*Fdata), IF(F_default=1,B2932+(4*Fnotch-0)/8192,B2932+(F_stop-F_start)/8192) )</f>
        <v>89937.5</v>
      </c>
      <c r="C2933" s="39">
        <f t="shared" si="133"/>
        <v>-0.65264904563395831</v>
      </c>
      <c r="D2933" s="84">
        <f ca="1">IF(FilterType="FIR", IF(Extend_fmod=1,OFFSET(PRE_CALC!J2881,0,DEC_RATE), OFFSET(PRE_CALC!B2881,0,DEC_RATE)), C2933)</f>
        <v>-2.8582457616399999E-3</v>
      </c>
      <c r="E2933" s="84">
        <f t="shared" ca="1" si="134"/>
        <v>89937.5</v>
      </c>
      <c r="F2933" s="84">
        <f t="shared" ca="1" si="132"/>
        <v>-2.8582457616399999E-3</v>
      </c>
      <c r="G2933" s="119">
        <f>IF(FilterType="FIR",  PRE_CALC!A2881*Fdata, IF(F_default=1,G2932+(4*Fnotch-0)/8192,G2932+(F_stop-F_start)/8192) )</f>
        <v>89937.5</v>
      </c>
      <c r="H2933" s="120">
        <f ca="1">IF(FilterType="FIR", OFFSET(PRE_CALC!B2881,0,DEC_RATE), C2933)</f>
        <v>-2.8582457616399999E-3</v>
      </c>
    </row>
    <row r="2934" spans="2:8" x14ac:dyDescent="0.2">
      <c r="B2934" s="45">
        <f>IF(FilterType="FIR", IF(Extend_fmod, PRE_CALC!I2882*Fm, PRE_CALC!A2882*Fdata), IF(F_default=1,B2933+(4*Fnotch-0)/8192,B2933+(F_stop-F_start)/8192) )</f>
        <v>89968.750000127999</v>
      </c>
      <c r="C2934" s="39">
        <f t="shared" si="133"/>
        <v>-0.6531038462696459</v>
      </c>
      <c r="D2934" s="84">
        <f ca="1">IF(FilterType="FIR", IF(Extend_fmod=1,OFFSET(PRE_CALC!J2882,0,DEC_RATE), OFFSET(PRE_CALC!B2882,0,DEC_RATE)), C2934)</f>
        <v>-2.8991001435299999E-3</v>
      </c>
      <c r="E2934" s="84">
        <f t="shared" ca="1" si="134"/>
        <v>89968.750000127999</v>
      </c>
      <c r="F2934" s="84">
        <f t="shared" ca="1" si="132"/>
        <v>-2.8991001435299999E-3</v>
      </c>
      <c r="G2934" s="119">
        <f>IF(FilterType="FIR",  PRE_CALC!A2882*Fdata, IF(F_default=1,G2933+(4*Fnotch-0)/8192,G2933+(F_stop-F_start)/8192) )</f>
        <v>89968.750000127999</v>
      </c>
      <c r="H2934" s="120">
        <f ca="1">IF(FilterType="FIR", OFFSET(PRE_CALC!B2882,0,DEC_RATE), C2934)</f>
        <v>-2.8991001435299999E-3</v>
      </c>
    </row>
    <row r="2935" spans="2:8" x14ac:dyDescent="0.2">
      <c r="B2935" s="45">
        <f>IF(FilterType="FIR", IF(Extend_fmod, PRE_CALC!I2883*Fm, PRE_CALC!A2883*Fdata), IF(F_default=1,B2934+(4*Fnotch-0)/8192,B2934+(F_stop-F_start)/8192) )</f>
        <v>90000</v>
      </c>
      <c r="C2935" s="39">
        <f t="shared" si="133"/>
        <v>-0.65355880654653054</v>
      </c>
      <c r="D2935" s="84">
        <f ca="1">IF(FilterType="FIR", IF(Extend_fmod=1,OFFSET(PRE_CALC!J2883,0,DEC_RATE), OFFSET(PRE_CALC!B2883,0,DEC_RATE)), C2935)</f>
        <v>-2.9398716768100001E-3</v>
      </c>
      <c r="E2935" s="84">
        <f t="shared" ca="1" si="134"/>
        <v>90000</v>
      </c>
      <c r="F2935" s="84">
        <f t="shared" ref="F2935:F2998" ca="1" si="135">IF(G2935&lt;=F_PB,H2935, OFFSET(H:H,MATCH(F_PB-0.0001,G:G),0,1))</f>
        <v>-2.9398716768100001E-3</v>
      </c>
      <c r="G2935" s="119">
        <f>IF(FilterType="FIR",  PRE_CALC!A2883*Fdata, IF(F_default=1,G2934+(4*Fnotch-0)/8192,G2934+(F_stop-F_start)/8192) )</f>
        <v>90000</v>
      </c>
      <c r="H2935" s="120">
        <f ca="1">IF(FilterType="FIR", OFFSET(PRE_CALC!B2883,0,DEC_RATE), C2935)</f>
        <v>-2.9398716768100001E-3</v>
      </c>
    </row>
    <row r="2936" spans="2:8" x14ac:dyDescent="0.2">
      <c r="B2936" s="45">
        <f>IF(FilterType="FIR", IF(Extend_fmod, PRE_CALC!I2884*Fm, PRE_CALC!A2884*Fdata), IF(F_default=1,B2935+(4*Fnotch-0)/8192,B2935+(F_stop-F_start)/8192) )</f>
        <v>90031.249999872001</v>
      </c>
      <c r="C2936" s="39">
        <f t="shared" ref="C2936:C2999" si="136">MAX(20*LOG(ABS(   (1/s_dec*SIN(s_dec*$B2936/Fm*PI())/SIN($B2936/Fm*PI()))^(order-1) * (1/s_dec2*SIN(s_dec2*$B2936/Fm*PI())/SIN($B2936/Fm*PI()))  )), -160)</f>
        <v>-0.6540139264700866</v>
      </c>
      <c r="D2936" s="84">
        <f ca="1">IF(FilterType="FIR", IF(Extend_fmod=1,OFFSET(PRE_CALC!J2884,0,DEC_RATE), OFFSET(PRE_CALC!B2884,0,DEC_RATE)), C2936)</f>
        <v>-2.9805385214400001E-3</v>
      </c>
      <c r="E2936" s="84">
        <f t="shared" ref="E2936:E2999" ca="1" si="137">IF(G2936&lt;=F_PB,G2936, OFFSET(G:G,MATCH(F_PB-0.0001,G:G),0,1) )</f>
        <v>90031.249999872001</v>
      </c>
      <c r="F2936" s="84">
        <f t="shared" ca="1" si="135"/>
        <v>-2.9805385214400001E-3</v>
      </c>
      <c r="G2936" s="119">
        <f>IF(FilterType="FIR",  PRE_CALC!A2884*Fdata, IF(F_default=1,G2935+(4*Fnotch-0)/8192,G2935+(F_stop-F_start)/8192) )</f>
        <v>90031.249999872001</v>
      </c>
      <c r="H2936" s="120">
        <f ca="1">IF(FilterType="FIR", OFFSET(PRE_CALC!B2884,0,DEC_RATE), C2936)</f>
        <v>-2.9805385214400001E-3</v>
      </c>
    </row>
    <row r="2937" spans="2:8" x14ac:dyDescent="0.2">
      <c r="B2937" s="45">
        <f>IF(FilterType="FIR", IF(Extend_fmod, PRE_CALC!I2885*Fm, PRE_CALC!A2885*Fdata), IF(F_default=1,B2936+(4*Fnotch-0)/8192,B2936+(F_stop-F_start)/8192) )</f>
        <v>90062.5</v>
      </c>
      <c r="C2937" s="39">
        <f t="shared" si="136"/>
        <v>-0.65446920604577263</v>
      </c>
      <c r="D2937" s="84">
        <f ca="1">IF(FilterType="FIR", IF(Extend_fmod=1,OFFSET(PRE_CALC!J2885,0,DEC_RATE), OFFSET(PRE_CALC!B2885,0,DEC_RATE)), C2937)</f>
        <v>-3.0210788493000001E-3</v>
      </c>
      <c r="E2937" s="84">
        <f t="shared" ca="1" si="137"/>
        <v>90062.5</v>
      </c>
      <c r="F2937" s="84">
        <f t="shared" ca="1" si="135"/>
        <v>-3.0210788493000001E-3</v>
      </c>
      <c r="G2937" s="119">
        <f>IF(FilterType="FIR",  PRE_CALC!A2885*Fdata, IF(F_default=1,G2936+(4*Fnotch-0)/8192,G2936+(F_stop-F_start)/8192) )</f>
        <v>90062.5</v>
      </c>
      <c r="H2937" s="120">
        <f ca="1">IF(FilterType="FIR", OFFSET(PRE_CALC!B2885,0,DEC_RATE), C2937)</f>
        <v>-3.0210788493000001E-3</v>
      </c>
    </row>
    <row r="2938" spans="2:8" x14ac:dyDescent="0.2">
      <c r="B2938" s="45">
        <f>IF(FilterType="FIR", IF(Extend_fmod, PRE_CALC!I2886*Fm, PRE_CALC!A2886*Fdata), IF(F_default=1,B2937+(4*Fnotch-0)/8192,B2937+(F_stop-F_start)/8192) )</f>
        <v>90093.750000127999</v>
      </c>
      <c r="C2938" s="39">
        <f t="shared" si="136"/>
        <v>-0.65492464527158822</v>
      </c>
      <c r="D2938" s="84">
        <f ca="1">IF(FilterType="FIR", IF(Extend_fmod=1,OFFSET(PRE_CALC!J2886,0,DEC_RATE), OFFSET(PRE_CALC!B2886,0,DEC_RATE)), C2938)</f>
        <v>-3.0614708558799998E-3</v>
      </c>
      <c r="E2938" s="84">
        <f t="shared" ca="1" si="137"/>
        <v>90093.750000127999</v>
      </c>
      <c r="F2938" s="84">
        <f t="shared" ca="1" si="135"/>
        <v>-3.0614708558799998E-3</v>
      </c>
      <c r="G2938" s="119">
        <f>IF(FilterType="FIR",  PRE_CALC!A2886*Fdata, IF(F_default=1,G2937+(4*Fnotch-0)/8192,G2937+(F_stop-F_start)/8192) )</f>
        <v>90093.750000127999</v>
      </c>
      <c r="H2938" s="120">
        <f ca="1">IF(FilterType="FIR", OFFSET(PRE_CALC!B2886,0,DEC_RATE), C2938)</f>
        <v>-3.0614708558799998E-3</v>
      </c>
    </row>
    <row r="2939" spans="2:8" x14ac:dyDescent="0.2">
      <c r="B2939" s="45">
        <f>IF(FilterType="FIR", IF(Extend_fmod, PRE_CALC!I2887*Fm, PRE_CALC!A2887*Fdata), IF(F_default=1,B2938+(4*Fnotch-0)/8192,B2938+(F_stop-F_start)/8192) )</f>
        <v>90125</v>
      </c>
      <c r="C2939" s="39">
        <f t="shared" si="136"/>
        <v>-0.65538024414553475</v>
      </c>
      <c r="D2939" s="84">
        <f ca="1">IF(FilterType="FIR", IF(Extend_fmod=1,OFFSET(PRE_CALC!J2887,0,DEC_RATE), OFFSET(PRE_CALC!B2887,0,DEC_RATE)), C2939)</f>
        <v>-3.1016927720900001E-3</v>
      </c>
      <c r="E2939" s="84">
        <f t="shared" ca="1" si="137"/>
        <v>90125</v>
      </c>
      <c r="F2939" s="84">
        <f t="shared" ca="1" si="135"/>
        <v>-3.1016927720900001E-3</v>
      </c>
      <c r="G2939" s="119">
        <f>IF(FilterType="FIR",  PRE_CALC!A2887*Fdata, IF(F_default=1,G2938+(4*Fnotch-0)/8192,G2938+(F_stop-F_start)/8192) )</f>
        <v>90125</v>
      </c>
      <c r="H2939" s="120">
        <f ca="1">IF(FilterType="FIR", OFFSET(PRE_CALC!B2887,0,DEC_RATE), C2939)</f>
        <v>-3.1016927720900001E-3</v>
      </c>
    </row>
    <row r="2940" spans="2:8" x14ac:dyDescent="0.2">
      <c r="B2940" s="45">
        <f>IF(FilterType="FIR", IF(Extend_fmod, PRE_CALC!I2888*Fm, PRE_CALC!A2888*Fdata), IF(F_default=1,B2939+(4*Fnotch-0)/8192,B2939+(F_stop-F_start)/8192) )</f>
        <v>90156.249999872001</v>
      </c>
      <c r="C2940" s="39">
        <f t="shared" si="136"/>
        <v>-0.65583600267309095</v>
      </c>
      <c r="D2940" s="84">
        <f ca="1">IF(FilterType="FIR", IF(Extend_fmod=1,OFFSET(PRE_CALC!J2888,0,DEC_RATE), OFFSET(PRE_CALC!B2888,0,DEC_RATE)), C2940)</f>
        <v>-3.14172287602E-3</v>
      </c>
      <c r="E2940" s="84">
        <f t="shared" ca="1" si="137"/>
        <v>90156.249999872001</v>
      </c>
      <c r="F2940" s="84">
        <f t="shared" ca="1" si="135"/>
        <v>-3.14172287602E-3</v>
      </c>
      <c r="G2940" s="119">
        <f>IF(FilterType="FIR",  PRE_CALC!A2888*Fdata, IF(F_default=1,G2939+(4*Fnotch-0)/8192,G2939+(F_stop-F_start)/8192) )</f>
        <v>90156.249999872001</v>
      </c>
      <c r="H2940" s="120">
        <f ca="1">IF(FilterType="FIR", OFFSET(PRE_CALC!B2888,0,DEC_RATE), C2940)</f>
        <v>-3.14172287602E-3</v>
      </c>
    </row>
    <row r="2941" spans="2:8" x14ac:dyDescent="0.2">
      <c r="B2941" s="45">
        <f>IF(FilterType="FIR", IF(Extend_fmod, PRE_CALC!I2889*Fm, PRE_CALC!A2889*Fdata), IF(F_default=1,B2940+(4*Fnotch-0)/8192,B2940+(F_stop-F_start)/8192) )</f>
        <v>90187.5</v>
      </c>
      <c r="C2941" s="39">
        <f t="shared" si="136"/>
        <v>-0.65629192085970667</v>
      </c>
      <c r="D2941" s="84">
        <f ca="1">IF(FilterType="FIR", IF(Extend_fmod=1,OFFSET(PRE_CALC!J2889,0,DEC_RATE), OFFSET(PRE_CALC!B2889,0,DEC_RATE)), C2941)</f>
        <v>-3.1815395047300001E-3</v>
      </c>
      <c r="E2941" s="84">
        <f t="shared" ca="1" si="137"/>
        <v>90187.5</v>
      </c>
      <c r="F2941" s="84">
        <f t="shared" ca="1" si="135"/>
        <v>-3.1815395047300001E-3</v>
      </c>
      <c r="G2941" s="119">
        <f>IF(FilterType="FIR",  PRE_CALC!A2889*Fdata, IF(F_default=1,G2940+(4*Fnotch-0)/8192,G2940+(F_stop-F_start)/8192) )</f>
        <v>90187.5</v>
      </c>
      <c r="H2941" s="120">
        <f ca="1">IF(FilterType="FIR", OFFSET(PRE_CALC!B2889,0,DEC_RATE), C2941)</f>
        <v>-3.1815395047300001E-3</v>
      </c>
    </row>
    <row r="2942" spans="2:8" x14ac:dyDescent="0.2">
      <c r="B2942" s="45">
        <f>IF(FilterType="FIR", IF(Extend_fmod, PRE_CALC!I2890*Fm, PRE_CALC!A2890*Fdata), IF(F_default=1,B2941+(4*Fnotch-0)/8192,B2941+(F_stop-F_start)/8192) )</f>
        <v>90218.750000127999</v>
      </c>
      <c r="C2942" s="39">
        <f t="shared" si="136"/>
        <v>-0.65674799870339906</v>
      </c>
      <c r="D2942" s="84">
        <f ca="1">IF(FilterType="FIR", IF(Extend_fmod=1,OFFSET(PRE_CALC!J2890,0,DEC_RATE), OFFSET(PRE_CALC!B2890,0,DEC_RATE)), C2942)</f>
        <v>-3.2211210661099998E-3</v>
      </c>
      <c r="E2942" s="84">
        <f t="shared" ca="1" si="137"/>
        <v>90218.750000127999</v>
      </c>
      <c r="F2942" s="84">
        <f t="shared" ca="1" si="135"/>
        <v>-3.2211210661099998E-3</v>
      </c>
      <c r="G2942" s="119">
        <f>IF(FilterType="FIR",  PRE_CALC!A2890*Fdata, IF(F_default=1,G2941+(4*Fnotch-0)/8192,G2941+(F_stop-F_start)/8192) )</f>
        <v>90218.750000127999</v>
      </c>
      <c r="H2942" s="120">
        <f ca="1">IF(FilterType="FIR", OFFSET(PRE_CALC!B2890,0,DEC_RATE), C2942)</f>
        <v>-3.2211210661099998E-3</v>
      </c>
    </row>
    <row r="2943" spans="2:8" x14ac:dyDescent="0.2">
      <c r="B2943" s="45">
        <f>IF(FilterType="FIR", IF(Extend_fmod, PRE_CALC!I2891*Fm, PRE_CALC!A2891*Fdata), IF(F_default=1,B2942+(4*Fnotch-0)/8192,B2942+(F_stop-F_start)/8192) )</f>
        <v>90250</v>
      </c>
      <c r="C2943" s="39">
        <f t="shared" si="136"/>
        <v>-0.6572042362021645</v>
      </c>
      <c r="D2943" s="84">
        <f ca="1">IF(FilterType="FIR", IF(Extend_fmod=1,OFFSET(PRE_CALC!J2891,0,DEC_RATE), OFFSET(PRE_CALC!B2891,0,DEC_RATE)), C2943)</f>
        <v>-3.2604460506700001E-3</v>
      </c>
      <c r="E2943" s="84">
        <f t="shared" ca="1" si="137"/>
        <v>90250</v>
      </c>
      <c r="F2943" s="84">
        <f t="shared" ca="1" si="135"/>
        <v>-3.2604460506700001E-3</v>
      </c>
      <c r="G2943" s="119">
        <f>IF(FilterType="FIR",  PRE_CALC!A2891*Fdata, IF(F_default=1,G2942+(4*Fnotch-0)/8192,G2942+(F_stop-F_start)/8192) )</f>
        <v>90250</v>
      </c>
      <c r="H2943" s="120">
        <f ca="1">IF(FilterType="FIR", OFFSET(PRE_CALC!B2891,0,DEC_RATE), C2943)</f>
        <v>-3.2604460506700001E-3</v>
      </c>
    </row>
    <row r="2944" spans="2:8" x14ac:dyDescent="0.2">
      <c r="B2944" s="45">
        <f>IF(FilterType="FIR", IF(Extend_fmod, PRE_CALC!I2892*Fm, PRE_CALC!A2892*Fdata), IF(F_default=1,B2943+(4*Fnotch-0)/8192,B2943+(F_stop-F_start)/8192) )</f>
        <v>90281.249999872001</v>
      </c>
      <c r="C2944" s="39">
        <f t="shared" si="136"/>
        <v>-0.65766063336146408</v>
      </c>
      <c r="D2944" s="84">
        <f ca="1">IF(FilterType="FIR", IF(Extend_fmod=1,OFFSET(PRE_CALC!J2892,0,DEC_RATE), OFFSET(PRE_CALC!B2892,0,DEC_RATE)), C2944)</f>
        <v>-3.29949304337E-3</v>
      </c>
      <c r="E2944" s="84">
        <f t="shared" ca="1" si="137"/>
        <v>90281.249999872001</v>
      </c>
      <c r="F2944" s="84">
        <f t="shared" ca="1" si="135"/>
        <v>-3.29949304337E-3</v>
      </c>
      <c r="G2944" s="119">
        <f>IF(FilterType="FIR",  PRE_CALC!A2892*Fdata, IF(F_default=1,G2943+(4*Fnotch-0)/8192,G2943+(F_stop-F_start)/8192) )</f>
        <v>90281.249999872001</v>
      </c>
      <c r="H2944" s="120">
        <f ca="1">IF(FilterType="FIR", OFFSET(PRE_CALC!B2892,0,DEC_RATE), C2944)</f>
        <v>-3.29949304337E-3</v>
      </c>
    </row>
    <row r="2945" spans="2:8" x14ac:dyDescent="0.2">
      <c r="B2945" s="45">
        <f>IF(FilterType="FIR", IF(Extend_fmod, PRE_CALC!I2893*Fm, PRE_CALC!A2893*Fdata), IF(F_default=1,B2944+(4*Fnotch-0)/8192,B2944+(F_stop-F_start)/8192) )</f>
        <v>90312.5</v>
      </c>
      <c r="C2945" s="39">
        <f t="shared" si="136"/>
        <v>-0.65811719018678383</v>
      </c>
      <c r="D2945" s="84">
        <f ca="1">IF(FilterType="FIR", IF(Extend_fmod=1,OFFSET(PRE_CALC!J2893,0,DEC_RATE), OFFSET(PRE_CALC!B2893,0,DEC_RATE)), C2945)</f>
        <v>-3.3382407354200002E-3</v>
      </c>
      <c r="E2945" s="84">
        <f t="shared" ca="1" si="137"/>
        <v>90312.5</v>
      </c>
      <c r="F2945" s="84">
        <f t="shared" ca="1" si="135"/>
        <v>-3.3382407354200002E-3</v>
      </c>
      <c r="G2945" s="119">
        <f>IF(FilterType="FIR",  PRE_CALC!A2893*Fdata, IF(F_default=1,G2944+(4*Fnotch-0)/8192,G2944+(F_stop-F_start)/8192) )</f>
        <v>90312.5</v>
      </c>
      <c r="H2945" s="120">
        <f ca="1">IF(FilterType="FIR", OFFSET(PRE_CALC!B2893,0,DEC_RATE), C2945)</f>
        <v>-3.3382407354200002E-3</v>
      </c>
    </row>
    <row r="2946" spans="2:8" x14ac:dyDescent="0.2">
      <c r="B2946" s="45">
        <f>IF(FilterType="FIR", IF(Extend_fmod, PRE_CALC!I2894*Fm, PRE_CALC!A2894*Fdata), IF(F_default=1,B2945+(4*Fnotch-0)/8192,B2945+(F_stop-F_start)/8192) )</f>
        <v>90343.750000127999</v>
      </c>
      <c r="C2946" s="39">
        <f t="shared" si="136"/>
        <v>-0.65857390667613258</v>
      </c>
      <c r="D2946" s="84">
        <f ca="1">IF(FilterType="FIR", IF(Extend_fmod=1,OFFSET(PRE_CALC!J2894,0,DEC_RATE), OFFSET(PRE_CALC!B2894,0,DEC_RATE)), C2946)</f>
        <v>-3.3766679360999999E-3</v>
      </c>
      <c r="E2946" s="84">
        <f t="shared" ca="1" si="137"/>
        <v>90343.750000127999</v>
      </c>
      <c r="F2946" s="84">
        <f t="shared" ca="1" si="135"/>
        <v>-3.3766679360999999E-3</v>
      </c>
      <c r="G2946" s="119">
        <f>IF(FilterType="FIR",  PRE_CALC!A2894*Fdata, IF(F_default=1,G2945+(4*Fnotch-0)/8192,G2945+(F_stop-F_start)/8192) )</f>
        <v>90343.750000127999</v>
      </c>
      <c r="H2946" s="120">
        <f ca="1">IF(FilterType="FIR", OFFSET(PRE_CALC!B2894,0,DEC_RATE), C2946)</f>
        <v>-3.3766679360999999E-3</v>
      </c>
    </row>
    <row r="2947" spans="2:8" x14ac:dyDescent="0.2">
      <c r="B2947" s="45">
        <f>IF(FilterType="FIR", IF(Extend_fmod, PRE_CALC!I2895*Fm, PRE_CALC!A2895*Fdata), IF(F_default=1,B2946+(4*Fnotch-0)/8192,B2946+(F_stop-F_start)/8192) )</f>
        <v>90375</v>
      </c>
      <c r="C2947" s="39">
        <f t="shared" si="136"/>
        <v>-0.6590307828274915</v>
      </c>
      <c r="D2947" s="84">
        <f ca="1">IF(FilterType="FIR", IF(Extend_fmod=1,OFFSET(PRE_CALC!J2895,0,DEC_RATE), OFFSET(PRE_CALC!B2895,0,DEC_RATE)), C2947)</f>
        <v>-3.4147535845299999E-3</v>
      </c>
      <c r="E2947" s="84">
        <f t="shared" ca="1" si="137"/>
        <v>90375</v>
      </c>
      <c r="F2947" s="84">
        <f t="shared" ca="1" si="135"/>
        <v>-3.4147535845299999E-3</v>
      </c>
      <c r="G2947" s="119">
        <f>IF(FilterType="FIR",  PRE_CALC!A2895*Fdata, IF(F_default=1,G2946+(4*Fnotch-0)/8192,G2946+(F_stop-F_start)/8192) )</f>
        <v>90375</v>
      </c>
      <c r="H2947" s="120">
        <f ca="1">IF(FilterType="FIR", OFFSET(PRE_CALC!B2895,0,DEC_RATE), C2947)</f>
        <v>-3.4147535845299999E-3</v>
      </c>
    </row>
    <row r="2948" spans="2:8" x14ac:dyDescent="0.2">
      <c r="B2948" s="45">
        <f>IF(FilterType="FIR", IF(Extend_fmod, PRE_CALC!I2896*Fm, PRE_CALC!A2896*Fdata), IF(F_default=1,B2947+(4*Fnotch-0)/8192,B2947+(F_stop-F_start)/8192) )</f>
        <v>90406.249999872001</v>
      </c>
      <c r="C2948" s="39">
        <f t="shared" si="136"/>
        <v>-0.65948781864633321</v>
      </c>
      <c r="D2948" s="84">
        <f ca="1">IF(FilterType="FIR", IF(Extend_fmod=1,OFFSET(PRE_CALC!J2896,0,DEC_RATE), OFFSET(PRE_CALC!B2896,0,DEC_RATE)), C2948)</f>
        <v>-3.4524767614199999E-3</v>
      </c>
      <c r="E2948" s="84">
        <f t="shared" ca="1" si="137"/>
        <v>90406.249999872001</v>
      </c>
      <c r="F2948" s="84">
        <f t="shared" ca="1" si="135"/>
        <v>-3.4524767614199999E-3</v>
      </c>
      <c r="G2948" s="119">
        <f>IF(FilterType="FIR",  PRE_CALC!A2896*Fdata, IF(F_default=1,G2947+(4*Fnotch-0)/8192,G2947+(F_stop-F_start)/8192) )</f>
        <v>90406.249999872001</v>
      </c>
      <c r="H2948" s="120">
        <f ca="1">IF(FilterType="FIR", OFFSET(PRE_CALC!B2896,0,DEC_RATE), C2948)</f>
        <v>-3.4524767614199999E-3</v>
      </c>
    </row>
    <row r="2949" spans="2:8" x14ac:dyDescent="0.2">
      <c r="B2949" s="45">
        <f>IF(FilterType="FIR", IF(Extend_fmod, PRE_CALC!I2897*Fm, PRE_CALC!A2897*Fdata), IF(F_default=1,B2948+(4*Fnotch-0)/8192,B2948+(F_stop-F_start)/8192) )</f>
        <v>90437.5</v>
      </c>
      <c r="C2949" s="39">
        <f t="shared" si="136"/>
        <v>-0.65994501413817219</v>
      </c>
      <c r="D2949" s="84">
        <f ca="1">IF(FilterType="FIR", IF(Extend_fmod=1,OFFSET(PRE_CALC!J2897,0,DEC_RATE), OFFSET(PRE_CALC!B2897,0,DEC_RATE)), C2949)</f>
        <v>-3.4898167008100001E-3</v>
      </c>
      <c r="E2949" s="84">
        <f t="shared" ca="1" si="137"/>
        <v>90437.5</v>
      </c>
      <c r="F2949" s="84">
        <f t="shared" ca="1" si="135"/>
        <v>-3.4898167008100001E-3</v>
      </c>
      <c r="G2949" s="119">
        <f>IF(FilterType="FIR",  PRE_CALC!A2897*Fdata, IF(F_default=1,G2948+(4*Fnotch-0)/8192,G2948+(F_stop-F_start)/8192) )</f>
        <v>90437.5</v>
      </c>
      <c r="H2949" s="120">
        <f ca="1">IF(FilterType="FIR", OFFSET(PRE_CALC!B2897,0,DEC_RATE), C2949)</f>
        <v>-3.4898167008100001E-3</v>
      </c>
    </row>
    <row r="2950" spans="2:8" x14ac:dyDescent="0.2">
      <c r="B2950" s="45">
        <f>IF(FilterType="FIR", IF(Extend_fmod, PRE_CALC!I2898*Fm, PRE_CALC!A2898*Fdata), IF(F_default=1,B2949+(4*Fnotch-0)/8192,B2949+(F_stop-F_start)/8192) )</f>
        <v>90468.750000127999</v>
      </c>
      <c r="C2950" s="39">
        <f t="shared" si="136"/>
        <v>-0.66040236930098817</v>
      </c>
      <c r="D2950" s="84">
        <f ca="1">IF(FilterType="FIR", IF(Extend_fmod=1,OFFSET(PRE_CALC!J2898,0,DEC_RATE), OFFSET(PRE_CALC!B2898,0,DEC_RATE)), C2950)</f>
        <v>-3.5267528017400001E-3</v>
      </c>
      <c r="E2950" s="84">
        <f t="shared" ca="1" si="137"/>
        <v>90468.750000127999</v>
      </c>
      <c r="F2950" s="84">
        <f t="shared" ca="1" si="135"/>
        <v>-3.5267528017400001E-3</v>
      </c>
      <c r="G2950" s="119">
        <f>IF(FilterType="FIR",  PRE_CALC!A2898*Fdata, IF(F_default=1,G2949+(4*Fnotch-0)/8192,G2949+(F_stop-F_start)/8192) )</f>
        <v>90468.750000127999</v>
      </c>
      <c r="H2950" s="120">
        <f ca="1">IF(FilterType="FIR", OFFSET(PRE_CALC!B2898,0,DEC_RATE), C2950)</f>
        <v>-3.5267528017400001E-3</v>
      </c>
    </row>
    <row r="2951" spans="2:8" x14ac:dyDescent="0.2">
      <c r="B2951" s="45">
        <f>IF(FilterType="FIR", IF(Extend_fmod, PRE_CALC!I2899*Fm, PRE_CALC!A2899*Fdata), IF(F_default=1,B2950+(4*Fnotch-0)/8192,B2950+(F_stop-F_start)/8192) )</f>
        <v>90500</v>
      </c>
      <c r="C2951" s="39">
        <f t="shared" si="136"/>
        <v>-0.66085988413277608</v>
      </c>
      <c r="D2951" s="84">
        <f ca="1">IF(FilterType="FIR", IF(Extend_fmod=1,OFFSET(PRE_CALC!J2899,0,DEC_RATE), OFFSET(PRE_CALC!B2899,0,DEC_RATE)), C2951)</f>
        <v>-3.5632646399000002E-3</v>
      </c>
      <c r="E2951" s="84">
        <f t="shared" ca="1" si="137"/>
        <v>90500</v>
      </c>
      <c r="F2951" s="84">
        <f t="shared" ca="1" si="135"/>
        <v>-3.5632646399000002E-3</v>
      </c>
      <c r="G2951" s="119">
        <f>IF(FilterType="FIR",  PRE_CALC!A2899*Fdata, IF(F_default=1,G2950+(4*Fnotch-0)/8192,G2950+(F_stop-F_start)/8192) )</f>
        <v>90500</v>
      </c>
      <c r="H2951" s="120">
        <f ca="1">IF(FilterType="FIR", OFFSET(PRE_CALC!B2899,0,DEC_RATE), C2951)</f>
        <v>-3.5632646399000002E-3</v>
      </c>
    </row>
    <row r="2952" spans="2:8" x14ac:dyDescent="0.2">
      <c r="B2952" s="45">
        <f>IF(FilterType="FIR", IF(Extend_fmod, PRE_CALC!I2900*Fm, PRE_CALC!A2900*Fdata), IF(F_default=1,B2951+(4*Fnotch-0)/8192,B2951+(F_stop-F_start)/8192) )</f>
        <v>90531.249999872001</v>
      </c>
      <c r="C2952" s="39">
        <f t="shared" si="136"/>
        <v>-0.66131755863901631</v>
      </c>
      <c r="D2952" s="84">
        <f ca="1">IF(FilterType="FIR", IF(Extend_fmod=1,OFFSET(PRE_CALC!J2900,0,DEC_RATE), OFFSET(PRE_CALC!B2900,0,DEC_RATE)), C2952)</f>
        <v>-3.5993319792299999E-3</v>
      </c>
      <c r="E2952" s="84">
        <f t="shared" ca="1" si="137"/>
        <v>90531.249999872001</v>
      </c>
      <c r="F2952" s="84">
        <f t="shared" ca="1" si="135"/>
        <v>-3.5993319792299999E-3</v>
      </c>
      <c r="G2952" s="119">
        <f>IF(FilterType="FIR",  PRE_CALC!A2900*Fdata, IF(F_default=1,G2951+(4*Fnotch-0)/8192,G2951+(F_stop-F_start)/8192) )</f>
        <v>90531.249999872001</v>
      </c>
      <c r="H2952" s="120">
        <f ca="1">IF(FilterType="FIR", OFFSET(PRE_CALC!B2900,0,DEC_RATE), C2952)</f>
        <v>-3.5993319792299999E-3</v>
      </c>
    </row>
    <row r="2953" spans="2:8" x14ac:dyDescent="0.2">
      <c r="B2953" s="45">
        <f>IF(FilterType="FIR", IF(Extend_fmod, PRE_CALC!I2901*Fm, PRE_CALC!A2901*Fdata), IF(F_default=1,B2952+(4*Fnotch-0)/8192,B2952+(F_stop-F_start)/8192) )</f>
        <v>90562.5</v>
      </c>
      <c r="C2953" s="39">
        <f t="shared" si="136"/>
        <v>-0.66177539282521125</v>
      </c>
      <c r="D2953" s="84">
        <f ca="1">IF(FilterType="FIR", IF(Extend_fmod=1,OFFSET(PRE_CALC!J2901,0,DEC_RATE), OFFSET(PRE_CALC!B2901,0,DEC_RATE)), C2953)</f>
        <v>-3.6349347834299999E-3</v>
      </c>
      <c r="E2953" s="84">
        <f t="shared" ca="1" si="137"/>
        <v>90562.5</v>
      </c>
      <c r="F2953" s="84">
        <f t="shared" ca="1" si="135"/>
        <v>-3.6349347834299999E-3</v>
      </c>
      <c r="G2953" s="119">
        <f>IF(FilterType="FIR",  PRE_CALC!A2901*Fdata, IF(F_default=1,G2952+(4*Fnotch-0)/8192,G2952+(F_stop-F_start)/8192) )</f>
        <v>90562.5</v>
      </c>
      <c r="H2953" s="120">
        <f ca="1">IF(FilterType="FIR", OFFSET(PRE_CALC!B2901,0,DEC_RATE), C2953)</f>
        <v>-3.6349347834299999E-3</v>
      </c>
    </row>
    <row r="2954" spans="2:8" x14ac:dyDescent="0.2">
      <c r="B2954" s="45">
        <f>IF(FilterType="FIR", IF(Extend_fmod, PRE_CALC!I2902*Fm, PRE_CALC!A2902*Fdata), IF(F_default=1,B2953+(4*Fnotch-0)/8192,B2953+(F_stop-F_start)/8192) )</f>
        <v>90593.750000127999</v>
      </c>
      <c r="C2954" s="39">
        <f t="shared" si="136"/>
        <v>-0.66223338668935383</v>
      </c>
      <c r="D2954" s="84">
        <f ca="1">IF(FilterType="FIR", IF(Extend_fmod=1,OFFSET(PRE_CALC!J2902,0,DEC_RATE), OFFSET(PRE_CALC!B2902,0,DEC_RATE)), C2954)</f>
        <v>-3.6700532274500002E-3</v>
      </c>
      <c r="E2954" s="84">
        <f t="shared" ca="1" si="137"/>
        <v>90593.750000127999</v>
      </c>
      <c r="F2954" s="84">
        <f t="shared" ca="1" si="135"/>
        <v>-3.6700532274500002E-3</v>
      </c>
      <c r="G2954" s="119">
        <f>IF(FilterType="FIR",  PRE_CALC!A2902*Fdata, IF(F_default=1,G2953+(4*Fnotch-0)/8192,G2953+(F_stop-F_start)/8192) )</f>
        <v>90593.750000127999</v>
      </c>
      <c r="H2954" s="120">
        <f ca="1">IF(FilterType="FIR", OFFSET(PRE_CALC!B2902,0,DEC_RATE), C2954)</f>
        <v>-3.6700532274500002E-3</v>
      </c>
    </row>
    <row r="2955" spans="2:8" x14ac:dyDescent="0.2">
      <c r="B2955" s="45">
        <f>IF(FilterType="FIR", IF(Extend_fmod, PRE_CALC!I2903*Fm, PRE_CALC!A2903*Fdata), IF(F_default=1,B2954+(4*Fnotch-0)/8192,B2954+(F_stop-F_start)/8192) )</f>
        <v>90625</v>
      </c>
      <c r="C2955" s="39">
        <f t="shared" si="136"/>
        <v>-0.66269154022942867</v>
      </c>
      <c r="D2955" s="84">
        <f ca="1">IF(FilterType="FIR", IF(Extend_fmod=1,OFFSET(PRE_CALC!J2903,0,DEC_RATE), OFFSET(PRE_CALC!B2903,0,DEC_RATE)), C2955)</f>
        <v>-3.7046677089400001E-3</v>
      </c>
      <c r="E2955" s="84">
        <f t="shared" ca="1" si="137"/>
        <v>90625</v>
      </c>
      <c r="F2955" s="84">
        <f t="shared" ca="1" si="135"/>
        <v>-3.7046677089400001E-3</v>
      </c>
      <c r="G2955" s="119">
        <f>IF(FilterType="FIR",  PRE_CALC!A2903*Fdata, IF(F_default=1,G2954+(4*Fnotch-0)/8192,G2954+(F_stop-F_start)/8192) )</f>
        <v>90625</v>
      </c>
      <c r="H2955" s="120">
        <f ca="1">IF(FilterType="FIR", OFFSET(PRE_CALC!B2903,0,DEC_RATE), C2955)</f>
        <v>-3.7046677089400001E-3</v>
      </c>
    </row>
    <row r="2956" spans="2:8" x14ac:dyDescent="0.2">
      <c r="B2956" s="45">
        <f>IF(FilterType="FIR", IF(Extend_fmod, PRE_CALC!I2904*Fm, PRE_CALC!A2904*Fdata), IF(F_default=1,B2955+(4*Fnotch-0)/8192,B2955+(F_stop-F_start)/8192) )</f>
        <v>90656.249999872001</v>
      </c>
      <c r="C2956" s="39">
        <f t="shared" si="136"/>
        <v>-0.66314985345094069</v>
      </c>
      <c r="D2956" s="84">
        <f ca="1">IF(FilterType="FIR", IF(Extend_fmod=1,OFFSET(PRE_CALC!J2904,0,DEC_RATE), OFFSET(PRE_CALC!B2904,0,DEC_RATE)), C2956)</f>
        <v>-3.73875885947E-3</v>
      </c>
      <c r="E2956" s="84">
        <f t="shared" ca="1" si="137"/>
        <v>90656.249999872001</v>
      </c>
      <c r="F2956" s="84">
        <f t="shared" ca="1" si="135"/>
        <v>-3.73875885947E-3</v>
      </c>
      <c r="G2956" s="119">
        <f>IF(FilterType="FIR",  PRE_CALC!A2904*Fdata, IF(F_default=1,G2955+(4*Fnotch-0)/8192,G2955+(F_stop-F_start)/8192) )</f>
        <v>90656.249999872001</v>
      </c>
      <c r="H2956" s="120">
        <f ca="1">IF(FilterType="FIR", OFFSET(PRE_CALC!B2904,0,DEC_RATE), C2956)</f>
        <v>-3.73875885947E-3</v>
      </c>
    </row>
    <row r="2957" spans="2:8" x14ac:dyDescent="0.2">
      <c r="B2957" s="45">
        <f>IF(FilterType="FIR", IF(Extend_fmod, PRE_CALC!I2905*Fm, PRE_CALC!A2905*Fdata), IF(F_default=1,B2956+(4*Fnotch-0)/8192,B2956+(F_stop-F_start)/8192) )</f>
        <v>90687.5</v>
      </c>
      <c r="C2957" s="39">
        <f t="shared" si="136"/>
        <v>-0.66360832635938882</v>
      </c>
      <c r="D2957" s="84">
        <f ca="1">IF(FilterType="FIR", IF(Extend_fmod=1,OFFSET(PRE_CALC!J2905,0,DEC_RATE), OFFSET(PRE_CALC!B2905,0,DEC_RATE)), C2957)</f>
        <v>-3.7723075559200001E-3</v>
      </c>
      <c r="E2957" s="84">
        <f t="shared" ca="1" si="137"/>
        <v>90687.5</v>
      </c>
      <c r="F2957" s="84">
        <f t="shared" ca="1" si="135"/>
        <v>-3.7723075559200001E-3</v>
      </c>
      <c r="G2957" s="119">
        <f>IF(FilterType="FIR",  PRE_CALC!A2905*Fdata, IF(F_default=1,G2956+(4*Fnotch-0)/8192,G2956+(F_stop-F_start)/8192) )</f>
        <v>90687.5</v>
      </c>
      <c r="H2957" s="120">
        <f ca="1">IF(FilterType="FIR", OFFSET(PRE_CALC!B2905,0,DEC_RATE), C2957)</f>
        <v>-3.7723075559200001E-3</v>
      </c>
    </row>
    <row r="2958" spans="2:8" x14ac:dyDescent="0.2">
      <c r="B2958" s="45">
        <f>IF(FilterType="FIR", IF(Extend_fmod, PRE_CALC!I2906*Fm, PRE_CALC!A2906*Fdata), IF(F_default=1,B2957+(4*Fnotch-0)/8192,B2957+(F_stop-F_start)/8192) )</f>
        <v>90718.750000127999</v>
      </c>
      <c r="C2958" s="39">
        <f t="shared" si="136"/>
        <v>-0.66406695895275525</v>
      </c>
      <c r="D2958" s="84">
        <f ca="1">IF(FilterType="FIR", IF(Extend_fmod=1,OFFSET(PRE_CALC!J2906,0,DEC_RATE), OFFSET(PRE_CALC!B2906,0,DEC_RATE)), C2958)</f>
        <v>-3.8052949314999998E-3</v>
      </c>
      <c r="E2958" s="84">
        <f t="shared" ca="1" si="137"/>
        <v>90718.750000127999</v>
      </c>
      <c r="F2958" s="84">
        <f t="shared" ca="1" si="135"/>
        <v>-3.8052949314999998E-3</v>
      </c>
      <c r="G2958" s="119">
        <f>IF(FilterType="FIR",  PRE_CALC!A2906*Fdata, IF(F_default=1,G2957+(4*Fnotch-0)/8192,G2957+(F_stop-F_start)/8192) )</f>
        <v>90718.750000127999</v>
      </c>
      <c r="H2958" s="120">
        <f ca="1">IF(FilterType="FIR", OFFSET(PRE_CALC!B2906,0,DEC_RATE), C2958)</f>
        <v>-3.8052949314999998E-3</v>
      </c>
    </row>
    <row r="2959" spans="2:8" x14ac:dyDescent="0.2">
      <c r="B2959" s="45">
        <f>IF(FilterType="FIR", IF(Extend_fmod, PRE_CALC!I2907*Fm, PRE_CALC!A2907*Fdata), IF(F_default=1,B2958+(4*Fnotch-0)/8192,B2958+(F_stop-F_start)/8192) )</f>
        <v>90750</v>
      </c>
      <c r="C2959" s="39">
        <f t="shared" si="136"/>
        <v>-0.66452575122903323</v>
      </c>
      <c r="D2959" s="84">
        <f ca="1">IF(FilterType="FIR", IF(Extend_fmod=1,OFFSET(PRE_CALC!J2907,0,DEC_RATE), OFFSET(PRE_CALC!B2907,0,DEC_RATE)), C2959)</f>
        <v>-3.8377023869600002E-3</v>
      </c>
      <c r="E2959" s="84">
        <f t="shared" ca="1" si="137"/>
        <v>90750</v>
      </c>
      <c r="F2959" s="84">
        <f t="shared" ca="1" si="135"/>
        <v>-3.8377023869600002E-3</v>
      </c>
      <c r="G2959" s="119">
        <f>IF(FilterType="FIR",  PRE_CALC!A2907*Fdata, IF(F_default=1,G2958+(4*Fnotch-0)/8192,G2958+(F_stop-F_start)/8192) )</f>
        <v>90750</v>
      </c>
      <c r="H2959" s="120">
        <f ca="1">IF(FilterType="FIR", OFFSET(PRE_CALC!B2907,0,DEC_RATE), C2959)</f>
        <v>-3.8377023869600002E-3</v>
      </c>
    </row>
    <row r="2960" spans="2:8" x14ac:dyDescent="0.2">
      <c r="B2960" s="45">
        <f>IF(FilterType="FIR", IF(Extend_fmod, PRE_CALC!I2908*Fm, PRE_CALC!A2908*Fdata), IF(F_default=1,B2959+(4*Fnotch-0)/8192,B2959+(F_stop-F_start)/8192) )</f>
        <v>90781.249999872001</v>
      </c>
      <c r="C2960" s="39">
        <f t="shared" si="136"/>
        <v>-0.66498470319372172</v>
      </c>
      <c r="D2960" s="84">
        <f ca="1">IF(FilterType="FIR", IF(Extend_fmod=1,OFFSET(PRE_CALC!J2908,0,DEC_RATE), OFFSET(PRE_CALC!B2908,0,DEC_RATE)), C2960)</f>
        <v>-3.8695116014200001E-3</v>
      </c>
      <c r="E2960" s="84">
        <f t="shared" ca="1" si="137"/>
        <v>90781.249999872001</v>
      </c>
      <c r="F2960" s="84">
        <f t="shared" ca="1" si="135"/>
        <v>-3.8695116014200001E-3</v>
      </c>
      <c r="G2960" s="119">
        <f>IF(FilterType="FIR",  PRE_CALC!A2908*Fdata, IF(F_default=1,G2959+(4*Fnotch-0)/8192,G2959+(F_stop-F_start)/8192) )</f>
        <v>90781.249999872001</v>
      </c>
      <c r="H2960" s="120">
        <f ca="1">IF(FilterType="FIR", OFFSET(PRE_CALC!B2908,0,DEC_RATE), C2960)</f>
        <v>-3.8695116014200001E-3</v>
      </c>
    </row>
    <row r="2961" spans="2:8" x14ac:dyDescent="0.2">
      <c r="B2961" s="45">
        <f>IF(FilterType="FIR", IF(Extend_fmod, PRE_CALC!I2909*Fm, PRE_CALC!A2909*Fdata), IF(F_default=1,B2960+(4*Fnotch-0)/8192,B2960+(F_stop-F_start)/8192) )</f>
        <v>90812.5</v>
      </c>
      <c r="C2961" s="39">
        <f t="shared" si="136"/>
        <v>-0.66544381485234871</v>
      </c>
      <c r="D2961" s="84">
        <f ca="1">IF(FilterType="FIR", IF(Extend_fmod=1,OFFSET(PRE_CALC!J2909,0,DEC_RATE), OFFSET(PRE_CALC!B2909,0,DEC_RATE)), C2961)</f>
        <v>-3.9007045433700001E-3</v>
      </c>
      <c r="E2961" s="84">
        <f t="shared" ca="1" si="137"/>
        <v>90812.5</v>
      </c>
      <c r="F2961" s="84">
        <f t="shared" ca="1" si="135"/>
        <v>-3.9007045433700001E-3</v>
      </c>
      <c r="G2961" s="119">
        <f>IF(FilterType="FIR",  PRE_CALC!A2909*Fdata, IF(F_default=1,G2960+(4*Fnotch-0)/8192,G2960+(F_stop-F_start)/8192) )</f>
        <v>90812.5</v>
      </c>
      <c r="H2961" s="120">
        <f ca="1">IF(FilterType="FIR", OFFSET(PRE_CALC!B2909,0,DEC_RATE), C2961)</f>
        <v>-3.9007045433700001E-3</v>
      </c>
    </row>
    <row r="2962" spans="2:8" x14ac:dyDescent="0.2">
      <c r="B2962" s="45">
        <f>IF(FilterType="FIR", IF(Extend_fmod, PRE_CALC!I2910*Fm, PRE_CALC!A2910*Fdata), IF(F_default=1,B2961+(4*Fnotch-0)/8192,B2961+(F_stop-F_start)/8192) )</f>
        <v>90843.750000127999</v>
      </c>
      <c r="C2962" s="39">
        <f t="shared" si="136"/>
        <v>-0.66590308620288341</v>
      </c>
      <c r="D2962" s="84">
        <f ca="1">IF(FilterType="FIR", IF(Extend_fmod=1,OFFSET(PRE_CALC!J2910,0,DEC_RATE), OFFSET(PRE_CALC!B2910,0,DEC_RATE)), C2962)</f>
        <v>-3.9312634813200003E-3</v>
      </c>
      <c r="E2962" s="84">
        <f t="shared" ca="1" si="137"/>
        <v>90843.750000127999</v>
      </c>
      <c r="F2962" s="84">
        <f t="shared" ca="1" si="135"/>
        <v>-3.9312634813200003E-3</v>
      </c>
      <c r="G2962" s="119">
        <f>IF(FilterType="FIR",  PRE_CALC!A2910*Fdata, IF(F_default=1,G2961+(4*Fnotch-0)/8192,G2961+(F_stop-F_start)/8192) )</f>
        <v>90843.750000127999</v>
      </c>
      <c r="H2962" s="120">
        <f ca="1">IF(FilterType="FIR", OFFSET(PRE_CALC!B2910,0,DEC_RATE), C2962)</f>
        <v>-3.9312634813200003E-3</v>
      </c>
    </row>
    <row r="2963" spans="2:8" x14ac:dyDescent="0.2">
      <c r="B2963" s="45">
        <f>IF(FilterType="FIR", IF(Extend_fmod, PRE_CALC!I2911*Fm, PRE_CALC!A2911*Fdata), IF(F_default=1,B2962+(4*Fnotch-0)/8192,B2962+(F_stop-F_start)/8192) )</f>
        <v>90875</v>
      </c>
      <c r="C2963" s="39">
        <f t="shared" si="136"/>
        <v>-0.66636251724331741</v>
      </c>
      <c r="D2963" s="84">
        <f ca="1">IF(FilterType="FIR", IF(Extend_fmod=1,OFFSET(PRE_CALC!J2911,0,DEC_RATE), OFFSET(PRE_CALC!B2911,0,DEC_RATE)), C2963)</f>
        <v>-3.9611709944800001E-3</v>
      </c>
      <c r="E2963" s="84">
        <f t="shared" ca="1" si="137"/>
        <v>90875</v>
      </c>
      <c r="F2963" s="84">
        <f t="shared" ca="1" si="135"/>
        <v>-3.9611709944800001E-3</v>
      </c>
      <c r="G2963" s="119">
        <f>IF(FilterType="FIR",  PRE_CALC!A2911*Fdata, IF(F_default=1,G2962+(4*Fnotch-0)/8192,G2962+(F_stop-F_start)/8192) )</f>
        <v>90875</v>
      </c>
      <c r="H2963" s="120">
        <f ca="1">IF(FilterType="FIR", OFFSET(PRE_CALC!B2911,0,DEC_RATE), C2963)</f>
        <v>-3.9611709944800001E-3</v>
      </c>
    </row>
    <row r="2964" spans="2:8" x14ac:dyDescent="0.2">
      <c r="B2964" s="45">
        <f>IF(FilterType="FIR", IF(Extend_fmod, PRE_CALC!I2912*Fm, PRE_CALC!A2912*Fdata), IF(F_default=1,B2963+(4*Fnotch-0)/8192,B2963+(F_stop-F_start)/8192) )</f>
        <v>90906.249999872001</v>
      </c>
      <c r="C2964" s="39">
        <f t="shared" si="136"/>
        <v>-0.66682210797916008</v>
      </c>
      <c r="D2964" s="84">
        <f ca="1">IF(FilterType="FIR", IF(Extend_fmod=1,OFFSET(PRE_CALC!J2912,0,DEC_RATE), OFFSET(PRE_CALC!B2912,0,DEC_RATE)), C2964)</f>
        <v>-3.9904099832800003E-3</v>
      </c>
      <c r="E2964" s="84">
        <f t="shared" ca="1" si="137"/>
        <v>90906.249999872001</v>
      </c>
      <c r="F2964" s="84">
        <f t="shared" ca="1" si="135"/>
        <v>-3.9904099832800003E-3</v>
      </c>
      <c r="G2964" s="119">
        <f>IF(FilterType="FIR",  PRE_CALC!A2912*Fdata, IF(F_default=1,G2963+(4*Fnotch-0)/8192,G2963+(F_stop-F_start)/8192) )</f>
        <v>90906.249999872001</v>
      </c>
      <c r="H2964" s="120">
        <f ca="1">IF(FilterType="FIR", OFFSET(PRE_CALC!B2912,0,DEC_RATE), C2964)</f>
        <v>-3.9904099832800003E-3</v>
      </c>
    </row>
    <row r="2965" spans="2:8" x14ac:dyDescent="0.2">
      <c r="B2965" s="45">
        <f>IF(FilterType="FIR", IF(Extend_fmod, PRE_CALC!I2913*Fm, PRE_CALC!A2913*Fdata), IF(F_default=1,B2964+(4*Fnotch-0)/8192,B2964+(F_stop-F_start)/8192) )</f>
        <v>90937.5</v>
      </c>
      <c r="C2965" s="39">
        <f t="shared" si="136"/>
        <v>-0.66728185841591747</v>
      </c>
      <c r="D2965" s="84">
        <f ca="1">IF(FilterType="FIR", IF(Extend_fmod=1,OFFSET(PRE_CALC!J2913,0,DEC_RATE), OFFSET(PRE_CALC!B2913,0,DEC_RATE)), C2965)</f>
        <v>-4.0189636797300001E-3</v>
      </c>
      <c r="E2965" s="84">
        <f t="shared" ca="1" si="137"/>
        <v>90937.5</v>
      </c>
      <c r="F2965" s="84">
        <f t="shared" ca="1" si="135"/>
        <v>-4.0189636797300001E-3</v>
      </c>
      <c r="G2965" s="119">
        <f>IF(FilterType="FIR",  PRE_CALC!A2913*Fdata, IF(F_default=1,G2964+(4*Fnotch-0)/8192,G2964+(F_stop-F_start)/8192) )</f>
        <v>90937.5</v>
      </c>
      <c r="H2965" s="120">
        <f ca="1">IF(FilterType="FIR", OFFSET(PRE_CALC!B2913,0,DEC_RATE), C2965)</f>
        <v>-4.0189636797300001E-3</v>
      </c>
    </row>
    <row r="2966" spans="2:8" x14ac:dyDescent="0.2">
      <c r="B2966" s="45">
        <f>IF(FilterType="FIR", IF(Extend_fmod, PRE_CALC!I2914*Fm, PRE_CALC!A2914*Fdata), IF(F_default=1,B2965+(4*Fnotch-0)/8192,B2965+(F_stop-F_start)/8192) )</f>
        <v>90968.750000127999</v>
      </c>
      <c r="C2966" s="39">
        <f t="shared" si="136"/>
        <v>-0.66774176855159684</v>
      </c>
      <c r="D2966" s="84">
        <f ca="1">IF(FilterType="FIR", IF(Extend_fmod=1,OFFSET(PRE_CALC!J2914,0,DEC_RATE), OFFSET(PRE_CALC!B2914,0,DEC_RATE)), C2966)</f>
        <v>-4.0468156576699997E-3</v>
      </c>
      <c r="E2966" s="84">
        <f t="shared" ca="1" si="137"/>
        <v>90968.750000127999</v>
      </c>
      <c r="F2966" s="84">
        <f t="shared" ca="1" si="135"/>
        <v>-4.0468156576699997E-3</v>
      </c>
      <c r="G2966" s="119">
        <f>IF(FilterType="FIR",  PRE_CALC!A2914*Fdata, IF(F_default=1,G2965+(4*Fnotch-0)/8192,G2965+(F_stop-F_start)/8192) )</f>
        <v>90968.750000127999</v>
      </c>
      <c r="H2966" s="120">
        <f ca="1">IF(FilterType="FIR", OFFSET(PRE_CALC!B2914,0,DEC_RATE), C2966)</f>
        <v>-4.0468156576699997E-3</v>
      </c>
    </row>
    <row r="2967" spans="2:8" x14ac:dyDescent="0.2">
      <c r="B2967" s="45">
        <f>IF(FilterType="FIR", IF(Extend_fmod, PRE_CALC!I2915*Fm, PRE_CALC!A2915*Fdata), IF(F_default=1,B2966+(4*Fnotch-0)/8192,B2966+(F_stop-F_start)/8192) )</f>
        <v>91000</v>
      </c>
      <c r="C2967" s="39">
        <f t="shared" si="136"/>
        <v>-0.66820183838418101</v>
      </c>
      <c r="D2967" s="84">
        <f ca="1">IF(FilterType="FIR", IF(Extend_fmod=1,OFFSET(PRE_CALC!J2915,0,DEC_RATE), OFFSET(PRE_CALC!B2915,0,DEC_RATE)), C2967)</f>
        <v>-4.0739498429000001E-3</v>
      </c>
      <c r="E2967" s="84">
        <f t="shared" ca="1" si="137"/>
        <v>91000</v>
      </c>
      <c r="F2967" s="84">
        <f t="shared" ca="1" si="135"/>
        <v>-4.0739498429000001E-3</v>
      </c>
      <c r="G2967" s="119">
        <f>IF(FilterType="FIR",  PRE_CALC!A2915*Fdata, IF(F_default=1,G2966+(4*Fnotch-0)/8192,G2966+(F_stop-F_start)/8192) )</f>
        <v>91000</v>
      </c>
      <c r="H2967" s="120">
        <f ca="1">IF(FilterType="FIR", OFFSET(PRE_CALC!B2915,0,DEC_RATE), C2967)</f>
        <v>-4.0739498429000001E-3</v>
      </c>
    </row>
    <row r="2968" spans="2:8" x14ac:dyDescent="0.2">
      <c r="B2968" s="45">
        <f>IF(FilterType="FIR", IF(Extend_fmod, PRE_CALC!I2916*Fm, PRE_CALC!A2916*Fdata), IF(F_default=1,B2967+(4*Fnotch-0)/8192,B2967+(F_stop-F_start)/8192) )</f>
        <v>91031.249999872001</v>
      </c>
      <c r="C2968" s="39">
        <f t="shared" si="136"/>
        <v>-0.66866206791917193</v>
      </c>
      <c r="D2968" s="84">
        <f ca="1">IF(FilterType="FIR", IF(Extend_fmod=1,OFFSET(PRE_CALC!J2916,0,DEC_RATE), OFFSET(PRE_CALC!B2916,0,DEC_RATE)), C2968)</f>
        <v>-4.1003505230999999E-3</v>
      </c>
      <c r="E2968" s="84">
        <f t="shared" ca="1" si="137"/>
        <v>91031.249999872001</v>
      </c>
      <c r="F2968" s="84">
        <f t="shared" ca="1" si="135"/>
        <v>-4.1003505230999999E-3</v>
      </c>
      <c r="G2968" s="119">
        <f>IF(FilterType="FIR",  PRE_CALC!A2916*Fdata, IF(F_default=1,G2967+(4*Fnotch-0)/8192,G2967+(F_stop-F_start)/8192) )</f>
        <v>91031.249999872001</v>
      </c>
      <c r="H2968" s="120">
        <f ca="1">IF(FilterType="FIR", OFFSET(PRE_CALC!B2916,0,DEC_RATE), C2968)</f>
        <v>-4.1003505230999999E-3</v>
      </c>
    </row>
    <row r="2969" spans="2:8" x14ac:dyDescent="0.2">
      <c r="B2969" s="45">
        <f>IF(FilterType="FIR", IF(Extend_fmod, PRE_CALC!I2917*Fm, PRE_CALC!A2917*Fdata), IF(F_default=1,B2968+(4*Fnotch-0)/8192,B2968+(F_stop-F_start)/8192) )</f>
        <v>91062.5</v>
      </c>
      <c r="C2969" s="39">
        <f t="shared" si="136"/>
        <v>-0.66912245716208196</v>
      </c>
      <c r="D2969" s="84">
        <f ca="1">IF(FilterType="FIR", IF(Extend_fmod=1,OFFSET(PRE_CALC!J2917,0,DEC_RATE), OFFSET(PRE_CALC!B2917,0,DEC_RATE)), C2969)</f>
        <v>-4.1260023576599998E-3</v>
      </c>
      <c r="E2969" s="84">
        <f t="shared" ca="1" si="137"/>
        <v>91062.5</v>
      </c>
      <c r="F2969" s="84">
        <f t="shared" ca="1" si="135"/>
        <v>-4.1260023576599998E-3</v>
      </c>
      <c r="G2969" s="119">
        <f>IF(FilterType="FIR",  PRE_CALC!A2917*Fdata, IF(F_default=1,G2968+(4*Fnotch-0)/8192,G2968+(F_stop-F_start)/8192) )</f>
        <v>91062.5</v>
      </c>
      <c r="H2969" s="120">
        <f ca="1">IF(FilterType="FIR", OFFSET(PRE_CALC!B2917,0,DEC_RATE), C2969)</f>
        <v>-4.1260023576599998E-3</v>
      </c>
    </row>
    <row r="2970" spans="2:8" x14ac:dyDescent="0.2">
      <c r="B2970" s="45">
        <f>IF(FilterType="FIR", IF(Extend_fmod, PRE_CALC!I2918*Fm, PRE_CALC!A2918*Fdata), IF(F_default=1,B2969+(4*Fnotch-0)/8192,B2969+(F_stop-F_start)/8192) )</f>
        <v>91093.750000127999</v>
      </c>
      <c r="C2970" s="39">
        <f t="shared" si="136"/>
        <v>-0.66958300611093113</v>
      </c>
      <c r="D2970" s="84">
        <f ca="1">IF(FilterType="FIR", IF(Extend_fmod=1,OFFSET(PRE_CALC!J2918,0,DEC_RATE), OFFSET(PRE_CALC!B2918,0,DEC_RATE)), C2970)</f>
        <v>-4.1508903873299996E-3</v>
      </c>
      <c r="E2970" s="84">
        <f t="shared" ca="1" si="137"/>
        <v>91093.750000127999</v>
      </c>
      <c r="F2970" s="84">
        <f t="shared" ca="1" si="135"/>
        <v>-4.1508903873299996E-3</v>
      </c>
      <c r="G2970" s="119">
        <f>IF(FilterType="FIR",  PRE_CALC!A2918*Fdata, IF(F_default=1,G2969+(4*Fnotch-0)/8192,G2969+(F_stop-F_start)/8192) )</f>
        <v>91093.750000127999</v>
      </c>
      <c r="H2970" s="120">
        <f ca="1">IF(FilterType="FIR", OFFSET(PRE_CALC!B2918,0,DEC_RATE), C2970)</f>
        <v>-4.1508903873299996E-3</v>
      </c>
    </row>
    <row r="2971" spans="2:8" x14ac:dyDescent="0.2">
      <c r="B2971" s="45">
        <f>IF(FilterType="FIR", IF(Extend_fmod, PRE_CALC!I2919*Fm, PRE_CALC!A2919*Fdata), IF(F_default=1,B2970+(4*Fnotch-0)/8192,B2970+(F_stop-F_start)/8192) )</f>
        <v>91125</v>
      </c>
      <c r="C2971" s="39">
        <f t="shared" si="136"/>
        <v>-0.67004371476367786</v>
      </c>
      <c r="D2971" s="84">
        <f ca="1">IF(FilterType="FIR", IF(Extend_fmod=1,OFFSET(PRE_CALC!J2919,0,DEC_RATE), OFFSET(PRE_CALC!B2919,0,DEC_RATE)), C2971)</f>
        <v>-4.1750000436799996E-3</v>
      </c>
      <c r="E2971" s="84">
        <f t="shared" ca="1" si="137"/>
        <v>91125</v>
      </c>
      <c r="F2971" s="84">
        <f t="shared" ca="1" si="135"/>
        <v>-4.1750000436799996E-3</v>
      </c>
      <c r="G2971" s="119">
        <f>IF(FilterType="FIR",  PRE_CALC!A2919*Fdata, IF(F_default=1,G2970+(4*Fnotch-0)/8192,G2970+(F_stop-F_start)/8192) )</f>
        <v>91125</v>
      </c>
      <c r="H2971" s="120">
        <f ca="1">IF(FilterType="FIR", OFFSET(PRE_CALC!B2919,0,DEC_RATE), C2971)</f>
        <v>-4.1750000436799996E-3</v>
      </c>
    </row>
    <row r="2972" spans="2:8" x14ac:dyDescent="0.2">
      <c r="B2972" s="45">
        <f>IF(FilterType="FIR", IF(Extend_fmod, PRE_CALC!I2920*Fm, PRE_CALC!A2920*Fdata), IF(F_default=1,B2971+(4*Fnotch-0)/8192,B2971+(F_stop-F_start)/8192) )</f>
        <v>91156.249999872001</v>
      </c>
      <c r="C2972" s="39">
        <f t="shared" si="136"/>
        <v>-0.67050458312584982</v>
      </c>
      <c r="D2972" s="84">
        <f ca="1">IF(FilterType="FIR", IF(Extend_fmod=1,OFFSET(PRE_CALC!J2920,0,DEC_RATE), OFFSET(PRE_CALC!B2920,0,DEC_RATE)), C2972)</f>
        <v>-4.1983171584200002E-3</v>
      </c>
      <c r="E2972" s="84">
        <f t="shared" ca="1" si="137"/>
        <v>91156.249999872001</v>
      </c>
      <c r="F2972" s="84">
        <f t="shared" ca="1" si="135"/>
        <v>-4.1983171584200002E-3</v>
      </c>
      <c r="G2972" s="119">
        <f>IF(FilterType="FIR",  PRE_CALC!A2920*Fdata, IF(F_default=1,G2971+(4*Fnotch-0)/8192,G2971+(F_stop-F_start)/8192) )</f>
        <v>91156.249999872001</v>
      </c>
      <c r="H2972" s="120">
        <f ca="1">IF(FilterType="FIR", OFFSET(PRE_CALC!B2920,0,DEC_RATE), C2972)</f>
        <v>-4.1983171584200002E-3</v>
      </c>
    </row>
    <row r="2973" spans="2:8" x14ac:dyDescent="0.2">
      <c r="B2973" s="45">
        <f>IF(FilterType="FIR", IF(Extend_fmod, PRE_CALC!I2921*Fm, PRE_CALC!A2921*Fdata), IF(F_default=1,B2972+(4*Fnotch-0)/8192,B2972+(F_stop-F_start)/8192) )</f>
        <v>91187.5</v>
      </c>
      <c r="C2973" s="39">
        <f t="shared" si="136"/>
        <v>-0.67096561120298359</v>
      </c>
      <c r="D2973" s="84">
        <f ca="1">IF(FilterType="FIR", IF(Extend_fmod=1,OFFSET(PRE_CALC!J2921,0,DEC_RATE), OFFSET(PRE_CALC!B2921,0,DEC_RATE)), C2973)</f>
        <v>-4.2208279725200002E-3</v>
      </c>
      <c r="E2973" s="84">
        <f t="shared" ca="1" si="137"/>
        <v>91187.5</v>
      </c>
      <c r="F2973" s="84">
        <f t="shared" ca="1" si="135"/>
        <v>-4.2208279725200002E-3</v>
      </c>
      <c r="G2973" s="119">
        <f>IF(FilterType="FIR",  PRE_CALC!A2921*Fdata, IF(F_default=1,G2972+(4*Fnotch-0)/8192,G2972+(F_stop-F_start)/8192) )</f>
        <v>91187.5</v>
      </c>
      <c r="H2973" s="120">
        <f ca="1">IF(FilterType="FIR", OFFSET(PRE_CALC!B2921,0,DEC_RATE), C2973)</f>
        <v>-4.2208279725200002E-3</v>
      </c>
    </row>
    <row r="2974" spans="2:8" x14ac:dyDescent="0.2">
      <c r="B2974" s="45">
        <f>IF(FilterType="FIR", IF(Extend_fmod, PRE_CALC!I2922*Fm, PRE_CALC!A2922*Fdata), IF(F_default=1,B2973+(4*Fnotch-0)/8192,B2973+(F_stop-F_start)/8192) )</f>
        <v>91218.750000127999</v>
      </c>
      <c r="C2974" s="39">
        <f t="shared" si="136"/>
        <v>-0.67142679899304836</v>
      </c>
      <c r="D2974" s="84">
        <f ca="1">IF(FilterType="FIR", IF(Extend_fmod=1,OFFSET(PRE_CALC!J2922,0,DEC_RATE), OFFSET(PRE_CALC!B2922,0,DEC_RATE)), C2974)</f>
        <v>-4.2425191452100004E-3</v>
      </c>
      <c r="E2974" s="84">
        <f t="shared" ca="1" si="137"/>
        <v>91218.750000127999</v>
      </c>
      <c r="F2974" s="84">
        <f t="shared" ca="1" si="135"/>
        <v>-4.2425191452100004E-3</v>
      </c>
      <c r="G2974" s="119">
        <f>IF(FilterType="FIR",  PRE_CALC!A2922*Fdata, IF(F_default=1,G2973+(4*Fnotch-0)/8192,G2973+(F_stop-F_start)/8192) )</f>
        <v>91218.750000127999</v>
      </c>
      <c r="H2974" s="120">
        <f ca="1">IF(FilterType="FIR", OFFSET(PRE_CALC!B2922,0,DEC_RATE), C2974)</f>
        <v>-4.2425191452100004E-3</v>
      </c>
    </row>
    <row r="2975" spans="2:8" x14ac:dyDescent="0.2">
      <c r="B2975" s="45">
        <f>IF(FilterType="FIR", IF(Extend_fmod, PRE_CALC!I2923*Fm, PRE_CALC!A2923*Fdata), IF(F_default=1,B2974+(4*Fnotch-0)/8192,B2974+(F_stop-F_start)/8192) )</f>
        <v>91250</v>
      </c>
      <c r="C2975" s="39">
        <f t="shared" si="136"/>
        <v>-0.67188814649402584</v>
      </c>
      <c r="D2975" s="84">
        <f ca="1">IF(FilterType="FIR", IF(Extend_fmod=1,OFFSET(PRE_CALC!J2923,0,DEC_RATE), OFFSET(PRE_CALC!B2923,0,DEC_RATE)), C2975)</f>
        <v>-4.2633777626699997E-3</v>
      </c>
      <c r="E2975" s="84">
        <f t="shared" ca="1" si="137"/>
        <v>91250</v>
      </c>
      <c r="F2975" s="84">
        <f t="shared" ca="1" si="135"/>
        <v>-4.2633777626699997E-3</v>
      </c>
      <c r="G2975" s="119">
        <f>IF(FilterType="FIR",  PRE_CALC!A2923*Fdata, IF(F_default=1,G2974+(4*Fnotch-0)/8192,G2974+(F_stop-F_start)/8192) )</f>
        <v>91250</v>
      </c>
      <c r="H2975" s="120">
        <f ca="1">IF(FilterType="FIR", OFFSET(PRE_CALC!B2923,0,DEC_RATE), C2975)</f>
        <v>-4.2633777626699997E-3</v>
      </c>
    </row>
    <row r="2976" spans="2:8" x14ac:dyDescent="0.2">
      <c r="B2976" s="45">
        <f>IF(FilterType="FIR", IF(Extend_fmod, PRE_CALC!I2924*Fm, PRE_CALC!A2924*Fdata), IF(F_default=1,B2975+(4*Fnotch-0)/8192,B2975+(F_stop-F_start)/8192) )</f>
        <v>91281.249999872001</v>
      </c>
      <c r="C2976" s="39">
        <f t="shared" si="136"/>
        <v>-0.67234965371147726</v>
      </c>
      <c r="D2976" s="84">
        <f ca="1">IF(FilterType="FIR", IF(Extend_fmod=1,OFFSET(PRE_CALC!J2924,0,DEC_RATE), OFFSET(PRE_CALC!B2924,0,DEC_RATE)), C2976)</f>
        <v>-4.2833913466799999E-3</v>
      </c>
      <c r="E2976" s="84">
        <f t="shared" ca="1" si="137"/>
        <v>91281.249999872001</v>
      </c>
      <c r="F2976" s="84">
        <f t="shared" ca="1" si="135"/>
        <v>-4.2833913466799999E-3</v>
      </c>
      <c r="G2976" s="119">
        <f>IF(FilterType="FIR",  PRE_CALC!A2924*Fdata, IF(F_default=1,G2975+(4*Fnotch-0)/8192,G2975+(F_stop-F_start)/8192) )</f>
        <v>91281.249999872001</v>
      </c>
      <c r="H2976" s="120">
        <f ca="1">IF(FilterType="FIR", OFFSET(PRE_CALC!B2924,0,DEC_RATE), C2976)</f>
        <v>-4.2833913466799999E-3</v>
      </c>
    </row>
    <row r="2977" spans="2:8" x14ac:dyDescent="0.2">
      <c r="B2977" s="45">
        <f>IF(FilterType="FIR", IF(Extend_fmod, PRE_CALC!I2925*Fm, PRE_CALC!A2925*Fdata), IF(F_default=1,B2976+(4*Fnotch-0)/8192,B2976+(F_stop-F_start)/8192) )</f>
        <v>91312.5</v>
      </c>
      <c r="C2977" s="39">
        <f t="shared" si="136"/>
        <v>-0.67281132065089722</v>
      </c>
      <c r="D2977" s="84">
        <f ca="1">IF(FilterType="FIR", IF(Extend_fmod=1,OFFSET(PRE_CALC!J2925,0,DEC_RATE), OFFSET(PRE_CALC!B2925,0,DEC_RATE)), C2977)</f>
        <v>-4.3025478629199997E-3</v>
      </c>
      <c r="E2977" s="84">
        <f t="shared" ca="1" si="137"/>
        <v>91312.5</v>
      </c>
      <c r="F2977" s="84">
        <f t="shared" ca="1" si="135"/>
        <v>-4.3025478629199997E-3</v>
      </c>
      <c r="G2977" s="119">
        <f>IF(FilterType="FIR",  PRE_CALC!A2925*Fdata, IF(F_default=1,G2976+(4*Fnotch-0)/8192,G2976+(F_stop-F_start)/8192) )</f>
        <v>91312.5</v>
      </c>
      <c r="H2977" s="120">
        <f ca="1">IF(FilterType="FIR", OFFSET(PRE_CALC!B2925,0,DEC_RATE), C2977)</f>
        <v>-4.3025478629199997E-3</v>
      </c>
    </row>
    <row r="2978" spans="2:8" x14ac:dyDescent="0.2">
      <c r="B2978" s="45">
        <f>IF(FilterType="FIR", IF(Extend_fmod, PRE_CALC!I2926*Fm, PRE_CALC!A2926*Fdata), IF(F_default=1,B2977+(4*Fnotch-0)/8192,B2977+(F_stop-F_start)/8192) )</f>
        <v>91343.750000127999</v>
      </c>
      <c r="C2978" s="39">
        <f t="shared" si="136"/>
        <v>-0.67327314731029286</v>
      </c>
      <c r="D2978" s="84">
        <f ca="1">IF(FilterType="FIR", IF(Extend_fmod=1,OFFSET(PRE_CALC!J2926,0,DEC_RATE), OFFSET(PRE_CALC!B2926,0,DEC_RATE)), C2978)</f>
        <v>-4.3208357292000002E-3</v>
      </c>
      <c r="E2978" s="84">
        <f t="shared" ca="1" si="137"/>
        <v>91343.750000127999</v>
      </c>
      <c r="F2978" s="84">
        <f t="shared" ca="1" si="135"/>
        <v>-4.3208357292000002E-3</v>
      </c>
      <c r="G2978" s="119">
        <f>IF(FilterType="FIR",  PRE_CALC!A2926*Fdata, IF(F_default=1,G2977+(4*Fnotch-0)/8192,G2977+(F_stop-F_start)/8192) )</f>
        <v>91343.750000127999</v>
      </c>
      <c r="H2978" s="120">
        <f ca="1">IF(FilterType="FIR", OFFSET(PRE_CALC!B2926,0,DEC_RATE), C2978)</f>
        <v>-4.3208357292000002E-3</v>
      </c>
    </row>
    <row r="2979" spans="2:8" x14ac:dyDescent="0.2">
      <c r="B2979" s="45">
        <f>IF(FilterType="FIR", IF(Extend_fmod, PRE_CALC!I2927*Fm, PRE_CALC!A2927*Fdata), IF(F_default=1,B2978+(4*Fnotch-0)/8192,B2978+(F_stop-F_start)/8192) )</f>
        <v>91375</v>
      </c>
      <c r="C2979" s="39">
        <f t="shared" si="136"/>
        <v>-0.67373513368763183</v>
      </c>
      <c r="D2979" s="84">
        <f ca="1">IF(FilterType="FIR", IF(Extend_fmod=1,OFFSET(PRE_CALC!J2927,0,DEC_RATE), OFFSET(PRE_CALC!B2927,0,DEC_RATE)), C2979)</f>
        <v>-4.3382438233700001E-3</v>
      </c>
      <c r="E2979" s="84">
        <f t="shared" ca="1" si="137"/>
        <v>91375</v>
      </c>
      <c r="F2979" s="84">
        <f t="shared" ca="1" si="135"/>
        <v>-4.3382438233700001E-3</v>
      </c>
      <c r="G2979" s="119">
        <f>IF(FilterType="FIR",  PRE_CALC!A2927*Fdata, IF(F_default=1,G2978+(4*Fnotch-0)/8192,G2978+(F_stop-F_start)/8192) )</f>
        <v>91375</v>
      </c>
      <c r="H2979" s="120">
        <f ca="1">IF(FilterType="FIR", OFFSET(PRE_CALC!B2927,0,DEC_RATE), C2979)</f>
        <v>-4.3382438233700001E-3</v>
      </c>
    </row>
    <row r="2980" spans="2:8" x14ac:dyDescent="0.2">
      <c r="B2980" s="45">
        <f>IF(FilterType="FIR", IF(Extend_fmod, PRE_CALC!I2928*Fm, PRE_CALC!A2928*Fdata), IF(F_default=1,B2979+(4*Fnotch-0)/8192,B2979+(F_stop-F_start)/8192) )</f>
        <v>91406.249999872001</v>
      </c>
      <c r="C2980" s="39">
        <f t="shared" si="136"/>
        <v>-0.67419727978846256</v>
      </c>
      <c r="D2980" s="84">
        <f ca="1">IF(FilterType="FIR", IF(Extend_fmod=1,OFFSET(PRE_CALC!J2928,0,DEC_RATE), OFFSET(PRE_CALC!B2928,0,DEC_RATE)), C2980)</f>
        <v>-4.3547614911200001E-3</v>
      </c>
      <c r="E2980" s="84">
        <f t="shared" ca="1" si="137"/>
        <v>91406.249999872001</v>
      </c>
      <c r="F2980" s="84">
        <f t="shared" ca="1" si="135"/>
        <v>-4.3547614911200001E-3</v>
      </c>
      <c r="G2980" s="119">
        <f>IF(FilterType="FIR",  PRE_CALC!A2928*Fdata, IF(F_default=1,G2979+(4*Fnotch-0)/8192,G2979+(F_stop-F_start)/8192) )</f>
        <v>91406.249999872001</v>
      </c>
      <c r="H2980" s="120">
        <f ca="1">IF(FilterType="FIR", OFFSET(PRE_CALC!B2928,0,DEC_RATE), C2980)</f>
        <v>-4.3547614911200001E-3</v>
      </c>
    </row>
    <row r="2981" spans="2:8" x14ac:dyDescent="0.2">
      <c r="B2981" s="45">
        <f>IF(FilterType="FIR", IF(Extend_fmod, PRE_CALC!I2929*Fm, PRE_CALC!A2929*Fdata), IF(F_default=1,B2980+(4*Fnotch-0)/8192,B2980+(F_stop-F_start)/8192) )</f>
        <v>91437.5</v>
      </c>
      <c r="C2981" s="39">
        <f t="shared" si="136"/>
        <v>-0.67465958561831063</v>
      </c>
      <c r="D2981" s="84">
        <f ca="1">IF(FilterType="FIR", IF(Extend_fmod=1,OFFSET(PRE_CALC!J2929,0,DEC_RATE), OFFSET(PRE_CALC!B2929,0,DEC_RATE)), C2981)</f>
        <v>-4.3703785534700001E-3</v>
      </c>
      <c r="E2981" s="84">
        <f t="shared" ca="1" si="137"/>
        <v>91437.5</v>
      </c>
      <c r="F2981" s="84">
        <f t="shared" ca="1" si="135"/>
        <v>-4.3703785534700001E-3</v>
      </c>
      <c r="G2981" s="119">
        <f>IF(FilterType="FIR",  PRE_CALC!A2929*Fdata, IF(F_default=1,G2980+(4*Fnotch-0)/8192,G2980+(F_stop-F_start)/8192) )</f>
        <v>91437.5</v>
      </c>
      <c r="H2981" s="120">
        <f ca="1">IF(FilterType="FIR", OFFSET(PRE_CALC!B2929,0,DEC_RATE), C2981)</f>
        <v>-4.3703785534700001E-3</v>
      </c>
    </row>
    <row r="2982" spans="2:8" x14ac:dyDescent="0.2">
      <c r="B2982" s="45">
        <f>IF(FilterType="FIR", IF(Extend_fmod, PRE_CALC!I2930*Fm, PRE_CALC!A2930*Fdata), IF(F_default=1,B2981+(4*Fnotch-0)/8192,B2981+(F_stop-F_start)/8192) )</f>
        <v>91468.750000127999</v>
      </c>
      <c r="C2982" s="39">
        <f t="shared" si="136"/>
        <v>-0.67512205117519031</v>
      </c>
      <c r="D2982" s="84">
        <f ca="1">IF(FilterType="FIR", IF(Extend_fmod=1,OFFSET(PRE_CALC!J2930,0,DEC_RATE), OFFSET(PRE_CALC!B2930,0,DEC_RATE)), C2982)</f>
        <v>-4.3850853140700004E-3</v>
      </c>
      <c r="E2982" s="84">
        <f t="shared" ca="1" si="137"/>
        <v>91468.750000127999</v>
      </c>
      <c r="F2982" s="84">
        <f t="shared" ca="1" si="135"/>
        <v>-4.3850853140700004E-3</v>
      </c>
      <c r="G2982" s="119">
        <f>IF(FilterType="FIR",  PRE_CALC!A2930*Fdata, IF(F_default=1,G2981+(4*Fnotch-0)/8192,G2981+(F_stop-F_start)/8192) )</f>
        <v>91468.750000127999</v>
      </c>
      <c r="H2982" s="120">
        <f ca="1">IF(FilterType="FIR", OFFSET(PRE_CALC!B2930,0,DEC_RATE), C2982)</f>
        <v>-4.3850853140700004E-3</v>
      </c>
    </row>
    <row r="2983" spans="2:8" x14ac:dyDescent="0.2">
      <c r="B2983" s="45">
        <f>IF(FilterType="FIR", IF(Extend_fmod, PRE_CALC!I2931*Fm, PRE_CALC!A2931*Fdata), IF(F_default=1,B2982+(4*Fnotch-0)/8192,B2982+(F_stop-F_start)/8192) )</f>
        <v>91500</v>
      </c>
      <c r="C2983" s="39">
        <f t="shared" si="136"/>
        <v>-0.67558467645702525</v>
      </c>
      <c r="D2983" s="84">
        <f ca="1">IF(FilterType="FIR", IF(Extend_fmod=1,OFFSET(PRE_CALC!J2931,0,DEC_RATE), OFFSET(PRE_CALC!B2931,0,DEC_RATE)), C2983)</f>
        <v>-4.3988725663200003E-3</v>
      </c>
      <c r="E2983" s="84">
        <f t="shared" ca="1" si="137"/>
        <v>91500</v>
      </c>
      <c r="F2983" s="84">
        <f t="shared" ca="1" si="135"/>
        <v>-4.3988725663200003E-3</v>
      </c>
      <c r="G2983" s="119">
        <f>IF(FilterType="FIR",  PRE_CALC!A2931*Fdata, IF(F_default=1,G2982+(4*Fnotch-0)/8192,G2982+(F_stop-F_start)/8192) )</f>
        <v>91500</v>
      </c>
      <c r="H2983" s="120">
        <f ca="1">IF(FilterType="FIR", OFFSET(PRE_CALC!B2931,0,DEC_RATE), C2983)</f>
        <v>-4.3988725663200003E-3</v>
      </c>
    </row>
    <row r="2984" spans="2:8" x14ac:dyDescent="0.2">
      <c r="B2984" s="45">
        <f>IF(FilterType="FIR", IF(Extend_fmod, PRE_CALC!I2932*Fm, PRE_CALC!A2932*Fdata), IF(F_default=1,B2983+(4*Fnotch-0)/8192,B2983+(F_stop-F_start)/8192) )</f>
        <v>91531.249999872001</v>
      </c>
      <c r="C2984" s="39">
        <f t="shared" si="136"/>
        <v>-0.67604746146940065</v>
      </c>
      <c r="D2984" s="84">
        <f ca="1">IF(FilterType="FIR", IF(Extend_fmod=1,OFFSET(PRE_CALC!J2932,0,DEC_RATE), OFFSET(PRE_CALC!B2932,0,DEC_RATE)), C2984)</f>
        <v>-4.4117316001399997E-3</v>
      </c>
      <c r="E2984" s="84">
        <f t="shared" ca="1" si="137"/>
        <v>91531.249999872001</v>
      </c>
      <c r="F2984" s="84">
        <f t="shared" ca="1" si="135"/>
        <v>-4.4117316001399997E-3</v>
      </c>
      <c r="G2984" s="119">
        <f>IF(FilterType="FIR",  PRE_CALC!A2932*Fdata, IF(F_default=1,G2983+(4*Fnotch-0)/8192,G2983+(F_stop-F_start)/8192) )</f>
        <v>91531.249999872001</v>
      </c>
      <c r="H2984" s="120">
        <f ca="1">IF(FilterType="FIR", OFFSET(PRE_CALC!B2932,0,DEC_RATE), C2984)</f>
        <v>-4.4117316001399997E-3</v>
      </c>
    </row>
    <row r="2985" spans="2:8" x14ac:dyDescent="0.2">
      <c r="B2985" s="45">
        <f>IF(FilterType="FIR", IF(Extend_fmod, PRE_CALC!I2933*Fm, PRE_CALC!A2933*Fdata), IF(F_default=1,B2984+(4*Fnotch-0)/8192,B2984+(F_stop-F_start)/8192) )</f>
        <v>91562.5</v>
      </c>
      <c r="C2985" s="39">
        <f t="shared" si="136"/>
        <v>-0.67651040621785019</v>
      </c>
      <c r="D2985" s="84">
        <f ca="1">IF(FilterType="FIR", IF(Extend_fmod=1,OFFSET(PRE_CALC!J2933,0,DEC_RATE), OFFSET(PRE_CALC!B2933,0,DEC_RATE)), C2985)</f>
        <v>-4.42365420865E-3</v>
      </c>
      <c r="E2985" s="84">
        <f t="shared" ca="1" si="137"/>
        <v>91562.5</v>
      </c>
      <c r="F2985" s="84">
        <f t="shared" ca="1" si="135"/>
        <v>-4.42365420865E-3</v>
      </c>
      <c r="G2985" s="119">
        <f>IF(FilterType="FIR",  PRE_CALC!A2933*Fdata, IF(F_default=1,G2984+(4*Fnotch-0)/8192,G2984+(F_stop-F_start)/8192) )</f>
        <v>91562.5</v>
      </c>
      <c r="H2985" s="120">
        <f ca="1">IF(FilterType="FIR", OFFSET(PRE_CALC!B2933,0,DEC_RATE), C2985)</f>
        <v>-4.42365420865E-3</v>
      </c>
    </row>
    <row r="2986" spans="2:8" x14ac:dyDescent="0.2">
      <c r="B2986" s="45">
        <f>IF(FilterType="FIR", IF(Extend_fmod, PRE_CALC!I2934*Fm, PRE_CALC!A2934*Fdata), IF(F_default=1,B2985+(4*Fnotch-0)/8192,B2985+(F_stop-F_start)/8192) )</f>
        <v>91593.750000127999</v>
      </c>
      <c r="C2986" s="39">
        <f t="shared" si="136"/>
        <v>-0.67697351070036338</v>
      </c>
      <c r="D2986" s="84">
        <f ca="1">IF(FilterType="FIR", IF(Extend_fmod=1,OFFSET(PRE_CALC!J2934,0,DEC_RATE), OFFSET(PRE_CALC!B2934,0,DEC_RATE)), C2986)</f>
        <v>-4.4346326944599999E-3</v>
      </c>
      <c r="E2986" s="84">
        <f t="shared" ca="1" si="137"/>
        <v>91593.750000127999</v>
      </c>
      <c r="F2986" s="84">
        <f t="shared" ca="1" si="135"/>
        <v>-4.4346326944599999E-3</v>
      </c>
      <c r="G2986" s="119">
        <f>IF(FilterType="FIR",  PRE_CALC!A2934*Fdata, IF(F_default=1,G2985+(4*Fnotch-0)/8192,G2985+(F_stop-F_start)/8192) )</f>
        <v>91593.750000127999</v>
      </c>
      <c r="H2986" s="120">
        <f ca="1">IF(FilterType="FIR", OFFSET(PRE_CALC!B2934,0,DEC_RATE), C2986)</f>
        <v>-4.4346326944599999E-3</v>
      </c>
    </row>
    <row r="2987" spans="2:8" x14ac:dyDescent="0.2">
      <c r="B2987" s="45">
        <f>IF(FilterType="FIR", IF(Extend_fmod, PRE_CALC!I2935*Fm, PRE_CALC!A2935*Fdata), IF(F_default=1,B2986+(4*Fnotch-0)/8192,B2986+(F_stop-F_start)/8192) )</f>
        <v>91625</v>
      </c>
      <c r="C2987" s="39">
        <f t="shared" si="136"/>
        <v>-0.67743677491489784</v>
      </c>
      <c r="D2987" s="84">
        <f ca="1">IF(FilterType="FIR", IF(Extend_fmod=1,OFFSET(PRE_CALC!J2935,0,DEC_RATE), OFFSET(PRE_CALC!B2935,0,DEC_RATE)), C2987)</f>
        <v>-4.4446598758399996E-3</v>
      </c>
      <c r="E2987" s="84">
        <f t="shared" ca="1" si="137"/>
        <v>91625</v>
      </c>
      <c r="F2987" s="84">
        <f t="shared" ca="1" si="135"/>
        <v>-4.4446598758399996E-3</v>
      </c>
      <c r="G2987" s="119">
        <f>IF(FilterType="FIR",  PRE_CALC!A2935*Fdata, IF(F_default=1,G2986+(4*Fnotch-0)/8192,G2986+(F_stop-F_start)/8192) )</f>
        <v>91625</v>
      </c>
      <c r="H2987" s="120">
        <f ca="1">IF(FilterType="FIR", OFFSET(PRE_CALC!B2935,0,DEC_RATE), C2987)</f>
        <v>-4.4446598758399996E-3</v>
      </c>
    </row>
    <row r="2988" spans="2:8" x14ac:dyDescent="0.2">
      <c r="B2988" s="45">
        <f>IF(FilterType="FIR", IF(Extend_fmod, PRE_CALC!I2936*Fm, PRE_CALC!A2936*Fdata), IF(F_default=1,B2987+(4*Fnotch-0)/8192,B2987+(F_stop-F_start)/8192) )</f>
        <v>91656.249999872001</v>
      </c>
      <c r="C2988" s="39">
        <f t="shared" si="136"/>
        <v>-0.67790019886701736</v>
      </c>
      <c r="D2988" s="84">
        <f ca="1">IF(FilterType="FIR", IF(Extend_fmod=1,OFFSET(PRE_CALC!J2936,0,DEC_RATE), OFFSET(PRE_CALC!B2936,0,DEC_RATE)), C2988)</f>
        <v>-4.4537290925200004E-3</v>
      </c>
      <c r="E2988" s="84">
        <f t="shared" ca="1" si="137"/>
        <v>91656.249999872001</v>
      </c>
      <c r="F2988" s="84">
        <f t="shared" ca="1" si="135"/>
        <v>-4.4537290925200004E-3</v>
      </c>
      <c r="G2988" s="119">
        <f>IF(FilterType="FIR",  PRE_CALC!A2936*Fdata, IF(F_default=1,G2987+(4*Fnotch-0)/8192,G2987+(F_stop-F_start)/8192) )</f>
        <v>91656.249999872001</v>
      </c>
      <c r="H2988" s="120">
        <f ca="1">IF(FilterType="FIR", OFFSET(PRE_CALC!B2936,0,DEC_RATE), C2988)</f>
        <v>-4.4537290925200004E-3</v>
      </c>
    </row>
    <row r="2989" spans="2:8" x14ac:dyDescent="0.2">
      <c r="B2989" s="45">
        <f>IF(FilterType="FIR", IF(Extend_fmod, PRE_CALC!I2937*Fm, PRE_CALC!A2937*Fdata), IF(F_default=1,B2988+(4*Fnotch-0)/8192,B2988+(F_stop-F_start)/8192) )</f>
        <v>91687.5</v>
      </c>
      <c r="C2989" s="39">
        <f t="shared" si="136"/>
        <v>-0.67836378256229635</v>
      </c>
      <c r="D2989" s="84">
        <f ca="1">IF(FilterType="FIR", IF(Extend_fmod=1,OFFSET(PRE_CALC!J2937,0,DEC_RATE), OFFSET(PRE_CALC!B2937,0,DEC_RATE)), C2989)</f>
        <v>-4.4618342113700001E-3</v>
      </c>
      <c r="E2989" s="84">
        <f t="shared" ca="1" si="137"/>
        <v>91687.5</v>
      </c>
      <c r="F2989" s="84">
        <f t="shared" ca="1" si="135"/>
        <v>-4.4618342113700001E-3</v>
      </c>
      <c r="G2989" s="119">
        <f>IF(FilterType="FIR",  PRE_CALC!A2937*Fdata, IF(F_default=1,G2988+(4*Fnotch-0)/8192,G2988+(F_stop-F_start)/8192) )</f>
        <v>91687.5</v>
      </c>
      <c r="H2989" s="120">
        <f ca="1">IF(FilterType="FIR", OFFSET(PRE_CALC!B2937,0,DEC_RATE), C2989)</f>
        <v>-4.4618342113700001E-3</v>
      </c>
    </row>
    <row r="2990" spans="2:8" x14ac:dyDescent="0.2">
      <c r="B2990" s="45">
        <f>IF(FilterType="FIR", IF(Extend_fmod, PRE_CALC!I2938*Fm, PRE_CALC!A2938*Fdata), IF(F_default=1,B2989+(4*Fnotch-0)/8192,B2989+(F_stop-F_start)/8192) )</f>
        <v>91718.750000127999</v>
      </c>
      <c r="C2990" s="39">
        <f t="shared" si="136"/>
        <v>-0.67882752599868079</v>
      </c>
      <c r="D2990" s="84">
        <f ca="1">IF(FilterType="FIR", IF(Extend_fmod=1,OFFSET(PRE_CALC!J2938,0,DEC_RATE), OFFSET(PRE_CALC!B2938,0,DEC_RATE)), C2990)</f>
        <v>-4.4689696316399996E-3</v>
      </c>
      <c r="E2990" s="84">
        <f t="shared" ca="1" si="137"/>
        <v>91718.750000127999</v>
      </c>
      <c r="F2990" s="84">
        <f t="shared" ca="1" si="135"/>
        <v>-4.4689696316399996E-3</v>
      </c>
      <c r="G2990" s="119">
        <f>IF(FilterType="FIR",  PRE_CALC!A2938*Fdata, IF(F_default=1,G2989+(4*Fnotch-0)/8192,G2989+(F_stop-F_start)/8192) )</f>
        <v>91718.750000127999</v>
      </c>
      <c r="H2990" s="120">
        <f ca="1">IF(FilterType="FIR", OFFSET(PRE_CALC!B2938,0,DEC_RATE), C2990)</f>
        <v>-4.4689696316399996E-3</v>
      </c>
    </row>
    <row r="2991" spans="2:8" x14ac:dyDescent="0.2">
      <c r="B2991" s="45">
        <f>IF(FilterType="FIR", IF(Extend_fmod, PRE_CALC!I2939*Fm, PRE_CALC!A2939*Fdata), IF(F_default=1,B2990+(4*Fnotch-0)/8192,B2990+(F_stop-F_start)/8192) )</f>
        <v>91750</v>
      </c>
      <c r="C2991" s="39">
        <f t="shared" si="136"/>
        <v>-0.6792914291741452</v>
      </c>
      <c r="D2991" s="84">
        <f ca="1">IF(FilterType="FIR", IF(Extend_fmod=1,OFFSET(PRE_CALC!J2939,0,DEC_RATE), OFFSET(PRE_CALC!B2939,0,DEC_RATE)), C2991)</f>
        <v>-4.47513029012E-3</v>
      </c>
      <c r="E2991" s="84">
        <f t="shared" ca="1" si="137"/>
        <v>91750</v>
      </c>
      <c r="F2991" s="84">
        <f t="shared" ca="1" si="135"/>
        <v>-4.47513029012E-3</v>
      </c>
      <c r="G2991" s="119">
        <f>IF(FilterType="FIR",  PRE_CALC!A2939*Fdata, IF(F_default=1,G2990+(4*Fnotch-0)/8192,G2990+(F_stop-F_start)/8192) )</f>
        <v>91750</v>
      </c>
      <c r="H2991" s="120">
        <f ca="1">IF(FilterType="FIR", OFFSET(PRE_CALC!B2939,0,DEC_RATE), C2991)</f>
        <v>-4.47513029012E-3</v>
      </c>
    </row>
    <row r="2992" spans="2:8" x14ac:dyDescent="0.2">
      <c r="B2992" s="45">
        <f>IF(FilterType="FIR", IF(Extend_fmod, PRE_CALC!I2940*Fm, PRE_CALC!A2940*Fdata), IF(F_default=1,B2991+(4*Fnotch-0)/8192,B2991+(F_stop-F_start)/8192) )</f>
        <v>91781.249999872001</v>
      </c>
      <c r="C2992" s="39">
        <f t="shared" si="136"/>
        <v>-0.67975549209425223</v>
      </c>
      <c r="D2992" s="84">
        <f ca="1">IF(FilterType="FIR", IF(Extend_fmod=1,OFFSET(PRE_CALC!J2940,0,DEC_RATE), OFFSET(PRE_CALC!B2940,0,DEC_RATE)), C2992)</f>
        <v>-4.4803116659099997E-3</v>
      </c>
      <c r="E2992" s="84">
        <f t="shared" ca="1" si="137"/>
        <v>91781.249999872001</v>
      </c>
      <c r="F2992" s="84">
        <f t="shared" ca="1" si="135"/>
        <v>-4.4803116659099997E-3</v>
      </c>
      <c r="G2992" s="119">
        <f>IF(FilterType="FIR",  PRE_CALC!A2940*Fdata, IF(F_default=1,G2991+(4*Fnotch-0)/8192,G2991+(F_stop-F_start)/8192) )</f>
        <v>91781.249999872001</v>
      </c>
      <c r="H2992" s="120">
        <f ca="1">IF(FilterType="FIR", OFFSET(PRE_CALC!B2940,0,DEC_RATE), C2992)</f>
        <v>-4.4803116659099997E-3</v>
      </c>
    </row>
    <row r="2993" spans="2:8" x14ac:dyDescent="0.2">
      <c r="B2993" s="45">
        <f>IF(FilterType="FIR", IF(Extend_fmod, PRE_CALC!I2941*Fm, PRE_CALC!A2941*Fdata), IF(F_default=1,B2992+(4*Fnotch-0)/8192,B2992+(F_stop-F_start)/8192) )</f>
        <v>91812.5</v>
      </c>
      <c r="C2993" s="39">
        <f t="shared" si="136"/>
        <v>-0.68021971476457932</v>
      </c>
      <c r="D2993" s="84">
        <f ca="1">IF(FilterType="FIR", IF(Extend_fmod=1,OFFSET(PRE_CALC!J2941,0,DEC_RATE), OFFSET(PRE_CALC!B2941,0,DEC_RATE)), C2993)</f>
        <v>-4.48450978496E-3</v>
      </c>
      <c r="E2993" s="84">
        <f t="shared" ca="1" si="137"/>
        <v>91812.5</v>
      </c>
      <c r="F2993" s="84">
        <f t="shared" ca="1" si="135"/>
        <v>-4.48450978496E-3</v>
      </c>
      <c r="G2993" s="119">
        <f>IF(FilterType="FIR",  PRE_CALC!A2941*Fdata, IF(F_default=1,G2992+(4*Fnotch-0)/8192,G2992+(F_stop-F_start)/8192) )</f>
        <v>91812.5</v>
      </c>
      <c r="H2993" s="120">
        <f ca="1">IF(FilterType="FIR", OFFSET(PRE_CALC!B2941,0,DEC_RATE), C2993)</f>
        <v>-4.48450978496E-3</v>
      </c>
    </row>
    <row r="2994" spans="2:8" x14ac:dyDescent="0.2">
      <c r="B2994" s="45">
        <f>IF(FilterType="FIR", IF(Extend_fmod, PRE_CALC!I2942*Fm, PRE_CALC!A2942*Fdata), IF(F_default=1,B2993+(4*Fnotch-0)/8192,B2993+(F_stop-F_start)/8192) )</f>
        <v>91843.750000127999</v>
      </c>
      <c r="C2994" s="39">
        <f t="shared" si="136"/>
        <v>-0.68068409718310796</v>
      </c>
      <c r="D2994" s="84">
        <f ca="1">IF(FilterType="FIR", IF(Extend_fmod=1,OFFSET(PRE_CALC!J2942,0,DEC_RATE), OFFSET(PRE_CALC!B2942,0,DEC_RATE)), C2994)</f>
        <v>-4.4877212243399998E-3</v>
      </c>
      <c r="E2994" s="84">
        <f t="shared" ca="1" si="137"/>
        <v>91843.750000127999</v>
      </c>
      <c r="F2994" s="84">
        <f t="shared" ca="1" si="135"/>
        <v>-4.4877212243399998E-3</v>
      </c>
      <c r="G2994" s="119">
        <f>IF(FilterType="FIR",  PRE_CALC!A2942*Fdata, IF(F_default=1,G2993+(4*Fnotch-0)/8192,G2993+(F_stop-F_start)/8192) )</f>
        <v>91843.750000127999</v>
      </c>
      <c r="H2994" s="120">
        <f ca="1">IF(FilterType="FIR", OFFSET(PRE_CALC!B2942,0,DEC_RATE), C2994)</f>
        <v>-4.4877212243399998E-3</v>
      </c>
    </row>
    <row r="2995" spans="2:8" x14ac:dyDescent="0.2">
      <c r="B2995" s="45">
        <f>IF(FilterType="FIR", IF(Extend_fmod, PRE_CALC!I2943*Fm, PRE_CALC!A2943*Fdata), IF(F_default=1,B2994+(4*Fnotch-0)/8192,B2994+(F_stop-F_start)/8192) )</f>
        <v>91875</v>
      </c>
      <c r="C2995" s="39">
        <f t="shared" si="136"/>
        <v>-0.68114863934777548</v>
      </c>
      <c r="D2995" s="84">
        <f ca="1">IF(FilterType="FIR", IF(Extend_fmod=1,OFFSET(PRE_CALC!J2943,0,DEC_RATE), OFFSET(PRE_CALC!B2943,0,DEC_RATE)), C2995)</f>
        <v>-4.4899431161800002E-3</v>
      </c>
      <c r="E2995" s="84">
        <f t="shared" ca="1" si="137"/>
        <v>91875</v>
      </c>
      <c r="F2995" s="84">
        <f t="shared" ca="1" si="135"/>
        <v>-4.4899431161800002E-3</v>
      </c>
      <c r="G2995" s="119">
        <f>IF(FilterType="FIR",  PRE_CALC!A2943*Fdata, IF(F_default=1,G2994+(4*Fnotch-0)/8192,G2994+(F_stop-F_start)/8192) )</f>
        <v>91875</v>
      </c>
      <c r="H2995" s="120">
        <f ca="1">IF(FilterType="FIR", OFFSET(PRE_CALC!B2943,0,DEC_RATE), C2995)</f>
        <v>-4.4899431161800002E-3</v>
      </c>
    </row>
    <row r="2996" spans="2:8" x14ac:dyDescent="0.2">
      <c r="B2996" s="45">
        <f>IF(FilterType="FIR", IF(Extend_fmod, PRE_CALC!I2944*Fm, PRE_CALC!A2944*Fdata), IF(F_default=1,B2995+(4*Fnotch-0)/8192,B2995+(F_stop-F_start)/8192) )</f>
        <v>91906.249999872001</v>
      </c>
      <c r="C2996" s="39">
        <f t="shared" si="136"/>
        <v>-0.68161334126416651</v>
      </c>
      <c r="D2996" s="84">
        <f ca="1">IF(FilterType="FIR", IF(Extend_fmod=1,OFFSET(PRE_CALC!J2944,0,DEC_RATE), OFFSET(PRE_CALC!B2944,0,DEC_RATE)), C2996)</f>
        <v>-4.4911731514000004E-3</v>
      </c>
      <c r="E2996" s="84">
        <f t="shared" ca="1" si="137"/>
        <v>91906.249999872001</v>
      </c>
      <c r="F2996" s="84">
        <f t="shared" ca="1" si="135"/>
        <v>-4.4911731514000004E-3</v>
      </c>
      <c r="G2996" s="119">
        <f>IF(FilterType="FIR",  PRE_CALC!A2944*Fdata, IF(F_default=1,G2995+(4*Fnotch-0)/8192,G2995+(F_stop-F_start)/8192) )</f>
        <v>91906.249999872001</v>
      </c>
      <c r="H2996" s="120">
        <f ca="1">IF(FilterType="FIR", OFFSET(PRE_CALC!B2944,0,DEC_RATE), C2996)</f>
        <v>-4.4911731514000004E-3</v>
      </c>
    </row>
    <row r="2997" spans="2:8" x14ac:dyDescent="0.2">
      <c r="B2997" s="45">
        <f>IF(FilterType="FIR", IF(Extend_fmod, PRE_CALC!I2945*Fm, PRE_CALC!A2945*Fdata), IF(F_default=1,B2996+(4*Fnotch-0)/8192,B2996+(F_stop-F_start)/8192) )</f>
        <v>91937.5</v>
      </c>
      <c r="C2997" s="39">
        <f t="shared" si="136"/>
        <v>-0.68207820293785359</v>
      </c>
      <c r="D2997" s="84">
        <f ca="1">IF(FilterType="FIR", IF(Extend_fmod=1,OFFSET(PRE_CALC!J2945,0,DEC_RATE), OFFSET(PRE_CALC!B2945,0,DEC_RATE)), C2997)</f>
        <v>-4.4914095830999997E-3</v>
      </c>
      <c r="E2997" s="84">
        <f t="shared" ca="1" si="137"/>
        <v>91937.5</v>
      </c>
      <c r="F2997" s="84">
        <f t="shared" ca="1" si="135"/>
        <v>-4.4914095830999997E-3</v>
      </c>
      <c r="G2997" s="119">
        <f>IF(FilterType="FIR",  PRE_CALC!A2945*Fdata, IF(F_default=1,G2996+(4*Fnotch-0)/8192,G2996+(F_stop-F_start)/8192) )</f>
        <v>91937.5</v>
      </c>
      <c r="H2997" s="120">
        <f ca="1">IF(FilterType="FIR", OFFSET(PRE_CALC!B2945,0,DEC_RATE), C2997)</f>
        <v>-4.4914095830999997E-3</v>
      </c>
    </row>
    <row r="2998" spans="2:8" x14ac:dyDescent="0.2">
      <c r="B2998" s="45">
        <f>IF(FilterType="FIR", IF(Extend_fmod, PRE_CALC!I2946*Fm, PRE_CALC!A2946*Fdata), IF(F_default=1,B2997+(4*Fnotch-0)/8192,B2997+(F_stop-F_start)/8192) )</f>
        <v>91968.750000127999</v>
      </c>
      <c r="C2998" s="39">
        <f t="shared" si="136"/>
        <v>-0.68254322436680226</v>
      </c>
      <c r="D2998" s="84">
        <f ca="1">IF(FilterType="FIR", IF(Extend_fmod=1,OFFSET(PRE_CALC!J2946,0,DEC_RATE), OFFSET(PRE_CALC!B2946,0,DEC_RATE)), C2998)</f>
        <v>-4.49065122967E-3</v>
      </c>
      <c r="E2998" s="84">
        <f t="shared" ca="1" si="137"/>
        <v>91968.750000127999</v>
      </c>
      <c r="F2998" s="84">
        <f t="shared" ca="1" si="135"/>
        <v>-4.49065122967E-3</v>
      </c>
      <c r="G2998" s="119">
        <f>IF(FilterType="FIR",  PRE_CALC!A2946*Fdata, IF(F_default=1,G2997+(4*Fnotch-0)/8192,G2997+(F_stop-F_start)/8192) )</f>
        <v>91968.750000127999</v>
      </c>
      <c r="H2998" s="120">
        <f ca="1">IF(FilterType="FIR", OFFSET(PRE_CALC!B2946,0,DEC_RATE), C2998)</f>
        <v>-4.49065122967E-3</v>
      </c>
    </row>
    <row r="2999" spans="2:8" x14ac:dyDescent="0.2">
      <c r="B2999" s="45">
        <f>IF(FilterType="FIR", IF(Extend_fmod, PRE_CALC!I2947*Fm, PRE_CALC!A2947*Fdata), IF(F_default=1,B2998+(4*Fnotch-0)/8192,B2998+(F_stop-F_start)/8192) )</f>
        <v>92000</v>
      </c>
      <c r="C2999" s="39">
        <f t="shared" si="136"/>
        <v>-0.68300840554899256</v>
      </c>
      <c r="D2999" s="84">
        <f ca="1">IF(FilterType="FIR", IF(Extend_fmod=1,OFFSET(PRE_CALC!J2947,0,DEC_RATE), OFFSET(PRE_CALC!B2947,0,DEC_RATE)), C2999)</f>
        <v>-4.4888974776200003E-3</v>
      </c>
      <c r="E2999" s="84">
        <f t="shared" ca="1" si="137"/>
        <v>92000</v>
      </c>
      <c r="F2999" s="84">
        <f t="shared" ref="F2999:F3062" ca="1" si="138">IF(G2999&lt;=F_PB,H2999, OFFSET(H:H,MATCH(F_PB-0.0001,G:G),0,1))</f>
        <v>-4.4888974776200003E-3</v>
      </c>
      <c r="G2999" s="119">
        <f>IF(FilterType="FIR",  PRE_CALC!A2947*Fdata, IF(F_default=1,G2998+(4*Fnotch-0)/8192,G2998+(F_stop-F_start)/8192) )</f>
        <v>92000</v>
      </c>
      <c r="H2999" s="120">
        <f ca="1">IF(FilterType="FIR", OFFSET(PRE_CALC!B2947,0,DEC_RATE), C2999)</f>
        <v>-4.4888974776200003E-3</v>
      </c>
    </row>
    <row r="3000" spans="2:8" x14ac:dyDescent="0.2">
      <c r="B3000" s="45">
        <f>IF(FilterType="FIR", IF(Extend_fmod, PRE_CALC!I2948*Fm, PRE_CALC!A2948*Fdata), IF(F_default=1,B2999+(4*Fnotch-0)/8192,B2999+(F_stop-F_start)/8192) )</f>
        <v>92031.249999872001</v>
      </c>
      <c r="C3000" s="39">
        <f t="shared" ref="C3000:C3063" si="139">MAX(20*LOG(ABS(   (1/s_dec*SIN(s_dec*$B3000/Fm*PI())/SIN($B3000/Fm*PI()))^(order-1) * (1/s_dec2*SIN(s_dec2*$B3000/Fm*PI())/SIN($B3000/Fm*PI()))  )), -160)</f>
        <v>-0.68347374648997339</v>
      </c>
      <c r="D3000" s="84">
        <f ca="1">IF(FilterType="FIR", IF(Extend_fmod=1,OFFSET(PRE_CALC!J2948,0,DEC_RATE), OFFSET(PRE_CALC!B2948,0,DEC_RATE)), C3000)</f>
        <v>-4.4861482840799997E-3</v>
      </c>
      <c r="E3000" s="84">
        <f t="shared" ref="E3000:E3063" ca="1" si="140">IF(G3000&lt;=F_PB,G3000, OFFSET(G:G,MATCH(F_PB-0.0001,G:G),0,1) )</f>
        <v>92031.249999872001</v>
      </c>
      <c r="F3000" s="84">
        <f t="shared" ca="1" si="138"/>
        <v>-4.4861482840799997E-3</v>
      </c>
      <c r="G3000" s="119">
        <f>IF(FilterType="FIR",  PRE_CALC!A2948*Fdata, IF(F_default=1,G2999+(4*Fnotch-0)/8192,G2999+(F_stop-F_start)/8192) )</f>
        <v>92031.249999872001</v>
      </c>
      <c r="H3000" s="120">
        <f ca="1">IF(FilterType="FIR", OFFSET(PRE_CALC!B2948,0,DEC_RATE), C3000)</f>
        <v>-4.4861482840799997E-3</v>
      </c>
    </row>
    <row r="3001" spans="2:8" x14ac:dyDescent="0.2">
      <c r="B3001" s="45">
        <f>IF(FilterType="FIR", IF(Extend_fmod, PRE_CALC!I2949*Fm, PRE_CALC!A2949*Fdata), IF(F_default=1,B3000+(4*Fnotch-0)/8192,B3000+(F_stop-F_start)/8192) )</f>
        <v>92062.5</v>
      </c>
      <c r="C3001" s="39">
        <f t="shared" si="139"/>
        <v>-0.68393924719536536</v>
      </c>
      <c r="D3001" s="84">
        <f ca="1">IF(FilterType="FIR", IF(Extend_fmod=1,OFFSET(PRE_CALC!J2949,0,DEC_RATE), OFFSET(PRE_CALC!B2949,0,DEC_RATE)), C3001)</f>
        <v>-4.4824041790600001E-3</v>
      </c>
      <c r="E3001" s="84">
        <f t="shared" ca="1" si="140"/>
        <v>92062.5</v>
      </c>
      <c r="F3001" s="84">
        <f t="shared" ca="1" si="138"/>
        <v>-4.4824041790600001E-3</v>
      </c>
      <c r="G3001" s="119">
        <f>IF(FilterType="FIR",  PRE_CALC!A2949*Fdata, IF(F_default=1,G3000+(4*Fnotch-0)/8192,G3000+(F_stop-F_start)/8192) )</f>
        <v>92062.5</v>
      </c>
      <c r="H3001" s="120">
        <f ca="1">IF(FilterType="FIR", OFFSET(PRE_CALC!B2949,0,DEC_RATE), C3001)</f>
        <v>-4.4824041790600001E-3</v>
      </c>
    </row>
    <row r="3002" spans="2:8" x14ac:dyDescent="0.2">
      <c r="B3002" s="45">
        <f>IF(FilterType="FIR", IF(Extend_fmod, PRE_CALC!I2950*Fm, PRE_CALC!A2950*Fdata), IF(F_default=1,B3001+(4*Fnotch-0)/8192,B3001+(F_stop-F_start)/8192) )</f>
        <v>92093.750000127999</v>
      </c>
      <c r="C3002" s="39">
        <f t="shared" si="139"/>
        <v>-0.68440490766309958</v>
      </c>
      <c r="D3002" s="84">
        <f ca="1">IF(FilterType="FIR", IF(Extend_fmod=1,OFFSET(PRE_CALC!J2950,0,DEC_RATE), OFFSET(PRE_CALC!B2950,0,DEC_RATE)), C3002)</f>
        <v>-4.4776662673200003E-3</v>
      </c>
      <c r="E3002" s="84">
        <f t="shared" ca="1" si="140"/>
        <v>92093.750000127999</v>
      </c>
      <c r="F3002" s="84">
        <f t="shared" ca="1" si="138"/>
        <v>-4.4776662673200003E-3</v>
      </c>
      <c r="G3002" s="119">
        <f>IF(FilterType="FIR",  PRE_CALC!A2950*Fdata, IF(F_default=1,G3001+(4*Fnotch-0)/8192,G3001+(F_stop-F_start)/8192) )</f>
        <v>92093.750000127999</v>
      </c>
      <c r="H3002" s="120">
        <f ca="1">IF(FilterType="FIR", OFFSET(PRE_CALC!B2950,0,DEC_RATE), C3002)</f>
        <v>-4.4776662673200003E-3</v>
      </c>
    </row>
    <row r="3003" spans="2:8" x14ac:dyDescent="0.2">
      <c r="B3003" s="45">
        <f>IF(FilterType="FIR", IF(Extend_fmod, PRE_CALC!I2951*Fm, PRE_CALC!A2951*Fdata), IF(F_default=1,B3002+(4*Fnotch-0)/8192,B3002+(F_stop-F_start)/8192) )</f>
        <v>92125</v>
      </c>
      <c r="C3003" s="39">
        <f t="shared" si="139"/>
        <v>-0.68487072789113745</v>
      </c>
      <c r="D3003" s="84">
        <f ca="1">IF(FilterType="FIR", IF(Extend_fmod=1,OFFSET(PRE_CALC!J2951,0,DEC_RATE), OFFSET(PRE_CALC!B2951,0,DEC_RATE)), C3003)</f>
        <v>-4.4719362300400002E-3</v>
      </c>
      <c r="E3003" s="84">
        <f t="shared" ca="1" si="140"/>
        <v>92125</v>
      </c>
      <c r="F3003" s="84">
        <f t="shared" ca="1" si="138"/>
        <v>-4.4719362300400002E-3</v>
      </c>
      <c r="G3003" s="119">
        <f>IF(FilterType="FIR",  PRE_CALC!A2951*Fdata, IF(F_default=1,G3002+(4*Fnotch-0)/8192,G3002+(F_stop-F_start)/8192) )</f>
        <v>92125</v>
      </c>
      <c r="H3003" s="120">
        <f ca="1">IF(FilterType="FIR", OFFSET(PRE_CALC!B2951,0,DEC_RATE), C3003)</f>
        <v>-4.4719362300400002E-3</v>
      </c>
    </row>
    <row r="3004" spans="2:8" x14ac:dyDescent="0.2">
      <c r="B3004" s="45">
        <f>IF(FilterType="FIR", IF(Extend_fmod, PRE_CALC!I2952*Fm, PRE_CALC!A2952*Fdata), IF(F_default=1,B3003+(4*Fnotch-0)/8192,B3003+(F_stop-F_start)/8192) )</f>
        <v>92156.249999872001</v>
      </c>
      <c r="C3004" s="39">
        <f t="shared" si="139"/>
        <v>-0.68533670788509138</v>
      </c>
      <c r="D3004" s="84">
        <f ca="1">IF(FilterType="FIR", IF(Extend_fmod=1,OFFSET(PRE_CALC!J2952,0,DEC_RATE), OFFSET(PRE_CALC!B2952,0,DEC_RATE)), C3004)</f>
        <v>-4.4652163260600003E-3</v>
      </c>
      <c r="E3004" s="84">
        <f t="shared" ca="1" si="140"/>
        <v>92156.249999872001</v>
      </c>
      <c r="F3004" s="84">
        <f t="shared" ca="1" si="138"/>
        <v>-4.4652163260600003E-3</v>
      </c>
      <c r="G3004" s="119">
        <f>IF(FilterType="FIR",  PRE_CALC!A2952*Fdata, IF(F_default=1,G3003+(4*Fnotch-0)/8192,G3003+(F_stop-F_start)/8192) )</f>
        <v>92156.249999872001</v>
      </c>
      <c r="H3004" s="120">
        <f ca="1">IF(FilterType="FIR", OFFSET(PRE_CALC!B2952,0,DEC_RATE), C3004)</f>
        <v>-4.4652163260600003E-3</v>
      </c>
    </row>
    <row r="3005" spans="2:8" x14ac:dyDescent="0.2">
      <c r="B3005" s="45">
        <f>IF(FilterType="FIR", IF(Extend_fmod, PRE_CALC!I2953*Fm, PRE_CALC!A2953*Fdata), IF(F_default=1,B3004+(4*Fnotch-0)/8192,B3004+(F_stop-F_start)/8192) )</f>
        <v>92187.5</v>
      </c>
      <c r="C3005" s="39">
        <f t="shared" si="139"/>
        <v>-0.68580284765054522</v>
      </c>
      <c r="D3005" s="84">
        <f ca="1">IF(FilterType="FIR", IF(Extend_fmod=1,OFFSET(PRE_CALC!J2953,0,DEC_RATE), OFFSET(PRE_CALC!B2953,0,DEC_RATE)), C3005)</f>
        <v>-4.4575093929499999E-3</v>
      </c>
      <c r="E3005" s="84">
        <f t="shared" ca="1" si="140"/>
        <v>92187.5</v>
      </c>
      <c r="F3005" s="84">
        <f t="shared" ca="1" si="138"/>
        <v>-4.4575093929499999E-3</v>
      </c>
      <c r="G3005" s="119">
        <f>IF(FilterType="FIR",  PRE_CALC!A2953*Fdata, IF(F_default=1,G3004+(4*Fnotch-0)/8192,G3004+(F_stop-F_start)/8192) )</f>
        <v>92187.5</v>
      </c>
      <c r="H3005" s="120">
        <f ca="1">IF(FilterType="FIR", OFFSET(PRE_CALC!B2953,0,DEC_RATE), C3005)</f>
        <v>-4.4575093929499999E-3</v>
      </c>
    </row>
    <row r="3006" spans="2:8" x14ac:dyDescent="0.2">
      <c r="B3006" s="45">
        <f>IF(FilterType="FIR", IF(Extend_fmod, PRE_CALC!I2954*Fm, PRE_CALC!A2954*Fdata), IF(F_default=1,B3005+(4*Fnotch-0)/8192,B3005+(F_stop-F_start)/8192) )</f>
        <v>92218.750000127999</v>
      </c>
      <c r="C3006" s="39">
        <f t="shared" si="139"/>
        <v>-0.6862691471854353</v>
      </c>
      <c r="D3006" s="84">
        <f ca="1">IF(FilterType="FIR", IF(Extend_fmod=1,OFFSET(PRE_CALC!J2954,0,DEC_RATE), OFFSET(PRE_CALC!B2954,0,DEC_RATE)), C3006)</f>
        <v>-4.4488188476099998E-3</v>
      </c>
      <c r="E3006" s="84">
        <f t="shared" ca="1" si="140"/>
        <v>92218.750000127999</v>
      </c>
      <c r="F3006" s="84">
        <f t="shared" ca="1" si="138"/>
        <v>-4.4488188476099998E-3</v>
      </c>
      <c r="G3006" s="119">
        <f>IF(FilterType="FIR",  PRE_CALC!A2954*Fdata, IF(F_default=1,G3005+(4*Fnotch-0)/8192,G3005+(F_stop-F_start)/8192) )</f>
        <v>92218.750000127999</v>
      </c>
      <c r="H3006" s="120">
        <f ca="1">IF(FilterType="FIR", OFFSET(PRE_CALC!B2954,0,DEC_RATE), C3006)</f>
        <v>-4.4488188476099998E-3</v>
      </c>
    </row>
    <row r="3007" spans="2:8" x14ac:dyDescent="0.2">
      <c r="B3007" s="45">
        <f>IF(FilterType="FIR", IF(Extend_fmod, PRE_CALC!I2955*Fm, PRE_CALC!A2955*Fdata), IF(F_default=1,B3006+(4*Fnotch-0)/8192,B3006+(F_stop-F_start)/8192) )</f>
        <v>92250</v>
      </c>
      <c r="C3007" s="39">
        <f t="shared" si="139"/>
        <v>-0.68673560648774745</v>
      </c>
      <c r="D3007" s="84">
        <f ca="1">IF(FilterType="FIR", IF(Extend_fmod=1,OFFSET(PRE_CALC!J2955,0,DEC_RATE), OFFSET(PRE_CALC!B2955,0,DEC_RATE)), C3007)</f>
        <v>-4.43914868671E-3</v>
      </c>
      <c r="E3007" s="84">
        <f t="shared" ca="1" si="140"/>
        <v>92250</v>
      </c>
      <c r="F3007" s="84">
        <f t="shared" ca="1" si="138"/>
        <v>-4.43914868671E-3</v>
      </c>
      <c r="G3007" s="119">
        <f>IF(FilterType="FIR",  PRE_CALC!A2955*Fdata, IF(F_default=1,G3006+(4*Fnotch-0)/8192,G3006+(F_stop-F_start)/8192) )</f>
        <v>92250</v>
      </c>
      <c r="H3007" s="120">
        <f ca="1">IF(FilterType="FIR", OFFSET(PRE_CALC!B2955,0,DEC_RATE), C3007)</f>
        <v>-4.43914868671E-3</v>
      </c>
    </row>
    <row r="3008" spans="2:8" x14ac:dyDescent="0.2">
      <c r="B3008" s="45">
        <f>IF(FilterType="FIR", IF(Extend_fmod, PRE_CALC!I2956*Fm, PRE_CALC!A2956*Fdata), IF(F_default=1,B3007+(4*Fnotch-0)/8192,B3007+(F_stop-F_start)/8192) )</f>
        <v>92281.249999872001</v>
      </c>
      <c r="C3008" s="39">
        <f t="shared" si="139"/>
        <v>-0.68720222556307609</v>
      </c>
      <c r="D3008" s="84">
        <f ca="1">IF(FilterType="FIR", IF(Extend_fmod=1,OFFSET(PRE_CALC!J2956,0,DEC_RATE), OFFSET(PRE_CALC!B2956,0,DEC_RATE)), C3008)</f>
        <v>-4.4285034867E-3</v>
      </c>
      <c r="E3008" s="84">
        <f t="shared" ca="1" si="140"/>
        <v>92281.249999872001</v>
      </c>
      <c r="F3008" s="84">
        <f t="shared" ca="1" si="138"/>
        <v>-4.4285034867E-3</v>
      </c>
      <c r="G3008" s="119">
        <f>IF(FilterType="FIR",  PRE_CALC!A2956*Fdata, IF(F_default=1,G3007+(4*Fnotch-0)/8192,G3007+(F_stop-F_start)/8192) )</f>
        <v>92281.249999872001</v>
      </c>
      <c r="H3008" s="120">
        <f ca="1">IF(FilterType="FIR", OFFSET(PRE_CALC!B2956,0,DEC_RATE), C3008)</f>
        <v>-4.4285034867E-3</v>
      </c>
    </row>
    <row r="3009" spans="2:8" x14ac:dyDescent="0.2">
      <c r="B3009" s="45">
        <f>IF(FilterType="FIR", IF(Extend_fmod, PRE_CALC!I2957*Fm, PRE_CALC!A2957*Fdata), IF(F_default=1,B3008+(4*Fnotch-0)/8192,B3008+(F_stop-F_start)/8192) )</f>
        <v>92312.5</v>
      </c>
      <c r="C3009" s="39">
        <f t="shared" si="139"/>
        <v>-0.68766900441699708</v>
      </c>
      <c r="D3009" s="84">
        <f ca="1">IF(FilterType="FIR", IF(Extend_fmod=1,OFFSET(PRE_CALC!J2957,0,DEC_RATE), OFFSET(PRE_CALC!B2957,0,DEC_RATE)), C3009)</f>
        <v>-4.4168884035399999E-3</v>
      </c>
      <c r="E3009" s="84">
        <f t="shared" ca="1" si="140"/>
        <v>92312.5</v>
      </c>
      <c r="F3009" s="84">
        <f t="shared" ca="1" si="138"/>
        <v>-4.4168884035399999E-3</v>
      </c>
      <c r="G3009" s="119">
        <f>IF(FilterType="FIR",  PRE_CALC!A2957*Fdata, IF(F_default=1,G3008+(4*Fnotch-0)/8192,G3008+(F_stop-F_start)/8192) )</f>
        <v>92312.5</v>
      </c>
      <c r="H3009" s="120">
        <f ca="1">IF(FilterType="FIR", OFFSET(PRE_CALC!B2957,0,DEC_RATE), C3009)</f>
        <v>-4.4168884035399999E-3</v>
      </c>
    </row>
    <row r="3010" spans="2:8" x14ac:dyDescent="0.2">
      <c r="B3010" s="45">
        <f>IF(FilterType="FIR", IF(Extend_fmod, PRE_CALC!I2958*Fm, PRE_CALC!A2958*Fdata), IF(F_default=1,B3009+(4*Fnotch-0)/8192,B3009+(F_stop-F_start)/8192) )</f>
        <v>92343.750000127999</v>
      </c>
      <c r="C3010" s="39">
        <f t="shared" si="139"/>
        <v>-0.68813594304747749</v>
      </c>
      <c r="D3010" s="84">
        <f ca="1">IF(FilterType="FIR", IF(Extend_fmod=1,OFFSET(PRE_CALC!J2958,0,DEC_RATE), OFFSET(PRE_CALC!B2958,0,DEC_RATE)), C3010)</f>
        <v>-4.4043091721299998E-3</v>
      </c>
      <c r="E3010" s="84">
        <f t="shared" ca="1" si="140"/>
        <v>92343.750000127999</v>
      </c>
      <c r="F3010" s="84">
        <f t="shared" ca="1" si="138"/>
        <v>-4.4043091721299998E-3</v>
      </c>
      <c r="G3010" s="119">
        <f>IF(FilterType="FIR",  PRE_CALC!A2958*Fdata, IF(F_default=1,G3009+(4*Fnotch-0)/8192,G3009+(F_stop-F_start)/8192) )</f>
        <v>92343.750000127999</v>
      </c>
      <c r="H3010" s="120">
        <f ca="1">IF(FilterType="FIR", OFFSET(PRE_CALC!B2958,0,DEC_RATE), C3010)</f>
        <v>-4.4043091721299998E-3</v>
      </c>
    </row>
    <row r="3011" spans="2:8" x14ac:dyDescent="0.2">
      <c r="B3011" s="45">
        <f>IF(FilterType="FIR", IF(Extend_fmod, PRE_CALC!I2959*Fm, PRE_CALC!A2959*Fdata), IF(F_default=1,B3010+(4*Fnotch-0)/8192,B3010+(F_stop-F_start)/8192) )</f>
        <v>92375</v>
      </c>
      <c r="C3011" s="39">
        <f t="shared" si="139"/>
        <v>-0.68860304145248774</v>
      </c>
      <c r="D3011" s="84">
        <f ca="1">IF(FilterType="FIR", IF(Extend_fmod=1,OFFSET(PRE_CALC!J2959,0,DEC_RATE), OFFSET(PRE_CALC!B2959,0,DEC_RATE)), C3011)</f>
        <v>-4.3907721053999997E-3</v>
      </c>
      <c r="E3011" s="84">
        <f t="shared" ca="1" si="140"/>
        <v>92375</v>
      </c>
      <c r="F3011" s="84">
        <f t="shared" ca="1" si="138"/>
        <v>-4.3907721053999997E-3</v>
      </c>
      <c r="G3011" s="119">
        <f>IF(FilterType="FIR",  PRE_CALC!A2959*Fdata, IF(F_default=1,G3010+(4*Fnotch-0)/8192,G3010+(F_stop-F_start)/8192) )</f>
        <v>92375</v>
      </c>
      <c r="H3011" s="120">
        <f ca="1">IF(FilterType="FIR", OFFSET(PRE_CALC!B2959,0,DEC_RATE), C3011)</f>
        <v>-4.3907721053999997E-3</v>
      </c>
    </row>
    <row r="3012" spans="2:8" x14ac:dyDescent="0.2">
      <c r="B3012" s="45">
        <f>IF(FilterType="FIR", IF(Extend_fmod, PRE_CALC!I2960*Fm, PRE_CALC!A2960*Fdata), IF(F_default=1,B3011+(4*Fnotch-0)/8192,B3011+(F_stop-F_start)/8192) )</f>
        <v>92406.249999872001</v>
      </c>
      <c r="C3012" s="39">
        <f t="shared" si="139"/>
        <v>-0.68907029963760691</v>
      </c>
      <c r="D3012" s="84">
        <f ca="1">IF(FilterType="FIR", IF(Extend_fmod=1,OFFSET(PRE_CALC!J2960,0,DEC_RATE), OFFSET(PRE_CALC!B2960,0,DEC_RATE)), C3012)</f>
        <v>-4.3762840930299998E-3</v>
      </c>
      <c r="E3012" s="84">
        <f t="shared" ca="1" si="140"/>
        <v>92406.249999872001</v>
      </c>
      <c r="F3012" s="84">
        <f t="shared" ca="1" si="138"/>
        <v>-4.3762840930299998E-3</v>
      </c>
      <c r="G3012" s="119">
        <f>IF(FilterType="FIR",  PRE_CALC!A2960*Fdata, IF(F_default=1,G3011+(4*Fnotch-0)/8192,G3011+(F_stop-F_start)/8192) )</f>
        <v>92406.249999872001</v>
      </c>
      <c r="H3012" s="120">
        <f ca="1">IF(FilterType="FIR", OFFSET(PRE_CALC!B2960,0,DEC_RATE), C3012)</f>
        <v>-4.3762840930299998E-3</v>
      </c>
    </row>
    <row r="3013" spans="2:8" x14ac:dyDescent="0.2">
      <c r="B3013" s="45">
        <f>IF(FilterType="FIR", IF(Extend_fmod, PRE_CALC!I2961*Fm, PRE_CALC!A2961*Fdata), IF(F_default=1,B3012+(4*Fnotch-0)/8192,B3012+(F_stop-F_start)/8192) )</f>
        <v>92437.5</v>
      </c>
      <c r="C3013" s="39">
        <f t="shared" si="139"/>
        <v>-0.68953771760847471</v>
      </c>
      <c r="D3013" s="84">
        <f ca="1">IF(FilterType="FIR", IF(Extend_fmod=1,OFFSET(PRE_CALC!J2961,0,DEC_RATE), OFFSET(PRE_CALC!B2961,0,DEC_RATE)), C3013)</f>
        <v>-4.36085259997E-3</v>
      </c>
      <c r="E3013" s="84">
        <f t="shared" ca="1" si="140"/>
        <v>92437.5</v>
      </c>
      <c r="F3013" s="84">
        <f t="shared" ca="1" si="138"/>
        <v>-4.36085259997E-3</v>
      </c>
      <c r="G3013" s="119">
        <f>IF(FilterType="FIR",  PRE_CALC!A2961*Fdata, IF(F_default=1,G3012+(4*Fnotch-0)/8192,G3012+(F_stop-F_start)/8192) )</f>
        <v>92437.5</v>
      </c>
      <c r="H3013" s="120">
        <f ca="1">IF(FilterType="FIR", OFFSET(PRE_CALC!B2961,0,DEC_RATE), C3013)</f>
        <v>-4.36085259997E-3</v>
      </c>
    </row>
    <row r="3014" spans="2:8" x14ac:dyDescent="0.2">
      <c r="B3014" s="45">
        <f>IF(FilterType="FIR", IF(Extend_fmod, PRE_CALC!I2962*Fm, PRE_CALC!A2962*Fdata), IF(F_default=1,B3013+(4*Fnotch-0)/8192,B3013+(F_stop-F_start)/8192) )</f>
        <v>92468.750000127999</v>
      </c>
      <c r="C3014" s="39">
        <f t="shared" si="139"/>
        <v>-0.69000529536302246</v>
      </c>
      <c r="D3014" s="84">
        <f ca="1">IF(FilterType="FIR", IF(Extend_fmod=1,OFFSET(PRE_CALC!J2962,0,DEC_RATE), OFFSET(PRE_CALC!B2962,0,DEC_RATE)), C3014)</f>
        <v>-4.3444856644899998E-3</v>
      </c>
      <c r="E3014" s="84">
        <f t="shared" ca="1" si="140"/>
        <v>92468.750000127999</v>
      </c>
      <c r="F3014" s="84">
        <f t="shared" ca="1" si="138"/>
        <v>-4.3444856644899998E-3</v>
      </c>
      <c r="G3014" s="119">
        <f>IF(FilterType="FIR",  PRE_CALC!A2962*Fdata, IF(F_default=1,G3013+(4*Fnotch-0)/8192,G3013+(F_stop-F_start)/8192) )</f>
        <v>92468.750000127999</v>
      </c>
      <c r="H3014" s="120">
        <f ca="1">IF(FilterType="FIR", OFFSET(PRE_CALC!B2962,0,DEC_RATE), C3014)</f>
        <v>-4.3444856644899998E-3</v>
      </c>
    </row>
    <row r="3015" spans="2:8" x14ac:dyDescent="0.2">
      <c r="B3015" s="45">
        <f>IF(FilterType="FIR", IF(Extend_fmod, PRE_CALC!I2963*Fm, PRE_CALC!A2963*Fdata), IF(F_default=1,B3014+(4*Fnotch-0)/8192,B3014+(F_stop-F_start)/8192) )</f>
        <v>92500</v>
      </c>
      <c r="C3015" s="39">
        <f t="shared" si="139"/>
        <v>-0.69047303289920103</v>
      </c>
      <c r="D3015" s="84">
        <f ca="1">IF(FilterType="FIR", IF(Extend_fmod=1,OFFSET(PRE_CALC!J2963,0,DEC_RATE), OFFSET(PRE_CALC!B2963,0,DEC_RATE)), C3015)</f>
        <v>-4.3271918959900003E-3</v>
      </c>
      <c r="E3015" s="84">
        <f t="shared" ca="1" si="140"/>
        <v>92500</v>
      </c>
      <c r="F3015" s="84">
        <f t="shared" ca="1" si="138"/>
        <v>-4.3271918959900003E-3</v>
      </c>
      <c r="G3015" s="119">
        <f>IF(FilterType="FIR",  PRE_CALC!A2963*Fdata, IF(F_default=1,G3014+(4*Fnotch-0)/8192,G3014+(F_stop-F_start)/8192) )</f>
        <v>92500</v>
      </c>
      <c r="H3015" s="120">
        <f ca="1">IF(FilterType="FIR", OFFSET(PRE_CALC!B2963,0,DEC_RATE), C3015)</f>
        <v>-4.3271918959900003E-3</v>
      </c>
    </row>
    <row r="3016" spans="2:8" x14ac:dyDescent="0.2">
      <c r="B3016" s="45">
        <f>IF(FilterType="FIR", IF(Extend_fmod, PRE_CALC!I2964*Fm, PRE_CALC!A2964*Fdata), IF(F_default=1,B3015+(4*Fnotch-0)/8192,B3015+(F_stop-F_start)/8192) )</f>
        <v>92531.249999872001</v>
      </c>
      <c r="C3016" s="39">
        <f t="shared" si="139"/>
        <v>-0.69094093022263003</v>
      </c>
      <c r="D3016" s="84">
        <f ca="1">IF(FilterType="FIR", IF(Extend_fmod=1,OFFSET(PRE_CALC!J2964,0,DEC_RATE), OFFSET(PRE_CALC!B2964,0,DEC_RATE)), C3016)</f>
        <v>-4.3089804724899998E-3</v>
      </c>
      <c r="E3016" s="84">
        <f t="shared" ca="1" si="140"/>
        <v>92531.249999872001</v>
      </c>
      <c r="F3016" s="84">
        <f t="shared" ca="1" si="138"/>
        <v>-4.3089804724899998E-3</v>
      </c>
      <c r="G3016" s="119">
        <f>IF(FilterType="FIR",  PRE_CALC!A2964*Fdata, IF(F_default=1,G3015+(4*Fnotch-0)/8192,G3015+(F_stop-F_start)/8192) )</f>
        <v>92531.249999872001</v>
      </c>
      <c r="H3016" s="120">
        <f ca="1">IF(FilterType="FIR", OFFSET(PRE_CALC!B2964,0,DEC_RATE), C3016)</f>
        <v>-4.3089804724899998E-3</v>
      </c>
    </row>
    <row r="3017" spans="2:8" x14ac:dyDescent="0.2">
      <c r="B3017" s="45">
        <f>IF(FilterType="FIR", IF(Extend_fmod, PRE_CALC!I2965*Fm, PRE_CALC!A2965*Fdata), IF(F_default=1,B3016+(4*Fnotch-0)/8192,B3016+(F_stop-F_start)/8192) )</f>
        <v>92562.5</v>
      </c>
      <c r="C3017" s="39">
        <f t="shared" si="139"/>
        <v>-0.69140898733891198</v>
      </c>
      <c r="D3017" s="84">
        <f ca="1">IF(FilterType="FIR", IF(Extend_fmod=1,OFFSET(PRE_CALC!J2965,0,DEC_RATE), OFFSET(PRE_CALC!B2965,0,DEC_RATE)), C3017)</f>
        <v>-4.2898611376899999E-3</v>
      </c>
      <c r="E3017" s="84">
        <f t="shared" ca="1" si="140"/>
        <v>92562.5</v>
      </c>
      <c r="F3017" s="84">
        <f t="shared" ca="1" si="138"/>
        <v>-4.2898611376899999E-3</v>
      </c>
      <c r="G3017" s="119">
        <f>IF(FilterType="FIR",  PRE_CALC!A2965*Fdata, IF(F_default=1,G3016+(4*Fnotch-0)/8192,G3016+(F_stop-F_start)/8192) )</f>
        <v>92562.5</v>
      </c>
      <c r="H3017" s="120">
        <f ca="1">IF(FilterType="FIR", OFFSET(PRE_CALC!B2965,0,DEC_RATE), C3017)</f>
        <v>-4.2898611376899999E-3</v>
      </c>
    </row>
    <row r="3018" spans="2:8" x14ac:dyDescent="0.2">
      <c r="B3018" s="45">
        <f>IF(FilterType="FIR", IF(Extend_fmod, PRE_CALC!I2966*Fm, PRE_CALC!A2966*Fdata), IF(F_default=1,B3017+(4*Fnotch-0)/8192,B3017+(F_stop-F_start)/8192) )</f>
        <v>92593.750000127999</v>
      </c>
      <c r="C3018" s="39">
        <f t="shared" si="139"/>
        <v>-0.69187720424601751</v>
      </c>
      <c r="D3018" s="84">
        <f ca="1">IF(FilterType="FIR", IF(Extend_fmod=1,OFFSET(PRE_CALC!J2966,0,DEC_RATE), OFFSET(PRE_CALC!B2966,0,DEC_RATE)), C3018)</f>
        <v>-4.2698441978799998E-3</v>
      </c>
      <c r="E3018" s="84">
        <f t="shared" ca="1" si="140"/>
        <v>92593.750000127999</v>
      </c>
      <c r="F3018" s="84">
        <f t="shared" ca="1" si="138"/>
        <v>-4.2698441978799998E-3</v>
      </c>
      <c r="G3018" s="119">
        <f>IF(FilterType="FIR",  PRE_CALC!A2966*Fdata, IF(F_default=1,G3017+(4*Fnotch-0)/8192,G3017+(F_stop-F_start)/8192) )</f>
        <v>92593.750000127999</v>
      </c>
      <c r="H3018" s="120">
        <f ca="1">IF(FilterType="FIR", OFFSET(PRE_CALC!B2966,0,DEC_RATE), C3018)</f>
        <v>-4.2698441978799998E-3</v>
      </c>
    </row>
    <row r="3019" spans="2:8" x14ac:dyDescent="0.2">
      <c r="B3019" s="45">
        <f>IF(FilterType="FIR", IF(Extend_fmod, PRE_CALC!I2967*Fm, PRE_CALC!A2967*Fdata), IF(F_default=1,B3018+(4*Fnotch-0)/8192,B3018+(F_stop-F_start)/8192) )</f>
        <v>92625</v>
      </c>
      <c r="C3019" s="39">
        <f t="shared" si="139"/>
        <v>-0.69234558094189269</v>
      </c>
      <c r="D3019" s="84">
        <f ca="1">IF(FilterType="FIR", IF(Extend_fmod=1,OFFSET(PRE_CALC!J2967,0,DEC_RATE), OFFSET(PRE_CALC!B2967,0,DEC_RATE)), C3019)</f>
        <v>-4.2489405183300001E-3</v>
      </c>
      <c r="E3019" s="84">
        <f t="shared" ca="1" si="140"/>
        <v>92625</v>
      </c>
      <c r="F3019" s="84">
        <f t="shared" ca="1" si="138"/>
        <v>-4.2489405183300001E-3</v>
      </c>
      <c r="G3019" s="119">
        <f>IF(FilterType="FIR",  PRE_CALC!A2967*Fdata, IF(F_default=1,G3018+(4*Fnotch-0)/8192,G3018+(F_stop-F_start)/8192) )</f>
        <v>92625</v>
      </c>
      <c r="H3019" s="120">
        <f ca="1">IF(FilterType="FIR", OFFSET(PRE_CALC!B2967,0,DEC_RATE), C3019)</f>
        <v>-4.2489405183300001E-3</v>
      </c>
    </row>
    <row r="3020" spans="2:8" x14ac:dyDescent="0.2">
      <c r="B3020" s="45">
        <f>IF(FilterType="FIR", IF(Extend_fmod, PRE_CALC!I2968*Fm, PRE_CALC!A2968*Fdata), IF(F_default=1,B3019+(4*Fnotch-0)/8192,B3019+(F_stop-F_start)/8192) )</f>
        <v>92656.249999872001</v>
      </c>
      <c r="C3020" s="39">
        <f t="shared" si="139"/>
        <v>-0.69281411743212784</v>
      </c>
      <c r="D3020" s="84">
        <f ca="1">IF(FilterType="FIR", IF(Extend_fmod=1,OFFSET(PRE_CALC!J2968,0,DEC_RATE), OFFSET(PRE_CALC!B2968,0,DEC_RATE)), C3020)</f>
        <v>-4.2271615194899997E-3</v>
      </c>
      <c r="E3020" s="84">
        <f t="shared" ca="1" si="140"/>
        <v>92656.249999872001</v>
      </c>
      <c r="F3020" s="84">
        <f t="shared" ca="1" si="138"/>
        <v>-4.2271615194899997E-3</v>
      </c>
      <c r="G3020" s="119">
        <f>IF(FilterType="FIR",  PRE_CALC!A2968*Fdata, IF(F_default=1,G3019+(4*Fnotch-0)/8192,G3019+(F_stop-F_start)/8192) )</f>
        <v>92656.249999872001</v>
      </c>
      <c r="H3020" s="120">
        <f ca="1">IF(FilterType="FIR", OFFSET(PRE_CALC!B2968,0,DEC_RATE), C3020)</f>
        <v>-4.2271615194899997E-3</v>
      </c>
    </row>
    <row r="3021" spans="2:8" x14ac:dyDescent="0.2">
      <c r="B3021" s="45">
        <f>IF(FilterType="FIR", IF(Extend_fmod, PRE_CALC!I2969*Fm, PRE_CALC!A2969*Fdata), IF(F_default=1,B3020+(4*Fnotch-0)/8192,B3020+(F_stop-F_start)/8192) )</f>
        <v>92687.5</v>
      </c>
      <c r="C3021" s="39">
        <f t="shared" si="139"/>
        <v>-0.69328281372238998</v>
      </c>
      <c r="D3021" s="84">
        <f ca="1">IF(FilterType="FIR", IF(Extend_fmod=1,OFFSET(PRE_CALC!J2969,0,DEC_RATE), OFFSET(PRE_CALC!B2969,0,DEC_RATE)), C3021)</f>
        <v>-4.20451917277E-3</v>
      </c>
      <c r="E3021" s="84">
        <f t="shared" ca="1" si="140"/>
        <v>92687.5</v>
      </c>
      <c r="F3021" s="84">
        <f t="shared" ca="1" si="138"/>
        <v>-4.20451917277E-3</v>
      </c>
      <c r="G3021" s="119">
        <f>IF(FilterType="FIR",  PRE_CALC!A2969*Fdata, IF(F_default=1,G3020+(4*Fnotch-0)/8192,G3020+(F_stop-F_start)/8192) )</f>
        <v>92687.5</v>
      </c>
      <c r="H3021" s="120">
        <f ca="1">IF(FilterType="FIR", OFFSET(PRE_CALC!B2969,0,DEC_RATE), C3021)</f>
        <v>-4.20451917277E-3</v>
      </c>
    </row>
    <row r="3022" spans="2:8" x14ac:dyDescent="0.2">
      <c r="B3022" s="45">
        <f>IF(FilterType="FIR", IF(Extend_fmod, PRE_CALC!I2970*Fm, PRE_CALC!A2970*Fdata), IF(F_default=1,B3021+(4*Fnotch-0)/8192,B3021+(F_stop-F_start)/8192) )</f>
        <v>92718.750000127999</v>
      </c>
      <c r="C3022" s="39">
        <f t="shared" si="139"/>
        <v>-0.693751669810594</v>
      </c>
      <c r="D3022" s="84">
        <f ca="1">IF(FilterType="FIR", IF(Extend_fmod=1,OFFSET(PRE_CALC!J2970,0,DEC_RATE), OFFSET(PRE_CALC!B2970,0,DEC_RATE)), C3022)</f>
        <v>-4.1810259960800003E-3</v>
      </c>
      <c r="E3022" s="84">
        <f t="shared" ca="1" si="140"/>
        <v>92718.750000127999</v>
      </c>
      <c r="F3022" s="84">
        <f t="shared" ca="1" si="138"/>
        <v>-4.1810259960800003E-3</v>
      </c>
      <c r="G3022" s="119">
        <f>IF(FilterType="FIR",  PRE_CALC!A2970*Fdata, IF(F_default=1,G3021+(4*Fnotch-0)/8192,G3021+(F_stop-F_start)/8192) )</f>
        <v>92718.750000127999</v>
      </c>
      <c r="H3022" s="120">
        <f ca="1">IF(FilterType="FIR", OFFSET(PRE_CALC!B2970,0,DEC_RATE), C3022)</f>
        <v>-4.1810259960800003E-3</v>
      </c>
    </row>
    <row r="3023" spans="2:8" x14ac:dyDescent="0.2">
      <c r="B3023" s="45">
        <f>IF(FilterType="FIR", IF(Extend_fmod, PRE_CALC!I2971*Fm, PRE_CALC!A2971*Fdata), IF(F_default=1,B3022+(4*Fnotch-0)/8192,B3022+(F_stop-F_start)/8192) )</f>
        <v>92750</v>
      </c>
      <c r="C3023" s="39">
        <f t="shared" si="139"/>
        <v>-0.69422068569471185</v>
      </c>
      <c r="D3023" s="84">
        <f ca="1">IF(FilterType="FIR", IF(Extend_fmod=1,OFFSET(PRE_CALC!J2971,0,DEC_RATE), OFFSET(PRE_CALC!B2971,0,DEC_RATE)), C3023)</f>
        <v>-4.1566950489700001E-3</v>
      </c>
      <c r="E3023" s="84">
        <f t="shared" ca="1" si="140"/>
        <v>92750</v>
      </c>
      <c r="F3023" s="84">
        <f t="shared" ca="1" si="138"/>
        <v>-4.1566950489700001E-3</v>
      </c>
      <c r="G3023" s="119">
        <f>IF(FilterType="FIR",  PRE_CALC!A2971*Fdata, IF(F_default=1,G3022+(4*Fnotch-0)/8192,G3022+(F_stop-F_start)/8192) )</f>
        <v>92750</v>
      </c>
      <c r="H3023" s="120">
        <f ca="1">IF(FilterType="FIR", OFFSET(PRE_CALC!B2971,0,DEC_RATE), C3023)</f>
        <v>-4.1566950489700001E-3</v>
      </c>
    </row>
    <row r="3024" spans="2:8" x14ac:dyDescent="0.2">
      <c r="B3024" s="45">
        <f>IF(FilterType="FIR", IF(Extend_fmod, PRE_CALC!I2972*Fm, PRE_CALC!A2972*Fdata), IF(F_default=1,B3023+(4*Fnotch-0)/8192,B3023+(F_stop-F_start)/8192) )</f>
        <v>92781.249999872001</v>
      </c>
      <c r="C3024" s="39">
        <f t="shared" si="139"/>
        <v>-0.69468986138034539</v>
      </c>
      <c r="D3024" s="84">
        <f ca="1">IF(FilterType="FIR", IF(Extend_fmod=1,OFFSET(PRE_CALC!J2972,0,DEC_RATE), OFFSET(PRE_CALC!B2972,0,DEC_RATE)), C3024)</f>
        <v>-4.1315399274700002E-3</v>
      </c>
      <c r="E3024" s="84">
        <f t="shared" ca="1" si="140"/>
        <v>92781.249999872001</v>
      </c>
      <c r="F3024" s="84">
        <f t="shared" ca="1" si="138"/>
        <v>-4.1315399274700002E-3</v>
      </c>
      <c r="G3024" s="119">
        <f>IF(FilterType="FIR",  PRE_CALC!A2972*Fdata, IF(F_default=1,G3023+(4*Fnotch-0)/8192,G3023+(F_stop-F_start)/8192) )</f>
        <v>92781.249999872001</v>
      </c>
      <c r="H3024" s="120">
        <f ca="1">IF(FilterType="FIR", OFFSET(PRE_CALC!B2972,0,DEC_RATE), C3024)</f>
        <v>-4.1315399274700002E-3</v>
      </c>
    </row>
    <row r="3025" spans="2:8" x14ac:dyDescent="0.2">
      <c r="B3025" s="45">
        <f>IF(FilterType="FIR", IF(Extend_fmod, PRE_CALC!I2973*Fm, PRE_CALC!A2973*Fdata), IF(F_default=1,B3024+(4*Fnotch-0)/8192,B3024+(F_stop-F_start)/8192) )</f>
        <v>92812.5</v>
      </c>
      <c r="C3025" s="39">
        <f t="shared" si="139"/>
        <v>-0.69515919687313965</v>
      </c>
      <c r="D3025" s="84">
        <f ca="1">IF(FilterType="FIR", IF(Extend_fmod=1,OFFSET(PRE_CALC!J2973,0,DEC_RATE), OFFSET(PRE_CALC!B2973,0,DEC_RATE)), C3025)</f>
        <v>-4.1055747585799999E-3</v>
      </c>
      <c r="E3025" s="84">
        <f t="shared" ca="1" si="140"/>
        <v>92812.5</v>
      </c>
      <c r="F3025" s="84">
        <f t="shared" ca="1" si="138"/>
        <v>-4.1055747585799999E-3</v>
      </c>
      <c r="G3025" s="119">
        <f>IF(FilterType="FIR",  PRE_CALC!A2973*Fdata, IF(F_default=1,G3024+(4*Fnotch-0)/8192,G3024+(F_stop-F_start)/8192) )</f>
        <v>92812.5</v>
      </c>
      <c r="H3025" s="120">
        <f ca="1">IF(FilterType="FIR", OFFSET(PRE_CALC!B2973,0,DEC_RATE), C3025)</f>
        <v>-4.1055747585799999E-3</v>
      </c>
    </row>
    <row r="3026" spans="2:8" x14ac:dyDescent="0.2">
      <c r="B3026" s="45">
        <f>IF(FilterType="FIR", IF(Extend_fmod, PRE_CALC!I2974*Fm, PRE_CALC!A2974*Fdata), IF(F_default=1,B3025+(4*Fnotch-0)/8192,B3025+(F_stop-F_start)/8192) )</f>
        <v>92843.750000127999</v>
      </c>
      <c r="C3026" s="39">
        <f t="shared" si="139"/>
        <v>-0.69562869217103862</v>
      </c>
      <c r="D3026" s="84">
        <f ca="1">IF(FilterType="FIR", IF(Extend_fmod=1,OFFSET(PRE_CALC!J2974,0,DEC_RATE), OFFSET(PRE_CALC!B2974,0,DEC_RATE)), C3026)</f>
        <v>-4.0788141945000004E-3</v>
      </c>
      <c r="E3026" s="84">
        <f t="shared" ca="1" si="140"/>
        <v>92843.750000127999</v>
      </c>
      <c r="F3026" s="84">
        <f t="shared" ca="1" si="138"/>
        <v>-4.0788141945000004E-3</v>
      </c>
      <c r="G3026" s="119">
        <f>IF(FilterType="FIR",  PRE_CALC!A2974*Fdata, IF(F_default=1,G3025+(4*Fnotch-0)/8192,G3025+(F_stop-F_start)/8192) )</f>
        <v>92843.750000127999</v>
      </c>
      <c r="H3026" s="120">
        <f ca="1">IF(FilterType="FIR", OFFSET(PRE_CALC!B2974,0,DEC_RATE), C3026)</f>
        <v>-4.0788141945000004E-3</v>
      </c>
    </row>
    <row r="3027" spans="2:8" x14ac:dyDescent="0.2">
      <c r="B3027" s="45">
        <f>IF(FilterType="FIR", IF(Extend_fmod, PRE_CALC!I2975*Fm, PRE_CALC!A2975*Fdata), IF(F_default=1,B3026+(4*Fnotch-0)/8192,B3026+(F_stop-F_start)/8192) )</f>
        <v>92875</v>
      </c>
      <c r="C3027" s="39">
        <f t="shared" si="139"/>
        <v>-0.69609834727198616</v>
      </c>
      <c r="D3027" s="84">
        <f ca="1">IF(FilterType="FIR", IF(Extend_fmod=1,OFFSET(PRE_CALC!J2975,0,DEC_RATE), OFFSET(PRE_CALC!B2975,0,DEC_RATE)), C3027)</f>
        <v>-4.0512734064700002E-3</v>
      </c>
      <c r="E3027" s="84">
        <f t="shared" ca="1" si="140"/>
        <v>92875</v>
      </c>
      <c r="F3027" s="84">
        <f t="shared" ca="1" si="138"/>
        <v>-4.0512734064700002E-3</v>
      </c>
      <c r="G3027" s="119">
        <f>IF(FilterType="FIR",  PRE_CALC!A2975*Fdata, IF(F_default=1,G3026+(4*Fnotch-0)/8192,G3026+(F_stop-F_start)/8192) )</f>
        <v>92875</v>
      </c>
      <c r="H3027" s="120">
        <f ca="1">IF(FilterType="FIR", OFFSET(PRE_CALC!B2975,0,DEC_RATE), C3027)</f>
        <v>-4.0512734064700002E-3</v>
      </c>
    </row>
    <row r="3028" spans="2:8" x14ac:dyDescent="0.2">
      <c r="B3028" s="45">
        <f>IF(FilterType="FIR", IF(Extend_fmod, PRE_CALC!I2976*Fm, PRE_CALC!A2976*Fdata), IF(F_default=1,B3027+(4*Fnotch-0)/8192,B3027+(F_stop-F_start)/8192) )</f>
        <v>92906.249999872001</v>
      </c>
      <c r="C3028" s="39">
        <f t="shared" si="139"/>
        <v>-0.69656816218162654</v>
      </c>
      <c r="D3028" s="84">
        <f ca="1">IF(FilterType="FIR", IF(Extend_fmod=1,OFFSET(PRE_CALC!J2976,0,DEC_RATE), OFFSET(PRE_CALC!B2976,0,DEC_RATE)), C3028)</f>
        <v>-4.0229680782900004E-3</v>
      </c>
      <c r="E3028" s="84">
        <f t="shared" ca="1" si="140"/>
        <v>92906.249999872001</v>
      </c>
      <c r="F3028" s="84">
        <f t="shared" ca="1" si="138"/>
        <v>-4.0229680782900004E-3</v>
      </c>
      <c r="G3028" s="119">
        <f>IF(FilterType="FIR",  PRE_CALC!A2976*Fdata, IF(F_default=1,G3027+(4*Fnotch-0)/8192,G3027+(F_stop-F_start)/8192) )</f>
        <v>92906.249999872001</v>
      </c>
      <c r="H3028" s="120">
        <f ca="1">IF(FilterType="FIR", OFFSET(PRE_CALC!B2976,0,DEC_RATE), C3028)</f>
        <v>-4.0229680782900004E-3</v>
      </c>
    </row>
    <row r="3029" spans="2:8" x14ac:dyDescent="0.2">
      <c r="B3029" s="45">
        <f>IF(FilterType="FIR", IF(Extend_fmod, PRE_CALC!I2977*Fm, PRE_CALC!A2977*Fdata), IF(F_default=1,B3028+(4*Fnotch-0)/8192,B3028+(F_stop-F_start)/8192) )</f>
        <v>92937.5</v>
      </c>
      <c r="C3029" s="39">
        <f t="shared" si="139"/>
        <v>-0.69703813690559069</v>
      </c>
      <c r="D3029" s="84">
        <f ca="1">IF(FilterType="FIR", IF(Extend_fmod=1,OFFSET(PRE_CALC!J2977,0,DEC_RATE), OFFSET(PRE_CALC!B2977,0,DEC_RATE)), C3029)</f>
        <v>-3.99391439956E-3</v>
      </c>
      <c r="E3029" s="84">
        <f t="shared" ca="1" si="140"/>
        <v>92937.5</v>
      </c>
      <c r="F3029" s="84">
        <f t="shared" ca="1" si="138"/>
        <v>-3.99391439956E-3</v>
      </c>
      <c r="G3029" s="119">
        <f>IF(FilterType="FIR",  PRE_CALC!A2977*Fdata, IF(F_default=1,G3028+(4*Fnotch-0)/8192,G3028+(F_stop-F_start)/8192) )</f>
        <v>92937.5</v>
      </c>
      <c r="H3029" s="120">
        <f ca="1">IF(FilterType="FIR", OFFSET(PRE_CALC!B2977,0,DEC_RATE), C3029)</f>
        <v>-3.99391439956E-3</v>
      </c>
    </row>
    <row r="3030" spans="2:8" x14ac:dyDescent="0.2">
      <c r="B3030" s="45">
        <f>IF(FilterType="FIR", IF(Extend_fmod, PRE_CALC!I2978*Fm, PRE_CALC!A2978*Fdata), IF(F_default=1,B3029+(4*Fnotch-0)/8192,B3029+(F_stop-F_start)/8192) )</f>
        <v>92968.750000127999</v>
      </c>
      <c r="C3030" s="39">
        <f t="shared" si="139"/>
        <v>-0.69750827144181038</v>
      </c>
      <c r="D3030" s="84">
        <f ca="1">IF(FilterType="FIR", IF(Extend_fmod=1,OFFSET(PRE_CALC!J2978,0,DEC_RATE), OFFSET(PRE_CALC!B2978,0,DEC_RATE)), C3030)</f>
        <v>-3.9641290585799996E-3</v>
      </c>
      <c r="E3030" s="84">
        <f t="shared" ca="1" si="140"/>
        <v>92968.750000127999</v>
      </c>
      <c r="F3030" s="84">
        <f t="shared" ca="1" si="138"/>
        <v>-3.9641290585799996E-3</v>
      </c>
      <c r="G3030" s="119">
        <f>IF(FilterType="FIR",  PRE_CALC!A2978*Fdata, IF(F_default=1,G3029+(4*Fnotch-0)/8192,G3029+(F_stop-F_start)/8192) )</f>
        <v>92968.750000127999</v>
      </c>
      <c r="H3030" s="120">
        <f ca="1">IF(FilterType="FIR", OFFSET(PRE_CALC!B2978,0,DEC_RATE), C3030)</f>
        <v>-3.9641290585799996E-3</v>
      </c>
    </row>
    <row r="3031" spans="2:8" x14ac:dyDescent="0.2">
      <c r="B3031" s="45">
        <f>IF(FilterType="FIR", IF(Extend_fmod, PRE_CALC!I2979*Fm, PRE_CALC!A2979*Fdata), IF(F_default=1,B3030+(4*Fnotch-0)/8192,B3030+(F_stop-F_start)/8192) )</f>
        <v>93000</v>
      </c>
      <c r="C3031" s="39">
        <f t="shared" si="139"/>
        <v>-0.69797856578823425</v>
      </c>
      <c r="D3031" s="84">
        <f ca="1">IF(FilterType="FIR", IF(Extend_fmod=1,OFFSET(PRE_CALC!J2979,0,DEC_RATE), OFFSET(PRE_CALC!B2979,0,DEC_RATE)), C3031)</f>
        <v>-3.9336292348899999E-3</v>
      </c>
      <c r="E3031" s="84">
        <f t="shared" ca="1" si="140"/>
        <v>93000</v>
      </c>
      <c r="F3031" s="84">
        <f t="shared" ca="1" si="138"/>
        <v>-3.9336292348899999E-3</v>
      </c>
      <c r="G3031" s="119">
        <f>IF(FilterType="FIR",  PRE_CALC!A2979*Fdata, IF(F_default=1,G3030+(4*Fnotch-0)/8192,G3030+(F_stop-F_start)/8192) )</f>
        <v>93000</v>
      </c>
      <c r="H3031" s="120">
        <f ca="1">IF(FilterType="FIR", OFFSET(PRE_CALC!B2979,0,DEC_RATE), C3031)</f>
        <v>-3.9336292348899999E-3</v>
      </c>
    </row>
    <row r="3032" spans="2:8" x14ac:dyDescent="0.2">
      <c r="B3032" s="45">
        <f>IF(FilterType="FIR", IF(Extend_fmod, PRE_CALC!I2980*Fm, PRE_CALC!A2980*Fdata), IF(F_default=1,B3031+(4*Fnotch-0)/8192,B3031+(F_stop-F_start)/8192) )</f>
        <v>93031.249999872001</v>
      </c>
      <c r="C3032" s="39">
        <f t="shared" si="139"/>
        <v>-0.69844901995050657</v>
      </c>
      <c r="D3032" s="84">
        <f ca="1">IF(FilterType="FIR", IF(Extend_fmod=1,OFFSET(PRE_CALC!J2980,0,DEC_RATE), OFFSET(PRE_CALC!B2980,0,DEC_RATE)), C3032)</f>
        <v>-3.90243259159E-3</v>
      </c>
      <c r="E3032" s="84">
        <f t="shared" ca="1" si="140"/>
        <v>93031.249999872001</v>
      </c>
      <c r="F3032" s="84">
        <f t="shared" ca="1" si="138"/>
        <v>-3.90243259159E-3</v>
      </c>
      <c r="G3032" s="119">
        <f>IF(FilterType="FIR",  PRE_CALC!A2980*Fdata, IF(F_default=1,G3031+(4*Fnotch-0)/8192,G3031+(F_stop-F_start)/8192) )</f>
        <v>93031.249999872001</v>
      </c>
      <c r="H3032" s="120">
        <f ca="1">IF(FilterType="FIR", OFFSET(PRE_CALC!B2980,0,DEC_RATE), C3032)</f>
        <v>-3.90243259159E-3</v>
      </c>
    </row>
    <row r="3033" spans="2:8" x14ac:dyDescent="0.2">
      <c r="B3033" s="45">
        <f>IF(FilterType="FIR", IF(Extend_fmod, PRE_CALC!I2981*Fm, PRE_CALC!A2981*Fdata), IF(F_default=1,B3032+(4*Fnotch-0)/8192,B3032+(F_stop-F_start)/8192) )</f>
        <v>93062.5</v>
      </c>
      <c r="C3033" s="39">
        <f t="shared" si="139"/>
        <v>-0.69891963393429302</v>
      </c>
      <c r="D3033" s="84">
        <f ca="1">IF(FilterType="FIR", IF(Extend_fmod=1,OFFSET(PRE_CALC!J2981,0,DEC_RATE), OFFSET(PRE_CALC!B2981,0,DEC_RATE)), C3033)</f>
        <v>-3.87055726723E-3</v>
      </c>
      <c r="E3033" s="84">
        <f t="shared" ca="1" si="140"/>
        <v>93062.5</v>
      </c>
      <c r="F3033" s="84">
        <f t="shared" ca="1" si="138"/>
        <v>-3.87055726723E-3</v>
      </c>
      <c r="G3033" s="119">
        <f>IF(FilterType="FIR",  PRE_CALC!A2981*Fdata, IF(F_default=1,G3032+(4*Fnotch-0)/8192,G3032+(F_stop-F_start)/8192) )</f>
        <v>93062.5</v>
      </c>
      <c r="H3033" s="120">
        <f ca="1">IF(FilterType="FIR", OFFSET(PRE_CALC!B2981,0,DEC_RATE), C3033)</f>
        <v>-3.87055726723E-3</v>
      </c>
    </row>
    <row r="3034" spans="2:8" x14ac:dyDescent="0.2">
      <c r="B3034" s="45">
        <f>IF(FilterType="FIR", IF(Extend_fmod, PRE_CALC!I2982*Fm, PRE_CALC!A2982*Fdata), IF(F_default=1,B3033+(4*Fnotch-0)/8192,B3033+(F_stop-F_start)/8192) )</f>
        <v>93093.750000127999</v>
      </c>
      <c r="C3034" s="39">
        <f t="shared" si="139"/>
        <v>-0.69939040773748806</v>
      </c>
      <c r="D3034" s="84">
        <f ca="1">IF(FilterType="FIR", IF(Extend_fmod=1,OFFSET(PRE_CALC!J2982,0,DEC_RATE), OFFSET(PRE_CALC!B2982,0,DEC_RATE)), C3034)</f>
        <v>-3.8380218674800002E-3</v>
      </c>
      <c r="E3034" s="84">
        <f t="shared" ca="1" si="140"/>
        <v>93093.750000127999</v>
      </c>
      <c r="F3034" s="84">
        <f t="shared" ca="1" si="138"/>
        <v>-3.8380218674800002E-3</v>
      </c>
      <c r="G3034" s="119">
        <f>IF(FilterType="FIR",  PRE_CALC!A2982*Fdata, IF(F_default=1,G3033+(4*Fnotch-0)/8192,G3033+(F_stop-F_start)/8192) )</f>
        <v>93093.750000127999</v>
      </c>
      <c r="H3034" s="120">
        <f ca="1">IF(FilterType="FIR", OFFSET(PRE_CALC!B2982,0,DEC_RATE), C3034)</f>
        <v>-3.8380218674800002E-3</v>
      </c>
    </row>
    <row r="3035" spans="2:8" x14ac:dyDescent="0.2">
      <c r="B3035" s="45">
        <f>IF(FilterType="FIR", IF(Extend_fmod, PRE_CALC!I2983*Fm, PRE_CALC!A2983*Fdata), IF(F_default=1,B3034+(4*Fnotch-0)/8192,B3034+(F_stop-F_start)/8192) )</f>
        <v>93125</v>
      </c>
      <c r="C3035" s="39">
        <f t="shared" si="139"/>
        <v>-0.69986134135808187</v>
      </c>
      <c r="D3035" s="84">
        <f ca="1">IF(FilterType="FIR", IF(Extend_fmod=1,OFFSET(PRE_CALC!J2983,0,DEC_RATE), OFFSET(PRE_CALC!B2983,0,DEC_RATE)), C3035)</f>
        <v>-3.8048454564399998E-3</v>
      </c>
      <c r="E3035" s="84">
        <f t="shared" ca="1" si="140"/>
        <v>93125</v>
      </c>
      <c r="F3035" s="84">
        <f t="shared" ca="1" si="138"/>
        <v>-3.8048454564399998E-3</v>
      </c>
      <c r="G3035" s="119">
        <f>IF(FilterType="FIR",  PRE_CALC!A2983*Fdata, IF(F_default=1,G3034+(4*Fnotch-0)/8192,G3034+(F_stop-F_start)/8192) )</f>
        <v>93125</v>
      </c>
      <c r="H3035" s="120">
        <f ca="1">IF(FilterType="FIR", OFFSET(PRE_CALC!B2983,0,DEC_RATE), C3035)</f>
        <v>-3.8048454564399998E-3</v>
      </c>
    </row>
    <row r="3036" spans="2:8" x14ac:dyDescent="0.2">
      <c r="B3036" s="45">
        <f>IF(FilterType="FIR", IF(Extend_fmod, PRE_CALC!I2984*Fm, PRE_CALC!A2984*Fdata), IF(F_default=1,B3035+(4*Fnotch-0)/8192,B3035+(F_stop-F_start)/8192) )</f>
        <v>93156.249999872001</v>
      </c>
      <c r="C3036" s="39">
        <f t="shared" si="139"/>
        <v>-0.70033243480169205</v>
      </c>
      <c r="D3036" s="84">
        <f ca="1">IF(FilterType="FIR", IF(Extend_fmod=1,OFFSET(PRE_CALC!J2984,0,DEC_RATE), OFFSET(PRE_CALC!B2984,0,DEC_RATE)), C3036)</f>
        <v>-3.77104754765E-3</v>
      </c>
      <c r="E3036" s="84">
        <f t="shared" ca="1" si="140"/>
        <v>93156.249999872001</v>
      </c>
      <c r="F3036" s="84">
        <f t="shared" ca="1" si="138"/>
        <v>-3.77104754765E-3</v>
      </c>
      <c r="G3036" s="119">
        <f>IF(FilterType="FIR",  PRE_CALC!A2984*Fdata, IF(F_default=1,G3035+(4*Fnotch-0)/8192,G3035+(F_stop-F_start)/8192) )</f>
        <v>93156.249999872001</v>
      </c>
      <c r="H3036" s="120">
        <f ca="1">IF(FilterType="FIR", OFFSET(PRE_CALC!B2984,0,DEC_RATE), C3036)</f>
        <v>-3.77104754765E-3</v>
      </c>
    </row>
    <row r="3037" spans="2:8" x14ac:dyDescent="0.2">
      <c r="B3037" s="45">
        <f>IF(FilterType="FIR", IF(Extend_fmod, PRE_CALC!I2985*Fm, PRE_CALC!A2985*Fdata), IF(F_default=1,B3036+(4*Fnotch-0)/8192,B3036+(F_stop-F_start)/8192) )</f>
        <v>93187.5</v>
      </c>
      <c r="C3037" s="39">
        <f t="shared" si="139"/>
        <v>-0.70080368807398108</v>
      </c>
      <c r="D3037" s="84">
        <f ca="1">IF(FilterType="FIR", IF(Extend_fmod=1,OFFSET(PRE_CALC!J2985,0,DEC_RATE), OFFSET(PRE_CALC!B2985,0,DEC_RATE)), C3037)</f>
        <v>-3.7366480948300002E-3</v>
      </c>
      <c r="E3037" s="84">
        <f t="shared" ca="1" si="140"/>
        <v>93187.5</v>
      </c>
      <c r="F3037" s="84">
        <f t="shared" ca="1" si="138"/>
        <v>-3.7366480948300002E-3</v>
      </c>
      <c r="G3037" s="119">
        <f>IF(FilterType="FIR",  PRE_CALC!A2985*Fdata, IF(F_default=1,G3036+(4*Fnotch-0)/8192,G3036+(F_stop-F_start)/8192) )</f>
        <v>93187.5</v>
      </c>
      <c r="H3037" s="120">
        <f ca="1">IF(FilterType="FIR", OFFSET(PRE_CALC!B2985,0,DEC_RATE), C3037)</f>
        <v>-3.7366480948300002E-3</v>
      </c>
    </row>
    <row r="3038" spans="2:8" x14ac:dyDescent="0.2">
      <c r="B3038" s="45">
        <f>IF(FilterType="FIR", IF(Extend_fmod, PRE_CALC!I2986*Fm, PRE_CALC!A2986*Fdata), IF(F_default=1,B3037+(4*Fnotch-0)/8192,B3037+(F_stop-F_start)/8192) )</f>
        <v>93218.750000127999</v>
      </c>
      <c r="C3038" s="39">
        <f t="shared" si="139"/>
        <v>-0.70127510117288883</v>
      </c>
      <c r="D3038" s="84">
        <f ca="1">IF(FilterType="FIR", IF(Extend_fmod=1,OFFSET(PRE_CALC!J2986,0,DEC_RATE), OFFSET(PRE_CALC!B2986,0,DEC_RATE)), C3038)</f>
        <v>-3.70166748227E-3</v>
      </c>
      <c r="E3038" s="84">
        <f t="shared" ca="1" si="140"/>
        <v>93218.750000127999</v>
      </c>
      <c r="F3038" s="84">
        <f t="shared" ca="1" si="138"/>
        <v>-3.70166748227E-3</v>
      </c>
      <c r="G3038" s="119">
        <f>IF(FilterType="FIR",  PRE_CALC!A2986*Fdata, IF(F_default=1,G3037+(4*Fnotch-0)/8192,G3037+(F_stop-F_start)/8192) )</f>
        <v>93218.750000127999</v>
      </c>
      <c r="H3038" s="120">
        <f ca="1">IF(FilterType="FIR", OFFSET(PRE_CALC!B2986,0,DEC_RATE), C3038)</f>
        <v>-3.70166748227E-3</v>
      </c>
    </row>
    <row r="3039" spans="2:8" x14ac:dyDescent="0.2">
      <c r="B3039" s="45">
        <f>IF(FilterType="FIR", IF(Extend_fmod, PRE_CALC!I2987*Fm, PRE_CALC!A2987*Fdata), IF(F_default=1,B3038+(4*Fnotch-0)/8192,B3038+(F_stop-F_start)/8192) )</f>
        <v>93250</v>
      </c>
      <c r="C3039" s="39">
        <f t="shared" si="139"/>
        <v>-0.70174667409633362</v>
      </c>
      <c r="D3039" s="84">
        <f ca="1">IF(FilterType="FIR", IF(Extend_fmod=1,OFFSET(PRE_CALC!J2987,0,DEC_RATE), OFFSET(PRE_CALC!B2987,0,DEC_RATE)), C3039)</f>
        <v>-3.6661265149399999E-3</v>
      </c>
      <c r="E3039" s="84">
        <f t="shared" ca="1" si="140"/>
        <v>93250</v>
      </c>
      <c r="F3039" s="84">
        <f t="shared" ca="1" si="138"/>
        <v>-3.6661265149399999E-3</v>
      </c>
      <c r="G3039" s="119">
        <f>IF(FilterType="FIR",  PRE_CALC!A2987*Fdata, IF(F_default=1,G3038+(4*Fnotch-0)/8192,G3038+(F_stop-F_start)/8192) )</f>
        <v>93250</v>
      </c>
      <c r="H3039" s="120">
        <f ca="1">IF(FilterType="FIR", OFFSET(PRE_CALC!B2987,0,DEC_RATE), C3039)</f>
        <v>-3.6661265149399999E-3</v>
      </c>
    </row>
    <row r="3040" spans="2:8" x14ac:dyDescent="0.2">
      <c r="B3040" s="45">
        <f>IF(FilterType="FIR", IF(Extend_fmod, PRE_CALC!I2988*Fm, PRE_CALC!A2988*Fdata), IF(F_default=1,B3039+(4*Fnotch-0)/8192,B3039+(F_stop-F_start)/8192) )</f>
        <v>93281.249999872001</v>
      </c>
      <c r="C3040" s="39">
        <f t="shared" si="139"/>
        <v>-0.70221840685000592</v>
      </c>
      <c r="D3040" s="84">
        <f ca="1">IF(FilterType="FIR", IF(Extend_fmod=1,OFFSET(PRE_CALC!J2988,0,DEC_RATE), OFFSET(PRE_CALC!B2988,0,DEC_RATE)), C3040)</f>
        <v>-3.6300464083300001E-3</v>
      </c>
      <c r="E3040" s="84">
        <f t="shared" ca="1" si="140"/>
        <v>93281.249999872001</v>
      </c>
      <c r="F3040" s="84">
        <f t="shared" ca="1" si="138"/>
        <v>-3.6300464083300001E-3</v>
      </c>
      <c r="G3040" s="119">
        <f>IF(FilterType="FIR",  PRE_CALC!A2988*Fdata, IF(F_default=1,G3039+(4*Fnotch-0)/8192,G3039+(F_stop-F_start)/8192) )</f>
        <v>93281.249999872001</v>
      </c>
      <c r="H3040" s="120">
        <f ca="1">IF(FilterType="FIR", OFFSET(PRE_CALC!B2988,0,DEC_RATE), C3040)</f>
        <v>-3.6300464083300001E-3</v>
      </c>
    </row>
    <row r="3041" spans="2:8" x14ac:dyDescent="0.2">
      <c r="B3041" s="45">
        <f>IF(FilterType="FIR", IF(Extend_fmod, PRE_CALC!I2989*Fm, PRE_CALC!A2989*Fdata), IF(F_default=1,B3040+(4*Fnotch-0)/8192,B3040+(F_stop-F_start)/8192) )</f>
        <v>93312.5</v>
      </c>
      <c r="C3041" s="39">
        <f t="shared" si="139"/>
        <v>-0.70269029943954631</v>
      </c>
      <c r="D3041" s="84">
        <f ca="1">IF(FilterType="FIR", IF(Extend_fmod=1,OFFSET(PRE_CALC!J2989,0,DEC_RATE), OFFSET(PRE_CALC!B2989,0,DEC_RATE)), C3041)</f>
        <v>-3.5934487779499999E-3</v>
      </c>
      <c r="E3041" s="84">
        <f t="shared" ca="1" si="140"/>
        <v>93312.5</v>
      </c>
      <c r="F3041" s="84">
        <f t="shared" ca="1" si="138"/>
        <v>-3.5934487779499999E-3</v>
      </c>
      <c r="G3041" s="119">
        <f>IF(FilterType="FIR",  PRE_CALC!A2989*Fdata, IF(F_default=1,G3040+(4*Fnotch-0)/8192,G3040+(F_stop-F_start)/8192) )</f>
        <v>93312.5</v>
      </c>
      <c r="H3041" s="120">
        <f ca="1">IF(FilterType="FIR", OFFSET(PRE_CALC!B2989,0,DEC_RATE), C3041)</f>
        <v>-3.5934487779499999E-3</v>
      </c>
    </row>
    <row r="3042" spans="2:8" x14ac:dyDescent="0.2">
      <c r="B3042" s="45">
        <f>IF(FilterType="FIR", IF(Extend_fmod, PRE_CALC!I2990*Fm, PRE_CALC!A2990*Fdata), IF(F_default=1,B3041+(4*Fnotch-0)/8192,B3041+(F_stop-F_start)/8192) )</f>
        <v>93343.750000127999</v>
      </c>
      <c r="C3042" s="39">
        <f t="shared" si="139"/>
        <v>-0.70316235186289822</v>
      </c>
      <c r="D3042" s="84">
        <f ca="1">IF(FilterType="FIR", IF(Extend_fmod=1,OFFSET(PRE_CALC!J2990,0,DEC_RATE), OFFSET(PRE_CALC!B2990,0,DEC_RATE)), C3042)</f>
        <v>-3.5563556285900001E-3</v>
      </c>
      <c r="E3042" s="84">
        <f t="shared" ca="1" si="140"/>
        <v>93343.750000127999</v>
      </c>
      <c r="F3042" s="84">
        <f t="shared" ca="1" si="138"/>
        <v>-3.5563556285900001E-3</v>
      </c>
      <c r="G3042" s="119">
        <f>IF(FilterType="FIR",  PRE_CALC!A2990*Fdata, IF(F_default=1,G3041+(4*Fnotch-0)/8192,G3041+(F_stop-F_start)/8192) )</f>
        <v>93343.750000127999</v>
      </c>
      <c r="H3042" s="120">
        <f ca="1">IF(FilterType="FIR", OFFSET(PRE_CALC!B2990,0,DEC_RATE), C3042)</f>
        <v>-3.5563556285900001E-3</v>
      </c>
    </row>
    <row r="3043" spans="2:8" x14ac:dyDescent="0.2">
      <c r="B3043" s="45">
        <f>IF(FilterType="FIR", IF(Extend_fmod, PRE_CALC!I2991*Fm, PRE_CALC!A2991*Fdata), IF(F_default=1,B3042+(4*Fnotch-0)/8192,B3042+(F_stop-F_start)/8192) )</f>
        <v>93375</v>
      </c>
      <c r="C3043" s="39">
        <f t="shared" si="139"/>
        <v>-0.70363456411799741</v>
      </c>
      <c r="D3043" s="84">
        <f ca="1">IF(FilterType="FIR", IF(Extend_fmod=1,OFFSET(PRE_CALC!J2991,0,DEC_RATE), OFFSET(PRE_CALC!B2991,0,DEC_RATE)), C3043)</f>
        <v>-3.5187893432700001E-3</v>
      </c>
      <c r="E3043" s="84">
        <f t="shared" ca="1" si="140"/>
        <v>93375</v>
      </c>
      <c r="F3043" s="84">
        <f t="shared" ca="1" si="138"/>
        <v>-3.5187893432700001E-3</v>
      </c>
      <c r="G3043" s="119">
        <f>IF(FilterType="FIR",  PRE_CALC!A2991*Fdata, IF(F_default=1,G3042+(4*Fnotch-0)/8192,G3042+(F_stop-F_start)/8192) )</f>
        <v>93375</v>
      </c>
      <c r="H3043" s="120">
        <f ca="1">IF(FilterType="FIR", OFFSET(PRE_CALC!B2991,0,DEC_RATE), C3043)</f>
        <v>-3.5187893432700001E-3</v>
      </c>
    </row>
    <row r="3044" spans="2:8" x14ac:dyDescent="0.2">
      <c r="B3044" s="45">
        <f>IF(FilterType="FIR", IF(Extend_fmod, PRE_CALC!I2992*Fm, PRE_CALC!A2992*Fdata), IF(F_default=1,B3043+(4*Fnotch-0)/8192,B3043+(F_stop-F_start)/8192) )</f>
        <v>93406.249999872001</v>
      </c>
      <c r="C3044" s="39">
        <f t="shared" si="139"/>
        <v>-0.70410693621048559</v>
      </c>
      <c r="D3044" s="84">
        <f ca="1">IF(FilterType="FIR", IF(Extend_fmod=1,OFFSET(PRE_CALC!J2992,0,DEC_RATE), OFFSET(PRE_CALC!B2992,0,DEC_RATE)), C3044)</f>
        <v>-3.4807726719200001E-3</v>
      </c>
      <c r="E3044" s="84">
        <f t="shared" ca="1" si="140"/>
        <v>93406.249999872001</v>
      </c>
      <c r="F3044" s="84">
        <f t="shared" ca="1" si="138"/>
        <v>-3.4807726719200001E-3</v>
      </c>
      <c r="G3044" s="119">
        <f>IF(FilterType="FIR",  PRE_CALC!A2992*Fdata, IF(F_default=1,G3043+(4*Fnotch-0)/8192,G3043+(F_stop-F_start)/8192) )</f>
        <v>93406.249999872001</v>
      </c>
      <c r="H3044" s="120">
        <f ca="1">IF(FilterType="FIR", OFFSET(PRE_CALC!B2992,0,DEC_RATE), C3044)</f>
        <v>-3.4807726719200001E-3</v>
      </c>
    </row>
    <row r="3045" spans="2:8" x14ac:dyDescent="0.2">
      <c r="B3045" s="45">
        <f>IF(FilterType="FIR", IF(Extend_fmod, PRE_CALC!I2993*Fm, PRE_CALC!A2993*Fdata), IF(F_default=1,B3044+(4*Fnotch-0)/8192,B3044+(F_stop-F_start)/8192) )</f>
        <v>93437.5</v>
      </c>
      <c r="C3045" s="39">
        <f t="shared" si="139"/>
        <v>-0.7045794681460702</v>
      </c>
      <c r="D3045" s="84">
        <f ca="1">IF(FilterType="FIR", IF(Extend_fmod=1,OFFSET(PRE_CALC!J2993,0,DEC_RATE), OFFSET(PRE_CALC!B2993,0,DEC_RATE)), C3045)</f>
        <v>-3.4423287197500002E-3</v>
      </c>
      <c r="E3045" s="84">
        <f t="shared" ca="1" si="140"/>
        <v>93437.5</v>
      </c>
      <c r="F3045" s="84">
        <f t="shared" ca="1" si="138"/>
        <v>-3.4423287197500002E-3</v>
      </c>
      <c r="G3045" s="119">
        <f>IF(FilterType="FIR",  PRE_CALC!A2993*Fdata, IF(F_default=1,G3044+(4*Fnotch-0)/8192,G3044+(F_stop-F_start)/8192) )</f>
        <v>93437.5</v>
      </c>
      <c r="H3045" s="120">
        <f ca="1">IF(FilterType="FIR", OFFSET(PRE_CALC!B2993,0,DEC_RATE), C3045)</f>
        <v>-3.4423287197500002E-3</v>
      </c>
    </row>
    <row r="3046" spans="2:8" x14ac:dyDescent="0.2">
      <c r="B3046" s="45">
        <f>IF(FilterType="FIR", IF(Extend_fmod, PRE_CALC!I2994*Fm, PRE_CALC!A2994*Fdata), IF(F_default=1,B3045+(4*Fnotch-0)/8192,B3045+(F_stop-F_start)/8192) )</f>
        <v>93468.750000127999</v>
      </c>
      <c r="C3046" s="39">
        <f t="shared" si="139"/>
        <v>-0.70505215992265213</v>
      </c>
      <c r="D3046" s="84">
        <f ca="1">IF(FilterType="FIR", IF(Extend_fmod=1,OFFSET(PRE_CALC!J2994,0,DEC_RATE), OFFSET(PRE_CALC!B2994,0,DEC_RATE)), C3046)</f>
        <v>-3.4034809354200001E-3</v>
      </c>
      <c r="E3046" s="84">
        <f t="shared" ca="1" si="140"/>
        <v>93468.750000127999</v>
      </c>
      <c r="F3046" s="84">
        <f t="shared" ca="1" si="138"/>
        <v>-3.4034809354200001E-3</v>
      </c>
      <c r="G3046" s="119">
        <f>IF(FilterType="FIR",  PRE_CALC!A2994*Fdata, IF(F_default=1,G3045+(4*Fnotch-0)/8192,G3045+(F_stop-F_start)/8192) )</f>
        <v>93468.750000127999</v>
      </c>
      <c r="H3046" s="120">
        <f ca="1">IF(FilterType="FIR", OFFSET(PRE_CALC!B2994,0,DEC_RATE), C3046)</f>
        <v>-3.4034809354200001E-3</v>
      </c>
    </row>
    <row r="3047" spans="2:8" x14ac:dyDescent="0.2">
      <c r="B3047" s="45">
        <f>IF(FilterType="FIR", IF(Extend_fmod, PRE_CALC!I2995*Fm, PRE_CALC!A2995*Fdata), IF(F_default=1,B3046+(4*Fnotch-0)/8192,B3046+(F_stop-F_start)/8192) )</f>
        <v>93500</v>
      </c>
      <c r="C3047" s="39">
        <f t="shared" si="139"/>
        <v>-0.7055250115381706</v>
      </c>
      <c r="D3047" s="84">
        <f ca="1">IF(FilterType="FIR", IF(Extend_fmod=1,OFFSET(PRE_CALC!J2995,0,DEC_RATE), OFFSET(PRE_CALC!B2995,0,DEC_RATE)), C3047)</f>
        <v>-3.3642530988700001E-3</v>
      </c>
      <c r="E3047" s="84">
        <f t="shared" ca="1" si="140"/>
        <v>93500</v>
      </c>
      <c r="F3047" s="84">
        <f t="shared" ca="1" si="138"/>
        <v>-3.3642530988700001E-3</v>
      </c>
      <c r="G3047" s="119">
        <f>IF(FilterType="FIR",  PRE_CALC!A2995*Fdata, IF(F_default=1,G3046+(4*Fnotch-0)/8192,G3046+(F_stop-F_start)/8192) )</f>
        <v>93500</v>
      </c>
      <c r="H3047" s="120">
        <f ca="1">IF(FilterType="FIR", OFFSET(PRE_CALC!B2995,0,DEC_RATE), C3047)</f>
        <v>-3.3642530988700001E-3</v>
      </c>
    </row>
    <row r="3048" spans="2:8" x14ac:dyDescent="0.2">
      <c r="B3048" s="45">
        <f>IF(FilterType="FIR", IF(Extend_fmod, PRE_CALC!I2996*Fm, PRE_CALC!A2996*Fdata), IF(F_default=1,B3047+(4*Fnotch-0)/8192,B3047+(F_stop-F_start)/8192) )</f>
        <v>93531.249999872001</v>
      </c>
      <c r="C3048" s="39">
        <f t="shared" si="139"/>
        <v>-0.7059980229983116</v>
      </c>
      <c r="D3048" s="84">
        <f ca="1">IF(FilterType="FIR", IF(Extend_fmod=1,OFFSET(PRE_CALC!J2996,0,DEC_RATE), OFFSET(PRE_CALC!B2996,0,DEC_RATE)), C3048)</f>
        <v>-3.3246693089299998E-3</v>
      </c>
      <c r="E3048" s="84">
        <f t="shared" ca="1" si="140"/>
        <v>93531.249999872001</v>
      </c>
      <c r="F3048" s="84">
        <f t="shared" ca="1" si="138"/>
        <v>-3.3246693089299998E-3</v>
      </c>
      <c r="G3048" s="119">
        <f>IF(FilterType="FIR",  PRE_CALC!A2996*Fdata, IF(F_default=1,G3047+(4*Fnotch-0)/8192,G3047+(F_stop-F_start)/8192) )</f>
        <v>93531.249999872001</v>
      </c>
      <c r="H3048" s="120">
        <f ca="1">IF(FilterType="FIR", OFFSET(PRE_CALC!B2996,0,DEC_RATE), C3048)</f>
        <v>-3.3246693089299998E-3</v>
      </c>
    </row>
    <row r="3049" spans="2:8" x14ac:dyDescent="0.2">
      <c r="B3049" s="45">
        <f>IF(FilterType="FIR", IF(Extend_fmod, PRE_CALC!I2997*Fm, PRE_CALC!A2997*Fdata), IF(F_default=1,B3048+(4*Fnotch-0)/8192,B3048+(F_stop-F_start)/8192) )</f>
        <v>93562.5</v>
      </c>
      <c r="C3049" s="39">
        <f t="shared" si="139"/>
        <v>-0.70647119430875294</v>
      </c>
      <c r="D3049" s="84">
        <f ca="1">IF(FilterType="FIR", IF(Extend_fmod=1,OFFSET(PRE_CALC!J2997,0,DEC_RATE), OFFSET(PRE_CALC!B2997,0,DEC_RATE)), C3049)</f>
        <v>-3.2847539706500001E-3</v>
      </c>
      <c r="E3049" s="84">
        <f t="shared" ca="1" si="140"/>
        <v>93562.5</v>
      </c>
      <c r="F3049" s="84">
        <f t="shared" ca="1" si="138"/>
        <v>-3.2847539706500001E-3</v>
      </c>
      <c r="G3049" s="119">
        <f>IF(FilterType="FIR",  PRE_CALC!A2997*Fdata, IF(F_default=1,G3048+(4*Fnotch-0)/8192,G3048+(F_stop-F_start)/8192) )</f>
        <v>93562.5</v>
      </c>
      <c r="H3049" s="120">
        <f ca="1">IF(FilterType="FIR", OFFSET(PRE_CALC!B2997,0,DEC_RATE), C3049)</f>
        <v>-3.2847539706500001E-3</v>
      </c>
    </row>
    <row r="3050" spans="2:8" x14ac:dyDescent="0.2">
      <c r="B3050" s="45">
        <f>IF(FilterType="FIR", IF(Extend_fmod, PRE_CALC!I2998*Fm, PRE_CALC!A2998*Fdata), IF(F_default=1,B3049+(4*Fnotch-0)/8192,B3049+(F_stop-F_start)/8192) )</f>
        <v>93593.750000127999</v>
      </c>
      <c r="C3050" s="39">
        <f t="shared" si="139"/>
        <v>-0.70694452546738995</v>
      </c>
      <c r="D3050" s="84">
        <f ca="1">IF(FilterType="FIR", IF(Extend_fmod=1,OFFSET(PRE_CALC!J2998,0,DEC_RATE), OFFSET(PRE_CALC!B2998,0,DEC_RATE)), C3050)</f>
        <v>-3.24453178242E-3</v>
      </c>
      <c r="E3050" s="84">
        <f t="shared" ca="1" si="140"/>
        <v>93593.750000127999</v>
      </c>
      <c r="F3050" s="84">
        <f t="shared" ca="1" si="138"/>
        <v>-3.24453178242E-3</v>
      </c>
      <c r="G3050" s="119">
        <f>IF(FilterType="FIR",  PRE_CALC!A2998*Fdata, IF(F_default=1,G3049+(4*Fnotch-0)/8192,G3049+(F_stop-F_start)/8192) )</f>
        <v>93593.750000127999</v>
      </c>
      <c r="H3050" s="120">
        <f ca="1">IF(FilterType="FIR", OFFSET(PRE_CALC!B2998,0,DEC_RATE), C3050)</f>
        <v>-3.24453178242E-3</v>
      </c>
    </row>
    <row r="3051" spans="2:8" x14ac:dyDescent="0.2">
      <c r="B3051" s="45">
        <f>IF(FilterType="FIR", IF(Extend_fmod, PRE_CALC!I2999*Fm, PRE_CALC!A2999*Fdata), IF(F_default=1,B3050+(4*Fnotch-0)/8192,B3050+(F_stop-F_start)/8192) )</f>
        <v>93625</v>
      </c>
      <c r="C3051" s="39">
        <f t="shared" si="139"/>
        <v>-0.70741801647218994</v>
      </c>
      <c r="D3051" s="84">
        <f ca="1">IF(FilterType="FIR", IF(Extend_fmod=1,OFFSET(PRE_CALC!J2999,0,DEC_RATE), OFFSET(PRE_CALC!B2999,0,DEC_RATE)), C3051)</f>
        <v>-3.2040277227400001E-3</v>
      </c>
      <c r="E3051" s="84">
        <f t="shared" ca="1" si="140"/>
        <v>93625</v>
      </c>
      <c r="F3051" s="84">
        <f t="shared" ca="1" si="138"/>
        <v>-3.2040277227400001E-3</v>
      </c>
      <c r="G3051" s="119">
        <f>IF(FilterType="FIR",  PRE_CALC!A2999*Fdata, IF(F_default=1,G3050+(4*Fnotch-0)/8192,G3050+(F_stop-F_start)/8192) )</f>
        <v>93625</v>
      </c>
      <c r="H3051" s="120">
        <f ca="1">IF(FilterType="FIR", OFFSET(PRE_CALC!B2999,0,DEC_RATE), C3051)</f>
        <v>-3.2040277227400001E-3</v>
      </c>
    </row>
    <row r="3052" spans="2:8" x14ac:dyDescent="0.2">
      <c r="B3052" s="45">
        <f>IF(FilterType="FIR", IF(Extend_fmod, PRE_CALC!I3000*Fm, PRE_CALC!A3000*Fdata), IF(F_default=1,B3051+(4*Fnotch-0)/8192,B3051+(F_stop-F_start)/8192) )</f>
        <v>93656.249999872001</v>
      </c>
      <c r="C3052" s="39">
        <f t="shared" si="139"/>
        <v>-0.70789166732881736</v>
      </c>
      <c r="D3052" s="84">
        <f ca="1">IF(FilterType="FIR", IF(Extend_fmod=1,OFFSET(PRE_CALC!J3000,0,DEC_RATE), OFFSET(PRE_CALC!B3000,0,DEC_RATE)), C3052)</f>
        <v>-3.1632670369E-3</v>
      </c>
      <c r="E3052" s="84">
        <f t="shared" ca="1" si="140"/>
        <v>93656.249999872001</v>
      </c>
      <c r="F3052" s="84">
        <f t="shared" ca="1" si="138"/>
        <v>-3.1632670369E-3</v>
      </c>
      <c r="G3052" s="119">
        <f>IF(FilterType="FIR",  PRE_CALC!A3000*Fdata, IF(F_default=1,G3051+(4*Fnotch-0)/8192,G3051+(F_stop-F_start)/8192) )</f>
        <v>93656.249999872001</v>
      </c>
      <c r="H3052" s="120">
        <f ca="1">IF(FilterType="FIR", OFFSET(PRE_CALC!B3000,0,DEC_RATE), C3052)</f>
        <v>-3.1632670369E-3</v>
      </c>
    </row>
    <row r="3053" spans="2:8" x14ac:dyDescent="0.2">
      <c r="B3053" s="45">
        <f>IF(FilterType="FIR", IF(Extend_fmod, PRE_CALC!I3001*Fm, PRE_CALC!A3001*Fdata), IF(F_default=1,B3052+(4*Fnotch-0)/8192,B3052+(F_stop-F_start)/8192) )</f>
        <v>93687.5</v>
      </c>
      <c r="C3053" s="39">
        <f t="shared" si="139"/>
        <v>-0.70836547804296646</v>
      </c>
      <c r="D3053" s="84">
        <f ca="1">IF(FilterType="FIR", IF(Extend_fmod=1,OFFSET(PRE_CALC!J3001,0,DEC_RATE), OFFSET(PRE_CALC!B3001,0,DEC_RATE)), C3053)</f>
        <v>-3.1222752232999999E-3</v>
      </c>
      <c r="E3053" s="84">
        <f t="shared" ca="1" si="140"/>
        <v>93687.5</v>
      </c>
      <c r="F3053" s="84">
        <f t="shared" ca="1" si="138"/>
        <v>-3.1222752232999999E-3</v>
      </c>
      <c r="G3053" s="119">
        <f>IF(FilterType="FIR",  PRE_CALC!A3001*Fdata, IF(F_default=1,G3052+(4*Fnotch-0)/8192,G3052+(F_stop-F_start)/8192) )</f>
        <v>93687.5</v>
      </c>
      <c r="H3053" s="120">
        <f ca="1">IF(FilterType="FIR", OFFSET(PRE_CALC!B3001,0,DEC_RATE), C3053)</f>
        <v>-3.1222752232999999E-3</v>
      </c>
    </row>
    <row r="3054" spans="2:8" x14ac:dyDescent="0.2">
      <c r="B3054" s="45">
        <f>IF(FilterType="FIR", IF(Extend_fmod, PRE_CALC!I3002*Fm, PRE_CALC!A3002*Fdata), IF(F_default=1,B3053+(4*Fnotch-0)/8192,B3053+(F_stop-F_start)/8192) )</f>
        <v>93718.750000127999</v>
      </c>
      <c r="C3054" s="39">
        <f t="shared" si="139"/>
        <v>-0.70883944861254689</v>
      </c>
      <c r="D3054" s="84">
        <f ca="1">IF(FilterType="FIR", IF(Extend_fmod=1,OFFSET(PRE_CALC!J3002,0,DEC_RATE), OFFSET(PRE_CALC!B3002,0,DEC_RATE)), C3054)</f>
        <v>-3.0810780195500002E-3</v>
      </c>
      <c r="E3054" s="84">
        <f t="shared" ca="1" si="140"/>
        <v>93718.750000127999</v>
      </c>
      <c r="F3054" s="84">
        <f t="shared" ca="1" si="138"/>
        <v>-3.0810780195500002E-3</v>
      </c>
      <c r="G3054" s="119">
        <f>IF(FilterType="FIR",  PRE_CALC!A3002*Fdata, IF(F_default=1,G3053+(4*Fnotch-0)/8192,G3053+(F_stop-F_start)/8192) )</f>
        <v>93718.750000127999</v>
      </c>
      <c r="H3054" s="120">
        <f ca="1">IF(FilterType="FIR", OFFSET(PRE_CALC!B3002,0,DEC_RATE), C3054)</f>
        <v>-3.0810780195500002E-3</v>
      </c>
    </row>
    <row r="3055" spans="2:8" x14ac:dyDescent="0.2">
      <c r="B3055" s="45">
        <f>IF(FilterType="FIR", IF(Extend_fmod, PRE_CALC!I3003*Fm, PRE_CALC!A3003*Fdata), IF(F_default=1,B3054+(4*Fnotch-0)/8192,B3054+(F_stop-F_start)/8192) )</f>
        <v>93750</v>
      </c>
      <c r="C3055" s="39">
        <f t="shared" si="139"/>
        <v>-0.70931357903550585</v>
      </c>
      <c r="D3055" s="84">
        <f ca="1">IF(FilterType="FIR", IF(Extend_fmod=1,OFFSET(PRE_CALC!J3003,0,DEC_RATE), OFFSET(PRE_CALC!B3003,0,DEC_RATE)), C3055)</f>
        <v>-3.0397013884399999E-3</v>
      </c>
      <c r="E3055" s="84">
        <f t="shared" ca="1" si="140"/>
        <v>93750</v>
      </c>
      <c r="F3055" s="84">
        <f t="shared" ca="1" si="138"/>
        <v>-3.0397013884399999E-3</v>
      </c>
      <c r="G3055" s="119">
        <f>IF(FilterType="FIR",  PRE_CALC!A3003*Fdata, IF(F_default=1,G3054+(4*Fnotch-0)/8192,G3054+(F_stop-F_start)/8192) )</f>
        <v>93750</v>
      </c>
      <c r="H3055" s="120">
        <f ca="1">IF(FilterType="FIR", OFFSET(PRE_CALC!B3003,0,DEC_RATE), C3055)</f>
        <v>-3.0397013884399999E-3</v>
      </c>
    </row>
    <row r="3056" spans="2:8" x14ac:dyDescent="0.2">
      <c r="B3056" s="45">
        <f>IF(FilterType="FIR", IF(Extend_fmod, PRE_CALC!I3004*Fm, PRE_CALC!A3004*Fdata), IF(F_default=1,B3055+(4*Fnotch-0)/8192,B3055+(F_stop-F_start)/8192) )</f>
        <v>93781.249999872001</v>
      </c>
      <c r="C3056" s="39">
        <f t="shared" si="139"/>
        <v>-0.70978786931751248</v>
      </c>
      <c r="D3056" s="84">
        <f ca="1">IF(FilterType="FIR", IF(Extend_fmod=1,OFFSET(PRE_CALC!J3004,0,DEC_RATE), OFFSET(PRE_CALC!B3004,0,DEC_RATE)), C3056)</f>
        <v>-2.9981715035600001E-3</v>
      </c>
      <c r="E3056" s="84">
        <f t="shared" ca="1" si="140"/>
        <v>93781.249999872001</v>
      </c>
      <c r="F3056" s="84">
        <f t="shared" ca="1" si="138"/>
        <v>-2.9981715035600001E-3</v>
      </c>
      <c r="G3056" s="119">
        <f>IF(FilterType="FIR",  PRE_CALC!A3004*Fdata, IF(F_default=1,G3055+(4*Fnotch-0)/8192,G3055+(F_stop-F_start)/8192) )</f>
        <v>93781.249999872001</v>
      </c>
      <c r="H3056" s="120">
        <f ca="1">IF(FilterType="FIR", OFFSET(PRE_CALC!B3004,0,DEC_RATE), C3056)</f>
        <v>-2.9981715035600001E-3</v>
      </c>
    </row>
    <row r="3057" spans="2:8" x14ac:dyDescent="0.2">
      <c r="B3057" s="45">
        <f>IF(FilterType="FIR", IF(Extend_fmod, PRE_CALC!I3005*Fm, PRE_CALC!A3005*Fdata), IF(F_default=1,B3056+(4*Fnotch-0)/8192,B3056+(F_stop-F_start)/8192) )</f>
        <v>93812.5</v>
      </c>
      <c r="C3057" s="39">
        <f t="shared" si="139"/>
        <v>-0.71026231946426344</v>
      </c>
      <c r="D3057" s="84">
        <f ca="1">IF(FilterType="FIR", IF(Extend_fmod=1,OFFSET(PRE_CALC!J3005,0,DEC_RATE), OFFSET(PRE_CALC!B3005,0,DEC_RATE)), C3057)</f>
        <v>-2.95651473484E-3</v>
      </c>
      <c r="E3057" s="84">
        <f t="shared" ca="1" si="140"/>
        <v>93812.5</v>
      </c>
      <c r="F3057" s="84">
        <f t="shared" ca="1" si="138"/>
        <v>-2.95651473484E-3</v>
      </c>
      <c r="G3057" s="119">
        <f>IF(FilterType="FIR",  PRE_CALC!A3005*Fdata, IF(F_default=1,G3056+(4*Fnotch-0)/8192,G3056+(F_stop-F_start)/8192) )</f>
        <v>93812.5</v>
      </c>
      <c r="H3057" s="120">
        <f ca="1">IF(FilterType="FIR", OFFSET(PRE_CALC!B3005,0,DEC_RATE), C3057)</f>
        <v>-2.95651473484E-3</v>
      </c>
    </row>
    <row r="3058" spans="2:8" x14ac:dyDescent="0.2">
      <c r="B3058" s="45">
        <f>IF(FilterType="FIR", IF(Extend_fmod, PRE_CALC!I3006*Fm, PRE_CALC!A3006*Fdata), IF(F_default=1,B3057+(4*Fnotch-0)/8192,B3057+(F_stop-F_start)/8192) )</f>
        <v>93843.750000127999</v>
      </c>
      <c r="C3058" s="39">
        <f t="shared" si="139"/>
        <v>-0.71073692947369982</v>
      </c>
      <c r="D3058" s="84">
        <f ca="1">IF(FilterType="FIR", IF(Extend_fmod=1,OFFSET(PRE_CALC!J3006,0,DEC_RATE), OFFSET(PRE_CALC!B3006,0,DEC_RATE)), C3058)</f>
        <v>-2.9147576337200001E-3</v>
      </c>
      <c r="E3058" s="84">
        <f t="shared" ca="1" si="140"/>
        <v>93843.750000127999</v>
      </c>
      <c r="F3058" s="84">
        <f t="shared" ca="1" si="138"/>
        <v>-2.9147576337200001E-3</v>
      </c>
      <c r="G3058" s="119">
        <f>IF(FilterType="FIR",  PRE_CALC!A3006*Fdata, IF(F_default=1,G3057+(4*Fnotch-0)/8192,G3057+(F_stop-F_start)/8192) )</f>
        <v>93843.750000127999</v>
      </c>
      <c r="H3058" s="120">
        <f ca="1">IF(FilterType="FIR", OFFSET(PRE_CALC!B3006,0,DEC_RATE), C3058)</f>
        <v>-2.9147576337200001E-3</v>
      </c>
    </row>
    <row r="3059" spans="2:8" x14ac:dyDescent="0.2">
      <c r="B3059" s="45">
        <f>IF(FilterType="FIR", IF(Extend_fmod, PRE_CALC!I3007*Fm, PRE_CALC!A3007*Fdata), IF(F_default=1,B3058+(4*Fnotch-0)/8192,B3058+(F_stop-F_start)/8192) )</f>
        <v>93875</v>
      </c>
      <c r="C3059" s="39">
        <f t="shared" si="139"/>
        <v>-0.71121169934373185</v>
      </c>
      <c r="D3059" s="84">
        <f ca="1">IF(FilterType="FIR", IF(Extend_fmod=1,OFFSET(PRE_CALC!J3007,0,DEC_RATE), OFFSET(PRE_CALC!B3007,0,DEC_RATE)), C3059)</f>
        <v>-2.8729269183100001E-3</v>
      </c>
      <c r="E3059" s="84">
        <f t="shared" ca="1" si="140"/>
        <v>93875</v>
      </c>
      <c r="F3059" s="84">
        <f t="shared" ca="1" si="138"/>
        <v>-2.8729269183100001E-3</v>
      </c>
      <c r="G3059" s="119">
        <f>IF(FilterType="FIR",  PRE_CALC!A3007*Fdata, IF(F_default=1,G3058+(4*Fnotch-0)/8192,G3058+(F_stop-F_start)/8192) )</f>
        <v>93875</v>
      </c>
      <c r="H3059" s="120">
        <f ca="1">IF(FilterType="FIR", OFFSET(PRE_CALC!B3007,0,DEC_RATE), C3059)</f>
        <v>-2.8729269183100001E-3</v>
      </c>
    </row>
    <row r="3060" spans="2:8" x14ac:dyDescent="0.2">
      <c r="B3060" s="45">
        <f>IF(FilterType="FIR", IF(Extend_fmod, PRE_CALC!I3008*Fm, PRE_CALC!A3008*Fdata), IF(F_default=1,B3059+(4*Fnotch-0)/8192,B3059+(F_stop-F_start)/8192) )</f>
        <v>93906.249999872001</v>
      </c>
      <c r="C3060" s="39">
        <f t="shared" si="139"/>
        <v>-0.71168662908004821</v>
      </c>
      <c r="D3060" s="84">
        <f ca="1">IF(FilterType="FIR", IF(Extend_fmod=1,OFFSET(PRE_CALC!J3008,0,DEC_RATE), OFFSET(PRE_CALC!B3008,0,DEC_RATE)), C3060)</f>
        <v>-2.8310494582000001E-3</v>
      </c>
      <c r="E3060" s="84">
        <f t="shared" ca="1" si="140"/>
        <v>93906.249999872001</v>
      </c>
      <c r="F3060" s="84">
        <f t="shared" ca="1" si="138"/>
        <v>-2.8310494582000001E-3</v>
      </c>
      <c r="G3060" s="119">
        <f>IF(FilterType="FIR",  PRE_CALC!A3008*Fdata, IF(F_default=1,G3059+(4*Fnotch-0)/8192,G3059+(F_stop-F_start)/8192) )</f>
        <v>93906.249999872001</v>
      </c>
      <c r="H3060" s="120">
        <f ca="1">IF(FilterType="FIR", OFFSET(PRE_CALC!B3008,0,DEC_RATE), C3060)</f>
        <v>-2.8310494582000001E-3</v>
      </c>
    </row>
    <row r="3061" spans="2:8" x14ac:dyDescent="0.2">
      <c r="B3061" s="45">
        <f>IF(FilterType="FIR", IF(Extend_fmod, PRE_CALC!I3009*Fm, PRE_CALC!A3009*Fdata), IF(F_default=1,B3060+(4*Fnotch-0)/8192,B3060+(F_stop-F_start)/8192) )</f>
        <v>93937.5</v>
      </c>
      <c r="C3061" s="39">
        <f t="shared" si="139"/>
        <v>-0.71216171868837275</v>
      </c>
      <c r="D3061" s="84">
        <f ca="1">IF(FilterType="FIR", IF(Extend_fmod=1,OFFSET(PRE_CALC!J3009,0,DEC_RATE), OFFSET(PRE_CALC!B3009,0,DEC_RATE)), C3061)</f>
        <v>-2.7891522591399999E-3</v>
      </c>
      <c r="E3061" s="84">
        <f t="shared" ca="1" si="140"/>
        <v>93937.5</v>
      </c>
      <c r="F3061" s="84">
        <f t="shared" ca="1" si="138"/>
        <v>-2.7891522591399999E-3</v>
      </c>
      <c r="G3061" s="119">
        <f>IF(FilterType="FIR",  PRE_CALC!A3009*Fdata, IF(F_default=1,G3060+(4*Fnotch-0)/8192,G3060+(F_stop-F_start)/8192) )</f>
        <v>93937.5</v>
      </c>
      <c r="H3061" s="120">
        <f ca="1">IF(FilterType="FIR", OFFSET(PRE_CALC!B3009,0,DEC_RATE), C3061)</f>
        <v>-2.7891522591399999E-3</v>
      </c>
    </row>
    <row r="3062" spans="2:8" x14ac:dyDescent="0.2">
      <c r="B3062" s="45">
        <f>IF(FilterType="FIR", IF(Extend_fmod, PRE_CALC!I3010*Fm, PRE_CALC!A3010*Fdata), IF(F_default=1,B3061+(4*Fnotch-0)/8192,B3061+(F_stop-F_start)/8192) )</f>
        <v>93968.750000127999</v>
      </c>
      <c r="C3062" s="39">
        <f t="shared" si="139"/>
        <v>-0.7126369681666016</v>
      </c>
      <c r="D3062" s="84">
        <f ca="1">IF(FilterType="FIR", IF(Extend_fmod=1,OFFSET(PRE_CALC!J3010,0,DEC_RATE), OFFSET(PRE_CALC!B3010,0,DEC_RATE)), C3062)</f>
        <v>-2.7472624475799999E-3</v>
      </c>
      <c r="E3062" s="84">
        <f t="shared" ca="1" si="140"/>
        <v>93968.750000127999</v>
      </c>
      <c r="F3062" s="84">
        <f t="shared" ca="1" si="138"/>
        <v>-2.7472624475799999E-3</v>
      </c>
      <c r="G3062" s="119">
        <f>IF(FilterType="FIR",  PRE_CALC!A3010*Fdata, IF(F_default=1,G3061+(4*Fnotch-0)/8192,G3061+(F_stop-F_start)/8192) )</f>
        <v>93968.750000127999</v>
      </c>
      <c r="H3062" s="120">
        <f ca="1">IF(FilterType="FIR", OFFSET(PRE_CALC!B3010,0,DEC_RATE), C3062)</f>
        <v>-2.7472624475799999E-3</v>
      </c>
    </row>
    <row r="3063" spans="2:8" x14ac:dyDescent="0.2">
      <c r="B3063" s="45">
        <f>IF(FilterType="FIR", IF(Extend_fmod, PRE_CALC!I3011*Fm, PRE_CALC!A3011*Fdata), IF(F_default=1,B3062+(4*Fnotch-0)/8192,B3062+(F_stop-F_start)/8192) )</f>
        <v>94000</v>
      </c>
      <c r="C3063" s="39">
        <f t="shared" si="139"/>
        <v>-0.71311237751265844</v>
      </c>
      <c r="D3063" s="84">
        <f ca="1">IF(FilterType="FIR", IF(Extend_fmod=1,OFFSET(PRE_CALC!J3011,0,DEC_RATE), OFFSET(PRE_CALC!B3011,0,DEC_RATE)), C3063)</f>
        <v>-2.7054072549499999E-3</v>
      </c>
      <c r="E3063" s="84">
        <f t="shared" ca="1" si="140"/>
        <v>94000</v>
      </c>
      <c r="F3063" s="84">
        <f t="shared" ref="F3063:F3126" ca="1" si="141">IF(G3063&lt;=F_PB,H3063, OFFSET(H:H,MATCH(F_PB-0.0001,G:G),0,1))</f>
        <v>-2.7054072549499999E-3</v>
      </c>
      <c r="G3063" s="119">
        <f>IF(FilterType="FIR",  PRE_CALC!A3011*Fdata, IF(F_default=1,G3062+(4*Fnotch-0)/8192,G3062+(F_stop-F_start)/8192) )</f>
        <v>94000</v>
      </c>
      <c r="H3063" s="120">
        <f ca="1">IF(FilterType="FIR", OFFSET(PRE_CALC!B3011,0,DEC_RATE), C3063)</f>
        <v>-2.7054072549499999E-3</v>
      </c>
    </row>
    <row r="3064" spans="2:8" x14ac:dyDescent="0.2">
      <c r="B3064" s="45">
        <f>IF(FilterType="FIR", IF(Extend_fmod, PRE_CALC!I3012*Fm, PRE_CALC!A3012*Fdata), IF(F_default=1,B3063+(4*Fnotch-0)/8192,B3063+(F_stop-F_start)/8192) )</f>
        <v>94031.249999872001</v>
      </c>
      <c r="C3064" s="39">
        <f t="shared" ref="C3064:C3127" si="142">MAX(20*LOG(ABS(   (1/s_dec*SIN(s_dec*$B3064/Fm*PI())/SIN($B3064/Fm*PI()))^(order-1) * (1/s_dec2*SIN(s_dec2*$B3064/Fm*PI())/SIN($B3064/Fm*PI()))  )), -160)</f>
        <v>-0.71358794673225912</v>
      </c>
      <c r="D3064" s="84">
        <f ca="1">IF(FilterType="FIR", IF(Extend_fmod=1,OFFSET(PRE_CALC!J3012,0,DEC_RATE), OFFSET(PRE_CALC!B3012,0,DEC_RATE)), C3064)</f>
        <v>-2.6636140018500001E-3</v>
      </c>
      <c r="E3064" s="84">
        <f t="shared" ref="E3064:E3127" ca="1" si="143">IF(G3064&lt;=F_PB,G3064, OFFSET(G:G,MATCH(F_PB-0.0001,G:G),0,1) )</f>
        <v>94031.249999872001</v>
      </c>
      <c r="F3064" s="84">
        <f t="shared" ca="1" si="141"/>
        <v>-2.6636140018500001E-3</v>
      </c>
      <c r="G3064" s="119">
        <f>IF(FilterType="FIR",  PRE_CALC!A3012*Fdata, IF(F_default=1,G3063+(4*Fnotch-0)/8192,G3063+(F_stop-F_start)/8192) )</f>
        <v>94031.249999872001</v>
      </c>
      <c r="H3064" s="120">
        <f ca="1">IF(FilterType="FIR", OFFSET(PRE_CALC!B3012,0,DEC_RATE), C3064)</f>
        <v>-2.6636140018500001E-3</v>
      </c>
    </row>
    <row r="3065" spans="2:8" x14ac:dyDescent="0.2">
      <c r="B3065" s="45">
        <f>IF(FilterType="FIR", IF(Extend_fmod, PRE_CALC!I3013*Fm, PRE_CALC!A3013*Fdata), IF(F_default=1,B3064+(4*Fnotch-0)/8192,B3064+(F_stop-F_start)/8192) )</f>
        <v>94062.5</v>
      </c>
      <c r="C3065" s="39">
        <f t="shared" si="142"/>
        <v>-0.71406367583112096</v>
      </c>
      <c r="D3065" s="84">
        <f ca="1">IF(FilterType="FIR", IF(Extend_fmod=1,OFFSET(PRE_CALC!J3013,0,DEC_RATE), OFFSET(PRE_CALC!B3013,0,DEC_RATE)), C3065)</f>
        <v>-2.6219100820299998E-3</v>
      </c>
      <c r="E3065" s="84">
        <f t="shared" ca="1" si="143"/>
        <v>94062.5</v>
      </c>
      <c r="F3065" s="84">
        <f t="shared" ca="1" si="141"/>
        <v>-2.6219100820299998E-3</v>
      </c>
      <c r="G3065" s="119">
        <f>IF(FilterType="FIR",  PRE_CALC!A3013*Fdata, IF(F_default=1,G3064+(4*Fnotch-0)/8192,G3064+(F_stop-F_start)/8192) )</f>
        <v>94062.5</v>
      </c>
      <c r="H3065" s="120">
        <f ca="1">IF(FilterType="FIR", OFFSET(PRE_CALC!B3013,0,DEC_RATE), C3065)</f>
        <v>-2.6219100820299998E-3</v>
      </c>
    </row>
    <row r="3066" spans="2:8" x14ac:dyDescent="0.2">
      <c r="B3066" s="45">
        <f>IF(FilterType="FIR", IF(Extend_fmod, PRE_CALC!I3014*Fm, PRE_CALC!A3014*Fdata), IF(F_default=1,B3065+(4*Fnotch-0)/8192,B3065+(F_stop-F_start)/8192) )</f>
        <v>94093.750000127999</v>
      </c>
      <c r="C3066" s="39">
        <f t="shared" si="142"/>
        <v>-0.71453956480713354</v>
      </c>
      <c r="D3066" s="84">
        <f ca="1">IF(FilterType="FIR", IF(Extend_fmod=1,OFFSET(PRE_CALC!J3014,0,DEC_RATE), OFFSET(PRE_CALC!B3014,0,DEC_RATE)), C3066)</f>
        <v>-2.5803229462500001E-3</v>
      </c>
      <c r="E3066" s="84">
        <f t="shared" ca="1" si="143"/>
        <v>94093.750000127999</v>
      </c>
      <c r="F3066" s="84">
        <f t="shared" ca="1" si="141"/>
        <v>-2.5803229462500001E-3</v>
      </c>
      <c r="G3066" s="119">
        <f>IF(FilterType="FIR",  PRE_CALC!A3014*Fdata, IF(F_default=1,G3065+(4*Fnotch-0)/8192,G3065+(F_stop-F_start)/8192) )</f>
        <v>94093.750000127999</v>
      </c>
      <c r="H3066" s="120">
        <f ca="1">IF(FilterType="FIR", OFFSET(PRE_CALC!B3014,0,DEC_RATE), C3066)</f>
        <v>-2.5803229462500001E-3</v>
      </c>
    </row>
    <row r="3067" spans="2:8" x14ac:dyDescent="0.2">
      <c r="B3067" s="45">
        <f>IF(FilterType="FIR", IF(Extend_fmod, PRE_CALC!I3015*Fm, PRE_CALC!A3015*Fdata), IF(F_default=1,B3066+(4*Fnotch-0)/8192,B3066+(F_stop-F_start)/8192) )</f>
        <v>94125</v>
      </c>
      <c r="C3067" s="39">
        <f t="shared" si="142"/>
        <v>-0.71501561365824429</v>
      </c>
      <c r="D3067" s="84">
        <f ca="1">IF(FilterType="FIR", IF(Extend_fmod=1,OFFSET(PRE_CALC!J3015,0,DEC_RATE), OFFSET(PRE_CALC!B3015,0,DEC_RATE)), C3067)</f>
        <v>-2.5388800859799999E-3</v>
      </c>
      <c r="E3067" s="84">
        <f t="shared" ca="1" si="143"/>
        <v>94125</v>
      </c>
      <c r="F3067" s="84">
        <f t="shared" ca="1" si="141"/>
        <v>-2.5388800859799999E-3</v>
      </c>
      <c r="G3067" s="119">
        <f>IF(FilterType="FIR",  PRE_CALC!A3015*Fdata, IF(F_default=1,G3066+(4*Fnotch-0)/8192,G3066+(F_stop-F_start)/8192) )</f>
        <v>94125</v>
      </c>
      <c r="H3067" s="120">
        <f ca="1">IF(FilterType="FIR", OFFSET(PRE_CALC!B3015,0,DEC_RATE), C3067)</f>
        <v>-2.5388800859799999E-3</v>
      </c>
    </row>
    <row r="3068" spans="2:8" x14ac:dyDescent="0.2">
      <c r="B3068" s="45">
        <f>IF(FilterType="FIR", IF(Extend_fmod, PRE_CALC!I3016*Fm, PRE_CALC!A3016*Fdata), IF(F_default=1,B3067+(4*Fnotch-0)/8192,B3067+(F_stop-F_start)/8192) )</f>
        <v>94156.249999872001</v>
      </c>
      <c r="C3068" s="39">
        <f t="shared" si="142"/>
        <v>-0.71549182239014653</v>
      </c>
      <c r="D3068" s="84">
        <f ca="1">IF(FilterType="FIR", IF(Extend_fmod=1,OFFSET(PRE_CALC!J3016,0,DEC_RATE), OFFSET(PRE_CALC!B3016,0,DEC_RATE)), C3068)</f>
        <v>-2.4976090169700001E-3</v>
      </c>
      <c r="E3068" s="84">
        <f t="shared" ca="1" si="143"/>
        <v>94156.249999872001</v>
      </c>
      <c r="F3068" s="84">
        <f t="shared" ca="1" si="141"/>
        <v>-2.4976090169700001E-3</v>
      </c>
      <c r="G3068" s="119">
        <f>IF(FilterType="FIR",  PRE_CALC!A3016*Fdata, IF(F_default=1,G3067+(4*Fnotch-0)/8192,G3067+(F_stop-F_start)/8192) )</f>
        <v>94156.249999872001</v>
      </c>
      <c r="H3068" s="120">
        <f ca="1">IF(FilterType="FIR", OFFSET(PRE_CALC!B3016,0,DEC_RATE), C3068)</f>
        <v>-2.4976090169700001E-3</v>
      </c>
    </row>
    <row r="3069" spans="2:8" x14ac:dyDescent="0.2">
      <c r="B3069" s="45">
        <f>IF(FilterType="FIR", IF(Extend_fmod, PRE_CALC!I3017*Fm, PRE_CALC!A3017*Fdata), IF(F_default=1,B3068+(4*Fnotch-0)/8192,B3068+(F_stop-F_start)/8192) )</f>
        <v>94187.5</v>
      </c>
      <c r="C3069" s="39">
        <f t="shared" si="142"/>
        <v>-0.7159681910085568</v>
      </c>
      <c r="D3069" s="84">
        <f ca="1">IF(FilterType="FIR", IF(Extend_fmod=1,OFFSET(PRE_CALC!J3017,0,DEC_RATE), OFFSET(PRE_CALC!B3017,0,DEC_RATE)), C3069)</f>
        <v>-2.45653726266E-3</v>
      </c>
      <c r="E3069" s="84">
        <f t="shared" ca="1" si="143"/>
        <v>94187.5</v>
      </c>
      <c r="F3069" s="84">
        <f t="shared" ca="1" si="141"/>
        <v>-2.45653726266E-3</v>
      </c>
      <c r="G3069" s="119">
        <f>IF(FilterType="FIR",  PRE_CALC!A3017*Fdata, IF(F_default=1,G3068+(4*Fnotch-0)/8192,G3068+(F_stop-F_start)/8192) )</f>
        <v>94187.5</v>
      </c>
      <c r="H3069" s="120">
        <f ca="1">IF(FilterType="FIR", OFFSET(PRE_CALC!B3017,0,DEC_RATE), C3069)</f>
        <v>-2.45653726266E-3</v>
      </c>
    </row>
    <row r="3070" spans="2:8" x14ac:dyDescent="0.2">
      <c r="B3070" s="45">
        <f>IF(FilterType="FIR", IF(Extend_fmod, PRE_CALC!I3018*Fm, PRE_CALC!A3018*Fdata), IF(F_default=1,B3069+(4*Fnotch-0)/8192,B3069+(F_stop-F_start)/8192) )</f>
        <v>94218.750000127999</v>
      </c>
      <c r="C3070" s="39">
        <f t="shared" si="142"/>
        <v>-0.71644471951140387</v>
      </c>
      <c r="D3070" s="84">
        <f ca="1">IF(FilterType="FIR", IF(Extend_fmod=1,OFFSET(PRE_CALC!J3018,0,DEC_RATE), OFFSET(PRE_CALC!B3018,0,DEC_RATE)), C3070)</f>
        <v>-2.41569233754E-3</v>
      </c>
      <c r="E3070" s="84">
        <f t="shared" ca="1" si="143"/>
        <v>94218.750000127999</v>
      </c>
      <c r="F3070" s="84">
        <f t="shared" ca="1" si="141"/>
        <v>-2.41569233754E-3</v>
      </c>
      <c r="G3070" s="119">
        <f>IF(FilterType="FIR",  PRE_CALC!A3018*Fdata, IF(F_default=1,G3069+(4*Fnotch-0)/8192,G3069+(F_stop-F_start)/8192) )</f>
        <v>94218.750000127999</v>
      </c>
      <c r="H3070" s="120">
        <f ca="1">IF(FilterType="FIR", OFFSET(PRE_CALC!B3018,0,DEC_RATE), C3070)</f>
        <v>-2.41569233754E-3</v>
      </c>
    </row>
    <row r="3071" spans="2:8" x14ac:dyDescent="0.2">
      <c r="B3071" s="45">
        <f>IF(FilterType="FIR", IF(Extend_fmod, PRE_CALC!I3019*Fm, PRE_CALC!A3019*Fdata), IF(F_default=1,B3070+(4*Fnotch-0)/8192,B3070+(F_stop-F_start)/8192) )</f>
        <v>94250</v>
      </c>
      <c r="C3071" s="39">
        <f t="shared" si="142"/>
        <v>-0.71692140789660297</v>
      </c>
      <c r="D3071" s="84">
        <f ca="1">IF(FilterType="FIR", IF(Extend_fmod=1,OFFSET(PRE_CALC!J3019,0,DEC_RATE), OFFSET(PRE_CALC!B3019,0,DEC_RATE)), C3071)</f>
        <v>-2.3751017302999998E-3</v>
      </c>
      <c r="E3071" s="84">
        <f t="shared" ca="1" si="143"/>
        <v>94250</v>
      </c>
      <c r="F3071" s="84">
        <f t="shared" ca="1" si="141"/>
        <v>-2.3751017302999998E-3</v>
      </c>
      <c r="G3071" s="119">
        <f>IF(FilterType="FIR",  PRE_CALC!A3019*Fdata, IF(F_default=1,G3070+(4*Fnotch-0)/8192,G3070+(F_stop-F_start)/8192) )</f>
        <v>94250</v>
      </c>
      <c r="H3071" s="120">
        <f ca="1">IF(FilterType="FIR", OFFSET(PRE_CALC!B3019,0,DEC_RATE), C3071)</f>
        <v>-2.3751017302999998E-3</v>
      </c>
    </row>
    <row r="3072" spans="2:8" x14ac:dyDescent="0.2">
      <c r="B3072" s="45">
        <f>IF(FilterType="FIR", IF(Extend_fmod, PRE_CALC!I3020*Fm, PRE_CALC!A3020*Fdata), IF(F_default=1,B3071+(4*Fnotch-0)/8192,B3071+(F_stop-F_start)/8192) )</f>
        <v>94281.249999872001</v>
      </c>
      <c r="C3072" s="39">
        <f t="shared" si="142"/>
        <v>-0.71739825616984532</v>
      </c>
      <c r="D3072" s="84">
        <f ca="1">IF(FilterType="FIR", IF(Extend_fmod=1,OFFSET(PRE_CALC!J3020,0,DEC_RATE), OFFSET(PRE_CALC!B3020,0,DEC_RATE)), C3072)</f>
        <v>-2.3347928869799999E-3</v>
      </c>
      <c r="E3072" s="84">
        <f t="shared" ca="1" si="143"/>
        <v>94281.249999872001</v>
      </c>
      <c r="F3072" s="84">
        <f t="shared" ca="1" si="141"/>
        <v>-2.3347928869799999E-3</v>
      </c>
      <c r="G3072" s="119">
        <f>IF(FilterType="FIR",  PRE_CALC!A3020*Fdata, IF(F_default=1,G3071+(4*Fnotch-0)/8192,G3071+(F_stop-F_start)/8192) )</f>
        <v>94281.249999872001</v>
      </c>
      <c r="H3072" s="120">
        <f ca="1">IF(FilterType="FIR", OFFSET(PRE_CALC!B3020,0,DEC_RATE), C3072)</f>
        <v>-2.3347928869799999E-3</v>
      </c>
    </row>
    <row r="3073" spans="2:8" x14ac:dyDescent="0.2">
      <c r="B3073" s="45">
        <f>IF(FilterType="FIR", IF(Extend_fmod, PRE_CALC!I3021*Fm, PRE_CALC!A3021*Fdata), IF(F_default=1,B3072+(4*Fnotch-0)/8192,B3072+(F_stop-F_start)/8192) )</f>
        <v>94312.5</v>
      </c>
      <c r="C3073" s="39">
        <f t="shared" si="142"/>
        <v>-0.71787526433688453</v>
      </c>
      <c r="D3073" s="84">
        <f ca="1">IF(FilterType="FIR", IF(Extend_fmod=1,OFFSET(PRE_CALC!J3021,0,DEC_RATE), OFFSET(PRE_CALC!B3021,0,DEC_RATE)), C3073)</f>
        <v>-2.2947931939299999E-3</v>
      </c>
      <c r="E3073" s="84">
        <f t="shared" ca="1" si="143"/>
        <v>94312.5</v>
      </c>
      <c r="F3073" s="84">
        <f t="shared" ca="1" si="141"/>
        <v>-2.2947931939299999E-3</v>
      </c>
      <c r="G3073" s="119">
        <f>IF(FilterType="FIR",  PRE_CALC!A3021*Fdata, IF(F_default=1,G3072+(4*Fnotch-0)/8192,G3072+(F_stop-F_start)/8192) )</f>
        <v>94312.5</v>
      </c>
      <c r="H3073" s="120">
        <f ca="1">IF(FilterType="FIR", OFFSET(PRE_CALC!B3021,0,DEC_RATE), C3073)</f>
        <v>-2.2947931939299999E-3</v>
      </c>
    </row>
    <row r="3074" spans="2:8" x14ac:dyDescent="0.2">
      <c r="B3074" s="45">
        <f>IF(FilterType="FIR", IF(Extend_fmod, PRE_CALC!I3022*Fm, PRE_CALC!A3022*Fdata), IF(F_default=1,B3073+(4*Fnotch-0)/8192,B3073+(F_stop-F_start)/8192) )</f>
        <v>94343.750000127999</v>
      </c>
      <c r="C3074" s="39">
        <f t="shared" si="142"/>
        <v>-0.71835243239563562</v>
      </c>
      <c r="D3074" s="84">
        <f ca="1">IF(FilterType="FIR", IF(Extend_fmod=1,OFFSET(PRE_CALC!J3022,0,DEC_RATE), OFFSET(PRE_CALC!B3022,0,DEC_RATE)), C3074)</f>
        <v>-2.2551299607199999E-3</v>
      </c>
      <c r="E3074" s="84">
        <f t="shared" ca="1" si="143"/>
        <v>94343.750000127999</v>
      </c>
      <c r="F3074" s="84">
        <f t="shared" ca="1" si="141"/>
        <v>-2.2551299607199999E-3</v>
      </c>
      <c r="G3074" s="119">
        <f>IF(FilterType="FIR",  PRE_CALC!A3022*Fdata, IF(F_default=1,G3073+(4*Fnotch-0)/8192,G3073+(F_stop-F_start)/8192) )</f>
        <v>94343.750000127999</v>
      </c>
      <c r="H3074" s="120">
        <f ca="1">IF(FilterType="FIR", OFFSET(PRE_CALC!B3022,0,DEC_RATE), C3074)</f>
        <v>-2.2551299607199999E-3</v>
      </c>
    </row>
    <row r="3075" spans="2:8" x14ac:dyDescent="0.2">
      <c r="B3075" s="45">
        <f>IF(FilterType="FIR", IF(Extend_fmod, PRE_CALC!I3023*Fm, PRE_CALC!A3023*Fdata), IF(F_default=1,B3074+(4*Fnotch-0)/8192,B3074+(F_stop-F_start)/8192) )</f>
        <v>94375</v>
      </c>
      <c r="C3075" s="39">
        <f t="shared" si="142"/>
        <v>-0.71882976034399526</v>
      </c>
      <c r="D3075" s="84">
        <f ca="1">IF(FilterType="FIR", IF(Extend_fmod=1,OFFSET(PRE_CALC!J3023,0,DEC_RATE), OFFSET(PRE_CALC!B3023,0,DEC_RATE)), C3075)</f>
        <v>-2.21583040302E-3</v>
      </c>
      <c r="E3075" s="84">
        <f t="shared" ca="1" si="143"/>
        <v>94375</v>
      </c>
      <c r="F3075" s="84">
        <f t="shared" ca="1" si="141"/>
        <v>-2.21583040302E-3</v>
      </c>
      <c r="G3075" s="119">
        <f>IF(FilterType="FIR",  PRE_CALC!A3023*Fdata, IF(F_default=1,G3074+(4*Fnotch-0)/8192,G3074+(F_stop-F_start)/8192) )</f>
        <v>94375</v>
      </c>
      <c r="H3075" s="120">
        <f ca="1">IF(FilterType="FIR", OFFSET(PRE_CALC!B3023,0,DEC_RATE), C3075)</f>
        <v>-2.21583040302E-3</v>
      </c>
    </row>
    <row r="3076" spans="2:8" x14ac:dyDescent="0.2">
      <c r="B3076" s="45">
        <f>IF(FilterType="FIR", IF(Extend_fmod, PRE_CALC!I3024*Fm, PRE_CALC!A3024*Fdata), IF(F_default=1,B3075+(4*Fnotch-0)/8192,B3075+(F_stop-F_start)/8192) )</f>
        <v>94406.249999872001</v>
      </c>
      <c r="C3076" s="39">
        <f t="shared" si="142"/>
        <v>-0.71930724818769221</v>
      </c>
      <c r="D3076" s="84">
        <f ca="1">IF(FilterType="FIR", IF(Extend_fmod=1,OFFSET(PRE_CALC!J3024,0,DEC_RATE), OFFSET(PRE_CALC!B3024,0,DEC_RATE)), C3076)</f>
        <v>-2.17692162531E-3</v>
      </c>
      <c r="E3076" s="84">
        <f t="shared" ca="1" si="143"/>
        <v>94406.249999872001</v>
      </c>
      <c r="F3076" s="84">
        <f t="shared" ca="1" si="141"/>
        <v>-2.17692162531E-3</v>
      </c>
      <c r="G3076" s="119">
        <f>IF(FilterType="FIR",  PRE_CALC!A3024*Fdata, IF(F_default=1,G3075+(4*Fnotch-0)/8192,G3075+(F_stop-F_start)/8192) )</f>
        <v>94406.249999872001</v>
      </c>
      <c r="H3076" s="120">
        <f ca="1">IF(FilterType="FIR", OFFSET(PRE_CALC!B3024,0,DEC_RATE), C3076)</f>
        <v>-2.17692162531E-3</v>
      </c>
    </row>
    <row r="3077" spans="2:8" x14ac:dyDescent="0.2">
      <c r="B3077" s="45">
        <f>IF(FilterType="FIR", IF(Extend_fmod, PRE_CALC!I3025*Fm, PRE_CALC!A3025*Fdata), IF(F_default=1,B3076+(4*Fnotch-0)/8192,B3076+(F_stop-F_start)/8192) )</f>
        <v>94437.5</v>
      </c>
      <c r="C3077" s="39">
        <f t="shared" si="142"/>
        <v>-0.7197848959324622</v>
      </c>
      <c r="D3077" s="84">
        <f ca="1">IF(FilterType="FIR", IF(Extend_fmod=1,OFFSET(PRE_CALC!J3025,0,DEC_RATE), OFFSET(PRE_CALC!B3025,0,DEC_RATE)), C3077)</f>
        <v>-2.1384306035599999E-3</v>
      </c>
      <c r="E3077" s="84">
        <f t="shared" ca="1" si="143"/>
        <v>94437.5</v>
      </c>
      <c r="F3077" s="84">
        <f t="shared" ca="1" si="141"/>
        <v>-2.1384306035599999E-3</v>
      </c>
      <c r="G3077" s="119">
        <f>IF(FilterType="FIR",  PRE_CALC!A3025*Fdata, IF(F_default=1,G3076+(4*Fnotch-0)/8192,G3076+(F_stop-F_start)/8192) )</f>
        <v>94437.5</v>
      </c>
      <c r="H3077" s="120">
        <f ca="1">IF(FilterType="FIR", OFFSET(PRE_CALC!B3025,0,DEC_RATE), C3077)</f>
        <v>-2.1384306035599999E-3</v>
      </c>
    </row>
    <row r="3078" spans="2:8" x14ac:dyDescent="0.2">
      <c r="B3078" s="45">
        <f>IF(FilterType="FIR", IF(Extend_fmod, PRE_CALC!I3026*Fm, PRE_CALC!A3026*Fdata), IF(F_default=1,B3077+(4*Fnotch-0)/8192,B3077+(F_stop-F_start)/8192) )</f>
        <v>94468.750000127999</v>
      </c>
      <c r="C3078" s="39">
        <f t="shared" si="142"/>
        <v>-0.72026270357622546</v>
      </c>
      <c r="D3078" s="84">
        <f ca="1">IF(FilterType="FIR", IF(Extend_fmod=1,OFFSET(PRE_CALC!J3026,0,DEC_RATE), OFFSET(PRE_CALC!B3026,0,DEC_RATE)), C3078)</f>
        <v>-2.1003841679599999E-3</v>
      </c>
      <c r="E3078" s="84">
        <f t="shared" ca="1" si="143"/>
        <v>94468.750000127999</v>
      </c>
      <c r="F3078" s="84">
        <f t="shared" ca="1" si="141"/>
        <v>-2.1003841679599999E-3</v>
      </c>
      <c r="G3078" s="119">
        <f>IF(FilterType="FIR",  PRE_CALC!A3026*Fdata, IF(F_default=1,G3077+(4*Fnotch-0)/8192,G3077+(F_stop-F_start)/8192) )</f>
        <v>94468.750000127999</v>
      </c>
      <c r="H3078" s="120">
        <f ca="1">IF(FilterType="FIR", OFFSET(PRE_CALC!B3026,0,DEC_RATE), C3078)</f>
        <v>-2.1003841679599999E-3</v>
      </c>
    </row>
    <row r="3079" spans="2:8" x14ac:dyDescent="0.2">
      <c r="B3079" s="45">
        <f>IF(FilterType="FIR", IF(Extend_fmod, PRE_CALC!I3027*Fm, PRE_CALC!A3027*Fdata), IF(F_default=1,B3078+(4*Fnotch-0)/8192,B3078+(F_stop-F_start)/8192) )</f>
        <v>94500</v>
      </c>
      <c r="C3079" s="39">
        <f t="shared" si="142"/>
        <v>-0.72074067111686857</v>
      </c>
      <c r="D3079" s="84">
        <f ca="1">IF(FilterType="FIR", IF(Extend_fmod=1,OFFSET(PRE_CALC!J3027,0,DEC_RATE), OFFSET(PRE_CALC!B3027,0,DEC_RATE)), C3079)</f>
        <v>-2.0628089854400002E-3</v>
      </c>
      <c r="E3079" s="84">
        <f t="shared" ca="1" si="143"/>
        <v>94500</v>
      </c>
      <c r="F3079" s="84">
        <f t="shared" ca="1" si="141"/>
        <v>-2.0628089854400002E-3</v>
      </c>
      <c r="G3079" s="119">
        <f>IF(FilterType="FIR",  PRE_CALC!A3027*Fdata, IF(F_default=1,G3078+(4*Fnotch-0)/8192,G3078+(F_stop-F_start)/8192) )</f>
        <v>94500</v>
      </c>
      <c r="H3079" s="120">
        <f ca="1">IF(FilterType="FIR", OFFSET(PRE_CALC!B3027,0,DEC_RATE), C3079)</f>
        <v>-2.0628089854400002E-3</v>
      </c>
    </row>
    <row r="3080" spans="2:8" x14ac:dyDescent="0.2">
      <c r="B3080" s="45">
        <f>IF(FilterType="FIR", IF(Extend_fmod, PRE_CALC!I3028*Fm, PRE_CALC!A3028*Fdata), IF(F_default=1,B3079+(4*Fnotch-0)/8192,B3079+(F_stop-F_start)/8192) )</f>
        <v>94531.249999872001</v>
      </c>
      <c r="C3080" s="39">
        <f t="shared" si="142"/>
        <v>-0.72121879856014592</v>
      </c>
      <c r="D3080" s="84">
        <f ca="1">IF(FilterType="FIR", IF(Extend_fmod=1,OFFSET(PRE_CALC!J3028,0,DEC_RATE), OFFSET(PRE_CALC!B3028,0,DEC_RATE)), C3080)</f>
        <v>-2.0257315422299998E-3</v>
      </c>
      <c r="E3080" s="84">
        <f t="shared" ca="1" si="143"/>
        <v>94531.249999872001</v>
      </c>
      <c r="F3080" s="84">
        <f t="shared" ca="1" si="141"/>
        <v>-2.0257315422299998E-3</v>
      </c>
      <c r="G3080" s="119">
        <f>IF(FilterType="FIR",  PRE_CALC!A3028*Fdata, IF(F_default=1,G3079+(4*Fnotch-0)/8192,G3079+(F_stop-F_start)/8192) )</f>
        <v>94531.249999872001</v>
      </c>
      <c r="H3080" s="120">
        <f ca="1">IF(FilterType="FIR", OFFSET(PRE_CALC!B3028,0,DEC_RATE), C3080)</f>
        <v>-2.0257315422299998E-3</v>
      </c>
    </row>
    <row r="3081" spans="2:8" x14ac:dyDescent="0.2">
      <c r="B3081" s="45">
        <f>IF(FilterType="FIR", IF(Extend_fmod, PRE_CALC!I3029*Fm, PRE_CALC!A3029*Fdata), IF(F_default=1,B3080+(4*Fnotch-0)/8192,B3080+(F_stop-F_start)/8192) )</f>
        <v>94562.5</v>
      </c>
      <c r="C3081" s="39">
        <f t="shared" si="142"/>
        <v>-0.72169708591178305</v>
      </c>
      <c r="D3081" s="84">
        <f ca="1">IF(FilterType="FIR", IF(Extend_fmod=1,OFFSET(PRE_CALC!J3029,0,DEC_RATE), OFFSET(PRE_CALC!B3029,0,DEC_RATE)), C3081)</f>
        <v>-1.9891781264700001E-3</v>
      </c>
      <c r="E3081" s="84">
        <f t="shared" ca="1" si="143"/>
        <v>94562.5</v>
      </c>
      <c r="F3081" s="84">
        <f t="shared" ca="1" si="141"/>
        <v>-1.9891781264700001E-3</v>
      </c>
      <c r="G3081" s="119">
        <f>IF(FilterType="FIR",  PRE_CALC!A3029*Fdata, IF(F_default=1,G3080+(4*Fnotch-0)/8192,G3080+(F_stop-F_start)/8192) )</f>
        <v>94562.5</v>
      </c>
      <c r="H3081" s="120">
        <f ca="1">IF(FilterType="FIR", OFFSET(PRE_CALC!B3029,0,DEC_RATE), C3081)</f>
        <v>-1.9891781264700001E-3</v>
      </c>
    </row>
    <row r="3082" spans="2:8" x14ac:dyDescent="0.2">
      <c r="B3082" s="45">
        <f>IF(FilterType="FIR", IF(Extend_fmod, PRE_CALC!I3030*Fm, PRE_CALC!A3030*Fdata), IF(F_default=1,B3081+(4*Fnotch-0)/8192,B3081+(F_stop-F_start)/8192) )</f>
        <v>94593.750000127999</v>
      </c>
      <c r="C3082" s="39">
        <f t="shared" si="142"/>
        <v>-0.72217553316972261</v>
      </c>
      <c r="D3082" s="84">
        <f ca="1">IF(FilterType="FIR", IF(Extend_fmod=1,OFFSET(PRE_CALC!J3030,0,DEC_RATE), OFFSET(PRE_CALC!B3030,0,DEC_RATE)), C3082)</f>
        <v>-1.95317481065E-3</v>
      </c>
      <c r="E3082" s="84">
        <f t="shared" ca="1" si="143"/>
        <v>94593.750000127999</v>
      </c>
      <c r="F3082" s="84">
        <f t="shared" ca="1" si="141"/>
        <v>-1.95317481065E-3</v>
      </c>
      <c r="G3082" s="119">
        <f>IF(FilterType="FIR",  PRE_CALC!A3030*Fdata, IF(F_default=1,G3081+(4*Fnotch-0)/8192,G3081+(F_stop-F_start)/8192) )</f>
        <v>94593.750000127999</v>
      </c>
      <c r="H3082" s="120">
        <f ca="1">IF(FilterType="FIR", OFFSET(PRE_CALC!B3030,0,DEC_RATE), C3082)</f>
        <v>-1.95317481065E-3</v>
      </c>
    </row>
    <row r="3083" spans="2:8" x14ac:dyDescent="0.2">
      <c r="B3083" s="45">
        <f>IF(FilterType="FIR", IF(Extend_fmod, PRE_CALC!I3031*Fm, PRE_CALC!A3031*Fdata), IF(F_default=1,B3082+(4*Fnotch-0)/8192,B3082+(F_stop-F_start)/8192) )</f>
        <v>94625</v>
      </c>
      <c r="C3083" s="39">
        <f t="shared" si="142"/>
        <v>-0.72265414033183117</v>
      </c>
      <c r="D3083" s="84">
        <f ca="1">IF(FilterType="FIR", IF(Extend_fmod=1,OFFSET(PRE_CALC!J3031,0,DEC_RATE), OFFSET(PRE_CALC!B3031,0,DEC_RATE)), C3083)</f>
        <v>-1.9177474341699999E-3</v>
      </c>
      <c r="E3083" s="84">
        <f t="shared" ca="1" si="143"/>
        <v>94625</v>
      </c>
      <c r="F3083" s="84">
        <f t="shared" ca="1" si="141"/>
        <v>-1.9177474341699999E-3</v>
      </c>
      <c r="G3083" s="119">
        <f>IF(FilterType="FIR",  PRE_CALC!A3031*Fdata, IF(F_default=1,G3082+(4*Fnotch-0)/8192,G3082+(F_stop-F_start)/8192) )</f>
        <v>94625</v>
      </c>
      <c r="H3083" s="120">
        <f ca="1">IF(FilterType="FIR", OFFSET(PRE_CALC!B3031,0,DEC_RATE), C3083)</f>
        <v>-1.9177474341699999E-3</v>
      </c>
    </row>
    <row r="3084" spans="2:8" x14ac:dyDescent="0.2">
      <c r="B3084" s="45">
        <f>IF(FilterType="FIR", IF(Extend_fmod, PRE_CALC!I3032*Fm, PRE_CALC!A3032*Fdata), IF(F_default=1,B3083+(4*Fnotch-0)/8192,B3083+(F_stop-F_start)/8192) )</f>
        <v>94656.249999872001</v>
      </c>
      <c r="C3084" s="39">
        <f t="shared" si="142"/>
        <v>-0.7231329074038445</v>
      </c>
      <c r="D3084" s="84">
        <f ca="1">IF(FilterType="FIR", IF(Extend_fmod=1,OFFSET(PRE_CALC!J3032,0,DEC_RATE), OFFSET(PRE_CALC!B3032,0,DEC_RATE)), C3084)</f>
        <v>-1.8829215857999999E-3</v>
      </c>
      <c r="E3084" s="84">
        <f t="shared" ca="1" si="143"/>
        <v>94656.249999872001</v>
      </c>
      <c r="F3084" s="84">
        <f t="shared" ca="1" si="141"/>
        <v>-1.8829215857999999E-3</v>
      </c>
      <c r="G3084" s="119">
        <f>IF(FilterType="FIR",  PRE_CALC!A3032*Fdata, IF(F_default=1,G3083+(4*Fnotch-0)/8192,G3083+(F_stop-F_start)/8192) )</f>
        <v>94656.249999872001</v>
      </c>
      <c r="H3084" s="120">
        <f ca="1">IF(FilterType="FIR", OFFSET(PRE_CALC!B3032,0,DEC_RATE), C3084)</f>
        <v>-1.8829215857999999E-3</v>
      </c>
    </row>
    <row r="3085" spans="2:8" x14ac:dyDescent="0.2">
      <c r="B3085" s="45">
        <f>IF(FilterType="FIR", IF(Extend_fmod, PRE_CALC!I3033*Fm, PRE_CALC!A3033*Fdata), IF(F_default=1,B3084+(4*Fnotch-0)/8192,B3084+(F_stop-F_start)/8192) )</f>
        <v>94687.5</v>
      </c>
      <c r="C3085" s="39">
        <f t="shared" si="142"/>
        <v>-0.72361183439155752</v>
      </c>
      <c r="D3085" s="84">
        <f ca="1">IF(FilterType="FIR", IF(Extend_fmod=1,OFFSET(PRE_CALC!J3033,0,DEC_RATE), OFFSET(PRE_CALC!B3033,0,DEC_RATE)), C3085)</f>
        <v>-1.8487225862799999E-3</v>
      </c>
      <c r="E3085" s="84">
        <f t="shared" ca="1" si="143"/>
        <v>94687.5</v>
      </c>
      <c r="F3085" s="84">
        <f t="shared" ca="1" si="141"/>
        <v>-1.8487225862799999E-3</v>
      </c>
      <c r="G3085" s="119">
        <f>IF(FilterType="FIR",  PRE_CALC!A3033*Fdata, IF(F_default=1,G3084+(4*Fnotch-0)/8192,G3084+(F_stop-F_start)/8192) )</f>
        <v>94687.5</v>
      </c>
      <c r="H3085" s="120">
        <f ca="1">IF(FilterType="FIR", OFFSET(PRE_CALC!B3033,0,DEC_RATE), C3085)</f>
        <v>-1.8487225862799999E-3</v>
      </c>
    </row>
    <row r="3086" spans="2:8" x14ac:dyDescent="0.2">
      <c r="B3086" s="45">
        <f>IF(FilterType="FIR", IF(Extend_fmod, PRE_CALC!I3034*Fm, PRE_CALC!A3034*Fdata), IF(F_default=1,B3085+(4*Fnotch-0)/8192,B3085+(F_stop-F_start)/8192) )</f>
        <v>94718.750000127999</v>
      </c>
      <c r="C3086" s="39">
        <f t="shared" si="142"/>
        <v>-0.72409092129284969</v>
      </c>
      <c r="D3086" s="84">
        <f ca="1">IF(FilterType="FIR", IF(Extend_fmod=1,OFFSET(PRE_CALC!J3034,0,DEC_RATE), OFFSET(PRE_CALC!B3034,0,DEC_RATE)), C3086)</f>
        <v>-1.8151754707800001E-3</v>
      </c>
      <c r="E3086" s="84">
        <f t="shared" ca="1" si="143"/>
        <v>94718.750000127999</v>
      </c>
      <c r="F3086" s="84">
        <f t="shared" ca="1" si="141"/>
        <v>-1.8151754707800001E-3</v>
      </c>
      <c r="G3086" s="119">
        <f>IF(FilterType="FIR",  PRE_CALC!A3034*Fdata, IF(F_default=1,G3085+(4*Fnotch-0)/8192,G3085+(F_stop-F_start)/8192) )</f>
        <v>94718.750000127999</v>
      </c>
      <c r="H3086" s="120">
        <f ca="1">IF(FilterType="FIR", OFFSET(PRE_CALC!B3034,0,DEC_RATE), C3086)</f>
        <v>-1.8151754707800001E-3</v>
      </c>
    </row>
    <row r="3087" spans="2:8" x14ac:dyDescent="0.2">
      <c r="B3087" s="45">
        <f>IF(FilterType="FIR", IF(Extend_fmod, PRE_CALC!I3035*Fm, PRE_CALC!A3035*Fdata), IF(F_default=1,B3086+(4*Fnotch-0)/8192,B3086+(F_stop-F_start)/8192) )</f>
        <v>94750</v>
      </c>
      <c r="C3087" s="39">
        <f t="shared" si="142"/>
        <v>-0.72457016810561115</v>
      </c>
      <c r="D3087" s="84">
        <f ca="1">IF(FilterType="FIR", IF(Extend_fmod=1,OFFSET(PRE_CALC!J3035,0,DEC_RATE), OFFSET(PRE_CALC!B3035,0,DEC_RATE)), C3087)</f>
        <v>-1.7823049715300001E-3</v>
      </c>
      <c r="E3087" s="84">
        <f t="shared" ca="1" si="143"/>
        <v>94750</v>
      </c>
      <c r="F3087" s="84">
        <f t="shared" ca="1" si="141"/>
        <v>-1.7823049715300001E-3</v>
      </c>
      <c r="G3087" s="119">
        <f>IF(FilterType="FIR",  PRE_CALC!A3035*Fdata, IF(F_default=1,G3086+(4*Fnotch-0)/8192,G3086+(F_stop-F_start)/8192) )</f>
        <v>94750</v>
      </c>
      <c r="H3087" s="120">
        <f ca="1">IF(FilterType="FIR", OFFSET(PRE_CALC!B3035,0,DEC_RATE), C3087)</f>
        <v>-1.7823049715300001E-3</v>
      </c>
    </row>
    <row r="3088" spans="2:8" x14ac:dyDescent="0.2">
      <c r="B3088" s="45">
        <f>IF(FilterType="FIR", IF(Extend_fmod, PRE_CALC!I3036*Fm, PRE_CALC!A3036*Fdata), IF(F_default=1,B3087+(4*Fnotch-0)/8192,B3087+(F_stop-F_start)/8192) )</f>
        <v>94781.249999872001</v>
      </c>
      <c r="C3088" s="39">
        <f t="shared" si="142"/>
        <v>-0.72504957483561661</v>
      </c>
      <c r="D3088" s="84">
        <f ca="1">IF(FilterType="FIR", IF(Extend_fmod=1,OFFSET(PRE_CALC!J3036,0,DEC_RATE), OFFSET(PRE_CALC!B3036,0,DEC_RATE)), C3088)</f>
        <v>-1.7501355004E-3</v>
      </c>
      <c r="E3088" s="84">
        <f t="shared" ca="1" si="143"/>
        <v>94781.249999872001</v>
      </c>
      <c r="F3088" s="84">
        <f t="shared" ca="1" si="141"/>
        <v>-1.7501355004E-3</v>
      </c>
      <c r="G3088" s="119">
        <f>IF(FilterType="FIR",  PRE_CALC!A3036*Fdata, IF(F_default=1,G3087+(4*Fnotch-0)/8192,G3087+(F_stop-F_start)/8192) )</f>
        <v>94781.249999872001</v>
      </c>
      <c r="H3088" s="120">
        <f ca="1">IF(FilterType="FIR", OFFSET(PRE_CALC!B3036,0,DEC_RATE), C3088)</f>
        <v>-1.7501355004E-3</v>
      </c>
    </row>
    <row r="3089" spans="2:8" x14ac:dyDescent="0.2">
      <c r="B3089" s="45">
        <f>IF(FilterType="FIR", IF(Extend_fmod, PRE_CALC!I3037*Fm, PRE_CALC!A3037*Fdata), IF(F_default=1,B3088+(4*Fnotch-0)/8192,B3088+(F_stop-F_start)/8192) )</f>
        <v>94812.5</v>
      </c>
      <c r="C3089" s="39">
        <f t="shared" si="142"/>
        <v>-0.72552914148862269</v>
      </c>
      <c r="D3089" s="84">
        <f ca="1">IF(FilterType="FIR", IF(Extend_fmod=1,OFFSET(PRE_CALC!J3037,0,DEC_RATE), OFFSET(PRE_CALC!B3037,0,DEC_RATE)), C3089)</f>
        <v>-1.71869113158E-3</v>
      </c>
      <c r="E3089" s="84">
        <f t="shared" ca="1" si="143"/>
        <v>94812.5</v>
      </c>
      <c r="F3089" s="84">
        <f t="shared" ca="1" si="141"/>
        <v>-1.71869113158E-3</v>
      </c>
      <c r="G3089" s="119">
        <f>IF(FilterType="FIR",  PRE_CALC!A3037*Fdata, IF(F_default=1,G3088+(4*Fnotch-0)/8192,G3088+(F_stop-F_start)/8192) )</f>
        <v>94812.5</v>
      </c>
      <c r="H3089" s="120">
        <f ca="1">IF(FilterType="FIR", OFFSET(PRE_CALC!B3037,0,DEC_RATE), C3089)</f>
        <v>-1.71869113158E-3</v>
      </c>
    </row>
    <row r="3090" spans="2:8" x14ac:dyDescent="0.2">
      <c r="B3090" s="45">
        <f>IF(FilterType="FIR", IF(Extend_fmod, PRE_CALC!I3038*Fm, PRE_CALC!A3038*Fdata), IF(F_default=1,B3089+(4*Fnotch-0)/8192,B3089+(F_stop-F_start)/8192) )</f>
        <v>94843.750000127999</v>
      </c>
      <c r="C3090" s="39">
        <f t="shared" si="142"/>
        <v>-0.72600886806250409</v>
      </c>
      <c r="D3090" s="84">
        <f ca="1">IF(FilterType="FIR", IF(Extend_fmod=1,OFFSET(PRE_CALC!J3038,0,DEC_RATE), OFFSET(PRE_CALC!B3038,0,DEC_RATE)), C3090)</f>
        <v>-1.6879955842799999E-3</v>
      </c>
      <c r="E3090" s="84">
        <f t="shared" ca="1" si="143"/>
        <v>94843.750000127999</v>
      </c>
      <c r="F3090" s="84">
        <f t="shared" ca="1" si="141"/>
        <v>-1.6879955842799999E-3</v>
      </c>
      <c r="G3090" s="119">
        <f>IF(FilterType="FIR",  PRE_CALC!A3038*Fdata, IF(F_default=1,G3089+(4*Fnotch-0)/8192,G3089+(F_stop-F_start)/8192) )</f>
        <v>94843.750000127999</v>
      </c>
      <c r="H3090" s="120">
        <f ca="1">IF(FilterType="FIR", OFFSET(PRE_CALC!B3038,0,DEC_RATE), C3090)</f>
        <v>-1.6879955842799999E-3</v>
      </c>
    </row>
    <row r="3091" spans="2:8" x14ac:dyDescent="0.2">
      <c r="B3091" s="45">
        <f>IF(FilterType="FIR", IF(Extend_fmod, PRE_CALC!I3039*Fm, PRE_CALC!A3039*Fdata), IF(F_default=1,B3090+(4*Fnotch-0)/8192,B3090+(F_stop-F_start)/8192) )</f>
        <v>94875</v>
      </c>
      <c r="C3091" s="39">
        <f t="shared" si="142"/>
        <v>-0.72648875455517781</v>
      </c>
      <c r="D3091" s="84">
        <f ca="1">IF(FilterType="FIR", IF(Extend_fmod=1,OFFSET(PRE_CALC!J3039,0,DEC_RATE), OFFSET(PRE_CALC!B3039,0,DEC_RATE)), C3091)</f>
        <v>-1.65807220556E-3</v>
      </c>
      <c r="E3091" s="84">
        <f t="shared" ca="1" si="143"/>
        <v>94875</v>
      </c>
      <c r="F3091" s="84">
        <f t="shared" ca="1" si="141"/>
        <v>-1.65807220556E-3</v>
      </c>
      <c r="G3091" s="119">
        <f>IF(FilterType="FIR",  PRE_CALC!A3039*Fdata, IF(F_default=1,G3090+(4*Fnotch-0)/8192,G3090+(F_stop-F_start)/8192) )</f>
        <v>94875</v>
      </c>
      <c r="H3091" s="120">
        <f ca="1">IF(FilterType="FIR", OFFSET(PRE_CALC!B3039,0,DEC_RATE), C3091)</f>
        <v>-1.65807220556E-3</v>
      </c>
    </row>
    <row r="3092" spans="2:8" x14ac:dyDescent="0.2">
      <c r="B3092" s="45">
        <f>IF(FilterType="FIR", IF(Extend_fmod, PRE_CALC!I3040*Fm, PRE_CALC!A3040*Fdata), IF(F_default=1,B3091+(4*Fnotch-0)/8192,B3091+(F_stop-F_start)/8192) )</f>
        <v>94906.249999872001</v>
      </c>
      <c r="C3092" s="39">
        <f t="shared" si="142"/>
        <v>-0.72696880097240402</v>
      </c>
      <c r="D3092" s="84">
        <f ca="1">IF(FilterType="FIR", IF(Extend_fmod=1,OFFSET(PRE_CALC!J3040,0,DEC_RATE), OFFSET(PRE_CALC!B3040,0,DEC_RATE)), C3092)</f>
        <v>-1.62894395315E-3</v>
      </c>
      <c r="E3092" s="84">
        <f t="shared" ca="1" si="143"/>
        <v>94906.249999872001</v>
      </c>
      <c r="F3092" s="84">
        <f t="shared" ca="1" si="141"/>
        <v>-1.62894395315E-3</v>
      </c>
      <c r="G3092" s="119">
        <f>IF(FilterType="FIR",  PRE_CALC!A3040*Fdata, IF(F_default=1,G3091+(4*Fnotch-0)/8192,G3091+(F_stop-F_start)/8192) )</f>
        <v>94906.249999872001</v>
      </c>
      <c r="H3092" s="120">
        <f ca="1">IF(FilterType="FIR", OFFSET(PRE_CALC!B3040,0,DEC_RATE), C3092)</f>
        <v>-1.62894395315E-3</v>
      </c>
    </row>
    <row r="3093" spans="2:8" x14ac:dyDescent="0.2">
      <c r="B3093" s="45">
        <f>IF(FilterType="FIR", IF(Extend_fmod, PRE_CALC!I3041*Fm, PRE_CALC!A3041*Fdata), IF(F_default=1,B3092+(4*Fnotch-0)/8192,B3092+(F_stop-F_start)/8192) )</f>
        <v>94937.5</v>
      </c>
      <c r="C3093" s="39">
        <f t="shared" si="142"/>
        <v>-0.72744900731995965</v>
      </c>
      <c r="D3093" s="84">
        <f ca="1">IF(FilterType="FIR", IF(Extend_fmod=1,OFFSET(PRE_CALC!J3041,0,DEC_RATE), OFFSET(PRE_CALC!B3041,0,DEC_RATE)), C3093)</f>
        <v>-1.6006333784199999E-3</v>
      </c>
      <c r="E3093" s="84">
        <f t="shared" ca="1" si="143"/>
        <v>94937.5</v>
      </c>
      <c r="F3093" s="84">
        <f t="shared" ca="1" si="141"/>
        <v>-1.6006333784199999E-3</v>
      </c>
      <c r="G3093" s="119">
        <f>IF(FilterType="FIR",  PRE_CALC!A3041*Fdata, IF(F_default=1,G3092+(4*Fnotch-0)/8192,G3092+(F_stop-F_start)/8192) )</f>
        <v>94937.5</v>
      </c>
      <c r="H3093" s="120">
        <f ca="1">IF(FilterType="FIR", OFFSET(PRE_CALC!B3041,0,DEC_RATE), C3093)</f>
        <v>-1.6006333784199999E-3</v>
      </c>
    </row>
    <row r="3094" spans="2:8" x14ac:dyDescent="0.2">
      <c r="B3094" s="45">
        <f>IF(FilterType="FIR", IF(Extend_fmod, PRE_CALC!I3042*Fm, PRE_CALC!A3042*Fdata), IF(F_default=1,B3093+(4*Fnotch-0)/8192,B3093+(F_stop-F_start)/8192) )</f>
        <v>94968.750000127999</v>
      </c>
      <c r="C3094" s="39">
        <f t="shared" si="142"/>
        <v>-0.72792937359571575</v>
      </c>
      <c r="D3094" s="84">
        <f ca="1">IF(FilterType="FIR", IF(Extend_fmod=1,OFFSET(PRE_CALC!J3042,0,DEC_RATE), OFFSET(PRE_CALC!B3042,0,DEC_RATE)), C3094)</f>
        <v>-1.57316260948E-3</v>
      </c>
      <c r="E3094" s="84">
        <f t="shared" ca="1" si="143"/>
        <v>94968.750000127999</v>
      </c>
      <c r="F3094" s="84">
        <f t="shared" ca="1" si="141"/>
        <v>-1.57316260948E-3</v>
      </c>
      <c r="G3094" s="119">
        <f>IF(FilterType="FIR",  PRE_CALC!A3042*Fdata, IF(F_default=1,G3093+(4*Fnotch-0)/8192,G3093+(F_stop-F_start)/8192) )</f>
        <v>94968.750000127999</v>
      </c>
      <c r="H3094" s="120">
        <f ca="1">IF(FilterType="FIR", OFFSET(PRE_CALC!B3042,0,DEC_RATE), C3094)</f>
        <v>-1.57316260948E-3</v>
      </c>
    </row>
    <row r="3095" spans="2:8" x14ac:dyDescent="0.2">
      <c r="B3095" s="45">
        <f>IF(FilterType="FIR", IF(Extend_fmod, PRE_CALC!I3043*Fm, PRE_CALC!A3043*Fdata), IF(F_default=1,B3094+(4*Fnotch-0)/8192,B3094+(F_stop-F_start)/8192) )</f>
        <v>95000</v>
      </c>
      <c r="C3095" s="39">
        <f t="shared" si="142"/>
        <v>-0.72840989979759496</v>
      </c>
      <c r="D3095" s="84">
        <f ca="1">IF(FilterType="FIR", IF(Extend_fmod=1,OFFSET(PRE_CALC!J3043,0,DEC_RATE), OFFSET(PRE_CALC!B3043,0,DEC_RATE)), C3095)</f>
        <v>-1.5465533343E-3</v>
      </c>
      <c r="E3095" s="84">
        <f t="shared" ca="1" si="143"/>
        <v>95000</v>
      </c>
      <c r="F3095" s="84">
        <f t="shared" ca="1" si="141"/>
        <v>-1.5465533343E-3</v>
      </c>
      <c r="G3095" s="119">
        <f>IF(FilterType="FIR",  PRE_CALC!A3043*Fdata, IF(F_default=1,G3094+(4*Fnotch-0)/8192,G3094+(F_stop-F_start)/8192) )</f>
        <v>95000</v>
      </c>
      <c r="H3095" s="120">
        <f ca="1">IF(FilterType="FIR", OFFSET(PRE_CALC!B3043,0,DEC_RATE), C3095)</f>
        <v>-1.5465533343E-3</v>
      </c>
    </row>
    <row r="3096" spans="2:8" x14ac:dyDescent="0.2">
      <c r="B3096" s="45">
        <f>IF(FilterType="FIR", IF(Extend_fmod, PRE_CALC!I3044*Fm, PRE_CALC!A3044*Fdata), IF(F_default=1,B3095+(4*Fnotch-0)/8192,B3095+(F_stop-F_start)/8192) )</f>
        <v>95031.249999872001</v>
      </c>
      <c r="C3096" s="39">
        <f t="shared" si="142"/>
        <v>-0.72889058593135159</v>
      </c>
      <c r="D3096" s="84">
        <f ca="1">IF(FilterType="FIR", IF(Extend_fmod=1,OFFSET(PRE_CALC!J3044,0,DEC_RATE), OFFSET(PRE_CALC!B3044,0,DEC_RATE)), C3096)</f>
        <v>-1.52082678401E-3</v>
      </c>
      <c r="E3096" s="84">
        <f t="shared" ca="1" si="143"/>
        <v>95031.249999872001</v>
      </c>
      <c r="F3096" s="84">
        <f t="shared" ca="1" si="141"/>
        <v>-1.52082678401E-3</v>
      </c>
      <c r="G3096" s="119">
        <f>IF(FilterType="FIR",  PRE_CALC!A3044*Fdata, IF(F_default=1,G3095+(4*Fnotch-0)/8192,G3095+(F_stop-F_start)/8192) )</f>
        <v>95031.249999872001</v>
      </c>
      <c r="H3096" s="120">
        <f ca="1">IF(FilterType="FIR", OFFSET(PRE_CALC!B3044,0,DEC_RATE), C3096)</f>
        <v>-1.52082678401E-3</v>
      </c>
    </row>
    <row r="3097" spans="2:8" x14ac:dyDescent="0.2">
      <c r="B3097" s="45">
        <f>IF(FilterType="FIR", IF(Extend_fmod, PRE_CALC!I3045*Fm, PRE_CALC!A3045*Fdata), IF(F_default=1,B3096+(4*Fnotch-0)/8192,B3096+(F_stop-F_start)/8192) )</f>
        <v>95062.5</v>
      </c>
      <c r="C3097" s="39">
        <f t="shared" si="142"/>
        <v>-0.72937143200276244</v>
      </c>
      <c r="D3097" s="84">
        <f ca="1">IF(FilterType="FIR", IF(Extend_fmod=1,OFFSET(PRE_CALC!J3045,0,DEC_RATE), OFFSET(PRE_CALC!B3045,0,DEC_RATE)), C3097)</f>
        <v>-1.49600371633E-3</v>
      </c>
      <c r="E3097" s="84">
        <f t="shared" ca="1" si="143"/>
        <v>95062.5</v>
      </c>
      <c r="F3097" s="84">
        <f t="shared" ca="1" si="141"/>
        <v>-1.49600371633E-3</v>
      </c>
      <c r="G3097" s="119">
        <f>IF(FilterType="FIR",  PRE_CALC!A3045*Fdata, IF(F_default=1,G3096+(4*Fnotch-0)/8192,G3096+(F_stop-F_start)/8192) )</f>
        <v>95062.5</v>
      </c>
      <c r="H3097" s="120">
        <f ca="1">IF(FilterType="FIR", OFFSET(PRE_CALC!B3045,0,DEC_RATE), C3097)</f>
        <v>-1.49600371633E-3</v>
      </c>
    </row>
    <row r="3098" spans="2:8" x14ac:dyDescent="0.2">
      <c r="B3098" s="45">
        <f>IF(FilterType="FIR", IF(Extend_fmod, PRE_CALC!I3046*Fm, PRE_CALC!A3046*Fdata), IF(F_default=1,B3097+(4*Fnotch-0)/8192,B3097+(F_stop-F_start)/8192) )</f>
        <v>95093.750000127999</v>
      </c>
      <c r="C3098" s="39">
        <f t="shared" si="142"/>
        <v>-0.72985243800972355</v>
      </c>
      <c r="D3098" s="84">
        <f ca="1">IF(FilterType="FIR", IF(Extend_fmod=1,OFFSET(PRE_CALC!J3046,0,DEC_RATE), OFFSET(PRE_CALC!B3046,0,DEC_RATE)), C3098)</f>
        <v>-1.4721043990900001E-3</v>
      </c>
      <c r="E3098" s="84">
        <f t="shared" ca="1" si="143"/>
        <v>95093.750000127999</v>
      </c>
      <c r="F3098" s="84">
        <f t="shared" ca="1" si="141"/>
        <v>-1.4721043990900001E-3</v>
      </c>
      <c r="G3098" s="119">
        <f>IF(FilterType="FIR",  PRE_CALC!A3046*Fdata, IF(F_default=1,G3097+(4*Fnotch-0)/8192,G3097+(F_stop-F_start)/8192) )</f>
        <v>95093.750000127999</v>
      </c>
      <c r="H3098" s="120">
        <f ca="1">IF(FilterType="FIR", OFFSET(PRE_CALC!B3046,0,DEC_RATE), C3098)</f>
        <v>-1.4721043990900001E-3</v>
      </c>
    </row>
    <row r="3099" spans="2:8" x14ac:dyDescent="0.2">
      <c r="B3099" s="45">
        <f>IF(FilterType="FIR", IF(Extend_fmod, PRE_CALC!I3047*Fm, PRE_CALC!A3047*Fdata), IF(F_default=1,B3098+(4*Fnotch-0)/8192,B3098+(F_stop-F_start)/8192) )</f>
        <v>95125</v>
      </c>
      <c r="C3099" s="39">
        <f t="shared" si="142"/>
        <v>-0.73033360395012237</v>
      </c>
      <c r="D3099" s="84">
        <f ca="1">IF(FilterType="FIR", IF(Extend_fmod=1,OFFSET(PRE_CALC!J3047,0,DEC_RATE), OFFSET(PRE_CALC!B3047,0,DEC_RATE)), C3099)</f>
        <v>-1.4491485939999999E-3</v>
      </c>
      <c r="E3099" s="84">
        <f t="shared" ca="1" si="143"/>
        <v>95125</v>
      </c>
      <c r="F3099" s="84">
        <f t="shared" ca="1" si="141"/>
        <v>-1.4491485939999999E-3</v>
      </c>
      <c r="G3099" s="119">
        <f>IF(FilterType="FIR",  PRE_CALC!A3047*Fdata, IF(F_default=1,G3098+(4*Fnotch-0)/8192,G3098+(F_stop-F_start)/8192) )</f>
        <v>95125</v>
      </c>
      <c r="H3099" s="120">
        <f ca="1">IF(FilterType="FIR", OFFSET(PRE_CALC!B3047,0,DEC_RATE), C3099)</f>
        <v>-1.4491485939999999E-3</v>
      </c>
    </row>
    <row r="3100" spans="2:8" x14ac:dyDescent="0.2">
      <c r="B3100" s="45">
        <f>IF(FilterType="FIR", IF(Extend_fmod, PRE_CALC!I3048*Fm, PRE_CALC!A3048*Fdata), IF(F_default=1,B3099+(4*Fnotch-0)/8192,B3099+(F_stop-F_start)/8192) )</f>
        <v>95156.249999872001</v>
      </c>
      <c r="C3100" s="39">
        <f t="shared" si="142"/>
        <v>-0.73081492982974172</v>
      </c>
      <c r="D3100" s="84">
        <f ca="1">IF(FilterType="FIR", IF(Extend_fmod=1,OFFSET(PRE_CALC!J3048,0,DEC_RATE), OFFSET(PRE_CALC!B3048,0,DEC_RATE)), C3100)</f>
        <v>-1.42715554047E-3</v>
      </c>
      <c r="E3100" s="84">
        <f t="shared" ca="1" si="143"/>
        <v>95156.249999872001</v>
      </c>
      <c r="F3100" s="84">
        <f t="shared" ca="1" si="141"/>
        <v>-1.42715554047E-3</v>
      </c>
      <c r="G3100" s="119">
        <f>IF(FilterType="FIR",  PRE_CALC!A3048*Fdata, IF(F_default=1,G3099+(4*Fnotch-0)/8192,G3099+(F_stop-F_start)/8192) )</f>
        <v>95156.249999872001</v>
      </c>
      <c r="H3100" s="120">
        <f ca="1">IF(FilterType="FIR", OFFSET(PRE_CALC!B3048,0,DEC_RATE), C3100)</f>
        <v>-1.42715554047E-3</v>
      </c>
    </row>
    <row r="3101" spans="2:8" x14ac:dyDescent="0.2">
      <c r="B3101" s="45">
        <f>IF(FilterType="FIR", IF(Extend_fmod, PRE_CALC!I3049*Fm, PRE_CALC!A3049*Fdata), IF(F_default=1,B3100+(4*Fnotch-0)/8192,B3100+(F_stop-F_start)/8192) )</f>
        <v>95187.5</v>
      </c>
      <c r="C3101" s="39">
        <f t="shared" si="142"/>
        <v>-0.73129641565436787</v>
      </c>
      <c r="D3101" s="84">
        <f ca="1">IF(FilterType="FIR", IF(Extend_fmod=1,OFFSET(PRE_CALC!J3049,0,DEC_RATE), OFFSET(PRE_CALC!B3049,0,DEC_RATE)), C3101)</f>
        <v>-1.40614393964E-3</v>
      </c>
      <c r="E3101" s="84">
        <f t="shared" ca="1" si="143"/>
        <v>95187.5</v>
      </c>
      <c r="F3101" s="84">
        <f t="shared" ca="1" si="141"/>
        <v>-1.40614393964E-3</v>
      </c>
      <c r="G3101" s="119">
        <f>IF(FilterType="FIR",  PRE_CALC!A3049*Fdata, IF(F_default=1,G3100+(4*Fnotch-0)/8192,G3100+(F_stop-F_start)/8192) )</f>
        <v>95187.5</v>
      </c>
      <c r="H3101" s="120">
        <f ca="1">IF(FilterType="FIR", OFFSET(PRE_CALC!B3049,0,DEC_RATE), C3101)</f>
        <v>-1.40614393964E-3</v>
      </c>
    </row>
    <row r="3102" spans="2:8" x14ac:dyDescent="0.2">
      <c r="B3102" s="45">
        <f>IF(FilterType="FIR", IF(Extend_fmod, PRE_CALC!I3050*Fm, PRE_CALC!A3050*Fdata), IF(F_default=1,B3101+(4*Fnotch-0)/8192,B3101+(F_stop-F_start)/8192) )</f>
        <v>95218.750000127999</v>
      </c>
      <c r="C3102" s="39">
        <f t="shared" si="142"/>
        <v>-0.73177806142187118</v>
      </c>
      <c r="D3102" s="84">
        <f ca="1">IF(FilterType="FIR", IF(Extend_fmod=1,OFFSET(PRE_CALC!J3050,0,DEC_RATE), OFFSET(PRE_CALC!B3050,0,DEC_RATE)), C3102)</f>
        <v>-1.3861319386600001E-3</v>
      </c>
      <c r="E3102" s="84">
        <f t="shared" ca="1" si="143"/>
        <v>95218.750000127999</v>
      </c>
      <c r="F3102" s="84">
        <f t="shared" ca="1" si="141"/>
        <v>-1.3861319386600001E-3</v>
      </c>
      <c r="G3102" s="119">
        <f>IF(FilterType="FIR",  PRE_CALC!A3050*Fdata, IF(F_default=1,G3101+(4*Fnotch-0)/8192,G3101+(F_stop-F_start)/8192) )</f>
        <v>95218.750000127999</v>
      </c>
      <c r="H3102" s="120">
        <f ca="1">IF(FilterType="FIR", OFFSET(PRE_CALC!B3050,0,DEC_RATE), C3102)</f>
        <v>-1.3861319386600001E-3</v>
      </c>
    </row>
    <row r="3103" spans="2:8" x14ac:dyDescent="0.2">
      <c r="B3103" s="45">
        <f>IF(FilterType="FIR", IF(Extend_fmod, PRE_CALC!I3051*Fm, PRE_CALC!A3051*Fdata), IF(F_default=1,B3102+(4*Fnotch-0)/8192,B3102+(F_stop-F_start)/8192) )</f>
        <v>95250</v>
      </c>
      <c r="C3103" s="39">
        <f t="shared" si="142"/>
        <v>-0.732259867130164</v>
      </c>
      <c r="D3103" s="84">
        <f ca="1">IF(FilterType="FIR", IF(Extend_fmod=1,OFFSET(PRE_CALC!J3051,0,DEC_RATE), OFFSET(PRE_CALC!B3051,0,DEC_RATE)), C3103)</f>
        <v>-1.3671371150499999E-3</v>
      </c>
      <c r="E3103" s="84">
        <f t="shared" ca="1" si="143"/>
        <v>95250</v>
      </c>
      <c r="F3103" s="84">
        <f t="shared" ca="1" si="141"/>
        <v>-1.3671371150499999E-3</v>
      </c>
      <c r="G3103" s="119">
        <f>IF(FilterType="FIR",  PRE_CALC!A3051*Fdata, IF(F_default=1,G3102+(4*Fnotch-0)/8192,G3102+(F_stop-F_start)/8192) )</f>
        <v>95250</v>
      </c>
      <c r="H3103" s="120">
        <f ca="1">IF(FilterType="FIR", OFFSET(PRE_CALC!B3051,0,DEC_RATE), C3103)</f>
        <v>-1.3671371150499999E-3</v>
      </c>
    </row>
    <row r="3104" spans="2:8" x14ac:dyDescent="0.2">
      <c r="B3104" s="45">
        <f>IF(FilterType="FIR", IF(Extend_fmod, PRE_CALC!I3052*Fm, PRE_CALC!A3052*Fdata), IF(F_default=1,B3103+(4*Fnotch-0)/8192,B3103+(F_stop-F_start)/8192) )</f>
        <v>95281.249999872001</v>
      </c>
      <c r="C3104" s="39">
        <f t="shared" si="142"/>
        <v>-0.73274183278503613</v>
      </c>
      <c r="D3104" s="84">
        <f ca="1">IF(FilterType="FIR", IF(Extend_fmod=1,OFFSET(PRE_CALC!J3052,0,DEC_RATE), OFFSET(PRE_CALC!B3052,0,DEC_RATE)), C3104)</f>
        <v>-1.3491764613299999E-3</v>
      </c>
      <c r="E3104" s="84">
        <f t="shared" ca="1" si="143"/>
        <v>95281.249999872001</v>
      </c>
      <c r="F3104" s="84">
        <f t="shared" ca="1" si="141"/>
        <v>-1.3491764613299999E-3</v>
      </c>
      <c r="G3104" s="119">
        <f>IF(FilterType="FIR",  PRE_CALC!A3052*Fdata, IF(F_default=1,G3103+(4*Fnotch-0)/8192,G3103+(F_stop-F_start)/8192) )</f>
        <v>95281.249999872001</v>
      </c>
      <c r="H3104" s="120">
        <f ca="1">IF(FilterType="FIR", OFFSET(PRE_CALC!B3052,0,DEC_RATE), C3104)</f>
        <v>-1.3491764613299999E-3</v>
      </c>
    </row>
    <row r="3105" spans="2:8" x14ac:dyDescent="0.2">
      <c r="B3105" s="45">
        <f>IF(FilterType="FIR", IF(Extend_fmod, PRE_CALC!I3053*Fm, PRE_CALC!A3053*Fdata), IF(F_default=1,B3104+(4*Fnotch-0)/8192,B3104+(F_stop-F_start)/8192) )</f>
        <v>95312.5</v>
      </c>
      <c r="C3105" s="39">
        <f t="shared" si="142"/>
        <v>-0.73322395839225274</v>
      </c>
      <c r="D3105" s="84">
        <f ca="1">IF(FilterType="FIR", IF(Extend_fmod=1,OFFSET(PRE_CALC!J3053,0,DEC_RATE), OFFSET(PRE_CALC!B3053,0,DEC_RATE)), C3105)</f>
        <v>-1.33226636987E-3</v>
      </c>
      <c r="E3105" s="84">
        <f t="shared" ca="1" si="143"/>
        <v>95312.5</v>
      </c>
      <c r="F3105" s="84">
        <f t="shared" ca="1" si="141"/>
        <v>-1.33226636987E-3</v>
      </c>
      <c r="G3105" s="119">
        <f>IF(FilterType="FIR",  PRE_CALC!A3053*Fdata, IF(F_default=1,G3104+(4*Fnotch-0)/8192,G3104+(F_stop-F_start)/8192) )</f>
        <v>95312.5</v>
      </c>
      <c r="H3105" s="120">
        <f ca="1">IF(FilterType="FIR", OFFSET(PRE_CALC!B3053,0,DEC_RATE), C3105)</f>
        <v>-1.33226636987E-3</v>
      </c>
    </row>
    <row r="3106" spans="2:8" x14ac:dyDescent="0.2">
      <c r="B3106" s="45">
        <f>IF(FilterType="FIR", IF(Extend_fmod, PRE_CALC!I3054*Fm, PRE_CALC!A3054*Fdata), IF(F_default=1,B3105+(4*Fnotch-0)/8192,B3105+(F_stop-F_start)/8192) )</f>
        <v>95343.750000127999</v>
      </c>
      <c r="C3106" s="39">
        <f t="shared" si="142"/>
        <v>-0.7337062439497154</v>
      </c>
      <c r="D3106" s="84">
        <f ca="1">IF(FilterType="FIR", IF(Extend_fmod=1,OFFSET(PRE_CALC!J3054,0,DEC_RATE), OFFSET(PRE_CALC!B3054,0,DEC_RATE)), C3106)</f>
        <v>-1.3164226179000001E-3</v>
      </c>
      <c r="E3106" s="84">
        <f t="shared" ca="1" si="143"/>
        <v>95343.750000127999</v>
      </c>
      <c r="F3106" s="84">
        <f t="shared" ca="1" si="141"/>
        <v>-1.3164226179000001E-3</v>
      </c>
      <c r="G3106" s="119">
        <f>IF(FilterType="FIR",  PRE_CALC!A3054*Fdata, IF(F_default=1,G3105+(4*Fnotch-0)/8192,G3105+(F_stop-F_start)/8192) )</f>
        <v>95343.750000127999</v>
      </c>
      <c r="H3106" s="120">
        <f ca="1">IF(FilterType="FIR", OFFSET(PRE_CALC!B3054,0,DEC_RATE), C3106)</f>
        <v>-1.3164226179000001E-3</v>
      </c>
    </row>
    <row r="3107" spans="2:8" x14ac:dyDescent="0.2">
      <c r="B3107" s="45">
        <f>IF(FilterType="FIR", IF(Extend_fmod, PRE_CALC!I3055*Fm, PRE_CALC!A3055*Fdata), IF(F_default=1,B3106+(4*Fnotch-0)/8192,B3106+(F_stop-F_start)/8192) )</f>
        <v>95375</v>
      </c>
      <c r="C3107" s="39">
        <f t="shared" si="142"/>
        <v>-0.73418868945530891</v>
      </c>
      <c r="D3107" s="84">
        <f ca="1">IF(FilterType="FIR", IF(Extend_fmod=1,OFFSET(PRE_CALC!J3055,0,DEC_RATE), OFFSET(PRE_CALC!B3055,0,DEC_RATE)), C3107)</f>
        <v>-1.3016603528499999E-3</v>
      </c>
      <c r="E3107" s="84">
        <f t="shared" ca="1" si="143"/>
        <v>95375</v>
      </c>
      <c r="F3107" s="84">
        <f t="shared" ca="1" si="141"/>
        <v>-1.3016603528499999E-3</v>
      </c>
      <c r="G3107" s="119">
        <f>IF(FilterType="FIR",  PRE_CALC!A3055*Fdata, IF(F_default=1,G3106+(4*Fnotch-0)/8192,G3106+(F_stop-F_start)/8192) )</f>
        <v>95375</v>
      </c>
      <c r="H3107" s="120">
        <f ca="1">IF(FilterType="FIR", OFFSET(PRE_CALC!B3055,0,DEC_RATE), C3107)</f>
        <v>-1.3016603528499999E-3</v>
      </c>
    </row>
    <row r="3108" spans="2:8" x14ac:dyDescent="0.2">
      <c r="B3108" s="45">
        <f>IF(FilterType="FIR", IF(Extend_fmod, PRE_CALC!I3056*Fm, PRE_CALC!A3056*Fdata), IF(F_default=1,B3107+(4*Fnotch-0)/8192,B3107+(F_stop-F_start)/8192) )</f>
        <v>95406.249999872001</v>
      </c>
      <c r="C3108" s="39">
        <f t="shared" si="142"/>
        <v>-0.73467129491483263</v>
      </c>
      <c r="D3108" s="84">
        <f ca="1">IF(FilterType="FIR", IF(Extend_fmod=1,OFFSET(PRE_CALC!J3056,0,DEC_RATE), OFFSET(PRE_CALC!B3056,0,DEC_RATE)), C3108)</f>
        <v>-1.28799407782E-3</v>
      </c>
      <c r="E3108" s="84">
        <f t="shared" ca="1" si="143"/>
        <v>95406.249999872001</v>
      </c>
      <c r="F3108" s="84">
        <f t="shared" ca="1" si="141"/>
        <v>-1.28799407782E-3</v>
      </c>
      <c r="G3108" s="119">
        <f>IF(FilterType="FIR",  PRE_CALC!A3056*Fdata, IF(F_default=1,G3107+(4*Fnotch-0)/8192,G3107+(F_stop-F_start)/8192) )</f>
        <v>95406.249999872001</v>
      </c>
      <c r="H3108" s="120">
        <f ca="1">IF(FilterType="FIR", OFFSET(PRE_CALC!B3056,0,DEC_RATE), C3108)</f>
        <v>-1.28799407782E-3</v>
      </c>
    </row>
    <row r="3109" spans="2:8" x14ac:dyDescent="0.2">
      <c r="B3109" s="45">
        <f>IF(FilterType="FIR", IF(Extend_fmod, PRE_CALC!I3057*Fm, PRE_CALC!A3057*Fdata), IF(F_default=1,B3108+(4*Fnotch-0)/8192,B3108+(F_stop-F_start)/8192) )</f>
        <v>95437.5</v>
      </c>
      <c r="C3109" s="39">
        <f t="shared" si="142"/>
        <v>-0.7351540603340716</v>
      </c>
      <c r="D3109" s="84">
        <f ca="1">IF(FilterType="FIR", IF(Extend_fmod=1,OFFSET(PRE_CALC!J3057,0,DEC_RATE), OFFSET(PRE_CALC!B3057,0,DEC_RATE)), C3109)</f>
        <v>-1.27543763743E-3</v>
      </c>
      <c r="E3109" s="84">
        <f t="shared" ca="1" si="143"/>
        <v>95437.5</v>
      </c>
      <c r="F3109" s="84">
        <f t="shared" ca="1" si="141"/>
        <v>-1.27543763743E-3</v>
      </c>
      <c r="G3109" s="119">
        <f>IF(FilterType="FIR",  PRE_CALC!A3057*Fdata, IF(F_default=1,G3108+(4*Fnotch-0)/8192,G3108+(F_stop-F_start)/8192) )</f>
        <v>95437.5</v>
      </c>
      <c r="H3109" s="120">
        <f ca="1">IF(FilterType="FIR", OFFSET(PRE_CALC!B3057,0,DEC_RATE), C3109)</f>
        <v>-1.27543763743E-3</v>
      </c>
    </row>
    <row r="3110" spans="2:8" x14ac:dyDescent="0.2">
      <c r="B3110" s="45">
        <f>IF(FilterType="FIR", IF(Extend_fmod, PRE_CALC!I3058*Fm, PRE_CALC!A3058*Fdata), IF(F_default=1,B3109+(4*Fnotch-0)/8192,B3109+(F_stop-F_start)/8192) )</f>
        <v>95468.750000127999</v>
      </c>
      <c r="C3110" s="39">
        <f t="shared" si="142"/>
        <v>-0.73563698571093561</v>
      </c>
      <c r="D3110" s="84">
        <f ca="1">IF(FilterType="FIR", IF(Extend_fmod=1,OFFSET(PRE_CALC!J3058,0,DEC_RATE), OFFSET(PRE_CALC!B3058,0,DEC_RATE)), C3110)</f>
        <v>-1.2640042038099999E-3</v>
      </c>
      <c r="E3110" s="84">
        <f t="shared" ca="1" si="143"/>
        <v>95468.750000127999</v>
      </c>
      <c r="F3110" s="84">
        <f t="shared" ca="1" si="141"/>
        <v>-1.2640042038099999E-3</v>
      </c>
      <c r="G3110" s="119">
        <f>IF(FilterType="FIR",  PRE_CALC!A3058*Fdata, IF(F_default=1,G3109+(4*Fnotch-0)/8192,G3109+(F_stop-F_start)/8192) )</f>
        <v>95468.750000127999</v>
      </c>
      <c r="H3110" s="120">
        <f ca="1">IF(FilterType="FIR", OFFSET(PRE_CALC!B3058,0,DEC_RATE), C3110)</f>
        <v>-1.2640042038099999E-3</v>
      </c>
    </row>
    <row r="3111" spans="2:8" x14ac:dyDescent="0.2">
      <c r="B3111" s="45">
        <f>IF(FilterType="FIR", IF(Extend_fmod, PRE_CALC!I3059*Fm, PRE_CALC!A3059*Fdata), IF(F_default=1,B3110+(4*Fnotch-0)/8192,B3110+(F_stop-F_start)/8192) )</f>
        <v>95500</v>
      </c>
      <c r="C3111" s="39">
        <f t="shared" si="142"/>
        <v>-0.73612007104329069</v>
      </c>
      <c r="D3111" s="84">
        <f ca="1">IF(FilterType="FIR", IF(Extend_fmod=1,OFFSET(PRE_CALC!J3059,0,DEC_RATE), OFFSET(PRE_CALC!B3059,0,DEC_RATE)), C3111)</f>
        <v>-1.25370626298E-3</v>
      </c>
      <c r="E3111" s="84">
        <f t="shared" ca="1" si="143"/>
        <v>95500</v>
      </c>
      <c r="F3111" s="84">
        <f t="shared" ca="1" si="141"/>
        <v>-1.25370626298E-3</v>
      </c>
      <c r="G3111" s="119">
        <f>IF(FilterType="FIR",  PRE_CALC!A3059*Fdata, IF(F_default=1,G3110+(4*Fnotch-0)/8192,G3110+(F_stop-F_start)/8192) )</f>
        <v>95500</v>
      </c>
      <c r="H3111" s="120">
        <f ca="1">IF(FilterType="FIR", OFFSET(PRE_CALC!B3059,0,DEC_RATE), C3111)</f>
        <v>-1.25370626298E-3</v>
      </c>
    </row>
    <row r="3112" spans="2:8" x14ac:dyDescent="0.2">
      <c r="B3112" s="45">
        <f>IF(FilterType="FIR", IF(Extend_fmod, PRE_CALC!I3060*Fm, PRE_CALC!A3060*Fdata), IF(F_default=1,B3111+(4*Fnotch-0)/8192,B3111+(F_stop-F_start)/8192) )</f>
        <v>95531.249999872001</v>
      </c>
      <c r="C3112" s="39">
        <f t="shared" si="142"/>
        <v>-0.73660331633693554</v>
      </c>
      <c r="D3112" s="84">
        <f ca="1">IF(FilterType="FIR", IF(Extend_fmod=1,OFFSET(PRE_CALC!J3060,0,DEC_RATE), OFFSET(PRE_CALC!B3060,0,DEC_RATE)), C3112)</f>
        <v>-1.24455560141E-3</v>
      </c>
      <c r="E3112" s="84">
        <f t="shared" ca="1" si="143"/>
        <v>95531.249999872001</v>
      </c>
      <c r="F3112" s="84">
        <f t="shared" ca="1" si="141"/>
        <v>-1.24455560141E-3</v>
      </c>
      <c r="G3112" s="119">
        <f>IF(FilterType="FIR",  PRE_CALC!A3060*Fdata, IF(F_default=1,G3111+(4*Fnotch-0)/8192,G3111+(F_stop-F_start)/8192) )</f>
        <v>95531.249999872001</v>
      </c>
      <c r="H3112" s="120">
        <f ca="1">IF(FilterType="FIR", OFFSET(PRE_CALC!B3060,0,DEC_RATE), C3112)</f>
        <v>-1.24455560141E-3</v>
      </c>
    </row>
    <row r="3113" spans="2:8" x14ac:dyDescent="0.2">
      <c r="B3113" s="45">
        <f>IF(FilterType="FIR", IF(Extend_fmod, PRE_CALC!I3061*Fm, PRE_CALC!A3061*Fdata), IF(F_default=1,B3112+(4*Fnotch-0)/8192,B3112+(F_stop-F_start)/8192) )</f>
        <v>95562.5</v>
      </c>
      <c r="C3113" s="39">
        <f t="shared" si="142"/>
        <v>-0.73708672159768218</v>
      </c>
      <c r="D3113" s="84">
        <f ca="1">IF(FilterType="FIR", IF(Extend_fmod=1,OFFSET(PRE_CALC!J3061,0,DEC_RATE), OFFSET(PRE_CALC!B3061,0,DEC_RATE)), C3113)</f>
        <v>-1.2365632929800001E-3</v>
      </c>
      <c r="E3113" s="84">
        <f t="shared" ca="1" si="143"/>
        <v>95562.5</v>
      </c>
      <c r="F3113" s="84">
        <f t="shared" ca="1" si="141"/>
        <v>-1.2365632929800001E-3</v>
      </c>
      <c r="G3113" s="119">
        <f>IF(FilterType="FIR",  PRE_CALC!A3061*Fdata, IF(F_default=1,G3112+(4*Fnotch-0)/8192,G3112+(F_stop-F_start)/8192) )</f>
        <v>95562.5</v>
      </c>
      <c r="H3113" s="120">
        <f ca="1">IF(FilterType="FIR", OFFSET(PRE_CALC!B3061,0,DEC_RATE), C3113)</f>
        <v>-1.2365632929800001E-3</v>
      </c>
    </row>
    <row r="3114" spans="2:8" x14ac:dyDescent="0.2">
      <c r="B3114" s="45">
        <f>IF(FilterType="FIR", IF(Extend_fmod, PRE_CALC!I3062*Fm, PRE_CALC!A3062*Fdata), IF(F_default=1,B3113+(4*Fnotch-0)/8192,B3113+(F_stop-F_start)/8192) )</f>
        <v>95593.750000127999</v>
      </c>
      <c r="C3114" s="39">
        <f t="shared" si="142"/>
        <v>-0.73757028682341286</v>
      </c>
      <c r="D3114" s="84">
        <f ca="1">IF(FilterType="FIR", IF(Extend_fmod=1,OFFSET(PRE_CALC!J3062,0,DEC_RATE), OFFSET(PRE_CALC!B3062,0,DEC_RATE)), C3114)</f>
        <v>-1.2297396861399999E-3</v>
      </c>
      <c r="E3114" s="84">
        <f t="shared" ca="1" si="143"/>
        <v>95593.750000127999</v>
      </c>
      <c r="F3114" s="84">
        <f t="shared" ca="1" si="141"/>
        <v>-1.2297396861399999E-3</v>
      </c>
      <c r="G3114" s="119">
        <f>IF(FilterType="FIR",  PRE_CALC!A3062*Fdata, IF(F_default=1,G3113+(4*Fnotch-0)/8192,G3113+(F_stop-F_start)/8192) )</f>
        <v>95593.750000127999</v>
      </c>
      <c r="H3114" s="120">
        <f ca="1">IF(FilterType="FIR", OFFSET(PRE_CALC!B3062,0,DEC_RATE), C3114)</f>
        <v>-1.2297396861399999E-3</v>
      </c>
    </row>
    <row r="3115" spans="2:8" x14ac:dyDescent="0.2">
      <c r="B3115" s="45">
        <f>IF(FilterType="FIR", IF(Extend_fmod, PRE_CALC!I3063*Fm, PRE_CALC!A3063*Fdata), IF(F_default=1,B3114+(4*Fnotch-0)/8192,B3114+(F_stop-F_start)/8192) )</f>
        <v>95625</v>
      </c>
      <c r="C3115" s="39">
        <f t="shared" si="142"/>
        <v>-0.73805401201200949</v>
      </c>
      <c r="D3115" s="84">
        <f ca="1">IF(FilterType="FIR", IF(Extend_fmod=1,OFFSET(PRE_CALC!J3063,0,DEC_RATE), OFFSET(PRE_CALC!B3063,0,DEC_RATE)), C3115)</f>
        <v>-1.22409439151E-3</v>
      </c>
      <c r="E3115" s="84">
        <f t="shared" ca="1" si="143"/>
        <v>95625</v>
      </c>
      <c r="F3115" s="84">
        <f t="shared" ca="1" si="141"/>
        <v>-1.22409439151E-3</v>
      </c>
      <c r="G3115" s="119">
        <f>IF(FilterType="FIR",  PRE_CALC!A3063*Fdata, IF(F_default=1,G3114+(4*Fnotch-0)/8192,G3114+(F_stop-F_start)/8192) )</f>
        <v>95625</v>
      </c>
      <c r="H3115" s="120">
        <f ca="1">IF(FilterType="FIR", OFFSET(PRE_CALC!B3063,0,DEC_RATE), C3115)</f>
        <v>-1.22409439151E-3</v>
      </c>
    </row>
    <row r="3116" spans="2:8" x14ac:dyDescent="0.2">
      <c r="B3116" s="45">
        <f>IF(FilterType="FIR", IF(Extend_fmod, PRE_CALC!I3064*Fm, PRE_CALC!A3064*Fdata), IF(F_default=1,B3115+(4*Fnotch-0)/8192,B3115+(F_stop-F_start)/8192) )</f>
        <v>95656.249999872001</v>
      </c>
      <c r="C3116" s="39">
        <f t="shared" si="142"/>
        <v>-0.73853789716926888</v>
      </c>
      <c r="D3116" s="84">
        <f ca="1">IF(FilterType="FIR", IF(Extend_fmod=1,OFFSET(PRE_CALC!J3064,0,DEC_RATE), OFFSET(PRE_CALC!B3064,0,DEC_RATE)), C3116)</f>
        <v>-1.2196362696599999E-3</v>
      </c>
      <c r="E3116" s="84">
        <f t="shared" ca="1" si="143"/>
        <v>95656.249999872001</v>
      </c>
      <c r="F3116" s="84">
        <f t="shared" ca="1" si="141"/>
        <v>-1.2196362696599999E-3</v>
      </c>
      <c r="G3116" s="119">
        <f>IF(FilterType="FIR",  PRE_CALC!A3064*Fdata, IF(F_default=1,G3115+(4*Fnotch-0)/8192,G3115+(F_stop-F_start)/8192) )</f>
        <v>95656.249999872001</v>
      </c>
      <c r="H3116" s="120">
        <f ca="1">IF(FilterType="FIR", OFFSET(PRE_CALC!B3064,0,DEC_RATE), C3116)</f>
        <v>-1.2196362696599999E-3</v>
      </c>
    </row>
    <row r="3117" spans="2:8" x14ac:dyDescent="0.2">
      <c r="B3117" s="45">
        <f>IF(FilterType="FIR", IF(Extend_fmod, PRE_CALC!I3065*Fm, PRE_CALC!A3065*Fdata), IF(F_default=1,B3116+(4*Fnotch-0)/8192,B3116+(F_stop-F_start)/8192) )</f>
        <v>95687.5</v>
      </c>
      <c r="C3117" s="39">
        <f t="shared" si="142"/>
        <v>-0.73902194230102203</v>
      </c>
      <c r="D3117" s="84">
        <f ca="1">IF(FilterType="FIR", IF(Extend_fmod=1,OFFSET(PRE_CALC!J3065,0,DEC_RATE), OFFSET(PRE_CALC!B3065,0,DEC_RATE)), C3117)</f>
        <v>-1.2163734193899999E-3</v>
      </c>
      <c r="E3117" s="84">
        <f t="shared" ca="1" si="143"/>
        <v>95687.5</v>
      </c>
      <c r="F3117" s="84">
        <f t="shared" ca="1" si="141"/>
        <v>-1.2163734193899999E-3</v>
      </c>
      <c r="G3117" s="119">
        <f>IF(FilterType="FIR",  PRE_CALC!A3065*Fdata, IF(F_default=1,G3116+(4*Fnotch-0)/8192,G3116+(F_stop-F_start)/8192) )</f>
        <v>95687.5</v>
      </c>
      <c r="H3117" s="120">
        <f ca="1">IF(FilterType="FIR", OFFSET(PRE_CALC!B3065,0,DEC_RATE), C3117)</f>
        <v>-1.2163734193899999E-3</v>
      </c>
    </row>
    <row r="3118" spans="2:8" x14ac:dyDescent="0.2">
      <c r="B3118" s="45">
        <f>IF(FilterType="FIR", IF(Extend_fmod, PRE_CALC!I3066*Fm, PRE_CALC!A3066*Fdata), IF(F_default=1,B3117+(4*Fnotch-0)/8192,B3117+(F_stop-F_start)/8192) )</f>
        <v>95718.750000127999</v>
      </c>
      <c r="C3118" s="39">
        <f t="shared" si="142"/>
        <v>-0.73950614740515053</v>
      </c>
      <c r="D3118" s="84">
        <f ca="1">IF(FilterType="FIR", IF(Extend_fmod=1,OFFSET(PRE_CALC!J3066,0,DEC_RATE), OFFSET(PRE_CALC!B3066,0,DEC_RATE)), C3118)</f>
        <v>-1.21431316621E-3</v>
      </c>
      <c r="E3118" s="84">
        <f t="shared" ca="1" si="143"/>
        <v>95718.750000127999</v>
      </c>
      <c r="F3118" s="84">
        <f t="shared" ca="1" si="141"/>
        <v>-1.21431316621E-3</v>
      </c>
      <c r="G3118" s="119">
        <f>IF(FilterType="FIR",  PRE_CALC!A3066*Fdata, IF(F_default=1,G3117+(4*Fnotch-0)/8192,G3117+(F_stop-F_start)/8192) )</f>
        <v>95718.750000127999</v>
      </c>
      <c r="H3118" s="120">
        <f ca="1">IF(FilterType="FIR", OFFSET(PRE_CALC!B3066,0,DEC_RATE), C3118)</f>
        <v>-1.21431316621E-3</v>
      </c>
    </row>
    <row r="3119" spans="2:8" x14ac:dyDescent="0.2">
      <c r="B3119" s="45">
        <f>IF(FilterType="FIR", IF(Extend_fmod, PRE_CALC!I3067*Fm, PRE_CALC!A3067*Fdata), IF(F_default=1,B3118+(4*Fnotch-0)/8192,B3118+(F_stop-F_start)/8192) )</f>
        <v>95750</v>
      </c>
      <c r="C3119" s="39">
        <f t="shared" si="142"/>
        <v>-0.73999051247951975</v>
      </c>
      <c r="D3119" s="84">
        <f ca="1">IF(FilterType="FIR", IF(Extend_fmod=1,OFFSET(PRE_CALC!J3067,0,DEC_RATE), OFFSET(PRE_CALC!B3067,0,DEC_RATE)), C3119)</f>
        <v>-1.21346205128E-3</v>
      </c>
      <c r="E3119" s="84">
        <f t="shared" ca="1" si="143"/>
        <v>95750</v>
      </c>
      <c r="F3119" s="84">
        <f t="shared" ca="1" si="141"/>
        <v>-1.21346205128E-3</v>
      </c>
      <c r="G3119" s="119">
        <f>IF(FilterType="FIR",  PRE_CALC!A3067*Fdata, IF(F_default=1,G3118+(4*Fnotch-0)/8192,G3118+(F_stop-F_start)/8192) )</f>
        <v>95750</v>
      </c>
      <c r="H3119" s="120">
        <f ca="1">IF(FilterType="FIR", OFFSET(PRE_CALC!B3067,0,DEC_RATE), C3119)</f>
        <v>-1.21346205128E-3</v>
      </c>
    </row>
    <row r="3120" spans="2:8" x14ac:dyDescent="0.2">
      <c r="B3120" s="45">
        <f>IF(FilterType="FIR", IF(Extend_fmod, PRE_CALC!I3068*Fm, PRE_CALC!A3068*Fdata), IF(F_default=1,B3119+(4*Fnotch-0)/8192,B3119+(F_stop-F_start)/8192) )</f>
        <v>95781.249999872001</v>
      </c>
      <c r="C3120" s="39">
        <f t="shared" si="142"/>
        <v>-0.74047503752996047</v>
      </c>
      <c r="D3120" s="84">
        <f ca="1">IF(FilterType="FIR", IF(Extend_fmod=1,OFFSET(PRE_CALC!J3068,0,DEC_RATE), OFFSET(PRE_CALC!B3068,0,DEC_RATE)), C3120)</f>
        <v>-1.2138258206800001E-3</v>
      </c>
      <c r="E3120" s="84">
        <f t="shared" ca="1" si="143"/>
        <v>95781.249999872001</v>
      </c>
      <c r="F3120" s="84">
        <f t="shared" ca="1" si="141"/>
        <v>-1.2138258206800001E-3</v>
      </c>
      <c r="G3120" s="119">
        <f>IF(FilterType="FIR",  PRE_CALC!A3068*Fdata, IF(F_default=1,G3119+(4*Fnotch-0)/8192,G3119+(F_stop-F_start)/8192) )</f>
        <v>95781.249999872001</v>
      </c>
      <c r="H3120" s="120">
        <f ca="1">IF(FilterType="FIR", OFFSET(PRE_CALC!B3068,0,DEC_RATE), C3120)</f>
        <v>-1.2138258206800001E-3</v>
      </c>
    </row>
    <row r="3121" spans="2:8" x14ac:dyDescent="0.2">
      <c r="B3121" s="45">
        <f>IF(FilterType="FIR", IF(Extend_fmod, PRE_CALC!I3069*Fm, PRE_CALC!A3069*Fdata), IF(F_default=1,B3120+(4*Fnotch-0)/8192,B3120+(F_stop-F_start)/8192) )</f>
        <v>95812.5</v>
      </c>
      <c r="C3121" s="39">
        <f t="shared" si="142"/>
        <v>-0.74095972256227194</v>
      </c>
      <c r="D3121" s="84">
        <f ca="1">IF(FilterType="FIR", IF(Extend_fmod=1,OFFSET(PRE_CALC!J3069,0,DEC_RATE), OFFSET(PRE_CALC!B3069,0,DEC_RATE)), C3121)</f>
        <v>-1.2154094150299999E-3</v>
      </c>
      <c r="E3121" s="84">
        <f t="shared" ca="1" si="143"/>
        <v>95812.5</v>
      </c>
      <c r="F3121" s="84">
        <f t="shared" ca="1" si="141"/>
        <v>-1.2154094150299999E-3</v>
      </c>
      <c r="G3121" s="119">
        <f>IF(FilterType="FIR",  PRE_CALC!A3069*Fdata, IF(F_default=1,G3120+(4*Fnotch-0)/8192,G3120+(F_stop-F_start)/8192) )</f>
        <v>95812.5</v>
      </c>
      <c r="H3121" s="120">
        <f ca="1">IF(FilterType="FIR", OFFSET(PRE_CALC!B3069,0,DEC_RATE), C3121)</f>
        <v>-1.2154094150299999E-3</v>
      </c>
    </row>
    <row r="3122" spans="2:8" x14ac:dyDescent="0.2">
      <c r="B3122" s="45">
        <f>IF(FilterType="FIR", IF(Extend_fmod, PRE_CALC!I3070*Fm, PRE_CALC!A3070*Fdata), IF(F_default=1,B3121+(4*Fnotch-0)/8192,B3121+(F_stop-F_start)/8192) )</f>
        <v>95843.750000127999</v>
      </c>
      <c r="C3122" s="39">
        <f t="shared" si="142"/>
        <v>-0.74144456757435806</v>
      </c>
      <c r="D3122" s="84">
        <f ca="1">IF(FilterType="FIR", IF(Extend_fmod=1,OFFSET(PRE_CALC!J3070,0,DEC_RATE), OFFSET(PRE_CALC!B3070,0,DEC_RATE)), C3122)</f>
        <v>-1.2182169595699999E-3</v>
      </c>
      <c r="E3122" s="84">
        <f t="shared" ca="1" si="143"/>
        <v>95843.750000127999</v>
      </c>
      <c r="F3122" s="84">
        <f t="shared" ca="1" si="141"/>
        <v>-1.2182169595699999E-3</v>
      </c>
      <c r="G3122" s="119">
        <f>IF(FilterType="FIR",  PRE_CALC!A3070*Fdata, IF(F_default=1,G3121+(4*Fnotch-0)/8192,G3121+(F_stop-F_start)/8192) )</f>
        <v>95843.750000127999</v>
      </c>
      <c r="H3122" s="120">
        <f ca="1">IF(FilterType="FIR", OFFSET(PRE_CALC!B3070,0,DEC_RATE), C3122)</f>
        <v>-1.2182169595699999E-3</v>
      </c>
    </row>
    <row r="3123" spans="2:8" x14ac:dyDescent="0.2">
      <c r="B3123" s="45">
        <f>IF(FilterType="FIR", IF(Extend_fmod, PRE_CALC!I3071*Fm, PRE_CALC!A3071*Fdata), IF(F_default=1,B3122+(4*Fnotch-0)/8192,B3122+(F_stop-F_start)/8192) )</f>
        <v>95875</v>
      </c>
      <c r="C3123" s="39">
        <f t="shared" si="142"/>
        <v>-0.74192957256407865</v>
      </c>
      <c r="D3123" s="84">
        <f ca="1">IF(FilterType="FIR", IF(Extend_fmod=1,OFFSET(PRE_CALC!J3071,0,DEC_RATE), OFFSET(PRE_CALC!B3071,0,DEC_RATE)), C3123)</f>
        <v>-1.22225175457E-3</v>
      </c>
      <c r="E3123" s="84">
        <f t="shared" ca="1" si="143"/>
        <v>95875</v>
      </c>
      <c r="F3123" s="84">
        <f t="shared" ca="1" si="141"/>
        <v>-1.22225175457E-3</v>
      </c>
      <c r="G3123" s="119">
        <f>IF(FilterType="FIR",  PRE_CALC!A3071*Fdata, IF(F_default=1,G3122+(4*Fnotch-0)/8192,G3122+(F_stop-F_start)/8192) )</f>
        <v>95875</v>
      </c>
      <c r="H3123" s="120">
        <f ca="1">IF(FilterType="FIR", OFFSET(PRE_CALC!B3071,0,DEC_RATE), C3123)</f>
        <v>-1.22225175457E-3</v>
      </c>
    </row>
    <row r="3124" spans="2:8" x14ac:dyDescent="0.2">
      <c r="B3124" s="45">
        <f>IF(FilterType="FIR", IF(Extend_fmod, PRE_CALC!I3072*Fm, PRE_CALC!A3072*Fdata), IF(F_default=1,B3123+(4*Fnotch-0)/8192,B3123+(F_stop-F_start)/8192) )</f>
        <v>95906.249999872001</v>
      </c>
      <c r="C3124" s="39">
        <f t="shared" si="142"/>
        <v>-0.74241473753724629</v>
      </c>
      <c r="D3124" s="84">
        <f ca="1">IF(FilterType="FIR", IF(Extend_fmod=1,OFFSET(PRE_CALC!J3072,0,DEC_RATE), OFFSET(PRE_CALC!B3072,0,DEC_RATE)), C3124)</f>
        <v>-1.2275162662000001E-3</v>
      </c>
      <c r="E3124" s="84">
        <f t="shared" ca="1" si="143"/>
        <v>95906.249999872001</v>
      </c>
      <c r="F3124" s="84">
        <f t="shared" ca="1" si="141"/>
        <v>-1.2275162662000001E-3</v>
      </c>
      <c r="G3124" s="119">
        <f>IF(FilterType="FIR",  PRE_CALC!A3072*Fdata, IF(F_default=1,G3123+(4*Fnotch-0)/8192,G3123+(F_stop-F_start)/8192) )</f>
        <v>95906.249999872001</v>
      </c>
      <c r="H3124" s="120">
        <f ca="1">IF(FilterType="FIR", OFFSET(PRE_CALC!B3072,0,DEC_RATE), C3124)</f>
        <v>-1.2275162662000001E-3</v>
      </c>
    </row>
    <row r="3125" spans="2:8" x14ac:dyDescent="0.2">
      <c r="B3125" s="45">
        <f>IF(FilterType="FIR", IF(Extend_fmod, PRE_CALC!I3073*Fm, PRE_CALC!A3073*Fdata), IF(F_default=1,B3124+(4*Fnotch-0)/8192,B3124+(F_stop-F_start)/8192) )</f>
        <v>95937.5</v>
      </c>
      <c r="C3125" s="39">
        <f t="shared" si="142"/>
        <v>-0.74290006249973295</v>
      </c>
      <c r="D3125" s="84">
        <f ca="1">IF(FilterType="FIR", IF(Extend_fmod=1,OFFSET(PRE_CALC!J3073,0,DEC_RATE), OFFSET(PRE_CALC!B3073,0,DEC_RATE)), C3125)</f>
        <v>-1.23401211777E-3</v>
      </c>
      <c r="E3125" s="84">
        <f t="shared" ca="1" si="143"/>
        <v>95937.5</v>
      </c>
      <c r="F3125" s="84">
        <f t="shared" ca="1" si="141"/>
        <v>-1.23401211777E-3</v>
      </c>
      <c r="G3125" s="119">
        <f>IF(FilterType="FIR",  PRE_CALC!A3073*Fdata, IF(F_default=1,G3124+(4*Fnotch-0)/8192,G3124+(F_stop-F_start)/8192) )</f>
        <v>95937.5</v>
      </c>
      <c r="H3125" s="120">
        <f ca="1">IF(FilterType="FIR", OFFSET(PRE_CALC!B3073,0,DEC_RATE), C3125)</f>
        <v>-1.23401211777E-3</v>
      </c>
    </row>
    <row r="3126" spans="2:8" x14ac:dyDescent="0.2">
      <c r="B3126" s="45">
        <f>IF(FilterType="FIR", IF(Extend_fmod, PRE_CALC!I3074*Fm, PRE_CALC!A3074*Fdata), IF(F_default=1,B3125+(4*Fnotch-0)/8192,B3125+(F_stop-F_start)/8192) )</f>
        <v>95968.750000127999</v>
      </c>
      <c r="C3126" s="39">
        <f t="shared" si="142"/>
        <v>-0.74338554744937047</v>
      </c>
      <c r="D3126" s="84">
        <f ca="1">IF(FilterType="FIR", IF(Extend_fmod=1,OFFSET(PRE_CALC!J3074,0,DEC_RATE), OFFSET(PRE_CALC!B3074,0,DEC_RATE)), C3126)</f>
        <v>-1.2417400814099999E-3</v>
      </c>
      <c r="E3126" s="84">
        <f t="shared" ca="1" si="143"/>
        <v>95968.750000127999</v>
      </c>
      <c r="F3126" s="84">
        <f t="shared" ca="1" si="141"/>
        <v>-1.2417400814099999E-3</v>
      </c>
      <c r="G3126" s="119">
        <f>IF(FilterType="FIR",  PRE_CALC!A3074*Fdata, IF(F_default=1,G3125+(4*Fnotch-0)/8192,G3125+(F_stop-F_start)/8192) )</f>
        <v>95968.750000127999</v>
      </c>
      <c r="H3126" s="120">
        <f ca="1">IF(FilterType="FIR", OFFSET(PRE_CALC!B3074,0,DEC_RATE), C3126)</f>
        <v>-1.2417400814099999E-3</v>
      </c>
    </row>
    <row r="3127" spans="2:8" x14ac:dyDescent="0.2">
      <c r="B3127" s="45">
        <f>IF(FilterType="FIR", IF(Extend_fmod, PRE_CALC!I3075*Fm, PRE_CALC!A3075*Fdata), IF(F_default=1,B3126+(4*Fnotch-0)/8192,B3126+(F_stop-F_start)/8192) )</f>
        <v>96000</v>
      </c>
      <c r="C3127" s="39">
        <f t="shared" si="142"/>
        <v>-0.74387119238405452</v>
      </c>
      <c r="D3127" s="84">
        <f ca="1">IF(FilterType="FIR", IF(Extend_fmod=1,OFFSET(PRE_CALC!J3075,0,DEC_RATE), OFFSET(PRE_CALC!B3075,0,DEC_RATE)), C3127)</f>
        <v>-1.25070007024E-3</v>
      </c>
      <c r="E3127" s="84">
        <f t="shared" ca="1" si="143"/>
        <v>96000</v>
      </c>
      <c r="F3127" s="84">
        <f t="shared" ref="F3127:F3190" ca="1" si="144">IF(G3127&lt;=F_PB,H3127, OFFSET(H:H,MATCH(F_PB-0.0001,G:G),0,1))</f>
        <v>-1.25070007024E-3</v>
      </c>
      <c r="G3127" s="119">
        <f>IF(FilterType="FIR",  PRE_CALC!A3075*Fdata, IF(F_default=1,G3126+(4*Fnotch-0)/8192,G3126+(F_stop-F_start)/8192) )</f>
        <v>96000</v>
      </c>
      <c r="H3127" s="120">
        <f ca="1">IF(FilterType="FIR", OFFSET(PRE_CALC!B3075,0,DEC_RATE), C3127)</f>
        <v>-1.25070007024E-3</v>
      </c>
    </row>
    <row r="3128" spans="2:8" x14ac:dyDescent="0.2">
      <c r="B3128" s="45">
        <f>IF(FilterType="FIR", IF(Extend_fmod, PRE_CALC!I3076*Fm, PRE_CALC!A3076*Fdata), IF(F_default=1,B3127+(4*Fnotch-0)/8192,B3127+(F_stop-F_start)/8192) )</f>
        <v>96031.249999872001</v>
      </c>
      <c r="C3128" s="39">
        <f t="shared" ref="C3128:C3191" si="145">MAX(20*LOG(ABS(   (1/s_dec*SIN(s_dec*$B3128/Fm*PI())/SIN($B3128/Fm*PI()))^(order-1) * (1/s_dec2*SIN(s_dec2*$B3128/Fm*PI())/SIN($B3128/Fm*PI()))  )), -160)</f>
        <v>-0.74435699730959748</v>
      </c>
      <c r="D3128" s="84">
        <f ca="1">IF(FilterType="FIR", IF(Extend_fmod=1,OFFSET(PRE_CALC!J3076,0,DEC_RATE), OFFSET(PRE_CALC!B3076,0,DEC_RATE)), C3128)</f>
        <v>-1.26089113093E-3</v>
      </c>
      <c r="E3128" s="84">
        <f t="shared" ref="E3128:E3191" ca="1" si="146">IF(G3128&lt;=F_PB,G3128, OFFSET(G:G,MATCH(F_PB-0.0001,G:G),0,1) )</f>
        <v>96031.249999872001</v>
      </c>
      <c r="F3128" s="84">
        <f t="shared" ca="1" si="144"/>
        <v>-1.26089113093E-3</v>
      </c>
      <c r="G3128" s="119">
        <f>IF(FilterType="FIR",  PRE_CALC!A3076*Fdata, IF(F_default=1,G3127+(4*Fnotch-0)/8192,G3127+(F_stop-F_start)/8192) )</f>
        <v>96031.249999872001</v>
      </c>
      <c r="H3128" s="120">
        <f ca="1">IF(FilterType="FIR", OFFSET(PRE_CALC!B3076,0,DEC_RATE), C3128)</f>
        <v>-1.26089113093E-3</v>
      </c>
    </row>
    <row r="3129" spans="2:8" x14ac:dyDescent="0.2">
      <c r="B3129" s="45">
        <f>IF(FilterType="FIR", IF(Extend_fmod, PRE_CALC!I3077*Fm, PRE_CALC!A3077*Fdata), IF(F_default=1,B3128+(4*Fnotch-0)/8192,B3128+(F_stop-F_start)/8192) )</f>
        <v>96062.5</v>
      </c>
      <c r="C3129" s="39">
        <f t="shared" si="145"/>
        <v>-0.74484296223186652</v>
      </c>
      <c r="D3129" s="84">
        <f ca="1">IF(FilterType="FIR", IF(Extend_fmod=1,OFFSET(PRE_CALC!J3077,0,DEC_RATE), OFFSET(PRE_CALC!B3077,0,DEC_RATE)), C3129)</f>
        <v>-1.2723114367000001E-3</v>
      </c>
      <c r="E3129" s="84">
        <f t="shared" ca="1" si="146"/>
        <v>96062.5</v>
      </c>
      <c r="F3129" s="84">
        <f t="shared" ca="1" si="144"/>
        <v>-1.2723114367000001E-3</v>
      </c>
      <c r="G3129" s="119">
        <f>IF(FilterType="FIR",  PRE_CALC!A3077*Fdata, IF(F_default=1,G3128+(4*Fnotch-0)/8192,G3128+(F_stop-F_start)/8192) )</f>
        <v>96062.5</v>
      </c>
      <c r="H3129" s="120">
        <f ca="1">IF(FilterType="FIR", OFFSET(PRE_CALC!B3077,0,DEC_RATE), C3129)</f>
        <v>-1.2723114367000001E-3</v>
      </c>
    </row>
    <row r="3130" spans="2:8" x14ac:dyDescent="0.2">
      <c r="B3130" s="45">
        <f>IF(FilterType="FIR", IF(Extend_fmod, PRE_CALC!I3078*Fm, PRE_CALC!A3078*Fdata), IF(F_default=1,B3129+(4*Fnotch-0)/8192,B3129+(F_stop-F_start)/8192) )</f>
        <v>96093.750000127999</v>
      </c>
      <c r="C3130" s="39">
        <f t="shared" si="145"/>
        <v>-0.74532908714870083</v>
      </c>
      <c r="D3130" s="84">
        <f ca="1">IF(FilterType="FIR", IF(Extend_fmod=1,OFFSET(PRE_CALC!J3078,0,DEC_RATE), OFFSET(PRE_CALC!B3078,0,DEC_RATE)), C3130)</f>
        <v>-1.2849582808799999E-3</v>
      </c>
      <c r="E3130" s="84">
        <f t="shared" ca="1" si="146"/>
        <v>96093.750000127999</v>
      </c>
      <c r="F3130" s="84">
        <f t="shared" ca="1" si="144"/>
        <v>-1.2849582808799999E-3</v>
      </c>
      <c r="G3130" s="119">
        <f>IF(FilterType="FIR",  PRE_CALC!A3078*Fdata, IF(F_default=1,G3129+(4*Fnotch-0)/8192,G3129+(F_stop-F_start)/8192) )</f>
        <v>96093.750000127999</v>
      </c>
      <c r="H3130" s="120">
        <f ca="1">IF(FilterType="FIR", OFFSET(PRE_CALC!B3078,0,DEC_RATE), C3130)</f>
        <v>-1.2849582808799999E-3</v>
      </c>
    </row>
    <row r="3131" spans="2:8" x14ac:dyDescent="0.2">
      <c r="B3131" s="45">
        <f>IF(FilterType="FIR", IF(Extend_fmod, PRE_CALC!I3079*Fm, PRE_CALC!A3079*Fdata), IF(F_default=1,B3130+(4*Fnotch-0)/8192,B3130+(F_stop-F_start)/8192) )</f>
        <v>96125</v>
      </c>
      <c r="C3131" s="39">
        <f t="shared" si="145"/>
        <v>-0.74581537205799864</v>
      </c>
      <c r="D3131" s="84">
        <f ca="1">IF(FilterType="FIR", IF(Extend_fmod=1,OFFSET(PRE_CALC!J3079,0,DEC_RATE), OFFSET(PRE_CALC!B3079,0,DEC_RATE)), C3131)</f>
        <v>-1.29882807083E-3</v>
      </c>
      <c r="E3131" s="84">
        <f t="shared" ca="1" si="146"/>
        <v>96125</v>
      </c>
      <c r="F3131" s="84">
        <f t="shared" ca="1" si="144"/>
        <v>-1.29882807083E-3</v>
      </c>
      <c r="G3131" s="119">
        <f>IF(FilterType="FIR",  PRE_CALC!A3079*Fdata, IF(F_default=1,G3130+(4*Fnotch-0)/8192,G3130+(F_stop-F_start)/8192) )</f>
        <v>96125</v>
      </c>
      <c r="H3131" s="120">
        <f ca="1">IF(FilterType="FIR", OFFSET(PRE_CALC!B3079,0,DEC_RATE), C3131)</f>
        <v>-1.29882807083E-3</v>
      </c>
    </row>
    <row r="3132" spans="2:8" x14ac:dyDescent="0.2">
      <c r="B3132" s="45">
        <f>IF(FilterType="FIR", IF(Extend_fmod, PRE_CALC!I3080*Fm, PRE_CALC!A3080*Fdata), IF(F_default=1,B3131+(4*Fnotch-0)/8192,B3131+(F_stop-F_start)/8192) )</f>
        <v>96156.249999872001</v>
      </c>
      <c r="C3132" s="39">
        <f t="shared" si="145"/>
        <v>-0.74630181696558384</v>
      </c>
      <c r="D3132" s="84">
        <f ca="1">IF(FilterType="FIR", IF(Extend_fmod=1,OFFSET(PRE_CALC!J3080,0,DEC_RATE), OFFSET(PRE_CALC!B3080,0,DEC_RATE)), C3132)</f>
        <v>-1.3139163224E-3</v>
      </c>
      <c r="E3132" s="84">
        <f t="shared" ca="1" si="146"/>
        <v>96156.249999872001</v>
      </c>
      <c r="F3132" s="84">
        <f t="shared" ca="1" si="144"/>
        <v>-1.3139163224E-3</v>
      </c>
      <c r="G3132" s="119">
        <f>IF(FilterType="FIR",  PRE_CALC!A3080*Fdata, IF(F_default=1,G3131+(4*Fnotch-0)/8192,G3131+(F_stop-F_start)/8192) )</f>
        <v>96156.249999872001</v>
      </c>
      <c r="H3132" s="120">
        <f ca="1">IF(FilterType="FIR", OFFSET(PRE_CALC!B3080,0,DEC_RATE), C3132)</f>
        <v>-1.3139163224E-3</v>
      </c>
    </row>
    <row r="3133" spans="2:8" x14ac:dyDescent="0.2">
      <c r="B3133" s="45">
        <f>IF(FilterType="FIR", IF(Extend_fmod, PRE_CALC!I3081*Fm, PRE_CALC!A3081*Fdata), IF(F_default=1,B3132+(4*Fnotch-0)/8192,B3132+(F_stop-F_start)/8192) )</f>
        <v>96187.5</v>
      </c>
      <c r="C3133" s="39">
        <f t="shared" si="145"/>
        <v>-0.74678842187729921</v>
      </c>
      <c r="D3133" s="84">
        <f ca="1">IF(FilterType="FIR", IF(Extend_fmod=1,OFFSET(PRE_CALC!J3081,0,DEC_RATE), OFFSET(PRE_CALC!B3081,0,DEC_RATE)), C3133)</f>
        <v>-1.3302176549400001E-3</v>
      </c>
      <c r="E3133" s="84">
        <f t="shared" ca="1" si="146"/>
        <v>96187.5</v>
      </c>
      <c r="F3133" s="84">
        <f t="shared" ca="1" si="144"/>
        <v>-1.3302176549400001E-3</v>
      </c>
      <c r="G3133" s="119">
        <f>IF(FilterType="FIR",  PRE_CALC!A3081*Fdata, IF(F_default=1,G3132+(4*Fnotch-0)/8192,G3132+(F_stop-F_start)/8192) )</f>
        <v>96187.5</v>
      </c>
      <c r="H3133" s="120">
        <f ca="1">IF(FilterType="FIR", OFFSET(PRE_CALC!B3081,0,DEC_RATE), C3133)</f>
        <v>-1.3302176549400001E-3</v>
      </c>
    </row>
    <row r="3134" spans="2:8" x14ac:dyDescent="0.2">
      <c r="B3134" s="45">
        <f>IF(FilterType="FIR", IF(Extend_fmod, PRE_CALC!I3082*Fm, PRE_CALC!A3082*Fdata), IF(F_default=1,B3133+(4*Fnotch-0)/8192,B3133+(F_stop-F_start)/8192) )</f>
        <v>96218.750000127999</v>
      </c>
      <c r="C3134" s="39">
        <f t="shared" si="145"/>
        <v>-0.74727518679103699</v>
      </c>
      <c r="D3134" s="84">
        <f ca="1">IF(FilterType="FIR", IF(Extend_fmod=1,OFFSET(PRE_CALC!J3082,0,DEC_RATE), OFFSET(PRE_CALC!B3082,0,DEC_RATE)), C3134)</f>
        <v>-1.3477257866799999E-3</v>
      </c>
      <c r="E3134" s="84">
        <f t="shared" ca="1" si="146"/>
        <v>96218.750000127999</v>
      </c>
      <c r="F3134" s="84">
        <f t="shared" ca="1" si="144"/>
        <v>-1.3477257866799999E-3</v>
      </c>
      <c r="G3134" s="119">
        <f>IF(FilterType="FIR",  PRE_CALC!A3082*Fdata, IF(F_default=1,G3133+(4*Fnotch-0)/8192,G3133+(F_stop-F_start)/8192) )</f>
        <v>96218.750000127999</v>
      </c>
      <c r="H3134" s="120">
        <f ca="1">IF(FilterType="FIR", OFFSET(PRE_CALC!B3082,0,DEC_RATE), C3134)</f>
        <v>-1.3477257866799999E-3</v>
      </c>
    </row>
    <row r="3135" spans="2:8" x14ac:dyDescent="0.2">
      <c r="B3135" s="45">
        <f>IF(FilterType="FIR", IF(Extend_fmod, PRE_CALC!I3083*Fm, PRE_CALC!A3083*Fdata), IF(F_default=1,B3134+(4*Fnotch-0)/8192,B3134+(F_stop-F_start)/8192) )</f>
        <v>96250</v>
      </c>
      <c r="C3135" s="39">
        <f t="shared" si="145"/>
        <v>-0.74776211170463025</v>
      </c>
      <c r="D3135" s="84">
        <f ca="1">IF(FilterType="FIR", IF(Extend_fmod=1,OFFSET(PRE_CALC!J3083,0,DEC_RATE), OFFSET(PRE_CALC!B3083,0,DEC_RATE)), C3135)</f>
        <v>-1.36643353076E-3</v>
      </c>
      <c r="E3135" s="84">
        <f t="shared" ca="1" si="146"/>
        <v>96250</v>
      </c>
      <c r="F3135" s="84">
        <f t="shared" ca="1" si="144"/>
        <v>-1.36643353076E-3</v>
      </c>
      <c r="G3135" s="119">
        <f>IF(FilterType="FIR",  PRE_CALC!A3083*Fdata, IF(F_default=1,G3134+(4*Fnotch-0)/8192,G3134+(F_stop-F_start)/8192) )</f>
        <v>96250</v>
      </c>
      <c r="H3135" s="120">
        <f ca="1">IF(FilterType="FIR", OFFSET(PRE_CALC!B3083,0,DEC_RATE), C3135)</f>
        <v>-1.36643353076E-3</v>
      </c>
    </row>
    <row r="3136" spans="2:8" x14ac:dyDescent="0.2">
      <c r="B3136" s="45">
        <f>IF(FilterType="FIR", IF(Extend_fmod, PRE_CALC!I3084*Fm, PRE_CALC!A3084*Fdata), IF(F_default=1,B3135+(4*Fnotch-0)/8192,B3135+(F_stop-F_start)/8192) )</f>
        <v>96281.249999872001</v>
      </c>
      <c r="C3136" s="39">
        <f t="shared" si="145"/>
        <v>-0.74824919662397138</v>
      </c>
      <c r="D3136" s="84">
        <f ca="1">IF(FilterType="FIR", IF(Extend_fmod=1,OFFSET(PRE_CALC!J3084,0,DEC_RATE), OFFSET(PRE_CALC!B3084,0,DEC_RATE)), C3136)</f>
        <v>-1.38633279165E-3</v>
      </c>
      <c r="E3136" s="84">
        <f t="shared" ca="1" si="146"/>
        <v>96281.249999872001</v>
      </c>
      <c r="F3136" s="84">
        <f t="shared" ca="1" si="144"/>
        <v>-1.38633279165E-3</v>
      </c>
      <c r="G3136" s="119">
        <f>IF(FilterType="FIR",  PRE_CALC!A3084*Fdata, IF(F_default=1,G3135+(4*Fnotch-0)/8192,G3135+(F_stop-F_start)/8192) )</f>
        <v>96281.249999872001</v>
      </c>
      <c r="H3136" s="120">
        <f ca="1">IF(FilterType="FIR", OFFSET(PRE_CALC!B3084,0,DEC_RATE), C3136)</f>
        <v>-1.38633279165E-3</v>
      </c>
    </row>
    <row r="3137" spans="2:8" x14ac:dyDescent="0.2">
      <c r="B3137" s="45">
        <f>IF(FilterType="FIR", IF(Extend_fmod, PRE_CALC!I3085*Fm, PRE_CALC!A3085*Fdata), IF(F_default=1,B3136+(4*Fnotch-0)/8192,B3136+(F_stop-F_start)/8192) )</f>
        <v>96312.5</v>
      </c>
      <c r="C3137" s="39">
        <f t="shared" si="145"/>
        <v>-0.7487364415548643</v>
      </c>
      <c r="D3137" s="84">
        <f ca="1">IF(FilterType="FIR", IF(Extend_fmod=1,OFFSET(PRE_CALC!J3085,0,DEC_RATE), OFFSET(PRE_CALC!B3085,0,DEC_RATE)), C3137)</f>
        <v>-1.4074145622400001E-3</v>
      </c>
      <c r="E3137" s="84">
        <f t="shared" ca="1" si="146"/>
        <v>96312.5</v>
      </c>
      <c r="F3137" s="84">
        <f t="shared" ca="1" si="144"/>
        <v>-1.4074145622400001E-3</v>
      </c>
      <c r="G3137" s="119">
        <f>IF(FilterType="FIR",  PRE_CALC!A3085*Fdata, IF(F_default=1,G3136+(4*Fnotch-0)/8192,G3136+(F_stop-F_start)/8192) )</f>
        <v>96312.5</v>
      </c>
      <c r="H3137" s="120">
        <f ca="1">IF(FilterType="FIR", OFFSET(PRE_CALC!B3085,0,DEC_RATE), C3137)</f>
        <v>-1.4074145622400001E-3</v>
      </c>
    </row>
    <row r="3138" spans="2:8" x14ac:dyDescent="0.2">
      <c r="B3138" s="45">
        <f>IF(FilterType="FIR", IF(Extend_fmod, PRE_CALC!I3086*Fm, PRE_CALC!A3086*Fdata), IF(F_default=1,B3137+(4*Fnotch-0)/8192,B3137+(F_stop-F_start)/8192) )</f>
        <v>96343.750000127999</v>
      </c>
      <c r="C3138" s="39">
        <f t="shared" si="145"/>
        <v>-0.74922384649520735</v>
      </c>
      <c r="D3138" s="84">
        <f ca="1">IF(FilterType="FIR", IF(Extend_fmod=1,OFFSET(PRE_CALC!J3086,0,DEC_RATE), OFFSET(PRE_CALC!B3086,0,DEC_RATE)), C3138)</f>
        <v>-1.4296689213199999E-3</v>
      </c>
      <c r="E3138" s="84">
        <f t="shared" ca="1" si="146"/>
        <v>96343.750000127999</v>
      </c>
      <c r="F3138" s="84">
        <f t="shared" ca="1" si="144"/>
        <v>-1.4296689213199999E-3</v>
      </c>
      <c r="G3138" s="119">
        <f>IF(FilterType="FIR",  PRE_CALC!A3086*Fdata, IF(F_default=1,G3137+(4*Fnotch-0)/8192,G3137+(F_stop-F_start)/8192) )</f>
        <v>96343.750000127999</v>
      </c>
      <c r="H3138" s="120">
        <f ca="1">IF(FilterType="FIR", OFFSET(PRE_CALC!B3086,0,DEC_RATE), C3138)</f>
        <v>-1.4296689213199999E-3</v>
      </c>
    </row>
    <row r="3139" spans="2:8" x14ac:dyDescent="0.2">
      <c r="B3139" s="45">
        <f>IF(FilterType="FIR", IF(Extend_fmod, PRE_CALC!I3087*Fm, PRE_CALC!A3087*Fdata), IF(F_default=1,B3138+(4*Fnotch-0)/8192,B3138+(F_stop-F_start)/8192) )</f>
        <v>96375</v>
      </c>
      <c r="C3139" s="39">
        <f t="shared" si="145"/>
        <v>-0.74971141144285647</v>
      </c>
      <c r="D3139" s="84">
        <f ca="1">IF(FilterType="FIR", IF(Extend_fmod=1,OFFSET(PRE_CALC!J3087,0,DEC_RATE), OFFSET(PRE_CALC!B3087,0,DEC_RATE)), C3139)</f>
        <v>-1.45308503174E-3</v>
      </c>
      <c r="E3139" s="84">
        <f t="shared" ca="1" si="146"/>
        <v>96375</v>
      </c>
      <c r="F3139" s="84">
        <f t="shared" ca="1" si="144"/>
        <v>-1.45308503174E-3</v>
      </c>
      <c r="G3139" s="119">
        <f>IF(FilterType="FIR",  PRE_CALC!A3087*Fdata, IF(F_default=1,G3138+(4*Fnotch-0)/8192,G3138+(F_stop-F_start)/8192) )</f>
        <v>96375</v>
      </c>
      <c r="H3139" s="120">
        <f ca="1">IF(FilterType="FIR", OFFSET(PRE_CALC!B3087,0,DEC_RATE), C3139)</f>
        <v>-1.45308503174E-3</v>
      </c>
    </row>
    <row r="3140" spans="2:8" x14ac:dyDescent="0.2">
      <c r="B3140" s="45">
        <f>IF(FilterType="FIR", IF(Extend_fmod, PRE_CALC!I3088*Fm, PRE_CALC!A3088*Fdata), IF(F_default=1,B3139+(4*Fnotch-0)/8192,B3139+(F_stop-F_start)/8192) )</f>
        <v>96406.249999872001</v>
      </c>
      <c r="C3140" s="39">
        <f t="shared" si="145"/>
        <v>-0.75019913640366576</v>
      </c>
      <c r="D3140" s="84">
        <f ca="1">IF(FilterType="FIR", IF(Extend_fmod=1,OFFSET(PRE_CALC!J3088,0,DEC_RATE), OFFSET(PRE_CALC!B3088,0,DEC_RATE)), C3140)</f>
        <v>-1.4776511390199999E-3</v>
      </c>
      <c r="E3140" s="84">
        <f t="shared" ca="1" si="146"/>
        <v>96406.249999872001</v>
      </c>
      <c r="F3140" s="84">
        <f t="shared" ca="1" si="144"/>
        <v>-1.4776511390199999E-3</v>
      </c>
      <c r="G3140" s="119">
        <f>IF(FilterType="FIR",  PRE_CALC!A3088*Fdata, IF(F_default=1,G3139+(4*Fnotch-0)/8192,G3139+(F_stop-F_start)/8192) )</f>
        <v>96406.249999872001</v>
      </c>
      <c r="H3140" s="120">
        <f ca="1">IF(FilterType="FIR", OFFSET(PRE_CALC!B3088,0,DEC_RATE), C3140)</f>
        <v>-1.4776511390199999E-3</v>
      </c>
    </row>
    <row r="3141" spans="2:8" x14ac:dyDescent="0.2">
      <c r="B3141" s="45">
        <f>IF(FilterType="FIR", IF(Extend_fmod, PRE_CALC!I3089*Fm, PRE_CALC!A3089*Fdata), IF(F_default=1,B3140+(4*Fnotch-0)/8192,B3140+(F_stop-F_start)/8192) )</f>
        <v>96437.5</v>
      </c>
      <c r="C3141" s="39">
        <f t="shared" si="145"/>
        <v>-0.75068702138349797</v>
      </c>
      <c r="D3141" s="84">
        <f ca="1">IF(FilterType="FIR", IF(Extend_fmod=1,OFFSET(PRE_CALC!J3089,0,DEC_RATE), OFFSET(PRE_CALC!B3089,0,DEC_RATE)), C3141)</f>
        <v>-1.50335457057E-3</v>
      </c>
      <c r="E3141" s="84">
        <f t="shared" ca="1" si="146"/>
        <v>96437.5</v>
      </c>
      <c r="F3141" s="84">
        <f t="shared" ca="1" si="144"/>
        <v>-1.50335457057E-3</v>
      </c>
      <c r="G3141" s="119">
        <f>IF(FilterType="FIR",  PRE_CALC!A3089*Fdata, IF(F_default=1,G3140+(4*Fnotch-0)/8192,G3140+(F_stop-F_start)/8192) )</f>
        <v>96437.5</v>
      </c>
      <c r="H3141" s="120">
        <f ca="1">IF(FilterType="FIR", OFFSET(PRE_CALC!B3089,0,DEC_RATE), C3141)</f>
        <v>-1.50335457057E-3</v>
      </c>
    </row>
    <row r="3142" spans="2:8" x14ac:dyDescent="0.2">
      <c r="B3142" s="45">
        <f>IF(FilterType="FIR", IF(Extend_fmod, PRE_CALC!I3090*Fm, PRE_CALC!A3090*Fdata), IF(F_default=1,B3141+(4*Fnotch-0)/8192,B3141+(F_stop-F_start)/8192) )</f>
        <v>96468.750000127999</v>
      </c>
      <c r="C3142" s="39">
        <f t="shared" si="145"/>
        <v>-0.75117506638022324</v>
      </c>
      <c r="D3142" s="84">
        <f ca="1">IF(FilterType="FIR", IF(Extend_fmod=1,OFFSET(PRE_CALC!J3090,0,DEC_RATE), OFFSET(PRE_CALC!B3090,0,DEC_RATE)), C3142)</f>
        <v>-1.5301817355099999E-3</v>
      </c>
      <c r="E3142" s="84">
        <f t="shared" ca="1" si="146"/>
        <v>96468.750000127999</v>
      </c>
      <c r="F3142" s="84">
        <f t="shared" ca="1" si="144"/>
        <v>-1.5301817355099999E-3</v>
      </c>
      <c r="G3142" s="119">
        <f>IF(FilterType="FIR",  PRE_CALC!A3090*Fdata, IF(F_default=1,G3141+(4*Fnotch-0)/8192,G3141+(F_stop-F_start)/8192) )</f>
        <v>96468.750000127999</v>
      </c>
      <c r="H3142" s="120">
        <f ca="1">IF(FilterType="FIR", OFFSET(PRE_CALC!B3090,0,DEC_RATE), C3142)</f>
        <v>-1.5301817355099999E-3</v>
      </c>
    </row>
    <row r="3143" spans="2:8" x14ac:dyDescent="0.2">
      <c r="B3143" s="45">
        <f>IF(FilterType="FIR", IF(Extend_fmod, PRE_CALC!I3091*Fm, PRE_CALC!A3091*Fdata), IF(F_default=1,B3142+(4*Fnotch-0)/8192,B3142+(F_stop-F_start)/8192) )</f>
        <v>96500</v>
      </c>
      <c r="C3143" s="39">
        <f t="shared" si="145"/>
        <v>-0.75166327139169054</v>
      </c>
      <c r="D3143" s="84">
        <f ca="1">IF(FilterType="FIR", IF(Extend_fmod=1,OFFSET(PRE_CALC!J3091,0,DEC_RATE), OFFSET(PRE_CALC!B3091,0,DEC_RATE)), C3143)</f>
        <v>-1.5581181249799999E-3</v>
      </c>
      <c r="E3143" s="84">
        <f t="shared" ca="1" si="146"/>
        <v>96500</v>
      </c>
      <c r="F3143" s="84">
        <f t="shared" ca="1" si="144"/>
        <v>-1.5581181249799999E-3</v>
      </c>
      <c r="G3143" s="119">
        <f>IF(FilterType="FIR",  PRE_CALC!A3091*Fdata, IF(F_default=1,G3142+(4*Fnotch-0)/8192,G3142+(F_stop-F_start)/8192) )</f>
        <v>96500</v>
      </c>
      <c r="H3143" s="120">
        <f ca="1">IF(FilterType="FIR", OFFSET(PRE_CALC!B3091,0,DEC_RATE), C3143)</f>
        <v>-1.5581181249799999E-3</v>
      </c>
    </row>
    <row r="3144" spans="2:8" x14ac:dyDescent="0.2">
      <c r="B3144" s="45">
        <f>IF(FilterType="FIR", IF(Extend_fmod, PRE_CALC!I3092*Fm, PRE_CALC!A3092*Fdata), IF(F_default=1,B3143+(4*Fnotch-0)/8192,B3143+(F_stop-F_start)/8192) )</f>
        <v>96531.249999872001</v>
      </c>
      <c r="C3144" s="39">
        <f t="shared" si="145"/>
        <v>-0.75215163642376637</v>
      </c>
      <c r="D3144" s="84">
        <f ca="1">IF(FilterType="FIR", IF(Extend_fmod=1,OFFSET(PRE_CALC!J3092,0,DEC_RATE), OFFSET(PRE_CALC!B3092,0,DEC_RATE)), C3144)</f>
        <v>-1.58714831313E-3</v>
      </c>
      <c r="E3144" s="84">
        <f t="shared" ca="1" si="146"/>
        <v>96531.249999872001</v>
      </c>
      <c r="F3144" s="84">
        <f t="shared" ca="1" si="144"/>
        <v>-1.58714831313E-3</v>
      </c>
      <c r="G3144" s="119">
        <f>IF(FilterType="FIR",  PRE_CALC!A3092*Fdata, IF(F_default=1,G3143+(4*Fnotch-0)/8192,G3143+(F_stop-F_start)/8192) )</f>
        <v>96531.249999872001</v>
      </c>
      <c r="H3144" s="120">
        <f ca="1">IF(FilterType="FIR", OFFSET(PRE_CALC!B3092,0,DEC_RATE), C3144)</f>
        <v>-1.58714831313E-3</v>
      </c>
    </row>
    <row r="3145" spans="2:8" x14ac:dyDescent="0.2">
      <c r="B3145" s="45">
        <f>IF(FilterType="FIR", IF(Extend_fmod, PRE_CALC!I3093*Fm, PRE_CALC!A3093*Fdata), IF(F_default=1,B3144+(4*Fnotch-0)/8192,B3144+(F_stop-F_start)/8192) )</f>
        <v>96562.5</v>
      </c>
      <c r="C3145" s="39">
        <f t="shared" si="145"/>
        <v>-0.75264016148233126</v>
      </c>
      <c r="D3145" s="84">
        <f ca="1">IF(FilterType="FIR", IF(Extend_fmod=1,OFFSET(PRE_CALC!J3093,0,DEC_RATE), OFFSET(PRE_CALC!B3093,0,DEC_RATE)), C3145)</f>
        <v>-1.61725595863E-3</v>
      </c>
      <c r="E3145" s="84">
        <f t="shared" ca="1" si="146"/>
        <v>96562.5</v>
      </c>
      <c r="F3145" s="84">
        <f t="shared" ca="1" si="144"/>
        <v>-1.61725595863E-3</v>
      </c>
      <c r="G3145" s="119">
        <f>IF(FilterType="FIR",  PRE_CALC!A3093*Fdata, IF(F_default=1,G3144+(4*Fnotch-0)/8192,G3144+(F_stop-F_start)/8192) )</f>
        <v>96562.5</v>
      </c>
      <c r="H3145" s="120">
        <f ca="1">IF(FilterType="FIR", OFFSET(PRE_CALC!B3093,0,DEC_RATE), C3145)</f>
        <v>-1.61725595863E-3</v>
      </c>
    </row>
    <row r="3146" spans="2:8" x14ac:dyDescent="0.2">
      <c r="B3146" s="45">
        <f>IF(FilterType="FIR", IF(Extend_fmod, PRE_CALC!I3094*Fm, PRE_CALC!A3094*Fdata), IF(F_default=1,B3145+(4*Fnotch-0)/8192,B3145+(F_stop-F_start)/8192) )</f>
        <v>96593.750000127999</v>
      </c>
      <c r="C3146" s="39">
        <f t="shared" si="145"/>
        <v>-0.75312884656524082</v>
      </c>
      <c r="D3146" s="84">
        <f ca="1">IF(FilterType="FIR", IF(Extend_fmod=1,OFFSET(PRE_CALC!J3094,0,DEC_RATE), OFFSET(PRE_CALC!B3094,0,DEC_RATE)), C3146)</f>
        <v>-1.64842380684E-3</v>
      </c>
      <c r="E3146" s="84">
        <f t="shared" ca="1" si="146"/>
        <v>96593.750000127999</v>
      </c>
      <c r="F3146" s="84">
        <f t="shared" ca="1" si="144"/>
        <v>-1.64842380684E-3</v>
      </c>
      <c r="G3146" s="119">
        <f>IF(FilterType="FIR",  PRE_CALC!A3094*Fdata, IF(F_default=1,G3145+(4*Fnotch-0)/8192,G3145+(F_stop-F_start)/8192) )</f>
        <v>96593.750000127999</v>
      </c>
      <c r="H3146" s="120">
        <f ca="1">IF(FilterType="FIR", OFFSET(PRE_CALC!B3094,0,DEC_RATE), C3146)</f>
        <v>-1.64842380684E-3</v>
      </c>
    </row>
    <row r="3147" spans="2:8" x14ac:dyDescent="0.2">
      <c r="B3147" s="45">
        <f>IF(FilterType="FIR", IF(Extend_fmod, PRE_CALC!I3095*Fm, PRE_CALC!A3095*Fdata), IF(F_default=1,B3146+(4*Fnotch-0)/8192,B3146+(F_stop-F_start)/8192) )</f>
        <v>96625</v>
      </c>
      <c r="C3147" s="39">
        <f t="shared" si="145"/>
        <v>-0.75361769167035242</v>
      </c>
      <c r="D3147" s="84">
        <f ca="1">IF(FilterType="FIR", IF(Extend_fmod=1,OFFSET(PRE_CALC!J3095,0,DEC_RATE), OFFSET(PRE_CALC!B3095,0,DEC_RATE)), C3147)</f>
        <v>-1.6806336925399999E-3</v>
      </c>
      <c r="E3147" s="84">
        <f t="shared" ca="1" si="146"/>
        <v>96625</v>
      </c>
      <c r="F3147" s="84">
        <f t="shared" ca="1" si="144"/>
        <v>-1.6806336925399999E-3</v>
      </c>
      <c r="G3147" s="119">
        <f>IF(FilterType="FIR",  PRE_CALC!A3095*Fdata, IF(F_default=1,G3146+(4*Fnotch-0)/8192,G3146+(F_stop-F_start)/8192) )</f>
        <v>96625</v>
      </c>
      <c r="H3147" s="120">
        <f ca="1">IF(FilterType="FIR", OFFSET(PRE_CALC!B3095,0,DEC_RATE), C3147)</f>
        <v>-1.6806336925399999E-3</v>
      </c>
    </row>
    <row r="3148" spans="2:8" x14ac:dyDescent="0.2">
      <c r="B3148" s="45">
        <f>IF(FilterType="FIR", IF(Extend_fmod, PRE_CALC!I3096*Fm, PRE_CALC!A3096*Fdata), IF(F_default=1,B3147+(4*Fnotch-0)/8192,B3147+(F_stop-F_start)/8192) )</f>
        <v>96656.249999872001</v>
      </c>
      <c r="C3148" s="39">
        <f t="shared" si="145"/>
        <v>-0.75410669680353171</v>
      </c>
      <c r="D3148" s="84">
        <f ca="1">IF(FilterType="FIR", IF(Extend_fmod=1,OFFSET(PRE_CALC!J3096,0,DEC_RATE), OFFSET(PRE_CALC!B3096,0,DEC_RATE)), C3148)</f>
        <v>-1.7138665432999999E-3</v>
      </c>
      <c r="E3148" s="84">
        <f t="shared" ca="1" si="146"/>
        <v>96656.249999872001</v>
      </c>
      <c r="F3148" s="84">
        <f t="shared" ca="1" si="144"/>
        <v>-1.7138665432999999E-3</v>
      </c>
      <c r="G3148" s="119">
        <f>IF(FilterType="FIR",  PRE_CALC!A3096*Fdata, IF(F_default=1,G3147+(4*Fnotch-0)/8192,G3147+(F_stop-F_start)/8192) )</f>
        <v>96656.249999872001</v>
      </c>
      <c r="H3148" s="120">
        <f ca="1">IF(FilterType="FIR", OFFSET(PRE_CALC!B3096,0,DEC_RATE), C3148)</f>
        <v>-1.7138665432999999E-3</v>
      </c>
    </row>
    <row r="3149" spans="2:8" x14ac:dyDescent="0.2">
      <c r="B3149" s="45">
        <f>IF(FilterType="FIR", IF(Extend_fmod, PRE_CALC!I3097*Fm, PRE_CALC!A3097*Fdata), IF(F_default=1,B3148+(4*Fnotch-0)/8192,B3148+(F_stop-F_start)/8192) )</f>
        <v>96687.5</v>
      </c>
      <c r="C3149" s="39">
        <f t="shared" si="145"/>
        <v>-0.75459586197065442</v>
      </c>
      <c r="D3149" s="84">
        <f ca="1">IF(FilterType="FIR", IF(Extend_fmod=1,OFFSET(PRE_CALC!J3097,0,DEC_RATE), OFFSET(PRE_CALC!B3097,0,DEC_RATE)), C3149)</f>
        <v>-1.7481023834499999E-3</v>
      </c>
      <c r="E3149" s="84">
        <f t="shared" ca="1" si="146"/>
        <v>96687.5</v>
      </c>
      <c r="F3149" s="84">
        <f t="shared" ca="1" si="144"/>
        <v>-1.7481023834499999E-3</v>
      </c>
      <c r="G3149" s="119">
        <f>IF(FilterType="FIR",  PRE_CALC!A3097*Fdata, IF(F_default=1,G3148+(4*Fnotch-0)/8192,G3148+(F_stop-F_start)/8192) )</f>
        <v>96687.5</v>
      </c>
      <c r="H3149" s="120">
        <f ca="1">IF(FilterType="FIR", OFFSET(PRE_CALC!B3097,0,DEC_RATE), C3149)</f>
        <v>-1.7481023834499999E-3</v>
      </c>
    </row>
    <row r="3150" spans="2:8" x14ac:dyDescent="0.2">
      <c r="B3150" s="45">
        <f>IF(FilterType="FIR", IF(Extend_fmod, PRE_CALC!I3098*Fm, PRE_CALC!A3098*Fdata), IF(F_default=1,B3149+(4*Fnotch-0)/8192,B3149+(F_stop-F_start)/8192) )</f>
        <v>96718.750000127999</v>
      </c>
      <c r="C3150" s="39">
        <f t="shared" si="145"/>
        <v>-0.75508518716959794</v>
      </c>
      <c r="D3150" s="84">
        <f ca="1">IF(FilterType="FIR", IF(Extend_fmod=1,OFFSET(PRE_CALC!J3098,0,DEC_RATE), OFFSET(PRE_CALC!B3098,0,DEC_RATE)), C3150)</f>
        <v>-1.7833203387299999E-3</v>
      </c>
      <c r="E3150" s="84">
        <f t="shared" ca="1" si="146"/>
        <v>96718.750000127999</v>
      </c>
      <c r="F3150" s="84">
        <f t="shared" ca="1" si="144"/>
        <v>-1.7833203387299999E-3</v>
      </c>
      <c r="G3150" s="119">
        <f>IF(FilterType="FIR",  PRE_CALC!A3098*Fdata, IF(F_default=1,G3149+(4*Fnotch-0)/8192,G3149+(F_stop-F_start)/8192) )</f>
        <v>96718.750000127999</v>
      </c>
      <c r="H3150" s="120">
        <f ca="1">IF(FilterType="FIR", OFFSET(PRE_CALC!B3098,0,DEC_RATE), C3150)</f>
        <v>-1.7833203387299999E-3</v>
      </c>
    </row>
    <row r="3151" spans="2:8" x14ac:dyDescent="0.2">
      <c r="B3151" s="45">
        <f>IF(FilterType="FIR", IF(Extend_fmod, PRE_CALC!I3099*Fm, PRE_CALC!A3099*Fdata), IF(F_default=1,B3150+(4*Fnotch-0)/8192,B3150+(F_stop-F_start)/8192) )</f>
        <v>96750</v>
      </c>
      <c r="C3151" s="39">
        <f t="shared" si="145"/>
        <v>-0.75557467239819942</v>
      </c>
      <c r="D3151" s="84">
        <f ca="1">IF(FilterType="FIR", IF(Extend_fmod=1,OFFSET(PRE_CALC!J3099,0,DEC_RATE), OFFSET(PRE_CALC!B3099,0,DEC_RATE)), C3151)</f>
        <v>-1.8194986414999999E-3</v>
      </c>
      <c r="E3151" s="84">
        <f t="shared" ca="1" si="146"/>
        <v>96750</v>
      </c>
      <c r="F3151" s="84">
        <f t="shared" ca="1" si="144"/>
        <v>-1.8194986414999999E-3</v>
      </c>
      <c r="G3151" s="119">
        <f>IF(FilterType="FIR",  PRE_CALC!A3099*Fdata, IF(F_default=1,G3150+(4*Fnotch-0)/8192,G3150+(F_stop-F_start)/8192) )</f>
        <v>96750</v>
      </c>
      <c r="H3151" s="120">
        <f ca="1">IF(FilterType="FIR", OFFSET(PRE_CALC!B3099,0,DEC_RATE), C3151)</f>
        <v>-1.8194986414999999E-3</v>
      </c>
    </row>
    <row r="3152" spans="2:8" x14ac:dyDescent="0.2">
      <c r="B3152" s="45">
        <f>IF(FilterType="FIR", IF(Extend_fmod, PRE_CALC!I3100*Fm, PRE_CALC!A3100*Fdata), IF(F_default=1,B3151+(4*Fnotch-0)/8192,B3151+(F_stop-F_start)/8192) )</f>
        <v>96781.249999872001</v>
      </c>
      <c r="C3152" s="39">
        <f t="shared" si="145"/>
        <v>-0.75606431766235049</v>
      </c>
      <c r="D3152" s="84">
        <f ca="1">IF(FilterType="FIR", IF(Extend_fmod=1,OFFSET(PRE_CALC!J3100,0,DEC_RATE), OFFSET(PRE_CALC!B3100,0,DEC_RATE)), C3152)</f>
        <v>-1.85661463665E-3</v>
      </c>
      <c r="E3152" s="84">
        <f t="shared" ca="1" si="146"/>
        <v>96781.249999872001</v>
      </c>
      <c r="F3152" s="84">
        <f t="shared" ca="1" si="144"/>
        <v>-1.85661463665E-3</v>
      </c>
      <c r="G3152" s="119">
        <f>IF(FilterType="FIR",  PRE_CALC!A3100*Fdata, IF(F_default=1,G3151+(4*Fnotch-0)/8192,G3151+(F_stop-F_start)/8192) )</f>
        <v>96781.249999872001</v>
      </c>
      <c r="H3152" s="120">
        <f ca="1">IF(FilterType="FIR", OFFSET(PRE_CALC!B3100,0,DEC_RATE), C3152)</f>
        <v>-1.85661463665E-3</v>
      </c>
    </row>
    <row r="3153" spans="2:8" x14ac:dyDescent="0.2">
      <c r="B3153" s="45">
        <f>IF(FilterType="FIR", IF(Extend_fmod, PRE_CALC!I3101*Fm, PRE_CALC!A3101*Fdata), IF(F_default=1,B3152+(4*Fnotch-0)/8192,B3152+(F_stop-F_start)/8192) )</f>
        <v>96812.5</v>
      </c>
      <c r="C3153" s="39">
        <f t="shared" si="145"/>
        <v>-0.75655412296791669</v>
      </c>
      <c r="D3153" s="84">
        <f ca="1">IF(FilterType="FIR", IF(Extend_fmod=1,OFFSET(PRE_CALC!J3101,0,DEC_RATE), OFFSET(PRE_CALC!B3101,0,DEC_RATE)), C3153)</f>
        <v>-1.8946447881399999E-3</v>
      </c>
      <c r="E3153" s="84">
        <f t="shared" ca="1" si="146"/>
        <v>96812.5</v>
      </c>
      <c r="F3153" s="84">
        <f t="shared" ca="1" si="144"/>
        <v>-1.8946447881399999E-3</v>
      </c>
      <c r="G3153" s="119">
        <f>IF(FilterType="FIR",  PRE_CALC!A3101*Fdata, IF(F_default=1,G3152+(4*Fnotch-0)/8192,G3152+(F_stop-F_start)/8192) )</f>
        <v>96812.5</v>
      </c>
      <c r="H3153" s="120">
        <f ca="1">IF(FilterType="FIR", OFFSET(PRE_CALC!B3101,0,DEC_RATE), C3153)</f>
        <v>-1.8946447881399999E-3</v>
      </c>
    </row>
    <row r="3154" spans="2:8" x14ac:dyDescent="0.2">
      <c r="B3154" s="45">
        <f>IF(FilterType="FIR", IF(Extend_fmod, PRE_CALC!I3102*Fm, PRE_CALC!A3102*Fdata), IF(F_default=1,B3153+(4*Fnotch-0)/8192,B3153+(F_stop-F_start)/8192) )</f>
        <v>96843.750000127999</v>
      </c>
      <c r="C3154" s="39">
        <f t="shared" si="145"/>
        <v>-0.75704408831277925</v>
      </c>
      <c r="D3154" s="84">
        <f ca="1">IF(FilterType="FIR", IF(Extend_fmod=1,OFFSET(PRE_CALC!J3102,0,DEC_RATE), OFFSET(PRE_CALC!B3102,0,DEC_RATE)), C3154)</f>
        <v>-1.9335646861599999E-3</v>
      </c>
      <c r="E3154" s="84">
        <f t="shared" ca="1" si="146"/>
        <v>96843.750000127999</v>
      </c>
      <c r="F3154" s="84">
        <f t="shared" ca="1" si="144"/>
        <v>-1.9335646861599999E-3</v>
      </c>
      <c r="G3154" s="119">
        <f>IF(FilterType="FIR",  PRE_CALC!A3102*Fdata, IF(F_default=1,G3153+(4*Fnotch-0)/8192,G3153+(F_stop-F_start)/8192) )</f>
        <v>96843.750000127999</v>
      </c>
      <c r="H3154" s="120">
        <f ca="1">IF(FilterType="FIR", OFFSET(PRE_CALC!B3102,0,DEC_RATE), C3154)</f>
        <v>-1.9335646861599999E-3</v>
      </c>
    </row>
    <row r="3155" spans="2:8" x14ac:dyDescent="0.2">
      <c r="B3155" s="45">
        <f>IF(FilterType="FIR", IF(Extend_fmod, PRE_CALC!I3103*Fm, PRE_CALC!A3103*Fdata), IF(F_default=1,B3154+(4*Fnotch-0)/8192,B3154+(F_stop-F_start)/8192) )</f>
        <v>96875</v>
      </c>
      <c r="C3155" s="39">
        <f t="shared" si="145"/>
        <v>-0.7575342136947758</v>
      </c>
      <c r="D3155" s="84">
        <f ca="1">IF(FilterType="FIR", IF(Extend_fmod=1,OFFSET(PRE_CALC!J3103,0,DEC_RATE), OFFSET(PRE_CALC!B3103,0,DEC_RATE)), C3155)</f>
        <v>-1.9733490549999999E-3</v>
      </c>
      <c r="E3155" s="84">
        <f t="shared" ca="1" si="146"/>
        <v>96875</v>
      </c>
      <c r="F3155" s="84">
        <f t="shared" ca="1" si="144"/>
        <v>-1.9733490549999999E-3</v>
      </c>
      <c r="G3155" s="119">
        <f>IF(FilterType="FIR",  PRE_CALC!A3103*Fdata, IF(F_default=1,G3154+(4*Fnotch-0)/8192,G3154+(F_stop-F_start)/8192) )</f>
        <v>96875</v>
      </c>
      <c r="H3155" s="120">
        <f ca="1">IF(FilterType="FIR", OFFSET(PRE_CALC!B3103,0,DEC_RATE), C3155)</f>
        <v>-1.9733490549999999E-3</v>
      </c>
    </row>
    <row r="3156" spans="2:8" x14ac:dyDescent="0.2">
      <c r="B3156" s="45">
        <f>IF(FilterType="FIR", IF(Extend_fmod, PRE_CALC!I3104*Fm, PRE_CALC!A3104*Fdata), IF(F_default=1,B3155+(4*Fnotch-0)/8192,B3155+(F_stop-F_start)/8192) )</f>
        <v>96906.249999872001</v>
      </c>
      <c r="C3156" s="39">
        <f t="shared" si="145"/>
        <v>-0.75802449911979752</v>
      </c>
      <c r="D3156" s="84">
        <f ca="1">IF(FilterType="FIR", IF(Extend_fmod=1,OFFSET(PRE_CALC!J3104,0,DEC_RATE), OFFSET(PRE_CALC!B3104,0,DEC_RATE)), C3156)</f>
        <v>-2.0139717615900001E-3</v>
      </c>
      <c r="E3156" s="84">
        <f t="shared" ca="1" si="146"/>
        <v>96906.249999872001</v>
      </c>
      <c r="F3156" s="84">
        <f t="shared" ca="1" si="144"/>
        <v>-2.0139717615900001E-3</v>
      </c>
      <c r="G3156" s="119">
        <f>IF(FilterType="FIR",  PRE_CALC!A3104*Fdata, IF(F_default=1,G3155+(4*Fnotch-0)/8192,G3155+(F_stop-F_start)/8192) )</f>
        <v>96906.249999872001</v>
      </c>
      <c r="H3156" s="120">
        <f ca="1">IF(FilterType="FIR", OFFSET(PRE_CALC!B3104,0,DEC_RATE), C3156)</f>
        <v>-2.0139717615900001E-3</v>
      </c>
    </row>
    <row r="3157" spans="2:8" x14ac:dyDescent="0.2">
      <c r="B3157" s="45">
        <f>IF(FilterType="FIR", IF(Extend_fmod, PRE_CALC!I3105*Fm, PRE_CALC!A3105*Fdata), IF(F_default=1,B3156+(4*Fnotch-0)/8192,B3156+(F_stop-F_start)/8192) )</f>
        <v>96937.5</v>
      </c>
      <c r="C3157" s="39">
        <f t="shared" si="145"/>
        <v>-0.75851494459372881</v>
      </c>
      <c r="D3157" s="84">
        <f ca="1">IF(FilterType="FIR", IF(Extend_fmod=1,OFFSET(PRE_CALC!J3105,0,DEC_RATE), OFFSET(PRE_CALC!B3105,0,DEC_RATE)), C3157)</f>
        <v>-2.0554058246099998E-3</v>
      </c>
      <c r="E3157" s="84">
        <f t="shared" ca="1" si="146"/>
        <v>96937.5</v>
      </c>
      <c r="F3157" s="84">
        <f t="shared" ca="1" si="144"/>
        <v>-2.0554058246099998E-3</v>
      </c>
      <c r="G3157" s="119">
        <f>IF(FilterType="FIR",  PRE_CALC!A3105*Fdata, IF(F_default=1,G3156+(4*Fnotch-0)/8192,G3156+(F_stop-F_start)/8192) )</f>
        <v>96937.5</v>
      </c>
      <c r="H3157" s="120">
        <f ca="1">IF(FilterType="FIR", OFFSET(PRE_CALC!B3105,0,DEC_RATE), C3157)</f>
        <v>-2.0554058246099998E-3</v>
      </c>
    </row>
    <row r="3158" spans="2:8" x14ac:dyDescent="0.2">
      <c r="B3158" s="45">
        <f>IF(FilterType="FIR", IF(Extend_fmod, PRE_CALC!I3106*Fm, PRE_CALC!A3106*Fdata), IF(F_default=1,B3157+(4*Fnotch-0)/8192,B3157+(F_stop-F_start)/8192) )</f>
        <v>96968.750000127999</v>
      </c>
      <c r="C3158" s="39">
        <f t="shared" si="145"/>
        <v>-0.75900555011443638</v>
      </c>
      <c r="D3158" s="84">
        <f ca="1">IF(FilterType="FIR", IF(Extend_fmod=1,OFFSET(PRE_CALC!J3106,0,DEC_RATE), OFFSET(PRE_CALC!B3106,0,DEC_RATE)), C3158)</f>
        <v>-2.0976234244199999E-3</v>
      </c>
      <c r="E3158" s="84">
        <f t="shared" ca="1" si="146"/>
        <v>96968.750000127999</v>
      </c>
      <c r="F3158" s="84">
        <f t="shared" ca="1" si="144"/>
        <v>-2.0976234244199999E-3</v>
      </c>
      <c r="G3158" s="119">
        <f>IF(FilterType="FIR",  PRE_CALC!A3106*Fdata, IF(F_default=1,G3157+(4*Fnotch-0)/8192,G3157+(F_stop-F_start)/8192) )</f>
        <v>96968.750000127999</v>
      </c>
      <c r="H3158" s="120">
        <f ca="1">IF(FilterType="FIR", OFFSET(PRE_CALC!B3106,0,DEC_RATE), C3158)</f>
        <v>-2.0976234244199999E-3</v>
      </c>
    </row>
    <row r="3159" spans="2:8" x14ac:dyDescent="0.2">
      <c r="B3159" s="45">
        <f>IF(FilterType="FIR", IF(Extend_fmod, PRE_CALC!I3107*Fm, PRE_CALC!A3107*Fdata), IF(F_default=1,B3158+(4*Fnotch-0)/8192,B3158+(F_stop-F_start)/8192) )</f>
        <v>97000</v>
      </c>
      <c r="C3159" s="39">
        <f t="shared" si="145"/>
        <v>-0.75949631567978282</v>
      </c>
      <c r="D3159" s="84">
        <f ca="1">IF(FilterType="FIR", IF(Extend_fmod=1,OFFSET(PRE_CALC!J3107,0,DEC_RATE), OFFSET(PRE_CALC!B3107,0,DEC_RATE)), C3159)</f>
        <v>-2.1405959135499999E-3</v>
      </c>
      <c r="E3159" s="84">
        <f t="shared" ca="1" si="146"/>
        <v>97000</v>
      </c>
      <c r="F3159" s="84">
        <f t="shared" ca="1" si="144"/>
        <v>-2.1405959135499999E-3</v>
      </c>
      <c r="G3159" s="119">
        <f>IF(FilterType="FIR",  PRE_CALC!A3107*Fdata, IF(F_default=1,G3158+(4*Fnotch-0)/8192,G3158+(F_stop-F_start)/8192) )</f>
        <v>97000</v>
      </c>
      <c r="H3159" s="120">
        <f ca="1">IF(FilterType="FIR", OFFSET(PRE_CALC!B3107,0,DEC_RATE), C3159)</f>
        <v>-2.1405959135499999E-3</v>
      </c>
    </row>
    <row r="3160" spans="2:8" x14ac:dyDescent="0.2">
      <c r="B3160" s="45">
        <f>IF(FilterType="FIR", IF(Extend_fmod, PRE_CALC!I3108*Fm, PRE_CALC!A3108*Fdata), IF(F_default=1,B3159+(4*Fnotch-0)/8192,B3159+(F_stop-F_start)/8192) )</f>
        <v>97031.249999872001</v>
      </c>
      <c r="C3160" s="39">
        <f t="shared" si="145"/>
        <v>-0.759987241295627</v>
      </c>
      <c r="D3160" s="84">
        <f ca="1">IF(FilterType="FIR", IF(Extend_fmod=1,OFFSET(PRE_CALC!J3108,0,DEC_RATE), OFFSET(PRE_CALC!B3108,0,DEC_RATE)), C3160)</f>
        <v>-2.1842938279399999E-3</v>
      </c>
      <c r="E3160" s="84">
        <f t="shared" ca="1" si="146"/>
        <v>97031.249999872001</v>
      </c>
      <c r="F3160" s="84">
        <f t="shared" ca="1" si="144"/>
        <v>-2.1842938279399999E-3</v>
      </c>
      <c r="G3160" s="119">
        <f>IF(FilterType="FIR",  PRE_CALC!A3108*Fdata, IF(F_default=1,G3159+(4*Fnotch-0)/8192,G3159+(F_stop-F_start)/8192) )</f>
        <v>97031.249999872001</v>
      </c>
      <c r="H3160" s="120">
        <f ca="1">IF(FilterType="FIR", OFFSET(PRE_CALC!B3108,0,DEC_RATE), C3160)</f>
        <v>-2.1842938279399999E-3</v>
      </c>
    </row>
    <row r="3161" spans="2:8" x14ac:dyDescent="0.2">
      <c r="B3161" s="45">
        <f>IF(FilterType="FIR", IF(Extend_fmod, PRE_CALC!I3109*Fm, PRE_CALC!A3109*Fdata), IF(F_default=1,B3160+(4*Fnotch-0)/8192,B3160+(F_stop-F_start)/8192) )</f>
        <v>97062.5</v>
      </c>
      <c r="C3161" s="39">
        <f t="shared" si="145"/>
        <v>-0.76047832696789053</v>
      </c>
      <c r="D3161" s="84">
        <f ca="1">IF(FilterType="FIR", IF(Extend_fmod=1,OFFSET(PRE_CALC!J3109,0,DEC_RATE), OFFSET(PRE_CALC!B3109,0,DEC_RATE)), C3161)</f>
        <v>-2.2286868988399999E-3</v>
      </c>
      <c r="E3161" s="84">
        <f t="shared" ca="1" si="146"/>
        <v>97062.5</v>
      </c>
      <c r="F3161" s="84">
        <f t="shared" ca="1" si="144"/>
        <v>-2.2286868988399999E-3</v>
      </c>
      <c r="G3161" s="119">
        <f>IF(FilterType="FIR",  PRE_CALC!A3109*Fdata, IF(F_default=1,G3160+(4*Fnotch-0)/8192,G3160+(F_stop-F_start)/8192) )</f>
        <v>97062.5</v>
      </c>
      <c r="H3161" s="120">
        <f ca="1">IF(FilterType="FIR", OFFSET(PRE_CALC!B3109,0,DEC_RATE), C3161)</f>
        <v>-2.2286868988399999E-3</v>
      </c>
    </row>
    <row r="3162" spans="2:8" x14ac:dyDescent="0.2">
      <c r="B3162" s="45">
        <f>IF(FilterType="FIR", IF(Extend_fmod, PRE_CALC!I3110*Fm, PRE_CALC!A3110*Fdata), IF(F_default=1,B3161+(4*Fnotch-0)/8192,B3161+(F_stop-F_start)/8192) )</f>
        <v>97093.750000127999</v>
      </c>
      <c r="C3162" s="39">
        <f t="shared" si="145"/>
        <v>-0.7609695726944109</v>
      </c>
      <c r="D3162" s="84">
        <f ca="1">IF(FilterType="FIR", IF(Extend_fmod=1,OFFSET(PRE_CALC!J3110,0,DEC_RATE), OFFSET(PRE_CALC!B3110,0,DEC_RATE)), C3162)</f>
        <v>-2.27374406542E-3</v>
      </c>
      <c r="E3162" s="84">
        <f t="shared" ca="1" si="146"/>
        <v>97093.750000127999</v>
      </c>
      <c r="F3162" s="84">
        <f t="shared" ca="1" si="144"/>
        <v>-2.27374406542E-3</v>
      </c>
      <c r="G3162" s="119">
        <f>IF(FilterType="FIR",  PRE_CALC!A3110*Fdata, IF(F_default=1,G3161+(4*Fnotch-0)/8192,G3161+(F_stop-F_start)/8192) )</f>
        <v>97093.750000127999</v>
      </c>
      <c r="H3162" s="120">
        <f ca="1">IF(FilterType="FIR", OFFSET(PRE_CALC!B3110,0,DEC_RATE), C3162)</f>
        <v>-2.27374406542E-3</v>
      </c>
    </row>
    <row r="3163" spans="2:8" x14ac:dyDescent="0.2">
      <c r="B3163" s="45">
        <f>IF(FilterType="FIR", IF(Extend_fmod, PRE_CALC!I3111*Fm, PRE_CALC!A3111*Fdata), IF(F_default=1,B3162+(4*Fnotch-0)/8192,B3162+(F_stop-F_start)/8192) )</f>
        <v>97125</v>
      </c>
      <c r="C3163" s="39">
        <f t="shared" si="145"/>
        <v>-0.76146097847305505</v>
      </c>
      <c r="D3163" s="84">
        <f ca="1">IF(FilterType="FIR", IF(Extend_fmod=1,OFFSET(PRE_CALC!J3111,0,DEC_RATE), OFFSET(PRE_CALC!B3111,0,DEC_RATE)), C3163)</f>
        <v>-2.3194334880800001E-3</v>
      </c>
      <c r="E3163" s="84">
        <f t="shared" ca="1" si="146"/>
        <v>97125</v>
      </c>
      <c r="F3163" s="84">
        <f t="shared" ca="1" si="144"/>
        <v>-2.3194334880800001E-3</v>
      </c>
      <c r="G3163" s="119">
        <f>IF(FilterType="FIR",  PRE_CALC!A3111*Fdata, IF(F_default=1,G3162+(4*Fnotch-0)/8192,G3162+(F_stop-F_start)/8192) )</f>
        <v>97125</v>
      </c>
      <c r="H3163" s="120">
        <f ca="1">IF(FilterType="FIR", OFFSET(PRE_CALC!B3111,0,DEC_RATE), C3163)</f>
        <v>-2.3194334880800001E-3</v>
      </c>
    </row>
    <row r="3164" spans="2:8" x14ac:dyDescent="0.2">
      <c r="B3164" s="45">
        <f>IF(FilterType="FIR", IF(Extend_fmod, PRE_CALC!I3112*Fm, PRE_CALC!A3112*Fdata), IF(F_default=1,B3163+(4*Fnotch-0)/8192,B3163+(F_stop-F_start)/8192) )</f>
        <v>97156.249999872001</v>
      </c>
      <c r="C3164" s="39">
        <f t="shared" si="145"/>
        <v>-0.76195254430971837</v>
      </c>
      <c r="D3164" s="84">
        <f ca="1">IF(FilterType="FIR", IF(Extend_fmod=1,OFFSET(PRE_CALC!J3112,0,DEC_RATE), OFFSET(PRE_CALC!B3112,0,DEC_RATE)), C3164)</f>
        <v>-2.3657225624200001E-3</v>
      </c>
      <c r="E3164" s="84">
        <f t="shared" ca="1" si="146"/>
        <v>97156.249999872001</v>
      </c>
      <c r="F3164" s="84">
        <f t="shared" ca="1" si="144"/>
        <v>-2.3657225624200001E-3</v>
      </c>
      <c r="G3164" s="119">
        <f>IF(FilterType="FIR",  PRE_CALC!A3112*Fdata, IF(F_default=1,G3163+(4*Fnotch-0)/8192,G3163+(F_stop-F_start)/8192) )</f>
        <v>97156.249999872001</v>
      </c>
      <c r="H3164" s="120">
        <f ca="1">IF(FilterType="FIR", OFFSET(PRE_CALC!B3112,0,DEC_RATE), C3164)</f>
        <v>-2.3657225624200001E-3</v>
      </c>
    </row>
    <row r="3165" spans="2:8" x14ac:dyDescent="0.2">
      <c r="B3165" s="45">
        <f>IF(FilterType="FIR", IF(Extend_fmod, PRE_CALC!I3113*Fm, PRE_CALC!A3113*Fdata), IF(F_default=1,B3164+(4*Fnotch-0)/8192,B3164+(F_stop-F_start)/8192) )</f>
        <v>97187.5</v>
      </c>
      <c r="C3165" s="39">
        <f t="shared" si="145"/>
        <v>-0.7624442702103168</v>
      </c>
      <c r="D3165" s="84">
        <f ca="1">IF(FilterType="FIR", IF(Extend_fmod=1,OFFSET(PRE_CALC!J3113,0,DEC_RATE), OFFSET(PRE_CALC!B3113,0,DEC_RATE)), C3165)</f>
        <v>-2.4125779339699998E-3</v>
      </c>
      <c r="E3165" s="84">
        <f t="shared" ca="1" si="146"/>
        <v>97187.5</v>
      </c>
      <c r="F3165" s="84">
        <f t="shared" ca="1" si="144"/>
        <v>-2.4125779339699998E-3</v>
      </c>
      <c r="G3165" s="119">
        <f>IF(FilterType="FIR",  PRE_CALC!A3113*Fdata, IF(F_default=1,G3164+(4*Fnotch-0)/8192,G3164+(F_stop-F_start)/8192) )</f>
        <v>97187.5</v>
      </c>
      <c r="H3165" s="120">
        <f ca="1">IF(FilterType="FIR", OFFSET(PRE_CALC!B3113,0,DEC_RATE), C3165)</f>
        <v>-2.4125779339699998E-3</v>
      </c>
    </row>
    <row r="3166" spans="2:8" x14ac:dyDescent="0.2">
      <c r="B3166" s="45">
        <f>IF(FilterType="FIR", IF(Extend_fmod, PRE_CALC!I3114*Fm, PRE_CALC!A3114*Fdata), IF(F_default=1,B3165+(4*Fnotch-0)/8192,B3165+(F_stop-F_start)/8192) )</f>
        <v>97218.750000127999</v>
      </c>
      <c r="C3166" s="39">
        <f t="shared" si="145"/>
        <v>-0.7629361561726723</v>
      </c>
      <c r="D3166" s="84">
        <f ca="1">IF(FilterType="FIR", IF(Extend_fmod=1,OFFSET(PRE_CALC!J3114,0,DEC_RATE), OFFSET(PRE_CALC!B3114,0,DEC_RATE)), C3166)</f>
        <v>-2.4599655136100002E-3</v>
      </c>
      <c r="E3166" s="84">
        <f t="shared" ca="1" si="146"/>
        <v>97218.750000127999</v>
      </c>
      <c r="F3166" s="84">
        <f t="shared" ca="1" si="144"/>
        <v>-2.4599655136100002E-3</v>
      </c>
      <c r="G3166" s="119">
        <f>IF(FilterType="FIR",  PRE_CALC!A3114*Fdata, IF(F_default=1,G3165+(4*Fnotch-0)/8192,G3165+(F_stop-F_start)/8192) )</f>
        <v>97218.750000127999</v>
      </c>
      <c r="H3166" s="120">
        <f ca="1">IF(FilterType="FIR", OFFSET(PRE_CALC!B3114,0,DEC_RATE), C3166)</f>
        <v>-2.4599655136100002E-3</v>
      </c>
    </row>
    <row r="3167" spans="2:8" x14ac:dyDescent="0.2">
      <c r="B3167" s="45">
        <f>IF(FilterType="FIR", IF(Extend_fmod, PRE_CALC!I3115*Fm, PRE_CALC!A3115*Fdata), IF(F_default=1,B3166+(4*Fnotch-0)/8192,B3166+(F_stop-F_start)/8192) )</f>
        <v>97250</v>
      </c>
      <c r="C3167" s="39">
        <f t="shared" si="145"/>
        <v>-0.76342820219464869</v>
      </c>
      <c r="D3167" s="84">
        <f ca="1">IF(FilterType="FIR", IF(Extend_fmod=1,OFFSET(PRE_CALC!J3115,0,DEC_RATE), OFFSET(PRE_CALC!B3115,0,DEC_RATE)), C3167)</f>
        <v>-2.5078504936599999E-3</v>
      </c>
      <c r="E3167" s="84">
        <f t="shared" ca="1" si="146"/>
        <v>97250</v>
      </c>
      <c r="F3167" s="84">
        <f t="shared" ca="1" si="144"/>
        <v>-2.5078504936599999E-3</v>
      </c>
      <c r="G3167" s="119">
        <f>IF(FilterType="FIR",  PRE_CALC!A3115*Fdata, IF(F_default=1,G3166+(4*Fnotch-0)/8192,G3166+(F_stop-F_start)/8192) )</f>
        <v>97250</v>
      </c>
      <c r="H3167" s="120">
        <f ca="1">IF(FilterType="FIR", OFFSET(PRE_CALC!B3115,0,DEC_RATE), C3167)</f>
        <v>-2.5078504936599999E-3</v>
      </c>
    </row>
    <row r="3168" spans="2:8" x14ac:dyDescent="0.2">
      <c r="B3168" s="45">
        <f>IF(FilterType="FIR", IF(Extend_fmod, PRE_CALC!I3116*Fm, PRE_CALC!A3116*Fdata), IF(F_default=1,B3167+(4*Fnotch-0)/8192,B3167+(F_stop-F_start)/8192) )</f>
        <v>97281.249999872001</v>
      </c>
      <c r="C3168" s="39">
        <f t="shared" si="145"/>
        <v>-0.76392040828215768</v>
      </c>
      <c r="D3168" s="84">
        <f ca="1">IF(FilterType="FIR", IF(Extend_fmod=1,OFFSET(PRE_CALC!J3116,0,DEC_RATE), OFFSET(PRE_CALC!B3116,0,DEC_RATE)), C3168)</f>
        <v>-2.5561973647499998E-3</v>
      </c>
      <c r="E3168" s="84">
        <f t="shared" ca="1" si="146"/>
        <v>97281.249999872001</v>
      </c>
      <c r="F3168" s="84">
        <f t="shared" ca="1" si="144"/>
        <v>-2.5561973647499998E-3</v>
      </c>
      <c r="G3168" s="119">
        <f>IF(FilterType="FIR",  PRE_CALC!A3116*Fdata, IF(F_default=1,G3167+(4*Fnotch-0)/8192,G3167+(F_stop-F_start)/8192) )</f>
        <v>97281.249999872001</v>
      </c>
      <c r="H3168" s="120">
        <f ca="1">IF(FilterType="FIR", OFFSET(PRE_CALC!B3116,0,DEC_RATE), C3168)</f>
        <v>-2.5561973647499998E-3</v>
      </c>
    </row>
    <row r="3169" spans="2:8" x14ac:dyDescent="0.2">
      <c r="B3169" s="45">
        <f>IF(FilterType="FIR", IF(Extend_fmod, PRE_CALC!I3117*Fm, PRE_CALC!A3117*Fdata), IF(F_default=1,B3168+(4*Fnotch-0)/8192,B3168+(F_stop-F_start)/8192) )</f>
        <v>97312.5</v>
      </c>
      <c r="C3169" s="39">
        <f t="shared" si="145"/>
        <v>-0.76441277444111222</v>
      </c>
      <c r="D3169" s="84">
        <f ca="1">IF(FilterType="FIR", IF(Extend_fmod=1,OFFSET(PRE_CALC!J3117,0,DEC_RATE), OFFSET(PRE_CALC!B3117,0,DEC_RATE)), C3169)</f>
        <v>-2.6049699333899998E-3</v>
      </c>
      <c r="E3169" s="84">
        <f t="shared" ca="1" si="146"/>
        <v>97312.5</v>
      </c>
      <c r="F3169" s="84">
        <f t="shared" ca="1" si="144"/>
        <v>-2.6049699333899998E-3</v>
      </c>
      <c r="G3169" s="119">
        <f>IF(FilterType="FIR",  PRE_CALC!A3117*Fdata, IF(F_default=1,G3168+(4*Fnotch-0)/8192,G3168+(F_stop-F_start)/8192) )</f>
        <v>97312.5</v>
      </c>
      <c r="H3169" s="120">
        <f ca="1">IF(FilterType="FIR", OFFSET(PRE_CALC!B3117,0,DEC_RATE), C3169)</f>
        <v>-2.6049699333899998E-3</v>
      </c>
    </row>
    <row r="3170" spans="2:8" x14ac:dyDescent="0.2">
      <c r="B3170" s="45">
        <f>IF(FilterType="FIR", IF(Extend_fmod, PRE_CALC!I3118*Fm, PRE_CALC!A3118*Fdata), IF(F_default=1,B3169+(4*Fnotch-0)/8192,B3169+(F_stop-F_start)/8192) )</f>
        <v>97343.750000127999</v>
      </c>
      <c r="C3170" s="39">
        <f t="shared" si="145"/>
        <v>-0.76490530066934426</v>
      </c>
      <c r="D3170" s="84">
        <f ca="1">IF(FilterType="FIR", IF(Extend_fmod=1,OFFSET(PRE_CALC!J3118,0,DEC_RATE), OFFSET(PRE_CALC!B3118,0,DEC_RATE)), C3170)</f>
        <v>-2.6541313401699999E-3</v>
      </c>
      <c r="E3170" s="84">
        <f t="shared" ca="1" si="146"/>
        <v>97343.750000127999</v>
      </c>
      <c r="F3170" s="84">
        <f t="shared" ca="1" si="144"/>
        <v>-2.6541313401699999E-3</v>
      </c>
      <c r="G3170" s="119">
        <f>IF(FilterType="FIR",  PRE_CALC!A3118*Fdata, IF(F_default=1,G3169+(4*Fnotch-0)/8192,G3169+(F_stop-F_start)/8192) )</f>
        <v>97343.750000127999</v>
      </c>
      <c r="H3170" s="120">
        <f ca="1">IF(FilterType="FIR", OFFSET(PRE_CALC!B3118,0,DEC_RATE), C3170)</f>
        <v>-2.6541313401699999E-3</v>
      </c>
    </row>
    <row r="3171" spans="2:8" x14ac:dyDescent="0.2">
      <c r="B3171" s="45">
        <f>IF(FilterType="FIR", IF(Extend_fmod, PRE_CALC!I3119*Fm, PRE_CALC!A3119*Fdata), IF(F_default=1,B3170+(4*Fnotch-0)/8192,B3170+(F_stop-F_start)/8192) )</f>
        <v>97375</v>
      </c>
      <c r="C3171" s="39">
        <f t="shared" si="145"/>
        <v>-0.76539798696472527</v>
      </c>
      <c r="D3171" s="84">
        <f ca="1">IF(FilterType="FIR", IF(Extend_fmod=1,OFFSET(PRE_CALC!J3119,0,DEC_RATE), OFFSET(PRE_CALC!B3119,0,DEC_RATE)), C3171)</f>
        <v>-2.7036440788300001E-3</v>
      </c>
      <c r="E3171" s="84">
        <f t="shared" ca="1" si="146"/>
        <v>97375</v>
      </c>
      <c r="F3171" s="84">
        <f t="shared" ca="1" si="144"/>
        <v>-2.7036440788300001E-3</v>
      </c>
      <c r="G3171" s="119">
        <f>IF(FilterType="FIR",  PRE_CALC!A3119*Fdata, IF(F_default=1,G3170+(4*Fnotch-0)/8192,G3170+(F_stop-F_start)/8192) )</f>
        <v>97375</v>
      </c>
      <c r="H3171" s="120">
        <f ca="1">IF(FilterType="FIR", OFFSET(PRE_CALC!B3119,0,DEC_RATE), C3171)</f>
        <v>-2.7036440788300001E-3</v>
      </c>
    </row>
    <row r="3172" spans="2:8" x14ac:dyDescent="0.2">
      <c r="B3172" s="45">
        <f>IF(FilterType="FIR", IF(Extend_fmod, PRE_CALC!I3120*Fm, PRE_CALC!A3120*Fdata), IF(F_default=1,B3171+(4*Fnotch-0)/8192,B3171+(F_stop-F_start)/8192) )</f>
        <v>97406.249999872001</v>
      </c>
      <c r="C3172" s="39">
        <f t="shared" si="145"/>
        <v>-0.76589083333316033</v>
      </c>
      <c r="D3172" s="84">
        <f ca="1">IF(FilterType="FIR", IF(Extend_fmod=1,OFFSET(PRE_CALC!J3120,0,DEC_RATE), OFFSET(PRE_CALC!B3120,0,DEC_RATE)), C3172)</f>
        <v>-2.7534700159700001E-3</v>
      </c>
      <c r="E3172" s="84">
        <f t="shared" ca="1" si="146"/>
        <v>97406.249999872001</v>
      </c>
      <c r="F3172" s="84">
        <f t="shared" ca="1" si="144"/>
        <v>-2.7534700159700001E-3</v>
      </c>
      <c r="G3172" s="119">
        <f>IF(FilterType="FIR",  PRE_CALC!A3120*Fdata, IF(F_default=1,G3171+(4*Fnotch-0)/8192,G3171+(F_stop-F_start)/8192) )</f>
        <v>97406.249999872001</v>
      </c>
      <c r="H3172" s="120">
        <f ca="1">IF(FilterType="FIR", OFFSET(PRE_CALC!B3120,0,DEC_RATE), C3172)</f>
        <v>-2.7534700159700001E-3</v>
      </c>
    </row>
    <row r="3173" spans="2:8" x14ac:dyDescent="0.2">
      <c r="B3173" s="45">
        <f>IF(FilterType="FIR", IF(Extend_fmod, PRE_CALC!I3121*Fm, PRE_CALC!A3121*Fdata), IF(F_default=1,B3172+(4*Fnotch-0)/8192,B3172+(F_stop-F_start)/8192) )</f>
        <v>97437.5</v>
      </c>
      <c r="C3173" s="39">
        <f t="shared" si="145"/>
        <v>-0.7663838397805578</v>
      </c>
      <c r="D3173" s="84">
        <f ca="1">IF(FilterType="FIR", IF(Extend_fmod=1,OFFSET(PRE_CALC!J3121,0,DEC_RATE), OFFSET(PRE_CALC!B3121,0,DEC_RATE)), C3173)</f>
        <v>-2.8035704114400001E-3</v>
      </c>
      <c r="E3173" s="84">
        <f t="shared" ca="1" si="146"/>
        <v>97437.5</v>
      </c>
      <c r="F3173" s="84">
        <f t="shared" ca="1" si="144"/>
        <v>-2.8035704114400001E-3</v>
      </c>
      <c r="G3173" s="119">
        <f>IF(FilterType="FIR",  PRE_CALC!A3121*Fdata, IF(F_default=1,G3172+(4*Fnotch-0)/8192,G3172+(F_stop-F_start)/8192) )</f>
        <v>97437.5</v>
      </c>
      <c r="H3173" s="120">
        <f ca="1">IF(FilterType="FIR", OFFSET(PRE_CALC!B3121,0,DEC_RATE), C3173)</f>
        <v>-2.8035704114400001E-3</v>
      </c>
    </row>
    <row r="3174" spans="2:8" x14ac:dyDescent="0.2">
      <c r="B3174" s="45">
        <f>IF(FilterType="FIR", IF(Extend_fmod, PRE_CALC!I3122*Fm, PRE_CALC!A3122*Fdata), IF(F_default=1,B3173+(4*Fnotch-0)/8192,B3173+(F_stop-F_start)/8192) )</f>
        <v>97468.750000127999</v>
      </c>
      <c r="C3174" s="39">
        <f t="shared" si="145"/>
        <v>-0.76687700630476874</v>
      </c>
      <c r="D3174" s="84">
        <f ca="1">IF(FilterType="FIR", IF(Extend_fmod=1,OFFSET(PRE_CALC!J3122,0,DEC_RATE), OFFSET(PRE_CALC!B3122,0,DEC_RATE)), C3174)</f>
        <v>-2.8539059395500002E-3</v>
      </c>
      <c r="E3174" s="84">
        <f t="shared" ca="1" si="146"/>
        <v>97468.750000127999</v>
      </c>
      <c r="F3174" s="84">
        <f t="shared" ca="1" si="144"/>
        <v>-2.8539059395500002E-3</v>
      </c>
      <c r="G3174" s="119">
        <f>IF(FilterType="FIR",  PRE_CALC!A3122*Fdata, IF(F_default=1,G3173+(4*Fnotch-0)/8192,G3173+(F_stop-F_start)/8192) )</f>
        <v>97468.750000127999</v>
      </c>
      <c r="H3174" s="120">
        <f ca="1">IF(FilterType="FIR", OFFSET(PRE_CALC!B3122,0,DEC_RATE), C3174)</f>
        <v>-2.8539059395500002E-3</v>
      </c>
    </row>
    <row r="3175" spans="2:8" x14ac:dyDescent="0.2">
      <c r="B3175" s="45">
        <f>IF(FilterType="FIR", IF(Extend_fmod, PRE_CALC!I3123*Fm, PRE_CALC!A3123*Fdata), IF(F_default=1,B3174+(4*Fnotch-0)/8192,B3174+(F_stop-F_start)/8192) )</f>
        <v>97500</v>
      </c>
      <c r="C3175" s="39">
        <f t="shared" si="145"/>
        <v>-0.76737033290364542</v>
      </c>
      <c r="D3175" s="84">
        <f ca="1">IF(FilterType="FIR", IF(Extend_fmod=1,OFFSET(PRE_CALC!J3123,0,DEC_RATE), OFFSET(PRE_CALC!B3123,0,DEC_RATE)), C3175)</f>
        <v>-2.9044367109599999E-3</v>
      </c>
      <c r="E3175" s="84">
        <f t="shared" ca="1" si="146"/>
        <v>97500</v>
      </c>
      <c r="F3175" s="84">
        <f t="shared" ca="1" si="144"/>
        <v>-2.9044367109599999E-3</v>
      </c>
      <c r="G3175" s="119">
        <f>IF(FilterType="FIR",  PRE_CALC!A3123*Fdata, IF(F_default=1,G3174+(4*Fnotch-0)/8192,G3174+(F_stop-F_start)/8192) )</f>
        <v>97500</v>
      </c>
      <c r="H3175" s="120">
        <f ca="1">IF(FilterType="FIR", OFFSET(PRE_CALC!B3123,0,DEC_RATE), C3175)</f>
        <v>-2.9044367109599999E-3</v>
      </c>
    </row>
    <row r="3176" spans="2:8" x14ac:dyDescent="0.2">
      <c r="B3176" s="45">
        <f>IF(FilterType="FIR", IF(Extend_fmod, PRE_CALC!I3124*Fm, PRE_CALC!A3124*Fdata), IF(F_default=1,B3175+(4*Fnotch-0)/8192,B3175+(F_stop-F_start)/8192) )</f>
        <v>97531.249999872001</v>
      </c>
      <c r="C3176" s="39">
        <f t="shared" si="145"/>
        <v>-0.76786381958310956</v>
      </c>
      <c r="D3176" s="84">
        <f ca="1">IF(FilterType="FIR", IF(Extend_fmod=1,OFFSET(PRE_CALC!J3124,0,DEC_RATE), OFFSET(PRE_CALC!B3124,0,DEC_RATE)), C3176)</f>
        <v>-2.9551222953100001E-3</v>
      </c>
      <c r="E3176" s="84">
        <f t="shared" ca="1" si="146"/>
        <v>97531.249999872001</v>
      </c>
      <c r="F3176" s="84">
        <f t="shared" ca="1" si="144"/>
        <v>-2.9551222953100001E-3</v>
      </c>
      <c r="G3176" s="119">
        <f>IF(FilterType="FIR",  PRE_CALC!A3124*Fdata, IF(F_default=1,G3175+(4*Fnotch-0)/8192,G3175+(F_stop-F_start)/8192) )</f>
        <v>97531.249999872001</v>
      </c>
      <c r="H3176" s="120">
        <f ca="1">IF(FilterType="FIR", OFFSET(PRE_CALC!B3124,0,DEC_RATE), C3176)</f>
        <v>-2.9551222953100001E-3</v>
      </c>
    </row>
    <row r="3177" spans="2:8" x14ac:dyDescent="0.2">
      <c r="B3177" s="45">
        <f>IF(FilterType="FIR", IF(Extend_fmod, PRE_CALC!I3125*Fm, PRE_CALC!A3125*Fdata), IF(F_default=1,B3176+(4*Fnotch-0)/8192,B3176+(F_stop-F_start)/8192) )</f>
        <v>97562.5</v>
      </c>
      <c r="C3177" s="39">
        <f t="shared" si="145"/>
        <v>-0.76835746634907243</v>
      </c>
      <c r="D3177" s="84">
        <f ca="1">IF(FilterType="FIR", IF(Extend_fmod=1,OFFSET(PRE_CALC!J3125,0,DEC_RATE), OFFSET(PRE_CALC!B3125,0,DEC_RATE)), C3177)</f>
        <v>-3.0059217445500002E-3</v>
      </c>
      <c r="E3177" s="84">
        <f t="shared" ca="1" si="146"/>
        <v>97562.5</v>
      </c>
      <c r="F3177" s="84">
        <f t="shared" ca="1" si="144"/>
        <v>-3.0059217445500002E-3</v>
      </c>
      <c r="G3177" s="119">
        <f>IF(FilterType="FIR",  PRE_CALC!A3125*Fdata, IF(F_default=1,G3176+(4*Fnotch-0)/8192,G3176+(F_stop-F_start)/8192) )</f>
        <v>97562.5</v>
      </c>
      <c r="H3177" s="120">
        <f ca="1">IF(FilterType="FIR", OFFSET(PRE_CALC!B3125,0,DEC_RATE), C3177)</f>
        <v>-3.0059217445500002E-3</v>
      </c>
    </row>
    <row r="3178" spans="2:8" x14ac:dyDescent="0.2">
      <c r="B3178" s="45">
        <f>IF(FilterType="FIR", IF(Extend_fmod, PRE_CALC!I3126*Fm, PRE_CALC!A3126*Fdata), IF(F_default=1,B3177+(4*Fnotch-0)/8192,B3177+(F_stop-F_start)/8192) )</f>
        <v>97593.750000127999</v>
      </c>
      <c r="C3178" s="39">
        <f t="shared" si="145"/>
        <v>-0.76885127319941016</v>
      </c>
      <c r="D3178" s="84">
        <f ca="1">IF(FilterType="FIR", IF(Extend_fmod=1,OFFSET(PRE_CALC!J3126,0,DEC_RATE), OFFSET(PRE_CALC!B3126,0,DEC_RATE)), C3178)</f>
        <v>-3.0567936170099999E-3</v>
      </c>
      <c r="E3178" s="84">
        <f t="shared" ca="1" si="146"/>
        <v>97593.750000127999</v>
      </c>
      <c r="F3178" s="84">
        <f t="shared" ca="1" si="144"/>
        <v>-3.0567936170099999E-3</v>
      </c>
      <c r="G3178" s="119">
        <f>IF(FilterType="FIR",  PRE_CALC!A3126*Fdata, IF(F_default=1,G3177+(4*Fnotch-0)/8192,G3177+(F_stop-F_start)/8192) )</f>
        <v>97593.750000127999</v>
      </c>
      <c r="H3178" s="120">
        <f ca="1">IF(FilterType="FIR", OFFSET(PRE_CALC!B3126,0,DEC_RATE), C3178)</f>
        <v>-3.0567936170099999E-3</v>
      </c>
    </row>
    <row r="3179" spans="2:8" x14ac:dyDescent="0.2">
      <c r="B3179" s="45">
        <f>IF(FilterType="FIR", IF(Extend_fmod, PRE_CALC!I3127*Fm, PRE_CALC!A3127*Fdata), IF(F_default=1,B3178+(4*Fnotch-0)/8192,B3178+(F_stop-F_start)/8192) )</f>
        <v>97625</v>
      </c>
      <c r="C3179" s="39">
        <f t="shared" si="145"/>
        <v>-0.76934524013191585</v>
      </c>
      <c r="D3179" s="84">
        <f ca="1">IF(FilterType="FIR", IF(Extend_fmod=1,OFFSET(PRE_CALC!J3127,0,DEC_RATE), OFFSET(PRE_CALC!B3127,0,DEC_RATE)), C3179)</f>
        <v>-3.1076960022699998E-3</v>
      </c>
      <c r="E3179" s="84">
        <f t="shared" ca="1" si="146"/>
        <v>97625</v>
      </c>
      <c r="F3179" s="84">
        <f t="shared" ca="1" si="144"/>
        <v>-3.1076960022699998E-3</v>
      </c>
      <c r="G3179" s="119">
        <f>IF(FilterType="FIR",  PRE_CALC!A3127*Fdata, IF(F_default=1,G3178+(4*Fnotch-0)/8192,G3178+(F_stop-F_start)/8192) )</f>
        <v>97625</v>
      </c>
      <c r="H3179" s="120">
        <f ca="1">IF(FilterType="FIR", OFFSET(PRE_CALC!B3127,0,DEC_RATE), C3179)</f>
        <v>-3.1076960022699998E-3</v>
      </c>
    </row>
    <row r="3180" spans="2:8" x14ac:dyDescent="0.2">
      <c r="B3180" s="45">
        <f>IF(FilterType="FIR", IF(Extend_fmod, PRE_CALC!I3128*Fm, PRE_CALC!A3128*Fdata), IF(F_default=1,B3179+(4*Fnotch-0)/8192,B3179+(F_stop-F_start)/8192) )</f>
        <v>97656.249999872001</v>
      </c>
      <c r="C3180" s="39">
        <f t="shared" si="145"/>
        <v>-0.76983936715256174</v>
      </c>
      <c r="D3180" s="84">
        <f ca="1">IF(FilterType="FIR", IF(Extend_fmod=1,OFFSET(PRE_CALC!J3128,0,DEC_RATE), OFFSET(PRE_CALC!B3128,0,DEC_RATE)), C3180)</f>
        <v>-3.15858654661E-3</v>
      </c>
      <c r="E3180" s="84">
        <f t="shared" ca="1" si="146"/>
        <v>97656.249999872001</v>
      </c>
      <c r="F3180" s="84">
        <f t="shared" ca="1" si="144"/>
        <v>-3.15858654661E-3</v>
      </c>
      <c r="G3180" s="119">
        <f>IF(FilterType="FIR",  PRE_CALC!A3128*Fdata, IF(F_default=1,G3179+(4*Fnotch-0)/8192,G3179+(F_stop-F_start)/8192) )</f>
        <v>97656.249999872001</v>
      </c>
      <c r="H3180" s="120">
        <f ca="1">IF(FilterType="FIR", OFFSET(PRE_CALC!B3128,0,DEC_RATE), C3180)</f>
        <v>-3.15858654661E-3</v>
      </c>
    </row>
    <row r="3181" spans="2:8" x14ac:dyDescent="0.2">
      <c r="B3181" s="45">
        <f>IF(FilterType="FIR", IF(Extend_fmod, PRE_CALC!I3129*Fm, PRE_CALC!A3129*Fdata), IF(F_default=1,B3180+(4*Fnotch-0)/8192,B3180+(F_stop-F_start)/8192) )</f>
        <v>97687.5</v>
      </c>
      <c r="C3181" s="39">
        <f t="shared" si="145"/>
        <v>-0.77033365426727651</v>
      </c>
      <c r="D3181" s="84">
        <f ca="1">IF(FilterType="FIR", IF(Extend_fmod=1,OFFSET(PRE_CALC!J3129,0,DEC_RATE), OFFSET(PRE_CALC!B3129,0,DEC_RATE)), C3181)</f>
        <v>-3.20942247936E-3</v>
      </c>
      <c r="E3181" s="84">
        <f t="shared" ca="1" si="146"/>
        <v>97687.5</v>
      </c>
      <c r="F3181" s="84">
        <f t="shared" ca="1" si="144"/>
        <v>-3.20942247936E-3</v>
      </c>
      <c r="G3181" s="119">
        <f>IF(FilterType="FIR",  PRE_CALC!A3129*Fdata, IF(F_default=1,G3180+(4*Fnotch-0)/8192,G3180+(F_stop-F_start)/8192) )</f>
        <v>97687.5</v>
      </c>
      <c r="H3181" s="120">
        <f ca="1">IF(FilterType="FIR", OFFSET(PRE_CALC!B3129,0,DEC_RATE), C3181)</f>
        <v>-3.20942247936E-3</v>
      </c>
    </row>
    <row r="3182" spans="2:8" x14ac:dyDescent="0.2">
      <c r="B3182" s="45">
        <f>IF(FilterType="FIR", IF(Extend_fmod, PRE_CALC!I3130*Fm, PRE_CALC!A3130*Fdata), IF(F_default=1,B3181+(4*Fnotch-0)/8192,B3181+(F_stop-F_start)/8192) )</f>
        <v>97718.750000127999</v>
      </c>
      <c r="C3182" s="39">
        <f t="shared" si="145"/>
        <v>-0.77082810147387826</v>
      </c>
      <c r="D3182" s="84">
        <f ca="1">IF(FilterType="FIR", IF(Extend_fmod=1,OFFSET(PRE_CALC!J3130,0,DEC_RATE), OFFSET(PRE_CALC!B3130,0,DEC_RATE)), C3182)</f>
        <v>-3.2601606398200002E-3</v>
      </c>
      <c r="E3182" s="84">
        <f t="shared" ca="1" si="146"/>
        <v>97718.750000127999</v>
      </c>
      <c r="F3182" s="84">
        <f t="shared" ca="1" si="144"/>
        <v>-3.2601606398200002E-3</v>
      </c>
      <c r="G3182" s="119">
        <f>IF(FilterType="FIR",  PRE_CALC!A3130*Fdata, IF(F_default=1,G3181+(4*Fnotch-0)/8192,G3181+(F_stop-F_start)/8192) )</f>
        <v>97718.750000127999</v>
      </c>
      <c r="H3182" s="120">
        <f ca="1">IF(FilterType="FIR", OFFSET(PRE_CALC!B3130,0,DEC_RATE), C3182)</f>
        <v>-3.2601606398200002E-3</v>
      </c>
    </row>
    <row r="3183" spans="2:8" x14ac:dyDescent="0.2">
      <c r="B3183" s="45">
        <f>IF(FilterType="FIR", IF(Extend_fmod, PRE_CALC!I3131*Fm, PRE_CALC!A3131*Fdata), IF(F_default=1,B3182+(4*Fnotch-0)/8192,B3182+(F_stop-F_start)/8192) )</f>
        <v>97750</v>
      </c>
      <c r="C3183" s="39">
        <f t="shared" si="145"/>
        <v>-0.77132270877022324</v>
      </c>
      <c r="D3183" s="84">
        <f ca="1">IF(FilterType="FIR", IF(Extend_fmod=1,OFFSET(PRE_CALC!J3131,0,DEC_RATE), OFFSET(PRE_CALC!B3131,0,DEC_RATE)), C3183)</f>
        <v>-3.3107575050399999E-3</v>
      </c>
      <c r="E3183" s="84">
        <f t="shared" ca="1" si="146"/>
        <v>97750</v>
      </c>
      <c r="F3183" s="84">
        <f t="shared" ca="1" si="144"/>
        <v>-3.3107575050399999E-3</v>
      </c>
      <c r="G3183" s="119">
        <f>IF(FilterType="FIR",  PRE_CALC!A3131*Fdata, IF(F_default=1,G3182+(4*Fnotch-0)/8192,G3182+(F_stop-F_start)/8192) )</f>
        <v>97750</v>
      </c>
      <c r="H3183" s="120">
        <f ca="1">IF(FilterType="FIR", OFFSET(PRE_CALC!B3131,0,DEC_RATE), C3183)</f>
        <v>-3.3107575050399999E-3</v>
      </c>
    </row>
    <row r="3184" spans="2:8" x14ac:dyDescent="0.2">
      <c r="B3184" s="45">
        <f>IF(FilterType="FIR", IF(Extend_fmod, PRE_CALC!I3132*Fm, PRE_CALC!A3132*Fdata), IF(F_default=1,B3183+(4*Fnotch-0)/8192,B3183+(F_stop-F_start)/8192) )</f>
        <v>97781.249999872001</v>
      </c>
      <c r="C3184" s="39">
        <f t="shared" si="145"/>
        <v>-0.77181747616225471</v>
      </c>
      <c r="D3184" s="84">
        <f ca="1">IF(FilterType="FIR", IF(Extend_fmod=1,OFFSET(PRE_CALC!J3132,0,DEC_RATE), OFFSET(PRE_CALC!B3132,0,DEC_RATE)), C3184)</f>
        <v>-3.3611692182E-3</v>
      </c>
      <c r="E3184" s="84">
        <f t="shared" ca="1" si="146"/>
        <v>97781.249999872001</v>
      </c>
      <c r="F3184" s="84">
        <f t="shared" ca="1" si="144"/>
        <v>-3.3611692182E-3</v>
      </c>
      <c r="G3184" s="119">
        <f>IF(FilterType="FIR",  PRE_CALC!A3132*Fdata, IF(F_default=1,G3183+(4*Fnotch-0)/8192,G3183+(F_stop-F_start)/8192) )</f>
        <v>97781.249999872001</v>
      </c>
      <c r="H3184" s="120">
        <f ca="1">IF(FilterType="FIR", OFFSET(PRE_CALC!B3132,0,DEC_RATE), C3184)</f>
        <v>-3.3611692182E-3</v>
      </c>
    </row>
    <row r="3185" spans="2:8" x14ac:dyDescent="0.2">
      <c r="B3185" s="45">
        <f>IF(FilterType="FIR", IF(Extend_fmod, PRE_CALC!I3133*Fm, PRE_CALC!A3133*Fdata), IF(F_default=1,B3184+(4*Fnotch-0)/8192,B3184+(F_stop-F_start)/8192) )</f>
        <v>97812.5</v>
      </c>
      <c r="C3185" s="39">
        <f t="shared" si="145"/>
        <v>-0.77231240365590426</v>
      </c>
      <c r="D3185" s="84">
        <f ca="1">IF(FilterType="FIR", IF(Extend_fmod=1,OFFSET(PRE_CALC!J3133,0,DEC_RATE), OFFSET(PRE_CALC!B3133,0,DEC_RATE)), C3185)</f>
        <v>-3.41135161782E-3</v>
      </c>
      <c r="E3185" s="84">
        <f t="shared" ca="1" si="146"/>
        <v>97812.5</v>
      </c>
      <c r="F3185" s="84">
        <f t="shared" ca="1" si="144"/>
        <v>-3.41135161782E-3</v>
      </c>
      <c r="G3185" s="119">
        <f>IF(FilterType="FIR",  PRE_CALC!A3133*Fdata, IF(F_default=1,G3184+(4*Fnotch-0)/8192,G3184+(F_stop-F_start)/8192) )</f>
        <v>97812.5</v>
      </c>
      <c r="H3185" s="120">
        <f ca="1">IF(FilterType="FIR", OFFSET(PRE_CALC!B3133,0,DEC_RATE), C3185)</f>
        <v>-3.41135161782E-3</v>
      </c>
    </row>
    <row r="3186" spans="2:8" x14ac:dyDescent="0.2">
      <c r="B3186" s="45">
        <f>IF(FilterType="FIR", IF(Extend_fmod, PRE_CALC!I3134*Fm, PRE_CALC!A3134*Fdata), IF(F_default=1,B3185+(4*Fnotch-0)/8192,B3185+(F_stop-F_start)/8192) )</f>
        <v>97843.750000127999</v>
      </c>
      <c r="C3186" s="39">
        <f t="shared" si="145"/>
        <v>-0.77280749124900783</v>
      </c>
      <c r="D3186" s="84">
        <f ca="1">IF(FilterType="FIR", IF(Extend_fmod=1,OFFSET(PRE_CALC!J3134,0,DEC_RATE), OFFSET(PRE_CALC!B3134,0,DEC_RATE)), C3186)</f>
        <v>-3.4612602676399999E-3</v>
      </c>
      <c r="E3186" s="84">
        <f t="shared" ca="1" si="146"/>
        <v>97843.750000127999</v>
      </c>
      <c r="F3186" s="84">
        <f t="shared" ca="1" si="144"/>
        <v>-3.4612602676399999E-3</v>
      </c>
      <c r="G3186" s="119">
        <f>IF(FilterType="FIR",  PRE_CALC!A3134*Fdata, IF(F_default=1,G3185+(4*Fnotch-0)/8192,G3185+(F_stop-F_start)/8192) )</f>
        <v>97843.750000127999</v>
      </c>
      <c r="H3186" s="120">
        <f ca="1">IF(FilterType="FIR", OFFSET(PRE_CALC!B3134,0,DEC_RATE), C3186)</f>
        <v>-3.4612602676399999E-3</v>
      </c>
    </row>
    <row r="3187" spans="2:8" x14ac:dyDescent="0.2">
      <c r="B3187" s="45">
        <f>IF(FilterType="FIR", IF(Extend_fmod, PRE_CALC!I3135*Fm, PRE_CALC!A3135*Fdata), IF(F_default=1,B3186+(4*Fnotch-0)/8192,B3186+(F_stop-F_start)/8192) )</f>
        <v>97875</v>
      </c>
      <c r="C3187" s="39">
        <f t="shared" si="145"/>
        <v>-0.77330273893940249</v>
      </c>
      <c r="D3187" s="84">
        <f ca="1">IF(FilterType="FIR", IF(Extend_fmod=1,OFFSET(PRE_CALC!J3135,0,DEC_RATE), OFFSET(PRE_CALC!B3135,0,DEC_RATE)), C3187)</f>
        <v>-3.5108504872199998E-3</v>
      </c>
      <c r="E3187" s="84">
        <f t="shared" ca="1" si="146"/>
        <v>97875</v>
      </c>
      <c r="F3187" s="84">
        <f t="shared" ca="1" si="144"/>
        <v>-3.5108504872199998E-3</v>
      </c>
      <c r="G3187" s="119">
        <f>IF(FilterType="FIR",  PRE_CALC!A3135*Fdata, IF(F_default=1,G3186+(4*Fnotch-0)/8192,G3186+(F_stop-F_start)/8192) )</f>
        <v>97875</v>
      </c>
      <c r="H3187" s="120">
        <f ca="1">IF(FilterType="FIR", OFFSET(PRE_CALC!B3135,0,DEC_RATE), C3187)</f>
        <v>-3.5108504872199998E-3</v>
      </c>
    </row>
    <row r="3188" spans="2:8" x14ac:dyDescent="0.2">
      <c r="B3188" s="45">
        <f>IF(FilterType="FIR", IF(Extend_fmod, PRE_CALC!I3136*Fm, PRE_CALC!A3136*Fdata), IF(F_default=1,B3187+(4*Fnotch-0)/8192,B3187+(F_stop-F_start)/8192) )</f>
        <v>97906.249999872001</v>
      </c>
      <c r="C3188" s="39">
        <f t="shared" si="145"/>
        <v>-0.77379814673304481</v>
      </c>
      <c r="D3188" s="84">
        <f ca="1">IF(FilterType="FIR", IF(Extend_fmod=1,OFFSET(PRE_CALC!J3136,0,DEC_RATE), OFFSET(PRE_CALC!B3136,0,DEC_RATE)), C3188)</f>
        <v>-3.5600773832400001E-3</v>
      </c>
      <c r="E3188" s="84">
        <f t="shared" ca="1" si="146"/>
        <v>97906.249999872001</v>
      </c>
      <c r="F3188" s="84">
        <f t="shared" ca="1" si="144"/>
        <v>-3.5600773832400001E-3</v>
      </c>
      <c r="G3188" s="119">
        <f>IF(FilterType="FIR",  PRE_CALC!A3136*Fdata, IF(F_default=1,G3187+(4*Fnotch-0)/8192,G3187+(F_stop-F_start)/8192) )</f>
        <v>97906.249999872001</v>
      </c>
      <c r="H3188" s="120">
        <f ca="1">IF(FilterType="FIR", OFFSET(PRE_CALC!B3136,0,DEC_RATE), C3188)</f>
        <v>-3.5600773832400001E-3</v>
      </c>
    </row>
    <row r="3189" spans="2:8" x14ac:dyDescent="0.2">
      <c r="B3189" s="45">
        <f>IF(FilterType="FIR", IF(Extend_fmod, PRE_CALC!I3137*Fm, PRE_CALC!A3137*Fdata), IF(F_default=1,B3188+(4*Fnotch-0)/8192,B3188+(F_stop-F_start)/8192) )</f>
        <v>97937.5</v>
      </c>
      <c r="C3189" s="39">
        <f t="shared" si="145"/>
        <v>-0.77429371463587326</v>
      </c>
      <c r="D3189" s="84">
        <f ca="1">IF(FilterType="FIR", IF(Extend_fmod=1,OFFSET(PRE_CALC!J3137,0,DEC_RATE), OFFSET(PRE_CALC!B3137,0,DEC_RATE)), C3189)</f>
        <v>-3.6088958815900002E-3</v>
      </c>
      <c r="E3189" s="84">
        <f t="shared" ca="1" si="146"/>
        <v>97937.5</v>
      </c>
      <c r="F3189" s="84">
        <f t="shared" ca="1" si="144"/>
        <v>-3.6088958815900002E-3</v>
      </c>
      <c r="G3189" s="119">
        <f>IF(FilterType="FIR",  PRE_CALC!A3137*Fdata, IF(F_default=1,G3188+(4*Fnotch-0)/8192,G3188+(F_stop-F_start)/8192) )</f>
        <v>97937.5</v>
      </c>
      <c r="H3189" s="120">
        <f ca="1">IF(FilterType="FIR", OFFSET(PRE_CALC!B3137,0,DEC_RATE), C3189)</f>
        <v>-3.6088958815900002E-3</v>
      </c>
    </row>
    <row r="3190" spans="2:8" x14ac:dyDescent="0.2">
      <c r="B3190" s="45">
        <f>IF(FilterType="FIR", IF(Extend_fmod, PRE_CALC!I3138*Fm, PRE_CALC!A3138*Fdata), IF(F_default=1,B3189+(4*Fnotch-0)/8192,B3189+(F_stop-F_start)/8192) )</f>
        <v>97968.750000127999</v>
      </c>
      <c r="C3190" s="39">
        <f t="shared" si="145"/>
        <v>-0.77478944264573968</v>
      </c>
      <c r="D3190" s="84">
        <f ca="1">IF(FilterType="FIR", IF(Extend_fmod=1,OFFSET(PRE_CALC!J3138,0,DEC_RATE), OFFSET(PRE_CALC!B3138,0,DEC_RATE)), C3190)</f>
        <v>-3.6572607600300002E-3</v>
      </c>
      <c r="E3190" s="84">
        <f t="shared" ca="1" si="146"/>
        <v>97968.750000127999</v>
      </c>
      <c r="F3190" s="84">
        <f t="shared" ca="1" si="144"/>
        <v>-3.6572607600300002E-3</v>
      </c>
      <c r="G3190" s="119">
        <f>IF(FilterType="FIR",  PRE_CALC!A3138*Fdata, IF(F_default=1,G3189+(4*Fnotch-0)/8192,G3189+(F_stop-F_start)/8192) )</f>
        <v>97968.750000127999</v>
      </c>
      <c r="H3190" s="120">
        <f ca="1">IF(FilterType="FIR", OFFSET(PRE_CALC!B3138,0,DEC_RATE), C3190)</f>
        <v>-3.6572607600300002E-3</v>
      </c>
    </row>
    <row r="3191" spans="2:8" x14ac:dyDescent="0.2">
      <c r="B3191" s="45">
        <f>IF(FilterType="FIR", IF(Extend_fmod, PRE_CALC!I3139*Fm, PRE_CALC!A3139*Fdata), IF(F_default=1,B3190+(4*Fnotch-0)/8192,B3190+(F_stop-F_start)/8192) )</f>
        <v>98000</v>
      </c>
      <c r="C3191" s="39">
        <f t="shared" si="145"/>
        <v>-0.77528533076045447</v>
      </c>
      <c r="D3191" s="84">
        <f ca="1">IF(FilterType="FIR", IF(Extend_fmod=1,OFFSET(PRE_CALC!J3139,0,DEC_RATE), OFFSET(PRE_CALC!B3139,0,DEC_RATE)), C3191)</f>
        <v>-3.7051266817399999E-3</v>
      </c>
      <c r="E3191" s="84">
        <f t="shared" ca="1" si="146"/>
        <v>98000</v>
      </c>
      <c r="F3191" s="84">
        <f t="shared" ref="F3191:F3254" ca="1" si="147">IF(G3191&lt;=F_PB,H3191, OFFSET(H:H,MATCH(F_PB-0.0001,G:G),0,1))</f>
        <v>-3.7051266817399999E-3</v>
      </c>
      <c r="G3191" s="119">
        <f>IF(FilterType="FIR",  PRE_CALC!A3139*Fdata, IF(F_default=1,G3190+(4*Fnotch-0)/8192,G3190+(F_stop-F_start)/8192) )</f>
        <v>98000</v>
      </c>
      <c r="H3191" s="120">
        <f ca="1">IF(FilterType="FIR", OFFSET(PRE_CALC!B3139,0,DEC_RATE), C3191)</f>
        <v>-3.7051266817399999E-3</v>
      </c>
    </row>
    <row r="3192" spans="2:8" x14ac:dyDescent="0.2">
      <c r="B3192" s="45">
        <f>IF(FilterType="FIR", IF(Extend_fmod, PRE_CALC!I3140*Fm, PRE_CALC!A3140*Fdata), IF(F_default=1,B3191+(4*Fnotch-0)/8192,B3191+(F_stop-F_start)/8192) )</f>
        <v>98031.249999872001</v>
      </c>
      <c r="C3192" s="39">
        <f t="shared" ref="C3192:C3255" si="148">MAX(20*LOG(ABS(   (1/s_dec*SIN(s_dec*$B3192/Fm*PI())/SIN($B3192/Fm*PI()))^(order-1) * (1/s_dec2*SIN(s_dec2*$B3192/Fm*PI())/SIN($B3192/Fm*PI()))  )), -160)</f>
        <v>-0.77578137898599375</v>
      </c>
      <c r="D3192" s="84">
        <f ca="1">IF(FilterType="FIR", IF(Extend_fmod=1,OFFSET(PRE_CALC!J3140,0,DEC_RATE), OFFSET(PRE_CALC!B3140,0,DEC_RATE)), C3192)</f>
        <v>-3.7524482294099999E-3</v>
      </c>
      <c r="E3192" s="84">
        <f t="shared" ref="E3192:E3255" ca="1" si="149">IF(G3192&lt;=F_PB,G3192, OFFSET(G:G,MATCH(F_PB-0.0001,G:G),0,1) )</f>
        <v>98031.249999872001</v>
      </c>
      <c r="F3192" s="84">
        <f t="shared" ca="1" si="147"/>
        <v>-3.7524482294099999E-3</v>
      </c>
      <c r="G3192" s="119">
        <f>IF(FilterType="FIR",  PRE_CALC!A3140*Fdata, IF(F_default=1,G3191+(4*Fnotch-0)/8192,G3191+(F_stop-F_start)/8192) )</f>
        <v>98031.249999872001</v>
      </c>
      <c r="H3192" s="120">
        <f ca="1">IF(FilterType="FIR", OFFSET(PRE_CALC!B3140,0,DEC_RATE), C3192)</f>
        <v>-3.7524482294099999E-3</v>
      </c>
    </row>
    <row r="3193" spans="2:8" x14ac:dyDescent="0.2">
      <c r="B3193" s="45">
        <f>IF(FilterType="FIR", IF(Extend_fmod, PRE_CALC!I3141*Fm, PRE_CALC!A3141*Fdata), IF(F_default=1,B3192+(4*Fnotch-0)/8192,B3192+(F_stop-F_start)/8192) )</f>
        <v>98062.5</v>
      </c>
      <c r="C3193" s="39">
        <f t="shared" si="148"/>
        <v>-0.77627758732829055</v>
      </c>
      <c r="D3193" s="84">
        <f ca="1">IF(FilterType="FIR", IF(Extend_fmod=1,OFFSET(PRE_CALC!J3141,0,DEC_RATE), OFFSET(PRE_CALC!B3141,0,DEC_RATE)), C3193)</f>
        <v>-3.7991799401000002E-3</v>
      </c>
      <c r="E3193" s="84">
        <f t="shared" ca="1" si="149"/>
        <v>98062.5</v>
      </c>
      <c r="F3193" s="84">
        <f t="shared" ca="1" si="147"/>
        <v>-3.7991799401000002E-3</v>
      </c>
      <c r="G3193" s="119">
        <f>IF(FilterType="FIR",  PRE_CALC!A3141*Fdata, IF(F_default=1,G3192+(4*Fnotch-0)/8192,G3192+(F_stop-F_start)/8192) )</f>
        <v>98062.5</v>
      </c>
      <c r="H3193" s="120">
        <f ca="1">IF(FilterType="FIR", OFFSET(PRE_CALC!B3141,0,DEC_RATE), C3193)</f>
        <v>-3.7991799401000002E-3</v>
      </c>
    </row>
    <row r="3194" spans="2:8" x14ac:dyDescent="0.2">
      <c r="B3194" s="45">
        <f>IF(FilterType="FIR", IF(Extend_fmod, PRE_CALC!I3142*Fm, PRE_CALC!A3142*Fdata), IF(F_default=1,B3193+(4*Fnotch-0)/8192,B3193+(F_stop-F_start)/8192) )</f>
        <v>98093.750000127999</v>
      </c>
      <c r="C3194" s="39">
        <f t="shared" si="148"/>
        <v>-0.77677395578520447</v>
      </c>
      <c r="D3194" s="84">
        <f ca="1">IF(FilterType="FIR", IF(Extend_fmod=1,OFFSET(PRE_CALC!J3142,0,DEC_RATE), OFFSET(PRE_CALC!B3142,0,DEC_RATE)), C3194)</f>
        <v>-3.8452763408099999E-3</v>
      </c>
      <c r="E3194" s="84">
        <f t="shared" ca="1" si="149"/>
        <v>98093.750000127999</v>
      </c>
      <c r="F3194" s="84">
        <f t="shared" ca="1" si="147"/>
        <v>-3.8452763408099999E-3</v>
      </c>
      <c r="G3194" s="119">
        <f>IF(FilterType="FIR",  PRE_CALC!A3142*Fdata, IF(F_default=1,G3193+(4*Fnotch-0)/8192,G3193+(F_stop-F_start)/8192) )</f>
        <v>98093.750000127999</v>
      </c>
      <c r="H3194" s="120">
        <f ca="1">IF(FilterType="FIR", OFFSET(PRE_CALC!B3142,0,DEC_RATE), C3194)</f>
        <v>-3.8452763408099999E-3</v>
      </c>
    </row>
    <row r="3195" spans="2:8" x14ac:dyDescent="0.2">
      <c r="B3195" s="45">
        <f>IF(FilterType="FIR", IF(Extend_fmod, PRE_CALC!I3143*Fm, PRE_CALC!A3143*Fdata), IF(F_default=1,B3194+(4*Fnotch-0)/8192,B3194+(F_stop-F_start)/8192) )</f>
        <v>98125</v>
      </c>
      <c r="C3195" s="39">
        <f t="shared" si="148"/>
        <v>-0.77727048435454726</v>
      </c>
      <c r="D3195" s="84">
        <f ca="1">IF(FilterType="FIR", IF(Extend_fmod=1,OFFSET(PRE_CALC!J3143,0,DEC_RATE), OFFSET(PRE_CALC!B3143,0,DEC_RATE)), C3195)</f>
        <v>-3.8906919847300002E-3</v>
      </c>
      <c r="E3195" s="84">
        <f t="shared" ca="1" si="149"/>
        <v>98125</v>
      </c>
      <c r="F3195" s="84">
        <f t="shared" ca="1" si="147"/>
        <v>-3.8906919847300002E-3</v>
      </c>
      <c r="G3195" s="119">
        <f>IF(FilterType="FIR",  PRE_CALC!A3143*Fdata, IF(F_default=1,G3194+(4*Fnotch-0)/8192,G3194+(F_stop-F_start)/8192) )</f>
        <v>98125</v>
      </c>
      <c r="H3195" s="120">
        <f ca="1">IF(FilterType="FIR", OFFSET(PRE_CALC!B3143,0,DEC_RATE), C3195)</f>
        <v>-3.8906919847300002E-3</v>
      </c>
    </row>
    <row r="3196" spans="2:8" x14ac:dyDescent="0.2">
      <c r="B3196" s="45">
        <f>IF(FilterType="FIR", IF(Extend_fmod, PRE_CALC!I3144*Fm, PRE_CALC!A3144*Fdata), IF(F_default=1,B3195+(4*Fnotch-0)/8192,B3195+(F_stop-F_start)/8192) )</f>
        <v>98156.249999872001</v>
      </c>
      <c r="C3196" s="39">
        <f t="shared" si="148"/>
        <v>-0.77776717304229015</v>
      </c>
      <c r="D3196" s="84">
        <f ca="1">IF(FilterType="FIR", IF(Extend_fmod=1,OFFSET(PRE_CALC!J3144,0,DEC_RATE), OFFSET(PRE_CALC!B3144,0,DEC_RATE)), C3196)</f>
        <v>-3.9353814881100003E-3</v>
      </c>
      <c r="E3196" s="84">
        <f t="shared" ca="1" si="149"/>
        <v>98156.249999872001</v>
      </c>
      <c r="F3196" s="84">
        <f t="shared" ca="1" si="147"/>
        <v>-3.9353814881100003E-3</v>
      </c>
      <c r="G3196" s="119">
        <f>IF(FilterType="FIR",  PRE_CALC!A3144*Fdata, IF(F_default=1,G3195+(4*Fnotch-0)/8192,G3195+(F_stop-F_start)/8192) )</f>
        <v>98156.249999872001</v>
      </c>
      <c r="H3196" s="120">
        <f ca="1">IF(FilterType="FIR", OFFSET(PRE_CALC!B3144,0,DEC_RATE), C3196)</f>
        <v>-3.9353814881100003E-3</v>
      </c>
    </row>
    <row r="3197" spans="2:8" x14ac:dyDescent="0.2">
      <c r="B3197" s="45">
        <f>IF(FilterType="FIR", IF(Extend_fmod, PRE_CALC!I3145*Fm, PRE_CALC!A3145*Fdata), IF(F_default=1,B3196+(4*Fnotch-0)/8192,B3196+(F_stop-F_start)/8192) )</f>
        <v>98187.5</v>
      </c>
      <c r="C3197" s="39">
        <f t="shared" si="148"/>
        <v>-0.77826402185439403</v>
      </c>
      <c r="D3197" s="84">
        <f ca="1">IF(FilterType="FIR", IF(Extend_fmod=1,OFFSET(PRE_CALC!J3145,0,DEC_RATE), OFFSET(PRE_CALC!B3145,0,DEC_RATE)), C3197)</f>
        <v>-3.9792995679400001E-3</v>
      </c>
      <c r="E3197" s="84">
        <f t="shared" ca="1" si="149"/>
        <v>98187.5</v>
      </c>
      <c r="F3197" s="84">
        <f t="shared" ca="1" si="147"/>
        <v>-3.9792995679400001E-3</v>
      </c>
      <c r="G3197" s="119">
        <f>IF(FilterType="FIR",  PRE_CALC!A3145*Fdata, IF(F_default=1,G3196+(4*Fnotch-0)/8192,G3196+(F_stop-F_start)/8192) )</f>
        <v>98187.5</v>
      </c>
      <c r="H3197" s="120">
        <f ca="1">IF(FilterType="FIR", OFFSET(PRE_CALC!B3145,0,DEC_RATE), C3197)</f>
        <v>-3.9792995679400001E-3</v>
      </c>
    </row>
    <row r="3198" spans="2:8" x14ac:dyDescent="0.2">
      <c r="B3198" s="45">
        <f>IF(FilterType="FIR", IF(Extend_fmod, PRE_CALC!I3146*Fm, PRE_CALC!A3146*Fdata), IF(F_default=1,B3197+(4*Fnotch-0)/8192,B3197+(F_stop-F_start)/8192) )</f>
        <v>98218.750000127999</v>
      </c>
      <c r="C3198" s="39">
        <f t="shared" si="148"/>
        <v>-0.77876103078869652</v>
      </c>
      <c r="D3198" s="84">
        <f ca="1">IF(FilterType="FIR", IF(Extend_fmod=1,OFFSET(PRE_CALC!J3146,0,DEC_RATE), OFFSET(PRE_CALC!B3146,0,DEC_RATE)), C3198)</f>
        <v>-4.0224010801600003E-3</v>
      </c>
      <c r="E3198" s="84">
        <f t="shared" ca="1" si="149"/>
        <v>98218.750000127999</v>
      </c>
      <c r="F3198" s="84">
        <f t="shared" ca="1" si="147"/>
        <v>-4.0224010801600003E-3</v>
      </c>
      <c r="G3198" s="119">
        <f>IF(FilterType="FIR",  PRE_CALC!A3146*Fdata, IF(F_default=1,G3197+(4*Fnotch-0)/8192,G3197+(F_stop-F_start)/8192) )</f>
        <v>98218.750000127999</v>
      </c>
      <c r="H3198" s="120">
        <f ca="1">IF(FilterType="FIR", OFFSET(PRE_CALC!B3146,0,DEC_RATE), C3198)</f>
        <v>-4.0224010801600003E-3</v>
      </c>
    </row>
    <row r="3199" spans="2:8" x14ac:dyDescent="0.2">
      <c r="B3199" s="45">
        <f>IF(FilterType="FIR", IF(Extend_fmod, PRE_CALC!I3147*Fm, PRE_CALC!A3147*Fdata), IF(F_default=1,B3198+(4*Fnotch-0)/8192,B3198+(F_stop-F_start)/8192) )</f>
        <v>98250</v>
      </c>
      <c r="C3199" s="39">
        <f t="shared" si="148"/>
        <v>-0.77925819984301714</v>
      </c>
      <c r="D3199" s="84">
        <f ca="1">IF(FilterType="FIR", IF(Extend_fmod=1,OFFSET(PRE_CALC!J3147,0,DEC_RATE), OFFSET(PRE_CALC!B3147,0,DEC_RATE)), C3199)</f>
        <v>-4.0646410586700002E-3</v>
      </c>
      <c r="E3199" s="84">
        <f t="shared" ca="1" si="149"/>
        <v>98250</v>
      </c>
      <c r="F3199" s="84">
        <f t="shared" ca="1" si="147"/>
        <v>-4.0646410586700002E-3</v>
      </c>
      <c r="G3199" s="119">
        <f>IF(FilterType="FIR",  PRE_CALC!A3147*Fdata, IF(F_default=1,G3198+(4*Fnotch-0)/8192,G3198+(F_stop-F_start)/8192) )</f>
        <v>98250</v>
      </c>
      <c r="H3199" s="120">
        <f ca="1">IF(FilterType="FIR", OFFSET(PRE_CALC!B3147,0,DEC_RATE), C3199)</f>
        <v>-4.0646410586700002E-3</v>
      </c>
    </row>
    <row r="3200" spans="2:8" x14ac:dyDescent="0.2">
      <c r="B3200" s="45">
        <f>IF(FilterType="FIR", IF(Extend_fmod, PRE_CALC!I3148*Fm, PRE_CALC!A3148*Fdata), IF(F_default=1,B3199+(4*Fnotch-0)/8192,B3199+(F_stop-F_start)/8192) )</f>
        <v>98281.249999872001</v>
      </c>
      <c r="C3200" s="39">
        <f t="shared" si="148"/>
        <v>-0.77975552902331757</v>
      </c>
      <c r="D3200" s="84">
        <f ca="1">IF(FilterType="FIR", IF(Extend_fmod=1,OFFSET(PRE_CALC!J3148,0,DEC_RATE), OFFSET(PRE_CALC!B3148,0,DEC_RATE)), C3200)</f>
        <v>-4.1059747549000002E-3</v>
      </c>
      <c r="E3200" s="84">
        <f t="shared" ca="1" si="149"/>
        <v>98281.249999872001</v>
      </c>
      <c r="F3200" s="84">
        <f t="shared" ca="1" si="147"/>
        <v>-4.1059747549000002E-3</v>
      </c>
      <c r="G3200" s="119">
        <f>IF(FilterType="FIR",  PRE_CALC!A3148*Fdata, IF(F_default=1,G3199+(4*Fnotch-0)/8192,G3199+(F_stop-F_start)/8192) )</f>
        <v>98281.249999872001</v>
      </c>
      <c r="H3200" s="120">
        <f ca="1">IF(FilterType="FIR", OFFSET(PRE_CALC!B3148,0,DEC_RATE), C3200)</f>
        <v>-4.1059747549000002E-3</v>
      </c>
    </row>
    <row r="3201" spans="2:8" x14ac:dyDescent="0.2">
      <c r="B3201" s="45">
        <f>IF(FilterType="FIR", IF(Extend_fmod, PRE_CALC!I3149*Fm, PRE_CALC!A3149*Fdata), IF(F_default=1,B3200+(4*Fnotch-0)/8192,B3200+(F_stop-F_start)/8192) )</f>
        <v>98312.5</v>
      </c>
      <c r="C3201" s="39">
        <f t="shared" si="148"/>
        <v>-0.78025301833560134</v>
      </c>
      <c r="D3201" s="84">
        <f ca="1">IF(FilterType="FIR", IF(Extend_fmod=1,OFFSET(PRE_CALC!J3149,0,DEC_RATE), OFFSET(PRE_CALC!B3149,0,DEC_RATE)), C3201)</f>
        <v>-4.1463576780899998E-3</v>
      </c>
      <c r="E3201" s="84">
        <f t="shared" ca="1" si="149"/>
        <v>98312.5</v>
      </c>
      <c r="F3201" s="84">
        <f t="shared" ca="1" si="147"/>
        <v>-4.1463576780899998E-3</v>
      </c>
      <c r="G3201" s="119">
        <f>IF(FilterType="FIR",  PRE_CALC!A3149*Fdata, IF(F_default=1,G3200+(4*Fnotch-0)/8192,G3200+(F_stop-F_start)/8192) )</f>
        <v>98312.5</v>
      </c>
      <c r="H3201" s="120">
        <f ca="1">IF(FilterType="FIR", OFFSET(PRE_CALC!B3149,0,DEC_RATE), C3201)</f>
        <v>-4.1463576780899998E-3</v>
      </c>
    </row>
    <row r="3202" spans="2:8" x14ac:dyDescent="0.2">
      <c r="B3202" s="45">
        <f>IF(FilterType="FIR", IF(Extend_fmod, PRE_CALC!I3150*Fm, PRE_CALC!A3150*Fdata), IF(F_default=1,B3201+(4*Fnotch-0)/8192,B3201+(F_stop-F_start)/8192) )</f>
        <v>98343.750000127999</v>
      </c>
      <c r="C3202" s="39">
        <f t="shared" si="148"/>
        <v>-0.78075066777765811</v>
      </c>
      <c r="D3202" s="84">
        <f ca="1">IF(FilterType="FIR", IF(Extend_fmod=1,OFFSET(PRE_CALC!J3150,0,DEC_RATE), OFFSET(PRE_CALC!B3150,0,DEC_RATE)), C3202)</f>
        <v>-4.1857456362300004E-3</v>
      </c>
      <c r="E3202" s="84">
        <f t="shared" ca="1" si="149"/>
        <v>98343.750000127999</v>
      </c>
      <c r="F3202" s="84">
        <f t="shared" ca="1" si="147"/>
        <v>-4.1857456362300004E-3</v>
      </c>
      <c r="G3202" s="119">
        <f>IF(FilterType="FIR",  PRE_CALC!A3150*Fdata, IF(F_default=1,G3201+(4*Fnotch-0)/8192,G3201+(F_stop-F_start)/8192) )</f>
        <v>98343.750000127999</v>
      </c>
      <c r="H3202" s="120">
        <f ca="1">IF(FilterType="FIR", OFFSET(PRE_CALC!B3150,0,DEC_RATE), C3202)</f>
        <v>-4.1857456362300004E-3</v>
      </c>
    </row>
    <row r="3203" spans="2:8" x14ac:dyDescent="0.2">
      <c r="B3203" s="45">
        <f>IF(FilterType="FIR", IF(Extend_fmod, PRE_CALC!I3151*Fm, PRE_CALC!A3151*Fdata), IF(F_default=1,B3202+(4*Fnotch-0)/8192,B3202+(F_stop-F_start)/8192) )</f>
        <v>98375</v>
      </c>
      <c r="C3203" s="39">
        <f t="shared" si="148"/>
        <v>-0.78124847734733893</v>
      </c>
      <c r="D3203" s="84">
        <f ca="1">IF(FilterType="FIR", IF(Extend_fmod=1,OFFSET(PRE_CALC!J3151,0,DEC_RATE), OFFSET(PRE_CALC!B3151,0,DEC_RATE)), C3203)</f>
        <v>-4.2240947775799998E-3</v>
      </c>
      <c r="E3203" s="84">
        <f t="shared" ca="1" si="149"/>
        <v>98375</v>
      </c>
      <c r="F3203" s="84">
        <f t="shared" ca="1" si="147"/>
        <v>-4.2240947775799998E-3</v>
      </c>
      <c r="G3203" s="119">
        <f>IF(FilterType="FIR",  PRE_CALC!A3151*Fdata, IF(F_default=1,G3202+(4*Fnotch-0)/8192,G3202+(F_stop-F_start)/8192) )</f>
        <v>98375</v>
      </c>
      <c r="H3203" s="120">
        <f ca="1">IF(FilterType="FIR", OFFSET(PRE_CALC!B3151,0,DEC_RATE), C3203)</f>
        <v>-4.2240947775799998E-3</v>
      </c>
    </row>
    <row r="3204" spans="2:8" x14ac:dyDescent="0.2">
      <c r="B3204" s="45">
        <f>IF(FilterType="FIR", IF(Extend_fmod, PRE_CALC!I3152*Fm, PRE_CALC!A3152*Fdata), IF(F_default=1,B3203+(4*Fnotch-0)/8192,B3203+(F_stop-F_start)/8192) )</f>
        <v>98406.249999872001</v>
      </c>
      <c r="C3204" s="39">
        <f t="shared" si="148"/>
        <v>-0.78174644705061569</v>
      </c>
      <c r="D3204" s="84">
        <f ca="1">IF(FilterType="FIR", IF(Extend_fmod=1,OFFSET(PRE_CALC!J3152,0,DEC_RATE), OFFSET(PRE_CALC!B3152,0,DEC_RATE)), C3204)</f>
        <v>-4.2613616329100004E-3</v>
      </c>
      <c r="E3204" s="84">
        <f t="shared" ca="1" si="149"/>
        <v>98406.249999872001</v>
      </c>
      <c r="F3204" s="84">
        <f t="shared" ca="1" si="147"/>
        <v>-4.2613616329100004E-3</v>
      </c>
      <c r="G3204" s="119">
        <f>IF(FilterType="FIR",  PRE_CALC!A3152*Fdata, IF(F_default=1,G3203+(4*Fnotch-0)/8192,G3203+(F_stop-F_start)/8192) )</f>
        <v>98406.249999872001</v>
      </c>
      <c r="H3204" s="120">
        <f ca="1">IF(FilterType="FIR", OFFSET(PRE_CALC!B3152,0,DEC_RATE), C3204)</f>
        <v>-4.2613616329100004E-3</v>
      </c>
    </row>
    <row r="3205" spans="2:8" x14ac:dyDescent="0.2">
      <c r="B3205" s="45">
        <f>IF(FilterType="FIR", IF(Extend_fmod, PRE_CALC!I3153*Fm, PRE_CALC!A3153*Fdata), IF(F_default=1,B3204+(4*Fnotch-0)/8192,B3204+(F_stop-F_start)/8192) )</f>
        <v>98437.5</v>
      </c>
      <c r="C3205" s="39">
        <f t="shared" si="148"/>
        <v>-0.78224457689347948</v>
      </c>
      <c r="D3205" s="84">
        <f ca="1">IF(FilterType="FIR", IF(Extend_fmod=1,OFFSET(PRE_CALC!J3153,0,DEC_RATE), OFFSET(PRE_CALC!B3153,0,DEC_RATE)), C3205)</f>
        <v>-4.2975031583000001E-3</v>
      </c>
      <c r="E3205" s="84">
        <f t="shared" ca="1" si="149"/>
        <v>98437.5</v>
      </c>
      <c r="F3205" s="84">
        <f t="shared" ca="1" si="147"/>
        <v>-4.2975031583000001E-3</v>
      </c>
      <c r="G3205" s="119">
        <f>IF(FilterType="FIR",  PRE_CALC!A3153*Fdata, IF(F_default=1,G3204+(4*Fnotch-0)/8192,G3204+(F_stop-F_start)/8192) )</f>
        <v>98437.5</v>
      </c>
      <c r="H3205" s="120">
        <f ca="1">IF(FilterType="FIR", OFFSET(PRE_CALC!B3153,0,DEC_RATE), C3205)</f>
        <v>-4.2975031583000001E-3</v>
      </c>
    </row>
    <row r="3206" spans="2:8" x14ac:dyDescent="0.2">
      <c r="B3206" s="45">
        <f>IF(FilterType="FIR", IF(Extend_fmod, PRE_CALC!I3154*Fm, PRE_CALC!A3154*Fdata), IF(F_default=1,B3205+(4*Fnotch-0)/8192,B3205+(F_stop-F_start)/8192) )</f>
        <v>98468.750000127999</v>
      </c>
      <c r="C3206" s="39">
        <f t="shared" si="148"/>
        <v>-0.78274286687373062</v>
      </c>
      <c r="D3206" s="84">
        <f ca="1">IF(FilterType="FIR", IF(Extend_fmod=1,OFFSET(PRE_CALC!J3154,0,DEC_RATE), OFFSET(PRE_CALC!B3154,0,DEC_RATE)), C3206)</f>
        <v>-4.3324767785700002E-3</v>
      </c>
      <c r="E3206" s="84">
        <f t="shared" ca="1" si="149"/>
        <v>98468.750000127999</v>
      </c>
      <c r="F3206" s="84">
        <f t="shared" ca="1" si="147"/>
        <v>-4.3324767785700002E-3</v>
      </c>
      <c r="G3206" s="119">
        <f>IF(FilterType="FIR",  PRE_CALC!A3154*Fdata, IF(F_default=1,G3205+(4*Fnotch-0)/8192,G3205+(F_stop-F_start)/8192) )</f>
        <v>98468.750000127999</v>
      </c>
      <c r="H3206" s="120">
        <f ca="1">IF(FilterType="FIR", OFFSET(PRE_CALC!B3154,0,DEC_RATE), C3206)</f>
        <v>-4.3324767785700002E-3</v>
      </c>
    </row>
    <row r="3207" spans="2:8" x14ac:dyDescent="0.2">
      <c r="B3207" s="45">
        <f>IF(FilterType="FIR", IF(Extend_fmod, PRE_CALC!I3155*Fm, PRE_CALC!A3155*Fdata), IF(F_default=1,B3206+(4*Fnotch-0)/8192,B3206+(F_stop-F_start)/8192) )</f>
        <v>98500</v>
      </c>
      <c r="C3207" s="39">
        <f t="shared" si="148"/>
        <v>-0.78324131698920385</v>
      </c>
      <c r="D3207" s="84">
        <f ca="1">IF(FilterType="FIR", IF(Extend_fmod=1,OFFSET(PRE_CALC!J3155,0,DEC_RATE), OFFSET(PRE_CALC!B3155,0,DEC_RATE)), C3207)</f>
        <v>-4.3662404314100001E-3</v>
      </c>
      <c r="E3207" s="84">
        <f t="shared" ca="1" si="149"/>
        <v>98500</v>
      </c>
      <c r="F3207" s="84">
        <f t="shared" ca="1" si="147"/>
        <v>-4.3662404314100001E-3</v>
      </c>
      <c r="G3207" s="119">
        <f>IF(FilterType="FIR",  PRE_CALC!A3155*Fdata, IF(F_default=1,G3206+(4*Fnotch-0)/8192,G3206+(F_stop-F_start)/8192) )</f>
        <v>98500</v>
      </c>
      <c r="H3207" s="120">
        <f ca="1">IF(FilterType="FIR", OFFSET(PRE_CALC!B3155,0,DEC_RATE), C3207)</f>
        <v>-4.3662404314100001E-3</v>
      </c>
    </row>
    <row r="3208" spans="2:8" x14ac:dyDescent="0.2">
      <c r="B3208" s="45">
        <f>IF(FilterType="FIR", IF(Extend_fmod, PRE_CALC!I3156*Fm, PRE_CALC!A3156*Fdata), IF(F_default=1,B3207+(4*Fnotch-0)/8192,B3207+(F_stop-F_start)/8192) )</f>
        <v>98531.249999872001</v>
      </c>
      <c r="C3208" s="39">
        <f t="shared" si="148"/>
        <v>-0.78373992724588426</v>
      </c>
      <c r="D3208" s="84">
        <f ca="1">IF(FilterType="FIR", IF(Extend_fmod=1,OFFSET(PRE_CALC!J3156,0,DEC_RATE), OFFSET(PRE_CALC!B3156,0,DEC_RATE)), C3208)</f>
        <v>-4.3987526119300003E-3</v>
      </c>
      <c r="E3208" s="84">
        <f t="shared" ca="1" si="149"/>
        <v>98531.249999872001</v>
      </c>
      <c r="F3208" s="84">
        <f t="shared" ca="1" si="147"/>
        <v>-4.3987526119300003E-3</v>
      </c>
      <c r="G3208" s="119">
        <f>IF(FilterType="FIR",  PRE_CALC!A3156*Fdata, IF(F_default=1,G3207+(4*Fnotch-0)/8192,G3207+(F_stop-F_start)/8192) )</f>
        <v>98531.249999872001</v>
      </c>
      <c r="H3208" s="120">
        <f ca="1">IF(FilterType="FIR", OFFSET(PRE_CALC!B3156,0,DEC_RATE), C3208)</f>
        <v>-4.3987526119300003E-3</v>
      </c>
    </row>
    <row r="3209" spans="2:8" x14ac:dyDescent="0.2">
      <c r="B3209" s="45">
        <f>IF(FilterType="FIR", IF(Extend_fmod, PRE_CALC!I3157*Fm, PRE_CALC!A3157*Fdata), IF(F_default=1,B3208+(4*Fnotch-0)/8192,B3208+(F_stop-F_start)/8192) )</f>
        <v>98562.5</v>
      </c>
      <c r="C3209" s="39">
        <f t="shared" si="148"/>
        <v>-0.78423869764976417</v>
      </c>
      <c r="D3209" s="84">
        <f ca="1">IF(FilterType="FIR", IF(Extend_fmod=1,OFFSET(PRE_CALC!J3157,0,DEC_RATE), OFFSET(PRE_CALC!B3157,0,DEC_RATE)), C3209)</f>
        <v>-4.4299724180099998E-3</v>
      </c>
      <c r="E3209" s="84">
        <f t="shared" ca="1" si="149"/>
        <v>98562.5</v>
      </c>
      <c r="F3209" s="84">
        <f t="shared" ca="1" si="147"/>
        <v>-4.4299724180099998E-3</v>
      </c>
      <c r="G3209" s="119">
        <f>IF(FilterType="FIR",  PRE_CALC!A3157*Fdata, IF(F_default=1,G3208+(4*Fnotch-0)/8192,G3208+(F_stop-F_start)/8192) )</f>
        <v>98562.5</v>
      </c>
      <c r="H3209" s="120">
        <f ca="1">IF(FilterType="FIR", OFFSET(PRE_CALC!B3157,0,DEC_RATE), C3209)</f>
        <v>-4.4299724180099998E-3</v>
      </c>
    </row>
    <row r="3210" spans="2:8" x14ac:dyDescent="0.2">
      <c r="B3210" s="45">
        <f>IF(FilterType="FIR", IF(Extend_fmod, PRE_CALC!I3158*Fm, PRE_CALC!A3158*Fdata), IF(F_default=1,B3209+(4*Fnotch-0)/8192,B3209+(F_stop-F_start)/8192) )</f>
        <v>98593.750000127999</v>
      </c>
      <c r="C3210" s="39">
        <f t="shared" si="148"/>
        <v>-0.78473762819866943</v>
      </c>
      <c r="D3210" s="84">
        <f ca="1">IF(FilterType="FIR", IF(Extend_fmod=1,OFFSET(PRE_CALC!J3158,0,DEC_RATE), OFFSET(PRE_CALC!B3158,0,DEC_RATE)), C3210)</f>
        <v>-4.4598595961000001E-3</v>
      </c>
      <c r="E3210" s="84">
        <f t="shared" ca="1" si="149"/>
        <v>98593.750000127999</v>
      </c>
      <c r="F3210" s="84">
        <f t="shared" ca="1" si="147"/>
        <v>-4.4598595961000001E-3</v>
      </c>
      <c r="G3210" s="119">
        <f>IF(FilterType="FIR",  PRE_CALC!A3158*Fdata, IF(F_default=1,G3209+(4*Fnotch-0)/8192,G3209+(F_stop-F_start)/8192) )</f>
        <v>98593.750000127999</v>
      </c>
      <c r="H3210" s="120">
        <f ca="1">IF(FilterType="FIR", OFFSET(PRE_CALC!B3158,0,DEC_RATE), C3210)</f>
        <v>-4.4598595961000001E-3</v>
      </c>
    </row>
    <row r="3211" spans="2:8" x14ac:dyDescent="0.2">
      <c r="B3211" s="45">
        <f>IF(FilterType="FIR", IF(Extend_fmod, PRE_CALC!I3159*Fm, PRE_CALC!A3159*Fdata), IF(F_default=1,B3210+(4*Fnotch-0)/8192,B3210+(F_stop-F_start)/8192) )</f>
        <v>98625</v>
      </c>
      <c r="C3211" s="39">
        <f t="shared" si="148"/>
        <v>-0.7852367188904037</v>
      </c>
      <c r="D3211" s="84">
        <f ca="1">IF(FilterType="FIR", IF(Extend_fmod=1,OFFSET(PRE_CALC!J3159,0,DEC_RATE), OFFSET(PRE_CALC!B3159,0,DEC_RATE)), C3211)</f>
        <v>-4.4883745876100004E-3</v>
      </c>
      <c r="E3211" s="84">
        <f t="shared" ca="1" si="149"/>
        <v>98625</v>
      </c>
      <c r="F3211" s="84">
        <f t="shared" ca="1" si="147"/>
        <v>-4.4883745876100004E-3</v>
      </c>
      <c r="G3211" s="119">
        <f>IF(FilterType="FIR",  PRE_CALC!A3159*Fdata, IF(F_default=1,G3210+(4*Fnotch-0)/8192,G3210+(F_stop-F_start)/8192) )</f>
        <v>98625</v>
      </c>
      <c r="H3211" s="120">
        <f ca="1">IF(FilterType="FIR", OFFSET(PRE_CALC!B3159,0,DEC_RATE), C3211)</f>
        <v>-4.4883745876100004E-3</v>
      </c>
    </row>
    <row r="3212" spans="2:8" x14ac:dyDescent="0.2">
      <c r="B3212" s="45">
        <f>IF(FilterType="FIR", IF(Extend_fmod, PRE_CALC!I3160*Fm, PRE_CALC!A3160*Fdata), IF(F_default=1,B3211+(4*Fnotch-0)/8192,B3211+(F_stop-F_start)/8192) )</f>
        <v>98656.249999872001</v>
      </c>
      <c r="C3212" s="39">
        <f t="shared" si="148"/>
        <v>-0.78573596973098192</v>
      </c>
      <c r="D3212" s="84">
        <f ca="1">IF(FilterType="FIR", IF(Extend_fmod=1,OFFSET(PRE_CALC!J3160,0,DEC_RATE), OFFSET(PRE_CALC!B3160,0,DEC_RATE)), C3212)</f>
        <v>-4.5154785759699998E-3</v>
      </c>
      <c r="E3212" s="84">
        <f t="shared" ca="1" si="149"/>
        <v>98656.249999872001</v>
      </c>
      <c r="F3212" s="84">
        <f t="shared" ca="1" si="147"/>
        <v>-4.5154785759699998E-3</v>
      </c>
      <c r="G3212" s="119">
        <f>IF(FilterType="FIR",  PRE_CALC!A3160*Fdata, IF(F_default=1,G3211+(4*Fnotch-0)/8192,G3211+(F_stop-F_start)/8192) )</f>
        <v>98656.249999872001</v>
      </c>
      <c r="H3212" s="120">
        <f ca="1">IF(FilterType="FIR", OFFSET(PRE_CALC!B3160,0,DEC_RATE), C3212)</f>
        <v>-4.5154785759699998E-3</v>
      </c>
    </row>
    <row r="3213" spans="2:8" x14ac:dyDescent="0.2">
      <c r="B3213" s="45">
        <f>IF(FilterType="FIR", IF(Extend_fmod, PRE_CALC!I3161*Fm, PRE_CALC!A3161*Fdata), IF(F_default=1,B3212+(4*Fnotch-0)/8192,B3212+(F_stop-F_start)/8192) )</f>
        <v>98687.5</v>
      </c>
      <c r="C3213" s="39">
        <f t="shared" si="148"/>
        <v>-0.78623538072638377</v>
      </c>
      <c r="D3213" s="84">
        <f ca="1">IF(FilterType="FIR", IF(Extend_fmod=1,OFFSET(PRE_CALC!J3161,0,DEC_RATE), OFFSET(PRE_CALC!B3161,0,DEC_RATE)), C3213)</f>
        <v>-4.5411335340999996E-3</v>
      </c>
      <c r="E3213" s="84">
        <f t="shared" ca="1" si="149"/>
        <v>98687.5</v>
      </c>
      <c r="F3213" s="84">
        <f t="shared" ca="1" si="147"/>
        <v>-4.5411335340999996E-3</v>
      </c>
      <c r="G3213" s="119">
        <f>IF(FilterType="FIR",  PRE_CALC!A3161*Fdata, IF(F_default=1,G3212+(4*Fnotch-0)/8192,G3212+(F_stop-F_start)/8192) )</f>
        <v>98687.5</v>
      </c>
      <c r="H3213" s="120">
        <f ca="1">IF(FilterType="FIR", OFFSET(PRE_CALC!B3161,0,DEC_RATE), C3213)</f>
        <v>-4.5411335340999996E-3</v>
      </c>
    </row>
    <row r="3214" spans="2:8" x14ac:dyDescent="0.2">
      <c r="B3214" s="45">
        <f>IF(FilterType="FIR", IF(Extend_fmod, PRE_CALC!I3162*Fm, PRE_CALC!A3162*Fdata), IF(F_default=1,B3213+(4*Fnotch-0)/8192,B3213+(F_stop-F_start)/8192) )</f>
        <v>98718.750000127999</v>
      </c>
      <c r="C3214" s="39">
        <f t="shared" si="148"/>
        <v>-0.78673495187442544</v>
      </c>
      <c r="D3214" s="84">
        <f ca="1">IF(FilterType="FIR", IF(Extend_fmod=1,OFFSET(PRE_CALC!J3162,0,DEC_RATE), OFFSET(PRE_CALC!B3162,0,DEC_RATE)), C3214)</f>
        <v>-4.5653022725000002E-3</v>
      </c>
      <c r="E3214" s="84">
        <f t="shared" ca="1" si="149"/>
        <v>98718.750000127999</v>
      </c>
      <c r="F3214" s="84">
        <f t="shared" ca="1" si="147"/>
        <v>-4.5653022725000002E-3</v>
      </c>
      <c r="G3214" s="119">
        <f>IF(FilterType="FIR",  PRE_CALC!A3162*Fdata, IF(F_default=1,G3213+(4*Fnotch-0)/8192,G3213+(F_stop-F_start)/8192) )</f>
        <v>98718.750000127999</v>
      </c>
      <c r="H3214" s="120">
        <f ca="1">IF(FilterType="FIR", OFFSET(PRE_CALC!B3162,0,DEC_RATE), C3214)</f>
        <v>-4.5653022725000002E-3</v>
      </c>
    </row>
    <row r="3215" spans="2:8" x14ac:dyDescent="0.2">
      <c r="B3215" s="45">
        <f>IF(FilterType="FIR", IF(Extend_fmod, PRE_CALC!I3163*Fm, PRE_CALC!A3163*Fdata), IF(F_default=1,B3214+(4*Fnotch-0)/8192,B3214+(F_stop-F_start)/8192) )</f>
        <v>98750</v>
      </c>
      <c r="C3215" s="39">
        <f t="shared" si="148"/>
        <v>-0.78723468317294665</v>
      </c>
      <c r="D3215" s="84">
        <f ca="1">IF(FilterType="FIR", IF(Extend_fmod=1,OFFSET(PRE_CALC!J3163,0,DEC_RATE), OFFSET(PRE_CALC!B3163,0,DEC_RATE)), C3215)</f>
        <v>-4.5879484879200001E-3</v>
      </c>
      <c r="E3215" s="84">
        <f t="shared" ca="1" si="149"/>
        <v>98750</v>
      </c>
      <c r="F3215" s="84">
        <f t="shared" ca="1" si="147"/>
        <v>-4.5879484879200001E-3</v>
      </c>
      <c r="G3215" s="119">
        <f>IF(FilterType="FIR",  PRE_CALC!A3163*Fdata, IF(F_default=1,G3214+(4*Fnotch-0)/8192,G3214+(F_stop-F_start)/8192) )</f>
        <v>98750</v>
      </c>
      <c r="H3215" s="120">
        <f ca="1">IF(FilterType="FIR", OFFSET(PRE_CALC!B3163,0,DEC_RATE), C3215)</f>
        <v>-4.5879484879200001E-3</v>
      </c>
    </row>
    <row r="3216" spans="2:8" x14ac:dyDescent="0.2">
      <c r="B3216" s="45">
        <f>IF(FilterType="FIR", IF(Extend_fmod, PRE_CALC!I3164*Fm, PRE_CALC!A3164*Fdata), IF(F_default=1,B3215+(4*Fnotch-0)/8192,B3215+(F_stop-F_start)/8192) )</f>
        <v>98781.249999872001</v>
      </c>
      <c r="C3216" s="39">
        <f t="shared" si="148"/>
        <v>-0.78773457462793006</v>
      </c>
      <c r="D3216" s="84">
        <f ca="1">IF(FilterType="FIR", IF(Extend_fmod=1,OFFSET(PRE_CALC!J3164,0,DEC_RATE), OFFSET(PRE_CALC!B3164,0,DEC_RATE)), C3216)</f>
        <v>-4.6090368124800003E-3</v>
      </c>
      <c r="E3216" s="84">
        <f t="shared" ca="1" si="149"/>
        <v>98781.249999872001</v>
      </c>
      <c r="F3216" s="84">
        <f t="shared" ca="1" si="147"/>
        <v>-4.6090368124800003E-3</v>
      </c>
      <c r="G3216" s="119">
        <f>IF(FilterType="FIR",  PRE_CALC!A3164*Fdata, IF(F_default=1,G3215+(4*Fnotch-0)/8192,G3215+(F_stop-F_start)/8192) )</f>
        <v>98781.249999872001</v>
      </c>
      <c r="H3216" s="120">
        <f ca="1">IF(FilterType="FIR", OFFSET(PRE_CALC!B3164,0,DEC_RATE), C3216)</f>
        <v>-4.6090368124800003E-3</v>
      </c>
    </row>
    <row r="3217" spans="2:8" x14ac:dyDescent="0.2">
      <c r="B3217" s="45">
        <f>IF(FilterType="FIR", IF(Extend_fmod, PRE_CALC!I3165*Fm, PRE_CALC!A3165*Fdata), IF(F_default=1,B3216+(4*Fnotch-0)/8192,B3216+(F_stop-F_start)/8192) )</f>
        <v>98812.5</v>
      </c>
      <c r="C3217" s="39">
        <f t="shared" si="148"/>
        <v>-0.78823462624538743</v>
      </c>
      <c r="D3217" s="84">
        <f ca="1">IF(FilterType="FIR", IF(Extend_fmod=1,OFFSET(PRE_CALC!J3165,0,DEC_RATE), OFFSET(PRE_CALC!B3165,0,DEC_RATE)), C3217)</f>
        <v>-4.6285328633100002E-3</v>
      </c>
      <c r="E3217" s="84">
        <f t="shared" ca="1" si="149"/>
        <v>98812.5</v>
      </c>
      <c r="F3217" s="84">
        <f t="shared" ca="1" si="147"/>
        <v>-4.6285328633100002E-3</v>
      </c>
      <c r="G3217" s="119">
        <f>IF(FilterType="FIR",  PRE_CALC!A3165*Fdata, IF(F_default=1,G3216+(4*Fnotch-0)/8192,G3216+(F_stop-F_start)/8192) )</f>
        <v>98812.5</v>
      </c>
      <c r="H3217" s="120">
        <f ca="1">IF(FilterType="FIR", OFFSET(PRE_CALC!B3165,0,DEC_RATE), C3217)</f>
        <v>-4.6285328633100002E-3</v>
      </c>
    </row>
    <row r="3218" spans="2:8" x14ac:dyDescent="0.2">
      <c r="B3218" s="45">
        <f>IF(FilterType="FIR", IF(Extend_fmod, PRE_CALC!I3166*Fm, PRE_CALC!A3166*Fdata), IF(F_default=1,B3217+(4*Fnotch-0)/8192,B3217+(F_stop-F_start)/8192) )</f>
        <v>98843.750000127999</v>
      </c>
      <c r="C3218" s="39">
        <f t="shared" si="148"/>
        <v>-0.7887348380231165</v>
      </c>
      <c r="D3218" s="84">
        <f ca="1">IF(FilterType="FIR", IF(Extend_fmod=1,OFFSET(PRE_CALC!J3166,0,DEC_RATE), OFFSET(PRE_CALC!B3166,0,DEC_RATE)), C3218)</f>
        <v>-4.6464032927300003E-3</v>
      </c>
      <c r="E3218" s="84">
        <f t="shared" ca="1" si="149"/>
        <v>98843.750000127999</v>
      </c>
      <c r="F3218" s="84">
        <f t="shared" ca="1" si="147"/>
        <v>-4.6464032927300003E-3</v>
      </c>
      <c r="G3218" s="119">
        <f>IF(FilterType="FIR",  PRE_CALC!A3166*Fdata, IF(F_default=1,G3217+(4*Fnotch-0)/8192,G3217+(F_stop-F_start)/8192) )</f>
        <v>98843.750000127999</v>
      </c>
      <c r="H3218" s="120">
        <f ca="1">IF(FilterType="FIR", OFFSET(PRE_CALC!B3166,0,DEC_RATE), C3218)</f>
        <v>-4.6464032927300003E-3</v>
      </c>
    </row>
    <row r="3219" spans="2:8" x14ac:dyDescent="0.2">
      <c r="B3219" s="45">
        <f>IF(FilterType="FIR", IF(Extend_fmod, PRE_CALC!I3167*Fm, PRE_CALC!A3167*Fdata), IF(F_default=1,B3218+(4*Fnotch-0)/8192,B3218+(F_stop-F_start)/8192) )</f>
        <v>98875</v>
      </c>
      <c r="C3219" s="39">
        <f t="shared" si="148"/>
        <v>-0.78923520995896435</v>
      </c>
      <c r="D3219" s="84">
        <f ca="1">IF(FilterType="FIR", IF(Extend_fmod=1,OFFSET(PRE_CALC!J3167,0,DEC_RATE), OFFSET(PRE_CALC!B3167,0,DEC_RATE)), C3219)</f>
        <v>-4.6626158389199996E-3</v>
      </c>
      <c r="E3219" s="84">
        <f t="shared" ca="1" si="149"/>
        <v>98875</v>
      </c>
      <c r="F3219" s="84">
        <f t="shared" ca="1" si="147"/>
        <v>-4.6626158389199996E-3</v>
      </c>
      <c r="G3219" s="119">
        <f>IF(FilterType="FIR",  PRE_CALC!A3167*Fdata, IF(F_default=1,G3218+(4*Fnotch-0)/8192,G3218+(F_stop-F_start)/8192) )</f>
        <v>98875</v>
      </c>
      <c r="H3219" s="120">
        <f ca="1">IF(FilterType="FIR", OFFSET(PRE_CALC!B3167,0,DEC_RATE), C3219)</f>
        <v>-4.6626158389199996E-3</v>
      </c>
    </row>
    <row r="3220" spans="2:8" x14ac:dyDescent="0.2">
      <c r="B3220" s="45">
        <f>IF(FilterType="FIR", IF(Extend_fmod, PRE_CALC!I3168*Fm, PRE_CALC!A3168*Fdata), IF(F_default=1,B3219+(4*Fnotch-0)/8192,B3219+(F_stop-F_start)/8192) )</f>
        <v>98906.249999872001</v>
      </c>
      <c r="C3220" s="39">
        <f t="shared" si="148"/>
        <v>-0.78973574205892327</v>
      </c>
      <c r="D3220" s="84">
        <f ca="1">IF(FilterType="FIR", IF(Extend_fmod=1,OFFSET(PRE_CALC!J3168,0,DEC_RATE), OFFSET(PRE_CALC!B3168,0,DEC_RATE)), C3220)</f>
        <v>-4.6771393770199997E-3</v>
      </c>
      <c r="E3220" s="84">
        <f t="shared" ca="1" si="149"/>
        <v>98906.249999872001</v>
      </c>
      <c r="F3220" s="84">
        <f t="shared" ca="1" si="147"/>
        <v>-4.6771393770199997E-3</v>
      </c>
      <c r="G3220" s="119">
        <f>IF(FilterType="FIR",  PRE_CALC!A3168*Fdata, IF(F_default=1,G3219+(4*Fnotch-0)/8192,G3219+(F_stop-F_start)/8192) )</f>
        <v>98906.249999872001</v>
      </c>
      <c r="H3220" s="120">
        <f ca="1">IF(FilterType="FIR", OFFSET(PRE_CALC!B3168,0,DEC_RATE), C3220)</f>
        <v>-4.6771393770199997E-3</v>
      </c>
    </row>
    <row r="3221" spans="2:8" x14ac:dyDescent="0.2">
      <c r="B3221" s="45">
        <f>IF(FilterType="FIR", IF(Extend_fmod, PRE_CALC!I3169*Fm, PRE_CALC!A3169*Fdata), IF(F_default=1,B3220+(4*Fnotch-0)/8192,B3220+(F_stop-F_start)/8192) )</f>
        <v>98937.5</v>
      </c>
      <c r="C3221" s="39">
        <f t="shared" si="148"/>
        <v>-0.79023643432899682</v>
      </c>
      <c r="D3221" s="84">
        <f ca="1">IF(FilterType="FIR", IF(Extend_fmod=1,OFFSET(PRE_CALC!J3169,0,DEC_RATE), OFFSET(PRE_CALC!B3169,0,DEC_RATE)), C3221)</f>
        <v>-4.68994397078E-3</v>
      </c>
      <c r="E3221" s="84">
        <f t="shared" ca="1" si="149"/>
        <v>98937.5</v>
      </c>
      <c r="F3221" s="84">
        <f t="shared" ca="1" si="147"/>
        <v>-4.68994397078E-3</v>
      </c>
      <c r="G3221" s="119">
        <f>IF(FilterType="FIR",  PRE_CALC!A3169*Fdata, IF(F_default=1,G3220+(4*Fnotch-0)/8192,G3220+(F_stop-F_start)/8192) )</f>
        <v>98937.5</v>
      </c>
      <c r="H3221" s="120">
        <f ca="1">IF(FilterType="FIR", OFFSET(PRE_CALC!B3169,0,DEC_RATE), C3221)</f>
        <v>-4.68994397078E-3</v>
      </c>
    </row>
    <row r="3222" spans="2:8" x14ac:dyDescent="0.2">
      <c r="B3222" s="45">
        <f>IF(FilterType="FIR", IF(Extend_fmod, PRE_CALC!I3170*Fm, PRE_CALC!A3170*Fdata), IF(F_default=1,B3221+(4*Fnotch-0)/8192,B3221+(F_stop-F_start)/8192) )</f>
        <v>98968.750000127999</v>
      </c>
      <c r="C3222" s="39">
        <f t="shared" si="148"/>
        <v>-0.7907372867670126</v>
      </c>
      <c r="D3222" s="84">
        <f ca="1">IF(FilterType="FIR", IF(Extend_fmod=1,OFFSET(PRE_CALC!J3170,0,DEC_RATE), OFFSET(PRE_CALC!B3170,0,DEC_RATE)), C3222)</f>
        <v>-4.7010009245400004E-3</v>
      </c>
      <c r="E3222" s="84">
        <f t="shared" ca="1" si="149"/>
        <v>98968.750000127999</v>
      </c>
      <c r="F3222" s="84">
        <f t="shared" ca="1" si="147"/>
        <v>-4.7010009245400004E-3</v>
      </c>
      <c r="G3222" s="119">
        <f>IF(FilterType="FIR",  PRE_CALC!A3170*Fdata, IF(F_default=1,G3221+(4*Fnotch-0)/8192,G3221+(F_stop-F_start)/8192) )</f>
        <v>98968.750000127999</v>
      </c>
      <c r="H3222" s="120">
        <f ca="1">IF(FilterType="FIR", OFFSET(PRE_CALC!B3170,0,DEC_RATE), C3222)</f>
        <v>-4.7010009245400004E-3</v>
      </c>
    </row>
    <row r="3223" spans="2:8" x14ac:dyDescent="0.2">
      <c r="B3223" s="45">
        <f>IF(FilterType="FIR", IF(Extend_fmod, PRE_CALC!I3171*Fm, PRE_CALC!A3171*Fdata), IF(F_default=1,B3222+(4*Fnotch-0)/8192,B3222+(F_stop-F_start)/8192) )</f>
        <v>99000</v>
      </c>
      <c r="C3223" s="39">
        <f t="shared" si="148"/>
        <v>-0.79123829937077539</v>
      </c>
      <c r="D3223" s="84">
        <f ca="1">IF(FilterType="FIR", IF(Extend_fmod=1,OFFSET(PRE_CALC!J3171,0,DEC_RATE), OFFSET(PRE_CALC!B3171,0,DEC_RATE)), C3223)</f>
        <v>-4.7102828357800004E-3</v>
      </c>
      <c r="E3223" s="84">
        <f t="shared" ca="1" si="149"/>
        <v>99000</v>
      </c>
      <c r="F3223" s="84">
        <f t="shared" ca="1" si="147"/>
        <v>-4.7102828357800004E-3</v>
      </c>
      <c r="G3223" s="119">
        <f>IF(FilterType="FIR",  PRE_CALC!A3171*Fdata, IF(F_default=1,G3222+(4*Fnotch-0)/8192,G3222+(F_stop-F_start)/8192) )</f>
        <v>99000</v>
      </c>
      <c r="H3223" s="120">
        <f ca="1">IF(FilterType="FIR", OFFSET(PRE_CALC!B3171,0,DEC_RATE), C3223)</f>
        <v>-4.7102828357800004E-3</v>
      </c>
    </row>
    <row r="3224" spans="2:8" x14ac:dyDescent="0.2">
      <c r="B3224" s="45">
        <f>IF(FilterType="FIR", IF(Extend_fmod, PRE_CALC!I3172*Fm, PRE_CALC!A3172*Fdata), IF(F_default=1,B3223+(4*Fnotch-0)/8192,B3223+(F_stop-F_start)/8192) )</f>
        <v>99031.249999872001</v>
      </c>
      <c r="C3224" s="39">
        <f t="shared" si="148"/>
        <v>-0.79173947214631202</v>
      </c>
      <c r="D3224" s="84">
        <f ca="1">IF(FilterType="FIR", IF(Extend_fmod=1,OFFSET(PRE_CALC!J3172,0,DEC_RATE), OFFSET(PRE_CALC!B3172,0,DEC_RATE)), C3224)</f>
        <v>-4.7177636480499998E-3</v>
      </c>
      <c r="E3224" s="84">
        <f t="shared" ca="1" si="149"/>
        <v>99031.249999872001</v>
      </c>
      <c r="F3224" s="84">
        <f t="shared" ca="1" si="147"/>
        <v>-4.7177636480499998E-3</v>
      </c>
      <c r="G3224" s="119">
        <f>IF(FilterType="FIR",  PRE_CALC!A3172*Fdata, IF(F_default=1,G3223+(4*Fnotch-0)/8192,G3223+(F_stop-F_start)/8192) )</f>
        <v>99031.249999872001</v>
      </c>
      <c r="H3224" s="120">
        <f ca="1">IF(FilterType="FIR", OFFSET(PRE_CALC!B3172,0,DEC_RATE), C3224)</f>
        <v>-4.7177636480499998E-3</v>
      </c>
    </row>
    <row r="3225" spans="2:8" x14ac:dyDescent="0.2">
      <c r="B3225" s="45">
        <f>IF(FilterType="FIR", IF(Extend_fmod, PRE_CALC!I3173*Fm, PRE_CALC!A3173*Fdata), IF(F_default=1,B3224+(4*Fnotch-0)/8192,B3224+(F_stop-F_start)/8192) )</f>
        <v>99062.5</v>
      </c>
      <c r="C3225" s="39">
        <f t="shared" si="148"/>
        <v>-0.79224080509962436</v>
      </c>
      <c r="D3225" s="84">
        <f ca="1">IF(FilterType="FIR", IF(Extend_fmod=1,OFFSET(PRE_CALC!J3173,0,DEC_RATE), OFFSET(PRE_CALC!B3173,0,DEC_RATE)), C3225)</f>
        <v>-4.7234187042600002E-3</v>
      </c>
      <c r="E3225" s="84">
        <f t="shared" ca="1" si="149"/>
        <v>99062.5</v>
      </c>
      <c r="F3225" s="84">
        <f t="shared" ca="1" si="147"/>
        <v>-4.7234187042600002E-3</v>
      </c>
      <c r="G3225" s="119">
        <f>IF(FilterType="FIR",  PRE_CALC!A3173*Fdata, IF(F_default=1,G3224+(4*Fnotch-0)/8192,G3224+(F_stop-F_start)/8192) )</f>
        <v>99062.5</v>
      </c>
      <c r="H3225" s="120">
        <f ca="1">IF(FilterType="FIR", OFFSET(PRE_CALC!B3173,0,DEC_RATE), C3225)</f>
        <v>-4.7234187042600002E-3</v>
      </c>
    </row>
    <row r="3226" spans="2:8" x14ac:dyDescent="0.2">
      <c r="B3226" s="45">
        <f>IF(FilterType="FIR", IF(Extend_fmod, PRE_CALC!I3174*Fm, PRE_CALC!A3174*Fdata), IF(F_default=1,B3225+(4*Fnotch-0)/8192,B3225+(F_stop-F_start)/8192) )</f>
        <v>99093.750000127999</v>
      </c>
      <c r="C3226" s="39">
        <f t="shared" si="148"/>
        <v>-0.79274229822854259</v>
      </c>
      <c r="D3226" s="84">
        <f ca="1">IF(FilterType="FIR", IF(Extend_fmod=1,OFFSET(PRE_CALC!J3174,0,DEC_RATE), OFFSET(PRE_CALC!B3174,0,DEC_RATE)), C3226)</f>
        <v>-4.72722480045E-3</v>
      </c>
      <c r="E3226" s="84">
        <f t="shared" ca="1" si="149"/>
        <v>99093.750000127999</v>
      </c>
      <c r="F3226" s="84">
        <f t="shared" ca="1" si="147"/>
        <v>-4.72722480045E-3</v>
      </c>
      <c r="G3226" s="119">
        <f>IF(FilterType="FIR",  PRE_CALC!A3174*Fdata, IF(F_default=1,G3225+(4*Fnotch-0)/8192,G3225+(F_stop-F_start)/8192) )</f>
        <v>99093.750000127999</v>
      </c>
      <c r="H3226" s="120">
        <f ca="1">IF(FilterType="FIR", OFFSET(PRE_CALC!B3174,0,DEC_RATE), C3226)</f>
        <v>-4.72722480045E-3</v>
      </c>
    </row>
    <row r="3227" spans="2:8" x14ac:dyDescent="0.2">
      <c r="B3227" s="45">
        <f>IF(FilterType="FIR", IF(Extend_fmod, PRE_CALC!I3175*Fm, PRE_CALC!A3175*Fdata), IF(F_default=1,B3226+(4*Fnotch-0)/8192,B3226+(F_stop-F_start)/8192) )</f>
        <v>99125</v>
      </c>
      <c r="C3227" s="39">
        <f t="shared" si="148"/>
        <v>-0.7932439515308638</v>
      </c>
      <c r="D3227" s="84">
        <f ca="1">IF(FilterType="FIR", IF(Extend_fmod=1,OFFSET(PRE_CALC!J3175,0,DEC_RATE), OFFSET(PRE_CALC!B3175,0,DEC_RATE)), C3227)</f>
        <v>-4.7291602399399998E-3</v>
      </c>
      <c r="E3227" s="84">
        <f t="shared" ca="1" si="149"/>
        <v>99125</v>
      </c>
      <c r="F3227" s="84">
        <f t="shared" ca="1" si="147"/>
        <v>-4.7291602399399998E-3</v>
      </c>
      <c r="G3227" s="119">
        <f>IF(FilterType="FIR",  PRE_CALC!A3175*Fdata, IF(F_default=1,G3226+(4*Fnotch-0)/8192,G3226+(F_stop-F_start)/8192) )</f>
        <v>99125</v>
      </c>
      <c r="H3227" s="120">
        <f ca="1">IF(FilterType="FIR", OFFSET(PRE_CALC!B3175,0,DEC_RATE), C3227)</f>
        <v>-4.7291602399399998E-3</v>
      </c>
    </row>
    <row r="3228" spans="2:8" x14ac:dyDescent="0.2">
      <c r="B3228" s="45">
        <f>IF(FilterType="FIR", IF(Extend_fmod, PRE_CALC!I3176*Fm, PRE_CALC!A3176*Fdata), IF(F_default=1,B3227+(4*Fnotch-0)/8192,B3227+(F_stop-F_start)/8192) )</f>
        <v>99156.249999872001</v>
      </c>
      <c r="C3228" s="39">
        <f t="shared" si="148"/>
        <v>-0.7937457650126214</v>
      </c>
      <c r="D3228" s="84">
        <f ca="1">IF(FilterType="FIR", IF(Extend_fmod=1,OFFSET(PRE_CALC!J3176,0,DEC_RATE), OFFSET(PRE_CALC!B3176,0,DEC_RATE)), C3228)</f>
        <v>-4.7292048877699997E-3</v>
      </c>
      <c r="E3228" s="84">
        <f t="shared" ca="1" si="149"/>
        <v>99156.249999872001</v>
      </c>
      <c r="F3228" s="84">
        <f t="shared" ca="1" si="147"/>
        <v>-4.7292048877699997E-3</v>
      </c>
      <c r="G3228" s="119">
        <f>IF(FilterType="FIR",  PRE_CALC!A3176*Fdata, IF(F_default=1,G3227+(4*Fnotch-0)/8192,G3227+(F_stop-F_start)/8192) )</f>
        <v>99156.249999872001</v>
      </c>
      <c r="H3228" s="120">
        <f ca="1">IF(FilterType="FIR", OFFSET(PRE_CALC!B3176,0,DEC_RATE), C3228)</f>
        <v>-4.7292048877699997E-3</v>
      </c>
    </row>
    <row r="3229" spans="2:8" x14ac:dyDescent="0.2">
      <c r="B3229" s="45">
        <f>IF(FilterType="FIR", IF(Extend_fmod, PRE_CALC!I3177*Fm, PRE_CALC!A3177*Fdata), IF(F_default=1,B3228+(4*Fnotch-0)/8192,B3228+(F_stop-F_start)/8192) )</f>
        <v>99187.5</v>
      </c>
      <c r="C3229" s="39">
        <f t="shared" si="148"/>
        <v>-0.79424773867983067</v>
      </c>
      <c r="D3229" s="84">
        <f ca="1">IF(FilterType="FIR", IF(Extend_fmod=1,OFFSET(PRE_CALC!J3177,0,DEC_RATE), OFFSET(PRE_CALC!B3177,0,DEC_RATE)), C3229)</f>
        <v>-4.7273402256299999E-3</v>
      </c>
      <c r="E3229" s="84">
        <f t="shared" ca="1" si="149"/>
        <v>99187.5</v>
      </c>
      <c r="F3229" s="84">
        <f t="shared" ca="1" si="147"/>
        <v>-4.7273402256299999E-3</v>
      </c>
      <c r="G3229" s="119">
        <f>IF(FilterType="FIR",  PRE_CALC!A3177*Fdata, IF(F_default=1,G3228+(4*Fnotch-0)/8192,G3228+(F_stop-F_start)/8192) )</f>
        <v>99187.5</v>
      </c>
      <c r="H3229" s="120">
        <f ca="1">IF(FilterType="FIR", OFFSET(PRE_CALC!B3177,0,DEC_RATE), C3229)</f>
        <v>-4.7273402256299999E-3</v>
      </c>
    </row>
    <row r="3230" spans="2:8" x14ac:dyDescent="0.2">
      <c r="B3230" s="45">
        <f>IF(FilterType="FIR", IF(Extend_fmod, PRE_CALC!I3178*Fm, PRE_CALC!A3178*Fdata), IF(F_default=1,B3229+(4*Fnotch-0)/8192,B3229+(F_stop-F_start)/8192) )</f>
        <v>99218.750000127999</v>
      </c>
      <c r="C3230" s="39">
        <f t="shared" si="148"/>
        <v>-0.79474987253030704</v>
      </c>
      <c r="D3230" s="84">
        <f ca="1">IF(FilterType="FIR", IF(Extend_fmod=1,OFFSET(PRE_CALC!J3178,0,DEC_RATE), OFFSET(PRE_CALC!B3178,0,DEC_RATE)), C3230)</f>
        <v>-4.72354940701E-3</v>
      </c>
      <c r="E3230" s="84">
        <f t="shared" ca="1" si="149"/>
        <v>99218.750000127999</v>
      </c>
      <c r="F3230" s="84">
        <f t="shared" ca="1" si="147"/>
        <v>-4.72354940701E-3</v>
      </c>
      <c r="G3230" s="119">
        <f>IF(FilterType="FIR",  PRE_CALC!A3178*Fdata, IF(F_default=1,G3229+(4*Fnotch-0)/8192,G3229+(F_stop-F_start)/8192) )</f>
        <v>99218.750000127999</v>
      </c>
      <c r="H3230" s="120">
        <f ca="1">IF(FilterType="FIR", OFFSET(PRE_CALC!B3178,0,DEC_RATE), C3230)</f>
        <v>-4.72354940701E-3</v>
      </c>
    </row>
    <row r="3231" spans="2:8" x14ac:dyDescent="0.2">
      <c r="B3231" s="45">
        <f>IF(FilterType="FIR", IF(Extend_fmod, PRE_CALC!I3179*Fm, PRE_CALC!A3179*Fdata), IF(F_default=1,B3230+(4*Fnotch-0)/8192,B3230+(F_stop-F_start)/8192) )</f>
        <v>99250</v>
      </c>
      <c r="C3231" s="39">
        <f t="shared" si="148"/>
        <v>-0.79525216656185715</v>
      </c>
      <c r="D3231" s="84">
        <f ca="1">IF(FilterType="FIR", IF(Extend_fmod=1,OFFSET(PRE_CALC!J3179,0,DEC_RATE), OFFSET(PRE_CALC!B3179,0,DEC_RATE)), C3231)</f>
        <v>-4.7178173128000003E-3</v>
      </c>
      <c r="E3231" s="84">
        <f t="shared" ca="1" si="149"/>
        <v>99250</v>
      </c>
      <c r="F3231" s="84">
        <f t="shared" ca="1" si="147"/>
        <v>-4.7178173128000003E-3</v>
      </c>
      <c r="G3231" s="119">
        <f>IF(FilterType="FIR",  PRE_CALC!A3179*Fdata, IF(F_default=1,G3230+(4*Fnotch-0)/8192,G3230+(F_stop-F_start)/8192) )</f>
        <v>99250</v>
      </c>
      <c r="H3231" s="120">
        <f ca="1">IF(FilterType="FIR", OFFSET(PRE_CALC!B3179,0,DEC_RATE), C3231)</f>
        <v>-4.7178173128000003E-3</v>
      </c>
    </row>
    <row r="3232" spans="2:8" x14ac:dyDescent="0.2">
      <c r="B3232" s="45">
        <f>IF(FilterType="FIR", IF(Extend_fmod, PRE_CALC!I3180*Fm, PRE_CALC!A3180*Fdata), IF(F_default=1,B3231+(4*Fnotch-0)/8192,B3231+(F_stop-F_start)/8192) )</f>
        <v>99281.249999872001</v>
      </c>
      <c r="C3232" s="39">
        <f t="shared" si="148"/>
        <v>-0.79575462078053016</v>
      </c>
      <c r="D3232" s="84">
        <f ca="1">IF(FilterType="FIR", IF(Extend_fmod=1,OFFSET(PRE_CALC!J3180,0,DEC_RATE), OFFSET(PRE_CALC!B3180,0,DEC_RATE)), C3232)</f>
        <v>-4.7101306070600002E-3</v>
      </c>
      <c r="E3232" s="84">
        <f t="shared" ca="1" si="149"/>
        <v>99281.249999872001</v>
      </c>
      <c r="F3232" s="84">
        <f t="shared" ca="1" si="147"/>
        <v>-4.7101306070600002E-3</v>
      </c>
      <c r="G3232" s="119">
        <f>IF(FilterType="FIR",  PRE_CALC!A3180*Fdata, IF(F_default=1,G3231+(4*Fnotch-0)/8192,G3231+(F_stop-F_start)/8192) )</f>
        <v>99281.249999872001</v>
      </c>
      <c r="H3232" s="120">
        <f ca="1">IF(FilterType="FIR", OFFSET(PRE_CALC!B3180,0,DEC_RATE), C3232)</f>
        <v>-4.7101306070600002E-3</v>
      </c>
    </row>
    <row r="3233" spans="2:8" x14ac:dyDescent="0.2">
      <c r="B3233" s="45">
        <f>IF(FilterType="FIR", IF(Extend_fmod, PRE_CALC!I3181*Fm, PRE_CALC!A3181*Fdata), IF(F_default=1,B3232+(4*Fnotch-0)/8192,B3232+(F_stop-F_start)/8192) )</f>
        <v>99312.5</v>
      </c>
      <c r="C3233" s="39">
        <f t="shared" si="148"/>
        <v>-0.79625723519232605</v>
      </c>
      <c r="D3233" s="84">
        <f ca="1">IF(FilterType="FIR", IF(Extend_fmod=1,OFFSET(PRE_CALC!J3181,0,DEC_RATE), OFFSET(PRE_CALC!B3181,0,DEC_RATE)), C3233)</f>
        <v>-4.7004777932500002E-3</v>
      </c>
      <c r="E3233" s="84">
        <f t="shared" ca="1" si="149"/>
        <v>99312.5</v>
      </c>
      <c r="F3233" s="84">
        <f t="shared" ca="1" si="147"/>
        <v>-4.7004777932500002E-3</v>
      </c>
      <c r="G3233" s="119">
        <f>IF(FilterType="FIR",  PRE_CALC!A3181*Fdata, IF(F_default=1,G3232+(4*Fnotch-0)/8192,G3232+(F_stop-F_start)/8192) )</f>
        <v>99312.5</v>
      </c>
      <c r="H3233" s="120">
        <f ca="1">IF(FilterType="FIR", OFFSET(PRE_CALC!B3181,0,DEC_RATE), C3233)</f>
        <v>-4.7004777932500002E-3</v>
      </c>
    </row>
    <row r="3234" spans="2:8" x14ac:dyDescent="0.2">
      <c r="B3234" s="45">
        <f>IF(FilterType="FIR", IF(Extend_fmod, PRE_CALC!I3182*Fm, PRE_CALC!A3182*Fdata), IF(F_default=1,B3233+(4*Fnotch-0)/8192,B3233+(F_stop-F_start)/8192) )</f>
        <v>99343.750000127999</v>
      </c>
      <c r="C3234" s="39">
        <f t="shared" si="148"/>
        <v>-0.79676000979508332</v>
      </c>
      <c r="D3234" s="84">
        <f ca="1">IF(FilterType="FIR", IF(Extend_fmod=1,OFFSET(PRE_CALC!J3182,0,DEC_RATE), OFFSET(PRE_CALC!B3182,0,DEC_RATE)), C3234)</f>
        <v>-4.6888492706199996E-3</v>
      </c>
      <c r="E3234" s="84">
        <f t="shared" ca="1" si="149"/>
        <v>99343.750000127999</v>
      </c>
      <c r="F3234" s="84">
        <f t="shared" ca="1" si="147"/>
        <v>-4.6888492706199996E-3</v>
      </c>
      <c r="G3234" s="119">
        <f>IF(FilterType="FIR",  PRE_CALC!A3182*Fdata, IF(F_default=1,G3233+(4*Fnotch-0)/8192,G3233+(F_stop-F_start)/8192) )</f>
        <v>99343.750000127999</v>
      </c>
      <c r="H3234" s="120">
        <f ca="1">IF(FilterType="FIR", OFFSET(PRE_CALC!B3182,0,DEC_RATE), C3234)</f>
        <v>-4.6888492706199996E-3</v>
      </c>
    </row>
    <row r="3235" spans="2:8" x14ac:dyDescent="0.2">
      <c r="B3235" s="45">
        <f>IF(FilterType="FIR", IF(Extend_fmod, PRE_CALC!I3183*Fm, PRE_CALC!A3183*Fdata), IF(F_default=1,B3234+(4*Fnotch-0)/8192,B3234+(F_stop-F_start)/8192) )</f>
        <v>99375</v>
      </c>
      <c r="C3235" s="39">
        <f t="shared" si="148"/>
        <v>-0.79726294458657909</v>
      </c>
      <c r="D3235" s="84">
        <f ca="1">IF(FilterType="FIR", IF(Extend_fmod=1,OFFSET(PRE_CALC!J3183,0,DEC_RATE), OFFSET(PRE_CALC!B3183,0,DEC_RATE)), C3235)</f>
        <v>-4.67523739092E-3</v>
      </c>
      <c r="E3235" s="84">
        <f t="shared" ca="1" si="149"/>
        <v>99375</v>
      </c>
      <c r="F3235" s="84">
        <f t="shared" ca="1" si="147"/>
        <v>-4.67523739092E-3</v>
      </c>
      <c r="G3235" s="119">
        <f>IF(FilterType="FIR",  PRE_CALC!A3183*Fdata, IF(F_default=1,G3234+(4*Fnotch-0)/8192,G3234+(F_stop-F_start)/8192) )</f>
        <v>99375</v>
      </c>
      <c r="H3235" s="120">
        <f ca="1">IF(FilterType="FIR", OFFSET(PRE_CALC!B3183,0,DEC_RATE), C3235)</f>
        <v>-4.67523739092E-3</v>
      </c>
    </row>
    <row r="3236" spans="2:8" x14ac:dyDescent="0.2">
      <c r="B3236" s="45">
        <f>IF(FilterType="FIR", IF(Extend_fmod, PRE_CALC!I3184*Fm, PRE_CALC!A3184*Fdata), IF(F_default=1,B3235+(4*Fnotch-0)/8192,B3235+(F_stop-F_start)/8192) )</f>
        <v>99406.249999872001</v>
      </c>
      <c r="C3236" s="39">
        <f t="shared" si="148"/>
        <v>-0.79776603957288017</v>
      </c>
      <c r="D3236" s="84">
        <f ca="1">IF(FilterType="FIR", IF(Extend_fmod=1,OFFSET(PRE_CALC!J3184,0,DEC_RATE), OFFSET(PRE_CALC!B3184,0,DEC_RATE)), C3236)</f>
        <v>-4.6596365153999996E-3</v>
      </c>
      <c r="E3236" s="84">
        <f t="shared" ca="1" si="149"/>
        <v>99406.249999872001</v>
      </c>
      <c r="F3236" s="84">
        <f t="shared" ca="1" si="147"/>
        <v>-4.6596365153999996E-3</v>
      </c>
      <c r="G3236" s="119">
        <f>IF(FilterType="FIR",  PRE_CALC!A3184*Fdata, IF(F_default=1,G3235+(4*Fnotch-0)/8192,G3235+(F_stop-F_start)/8192) )</f>
        <v>99406.249999872001</v>
      </c>
      <c r="H3236" s="120">
        <f ca="1">IF(FilterType="FIR", OFFSET(PRE_CALC!B3184,0,DEC_RATE), C3236)</f>
        <v>-4.6596365153999996E-3</v>
      </c>
    </row>
    <row r="3237" spans="2:8" x14ac:dyDescent="0.2">
      <c r="B3237" s="45">
        <f>IF(FilterType="FIR", IF(Extend_fmod, PRE_CALC!I3185*Fm, PRE_CALC!A3185*Fdata), IF(F_default=1,B3236+(4*Fnotch-0)/8192,B3236+(F_stop-F_start)/8192) )</f>
        <v>99437.5</v>
      </c>
      <c r="C3237" s="39">
        <f t="shared" si="148"/>
        <v>-0.79826929476000763</v>
      </c>
      <c r="D3237" s="84">
        <f ca="1">IF(FilterType="FIR", IF(Extend_fmod=1,OFFSET(PRE_CALC!J3185,0,DEC_RATE), OFFSET(PRE_CALC!B3185,0,DEC_RATE)), C3237)</f>
        <v>-4.64204307195E-3</v>
      </c>
      <c r="E3237" s="84">
        <f t="shared" ca="1" si="149"/>
        <v>99437.5</v>
      </c>
      <c r="F3237" s="84">
        <f t="shared" ca="1" si="147"/>
        <v>-4.64204307195E-3</v>
      </c>
      <c r="G3237" s="119">
        <f>IF(FilterType="FIR",  PRE_CALC!A3185*Fdata, IF(F_default=1,G3236+(4*Fnotch-0)/8192,G3236+(F_stop-F_start)/8192) )</f>
        <v>99437.5</v>
      </c>
      <c r="H3237" s="120">
        <f ca="1">IF(FilterType="FIR", OFFSET(PRE_CALC!B3185,0,DEC_RATE), C3237)</f>
        <v>-4.64204307195E-3</v>
      </c>
    </row>
    <row r="3238" spans="2:8" x14ac:dyDescent="0.2">
      <c r="B3238" s="45">
        <f>IF(FilterType="FIR", IF(Extend_fmod, PRE_CALC!I3186*Fm, PRE_CALC!A3186*Fdata), IF(F_default=1,B3237+(4*Fnotch-0)/8192,B3237+(F_stop-F_start)/8192) )</f>
        <v>99468.750000127999</v>
      </c>
      <c r="C3238" s="39">
        <f t="shared" si="148"/>
        <v>-0.79877271014578466</v>
      </c>
      <c r="D3238" s="84">
        <f ca="1">IF(FilterType="FIR", IF(Extend_fmod=1,OFFSET(PRE_CALC!J3186,0,DEC_RATE), OFFSET(PRE_CALC!B3186,0,DEC_RATE)), C3238)</f>
        <v>-4.6224556125499996E-3</v>
      </c>
      <c r="E3238" s="84">
        <f t="shared" ca="1" si="149"/>
        <v>99468.750000127999</v>
      </c>
      <c r="F3238" s="84">
        <f t="shared" ca="1" si="147"/>
        <v>-4.6224556125499996E-3</v>
      </c>
      <c r="G3238" s="119">
        <f>IF(FilterType="FIR",  PRE_CALC!A3186*Fdata, IF(F_default=1,G3237+(4*Fnotch-0)/8192,G3237+(F_stop-F_start)/8192) )</f>
        <v>99468.750000127999</v>
      </c>
      <c r="H3238" s="120">
        <f ca="1">IF(FilterType="FIR", OFFSET(PRE_CALC!B3186,0,DEC_RATE), C3238)</f>
        <v>-4.6224556125499996E-3</v>
      </c>
    </row>
    <row r="3239" spans="2:8" x14ac:dyDescent="0.2">
      <c r="B3239" s="45">
        <f>IF(FilterType="FIR", IF(Extend_fmod, PRE_CALC!I3187*Fm, PRE_CALC!A3187*Fdata), IF(F_default=1,B3238+(4*Fnotch-0)/8192,B3238+(F_stop-F_start)/8192) )</f>
        <v>99500</v>
      </c>
      <c r="C3239" s="39">
        <f t="shared" si="148"/>
        <v>-0.79927628572799014</v>
      </c>
      <c r="D3239" s="84">
        <f ca="1">IF(FilterType="FIR", IF(Extend_fmod=1,OFFSET(PRE_CALC!J3187,0,DEC_RATE), OFFSET(PRE_CALC!B3187,0,DEC_RATE)), C3239)</f>
        <v>-4.6008748709000001E-3</v>
      </c>
      <c r="E3239" s="84">
        <f t="shared" ca="1" si="149"/>
        <v>99500</v>
      </c>
      <c r="F3239" s="84">
        <f t="shared" ca="1" si="147"/>
        <v>-4.6008748709000001E-3</v>
      </c>
      <c r="G3239" s="119">
        <f>IF(FilterType="FIR",  PRE_CALC!A3187*Fdata, IF(F_default=1,G3238+(4*Fnotch-0)/8192,G3238+(F_stop-F_start)/8192) )</f>
        <v>99500</v>
      </c>
      <c r="H3239" s="120">
        <f ca="1">IF(FilterType="FIR", OFFSET(PRE_CALC!B3187,0,DEC_RATE), C3239)</f>
        <v>-4.6008748709000001E-3</v>
      </c>
    </row>
    <row r="3240" spans="2:8" x14ac:dyDescent="0.2">
      <c r="B3240" s="45">
        <f>IF(FilterType="FIR", IF(Extend_fmod, PRE_CALC!I3188*Fm, PRE_CALC!A3188*Fdata), IF(F_default=1,B3239+(4*Fnotch-0)/8192,B3239+(F_stop-F_start)/8192) )</f>
        <v>99531.249999872001</v>
      </c>
      <c r="C3240" s="39">
        <f t="shared" si="148"/>
        <v>-0.7997800215126849</v>
      </c>
      <c r="D3240" s="84">
        <f ca="1">IF(FilterType="FIR", IF(Extend_fmod=1,OFFSET(PRE_CALC!J3188,0,DEC_RATE), OFFSET(PRE_CALC!B3188,0,DEC_RATE)), C3240)</f>
        <v>-4.5773038202000004E-3</v>
      </c>
      <c r="E3240" s="84">
        <f t="shared" ca="1" si="149"/>
        <v>99531.249999872001</v>
      </c>
      <c r="F3240" s="84">
        <f t="shared" ca="1" si="147"/>
        <v>-4.5773038202000004E-3</v>
      </c>
      <c r="G3240" s="119">
        <f>IF(FilterType="FIR",  PRE_CALC!A3188*Fdata, IF(F_default=1,G3239+(4*Fnotch-0)/8192,G3239+(F_stop-F_start)/8192) )</f>
        <v>99531.249999872001</v>
      </c>
      <c r="H3240" s="120">
        <f ca="1">IF(FilterType="FIR", OFFSET(PRE_CALC!B3188,0,DEC_RATE), C3240)</f>
        <v>-4.5773038202000004E-3</v>
      </c>
    </row>
    <row r="3241" spans="2:8" x14ac:dyDescent="0.2">
      <c r="B3241" s="45">
        <f>IF(FilterType="FIR", IF(Extend_fmod, PRE_CALC!I3189*Fm, PRE_CALC!A3189*Fdata), IF(F_default=1,B3240+(4*Fnotch-0)/8192,B3240+(F_stop-F_start)/8192) )</f>
        <v>99562.5</v>
      </c>
      <c r="C3241" s="39">
        <f t="shared" si="148"/>
        <v>-0.80028391750593353</v>
      </c>
      <c r="D3241" s="84">
        <f ca="1">IF(FilterType="FIR", IF(Extend_fmod=1,OFFSET(PRE_CALC!J3189,0,DEC_RATE), OFFSET(PRE_CALC!B3189,0,DEC_RATE)), C3241)</f>
        <v>-4.5517477311699996E-3</v>
      </c>
      <c r="E3241" s="84">
        <f t="shared" ca="1" si="149"/>
        <v>99562.5</v>
      </c>
      <c r="F3241" s="84">
        <f t="shared" ca="1" si="147"/>
        <v>-4.5517477311699996E-3</v>
      </c>
      <c r="G3241" s="119">
        <f>IF(FilterType="FIR",  PRE_CALC!A3189*Fdata, IF(F_default=1,G3240+(4*Fnotch-0)/8192,G3240+(F_stop-F_start)/8192) )</f>
        <v>99562.5</v>
      </c>
      <c r="H3241" s="120">
        <f ca="1">IF(FilterType="FIR", OFFSET(PRE_CALC!B3189,0,DEC_RATE), C3241)</f>
        <v>-4.5517477311699996E-3</v>
      </c>
    </row>
    <row r="3242" spans="2:8" x14ac:dyDescent="0.2">
      <c r="B3242" s="45">
        <f>IF(FilterType="FIR", IF(Extend_fmod, PRE_CALC!I3190*Fm, PRE_CALC!A3190*Fdata), IF(F_default=1,B3241+(4*Fnotch-0)/8192,B3241+(F_stop-F_start)/8192) )</f>
        <v>99593.750000127999</v>
      </c>
      <c r="C3242" s="39">
        <f t="shared" si="148"/>
        <v>-0.8007879737055007</v>
      </c>
      <c r="D3242" s="84">
        <f ca="1">IF(FilterType="FIR", IF(Extend_fmod=1,OFFSET(PRE_CALC!J3190,0,DEC_RATE), OFFSET(PRE_CALC!B3190,0,DEC_RATE)), C3242)</f>
        <v>-4.5242142301400003E-3</v>
      </c>
      <c r="E3242" s="84">
        <f t="shared" ca="1" si="149"/>
        <v>99593.750000127999</v>
      </c>
      <c r="F3242" s="84">
        <f t="shared" ca="1" si="147"/>
        <v>-4.5242142301400003E-3</v>
      </c>
      <c r="G3242" s="119">
        <f>IF(FilterType="FIR",  PRE_CALC!A3190*Fdata, IF(F_default=1,G3241+(4*Fnotch-0)/8192,G3241+(F_stop-F_start)/8192) )</f>
        <v>99593.750000127999</v>
      </c>
      <c r="H3242" s="120">
        <f ca="1">IF(FilterType="FIR", OFFSET(PRE_CALC!B3190,0,DEC_RATE), C3242)</f>
        <v>-4.5242142301400003E-3</v>
      </c>
    </row>
    <row r="3243" spans="2:8" x14ac:dyDescent="0.2">
      <c r="B3243" s="45">
        <f>IF(FilterType="FIR", IF(Extend_fmod, PRE_CALC!I3191*Fm, PRE_CALC!A3191*Fdata), IF(F_default=1,B3242+(4*Fnotch-0)/8192,B3242+(F_stop-F_start)/8192) )</f>
        <v>99625</v>
      </c>
      <c r="C3243" s="39">
        <f t="shared" si="148"/>
        <v>-0.80129219010922059</v>
      </c>
      <c r="D3243" s="84">
        <f ca="1">IF(FilterType="FIR", IF(Extend_fmod=1,OFFSET(PRE_CALC!J3191,0,DEC_RATE), OFFSET(PRE_CALC!B3191,0,DEC_RATE)), C3243)</f>
        <v>-4.4947133573600001E-3</v>
      </c>
      <c r="E3243" s="84">
        <f t="shared" ca="1" si="149"/>
        <v>99625</v>
      </c>
      <c r="F3243" s="84">
        <f t="shared" ca="1" si="147"/>
        <v>-4.4947133573600001E-3</v>
      </c>
      <c r="G3243" s="119">
        <f>IF(FilterType="FIR",  PRE_CALC!A3191*Fdata, IF(F_default=1,G3242+(4*Fnotch-0)/8192,G3242+(F_stop-F_start)/8192) )</f>
        <v>99625</v>
      </c>
      <c r="H3243" s="120">
        <f ca="1">IF(FilterType="FIR", OFFSET(PRE_CALC!B3191,0,DEC_RATE), C3243)</f>
        <v>-4.4947133573600001E-3</v>
      </c>
    </row>
    <row r="3244" spans="2:8" x14ac:dyDescent="0.2">
      <c r="B3244" s="45">
        <f>IF(FilterType="FIR", IF(Extend_fmod, PRE_CALC!I3192*Fm, PRE_CALC!A3192*Fdata), IF(F_default=1,B3243+(4*Fnotch-0)/8192,B3243+(F_stop-F_start)/8192) )</f>
        <v>99656.249999872001</v>
      </c>
      <c r="C3244" s="39">
        <f t="shared" si="148"/>
        <v>-0.80179656672311705</v>
      </c>
      <c r="D3244" s="84">
        <f ca="1">IF(FilterType="FIR", IF(Extend_fmod=1,OFFSET(PRE_CALC!J3192,0,DEC_RATE), OFFSET(PRE_CALC!B3192,0,DEC_RATE)), C3244)</f>
        <v>-4.4632576253800004E-3</v>
      </c>
      <c r="E3244" s="84">
        <f t="shared" ca="1" si="149"/>
        <v>99656.249999872001</v>
      </c>
      <c r="F3244" s="84">
        <f t="shared" ca="1" si="147"/>
        <v>-4.4632576253800004E-3</v>
      </c>
      <c r="G3244" s="119">
        <f>IF(FilterType="FIR",  PRE_CALC!A3192*Fdata, IF(F_default=1,G3243+(4*Fnotch-0)/8192,G3243+(F_stop-F_start)/8192) )</f>
        <v>99656.249999872001</v>
      </c>
      <c r="H3244" s="120">
        <f ca="1">IF(FilterType="FIR", OFFSET(PRE_CALC!B3192,0,DEC_RATE), C3244)</f>
        <v>-4.4632576253800004E-3</v>
      </c>
    </row>
    <row r="3245" spans="2:8" x14ac:dyDescent="0.2">
      <c r="B3245" s="45">
        <f>IF(FilterType="FIR", IF(Extend_fmod, PRE_CALC!I3193*Fm, PRE_CALC!A3193*Fdata), IF(F_default=1,B3244+(4*Fnotch-0)/8192,B3244+(F_stop-F_start)/8192) )</f>
        <v>99687.5</v>
      </c>
      <c r="C3245" s="39">
        <f t="shared" si="148"/>
        <v>-0.80230110355328499</v>
      </c>
      <c r="D3245" s="84">
        <f ca="1">IF(FilterType="FIR", IF(Extend_fmod=1,OFFSET(PRE_CALC!J3193,0,DEC_RATE), OFFSET(PRE_CALC!B3193,0,DEC_RATE)), C3245)</f>
        <v>-4.42986207755E-3</v>
      </c>
      <c r="E3245" s="84">
        <f t="shared" ca="1" si="149"/>
        <v>99687.5</v>
      </c>
      <c r="F3245" s="84">
        <f t="shared" ca="1" si="147"/>
        <v>-4.42986207755E-3</v>
      </c>
      <c r="G3245" s="119">
        <f>IF(FilterType="FIR",  PRE_CALC!A3193*Fdata, IF(F_default=1,G3244+(4*Fnotch-0)/8192,G3244+(F_stop-F_start)/8192) )</f>
        <v>99687.5</v>
      </c>
      <c r="H3245" s="120">
        <f ca="1">IF(FilterType="FIR", OFFSET(PRE_CALC!B3193,0,DEC_RATE), C3245)</f>
        <v>-4.42986207755E-3</v>
      </c>
    </row>
    <row r="3246" spans="2:8" x14ac:dyDescent="0.2">
      <c r="B3246" s="45">
        <f>IF(FilterType="FIR", IF(Extend_fmod, PRE_CALC!I3194*Fm, PRE_CALC!A3194*Fdata), IF(F_default=1,B3245+(4*Fnotch-0)/8192,B3245+(F_stop-F_start)/8192) )</f>
        <v>99718.750000127999</v>
      </c>
      <c r="C3246" s="39">
        <f t="shared" si="148"/>
        <v>-0.80280580059750195</v>
      </c>
      <c r="D3246" s="84">
        <f ca="1">IF(FilterType="FIR", IF(Extend_fmod=1,OFFSET(PRE_CALC!J3194,0,DEC_RATE), OFFSET(PRE_CALC!B3194,0,DEC_RATE)), C3246)</f>
        <v>-4.3945443465700004E-3</v>
      </c>
      <c r="E3246" s="84">
        <f t="shared" ca="1" si="149"/>
        <v>99718.750000127999</v>
      </c>
      <c r="F3246" s="84">
        <f t="shared" ca="1" si="147"/>
        <v>-4.3945443465700004E-3</v>
      </c>
      <c r="G3246" s="119">
        <f>IF(FilterType="FIR",  PRE_CALC!A3194*Fdata, IF(F_default=1,G3245+(4*Fnotch-0)/8192,G3245+(F_stop-F_start)/8192) )</f>
        <v>99718.750000127999</v>
      </c>
      <c r="H3246" s="120">
        <f ca="1">IF(FilterType="FIR", OFFSET(PRE_CALC!B3194,0,DEC_RATE), C3246)</f>
        <v>-4.3945443465700004E-3</v>
      </c>
    </row>
    <row r="3247" spans="2:8" x14ac:dyDescent="0.2">
      <c r="B3247" s="45">
        <f>IF(FilterType="FIR", IF(Extend_fmod, PRE_CALC!I3195*Fm, PRE_CALC!A3195*Fdata), IF(F_default=1,B3246+(4*Fnotch-0)/8192,B3246+(F_stop-F_start)/8192) )</f>
        <v>99750</v>
      </c>
      <c r="C3247" s="39">
        <f t="shared" si="148"/>
        <v>-0.80331065785356259</v>
      </c>
      <c r="D3247" s="84">
        <f ca="1">IF(FilterType="FIR", IF(Extend_fmod=1,OFFSET(PRE_CALC!J3195,0,DEC_RATE), OFFSET(PRE_CALC!B3195,0,DEC_RATE)), C3247)</f>
        <v>-4.3573247131800004E-3</v>
      </c>
      <c r="E3247" s="84">
        <f t="shared" ca="1" si="149"/>
        <v>99750</v>
      </c>
      <c r="F3247" s="84">
        <f t="shared" ca="1" si="147"/>
        <v>-4.3573247131800004E-3</v>
      </c>
      <c r="G3247" s="119">
        <f>IF(FilterType="FIR",  PRE_CALC!A3195*Fdata, IF(F_default=1,G3246+(4*Fnotch-0)/8192,G3246+(F_stop-F_start)/8192) )</f>
        <v>99750</v>
      </c>
      <c r="H3247" s="120">
        <f ca="1">IF(FilterType="FIR", OFFSET(PRE_CALC!B3195,0,DEC_RATE), C3247)</f>
        <v>-4.3573247131800004E-3</v>
      </c>
    </row>
    <row r="3248" spans="2:8" x14ac:dyDescent="0.2">
      <c r="B3248" s="45">
        <f>IF(FilterType="FIR", IF(Extend_fmod, PRE_CALC!I3196*Fm, PRE_CALC!A3196*Fdata), IF(F_default=1,B3247+(4*Fnotch-0)/8192,B3247+(F_stop-F_start)/8192) )</f>
        <v>99781.249999872001</v>
      </c>
      <c r="C3248" s="39">
        <f t="shared" si="148"/>
        <v>-0.80381567532751941</v>
      </c>
      <c r="D3248" s="84">
        <f ca="1">IF(FilterType="FIR", IF(Extend_fmod=1,OFFSET(PRE_CALC!J3196,0,DEC_RATE), OFFSET(PRE_CALC!B3196,0,DEC_RATE)), C3248)</f>
        <v>-4.3182261648200002E-3</v>
      </c>
      <c r="E3248" s="84">
        <f t="shared" ca="1" si="149"/>
        <v>99781.249999872001</v>
      </c>
      <c r="F3248" s="84">
        <f t="shared" ca="1" si="147"/>
        <v>-4.3182261648200002E-3</v>
      </c>
      <c r="G3248" s="119">
        <f>IF(FilterType="FIR",  PRE_CALC!A3196*Fdata, IF(F_default=1,G3247+(4*Fnotch-0)/8192,G3247+(F_stop-F_start)/8192) )</f>
        <v>99781.249999872001</v>
      </c>
      <c r="H3248" s="120">
        <f ca="1">IF(FilterType="FIR", OFFSET(PRE_CALC!B3196,0,DEC_RATE), C3248)</f>
        <v>-4.3182261648200002E-3</v>
      </c>
    </row>
    <row r="3249" spans="2:8" x14ac:dyDescent="0.2">
      <c r="B3249" s="45">
        <f>IF(FilterType="FIR", IF(Extend_fmod, PRE_CALC!I3197*Fm, PRE_CALC!A3197*Fdata), IF(F_default=1,B3248+(4*Fnotch-0)/8192,B3248+(F_stop-F_start)/8192) )</f>
        <v>99812.5</v>
      </c>
      <c r="C3249" s="39">
        <f t="shared" si="148"/>
        <v>-0.80432085302547929</v>
      </c>
      <c r="D3249" s="84">
        <f ca="1">IF(FilterType="FIR", IF(Extend_fmod=1,OFFSET(PRE_CALC!J3197,0,DEC_RATE), OFFSET(PRE_CALC!B3197,0,DEC_RATE)), C3249)</f>
        <v>-4.2772744543700001E-3</v>
      </c>
      <c r="E3249" s="84">
        <f t="shared" ca="1" si="149"/>
        <v>99812.5</v>
      </c>
      <c r="F3249" s="84">
        <f t="shared" ca="1" si="147"/>
        <v>-4.2772744543700001E-3</v>
      </c>
      <c r="G3249" s="119">
        <f>IF(FilterType="FIR",  PRE_CALC!A3197*Fdata, IF(F_default=1,G3248+(4*Fnotch-0)/8192,G3248+(F_stop-F_start)/8192) )</f>
        <v>99812.5</v>
      </c>
      <c r="H3249" s="120">
        <f ca="1">IF(FilterType="FIR", OFFSET(PRE_CALC!B3197,0,DEC_RATE), C3249)</f>
        <v>-4.2772744543700001E-3</v>
      </c>
    </row>
    <row r="3250" spans="2:8" x14ac:dyDescent="0.2">
      <c r="B3250" s="45">
        <f>IF(FilterType="FIR", IF(Extend_fmod, PRE_CALC!I3198*Fm, PRE_CALC!A3198*Fdata), IF(F_default=1,B3249+(4*Fnotch-0)/8192,B3249+(F_stop-F_start)/8192) )</f>
        <v>99843.750000127999</v>
      </c>
      <c r="C3250" s="39">
        <f t="shared" si="148"/>
        <v>-0.8048261909451917</v>
      </c>
      <c r="D3250" s="84">
        <f ca="1">IF(FilterType="FIR", IF(Extend_fmod=1,OFFSET(PRE_CALC!J3198,0,DEC_RATE), OFFSET(PRE_CALC!B3198,0,DEC_RATE)), C3250)</f>
        <v>-4.2344981588899998E-3</v>
      </c>
      <c r="E3250" s="84">
        <f t="shared" ca="1" si="149"/>
        <v>99843.750000127999</v>
      </c>
      <c r="F3250" s="84">
        <f t="shared" ca="1" si="147"/>
        <v>-4.2344981588899998E-3</v>
      </c>
      <c r="G3250" s="119">
        <f>IF(FilterType="FIR",  PRE_CALC!A3198*Fdata, IF(F_default=1,G3249+(4*Fnotch-0)/8192,G3249+(F_stop-F_start)/8192) )</f>
        <v>99843.750000127999</v>
      </c>
      <c r="H3250" s="120">
        <f ca="1">IF(FilterType="FIR", OFFSET(PRE_CALC!B3198,0,DEC_RATE), C3250)</f>
        <v>-4.2344981588899998E-3</v>
      </c>
    </row>
    <row r="3251" spans="2:8" x14ac:dyDescent="0.2">
      <c r="B3251" s="45">
        <f>IF(FilterType="FIR", IF(Extend_fmod, PRE_CALC!I3199*Fm, PRE_CALC!A3199*Fdata), IF(F_default=1,B3250+(4*Fnotch-0)/8192,B3250+(F_stop-F_start)/8192) )</f>
        <v>99875</v>
      </c>
      <c r="C3251" s="39">
        <f t="shared" si="148"/>
        <v>-0.80533168908447583</v>
      </c>
      <c r="D3251" s="84">
        <f ca="1">IF(FilterType="FIR", IF(Extend_fmod=1,OFFSET(PRE_CALC!J3199,0,DEC_RATE), OFFSET(PRE_CALC!B3199,0,DEC_RATE)), C3251)</f>
        <v>-4.1899287383499999E-3</v>
      </c>
      <c r="E3251" s="84">
        <f t="shared" ca="1" si="149"/>
        <v>99875</v>
      </c>
      <c r="F3251" s="84">
        <f t="shared" ca="1" si="147"/>
        <v>-4.1899287383499999E-3</v>
      </c>
      <c r="G3251" s="119">
        <f>IF(FilterType="FIR",  PRE_CALC!A3199*Fdata, IF(F_default=1,G3250+(4*Fnotch-0)/8192,G3250+(F_stop-F_start)/8192) )</f>
        <v>99875</v>
      </c>
      <c r="H3251" s="120">
        <f ca="1">IF(FilterType="FIR", OFFSET(PRE_CALC!B3199,0,DEC_RATE), C3251)</f>
        <v>-4.1899287383499999E-3</v>
      </c>
    </row>
    <row r="3252" spans="2:8" x14ac:dyDescent="0.2">
      <c r="B3252" s="45">
        <f>IF(FilterType="FIR", IF(Extend_fmod, PRE_CALC!I3200*Fm, PRE_CALC!A3200*Fdata), IF(F_default=1,B3251+(4*Fnotch-0)/8192,B3251+(F_stop-F_start)/8192) )</f>
        <v>99906.249999872001</v>
      </c>
      <c r="C3252" s="39">
        <f t="shared" si="148"/>
        <v>-0.80583734744940905</v>
      </c>
      <c r="D3252" s="84">
        <f ca="1">IF(FilterType="FIR", IF(Extend_fmod=1,OFFSET(PRE_CALC!J3200,0,DEC_RATE), OFFSET(PRE_CALC!B3200,0,DEC_RATE)), C3252)</f>
        <v>-4.14360059433E-3</v>
      </c>
      <c r="E3252" s="84">
        <f t="shared" ca="1" si="149"/>
        <v>99906.249999872001</v>
      </c>
      <c r="F3252" s="84">
        <f t="shared" ca="1" si="147"/>
        <v>-4.14360059433E-3</v>
      </c>
      <c r="G3252" s="119">
        <f>IF(FilterType="FIR",  PRE_CALC!A3200*Fdata, IF(F_default=1,G3251+(4*Fnotch-0)/8192,G3251+(F_stop-F_start)/8192) )</f>
        <v>99906.249999872001</v>
      </c>
      <c r="H3252" s="120">
        <f ca="1">IF(FilterType="FIR", OFFSET(PRE_CALC!B3200,0,DEC_RATE), C3252)</f>
        <v>-4.14360059433E-3</v>
      </c>
    </row>
    <row r="3253" spans="2:8" x14ac:dyDescent="0.2">
      <c r="B3253" s="45">
        <f>IF(FilterType="FIR", IF(Extend_fmod, PRE_CALC!I3201*Fm, PRE_CALC!A3201*Fdata), IF(F_default=1,B3252+(4*Fnotch-0)/8192,B3252+(F_stop-F_start)/8192) )</f>
        <v>99937.5</v>
      </c>
      <c r="C3253" s="39">
        <f t="shared" si="148"/>
        <v>-0.8063431660460294</v>
      </c>
      <c r="D3253" s="84">
        <f ca="1">IF(FilterType="FIR", IF(Extend_fmod=1,OFFSET(PRE_CALC!J3201,0,DEC_RATE), OFFSET(PRE_CALC!B3201,0,DEC_RATE)), C3253)</f>
        <v>-4.09555112868E-3</v>
      </c>
      <c r="E3253" s="84">
        <f t="shared" ca="1" si="149"/>
        <v>99937.5</v>
      </c>
      <c r="F3253" s="84">
        <f t="shared" ca="1" si="147"/>
        <v>-4.09555112868E-3</v>
      </c>
      <c r="G3253" s="119">
        <f>IF(FilterType="FIR",  PRE_CALC!A3201*Fdata, IF(F_default=1,G3252+(4*Fnotch-0)/8192,G3252+(F_stop-F_start)/8192) )</f>
        <v>99937.5</v>
      </c>
      <c r="H3253" s="120">
        <f ca="1">IF(FilterType="FIR", OFFSET(PRE_CALC!B3201,0,DEC_RATE), C3253)</f>
        <v>-4.09555112868E-3</v>
      </c>
    </row>
    <row r="3254" spans="2:8" x14ac:dyDescent="0.2">
      <c r="B3254" s="45">
        <f>IF(FilterType="FIR", IF(Extend_fmod, PRE_CALC!I3202*Fm, PRE_CALC!A3202*Fdata), IF(F_default=1,B3253+(4*Fnotch-0)/8192,B3253+(F_stop-F_start)/8192) )</f>
        <v>99968.750000127999</v>
      </c>
      <c r="C3254" s="39">
        <f t="shared" si="148"/>
        <v>-0.80684914487217141</v>
      </c>
      <c r="D3254" s="84">
        <f ca="1">IF(FilterType="FIR", IF(Extend_fmod=1,OFFSET(PRE_CALC!J3202,0,DEC_RATE), OFFSET(PRE_CALC!B3202,0,DEC_RATE)), C3254)</f>
        <v>-4.0458208021799998E-3</v>
      </c>
      <c r="E3254" s="84">
        <f t="shared" ca="1" si="149"/>
        <v>99968.750000127999</v>
      </c>
      <c r="F3254" s="84">
        <f t="shared" ca="1" si="147"/>
        <v>-4.0458208021799998E-3</v>
      </c>
      <c r="G3254" s="119">
        <f>IF(FilterType="FIR",  PRE_CALC!A3202*Fdata, IF(F_default=1,G3253+(4*Fnotch-0)/8192,G3253+(F_stop-F_start)/8192) )</f>
        <v>99968.750000127999</v>
      </c>
      <c r="H3254" s="120">
        <f ca="1">IF(FilterType="FIR", OFFSET(PRE_CALC!B3202,0,DEC_RATE), C3254)</f>
        <v>-4.0458208021799998E-3</v>
      </c>
    </row>
    <row r="3255" spans="2:8" x14ac:dyDescent="0.2">
      <c r="B3255" s="45">
        <f>IF(FilterType="FIR", IF(Extend_fmod, PRE_CALC!I3203*Fm, PRE_CALC!A3203*Fdata), IF(F_default=1,B3254+(4*Fnotch-0)/8192,B3254+(F_stop-F_start)/8192) )</f>
        <v>100000</v>
      </c>
      <c r="C3255" s="39">
        <f t="shared" si="148"/>
        <v>-0.80735528392560285</v>
      </c>
      <c r="D3255" s="84">
        <f ca="1">IF(FilterType="FIR", IF(Extend_fmod=1,OFFSET(PRE_CALC!J3203,0,DEC_RATE), OFFSET(PRE_CALC!B3203,0,DEC_RATE)), C3255)</f>
        <v>-3.9944531929900001E-3</v>
      </c>
      <c r="E3255" s="84">
        <f t="shared" ca="1" si="149"/>
        <v>100000</v>
      </c>
      <c r="F3255" s="84">
        <f t="shared" ref="F3255:F3318" ca="1" si="150">IF(G3255&lt;=F_PB,H3255, OFFSET(H:H,MATCH(F_PB-0.0001,G:G),0,1))</f>
        <v>-3.9944531929900001E-3</v>
      </c>
      <c r="G3255" s="119">
        <f>IF(FilterType="FIR",  PRE_CALC!A3203*Fdata, IF(F_default=1,G3254+(4*Fnotch-0)/8192,G3254+(F_stop-F_start)/8192) )</f>
        <v>100000</v>
      </c>
      <c r="H3255" s="120">
        <f ca="1">IF(FilterType="FIR", OFFSET(PRE_CALC!B3203,0,DEC_RATE), C3255)</f>
        <v>-3.9944531929900001E-3</v>
      </c>
    </row>
    <row r="3256" spans="2:8" x14ac:dyDescent="0.2">
      <c r="B3256" s="45">
        <f>IF(FilterType="FIR", IF(Extend_fmod, PRE_CALC!I3204*Fm, PRE_CALC!A3204*Fdata), IF(F_default=1,B3255+(4*Fnotch-0)/8192,B3255+(F_stop-F_start)/8192) )</f>
        <v>100031.249999872</v>
      </c>
      <c r="C3256" s="39">
        <f t="shared" ref="C3256:C3319" si="151">MAX(20*LOG(ABS(   (1/s_dec*SIN(s_dec*$B3256/Fm*PI())/SIN($B3256/Fm*PI()))^(order-1) * (1/s_dec2*SIN(s_dec2*$B3256/Fm*PI())/SIN($B3256/Fm*PI()))  )), -160)</f>
        <v>-0.80786158321240908</v>
      </c>
      <c r="D3256" s="84">
        <f ca="1">IF(FilterType="FIR", IF(Extend_fmod=1,OFFSET(PRE_CALC!J3204,0,DEC_RATE), OFFSET(PRE_CALC!B3204,0,DEC_RATE)), C3256)</f>
        <v>-3.9414950551099996E-3</v>
      </c>
      <c r="E3256" s="84">
        <f t="shared" ref="E3256:E3319" ca="1" si="152">IF(G3256&lt;=F_PB,G3256, OFFSET(G:G,MATCH(F_PB-0.0001,G:G),0,1) )</f>
        <v>100031.249999872</v>
      </c>
      <c r="F3256" s="84">
        <f t="shared" ca="1" si="150"/>
        <v>-3.9414950551099996E-3</v>
      </c>
      <c r="G3256" s="119">
        <f>IF(FilterType="FIR",  PRE_CALC!A3204*Fdata, IF(F_default=1,G3255+(4*Fnotch-0)/8192,G3255+(F_stop-F_start)/8192) )</f>
        <v>100031.249999872</v>
      </c>
      <c r="H3256" s="120">
        <f ca="1">IF(FilterType="FIR", OFFSET(PRE_CALC!B3204,0,DEC_RATE), C3256)</f>
        <v>-3.9414950551099996E-3</v>
      </c>
    </row>
    <row r="3257" spans="2:8" x14ac:dyDescent="0.2">
      <c r="B3257" s="45">
        <f>IF(FilterType="FIR", IF(Extend_fmod, PRE_CALC!I3205*Fm, PRE_CALC!A3205*Fdata), IF(F_default=1,B3256+(4*Fnotch-0)/8192,B3256+(F_stop-F_start)/8192) )</f>
        <v>100062.5</v>
      </c>
      <c r="C3257" s="39">
        <f t="shared" si="151"/>
        <v>-0.80836804273867968</v>
      </c>
      <c r="D3257" s="84">
        <f ca="1">IF(FilterType="FIR", IF(Extend_fmod=1,OFFSET(PRE_CALC!J3205,0,DEC_RATE), OFFSET(PRE_CALC!B3205,0,DEC_RATE)), C3257)</f>
        <v>-3.8869963767100002E-3</v>
      </c>
      <c r="E3257" s="84">
        <f t="shared" ca="1" si="152"/>
        <v>100062.5</v>
      </c>
      <c r="F3257" s="84">
        <f t="shared" ca="1" si="150"/>
        <v>-3.8869963767100002E-3</v>
      </c>
      <c r="G3257" s="119">
        <f>IF(FilterType="FIR",  PRE_CALC!A3205*Fdata, IF(F_default=1,G3256+(4*Fnotch-0)/8192,G3256+(F_stop-F_start)/8192) )</f>
        <v>100062.5</v>
      </c>
      <c r="H3257" s="120">
        <f ca="1">IF(FilterType="FIR", OFFSET(PRE_CALC!B3205,0,DEC_RATE), C3257)</f>
        <v>-3.8869963767100002E-3</v>
      </c>
    </row>
    <row r="3258" spans="2:8" x14ac:dyDescent="0.2">
      <c r="B3258" s="45">
        <f>IF(FilterType="FIR", IF(Extend_fmod, PRE_CALC!I3206*Fm, PRE_CALC!A3206*Fdata), IF(F_default=1,B3257+(4*Fnotch-0)/8192,B3257+(F_stop-F_start)/8192) )</f>
        <v>100093.750000128</v>
      </c>
      <c r="C3258" s="39">
        <f t="shared" si="151"/>
        <v>-0.80887466250218742</v>
      </c>
      <c r="D3258" s="84">
        <f ca="1">IF(FilterType="FIR", IF(Extend_fmod=1,OFFSET(PRE_CALC!J3206,0,DEC_RATE), OFFSET(PRE_CALC!B3206,0,DEC_RATE)), C3258)</f>
        <v>-3.8310104382800001E-3</v>
      </c>
      <c r="E3258" s="84">
        <f t="shared" ca="1" si="152"/>
        <v>100093.750000128</v>
      </c>
      <c r="F3258" s="84">
        <f t="shared" ca="1" si="150"/>
        <v>-3.8310104382800001E-3</v>
      </c>
      <c r="G3258" s="119">
        <f>IF(FilterType="FIR",  PRE_CALC!A3206*Fdata, IF(F_default=1,G3257+(4*Fnotch-0)/8192,G3257+(F_stop-F_start)/8192) )</f>
        <v>100093.750000128</v>
      </c>
      <c r="H3258" s="120">
        <f ca="1">IF(FilterType="FIR", OFFSET(PRE_CALC!B3206,0,DEC_RATE), C3258)</f>
        <v>-3.8310104382800001E-3</v>
      </c>
    </row>
    <row r="3259" spans="2:8" x14ac:dyDescent="0.2">
      <c r="B3259" s="45">
        <f>IF(FilterType="FIR", IF(Extend_fmod, PRE_CALC!I3207*Fm, PRE_CALC!A3207*Fdata), IF(F_default=1,B3258+(4*Fnotch-0)/8192,B3258+(F_stop-F_start)/8192) )</f>
        <v>100125</v>
      </c>
      <c r="C3259" s="39">
        <f t="shared" si="151"/>
        <v>-0.80938144250071942</v>
      </c>
      <c r="D3259" s="84">
        <f ca="1">IF(FilterType="FIR", IF(Extend_fmod=1,OFFSET(PRE_CALC!J3207,0,DEC_RATE), OFFSET(PRE_CALC!B3207,0,DEC_RATE)), C3259)</f>
        <v>-3.77359387065E-3</v>
      </c>
      <c r="E3259" s="84">
        <f t="shared" ca="1" si="152"/>
        <v>100125</v>
      </c>
      <c r="F3259" s="84">
        <f t="shared" ca="1" si="150"/>
        <v>-3.77359387065E-3</v>
      </c>
      <c r="G3259" s="119">
        <f>IF(FilterType="FIR",  PRE_CALC!A3207*Fdata, IF(F_default=1,G3258+(4*Fnotch-0)/8192,G3258+(F_stop-F_start)/8192) )</f>
        <v>100125</v>
      </c>
      <c r="H3259" s="120">
        <f ca="1">IF(FilterType="FIR", OFFSET(PRE_CALC!B3207,0,DEC_RATE), C3259)</f>
        <v>-3.77359387065E-3</v>
      </c>
    </row>
    <row r="3260" spans="2:8" x14ac:dyDescent="0.2">
      <c r="B3260" s="45">
        <f>IF(FilterType="FIR", IF(Extend_fmod, PRE_CALC!I3208*Fm, PRE_CALC!A3208*Fdata), IF(F_default=1,B3259+(4*Fnotch-0)/8192,B3259+(F_stop-F_start)/8192) )</f>
        <v>100156.249999872</v>
      </c>
      <c r="C3260" s="39">
        <f t="shared" si="151"/>
        <v>-0.80988838274038621</v>
      </c>
      <c r="D3260" s="84">
        <f ca="1">IF(FilterType="FIR", IF(Extend_fmod=1,OFFSET(PRE_CALC!J3208,0,DEC_RATE), OFFSET(PRE_CALC!B3208,0,DEC_RATE)), C3260)</f>
        <v>-3.7148067128500001E-3</v>
      </c>
      <c r="E3260" s="84">
        <f t="shared" ca="1" si="152"/>
        <v>100156.249999872</v>
      </c>
      <c r="F3260" s="84">
        <f t="shared" ca="1" si="150"/>
        <v>-3.7148067128500001E-3</v>
      </c>
      <c r="G3260" s="119">
        <f>IF(FilterType="FIR",  PRE_CALC!A3208*Fdata, IF(F_default=1,G3259+(4*Fnotch-0)/8192,G3259+(F_stop-F_start)/8192) )</f>
        <v>100156.249999872</v>
      </c>
      <c r="H3260" s="120">
        <f ca="1">IF(FilterType="FIR", OFFSET(PRE_CALC!B3208,0,DEC_RATE), C3260)</f>
        <v>-3.7148067128500001E-3</v>
      </c>
    </row>
    <row r="3261" spans="2:8" x14ac:dyDescent="0.2">
      <c r="B3261" s="45">
        <f>IF(FilterType="FIR", IF(Extend_fmod, PRE_CALC!I3209*Fm, PRE_CALC!A3209*Fdata), IF(F_default=1,B3260+(4*Fnotch-0)/8192,B3260+(F_stop-F_start)/8192) )</f>
        <v>100187.5</v>
      </c>
      <c r="C3261" s="39">
        <f t="shared" si="151"/>
        <v>-0.81039548322725907</v>
      </c>
      <c r="D3261" s="84">
        <f ca="1">IF(FilterType="FIR", IF(Extend_fmod=1,OFFSET(PRE_CALC!J3209,0,DEC_RATE), OFFSET(PRE_CALC!B3209,0,DEC_RATE)), C3261)</f>
        <v>-3.6547124697300002E-3</v>
      </c>
      <c r="E3261" s="84">
        <f t="shared" ca="1" si="152"/>
        <v>100187.5</v>
      </c>
      <c r="F3261" s="84">
        <f t="shared" ca="1" si="150"/>
        <v>-3.6547124697300002E-3</v>
      </c>
      <c r="G3261" s="119">
        <f>IF(FilterType="FIR",  PRE_CALC!A3209*Fdata, IF(F_default=1,G3260+(4*Fnotch-0)/8192,G3260+(F_stop-F_start)/8192) )</f>
        <v>100187.5</v>
      </c>
      <c r="H3261" s="120">
        <f ca="1">IF(FilterType="FIR", OFFSET(PRE_CALC!B3209,0,DEC_RATE), C3261)</f>
        <v>-3.6547124697300002E-3</v>
      </c>
    </row>
    <row r="3262" spans="2:8" x14ac:dyDescent="0.2">
      <c r="B3262" s="45">
        <f>IF(FilterType="FIR", IF(Extend_fmod, PRE_CALC!I3210*Fm, PRE_CALC!A3210*Fdata), IF(F_default=1,B3261+(4*Fnotch-0)/8192,B3261+(F_stop-F_start)/8192) )</f>
        <v>100218.750000128</v>
      </c>
      <c r="C3262" s="39">
        <f t="shared" si="151"/>
        <v>-0.81090274395912987</v>
      </c>
      <c r="D3262" s="84">
        <f ca="1">IF(FilterType="FIR", IF(Extend_fmod=1,OFFSET(PRE_CALC!J3210,0,DEC_RATE), OFFSET(PRE_CALC!B3210,0,DEC_RATE)), C3262)</f>
        <v>-3.5933781694599998E-3</v>
      </c>
      <c r="E3262" s="84">
        <f t="shared" ca="1" si="152"/>
        <v>100218.750000128</v>
      </c>
      <c r="F3262" s="84">
        <f t="shared" ca="1" si="150"/>
        <v>-3.5933781694599998E-3</v>
      </c>
      <c r="G3262" s="119">
        <f>IF(FilterType="FIR",  PRE_CALC!A3210*Fdata, IF(F_default=1,G3261+(4*Fnotch-0)/8192,G3261+(F_stop-F_start)/8192) )</f>
        <v>100218.750000128</v>
      </c>
      <c r="H3262" s="120">
        <f ca="1">IF(FilterType="FIR", OFFSET(PRE_CALC!B3210,0,DEC_RATE), C3262)</f>
        <v>-3.5933781694599998E-3</v>
      </c>
    </row>
    <row r="3263" spans="2:8" x14ac:dyDescent="0.2">
      <c r="B3263" s="45">
        <f>IF(FilterType="FIR", IF(Extend_fmod, PRE_CALC!I3211*Fm, PRE_CALC!A3211*Fdata), IF(F_default=1,B3262+(4*Fnotch-0)/8192,B3262+(F_stop-F_start)/8192) )</f>
        <v>100250</v>
      </c>
      <c r="C3263" s="39">
        <f t="shared" si="151"/>
        <v>-0.81141016493378926</v>
      </c>
      <c r="D3263" s="84">
        <f ca="1">IF(FilterType="FIR", IF(Extend_fmod=1,OFFSET(PRE_CALC!J3211,0,DEC_RATE), OFFSET(PRE_CALC!B3211,0,DEC_RATE)), C3263)</f>
        <v>-3.53087442067E-3</v>
      </c>
      <c r="E3263" s="84">
        <f t="shared" ca="1" si="152"/>
        <v>100250</v>
      </c>
      <c r="F3263" s="84">
        <f t="shared" ca="1" si="150"/>
        <v>-3.53087442067E-3</v>
      </c>
      <c r="G3263" s="119">
        <f>IF(FilterType="FIR",  PRE_CALC!A3211*Fdata, IF(F_default=1,G3262+(4*Fnotch-0)/8192,G3262+(F_stop-F_start)/8192) )</f>
        <v>100250</v>
      </c>
      <c r="H3263" s="120">
        <f ca="1">IF(FilterType="FIR", OFFSET(PRE_CALC!B3211,0,DEC_RATE), C3263)</f>
        <v>-3.53087442067E-3</v>
      </c>
    </row>
    <row r="3264" spans="2:8" x14ac:dyDescent="0.2">
      <c r="B3264" s="45">
        <f>IF(FilterType="FIR", IF(Extend_fmod, PRE_CALC!I3212*Fm, PRE_CALC!A3212*Fdata), IF(F_default=1,B3263+(4*Fnotch-0)/8192,B3263+(F_stop-F_start)/8192) )</f>
        <v>100281.249999872</v>
      </c>
      <c r="C3264" s="39">
        <f t="shared" si="151"/>
        <v>-0.81191774615732581</v>
      </c>
      <c r="D3264" s="84">
        <f ca="1">IF(FilterType="FIR", IF(Extend_fmod=1,OFFSET(PRE_CALC!J3212,0,DEC_RATE), OFFSET(PRE_CALC!B3212,0,DEC_RATE)), C3264)</f>
        <v>-3.4672754694699999E-3</v>
      </c>
      <c r="E3264" s="84">
        <f t="shared" ca="1" si="152"/>
        <v>100281.249999872</v>
      </c>
      <c r="F3264" s="84">
        <f t="shared" ca="1" si="150"/>
        <v>-3.4672754694699999E-3</v>
      </c>
      <c r="G3264" s="119">
        <f>IF(FilterType="FIR",  PRE_CALC!A3212*Fdata, IF(F_default=1,G3263+(4*Fnotch-0)/8192,G3263+(F_stop-F_start)/8192) )</f>
        <v>100281.249999872</v>
      </c>
      <c r="H3264" s="120">
        <f ca="1">IF(FilterType="FIR", OFFSET(PRE_CALC!B3212,0,DEC_RATE), C3264)</f>
        <v>-3.4672754694699999E-3</v>
      </c>
    </row>
    <row r="3265" spans="2:8" x14ac:dyDescent="0.2">
      <c r="B3265" s="45">
        <f>IF(FilterType="FIR", IF(Extend_fmod, PRE_CALC!I3213*Fm, PRE_CALC!A3213*Fdata), IF(F_default=1,B3264+(4*Fnotch-0)/8192,B3264+(F_stop-F_start)/8192) )</f>
        <v>100312.5</v>
      </c>
      <c r="C3265" s="39">
        <f t="shared" si="151"/>
        <v>-0.81242548763583211</v>
      </c>
      <c r="D3265" s="84">
        <f ca="1">IF(FilterType="FIR", IF(Extend_fmod=1,OFFSET(PRE_CALC!J3213,0,DEC_RATE), OFFSET(PRE_CALC!B3213,0,DEC_RATE)), C3265)</f>
        <v>-3.4026592561100001E-3</v>
      </c>
      <c r="E3265" s="84">
        <f t="shared" ca="1" si="152"/>
        <v>100312.5</v>
      </c>
      <c r="F3265" s="84">
        <f t="shared" ca="1" si="150"/>
        <v>-3.4026592561100001E-3</v>
      </c>
      <c r="G3265" s="119">
        <f>IF(FilterType="FIR",  PRE_CALC!A3213*Fdata, IF(F_default=1,G3264+(4*Fnotch-0)/8192,G3264+(F_stop-F_start)/8192) )</f>
        <v>100312.5</v>
      </c>
      <c r="H3265" s="120">
        <f ca="1">IF(FilterType="FIR", OFFSET(PRE_CALC!B3213,0,DEC_RATE), C3265)</f>
        <v>-3.4026592561100001E-3</v>
      </c>
    </row>
    <row r="3266" spans="2:8" x14ac:dyDescent="0.2">
      <c r="B3266" s="45">
        <f>IF(FilterType="FIR", IF(Extend_fmod, PRE_CALC!I3214*Fm, PRE_CALC!A3214*Fdata), IF(F_default=1,B3265+(4*Fnotch-0)/8192,B3265+(F_stop-F_start)/8192) )</f>
        <v>100343.750000128</v>
      </c>
      <c r="C3266" s="39">
        <f t="shared" si="151"/>
        <v>-0.81293338936710324</v>
      </c>
      <c r="D3266" s="84">
        <f ca="1">IF(FilterType="FIR", IF(Extend_fmod=1,OFFSET(PRE_CALC!J3214,0,DEC_RATE), OFFSET(PRE_CALC!B3214,0,DEC_RATE)), C3266)</f>
        <v>-3.3371074713799999E-3</v>
      </c>
      <c r="E3266" s="84">
        <f t="shared" ca="1" si="152"/>
        <v>100343.750000128</v>
      </c>
      <c r="F3266" s="84">
        <f t="shared" ca="1" si="150"/>
        <v>-3.3371074713799999E-3</v>
      </c>
      <c r="G3266" s="119">
        <f>IF(FilterType="FIR",  PRE_CALC!A3214*Fdata, IF(F_default=1,G3265+(4*Fnotch-0)/8192,G3265+(F_stop-F_start)/8192) )</f>
        <v>100343.750000128</v>
      </c>
      <c r="H3266" s="120">
        <f ca="1">IF(FilterType="FIR", OFFSET(PRE_CALC!B3214,0,DEC_RATE), C3266)</f>
        <v>-3.3371074713799999E-3</v>
      </c>
    </row>
    <row r="3267" spans="2:8" x14ac:dyDescent="0.2">
      <c r="B3267" s="45">
        <f>IF(FilterType="FIR", IF(Extend_fmod, PRE_CALC!I3215*Fm, PRE_CALC!A3215*Fdata), IF(F_default=1,B3266+(4*Fnotch-0)/8192,B3266+(F_stop-F_start)/8192) )</f>
        <v>100375</v>
      </c>
      <c r="C3267" s="39">
        <f t="shared" si="151"/>
        <v>-0.81344145134891677</v>
      </c>
      <c r="D3267" s="84">
        <f ca="1">IF(FilterType="FIR", IF(Extend_fmod=1,OFFSET(PRE_CALC!J3215,0,DEC_RATE), OFFSET(PRE_CALC!B3215,0,DEC_RATE)), C3267)</f>
        <v>-3.2707056127399999E-3</v>
      </c>
      <c r="E3267" s="84">
        <f t="shared" ca="1" si="152"/>
        <v>100375</v>
      </c>
      <c r="F3267" s="84">
        <f t="shared" ca="1" si="150"/>
        <v>-3.2707056127399999E-3</v>
      </c>
      <c r="G3267" s="119">
        <f>IF(FilterType="FIR",  PRE_CALC!A3215*Fdata, IF(F_default=1,G3266+(4*Fnotch-0)/8192,G3266+(F_stop-F_start)/8192) )</f>
        <v>100375</v>
      </c>
      <c r="H3267" s="120">
        <f ca="1">IF(FilterType="FIR", OFFSET(PRE_CALC!B3215,0,DEC_RATE), C3267)</f>
        <v>-3.2707056127399999E-3</v>
      </c>
    </row>
    <row r="3268" spans="2:8" x14ac:dyDescent="0.2">
      <c r="B3268" s="45">
        <f>IF(FilterType="FIR", IF(Extend_fmod, PRE_CALC!I3216*Fm, PRE_CALC!A3216*Fdata), IF(F_default=1,B3267+(4*Fnotch-0)/8192,B3267+(F_stop-F_start)/8192) )</f>
        <v>100406.249999872</v>
      </c>
      <c r="C3268" s="39">
        <f t="shared" si="151"/>
        <v>-0.81394967358737258</v>
      </c>
      <c r="D3268" s="84">
        <f ca="1">IF(FilterType="FIR", IF(Extend_fmod=1,OFFSET(PRE_CALC!J3216,0,DEC_RATE), OFFSET(PRE_CALC!B3216,0,DEC_RATE)), C3268)</f>
        <v>-3.2035430400400001E-3</v>
      </c>
      <c r="E3268" s="84">
        <f t="shared" ca="1" si="152"/>
        <v>100406.249999872</v>
      </c>
      <c r="F3268" s="84">
        <f t="shared" ca="1" si="150"/>
        <v>-3.2035430400400001E-3</v>
      </c>
      <c r="G3268" s="119">
        <f>IF(FilterType="FIR",  PRE_CALC!A3216*Fdata, IF(F_default=1,G3267+(4*Fnotch-0)/8192,G3267+(F_stop-F_start)/8192) )</f>
        <v>100406.249999872</v>
      </c>
      <c r="H3268" s="120">
        <f ca="1">IF(FilterType="FIR", OFFSET(PRE_CALC!B3216,0,DEC_RATE), C3268)</f>
        <v>-3.2035430400400001E-3</v>
      </c>
    </row>
    <row r="3269" spans="2:8" x14ac:dyDescent="0.2">
      <c r="B3269" s="45">
        <f>IF(FilterType="FIR", IF(Extend_fmod, PRE_CALC!I3217*Fm, PRE_CALC!A3217*Fdata), IF(F_default=1,B3268+(4*Fnotch-0)/8192,B3268+(F_stop-F_start)/8192) )</f>
        <v>100437.5</v>
      </c>
      <c r="C3269" s="39">
        <f t="shared" si="151"/>
        <v>-0.81445805608858812</v>
      </c>
      <c r="D3269" s="84">
        <f ca="1">IF(FilterType="FIR", IF(Extend_fmod=1,OFFSET(PRE_CALC!J3217,0,DEC_RATE), OFFSET(PRE_CALC!B3217,0,DEC_RATE)), C3269)</f>
        <v>-3.1357130309999999E-3</v>
      </c>
      <c r="E3269" s="84">
        <f t="shared" ca="1" si="152"/>
        <v>100437.5</v>
      </c>
      <c r="F3269" s="84">
        <f t="shared" ca="1" si="150"/>
        <v>-3.1357130309999999E-3</v>
      </c>
      <c r="G3269" s="119">
        <f>IF(FilterType="FIR",  PRE_CALC!A3217*Fdata, IF(F_default=1,G3268+(4*Fnotch-0)/8192,G3268+(F_stop-F_start)/8192) )</f>
        <v>100437.5</v>
      </c>
      <c r="H3269" s="120">
        <f ca="1">IF(FilterType="FIR", OFFSET(PRE_CALC!B3217,0,DEC_RATE), C3269)</f>
        <v>-3.1357130309999999E-3</v>
      </c>
    </row>
    <row r="3270" spans="2:8" x14ac:dyDescent="0.2">
      <c r="B3270" s="45">
        <f>IF(FilterType="FIR", IF(Extend_fmod, PRE_CALC!I3218*Fm, PRE_CALC!A3218*Fdata), IF(F_default=1,B3269+(4*Fnotch-0)/8192,B3269+(F_stop-F_start)/8192) )</f>
        <v>100468.750000128</v>
      </c>
      <c r="C3270" s="39">
        <f t="shared" si="151"/>
        <v>-0.81496659885032685</v>
      </c>
      <c r="D3270" s="84">
        <f ca="1">IF(FilterType="FIR", IF(Extend_fmod=1,OFFSET(PRE_CALC!J3218,0,DEC_RATE), OFFSET(PRE_CALC!B3218,0,DEC_RATE)), C3270)</f>
        <v>-3.06731283624E-3</v>
      </c>
      <c r="E3270" s="84">
        <f t="shared" ca="1" si="152"/>
        <v>100468.750000128</v>
      </c>
      <c r="F3270" s="84">
        <f t="shared" ca="1" si="150"/>
        <v>-3.06731283624E-3</v>
      </c>
      <c r="G3270" s="119">
        <f>IF(FilterType="FIR",  PRE_CALC!A3218*Fdata, IF(F_default=1,G3269+(4*Fnotch-0)/8192,G3269+(F_stop-F_start)/8192) )</f>
        <v>100468.750000128</v>
      </c>
      <c r="H3270" s="120">
        <f ca="1">IF(FilterType="FIR", OFFSET(PRE_CALC!B3218,0,DEC_RATE), C3270)</f>
        <v>-3.06731283624E-3</v>
      </c>
    </row>
    <row r="3271" spans="2:8" x14ac:dyDescent="0.2">
      <c r="B3271" s="45">
        <f>IF(FilterType="FIR", IF(Extend_fmod, PRE_CALC!I3219*Fm, PRE_CALC!A3219*Fdata), IF(F_default=1,B3270+(4*Fnotch-0)/8192,B3270+(F_stop-F_start)/8192) )</f>
        <v>100500</v>
      </c>
      <c r="C3271" s="39">
        <f t="shared" si="151"/>
        <v>-0.81547530187038442</v>
      </c>
      <c r="D3271" s="84">
        <f ca="1">IF(FilterType="FIR", IF(Extend_fmod=1,OFFSET(PRE_CALC!J3219,0,DEC_RATE), OFFSET(PRE_CALC!B3219,0,DEC_RATE)), C3271)</f>
        <v>-2.9984437339700002E-3</v>
      </c>
      <c r="E3271" s="84">
        <f t="shared" ca="1" si="152"/>
        <v>100500</v>
      </c>
      <c r="F3271" s="84">
        <f t="shared" ca="1" si="150"/>
        <v>-2.9984437339700002E-3</v>
      </c>
      <c r="G3271" s="119">
        <f>IF(FilterType="FIR",  PRE_CALC!A3219*Fdata, IF(F_default=1,G3270+(4*Fnotch-0)/8192,G3270+(F_stop-F_start)/8192) )</f>
        <v>100500</v>
      </c>
      <c r="H3271" s="120">
        <f ca="1">IF(FilterType="FIR", OFFSET(PRE_CALC!B3219,0,DEC_RATE), C3271)</f>
        <v>-2.9984437339700002E-3</v>
      </c>
    </row>
    <row r="3272" spans="2:8" x14ac:dyDescent="0.2">
      <c r="B3272" s="45">
        <f>IF(FilterType="FIR", IF(Extend_fmod, PRE_CALC!I3220*Fm, PRE_CALC!A3220*Fdata), IF(F_default=1,B3271+(4*Fnotch-0)/8192,B3271+(F_stop-F_start)/8192) )</f>
        <v>100531.249999872</v>
      </c>
      <c r="C3272" s="39">
        <f t="shared" si="151"/>
        <v>-0.8159841651548666</v>
      </c>
      <c r="D3272" s="84">
        <f ca="1">IF(FilterType="FIR", IF(Extend_fmod=1,OFFSET(PRE_CALC!J3220,0,DEC_RATE), OFFSET(PRE_CALC!B3220,0,DEC_RATE)), C3272)</f>
        <v>-2.9292110842499999E-3</v>
      </c>
      <c r="E3272" s="84">
        <f t="shared" ca="1" si="152"/>
        <v>100531.249999872</v>
      </c>
      <c r="F3272" s="84">
        <f t="shared" ca="1" si="150"/>
        <v>-2.9292110842499999E-3</v>
      </c>
      <c r="G3272" s="119">
        <f>IF(FilterType="FIR",  PRE_CALC!A3220*Fdata, IF(F_default=1,G3271+(4*Fnotch-0)/8192,G3271+(F_stop-F_start)/8192) )</f>
        <v>100531.249999872</v>
      </c>
      <c r="H3272" s="120">
        <f ca="1">IF(FilterType="FIR", OFFSET(PRE_CALC!B3220,0,DEC_RATE), C3272)</f>
        <v>-2.9292110842499999E-3</v>
      </c>
    </row>
    <row r="3273" spans="2:8" x14ac:dyDescent="0.2">
      <c r="B3273" s="45">
        <f>IF(FilterType="FIR", IF(Extend_fmod, PRE_CALC!I3221*Fm, PRE_CALC!A3221*Fdata), IF(F_default=1,B3272+(4*Fnotch-0)/8192,B3272+(F_stop-F_start)/8192) )</f>
        <v>100562.5</v>
      </c>
      <c r="C3273" s="39">
        <f t="shared" si="151"/>
        <v>-0.8164931887098934</v>
      </c>
      <c r="D3273" s="84">
        <f ca="1">IF(FilterType="FIR", IF(Extend_fmod=1,OFFSET(PRE_CALC!J3221,0,DEC_RATE), OFFSET(PRE_CALC!B3221,0,DEC_RATE)), C3273)</f>
        <v>-2.8597243829E-3</v>
      </c>
      <c r="E3273" s="84">
        <f t="shared" ca="1" si="152"/>
        <v>100562.5</v>
      </c>
      <c r="F3273" s="84">
        <f t="shared" ca="1" si="150"/>
        <v>-2.8597243829E-3</v>
      </c>
      <c r="G3273" s="119">
        <f>IF(FilterType="FIR",  PRE_CALC!A3221*Fdata, IF(F_default=1,G3272+(4*Fnotch-0)/8192,G3272+(F_stop-F_start)/8192) )</f>
        <v>100562.5</v>
      </c>
      <c r="H3273" s="120">
        <f ca="1">IF(FilterType="FIR", OFFSET(PRE_CALC!B3221,0,DEC_RATE), C3273)</f>
        <v>-2.8597243829E-3</v>
      </c>
    </row>
    <row r="3274" spans="2:8" x14ac:dyDescent="0.2">
      <c r="B3274" s="45">
        <f>IF(FilterType="FIR", IF(Extend_fmod, PRE_CALC!I3222*Fm, PRE_CALC!A3222*Fdata), IF(F_default=1,B3273+(4*Fnotch-0)/8192,B3273+(F_stop-F_start)/8192) )</f>
        <v>100593.750000128</v>
      </c>
      <c r="C3274" s="39">
        <f t="shared" si="151"/>
        <v>-0.81700237253323227</v>
      </c>
      <c r="D3274" s="84">
        <f ca="1">IF(FilterType="FIR", IF(Extend_fmod=1,OFFSET(PRE_CALC!J3222,0,DEC_RATE), OFFSET(PRE_CALC!B3222,0,DEC_RATE)), C3274)</f>
        <v>-2.7900973148600001E-3</v>
      </c>
      <c r="E3274" s="84">
        <f t="shared" ca="1" si="152"/>
        <v>100593.750000128</v>
      </c>
      <c r="F3274" s="84">
        <f t="shared" ca="1" si="150"/>
        <v>-2.7900973148600001E-3</v>
      </c>
      <c r="G3274" s="119">
        <f>IF(FilterType="FIR",  PRE_CALC!A3222*Fdata, IF(F_default=1,G3273+(4*Fnotch-0)/8192,G3273+(F_stop-F_start)/8192) )</f>
        <v>100593.750000128</v>
      </c>
      <c r="H3274" s="120">
        <f ca="1">IF(FilterType="FIR", OFFSET(PRE_CALC!B3222,0,DEC_RATE), C3274)</f>
        <v>-2.7900973148600001E-3</v>
      </c>
    </row>
    <row r="3275" spans="2:8" x14ac:dyDescent="0.2">
      <c r="B3275" s="45">
        <f>IF(FilterType="FIR", IF(Extend_fmod, PRE_CALC!I3223*Fm, PRE_CALC!A3223*Fdata), IF(F_default=1,B3274+(4*Fnotch-0)/8192,B3274+(F_stop-F_start)/8192) )</f>
        <v>100625</v>
      </c>
      <c r="C3275" s="39">
        <f t="shared" si="151"/>
        <v>-0.81751171662265987</v>
      </c>
      <c r="D3275" s="84">
        <f ca="1">IF(FilterType="FIR", IF(Extend_fmod=1,OFFSET(PRE_CALC!J3223,0,DEC_RATE), OFFSET(PRE_CALC!B3223,0,DEC_RATE)), C3275)</f>
        <v>-2.7204478071900001E-3</v>
      </c>
      <c r="E3275" s="84">
        <f t="shared" ca="1" si="152"/>
        <v>100625</v>
      </c>
      <c r="F3275" s="84">
        <f t="shared" ca="1" si="150"/>
        <v>-2.7204478071900001E-3</v>
      </c>
      <c r="G3275" s="119">
        <f>IF(FilterType="FIR",  PRE_CALC!A3223*Fdata, IF(F_default=1,G3274+(4*Fnotch-0)/8192,G3274+(F_stop-F_start)/8192) )</f>
        <v>100625</v>
      </c>
      <c r="H3275" s="120">
        <f ca="1">IF(FilterType="FIR", OFFSET(PRE_CALC!B3223,0,DEC_RATE), C3275)</f>
        <v>-2.7204478071900001E-3</v>
      </c>
    </row>
    <row r="3276" spans="2:8" x14ac:dyDescent="0.2">
      <c r="B3276" s="45">
        <f>IF(FilterType="FIR", IF(Extend_fmod, PRE_CALC!I3224*Fm, PRE_CALC!A3224*Fdata), IF(F_default=1,B3275+(4*Fnotch-0)/8192,B3275+(F_stop-F_start)/8192) )</f>
        <v>100656.249999872</v>
      </c>
      <c r="C3276" s="39">
        <f t="shared" si="151"/>
        <v>-0.81802122098430197</v>
      </c>
      <c r="D3276" s="84">
        <f ca="1">IF(FilterType="FIR", IF(Extend_fmod=1,OFFSET(PRE_CALC!J3224,0,DEC_RATE), OFFSET(PRE_CALC!B3224,0,DEC_RATE)), C3276)</f>
        <v>-2.6508980815600001E-3</v>
      </c>
      <c r="E3276" s="84">
        <f t="shared" ca="1" si="152"/>
        <v>100656.249999872</v>
      </c>
      <c r="F3276" s="84">
        <f t="shared" ca="1" si="150"/>
        <v>-2.6508980815600001E-3</v>
      </c>
      <c r="G3276" s="119">
        <f>IF(FilterType="FIR",  PRE_CALC!A3224*Fdata, IF(F_default=1,G3275+(4*Fnotch-0)/8192,G3275+(F_stop-F_start)/8192) )</f>
        <v>100656.249999872</v>
      </c>
      <c r="H3276" s="120">
        <f ca="1">IF(FilterType="FIR", OFFSET(PRE_CALC!B3224,0,DEC_RATE), C3276)</f>
        <v>-2.6508980815600001E-3</v>
      </c>
    </row>
    <row r="3277" spans="2:8" x14ac:dyDescent="0.2">
      <c r="B3277" s="45">
        <f>IF(FilterType="FIR", IF(Extend_fmod, PRE_CALC!I3225*Fm, PRE_CALC!A3225*Fdata), IF(F_default=1,B3276+(4*Fnotch-0)/8192,B3276+(F_stop-F_start)/8192) )</f>
        <v>100687.5</v>
      </c>
      <c r="C3277" s="39">
        <f t="shared" si="151"/>
        <v>-0.81853088562427467</v>
      </c>
      <c r="D3277" s="84">
        <f ca="1">IF(FilterType="FIR", IF(Extend_fmod=1,OFFSET(PRE_CALC!J3225,0,DEC_RATE), OFFSET(PRE_CALC!B3225,0,DEC_RATE)), C3277)</f>
        <v>-2.5815747062299999E-3</v>
      </c>
      <c r="E3277" s="84">
        <f t="shared" ca="1" si="152"/>
        <v>100687.5</v>
      </c>
      <c r="F3277" s="84">
        <f t="shared" ca="1" si="150"/>
        <v>-2.5815747062299999E-3</v>
      </c>
      <c r="G3277" s="119">
        <f>IF(FilterType="FIR",  PRE_CALC!A3225*Fdata, IF(F_default=1,G3276+(4*Fnotch-0)/8192,G3276+(F_stop-F_start)/8192) )</f>
        <v>100687.5</v>
      </c>
      <c r="H3277" s="120">
        <f ca="1">IF(FilterType="FIR", OFFSET(PRE_CALC!B3225,0,DEC_RATE), C3277)</f>
        <v>-2.5815747062299999E-3</v>
      </c>
    </row>
    <row r="3278" spans="2:8" x14ac:dyDescent="0.2">
      <c r="B3278" s="45">
        <f>IF(FilterType="FIR", IF(Extend_fmod, PRE_CALC!I3226*Fm, PRE_CALC!A3226*Fdata), IF(F_default=1,B3277+(4*Fnotch-0)/8192,B3277+(F_stop-F_start)/8192) )</f>
        <v>100718.750000128</v>
      </c>
      <c r="C3278" s="39">
        <f t="shared" si="151"/>
        <v>-0.81904071054036143</v>
      </c>
      <c r="D3278" s="84">
        <f ca="1">IF(FilterType="FIR", IF(Extend_fmod=1,OFFSET(PRE_CALC!J3226,0,DEC_RATE), OFFSET(PRE_CALC!B3226,0,DEC_RATE)), C3278)</f>
        <v>-2.5126086475199998E-3</v>
      </c>
      <c r="E3278" s="84">
        <f t="shared" ca="1" si="152"/>
        <v>100718.750000128</v>
      </c>
      <c r="F3278" s="84">
        <f t="shared" ca="1" si="150"/>
        <v>-2.5126086475199998E-3</v>
      </c>
      <c r="G3278" s="119">
        <f>IF(FilterType="FIR",  PRE_CALC!A3226*Fdata, IF(F_default=1,G3277+(4*Fnotch-0)/8192,G3277+(F_stop-F_start)/8192) )</f>
        <v>100718.750000128</v>
      </c>
      <c r="H3278" s="120">
        <f ca="1">IF(FilterType="FIR", OFFSET(PRE_CALC!B3226,0,DEC_RATE), C3278)</f>
        <v>-2.5126086475199998E-3</v>
      </c>
    </row>
    <row r="3279" spans="2:8" x14ac:dyDescent="0.2">
      <c r="B3279" s="45">
        <f>IF(FilterType="FIR", IF(Extend_fmod, PRE_CALC!I3227*Fm, PRE_CALC!A3227*Fdata), IF(F_default=1,B3278+(4*Fnotch-0)/8192,B3278+(F_stop-F_start)/8192) )</f>
        <v>100750</v>
      </c>
      <c r="C3279" s="39">
        <f t="shared" si="151"/>
        <v>-0.81955069573032002</v>
      </c>
      <c r="D3279" s="84">
        <f ca="1">IF(FilterType="FIR", IF(Extend_fmod=1,OFFSET(PRE_CALC!J3227,0,DEC_RATE), OFFSET(PRE_CALC!B3227,0,DEC_RATE)), C3279)</f>
        <v>-2.4441353207999999E-3</v>
      </c>
      <c r="E3279" s="84">
        <f t="shared" ca="1" si="152"/>
        <v>100750</v>
      </c>
      <c r="F3279" s="84">
        <f t="shared" ca="1" si="150"/>
        <v>-2.4441353207999999E-3</v>
      </c>
      <c r="G3279" s="119">
        <f>IF(FilterType="FIR",  PRE_CALC!A3227*Fdata, IF(F_default=1,G3278+(4*Fnotch-0)/8192,G3278+(F_stop-F_start)/8192) )</f>
        <v>100750</v>
      </c>
      <c r="H3279" s="120">
        <f ca="1">IF(FilterType="FIR", OFFSET(PRE_CALC!B3227,0,DEC_RATE), C3279)</f>
        <v>-2.4441353207999999E-3</v>
      </c>
    </row>
    <row r="3280" spans="2:8" x14ac:dyDescent="0.2">
      <c r="B3280" s="45">
        <f>IF(FilterType="FIR", IF(Extend_fmod, PRE_CALC!I3228*Fm, PRE_CALC!A3228*Fdata), IF(F_default=1,B3279+(4*Fnotch-0)/8192,B3279+(F_stop-F_start)/8192) )</f>
        <v>100781.249999872</v>
      </c>
      <c r="C3280" s="39">
        <f t="shared" si="151"/>
        <v>-0.82006084120029965</v>
      </c>
      <c r="D3280" s="84">
        <f ca="1">IF(FilterType="FIR", IF(Extend_fmod=1,OFFSET(PRE_CALC!J3228,0,DEC_RATE), OFFSET(PRE_CALC!B3228,0,DEC_RATE)), C3280)</f>
        <v>-2.37629464087E-3</v>
      </c>
      <c r="E3280" s="84">
        <f t="shared" ca="1" si="152"/>
        <v>100781.249999872</v>
      </c>
      <c r="F3280" s="84">
        <f t="shared" ca="1" si="150"/>
        <v>-2.37629464087E-3</v>
      </c>
      <c r="G3280" s="119">
        <f>IF(FilterType="FIR",  PRE_CALC!A3228*Fdata, IF(F_default=1,G3279+(4*Fnotch-0)/8192,G3279+(F_stop-F_start)/8192) )</f>
        <v>100781.249999872</v>
      </c>
      <c r="H3280" s="120">
        <f ca="1">IF(FilterType="FIR", OFFSET(PRE_CALC!B3228,0,DEC_RATE), C3280)</f>
        <v>-2.37629464087E-3</v>
      </c>
    </row>
    <row r="3281" spans="2:8" x14ac:dyDescent="0.2">
      <c r="B3281" s="45">
        <f>IF(FilterType="FIR", IF(Extend_fmod, PRE_CALC!I3229*Fm, PRE_CALC!A3229*Fdata), IF(F_default=1,B3280+(4*Fnotch-0)/8192,B3280+(F_stop-F_start)/8192) )</f>
        <v>100812.5</v>
      </c>
      <c r="C3281" s="39">
        <f t="shared" si="151"/>
        <v>-0.82057114695642164</v>
      </c>
      <c r="D3281" s="84">
        <f ca="1">IF(FilterType="FIR", IF(Extend_fmod=1,OFFSET(PRE_CALC!J3229,0,DEC_RATE), OFFSET(PRE_CALC!B3229,0,DEC_RATE)), C3281)</f>
        <v>-2.3092310718099999E-3</v>
      </c>
      <c r="E3281" s="84">
        <f t="shared" ca="1" si="152"/>
        <v>100812.5</v>
      </c>
      <c r="F3281" s="84">
        <f t="shared" ca="1" si="150"/>
        <v>-2.3092310718099999E-3</v>
      </c>
      <c r="G3281" s="119">
        <f>IF(FilterType="FIR",  PRE_CALC!A3229*Fdata, IF(F_default=1,G3280+(4*Fnotch-0)/8192,G3280+(F_stop-F_start)/8192) )</f>
        <v>100812.5</v>
      </c>
      <c r="H3281" s="120">
        <f ca="1">IF(FilterType="FIR", OFFSET(PRE_CALC!B3229,0,DEC_RATE), C3281)</f>
        <v>-2.3092310718099999E-3</v>
      </c>
    </row>
    <row r="3282" spans="2:8" x14ac:dyDescent="0.2">
      <c r="B3282" s="45">
        <f>IF(FilterType="FIR", IF(Extend_fmod, PRE_CALC!I3230*Fm, PRE_CALC!A3230*Fdata), IF(F_default=1,B3281+(4*Fnotch-0)/8192,B3281+(F_stop-F_start)/8192) )</f>
        <v>100843.750000128</v>
      </c>
      <c r="C3282" s="39">
        <f t="shared" si="151"/>
        <v>-0.82108161299645366</v>
      </c>
      <c r="D3282" s="84">
        <f ca="1">IF(FilterType="FIR", IF(Extend_fmod=1,OFFSET(PRE_CALC!J3230,0,DEC_RATE), OFFSET(PRE_CALC!B3230,0,DEC_RATE)), C3282)</f>
        <v>-2.2430936761999999E-3</v>
      </c>
      <c r="E3282" s="84">
        <f t="shared" ca="1" si="152"/>
        <v>100843.750000128</v>
      </c>
      <c r="F3282" s="84">
        <f t="shared" ca="1" si="150"/>
        <v>-2.2430936761999999E-3</v>
      </c>
      <c r="G3282" s="119">
        <f>IF(FilterType="FIR",  PRE_CALC!A3230*Fdata, IF(F_default=1,G3281+(4*Fnotch-0)/8192,G3281+(F_stop-F_start)/8192) )</f>
        <v>100843.750000128</v>
      </c>
      <c r="H3282" s="120">
        <f ca="1">IF(FilterType="FIR", OFFSET(PRE_CALC!B3230,0,DEC_RATE), C3282)</f>
        <v>-2.2430936761999999E-3</v>
      </c>
    </row>
    <row r="3283" spans="2:8" x14ac:dyDescent="0.2">
      <c r="B3283" s="45">
        <f>IF(FilterType="FIR", IF(Extend_fmod, PRE_CALC!I3231*Fm, PRE_CALC!A3231*Fdata), IF(F_default=1,B3282+(4*Fnotch-0)/8192,B3282+(F_stop-F_start)/8192) )</f>
        <v>100875</v>
      </c>
      <c r="C3283" s="39">
        <f t="shared" si="151"/>
        <v>-0.82159223931817915</v>
      </c>
      <c r="D3283" s="84">
        <f ca="1">IF(FilterType="FIR", IF(Extend_fmod=1,OFFSET(PRE_CALC!J3231,0,DEC_RATE), OFFSET(PRE_CALC!B3231,0,DEC_RATE)), C3283)</f>
        <v>-2.1780361638299999E-3</v>
      </c>
      <c r="E3283" s="84">
        <f t="shared" ca="1" si="152"/>
        <v>100875</v>
      </c>
      <c r="F3283" s="84">
        <f t="shared" ca="1" si="150"/>
        <v>-2.1780361638299999E-3</v>
      </c>
      <c r="G3283" s="119">
        <f>IF(FilterType="FIR",  PRE_CALC!A3231*Fdata, IF(F_default=1,G3282+(4*Fnotch-0)/8192,G3282+(F_stop-F_start)/8192) )</f>
        <v>100875</v>
      </c>
      <c r="H3283" s="120">
        <f ca="1">IF(FilterType="FIR", OFFSET(PRE_CALC!B3231,0,DEC_RATE), C3283)</f>
        <v>-2.1780361638299999E-3</v>
      </c>
    </row>
    <row r="3284" spans="2:8" x14ac:dyDescent="0.2">
      <c r="B3284" s="45">
        <f>IF(FilterType="FIR", IF(Extend_fmod, PRE_CALC!I3232*Fm, PRE_CALC!A3232*Fdata), IF(F_default=1,B3283+(4*Fnotch-0)/8192,B3283+(F_stop-F_start)/8192) )</f>
        <v>100906.249999872</v>
      </c>
      <c r="C3284" s="39">
        <f t="shared" si="151"/>
        <v>-0.82210302592771567</v>
      </c>
      <c r="D3284" s="84">
        <f ca="1">IF(FilterType="FIR", IF(Extend_fmod=1,OFFSET(PRE_CALC!J3232,0,DEC_RATE), OFFSET(PRE_CALC!B3232,0,DEC_RATE)), C3284)</f>
        <v>-2.1142169397E-3</v>
      </c>
      <c r="E3284" s="84">
        <f t="shared" ca="1" si="152"/>
        <v>100906.249999872</v>
      </c>
      <c r="F3284" s="84">
        <f t="shared" ca="1" si="150"/>
        <v>-2.1142169397E-3</v>
      </c>
      <c r="G3284" s="119">
        <f>IF(FilterType="FIR",  PRE_CALC!A3232*Fdata, IF(F_default=1,G3283+(4*Fnotch-0)/8192,G3283+(F_stop-F_start)/8192) )</f>
        <v>100906.249999872</v>
      </c>
      <c r="H3284" s="120">
        <f ca="1">IF(FilterType="FIR", OFFSET(PRE_CALC!B3232,0,DEC_RATE), C3284)</f>
        <v>-2.1142169397E-3</v>
      </c>
    </row>
    <row r="3285" spans="2:8" x14ac:dyDescent="0.2">
      <c r="B3285" s="45">
        <f>IF(FilterType="FIR", IF(Extend_fmod, PRE_CALC!I3233*Fm, PRE_CALC!A3233*Fdata), IF(F_default=1,B3284+(4*Fnotch-0)/8192,B3284+(F_stop-F_start)/8192) )</f>
        <v>100937.5</v>
      </c>
      <c r="C3285" s="39">
        <f t="shared" si="151"/>
        <v>-0.82261397283120652</v>
      </c>
      <c r="D3285" s="84">
        <f ca="1">IF(FilterType="FIR", IF(Extend_fmod=1,OFFSET(PRE_CALC!J3233,0,DEC_RATE), OFFSET(PRE_CALC!B3233,0,DEC_RATE)), C3285)</f>
        <v>-2.05179915143E-3</v>
      </c>
      <c r="E3285" s="84">
        <f t="shared" ca="1" si="152"/>
        <v>100937.5</v>
      </c>
      <c r="F3285" s="84">
        <f t="shared" ca="1" si="150"/>
        <v>-2.05179915143E-3</v>
      </c>
      <c r="G3285" s="119">
        <f>IF(FilterType="FIR",  PRE_CALC!A3233*Fdata, IF(F_default=1,G3284+(4*Fnotch-0)/8192,G3284+(F_stop-F_start)/8192) )</f>
        <v>100937.5</v>
      </c>
      <c r="H3285" s="120">
        <f ca="1">IF(FilterType="FIR", OFFSET(PRE_CALC!B3233,0,DEC_RATE), C3285)</f>
        <v>-2.05179915143E-3</v>
      </c>
    </row>
    <row r="3286" spans="2:8" x14ac:dyDescent="0.2">
      <c r="B3286" s="45">
        <f>IF(FilterType="FIR", IF(Extend_fmod, PRE_CALC!I3234*Fm, PRE_CALC!A3234*Fdata), IF(F_default=1,B3285+(4*Fnotch-0)/8192,B3285+(F_stop-F_start)/8192) )</f>
        <v>100968.750000128</v>
      </c>
      <c r="C3286" s="39">
        <f t="shared" si="151"/>
        <v>-0.82312508002642837</v>
      </c>
      <c r="D3286" s="84">
        <f ca="1">IF(FilterType="FIR", IF(Extend_fmod=1,OFFSET(PRE_CALC!J3234,0,DEC_RATE), OFFSET(PRE_CALC!B3234,0,DEC_RATE)), C3286)</f>
        <v>-1.9909507360200002E-3</v>
      </c>
      <c r="E3286" s="84">
        <f t="shared" ca="1" si="152"/>
        <v>100968.750000128</v>
      </c>
      <c r="F3286" s="84">
        <f t="shared" ca="1" si="150"/>
        <v>-1.9909507360200002E-3</v>
      </c>
      <c r="G3286" s="119">
        <f>IF(FilterType="FIR",  PRE_CALC!A3234*Fdata, IF(F_default=1,G3285+(4*Fnotch-0)/8192,G3285+(F_stop-F_start)/8192) )</f>
        <v>100968.750000128</v>
      </c>
      <c r="H3286" s="120">
        <f ca="1">IF(FilterType="FIR", OFFSET(PRE_CALC!B3234,0,DEC_RATE), C3286)</f>
        <v>-1.9909507360200002E-3</v>
      </c>
    </row>
    <row r="3287" spans="2:8" x14ac:dyDescent="0.2">
      <c r="B3287" s="45">
        <f>IF(FilterType="FIR", IF(Extend_fmod, PRE_CALC!I3235*Fm, PRE_CALC!A3235*Fdata), IF(F_default=1,B3286+(4*Fnotch-0)/8192,B3286+(F_stop-F_start)/8192) )</f>
        <v>101000</v>
      </c>
      <c r="C3287" s="39">
        <f t="shared" si="151"/>
        <v>-0.82363634751114978</v>
      </c>
      <c r="D3287" s="84">
        <f ca="1">IF(FilterType="FIR", IF(Extend_fmod=1,OFFSET(PRE_CALC!J3235,0,DEC_RATE), OFFSET(PRE_CALC!B3235,0,DEC_RATE)), C3287)</f>
        <v>-1.9318444659000001E-3</v>
      </c>
      <c r="E3287" s="84">
        <f t="shared" ca="1" si="152"/>
        <v>101000</v>
      </c>
      <c r="F3287" s="84">
        <f t="shared" ca="1" si="150"/>
        <v>-1.9318444659000001E-3</v>
      </c>
      <c r="G3287" s="119">
        <f>IF(FilterType="FIR",  PRE_CALC!A3235*Fdata, IF(F_default=1,G3286+(4*Fnotch-0)/8192,G3286+(F_stop-F_start)/8192) )</f>
        <v>101000</v>
      </c>
      <c r="H3287" s="120">
        <f ca="1">IF(FilterType="FIR", OFFSET(PRE_CALC!B3235,0,DEC_RATE), C3287)</f>
        <v>-1.9318444659000001E-3</v>
      </c>
    </row>
    <row r="3288" spans="2:8" x14ac:dyDescent="0.2">
      <c r="B3288" s="45">
        <f>IF(FilterType="FIR", IF(Extend_fmod, PRE_CALC!I3236*Fm, PRE_CALC!A3236*Fdata), IF(F_default=1,B3287+(4*Fnotch-0)/8192,B3287+(F_stop-F_start)/8192) )</f>
        <v>101031.249999872</v>
      </c>
      <c r="C3288" s="39">
        <f t="shared" si="151"/>
        <v>-0.82414777529148708</v>
      </c>
      <c r="D3288" s="84">
        <f ca="1">IF(FilterType="FIR", IF(Extend_fmod=1,OFFSET(PRE_CALC!J3236,0,DEC_RATE), OFFSET(PRE_CALC!B3236,0,DEC_RATE)), C3288)</f>
        <v>-1.87465799435E-3</v>
      </c>
      <c r="E3288" s="84">
        <f t="shared" ca="1" si="152"/>
        <v>101031.249999872</v>
      </c>
      <c r="F3288" s="84">
        <f t="shared" ca="1" si="150"/>
        <v>-1.87465799435E-3</v>
      </c>
      <c r="G3288" s="119">
        <f>IF(FilterType="FIR",  PRE_CALC!A3236*Fdata, IF(F_default=1,G3287+(4*Fnotch-0)/8192,G3287+(F_stop-F_start)/8192) )</f>
        <v>101031.249999872</v>
      </c>
      <c r="H3288" s="120">
        <f ca="1">IF(FilterType="FIR", OFFSET(PRE_CALC!B3236,0,DEC_RATE), C3288)</f>
        <v>-1.87465799435E-3</v>
      </c>
    </row>
    <row r="3289" spans="2:8" x14ac:dyDescent="0.2">
      <c r="B3289" s="45">
        <f>IF(FilterType="FIR", IF(Extend_fmod, PRE_CALC!I3237*Fm, PRE_CALC!A3237*Fdata), IF(F_default=1,B3288+(4*Fnotch-0)/8192,B3288+(F_stop-F_start)/8192) )</f>
        <v>101062.5</v>
      </c>
      <c r="C3289" s="39">
        <f t="shared" si="151"/>
        <v>-0.82465936337363266</v>
      </c>
      <c r="D3289" s="84">
        <f ca="1">IF(FilterType="FIR", IF(Extend_fmod=1,OFFSET(PRE_CALC!J3237,0,DEC_RATE), OFFSET(PRE_CALC!B3237,0,DEC_RATE)), C3289)</f>
        <v>-1.8195739001800001E-3</v>
      </c>
      <c r="E3289" s="84">
        <f t="shared" ca="1" si="152"/>
        <v>101062.5</v>
      </c>
      <c r="F3289" s="84">
        <f t="shared" ca="1" si="150"/>
        <v>-1.8195739001800001E-3</v>
      </c>
      <c r="G3289" s="119">
        <f>IF(FilterType="FIR",  PRE_CALC!A3237*Fdata, IF(F_default=1,G3288+(4*Fnotch-0)/8192,G3288+(F_stop-F_start)/8192) )</f>
        <v>101062.5</v>
      </c>
      <c r="H3289" s="120">
        <f ca="1">IF(FilterType="FIR", OFFSET(PRE_CALC!B3237,0,DEC_RATE), C3289)</f>
        <v>-1.8195739001800001E-3</v>
      </c>
    </row>
    <row r="3290" spans="2:8" x14ac:dyDescent="0.2">
      <c r="B3290" s="45">
        <f>IF(FilterType="FIR", IF(Extend_fmod, PRE_CALC!I3238*Fm, PRE_CALC!A3238*Fdata), IF(F_default=1,B3289+(4*Fnotch-0)/8192,B3289+(F_stop-F_start)/8192) )</f>
        <v>101093.750000128</v>
      </c>
      <c r="C3290" s="39">
        <f t="shared" si="151"/>
        <v>-0.82517111175531621</v>
      </c>
      <c r="D3290" s="84">
        <f ca="1">IF(FilterType="FIR", IF(Extend_fmod=1,OFFSET(PRE_CALC!J3238,0,DEC_RATE), OFFSET(PRE_CALC!B3238,0,DEC_RATE)), C3290)</f>
        <v>-1.7667797317199999E-3</v>
      </c>
      <c r="E3290" s="84">
        <f t="shared" ca="1" si="152"/>
        <v>101093.750000128</v>
      </c>
      <c r="F3290" s="84">
        <f t="shared" ca="1" si="150"/>
        <v>-1.7667797317199999E-3</v>
      </c>
      <c r="G3290" s="119">
        <f>IF(FilterType="FIR",  PRE_CALC!A3238*Fdata, IF(F_default=1,G3289+(4*Fnotch-0)/8192,G3289+(F_stop-F_start)/8192) )</f>
        <v>101093.750000128</v>
      </c>
      <c r="H3290" s="120">
        <f ca="1">IF(FilterType="FIR", OFFSET(PRE_CALC!B3238,0,DEC_RATE), C3290)</f>
        <v>-1.7667797317199999E-3</v>
      </c>
    </row>
    <row r="3291" spans="2:8" x14ac:dyDescent="0.2">
      <c r="B3291" s="45">
        <f>IF(FilterType="FIR", IF(Extend_fmod, PRE_CALC!I3239*Fm, PRE_CALC!A3239*Fdata), IF(F_default=1,B3290+(4*Fnotch-0)/8192,B3290+(F_stop-F_start)/8192) )</f>
        <v>101125</v>
      </c>
      <c r="C3291" s="39">
        <f t="shared" si="151"/>
        <v>-0.82568302043432473</v>
      </c>
      <c r="D3291" s="84">
        <f ca="1">IF(FilterType="FIR", IF(Extend_fmod=1,OFFSET(PRE_CALC!J3239,0,DEC_RATE), OFFSET(PRE_CALC!B3239,0,DEC_RATE)), C3291)</f>
        <v>-1.71646805005E-3</v>
      </c>
      <c r="E3291" s="84">
        <f t="shared" ca="1" si="152"/>
        <v>101125</v>
      </c>
      <c r="F3291" s="84">
        <f t="shared" ca="1" si="150"/>
        <v>-1.71646805005E-3</v>
      </c>
      <c r="G3291" s="119">
        <f>IF(FilterType="FIR",  PRE_CALC!A3239*Fdata, IF(F_default=1,G3290+(4*Fnotch-0)/8192,G3290+(F_stop-F_start)/8192) )</f>
        <v>101125</v>
      </c>
      <c r="H3291" s="120">
        <f ca="1">IF(FilterType="FIR", OFFSET(PRE_CALC!B3239,0,DEC_RATE), C3291)</f>
        <v>-1.71646805005E-3</v>
      </c>
    </row>
    <row r="3292" spans="2:8" x14ac:dyDescent="0.2">
      <c r="B3292" s="45">
        <f>IF(FilterType="FIR", IF(Extend_fmod, PRE_CALC!I3240*Fm, PRE_CALC!A3240*Fdata), IF(F_default=1,B3291+(4*Fnotch-0)/8192,B3291+(F_stop-F_start)/8192) )</f>
        <v>101156.249999872</v>
      </c>
      <c r="C3292" s="39">
        <f t="shared" si="151"/>
        <v>-0.82619508941680309</v>
      </c>
      <c r="D3292" s="84">
        <f ca="1">IF(FilterType="FIR", IF(Extend_fmod=1,OFFSET(PRE_CALC!J3240,0,DEC_RATE), OFFSET(PRE_CALC!B3240,0,DEC_RATE)), C3292)</f>
        <v>-1.66883647149E-3</v>
      </c>
      <c r="E3292" s="84">
        <f t="shared" ca="1" si="152"/>
        <v>101156.249999872</v>
      </c>
      <c r="F3292" s="84">
        <f t="shared" ca="1" si="150"/>
        <v>-1.66883647149E-3</v>
      </c>
      <c r="G3292" s="119">
        <f>IF(FilterType="FIR",  PRE_CALC!A3240*Fdata, IF(F_default=1,G3291+(4*Fnotch-0)/8192,G3291+(F_stop-F_start)/8192) )</f>
        <v>101156.249999872</v>
      </c>
      <c r="H3292" s="120">
        <f ca="1">IF(FilterType="FIR", OFFSET(PRE_CALC!B3240,0,DEC_RATE), C3292)</f>
        <v>-1.66883647149E-3</v>
      </c>
    </row>
    <row r="3293" spans="2:8" x14ac:dyDescent="0.2">
      <c r="B3293" s="45">
        <f>IF(FilterType="FIR", IF(Extend_fmod, PRE_CALC!I3241*Fm, PRE_CALC!A3241*Fdata), IF(F_default=1,B3292+(4*Fnotch-0)/8192,B3292+(F_stop-F_start)/8192) )</f>
        <v>101187.5</v>
      </c>
      <c r="C3293" s="39">
        <f t="shared" si="151"/>
        <v>-0.82670731870888636</v>
      </c>
      <c r="D3293" s="84">
        <f ca="1">IF(FilterType="FIR", IF(Extend_fmod=1,OFFSET(PRE_CALC!J3241,0,DEC_RATE), OFFSET(PRE_CALC!B3241,0,DEC_RATE)), C3293)</f>
        <v>-1.62408770931E-3</v>
      </c>
      <c r="E3293" s="84">
        <f t="shared" ca="1" si="152"/>
        <v>101187.5</v>
      </c>
      <c r="F3293" s="84">
        <f t="shared" ca="1" si="150"/>
        <v>-1.62408770931E-3</v>
      </c>
      <c r="G3293" s="119">
        <f>IF(FilterType="FIR",  PRE_CALC!A3241*Fdata, IF(F_default=1,G3292+(4*Fnotch-0)/8192,G3292+(F_stop-F_start)/8192) )</f>
        <v>101187.5</v>
      </c>
      <c r="H3293" s="120">
        <f ca="1">IF(FilterType="FIR", OFFSET(PRE_CALC!B3241,0,DEC_RATE), C3293)</f>
        <v>-1.62408770931E-3</v>
      </c>
    </row>
    <row r="3294" spans="2:8" x14ac:dyDescent="0.2">
      <c r="B3294" s="45">
        <f>IF(FilterType="FIR", IF(Extend_fmod, PRE_CALC!I3242*Fm, PRE_CALC!A3242*Fdata), IF(F_default=1,B3293+(4*Fnotch-0)/8192,B3293+(F_stop-F_start)/8192) )</f>
        <v>101218.750000128</v>
      </c>
      <c r="C3294" s="39">
        <f t="shared" si="151"/>
        <v>-0.82721970830837654</v>
      </c>
      <c r="D3294" s="84">
        <f ca="1">IF(FilterType="FIR", IF(Extend_fmod=1,OFFSET(PRE_CALC!J3242,0,DEC_RATE), OFFSET(PRE_CALC!B3242,0,DEC_RATE)), C3294)</f>
        <v>-1.5824296147199999E-3</v>
      </c>
      <c r="E3294" s="84">
        <f t="shared" ca="1" si="152"/>
        <v>101218.750000128</v>
      </c>
      <c r="F3294" s="84">
        <f t="shared" ca="1" si="150"/>
        <v>-1.5824296147199999E-3</v>
      </c>
      <c r="G3294" s="119">
        <f>IF(FilterType="FIR",  PRE_CALC!A3242*Fdata, IF(F_default=1,G3293+(4*Fnotch-0)/8192,G3293+(F_stop-F_start)/8192) )</f>
        <v>101218.750000128</v>
      </c>
      <c r="H3294" s="120">
        <f ca="1">IF(FilterType="FIR", OFFSET(PRE_CALC!B3242,0,DEC_RATE), C3294)</f>
        <v>-1.5824296147199999E-3</v>
      </c>
    </row>
    <row r="3295" spans="2:8" x14ac:dyDescent="0.2">
      <c r="B3295" s="45">
        <f>IF(FilterType="FIR", IF(Extend_fmod, PRE_CALC!I3243*Fm, PRE_CALC!A3243*Fdata), IF(F_default=1,B3294+(4*Fnotch-0)/8192,B3294+(F_stop-F_start)/8192) )</f>
        <v>101250</v>
      </c>
      <c r="C3295" s="39">
        <f t="shared" si="151"/>
        <v>-0.82773225821300322</v>
      </c>
      <c r="D3295" s="84">
        <f ca="1">IF(FilterType="FIR", IF(Extend_fmod=1,OFFSET(PRE_CALC!J3243,0,DEC_RATE), OFFSET(PRE_CALC!B3243,0,DEC_RATE)), C3295)</f>
        <v>-1.54407521699E-3</v>
      </c>
      <c r="E3295" s="84">
        <f t="shared" ca="1" si="152"/>
        <v>101250</v>
      </c>
      <c r="F3295" s="84">
        <f t="shared" ca="1" si="150"/>
        <v>-1.54407521699E-3</v>
      </c>
      <c r="G3295" s="119">
        <f>IF(FilterType="FIR",  PRE_CALC!A3243*Fdata, IF(F_default=1,G3294+(4*Fnotch-0)/8192,G3294+(F_stop-F_start)/8192) )</f>
        <v>101250</v>
      </c>
      <c r="H3295" s="120">
        <f ca="1">IF(FilterType="FIR", OFFSET(PRE_CALC!B3243,0,DEC_RATE), C3295)</f>
        <v>-1.54407521699E-3</v>
      </c>
    </row>
    <row r="3296" spans="2:8" x14ac:dyDescent="0.2">
      <c r="B3296" s="45">
        <f>IF(FilterType="FIR", IF(Extend_fmod, PRE_CALC!I3244*Fm, PRE_CALC!A3244*Fdata), IF(F_default=1,B3295+(4*Fnotch-0)/8192,B3295+(F_stop-F_start)/8192) )</f>
        <v>101281.249999872</v>
      </c>
      <c r="C3296" s="39">
        <f t="shared" si="151"/>
        <v>-0.82824496842892614</v>
      </c>
      <c r="D3296" s="84">
        <f ca="1">IF(FilterType="FIR", IF(Extend_fmod=1,OFFSET(PRE_CALC!J3244,0,DEC_RATE), OFFSET(PRE_CALC!B3244,0,DEC_RATE)), C3296)</f>
        <v>-1.50924276278E-3</v>
      </c>
      <c r="E3296" s="84">
        <f t="shared" ca="1" si="152"/>
        <v>101281.249999872</v>
      </c>
      <c r="F3296" s="84">
        <f t="shared" ca="1" si="150"/>
        <v>-1.50924276278E-3</v>
      </c>
      <c r="G3296" s="119">
        <f>IF(FilterType="FIR",  PRE_CALC!A3244*Fdata, IF(F_default=1,G3295+(4*Fnotch-0)/8192,G3295+(F_stop-F_start)/8192) )</f>
        <v>101281.249999872</v>
      </c>
      <c r="H3296" s="120">
        <f ca="1">IF(FilterType="FIR", OFFSET(PRE_CALC!B3244,0,DEC_RATE), C3296)</f>
        <v>-1.50924276278E-3</v>
      </c>
    </row>
    <row r="3297" spans="2:8" x14ac:dyDescent="0.2">
      <c r="B3297" s="45">
        <f>IF(FilterType="FIR", IF(Extend_fmod, PRE_CALC!I3245*Fm, PRE_CALC!A3245*Fdata), IF(F_default=1,B3296+(4*Fnotch-0)/8192,B3296+(F_stop-F_start)/8192) )</f>
        <v>101312.5</v>
      </c>
      <c r="C3297" s="39">
        <f t="shared" si="151"/>
        <v>-0.82875783896233124</v>
      </c>
      <c r="D3297" s="84">
        <f ca="1">IF(FilterType="FIR", IF(Extend_fmod=1,OFFSET(PRE_CALC!J3245,0,DEC_RATE), OFFSET(PRE_CALC!B3245,0,DEC_RATE)), C3297)</f>
        <v>-1.4781557547000001E-3</v>
      </c>
      <c r="E3297" s="84">
        <f t="shared" ca="1" si="152"/>
        <v>101312.5</v>
      </c>
      <c r="F3297" s="84">
        <f t="shared" ca="1" si="150"/>
        <v>-1.4781557547000001E-3</v>
      </c>
      <c r="G3297" s="119">
        <f>IF(FilterType="FIR",  PRE_CALC!A3245*Fdata, IF(F_default=1,G3296+(4*Fnotch-0)/8192,G3296+(F_stop-F_start)/8192) )</f>
        <v>101312.5</v>
      </c>
      <c r="H3297" s="120">
        <f ca="1">IF(FilterType="FIR", OFFSET(PRE_CALC!B3245,0,DEC_RATE), C3297)</f>
        <v>-1.4781557547000001E-3</v>
      </c>
    </row>
    <row r="3298" spans="2:8" x14ac:dyDescent="0.2">
      <c r="B3298" s="45">
        <f>IF(FilterType="FIR", IF(Extend_fmod, PRE_CALC!I3246*Fm, PRE_CALC!A3246*Fdata), IF(F_default=1,B3297+(4*Fnotch-0)/8192,B3297+(F_stop-F_start)/8192) )</f>
        <v>101343.750000128</v>
      </c>
      <c r="C3298" s="39">
        <f t="shared" si="151"/>
        <v>-0.82927086981097176</v>
      </c>
      <c r="D3298" s="84">
        <f ca="1">IF(FilterType="FIR", IF(Extend_fmod=1,OFFSET(PRE_CALC!J3246,0,DEC_RATE), OFFSET(PRE_CALC!B3246,0,DEC_RATE)), C3298)</f>
        <v>-1.4510429889699999E-3</v>
      </c>
      <c r="E3298" s="84">
        <f t="shared" ca="1" si="152"/>
        <v>101343.750000128</v>
      </c>
      <c r="F3298" s="84">
        <f t="shared" ca="1" si="150"/>
        <v>-1.4510429889699999E-3</v>
      </c>
      <c r="G3298" s="119">
        <f>IF(FilterType="FIR",  PRE_CALC!A3246*Fdata, IF(F_default=1,G3297+(4*Fnotch-0)/8192,G3297+(F_stop-F_start)/8192) )</f>
        <v>101343.750000128</v>
      </c>
      <c r="H3298" s="120">
        <f ca="1">IF(FilterType="FIR", OFFSET(PRE_CALC!B3246,0,DEC_RATE), C3298)</f>
        <v>-1.4510429889699999E-3</v>
      </c>
    </row>
    <row r="3299" spans="2:8" x14ac:dyDescent="0.2">
      <c r="B3299" s="45">
        <f>IF(FilterType="FIR", IF(Extend_fmod, PRE_CALC!I3247*Fm, PRE_CALC!A3247*Fdata), IF(F_default=1,B3298+(4*Fnotch-0)/8192,B3298+(F_stop-F_start)/8192) )</f>
        <v>101375</v>
      </c>
      <c r="C3299" s="39">
        <f t="shared" si="151"/>
        <v>-0.82978406097259416</v>
      </c>
      <c r="D3299" s="84">
        <f ca="1">IF(FilterType="FIR", IF(Extend_fmod=1,OFFSET(PRE_CALC!J3247,0,DEC_RATE), OFFSET(PRE_CALC!B3247,0,DEC_RATE)), C3299)</f>
        <v>-1.4281385922300001E-3</v>
      </c>
      <c r="E3299" s="84">
        <f t="shared" ca="1" si="152"/>
        <v>101375</v>
      </c>
      <c r="F3299" s="84">
        <f t="shared" ca="1" si="150"/>
        <v>-1.4281385922300001E-3</v>
      </c>
      <c r="G3299" s="119">
        <f>IF(FilterType="FIR",  PRE_CALC!A3247*Fdata, IF(F_default=1,G3298+(4*Fnotch-0)/8192,G3298+(F_stop-F_start)/8192) )</f>
        <v>101375</v>
      </c>
      <c r="H3299" s="120">
        <f ca="1">IF(FilterType="FIR", OFFSET(PRE_CALC!B3247,0,DEC_RATE), C3299)</f>
        <v>-1.4281385922300001E-3</v>
      </c>
    </row>
    <row r="3300" spans="2:8" x14ac:dyDescent="0.2">
      <c r="B3300" s="45">
        <f>IF(FilterType="FIR", IF(Extend_fmod, PRE_CALC!I3248*Fm, PRE_CALC!A3248*Fdata), IF(F_default=1,B3299+(4*Fnotch-0)/8192,B3299+(F_stop-F_start)/8192) )</f>
        <v>101406.249999872</v>
      </c>
      <c r="C3300" s="39">
        <f t="shared" si="151"/>
        <v>-0.83029741245338473</v>
      </c>
      <c r="D3300" s="84">
        <f ca="1">IF(FilterType="FIR", IF(Extend_fmod=1,OFFSET(PRE_CALC!J3248,0,DEC_RATE), OFFSET(PRE_CALC!B3248,0,DEC_RATE)), C3300)</f>
        <v>-1.4096820575400001E-3</v>
      </c>
      <c r="E3300" s="84">
        <f t="shared" ca="1" si="152"/>
        <v>101406.249999872</v>
      </c>
      <c r="F3300" s="84">
        <f t="shared" ca="1" si="150"/>
        <v>-1.4096820575400001E-3</v>
      </c>
      <c r="G3300" s="119">
        <f>IF(FilterType="FIR",  PRE_CALC!A3248*Fdata, IF(F_default=1,G3299+(4*Fnotch-0)/8192,G3299+(F_stop-F_start)/8192) )</f>
        <v>101406.249999872</v>
      </c>
      <c r="H3300" s="120">
        <f ca="1">IF(FilterType="FIR", OFFSET(PRE_CALC!B3248,0,DEC_RATE), C3300)</f>
        <v>-1.4096820575400001E-3</v>
      </c>
    </row>
    <row r="3301" spans="2:8" x14ac:dyDescent="0.2">
      <c r="B3301" s="45">
        <f>IF(FilterType="FIR", IF(Extend_fmod, PRE_CALC!I3249*Fm, PRE_CALC!A3249*Fdata), IF(F_default=1,B3300+(4*Fnotch-0)/8192,B3300+(F_stop-F_start)/8192) )</f>
        <v>101437.5</v>
      </c>
      <c r="C3301" s="39">
        <f t="shared" si="151"/>
        <v>-0.83081092425948477</v>
      </c>
      <c r="D3301" s="84">
        <f ca="1">IF(FilterType="FIR", IF(Extend_fmod=1,OFFSET(PRE_CALC!J3249,0,DEC_RATE), OFFSET(PRE_CALC!B3249,0,DEC_RATE)), C3301)</f>
        <v>-1.3959182794499999E-3</v>
      </c>
      <c r="E3301" s="84">
        <f t="shared" ca="1" si="152"/>
        <v>101437.5</v>
      </c>
      <c r="F3301" s="84">
        <f t="shared" ca="1" si="150"/>
        <v>-1.3959182794499999E-3</v>
      </c>
      <c r="G3301" s="119">
        <f>IF(FilterType="FIR",  PRE_CALC!A3249*Fdata, IF(F_default=1,G3300+(4*Fnotch-0)/8192,G3300+(F_stop-F_start)/8192) )</f>
        <v>101437.5</v>
      </c>
      <c r="H3301" s="120">
        <f ca="1">IF(FilterType="FIR", OFFSET(PRE_CALC!B3249,0,DEC_RATE), C3301)</f>
        <v>-1.3959182794499999E-3</v>
      </c>
    </row>
    <row r="3302" spans="2:8" x14ac:dyDescent="0.2">
      <c r="B3302" s="45">
        <f>IF(FilterType="FIR", IF(Extend_fmod, PRE_CALC!I3250*Fm, PRE_CALC!A3250*Fdata), IF(F_default=1,B3301+(4*Fnotch-0)/8192,B3301+(F_stop-F_start)/8192) )</f>
        <v>101468.750000128</v>
      </c>
      <c r="C3302" s="39">
        <f t="shared" si="151"/>
        <v>-0.83132459638867406</v>
      </c>
      <c r="D3302" s="84">
        <f ca="1">IF(FilterType="FIR", IF(Extend_fmod=1,OFFSET(PRE_CALC!J3250,0,DEC_RATE), OFFSET(PRE_CALC!B3250,0,DEC_RATE)), C3302)</f>
        <v>-1.3870975881900001E-3</v>
      </c>
      <c r="E3302" s="84">
        <f t="shared" ca="1" si="152"/>
        <v>101468.750000128</v>
      </c>
      <c r="F3302" s="84">
        <f t="shared" ca="1" si="150"/>
        <v>-1.3870975881900001E-3</v>
      </c>
      <c r="G3302" s="119">
        <f>IF(FilterType="FIR",  PRE_CALC!A3250*Fdata, IF(F_default=1,G3301+(4*Fnotch-0)/8192,G3301+(F_stop-F_start)/8192) )</f>
        <v>101468.750000128</v>
      </c>
      <c r="H3302" s="120">
        <f ca="1">IF(FilterType="FIR", OFFSET(PRE_CALC!B3250,0,DEC_RATE), C3302)</f>
        <v>-1.3870975881900001E-3</v>
      </c>
    </row>
    <row r="3303" spans="2:8" x14ac:dyDescent="0.2">
      <c r="B3303" s="45">
        <f>IF(FilterType="FIR", IF(Extend_fmod, PRE_CALC!I3251*Fm, PRE_CALC!A3251*Fdata), IF(F_default=1,B3302+(4*Fnotch-0)/8192,B3302+(F_stop-F_start)/8192) )</f>
        <v>101500</v>
      </c>
      <c r="C3303" s="39">
        <f t="shared" si="151"/>
        <v>-0.83183842883871939</v>
      </c>
      <c r="D3303" s="84">
        <f ca="1">IF(FilterType="FIR", IF(Extend_fmod=1,OFFSET(PRE_CALC!J3251,0,DEC_RATE), OFFSET(PRE_CALC!B3251,0,DEC_RATE)), C3303)</f>
        <v>-1.38347578298E-3</v>
      </c>
      <c r="E3303" s="84">
        <f t="shared" ca="1" si="152"/>
        <v>101500</v>
      </c>
      <c r="F3303" s="84">
        <f t="shared" ca="1" si="150"/>
        <v>-1.38347578298E-3</v>
      </c>
      <c r="G3303" s="119">
        <f>IF(FilterType="FIR",  PRE_CALC!A3251*Fdata, IF(F_default=1,G3302+(4*Fnotch-0)/8192,G3302+(F_stop-F_start)/8192) )</f>
        <v>101500</v>
      </c>
      <c r="H3303" s="120">
        <f ca="1">IF(FilterType="FIR", OFFSET(PRE_CALC!B3251,0,DEC_RATE), C3303)</f>
        <v>-1.38347578298E-3</v>
      </c>
    </row>
    <row r="3304" spans="2:8" x14ac:dyDescent="0.2">
      <c r="B3304" s="45">
        <f>IF(FilterType="FIR", IF(Extend_fmod, PRE_CALC!I3252*Fm, PRE_CALC!A3252*Fdata), IF(F_default=1,B3303+(4*Fnotch-0)/8192,B3303+(F_stop-F_start)/8192) )</f>
        <v>101531.249999872</v>
      </c>
      <c r="C3304" s="39">
        <f t="shared" si="151"/>
        <v>-0.83235242161576206</v>
      </c>
      <c r="D3304" s="84">
        <f ca="1">IF(FilterType="FIR", IF(Extend_fmod=1,OFFSET(PRE_CALC!J3252,0,DEC_RATE), OFFSET(PRE_CALC!B3252,0,DEC_RATE)), C3304)</f>
        <v>-1.3853141644E-3</v>
      </c>
      <c r="E3304" s="84">
        <f t="shared" ca="1" si="152"/>
        <v>101531.249999872</v>
      </c>
      <c r="F3304" s="84">
        <f t="shared" ca="1" si="150"/>
        <v>-1.3853141644E-3</v>
      </c>
      <c r="G3304" s="119">
        <f>IF(FilterType="FIR",  PRE_CALC!A3252*Fdata, IF(F_default=1,G3303+(4*Fnotch-0)/8192,G3303+(F_stop-F_start)/8192) )</f>
        <v>101531.249999872</v>
      </c>
      <c r="H3304" s="120">
        <f ca="1">IF(FilterType="FIR", OFFSET(PRE_CALC!B3252,0,DEC_RATE), C3304)</f>
        <v>-1.3853141644E-3</v>
      </c>
    </row>
    <row r="3305" spans="2:8" x14ac:dyDescent="0.2">
      <c r="B3305" s="45">
        <f>IF(FilterType="FIR", IF(Extend_fmod, PRE_CALC!I3253*Fm, PRE_CALC!A3253*Fdata), IF(F_default=1,B3304+(4*Fnotch-0)/8192,B3304+(F_stop-F_start)/8192) )</f>
        <v>101562.5</v>
      </c>
      <c r="C3305" s="39">
        <f t="shared" si="151"/>
        <v>-0.83286657472600278</v>
      </c>
      <c r="D3305" s="84">
        <f ca="1">IF(FilterType="FIR", IF(Extend_fmod=1,OFFSET(PRE_CALC!J3253,0,DEC_RATE), OFFSET(PRE_CALC!B3253,0,DEC_RATE)), C3305)</f>
        <v>-1.3928795658299999E-3</v>
      </c>
      <c r="E3305" s="84">
        <f t="shared" ca="1" si="152"/>
        <v>101562.5</v>
      </c>
      <c r="F3305" s="84">
        <f t="shared" ca="1" si="150"/>
        <v>-1.3928795658299999E-3</v>
      </c>
      <c r="G3305" s="119">
        <f>IF(FilterType="FIR",  PRE_CALC!A3253*Fdata, IF(F_default=1,G3304+(4*Fnotch-0)/8192,G3304+(F_stop-F_start)/8192) )</f>
        <v>101562.5</v>
      </c>
      <c r="H3305" s="120">
        <f ca="1">IF(FilterType="FIR", OFFSET(PRE_CALC!B3253,0,DEC_RATE), C3305)</f>
        <v>-1.3928795658299999E-3</v>
      </c>
    </row>
    <row r="3306" spans="2:8" x14ac:dyDescent="0.2">
      <c r="B3306" s="45">
        <f>IF(FilterType="FIR", IF(Extend_fmod, PRE_CALC!I3254*Fm, PRE_CALC!A3254*Fdata), IF(F_default=1,B3305+(4*Fnotch-0)/8192,B3305+(F_stop-F_start)/8192) )</f>
        <v>101593.750000128</v>
      </c>
      <c r="C3306" s="39">
        <f t="shared" si="151"/>
        <v>-0.83338088816720868</v>
      </c>
      <c r="D3306" s="84">
        <f ca="1">IF(FilterType="FIR", IF(Extend_fmod=1,OFFSET(PRE_CALC!J3254,0,DEC_RATE), OFFSET(PRE_CALC!B3254,0,DEC_RATE)), C3306)</f>
        <v>-1.4064443839899999E-3</v>
      </c>
      <c r="E3306" s="84">
        <f t="shared" ca="1" si="152"/>
        <v>101593.750000128</v>
      </c>
      <c r="F3306" s="84">
        <f t="shared" ca="1" si="150"/>
        <v>-1.4064443839899999E-3</v>
      </c>
      <c r="G3306" s="119">
        <f>IF(FilterType="FIR",  PRE_CALC!A3254*Fdata, IF(F_default=1,G3305+(4*Fnotch-0)/8192,G3305+(F_stop-F_start)/8192) )</f>
        <v>101593.750000128</v>
      </c>
      <c r="H3306" s="120">
        <f ca="1">IF(FilterType="FIR", OFFSET(PRE_CALC!B3254,0,DEC_RATE), C3306)</f>
        <v>-1.4064443839899999E-3</v>
      </c>
    </row>
    <row r="3307" spans="2:8" x14ac:dyDescent="0.2">
      <c r="B3307" s="45">
        <f>IF(FilterType="FIR", IF(Extend_fmod, PRE_CALC!I3255*Fm, PRE_CALC!A3255*Fdata), IF(F_default=1,B3306+(4*Fnotch-0)/8192,B3306+(F_stop-F_start)/8192) )</f>
        <v>101625</v>
      </c>
      <c r="C3307" s="39">
        <f t="shared" si="151"/>
        <v>-0.83389536193711011</v>
      </c>
      <c r="D3307" s="84">
        <f ca="1">IF(FilterType="FIR", IF(Extend_fmod=1,OFFSET(PRE_CALC!J3255,0,DEC_RATE), OFFSET(PRE_CALC!B3255,0,DEC_RATE)), C3307)</f>
        <v>-1.42628660847E-3</v>
      </c>
      <c r="E3307" s="84">
        <f t="shared" ca="1" si="152"/>
        <v>101625</v>
      </c>
      <c r="F3307" s="84">
        <f t="shared" ca="1" si="150"/>
        <v>-1.42628660847E-3</v>
      </c>
      <c r="G3307" s="119">
        <f>IF(FilterType="FIR",  PRE_CALC!A3255*Fdata, IF(F_default=1,G3306+(4*Fnotch-0)/8192,G3306+(F_stop-F_start)/8192) )</f>
        <v>101625</v>
      </c>
      <c r="H3307" s="120">
        <f ca="1">IF(FilterType="FIR", OFFSET(PRE_CALC!B3255,0,DEC_RATE), C3307)</f>
        <v>-1.42628660847E-3</v>
      </c>
    </row>
    <row r="3308" spans="2:8" x14ac:dyDescent="0.2">
      <c r="B3308" s="45">
        <f>IF(FilterType="FIR", IF(Extend_fmod, PRE_CALC!I3256*Fm, PRE_CALC!A3256*Fdata), IF(F_default=1,B3307+(4*Fnotch-0)/8192,B3307+(F_stop-F_start)/8192) )</f>
        <v>101656.249999872</v>
      </c>
      <c r="C3308" s="39">
        <f t="shared" si="151"/>
        <v>-0.83440999604189758</v>
      </c>
      <c r="D3308" s="84">
        <f ca="1">IF(FilterType="FIR", IF(Extend_fmod=1,OFFSET(PRE_CALC!J3256,0,DEC_RATE), OFFSET(PRE_CALC!B3256,0,DEC_RATE)), C3308)</f>
        <v>-1.4526898503599999E-3</v>
      </c>
      <c r="E3308" s="84">
        <f t="shared" ca="1" si="152"/>
        <v>101656.249999872</v>
      </c>
      <c r="F3308" s="84">
        <f t="shared" ca="1" si="150"/>
        <v>-1.4526898503599999E-3</v>
      </c>
      <c r="G3308" s="119">
        <f>IF(FilterType="FIR",  PRE_CALC!A3256*Fdata, IF(F_default=1,G3307+(4*Fnotch-0)/8192,G3307+(F_stop-F_start)/8192) )</f>
        <v>101656.249999872</v>
      </c>
      <c r="H3308" s="120">
        <f ca="1">IF(FilterType="FIR", OFFSET(PRE_CALC!B3256,0,DEC_RATE), C3308)</f>
        <v>-1.4526898503599999E-3</v>
      </c>
    </row>
    <row r="3309" spans="2:8" x14ac:dyDescent="0.2">
      <c r="B3309" s="45">
        <f>IF(FilterType="FIR", IF(Extend_fmod, PRE_CALC!I3257*Fm, PRE_CALC!A3257*Fdata), IF(F_default=1,B3308+(4*Fnotch-0)/8192,B3308+(F_stop-F_start)/8192) )</f>
        <v>101687.5</v>
      </c>
      <c r="C3309" s="39">
        <f t="shared" si="151"/>
        <v>-0.83492479048775092</v>
      </c>
      <c r="D3309" s="84">
        <f ca="1">IF(FilterType="FIR", IF(Extend_fmod=1,OFFSET(PRE_CALC!J3257,0,DEC_RATE), OFFSET(PRE_CALC!B3257,0,DEC_RATE)), C3309)</f>
        <v>-1.48594336986E-3</v>
      </c>
      <c r="E3309" s="84">
        <f t="shared" ca="1" si="152"/>
        <v>101687.5</v>
      </c>
      <c r="F3309" s="84">
        <f t="shared" ca="1" si="150"/>
        <v>-1.48594336986E-3</v>
      </c>
      <c r="G3309" s="119">
        <f>IF(FilterType="FIR",  PRE_CALC!A3257*Fdata, IF(F_default=1,G3308+(4*Fnotch-0)/8192,G3308+(F_stop-F_start)/8192) )</f>
        <v>101687.5</v>
      </c>
      <c r="H3309" s="120">
        <f ca="1">IF(FilterType="FIR", OFFSET(PRE_CALC!B3257,0,DEC_RATE), C3309)</f>
        <v>-1.48594336986E-3</v>
      </c>
    </row>
    <row r="3310" spans="2:8" x14ac:dyDescent="0.2">
      <c r="B3310" s="45">
        <f>IF(FilterType="FIR", IF(Extend_fmod, PRE_CALC!I3258*Fm, PRE_CALC!A3258*Fdata), IF(F_default=1,B3309+(4*Fnotch-0)/8192,B3309+(F_stop-F_start)/8192) )</f>
        <v>101718.750000128</v>
      </c>
      <c r="C3310" s="39">
        <f t="shared" si="151"/>
        <v>-0.83543974527244602</v>
      </c>
      <c r="D3310" s="84">
        <f ca="1">IF(FilterType="FIR", IF(Extend_fmod=1,OFFSET(PRE_CALC!J3258,0,DEC_RATE), OFFSET(PRE_CALC!B3258,0,DEC_RATE)), C3310)</f>
        <v>-1.5263421029699999E-3</v>
      </c>
      <c r="E3310" s="84">
        <f t="shared" ca="1" si="152"/>
        <v>101718.750000128</v>
      </c>
      <c r="F3310" s="84">
        <f t="shared" ca="1" si="150"/>
        <v>-1.5263421029699999E-3</v>
      </c>
      <c r="G3310" s="119">
        <f>IF(FilterType="FIR",  PRE_CALC!A3258*Fdata, IF(F_default=1,G3309+(4*Fnotch-0)/8192,G3309+(F_stop-F_start)/8192) )</f>
        <v>101718.750000128</v>
      </c>
      <c r="H3310" s="120">
        <f ca="1">IF(FilterType="FIR", OFFSET(PRE_CALC!B3258,0,DEC_RATE), C3310)</f>
        <v>-1.5263421029699999E-3</v>
      </c>
    </row>
    <row r="3311" spans="2:8" x14ac:dyDescent="0.2">
      <c r="B3311" s="45">
        <f>IF(FilterType="FIR", IF(Extend_fmod, PRE_CALC!I3259*Fm, PRE_CALC!A3259*Fdata), IF(F_default=1,B3310+(4*Fnotch-0)/8192,B3310+(F_stop-F_start)/8192) )</f>
        <v>101750</v>
      </c>
      <c r="C3311" s="39">
        <f t="shared" si="151"/>
        <v>-0.83595486039370792</v>
      </c>
      <c r="D3311" s="84">
        <f ca="1">IF(FilterType="FIR", IF(Extend_fmod=1,OFFSET(PRE_CALC!J3259,0,DEC_RATE), OFFSET(PRE_CALC!B3259,0,DEC_RATE)), C3311)</f>
        <v>-1.5741866870800001E-3</v>
      </c>
      <c r="E3311" s="84">
        <f t="shared" ca="1" si="152"/>
        <v>101750</v>
      </c>
      <c r="F3311" s="84">
        <f t="shared" ca="1" si="150"/>
        <v>-1.5741866870800001E-3</v>
      </c>
      <c r="G3311" s="119">
        <f>IF(FilterType="FIR",  PRE_CALC!A3259*Fdata, IF(F_default=1,G3310+(4*Fnotch-0)/8192,G3310+(F_stop-F_start)/8192) )</f>
        <v>101750</v>
      </c>
      <c r="H3311" s="120">
        <f ca="1">IF(FilterType="FIR", OFFSET(PRE_CALC!B3259,0,DEC_RATE), C3311)</f>
        <v>-1.5741866870800001E-3</v>
      </c>
    </row>
    <row r="3312" spans="2:8" x14ac:dyDescent="0.2">
      <c r="B3312" s="45">
        <f>IF(FilterType="FIR", IF(Extend_fmod, PRE_CALC!I3260*Fm, PRE_CALC!A3260*Fdata), IF(F_default=1,B3311+(4*Fnotch-0)/8192,B3311+(F_stop-F_start)/8192) )</f>
        <v>101781.249999872</v>
      </c>
      <c r="C3312" s="39">
        <f t="shared" si="151"/>
        <v>-0.83647013585774177</v>
      </c>
      <c r="D3312" s="84">
        <f ca="1">IF(FilterType="FIR", IF(Extend_fmod=1,OFFSET(PRE_CALC!J3260,0,DEC_RATE), OFFSET(PRE_CALC!B3260,0,DEC_RATE)), C3312)</f>
        <v>-1.6297834857000001E-3</v>
      </c>
      <c r="E3312" s="84">
        <f t="shared" ca="1" si="152"/>
        <v>101781.249999872</v>
      </c>
      <c r="F3312" s="84">
        <f t="shared" ca="1" si="150"/>
        <v>-1.6297834857000001E-3</v>
      </c>
      <c r="G3312" s="119">
        <f>IF(FilterType="FIR",  PRE_CALC!A3260*Fdata, IF(F_default=1,G3311+(4*Fnotch-0)/8192,G3311+(F_stop-F_start)/8192) )</f>
        <v>101781.249999872</v>
      </c>
      <c r="H3312" s="120">
        <f ca="1">IF(FilterType="FIR", OFFSET(PRE_CALC!B3260,0,DEC_RATE), C3312)</f>
        <v>-1.6297834857000001E-3</v>
      </c>
    </row>
    <row r="3313" spans="2:8" x14ac:dyDescent="0.2">
      <c r="B3313" s="45">
        <f>IF(FilterType="FIR", IF(Extend_fmod, PRE_CALC!I3261*Fm, PRE_CALC!A3261*Fdata), IF(F_default=1,B3312+(4*Fnotch-0)/8192,B3312+(F_stop-F_start)/8192) )</f>
        <v>101812.5</v>
      </c>
      <c r="C3313" s="39">
        <f t="shared" si="151"/>
        <v>-0.83698557167074406</v>
      </c>
      <c r="D3313" s="84">
        <f ca="1">IF(FilterType="FIR", IF(Extend_fmod=1,OFFSET(PRE_CALC!J3261,0,DEC_RATE), OFFSET(PRE_CALC!B3261,0,DEC_RATE)), C3313)</f>
        <v>-1.6934446120800001E-3</v>
      </c>
      <c r="E3313" s="84">
        <f t="shared" ca="1" si="152"/>
        <v>101812.5</v>
      </c>
      <c r="F3313" s="84">
        <f t="shared" ca="1" si="150"/>
        <v>-1.6934446120800001E-3</v>
      </c>
      <c r="G3313" s="119">
        <f>IF(FilterType="FIR",  PRE_CALC!A3261*Fdata, IF(F_default=1,G3312+(4*Fnotch-0)/8192,G3312+(F_stop-F_start)/8192) )</f>
        <v>101812.5</v>
      </c>
      <c r="H3313" s="120">
        <f ca="1">IF(FilterType="FIR", OFFSET(PRE_CALC!B3261,0,DEC_RATE), C3313)</f>
        <v>-1.6934446120800001E-3</v>
      </c>
    </row>
    <row r="3314" spans="2:8" x14ac:dyDescent="0.2">
      <c r="B3314" s="45">
        <f>IF(FilterType="FIR", IF(Extend_fmod, PRE_CALC!I3262*Fm, PRE_CALC!A3262*Fdata), IF(F_default=1,B3313+(4*Fnotch-0)/8192,B3313+(F_stop-F_start)/8192) )</f>
        <v>101843.750000128</v>
      </c>
      <c r="C3314" s="39">
        <f t="shared" si="151"/>
        <v>-0.83750116783045236</v>
      </c>
      <c r="D3314" s="84">
        <f ca="1">IF(FilterType="FIR", IF(Extend_fmod=1,OFFSET(PRE_CALC!J3262,0,DEC_RATE), OFFSET(PRE_CALC!B3262,0,DEC_RATE)), C3314)</f>
        <v>-1.7654879518300001E-3</v>
      </c>
      <c r="E3314" s="84">
        <f t="shared" ca="1" si="152"/>
        <v>101843.750000128</v>
      </c>
      <c r="F3314" s="84">
        <f t="shared" ca="1" si="150"/>
        <v>-1.7654879518300001E-3</v>
      </c>
      <c r="G3314" s="119">
        <f>IF(FilterType="FIR",  PRE_CALC!A3262*Fdata, IF(F_default=1,G3313+(4*Fnotch-0)/8192,G3313+(F_stop-F_start)/8192) )</f>
        <v>101843.750000128</v>
      </c>
      <c r="H3314" s="120">
        <f ca="1">IF(FilterType="FIR", OFFSET(PRE_CALC!B3262,0,DEC_RATE), C3314)</f>
        <v>-1.7654879518300001E-3</v>
      </c>
    </row>
    <row r="3315" spans="2:8" x14ac:dyDescent="0.2">
      <c r="B3315" s="45">
        <f>IF(FilterType="FIR", IF(Extend_fmod, PRE_CALC!I3263*Fm, PRE_CALC!A3263*Fdata), IF(F_default=1,B3314+(4*Fnotch-0)/8192,B3314+(F_stop-F_start)/8192) )</f>
        <v>101875</v>
      </c>
      <c r="C3315" s="39">
        <f t="shared" si="151"/>
        <v>-0.83801692433461739</v>
      </c>
      <c r="D3315" s="84">
        <f ca="1">IF(FilterType="FIR", IF(Extend_fmod=1,OFFSET(PRE_CALC!J3263,0,DEC_RATE), OFFSET(PRE_CALC!B3263,0,DEC_RATE)), C3315)</f>
        <v>-1.8462371845800001E-3</v>
      </c>
      <c r="E3315" s="84">
        <f t="shared" ca="1" si="152"/>
        <v>101875</v>
      </c>
      <c r="F3315" s="84">
        <f t="shared" ca="1" si="150"/>
        <v>-1.8462371845800001E-3</v>
      </c>
      <c r="G3315" s="119">
        <f>IF(FilterType="FIR",  PRE_CALC!A3263*Fdata, IF(F_default=1,G3314+(4*Fnotch-0)/8192,G3314+(F_stop-F_start)/8192) )</f>
        <v>101875</v>
      </c>
      <c r="H3315" s="120">
        <f ca="1">IF(FilterType="FIR", OFFSET(PRE_CALC!B3263,0,DEC_RATE), C3315)</f>
        <v>-1.8462371845800001E-3</v>
      </c>
    </row>
    <row r="3316" spans="2:8" x14ac:dyDescent="0.2">
      <c r="B3316" s="45">
        <f>IF(FilterType="FIR", IF(Extend_fmod, PRE_CALC!I3264*Fm, PRE_CALC!A3264*Fdata), IF(F_default=1,B3315+(4*Fnotch-0)/8192,B3315+(F_stop-F_start)/8192) )</f>
        <v>101906.249999872</v>
      </c>
      <c r="C3316" s="39">
        <f t="shared" si="151"/>
        <v>-0.83853284118944793</v>
      </c>
      <c r="D3316" s="84">
        <f ca="1">IF(FilterType="FIR", IF(Extend_fmod=1,OFFSET(PRE_CALC!J3264,0,DEC_RATE), OFFSET(PRE_CALC!B3264,0,DEC_RATE)), C3316)</f>
        <v>-1.93602180448E-3</v>
      </c>
      <c r="E3316" s="84">
        <f t="shared" ca="1" si="152"/>
        <v>101906.249999872</v>
      </c>
      <c r="F3316" s="84">
        <f t="shared" ca="1" si="150"/>
        <v>-1.93602180448E-3</v>
      </c>
      <c r="G3316" s="119">
        <f>IF(FilterType="FIR",  PRE_CALC!A3264*Fdata, IF(F_default=1,G3315+(4*Fnotch-0)/8192,G3315+(F_stop-F_start)/8192) )</f>
        <v>101906.249999872</v>
      </c>
      <c r="H3316" s="120">
        <f ca="1">IF(FilterType="FIR", OFFSET(PRE_CALC!B3264,0,DEC_RATE), C3316)</f>
        <v>-1.93602180448E-3</v>
      </c>
    </row>
    <row r="3317" spans="2:8" x14ac:dyDescent="0.2">
      <c r="B3317" s="45">
        <f>IF(FilterType="FIR", IF(Extend_fmod, PRE_CALC!I3265*Fm, PRE_CALC!A3265*Fdata), IF(F_default=1,B3316+(4*Fnotch-0)/8192,B3316+(F_stop-F_start)/8192) )</f>
        <v>101937.5</v>
      </c>
      <c r="C3317" s="39">
        <f t="shared" si="151"/>
        <v>-0.83904891840113127</v>
      </c>
      <c r="D3317" s="84">
        <f ca="1">IF(FilterType="FIR", IF(Extend_fmod=1,OFFSET(PRE_CALC!J3265,0,DEC_RATE), OFFSET(PRE_CALC!B3265,0,DEC_RATE)), C3317)</f>
        <v>-2.0351771398200002E-3</v>
      </c>
      <c r="E3317" s="84">
        <f t="shared" ca="1" si="152"/>
        <v>101937.5</v>
      </c>
      <c r="F3317" s="84">
        <f t="shared" ca="1" si="150"/>
        <v>-2.0351771398200002E-3</v>
      </c>
      <c r="G3317" s="119">
        <f>IF(FilterType="FIR",  PRE_CALC!A3265*Fdata, IF(F_default=1,G3316+(4*Fnotch-0)/8192,G3316+(F_stop-F_start)/8192) )</f>
        <v>101937.5</v>
      </c>
      <c r="H3317" s="120">
        <f ca="1">IF(FilterType="FIR", OFFSET(PRE_CALC!B3265,0,DEC_RATE), C3317)</f>
        <v>-2.0351771398200002E-3</v>
      </c>
    </row>
    <row r="3318" spans="2:8" x14ac:dyDescent="0.2">
      <c r="B3318" s="45">
        <f>IF(FilterType="FIR", IF(Extend_fmod, PRE_CALC!I3266*Fm, PRE_CALC!A3266*Fdata), IF(F_default=1,B3317+(4*Fnotch-0)/8192,B3317+(F_stop-F_start)/8192) )</f>
        <v>101968.750000128</v>
      </c>
      <c r="C3318" s="39">
        <f t="shared" si="151"/>
        <v>-0.83956515596742021</v>
      </c>
      <c r="D3318" s="84">
        <f ca="1">IF(FilterType="FIR", IF(Extend_fmod=1,OFFSET(PRE_CALC!J3266,0,DEC_RATE), OFFSET(PRE_CALC!B3266,0,DEC_RATE)), C3318)</f>
        <v>-2.14404437145E-3</v>
      </c>
      <c r="E3318" s="84">
        <f t="shared" ca="1" si="152"/>
        <v>101968.750000128</v>
      </c>
      <c r="F3318" s="84">
        <f t="shared" ca="1" si="150"/>
        <v>-2.14404437145E-3</v>
      </c>
      <c r="G3318" s="119">
        <f>IF(FilterType="FIR",  PRE_CALC!A3266*Fdata, IF(F_default=1,G3317+(4*Fnotch-0)/8192,G3317+(F_stop-F_start)/8192) )</f>
        <v>101968.750000128</v>
      </c>
      <c r="H3318" s="120">
        <f ca="1">IF(FilterType="FIR", OFFSET(PRE_CALC!B3266,0,DEC_RATE), C3318)</f>
        <v>-2.14404437145E-3</v>
      </c>
    </row>
    <row r="3319" spans="2:8" x14ac:dyDescent="0.2">
      <c r="B3319" s="45">
        <f>IF(FilterType="FIR", IF(Extend_fmod, PRE_CALC!I3267*Fm, PRE_CALC!A3267*Fdata), IF(F_default=1,B3318+(4*Fnotch-0)/8192,B3318+(F_stop-F_start)/8192) )</f>
        <v>102000</v>
      </c>
      <c r="C3319" s="39">
        <f t="shared" si="151"/>
        <v>-0.84008155388608174</v>
      </c>
      <c r="D3319" s="84">
        <f ca="1">IF(FilterType="FIR", IF(Extend_fmod=1,OFFSET(PRE_CALC!J3267,0,DEC_RATE), OFFSET(PRE_CALC!B3267,0,DEC_RATE)), C3319)</f>
        <v>-2.2629705502500001E-3</v>
      </c>
      <c r="E3319" s="84">
        <f t="shared" ca="1" si="152"/>
        <v>102000</v>
      </c>
      <c r="F3319" s="84">
        <f t="shared" ref="F3319:F3382" ca="1" si="153">IF(G3319&lt;=F_PB,H3319, OFFSET(H:H,MATCH(F_PB-0.0001,G:G),0,1))</f>
        <v>-2.2629705502500001E-3</v>
      </c>
      <c r="G3319" s="119">
        <f>IF(FilterType="FIR",  PRE_CALC!A3267*Fdata, IF(F_default=1,G3318+(4*Fnotch-0)/8192,G3318+(F_stop-F_start)/8192) )</f>
        <v>102000</v>
      </c>
      <c r="H3319" s="120">
        <f ca="1">IF(FilterType="FIR", OFFSET(PRE_CALC!B3267,0,DEC_RATE), C3319)</f>
        <v>-2.2629705502500001E-3</v>
      </c>
    </row>
    <row r="3320" spans="2:8" x14ac:dyDescent="0.2">
      <c r="B3320" s="45">
        <f>IF(FilterType="FIR", IF(Extend_fmod, PRE_CALC!I3268*Fm, PRE_CALC!A3268*Fdata), IF(F_default=1,B3319+(4*Fnotch-0)/8192,B3319+(F_stop-F_start)/8192) )</f>
        <v>102031.249999872</v>
      </c>
      <c r="C3320" s="39">
        <f t="shared" ref="C3320:C3383" si="154">MAX(20*LOG(ABS(   (1/s_dec*SIN(s_dec*$B3320/Fm*PI())/SIN($B3320/Fm*PI()))^(order-1) * (1/s_dec2*SIN(s_dec2*$B3320/Fm*PI())/SIN($B3320/Fm*PI()))  )), -160)</f>
        <v>-0.84059811216328573</v>
      </c>
      <c r="D3320" s="84">
        <f ca="1">IF(FilterType="FIR", IF(Extend_fmod=1,OFFSET(PRE_CALC!J3268,0,DEC_RATE), OFFSET(PRE_CALC!B3268,0,DEC_RATE)), C3320)</f>
        <v>-2.3923086134899998E-3</v>
      </c>
      <c r="E3320" s="84">
        <f t="shared" ref="E3320:E3383" ca="1" si="155">IF(G3320&lt;=F_PB,G3320, OFFSET(G:G,MATCH(F_PB-0.0001,G:G),0,1) )</f>
        <v>102031.249999872</v>
      </c>
      <c r="F3320" s="84">
        <f t="shared" ca="1" si="153"/>
        <v>-2.3923086134899998E-3</v>
      </c>
      <c r="G3320" s="119">
        <f>IF(FilterType="FIR",  PRE_CALC!A3268*Fdata, IF(F_default=1,G3319+(4*Fnotch-0)/8192,G3319+(F_stop-F_start)/8192) )</f>
        <v>102031.249999872</v>
      </c>
      <c r="H3320" s="120">
        <f ca="1">IF(FilterType="FIR", OFFSET(PRE_CALC!B3268,0,DEC_RATE), C3320)</f>
        <v>-2.3923086134899998E-3</v>
      </c>
    </row>
    <row r="3321" spans="2:8" x14ac:dyDescent="0.2">
      <c r="B3321" s="45">
        <f>IF(FilterType="FIR", IF(Extend_fmod, PRE_CALC!I3269*Fm, PRE_CALC!A3269*Fdata), IF(F_default=1,B3320+(4*Fnotch-0)/8192,B3320+(F_stop-F_start)/8192) )</f>
        <v>102062.5</v>
      </c>
      <c r="C3321" s="39">
        <f t="shared" si="154"/>
        <v>-0.84111483080527161</v>
      </c>
      <c r="D3321" s="84">
        <f ca="1">IF(FilterType="FIR", IF(Extend_fmod=1,OFFSET(PRE_CALC!J3269,0,DEC_RATE), OFFSET(PRE_CALC!B3269,0,DEC_RATE)), C3321)</f>
        <v>-2.53241740014E-3</v>
      </c>
      <c r="E3321" s="84">
        <f t="shared" ca="1" si="155"/>
        <v>102062.5</v>
      </c>
      <c r="F3321" s="84">
        <f t="shared" ca="1" si="153"/>
        <v>-2.53241740014E-3</v>
      </c>
      <c r="G3321" s="119">
        <f>IF(FilterType="FIR",  PRE_CALC!A3269*Fdata, IF(F_default=1,G3320+(4*Fnotch-0)/8192,G3320+(F_stop-F_start)/8192) )</f>
        <v>102062.5</v>
      </c>
      <c r="H3321" s="120">
        <f ca="1">IF(FilterType="FIR", OFFSET(PRE_CALC!B3269,0,DEC_RATE), C3321)</f>
        <v>-2.53241740014E-3</v>
      </c>
    </row>
    <row r="3322" spans="2:8" x14ac:dyDescent="0.2">
      <c r="B3322" s="45">
        <f>IF(FilterType="FIR", IF(Extend_fmod, PRE_CALC!I3270*Fm, PRE_CALC!A3270*Fdata), IF(F_default=1,B3321+(4*Fnotch-0)/8192,B3321+(F_stop-F_start)/8192) )</f>
        <v>102093.750000128</v>
      </c>
      <c r="C3322" s="39">
        <f t="shared" si="154"/>
        <v>-0.84163170980976343</v>
      </c>
      <c r="D3322" s="84">
        <f ca="1">IF(FilterType="FIR", IF(Extend_fmod=1,OFFSET(PRE_CALC!J3270,0,DEC_RATE), OFFSET(PRE_CALC!B3270,0,DEC_RATE)), C3322)</f>
        <v>-2.68366166511E-3</v>
      </c>
      <c r="E3322" s="84">
        <f t="shared" ca="1" si="155"/>
        <v>102093.750000128</v>
      </c>
      <c r="F3322" s="84">
        <f t="shared" ca="1" si="153"/>
        <v>-2.68366166511E-3</v>
      </c>
      <c r="G3322" s="119">
        <f>IF(FilterType="FIR",  PRE_CALC!A3270*Fdata, IF(F_default=1,G3321+(4*Fnotch-0)/8192,G3321+(F_stop-F_start)/8192) )</f>
        <v>102093.750000128</v>
      </c>
      <c r="H3322" s="120">
        <f ca="1">IF(FilterType="FIR", OFFSET(PRE_CALC!B3270,0,DEC_RATE), C3322)</f>
        <v>-2.68366166511E-3</v>
      </c>
    </row>
    <row r="3323" spans="2:8" x14ac:dyDescent="0.2">
      <c r="B3323" s="45">
        <f>IF(FilterType="FIR", IF(Extend_fmod, PRE_CALC!I3271*Fm, PRE_CALC!A3271*Fdata), IF(F_default=1,B3322+(4*Fnotch-0)/8192,B3322+(F_stop-F_start)/8192) )</f>
        <v>102125</v>
      </c>
      <c r="C3323" s="39">
        <f t="shared" si="154"/>
        <v>-0.84214874917451787</v>
      </c>
      <c r="D3323" s="84">
        <f ca="1">IF(FilterType="FIR", IF(Extend_fmod=1,OFFSET(PRE_CALC!J3271,0,DEC_RATE), OFFSET(PRE_CALC!B3271,0,DEC_RATE)), C3323)</f>
        <v>-2.8464120924E-3</v>
      </c>
      <c r="E3323" s="84">
        <f t="shared" ca="1" si="155"/>
        <v>102125</v>
      </c>
      <c r="F3323" s="84">
        <f t="shared" ca="1" si="153"/>
        <v>-2.8464120924E-3</v>
      </c>
      <c r="G3323" s="119">
        <f>IF(FilterType="FIR",  PRE_CALC!A3271*Fdata, IF(F_default=1,G3322+(4*Fnotch-0)/8192,G3322+(F_stop-F_start)/8192) )</f>
        <v>102125</v>
      </c>
      <c r="H3323" s="120">
        <f ca="1">IF(FilterType="FIR", OFFSET(PRE_CALC!B3271,0,DEC_RATE), C3323)</f>
        <v>-2.8464120924E-3</v>
      </c>
    </row>
    <row r="3324" spans="2:8" x14ac:dyDescent="0.2">
      <c r="B3324" s="45">
        <f>IF(FilterType="FIR", IF(Extend_fmod, PRE_CALC!I3272*Fm, PRE_CALC!A3272*Fdata), IF(F_default=1,B3323+(4*Fnotch-0)/8192,B3323+(F_stop-F_start)/8192) )</f>
        <v>102156.249999872</v>
      </c>
      <c r="C3324" s="39">
        <f t="shared" si="154"/>
        <v>-0.84266594890572666</v>
      </c>
      <c r="D3324" s="84">
        <f ca="1">IF(FilterType="FIR", IF(Extend_fmod=1,OFFSET(PRE_CALC!J3272,0,DEC_RATE), OFFSET(PRE_CALC!B3272,0,DEC_RATE)), C3324)</f>
        <v>-3.0210453072199999E-3</v>
      </c>
      <c r="E3324" s="84">
        <f t="shared" ca="1" si="155"/>
        <v>102156.249999872</v>
      </c>
      <c r="F3324" s="84">
        <f t="shared" ca="1" si="153"/>
        <v>-3.0210453072199999E-3</v>
      </c>
      <c r="G3324" s="119">
        <f>IF(FilterType="FIR",  PRE_CALC!A3272*Fdata, IF(F_default=1,G3323+(4*Fnotch-0)/8192,G3323+(F_stop-F_start)/8192) )</f>
        <v>102156.249999872</v>
      </c>
      <c r="H3324" s="120">
        <f ca="1">IF(FilterType="FIR", OFFSET(PRE_CALC!B3272,0,DEC_RATE), C3324)</f>
        <v>-3.0210453072199999E-3</v>
      </c>
    </row>
    <row r="3325" spans="2:8" x14ac:dyDescent="0.2">
      <c r="B3325" s="45">
        <f>IF(FilterType="FIR", IF(Extend_fmod, PRE_CALC!I3273*Fm, PRE_CALC!A3273*Fdata), IF(F_default=1,B3324+(4*Fnotch-0)/8192,B3324+(F_stop-F_start)/8192) )</f>
        <v>102187.5</v>
      </c>
      <c r="C3325" s="39">
        <f t="shared" si="154"/>
        <v>-0.84318330900964955</v>
      </c>
      <c r="D3325" s="84">
        <f ca="1">IF(FilterType="FIR", IF(Extend_fmod=1,OFFSET(PRE_CALC!J3273,0,DEC_RATE), OFFSET(PRE_CALC!B3273,0,DEC_RATE)), C3325)</f>
        <v>-3.2079438869099999E-3</v>
      </c>
      <c r="E3325" s="84">
        <f t="shared" ca="1" si="155"/>
        <v>102187.5</v>
      </c>
      <c r="F3325" s="84">
        <f t="shared" ca="1" si="153"/>
        <v>-3.2079438869099999E-3</v>
      </c>
      <c r="G3325" s="119">
        <f>IF(FilterType="FIR",  PRE_CALC!A3273*Fdata, IF(F_default=1,G3324+(4*Fnotch-0)/8192,G3324+(F_stop-F_start)/8192) )</f>
        <v>102187.5</v>
      </c>
      <c r="H3325" s="120">
        <f ca="1">IF(FilterType="FIR", OFFSET(PRE_CALC!B3273,0,DEC_RATE), C3325)</f>
        <v>-3.2079438869099999E-3</v>
      </c>
    </row>
    <row r="3326" spans="2:8" x14ac:dyDescent="0.2">
      <c r="B3326" s="45">
        <f>IF(FilterType="FIR", IF(Extend_fmod, PRE_CALC!I3274*Fm, PRE_CALC!A3274*Fdata), IF(F_default=1,B3325+(4*Fnotch-0)/8192,B3325+(F_stop-F_start)/8192) )</f>
        <v>102218.750000128</v>
      </c>
      <c r="C3326" s="39">
        <f t="shared" si="154"/>
        <v>-0.84370082948399783</v>
      </c>
      <c r="D3326" s="84">
        <f ca="1">IF(FilterType="FIR", IF(Extend_fmod=1,OFFSET(PRE_CALC!J3274,0,DEC_RATE), OFFSET(PRE_CALC!B3274,0,DEC_RATE)), C3326)</f>
        <v>-3.4074963709300001E-3</v>
      </c>
      <c r="E3326" s="84">
        <f t="shared" ca="1" si="155"/>
        <v>102218.750000128</v>
      </c>
      <c r="F3326" s="84">
        <f t="shared" ca="1" si="153"/>
        <v>-3.4074963709300001E-3</v>
      </c>
      <c r="G3326" s="119">
        <f>IF(FilterType="FIR",  PRE_CALC!A3274*Fdata, IF(F_default=1,G3325+(4*Fnotch-0)/8192,G3325+(F_stop-F_start)/8192) )</f>
        <v>102218.750000128</v>
      </c>
      <c r="H3326" s="120">
        <f ca="1">IF(FilterType="FIR", OFFSET(PRE_CALC!B3274,0,DEC_RATE), C3326)</f>
        <v>-3.4074963709300001E-3</v>
      </c>
    </row>
    <row r="3327" spans="2:8" x14ac:dyDescent="0.2">
      <c r="B3327" s="45">
        <f>IF(FilterType="FIR", IF(Extend_fmod, PRE_CALC!I3275*Fm, PRE_CALC!A3275*Fdata), IF(F_default=1,B3326+(4*Fnotch-0)/8192,B3326+(F_stop-F_start)/8192) )</f>
        <v>102250</v>
      </c>
      <c r="C3327" s="39">
        <f t="shared" si="154"/>
        <v>-0.84421851032649864</v>
      </c>
      <c r="D3327" s="84">
        <f ca="1">IF(FilterType="FIR", IF(Extend_fmod=1,OFFSET(PRE_CALC!J3275,0,DEC_RATE), OFFSET(PRE_CALC!B3275,0,DEC_RATE)), C3327)</f>
        <v>-3.6200972695999999E-3</v>
      </c>
      <c r="E3327" s="84">
        <f t="shared" ca="1" si="155"/>
        <v>102250</v>
      </c>
      <c r="F3327" s="84">
        <f t="shared" ca="1" si="153"/>
        <v>-3.6200972695999999E-3</v>
      </c>
      <c r="G3327" s="119">
        <f>IF(FilterType="FIR",  PRE_CALC!A3275*Fdata, IF(F_default=1,G3326+(4*Fnotch-0)/8192,G3326+(F_stop-F_start)/8192) )</f>
        <v>102250</v>
      </c>
      <c r="H3327" s="120">
        <f ca="1">IF(FilterType="FIR", OFFSET(PRE_CALC!B3275,0,DEC_RATE), C3327)</f>
        <v>-3.6200972695999999E-3</v>
      </c>
    </row>
    <row r="3328" spans="2:8" x14ac:dyDescent="0.2">
      <c r="B3328" s="45">
        <f>IF(FilterType="FIR", IF(Extend_fmod, PRE_CALC!I3276*Fm, PRE_CALC!A3276*Fdata), IF(F_default=1,B3327+(4*Fnotch-0)/8192,B3327+(F_stop-F_start)/8192) )</f>
        <v>102281.249999872</v>
      </c>
      <c r="C3328" s="39">
        <f t="shared" si="154"/>
        <v>-0.84473635154342142</v>
      </c>
      <c r="D3328" s="84">
        <f ca="1">IF(FilterType="FIR", IF(Extend_fmod=1,OFFSET(PRE_CALC!J3276,0,DEC_RATE), OFFSET(PRE_CALC!B3276,0,DEC_RATE)), C3328)</f>
        <v>-3.8461470719000001E-3</v>
      </c>
      <c r="E3328" s="84">
        <f t="shared" ca="1" si="155"/>
        <v>102281.249999872</v>
      </c>
      <c r="F3328" s="84">
        <f t="shared" ca="1" si="153"/>
        <v>-3.8461470719000001E-3</v>
      </c>
      <c r="G3328" s="119">
        <f>IF(FilterType="FIR",  PRE_CALC!A3276*Fdata, IF(F_default=1,G3327+(4*Fnotch-0)/8192,G3327+(F_stop-F_start)/8192) )</f>
        <v>102281.249999872</v>
      </c>
      <c r="H3328" s="120">
        <f ca="1">IF(FilterType="FIR", OFFSET(PRE_CALC!B3276,0,DEC_RATE), C3328)</f>
        <v>-3.8461470719000001E-3</v>
      </c>
    </row>
    <row r="3329" spans="2:8" x14ac:dyDescent="0.2">
      <c r="B3329" s="45">
        <f>IF(FilterType="FIR", IF(Extend_fmod, PRE_CALC!I3277*Fm, PRE_CALC!A3277*Fdata), IF(F_default=1,B3328+(4*Fnotch-0)/8192,B3328+(F_stop-F_start)/8192) )</f>
        <v>102312.5</v>
      </c>
      <c r="C3329" s="39">
        <f t="shared" si="154"/>
        <v>-0.84525435314094188</v>
      </c>
      <c r="D3329" s="84">
        <f ca="1">IF(FilterType="FIR", IF(Extend_fmod=1,OFFSET(PRE_CALC!J3277,0,DEC_RATE), OFFSET(PRE_CALC!B3277,0,DEC_RATE)), C3329)</f>
        <v>-4.0860522520200001E-3</v>
      </c>
      <c r="E3329" s="84">
        <f t="shared" ca="1" si="155"/>
        <v>102312.5</v>
      </c>
      <c r="F3329" s="84">
        <f t="shared" ca="1" si="153"/>
        <v>-4.0860522520200001E-3</v>
      </c>
      <c r="G3329" s="119">
        <f>IF(FilterType="FIR",  PRE_CALC!A3277*Fdata, IF(F_default=1,G3328+(4*Fnotch-0)/8192,G3328+(F_stop-F_start)/8192) )</f>
        <v>102312.5</v>
      </c>
      <c r="H3329" s="120">
        <f ca="1">IF(FilterType="FIR", OFFSET(PRE_CALC!B3277,0,DEC_RATE), C3329)</f>
        <v>-4.0860522520200001E-3</v>
      </c>
    </row>
    <row r="3330" spans="2:8" x14ac:dyDescent="0.2">
      <c r="B3330" s="45">
        <f>IF(FilterType="FIR", IF(Extend_fmod, PRE_CALC!I3278*Fm, PRE_CALC!A3278*Fdata), IF(F_default=1,B3329+(4*Fnotch-0)/8192,B3329+(F_stop-F_start)/8192) )</f>
        <v>102343.750000128</v>
      </c>
      <c r="C3330" s="39">
        <f t="shared" si="154"/>
        <v>-0.84577251511683094</v>
      </c>
      <c r="D3330" s="84">
        <f ca="1">IF(FilterType="FIR", IF(Extend_fmod=1,OFFSET(PRE_CALC!J3278,0,DEC_RATE), OFFSET(PRE_CALC!B3278,0,DEC_RATE)), C3330)</f>
        <v>-4.3402252749300003E-3</v>
      </c>
      <c r="E3330" s="84">
        <f t="shared" ca="1" si="155"/>
        <v>102343.750000128</v>
      </c>
      <c r="F3330" s="84">
        <f t="shared" ca="1" si="153"/>
        <v>-4.3402252749300003E-3</v>
      </c>
      <c r="G3330" s="119">
        <f>IF(FilterType="FIR",  PRE_CALC!A3278*Fdata, IF(F_default=1,G3329+(4*Fnotch-0)/8192,G3329+(F_stop-F_start)/8192) )</f>
        <v>102343.750000128</v>
      </c>
      <c r="H3330" s="120">
        <f ca="1">IF(FilterType="FIR", OFFSET(PRE_CALC!B3278,0,DEC_RATE), C3330)</f>
        <v>-4.3402252749300003E-3</v>
      </c>
    </row>
    <row r="3331" spans="2:8" x14ac:dyDescent="0.2">
      <c r="B3331" s="45">
        <f>IF(FilterType="FIR", IF(Extend_fmod, PRE_CALC!I3279*Fm, PRE_CALC!A3279*Fdata), IF(F_default=1,B3330+(4*Fnotch-0)/8192,B3330+(F_stop-F_start)/8192) )</f>
        <v>102375</v>
      </c>
      <c r="C3331" s="39">
        <f t="shared" si="154"/>
        <v>-0.84629083746881617</v>
      </c>
      <c r="D3331" s="84">
        <f ca="1">IF(FilterType="FIR", IF(Extend_fmod=1,OFFSET(PRE_CALC!J3279,0,DEC_RATE), OFFSET(PRE_CALC!B3279,0,DEC_RATE)), C3331)</f>
        <v>-4.6090846008100001E-3</v>
      </c>
      <c r="E3331" s="84">
        <f t="shared" ca="1" si="155"/>
        <v>102375</v>
      </c>
      <c r="F3331" s="84">
        <f t="shared" ca="1" si="153"/>
        <v>-4.6090846008100001E-3</v>
      </c>
      <c r="G3331" s="119">
        <f>IF(FilterType="FIR",  PRE_CALC!A3279*Fdata, IF(F_default=1,G3330+(4*Fnotch-0)/8192,G3330+(F_stop-F_start)/8192) )</f>
        <v>102375</v>
      </c>
      <c r="H3331" s="120">
        <f ca="1">IF(FilterType="FIR", OFFSET(PRE_CALC!B3279,0,DEC_RATE), C3331)</f>
        <v>-4.6090846008100001E-3</v>
      </c>
    </row>
    <row r="3332" spans="2:8" x14ac:dyDescent="0.2">
      <c r="B3332" s="45">
        <f>IF(FilterType="FIR", IF(Extend_fmod, PRE_CALC!I3280*Fm, PRE_CALC!A3280*Fdata), IF(F_default=1,B3331+(4*Fnotch-0)/8192,B3331+(F_stop-F_start)/8192) )</f>
        <v>102406.249999872</v>
      </c>
      <c r="C3332" s="39">
        <f t="shared" si="154"/>
        <v>-0.84680932020312127</v>
      </c>
      <c r="D3332" s="84">
        <f ca="1">IF(FilterType="FIR", IF(Extend_fmod=1,OFFSET(PRE_CALC!J3280,0,DEC_RATE), OFFSET(PRE_CALC!B3280,0,DEC_RATE)), C3332)</f>
        <v>-4.8930546883400004E-3</v>
      </c>
      <c r="E3332" s="84">
        <f t="shared" ca="1" si="155"/>
        <v>102406.249999872</v>
      </c>
      <c r="F3332" s="84">
        <f t="shared" ca="1" si="153"/>
        <v>-4.8930546883400004E-3</v>
      </c>
      <c r="G3332" s="119">
        <f>IF(FilterType="FIR",  PRE_CALC!A3280*Fdata, IF(F_default=1,G3331+(4*Fnotch-0)/8192,G3331+(F_stop-F_start)/8192) )</f>
        <v>102406.249999872</v>
      </c>
      <c r="H3332" s="120">
        <f ca="1">IF(FilterType="FIR", OFFSET(PRE_CALC!B3280,0,DEC_RATE), C3332)</f>
        <v>-4.8930546883400004E-3</v>
      </c>
    </row>
    <row r="3333" spans="2:8" x14ac:dyDescent="0.2">
      <c r="B3333" s="45">
        <f>IF(FilterType="FIR", IF(Extend_fmod, PRE_CALC!I3281*Fm, PRE_CALC!A3281*Fdata), IF(F_default=1,B3332+(4*Fnotch-0)/8192,B3332+(F_stop-F_start)/8192) )</f>
        <v>102437.5</v>
      </c>
      <c r="C3333" s="39">
        <f t="shared" si="154"/>
        <v>-0.84732796332599281</v>
      </c>
      <c r="D3333" s="84">
        <f ca="1">IF(FilterType="FIR", IF(Extend_fmod=1,OFFSET(PRE_CALC!J3281,0,DEC_RATE), OFFSET(PRE_CALC!B3281,0,DEC_RATE)), C3333)</f>
        <v>-5.1925659969600003E-3</v>
      </c>
      <c r="E3333" s="84">
        <f t="shared" ca="1" si="155"/>
        <v>102406.249999872</v>
      </c>
      <c r="F3333" s="84">
        <f t="shared" ca="1" si="153"/>
        <v>-4.8930546883400004E-3</v>
      </c>
      <c r="G3333" s="119">
        <f>IF(FilterType="FIR",  PRE_CALC!A3281*Fdata, IF(F_default=1,G3332+(4*Fnotch-0)/8192,G3332+(F_stop-F_start)/8192) )</f>
        <v>102437.5</v>
      </c>
      <c r="H3333" s="120">
        <f ca="1">IF(FilterType="FIR", OFFSET(PRE_CALC!B3281,0,DEC_RATE), C3333)</f>
        <v>-5.1925659969600003E-3</v>
      </c>
    </row>
    <row r="3334" spans="2:8" x14ac:dyDescent="0.2">
      <c r="B3334" s="45">
        <f>IF(FilterType="FIR", IF(Extend_fmod, PRE_CALC!I3282*Fm, PRE_CALC!A3282*Fdata), IF(F_default=1,B3333+(4*Fnotch-0)/8192,B3333+(F_stop-F_start)/8192) )</f>
        <v>102468.750000128</v>
      </c>
      <c r="C3334" s="39">
        <f t="shared" si="154"/>
        <v>-0.84784676683514926</v>
      </c>
      <c r="D3334" s="84">
        <f ca="1">IF(FilterType="FIR", IF(Extend_fmod=1,OFFSET(PRE_CALC!J3282,0,DEC_RATE), OFFSET(PRE_CALC!B3282,0,DEC_RATE)), C3334)</f>
        <v>-5.5080549879600003E-3</v>
      </c>
      <c r="E3334" s="84">
        <f t="shared" ca="1" si="155"/>
        <v>102406.249999872</v>
      </c>
      <c r="F3334" s="84">
        <f t="shared" ca="1" si="153"/>
        <v>-4.8930546883400004E-3</v>
      </c>
      <c r="G3334" s="119">
        <f>IF(FilterType="FIR",  PRE_CALC!A3282*Fdata, IF(F_default=1,G3333+(4*Fnotch-0)/8192,G3333+(F_stop-F_start)/8192) )</f>
        <v>102468.750000128</v>
      </c>
      <c r="H3334" s="120">
        <f ca="1">IF(FilterType="FIR", OFFSET(PRE_CALC!B3282,0,DEC_RATE), C3334)</f>
        <v>-5.5080549879600003E-3</v>
      </c>
    </row>
    <row r="3335" spans="2:8" x14ac:dyDescent="0.2">
      <c r="B3335" s="45">
        <f>IF(FilterType="FIR", IF(Extend_fmod, PRE_CALC!I3283*Fm, PRE_CALC!A3283*Fdata), IF(F_default=1,B3334+(4*Fnotch-0)/8192,B3334+(F_stop-F_start)/8192) )</f>
        <v>102500</v>
      </c>
      <c r="C3335" s="39">
        <f t="shared" si="154"/>
        <v>-0.84836573072834143</v>
      </c>
      <c r="D3335" s="84">
        <f ca="1">IF(FilterType="FIR", IF(Extend_fmod=1,OFFSET(PRE_CALC!J3283,0,DEC_RATE), OFFSET(PRE_CALC!B3283,0,DEC_RATE)), C3335)</f>
        <v>-5.8399641245400003E-3</v>
      </c>
      <c r="E3335" s="84">
        <f t="shared" ca="1" si="155"/>
        <v>102406.249999872</v>
      </c>
      <c r="F3335" s="84">
        <f t="shared" ca="1" si="153"/>
        <v>-4.8930546883400004E-3</v>
      </c>
      <c r="G3335" s="119">
        <f>IF(FilterType="FIR",  PRE_CALC!A3283*Fdata, IF(F_default=1,G3334+(4*Fnotch-0)/8192,G3334+(F_stop-F_start)/8192) )</f>
        <v>102500</v>
      </c>
      <c r="H3335" s="120">
        <f ca="1">IF(FilterType="FIR", OFFSET(PRE_CALC!B3283,0,DEC_RATE), C3335)</f>
        <v>-5.8399641245400003E-3</v>
      </c>
    </row>
    <row r="3336" spans="2:8" x14ac:dyDescent="0.2">
      <c r="B3336" s="45">
        <f>IF(FilterType="FIR", IF(Extend_fmod, PRE_CALC!I3284*Fm, PRE_CALC!A3284*Fdata), IF(F_default=1,B3335+(4*Fnotch-0)/8192,B3335+(F_stop-F_start)/8192) )</f>
        <v>102531.249999872</v>
      </c>
      <c r="C3336" s="39">
        <f t="shared" si="154"/>
        <v>-0.84888485501181166</v>
      </c>
      <c r="D3336" s="84">
        <f ca="1">IF(FilterType="FIR", IF(Extend_fmod=1,OFFSET(PRE_CALC!J3284,0,DEC_RATE), OFFSET(PRE_CALC!B3284,0,DEC_RATE)), C3336)</f>
        <v>-6.18874187066E-3</v>
      </c>
      <c r="E3336" s="84">
        <f t="shared" ca="1" si="155"/>
        <v>102406.249999872</v>
      </c>
      <c r="F3336" s="84">
        <f t="shared" ca="1" si="153"/>
        <v>-4.8930546883400004E-3</v>
      </c>
      <c r="G3336" s="119">
        <f>IF(FilterType="FIR",  PRE_CALC!A3284*Fdata, IF(F_default=1,G3335+(4*Fnotch-0)/8192,G3335+(F_stop-F_start)/8192) )</f>
        <v>102531.249999872</v>
      </c>
      <c r="H3336" s="120">
        <f ca="1">IF(FilterType="FIR", OFFSET(PRE_CALC!B3284,0,DEC_RATE), C3336)</f>
        <v>-6.18874187066E-3</v>
      </c>
    </row>
    <row r="3337" spans="2:8" x14ac:dyDescent="0.2">
      <c r="B3337" s="45">
        <f>IF(FilterType="FIR", IF(Extend_fmod, PRE_CALC!I3285*Fm, PRE_CALC!A3285*Fdata), IF(F_default=1,B3336+(4*Fnotch-0)/8192,B3336+(F_stop-F_start)/8192) )</f>
        <v>102562.5</v>
      </c>
      <c r="C3337" s="39">
        <f t="shared" si="154"/>
        <v>-0.84940413969177131</v>
      </c>
      <c r="D3337" s="84">
        <f ca="1">IF(FilterType="FIR", IF(Extend_fmod=1,OFFSET(PRE_CALC!J3285,0,DEC_RATE), OFFSET(PRE_CALC!B3285,0,DEC_RATE)), C3337)</f>
        <v>-6.5548426889500003E-3</v>
      </c>
      <c r="E3337" s="84">
        <f t="shared" ca="1" si="155"/>
        <v>102406.249999872</v>
      </c>
      <c r="F3337" s="84">
        <f t="shared" ca="1" si="153"/>
        <v>-4.8930546883400004E-3</v>
      </c>
      <c r="G3337" s="119">
        <f>IF(FilterType="FIR",  PRE_CALC!A3285*Fdata, IF(F_default=1,G3336+(4*Fnotch-0)/8192,G3336+(F_stop-F_start)/8192) )</f>
        <v>102562.5</v>
      </c>
      <c r="H3337" s="120">
        <f ca="1">IF(FilterType="FIR", OFFSET(PRE_CALC!B3285,0,DEC_RATE), C3337)</f>
        <v>-6.5548426889500003E-3</v>
      </c>
    </row>
    <row r="3338" spans="2:8" x14ac:dyDescent="0.2">
      <c r="B3338" s="45">
        <f>IF(FilterType="FIR", IF(Extend_fmod, PRE_CALC!I3286*Fm, PRE_CALC!A3286*Fdata), IF(F_default=1,B3337+(4*Fnotch-0)/8192,B3337+(F_stop-F_start)/8192) )</f>
        <v>102593.750000128</v>
      </c>
      <c r="C3338" s="39">
        <f t="shared" si="154"/>
        <v>-0.84992358476599261</v>
      </c>
      <c r="D3338" s="84">
        <f ca="1">IF(FilterType="FIR", IF(Extend_fmod=1,OFFSET(PRE_CALC!J3286,0,DEC_RATE), OFFSET(PRE_CALC!B3286,0,DEC_RATE)), C3338)</f>
        <v>-6.9387270373500003E-3</v>
      </c>
      <c r="E3338" s="84">
        <f t="shared" ca="1" si="155"/>
        <v>102406.249999872</v>
      </c>
      <c r="F3338" s="84">
        <f t="shared" ca="1" si="153"/>
        <v>-4.8930546883400004E-3</v>
      </c>
      <c r="G3338" s="119">
        <f>IF(FilterType="FIR",  PRE_CALC!A3286*Fdata, IF(F_default=1,G3337+(4*Fnotch-0)/8192,G3337+(F_stop-F_start)/8192) )</f>
        <v>102593.750000128</v>
      </c>
      <c r="H3338" s="120">
        <f ca="1">IF(FilterType="FIR", OFFSET(PRE_CALC!B3286,0,DEC_RATE), C3338)</f>
        <v>-6.9387270373500003E-3</v>
      </c>
    </row>
    <row r="3339" spans="2:8" x14ac:dyDescent="0.2">
      <c r="B3339" s="45">
        <f>IF(FilterType="FIR", IF(Extend_fmod, PRE_CALC!I3287*Fm, PRE_CALC!A3287*Fdata), IF(F_default=1,B3338+(4*Fnotch-0)/8192,B3338+(F_stop-F_start)/8192) )</f>
        <v>102625</v>
      </c>
      <c r="C3339" s="39">
        <f t="shared" si="154"/>
        <v>-0.85044319023219117</v>
      </c>
      <c r="D3339" s="84">
        <f ca="1">IF(FilterType="FIR", IF(Extend_fmod=1,OFFSET(PRE_CALC!J3287,0,DEC_RATE), OFFSET(PRE_CALC!B3287,0,DEC_RATE)), C3339)</f>
        <v>-7.3408613647700004E-3</v>
      </c>
      <c r="E3339" s="84">
        <f t="shared" ca="1" si="155"/>
        <v>102406.249999872</v>
      </c>
      <c r="F3339" s="84">
        <f t="shared" ca="1" si="153"/>
        <v>-4.8930546883400004E-3</v>
      </c>
      <c r="G3339" s="119">
        <f>IF(FilterType="FIR",  PRE_CALC!A3287*Fdata, IF(F_default=1,G3338+(4*Fnotch-0)/8192,G3338+(F_stop-F_start)/8192) )</f>
        <v>102625</v>
      </c>
      <c r="H3339" s="120">
        <f ca="1">IF(FilterType="FIR", OFFSET(PRE_CALC!B3287,0,DEC_RATE), C3339)</f>
        <v>-7.3408613647700004E-3</v>
      </c>
    </row>
    <row r="3340" spans="2:8" x14ac:dyDescent="0.2">
      <c r="B3340" s="45">
        <f>IF(FilterType="FIR", IF(Extend_fmod, PRE_CALC!I3288*Fm, PRE_CALC!A3288*Fdata), IF(F_default=1,B3339+(4*Fnotch-0)/8192,B3339+(F_stop-F_start)/8192) )</f>
        <v>102656.249999872</v>
      </c>
      <c r="C3340" s="39">
        <f t="shared" si="154"/>
        <v>-0.85096295609659411</v>
      </c>
      <c r="D3340" s="84">
        <f ca="1">IF(FilterType="FIR", IF(Extend_fmod=1,OFFSET(PRE_CALC!J3288,0,DEC_RATE), OFFSET(PRE_CALC!B3288,0,DEC_RATE)), C3340)</f>
        <v>-7.7617181056099998E-3</v>
      </c>
      <c r="E3340" s="84">
        <f t="shared" ca="1" si="155"/>
        <v>102406.249999872</v>
      </c>
      <c r="F3340" s="84">
        <f t="shared" ca="1" si="153"/>
        <v>-4.8930546883400004E-3</v>
      </c>
      <c r="G3340" s="119">
        <f>IF(FilterType="FIR",  PRE_CALC!A3288*Fdata, IF(F_default=1,G3339+(4*Fnotch-0)/8192,G3339+(F_stop-F_start)/8192) )</f>
        <v>102656.249999872</v>
      </c>
      <c r="H3340" s="120">
        <f ca="1">IF(FilterType="FIR", OFFSET(PRE_CALC!B3288,0,DEC_RATE), C3340)</f>
        <v>-7.7617181056099998E-3</v>
      </c>
    </row>
    <row r="3341" spans="2:8" x14ac:dyDescent="0.2">
      <c r="B3341" s="45">
        <f>IF(FilterType="FIR", IF(Extend_fmod, PRE_CALC!I3289*Fm, PRE_CALC!A3289*Fdata), IF(F_default=1,B3340+(4*Fnotch-0)/8192,B3340+(F_stop-F_start)/8192) )</f>
        <v>102687.5</v>
      </c>
      <c r="C3341" s="39">
        <f t="shared" si="154"/>
        <v>-0.8514828823654792</v>
      </c>
      <c r="D3341" s="84">
        <f ca="1">IF(FilterType="FIR", IF(Extend_fmod=1,OFFSET(PRE_CALC!J3289,0,DEC_RATE), OFFSET(PRE_CALC!B3289,0,DEC_RATE)), C3341)</f>
        <v>-8.2017756732000006E-3</v>
      </c>
      <c r="E3341" s="84">
        <f t="shared" ca="1" si="155"/>
        <v>102406.249999872</v>
      </c>
      <c r="F3341" s="84">
        <f t="shared" ca="1" si="153"/>
        <v>-4.8930546883400004E-3</v>
      </c>
      <c r="G3341" s="119">
        <f>IF(FilterType="FIR",  PRE_CALC!A3289*Fdata, IF(F_default=1,G3340+(4*Fnotch-0)/8192,G3340+(F_stop-F_start)/8192) )</f>
        <v>102687.5</v>
      </c>
      <c r="H3341" s="120">
        <f ca="1">IF(FilterType="FIR", OFFSET(PRE_CALC!B3289,0,DEC_RATE), C3341)</f>
        <v>-8.2017756732000006E-3</v>
      </c>
    </row>
    <row r="3342" spans="2:8" x14ac:dyDescent="0.2">
      <c r="B3342" s="45">
        <f>IF(FilterType="FIR", IF(Extend_fmod, PRE_CALC!I3290*Fm, PRE_CALC!A3290*Fdata), IF(F_default=1,B3341+(4*Fnotch-0)/8192,B3341+(F_stop-F_start)/8192) )</f>
        <v>102718.750000128</v>
      </c>
      <c r="C3342" s="39">
        <f t="shared" si="154"/>
        <v>-0.85200296903656092</v>
      </c>
      <c r="D3342" s="84">
        <f ca="1">IF(FilterType="FIR", IF(Extend_fmod=1,OFFSET(PRE_CALC!J3290,0,DEC_RATE), OFFSET(PRE_CALC!B3290,0,DEC_RATE)), C3342)</f>
        <v>-8.6615184521300001E-3</v>
      </c>
      <c r="E3342" s="84">
        <f t="shared" ca="1" si="155"/>
        <v>102406.249999872</v>
      </c>
      <c r="F3342" s="84">
        <f t="shared" ca="1" si="153"/>
        <v>-4.8930546883400004E-3</v>
      </c>
      <c r="G3342" s="119">
        <f>IF(FilterType="FIR",  PRE_CALC!A3290*Fdata, IF(F_default=1,G3341+(4*Fnotch-0)/8192,G3341+(F_stop-F_start)/8192) )</f>
        <v>102718.750000128</v>
      </c>
      <c r="H3342" s="120">
        <f ca="1">IF(FilterType="FIR", OFFSET(PRE_CALC!B3290,0,DEC_RATE), C3342)</f>
        <v>-8.6615184521300001E-3</v>
      </c>
    </row>
    <row r="3343" spans="2:8" x14ac:dyDescent="0.2">
      <c r="B3343" s="45">
        <f>IF(FilterType="FIR", IF(Extend_fmod, PRE_CALC!I3291*Fm, PRE_CALC!A3291*Fdata), IF(F_default=1,B3342+(4*Fnotch-0)/8192,B3342+(F_stop-F_start)/8192) )</f>
        <v>102750</v>
      </c>
      <c r="C3343" s="39">
        <f t="shared" si="154"/>
        <v>-0.85252321610757487</v>
      </c>
      <c r="D3343" s="84">
        <f ca="1">IF(FilterType="FIR", IF(Extend_fmod=1,OFFSET(PRE_CALC!J3291,0,DEC_RATE), OFFSET(PRE_CALC!B3291,0,DEC_RATE)), C3343)</f>
        <v>-9.1414367895299997E-3</v>
      </c>
      <c r="E3343" s="84">
        <f t="shared" ca="1" si="155"/>
        <v>102406.249999872</v>
      </c>
      <c r="F3343" s="84">
        <f t="shared" ca="1" si="153"/>
        <v>-4.8930546883400004E-3</v>
      </c>
      <c r="G3343" s="119">
        <f>IF(FilterType="FIR",  PRE_CALC!A3291*Fdata, IF(F_default=1,G3342+(4*Fnotch-0)/8192,G3342+(F_stop-F_start)/8192) )</f>
        <v>102750</v>
      </c>
      <c r="H3343" s="120">
        <f ca="1">IF(FilterType="FIR", OFFSET(PRE_CALC!B3291,0,DEC_RATE), C3343)</f>
        <v>-9.1414367895299997E-3</v>
      </c>
    </row>
    <row r="3344" spans="2:8" x14ac:dyDescent="0.2">
      <c r="B3344" s="45">
        <f>IF(FilterType="FIR", IF(Extend_fmod, PRE_CALC!I3292*Fm, PRE_CALC!A3292*Fdata), IF(F_default=1,B3343+(4*Fnotch-0)/8192,B3343+(F_stop-F_start)/8192) )</f>
        <v>102781.249999872</v>
      </c>
      <c r="C3344" s="39">
        <f t="shared" si="154"/>
        <v>-0.85304362358476593</v>
      </c>
      <c r="D3344" s="84">
        <f ca="1">IF(FilterType="FIR", IF(Extend_fmod=1,OFFSET(PRE_CALC!J3292,0,DEC_RATE), OFFSET(PRE_CALC!B3292,0,DEC_RATE)), C3344)</f>
        <v>-9.64202698526E-3</v>
      </c>
      <c r="E3344" s="84">
        <f t="shared" ca="1" si="155"/>
        <v>102406.249999872</v>
      </c>
      <c r="F3344" s="84">
        <f t="shared" ca="1" si="153"/>
        <v>-4.8930546883400004E-3</v>
      </c>
      <c r="G3344" s="119">
        <f>IF(FilterType="FIR",  PRE_CALC!A3292*Fdata, IF(F_default=1,G3343+(4*Fnotch-0)/8192,G3343+(F_stop-F_start)/8192) )</f>
        <v>102781.249999872</v>
      </c>
      <c r="H3344" s="120">
        <f ca="1">IF(FilterType="FIR", OFFSET(PRE_CALC!B3292,0,DEC_RATE), C3344)</f>
        <v>-9.64202698526E-3</v>
      </c>
    </row>
    <row r="3345" spans="2:8" x14ac:dyDescent="0.2">
      <c r="B3345" s="45">
        <f>IF(FilterType="FIR", IF(Extend_fmod, PRE_CALC!I3293*Fm, PRE_CALC!A3293*Fdata), IF(F_default=1,B3344+(4*Fnotch-0)/8192,B3344+(F_stop-F_start)/8192) )</f>
        <v>102812.5</v>
      </c>
      <c r="C3345" s="39">
        <f t="shared" si="154"/>
        <v>-0.85356419147441465</v>
      </c>
      <c r="D3345" s="84">
        <f ca="1">IF(FilterType="FIR", IF(Extend_fmod=1,OFFSET(PRE_CALC!J3293,0,DEC_RATE), OFFSET(PRE_CALC!B3293,0,DEC_RATE)), C3345)</f>
        <v>-1.0163791280999999E-2</v>
      </c>
      <c r="E3345" s="84">
        <f t="shared" ca="1" si="155"/>
        <v>102406.249999872</v>
      </c>
      <c r="F3345" s="84">
        <f t="shared" ca="1" si="153"/>
        <v>-4.8930546883400004E-3</v>
      </c>
      <c r="G3345" s="119">
        <f>IF(FilterType="FIR",  PRE_CALC!A3293*Fdata, IF(F_default=1,G3344+(4*Fnotch-0)/8192,G3344+(F_stop-F_start)/8192) )</f>
        <v>102812.5</v>
      </c>
      <c r="H3345" s="120">
        <f ca="1">IF(FilterType="FIR", OFFSET(PRE_CALC!B3293,0,DEC_RATE), C3345)</f>
        <v>-1.0163791280999999E-2</v>
      </c>
    </row>
    <row r="3346" spans="2:8" x14ac:dyDescent="0.2">
      <c r="B3346" s="45">
        <f>IF(FilterType="FIR", IF(Extend_fmod, PRE_CALC!I3294*Fm, PRE_CALC!A3294*Fdata), IF(F_default=1,B3345+(4*Fnotch-0)/8192,B3345+(F_stop-F_start)/8192) )</f>
        <v>102843.750000128</v>
      </c>
      <c r="C3346" s="39">
        <f t="shared" si="154"/>
        <v>-0.8540849197742223</v>
      </c>
      <c r="D3346" s="84">
        <f ca="1">IF(FilterType="FIR", IF(Extend_fmod=1,OFFSET(PRE_CALC!J3294,0,DEC_RATE), OFFSET(PRE_CALC!B3294,0,DEC_RATE)), C3346)</f>
        <v>-1.0707237848199999E-2</v>
      </c>
      <c r="E3346" s="84">
        <f t="shared" ca="1" si="155"/>
        <v>102406.249999872</v>
      </c>
      <c r="F3346" s="84">
        <f t="shared" ca="1" si="153"/>
        <v>-4.8930546883400004E-3</v>
      </c>
      <c r="G3346" s="119">
        <f>IF(FilterType="FIR",  PRE_CALC!A3294*Fdata, IF(F_default=1,G3345+(4*Fnotch-0)/8192,G3345+(F_stop-F_start)/8192) )</f>
        <v>102843.750000128</v>
      </c>
      <c r="H3346" s="120">
        <f ca="1">IF(FilterType="FIR", OFFSET(PRE_CALC!B3294,0,DEC_RATE), C3346)</f>
        <v>-1.0707237848199999E-2</v>
      </c>
    </row>
    <row r="3347" spans="2:8" x14ac:dyDescent="0.2">
      <c r="B3347" s="45">
        <f>IF(FilterType="FIR", IF(Extend_fmod, PRE_CALC!I3295*Fm, PRE_CALC!A3295*Fdata), IF(F_default=1,B3346+(4*Fnotch-0)/8192,B3346+(F_stop-F_start)/8192) )</f>
        <v>102875</v>
      </c>
      <c r="C3347" s="39">
        <f t="shared" si="154"/>
        <v>-0.85460580848192635</v>
      </c>
      <c r="D3347" s="84">
        <f ca="1">IF(FilterType="FIR", IF(Extend_fmod=1,OFFSET(PRE_CALC!J3295,0,DEC_RATE), OFFSET(PRE_CALC!B3295,0,DEC_RATE)), C3347)</f>
        <v>-1.12728807753E-2</v>
      </c>
      <c r="E3347" s="84">
        <f t="shared" ca="1" si="155"/>
        <v>102406.249999872</v>
      </c>
      <c r="F3347" s="84">
        <f t="shared" ca="1" si="153"/>
        <v>-4.8930546883400004E-3</v>
      </c>
      <c r="G3347" s="119">
        <f>IF(FilterType="FIR",  PRE_CALC!A3295*Fdata, IF(F_default=1,G3346+(4*Fnotch-0)/8192,G3346+(F_stop-F_start)/8192) )</f>
        <v>102875</v>
      </c>
      <c r="H3347" s="120">
        <f ca="1">IF(FilterType="FIR", OFFSET(PRE_CALC!B3295,0,DEC_RATE), C3347)</f>
        <v>-1.12728807753E-2</v>
      </c>
    </row>
    <row r="3348" spans="2:8" x14ac:dyDescent="0.2">
      <c r="B3348" s="45">
        <f>IF(FilterType="FIR", IF(Extend_fmod, PRE_CALC!I3296*Fm, PRE_CALC!A3296*Fdata), IF(F_default=1,B3347+(4*Fnotch-0)/8192,B3347+(F_stop-F_start)/8192) )</f>
        <v>102906.249999872</v>
      </c>
      <c r="C3348" s="39">
        <f t="shared" si="154"/>
        <v>-0.85512685760378182</v>
      </c>
      <c r="D3348" s="84">
        <f ca="1">IF(FilterType="FIR", IF(Extend_fmod=1,OFFSET(PRE_CALC!J3296,0,DEC_RATE), OFFSET(PRE_CALC!B3296,0,DEC_RATE)), C3348)</f>
        <v>-1.18612400533E-2</v>
      </c>
      <c r="E3348" s="84">
        <f t="shared" ca="1" si="155"/>
        <v>102406.249999872</v>
      </c>
      <c r="F3348" s="84">
        <f t="shared" ca="1" si="153"/>
        <v>-4.8930546883400004E-3</v>
      </c>
      <c r="G3348" s="119">
        <f>IF(FilterType="FIR",  PRE_CALC!A3296*Fdata, IF(F_default=1,G3347+(4*Fnotch-0)/8192,G3347+(F_stop-F_start)/8192) )</f>
        <v>102906.249999872</v>
      </c>
      <c r="H3348" s="120">
        <f ca="1">IF(FilterType="FIR", OFFSET(PRE_CALC!B3296,0,DEC_RATE), C3348)</f>
        <v>-1.18612400533E-2</v>
      </c>
    </row>
    <row r="3349" spans="2:8" x14ac:dyDescent="0.2">
      <c r="B3349" s="45">
        <f>IF(FilterType="FIR", IF(Extend_fmod, PRE_CALC!I3297*Fm, PRE_CALC!A3297*Fdata), IF(F_default=1,B3348+(4*Fnotch-0)/8192,B3348+(F_stop-F_start)/8192) )</f>
        <v>102937.5</v>
      </c>
      <c r="C3349" s="39">
        <f t="shared" si="154"/>
        <v>-0.85564806714608155</v>
      </c>
      <c r="D3349" s="84">
        <f ca="1">IF(FilterType="FIR", IF(Extend_fmod=1,OFFSET(PRE_CALC!J3297,0,DEC_RATE), OFFSET(PRE_CALC!B3297,0,DEC_RATE)), C3349)</f>
        <v>-1.24728415609E-2</v>
      </c>
      <c r="E3349" s="84">
        <f t="shared" ca="1" si="155"/>
        <v>102406.249999872</v>
      </c>
      <c r="F3349" s="84">
        <f t="shared" ca="1" si="153"/>
        <v>-4.8930546883400004E-3</v>
      </c>
      <c r="G3349" s="119">
        <f>IF(FilterType="FIR",  PRE_CALC!A3297*Fdata, IF(F_default=1,G3348+(4*Fnotch-0)/8192,G3348+(F_stop-F_start)/8192) )</f>
        <v>102937.5</v>
      </c>
      <c r="H3349" s="120">
        <f ca="1">IF(FilterType="FIR", OFFSET(PRE_CALC!B3297,0,DEC_RATE), C3349)</f>
        <v>-1.24728415609E-2</v>
      </c>
    </row>
    <row r="3350" spans="2:8" x14ac:dyDescent="0.2">
      <c r="B3350" s="45">
        <f>IF(FilterType="FIR", IF(Extend_fmod, PRE_CALC!I3298*Fm, PRE_CALC!A3298*Fdata), IF(F_default=1,B3349+(4*Fnotch-0)/8192,B3349+(F_stop-F_start)/8192) )</f>
        <v>102968.750000128</v>
      </c>
      <c r="C3350" s="39">
        <f t="shared" si="154"/>
        <v>-0.85616943710649995</v>
      </c>
      <c r="D3350" s="84">
        <f ca="1">IF(FilterType="FIR", IF(Extend_fmod=1,OFFSET(PRE_CALC!J3298,0,DEC_RATE), OFFSET(PRE_CALC!B3298,0,DEC_RATE)), C3350)</f>
        <v>-1.3108217048E-2</v>
      </c>
      <c r="E3350" s="84">
        <f t="shared" ca="1" si="155"/>
        <v>102406.249999872</v>
      </c>
      <c r="F3350" s="84">
        <f t="shared" ca="1" si="153"/>
        <v>-4.8930546883400004E-3</v>
      </c>
      <c r="G3350" s="119">
        <f>IF(FilterType="FIR",  PRE_CALC!A3298*Fdata, IF(F_default=1,G3349+(4*Fnotch-0)/8192,G3349+(F_stop-F_start)/8192) )</f>
        <v>102968.750000128</v>
      </c>
      <c r="H3350" s="120">
        <f ca="1">IF(FilterType="FIR", OFFSET(PRE_CALC!B3298,0,DEC_RATE), C3350)</f>
        <v>-1.3108217048E-2</v>
      </c>
    </row>
    <row r="3351" spans="2:8" x14ac:dyDescent="0.2">
      <c r="B3351" s="45">
        <f>IF(FilterType="FIR", IF(Extend_fmod, PRE_CALC!I3299*Fm, PRE_CALC!A3299*Fdata), IF(F_default=1,B3350+(4*Fnotch-0)/8192,B3350+(F_stop-F_start)/8192) )</f>
        <v>103000</v>
      </c>
      <c r="C3351" s="39">
        <f t="shared" si="154"/>
        <v>-0.85669096748280393</v>
      </c>
      <c r="D3351" s="84">
        <f ca="1">IF(FilterType="FIR", IF(Extend_fmod=1,OFFSET(PRE_CALC!J3299,0,DEC_RATE), OFFSET(PRE_CALC!B3299,0,DEC_RATE)), C3351)</f>
        <v>-1.37679041188E-2</v>
      </c>
      <c r="E3351" s="84">
        <f t="shared" ca="1" si="155"/>
        <v>102406.249999872</v>
      </c>
      <c r="F3351" s="84">
        <f t="shared" ca="1" si="153"/>
        <v>-4.8930546883400004E-3</v>
      </c>
      <c r="G3351" s="119">
        <f>IF(FilterType="FIR",  PRE_CALC!A3299*Fdata, IF(F_default=1,G3350+(4*Fnotch-0)/8192,G3350+(F_stop-F_start)/8192) )</f>
        <v>103000</v>
      </c>
      <c r="H3351" s="120">
        <f ca="1">IF(FilterType="FIR", OFFSET(PRE_CALC!B3299,0,DEC_RATE), C3351)</f>
        <v>-1.37679041188E-2</v>
      </c>
    </row>
    <row r="3352" spans="2:8" x14ac:dyDescent="0.2">
      <c r="B3352" s="45">
        <f>IF(FilterType="FIR", IF(Extend_fmod, PRE_CALC!I3300*Fm, PRE_CALC!A3300*Fdata), IF(F_default=1,B3351+(4*Fnotch-0)/8192,B3351+(F_stop-F_start)/8192) )</f>
        <v>103031.249999872</v>
      </c>
      <c r="C3352" s="39">
        <f t="shared" si="154"/>
        <v>-0.85721265828126092</v>
      </c>
      <c r="D3352" s="84">
        <f ca="1">IF(FilterType="FIR", IF(Extend_fmod=1,OFFSET(PRE_CALC!J3300,0,DEC_RATE), OFFSET(PRE_CALC!B3300,0,DEC_RATE)), C3352)</f>
        <v>-1.44524462133E-2</v>
      </c>
      <c r="E3352" s="84">
        <f t="shared" ca="1" si="155"/>
        <v>102406.249999872</v>
      </c>
      <c r="F3352" s="84">
        <f t="shared" ca="1" si="153"/>
        <v>-4.8930546883400004E-3</v>
      </c>
      <c r="G3352" s="119">
        <f>IF(FilterType="FIR",  PRE_CALC!A3300*Fdata, IF(F_default=1,G3351+(4*Fnotch-0)/8192,G3351+(F_stop-F_start)/8192) )</f>
        <v>103031.249999872</v>
      </c>
      <c r="H3352" s="120">
        <f ca="1">IF(FilterType="FIR", OFFSET(PRE_CALC!B3300,0,DEC_RATE), C3352)</f>
        <v>-1.44524462133E-2</v>
      </c>
    </row>
    <row r="3353" spans="2:8" x14ac:dyDescent="0.2">
      <c r="B3353" s="45">
        <f>IF(FilterType="FIR", IF(Extend_fmod, PRE_CALC!I3301*Fm, PRE_CALC!A3301*Fdata), IF(F_default=1,B3352+(4*Fnotch-0)/8192,B3352+(F_stop-F_start)/8192) )</f>
        <v>103062.5</v>
      </c>
      <c r="C3353" s="39">
        <f t="shared" si="154"/>
        <v>-0.85773450950811403</v>
      </c>
      <c r="D3353" s="84">
        <f ca="1">IF(FilterType="FIR", IF(Extend_fmod=1,OFFSET(PRE_CALC!J3301,0,DEC_RATE), OFFSET(PRE_CALC!B3301,0,DEC_RATE)), C3353)</f>
        <v>-1.51623925879E-2</v>
      </c>
      <c r="E3353" s="84">
        <f t="shared" ca="1" si="155"/>
        <v>102406.249999872</v>
      </c>
      <c r="F3353" s="84">
        <f t="shared" ca="1" si="153"/>
        <v>-4.8930546883400004E-3</v>
      </c>
      <c r="G3353" s="119">
        <f>IF(FilterType="FIR",  PRE_CALC!A3301*Fdata, IF(F_default=1,G3352+(4*Fnotch-0)/8192,G3352+(F_stop-F_start)/8192) )</f>
        <v>103062.5</v>
      </c>
      <c r="H3353" s="120">
        <f ca="1">IF(FilterType="FIR", OFFSET(PRE_CALC!B3301,0,DEC_RATE), C3353)</f>
        <v>-1.51623925879E-2</v>
      </c>
    </row>
    <row r="3354" spans="2:8" x14ac:dyDescent="0.2">
      <c r="B3354" s="45">
        <f>IF(FilterType="FIR", IF(Extend_fmod, PRE_CALC!I3302*Fm, PRE_CALC!A3302*Fdata), IF(F_default=1,B3353+(4*Fnotch-0)/8192,B3353+(F_stop-F_start)/8192) )</f>
        <v>103093.750000128</v>
      </c>
      <c r="C3354" s="39">
        <f t="shared" si="154"/>
        <v>-0.85825652116111728</v>
      </c>
      <c r="D3354" s="84">
        <f ca="1">IF(FilterType="FIR", IF(Extend_fmod=1,OFFSET(PRE_CALC!J3302,0,DEC_RATE), OFFSET(PRE_CALC!B3302,0,DEC_RATE)), C3354)</f>
        <v>-1.5898298295400001E-2</v>
      </c>
      <c r="E3354" s="84">
        <f t="shared" ca="1" si="155"/>
        <v>102406.249999872</v>
      </c>
      <c r="F3354" s="84">
        <f t="shared" ca="1" si="153"/>
        <v>-4.8930546883400004E-3</v>
      </c>
      <c r="G3354" s="119">
        <f>IF(FilterType="FIR",  PRE_CALC!A3302*Fdata, IF(F_default=1,G3353+(4*Fnotch-0)/8192,G3353+(F_stop-F_start)/8192) )</f>
        <v>103093.750000128</v>
      </c>
      <c r="H3354" s="120">
        <f ca="1">IF(FilterType="FIR", OFFSET(PRE_CALC!B3302,0,DEC_RATE), C3354)</f>
        <v>-1.5898298295400001E-2</v>
      </c>
    </row>
    <row r="3355" spans="2:8" x14ac:dyDescent="0.2">
      <c r="B3355" s="45">
        <f>IF(FilterType="FIR", IF(Extend_fmod, PRE_CALC!I3303*Fm, PRE_CALC!A3303*Fdata), IF(F_default=1,B3354+(4*Fnotch-0)/8192,B3354+(F_stop-F_start)/8192) )</f>
        <v>103125</v>
      </c>
      <c r="C3355" s="39">
        <f t="shared" si="154"/>
        <v>-0.8587786932379724</v>
      </c>
      <c r="D3355" s="84">
        <f ca="1">IF(FilterType="FIR", IF(Extend_fmod=1,OFFSET(PRE_CALC!J3303,0,DEC_RATE), OFFSET(PRE_CALC!B3303,0,DEC_RATE)), C3355)</f>
        <v>-1.66607241635E-2</v>
      </c>
      <c r="E3355" s="84">
        <f t="shared" ca="1" si="155"/>
        <v>102406.249999872</v>
      </c>
      <c r="F3355" s="84">
        <f t="shared" ca="1" si="153"/>
        <v>-4.8930546883400004E-3</v>
      </c>
      <c r="G3355" s="119">
        <f>IF(FilterType="FIR",  PRE_CALC!A3303*Fdata, IF(F_default=1,G3354+(4*Fnotch-0)/8192,G3354+(F_stop-F_start)/8192) )</f>
        <v>103125</v>
      </c>
      <c r="H3355" s="120">
        <f ca="1">IF(FilterType="FIR", OFFSET(PRE_CALC!B3303,0,DEC_RATE), C3355)</f>
        <v>-1.66607241635E-2</v>
      </c>
    </row>
    <row r="3356" spans="2:8" x14ac:dyDescent="0.2">
      <c r="B3356" s="45">
        <f>IF(FilterType="FIR", IF(Extend_fmod, PRE_CALC!I3304*Fm, PRE_CALC!A3304*Fdata), IF(F_default=1,B3355+(4*Fnotch-0)/8192,B3355+(F_stop-F_start)/8192) )</f>
        <v>103156.249999872</v>
      </c>
      <c r="C3356" s="39">
        <f t="shared" si="154"/>
        <v>-0.85930102574497236</v>
      </c>
      <c r="D3356" s="84">
        <f ca="1">IF(FilterType="FIR", IF(Extend_fmod=1,OFFSET(PRE_CALC!J3304,0,DEC_RATE), OFFSET(PRE_CALC!B3304,0,DEC_RATE)), C3356)</f>
        <v>-1.7450236772299999E-2</v>
      </c>
      <c r="E3356" s="84">
        <f t="shared" ca="1" si="155"/>
        <v>102406.249999872</v>
      </c>
      <c r="F3356" s="84">
        <f t="shared" ca="1" si="153"/>
        <v>-4.8930546883400004E-3</v>
      </c>
      <c r="G3356" s="119">
        <f>IF(FilterType="FIR",  PRE_CALC!A3304*Fdata, IF(F_default=1,G3355+(4*Fnotch-0)/8192,G3355+(F_stop-F_start)/8192) )</f>
        <v>103156.249999872</v>
      </c>
      <c r="H3356" s="120">
        <f ca="1">IF(FilterType="FIR", OFFSET(PRE_CALC!B3304,0,DEC_RATE), C3356)</f>
        <v>-1.7450236772299999E-2</v>
      </c>
    </row>
    <row r="3357" spans="2:8" x14ac:dyDescent="0.2">
      <c r="B3357" s="45">
        <f>IF(FilterType="FIR", IF(Extend_fmod, PRE_CALC!I3305*Fm, PRE_CALC!A3305*Fdata), IF(F_default=1,B3356+(4*Fnotch-0)/8192,B3356+(F_stop-F_start)/8192) )</f>
        <v>103187.5</v>
      </c>
      <c r="C3357" s="39">
        <f t="shared" si="154"/>
        <v>-0.85982351868837226</v>
      </c>
      <c r="D3357" s="84">
        <f ca="1">IF(FilterType="FIR", IF(Extend_fmod=1,OFFSET(PRE_CALC!J3305,0,DEC_RATE), OFFSET(PRE_CALC!B3305,0,DEC_RATE)), C3357)</f>
        <v>-1.8267408431099998E-2</v>
      </c>
      <c r="E3357" s="84">
        <f t="shared" ca="1" si="155"/>
        <v>102406.249999872</v>
      </c>
      <c r="F3357" s="84">
        <f t="shared" ca="1" si="153"/>
        <v>-4.8930546883400004E-3</v>
      </c>
      <c r="G3357" s="119">
        <f>IF(FilterType="FIR",  PRE_CALC!A3305*Fdata, IF(F_default=1,G3356+(4*Fnotch-0)/8192,G3356+(F_stop-F_start)/8192) )</f>
        <v>103187.5</v>
      </c>
      <c r="H3357" s="120">
        <f ca="1">IF(FilterType="FIR", OFFSET(PRE_CALC!B3305,0,DEC_RATE), C3357)</f>
        <v>-1.8267408431099998E-2</v>
      </c>
    </row>
    <row r="3358" spans="2:8" x14ac:dyDescent="0.2">
      <c r="B3358" s="45">
        <f>IF(FilterType="FIR", IF(Extend_fmod, PRE_CALC!I3306*Fm, PRE_CALC!A3306*Fdata), IF(F_default=1,B3357+(4*Fnotch-0)/8192,B3357+(F_stop-F_start)/8192) )</f>
        <v>103218.750000128</v>
      </c>
      <c r="C3358" s="39">
        <f t="shared" si="154"/>
        <v>-0.86034617206591579</v>
      </c>
      <c r="D3358" s="84">
        <f ca="1">IF(FilterType="FIR", IF(Extend_fmod=1,OFFSET(PRE_CALC!J3306,0,DEC_RATE), OFFSET(PRE_CALC!B3306,0,DEC_RATE)), C3358)</f>
        <v>-1.9112817154300001E-2</v>
      </c>
      <c r="E3358" s="84">
        <f t="shared" ca="1" si="155"/>
        <v>102406.249999872</v>
      </c>
      <c r="F3358" s="84">
        <f t="shared" ca="1" si="153"/>
        <v>-4.8930546883400004E-3</v>
      </c>
      <c r="G3358" s="119">
        <f>IF(FilterType="FIR",  PRE_CALC!A3306*Fdata, IF(F_default=1,G3357+(4*Fnotch-0)/8192,G3357+(F_stop-F_start)/8192) )</f>
        <v>103218.750000128</v>
      </c>
      <c r="H3358" s="120">
        <f ca="1">IF(FilterType="FIR", OFFSET(PRE_CALC!B3306,0,DEC_RATE), C3358)</f>
        <v>-1.9112817154300001E-2</v>
      </c>
    </row>
    <row r="3359" spans="2:8" x14ac:dyDescent="0.2">
      <c r="B3359" s="45">
        <f>IF(FilterType="FIR", IF(Extend_fmod, PRE_CALC!I3307*Fm, PRE_CALC!A3307*Fdata), IF(F_default=1,B3358+(4*Fnotch-0)/8192,B3358+(F_stop-F_start)/8192) )</f>
        <v>103250</v>
      </c>
      <c r="C3359" s="39">
        <f t="shared" si="154"/>
        <v>-0.86086898587531036</v>
      </c>
      <c r="D3359" s="84">
        <f ca="1">IF(FilterType="FIR", IF(Extend_fmod=1,OFFSET(PRE_CALC!J3307,0,DEC_RATE), OFFSET(PRE_CALC!B3307,0,DEC_RATE)), C3359)</f>
        <v>-1.9987046635600001E-2</v>
      </c>
      <c r="E3359" s="84">
        <f t="shared" ca="1" si="155"/>
        <v>102406.249999872</v>
      </c>
      <c r="F3359" s="84">
        <f t="shared" ca="1" si="153"/>
        <v>-4.8930546883400004E-3</v>
      </c>
      <c r="G3359" s="119">
        <f>IF(FilterType="FIR",  PRE_CALC!A3307*Fdata, IF(F_default=1,G3358+(4*Fnotch-0)/8192,G3358+(F_stop-F_start)/8192) )</f>
        <v>103250</v>
      </c>
      <c r="H3359" s="120">
        <f ca="1">IF(FilterType="FIR", OFFSET(PRE_CALC!B3307,0,DEC_RATE), C3359)</f>
        <v>-1.9987046635600001E-2</v>
      </c>
    </row>
    <row r="3360" spans="2:8" x14ac:dyDescent="0.2">
      <c r="B3360" s="45">
        <f>IF(FilterType="FIR", IF(Extend_fmod, PRE_CALC!I3308*Fm, PRE_CALC!A3308*Fdata), IF(F_default=1,B3359+(4*Fnotch-0)/8192,B3359+(F_stop-F_start)/8192) )</f>
        <v>103281.249999872</v>
      </c>
      <c r="C3360" s="39">
        <f t="shared" si="154"/>
        <v>-0.86139196012285746</v>
      </c>
      <c r="D3360" s="84">
        <f ca="1">IF(FilterType="FIR", IF(Extend_fmod=1,OFFSET(PRE_CALC!J3308,0,DEC_RATE), OFFSET(PRE_CALC!B3308,0,DEC_RATE)), C3360)</f>
        <v>-2.08906862223E-2</v>
      </c>
      <c r="E3360" s="84">
        <f t="shared" ca="1" si="155"/>
        <v>102406.249999872</v>
      </c>
      <c r="F3360" s="84">
        <f t="shared" ca="1" si="153"/>
        <v>-4.8930546883400004E-3</v>
      </c>
      <c r="G3360" s="119">
        <f>IF(FilterType="FIR",  PRE_CALC!A3308*Fdata, IF(F_default=1,G3359+(4*Fnotch-0)/8192,G3359+(F_stop-F_start)/8192) )</f>
        <v>103281.249999872</v>
      </c>
      <c r="H3360" s="120">
        <f ca="1">IF(FilterType="FIR", OFFSET(PRE_CALC!B3308,0,DEC_RATE), C3360)</f>
        <v>-2.08906862223E-2</v>
      </c>
    </row>
    <row r="3361" spans="2:8" x14ac:dyDescent="0.2">
      <c r="B3361" s="45">
        <f>IF(FilterType="FIR", IF(Extend_fmod, PRE_CALC!I3309*Fm, PRE_CALC!A3309*Fdata), IF(F_default=1,B3360+(4*Fnotch-0)/8192,B3360+(F_stop-F_start)/8192) )</f>
        <v>103312.5</v>
      </c>
      <c r="C3361" s="39">
        <f t="shared" si="154"/>
        <v>-0.86191509481481532</v>
      </c>
      <c r="D3361" s="84">
        <f ca="1">IF(FilterType="FIR", IF(Extend_fmod=1,OFFSET(PRE_CALC!J3309,0,DEC_RATE), OFFSET(PRE_CALC!B3309,0,DEC_RATE)), C3361)</f>
        <v>-2.18243308877E-2</v>
      </c>
      <c r="E3361" s="84">
        <f t="shared" ca="1" si="155"/>
        <v>102406.249999872</v>
      </c>
      <c r="F3361" s="84">
        <f t="shared" ca="1" si="153"/>
        <v>-4.8930546883400004E-3</v>
      </c>
      <c r="G3361" s="119">
        <f>IF(FilterType="FIR",  PRE_CALC!A3309*Fdata, IF(F_default=1,G3360+(4*Fnotch-0)/8192,G3360+(F_stop-F_start)/8192) )</f>
        <v>103312.5</v>
      </c>
      <c r="H3361" s="120">
        <f ca="1">IF(FilterType="FIR", OFFSET(PRE_CALC!B3309,0,DEC_RATE), C3361)</f>
        <v>-2.18243308877E-2</v>
      </c>
    </row>
    <row r="3362" spans="2:8" x14ac:dyDescent="0.2">
      <c r="B3362" s="45">
        <f>IF(FilterType="FIR", IF(Extend_fmod, PRE_CALC!I3310*Fm, PRE_CALC!A3310*Fdata), IF(F_default=1,B3361+(4*Fnotch-0)/8192,B3361+(F_stop-F_start)/8192) )</f>
        <v>103343.750000128</v>
      </c>
      <c r="C3362" s="39">
        <f t="shared" si="154"/>
        <v>-0.86243838994892541</v>
      </c>
      <c r="D3362" s="84">
        <f ca="1">IF(FilterType="FIR", IF(Extend_fmod=1,OFFSET(PRE_CALC!J3310,0,DEC_RATE), OFFSET(PRE_CALC!B3310,0,DEC_RATE)), C3362)</f>
        <v>-2.2788581203100001E-2</v>
      </c>
      <c r="E3362" s="84">
        <f t="shared" ca="1" si="155"/>
        <v>102406.249999872</v>
      </c>
      <c r="F3362" s="84">
        <f t="shared" ca="1" si="153"/>
        <v>-4.8930546883400004E-3</v>
      </c>
      <c r="G3362" s="119">
        <f>IF(FilterType="FIR",  PRE_CALC!A3310*Fdata, IF(F_default=1,G3361+(4*Fnotch-0)/8192,G3361+(F_stop-F_start)/8192) )</f>
        <v>103343.750000128</v>
      </c>
      <c r="H3362" s="120">
        <f ca="1">IF(FilterType="FIR", OFFSET(PRE_CALC!B3310,0,DEC_RATE), C3362)</f>
        <v>-2.2788581203100001E-2</v>
      </c>
    </row>
    <row r="3363" spans="2:8" x14ac:dyDescent="0.2">
      <c r="B3363" s="45">
        <f>IF(FilterType="FIR", IF(Extend_fmod, PRE_CALC!I3311*Fm, PRE_CALC!A3311*Fdata), IF(F_default=1,B3362+(4*Fnotch-0)/8192,B3362+(F_stop-F_start)/8192) )</f>
        <v>103375</v>
      </c>
      <c r="C3363" s="39">
        <f t="shared" si="154"/>
        <v>-0.86296184552290334</v>
      </c>
      <c r="D3363" s="84">
        <f ca="1">IF(FilterType="FIR", IF(Extend_fmod=1,OFFSET(PRE_CALC!J3311,0,DEC_RATE), OFFSET(PRE_CALC!B3311,0,DEC_RATE)), C3363)</f>
        <v>-2.3784043308600001E-2</v>
      </c>
      <c r="E3363" s="84">
        <f t="shared" ca="1" si="155"/>
        <v>102406.249999872</v>
      </c>
      <c r="F3363" s="84">
        <f t="shared" ca="1" si="153"/>
        <v>-4.8930546883400004E-3</v>
      </c>
      <c r="G3363" s="119">
        <f>IF(FilterType="FIR",  PRE_CALC!A3311*Fdata, IF(F_default=1,G3362+(4*Fnotch-0)/8192,G3362+(F_stop-F_start)/8192) )</f>
        <v>103375</v>
      </c>
      <c r="H3363" s="120">
        <f ca="1">IF(FilterType="FIR", OFFSET(PRE_CALC!B3311,0,DEC_RATE), C3363)</f>
        <v>-2.3784043308600001E-2</v>
      </c>
    </row>
    <row r="3364" spans="2:8" x14ac:dyDescent="0.2">
      <c r="B3364" s="45">
        <f>IF(FilterType="FIR", IF(Extend_fmod, PRE_CALC!I3312*Fm, PRE_CALC!A3312*Fdata), IF(F_default=1,B3363+(4*Fnotch-0)/8192,B3363+(F_stop-F_start)/8192) )</f>
        <v>103406.249999872</v>
      </c>
      <c r="C3364" s="39">
        <f t="shared" si="154"/>
        <v>-0.86348546154303485</v>
      </c>
      <c r="D3364" s="84">
        <f ca="1">IF(FilterType="FIR", IF(Extend_fmod=1,OFFSET(PRE_CALC!J3312,0,DEC_RATE), OFFSET(PRE_CALC!B3312,0,DEC_RATE)), C3364)</f>
        <v>-2.48113288833E-2</v>
      </c>
      <c r="E3364" s="84">
        <f t="shared" ca="1" si="155"/>
        <v>102406.249999872</v>
      </c>
      <c r="F3364" s="84">
        <f t="shared" ca="1" si="153"/>
        <v>-4.8930546883400004E-3</v>
      </c>
      <c r="G3364" s="119">
        <f>IF(FilterType="FIR",  PRE_CALC!A3312*Fdata, IF(F_default=1,G3363+(4*Fnotch-0)/8192,G3363+(F_stop-F_start)/8192) )</f>
        <v>103406.249999872</v>
      </c>
      <c r="H3364" s="120">
        <f ca="1">IF(FilterType="FIR", OFFSET(PRE_CALC!B3312,0,DEC_RATE), C3364)</f>
        <v>-2.48113288833E-2</v>
      </c>
    </row>
    <row r="3365" spans="2:8" x14ac:dyDescent="0.2">
      <c r="B3365" s="45">
        <f>IF(FilterType="FIR", IF(Extend_fmod, PRE_CALC!I3313*Fm, PRE_CALC!A3313*Fdata), IF(F_default=1,B3364+(4*Fnotch-0)/8192,B3364+(F_stop-F_start)/8192) )</f>
        <v>103437.5</v>
      </c>
      <c r="C3365" s="39">
        <f t="shared" si="154"/>
        <v>-0.86400923801561402</v>
      </c>
      <c r="D3365" s="84">
        <f ca="1">IF(FilterType="FIR", IF(Extend_fmod=1,OFFSET(PRE_CALC!J3313,0,DEC_RATE), OFFSET(PRE_CALC!B3313,0,DEC_RATE)), C3365)</f>
        <v>-2.5871055114000001E-2</v>
      </c>
      <c r="E3365" s="84">
        <f t="shared" ca="1" si="155"/>
        <v>102406.249999872</v>
      </c>
      <c r="F3365" s="84">
        <f t="shared" ca="1" si="153"/>
        <v>-4.8930546883400004E-3</v>
      </c>
      <c r="G3365" s="119">
        <f>IF(FilterType="FIR",  PRE_CALC!A3313*Fdata, IF(F_default=1,G3364+(4*Fnotch-0)/8192,G3364+(F_stop-F_start)/8192) )</f>
        <v>103437.5</v>
      </c>
      <c r="H3365" s="120">
        <f ca="1">IF(FilterType="FIR", OFFSET(PRE_CALC!B3313,0,DEC_RATE), C3365)</f>
        <v>-2.5871055114000001E-2</v>
      </c>
    </row>
    <row r="3366" spans="2:8" x14ac:dyDescent="0.2">
      <c r="B3366" s="45">
        <f>IF(FilterType="FIR", IF(Extend_fmod, PRE_CALC!I3314*Fm, PRE_CALC!A3314*Fdata), IF(F_default=1,B3365+(4*Fnotch-0)/8192,B3365+(F_stop-F_start)/8192) )</f>
        <v>103468.750000128</v>
      </c>
      <c r="C3366" s="39">
        <f t="shared" si="154"/>
        <v>-0.86453317493835935</v>
      </c>
      <c r="D3366" s="84">
        <f ca="1">IF(FilterType="FIR", IF(Extend_fmod=1,OFFSET(PRE_CALC!J3314,0,DEC_RATE), OFFSET(PRE_CALC!B3314,0,DEC_RATE)), C3366)</f>
        <v>-2.6963844663799998E-2</v>
      </c>
      <c r="E3366" s="84">
        <f t="shared" ca="1" si="155"/>
        <v>102406.249999872</v>
      </c>
      <c r="F3366" s="84">
        <f t="shared" ca="1" si="153"/>
        <v>-4.8930546883400004E-3</v>
      </c>
      <c r="G3366" s="119">
        <f>IF(FilterType="FIR",  PRE_CALC!A3314*Fdata, IF(F_default=1,G3365+(4*Fnotch-0)/8192,G3365+(F_stop-F_start)/8192) )</f>
        <v>103468.750000128</v>
      </c>
      <c r="H3366" s="120">
        <f ca="1">IF(FilterType="FIR", OFFSET(PRE_CALC!B3314,0,DEC_RATE), C3366)</f>
        <v>-2.6963844663799998E-2</v>
      </c>
    </row>
    <row r="3367" spans="2:8" x14ac:dyDescent="0.2">
      <c r="B3367" s="45">
        <f>IF(FilterType="FIR", IF(Extend_fmod, PRE_CALC!I3315*Fm, PRE_CALC!A3315*Fdata), IF(F_default=1,B3366+(4*Fnotch-0)/8192,B3366+(F_stop-F_start)/8192) )</f>
        <v>103500</v>
      </c>
      <c r="C3367" s="39">
        <f t="shared" si="154"/>
        <v>-0.86505727230897622</v>
      </c>
      <c r="D3367" s="84">
        <f ca="1">IF(FilterType="FIR", IF(Extend_fmod=1,OFFSET(PRE_CALC!J3315,0,DEC_RATE), OFFSET(PRE_CALC!B3315,0,DEC_RATE)), C3367)</f>
        <v>-2.8090325639200001E-2</v>
      </c>
      <c r="E3367" s="84">
        <f t="shared" ca="1" si="155"/>
        <v>102406.249999872</v>
      </c>
      <c r="F3367" s="84">
        <f t="shared" ca="1" si="153"/>
        <v>-4.8930546883400004E-3</v>
      </c>
      <c r="G3367" s="119">
        <f>IF(FilterType="FIR",  PRE_CALC!A3315*Fdata, IF(F_default=1,G3366+(4*Fnotch-0)/8192,G3366+(F_stop-F_start)/8192) )</f>
        <v>103500</v>
      </c>
      <c r="H3367" s="120">
        <f ca="1">IF(FilterType="FIR", OFFSET(PRE_CALC!B3315,0,DEC_RATE), C3367)</f>
        <v>-2.8090325639200001E-2</v>
      </c>
    </row>
    <row r="3368" spans="2:8" x14ac:dyDescent="0.2">
      <c r="B3368" s="45">
        <f>IF(FilterType="FIR", IF(Extend_fmod, PRE_CALC!I3316*Fm, PRE_CALC!A3316*Fdata), IF(F_default=1,B3367+(4*Fnotch-0)/8192,B3367+(F_stop-F_start)/8192) )</f>
        <v>103531.249999872</v>
      </c>
      <c r="C3368" s="39">
        <f t="shared" si="154"/>
        <v>-0.86558153013378092</v>
      </c>
      <c r="D3368" s="84">
        <f ca="1">IF(FilterType="FIR", IF(Extend_fmod=1,OFFSET(PRE_CALC!J3316,0,DEC_RATE), OFFSET(PRE_CALC!B3316,0,DEC_RATE)), C3368)</f>
        <v>-2.9251131556399999E-2</v>
      </c>
      <c r="E3368" s="84">
        <f t="shared" ca="1" si="155"/>
        <v>102406.249999872</v>
      </c>
      <c r="F3368" s="84">
        <f t="shared" ca="1" si="153"/>
        <v>-4.8930546883400004E-3</v>
      </c>
      <c r="G3368" s="119">
        <f>IF(FilterType="FIR",  PRE_CALC!A3316*Fdata, IF(F_default=1,G3367+(4*Fnotch-0)/8192,G3367+(F_stop-F_start)/8192) )</f>
        <v>103531.249999872</v>
      </c>
      <c r="H3368" s="120">
        <f ca="1">IF(FilterType="FIR", OFFSET(PRE_CALC!B3316,0,DEC_RATE), C3368)</f>
        <v>-2.9251131556399999E-2</v>
      </c>
    </row>
    <row r="3369" spans="2:8" x14ac:dyDescent="0.2">
      <c r="B3369" s="45">
        <f>IF(FilterType="FIR", IF(Extend_fmod, PRE_CALC!I3317*Fm, PRE_CALC!A3317*Fdata), IF(F_default=1,B3368+(4*Fnotch-0)/8192,B3368+(F_stop-F_start)/8192) )</f>
        <v>103562.5</v>
      </c>
      <c r="C3369" s="39">
        <f t="shared" si="154"/>
        <v>-0.86610594841907018</v>
      </c>
      <c r="D3369" s="84">
        <f ca="1">IF(FilterType="FIR", IF(Extend_fmod=1,OFFSET(PRE_CALC!J3317,0,DEC_RATE), OFFSET(PRE_CALC!B3317,0,DEC_RATE)), C3369)</f>
        <v>-3.04469013072E-2</v>
      </c>
      <c r="E3369" s="84">
        <f t="shared" ca="1" si="155"/>
        <v>102406.249999872</v>
      </c>
      <c r="F3369" s="84">
        <f t="shared" ca="1" si="153"/>
        <v>-4.8930546883400004E-3</v>
      </c>
      <c r="G3369" s="119">
        <f>IF(FilterType="FIR",  PRE_CALC!A3317*Fdata, IF(F_default=1,G3368+(4*Fnotch-0)/8192,G3368+(F_stop-F_start)/8192) )</f>
        <v>103562.5</v>
      </c>
      <c r="H3369" s="120">
        <f ca="1">IF(FilterType="FIR", OFFSET(PRE_CALC!B3317,0,DEC_RATE), C3369)</f>
        <v>-3.04469013072E-2</v>
      </c>
    </row>
    <row r="3370" spans="2:8" x14ac:dyDescent="0.2">
      <c r="B3370" s="45">
        <f>IF(FilterType="FIR", IF(Extend_fmod, PRE_CALC!I3318*Fm, PRE_CALC!A3318*Fdata), IF(F_default=1,B3369+(4*Fnotch-0)/8192,B3369+(F_stop-F_start)/8192) )</f>
        <v>103593.750000128</v>
      </c>
      <c r="C3370" s="39">
        <f t="shared" si="154"/>
        <v>-0.86663052716256084</v>
      </c>
      <c r="D3370" s="84">
        <f ca="1">IF(FilterType="FIR", IF(Extend_fmod=1,OFFSET(PRE_CALC!J3318,0,DEC_RATE), OFFSET(PRE_CALC!B3318,0,DEC_RATE)), C3370)</f>
        <v>-3.1678279123200002E-2</v>
      </c>
      <c r="E3370" s="84">
        <f t="shared" ca="1" si="155"/>
        <v>102406.249999872</v>
      </c>
      <c r="F3370" s="84">
        <f t="shared" ca="1" si="153"/>
        <v>-4.8930546883400004E-3</v>
      </c>
      <c r="G3370" s="119">
        <f>IF(FilterType="FIR",  PRE_CALC!A3318*Fdata, IF(F_default=1,G3369+(4*Fnotch-0)/8192,G3369+(F_stop-F_start)/8192) )</f>
        <v>103593.750000128</v>
      </c>
      <c r="H3370" s="120">
        <f ca="1">IF(FilterType="FIR", OFFSET(PRE_CALC!B3318,0,DEC_RATE), C3370)</f>
        <v>-3.1678279123200002E-2</v>
      </c>
    </row>
    <row r="3371" spans="2:8" x14ac:dyDescent="0.2">
      <c r="B3371" s="45">
        <f>IF(FilterType="FIR", IF(Extend_fmod, PRE_CALC!I3319*Fm, PRE_CALC!A3319*Fdata), IF(F_default=1,B3370+(4*Fnotch-0)/8192,B3370+(F_stop-F_start)/8192) )</f>
        <v>103625</v>
      </c>
      <c r="C3371" s="39">
        <f t="shared" si="154"/>
        <v>-0.86715526636194595</v>
      </c>
      <c r="D3371" s="84">
        <f ca="1">IF(FilterType="FIR", IF(Extend_fmod=1,OFFSET(PRE_CALC!J3319,0,DEC_RATE), OFFSET(PRE_CALC!B3319,0,DEC_RATE)), C3371)</f>
        <v>-3.2945914540000003E-2</v>
      </c>
      <c r="E3371" s="84">
        <f t="shared" ca="1" si="155"/>
        <v>102406.249999872</v>
      </c>
      <c r="F3371" s="84">
        <f t="shared" ca="1" si="153"/>
        <v>-4.8930546883400004E-3</v>
      </c>
      <c r="G3371" s="119">
        <f>IF(FilterType="FIR",  PRE_CALC!A3319*Fdata, IF(F_default=1,G3370+(4*Fnotch-0)/8192,G3370+(F_stop-F_start)/8192) )</f>
        <v>103625</v>
      </c>
      <c r="H3371" s="120">
        <f ca="1">IF(FilterType="FIR", OFFSET(PRE_CALC!B3319,0,DEC_RATE), C3371)</f>
        <v>-3.2945914540000003E-2</v>
      </c>
    </row>
    <row r="3372" spans="2:8" x14ac:dyDescent="0.2">
      <c r="B3372" s="45">
        <f>IF(FilterType="FIR", IF(Extend_fmod, PRE_CALC!I3320*Fm, PRE_CALC!A3320*Fdata), IF(F_default=1,B3371+(4*Fnotch-0)/8192,B3371+(F_stop-F_start)/8192) )</f>
        <v>103656.249999872</v>
      </c>
      <c r="C3372" s="39">
        <f t="shared" si="154"/>
        <v>-0.86768016602353792</v>
      </c>
      <c r="D3372" s="84">
        <f ca="1">IF(FilterType="FIR", IF(Extend_fmod=1,OFFSET(PRE_CALC!J3320,0,DEC_RATE), OFFSET(PRE_CALC!B3320,0,DEC_RATE)), C3372)</f>
        <v>-3.4250462360399997E-2</v>
      </c>
      <c r="E3372" s="84">
        <f t="shared" ca="1" si="155"/>
        <v>102406.249999872</v>
      </c>
      <c r="F3372" s="84">
        <f t="shared" ca="1" si="153"/>
        <v>-4.8930546883400004E-3</v>
      </c>
      <c r="G3372" s="119">
        <f>IF(FilterType="FIR",  PRE_CALC!A3320*Fdata, IF(F_default=1,G3371+(4*Fnotch-0)/8192,G3371+(F_stop-F_start)/8192) )</f>
        <v>103656.249999872</v>
      </c>
      <c r="H3372" s="120">
        <f ca="1">IF(FilterType="FIR", OFFSET(PRE_CALC!B3320,0,DEC_RATE), C3372)</f>
        <v>-3.4250462360399997E-2</v>
      </c>
    </row>
    <row r="3373" spans="2:8" x14ac:dyDescent="0.2">
      <c r="B3373" s="45">
        <f>IF(FilterType="FIR", IF(Extend_fmod, PRE_CALC!I3321*Fm, PRE_CALC!A3321*Fdata), IF(F_default=1,B3372+(4*Fnotch-0)/8192,B3372+(F_stop-F_start)/8192) )</f>
        <v>103687.5</v>
      </c>
      <c r="C3373" s="39">
        <f t="shared" si="154"/>
        <v>-0.86820522615367046</v>
      </c>
      <c r="D3373" s="84">
        <f ca="1">IF(FilterType="FIR", IF(Extend_fmod=1,OFFSET(PRE_CALC!J3321,0,DEC_RATE), OFFSET(PRE_CALC!B3321,0,DEC_RATE)), C3373)</f>
        <v>-3.5592582616199998E-2</v>
      </c>
      <c r="E3373" s="84">
        <f t="shared" ca="1" si="155"/>
        <v>102406.249999872</v>
      </c>
      <c r="F3373" s="84">
        <f t="shared" ca="1" si="153"/>
        <v>-4.8930546883400004E-3</v>
      </c>
      <c r="G3373" s="119">
        <f>IF(FilterType="FIR",  PRE_CALC!A3321*Fdata, IF(F_default=1,G3372+(4*Fnotch-0)/8192,G3372+(F_stop-F_start)/8192) )</f>
        <v>103687.5</v>
      </c>
      <c r="H3373" s="120">
        <f ca="1">IF(FilterType="FIR", OFFSET(PRE_CALC!B3321,0,DEC_RATE), C3373)</f>
        <v>-3.5592582616199998E-2</v>
      </c>
    </row>
    <row r="3374" spans="2:8" x14ac:dyDescent="0.2">
      <c r="B3374" s="45">
        <f>IF(FilterType="FIR", IF(Extend_fmod, PRE_CALC!I3322*Fm, PRE_CALC!A3322*Fdata), IF(F_default=1,B3373+(4*Fnotch-0)/8192,B3373+(F_stop-F_start)/8192) )</f>
        <v>103718.750000128</v>
      </c>
      <c r="C3374" s="39">
        <f t="shared" si="154"/>
        <v>-0.8687304467500373</v>
      </c>
      <c r="D3374" s="84">
        <f ca="1">IF(FilterType="FIR", IF(Extend_fmod=1,OFFSET(PRE_CALC!J3322,0,DEC_RATE), OFFSET(PRE_CALC!B3322,0,DEC_RATE)), C3374)</f>
        <v>-3.6972940530100001E-2</v>
      </c>
      <c r="E3374" s="84">
        <f t="shared" ca="1" si="155"/>
        <v>102406.249999872</v>
      </c>
      <c r="F3374" s="84">
        <f t="shared" ca="1" si="153"/>
        <v>-4.8930546883400004E-3</v>
      </c>
      <c r="G3374" s="119">
        <f>IF(FilterType="FIR",  PRE_CALC!A3322*Fdata, IF(F_default=1,G3373+(4*Fnotch-0)/8192,G3373+(F_stop-F_start)/8192) )</f>
        <v>103718.750000128</v>
      </c>
      <c r="H3374" s="120">
        <f ca="1">IF(FilterType="FIR", OFFSET(PRE_CALC!B3322,0,DEC_RATE), C3374)</f>
        <v>-3.6972940530100001E-2</v>
      </c>
    </row>
    <row r="3375" spans="2:8" x14ac:dyDescent="0.2">
      <c r="B3375" s="45">
        <f>IF(FilterType="FIR", IF(Extend_fmod, PRE_CALC!I3323*Fm, PRE_CALC!A3323*Fdata), IF(F_default=1,B3374+(4*Fnotch-0)/8192,B3374+(F_stop-F_start)/8192) )</f>
        <v>103750</v>
      </c>
      <c r="C3375" s="39">
        <f t="shared" si="154"/>
        <v>-0.86925582781035227</v>
      </c>
      <c r="D3375" s="84">
        <f ca="1">IF(FilterType="FIR", IF(Extend_fmod=1,OFFSET(PRE_CALC!J3323,0,DEC_RATE), OFFSET(PRE_CALC!B3323,0,DEC_RATE)), C3375)</f>
        <v>-3.8392206475899998E-2</v>
      </c>
      <c r="E3375" s="84">
        <f t="shared" ca="1" si="155"/>
        <v>102406.249999872</v>
      </c>
      <c r="F3375" s="84">
        <f t="shared" ca="1" si="153"/>
        <v>-4.8930546883400004E-3</v>
      </c>
      <c r="G3375" s="119">
        <f>IF(FilterType="FIR",  PRE_CALC!A3323*Fdata, IF(F_default=1,G3374+(4*Fnotch-0)/8192,G3374+(F_stop-F_start)/8192) )</f>
        <v>103750</v>
      </c>
      <c r="H3375" s="120">
        <f ca="1">IF(FilterType="FIR", OFFSET(PRE_CALC!B3323,0,DEC_RATE), C3375)</f>
        <v>-3.8392206475899998E-2</v>
      </c>
    </row>
    <row r="3376" spans="2:8" x14ac:dyDescent="0.2">
      <c r="B3376" s="45">
        <f>IF(FilterType="FIR", IF(Extend_fmod, PRE_CALC!I3324*Fm, PRE_CALC!A3324*Fdata), IF(F_default=1,B3375+(4*Fnotch-0)/8192,B3375+(F_stop-F_start)/8192) )</f>
        <v>103781.249999872</v>
      </c>
      <c r="C3376" s="39">
        <f t="shared" si="154"/>
        <v>-0.86978136934091865</v>
      </c>
      <c r="D3376" s="84">
        <f ca="1">IF(FilterType="FIR", IF(Extend_fmod=1,OFFSET(PRE_CALC!J3324,0,DEC_RATE), OFFSET(PRE_CALC!B3324,0,DEC_RATE)), C3376)</f>
        <v>-3.9851055938799999E-2</v>
      </c>
      <c r="E3376" s="84">
        <f t="shared" ca="1" si="155"/>
        <v>102406.249999872</v>
      </c>
      <c r="F3376" s="84">
        <f t="shared" ca="1" si="153"/>
        <v>-4.8930546883400004E-3</v>
      </c>
      <c r="G3376" s="119">
        <f>IF(FilterType="FIR",  PRE_CALC!A3324*Fdata, IF(F_default=1,G3375+(4*Fnotch-0)/8192,G3375+(F_stop-F_start)/8192) )</f>
        <v>103781.249999872</v>
      </c>
      <c r="H3376" s="120">
        <f ca="1">IF(FilterType="FIR", OFFSET(PRE_CALC!B3324,0,DEC_RATE), C3376)</f>
        <v>-3.9851055938799999E-2</v>
      </c>
    </row>
    <row r="3377" spans="2:8" x14ac:dyDescent="0.2">
      <c r="B3377" s="45">
        <f>IF(FilterType="FIR", IF(Extend_fmod, PRE_CALC!I3325*Fm, PRE_CALC!A3325*Fdata), IF(F_default=1,B3376+(4*Fnotch-0)/8192,B3376+(F_stop-F_start)/8192) )</f>
        <v>103812.5</v>
      </c>
      <c r="C3377" s="39">
        <f t="shared" si="154"/>
        <v>-0.87030707134807783</v>
      </c>
      <c r="D3377" s="84">
        <f ca="1">IF(FilterType="FIR", IF(Extend_fmod=1,OFFSET(PRE_CALC!J3325,0,DEC_RATE), OFFSET(PRE_CALC!B3325,0,DEC_RATE)), C3377)</f>
        <v>-4.1350169474300001E-2</v>
      </c>
      <c r="E3377" s="84">
        <f t="shared" ca="1" si="155"/>
        <v>102406.249999872</v>
      </c>
      <c r="F3377" s="84">
        <f t="shared" ca="1" si="153"/>
        <v>-4.8930546883400004E-3</v>
      </c>
      <c r="G3377" s="119">
        <f>IF(FilterType="FIR",  PRE_CALC!A3325*Fdata, IF(F_default=1,G3376+(4*Fnotch-0)/8192,G3376+(F_stop-F_start)/8192) )</f>
        <v>103812.5</v>
      </c>
      <c r="H3377" s="120">
        <f ca="1">IF(FilterType="FIR", OFFSET(PRE_CALC!B3325,0,DEC_RATE), C3377)</f>
        <v>-4.1350169474300001E-2</v>
      </c>
    </row>
    <row r="3378" spans="2:8" x14ac:dyDescent="0.2">
      <c r="B3378" s="45">
        <f>IF(FilterType="FIR", IF(Extend_fmod, PRE_CALC!I3326*Fm, PRE_CALC!A3326*Fdata), IF(F_default=1,B3377+(4*Fnotch-0)/8192,B3377+(F_stop-F_start)/8192) )</f>
        <v>103843.750000128</v>
      </c>
      <c r="C3378" s="39">
        <f t="shared" si="154"/>
        <v>-0.87083293382951577</v>
      </c>
      <c r="D3378" s="84">
        <f ca="1">IF(FilterType="FIR", IF(Extend_fmod=1,OFFSET(PRE_CALC!J3326,0,DEC_RATE), OFFSET(PRE_CALC!B3326,0,DEC_RATE)), C3378)</f>
        <v>-4.2890232666999997E-2</v>
      </c>
      <c r="E3378" s="84">
        <f t="shared" ca="1" si="155"/>
        <v>102406.249999872</v>
      </c>
      <c r="F3378" s="84">
        <f t="shared" ca="1" si="153"/>
        <v>-4.8930546883400004E-3</v>
      </c>
      <c r="G3378" s="119">
        <f>IF(FilterType="FIR",  PRE_CALC!A3326*Fdata, IF(F_default=1,G3377+(4*Fnotch-0)/8192,G3377+(F_stop-F_start)/8192) )</f>
        <v>103843.750000128</v>
      </c>
      <c r="H3378" s="120">
        <f ca="1">IF(FilterType="FIR", OFFSET(PRE_CALC!B3326,0,DEC_RATE), C3378)</f>
        <v>-4.2890232666999997E-2</v>
      </c>
    </row>
    <row r="3379" spans="2:8" x14ac:dyDescent="0.2">
      <c r="B3379" s="45">
        <f>IF(FilterType="FIR", IF(Extend_fmod, PRE_CALC!I3327*Fm, PRE_CALC!A3327*Fdata), IF(F_default=1,B3378+(4*Fnotch-0)/8192,B3378+(F_stop-F_start)/8192) )</f>
        <v>103875</v>
      </c>
      <c r="C3379" s="39">
        <f t="shared" si="154"/>
        <v>-0.87135895678294562</v>
      </c>
      <c r="D3379" s="84">
        <f ca="1">IF(FilterType="FIR", IF(Extend_fmod=1,OFFSET(PRE_CALC!J3327,0,DEC_RATE), OFFSET(PRE_CALC!B3327,0,DEC_RATE)), C3379)</f>
        <v>-4.4471936087499997E-2</v>
      </c>
      <c r="E3379" s="84">
        <f t="shared" ca="1" si="155"/>
        <v>102406.249999872</v>
      </c>
      <c r="F3379" s="84">
        <f t="shared" ca="1" si="153"/>
        <v>-4.8930546883400004E-3</v>
      </c>
      <c r="G3379" s="119">
        <f>IF(FilterType="FIR",  PRE_CALC!A3327*Fdata, IF(F_default=1,G3378+(4*Fnotch-0)/8192,G3378+(F_stop-F_start)/8192) )</f>
        <v>103875</v>
      </c>
      <c r="H3379" s="120">
        <f ca="1">IF(FilterType="FIR", OFFSET(PRE_CALC!B3327,0,DEC_RATE), C3379)</f>
        <v>-4.4471936087499997E-2</v>
      </c>
    </row>
    <row r="3380" spans="2:8" x14ac:dyDescent="0.2">
      <c r="B3380" s="45">
        <f>IF(FilterType="FIR", IF(Extend_fmod, PRE_CALC!I3328*Fm, PRE_CALC!A3328*Fdata), IF(F_default=1,B3379+(4*Fnotch-0)/8192,B3379+(F_stop-F_start)/8192) )</f>
        <v>103906.249999872</v>
      </c>
      <c r="C3380" s="39">
        <f t="shared" si="154"/>
        <v>-0.87188514021470198</v>
      </c>
      <c r="D3380" s="84">
        <f ca="1">IF(FilterType="FIR", IF(Extend_fmod=1,OFFSET(PRE_CALC!J3328,0,DEC_RATE), OFFSET(PRE_CALC!B3328,0,DEC_RATE)), C3380)</f>
        <v>-4.60959752503E-2</v>
      </c>
      <c r="E3380" s="84">
        <f t="shared" ca="1" si="155"/>
        <v>102406.249999872</v>
      </c>
      <c r="F3380" s="84">
        <f t="shared" ca="1" si="153"/>
        <v>-4.8930546883400004E-3</v>
      </c>
      <c r="G3380" s="119">
        <f>IF(FilterType="FIR",  PRE_CALC!A3328*Fdata, IF(F_default=1,G3379+(4*Fnotch-0)/8192,G3379+(F_stop-F_start)/8192) )</f>
        <v>103906.249999872</v>
      </c>
      <c r="H3380" s="120">
        <f ca="1">IF(FilterType="FIR", OFFSET(PRE_CALC!B3328,0,DEC_RATE), C3380)</f>
        <v>-4.60959752503E-2</v>
      </c>
    </row>
    <row r="3381" spans="2:8" x14ac:dyDescent="0.2">
      <c r="B3381" s="45">
        <f>IF(FilterType="FIR", IF(Extend_fmod, PRE_CALC!I3329*Fm, PRE_CALC!A3329*Fdata), IF(F_default=1,B3380+(4*Fnotch-0)/8192,B3380+(F_stop-F_start)/8192) )</f>
        <v>103937.5</v>
      </c>
      <c r="C3381" s="39">
        <f t="shared" si="154"/>
        <v>-0.87241148413108283</v>
      </c>
      <c r="D3381" s="84">
        <f ca="1">IF(FilterType="FIR", IF(Extend_fmod=1,OFFSET(PRE_CALC!J3329,0,DEC_RATE), OFFSET(PRE_CALC!B3329,0,DEC_RATE)), C3381)</f>
        <v>-4.7763050569499997E-2</v>
      </c>
      <c r="E3381" s="84">
        <f t="shared" ca="1" si="155"/>
        <v>102406.249999872</v>
      </c>
      <c r="F3381" s="84">
        <f t="shared" ca="1" si="153"/>
        <v>-4.8930546883400004E-3</v>
      </c>
      <c r="G3381" s="119">
        <f>IF(FilterType="FIR",  PRE_CALC!A3329*Fdata, IF(F_default=1,G3380+(4*Fnotch-0)/8192,G3380+(F_stop-F_start)/8192) )</f>
        <v>103937.5</v>
      </c>
      <c r="H3381" s="120">
        <f ca="1">IF(FilterType="FIR", OFFSET(PRE_CALC!B3329,0,DEC_RATE), C3381)</f>
        <v>-4.7763050569499997E-2</v>
      </c>
    </row>
    <row r="3382" spans="2:8" x14ac:dyDescent="0.2">
      <c r="B3382" s="45">
        <f>IF(FilterType="FIR", IF(Extend_fmod, PRE_CALC!I3330*Fm, PRE_CALC!A3330*Fdata), IF(F_default=1,B3381+(4*Fnotch-0)/8192,B3381+(F_stop-F_start)/8192) )</f>
        <v>103968.750000128</v>
      </c>
      <c r="C3382" s="39">
        <f t="shared" si="154"/>
        <v>-0.87293798852982596</v>
      </c>
      <c r="D3382" s="84">
        <f ca="1">IF(FilterType="FIR", IF(Extend_fmod=1,OFFSET(PRE_CALC!J3330,0,DEC_RATE), OFFSET(PRE_CALC!B3330,0,DEC_RATE)), C3382)</f>
        <v>-4.94738673147E-2</v>
      </c>
      <c r="E3382" s="84">
        <f t="shared" ca="1" si="155"/>
        <v>102406.249999872</v>
      </c>
      <c r="F3382" s="84">
        <f t="shared" ca="1" si="153"/>
        <v>-4.8930546883400004E-3</v>
      </c>
      <c r="G3382" s="119">
        <f>IF(FilterType="FIR",  PRE_CALC!A3330*Fdata, IF(F_default=1,G3381+(4*Fnotch-0)/8192,G3381+(F_stop-F_start)/8192) )</f>
        <v>103968.750000128</v>
      </c>
      <c r="H3382" s="120">
        <f ca="1">IF(FilterType="FIR", OFFSET(PRE_CALC!B3330,0,DEC_RATE), C3382)</f>
        <v>-4.94738673147E-2</v>
      </c>
    </row>
    <row r="3383" spans="2:8" x14ac:dyDescent="0.2">
      <c r="B3383" s="45">
        <f>IF(FilterType="FIR", IF(Extend_fmod, PRE_CALC!I3331*Fm, PRE_CALC!A3331*Fdata), IF(F_default=1,B3382+(4*Fnotch-0)/8192,B3382+(F_stop-F_start)/8192) )</f>
        <v>104000</v>
      </c>
      <c r="C3383" s="39">
        <f t="shared" si="154"/>
        <v>-0.87346465340861257</v>
      </c>
      <c r="D3383" s="84">
        <f ca="1">IF(FilterType="FIR", IF(Extend_fmod=1,OFFSET(PRE_CALC!J3331,0,DEC_RATE), OFFSET(PRE_CALC!B3331,0,DEC_RATE)), C3383)</f>
        <v>-5.1229135565500003E-2</v>
      </c>
      <c r="E3383" s="84">
        <f t="shared" ca="1" si="155"/>
        <v>102406.249999872</v>
      </c>
      <c r="F3383" s="84">
        <f t="shared" ref="F3383:F3446" ca="1" si="156">IF(G3383&lt;=F_PB,H3383, OFFSET(H:H,MATCH(F_PB-0.0001,G:G),0,1))</f>
        <v>-4.8930546883400004E-3</v>
      </c>
      <c r="G3383" s="119">
        <f>IF(FilterType="FIR",  PRE_CALC!A3331*Fdata, IF(F_default=1,G3382+(4*Fnotch-0)/8192,G3382+(F_stop-F_start)/8192) )</f>
        <v>104000</v>
      </c>
      <c r="H3383" s="120">
        <f ca="1">IF(FilterType="FIR", OFFSET(PRE_CALC!B3331,0,DEC_RATE), C3383)</f>
        <v>-5.1229135565500003E-2</v>
      </c>
    </row>
    <row r="3384" spans="2:8" x14ac:dyDescent="0.2">
      <c r="B3384" s="45">
        <f>IF(FilterType="FIR", IF(Extend_fmod, PRE_CALC!I3332*Fm, PRE_CALC!A3332*Fdata), IF(F_default=1,B3383+(4*Fnotch-0)/8192,B3383+(F_stop-F_start)/8192) )</f>
        <v>104031.249999872</v>
      </c>
      <c r="C3384" s="39">
        <f t="shared" ref="C3384:C3447" si="157">MAX(20*LOG(ABS(   (1/s_dec*SIN(s_dec*$B3384/Fm*PI())/SIN($B3384/Fm*PI()))^(order-1) * (1/s_dec2*SIN(s_dec2*$B3384/Fm*PI())/SIN($B3384/Fm*PI()))  )), -160)</f>
        <v>-0.87399147877378447</v>
      </c>
      <c r="D3384" s="84">
        <f ca="1">IF(FilterType="FIR", IF(Extend_fmod=1,OFFSET(PRE_CALC!J3332,0,DEC_RATE), OFFSET(PRE_CALC!B3332,0,DEC_RATE)), C3384)</f>
        <v>-5.3029570166699999E-2</v>
      </c>
      <c r="E3384" s="84">
        <f t="shared" ref="E3384:E3447" ca="1" si="158">IF(G3384&lt;=F_PB,G3384, OFFSET(G:G,MATCH(F_PB-0.0001,G:G),0,1) )</f>
        <v>102406.249999872</v>
      </c>
      <c r="F3384" s="84">
        <f t="shared" ca="1" si="156"/>
        <v>-4.8930546883400004E-3</v>
      </c>
      <c r="G3384" s="119">
        <f>IF(FilterType="FIR",  PRE_CALC!A3332*Fdata, IF(F_default=1,G3383+(4*Fnotch-0)/8192,G3383+(F_stop-F_start)/8192) )</f>
        <v>104031.249999872</v>
      </c>
      <c r="H3384" s="120">
        <f ca="1">IF(FilterType="FIR", OFFSET(PRE_CALC!B3332,0,DEC_RATE), C3384)</f>
        <v>-5.3029570166699999E-2</v>
      </c>
    </row>
    <row r="3385" spans="2:8" x14ac:dyDescent="0.2">
      <c r="B3385" s="45">
        <f>IF(FilterType="FIR", IF(Extend_fmod, PRE_CALC!I3333*Fm, PRE_CALC!A3333*Fdata), IF(F_default=1,B3384+(4*Fnotch-0)/8192,B3384+(F_stop-F_start)/8192) )</f>
        <v>104062.5</v>
      </c>
      <c r="C3385" s="39">
        <f t="shared" si="157"/>
        <v>-0.87451846463168481</v>
      </c>
      <c r="D3385" s="84">
        <f ca="1">IF(FilterType="FIR", IF(Extend_fmod=1,OFFSET(PRE_CALC!J3333,0,DEC_RATE), OFFSET(PRE_CALC!B3333,0,DEC_RATE)), C3385)</f>
        <v>-5.4875890681099999E-2</v>
      </c>
      <c r="E3385" s="84">
        <f t="shared" ca="1" si="158"/>
        <v>102406.249999872</v>
      </c>
      <c r="F3385" s="84">
        <f t="shared" ca="1" si="156"/>
        <v>-4.8930546883400004E-3</v>
      </c>
      <c r="G3385" s="119">
        <f>IF(FilterType="FIR",  PRE_CALC!A3333*Fdata, IF(F_default=1,G3384+(4*Fnotch-0)/8192,G3384+(F_stop-F_start)/8192) )</f>
        <v>104062.5</v>
      </c>
      <c r="H3385" s="120">
        <f ca="1">IF(FilterType="FIR", OFFSET(PRE_CALC!B3333,0,DEC_RATE), C3385)</f>
        <v>-5.4875890681099999E-2</v>
      </c>
    </row>
    <row r="3386" spans="2:8" x14ac:dyDescent="0.2">
      <c r="B3386" s="45">
        <f>IF(FilterType="FIR", IF(Extend_fmod, PRE_CALC!I3334*Fm, PRE_CALC!A3334*Fdata), IF(F_default=1,B3385+(4*Fnotch-0)/8192,B3385+(F_stop-F_start)/8192) )</f>
        <v>104093.750000128</v>
      </c>
      <c r="C3386" s="39">
        <f t="shared" si="157"/>
        <v>-0.87504561098</v>
      </c>
      <c r="D3386" s="84">
        <f ca="1">IF(FilterType="FIR", IF(Extend_fmod=1,OFFSET(PRE_CALC!J3334,0,DEC_RATE), OFFSET(PRE_CALC!B3334,0,DEC_RATE)), C3386)</f>
        <v>-5.6768821342899997E-2</v>
      </c>
      <c r="E3386" s="84">
        <f t="shared" ca="1" si="158"/>
        <v>102406.249999872</v>
      </c>
      <c r="F3386" s="84">
        <f t="shared" ca="1" si="156"/>
        <v>-4.8930546883400004E-3</v>
      </c>
      <c r="G3386" s="119">
        <f>IF(FilterType="FIR",  PRE_CALC!A3334*Fdata, IF(F_default=1,G3385+(4*Fnotch-0)/8192,G3385+(F_stop-F_start)/8192) )</f>
        <v>104093.750000128</v>
      </c>
      <c r="H3386" s="120">
        <f ca="1">IF(FilterType="FIR", OFFSET(PRE_CALC!B3334,0,DEC_RATE), C3386)</f>
        <v>-5.6768821342899997E-2</v>
      </c>
    </row>
    <row r="3387" spans="2:8" x14ac:dyDescent="0.2">
      <c r="B3387" s="45">
        <f>IF(FilterType="FIR", IF(Extend_fmod, PRE_CALC!I3335*Fm, PRE_CALC!A3335*Fdata), IF(F_default=1,B3386+(4*Fnotch-0)/8192,B3386+(F_stop-F_start)/8192) )</f>
        <v>104125</v>
      </c>
      <c r="C3387" s="39">
        <f t="shared" si="157"/>
        <v>-0.87557291781643387</v>
      </c>
      <c r="D3387" s="84">
        <f ca="1">IF(FilterType="FIR", IF(Extend_fmod=1,OFFSET(PRE_CALC!J3335,0,DEC_RATE), OFFSET(PRE_CALC!B3335,0,DEC_RATE)), C3387)</f>
        <v>-5.8709091010500002E-2</v>
      </c>
      <c r="E3387" s="84">
        <f t="shared" ca="1" si="158"/>
        <v>102406.249999872</v>
      </c>
      <c r="F3387" s="84">
        <f t="shared" ca="1" si="156"/>
        <v>-4.8930546883400004E-3</v>
      </c>
      <c r="G3387" s="119">
        <f>IF(FilterType="FIR",  PRE_CALC!A3335*Fdata, IF(F_default=1,G3386+(4*Fnotch-0)/8192,G3386+(F_stop-F_start)/8192) )</f>
        <v>104125</v>
      </c>
      <c r="H3387" s="120">
        <f ca="1">IF(FilterType="FIR", OFFSET(PRE_CALC!B3335,0,DEC_RATE), C3387)</f>
        <v>-5.8709091010500002E-2</v>
      </c>
    </row>
    <row r="3388" spans="2:8" x14ac:dyDescent="0.2">
      <c r="B3388" s="45">
        <f>IF(FilterType="FIR", IF(Extend_fmod, PRE_CALC!I3336*Fm, PRE_CALC!A3336*Fdata), IF(F_default=1,B3387+(4*Fnotch-0)/8192,B3387+(F_stop-F_start)/8192) )</f>
        <v>104156.249999872</v>
      </c>
      <c r="C3388" s="39">
        <f t="shared" si="157"/>
        <v>-0.87610038514731936</v>
      </c>
      <c r="D3388" s="84">
        <f ca="1">IF(FilterType="FIR", IF(Extend_fmod=1,OFFSET(PRE_CALC!J3336,0,DEC_RATE), OFFSET(PRE_CALC!B3336,0,DEC_RATE)), C3388)</f>
        <v>-6.0697433117699998E-2</v>
      </c>
      <c r="E3388" s="84">
        <f t="shared" ca="1" si="158"/>
        <v>102406.249999872</v>
      </c>
      <c r="F3388" s="84">
        <f t="shared" ca="1" si="156"/>
        <v>-4.8930546883400004E-3</v>
      </c>
      <c r="G3388" s="119">
        <f>IF(FilterType="FIR",  PRE_CALC!A3336*Fdata, IF(F_default=1,G3387+(4*Fnotch-0)/8192,G3387+(F_stop-F_start)/8192) )</f>
        <v>104156.249999872</v>
      </c>
      <c r="H3388" s="120">
        <f ca="1">IF(FilterType="FIR", OFFSET(PRE_CALC!B3336,0,DEC_RATE), C3388)</f>
        <v>-6.0697433117699998E-2</v>
      </c>
    </row>
    <row r="3389" spans="2:8" x14ac:dyDescent="0.2">
      <c r="B3389" s="45">
        <f>IF(FilterType="FIR", IF(Extend_fmod, PRE_CALC!I3337*Fm, PRE_CALC!A3337*Fdata), IF(F_default=1,B3388+(4*Fnotch-0)/8192,B3388+(F_stop-F_start)/8192) )</f>
        <v>104187.5</v>
      </c>
      <c r="C3389" s="39">
        <f t="shared" si="157"/>
        <v>-0.87662801297901316</v>
      </c>
      <c r="D3389" s="84">
        <f ca="1">IF(FilterType="FIR", IF(Extend_fmod=1,OFFSET(PRE_CALC!J3337,0,DEC_RATE), OFFSET(PRE_CALC!B3337,0,DEC_RATE)), C3389)</f>
        <v>-6.2734585625800005E-2</v>
      </c>
      <c r="E3389" s="84">
        <f t="shared" ca="1" si="158"/>
        <v>102406.249999872</v>
      </c>
      <c r="F3389" s="84">
        <f t="shared" ca="1" si="156"/>
        <v>-4.8930546883400004E-3</v>
      </c>
      <c r="G3389" s="119">
        <f>IF(FilterType="FIR",  PRE_CALC!A3337*Fdata, IF(F_default=1,G3388+(4*Fnotch-0)/8192,G3388+(F_stop-F_start)/8192) )</f>
        <v>104187.5</v>
      </c>
      <c r="H3389" s="120">
        <f ca="1">IF(FilterType="FIR", OFFSET(PRE_CALC!B3337,0,DEC_RATE), C3389)</f>
        <v>-6.2734585625800005E-2</v>
      </c>
    </row>
    <row r="3390" spans="2:8" x14ac:dyDescent="0.2">
      <c r="B3390" s="45">
        <f>IF(FilterType="FIR", IF(Extend_fmod, PRE_CALC!I3338*Fm, PRE_CALC!A3338*Fdata), IF(F_default=1,B3389+(4*Fnotch-0)/8192,B3389+(F_stop-F_start)/8192) )</f>
        <v>104218.750000128</v>
      </c>
      <c r="C3390" s="39">
        <f t="shared" si="157"/>
        <v>-0.87715580130920612</v>
      </c>
      <c r="D3390" s="84">
        <f ca="1">IF(FilterType="FIR", IF(Extend_fmod=1,OFFSET(PRE_CALC!J3338,0,DEC_RATE), OFFSET(PRE_CALC!B3338,0,DEC_RATE)), C3390)</f>
        <v>-6.4821290973800003E-2</v>
      </c>
      <c r="E3390" s="84">
        <f t="shared" ca="1" si="158"/>
        <v>102406.249999872</v>
      </c>
      <c r="F3390" s="84">
        <f t="shared" ca="1" si="156"/>
        <v>-4.8930546883400004E-3</v>
      </c>
      <c r="G3390" s="119">
        <f>IF(FilterType="FIR",  PRE_CALC!A3338*Fdata, IF(F_default=1,G3389+(4*Fnotch-0)/8192,G3389+(F_stop-F_start)/8192) )</f>
        <v>104218.750000128</v>
      </c>
      <c r="H3390" s="120">
        <f ca="1">IF(FilterType="FIR", OFFSET(PRE_CALC!B3338,0,DEC_RATE), C3390)</f>
        <v>-6.4821290973800003E-2</v>
      </c>
    </row>
    <row r="3391" spans="2:8" x14ac:dyDescent="0.2">
      <c r="B3391" s="45">
        <f>IF(FilterType="FIR", IF(Extend_fmod, PRE_CALC!I3339*Fm, PRE_CALC!A3339*Fdata), IF(F_default=1,B3390+(4*Fnotch-0)/8192,B3390+(F_stop-F_start)/8192) )</f>
        <v>104250</v>
      </c>
      <c r="C3391" s="39">
        <f t="shared" si="157"/>
        <v>-0.8776837501356034</v>
      </c>
      <c r="D3391" s="84">
        <f ca="1">IF(FilterType="FIR", IF(Extend_fmod=1,OFFSET(PRE_CALC!J3339,0,DEC_RATE), OFFSET(PRE_CALC!B3339,0,DEC_RATE)), C3391)</f>
        <v>-6.6958296029100001E-2</v>
      </c>
      <c r="E3391" s="84">
        <f t="shared" ca="1" si="158"/>
        <v>102406.249999872</v>
      </c>
      <c r="F3391" s="84">
        <f t="shared" ca="1" si="156"/>
        <v>-4.8930546883400004E-3</v>
      </c>
      <c r="G3391" s="119">
        <f>IF(FilterType="FIR",  PRE_CALC!A3339*Fdata, IF(F_default=1,G3390+(4*Fnotch-0)/8192,G3390+(F_stop-F_start)/8192) )</f>
        <v>104250</v>
      </c>
      <c r="H3391" s="120">
        <f ca="1">IF(FilterType="FIR", OFFSET(PRE_CALC!B3339,0,DEC_RATE), C3391)</f>
        <v>-6.6958296029100001E-2</v>
      </c>
    </row>
    <row r="3392" spans="2:8" x14ac:dyDescent="0.2">
      <c r="B3392" s="45">
        <f>IF(FilterType="FIR", IF(Extend_fmod, PRE_CALC!I3340*Fm, PRE_CALC!A3340*Fdata), IF(F_default=1,B3391+(4*Fnotch-0)/8192,B3391+(F_stop-F_start)/8192) )</f>
        <v>104281.249999872</v>
      </c>
      <c r="C3392" s="39">
        <f t="shared" si="157"/>
        <v>-0.87821185946454283</v>
      </c>
      <c r="D3392" s="84">
        <f ca="1">IF(FilterType="FIR", IF(Extend_fmod=1,OFFSET(PRE_CALC!J3340,0,DEC_RATE), OFFSET(PRE_CALC!B3340,0,DEC_RATE)), C3392)</f>
        <v>-6.9146352036699998E-2</v>
      </c>
      <c r="E3392" s="84">
        <f t="shared" ca="1" si="158"/>
        <v>102406.249999872</v>
      </c>
      <c r="F3392" s="84">
        <f t="shared" ca="1" si="156"/>
        <v>-4.8930546883400004E-3</v>
      </c>
      <c r="G3392" s="119">
        <f>IF(FilterType="FIR",  PRE_CALC!A3340*Fdata, IF(F_default=1,G3391+(4*Fnotch-0)/8192,G3391+(F_stop-F_start)/8192) )</f>
        <v>104281.249999872</v>
      </c>
      <c r="H3392" s="120">
        <f ca="1">IF(FilterType="FIR", OFFSET(PRE_CALC!B3340,0,DEC_RATE), C3392)</f>
        <v>-6.9146352036699998E-2</v>
      </c>
    </row>
    <row r="3393" spans="2:8" x14ac:dyDescent="0.2">
      <c r="B3393" s="45">
        <f>IF(FilterType="FIR", IF(Extend_fmod, PRE_CALC!I3341*Fm, PRE_CALC!A3341*Fdata), IF(F_default=1,B3392+(4*Fnotch-0)/8192,B3392+(F_stop-F_start)/8192) )</f>
        <v>104312.5</v>
      </c>
      <c r="C3393" s="39">
        <f t="shared" si="157"/>
        <v>-0.87874012930237888</v>
      </c>
      <c r="D3393" s="84">
        <f ca="1">IF(FilterType="FIR", IF(Extend_fmod=1,OFFSET(PRE_CALC!J3341,0,DEC_RATE), OFFSET(PRE_CALC!B3341,0,DEC_RATE)), C3393)</f>
        <v>-7.1386214569100007E-2</v>
      </c>
      <c r="E3393" s="84">
        <f t="shared" ca="1" si="158"/>
        <v>102406.249999872</v>
      </c>
      <c r="F3393" s="84">
        <f t="shared" ca="1" si="156"/>
        <v>-4.8930546883400004E-3</v>
      </c>
      <c r="G3393" s="119">
        <f>IF(FilterType="FIR",  PRE_CALC!A3341*Fdata, IF(F_default=1,G3392+(4*Fnotch-0)/8192,G3392+(F_stop-F_start)/8192) )</f>
        <v>104312.5</v>
      </c>
      <c r="H3393" s="120">
        <f ca="1">IF(FilterType="FIR", OFFSET(PRE_CALC!B3341,0,DEC_RATE), C3393)</f>
        <v>-7.1386214569100007E-2</v>
      </c>
    </row>
    <row r="3394" spans="2:8" x14ac:dyDescent="0.2">
      <c r="B3394" s="45">
        <f>IF(FilterType="FIR", IF(Extend_fmod, PRE_CALC!I3342*Fm, PRE_CALC!A3342*Fdata), IF(F_default=1,B3393+(4*Fnotch-0)/8192,B3393+(F_stop-F_start)/8192) )</f>
        <v>104343.750000128</v>
      </c>
      <c r="C3394" s="39">
        <f t="shared" si="157"/>
        <v>-0.8792685596468065</v>
      </c>
      <c r="D3394" s="84">
        <f ca="1">IF(FilterType="FIR", IF(Extend_fmod=1,OFFSET(PRE_CALC!J3342,0,DEC_RATE), OFFSET(PRE_CALC!B3342,0,DEC_RATE)), C3394)</f>
        <v>-7.3678643474800007E-2</v>
      </c>
      <c r="E3394" s="84">
        <f t="shared" ca="1" si="158"/>
        <v>102406.249999872</v>
      </c>
      <c r="F3394" s="84">
        <f t="shared" ca="1" si="156"/>
        <v>-4.8930546883400004E-3</v>
      </c>
      <c r="G3394" s="119">
        <f>IF(FilterType="FIR",  PRE_CALC!A3342*Fdata, IF(F_default=1,G3393+(4*Fnotch-0)/8192,G3393+(F_stop-F_start)/8192) )</f>
        <v>104343.750000128</v>
      </c>
      <c r="H3394" s="120">
        <f ca="1">IF(FilterType="FIR", OFFSET(PRE_CALC!B3342,0,DEC_RATE), C3394)</f>
        <v>-7.3678643474800007E-2</v>
      </c>
    </row>
    <row r="3395" spans="2:8" x14ac:dyDescent="0.2">
      <c r="B3395" s="45">
        <f>IF(FilterType="FIR", IF(Extend_fmod, PRE_CALC!I3343*Fm, PRE_CALC!A3343*Fdata), IF(F_default=1,B3394+(4*Fnotch-0)/8192,B3394+(F_stop-F_start)/8192) )</f>
        <v>104375</v>
      </c>
      <c r="C3395" s="39">
        <f t="shared" si="157"/>
        <v>-0.87979715049552765</v>
      </c>
      <c r="D3395" s="84">
        <f ca="1">IF(FilterType="FIR", IF(Extend_fmod=1,OFFSET(PRE_CALC!J3343,0,DEC_RATE), OFFSET(PRE_CALC!B3343,0,DEC_RATE)), C3395)</f>
        <v>-7.6024402826200002E-2</v>
      </c>
      <c r="E3395" s="84">
        <f t="shared" ca="1" si="158"/>
        <v>102406.249999872</v>
      </c>
      <c r="F3395" s="84">
        <f t="shared" ca="1" si="156"/>
        <v>-4.8930546883400004E-3</v>
      </c>
      <c r="G3395" s="119">
        <f>IF(FilterType="FIR",  PRE_CALC!A3343*Fdata, IF(F_default=1,G3394+(4*Fnotch-0)/8192,G3394+(F_stop-F_start)/8192) )</f>
        <v>104375</v>
      </c>
      <c r="H3395" s="120">
        <f ca="1">IF(FilterType="FIR", OFFSET(PRE_CALC!B3343,0,DEC_RATE), C3395)</f>
        <v>-7.6024402826200002E-2</v>
      </c>
    </row>
    <row r="3396" spans="2:8" x14ac:dyDescent="0.2">
      <c r="B3396" s="45">
        <f>IF(FilterType="FIR", IF(Extend_fmod, PRE_CALC!I3344*Fm, PRE_CALC!A3344*Fdata), IF(F_default=1,B3395+(4*Fnotch-0)/8192,B3395+(F_stop-F_start)/8192) )</f>
        <v>104406.249999872</v>
      </c>
      <c r="C3396" s="39">
        <f t="shared" si="157"/>
        <v>-0.88032590185490922</v>
      </c>
      <c r="D3396" s="84">
        <f ca="1">IF(FilterType="FIR", IF(Extend_fmod=1,OFFSET(PRE_CALC!J3344,0,DEC_RATE), OFFSET(PRE_CALC!B3344,0,DEC_RATE)), C3396)</f>
        <v>-7.8424260868199994E-2</v>
      </c>
      <c r="E3396" s="84">
        <f t="shared" ca="1" si="158"/>
        <v>102406.249999872</v>
      </c>
      <c r="F3396" s="84">
        <f t="shared" ca="1" si="156"/>
        <v>-4.8930546883400004E-3</v>
      </c>
      <c r="G3396" s="119">
        <f>IF(FilterType="FIR",  PRE_CALC!A3344*Fdata, IF(F_default=1,G3395+(4*Fnotch-0)/8192,G3395+(F_stop-F_start)/8192) )</f>
        <v>104406.249999872</v>
      </c>
      <c r="H3396" s="120">
        <f ca="1">IF(FilterType="FIR", OFFSET(PRE_CALC!B3344,0,DEC_RATE), C3396)</f>
        <v>-7.8424260868199994E-2</v>
      </c>
    </row>
    <row r="3397" spans="2:8" x14ac:dyDescent="0.2">
      <c r="B3397" s="45">
        <f>IF(FilterType="FIR", IF(Extend_fmod, PRE_CALC!I3345*Fm, PRE_CALC!A3345*Fdata), IF(F_default=1,B3396+(4*Fnotch-0)/8192,B3396+(F_stop-F_start)/8192) )</f>
        <v>104437.5</v>
      </c>
      <c r="C3397" s="39">
        <f t="shared" si="157"/>
        <v>-0.88085481373126229</v>
      </c>
      <c r="D3397" s="84">
        <f ca="1">IF(FilterType="FIR", IF(Extend_fmod=1,OFFSET(PRE_CALC!J3345,0,DEC_RATE), OFFSET(PRE_CALC!B3345,0,DEC_RATE)), C3397)</f>
        <v>-8.0878989965099998E-2</v>
      </c>
      <c r="E3397" s="84">
        <f t="shared" ca="1" si="158"/>
        <v>102406.249999872</v>
      </c>
      <c r="F3397" s="84">
        <f t="shared" ca="1" si="156"/>
        <v>-4.8930546883400004E-3</v>
      </c>
      <c r="G3397" s="119">
        <f>IF(FilterType="FIR",  PRE_CALC!A3345*Fdata, IF(F_default=1,G3396+(4*Fnotch-0)/8192,G3396+(F_stop-F_start)/8192) )</f>
        <v>104437.5</v>
      </c>
      <c r="H3397" s="120">
        <f ca="1">IF(FilterType="FIR", OFFSET(PRE_CALC!B3345,0,DEC_RATE), C3397)</f>
        <v>-8.0878989965099998E-2</v>
      </c>
    </row>
    <row r="3398" spans="2:8" x14ac:dyDescent="0.2">
      <c r="B3398" s="45">
        <f>IF(FilterType="FIR", IF(Extend_fmod, PRE_CALC!I3346*Fm, PRE_CALC!A3346*Fdata), IF(F_default=1,B3397+(4*Fnotch-0)/8192,B3397+(F_stop-F_start)/8192) )</f>
        <v>104468.750000128</v>
      </c>
      <c r="C3398" s="39">
        <f t="shared" si="157"/>
        <v>-0.88138388612233665</v>
      </c>
      <c r="D3398" s="84">
        <f ca="1">IF(FilterType="FIR", IF(Extend_fmod=1,OFFSET(PRE_CALC!J3346,0,DEC_RATE), OFFSET(PRE_CALC!B3346,0,DEC_RATE)), C3398)</f>
        <v>-8.3389366547899996E-2</v>
      </c>
      <c r="E3398" s="84">
        <f t="shared" ca="1" si="158"/>
        <v>102406.249999872</v>
      </c>
      <c r="F3398" s="84">
        <f t="shared" ca="1" si="156"/>
        <v>-4.8930546883400004E-3</v>
      </c>
      <c r="G3398" s="119">
        <f>IF(FilterType="FIR",  PRE_CALC!A3346*Fdata, IF(F_default=1,G3397+(4*Fnotch-0)/8192,G3397+(F_stop-F_start)/8192) )</f>
        <v>104468.750000128</v>
      </c>
      <c r="H3398" s="120">
        <f ca="1">IF(FilterType="FIR", OFFSET(PRE_CALC!B3346,0,DEC_RATE), C3398)</f>
        <v>-8.3389366547899996E-2</v>
      </c>
    </row>
    <row r="3399" spans="2:8" x14ac:dyDescent="0.2">
      <c r="B3399" s="45">
        <f>IF(FilterType="FIR", IF(Extend_fmod, PRE_CALC!I3347*Fm, PRE_CALC!A3347*Fdata), IF(F_default=1,B3398+(4*Fnotch-0)/8192,B3398+(F_stop-F_start)/8192) )</f>
        <v>104500</v>
      </c>
      <c r="C3399" s="39">
        <f t="shared" si="157"/>
        <v>-0.88191311902577463</v>
      </c>
      <c r="D3399" s="84">
        <f ca="1">IF(FilterType="FIR", IF(Extend_fmod=1,OFFSET(PRE_CALC!J3347,0,DEC_RATE), OFFSET(PRE_CALC!B3347,0,DEC_RATE)), C3399)</f>
        <v>-8.5956171060800002E-2</v>
      </c>
      <c r="E3399" s="84">
        <f t="shared" ca="1" si="158"/>
        <v>102406.249999872</v>
      </c>
      <c r="F3399" s="84">
        <f t="shared" ca="1" si="156"/>
        <v>-4.8930546883400004E-3</v>
      </c>
      <c r="G3399" s="119">
        <f>IF(FilterType="FIR",  PRE_CALC!A3347*Fdata, IF(F_default=1,G3398+(4*Fnotch-0)/8192,G3398+(F_stop-F_start)/8192) )</f>
        <v>104500</v>
      </c>
      <c r="H3399" s="120">
        <f ca="1">IF(FilterType="FIR", OFFSET(PRE_CALC!B3347,0,DEC_RATE), C3399)</f>
        <v>-8.5956171060800002E-2</v>
      </c>
    </row>
    <row r="3400" spans="2:8" x14ac:dyDescent="0.2">
      <c r="B3400" s="45">
        <f>IF(FilterType="FIR", IF(Extend_fmod, PRE_CALC!I3348*Fm, PRE_CALC!A3348*Fdata), IF(F_default=1,B3399+(4*Fnotch-0)/8192,B3399+(F_stop-F_start)/8192) )</f>
        <v>104531.249999872</v>
      </c>
      <c r="C3400" s="39">
        <f t="shared" si="157"/>
        <v>-0.88244251244799066</v>
      </c>
      <c r="D3400" s="84">
        <f ca="1">IF(FilterType="FIR", IF(Extend_fmod=1,OFFSET(PRE_CALC!J3348,0,DEC_RATE), OFFSET(PRE_CALC!B3348,0,DEC_RATE)), C3400)</f>
        <v>-8.8580187907300004E-2</v>
      </c>
      <c r="E3400" s="84">
        <f t="shared" ca="1" si="158"/>
        <v>102406.249999872</v>
      </c>
      <c r="F3400" s="84">
        <f t="shared" ca="1" si="156"/>
        <v>-4.8930546883400004E-3</v>
      </c>
      <c r="G3400" s="119">
        <f>IF(FilterType="FIR",  PRE_CALC!A3348*Fdata, IF(F_default=1,G3399+(4*Fnotch-0)/8192,G3399+(F_stop-F_start)/8192) )</f>
        <v>104531.249999872</v>
      </c>
      <c r="H3400" s="120">
        <f ca="1">IF(FilterType="FIR", OFFSET(PRE_CALC!B3348,0,DEC_RATE), C3400)</f>
        <v>-8.8580187907300004E-2</v>
      </c>
    </row>
    <row r="3401" spans="2:8" x14ac:dyDescent="0.2">
      <c r="B3401" s="45">
        <f>IF(FilterType="FIR", IF(Extend_fmod, PRE_CALC!I3349*Fm, PRE_CALC!A3349*Fdata), IF(F_default=1,B3400+(4*Fnotch-0)/8192,B3400+(F_stop-F_start)/8192) )</f>
        <v>104562.5</v>
      </c>
      <c r="C3401" s="39">
        <f t="shared" si="157"/>
        <v>-0.88297206639530956</v>
      </c>
      <c r="D3401" s="84">
        <f ca="1">IF(FilterType="FIR", IF(Extend_fmod=1,OFFSET(PRE_CALC!J3349,0,DEC_RATE), OFFSET(PRE_CALC!B3349,0,DEC_RATE)), C3401)</f>
        <v>-9.1262205396700005E-2</v>
      </c>
      <c r="E3401" s="84">
        <f t="shared" ca="1" si="158"/>
        <v>102406.249999872</v>
      </c>
      <c r="F3401" s="84">
        <f t="shared" ca="1" si="156"/>
        <v>-4.8930546883400004E-3</v>
      </c>
      <c r="G3401" s="119">
        <f>IF(FilterType="FIR",  PRE_CALC!A3349*Fdata, IF(F_default=1,G3400+(4*Fnotch-0)/8192,G3400+(F_stop-F_start)/8192) )</f>
        <v>104562.5</v>
      </c>
      <c r="H3401" s="120">
        <f ca="1">IF(FilterType="FIR", OFFSET(PRE_CALC!B3349,0,DEC_RATE), C3401)</f>
        <v>-9.1262205396700005E-2</v>
      </c>
    </row>
    <row r="3402" spans="2:8" x14ac:dyDescent="0.2">
      <c r="B3402" s="45">
        <f>IF(FilterType="FIR", IF(Extend_fmod, PRE_CALC!I3350*Fm, PRE_CALC!A3350*Fdata), IF(F_default=1,B3401+(4*Fnotch-0)/8192,B3401+(F_stop-F_start)/8192) )</f>
        <v>104593.750000128</v>
      </c>
      <c r="C3402" s="39">
        <f t="shared" si="157"/>
        <v>-0.88350178086544751</v>
      </c>
      <c r="D3402" s="84">
        <f ca="1">IF(FilterType="FIR", IF(Extend_fmod=1,OFFSET(PRE_CALC!J3350,0,DEC_RATE), OFFSET(PRE_CALC!B3350,0,DEC_RATE)), C3402)</f>
        <v>-9.4003015688799998E-2</v>
      </c>
      <c r="E3402" s="84">
        <f t="shared" ca="1" si="158"/>
        <v>102406.249999872</v>
      </c>
      <c r="F3402" s="84">
        <f t="shared" ca="1" si="156"/>
        <v>-4.8930546883400004E-3</v>
      </c>
      <c r="G3402" s="119">
        <f>IF(FilterType="FIR",  PRE_CALC!A3350*Fdata, IF(F_default=1,G3401+(4*Fnotch-0)/8192,G3401+(F_stop-F_start)/8192) )</f>
        <v>104593.750000128</v>
      </c>
      <c r="H3402" s="120">
        <f ca="1">IF(FilterType="FIR", OFFSET(PRE_CALC!B3350,0,DEC_RATE), C3402)</f>
        <v>-9.4003015688799998E-2</v>
      </c>
    </row>
    <row r="3403" spans="2:8" x14ac:dyDescent="0.2">
      <c r="B3403" s="45">
        <f>IF(FilterType="FIR", IF(Extend_fmod, PRE_CALC!I3351*Fm, PRE_CALC!A3351*Fdata), IF(F_default=1,B3402+(4*Fnotch-0)/8192,B3402+(F_stop-F_start)/8192) )</f>
        <v>104625</v>
      </c>
      <c r="C3403" s="39">
        <f t="shared" si="157"/>
        <v>-0.8840316558560769</v>
      </c>
      <c r="D3403" s="84">
        <f ca="1">IF(FilterType="FIR", IF(Extend_fmod=1,OFFSET(PRE_CALC!J3351,0,DEC_RATE), OFFSET(PRE_CALC!B3351,0,DEC_RATE)), C3403)</f>
        <v>-9.68034147397E-2</v>
      </c>
      <c r="E3403" s="84">
        <f t="shared" ca="1" si="158"/>
        <v>102406.249999872</v>
      </c>
      <c r="F3403" s="84">
        <f t="shared" ca="1" si="156"/>
        <v>-4.8930546883400004E-3</v>
      </c>
      <c r="G3403" s="119">
        <f>IF(FilterType="FIR",  PRE_CALC!A3351*Fdata, IF(F_default=1,G3402+(4*Fnotch-0)/8192,G3402+(F_stop-F_start)/8192) )</f>
        <v>104625</v>
      </c>
      <c r="H3403" s="120">
        <f ca="1">IF(FilterType="FIR", OFFSET(PRE_CALC!B3351,0,DEC_RATE), C3403)</f>
        <v>-9.68034147397E-2</v>
      </c>
    </row>
    <row r="3404" spans="2:8" x14ac:dyDescent="0.2">
      <c r="B3404" s="45">
        <f>IF(FilterType="FIR", IF(Extend_fmod, PRE_CALC!I3352*Fm, PRE_CALC!A3352*Fdata), IF(F_default=1,B3403+(4*Fnotch-0)/8192,B3403+(F_stop-F_start)/8192) )</f>
        <v>104656.249999872</v>
      </c>
      <c r="C3404" s="39">
        <f t="shared" si="157"/>
        <v>-0.88456169137358009</v>
      </c>
      <c r="D3404" s="84">
        <f ca="1">IF(FilterType="FIR", IF(Extend_fmod=1,OFFSET(PRE_CALC!J3352,0,DEC_RATE), OFFSET(PRE_CALC!B3352,0,DEC_RATE)), C3404)</f>
        <v>-9.9664202246800004E-2</v>
      </c>
      <c r="E3404" s="84">
        <f t="shared" ca="1" si="158"/>
        <v>102406.249999872</v>
      </c>
      <c r="F3404" s="84">
        <f t="shared" ca="1" si="156"/>
        <v>-4.8930546883400004E-3</v>
      </c>
      <c r="G3404" s="119">
        <f>IF(FilterType="FIR",  PRE_CALC!A3352*Fdata, IF(F_default=1,G3403+(4*Fnotch-0)/8192,G3403+(F_stop-F_start)/8192) )</f>
        <v>104656.249999872</v>
      </c>
      <c r="H3404" s="120">
        <f ca="1">IF(FilterType="FIR", OFFSET(PRE_CALC!B3352,0,DEC_RATE), C3404)</f>
        <v>-9.9664202246800004E-2</v>
      </c>
    </row>
    <row r="3405" spans="2:8" x14ac:dyDescent="0.2">
      <c r="B3405" s="45">
        <f>IF(FilterType="FIR", IF(Extend_fmod, PRE_CALC!I3353*Fm, PRE_CALC!A3353*Fdata), IF(F_default=1,B3404+(4*Fnotch-0)/8192,B3404+(F_stop-F_start)/8192) )</f>
        <v>104687.5</v>
      </c>
      <c r="C3405" s="39">
        <f t="shared" si="157"/>
        <v>-0.88509188742431177</v>
      </c>
      <c r="D3405" s="84">
        <f ca="1">IF(FilterType="FIR", IF(Extend_fmod=1,OFFSET(PRE_CALC!J3353,0,DEC_RATE), OFFSET(PRE_CALC!B3353,0,DEC_RATE)), C3405)</f>
        <v>-0.10258618159299999</v>
      </c>
      <c r="E3405" s="84">
        <f t="shared" ca="1" si="158"/>
        <v>102406.249999872</v>
      </c>
      <c r="F3405" s="84">
        <f t="shared" ca="1" si="156"/>
        <v>-4.8930546883400004E-3</v>
      </c>
      <c r="G3405" s="119">
        <f>IF(FilterType="FIR",  PRE_CALC!A3353*Fdata, IF(F_default=1,G3404+(4*Fnotch-0)/8192,G3404+(F_stop-F_start)/8192) )</f>
        <v>104687.5</v>
      </c>
      <c r="H3405" s="120">
        <f ca="1">IF(FilterType="FIR", OFFSET(PRE_CALC!B3353,0,DEC_RATE), C3405)</f>
        <v>-0.10258618159299999</v>
      </c>
    </row>
    <row r="3406" spans="2:8" x14ac:dyDescent="0.2">
      <c r="B3406" s="45">
        <f>IF(FilterType="FIR", IF(Extend_fmod, PRE_CALC!I3354*Fm, PRE_CALC!A3354*Fdata), IF(F_default=1,B3405+(4*Fnotch-0)/8192,B3405+(F_stop-F_start)/8192) )</f>
        <v>104718.750000128</v>
      </c>
      <c r="C3406" s="39">
        <f t="shared" si="157"/>
        <v>-0.88562224400598866</v>
      </c>
      <c r="D3406" s="84">
        <f ca="1">IF(FilterType="FIR", IF(Extend_fmod=1,OFFSET(PRE_CALC!J3354,0,DEC_RATE), OFFSET(PRE_CALC!B3354,0,DEC_RATE)), C3406)</f>
        <v>-0.105570159791</v>
      </c>
      <c r="E3406" s="84">
        <f t="shared" ca="1" si="158"/>
        <v>102406.249999872</v>
      </c>
      <c r="F3406" s="84">
        <f t="shared" ca="1" si="156"/>
        <v>-4.8930546883400004E-3</v>
      </c>
      <c r="G3406" s="119">
        <f>IF(FilterType="FIR",  PRE_CALC!A3354*Fdata, IF(F_default=1,G3405+(4*Fnotch-0)/8192,G3405+(F_stop-F_start)/8192) )</f>
        <v>104718.750000128</v>
      </c>
      <c r="H3406" s="120">
        <f ca="1">IF(FilterType="FIR", OFFSET(PRE_CALC!B3354,0,DEC_RATE), C3406)</f>
        <v>-0.105570159791</v>
      </c>
    </row>
    <row r="3407" spans="2:8" x14ac:dyDescent="0.2">
      <c r="B3407" s="45">
        <f>IF(FilterType="FIR", IF(Extend_fmod, PRE_CALC!I3355*Fm, PRE_CALC!A3355*Fdata), IF(F_default=1,B3406+(4*Fnotch-0)/8192,B3406+(F_stop-F_start)/8192) )</f>
        <v>104750</v>
      </c>
      <c r="C3407" s="39">
        <f t="shared" si="157"/>
        <v>-0.8861527611162805</v>
      </c>
      <c r="D3407" s="84">
        <f ca="1">IF(FilterType="FIR", IF(Extend_fmod=1,OFFSET(PRE_CALC!J3355,0,DEC_RATE), OFFSET(PRE_CALC!B3355,0,DEC_RATE)), C3407)</f>
        <v>-0.108616947428</v>
      </c>
      <c r="E3407" s="84">
        <f t="shared" ca="1" si="158"/>
        <v>102406.249999872</v>
      </c>
      <c r="F3407" s="84">
        <f t="shared" ca="1" si="156"/>
        <v>-4.8930546883400004E-3</v>
      </c>
      <c r="G3407" s="119">
        <f>IF(FilterType="FIR",  PRE_CALC!A3355*Fdata, IF(F_default=1,G3406+(4*Fnotch-0)/8192,G3406+(F_stop-F_start)/8192) )</f>
        <v>104750</v>
      </c>
      <c r="H3407" s="120">
        <f ca="1">IF(FilterType="FIR", OFFSET(PRE_CALC!B3355,0,DEC_RATE), C3407)</f>
        <v>-0.108616947428</v>
      </c>
    </row>
    <row r="3408" spans="2:8" x14ac:dyDescent="0.2">
      <c r="B3408" s="45">
        <f>IF(FilterType="FIR", IF(Extend_fmod, PRE_CALC!I3356*Fm, PRE_CALC!A3356*Fdata), IF(F_default=1,B3407+(4*Fnotch-0)/8192,B3407+(F_stop-F_start)/8192) )</f>
        <v>104781.249999872</v>
      </c>
      <c r="C3408" s="39">
        <f t="shared" si="157"/>
        <v>-0.88668343876157418</v>
      </c>
      <c r="D3408" s="84">
        <f ca="1">IF(FilterType="FIR", IF(Extend_fmod=1,OFFSET(PRE_CALC!J3356,0,DEC_RATE), OFFSET(PRE_CALC!B3356,0,DEC_RATE)), C3408)</f>
        <v>-0.11172735860999999</v>
      </c>
      <c r="E3408" s="84">
        <f t="shared" ca="1" si="158"/>
        <v>102406.249999872</v>
      </c>
      <c r="F3408" s="84">
        <f t="shared" ca="1" si="156"/>
        <v>-4.8930546883400004E-3</v>
      </c>
      <c r="G3408" s="119">
        <f>IF(FilterType="FIR",  PRE_CALC!A3356*Fdata, IF(F_default=1,G3407+(4*Fnotch-0)/8192,G3407+(F_stop-F_start)/8192) )</f>
        <v>104781.249999872</v>
      </c>
      <c r="H3408" s="120">
        <f ca="1">IF(FilterType="FIR", OFFSET(PRE_CALC!B3356,0,DEC_RATE), C3408)</f>
        <v>-0.11172735860999999</v>
      </c>
    </row>
    <row r="3409" spans="2:8" x14ac:dyDescent="0.2">
      <c r="B3409" s="45">
        <f>IF(FilterType="FIR", IF(Extend_fmod, PRE_CALC!I3357*Fm, PRE_CALC!A3357*Fdata), IF(F_default=1,B3408+(4*Fnotch-0)/8192,B3408+(F_stop-F_start)/8192) )</f>
        <v>104812.5</v>
      </c>
      <c r="C3409" s="39">
        <f t="shared" si="157"/>
        <v>-0.88721427694824584</v>
      </c>
      <c r="D3409" s="84">
        <f ca="1">IF(FilterType="FIR", IF(Extend_fmod=1,OFFSET(PRE_CALC!J3357,0,DEC_RATE), OFFSET(PRE_CALC!B3357,0,DEC_RATE)), C3409)</f>
        <v>-0.114902210903</v>
      </c>
      <c r="E3409" s="84">
        <f t="shared" ca="1" si="158"/>
        <v>102406.249999872</v>
      </c>
      <c r="F3409" s="84">
        <f t="shared" ca="1" si="156"/>
        <v>-4.8930546883400004E-3</v>
      </c>
      <c r="G3409" s="119">
        <f>IF(FilterType="FIR",  PRE_CALC!A3357*Fdata, IF(F_default=1,G3408+(4*Fnotch-0)/8192,G3408+(F_stop-F_start)/8192) )</f>
        <v>104812.5</v>
      </c>
      <c r="H3409" s="120">
        <f ca="1">IF(FilterType="FIR", OFFSET(PRE_CALC!B3357,0,DEC_RATE), C3409)</f>
        <v>-0.114902210903</v>
      </c>
    </row>
    <row r="3410" spans="2:8" x14ac:dyDescent="0.2">
      <c r="B3410" s="45">
        <f>IF(FilterType="FIR", IF(Extend_fmod, PRE_CALC!I3358*Fm, PRE_CALC!A3358*Fdata), IF(F_default=1,B3409+(4*Fnotch-0)/8192,B3409+(F_stop-F_start)/8192) )</f>
        <v>104843.750000128</v>
      </c>
      <c r="C3410" s="39">
        <f t="shared" si="157"/>
        <v>-0.88774527567398986</v>
      </c>
      <c r="D3410" s="84">
        <f ca="1">IF(FilterType="FIR", IF(Extend_fmod=1,OFFSET(PRE_CALC!J3358,0,DEC_RATE), OFFSET(PRE_CALC!B3358,0,DEC_RATE)), C3410)</f>
        <v>-0.118142325278</v>
      </c>
      <c r="E3410" s="84">
        <f t="shared" ca="1" si="158"/>
        <v>102406.249999872</v>
      </c>
      <c r="F3410" s="84">
        <f t="shared" ca="1" si="156"/>
        <v>-4.8930546883400004E-3</v>
      </c>
      <c r="G3410" s="119">
        <f>IF(FilterType="FIR",  PRE_CALC!A3358*Fdata, IF(F_default=1,G3409+(4*Fnotch-0)/8192,G3409+(F_stop-F_start)/8192) )</f>
        <v>104843.750000128</v>
      </c>
      <c r="H3410" s="120">
        <f ca="1">IF(FilterType="FIR", OFFSET(PRE_CALC!B3358,0,DEC_RATE), C3410)</f>
        <v>-0.118142325278</v>
      </c>
    </row>
    <row r="3411" spans="2:8" x14ac:dyDescent="0.2">
      <c r="B3411" s="45">
        <f>IF(FilterType="FIR", IF(Extend_fmod, PRE_CALC!I3359*Fm, PRE_CALC!A3359*Fdata), IF(F_default=1,B3410+(4*Fnotch-0)/8192,B3410+(F_stop-F_start)/8192) )</f>
        <v>104875</v>
      </c>
      <c r="C3411" s="39">
        <f t="shared" si="157"/>
        <v>-0.88827643493647745</v>
      </c>
      <c r="D3411" s="84">
        <f ca="1">IF(FilterType="FIR", IF(Extend_fmod=1,OFFSET(PRE_CALC!J3359,0,DEC_RATE), OFFSET(PRE_CALC!B3359,0,DEC_RATE)), C3411)</f>
        <v>-0.121448526057</v>
      </c>
      <c r="E3411" s="84">
        <f t="shared" ca="1" si="158"/>
        <v>102406.249999872</v>
      </c>
      <c r="F3411" s="84">
        <f t="shared" ca="1" si="156"/>
        <v>-4.8930546883400004E-3</v>
      </c>
      <c r="G3411" s="119">
        <f>IF(FilterType="FIR",  PRE_CALC!A3359*Fdata, IF(F_default=1,G3410+(4*Fnotch-0)/8192,G3410+(F_stop-F_start)/8192) )</f>
        <v>104875</v>
      </c>
      <c r="H3411" s="120">
        <f ca="1">IF(FilterType="FIR", OFFSET(PRE_CALC!B3359,0,DEC_RATE), C3411)</f>
        <v>-0.121448526057</v>
      </c>
    </row>
    <row r="3412" spans="2:8" x14ac:dyDescent="0.2">
      <c r="B3412" s="45">
        <f>IF(FilterType="FIR", IF(Extend_fmod, PRE_CALC!I3360*Fm, PRE_CALC!A3360*Fdata), IF(F_default=1,B3411+(4*Fnotch-0)/8192,B3411+(F_stop-F_start)/8192) )</f>
        <v>104906.249999872</v>
      </c>
      <c r="C3412" s="39">
        <f t="shared" si="157"/>
        <v>-0.88880775474210338</v>
      </c>
      <c r="D3412" s="84">
        <f ca="1">IF(FilterType="FIR", IF(Extend_fmod=1,OFFSET(PRE_CALC!J3360,0,DEC_RATE), OFFSET(PRE_CALC!B3360,0,DEC_RATE)), C3412)</f>
        <v>-0.12482164085</v>
      </c>
      <c r="E3412" s="84">
        <f t="shared" ca="1" si="158"/>
        <v>102406.249999872</v>
      </c>
      <c r="F3412" s="84">
        <f t="shared" ca="1" si="156"/>
        <v>-4.8930546883400004E-3</v>
      </c>
      <c r="G3412" s="119">
        <f>IF(FilterType="FIR",  PRE_CALC!A3360*Fdata, IF(F_default=1,G3411+(4*Fnotch-0)/8192,G3411+(F_stop-F_start)/8192) )</f>
        <v>104906.249999872</v>
      </c>
      <c r="H3412" s="120">
        <f ca="1">IF(FilterType="FIR", OFFSET(PRE_CALC!B3360,0,DEC_RATE), C3412)</f>
        <v>-0.12482164085</v>
      </c>
    </row>
    <row r="3413" spans="2:8" x14ac:dyDescent="0.2">
      <c r="B3413" s="45">
        <f>IF(FilterType="FIR", IF(Extend_fmod, PRE_CALC!I3361*Fm, PRE_CALC!A3361*Fdata), IF(F_default=1,B3412+(4*Fnotch-0)/8192,B3412+(F_stop-F_start)/8192) )</f>
        <v>104937.5</v>
      </c>
      <c r="C3413" s="39">
        <f t="shared" si="157"/>
        <v>-0.88933923509726265</v>
      </c>
      <c r="D3413" s="84">
        <f ca="1">IF(FilterType="FIR", IF(Extend_fmod=1,OFFSET(PRE_CALC!J3361,0,DEC_RATE), OFFSET(PRE_CALC!B3361,0,DEC_RATE)), C3413)</f>
        <v>-0.128262500503</v>
      </c>
      <c r="E3413" s="84">
        <f t="shared" ca="1" si="158"/>
        <v>102406.249999872</v>
      </c>
      <c r="F3413" s="84">
        <f t="shared" ca="1" si="156"/>
        <v>-4.8930546883400004E-3</v>
      </c>
      <c r="G3413" s="119">
        <f>IF(FilterType="FIR",  PRE_CALC!A3361*Fdata, IF(F_default=1,G3412+(4*Fnotch-0)/8192,G3412+(F_stop-F_start)/8192) )</f>
        <v>104937.5</v>
      </c>
      <c r="H3413" s="120">
        <f ca="1">IF(FilterType="FIR", OFFSET(PRE_CALC!B3361,0,DEC_RATE), C3413)</f>
        <v>-0.128262500503</v>
      </c>
    </row>
    <row r="3414" spans="2:8" x14ac:dyDescent="0.2">
      <c r="B3414" s="45">
        <f>IF(FilterType="FIR", IF(Extend_fmod, PRE_CALC!I3362*Fm, PRE_CALC!A3362*Fdata), IF(F_default=1,B3413+(4*Fnotch-0)/8192,B3413+(F_stop-F_start)/8192) )</f>
        <v>104968.750000128</v>
      </c>
      <c r="C3414" s="39">
        <f t="shared" si="157"/>
        <v>-0.88987087599962456</v>
      </c>
      <c r="D3414" s="84">
        <f ca="1">IF(FilterType="FIR", IF(Extend_fmod=1,OFFSET(PRE_CALC!J3362,0,DEC_RATE), OFFSET(PRE_CALC!B3362,0,DEC_RATE)), C3414)</f>
        <v>-0.131771939039</v>
      </c>
      <c r="E3414" s="84">
        <f t="shared" ca="1" si="158"/>
        <v>102406.249999872</v>
      </c>
      <c r="F3414" s="84">
        <f t="shared" ca="1" si="156"/>
        <v>-4.8930546883400004E-3</v>
      </c>
      <c r="G3414" s="119">
        <f>IF(FilterType="FIR",  PRE_CALC!A3362*Fdata, IF(F_default=1,G3413+(4*Fnotch-0)/8192,G3413+(F_stop-F_start)/8192) )</f>
        <v>104968.750000128</v>
      </c>
      <c r="H3414" s="120">
        <f ca="1">IF(FilterType="FIR", OFFSET(PRE_CALC!B3362,0,DEC_RATE), C3414)</f>
        <v>-0.131771939039</v>
      </c>
    </row>
    <row r="3415" spans="2:8" x14ac:dyDescent="0.2">
      <c r="B3415" s="45">
        <f>IF(FilterType="FIR", IF(Extend_fmod, PRE_CALC!I3363*Fm, PRE_CALC!A3363*Fdata), IF(F_default=1,B3414+(4*Fnotch-0)/8192,B3414+(F_stop-F_start)/8192) )</f>
        <v>105000</v>
      </c>
      <c r="C3415" s="39">
        <f t="shared" si="157"/>
        <v>-0.89040267744687762</v>
      </c>
      <c r="D3415" s="84">
        <f ca="1">IF(FilterType="FIR", IF(Extend_fmod=1,OFFSET(PRE_CALC!J3363,0,DEC_RATE), OFFSET(PRE_CALC!B3363,0,DEC_RATE)), C3415)</f>
        <v>-0.135350793601</v>
      </c>
      <c r="E3415" s="84">
        <f t="shared" ca="1" si="158"/>
        <v>102406.249999872</v>
      </c>
      <c r="F3415" s="84">
        <f t="shared" ca="1" si="156"/>
        <v>-4.8930546883400004E-3</v>
      </c>
      <c r="G3415" s="119">
        <f>IF(FilterType="FIR",  PRE_CALC!A3363*Fdata, IF(F_default=1,G3414+(4*Fnotch-0)/8192,G3414+(F_stop-F_start)/8192) )</f>
        <v>105000</v>
      </c>
      <c r="H3415" s="120">
        <f ca="1">IF(FilterType="FIR", OFFSET(PRE_CALC!B3363,0,DEC_RATE), C3415)</f>
        <v>-0.135350793601</v>
      </c>
    </row>
    <row r="3416" spans="2:8" x14ac:dyDescent="0.2">
      <c r="B3416" s="45">
        <f>IF(FilterType="FIR", IF(Extend_fmod, PRE_CALC!I3364*Fm, PRE_CALC!A3364*Fdata), IF(F_default=1,B3415+(4*Fnotch-0)/8192,B3415+(F_stop-F_start)/8192) )</f>
        <v>105031.249999872</v>
      </c>
      <c r="C3416" s="39">
        <f t="shared" si="157"/>
        <v>-0.89093463944541329</v>
      </c>
      <c r="D3416" s="84">
        <f ca="1">IF(FilterType="FIR", IF(Extend_fmod=1,OFFSET(PRE_CALC!J3364,0,DEC_RATE), OFFSET(PRE_CALC!B3364,0,DEC_RATE)), C3416)</f>
        <v>-0.138999904393</v>
      </c>
      <c r="E3416" s="84">
        <f t="shared" ca="1" si="158"/>
        <v>102406.249999872</v>
      </c>
      <c r="F3416" s="84">
        <f t="shared" ca="1" si="156"/>
        <v>-4.8930546883400004E-3</v>
      </c>
      <c r="G3416" s="119">
        <f>IF(FilterType="FIR",  PRE_CALC!A3364*Fdata, IF(F_default=1,G3415+(4*Fnotch-0)/8192,G3415+(F_stop-F_start)/8192) )</f>
        <v>105031.249999872</v>
      </c>
      <c r="H3416" s="120">
        <f ca="1">IF(FilterType="FIR", OFFSET(PRE_CALC!B3364,0,DEC_RATE), C3416)</f>
        <v>-0.138999904393</v>
      </c>
    </row>
    <row r="3417" spans="2:8" x14ac:dyDescent="0.2">
      <c r="B3417" s="45">
        <f>IF(FilterType="FIR", IF(Extend_fmod, PRE_CALC!I3365*Fm, PRE_CALC!A3365*Fdata), IF(F_default=1,B3416+(4*Fnotch-0)/8192,B3416+(F_stop-F_start)/8192) )</f>
        <v>105062.5</v>
      </c>
      <c r="C3417" s="39">
        <f t="shared" si="157"/>
        <v>-0.89146676200163655</v>
      </c>
      <c r="D3417" s="84">
        <f ca="1">IF(FilterType="FIR", IF(Extend_fmod=1,OFFSET(PRE_CALC!J3365,0,DEC_RATE), OFFSET(PRE_CALC!B3365,0,DEC_RATE)), C3417)</f>
        <v>-0.142720114624</v>
      </c>
      <c r="E3417" s="84">
        <f t="shared" ca="1" si="158"/>
        <v>102406.249999872</v>
      </c>
      <c r="F3417" s="84">
        <f t="shared" ca="1" si="156"/>
        <v>-4.8930546883400004E-3</v>
      </c>
      <c r="G3417" s="119">
        <f>IF(FilterType="FIR",  PRE_CALC!A3365*Fdata, IF(F_default=1,G3416+(4*Fnotch-0)/8192,G3416+(F_stop-F_start)/8192) )</f>
        <v>105062.5</v>
      </c>
      <c r="H3417" s="120">
        <f ca="1">IF(FilterType="FIR", OFFSET(PRE_CALC!B3365,0,DEC_RATE), C3417)</f>
        <v>-0.142720114624</v>
      </c>
    </row>
    <row r="3418" spans="2:8" x14ac:dyDescent="0.2">
      <c r="B3418" s="45">
        <f>IF(FilterType="FIR", IF(Extend_fmod, PRE_CALC!I3366*Fm, PRE_CALC!A3366*Fdata), IF(F_default=1,B3417+(4*Fnotch-0)/8192,B3417+(F_stop-F_start)/8192) )</f>
        <v>105093.750000128</v>
      </c>
      <c r="C3418" s="39">
        <f t="shared" si="157"/>
        <v>-0.89199904511322325</v>
      </c>
      <c r="D3418" s="84">
        <f ca="1">IF(FilterType="FIR", IF(Extend_fmod=1,OFFSET(PRE_CALC!J3366,0,DEC_RATE), OFFSET(PRE_CALC!B3366,0,DEC_RATE)), C3418)</f>
        <v>-0.14651227045000001</v>
      </c>
      <c r="E3418" s="84">
        <f t="shared" ca="1" si="158"/>
        <v>102406.249999872</v>
      </c>
      <c r="F3418" s="84">
        <f t="shared" ca="1" si="156"/>
        <v>-4.8930546883400004E-3</v>
      </c>
      <c r="G3418" s="119">
        <f>IF(FilterType="FIR",  PRE_CALC!A3366*Fdata, IF(F_default=1,G3417+(4*Fnotch-0)/8192,G3417+(F_stop-F_start)/8192) )</f>
        <v>105093.750000128</v>
      </c>
      <c r="H3418" s="120">
        <f ca="1">IF(FilterType="FIR", OFFSET(PRE_CALC!B3366,0,DEC_RATE), C3418)</f>
        <v>-0.14651227045000001</v>
      </c>
    </row>
    <row r="3419" spans="2:8" x14ac:dyDescent="0.2">
      <c r="B3419" s="45">
        <f>IF(FilterType="FIR", IF(Extend_fmod, PRE_CALC!I3367*Fm, PRE_CALC!A3367*Fdata), IF(F_default=1,B3418+(4*Fnotch-0)/8192,B3418+(F_stop-F_start)/8192) )</f>
        <v>105125</v>
      </c>
      <c r="C3419" s="39">
        <f t="shared" si="157"/>
        <v>-0.89253148877786193</v>
      </c>
      <c r="D3419" s="84">
        <f ca="1">IF(FilterType="FIR", IF(Extend_fmod=1,OFFSET(PRE_CALC!J3367,0,DEC_RATE), OFFSET(PRE_CALC!B3367,0,DEC_RATE)), C3419)</f>
        <v>-0.15037722091799999</v>
      </c>
      <c r="E3419" s="84">
        <f t="shared" ca="1" si="158"/>
        <v>102406.249999872</v>
      </c>
      <c r="F3419" s="84">
        <f t="shared" ca="1" si="156"/>
        <v>-4.8930546883400004E-3</v>
      </c>
      <c r="G3419" s="119">
        <f>IF(FilterType="FIR",  PRE_CALC!A3367*Fdata, IF(F_default=1,G3418+(4*Fnotch-0)/8192,G3418+(F_stop-F_start)/8192) )</f>
        <v>105125</v>
      </c>
      <c r="H3419" s="120">
        <f ca="1">IF(FilterType="FIR", OFFSET(PRE_CALC!B3367,0,DEC_RATE), C3419)</f>
        <v>-0.15037722091799999</v>
      </c>
    </row>
    <row r="3420" spans="2:8" x14ac:dyDescent="0.2">
      <c r="B3420" s="45">
        <f>IF(FilterType="FIR", IF(Extend_fmod, PRE_CALC!I3368*Fm, PRE_CALC!A3368*Fdata), IF(F_default=1,B3419+(4*Fnotch-0)/8192,B3419+(F_stop-F_start)/8192) )</f>
        <v>105156.249999872</v>
      </c>
      <c r="C3420" s="39">
        <f t="shared" si="157"/>
        <v>-0.89306409300193046</v>
      </c>
      <c r="D3420" s="84">
        <f ca="1">IF(FilterType="FIR", IF(Extend_fmod=1,OFFSET(PRE_CALC!J3368,0,DEC_RATE), OFFSET(PRE_CALC!B3368,0,DEC_RATE)), C3420)</f>
        <v>-0.15431581790400001</v>
      </c>
      <c r="E3420" s="84">
        <f t="shared" ca="1" si="158"/>
        <v>102406.249999872</v>
      </c>
      <c r="F3420" s="84">
        <f t="shared" ca="1" si="156"/>
        <v>-4.8930546883400004E-3</v>
      </c>
      <c r="G3420" s="119">
        <f>IF(FilterType="FIR",  PRE_CALC!A3368*Fdata, IF(F_default=1,G3419+(4*Fnotch-0)/8192,G3419+(F_stop-F_start)/8192) )</f>
        <v>105156.249999872</v>
      </c>
      <c r="H3420" s="120">
        <f ca="1">IF(FilterType="FIR", OFFSET(PRE_CALC!B3368,0,DEC_RATE), C3420)</f>
        <v>-0.15431581790400001</v>
      </c>
    </row>
    <row r="3421" spans="2:8" x14ac:dyDescent="0.2">
      <c r="B3421" s="45">
        <f>IF(FilterType="FIR", IF(Extend_fmod, PRE_CALC!I3369*Fm, PRE_CALC!A3369*Fdata), IF(F_default=1,B3420+(4*Fnotch-0)/8192,B3420+(F_stop-F_start)/8192) )</f>
        <v>105187.5</v>
      </c>
      <c r="C3421" s="39">
        <f t="shared" si="157"/>
        <v>-0.89359685779185072</v>
      </c>
      <c r="D3421" s="84">
        <f ca="1">IF(FilterType="FIR", IF(Extend_fmod=1,OFFSET(PRE_CALC!J3369,0,DEC_RATE), OFFSET(PRE_CALC!B3369,0,DEC_RATE)), C3421)</f>
        <v>-0.15832891605900001</v>
      </c>
      <c r="E3421" s="84">
        <f t="shared" ca="1" si="158"/>
        <v>102406.249999872</v>
      </c>
      <c r="F3421" s="84">
        <f t="shared" ca="1" si="156"/>
        <v>-4.8930546883400004E-3</v>
      </c>
      <c r="G3421" s="119">
        <f>IF(FilterType="FIR",  PRE_CALC!A3369*Fdata, IF(F_default=1,G3420+(4*Fnotch-0)/8192,G3420+(F_stop-F_start)/8192) )</f>
        <v>105187.5</v>
      </c>
      <c r="H3421" s="120">
        <f ca="1">IF(FilterType="FIR", OFFSET(PRE_CALC!B3369,0,DEC_RATE), C3421)</f>
        <v>-0.15832891605900001</v>
      </c>
    </row>
    <row r="3422" spans="2:8" x14ac:dyDescent="0.2">
      <c r="B3422" s="45">
        <f>IF(FilterType="FIR", IF(Extend_fmod, PRE_CALC!I3370*Fm, PRE_CALC!A3370*Fdata), IF(F_default=1,B3421+(4*Fnotch-0)/8192,B3421+(F_stop-F_start)/8192) )</f>
        <v>105218.750000128</v>
      </c>
      <c r="C3422" s="39">
        <f t="shared" si="157"/>
        <v>-0.89412978314531943</v>
      </c>
      <c r="D3422" s="84">
        <f ca="1">IF(FilterType="FIR", IF(Extend_fmod=1,OFFSET(PRE_CALC!J3370,0,DEC_RATE), OFFSET(PRE_CALC!B3370,0,DEC_RATE)), C3422)</f>
        <v>-0.16241737275000001</v>
      </c>
      <c r="E3422" s="84">
        <f t="shared" ca="1" si="158"/>
        <v>102406.249999872</v>
      </c>
      <c r="F3422" s="84">
        <f t="shared" ca="1" si="156"/>
        <v>-4.8930546883400004E-3</v>
      </c>
      <c r="G3422" s="119">
        <f>IF(FilterType="FIR",  PRE_CALC!A3370*Fdata, IF(F_default=1,G3421+(4*Fnotch-0)/8192,G3421+(F_stop-F_start)/8192) )</f>
        <v>105218.750000128</v>
      </c>
      <c r="H3422" s="120">
        <f ca="1">IF(FilterType="FIR", OFFSET(PRE_CALC!B3370,0,DEC_RATE), C3422)</f>
        <v>-0.16241737275000001</v>
      </c>
    </row>
    <row r="3423" spans="2:8" x14ac:dyDescent="0.2">
      <c r="B3423" s="45">
        <f>IF(FilterType="FIR", IF(Extend_fmod, PRE_CALC!I3371*Fm, PRE_CALC!A3371*Fdata), IF(F_default=1,B3422+(4*Fnotch-0)/8192,B3422+(F_stop-F_start)/8192) )</f>
        <v>105250</v>
      </c>
      <c r="C3423" s="39">
        <f t="shared" si="157"/>
        <v>-0.89466286905997461</v>
      </c>
      <c r="D3423" s="84">
        <f ca="1">IF(FilterType="FIR", IF(Extend_fmod=1,OFFSET(PRE_CALC!J3371,0,DEC_RATE), OFFSET(PRE_CALC!B3371,0,DEC_RATE)), C3423)</f>
        <v>-0.166582048003</v>
      </c>
      <c r="E3423" s="84">
        <f t="shared" ca="1" si="158"/>
        <v>102406.249999872</v>
      </c>
      <c r="F3423" s="84">
        <f t="shared" ca="1" si="156"/>
        <v>-4.8930546883400004E-3</v>
      </c>
      <c r="G3423" s="119">
        <f>IF(FilterType="FIR",  PRE_CALC!A3371*Fdata, IF(F_default=1,G3422+(4*Fnotch-0)/8192,G3422+(F_stop-F_start)/8192) )</f>
        <v>105250</v>
      </c>
      <c r="H3423" s="120">
        <f ca="1">IF(FilterType="FIR", OFFSET(PRE_CALC!B3371,0,DEC_RATE), C3423)</f>
        <v>-0.166582048003</v>
      </c>
    </row>
    <row r="3424" spans="2:8" x14ac:dyDescent="0.2">
      <c r="B3424" s="45">
        <f>IF(FilterType="FIR", IF(Extend_fmod, PRE_CALC!I3372*Fm, PRE_CALC!A3372*Fdata), IF(F_default=1,B3423+(4*Fnotch-0)/8192,B3423+(F_stop-F_start)/8192) )</f>
        <v>105281.249999872</v>
      </c>
      <c r="C3424" s="39">
        <f t="shared" si="157"/>
        <v>-0.89519611554224776</v>
      </c>
      <c r="D3424" s="84">
        <f ca="1">IF(FilterType="FIR", IF(Extend_fmod=1,OFFSET(PRE_CALC!J3372,0,DEC_RATE), OFFSET(PRE_CALC!B3372,0,DEC_RATE)), C3424)</f>
        <v>-0.170823804444</v>
      </c>
      <c r="E3424" s="84">
        <f t="shared" ca="1" si="158"/>
        <v>102406.249999872</v>
      </c>
      <c r="F3424" s="84">
        <f t="shared" ca="1" si="156"/>
        <v>-4.8930546883400004E-3</v>
      </c>
      <c r="G3424" s="119">
        <f>IF(FilterType="FIR",  PRE_CALC!A3372*Fdata, IF(F_default=1,G3423+(4*Fnotch-0)/8192,G3423+(F_stop-F_start)/8192) )</f>
        <v>105281.249999872</v>
      </c>
      <c r="H3424" s="120">
        <f ca="1">IF(FilterType="FIR", OFFSET(PRE_CALC!B3372,0,DEC_RATE), C3424)</f>
        <v>-0.170823804444</v>
      </c>
    </row>
    <row r="3425" spans="2:8" x14ac:dyDescent="0.2">
      <c r="B3425" s="45">
        <f>IF(FilterType="FIR", IF(Extend_fmod, PRE_CALC!I3373*Fm, PRE_CALC!A3373*Fdata), IF(F_default=1,B3424+(4*Fnotch-0)/8192,B3424+(F_stop-F_start)/8192) )</f>
        <v>105312.5</v>
      </c>
      <c r="C3425" s="39">
        <f t="shared" si="157"/>
        <v>-0.89572952259855909</v>
      </c>
      <c r="D3425" s="84">
        <f ca="1">IF(FilterType="FIR", IF(Extend_fmod=1,OFFSET(PRE_CALC!J3373,0,DEC_RATE), OFFSET(PRE_CALC!B3373,0,DEC_RATE)), C3425)</f>
        <v>-0.175143507241</v>
      </c>
      <c r="E3425" s="84">
        <f t="shared" ca="1" si="158"/>
        <v>102406.249999872</v>
      </c>
      <c r="F3425" s="84">
        <f t="shared" ca="1" si="156"/>
        <v>-4.8930546883400004E-3</v>
      </c>
      <c r="G3425" s="119">
        <f>IF(FilterType="FIR",  PRE_CALC!A3373*Fdata, IF(F_default=1,G3424+(4*Fnotch-0)/8192,G3424+(F_stop-F_start)/8192) )</f>
        <v>105312.5</v>
      </c>
      <c r="H3425" s="120">
        <f ca="1">IF(FilterType="FIR", OFFSET(PRE_CALC!B3373,0,DEC_RATE), C3425)</f>
        <v>-0.175143507241</v>
      </c>
    </row>
    <row r="3426" spans="2:8" x14ac:dyDescent="0.2">
      <c r="B3426" s="45">
        <f>IF(FilterType="FIR", IF(Extend_fmod, PRE_CALC!I3374*Fm, PRE_CALC!A3374*Fdata), IF(F_default=1,B3425+(4*Fnotch-0)/8192,B3425+(F_stop-F_start)/8192) )</f>
        <v>105343.750000128</v>
      </c>
      <c r="C3426" s="39">
        <f t="shared" si="157"/>
        <v>-0.89626309022655781</v>
      </c>
      <c r="D3426" s="84">
        <f ca="1">IF(FilterType="FIR", IF(Extend_fmod=1,OFFSET(PRE_CALC!J3374,0,DEC_RATE), OFFSET(PRE_CALC!B3374,0,DEC_RATE)), C3426)</f>
        <v>-0.17954202404799999</v>
      </c>
      <c r="E3426" s="84">
        <f t="shared" ca="1" si="158"/>
        <v>102406.249999872</v>
      </c>
      <c r="F3426" s="84">
        <f t="shared" ca="1" si="156"/>
        <v>-4.8930546883400004E-3</v>
      </c>
      <c r="G3426" s="119">
        <f>IF(FilterType="FIR",  PRE_CALC!A3374*Fdata, IF(F_default=1,G3425+(4*Fnotch-0)/8192,G3425+(F_stop-F_start)/8192) )</f>
        <v>105343.750000128</v>
      </c>
      <c r="H3426" s="120">
        <f ca="1">IF(FilterType="FIR", OFFSET(PRE_CALC!B3374,0,DEC_RATE), C3426)</f>
        <v>-0.17954202404799999</v>
      </c>
    </row>
    <row r="3427" spans="2:8" x14ac:dyDescent="0.2">
      <c r="B3427" s="45">
        <f>IF(FilterType="FIR", IF(Extend_fmod, PRE_CALC!I3375*Fm, PRE_CALC!A3375*Fdata), IF(F_default=1,B3426+(4*Fnotch-0)/8192,B3426+(F_stop-F_start)/8192) )</f>
        <v>105375</v>
      </c>
      <c r="C3427" s="39">
        <f t="shared" si="157"/>
        <v>-0.8967968184239401</v>
      </c>
      <c r="D3427" s="84">
        <f ca="1">IF(FilterType="FIR", IF(Extend_fmod=1,OFFSET(PRE_CALC!J3375,0,DEC_RATE), OFFSET(PRE_CALC!B3375,0,DEC_RATE)), C3427)</f>
        <v>-0.18402022494600001</v>
      </c>
      <c r="E3427" s="84">
        <f t="shared" ca="1" si="158"/>
        <v>102406.249999872</v>
      </c>
      <c r="F3427" s="84">
        <f t="shared" ca="1" si="156"/>
        <v>-4.8930546883400004E-3</v>
      </c>
      <c r="G3427" s="119">
        <f>IF(FilterType="FIR",  PRE_CALC!A3375*Fdata, IF(F_default=1,G3426+(4*Fnotch-0)/8192,G3426+(F_stop-F_start)/8192) )</f>
        <v>105375</v>
      </c>
      <c r="H3427" s="120">
        <f ca="1">IF(FilterType="FIR", OFFSET(PRE_CALC!B3375,0,DEC_RATE), C3427)</f>
        <v>-0.18402022494600001</v>
      </c>
    </row>
    <row r="3428" spans="2:8" x14ac:dyDescent="0.2">
      <c r="B3428" s="45">
        <f>IF(FilterType="FIR", IF(Extend_fmod, PRE_CALC!I3376*Fm, PRE_CALC!A3376*Fdata), IF(F_default=1,B3427+(4*Fnotch-0)/8192,B3427+(F_stop-F_start)/8192) )</f>
        <v>105406.249999872</v>
      </c>
      <c r="C3428" s="39">
        <f t="shared" si="157"/>
        <v>-0.89733070719712471</v>
      </c>
      <c r="D3428" s="84">
        <f ca="1">IF(FilterType="FIR", IF(Extend_fmod=1,OFFSET(PRE_CALC!J3376,0,DEC_RATE), OFFSET(PRE_CALC!B3376,0,DEC_RATE)), C3428)</f>
        <v>-0.18857898238699999</v>
      </c>
      <c r="E3428" s="84">
        <f t="shared" ca="1" si="158"/>
        <v>102406.249999872</v>
      </c>
      <c r="F3428" s="84">
        <f t="shared" ca="1" si="156"/>
        <v>-4.8930546883400004E-3</v>
      </c>
      <c r="G3428" s="119">
        <f>IF(FilterType="FIR",  PRE_CALC!A3376*Fdata, IF(F_default=1,G3427+(4*Fnotch-0)/8192,G3427+(F_stop-F_start)/8192) )</f>
        <v>105406.249999872</v>
      </c>
      <c r="H3428" s="120">
        <f ca="1">IF(FilterType="FIR", OFFSET(PRE_CALC!B3376,0,DEC_RATE), C3428)</f>
        <v>-0.18857898238699999</v>
      </c>
    </row>
    <row r="3429" spans="2:8" x14ac:dyDescent="0.2">
      <c r="B3429" s="45">
        <f>IF(FilterType="FIR", IF(Extend_fmod, PRE_CALC!I3377*Fm, PRE_CALC!A3377*Fdata), IF(F_default=1,B3428+(4*Fnotch-0)/8192,B3428+(F_stop-F_start)/8192) )</f>
        <v>105437.5</v>
      </c>
      <c r="C3429" s="39">
        <f t="shared" si="157"/>
        <v>-0.89786475655251663</v>
      </c>
      <c r="D3429" s="84">
        <f ca="1">IF(FilterType="FIR", IF(Extend_fmod=1,OFFSET(PRE_CALC!J3377,0,DEC_RATE), OFFSET(PRE_CALC!B3377,0,DEC_RATE)), C3429)</f>
        <v>-0.19321917113500001</v>
      </c>
      <c r="E3429" s="84">
        <f t="shared" ca="1" si="158"/>
        <v>102406.249999872</v>
      </c>
      <c r="F3429" s="84">
        <f t="shared" ca="1" si="156"/>
        <v>-4.8930546883400004E-3</v>
      </c>
      <c r="G3429" s="119">
        <f>IF(FilterType="FIR",  PRE_CALC!A3377*Fdata, IF(F_default=1,G3428+(4*Fnotch-0)/8192,G3428+(F_stop-F_start)/8192) )</f>
        <v>105437.5</v>
      </c>
      <c r="H3429" s="120">
        <f ca="1">IF(FilterType="FIR", OFFSET(PRE_CALC!B3377,0,DEC_RATE), C3429)</f>
        <v>-0.19321917113500001</v>
      </c>
    </row>
    <row r="3430" spans="2:8" x14ac:dyDescent="0.2">
      <c r="B3430" s="45">
        <f>IF(FilterType="FIR", IF(Extend_fmod, PRE_CALC!I3378*Fm, PRE_CALC!A3378*Fdata), IF(F_default=1,B3429+(4*Fnotch-0)/8192,B3429+(F_stop-F_start)/8192) )</f>
        <v>105468.750000128</v>
      </c>
      <c r="C3430" s="39">
        <f t="shared" si="157"/>
        <v>-0.89839896648780182</v>
      </c>
      <c r="D3430" s="84">
        <f ca="1">IF(FilterType="FIR", IF(Extend_fmod=1,OFFSET(PRE_CALC!J3378,0,DEC_RATE), OFFSET(PRE_CALC!B3378,0,DEC_RATE)), C3430)</f>
        <v>-0.19794166821</v>
      </c>
      <c r="E3430" s="84">
        <f t="shared" ca="1" si="158"/>
        <v>102406.249999872</v>
      </c>
      <c r="F3430" s="84">
        <f t="shared" ca="1" si="156"/>
        <v>-4.8930546883400004E-3</v>
      </c>
      <c r="G3430" s="119">
        <f>IF(FilterType="FIR",  PRE_CALC!A3378*Fdata, IF(F_default=1,G3429+(4*Fnotch-0)/8192,G3429+(F_stop-F_start)/8192) )</f>
        <v>105468.750000128</v>
      </c>
      <c r="H3430" s="120">
        <f ca="1">IF(FilterType="FIR", OFFSET(PRE_CALC!B3378,0,DEC_RATE), C3430)</f>
        <v>-0.19794166821</v>
      </c>
    </row>
    <row r="3431" spans="2:8" x14ac:dyDescent="0.2">
      <c r="B3431" s="45">
        <f>IF(FilterType="FIR", IF(Extend_fmod, PRE_CALC!I3379*Fm, PRE_CALC!A3379*Fdata), IF(F_default=1,B3430+(4*Fnotch-0)/8192,B3430+(F_stop-F_start)/8192) )</f>
        <v>105500</v>
      </c>
      <c r="C3431" s="39">
        <f t="shared" si="157"/>
        <v>-0.89893333700065081</v>
      </c>
      <c r="D3431" s="84">
        <f ca="1">IF(FilterType="FIR", IF(Extend_fmod=1,OFFSET(PRE_CALC!J3379,0,DEC_RATE), OFFSET(PRE_CALC!B3379,0,DEC_RATE)), C3431)</f>
        <v>-0.20274735282799999</v>
      </c>
      <c r="E3431" s="84">
        <f t="shared" ca="1" si="158"/>
        <v>102406.249999872</v>
      </c>
      <c r="F3431" s="84">
        <f t="shared" ca="1" si="156"/>
        <v>-4.8930546883400004E-3</v>
      </c>
      <c r="G3431" s="119">
        <f>IF(FilterType="FIR",  PRE_CALC!A3379*Fdata, IF(F_default=1,G3430+(4*Fnotch-0)/8192,G3430+(F_stop-F_start)/8192) )</f>
        <v>105500</v>
      </c>
      <c r="H3431" s="120">
        <f ca="1">IF(FilterType="FIR", OFFSET(PRE_CALC!B3379,0,DEC_RATE), C3431)</f>
        <v>-0.20274735282799999</v>
      </c>
    </row>
    <row r="3432" spans="2:8" x14ac:dyDescent="0.2">
      <c r="B3432" s="45">
        <f>IF(FilterType="FIR", IF(Extend_fmod, PRE_CALC!I3380*Fm, PRE_CALC!A3380*Fdata), IF(F_default=1,B3431+(4*Fnotch-0)/8192,B3431+(F_stop-F_start)/8192) )</f>
        <v>105531.249999872</v>
      </c>
      <c r="C3432" s="39">
        <f t="shared" si="157"/>
        <v>-0.89946786809747992</v>
      </c>
      <c r="D3432" s="84">
        <f ca="1">IF(FilterType="FIR", IF(Extend_fmod=1,OFFSET(PRE_CALC!J3380,0,DEC_RATE), OFFSET(PRE_CALC!B3380,0,DEC_RATE)), C3432)</f>
        <v>-0.20763710634800001</v>
      </c>
      <c r="E3432" s="84">
        <f t="shared" ca="1" si="158"/>
        <v>102406.249999872</v>
      </c>
      <c r="F3432" s="84">
        <f t="shared" ca="1" si="156"/>
        <v>-4.8930546883400004E-3</v>
      </c>
      <c r="G3432" s="119">
        <f>IF(FilterType="FIR",  PRE_CALC!A3380*Fdata, IF(F_default=1,G3431+(4*Fnotch-0)/8192,G3431+(F_stop-F_start)/8192) )</f>
        <v>105531.249999872</v>
      </c>
      <c r="H3432" s="120">
        <f ca="1">IF(FilterType="FIR", OFFSET(PRE_CALC!B3380,0,DEC_RATE), C3432)</f>
        <v>-0.20763710634800001</v>
      </c>
    </row>
    <row r="3433" spans="2:8" x14ac:dyDescent="0.2">
      <c r="B3433" s="45">
        <f>IF(FilterType="FIR", IF(Extend_fmod, PRE_CALC!I3381*Fm, PRE_CALC!A3381*Fdata), IF(F_default=1,B3432+(4*Fnotch-0)/8192,B3432+(F_stop-F_start)/8192) )</f>
        <v>105562.5</v>
      </c>
      <c r="C3433" s="39">
        <f t="shared" si="157"/>
        <v>-0.90000255978472554</v>
      </c>
      <c r="D3433" s="84">
        <f ca="1">IF(FilterType="FIR", IF(Extend_fmod=1,OFFSET(PRE_CALC!J3381,0,DEC_RATE), OFFSET(PRE_CALC!B3381,0,DEC_RATE)), C3433)</f>
        <v>-0.21261181221299999</v>
      </c>
      <c r="E3433" s="84">
        <f t="shared" ca="1" si="158"/>
        <v>102406.249999872</v>
      </c>
      <c r="F3433" s="84">
        <f t="shared" ca="1" si="156"/>
        <v>-4.8930546883400004E-3</v>
      </c>
      <c r="G3433" s="119">
        <f>IF(FilterType="FIR",  PRE_CALC!A3381*Fdata, IF(F_default=1,G3432+(4*Fnotch-0)/8192,G3432+(F_stop-F_start)/8192) )</f>
        <v>105562.5</v>
      </c>
      <c r="H3433" s="120">
        <f ca="1">IF(FilterType="FIR", OFFSET(PRE_CALC!B3381,0,DEC_RATE), C3433)</f>
        <v>-0.21261181221299999</v>
      </c>
    </row>
    <row r="3434" spans="2:8" x14ac:dyDescent="0.2">
      <c r="B3434" s="45">
        <f>IF(FilterType="FIR", IF(Extend_fmod, PRE_CALC!I3382*Fm, PRE_CALC!A3382*Fdata), IF(F_default=1,B3433+(4*Fnotch-0)/8192,B3433+(F_stop-F_start)/8192) )</f>
        <v>105593.750000128</v>
      </c>
      <c r="C3434" s="39">
        <f t="shared" si="157"/>
        <v>-0.90053741206005755</v>
      </c>
      <c r="D3434" s="84">
        <f ca="1">IF(FilterType="FIR", IF(Extend_fmod=1,OFFSET(PRE_CALC!J3382,0,DEC_RATE), OFFSET(PRE_CALC!B3382,0,DEC_RATE)), C3434)</f>
        <v>-0.21767235589200001</v>
      </c>
      <c r="E3434" s="84">
        <f t="shared" ca="1" si="158"/>
        <v>102406.249999872</v>
      </c>
      <c r="F3434" s="84">
        <f t="shared" ca="1" si="156"/>
        <v>-4.8930546883400004E-3</v>
      </c>
      <c r="G3434" s="119">
        <f>IF(FilterType="FIR",  PRE_CALC!A3382*Fdata, IF(F_default=1,G3433+(4*Fnotch-0)/8192,G3433+(F_stop-F_start)/8192) )</f>
        <v>105593.750000128</v>
      </c>
      <c r="H3434" s="120">
        <f ca="1">IF(FilterType="FIR", OFFSET(PRE_CALC!B3382,0,DEC_RATE), C3434)</f>
        <v>-0.21767235589200001</v>
      </c>
    </row>
    <row r="3435" spans="2:8" x14ac:dyDescent="0.2">
      <c r="B3435" s="45">
        <f>IF(FilterType="FIR", IF(Extend_fmod, PRE_CALC!I3383*Fm, PRE_CALC!A3383*Fdata), IF(F_default=1,B3434+(4*Fnotch-0)/8192,B3434+(F_stop-F_start)/8192) )</f>
        <v>105625</v>
      </c>
      <c r="C3435" s="39">
        <f t="shared" si="157"/>
        <v>-0.90107242492114747</v>
      </c>
      <c r="D3435" s="84">
        <f ca="1">IF(FilterType="FIR", IF(Extend_fmod=1,OFFSET(PRE_CALC!J3383,0,DEC_RATE), OFFSET(PRE_CALC!B3383,0,DEC_RATE)), C3435)</f>
        <v>-0.222819624828</v>
      </c>
      <c r="E3435" s="84">
        <f t="shared" ca="1" si="158"/>
        <v>102406.249999872</v>
      </c>
      <c r="F3435" s="84">
        <f t="shared" ca="1" si="156"/>
        <v>-4.8930546883400004E-3</v>
      </c>
      <c r="G3435" s="119">
        <f>IF(FilterType="FIR",  PRE_CALC!A3383*Fdata, IF(F_default=1,G3434+(4*Fnotch-0)/8192,G3434+(F_stop-F_start)/8192) )</f>
        <v>105625</v>
      </c>
      <c r="H3435" s="120">
        <f ca="1">IF(FilterType="FIR", OFFSET(PRE_CALC!B3383,0,DEC_RATE), C3435)</f>
        <v>-0.222819624828</v>
      </c>
    </row>
    <row r="3436" spans="2:8" x14ac:dyDescent="0.2">
      <c r="B3436" s="45">
        <f>IF(FilterType="FIR", IF(Extend_fmod, PRE_CALC!I3384*Fm, PRE_CALC!A3384*Fdata), IF(F_default=1,B3435+(4*Fnotch-0)/8192,B3435+(F_stop-F_start)/8192) )</f>
        <v>105656.249999872</v>
      </c>
      <c r="C3436" s="39">
        <f t="shared" si="157"/>
        <v>-0.9016075983744225</v>
      </c>
      <c r="D3436" s="84">
        <f ca="1">IF(FilterType="FIR", IF(Extend_fmod=1,OFFSET(PRE_CALC!J3384,0,DEC_RATE), OFFSET(PRE_CALC!B3384,0,DEC_RATE)), C3436)</f>
        <v>-0.22805450837399999</v>
      </c>
      <c r="E3436" s="84">
        <f t="shared" ca="1" si="158"/>
        <v>102406.249999872</v>
      </c>
      <c r="F3436" s="84">
        <f t="shared" ca="1" si="156"/>
        <v>-4.8930546883400004E-3</v>
      </c>
      <c r="G3436" s="119">
        <f>IF(FilterType="FIR",  PRE_CALC!A3384*Fdata, IF(F_default=1,G3435+(4*Fnotch-0)/8192,G3435+(F_stop-F_start)/8192) )</f>
        <v>105656.249999872</v>
      </c>
      <c r="H3436" s="120">
        <f ca="1">IF(FilterType="FIR", OFFSET(PRE_CALC!B3384,0,DEC_RATE), C3436)</f>
        <v>-0.22805450837399999</v>
      </c>
    </row>
    <row r="3437" spans="2:8" x14ac:dyDescent="0.2">
      <c r="B3437" s="45">
        <f>IF(FilterType="FIR", IF(Extend_fmod, PRE_CALC!I3385*Fm, PRE_CALC!A3385*Fdata), IF(F_default=1,B3436+(4*Fnotch-0)/8192,B3436+(F_stop-F_start)/8192) )</f>
        <v>105687.5</v>
      </c>
      <c r="C3437" s="39">
        <f t="shared" si="157"/>
        <v>-0.90214293242630805</v>
      </c>
      <c r="D3437" s="84">
        <f ca="1">IF(FilterType="FIR", IF(Extend_fmod=1,OFFSET(PRE_CALC!J3385,0,DEC_RATE), OFFSET(PRE_CALC!B3385,0,DEC_RATE)), C3437)</f>
        <v>-0.23337789774500001</v>
      </c>
      <c r="E3437" s="84">
        <f t="shared" ca="1" si="158"/>
        <v>102406.249999872</v>
      </c>
      <c r="F3437" s="84">
        <f t="shared" ca="1" si="156"/>
        <v>-4.8930546883400004E-3</v>
      </c>
      <c r="G3437" s="119">
        <f>IF(FilterType="FIR",  PRE_CALC!A3385*Fdata, IF(F_default=1,G3436+(4*Fnotch-0)/8192,G3436+(F_stop-F_start)/8192) )</f>
        <v>105687.5</v>
      </c>
      <c r="H3437" s="120">
        <f ca="1">IF(FilterType="FIR", OFFSET(PRE_CALC!B3385,0,DEC_RATE), C3437)</f>
        <v>-0.23337789774500001</v>
      </c>
    </row>
    <row r="3438" spans="2:8" x14ac:dyDescent="0.2">
      <c r="B3438" s="45">
        <f>IF(FilterType="FIR", IF(Extend_fmod, PRE_CALC!I3386*Fm, PRE_CALC!A3386*Fdata), IF(F_default=1,B3437+(4*Fnotch-0)/8192,B3437+(F_stop-F_start)/8192) )</f>
        <v>105718.750000128</v>
      </c>
      <c r="C3438" s="39">
        <f t="shared" si="157"/>
        <v>-0.90267842707449575</v>
      </c>
      <c r="D3438" s="84">
        <f ca="1">IF(FilterType="FIR", IF(Extend_fmod=1,OFFSET(PRE_CALC!J3386,0,DEC_RATE), OFFSET(PRE_CALC!B3386,0,DEC_RATE)), C3438)</f>
        <v>-0.238790685956</v>
      </c>
      <c r="E3438" s="84">
        <f t="shared" ca="1" si="158"/>
        <v>102406.249999872</v>
      </c>
      <c r="F3438" s="84">
        <f t="shared" ca="1" si="156"/>
        <v>-4.8930546883400004E-3</v>
      </c>
      <c r="G3438" s="119">
        <f>IF(FilterType="FIR",  PRE_CALC!A3386*Fdata, IF(F_default=1,G3437+(4*Fnotch-0)/8192,G3437+(F_stop-F_start)/8192) )</f>
        <v>105718.750000128</v>
      </c>
      <c r="H3438" s="120">
        <f ca="1">IF(FilterType="FIR", OFFSET(PRE_CALC!B3386,0,DEC_RATE), C3438)</f>
        <v>-0.238790685956</v>
      </c>
    </row>
    <row r="3439" spans="2:8" x14ac:dyDescent="0.2">
      <c r="B3439" s="45">
        <f>IF(FilterType="FIR", IF(Extend_fmod, PRE_CALC!I3387*Fm, PRE_CALC!A3387*Fdata), IF(F_default=1,B3438+(4*Fnotch-0)/8192,B3438+(F_stop-F_start)/8192) )</f>
        <v>105750</v>
      </c>
      <c r="C3439" s="39">
        <f t="shared" si="157"/>
        <v>-0.90321408231663636</v>
      </c>
      <c r="D3439" s="84">
        <f ca="1">IF(FilterType="FIR", IF(Extend_fmod=1,OFFSET(PRE_CALC!J3387,0,DEC_RATE), OFFSET(PRE_CALC!B3387,0,DEC_RATE)), C3439)</f>
        <v>-0.24429376777100001</v>
      </c>
      <c r="E3439" s="84">
        <f t="shared" ca="1" si="158"/>
        <v>102406.249999872</v>
      </c>
      <c r="F3439" s="84">
        <f t="shared" ca="1" si="156"/>
        <v>-4.8930546883400004E-3</v>
      </c>
      <c r="G3439" s="119">
        <f>IF(FilterType="FIR",  PRE_CALC!A3387*Fdata, IF(F_default=1,G3438+(4*Fnotch-0)/8192,G3438+(F_stop-F_start)/8192) )</f>
        <v>105750</v>
      </c>
      <c r="H3439" s="120">
        <f ca="1">IF(FilterType="FIR", OFFSET(PRE_CALC!B3387,0,DEC_RATE), C3439)</f>
        <v>-0.24429376777100001</v>
      </c>
    </row>
    <row r="3440" spans="2:8" x14ac:dyDescent="0.2">
      <c r="B3440" s="45">
        <f>IF(FilterType="FIR", IF(Extend_fmod, PRE_CALC!I3388*Fm, PRE_CALC!A3388*Fdata), IF(F_default=1,B3439+(4*Fnotch-0)/8192,B3439+(F_stop-F_start)/8192) )</f>
        <v>105781.249999872</v>
      </c>
      <c r="C3440" s="39">
        <f t="shared" si="157"/>
        <v>-0.90374989815917228</v>
      </c>
      <c r="D3440" s="84">
        <f ca="1">IF(FilterType="FIR", IF(Extend_fmod=1,OFFSET(PRE_CALC!J3388,0,DEC_RATE), OFFSET(PRE_CALC!B3388,0,DEC_RATE)), C3440)</f>
        <v>-0.24988803964100001</v>
      </c>
      <c r="E3440" s="84">
        <f t="shared" ca="1" si="158"/>
        <v>102406.249999872</v>
      </c>
      <c r="F3440" s="84">
        <f t="shared" ca="1" si="156"/>
        <v>-4.8930546883400004E-3</v>
      </c>
      <c r="G3440" s="119">
        <f>IF(FilterType="FIR",  PRE_CALC!A3388*Fdata, IF(F_default=1,G3439+(4*Fnotch-0)/8192,G3439+(F_stop-F_start)/8192) )</f>
        <v>105781.249999872</v>
      </c>
      <c r="H3440" s="120">
        <f ca="1">IF(FilterType="FIR", OFFSET(PRE_CALC!B3388,0,DEC_RATE), C3440)</f>
        <v>-0.24988803964100001</v>
      </c>
    </row>
    <row r="3441" spans="2:8" x14ac:dyDescent="0.2">
      <c r="B3441" s="45">
        <f>IF(FilterType="FIR", IF(Extend_fmod, PRE_CALC!I3389*Fm, PRE_CALC!A3389*Fdata), IF(F_default=1,B3440+(4*Fnotch-0)/8192,B3440+(F_stop-F_start)/8192) )</f>
        <v>105812.5</v>
      </c>
      <c r="C3441" s="39">
        <f t="shared" si="157"/>
        <v>-0.90428587460855681</v>
      </c>
      <c r="D3441" s="84">
        <f ca="1">IF(FilterType="FIR", IF(Extend_fmod=1,OFFSET(PRE_CALC!J3389,0,DEC_RATE), OFFSET(PRE_CALC!B3389,0,DEC_RATE)), C3441)</f>
        <v>-0.255574399658</v>
      </c>
      <c r="E3441" s="84">
        <f t="shared" ca="1" si="158"/>
        <v>102406.249999872</v>
      </c>
      <c r="F3441" s="84">
        <f t="shared" ca="1" si="156"/>
        <v>-4.8930546883400004E-3</v>
      </c>
      <c r="G3441" s="119">
        <f>IF(FilterType="FIR",  PRE_CALC!A3389*Fdata, IF(F_default=1,G3440+(4*Fnotch-0)/8192,G3440+(F_stop-F_start)/8192) )</f>
        <v>105812.5</v>
      </c>
      <c r="H3441" s="120">
        <f ca="1">IF(FilterType="FIR", OFFSET(PRE_CALC!B3389,0,DEC_RATE), C3441)</f>
        <v>-0.255574399658</v>
      </c>
    </row>
    <row r="3442" spans="2:8" x14ac:dyDescent="0.2">
      <c r="B3442" s="45">
        <f>IF(FilterType="FIR", IF(Extend_fmod, PRE_CALC!I3390*Fm, PRE_CALC!A3390*Fdata), IF(F_default=1,B3441+(4*Fnotch-0)/8192,B3441+(F_stop-F_start)/8192) )</f>
        <v>105843.750000128</v>
      </c>
      <c r="C3442" s="39">
        <f t="shared" si="157"/>
        <v>-0.90482201166244169</v>
      </c>
      <c r="D3442" s="84">
        <f ca="1">IF(FilterType="FIR", IF(Extend_fmod=1,OFFSET(PRE_CALC!J3390,0,DEC_RATE), OFFSET(PRE_CALC!B3390,0,DEC_RATE)), C3442)</f>
        <v>-0.26135374749200002</v>
      </c>
      <c r="E3442" s="84">
        <f t="shared" ca="1" si="158"/>
        <v>102406.249999872</v>
      </c>
      <c r="F3442" s="84">
        <f t="shared" ca="1" si="156"/>
        <v>-4.8930546883400004E-3</v>
      </c>
      <c r="G3442" s="119">
        <f>IF(FilterType="FIR",  PRE_CALC!A3390*Fdata, IF(F_default=1,G3441+(4*Fnotch-0)/8192,G3441+(F_stop-F_start)/8192) )</f>
        <v>105843.750000128</v>
      </c>
      <c r="H3442" s="120">
        <f ca="1">IF(FilterType="FIR", OFFSET(PRE_CALC!B3390,0,DEC_RATE), C3442)</f>
        <v>-0.26135374749200002</v>
      </c>
    </row>
    <row r="3443" spans="2:8" x14ac:dyDescent="0.2">
      <c r="B3443" s="45">
        <f>IF(FilterType="FIR", IF(Extend_fmod, PRE_CALC!I3391*Fm, PRE_CALC!A3391*Fdata), IF(F_default=1,B3442+(4*Fnotch-0)/8192,B3442+(F_stop-F_start)/8192) )</f>
        <v>105875</v>
      </c>
      <c r="C3443" s="39">
        <f t="shared" si="157"/>
        <v>-0.90535830931850358</v>
      </c>
      <c r="D3443" s="84">
        <f ca="1">IF(FilterType="FIR", IF(Extend_fmod=1,OFFSET(PRE_CALC!J3391,0,DEC_RATE), OFFSET(PRE_CALC!B3391,0,DEC_RATE)), C3443)</f>
        <v>-0.26722698433800002</v>
      </c>
      <c r="E3443" s="84">
        <f t="shared" ca="1" si="158"/>
        <v>102406.249999872</v>
      </c>
      <c r="F3443" s="84">
        <f t="shared" ca="1" si="156"/>
        <v>-4.8930546883400004E-3</v>
      </c>
      <c r="G3443" s="119">
        <f>IF(FilterType="FIR",  PRE_CALC!A3391*Fdata, IF(F_default=1,G3442+(4*Fnotch-0)/8192,G3442+(F_stop-F_start)/8192) )</f>
        <v>105875</v>
      </c>
      <c r="H3443" s="120">
        <f ca="1">IF(FilterType="FIR", OFFSET(PRE_CALC!B3391,0,DEC_RATE), C3443)</f>
        <v>-0.26722698433800002</v>
      </c>
    </row>
    <row r="3444" spans="2:8" x14ac:dyDescent="0.2">
      <c r="B3444" s="45">
        <f>IF(FilterType="FIR", IF(Extend_fmod, PRE_CALC!I3392*Fm, PRE_CALC!A3392*Fdata), IF(F_default=1,B3443+(4*Fnotch-0)/8192,B3443+(F_stop-F_start)/8192) )</f>
        <v>105906.249999872</v>
      </c>
      <c r="C3444" s="39">
        <f t="shared" si="157"/>
        <v>-0.90589476758317178</v>
      </c>
      <c r="D3444" s="84">
        <f ca="1">IF(FilterType="FIR", IF(Extend_fmod=1,OFFSET(PRE_CALC!J3392,0,DEC_RATE), OFFSET(PRE_CALC!B3392,0,DEC_RATE)), C3444)</f>
        <v>-0.27319501286600001</v>
      </c>
      <c r="E3444" s="84">
        <f t="shared" ca="1" si="158"/>
        <v>102406.249999872</v>
      </c>
      <c r="F3444" s="84">
        <f t="shared" ca="1" si="156"/>
        <v>-4.8930546883400004E-3</v>
      </c>
      <c r="G3444" s="119">
        <f>IF(FilterType="FIR",  PRE_CALC!A3392*Fdata, IF(F_default=1,G3443+(4*Fnotch-0)/8192,G3443+(F_stop-F_start)/8192) )</f>
        <v>105906.249999872</v>
      </c>
      <c r="H3444" s="120">
        <f ca="1">IF(FilterType="FIR", OFFSET(PRE_CALC!B3392,0,DEC_RATE), C3444)</f>
        <v>-0.27319501286600001</v>
      </c>
    </row>
    <row r="3445" spans="2:8" x14ac:dyDescent="0.2">
      <c r="B3445" s="45">
        <f>IF(FilterType="FIR", IF(Extend_fmod, PRE_CALC!I3393*Fm, PRE_CALC!A3393*Fdata), IF(F_default=1,B3444+(4*Fnotch-0)/8192,B3444+(F_stop-F_start)/8192) )</f>
        <v>105937.5</v>
      </c>
      <c r="C3445" s="39">
        <f t="shared" si="157"/>
        <v>-0.90643138646292643</v>
      </c>
      <c r="D3445" s="84">
        <f ca="1">IF(FilterType="FIR", IF(Extend_fmod=1,OFFSET(PRE_CALC!J3393,0,DEC_RATE), OFFSET(PRE_CALC!B3393,0,DEC_RATE)), C3445)</f>
        <v>-0.27925873716299998</v>
      </c>
      <c r="E3445" s="84">
        <f t="shared" ca="1" si="158"/>
        <v>102406.249999872</v>
      </c>
      <c r="F3445" s="84">
        <f t="shared" ca="1" si="156"/>
        <v>-4.8930546883400004E-3</v>
      </c>
      <c r="G3445" s="119">
        <f>IF(FilterType="FIR",  PRE_CALC!A3393*Fdata, IF(F_default=1,G3444+(4*Fnotch-0)/8192,G3444+(F_stop-F_start)/8192) )</f>
        <v>105937.5</v>
      </c>
      <c r="H3445" s="120">
        <f ca="1">IF(FilterType="FIR", OFFSET(PRE_CALC!B3393,0,DEC_RATE), C3445)</f>
        <v>-0.27925873716299998</v>
      </c>
    </row>
    <row r="3446" spans="2:8" x14ac:dyDescent="0.2">
      <c r="B3446" s="45">
        <f>IF(FilterType="FIR", IF(Extend_fmod, PRE_CALC!I3394*Fm, PRE_CALC!A3394*Fdata), IF(F_default=1,B3445+(4*Fnotch-0)/8192,B3445+(F_stop-F_start)/8192) )</f>
        <v>105968.750000128</v>
      </c>
      <c r="C3446" s="39">
        <f t="shared" si="157"/>
        <v>-0.90696816595541285</v>
      </c>
      <c r="D3446" s="84">
        <f ca="1">IF(FilterType="FIR", IF(Extend_fmod=1,OFFSET(PRE_CALC!J3394,0,DEC_RATE), OFFSET(PRE_CALC!B3394,0,DEC_RATE)), C3446)</f>
        <v>-0.28541906267700001</v>
      </c>
      <c r="E3446" s="84">
        <f t="shared" ca="1" si="158"/>
        <v>102406.249999872</v>
      </c>
      <c r="F3446" s="84">
        <f t="shared" ca="1" si="156"/>
        <v>-4.8930546883400004E-3</v>
      </c>
      <c r="G3446" s="119">
        <f>IF(FilterType="FIR",  PRE_CALC!A3394*Fdata, IF(F_default=1,G3445+(4*Fnotch-0)/8192,G3445+(F_stop-F_start)/8192) )</f>
        <v>105968.750000128</v>
      </c>
      <c r="H3446" s="120">
        <f ca="1">IF(FilterType="FIR", OFFSET(PRE_CALC!B3394,0,DEC_RATE), C3446)</f>
        <v>-0.28541906267700001</v>
      </c>
    </row>
    <row r="3447" spans="2:8" x14ac:dyDescent="0.2">
      <c r="B3447" s="45">
        <f>IF(FilterType="FIR", IF(Extend_fmod, PRE_CALC!I3395*Fm, PRE_CALC!A3395*Fdata), IF(F_default=1,B3446+(4*Fnotch-0)/8192,B3446+(F_stop-F_start)/8192) )</f>
        <v>106000</v>
      </c>
      <c r="C3447" s="39">
        <f t="shared" si="157"/>
        <v>-0.90750510605829016</v>
      </c>
      <c r="D3447" s="84">
        <f ca="1">IF(FilterType="FIR", IF(Extend_fmod=1,OFFSET(PRE_CALC!J3395,0,DEC_RATE), OFFSET(PRE_CALC!B3395,0,DEC_RATE)), C3447)</f>
        <v>-0.29167689617100001</v>
      </c>
      <c r="E3447" s="84">
        <f t="shared" ca="1" si="158"/>
        <v>102406.249999872</v>
      </c>
      <c r="F3447" s="84">
        <f t="shared" ref="F3447:F3510" ca="1" si="159">IF(G3447&lt;=F_PB,H3447, OFFSET(H:H,MATCH(F_PB-0.0001,G:G),0,1))</f>
        <v>-4.8930546883400004E-3</v>
      </c>
      <c r="G3447" s="119">
        <f>IF(FilterType="FIR",  PRE_CALC!A3395*Fdata, IF(F_default=1,G3446+(4*Fnotch-0)/8192,G3446+(F_stop-F_start)/8192) )</f>
        <v>106000</v>
      </c>
      <c r="H3447" s="120">
        <f ca="1">IF(FilterType="FIR", OFFSET(PRE_CALC!B3395,0,DEC_RATE), C3447)</f>
        <v>-0.29167689617100001</v>
      </c>
    </row>
    <row r="3448" spans="2:8" x14ac:dyDescent="0.2">
      <c r="B3448" s="45">
        <f>IF(FilterType="FIR", IF(Extend_fmod, PRE_CALC!I3396*Fm, PRE_CALC!A3396*Fdata), IF(F_default=1,B3447+(4*Fnotch-0)/8192,B3447+(F_stop-F_start)/8192) )</f>
        <v>106031.249999872</v>
      </c>
      <c r="C3448" s="39">
        <f t="shared" ref="C3448:C3511" si="160">MAX(20*LOG(ABS(   (1/s_dec*SIN(s_dec*$B3448/Fm*PI())/SIN($B3448/Fm*PI()))^(order-1) * (1/s_dec2*SIN(s_dec2*$B3448/Fm*PI())/SIN($B3448/Fm*PI()))  )), -160)</f>
        <v>-0.90804220677801684</v>
      </c>
      <c r="D3448" s="84">
        <f ca="1">IF(FilterType="FIR", IF(Extend_fmod=1,OFFSET(PRE_CALC!J3396,0,DEC_RATE), OFFSET(PRE_CALC!B3396,0,DEC_RATE)), C3448)</f>
        <v>-0.29803314566200001</v>
      </c>
      <c r="E3448" s="84">
        <f t="shared" ref="E3448:E3511" ca="1" si="161">IF(G3448&lt;=F_PB,G3448, OFFSET(G:G,MATCH(F_PB-0.0001,G:G),0,1) )</f>
        <v>102406.249999872</v>
      </c>
      <c r="F3448" s="84">
        <f t="shared" ca="1" si="159"/>
        <v>-4.8930546883400004E-3</v>
      </c>
      <c r="G3448" s="119">
        <f>IF(FilterType="FIR",  PRE_CALC!A3396*Fdata, IF(F_default=1,G3447+(4*Fnotch-0)/8192,G3447+(F_stop-F_start)/8192) )</f>
        <v>106031.249999872</v>
      </c>
      <c r="H3448" s="120">
        <f ca="1">IF(FilterType="FIR", OFFSET(PRE_CALC!B3396,0,DEC_RATE), C3448)</f>
        <v>-0.29803314566200001</v>
      </c>
    </row>
    <row r="3449" spans="2:8" x14ac:dyDescent="0.2">
      <c r="B3449" s="45">
        <f>IF(FilterType="FIR", IF(Extend_fmod, PRE_CALC!I3397*Fm, PRE_CALC!A3397*Fdata), IF(F_default=1,B3448+(4*Fnotch-0)/8192,B3448+(F_stop-F_start)/8192) )</f>
        <v>106062.5</v>
      </c>
      <c r="C3449" s="39">
        <f t="shared" si="160"/>
        <v>-0.90857946812105994</v>
      </c>
      <c r="D3449" s="84">
        <f ca="1">IF(FilterType="FIR", IF(Extend_fmod=1,OFFSET(PRE_CALC!J3397,0,DEC_RATE), OFFSET(PRE_CALC!B3397,0,DEC_RATE)), C3449)</f>
        <v>-0.30448872037199998</v>
      </c>
      <c r="E3449" s="84">
        <f t="shared" ca="1" si="161"/>
        <v>102406.249999872</v>
      </c>
      <c r="F3449" s="84">
        <f t="shared" ca="1" si="159"/>
        <v>-4.8930546883400004E-3</v>
      </c>
      <c r="G3449" s="119">
        <f>IF(FilterType="FIR",  PRE_CALC!A3397*Fdata, IF(F_default=1,G3448+(4*Fnotch-0)/8192,G3448+(F_stop-F_start)/8192) )</f>
        <v>106062.5</v>
      </c>
      <c r="H3449" s="120">
        <f ca="1">IF(FilterType="FIR", OFFSET(PRE_CALC!B3397,0,DEC_RATE), C3449)</f>
        <v>-0.30448872037199998</v>
      </c>
    </row>
    <row r="3450" spans="2:8" x14ac:dyDescent="0.2">
      <c r="B3450" s="45">
        <f>IF(FilterType="FIR", IF(Extend_fmod, PRE_CALC!I3398*Fm, PRE_CALC!A3398*Fdata), IF(F_default=1,B3449+(4*Fnotch-0)/8192,B3449+(F_stop-F_start)/8192) )</f>
        <v>106093.750000128</v>
      </c>
      <c r="C3450" s="39">
        <f t="shared" si="160"/>
        <v>-0.90911689008507524</v>
      </c>
      <c r="D3450" s="84">
        <f ca="1">IF(FilterType="FIR", IF(Extend_fmod=1,OFFSET(PRE_CALC!J3398,0,DEC_RATE), OFFSET(PRE_CALC!B3398,0,DEC_RATE)), C3450)</f>
        <v>-0.31104453067799998</v>
      </c>
      <c r="E3450" s="84">
        <f t="shared" ca="1" si="161"/>
        <v>102406.249999872</v>
      </c>
      <c r="F3450" s="84">
        <f t="shared" ca="1" si="159"/>
        <v>-4.8930546883400004E-3</v>
      </c>
      <c r="G3450" s="119">
        <f>IF(FilterType="FIR",  PRE_CALC!A3398*Fdata, IF(F_default=1,G3449+(4*Fnotch-0)/8192,G3449+(F_stop-F_start)/8192) )</f>
        <v>106093.750000128</v>
      </c>
      <c r="H3450" s="120">
        <f ca="1">IF(FilterType="FIR", OFFSET(PRE_CALC!B3398,0,DEC_RATE), C3450)</f>
        <v>-0.31104453067799998</v>
      </c>
    </row>
    <row r="3451" spans="2:8" x14ac:dyDescent="0.2">
      <c r="B3451" s="45">
        <f>IF(FilterType="FIR", IF(Extend_fmod, PRE_CALC!I3399*Fm, PRE_CALC!A3399*Fdata), IF(F_default=1,B3450+(4*Fnotch-0)/8192,B3450+(F_stop-F_start)/8192) )</f>
        <v>106125</v>
      </c>
      <c r="C3451" s="39">
        <f t="shared" si="160"/>
        <v>-0.90965447266771238</v>
      </c>
      <c r="D3451" s="84">
        <f ca="1">IF(FilterType="FIR", IF(Extend_fmod=1,OFFSET(PRE_CALC!J3399,0,DEC_RATE), OFFSET(PRE_CALC!B3399,0,DEC_RATE)), C3451)</f>
        <v>-0.31770148805499998</v>
      </c>
      <c r="E3451" s="84">
        <f t="shared" ca="1" si="161"/>
        <v>102406.249999872</v>
      </c>
      <c r="F3451" s="84">
        <f t="shared" ca="1" si="159"/>
        <v>-4.8930546883400004E-3</v>
      </c>
      <c r="G3451" s="119">
        <f>IF(FilterType="FIR",  PRE_CALC!A3399*Fdata, IF(F_default=1,G3450+(4*Fnotch-0)/8192,G3450+(F_stop-F_start)/8192) )</f>
        <v>106125</v>
      </c>
      <c r="H3451" s="120">
        <f ca="1">IF(FilterType="FIR", OFFSET(PRE_CALC!B3399,0,DEC_RATE), C3451)</f>
        <v>-0.31770148805499998</v>
      </c>
    </row>
    <row r="3452" spans="2:8" x14ac:dyDescent="0.2">
      <c r="B3452" s="45">
        <f>IF(FilterType="FIR", IF(Extend_fmod, PRE_CALC!I3400*Fm, PRE_CALC!A3400*Fdata), IF(F_default=1,B3451+(4*Fnotch-0)/8192,B3451+(F_stop-F_start)/8192) )</f>
        <v>106156.249999872</v>
      </c>
      <c r="C3452" s="39">
        <f t="shared" si="160"/>
        <v>-0.91019221587545729</v>
      </c>
      <c r="D3452" s="84">
        <f ca="1">IF(FilterType="FIR", IF(Extend_fmod=1,OFFSET(PRE_CALC!J3400,0,DEC_RATE), OFFSET(PRE_CALC!B3400,0,DEC_RATE)), C3452)</f>
        <v>-0.32446050502500001</v>
      </c>
      <c r="E3452" s="84">
        <f t="shared" ca="1" si="161"/>
        <v>102406.249999872</v>
      </c>
      <c r="F3452" s="84">
        <f t="shared" ca="1" si="159"/>
        <v>-4.8930546883400004E-3</v>
      </c>
      <c r="G3452" s="119">
        <f>IF(FilterType="FIR",  PRE_CALC!A3400*Fdata, IF(F_default=1,G3451+(4*Fnotch-0)/8192,G3451+(F_stop-F_start)/8192) )</f>
        <v>106156.249999872</v>
      </c>
      <c r="H3452" s="120">
        <f ca="1">IF(FilterType="FIR", OFFSET(PRE_CALC!B3400,0,DEC_RATE), C3452)</f>
        <v>-0.32446050502500001</v>
      </c>
    </row>
    <row r="3453" spans="2:8" x14ac:dyDescent="0.2">
      <c r="B3453" s="45">
        <f>IF(FilterType="FIR", IF(Extend_fmod, PRE_CALC!I3401*Fm, PRE_CALC!A3401*Fdata), IF(F_default=1,B3452+(4*Fnotch-0)/8192,B3452+(F_stop-F_start)/8192) )</f>
        <v>106187.5</v>
      </c>
      <c r="C3453" s="39">
        <f t="shared" si="160"/>
        <v>-0.91073011971475382</v>
      </c>
      <c r="D3453" s="84">
        <f ca="1">IF(FilterType="FIR", IF(Extend_fmod=1,OFFSET(PRE_CALC!J3401,0,DEC_RATE), OFFSET(PRE_CALC!B3401,0,DEC_RATE)), C3453)</f>
        <v>-0.33132249510900003</v>
      </c>
      <c r="E3453" s="84">
        <f t="shared" ca="1" si="161"/>
        <v>102406.249999872</v>
      </c>
      <c r="F3453" s="84">
        <f t="shared" ca="1" si="159"/>
        <v>-4.8930546883400004E-3</v>
      </c>
      <c r="G3453" s="119">
        <f>IF(FilterType="FIR",  PRE_CALC!A3401*Fdata, IF(F_default=1,G3452+(4*Fnotch-0)/8192,G3452+(F_stop-F_start)/8192) )</f>
        <v>106187.5</v>
      </c>
      <c r="H3453" s="120">
        <f ca="1">IF(FilterType="FIR", OFFSET(PRE_CALC!B3401,0,DEC_RATE), C3453)</f>
        <v>-0.33132249510900003</v>
      </c>
    </row>
    <row r="3454" spans="2:8" x14ac:dyDescent="0.2">
      <c r="B3454" s="45">
        <f>IF(FilterType="FIR", IF(Extend_fmod, PRE_CALC!I3402*Fm, PRE_CALC!A3402*Fdata), IF(F_default=1,B3453+(4*Fnotch-0)/8192,B3453+(F_stop-F_start)/8192) )</f>
        <v>106218.750000128</v>
      </c>
      <c r="C3454" s="39">
        <f t="shared" si="160"/>
        <v>-0.91126818418326361</v>
      </c>
      <c r="D3454" s="84">
        <f ca="1">IF(FilterType="FIR", IF(Extend_fmod=1,OFFSET(PRE_CALC!J3402,0,DEC_RATE), OFFSET(PRE_CALC!B3402,0,DEC_RATE)), C3454)</f>
        <v>-0.33828837277599999</v>
      </c>
      <c r="E3454" s="84">
        <f t="shared" ca="1" si="161"/>
        <v>102406.249999872</v>
      </c>
      <c r="F3454" s="84">
        <f t="shared" ca="1" si="159"/>
        <v>-4.8930546883400004E-3</v>
      </c>
      <c r="G3454" s="119">
        <f>IF(FilterType="FIR",  PRE_CALC!A3402*Fdata, IF(F_default=1,G3453+(4*Fnotch-0)/8192,G3453+(F_stop-F_start)/8192) )</f>
        <v>106218.750000128</v>
      </c>
      <c r="H3454" s="120">
        <f ca="1">IF(FilterType="FIR", OFFSET(PRE_CALC!B3402,0,DEC_RATE), C3454)</f>
        <v>-0.33828837277599999</v>
      </c>
    </row>
    <row r="3455" spans="2:8" x14ac:dyDescent="0.2">
      <c r="B3455" s="45">
        <f>IF(FilterType="FIR", IF(Extend_fmod, PRE_CALC!I3403*Fm, PRE_CALC!A3403*Fdata), IF(F_default=1,B3454+(4*Fnotch-0)/8192,B3454+(F_stop-F_start)/8192) )</f>
        <v>106250</v>
      </c>
      <c r="C3455" s="39">
        <f t="shared" si="160"/>
        <v>-0.91180640927865442</v>
      </c>
      <c r="D3455" s="84">
        <f ca="1">IF(FilterType="FIR", IF(Extend_fmod=1,OFFSET(PRE_CALC!J3403,0,DEC_RATE), OFFSET(PRE_CALC!B3403,0,DEC_RATE)), C3455)</f>
        <v>-0.34535905338599998</v>
      </c>
      <c r="E3455" s="84">
        <f t="shared" ca="1" si="161"/>
        <v>102406.249999872</v>
      </c>
      <c r="F3455" s="84">
        <f t="shared" ca="1" si="159"/>
        <v>-4.8930546883400004E-3</v>
      </c>
      <c r="G3455" s="119">
        <f>IF(FilterType="FIR",  PRE_CALC!A3403*Fdata, IF(F_default=1,G3454+(4*Fnotch-0)/8192,G3454+(F_stop-F_start)/8192) )</f>
        <v>106250</v>
      </c>
      <c r="H3455" s="120">
        <f ca="1">IF(FilterType="FIR", OFFSET(PRE_CALC!B3403,0,DEC_RATE), C3455)</f>
        <v>-0.34535905338599998</v>
      </c>
    </row>
    <row r="3456" spans="2:8" x14ac:dyDescent="0.2">
      <c r="B3456" s="45">
        <f>IF(FilterType="FIR", IF(Extend_fmod, PRE_CALC!I3404*Fm, PRE_CALC!A3404*Fdata), IF(F_default=1,B3455+(4*Fnotch-0)/8192,B3455+(F_stop-F_start)/8192) )</f>
        <v>106281.249999872</v>
      </c>
      <c r="C3456" s="39">
        <f t="shared" si="160"/>
        <v>-0.91234479500739085</v>
      </c>
      <c r="D3456" s="84">
        <f ca="1">IF(FilterType="FIR", IF(Extend_fmod=1,OFFSET(PRE_CALC!J3404,0,DEC_RATE), OFFSET(PRE_CALC!B3404,0,DEC_RATE)), C3456)</f>
        <v>-0.35253545314899998</v>
      </c>
      <c r="E3456" s="84">
        <f t="shared" ca="1" si="161"/>
        <v>102406.249999872</v>
      </c>
      <c r="F3456" s="84">
        <f t="shared" ca="1" si="159"/>
        <v>-4.8930546883400004E-3</v>
      </c>
      <c r="G3456" s="119">
        <f>IF(FilterType="FIR",  PRE_CALC!A3404*Fdata, IF(F_default=1,G3455+(4*Fnotch-0)/8192,G3455+(F_stop-F_start)/8192) )</f>
        <v>106281.249999872</v>
      </c>
      <c r="H3456" s="120">
        <f ca="1">IF(FilterType="FIR", OFFSET(PRE_CALC!B3404,0,DEC_RATE), C3456)</f>
        <v>-0.35253545314899998</v>
      </c>
    </row>
    <row r="3457" spans="2:8" x14ac:dyDescent="0.2">
      <c r="B3457" s="45">
        <f>IF(FilterType="FIR", IF(Extend_fmod, PRE_CALC!I3405*Fm, PRE_CALC!A3405*Fdata), IF(F_default=1,B3456+(4*Fnotch-0)/8192,B3456+(F_stop-F_start)/8192) )</f>
        <v>106312.5</v>
      </c>
      <c r="C3457" s="39">
        <f t="shared" si="160"/>
        <v>-0.91288334137595273</v>
      </c>
      <c r="D3457" s="84">
        <f ca="1">IF(FilterType="FIR", IF(Extend_fmod=1,OFFSET(PRE_CALC!J3405,0,DEC_RATE), OFFSET(PRE_CALC!B3405,0,DEC_RATE)), C3457)</f>
        <v>-0.35981848907000002</v>
      </c>
      <c r="E3457" s="84">
        <f t="shared" ca="1" si="161"/>
        <v>102406.249999872</v>
      </c>
      <c r="F3457" s="84">
        <f t="shared" ca="1" si="159"/>
        <v>-4.8930546883400004E-3</v>
      </c>
      <c r="G3457" s="119">
        <f>IF(FilterType="FIR",  PRE_CALC!A3405*Fdata, IF(F_default=1,G3456+(4*Fnotch-0)/8192,G3456+(F_stop-F_start)/8192) )</f>
        <v>106312.5</v>
      </c>
      <c r="H3457" s="120">
        <f ca="1">IF(FilterType="FIR", OFFSET(PRE_CALC!B3405,0,DEC_RATE), C3457)</f>
        <v>-0.35981848907000002</v>
      </c>
    </row>
    <row r="3458" spans="2:8" x14ac:dyDescent="0.2">
      <c r="B3458" s="45">
        <f>IF(FilterType="FIR", IF(Extend_fmod, PRE_CALC!I3406*Fm, PRE_CALC!A3406*Fdata), IF(F_default=1,B3457+(4*Fnotch-0)/8192,B3457+(F_stop-F_start)/8192) )</f>
        <v>106343.750000128</v>
      </c>
      <c r="C3458" s="39">
        <f t="shared" si="160"/>
        <v>-0.91342204838199204</v>
      </c>
      <c r="D3458" s="84">
        <f ca="1">IF(FilterType="FIR", IF(Extend_fmod=1,OFFSET(PRE_CALC!J3406,0,DEC_RATE), OFFSET(PRE_CALC!B3406,0,DEC_RATE)), C3458)</f>
        <v>-0.36720907889799997</v>
      </c>
      <c r="E3458" s="84">
        <f t="shared" ca="1" si="161"/>
        <v>102406.249999872</v>
      </c>
      <c r="F3458" s="84">
        <f t="shared" ca="1" si="159"/>
        <v>-4.8930546883400004E-3</v>
      </c>
      <c r="G3458" s="119">
        <f>IF(FilterType="FIR",  PRE_CALC!A3406*Fdata, IF(F_default=1,G3457+(4*Fnotch-0)/8192,G3457+(F_stop-F_start)/8192) )</f>
        <v>106343.750000128</v>
      </c>
      <c r="H3458" s="120">
        <f ca="1">IF(FilterType="FIR", OFFSET(PRE_CALC!B3406,0,DEC_RATE), C3458)</f>
        <v>-0.36720907889799997</v>
      </c>
    </row>
    <row r="3459" spans="2:8" x14ac:dyDescent="0.2">
      <c r="B3459" s="45">
        <f>IF(FilterType="FIR", IF(Extend_fmod, PRE_CALC!I3407*Fm, PRE_CALC!A3407*Fdata), IF(F_default=1,B3458+(4*Fnotch-0)/8192,B3458+(F_stop-F_start)/8192) )</f>
        <v>106375</v>
      </c>
      <c r="C3459" s="39">
        <f t="shared" si="160"/>
        <v>-0.91396091602315832</v>
      </c>
      <c r="D3459" s="84">
        <f ca="1">IF(FilterType="FIR", IF(Extend_fmod=1,OFFSET(PRE_CALC!J3407,0,DEC_RATE), OFFSET(PRE_CALC!B3407,0,DEC_RATE)), C3459)</f>
        <v>-0.37470814108400002</v>
      </c>
      <c r="E3459" s="84">
        <f t="shared" ca="1" si="161"/>
        <v>102406.249999872</v>
      </c>
      <c r="F3459" s="84">
        <f t="shared" ca="1" si="159"/>
        <v>-4.8930546883400004E-3</v>
      </c>
      <c r="G3459" s="119">
        <f>IF(FilterType="FIR",  PRE_CALC!A3407*Fdata, IF(F_default=1,G3458+(4*Fnotch-0)/8192,G3458+(F_stop-F_start)/8192) )</f>
        <v>106375</v>
      </c>
      <c r="H3459" s="120">
        <f ca="1">IF(FilterType="FIR", OFFSET(PRE_CALC!B3407,0,DEC_RATE), C3459)</f>
        <v>-0.37470814108400002</v>
      </c>
    </row>
    <row r="3460" spans="2:8" x14ac:dyDescent="0.2">
      <c r="B3460" s="45">
        <f>IF(FilterType="FIR", IF(Extend_fmod, PRE_CALC!I3408*Fm, PRE_CALC!A3408*Fdata), IF(F_default=1,B3459+(4*Fnotch-0)/8192,B3459+(F_stop-F_start)/8192) )</f>
        <v>106406.249999872</v>
      </c>
      <c r="C3460" s="39">
        <f t="shared" si="160"/>
        <v>-0.91449994430592862</v>
      </c>
      <c r="D3460" s="84">
        <f ca="1">IF(FilterType="FIR", IF(Extend_fmod=1,OFFSET(PRE_CALC!J3408,0,DEC_RATE), OFFSET(PRE_CALC!B3408,0,DEC_RATE)), C3460)</f>
        <v>-0.38231659472500001</v>
      </c>
      <c r="E3460" s="84">
        <f t="shared" ca="1" si="161"/>
        <v>102406.249999872</v>
      </c>
      <c r="F3460" s="84">
        <f t="shared" ca="1" si="159"/>
        <v>-4.8930546883400004E-3</v>
      </c>
      <c r="G3460" s="119">
        <f>IF(FilterType="FIR",  PRE_CALC!A3408*Fdata, IF(F_default=1,G3459+(4*Fnotch-0)/8192,G3459+(F_stop-F_start)/8192) )</f>
        <v>106406.249999872</v>
      </c>
      <c r="H3460" s="120">
        <f ca="1">IF(FilterType="FIR", OFFSET(PRE_CALC!B3408,0,DEC_RATE), C3460)</f>
        <v>-0.38231659472500001</v>
      </c>
    </row>
    <row r="3461" spans="2:8" x14ac:dyDescent="0.2">
      <c r="B3461" s="45">
        <f>IF(FilterType="FIR", IF(Extend_fmod, PRE_CALC!I3409*Fm, PRE_CALC!A3409*Fdata), IF(F_default=1,B3460+(4*Fnotch-0)/8192,B3460+(F_stop-F_start)/8192) )</f>
        <v>106437.5</v>
      </c>
      <c r="C3461" s="39">
        <f t="shared" si="160"/>
        <v>-0.91503913323680175</v>
      </c>
      <c r="D3461" s="84">
        <f ca="1">IF(FilterType="FIR", IF(Extend_fmod=1,OFFSET(PRE_CALC!J3409,0,DEC_RATE), OFFSET(PRE_CALC!B3409,0,DEC_RATE)), C3461)</f>
        <v>-0.390035359523</v>
      </c>
      <c r="E3461" s="84">
        <f t="shared" ca="1" si="161"/>
        <v>102406.249999872</v>
      </c>
      <c r="F3461" s="84">
        <f t="shared" ca="1" si="159"/>
        <v>-4.8930546883400004E-3</v>
      </c>
      <c r="G3461" s="119">
        <f>IF(FilterType="FIR",  PRE_CALC!A3409*Fdata, IF(F_default=1,G3460+(4*Fnotch-0)/8192,G3460+(F_stop-F_start)/8192) )</f>
        <v>106437.5</v>
      </c>
      <c r="H3461" s="120">
        <f ca="1">IF(FilterType="FIR", OFFSET(PRE_CALC!B3409,0,DEC_RATE), C3461)</f>
        <v>-0.390035359523</v>
      </c>
    </row>
    <row r="3462" spans="2:8" x14ac:dyDescent="0.2">
      <c r="B3462" s="45">
        <f>IF(FilterType="FIR", IF(Extend_fmod, PRE_CALC!I3410*Fm, PRE_CALC!A3410*Fdata), IF(F_default=1,B3461+(4*Fnotch-0)/8192,B3461+(F_stop-F_start)/8192) )</f>
        <v>106468.750000128</v>
      </c>
      <c r="C3462" s="39">
        <f t="shared" si="160"/>
        <v>-0.91557848281341059</v>
      </c>
      <c r="D3462" s="84">
        <f ca="1">IF(FilterType="FIR", IF(Extend_fmod=1,OFFSET(PRE_CALC!J3410,0,DEC_RATE), OFFSET(PRE_CALC!B3410,0,DEC_RATE)), C3462)</f>
        <v>-0.39786535573199999</v>
      </c>
      <c r="E3462" s="84">
        <f t="shared" ca="1" si="161"/>
        <v>102406.249999872</v>
      </c>
      <c r="F3462" s="84">
        <f t="shared" ca="1" si="159"/>
        <v>-4.8930546883400004E-3</v>
      </c>
      <c r="G3462" s="119">
        <f>IF(FilterType="FIR",  PRE_CALC!A3410*Fdata, IF(F_default=1,G3461+(4*Fnotch-0)/8192,G3461+(F_stop-F_start)/8192) )</f>
        <v>106468.750000128</v>
      </c>
      <c r="H3462" s="120">
        <f ca="1">IF(FilterType="FIR", OFFSET(PRE_CALC!B3410,0,DEC_RATE), C3462)</f>
        <v>-0.39786535573199999</v>
      </c>
    </row>
    <row r="3463" spans="2:8" x14ac:dyDescent="0.2">
      <c r="B3463" s="45">
        <f>IF(FilterType="FIR", IF(Extend_fmod, PRE_CALC!I3411*Fm, PRE_CALC!A3411*Fdata), IF(F_default=1,B3462+(4*Fnotch-0)/8192,B3462+(F_stop-F_start)/8192) )</f>
        <v>106500</v>
      </c>
      <c r="C3463" s="39">
        <f t="shared" si="160"/>
        <v>-0.91611799303342567</v>
      </c>
      <c r="D3463" s="84">
        <f ca="1">IF(FilterType="FIR", IF(Extend_fmod=1,OFFSET(PRE_CALC!J3411,0,DEC_RATE), OFFSET(PRE_CALC!B3411,0,DEC_RATE)), C3463)</f>
        <v>-0.40580750411299998</v>
      </c>
      <c r="E3463" s="84">
        <f t="shared" ca="1" si="161"/>
        <v>102406.249999872</v>
      </c>
      <c r="F3463" s="84">
        <f t="shared" ca="1" si="159"/>
        <v>-4.8930546883400004E-3</v>
      </c>
      <c r="G3463" s="119">
        <f>IF(FilterType="FIR",  PRE_CALC!A3411*Fdata, IF(F_default=1,G3462+(4*Fnotch-0)/8192,G3462+(F_stop-F_start)/8192) )</f>
        <v>106500</v>
      </c>
      <c r="H3463" s="120">
        <f ca="1">IF(FilterType="FIR", OFFSET(PRE_CALC!B3411,0,DEC_RATE), C3463)</f>
        <v>-0.40580750411299998</v>
      </c>
    </row>
    <row r="3464" spans="2:8" x14ac:dyDescent="0.2">
      <c r="B3464" s="45">
        <f>IF(FilterType="FIR", IF(Extend_fmod, PRE_CALC!I3412*Fm, PRE_CALC!A3412*Fdata), IF(F_default=1,B3463+(4*Fnotch-0)/8192,B3463+(F_stop-F_start)/8192) )</f>
        <v>106531.249999872</v>
      </c>
      <c r="C3464" s="39">
        <f t="shared" si="160"/>
        <v>-0.9166576639033055</v>
      </c>
      <c r="D3464" s="84">
        <f ca="1">IF(FilterType="FIR", IF(Extend_fmod=1,OFFSET(PRE_CALC!J3412,0,DEC_RATE), OFFSET(PRE_CALC!B3412,0,DEC_RATE)), C3464)</f>
        <v>-0.41386272588799999</v>
      </c>
      <c r="E3464" s="84">
        <f t="shared" ca="1" si="161"/>
        <v>102406.249999872</v>
      </c>
      <c r="F3464" s="84">
        <f t="shared" ca="1" si="159"/>
        <v>-4.8930546883400004E-3</v>
      </c>
      <c r="G3464" s="119">
        <f>IF(FilterType="FIR",  PRE_CALC!A3412*Fdata, IF(F_default=1,G3463+(4*Fnotch-0)/8192,G3463+(F_stop-F_start)/8192) )</f>
        <v>106531.249999872</v>
      </c>
      <c r="H3464" s="120">
        <f ca="1">IF(FilterType="FIR", OFFSET(PRE_CALC!B3412,0,DEC_RATE), C3464)</f>
        <v>-0.41386272588799999</v>
      </c>
    </row>
    <row r="3465" spans="2:8" x14ac:dyDescent="0.2">
      <c r="B3465" s="45">
        <f>IF(FilterType="FIR", IF(Extend_fmod, PRE_CALC!I3413*Fm, PRE_CALC!A3413*Fdata), IF(F_default=1,B3464+(4*Fnotch-0)/8192,B3464+(F_stop-F_start)/8192) )</f>
        <v>106562.5</v>
      </c>
      <c r="C3465" s="39">
        <f t="shared" si="160"/>
        <v>-0.91719749542957707</v>
      </c>
      <c r="D3465" s="84">
        <f ca="1">IF(FilterType="FIR", IF(Extend_fmod=1,OFFSET(PRE_CALC!J3413,0,DEC_RATE), OFFSET(PRE_CALC!B3413,0,DEC_RATE)), C3465)</f>
        <v>-0.42203194269700001</v>
      </c>
      <c r="E3465" s="84">
        <f t="shared" ca="1" si="161"/>
        <v>102406.249999872</v>
      </c>
      <c r="F3465" s="84">
        <f t="shared" ca="1" si="159"/>
        <v>-4.8930546883400004E-3</v>
      </c>
      <c r="G3465" s="119">
        <f>IF(FilterType="FIR",  PRE_CALC!A3413*Fdata, IF(F_default=1,G3464+(4*Fnotch-0)/8192,G3464+(F_stop-F_start)/8192) )</f>
        <v>106562.5</v>
      </c>
      <c r="H3465" s="120">
        <f ca="1">IF(FilterType="FIR", OFFSET(PRE_CALC!B3413,0,DEC_RATE), C3465)</f>
        <v>-0.42203194269700001</v>
      </c>
    </row>
    <row r="3466" spans="2:8" x14ac:dyDescent="0.2">
      <c r="B3466" s="45">
        <f>IF(FilterType="FIR", IF(Extend_fmod, PRE_CALC!I3414*Fm, PRE_CALC!A3414*Fdata), IF(F_default=1,B3465+(4*Fnotch-0)/8192,B3465+(F_stop-F_start)/8192) )</f>
        <v>106593.750000128</v>
      </c>
      <c r="C3466" s="39">
        <f t="shared" si="160"/>
        <v>-0.91773748760985974</v>
      </c>
      <c r="D3466" s="84">
        <f ca="1">IF(FilterType="FIR", IF(Extend_fmod=1,OFFSET(PRE_CALC!J3414,0,DEC_RATE), OFFSET(PRE_CALC!B3414,0,DEC_RATE)), C3466)</f>
        <v>-0.43031607654300003</v>
      </c>
      <c r="E3466" s="84">
        <f t="shared" ca="1" si="161"/>
        <v>102406.249999872</v>
      </c>
      <c r="F3466" s="84">
        <f t="shared" ca="1" si="159"/>
        <v>-4.8930546883400004E-3</v>
      </c>
      <c r="G3466" s="119">
        <f>IF(FilterType="FIR",  PRE_CALC!A3414*Fdata, IF(F_default=1,G3465+(4*Fnotch-0)/8192,G3465+(F_stop-F_start)/8192) )</f>
        <v>106593.750000128</v>
      </c>
      <c r="H3466" s="120">
        <f ca="1">IF(FilterType="FIR", OFFSET(PRE_CALC!B3414,0,DEC_RATE), C3466)</f>
        <v>-0.43031607654300003</v>
      </c>
    </row>
    <row r="3467" spans="2:8" x14ac:dyDescent="0.2">
      <c r="B3467" s="45">
        <f>IF(FilterType="FIR", IF(Extend_fmod, PRE_CALC!I3415*Fm, PRE_CALC!A3415*Fdata), IF(F_default=1,B3466+(4*Fnotch-0)/8192,B3466+(F_stop-F_start)/8192) )</f>
        <v>106625</v>
      </c>
      <c r="C3467" s="39">
        <f t="shared" si="160"/>
        <v>-0.91827764044181925</v>
      </c>
      <c r="D3467" s="84">
        <f ca="1">IF(FilterType="FIR", IF(Extend_fmod=1,OFFSET(PRE_CALC!J3415,0,DEC_RATE), OFFSET(PRE_CALC!B3415,0,DEC_RATE)), C3467)</f>
        <v>-0.43871604975900003</v>
      </c>
      <c r="E3467" s="84">
        <f t="shared" ca="1" si="161"/>
        <v>102406.249999872</v>
      </c>
      <c r="F3467" s="84">
        <f t="shared" ca="1" si="159"/>
        <v>-4.8930546883400004E-3</v>
      </c>
      <c r="G3467" s="119">
        <f>IF(FilterType="FIR",  PRE_CALC!A3415*Fdata, IF(F_default=1,G3466+(4*Fnotch-0)/8192,G3466+(F_stop-F_start)/8192) )</f>
        <v>106625</v>
      </c>
      <c r="H3467" s="120">
        <f ca="1">IF(FilterType="FIR", OFFSET(PRE_CALC!B3415,0,DEC_RATE), C3467)</f>
        <v>-0.43871604975900003</v>
      </c>
    </row>
    <row r="3468" spans="2:8" x14ac:dyDescent="0.2">
      <c r="B3468" s="45">
        <f>IF(FilterType="FIR", IF(Extend_fmod, PRE_CALC!I3416*Fm, PRE_CALC!A3416*Fdata), IF(F_default=1,B3467+(4*Fnotch-0)/8192,B3467+(F_stop-F_start)/8192) )</f>
        <v>106656.249999872</v>
      </c>
      <c r="C3468" s="39">
        <f t="shared" si="160"/>
        <v>-0.91881795393195009</v>
      </c>
      <c r="D3468" s="84">
        <f ca="1">IF(FilterType="FIR", IF(Extend_fmod=1,OFFSET(PRE_CALC!J3416,0,DEC_RATE), OFFSET(PRE_CALC!B3416,0,DEC_RATE)), C3468)</f>
        <v>-0.44723278495399998</v>
      </c>
      <c r="E3468" s="84">
        <f t="shared" ca="1" si="161"/>
        <v>102406.249999872</v>
      </c>
      <c r="F3468" s="84">
        <f t="shared" ca="1" si="159"/>
        <v>-4.8930546883400004E-3</v>
      </c>
      <c r="G3468" s="119">
        <f>IF(FilterType="FIR",  PRE_CALC!A3416*Fdata, IF(F_default=1,G3467+(4*Fnotch-0)/8192,G3467+(F_stop-F_start)/8192) )</f>
        <v>106656.249999872</v>
      </c>
      <c r="H3468" s="120">
        <f ca="1">IF(FilterType="FIR", OFFSET(PRE_CALC!B3416,0,DEC_RATE), C3468)</f>
        <v>-0.44723278495399998</v>
      </c>
    </row>
    <row r="3469" spans="2:8" x14ac:dyDescent="0.2">
      <c r="B3469" s="45">
        <f>IF(FilterType="FIR", IF(Extend_fmod, PRE_CALC!I3417*Fm, PRE_CALC!A3417*Fdata), IF(F_default=1,B3468+(4*Fnotch-0)/8192,B3468+(F_stop-F_start)/8192) )</f>
        <v>106687.5</v>
      </c>
      <c r="C3469" s="39">
        <f t="shared" si="160"/>
        <v>-0.9193584280867384</v>
      </c>
      <c r="D3469" s="84">
        <f ca="1">IF(FilterType="FIR", IF(Extend_fmod=1,OFFSET(PRE_CALC!J3417,0,DEC_RATE), OFFSET(PRE_CALC!B3417,0,DEC_RATE)), C3469)</f>
        <v>-0.455867204975</v>
      </c>
      <c r="E3469" s="84">
        <f t="shared" ca="1" si="161"/>
        <v>102406.249999872</v>
      </c>
      <c r="F3469" s="84">
        <f t="shared" ca="1" si="159"/>
        <v>-4.8930546883400004E-3</v>
      </c>
      <c r="G3469" s="119">
        <f>IF(FilterType="FIR",  PRE_CALC!A3417*Fdata, IF(F_default=1,G3468+(4*Fnotch-0)/8192,G3468+(F_stop-F_start)/8192) )</f>
        <v>106687.5</v>
      </c>
      <c r="H3469" s="120">
        <f ca="1">IF(FilterType="FIR", OFFSET(PRE_CALC!B3417,0,DEC_RATE), C3469)</f>
        <v>-0.455867204975</v>
      </c>
    </row>
    <row r="3470" spans="2:8" x14ac:dyDescent="0.2">
      <c r="B3470" s="45">
        <f>IF(FilterType="FIR", IF(Extend_fmod, PRE_CALC!I3418*Fm, PRE_CALC!A3418*Fdata), IF(F_default=1,B3469+(4*Fnotch-0)/8192,B3469+(F_stop-F_start)/8192) )</f>
        <v>106718.750000128</v>
      </c>
      <c r="C3470" s="39">
        <f t="shared" si="160"/>
        <v>-0.91989906290384571</v>
      </c>
      <c r="D3470" s="84">
        <f ca="1">IF(FilterType="FIR", IF(Extend_fmod=1,OFFSET(PRE_CALC!J3418,0,DEC_RATE), OFFSET(PRE_CALC!B3418,0,DEC_RATE)), C3470)</f>
        <v>-0.46462023285800003</v>
      </c>
      <c r="E3470" s="84">
        <f t="shared" ca="1" si="161"/>
        <v>102406.249999872</v>
      </c>
      <c r="F3470" s="84">
        <f t="shared" ca="1" si="159"/>
        <v>-4.8930546883400004E-3</v>
      </c>
      <c r="G3470" s="119">
        <f>IF(FilterType="FIR",  PRE_CALC!A3418*Fdata, IF(F_default=1,G3469+(4*Fnotch-0)/8192,G3469+(F_stop-F_start)/8192) )</f>
        <v>106718.750000128</v>
      </c>
      <c r="H3470" s="120">
        <f ca="1">IF(FilterType="FIR", OFFSET(PRE_CALC!B3418,0,DEC_RATE), C3470)</f>
        <v>-0.46462023285800003</v>
      </c>
    </row>
    <row r="3471" spans="2:8" x14ac:dyDescent="0.2">
      <c r="B3471" s="45">
        <f>IF(FilterType="FIR", IF(Extend_fmod, PRE_CALC!I3419*Fm, PRE_CALC!A3419*Fdata), IF(F_default=1,B3470+(4*Fnotch-0)/8192,B3470+(F_stop-F_start)/8192) )</f>
        <v>106750</v>
      </c>
      <c r="C3471" s="39">
        <f t="shared" si="160"/>
        <v>-0.92043985838091613</v>
      </c>
      <c r="D3471" s="84">
        <f ca="1">IF(FilterType="FIR", IF(Extend_fmod=1,OFFSET(PRE_CALC!J3419,0,DEC_RATE), OFFSET(PRE_CALC!B3419,0,DEC_RATE)), C3471)</f>
        <v>-0.47349279179100001</v>
      </c>
      <c r="E3471" s="84">
        <f t="shared" ca="1" si="161"/>
        <v>102406.249999872</v>
      </c>
      <c r="F3471" s="84">
        <f t="shared" ca="1" si="159"/>
        <v>-4.8930546883400004E-3</v>
      </c>
      <c r="G3471" s="119">
        <f>IF(FilterType="FIR",  PRE_CALC!A3419*Fdata, IF(F_default=1,G3470+(4*Fnotch-0)/8192,G3470+(F_stop-F_start)/8192) )</f>
        <v>106750</v>
      </c>
      <c r="H3471" s="120">
        <f ca="1">IF(FilterType="FIR", OFFSET(PRE_CALC!B3419,0,DEC_RATE), C3471)</f>
        <v>-0.47349279179100001</v>
      </c>
    </row>
    <row r="3472" spans="2:8" x14ac:dyDescent="0.2">
      <c r="B3472" s="45">
        <f>IF(FilterType="FIR", IF(Extend_fmod, PRE_CALC!I3420*Fm, PRE_CALC!A3420*Fdata), IF(F_default=1,B3471+(4*Fnotch-0)/8192,B3471+(F_stop-F_start)/8192) )</f>
        <v>106781.249999872</v>
      </c>
      <c r="C3472" s="39">
        <f t="shared" si="160"/>
        <v>-0.92098081452444003</v>
      </c>
      <c r="D3472" s="84">
        <f ca="1">IF(FilterType="FIR", IF(Extend_fmod=1,OFFSET(PRE_CALC!J3420,0,DEC_RATE), OFFSET(PRE_CALC!B3420,0,DEC_RATE)), C3472)</f>
        <v>-0.48248580506700001</v>
      </c>
      <c r="E3472" s="84">
        <f t="shared" ca="1" si="161"/>
        <v>102406.249999872</v>
      </c>
      <c r="F3472" s="84">
        <f t="shared" ca="1" si="159"/>
        <v>-4.8930546883400004E-3</v>
      </c>
      <c r="G3472" s="119">
        <f>IF(FilterType="FIR",  PRE_CALC!A3420*Fdata, IF(F_default=1,G3471+(4*Fnotch-0)/8192,G3471+(F_stop-F_start)/8192) )</f>
        <v>106781.249999872</v>
      </c>
      <c r="H3472" s="120">
        <f ca="1">IF(FilterType="FIR", OFFSET(PRE_CALC!B3420,0,DEC_RATE), C3472)</f>
        <v>-0.48248580506700001</v>
      </c>
    </row>
    <row r="3473" spans="2:8" x14ac:dyDescent="0.2">
      <c r="B3473" s="45">
        <f>IF(FilterType="FIR", IF(Extend_fmod, PRE_CALC!I3421*Fm, PRE_CALC!A3421*Fdata), IF(F_default=1,B3472+(4*Fnotch-0)/8192,B3472+(F_stop-F_start)/8192) )</f>
        <v>106812.5</v>
      </c>
      <c r="C3473" s="39">
        <f t="shared" si="160"/>
        <v>-0.92152193134092331</v>
      </c>
      <c r="D3473" s="84">
        <f ca="1">IF(FilterType="FIR", IF(Extend_fmod=1,OFFSET(PRE_CALC!J3421,0,DEC_RATE), OFFSET(PRE_CALC!B3421,0,DEC_RATE)), C3473)</f>
        <v>-0.49160019604400002</v>
      </c>
      <c r="E3473" s="84">
        <f t="shared" ca="1" si="161"/>
        <v>102406.249999872</v>
      </c>
      <c r="F3473" s="84">
        <f t="shared" ca="1" si="159"/>
        <v>-4.8930546883400004E-3</v>
      </c>
      <c r="G3473" s="119">
        <f>IF(FilterType="FIR",  PRE_CALC!A3421*Fdata, IF(F_default=1,G3472+(4*Fnotch-0)/8192,G3472+(F_stop-F_start)/8192) )</f>
        <v>106812.5</v>
      </c>
      <c r="H3473" s="120">
        <f ca="1">IF(FilterType="FIR", OFFSET(PRE_CALC!B3421,0,DEC_RATE), C3473)</f>
        <v>-0.49160019604400002</v>
      </c>
    </row>
    <row r="3474" spans="2:8" x14ac:dyDescent="0.2">
      <c r="B3474" s="45">
        <f>IF(FilterType="FIR", IF(Extend_fmod, PRE_CALC!I3422*Fm, PRE_CALC!A3422*Fdata), IF(F_default=1,B3473+(4*Fnotch-0)/8192,B3473+(F_stop-F_start)/8192) )</f>
        <v>106843.750000128</v>
      </c>
      <c r="C3474" s="39">
        <f t="shared" si="160"/>
        <v>-0.92206320882802784</v>
      </c>
      <c r="D3474" s="84">
        <f ca="1">IF(FilterType="FIR", IF(Extend_fmod=1,OFFSET(PRE_CALC!J3422,0,DEC_RATE), OFFSET(PRE_CALC!B3422,0,DEC_RATE)), C3474)</f>
        <v>-0.50083688810399996</v>
      </c>
      <c r="E3474" s="84">
        <f t="shared" ca="1" si="161"/>
        <v>102406.249999872</v>
      </c>
      <c r="F3474" s="84">
        <f t="shared" ca="1" si="159"/>
        <v>-4.8930546883400004E-3</v>
      </c>
      <c r="G3474" s="119">
        <f>IF(FilterType="FIR",  PRE_CALC!A3422*Fdata, IF(F_default=1,G3473+(4*Fnotch-0)/8192,G3473+(F_stop-F_start)/8192) )</f>
        <v>106843.750000128</v>
      </c>
      <c r="H3474" s="120">
        <f ca="1">IF(FilterType="FIR", OFFSET(PRE_CALC!B3422,0,DEC_RATE), C3474)</f>
        <v>-0.50083688810399996</v>
      </c>
    </row>
    <row r="3475" spans="2:8" x14ac:dyDescent="0.2">
      <c r="B3475" s="45">
        <f>IF(FilterType="FIR", IF(Extend_fmod, PRE_CALC!I3423*Fm, PRE_CALC!A3423*Fdata), IF(F_default=1,B3474+(4*Fnotch-0)/8192,B3474+(F_stop-F_start)/8192) )</f>
        <v>106875</v>
      </c>
      <c r="C3475" s="39">
        <f t="shared" si="160"/>
        <v>-0.92260464698338907</v>
      </c>
      <c r="D3475" s="84">
        <f ca="1">IF(FilterType="FIR", IF(Extend_fmod=1,OFFSET(PRE_CALC!J3423,0,DEC_RATE), OFFSET(PRE_CALC!B3423,0,DEC_RATE)), C3475)</f>
        <v>-0.51019680461000005</v>
      </c>
      <c r="E3475" s="84">
        <f t="shared" ca="1" si="161"/>
        <v>102406.249999872</v>
      </c>
      <c r="F3475" s="84">
        <f t="shared" ca="1" si="159"/>
        <v>-4.8930546883400004E-3</v>
      </c>
      <c r="G3475" s="119">
        <f>IF(FilterType="FIR",  PRE_CALC!A3423*Fdata, IF(F_default=1,G3474+(4*Fnotch-0)/8192,G3474+(F_stop-F_start)/8192) )</f>
        <v>106875</v>
      </c>
      <c r="H3475" s="120">
        <f ca="1">IF(FilterType="FIR", OFFSET(PRE_CALC!B3423,0,DEC_RATE), C3475)</f>
        <v>-0.51019680461000005</v>
      </c>
    </row>
    <row r="3476" spans="2:8" x14ac:dyDescent="0.2">
      <c r="B3476" s="45">
        <f>IF(FilterType="FIR", IF(Extend_fmod, PRE_CALC!I3424*Fm, PRE_CALC!A3424*Fdata), IF(F_default=1,B3475+(4*Fnotch-0)/8192,B3475+(F_stop-F_start)/8192) )</f>
        <v>106906.249999872</v>
      </c>
      <c r="C3476" s="39">
        <f t="shared" si="160"/>
        <v>-0.92314624581351823</v>
      </c>
      <c r="D3476" s="84">
        <f ca="1">IF(FilterType="FIR", IF(Extend_fmod=1,OFFSET(PRE_CALC!J3424,0,DEC_RATE), OFFSET(PRE_CALC!B3424,0,DEC_RATE)), C3476)</f>
        <v>-0.51968086886700005</v>
      </c>
      <c r="E3476" s="84">
        <f t="shared" ca="1" si="161"/>
        <v>102406.249999872</v>
      </c>
      <c r="F3476" s="84">
        <f t="shared" ca="1" si="159"/>
        <v>-4.8930546883400004E-3</v>
      </c>
      <c r="G3476" s="119">
        <f>IF(FilterType="FIR",  PRE_CALC!A3424*Fdata, IF(F_default=1,G3475+(4*Fnotch-0)/8192,G3475+(F_stop-F_start)/8192) )</f>
        <v>106906.249999872</v>
      </c>
      <c r="H3476" s="120">
        <f ca="1">IF(FilterType="FIR", OFFSET(PRE_CALC!B3424,0,DEC_RATE), C3476)</f>
        <v>-0.51968086886700005</v>
      </c>
    </row>
    <row r="3477" spans="2:8" x14ac:dyDescent="0.2">
      <c r="B3477" s="45">
        <f>IF(FilterType="FIR", IF(Extend_fmod, PRE_CALC!I3425*Fm, PRE_CALC!A3425*Fdata), IF(F_default=1,B3476+(4*Fnotch-0)/8192,B3476+(F_stop-F_start)/8192) )</f>
        <v>106937.5</v>
      </c>
      <c r="C3477" s="39">
        <f t="shared" si="160"/>
        <v>-0.92368800532492434</v>
      </c>
      <c r="D3477" s="84">
        <f ca="1">IF(FilterType="FIR", IF(Extend_fmod=1,OFFSET(PRE_CALC!J3425,0,DEC_RATE), OFFSET(PRE_CALC!B3425,0,DEC_RATE)), C3477)</f>
        <v>-0.52929000408399995</v>
      </c>
      <c r="E3477" s="84">
        <f t="shared" ca="1" si="161"/>
        <v>102406.249999872</v>
      </c>
      <c r="F3477" s="84">
        <f t="shared" ca="1" si="159"/>
        <v>-4.8930546883400004E-3</v>
      </c>
      <c r="G3477" s="119">
        <f>IF(FilterType="FIR",  PRE_CALC!A3425*Fdata, IF(F_default=1,G3476+(4*Fnotch-0)/8192,G3476+(F_stop-F_start)/8192) )</f>
        <v>106937.5</v>
      </c>
      <c r="H3477" s="120">
        <f ca="1">IF(FilterType="FIR", OFFSET(PRE_CALC!B3425,0,DEC_RATE), C3477)</f>
        <v>-0.52929000408399995</v>
      </c>
    </row>
    <row r="3478" spans="2:8" x14ac:dyDescent="0.2">
      <c r="B3478" s="45">
        <f>IF(FilterType="FIR", IF(Extend_fmod, PRE_CALC!I3426*Fm, PRE_CALC!A3426*Fdata), IF(F_default=1,B3477+(4*Fnotch-0)/8192,B3477+(F_stop-F_start)/8192) )</f>
        <v>106968.750000128</v>
      </c>
      <c r="C3478" s="39">
        <f t="shared" si="160"/>
        <v>-0.92422992551524985</v>
      </c>
      <c r="D3478" s="84">
        <f ca="1">IF(FilterType="FIR", IF(Extend_fmod=1,OFFSET(PRE_CALC!J3426,0,DEC_RATE), OFFSET(PRE_CALC!B3426,0,DEC_RATE)), C3478)</f>
        <v>-0.53902513333199997</v>
      </c>
      <c r="E3478" s="84">
        <f t="shared" ca="1" si="161"/>
        <v>102406.249999872</v>
      </c>
      <c r="F3478" s="84">
        <f t="shared" ca="1" si="159"/>
        <v>-4.8930546883400004E-3</v>
      </c>
      <c r="G3478" s="119">
        <f>IF(FilterType="FIR",  PRE_CALC!A3426*Fdata, IF(F_default=1,G3477+(4*Fnotch-0)/8192,G3477+(F_stop-F_start)/8192) )</f>
        <v>106968.750000128</v>
      </c>
      <c r="H3478" s="120">
        <f ca="1">IF(FilterType="FIR", OFFSET(PRE_CALC!B3426,0,DEC_RATE), C3478)</f>
        <v>-0.53902513333199997</v>
      </c>
    </row>
    <row r="3479" spans="2:8" x14ac:dyDescent="0.2">
      <c r="B3479" s="45">
        <f>IF(FilterType="FIR", IF(Extend_fmod, PRE_CALC!I3427*Fm, PRE_CALC!A3427*Fdata), IF(F_default=1,B3478+(4*Fnotch-0)/8192,B3478+(F_stop-F_start)/8192) )</f>
        <v>107000</v>
      </c>
      <c r="C3479" s="39">
        <f t="shared" si="160"/>
        <v>-0.92477200638213586</v>
      </c>
      <c r="D3479" s="84">
        <f ca="1">IF(FilterType="FIR", IF(Extend_fmod=1,OFFSET(PRE_CALC!J3427,0,DEC_RATE), OFFSET(PRE_CALC!B3427,0,DEC_RATE)), C3479)</f>
        <v>-0.54888717950400001</v>
      </c>
      <c r="E3479" s="84">
        <f t="shared" ca="1" si="161"/>
        <v>102406.249999872</v>
      </c>
      <c r="F3479" s="84">
        <f t="shared" ca="1" si="159"/>
        <v>-4.8930546883400004E-3</v>
      </c>
      <c r="G3479" s="119">
        <f>IF(FilterType="FIR",  PRE_CALC!A3427*Fdata, IF(F_default=1,G3478+(4*Fnotch-0)/8192,G3478+(F_stop-F_start)/8192) )</f>
        <v>107000</v>
      </c>
      <c r="H3479" s="120">
        <f ca="1">IF(FilterType="FIR", OFFSET(PRE_CALC!B3427,0,DEC_RATE), C3479)</f>
        <v>-0.54888717950400001</v>
      </c>
    </row>
    <row r="3480" spans="2:8" x14ac:dyDescent="0.2">
      <c r="B3480" s="45">
        <f>IF(FilterType="FIR", IF(Extend_fmod, PRE_CALC!I3428*Fm, PRE_CALC!A3428*Fdata), IF(F_default=1,B3479+(4*Fnotch-0)/8192,B3479+(F_stop-F_start)/8192) )</f>
        <v>107031.249999872</v>
      </c>
      <c r="C3480" s="39">
        <f t="shared" si="160"/>
        <v>-0.92531424793210759</v>
      </c>
      <c r="D3480" s="84">
        <f ca="1">IF(FilterType="FIR", IF(Extend_fmod=1,OFFSET(PRE_CALC!J3428,0,DEC_RATE), OFFSET(PRE_CALC!B3428,0,DEC_RATE)), C3480)</f>
        <v>-0.55887706528400005</v>
      </c>
      <c r="E3480" s="84">
        <f t="shared" ca="1" si="161"/>
        <v>102406.249999872</v>
      </c>
      <c r="F3480" s="84">
        <f t="shared" ca="1" si="159"/>
        <v>-4.8930546883400004E-3</v>
      </c>
      <c r="G3480" s="119">
        <f>IF(FilterType="FIR",  PRE_CALC!A3428*Fdata, IF(F_default=1,G3479+(4*Fnotch-0)/8192,G3479+(F_stop-F_start)/8192) )</f>
        <v>107031.249999872</v>
      </c>
      <c r="H3480" s="120">
        <f ca="1">IF(FilterType="FIR", OFFSET(PRE_CALC!B3428,0,DEC_RATE), C3480)</f>
        <v>-0.55887706528400005</v>
      </c>
    </row>
    <row r="3481" spans="2:8" x14ac:dyDescent="0.2">
      <c r="B3481" s="45">
        <f>IF(FilterType="FIR", IF(Extend_fmod, PRE_CALC!I3429*Fm, PRE_CALC!A3429*Fdata), IF(F_default=1,B3480+(4*Fnotch-0)/8192,B3480+(F_stop-F_start)/8192) )</f>
        <v>107062.5</v>
      </c>
      <c r="C3481" s="39">
        <f t="shared" si="160"/>
        <v>-0.92585665017168572</v>
      </c>
      <c r="D3481" s="84">
        <f ca="1">IF(FilterType="FIR", IF(Extend_fmod=1,OFFSET(PRE_CALC!J3429,0,DEC_RATE), OFFSET(PRE_CALC!B3429,0,DEC_RATE)), C3481)</f>
        <v>-0.56899571309999997</v>
      </c>
      <c r="E3481" s="84">
        <f t="shared" ca="1" si="161"/>
        <v>102406.249999872</v>
      </c>
      <c r="F3481" s="84">
        <f t="shared" ca="1" si="159"/>
        <v>-4.8930546883400004E-3</v>
      </c>
      <c r="G3481" s="119">
        <f>IF(FilterType="FIR",  PRE_CALC!A3429*Fdata, IF(F_default=1,G3480+(4*Fnotch-0)/8192,G3480+(F_stop-F_start)/8192) )</f>
        <v>107062.5</v>
      </c>
      <c r="H3481" s="120">
        <f ca="1">IF(FilterType="FIR", OFFSET(PRE_CALC!B3429,0,DEC_RATE), C3481)</f>
        <v>-0.56899571309999997</v>
      </c>
    </row>
    <row r="3482" spans="2:8" x14ac:dyDescent="0.2">
      <c r="B3482" s="45">
        <f>IF(FilterType="FIR", IF(Extend_fmod, PRE_CALC!I3430*Fm, PRE_CALC!A3430*Fdata), IF(F_default=1,B3481+(4*Fnotch-0)/8192,B3481+(F_stop-F_start)/8192) )</f>
        <v>107093.750000128</v>
      </c>
      <c r="C3482" s="39">
        <f t="shared" si="160"/>
        <v>-0.92639921309849649</v>
      </c>
      <c r="D3482" s="84">
        <f ca="1">IF(FilterType="FIR", IF(Extend_fmod=1,OFFSET(PRE_CALC!J3430,0,DEC_RATE), OFFSET(PRE_CALC!B3430,0,DEC_RATE)), C3482)</f>
        <v>-0.57924404509299998</v>
      </c>
      <c r="E3482" s="84">
        <f t="shared" ca="1" si="161"/>
        <v>102406.249999872</v>
      </c>
      <c r="F3482" s="84">
        <f t="shared" ca="1" si="159"/>
        <v>-4.8930546883400004E-3</v>
      </c>
      <c r="G3482" s="119">
        <f>IF(FilterType="FIR",  PRE_CALC!A3430*Fdata, IF(F_default=1,G3481+(4*Fnotch-0)/8192,G3481+(F_stop-F_start)/8192) )</f>
        <v>107093.750000128</v>
      </c>
      <c r="H3482" s="120">
        <f ca="1">IF(FilterType="FIR", OFFSET(PRE_CALC!B3430,0,DEC_RATE), C3482)</f>
        <v>-0.57924404509299998</v>
      </c>
    </row>
    <row r="3483" spans="2:8" x14ac:dyDescent="0.2">
      <c r="B3483" s="45">
        <f>IF(FilterType="FIR", IF(Extend_fmod, PRE_CALC!I3431*Fm, PRE_CALC!A3431*Fdata), IF(F_default=1,B3482+(4*Fnotch-0)/8192,B3482+(F_stop-F_start)/8192) )</f>
        <v>107125</v>
      </c>
      <c r="C3483" s="39">
        <f t="shared" si="160"/>
        <v>-0.92694193671020175</v>
      </c>
      <c r="D3483" s="84">
        <f ca="1">IF(FilterType="FIR", IF(Extend_fmod=1,OFFSET(PRE_CALC!J3431,0,DEC_RATE), OFFSET(PRE_CALC!B3431,0,DEC_RATE)), C3483)</f>
        <v>-0.58962298308200001</v>
      </c>
      <c r="E3483" s="84">
        <f t="shared" ca="1" si="161"/>
        <v>102406.249999872</v>
      </c>
      <c r="F3483" s="84">
        <f t="shared" ca="1" si="159"/>
        <v>-4.8930546883400004E-3</v>
      </c>
      <c r="G3483" s="119">
        <f>IF(FilterType="FIR",  PRE_CALC!A3431*Fdata, IF(F_default=1,G3482+(4*Fnotch-0)/8192,G3482+(F_stop-F_start)/8192) )</f>
        <v>107125</v>
      </c>
      <c r="H3483" s="120">
        <f ca="1">IF(FilterType="FIR", OFFSET(PRE_CALC!B3431,0,DEC_RATE), C3483)</f>
        <v>-0.58962298308200001</v>
      </c>
    </row>
    <row r="3484" spans="2:8" x14ac:dyDescent="0.2">
      <c r="B3484" s="45">
        <f>IF(FilterType="FIR", IF(Extend_fmod, PRE_CALC!I3432*Fm, PRE_CALC!A3432*Fdata), IF(F_default=1,B3483+(4*Fnotch-0)/8192,B3483+(F_stop-F_start)/8192) )</f>
        <v>107156.249999872</v>
      </c>
      <c r="C3484" s="39">
        <f t="shared" si="160"/>
        <v>-0.92748482101329732</v>
      </c>
      <c r="D3484" s="84">
        <f ca="1">IF(FilterType="FIR", IF(Extend_fmod=1,OFFSET(PRE_CALC!J3432,0,DEC_RATE), OFFSET(PRE_CALC!B3432,0,DEC_RATE)), C3484)</f>
        <v>-0.60013344851999995</v>
      </c>
      <c r="E3484" s="84">
        <f t="shared" ca="1" si="161"/>
        <v>102406.249999872</v>
      </c>
      <c r="F3484" s="84">
        <f t="shared" ca="1" si="159"/>
        <v>-4.8930546883400004E-3</v>
      </c>
      <c r="G3484" s="119">
        <f>IF(FilterType="FIR",  PRE_CALC!A3432*Fdata, IF(F_default=1,G3483+(4*Fnotch-0)/8192,G3483+(F_stop-F_start)/8192) )</f>
        <v>107156.249999872</v>
      </c>
      <c r="H3484" s="120">
        <f ca="1">IF(FilterType="FIR", OFFSET(PRE_CALC!B3432,0,DEC_RATE), C3484)</f>
        <v>-0.60013344851999995</v>
      </c>
    </row>
    <row r="3485" spans="2:8" x14ac:dyDescent="0.2">
      <c r="B3485" s="45">
        <f>IF(FilterType="FIR", IF(Extend_fmod, PRE_CALC!I3433*Fm, PRE_CALC!A3433*Fdata), IF(F_default=1,B3484+(4*Fnotch-0)/8192,B3484+(F_stop-F_start)/8192) )</f>
        <v>107187.5</v>
      </c>
      <c r="C3485" s="39">
        <f t="shared" si="160"/>
        <v>-0.92802786601432996</v>
      </c>
      <c r="D3485" s="84">
        <f ca="1">IF(FilterType="FIR", IF(Extend_fmod=1,OFFSET(PRE_CALC!J3433,0,DEC_RATE), OFFSET(PRE_CALC!B3433,0,DEC_RATE)), C3485)</f>
        <v>-0.61077636246900002</v>
      </c>
      <c r="E3485" s="84">
        <f t="shared" ca="1" si="161"/>
        <v>102406.249999872</v>
      </c>
      <c r="F3485" s="84">
        <f t="shared" ca="1" si="159"/>
        <v>-4.8930546883400004E-3</v>
      </c>
      <c r="G3485" s="119">
        <f>IF(FilterType="FIR",  PRE_CALC!A3433*Fdata, IF(F_default=1,G3484+(4*Fnotch-0)/8192,G3484+(F_stop-F_start)/8192) )</f>
        <v>107187.5</v>
      </c>
      <c r="H3485" s="120">
        <f ca="1">IF(FilterType="FIR", OFFSET(PRE_CALC!B3433,0,DEC_RATE), C3485)</f>
        <v>-0.61077636246900002</v>
      </c>
    </row>
    <row r="3486" spans="2:8" x14ac:dyDescent="0.2">
      <c r="B3486" s="45">
        <f>IF(FilterType="FIR", IF(Extend_fmod, PRE_CALC!I3434*Fm, PRE_CALC!A3434*Fdata), IF(F_default=1,B3485+(4*Fnotch-0)/8192,B3485+(F_stop-F_start)/8192) )</f>
        <v>107218.750000128</v>
      </c>
      <c r="C3486" s="39">
        <f t="shared" si="160"/>
        <v>-0.92857107171094322</v>
      </c>
      <c r="D3486" s="84">
        <f ca="1">IF(FilterType="FIR", IF(Extend_fmod=1,OFFSET(PRE_CALC!J3434,0,DEC_RATE), OFFSET(PRE_CALC!B3434,0,DEC_RATE)), C3486)</f>
        <v>-0.62155264555699996</v>
      </c>
      <c r="E3486" s="84">
        <f t="shared" ca="1" si="161"/>
        <v>102406.249999872</v>
      </c>
      <c r="F3486" s="84">
        <f t="shared" ca="1" si="159"/>
        <v>-4.8930546883400004E-3</v>
      </c>
      <c r="G3486" s="119">
        <f>IF(FilterType="FIR",  PRE_CALC!A3434*Fdata, IF(F_default=1,G3485+(4*Fnotch-0)/8192,G3485+(F_stop-F_start)/8192) )</f>
        <v>107218.750000128</v>
      </c>
      <c r="H3486" s="120">
        <f ca="1">IF(FilterType="FIR", OFFSET(PRE_CALC!B3434,0,DEC_RATE), C3486)</f>
        <v>-0.62155264555699996</v>
      </c>
    </row>
    <row r="3487" spans="2:8" x14ac:dyDescent="0.2">
      <c r="B3487" s="45">
        <f>IF(FilterType="FIR", IF(Extend_fmod, PRE_CALC!I3435*Fm, PRE_CALC!A3435*Fdata), IF(F_default=1,B3486+(4*Fnotch-0)/8192,B3486+(F_stop-F_start)/8192) )</f>
        <v>107250</v>
      </c>
      <c r="C3487" s="39">
        <f t="shared" si="160"/>
        <v>-0.92911443810076078</v>
      </c>
      <c r="D3487" s="84">
        <f ca="1">IF(FilterType="FIR", IF(Extend_fmod=1,OFFSET(PRE_CALC!J3435,0,DEC_RATE), OFFSET(PRE_CALC!B3435,0,DEC_RATE)), C3487)</f>
        <v>-0.63246321794899996</v>
      </c>
      <c r="E3487" s="84">
        <f t="shared" ca="1" si="161"/>
        <v>102406.249999872</v>
      </c>
      <c r="F3487" s="84">
        <f t="shared" ca="1" si="159"/>
        <v>-4.8930546883400004E-3</v>
      </c>
      <c r="G3487" s="119">
        <f>IF(FilterType="FIR",  PRE_CALC!A3435*Fdata, IF(F_default=1,G3486+(4*Fnotch-0)/8192,G3486+(F_stop-F_start)/8192) )</f>
        <v>107250</v>
      </c>
      <c r="H3487" s="120">
        <f ca="1">IF(FilterType="FIR", OFFSET(PRE_CALC!B3435,0,DEC_RATE), C3487)</f>
        <v>-0.63246321794899996</v>
      </c>
    </row>
    <row r="3488" spans="2:8" x14ac:dyDescent="0.2">
      <c r="B3488" s="45">
        <f>IF(FilterType="FIR", IF(Extend_fmod, PRE_CALC!I3436*Fm, PRE_CALC!A3436*Fdata), IF(F_default=1,B3487+(4*Fnotch-0)/8192,B3487+(F_stop-F_start)/8192) )</f>
        <v>107281.249999872</v>
      </c>
      <c r="C3488" s="39">
        <f t="shared" si="160"/>
        <v>-0.92965796519032817</v>
      </c>
      <c r="D3488" s="84">
        <f ca="1">IF(FilterType="FIR", IF(Extend_fmod=1,OFFSET(PRE_CALC!J3436,0,DEC_RATE), OFFSET(PRE_CALC!B3436,0,DEC_RATE)), C3488)</f>
        <v>-0.64350899931000005</v>
      </c>
      <c r="E3488" s="84">
        <f t="shared" ca="1" si="161"/>
        <v>102406.249999872</v>
      </c>
      <c r="F3488" s="84">
        <f t="shared" ca="1" si="159"/>
        <v>-4.8930546883400004E-3</v>
      </c>
      <c r="G3488" s="119">
        <f>IF(FilterType="FIR",  PRE_CALC!A3436*Fdata, IF(F_default=1,G3487+(4*Fnotch-0)/8192,G3487+(F_stop-F_start)/8192) )</f>
        <v>107281.249999872</v>
      </c>
      <c r="H3488" s="120">
        <f ca="1">IF(FilterType="FIR", OFFSET(PRE_CALC!B3436,0,DEC_RATE), C3488)</f>
        <v>-0.64350899931000005</v>
      </c>
    </row>
    <row r="3489" spans="2:8" x14ac:dyDescent="0.2">
      <c r="B3489" s="45">
        <f>IF(FilterType="FIR", IF(Extend_fmod, PRE_CALC!I3437*Fm, PRE_CALC!A3437*Fdata), IF(F_default=1,B3488+(4*Fnotch-0)/8192,B3488+(F_stop-F_start)/8192) )</f>
        <v>107312.5</v>
      </c>
      <c r="C3489" s="39">
        <f t="shared" si="160"/>
        <v>-0.93020165298616453</v>
      </c>
      <c r="D3489" s="84">
        <f ca="1">IF(FilterType="FIR", IF(Extend_fmod=1,OFFSET(PRE_CALC!J3437,0,DEC_RATE), OFFSET(PRE_CALC!B3437,0,DEC_RATE)), C3489)</f>
        <v>-0.65469090877500002</v>
      </c>
      <c r="E3489" s="84">
        <f t="shared" ca="1" si="161"/>
        <v>102406.249999872</v>
      </c>
      <c r="F3489" s="84">
        <f t="shared" ca="1" si="159"/>
        <v>-4.8930546883400004E-3</v>
      </c>
      <c r="G3489" s="119">
        <f>IF(FilterType="FIR",  PRE_CALC!A3437*Fdata, IF(F_default=1,G3488+(4*Fnotch-0)/8192,G3488+(F_stop-F_start)/8192) )</f>
        <v>107312.5</v>
      </c>
      <c r="H3489" s="120">
        <f ca="1">IF(FilterType="FIR", OFFSET(PRE_CALC!B3437,0,DEC_RATE), C3489)</f>
        <v>-0.65469090877500002</v>
      </c>
    </row>
    <row r="3490" spans="2:8" x14ac:dyDescent="0.2">
      <c r="B3490" s="45">
        <f>IF(FilterType="FIR", IF(Extend_fmod, PRE_CALC!I3438*Fm, PRE_CALC!A3438*Fdata), IF(F_default=1,B3489+(4*Fnotch-0)/8192,B3489+(F_stop-F_start)/8192) )</f>
        <v>107343.750000128</v>
      </c>
      <c r="C3490" s="39">
        <f t="shared" si="160"/>
        <v>-0.93074550148591673</v>
      </c>
      <c r="D3490" s="84">
        <f ca="1">IF(FilterType="FIR", IF(Extend_fmod=1,OFFSET(PRE_CALC!J3438,0,DEC_RATE), OFFSET(PRE_CALC!B3438,0,DEC_RATE)), C3490)</f>
        <v>-0.66600986491600001</v>
      </c>
      <c r="E3490" s="84">
        <f t="shared" ca="1" si="161"/>
        <v>102406.249999872</v>
      </c>
      <c r="F3490" s="84">
        <f t="shared" ca="1" si="159"/>
        <v>-4.8930546883400004E-3</v>
      </c>
      <c r="G3490" s="119">
        <f>IF(FilterType="FIR",  PRE_CALC!A3438*Fdata, IF(F_default=1,G3489+(4*Fnotch-0)/8192,G3489+(F_stop-F_start)/8192) )</f>
        <v>107343.750000128</v>
      </c>
      <c r="H3490" s="120">
        <f ca="1">IF(FilterType="FIR", OFFSET(PRE_CALC!B3438,0,DEC_RATE), C3490)</f>
        <v>-0.66600986491600001</v>
      </c>
    </row>
    <row r="3491" spans="2:8" x14ac:dyDescent="0.2">
      <c r="B3491" s="45">
        <f>IF(FilterType="FIR", IF(Extend_fmod, PRE_CALC!I3439*Fm, PRE_CALC!A3439*Fdata), IF(F_default=1,B3490+(4*Fnotch-0)/8192,B3490+(F_stop-F_start)/8192) )</f>
        <v>107375</v>
      </c>
      <c r="C3491" s="39">
        <f t="shared" si="160"/>
        <v>-0.93128951068721766</v>
      </c>
      <c r="D3491" s="84">
        <f ca="1">IF(FilterType="FIR", IF(Extend_fmod=1,OFFSET(PRE_CALC!J3439,0,DEC_RATE), OFFSET(PRE_CALC!B3439,0,DEC_RATE)), C3491)</f>
        <v>-0.67746678570600005</v>
      </c>
      <c r="E3491" s="84">
        <f t="shared" ca="1" si="161"/>
        <v>102406.249999872</v>
      </c>
      <c r="F3491" s="84">
        <f t="shared" ca="1" si="159"/>
        <v>-4.8930546883400004E-3</v>
      </c>
      <c r="G3491" s="119">
        <f>IF(FilterType="FIR",  PRE_CALC!A3439*Fdata, IF(F_default=1,G3490+(4*Fnotch-0)/8192,G3490+(F_stop-F_start)/8192) )</f>
        <v>107375</v>
      </c>
      <c r="H3491" s="120">
        <f ca="1">IF(FilterType="FIR", OFFSET(PRE_CALC!B3439,0,DEC_RATE), C3491)</f>
        <v>-0.67746678570600005</v>
      </c>
    </row>
    <row r="3492" spans="2:8" x14ac:dyDescent="0.2">
      <c r="B3492" s="45">
        <f>IF(FilterType="FIR", IF(Extend_fmod, PRE_CALC!I3440*Fm, PRE_CALC!A3440*Fdata), IF(F_default=1,B3491+(4*Fnotch-0)/8192,B3491+(F_stop-F_start)/8192) )</f>
        <v>107406.249999872</v>
      </c>
      <c r="C3492" s="39">
        <f t="shared" si="160"/>
        <v>-0.93183368059661198</v>
      </c>
      <c r="D3492" s="84">
        <f ca="1">IF(FilterType="FIR", IF(Extend_fmod=1,OFFSET(PRE_CALC!J3440,0,DEC_RATE), OFFSET(PRE_CALC!B3440,0,DEC_RATE)), C3492)</f>
        <v>-0.68906258849500002</v>
      </c>
      <c r="E3492" s="84">
        <f t="shared" ca="1" si="161"/>
        <v>102406.249999872</v>
      </c>
      <c r="F3492" s="84">
        <f t="shared" ca="1" si="159"/>
        <v>-4.8930546883400004E-3</v>
      </c>
      <c r="G3492" s="119">
        <f>IF(FilterType="FIR",  PRE_CALC!A3440*Fdata, IF(F_default=1,G3491+(4*Fnotch-0)/8192,G3491+(F_stop-F_start)/8192) )</f>
        <v>107406.249999872</v>
      </c>
      <c r="H3492" s="120">
        <f ca="1">IF(FilterType="FIR", OFFSET(PRE_CALC!B3440,0,DEC_RATE), C3492)</f>
        <v>-0.68906258849500002</v>
      </c>
    </row>
    <row r="3493" spans="2:8" x14ac:dyDescent="0.2">
      <c r="B3493" s="45">
        <f>IF(FilterType="FIR", IF(Extend_fmod, PRE_CALC!I3441*Fm, PRE_CALC!A3441*Fdata), IF(F_default=1,B3492+(4*Fnotch-0)/8192,B3492+(F_stop-F_start)/8192) )</f>
        <v>107437.5</v>
      </c>
      <c r="C3493" s="39">
        <f t="shared" si="160"/>
        <v>-0.93237801122062614</v>
      </c>
      <c r="D3493" s="84">
        <f ca="1">IF(FilterType="FIR", IF(Extend_fmod=1,OFFSET(PRE_CALC!J3441,0,DEC_RATE), OFFSET(PRE_CALC!B3441,0,DEC_RATE)), C3493)</f>
        <v>-0.70079818997300003</v>
      </c>
      <c r="E3493" s="84">
        <f t="shared" ca="1" si="161"/>
        <v>102406.249999872</v>
      </c>
      <c r="F3493" s="84">
        <f t="shared" ca="1" si="159"/>
        <v>-4.8930546883400004E-3</v>
      </c>
      <c r="G3493" s="119">
        <f>IF(FilterType="FIR",  PRE_CALC!A3441*Fdata, IF(F_default=1,G3492+(4*Fnotch-0)/8192,G3492+(F_stop-F_start)/8192) )</f>
        <v>107437.5</v>
      </c>
      <c r="H3493" s="120">
        <f ca="1">IF(FilterType="FIR", OFFSET(PRE_CALC!B3441,0,DEC_RATE), C3493)</f>
        <v>-0.70079818997300003</v>
      </c>
    </row>
    <row r="3494" spans="2:8" x14ac:dyDescent="0.2">
      <c r="B3494" s="45">
        <f>IF(FilterType="FIR", IF(Extend_fmod, PRE_CALC!I3442*Fm, PRE_CALC!A3442*Fdata), IF(F_default=1,B3493+(4*Fnotch-0)/8192,B3493+(F_stop-F_start)/8192) )</f>
        <v>107468.750000128</v>
      </c>
      <c r="C3494" s="39">
        <f t="shared" si="160"/>
        <v>-0.93292250255691811</v>
      </c>
      <c r="D3494" s="84">
        <f ca="1">IF(FilterType="FIR", IF(Extend_fmod=1,OFFSET(PRE_CALC!J3442,0,DEC_RATE), OFFSET(PRE_CALC!B3442,0,DEC_RATE)), C3494)</f>
        <v>-0.71267450614299999</v>
      </c>
      <c r="E3494" s="84">
        <f t="shared" ca="1" si="161"/>
        <v>102406.249999872</v>
      </c>
      <c r="F3494" s="84">
        <f t="shared" ca="1" si="159"/>
        <v>-4.8930546883400004E-3</v>
      </c>
      <c r="G3494" s="119">
        <f>IF(FilterType="FIR",  PRE_CALC!A3442*Fdata, IF(F_default=1,G3493+(4*Fnotch-0)/8192,G3493+(F_stop-F_start)/8192) )</f>
        <v>107468.750000128</v>
      </c>
      <c r="H3494" s="120">
        <f ca="1">IF(FilterType="FIR", OFFSET(PRE_CALC!B3442,0,DEC_RATE), C3494)</f>
        <v>-0.71267450614299999</v>
      </c>
    </row>
    <row r="3495" spans="2:8" x14ac:dyDescent="0.2">
      <c r="B3495" s="45">
        <f>IF(FilterType="FIR", IF(Extend_fmod, PRE_CALC!I3443*Fm, PRE_CALC!A3443*Fdata), IF(F_default=1,B3494+(4*Fnotch-0)/8192,B3494+(F_stop-F_start)/8192) )</f>
        <v>107500</v>
      </c>
      <c r="C3495" s="39">
        <f t="shared" si="160"/>
        <v>-0.93346715460310492</v>
      </c>
      <c r="D3495" s="84">
        <f ca="1">IF(FilterType="FIR", IF(Extend_fmod=1,OFFSET(PRE_CALC!J3443,0,DEC_RATE), OFFSET(PRE_CALC!B3443,0,DEC_RATE)), C3495)</f>
        <v>-0.72469245229199997</v>
      </c>
      <c r="E3495" s="84">
        <f t="shared" ca="1" si="161"/>
        <v>102406.249999872</v>
      </c>
      <c r="F3495" s="84">
        <f t="shared" ca="1" si="159"/>
        <v>-4.8930546883400004E-3</v>
      </c>
      <c r="G3495" s="119">
        <f>IF(FilterType="FIR",  PRE_CALC!A3443*Fdata, IF(F_default=1,G3494+(4*Fnotch-0)/8192,G3494+(F_stop-F_start)/8192) )</f>
        <v>107500</v>
      </c>
      <c r="H3495" s="120">
        <f ca="1">IF(FilterType="FIR", OFFSET(PRE_CALC!B3443,0,DEC_RATE), C3495)</f>
        <v>-0.72469245229199997</v>
      </c>
    </row>
    <row r="3496" spans="2:8" x14ac:dyDescent="0.2">
      <c r="B3496" s="45">
        <f>IF(FilterType="FIR", IF(Extend_fmod, PRE_CALC!I3444*Fm, PRE_CALC!A3444*Fdata), IF(F_default=1,B3495+(4*Fnotch-0)/8192,B3495+(F_stop-F_start)/8192) )</f>
        <v>107531.249999872</v>
      </c>
      <c r="C3496" s="39">
        <f t="shared" si="160"/>
        <v>-0.93401196736572967</v>
      </c>
      <c r="D3496" s="84">
        <f ca="1">IF(FilterType="FIR", IF(Extend_fmod=1,OFFSET(PRE_CALC!J3444,0,DEC_RATE), OFFSET(PRE_CALC!B3444,0,DEC_RATE)), C3496)</f>
        <v>-0.73685294296100001</v>
      </c>
      <c r="E3496" s="84">
        <f t="shared" ca="1" si="161"/>
        <v>102406.249999872</v>
      </c>
      <c r="F3496" s="84">
        <f t="shared" ca="1" si="159"/>
        <v>-4.8930546883400004E-3</v>
      </c>
      <c r="G3496" s="119">
        <f>IF(FilterType="FIR",  PRE_CALC!A3444*Fdata, IF(F_default=1,G3495+(4*Fnotch-0)/8192,G3495+(F_stop-F_start)/8192) )</f>
        <v>107531.249999872</v>
      </c>
      <c r="H3496" s="120">
        <f ca="1">IF(FilterType="FIR", OFFSET(PRE_CALC!B3444,0,DEC_RATE), C3496)</f>
        <v>-0.73685294296100001</v>
      </c>
    </row>
    <row r="3497" spans="2:8" x14ac:dyDescent="0.2">
      <c r="B3497" s="45">
        <f>IF(FilterType="FIR", IF(Extend_fmod, PRE_CALC!I3445*Fm, PRE_CALC!A3445*Fdata), IF(F_default=1,B3496+(4*Fnotch-0)/8192,B3496+(F_stop-F_start)/8192) )</f>
        <v>107562.5</v>
      </c>
      <c r="C3497" s="39">
        <f t="shared" si="160"/>
        <v>-0.93455694085135277</v>
      </c>
      <c r="D3497" s="84">
        <f ca="1">IF(FilterType="FIR", IF(Extend_fmod=1,OFFSET(PRE_CALC!J3445,0,DEC_RATE), OFFSET(PRE_CALC!B3445,0,DEC_RATE)), C3497)</f>
        <v>-0.74915689191599999</v>
      </c>
      <c r="E3497" s="84">
        <f t="shared" ca="1" si="161"/>
        <v>102406.249999872</v>
      </c>
      <c r="F3497" s="84">
        <f t="shared" ca="1" si="159"/>
        <v>-4.8930546883400004E-3</v>
      </c>
      <c r="G3497" s="119">
        <f>IF(FilterType="FIR",  PRE_CALC!A3445*Fdata, IF(F_default=1,G3496+(4*Fnotch-0)/8192,G3496+(F_stop-F_start)/8192) )</f>
        <v>107562.5</v>
      </c>
      <c r="H3497" s="120">
        <f ca="1">IF(FilterType="FIR", OFFSET(PRE_CALC!B3445,0,DEC_RATE), C3497)</f>
        <v>-0.74915689191599999</v>
      </c>
    </row>
    <row r="3498" spans="2:8" x14ac:dyDescent="0.2">
      <c r="B3498" s="45">
        <f>IF(FilterType="FIR", IF(Extend_fmod, PRE_CALC!I3446*Fm, PRE_CALC!A3446*Fdata), IF(F_default=1,B3497+(4*Fnotch-0)/8192,B3497+(F_stop-F_start)/8192) )</f>
        <v>107593.750000128</v>
      </c>
      <c r="C3498" s="39">
        <f t="shared" si="160"/>
        <v>-0.9351020750576069</v>
      </c>
      <c r="D3498" s="84">
        <f ca="1">IF(FilterType="FIR", IF(Extend_fmod=1,OFFSET(PRE_CALC!J3446,0,DEC_RATE), OFFSET(PRE_CALC!B3446,0,DEC_RATE)), C3498)</f>
        <v>-0.76160521212200005</v>
      </c>
      <c r="E3498" s="84">
        <f t="shared" ca="1" si="161"/>
        <v>102406.249999872</v>
      </c>
      <c r="F3498" s="84">
        <f t="shared" ca="1" si="159"/>
        <v>-4.8930546883400004E-3</v>
      </c>
      <c r="G3498" s="119">
        <f>IF(FilterType="FIR",  PRE_CALC!A3446*Fdata, IF(F_default=1,G3497+(4*Fnotch-0)/8192,G3497+(F_stop-F_start)/8192) )</f>
        <v>107593.750000128</v>
      </c>
      <c r="H3498" s="120">
        <f ca="1">IF(FilterType="FIR", OFFSET(PRE_CALC!B3446,0,DEC_RATE), C3498)</f>
        <v>-0.76160521212200005</v>
      </c>
    </row>
    <row r="3499" spans="2:8" x14ac:dyDescent="0.2">
      <c r="B3499" s="45">
        <f>IF(FilterType="FIR", IF(Extend_fmod, PRE_CALC!I3447*Fm, PRE_CALC!A3447*Fdata), IF(F_default=1,B3498+(4*Fnotch-0)/8192,B3498+(F_stop-F_start)/8192) )</f>
        <v>107625</v>
      </c>
      <c r="C3499" s="39">
        <f t="shared" si="160"/>
        <v>-0.93564736998212383</v>
      </c>
      <c r="D3499" s="84">
        <f ca="1">IF(FilterType="FIR", IF(Extend_fmod=1,OFFSET(PRE_CALC!J3447,0,DEC_RATE), OFFSET(PRE_CALC!B3447,0,DEC_RATE)), C3499)</f>
        <v>-0.77419881571399995</v>
      </c>
      <c r="E3499" s="84">
        <f t="shared" ca="1" si="161"/>
        <v>102406.249999872</v>
      </c>
      <c r="F3499" s="84">
        <f t="shared" ca="1" si="159"/>
        <v>-4.8930546883400004E-3</v>
      </c>
      <c r="G3499" s="119">
        <f>IF(FilterType="FIR",  PRE_CALC!A3447*Fdata, IF(F_default=1,G3498+(4*Fnotch-0)/8192,G3498+(F_stop-F_start)/8192) )</f>
        <v>107625</v>
      </c>
      <c r="H3499" s="120">
        <f ca="1">IF(FilterType="FIR", OFFSET(PRE_CALC!B3447,0,DEC_RATE), C3499)</f>
        <v>-0.77419881571399995</v>
      </c>
    </row>
    <row r="3500" spans="2:8" x14ac:dyDescent="0.2">
      <c r="B3500" s="45">
        <f>IF(FilterType="FIR", IF(Extend_fmod, PRE_CALC!I3448*Fm, PRE_CALC!A3448*Fdata), IF(F_default=1,B3499+(4*Fnotch-0)/8192,B3499+(F_stop-F_start)/8192) )</f>
        <v>107656.249999872</v>
      </c>
      <c r="C3500" s="39">
        <f t="shared" si="160"/>
        <v>-0.93619282563143957</v>
      </c>
      <c r="D3500" s="84">
        <f ca="1">IF(FilterType="FIR", IF(Extend_fmod=1,OFFSET(PRE_CALC!J3448,0,DEC_RATE), OFFSET(PRE_CALC!B3448,0,DEC_RATE)), C3500)</f>
        <v>-0.78693861397300002</v>
      </c>
      <c r="E3500" s="84">
        <f t="shared" ca="1" si="161"/>
        <v>102406.249999872</v>
      </c>
      <c r="F3500" s="84">
        <f t="shared" ca="1" si="159"/>
        <v>-4.8930546883400004E-3</v>
      </c>
      <c r="G3500" s="119">
        <f>IF(FilterType="FIR",  PRE_CALC!A3448*Fdata, IF(F_default=1,G3499+(4*Fnotch-0)/8192,G3499+(F_stop-F_start)/8192) )</f>
        <v>107656.249999872</v>
      </c>
      <c r="H3500" s="120">
        <f ca="1">IF(FilterType="FIR", OFFSET(PRE_CALC!B3448,0,DEC_RATE), C3500)</f>
        <v>-0.78693861397300002</v>
      </c>
    </row>
    <row r="3501" spans="2:8" x14ac:dyDescent="0.2">
      <c r="B3501" s="45">
        <f>IF(FilterType="FIR", IF(Extend_fmod, PRE_CALC!I3449*Fm, PRE_CALC!A3449*Fdata), IF(F_default=1,B3500+(4*Fnotch-0)/8192,B3500+(F_stop-F_start)/8192) )</f>
        <v>107687.5</v>
      </c>
      <c r="C3501" s="39">
        <f t="shared" si="160"/>
        <v>-0.93673844201212619</v>
      </c>
      <c r="D3501" s="84">
        <f ca="1">IF(FilterType="FIR", IF(Extend_fmod=1,OFFSET(PRE_CALC!J3449,0,DEC_RATE), OFFSET(PRE_CALC!B3449,0,DEC_RATE)), C3501)</f>
        <v>-0.79982551729700002</v>
      </c>
      <c r="E3501" s="84">
        <f t="shared" ca="1" si="161"/>
        <v>102406.249999872</v>
      </c>
      <c r="F3501" s="84">
        <f t="shared" ca="1" si="159"/>
        <v>-4.8930546883400004E-3</v>
      </c>
      <c r="G3501" s="119">
        <f>IF(FilterType="FIR",  PRE_CALC!A3449*Fdata, IF(F_default=1,G3500+(4*Fnotch-0)/8192,G3500+(F_stop-F_start)/8192) )</f>
        <v>107687.5</v>
      </c>
      <c r="H3501" s="120">
        <f ca="1">IF(FilterType="FIR", OFFSET(PRE_CALC!B3449,0,DEC_RATE), C3501)</f>
        <v>-0.79982551729700002</v>
      </c>
    </row>
    <row r="3502" spans="2:8" x14ac:dyDescent="0.2">
      <c r="B3502" s="45">
        <f>IF(FilterType="FIR", IF(Extend_fmod, PRE_CALC!I3450*Fm, PRE_CALC!A3450*Fdata), IF(F_default=1,B3501+(4*Fnotch-0)/8192,B3501+(F_stop-F_start)/8192) )</f>
        <v>107718.750000128</v>
      </c>
      <c r="C3502" s="39">
        <f t="shared" si="160"/>
        <v>-0.93728421912182425</v>
      </c>
      <c r="D3502" s="84">
        <f ca="1">IF(FilterType="FIR", IF(Extend_fmod=1,OFFSET(PRE_CALC!J3450,0,DEC_RATE), OFFSET(PRE_CALC!B3450,0,DEC_RATE)), C3502)</f>
        <v>-0.81286043517899997</v>
      </c>
      <c r="E3502" s="84">
        <f t="shared" ca="1" si="161"/>
        <v>102406.249999872</v>
      </c>
      <c r="F3502" s="84">
        <f t="shared" ca="1" si="159"/>
        <v>-4.8930546883400004E-3</v>
      </c>
      <c r="G3502" s="119">
        <f>IF(FilterType="FIR",  PRE_CALC!A3450*Fdata, IF(F_default=1,G3501+(4*Fnotch-0)/8192,G3501+(F_stop-F_start)/8192) )</f>
        <v>107718.750000128</v>
      </c>
      <c r="H3502" s="120">
        <f ca="1">IF(FilterType="FIR", OFFSET(PRE_CALC!B3450,0,DEC_RATE), C3502)</f>
        <v>-0.81286043517899997</v>
      </c>
    </row>
    <row r="3503" spans="2:8" x14ac:dyDescent="0.2">
      <c r="B3503" s="45">
        <f>IF(FilterType="FIR", IF(Extend_fmod, PRE_CALC!I3451*Fm, PRE_CALC!A3451*Fdata), IF(F_default=1,B3502+(4*Fnotch-0)/8192,B3502+(F_stop-F_start)/8192) )</f>
        <v>107750</v>
      </c>
      <c r="C3503" s="39">
        <f t="shared" si="160"/>
        <v>-0.93783015695814331</v>
      </c>
      <c r="D3503" s="84">
        <f ca="1">IF(FilterType="FIR", IF(Extend_fmod=1,OFFSET(PRE_CALC!J3451,0,DEC_RATE), OFFSET(PRE_CALC!B3451,0,DEC_RATE)), C3503)</f>
        <v>-0.82604427617999998</v>
      </c>
      <c r="E3503" s="84">
        <f t="shared" ca="1" si="161"/>
        <v>102406.249999872</v>
      </c>
      <c r="F3503" s="84">
        <f t="shared" ca="1" si="159"/>
        <v>-4.8930546883400004E-3</v>
      </c>
      <c r="G3503" s="119">
        <f>IF(FilterType="FIR",  PRE_CALC!A3451*Fdata, IF(F_default=1,G3502+(4*Fnotch-0)/8192,G3502+(F_stop-F_start)/8192) )</f>
        <v>107750</v>
      </c>
      <c r="H3503" s="120">
        <f ca="1">IF(FilterType="FIR", OFFSET(PRE_CALC!B3451,0,DEC_RATE), C3503)</f>
        <v>-0.82604427617999998</v>
      </c>
    </row>
    <row r="3504" spans="2:8" x14ac:dyDescent="0.2">
      <c r="B3504" s="45">
        <f>IF(FilterType="FIR", IF(Extend_fmod, PRE_CALC!I3452*Fm, PRE_CALC!A3452*Fdata), IF(F_default=1,B3503+(4*Fnotch-0)/8192,B3503+(F_stop-F_start)/8192) )</f>
        <v>107781.249999872</v>
      </c>
      <c r="C3504" s="39">
        <f t="shared" si="160"/>
        <v>-0.93837625552763304</v>
      </c>
      <c r="D3504" s="84">
        <f ca="1">IF(FilterType="FIR", IF(Extend_fmod=1,OFFSET(PRE_CALC!J3452,0,DEC_RATE), OFFSET(PRE_CALC!B3452,0,DEC_RATE)), C3504)</f>
        <v>-0.83937794790499998</v>
      </c>
      <c r="E3504" s="84">
        <f t="shared" ca="1" si="161"/>
        <v>102406.249999872</v>
      </c>
      <c r="F3504" s="84">
        <f t="shared" ca="1" si="159"/>
        <v>-4.8930546883400004E-3</v>
      </c>
      <c r="G3504" s="119">
        <f>IF(FilterType="FIR",  PRE_CALC!A3452*Fdata, IF(F_default=1,G3503+(4*Fnotch-0)/8192,G3503+(F_stop-F_start)/8192) )</f>
        <v>107781.249999872</v>
      </c>
      <c r="H3504" s="120">
        <f ca="1">IF(FilterType="FIR", OFFSET(PRE_CALC!B3452,0,DEC_RATE), C3504)</f>
        <v>-0.83937794790499998</v>
      </c>
    </row>
    <row r="3505" spans="2:8" x14ac:dyDescent="0.2">
      <c r="B3505" s="45">
        <f>IF(FilterType="FIR", IF(Extend_fmod, PRE_CALC!I3453*Fm, PRE_CALC!A3453*Fdata), IF(F_default=1,B3504+(4*Fnotch-0)/8192,B3504+(F_stop-F_start)/8192) )</f>
        <v>107812.5</v>
      </c>
      <c r="C3505" s="39">
        <f t="shared" si="160"/>
        <v>-0.93892251483691125</v>
      </c>
      <c r="D3505" s="84">
        <f ca="1">IF(FilterType="FIR", IF(Extend_fmod=1,OFFSET(PRE_CALC!J3453,0,DEC_RATE), OFFSET(PRE_CALC!B3453,0,DEC_RATE)), C3505)</f>
        <v>-0.85286235698000001</v>
      </c>
      <c r="E3505" s="84">
        <f t="shared" ca="1" si="161"/>
        <v>102406.249999872</v>
      </c>
      <c r="F3505" s="84">
        <f t="shared" ca="1" si="159"/>
        <v>-4.8930546883400004E-3</v>
      </c>
      <c r="G3505" s="119">
        <f>IF(FilterType="FIR",  PRE_CALC!A3453*Fdata, IF(F_default=1,G3504+(4*Fnotch-0)/8192,G3504+(F_stop-F_start)/8192) )</f>
        <v>107812.5</v>
      </c>
      <c r="H3505" s="120">
        <f ca="1">IF(FilterType="FIR", OFFSET(PRE_CALC!B3453,0,DEC_RATE), C3505)</f>
        <v>-0.85286235698000001</v>
      </c>
    </row>
    <row r="3506" spans="2:8" x14ac:dyDescent="0.2">
      <c r="B3506" s="45">
        <f>IF(FilterType="FIR", IF(Extend_fmod, PRE_CALC!I3454*Fm, PRE_CALC!A3454*Fdata), IF(F_default=1,B3505+(4*Fnotch-0)/8192,B3505+(F_stop-F_start)/8192) )</f>
        <v>107843.750000128</v>
      </c>
      <c r="C3506" s="39">
        <f t="shared" si="160"/>
        <v>-0.93946893488354899</v>
      </c>
      <c r="D3506" s="84">
        <f ca="1">IF(FilterType="FIR", IF(Extend_fmod=1,OFFSET(PRE_CALC!J3454,0,DEC_RATE), OFFSET(PRE_CALC!B3454,0,DEC_RATE)), C3506)</f>
        <v>-0.86649840902899999</v>
      </c>
      <c r="E3506" s="84">
        <f t="shared" ca="1" si="161"/>
        <v>102406.249999872</v>
      </c>
      <c r="F3506" s="84">
        <f t="shared" ca="1" si="159"/>
        <v>-4.8930546883400004E-3</v>
      </c>
      <c r="G3506" s="119">
        <f>IF(FilterType="FIR",  PRE_CALC!A3454*Fdata, IF(F_default=1,G3505+(4*Fnotch-0)/8192,G3505+(F_stop-F_start)/8192) )</f>
        <v>107843.750000128</v>
      </c>
      <c r="H3506" s="120">
        <f ca="1">IF(FilterType="FIR", OFFSET(PRE_CALC!B3454,0,DEC_RATE), C3506)</f>
        <v>-0.86649840902899999</v>
      </c>
    </row>
    <row r="3507" spans="2:8" x14ac:dyDescent="0.2">
      <c r="B3507" s="45">
        <f>IF(FilterType="FIR", IF(Extend_fmod, PRE_CALC!I3455*Fm, PRE_CALC!A3455*Fdata), IF(F_default=1,B3506+(4*Fnotch-0)/8192,B3506+(F_stop-F_start)/8192) )</f>
        <v>107875</v>
      </c>
      <c r="C3507" s="39">
        <f t="shared" si="160"/>
        <v>-0.94001551566520059</v>
      </c>
      <c r="D3507" s="84">
        <f ca="1">IF(FilterType="FIR", IF(Extend_fmod=1,OFFSET(PRE_CALC!J3455,0,DEC_RATE), OFFSET(PRE_CALC!B3455,0,DEC_RATE)), C3507)</f>
        <v>-0.88028700865099996</v>
      </c>
      <c r="E3507" s="84">
        <f t="shared" ca="1" si="161"/>
        <v>102406.249999872</v>
      </c>
      <c r="F3507" s="84">
        <f t="shared" ca="1" si="159"/>
        <v>-4.8930546883400004E-3</v>
      </c>
      <c r="G3507" s="119">
        <f>IF(FilterType="FIR",  PRE_CALC!A3455*Fdata, IF(F_default=1,G3506+(4*Fnotch-0)/8192,G3506+(F_stop-F_start)/8192) )</f>
        <v>107875</v>
      </c>
      <c r="H3507" s="120">
        <f ca="1">IF(FilterType="FIR", OFFSET(PRE_CALC!B3455,0,DEC_RATE), C3507)</f>
        <v>-0.88028700865099996</v>
      </c>
    </row>
    <row r="3508" spans="2:8" x14ac:dyDescent="0.2">
      <c r="B3508" s="45">
        <f>IF(FilterType="FIR", IF(Extend_fmod, PRE_CALC!I3456*Fm, PRE_CALC!A3456*Fdata), IF(F_default=1,B3507+(4*Fnotch-0)/8192,B3507+(F_stop-F_start)/8192) )</f>
        <v>107906.249999872</v>
      </c>
      <c r="C3508" s="39">
        <f t="shared" si="160"/>
        <v>-0.94056225718842157</v>
      </c>
      <c r="D3508" s="84">
        <f ca="1">IF(FilterType="FIR", IF(Extend_fmod=1,OFFSET(PRE_CALC!J3456,0,DEC_RATE), OFFSET(PRE_CALC!B3456,0,DEC_RATE)), C3508)</f>
        <v>-0.89422905939999997</v>
      </c>
      <c r="E3508" s="84">
        <f t="shared" ca="1" si="161"/>
        <v>102406.249999872</v>
      </c>
      <c r="F3508" s="84">
        <f t="shared" ca="1" si="159"/>
        <v>-4.8930546883400004E-3</v>
      </c>
      <c r="G3508" s="119">
        <f>IF(FilterType="FIR",  PRE_CALC!A3456*Fdata, IF(F_default=1,G3507+(4*Fnotch-0)/8192,G3507+(F_stop-F_start)/8192) )</f>
        <v>107906.249999872</v>
      </c>
      <c r="H3508" s="120">
        <f ca="1">IF(FilterType="FIR", OFFSET(PRE_CALC!B3456,0,DEC_RATE), C3508)</f>
        <v>-0.89422905939999997</v>
      </c>
    </row>
    <row r="3509" spans="2:8" x14ac:dyDescent="0.2">
      <c r="B3509" s="45">
        <f>IF(FilterType="FIR", IF(Extend_fmod, PRE_CALC!I3457*Fm, PRE_CALC!A3457*Fdata), IF(F_default=1,B3508+(4*Fnotch-0)/8192,B3508+(F_stop-F_start)/8192) )</f>
        <v>107937.5</v>
      </c>
      <c r="C3509" s="39">
        <f t="shared" si="160"/>
        <v>-0.94110915945979912</v>
      </c>
      <c r="D3509" s="84">
        <f ca="1">IF(FilterType="FIR", IF(Extend_fmod=1,OFFSET(PRE_CALC!J3457,0,DEC_RATE), OFFSET(PRE_CALC!B3457,0,DEC_RATE)), C3509)</f>
        <v>-0.90832546376099998</v>
      </c>
      <c r="E3509" s="84">
        <f t="shared" ca="1" si="161"/>
        <v>102406.249999872</v>
      </c>
      <c r="F3509" s="84">
        <f t="shared" ca="1" si="159"/>
        <v>-4.8930546883400004E-3</v>
      </c>
      <c r="G3509" s="119">
        <f>IF(FilterType="FIR",  PRE_CALC!A3457*Fdata, IF(F_default=1,G3508+(4*Fnotch-0)/8192,G3508+(F_stop-F_start)/8192) )</f>
        <v>107937.5</v>
      </c>
      <c r="H3509" s="120">
        <f ca="1">IF(FilterType="FIR", OFFSET(PRE_CALC!B3457,0,DEC_RATE), C3509)</f>
        <v>-0.90832546376099998</v>
      </c>
    </row>
    <row r="3510" spans="2:8" x14ac:dyDescent="0.2">
      <c r="B3510" s="45">
        <f>IF(FilterType="FIR", IF(Extend_fmod, PRE_CALC!I3458*Fm, PRE_CALC!A3458*Fdata), IF(F_default=1,B3509+(4*Fnotch-0)/8192,B3509+(F_stop-F_start)/8192) )</f>
        <v>107968.750000128</v>
      </c>
      <c r="C3510" s="39">
        <f t="shared" si="160"/>
        <v>-0.94165622247696179</v>
      </c>
      <c r="D3510" s="84">
        <f ca="1">IF(FilterType="FIR", IF(Extend_fmod=1,OFFSET(PRE_CALC!J3458,0,DEC_RATE), OFFSET(PRE_CALC!B3458,0,DEC_RATE)), C3510)</f>
        <v>-0.92257712313200002</v>
      </c>
      <c r="E3510" s="84">
        <f t="shared" ca="1" si="161"/>
        <v>102406.249999872</v>
      </c>
      <c r="F3510" s="84">
        <f t="shared" ca="1" si="159"/>
        <v>-4.8930546883400004E-3</v>
      </c>
      <c r="G3510" s="119">
        <f>IF(FilterType="FIR",  PRE_CALC!A3458*Fdata, IF(F_default=1,G3509+(4*Fnotch-0)/8192,G3509+(F_stop-F_start)/8192) )</f>
        <v>107968.750000128</v>
      </c>
      <c r="H3510" s="120">
        <f ca="1">IF(FilterType="FIR", OFFSET(PRE_CALC!B3458,0,DEC_RATE), C3510)</f>
        <v>-0.92257712313200002</v>
      </c>
    </row>
    <row r="3511" spans="2:8" x14ac:dyDescent="0.2">
      <c r="B3511" s="45">
        <f>IF(FilterType="FIR", IF(Extend_fmod, PRE_CALC!I3459*Fm, PRE_CALC!A3459*Fdata), IF(F_default=1,B3510+(4*Fnotch-0)/8192,B3510+(F_stop-F_start)/8192) )</f>
        <v>108000</v>
      </c>
      <c r="C3511" s="39">
        <f t="shared" si="160"/>
        <v>-0.94220344623751162</v>
      </c>
      <c r="D3511" s="84">
        <f ca="1">IF(FilterType="FIR", IF(Extend_fmod=1,OFFSET(PRE_CALC!J3459,0,DEC_RATE), OFFSET(PRE_CALC!B3459,0,DEC_RATE)), C3511)</f>
        <v>-0.93698493780100001</v>
      </c>
      <c r="E3511" s="84">
        <f t="shared" ca="1" si="161"/>
        <v>102406.249999872</v>
      </c>
      <c r="F3511" s="84">
        <f t="shared" ref="F3511:F3574" ca="1" si="162">IF(G3511&lt;=F_PB,H3511, OFFSET(H:H,MATCH(F_PB-0.0001,G:G),0,1))</f>
        <v>-4.8930546883400004E-3</v>
      </c>
      <c r="G3511" s="119">
        <f>IF(FilterType="FIR",  PRE_CALC!A3459*Fdata, IF(F_default=1,G3510+(4*Fnotch-0)/8192,G3510+(F_stop-F_start)/8192) )</f>
        <v>108000</v>
      </c>
      <c r="H3511" s="120">
        <f ca="1">IF(FilterType="FIR", OFFSET(PRE_CALC!B3459,0,DEC_RATE), C3511)</f>
        <v>-0.93698493780100001</v>
      </c>
    </row>
    <row r="3512" spans="2:8" x14ac:dyDescent="0.2">
      <c r="B3512" s="45">
        <f>IF(FilterType="FIR", IF(Extend_fmod, PRE_CALC!I3460*Fm, PRE_CALC!A3460*Fdata), IF(F_default=1,B3511+(4*Fnotch-0)/8192,B3511+(F_stop-F_start)/8192) )</f>
        <v>108031.249999872</v>
      </c>
      <c r="C3512" s="39">
        <f t="shared" ref="C3512:C3575" si="163">MAX(20*LOG(ABS(   (1/s_dec*SIN(s_dec*$B3512/Fm*PI())/SIN($B3512/Fm*PI()))^(order-1) * (1/s_dec2*SIN(s_dec2*$B3512/Fm*PI())/SIN($B3512/Fm*PI()))  )), -160)</f>
        <v>-0.94275083074804011</v>
      </c>
      <c r="D3512" s="84">
        <f ca="1">IF(FilterType="FIR", IF(Extend_fmod=1,OFFSET(PRE_CALC!J3460,0,DEC_RATE), OFFSET(PRE_CALC!B3460,0,DEC_RATE)), C3512)</f>
        <v>-0.95154980692900004</v>
      </c>
      <c r="E3512" s="84">
        <f t="shared" ref="E3512:E3575" ca="1" si="164">IF(G3512&lt;=F_PB,G3512, OFFSET(G:G,MATCH(F_PB-0.0001,G:G),0,1) )</f>
        <v>102406.249999872</v>
      </c>
      <c r="F3512" s="84">
        <f t="shared" ca="1" si="162"/>
        <v>-4.8930546883400004E-3</v>
      </c>
      <c r="G3512" s="119">
        <f>IF(FilterType="FIR",  PRE_CALC!A3460*Fdata, IF(F_default=1,G3511+(4*Fnotch-0)/8192,G3511+(F_stop-F_start)/8192) )</f>
        <v>108031.249999872</v>
      </c>
      <c r="H3512" s="120">
        <f ca="1">IF(FilterType="FIR", OFFSET(PRE_CALC!B3460,0,DEC_RATE), C3512)</f>
        <v>-0.95154980692900004</v>
      </c>
    </row>
    <row r="3513" spans="2:8" x14ac:dyDescent="0.2">
      <c r="B3513" s="45">
        <f>IF(FilterType="FIR", IF(Extend_fmod, PRE_CALC!I3461*Fm, PRE_CALC!A3461*Fdata), IF(F_default=1,B3512+(4*Fnotch-0)/8192,B3512+(F_stop-F_start)/8192) )</f>
        <v>108062.5</v>
      </c>
      <c r="C3513" s="39">
        <f t="shared" si="163"/>
        <v>-0.94329837601511135</v>
      </c>
      <c r="D3513" s="84">
        <f ca="1">IF(FilterType="FIR", IF(Extend_fmod=1,OFFSET(PRE_CALC!J3461,0,DEC_RATE), OFFSET(PRE_CALC!B3461,0,DEC_RATE)), C3513)</f>
        <v>-0.966272628533</v>
      </c>
      <c r="E3513" s="84">
        <f t="shared" ca="1" si="164"/>
        <v>102406.249999872</v>
      </c>
      <c r="F3513" s="84">
        <f t="shared" ca="1" si="162"/>
        <v>-4.8930546883400004E-3</v>
      </c>
      <c r="G3513" s="119">
        <f>IF(FilterType="FIR",  PRE_CALC!A3461*Fdata, IF(F_default=1,G3512+(4*Fnotch-0)/8192,G3512+(F_stop-F_start)/8192) )</f>
        <v>108062.5</v>
      </c>
      <c r="H3513" s="120">
        <f ca="1">IF(FilterType="FIR", OFFSET(PRE_CALC!B3461,0,DEC_RATE), C3513)</f>
        <v>-0.966272628533</v>
      </c>
    </row>
    <row r="3514" spans="2:8" x14ac:dyDescent="0.2">
      <c r="B3514" s="45">
        <f>IF(FilterType="FIR", IF(Extend_fmod, PRE_CALC!I3462*Fm, PRE_CALC!A3462*Fdata), IF(F_default=1,B3513+(4*Fnotch-0)/8192,B3513+(F_stop-F_start)/8192) )</f>
        <v>108093.750000128</v>
      </c>
      <c r="C3514" s="39">
        <f t="shared" si="163"/>
        <v>-0.94384608203638465</v>
      </c>
      <c r="D3514" s="84">
        <f ca="1">IF(FilterType="FIR", IF(Extend_fmod=1,OFFSET(PRE_CALC!J3462,0,DEC_RATE), OFFSET(PRE_CALC!B3462,0,DEC_RATE)), C3514)</f>
        <v>-0.98115429945999999</v>
      </c>
      <c r="E3514" s="84">
        <f t="shared" ca="1" si="164"/>
        <v>102406.249999872</v>
      </c>
      <c r="F3514" s="84">
        <f t="shared" ca="1" si="162"/>
        <v>-4.8930546883400004E-3</v>
      </c>
      <c r="G3514" s="119">
        <f>IF(FilterType="FIR",  PRE_CALC!A3462*Fdata, IF(F_default=1,G3513+(4*Fnotch-0)/8192,G3513+(F_stop-F_start)/8192) )</f>
        <v>108093.750000128</v>
      </c>
      <c r="H3514" s="120">
        <f ca="1">IF(FilterType="FIR", OFFSET(PRE_CALC!B3462,0,DEC_RATE), C3514)</f>
        <v>-0.98115429945999999</v>
      </c>
    </row>
    <row r="3515" spans="2:8" x14ac:dyDescent="0.2">
      <c r="B3515" s="45">
        <f>IF(FilterType="FIR", IF(Extend_fmod, PRE_CALC!I3463*Fm, PRE_CALC!A3463*Fdata), IF(F_default=1,B3514+(4*Fnotch-0)/8192,B3514+(F_stop-F_start)/8192) )</f>
        <v>108125</v>
      </c>
      <c r="C3515" s="39">
        <f t="shared" si="163"/>
        <v>-0.94439394880943839</v>
      </c>
      <c r="D3515" s="84">
        <f ca="1">IF(FilterType="FIR", IF(Extend_fmod=1,OFFSET(PRE_CALC!J3463,0,DEC_RATE), OFFSET(PRE_CALC!B3463,0,DEC_RATE)), C3515)</f>
        <v>-0.99619571537899998</v>
      </c>
      <c r="E3515" s="84">
        <f t="shared" ca="1" si="164"/>
        <v>102406.249999872</v>
      </c>
      <c r="F3515" s="84">
        <f t="shared" ca="1" si="162"/>
        <v>-4.8930546883400004E-3</v>
      </c>
      <c r="G3515" s="119">
        <f>IF(FilterType="FIR",  PRE_CALC!A3463*Fdata, IF(F_default=1,G3514+(4*Fnotch-0)/8192,G3514+(F_stop-F_start)/8192) )</f>
        <v>108125</v>
      </c>
      <c r="H3515" s="120">
        <f ca="1">IF(FilterType="FIR", OFFSET(PRE_CALC!B3463,0,DEC_RATE), C3515)</f>
        <v>-0.99619571537899998</v>
      </c>
    </row>
    <row r="3516" spans="2:8" x14ac:dyDescent="0.2">
      <c r="B3516" s="45">
        <f>IF(FilterType="FIR", IF(Extend_fmod, PRE_CALC!I3464*Fm, PRE_CALC!A3464*Fdata), IF(F_default=1,B3515+(4*Fnotch-0)/8192,B3515+(F_stop-F_start)/8192) )</f>
        <v>108156.249999872</v>
      </c>
      <c r="C3516" s="39">
        <f t="shared" si="163"/>
        <v>-0.94494197634088661</v>
      </c>
      <c r="D3516" s="84">
        <f ca="1">IF(FilterType="FIR", IF(Extend_fmod=1,OFFSET(PRE_CALC!J3464,0,DEC_RATE), OFFSET(PRE_CALC!B3464,0,DEC_RATE)), C3516)</f>
        <v>-1.0113977707599999</v>
      </c>
      <c r="E3516" s="84">
        <f t="shared" ca="1" si="164"/>
        <v>102406.249999872</v>
      </c>
      <c r="F3516" s="84">
        <f t="shared" ca="1" si="162"/>
        <v>-4.8930546883400004E-3</v>
      </c>
      <c r="G3516" s="119">
        <f>IF(FilterType="FIR",  PRE_CALC!A3464*Fdata, IF(F_default=1,G3515+(4*Fnotch-0)/8192,G3515+(F_stop-F_start)/8192) )</f>
        <v>108156.249999872</v>
      </c>
      <c r="H3516" s="120">
        <f ca="1">IF(FilterType="FIR", OFFSET(PRE_CALC!B3464,0,DEC_RATE), C3516)</f>
        <v>-1.0113977707599999</v>
      </c>
    </row>
    <row r="3517" spans="2:8" x14ac:dyDescent="0.2">
      <c r="B3517" s="45">
        <f>IF(FilterType="FIR", IF(Extend_fmod, PRE_CALC!I3465*Fm, PRE_CALC!A3465*Fdata), IF(F_default=1,B3516+(4*Fnotch-0)/8192,B3516+(F_stop-F_start)/8192) )</f>
        <v>108187.5</v>
      </c>
      <c r="C3517" s="39">
        <f t="shared" si="163"/>
        <v>-0.9454901646373064</v>
      </c>
      <c r="D3517" s="84">
        <f ca="1">IF(FilterType="FIR", IF(Extend_fmod=1,OFFSET(PRE_CALC!J3465,0,DEC_RATE), OFFSET(PRE_CALC!B3465,0,DEC_RATE)), C3517)</f>
        <v>-1.02676135884</v>
      </c>
      <c r="E3517" s="84">
        <f t="shared" ca="1" si="164"/>
        <v>102406.249999872</v>
      </c>
      <c r="F3517" s="84">
        <f t="shared" ca="1" si="162"/>
        <v>-4.8930546883400004E-3</v>
      </c>
      <c r="G3517" s="119">
        <f>IF(FilterType="FIR",  PRE_CALC!A3465*Fdata, IF(F_default=1,G3516+(4*Fnotch-0)/8192,G3516+(F_stop-F_start)/8192) )</f>
        <v>108187.5</v>
      </c>
      <c r="H3517" s="120">
        <f ca="1">IF(FilterType="FIR", OFFSET(PRE_CALC!B3465,0,DEC_RATE), C3517)</f>
        <v>-1.02676135884</v>
      </c>
    </row>
    <row r="3518" spans="2:8" x14ac:dyDescent="0.2">
      <c r="B3518" s="45">
        <f>IF(FilterType="FIR", IF(Extend_fmod, PRE_CALC!I3466*Fm, PRE_CALC!A3466*Fdata), IF(F_default=1,B3517+(4*Fnotch-0)/8192,B3517+(F_stop-F_start)/8192) )</f>
        <v>108218.750000128</v>
      </c>
      <c r="C3518" s="39">
        <f t="shared" si="163"/>
        <v>-0.94603851369631564</v>
      </c>
      <c r="D3518" s="84">
        <f ca="1">IF(FilterType="FIR", IF(Extend_fmod=1,OFFSET(PRE_CALC!J3466,0,DEC_RATE), OFFSET(PRE_CALC!B3466,0,DEC_RATE)), C3518)</f>
        <v>-1.0422873716500001</v>
      </c>
      <c r="E3518" s="84">
        <f t="shared" ca="1" si="164"/>
        <v>102406.249999872</v>
      </c>
      <c r="F3518" s="84">
        <f t="shared" ca="1" si="162"/>
        <v>-4.8930546883400004E-3</v>
      </c>
      <c r="G3518" s="119">
        <f>IF(FilterType="FIR",  PRE_CALC!A3466*Fdata, IF(F_default=1,G3517+(4*Fnotch-0)/8192,G3517+(F_stop-F_start)/8192) )</f>
        <v>108218.750000128</v>
      </c>
      <c r="H3518" s="120">
        <f ca="1">IF(FilterType="FIR", OFFSET(PRE_CALC!B3466,0,DEC_RATE), C3518)</f>
        <v>-1.0422873716500001</v>
      </c>
    </row>
    <row r="3519" spans="2:8" x14ac:dyDescent="0.2">
      <c r="B3519" s="45">
        <f>IF(FilterType="FIR", IF(Extend_fmod, PRE_CALC!I3467*Fm, PRE_CALC!A3467*Fdata), IF(F_default=1,B3518+(4*Fnotch-0)/8192,B3518+(F_stop-F_start)/8192) )</f>
        <v>108250</v>
      </c>
      <c r="C3519" s="39">
        <f t="shared" si="163"/>
        <v>-0.94658702351553836</v>
      </c>
      <c r="D3519" s="84">
        <f ca="1">IF(FilterType="FIR", IF(Extend_fmod=1,OFFSET(PRE_CALC!J3467,0,DEC_RATE), OFFSET(PRE_CALC!B3467,0,DEC_RATE)), C3519)</f>
        <v>-1.05797669996</v>
      </c>
      <c r="E3519" s="84">
        <f t="shared" ca="1" si="164"/>
        <v>102406.249999872</v>
      </c>
      <c r="F3519" s="84">
        <f t="shared" ca="1" si="162"/>
        <v>-4.8930546883400004E-3</v>
      </c>
      <c r="G3519" s="119">
        <f>IF(FilterType="FIR",  PRE_CALC!A3467*Fdata, IF(F_default=1,G3518+(4*Fnotch-0)/8192,G3518+(F_stop-F_start)/8192) )</f>
        <v>108250</v>
      </c>
      <c r="H3519" s="120">
        <f ca="1">IF(FilterType="FIR", OFFSET(PRE_CALC!B3467,0,DEC_RATE), C3519)</f>
        <v>-1.05797669996</v>
      </c>
    </row>
    <row r="3520" spans="2:8" x14ac:dyDescent="0.2">
      <c r="B3520" s="45">
        <f>IF(FilterType="FIR", IF(Extend_fmod, PRE_CALC!I3468*Fm, PRE_CALC!A3468*Fdata), IF(F_default=1,B3519+(4*Fnotch-0)/8192,B3519+(F_stop-F_start)/8192) )</f>
        <v>108281.249999872</v>
      </c>
      <c r="C3520" s="39">
        <f t="shared" si="163"/>
        <v>-0.94713569410155762</v>
      </c>
      <c r="D3520" s="84">
        <f ca="1">IF(FilterType="FIR", IF(Extend_fmod=1,OFFSET(PRE_CALC!J3468,0,DEC_RATE), OFFSET(PRE_CALC!B3468,0,DEC_RATE)), C3520)</f>
        <v>-1.07383023327</v>
      </c>
      <c r="E3520" s="84">
        <f t="shared" ca="1" si="164"/>
        <v>102406.249999872</v>
      </c>
      <c r="F3520" s="84">
        <f t="shared" ca="1" si="162"/>
        <v>-4.8930546883400004E-3</v>
      </c>
      <c r="G3520" s="119">
        <f>IF(FilterType="FIR",  PRE_CALC!A3468*Fdata, IF(F_default=1,G3519+(4*Fnotch-0)/8192,G3519+(F_stop-F_start)/8192) )</f>
        <v>108281.249999872</v>
      </c>
      <c r="H3520" s="120">
        <f ca="1">IF(FilterType="FIR", OFFSET(PRE_CALC!B3468,0,DEC_RATE), C3520)</f>
        <v>-1.07383023327</v>
      </c>
    </row>
    <row r="3521" spans="2:8" x14ac:dyDescent="0.2">
      <c r="B3521" s="45">
        <f>IF(FilterType="FIR", IF(Extend_fmod, PRE_CALC!I3469*Fm, PRE_CALC!A3469*Fdata), IF(F_default=1,B3520+(4*Fnotch-0)/8192,B3520+(F_stop-F_start)/8192) )</f>
        <v>108312.5</v>
      </c>
      <c r="C3521" s="39">
        <f t="shared" si="163"/>
        <v>-0.94768452546097737</v>
      </c>
      <c r="D3521" s="84">
        <f ca="1">IF(FilterType="FIR", IF(Extend_fmod=1,OFFSET(PRE_CALC!J3469,0,DEC_RATE), OFFSET(PRE_CALC!B3469,0,DEC_RATE)), C3521)</f>
        <v>-1.08984885982</v>
      </c>
      <c r="E3521" s="84">
        <f t="shared" ca="1" si="164"/>
        <v>102406.249999872</v>
      </c>
      <c r="F3521" s="84">
        <f t="shared" ca="1" si="162"/>
        <v>-4.8930546883400004E-3</v>
      </c>
      <c r="G3521" s="119">
        <f>IF(FilterType="FIR",  PRE_CALC!A3469*Fdata, IF(F_default=1,G3520+(4*Fnotch-0)/8192,G3520+(F_stop-F_start)/8192) )</f>
        <v>108312.5</v>
      </c>
      <c r="H3521" s="120">
        <f ca="1">IF(FilterType="FIR", OFFSET(PRE_CALC!B3469,0,DEC_RATE), C3521)</f>
        <v>-1.08984885982</v>
      </c>
    </row>
    <row r="3522" spans="2:8" x14ac:dyDescent="0.2">
      <c r="B3522" s="45">
        <f>IF(FilterType="FIR", IF(Extend_fmod, PRE_CALC!I3470*Fm, PRE_CALC!A3470*Fdata), IF(F_default=1,B3521+(4*Fnotch-0)/8192,B3521+(F_stop-F_start)/8192) )</f>
        <v>108343.750000128</v>
      </c>
      <c r="C3522" s="39">
        <f t="shared" si="163"/>
        <v>-0.94823351759142183</v>
      </c>
      <c r="D3522" s="84">
        <f ca="1">IF(FilterType="FIR", IF(Extend_fmod=1,OFFSET(PRE_CALC!J3470,0,DEC_RATE), OFFSET(PRE_CALC!B3470,0,DEC_RATE)), C3522)</f>
        <v>-1.10603346653</v>
      </c>
      <c r="E3522" s="84">
        <f t="shared" ca="1" si="164"/>
        <v>102406.249999872</v>
      </c>
      <c r="F3522" s="84">
        <f t="shared" ca="1" si="162"/>
        <v>-4.8930546883400004E-3</v>
      </c>
      <c r="G3522" s="119">
        <f>IF(FilterType="FIR",  PRE_CALC!A3470*Fdata, IF(F_default=1,G3521+(4*Fnotch-0)/8192,G3521+(F_stop-F_start)/8192) )</f>
        <v>108343.750000128</v>
      </c>
      <c r="H3522" s="120">
        <f ca="1">IF(FilterType="FIR", OFFSET(PRE_CALC!B3470,0,DEC_RATE), C3522)</f>
        <v>-1.10603346653</v>
      </c>
    </row>
    <row r="3523" spans="2:8" x14ac:dyDescent="0.2">
      <c r="B3523" s="45">
        <f>IF(FilterType="FIR", IF(Extend_fmod, PRE_CALC!I3471*Fm, PRE_CALC!A3471*Fdata), IF(F_default=1,B3522+(4*Fnotch-0)/8192,B3522+(F_stop-F_start)/8192) )</f>
        <v>108375</v>
      </c>
      <c r="C3523" s="39">
        <f t="shared" si="163"/>
        <v>-0.94878267049049181</v>
      </c>
      <c r="D3523" s="84">
        <f ca="1">IF(FilterType="FIR", IF(Extend_fmod=1,OFFSET(PRE_CALC!J3471,0,DEC_RATE), OFFSET(PRE_CALC!B3471,0,DEC_RATE)), C3523)</f>
        <v>-1.12238493905</v>
      </c>
      <c r="E3523" s="84">
        <f t="shared" ca="1" si="164"/>
        <v>102406.249999872</v>
      </c>
      <c r="F3523" s="84">
        <f t="shared" ca="1" si="162"/>
        <v>-4.8930546883400004E-3</v>
      </c>
      <c r="G3523" s="119">
        <f>IF(FilterType="FIR",  PRE_CALC!A3471*Fdata, IF(F_default=1,G3522+(4*Fnotch-0)/8192,G3522+(F_stop-F_start)/8192) )</f>
        <v>108375</v>
      </c>
      <c r="H3523" s="120">
        <f ca="1">IF(FilterType="FIR", OFFSET(PRE_CALC!B3471,0,DEC_RATE), C3523)</f>
        <v>-1.12238493905</v>
      </c>
    </row>
    <row r="3524" spans="2:8" x14ac:dyDescent="0.2">
      <c r="B3524" s="45">
        <f>IF(FilterType="FIR", IF(Extend_fmod, PRE_CALC!I3472*Fm, PRE_CALC!A3472*Fdata), IF(F_default=1,B3523+(4*Fnotch-0)/8192,B3523+(F_stop-F_start)/8192) )</f>
        <v>108406.249999872</v>
      </c>
      <c r="C3524" s="39">
        <f t="shared" si="163"/>
        <v>-0.94933198416479569</v>
      </c>
      <c r="D3524" s="84">
        <f ca="1">IF(FilterType="FIR", IF(Extend_fmod=1,OFFSET(PRE_CALC!J3472,0,DEC_RATE), OFFSET(PRE_CALC!B3472,0,DEC_RATE)), C3524)</f>
        <v>-1.13890416169</v>
      </c>
      <c r="E3524" s="84">
        <f t="shared" ca="1" si="164"/>
        <v>102406.249999872</v>
      </c>
      <c r="F3524" s="84">
        <f t="shared" ca="1" si="162"/>
        <v>-4.8930546883400004E-3</v>
      </c>
      <c r="G3524" s="119">
        <f>IF(FilterType="FIR",  PRE_CALC!A3472*Fdata, IF(F_default=1,G3523+(4*Fnotch-0)/8192,G3523+(F_stop-F_start)/8192) )</f>
        <v>108406.249999872</v>
      </c>
      <c r="H3524" s="120">
        <f ca="1">IF(FilterType="FIR", OFFSET(PRE_CALC!B3472,0,DEC_RATE), C3524)</f>
        <v>-1.13890416169</v>
      </c>
    </row>
    <row r="3525" spans="2:8" x14ac:dyDescent="0.2">
      <c r="B3525" s="45">
        <f>IF(FilterType="FIR", IF(Extend_fmod, PRE_CALC!I3473*Fm, PRE_CALC!A3473*Fdata), IF(F_default=1,B3524+(4*Fnotch-0)/8192,B3524+(F_stop-F_start)/8192) )</f>
        <v>108437.5</v>
      </c>
      <c r="C3525" s="39">
        <f t="shared" si="163"/>
        <v>-0.94988145862093121</v>
      </c>
      <c r="D3525" s="84">
        <f ca="1">IF(FilterType="FIR", IF(Extend_fmod=1,OFFSET(PRE_CALC!J3473,0,DEC_RATE), OFFSET(PRE_CALC!B3473,0,DEC_RATE)), C3525)</f>
        <v>-1.1555920174400001</v>
      </c>
      <c r="E3525" s="84">
        <f t="shared" ca="1" si="164"/>
        <v>102406.249999872</v>
      </c>
      <c r="F3525" s="84">
        <f t="shared" ca="1" si="162"/>
        <v>-4.8930546883400004E-3</v>
      </c>
      <c r="G3525" s="119">
        <f>IF(FilterType="FIR",  PRE_CALC!A3473*Fdata, IF(F_default=1,G3524+(4*Fnotch-0)/8192,G3524+(F_stop-F_start)/8192) )</f>
        <v>108437.5</v>
      </c>
      <c r="H3525" s="120">
        <f ca="1">IF(FilterType="FIR", OFFSET(PRE_CALC!B3473,0,DEC_RATE), C3525)</f>
        <v>-1.1555920174400001</v>
      </c>
    </row>
    <row r="3526" spans="2:8" x14ac:dyDescent="0.2">
      <c r="B3526" s="45">
        <f>IF(FilterType="FIR", IF(Extend_fmod, PRE_CALC!I3474*Fm, PRE_CALC!A3474*Fdata), IF(F_default=1,B3525+(4*Fnotch-0)/8192,B3525+(F_stop-F_start)/8192) )</f>
        <v>108468.750000128</v>
      </c>
      <c r="C3526" s="39">
        <f t="shared" si="163"/>
        <v>-0.95043109385653257</v>
      </c>
      <c r="D3526" s="84">
        <f ca="1">IF(FilterType="FIR", IF(Extend_fmod=1,OFFSET(PRE_CALC!J3474,0,DEC_RATE), OFFSET(PRE_CALC!B3474,0,DEC_RATE)), C3526)</f>
        <v>-1.17244938794</v>
      </c>
      <c r="E3526" s="84">
        <f t="shared" ca="1" si="164"/>
        <v>102406.249999872</v>
      </c>
      <c r="F3526" s="84">
        <f t="shared" ca="1" si="162"/>
        <v>-4.8930546883400004E-3</v>
      </c>
      <c r="G3526" s="119">
        <f>IF(FilterType="FIR",  PRE_CALC!A3474*Fdata, IF(F_default=1,G3525+(4*Fnotch-0)/8192,G3525+(F_stop-F_start)/8192) )</f>
        <v>108468.750000128</v>
      </c>
      <c r="H3526" s="120">
        <f ca="1">IF(FilterType="FIR", OFFSET(PRE_CALC!B3474,0,DEC_RATE), C3526)</f>
        <v>-1.17244938794</v>
      </c>
    </row>
    <row r="3527" spans="2:8" x14ac:dyDescent="0.2">
      <c r="B3527" s="45">
        <f>IF(FilterType="FIR", IF(Extend_fmod, PRE_CALC!I3475*Fm, PRE_CALC!A3475*Fdata), IF(F_default=1,B3526+(4*Fnotch-0)/8192,B3526+(F_stop-F_start)/8192) )</f>
        <v>108500</v>
      </c>
      <c r="C3527" s="39">
        <f t="shared" si="163"/>
        <v>-0.95098088986918627</v>
      </c>
      <c r="D3527" s="84">
        <f ca="1">IF(FilterType="FIR", IF(Extend_fmod=1,OFFSET(PRE_CALC!J3475,0,DEC_RATE), OFFSET(PRE_CALC!B3475,0,DEC_RATE)), C3527)</f>
        <v>-1.1894771534999999</v>
      </c>
      <c r="E3527" s="84">
        <f t="shared" ca="1" si="164"/>
        <v>102406.249999872</v>
      </c>
      <c r="F3527" s="84">
        <f t="shared" ca="1" si="162"/>
        <v>-4.8930546883400004E-3</v>
      </c>
      <c r="G3527" s="119">
        <f>IF(FilterType="FIR",  PRE_CALC!A3475*Fdata, IF(F_default=1,G3526+(4*Fnotch-0)/8192,G3526+(F_stop-F_start)/8192) )</f>
        <v>108500</v>
      </c>
      <c r="H3527" s="120">
        <f ca="1">IF(FilterType="FIR", OFFSET(PRE_CALC!B3475,0,DEC_RATE), C3527)</f>
        <v>-1.1894771534999999</v>
      </c>
    </row>
    <row r="3528" spans="2:8" x14ac:dyDescent="0.2">
      <c r="B3528" s="45">
        <f>IF(FilterType="FIR", IF(Extend_fmod, PRE_CALC!I3476*Fm, PRE_CALC!A3476*Fdata), IF(F_default=1,B3527+(4*Fnotch-0)/8192,B3527+(F_stop-F_start)/8192) )</f>
        <v>108531.249999872</v>
      </c>
      <c r="C3528" s="39">
        <f t="shared" si="163"/>
        <v>-0.95153084666550392</v>
      </c>
      <c r="D3528" s="84">
        <f ca="1">IF(FilterType="FIR", IF(Extend_fmod=1,OFFSET(PRE_CALC!J3476,0,DEC_RATE), OFFSET(PRE_CALC!B3476,0,DEC_RATE)), C3528)</f>
        <v>-1.2066761930400001</v>
      </c>
      <c r="E3528" s="84">
        <f t="shared" ca="1" si="164"/>
        <v>102406.249999872</v>
      </c>
      <c r="F3528" s="84">
        <f t="shared" ca="1" si="162"/>
        <v>-4.8930546883400004E-3</v>
      </c>
      <c r="G3528" s="119">
        <f>IF(FilterType="FIR",  PRE_CALC!A3476*Fdata, IF(F_default=1,G3527+(4*Fnotch-0)/8192,G3527+(F_stop-F_start)/8192) )</f>
        <v>108531.249999872</v>
      </c>
      <c r="H3528" s="120">
        <f ca="1">IF(FilterType="FIR", OFFSET(PRE_CALC!B3476,0,DEC_RATE), C3528)</f>
        <v>-1.2066761930400001</v>
      </c>
    </row>
    <row r="3529" spans="2:8" x14ac:dyDescent="0.2">
      <c r="B3529" s="45">
        <f>IF(FilterType="FIR", IF(Extend_fmod, PRE_CALC!I3477*Fm, PRE_CALC!A3477*Fdata), IF(F_default=1,B3528+(4*Fnotch-0)/8192,B3528+(F_stop-F_start)/8192) )</f>
        <v>108562.5</v>
      </c>
      <c r="C3529" s="39">
        <f t="shared" si="163"/>
        <v>-0.95208096425212152</v>
      </c>
      <c r="D3529" s="84">
        <f ca="1">IF(FilterType="FIR", IF(Extend_fmod=1,OFFSET(PRE_CALC!J3477,0,DEC_RATE), OFFSET(PRE_CALC!B3477,0,DEC_RATE)), C3529)</f>
        <v>-1.2240473841199999</v>
      </c>
      <c r="E3529" s="84">
        <f t="shared" ca="1" si="164"/>
        <v>102406.249999872</v>
      </c>
      <c r="F3529" s="84">
        <f t="shared" ca="1" si="162"/>
        <v>-4.8930546883400004E-3</v>
      </c>
      <c r="G3529" s="119">
        <f>IF(FilterType="FIR",  PRE_CALC!A3477*Fdata, IF(F_default=1,G3528+(4*Fnotch-0)/8192,G3528+(F_stop-F_start)/8192) )</f>
        <v>108562.5</v>
      </c>
      <c r="H3529" s="120">
        <f ca="1">IF(FilterType="FIR", OFFSET(PRE_CALC!B3477,0,DEC_RATE), C3529)</f>
        <v>-1.2240473841199999</v>
      </c>
    </row>
    <row r="3530" spans="2:8" x14ac:dyDescent="0.2">
      <c r="B3530" s="45">
        <f>IF(FilterType="FIR", IF(Extend_fmod, PRE_CALC!I3478*Fm, PRE_CALC!A3478*Fdata), IF(F_default=1,B3529+(4*Fnotch-0)/8192,B3529+(F_stop-F_start)/8192) )</f>
        <v>108593.750000128</v>
      </c>
      <c r="C3530" s="39">
        <f t="shared" si="163"/>
        <v>-0.95263124262663057</v>
      </c>
      <c r="D3530" s="84">
        <f ca="1">IF(FilterType="FIR", IF(Extend_fmod=1,OFFSET(PRE_CALC!J3478,0,DEC_RATE), OFFSET(PRE_CALC!B3478,0,DEC_RATE)), C3530)</f>
        <v>-1.24159160291</v>
      </c>
      <c r="E3530" s="84">
        <f t="shared" ca="1" si="164"/>
        <v>102406.249999872</v>
      </c>
      <c r="F3530" s="84">
        <f t="shared" ca="1" si="162"/>
        <v>-4.8930546883400004E-3</v>
      </c>
      <c r="G3530" s="119">
        <f>IF(FilterType="FIR",  PRE_CALC!A3478*Fdata, IF(F_default=1,G3529+(4*Fnotch-0)/8192,G3529+(F_stop-F_start)/8192) )</f>
        <v>108593.750000128</v>
      </c>
      <c r="H3530" s="120">
        <f ca="1">IF(FilterType="FIR", OFFSET(PRE_CALC!B3478,0,DEC_RATE), C3530)</f>
        <v>-1.24159160291</v>
      </c>
    </row>
    <row r="3531" spans="2:8" x14ac:dyDescent="0.2">
      <c r="B3531" s="45">
        <f>IF(FilterType="FIR", IF(Extend_fmod, PRE_CALC!I3479*Fm, PRE_CALC!A3479*Fdata), IF(F_default=1,B3530+(4*Fnotch-0)/8192,B3530+(F_stop-F_start)/8192) )</f>
        <v>108625</v>
      </c>
      <c r="C3531" s="39">
        <f t="shared" si="163"/>
        <v>-0.95318168178664353</v>
      </c>
      <c r="D3531" s="84">
        <f ca="1">IF(FilterType="FIR", IF(Extend_fmod=1,OFFSET(PRE_CALC!J3479,0,DEC_RATE), OFFSET(PRE_CALC!B3479,0,DEC_RATE)), C3531)</f>
        <v>-1.25930972422</v>
      </c>
      <c r="E3531" s="84">
        <f t="shared" ca="1" si="164"/>
        <v>102406.249999872</v>
      </c>
      <c r="F3531" s="84">
        <f t="shared" ca="1" si="162"/>
        <v>-4.8930546883400004E-3</v>
      </c>
      <c r="G3531" s="119">
        <f>IF(FilterType="FIR",  PRE_CALC!A3479*Fdata, IF(F_default=1,G3530+(4*Fnotch-0)/8192,G3530+(F_stop-F_start)/8192) )</f>
        <v>108625</v>
      </c>
      <c r="H3531" s="120">
        <f ca="1">IF(FilterType="FIR", OFFSET(PRE_CALC!B3479,0,DEC_RATE), C3531)</f>
        <v>-1.25930972422</v>
      </c>
    </row>
    <row r="3532" spans="2:8" x14ac:dyDescent="0.2">
      <c r="B3532" s="45">
        <f>IF(FilterType="FIR", IF(Extend_fmod, PRE_CALC!I3480*Fm, PRE_CALC!A3480*Fdata), IF(F_default=1,B3531+(4*Fnotch-0)/8192,B3531+(F_stop-F_start)/8192) )</f>
        <v>108656.249999872</v>
      </c>
      <c r="C3532" s="39">
        <f t="shared" si="163"/>
        <v>-0.953732281738779</v>
      </c>
      <c r="D3532" s="84">
        <f ca="1">IF(FilterType="FIR", IF(Extend_fmod=1,OFFSET(PRE_CALC!J3480,0,DEC_RATE), OFFSET(PRE_CALC!B3480,0,DEC_RATE)), C3532)</f>
        <v>-1.2772026214200001</v>
      </c>
      <c r="E3532" s="84">
        <f t="shared" ca="1" si="164"/>
        <v>102406.249999872</v>
      </c>
      <c r="F3532" s="84">
        <f t="shared" ca="1" si="162"/>
        <v>-4.8930546883400004E-3</v>
      </c>
      <c r="G3532" s="119">
        <f>IF(FilterType="FIR",  PRE_CALC!A3480*Fdata, IF(F_default=1,G3531+(4*Fnotch-0)/8192,G3531+(F_stop-F_start)/8192) )</f>
        <v>108656.249999872</v>
      </c>
      <c r="H3532" s="120">
        <f ca="1">IF(FilterType="FIR", OFFSET(PRE_CALC!B3480,0,DEC_RATE), C3532)</f>
        <v>-1.2772026214200001</v>
      </c>
    </row>
    <row r="3533" spans="2:8" x14ac:dyDescent="0.2">
      <c r="B3533" s="45">
        <f>IF(FilterType="FIR", IF(Extend_fmod, PRE_CALC!I3481*Fm, PRE_CALC!A3481*Fdata), IF(F_default=1,B3532+(4*Fnotch-0)/8192,B3532+(F_stop-F_start)/8192) )</f>
        <v>108687.5</v>
      </c>
      <c r="C3533" s="39">
        <f t="shared" si="163"/>
        <v>-0.95428304248966367</v>
      </c>
      <c r="D3533" s="84">
        <f ca="1">IF(FilterType="FIR", IF(Extend_fmod=1,OFFSET(PRE_CALC!J3481,0,DEC_RATE), OFFSET(PRE_CALC!B3481,0,DEC_RATE)), C3533)</f>
        <v>-1.2952711665000001</v>
      </c>
      <c r="E3533" s="84">
        <f t="shared" ca="1" si="164"/>
        <v>102406.249999872</v>
      </c>
      <c r="F3533" s="84">
        <f t="shared" ca="1" si="162"/>
        <v>-4.8930546883400004E-3</v>
      </c>
      <c r="G3533" s="119">
        <f>IF(FilterType="FIR",  PRE_CALC!A3481*Fdata, IF(F_default=1,G3532+(4*Fnotch-0)/8192,G3532+(F_stop-F_start)/8192) )</f>
        <v>108687.5</v>
      </c>
      <c r="H3533" s="120">
        <f ca="1">IF(FilterType="FIR", OFFSET(PRE_CALC!B3481,0,DEC_RATE), C3533)</f>
        <v>-1.2952711665000001</v>
      </c>
    </row>
    <row r="3534" spans="2:8" x14ac:dyDescent="0.2">
      <c r="B3534" s="45">
        <f>IF(FilterType="FIR", IF(Extend_fmod, PRE_CALC!I3482*Fm, PRE_CALC!A3482*Fdata), IF(F_default=1,B3533+(4*Fnotch-0)/8192,B3533+(F_stop-F_start)/8192) )</f>
        <v>108718.750000128</v>
      </c>
      <c r="C3534" s="39">
        <f t="shared" si="163"/>
        <v>-0.95483396403690324</v>
      </c>
      <c r="D3534" s="84">
        <f ca="1">IF(FilterType="FIR", IF(Extend_fmod=1,OFFSET(PRE_CALC!J3482,0,DEC_RATE), OFFSET(PRE_CALC!B3482,0,DEC_RATE)), C3534)</f>
        <v>-1.3135162300200001</v>
      </c>
      <c r="E3534" s="84">
        <f t="shared" ca="1" si="164"/>
        <v>102406.249999872</v>
      </c>
      <c r="F3534" s="84">
        <f t="shared" ca="1" si="162"/>
        <v>-4.8930546883400004E-3</v>
      </c>
      <c r="G3534" s="119">
        <f>IF(FilterType="FIR",  PRE_CALC!A3482*Fdata, IF(F_default=1,G3533+(4*Fnotch-0)/8192,G3533+(F_stop-F_start)/8192) )</f>
        <v>108718.750000128</v>
      </c>
      <c r="H3534" s="120">
        <f ca="1">IF(FilterType="FIR", OFFSET(PRE_CALC!B3482,0,DEC_RATE), C3534)</f>
        <v>-1.3135162300200001</v>
      </c>
    </row>
    <row r="3535" spans="2:8" x14ac:dyDescent="0.2">
      <c r="B3535" s="45">
        <f>IF(FilterType="FIR", IF(Extend_fmod, PRE_CALC!I3483*Fm, PRE_CALC!A3483*Fdata), IF(F_default=1,B3534+(4*Fnotch-0)/8192,B3534+(F_stop-F_start)/8192) )</f>
        <v>108750</v>
      </c>
      <c r="C3535" s="39">
        <f t="shared" si="163"/>
        <v>-0.95538504637810395</v>
      </c>
      <c r="D3535" s="84">
        <f ca="1">IF(FilterType="FIR", IF(Extend_fmod=1,OFFSET(PRE_CALC!J3483,0,DEC_RATE), OFFSET(PRE_CALC!B3483,0,DEC_RATE)), C3535)</f>
        <v>-1.33193868113</v>
      </c>
      <c r="E3535" s="84">
        <f t="shared" ca="1" si="164"/>
        <v>102406.249999872</v>
      </c>
      <c r="F3535" s="84">
        <f t="shared" ca="1" si="162"/>
        <v>-4.8930546883400004E-3</v>
      </c>
      <c r="G3535" s="119">
        <f>IF(FilterType="FIR",  PRE_CALC!A3483*Fdata, IF(F_default=1,G3534+(4*Fnotch-0)/8192,G3534+(F_stop-F_start)/8192) )</f>
        <v>108750</v>
      </c>
      <c r="H3535" s="120">
        <f ca="1">IF(FilterType="FIR", OFFSET(PRE_CALC!B3483,0,DEC_RATE), C3535)</f>
        <v>-1.33193868113</v>
      </c>
    </row>
    <row r="3536" spans="2:8" x14ac:dyDescent="0.2">
      <c r="B3536" s="45">
        <f>IF(FilterType="FIR", IF(Extend_fmod, PRE_CALC!I3484*Fm, PRE_CALC!A3484*Fdata), IF(F_default=1,B3535+(4*Fnotch-0)/8192,B3535+(F_stop-F_start)/8192) )</f>
        <v>108781.249999872</v>
      </c>
      <c r="C3536" s="39">
        <f t="shared" si="163"/>
        <v>-0.95593628951986864</v>
      </c>
      <c r="D3536" s="84">
        <f ca="1">IF(FilterType="FIR", IF(Extend_fmod=1,OFFSET(PRE_CALC!J3484,0,DEC_RATE), OFFSET(PRE_CALC!B3484,0,DEC_RATE)), C3536)</f>
        <v>-1.35053938754</v>
      </c>
      <c r="E3536" s="84">
        <f t="shared" ca="1" si="164"/>
        <v>102406.249999872</v>
      </c>
      <c r="F3536" s="84">
        <f t="shared" ca="1" si="162"/>
        <v>-4.8930546883400004E-3</v>
      </c>
      <c r="G3536" s="119">
        <f>IF(FilterType="FIR",  PRE_CALC!A3484*Fdata, IF(F_default=1,G3535+(4*Fnotch-0)/8192,G3535+(F_stop-F_start)/8192) )</f>
        <v>108781.249999872</v>
      </c>
      <c r="H3536" s="120">
        <f ca="1">IF(FilterType="FIR", OFFSET(PRE_CALC!B3484,0,DEC_RATE), C3536)</f>
        <v>-1.35053938754</v>
      </c>
    </row>
    <row r="3537" spans="2:8" x14ac:dyDescent="0.2">
      <c r="B3537" s="45">
        <f>IF(FilterType="FIR", IF(Extend_fmod, PRE_CALC!I3485*Fm, PRE_CALC!A3485*Fdata), IF(F_default=1,B3536+(4*Fnotch-0)/8192,B3536+(F_stop-F_start)/8192) )</f>
        <v>108812.5</v>
      </c>
      <c r="C3537" s="39">
        <f t="shared" si="163"/>
        <v>-0.95648769346885665</v>
      </c>
      <c r="D3537" s="84">
        <f ca="1">IF(FilterType="FIR", IF(Extend_fmod=1,OFFSET(PRE_CALC!J3485,0,DEC_RATE), OFFSET(PRE_CALC!B3485,0,DEC_RATE)), C3537)</f>
        <v>-1.36931921554</v>
      </c>
      <c r="E3537" s="84">
        <f t="shared" ca="1" si="164"/>
        <v>102406.249999872</v>
      </c>
      <c r="F3537" s="84">
        <f t="shared" ca="1" si="162"/>
        <v>-4.8930546883400004E-3</v>
      </c>
      <c r="G3537" s="119">
        <f>IF(FilterType="FIR",  PRE_CALC!A3485*Fdata, IF(F_default=1,G3536+(4*Fnotch-0)/8192,G3536+(F_stop-F_start)/8192) )</f>
        <v>108812.5</v>
      </c>
      <c r="H3537" s="120">
        <f ca="1">IF(FilterType="FIR", OFFSET(PRE_CALC!B3485,0,DEC_RATE), C3537)</f>
        <v>-1.36931921554</v>
      </c>
    </row>
    <row r="3538" spans="2:8" x14ac:dyDescent="0.2">
      <c r="B3538" s="45">
        <f>IF(FilterType="FIR", IF(Extend_fmod, PRE_CALC!I3486*Fm, PRE_CALC!A3486*Fdata), IF(F_default=1,B3537+(4*Fnotch-0)/8192,B3537+(F_stop-F_start)/8192) )</f>
        <v>108843.750000128</v>
      </c>
      <c r="C3538" s="39">
        <f t="shared" si="163"/>
        <v>-0.95703925822266434</v>
      </c>
      <c r="D3538" s="84">
        <f ca="1">IF(FilterType="FIR", IF(Extend_fmod=1,OFFSET(PRE_CALC!J3486,0,DEC_RATE), OFFSET(PRE_CALC!B3486,0,DEC_RATE)), C3538)</f>
        <v>-1.3882790299800001</v>
      </c>
      <c r="E3538" s="84">
        <f t="shared" ca="1" si="164"/>
        <v>102406.249999872</v>
      </c>
      <c r="F3538" s="84">
        <f t="shared" ca="1" si="162"/>
        <v>-4.8930546883400004E-3</v>
      </c>
      <c r="G3538" s="119">
        <f>IF(FilterType="FIR",  PRE_CALC!A3486*Fdata, IF(F_default=1,G3537+(4*Fnotch-0)/8192,G3537+(F_stop-F_start)/8192) )</f>
        <v>108843.750000128</v>
      </c>
      <c r="H3538" s="120">
        <f ca="1">IF(FilterType="FIR", OFFSET(PRE_CALC!B3486,0,DEC_RATE), C3538)</f>
        <v>-1.3882790299800001</v>
      </c>
    </row>
    <row r="3539" spans="2:8" x14ac:dyDescent="0.2">
      <c r="B3539" s="45">
        <f>IF(FilterType="FIR", IF(Extend_fmod, PRE_CALC!I3487*Fm, PRE_CALC!A3487*Fdata), IF(F_default=1,B3538+(4*Fnotch-0)/8192,B3538+(F_stop-F_start)/8192) )</f>
        <v>108875</v>
      </c>
      <c r="C3539" s="39">
        <f t="shared" si="163"/>
        <v>-0.95759098377888829</v>
      </c>
      <c r="D3539" s="84">
        <f ca="1">IF(FilterType="FIR", IF(Extend_fmod=1,OFFSET(PRE_CALC!J3487,0,DEC_RATE), OFFSET(PRE_CALC!B3487,0,DEC_RATE)), C3539)</f>
        <v>-1.4074196942499999</v>
      </c>
      <c r="E3539" s="84">
        <f t="shared" ca="1" si="164"/>
        <v>102406.249999872</v>
      </c>
      <c r="F3539" s="84">
        <f t="shared" ca="1" si="162"/>
        <v>-4.8930546883400004E-3</v>
      </c>
      <c r="G3539" s="119">
        <f>IF(FilterType="FIR",  PRE_CALC!A3487*Fdata, IF(F_default=1,G3538+(4*Fnotch-0)/8192,G3538+(F_stop-F_start)/8192) )</f>
        <v>108875</v>
      </c>
      <c r="H3539" s="120">
        <f ca="1">IF(FilterType="FIR", OFFSET(PRE_CALC!B3487,0,DEC_RATE), C3539)</f>
        <v>-1.4074196942499999</v>
      </c>
    </row>
    <row r="3540" spans="2:8" x14ac:dyDescent="0.2">
      <c r="B3540" s="45">
        <f>IF(FilterType="FIR", IF(Extend_fmod, PRE_CALC!I3488*Fm, PRE_CALC!A3488*Fdata), IF(F_default=1,B3539+(4*Fnotch-0)/8192,B3539+(F_stop-F_start)/8192) )</f>
        <v>108906.249999872</v>
      </c>
      <c r="C3540" s="39">
        <f t="shared" si="163"/>
        <v>-0.9581428701441792</v>
      </c>
      <c r="D3540" s="84">
        <f ca="1">IF(FilterType="FIR", IF(Extend_fmod=1,OFFSET(PRE_CALC!J3488,0,DEC_RATE), OFFSET(PRE_CALC!B3488,0,DEC_RATE)), C3540)</f>
        <v>-1.42674207031</v>
      </c>
      <c r="E3540" s="84">
        <f t="shared" ca="1" si="164"/>
        <v>102406.249999872</v>
      </c>
      <c r="F3540" s="84">
        <f t="shared" ca="1" si="162"/>
        <v>-4.8930546883400004E-3</v>
      </c>
      <c r="G3540" s="119">
        <f>IF(FilterType="FIR",  PRE_CALC!A3488*Fdata, IF(F_default=1,G3539+(4*Fnotch-0)/8192,G3539+(F_stop-F_start)/8192) )</f>
        <v>108906.249999872</v>
      </c>
      <c r="H3540" s="120">
        <f ca="1">IF(FilterType="FIR", OFFSET(PRE_CALC!B3488,0,DEC_RATE), C3540)</f>
        <v>-1.42674207031</v>
      </c>
    </row>
    <row r="3541" spans="2:8" x14ac:dyDescent="0.2">
      <c r="B3541" s="45">
        <f>IF(FilterType="FIR", IF(Extend_fmod, PRE_CALC!I3489*Fm, PRE_CALC!A3489*Fdata), IF(F_default=1,B3540+(4*Fnotch-0)/8192,B3540+(F_stop-F_start)/8192) )</f>
        <v>108937.5</v>
      </c>
      <c r="C3541" s="39">
        <f t="shared" si="163"/>
        <v>-0.95869491732514933</v>
      </c>
      <c r="D3541" s="84">
        <f ca="1">IF(FilterType="FIR", IF(Extend_fmod=1,OFFSET(PRE_CALC!J3489,0,DEC_RATE), OFFSET(PRE_CALC!B3489,0,DEC_RATE)), C3541)</f>
        <v>-1.4462470186700001</v>
      </c>
      <c r="E3541" s="84">
        <f t="shared" ca="1" si="164"/>
        <v>102406.249999872</v>
      </c>
      <c r="F3541" s="84">
        <f t="shared" ca="1" si="162"/>
        <v>-4.8930546883400004E-3</v>
      </c>
      <c r="G3541" s="119">
        <f>IF(FilterType="FIR",  PRE_CALC!A3489*Fdata, IF(F_default=1,G3540+(4*Fnotch-0)/8192,G3540+(F_stop-F_start)/8192) )</f>
        <v>108937.5</v>
      </c>
      <c r="H3541" s="120">
        <f ca="1">IF(FilterType="FIR", OFFSET(PRE_CALC!B3489,0,DEC_RATE), C3541)</f>
        <v>-1.4462470186700001</v>
      </c>
    </row>
    <row r="3542" spans="2:8" x14ac:dyDescent="0.2">
      <c r="B3542" s="45">
        <f>IF(FilterType="FIR", IF(Extend_fmod, PRE_CALC!I3490*Fm, PRE_CALC!A3490*Fdata), IF(F_default=1,B3541+(4*Fnotch-0)/8192,B3541+(F_stop-F_start)/8192) )</f>
        <v>108968.750000128</v>
      </c>
      <c r="C3542" s="39">
        <f t="shared" si="163"/>
        <v>-0.95924712531941791</v>
      </c>
      <c r="D3542" s="84">
        <f ca="1">IF(FilterType="FIR", IF(Extend_fmod=1,OFFSET(PRE_CALC!J3490,0,DEC_RATE), OFFSET(PRE_CALC!B3490,0,DEC_RATE)), C3542)</f>
        <v>-1.4659353983700001</v>
      </c>
      <c r="E3542" s="84">
        <f t="shared" ca="1" si="164"/>
        <v>102406.249999872</v>
      </c>
      <c r="F3542" s="84">
        <f t="shared" ca="1" si="162"/>
        <v>-4.8930546883400004E-3</v>
      </c>
      <c r="G3542" s="119">
        <f>IF(FilterType="FIR",  PRE_CALC!A3490*Fdata, IF(F_default=1,G3541+(4*Fnotch-0)/8192,G3541+(F_stop-F_start)/8192) )</f>
        <v>108968.750000128</v>
      </c>
      <c r="H3542" s="120">
        <f ca="1">IF(FilterType="FIR", OFFSET(PRE_CALC!B3490,0,DEC_RATE), C3542)</f>
        <v>-1.4659353983700001</v>
      </c>
    </row>
    <row r="3543" spans="2:8" x14ac:dyDescent="0.2">
      <c r="B3543" s="45">
        <f>IF(FilterType="FIR", IF(Extend_fmod, PRE_CALC!I3491*Fm, PRE_CALC!A3491*Fdata), IF(F_default=1,B3542+(4*Fnotch-0)/8192,B3542+(F_stop-F_start)/8192) )</f>
        <v>109000</v>
      </c>
      <c r="C3543" s="39">
        <f t="shared" si="163"/>
        <v>-0.95979949412457854</v>
      </c>
      <c r="D3543" s="84">
        <f ca="1">IF(FilterType="FIR", IF(Extend_fmod=1,OFFSET(PRE_CALC!J3491,0,DEC_RATE), OFFSET(PRE_CALC!B3491,0,DEC_RATE)), C3543)</f>
        <v>-1.485808067</v>
      </c>
      <c r="E3543" s="84">
        <f t="shared" ca="1" si="164"/>
        <v>102406.249999872</v>
      </c>
      <c r="F3543" s="84">
        <f t="shared" ca="1" si="162"/>
        <v>-4.8930546883400004E-3</v>
      </c>
      <c r="G3543" s="119">
        <f>IF(FilterType="FIR",  PRE_CALC!A3491*Fdata, IF(F_default=1,G3542+(4*Fnotch-0)/8192,G3542+(F_stop-F_start)/8192) )</f>
        <v>109000</v>
      </c>
      <c r="H3543" s="120">
        <f ca="1">IF(FilterType="FIR", OFFSET(PRE_CALC!B3491,0,DEC_RATE), C3543)</f>
        <v>-1.485808067</v>
      </c>
    </row>
    <row r="3544" spans="2:8" x14ac:dyDescent="0.2">
      <c r="B3544" s="45">
        <f>IF(FilterType="FIR", IF(Extend_fmod, PRE_CALC!I3492*Fm, PRE_CALC!A3492*Fdata), IF(F_default=1,B3543+(4*Fnotch-0)/8192,B3543+(F_stop-F_start)/8192) )</f>
        <v>109031.249999872</v>
      </c>
      <c r="C3544" s="39">
        <f t="shared" si="163"/>
        <v>-0.96035202374728734</v>
      </c>
      <c r="D3544" s="84">
        <f ca="1">IF(FilterType="FIR", IF(Extend_fmod=1,OFFSET(PRE_CALC!J3492,0,DEC_RATE), OFFSET(PRE_CALC!B3492,0,DEC_RATE)), C3544)</f>
        <v>-1.50586588069</v>
      </c>
      <c r="E3544" s="84">
        <f t="shared" ca="1" si="164"/>
        <v>102406.249999872</v>
      </c>
      <c r="F3544" s="84">
        <f t="shared" ca="1" si="162"/>
        <v>-4.8930546883400004E-3</v>
      </c>
      <c r="G3544" s="119">
        <f>IF(FilterType="FIR",  PRE_CALC!A3492*Fdata, IF(F_default=1,G3543+(4*Fnotch-0)/8192,G3543+(F_stop-F_start)/8192) )</f>
        <v>109031.249999872</v>
      </c>
      <c r="H3544" s="120">
        <f ca="1">IF(FilterType="FIR", OFFSET(PRE_CALC!B3492,0,DEC_RATE), C3544)</f>
        <v>-1.50586588069</v>
      </c>
    </row>
    <row r="3545" spans="2:8" x14ac:dyDescent="0.2">
      <c r="B3545" s="45">
        <f>IF(FilterType="FIR", IF(Extend_fmod, PRE_CALC!I3493*Fm, PRE_CALC!A3493*Fdata), IF(F_default=1,B3544+(4*Fnotch-0)/8192,B3544+(F_stop-F_start)/8192) )</f>
        <v>109062.5</v>
      </c>
      <c r="C3545" s="39">
        <f t="shared" si="163"/>
        <v>-0.96090471419416357</v>
      </c>
      <c r="D3545" s="84">
        <f ca="1">IF(FilterType="FIR", IF(Extend_fmod=1,OFFSET(PRE_CALC!J3493,0,DEC_RATE), OFFSET(PRE_CALC!B3493,0,DEC_RATE)), C3545)</f>
        <v>-1.5261096941100001</v>
      </c>
      <c r="E3545" s="84">
        <f t="shared" ca="1" si="164"/>
        <v>102406.249999872</v>
      </c>
      <c r="F3545" s="84">
        <f t="shared" ca="1" si="162"/>
        <v>-4.8930546883400004E-3</v>
      </c>
      <c r="G3545" s="119">
        <f>IF(FilterType="FIR",  PRE_CALC!A3493*Fdata, IF(F_default=1,G3544+(4*Fnotch-0)/8192,G3544+(F_stop-F_start)/8192) )</f>
        <v>109062.5</v>
      </c>
      <c r="H3545" s="120">
        <f ca="1">IF(FilterType="FIR", OFFSET(PRE_CALC!B3493,0,DEC_RATE), C3545)</f>
        <v>-1.5261096941100001</v>
      </c>
    </row>
    <row r="3546" spans="2:8" x14ac:dyDescent="0.2">
      <c r="B3546" s="45">
        <f>IF(FilterType="FIR", IF(Extend_fmod, PRE_CALC!I3494*Fm, PRE_CALC!A3494*Fdata), IF(F_default=1,B3545+(4*Fnotch-0)/8192,B3545+(F_stop-F_start)/8192) )</f>
        <v>109093.750000128</v>
      </c>
      <c r="C3546" s="39">
        <f t="shared" si="163"/>
        <v>-0.9614575654628178</v>
      </c>
      <c r="D3546" s="84">
        <f ca="1">IF(FilterType="FIR", IF(Extend_fmod=1,OFFSET(PRE_CALC!J3494,0,DEC_RATE), OFFSET(PRE_CALC!B3494,0,DEC_RATE)), C3546)</f>
        <v>-1.5465403604700001</v>
      </c>
      <c r="E3546" s="84">
        <f t="shared" ca="1" si="164"/>
        <v>102406.249999872</v>
      </c>
      <c r="F3546" s="84">
        <f t="shared" ca="1" si="162"/>
        <v>-4.8930546883400004E-3</v>
      </c>
      <c r="G3546" s="119">
        <f>IF(FilterType="FIR",  PRE_CALC!A3494*Fdata, IF(F_default=1,G3545+(4*Fnotch-0)/8192,G3545+(F_stop-F_start)/8192) )</f>
        <v>109093.750000128</v>
      </c>
      <c r="H3546" s="120">
        <f ca="1">IF(FilterType="FIR", OFFSET(PRE_CALC!B3494,0,DEC_RATE), C3546)</f>
        <v>-1.5465403604700001</v>
      </c>
    </row>
    <row r="3547" spans="2:8" x14ac:dyDescent="0.2">
      <c r="B3547" s="45">
        <f>IF(FilterType="FIR", IF(Extend_fmod, PRE_CALC!I3495*Fm, PRE_CALC!A3495*Fdata), IF(F_default=1,B3546+(4*Fnotch-0)/8192,B3546+(F_stop-F_start)/8192) )</f>
        <v>109125</v>
      </c>
      <c r="C3547" s="39">
        <f t="shared" si="163"/>
        <v>-0.96201057755085906</v>
      </c>
      <c r="D3547" s="84">
        <f ca="1">IF(FilterType="FIR", IF(Extend_fmod=1,OFFSET(PRE_CALC!J3495,0,DEC_RATE), OFFSET(PRE_CALC!B3495,0,DEC_RATE)), C3547)</f>
        <v>-1.56715873149</v>
      </c>
      <c r="E3547" s="84">
        <f t="shared" ca="1" si="164"/>
        <v>102406.249999872</v>
      </c>
      <c r="F3547" s="84">
        <f t="shared" ca="1" si="162"/>
        <v>-4.8930546883400004E-3</v>
      </c>
      <c r="G3547" s="119">
        <f>IF(FilterType="FIR",  PRE_CALC!A3495*Fdata, IF(F_default=1,G3546+(4*Fnotch-0)/8192,G3546+(F_stop-F_start)/8192) )</f>
        <v>109125</v>
      </c>
      <c r="H3547" s="120">
        <f ca="1">IF(FilterType="FIR", OFFSET(PRE_CALC!B3495,0,DEC_RATE), C3547)</f>
        <v>-1.56715873149</v>
      </c>
    </row>
    <row r="3548" spans="2:8" x14ac:dyDescent="0.2">
      <c r="B3548" s="45">
        <f>IF(FilterType="FIR", IF(Extend_fmod, PRE_CALC!I3496*Fm, PRE_CALC!A3496*Fdata), IF(F_default=1,B3547+(4*Fnotch-0)/8192,B3547+(F_stop-F_start)/8192) )</f>
        <v>109156.249999872</v>
      </c>
      <c r="C3548" s="39">
        <f t="shared" si="163"/>
        <v>-0.96256375046493847</v>
      </c>
      <c r="D3548" s="84">
        <f ca="1">IF(FilterType="FIR", IF(Extend_fmod=1,OFFSET(PRE_CALC!J3496,0,DEC_RATE), OFFSET(PRE_CALC!B3496,0,DEC_RATE)), C3548)</f>
        <v>-1.5879656574700001</v>
      </c>
      <c r="E3548" s="84">
        <f t="shared" ca="1" si="164"/>
        <v>102406.249999872</v>
      </c>
      <c r="F3548" s="84">
        <f t="shared" ca="1" si="162"/>
        <v>-4.8930546883400004E-3</v>
      </c>
      <c r="G3548" s="119">
        <f>IF(FilterType="FIR",  PRE_CALC!A3496*Fdata, IF(F_default=1,G3547+(4*Fnotch-0)/8192,G3547+(F_stop-F_start)/8192) )</f>
        <v>109156.249999872</v>
      </c>
      <c r="H3548" s="120">
        <f ca="1">IF(FilterType="FIR", OFFSET(PRE_CALC!B3496,0,DEC_RATE), C3548)</f>
        <v>-1.5879656574700001</v>
      </c>
    </row>
    <row r="3549" spans="2:8" x14ac:dyDescent="0.2">
      <c r="B3549" s="45">
        <f>IF(FilterType="FIR", IF(Extend_fmod, PRE_CALC!I3497*Fm, PRE_CALC!A3497*Fdata), IF(F_default=1,B3548+(4*Fnotch-0)/8192,B3548+(F_stop-F_start)/8192) )</f>
        <v>109187.5</v>
      </c>
      <c r="C3549" s="39">
        <f t="shared" si="163"/>
        <v>-0.96311708421169118</v>
      </c>
      <c r="D3549" s="84">
        <f ca="1">IF(FilterType="FIR", IF(Extend_fmod=1,OFFSET(PRE_CALC!J3497,0,DEC_RATE), OFFSET(PRE_CALC!B3497,0,DEC_RATE)), C3549)</f>
        <v>-1.6089619872000001</v>
      </c>
      <c r="E3549" s="84">
        <f t="shared" ca="1" si="164"/>
        <v>102406.249999872</v>
      </c>
      <c r="F3549" s="84">
        <f t="shared" ca="1" si="162"/>
        <v>-4.8930546883400004E-3</v>
      </c>
      <c r="G3549" s="119">
        <f>IF(FilterType="FIR",  PRE_CALC!A3497*Fdata, IF(F_default=1,G3548+(4*Fnotch-0)/8192,G3548+(F_stop-F_start)/8192) )</f>
        <v>109187.5</v>
      </c>
      <c r="H3549" s="120">
        <f ca="1">IF(FilterType="FIR", OFFSET(PRE_CALC!B3497,0,DEC_RATE), C3549)</f>
        <v>-1.6089619872000001</v>
      </c>
    </row>
    <row r="3550" spans="2:8" x14ac:dyDescent="0.2">
      <c r="B3550" s="45">
        <f>IF(FilterType="FIR", IF(Extend_fmod, PRE_CALC!I3498*Fm, PRE_CALC!A3498*Fdata), IF(F_default=1,B3549+(4*Fnotch-0)/8192,B3549+(F_stop-F_start)/8192) )</f>
        <v>109218.750000128</v>
      </c>
      <c r="C3550" s="39">
        <f t="shared" si="163"/>
        <v>-0.96367057878871887</v>
      </c>
      <c r="D3550" s="84">
        <f ca="1">IF(FilterType="FIR", IF(Extend_fmod=1,OFFSET(PRE_CALC!J3498,0,DEC_RATE), OFFSET(PRE_CALC!B3498,0,DEC_RATE)), C3550)</f>
        <v>-1.6301485680400001</v>
      </c>
      <c r="E3550" s="84">
        <f t="shared" ca="1" si="164"/>
        <v>102406.249999872</v>
      </c>
      <c r="F3550" s="84">
        <f t="shared" ca="1" si="162"/>
        <v>-4.8930546883400004E-3</v>
      </c>
      <c r="G3550" s="119">
        <f>IF(FilterType="FIR",  PRE_CALC!A3498*Fdata, IF(F_default=1,G3549+(4*Fnotch-0)/8192,G3549+(F_stop-F_start)/8192) )</f>
        <v>109218.750000128</v>
      </c>
      <c r="H3550" s="120">
        <f ca="1">IF(FilterType="FIR", OFFSET(PRE_CALC!B3498,0,DEC_RATE), C3550)</f>
        <v>-1.6301485680400001</v>
      </c>
    </row>
    <row r="3551" spans="2:8" x14ac:dyDescent="0.2">
      <c r="B3551" s="45">
        <f>IF(FilterType="FIR", IF(Extend_fmod, PRE_CALC!I3499*Fm, PRE_CALC!A3499*Fdata), IF(F_default=1,B3550+(4*Fnotch-0)/8192,B3550+(F_stop-F_start)/8192) )</f>
        <v>109250</v>
      </c>
      <c r="C3551" s="39">
        <f t="shared" si="163"/>
        <v>-0.96422423419361303</v>
      </c>
      <c r="D3551" s="84">
        <f ca="1">IF(FilterType="FIR", IF(Extend_fmod=1,OFFSET(PRE_CALC!J3499,0,DEC_RATE), OFFSET(PRE_CALC!B3499,0,DEC_RATE)), C3551)</f>
        <v>-1.65152624587</v>
      </c>
      <c r="E3551" s="84">
        <f t="shared" ca="1" si="164"/>
        <v>102406.249999872</v>
      </c>
      <c r="F3551" s="84">
        <f t="shared" ca="1" si="162"/>
        <v>-4.8930546883400004E-3</v>
      </c>
      <c r="G3551" s="119">
        <f>IF(FilterType="FIR",  PRE_CALC!A3499*Fdata, IF(F_default=1,G3550+(4*Fnotch-0)/8192,G3550+(F_stop-F_start)/8192) )</f>
        <v>109250</v>
      </c>
      <c r="H3551" s="120">
        <f ca="1">IF(FilterType="FIR", OFFSET(PRE_CALC!B3499,0,DEC_RATE), C3551)</f>
        <v>-1.65152624587</v>
      </c>
    </row>
    <row r="3552" spans="2:8" x14ac:dyDescent="0.2">
      <c r="B3552" s="45">
        <f>IF(FilterType="FIR", IF(Extend_fmod, PRE_CALC!I3500*Fm, PRE_CALC!A3500*Fdata), IF(F_default=1,B3551+(4*Fnotch-0)/8192,B3551+(F_stop-F_start)/8192) )</f>
        <v>109281.249999872</v>
      </c>
      <c r="C3552" s="39">
        <f t="shared" si="163"/>
        <v>-0.96477805043304987</v>
      </c>
      <c r="D3552" s="84">
        <f ca="1">IF(FilterType="FIR", IF(Extend_fmod=1,OFFSET(PRE_CALC!J3500,0,DEC_RATE), OFFSET(PRE_CALC!B3500,0,DEC_RATE)), C3552)</f>
        <v>-1.6730958651000001</v>
      </c>
      <c r="E3552" s="84">
        <f t="shared" ca="1" si="164"/>
        <v>102406.249999872</v>
      </c>
      <c r="F3552" s="84">
        <f t="shared" ca="1" si="162"/>
        <v>-4.8930546883400004E-3</v>
      </c>
      <c r="G3552" s="119">
        <f>IF(FilterType="FIR",  PRE_CALC!A3500*Fdata, IF(F_default=1,G3551+(4*Fnotch-0)/8192,G3551+(F_stop-F_start)/8192) )</f>
        <v>109281.249999872</v>
      </c>
      <c r="H3552" s="120">
        <f ca="1">IF(FilterType="FIR", OFFSET(PRE_CALC!B3500,0,DEC_RATE), C3552)</f>
        <v>-1.6730958651000001</v>
      </c>
    </row>
    <row r="3553" spans="2:8" x14ac:dyDescent="0.2">
      <c r="B3553" s="45">
        <f>IF(FilterType="FIR", IF(Extend_fmod, PRE_CALC!I3501*Fm, PRE_CALC!A3501*Fdata), IF(F_default=1,B3552+(4*Fnotch-0)/8192,B3552+(F_stop-F_start)/8192) )</f>
        <v>109312.5</v>
      </c>
      <c r="C3553" s="39">
        <f t="shared" si="163"/>
        <v>-0.9653320275136813</v>
      </c>
      <c r="D3553" s="84">
        <f ca="1">IF(FilterType="FIR", IF(Extend_fmod=1,OFFSET(PRE_CALC!J3501,0,DEC_RATE), OFFSET(PRE_CALC!B3501,0,DEC_RATE)), C3553)</f>
        <v>-1.69485826871</v>
      </c>
      <c r="E3553" s="84">
        <f t="shared" ca="1" si="164"/>
        <v>102406.249999872</v>
      </c>
      <c r="F3553" s="84">
        <f t="shared" ca="1" si="162"/>
        <v>-4.8930546883400004E-3</v>
      </c>
      <c r="G3553" s="119">
        <f>IF(FilterType="FIR",  PRE_CALC!A3501*Fdata, IF(F_default=1,G3552+(4*Fnotch-0)/8192,G3552+(F_stop-F_start)/8192) )</f>
        <v>109312.5</v>
      </c>
      <c r="H3553" s="120">
        <f ca="1">IF(FilterType="FIR", OFFSET(PRE_CALC!B3501,0,DEC_RATE), C3553)</f>
        <v>-1.69485826871</v>
      </c>
    </row>
    <row r="3554" spans="2:8" x14ac:dyDescent="0.2">
      <c r="B3554" s="45">
        <f>IF(FilterType="FIR", IF(Extend_fmod, PRE_CALC!I3502*Fm, PRE_CALC!A3502*Fdata), IF(F_default=1,B3553+(4*Fnotch-0)/8192,B3553+(F_stop-F_start)/8192) )</f>
        <v>109343.750000128</v>
      </c>
      <c r="C3554" s="39">
        <f t="shared" si="163"/>
        <v>-0.96588616543310124</v>
      </c>
      <c r="D3554" s="84">
        <f ca="1">IF(FilterType="FIR", IF(Extend_fmod=1,OFFSET(PRE_CALC!J3502,0,DEC_RATE), OFFSET(PRE_CALC!B3502,0,DEC_RATE)), C3554)</f>
        <v>-1.7168142981900001</v>
      </c>
      <c r="E3554" s="84">
        <f t="shared" ca="1" si="164"/>
        <v>102406.249999872</v>
      </c>
      <c r="F3554" s="84">
        <f t="shared" ca="1" si="162"/>
        <v>-4.8930546883400004E-3</v>
      </c>
      <c r="G3554" s="119">
        <f>IF(FilterType="FIR",  PRE_CALC!A3502*Fdata, IF(F_default=1,G3553+(4*Fnotch-0)/8192,G3553+(F_stop-F_start)/8192) )</f>
        <v>109343.750000128</v>
      </c>
      <c r="H3554" s="120">
        <f ca="1">IF(FilterType="FIR", OFFSET(PRE_CALC!B3502,0,DEC_RATE), C3554)</f>
        <v>-1.7168142981900001</v>
      </c>
    </row>
    <row r="3555" spans="2:8" x14ac:dyDescent="0.2">
      <c r="B3555" s="45">
        <f>IF(FilterType="FIR", IF(Extend_fmod, PRE_CALC!I3503*Fm, PRE_CALC!A3503*Fdata), IF(F_default=1,B3554+(4*Fnotch-0)/8192,B3554+(F_stop-F_start)/8192) )</f>
        <v>109375</v>
      </c>
      <c r="C3555" s="39">
        <f t="shared" si="163"/>
        <v>-0.96644046418888174</v>
      </c>
      <c r="D3555" s="84">
        <f ca="1">IF(FilterType="FIR", IF(Extend_fmod=1,OFFSET(PRE_CALC!J3503,0,DEC_RATE), OFFSET(PRE_CALC!B3503,0,DEC_RATE)), C3555)</f>
        <v>-1.7389647935799999</v>
      </c>
      <c r="E3555" s="84">
        <f t="shared" ca="1" si="164"/>
        <v>102406.249999872</v>
      </c>
      <c r="F3555" s="84">
        <f t="shared" ca="1" si="162"/>
        <v>-4.8930546883400004E-3</v>
      </c>
      <c r="G3555" s="119">
        <f>IF(FilterType="FIR",  PRE_CALC!A3503*Fdata, IF(F_default=1,G3554+(4*Fnotch-0)/8192,G3554+(F_stop-F_start)/8192) )</f>
        <v>109375</v>
      </c>
      <c r="H3555" s="120">
        <f ca="1">IF(FilterType="FIR", OFFSET(PRE_CALC!B3503,0,DEC_RATE), C3555)</f>
        <v>-1.7389647935799999</v>
      </c>
    </row>
    <row r="3556" spans="2:8" x14ac:dyDescent="0.2">
      <c r="B3556" s="45">
        <f>IF(FilterType="FIR", IF(Extend_fmod, PRE_CALC!I3504*Fm, PRE_CALC!A3504*Fdata), IF(F_default=1,B3555+(4*Fnotch-0)/8192,B3555+(F_stop-F_start)/8192) )</f>
        <v>109406.249999872</v>
      </c>
      <c r="C3556" s="39">
        <f t="shared" si="163"/>
        <v>-0.966994923787722</v>
      </c>
      <c r="D3556" s="84">
        <f ca="1">IF(FilterType="FIR", IF(Extend_fmod=1,OFFSET(PRE_CALC!J3504,0,DEC_RATE), OFFSET(PRE_CALC!B3504,0,DEC_RATE)), C3556)</f>
        <v>-1.76131059349</v>
      </c>
      <c r="E3556" s="84">
        <f t="shared" ca="1" si="164"/>
        <v>102406.249999872</v>
      </c>
      <c r="F3556" s="84">
        <f t="shared" ca="1" si="162"/>
        <v>-4.8930546883400004E-3</v>
      </c>
      <c r="G3556" s="119">
        <f>IF(FilterType="FIR",  PRE_CALC!A3504*Fdata, IF(F_default=1,G3555+(4*Fnotch-0)/8192,G3555+(F_stop-F_start)/8192) )</f>
        <v>109406.249999872</v>
      </c>
      <c r="H3556" s="120">
        <f ca="1">IF(FilterType="FIR", OFFSET(PRE_CALC!B3504,0,DEC_RATE), C3556)</f>
        <v>-1.76131059349</v>
      </c>
    </row>
    <row r="3557" spans="2:8" x14ac:dyDescent="0.2">
      <c r="B3557" s="45">
        <f>IF(FilterType="FIR", IF(Extend_fmod, PRE_CALC!I3505*Fm, PRE_CALC!A3505*Fdata), IF(F_default=1,B3556+(4*Fnotch-0)/8192,B3556+(F_stop-F_start)/8192) )</f>
        <v>109437.5</v>
      </c>
      <c r="C3557" s="39">
        <f t="shared" si="163"/>
        <v>-0.96754954423625705</v>
      </c>
      <c r="D3557" s="84">
        <f ca="1">IF(FilterType="FIR", IF(Extend_fmod=1,OFFSET(PRE_CALC!J3505,0,DEC_RATE), OFFSET(PRE_CALC!B3505,0,DEC_RATE)), C3557)</f>
        <v>-1.7838525350700001</v>
      </c>
      <c r="E3557" s="84">
        <f t="shared" ca="1" si="164"/>
        <v>102406.249999872</v>
      </c>
      <c r="F3557" s="84">
        <f t="shared" ca="1" si="162"/>
        <v>-4.8930546883400004E-3</v>
      </c>
      <c r="G3557" s="119">
        <f>IF(FilterType="FIR",  PRE_CALC!A3505*Fdata, IF(F_default=1,G3556+(4*Fnotch-0)/8192,G3556+(F_stop-F_start)/8192) )</f>
        <v>109437.5</v>
      </c>
      <c r="H3557" s="120">
        <f ca="1">IF(FilterType="FIR", OFFSET(PRE_CALC!B3505,0,DEC_RATE), C3557)</f>
        <v>-1.7838525350700001</v>
      </c>
    </row>
    <row r="3558" spans="2:8" x14ac:dyDescent="0.2">
      <c r="B3558" s="45">
        <f>IF(FilterType="FIR", IF(Extend_fmod, PRE_CALC!I3506*Fm, PRE_CALC!A3506*Fdata), IF(F_default=1,B3557+(4*Fnotch-0)/8192,B3557+(F_stop-F_start)/8192) )</f>
        <v>109468.750000128</v>
      </c>
      <c r="C3558" s="39">
        <f t="shared" si="163"/>
        <v>-0.96810432553211079</v>
      </c>
      <c r="D3558" s="84">
        <f ca="1">IF(FilterType="FIR", IF(Extend_fmod=1,OFFSET(PRE_CALC!J3506,0,DEC_RATE), OFFSET(PRE_CALC!B3506,0,DEC_RATE)), C3558)</f>
        <v>-1.8065914540000001</v>
      </c>
      <c r="E3558" s="84">
        <f t="shared" ca="1" si="164"/>
        <v>102406.249999872</v>
      </c>
      <c r="F3558" s="84">
        <f t="shared" ca="1" si="162"/>
        <v>-4.8930546883400004E-3</v>
      </c>
      <c r="G3558" s="119">
        <f>IF(FilterType="FIR",  PRE_CALC!A3506*Fdata, IF(F_default=1,G3557+(4*Fnotch-0)/8192,G3557+(F_stop-F_start)/8192) )</f>
        <v>109468.750000128</v>
      </c>
      <c r="H3558" s="120">
        <f ca="1">IF(FilterType="FIR", OFFSET(PRE_CALC!B3506,0,DEC_RATE), C3558)</f>
        <v>-1.8065914540000001</v>
      </c>
    </row>
    <row r="3559" spans="2:8" x14ac:dyDescent="0.2">
      <c r="B3559" s="45">
        <f>IF(FilterType="FIR", IF(Extend_fmod, PRE_CALC!I3507*Fm, PRE_CALC!A3507*Fdata), IF(F_default=1,B3558+(4*Fnotch-0)/8192,B3558+(F_stop-F_start)/8192) )</f>
        <v>109500</v>
      </c>
      <c r="C3559" s="39">
        <f t="shared" si="163"/>
        <v>-0.96865926767285893</v>
      </c>
      <c r="D3559" s="84">
        <f ca="1">IF(FilterType="FIR", IF(Extend_fmod=1,OFFSET(PRE_CALC!J3507,0,DEC_RATE), OFFSET(PRE_CALC!B3507,0,DEC_RATE)), C3559)</f>
        <v>-1.82952818457</v>
      </c>
      <c r="E3559" s="84">
        <f t="shared" ca="1" si="164"/>
        <v>102406.249999872</v>
      </c>
      <c r="F3559" s="84">
        <f t="shared" ca="1" si="162"/>
        <v>-4.8930546883400004E-3</v>
      </c>
      <c r="G3559" s="119">
        <f>IF(FilterType="FIR",  PRE_CALC!A3507*Fdata, IF(F_default=1,G3558+(4*Fnotch-0)/8192,G3558+(F_stop-F_start)/8192) )</f>
        <v>109500</v>
      </c>
      <c r="H3559" s="120">
        <f ca="1">IF(FilterType="FIR", OFFSET(PRE_CALC!B3507,0,DEC_RATE), C3559)</f>
        <v>-1.82952818457</v>
      </c>
    </row>
    <row r="3560" spans="2:8" x14ac:dyDescent="0.2">
      <c r="B3560" s="45">
        <f>IF(FilterType="FIR", IF(Extend_fmod, PRE_CALC!I3508*Fm, PRE_CALC!A3508*Fdata), IF(F_default=1,B3559+(4*Fnotch-0)/8192,B3559+(F_stop-F_start)/8192) )</f>
        <v>109531.249999872</v>
      </c>
      <c r="C3560" s="39">
        <f t="shared" si="163"/>
        <v>-0.96921437066516725</v>
      </c>
      <c r="D3560" s="84">
        <f ca="1">IF(FilterType="FIR", IF(Extend_fmod=1,OFFSET(PRE_CALC!J3508,0,DEC_RATE), OFFSET(PRE_CALC!B3508,0,DEC_RATE)), C3560)</f>
        <v>-1.8526635595800001</v>
      </c>
      <c r="E3560" s="84">
        <f t="shared" ca="1" si="164"/>
        <v>102406.249999872</v>
      </c>
      <c r="F3560" s="84">
        <f t="shared" ca="1" si="162"/>
        <v>-4.8930546883400004E-3</v>
      </c>
      <c r="G3560" s="119">
        <f>IF(FilterType="FIR",  PRE_CALC!A3508*Fdata, IF(F_default=1,G3559+(4*Fnotch-0)/8192,G3559+(F_stop-F_start)/8192) )</f>
        <v>109531.249999872</v>
      </c>
      <c r="H3560" s="120">
        <f ca="1">IF(FilterType="FIR", OFFSET(PRE_CALC!B3508,0,DEC_RATE), C3560)</f>
        <v>-1.8526635595800001</v>
      </c>
    </row>
    <row r="3561" spans="2:8" x14ac:dyDescent="0.2">
      <c r="B3561" s="45">
        <f>IF(FilterType="FIR", IF(Extend_fmod, PRE_CALC!I3509*Fm, PRE_CALC!A3509*Fdata), IF(F_default=1,B3560+(4*Fnotch-0)/8192,B3560+(F_stop-F_start)/8192) )</f>
        <v>109562.5</v>
      </c>
      <c r="C3561" s="39">
        <f t="shared" si="163"/>
        <v>-0.96976963451572684</v>
      </c>
      <c r="D3561" s="84">
        <f ca="1">IF(FilterType="FIR", IF(Extend_fmod=1,OFFSET(PRE_CALC!J3509,0,DEC_RATE), OFFSET(PRE_CALC!B3509,0,DEC_RATE)), C3561)</f>
        <v>-1.87599841044</v>
      </c>
      <c r="E3561" s="84">
        <f t="shared" ca="1" si="164"/>
        <v>102406.249999872</v>
      </c>
      <c r="F3561" s="84">
        <f t="shared" ca="1" si="162"/>
        <v>-4.8930546883400004E-3</v>
      </c>
      <c r="G3561" s="119">
        <f>IF(FilterType="FIR",  PRE_CALC!A3509*Fdata, IF(F_default=1,G3560+(4*Fnotch-0)/8192,G3560+(F_stop-F_start)/8192) )</f>
        <v>109562.5</v>
      </c>
      <c r="H3561" s="120">
        <f ca="1">IF(FilterType="FIR", OFFSET(PRE_CALC!B3509,0,DEC_RATE), C3561)</f>
        <v>-1.87599841044</v>
      </c>
    </row>
    <row r="3562" spans="2:8" x14ac:dyDescent="0.2">
      <c r="B3562" s="45">
        <f>IF(FilterType="FIR", IF(Extend_fmod, PRE_CALC!I3510*Fm, PRE_CALC!A3510*Fdata), IF(F_default=1,B3561+(4*Fnotch-0)/8192,B3561+(F_stop-F_start)/8192) )</f>
        <v>109593.750000128</v>
      </c>
      <c r="C3562" s="39">
        <f t="shared" si="163"/>
        <v>-0.97032505922211976</v>
      </c>
      <c r="D3562" s="84">
        <f ca="1">IF(FilterType="FIR", IF(Extend_fmod=1,OFFSET(PRE_CALC!J3510,0,DEC_RATE), OFFSET(PRE_CALC!B3510,0,DEC_RATE)), C3562)</f>
        <v>-1.89953356713</v>
      </c>
      <c r="E3562" s="84">
        <f t="shared" ca="1" si="164"/>
        <v>102406.249999872</v>
      </c>
      <c r="F3562" s="84">
        <f t="shared" ca="1" si="162"/>
        <v>-4.8930546883400004E-3</v>
      </c>
      <c r="G3562" s="119">
        <f>IF(FilterType="FIR",  PRE_CALC!A3510*Fdata, IF(F_default=1,G3561+(4*Fnotch-0)/8192,G3561+(F_stop-F_start)/8192) )</f>
        <v>109593.750000128</v>
      </c>
      <c r="H3562" s="120">
        <f ca="1">IF(FilterType="FIR", OFFSET(PRE_CALC!B3510,0,DEC_RATE), C3562)</f>
        <v>-1.89953356713</v>
      </c>
    </row>
    <row r="3563" spans="2:8" x14ac:dyDescent="0.2">
      <c r="B3563" s="45">
        <f>IF(FilterType="FIR", IF(Extend_fmod, PRE_CALC!I3511*Fm, PRE_CALC!A3511*Fdata), IF(F_default=1,B3562+(4*Fnotch-0)/8192,B3562+(F_stop-F_start)/8192) )</f>
        <v>109625</v>
      </c>
      <c r="C3563" s="39">
        <f t="shared" si="163"/>
        <v>-0.97088064478192493</v>
      </c>
      <c r="D3563" s="84">
        <f ca="1">IF(FilterType="FIR", IF(Extend_fmod=1,OFFSET(PRE_CALC!J3511,0,DEC_RATE), OFFSET(PRE_CALC!B3511,0,DEC_RATE)), C3563)</f>
        <v>-1.9232698581900001</v>
      </c>
      <c r="E3563" s="84">
        <f t="shared" ca="1" si="164"/>
        <v>102406.249999872</v>
      </c>
      <c r="F3563" s="84">
        <f t="shared" ca="1" si="162"/>
        <v>-4.8930546883400004E-3</v>
      </c>
      <c r="G3563" s="119">
        <f>IF(FilterType="FIR",  PRE_CALC!A3511*Fdata, IF(F_default=1,G3562+(4*Fnotch-0)/8192,G3562+(F_stop-F_start)/8192) )</f>
        <v>109625</v>
      </c>
      <c r="H3563" s="120">
        <f ca="1">IF(FilterType="FIR", OFFSET(PRE_CALC!B3511,0,DEC_RATE), C3563)</f>
        <v>-1.9232698581900001</v>
      </c>
    </row>
    <row r="3564" spans="2:8" x14ac:dyDescent="0.2">
      <c r="B3564" s="45">
        <f>IF(FilterType="FIR", IF(Extend_fmod, PRE_CALC!I3512*Fm, PRE_CALC!A3512*Fdata), IF(F_default=1,B3563+(4*Fnotch-0)/8192,B3563+(F_stop-F_start)/8192) )</f>
        <v>109656.249999872</v>
      </c>
      <c r="C3564" s="39">
        <f t="shared" si="163"/>
        <v>-0.97143639120183967</v>
      </c>
      <c r="D3564" s="84">
        <f ca="1">IF(FilterType="FIR", IF(Extend_fmod=1,OFFSET(PRE_CALC!J3512,0,DEC_RATE), OFFSET(PRE_CALC!B3512,0,DEC_RATE)), C3564)</f>
        <v>-1.9472081107600001</v>
      </c>
      <c r="E3564" s="84">
        <f t="shared" ca="1" si="164"/>
        <v>102406.249999872</v>
      </c>
      <c r="F3564" s="84">
        <f t="shared" ca="1" si="162"/>
        <v>-4.8930546883400004E-3</v>
      </c>
      <c r="G3564" s="119">
        <f>IF(FilterType="FIR",  PRE_CALC!A3512*Fdata, IF(F_default=1,G3563+(4*Fnotch-0)/8192,G3563+(F_stop-F_start)/8192) )</f>
        <v>109656.249999872</v>
      </c>
      <c r="H3564" s="120">
        <f ca="1">IF(FilterType="FIR", OFFSET(PRE_CALC!B3512,0,DEC_RATE), C3564)</f>
        <v>-1.9472081107600001</v>
      </c>
    </row>
    <row r="3565" spans="2:8" x14ac:dyDescent="0.2">
      <c r="B3565" s="45">
        <f>IF(FilterType="FIR", IF(Extend_fmod, PRE_CALC!I3513*Fm, PRE_CALC!A3513*Fdata), IF(F_default=1,B3564+(4*Fnotch-0)/8192,B3564+(F_stop-F_start)/8192) )</f>
        <v>109687.5</v>
      </c>
      <c r="C3565" s="39">
        <f t="shared" si="163"/>
        <v>-0.97199229848853153</v>
      </c>
      <c r="D3565" s="84">
        <f ca="1">IF(FilterType="FIR", IF(Extend_fmod=1,OFFSET(PRE_CALC!J3513,0,DEC_RATE), OFFSET(PRE_CALC!B3513,0,DEC_RATE)), C3565)</f>
        <v>-1.9713491506</v>
      </c>
      <c r="E3565" s="84">
        <f t="shared" ca="1" si="164"/>
        <v>102406.249999872</v>
      </c>
      <c r="F3565" s="84">
        <f t="shared" ca="1" si="162"/>
        <v>-4.8930546883400004E-3</v>
      </c>
      <c r="G3565" s="119">
        <f>IF(FilterType="FIR",  PRE_CALC!A3513*Fdata, IF(F_default=1,G3564+(4*Fnotch-0)/8192,G3564+(F_stop-F_start)/8192) )</f>
        <v>109687.5</v>
      </c>
      <c r="H3565" s="120">
        <f ca="1">IF(FilterType="FIR", OFFSET(PRE_CALC!B3513,0,DEC_RATE), C3565)</f>
        <v>-1.9713491506</v>
      </c>
    </row>
    <row r="3566" spans="2:8" x14ac:dyDescent="0.2">
      <c r="B3566" s="45">
        <f>IF(FilterType="FIR", IF(Extend_fmod, PRE_CALC!I3514*Fm, PRE_CALC!A3514*Fdata), IF(F_default=1,B3565+(4*Fnotch-0)/8192,B3565+(F_stop-F_start)/8192) )</f>
        <v>109718.750000128</v>
      </c>
      <c r="C3566" s="39">
        <f t="shared" si="163"/>
        <v>-0.97254836663959743</v>
      </c>
      <c r="D3566" s="84">
        <f ca="1">IF(FilterType="FIR", IF(Extend_fmod=1,OFFSET(PRE_CALC!J3514,0,DEC_RATE), OFFSET(PRE_CALC!B3514,0,DEC_RATE)), C3566)</f>
        <v>-1.9956938020199999</v>
      </c>
      <c r="E3566" s="84">
        <f t="shared" ca="1" si="164"/>
        <v>102406.249999872</v>
      </c>
      <c r="F3566" s="84">
        <f t="shared" ca="1" si="162"/>
        <v>-4.8930546883400004E-3</v>
      </c>
      <c r="G3566" s="119">
        <f>IF(FilterType="FIR",  PRE_CALC!A3514*Fdata, IF(F_default=1,G3565+(4*Fnotch-0)/8192,G3565+(F_stop-F_start)/8192) )</f>
        <v>109718.750000128</v>
      </c>
      <c r="H3566" s="120">
        <f ca="1">IF(FilterType="FIR", OFFSET(PRE_CALC!B3514,0,DEC_RATE), C3566)</f>
        <v>-1.9956938020199999</v>
      </c>
    </row>
    <row r="3567" spans="2:8" x14ac:dyDescent="0.2">
      <c r="B3567" s="45">
        <f>IF(FilterType="FIR", IF(Extend_fmod, PRE_CALC!I3515*Fm, PRE_CALC!A3515*Fdata), IF(F_default=1,B3566+(4*Fnotch-0)/8192,B3566+(F_stop-F_start)/8192) )</f>
        <v>109750</v>
      </c>
      <c r="C3567" s="39">
        <f t="shared" si="163"/>
        <v>-0.97310459565261753</v>
      </c>
      <c r="D3567" s="84">
        <f ca="1">IF(FilterType="FIR", IF(Extend_fmod=1,OFFSET(PRE_CALC!J3515,0,DEC_RATE), OFFSET(PRE_CALC!B3515,0,DEC_RATE)), C3567)</f>
        <v>-2.0202428879899998</v>
      </c>
      <c r="E3567" s="84">
        <f t="shared" ca="1" si="164"/>
        <v>102406.249999872</v>
      </c>
      <c r="F3567" s="84">
        <f t="shared" ca="1" si="162"/>
        <v>-4.8930546883400004E-3</v>
      </c>
      <c r="G3567" s="119">
        <f>IF(FilterType="FIR",  PRE_CALC!A3515*Fdata, IF(F_default=1,G3566+(4*Fnotch-0)/8192,G3566+(F_stop-F_start)/8192) )</f>
        <v>109750</v>
      </c>
      <c r="H3567" s="120">
        <f ca="1">IF(FilterType="FIR", OFFSET(PRE_CALC!B3515,0,DEC_RATE), C3567)</f>
        <v>-2.0202428879899998</v>
      </c>
    </row>
    <row r="3568" spans="2:8" x14ac:dyDescent="0.2">
      <c r="B3568" s="45">
        <f>IF(FilterType="FIR", IF(Extend_fmod, PRE_CALC!I3516*Fm, PRE_CALC!A3516*Fdata), IF(F_default=1,B3567+(4*Fnotch-0)/8192,B3567+(F_stop-F_start)/8192) )</f>
        <v>109781.249999872</v>
      </c>
      <c r="C3568" s="39">
        <f t="shared" si="163"/>
        <v>-0.97366098553429148</v>
      </c>
      <c r="D3568" s="84">
        <f ca="1">IF(FilterType="FIR", IF(Extend_fmod=1,OFFSET(PRE_CALC!J3516,0,DEC_RATE), OFFSET(PRE_CALC!B3516,0,DEC_RATE)), C3568)</f>
        <v>-2.0449972300699999</v>
      </c>
      <c r="E3568" s="84">
        <f t="shared" ca="1" si="164"/>
        <v>102406.249999872</v>
      </c>
      <c r="F3568" s="84">
        <f t="shared" ca="1" si="162"/>
        <v>-4.8930546883400004E-3</v>
      </c>
      <c r="G3568" s="119">
        <f>IF(FilterType="FIR",  PRE_CALC!A3516*Fdata, IF(F_default=1,G3567+(4*Fnotch-0)/8192,G3567+(F_stop-F_start)/8192) )</f>
        <v>109781.249999872</v>
      </c>
      <c r="H3568" s="120">
        <f ca="1">IF(FilterType="FIR", OFFSET(PRE_CALC!B3516,0,DEC_RATE), C3568)</f>
        <v>-2.0449972300699999</v>
      </c>
    </row>
    <row r="3569" spans="2:8" x14ac:dyDescent="0.2">
      <c r="B3569" s="45">
        <f>IF(FilterType="FIR", IF(Extend_fmod, PRE_CALC!I3517*Fm, PRE_CALC!A3517*Fdata), IF(F_default=1,B3568+(4*Fnotch-0)/8192,B3568+(F_stop-F_start)/8192) )</f>
        <v>109812.5</v>
      </c>
      <c r="C3569" s="39">
        <f t="shared" si="163"/>
        <v>-0.97421753629128571</v>
      </c>
      <c r="D3569" s="84">
        <f ca="1">IF(FilterType="FIR", IF(Extend_fmod=1,OFFSET(PRE_CALC!J3517,0,DEC_RATE), OFFSET(PRE_CALC!B3517,0,DEC_RATE)), C3569)</f>
        <v>-2.06995764845</v>
      </c>
      <c r="E3569" s="84">
        <f t="shared" ca="1" si="164"/>
        <v>102406.249999872</v>
      </c>
      <c r="F3569" s="84">
        <f t="shared" ca="1" si="162"/>
        <v>-4.8930546883400004E-3</v>
      </c>
      <c r="G3569" s="119">
        <f>IF(FilterType="FIR",  PRE_CALC!A3517*Fdata, IF(F_default=1,G3568+(4*Fnotch-0)/8192,G3568+(F_stop-F_start)/8192) )</f>
        <v>109812.5</v>
      </c>
      <c r="H3569" s="120">
        <f ca="1">IF(FilterType="FIR", OFFSET(PRE_CALC!B3517,0,DEC_RATE), C3569)</f>
        <v>-2.06995764845</v>
      </c>
    </row>
    <row r="3570" spans="2:8" x14ac:dyDescent="0.2">
      <c r="B3570" s="45">
        <f>IF(FilterType="FIR", IF(Extend_fmod, PRE_CALC!I3518*Fm, PRE_CALC!A3518*Fdata), IF(F_default=1,B3569+(4*Fnotch-0)/8192,B3569+(F_stop-F_start)/8192) )</f>
        <v>109843.750000128</v>
      </c>
      <c r="C3570" s="39">
        <f t="shared" si="163"/>
        <v>-0.97477424792121892</v>
      </c>
      <c r="D3570" s="84">
        <f ca="1">IF(FilterType="FIR", IF(Extend_fmod=1,OFFSET(PRE_CALC!J3518,0,DEC_RATE), OFFSET(PRE_CALC!B3518,0,DEC_RATE)), C3570)</f>
        <v>-2.0951249619599999</v>
      </c>
      <c r="E3570" s="84">
        <f t="shared" ca="1" si="164"/>
        <v>102406.249999872</v>
      </c>
      <c r="F3570" s="84">
        <f t="shared" ca="1" si="162"/>
        <v>-4.8930546883400004E-3</v>
      </c>
      <c r="G3570" s="119">
        <f>IF(FilterType="FIR",  PRE_CALC!A3518*Fdata, IF(F_default=1,G3569+(4*Fnotch-0)/8192,G3569+(F_stop-F_start)/8192) )</f>
        <v>109843.750000128</v>
      </c>
      <c r="H3570" s="120">
        <f ca="1">IF(FilterType="FIR", OFFSET(PRE_CALC!B3518,0,DEC_RATE), C3570)</f>
        <v>-2.0951249619599999</v>
      </c>
    </row>
    <row r="3571" spans="2:8" x14ac:dyDescent="0.2">
      <c r="B3571" s="45">
        <f>IF(FilterType="FIR", IF(Extend_fmod, PRE_CALC!I3519*Fm, PRE_CALC!A3519*Fdata), IF(F_default=1,B3570+(4*Fnotch-0)/8192,B3570+(F_stop-F_start)/8192) )</f>
        <v>109875</v>
      </c>
      <c r="C3571" s="39">
        <f t="shared" si="163"/>
        <v>-0.97533112042165582</v>
      </c>
      <c r="D3571" s="84">
        <f ca="1">IF(FilterType="FIR", IF(Extend_fmod=1,OFFSET(PRE_CALC!J3519,0,DEC_RATE), OFFSET(PRE_CALC!B3519,0,DEC_RATE)), C3571)</f>
        <v>-2.1204999880800002</v>
      </c>
      <c r="E3571" s="84">
        <f t="shared" ca="1" si="164"/>
        <v>102406.249999872</v>
      </c>
      <c r="F3571" s="84">
        <f t="shared" ca="1" si="162"/>
        <v>-4.8930546883400004E-3</v>
      </c>
      <c r="G3571" s="119">
        <f>IF(FilterType="FIR",  PRE_CALC!A3519*Fdata, IF(F_default=1,G3570+(4*Fnotch-0)/8192,G3570+(F_stop-F_start)/8192) )</f>
        <v>109875</v>
      </c>
      <c r="H3571" s="120">
        <f ca="1">IF(FilterType="FIR", OFFSET(PRE_CALC!B3519,0,DEC_RATE), C3571)</f>
        <v>-2.1204999880800002</v>
      </c>
    </row>
    <row r="3572" spans="2:8" x14ac:dyDescent="0.2">
      <c r="B3572" s="45">
        <f>IF(FilterType="FIR", IF(Extend_fmod, PRE_CALC!I3520*Fm, PRE_CALC!A3520*Fdata), IF(F_default=1,B3571+(4*Fnotch-0)/8192,B3571+(F_stop-F_start)/8192) )</f>
        <v>109906.249999872</v>
      </c>
      <c r="C3572" s="39">
        <f t="shared" si="163"/>
        <v>-0.97588815379928018</v>
      </c>
      <c r="D3572" s="84">
        <f ca="1">IF(FilterType="FIR", IF(Extend_fmod=1,OFFSET(PRE_CALC!J3520,0,DEC_RATE), OFFSET(PRE_CALC!B3520,0,DEC_RATE)), C3572)</f>
        <v>-2.14608354293</v>
      </c>
      <c r="E3572" s="84">
        <f t="shared" ca="1" si="164"/>
        <v>102406.249999872</v>
      </c>
      <c r="F3572" s="84">
        <f t="shared" ca="1" si="162"/>
        <v>-4.8930546883400004E-3</v>
      </c>
      <c r="G3572" s="119">
        <f>IF(FilterType="FIR",  PRE_CALC!A3520*Fdata, IF(F_default=1,G3571+(4*Fnotch-0)/8192,G3571+(F_stop-F_start)/8192) )</f>
        <v>109906.249999872</v>
      </c>
      <c r="H3572" s="120">
        <f ca="1">IF(FilterType="FIR", OFFSET(PRE_CALC!B3520,0,DEC_RATE), C3572)</f>
        <v>-2.14608354293</v>
      </c>
    </row>
    <row r="3573" spans="2:8" x14ac:dyDescent="0.2">
      <c r="B3573" s="45">
        <f>IF(FilterType="FIR", IF(Extend_fmod, PRE_CALC!I3521*Fm, PRE_CALC!A3521*Fdata), IF(F_default=1,B3572+(4*Fnotch-0)/8192,B3572+(F_stop-F_start)/8192) )</f>
        <v>109937.5</v>
      </c>
      <c r="C3573" s="39">
        <f t="shared" si="163"/>
        <v>-0.9764453480608114</v>
      </c>
      <c r="D3573" s="84">
        <f ca="1">IF(FilterType="FIR", IF(Extend_fmod=1,OFFSET(PRE_CALC!J3521,0,DEC_RATE), OFFSET(PRE_CALC!B3521,0,DEC_RATE)), C3573)</f>
        <v>-2.1718764412999998</v>
      </c>
      <c r="E3573" s="84">
        <f t="shared" ca="1" si="164"/>
        <v>102406.249999872</v>
      </c>
      <c r="F3573" s="84">
        <f t="shared" ca="1" si="162"/>
        <v>-4.8930546883400004E-3</v>
      </c>
      <c r="G3573" s="119">
        <f>IF(FilterType="FIR",  PRE_CALC!A3521*Fdata, IF(F_default=1,G3572+(4*Fnotch-0)/8192,G3572+(F_stop-F_start)/8192) )</f>
        <v>109937.5</v>
      </c>
      <c r="H3573" s="120">
        <f ca="1">IF(FilterType="FIR", OFFSET(PRE_CALC!B3521,0,DEC_RATE), C3573)</f>
        <v>-2.1718764412999998</v>
      </c>
    </row>
    <row r="3574" spans="2:8" x14ac:dyDescent="0.2">
      <c r="B3574" s="45">
        <f>IF(FilterType="FIR", IF(Extend_fmod, PRE_CALC!I3522*Fm, PRE_CALC!A3522*Fdata), IF(F_default=1,B3573+(4*Fnotch-0)/8192,B3573+(F_stop-F_start)/8192) )</f>
        <v>109968.750000128</v>
      </c>
      <c r="C3574" s="39">
        <f t="shared" si="163"/>
        <v>-0.97700270320382154</v>
      </c>
      <c r="D3574" s="84">
        <f ca="1">IF(FilterType="FIR", IF(Extend_fmod=1,OFFSET(PRE_CALC!J3522,0,DEC_RATE), OFFSET(PRE_CALC!B3522,0,DEC_RATE)), C3574)</f>
        <v>-2.1978794966600002</v>
      </c>
      <c r="E3574" s="84">
        <f t="shared" ca="1" si="164"/>
        <v>102406.249999872</v>
      </c>
      <c r="F3574" s="84">
        <f t="shared" ca="1" si="162"/>
        <v>-4.8930546883400004E-3</v>
      </c>
      <c r="G3574" s="119">
        <f>IF(FilterType="FIR",  PRE_CALC!A3522*Fdata, IF(F_default=1,G3573+(4*Fnotch-0)/8192,G3573+(F_stop-F_start)/8192) )</f>
        <v>109968.750000128</v>
      </c>
      <c r="H3574" s="120">
        <f ca="1">IF(FilterType="FIR", OFFSET(PRE_CALC!B3522,0,DEC_RATE), C3574)</f>
        <v>-2.1978794966600002</v>
      </c>
    </row>
    <row r="3575" spans="2:8" x14ac:dyDescent="0.2">
      <c r="B3575" s="45">
        <f>IF(FilterType="FIR", IF(Extend_fmod, PRE_CALC!I3523*Fm, PRE_CALC!A3523*Fdata), IF(F_default=1,B3574+(4*Fnotch-0)/8192,B3574+(F_stop-F_start)/8192) )</f>
        <v>110000</v>
      </c>
      <c r="C3575" s="39">
        <f t="shared" si="163"/>
        <v>-0.97756021922589054</v>
      </c>
      <c r="D3575" s="84">
        <f ca="1">IF(FilterType="FIR", IF(Extend_fmod=1,OFFSET(PRE_CALC!J3523,0,DEC_RATE), OFFSET(PRE_CALC!B3523,0,DEC_RATE)), C3575)</f>
        <v>-2.2240935211499999</v>
      </c>
      <c r="E3575" s="84">
        <f t="shared" ca="1" si="164"/>
        <v>102406.249999872</v>
      </c>
      <c r="F3575" s="84">
        <f t="shared" ref="F3575:F3638" ca="1" si="165">IF(G3575&lt;=F_PB,H3575, OFFSET(H:H,MATCH(F_PB-0.0001,G:G),0,1))</f>
        <v>-4.8930546883400004E-3</v>
      </c>
      <c r="G3575" s="119">
        <f>IF(FilterType="FIR",  PRE_CALC!A3523*Fdata, IF(F_default=1,G3574+(4*Fnotch-0)/8192,G3574+(F_stop-F_start)/8192) )</f>
        <v>110000</v>
      </c>
      <c r="H3575" s="120">
        <f ca="1">IF(FilterType="FIR", OFFSET(PRE_CALC!B3523,0,DEC_RATE), C3575)</f>
        <v>-2.2240935211499999</v>
      </c>
    </row>
    <row r="3576" spans="2:8" x14ac:dyDescent="0.2">
      <c r="B3576" s="45">
        <f>IF(FilterType="FIR", IF(Extend_fmod, PRE_CALC!I3524*Fm, PRE_CALC!A3524*Fdata), IF(F_default=1,B3575+(4*Fnotch-0)/8192,B3575+(F_stop-F_start)/8192) )</f>
        <v>110031.249999872</v>
      </c>
      <c r="C3576" s="39">
        <f t="shared" ref="C3576:C3639" si="166">MAX(20*LOG(ABS(   (1/s_dec*SIN(s_dec*$B3576/Fm*PI())/SIN($B3576/Fm*PI()))^(order-1) * (1/s_dec2*SIN(s_dec2*$B3576/Fm*PI())/SIN($B3576/Fm*PI()))  )), -160)</f>
        <v>-0.97811789613373357</v>
      </c>
      <c r="D3576" s="84">
        <f ca="1">IF(FilterType="FIR", IF(Extend_fmod=1,OFFSET(PRE_CALC!J3524,0,DEC_RATE), OFFSET(PRE_CALC!B3524,0,DEC_RATE)), C3576)</f>
        <v>-2.25051932563</v>
      </c>
      <c r="E3576" s="84">
        <f t="shared" ref="E3576:E3639" ca="1" si="167">IF(G3576&lt;=F_PB,G3576, OFFSET(G:G,MATCH(F_PB-0.0001,G:G),0,1) )</f>
        <v>102406.249999872</v>
      </c>
      <c r="F3576" s="84">
        <f t="shared" ca="1" si="165"/>
        <v>-4.8930546883400004E-3</v>
      </c>
      <c r="G3576" s="119">
        <f>IF(FilterType="FIR",  PRE_CALC!A3524*Fdata, IF(F_default=1,G3575+(4*Fnotch-0)/8192,G3575+(F_stop-F_start)/8192) )</f>
        <v>110031.249999872</v>
      </c>
      <c r="H3576" s="120">
        <f ca="1">IF(FilterType="FIR", OFFSET(PRE_CALC!B3524,0,DEC_RATE), C3576)</f>
        <v>-2.25051932563</v>
      </c>
    </row>
    <row r="3577" spans="2:8" x14ac:dyDescent="0.2">
      <c r="B3577" s="45">
        <f>IF(FilterType="FIR", IF(Extend_fmod, PRE_CALC!I3525*Fm, PRE_CALC!A3525*Fdata), IF(F_default=1,B3576+(4*Fnotch-0)/8192,B3576+(F_stop-F_start)/8192) )</f>
        <v>110062.5</v>
      </c>
      <c r="C3577" s="39">
        <f t="shared" si="166"/>
        <v>-0.9786757339340495</v>
      </c>
      <c r="D3577" s="84">
        <f ca="1">IF(FilterType="FIR", IF(Extend_fmod=1,OFFSET(PRE_CALC!J3525,0,DEC_RATE), OFFSET(PRE_CALC!B3525,0,DEC_RATE)), C3577)</f>
        <v>-2.2771577196399999</v>
      </c>
      <c r="E3577" s="84">
        <f t="shared" ca="1" si="167"/>
        <v>102406.249999872</v>
      </c>
      <c r="F3577" s="84">
        <f t="shared" ca="1" si="165"/>
        <v>-4.8930546883400004E-3</v>
      </c>
      <c r="G3577" s="119">
        <f>IF(FilterType="FIR",  PRE_CALC!A3525*Fdata, IF(F_default=1,G3576+(4*Fnotch-0)/8192,G3576+(F_stop-F_start)/8192) )</f>
        <v>110062.5</v>
      </c>
      <c r="H3577" s="120">
        <f ca="1">IF(FilterType="FIR", OFFSET(PRE_CALC!B3525,0,DEC_RATE), C3577)</f>
        <v>-2.2771577196399999</v>
      </c>
    </row>
    <row r="3578" spans="2:8" x14ac:dyDescent="0.2">
      <c r="B3578" s="45">
        <f>IF(FilterType="FIR", IF(Extend_fmod, PRE_CALC!I3526*Fm, PRE_CALC!A3526*Fdata), IF(F_default=1,B3577+(4*Fnotch-0)/8192,B3577+(F_stop-F_start)/8192) )</f>
        <v>110093.750000128</v>
      </c>
      <c r="C3578" s="39">
        <f t="shared" si="166"/>
        <v>-0.97923373262440383</v>
      </c>
      <c r="D3578" s="84">
        <f ca="1">IF(FilterType="FIR", IF(Extend_fmod=1,OFFSET(PRE_CALC!J3526,0,DEC_RATE), OFFSET(PRE_CALC!B3526,0,DEC_RATE)), C3578)</f>
        <v>-2.3040095114499999</v>
      </c>
      <c r="E3578" s="84">
        <f t="shared" ca="1" si="167"/>
        <v>102406.249999872</v>
      </c>
      <c r="F3578" s="84">
        <f t="shared" ca="1" si="165"/>
        <v>-4.8930546883400004E-3</v>
      </c>
      <c r="G3578" s="119">
        <f>IF(FilterType="FIR",  PRE_CALC!A3526*Fdata, IF(F_default=1,G3577+(4*Fnotch-0)/8192,G3577+(F_stop-F_start)/8192) )</f>
        <v>110093.750000128</v>
      </c>
      <c r="H3578" s="120">
        <f ca="1">IF(FilterType="FIR", OFFSET(PRE_CALC!B3526,0,DEC_RATE), C3578)</f>
        <v>-2.3040095114499999</v>
      </c>
    </row>
    <row r="3579" spans="2:8" x14ac:dyDescent="0.2">
      <c r="B3579" s="45">
        <f>IF(FilterType="FIR", IF(Extend_fmod, PRE_CALC!I3527*Fm, PRE_CALC!A3527*Fdata), IF(F_default=1,B3578+(4*Fnotch-0)/8192,B3578+(F_stop-F_start)/8192) )</f>
        <v>110125</v>
      </c>
      <c r="C3579" s="39">
        <f t="shared" si="166"/>
        <v>-0.97979189220239471</v>
      </c>
      <c r="D3579" s="84">
        <f ca="1">IF(FilterType="FIR", IF(Extend_fmod=1,OFFSET(PRE_CALC!J3527,0,DEC_RATE), OFFSET(PRE_CALC!B3527,0,DEC_RATE)), C3579)</f>
        <v>-2.3310755080700001</v>
      </c>
      <c r="E3579" s="84">
        <f t="shared" ca="1" si="167"/>
        <v>102406.249999872</v>
      </c>
      <c r="F3579" s="84">
        <f t="shared" ca="1" si="165"/>
        <v>-4.8930546883400004E-3</v>
      </c>
      <c r="G3579" s="119">
        <f>IF(FilterType="FIR",  PRE_CALC!A3527*Fdata, IF(F_default=1,G3578+(4*Fnotch-0)/8192,G3578+(F_stop-F_start)/8192) )</f>
        <v>110125</v>
      </c>
      <c r="H3579" s="120">
        <f ca="1">IF(FilterType="FIR", OFFSET(PRE_CALC!B3527,0,DEC_RATE), C3579)</f>
        <v>-2.3310755080700001</v>
      </c>
    </row>
    <row r="3580" spans="2:8" x14ac:dyDescent="0.2">
      <c r="B3580" s="45">
        <f>IF(FilterType="FIR", IF(Extend_fmod, PRE_CALC!I3528*Fm, PRE_CALC!A3528*Fdata), IF(F_default=1,B3579+(4*Fnotch-0)/8192,B3579+(F_stop-F_start)/8192) )</f>
        <v>110156.249999872</v>
      </c>
      <c r="C3580" s="39">
        <f t="shared" si="166"/>
        <v>-0.98035021267472644</v>
      </c>
      <c r="D3580" s="84">
        <f ca="1">IF(FilterType="FIR", IF(Extend_fmod=1,OFFSET(PRE_CALC!J3528,0,DEC_RATE), OFFSET(PRE_CALC!B3528,0,DEC_RATE)), C3580)</f>
        <v>-2.3583565152400001</v>
      </c>
      <c r="E3580" s="84">
        <f t="shared" ca="1" si="167"/>
        <v>102406.249999872</v>
      </c>
      <c r="F3580" s="84">
        <f t="shared" ca="1" si="165"/>
        <v>-4.8930546883400004E-3</v>
      </c>
      <c r="G3580" s="119">
        <f>IF(FilterType="FIR",  PRE_CALC!A3528*Fdata, IF(F_default=1,G3579+(4*Fnotch-0)/8192,G3579+(F_stop-F_start)/8192) )</f>
        <v>110156.249999872</v>
      </c>
      <c r="H3580" s="120">
        <f ca="1">IF(FilterType="FIR", OFFSET(PRE_CALC!B3528,0,DEC_RATE), C3580)</f>
        <v>-2.3583565152400001</v>
      </c>
    </row>
    <row r="3581" spans="2:8" x14ac:dyDescent="0.2">
      <c r="B3581" s="45">
        <f>IF(FilterType="FIR", IF(Extend_fmod, PRE_CALC!I3529*Fm, PRE_CALC!A3529*Fdata), IF(F_default=1,B3580+(4*Fnotch-0)/8192,B3580+(F_stop-F_start)/8192) )</f>
        <v>110187.5</v>
      </c>
      <c r="C3581" s="39">
        <f t="shared" si="166"/>
        <v>-0.98090869404811643</v>
      </c>
      <c r="D3581" s="84">
        <f ca="1">IF(FilterType="FIR", IF(Extend_fmod=1,OFFSET(PRE_CALC!J3529,0,DEC_RATE), OFFSET(PRE_CALC!B3529,0,DEC_RATE)), C3581)</f>
        <v>-2.3858533374599999</v>
      </c>
      <c r="E3581" s="84">
        <f t="shared" ca="1" si="167"/>
        <v>102406.249999872</v>
      </c>
      <c r="F3581" s="84">
        <f t="shared" ca="1" si="165"/>
        <v>-4.8930546883400004E-3</v>
      </c>
      <c r="G3581" s="119">
        <f>IF(FilterType="FIR",  PRE_CALC!A3529*Fdata, IF(F_default=1,G3580+(4*Fnotch-0)/8192,G3580+(F_stop-F_start)/8192) )</f>
        <v>110187.5</v>
      </c>
      <c r="H3581" s="120">
        <f ca="1">IF(FilterType="FIR", OFFSET(PRE_CALC!B3529,0,DEC_RATE), C3581)</f>
        <v>-2.3858533374599999</v>
      </c>
    </row>
    <row r="3582" spans="2:8" x14ac:dyDescent="0.2">
      <c r="B3582" s="45">
        <f>IF(FilterType="FIR", IF(Extend_fmod, PRE_CALC!I3530*Fm, PRE_CALC!A3530*Fdata), IF(F_default=1,B3581+(4*Fnotch-0)/8192,B3581+(F_stop-F_start)/8192) )</f>
        <v>110218.750000128</v>
      </c>
      <c r="C3582" s="39">
        <f t="shared" si="166"/>
        <v>-0.98146733632013317</v>
      </c>
      <c r="D3582" s="84">
        <f ca="1">IF(FilterType="FIR", IF(Extend_fmod=1,OFFSET(PRE_CALC!J3530,0,DEC_RATE), OFFSET(PRE_CALC!B3530,0,DEC_RATE)), C3582)</f>
        <v>-2.4135667779999999</v>
      </c>
      <c r="E3582" s="84">
        <f t="shared" ca="1" si="167"/>
        <v>102406.249999872</v>
      </c>
      <c r="F3582" s="84">
        <f t="shared" ca="1" si="165"/>
        <v>-4.8930546883400004E-3</v>
      </c>
      <c r="G3582" s="119">
        <f>IF(FilterType="FIR",  PRE_CALC!A3530*Fdata, IF(F_default=1,G3581+(4*Fnotch-0)/8192,G3581+(F_stop-F_start)/8192) )</f>
        <v>110218.750000128</v>
      </c>
      <c r="H3582" s="120">
        <f ca="1">IF(FilterType="FIR", OFFSET(PRE_CALC!B3530,0,DEC_RATE), C3582)</f>
        <v>-2.4135667779999999</v>
      </c>
    </row>
    <row r="3583" spans="2:8" x14ac:dyDescent="0.2">
      <c r="B3583" s="45">
        <f>IF(FilterType="FIR", IF(Extend_fmod, PRE_CALC!I3531*Fm, PRE_CALC!A3531*Fdata), IF(F_default=1,B3582+(4*Fnotch-0)/8192,B3582+(F_stop-F_start)/8192) )</f>
        <v>110250</v>
      </c>
      <c r="C3583" s="39">
        <f t="shared" si="166"/>
        <v>-0.98202613948835982</v>
      </c>
      <c r="D3583" s="84">
        <f ca="1">IF(FilterType="FIR", IF(Extend_fmod=1,OFFSET(PRE_CALC!J3531,0,DEC_RATE), OFFSET(PRE_CALC!B3531,0,DEC_RATE)), C3583)</f>
        <v>-2.44149763891</v>
      </c>
      <c r="E3583" s="84">
        <f t="shared" ca="1" si="167"/>
        <v>102406.249999872</v>
      </c>
      <c r="F3583" s="84">
        <f t="shared" ca="1" si="165"/>
        <v>-4.8930546883400004E-3</v>
      </c>
      <c r="G3583" s="119">
        <f>IF(FilterType="FIR",  PRE_CALC!A3531*Fdata, IF(F_default=1,G3582+(4*Fnotch-0)/8192,G3582+(F_stop-F_start)/8192) )</f>
        <v>110250</v>
      </c>
      <c r="H3583" s="120">
        <f ca="1">IF(FilterType="FIR", OFFSET(PRE_CALC!B3531,0,DEC_RATE), C3583)</f>
        <v>-2.44149763891</v>
      </c>
    </row>
    <row r="3584" spans="2:8" x14ac:dyDescent="0.2">
      <c r="B3584" s="45">
        <f>IF(FilterType="FIR", IF(Extend_fmod, PRE_CALC!I3532*Fm, PRE_CALC!A3532*Fdata), IF(F_default=1,B3583+(4*Fnotch-0)/8192,B3583+(F_stop-F_start)/8192) )</f>
        <v>110281.249999872</v>
      </c>
      <c r="C3584" s="39">
        <f t="shared" si="166"/>
        <v>-0.9825851035595069</v>
      </c>
      <c r="D3584" s="84">
        <f ca="1">IF(FilterType="FIR", IF(Extend_fmod=1,OFFSET(PRE_CALC!J3532,0,DEC_RATE), OFFSET(PRE_CALC!B3532,0,DEC_RATE)), C3584)</f>
        <v>-2.4696467210400002</v>
      </c>
      <c r="E3584" s="84">
        <f t="shared" ca="1" si="167"/>
        <v>102406.249999872</v>
      </c>
      <c r="F3584" s="84">
        <f t="shared" ca="1" si="165"/>
        <v>-4.8930546883400004E-3</v>
      </c>
      <c r="G3584" s="119">
        <f>IF(FilterType="FIR",  PRE_CALC!A3532*Fdata, IF(F_default=1,G3583+(4*Fnotch-0)/8192,G3583+(F_stop-F_start)/8192) )</f>
        <v>110281.249999872</v>
      </c>
      <c r="H3584" s="120">
        <f ca="1">IF(FilterType="FIR", OFFSET(PRE_CALC!B3532,0,DEC_RATE), C3584)</f>
        <v>-2.4696467210400002</v>
      </c>
    </row>
    <row r="3585" spans="2:8" x14ac:dyDescent="0.2">
      <c r="B3585" s="45">
        <f>IF(FilterType="FIR", IF(Extend_fmod, PRE_CALC!I3533*Fm, PRE_CALC!A3533*Fdata), IF(F_default=1,B3584+(4*Fnotch-0)/8192,B3584+(F_stop-F_start)/8192) )</f>
        <v>110312.5</v>
      </c>
      <c r="C3585" s="39">
        <f t="shared" si="166"/>
        <v>-0.98314422854031247</v>
      </c>
      <c r="D3585" s="84">
        <f ca="1">IF(FilterType="FIR", IF(Extend_fmod=1,OFFSET(PRE_CALC!J3533,0,DEC_RATE), OFFSET(PRE_CALC!B3533,0,DEC_RATE)), C3585)</f>
        <v>-2.4980148240500002</v>
      </c>
      <c r="E3585" s="84">
        <f t="shared" ca="1" si="167"/>
        <v>102406.249999872</v>
      </c>
      <c r="F3585" s="84">
        <f t="shared" ca="1" si="165"/>
        <v>-4.8930546883400004E-3</v>
      </c>
      <c r="G3585" s="119">
        <f>IF(FilterType="FIR",  PRE_CALC!A3533*Fdata, IF(F_default=1,G3584+(4*Fnotch-0)/8192,G3584+(F_stop-F_start)/8192) )</f>
        <v>110312.5</v>
      </c>
      <c r="H3585" s="120">
        <f ca="1">IF(FilterType="FIR", OFFSET(PRE_CALC!B3533,0,DEC_RATE), C3585)</f>
        <v>-2.4980148240500002</v>
      </c>
    </row>
    <row r="3586" spans="2:8" x14ac:dyDescent="0.2">
      <c r="B3586" s="45">
        <f>IF(FilterType="FIR", IF(Extend_fmod, PRE_CALC!I3534*Fm, PRE_CALC!A3534*Fdata), IF(F_default=1,B3585+(4*Fnotch-0)/8192,B3585+(F_stop-F_start)/8192) )</f>
        <v>110343.750000128</v>
      </c>
      <c r="C3586" s="39">
        <f t="shared" si="166"/>
        <v>-0.98370351442834592</v>
      </c>
      <c r="D3586" s="84">
        <f ca="1">IF(FilterType="FIR", IF(Extend_fmod=1,OFFSET(PRE_CALC!J3534,0,DEC_RATE), OFFSET(PRE_CALC!B3534,0,DEC_RATE)), C3586)</f>
        <v>-2.52660274641</v>
      </c>
      <c r="E3586" s="84">
        <f t="shared" ca="1" si="167"/>
        <v>102406.249999872</v>
      </c>
      <c r="F3586" s="84">
        <f t="shared" ca="1" si="165"/>
        <v>-4.8930546883400004E-3</v>
      </c>
      <c r="G3586" s="119">
        <f>IF(FilterType="FIR",  PRE_CALC!A3534*Fdata, IF(F_default=1,G3585+(4*Fnotch-0)/8192,G3585+(F_stop-F_start)/8192) )</f>
        <v>110343.750000128</v>
      </c>
      <c r="H3586" s="120">
        <f ca="1">IF(FilterType="FIR", OFFSET(PRE_CALC!B3534,0,DEC_RATE), C3586)</f>
        <v>-2.52660274641</v>
      </c>
    </row>
    <row r="3587" spans="2:8" x14ac:dyDescent="0.2">
      <c r="B3587" s="45">
        <f>IF(FilterType="FIR", IF(Extend_fmod, PRE_CALC!I3535*Fm, PRE_CALC!A3535*Fdata), IF(F_default=1,B3586+(4*Fnotch-0)/8192,B3586+(F_stop-F_start)/8192) )</f>
        <v>110375</v>
      </c>
      <c r="C3587" s="39">
        <f t="shared" si="166"/>
        <v>-0.98426296122115786</v>
      </c>
      <c r="D3587" s="84">
        <f ca="1">IF(FilterType="FIR", IF(Extend_fmod=1,OFFSET(PRE_CALC!J3535,0,DEC_RATE), OFFSET(PRE_CALC!B3535,0,DEC_RATE)), C3587)</f>
        <v>-2.55541128544</v>
      </c>
      <c r="E3587" s="84">
        <f t="shared" ca="1" si="167"/>
        <v>102406.249999872</v>
      </c>
      <c r="F3587" s="84">
        <f t="shared" ca="1" si="165"/>
        <v>-4.8930546883400004E-3</v>
      </c>
      <c r="G3587" s="119">
        <f>IF(FilterType="FIR",  PRE_CALC!A3535*Fdata, IF(F_default=1,G3586+(4*Fnotch-0)/8192,G3586+(F_stop-F_start)/8192) )</f>
        <v>110375</v>
      </c>
      <c r="H3587" s="120">
        <f ca="1">IF(FilterType="FIR", OFFSET(PRE_CALC!B3535,0,DEC_RATE), C3587)</f>
        <v>-2.55541128544</v>
      </c>
    </row>
    <row r="3588" spans="2:8" x14ac:dyDescent="0.2">
      <c r="B3588" s="45">
        <f>IF(FilterType="FIR", IF(Extend_fmod, PRE_CALC!I3536*Fm, PRE_CALC!A3536*Fdata), IF(F_default=1,B3587+(4*Fnotch-0)/8192,B3587+(F_stop-F_start)/8192) )</f>
        <v>110406.249999872</v>
      </c>
      <c r="C3588" s="39">
        <f t="shared" si="166"/>
        <v>-0.98482256892549747</v>
      </c>
      <c r="D3588" s="84">
        <f ca="1">IF(FilterType="FIR", IF(Extend_fmod=1,OFFSET(PRE_CALC!J3536,0,DEC_RATE), OFFSET(PRE_CALC!B3536,0,DEC_RATE)), C3588)</f>
        <v>-2.5844412373300001</v>
      </c>
      <c r="E3588" s="84">
        <f t="shared" ca="1" si="167"/>
        <v>102406.249999872</v>
      </c>
      <c r="F3588" s="84">
        <f t="shared" ca="1" si="165"/>
        <v>-4.8930546883400004E-3</v>
      </c>
      <c r="G3588" s="119">
        <f>IF(FilterType="FIR",  PRE_CALC!A3536*Fdata, IF(F_default=1,G3587+(4*Fnotch-0)/8192,G3587+(F_stop-F_start)/8192) )</f>
        <v>110406.249999872</v>
      </c>
      <c r="H3588" s="120">
        <f ca="1">IF(FilterType="FIR", OFFSET(PRE_CALC!B3536,0,DEC_RATE), C3588)</f>
        <v>-2.5844412373300001</v>
      </c>
    </row>
    <row r="3589" spans="2:8" x14ac:dyDescent="0.2">
      <c r="B3589" s="45">
        <f>IF(FilterType="FIR", IF(Extend_fmod, PRE_CALC!I3537*Fm, PRE_CALC!A3537*Fdata), IF(F_default=1,B3588+(4*Fnotch-0)/8192,B3588+(F_stop-F_start)/8192) )</f>
        <v>110437.5</v>
      </c>
      <c r="C3589" s="39">
        <f t="shared" si="166"/>
        <v>-0.98538233754809768</v>
      </c>
      <c r="D3589" s="84">
        <f ca="1">IF(FilterType="FIR", IF(Extend_fmod=1,OFFSET(PRE_CALC!J3537,0,DEC_RATE), OFFSET(PRE_CALC!B3537,0,DEC_RATE)), C3589)</f>
        <v>-2.61369339711</v>
      </c>
      <c r="E3589" s="84">
        <f t="shared" ca="1" si="167"/>
        <v>102406.249999872</v>
      </c>
      <c r="F3589" s="84">
        <f t="shared" ca="1" si="165"/>
        <v>-4.8930546883400004E-3</v>
      </c>
      <c r="G3589" s="119">
        <f>IF(FilterType="FIR",  PRE_CALC!A3537*Fdata, IF(F_default=1,G3588+(4*Fnotch-0)/8192,G3588+(F_stop-F_start)/8192) )</f>
        <v>110437.5</v>
      </c>
      <c r="H3589" s="120">
        <f ca="1">IF(FilterType="FIR", OFFSET(PRE_CALC!B3537,0,DEC_RATE), C3589)</f>
        <v>-2.61369339711</v>
      </c>
    </row>
    <row r="3590" spans="2:8" x14ac:dyDescent="0.2">
      <c r="B3590" s="45">
        <f>IF(FilterType="FIR", IF(Extend_fmod, PRE_CALC!I3538*Fm, PRE_CALC!A3538*Fdata), IF(F_default=1,B3589+(4*Fnotch-0)/8192,B3589+(F_stop-F_start)/8192) )</f>
        <v>110468.750000128</v>
      </c>
      <c r="C3590" s="39">
        <f t="shared" si="166"/>
        <v>-0.98594226708653199</v>
      </c>
      <c r="D3590" s="84">
        <f ca="1">IF(FilterType="FIR", IF(Extend_fmod=1,OFFSET(PRE_CALC!J3538,0,DEC_RATE), OFFSET(PRE_CALC!B3538,0,DEC_RATE)), C3590)</f>
        <v>-2.6431685587099998</v>
      </c>
      <c r="E3590" s="84">
        <f t="shared" ca="1" si="167"/>
        <v>102406.249999872</v>
      </c>
      <c r="F3590" s="84">
        <f t="shared" ca="1" si="165"/>
        <v>-4.8930546883400004E-3</v>
      </c>
      <c r="G3590" s="119">
        <f>IF(FilterType="FIR",  PRE_CALC!A3538*Fdata, IF(F_default=1,G3589+(4*Fnotch-0)/8192,G3589+(F_stop-F_start)/8192) )</f>
        <v>110468.750000128</v>
      </c>
      <c r="H3590" s="120">
        <f ca="1">IF(FilterType="FIR", OFFSET(PRE_CALC!B3538,0,DEC_RATE), C3590)</f>
        <v>-2.6431685587099998</v>
      </c>
    </row>
    <row r="3591" spans="2:8" x14ac:dyDescent="0.2">
      <c r="B3591" s="45">
        <f>IF(FilterType="FIR", IF(Extend_fmod, PRE_CALC!I3539*Fm, PRE_CALC!A3539*Fdata), IF(F_default=1,B3590+(4*Fnotch-0)/8192,B3590+(F_stop-F_start)/8192) )</f>
        <v>110500</v>
      </c>
      <c r="C3591" s="39">
        <f t="shared" si="166"/>
        <v>-0.98650235753834814</v>
      </c>
      <c r="D3591" s="84">
        <f ca="1">IF(FilterType="FIR", IF(Extend_fmod=1,OFFSET(PRE_CALC!J3539,0,DEC_RATE), OFFSET(PRE_CALC!B3539,0,DEC_RATE)), C3591)</f>
        <v>-2.6728675149600001</v>
      </c>
      <c r="E3591" s="84">
        <f t="shared" ca="1" si="167"/>
        <v>102406.249999872</v>
      </c>
      <c r="F3591" s="84">
        <f t="shared" ca="1" si="165"/>
        <v>-4.8930546883400004E-3</v>
      </c>
      <c r="G3591" s="119">
        <f>IF(FilterType="FIR",  PRE_CALC!A3539*Fdata, IF(F_default=1,G3590+(4*Fnotch-0)/8192,G3590+(F_stop-F_start)/8192) )</f>
        <v>110500</v>
      </c>
      <c r="H3591" s="120">
        <f ca="1">IF(FilterType="FIR", OFFSET(PRE_CALC!B3539,0,DEC_RATE), C3591)</f>
        <v>-2.6728675149600001</v>
      </c>
    </row>
    <row r="3592" spans="2:8" x14ac:dyDescent="0.2">
      <c r="B3592" s="45">
        <f>IF(FilterType="FIR", IF(Extend_fmod, PRE_CALC!I3540*Fm, PRE_CALC!A3540*Fdata), IF(F_default=1,B3591+(4*Fnotch-0)/8192,B3591+(F_stop-F_start)/8192) )</f>
        <v>110531.249999872</v>
      </c>
      <c r="C3592" s="39">
        <f t="shared" si="166"/>
        <v>-0.98706260891028841</v>
      </c>
      <c r="D3592" s="84">
        <f ca="1">IF(FilterType="FIR", IF(Extend_fmod=1,OFFSET(PRE_CALC!J3540,0,DEC_RATE), OFFSET(PRE_CALC!B3540,0,DEC_RATE)), C3592)</f>
        <v>-2.7027910576099998</v>
      </c>
      <c r="E3592" s="84">
        <f t="shared" ca="1" si="167"/>
        <v>102406.249999872</v>
      </c>
      <c r="F3592" s="84">
        <f t="shared" ca="1" si="165"/>
        <v>-4.8930546883400004E-3</v>
      </c>
      <c r="G3592" s="119">
        <f>IF(FilterType="FIR",  PRE_CALC!A3540*Fdata, IF(F_default=1,G3591+(4*Fnotch-0)/8192,G3591+(F_stop-F_start)/8192) )</f>
        <v>110531.249999872</v>
      </c>
      <c r="H3592" s="120">
        <f ca="1">IF(FilterType="FIR", OFFSET(PRE_CALC!B3540,0,DEC_RATE), C3592)</f>
        <v>-2.7027910576099998</v>
      </c>
    </row>
    <row r="3593" spans="2:8" x14ac:dyDescent="0.2">
      <c r="B3593" s="45">
        <f>IF(FilterType="FIR", IF(Extend_fmod, PRE_CALC!I3541*Fm, PRE_CALC!A3541*Fdata), IF(F_default=1,B3592+(4*Fnotch-0)/8192,B3592+(F_stop-F_start)/8192) )</f>
        <v>110562.5</v>
      </c>
      <c r="C3593" s="39">
        <f t="shared" si="166"/>
        <v>-0.98762302120911216</v>
      </c>
      <c r="D3593" s="84">
        <f ca="1">IF(FilterType="FIR", IF(Extend_fmod=1,OFFSET(PRE_CALC!J3541,0,DEC_RATE), OFFSET(PRE_CALC!B3541,0,DEC_RATE)), C3593)</f>
        <v>-2.73293997732</v>
      </c>
      <c r="E3593" s="84">
        <f t="shared" ca="1" si="167"/>
        <v>102406.249999872</v>
      </c>
      <c r="F3593" s="84">
        <f t="shared" ca="1" si="165"/>
        <v>-4.8930546883400004E-3</v>
      </c>
      <c r="G3593" s="119">
        <f>IF(FilterType="FIR",  PRE_CALC!A3541*Fdata, IF(F_default=1,G3592+(4*Fnotch-0)/8192,G3592+(F_stop-F_start)/8192) )</f>
        <v>110562.5</v>
      </c>
      <c r="H3593" s="120">
        <f ca="1">IF(FilterType="FIR", OFFSET(PRE_CALC!B3541,0,DEC_RATE), C3593)</f>
        <v>-2.73293997732</v>
      </c>
    </row>
    <row r="3594" spans="2:8" x14ac:dyDescent="0.2">
      <c r="B3594" s="45">
        <f>IF(FilterType="FIR", IF(Extend_fmod, PRE_CALC!I3542*Fm, PRE_CALC!A3542*Fdata), IF(F_default=1,B3593+(4*Fnotch-0)/8192,B3593+(F_stop-F_start)/8192) )</f>
        <v>110593.750000128</v>
      </c>
      <c r="C3594" s="39">
        <f t="shared" si="166"/>
        <v>-0.98818359443236692</v>
      </c>
      <c r="D3594" s="84">
        <f ca="1">IF(FilterType="FIR", IF(Extend_fmod=1,OFFSET(PRE_CALC!J3542,0,DEC_RATE), OFFSET(PRE_CALC!B3542,0,DEC_RATE)), C3594)</f>
        <v>-2.7633150637399999</v>
      </c>
      <c r="E3594" s="84">
        <f t="shared" ca="1" si="167"/>
        <v>102406.249999872</v>
      </c>
      <c r="F3594" s="84">
        <f t="shared" ca="1" si="165"/>
        <v>-4.8930546883400004E-3</v>
      </c>
      <c r="G3594" s="119">
        <f>IF(FilterType="FIR",  PRE_CALC!A3542*Fdata, IF(F_default=1,G3593+(4*Fnotch-0)/8192,G3593+(F_stop-F_start)/8192) )</f>
        <v>110593.750000128</v>
      </c>
      <c r="H3594" s="120">
        <f ca="1">IF(FilterType="FIR", OFFSET(PRE_CALC!B3542,0,DEC_RATE), C3594)</f>
        <v>-2.7633150637399999</v>
      </c>
    </row>
    <row r="3595" spans="2:8" x14ac:dyDescent="0.2">
      <c r="B3595" s="45">
        <f>IF(FilterType="FIR", IF(Extend_fmod, PRE_CALC!I3543*Fm, PRE_CALC!A3543*Fdata), IF(F_default=1,B3594+(4*Fnotch-0)/8192,B3594+(F_stop-F_start)/8192) )</f>
        <v>110625</v>
      </c>
      <c r="C3595" s="39">
        <f t="shared" si="166"/>
        <v>-0.98874432857762629</v>
      </c>
      <c r="D3595" s="84">
        <f ca="1">IF(FilterType="FIR", IF(Extend_fmod=1,OFFSET(PRE_CALC!J3543,0,DEC_RATE), OFFSET(PRE_CALC!B3543,0,DEC_RATE)), C3595)</f>
        <v>-2.7939171054599998</v>
      </c>
      <c r="E3595" s="84">
        <f t="shared" ca="1" si="167"/>
        <v>102406.249999872</v>
      </c>
      <c r="F3595" s="84">
        <f t="shared" ca="1" si="165"/>
        <v>-4.8930546883400004E-3</v>
      </c>
      <c r="G3595" s="119">
        <f>IF(FilterType="FIR",  PRE_CALC!A3543*Fdata, IF(F_default=1,G3594+(4*Fnotch-0)/8192,G3594+(F_stop-F_start)/8192) )</f>
        <v>110625</v>
      </c>
      <c r="H3595" s="120">
        <f ca="1">IF(FilterType="FIR", OFFSET(PRE_CALC!B3543,0,DEC_RATE), C3595)</f>
        <v>-2.7939171054599998</v>
      </c>
    </row>
    <row r="3596" spans="2:8" x14ac:dyDescent="0.2">
      <c r="B3596" s="45">
        <f>IF(FilterType="FIR", IF(Extend_fmod, PRE_CALC!I3544*Fm, PRE_CALC!A3544*Fdata), IF(F_default=1,B3595+(4*Fnotch-0)/8192,B3595+(F_stop-F_start)/8192) )</f>
        <v>110656.249999872</v>
      </c>
      <c r="C3596" s="39">
        <f t="shared" si="166"/>
        <v>-0.98930522365163531</v>
      </c>
      <c r="D3596" s="84">
        <f ca="1">IF(FilterType="FIR", IF(Extend_fmod=1,OFFSET(PRE_CALC!J3544,0,DEC_RATE), OFFSET(PRE_CALC!B3544,0,DEC_RATE)), C3596)</f>
        <v>-2.8247468900500001</v>
      </c>
      <c r="E3596" s="84">
        <f t="shared" ca="1" si="167"/>
        <v>102406.249999872</v>
      </c>
      <c r="F3596" s="84">
        <f t="shared" ca="1" si="165"/>
        <v>-4.8930546883400004E-3</v>
      </c>
      <c r="G3596" s="119">
        <f>IF(FilterType="FIR",  PRE_CALC!A3544*Fdata, IF(F_default=1,G3595+(4*Fnotch-0)/8192,G3595+(F_stop-F_start)/8192) )</f>
        <v>110656.249999872</v>
      </c>
      <c r="H3596" s="120">
        <f ca="1">IF(FilterType="FIR", OFFSET(PRE_CALC!B3544,0,DEC_RATE), C3596)</f>
        <v>-2.8247468900500001</v>
      </c>
    </row>
    <row r="3597" spans="2:8" x14ac:dyDescent="0.2">
      <c r="B3597" s="45">
        <f>IF(FilterType="FIR", IF(Extend_fmod, PRE_CALC!I3545*Fm, PRE_CALC!A3545*Fdata), IF(F_default=1,B3596+(4*Fnotch-0)/8192,B3596+(F_stop-F_start)/8192) )</f>
        <v>110687.5</v>
      </c>
      <c r="C3597" s="39">
        <f t="shared" si="166"/>
        <v>-0.98986627966113216</v>
      </c>
      <c r="D3597" s="84">
        <f ca="1">IF(FilterType="FIR", IF(Extend_fmod=1,OFFSET(PRE_CALC!J3545,0,DEC_RATE), OFFSET(PRE_CALC!B3545,0,DEC_RATE)), C3597)</f>
        <v>-2.8558052041000002</v>
      </c>
      <c r="E3597" s="84">
        <f t="shared" ca="1" si="167"/>
        <v>102406.249999872</v>
      </c>
      <c r="F3597" s="84">
        <f t="shared" ca="1" si="165"/>
        <v>-4.8930546883400004E-3</v>
      </c>
      <c r="G3597" s="119">
        <f>IF(FilterType="FIR",  PRE_CALC!A3545*Fdata, IF(F_default=1,G3596+(4*Fnotch-0)/8192,G3596+(F_stop-F_start)/8192) )</f>
        <v>110687.5</v>
      </c>
      <c r="H3597" s="120">
        <f ca="1">IF(FilterType="FIR", OFFSET(PRE_CALC!B3545,0,DEC_RATE), C3597)</f>
        <v>-2.8558052041000002</v>
      </c>
    </row>
    <row r="3598" spans="2:8" x14ac:dyDescent="0.2">
      <c r="B3598" s="45">
        <f>IF(FilterType="FIR", IF(Extend_fmod, PRE_CALC!I3546*Fm, PRE_CALC!A3546*Fdata), IF(F_default=1,B3597+(4*Fnotch-0)/8192,B3597+(F_stop-F_start)/8192) )</f>
        <v>110718.750000128</v>
      </c>
      <c r="C3598" s="39">
        <f t="shared" si="166"/>
        <v>-0.99042749660369611</v>
      </c>
      <c r="D3598" s="84">
        <f ca="1">IF(FilterType="FIR", IF(Extend_fmod=1,OFFSET(PRE_CALC!J3546,0,DEC_RATE), OFFSET(PRE_CALC!B3546,0,DEC_RATE)), C3598)</f>
        <v>-2.8870928332000001</v>
      </c>
      <c r="E3598" s="84">
        <f t="shared" ca="1" si="167"/>
        <v>102406.249999872</v>
      </c>
      <c r="F3598" s="84">
        <f t="shared" ca="1" si="165"/>
        <v>-4.8930546883400004E-3</v>
      </c>
      <c r="G3598" s="119">
        <f>IF(FilterType="FIR",  PRE_CALC!A3546*Fdata, IF(F_default=1,G3597+(4*Fnotch-0)/8192,G3597+(F_stop-F_start)/8192) )</f>
        <v>110718.750000128</v>
      </c>
      <c r="H3598" s="120">
        <f ca="1">IF(FilterType="FIR", OFFSET(PRE_CALC!B3546,0,DEC_RATE), C3598)</f>
        <v>-2.8870928332000001</v>
      </c>
    </row>
    <row r="3599" spans="2:8" x14ac:dyDescent="0.2">
      <c r="B3599" s="45">
        <f>IF(FilterType="FIR", IF(Extend_fmod, PRE_CALC!I3547*Fm, PRE_CALC!A3547*Fdata), IF(F_default=1,B3598+(4*Fnotch-0)/8192,B3598+(F_stop-F_start)/8192) )</f>
        <v>110750</v>
      </c>
      <c r="C3599" s="39">
        <f t="shared" si="166"/>
        <v>-0.990988874476882</v>
      </c>
      <c r="D3599" s="84">
        <f ca="1">IF(FilterType="FIR", IF(Extend_fmod=1,OFFSET(PRE_CALC!J3547,0,DEC_RATE), OFFSET(PRE_CALC!B3547,0,DEC_RATE)), C3599)</f>
        <v>-2.918610562</v>
      </c>
      <c r="E3599" s="84">
        <f t="shared" ca="1" si="167"/>
        <v>102406.249999872</v>
      </c>
      <c r="F3599" s="84">
        <f t="shared" ca="1" si="165"/>
        <v>-4.8930546883400004E-3</v>
      </c>
      <c r="G3599" s="119">
        <f>IF(FilterType="FIR",  PRE_CALC!A3547*Fdata, IF(F_default=1,G3598+(4*Fnotch-0)/8192,G3598+(F_stop-F_start)/8192) )</f>
        <v>110750</v>
      </c>
      <c r="H3599" s="120">
        <f ca="1">IF(FilterType="FIR", OFFSET(PRE_CALC!B3547,0,DEC_RATE), C3599)</f>
        <v>-2.918610562</v>
      </c>
    </row>
    <row r="3600" spans="2:8" x14ac:dyDescent="0.2">
      <c r="B3600" s="45">
        <f>IF(FilterType="FIR", IF(Extend_fmod, PRE_CALC!I3548*Fm, PRE_CALC!A3548*Fdata), IF(F_default=1,B3599+(4*Fnotch-0)/8192,B3599+(F_stop-F_start)/8192) )</f>
        <v>110781.249999872</v>
      </c>
      <c r="C3600" s="39">
        <f t="shared" si="166"/>
        <v>-0.99155041328744287</v>
      </c>
      <c r="D3600" s="84">
        <f ca="1">IF(FilterType="FIR", IF(Extend_fmod=1,OFFSET(PRE_CALC!J3548,0,DEC_RATE), OFFSET(PRE_CALC!B3548,0,DEC_RATE)), C3600)</f>
        <v>-2.9503591741999999</v>
      </c>
      <c r="E3600" s="84">
        <f t="shared" ca="1" si="167"/>
        <v>102406.249999872</v>
      </c>
      <c r="F3600" s="84">
        <f t="shared" ca="1" si="165"/>
        <v>-4.8930546883400004E-3</v>
      </c>
      <c r="G3600" s="119">
        <f>IF(FilterType="FIR",  PRE_CALC!A3548*Fdata, IF(F_default=1,G3599+(4*Fnotch-0)/8192,G3599+(F_stop-F_start)/8192) )</f>
        <v>110781.249999872</v>
      </c>
      <c r="H3600" s="120">
        <f ca="1">IF(FilterType="FIR", OFFSET(PRE_CALC!B3548,0,DEC_RATE), C3600)</f>
        <v>-2.9503591741999999</v>
      </c>
    </row>
    <row r="3601" spans="2:8" x14ac:dyDescent="0.2">
      <c r="B3601" s="45">
        <f>IF(FilterType="FIR", IF(Extend_fmod, PRE_CALC!I3549*Fm, PRE_CALC!A3549*Fdata), IF(F_default=1,B3600+(4*Fnotch-0)/8192,B3600+(F_stop-F_start)/8192) )</f>
        <v>110812.5</v>
      </c>
      <c r="C3601" s="39">
        <f t="shared" si="166"/>
        <v>-0.99211211304213132</v>
      </c>
      <c r="D3601" s="84">
        <f ca="1">IF(FilterType="FIR", IF(Extend_fmod=1,OFFSET(PRE_CALC!J3549,0,DEC_RATE), OFFSET(PRE_CALC!B3549,0,DEC_RATE)), C3601)</f>
        <v>-2.9823394525600002</v>
      </c>
      <c r="E3601" s="84">
        <f t="shared" ca="1" si="167"/>
        <v>102406.249999872</v>
      </c>
      <c r="F3601" s="84">
        <f t="shared" ca="1" si="165"/>
        <v>-4.8930546883400004E-3</v>
      </c>
      <c r="G3601" s="119">
        <f>IF(FilterType="FIR",  PRE_CALC!A3549*Fdata, IF(F_default=1,G3600+(4*Fnotch-0)/8192,G3600+(F_stop-F_start)/8192) )</f>
        <v>110812.5</v>
      </c>
      <c r="H3601" s="120">
        <f ca="1">IF(FilterType="FIR", OFFSET(PRE_CALC!B3549,0,DEC_RATE), C3601)</f>
        <v>-2.9823394525600002</v>
      </c>
    </row>
    <row r="3602" spans="2:8" x14ac:dyDescent="0.2">
      <c r="B3602" s="45">
        <f>IF(FilterType="FIR", IF(Extend_fmod, PRE_CALC!I3550*Fm, PRE_CALC!A3550*Fdata), IF(F_default=1,B3601+(4*Fnotch-0)/8192,B3601+(F_stop-F_start)/8192) )</f>
        <v>110843.750000128</v>
      </c>
      <c r="C3602" s="39">
        <f t="shared" si="166"/>
        <v>-0.99267397373852362</v>
      </c>
      <c r="D3602" s="84">
        <f ca="1">IF(FilterType="FIR", IF(Extend_fmod=1,OFFSET(PRE_CALC!J3550,0,DEC_RATE), OFFSET(PRE_CALC!B3550,0,DEC_RATE)), C3602)</f>
        <v>-3.0145521789399998</v>
      </c>
      <c r="E3602" s="84">
        <f t="shared" ca="1" si="167"/>
        <v>102406.249999872</v>
      </c>
      <c r="F3602" s="84">
        <f t="shared" ca="1" si="165"/>
        <v>-4.8930546883400004E-3</v>
      </c>
      <c r="G3602" s="119">
        <f>IF(FilterType="FIR",  PRE_CALC!A3550*Fdata, IF(F_default=1,G3601+(4*Fnotch-0)/8192,G3601+(F_stop-F_start)/8192) )</f>
        <v>110843.750000128</v>
      </c>
      <c r="H3602" s="120">
        <f ca="1">IF(FilterType="FIR", OFFSET(PRE_CALC!B3550,0,DEC_RATE), C3602)</f>
        <v>-3.0145521789399998</v>
      </c>
    </row>
    <row r="3603" spans="2:8" x14ac:dyDescent="0.2">
      <c r="B3603" s="45">
        <f>IF(FilterType="FIR", IF(Extend_fmod, PRE_CALC!I3551*Fm, PRE_CALC!A3551*Fdata), IF(F_default=1,B3602+(4*Fnotch-0)/8192,B3602+(F_stop-F_start)/8192) )</f>
        <v>110875</v>
      </c>
      <c r="C3603" s="39">
        <f t="shared" si="166"/>
        <v>-0.99323599537416218</v>
      </c>
      <c r="D3603" s="84">
        <f ca="1">IF(FilterType="FIR", IF(Extend_fmod=1,OFFSET(PRE_CALC!J3551,0,DEC_RATE), OFFSET(PRE_CALC!B3551,0,DEC_RATE)), C3603)</f>
        <v>-3.0469981343299999</v>
      </c>
      <c r="E3603" s="84">
        <f t="shared" ca="1" si="167"/>
        <v>102406.249999872</v>
      </c>
      <c r="F3603" s="84">
        <f t="shared" ca="1" si="165"/>
        <v>-4.8930546883400004E-3</v>
      </c>
      <c r="G3603" s="119">
        <f>IF(FilterType="FIR",  PRE_CALC!A3551*Fdata, IF(F_default=1,G3602+(4*Fnotch-0)/8192,G3602+(F_stop-F_start)/8192) )</f>
        <v>110875</v>
      </c>
      <c r="H3603" s="120">
        <f ca="1">IF(FilterType="FIR", OFFSET(PRE_CALC!B3551,0,DEC_RATE), C3603)</f>
        <v>-3.0469981343299999</v>
      </c>
    </row>
    <row r="3604" spans="2:8" x14ac:dyDescent="0.2">
      <c r="B3604" s="45">
        <f>IF(FilterType="FIR", IF(Extend_fmod, PRE_CALC!I3552*Fm, PRE_CALC!A3552*Fdata), IF(F_default=1,B3603+(4*Fnotch-0)/8192,B3603+(F_stop-F_start)/8192) )</f>
        <v>110906.249999872</v>
      </c>
      <c r="C3604" s="39">
        <f t="shared" si="166"/>
        <v>-0.99379817795580516</v>
      </c>
      <c r="D3604" s="84">
        <f ca="1">IF(FilterType="FIR", IF(Extend_fmod=1,OFFSET(PRE_CALC!J3552,0,DEC_RATE), OFFSET(PRE_CALC!B3552,0,DEC_RATE)), C3604)</f>
        <v>-3.0796780988300001</v>
      </c>
      <c r="E3604" s="84">
        <f t="shared" ca="1" si="167"/>
        <v>102406.249999872</v>
      </c>
      <c r="F3604" s="84">
        <f t="shared" ca="1" si="165"/>
        <v>-4.8930546883400004E-3</v>
      </c>
      <c r="G3604" s="119">
        <f>IF(FilterType="FIR",  PRE_CALC!A3552*Fdata, IF(F_default=1,G3603+(4*Fnotch-0)/8192,G3603+(F_stop-F_start)/8192) )</f>
        <v>110906.249999872</v>
      </c>
      <c r="H3604" s="120">
        <f ca="1">IF(FilterType="FIR", OFFSET(PRE_CALC!B3552,0,DEC_RATE), C3604)</f>
        <v>-3.0796780988300001</v>
      </c>
    </row>
    <row r="3605" spans="2:8" x14ac:dyDescent="0.2">
      <c r="B3605" s="45">
        <f>IF(FilterType="FIR", IF(Extend_fmod, PRE_CALC!I3553*Fm, PRE_CALC!A3553*Fdata), IF(F_default=1,B3604+(4*Fnotch-0)/8192,B3604+(F_stop-F_start)/8192) )</f>
        <v>110937.5</v>
      </c>
      <c r="C3605" s="39">
        <f t="shared" si="166"/>
        <v>-0.9943605214902409</v>
      </c>
      <c r="D3605" s="84">
        <f ca="1">IF(FilterType="FIR", IF(Extend_fmod=1,OFFSET(PRE_CALC!J3553,0,DEC_RATE), OFFSET(PRE_CALC!B3553,0,DEC_RATE)), C3605)</f>
        <v>-3.1125928517200001</v>
      </c>
      <c r="E3605" s="84">
        <f t="shared" ca="1" si="167"/>
        <v>102406.249999872</v>
      </c>
      <c r="F3605" s="84">
        <f t="shared" ca="1" si="165"/>
        <v>-4.8930546883400004E-3</v>
      </c>
      <c r="G3605" s="119">
        <f>IF(FilterType="FIR",  PRE_CALC!A3553*Fdata, IF(F_default=1,G3604+(4*Fnotch-0)/8192,G3604+(F_stop-F_start)/8192) )</f>
        <v>110937.5</v>
      </c>
      <c r="H3605" s="120">
        <f ca="1">IF(FilterType="FIR", OFFSET(PRE_CALC!B3553,0,DEC_RATE), C3605)</f>
        <v>-3.1125928517200001</v>
      </c>
    </row>
    <row r="3606" spans="2:8" x14ac:dyDescent="0.2">
      <c r="B3606" s="45">
        <f>IF(FilterType="FIR", IF(Extend_fmod, PRE_CALC!I3554*Fm, PRE_CALC!A3554*Fdata), IF(F_default=1,B3605+(4*Fnotch-0)/8192,B3605+(F_stop-F_start)/8192) )</f>
        <v>110968.750000128</v>
      </c>
      <c r="C3606" s="39">
        <f t="shared" si="166"/>
        <v>-0.99492302597500959</v>
      </c>
      <c r="D3606" s="84">
        <f ca="1">IF(FilterType="FIR", IF(Extend_fmod=1,OFFSET(PRE_CALC!J3554,0,DEC_RATE), OFFSET(PRE_CALC!B3554,0,DEC_RATE)), C3606)</f>
        <v>-3.1457431714199999</v>
      </c>
      <c r="E3606" s="84">
        <f t="shared" ca="1" si="167"/>
        <v>102406.249999872</v>
      </c>
      <c r="F3606" s="84">
        <f t="shared" ca="1" si="165"/>
        <v>-4.8930546883400004E-3</v>
      </c>
      <c r="G3606" s="119">
        <f>IF(FilterType="FIR",  PRE_CALC!A3554*Fdata, IF(F_default=1,G3605+(4*Fnotch-0)/8192,G3605+(F_stop-F_start)/8192) )</f>
        <v>110968.750000128</v>
      </c>
      <c r="H3606" s="120">
        <f ca="1">IF(FilterType="FIR", OFFSET(PRE_CALC!B3554,0,DEC_RATE), C3606)</f>
        <v>-3.1457431714199999</v>
      </c>
    </row>
    <row r="3607" spans="2:8" x14ac:dyDescent="0.2">
      <c r="B3607" s="45">
        <f>IF(FilterType="FIR", IF(Extend_fmod, PRE_CALC!I3555*Fm, PRE_CALC!A3555*Fdata), IF(F_default=1,B3606+(4*Fnotch-0)/8192,B3606+(F_stop-F_start)/8192) )</f>
        <v>111000</v>
      </c>
      <c r="C3607" s="39">
        <f t="shared" si="166"/>
        <v>-0.99548569140767162</v>
      </c>
      <c r="D3607" s="84">
        <f ca="1">IF(FilterType="FIR", IF(Extend_fmod=1,OFFSET(PRE_CALC!J3555,0,DEC_RATE), OFFSET(PRE_CALC!B3555,0,DEC_RATE)), C3607)</f>
        <v>-3.17912983556</v>
      </c>
      <c r="E3607" s="84">
        <f t="shared" ca="1" si="167"/>
        <v>102406.249999872</v>
      </c>
      <c r="F3607" s="84">
        <f t="shared" ca="1" si="165"/>
        <v>-4.8930546883400004E-3</v>
      </c>
      <c r="G3607" s="119">
        <f>IF(FilterType="FIR",  PRE_CALC!A3555*Fdata, IF(F_default=1,G3606+(4*Fnotch-0)/8192,G3606+(F_stop-F_start)/8192) )</f>
        <v>111000</v>
      </c>
      <c r="H3607" s="120">
        <f ca="1">IF(FilterType="FIR", OFFSET(PRE_CALC!B3555,0,DEC_RATE), C3607)</f>
        <v>-3.17912983556</v>
      </c>
    </row>
    <row r="3608" spans="2:8" x14ac:dyDescent="0.2">
      <c r="B3608" s="45">
        <f>IF(FilterType="FIR", IF(Extend_fmod, PRE_CALC!I3556*Fm, PRE_CALC!A3556*Fdata), IF(F_default=1,B3607+(4*Fnotch-0)/8192,B3607+(F_stop-F_start)/8192) )</f>
        <v>111031.249999872</v>
      </c>
      <c r="C3608" s="39">
        <f t="shared" si="166"/>
        <v>-0.9960485177949947</v>
      </c>
      <c r="D3608" s="84">
        <f ca="1">IF(FilterType="FIR", IF(Extend_fmod=1,OFFSET(PRE_CALC!J3556,0,DEC_RATE), OFFSET(PRE_CALC!B3556,0,DEC_RATE)), C3608)</f>
        <v>-3.2127536209900001</v>
      </c>
      <c r="E3608" s="84">
        <f t="shared" ca="1" si="167"/>
        <v>102406.249999872</v>
      </c>
      <c r="F3608" s="84">
        <f t="shared" ca="1" si="165"/>
        <v>-4.8930546883400004E-3</v>
      </c>
      <c r="G3608" s="119">
        <f>IF(FilterType="FIR",  PRE_CALC!A3556*Fdata, IF(F_default=1,G3607+(4*Fnotch-0)/8192,G3607+(F_stop-F_start)/8192) )</f>
        <v>111031.249999872</v>
      </c>
      <c r="H3608" s="120">
        <f ca="1">IF(FilterType="FIR", OFFSET(PRE_CALC!B3556,0,DEC_RATE), C3608)</f>
        <v>-3.2127536209900001</v>
      </c>
    </row>
    <row r="3609" spans="2:8" x14ac:dyDescent="0.2">
      <c r="B3609" s="45">
        <f>IF(FilterType="FIR", IF(Extend_fmod, PRE_CALC!I3557*Fm, PRE_CALC!A3557*Fdata), IF(F_default=1,B3608+(4*Fnotch-0)/8192,B3608+(F_stop-F_start)/8192) )</f>
        <v>111062.5</v>
      </c>
      <c r="C3609" s="39">
        <f t="shared" si="166"/>
        <v>-0.99661150514374452</v>
      </c>
      <c r="D3609" s="84">
        <f ca="1">IF(FilterType="FIR", IF(Extend_fmod=1,OFFSET(PRE_CALC!J3557,0,DEC_RATE), OFFSET(PRE_CALC!B3557,0,DEC_RATE)), C3609)</f>
        <v>-3.2466153037900001</v>
      </c>
      <c r="E3609" s="84">
        <f t="shared" ca="1" si="167"/>
        <v>102406.249999872</v>
      </c>
      <c r="F3609" s="84">
        <f t="shared" ca="1" si="165"/>
        <v>-4.8930546883400004E-3</v>
      </c>
      <c r="G3609" s="119">
        <f>IF(FilterType="FIR",  PRE_CALC!A3557*Fdata, IF(F_default=1,G3608+(4*Fnotch-0)/8192,G3608+(F_stop-F_start)/8192) )</f>
        <v>111062.5</v>
      </c>
      <c r="H3609" s="120">
        <f ca="1">IF(FilterType="FIR", OFFSET(PRE_CALC!B3557,0,DEC_RATE), C3609)</f>
        <v>-3.2466153037900001</v>
      </c>
    </row>
    <row r="3610" spans="2:8" x14ac:dyDescent="0.2">
      <c r="B3610" s="45">
        <f>IF(FilterType="FIR", IF(Extend_fmod, PRE_CALC!I3558*Fm, PRE_CALC!A3558*Fdata), IF(F_default=1,B3609+(4*Fnotch-0)/8192,B3609+(F_stop-F_start)/8192) )</f>
        <v>111093.750000128</v>
      </c>
      <c r="C3610" s="39">
        <f t="shared" si="166"/>
        <v>-0.99717465345149081</v>
      </c>
      <c r="D3610" s="84">
        <f ca="1">IF(FilterType="FIR", IF(Extend_fmod=1,OFFSET(PRE_CALC!J3558,0,DEC_RATE), OFFSET(PRE_CALC!B3558,0,DEC_RATE)), C3610)</f>
        <v>-3.2807156592700002</v>
      </c>
      <c r="E3610" s="84">
        <f t="shared" ca="1" si="167"/>
        <v>102406.249999872</v>
      </c>
      <c r="F3610" s="84">
        <f t="shared" ca="1" si="165"/>
        <v>-4.8930546883400004E-3</v>
      </c>
      <c r="G3610" s="119">
        <f>IF(FilterType="FIR",  PRE_CALC!A3558*Fdata, IF(F_default=1,G3609+(4*Fnotch-0)/8192,G3609+(F_stop-F_start)/8192) )</f>
        <v>111093.750000128</v>
      </c>
      <c r="H3610" s="120">
        <f ca="1">IF(FilterType="FIR", OFFSET(PRE_CALC!B3558,0,DEC_RATE), C3610)</f>
        <v>-3.2807156592700002</v>
      </c>
    </row>
    <row r="3611" spans="2:8" x14ac:dyDescent="0.2">
      <c r="B3611" s="45">
        <f>IF(FilterType="FIR", IF(Extend_fmod, PRE_CALC!I3559*Fm, PRE_CALC!A3559*Fdata), IF(F_default=1,B3610+(4*Fnotch-0)/8192,B3610+(F_stop-F_start)/8192) )</f>
        <v>111125</v>
      </c>
      <c r="C3611" s="39">
        <f t="shared" si="166"/>
        <v>-0.99773796271578319</v>
      </c>
      <c r="D3611" s="84">
        <f ca="1">IF(FilterType="FIR", IF(Extend_fmod=1,OFFSET(PRE_CALC!J3559,0,DEC_RATE), OFFSET(PRE_CALC!B3559,0,DEC_RATE)), C3611)</f>
        <v>-3.3150554620600001</v>
      </c>
      <c r="E3611" s="84">
        <f t="shared" ca="1" si="167"/>
        <v>102406.249999872</v>
      </c>
      <c r="F3611" s="84">
        <f t="shared" ca="1" si="165"/>
        <v>-4.8930546883400004E-3</v>
      </c>
      <c r="G3611" s="119">
        <f>IF(FilterType="FIR",  PRE_CALC!A3559*Fdata, IF(F_default=1,G3610+(4*Fnotch-0)/8192,G3610+(F_stop-F_start)/8192) )</f>
        <v>111125</v>
      </c>
      <c r="H3611" s="120">
        <f ca="1">IF(FilterType="FIR", OFFSET(PRE_CALC!B3559,0,DEC_RATE), C3611)</f>
        <v>-3.3150554620600001</v>
      </c>
    </row>
    <row r="3612" spans="2:8" x14ac:dyDescent="0.2">
      <c r="B3612" s="45">
        <f>IF(FilterType="FIR", IF(Extend_fmod, PRE_CALC!I3560*Fm, PRE_CALC!A3560*Fdata), IF(F_default=1,B3611+(4*Fnotch-0)/8192,B3611+(F_stop-F_start)/8192) )</f>
        <v>111156.249999872</v>
      </c>
      <c r="C3612" s="39">
        <f t="shared" si="166"/>
        <v>-0.99830143294339202</v>
      </c>
      <c r="D3612" s="84">
        <f ca="1">IF(FilterType="FIR", IF(Extend_fmod=1,OFFSET(PRE_CALC!J3560,0,DEC_RATE), OFFSET(PRE_CALC!B3560,0,DEC_RATE)), C3612)</f>
        <v>-3.3496354860599999</v>
      </c>
      <c r="E3612" s="84">
        <f t="shared" ca="1" si="167"/>
        <v>102406.249999872</v>
      </c>
      <c r="F3612" s="84">
        <f t="shared" ca="1" si="165"/>
        <v>-4.8930546883400004E-3</v>
      </c>
      <c r="G3612" s="119">
        <f>IF(FilterType="FIR",  PRE_CALC!A3560*Fdata, IF(F_default=1,G3611+(4*Fnotch-0)/8192,G3611+(F_stop-F_start)/8192) )</f>
        <v>111156.249999872</v>
      </c>
      <c r="H3612" s="120">
        <f ca="1">IF(FilterType="FIR", OFFSET(PRE_CALC!B3560,0,DEC_RATE), C3612)</f>
        <v>-3.3496354860599999</v>
      </c>
    </row>
    <row r="3613" spans="2:8" x14ac:dyDescent="0.2">
      <c r="B3613" s="45">
        <f>IF(FilterType="FIR", IF(Extend_fmod, PRE_CALC!I3561*Fm, PRE_CALC!A3561*Fdata), IF(F_default=1,B3612+(4*Fnotch-0)/8192,B3612+(F_stop-F_start)/8192) )</f>
        <v>111187.5</v>
      </c>
      <c r="C3613" s="39">
        <f t="shared" si="166"/>
        <v>-0.99886506414112841</v>
      </c>
      <c r="D3613" s="84">
        <f ca="1">IF(FilterType="FIR", IF(Extend_fmod=1,OFFSET(PRE_CALC!J3561,0,DEC_RATE), OFFSET(PRE_CALC!B3561,0,DEC_RATE)), C3613)</f>
        <v>-3.3844565044900001</v>
      </c>
      <c r="E3613" s="84">
        <f t="shared" ca="1" si="167"/>
        <v>102406.249999872</v>
      </c>
      <c r="F3613" s="84">
        <f t="shared" ca="1" si="165"/>
        <v>-4.8930546883400004E-3</v>
      </c>
      <c r="G3613" s="119">
        <f>IF(FilterType="FIR",  PRE_CALC!A3561*Fdata, IF(F_default=1,G3612+(4*Fnotch-0)/8192,G3612+(F_stop-F_start)/8192) )</f>
        <v>111187.5</v>
      </c>
      <c r="H3613" s="120">
        <f ca="1">IF(FilterType="FIR", OFFSET(PRE_CALC!B3561,0,DEC_RATE), C3613)</f>
        <v>-3.3844565044900001</v>
      </c>
    </row>
    <row r="3614" spans="2:8" x14ac:dyDescent="0.2">
      <c r="B3614" s="45">
        <f>IF(FilterType="FIR", IF(Extend_fmod, PRE_CALC!I3562*Fm, PRE_CALC!A3562*Fdata), IF(F_default=1,B3613+(4*Fnotch-0)/8192,B3613+(F_stop-F_start)/8192) )</f>
        <v>111218.750000128</v>
      </c>
      <c r="C3614" s="39">
        <f t="shared" si="166"/>
        <v>-0.99942885630649358</v>
      </c>
      <c r="D3614" s="84">
        <f ca="1">IF(FilterType="FIR", IF(Extend_fmod=1,OFFSET(PRE_CALC!J3562,0,DEC_RATE), OFFSET(PRE_CALC!B3562,0,DEC_RATE)), C3614)</f>
        <v>-3.4195192899200002</v>
      </c>
      <c r="E3614" s="84">
        <f t="shared" ca="1" si="167"/>
        <v>102406.249999872</v>
      </c>
      <c r="F3614" s="84">
        <f t="shared" ca="1" si="165"/>
        <v>-4.8930546883400004E-3</v>
      </c>
      <c r="G3614" s="119">
        <f>IF(FilterType="FIR",  PRE_CALC!A3562*Fdata, IF(F_default=1,G3613+(4*Fnotch-0)/8192,G3613+(F_stop-F_start)/8192) )</f>
        <v>111218.750000128</v>
      </c>
      <c r="H3614" s="120">
        <f ca="1">IF(FilterType="FIR", OFFSET(PRE_CALC!B3562,0,DEC_RATE), C3614)</f>
        <v>-3.4195192899200002</v>
      </c>
    </row>
    <row r="3615" spans="2:8" x14ac:dyDescent="0.2">
      <c r="B3615" s="45">
        <f>IF(FilterType="FIR", IF(Extend_fmod, PRE_CALC!I3563*Fm, PRE_CALC!A3563*Fdata), IF(F_default=1,B3614+(4*Fnotch-0)/8192,B3614+(F_stop-F_start)/8192) )</f>
        <v>111250</v>
      </c>
      <c r="C3615" s="39">
        <f t="shared" si="166"/>
        <v>-0.99999280943707236</v>
      </c>
      <c r="D3615" s="84">
        <f ca="1">IF(FilterType="FIR", IF(Extend_fmod=1,OFFSET(PRE_CALC!J3563,0,DEC_RATE), OFFSET(PRE_CALC!B3563,0,DEC_RATE)), C3615)</f>
        <v>-3.4548246142800001</v>
      </c>
      <c r="E3615" s="84">
        <f t="shared" ca="1" si="167"/>
        <v>102406.249999872</v>
      </c>
      <c r="F3615" s="84">
        <f t="shared" ca="1" si="165"/>
        <v>-4.8930546883400004E-3</v>
      </c>
      <c r="G3615" s="119">
        <f>IF(FilterType="FIR",  PRE_CALC!A3563*Fdata, IF(F_default=1,G3614+(4*Fnotch-0)/8192,G3614+(F_stop-F_start)/8192) )</f>
        <v>111250</v>
      </c>
      <c r="H3615" s="120">
        <f ca="1">IF(FilterType="FIR", OFFSET(PRE_CALC!B3563,0,DEC_RATE), C3615)</f>
        <v>-3.4548246142800001</v>
      </c>
    </row>
    <row r="3616" spans="2:8" x14ac:dyDescent="0.2">
      <c r="B3616" s="45">
        <f>IF(FilterType="FIR", IF(Extend_fmod, PRE_CALC!I3564*Fm, PRE_CALC!A3564*Fdata), IF(F_default=1,B3615+(4*Fnotch-0)/8192,B3615+(F_stop-F_start)/8192) )</f>
        <v>111281.249999872</v>
      </c>
      <c r="C3616" s="39">
        <f t="shared" si="166"/>
        <v>-1.0005569235396479</v>
      </c>
      <c r="D3616" s="84">
        <f ca="1">IF(FilterType="FIR", IF(Extend_fmod=1,OFFSET(PRE_CALC!J3564,0,DEC_RATE), OFFSET(PRE_CALC!B3564,0,DEC_RATE)), C3616)</f>
        <v>-3.4903732488900001</v>
      </c>
      <c r="E3616" s="84">
        <f t="shared" ca="1" si="167"/>
        <v>102406.249999872</v>
      </c>
      <c r="F3616" s="84">
        <f t="shared" ca="1" si="165"/>
        <v>-4.8930546883400004E-3</v>
      </c>
      <c r="G3616" s="119">
        <f>IF(FilterType="FIR",  PRE_CALC!A3564*Fdata, IF(F_default=1,G3615+(4*Fnotch-0)/8192,G3615+(F_stop-F_start)/8192) )</f>
        <v>111281.249999872</v>
      </c>
      <c r="H3616" s="120">
        <f ca="1">IF(FilterType="FIR", OFFSET(PRE_CALC!B3564,0,DEC_RATE), C3616)</f>
        <v>-3.4903732488900001</v>
      </c>
    </row>
    <row r="3617" spans="2:8" x14ac:dyDescent="0.2">
      <c r="B3617" s="45">
        <f>IF(FilterType="FIR", IF(Extend_fmod, PRE_CALC!I3565*Fm, PRE_CALC!A3565*Fdata), IF(F_default=1,B3616+(4*Fnotch-0)/8192,B3616+(F_stop-F_start)/8192) )</f>
        <v>111312.5</v>
      </c>
      <c r="C3617" s="39">
        <f t="shared" si="166"/>
        <v>-1.0011211986209954</v>
      </c>
      <c r="D3617" s="84">
        <f ca="1">IF(FilterType="FIR", IF(Extend_fmod=1,OFFSET(PRE_CALC!J3565,0,DEC_RATE), OFFSET(PRE_CALC!B3565,0,DEC_RATE)), C3617)</f>
        <v>-3.5261659644800001</v>
      </c>
      <c r="E3617" s="84">
        <f t="shared" ca="1" si="167"/>
        <v>102406.249999872</v>
      </c>
      <c r="F3617" s="84">
        <f t="shared" ca="1" si="165"/>
        <v>-4.8930546883400004E-3</v>
      </c>
      <c r="G3617" s="119">
        <f>IF(FilterType="FIR",  PRE_CALC!A3565*Fdata, IF(F_default=1,G3616+(4*Fnotch-0)/8192,G3616+(F_stop-F_start)/8192) )</f>
        <v>111312.5</v>
      </c>
      <c r="H3617" s="120">
        <f ca="1">IF(FilterType="FIR", OFFSET(PRE_CALC!B3565,0,DEC_RATE), C3617)</f>
        <v>-3.5261659644800001</v>
      </c>
    </row>
    <row r="3618" spans="2:8" x14ac:dyDescent="0.2">
      <c r="B3618" s="45">
        <f>IF(FilterType="FIR", IF(Extend_fmod, PRE_CALC!I3566*Fm, PRE_CALC!A3566*Fdata), IF(F_default=1,B3617+(4*Fnotch-0)/8192,B3617+(F_stop-F_start)/8192) )</f>
        <v>111343.750000128</v>
      </c>
      <c r="C3618" s="39">
        <f t="shared" si="166"/>
        <v>-1.0016856346786849</v>
      </c>
      <c r="D3618" s="84">
        <f ca="1">IF(FilterType="FIR", IF(Extend_fmod=1,OFFSET(PRE_CALC!J3566,0,DEC_RATE), OFFSET(PRE_CALC!B3566,0,DEC_RATE)), C3618)</f>
        <v>-3.5622035311900002</v>
      </c>
      <c r="E3618" s="84">
        <f t="shared" ca="1" si="167"/>
        <v>102406.249999872</v>
      </c>
      <c r="F3618" s="84">
        <f t="shared" ca="1" si="165"/>
        <v>-4.8930546883400004E-3</v>
      </c>
      <c r="G3618" s="119">
        <f>IF(FilterType="FIR",  PRE_CALC!A3566*Fdata, IF(F_default=1,G3617+(4*Fnotch-0)/8192,G3617+(F_stop-F_start)/8192) )</f>
        <v>111343.750000128</v>
      </c>
      <c r="H3618" s="120">
        <f ca="1">IF(FilterType="FIR", OFFSET(PRE_CALC!B3566,0,DEC_RATE), C3618)</f>
        <v>-3.5622035311900002</v>
      </c>
    </row>
    <row r="3619" spans="2:8" x14ac:dyDescent="0.2">
      <c r="B3619" s="45">
        <f>IF(FilterType="FIR", IF(Extend_fmod, PRE_CALC!I3567*Fm, PRE_CALC!A3567*Fdata), IF(F_default=1,B3618+(4*Fnotch-0)/8192,B3618+(F_stop-F_start)/8192) )</f>
        <v>111375</v>
      </c>
      <c r="C3619" s="39">
        <f t="shared" si="166"/>
        <v>-1.0022502317102473</v>
      </c>
      <c r="D3619" s="84">
        <f ca="1">IF(FilterType="FIR", IF(Extend_fmod=1,OFFSET(PRE_CALC!J3567,0,DEC_RATE), OFFSET(PRE_CALC!B3567,0,DEC_RATE)), C3619)</f>
        <v>-3.5984867186599998</v>
      </c>
      <c r="E3619" s="84">
        <f t="shared" ca="1" si="167"/>
        <v>102406.249999872</v>
      </c>
      <c r="F3619" s="84">
        <f t="shared" ca="1" si="165"/>
        <v>-4.8930546883400004E-3</v>
      </c>
      <c r="G3619" s="119">
        <f>IF(FilterType="FIR",  PRE_CALC!A3567*Fdata, IF(F_default=1,G3618+(4*Fnotch-0)/8192,G3618+(F_stop-F_start)/8192) )</f>
        <v>111375</v>
      </c>
      <c r="H3619" s="120">
        <f ca="1">IF(FilterType="FIR", OFFSET(PRE_CALC!B3567,0,DEC_RATE), C3619)</f>
        <v>-3.5984867186599998</v>
      </c>
    </row>
    <row r="3620" spans="2:8" x14ac:dyDescent="0.2">
      <c r="B3620" s="45">
        <f>IF(FilterType="FIR", IF(Extend_fmod, PRE_CALC!I3568*Fm, PRE_CALC!A3568*Fdata), IF(F_default=1,B3619+(4*Fnotch-0)/8192,B3619+(F_stop-F_start)/8192) )</f>
        <v>111406.249999872</v>
      </c>
      <c r="C3620" s="39">
        <f t="shared" si="166"/>
        <v>-1.0028149897224705</v>
      </c>
      <c r="D3620" s="84">
        <f ca="1">IF(FilterType="FIR", IF(Extend_fmod=1,OFFSET(PRE_CALC!J3568,0,DEC_RATE), OFFSET(PRE_CALC!B3568,0,DEC_RATE)), C3620)</f>
        <v>-3.6350162959599999</v>
      </c>
      <c r="E3620" s="84">
        <f t="shared" ca="1" si="167"/>
        <v>102406.249999872</v>
      </c>
      <c r="F3620" s="84">
        <f t="shared" ca="1" si="165"/>
        <v>-4.8930546883400004E-3</v>
      </c>
      <c r="G3620" s="119">
        <f>IF(FilterType="FIR",  PRE_CALC!A3568*Fdata, IF(F_default=1,G3619+(4*Fnotch-0)/8192,G3619+(F_stop-F_start)/8192) )</f>
        <v>111406.249999872</v>
      </c>
      <c r="H3620" s="120">
        <f ca="1">IF(FilterType="FIR", OFFSET(PRE_CALC!B3568,0,DEC_RATE), C3620)</f>
        <v>-3.6350162959599999</v>
      </c>
    </row>
    <row r="3621" spans="2:8" x14ac:dyDescent="0.2">
      <c r="B3621" s="45">
        <f>IF(FilterType="FIR", IF(Extend_fmod, PRE_CALC!I3569*Fm, PRE_CALC!A3569*Fdata), IF(F_default=1,B3620+(4*Fnotch-0)/8192,B3620+(F_stop-F_start)/8192) )</f>
        <v>111437.5</v>
      </c>
      <c r="C3621" s="39">
        <f t="shared" si="166"/>
        <v>-1.0033799087221704</v>
      </c>
      <c r="D3621" s="84">
        <f ca="1">IF(FilterType="FIR", IF(Extend_fmod=1,OFFSET(PRE_CALC!J3569,0,DEC_RATE), OFFSET(PRE_CALC!B3569,0,DEC_RATE)), C3621)</f>
        <v>-3.67179303169</v>
      </c>
      <c r="E3621" s="84">
        <f t="shared" ca="1" si="167"/>
        <v>102406.249999872</v>
      </c>
      <c r="F3621" s="84">
        <f t="shared" ca="1" si="165"/>
        <v>-4.8930546883400004E-3</v>
      </c>
      <c r="G3621" s="119">
        <f>IF(FilterType="FIR",  PRE_CALC!A3569*Fdata, IF(F_default=1,G3620+(4*Fnotch-0)/8192,G3620+(F_stop-F_start)/8192) )</f>
        <v>111437.5</v>
      </c>
      <c r="H3621" s="120">
        <f ca="1">IF(FilterType="FIR", OFFSET(PRE_CALC!B3569,0,DEC_RATE), C3621)</f>
        <v>-3.67179303169</v>
      </c>
    </row>
    <row r="3622" spans="2:8" x14ac:dyDescent="0.2">
      <c r="B3622" s="45">
        <f>IF(FilterType="FIR", IF(Extend_fmod, PRE_CALC!I3570*Fm, PRE_CALC!A3570*Fdata), IF(F_default=1,B3621+(4*Fnotch-0)/8192,B3621+(F_stop-F_start)/8192) )</f>
        <v>111468.750000128</v>
      </c>
      <c r="C3622" s="39">
        <f t="shared" si="166"/>
        <v>-1.0039449887068914</v>
      </c>
      <c r="D3622" s="84">
        <f ca="1">IF(FilterType="FIR", IF(Extend_fmod=1,OFFSET(PRE_CALC!J3570,0,DEC_RATE), OFFSET(PRE_CALC!B3570,0,DEC_RATE)), C3622)</f>
        <v>-3.7088176939699999</v>
      </c>
      <c r="E3622" s="84">
        <f t="shared" ca="1" si="167"/>
        <v>102406.249999872</v>
      </c>
      <c r="F3622" s="84">
        <f t="shared" ca="1" si="165"/>
        <v>-4.8930546883400004E-3</v>
      </c>
      <c r="G3622" s="119">
        <f>IF(FilterType="FIR",  PRE_CALC!A3570*Fdata, IF(F_default=1,G3621+(4*Fnotch-0)/8192,G3621+(F_stop-F_start)/8192) )</f>
        <v>111468.750000128</v>
      </c>
      <c r="H3622" s="120">
        <f ca="1">IF(FilterType="FIR", OFFSET(PRE_CALC!B3570,0,DEC_RATE), C3622)</f>
        <v>-3.7088176939699999</v>
      </c>
    </row>
    <row r="3623" spans="2:8" x14ac:dyDescent="0.2">
      <c r="B3623" s="45">
        <f>IF(FilterType="FIR", IF(Extend_fmod, PRE_CALC!I3571*Fm, PRE_CALC!A3571*Fdata), IF(F_default=1,B3622+(4*Fnotch-0)/8192,B3622+(F_stop-F_start)/8192) )</f>
        <v>111500</v>
      </c>
      <c r="C3623" s="39">
        <f t="shared" si="166"/>
        <v>-1.0045102296741677</v>
      </c>
      <c r="D3623" s="84">
        <f ca="1">IF(FilterType="FIR", IF(Extend_fmod=1,OFFSET(PRE_CALC!J3571,0,DEC_RATE), OFFSET(PRE_CALC!B3571,0,DEC_RATE)), C3623)</f>
        <v>-3.74609105047</v>
      </c>
      <c r="E3623" s="84">
        <f t="shared" ca="1" si="167"/>
        <v>102406.249999872</v>
      </c>
      <c r="F3623" s="84">
        <f t="shared" ca="1" si="165"/>
        <v>-4.8930546883400004E-3</v>
      </c>
      <c r="G3623" s="119">
        <f>IF(FilterType="FIR",  PRE_CALC!A3571*Fdata, IF(F_default=1,G3622+(4*Fnotch-0)/8192,G3622+(F_stop-F_start)/8192) )</f>
        <v>111500</v>
      </c>
      <c r="H3623" s="120">
        <f ca="1">IF(FilterType="FIR", OFFSET(PRE_CALC!B3571,0,DEC_RATE), C3623)</f>
        <v>-3.74609105047</v>
      </c>
    </row>
    <row r="3624" spans="2:8" x14ac:dyDescent="0.2">
      <c r="B3624" s="45">
        <f>IF(FilterType="FIR", IF(Extend_fmod, PRE_CALC!I3572*Fm, PRE_CALC!A3572*Fdata), IF(F_default=1,B3623+(4*Fnotch-0)/8192,B3623+(F_stop-F_start)/8192) )</f>
        <v>111531.249999872</v>
      </c>
      <c r="C3624" s="39">
        <f t="shared" si="166"/>
        <v>-1.0050756316308092</v>
      </c>
      <c r="D3624" s="84">
        <f ca="1">IF(FilterType="FIR", IF(Extend_fmod=1,OFFSET(PRE_CALC!J3572,0,DEC_RATE), OFFSET(PRE_CALC!B3572,0,DEC_RATE)), C3624)</f>
        <v>-3.7836138684299998</v>
      </c>
      <c r="E3624" s="84">
        <f t="shared" ca="1" si="167"/>
        <v>102406.249999872</v>
      </c>
      <c r="F3624" s="84">
        <f t="shared" ca="1" si="165"/>
        <v>-4.8930546883400004E-3</v>
      </c>
      <c r="G3624" s="119">
        <f>IF(FilterType="FIR",  PRE_CALC!A3572*Fdata, IF(F_default=1,G3623+(4*Fnotch-0)/8192,G3623+(F_stop-F_start)/8192) )</f>
        <v>111531.249999872</v>
      </c>
      <c r="H3624" s="120">
        <f ca="1">IF(FilterType="FIR", OFFSET(PRE_CALC!B3572,0,DEC_RATE), C3624)</f>
        <v>-3.7836138684299998</v>
      </c>
    </row>
    <row r="3625" spans="2:8" x14ac:dyDescent="0.2">
      <c r="B3625" s="45">
        <f>IF(FilterType="FIR", IF(Extend_fmod, PRE_CALC!I3573*Fm, PRE_CALC!A3573*Fdata), IF(F_default=1,B3624+(4*Fnotch-0)/8192,B3624+(F_stop-F_start)/8192) )</f>
        <v>111562.5</v>
      </c>
      <c r="C3625" s="39">
        <f t="shared" si="166"/>
        <v>-1.0056411945836192</v>
      </c>
      <c r="D3625" s="84">
        <f ca="1">IF(FilterType="FIR", IF(Extend_fmod=1,OFFSET(PRE_CALC!J3573,0,DEC_RATE), OFFSET(PRE_CALC!B3573,0,DEC_RATE)), C3625)</f>
        <v>-3.8213869146800001</v>
      </c>
      <c r="E3625" s="84">
        <f t="shared" ca="1" si="167"/>
        <v>102406.249999872</v>
      </c>
      <c r="F3625" s="84">
        <f t="shared" ca="1" si="165"/>
        <v>-4.8930546883400004E-3</v>
      </c>
      <c r="G3625" s="119">
        <f>IF(FilterType="FIR",  PRE_CALC!A3573*Fdata, IF(F_default=1,G3624+(4*Fnotch-0)/8192,G3624+(F_stop-F_start)/8192) )</f>
        <v>111562.5</v>
      </c>
      <c r="H3625" s="120">
        <f ca="1">IF(FilterType="FIR", OFFSET(PRE_CALC!B3573,0,DEC_RATE), C3625)</f>
        <v>-3.8213869146800001</v>
      </c>
    </row>
    <row r="3626" spans="2:8" x14ac:dyDescent="0.2">
      <c r="B3626" s="45">
        <f>IF(FilterType="FIR", IF(Extend_fmod, PRE_CALC!I3574*Fm, PRE_CALC!A3574*Fdata), IF(F_default=1,B3625+(4*Fnotch-0)/8192,B3625+(F_stop-F_start)/8192) )</f>
        <v>111593.750000128</v>
      </c>
      <c r="C3626" s="39">
        <f t="shared" si="166"/>
        <v>-1.006206918530135</v>
      </c>
      <c r="D3626" s="84">
        <f ca="1">IF(FilterType="FIR", IF(Extend_fmod=1,OFFSET(PRE_CALC!J3574,0,DEC_RATE), OFFSET(PRE_CALC!B3574,0,DEC_RATE)), C3626)</f>
        <v>-3.85941095571</v>
      </c>
      <c r="E3626" s="84">
        <f t="shared" ca="1" si="167"/>
        <v>102406.249999872</v>
      </c>
      <c r="F3626" s="84">
        <f t="shared" ca="1" si="165"/>
        <v>-4.8930546883400004E-3</v>
      </c>
      <c r="G3626" s="119">
        <f>IF(FilterType="FIR",  PRE_CALC!A3574*Fdata, IF(F_default=1,G3625+(4*Fnotch-0)/8192,G3625+(F_stop-F_start)/8192) )</f>
        <v>111593.750000128</v>
      </c>
      <c r="H3626" s="120">
        <f ca="1">IF(FilterType="FIR", OFFSET(PRE_CALC!B3574,0,DEC_RATE), C3626)</f>
        <v>-3.85941095571</v>
      </c>
    </row>
    <row r="3627" spans="2:8" x14ac:dyDescent="0.2">
      <c r="B3627" s="45">
        <f>IF(FilterType="FIR", IF(Extend_fmod, PRE_CALC!I3575*Fm, PRE_CALC!A3575*Fdata), IF(F_default=1,B3626+(4*Fnotch-0)/8192,B3626+(F_stop-F_start)/8192) )</f>
        <v>111625</v>
      </c>
      <c r="C3627" s="39">
        <f t="shared" si="166"/>
        <v>-1.0067728034679122</v>
      </c>
      <c r="D3627" s="84">
        <f ca="1">IF(FilterType="FIR", IF(Extend_fmod=1,OFFSET(PRE_CALC!J3575,0,DEC_RATE), OFFSET(PRE_CALC!B3575,0,DEC_RATE)), C3627)</f>
        <v>-3.8976867575999998</v>
      </c>
      <c r="E3627" s="84">
        <f t="shared" ca="1" si="167"/>
        <v>102406.249999872</v>
      </c>
      <c r="F3627" s="84">
        <f t="shared" ca="1" si="165"/>
        <v>-4.8930546883400004E-3</v>
      </c>
      <c r="G3627" s="119">
        <f>IF(FilterType="FIR",  PRE_CALC!A3575*Fdata, IF(F_default=1,G3626+(4*Fnotch-0)/8192,G3626+(F_stop-F_start)/8192) )</f>
        <v>111625</v>
      </c>
      <c r="H3627" s="120">
        <f ca="1">IF(FilterType="FIR", OFFSET(PRE_CALC!B3575,0,DEC_RATE), C3627)</f>
        <v>-3.8976867575999998</v>
      </c>
    </row>
    <row r="3628" spans="2:8" x14ac:dyDescent="0.2">
      <c r="B3628" s="45">
        <f>IF(FilterType="FIR", IF(Extend_fmod, PRE_CALC!I3576*Fm, PRE_CALC!A3576*Fdata), IF(F_default=1,B3627+(4*Fnotch-0)/8192,B3627+(F_stop-F_start)/8192) )</f>
        <v>111656.249999872</v>
      </c>
      <c r="C3628" s="39">
        <f t="shared" si="166"/>
        <v>-1.0073388494037543</v>
      </c>
      <c r="D3628" s="84">
        <f ca="1">IF(FilterType="FIR", IF(Extend_fmod=1,OFFSET(PRE_CALC!J3576,0,DEC_RATE), OFFSET(PRE_CALC!B3576,0,DEC_RATE)), C3628)</f>
        <v>-3.9362150861599998</v>
      </c>
      <c r="E3628" s="84">
        <f t="shared" ca="1" si="167"/>
        <v>102406.249999872</v>
      </c>
      <c r="F3628" s="84">
        <f t="shared" ca="1" si="165"/>
        <v>-4.8930546883400004E-3</v>
      </c>
      <c r="G3628" s="119">
        <f>IF(FilterType="FIR",  PRE_CALC!A3576*Fdata, IF(F_default=1,G3627+(4*Fnotch-0)/8192,G3627+(F_stop-F_start)/8192) )</f>
        <v>111656.249999872</v>
      </c>
      <c r="H3628" s="120">
        <f ca="1">IF(FilterType="FIR", OFFSET(PRE_CALC!B3576,0,DEC_RATE), C3628)</f>
        <v>-3.9362150861599998</v>
      </c>
    </row>
    <row r="3629" spans="2:8" x14ac:dyDescent="0.2">
      <c r="B3629" s="45">
        <f>IF(FilterType="FIR", IF(Extend_fmod, PRE_CALC!I3577*Fm, PRE_CALC!A3577*Fdata), IF(F_default=1,B3628+(4*Fnotch-0)/8192,B3628+(F_stop-F_start)/8192) )</f>
        <v>111687.5</v>
      </c>
      <c r="C3629" s="39">
        <f t="shared" si="166"/>
        <v>-1.0079050563444676</v>
      </c>
      <c r="D3629" s="84">
        <f ca="1">IF(FilterType="FIR", IF(Extend_fmod=1,OFFSET(PRE_CALC!J3577,0,DEC_RATE), OFFSET(PRE_CALC!B3577,0,DEC_RATE)), C3629)</f>
        <v>-3.9749967068599998</v>
      </c>
      <c r="E3629" s="84">
        <f t="shared" ca="1" si="167"/>
        <v>102406.249999872</v>
      </c>
      <c r="F3629" s="84">
        <f t="shared" ca="1" si="165"/>
        <v>-4.8930546883400004E-3</v>
      </c>
      <c r="G3629" s="119">
        <f>IF(FilterType="FIR",  PRE_CALC!A3577*Fdata, IF(F_default=1,G3628+(4*Fnotch-0)/8192,G3628+(F_stop-F_start)/8192) )</f>
        <v>111687.5</v>
      </c>
      <c r="H3629" s="120">
        <f ca="1">IF(FilterType="FIR", OFFSET(PRE_CALC!B3577,0,DEC_RATE), C3629)</f>
        <v>-3.9749967068599998</v>
      </c>
    </row>
    <row r="3630" spans="2:8" x14ac:dyDescent="0.2">
      <c r="B3630" s="45">
        <f>IF(FilterType="FIR", IF(Extend_fmod, PRE_CALC!I3578*Fm, PRE_CALC!A3578*Fdata), IF(F_default=1,B3629+(4*Fnotch-0)/8192,B3629+(F_stop-F_start)/8192) )</f>
        <v>111718.750000128</v>
      </c>
      <c r="C3630" s="39">
        <f t="shared" si="166"/>
        <v>-1.0084714242875938</v>
      </c>
      <c r="D3630" s="84">
        <f ca="1">IF(FilterType="FIR", IF(Extend_fmod=1,OFFSET(PRE_CALC!J3578,0,DEC_RATE), OFFSET(PRE_CALC!B3578,0,DEC_RATE)), C3630)</f>
        <v>-4.0140323849100001</v>
      </c>
      <c r="E3630" s="84">
        <f t="shared" ca="1" si="167"/>
        <v>102406.249999872</v>
      </c>
      <c r="F3630" s="84">
        <f t="shared" ca="1" si="165"/>
        <v>-4.8930546883400004E-3</v>
      </c>
      <c r="G3630" s="119">
        <f>IF(FilterType="FIR",  PRE_CALC!A3578*Fdata, IF(F_default=1,G3629+(4*Fnotch-0)/8192,G3629+(F_stop-F_start)/8192) )</f>
        <v>111718.750000128</v>
      </c>
      <c r="H3630" s="120">
        <f ca="1">IF(FilterType="FIR", OFFSET(PRE_CALC!B3578,0,DEC_RATE), C3630)</f>
        <v>-4.0140323849100001</v>
      </c>
    </row>
    <row r="3631" spans="2:8" x14ac:dyDescent="0.2">
      <c r="B3631" s="45">
        <f>IF(FilterType="FIR", IF(Extend_fmod, PRE_CALC!I3579*Fm, PRE_CALC!A3579*Fdata), IF(F_default=1,B3630+(4*Fnotch-0)/8192,B3630+(F_stop-F_start)/8192) )</f>
        <v>111750</v>
      </c>
      <c r="C3631" s="39">
        <f t="shared" si="166"/>
        <v>-1.0090379532306799</v>
      </c>
      <c r="D3631" s="84">
        <f ca="1">IF(FilterType="FIR", IF(Extend_fmod=1,OFFSET(PRE_CALC!J3579,0,DEC_RATE), OFFSET(PRE_CALC!B3579,0,DEC_RATE)), C3631)</f>
        <v>-4.0533228852700001</v>
      </c>
      <c r="E3631" s="84">
        <f t="shared" ca="1" si="167"/>
        <v>102406.249999872</v>
      </c>
      <c r="F3631" s="84">
        <f t="shared" ca="1" si="165"/>
        <v>-4.8930546883400004E-3</v>
      </c>
      <c r="G3631" s="119">
        <f>IF(FilterType="FIR",  PRE_CALC!A3579*Fdata, IF(F_default=1,G3630+(4*Fnotch-0)/8192,G3630+(F_stop-F_start)/8192) )</f>
        <v>111750</v>
      </c>
      <c r="H3631" s="120">
        <f ca="1">IF(FilterType="FIR", OFFSET(PRE_CALC!B3579,0,DEC_RATE), C3631)</f>
        <v>-4.0533228852700001</v>
      </c>
    </row>
    <row r="3632" spans="2:8" x14ac:dyDescent="0.2">
      <c r="B3632" s="45">
        <f>IF(FilterType="FIR", IF(Extend_fmod, PRE_CALC!I3580*Fm, PRE_CALC!A3580*Fdata), IF(F_default=1,B3631+(4*Fnotch-0)/8192,B3631+(F_stop-F_start)/8192) )</f>
        <v>111781.249999872</v>
      </c>
      <c r="C3632" s="39">
        <f t="shared" si="166"/>
        <v>-1.0096046431805481</v>
      </c>
      <c r="D3632" s="84">
        <f ca="1">IF(FilterType="FIR", IF(Extend_fmod=1,OFFSET(PRE_CALC!J3580,0,DEC_RATE), OFFSET(PRE_CALC!B3580,0,DEC_RATE)), C3632)</f>
        <v>-4.0928689726599998</v>
      </c>
      <c r="E3632" s="84">
        <f t="shared" ca="1" si="167"/>
        <v>102406.249999872</v>
      </c>
      <c r="F3632" s="84">
        <f t="shared" ca="1" si="165"/>
        <v>-4.8930546883400004E-3</v>
      </c>
      <c r="G3632" s="119">
        <f>IF(FilterType="FIR",  PRE_CALC!A3580*Fdata, IF(F_default=1,G3631+(4*Fnotch-0)/8192,G3631+(F_stop-F_start)/8192) )</f>
        <v>111781.249999872</v>
      </c>
      <c r="H3632" s="120">
        <f ca="1">IF(FilterType="FIR", OFFSET(PRE_CALC!B3580,0,DEC_RATE), C3632)</f>
        <v>-4.0928689726599998</v>
      </c>
    </row>
    <row r="3633" spans="2:8" x14ac:dyDescent="0.2">
      <c r="B3633" s="45">
        <f>IF(FilterType="FIR", IF(Extend_fmod, PRE_CALC!I3581*Fm, PRE_CALC!A3581*Fdata), IF(F_default=1,B3632+(4*Fnotch-0)/8192,B3632+(F_stop-F_start)/8192) )</f>
        <v>111812.5</v>
      </c>
      <c r="C3633" s="39">
        <f t="shared" si="166"/>
        <v>-1.0101714941440123</v>
      </c>
      <c r="D3633" s="84">
        <f ca="1">IF(FilterType="FIR", IF(Extend_fmod=1,OFFSET(PRE_CALC!J3581,0,DEC_RATE), OFFSET(PRE_CALC!B3581,0,DEC_RATE)), C3633)</f>
        <v>-4.1326714116199996</v>
      </c>
      <c r="E3633" s="84">
        <f t="shared" ca="1" si="167"/>
        <v>102406.249999872</v>
      </c>
      <c r="F3633" s="84">
        <f t="shared" ca="1" si="165"/>
        <v>-4.8930546883400004E-3</v>
      </c>
      <c r="G3633" s="119">
        <f>IF(FilterType="FIR",  PRE_CALC!A3581*Fdata, IF(F_default=1,G3632+(4*Fnotch-0)/8192,G3632+(F_stop-F_start)/8192) )</f>
        <v>111812.5</v>
      </c>
      <c r="H3633" s="120">
        <f ca="1">IF(FilterType="FIR", OFFSET(PRE_CALC!B3581,0,DEC_RATE), C3633)</f>
        <v>-4.1326714116199996</v>
      </c>
    </row>
    <row r="3634" spans="2:8" x14ac:dyDescent="0.2">
      <c r="B3634" s="45">
        <f>IF(FilterType="FIR", IF(Extend_fmod, PRE_CALC!I3582*Fm, PRE_CALC!A3582*Fdata), IF(F_default=1,B3633+(4*Fnotch-0)/8192,B3633+(F_stop-F_start)/8192) )</f>
        <v>111843.750000128</v>
      </c>
      <c r="C3634" s="39">
        <f t="shared" si="166"/>
        <v>-1.0107385061186143</v>
      </c>
      <c r="D3634" s="84">
        <f ca="1">IF(FilterType="FIR", IF(Extend_fmod=1,OFFSET(PRE_CALC!J3582,0,DEC_RATE), OFFSET(PRE_CALC!B3582,0,DEC_RATE)), C3634)</f>
        <v>-4.1727309664999996</v>
      </c>
      <c r="E3634" s="84">
        <f t="shared" ca="1" si="167"/>
        <v>102406.249999872</v>
      </c>
      <c r="F3634" s="84">
        <f t="shared" ca="1" si="165"/>
        <v>-4.8930546883400004E-3</v>
      </c>
      <c r="G3634" s="119">
        <f>IF(FilterType="FIR",  PRE_CALC!A3582*Fdata, IF(F_default=1,G3633+(4*Fnotch-0)/8192,G3633+(F_stop-F_start)/8192) )</f>
        <v>111843.750000128</v>
      </c>
      <c r="H3634" s="120">
        <f ca="1">IF(FilterType="FIR", OFFSET(PRE_CALC!B3582,0,DEC_RATE), C3634)</f>
        <v>-4.1727309664999996</v>
      </c>
    </row>
    <row r="3635" spans="2:8" x14ac:dyDescent="0.2">
      <c r="B3635" s="45">
        <f>IF(FilterType="FIR", IF(Extend_fmod, PRE_CALC!I3583*Fm, PRE_CALC!A3583*Fdata), IF(F_default=1,B3634+(4*Fnotch-0)/8192,B3634+(F_stop-F_start)/8192) )</f>
        <v>111875</v>
      </c>
      <c r="C3635" s="39">
        <f t="shared" si="166"/>
        <v>-1.0113056791018908</v>
      </c>
      <c r="D3635" s="84">
        <f ca="1">IF(FilterType="FIR", IF(Extend_fmod=1,OFFSET(PRE_CALC!J3583,0,DEC_RATE), OFFSET(PRE_CALC!B3583,0,DEC_RATE)), C3635)</f>
        <v>-4.21304840153</v>
      </c>
      <c r="E3635" s="84">
        <f t="shared" ca="1" si="167"/>
        <v>102406.249999872</v>
      </c>
      <c r="F3635" s="84">
        <f t="shared" ca="1" si="165"/>
        <v>-4.8930546883400004E-3</v>
      </c>
      <c r="G3635" s="119">
        <f>IF(FilterType="FIR",  PRE_CALC!A3583*Fdata, IF(F_default=1,G3634+(4*Fnotch-0)/8192,G3634+(F_stop-F_start)/8192) )</f>
        <v>111875</v>
      </c>
      <c r="H3635" s="120">
        <f ca="1">IF(FilterType="FIR", OFFSET(PRE_CALC!B3583,0,DEC_RATE), C3635)</f>
        <v>-4.21304840153</v>
      </c>
    </row>
    <row r="3636" spans="2:8" x14ac:dyDescent="0.2">
      <c r="B3636" s="45">
        <f>IF(FilterType="FIR", IF(Extend_fmod, PRE_CALC!I3584*Fm, PRE_CALC!A3584*Fdata), IF(F_default=1,B3635+(4*Fnotch-0)/8192,B3635+(F_stop-F_start)/8192) )</f>
        <v>111906.249999872</v>
      </c>
      <c r="C3636" s="39">
        <f t="shared" si="166"/>
        <v>-1.0118730131006541</v>
      </c>
      <c r="D3636" s="84">
        <f ca="1">IF(FilterType="FIR", IF(Extend_fmod=1,OFFSET(PRE_CALC!J3584,0,DEC_RATE), OFFSET(PRE_CALC!B3584,0,DEC_RATE)), C3636)</f>
        <v>-4.2536244807900001</v>
      </c>
      <c r="E3636" s="84">
        <f t="shared" ca="1" si="167"/>
        <v>102406.249999872</v>
      </c>
      <c r="F3636" s="84">
        <f t="shared" ca="1" si="165"/>
        <v>-4.8930546883400004E-3</v>
      </c>
      <c r="G3636" s="119">
        <f>IF(FilterType="FIR",  PRE_CALC!A3584*Fdata, IF(F_default=1,G3635+(4*Fnotch-0)/8192,G3635+(F_stop-F_start)/8192) )</f>
        <v>111906.249999872</v>
      </c>
      <c r="H3636" s="120">
        <f ca="1">IF(FilterType="FIR", OFFSET(PRE_CALC!B3584,0,DEC_RATE), C3636)</f>
        <v>-4.2536244807900001</v>
      </c>
    </row>
    <row r="3637" spans="2:8" x14ac:dyDescent="0.2">
      <c r="B3637" s="45">
        <f>IF(FilterType="FIR", IF(Extend_fmod, PRE_CALC!I3585*Fm, PRE_CALC!A3585*Fdata), IF(F_default=1,B3636+(4*Fnotch-0)/8192,B3636+(F_stop-F_start)/8192) )</f>
        <v>111937.5</v>
      </c>
      <c r="C3637" s="39">
        <f t="shared" si="166"/>
        <v>-1.0124405081217416</v>
      </c>
      <c r="D3637" s="84">
        <f ca="1">IF(FilterType="FIR", IF(Extend_fmod=1,OFFSET(PRE_CALC!J3585,0,DEC_RATE), OFFSET(PRE_CALC!B3585,0,DEC_RATE)), C3637)</f>
        <v>-4.29445996829</v>
      </c>
      <c r="E3637" s="84">
        <f t="shared" ca="1" si="167"/>
        <v>102406.249999872</v>
      </c>
      <c r="F3637" s="84">
        <f t="shared" ca="1" si="165"/>
        <v>-4.8930546883400004E-3</v>
      </c>
      <c r="G3637" s="119">
        <f>IF(FilterType="FIR",  PRE_CALC!A3585*Fdata, IF(F_default=1,G3636+(4*Fnotch-0)/8192,G3636+(F_stop-F_start)/8192) )</f>
        <v>111937.5</v>
      </c>
      <c r="H3637" s="120">
        <f ca="1">IF(FilterType="FIR", OFFSET(PRE_CALC!B3585,0,DEC_RATE), C3637)</f>
        <v>-4.29445996829</v>
      </c>
    </row>
    <row r="3638" spans="2:8" x14ac:dyDescent="0.2">
      <c r="B3638" s="45">
        <f>IF(FilterType="FIR", IF(Extend_fmod, PRE_CALC!I3586*Fm, PRE_CALC!A3586*Fdata), IF(F_default=1,B3637+(4*Fnotch-0)/8192,B3637+(F_stop-F_start)/8192) )</f>
        <v>111968.750000128</v>
      </c>
      <c r="C3638" s="39">
        <f t="shared" si="166"/>
        <v>-1.0130081641627051</v>
      </c>
      <c r="D3638" s="84">
        <f ca="1">IF(FilterType="FIR", IF(Extend_fmod=1,OFFSET(PRE_CALC!J3586,0,DEC_RATE), OFFSET(PRE_CALC!B3586,0,DEC_RATE)), C3638)</f>
        <v>-4.3355556279599998</v>
      </c>
      <c r="E3638" s="84">
        <f t="shared" ca="1" si="167"/>
        <v>102406.249999872</v>
      </c>
      <c r="F3638" s="84">
        <f t="shared" ca="1" si="165"/>
        <v>-4.8930546883400004E-3</v>
      </c>
      <c r="G3638" s="119">
        <f>IF(FilterType="FIR",  PRE_CALC!A3586*Fdata, IF(F_default=1,G3637+(4*Fnotch-0)/8192,G3637+(F_stop-F_start)/8192) )</f>
        <v>111968.750000128</v>
      </c>
      <c r="H3638" s="120">
        <f ca="1">IF(FilterType="FIR", OFFSET(PRE_CALC!B3586,0,DEC_RATE), C3638)</f>
        <v>-4.3355556279599998</v>
      </c>
    </row>
    <row r="3639" spans="2:8" x14ac:dyDescent="0.2">
      <c r="B3639" s="45">
        <f>IF(FilterType="FIR", IF(Extend_fmod, PRE_CALC!I3587*Fm, PRE_CALC!A3587*Fdata), IF(F_default=1,B3638+(4*Fnotch-0)/8192,B3638+(F_stop-F_start)/8192) )</f>
        <v>112000</v>
      </c>
      <c r="C3639" s="39">
        <f t="shared" si="166"/>
        <v>-1.0135759812210527</v>
      </c>
      <c r="D3639" s="84">
        <f ca="1">IF(FilterType="FIR", IF(Extend_fmod=1,OFFSET(PRE_CALC!J3587,0,DEC_RATE), OFFSET(PRE_CALC!B3587,0,DEC_RATE)), C3639)</f>
        <v>-4.3769122237099998</v>
      </c>
      <c r="E3639" s="84">
        <f t="shared" ca="1" si="167"/>
        <v>102406.249999872</v>
      </c>
      <c r="F3639" s="84">
        <f t="shared" ref="F3639:F3702" ca="1" si="168">IF(G3639&lt;=F_PB,H3639, OFFSET(H:H,MATCH(F_PB-0.0001,G:G),0,1))</f>
        <v>-4.8930546883400004E-3</v>
      </c>
      <c r="G3639" s="119">
        <f>IF(FilterType="FIR",  PRE_CALC!A3587*Fdata, IF(F_default=1,G3638+(4*Fnotch-0)/8192,G3638+(F_stop-F_start)/8192) )</f>
        <v>112000</v>
      </c>
      <c r="H3639" s="120">
        <f ca="1">IF(FilterType="FIR", OFFSET(PRE_CALC!B3587,0,DEC_RATE), C3639)</f>
        <v>-4.3769122237099998</v>
      </c>
    </row>
    <row r="3640" spans="2:8" x14ac:dyDescent="0.2">
      <c r="B3640" s="45">
        <f>IF(FilterType="FIR", IF(Extend_fmod, PRE_CALC!I3588*Fm, PRE_CALC!A3588*Fdata), IF(F_default=1,B3639+(4*Fnotch-0)/8192,B3639+(F_stop-F_start)/8192) )</f>
        <v>112031.249999872</v>
      </c>
      <c r="C3640" s="39">
        <f t="shared" ref="C3640:C3703" si="169">MAX(20*LOG(ABS(   (1/s_dec*SIN(s_dec*$B3640/Fm*PI())/SIN($B3640/Fm*PI()))^(order-1) * (1/s_dec2*SIN(s_dec2*$B3640/Fm*PI())/SIN($B3640/Fm*PI()))  )), -160)</f>
        <v>-1.0141439593036441</v>
      </c>
      <c r="D3640" s="84">
        <f ca="1">IF(FilterType="FIR", IF(Extend_fmod=1,OFFSET(PRE_CALC!J3588,0,DEC_RATE), OFFSET(PRE_CALC!B3588,0,DEC_RATE)), C3640)</f>
        <v>-4.41853051942</v>
      </c>
      <c r="E3640" s="84">
        <f t="shared" ref="E3640:E3703" ca="1" si="170">IF(G3640&lt;=F_PB,G3640, OFFSET(G:G,MATCH(F_PB-0.0001,G:G),0,1) )</f>
        <v>102406.249999872</v>
      </c>
      <c r="F3640" s="84">
        <f t="shared" ca="1" si="168"/>
        <v>-4.8930546883400004E-3</v>
      </c>
      <c r="G3640" s="119">
        <f>IF(FilterType="FIR",  PRE_CALC!A3588*Fdata, IF(F_default=1,G3639+(4*Fnotch-0)/8192,G3639+(F_stop-F_start)/8192) )</f>
        <v>112031.249999872</v>
      </c>
      <c r="H3640" s="120">
        <f ca="1">IF(FilterType="FIR", OFFSET(PRE_CALC!B3588,0,DEC_RATE), C3640)</f>
        <v>-4.41853051942</v>
      </c>
    </row>
    <row r="3641" spans="2:8" x14ac:dyDescent="0.2">
      <c r="B3641" s="45">
        <f>IF(FilterType="FIR", IF(Extend_fmod, PRE_CALC!I3589*Fm, PRE_CALC!A3589*Fdata), IF(F_default=1,B3640+(4*Fnotch-0)/8192,B3640+(F_stop-F_start)/8192) )</f>
        <v>112062.5</v>
      </c>
      <c r="C3641" s="39">
        <f t="shared" si="169"/>
        <v>-1.0147120984172884</v>
      </c>
      <c r="D3641" s="84">
        <f ca="1">IF(FilterType="FIR", IF(Extend_fmod=1,OFFSET(PRE_CALC!J3589,0,DEC_RATE), OFFSET(PRE_CALC!B3589,0,DEC_RATE)), C3641)</f>
        <v>-4.4604112790099997</v>
      </c>
      <c r="E3641" s="84">
        <f t="shared" ca="1" si="170"/>
        <v>102406.249999872</v>
      </c>
      <c r="F3641" s="84">
        <f t="shared" ca="1" si="168"/>
        <v>-4.8930546883400004E-3</v>
      </c>
      <c r="G3641" s="119">
        <f>IF(FilterType="FIR",  PRE_CALC!A3589*Fdata, IF(F_default=1,G3640+(4*Fnotch-0)/8192,G3640+(F_stop-F_start)/8192) )</f>
        <v>112062.5</v>
      </c>
      <c r="H3641" s="120">
        <f ca="1">IF(FilterType="FIR", OFFSET(PRE_CALC!B3589,0,DEC_RATE), C3641)</f>
        <v>-4.4604112790099997</v>
      </c>
    </row>
    <row r="3642" spans="2:8" x14ac:dyDescent="0.2">
      <c r="B3642" s="45">
        <f>IF(FilterType="FIR", IF(Extend_fmod, PRE_CALC!I3590*Fm, PRE_CALC!A3590*Fdata), IF(F_default=1,B3641+(4*Fnotch-0)/8192,B3641+(F_stop-F_start)/8192) )</f>
        <v>112093.750000128</v>
      </c>
      <c r="C3642" s="39">
        <f t="shared" si="169"/>
        <v>-1.015280398559552</v>
      </c>
      <c r="D3642" s="84">
        <f ca="1">IF(FilterType="FIR", IF(Extend_fmod=1,OFFSET(PRE_CALC!J3590,0,DEC_RATE), OFFSET(PRE_CALC!B3590,0,DEC_RATE)), C3642)</f>
        <v>-4.5025552664099999</v>
      </c>
      <c r="E3642" s="84">
        <f t="shared" ca="1" si="170"/>
        <v>102406.249999872</v>
      </c>
      <c r="F3642" s="84">
        <f t="shared" ca="1" si="168"/>
        <v>-4.8930546883400004E-3</v>
      </c>
      <c r="G3642" s="119">
        <f>IF(FilterType="FIR",  PRE_CALC!A3590*Fdata, IF(F_default=1,G3641+(4*Fnotch-0)/8192,G3641+(F_stop-F_start)/8192) )</f>
        <v>112093.750000128</v>
      </c>
      <c r="H3642" s="120">
        <f ca="1">IF(FilterType="FIR", OFFSET(PRE_CALC!B3590,0,DEC_RATE), C3642)</f>
        <v>-4.5025552664099999</v>
      </c>
    </row>
    <row r="3643" spans="2:8" x14ac:dyDescent="0.2">
      <c r="B3643" s="45">
        <f>IF(FilterType="FIR", IF(Extend_fmod, PRE_CALC!I3591*Fm, PRE_CALC!A3591*Fdata), IF(F_default=1,B3642+(4*Fnotch-0)/8192,B3642+(F_stop-F_start)/8192) )</f>
        <v>112125</v>
      </c>
      <c r="C3643" s="39">
        <f t="shared" si="169"/>
        <v>-1.0158488597279285</v>
      </c>
      <c r="D3643" s="84">
        <f ca="1">IF(FilterType="FIR", IF(Extend_fmod=1,OFFSET(PRE_CALC!J3591,0,DEC_RATE), OFFSET(PRE_CALC!B3591,0,DEC_RATE)), C3643)</f>
        <v>-4.54496324566</v>
      </c>
      <c r="E3643" s="84">
        <f t="shared" ca="1" si="170"/>
        <v>102406.249999872</v>
      </c>
      <c r="F3643" s="84">
        <f t="shared" ca="1" si="168"/>
        <v>-4.8930546883400004E-3</v>
      </c>
      <c r="G3643" s="119">
        <f>IF(FilterType="FIR",  PRE_CALC!A3591*Fdata, IF(F_default=1,G3642+(4*Fnotch-0)/8192,G3642+(F_stop-F_start)/8192) )</f>
        <v>112125</v>
      </c>
      <c r="H3643" s="120">
        <f ca="1">IF(FilterType="FIR", OFFSET(PRE_CALC!B3591,0,DEC_RATE), C3643)</f>
        <v>-4.54496324566</v>
      </c>
    </row>
    <row r="3644" spans="2:8" x14ac:dyDescent="0.2">
      <c r="B3644" s="45">
        <f>IF(FilterType="FIR", IF(Extend_fmod, PRE_CALC!I3592*Fm, PRE_CALC!A3592*Fdata), IF(F_default=1,B3643+(4*Fnotch-0)/8192,B3643+(F_stop-F_start)/8192) )</f>
        <v>112156.249999872</v>
      </c>
      <c r="C3644" s="39">
        <f t="shared" si="169"/>
        <v>-1.0164174819292882</v>
      </c>
      <c r="D3644" s="84">
        <f ca="1">IF(FilterType="FIR", IF(Extend_fmod=1,OFFSET(PRE_CALC!J3592,0,DEC_RATE), OFFSET(PRE_CALC!B3592,0,DEC_RATE)), C3644)</f>
        <v>-4.58763598088</v>
      </c>
      <c r="E3644" s="84">
        <f t="shared" ca="1" si="170"/>
        <v>102406.249999872</v>
      </c>
      <c r="F3644" s="84">
        <f t="shared" ca="1" si="168"/>
        <v>-4.8930546883400004E-3</v>
      </c>
      <c r="G3644" s="119">
        <f>IF(FilterType="FIR",  PRE_CALC!A3592*Fdata, IF(F_default=1,G3643+(4*Fnotch-0)/8192,G3643+(F_stop-F_start)/8192) )</f>
        <v>112156.249999872</v>
      </c>
      <c r="H3644" s="120">
        <f ca="1">IF(FilterType="FIR", OFFSET(PRE_CALC!B3592,0,DEC_RATE), C3644)</f>
        <v>-4.58763598088</v>
      </c>
    </row>
    <row r="3645" spans="2:8" x14ac:dyDescent="0.2">
      <c r="B3645" s="45">
        <f>IF(FilterType="FIR", IF(Extend_fmod, PRE_CALC!I3593*Fm, PRE_CALC!A3593*Fdata), IF(F_default=1,B3644+(4*Fnotch-0)/8192,B3644+(F_stop-F_start)/8192) )</f>
        <v>112187.5</v>
      </c>
      <c r="C3645" s="39">
        <f t="shared" si="169"/>
        <v>-1.0169862651704695</v>
      </c>
      <c r="D3645" s="84">
        <f ca="1">IF(FilterType="FIR", IF(Extend_fmod=1,OFFSET(PRE_CALC!J3593,0,DEC_RATE), OFFSET(PRE_CALC!B3593,0,DEC_RATE)), C3645)</f>
        <v>-4.6305742363300002</v>
      </c>
      <c r="E3645" s="84">
        <f t="shared" ca="1" si="170"/>
        <v>102406.249999872</v>
      </c>
      <c r="F3645" s="84">
        <f t="shared" ca="1" si="168"/>
        <v>-4.8930546883400004E-3</v>
      </c>
      <c r="G3645" s="119">
        <f>IF(FilterType="FIR",  PRE_CALC!A3593*Fdata, IF(F_default=1,G3644+(4*Fnotch-0)/8192,G3644+(F_stop-F_start)/8192) )</f>
        <v>112187.5</v>
      </c>
      <c r="H3645" s="120">
        <f ca="1">IF(FilterType="FIR", OFFSET(PRE_CALC!B3593,0,DEC_RATE), C3645)</f>
        <v>-4.6305742363300002</v>
      </c>
    </row>
    <row r="3646" spans="2:8" x14ac:dyDescent="0.2">
      <c r="B3646" s="45">
        <f>IF(FilterType="FIR", IF(Extend_fmod, PRE_CALC!I3594*Fm, PRE_CALC!A3594*Fdata), IF(F_default=1,B3645+(4*Fnotch-0)/8192,B3645+(F_stop-F_start)/8192) )</f>
        <v>112218.750000128</v>
      </c>
      <c r="C3646" s="39">
        <f t="shared" si="169"/>
        <v>-1.0175552094489841</v>
      </c>
      <c r="D3646" s="84">
        <f ca="1">IF(FilterType="FIR", IF(Extend_fmod=1,OFFSET(PRE_CALC!J3594,0,DEC_RATE), OFFSET(PRE_CALC!B3594,0,DEC_RATE)), C3646)</f>
        <v>-4.6737787764199998</v>
      </c>
      <c r="E3646" s="84">
        <f t="shared" ca="1" si="170"/>
        <v>102406.249999872</v>
      </c>
      <c r="F3646" s="84">
        <f t="shared" ca="1" si="168"/>
        <v>-4.8930546883400004E-3</v>
      </c>
      <c r="G3646" s="119">
        <f>IF(FilterType="FIR",  PRE_CALC!A3594*Fdata, IF(F_default=1,G3645+(4*Fnotch-0)/8192,G3645+(F_stop-F_start)/8192) )</f>
        <v>112218.750000128</v>
      </c>
      <c r="H3646" s="120">
        <f ca="1">IF(FilterType="FIR", OFFSET(PRE_CALC!B3594,0,DEC_RATE), C3646)</f>
        <v>-4.6737787764199998</v>
      </c>
    </row>
    <row r="3647" spans="2:8" x14ac:dyDescent="0.2">
      <c r="B3647" s="45">
        <f>IF(FilterType="FIR", IF(Extend_fmod, PRE_CALC!I3595*Fm, PRE_CALC!A3595*Fdata), IF(F_default=1,B3646+(4*Fnotch-0)/8192,B3646+(F_stop-F_start)/8192) )</f>
        <v>112250</v>
      </c>
      <c r="C3647" s="39">
        <f t="shared" si="169"/>
        <v>-1.0181243147623897</v>
      </c>
      <c r="D3647" s="84">
        <f ca="1">IF(FilterType="FIR", IF(Extend_fmod=1,OFFSET(PRE_CALC!J3595,0,DEC_RATE), OFFSET(PRE_CALC!B3595,0,DEC_RATE)), C3647)</f>
        <v>-4.71725036575</v>
      </c>
      <c r="E3647" s="84">
        <f t="shared" ca="1" si="170"/>
        <v>102406.249999872</v>
      </c>
      <c r="F3647" s="84">
        <f t="shared" ca="1" si="168"/>
        <v>-4.8930546883400004E-3</v>
      </c>
      <c r="G3647" s="119">
        <f>IF(FilterType="FIR",  PRE_CALC!A3595*Fdata, IF(F_default=1,G3646+(4*Fnotch-0)/8192,G3646+(F_stop-F_start)/8192) )</f>
        <v>112250</v>
      </c>
      <c r="H3647" s="120">
        <f ca="1">IF(FilterType="FIR", OFFSET(PRE_CALC!B3595,0,DEC_RATE), C3647)</f>
        <v>-4.71725036575</v>
      </c>
    </row>
    <row r="3648" spans="2:8" x14ac:dyDescent="0.2">
      <c r="B3648" s="45">
        <f>IF(FilterType="FIR", IF(Extend_fmod, PRE_CALC!I3596*Fm, PRE_CALC!A3596*Fdata), IF(F_default=1,B3647+(4*Fnotch-0)/8192,B3647+(F_stop-F_start)/8192) )</f>
        <v>112281.249999872</v>
      </c>
      <c r="C3648" s="39">
        <f t="shared" si="169"/>
        <v>-1.0186935811175133</v>
      </c>
      <c r="D3648" s="84">
        <f ca="1">IF(FilterType="FIR", IF(Extend_fmod=1,OFFSET(PRE_CALC!J3596,0,DEC_RATE), OFFSET(PRE_CALC!B3596,0,DEC_RATE)), C3648)</f>
        <v>-4.76098976914</v>
      </c>
      <c r="E3648" s="84">
        <f t="shared" ca="1" si="170"/>
        <v>102406.249999872</v>
      </c>
      <c r="F3648" s="84">
        <f t="shared" ca="1" si="168"/>
        <v>-4.8930546883400004E-3</v>
      </c>
      <c r="G3648" s="119">
        <f>IF(FilterType="FIR",  PRE_CALC!A3596*Fdata, IF(F_default=1,G3647+(4*Fnotch-0)/8192,G3647+(F_stop-F_start)/8192) )</f>
        <v>112281.249999872</v>
      </c>
      <c r="H3648" s="120">
        <f ca="1">IF(FilterType="FIR", OFFSET(PRE_CALC!B3596,0,DEC_RATE), C3648)</f>
        <v>-4.76098976914</v>
      </c>
    </row>
    <row r="3649" spans="2:8" x14ac:dyDescent="0.2">
      <c r="B3649" s="45">
        <f>IF(FilterType="FIR", IF(Extend_fmod, PRE_CALC!I3597*Fm, PRE_CALC!A3597*Fdata), IF(F_default=1,B3648+(4*Fnotch-0)/8192,B3648+(F_stop-F_start)/8192) )</f>
        <v>112312.5</v>
      </c>
      <c r="C3649" s="39">
        <f t="shared" si="169"/>
        <v>-1.01926300852123</v>
      </c>
      <c r="D3649" s="84">
        <f ca="1">IF(FilterType="FIR", IF(Extend_fmod=1,OFFSET(PRE_CALC!J3597,0,DEC_RATE), OFFSET(PRE_CALC!B3597,0,DEC_RATE)), C3649)</f>
        <v>-4.8049977516600002</v>
      </c>
      <c r="E3649" s="84">
        <f t="shared" ca="1" si="170"/>
        <v>102406.249999872</v>
      </c>
      <c r="F3649" s="84">
        <f t="shared" ca="1" si="168"/>
        <v>-4.8930546883400004E-3</v>
      </c>
      <c r="G3649" s="119">
        <f>IF(FilterType="FIR",  PRE_CALC!A3597*Fdata, IF(F_default=1,G3648+(4*Fnotch-0)/8192,G3648+(F_stop-F_start)/8192) )</f>
        <v>112312.5</v>
      </c>
      <c r="H3649" s="120">
        <f ca="1">IF(FilterType="FIR", OFFSET(PRE_CALC!B3597,0,DEC_RATE), C3649)</f>
        <v>-4.8049977516600002</v>
      </c>
    </row>
    <row r="3650" spans="2:8" x14ac:dyDescent="0.2">
      <c r="B3650" s="45">
        <f>IF(FilterType="FIR", IF(Extend_fmod, PRE_CALC!I3598*Fm, PRE_CALC!A3598*Fdata), IF(F_default=1,B3649+(4*Fnotch-0)/8192,B3649+(F_stop-F_start)/8192) )</f>
        <v>112343.750000128</v>
      </c>
      <c r="C3650" s="39">
        <f t="shared" si="169"/>
        <v>-1.0198325969710522</v>
      </c>
      <c r="D3650" s="84">
        <f ca="1">IF(FilterType="FIR", IF(Extend_fmod=1,OFFSET(PRE_CALC!J3598,0,DEC_RATE), OFFSET(PRE_CALC!B3598,0,DEC_RATE)), C3650)</f>
        <v>-4.8492750786399998</v>
      </c>
      <c r="E3650" s="84">
        <f t="shared" ca="1" si="170"/>
        <v>102406.249999872</v>
      </c>
      <c r="F3650" s="84">
        <f t="shared" ca="1" si="168"/>
        <v>-4.8930546883400004E-3</v>
      </c>
      <c r="G3650" s="119">
        <f>IF(FilterType="FIR",  PRE_CALC!A3598*Fdata, IF(F_default=1,G3649+(4*Fnotch-0)/8192,G3649+(F_stop-F_start)/8192) )</f>
        <v>112343.750000128</v>
      </c>
      <c r="H3650" s="120">
        <f ca="1">IF(FilterType="FIR", OFFSET(PRE_CALC!B3598,0,DEC_RATE), C3650)</f>
        <v>-4.8492750786399998</v>
      </c>
    </row>
    <row r="3651" spans="2:8" x14ac:dyDescent="0.2">
      <c r="B3651" s="45">
        <f>IF(FilterType="FIR", IF(Extend_fmod, PRE_CALC!I3599*Fm, PRE_CALC!A3599*Fdata), IF(F_default=1,B3650+(4*Fnotch-0)/8192,B3650+(F_stop-F_start)/8192) )</f>
        <v>112375</v>
      </c>
      <c r="C3651" s="39">
        <f t="shared" si="169"/>
        <v>-1.0204023464645022</v>
      </c>
      <c r="D3651" s="84">
        <f ca="1">IF(FilterType="FIR", IF(Extend_fmod=1,OFFSET(PRE_CALC!J3599,0,DEC_RATE), OFFSET(PRE_CALC!B3599,0,DEC_RATE)), C3651)</f>
        <v>-4.8938225157200002</v>
      </c>
      <c r="E3651" s="84">
        <f t="shared" ca="1" si="170"/>
        <v>102406.249999872</v>
      </c>
      <c r="F3651" s="84">
        <f t="shared" ca="1" si="168"/>
        <v>-4.8930546883400004E-3</v>
      </c>
      <c r="G3651" s="119">
        <f>IF(FilterType="FIR",  PRE_CALC!A3599*Fdata, IF(F_default=1,G3650+(4*Fnotch-0)/8192,G3650+(F_stop-F_start)/8192) )</f>
        <v>112375</v>
      </c>
      <c r="H3651" s="120">
        <f ca="1">IF(FilterType="FIR", OFFSET(PRE_CALC!B3599,0,DEC_RATE), C3651)</f>
        <v>-4.8938225157200002</v>
      </c>
    </row>
    <row r="3652" spans="2:8" x14ac:dyDescent="0.2">
      <c r="B3652" s="45">
        <f>IF(FilterType="FIR", IF(Extend_fmod, PRE_CALC!I3600*Fm, PRE_CALC!A3600*Fdata), IF(F_default=1,B3651+(4*Fnotch-0)/8192,B3651+(F_stop-F_start)/8192) )</f>
        <v>112406.249999872</v>
      </c>
      <c r="C3652" s="39">
        <f t="shared" si="169"/>
        <v>-1.0209722570084347</v>
      </c>
      <c r="D3652" s="84">
        <f ca="1">IF(FilterType="FIR", IF(Extend_fmod=1,OFFSET(PRE_CALC!J3600,0,DEC_RATE), OFFSET(PRE_CALC!B3600,0,DEC_RATE)), C3652)</f>
        <v>-4.9386408288899997</v>
      </c>
      <c r="E3652" s="84">
        <f t="shared" ca="1" si="170"/>
        <v>102406.249999872</v>
      </c>
      <c r="F3652" s="84">
        <f t="shared" ca="1" si="168"/>
        <v>-4.8930546883400004E-3</v>
      </c>
      <c r="G3652" s="119">
        <f>IF(FilterType="FIR",  PRE_CALC!A3600*Fdata, IF(F_default=1,G3651+(4*Fnotch-0)/8192,G3651+(F_stop-F_start)/8192) )</f>
        <v>112406.249999872</v>
      </c>
      <c r="H3652" s="120">
        <f ca="1">IF(FilterType="FIR", OFFSET(PRE_CALC!B3600,0,DEC_RATE), C3652)</f>
        <v>-4.9386408288899997</v>
      </c>
    </row>
    <row r="3653" spans="2:8" x14ac:dyDescent="0.2">
      <c r="B3653" s="45">
        <f>IF(FilterType="FIR", IF(Extend_fmod, PRE_CALC!I3601*Fm, PRE_CALC!A3601*Fdata), IF(F_default=1,B3652+(4*Fnotch-0)/8192,B3652+(F_stop-F_start)/8192) )</f>
        <v>112437.5</v>
      </c>
      <c r="C3653" s="39">
        <f t="shared" si="169"/>
        <v>-1.0215423286097305</v>
      </c>
      <c r="D3653" s="84">
        <f ca="1">IF(FilterType="FIR", IF(Extend_fmod=1,OFFSET(PRE_CALC!J3601,0,DEC_RATE), OFFSET(PRE_CALC!B3601,0,DEC_RATE)), C3653)</f>
        <v>-4.9837307844799996</v>
      </c>
      <c r="E3653" s="84">
        <f t="shared" ca="1" si="170"/>
        <v>102406.249999872</v>
      </c>
      <c r="F3653" s="84">
        <f t="shared" ca="1" si="168"/>
        <v>-4.8930546883400004E-3</v>
      </c>
      <c r="G3653" s="119">
        <f>IF(FilterType="FIR",  PRE_CALC!A3601*Fdata, IF(F_default=1,G3652+(4*Fnotch-0)/8192,G3652+(F_stop-F_start)/8192) )</f>
        <v>112437.5</v>
      </c>
      <c r="H3653" s="120">
        <f ca="1">IF(FilterType="FIR", OFFSET(PRE_CALC!B3601,0,DEC_RATE), C3653)</f>
        <v>-4.9837307844799996</v>
      </c>
    </row>
    <row r="3654" spans="2:8" x14ac:dyDescent="0.2">
      <c r="B3654" s="45">
        <f>IF(FilterType="FIR", IF(Extend_fmod, PRE_CALC!I3602*Fm, PRE_CALC!A3602*Fdata), IF(F_default=1,B3653+(4*Fnotch-0)/8192,B3653+(F_stop-F_start)/8192) )</f>
        <v>112468.750000128</v>
      </c>
      <c r="C3654" s="39">
        <f t="shared" si="169"/>
        <v>-1.0221125612659083</v>
      </c>
      <c r="D3654" s="84">
        <f ca="1">IF(FilterType="FIR", IF(Extend_fmod=1,OFFSET(PRE_CALC!J3602,0,DEC_RATE), OFFSET(PRE_CALC!B3602,0,DEC_RATE)), C3654)</f>
        <v>-5.0290931492300004</v>
      </c>
      <c r="E3654" s="84">
        <f t="shared" ca="1" si="170"/>
        <v>102406.249999872</v>
      </c>
      <c r="F3654" s="84">
        <f t="shared" ca="1" si="168"/>
        <v>-4.8930546883400004E-3</v>
      </c>
      <c r="G3654" s="119">
        <f>IF(FilterType="FIR",  PRE_CALC!A3602*Fdata, IF(F_default=1,G3653+(4*Fnotch-0)/8192,G3653+(F_stop-F_start)/8192) )</f>
        <v>112468.750000128</v>
      </c>
      <c r="H3654" s="120">
        <f ca="1">IF(FilterType="FIR", OFFSET(PRE_CALC!B3602,0,DEC_RATE), C3654)</f>
        <v>-5.0290931492300004</v>
      </c>
    </row>
    <row r="3655" spans="2:8" x14ac:dyDescent="0.2">
      <c r="B3655" s="45">
        <f>IF(FilterType="FIR", IF(Extend_fmod, PRE_CALC!I3603*Fm, PRE_CALC!A3603*Fdata), IF(F_default=1,B3654+(4*Fnotch-0)/8192,B3654+(F_stop-F_start)/8192) )</f>
        <v>112500</v>
      </c>
      <c r="C3655" s="39">
        <f t="shared" si="169"/>
        <v>-1.0226829549744849</v>
      </c>
      <c r="D3655" s="84">
        <f ca="1">IF(FilterType="FIR", IF(Extend_fmod=1,OFFSET(PRE_CALC!J3603,0,DEC_RATE), OFFSET(PRE_CALC!B3603,0,DEC_RATE)), C3655)</f>
        <v>-5.0747286902999997</v>
      </c>
      <c r="E3655" s="84">
        <f t="shared" ca="1" si="170"/>
        <v>102406.249999872</v>
      </c>
      <c r="F3655" s="84">
        <f t="shared" ca="1" si="168"/>
        <v>-4.8930546883400004E-3</v>
      </c>
      <c r="G3655" s="119">
        <f>IF(FilterType="FIR",  PRE_CALC!A3603*Fdata, IF(F_default=1,G3654+(4*Fnotch-0)/8192,G3654+(F_stop-F_start)/8192) )</f>
        <v>112500</v>
      </c>
      <c r="H3655" s="120">
        <f ca="1">IF(FilterType="FIR", OFFSET(PRE_CALC!B3603,0,DEC_RATE), C3655)</f>
        <v>-5.0747286902999997</v>
      </c>
    </row>
    <row r="3656" spans="2:8" x14ac:dyDescent="0.2">
      <c r="B3656" s="45">
        <f>IF(FilterType="FIR", IF(Extend_fmod, PRE_CALC!I3604*Fm, PRE_CALC!A3604*Fdata), IF(F_default=1,B3655+(4*Fnotch-0)/8192,B3655+(F_stop-F_start)/8192) )</f>
        <v>112531.249999872</v>
      </c>
      <c r="C3656" s="39">
        <f t="shared" si="169"/>
        <v>-1.0232535097423108</v>
      </c>
      <c r="D3656" s="84">
        <f ca="1">IF(FilterType="FIR", IF(Extend_fmod=1,OFFSET(PRE_CALC!J3604,0,DEC_RATE), OFFSET(PRE_CALC!B3604,0,DEC_RATE)), C3656)</f>
        <v>-5.1206381753099999</v>
      </c>
      <c r="E3656" s="84">
        <f t="shared" ca="1" si="170"/>
        <v>102406.249999872</v>
      </c>
      <c r="F3656" s="84">
        <f t="shared" ca="1" si="168"/>
        <v>-4.8930546883400004E-3</v>
      </c>
      <c r="G3656" s="119">
        <f>IF(FilterType="FIR",  PRE_CALC!A3604*Fdata, IF(F_default=1,G3655+(4*Fnotch-0)/8192,G3655+(F_stop-F_start)/8192) )</f>
        <v>112531.249999872</v>
      </c>
      <c r="H3656" s="120">
        <f ca="1">IF(FilterType="FIR", OFFSET(PRE_CALC!B3604,0,DEC_RATE), C3656)</f>
        <v>-5.1206381753099999</v>
      </c>
    </row>
    <row r="3657" spans="2:8" x14ac:dyDescent="0.2">
      <c r="B3657" s="45">
        <f>IF(FilterType="FIR", IF(Extend_fmod, PRE_CALC!I3605*Fm, PRE_CALC!A3605*Fdata), IF(F_default=1,B3656+(4*Fnotch-0)/8192,B3656+(F_stop-F_start)/8192) )</f>
        <v>112562.5</v>
      </c>
      <c r="C3657" s="39">
        <f t="shared" si="169"/>
        <v>-1.0238242255762871</v>
      </c>
      <c r="D3657" s="84">
        <f ca="1">IF(FilterType="FIR", IF(Extend_fmod=1,OFFSET(PRE_CALC!J3605,0,DEC_RATE), OFFSET(PRE_CALC!B3605,0,DEC_RATE)), C3657)</f>
        <v>-5.1668223723600004</v>
      </c>
      <c r="E3657" s="84">
        <f t="shared" ca="1" si="170"/>
        <v>102406.249999872</v>
      </c>
      <c r="F3657" s="84">
        <f t="shared" ca="1" si="168"/>
        <v>-4.8930546883400004E-3</v>
      </c>
      <c r="G3657" s="119">
        <f>IF(FilterType="FIR",  PRE_CALC!A3605*Fdata, IF(F_default=1,G3656+(4*Fnotch-0)/8192,G3656+(F_stop-F_start)/8192) )</f>
        <v>112562.5</v>
      </c>
      <c r="H3657" s="120">
        <f ca="1">IF(FilterType="FIR", OFFSET(PRE_CALC!B3605,0,DEC_RATE), C3657)</f>
        <v>-5.1668223723600004</v>
      </c>
    </row>
    <row r="3658" spans="2:8" x14ac:dyDescent="0.2">
      <c r="B3658" s="45">
        <f>IF(FilterType="FIR", IF(Extend_fmod, PRE_CALC!I3606*Fm, PRE_CALC!A3606*Fdata), IF(F_default=1,B3657+(4*Fnotch-0)/8192,B3657+(F_stop-F_start)/8192) )</f>
        <v>112593.750000128</v>
      </c>
      <c r="C3658" s="39">
        <f t="shared" si="169"/>
        <v>-1.0243951024739186</v>
      </c>
      <c r="D3658" s="84">
        <f ca="1">IF(FilterType="FIR", IF(Extend_fmod=1,OFFSET(PRE_CALC!J3606,0,DEC_RATE), OFFSET(PRE_CALC!B3606,0,DEC_RATE)), C3658)</f>
        <v>-5.2132820500700001</v>
      </c>
      <c r="E3658" s="84">
        <f t="shared" ca="1" si="170"/>
        <v>102406.249999872</v>
      </c>
      <c r="F3658" s="84">
        <f t="shared" ca="1" si="168"/>
        <v>-4.8930546883400004E-3</v>
      </c>
      <c r="G3658" s="119">
        <f>IF(FilterType="FIR",  PRE_CALC!A3606*Fdata, IF(F_default=1,G3657+(4*Fnotch-0)/8192,G3657+(F_stop-F_start)/8192) )</f>
        <v>112593.750000128</v>
      </c>
      <c r="H3658" s="120">
        <f ca="1">IF(FilterType="FIR", OFFSET(PRE_CALC!B3606,0,DEC_RATE), C3658)</f>
        <v>-5.2132820500700001</v>
      </c>
    </row>
    <row r="3659" spans="2:8" x14ac:dyDescent="0.2">
      <c r="B3659" s="45">
        <f>IF(FilterType="FIR", IF(Extend_fmod, PRE_CALC!I3607*Fm, PRE_CALC!A3607*Fdata), IF(F_default=1,B3658+(4*Fnotch-0)/8192,B3658+(F_stop-F_start)/8192) )</f>
        <v>112625</v>
      </c>
      <c r="C3659" s="39">
        <f t="shared" si="169"/>
        <v>-1.0249661404327315</v>
      </c>
      <c r="D3659" s="84">
        <f ca="1">IF(FilterType="FIR", IF(Extend_fmod=1,OFFSET(PRE_CALC!J3607,0,DEC_RATE), OFFSET(PRE_CALC!B3607,0,DEC_RATE)), C3659)</f>
        <v>-5.2600179775999996</v>
      </c>
      <c r="E3659" s="84">
        <f t="shared" ca="1" si="170"/>
        <v>102406.249999872</v>
      </c>
      <c r="F3659" s="84">
        <f t="shared" ca="1" si="168"/>
        <v>-4.8930546883400004E-3</v>
      </c>
      <c r="G3659" s="119">
        <f>IF(FilterType="FIR",  PRE_CALC!A3607*Fdata, IF(F_default=1,G3658+(4*Fnotch-0)/8192,G3658+(F_stop-F_start)/8192) )</f>
        <v>112625</v>
      </c>
      <c r="H3659" s="120">
        <f ca="1">IF(FilterType="FIR", OFFSET(PRE_CALC!B3607,0,DEC_RATE), C3659)</f>
        <v>-5.2600179775999996</v>
      </c>
    </row>
    <row r="3660" spans="2:8" x14ac:dyDescent="0.2">
      <c r="B3660" s="45">
        <f>IF(FilterType="FIR", IF(Extend_fmod, PRE_CALC!I3608*Fm, PRE_CALC!A3608*Fdata), IF(F_default=1,B3659+(4*Fnotch-0)/8192,B3659+(F_stop-F_start)/8192) )</f>
        <v>112656.249999872</v>
      </c>
      <c r="C3660" s="39">
        <f t="shared" si="169"/>
        <v>-1.0255373394595901</v>
      </c>
      <c r="D3660" s="84">
        <f ca="1">IF(FilterType="FIR", IF(Extend_fmod=1,OFFSET(PRE_CALC!J3608,0,DEC_RATE), OFFSET(PRE_CALC!B3608,0,DEC_RATE)), C3660)</f>
        <v>-5.3070309247000003</v>
      </c>
      <c r="E3660" s="84">
        <f t="shared" ca="1" si="170"/>
        <v>102406.249999872</v>
      </c>
      <c r="F3660" s="84">
        <f t="shared" ca="1" si="168"/>
        <v>-4.8930546883400004E-3</v>
      </c>
      <c r="G3660" s="119">
        <f>IF(FilterType="FIR",  PRE_CALC!A3608*Fdata, IF(F_default=1,G3659+(4*Fnotch-0)/8192,G3659+(F_stop-F_start)/8192) )</f>
        <v>112656.249999872</v>
      </c>
      <c r="H3660" s="120">
        <f ca="1">IF(FilterType="FIR", OFFSET(PRE_CALC!B3608,0,DEC_RATE), C3660)</f>
        <v>-5.3070309247000003</v>
      </c>
    </row>
    <row r="3661" spans="2:8" x14ac:dyDescent="0.2">
      <c r="B3661" s="45">
        <f>IF(FilterType="FIR", IF(Extend_fmod, PRE_CALC!I3609*Fm, PRE_CALC!A3609*Fdata), IF(F_default=1,B3660+(4*Fnotch-0)/8192,B3660+(F_stop-F_start)/8192) )</f>
        <v>112687.5</v>
      </c>
      <c r="C3661" s="39">
        <f t="shared" si="169"/>
        <v>-1.0261086995613748</v>
      </c>
      <c r="D3661" s="84">
        <f ca="1">IF(FilterType="FIR", IF(Extend_fmod=1,OFFSET(PRE_CALC!J3609,0,DEC_RATE), OFFSET(PRE_CALC!B3609,0,DEC_RATE)), C3661)</f>
        <v>-5.3543216617200002</v>
      </c>
      <c r="E3661" s="84">
        <f t="shared" ca="1" si="170"/>
        <v>102406.249999872</v>
      </c>
      <c r="F3661" s="84">
        <f t="shared" ca="1" si="168"/>
        <v>-4.8930546883400004E-3</v>
      </c>
      <c r="G3661" s="119">
        <f>IF(FilterType="FIR",  PRE_CALC!A3609*Fdata, IF(F_default=1,G3660+(4*Fnotch-0)/8192,G3660+(F_stop-F_start)/8192) )</f>
        <v>112687.5</v>
      </c>
      <c r="H3661" s="120">
        <f ca="1">IF(FilterType="FIR", OFFSET(PRE_CALC!B3609,0,DEC_RATE), C3661)</f>
        <v>-5.3543216617200002</v>
      </c>
    </row>
    <row r="3662" spans="2:8" x14ac:dyDescent="0.2">
      <c r="B3662" s="45">
        <f>IF(FilterType="FIR", IF(Extend_fmod, PRE_CALC!I3610*Fm, PRE_CALC!A3610*Fdata), IF(F_default=1,B3661+(4*Fnotch-0)/8192,B3661+(F_stop-F_start)/8192) )</f>
        <v>112718.750000128</v>
      </c>
      <c r="C3662" s="39">
        <f t="shared" si="169"/>
        <v>-1.0266802207356063</v>
      </c>
      <c r="D3662" s="84">
        <f ca="1">IF(FilterType="FIR", IF(Extend_fmod=1,OFFSET(PRE_CALC!J3610,0,DEC_RATE), OFFSET(PRE_CALC!B3610,0,DEC_RATE)), C3662)</f>
        <v>-5.4018909596700002</v>
      </c>
      <c r="E3662" s="84">
        <f t="shared" ca="1" si="170"/>
        <v>102406.249999872</v>
      </c>
      <c r="F3662" s="84">
        <f t="shared" ca="1" si="168"/>
        <v>-4.8930546883400004E-3</v>
      </c>
      <c r="G3662" s="119">
        <f>IF(FilterType="FIR",  PRE_CALC!A3610*Fdata, IF(F_default=1,G3661+(4*Fnotch-0)/8192,G3661+(F_stop-F_start)/8192) )</f>
        <v>112718.750000128</v>
      </c>
      <c r="H3662" s="120">
        <f ca="1">IF(FilterType="FIR", OFFSET(PRE_CALC!B3610,0,DEC_RATE), C3662)</f>
        <v>-5.4018909596700002</v>
      </c>
    </row>
    <row r="3663" spans="2:8" x14ac:dyDescent="0.2">
      <c r="B3663" s="45">
        <f>IF(FilterType="FIR", IF(Extend_fmod, PRE_CALC!I3611*Fm, PRE_CALC!A3611*Fdata), IF(F_default=1,B3662+(4*Fnotch-0)/8192,B3662+(F_stop-F_start)/8192) )</f>
        <v>112750</v>
      </c>
      <c r="C3663" s="39">
        <f t="shared" si="169"/>
        <v>-1.0272519029798046</v>
      </c>
      <c r="D3663" s="84">
        <f ca="1">IF(FilterType="FIR", IF(Extend_fmod=1,OFFSET(PRE_CALC!J3611,0,DEC_RATE), OFFSET(PRE_CALC!B3611,0,DEC_RATE)), C3663)</f>
        <v>-5.4497395902200001</v>
      </c>
      <c r="E3663" s="84">
        <f t="shared" ca="1" si="170"/>
        <v>102406.249999872</v>
      </c>
      <c r="F3663" s="84">
        <f t="shared" ca="1" si="168"/>
        <v>-4.8930546883400004E-3</v>
      </c>
      <c r="G3663" s="119">
        <f>IF(FilterType="FIR",  PRE_CALC!A3611*Fdata, IF(F_default=1,G3662+(4*Fnotch-0)/8192,G3662+(F_stop-F_start)/8192) )</f>
        <v>112750</v>
      </c>
      <c r="H3663" s="120">
        <f ca="1">IF(FilterType="FIR", OFFSET(PRE_CALC!B3611,0,DEC_RATE), C3663)</f>
        <v>-5.4497395902200001</v>
      </c>
    </row>
    <row r="3664" spans="2:8" x14ac:dyDescent="0.2">
      <c r="B3664" s="45">
        <f>IF(FilterType="FIR", IF(Extend_fmod, PRE_CALC!I3612*Fm, PRE_CALC!A3612*Fdata), IF(F_default=1,B3663+(4*Fnotch-0)/8192,B3663+(F_stop-F_start)/8192) )</f>
        <v>112781.249999872</v>
      </c>
      <c r="C3664" s="39">
        <f t="shared" si="169"/>
        <v>-1.0278237463008486</v>
      </c>
      <c r="D3664" s="84">
        <f ca="1">IF(FilterType="FIR", IF(Extend_fmod=1,OFFSET(PRE_CALC!J3612,0,DEC_RATE), OFFSET(PRE_CALC!B3612,0,DEC_RATE)), C3664)</f>
        <v>-5.4978683257499998</v>
      </c>
      <c r="E3664" s="84">
        <f t="shared" ca="1" si="170"/>
        <v>102406.249999872</v>
      </c>
      <c r="F3664" s="84">
        <f t="shared" ca="1" si="168"/>
        <v>-4.8930546883400004E-3</v>
      </c>
      <c r="G3664" s="119">
        <f>IF(FilterType="FIR",  PRE_CALC!A3612*Fdata, IF(F_default=1,G3663+(4*Fnotch-0)/8192,G3663+(F_stop-F_start)/8192) )</f>
        <v>112781.249999872</v>
      </c>
      <c r="H3664" s="120">
        <f ca="1">IF(FilterType="FIR", OFFSET(PRE_CALC!B3612,0,DEC_RATE), C3664)</f>
        <v>-5.4978683257499998</v>
      </c>
    </row>
    <row r="3665" spans="2:8" x14ac:dyDescent="0.2">
      <c r="B3665" s="45">
        <f>IF(FilterType="FIR", IF(Extend_fmod, PRE_CALC!I3613*Fm, PRE_CALC!A3613*Fdata), IF(F_default=1,B3664+(4*Fnotch-0)/8192,B3664+(F_stop-F_start)/8192) )</f>
        <v>112812.5</v>
      </c>
      <c r="C3665" s="39">
        <f t="shared" si="169"/>
        <v>-1.0283957507056261</v>
      </c>
      <c r="D3665" s="84">
        <f ca="1">IF(FilterType="FIR", IF(Extend_fmod=1,OFFSET(PRE_CALC!J3613,0,DEC_RATE), OFFSET(PRE_CALC!B3613,0,DEC_RATE)), C3665)</f>
        <v>-5.5462779393800004</v>
      </c>
      <c r="E3665" s="84">
        <f t="shared" ca="1" si="170"/>
        <v>102406.249999872</v>
      </c>
      <c r="F3665" s="84">
        <f t="shared" ca="1" si="168"/>
        <v>-4.8930546883400004E-3</v>
      </c>
      <c r="G3665" s="119">
        <f>IF(FilterType="FIR",  PRE_CALC!A3613*Fdata, IF(F_default=1,G3664+(4*Fnotch-0)/8192,G3664+(F_stop-F_start)/8192) )</f>
        <v>112812.5</v>
      </c>
      <c r="H3665" s="120">
        <f ca="1">IF(FilterType="FIR", OFFSET(PRE_CALC!B3613,0,DEC_RATE), C3665)</f>
        <v>-5.5462779393800004</v>
      </c>
    </row>
    <row r="3666" spans="2:8" x14ac:dyDescent="0.2">
      <c r="B3666" s="45">
        <f>IF(FilterType="FIR", IF(Extend_fmod, PRE_CALC!I3614*Fm, PRE_CALC!A3614*Fdata), IF(F_default=1,B3665+(4*Fnotch-0)/8192,B3665+(F_stop-F_start)/8192) )</f>
        <v>112843.750000128</v>
      </c>
      <c r="C3666" s="39">
        <f t="shared" si="169"/>
        <v>-1.0289679161916545</v>
      </c>
      <c r="D3666" s="84">
        <f ca="1">IF(FilterType="FIR", IF(Extend_fmod=1,OFFSET(PRE_CALC!J3614,0,DEC_RATE), OFFSET(PRE_CALC!B3614,0,DEC_RATE)), C3666)</f>
        <v>-5.5949692049899999</v>
      </c>
      <c r="E3666" s="84">
        <f t="shared" ca="1" si="170"/>
        <v>102406.249999872</v>
      </c>
      <c r="F3666" s="84">
        <f t="shared" ca="1" si="168"/>
        <v>-4.8930546883400004E-3</v>
      </c>
      <c r="G3666" s="119">
        <f>IF(FilterType="FIR",  PRE_CALC!A3614*Fdata, IF(F_default=1,G3665+(4*Fnotch-0)/8192,G3665+(F_stop-F_start)/8192) )</f>
        <v>112843.750000128</v>
      </c>
      <c r="H3666" s="120">
        <f ca="1">IF(FilterType="FIR", OFFSET(PRE_CALC!B3614,0,DEC_RATE), C3666)</f>
        <v>-5.5949692049899999</v>
      </c>
    </row>
    <row r="3667" spans="2:8" x14ac:dyDescent="0.2">
      <c r="B3667" s="45">
        <f>IF(FilterType="FIR", IF(Extend_fmod, PRE_CALC!I3615*Fm, PRE_CALC!A3615*Fdata), IF(F_default=1,B3666+(4*Fnotch-0)/8192,B3666+(F_stop-F_start)/8192) )</f>
        <v>112875</v>
      </c>
      <c r="C3667" s="39">
        <f t="shared" si="169"/>
        <v>-1.0295402427564442</v>
      </c>
      <c r="D3667" s="84">
        <f ca="1">IF(FilterType="FIR", IF(Extend_fmod=1,OFFSET(PRE_CALC!J3615,0,DEC_RATE), OFFSET(PRE_CALC!B3615,0,DEC_RATE)), C3667)</f>
        <v>-5.6439428972699996</v>
      </c>
      <c r="E3667" s="84">
        <f t="shared" ca="1" si="170"/>
        <v>102406.249999872</v>
      </c>
      <c r="F3667" s="84">
        <f t="shared" ca="1" si="168"/>
        <v>-4.8930546883400004E-3</v>
      </c>
      <c r="G3667" s="119">
        <f>IF(FilterType="FIR",  PRE_CALC!A3615*Fdata, IF(F_default=1,G3666+(4*Fnotch-0)/8192,G3666+(F_stop-F_start)/8192) )</f>
        <v>112875</v>
      </c>
      <c r="H3667" s="120">
        <f ca="1">IF(FilterType="FIR", OFFSET(PRE_CALC!B3615,0,DEC_RATE), C3667)</f>
        <v>-5.6439428972699996</v>
      </c>
    </row>
    <row r="3668" spans="2:8" x14ac:dyDescent="0.2">
      <c r="B3668" s="45">
        <f>IF(FilterType="FIR", IF(Extend_fmod, PRE_CALC!I3616*Fm, PRE_CALC!A3616*Fdata), IF(F_default=1,B3667+(4*Fnotch-0)/8192,B3667+(F_stop-F_start)/8192) )</f>
        <v>112906.249999872</v>
      </c>
      <c r="C3668" s="39">
        <f t="shared" si="169"/>
        <v>-1.0301127304068942</v>
      </c>
      <c r="D3668" s="84">
        <f ca="1">IF(FilterType="FIR", IF(Extend_fmod=1,OFFSET(PRE_CALC!J3616,0,DEC_RATE), OFFSET(PRE_CALC!B3616,0,DEC_RATE)), C3668)</f>
        <v>-5.6931997917699997</v>
      </c>
      <c r="E3668" s="84">
        <f t="shared" ca="1" si="170"/>
        <v>102406.249999872</v>
      </c>
      <c r="F3668" s="84">
        <f t="shared" ca="1" si="168"/>
        <v>-4.8930546883400004E-3</v>
      </c>
      <c r="G3668" s="119">
        <f>IF(FilterType="FIR",  PRE_CALC!A3616*Fdata, IF(F_default=1,G3667+(4*Fnotch-0)/8192,G3667+(F_stop-F_start)/8192) )</f>
        <v>112906.249999872</v>
      </c>
      <c r="H3668" s="120">
        <f ca="1">IF(FilterType="FIR", OFFSET(PRE_CALC!B3616,0,DEC_RATE), C3668)</f>
        <v>-5.6931997917699997</v>
      </c>
    </row>
    <row r="3669" spans="2:8" x14ac:dyDescent="0.2">
      <c r="B3669" s="45">
        <f>IF(FilterType="FIR", IF(Extend_fmod, PRE_CALC!I3617*Fm, PRE_CALC!A3617*Fdata), IF(F_default=1,B3668+(4*Fnotch-0)/8192,B3668+(F_stop-F_start)/8192) )</f>
        <v>112937.5</v>
      </c>
      <c r="C3669" s="39">
        <f t="shared" si="169"/>
        <v>-1.0306853791498805</v>
      </c>
      <c r="D3669" s="84">
        <f ca="1">IF(FilterType="FIR", IF(Extend_fmod=1,OFFSET(PRE_CALC!J3617,0,DEC_RATE), OFFSET(PRE_CALC!B3617,0,DEC_RATE)), C3669)</f>
        <v>-5.7427406648600003</v>
      </c>
      <c r="E3669" s="84">
        <f t="shared" ca="1" si="170"/>
        <v>102406.249999872</v>
      </c>
      <c r="F3669" s="84">
        <f t="shared" ca="1" si="168"/>
        <v>-4.8930546883400004E-3</v>
      </c>
      <c r="G3669" s="119">
        <f>IF(FilterType="FIR",  PRE_CALC!A3617*Fdata, IF(F_default=1,G3668+(4*Fnotch-0)/8192,G3668+(F_stop-F_start)/8192) )</f>
        <v>112937.5</v>
      </c>
      <c r="H3669" s="120">
        <f ca="1">IF(FilterType="FIR", OFFSET(PRE_CALC!B3617,0,DEC_RATE), C3669)</f>
        <v>-5.7427406648600003</v>
      </c>
    </row>
    <row r="3670" spans="2:8" x14ac:dyDescent="0.2">
      <c r="B3670" s="45">
        <f>IF(FilterType="FIR", IF(Extend_fmod, PRE_CALC!I3618*Fm, PRE_CALC!A3618*Fdata), IF(F_default=1,B3669+(4*Fnotch-0)/8192,B3669+(F_stop-F_start)/8192) )</f>
        <v>112968.750000128</v>
      </c>
      <c r="C3670" s="39">
        <f t="shared" si="169"/>
        <v>-1.0312581889829215</v>
      </c>
      <c r="D3670" s="84">
        <f ca="1">IF(FilterType="FIR", IF(Extend_fmod=1,OFFSET(PRE_CALC!J3618,0,DEC_RATE), OFFSET(PRE_CALC!B3618,0,DEC_RATE)), C3670)</f>
        <v>-5.7925662938600002</v>
      </c>
      <c r="E3670" s="84">
        <f t="shared" ca="1" si="170"/>
        <v>102406.249999872</v>
      </c>
      <c r="F3670" s="84">
        <f t="shared" ca="1" si="168"/>
        <v>-4.8930546883400004E-3</v>
      </c>
      <c r="G3670" s="119">
        <f>IF(FilterType="FIR",  PRE_CALC!A3618*Fdata, IF(F_default=1,G3669+(4*Fnotch-0)/8192,G3669+(F_stop-F_start)/8192) )</f>
        <v>112968.750000128</v>
      </c>
      <c r="H3670" s="120">
        <f ca="1">IF(FilterType="FIR", OFFSET(PRE_CALC!B3618,0,DEC_RATE), C3670)</f>
        <v>-5.7925662938600002</v>
      </c>
    </row>
    <row r="3671" spans="2:8" x14ac:dyDescent="0.2">
      <c r="B3671" s="45">
        <f>IF(FilterType="FIR", IF(Extend_fmod, PRE_CALC!I3619*Fm, PRE_CALC!A3619*Fdata), IF(F_default=1,B3670+(4*Fnotch-0)/8192,B3670+(F_stop-F_start)/8192) )</f>
        <v>113000</v>
      </c>
      <c r="C3671" s="39">
        <f t="shared" si="169"/>
        <v>-1.0318311599035428</v>
      </c>
      <c r="D3671" s="84">
        <f ca="1">IF(FilterType="FIR", IF(Extend_fmod=1,OFFSET(PRE_CALC!J3619,0,DEC_RATE), OFFSET(PRE_CALC!B3619,0,DEC_RATE)), C3671)</f>
        <v>-5.8426774569999997</v>
      </c>
      <c r="E3671" s="84">
        <f t="shared" ca="1" si="170"/>
        <v>102406.249999872</v>
      </c>
      <c r="F3671" s="84">
        <f t="shared" ca="1" si="168"/>
        <v>-4.8930546883400004E-3</v>
      </c>
      <c r="G3671" s="119">
        <f>IF(FilterType="FIR",  PRE_CALC!A3619*Fdata, IF(F_default=1,G3670+(4*Fnotch-0)/8192,G3670+(F_stop-F_start)/8192) )</f>
        <v>113000</v>
      </c>
      <c r="H3671" s="120">
        <f ca="1">IF(FilterType="FIR", OFFSET(PRE_CALC!B3619,0,DEC_RATE), C3671)</f>
        <v>-5.8426774569999997</v>
      </c>
    </row>
    <row r="3672" spans="2:8" x14ac:dyDescent="0.2">
      <c r="B3672" s="45">
        <f>IF(FilterType="FIR", IF(Extend_fmod, PRE_CALC!I3620*Fm, PRE_CALC!A3620*Fdata), IF(F_default=1,B3671+(4*Fnotch-0)/8192,B3671+(F_stop-F_start)/8192) )</f>
        <v>113031.249999872</v>
      </c>
      <c r="C3672" s="39">
        <f t="shared" si="169"/>
        <v>-1.0324042919186354</v>
      </c>
      <c r="D3672" s="84">
        <f ca="1">IF(FilterType="FIR", IF(Extend_fmod=1,OFFSET(PRE_CALC!J3620,0,DEC_RATE), OFFSET(PRE_CALC!B3620,0,DEC_RATE)), C3672)</f>
        <v>-5.8930749334900003</v>
      </c>
      <c r="E3672" s="84">
        <f t="shared" ca="1" si="170"/>
        <v>102406.249999872</v>
      </c>
      <c r="F3672" s="84">
        <f t="shared" ca="1" si="168"/>
        <v>-4.8930546883400004E-3</v>
      </c>
      <c r="G3672" s="119">
        <f>IF(FilterType="FIR",  PRE_CALC!A3620*Fdata, IF(F_default=1,G3671+(4*Fnotch-0)/8192,G3671+(F_stop-F_start)/8192) )</f>
        <v>113031.249999872</v>
      </c>
      <c r="H3672" s="120">
        <f ca="1">IF(FilterType="FIR", OFFSET(PRE_CALC!B3620,0,DEC_RATE), C3672)</f>
        <v>-5.8930749334900003</v>
      </c>
    </row>
    <row r="3673" spans="2:8" x14ac:dyDescent="0.2">
      <c r="B3673" s="45">
        <f>IF(FilterType="FIR", IF(Extend_fmod, PRE_CALC!I3621*Fm, PRE_CALC!A3621*Fdata), IF(F_default=1,B3672+(4*Fnotch-0)/8192,B3672+(F_stop-F_start)/8192) )</f>
        <v>113062.5</v>
      </c>
      <c r="C3673" s="39">
        <f t="shared" si="169"/>
        <v>-1.0329775850350982</v>
      </c>
      <c r="D3673" s="84">
        <f ca="1">IF(FilterType="FIR", IF(Extend_fmod=1,OFFSET(PRE_CALC!J3621,0,DEC_RATE), OFFSET(PRE_CALC!B3621,0,DEC_RATE)), C3673)</f>
        <v>-5.9437595035199999</v>
      </c>
      <c r="E3673" s="84">
        <f t="shared" ca="1" si="170"/>
        <v>102406.249999872</v>
      </c>
      <c r="F3673" s="84">
        <f t="shared" ca="1" si="168"/>
        <v>-4.8930546883400004E-3</v>
      </c>
      <c r="G3673" s="119">
        <f>IF(FilterType="FIR",  PRE_CALC!A3621*Fdata, IF(F_default=1,G3672+(4*Fnotch-0)/8192,G3672+(F_stop-F_start)/8192) )</f>
        <v>113062.5</v>
      </c>
      <c r="H3673" s="120">
        <f ca="1">IF(FilterType="FIR", OFFSET(PRE_CALC!B3621,0,DEC_RATE), C3673)</f>
        <v>-5.9437595035199999</v>
      </c>
    </row>
    <row r="3674" spans="2:8" x14ac:dyDescent="0.2">
      <c r="B3674" s="45">
        <f>IF(FilterType="FIR", IF(Extend_fmod, PRE_CALC!I3622*Fm, PRE_CALC!A3622*Fdata), IF(F_default=1,B3673+(4*Fnotch-0)/8192,B3673+(F_stop-F_start)/8192) )</f>
        <v>113093.750000128</v>
      </c>
      <c r="C3674" s="39">
        <f t="shared" si="169"/>
        <v>-1.0335510392504297</v>
      </c>
      <c r="D3674" s="84">
        <f ca="1">IF(FilterType="FIR", IF(Extend_fmod=1,OFFSET(PRE_CALC!J3622,0,DEC_RATE), OFFSET(PRE_CALC!B3622,0,DEC_RATE)), C3674)</f>
        <v>-5.9947319483600001</v>
      </c>
      <c r="E3674" s="84">
        <f t="shared" ca="1" si="170"/>
        <v>102406.249999872</v>
      </c>
      <c r="F3674" s="84">
        <f t="shared" ca="1" si="168"/>
        <v>-4.8930546883400004E-3</v>
      </c>
      <c r="G3674" s="119">
        <f>IF(FilterType="FIR",  PRE_CALC!A3622*Fdata, IF(F_default=1,G3673+(4*Fnotch-0)/8192,G3673+(F_stop-F_start)/8192) )</f>
        <v>113093.750000128</v>
      </c>
      <c r="H3674" s="120">
        <f ca="1">IF(FilterType="FIR", OFFSET(PRE_CALC!B3622,0,DEC_RATE), C3674)</f>
        <v>-5.9947319483600001</v>
      </c>
    </row>
    <row r="3675" spans="2:8" x14ac:dyDescent="0.2">
      <c r="B3675" s="45">
        <f>IF(FilterType="FIR", IF(Extend_fmod, PRE_CALC!I3623*Fm, PRE_CALC!A3623*Fdata), IF(F_default=1,B3674+(4*Fnotch-0)/8192,B3674+(F_stop-F_start)/8192) )</f>
        <v>113125</v>
      </c>
      <c r="C3675" s="39">
        <f t="shared" si="169"/>
        <v>-1.0341246545621714</v>
      </c>
      <c r="D3675" s="84">
        <f ca="1">IF(FilterType="FIR", IF(Extend_fmod=1,OFFSET(PRE_CALC!J3623,0,DEC_RATE), OFFSET(PRE_CALC!B3623,0,DEC_RATE)), C3675)</f>
        <v>-6.0459930503199999</v>
      </c>
      <c r="E3675" s="84">
        <f t="shared" ca="1" si="170"/>
        <v>102406.249999872</v>
      </c>
      <c r="F3675" s="84">
        <f t="shared" ca="1" si="168"/>
        <v>-4.8930546883400004E-3</v>
      </c>
      <c r="G3675" s="119">
        <f>IF(FilterType="FIR",  PRE_CALC!A3623*Fdata, IF(F_default=1,G3674+(4*Fnotch-0)/8192,G3674+(F_stop-F_start)/8192) )</f>
        <v>113125</v>
      </c>
      <c r="H3675" s="120">
        <f ca="1">IF(FilterType="FIR", OFFSET(PRE_CALC!B3623,0,DEC_RATE), C3675)</f>
        <v>-6.0459930503199999</v>
      </c>
    </row>
    <row r="3676" spans="2:8" x14ac:dyDescent="0.2">
      <c r="B3676" s="45">
        <f>IF(FilterType="FIR", IF(Extend_fmod, PRE_CALC!I3624*Fm, PRE_CALC!A3624*Fdata), IF(F_default=1,B3675+(4*Fnotch-0)/8192,B3675+(F_stop-F_start)/8192) )</f>
        <v>113156.249999872</v>
      </c>
      <c r="C3676" s="39">
        <f t="shared" si="169"/>
        <v>-1.0346984309772049</v>
      </c>
      <c r="D3676" s="84">
        <f ca="1">IF(FilterType="FIR", IF(Extend_fmod=1,OFFSET(PRE_CALC!J3624,0,DEC_RATE), OFFSET(PRE_CALC!B3624,0,DEC_RATE)), C3676)</f>
        <v>-6.0975435928100001</v>
      </c>
      <c r="E3676" s="84">
        <f t="shared" ca="1" si="170"/>
        <v>102406.249999872</v>
      </c>
      <c r="F3676" s="84">
        <f t="shared" ca="1" si="168"/>
        <v>-4.8930546883400004E-3</v>
      </c>
      <c r="G3676" s="119">
        <f>IF(FilterType="FIR",  PRE_CALC!A3624*Fdata, IF(F_default=1,G3675+(4*Fnotch-0)/8192,G3675+(F_stop-F_start)/8192) )</f>
        <v>113156.249999872</v>
      </c>
      <c r="H3676" s="120">
        <f ca="1">IF(FilterType="FIR", OFFSET(PRE_CALC!B3624,0,DEC_RATE), C3676)</f>
        <v>-6.0975435928100001</v>
      </c>
    </row>
    <row r="3677" spans="2:8" x14ac:dyDescent="0.2">
      <c r="B3677" s="45">
        <f>IF(FilterType="FIR", IF(Extend_fmod, PRE_CALC!I3625*Fm, PRE_CALC!A3625*Fdata), IF(F_default=1,B3676+(4*Fnotch-0)/8192,B3676+(F_stop-F_start)/8192) )</f>
        <v>113187.5</v>
      </c>
      <c r="C3677" s="39">
        <f t="shared" si="169"/>
        <v>-1.0352723685024354</v>
      </c>
      <c r="D3677" s="84">
        <f ca="1">IF(FilterType="FIR", IF(Extend_fmod=1,OFFSET(PRE_CALC!J3625,0,DEC_RATE), OFFSET(PRE_CALC!B3625,0,DEC_RATE)), C3677)</f>
        <v>-6.1493843604</v>
      </c>
      <c r="E3677" s="84">
        <f t="shared" ca="1" si="170"/>
        <v>102406.249999872</v>
      </c>
      <c r="F3677" s="84">
        <f t="shared" ca="1" si="168"/>
        <v>-4.8930546883400004E-3</v>
      </c>
      <c r="G3677" s="119">
        <f>IF(FilterType="FIR",  PRE_CALC!A3625*Fdata, IF(F_default=1,G3676+(4*Fnotch-0)/8192,G3676+(F_stop-F_start)/8192) )</f>
        <v>113187.5</v>
      </c>
      <c r="H3677" s="120">
        <f ca="1">IF(FilterType="FIR", OFFSET(PRE_CALC!B3625,0,DEC_RATE), C3677)</f>
        <v>-6.1493843604</v>
      </c>
    </row>
    <row r="3678" spans="2:8" x14ac:dyDescent="0.2">
      <c r="B3678" s="45">
        <f>IF(FilterType="FIR", IF(Extend_fmod, PRE_CALC!I3626*Fm, PRE_CALC!A3626*Fdata), IF(F_default=1,B3677+(4*Fnotch-0)/8192,B3677+(F_stop-F_start)/8192) )</f>
        <v>113218.750000128</v>
      </c>
      <c r="C3678" s="39">
        <f t="shared" si="169"/>
        <v>-1.0358464671353895</v>
      </c>
      <c r="D3678" s="84">
        <f ca="1">IF(FilterType="FIR", IF(Extend_fmod=1,OFFSET(PRE_CALC!J3626,0,DEC_RATE), OFFSET(PRE_CALC!B3626,0,DEC_RATE)), C3678)</f>
        <v>-6.2015161388399997</v>
      </c>
      <c r="E3678" s="84">
        <f t="shared" ca="1" si="170"/>
        <v>102406.249999872</v>
      </c>
      <c r="F3678" s="84">
        <f t="shared" ca="1" si="168"/>
        <v>-4.8930546883400004E-3</v>
      </c>
      <c r="G3678" s="119">
        <f>IF(FilterType="FIR",  PRE_CALC!A3626*Fdata, IF(F_default=1,G3677+(4*Fnotch-0)/8192,G3677+(F_stop-F_start)/8192) )</f>
        <v>113218.750000128</v>
      </c>
      <c r="H3678" s="120">
        <f ca="1">IF(FilterType="FIR", OFFSET(PRE_CALC!B3626,0,DEC_RATE), C3678)</f>
        <v>-6.2015161388399997</v>
      </c>
    </row>
    <row r="3679" spans="2:8" x14ac:dyDescent="0.2">
      <c r="B3679" s="45">
        <f>IF(FilterType="FIR", IF(Extend_fmod, PRE_CALC!I3627*Fm, PRE_CALC!A3627*Fdata), IF(F_default=1,B3678+(4*Fnotch-0)/8192,B3678+(F_stop-F_start)/8192) )</f>
        <v>113250</v>
      </c>
      <c r="C3679" s="39">
        <f t="shared" si="169"/>
        <v>-1.036420726873559</v>
      </c>
      <c r="D3679" s="84">
        <f ca="1">IF(FilterType="FIR", IF(Extend_fmod=1,OFFSET(PRE_CALC!J3627,0,DEC_RATE), OFFSET(PRE_CALC!B3627,0,DEC_RATE)), C3679)</f>
        <v>-6.2539397150599996</v>
      </c>
      <c r="E3679" s="84">
        <f t="shared" ca="1" si="170"/>
        <v>102406.249999872</v>
      </c>
      <c r="F3679" s="84">
        <f t="shared" ca="1" si="168"/>
        <v>-4.8930546883400004E-3</v>
      </c>
      <c r="G3679" s="119">
        <f>IF(FilterType="FIR",  PRE_CALC!A3627*Fdata, IF(F_default=1,G3678+(4*Fnotch-0)/8192,G3678+(F_stop-F_start)/8192) )</f>
        <v>113250</v>
      </c>
      <c r="H3679" s="120">
        <f ca="1">IF(FilterType="FIR", OFFSET(PRE_CALC!B3627,0,DEC_RATE), C3679)</f>
        <v>-6.2539397150599996</v>
      </c>
    </row>
    <row r="3680" spans="2:8" x14ac:dyDescent="0.2">
      <c r="B3680" s="45">
        <f>IF(FilterType="FIR", IF(Extend_fmod, PRE_CALC!I3628*Fm, PRE_CALC!A3628*Fdata), IF(F_default=1,B3679+(4*Fnotch-0)/8192,B3679+(F_stop-F_start)/8192) )</f>
        <v>113281.249999872</v>
      </c>
      <c r="C3680" s="39">
        <f t="shared" si="169"/>
        <v>-1.0369951477238586</v>
      </c>
      <c r="D3680" s="84">
        <f ca="1">IF(FilterType="FIR", IF(Extend_fmod=1,OFFSET(PRE_CALC!J3628,0,DEC_RATE), OFFSET(PRE_CALC!B3628,0,DEC_RATE)), C3680)</f>
        <v>-6.3066558772599999</v>
      </c>
      <c r="E3680" s="84">
        <f t="shared" ca="1" si="170"/>
        <v>102406.249999872</v>
      </c>
      <c r="F3680" s="84">
        <f t="shared" ca="1" si="168"/>
        <v>-4.8930546883400004E-3</v>
      </c>
      <c r="G3680" s="119">
        <f>IF(FilterType="FIR",  PRE_CALC!A3628*Fdata, IF(F_default=1,G3679+(4*Fnotch-0)/8192,G3679+(F_stop-F_start)/8192) )</f>
        <v>113281.249999872</v>
      </c>
      <c r="H3680" s="120">
        <f ca="1">IF(FilterType="FIR", OFFSET(PRE_CALC!B3628,0,DEC_RATE), C3680)</f>
        <v>-6.3066558772599999</v>
      </c>
    </row>
    <row r="3681" spans="2:8" x14ac:dyDescent="0.2">
      <c r="B3681" s="45">
        <f>IF(FilterType="FIR", IF(Extend_fmod, PRE_CALC!I3629*Fm, PRE_CALC!A3629*Fdata), IF(F_default=1,B3680+(4*Fnotch-0)/8192,B3680+(F_stop-F_start)/8192) )</f>
        <v>113312.5</v>
      </c>
      <c r="C3681" s="39">
        <f t="shared" si="169"/>
        <v>-1.0375697296932196</v>
      </c>
      <c r="D3681" s="84">
        <f ca="1">IF(FilterType="FIR", IF(Extend_fmod=1,OFFSET(PRE_CALC!J3629,0,DEC_RATE), OFFSET(PRE_CALC!B3629,0,DEC_RATE)), C3681)</f>
        <v>-6.3596654149200003</v>
      </c>
      <c r="E3681" s="84">
        <f t="shared" ca="1" si="170"/>
        <v>102406.249999872</v>
      </c>
      <c r="F3681" s="84">
        <f t="shared" ca="1" si="168"/>
        <v>-4.8930546883400004E-3</v>
      </c>
      <c r="G3681" s="119">
        <f>IF(FilterType="FIR",  PRE_CALC!A3629*Fdata, IF(F_default=1,G3680+(4*Fnotch-0)/8192,G3680+(F_stop-F_start)/8192) )</f>
        <v>113312.5</v>
      </c>
      <c r="H3681" s="120">
        <f ca="1">IF(FilterType="FIR", OFFSET(PRE_CALC!B3629,0,DEC_RATE), C3681)</f>
        <v>-6.3596654149200003</v>
      </c>
    </row>
    <row r="3682" spans="2:8" x14ac:dyDescent="0.2">
      <c r="B3682" s="45">
        <f>IF(FilterType="FIR", IF(Extend_fmod, PRE_CALC!I3630*Fm, PRE_CALC!A3630*Fdata), IF(F_default=1,B3681+(4*Fnotch-0)/8192,B3681+(F_stop-F_start)/8192) )</f>
        <v>113343.750000128</v>
      </c>
      <c r="C3682" s="39">
        <f t="shared" si="169"/>
        <v>-1.0381444727791285</v>
      </c>
      <c r="D3682" s="84">
        <f ca="1">IF(FilterType="FIR", IF(Extend_fmod=1,OFFSET(PRE_CALC!J3630,0,DEC_RATE), OFFSET(PRE_CALC!B3630,0,DEC_RATE)), C3682)</f>
        <v>-6.4129691188300004</v>
      </c>
      <c r="E3682" s="84">
        <f t="shared" ca="1" si="170"/>
        <v>102406.249999872</v>
      </c>
      <c r="F3682" s="84">
        <f t="shared" ca="1" si="168"/>
        <v>-4.8930546883400004E-3</v>
      </c>
      <c r="G3682" s="119">
        <f>IF(FilterType="FIR",  PRE_CALC!A3630*Fdata, IF(F_default=1,G3681+(4*Fnotch-0)/8192,G3681+(F_stop-F_start)/8192) )</f>
        <v>113343.750000128</v>
      </c>
      <c r="H3682" s="120">
        <f ca="1">IF(FilterType="FIR", OFFSET(PRE_CALC!B3630,0,DEC_RATE), C3682)</f>
        <v>-6.4129691188300004</v>
      </c>
    </row>
    <row r="3683" spans="2:8" x14ac:dyDescent="0.2">
      <c r="B3683" s="45">
        <f>IF(FilterType="FIR", IF(Extend_fmod, PRE_CALC!I3631*Fm, PRE_CALC!A3631*Fdata), IF(F_default=1,B3682+(4*Fnotch-0)/8192,B3682+(F_stop-F_start)/8192) )</f>
        <v>113375</v>
      </c>
      <c r="C3683" s="39">
        <f t="shared" si="169"/>
        <v>-1.0387193769791065</v>
      </c>
      <c r="D3683" s="84">
        <f ca="1">IF(FilterType="FIR", IF(Extend_fmod=1,OFFSET(PRE_CALC!J3631,0,DEC_RATE), OFFSET(PRE_CALC!B3631,0,DEC_RATE)), C3683)</f>
        <v>-6.4665677811200002</v>
      </c>
      <c r="E3683" s="84">
        <f t="shared" ca="1" si="170"/>
        <v>102406.249999872</v>
      </c>
      <c r="F3683" s="84">
        <f t="shared" ca="1" si="168"/>
        <v>-4.8930546883400004E-3</v>
      </c>
      <c r="G3683" s="119">
        <f>IF(FilterType="FIR",  PRE_CALC!A3631*Fdata, IF(F_default=1,G3682+(4*Fnotch-0)/8192,G3682+(F_stop-F_start)/8192) )</f>
        <v>113375</v>
      </c>
      <c r="H3683" s="120">
        <f ca="1">IF(FilterType="FIR", OFFSET(PRE_CALC!B3631,0,DEC_RATE), C3683)</f>
        <v>-6.4665677811200002</v>
      </c>
    </row>
    <row r="3684" spans="2:8" x14ac:dyDescent="0.2">
      <c r="B3684" s="45">
        <f>IF(FilterType="FIR", IF(Extend_fmod, PRE_CALC!I3632*Fm, PRE_CALC!A3632*Fdata), IF(F_default=1,B3683+(4*Fnotch-0)/8192,B3683+(F_stop-F_start)/8192) )</f>
        <v>113406.249999872</v>
      </c>
      <c r="C3684" s="39">
        <f t="shared" si="169"/>
        <v>-1.0392944423000559</v>
      </c>
      <c r="D3684" s="84">
        <f ca="1">IF(FilterType="FIR", IF(Extend_fmod=1,OFFSET(PRE_CALC!J3632,0,DEC_RATE), OFFSET(PRE_CALC!B3632,0,DEC_RATE)), C3684)</f>
        <v>-6.5204621953200004</v>
      </c>
      <c r="E3684" s="84">
        <f t="shared" ca="1" si="170"/>
        <v>102406.249999872</v>
      </c>
      <c r="F3684" s="84">
        <f t="shared" ca="1" si="168"/>
        <v>-4.8930546883400004E-3</v>
      </c>
      <c r="G3684" s="119">
        <f>IF(FilterType="FIR",  PRE_CALC!A3632*Fdata, IF(F_default=1,G3683+(4*Fnotch-0)/8192,G3683+(F_stop-F_start)/8192) )</f>
        <v>113406.249999872</v>
      </c>
      <c r="H3684" s="120">
        <f ca="1">IF(FilterType="FIR", OFFSET(PRE_CALC!B3632,0,DEC_RATE), C3684)</f>
        <v>-6.5204621953200004</v>
      </c>
    </row>
    <row r="3685" spans="2:8" x14ac:dyDescent="0.2">
      <c r="B3685" s="45">
        <f>IF(FilterType="FIR", IF(Extend_fmod, PRE_CALC!I3633*Fm, PRE_CALC!A3633*Fdata), IF(F_default=1,B3684+(4*Fnotch-0)/8192,B3684+(F_stop-F_start)/8192) )</f>
        <v>113437.5</v>
      </c>
      <c r="C3685" s="39">
        <f t="shared" si="169"/>
        <v>-1.0398696687489202</v>
      </c>
      <c r="D3685" s="84">
        <f ca="1">IF(FilterType="FIR", IF(Extend_fmod=1,OFFSET(PRE_CALC!J3633,0,DEC_RATE), OFFSET(PRE_CALC!B3633,0,DEC_RATE)), C3685)</f>
        <v>-6.5746531564000001</v>
      </c>
      <c r="E3685" s="84">
        <f t="shared" ca="1" si="170"/>
        <v>102406.249999872</v>
      </c>
      <c r="F3685" s="84">
        <f t="shared" ca="1" si="168"/>
        <v>-4.8930546883400004E-3</v>
      </c>
      <c r="G3685" s="119">
        <f>IF(FilterType="FIR",  PRE_CALC!A3633*Fdata, IF(F_default=1,G3684+(4*Fnotch-0)/8192,G3684+(F_stop-F_start)/8192) )</f>
        <v>113437.5</v>
      </c>
      <c r="H3685" s="120">
        <f ca="1">IF(FilterType="FIR", OFFSET(PRE_CALC!B3633,0,DEC_RATE), C3685)</f>
        <v>-6.5746531564000001</v>
      </c>
    </row>
    <row r="3686" spans="2:8" x14ac:dyDescent="0.2">
      <c r="B3686" s="45">
        <f>IF(FilterType="FIR", IF(Extend_fmod, PRE_CALC!I3634*Fm, PRE_CALC!A3634*Fdata), IF(F_default=1,B3685+(4*Fnotch-0)/8192,B3685+(F_stop-F_start)/8192) )</f>
        <v>113468.750000128</v>
      </c>
      <c r="C3686" s="39">
        <f t="shared" si="169"/>
        <v>-1.0404450563232066</v>
      </c>
      <c r="D3686" s="84">
        <f ca="1">IF(FilterType="FIR", IF(Extend_fmod=1,OFFSET(PRE_CALC!J3634,0,DEC_RATE), OFFSET(PRE_CALC!B3634,0,DEC_RATE)), C3686)</f>
        <v>-6.6291414607599997</v>
      </c>
      <c r="E3686" s="84">
        <f t="shared" ca="1" si="170"/>
        <v>102406.249999872</v>
      </c>
      <c r="F3686" s="84">
        <f t="shared" ca="1" si="168"/>
        <v>-4.8930546883400004E-3</v>
      </c>
      <c r="G3686" s="119">
        <f>IF(FilterType="FIR",  PRE_CALC!A3634*Fdata, IF(F_default=1,G3685+(4*Fnotch-0)/8192,G3685+(F_stop-F_start)/8192) )</f>
        <v>113468.750000128</v>
      </c>
      <c r="H3686" s="120">
        <f ca="1">IF(FilterType="FIR", OFFSET(PRE_CALC!B3634,0,DEC_RATE), C3686)</f>
        <v>-6.6291414607599997</v>
      </c>
    </row>
    <row r="3687" spans="2:8" x14ac:dyDescent="0.2">
      <c r="B3687" s="45">
        <f>IF(FilterType="FIR", IF(Extend_fmod, PRE_CALC!I3635*Fm, PRE_CALC!A3635*Fdata), IF(F_default=1,B3686+(4*Fnotch-0)/8192,B3686+(F_stop-F_start)/8192) )</f>
        <v>113500</v>
      </c>
      <c r="C3687" s="39">
        <f t="shared" si="169"/>
        <v>-1.0410206050203961</v>
      </c>
      <c r="D3687" s="84">
        <f ca="1">IF(FilterType="FIR", IF(Extend_fmod=1,OFFSET(PRE_CALC!J3635,0,DEC_RATE), OFFSET(PRE_CALC!B3635,0,DEC_RATE)), C3687)</f>
        <v>-6.6839279063100001</v>
      </c>
      <c r="E3687" s="84">
        <f t="shared" ca="1" si="170"/>
        <v>102406.249999872</v>
      </c>
      <c r="F3687" s="84">
        <f t="shared" ca="1" si="168"/>
        <v>-4.8930546883400004E-3</v>
      </c>
      <c r="G3687" s="119">
        <f>IF(FilterType="FIR",  PRE_CALC!A3635*Fdata, IF(F_default=1,G3686+(4*Fnotch-0)/8192,G3686+(F_stop-F_start)/8192) )</f>
        <v>113500</v>
      </c>
      <c r="H3687" s="120">
        <f ca="1">IF(FilterType="FIR", OFFSET(PRE_CALC!B3635,0,DEC_RATE), C3687)</f>
        <v>-6.6839279063100001</v>
      </c>
    </row>
    <row r="3688" spans="2:8" x14ac:dyDescent="0.2">
      <c r="B3688" s="45">
        <f>IF(FilterType="FIR", IF(Extend_fmod, PRE_CALC!I3636*Fm, PRE_CALC!A3636*Fdata), IF(F_default=1,B3687+(4*Fnotch-0)/8192,B3687+(F_stop-F_start)/8192) )</f>
        <v>113531.249999872</v>
      </c>
      <c r="C3688" s="39">
        <f t="shared" si="169"/>
        <v>-1.0415963148474174</v>
      </c>
      <c r="D3688" s="84">
        <f ca="1">IF(FilterType="FIR", IF(Extend_fmod=1,OFFSET(PRE_CALC!J3636,0,DEC_RATE), OFFSET(PRE_CALC!B3636,0,DEC_RATE)), C3688)</f>
        <v>-6.7390132925100001</v>
      </c>
      <c r="E3688" s="84">
        <f t="shared" ca="1" si="170"/>
        <v>102406.249999872</v>
      </c>
      <c r="F3688" s="84">
        <f t="shared" ca="1" si="168"/>
        <v>-4.8930546883400004E-3</v>
      </c>
      <c r="G3688" s="119">
        <f>IF(FilterType="FIR",  PRE_CALC!A3636*Fdata, IF(F_default=1,G3687+(4*Fnotch-0)/8192,G3687+(F_stop-F_start)/8192) )</f>
        <v>113531.249999872</v>
      </c>
      <c r="H3688" s="120">
        <f ca="1">IF(FilterType="FIR", OFFSET(PRE_CALC!B3636,0,DEC_RATE), C3688)</f>
        <v>-6.7390132925100001</v>
      </c>
    </row>
    <row r="3689" spans="2:8" x14ac:dyDescent="0.2">
      <c r="B3689" s="45">
        <f>IF(FilterType="FIR", IF(Extend_fmod, PRE_CALC!I3637*Fm, PRE_CALC!A3637*Fdata), IF(F_default=1,B3688+(4*Fnotch-0)/8192,B3688+(F_stop-F_start)/8192) )</f>
        <v>113562.5</v>
      </c>
      <c r="C3689" s="39">
        <f t="shared" si="169"/>
        <v>-1.0421721858112263</v>
      </c>
      <c r="D3689" s="84">
        <f ca="1">IF(FilterType="FIR", IF(Extend_fmod=1,OFFSET(PRE_CALC!J3637,0,DEC_RATE), OFFSET(PRE_CALC!B3637,0,DEC_RATE)), C3689)</f>
        <v>-6.7943984203600003</v>
      </c>
      <c r="E3689" s="84">
        <f t="shared" ca="1" si="170"/>
        <v>102406.249999872</v>
      </c>
      <c r="F3689" s="84">
        <f t="shared" ca="1" si="168"/>
        <v>-4.8930546883400004E-3</v>
      </c>
      <c r="G3689" s="119">
        <f>IF(FilterType="FIR",  PRE_CALC!A3637*Fdata, IF(F_default=1,G3688+(4*Fnotch-0)/8192,G3688+(F_stop-F_start)/8192) )</f>
        <v>113562.5</v>
      </c>
      <c r="H3689" s="120">
        <f ca="1">IF(FilterType="FIR", OFFSET(PRE_CALC!B3637,0,DEC_RATE), C3689)</f>
        <v>-6.7943984203600003</v>
      </c>
    </row>
    <row r="3690" spans="2:8" x14ac:dyDescent="0.2">
      <c r="B3690" s="45">
        <f>IF(FilterType="FIR", IF(Extend_fmod, PRE_CALC!I3638*Fm, PRE_CALC!A3638*Fdata), IF(F_default=1,B3689+(4*Fnotch-0)/8192,B3689+(F_stop-F_start)/8192) )</f>
        <v>113593.750000128</v>
      </c>
      <c r="C3690" s="39">
        <f t="shared" si="169"/>
        <v>-1.0427482179093026</v>
      </c>
      <c r="D3690" s="84">
        <f ca="1">IF(FilterType="FIR", IF(Extend_fmod=1,OFFSET(PRE_CALC!J3638,0,DEC_RATE), OFFSET(PRE_CALC!B3638,0,DEC_RATE)), C3690)</f>
        <v>-6.8500840925000004</v>
      </c>
      <c r="E3690" s="84">
        <f t="shared" ca="1" si="170"/>
        <v>102406.249999872</v>
      </c>
      <c r="F3690" s="84">
        <f t="shared" ca="1" si="168"/>
        <v>-4.8930546883400004E-3</v>
      </c>
      <c r="G3690" s="119">
        <f>IF(FilterType="FIR",  PRE_CALC!A3638*Fdata, IF(F_default=1,G3689+(4*Fnotch-0)/8192,G3689+(F_stop-F_start)/8192) )</f>
        <v>113593.750000128</v>
      </c>
      <c r="H3690" s="120">
        <f ca="1">IF(FilterType="FIR", OFFSET(PRE_CALC!B3638,0,DEC_RATE), C3690)</f>
        <v>-6.8500840925000004</v>
      </c>
    </row>
    <row r="3691" spans="2:8" x14ac:dyDescent="0.2">
      <c r="B3691" s="45">
        <f>IF(FilterType="FIR", IF(Extend_fmod, PRE_CALC!I3639*Fm, PRE_CALC!A3639*Fdata), IF(F_default=1,B3690+(4*Fnotch-0)/8192,B3690+(F_stop-F_start)/8192) )</f>
        <v>113625</v>
      </c>
      <c r="C3691" s="39">
        <f t="shared" si="169"/>
        <v>-1.0433244111391529</v>
      </c>
      <c r="D3691" s="84">
        <f ca="1">IF(FilterType="FIR", IF(Extend_fmod=1,OFFSET(PRE_CALC!J3639,0,DEC_RATE), OFFSET(PRE_CALC!B3639,0,DEC_RATE)), C3691)</f>
        <v>-6.9060711132000003</v>
      </c>
      <c r="E3691" s="84">
        <f t="shared" ca="1" si="170"/>
        <v>102406.249999872</v>
      </c>
      <c r="F3691" s="84">
        <f t="shared" ca="1" si="168"/>
        <v>-4.8930546883400004E-3</v>
      </c>
      <c r="G3691" s="119">
        <f>IF(FilterType="FIR",  PRE_CALC!A3639*Fdata, IF(F_default=1,G3690+(4*Fnotch-0)/8192,G3690+(F_stop-F_start)/8192) )</f>
        <v>113625</v>
      </c>
      <c r="H3691" s="120">
        <f ca="1">IF(FilterType="FIR", OFFSET(PRE_CALC!B3639,0,DEC_RATE), C3691)</f>
        <v>-6.9060711132000003</v>
      </c>
    </row>
    <row r="3692" spans="2:8" x14ac:dyDescent="0.2">
      <c r="B3692" s="45">
        <f>IF(FilterType="FIR", IF(Extend_fmod, PRE_CALC!I3640*Fm, PRE_CALC!A3640*Fdata), IF(F_default=1,B3691+(4*Fnotch-0)/8192,B3691+(F_stop-F_start)/8192) )</f>
        <v>113656.249999872</v>
      </c>
      <c r="C3692" s="39">
        <f t="shared" si="169"/>
        <v>-1.0439007655077153</v>
      </c>
      <c r="D3692" s="84">
        <f ca="1">IF(FilterType="FIR", IF(Extend_fmod=1,OFFSET(PRE_CALC!J3640,0,DEC_RATE), OFFSET(PRE_CALC!B3640,0,DEC_RATE)), C3692)</f>
        <v>-6.9623602884100002</v>
      </c>
      <c r="E3692" s="84">
        <f t="shared" ca="1" si="170"/>
        <v>102406.249999872</v>
      </c>
      <c r="F3692" s="84">
        <f t="shared" ca="1" si="168"/>
        <v>-4.8930546883400004E-3</v>
      </c>
      <c r="G3692" s="119">
        <f>IF(FilterType="FIR",  PRE_CALC!A3640*Fdata, IF(F_default=1,G3691+(4*Fnotch-0)/8192,G3691+(F_stop-F_start)/8192) )</f>
        <v>113656.249999872</v>
      </c>
      <c r="H3692" s="120">
        <f ca="1">IF(FilterType="FIR", OFFSET(PRE_CALC!B3640,0,DEC_RATE), C3692)</f>
        <v>-6.9623602884100002</v>
      </c>
    </row>
    <row r="3693" spans="2:8" x14ac:dyDescent="0.2">
      <c r="B3693" s="45">
        <f>IF(FilterType="FIR", IF(Extend_fmod, PRE_CALC!I3641*Fm, PRE_CALC!A3641*Fdata), IF(F_default=1,B3692+(4*Fnotch-0)/8192,B3692+(F_stop-F_start)/8192) )</f>
        <v>113687.5</v>
      </c>
      <c r="C3693" s="39">
        <f t="shared" si="169"/>
        <v>-1.0444772810219192</v>
      </c>
      <c r="D3693" s="84">
        <f ca="1">IF(FilterType="FIR", IF(Extend_fmod=1,OFFSET(PRE_CALC!J3641,0,DEC_RATE), OFFSET(PRE_CALC!B3641,0,DEC_RATE)), C3693)</f>
        <v>-7.0189524258100002</v>
      </c>
      <c r="E3693" s="84">
        <f t="shared" ca="1" si="170"/>
        <v>102406.249999872</v>
      </c>
      <c r="F3693" s="84">
        <f t="shared" ca="1" si="168"/>
        <v>-4.8930546883400004E-3</v>
      </c>
      <c r="G3693" s="119">
        <f>IF(FilterType="FIR",  PRE_CALC!A3641*Fdata, IF(F_default=1,G3692+(4*Fnotch-0)/8192,G3692+(F_stop-F_start)/8192) )</f>
        <v>113687.5</v>
      </c>
      <c r="H3693" s="120">
        <f ca="1">IF(FilterType="FIR", OFFSET(PRE_CALC!B3641,0,DEC_RATE), C3693)</f>
        <v>-7.0189524258100002</v>
      </c>
    </row>
    <row r="3694" spans="2:8" x14ac:dyDescent="0.2">
      <c r="B3694" s="45">
        <f>IF(FilterType="FIR", IF(Extend_fmod, PRE_CALC!I3642*Fm, PRE_CALC!A3642*Fdata), IF(F_default=1,B3693+(4*Fnotch-0)/8192,B3693+(F_stop-F_start)/8192) )</f>
        <v>113718.750000128</v>
      </c>
      <c r="C3694" s="39">
        <f t="shared" si="169"/>
        <v>-1.0450539576792848</v>
      </c>
      <c r="D3694" s="84">
        <f ca="1">IF(FilterType="FIR", IF(Extend_fmod=1,OFFSET(PRE_CALC!J3642,0,DEC_RATE), OFFSET(PRE_CALC!B3642,0,DEC_RATE)), C3694)</f>
        <v>-7.0758483348399999</v>
      </c>
      <c r="E3694" s="84">
        <f t="shared" ca="1" si="170"/>
        <v>102406.249999872</v>
      </c>
      <c r="F3694" s="84">
        <f t="shared" ca="1" si="168"/>
        <v>-4.8930546883400004E-3</v>
      </c>
      <c r="G3694" s="119">
        <f>IF(FilterType="FIR",  PRE_CALC!A3642*Fdata, IF(F_default=1,G3693+(4*Fnotch-0)/8192,G3693+(F_stop-F_start)/8192) )</f>
        <v>113718.750000128</v>
      </c>
      <c r="H3694" s="120">
        <f ca="1">IF(FilterType="FIR", OFFSET(PRE_CALC!B3642,0,DEC_RATE), C3694)</f>
        <v>-7.0758483348399999</v>
      </c>
    </row>
    <row r="3695" spans="2:8" x14ac:dyDescent="0.2">
      <c r="B3695" s="45">
        <f>IF(FilterType="FIR", IF(Extend_fmod, PRE_CALC!I3643*Fm, PRE_CALC!A3643*Fdata), IF(F_default=1,B3694+(4*Fnotch-0)/8192,B3694+(F_stop-F_start)/8192) )</f>
        <v>113750</v>
      </c>
      <c r="C3695" s="39">
        <f t="shared" si="169"/>
        <v>-1.0456307954772983</v>
      </c>
      <c r="D3695" s="84">
        <f ca="1">IF(FilterType="FIR", IF(Extend_fmod=1,OFFSET(PRE_CALC!J3643,0,DEC_RATE), OFFSET(PRE_CALC!B3643,0,DEC_RATE)), C3695)</f>
        <v>-7.1330488267299996</v>
      </c>
      <c r="E3695" s="84">
        <f t="shared" ca="1" si="170"/>
        <v>102406.249999872</v>
      </c>
      <c r="F3695" s="84">
        <f t="shared" ca="1" si="168"/>
        <v>-4.8930546883400004E-3</v>
      </c>
      <c r="G3695" s="119">
        <f>IF(FilterType="FIR",  PRE_CALC!A3643*Fdata, IF(F_default=1,G3694+(4*Fnotch-0)/8192,G3694+(F_stop-F_start)/8192) )</f>
        <v>113750</v>
      </c>
      <c r="H3695" s="120">
        <f ca="1">IF(FilterType="FIR", OFFSET(PRE_CALC!B3643,0,DEC_RATE), C3695)</f>
        <v>-7.1330488267299996</v>
      </c>
    </row>
    <row r="3696" spans="2:8" x14ac:dyDescent="0.2">
      <c r="B3696" s="45">
        <f>IF(FilterType="FIR", IF(Extend_fmod, PRE_CALC!I3644*Fm, PRE_CALC!A3644*Fdata), IF(F_default=1,B3695+(4*Fnotch-0)/8192,B3695+(F_stop-F_start)/8192) )</f>
        <v>113781.249999872</v>
      </c>
      <c r="C3696" s="39">
        <f t="shared" si="169"/>
        <v>-1.0462077944228867</v>
      </c>
      <c r="D3696" s="84">
        <f ca="1">IF(FilterType="FIR", IF(Extend_fmod=1,OFFSET(PRE_CALC!J3644,0,DEC_RATE), OFFSET(PRE_CALC!B3644,0,DEC_RATE)), C3696)</f>
        <v>-7.1905547145600002</v>
      </c>
      <c r="E3696" s="84">
        <f t="shared" ca="1" si="170"/>
        <v>102406.249999872</v>
      </c>
      <c r="F3696" s="84">
        <f t="shared" ca="1" si="168"/>
        <v>-4.8930546883400004E-3</v>
      </c>
      <c r="G3696" s="119">
        <f>IF(FilterType="FIR",  PRE_CALC!A3644*Fdata, IF(F_default=1,G3695+(4*Fnotch-0)/8192,G3695+(F_stop-F_start)/8192) )</f>
        <v>113781.249999872</v>
      </c>
      <c r="H3696" s="120">
        <f ca="1">IF(FilterType="FIR", OFFSET(PRE_CALC!B3644,0,DEC_RATE), C3696)</f>
        <v>-7.1905547145600002</v>
      </c>
    </row>
    <row r="3697" spans="2:8" x14ac:dyDescent="0.2">
      <c r="B3697" s="45">
        <f>IF(FilterType="FIR", IF(Extend_fmod, PRE_CALC!I3645*Fm, PRE_CALC!A3645*Fdata), IF(F_default=1,B3696+(4*Fnotch-0)/8192,B3696+(F_stop-F_start)/8192) )</f>
        <v>113812.5</v>
      </c>
      <c r="C3697" s="39">
        <f t="shared" si="169"/>
        <v>-1.0467849545230274</v>
      </c>
      <c r="D3697" s="84">
        <f ca="1">IF(FilterType="FIR", IF(Extend_fmod=1,OFFSET(PRE_CALC!J3645,0,DEC_RATE), OFFSET(PRE_CALC!B3645,0,DEC_RATE)), C3697)</f>
        <v>-7.2483668132699997</v>
      </c>
      <c r="E3697" s="84">
        <f t="shared" ca="1" si="170"/>
        <v>102406.249999872</v>
      </c>
      <c r="F3697" s="84">
        <f t="shared" ca="1" si="168"/>
        <v>-4.8930546883400004E-3</v>
      </c>
      <c r="G3697" s="119">
        <f>IF(FilterType="FIR",  PRE_CALC!A3645*Fdata, IF(F_default=1,G3696+(4*Fnotch-0)/8192,G3696+(F_stop-F_start)/8192) )</f>
        <v>113812.5</v>
      </c>
      <c r="H3697" s="120">
        <f ca="1">IF(FilterType="FIR", OFFSET(PRE_CALC!B3645,0,DEC_RATE), C3697)</f>
        <v>-7.2483668132699997</v>
      </c>
    </row>
    <row r="3698" spans="2:8" x14ac:dyDescent="0.2">
      <c r="B3698" s="45">
        <f>IF(FilterType="FIR", IF(Extend_fmod, PRE_CALC!I3646*Fm, PRE_CALC!A3646*Fdata), IF(F_default=1,B3697+(4*Fnotch-0)/8192,B3697+(F_stop-F_start)/8192) )</f>
        <v>113843.750000128</v>
      </c>
      <c r="C3698" s="39">
        <f t="shared" si="169"/>
        <v>-1.0473622757752046</v>
      </c>
      <c r="D3698" s="84">
        <f ca="1">IF(FilterType="FIR", IF(Extend_fmod=1,OFFSET(PRE_CALC!J3646,0,DEC_RATE), OFFSET(PRE_CALC!B3646,0,DEC_RATE)), C3698)</f>
        <v>-7.3064859397299999</v>
      </c>
      <c r="E3698" s="84">
        <f t="shared" ca="1" si="170"/>
        <v>102406.249999872</v>
      </c>
      <c r="F3698" s="84">
        <f t="shared" ca="1" si="168"/>
        <v>-4.8930546883400004E-3</v>
      </c>
      <c r="G3698" s="119">
        <f>IF(FilterType="FIR",  PRE_CALC!A3646*Fdata, IF(F_default=1,G3697+(4*Fnotch-0)/8192,G3697+(F_stop-F_start)/8192) )</f>
        <v>113843.750000128</v>
      </c>
      <c r="H3698" s="120">
        <f ca="1">IF(FilterType="FIR", OFFSET(PRE_CALC!B3646,0,DEC_RATE), C3698)</f>
        <v>-7.3064859397299999</v>
      </c>
    </row>
    <row r="3699" spans="2:8" x14ac:dyDescent="0.2">
      <c r="B3699" s="45">
        <f>IF(FilterType="FIR", IF(Extend_fmod, PRE_CALC!I3647*Fm, PRE_CALC!A3647*Fdata), IF(F_default=1,B3698+(4*Fnotch-0)/8192,B3698+(F_stop-F_start)/8192) )</f>
        <v>113875</v>
      </c>
      <c r="C3699" s="39">
        <f t="shared" si="169"/>
        <v>-1.0479397581769065</v>
      </c>
      <c r="D3699" s="84">
        <f ca="1">IF(FilterType="FIR", IF(Extend_fmod=1,OFFSET(PRE_CALC!J3647,0,DEC_RATE), OFFSET(PRE_CALC!B3647,0,DEC_RATE)), C3699)</f>
        <v>-7.3649129127700004</v>
      </c>
      <c r="E3699" s="84">
        <f t="shared" ca="1" si="170"/>
        <v>102406.249999872</v>
      </c>
      <c r="F3699" s="84">
        <f t="shared" ca="1" si="168"/>
        <v>-4.8930546883400004E-3</v>
      </c>
      <c r="G3699" s="119">
        <f>IF(FilterType="FIR",  PRE_CALC!A3647*Fdata, IF(F_default=1,G3698+(4*Fnotch-0)/8192,G3698+(F_stop-F_start)/8192) )</f>
        <v>113875</v>
      </c>
      <c r="H3699" s="120">
        <f ca="1">IF(FilterType="FIR", OFFSET(PRE_CALC!B3647,0,DEC_RATE), C3699)</f>
        <v>-7.3649129127700004</v>
      </c>
    </row>
    <row r="3700" spans="2:8" x14ac:dyDescent="0.2">
      <c r="B3700" s="45">
        <f>IF(FilterType="FIR", IF(Extend_fmod, PRE_CALC!I3648*Fm, PRE_CALC!A3648*Fdata), IF(F_default=1,B3699+(4*Fnotch-0)/8192,B3699+(F_stop-F_start)/8192) )</f>
        <v>113906.249999872</v>
      </c>
      <c r="C3700" s="39">
        <f t="shared" si="169"/>
        <v>-1.0485174017350858</v>
      </c>
      <c r="D3700" s="84">
        <f ca="1">IF(FilterType="FIR", IF(Extend_fmod=1,OFFSET(PRE_CALC!J3648,0,DEC_RATE), OFFSET(PRE_CALC!B3648,0,DEC_RATE)), C3700)</f>
        <v>-7.4236485531899996</v>
      </c>
      <c r="E3700" s="84">
        <f t="shared" ca="1" si="170"/>
        <v>102406.249999872</v>
      </c>
      <c r="F3700" s="84">
        <f t="shared" ca="1" si="168"/>
        <v>-4.8930546883400004E-3</v>
      </c>
      <c r="G3700" s="119">
        <f>IF(FilterType="FIR",  PRE_CALC!A3648*Fdata, IF(F_default=1,G3699+(4*Fnotch-0)/8192,G3699+(F_stop-F_start)/8192) )</f>
        <v>113906.249999872</v>
      </c>
      <c r="H3700" s="120">
        <f ca="1">IF(FilterType="FIR", OFFSET(PRE_CALC!B3648,0,DEC_RATE), C3700)</f>
        <v>-7.4236485531899996</v>
      </c>
    </row>
    <row r="3701" spans="2:8" x14ac:dyDescent="0.2">
      <c r="B3701" s="45">
        <f>IF(FilterType="FIR", IF(Extend_fmod, PRE_CALC!I3649*Fm, PRE_CALC!A3649*Fdata), IF(F_default=1,B3700+(4*Fnotch-0)/8192,B3700+(F_stop-F_start)/8192) )</f>
        <v>113937.5</v>
      </c>
      <c r="C3701" s="39">
        <f t="shared" si="169"/>
        <v>-1.0490952064566947</v>
      </c>
      <c r="D3701" s="84">
        <f ca="1">IF(FilterType="FIR", IF(Extend_fmod=1,OFFSET(PRE_CALC!J3649,0,DEC_RATE), OFFSET(PRE_CALC!B3649,0,DEC_RATE)), C3701)</f>
        <v>-7.48269368384</v>
      </c>
      <c r="E3701" s="84">
        <f t="shared" ca="1" si="170"/>
        <v>102406.249999872</v>
      </c>
      <c r="F3701" s="84">
        <f t="shared" ca="1" si="168"/>
        <v>-4.8930546883400004E-3</v>
      </c>
      <c r="G3701" s="119">
        <f>IF(FilterType="FIR",  PRE_CALC!A3649*Fdata, IF(F_default=1,G3700+(4*Fnotch-0)/8192,G3700+(F_stop-F_start)/8192) )</f>
        <v>113937.5</v>
      </c>
      <c r="H3701" s="120">
        <f ca="1">IF(FilterType="FIR", OFFSET(PRE_CALC!B3649,0,DEC_RATE), C3701)</f>
        <v>-7.48269368384</v>
      </c>
    </row>
    <row r="3702" spans="2:8" x14ac:dyDescent="0.2">
      <c r="B3702" s="45">
        <f>IF(FilterType="FIR", IF(Extend_fmod, PRE_CALC!I3650*Fm, PRE_CALC!A3650*Fdata), IF(F_default=1,B3701+(4*Fnotch-0)/8192,B3701+(F_stop-F_start)/8192) )</f>
        <v>113968.750000128</v>
      </c>
      <c r="C3702" s="39">
        <f t="shared" si="169"/>
        <v>-1.0496731723392392</v>
      </c>
      <c r="D3702" s="84">
        <f ca="1">IF(FilterType="FIR", IF(Extend_fmod=1,OFFSET(PRE_CALC!J3650,0,DEC_RATE), OFFSET(PRE_CALC!B3650,0,DEC_RATE)), C3702)</f>
        <v>-7.5420491296499996</v>
      </c>
      <c r="E3702" s="84">
        <f t="shared" ca="1" si="170"/>
        <v>102406.249999872</v>
      </c>
      <c r="F3702" s="84">
        <f t="shared" ca="1" si="168"/>
        <v>-4.8930546883400004E-3</v>
      </c>
      <c r="G3702" s="119">
        <f>IF(FilterType="FIR",  PRE_CALC!A3650*Fdata, IF(F_default=1,G3701+(4*Fnotch-0)/8192,G3701+(F_stop-F_start)/8192) )</f>
        <v>113968.750000128</v>
      </c>
      <c r="H3702" s="120">
        <f ca="1">IF(FilterType="FIR", OFFSET(PRE_CALC!B3650,0,DEC_RATE), C3702)</f>
        <v>-7.5420491296499996</v>
      </c>
    </row>
    <row r="3703" spans="2:8" x14ac:dyDescent="0.2">
      <c r="B3703" s="45">
        <f>IF(FilterType="FIR", IF(Extend_fmod, PRE_CALC!I3651*Fm, PRE_CALC!A3651*Fdata), IF(F_default=1,B3702+(4*Fnotch-0)/8192,B3702+(F_stop-F_start)/8192) )</f>
        <v>114000</v>
      </c>
      <c r="C3703" s="39">
        <f t="shared" si="169"/>
        <v>-1.0502512993802162</v>
      </c>
      <c r="D3703" s="84">
        <f ca="1">IF(FilterType="FIR", IF(Extend_fmod=1,OFFSET(PRE_CALC!J3651,0,DEC_RATE), OFFSET(PRE_CALC!B3651,0,DEC_RATE)), C3703)</f>
        <v>-7.6017157176500003</v>
      </c>
      <c r="E3703" s="84">
        <f t="shared" ca="1" si="170"/>
        <v>102406.249999872</v>
      </c>
      <c r="F3703" s="84">
        <f t="shared" ref="F3703:F3766" ca="1" si="171">IF(G3703&lt;=F_PB,H3703, OFFSET(H:H,MATCH(F_PB-0.0001,G:G),0,1))</f>
        <v>-4.8930546883400004E-3</v>
      </c>
      <c r="G3703" s="119">
        <f>IF(FilterType="FIR",  PRE_CALC!A3651*Fdata, IF(F_default=1,G3702+(4*Fnotch-0)/8192,G3702+(F_stop-F_start)/8192) )</f>
        <v>114000</v>
      </c>
      <c r="H3703" s="120">
        <f ca="1">IF(FilterType="FIR", OFFSET(PRE_CALC!B3651,0,DEC_RATE), C3703)</f>
        <v>-7.6017157176500003</v>
      </c>
    </row>
    <row r="3704" spans="2:8" x14ac:dyDescent="0.2">
      <c r="B3704" s="45">
        <f>IF(FilterType="FIR", IF(Extend_fmod, PRE_CALC!I3652*Fm, PRE_CALC!A3652*Fdata), IF(F_default=1,B3703+(4*Fnotch-0)/8192,B3703+(F_stop-F_start)/8192) )</f>
        <v>114031.249999872</v>
      </c>
      <c r="C3704" s="39">
        <f t="shared" ref="C3704:C3767" si="172">MAX(20*LOG(ABS(   (1/s_dec*SIN(s_dec*$B3704/Fm*PI())/SIN($B3704/Fm*PI()))^(order-1) * (1/s_dec2*SIN(s_dec2*$B3704/Fm*PI())/SIN($B3704/Fm*PI()))  )), -160)</f>
        <v>-1.0508295875865641</v>
      </c>
      <c r="D3704" s="84">
        <f ca="1">IF(FilterType="FIR", IF(Extend_fmod=1,OFFSET(PRE_CALC!J3652,0,DEC_RATE), OFFSET(PRE_CALC!B3652,0,DEC_RATE)), C3704)</f>
        <v>-7.6616942770399996</v>
      </c>
      <c r="E3704" s="84">
        <f t="shared" ref="E3704:E3767" ca="1" si="173">IF(G3704&lt;=F_PB,G3704, OFFSET(G:G,MATCH(F_PB-0.0001,G:G),0,1) )</f>
        <v>102406.249999872</v>
      </c>
      <c r="F3704" s="84">
        <f t="shared" ca="1" si="171"/>
        <v>-4.8930546883400004E-3</v>
      </c>
      <c r="G3704" s="119">
        <f>IF(FilterType="FIR",  PRE_CALC!A3652*Fdata, IF(F_default=1,G3703+(4*Fnotch-0)/8192,G3703+(F_stop-F_start)/8192) )</f>
        <v>114031.249999872</v>
      </c>
      <c r="H3704" s="120">
        <f ca="1">IF(FilterType="FIR", OFFSET(PRE_CALC!B3652,0,DEC_RATE), C3704)</f>
        <v>-7.6616942770399996</v>
      </c>
    </row>
    <row r="3705" spans="2:8" x14ac:dyDescent="0.2">
      <c r="B3705" s="45">
        <f>IF(FilterType="FIR", IF(Extend_fmod, PRE_CALC!I3653*Fm, PRE_CALC!A3653*Fdata), IF(F_default=1,B3704+(4*Fnotch-0)/8192,B3704+(F_stop-F_start)/8192) )</f>
        <v>114062.5</v>
      </c>
      <c r="C3705" s="39">
        <f t="shared" si="172"/>
        <v>-1.0514080369652554</v>
      </c>
      <c r="D3705" s="84">
        <f ca="1">IF(FilterType="FIR", IF(Extend_fmod=1,OFFSET(PRE_CALC!J3653,0,DEC_RATE), OFFSET(PRE_CALC!B3653,0,DEC_RATE)), C3705)</f>
        <v>-7.7219856392099997</v>
      </c>
      <c r="E3705" s="84">
        <f t="shared" ca="1" si="173"/>
        <v>102406.249999872</v>
      </c>
      <c r="F3705" s="84">
        <f t="shared" ca="1" si="171"/>
        <v>-4.8930546883400004E-3</v>
      </c>
      <c r="G3705" s="119">
        <f>IF(FilterType="FIR",  PRE_CALC!A3653*Fdata, IF(F_default=1,G3704+(4*Fnotch-0)/8192,G3704+(F_stop-F_start)/8192) )</f>
        <v>114062.5</v>
      </c>
      <c r="H3705" s="120">
        <f ca="1">IF(FilterType="FIR", OFFSET(PRE_CALC!B3653,0,DEC_RATE), C3705)</f>
        <v>-7.7219856392099997</v>
      </c>
    </row>
    <row r="3706" spans="2:8" x14ac:dyDescent="0.2">
      <c r="B3706" s="45">
        <f>IF(FilterType="FIR", IF(Extend_fmod, PRE_CALC!I3654*Fm, PRE_CALC!A3654*Fdata), IF(F_default=1,B3705+(4*Fnotch-0)/8192,B3705+(F_stop-F_start)/8192) )</f>
        <v>114093.750000128</v>
      </c>
      <c r="C3706" s="39">
        <f t="shared" si="172"/>
        <v>-1.05198664751379</v>
      </c>
      <c r="D3706" s="84">
        <f ca="1">IF(FilterType="FIR", IF(Extend_fmod=1,OFFSET(PRE_CALC!J3654,0,DEC_RATE), OFFSET(PRE_CALC!B3654,0,DEC_RATE)), C3706)</f>
        <v>-7.7825906377800003</v>
      </c>
      <c r="E3706" s="84">
        <f t="shared" ca="1" si="173"/>
        <v>102406.249999872</v>
      </c>
      <c r="F3706" s="84">
        <f t="shared" ca="1" si="171"/>
        <v>-4.8930546883400004E-3</v>
      </c>
      <c r="G3706" s="119">
        <f>IF(FilterType="FIR",  PRE_CALC!A3654*Fdata, IF(F_default=1,G3705+(4*Fnotch-0)/8192,G3705+(F_stop-F_start)/8192) )</f>
        <v>114093.750000128</v>
      </c>
      <c r="H3706" s="120">
        <f ca="1">IF(FilterType="FIR", OFFSET(PRE_CALC!B3654,0,DEC_RATE), C3706)</f>
        <v>-7.7825906377800003</v>
      </c>
    </row>
    <row r="3707" spans="2:8" x14ac:dyDescent="0.2">
      <c r="B3707" s="45">
        <f>IF(FilterType="FIR", IF(Extend_fmod, PRE_CALC!I3655*Fm, PRE_CALC!A3655*Fdata), IF(F_default=1,B3706+(4*Fnotch-0)/8192,B3706+(F_stop-F_start)/8192) )</f>
        <v>114125</v>
      </c>
      <c r="C3707" s="39">
        <f t="shared" si="172"/>
        <v>-1.0525654192296479</v>
      </c>
      <c r="D3707" s="84">
        <f ca="1">IF(FilterType="FIR", IF(Extend_fmod=1,OFFSET(PRE_CALC!J3655,0,DEC_RATE), OFFSET(PRE_CALC!B3655,0,DEC_RATE)), C3707)</f>
        <v>-7.8435101086700003</v>
      </c>
      <c r="E3707" s="84">
        <f t="shared" ca="1" si="173"/>
        <v>102406.249999872</v>
      </c>
      <c r="F3707" s="84">
        <f t="shared" ca="1" si="171"/>
        <v>-4.8930546883400004E-3</v>
      </c>
      <c r="G3707" s="119">
        <f>IF(FilterType="FIR",  PRE_CALC!A3655*Fdata, IF(F_default=1,G3706+(4*Fnotch-0)/8192,G3706+(F_stop-F_start)/8192) )</f>
        <v>114125</v>
      </c>
      <c r="H3707" s="120">
        <f ca="1">IF(FilterType="FIR", OFFSET(PRE_CALC!B3655,0,DEC_RATE), C3707)</f>
        <v>-7.8435101086700003</v>
      </c>
    </row>
    <row r="3708" spans="2:8" x14ac:dyDescent="0.2">
      <c r="B3708" s="45">
        <f>IF(FilterType="FIR", IF(Extend_fmod, PRE_CALC!I3656*Fm, PRE_CALC!A3656*Fdata), IF(F_default=1,B3707+(4*Fnotch-0)/8192,B3707+(F_stop-F_start)/8192) )</f>
        <v>114156.249999872</v>
      </c>
      <c r="C3708" s="39">
        <f t="shared" si="172"/>
        <v>-1.053144352119785</v>
      </c>
      <c r="D3708" s="84">
        <f ca="1">IF(FilterType="FIR", IF(Extend_fmod=1,OFFSET(PRE_CALC!J3656,0,DEC_RATE), OFFSET(PRE_CALC!B3656,0,DEC_RATE)), C3708)</f>
        <v>-7.9047448900899999</v>
      </c>
      <c r="E3708" s="84">
        <f t="shared" ca="1" si="173"/>
        <v>102406.249999872</v>
      </c>
      <c r="F3708" s="84">
        <f t="shared" ca="1" si="171"/>
        <v>-4.8930546883400004E-3</v>
      </c>
      <c r="G3708" s="119">
        <f>IF(FilterType="FIR",  PRE_CALC!A3656*Fdata, IF(F_default=1,G3707+(4*Fnotch-0)/8192,G3707+(F_stop-F_start)/8192) )</f>
        <v>114156.249999872</v>
      </c>
      <c r="H3708" s="120">
        <f ca="1">IF(FilterType="FIR", OFFSET(PRE_CALC!B3656,0,DEC_RATE), C3708)</f>
        <v>-7.9047448900899999</v>
      </c>
    </row>
    <row r="3709" spans="2:8" x14ac:dyDescent="0.2">
      <c r="B3709" s="45">
        <f>IF(FilterType="FIR", IF(Extend_fmod, PRE_CALC!I3657*Fm, PRE_CALC!A3657*Fdata), IF(F_default=1,B3708+(4*Fnotch-0)/8192,B3708+(F_stop-F_start)/8192) )</f>
        <v>114187.5</v>
      </c>
      <c r="C3709" s="39">
        <f t="shared" si="172"/>
        <v>-1.0537234461912024</v>
      </c>
      <c r="D3709" s="84">
        <f ca="1">IF(FilterType="FIR", IF(Extend_fmod=1,OFFSET(PRE_CALC!J3657,0,DEC_RATE), OFFSET(PRE_CALC!B3657,0,DEC_RATE)), C3709)</f>
        <v>-7.9662958226400002</v>
      </c>
      <c r="E3709" s="84">
        <f t="shared" ca="1" si="173"/>
        <v>102406.249999872</v>
      </c>
      <c r="F3709" s="84">
        <f t="shared" ca="1" si="171"/>
        <v>-4.8930546883400004E-3</v>
      </c>
      <c r="G3709" s="119">
        <f>IF(FilterType="FIR",  PRE_CALC!A3657*Fdata, IF(F_default=1,G3708+(4*Fnotch-0)/8192,G3708+(F_stop-F_start)/8192) )</f>
        <v>114187.5</v>
      </c>
      <c r="H3709" s="120">
        <f ca="1">IF(FilterType="FIR", OFFSET(PRE_CALC!B3657,0,DEC_RATE), C3709)</f>
        <v>-7.9662958226400002</v>
      </c>
    </row>
    <row r="3710" spans="2:8" x14ac:dyDescent="0.2">
      <c r="B3710" s="45">
        <f>IF(FilterType="FIR", IF(Extend_fmod, PRE_CALC!I3658*Fm, PRE_CALC!A3658*Fdata), IF(F_default=1,B3709+(4*Fnotch-0)/8192,B3709+(F_stop-F_start)/8192) )</f>
        <v>114218.750000128</v>
      </c>
      <c r="C3710" s="39">
        <f t="shared" si="172"/>
        <v>-1.0543027014413717</v>
      </c>
      <c r="D3710" s="84">
        <f ca="1">IF(FilterType="FIR", IF(Extend_fmod=1,OFFSET(PRE_CALC!J3658,0,DEC_RATE), OFFSET(PRE_CALC!B3658,0,DEC_RATE)), C3710)</f>
        <v>-8.02816374931</v>
      </c>
      <c r="E3710" s="84">
        <f t="shared" ca="1" si="173"/>
        <v>102406.249999872</v>
      </c>
      <c r="F3710" s="84">
        <f t="shared" ca="1" si="171"/>
        <v>-4.8930546883400004E-3</v>
      </c>
      <c r="G3710" s="119">
        <f>IF(FilterType="FIR",  PRE_CALC!A3658*Fdata, IF(F_default=1,G3709+(4*Fnotch-0)/8192,G3709+(F_stop-F_start)/8192) )</f>
        <v>114218.750000128</v>
      </c>
      <c r="H3710" s="120">
        <f ca="1">IF(FilterType="FIR", OFFSET(PRE_CALC!B3658,0,DEC_RATE), C3710)</f>
        <v>-8.02816374931</v>
      </c>
    </row>
    <row r="3711" spans="2:8" x14ac:dyDescent="0.2">
      <c r="B3711" s="45">
        <f>IF(FilterType="FIR", IF(Extend_fmod, PRE_CALC!I3659*Fm, PRE_CALC!A3659*Fdata), IF(F_default=1,B3710+(4*Fnotch-0)/8192,B3710+(F_stop-F_start)/8192) )</f>
        <v>114250</v>
      </c>
      <c r="C3711" s="39">
        <f t="shared" si="172"/>
        <v>-1.0548821178677752</v>
      </c>
      <c r="D3711" s="84">
        <f ca="1">IF(FilterType="FIR", IF(Extend_fmod=1,OFFSET(PRE_CALC!J3659,0,DEC_RATE), OFFSET(PRE_CALC!B3659,0,DEC_RATE)), C3711)</f>
        <v>-8.0903495155599998</v>
      </c>
      <c r="E3711" s="84">
        <f t="shared" ca="1" si="173"/>
        <v>102406.249999872</v>
      </c>
      <c r="F3711" s="84">
        <f t="shared" ca="1" si="171"/>
        <v>-4.8930546883400004E-3</v>
      </c>
      <c r="G3711" s="119">
        <f>IF(FilterType="FIR",  PRE_CALC!A3659*Fdata, IF(F_default=1,G3710+(4*Fnotch-0)/8192,G3710+(F_stop-F_start)/8192) )</f>
        <v>114250</v>
      </c>
      <c r="H3711" s="120">
        <f ca="1">IF(FilterType="FIR", OFFSET(PRE_CALC!B3659,0,DEC_RATE), C3711)</f>
        <v>-8.0903495155599998</v>
      </c>
    </row>
    <row r="3712" spans="2:8" x14ac:dyDescent="0.2">
      <c r="B3712" s="45">
        <f>IF(FilterType="FIR", IF(Extend_fmod, PRE_CALC!I3660*Fm, PRE_CALC!A3660*Fdata), IF(F_default=1,B3711+(4*Fnotch-0)/8192,B3711+(F_stop-F_start)/8192) )</f>
        <v>114281.249999872</v>
      </c>
      <c r="C3712" s="39">
        <f t="shared" si="172"/>
        <v>-1.055461695477393</v>
      </c>
      <c r="D3712" s="84">
        <f ca="1">IF(FilterType="FIR", IF(Extend_fmod=1,OFFSET(PRE_CALC!J3660,0,DEC_RATE), OFFSET(PRE_CALC!B3660,0,DEC_RATE)), C3712)</f>
        <v>-8.1528539693000006</v>
      </c>
      <c r="E3712" s="84">
        <f t="shared" ca="1" si="173"/>
        <v>102406.249999872</v>
      </c>
      <c r="F3712" s="84">
        <f t="shared" ca="1" si="171"/>
        <v>-4.8930546883400004E-3</v>
      </c>
      <c r="G3712" s="119">
        <f>IF(FilterType="FIR",  PRE_CALC!A3660*Fdata, IF(F_default=1,G3711+(4*Fnotch-0)/8192,G3711+(F_stop-F_start)/8192) )</f>
        <v>114281.249999872</v>
      </c>
      <c r="H3712" s="120">
        <f ca="1">IF(FilterType="FIR", OFFSET(PRE_CALC!B3660,0,DEC_RATE), C3712)</f>
        <v>-8.1528539693000006</v>
      </c>
    </row>
    <row r="3713" spans="2:8" x14ac:dyDescent="0.2">
      <c r="B3713" s="45">
        <f>IF(FilterType="FIR", IF(Extend_fmod, PRE_CALC!I3661*Fm, PRE_CALC!A3661*Fdata), IF(F_default=1,B3712+(4*Fnotch-0)/8192,B3712+(F_stop-F_start)/8192) )</f>
        <v>114312.5</v>
      </c>
      <c r="C3713" s="39">
        <f t="shared" si="172"/>
        <v>-1.0560414342772118</v>
      </c>
      <c r="D3713" s="84">
        <f ca="1">IF(FilterType="FIR", IF(Extend_fmod=1,OFFSET(PRE_CALC!J3661,0,DEC_RATE), OFFSET(PRE_CALC!B3661,0,DEC_RATE)), C3713)</f>
        <v>-8.2156779610200008</v>
      </c>
      <c r="E3713" s="84">
        <f t="shared" ca="1" si="173"/>
        <v>102406.249999872</v>
      </c>
      <c r="F3713" s="84">
        <f t="shared" ca="1" si="171"/>
        <v>-4.8930546883400004E-3</v>
      </c>
      <c r="G3713" s="119">
        <f>IF(FilterType="FIR",  PRE_CALC!A3661*Fdata, IF(F_default=1,G3712+(4*Fnotch-0)/8192,G3712+(F_stop-F_start)/8192) )</f>
        <v>114312.5</v>
      </c>
      <c r="H3713" s="120">
        <f ca="1">IF(FilterType="FIR", OFFSET(PRE_CALC!B3661,0,DEC_RATE), C3713)</f>
        <v>-8.2156779610200008</v>
      </c>
    </row>
    <row r="3714" spans="2:8" x14ac:dyDescent="0.2">
      <c r="B3714" s="45">
        <f>IF(FilterType="FIR", IF(Extend_fmod, PRE_CALC!I3662*Fm, PRE_CALC!A3662*Fdata), IF(F_default=1,B3713+(4*Fnotch-0)/8192,B3713+(F_stop-F_start)/8192) )</f>
        <v>114343.750000128</v>
      </c>
      <c r="C3714" s="39">
        <f t="shared" si="172"/>
        <v>-1.0566213342647055</v>
      </c>
      <c r="D3714" s="84">
        <f ca="1">IF(FilterType="FIR", IF(Extend_fmod=1,OFFSET(PRE_CALC!J3662,0,DEC_RATE), OFFSET(PRE_CALC!B3662,0,DEC_RATE)), C3714)</f>
        <v>-8.2788223437399999</v>
      </c>
      <c r="E3714" s="84">
        <f t="shared" ca="1" si="173"/>
        <v>102406.249999872</v>
      </c>
      <c r="F3714" s="84">
        <f t="shared" ca="1" si="171"/>
        <v>-4.8930546883400004E-3</v>
      </c>
      <c r="G3714" s="119">
        <f>IF(FilterType="FIR",  PRE_CALC!A3662*Fdata, IF(F_default=1,G3713+(4*Fnotch-0)/8192,G3713+(F_stop-F_start)/8192) )</f>
        <v>114343.750000128</v>
      </c>
      <c r="H3714" s="120">
        <f ca="1">IF(FilterType="FIR", OFFSET(PRE_CALC!B3662,0,DEC_RATE), C3714)</f>
        <v>-8.2788223437399999</v>
      </c>
    </row>
    <row r="3715" spans="2:8" x14ac:dyDescent="0.2">
      <c r="B3715" s="45">
        <f>IF(FilterType="FIR", IF(Extend_fmod, PRE_CALC!I3663*Fm, PRE_CALC!A3663*Fdata), IF(F_default=1,B3714+(4*Fnotch-0)/8192,B3714+(F_stop-F_start)/8192) )</f>
        <v>114375</v>
      </c>
      <c r="C3715" s="39">
        <f t="shared" si="172"/>
        <v>-1.0572013954373596</v>
      </c>
      <c r="D3715" s="84">
        <f ca="1">IF(FilterType="FIR", IF(Extend_fmod=1,OFFSET(PRE_CALC!J3663,0,DEC_RATE), OFFSET(PRE_CALC!B3663,0,DEC_RATE)), C3715)</f>
        <v>-8.3422879731500004</v>
      </c>
      <c r="E3715" s="84">
        <f t="shared" ca="1" si="173"/>
        <v>102406.249999872</v>
      </c>
      <c r="F3715" s="84">
        <f t="shared" ca="1" si="171"/>
        <v>-4.8930546883400004E-3</v>
      </c>
      <c r="G3715" s="119">
        <f>IF(FilterType="FIR",  PRE_CALC!A3663*Fdata, IF(F_default=1,G3714+(4*Fnotch-0)/8192,G3714+(F_stop-F_start)/8192) )</f>
        <v>114375</v>
      </c>
      <c r="H3715" s="120">
        <f ca="1">IF(FilterType="FIR", OFFSET(PRE_CALC!B3663,0,DEC_RATE), C3715)</f>
        <v>-8.3422879731500004</v>
      </c>
    </row>
    <row r="3716" spans="2:8" x14ac:dyDescent="0.2">
      <c r="B3716" s="45">
        <f>IF(FilterType="FIR", IF(Extend_fmod, PRE_CALC!I3664*Fm, PRE_CALC!A3664*Fdata), IF(F_default=1,B3715+(4*Fnotch-0)/8192,B3715+(F_stop-F_start)/8192) )</f>
        <v>114406.249999872</v>
      </c>
      <c r="C3716" s="39">
        <f t="shared" si="172"/>
        <v>-1.0577816178021642</v>
      </c>
      <c r="D3716" s="84">
        <f ca="1">IF(FilterType="FIR", IF(Extend_fmod=1,OFFSET(PRE_CALC!J3664,0,DEC_RATE), OFFSET(PRE_CALC!B3664,0,DEC_RATE)), C3716)</f>
        <v>-8.4060757075700003</v>
      </c>
      <c r="E3716" s="84">
        <f t="shared" ca="1" si="173"/>
        <v>102406.249999872</v>
      </c>
      <c r="F3716" s="84">
        <f t="shared" ca="1" si="171"/>
        <v>-4.8930546883400004E-3</v>
      </c>
      <c r="G3716" s="119">
        <f>IF(FilterType="FIR",  PRE_CALC!A3664*Fdata, IF(F_default=1,G3715+(4*Fnotch-0)/8192,G3715+(F_stop-F_start)/8192) )</f>
        <v>114406.249999872</v>
      </c>
      <c r="H3716" s="120">
        <f ca="1">IF(FilterType="FIR", OFFSET(PRE_CALC!B3664,0,DEC_RATE), C3716)</f>
        <v>-8.4060757075700003</v>
      </c>
    </row>
    <row r="3717" spans="2:8" x14ac:dyDescent="0.2">
      <c r="B3717" s="45">
        <f>IF(FilterType="FIR", IF(Extend_fmod, PRE_CALC!I3665*Fm, PRE_CALC!A3665*Fdata), IF(F_default=1,B3716+(4*Fnotch-0)/8192,B3716+(F_stop-F_start)/8192) )</f>
        <v>114437.5</v>
      </c>
      <c r="C3717" s="39">
        <f t="shared" si="172"/>
        <v>-1.0583620013661006</v>
      </c>
      <c r="D3717" s="84">
        <f ca="1">IF(FilterType="FIR", IF(Extend_fmod=1,OFFSET(PRE_CALC!J3665,0,DEC_RATE), OFFSET(PRE_CALC!B3665,0,DEC_RATE)), C3717)</f>
        <v>-8.4701864080299991</v>
      </c>
      <c r="E3717" s="84">
        <f t="shared" ca="1" si="173"/>
        <v>102406.249999872</v>
      </c>
      <c r="F3717" s="84">
        <f t="shared" ca="1" si="171"/>
        <v>-4.8930546883400004E-3</v>
      </c>
      <c r="G3717" s="119">
        <f>IF(FilterType="FIR",  PRE_CALC!A3665*Fdata, IF(F_default=1,G3716+(4*Fnotch-0)/8192,G3716+(F_stop-F_start)/8192) )</f>
        <v>114437.5</v>
      </c>
      <c r="H3717" s="120">
        <f ca="1">IF(FilterType="FIR", OFFSET(PRE_CALC!B3665,0,DEC_RATE), C3717)</f>
        <v>-8.4701864080299991</v>
      </c>
    </row>
    <row r="3718" spans="2:8" x14ac:dyDescent="0.2">
      <c r="B3718" s="45">
        <f>IF(FilterType="FIR", IF(Extend_fmod, PRE_CALC!I3666*Fm, PRE_CALC!A3666*Fdata), IF(F_default=1,B3717+(4*Fnotch-0)/8192,B3717+(F_stop-F_start)/8192) )</f>
        <v>114468.750000128</v>
      </c>
      <c r="C3718" s="39">
        <f t="shared" si="172"/>
        <v>-1.0589425461266635</v>
      </c>
      <c r="D3718" s="84">
        <f ca="1">IF(FilterType="FIR", IF(Extend_fmod=1,OFFSET(PRE_CALC!J3666,0,DEC_RATE), OFFSET(PRE_CALC!B3666,0,DEC_RATE)), C3718)</f>
        <v>-8.5346209383399998</v>
      </c>
      <c r="E3718" s="84">
        <f t="shared" ca="1" si="173"/>
        <v>102406.249999872</v>
      </c>
      <c r="F3718" s="84">
        <f t="shared" ca="1" si="171"/>
        <v>-4.8930546883400004E-3</v>
      </c>
      <c r="G3718" s="119">
        <f>IF(FilterType="FIR",  PRE_CALC!A3666*Fdata, IF(F_default=1,G3717+(4*Fnotch-0)/8192,G3717+(F_stop-F_start)/8192) )</f>
        <v>114468.750000128</v>
      </c>
      <c r="H3718" s="120">
        <f ca="1">IF(FilterType="FIR", OFFSET(PRE_CALC!B3666,0,DEC_RATE), C3718)</f>
        <v>-8.5346209383399998</v>
      </c>
    </row>
    <row r="3719" spans="2:8" x14ac:dyDescent="0.2">
      <c r="B3719" s="45">
        <f>IF(FilterType="FIR", IF(Extend_fmod, PRE_CALC!I3667*Fm, PRE_CALC!A3667*Fdata), IF(F_default=1,B3718+(4*Fnotch-0)/8192,B3718+(F_stop-F_start)/8192) )</f>
        <v>114500</v>
      </c>
      <c r="C3719" s="39">
        <f t="shared" si="172"/>
        <v>-1.0595232520813116</v>
      </c>
      <c r="D3719" s="84">
        <f ca="1">IF(FilterType="FIR", IF(Extend_fmod=1,OFFSET(PRE_CALC!J3667,0,DEC_RATE), OFFSET(PRE_CALC!B3667,0,DEC_RATE)), C3719)</f>
        <v>-8.5993801650900004</v>
      </c>
      <c r="E3719" s="84">
        <f t="shared" ca="1" si="173"/>
        <v>102406.249999872</v>
      </c>
      <c r="F3719" s="84">
        <f t="shared" ca="1" si="171"/>
        <v>-4.8930546883400004E-3</v>
      </c>
      <c r="G3719" s="119">
        <f>IF(FilterType="FIR",  PRE_CALC!A3667*Fdata, IF(F_default=1,G3718+(4*Fnotch-0)/8192,G3718+(F_stop-F_start)/8192) )</f>
        <v>114500</v>
      </c>
      <c r="H3719" s="120">
        <f ca="1">IF(FilterType="FIR", OFFSET(PRE_CALC!B3667,0,DEC_RATE), C3719)</f>
        <v>-8.5993801650900004</v>
      </c>
    </row>
    <row r="3720" spans="2:8" x14ac:dyDescent="0.2">
      <c r="B3720" s="45">
        <f>IF(FilterType="FIR", IF(Extend_fmod, PRE_CALC!I3668*Fm, PRE_CALC!A3668*Fdata), IF(F_default=1,B3719+(4*Fnotch-0)/8192,B3719+(F_stop-F_start)/8192) )</f>
        <v>114531.249999872</v>
      </c>
      <c r="C3720" s="39">
        <f t="shared" si="172"/>
        <v>-1.0601041192370593</v>
      </c>
      <c r="D3720" s="84">
        <f ca="1">IF(FilterType="FIR", IF(Extend_fmod=1,OFFSET(PRE_CALC!J3668,0,DEC_RATE), OFFSET(PRE_CALC!B3668,0,DEC_RATE)), C3720)</f>
        <v>-8.6644649576999999</v>
      </c>
      <c r="E3720" s="84">
        <f t="shared" ca="1" si="173"/>
        <v>102406.249999872</v>
      </c>
      <c r="F3720" s="84">
        <f t="shared" ca="1" si="171"/>
        <v>-4.8930546883400004E-3</v>
      </c>
      <c r="G3720" s="119">
        <f>IF(FilterType="FIR",  PRE_CALC!A3668*Fdata, IF(F_default=1,G3719+(4*Fnotch-0)/8192,G3719+(F_stop-F_start)/8192) )</f>
        <v>114531.249999872</v>
      </c>
      <c r="H3720" s="120">
        <f ca="1">IF(FilterType="FIR", OFFSET(PRE_CALC!B3668,0,DEC_RATE), C3720)</f>
        <v>-8.6644649576999999</v>
      </c>
    </row>
    <row r="3721" spans="2:8" x14ac:dyDescent="0.2">
      <c r="B3721" s="45">
        <f>IF(FilterType="FIR", IF(Extend_fmod, PRE_CALC!I3669*Fm, PRE_CALC!A3669*Fdata), IF(F_default=1,B3720+(4*Fnotch-0)/8192,B3720+(F_stop-F_start)/8192) )</f>
        <v>114562.5</v>
      </c>
      <c r="C3721" s="39">
        <f t="shared" si="172"/>
        <v>-1.0606851476008892</v>
      </c>
      <c r="D3721" s="84">
        <f ca="1">IF(FilterType="FIR", IF(Extend_fmod=1,OFFSET(PRE_CALC!J3669,0,DEC_RATE), OFFSET(PRE_CALC!B3669,0,DEC_RATE)), C3721)</f>
        <v>-8.7298761885099996</v>
      </c>
      <c r="E3721" s="84">
        <f t="shared" ca="1" si="173"/>
        <v>102406.249999872</v>
      </c>
      <c r="F3721" s="84">
        <f t="shared" ca="1" si="171"/>
        <v>-4.8930546883400004E-3</v>
      </c>
      <c r="G3721" s="119">
        <f>IF(FilterType="FIR",  PRE_CALC!A3669*Fdata, IF(F_default=1,G3720+(4*Fnotch-0)/8192,G3720+(F_stop-F_start)/8192) )</f>
        <v>114562.5</v>
      </c>
      <c r="H3721" s="120">
        <f ca="1">IF(FilterType="FIR", OFFSET(PRE_CALC!B3669,0,DEC_RATE), C3721)</f>
        <v>-8.7298761885099996</v>
      </c>
    </row>
    <row r="3722" spans="2:8" x14ac:dyDescent="0.2">
      <c r="B3722" s="45">
        <f>IF(FilterType="FIR", IF(Extend_fmod, PRE_CALC!I3670*Fm, PRE_CALC!A3670*Fdata), IF(F_default=1,B3721+(4*Fnotch-0)/8192,B3721+(F_stop-F_start)/8192) )</f>
        <v>114593.750000128</v>
      </c>
      <c r="C3722" s="39">
        <f t="shared" si="172"/>
        <v>-1.0612663371702875</v>
      </c>
      <c r="D3722" s="84">
        <f ca="1">IF(FilterType="FIR", IF(Extend_fmod=1,OFFSET(PRE_CALC!J3670,0,DEC_RATE), OFFSET(PRE_CALC!B3670,0,DEC_RATE)), C3722)</f>
        <v>-8.7956147327699998</v>
      </c>
      <c r="E3722" s="84">
        <f t="shared" ca="1" si="173"/>
        <v>102406.249999872</v>
      </c>
      <c r="F3722" s="84">
        <f t="shared" ca="1" si="171"/>
        <v>-4.8930546883400004E-3</v>
      </c>
      <c r="G3722" s="119">
        <f>IF(FilterType="FIR",  PRE_CALC!A3670*Fdata, IF(F_default=1,G3721+(4*Fnotch-0)/8192,G3721+(F_stop-F_start)/8192) )</f>
        <v>114593.750000128</v>
      </c>
      <c r="H3722" s="120">
        <f ca="1">IF(FilterType="FIR", OFFSET(PRE_CALC!B3670,0,DEC_RATE), C3722)</f>
        <v>-8.7956147327699998</v>
      </c>
    </row>
    <row r="3723" spans="2:8" x14ac:dyDescent="0.2">
      <c r="B3723" s="45">
        <f>IF(FilterType="FIR", IF(Extend_fmod, PRE_CALC!I3671*Fm, PRE_CALC!A3671*Fdata), IF(F_default=1,B3722+(4*Fnotch-0)/8192,B3722+(F_stop-F_start)/8192) )</f>
        <v>114625</v>
      </c>
      <c r="C3723" s="39">
        <f t="shared" si="172"/>
        <v>-1.0618476879427243</v>
      </c>
      <c r="D3723" s="84">
        <f ca="1">IF(FilterType="FIR", IF(Extend_fmod=1,OFFSET(PRE_CALC!J3671,0,DEC_RATE), OFFSET(PRE_CALC!B3671,0,DEC_RATE)), C3723)</f>
        <v>-8.8616814687400005</v>
      </c>
      <c r="E3723" s="84">
        <f t="shared" ca="1" si="173"/>
        <v>102406.249999872</v>
      </c>
      <c r="F3723" s="84">
        <f t="shared" ca="1" si="171"/>
        <v>-4.8930546883400004E-3</v>
      </c>
      <c r="G3723" s="119">
        <f>IF(FilterType="FIR",  PRE_CALC!A3671*Fdata, IF(F_default=1,G3722+(4*Fnotch-0)/8192,G3722+(F_stop-F_start)/8192) )</f>
        <v>114625</v>
      </c>
      <c r="H3723" s="120">
        <f ca="1">IF(FilterType="FIR", OFFSET(PRE_CALC!B3671,0,DEC_RATE), C3723)</f>
        <v>-8.8616814687400005</v>
      </c>
    </row>
    <row r="3724" spans="2:8" x14ac:dyDescent="0.2">
      <c r="B3724" s="45">
        <f>IF(FilterType="FIR", IF(Extend_fmod, PRE_CALC!I3672*Fm, PRE_CALC!A3672*Fdata), IF(F_default=1,B3723+(4*Fnotch-0)/8192,B3723+(F_stop-F_start)/8192) )</f>
        <v>114656.249999872</v>
      </c>
      <c r="C3724" s="39">
        <f t="shared" si="172"/>
        <v>-1.0624291999252136</v>
      </c>
      <c r="D3724" s="84">
        <f ca="1">IF(FilterType="FIR", IF(Extend_fmod=1,OFFSET(PRE_CALC!J3672,0,DEC_RATE), OFFSET(PRE_CALC!B3672,0,DEC_RATE)), C3724)</f>
        <v>-8.9280772776700008</v>
      </c>
      <c r="E3724" s="84">
        <f t="shared" ca="1" si="173"/>
        <v>102406.249999872</v>
      </c>
      <c r="F3724" s="84">
        <f t="shared" ca="1" si="171"/>
        <v>-4.8930546883400004E-3</v>
      </c>
      <c r="G3724" s="119">
        <f>IF(FilterType="FIR",  PRE_CALC!A3672*Fdata, IF(F_default=1,G3723+(4*Fnotch-0)/8192,G3723+(F_stop-F_start)/8192) )</f>
        <v>114656.249999872</v>
      </c>
      <c r="H3724" s="120">
        <f ca="1">IF(FilterType="FIR", OFFSET(PRE_CALC!B3672,0,DEC_RATE), C3724)</f>
        <v>-8.9280772776700008</v>
      </c>
    </row>
    <row r="3725" spans="2:8" x14ac:dyDescent="0.2">
      <c r="B3725" s="45">
        <f>IF(FilterType="FIR", IF(Extend_fmod, PRE_CALC!I3673*Fm, PRE_CALC!A3673*Fdata), IF(F_default=1,B3724+(4*Fnotch-0)/8192,B3724+(F_stop-F_start)/8192) )</f>
        <v>114687.5</v>
      </c>
      <c r="C3725" s="39">
        <f t="shared" si="172"/>
        <v>-1.0630108731247403</v>
      </c>
      <c r="D3725" s="84">
        <f ca="1">IF(FilterType="FIR", IF(Extend_fmod=1,OFFSET(PRE_CALC!J3673,0,DEC_RATE), OFFSET(PRE_CALC!B3673,0,DEC_RATE)), C3725)</f>
        <v>-8.9948030439100002</v>
      </c>
      <c r="E3725" s="84">
        <f t="shared" ca="1" si="173"/>
        <v>102406.249999872</v>
      </c>
      <c r="F3725" s="84">
        <f t="shared" ca="1" si="171"/>
        <v>-4.8930546883400004E-3</v>
      </c>
      <c r="G3725" s="119">
        <f>IF(FilterType="FIR",  PRE_CALC!A3673*Fdata, IF(F_default=1,G3724+(4*Fnotch-0)/8192,G3724+(F_stop-F_start)/8192) )</f>
        <v>114687.5</v>
      </c>
      <c r="H3725" s="120">
        <f ca="1">IF(FilterType="FIR", OFFSET(PRE_CALC!B3673,0,DEC_RATE), C3725)</f>
        <v>-8.9948030439100002</v>
      </c>
    </row>
    <row r="3726" spans="2:8" x14ac:dyDescent="0.2">
      <c r="B3726" s="45">
        <f>IF(FilterType="FIR", IF(Extend_fmod, PRE_CALC!I3674*Fm, PRE_CALC!A3674*Fdata), IF(F_default=1,B3725+(4*Fnotch-0)/8192,B3725+(F_stop-F_start)/8192) )</f>
        <v>114718.750000128</v>
      </c>
      <c r="C3726" s="39">
        <f t="shared" si="172"/>
        <v>-1.0635927075388045</v>
      </c>
      <c r="D3726" s="84">
        <f ca="1">IF(FilterType="FIR", IF(Extend_fmod=1,OFFSET(PRE_CALC!J3674,0,DEC_RATE), OFFSET(PRE_CALC!B3674,0,DEC_RATE)), C3726)</f>
        <v>-9.0618596549399992</v>
      </c>
      <c r="E3726" s="84">
        <f t="shared" ca="1" si="173"/>
        <v>102406.249999872</v>
      </c>
      <c r="F3726" s="84">
        <f t="shared" ca="1" si="171"/>
        <v>-4.8930546883400004E-3</v>
      </c>
      <c r="G3726" s="119">
        <f>IF(FilterType="FIR",  PRE_CALC!A3674*Fdata, IF(F_default=1,G3725+(4*Fnotch-0)/8192,G3725+(F_stop-F_start)/8192) )</f>
        <v>114718.750000128</v>
      </c>
      <c r="H3726" s="120">
        <f ca="1">IF(FilterType="FIR", OFFSET(PRE_CALC!B3674,0,DEC_RATE), C3726)</f>
        <v>-9.0618596549399992</v>
      </c>
    </row>
    <row r="3727" spans="2:8" x14ac:dyDescent="0.2">
      <c r="B3727" s="45">
        <f>IF(FilterType="FIR", IF(Extend_fmod, PRE_CALC!I3675*Fm, PRE_CALC!A3675*Fdata), IF(F_default=1,B3726+(4*Fnotch-0)/8192,B3726+(F_stop-F_start)/8192) )</f>
        <v>114750</v>
      </c>
      <c r="C3727" s="39">
        <f t="shared" si="172"/>
        <v>-1.0641747031648587</v>
      </c>
      <c r="D3727" s="84">
        <f ca="1">IF(FilterType="FIR", IF(Extend_fmod=1,OFFSET(PRE_CALC!J3675,0,DEC_RATE), OFFSET(PRE_CALC!B3675,0,DEC_RATE)), C3727)</f>
        <v>-9.1292480013899997</v>
      </c>
      <c r="E3727" s="84">
        <f t="shared" ca="1" si="173"/>
        <v>102406.249999872</v>
      </c>
      <c r="F3727" s="84">
        <f t="shared" ca="1" si="171"/>
        <v>-4.8930546883400004E-3</v>
      </c>
      <c r="G3727" s="119">
        <f>IF(FilterType="FIR",  PRE_CALC!A3675*Fdata, IF(F_default=1,G3726+(4*Fnotch-0)/8192,G3726+(F_stop-F_start)/8192) )</f>
        <v>114750</v>
      </c>
      <c r="H3727" s="120">
        <f ca="1">IF(FilterType="FIR", OFFSET(PRE_CALC!B3675,0,DEC_RATE), C3727)</f>
        <v>-9.1292480013899997</v>
      </c>
    </row>
    <row r="3728" spans="2:8" x14ac:dyDescent="0.2">
      <c r="B3728" s="45">
        <f>IF(FilterType="FIR", IF(Extend_fmod, PRE_CALC!I3676*Fm, PRE_CALC!A3676*Fdata), IF(F_default=1,B3727+(4*Fnotch-0)/8192,B3727+(F_stop-F_start)/8192) )</f>
        <v>114781.249999872</v>
      </c>
      <c r="C3728" s="39">
        <f t="shared" si="172"/>
        <v>-1.0647568600099186</v>
      </c>
      <c r="D3728" s="84">
        <f ca="1">IF(FilterType="FIR", IF(Extend_fmod=1,OFFSET(PRE_CALC!J3676,0,DEC_RATE), OFFSET(PRE_CALC!B3676,0,DEC_RATE)), C3728)</f>
        <v>-9.1969689771100001</v>
      </c>
      <c r="E3728" s="84">
        <f t="shared" ca="1" si="173"/>
        <v>102406.249999872</v>
      </c>
      <c r="F3728" s="84">
        <f t="shared" ca="1" si="171"/>
        <v>-4.8930546883400004E-3</v>
      </c>
      <c r="G3728" s="119">
        <f>IF(FilterType="FIR",  PRE_CALC!A3676*Fdata, IF(F_default=1,G3727+(4*Fnotch-0)/8192,G3727+(F_stop-F_start)/8192) )</f>
        <v>114781.249999872</v>
      </c>
      <c r="H3728" s="120">
        <f ca="1">IF(FilterType="FIR", OFFSET(PRE_CALC!B3676,0,DEC_RATE), C3728)</f>
        <v>-9.1969689771100001</v>
      </c>
    </row>
    <row r="3729" spans="2:8" x14ac:dyDescent="0.2">
      <c r="B3729" s="45">
        <f>IF(FilterType="FIR", IF(Extend_fmod, PRE_CALC!I3677*Fm, PRE_CALC!A3677*Fdata), IF(F_default=1,B3728+(4*Fnotch-0)/8192,B3728+(F_stop-F_start)/8192) )</f>
        <v>114812.5</v>
      </c>
      <c r="C3729" s="39">
        <f t="shared" si="172"/>
        <v>-1.0653391780810049</v>
      </c>
      <c r="D3729" s="84">
        <f ca="1">IF(FilterType="FIR", IF(Extend_fmod=1,OFFSET(PRE_CALC!J3677,0,DEC_RATE), OFFSET(PRE_CALC!B3677,0,DEC_RATE)), C3729)</f>
        <v>-9.2650234792300008</v>
      </c>
      <c r="E3729" s="84">
        <f t="shared" ca="1" si="173"/>
        <v>102406.249999872</v>
      </c>
      <c r="F3729" s="84">
        <f t="shared" ca="1" si="171"/>
        <v>-4.8930546883400004E-3</v>
      </c>
      <c r="G3729" s="119">
        <f>IF(FilterType="FIR",  PRE_CALC!A3677*Fdata, IF(F_default=1,G3728+(4*Fnotch-0)/8192,G3728+(F_stop-F_start)/8192) )</f>
        <v>114812.5</v>
      </c>
      <c r="H3729" s="120">
        <f ca="1">IF(FilterType="FIR", OFFSET(PRE_CALC!B3677,0,DEC_RATE), C3729)</f>
        <v>-9.2650234792300008</v>
      </c>
    </row>
    <row r="3730" spans="2:8" x14ac:dyDescent="0.2">
      <c r="B3730" s="45">
        <f>IF(FilterType="FIR", IF(Extend_fmod, PRE_CALC!I3678*Fm, PRE_CALC!A3678*Fdata), IF(F_default=1,B3729+(4*Fnotch-0)/8192,B3729+(F_stop-F_start)/8192) )</f>
        <v>114843.750000128</v>
      </c>
      <c r="C3730" s="39">
        <f t="shared" si="172"/>
        <v>-1.0659216573755839</v>
      </c>
      <c r="D3730" s="84">
        <f ca="1">IF(FilterType="FIR", IF(Extend_fmod=1,OFFSET(PRE_CALC!J3678,0,DEC_RATE), OFFSET(PRE_CALC!B3678,0,DEC_RATE)), C3730)</f>
        <v>-9.3334124081799992</v>
      </c>
      <c r="E3730" s="84">
        <f t="shared" ca="1" si="173"/>
        <v>102406.249999872</v>
      </c>
      <c r="F3730" s="84">
        <f t="shared" ca="1" si="171"/>
        <v>-4.8930546883400004E-3</v>
      </c>
      <c r="G3730" s="119">
        <f>IF(FilterType="FIR",  PRE_CALC!A3678*Fdata, IF(F_default=1,G3729+(4*Fnotch-0)/8192,G3729+(F_stop-F_start)/8192) )</f>
        <v>114843.750000128</v>
      </c>
      <c r="H3730" s="120">
        <f ca="1">IF(FilterType="FIR", OFFSET(PRE_CALC!B3678,0,DEC_RATE), C3730)</f>
        <v>-9.3334124081799992</v>
      </c>
    </row>
    <row r="3731" spans="2:8" x14ac:dyDescent="0.2">
      <c r="B3731" s="45">
        <f>IF(FilterType="FIR", IF(Extend_fmod, PRE_CALC!I3679*Fm, PRE_CALC!A3679*Fdata), IF(F_default=1,B3730+(4*Fnotch-0)/8192,B3730+(F_stop-F_start)/8192) )</f>
        <v>114875</v>
      </c>
      <c r="C3731" s="39">
        <f t="shared" si="172"/>
        <v>-1.0665042978911308</v>
      </c>
      <c r="D3731" s="84">
        <f ca="1">IF(FilterType="FIR", IF(Extend_fmod=1,OFFSET(PRE_CALC!J3679,0,DEC_RATE), OFFSET(PRE_CALC!B3679,0,DEC_RATE)), C3731)</f>
        <v>-9.4021366677600007</v>
      </c>
      <c r="E3731" s="84">
        <f t="shared" ca="1" si="173"/>
        <v>102406.249999872</v>
      </c>
      <c r="F3731" s="84">
        <f t="shared" ca="1" si="171"/>
        <v>-4.8930546883400004E-3</v>
      </c>
      <c r="G3731" s="119">
        <f>IF(FilterType="FIR",  PRE_CALC!A3679*Fdata, IF(F_default=1,G3730+(4*Fnotch-0)/8192,G3730+(F_stop-F_start)/8192) )</f>
        <v>114875</v>
      </c>
      <c r="H3731" s="120">
        <f ca="1">IF(FilterType="FIR", OFFSET(PRE_CALC!B3679,0,DEC_RATE), C3731)</f>
        <v>-9.4021366677600007</v>
      </c>
    </row>
    <row r="3732" spans="2:8" x14ac:dyDescent="0.2">
      <c r="B3732" s="45">
        <f>IF(FilterType="FIR", IF(Extend_fmod, PRE_CALC!I3680*Fm, PRE_CALC!A3680*Fdata), IF(F_default=1,B3731+(4*Fnotch-0)/8192,B3731+(F_stop-F_start)/8192) )</f>
        <v>114906.249999872</v>
      </c>
      <c r="C3732" s="39">
        <f t="shared" si="172"/>
        <v>-1.0670870996346595</v>
      </c>
      <c r="D3732" s="84">
        <f ca="1">IF(FilterType="FIR", IF(Extend_fmod=1,OFFSET(PRE_CALC!J3680,0,DEC_RATE), OFFSET(PRE_CALC!B3680,0,DEC_RATE)), C3732)</f>
        <v>-9.4711971651799995</v>
      </c>
      <c r="E3732" s="84">
        <f t="shared" ca="1" si="173"/>
        <v>102406.249999872</v>
      </c>
      <c r="F3732" s="84">
        <f t="shared" ca="1" si="171"/>
        <v>-4.8930546883400004E-3</v>
      </c>
      <c r="G3732" s="119">
        <f>IF(FilterType="FIR",  PRE_CALC!A3680*Fdata, IF(F_default=1,G3731+(4*Fnotch-0)/8192,G3731+(F_stop-F_start)/8192) )</f>
        <v>114906.249999872</v>
      </c>
      <c r="H3732" s="120">
        <f ca="1">IF(FilterType="FIR", OFFSET(PRE_CALC!B3680,0,DEC_RATE), C3732)</f>
        <v>-9.4711971651799995</v>
      </c>
    </row>
    <row r="3733" spans="2:8" x14ac:dyDescent="0.2">
      <c r="B3733" s="45">
        <f>IF(FilterType="FIR", IF(Extend_fmod, PRE_CALC!I3681*Fm, PRE_CALC!A3681*Fdata), IF(F_default=1,B3732+(4*Fnotch-0)/8192,B3732+(F_stop-F_start)/8192) )</f>
        <v>114937.5</v>
      </c>
      <c r="C3733" s="39">
        <f t="shared" si="172"/>
        <v>-1.0676700626131799</v>
      </c>
      <c r="D3733" s="84">
        <f ca="1">IF(FilterType="FIR", IF(Extend_fmod=1,OFFSET(PRE_CALC!J3681,0,DEC_RATE), OFFSET(PRE_CALC!B3681,0,DEC_RATE)), C3733)</f>
        <v>-9.5405948111200001</v>
      </c>
      <c r="E3733" s="84">
        <f t="shared" ca="1" si="173"/>
        <v>102406.249999872</v>
      </c>
      <c r="F3733" s="84">
        <f t="shared" ca="1" si="171"/>
        <v>-4.8930546883400004E-3</v>
      </c>
      <c r="G3733" s="119">
        <f>IF(FilterType="FIR",  PRE_CALC!A3681*Fdata, IF(F_default=1,G3732+(4*Fnotch-0)/8192,G3732+(F_stop-F_start)/8192) )</f>
        <v>114937.5</v>
      </c>
      <c r="H3733" s="120">
        <f ca="1">IF(FilterType="FIR", OFFSET(PRE_CALC!B3681,0,DEC_RATE), C3733)</f>
        <v>-9.5405948111200001</v>
      </c>
    </row>
    <row r="3734" spans="2:8" x14ac:dyDescent="0.2">
      <c r="B3734" s="45">
        <f>IF(FilterType="FIR", IF(Extend_fmod, PRE_CALC!I3682*Fm, PRE_CALC!A3682*Fdata), IF(F_default=1,B3733+(4*Fnotch-0)/8192,B3733+(F_stop-F_start)/8192) )</f>
        <v>114968.750000128</v>
      </c>
      <c r="C3734" s="39">
        <f t="shared" si="172"/>
        <v>-1.0682531868241887</v>
      </c>
      <c r="D3734" s="84">
        <f ca="1">IF(FilterType="FIR", IF(Extend_fmod=1,OFFSET(PRE_CALC!J3682,0,DEC_RATE), OFFSET(PRE_CALC!B3682,0,DEC_RATE)), C3734)</f>
        <v>-9.6103305197599997</v>
      </c>
      <c r="E3734" s="84">
        <f t="shared" ca="1" si="173"/>
        <v>102406.249999872</v>
      </c>
      <c r="F3734" s="84">
        <f t="shared" ca="1" si="171"/>
        <v>-4.8930546883400004E-3</v>
      </c>
      <c r="G3734" s="119">
        <f>IF(FilterType="FIR",  PRE_CALC!A3682*Fdata, IF(F_default=1,G3733+(4*Fnotch-0)/8192,G3733+(F_stop-F_start)/8192) )</f>
        <v>114968.750000128</v>
      </c>
      <c r="H3734" s="120">
        <f ca="1">IF(FilterType="FIR", OFFSET(PRE_CALC!B3682,0,DEC_RATE), C3734)</f>
        <v>-9.6103305197599997</v>
      </c>
    </row>
    <row r="3735" spans="2:8" x14ac:dyDescent="0.2">
      <c r="B3735" s="45">
        <f>IF(FilterType="FIR", IF(Extend_fmod, PRE_CALC!I3683*Fm, PRE_CALC!A3683*Fdata), IF(F_default=1,B3734+(4*Fnotch-0)/8192,B3734+(F_stop-F_start)/8192) )</f>
        <v>115000</v>
      </c>
      <c r="C3735" s="39">
        <f t="shared" si="172"/>
        <v>-1.0688364722651313</v>
      </c>
      <c r="D3735" s="84">
        <f ca="1">IF(FilterType="FIR", IF(Extend_fmod=1,OFFSET(PRE_CALC!J3683,0,DEC_RATE), OFFSET(PRE_CALC!B3683,0,DEC_RATE)), C3735)</f>
        <v>-9.6804052088700008</v>
      </c>
      <c r="E3735" s="84">
        <f t="shared" ca="1" si="173"/>
        <v>102406.249999872</v>
      </c>
      <c r="F3735" s="84">
        <f t="shared" ca="1" si="171"/>
        <v>-4.8930546883400004E-3</v>
      </c>
      <c r="G3735" s="119">
        <f>IF(FilterType="FIR",  PRE_CALC!A3683*Fdata, IF(F_default=1,G3734+(4*Fnotch-0)/8192,G3734+(F_stop-F_start)/8192) )</f>
        <v>115000</v>
      </c>
      <c r="H3735" s="120">
        <f ca="1">IF(FilterType="FIR", OFFSET(PRE_CALC!B3683,0,DEC_RATE), C3735)</f>
        <v>-9.6804052088700008</v>
      </c>
    </row>
    <row r="3736" spans="2:8" x14ac:dyDescent="0.2">
      <c r="B3736" s="45">
        <f>IF(FilterType="FIR", IF(Extend_fmod, PRE_CALC!I3684*Fm, PRE_CALC!A3684*Fdata), IF(F_default=1,B3735+(4*Fnotch-0)/8192,B3735+(F_stop-F_start)/8192) )</f>
        <v>115031.249999872</v>
      </c>
      <c r="C3736" s="39">
        <f t="shared" si="172"/>
        <v>-1.0694199189430507</v>
      </c>
      <c r="D3736" s="84">
        <f ca="1">IF(FilterType="FIR", IF(Extend_fmod=1,OFFSET(PRE_CALC!J3684,0,DEC_RATE), OFFSET(PRE_CALC!B3684,0,DEC_RATE)), C3736)</f>
        <v>-9.7508197997899995</v>
      </c>
      <c r="E3736" s="84">
        <f t="shared" ca="1" si="173"/>
        <v>102406.249999872</v>
      </c>
      <c r="F3736" s="84">
        <f t="shared" ca="1" si="171"/>
        <v>-4.8930546883400004E-3</v>
      </c>
      <c r="G3736" s="119">
        <f>IF(FilterType="FIR",  PRE_CALC!A3684*Fdata, IF(F_default=1,G3735+(4*Fnotch-0)/8192,G3735+(F_stop-F_start)/8192) )</f>
        <v>115031.249999872</v>
      </c>
      <c r="H3736" s="120">
        <f ca="1">IF(FilterType="FIR", OFFSET(PRE_CALC!B3684,0,DEC_RATE), C3736)</f>
        <v>-9.7508197997899995</v>
      </c>
    </row>
    <row r="3737" spans="2:8" x14ac:dyDescent="0.2">
      <c r="B3737" s="45">
        <f>IF(FilterType="FIR", IF(Extend_fmod, PRE_CALC!I3685*Fm, PRE_CALC!A3685*Fdata), IF(F_default=1,B3736+(4*Fnotch-0)/8192,B3736+(F_stop-F_start)/8192) )</f>
        <v>115062.5</v>
      </c>
      <c r="C3737" s="39">
        <f t="shared" si="172"/>
        <v>-1.0700035268649684</v>
      </c>
      <c r="D3737" s="84">
        <f ca="1">IF(FilterType="FIR", IF(Extend_fmod=1,OFFSET(PRE_CALC!J3685,0,DEC_RATE), OFFSET(PRE_CALC!B3685,0,DEC_RATE)), C3737)</f>
        <v>-9.8215752175700004</v>
      </c>
      <c r="E3737" s="84">
        <f t="shared" ca="1" si="173"/>
        <v>102406.249999872</v>
      </c>
      <c r="F3737" s="84">
        <f t="shared" ca="1" si="171"/>
        <v>-4.8930546883400004E-3</v>
      </c>
      <c r="G3737" s="119">
        <f>IF(FilterType="FIR",  PRE_CALC!A3685*Fdata, IF(F_default=1,G3736+(4*Fnotch-0)/8192,G3736+(F_stop-F_start)/8192) )</f>
        <v>115062.5</v>
      </c>
      <c r="H3737" s="120">
        <f ca="1">IF(FilterType="FIR", OFFSET(PRE_CALC!B3685,0,DEC_RATE), C3737)</f>
        <v>-9.8215752175700004</v>
      </c>
    </row>
    <row r="3738" spans="2:8" x14ac:dyDescent="0.2">
      <c r="B3738" s="45">
        <f>IF(FilterType="FIR", IF(Extend_fmod, PRE_CALC!I3686*Fm, PRE_CALC!A3686*Fdata), IF(F_default=1,B3737+(4*Fnotch-0)/8192,B3737+(F_stop-F_start)/8192) )</f>
        <v>115093.750000128</v>
      </c>
      <c r="C3738" s="39">
        <f t="shared" si="172"/>
        <v>-1.0705872960283336</v>
      </c>
      <c r="D3738" s="84">
        <f ca="1">IF(FilterType="FIR", IF(Extend_fmod=1,OFFSET(PRE_CALC!J3686,0,DEC_RATE), OFFSET(PRE_CALC!B3686,0,DEC_RATE)), C3738)</f>
        <v>-9.8926723909500005</v>
      </c>
      <c r="E3738" s="84">
        <f t="shared" ca="1" si="173"/>
        <v>102406.249999872</v>
      </c>
      <c r="F3738" s="84">
        <f t="shared" ca="1" si="171"/>
        <v>-4.8930546883400004E-3</v>
      </c>
      <c r="G3738" s="119">
        <f>IF(FilterType="FIR",  PRE_CALC!A3686*Fdata, IF(F_default=1,G3737+(4*Fnotch-0)/8192,G3737+(F_stop-F_start)/8192) )</f>
        <v>115093.750000128</v>
      </c>
      <c r="H3738" s="120">
        <f ca="1">IF(FilterType="FIR", OFFSET(PRE_CALC!B3686,0,DEC_RATE), C3738)</f>
        <v>-9.8926723909500005</v>
      </c>
    </row>
    <row r="3739" spans="2:8" x14ac:dyDescent="0.2">
      <c r="B3739" s="45">
        <f>IF(FilterType="FIR", IF(Extend_fmod, PRE_CALC!I3687*Fm, PRE_CALC!A3687*Fdata), IF(F_default=1,B3738+(4*Fnotch-0)/8192,B3738+(F_stop-F_start)/8192) )</f>
        <v>115125</v>
      </c>
      <c r="C3739" s="39">
        <f t="shared" si="172"/>
        <v>-1.0711712264306408</v>
      </c>
      <c r="D3739" s="84">
        <f ca="1">IF(FilterType="FIR", IF(Extend_fmod=1,OFFSET(PRE_CALC!J3687,0,DEC_RATE), OFFSET(PRE_CALC!B3687,0,DEC_RATE)), C3739)</f>
        <v>-9.9641122524500005</v>
      </c>
      <c r="E3739" s="84">
        <f t="shared" ca="1" si="173"/>
        <v>102406.249999872</v>
      </c>
      <c r="F3739" s="84">
        <f t="shared" ca="1" si="171"/>
        <v>-4.8930546883400004E-3</v>
      </c>
      <c r="G3739" s="119">
        <f>IF(FilterType="FIR",  PRE_CALC!A3687*Fdata, IF(F_default=1,G3738+(4*Fnotch-0)/8192,G3738+(F_stop-F_start)/8192) )</f>
        <v>115125</v>
      </c>
      <c r="H3739" s="120">
        <f ca="1">IF(FilterType="FIR", OFFSET(PRE_CALC!B3687,0,DEC_RATE), C3739)</f>
        <v>-9.9641122524500005</v>
      </c>
    </row>
    <row r="3740" spans="2:8" x14ac:dyDescent="0.2">
      <c r="B3740" s="45">
        <f>IF(FilterType="FIR", IF(Extend_fmod, PRE_CALC!I3688*Fm, PRE_CALC!A3688*Fdata), IF(F_default=1,B3739+(4*Fnotch-0)/8192,B3739+(F_stop-F_start)/8192) )</f>
        <v>115156.249999872</v>
      </c>
      <c r="C3740" s="39">
        <f t="shared" si="172"/>
        <v>-1.0717553180789108</v>
      </c>
      <c r="D3740" s="84">
        <f ca="1">IF(FilterType="FIR", IF(Extend_fmod=1,OFFSET(PRE_CALC!J3688,0,DEC_RATE), OFFSET(PRE_CALC!B3688,0,DEC_RATE)), C3740)</f>
        <v>-10.035895738400001</v>
      </c>
      <c r="E3740" s="84">
        <f t="shared" ca="1" si="173"/>
        <v>102406.249999872</v>
      </c>
      <c r="F3740" s="84">
        <f t="shared" ca="1" si="171"/>
        <v>-4.8930546883400004E-3</v>
      </c>
      <c r="G3740" s="119">
        <f>IF(FilterType="FIR",  PRE_CALC!A3688*Fdata, IF(F_default=1,G3739+(4*Fnotch-0)/8192,G3739+(F_stop-F_start)/8192) )</f>
        <v>115156.249999872</v>
      </c>
      <c r="H3740" s="120">
        <f ca="1">IF(FilterType="FIR", OFFSET(PRE_CALC!B3688,0,DEC_RATE), C3740)</f>
        <v>-10.035895738400001</v>
      </c>
    </row>
    <row r="3741" spans="2:8" x14ac:dyDescent="0.2">
      <c r="B3741" s="45">
        <f>IF(FilterType="FIR", IF(Extend_fmod, PRE_CALC!I3689*Fm, PRE_CALC!A3689*Fdata), IF(F_default=1,B3740+(4*Fnotch-0)/8192,B3740+(F_stop-F_start)/8192) )</f>
        <v>115187.5</v>
      </c>
      <c r="C3741" s="39">
        <f t="shared" si="172"/>
        <v>-1.0723395709801848</v>
      </c>
      <c r="D3741" s="84">
        <f ca="1">IF(FilterType="FIR", IF(Extend_fmod=1,OFFSET(PRE_CALC!J3689,0,DEC_RATE), OFFSET(PRE_CALC!B3689,0,DEC_RATE)), C3741)</f>
        <v>-10.108023789000001</v>
      </c>
      <c r="E3741" s="84">
        <f t="shared" ca="1" si="173"/>
        <v>102406.249999872</v>
      </c>
      <c r="F3741" s="84">
        <f t="shared" ca="1" si="171"/>
        <v>-4.8930546883400004E-3</v>
      </c>
      <c r="G3741" s="119">
        <f>IF(FilterType="FIR",  PRE_CALC!A3689*Fdata, IF(F_default=1,G3740+(4*Fnotch-0)/8192,G3740+(F_stop-F_start)/8192) )</f>
        <v>115187.5</v>
      </c>
      <c r="H3741" s="120">
        <f ca="1">IF(FilterType="FIR", OFFSET(PRE_CALC!B3689,0,DEC_RATE), C3741)</f>
        <v>-10.108023789000001</v>
      </c>
    </row>
    <row r="3742" spans="2:8" x14ac:dyDescent="0.2">
      <c r="B3742" s="45">
        <f>IF(FilterType="FIR", IF(Extend_fmod, PRE_CALC!I3690*Fm, PRE_CALC!A3690*Fdata), IF(F_default=1,B3741+(4*Fnotch-0)/8192,B3741+(F_stop-F_start)/8192) )</f>
        <v>115218.750000128</v>
      </c>
      <c r="C3742" s="39">
        <f t="shared" si="172"/>
        <v>-1.0729239851319223</v>
      </c>
      <c r="D3742" s="84">
        <f ca="1">IF(FilterType="FIR", IF(Extend_fmod=1,OFFSET(PRE_CALC!J3690,0,DEC_RATE), OFFSET(PRE_CALC!B3690,0,DEC_RATE)), C3742)</f>
        <v>-10.180497348499999</v>
      </c>
      <c r="E3742" s="84">
        <f t="shared" ca="1" si="173"/>
        <v>102406.249999872</v>
      </c>
      <c r="F3742" s="84">
        <f t="shared" ca="1" si="171"/>
        <v>-4.8930546883400004E-3</v>
      </c>
      <c r="G3742" s="119">
        <f>IF(FilterType="FIR",  PRE_CALC!A3690*Fdata, IF(F_default=1,G3741+(4*Fnotch-0)/8192,G3741+(F_stop-F_start)/8192) )</f>
        <v>115218.750000128</v>
      </c>
      <c r="H3742" s="120">
        <f ca="1">IF(FilterType="FIR", OFFSET(PRE_CALC!B3690,0,DEC_RATE), C3742)</f>
        <v>-10.180497348499999</v>
      </c>
    </row>
    <row r="3743" spans="2:8" x14ac:dyDescent="0.2">
      <c r="B3743" s="45">
        <f>IF(FilterType="FIR", IF(Extend_fmod, PRE_CALC!I3691*Fm, PRE_CALC!A3691*Fdata), IF(F_default=1,B3742+(4*Fnotch-0)/8192,B3742+(F_stop-F_start)/8192) )</f>
        <v>115250</v>
      </c>
      <c r="C3743" s="39">
        <f t="shared" si="172"/>
        <v>-1.0735085605315751</v>
      </c>
      <c r="D3743" s="84">
        <f ca="1">IF(FilterType="FIR", IF(Extend_fmod=1,OFFSET(PRE_CALC!J3691,0,DEC_RATE), OFFSET(PRE_CALC!B3691,0,DEC_RATE)), C3743)</f>
        <v>-10.253317364899999</v>
      </c>
      <c r="E3743" s="84">
        <f t="shared" ca="1" si="173"/>
        <v>102406.249999872</v>
      </c>
      <c r="F3743" s="84">
        <f t="shared" ca="1" si="171"/>
        <v>-4.8930546883400004E-3</v>
      </c>
      <c r="G3743" s="119">
        <f>IF(FilterType="FIR",  PRE_CALC!A3691*Fdata, IF(F_default=1,G3742+(4*Fnotch-0)/8192,G3742+(F_stop-F_start)/8192) )</f>
        <v>115250</v>
      </c>
      <c r="H3743" s="120">
        <f ca="1">IF(FilterType="FIR", OFFSET(PRE_CALC!B3691,0,DEC_RATE), C3743)</f>
        <v>-10.253317364899999</v>
      </c>
    </row>
    <row r="3744" spans="2:8" x14ac:dyDescent="0.2">
      <c r="B3744" s="45">
        <f>IF(FilterType="FIR", IF(Extend_fmod, PRE_CALC!I3692*Fm, PRE_CALC!A3692*Fdata), IF(F_default=1,B3743+(4*Fnotch-0)/8192,B3743+(F_stop-F_start)/8192) )</f>
        <v>115281.249999872</v>
      </c>
      <c r="C3744" s="39">
        <f t="shared" si="172"/>
        <v>-1.0740932971862214</v>
      </c>
      <c r="D3744" s="84">
        <f ca="1">IF(FilterType="FIR", IF(Extend_fmod=1,OFFSET(PRE_CALC!J3692,0,DEC_RATE), OFFSET(PRE_CALC!B3692,0,DEC_RATE)), C3744)</f>
        <v>-10.3264847904</v>
      </c>
      <c r="E3744" s="84">
        <f t="shared" ca="1" si="173"/>
        <v>102406.249999872</v>
      </c>
      <c r="F3744" s="84">
        <f t="shared" ca="1" si="171"/>
        <v>-4.8930546883400004E-3</v>
      </c>
      <c r="G3744" s="119">
        <f>IF(FilterType="FIR",  PRE_CALC!A3692*Fdata, IF(F_default=1,G3743+(4*Fnotch-0)/8192,G3743+(F_stop-F_start)/8192) )</f>
        <v>115281.249999872</v>
      </c>
      <c r="H3744" s="120">
        <f ca="1">IF(FilterType="FIR", OFFSET(PRE_CALC!B3692,0,DEC_RATE), C3744)</f>
        <v>-10.3264847904</v>
      </c>
    </row>
    <row r="3745" spans="2:8" x14ac:dyDescent="0.2">
      <c r="B3745" s="45">
        <f>IF(FilterType="FIR", IF(Extend_fmod, PRE_CALC!I3693*Fm, PRE_CALC!A3693*Fdata), IF(F_default=1,B3744+(4*Fnotch-0)/8192,B3744+(F_stop-F_start)/8192) )</f>
        <v>115312.5</v>
      </c>
      <c r="C3745" s="39">
        <f t="shared" si="172"/>
        <v>-1.0746781951028632</v>
      </c>
      <c r="D3745" s="84">
        <f ca="1">IF(FilterType="FIR", IF(Extend_fmod=1,OFFSET(PRE_CALC!J3693,0,DEC_RATE), OFFSET(PRE_CALC!B3693,0,DEC_RATE)), C3745)</f>
        <v>-10.4000005812</v>
      </c>
      <c r="E3745" s="84">
        <f t="shared" ca="1" si="173"/>
        <v>102406.249999872</v>
      </c>
      <c r="F3745" s="84">
        <f t="shared" ca="1" si="171"/>
        <v>-4.8930546883400004E-3</v>
      </c>
      <c r="G3745" s="119">
        <f>IF(FilterType="FIR",  PRE_CALC!A3693*Fdata, IF(F_default=1,G3744+(4*Fnotch-0)/8192,G3744+(F_stop-F_start)/8192) )</f>
        <v>115312.5</v>
      </c>
      <c r="H3745" s="120">
        <f ca="1">IF(FilterType="FIR", OFFSET(PRE_CALC!B3693,0,DEC_RATE), C3745)</f>
        <v>-10.4000005812</v>
      </c>
    </row>
    <row r="3746" spans="2:8" x14ac:dyDescent="0.2">
      <c r="B3746" s="45">
        <f>IF(FilterType="FIR", IF(Extend_fmod, PRE_CALC!I3694*Fm, PRE_CALC!A3694*Fdata), IF(F_default=1,B3745+(4*Fnotch-0)/8192,B3745+(F_stop-F_start)/8192) )</f>
        <v>115343.750000128</v>
      </c>
      <c r="C3746" s="39">
        <f t="shared" si="172"/>
        <v>-1.0752632542789882</v>
      </c>
      <c r="D3746" s="84">
        <f ca="1">IF(FilterType="FIR", IF(Extend_fmod=1,OFFSET(PRE_CALC!J3694,0,DEC_RATE), OFFSET(PRE_CALC!B3694,0,DEC_RATE)), C3746)</f>
        <v>-10.473865697800001</v>
      </c>
      <c r="E3746" s="84">
        <f t="shared" ca="1" si="173"/>
        <v>102406.249999872</v>
      </c>
      <c r="F3746" s="84">
        <f t="shared" ca="1" si="171"/>
        <v>-4.8930546883400004E-3</v>
      </c>
      <c r="G3746" s="119">
        <f>IF(FilterType="FIR",  PRE_CALC!A3694*Fdata, IF(F_default=1,G3745+(4*Fnotch-0)/8192,G3745+(F_stop-F_start)/8192) )</f>
        <v>115343.750000128</v>
      </c>
      <c r="H3746" s="120">
        <f ca="1">IF(FilterType="FIR", OFFSET(PRE_CALC!B3694,0,DEC_RATE), C3746)</f>
        <v>-10.473865697800001</v>
      </c>
    </row>
    <row r="3747" spans="2:8" x14ac:dyDescent="0.2">
      <c r="B3747" s="45">
        <f>IF(FilterType="FIR", IF(Extend_fmod, PRE_CALC!I3695*Fm, PRE_CALC!A3695*Fdata), IF(F_default=1,B3746+(4*Fnotch-0)/8192,B3746+(F_stop-F_start)/8192) )</f>
        <v>115375</v>
      </c>
      <c r="C3747" s="39">
        <f t="shared" si="172"/>
        <v>-1.0758484747120483</v>
      </c>
      <c r="D3747" s="84">
        <f ca="1">IF(FilterType="FIR", IF(Extend_fmod=1,OFFSET(PRE_CALC!J3695,0,DEC_RATE), OFFSET(PRE_CALC!B3695,0,DEC_RATE)), C3747)</f>
        <v>-10.5480811048</v>
      </c>
      <c r="E3747" s="84">
        <f t="shared" ca="1" si="173"/>
        <v>102406.249999872</v>
      </c>
      <c r="F3747" s="84">
        <f t="shared" ca="1" si="171"/>
        <v>-4.8930546883400004E-3</v>
      </c>
      <c r="G3747" s="119">
        <f>IF(FilterType="FIR",  PRE_CALC!A3695*Fdata, IF(F_default=1,G3746+(4*Fnotch-0)/8192,G3746+(F_stop-F_start)/8192) )</f>
        <v>115375</v>
      </c>
      <c r="H3747" s="120">
        <f ca="1">IF(FilterType="FIR", OFFSET(PRE_CALC!B3695,0,DEC_RATE), C3747)</f>
        <v>-10.5480811048</v>
      </c>
    </row>
    <row r="3748" spans="2:8" x14ac:dyDescent="0.2">
      <c r="B3748" s="45">
        <f>IF(FilterType="FIR", IF(Extend_fmod, PRE_CALC!I3696*Fm, PRE_CALC!A3696*Fdata), IF(F_default=1,B3747+(4*Fnotch-0)/8192,B3747+(F_stop-F_start)/8192) )</f>
        <v>115406.249999872</v>
      </c>
      <c r="C3748" s="39">
        <f t="shared" si="172"/>
        <v>-1.0764338564090956</v>
      </c>
      <c r="D3748" s="84">
        <f ca="1">IF(FilterType="FIR", IF(Extend_fmod=1,OFFSET(PRE_CALC!J3696,0,DEC_RATE), OFFSET(PRE_CALC!B3696,0,DEC_RATE)), C3748)</f>
        <v>-10.622647771</v>
      </c>
      <c r="E3748" s="84">
        <f t="shared" ca="1" si="173"/>
        <v>102406.249999872</v>
      </c>
      <c r="F3748" s="84">
        <f t="shared" ca="1" si="171"/>
        <v>-4.8930546883400004E-3</v>
      </c>
      <c r="G3748" s="119">
        <f>IF(FilterType="FIR",  PRE_CALC!A3696*Fdata, IF(F_default=1,G3747+(4*Fnotch-0)/8192,G3747+(F_stop-F_start)/8192) )</f>
        <v>115406.249999872</v>
      </c>
      <c r="H3748" s="120">
        <f ca="1">IF(FilterType="FIR", OFFSET(PRE_CALC!B3696,0,DEC_RATE), C3748)</f>
        <v>-10.622647771</v>
      </c>
    </row>
    <row r="3749" spans="2:8" x14ac:dyDescent="0.2">
      <c r="B3749" s="45">
        <f>IF(FilterType="FIR", IF(Extend_fmod, PRE_CALC!I3697*Fm, PRE_CALC!A3697*Fdata), IF(F_default=1,B3748+(4*Fnotch-0)/8192,B3748+(F_stop-F_start)/8192) )</f>
        <v>115437.5</v>
      </c>
      <c r="C3749" s="39">
        <f t="shared" si="172"/>
        <v>-1.0770193993771899</v>
      </c>
      <c r="D3749" s="84">
        <f ca="1">IF(FilterType="FIR", IF(Extend_fmod=1,OFFSET(PRE_CALC!J3697,0,DEC_RATE), OFFSET(PRE_CALC!B3697,0,DEC_RATE)), C3749)</f>
        <v>-10.6975666695</v>
      </c>
      <c r="E3749" s="84">
        <f t="shared" ca="1" si="173"/>
        <v>102406.249999872</v>
      </c>
      <c r="F3749" s="84">
        <f t="shared" ca="1" si="171"/>
        <v>-4.8930546883400004E-3</v>
      </c>
      <c r="G3749" s="119">
        <f>IF(FilterType="FIR",  PRE_CALC!A3697*Fdata, IF(F_default=1,G3748+(4*Fnotch-0)/8192,G3748+(F_stop-F_start)/8192) )</f>
        <v>115437.5</v>
      </c>
      <c r="H3749" s="120">
        <f ca="1">IF(FilterType="FIR", OFFSET(PRE_CALC!B3697,0,DEC_RATE), C3749)</f>
        <v>-10.6975666695</v>
      </c>
    </row>
    <row r="3750" spans="2:8" x14ac:dyDescent="0.2">
      <c r="B3750" s="45">
        <f>IF(FilterType="FIR", IF(Extend_fmod, PRE_CALC!I3698*Fm, PRE_CALC!A3698*Fdata), IF(F_default=1,B3749+(4*Fnotch-0)/8192,B3749+(F_stop-F_start)/8192) )</f>
        <v>115468.750000128</v>
      </c>
      <c r="C3750" s="39">
        <f t="shared" si="172"/>
        <v>-1.0776051036137777</v>
      </c>
      <c r="D3750" s="84">
        <f ca="1">IF(FilterType="FIR", IF(Extend_fmod=1,OFFSET(PRE_CALC!J3698,0,DEC_RATE), OFFSET(PRE_CALC!B3698,0,DEC_RATE)), C3750)</f>
        <v>-10.772838778000001</v>
      </c>
      <c r="E3750" s="84">
        <f t="shared" ca="1" si="173"/>
        <v>102406.249999872</v>
      </c>
      <c r="F3750" s="84">
        <f t="shared" ca="1" si="171"/>
        <v>-4.8930546883400004E-3</v>
      </c>
      <c r="G3750" s="119">
        <f>IF(FilterType="FIR",  PRE_CALC!A3698*Fdata, IF(F_default=1,G3749+(4*Fnotch-0)/8192,G3749+(F_stop-F_start)/8192) )</f>
        <v>115468.750000128</v>
      </c>
      <c r="H3750" s="120">
        <f ca="1">IF(FilterType="FIR", OFFSET(PRE_CALC!B3698,0,DEC_RATE), C3750)</f>
        <v>-10.772838778000001</v>
      </c>
    </row>
    <row r="3751" spans="2:8" x14ac:dyDescent="0.2">
      <c r="B3751" s="45">
        <f>IF(FilterType="FIR", IF(Extend_fmod, PRE_CALC!I3699*Fm, PRE_CALC!A3699*Fdata), IF(F_default=1,B3750+(4*Fnotch-0)/8192,B3750+(F_stop-F_start)/8192) )</f>
        <v>115500</v>
      </c>
      <c r="C3751" s="39">
        <f t="shared" si="172"/>
        <v>-1.0781909691163141</v>
      </c>
      <c r="D3751" s="84">
        <f ca="1">IF(FilterType="FIR", IF(Extend_fmod=1,OFFSET(PRE_CALC!J3699,0,DEC_RATE), OFFSET(PRE_CALC!B3699,0,DEC_RATE)), C3751)</f>
        <v>-10.8484650784</v>
      </c>
      <c r="E3751" s="84">
        <f t="shared" ca="1" si="173"/>
        <v>102406.249999872</v>
      </c>
      <c r="F3751" s="84">
        <f t="shared" ca="1" si="171"/>
        <v>-4.8930546883400004E-3</v>
      </c>
      <c r="G3751" s="119">
        <f>IF(FilterType="FIR",  PRE_CALC!A3699*Fdata, IF(F_default=1,G3750+(4*Fnotch-0)/8192,G3750+(F_stop-F_start)/8192) )</f>
        <v>115500</v>
      </c>
      <c r="H3751" s="120">
        <f ca="1">IF(FilterType="FIR", OFFSET(PRE_CALC!B3699,0,DEC_RATE), C3751)</f>
        <v>-10.8484650784</v>
      </c>
    </row>
    <row r="3752" spans="2:8" x14ac:dyDescent="0.2">
      <c r="B3752" s="45">
        <f>IF(FilterType="FIR", IF(Extend_fmod, PRE_CALC!I3700*Fm, PRE_CALC!A3700*Fdata), IF(F_default=1,B3751+(4*Fnotch-0)/8192,B3751+(F_stop-F_start)/8192) )</f>
        <v>115531.249999872</v>
      </c>
      <c r="C3752" s="39">
        <f t="shared" si="172"/>
        <v>-1.0787769958918711</v>
      </c>
      <c r="D3752" s="84">
        <f ca="1">IF(FilterType="FIR", IF(Extend_fmod=1,OFFSET(PRE_CALC!J3700,0,DEC_RATE), OFFSET(PRE_CALC!B3700,0,DEC_RATE)), C3752)</f>
        <v>-10.9244465572</v>
      </c>
      <c r="E3752" s="84">
        <f t="shared" ca="1" si="173"/>
        <v>102406.249999872</v>
      </c>
      <c r="F3752" s="84">
        <f t="shared" ca="1" si="171"/>
        <v>-4.8930546883400004E-3</v>
      </c>
      <c r="G3752" s="119">
        <f>IF(FilterType="FIR",  PRE_CALC!A3700*Fdata, IF(F_default=1,G3751+(4*Fnotch-0)/8192,G3751+(F_stop-F_start)/8192) )</f>
        <v>115531.249999872</v>
      </c>
      <c r="H3752" s="120">
        <f ca="1">IF(FilterType="FIR", OFFSET(PRE_CALC!B3700,0,DEC_RATE), C3752)</f>
        <v>-10.9244465572</v>
      </c>
    </row>
    <row r="3753" spans="2:8" x14ac:dyDescent="0.2">
      <c r="B3753" s="45">
        <f>IF(FilterType="FIR", IF(Extend_fmod, PRE_CALC!I3701*Fm, PRE_CALC!A3701*Fdata), IF(F_default=1,B3752+(4*Fnotch-0)/8192,B3752+(F_stop-F_start)/8192) )</f>
        <v>115562.5</v>
      </c>
      <c r="C3753" s="39">
        <f t="shared" si="172"/>
        <v>-1.0793631839475137</v>
      </c>
      <c r="D3753" s="84">
        <f ca="1">IF(FilterType="FIR", IF(Extend_fmod=1,OFFSET(PRE_CALC!J3701,0,DEC_RATE), OFFSET(PRE_CALC!B3701,0,DEC_RATE)), C3753)</f>
        <v>-11.0007842053</v>
      </c>
      <c r="E3753" s="84">
        <f t="shared" ca="1" si="173"/>
        <v>102406.249999872</v>
      </c>
      <c r="F3753" s="84">
        <f t="shared" ca="1" si="171"/>
        <v>-4.8930546883400004E-3</v>
      </c>
      <c r="G3753" s="119">
        <f>IF(FilterType="FIR",  PRE_CALC!A3701*Fdata, IF(F_default=1,G3752+(4*Fnotch-0)/8192,G3752+(F_stop-F_start)/8192) )</f>
        <v>115562.5</v>
      </c>
      <c r="H3753" s="120">
        <f ca="1">IF(FilterType="FIR", OFFSET(PRE_CALC!B3701,0,DEC_RATE), C3753)</f>
        <v>-11.0007842053</v>
      </c>
    </row>
    <row r="3754" spans="2:8" x14ac:dyDescent="0.2">
      <c r="B3754" s="45">
        <f>IF(FilterType="FIR", IF(Extend_fmod, PRE_CALC!I3702*Fm, PRE_CALC!A3702*Fdata), IF(F_default=1,B3753+(4*Fnotch-0)/8192,B3753+(F_stop-F_start)/8192) )</f>
        <v>115593.750000128</v>
      </c>
      <c r="C3754" s="39">
        <f t="shared" si="172"/>
        <v>-1.0799495332806763</v>
      </c>
      <c r="D3754" s="84">
        <f ca="1">IF(FilterType="FIR", IF(Extend_fmod=1,OFFSET(PRE_CALC!J3702,0,DEC_RATE), OFFSET(PRE_CALC!B3702,0,DEC_RATE)), C3754)</f>
        <v>-11.0774790184</v>
      </c>
      <c r="E3754" s="84">
        <f t="shared" ca="1" si="173"/>
        <v>102406.249999872</v>
      </c>
      <c r="F3754" s="84">
        <f t="shared" ca="1" si="171"/>
        <v>-4.8930546883400004E-3</v>
      </c>
      <c r="G3754" s="119">
        <f>IF(FilterType="FIR",  PRE_CALC!A3702*Fdata, IF(F_default=1,G3753+(4*Fnotch-0)/8192,G3753+(F_stop-F_start)/8192) )</f>
        <v>115593.750000128</v>
      </c>
      <c r="H3754" s="120">
        <f ca="1">IF(FilterType="FIR", OFFSET(PRE_CALC!B3702,0,DEC_RATE), C3754)</f>
        <v>-11.0774790184</v>
      </c>
    </row>
    <row r="3755" spans="2:8" x14ac:dyDescent="0.2">
      <c r="B3755" s="45">
        <f>IF(FilterType="FIR", IF(Extend_fmod, PRE_CALC!I3703*Fm, PRE_CALC!A3703*Fdata), IF(F_default=1,B3754+(4*Fnotch-0)/8192,B3754+(F_stop-F_start)/8192) )</f>
        <v>115625</v>
      </c>
      <c r="C3755" s="39">
        <f t="shared" si="172"/>
        <v>-1.0805360438888296</v>
      </c>
      <c r="D3755" s="84">
        <f ca="1">IF(FilterType="FIR", IF(Extend_fmod=1,OFFSET(PRE_CALC!J3703,0,DEC_RATE), OFFSET(PRE_CALC!B3703,0,DEC_RATE)), C3755)</f>
        <v>-11.154531996799999</v>
      </c>
      <c r="E3755" s="84">
        <f t="shared" ca="1" si="173"/>
        <v>102406.249999872</v>
      </c>
      <c r="F3755" s="84">
        <f t="shared" ca="1" si="171"/>
        <v>-4.8930546883400004E-3</v>
      </c>
      <c r="G3755" s="119">
        <f>IF(FilterType="FIR",  PRE_CALC!A3703*Fdata, IF(F_default=1,G3754+(4*Fnotch-0)/8192,G3754+(F_stop-F_start)/8192) )</f>
        <v>115625</v>
      </c>
      <c r="H3755" s="120">
        <f ca="1">IF(FilterType="FIR", OFFSET(PRE_CALC!B3703,0,DEC_RATE), C3755)</f>
        <v>-11.154531996799999</v>
      </c>
    </row>
    <row r="3756" spans="2:8" x14ac:dyDescent="0.2">
      <c r="B3756" s="45">
        <f>IF(FilterType="FIR", IF(Extend_fmod, PRE_CALC!I3704*Fm, PRE_CALC!A3704*Fdata), IF(F_default=1,B3755+(4*Fnotch-0)/8192,B3755+(F_stop-F_start)/8192) )</f>
        <v>115656.249999872</v>
      </c>
      <c r="C3756" s="39">
        <f t="shared" si="172"/>
        <v>-1.0811227157790322</v>
      </c>
      <c r="D3756" s="84">
        <f ca="1">IF(FilterType="FIR", IF(Extend_fmod=1,OFFSET(PRE_CALC!J3704,0,DEC_RATE), OFFSET(PRE_CALC!B3704,0,DEC_RATE)), C3756)</f>
        <v>-11.2319441455</v>
      </c>
      <c r="E3756" s="84">
        <f t="shared" ca="1" si="173"/>
        <v>102406.249999872</v>
      </c>
      <c r="F3756" s="84">
        <f t="shared" ca="1" si="171"/>
        <v>-4.8930546883400004E-3</v>
      </c>
      <c r="G3756" s="119">
        <f>IF(FilterType="FIR",  PRE_CALC!A3704*Fdata, IF(F_default=1,G3755+(4*Fnotch-0)/8192,G3755+(F_stop-F_start)/8192) )</f>
        <v>115656.249999872</v>
      </c>
      <c r="H3756" s="120">
        <f ca="1">IF(FilterType="FIR", OFFSET(PRE_CALC!B3704,0,DEC_RATE), C3756)</f>
        <v>-11.2319441455</v>
      </c>
    </row>
    <row r="3757" spans="2:8" x14ac:dyDescent="0.2">
      <c r="B3757" s="45">
        <f>IF(FilterType="FIR", IF(Extend_fmod, PRE_CALC!I3705*Fm, PRE_CALC!A3705*Fdata), IF(F_default=1,B3756+(4*Fnotch-0)/8192,B3756+(F_stop-F_start)/8192) )</f>
        <v>115687.5</v>
      </c>
      <c r="C3757" s="39">
        <f t="shared" si="172"/>
        <v>-1.0817095489583619</v>
      </c>
      <c r="D3757" s="84">
        <f ca="1">IF(FilterType="FIR", IF(Extend_fmod=1,OFFSET(PRE_CALC!J3705,0,DEC_RATE), OFFSET(PRE_CALC!B3705,0,DEC_RATE)), C3757)</f>
        <v>-11.3097164742</v>
      </c>
      <c r="E3757" s="84">
        <f t="shared" ca="1" si="173"/>
        <v>102406.249999872</v>
      </c>
      <c r="F3757" s="84">
        <f t="shared" ca="1" si="171"/>
        <v>-4.8930546883400004E-3</v>
      </c>
      <c r="G3757" s="119">
        <f>IF(FilterType="FIR",  PRE_CALC!A3705*Fdata, IF(F_default=1,G3756+(4*Fnotch-0)/8192,G3756+(F_stop-F_start)/8192) )</f>
        <v>115687.5</v>
      </c>
      <c r="H3757" s="120">
        <f ca="1">IF(FilterType="FIR", OFFSET(PRE_CALC!B3705,0,DEC_RATE), C3757)</f>
        <v>-11.3097164742</v>
      </c>
    </row>
    <row r="3758" spans="2:8" x14ac:dyDescent="0.2">
      <c r="B3758" s="45">
        <f>IF(FilterType="FIR", IF(Extend_fmod, PRE_CALC!I3706*Fm, PRE_CALC!A3706*Fdata), IF(F_default=1,B3757+(4*Fnotch-0)/8192,B3757+(F_stop-F_start)/8192) )</f>
        <v>115718.750000128</v>
      </c>
      <c r="C3758" s="39">
        <f t="shared" si="172"/>
        <v>-1.0822965434242544</v>
      </c>
      <c r="D3758" s="84">
        <f ca="1">IF(FilterType="FIR", IF(Extend_fmod=1,OFFSET(PRE_CALC!J3706,0,DEC_RATE), OFFSET(PRE_CALC!B3706,0,DEC_RATE)), C3758)</f>
        <v>-11.3878499976</v>
      </c>
      <c r="E3758" s="84">
        <f t="shared" ca="1" si="173"/>
        <v>102406.249999872</v>
      </c>
      <c r="F3758" s="84">
        <f t="shared" ca="1" si="171"/>
        <v>-4.8930546883400004E-3</v>
      </c>
      <c r="G3758" s="119">
        <f>IF(FilterType="FIR",  PRE_CALC!A3706*Fdata, IF(F_default=1,G3757+(4*Fnotch-0)/8192,G3757+(F_stop-F_start)/8192) )</f>
        <v>115718.750000128</v>
      </c>
      <c r="H3758" s="120">
        <f ca="1">IF(FilterType="FIR", OFFSET(PRE_CALC!B3706,0,DEC_RATE), C3758)</f>
        <v>-11.3878499976</v>
      </c>
    </row>
    <row r="3759" spans="2:8" x14ac:dyDescent="0.2">
      <c r="B3759" s="45">
        <f>IF(FilterType="FIR", IF(Extend_fmod, PRE_CALC!I3707*Fm, PRE_CALC!A3707*Fdata), IF(F_default=1,B3758+(4*Fnotch-0)/8192,B3758+(F_stop-F_start)/8192) )</f>
        <v>115750</v>
      </c>
      <c r="C3759" s="39">
        <f t="shared" si="172"/>
        <v>-1.0828836991741837</v>
      </c>
      <c r="D3759" s="84">
        <f ca="1">IF(FilterType="FIR", IF(Extend_fmod=1,OFFSET(PRE_CALC!J3707,0,DEC_RATE), OFFSET(PRE_CALC!B3707,0,DEC_RATE)), C3759)</f>
        <v>-11.466345735200001</v>
      </c>
      <c r="E3759" s="84">
        <f t="shared" ca="1" si="173"/>
        <v>102406.249999872</v>
      </c>
      <c r="F3759" s="84">
        <f t="shared" ca="1" si="171"/>
        <v>-4.8930546883400004E-3</v>
      </c>
      <c r="G3759" s="119">
        <f>IF(FilterType="FIR",  PRE_CALC!A3707*Fdata, IF(F_default=1,G3758+(4*Fnotch-0)/8192,G3758+(F_stop-F_start)/8192) )</f>
        <v>115750</v>
      </c>
      <c r="H3759" s="120">
        <f ca="1">IF(FilterType="FIR", OFFSET(PRE_CALC!B3707,0,DEC_RATE), C3759)</f>
        <v>-11.466345735200001</v>
      </c>
    </row>
    <row r="3760" spans="2:8" x14ac:dyDescent="0.2">
      <c r="B3760" s="45">
        <f>IF(FilterType="FIR", IF(Extend_fmod, PRE_CALC!I3708*Fm, PRE_CALC!A3708*Fdata), IF(F_default=1,B3759+(4*Fnotch-0)/8192,B3759+(F_stop-F_start)/8192) )</f>
        <v>115781.249999872</v>
      </c>
      <c r="C3760" s="39">
        <f t="shared" si="172"/>
        <v>-1.0834710162152108</v>
      </c>
      <c r="D3760" s="84">
        <f ca="1">IF(FilterType="FIR", IF(Extend_fmod=1,OFFSET(PRE_CALC!J3708,0,DEC_RATE), OFFSET(PRE_CALC!B3708,0,DEC_RATE)), C3760)</f>
        <v>-11.5452047115</v>
      </c>
      <c r="E3760" s="84">
        <f t="shared" ca="1" si="173"/>
        <v>102406.249999872</v>
      </c>
      <c r="F3760" s="84">
        <f t="shared" ca="1" si="171"/>
        <v>-4.8930546883400004E-3</v>
      </c>
      <c r="G3760" s="119">
        <f>IF(FilterType="FIR",  PRE_CALC!A3708*Fdata, IF(F_default=1,G3759+(4*Fnotch-0)/8192,G3759+(F_stop-F_start)/8192) )</f>
        <v>115781.249999872</v>
      </c>
      <c r="H3760" s="120">
        <f ca="1">IF(FilterType="FIR", OFFSET(PRE_CALC!B3708,0,DEC_RATE), C3760)</f>
        <v>-11.5452047115</v>
      </c>
    </row>
    <row r="3761" spans="2:8" x14ac:dyDescent="0.2">
      <c r="B3761" s="45">
        <f>IF(FilterType="FIR", IF(Extend_fmod, PRE_CALC!I3709*Fm, PRE_CALC!A3709*Fdata), IF(F_default=1,B3760+(4*Fnotch-0)/8192,B3760+(F_stop-F_start)/8192) )</f>
        <v>115812.5</v>
      </c>
      <c r="C3761" s="39">
        <f t="shared" si="172"/>
        <v>-1.0840584945544205</v>
      </c>
      <c r="D3761" s="84">
        <f ca="1">IF(FilterType="FIR", IF(Extend_fmod=1,OFFSET(PRE_CALC!J3709,0,DEC_RATE), OFFSET(PRE_CALC!B3709,0,DEC_RATE)), C3761)</f>
        <v>-11.6244279561</v>
      </c>
      <c r="E3761" s="84">
        <f t="shared" ca="1" si="173"/>
        <v>102406.249999872</v>
      </c>
      <c r="F3761" s="84">
        <f t="shared" ca="1" si="171"/>
        <v>-4.8930546883400004E-3</v>
      </c>
      <c r="G3761" s="119">
        <f>IF(FilterType="FIR",  PRE_CALC!A3709*Fdata, IF(F_default=1,G3760+(4*Fnotch-0)/8192,G3760+(F_stop-F_start)/8192) )</f>
        <v>115812.5</v>
      </c>
      <c r="H3761" s="120">
        <f ca="1">IF(FilterType="FIR", OFFSET(PRE_CALC!B3709,0,DEC_RATE), C3761)</f>
        <v>-11.6244279561</v>
      </c>
    </row>
    <row r="3762" spans="2:8" x14ac:dyDescent="0.2">
      <c r="B3762" s="45">
        <f>IF(FilterType="FIR", IF(Extend_fmod, PRE_CALC!I3710*Fm, PRE_CALC!A3710*Fdata), IF(F_default=1,B3761+(4*Fnotch-0)/8192,B3761+(F_stop-F_start)/8192) )</f>
        <v>115843.750000128</v>
      </c>
      <c r="C3762" s="39">
        <f t="shared" si="172"/>
        <v>-1.0846461341892537</v>
      </c>
      <c r="D3762" s="84">
        <f ca="1">IF(FilterType="FIR", IF(Extend_fmod=1,OFFSET(PRE_CALC!J3710,0,DEC_RATE), OFFSET(PRE_CALC!B3710,0,DEC_RATE)), C3762)</f>
        <v>-11.7040165036</v>
      </c>
      <c r="E3762" s="84">
        <f t="shared" ca="1" si="173"/>
        <v>102406.249999872</v>
      </c>
      <c r="F3762" s="84">
        <f t="shared" ca="1" si="171"/>
        <v>-4.8930546883400004E-3</v>
      </c>
      <c r="G3762" s="119">
        <f>IF(FilterType="FIR",  PRE_CALC!A3710*Fdata, IF(F_default=1,G3761+(4*Fnotch-0)/8192,G3761+(F_stop-F_start)/8192) )</f>
        <v>115843.750000128</v>
      </c>
      <c r="H3762" s="120">
        <f ca="1">IF(FilterType="FIR", OFFSET(PRE_CALC!B3710,0,DEC_RATE), C3762)</f>
        <v>-11.7040165036</v>
      </c>
    </row>
    <row r="3763" spans="2:8" x14ac:dyDescent="0.2">
      <c r="B3763" s="45">
        <f>IF(FilterType="FIR", IF(Extend_fmod, PRE_CALC!I3711*Fm, PRE_CALC!A3711*Fdata), IF(F_default=1,B3762+(4*Fnotch-0)/8192,B3762+(F_stop-F_start)/8192) )</f>
        <v>115875</v>
      </c>
      <c r="C3763" s="39">
        <f t="shared" si="172"/>
        <v>-1.0852339351171634</v>
      </c>
      <c r="D3763" s="84">
        <f ca="1">IF(FilterType="FIR", IF(Extend_fmod=1,OFFSET(PRE_CALC!J3711,0,DEC_RATE), OFFSET(PRE_CALC!B3711,0,DEC_RATE)), C3763)</f>
        <v>-11.7839713939</v>
      </c>
      <c r="E3763" s="84">
        <f t="shared" ca="1" si="173"/>
        <v>102406.249999872</v>
      </c>
      <c r="F3763" s="84">
        <f t="shared" ca="1" si="171"/>
        <v>-4.8930546883400004E-3</v>
      </c>
      <c r="G3763" s="119">
        <f>IF(FilterType="FIR",  PRE_CALC!A3711*Fdata, IF(F_default=1,G3762+(4*Fnotch-0)/8192,G3762+(F_stop-F_start)/8192) )</f>
        <v>115875</v>
      </c>
      <c r="H3763" s="120">
        <f ca="1">IF(FilterType="FIR", OFFSET(PRE_CALC!B3711,0,DEC_RATE), C3763)</f>
        <v>-11.7839713939</v>
      </c>
    </row>
    <row r="3764" spans="2:8" x14ac:dyDescent="0.2">
      <c r="B3764" s="45">
        <f>IF(FilterType="FIR", IF(Extend_fmod, PRE_CALC!I3712*Fm, PRE_CALC!A3712*Fdata), IF(F_default=1,B3763+(4*Fnotch-0)/8192,B3763+(F_stop-F_start)/8192) )</f>
        <v>115906.249999872</v>
      </c>
      <c r="C3764" s="39">
        <f t="shared" si="172"/>
        <v>-1.0858218973452431</v>
      </c>
      <c r="D3764" s="84">
        <f ca="1">IF(FilterType="FIR", IF(Extend_fmod=1,OFFSET(PRE_CALC!J3712,0,DEC_RATE), OFFSET(PRE_CALC!B3712,0,DEC_RATE)), C3764)</f>
        <v>-11.864293671900001</v>
      </c>
      <c r="E3764" s="84">
        <f t="shared" ca="1" si="173"/>
        <v>102406.249999872</v>
      </c>
      <c r="F3764" s="84">
        <f t="shared" ca="1" si="171"/>
        <v>-4.8930546883400004E-3</v>
      </c>
      <c r="G3764" s="119">
        <f>IF(FilterType="FIR",  PRE_CALC!A3712*Fdata, IF(F_default=1,G3763+(4*Fnotch-0)/8192,G3763+(F_stop-F_start)/8192) )</f>
        <v>115906.249999872</v>
      </c>
      <c r="H3764" s="120">
        <f ca="1">IF(FilterType="FIR", OFFSET(PRE_CALC!B3712,0,DEC_RATE), C3764)</f>
        <v>-11.864293671900001</v>
      </c>
    </row>
    <row r="3765" spans="2:8" x14ac:dyDescent="0.2">
      <c r="B3765" s="45">
        <f>IF(FilterType="FIR", IF(Extend_fmod, PRE_CALC!I3713*Fm, PRE_CALC!A3713*Fdata), IF(F_default=1,B3764+(4*Fnotch-0)/8192,B3764+(F_stop-F_start)/8192) )</f>
        <v>115937.5</v>
      </c>
      <c r="C3765" s="39">
        <f t="shared" si="172"/>
        <v>-1.086410020880562</v>
      </c>
      <c r="D3765" s="84">
        <f ca="1">IF(FilterType="FIR", IF(Extend_fmod=1,OFFSET(PRE_CALC!J3713,0,DEC_RATE), OFFSET(PRE_CALC!B3713,0,DEC_RATE)), C3765)</f>
        <v>-11.944984388</v>
      </c>
      <c r="E3765" s="84">
        <f t="shared" ca="1" si="173"/>
        <v>102406.249999872</v>
      </c>
      <c r="F3765" s="84">
        <f t="shared" ca="1" si="171"/>
        <v>-4.8930546883400004E-3</v>
      </c>
      <c r="G3765" s="119">
        <f>IF(FilterType="FIR",  PRE_CALC!A3713*Fdata, IF(F_default=1,G3764+(4*Fnotch-0)/8192,G3764+(F_stop-F_start)/8192) )</f>
        <v>115937.5</v>
      </c>
      <c r="H3765" s="120">
        <f ca="1">IF(FilterType="FIR", OFFSET(PRE_CALC!B3713,0,DEC_RATE), C3765)</f>
        <v>-11.944984388</v>
      </c>
    </row>
    <row r="3766" spans="2:8" x14ac:dyDescent="0.2">
      <c r="B3766" s="45">
        <f>IF(FilterType="FIR", IF(Extend_fmod, PRE_CALC!I3714*Fm, PRE_CALC!A3714*Fdata), IF(F_default=1,B3765+(4*Fnotch-0)/8192,B3765+(F_stop-F_start)/8192) )</f>
        <v>115968.750000128</v>
      </c>
      <c r="C3766" s="39">
        <f t="shared" si="172"/>
        <v>-1.0869983057205752</v>
      </c>
      <c r="D3766" s="84">
        <f ca="1">IF(FilterType="FIR", IF(Extend_fmod=1,OFFSET(PRE_CALC!J3714,0,DEC_RATE), OFFSET(PRE_CALC!B3714,0,DEC_RATE)), C3766)</f>
        <v>-12.0260445978</v>
      </c>
      <c r="E3766" s="84">
        <f t="shared" ca="1" si="173"/>
        <v>102406.249999872</v>
      </c>
      <c r="F3766" s="84">
        <f t="shared" ca="1" si="171"/>
        <v>-4.8930546883400004E-3</v>
      </c>
      <c r="G3766" s="119">
        <f>IF(FilterType="FIR",  PRE_CALC!A3714*Fdata, IF(F_default=1,G3765+(4*Fnotch-0)/8192,G3765+(F_stop-F_start)/8192) )</f>
        <v>115968.750000128</v>
      </c>
      <c r="H3766" s="120">
        <f ca="1">IF(FilterType="FIR", OFFSET(PRE_CALC!B3714,0,DEC_RATE), C3766)</f>
        <v>-12.0260445978</v>
      </c>
    </row>
    <row r="3767" spans="2:8" x14ac:dyDescent="0.2">
      <c r="B3767" s="45">
        <f>IF(FilterType="FIR", IF(Extend_fmod, PRE_CALC!I3715*Fm, PRE_CALC!A3715*Fdata), IF(F_default=1,B3766+(4*Fnotch-0)/8192,B3766+(F_stop-F_start)/8192) )</f>
        <v>116000</v>
      </c>
      <c r="C3767" s="39">
        <f t="shared" si="172"/>
        <v>-1.0875867518627271</v>
      </c>
      <c r="D3767" s="84">
        <f ca="1">IF(FilterType="FIR", IF(Extend_fmod=1,OFFSET(PRE_CALC!J3715,0,DEC_RATE), OFFSET(PRE_CALC!B3715,0,DEC_RATE)), C3767)</f>
        <v>-12.107475362500001</v>
      </c>
      <c r="E3767" s="84">
        <f t="shared" ca="1" si="173"/>
        <v>102406.249999872</v>
      </c>
      <c r="F3767" s="84">
        <f t="shared" ref="F3767:F3830" ca="1" si="174">IF(G3767&lt;=F_PB,H3767, OFFSET(H:H,MATCH(F_PB-0.0001,G:G),0,1))</f>
        <v>-4.8930546883400004E-3</v>
      </c>
      <c r="G3767" s="119">
        <f>IF(FilterType="FIR",  PRE_CALC!A3715*Fdata, IF(F_default=1,G3766+(4*Fnotch-0)/8192,G3766+(F_stop-F_start)/8192) )</f>
        <v>116000</v>
      </c>
      <c r="H3767" s="120">
        <f ca="1">IF(FilterType="FIR", OFFSET(PRE_CALC!B3715,0,DEC_RATE), C3767)</f>
        <v>-12.107475362500001</v>
      </c>
    </row>
    <row r="3768" spans="2:8" x14ac:dyDescent="0.2">
      <c r="B3768" s="45">
        <f>IF(FilterType="FIR", IF(Extend_fmod, PRE_CALC!I3716*Fm, PRE_CALC!A3716*Fdata), IF(F_default=1,B3767+(4*Fnotch-0)/8192,B3767+(F_stop-F_start)/8192) )</f>
        <v>116031.249999872</v>
      </c>
      <c r="C3768" s="39">
        <f t="shared" ref="C3768:C3831" si="175">MAX(20*LOG(ABS(   (1/s_dec*SIN(s_dec*$B3768/Fm*PI())/SIN($B3768/Fm*PI()))^(order-1) * (1/s_dec2*SIN(s_dec2*$B3768/Fm*PI())/SIN($B3768/Fm*PI()))  )), -160)</f>
        <v>-1.0881753593141095</v>
      </c>
      <c r="D3768" s="84">
        <f ca="1">IF(FilterType="FIR", IF(Extend_fmod=1,OFFSET(PRE_CALC!J3716,0,DEC_RATE), OFFSET(PRE_CALC!B3716,0,DEC_RATE)), C3768)</f>
        <v>-12.1892777486</v>
      </c>
      <c r="E3768" s="84">
        <f t="shared" ref="E3768:E3831" ca="1" si="176">IF(G3768&lt;=F_PB,G3768, OFFSET(G:G,MATCH(F_PB-0.0001,G:G),0,1) )</f>
        <v>102406.249999872</v>
      </c>
      <c r="F3768" s="84">
        <f t="shared" ca="1" si="174"/>
        <v>-4.8930546883400004E-3</v>
      </c>
      <c r="G3768" s="119">
        <f>IF(FilterType="FIR",  PRE_CALC!A3716*Fdata, IF(F_default=1,G3767+(4*Fnotch-0)/8192,G3767+(F_stop-F_start)/8192) )</f>
        <v>116031.249999872</v>
      </c>
      <c r="H3768" s="120">
        <f ca="1">IF(FilterType="FIR", OFFSET(PRE_CALC!B3716,0,DEC_RATE), C3768)</f>
        <v>-12.1892777486</v>
      </c>
    </row>
    <row r="3769" spans="2:8" x14ac:dyDescent="0.2">
      <c r="B3769" s="45">
        <f>IF(FilterType="FIR", IF(Extend_fmod, PRE_CALC!I3717*Fm, PRE_CALC!A3717*Fdata), IF(F_default=1,B3768+(4*Fnotch-0)/8192,B3768+(F_stop-F_start)/8192) )</f>
        <v>116062.5</v>
      </c>
      <c r="C3769" s="39">
        <f t="shared" si="175"/>
        <v>-1.0887641280818048</v>
      </c>
      <c r="D3769" s="84">
        <f ca="1">IF(FilterType="FIR", IF(Extend_fmod=1,OFFSET(PRE_CALC!J3717,0,DEC_RATE), OFFSET(PRE_CALC!B3717,0,DEC_RATE)), C3769)</f>
        <v>-12.271452828299999</v>
      </c>
      <c r="E3769" s="84">
        <f t="shared" ca="1" si="176"/>
        <v>102406.249999872</v>
      </c>
      <c r="F3769" s="84">
        <f t="shared" ca="1" si="174"/>
        <v>-4.8930546883400004E-3</v>
      </c>
      <c r="G3769" s="119">
        <f>IF(FilterType="FIR",  PRE_CALC!A3717*Fdata, IF(F_default=1,G3768+(4*Fnotch-0)/8192,G3768+(F_stop-F_start)/8192) )</f>
        <v>116062.5</v>
      </c>
      <c r="H3769" s="120">
        <f ca="1">IF(FilterType="FIR", OFFSET(PRE_CALC!B3717,0,DEC_RATE), C3769)</f>
        <v>-12.271452828299999</v>
      </c>
    </row>
    <row r="3770" spans="2:8" x14ac:dyDescent="0.2">
      <c r="B3770" s="45">
        <f>IF(FilterType="FIR", IF(Extend_fmod, PRE_CALC!I3718*Fm, PRE_CALC!A3718*Fdata), IF(F_default=1,B3769+(4*Fnotch-0)/8192,B3769+(F_stop-F_start)/8192) )</f>
        <v>116093.750000128</v>
      </c>
      <c r="C3770" s="39">
        <f t="shared" si="175"/>
        <v>-1.089353058163284</v>
      </c>
      <c r="D3770" s="84">
        <f ca="1">IF(FilterType="FIR", IF(Extend_fmod=1,OFFSET(PRE_CALC!J3718,0,DEC_RATE), OFFSET(PRE_CALC!B3718,0,DEC_RATE)), C3770)</f>
        <v>-12.3540016793</v>
      </c>
      <c r="E3770" s="84">
        <f t="shared" ca="1" si="176"/>
        <v>102406.249999872</v>
      </c>
      <c r="F3770" s="84">
        <f t="shared" ca="1" si="174"/>
        <v>-4.8930546883400004E-3</v>
      </c>
      <c r="G3770" s="119">
        <f>IF(FilterType="FIR",  PRE_CALC!A3718*Fdata, IF(F_default=1,G3769+(4*Fnotch-0)/8192,G3769+(F_stop-F_start)/8192) )</f>
        <v>116093.750000128</v>
      </c>
      <c r="H3770" s="120">
        <f ca="1">IF(FilterType="FIR", OFFSET(PRE_CALC!B3718,0,DEC_RATE), C3770)</f>
        <v>-12.3540016793</v>
      </c>
    </row>
    <row r="3771" spans="2:8" x14ac:dyDescent="0.2">
      <c r="B3771" s="45">
        <f>IF(FilterType="FIR", IF(Extend_fmod, PRE_CALC!I3719*Fm, PRE_CALC!A3719*Fdata), IF(F_default=1,B3770+(4*Fnotch-0)/8192,B3770+(F_stop-F_start)/8192) )</f>
        <v>116125</v>
      </c>
      <c r="C3771" s="39">
        <f t="shared" si="175"/>
        <v>-1.0899421495559716</v>
      </c>
      <c r="D3771" s="84">
        <f ca="1">IF(FilterType="FIR", IF(Extend_fmod=1,OFFSET(PRE_CALC!J3719,0,DEC_RATE), OFFSET(PRE_CALC!B3719,0,DEC_RATE)), C3771)</f>
        <v>-12.4369253852</v>
      </c>
      <c r="E3771" s="84">
        <f t="shared" ca="1" si="176"/>
        <v>102406.249999872</v>
      </c>
      <c r="F3771" s="84">
        <f t="shared" ca="1" si="174"/>
        <v>-4.8930546883400004E-3</v>
      </c>
      <c r="G3771" s="119">
        <f>IF(FilterType="FIR",  PRE_CALC!A3719*Fdata, IF(F_default=1,G3770+(4*Fnotch-0)/8192,G3770+(F_stop-F_start)/8192) )</f>
        <v>116125</v>
      </c>
      <c r="H3771" s="120">
        <f ca="1">IF(FilterType="FIR", OFFSET(PRE_CALC!B3719,0,DEC_RATE), C3771)</f>
        <v>-12.4369253852</v>
      </c>
    </row>
    <row r="3772" spans="2:8" x14ac:dyDescent="0.2">
      <c r="B3772" s="45">
        <f>IF(FilterType="FIR", IF(Extend_fmod, PRE_CALC!I3720*Fm, PRE_CALC!A3720*Fdata), IF(F_default=1,B3771+(4*Fnotch-0)/8192,B3771+(F_stop-F_start)/8192) )</f>
        <v>116156.249999872</v>
      </c>
      <c r="C3772" s="39">
        <f t="shared" si="175"/>
        <v>-1.0905314022669681</v>
      </c>
      <c r="D3772" s="84">
        <f ca="1">IF(FilterType="FIR", IF(Extend_fmod=1,OFFSET(PRE_CALC!J3720,0,DEC_RATE), OFFSET(PRE_CALC!B3720,0,DEC_RATE)), C3772)</f>
        <v>-12.520225035199999</v>
      </c>
      <c r="E3772" s="84">
        <f t="shared" ca="1" si="176"/>
        <v>102406.249999872</v>
      </c>
      <c r="F3772" s="84">
        <f t="shared" ca="1" si="174"/>
        <v>-4.8930546883400004E-3</v>
      </c>
      <c r="G3772" s="119">
        <f>IF(FilterType="FIR",  PRE_CALC!A3720*Fdata, IF(F_default=1,G3771+(4*Fnotch-0)/8192,G3771+(F_stop-F_start)/8192) )</f>
        <v>116156.249999872</v>
      </c>
      <c r="H3772" s="120">
        <f ca="1">IF(FilterType="FIR", OFFSET(PRE_CALC!B3720,0,DEC_RATE), C3772)</f>
        <v>-12.520225035199999</v>
      </c>
    </row>
    <row r="3773" spans="2:8" x14ac:dyDescent="0.2">
      <c r="B3773" s="45">
        <f>IF(FilterType="FIR", IF(Extend_fmod, PRE_CALC!I3721*Fm, PRE_CALC!A3721*Fdata), IF(F_default=1,B3772+(4*Fnotch-0)/8192,B3772+(F_stop-F_start)/8192) )</f>
        <v>116187.5</v>
      </c>
      <c r="C3773" s="39">
        <f t="shared" si="175"/>
        <v>-1.0911208163033619</v>
      </c>
      <c r="D3773" s="84">
        <f ca="1">IF(FilterType="FIR", IF(Extend_fmod=1,OFFSET(PRE_CALC!J3721,0,DEC_RATE), OFFSET(PRE_CALC!B3721,0,DEC_RATE)), C3773)</f>
        <v>-12.6039017242</v>
      </c>
      <c r="E3773" s="84">
        <f t="shared" ca="1" si="176"/>
        <v>102406.249999872</v>
      </c>
      <c r="F3773" s="84">
        <f t="shared" ca="1" si="174"/>
        <v>-4.8930546883400004E-3</v>
      </c>
      <c r="G3773" s="119">
        <f>IF(FilterType="FIR",  PRE_CALC!A3721*Fdata, IF(F_default=1,G3772+(4*Fnotch-0)/8192,G3772+(F_stop-F_start)/8192) )</f>
        <v>116187.5</v>
      </c>
      <c r="H3773" s="120">
        <f ca="1">IF(FilterType="FIR", OFFSET(PRE_CALC!B3721,0,DEC_RATE), C3773)</f>
        <v>-12.6039017242</v>
      </c>
    </row>
    <row r="3774" spans="2:8" x14ac:dyDescent="0.2">
      <c r="B3774" s="45">
        <f>IF(FilterType="FIR", IF(Extend_fmod, PRE_CALC!I3722*Fm, PRE_CALC!A3722*Fdata), IF(F_default=1,B3773+(4*Fnotch-0)/8192,B3773+(F_stop-F_start)/8192) )</f>
        <v>116218.750000128</v>
      </c>
      <c r="C3774" s="39">
        <f t="shared" si="175"/>
        <v>-1.0917103916626218</v>
      </c>
      <c r="D3774" s="84">
        <f ca="1">IF(FilterType="FIR", IF(Extend_fmod=1,OFFSET(PRE_CALC!J3722,0,DEC_RATE), OFFSET(PRE_CALC!B3722,0,DEC_RATE)), C3774)</f>
        <v>-12.687956553499999</v>
      </c>
      <c r="E3774" s="84">
        <f t="shared" ca="1" si="176"/>
        <v>102406.249999872</v>
      </c>
      <c r="F3774" s="84">
        <f t="shared" ca="1" si="174"/>
        <v>-4.8930546883400004E-3</v>
      </c>
      <c r="G3774" s="119">
        <f>IF(FilterType="FIR",  PRE_CALC!A3722*Fdata, IF(F_default=1,G3773+(4*Fnotch-0)/8192,G3773+(F_stop-F_start)/8192) )</f>
        <v>116218.750000128</v>
      </c>
      <c r="H3774" s="120">
        <f ca="1">IF(FilterType="FIR", OFFSET(PRE_CALC!B3722,0,DEC_RATE), C3774)</f>
        <v>-12.687956553499999</v>
      </c>
    </row>
    <row r="3775" spans="2:8" x14ac:dyDescent="0.2">
      <c r="B3775" s="45">
        <f>IF(FilterType="FIR", IF(Extend_fmod, PRE_CALC!I3723*Fm, PRE_CALC!A3723*Fdata), IF(F_default=1,B3774+(4*Fnotch-0)/8192,B3774+(F_stop-F_start)/8192) )</f>
        <v>116250</v>
      </c>
      <c r="C3775" s="39">
        <f t="shared" si="175"/>
        <v>-1.0923001283421758</v>
      </c>
      <c r="D3775" s="84">
        <f ca="1">IF(FilterType="FIR", IF(Extend_fmod=1,OFFSET(PRE_CALC!J3723,0,DEC_RATE), OFFSET(PRE_CALC!B3723,0,DEC_RATE)), C3775)</f>
        <v>-12.7723906297</v>
      </c>
      <c r="E3775" s="84">
        <f t="shared" ca="1" si="176"/>
        <v>102406.249999872</v>
      </c>
      <c r="F3775" s="84">
        <f t="shared" ca="1" si="174"/>
        <v>-4.8930546883400004E-3</v>
      </c>
      <c r="G3775" s="119">
        <f>IF(FilterType="FIR",  PRE_CALC!A3723*Fdata, IF(F_default=1,G3774+(4*Fnotch-0)/8192,G3774+(F_stop-F_start)/8192) )</f>
        <v>116250</v>
      </c>
      <c r="H3775" s="120">
        <f ca="1">IF(FilterType="FIR", OFFSET(PRE_CALC!B3723,0,DEC_RATE), C3775)</f>
        <v>-12.7723906297</v>
      </c>
    </row>
    <row r="3776" spans="2:8" x14ac:dyDescent="0.2">
      <c r="B3776" s="45">
        <f>IF(FilterType="FIR", IF(Extend_fmod, PRE_CALC!I3724*Fm, PRE_CALC!A3724*Fdata), IF(F_default=1,B3775+(4*Fnotch-0)/8192,B3775+(F_stop-F_start)/8192) )</f>
        <v>116281.249999872</v>
      </c>
      <c r="C3776" s="39">
        <f t="shared" si="175"/>
        <v>-1.0928900263491288</v>
      </c>
      <c r="D3776" s="84">
        <f ca="1">IF(FilterType="FIR", IF(Extend_fmod=1,OFFSET(PRE_CALC!J3724,0,DEC_RATE), OFFSET(PRE_CALC!B3724,0,DEC_RATE)), C3776)</f>
        <v>-12.857205066100001</v>
      </c>
      <c r="E3776" s="84">
        <f t="shared" ca="1" si="176"/>
        <v>102406.249999872</v>
      </c>
      <c r="F3776" s="84">
        <f t="shared" ca="1" si="174"/>
        <v>-4.8930546883400004E-3</v>
      </c>
      <c r="G3776" s="119">
        <f>IF(FilterType="FIR",  PRE_CALC!A3724*Fdata, IF(F_default=1,G3775+(4*Fnotch-0)/8192,G3775+(F_stop-F_start)/8192) )</f>
        <v>116281.249999872</v>
      </c>
      <c r="H3776" s="120">
        <f ca="1">IF(FilterType="FIR", OFFSET(PRE_CALC!B3724,0,DEC_RATE), C3776)</f>
        <v>-12.857205066100001</v>
      </c>
    </row>
    <row r="3777" spans="2:8" x14ac:dyDescent="0.2">
      <c r="B3777" s="45">
        <f>IF(FilterType="FIR", IF(Extend_fmod, PRE_CALC!I3725*Fm, PRE_CALC!A3725*Fdata), IF(F_default=1,B3776+(4*Fnotch-0)/8192,B3776+(F_stop-F_start)/8192) )</f>
        <v>116312.5</v>
      </c>
      <c r="C3777" s="39">
        <f t="shared" si="175"/>
        <v>-1.0934800856906002</v>
      </c>
      <c r="D3777" s="84">
        <f ca="1">IF(FilterType="FIR", IF(Extend_fmod=1,OFFSET(PRE_CALC!J3725,0,DEC_RATE), OFFSET(PRE_CALC!B3725,0,DEC_RATE)), C3777)</f>
        <v>-12.942400981700001</v>
      </c>
      <c r="E3777" s="84">
        <f t="shared" ca="1" si="176"/>
        <v>102406.249999872</v>
      </c>
      <c r="F3777" s="84">
        <f t="shared" ca="1" si="174"/>
        <v>-4.8930546883400004E-3</v>
      </c>
      <c r="G3777" s="119">
        <f>IF(FilterType="FIR",  PRE_CALC!A3725*Fdata, IF(F_default=1,G3776+(4*Fnotch-0)/8192,G3776+(F_stop-F_start)/8192) )</f>
        <v>116312.5</v>
      </c>
      <c r="H3777" s="120">
        <f ca="1">IF(FilterType="FIR", OFFSET(PRE_CALC!B3725,0,DEC_RATE), C3777)</f>
        <v>-12.942400981700001</v>
      </c>
    </row>
    <row r="3778" spans="2:8" x14ac:dyDescent="0.2">
      <c r="B3778" s="45">
        <f>IF(FilterType="FIR", IF(Extend_fmod, PRE_CALC!I3726*Fm, PRE_CALC!A3726*Fdata), IF(F_default=1,B3777+(4*Fnotch-0)/8192,B3777+(F_stop-F_start)/8192) )</f>
        <v>116343.750000128</v>
      </c>
      <c r="C3778" s="39">
        <f t="shared" si="175"/>
        <v>-1.0940703063640069</v>
      </c>
      <c r="D3778" s="84">
        <f ca="1">IF(FilterType="FIR", IF(Extend_fmod=1,OFFSET(PRE_CALC!J3726,0,DEC_RATE), OFFSET(PRE_CALC!B3726,0,DEC_RATE)), C3778)</f>
        <v>-13.027979501900001</v>
      </c>
      <c r="E3778" s="84">
        <f t="shared" ca="1" si="176"/>
        <v>102406.249999872</v>
      </c>
      <c r="F3778" s="84">
        <f t="shared" ca="1" si="174"/>
        <v>-4.8930546883400004E-3</v>
      </c>
      <c r="G3778" s="119">
        <f>IF(FilterType="FIR",  PRE_CALC!A3726*Fdata, IF(F_default=1,G3777+(4*Fnotch-0)/8192,G3777+(F_stop-F_start)/8192) )</f>
        <v>116343.750000128</v>
      </c>
      <c r="H3778" s="120">
        <f ca="1">IF(FilterType="FIR", OFFSET(PRE_CALC!B3726,0,DEC_RATE), C3778)</f>
        <v>-13.027979501900001</v>
      </c>
    </row>
    <row r="3779" spans="2:8" x14ac:dyDescent="0.2">
      <c r="B3779" s="45">
        <f>IF(FilterType="FIR", IF(Extend_fmod, PRE_CALC!I3727*Fm, PRE_CALC!A3727*Fdata), IF(F_default=1,B3778+(4*Fnotch-0)/8192,B3778+(F_stop-F_start)/8192) )</f>
        <v>116375</v>
      </c>
      <c r="C3779" s="39">
        <f t="shared" si="175"/>
        <v>-1.0946606883668151</v>
      </c>
      <c r="D3779" s="84">
        <f ca="1">IF(FilterType="FIR", IF(Extend_fmod=1,OFFSET(PRE_CALC!J3727,0,DEC_RATE), OFFSET(PRE_CALC!B3727,0,DEC_RATE)), C3779)</f>
        <v>-13.113941758199999</v>
      </c>
      <c r="E3779" s="84">
        <f t="shared" ca="1" si="176"/>
        <v>102406.249999872</v>
      </c>
      <c r="F3779" s="84">
        <f t="shared" ca="1" si="174"/>
        <v>-4.8930546883400004E-3</v>
      </c>
      <c r="G3779" s="119">
        <f>IF(FilterType="FIR",  PRE_CALC!A3727*Fdata, IF(F_default=1,G3778+(4*Fnotch-0)/8192,G3778+(F_stop-F_start)/8192) )</f>
        <v>116375</v>
      </c>
      <c r="H3779" s="120">
        <f ca="1">IF(FilterType="FIR", OFFSET(PRE_CALC!B3727,0,DEC_RATE), C3779)</f>
        <v>-13.113941758199999</v>
      </c>
    </row>
    <row r="3780" spans="2:8" x14ac:dyDescent="0.2">
      <c r="B3780" s="45">
        <f>IF(FilterType="FIR", IF(Extend_fmod, PRE_CALC!I3728*Fm, PRE_CALC!A3728*Fdata), IF(F_default=1,B3779+(4*Fnotch-0)/8192,B3779+(F_stop-F_start)/8192) )</f>
        <v>116406.249999872</v>
      </c>
      <c r="C3780" s="39">
        <f t="shared" si="175"/>
        <v>-1.0952512317061265</v>
      </c>
      <c r="D3780" s="84">
        <f ca="1">IF(FilterType="FIR", IF(Extend_fmod=1,OFFSET(PRE_CALC!J3728,0,DEC_RATE), OFFSET(PRE_CALC!B3728,0,DEC_RATE)), C3780)</f>
        <v>-13.200288888699999</v>
      </c>
      <c r="E3780" s="84">
        <f t="shared" ca="1" si="176"/>
        <v>102406.249999872</v>
      </c>
      <c r="F3780" s="84">
        <f t="shared" ca="1" si="174"/>
        <v>-4.8930546883400004E-3</v>
      </c>
      <c r="G3780" s="119">
        <f>IF(FilterType="FIR",  PRE_CALC!A3728*Fdata, IF(F_default=1,G3779+(4*Fnotch-0)/8192,G3779+(F_stop-F_start)/8192) )</f>
        <v>116406.249999872</v>
      </c>
      <c r="H3780" s="120">
        <f ca="1">IF(FilterType="FIR", OFFSET(PRE_CALC!B3728,0,DEC_RATE), C3780)</f>
        <v>-13.200288888699999</v>
      </c>
    </row>
    <row r="3781" spans="2:8" x14ac:dyDescent="0.2">
      <c r="B3781" s="45">
        <f>IF(FilterType="FIR", IF(Extend_fmod, PRE_CALC!I3729*Fm, PRE_CALC!A3729*Fdata), IF(F_default=1,B3780+(4*Fnotch-0)/8192,B3780+(F_stop-F_start)/8192) )</f>
        <v>116437.5</v>
      </c>
      <c r="C3781" s="39">
        <f t="shared" si="175"/>
        <v>-1.0958419363890448</v>
      </c>
      <c r="D3781" s="84">
        <f ca="1">IF(FilterType="FIR", IF(Extend_fmod=1,OFFSET(PRE_CALC!J3729,0,DEC_RATE), OFFSET(PRE_CALC!B3729,0,DEC_RATE)), C3781)</f>
        <v>-13.2870220377</v>
      </c>
      <c r="E3781" s="84">
        <f t="shared" ca="1" si="176"/>
        <v>102406.249999872</v>
      </c>
      <c r="F3781" s="84">
        <f t="shared" ca="1" si="174"/>
        <v>-4.8930546883400004E-3</v>
      </c>
      <c r="G3781" s="119">
        <f>IF(FilterType="FIR",  PRE_CALC!A3729*Fdata, IF(F_default=1,G3780+(4*Fnotch-0)/8192,G3780+(F_stop-F_start)/8192) )</f>
        <v>116437.5</v>
      </c>
      <c r="H3781" s="120">
        <f ca="1">IF(FilterType="FIR", OFFSET(PRE_CALC!B3729,0,DEC_RATE), C3781)</f>
        <v>-13.2870220377</v>
      </c>
    </row>
    <row r="3782" spans="2:8" x14ac:dyDescent="0.2">
      <c r="B3782" s="45">
        <f>IF(FilterType="FIR", IF(Extend_fmod, PRE_CALC!I3730*Fm, PRE_CALC!A3730*Fdata), IF(F_default=1,B3781+(4*Fnotch-0)/8192,B3781+(F_stop-F_start)/8192) )</f>
        <v>116468.750000128</v>
      </c>
      <c r="C3782" s="39">
        <f t="shared" si="175"/>
        <v>-1.0964328024130263</v>
      </c>
      <c r="D3782" s="84">
        <f ca="1">IF(FilterType="FIR", IF(Extend_fmod=1,OFFSET(PRE_CALC!J3730,0,DEC_RATE), OFFSET(PRE_CALC!B3730,0,DEC_RATE)), C3782)</f>
        <v>-13.3741423561</v>
      </c>
      <c r="E3782" s="84">
        <f t="shared" ca="1" si="176"/>
        <v>102406.249999872</v>
      </c>
      <c r="F3782" s="84">
        <f t="shared" ca="1" si="174"/>
        <v>-4.8930546883400004E-3</v>
      </c>
      <c r="G3782" s="119">
        <f>IF(FilterType="FIR",  PRE_CALC!A3730*Fdata, IF(F_default=1,G3781+(4*Fnotch-0)/8192,G3781+(F_stop-F_start)/8192) )</f>
        <v>116468.750000128</v>
      </c>
      <c r="H3782" s="120">
        <f ca="1">IF(FilterType="FIR", OFFSET(PRE_CALC!B3730,0,DEC_RATE), C3782)</f>
        <v>-13.3741423561</v>
      </c>
    </row>
    <row r="3783" spans="2:8" x14ac:dyDescent="0.2">
      <c r="B3783" s="45">
        <f>IF(FilterType="FIR", IF(Extend_fmod, PRE_CALC!I3731*Fm, PRE_CALC!A3731*Fdata), IF(F_default=1,B3782+(4*Fnotch-0)/8192,B3782+(F_stop-F_start)/8192) )</f>
        <v>116500</v>
      </c>
      <c r="C3783" s="39">
        <f t="shared" si="175"/>
        <v>-1.0970238297755051</v>
      </c>
      <c r="D3783" s="84">
        <f ca="1">IF(FilterType="FIR", IF(Extend_fmod=1,OFFSET(PRE_CALC!J3731,0,DEC_RATE), OFFSET(PRE_CALC!B3731,0,DEC_RATE)), C3783)</f>
        <v>-13.4616510014</v>
      </c>
      <c r="E3783" s="84">
        <f t="shared" ca="1" si="176"/>
        <v>102406.249999872</v>
      </c>
      <c r="F3783" s="84">
        <f t="shared" ca="1" si="174"/>
        <v>-4.8930546883400004E-3</v>
      </c>
      <c r="G3783" s="119">
        <f>IF(FilterType="FIR",  PRE_CALC!A3731*Fdata, IF(F_default=1,G3782+(4*Fnotch-0)/8192,G3782+(F_stop-F_start)/8192) )</f>
        <v>116500</v>
      </c>
      <c r="H3783" s="120">
        <f ca="1">IF(FilterType="FIR", OFFSET(PRE_CALC!B3731,0,DEC_RATE), C3783)</f>
        <v>-13.4616510014</v>
      </c>
    </row>
    <row r="3784" spans="2:8" x14ac:dyDescent="0.2">
      <c r="B3784" s="45">
        <f>IF(FilterType="FIR", IF(Extend_fmod, PRE_CALC!I3732*Fm, PRE_CALC!A3732*Fdata), IF(F_default=1,B3783+(4*Fnotch-0)/8192,B3783+(F_stop-F_start)/8192) )</f>
        <v>116531.249999872</v>
      </c>
      <c r="C3784" s="39">
        <f t="shared" si="175"/>
        <v>-1.0976150184835907</v>
      </c>
      <c r="D3784" s="84">
        <f ca="1">IF(FilterType="FIR", IF(Extend_fmod=1,OFFSET(PRE_CALC!J3732,0,DEC_RATE), OFFSET(PRE_CALC!B3732,0,DEC_RATE)), C3784)</f>
        <v>-13.5495491377</v>
      </c>
      <c r="E3784" s="84">
        <f t="shared" ca="1" si="176"/>
        <v>102406.249999872</v>
      </c>
      <c r="F3784" s="84">
        <f t="shared" ca="1" si="174"/>
        <v>-4.8930546883400004E-3</v>
      </c>
      <c r="G3784" s="119">
        <f>IF(FilterType="FIR",  PRE_CALC!A3732*Fdata, IF(F_default=1,G3783+(4*Fnotch-0)/8192,G3783+(F_stop-F_start)/8192) )</f>
        <v>116531.249999872</v>
      </c>
      <c r="H3784" s="120">
        <f ca="1">IF(FilterType="FIR", OFFSET(PRE_CALC!B3732,0,DEC_RATE), C3784)</f>
        <v>-13.5495491377</v>
      </c>
    </row>
    <row r="3785" spans="2:8" x14ac:dyDescent="0.2">
      <c r="B3785" s="45">
        <f>IF(FilterType="FIR", IF(Extend_fmod, PRE_CALC!I3733*Fm, PRE_CALC!A3733*Fdata), IF(F_default=1,B3784+(4*Fnotch-0)/8192,B3784+(F_stop-F_start)/8192) )</f>
        <v>116562.5</v>
      </c>
      <c r="C3785" s="39">
        <f t="shared" si="175"/>
        <v>-1.0982063685444108</v>
      </c>
      <c r="D3785" s="84">
        <f ca="1">IF(FilterType="FIR", IF(Extend_fmod=1,OFFSET(PRE_CALC!J3733,0,DEC_RATE), OFFSET(PRE_CALC!B3733,0,DEC_RATE)), C3785)</f>
        <v>-13.637837936</v>
      </c>
      <c r="E3785" s="84">
        <f t="shared" ca="1" si="176"/>
        <v>102406.249999872</v>
      </c>
      <c r="F3785" s="84">
        <f t="shared" ca="1" si="174"/>
        <v>-4.8930546883400004E-3</v>
      </c>
      <c r="G3785" s="119">
        <f>IF(FilterType="FIR",  PRE_CALC!A3733*Fdata, IF(F_default=1,G3784+(4*Fnotch-0)/8192,G3784+(F_stop-F_start)/8192) )</f>
        <v>116562.5</v>
      </c>
      <c r="H3785" s="120">
        <f ca="1">IF(FilterType="FIR", OFFSET(PRE_CALC!B3733,0,DEC_RATE), C3785)</f>
        <v>-13.637837936</v>
      </c>
    </row>
    <row r="3786" spans="2:8" x14ac:dyDescent="0.2">
      <c r="B3786" s="45">
        <f>IF(FilterType="FIR", IF(Extend_fmod, PRE_CALC!I3734*Fm, PRE_CALC!A3734*Fdata), IF(F_default=1,B3785+(4*Fnotch-0)/8192,B3785+(F_stop-F_start)/8192) )</f>
        <v>116593.750000128</v>
      </c>
      <c r="C3786" s="39">
        <f t="shared" si="175"/>
        <v>-1.0987978799554141</v>
      </c>
      <c r="D3786" s="84">
        <f ca="1">IF(FilterType="FIR", IF(Extend_fmod=1,OFFSET(PRE_CALC!J3734,0,DEC_RATE), OFFSET(PRE_CALC!B3734,0,DEC_RATE)), C3786)</f>
        <v>-13.7265185738</v>
      </c>
      <c r="E3786" s="84">
        <f t="shared" ca="1" si="176"/>
        <v>102406.249999872</v>
      </c>
      <c r="F3786" s="84">
        <f t="shared" ca="1" si="174"/>
        <v>-4.8930546883400004E-3</v>
      </c>
      <c r="G3786" s="119">
        <f>IF(FilterType="FIR",  PRE_CALC!A3734*Fdata, IF(F_default=1,G3785+(4*Fnotch-0)/8192,G3785+(F_stop-F_start)/8192) )</f>
        <v>116593.750000128</v>
      </c>
      <c r="H3786" s="120">
        <f ca="1">IF(FilterType="FIR", OFFSET(PRE_CALC!B3734,0,DEC_RATE), C3786)</f>
        <v>-13.7265185738</v>
      </c>
    </row>
    <row r="3787" spans="2:8" x14ac:dyDescent="0.2">
      <c r="B3787" s="45">
        <f>IF(FilterType="FIR", IF(Extend_fmod, PRE_CALC!I3735*Fm, PRE_CALC!A3735*Fdata), IF(F_default=1,B3786+(4*Fnotch-0)/8192,B3786+(F_stop-F_start)/8192) )</f>
        <v>116625</v>
      </c>
      <c r="C3787" s="39">
        <f t="shared" si="175"/>
        <v>-1.0993895527140232</v>
      </c>
      <c r="D3787" s="84">
        <f ca="1">IF(FilterType="FIR", IF(Extend_fmod=1,OFFSET(PRE_CALC!J3735,0,DEC_RATE), OFFSET(PRE_CALC!B3735,0,DEC_RATE)), C3787)</f>
        <v>-13.815592235800001</v>
      </c>
      <c r="E3787" s="84">
        <f t="shared" ca="1" si="176"/>
        <v>102406.249999872</v>
      </c>
      <c r="F3787" s="84">
        <f t="shared" ca="1" si="174"/>
        <v>-4.8930546883400004E-3</v>
      </c>
      <c r="G3787" s="119">
        <f>IF(FilterType="FIR",  PRE_CALC!A3735*Fdata, IF(F_default=1,G3786+(4*Fnotch-0)/8192,G3786+(F_stop-F_start)/8192) )</f>
        <v>116625</v>
      </c>
      <c r="H3787" s="120">
        <f ca="1">IF(FilterType="FIR", OFFSET(PRE_CALC!B3735,0,DEC_RATE), C3787)</f>
        <v>-13.815592235800001</v>
      </c>
    </row>
    <row r="3788" spans="2:8" x14ac:dyDescent="0.2">
      <c r="B3788" s="45">
        <f>IF(FilterType="FIR", IF(Extend_fmod, PRE_CALC!I3736*Fm, PRE_CALC!A3736*Fdata), IF(F_default=1,B3787+(4*Fnotch-0)/8192,B3787+(F_stop-F_start)/8192) )</f>
        <v>116656.249999872</v>
      </c>
      <c r="C3788" s="39">
        <f t="shared" si="175"/>
        <v>-1.0999813868273669</v>
      </c>
      <c r="D3788" s="84">
        <f ca="1">IF(FilterType="FIR", IF(Extend_fmod=1,OFFSET(PRE_CALC!J3736,0,DEC_RATE), OFFSET(PRE_CALC!B3736,0,DEC_RATE)), C3788)</f>
        <v>-13.905060113599999</v>
      </c>
      <c r="E3788" s="84">
        <f t="shared" ca="1" si="176"/>
        <v>102406.249999872</v>
      </c>
      <c r="F3788" s="84">
        <f t="shared" ca="1" si="174"/>
        <v>-4.8930546883400004E-3</v>
      </c>
      <c r="G3788" s="119">
        <f>IF(FilterType="FIR",  PRE_CALC!A3736*Fdata, IF(F_default=1,G3787+(4*Fnotch-0)/8192,G3787+(F_stop-F_start)/8192) )</f>
        <v>116656.249999872</v>
      </c>
      <c r="H3788" s="120">
        <f ca="1">IF(FilterType="FIR", OFFSET(PRE_CALC!B3736,0,DEC_RATE), C3788)</f>
        <v>-13.905060113599999</v>
      </c>
    </row>
    <row r="3789" spans="2:8" x14ac:dyDescent="0.2">
      <c r="B3789" s="45">
        <f>IF(FilterType="FIR", IF(Extend_fmod, PRE_CALC!I3737*Fm, PRE_CALC!A3737*Fdata), IF(F_default=1,B3788+(4*Fnotch-0)/8192,B3788+(F_stop-F_start)/8192) )</f>
        <v>116687.5</v>
      </c>
      <c r="C3789" s="39">
        <f t="shared" si="175"/>
        <v>-1.1005733823025852</v>
      </c>
      <c r="D3789" s="84">
        <f ca="1">IF(FilterType="FIR", IF(Extend_fmod=1,OFFSET(PRE_CALC!J3737,0,DEC_RATE), OFFSET(PRE_CALC!B3737,0,DEC_RATE)), C3789)</f>
        <v>-13.9949234058</v>
      </c>
      <c r="E3789" s="84">
        <f t="shared" ca="1" si="176"/>
        <v>102406.249999872</v>
      </c>
      <c r="F3789" s="84">
        <f t="shared" ca="1" si="174"/>
        <v>-4.8930546883400004E-3</v>
      </c>
      <c r="G3789" s="119">
        <f>IF(FilterType="FIR",  PRE_CALC!A3737*Fdata, IF(F_default=1,G3788+(4*Fnotch-0)/8192,G3788+(F_stop-F_start)/8192) )</f>
        <v>116687.5</v>
      </c>
      <c r="H3789" s="120">
        <f ca="1">IF(FilterType="FIR", OFFSET(PRE_CALC!B3737,0,DEC_RATE), C3789)</f>
        <v>-13.9949234058</v>
      </c>
    </row>
    <row r="3790" spans="2:8" x14ac:dyDescent="0.2">
      <c r="B3790" s="45">
        <f>IF(FilterType="FIR", IF(Extend_fmod, PRE_CALC!I3738*Fm, PRE_CALC!A3738*Fdata), IF(F_default=1,B3789+(4*Fnotch-0)/8192,B3789+(F_stop-F_start)/8192) )</f>
        <v>116718.750000128</v>
      </c>
      <c r="C3790" s="39">
        <f t="shared" si="175"/>
        <v>-1.1011655391371014</v>
      </c>
      <c r="D3790" s="84">
        <f ca="1">IF(FilterType="FIR", IF(Extend_fmod=1,OFFSET(PRE_CALC!J3738,0,DEC_RATE), OFFSET(PRE_CALC!B3738,0,DEC_RATE)), C3790)</f>
        <v>-14.0851833182</v>
      </c>
      <c r="E3790" s="84">
        <f t="shared" ca="1" si="176"/>
        <v>102406.249999872</v>
      </c>
      <c r="F3790" s="84">
        <f t="shared" ca="1" si="174"/>
        <v>-4.8930546883400004E-3</v>
      </c>
      <c r="G3790" s="119">
        <f>IF(FilterType="FIR",  PRE_CALC!A3738*Fdata, IF(F_default=1,G3789+(4*Fnotch-0)/8192,G3789+(F_stop-F_start)/8192) )</f>
        <v>116718.750000128</v>
      </c>
      <c r="H3790" s="120">
        <f ca="1">IF(FilterType="FIR", OFFSET(PRE_CALC!B3738,0,DEC_RATE), C3790)</f>
        <v>-14.0851833182</v>
      </c>
    </row>
    <row r="3791" spans="2:8" x14ac:dyDescent="0.2">
      <c r="B3791" s="45">
        <f>IF(FilterType="FIR", IF(Extend_fmod, PRE_CALC!I3739*Fm, PRE_CALC!A3739*Fdata), IF(F_default=1,B3790+(4*Fnotch-0)/8192,B3790+(F_stop-F_start)/8192) )</f>
        <v>116750</v>
      </c>
      <c r="C3791" s="39">
        <f t="shared" si="175"/>
        <v>-1.1017578573283582</v>
      </c>
      <c r="D3791" s="84">
        <f ca="1">IF(FilterType="FIR", IF(Extend_fmod=1,OFFSET(PRE_CALC!J3739,0,DEC_RATE), OFFSET(PRE_CALC!B3739,0,DEC_RATE)), C3791)</f>
        <v>-14.1758410639</v>
      </c>
      <c r="E3791" s="84">
        <f t="shared" ca="1" si="176"/>
        <v>102406.249999872</v>
      </c>
      <c r="F3791" s="84">
        <f t="shared" ca="1" si="174"/>
        <v>-4.8930546883400004E-3</v>
      </c>
      <c r="G3791" s="119">
        <f>IF(FilterType="FIR",  PRE_CALC!A3739*Fdata, IF(F_default=1,G3790+(4*Fnotch-0)/8192,G3790+(F_stop-F_start)/8192) )</f>
        <v>116750</v>
      </c>
      <c r="H3791" s="120">
        <f ca="1">IF(FilterType="FIR", OFFSET(PRE_CALC!B3739,0,DEC_RATE), C3791)</f>
        <v>-14.1758410639</v>
      </c>
    </row>
    <row r="3792" spans="2:8" x14ac:dyDescent="0.2">
      <c r="B3792" s="45">
        <f>IF(FilterType="FIR", IF(Extend_fmod, PRE_CALC!I3740*Fm, PRE_CALC!A3740*Fdata), IF(F_default=1,B3791+(4*Fnotch-0)/8192,B3791+(F_stop-F_start)/8192) )</f>
        <v>116781.249999872</v>
      </c>
      <c r="C3792" s="39">
        <f t="shared" si="175"/>
        <v>-1.1023503368834606</v>
      </c>
      <c r="D3792" s="84">
        <f ca="1">IF(FilterType="FIR", IF(Extend_fmod=1,OFFSET(PRE_CALC!J3740,0,DEC_RATE), OFFSET(PRE_CALC!B3740,0,DEC_RATE)), C3792)</f>
        <v>-14.266897863200001</v>
      </c>
      <c r="E3792" s="84">
        <f t="shared" ca="1" si="176"/>
        <v>102406.249999872</v>
      </c>
      <c r="F3792" s="84">
        <f t="shared" ca="1" si="174"/>
        <v>-4.8930546883400004E-3</v>
      </c>
      <c r="G3792" s="119">
        <f>IF(FilterType="FIR",  PRE_CALC!A3740*Fdata, IF(F_default=1,G3791+(4*Fnotch-0)/8192,G3791+(F_stop-F_start)/8192) )</f>
        <v>116781.249999872</v>
      </c>
      <c r="H3792" s="120">
        <f ca="1">IF(FilterType="FIR", OFFSET(PRE_CALC!B3740,0,DEC_RATE), C3792)</f>
        <v>-14.266897863200001</v>
      </c>
    </row>
    <row r="3793" spans="2:8" x14ac:dyDescent="0.2">
      <c r="B3793" s="45">
        <f>IF(FilterType="FIR", IF(Extend_fmod, PRE_CALC!I3741*Fm, PRE_CALC!A3741*Fdata), IF(F_default=1,B3792+(4*Fnotch-0)/8192,B3792+(F_stop-F_start)/8192) )</f>
        <v>116812.5</v>
      </c>
      <c r="C3793" s="39">
        <f t="shared" si="175"/>
        <v>-1.102942977809604</v>
      </c>
      <c r="D3793" s="84">
        <f ca="1">IF(FilterType="FIR", IF(Extend_fmod=1,OFFSET(PRE_CALC!J3741,0,DEC_RATE), OFFSET(PRE_CALC!B3741,0,DEC_RATE)), C3793)</f>
        <v>-14.358354944</v>
      </c>
      <c r="E3793" s="84">
        <f t="shared" ca="1" si="176"/>
        <v>102406.249999872</v>
      </c>
      <c r="F3793" s="84">
        <f t="shared" ca="1" si="174"/>
        <v>-4.8930546883400004E-3</v>
      </c>
      <c r="G3793" s="119">
        <f>IF(FilterType="FIR",  PRE_CALC!A3741*Fdata, IF(F_default=1,G3792+(4*Fnotch-0)/8192,G3792+(F_stop-F_start)/8192) )</f>
        <v>116812.5</v>
      </c>
      <c r="H3793" s="120">
        <f ca="1">IF(FilterType="FIR", OFFSET(PRE_CALC!B3741,0,DEC_RATE), C3793)</f>
        <v>-14.358354944</v>
      </c>
    </row>
    <row r="3794" spans="2:8" x14ac:dyDescent="0.2">
      <c r="B3794" s="45">
        <f>IF(FilterType="FIR", IF(Extend_fmod, PRE_CALC!I3742*Fm, PRE_CALC!A3742*Fdata), IF(F_default=1,B3793+(4*Fnotch-0)/8192,B3793+(F_stop-F_start)/8192) )</f>
        <v>116843.750000128</v>
      </c>
      <c r="C3794" s="39">
        <f t="shared" si="175"/>
        <v>-1.1035357801041719</v>
      </c>
      <c r="D3794" s="84">
        <f ca="1">IF(FilterType="FIR", IF(Extend_fmod=1,OFFSET(PRE_CALC!J3742,0,DEC_RATE), OFFSET(PRE_CALC!B3742,0,DEC_RATE)), C3794)</f>
        <v>-14.4502135414</v>
      </c>
      <c r="E3794" s="84">
        <f t="shared" ca="1" si="176"/>
        <v>102406.249999872</v>
      </c>
      <c r="F3794" s="84">
        <f t="shared" ca="1" si="174"/>
        <v>-4.8930546883400004E-3</v>
      </c>
      <c r="G3794" s="119">
        <f>IF(FilterType="FIR",  PRE_CALC!A3742*Fdata, IF(F_default=1,G3793+(4*Fnotch-0)/8192,G3793+(F_stop-F_start)/8192) )</f>
        <v>116843.750000128</v>
      </c>
      <c r="H3794" s="120">
        <f ca="1">IF(FilterType="FIR", OFFSET(PRE_CALC!B3742,0,DEC_RATE), C3794)</f>
        <v>-14.4502135414</v>
      </c>
    </row>
    <row r="3795" spans="2:8" x14ac:dyDescent="0.2">
      <c r="B3795" s="45">
        <f>IF(FilterType="FIR", IF(Extend_fmod, PRE_CALC!I3743*Fm, PRE_CALC!A3743*Fdata), IF(F_default=1,B3794+(4*Fnotch-0)/8192,B3794+(F_stop-F_start)/8192) )</f>
        <v>116875</v>
      </c>
      <c r="C3795" s="39">
        <f t="shared" si="175"/>
        <v>-1.1041287437646119</v>
      </c>
      <c r="D3795" s="84">
        <f ca="1">IF(FilterType="FIR", IF(Extend_fmod=1,OFFSET(PRE_CALC!J3743,0,DEC_RATE), OFFSET(PRE_CALC!B3743,0,DEC_RATE)), C3795)</f>
        <v>-14.5424748983</v>
      </c>
      <c r="E3795" s="84">
        <f t="shared" ca="1" si="176"/>
        <v>102406.249999872</v>
      </c>
      <c r="F3795" s="84">
        <f t="shared" ca="1" si="174"/>
        <v>-4.8930546883400004E-3</v>
      </c>
      <c r="G3795" s="119">
        <f>IF(FilterType="FIR",  PRE_CALC!A3743*Fdata, IF(F_default=1,G3794+(4*Fnotch-0)/8192,G3794+(F_stop-F_start)/8192) )</f>
        <v>116875</v>
      </c>
      <c r="H3795" s="120">
        <f ca="1">IF(FilterType="FIR", OFFSET(PRE_CALC!B3743,0,DEC_RATE), C3795)</f>
        <v>-14.5424748983</v>
      </c>
    </row>
    <row r="3796" spans="2:8" x14ac:dyDescent="0.2">
      <c r="B3796" s="45">
        <f>IF(FilterType="FIR", IF(Extend_fmod, PRE_CALC!I3744*Fm, PRE_CALC!A3744*Fdata), IF(F_default=1,B3795+(4*Fnotch-0)/8192,B3795+(F_stop-F_start)/8192) )</f>
        <v>116906.249999872</v>
      </c>
      <c r="C3796" s="39">
        <f t="shared" si="175"/>
        <v>-1.1047218687980667</v>
      </c>
      <c r="D3796" s="84">
        <f ca="1">IF(FilterType="FIR", IF(Extend_fmod=1,OFFSET(PRE_CALC!J3744,0,DEC_RATE), OFFSET(PRE_CALC!B3744,0,DEC_RATE)), C3796)</f>
        <v>-14.6351402653</v>
      </c>
      <c r="E3796" s="84">
        <f t="shared" ca="1" si="176"/>
        <v>102406.249999872</v>
      </c>
      <c r="F3796" s="84">
        <f t="shared" ca="1" si="174"/>
        <v>-4.8930546883400004E-3</v>
      </c>
      <c r="G3796" s="119">
        <f>IF(FilterType="FIR",  PRE_CALC!A3744*Fdata, IF(F_default=1,G3795+(4*Fnotch-0)/8192,G3795+(F_stop-F_start)/8192) )</f>
        <v>116906.249999872</v>
      </c>
      <c r="H3796" s="120">
        <f ca="1">IF(FilterType="FIR", OFFSET(PRE_CALC!B3744,0,DEC_RATE), C3796)</f>
        <v>-14.6351402653</v>
      </c>
    </row>
    <row r="3797" spans="2:8" x14ac:dyDescent="0.2">
      <c r="B3797" s="45">
        <f>IF(FilterType="FIR", IF(Extend_fmod, PRE_CALC!I3745*Fm, PRE_CALC!A3745*Fdata), IF(F_default=1,B3796+(4*Fnotch-0)/8192,B3796+(F_stop-F_start)/8192) )</f>
        <v>116937.5</v>
      </c>
      <c r="C3797" s="39">
        <f t="shared" si="175"/>
        <v>-1.1053151552116833</v>
      </c>
      <c r="D3797" s="84">
        <f ca="1">IF(FilterType="FIR", IF(Extend_fmod=1,OFFSET(PRE_CALC!J3745,0,DEC_RATE), OFFSET(PRE_CALC!B3745,0,DEC_RATE)), C3797)</f>
        <v>-14.728210900600001</v>
      </c>
      <c r="E3797" s="84">
        <f t="shared" ca="1" si="176"/>
        <v>102406.249999872</v>
      </c>
      <c r="F3797" s="84">
        <f t="shared" ca="1" si="174"/>
        <v>-4.8930546883400004E-3</v>
      </c>
      <c r="G3797" s="119">
        <f>IF(FilterType="FIR",  PRE_CALC!A3745*Fdata, IF(F_default=1,G3796+(4*Fnotch-0)/8192,G3796+(F_stop-F_start)/8192) )</f>
        <v>116937.5</v>
      </c>
      <c r="H3797" s="120">
        <f ca="1">IF(FilterType="FIR", OFFSET(PRE_CALC!B3745,0,DEC_RATE), C3797)</f>
        <v>-14.728210900600001</v>
      </c>
    </row>
    <row r="3798" spans="2:8" x14ac:dyDescent="0.2">
      <c r="B3798" s="45">
        <f>IF(FilterType="FIR", IF(Extend_fmod, PRE_CALC!I3746*Fm, PRE_CALC!A3746*Fdata), IF(F_default=1,B3797+(4*Fnotch-0)/8192,B3797+(F_stop-F_start)/8192) )</f>
        <v>116968.750000128</v>
      </c>
      <c r="C3798" s="39">
        <f t="shared" si="175"/>
        <v>-1.1059086030028791</v>
      </c>
      <c r="D3798" s="84">
        <f ca="1">IF(FilterType="FIR", IF(Extend_fmod=1,OFFSET(PRE_CALC!J3746,0,DEC_RATE), OFFSET(PRE_CALC!B3746,0,DEC_RATE)), C3798)</f>
        <v>-14.8216880705</v>
      </c>
      <c r="E3798" s="84">
        <f t="shared" ca="1" si="176"/>
        <v>102406.249999872</v>
      </c>
      <c r="F3798" s="84">
        <f t="shared" ca="1" si="174"/>
        <v>-4.8930546883400004E-3</v>
      </c>
      <c r="G3798" s="119">
        <f>IF(FilterType="FIR",  PRE_CALC!A3746*Fdata, IF(F_default=1,G3797+(4*Fnotch-0)/8192,G3797+(F_stop-F_start)/8192) )</f>
        <v>116968.750000128</v>
      </c>
      <c r="H3798" s="120">
        <f ca="1">IF(FilterType="FIR", OFFSET(PRE_CALC!B3746,0,DEC_RATE), C3798)</f>
        <v>-14.8216880705</v>
      </c>
    </row>
    <row r="3799" spans="2:8" x14ac:dyDescent="0.2">
      <c r="B3799" s="45">
        <f>IF(FilterType="FIR", IF(Extend_fmod, PRE_CALC!I3747*Fm, PRE_CALC!A3747*Fdata), IF(F_default=1,B3798+(4*Fnotch-0)/8192,B3798+(F_stop-F_start)/8192) )</f>
        <v>117000</v>
      </c>
      <c r="C3799" s="39">
        <f t="shared" si="175"/>
        <v>-1.1065022121691044</v>
      </c>
      <c r="D3799" s="84">
        <f ca="1">IF(FilterType="FIR", IF(Extend_fmod=1,OFFSET(PRE_CALC!J3747,0,DEC_RATE), OFFSET(PRE_CALC!B3747,0,DEC_RATE)), C3799)</f>
        <v>-14.915573049000001</v>
      </c>
      <c r="E3799" s="84">
        <f t="shared" ca="1" si="176"/>
        <v>102406.249999872</v>
      </c>
      <c r="F3799" s="84">
        <f t="shared" ca="1" si="174"/>
        <v>-4.8930546883400004E-3</v>
      </c>
      <c r="G3799" s="119">
        <f>IF(FilterType="FIR",  PRE_CALC!A3747*Fdata, IF(F_default=1,G3798+(4*Fnotch-0)/8192,G3798+(F_stop-F_start)/8192) )</f>
        <v>117000</v>
      </c>
      <c r="H3799" s="120">
        <f ca="1">IF(FilterType="FIR", OFFSET(PRE_CALC!B3747,0,DEC_RATE), C3799)</f>
        <v>-14.915573049000001</v>
      </c>
    </row>
    <row r="3800" spans="2:8" x14ac:dyDescent="0.2">
      <c r="B3800" s="45">
        <f>IF(FilterType="FIR", IF(Extend_fmod, PRE_CALC!I3748*Fm, PRE_CALC!A3748*Fdata), IF(F_default=1,B3799+(4*Fnotch-0)/8192,B3799+(F_stop-F_start)/8192) )</f>
        <v>117031.249999872</v>
      </c>
      <c r="C3800" s="39">
        <f t="shared" si="175"/>
        <v>-1.1070959827174995</v>
      </c>
      <c r="D3800" s="84">
        <f ca="1">IF(FilterType="FIR", IF(Extend_fmod=1,OFFSET(PRE_CALC!J3748,0,DEC_RATE), OFFSET(PRE_CALC!B3748,0,DEC_RATE)), C3800)</f>
        <v>-15.009867118400001</v>
      </c>
      <c r="E3800" s="84">
        <f t="shared" ca="1" si="176"/>
        <v>102406.249999872</v>
      </c>
      <c r="F3800" s="84">
        <f t="shared" ca="1" si="174"/>
        <v>-4.8930546883400004E-3</v>
      </c>
      <c r="G3800" s="119">
        <f>IF(FilterType="FIR",  PRE_CALC!A3748*Fdata, IF(F_default=1,G3799+(4*Fnotch-0)/8192,G3799+(F_stop-F_start)/8192) )</f>
        <v>117031.249999872</v>
      </c>
      <c r="H3800" s="120">
        <f ca="1">IF(FilterType="FIR", OFFSET(PRE_CALC!B3748,0,DEC_RATE), C3800)</f>
        <v>-15.009867118400001</v>
      </c>
    </row>
    <row r="3801" spans="2:8" x14ac:dyDescent="0.2">
      <c r="B3801" s="45">
        <f>IF(FilterType="FIR", IF(Extend_fmod, PRE_CALC!I3749*Fm, PRE_CALC!A3749*Fdata), IF(F_default=1,B3800+(4*Fnotch-0)/8192,B3800+(F_stop-F_start)/8192) )</f>
        <v>117062.5</v>
      </c>
      <c r="C3801" s="39">
        <f t="shared" si="175"/>
        <v>-1.1076899146552039</v>
      </c>
      <c r="D3801" s="84">
        <f ca="1">IF(FilterType="FIR", IF(Extend_fmod=1,OFFSET(PRE_CALC!J3749,0,DEC_RATE), OFFSET(PRE_CALC!B3749,0,DEC_RATE)), C3801)</f>
        <v>-15.104571568800001</v>
      </c>
      <c r="E3801" s="84">
        <f t="shared" ca="1" si="176"/>
        <v>102406.249999872</v>
      </c>
      <c r="F3801" s="84">
        <f t="shared" ca="1" si="174"/>
        <v>-4.8930546883400004E-3</v>
      </c>
      <c r="G3801" s="119">
        <f>IF(FilterType="FIR",  PRE_CALC!A3749*Fdata, IF(F_default=1,G3800+(4*Fnotch-0)/8192,G3800+(F_stop-F_start)/8192) )</f>
        <v>117062.5</v>
      </c>
      <c r="H3801" s="120">
        <f ca="1">IF(FilterType="FIR", OFFSET(PRE_CALC!B3749,0,DEC_RATE), C3801)</f>
        <v>-15.104571568800001</v>
      </c>
    </row>
    <row r="3802" spans="2:8" x14ac:dyDescent="0.2">
      <c r="B3802" s="45">
        <f>IF(FilterType="FIR", IF(Extend_fmod, PRE_CALC!I3750*Fm, PRE_CALC!A3750*Fdata), IF(F_default=1,B3801+(4*Fnotch-0)/8192,B3801+(F_stop-F_start)/8192) )</f>
        <v>117093.750000128</v>
      </c>
      <c r="C3802" s="39">
        <f t="shared" si="175"/>
        <v>-1.1082840079796625</v>
      </c>
      <c r="D3802" s="84">
        <f ca="1">IF(FilterType="FIR", IF(Extend_fmod=1,OFFSET(PRE_CALC!J3750,0,DEC_RATE), OFFSET(PRE_CALC!B3750,0,DEC_RATE)), C3802)</f>
        <v>-15.1996876989</v>
      </c>
      <c r="E3802" s="84">
        <f t="shared" ca="1" si="176"/>
        <v>102406.249999872</v>
      </c>
      <c r="F3802" s="84">
        <f t="shared" ca="1" si="174"/>
        <v>-4.8930546883400004E-3</v>
      </c>
      <c r="G3802" s="119">
        <f>IF(FilterType="FIR",  PRE_CALC!A3750*Fdata, IF(F_default=1,G3801+(4*Fnotch-0)/8192,G3801+(F_stop-F_start)/8192) )</f>
        <v>117093.750000128</v>
      </c>
      <c r="H3802" s="120">
        <f ca="1">IF(FilterType="FIR", OFFSET(PRE_CALC!B3750,0,DEC_RATE), C3802)</f>
        <v>-15.1996876989</v>
      </c>
    </row>
    <row r="3803" spans="2:8" x14ac:dyDescent="0.2">
      <c r="B3803" s="45">
        <f>IF(FilterType="FIR", IF(Extend_fmod, PRE_CALC!I3751*Fm, PRE_CALC!A3751*Fdata), IF(F_default=1,B3802+(4*Fnotch-0)/8192,B3802+(F_stop-F_start)/8192) )</f>
        <v>117125</v>
      </c>
      <c r="C3803" s="39">
        <f t="shared" si="175"/>
        <v>-1.1088782626883062</v>
      </c>
      <c r="D3803" s="84">
        <f ca="1">IF(FilterType="FIR", IF(Extend_fmod=1,OFFSET(PRE_CALC!J3751,0,DEC_RATE), OFFSET(PRE_CALC!B3751,0,DEC_RATE)), C3803)</f>
        <v>-15.2952168154</v>
      </c>
      <c r="E3803" s="84">
        <f t="shared" ca="1" si="176"/>
        <v>102406.249999872</v>
      </c>
      <c r="F3803" s="84">
        <f t="shared" ca="1" si="174"/>
        <v>-4.8930546883400004E-3</v>
      </c>
      <c r="G3803" s="119">
        <f>IF(FilterType="FIR",  PRE_CALC!A3751*Fdata, IF(F_default=1,G3802+(4*Fnotch-0)/8192,G3802+(F_stop-F_start)/8192) )</f>
        <v>117125</v>
      </c>
      <c r="H3803" s="120">
        <f ca="1">IF(FilterType="FIR", OFFSET(PRE_CALC!B3751,0,DEC_RATE), C3803)</f>
        <v>-15.2952168154</v>
      </c>
    </row>
    <row r="3804" spans="2:8" x14ac:dyDescent="0.2">
      <c r="B3804" s="45">
        <f>IF(FilterType="FIR", IF(Extend_fmod, PRE_CALC!I3752*Fm, PRE_CALC!A3752*Fdata), IF(F_default=1,B3803+(4*Fnotch-0)/8192,B3803+(F_stop-F_start)/8192) )</f>
        <v>117156.249999872</v>
      </c>
      <c r="C3804" s="39">
        <f t="shared" si="175"/>
        <v>-1.1094726787882643</v>
      </c>
      <c r="D3804" s="84">
        <f ca="1">IF(FilterType="FIR", IF(Extend_fmod=1,OFFSET(PRE_CALC!J3752,0,DEC_RATE), OFFSET(PRE_CALC!B3752,0,DEC_RATE)), C3804)</f>
        <v>-15.391160233800001</v>
      </c>
      <c r="E3804" s="84">
        <f t="shared" ca="1" si="176"/>
        <v>102406.249999872</v>
      </c>
      <c r="F3804" s="84">
        <f t="shared" ca="1" si="174"/>
        <v>-4.8930546883400004E-3</v>
      </c>
      <c r="G3804" s="119">
        <f>IF(FilterType="FIR",  PRE_CALC!A3752*Fdata, IF(F_default=1,G3803+(4*Fnotch-0)/8192,G3803+(F_stop-F_start)/8192) )</f>
        <v>117156.249999872</v>
      </c>
      <c r="H3804" s="120">
        <f ca="1">IF(FilterType="FIR", OFFSET(PRE_CALC!B3752,0,DEC_RATE), C3804)</f>
        <v>-15.391160233800001</v>
      </c>
    </row>
    <row r="3805" spans="2:8" x14ac:dyDescent="0.2">
      <c r="B3805" s="45">
        <f>IF(FilterType="FIR", IF(Extend_fmod, PRE_CALC!I3753*Fm, PRE_CALC!A3753*Fdata), IF(F_default=1,B3804+(4*Fnotch-0)/8192,B3804+(F_stop-F_start)/8192) )</f>
        <v>117187.5</v>
      </c>
      <c r="C3805" s="39">
        <f t="shared" si="175"/>
        <v>-1.1100672562867357</v>
      </c>
      <c r="D3805" s="84">
        <f ca="1">IF(FilterType="FIR", IF(Extend_fmod=1,OFFSET(PRE_CALC!J3753,0,DEC_RATE), OFFSET(PRE_CALC!B3753,0,DEC_RATE)), C3805)</f>
        <v>-15.487519277900001</v>
      </c>
      <c r="E3805" s="84">
        <f t="shared" ca="1" si="176"/>
        <v>102406.249999872</v>
      </c>
      <c r="F3805" s="84">
        <f t="shared" ca="1" si="174"/>
        <v>-4.8930546883400004E-3</v>
      </c>
      <c r="G3805" s="119">
        <f>IF(FilterType="FIR",  PRE_CALC!A3753*Fdata, IF(F_default=1,G3804+(4*Fnotch-0)/8192,G3804+(F_stop-F_start)/8192) )</f>
        <v>117187.5</v>
      </c>
      <c r="H3805" s="120">
        <f ca="1">IF(FilterType="FIR", OFFSET(PRE_CALC!B3753,0,DEC_RATE), C3805)</f>
        <v>-15.487519277900001</v>
      </c>
    </row>
    <row r="3806" spans="2:8" x14ac:dyDescent="0.2">
      <c r="B3806" s="45">
        <f>IF(FilterType="FIR", IF(Extend_fmod, PRE_CALC!I3754*Fm, PRE_CALC!A3754*Fdata), IF(F_default=1,B3805+(4*Fnotch-0)/8192,B3805+(F_stop-F_start)/8192) )</f>
        <v>117218.750000128</v>
      </c>
      <c r="C3806" s="39">
        <f t="shared" si="175"/>
        <v>-1.1106619951811207</v>
      </c>
      <c r="D3806" s="84">
        <f ca="1">IF(FilterType="FIR", IF(Extend_fmod=1,OFFSET(PRE_CALC!J3754,0,DEC_RATE), OFFSET(PRE_CALC!B3754,0,DEC_RATE)), C3806)</f>
        <v>-15.584295280199999</v>
      </c>
      <c r="E3806" s="84">
        <f t="shared" ca="1" si="176"/>
        <v>102406.249999872</v>
      </c>
      <c r="F3806" s="84">
        <f t="shared" ca="1" si="174"/>
        <v>-4.8930546883400004E-3</v>
      </c>
      <c r="G3806" s="119">
        <f>IF(FilterType="FIR",  PRE_CALC!A3754*Fdata, IF(F_default=1,G3805+(4*Fnotch-0)/8192,G3805+(F_stop-F_start)/8192) )</f>
        <v>117218.750000128</v>
      </c>
      <c r="H3806" s="120">
        <f ca="1">IF(FilterType="FIR", OFFSET(PRE_CALC!B3754,0,DEC_RATE), C3806)</f>
        <v>-15.584295280199999</v>
      </c>
    </row>
    <row r="3807" spans="2:8" x14ac:dyDescent="0.2">
      <c r="B3807" s="45">
        <f>IF(FilterType="FIR", IF(Extend_fmod, PRE_CALC!I3755*Fm, PRE_CALC!A3755*Fdata), IF(F_default=1,B3806+(4*Fnotch-0)/8192,B3806+(F_stop-F_start)/8192) )</f>
        <v>117250</v>
      </c>
      <c r="C3807" s="39">
        <f t="shared" si="175"/>
        <v>-1.1112568954688467</v>
      </c>
      <c r="D3807" s="84">
        <f ca="1">IF(FilterType="FIR", IF(Extend_fmod=1,OFFSET(PRE_CALC!J3755,0,DEC_RATE), OFFSET(PRE_CALC!B3755,0,DEC_RATE)), C3807)</f>
        <v>-15.681489581699999</v>
      </c>
      <c r="E3807" s="84">
        <f t="shared" ca="1" si="176"/>
        <v>102406.249999872</v>
      </c>
      <c r="F3807" s="84">
        <f t="shared" ca="1" si="174"/>
        <v>-4.8930546883400004E-3</v>
      </c>
      <c r="G3807" s="119">
        <f>IF(FilterType="FIR",  PRE_CALC!A3755*Fdata, IF(F_default=1,G3806+(4*Fnotch-0)/8192,G3806+(F_stop-F_start)/8192) )</f>
        <v>117250</v>
      </c>
      <c r="H3807" s="120">
        <f ca="1">IF(FilterType="FIR", OFFSET(PRE_CALC!B3755,0,DEC_RATE), C3807)</f>
        <v>-15.681489581699999</v>
      </c>
    </row>
    <row r="3808" spans="2:8" x14ac:dyDescent="0.2">
      <c r="B3808" s="45">
        <f>IF(FilterType="FIR", IF(Extend_fmod, PRE_CALC!I3756*Fm, PRE_CALC!A3756*Fdata), IF(F_default=1,B3807+(4*Fnotch-0)/8192,B3807+(F_stop-F_start)/8192) )</f>
        <v>117281.249999872</v>
      </c>
      <c r="C3808" s="39">
        <f t="shared" si="175"/>
        <v>-1.1118519571570711</v>
      </c>
      <c r="D3808" s="84">
        <f ca="1">IF(FilterType="FIR", IF(Extend_fmod=1,OFFSET(PRE_CALC!J3756,0,DEC_RATE), OFFSET(PRE_CALC!B3756,0,DEC_RATE)), C3808)</f>
        <v>-15.779103532700001</v>
      </c>
      <c r="E3808" s="84">
        <f t="shared" ca="1" si="176"/>
        <v>102406.249999872</v>
      </c>
      <c r="F3808" s="84">
        <f t="shared" ca="1" si="174"/>
        <v>-4.8930546883400004E-3</v>
      </c>
      <c r="G3808" s="119">
        <f>IF(FilterType="FIR",  PRE_CALC!A3756*Fdata, IF(F_default=1,G3807+(4*Fnotch-0)/8192,G3807+(F_stop-F_start)/8192) )</f>
        <v>117281.249999872</v>
      </c>
      <c r="H3808" s="120">
        <f ca="1">IF(FilterType="FIR", OFFSET(PRE_CALC!B3756,0,DEC_RATE), C3808)</f>
        <v>-15.779103532700001</v>
      </c>
    </row>
    <row r="3809" spans="2:8" x14ac:dyDescent="0.2">
      <c r="B3809" s="45">
        <f>IF(FilterType="FIR", IF(Extend_fmod, PRE_CALC!I3757*Fm, PRE_CALC!A3757*Fdata), IF(F_default=1,B3808+(4*Fnotch-0)/8192,B3808+(F_stop-F_start)/8192) )</f>
        <v>117312.5</v>
      </c>
      <c r="C3809" s="39">
        <f t="shared" si="175"/>
        <v>-1.1124471802529858</v>
      </c>
      <c r="D3809" s="84">
        <f ca="1">IF(FilterType="FIR", IF(Extend_fmod=1,OFFSET(PRE_CALC!J3757,0,DEC_RATE), OFFSET(PRE_CALC!B3757,0,DEC_RATE)), C3809)</f>
        <v>-15.8771384921</v>
      </c>
      <c r="E3809" s="84">
        <f t="shared" ca="1" si="176"/>
        <v>102406.249999872</v>
      </c>
      <c r="F3809" s="84">
        <f t="shared" ca="1" si="174"/>
        <v>-4.8930546883400004E-3</v>
      </c>
      <c r="G3809" s="119">
        <f>IF(FilterType="FIR",  PRE_CALC!A3757*Fdata, IF(F_default=1,G3808+(4*Fnotch-0)/8192,G3808+(F_stop-F_start)/8192) )</f>
        <v>117312.5</v>
      </c>
      <c r="H3809" s="120">
        <f ca="1">IF(FilterType="FIR", OFFSET(PRE_CALC!B3757,0,DEC_RATE), C3809)</f>
        <v>-15.8771384921</v>
      </c>
    </row>
    <row r="3810" spans="2:8" x14ac:dyDescent="0.2">
      <c r="B3810" s="45">
        <f>IF(FilterType="FIR", IF(Extend_fmod, PRE_CALC!I3758*Fm, PRE_CALC!A3758*Fdata), IF(F_default=1,B3809+(4*Fnotch-0)/8192,B3809+(F_stop-F_start)/8192) )</f>
        <v>117343.750000128</v>
      </c>
      <c r="C3810" s="39">
        <f t="shared" si="175"/>
        <v>-1.1130425647540036</v>
      </c>
      <c r="D3810" s="84">
        <f ca="1">IF(FilterType="FIR", IF(Extend_fmod=1,OFFSET(PRE_CALC!J3758,0,DEC_RATE), OFFSET(PRE_CALC!B3758,0,DEC_RATE)), C3810)</f>
        <v>-15.975595827999999</v>
      </c>
      <c r="E3810" s="84">
        <f t="shared" ca="1" si="176"/>
        <v>102406.249999872</v>
      </c>
      <c r="F3810" s="84">
        <f t="shared" ca="1" si="174"/>
        <v>-4.8930546883400004E-3</v>
      </c>
      <c r="G3810" s="119">
        <f>IF(FilterType="FIR",  PRE_CALC!A3758*Fdata, IF(F_default=1,G3809+(4*Fnotch-0)/8192,G3809+(F_stop-F_start)/8192) )</f>
        <v>117343.750000128</v>
      </c>
      <c r="H3810" s="120">
        <f ca="1">IF(FilterType="FIR", OFFSET(PRE_CALC!B3758,0,DEC_RATE), C3810)</f>
        <v>-15.975595827999999</v>
      </c>
    </row>
    <row r="3811" spans="2:8" x14ac:dyDescent="0.2">
      <c r="B3811" s="45">
        <f>IF(FilterType="FIR", IF(Extend_fmod, PRE_CALC!I3759*Fm, PRE_CALC!A3759*Fdata), IF(F_default=1,B3810+(4*Fnotch-0)/8192,B3810+(F_stop-F_start)/8192) )</f>
        <v>117375</v>
      </c>
      <c r="C3811" s="39">
        <f t="shared" si="175"/>
        <v>-1.1136381106575375</v>
      </c>
      <c r="D3811" s="84">
        <f ca="1">IF(FilterType="FIR", IF(Extend_fmod=1,OFFSET(PRE_CALC!J3759,0,DEC_RATE), OFFSET(PRE_CALC!B3759,0,DEC_RATE)), C3811)</f>
        <v>-16.0744769175</v>
      </c>
      <c r="E3811" s="84">
        <f t="shared" ca="1" si="176"/>
        <v>102406.249999872</v>
      </c>
      <c r="F3811" s="84">
        <f t="shared" ca="1" si="174"/>
        <v>-4.8930546883400004E-3</v>
      </c>
      <c r="G3811" s="119">
        <f>IF(FilterType="FIR",  PRE_CALC!A3759*Fdata, IF(F_default=1,G3810+(4*Fnotch-0)/8192,G3810+(F_stop-F_start)/8192) )</f>
        <v>117375</v>
      </c>
      <c r="H3811" s="120">
        <f ca="1">IF(FilterType="FIR", OFFSET(PRE_CALC!B3759,0,DEC_RATE), C3811)</f>
        <v>-16.0744769175</v>
      </c>
    </row>
    <row r="3812" spans="2:8" x14ac:dyDescent="0.2">
      <c r="B3812" s="45">
        <f>IF(FilterType="FIR", IF(Extend_fmod, PRE_CALC!I3760*Fm, PRE_CALC!A3760*Fdata), IF(F_default=1,B3811+(4*Fnotch-0)/8192,B3811+(F_stop-F_start)/8192) )</f>
        <v>117406.249999872</v>
      </c>
      <c r="C3812" s="39">
        <f t="shared" si="175"/>
        <v>-1.1142338179707649</v>
      </c>
      <c r="D3812" s="84">
        <f ca="1">IF(FilterType="FIR", IF(Extend_fmod=1,OFFSET(PRE_CALC!J3760,0,DEC_RATE), OFFSET(PRE_CALC!B3760,0,DEC_RATE)), C3812)</f>
        <v>-16.173783147200002</v>
      </c>
      <c r="E3812" s="84">
        <f t="shared" ca="1" si="176"/>
        <v>102406.249999872</v>
      </c>
      <c r="F3812" s="84">
        <f t="shared" ca="1" si="174"/>
        <v>-4.8930546883400004E-3</v>
      </c>
      <c r="G3812" s="119">
        <f>IF(FilterType="FIR",  PRE_CALC!A3760*Fdata, IF(F_default=1,G3811+(4*Fnotch-0)/8192,G3811+(F_stop-F_start)/8192) )</f>
        <v>117406.249999872</v>
      </c>
      <c r="H3812" s="120">
        <f ca="1">IF(FilterType="FIR", OFFSET(PRE_CALC!B3760,0,DEC_RATE), C3812)</f>
        <v>-16.173783147200002</v>
      </c>
    </row>
    <row r="3813" spans="2:8" x14ac:dyDescent="0.2">
      <c r="B3813" s="45">
        <f>IF(FilterType="FIR", IF(Extend_fmod, PRE_CALC!I3761*Fm, PRE_CALC!A3761*Fdata), IF(F_default=1,B3812+(4*Fnotch-0)/8192,B3812+(F_stop-F_start)/8192) )</f>
        <v>117437.5</v>
      </c>
      <c r="C3813" s="39">
        <f t="shared" si="175"/>
        <v>-1.1148296867008634</v>
      </c>
      <c r="D3813" s="84">
        <f ca="1">IF(FilterType="FIR", IF(Extend_fmod=1,OFFSET(PRE_CALC!J3761,0,DEC_RATE), OFFSET(PRE_CALC!B3761,0,DEC_RATE)), C3813)</f>
        <v>-16.273515912899999</v>
      </c>
      <c r="E3813" s="84">
        <f t="shared" ca="1" si="176"/>
        <v>102406.249999872</v>
      </c>
      <c r="F3813" s="84">
        <f t="shared" ca="1" si="174"/>
        <v>-4.8930546883400004E-3</v>
      </c>
      <c r="G3813" s="119">
        <f>IF(FilterType="FIR",  PRE_CALC!A3761*Fdata, IF(F_default=1,G3812+(4*Fnotch-0)/8192,G3812+(F_stop-F_start)/8192) )</f>
        <v>117437.5</v>
      </c>
      <c r="H3813" s="120">
        <f ca="1">IF(FilterType="FIR", OFFSET(PRE_CALC!B3761,0,DEC_RATE), C3813)</f>
        <v>-16.273515912899999</v>
      </c>
    </row>
    <row r="3814" spans="2:8" x14ac:dyDescent="0.2">
      <c r="B3814" s="45">
        <f>IF(FilterType="FIR", IF(Extend_fmod, PRE_CALC!I3762*Fm, PRE_CALC!A3762*Fdata), IF(F_default=1,B3813+(4*Fnotch-0)/8192,B3813+(F_stop-F_start)/8192) )</f>
        <v>117468.750000128</v>
      </c>
      <c r="C3814" s="39">
        <f t="shared" si="175"/>
        <v>-1.1154257168452573</v>
      </c>
      <c r="D3814" s="84">
        <f ca="1">IF(FilterType="FIR", IF(Extend_fmod=1,OFFSET(PRE_CALC!J3762,0,DEC_RATE), OFFSET(PRE_CALC!B3762,0,DEC_RATE)), C3814)</f>
        <v>-16.373676619800001</v>
      </c>
      <c r="E3814" s="84">
        <f t="shared" ca="1" si="176"/>
        <v>102406.249999872</v>
      </c>
      <c r="F3814" s="84">
        <f t="shared" ca="1" si="174"/>
        <v>-4.8930546883400004E-3</v>
      </c>
      <c r="G3814" s="119">
        <f>IF(FilterType="FIR",  PRE_CALC!A3762*Fdata, IF(F_default=1,G3813+(4*Fnotch-0)/8192,G3813+(F_stop-F_start)/8192) )</f>
        <v>117468.750000128</v>
      </c>
      <c r="H3814" s="120">
        <f ca="1">IF(FilterType="FIR", OFFSET(PRE_CALC!B3762,0,DEC_RATE), C3814)</f>
        <v>-16.373676619800001</v>
      </c>
    </row>
    <row r="3815" spans="2:8" x14ac:dyDescent="0.2">
      <c r="B3815" s="45">
        <f>IF(FilterType="FIR", IF(Extend_fmod, PRE_CALC!I3763*Fm, PRE_CALC!A3763*Fdata), IF(F_default=1,B3814+(4*Fnotch-0)/8192,B3814+(F_stop-F_start)/8192) )</f>
        <v>117500</v>
      </c>
      <c r="C3815" s="39">
        <f t="shared" si="175"/>
        <v>-1.1160219084013563</v>
      </c>
      <c r="D3815" s="84">
        <f ca="1">IF(FilterType="FIR", IF(Extend_fmod=1,OFFSET(PRE_CALC!J3763,0,DEC_RATE), OFFSET(PRE_CALC!B3763,0,DEC_RATE)), C3815)</f>
        <v>-16.474266683100002</v>
      </c>
      <c r="E3815" s="84">
        <f t="shared" ca="1" si="176"/>
        <v>102406.249999872</v>
      </c>
      <c r="F3815" s="84">
        <f t="shared" ca="1" si="174"/>
        <v>-4.8930546883400004E-3</v>
      </c>
      <c r="G3815" s="119">
        <f>IF(FilterType="FIR",  PRE_CALC!A3763*Fdata, IF(F_default=1,G3814+(4*Fnotch-0)/8192,G3814+(F_stop-F_start)/8192) )</f>
        <v>117500</v>
      </c>
      <c r="H3815" s="120">
        <f ca="1">IF(FilterType="FIR", OFFSET(PRE_CALC!B3763,0,DEC_RATE), C3815)</f>
        <v>-16.474266683100002</v>
      </c>
    </row>
    <row r="3816" spans="2:8" x14ac:dyDescent="0.2">
      <c r="B3816" s="45">
        <f>IF(FilterType="FIR", IF(Extend_fmod, PRE_CALC!I3764*Fm, PRE_CALC!A3764*Fdata), IF(F_default=1,B3815+(4*Fnotch-0)/8192,B3815+(F_stop-F_start)/8192) )</f>
        <v>117531.249999872</v>
      </c>
      <c r="C3816" s="39">
        <f t="shared" si="175"/>
        <v>-1.1166182613763584</v>
      </c>
      <c r="D3816" s="84">
        <f ca="1">IF(FilterType="FIR", IF(Extend_fmod=1,OFFSET(PRE_CALC!J3764,0,DEC_RATE), OFFSET(PRE_CALC!B3764,0,DEC_RATE)), C3816)</f>
        <v>-16.5752875272</v>
      </c>
      <c r="E3816" s="84">
        <f t="shared" ca="1" si="176"/>
        <v>102406.249999872</v>
      </c>
      <c r="F3816" s="84">
        <f t="shared" ca="1" si="174"/>
        <v>-4.8930546883400004E-3</v>
      </c>
      <c r="G3816" s="119">
        <f>IF(FilterType="FIR",  PRE_CALC!A3764*Fdata, IF(F_default=1,G3815+(4*Fnotch-0)/8192,G3815+(F_stop-F_start)/8192) )</f>
        <v>117531.249999872</v>
      </c>
      <c r="H3816" s="120">
        <f ca="1">IF(FilterType="FIR", OFFSET(PRE_CALC!B3764,0,DEC_RATE), C3816)</f>
        <v>-16.5752875272</v>
      </c>
    </row>
    <row r="3817" spans="2:8" x14ac:dyDescent="0.2">
      <c r="B3817" s="45">
        <f>IF(FilterType="FIR", IF(Extend_fmod, PRE_CALC!I3765*Fm, PRE_CALC!A3765*Fdata), IF(F_default=1,B3816+(4*Fnotch-0)/8192,B3816+(F_stop-F_start)/8192) )</f>
        <v>117562.5</v>
      </c>
      <c r="C3817" s="39">
        <f t="shared" si="175"/>
        <v>-1.1172147757774313</v>
      </c>
      <c r="D3817" s="84">
        <f ca="1">IF(FilterType="FIR", IF(Extend_fmod=1,OFFSET(PRE_CALC!J3765,0,DEC_RATE), OFFSET(PRE_CALC!B3765,0,DEC_RATE)), C3817)</f>
        <v>-16.676740586600001</v>
      </c>
      <c r="E3817" s="84">
        <f t="shared" ca="1" si="176"/>
        <v>102406.249999872</v>
      </c>
      <c r="F3817" s="84">
        <f t="shared" ca="1" si="174"/>
        <v>-4.8930546883400004E-3</v>
      </c>
      <c r="G3817" s="119">
        <f>IF(FilterType="FIR",  PRE_CALC!A3765*Fdata, IF(F_default=1,G3816+(4*Fnotch-0)/8192,G3816+(F_stop-F_start)/8192) )</f>
        <v>117562.5</v>
      </c>
      <c r="H3817" s="120">
        <f ca="1">IF(FilterType="FIR", OFFSET(PRE_CALC!B3765,0,DEC_RATE), C3817)</f>
        <v>-16.676740586600001</v>
      </c>
    </row>
    <row r="3818" spans="2:8" x14ac:dyDescent="0.2">
      <c r="B3818" s="45">
        <f>IF(FilterType="FIR", IF(Extend_fmod, PRE_CALC!I3766*Fm, PRE_CALC!A3766*Fdata), IF(F_default=1,B3817+(4*Fnotch-0)/8192,B3817+(F_stop-F_start)/8192) )</f>
        <v>117593.750000128</v>
      </c>
      <c r="C3818" s="39">
        <f t="shared" si="175"/>
        <v>-1.1178114516019924</v>
      </c>
      <c r="D3818" s="84">
        <f ca="1">IF(FilterType="FIR", IF(Extend_fmod=1,OFFSET(PRE_CALC!J3766,0,DEC_RATE), OFFSET(PRE_CALC!B3766,0,DEC_RATE)), C3818)</f>
        <v>-16.778627305899999</v>
      </c>
      <c r="E3818" s="84">
        <f t="shared" ca="1" si="176"/>
        <v>102406.249999872</v>
      </c>
      <c r="F3818" s="84">
        <f t="shared" ca="1" si="174"/>
        <v>-4.8930546883400004E-3</v>
      </c>
      <c r="G3818" s="119">
        <f>IF(FilterType="FIR",  PRE_CALC!A3766*Fdata, IF(F_default=1,G3817+(4*Fnotch-0)/8192,G3817+(F_stop-F_start)/8192) )</f>
        <v>117593.750000128</v>
      </c>
      <c r="H3818" s="120">
        <f ca="1">IF(FilterType="FIR", OFFSET(PRE_CALC!B3766,0,DEC_RATE), C3818)</f>
        <v>-16.778627305899999</v>
      </c>
    </row>
    <row r="3819" spans="2:8" x14ac:dyDescent="0.2">
      <c r="B3819" s="45">
        <f>IF(FilterType="FIR", IF(Extend_fmod, PRE_CALC!I3767*Fm, PRE_CALC!A3767*Fdata), IF(F_default=1,B3818+(4*Fnotch-0)/8192,B3818+(F_stop-F_start)/8192) )</f>
        <v>117625</v>
      </c>
      <c r="C3819" s="39">
        <f t="shared" si="175"/>
        <v>-1.1184082888474713</v>
      </c>
      <c r="D3819" s="84">
        <f ca="1">IF(FilterType="FIR", IF(Extend_fmod=1,OFFSET(PRE_CALC!J3767,0,DEC_RATE), OFFSET(PRE_CALC!B3767,0,DEC_RATE)), C3819)</f>
        <v>-16.880949139399998</v>
      </c>
      <c r="E3819" s="84">
        <f t="shared" ca="1" si="176"/>
        <v>102406.249999872</v>
      </c>
      <c r="F3819" s="84">
        <f t="shared" ca="1" si="174"/>
        <v>-4.8930546883400004E-3</v>
      </c>
      <c r="G3819" s="119">
        <f>IF(FilterType="FIR",  PRE_CALC!A3767*Fdata, IF(F_default=1,G3818+(4*Fnotch-0)/8192,G3818+(F_stop-F_start)/8192) )</f>
        <v>117625</v>
      </c>
      <c r="H3819" s="120">
        <f ca="1">IF(FilterType="FIR", OFFSET(PRE_CALC!B3767,0,DEC_RATE), C3819)</f>
        <v>-16.880949139399998</v>
      </c>
    </row>
    <row r="3820" spans="2:8" x14ac:dyDescent="0.2">
      <c r="B3820" s="45">
        <f>IF(FilterType="FIR", IF(Extend_fmod, PRE_CALC!I3768*Fm, PRE_CALC!A3768*Fdata), IF(F_default=1,B3819+(4*Fnotch-0)/8192,B3819+(F_stop-F_start)/8192) )</f>
        <v>117656.249999872</v>
      </c>
      <c r="C3820" s="39">
        <f t="shared" si="175"/>
        <v>-1.1190052875210461</v>
      </c>
      <c r="D3820" s="84">
        <f ca="1">IF(FilterType="FIR", IF(Extend_fmod=1,OFFSET(PRE_CALC!J3768,0,DEC_RATE), OFFSET(PRE_CALC!B3768,0,DEC_RATE)), C3820)</f>
        <v>-16.9837075519</v>
      </c>
      <c r="E3820" s="84">
        <f t="shared" ca="1" si="176"/>
        <v>102406.249999872</v>
      </c>
      <c r="F3820" s="84">
        <f t="shared" ca="1" si="174"/>
        <v>-4.8930546883400004E-3</v>
      </c>
      <c r="G3820" s="119">
        <f>IF(FilterType="FIR",  PRE_CALC!A3768*Fdata, IF(F_default=1,G3819+(4*Fnotch-0)/8192,G3819+(F_stop-F_start)/8192) )</f>
        <v>117656.249999872</v>
      </c>
      <c r="H3820" s="120">
        <f ca="1">IF(FilterType="FIR", OFFSET(PRE_CALC!B3768,0,DEC_RATE), C3820)</f>
        <v>-16.9837075519</v>
      </c>
    </row>
    <row r="3821" spans="2:8" x14ac:dyDescent="0.2">
      <c r="B3821" s="45">
        <f>IF(FilterType="FIR", IF(Extend_fmod, PRE_CALC!I3769*Fm, PRE_CALC!A3769*Fdata), IF(F_default=1,B3820+(4*Fnotch-0)/8192,B3820+(F_stop-F_start)/8192) )</f>
        <v>117687.5</v>
      </c>
      <c r="C3821" s="39">
        <f t="shared" si="175"/>
        <v>-1.1196024476299058</v>
      </c>
      <c r="D3821" s="84">
        <f ca="1">IF(FilterType="FIR", IF(Extend_fmod=1,OFFSET(PRE_CALC!J3769,0,DEC_RATE), OFFSET(PRE_CALC!B3769,0,DEC_RATE)), C3821)</f>
        <v>-17.0869040183</v>
      </c>
      <c r="E3821" s="84">
        <f t="shared" ca="1" si="176"/>
        <v>102406.249999872</v>
      </c>
      <c r="F3821" s="84">
        <f t="shared" ca="1" si="174"/>
        <v>-4.8930546883400004E-3</v>
      </c>
      <c r="G3821" s="119">
        <f>IF(FilterType="FIR",  PRE_CALC!A3769*Fdata, IF(F_default=1,G3820+(4*Fnotch-0)/8192,G3820+(F_stop-F_start)/8192) )</f>
        <v>117687.5</v>
      </c>
      <c r="H3821" s="120">
        <f ca="1">IF(FilterType="FIR", OFFSET(PRE_CALC!B3769,0,DEC_RATE), C3821)</f>
        <v>-17.0869040183</v>
      </c>
    </row>
    <row r="3822" spans="2:8" x14ac:dyDescent="0.2">
      <c r="B3822" s="45">
        <f>IF(FilterType="FIR", IF(Extend_fmod, PRE_CALC!I3770*Fm, PRE_CALC!A3770*Fdata), IF(F_default=1,B3821+(4*Fnotch-0)/8192,B3821+(F_stop-F_start)/8192) )</f>
        <v>117718.750000128</v>
      </c>
      <c r="C3822" s="39">
        <f t="shared" si="175"/>
        <v>-1.1201997691714858</v>
      </c>
      <c r="D3822" s="84">
        <f ca="1">IF(FilterType="FIR", IF(Extend_fmod=1,OFFSET(PRE_CALC!J3770,0,DEC_RATE), OFFSET(PRE_CALC!B3770,0,DEC_RATE)), C3822)</f>
        <v>-17.190540024000001</v>
      </c>
      <c r="E3822" s="84">
        <f t="shared" ca="1" si="176"/>
        <v>102406.249999872</v>
      </c>
      <c r="F3822" s="84">
        <f t="shared" ca="1" si="174"/>
        <v>-4.8930546883400004E-3</v>
      </c>
      <c r="G3822" s="119">
        <f>IF(FilterType="FIR",  PRE_CALC!A3770*Fdata, IF(F_default=1,G3821+(4*Fnotch-0)/8192,G3821+(F_stop-F_start)/8192) )</f>
        <v>117718.750000128</v>
      </c>
      <c r="H3822" s="120">
        <f ca="1">IF(FilterType="FIR", OFFSET(PRE_CALC!B3770,0,DEC_RATE), C3822)</f>
        <v>-17.190540024000001</v>
      </c>
    </row>
    <row r="3823" spans="2:8" x14ac:dyDescent="0.2">
      <c r="B3823" s="45">
        <f>IF(FilterType="FIR", IF(Extend_fmod, PRE_CALC!I3771*Fm, PRE_CALC!A3771*Fdata), IF(F_default=1,B3822+(4*Fnotch-0)/8192,B3822+(F_stop-F_start)/8192) )</f>
        <v>117750</v>
      </c>
      <c r="C3823" s="39">
        <f t="shared" si="175"/>
        <v>-1.1207972521431802</v>
      </c>
      <c r="D3823" s="84">
        <f ca="1">IF(FilterType="FIR", IF(Extend_fmod=1,OFFSET(PRE_CALC!J3771,0,DEC_RATE), OFFSET(PRE_CALC!B3771,0,DEC_RATE)), C3823)</f>
        <v>-17.294617064899999</v>
      </c>
      <c r="E3823" s="84">
        <f t="shared" ca="1" si="176"/>
        <v>102406.249999872</v>
      </c>
      <c r="F3823" s="84">
        <f t="shared" ca="1" si="174"/>
        <v>-4.8930546883400004E-3</v>
      </c>
      <c r="G3823" s="119">
        <f>IF(FilterType="FIR",  PRE_CALC!A3771*Fdata, IF(F_default=1,G3822+(4*Fnotch-0)/8192,G3822+(F_stop-F_start)/8192) )</f>
        <v>117750</v>
      </c>
      <c r="H3823" s="120">
        <f ca="1">IF(FilterType="FIR", OFFSET(PRE_CALC!B3771,0,DEC_RATE), C3823)</f>
        <v>-17.294617064899999</v>
      </c>
    </row>
    <row r="3824" spans="2:8" x14ac:dyDescent="0.2">
      <c r="B3824" s="45">
        <f>IF(FilterType="FIR", IF(Extend_fmod, PRE_CALC!I3772*Fm, PRE_CALC!A3772*Fdata), IF(F_default=1,B3823+(4*Fnotch-0)/8192,B3823+(F_stop-F_start)/8192) )</f>
        <v>117781.249999872</v>
      </c>
      <c r="C3824" s="39">
        <f t="shared" si="175"/>
        <v>-1.1213948965521834</v>
      </c>
      <c r="D3824" s="84">
        <f ca="1">IF(FilterType="FIR", IF(Extend_fmod=1,OFFSET(PRE_CALC!J3772,0,DEC_RATE), OFFSET(PRE_CALC!B3772,0,DEC_RATE)), C3824)</f>
        <v>-17.399136647700001</v>
      </c>
      <c r="E3824" s="84">
        <f t="shared" ca="1" si="176"/>
        <v>102406.249999872</v>
      </c>
      <c r="F3824" s="84">
        <f t="shared" ca="1" si="174"/>
        <v>-4.8930546883400004E-3</v>
      </c>
      <c r="G3824" s="119">
        <f>IF(FilterType="FIR",  PRE_CALC!A3772*Fdata, IF(F_default=1,G3823+(4*Fnotch-0)/8192,G3823+(F_stop-F_start)/8192) )</f>
        <v>117781.249999872</v>
      </c>
      <c r="H3824" s="120">
        <f ca="1">IF(FilterType="FIR", OFFSET(PRE_CALC!B3772,0,DEC_RATE), C3824)</f>
        <v>-17.399136647700001</v>
      </c>
    </row>
    <row r="3825" spans="2:8" x14ac:dyDescent="0.2">
      <c r="B3825" s="45">
        <f>IF(FilterType="FIR", IF(Extend_fmod, PRE_CALC!I3773*Fm, PRE_CALC!A3773*Fdata), IF(F_default=1,B3824+(4*Fnotch-0)/8192,B3824+(F_stop-F_start)/8192) )</f>
        <v>117812.5</v>
      </c>
      <c r="C3825" s="39">
        <f t="shared" si="175"/>
        <v>-1.1219927024057124</v>
      </c>
      <c r="D3825" s="84">
        <f ca="1">IF(FilterType="FIR", IF(Extend_fmod=1,OFFSET(PRE_CALC!J3773,0,DEC_RATE), OFFSET(PRE_CALC!B3773,0,DEC_RATE)), C3825)</f>
        <v>-17.5041002898</v>
      </c>
      <c r="E3825" s="84">
        <f t="shared" ca="1" si="176"/>
        <v>102406.249999872</v>
      </c>
      <c r="F3825" s="84">
        <f t="shared" ca="1" si="174"/>
        <v>-4.8930546883400004E-3</v>
      </c>
      <c r="G3825" s="119">
        <f>IF(FilterType="FIR",  PRE_CALC!A3773*Fdata, IF(F_default=1,G3824+(4*Fnotch-0)/8192,G3824+(F_stop-F_start)/8192) )</f>
        <v>117812.5</v>
      </c>
      <c r="H3825" s="120">
        <f ca="1">IF(FilterType="FIR", OFFSET(PRE_CALC!B3773,0,DEC_RATE), C3825)</f>
        <v>-17.5041002898</v>
      </c>
    </row>
    <row r="3826" spans="2:8" x14ac:dyDescent="0.2">
      <c r="B3826" s="45">
        <f>IF(FilterType="FIR", IF(Extend_fmod, PRE_CALC!I3774*Fm, PRE_CALC!A3774*Fdata), IF(F_default=1,B3825+(4*Fnotch-0)/8192,B3825+(F_stop-F_start)/8192) )</f>
        <v>117843.750000128</v>
      </c>
      <c r="C3826" s="39">
        <f t="shared" si="175"/>
        <v>-1.122590669701174</v>
      </c>
      <c r="D3826" s="84">
        <f ca="1">IF(FilterType="FIR", IF(Extend_fmod=1,OFFSET(PRE_CALC!J3774,0,DEC_RATE), OFFSET(PRE_CALC!B3774,0,DEC_RATE)), C3826)</f>
        <v>-17.6095095196</v>
      </c>
      <c r="E3826" s="84">
        <f t="shared" ca="1" si="176"/>
        <v>102406.249999872</v>
      </c>
      <c r="F3826" s="84">
        <f t="shared" ca="1" si="174"/>
        <v>-4.8930546883400004E-3</v>
      </c>
      <c r="G3826" s="119">
        <f>IF(FilterType="FIR",  PRE_CALC!A3774*Fdata, IF(F_default=1,G3825+(4*Fnotch-0)/8192,G3825+(F_stop-F_start)/8192) )</f>
        <v>117843.750000128</v>
      </c>
      <c r="H3826" s="120">
        <f ca="1">IF(FilterType="FIR", OFFSET(PRE_CALC!B3774,0,DEC_RATE), C3826)</f>
        <v>-17.6095095196</v>
      </c>
    </row>
    <row r="3827" spans="2:8" x14ac:dyDescent="0.2">
      <c r="B3827" s="45">
        <f>IF(FilterType="FIR", IF(Extend_fmod, PRE_CALC!I3775*Fm, PRE_CALC!A3775*Fdata), IF(F_default=1,B3826+(4*Fnotch-0)/8192,B3826+(F_stop-F_start)/8192) )</f>
        <v>117875</v>
      </c>
      <c r="C3827" s="39">
        <f t="shared" si="175"/>
        <v>-1.1231887984359692</v>
      </c>
      <c r="D3827" s="84">
        <f ca="1">IF(FilterType="FIR", IF(Extend_fmod=1,OFFSET(PRE_CALC!J3775,0,DEC_RATE), OFFSET(PRE_CALC!B3775,0,DEC_RATE)), C3827)</f>
        <v>-17.7153658766</v>
      </c>
      <c r="E3827" s="84">
        <f t="shared" ca="1" si="176"/>
        <v>102406.249999872</v>
      </c>
      <c r="F3827" s="84">
        <f t="shared" ca="1" si="174"/>
        <v>-4.8930546883400004E-3</v>
      </c>
      <c r="G3827" s="119">
        <f>IF(FilterType="FIR",  PRE_CALC!A3775*Fdata, IF(F_default=1,G3826+(4*Fnotch-0)/8192,G3826+(F_stop-F_start)/8192) )</f>
        <v>117875</v>
      </c>
      <c r="H3827" s="120">
        <f ca="1">IF(FilterType="FIR", OFFSET(PRE_CALC!B3775,0,DEC_RATE), C3827)</f>
        <v>-17.7153658766</v>
      </c>
    </row>
    <row r="3828" spans="2:8" x14ac:dyDescent="0.2">
      <c r="B3828" s="45">
        <f>IF(FilterType="FIR", IF(Extend_fmod, PRE_CALC!I3776*Fm, PRE_CALC!A3776*Fdata), IF(F_default=1,B3827+(4*Fnotch-0)/8192,B3827+(F_stop-F_start)/8192) )</f>
        <v>117906.249999872</v>
      </c>
      <c r="C3828" s="39">
        <f t="shared" si="175"/>
        <v>-1.123787088617316</v>
      </c>
      <c r="D3828" s="84">
        <f ca="1">IF(FilterType="FIR", IF(Extend_fmod=1,OFFSET(PRE_CALC!J3776,0,DEC_RATE), OFFSET(PRE_CALC!B3776,0,DEC_RATE)), C3828)</f>
        <v>-17.821670911199998</v>
      </c>
      <c r="E3828" s="84">
        <f t="shared" ca="1" si="176"/>
        <v>102406.249999872</v>
      </c>
      <c r="F3828" s="84">
        <f t="shared" ca="1" si="174"/>
        <v>-4.8930546883400004E-3</v>
      </c>
      <c r="G3828" s="119">
        <f>IF(FilterType="FIR",  PRE_CALC!A3776*Fdata, IF(F_default=1,G3827+(4*Fnotch-0)/8192,G3827+(F_stop-F_start)/8192) )</f>
        <v>117906.249999872</v>
      </c>
      <c r="H3828" s="120">
        <f ca="1">IF(FilterType="FIR", OFFSET(PRE_CALC!B3776,0,DEC_RATE), C3828)</f>
        <v>-17.821670911199998</v>
      </c>
    </row>
    <row r="3829" spans="2:8" x14ac:dyDescent="0.2">
      <c r="B3829" s="45">
        <f>IF(FilterType="FIR", IF(Extend_fmod, PRE_CALC!I3777*Fm, PRE_CALC!A3777*Fdata), IF(F_default=1,B3828+(4*Fnotch-0)/8192,B3828+(F_stop-F_start)/8192) )</f>
        <v>117937.5</v>
      </c>
      <c r="C3829" s="39">
        <f t="shared" si="175"/>
        <v>-1.1243855402524083</v>
      </c>
      <c r="D3829" s="84">
        <f ca="1">IF(FilterType="FIR", IF(Extend_fmod=1,OFFSET(PRE_CALC!J3777,0,DEC_RATE), OFFSET(PRE_CALC!B3777,0,DEC_RATE)), C3829)</f>
        <v>-17.928426185599999</v>
      </c>
      <c r="E3829" s="84">
        <f t="shared" ca="1" si="176"/>
        <v>102406.249999872</v>
      </c>
      <c r="F3829" s="84">
        <f t="shared" ca="1" si="174"/>
        <v>-4.8930546883400004E-3</v>
      </c>
      <c r="G3829" s="119">
        <f>IF(FilterType="FIR",  PRE_CALC!A3777*Fdata, IF(F_default=1,G3828+(4*Fnotch-0)/8192,G3828+(F_stop-F_start)/8192) )</f>
        <v>117937.5</v>
      </c>
      <c r="H3829" s="120">
        <f ca="1">IF(FilterType="FIR", OFFSET(PRE_CALC!B3777,0,DEC_RATE), C3829)</f>
        <v>-17.928426185599999</v>
      </c>
    </row>
    <row r="3830" spans="2:8" x14ac:dyDescent="0.2">
      <c r="B3830" s="45">
        <f>IF(FilterType="FIR", IF(Extend_fmod, PRE_CALC!I3778*Fm, PRE_CALC!A3778*Fdata), IF(F_default=1,B3829+(4*Fnotch-0)/8192,B3829+(F_stop-F_start)/8192) )</f>
        <v>117968.750000128</v>
      </c>
      <c r="C3830" s="39">
        <f t="shared" si="175"/>
        <v>-1.1249841533386777</v>
      </c>
      <c r="D3830" s="84">
        <f ca="1">IF(FilterType="FIR", IF(Extend_fmod=1,OFFSET(PRE_CALC!J3778,0,DEC_RATE), OFFSET(PRE_CALC!B3778,0,DEC_RATE)), C3830)</f>
        <v>-18.0356332731</v>
      </c>
      <c r="E3830" s="84">
        <f t="shared" ca="1" si="176"/>
        <v>102406.249999872</v>
      </c>
      <c r="F3830" s="84">
        <f t="shared" ca="1" si="174"/>
        <v>-4.8930546883400004E-3</v>
      </c>
      <c r="G3830" s="119">
        <f>IF(FilterType="FIR",  PRE_CALC!A3778*Fdata, IF(F_default=1,G3829+(4*Fnotch-0)/8192,G3829+(F_stop-F_start)/8192) )</f>
        <v>117968.750000128</v>
      </c>
      <c r="H3830" s="120">
        <f ca="1">IF(FilterType="FIR", OFFSET(PRE_CALC!B3778,0,DEC_RATE), C3830)</f>
        <v>-18.0356332731</v>
      </c>
    </row>
    <row r="3831" spans="2:8" x14ac:dyDescent="0.2">
      <c r="B3831" s="45">
        <f>IF(FilterType="FIR", IF(Extend_fmod, PRE_CALC!I3779*Fm, PRE_CALC!A3779*Fdata), IF(F_default=1,B3830+(4*Fnotch-0)/8192,B3830+(F_stop-F_start)/8192) )</f>
        <v>118000</v>
      </c>
      <c r="C3831" s="39">
        <f t="shared" si="175"/>
        <v>-1.1255829278735194</v>
      </c>
      <c r="D3831" s="84">
        <f ca="1">IF(FilterType="FIR", IF(Extend_fmod=1,OFFSET(PRE_CALC!J3779,0,DEC_RATE), OFFSET(PRE_CALC!B3779,0,DEC_RATE)), C3831)</f>
        <v>-18.143293758799999</v>
      </c>
      <c r="E3831" s="84">
        <f t="shared" ca="1" si="176"/>
        <v>102406.249999872</v>
      </c>
      <c r="F3831" s="84">
        <f t="shared" ref="F3831:F3894" ca="1" si="177">IF(G3831&lt;=F_PB,H3831, OFFSET(H:H,MATCH(F_PB-0.0001,G:G),0,1))</f>
        <v>-4.8930546883400004E-3</v>
      </c>
      <c r="G3831" s="119">
        <f>IF(FilterType="FIR",  PRE_CALC!A3779*Fdata, IF(F_default=1,G3830+(4*Fnotch-0)/8192,G3830+(F_stop-F_start)/8192) )</f>
        <v>118000</v>
      </c>
      <c r="H3831" s="120">
        <f ca="1">IF(FilterType="FIR", OFFSET(PRE_CALC!B3779,0,DEC_RATE), C3831)</f>
        <v>-18.143293758799999</v>
      </c>
    </row>
    <row r="3832" spans="2:8" x14ac:dyDescent="0.2">
      <c r="B3832" s="45">
        <f>IF(FilterType="FIR", IF(Extend_fmod, PRE_CALC!I3780*Fm, PRE_CALC!A3780*Fdata), IF(F_default=1,B3831+(4*Fnotch-0)/8192,B3831+(F_stop-F_start)/8192) )</f>
        <v>118031.249999872</v>
      </c>
      <c r="C3832" s="39">
        <f t="shared" ref="C3832:C3895" si="178">MAX(20*LOG(ABS(   (1/s_dec*SIN(s_dec*$B3832/Fm*PI())/SIN($B3832/Fm*PI()))^(order-1) * (1/s_dec2*SIN(s_dec2*$B3832/Fm*PI())/SIN($B3832/Fm*PI()))  )), -160)</f>
        <v>-1.1261818638641263</v>
      </c>
      <c r="D3832" s="84">
        <f ca="1">IF(FilterType="FIR", IF(Extend_fmod=1,OFFSET(PRE_CALC!J3780,0,DEC_RATE), OFFSET(PRE_CALC!B3780,0,DEC_RATE)), C3832)</f>
        <v>-18.251409239499999</v>
      </c>
      <c r="E3832" s="84">
        <f t="shared" ref="E3832:E3895" ca="1" si="179">IF(G3832&lt;=F_PB,G3832, OFFSET(G:G,MATCH(F_PB-0.0001,G:G),0,1) )</f>
        <v>102406.249999872</v>
      </c>
      <c r="F3832" s="84">
        <f t="shared" ca="1" si="177"/>
        <v>-4.8930546883400004E-3</v>
      </c>
      <c r="G3832" s="119">
        <f>IF(FilterType="FIR",  PRE_CALC!A3780*Fdata, IF(F_default=1,G3831+(4*Fnotch-0)/8192,G3831+(F_stop-F_start)/8192) )</f>
        <v>118031.249999872</v>
      </c>
      <c r="H3832" s="120">
        <f ca="1">IF(FilterType="FIR", OFFSET(PRE_CALC!B3780,0,DEC_RATE), C3832)</f>
        <v>-18.251409239499999</v>
      </c>
    </row>
    <row r="3833" spans="2:8" x14ac:dyDescent="0.2">
      <c r="B3833" s="45">
        <f>IF(FilterType="FIR", IF(Extend_fmod, PRE_CALC!I3781*Fm, PRE_CALC!A3781*Fdata), IF(F_default=1,B3832+(4*Fnotch-0)/8192,B3832+(F_stop-F_start)/8192) )</f>
        <v>118062.5</v>
      </c>
      <c r="C3833" s="39">
        <f t="shared" si="178"/>
        <v>-1.12678096131775</v>
      </c>
      <c r="D3833" s="84">
        <f ca="1">IF(FilterType="FIR", IF(Extend_fmod=1,OFFSET(PRE_CALC!J3781,0,DEC_RATE), OFFSET(PRE_CALC!B3781,0,DEC_RATE)), C3833)</f>
        <v>-18.359981323900001</v>
      </c>
      <c r="E3833" s="84">
        <f t="shared" ca="1" si="179"/>
        <v>102406.249999872</v>
      </c>
      <c r="F3833" s="84">
        <f t="shared" ca="1" si="177"/>
        <v>-4.8930546883400004E-3</v>
      </c>
      <c r="G3833" s="119">
        <f>IF(FilterType="FIR",  PRE_CALC!A3781*Fdata, IF(F_default=1,G3832+(4*Fnotch-0)/8192,G3832+(F_stop-F_start)/8192) )</f>
        <v>118062.5</v>
      </c>
      <c r="H3833" s="120">
        <f ca="1">IF(FilterType="FIR", OFFSET(PRE_CALC!B3781,0,DEC_RATE), C3833)</f>
        <v>-18.359981323900001</v>
      </c>
    </row>
    <row r="3834" spans="2:8" x14ac:dyDescent="0.2">
      <c r="B3834" s="45">
        <f>IF(FilterType="FIR", IF(Extend_fmod, PRE_CALC!I3782*Fm, PRE_CALC!A3782*Fdata), IF(F_default=1,B3833+(4*Fnotch-0)/8192,B3833+(F_stop-F_start)/8192) )</f>
        <v>118093.750000128</v>
      </c>
      <c r="C3834" s="39">
        <f t="shared" si="178"/>
        <v>-1.1273802202317782</v>
      </c>
      <c r="D3834" s="84">
        <f ca="1">IF(FilterType="FIR", IF(Extend_fmod=1,OFFSET(PRE_CALC!J3782,0,DEC_RATE), OFFSET(PRE_CALC!B3782,0,DEC_RATE)), C3834)</f>
        <v>-18.469011632600001</v>
      </c>
      <c r="E3834" s="84">
        <f t="shared" ca="1" si="179"/>
        <v>102406.249999872</v>
      </c>
      <c r="F3834" s="84">
        <f t="shared" ca="1" si="177"/>
        <v>-4.8930546883400004E-3</v>
      </c>
      <c r="G3834" s="119">
        <f>IF(FilterType="FIR",  PRE_CALC!A3782*Fdata, IF(F_default=1,G3833+(4*Fnotch-0)/8192,G3833+(F_stop-F_start)/8192) )</f>
        <v>118093.750000128</v>
      </c>
      <c r="H3834" s="120">
        <f ca="1">IF(FilterType="FIR", OFFSET(PRE_CALC!B3782,0,DEC_RATE), C3834)</f>
        <v>-18.469011632600001</v>
      </c>
    </row>
    <row r="3835" spans="2:8" x14ac:dyDescent="0.2">
      <c r="B3835" s="45">
        <f>IF(FilterType="FIR", IF(Extend_fmod, PRE_CALC!I3783*Fm, PRE_CALC!A3783*Fdata), IF(F_default=1,B3834+(4*Fnotch-0)/8192,B3834+(F_stop-F_start)/8192) )</f>
        <v>118125</v>
      </c>
      <c r="C3835" s="39">
        <f t="shared" si="178"/>
        <v>-1.1279796406036311</v>
      </c>
      <c r="D3835" s="84">
        <f ca="1">IF(FilterType="FIR", IF(Extend_fmod=1,OFFSET(PRE_CALC!J3783,0,DEC_RATE), OFFSET(PRE_CALC!B3783,0,DEC_RATE)), C3835)</f>
        <v>-18.5785017987</v>
      </c>
      <c r="E3835" s="84">
        <f t="shared" ca="1" si="179"/>
        <v>102406.249999872</v>
      </c>
      <c r="F3835" s="84">
        <f t="shared" ca="1" si="177"/>
        <v>-4.8930546883400004E-3</v>
      </c>
      <c r="G3835" s="119">
        <f>IF(FilterType="FIR",  PRE_CALC!A3783*Fdata, IF(F_default=1,G3834+(4*Fnotch-0)/8192,G3834+(F_stop-F_start)/8192) )</f>
        <v>118125</v>
      </c>
      <c r="H3835" s="120">
        <f ca="1">IF(FilterType="FIR", OFFSET(PRE_CALC!B3783,0,DEC_RATE), C3835)</f>
        <v>-18.5785017987</v>
      </c>
    </row>
    <row r="3836" spans="2:8" x14ac:dyDescent="0.2">
      <c r="B3836" s="45">
        <f>IF(FilterType="FIR", IF(Extend_fmod, PRE_CALC!I3784*Fm, PRE_CALC!A3784*Fdata), IF(F_default=1,B3835+(4*Fnotch-0)/8192,B3835+(F_stop-F_start)/8192) )</f>
        <v>118156.249999872</v>
      </c>
      <c r="C3836" s="39">
        <f t="shared" si="178"/>
        <v>-1.1285792224405005</v>
      </c>
      <c r="D3836" s="84">
        <f ca="1">IF(FilterType="FIR", IF(Extend_fmod=1,OFFSET(PRE_CALC!J3784,0,DEC_RATE), OFFSET(PRE_CALC!B3784,0,DEC_RATE)), C3836)</f>
        <v>-18.688453467199999</v>
      </c>
      <c r="E3836" s="84">
        <f t="shared" ca="1" si="179"/>
        <v>102406.249999872</v>
      </c>
      <c r="F3836" s="84">
        <f t="shared" ca="1" si="177"/>
        <v>-4.8930546883400004E-3</v>
      </c>
      <c r="G3836" s="119">
        <f>IF(FilterType="FIR",  PRE_CALC!A3784*Fdata, IF(F_default=1,G3835+(4*Fnotch-0)/8192,G3835+(F_stop-F_start)/8192) )</f>
        <v>118156.249999872</v>
      </c>
      <c r="H3836" s="120">
        <f ca="1">IF(FilterType="FIR", OFFSET(PRE_CALC!B3784,0,DEC_RATE), C3836)</f>
        <v>-18.688453467199999</v>
      </c>
    </row>
    <row r="3837" spans="2:8" x14ac:dyDescent="0.2">
      <c r="B3837" s="45">
        <f>IF(FilterType="FIR", IF(Extend_fmod, PRE_CALC!I3785*Fm, PRE_CALC!A3785*Fdata), IF(F_default=1,B3836+(4*Fnotch-0)/8192,B3836+(F_stop-F_start)/8192) )</f>
        <v>118187.5</v>
      </c>
      <c r="C3837" s="39">
        <f t="shared" si="178"/>
        <v>-1.1291789657496401</v>
      </c>
      <c r="D3837" s="84">
        <f ca="1">IF(FilterType="FIR", IF(Extend_fmod=1,OFFSET(PRE_CALC!J3785,0,DEC_RATE), OFFSET(PRE_CALC!B3785,0,DEC_RATE)), C3837)</f>
        <v>-18.7988682959</v>
      </c>
      <c r="E3837" s="84">
        <f t="shared" ca="1" si="179"/>
        <v>102406.249999872</v>
      </c>
      <c r="F3837" s="84">
        <f t="shared" ca="1" si="177"/>
        <v>-4.8930546883400004E-3</v>
      </c>
      <c r="G3837" s="119">
        <f>IF(FilterType="FIR",  PRE_CALC!A3785*Fdata, IF(F_default=1,G3836+(4*Fnotch-0)/8192,G3836+(F_stop-F_start)/8192) )</f>
        <v>118187.5</v>
      </c>
      <c r="H3837" s="120">
        <f ca="1">IF(FilterType="FIR", OFFSET(PRE_CALC!B3785,0,DEC_RATE), C3837)</f>
        <v>-18.7988682959</v>
      </c>
    </row>
    <row r="3838" spans="2:8" x14ac:dyDescent="0.2">
      <c r="B3838" s="45">
        <f>IF(FilterType="FIR", IF(Extend_fmod, PRE_CALC!I3786*Fm, PRE_CALC!A3786*Fdata), IF(F_default=1,B3837+(4*Fnotch-0)/8192,B3837+(F_stop-F_start)/8192) )</f>
        <v>118218.750000128</v>
      </c>
      <c r="C3838" s="39">
        <f t="shared" si="178"/>
        <v>-1.1297788705284424</v>
      </c>
      <c r="D3838" s="84">
        <f ca="1">IF(FilterType="FIR", IF(Extend_fmod=1,OFFSET(PRE_CALC!J3786,0,DEC_RATE), OFFSET(PRE_CALC!B3786,0,DEC_RATE)), C3838)</f>
        <v>-18.909747955099999</v>
      </c>
      <c r="E3838" s="84">
        <f t="shared" ca="1" si="179"/>
        <v>102406.249999872</v>
      </c>
      <c r="F3838" s="84">
        <f t="shared" ca="1" si="177"/>
        <v>-4.8930546883400004E-3</v>
      </c>
      <c r="G3838" s="119">
        <f>IF(FilterType="FIR",  PRE_CALC!A3786*Fdata, IF(F_default=1,G3837+(4*Fnotch-0)/8192,G3837+(F_stop-F_start)/8192) )</f>
        <v>118218.750000128</v>
      </c>
      <c r="H3838" s="120">
        <f ca="1">IF(FilterType="FIR", OFFSET(PRE_CALC!B3786,0,DEC_RATE), C3838)</f>
        <v>-18.909747955099999</v>
      </c>
    </row>
    <row r="3839" spans="2:8" x14ac:dyDescent="0.2">
      <c r="B3839" s="45">
        <f>IF(FilterType="FIR", IF(Extend_fmod, PRE_CALC!I3787*Fm, PRE_CALC!A3787*Fdata), IF(F_default=1,B3838+(4*Fnotch-0)/8192,B3838+(F_stop-F_start)/8192) )</f>
        <v>118250</v>
      </c>
      <c r="C3839" s="39">
        <f t="shared" si="178"/>
        <v>-1.1303789367743047</v>
      </c>
      <c r="D3839" s="84">
        <f ca="1">IF(FilterType="FIR", IF(Extend_fmod=1,OFFSET(PRE_CALC!J3787,0,DEC_RATE), OFFSET(PRE_CALC!B3787,0,DEC_RATE)), C3839)</f>
        <v>-19.021094128000001</v>
      </c>
      <c r="E3839" s="84">
        <f t="shared" ca="1" si="179"/>
        <v>102406.249999872</v>
      </c>
      <c r="F3839" s="84">
        <f t="shared" ca="1" si="177"/>
        <v>-4.8930546883400004E-3</v>
      </c>
      <c r="G3839" s="119">
        <f>IF(FilterType="FIR",  PRE_CALC!A3787*Fdata, IF(F_default=1,G3838+(4*Fnotch-0)/8192,G3838+(F_stop-F_start)/8192) )</f>
        <v>118250</v>
      </c>
      <c r="H3839" s="120">
        <f ca="1">IF(FilterType="FIR", OFFSET(PRE_CALC!B3787,0,DEC_RATE), C3839)</f>
        <v>-19.021094128000001</v>
      </c>
    </row>
    <row r="3840" spans="2:8" x14ac:dyDescent="0.2">
      <c r="B3840" s="45">
        <f>IF(FilterType="FIR", IF(Extend_fmod, PRE_CALC!I3788*Fm, PRE_CALC!A3788*Fdata), IF(F_default=1,B3839+(4*Fnotch-0)/8192,B3839+(F_stop-F_start)/8192) )</f>
        <v>118281.249999872</v>
      </c>
      <c r="C3840" s="39">
        <f t="shared" si="178"/>
        <v>-1.1309791644944682</v>
      </c>
      <c r="D3840" s="84">
        <f ca="1">IF(FilterType="FIR", IF(Extend_fmod=1,OFFSET(PRE_CALC!J3788,0,DEC_RATE), OFFSET(PRE_CALC!B3788,0,DEC_RATE)), C3840)</f>
        <v>-19.1329085106</v>
      </c>
      <c r="E3840" s="84">
        <f t="shared" ca="1" si="179"/>
        <v>102406.249999872</v>
      </c>
      <c r="F3840" s="84">
        <f t="shared" ca="1" si="177"/>
        <v>-4.8930546883400004E-3</v>
      </c>
      <c r="G3840" s="119">
        <f>IF(FilterType="FIR",  PRE_CALC!A3788*Fdata, IF(F_default=1,G3839+(4*Fnotch-0)/8192,G3839+(F_stop-F_start)/8192) )</f>
        <v>118281.249999872</v>
      </c>
      <c r="H3840" s="120">
        <f ca="1">IF(FilterType="FIR", OFFSET(PRE_CALC!B3788,0,DEC_RATE), C3840)</f>
        <v>-19.1329085106</v>
      </c>
    </row>
    <row r="3841" spans="2:8" x14ac:dyDescent="0.2">
      <c r="B3841" s="45">
        <f>IF(FilterType="FIR", IF(Extend_fmod, PRE_CALC!I3789*Fm, PRE_CALC!A3789*Fdata), IF(F_default=1,B3840+(4*Fnotch-0)/8192,B3840+(F_stop-F_start)/8192) )</f>
        <v>118312.5</v>
      </c>
      <c r="C3841" s="39">
        <f t="shared" si="178"/>
        <v>-1.1315795536961684</v>
      </c>
      <c r="D3841" s="84">
        <f ca="1">IF(FilterType="FIR", IF(Extend_fmod=1,OFFSET(PRE_CALC!J3789,0,DEC_RATE), OFFSET(PRE_CALC!B3789,0,DEC_RATE)), C3841)</f>
        <v>-19.245192811999999</v>
      </c>
      <c r="E3841" s="84">
        <f t="shared" ca="1" si="179"/>
        <v>102406.249999872</v>
      </c>
      <c r="F3841" s="84">
        <f t="shared" ca="1" si="177"/>
        <v>-4.8930546883400004E-3</v>
      </c>
      <c r="G3841" s="119">
        <f>IF(FilterType="FIR",  PRE_CALC!A3789*Fdata, IF(F_default=1,G3840+(4*Fnotch-0)/8192,G3840+(F_stop-F_start)/8192) )</f>
        <v>118312.5</v>
      </c>
      <c r="H3841" s="120">
        <f ca="1">IF(FilterType="FIR", OFFSET(PRE_CALC!B3789,0,DEC_RATE), C3841)</f>
        <v>-19.245192811999999</v>
      </c>
    </row>
    <row r="3842" spans="2:8" x14ac:dyDescent="0.2">
      <c r="B3842" s="45">
        <f>IF(FilterType="FIR", IF(Extend_fmod, PRE_CALC!I3790*Fm, PRE_CALC!A3790*Fdata), IF(F_default=1,B3841+(4*Fnotch-0)/8192,B3841+(F_stop-F_start)/8192) )</f>
        <v>118343.750000128</v>
      </c>
      <c r="C3842" s="39">
        <f t="shared" si="178"/>
        <v>-1.1321801043767821</v>
      </c>
      <c r="D3842" s="84">
        <f ca="1">IF(FilterType="FIR", IF(Extend_fmod=1,OFFSET(PRE_CALC!J3790,0,DEC_RATE), OFFSET(PRE_CALC!B3790,0,DEC_RATE)), C3842)</f>
        <v>-19.357948754700001</v>
      </c>
      <c r="E3842" s="84">
        <f t="shared" ca="1" si="179"/>
        <v>102406.249999872</v>
      </c>
      <c r="F3842" s="84">
        <f t="shared" ca="1" si="177"/>
        <v>-4.8930546883400004E-3</v>
      </c>
      <c r="G3842" s="119">
        <f>IF(FilterType="FIR",  PRE_CALC!A3790*Fdata, IF(F_default=1,G3841+(4*Fnotch-0)/8192,G3841+(F_stop-F_start)/8192) )</f>
        <v>118343.750000128</v>
      </c>
      <c r="H3842" s="120">
        <f ca="1">IF(FilterType="FIR", OFFSET(PRE_CALC!B3790,0,DEC_RATE), C3842)</f>
        <v>-19.357948754700001</v>
      </c>
    </row>
    <row r="3843" spans="2:8" x14ac:dyDescent="0.2">
      <c r="B3843" s="45">
        <f>IF(FilterType="FIR", IF(Extend_fmod, PRE_CALC!I3791*Fm, PRE_CALC!A3791*Fdata), IF(F_default=1,B3842+(4*Fnotch-0)/8192,B3842+(F_stop-F_start)/8192) )</f>
        <v>118375</v>
      </c>
      <c r="C3843" s="39">
        <f t="shared" si="178"/>
        <v>-1.1327808165337281</v>
      </c>
      <c r="D3843" s="84">
        <f ca="1">IF(FilterType="FIR", IF(Extend_fmod=1,OFFSET(PRE_CALC!J3791,0,DEC_RATE), OFFSET(PRE_CALC!B3791,0,DEC_RATE)), C3843)</f>
        <v>-19.471178074499999</v>
      </c>
      <c r="E3843" s="84">
        <f t="shared" ca="1" si="179"/>
        <v>102406.249999872</v>
      </c>
      <c r="F3843" s="84">
        <f t="shared" ca="1" si="177"/>
        <v>-4.8930546883400004E-3</v>
      </c>
      <c r="G3843" s="119">
        <f>IF(FilterType="FIR",  PRE_CALC!A3791*Fdata, IF(F_default=1,G3842+(4*Fnotch-0)/8192,G3842+(F_stop-F_start)/8192) )</f>
        <v>118375</v>
      </c>
      <c r="H3843" s="120">
        <f ca="1">IF(FilterType="FIR", OFFSET(PRE_CALC!B3791,0,DEC_RATE), C3843)</f>
        <v>-19.471178074499999</v>
      </c>
    </row>
    <row r="3844" spans="2:8" x14ac:dyDescent="0.2">
      <c r="B3844" s="45">
        <f>IF(FilterType="FIR", IF(Extend_fmod, PRE_CALC!I3792*Fm, PRE_CALC!A3792*Fdata), IF(F_default=1,B3843+(4*Fnotch-0)/8192,B3843+(F_stop-F_start)/8192) )</f>
        <v>118406.249999872</v>
      </c>
      <c r="C3844" s="39">
        <f t="shared" si="178"/>
        <v>-1.1333816901742448</v>
      </c>
      <c r="D3844" s="84">
        <f ca="1">IF(FilterType="FIR", IF(Extend_fmod=1,OFFSET(PRE_CALC!J3792,0,DEC_RATE), OFFSET(PRE_CALC!B3792,0,DEC_RATE)), C3844)</f>
        <v>-19.584882520800001</v>
      </c>
      <c r="E3844" s="84">
        <f t="shared" ca="1" si="179"/>
        <v>102406.249999872</v>
      </c>
      <c r="F3844" s="84">
        <f t="shared" ca="1" si="177"/>
        <v>-4.8930546883400004E-3</v>
      </c>
      <c r="G3844" s="119">
        <f>IF(FilterType="FIR",  PRE_CALC!A3792*Fdata, IF(F_default=1,G3843+(4*Fnotch-0)/8192,G3843+(F_stop-F_start)/8192) )</f>
        <v>118406.249999872</v>
      </c>
      <c r="H3844" s="120">
        <f ca="1">IF(FilterType="FIR", OFFSET(PRE_CALC!B3792,0,DEC_RATE), C3844)</f>
        <v>-19.584882520800001</v>
      </c>
    </row>
    <row r="3845" spans="2:8" x14ac:dyDescent="0.2">
      <c r="B3845" s="45">
        <f>IF(FilterType="FIR", IF(Extend_fmod, PRE_CALC!I3793*Fm, PRE_CALC!A3793*Fdata), IF(F_default=1,B3844+(4*Fnotch-0)/8192,B3844+(F_stop-F_start)/8192) )</f>
        <v>118437.5</v>
      </c>
      <c r="C3845" s="39">
        <f t="shared" si="178"/>
        <v>-1.1339827253055719</v>
      </c>
      <c r="D3845" s="84">
        <f ca="1">IF(FilterType="FIR", IF(Extend_fmod=1,OFFSET(PRE_CALC!J3793,0,DEC_RATE), OFFSET(PRE_CALC!B3793,0,DEC_RATE)), C3845)</f>
        <v>-19.6990638567</v>
      </c>
      <c r="E3845" s="84">
        <f t="shared" ca="1" si="179"/>
        <v>102406.249999872</v>
      </c>
      <c r="F3845" s="84">
        <f t="shared" ca="1" si="177"/>
        <v>-4.8930546883400004E-3</v>
      </c>
      <c r="G3845" s="119">
        <f>IF(FilterType="FIR",  PRE_CALC!A3793*Fdata, IF(F_default=1,G3844+(4*Fnotch-0)/8192,G3844+(F_stop-F_start)/8192) )</f>
        <v>118437.5</v>
      </c>
      <c r="H3845" s="120">
        <f ca="1">IF(FilterType="FIR", OFFSET(PRE_CALC!B3793,0,DEC_RATE), C3845)</f>
        <v>-19.6990638567</v>
      </c>
    </row>
    <row r="3846" spans="2:8" x14ac:dyDescent="0.2">
      <c r="B3846" s="45">
        <f>IF(FilterType="FIR", IF(Extend_fmod, PRE_CALC!I3794*Fm, PRE_CALC!A3794*Fdata), IF(F_default=1,B3845+(4*Fnotch-0)/8192,B3845+(F_stop-F_start)/8192) )</f>
        <v>118468.750000128</v>
      </c>
      <c r="C3846" s="39">
        <f t="shared" si="178"/>
        <v>-1.1345839219251053</v>
      </c>
      <c r="D3846" s="84">
        <f ca="1">IF(FilterType="FIR", IF(Extend_fmod=1,OFFSET(PRE_CALC!J3794,0,DEC_RATE), OFFSET(PRE_CALC!B3794,0,DEC_RATE)), C3846)</f>
        <v>-19.813723859500001</v>
      </c>
      <c r="E3846" s="84">
        <f t="shared" ca="1" si="179"/>
        <v>102406.249999872</v>
      </c>
      <c r="F3846" s="84">
        <f t="shared" ca="1" si="177"/>
        <v>-4.8930546883400004E-3</v>
      </c>
      <c r="G3846" s="119">
        <f>IF(FilterType="FIR",  PRE_CALC!A3794*Fdata, IF(F_default=1,G3845+(4*Fnotch-0)/8192,G3845+(F_stop-F_start)/8192) )</f>
        <v>118468.750000128</v>
      </c>
      <c r="H3846" s="120">
        <f ca="1">IF(FilterType="FIR", OFFSET(PRE_CALC!B3794,0,DEC_RATE), C3846)</f>
        <v>-19.813723859500001</v>
      </c>
    </row>
    <row r="3847" spans="2:8" x14ac:dyDescent="0.2">
      <c r="B3847" s="45">
        <f>IF(FilterType="FIR", IF(Extend_fmod, PRE_CALC!I3795*Fm, PRE_CALC!A3795*Fdata), IF(F_default=1,B3846+(4*Fnotch-0)/8192,B3846+(F_stop-F_start)/8192) )</f>
        <v>118500</v>
      </c>
      <c r="C3847" s="39">
        <f t="shared" si="178"/>
        <v>-1.13518528003023</v>
      </c>
      <c r="D3847" s="84">
        <f ca="1">IF(FilterType="FIR", IF(Extend_fmod=1,OFFSET(PRE_CALC!J3795,0,DEC_RATE), OFFSET(PRE_CALC!B3795,0,DEC_RATE)), C3847)</f>
        <v>-19.928864320199999</v>
      </c>
      <c r="E3847" s="84">
        <f t="shared" ca="1" si="179"/>
        <v>102406.249999872</v>
      </c>
      <c r="F3847" s="84">
        <f t="shared" ca="1" si="177"/>
        <v>-4.8930546883400004E-3</v>
      </c>
      <c r="G3847" s="119">
        <f>IF(FilterType="FIR",  PRE_CALC!A3795*Fdata, IF(F_default=1,G3846+(4*Fnotch-0)/8192,G3846+(F_stop-F_start)/8192) )</f>
        <v>118500</v>
      </c>
      <c r="H3847" s="120">
        <f ca="1">IF(FilterType="FIR", OFFSET(PRE_CALC!B3795,0,DEC_RATE), C3847)</f>
        <v>-19.928864320199999</v>
      </c>
    </row>
    <row r="3848" spans="2:8" x14ac:dyDescent="0.2">
      <c r="B3848" s="45">
        <f>IF(FilterType="FIR", IF(Extend_fmod, PRE_CALC!I3796*Fm, PRE_CALC!A3796*Fdata), IF(F_default=1,B3847+(4*Fnotch-0)/8192,B3847+(F_stop-F_start)/8192) )</f>
        <v>118531.249999872</v>
      </c>
      <c r="C3848" s="39">
        <f t="shared" si="178"/>
        <v>-1.1357867996282061</v>
      </c>
      <c r="D3848" s="84">
        <f ca="1">IF(FilterType="FIR", IF(Extend_fmod=1,OFFSET(PRE_CALC!J3796,0,DEC_RATE), OFFSET(PRE_CALC!B3796,0,DEC_RATE)), C3848)</f>
        <v>-20.044487044299999</v>
      </c>
      <c r="E3848" s="84">
        <f t="shared" ca="1" si="179"/>
        <v>102406.249999872</v>
      </c>
      <c r="F3848" s="84">
        <f t="shared" ca="1" si="177"/>
        <v>-4.8930546883400004E-3</v>
      </c>
      <c r="G3848" s="119">
        <f>IF(FilterType="FIR",  PRE_CALC!A3796*Fdata, IF(F_default=1,G3847+(4*Fnotch-0)/8192,G3847+(F_stop-F_start)/8192) )</f>
        <v>118531.249999872</v>
      </c>
      <c r="H3848" s="120">
        <f ca="1">IF(FilterType="FIR", OFFSET(PRE_CALC!B3796,0,DEC_RATE), C3848)</f>
        <v>-20.044487044299999</v>
      </c>
    </row>
    <row r="3849" spans="2:8" x14ac:dyDescent="0.2">
      <c r="B3849" s="45">
        <f>IF(FilterType="FIR", IF(Extend_fmod, PRE_CALC!I3797*Fm, PRE_CALC!A3797*Fdata), IF(F_default=1,B3848+(4*Fnotch-0)/8192,B3848+(F_stop-F_start)/8192) )</f>
        <v>118562.5</v>
      </c>
      <c r="C3849" s="39">
        <f t="shared" si="178"/>
        <v>-1.1363884807262872</v>
      </c>
      <c r="D3849" s="84">
        <f ca="1">IF(FilterType="FIR", IF(Extend_fmod=1,OFFSET(PRE_CALC!J3797,0,DEC_RATE), OFFSET(PRE_CALC!B3797,0,DEC_RATE)), C3849)</f>
        <v>-20.160593851800002</v>
      </c>
      <c r="E3849" s="84">
        <f t="shared" ca="1" si="179"/>
        <v>102406.249999872</v>
      </c>
      <c r="F3849" s="84">
        <f t="shared" ca="1" si="177"/>
        <v>-4.8930546883400004E-3</v>
      </c>
      <c r="G3849" s="119">
        <f>IF(FilterType="FIR",  PRE_CALC!A3797*Fdata, IF(F_default=1,G3848+(4*Fnotch-0)/8192,G3848+(F_stop-F_start)/8192) )</f>
        <v>118562.5</v>
      </c>
      <c r="H3849" s="120">
        <f ca="1">IF(FilterType="FIR", OFFSET(PRE_CALC!B3797,0,DEC_RATE), C3849)</f>
        <v>-20.160593851800002</v>
      </c>
    </row>
    <row r="3850" spans="2:8" x14ac:dyDescent="0.2">
      <c r="B3850" s="45">
        <f>IF(FilterType="FIR", IF(Extend_fmod, PRE_CALC!I3798*Fm, PRE_CALC!A3798*Fdata), IF(F_default=1,B3849+(4*Fnotch-0)/8192,B3849+(F_stop-F_start)/8192) )</f>
        <v>118593.750000128</v>
      </c>
      <c r="C3850" s="39">
        <f t="shared" si="178"/>
        <v>-1.1369903233218546</v>
      </c>
      <c r="D3850" s="84">
        <f ca="1">IF(FilterType="FIR", IF(Extend_fmod=1,OFFSET(PRE_CALC!J3798,0,DEC_RATE), OFFSET(PRE_CALC!B3798,0,DEC_RATE)), C3850)</f>
        <v>-20.2771865773</v>
      </c>
      <c r="E3850" s="84">
        <f t="shared" ca="1" si="179"/>
        <v>102406.249999872</v>
      </c>
      <c r="F3850" s="84">
        <f t="shared" ca="1" si="177"/>
        <v>-4.8930546883400004E-3</v>
      </c>
      <c r="G3850" s="119">
        <f>IF(FilterType="FIR",  PRE_CALC!A3798*Fdata, IF(F_default=1,G3849+(4*Fnotch-0)/8192,G3849+(F_stop-F_start)/8192) )</f>
        <v>118593.750000128</v>
      </c>
      <c r="H3850" s="120">
        <f ca="1">IF(FilterType="FIR", OFFSET(PRE_CALC!B3798,0,DEC_RATE), C3850)</f>
        <v>-20.2771865773</v>
      </c>
    </row>
    <row r="3851" spans="2:8" x14ac:dyDescent="0.2">
      <c r="B3851" s="45">
        <f>IF(FilterType="FIR", IF(Extend_fmod, PRE_CALC!I3799*Fm, PRE_CALC!A3799*Fdata), IF(F_default=1,B3850+(4*Fnotch-0)/8192,B3850+(F_stop-F_start)/8192) )</f>
        <v>118625</v>
      </c>
      <c r="C3851" s="39">
        <f t="shared" si="178"/>
        <v>-1.137592327412311</v>
      </c>
      <c r="D3851" s="84">
        <f ca="1">IF(FilterType="FIR", IF(Extend_fmod=1,OFFSET(PRE_CALC!J3799,0,DEC_RATE), OFFSET(PRE_CALC!B3799,0,DEC_RATE)), C3851)</f>
        <v>-20.3942670699</v>
      </c>
      <c r="E3851" s="84">
        <f t="shared" ca="1" si="179"/>
        <v>102406.249999872</v>
      </c>
      <c r="F3851" s="84">
        <f t="shared" ca="1" si="177"/>
        <v>-4.8930546883400004E-3</v>
      </c>
      <c r="G3851" s="119">
        <f>IF(FilterType="FIR",  PRE_CALC!A3799*Fdata, IF(F_default=1,G3850+(4*Fnotch-0)/8192,G3850+(F_stop-F_start)/8192) )</f>
        <v>118625</v>
      </c>
      <c r="H3851" s="120">
        <f ca="1">IF(FilterType="FIR", OFFSET(PRE_CALC!B3799,0,DEC_RATE), C3851)</f>
        <v>-20.3942670699</v>
      </c>
    </row>
    <row r="3852" spans="2:8" x14ac:dyDescent="0.2">
      <c r="B3852" s="45">
        <f>IF(FilterType="FIR", IF(Extend_fmod, PRE_CALC!I3800*Fm, PRE_CALC!A3800*Fdata), IF(F_default=1,B3851+(4*Fnotch-0)/8192,B3851+(F_stop-F_start)/8192) )</f>
        <v>118656.249999872</v>
      </c>
      <c r="C3852" s="39">
        <f t="shared" si="178"/>
        <v>-1.1381944930049117</v>
      </c>
      <c r="D3852" s="84">
        <f ca="1">IF(FilterType="FIR", IF(Extend_fmod=1,OFFSET(PRE_CALC!J3800,0,DEC_RATE), OFFSET(PRE_CALC!B3800,0,DEC_RATE)), C3852)</f>
        <v>-20.5118371943</v>
      </c>
      <c r="E3852" s="84">
        <f t="shared" ca="1" si="179"/>
        <v>102406.249999872</v>
      </c>
      <c r="F3852" s="84">
        <f t="shared" ca="1" si="177"/>
        <v>-4.8930546883400004E-3</v>
      </c>
      <c r="G3852" s="119">
        <f>IF(FilterType="FIR",  PRE_CALC!A3800*Fdata, IF(F_default=1,G3851+(4*Fnotch-0)/8192,G3851+(F_stop-F_start)/8192) )</f>
        <v>118656.249999872</v>
      </c>
      <c r="H3852" s="120">
        <f ca="1">IF(FilterType="FIR", OFFSET(PRE_CALC!B3800,0,DEC_RATE), C3852)</f>
        <v>-20.5118371943</v>
      </c>
    </row>
    <row r="3853" spans="2:8" x14ac:dyDescent="0.2">
      <c r="B3853" s="45">
        <f>IF(FilterType="FIR", IF(Extend_fmod, PRE_CALC!I3801*Fm, PRE_CALC!A3801*Fdata), IF(F_default=1,B3852+(4*Fnotch-0)/8192,B3852+(F_stop-F_start)/8192) )</f>
        <v>118687.5</v>
      </c>
      <c r="C3853" s="39">
        <f t="shared" si="178"/>
        <v>-1.1387968201069034</v>
      </c>
      <c r="D3853" s="84">
        <f ca="1">IF(FilterType="FIR", IF(Extend_fmod=1,OFFSET(PRE_CALC!J3801,0,DEC_RATE), OFFSET(PRE_CALC!B3801,0,DEC_RATE)), C3853)</f>
        <v>-20.6298988297</v>
      </c>
      <c r="E3853" s="84">
        <f t="shared" ca="1" si="179"/>
        <v>102406.249999872</v>
      </c>
      <c r="F3853" s="84">
        <f t="shared" ca="1" si="177"/>
        <v>-4.8930546883400004E-3</v>
      </c>
      <c r="G3853" s="119">
        <f>IF(FilterType="FIR",  PRE_CALC!A3801*Fdata, IF(F_default=1,G3852+(4*Fnotch-0)/8192,G3852+(F_stop-F_start)/8192) )</f>
        <v>118687.5</v>
      </c>
      <c r="H3853" s="120">
        <f ca="1">IF(FilterType="FIR", OFFSET(PRE_CALC!B3801,0,DEC_RATE), C3853)</f>
        <v>-20.6298988297</v>
      </c>
    </row>
    <row r="3854" spans="2:8" x14ac:dyDescent="0.2">
      <c r="B3854" s="45">
        <f>IF(FilterType="FIR", IF(Extend_fmod, PRE_CALC!I3802*Fm, PRE_CALC!A3802*Fdata), IF(F_default=1,B3853+(4*Fnotch-0)/8192,B3853+(F_stop-F_start)/8192) )</f>
        <v>118718.750000128</v>
      </c>
      <c r="C3854" s="39">
        <f t="shared" si="178"/>
        <v>-1.1393993087156986</v>
      </c>
      <c r="D3854" s="84">
        <f ca="1">IF(FilterType="FIR", IF(Extend_fmod=1,OFFSET(PRE_CALC!J3802,0,DEC_RATE), OFFSET(PRE_CALC!B3802,0,DEC_RATE)), C3854)</f>
        <v>-20.748453871300001</v>
      </c>
      <c r="E3854" s="84">
        <f t="shared" ca="1" si="179"/>
        <v>102406.249999872</v>
      </c>
      <c r="F3854" s="84">
        <f t="shared" ca="1" si="177"/>
        <v>-4.8930546883400004E-3</v>
      </c>
      <c r="G3854" s="119">
        <f>IF(FilterType="FIR",  PRE_CALC!A3802*Fdata, IF(F_default=1,G3853+(4*Fnotch-0)/8192,G3853+(F_stop-F_start)/8192) )</f>
        <v>118718.750000128</v>
      </c>
      <c r="H3854" s="120">
        <f ca="1">IF(FilterType="FIR", OFFSET(PRE_CALC!B3802,0,DEC_RATE), C3854)</f>
        <v>-20.748453871300001</v>
      </c>
    </row>
    <row r="3855" spans="2:8" x14ac:dyDescent="0.2">
      <c r="B3855" s="45">
        <f>IF(FilterType="FIR", IF(Extend_fmod, PRE_CALC!I3803*Fm, PRE_CALC!A3803*Fdata), IF(F_default=1,B3854+(4*Fnotch-0)/8192,B3854+(F_stop-F_start)/8192) )</f>
        <v>118750</v>
      </c>
      <c r="C3855" s="39">
        <f t="shared" si="178"/>
        <v>-1.1400019588286556</v>
      </c>
      <c r="D3855" s="84">
        <f ca="1">IF(FilterType="FIR", IF(Extend_fmod=1,OFFSET(PRE_CALC!J3803,0,DEC_RATE), OFFSET(PRE_CALC!B3803,0,DEC_RATE)), C3855)</f>
        <v>-20.867504229400001</v>
      </c>
      <c r="E3855" s="84">
        <f t="shared" ca="1" si="179"/>
        <v>102406.249999872</v>
      </c>
      <c r="F3855" s="84">
        <f t="shared" ca="1" si="177"/>
        <v>-4.8930546883400004E-3</v>
      </c>
      <c r="G3855" s="119">
        <f>IF(FilterType="FIR",  PRE_CALC!A3803*Fdata, IF(F_default=1,G3854+(4*Fnotch-0)/8192,G3854+(F_stop-F_start)/8192) )</f>
        <v>118750</v>
      </c>
      <c r="H3855" s="120">
        <f ca="1">IF(FilterType="FIR", OFFSET(PRE_CALC!B3803,0,DEC_RATE), C3855)</f>
        <v>-20.867504229400001</v>
      </c>
    </row>
    <row r="3856" spans="2:8" x14ac:dyDescent="0.2">
      <c r="B3856" s="45">
        <f>IF(FilterType="FIR", IF(Extend_fmod, PRE_CALC!I3804*Fm, PRE_CALC!A3804*Fdata), IF(F_default=1,B3855+(4*Fnotch-0)/8192,B3855+(F_stop-F_start)/8192) )</f>
        <v>118781.249999872</v>
      </c>
      <c r="C3856" s="39">
        <f t="shared" si="178"/>
        <v>-1.1406047704530731</v>
      </c>
      <c r="D3856" s="84">
        <f ca="1">IF(FilterType="FIR", IF(Extend_fmod=1,OFFSET(PRE_CALC!J3804,0,DEC_RATE), OFFSET(PRE_CALC!B3804,0,DEC_RATE)), C3856)</f>
        <v>-20.987051830399999</v>
      </c>
      <c r="E3856" s="84">
        <f t="shared" ca="1" si="179"/>
        <v>102406.249999872</v>
      </c>
      <c r="F3856" s="84">
        <f t="shared" ca="1" si="177"/>
        <v>-4.8930546883400004E-3</v>
      </c>
      <c r="G3856" s="119">
        <f>IF(FilterType="FIR",  PRE_CALC!A3804*Fdata, IF(F_default=1,G3855+(4*Fnotch-0)/8192,G3855+(F_stop-F_start)/8192) )</f>
        <v>118781.249999872</v>
      </c>
      <c r="H3856" s="120">
        <f ca="1">IF(FilterType="FIR", OFFSET(PRE_CALC!B3804,0,DEC_RATE), C3856)</f>
        <v>-20.987051830399999</v>
      </c>
    </row>
    <row r="3857" spans="2:8" x14ac:dyDescent="0.2">
      <c r="B3857" s="45">
        <f>IF(FilterType="FIR", IF(Extend_fmod, PRE_CALC!I3805*Fm, PRE_CALC!A3805*Fdata), IF(F_default=1,B3856+(4*Fnotch-0)/8192,B3856+(F_stop-F_start)/8192) )</f>
        <v>118812.5</v>
      </c>
      <c r="C3857" s="39">
        <f t="shared" si="178"/>
        <v>-1.1412077435961876</v>
      </c>
      <c r="D3857" s="84">
        <f ca="1">IF(FilterType="FIR", IF(Extend_fmod=1,OFFSET(PRE_CALC!J3805,0,DEC_RATE), OFFSET(PRE_CALC!B3805,0,DEC_RATE)), C3857)</f>
        <v>-21.107098616399998</v>
      </c>
      <c r="E3857" s="84">
        <f t="shared" ca="1" si="179"/>
        <v>102406.249999872</v>
      </c>
      <c r="F3857" s="84">
        <f t="shared" ca="1" si="177"/>
        <v>-4.8930546883400004E-3</v>
      </c>
      <c r="G3857" s="119">
        <f>IF(FilterType="FIR",  PRE_CALC!A3805*Fdata, IF(F_default=1,G3856+(4*Fnotch-0)/8192,G3856+(F_stop-F_start)/8192) )</f>
        <v>118812.5</v>
      </c>
      <c r="H3857" s="120">
        <f ca="1">IF(FilterType="FIR", OFFSET(PRE_CALC!B3805,0,DEC_RATE), C3857)</f>
        <v>-21.107098616399998</v>
      </c>
    </row>
    <row r="3858" spans="2:8" x14ac:dyDescent="0.2">
      <c r="B3858" s="45">
        <f>IF(FilterType="FIR", IF(Extend_fmod, PRE_CALC!I3806*Fm, PRE_CALC!A3806*Fdata), IF(F_default=1,B3857+(4*Fnotch-0)/8192,B3857+(F_stop-F_start)/8192) )</f>
        <v>118843.750000128</v>
      </c>
      <c r="C3858" s="39">
        <f t="shared" si="178"/>
        <v>-1.1418108782554124</v>
      </c>
      <c r="D3858" s="84">
        <f ca="1">IF(FilterType="FIR", IF(Extend_fmod=1,OFFSET(PRE_CALC!J3806,0,DEC_RATE), OFFSET(PRE_CALC!B3806,0,DEC_RATE)), C3858)</f>
        <v>-21.227646545900001</v>
      </c>
      <c r="E3858" s="84">
        <f t="shared" ca="1" si="179"/>
        <v>102406.249999872</v>
      </c>
      <c r="F3858" s="84">
        <f t="shared" ca="1" si="177"/>
        <v>-4.8930546883400004E-3</v>
      </c>
      <c r="G3858" s="119">
        <f>IF(FilterType="FIR",  PRE_CALC!A3806*Fdata, IF(F_default=1,G3857+(4*Fnotch-0)/8192,G3857+(F_stop-F_start)/8192) )</f>
        <v>118843.750000128</v>
      </c>
      <c r="H3858" s="120">
        <f ca="1">IF(FilterType="FIR", OFFSET(PRE_CALC!B3806,0,DEC_RATE), C3858)</f>
        <v>-21.227646545900001</v>
      </c>
    </row>
    <row r="3859" spans="2:8" x14ac:dyDescent="0.2">
      <c r="B3859" s="45">
        <f>IF(FilterType="FIR", IF(Extend_fmod, PRE_CALC!I3807*Fm, PRE_CALC!A3807*Fdata), IF(F_default=1,B3858+(4*Fnotch-0)/8192,B3858+(F_stop-F_start)/8192) )</f>
        <v>118875</v>
      </c>
      <c r="C3859" s="39">
        <f t="shared" si="178"/>
        <v>-1.1424141744281169</v>
      </c>
      <c r="D3859" s="84">
        <f ca="1">IF(FilterType="FIR", IF(Extend_fmod=1,OFFSET(PRE_CALC!J3807,0,DEC_RATE), OFFSET(PRE_CALC!B3807,0,DEC_RATE)), C3859)</f>
        <v>-21.348697593600001</v>
      </c>
      <c r="E3859" s="84">
        <f t="shared" ca="1" si="179"/>
        <v>102406.249999872</v>
      </c>
      <c r="F3859" s="84">
        <f t="shared" ca="1" si="177"/>
        <v>-4.8930546883400004E-3</v>
      </c>
      <c r="G3859" s="119">
        <f>IF(FilterType="FIR",  PRE_CALC!A3807*Fdata, IF(F_default=1,G3858+(4*Fnotch-0)/8192,G3858+(F_stop-F_start)/8192) )</f>
        <v>118875</v>
      </c>
      <c r="H3859" s="120">
        <f ca="1">IF(FilterType="FIR", OFFSET(PRE_CALC!B3807,0,DEC_RATE), C3859)</f>
        <v>-21.348697593600001</v>
      </c>
    </row>
    <row r="3860" spans="2:8" x14ac:dyDescent="0.2">
      <c r="B3860" s="45">
        <f>IF(FilterType="FIR", IF(Extend_fmod, PRE_CALC!I3808*Fm, PRE_CALC!A3808*Fdata), IF(F_default=1,B3859+(4*Fnotch-0)/8192,B3859+(F_stop-F_start)/8192) )</f>
        <v>118906.249999872</v>
      </c>
      <c r="C3860" s="39">
        <f t="shared" si="178"/>
        <v>-1.1430176321215848</v>
      </c>
      <c r="D3860" s="84">
        <f ca="1">IF(FilterType="FIR", IF(Extend_fmod=1,OFFSET(PRE_CALC!J3808,0,DEC_RATE), OFFSET(PRE_CALC!B3808,0,DEC_RATE)), C3860)</f>
        <v>-21.470253750800001</v>
      </c>
      <c r="E3860" s="84">
        <f t="shared" ca="1" si="179"/>
        <v>102406.249999872</v>
      </c>
      <c r="F3860" s="84">
        <f t="shared" ca="1" si="177"/>
        <v>-4.8930546883400004E-3</v>
      </c>
      <c r="G3860" s="119">
        <f>IF(FilterType="FIR",  PRE_CALC!A3808*Fdata, IF(F_default=1,G3859+(4*Fnotch-0)/8192,G3859+(F_stop-F_start)/8192) )</f>
        <v>118906.249999872</v>
      </c>
      <c r="H3860" s="120">
        <f ca="1">IF(FilterType="FIR", OFFSET(PRE_CALC!B3808,0,DEC_RATE), C3860)</f>
        <v>-21.470253750800001</v>
      </c>
    </row>
    <row r="3861" spans="2:8" x14ac:dyDescent="0.2">
      <c r="B3861" s="45">
        <f>IF(FilterType="FIR", IF(Extend_fmod, PRE_CALC!I3809*Fm, PRE_CALC!A3809*Fdata), IF(F_default=1,B3860+(4*Fnotch-0)/8192,B3860+(F_stop-F_start)/8192) )</f>
        <v>118937.5</v>
      </c>
      <c r="C3861" s="39">
        <f t="shared" si="178"/>
        <v>-1.1436212513430786</v>
      </c>
      <c r="D3861" s="84">
        <f ca="1">IF(FilterType="FIR", IF(Extend_fmod=1,OFFSET(PRE_CALC!J3809,0,DEC_RATE), OFFSET(PRE_CALC!B3809,0,DEC_RATE)), C3861)</f>
        <v>-21.5923170258</v>
      </c>
      <c r="E3861" s="84">
        <f t="shared" ca="1" si="179"/>
        <v>102406.249999872</v>
      </c>
      <c r="F3861" s="84">
        <f t="shared" ca="1" si="177"/>
        <v>-4.8930546883400004E-3</v>
      </c>
      <c r="G3861" s="119">
        <f>IF(FilterType="FIR",  PRE_CALC!A3809*Fdata, IF(F_default=1,G3860+(4*Fnotch-0)/8192,G3860+(F_stop-F_start)/8192) )</f>
        <v>118937.5</v>
      </c>
      <c r="H3861" s="120">
        <f ca="1">IF(FilterType="FIR", OFFSET(PRE_CALC!B3809,0,DEC_RATE), C3861)</f>
        <v>-21.5923170258</v>
      </c>
    </row>
    <row r="3862" spans="2:8" x14ac:dyDescent="0.2">
      <c r="B3862" s="45">
        <f>IF(FilterType="FIR", IF(Extend_fmod, PRE_CALC!I3810*Fm, PRE_CALC!A3810*Fdata), IF(F_default=1,B3861+(4*Fnotch-0)/8192,B3861+(F_stop-F_start)/8192) )</f>
        <v>118968.750000128</v>
      </c>
      <c r="C3862" s="39">
        <f t="shared" si="178"/>
        <v>-1.1442250320899903</v>
      </c>
      <c r="D3862" s="84">
        <f ca="1">IF(FilterType="FIR", IF(Extend_fmod=1,OFFSET(PRE_CALC!J3810,0,DEC_RATE), OFFSET(PRE_CALC!B3810,0,DEC_RATE)), C3862)</f>
        <v>-21.714889443699999</v>
      </c>
      <c r="E3862" s="84">
        <f t="shared" ca="1" si="179"/>
        <v>102406.249999872</v>
      </c>
      <c r="F3862" s="84">
        <f t="shared" ca="1" si="177"/>
        <v>-4.8930546883400004E-3</v>
      </c>
      <c r="G3862" s="119">
        <f>IF(FilterType="FIR",  PRE_CALC!A3810*Fdata, IF(F_default=1,G3861+(4*Fnotch-0)/8192,G3861+(F_stop-F_start)/8192) )</f>
        <v>118968.750000128</v>
      </c>
      <c r="H3862" s="120">
        <f ca="1">IF(FilterType="FIR", OFFSET(PRE_CALC!B3810,0,DEC_RATE), C3862)</f>
        <v>-21.714889443699999</v>
      </c>
    </row>
    <row r="3863" spans="2:8" x14ac:dyDescent="0.2">
      <c r="B3863" s="45">
        <f>IF(FilterType="FIR", IF(Extend_fmod, PRE_CALC!I3811*Fm, PRE_CALC!A3811*Fdata), IF(F_default=1,B3862+(4*Fnotch-0)/8192,B3862+(F_stop-F_start)/8192) )</f>
        <v>119000</v>
      </c>
      <c r="C3863" s="39">
        <f t="shared" si="178"/>
        <v>-1.144828974359706</v>
      </c>
      <c r="D3863" s="84">
        <f ca="1">IF(FilterType="FIR", IF(Extend_fmod=1,OFFSET(PRE_CALC!J3811,0,DEC_RATE), OFFSET(PRE_CALC!B3811,0,DEC_RATE)), C3863)</f>
        <v>-21.8379730469</v>
      </c>
      <c r="E3863" s="84">
        <f t="shared" ca="1" si="179"/>
        <v>102406.249999872</v>
      </c>
      <c r="F3863" s="84">
        <f t="shared" ca="1" si="177"/>
        <v>-4.8930546883400004E-3</v>
      </c>
      <c r="G3863" s="119">
        <f>IF(FilterType="FIR",  PRE_CALC!A3811*Fdata, IF(F_default=1,G3862+(4*Fnotch-0)/8192,G3862+(F_stop-F_start)/8192) )</f>
        <v>119000</v>
      </c>
      <c r="H3863" s="120">
        <f ca="1">IF(FilterType="FIR", OFFSET(PRE_CALC!B3811,0,DEC_RATE), C3863)</f>
        <v>-21.8379730469</v>
      </c>
    </row>
    <row r="3864" spans="2:8" x14ac:dyDescent="0.2">
      <c r="B3864" s="45">
        <f>IF(FilterType="FIR", IF(Extend_fmod, PRE_CALC!I3812*Fm, PRE_CALC!A3812*Fdata), IF(F_default=1,B3863+(4*Fnotch-0)/8192,B3863+(F_stop-F_start)/8192) )</f>
        <v>119031.249999872</v>
      </c>
      <c r="C3864" s="39">
        <f t="shared" si="178"/>
        <v>-1.145433078159501</v>
      </c>
      <c r="D3864" s="84">
        <f ca="1">IF(FilterType="FIR", IF(Extend_fmod=1,OFFSET(PRE_CALC!J3812,0,DEC_RATE), OFFSET(PRE_CALC!B3812,0,DEC_RATE)), C3864)</f>
        <v>-21.961569895299998</v>
      </c>
      <c r="E3864" s="84">
        <f t="shared" ca="1" si="179"/>
        <v>102406.249999872</v>
      </c>
      <c r="F3864" s="84">
        <f t="shared" ca="1" si="177"/>
        <v>-4.8930546883400004E-3</v>
      </c>
      <c r="G3864" s="119">
        <f>IF(FilterType="FIR",  PRE_CALC!A3812*Fdata, IF(F_default=1,G3863+(4*Fnotch-0)/8192,G3863+(F_stop-F_start)/8192) )</f>
        <v>119031.249999872</v>
      </c>
      <c r="H3864" s="120">
        <f ca="1">IF(FilterType="FIR", OFFSET(PRE_CALC!B3812,0,DEC_RATE), C3864)</f>
        <v>-21.961569895299998</v>
      </c>
    </row>
    <row r="3865" spans="2:8" x14ac:dyDescent="0.2">
      <c r="B3865" s="45">
        <f>IF(FilterType="FIR", IF(Extend_fmod, PRE_CALC!I3813*Fm, PRE_CALC!A3813*Fdata), IF(F_default=1,B3864+(4*Fnotch-0)/8192,B3864+(F_stop-F_start)/8192) )</f>
        <v>119062.5</v>
      </c>
      <c r="C3865" s="39">
        <f t="shared" si="178"/>
        <v>-1.1460373434966622</v>
      </c>
      <c r="D3865" s="84">
        <f ca="1">IF(FilterType="FIR", IF(Extend_fmod=1,OFFSET(PRE_CALC!J3813,0,DEC_RATE), OFFSET(PRE_CALC!B3813,0,DEC_RATE)), C3865)</f>
        <v>-22.085682066299999</v>
      </c>
      <c r="E3865" s="84">
        <f t="shared" ca="1" si="179"/>
        <v>102406.249999872</v>
      </c>
      <c r="F3865" s="84">
        <f t="shared" ca="1" si="177"/>
        <v>-4.8930546883400004E-3</v>
      </c>
      <c r="G3865" s="119">
        <f>IF(FilterType="FIR",  PRE_CALC!A3813*Fdata, IF(F_default=1,G3864+(4*Fnotch-0)/8192,G3864+(F_stop-F_start)/8192) )</f>
        <v>119062.5</v>
      </c>
      <c r="H3865" s="120">
        <f ca="1">IF(FilterType="FIR", OFFSET(PRE_CALC!B3813,0,DEC_RATE), C3865)</f>
        <v>-22.085682066299999</v>
      </c>
    </row>
    <row r="3866" spans="2:8" x14ac:dyDescent="0.2">
      <c r="B3866" s="45">
        <f>IF(FilterType="FIR", IF(Extend_fmod, PRE_CALC!I3814*Fm, PRE_CALC!A3814*Fdata), IF(F_default=1,B3865+(4*Fnotch-0)/8192,B3865+(F_stop-F_start)/8192) )</f>
        <v>119093.750000128</v>
      </c>
      <c r="C3866" s="39">
        <f t="shared" si="178"/>
        <v>-1.146641770368571</v>
      </c>
      <c r="D3866" s="84">
        <f ca="1">IF(FilterType="FIR", IF(Extend_fmod=1,OFFSET(PRE_CALC!J3814,0,DEC_RATE), OFFSET(PRE_CALC!B3814,0,DEC_RATE)), C3866)</f>
        <v>-22.210311655400002</v>
      </c>
      <c r="E3866" s="84">
        <f t="shared" ca="1" si="179"/>
        <v>102406.249999872</v>
      </c>
      <c r="F3866" s="84">
        <f t="shared" ca="1" si="177"/>
        <v>-4.8930546883400004E-3</v>
      </c>
      <c r="G3866" s="119">
        <f>IF(FilterType="FIR",  PRE_CALC!A3814*Fdata, IF(F_default=1,G3865+(4*Fnotch-0)/8192,G3865+(F_stop-F_start)/8192) )</f>
        <v>119093.750000128</v>
      </c>
      <c r="H3866" s="120">
        <f ca="1">IF(FilterType="FIR", OFFSET(PRE_CALC!B3814,0,DEC_RATE), C3866)</f>
        <v>-22.210311655400002</v>
      </c>
    </row>
    <row r="3867" spans="2:8" x14ac:dyDescent="0.2">
      <c r="B3867" s="45">
        <f>IF(FilterType="FIR", IF(Extend_fmod, PRE_CALC!I3815*Fm, PRE_CALC!A3815*Fdata), IF(F_default=1,B3866+(4*Fnotch-0)/8192,B3866+(F_stop-F_start)/8192) )</f>
        <v>119125</v>
      </c>
      <c r="C3867" s="39">
        <f t="shared" si="178"/>
        <v>-1.1472463587726032</v>
      </c>
      <c r="D3867" s="84">
        <f ca="1">IF(FilterType="FIR", IF(Extend_fmod=1,OFFSET(PRE_CALC!J3815,0,DEC_RATE), OFFSET(PRE_CALC!B3815,0,DEC_RATE)), C3867)</f>
        <v>-22.3354607761</v>
      </c>
      <c r="E3867" s="84">
        <f t="shared" ca="1" si="179"/>
        <v>102406.249999872</v>
      </c>
      <c r="F3867" s="84">
        <f t="shared" ca="1" si="177"/>
        <v>-4.8930546883400004E-3</v>
      </c>
      <c r="G3867" s="119">
        <f>IF(FilterType="FIR",  PRE_CALC!A3815*Fdata, IF(F_default=1,G3866+(4*Fnotch-0)/8192,G3866+(F_stop-F_start)/8192) )</f>
        <v>119125</v>
      </c>
      <c r="H3867" s="120">
        <f ca="1">IF(FilterType="FIR", OFFSET(PRE_CALC!B3815,0,DEC_RATE), C3867)</f>
        <v>-22.3354607761</v>
      </c>
    </row>
    <row r="3868" spans="2:8" x14ac:dyDescent="0.2">
      <c r="B3868" s="45">
        <f>IF(FilterType="FIR", IF(Extend_fmod, PRE_CALC!I3816*Fm, PRE_CALC!A3816*Fdata), IF(F_default=1,B3867+(4*Fnotch-0)/8192,B3867+(F_stop-F_start)/8192) )</f>
        <v>119156.249999872</v>
      </c>
      <c r="C3868" s="39">
        <f t="shared" si="178"/>
        <v>-1.1478511087160621</v>
      </c>
      <c r="D3868" s="84">
        <f ca="1">IF(FilterType="FIR", IF(Extend_fmod=1,OFFSET(PRE_CALC!J3816,0,DEC_RATE), OFFSET(PRE_CALC!B3816,0,DEC_RATE)), C3868)</f>
        <v>-22.4611315605</v>
      </c>
      <c r="E3868" s="84">
        <f t="shared" ca="1" si="179"/>
        <v>102406.249999872</v>
      </c>
      <c r="F3868" s="84">
        <f t="shared" ca="1" si="177"/>
        <v>-4.8930546883400004E-3</v>
      </c>
      <c r="G3868" s="119">
        <f>IF(FilterType="FIR",  PRE_CALC!A3816*Fdata, IF(F_default=1,G3867+(4*Fnotch-0)/8192,G3867+(F_stop-F_start)/8192) )</f>
        <v>119156.249999872</v>
      </c>
      <c r="H3868" s="120">
        <f ca="1">IF(FilterType="FIR", OFFSET(PRE_CALC!B3816,0,DEC_RATE), C3868)</f>
        <v>-22.4611315605</v>
      </c>
    </row>
    <row r="3869" spans="2:8" x14ac:dyDescent="0.2">
      <c r="B3869" s="45">
        <f>IF(FilterType="FIR", IF(Extend_fmod, PRE_CALC!I3817*Fm, PRE_CALC!A3817*Fdata), IF(F_default=1,B3868+(4*Fnotch-0)/8192,B3868+(F_stop-F_start)/8192) )</f>
        <v>119187.5</v>
      </c>
      <c r="C3869" s="39">
        <f t="shared" si="178"/>
        <v>-1.1484560202062162</v>
      </c>
      <c r="D3869" s="84">
        <f ca="1">IF(FilterType="FIR", IF(Extend_fmod=1,OFFSET(PRE_CALC!J3817,0,DEC_RATE), OFFSET(PRE_CALC!B3817,0,DEC_RATE)), C3869)</f>
        <v>-22.587326159100002</v>
      </c>
      <c r="E3869" s="84">
        <f t="shared" ca="1" si="179"/>
        <v>102406.249999872</v>
      </c>
      <c r="F3869" s="84">
        <f t="shared" ca="1" si="177"/>
        <v>-4.8930546883400004E-3</v>
      </c>
      <c r="G3869" s="119">
        <f>IF(FilterType="FIR",  PRE_CALC!A3817*Fdata, IF(F_default=1,G3868+(4*Fnotch-0)/8192,G3868+(F_stop-F_start)/8192) )</f>
        <v>119187.5</v>
      </c>
      <c r="H3869" s="120">
        <f ca="1">IF(FilterType="FIR", OFFSET(PRE_CALC!B3817,0,DEC_RATE), C3869)</f>
        <v>-22.587326159100002</v>
      </c>
    </row>
    <row r="3870" spans="2:8" x14ac:dyDescent="0.2">
      <c r="B3870" s="45">
        <f>IF(FilterType="FIR", IF(Extend_fmod, PRE_CALC!I3818*Fm, PRE_CALC!A3818*Fdata), IF(F_default=1,B3869+(4*Fnotch-0)/8192,B3869+(F_stop-F_start)/8192) )</f>
        <v>119218.750000128</v>
      </c>
      <c r="C3870" s="39">
        <f t="shared" si="178"/>
        <v>-1.149061093240467</v>
      </c>
      <c r="D3870" s="84">
        <f ca="1">IF(FilterType="FIR", IF(Extend_fmod=1,OFFSET(PRE_CALC!J3818,0,DEC_RATE), OFFSET(PRE_CALC!B3818,0,DEC_RATE)), C3870)</f>
        <v>-22.714046741299999</v>
      </c>
      <c r="E3870" s="84">
        <f t="shared" ca="1" si="179"/>
        <v>102406.249999872</v>
      </c>
      <c r="F3870" s="84">
        <f t="shared" ca="1" si="177"/>
        <v>-4.8930546883400004E-3</v>
      </c>
      <c r="G3870" s="119">
        <f>IF(FilterType="FIR",  PRE_CALC!A3818*Fdata, IF(F_default=1,G3869+(4*Fnotch-0)/8192,G3869+(F_stop-F_start)/8192) )</f>
        <v>119218.750000128</v>
      </c>
      <c r="H3870" s="120">
        <f ca="1">IF(FilterType="FIR", OFFSET(PRE_CALC!B3818,0,DEC_RATE), C3870)</f>
        <v>-22.714046741299999</v>
      </c>
    </row>
    <row r="3871" spans="2:8" x14ac:dyDescent="0.2">
      <c r="B3871" s="45">
        <f>IF(FilterType="FIR", IF(Extend_fmod, PRE_CALC!I3819*Fm, PRE_CALC!A3819*Fdata), IF(F_default=1,B3870+(4*Fnotch-0)/8192,B3870+(F_stop-F_start)/8192) )</f>
        <v>119250</v>
      </c>
      <c r="C3871" s="39">
        <f t="shared" si="178"/>
        <v>-1.1496663278161783</v>
      </c>
      <c r="D3871" s="84">
        <f ca="1">IF(FilterType="FIR", IF(Extend_fmod=1,OFFSET(PRE_CALC!J3819,0,DEC_RATE), OFFSET(PRE_CALC!B3819,0,DEC_RATE)), C3871)</f>
        <v>-22.841295495600001</v>
      </c>
      <c r="E3871" s="84">
        <f t="shared" ca="1" si="179"/>
        <v>102406.249999872</v>
      </c>
      <c r="F3871" s="84">
        <f t="shared" ca="1" si="177"/>
        <v>-4.8930546883400004E-3</v>
      </c>
      <c r="G3871" s="119">
        <f>IF(FilterType="FIR",  PRE_CALC!A3819*Fdata, IF(F_default=1,G3870+(4*Fnotch-0)/8192,G3870+(F_stop-F_start)/8192) )</f>
        <v>119250</v>
      </c>
      <c r="H3871" s="120">
        <f ca="1">IF(FilterType="FIR", OFFSET(PRE_CALC!B3819,0,DEC_RATE), C3871)</f>
        <v>-22.841295495600001</v>
      </c>
    </row>
    <row r="3872" spans="2:8" x14ac:dyDescent="0.2">
      <c r="B3872" s="45">
        <f>IF(FilterType="FIR", IF(Extend_fmod, PRE_CALC!I3820*Fm, PRE_CALC!A3820*Fdata), IF(F_default=1,B3871+(4*Fnotch-0)/8192,B3871+(F_stop-F_start)/8192) )</f>
        <v>119281.249999872</v>
      </c>
      <c r="C3872" s="39">
        <f t="shared" si="178"/>
        <v>-1.1502717239406632</v>
      </c>
      <c r="D3872" s="84">
        <f ca="1">IF(FilterType="FIR", IF(Extend_fmod=1,OFFSET(PRE_CALC!J3820,0,DEC_RATE), OFFSET(PRE_CALC!B3820,0,DEC_RATE)), C3872)</f>
        <v>-22.969074630000001</v>
      </c>
      <c r="E3872" s="84">
        <f t="shared" ca="1" si="179"/>
        <v>102406.249999872</v>
      </c>
      <c r="F3872" s="84">
        <f t="shared" ca="1" si="177"/>
        <v>-4.8930546883400004E-3</v>
      </c>
      <c r="G3872" s="119">
        <f>IF(FilterType="FIR",  PRE_CALC!A3820*Fdata, IF(F_default=1,G3871+(4*Fnotch-0)/8192,G3871+(F_stop-F_start)/8192) )</f>
        <v>119281.249999872</v>
      </c>
      <c r="H3872" s="120">
        <f ca="1">IF(FilterType="FIR", OFFSET(PRE_CALC!B3820,0,DEC_RATE), C3872)</f>
        <v>-22.969074630000001</v>
      </c>
    </row>
    <row r="3873" spans="2:8" x14ac:dyDescent="0.2">
      <c r="B3873" s="45">
        <f>IF(FilterType="FIR", IF(Extend_fmod, PRE_CALC!I3821*Fm, PRE_CALC!A3821*Fdata), IF(F_default=1,B3872+(4*Fnotch-0)/8192,B3872+(F_stop-F_start)/8192) )</f>
        <v>119312.5</v>
      </c>
      <c r="C3873" s="39">
        <f t="shared" si="178"/>
        <v>-1.1508772816211996</v>
      </c>
      <c r="D3873" s="84">
        <f ca="1">IF(FilterType="FIR", IF(Extend_fmod=1,OFFSET(PRE_CALC!J3821,0,DEC_RATE), OFFSET(PRE_CALC!B3821,0,DEC_RATE)), C3873)</f>
        <v>-23.097386371999999</v>
      </c>
      <c r="E3873" s="84">
        <f t="shared" ca="1" si="179"/>
        <v>102406.249999872</v>
      </c>
      <c r="F3873" s="84">
        <f t="shared" ca="1" si="177"/>
        <v>-4.8930546883400004E-3</v>
      </c>
      <c r="G3873" s="119">
        <f>IF(FilterType="FIR",  PRE_CALC!A3821*Fdata, IF(F_default=1,G3872+(4*Fnotch-0)/8192,G3872+(F_stop-F_start)/8192) )</f>
        <v>119312.5</v>
      </c>
      <c r="H3873" s="120">
        <f ca="1">IF(FilterType="FIR", OFFSET(PRE_CALC!B3821,0,DEC_RATE), C3873)</f>
        <v>-23.097386371999999</v>
      </c>
    </row>
    <row r="3874" spans="2:8" x14ac:dyDescent="0.2">
      <c r="B3874" s="45">
        <f>IF(FilterType="FIR", IF(Extend_fmod, PRE_CALC!I3822*Fm, PRE_CALC!A3822*Fdata), IF(F_default=1,B3873+(4*Fnotch-0)/8192,B3873+(F_stop-F_start)/8192) )</f>
        <v>119343.750000128</v>
      </c>
      <c r="C3874" s="39">
        <f t="shared" si="178"/>
        <v>-1.151483000855176</v>
      </c>
      <c r="D3874" s="84">
        <f ca="1">IF(FilterType="FIR", IF(Extend_fmod=1,OFFSET(PRE_CALC!J3822,0,DEC_RATE), OFFSET(PRE_CALC!B3822,0,DEC_RATE)), C3874)</f>
        <v>-23.226232969000002</v>
      </c>
      <c r="E3874" s="84">
        <f t="shared" ca="1" si="179"/>
        <v>102406.249999872</v>
      </c>
      <c r="F3874" s="84">
        <f t="shared" ca="1" si="177"/>
        <v>-4.8930546883400004E-3</v>
      </c>
      <c r="G3874" s="119">
        <f>IF(FilterType="FIR",  PRE_CALC!A3822*Fdata, IF(F_default=1,G3873+(4*Fnotch-0)/8192,G3873+(F_stop-F_start)/8192) )</f>
        <v>119343.750000128</v>
      </c>
      <c r="H3874" s="120">
        <f ca="1">IF(FilterType="FIR", OFFSET(PRE_CALC!B3822,0,DEC_RATE), C3874)</f>
        <v>-23.226232969000002</v>
      </c>
    </row>
    <row r="3875" spans="2:8" x14ac:dyDescent="0.2">
      <c r="B3875" s="45">
        <f>IF(FilterType="FIR", IF(Extend_fmod, PRE_CALC!I3823*Fm, PRE_CALC!A3823*Fdata), IF(F_default=1,B3874+(4*Fnotch-0)/8192,B3874+(F_stop-F_start)/8192) )</f>
        <v>119375</v>
      </c>
      <c r="C3875" s="39">
        <f t="shared" si="178"/>
        <v>-1.1520888816399635</v>
      </c>
      <c r="D3875" s="84">
        <f ca="1">IF(FilterType="FIR", IF(Extend_fmod=1,OFFSET(PRE_CALC!J3823,0,DEC_RATE), OFFSET(PRE_CALC!B3823,0,DEC_RATE)), C3875)</f>
        <v>-23.355616688400001</v>
      </c>
      <c r="E3875" s="84">
        <f t="shared" ca="1" si="179"/>
        <v>102406.249999872</v>
      </c>
      <c r="F3875" s="84">
        <f t="shared" ca="1" si="177"/>
        <v>-4.8930546883400004E-3</v>
      </c>
      <c r="G3875" s="119">
        <f>IF(FilterType="FIR",  PRE_CALC!A3823*Fdata, IF(F_default=1,G3874+(4*Fnotch-0)/8192,G3874+(F_stop-F_start)/8192) )</f>
        <v>119375</v>
      </c>
      <c r="H3875" s="120">
        <f ca="1">IF(FilterType="FIR", OFFSET(PRE_CALC!B3823,0,DEC_RATE), C3875)</f>
        <v>-23.355616688400001</v>
      </c>
    </row>
    <row r="3876" spans="2:8" x14ac:dyDescent="0.2">
      <c r="B3876" s="45">
        <f>IF(FilterType="FIR", IF(Extend_fmod, PRE_CALC!I3824*Fm, PRE_CALC!A3824*Fdata), IF(F_default=1,B3875+(4*Fnotch-0)/8192,B3875+(F_stop-F_start)/8192) )</f>
        <v>119406.249999872</v>
      </c>
      <c r="C3876" s="39">
        <f t="shared" si="178"/>
        <v>-1.1526949239828719</v>
      </c>
      <c r="D3876" s="84">
        <f ca="1">IF(FilterType="FIR", IF(Extend_fmod=1,OFFSET(PRE_CALC!J3824,0,DEC_RATE), OFFSET(PRE_CALC!B3824,0,DEC_RATE)), C3876)</f>
        <v>-23.485539818300001</v>
      </c>
      <c r="E3876" s="84">
        <f t="shared" ca="1" si="179"/>
        <v>102406.249999872</v>
      </c>
      <c r="F3876" s="84">
        <f t="shared" ca="1" si="177"/>
        <v>-4.8930546883400004E-3</v>
      </c>
      <c r="G3876" s="119">
        <f>IF(FilterType="FIR",  PRE_CALC!A3824*Fdata, IF(F_default=1,G3875+(4*Fnotch-0)/8192,G3875+(F_stop-F_start)/8192) )</f>
        <v>119406.249999872</v>
      </c>
      <c r="H3876" s="120">
        <f ca="1">IF(FilterType="FIR", OFFSET(PRE_CALC!B3824,0,DEC_RATE), C3876)</f>
        <v>-23.485539818300001</v>
      </c>
    </row>
    <row r="3877" spans="2:8" x14ac:dyDescent="0.2">
      <c r="B3877" s="45">
        <f>IF(FilterType="FIR", IF(Extend_fmod, PRE_CALC!I3825*Fm, PRE_CALC!A3825*Fdata), IF(F_default=1,B3876+(4*Fnotch-0)/8192,B3876+(F_stop-F_start)/8192) )</f>
        <v>119437.5</v>
      </c>
      <c r="C3877" s="39">
        <f t="shared" si="178"/>
        <v>-1.1533011278912086</v>
      </c>
      <c r="D3877" s="84">
        <f ca="1">IF(FilterType="FIR", IF(Extend_fmod=1,OFFSET(PRE_CALC!J3825,0,DEC_RATE), OFFSET(PRE_CALC!B3825,0,DEC_RATE)), C3877)</f>
        <v>-23.616004667199999</v>
      </c>
      <c r="E3877" s="84">
        <f t="shared" ca="1" si="179"/>
        <v>102406.249999872</v>
      </c>
      <c r="F3877" s="84">
        <f t="shared" ca="1" si="177"/>
        <v>-4.8930546883400004E-3</v>
      </c>
      <c r="G3877" s="119">
        <f>IF(FilterType="FIR",  PRE_CALC!A3825*Fdata, IF(F_default=1,G3876+(4*Fnotch-0)/8192,G3876+(F_stop-F_start)/8192) )</f>
        <v>119437.5</v>
      </c>
      <c r="H3877" s="120">
        <f ca="1">IF(FilterType="FIR", OFFSET(PRE_CALC!B3825,0,DEC_RATE), C3877)</f>
        <v>-23.616004667199999</v>
      </c>
    </row>
    <row r="3878" spans="2:8" x14ac:dyDescent="0.2">
      <c r="B3878" s="45">
        <f>IF(FilterType="FIR", IF(Extend_fmod, PRE_CALC!I3826*Fm, PRE_CALC!A3826*Fdata), IF(F_default=1,B3877+(4*Fnotch-0)/8192,B3877+(F_stop-F_start)/8192) )</f>
        <v>119468.750000128</v>
      </c>
      <c r="C3878" s="39">
        <f t="shared" si="178"/>
        <v>-1.1539074933623474</v>
      </c>
      <c r="D3878" s="84">
        <f ca="1">IF(FilterType="FIR", IF(Extend_fmod=1,OFFSET(PRE_CALC!J3826,0,DEC_RATE), OFFSET(PRE_CALC!B3826,0,DEC_RATE)), C3878)</f>
        <v>-23.7470135648</v>
      </c>
      <c r="E3878" s="84">
        <f t="shared" ca="1" si="179"/>
        <v>102406.249999872</v>
      </c>
      <c r="F3878" s="84">
        <f t="shared" ca="1" si="177"/>
        <v>-4.8930546883400004E-3</v>
      </c>
      <c r="G3878" s="119">
        <f>IF(FilterType="FIR",  PRE_CALC!A3826*Fdata, IF(F_default=1,G3877+(4*Fnotch-0)/8192,G3877+(F_stop-F_start)/8192) )</f>
        <v>119468.750000128</v>
      </c>
      <c r="H3878" s="120">
        <f ca="1">IF(FilterType="FIR", OFFSET(PRE_CALC!B3826,0,DEC_RATE), C3878)</f>
        <v>-23.7470135648</v>
      </c>
    </row>
    <row r="3879" spans="2:8" x14ac:dyDescent="0.2">
      <c r="B3879" s="45">
        <f>IF(FilterType="FIR", IF(Extend_fmod, PRE_CALC!I3827*Fm, PRE_CALC!A3827*Fdata), IF(F_default=1,B3878+(4*Fnotch-0)/8192,B3878+(F_stop-F_start)/8192) )</f>
        <v>119500</v>
      </c>
      <c r="C3879" s="39">
        <f t="shared" si="178"/>
        <v>-1.1545140203936435</v>
      </c>
      <c r="D3879" s="84">
        <f ca="1">IF(FilterType="FIR", IF(Extend_fmod=1,OFFSET(PRE_CALC!J3827,0,DEC_RATE), OFFSET(PRE_CALC!B3827,0,DEC_RATE)), C3879)</f>
        <v>-23.878568861800002</v>
      </c>
      <c r="E3879" s="84">
        <f t="shared" ca="1" si="179"/>
        <v>102406.249999872</v>
      </c>
      <c r="F3879" s="84">
        <f t="shared" ca="1" si="177"/>
        <v>-4.8930546883400004E-3</v>
      </c>
      <c r="G3879" s="119">
        <f>IF(FilterType="FIR",  PRE_CALC!A3827*Fdata, IF(F_default=1,G3878+(4*Fnotch-0)/8192,G3878+(F_stop-F_start)/8192) )</f>
        <v>119500</v>
      </c>
      <c r="H3879" s="120">
        <f ca="1">IF(FilterType="FIR", OFFSET(PRE_CALC!B3827,0,DEC_RATE), C3879)</f>
        <v>-23.878568861800002</v>
      </c>
    </row>
    <row r="3880" spans="2:8" x14ac:dyDescent="0.2">
      <c r="B3880" s="45">
        <f>IF(FilterType="FIR", IF(Extend_fmod, PRE_CALC!I3828*Fm, PRE_CALC!A3828*Fdata), IF(F_default=1,B3879+(4*Fnotch-0)/8192,B3879+(F_stop-F_start)/8192) )</f>
        <v>119531.249999872</v>
      </c>
      <c r="C3880" s="39">
        <f t="shared" si="178"/>
        <v>-1.1551207089924493</v>
      </c>
      <c r="D3880" s="84">
        <f ca="1">IF(FilterType="FIR", IF(Extend_fmod=1,OFFSET(PRE_CALC!J3828,0,DEC_RATE), OFFSET(PRE_CALC!B3828,0,DEC_RATE)), C3880)</f>
        <v>-24.0106729307</v>
      </c>
      <c r="E3880" s="84">
        <f t="shared" ca="1" si="179"/>
        <v>102406.249999872</v>
      </c>
      <c r="F3880" s="84">
        <f t="shared" ca="1" si="177"/>
        <v>-4.8930546883400004E-3</v>
      </c>
      <c r="G3880" s="119">
        <f>IF(FilterType="FIR",  PRE_CALC!A3828*Fdata, IF(F_default=1,G3879+(4*Fnotch-0)/8192,G3879+(F_stop-F_start)/8192) )</f>
        <v>119531.249999872</v>
      </c>
      <c r="H3880" s="120">
        <f ca="1">IF(FilterType="FIR", OFFSET(PRE_CALC!B3828,0,DEC_RATE), C3880)</f>
        <v>-24.0106729307</v>
      </c>
    </row>
    <row r="3881" spans="2:8" x14ac:dyDescent="0.2">
      <c r="B3881" s="45">
        <f>IF(FilterType="FIR", IF(Extend_fmod, PRE_CALC!I3829*Fm, PRE_CALC!A3829*Fdata), IF(F_default=1,B3880+(4*Fnotch-0)/8192,B3880+(F_stop-F_start)/8192) )</f>
        <v>119562.5</v>
      </c>
      <c r="C3881" s="39">
        <f t="shared" si="178"/>
        <v>-1.1557275591660305</v>
      </c>
      <c r="D3881" s="84">
        <f ca="1">IF(FilterType="FIR", IF(Extend_fmod=1,OFFSET(PRE_CALC!J3829,0,DEC_RATE), OFFSET(PRE_CALC!B3829,0,DEC_RATE)), C3881)</f>
        <v>-24.1433281656</v>
      </c>
      <c r="E3881" s="84">
        <f t="shared" ca="1" si="179"/>
        <v>102406.249999872</v>
      </c>
      <c r="F3881" s="84">
        <f t="shared" ca="1" si="177"/>
        <v>-4.8930546883400004E-3</v>
      </c>
      <c r="G3881" s="119">
        <f>IF(FilterType="FIR",  PRE_CALC!A3829*Fdata, IF(F_default=1,G3880+(4*Fnotch-0)/8192,G3880+(F_stop-F_start)/8192) )</f>
        <v>119562.5</v>
      </c>
      <c r="H3881" s="120">
        <f ca="1">IF(FilterType="FIR", OFFSET(PRE_CALC!B3829,0,DEC_RATE), C3881)</f>
        <v>-24.1433281656</v>
      </c>
    </row>
    <row r="3882" spans="2:8" x14ac:dyDescent="0.2">
      <c r="B3882" s="45">
        <f>IF(FilterType="FIR", IF(Extend_fmod, PRE_CALC!I3830*Fm, PRE_CALC!A3830*Fdata), IF(F_default=1,B3881+(4*Fnotch-0)/8192,B3881+(F_stop-F_start)/8192) )</f>
        <v>119593.750000128</v>
      </c>
      <c r="C3882" s="39">
        <f t="shared" si="178"/>
        <v>-1.1563345709117936</v>
      </c>
      <c r="D3882" s="84">
        <f ca="1">IF(FilterType="FIR", IF(Extend_fmod=1,OFFSET(PRE_CALC!J3830,0,DEC_RATE), OFFSET(PRE_CALC!B3830,0,DEC_RATE)), C3882)</f>
        <v>-24.276536982700001</v>
      </c>
      <c r="E3882" s="84">
        <f t="shared" ca="1" si="179"/>
        <v>102406.249999872</v>
      </c>
      <c r="F3882" s="84">
        <f t="shared" ca="1" si="177"/>
        <v>-4.8930546883400004E-3</v>
      </c>
      <c r="G3882" s="119">
        <f>IF(FilterType="FIR",  PRE_CALC!A3830*Fdata, IF(F_default=1,G3881+(4*Fnotch-0)/8192,G3881+(F_stop-F_start)/8192) )</f>
        <v>119593.750000128</v>
      </c>
      <c r="H3882" s="120">
        <f ca="1">IF(FilterType="FIR", OFFSET(PRE_CALC!B3830,0,DEC_RATE), C3882)</f>
        <v>-24.276536982700001</v>
      </c>
    </row>
    <row r="3883" spans="2:8" x14ac:dyDescent="0.2">
      <c r="B3883" s="45">
        <f>IF(FilterType="FIR", IF(Extend_fmod, PRE_CALC!I3831*Fm, PRE_CALC!A3831*Fdata), IF(F_default=1,B3882+(4*Fnotch-0)/8192,B3882+(F_stop-F_start)/8192) )</f>
        <v>119625</v>
      </c>
      <c r="C3883" s="39">
        <f t="shared" si="178"/>
        <v>-1.1569417442271133</v>
      </c>
      <c r="D3883" s="84">
        <f ca="1">IF(FilterType="FIR", IF(Extend_fmod=1,OFFSET(PRE_CALC!J3831,0,DEC_RATE), OFFSET(PRE_CALC!B3831,0,DEC_RATE)), C3883)</f>
        <v>-24.410301820899999</v>
      </c>
      <c r="E3883" s="84">
        <f t="shared" ca="1" si="179"/>
        <v>102406.249999872</v>
      </c>
      <c r="F3883" s="84">
        <f t="shared" ca="1" si="177"/>
        <v>-4.8930546883400004E-3</v>
      </c>
      <c r="G3883" s="119">
        <f>IF(FilterType="FIR",  PRE_CALC!A3831*Fdata, IF(F_default=1,G3882+(4*Fnotch-0)/8192,G3882+(F_stop-F_start)/8192) )</f>
        <v>119625</v>
      </c>
      <c r="H3883" s="120">
        <f ca="1">IF(FilterType="FIR", OFFSET(PRE_CALC!B3831,0,DEC_RATE), C3883)</f>
        <v>-24.410301820899999</v>
      </c>
    </row>
    <row r="3884" spans="2:8" x14ac:dyDescent="0.2">
      <c r="B3884" s="45">
        <f>IF(FilterType="FIR", IF(Extend_fmod, PRE_CALC!I3832*Fm, PRE_CALC!A3832*Fdata), IF(F_default=1,B3883+(4*Fnotch-0)/8192,B3883+(F_stop-F_start)/8192) )</f>
        <v>119656.249999872</v>
      </c>
      <c r="C3884" s="39">
        <f t="shared" si="178"/>
        <v>-1.1575490791192802</v>
      </c>
      <c r="D3884" s="84">
        <f ca="1">IF(FilterType="FIR", IF(Extend_fmod=1,OFFSET(PRE_CALC!J3832,0,DEC_RATE), OFFSET(PRE_CALC!B3832,0,DEC_RATE)), C3884)</f>
        <v>-24.544625141499999</v>
      </c>
      <c r="E3884" s="84">
        <f t="shared" ca="1" si="179"/>
        <v>102406.249999872</v>
      </c>
      <c r="F3884" s="84">
        <f t="shared" ca="1" si="177"/>
        <v>-4.8930546883400004E-3</v>
      </c>
      <c r="G3884" s="119">
        <f>IF(FilterType="FIR",  PRE_CALC!A3832*Fdata, IF(F_default=1,G3883+(4*Fnotch-0)/8192,G3883+(F_stop-F_start)/8192) )</f>
        <v>119656.249999872</v>
      </c>
      <c r="H3884" s="120">
        <f ca="1">IF(FilterType="FIR", OFFSET(PRE_CALC!B3832,0,DEC_RATE), C3884)</f>
        <v>-24.544625141499999</v>
      </c>
    </row>
    <row r="3885" spans="2:8" x14ac:dyDescent="0.2">
      <c r="B3885" s="45">
        <f>IF(FilterType="FIR", IF(Extend_fmod, PRE_CALC!I3833*Fm, PRE_CALC!A3833*Fdata), IF(F_default=1,B3884+(4*Fnotch-0)/8192,B3884+(F_stop-F_start)/8192) )</f>
        <v>119687.5</v>
      </c>
      <c r="C3885" s="39">
        <f t="shared" si="178"/>
        <v>-1.1581565755956387</v>
      </c>
      <c r="D3885" s="84">
        <f ca="1">IF(FilterType="FIR", IF(Extend_fmod=1,OFFSET(PRE_CALC!J3833,0,DEC_RATE), OFFSET(PRE_CALC!B3833,0,DEC_RATE)), C3885)</f>
        <v>-24.679509428999999</v>
      </c>
      <c r="E3885" s="84">
        <f t="shared" ca="1" si="179"/>
        <v>102406.249999872</v>
      </c>
      <c r="F3885" s="84">
        <f t="shared" ca="1" si="177"/>
        <v>-4.8930546883400004E-3</v>
      </c>
      <c r="G3885" s="119">
        <f>IF(FilterType="FIR",  PRE_CALC!A3833*Fdata, IF(F_default=1,G3884+(4*Fnotch-0)/8192,G3884+(F_stop-F_start)/8192) )</f>
        <v>119687.5</v>
      </c>
      <c r="H3885" s="120">
        <f ca="1">IF(FilterType="FIR", OFFSET(PRE_CALC!B3833,0,DEC_RATE), C3885)</f>
        <v>-24.679509428999999</v>
      </c>
    </row>
    <row r="3886" spans="2:8" x14ac:dyDescent="0.2">
      <c r="B3886" s="45">
        <f>IF(FilterType="FIR", IF(Extend_fmod, PRE_CALC!I3834*Fm, PRE_CALC!A3834*Fdata), IF(F_default=1,B3885+(4*Fnotch-0)/8192,B3885+(F_stop-F_start)/8192) )</f>
        <v>119718.750000128</v>
      </c>
      <c r="C3886" s="39">
        <f t="shared" si="178"/>
        <v>-1.1587642336535469</v>
      </c>
      <c r="D3886" s="84">
        <f ca="1">IF(FilterType="FIR", IF(Extend_fmod=1,OFFSET(PRE_CALC!J3834,0,DEC_RATE), OFFSET(PRE_CALC!B3834,0,DEC_RATE)), C3886)</f>
        <v>-24.8149571913</v>
      </c>
      <c r="E3886" s="84">
        <f t="shared" ca="1" si="179"/>
        <v>102406.249999872</v>
      </c>
      <c r="F3886" s="84">
        <f t="shared" ca="1" si="177"/>
        <v>-4.8930546883400004E-3</v>
      </c>
      <c r="G3886" s="119">
        <f>IF(FilterType="FIR",  PRE_CALC!A3834*Fdata, IF(F_default=1,G3885+(4*Fnotch-0)/8192,G3885+(F_stop-F_start)/8192) )</f>
        <v>119718.750000128</v>
      </c>
      <c r="H3886" s="120">
        <f ca="1">IF(FilterType="FIR", OFFSET(PRE_CALC!B3834,0,DEC_RATE), C3886)</f>
        <v>-24.8149571913</v>
      </c>
    </row>
    <row r="3887" spans="2:8" x14ac:dyDescent="0.2">
      <c r="B3887" s="45">
        <f>IF(FilterType="FIR", IF(Extend_fmod, PRE_CALC!I3835*Fm, PRE_CALC!A3835*Fdata), IF(F_default=1,B3886+(4*Fnotch-0)/8192,B3886+(F_stop-F_start)/8192) )</f>
        <v>119750</v>
      </c>
      <c r="C3887" s="39">
        <f t="shared" si="178"/>
        <v>-1.1593720532903777</v>
      </c>
      <c r="D3887" s="84">
        <f ca="1">IF(FilterType="FIR", IF(Extend_fmod=1,OFFSET(PRE_CALC!J3835,0,DEC_RATE), OFFSET(PRE_CALC!B3835,0,DEC_RATE)), C3887)</f>
        <v>-24.950970959799999</v>
      </c>
      <c r="E3887" s="84">
        <f t="shared" ca="1" si="179"/>
        <v>102406.249999872</v>
      </c>
      <c r="F3887" s="84">
        <f t="shared" ca="1" si="177"/>
        <v>-4.8930546883400004E-3</v>
      </c>
      <c r="G3887" s="119">
        <f>IF(FilterType="FIR",  PRE_CALC!A3835*Fdata, IF(F_default=1,G3886+(4*Fnotch-0)/8192,G3886+(F_stop-F_start)/8192) )</f>
        <v>119750</v>
      </c>
      <c r="H3887" s="120">
        <f ca="1">IF(FilterType="FIR", OFFSET(PRE_CALC!B3835,0,DEC_RATE), C3887)</f>
        <v>-24.950970959799999</v>
      </c>
    </row>
    <row r="3888" spans="2:8" x14ac:dyDescent="0.2">
      <c r="B3888" s="45">
        <f>IF(FilterType="FIR", IF(Extend_fmod, PRE_CALC!I3836*Fm, PRE_CALC!A3836*Fdata), IF(F_default=1,B3887+(4*Fnotch-0)/8192,B3887+(F_stop-F_start)/8192) )</f>
        <v>119781.249999872</v>
      </c>
      <c r="C3888" s="39">
        <f t="shared" si="178"/>
        <v>-1.1599800345134634</v>
      </c>
      <c r="D3888" s="84">
        <f ca="1">IF(FilterType="FIR", IF(Extend_fmod=1,OFFSET(PRE_CALC!J3836,0,DEC_RATE), OFFSET(PRE_CALC!B3836,0,DEC_RATE)), C3888)</f>
        <v>-25.087553290100001</v>
      </c>
      <c r="E3888" s="84">
        <f t="shared" ca="1" si="179"/>
        <v>102406.249999872</v>
      </c>
      <c r="F3888" s="84">
        <f t="shared" ca="1" si="177"/>
        <v>-4.8930546883400004E-3</v>
      </c>
      <c r="G3888" s="119">
        <f>IF(FilterType="FIR",  PRE_CALC!A3836*Fdata, IF(F_default=1,G3887+(4*Fnotch-0)/8192,G3887+(F_stop-F_start)/8192) )</f>
        <v>119781.249999872</v>
      </c>
      <c r="H3888" s="120">
        <f ca="1">IF(FilterType="FIR", OFFSET(PRE_CALC!B3836,0,DEC_RATE), C3888)</f>
        <v>-25.087553290100001</v>
      </c>
    </row>
    <row r="3889" spans="2:8" x14ac:dyDescent="0.2">
      <c r="B3889" s="45">
        <f>IF(FilterType="FIR", IF(Extend_fmod, PRE_CALC!I3837*Fm, PRE_CALC!A3837*Fdata), IF(F_default=1,B3888+(4*Fnotch-0)/8192,B3888+(F_stop-F_start)/8192) )</f>
        <v>119812.5</v>
      </c>
      <c r="C3889" s="39">
        <f t="shared" si="178"/>
        <v>-1.1605881773301405</v>
      </c>
      <c r="D3889" s="84">
        <f ca="1">IF(FilterType="FIR", IF(Extend_fmod=1,OFFSET(PRE_CALC!J3837,0,DEC_RATE), OFFSET(PRE_CALC!B3837,0,DEC_RATE)), C3889)</f>
        <v>-25.224706762</v>
      </c>
      <c r="E3889" s="84">
        <f t="shared" ca="1" si="179"/>
        <v>102406.249999872</v>
      </c>
      <c r="F3889" s="84">
        <f t="shared" ca="1" si="177"/>
        <v>-4.8930546883400004E-3</v>
      </c>
      <c r="G3889" s="119">
        <f>IF(FilterType="FIR",  PRE_CALC!A3837*Fdata, IF(F_default=1,G3888+(4*Fnotch-0)/8192,G3888+(F_stop-F_start)/8192) )</f>
        <v>119812.5</v>
      </c>
      <c r="H3889" s="120">
        <f ca="1">IF(FilterType="FIR", OFFSET(PRE_CALC!B3837,0,DEC_RATE), C3889)</f>
        <v>-25.224706762</v>
      </c>
    </row>
    <row r="3890" spans="2:8" x14ac:dyDescent="0.2">
      <c r="B3890" s="45">
        <f>IF(FilterType="FIR", IF(Extend_fmod, PRE_CALC!I3838*Fm, PRE_CALC!A3838*Fdata), IF(F_default=1,B3889+(4*Fnotch-0)/8192,B3889+(F_stop-F_start)/8192) )</f>
        <v>119843.750000128</v>
      </c>
      <c r="C3890" s="39">
        <f t="shared" si="178"/>
        <v>-1.161196481737746</v>
      </c>
      <c r="D3890" s="84">
        <f ca="1">IF(FilterType="FIR", IF(Extend_fmod=1,OFFSET(PRE_CALC!J3838,0,DEC_RATE), OFFSET(PRE_CALC!B3838,0,DEC_RATE)), C3890)</f>
        <v>-25.362433979999999</v>
      </c>
      <c r="E3890" s="84">
        <f t="shared" ca="1" si="179"/>
        <v>102406.249999872</v>
      </c>
      <c r="F3890" s="84">
        <f t="shared" ca="1" si="177"/>
        <v>-4.8930546883400004E-3</v>
      </c>
      <c r="G3890" s="119">
        <f>IF(FilterType="FIR",  PRE_CALC!A3838*Fdata, IF(F_default=1,G3889+(4*Fnotch-0)/8192,G3889+(F_stop-F_start)/8192) )</f>
        <v>119843.750000128</v>
      </c>
      <c r="H3890" s="120">
        <f ca="1">IF(FilterType="FIR", OFFSET(PRE_CALC!B3838,0,DEC_RATE), C3890)</f>
        <v>-25.362433979999999</v>
      </c>
    </row>
    <row r="3891" spans="2:8" x14ac:dyDescent="0.2">
      <c r="B3891" s="45">
        <f>IF(FilterType="FIR", IF(Extend_fmod, PRE_CALC!I3839*Fm, PRE_CALC!A3839*Fdata), IF(F_default=1,B3890+(4*Fnotch-0)/8192,B3890+(F_stop-F_start)/8192) )</f>
        <v>119875</v>
      </c>
      <c r="C3891" s="39">
        <f t="shared" si="178"/>
        <v>-1.1618049477336774</v>
      </c>
      <c r="D3891" s="84">
        <f ca="1">IF(FilterType="FIR", IF(Extend_fmod=1,OFFSET(PRE_CALC!J3839,0,DEC_RATE), OFFSET(PRE_CALC!B3839,0,DEC_RATE)), C3891)</f>
        <v>-25.5007375737</v>
      </c>
      <c r="E3891" s="84">
        <f t="shared" ca="1" si="179"/>
        <v>102406.249999872</v>
      </c>
      <c r="F3891" s="84">
        <f t="shared" ca="1" si="177"/>
        <v>-4.8930546883400004E-3</v>
      </c>
      <c r="G3891" s="119">
        <f>IF(FilterType="FIR",  PRE_CALC!A3839*Fdata, IF(F_default=1,G3890+(4*Fnotch-0)/8192,G3890+(F_stop-F_start)/8192) )</f>
        <v>119875</v>
      </c>
      <c r="H3891" s="120">
        <f ca="1">IF(FilterType="FIR", OFFSET(PRE_CALC!B3839,0,DEC_RATE), C3891)</f>
        <v>-25.5007375737</v>
      </c>
    </row>
    <row r="3892" spans="2:8" x14ac:dyDescent="0.2">
      <c r="B3892" s="45">
        <f>IF(FilterType="FIR", IF(Extend_fmod, PRE_CALC!I3840*Fm, PRE_CALC!A3840*Fdata), IF(F_default=1,B3891+(4*Fnotch-0)/8192,B3891+(F_stop-F_start)/8192) )</f>
        <v>119906.249999872</v>
      </c>
      <c r="C3892" s="39">
        <f t="shared" si="178"/>
        <v>-1.1624135753252562</v>
      </c>
      <c r="D3892" s="84">
        <f ca="1">IF(FilterType="FIR", IF(Extend_fmod=1,OFFSET(PRE_CALC!J3840,0,DEC_RATE), OFFSET(PRE_CALC!B3840,0,DEC_RATE)), C3892)</f>
        <v>-25.639620198100001</v>
      </c>
      <c r="E3892" s="84">
        <f t="shared" ca="1" si="179"/>
        <v>102406.249999872</v>
      </c>
      <c r="F3892" s="84">
        <f t="shared" ca="1" si="177"/>
        <v>-4.8930546883400004E-3</v>
      </c>
      <c r="G3892" s="119">
        <f>IF(FilterType="FIR",  PRE_CALC!A3840*Fdata, IF(F_default=1,G3891+(4*Fnotch-0)/8192,G3891+(F_stop-F_start)/8192) )</f>
        <v>119906.249999872</v>
      </c>
      <c r="H3892" s="120">
        <f ca="1">IF(FilterType="FIR", OFFSET(PRE_CALC!B3840,0,DEC_RATE), C3892)</f>
        <v>-25.639620198100001</v>
      </c>
    </row>
    <row r="3893" spans="2:8" x14ac:dyDescent="0.2">
      <c r="B3893" s="45">
        <f>IF(FilterType="FIR", IF(Extend_fmod, PRE_CALC!I3841*Fm, PRE_CALC!A3841*Fdata), IF(F_default=1,B3892+(4*Fnotch-0)/8192,B3892+(F_stop-F_start)/8192) )</f>
        <v>119937.5</v>
      </c>
      <c r="C3893" s="39">
        <f t="shared" si="178"/>
        <v>-1.1630223645198217</v>
      </c>
      <c r="D3893" s="84">
        <f ca="1">IF(FilterType="FIR", IF(Extend_fmod=1,OFFSET(PRE_CALC!J3841,0,DEC_RATE), OFFSET(PRE_CALC!B3841,0,DEC_RATE)), C3893)</f>
        <v>-25.779084533700001</v>
      </c>
      <c r="E3893" s="84">
        <f t="shared" ca="1" si="179"/>
        <v>102406.249999872</v>
      </c>
      <c r="F3893" s="84">
        <f t="shared" ca="1" si="177"/>
        <v>-4.8930546883400004E-3</v>
      </c>
      <c r="G3893" s="119">
        <f>IF(FilterType="FIR",  PRE_CALC!A3841*Fdata, IF(F_default=1,G3892+(4*Fnotch-0)/8192,G3892+(F_stop-F_start)/8192) )</f>
        <v>119937.5</v>
      </c>
      <c r="H3893" s="120">
        <f ca="1">IF(FilterType="FIR", OFFSET(PRE_CALC!B3841,0,DEC_RATE), C3893)</f>
        <v>-25.779084533700001</v>
      </c>
    </row>
    <row r="3894" spans="2:8" x14ac:dyDescent="0.2">
      <c r="B3894" s="45">
        <f>IF(FilterType="FIR", IF(Extend_fmod, PRE_CALC!I3842*Fm, PRE_CALC!A3842*Fdata), IF(F_default=1,B3893+(4*Fnotch-0)/8192,B3893+(F_stop-F_start)/8192) )</f>
        <v>119968.750000128</v>
      </c>
      <c r="C3894" s="39">
        <f t="shared" si="178"/>
        <v>-1.1636313153147357</v>
      </c>
      <c r="D3894" s="84">
        <f ca="1">IF(FilterType="FIR", IF(Extend_fmod=1,OFFSET(PRE_CALC!J3842,0,DEC_RATE), OFFSET(PRE_CALC!B3842,0,DEC_RATE)), C3894)</f>
        <v>-25.919133287400001</v>
      </c>
      <c r="E3894" s="84">
        <f t="shared" ca="1" si="179"/>
        <v>102406.249999872</v>
      </c>
      <c r="F3894" s="84">
        <f t="shared" ca="1" si="177"/>
        <v>-4.8930546883400004E-3</v>
      </c>
      <c r="G3894" s="119">
        <f>IF(FilterType="FIR",  PRE_CALC!A3842*Fdata, IF(F_default=1,G3893+(4*Fnotch-0)/8192,G3893+(F_stop-F_start)/8192) )</f>
        <v>119968.750000128</v>
      </c>
      <c r="H3894" s="120">
        <f ca="1">IF(FilterType="FIR", OFFSET(PRE_CALC!B3842,0,DEC_RATE), C3894)</f>
        <v>-25.919133287400001</v>
      </c>
    </row>
    <row r="3895" spans="2:8" x14ac:dyDescent="0.2">
      <c r="B3895" s="45">
        <f>IF(FilterType="FIR", IF(Extend_fmod, PRE_CALC!I3843*Fm, PRE_CALC!A3843*Fdata), IF(F_default=1,B3894+(4*Fnotch-0)/8192,B3894+(F_stop-F_start)/8192) )</f>
        <v>120000</v>
      </c>
      <c r="C3895" s="39">
        <f t="shared" si="178"/>
        <v>-1.1642404277073788</v>
      </c>
      <c r="D3895" s="84">
        <f ca="1">IF(FilterType="FIR", IF(Extend_fmod=1,OFFSET(PRE_CALC!J3843,0,DEC_RATE), OFFSET(PRE_CALC!B3843,0,DEC_RATE)), C3895)</f>
        <v>-26.059769192299999</v>
      </c>
      <c r="E3895" s="84">
        <f t="shared" ca="1" si="179"/>
        <v>102406.249999872</v>
      </c>
      <c r="F3895" s="84">
        <f t="shared" ref="F3895:F3958" ca="1" si="180">IF(G3895&lt;=F_PB,H3895, OFFSET(H:H,MATCH(F_PB-0.0001,G:G),0,1))</f>
        <v>-4.8930546883400004E-3</v>
      </c>
      <c r="G3895" s="119">
        <f>IF(FilterType="FIR",  PRE_CALC!A3843*Fdata, IF(F_default=1,G3894+(4*Fnotch-0)/8192,G3894+(F_stop-F_start)/8192) )</f>
        <v>120000</v>
      </c>
      <c r="H3895" s="120">
        <f ca="1">IF(FilterType="FIR", OFFSET(PRE_CALC!B3843,0,DEC_RATE), C3895)</f>
        <v>-26.059769192299999</v>
      </c>
    </row>
    <row r="3896" spans="2:8" x14ac:dyDescent="0.2">
      <c r="B3896" s="45">
        <f>IF(FilterType="FIR", IF(Extend_fmod, PRE_CALC!I3844*Fm, PRE_CALC!A3844*Fdata), IF(F_default=1,B3895+(4*Fnotch-0)/8192,B3895+(F_stop-F_start)/8192) )</f>
        <v>120031.249999872</v>
      </c>
      <c r="C3896" s="39">
        <f t="shared" ref="C3896:C3959" si="181">MAX(20*LOG(ABS(   (1/s_dec*SIN(s_dec*$B3896/Fm*PI())/SIN($B3896/Fm*PI()))^(order-1) * (1/s_dec2*SIN(s_dec2*$B3896/Fm*PI())/SIN($B3896/Fm*PI()))  )), -160)</f>
        <v>-1.1648497017050774</v>
      </c>
      <c r="D3896" s="84">
        <f ca="1">IF(FilterType="FIR", IF(Extend_fmod=1,OFFSET(PRE_CALC!J3844,0,DEC_RATE), OFFSET(PRE_CALC!B3844,0,DEC_RATE)), C3896)</f>
        <v>-26.2009950086</v>
      </c>
      <c r="E3896" s="84">
        <f t="shared" ref="E3896:E3959" ca="1" si="182">IF(G3896&lt;=F_PB,G3896, OFFSET(G:G,MATCH(F_PB-0.0001,G:G),0,1) )</f>
        <v>102406.249999872</v>
      </c>
      <c r="F3896" s="84">
        <f t="shared" ca="1" si="180"/>
        <v>-4.8930546883400004E-3</v>
      </c>
      <c r="G3896" s="119">
        <f>IF(FilterType="FIR",  PRE_CALC!A3844*Fdata, IF(F_default=1,G3895+(4*Fnotch-0)/8192,G3895+(F_stop-F_start)/8192) )</f>
        <v>120031.249999872</v>
      </c>
      <c r="H3896" s="120">
        <f ca="1">IF(FilterType="FIR", OFFSET(PRE_CALC!B3844,0,DEC_RATE), C3896)</f>
        <v>-26.2009950086</v>
      </c>
    </row>
    <row r="3897" spans="2:8" x14ac:dyDescent="0.2">
      <c r="B3897" s="45">
        <f>IF(FilterType="FIR", IF(Extend_fmod, PRE_CALC!I3845*Fm, PRE_CALC!A3845*Fdata), IF(F_default=1,B3896+(4*Fnotch-0)/8192,B3896+(F_stop-F_start)/8192) )</f>
        <v>120062.5</v>
      </c>
      <c r="C3897" s="39">
        <f t="shared" si="181"/>
        <v>-1.1654591373151706</v>
      </c>
      <c r="D3897" s="84">
        <f ca="1">IF(FilterType="FIR", IF(Extend_fmod=1,OFFSET(PRE_CALC!J3845,0,DEC_RATE), OFFSET(PRE_CALC!B3845,0,DEC_RATE)), C3897)</f>
        <v>-26.342813523499998</v>
      </c>
      <c r="E3897" s="84">
        <f t="shared" ca="1" si="182"/>
        <v>102406.249999872</v>
      </c>
      <c r="F3897" s="84">
        <f t="shared" ca="1" si="180"/>
        <v>-4.8930546883400004E-3</v>
      </c>
      <c r="G3897" s="119">
        <f>IF(FilterType="FIR",  PRE_CALC!A3845*Fdata, IF(F_default=1,G3896+(4*Fnotch-0)/8192,G3896+(F_stop-F_start)/8192) )</f>
        <v>120062.5</v>
      </c>
      <c r="H3897" s="120">
        <f ca="1">IF(FilterType="FIR", OFFSET(PRE_CALC!B3845,0,DEC_RATE), C3897)</f>
        <v>-26.342813523499998</v>
      </c>
    </row>
    <row r="3898" spans="2:8" x14ac:dyDescent="0.2">
      <c r="B3898" s="45">
        <f>IF(FilterType="FIR", IF(Extend_fmod, PRE_CALC!I3846*Fm, PRE_CALC!A3846*Fdata), IF(F_default=1,B3897+(4*Fnotch-0)/8192,B3897+(F_stop-F_start)/8192) )</f>
        <v>120093.750000128</v>
      </c>
      <c r="C3898" s="39">
        <f t="shared" si="181"/>
        <v>-1.1660687345350422</v>
      </c>
      <c r="D3898" s="84">
        <f ca="1">IF(FilterType="FIR", IF(Extend_fmod=1,OFFSET(PRE_CALC!J3846,0,DEC_RATE), OFFSET(PRE_CALC!B3846,0,DEC_RATE)), C3898)</f>
        <v>-26.4852275521</v>
      </c>
      <c r="E3898" s="84">
        <f t="shared" ca="1" si="182"/>
        <v>102406.249999872</v>
      </c>
      <c r="F3898" s="84">
        <f t="shared" ca="1" si="180"/>
        <v>-4.8930546883400004E-3</v>
      </c>
      <c r="G3898" s="119">
        <f>IF(FilterType="FIR",  PRE_CALC!A3846*Fdata, IF(F_default=1,G3897+(4*Fnotch-0)/8192,G3897+(F_stop-F_start)/8192) )</f>
        <v>120093.750000128</v>
      </c>
      <c r="H3898" s="120">
        <f ca="1">IF(FilterType="FIR", OFFSET(PRE_CALC!B3846,0,DEC_RATE), C3898)</f>
        <v>-26.4852275521</v>
      </c>
    </row>
    <row r="3899" spans="2:8" x14ac:dyDescent="0.2">
      <c r="B3899" s="45">
        <f>IF(FilterType="FIR", IF(Extend_fmod, PRE_CALC!I3847*Fm, PRE_CALC!A3847*Fdata), IF(F_default=1,B3898+(4*Fnotch-0)/8192,B3898+(F_stop-F_start)/8192) )</f>
        <v>120125</v>
      </c>
      <c r="C3899" s="39">
        <f t="shared" si="181"/>
        <v>-1.1666784933620324</v>
      </c>
      <c r="D3899" s="84">
        <f ca="1">IF(FilterType="FIR", IF(Extend_fmod=1,OFFSET(PRE_CALC!J3847,0,DEC_RATE), OFFSET(PRE_CALC!B3847,0,DEC_RATE)), C3899)</f>
        <v>-26.628239937099998</v>
      </c>
      <c r="E3899" s="84">
        <f t="shared" ca="1" si="182"/>
        <v>102406.249999872</v>
      </c>
      <c r="F3899" s="84">
        <f t="shared" ca="1" si="180"/>
        <v>-4.8930546883400004E-3</v>
      </c>
      <c r="G3899" s="119">
        <f>IF(FilterType="FIR",  PRE_CALC!A3847*Fdata, IF(F_default=1,G3898+(4*Fnotch-0)/8192,G3898+(F_stop-F_start)/8192) )</f>
        <v>120125</v>
      </c>
      <c r="H3899" s="120">
        <f ca="1">IF(FilterType="FIR", OFFSET(PRE_CALC!B3847,0,DEC_RATE), C3899)</f>
        <v>-26.628239937099998</v>
      </c>
    </row>
    <row r="3900" spans="2:8" x14ac:dyDescent="0.2">
      <c r="B3900" s="45">
        <f>IF(FilterType="FIR", IF(Extend_fmod, PRE_CALC!I3848*Fm, PRE_CALC!A3848*Fdata), IF(F_default=1,B3899+(4*Fnotch-0)/8192,B3899+(F_stop-F_start)/8192) )</f>
        <v>120156.249999872</v>
      </c>
      <c r="C3900" s="39">
        <f t="shared" si="181"/>
        <v>-1.1672884138035131</v>
      </c>
      <c r="D3900" s="84">
        <f ca="1">IF(FilterType="FIR", IF(Extend_fmod=1,OFFSET(PRE_CALC!J3848,0,DEC_RATE), OFFSET(PRE_CALC!B3848,0,DEC_RATE)), C3900)</f>
        <v>-26.771853549999999</v>
      </c>
      <c r="E3900" s="84">
        <f t="shared" ca="1" si="182"/>
        <v>102406.249999872</v>
      </c>
      <c r="F3900" s="84">
        <f t="shared" ca="1" si="180"/>
        <v>-4.8930546883400004E-3</v>
      </c>
      <c r="G3900" s="119">
        <f>IF(FilterType="FIR",  PRE_CALC!A3848*Fdata, IF(F_default=1,G3899+(4*Fnotch-0)/8192,G3899+(F_stop-F_start)/8192) )</f>
        <v>120156.249999872</v>
      </c>
      <c r="H3900" s="120">
        <f ca="1">IF(FilterType="FIR", OFFSET(PRE_CALC!B3848,0,DEC_RATE), C3900)</f>
        <v>-26.771853549999999</v>
      </c>
    </row>
    <row r="3901" spans="2:8" x14ac:dyDescent="0.2">
      <c r="B3901" s="45">
        <f>IF(FilterType="FIR", IF(Extend_fmod, PRE_CALC!I3849*Fm, PRE_CALC!A3849*Fdata), IF(F_default=1,B3900+(4*Fnotch-0)/8192,B3900+(F_stop-F_start)/8192) )</f>
        <v>120187.5</v>
      </c>
      <c r="C3901" s="39">
        <f t="shared" si="181"/>
        <v>-1.1678984958668204</v>
      </c>
      <c r="D3901" s="84">
        <f ca="1">IF(FilterType="FIR", IF(Extend_fmod=1,OFFSET(PRE_CALC!J3849,0,DEC_RATE), OFFSET(PRE_CALC!B3849,0,DEC_RATE)), C3901)</f>
        <v>-26.916071291000002</v>
      </c>
      <c r="E3901" s="84">
        <f t="shared" ca="1" si="182"/>
        <v>102406.249999872</v>
      </c>
      <c r="F3901" s="84">
        <f t="shared" ca="1" si="180"/>
        <v>-4.8930546883400004E-3</v>
      </c>
      <c r="G3901" s="119">
        <f>IF(FilterType="FIR",  PRE_CALC!A3849*Fdata, IF(F_default=1,G3900+(4*Fnotch-0)/8192,G3900+(F_stop-F_start)/8192) )</f>
        <v>120187.5</v>
      </c>
      <c r="H3901" s="120">
        <f ca="1">IF(FilterType="FIR", OFFSET(PRE_CALC!B3849,0,DEC_RATE), C3901)</f>
        <v>-26.916071291000002</v>
      </c>
    </row>
    <row r="3902" spans="2:8" x14ac:dyDescent="0.2">
      <c r="B3902" s="45">
        <f>IF(FilterType="FIR", IF(Extend_fmod, PRE_CALC!I3850*Fm, PRE_CALC!A3850*Fdata), IF(F_default=1,B3901+(4*Fnotch-0)/8192,B3901+(F_stop-F_start)/8192) )</f>
        <v>120218.750000128</v>
      </c>
      <c r="C3902" s="39">
        <f t="shared" si="181"/>
        <v>-1.1685087395493154</v>
      </c>
      <c r="D3902" s="84">
        <f ca="1">IF(FilterType="FIR", IF(Extend_fmod=1,OFFSET(PRE_CALC!J3850,0,DEC_RATE), OFFSET(PRE_CALC!B3850,0,DEC_RATE)), C3902)</f>
        <v>-27.0608960896</v>
      </c>
      <c r="E3902" s="84">
        <f t="shared" ca="1" si="182"/>
        <v>102406.249999872</v>
      </c>
      <c r="F3902" s="84">
        <f t="shared" ca="1" si="180"/>
        <v>-4.8930546883400004E-3</v>
      </c>
      <c r="G3902" s="119">
        <f>IF(FilterType="FIR",  PRE_CALC!A3850*Fdata, IF(F_default=1,G3901+(4*Fnotch-0)/8192,G3901+(F_stop-F_start)/8192) )</f>
        <v>120218.750000128</v>
      </c>
      <c r="H3902" s="120">
        <f ca="1">IF(FilterType="FIR", OFFSET(PRE_CALC!B3850,0,DEC_RATE), C3902)</f>
        <v>-27.0608960896</v>
      </c>
    </row>
    <row r="3903" spans="2:8" x14ac:dyDescent="0.2">
      <c r="B3903" s="45">
        <f>IF(FilterType="FIR", IF(Extend_fmod, PRE_CALC!I3851*Fm, PRE_CALC!A3851*Fdata), IF(F_default=1,B3902+(4*Fnotch-0)/8192,B3902+(F_stop-F_start)/8192) )</f>
        <v>120250</v>
      </c>
      <c r="C3903" s="39">
        <f t="shared" si="181"/>
        <v>-1.1691191448483735</v>
      </c>
      <c r="D3903" s="84">
        <f ca="1">IF(FilterType="FIR", IF(Extend_fmod=1,OFFSET(PRE_CALC!J3851,0,DEC_RATE), OFFSET(PRE_CALC!B3851,0,DEC_RATE)), C3903)</f>
        <v>-27.2063309049</v>
      </c>
      <c r="E3903" s="84">
        <f t="shared" ca="1" si="182"/>
        <v>102406.249999872</v>
      </c>
      <c r="F3903" s="84">
        <f t="shared" ca="1" si="180"/>
        <v>-4.8930546883400004E-3</v>
      </c>
      <c r="G3903" s="119">
        <f>IF(FilterType="FIR",  PRE_CALC!A3851*Fdata, IF(F_default=1,G3902+(4*Fnotch-0)/8192,G3902+(F_stop-F_start)/8192) )</f>
        <v>120250</v>
      </c>
      <c r="H3903" s="120">
        <f ca="1">IF(FilterType="FIR", OFFSET(PRE_CALC!B3851,0,DEC_RATE), C3903)</f>
        <v>-27.2063309049</v>
      </c>
    </row>
    <row r="3904" spans="2:8" x14ac:dyDescent="0.2">
      <c r="B3904" s="45">
        <f>IF(FilterType="FIR", IF(Extend_fmod, PRE_CALC!I3852*Fm, PRE_CALC!A3852*Fdata), IF(F_default=1,B3903+(4*Fnotch-0)/8192,B3903+(F_stop-F_start)/8192) )</f>
        <v>120281.249999872</v>
      </c>
      <c r="C3904" s="39">
        <f t="shared" si="181"/>
        <v>-1.1697297117713279</v>
      </c>
      <c r="D3904" s="84">
        <f ca="1">IF(FilterType="FIR", IF(Extend_fmod=1,OFFSET(PRE_CALC!J3852,0,DEC_RATE), OFFSET(PRE_CALC!B3852,0,DEC_RATE)), C3904)</f>
        <v>-27.3523787261</v>
      </c>
      <c r="E3904" s="84">
        <f t="shared" ca="1" si="182"/>
        <v>102406.249999872</v>
      </c>
      <c r="F3904" s="84">
        <f t="shared" ca="1" si="180"/>
        <v>-4.8930546883400004E-3</v>
      </c>
      <c r="G3904" s="119">
        <f>IF(FilterType="FIR",  PRE_CALC!A3852*Fdata, IF(F_default=1,G3903+(4*Fnotch-0)/8192,G3903+(F_stop-F_start)/8192) )</f>
        <v>120281.249999872</v>
      </c>
      <c r="H3904" s="120">
        <f ca="1">IF(FilterType="FIR", OFFSET(PRE_CALC!B3852,0,DEC_RATE), C3904)</f>
        <v>-27.3523787261</v>
      </c>
    </row>
    <row r="3905" spans="2:8" x14ac:dyDescent="0.2">
      <c r="B3905" s="45">
        <f>IF(FilterType="FIR", IF(Extend_fmod, PRE_CALC!I3853*Fm, PRE_CALC!A3853*Fdata), IF(F_default=1,B3904+(4*Fnotch-0)/8192,B3904+(F_stop-F_start)/8192) )</f>
        <v>120312.5</v>
      </c>
      <c r="C3905" s="39">
        <f t="shared" si="181"/>
        <v>-1.1703404403255644</v>
      </c>
      <c r="D3905" s="84">
        <f ca="1">IF(FilterType="FIR", IF(Extend_fmod=1,OFFSET(PRE_CALC!J3853,0,DEC_RATE), OFFSET(PRE_CALC!B3853,0,DEC_RATE)), C3905)</f>
        <v>-27.499042573099999</v>
      </c>
      <c r="E3905" s="84">
        <f t="shared" ca="1" si="182"/>
        <v>102406.249999872</v>
      </c>
      <c r="F3905" s="84">
        <f t="shared" ca="1" si="180"/>
        <v>-4.8930546883400004E-3</v>
      </c>
      <c r="G3905" s="119">
        <f>IF(FilterType="FIR",  PRE_CALC!A3853*Fdata, IF(F_default=1,G3904+(4*Fnotch-0)/8192,G3904+(F_stop-F_start)/8192) )</f>
        <v>120312.5</v>
      </c>
      <c r="H3905" s="120">
        <f ca="1">IF(FilterType="FIR", OFFSET(PRE_CALC!B3853,0,DEC_RATE), C3905)</f>
        <v>-27.499042573099999</v>
      </c>
    </row>
    <row r="3906" spans="2:8" x14ac:dyDescent="0.2">
      <c r="B3906" s="45">
        <f>IF(FilterType="FIR", IF(Extend_fmod, PRE_CALC!I3854*Fm, PRE_CALC!A3854*Fdata), IF(F_default=1,B3905+(4*Fnotch-0)/8192,B3905+(F_stop-F_start)/8192) )</f>
        <v>120343.750000128</v>
      </c>
      <c r="C3906" s="39">
        <f t="shared" si="181"/>
        <v>-1.1709513305084276</v>
      </c>
      <c r="D3906" s="84">
        <f ca="1">IF(FilterType="FIR", IF(Extend_fmod=1,OFFSET(PRE_CALC!J3854,0,DEC_RATE), OFFSET(PRE_CALC!B3854,0,DEC_RATE)), C3906)</f>
        <v>-27.646325496799999</v>
      </c>
      <c r="E3906" s="84">
        <f t="shared" ca="1" si="182"/>
        <v>102406.249999872</v>
      </c>
      <c r="F3906" s="84">
        <f t="shared" ca="1" si="180"/>
        <v>-4.8930546883400004E-3</v>
      </c>
      <c r="G3906" s="119">
        <f>IF(FilterType="FIR",  PRE_CALC!A3854*Fdata, IF(F_default=1,G3905+(4*Fnotch-0)/8192,G3905+(F_stop-F_start)/8192) )</f>
        <v>120343.750000128</v>
      </c>
      <c r="H3906" s="120">
        <f ca="1">IF(FilterType="FIR", OFFSET(PRE_CALC!B3854,0,DEC_RATE), C3906)</f>
        <v>-27.646325496799999</v>
      </c>
    </row>
    <row r="3907" spans="2:8" x14ac:dyDescent="0.2">
      <c r="B3907" s="45">
        <f>IF(FilterType="FIR", IF(Extend_fmod, PRE_CALC!I3855*Fm, PRE_CALC!A3855*Fdata), IF(F_default=1,B3906+(4*Fnotch-0)/8192,B3906+(F_stop-F_start)/8192) )</f>
        <v>120375</v>
      </c>
      <c r="C3907" s="39">
        <f t="shared" si="181"/>
        <v>-1.1715623823172761</v>
      </c>
      <c r="D3907" s="84">
        <f ca="1">IF(FilterType="FIR", IF(Extend_fmod=1,OFFSET(PRE_CALC!J3855,0,DEC_RATE), OFFSET(PRE_CALC!B3855,0,DEC_RATE)), C3907)</f>
        <v>-27.794230579499999</v>
      </c>
      <c r="E3907" s="84">
        <f t="shared" ca="1" si="182"/>
        <v>102406.249999872</v>
      </c>
      <c r="F3907" s="84">
        <f t="shared" ca="1" si="180"/>
        <v>-4.8930546883400004E-3</v>
      </c>
      <c r="G3907" s="119">
        <f>IF(FilterType="FIR",  PRE_CALC!A3855*Fdata, IF(F_default=1,G3906+(4*Fnotch-0)/8192,G3906+(F_stop-F_start)/8192) )</f>
        <v>120375</v>
      </c>
      <c r="H3907" s="120">
        <f ca="1">IF(FilterType="FIR", OFFSET(PRE_CALC!B3855,0,DEC_RATE), C3907)</f>
        <v>-27.794230579499999</v>
      </c>
    </row>
    <row r="3908" spans="2:8" x14ac:dyDescent="0.2">
      <c r="B3908" s="45">
        <f>IF(FilterType="FIR", IF(Extend_fmod, PRE_CALC!I3856*Fm, PRE_CALC!A3856*Fdata), IF(F_default=1,B3907+(4*Fnotch-0)/8192,B3907+(F_stop-F_start)/8192) )</f>
        <v>120406.249999872</v>
      </c>
      <c r="C3908" s="39">
        <f t="shared" si="181"/>
        <v>-1.1721735957594759</v>
      </c>
      <c r="D3908" s="84">
        <f ca="1">IF(FilterType="FIR", IF(Extend_fmod=1,OFFSET(PRE_CALC!J3856,0,DEC_RATE), OFFSET(PRE_CALC!B3856,0,DEC_RATE)), C3908)</f>
        <v>-27.942760935399999</v>
      </c>
      <c r="E3908" s="84">
        <f t="shared" ca="1" si="182"/>
        <v>102406.249999872</v>
      </c>
      <c r="F3908" s="84">
        <f t="shared" ca="1" si="180"/>
        <v>-4.8930546883400004E-3</v>
      </c>
      <c r="G3908" s="119">
        <f>IF(FilterType="FIR",  PRE_CALC!A3856*Fdata, IF(F_default=1,G3907+(4*Fnotch-0)/8192,G3907+(F_stop-F_start)/8192) )</f>
        <v>120406.249999872</v>
      </c>
      <c r="H3908" s="120">
        <f ca="1">IF(FilterType="FIR", OFFSET(PRE_CALC!B3856,0,DEC_RATE), C3908)</f>
        <v>-27.942760935399999</v>
      </c>
    </row>
    <row r="3909" spans="2:8" x14ac:dyDescent="0.2">
      <c r="B3909" s="45">
        <f>IF(FilterType="FIR", IF(Extend_fmod, PRE_CALC!I3857*Fm, PRE_CALC!A3857*Fdata), IF(F_default=1,B3908+(4*Fnotch-0)/8192,B3908+(F_stop-F_start)/8192) )</f>
        <v>120437.5</v>
      </c>
      <c r="C3909" s="39">
        <f t="shared" si="181"/>
        <v>-1.1727849708423963</v>
      </c>
      <c r="D3909" s="84">
        <f ca="1">IF(FilterType="FIR", IF(Extend_fmod=1,OFFSET(PRE_CALC!J3857,0,DEC_RATE), OFFSET(PRE_CALC!B3857,0,DEC_RATE)), C3909)</f>
        <v>-28.091919711199999</v>
      </c>
      <c r="E3909" s="84">
        <f t="shared" ca="1" si="182"/>
        <v>102406.249999872</v>
      </c>
      <c r="F3909" s="84">
        <f t="shared" ca="1" si="180"/>
        <v>-4.8930546883400004E-3</v>
      </c>
      <c r="G3909" s="119">
        <f>IF(FilterType="FIR",  PRE_CALC!A3857*Fdata, IF(F_default=1,G3908+(4*Fnotch-0)/8192,G3908+(F_stop-F_start)/8192) )</f>
        <v>120437.5</v>
      </c>
      <c r="H3909" s="120">
        <f ca="1">IF(FilterType="FIR", OFFSET(PRE_CALC!B3857,0,DEC_RATE), C3909)</f>
        <v>-28.091919711199999</v>
      </c>
    </row>
    <row r="3910" spans="2:8" x14ac:dyDescent="0.2">
      <c r="B3910" s="45">
        <f>IF(FilterType="FIR", IF(Extend_fmod, PRE_CALC!I3858*Fm, PRE_CALC!A3858*Fdata), IF(F_default=1,B3909+(4*Fnotch-0)/8192,B3909+(F_stop-F_start)/8192) )</f>
        <v>120468.750000128</v>
      </c>
      <c r="C3910" s="39">
        <f t="shared" si="181"/>
        <v>-1.1733965075633952</v>
      </c>
      <c r="D3910" s="84">
        <f ca="1">IF(FilterType="FIR", IF(Extend_fmod=1,OFFSET(PRE_CALC!J3858,0,DEC_RATE), OFFSET(PRE_CALC!B3858,0,DEC_RATE)), C3910)</f>
        <v>-28.241710086600001</v>
      </c>
      <c r="E3910" s="84">
        <f t="shared" ca="1" si="182"/>
        <v>102406.249999872</v>
      </c>
      <c r="F3910" s="84">
        <f t="shared" ca="1" si="180"/>
        <v>-4.8930546883400004E-3</v>
      </c>
      <c r="G3910" s="119">
        <f>IF(FilterType="FIR",  PRE_CALC!A3858*Fdata, IF(F_default=1,G3909+(4*Fnotch-0)/8192,G3909+(F_stop-F_start)/8192) )</f>
        <v>120468.750000128</v>
      </c>
      <c r="H3910" s="120">
        <f ca="1">IF(FilterType="FIR", OFFSET(PRE_CALC!B3858,0,DEC_RATE), C3910)</f>
        <v>-28.241710086600001</v>
      </c>
    </row>
    <row r="3911" spans="2:8" x14ac:dyDescent="0.2">
      <c r="B3911" s="45">
        <f>IF(FilterType="FIR", IF(Extend_fmod, PRE_CALC!I3859*Fm, PRE_CALC!A3859*Fdata), IF(F_default=1,B3910+(4*Fnotch-0)/8192,B3910+(F_stop-F_start)/8192) )</f>
        <v>120500</v>
      </c>
      <c r="C3911" s="39">
        <f t="shared" si="181"/>
        <v>-1.1740082059198227</v>
      </c>
      <c r="D3911" s="84">
        <f ca="1">IF(FilterType="FIR", IF(Extend_fmod=1,OFFSET(PRE_CALC!J3859,0,DEC_RATE), OFFSET(PRE_CALC!B3859,0,DEC_RATE)), C3911)</f>
        <v>-28.392135274600001</v>
      </c>
      <c r="E3911" s="84">
        <f t="shared" ca="1" si="182"/>
        <v>102406.249999872</v>
      </c>
      <c r="F3911" s="84">
        <f t="shared" ca="1" si="180"/>
        <v>-4.8930546883400004E-3</v>
      </c>
      <c r="G3911" s="119">
        <f>IF(FilterType="FIR",  PRE_CALC!A3859*Fdata, IF(F_default=1,G3910+(4*Fnotch-0)/8192,G3910+(F_stop-F_start)/8192) )</f>
        <v>120500</v>
      </c>
      <c r="H3911" s="120">
        <f ca="1">IF(FilterType="FIR", OFFSET(PRE_CALC!B3859,0,DEC_RATE), C3911)</f>
        <v>-28.392135274600001</v>
      </c>
    </row>
    <row r="3912" spans="2:8" x14ac:dyDescent="0.2">
      <c r="B3912" s="45">
        <f>IF(FilterType="FIR", IF(Extend_fmod, PRE_CALC!I3860*Fm, PRE_CALC!A3860*Fdata), IF(F_default=1,B3911+(4*Fnotch-0)/8192,B3911+(F_stop-F_start)/8192) )</f>
        <v>120531.249999872</v>
      </c>
      <c r="C3912" s="39">
        <f t="shared" si="181"/>
        <v>-1.1746200659190489</v>
      </c>
      <c r="D3912" s="84">
        <f ca="1">IF(FilterType="FIR", IF(Extend_fmod=1,OFFSET(PRE_CALC!J3860,0,DEC_RATE), OFFSET(PRE_CALC!B3860,0,DEC_RATE)), C3912)</f>
        <v>-28.543198522099999</v>
      </c>
      <c r="E3912" s="84">
        <f t="shared" ca="1" si="182"/>
        <v>102406.249999872</v>
      </c>
      <c r="F3912" s="84">
        <f t="shared" ca="1" si="180"/>
        <v>-4.8930546883400004E-3</v>
      </c>
      <c r="G3912" s="119">
        <f>IF(FilterType="FIR",  PRE_CALC!A3860*Fdata, IF(F_default=1,G3911+(4*Fnotch-0)/8192,G3911+(F_stop-F_start)/8192) )</f>
        <v>120531.249999872</v>
      </c>
      <c r="H3912" s="120">
        <f ca="1">IF(FilterType="FIR", OFFSET(PRE_CALC!B3860,0,DEC_RATE), C3912)</f>
        <v>-28.543198522099999</v>
      </c>
    </row>
    <row r="3913" spans="2:8" x14ac:dyDescent="0.2">
      <c r="B3913" s="45">
        <f>IF(FilterType="FIR", IF(Extend_fmod, PRE_CALC!I3861*Fm, PRE_CALC!A3861*Fdata), IF(F_default=1,B3912+(4*Fnotch-0)/8192,B3912+(F_stop-F_start)/8192) )</f>
        <v>120562.5</v>
      </c>
      <c r="C3913" s="39">
        <f t="shared" si="181"/>
        <v>-1.1752320875684585</v>
      </c>
      <c r="D3913" s="84">
        <f ca="1">IF(FilterType="FIR", IF(Extend_fmod=1,OFFSET(PRE_CALC!J3861,0,DEC_RATE), OFFSET(PRE_CALC!B3861,0,DEC_RATE)), C3913)</f>
        <v>-28.6949031105</v>
      </c>
      <c r="E3913" s="84">
        <f t="shared" ca="1" si="182"/>
        <v>102406.249999872</v>
      </c>
      <c r="F3913" s="84">
        <f t="shared" ca="1" si="180"/>
        <v>-4.8930546883400004E-3</v>
      </c>
      <c r="G3913" s="119">
        <f>IF(FilterType="FIR",  PRE_CALC!A3861*Fdata, IF(F_default=1,G3912+(4*Fnotch-0)/8192,G3912+(F_stop-F_start)/8192) )</f>
        <v>120562.5</v>
      </c>
      <c r="H3913" s="120">
        <f ca="1">IF(FilterType="FIR", OFFSET(PRE_CALC!B3861,0,DEC_RATE), C3913)</f>
        <v>-28.6949031105</v>
      </c>
    </row>
    <row r="3914" spans="2:8" x14ac:dyDescent="0.2">
      <c r="B3914" s="45">
        <f>IF(FilterType="FIR", IF(Extend_fmod, PRE_CALC!I3862*Fm, PRE_CALC!A3862*Fdata), IF(F_default=1,B3913+(4*Fnotch-0)/8192,B3913+(F_stop-F_start)/8192) )</f>
        <v>120593.750000128</v>
      </c>
      <c r="C3914" s="39">
        <f t="shared" si="181"/>
        <v>-1.1758442708654013</v>
      </c>
      <c r="D3914" s="84">
        <f ca="1">IF(FilterType="FIR", IF(Extend_fmod=1,OFFSET(PRE_CALC!J3862,0,DEC_RATE), OFFSET(PRE_CALC!B3862,0,DEC_RATE)), C3914)</f>
        <v>-28.847252356199999</v>
      </c>
      <c r="E3914" s="84">
        <f t="shared" ca="1" si="182"/>
        <v>102406.249999872</v>
      </c>
      <c r="F3914" s="84">
        <f t="shared" ca="1" si="180"/>
        <v>-4.8930546883400004E-3</v>
      </c>
      <c r="G3914" s="119">
        <f>IF(FilterType="FIR",  PRE_CALC!A3862*Fdata, IF(F_default=1,G3913+(4*Fnotch-0)/8192,G3913+(F_stop-F_start)/8192) )</f>
        <v>120593.750000128</v>
      </c>
      <c r="H3914" s="120">
        <f ca="1">IF(FilterType="FIR", OFFSET(PRE_CALC!B3862,0,DEC_RATE), C3914)</f>
        <v>-28.847252356199999</v>
      </c>
    </row>
    <row r="3915" spans="2:8" x14ac:dyDescent="0.2">
      <c r="B3915" s="45">
        <f>IF(FilterType="FIR", IF(Extend_fmod, PRE_CALC!I3863*Fm, PRE_CALC!A3863*Fdata), IF(F_default=1,B3914+(4*Fnotch-0)/8192,B3914+(F_stop-F_start)/8192) )</f>
        <v>120625</v>
      </c>
      <c r="C3915" s="39">
        <f t="shared" si="181"/>
        <v>-1.1764566158072347</v>
      </c>
      <c r="D3915" s="84">
        <f ca="1">IF(FilterType="FIR", IF(Extend_fmod=1,OFFSET(PRE_CALC!J3863,0,DEC_RATE), OFFSET(PRE_CALC!B3863,0,DEC_RATE)), C3915)</f>
        <v>-29.000249610800001</v>
      </c>
      <c r="E3915" s="84">
        <f t="shared" ca="1" si="182"/>
        <v>102406.249999872</v>
      </c>
      <c r="F3915" s="84">
        <f t="shared" ca="1" si="180"/>
        <v>-4.8930546883400004E-3</v>
      </c>
      <c r="G3915" s="119">
        <f>IF(FilterType="FIR",  PRE_CALC!A3863*Fdata, IF(F_default=1,G3914+(4*Fnotch-0)/8192,G3914+(F_stop-F_start)/8192) )</f>
        <v>120625</v>
      </c>
      <c r="H3915" s="120">
        <f ca="1">IF(FilterType="FIR", OFFSET(PRE_CALC!B3863,0,DEC_RATE), C3915)</f>
        <v>-29.000249610800001</v>
      </c>
    </row>
    <row r="3916" spans="2:8" x14ac:dyDescent="0.2">
      <c r="B3916" s="45">
        <f>IF(FilterType="FIR", IF(Extend_fmod, PRE_CALC!I3864*Fm, PRE_CALC!A3864*Fdata), IF(F_default=1,B3915+(4*Fnotch-0)/8192,B3915+(F_stop-F_start)/8192) )</f>
        <v>120656.249999872</v>
      </c>
      <c r="C3916" s="39">
        <f t="shared" si="181"/>
        <v>-1.1770691224013272</v>
      </c>
      <c r="D3916" s="84">
        <f ca="1">IF(FilterType="FIR", IF(Extend_fmod=1,OFFSET(PRE_CALC!J3864,0,DEC_RATE), OFFSET(PRE_CALC!B3864,0,DEC_RATE)), C3916)</f>
        <v>-29.153898262399998</v>
      </c>
      <c r="E3916" s="84">
        <f t="shared" ca="1" si="182"/>
        <v>102406.249999872</v>
      </c>
      <c r="F3916" s="84">
        <f t="shared" ca="1" si="180"/>
        <v>-4.8930546883400004E-3</v>
      </c>
      <c r="G3916" s="119">
        <f>IF(FilterType="FIR",  PRE_CALC!A3864*Fdata, IF(F_default=1,G3915+(4*Fnotch-0)/8192,G3915+(F_stop-F_start)/8192) )</f>
        <v>120656.249999872</v>
      </c>
      <c r="H3916" s="120">
        <f ca="1">IF(FilterType="FIR", OFFSET(PRE_CALC!B3864,0,DEC_RATE), C3916)</f>
        <v>-29.153898262399998</v>
      </c>
    </row>
    <row r="3917" spans="2:8" x14ac:dyDescent="0.2">
      <c r="B3917" s="45">
        <f>IF(FilterType="FIR", IF(Extend_fmod, PRE_CALC!I3865*Fm, PRE_CALC!A3865*Fdata), IF(F_default=1,B3916+(4*Fnotch-0)/8192,B3916+(F_stop-F_start)/8192) )</f>
        <v>120687.5</v>
      </c>
      <c r="C3917" s="39">
        <f t="shared" si="181"/>
        <v>-1.1776817906550709</v>
      </c>
      <c r="D3917" s="84">
        <f ca="1">IF(FilterType="FIR", IF(Extend_fmod=1,OFFSET(PRE_CALC!J3865,0,DEC_RATE), OFFSET(PRE_CALC!B3865,0,DEC_RATE)), C3917)</f>
        <v>-29.308201735299999</v>
      </c>
      <c r="E3917" s="84">
        <f t="shared" ca="1" si="182"/>
        <v>102406.249999872</v>
      </c>
      <c r="F3917" s="84">
        <f t="shared" ca="1" si="180"/>
        <v>-4.8930546883400004E-3</v>
      </c>
      <c r="G3917" s="119">
        <f>IF(FilterType="FIR",  PRE_CALC!A3865*Fdata, IF(F_default=1,G3916+(4*Fnotch-0)/8192,G3916+(F_stop-F_start)/8192) )</f>
        <v>120687.5</v>
      </c>
      <c r="H3917" s="120">
        <f ca="1">IF(FilterType="FIR", OFFSET(PRE_CALC!B3865,0,DEC_RATE), C3917)</f>
        <v>-29.308201735299999</v>
      </c>
    </row>
    <row r="3918" spans="2:8" x14ac:dyDescent="0.2">
      <c r="B3918" s="45">
        <f>IF(FilterType="FIR", IF(Extend_fmod, PRE_CALC!I3866*Fm, PRE_CALC!A3866*Fdata), IF(F_default=1,B3917+(4*Fnotch-0)/8192,B3917+(F_stop-F_start)/8192) )</f>
        <v>120718.750000128</v>
      </c>
      <c r="C3918" s="39">
        <f t="shared" si="181"/>
        <v>-1.1782946205658205</v>
      </c>
      <c r="D3918" s="84">
        <f ca="1">IF(FilterType="FIR", IF(Extend_fmod=1,OFFSET(PRE_CALC!J3866,0,DEC_RATE), OFFSET(PRE_CALC!B3866,0,DEC_RATE)), C3918)</f>
        <v>-29.463163491300001</v>
      </c>
      <c r="E3918" s="84">
        <f t="shared" ca="1" si="182"/>
        <v>102406.249999872</v>
      </c>
      <c r="F3918" s="84">
        <f t="shared" ca="1" si="180"/>
        <v>-4.8930546883400004E-3</v>
      </c>
      <c r="G3918" s="119">
        <f>IF(FilterType="FIR",  PRE_CALC!A3866*Fdata, IF(F_default=1,G3917+(4*Fnotch-0)/8192,G3917+(F_stop-F_start)/8192) )</f>
        <v>120718.750000128</v>
      </c>
      <c r="H3918" s="120">
        <f ca="1">IF(FilterType="FIR", OFFSET(PRE_CALC!B3866,0,DEC_RATE), C3918)</f>
        <v>-29.463163491300001</v>
      </c>
    </row>
    <row r="3919" spans="2:8" x14ac:dyDescent="0.2">
      <c r="B3919" s="45">
        <f>IF(FilterType="FIR", IF(Extend_fmod, PRE_CALC!I3867*Fm, PRE_CALC!A3867*Fdata), IF(F_default=1,B3918+(4*Fnotch-0)/8192,B3918+(F_stop-F_start)/8192) )</f>
        <v>120750</v>
      </c>
      <c r="C3919" s="39">
        <f t="shared" si="181"/>
        <v>-1.1789076121309154</v>
      </c>
      <c r="D3919" s="84">
        <f ca="1">IF(FilterType="FIR", IF(Extend_fmod=1,OFFSET(PRE_CALC!J3867,0,DEC_RATE), OFFSET(PRE_CALC!B3867,0,DEC_RATE)), C3919)</f>
        <v>-29.6187870296</v>
      </c>
      <c r="E3919" s="84">
        <f t="shared" ca="1" si="182"/>
        <v>102406.249999872</v>
      </c>
      <c r="F3919" s="84">
        <f t="shared" ca="1" si="180"/>
        <v>-4.8930546883400004E-3</v>
      </c>
      <c r="G3919" s="119">
        <f>IF(FilterType="FIR",  PRE_CALC!A3867*Fdata, IF(F_default=1,G3918+(4*Fnotch-0)/8192,G3918+(F_stop-F_start)/8192) )</f>
        <v>120750</v>
      </c>
      <c r="H3919" s="120">
        <f ca="1">IF(FilterType="FIR", OFFSET(PRE_CALC!B3867,0,DEC_RATE), C3919)</f>
        <v>-29.6187870296</v>
      </c>
    </row>
    <row r="3920" spans="2:8" x14ac:dyDescent="0.2">
      <c r="B3920" s="45">
        <f>IF(FilterType="FIR", IF(Extend_fmod, PRE_CALC!I3868*Fm, PRE_CALC!A3868*Fdata), IF(F_default=1,B3919+(4*Fnotch-0)/8192,B3919+(F_stop-F_start)/8192) )</f>
        <v>120781.249999872</v>
      </c>
      <c r="C3920" s="39">
        <f t="shared" si="181"/>
        <v>-1.1795207653577551</v>
      </c>
      <c r="D3920" s="84">
        <f ca="1">IF(FilterType="FIR", IF(Extend_fmod=1,OFFSET(PRE_CALC!J3868,0,DEC_RATE), OFFSET(PRE_CALC!B3868,0,DEC_RATE)), C3920)</f>
        <v>-29.775075888</v>
      </c>
      <c r="E3920" s="84">
        <f t="shared" ca="1" si="182"/>
        <v>102406.249999872</v>
      </c>
      <c r="F3920" s="84">
        <f t="shared" ca="1" si="180"/>
        <v>-4.8930546883400004E-3</v>
      </c>
      <c r="G3920" s="119">
        <f>IF(FilterType="FIR",  PRE_CALC!A3868*Fdata, IF(F_default=1,G3919+(4*Fnotch-0)/8192,G3919+(F_stop-F_start)/8192) )</f>
        <v>120781.249999872</v>
      </c>
      <c r="H3920" s="120">
        <f ca="1">IF(FilterType="FIR", OFFSET(PRE_CALC!B3868,0,DEC_RATE), C3920)</f>
        <v>-29.775075888</v>
      </c>
    </row>
    <row r="3921" spans="2:8" x14ac:dyDescent="0.2">
      <c r="B3921" s="45">
        <f>IF(FilterType="FIR", IF(Extend_fmod, PRE_CALC!I3869*Fm, PRE_CALC!A3869*Fdata), IF(F_default=1,B3920+(4*Fnotch-0)/8192,B3920+(F_stop-F_start)/8192) )</f>
        <v>120812.5</v>
      </c>
      <c r="C3921" s="39">
        <f t="shared" si="181"/>
        <v>-1.180134080253731</v>
      </c>
      <c r="D3921" s="84">
        <f ca="1">IF(FilterType="FIR", IF(Extend_fmod=1,OFFSET(PRE_CALC!J3869,0,DEC_RATE), OFFSET(PRE_CALC!B3869,0,DEC_RATE)), C3921)</f>
        <v>-29.932033643099999</v>
      </c>
      <c r="E3921" s="84">
        <f t="shared" ca="1" si="182"/>
        <v>102406.249999872</v>
      </c>
      <c r="F3921" s="84">
        <f t="shared" ca="1" si="180"/>
        <v>-4.8930546883400004E-3</v>
      </c>
      <c r="G3921" s="119">
        <f>IF(FilterType="FIR",  PRE_CALC!A3869*Fdata, IF(F_default=1,G3920+(4*Fnotch-0)/8192,G3920+(F_stop-F_start)/8192) )</f>
        <v>120812.5</v>
      </c>
      <c r="H3921" s="120">
        <f ca="1">IF(FilterType="FIR", OFFSET(PRE_CALC!B3869,0,DEC_RATE), C3921)</f>
        <v>-29.932033643099999</v>
      </c>
    </row>
    <row r="3922" spans="2:8" x14ac:dyDescent="0.2">
      <c r="B3922" s="45">
        <f>IF(FilterType="FIR", IF(Extend_fmod, PRE_CALC!I3870*Fm, PRE_CALC!A3870*Fdata), IF(F_default=1,B3921+(4*Fnotch-0)/8192,B3921+(F_stop-F_start)/8192) )</f>
        <v>120843.750000128</v>
      </c>
      <c r="C3922" s="39">
        <f t="shared" si="181"/>
        <v>-1.1807475568161738</v>
      </c>
      <c r="D3922" s="84">
        <f ca="1">IF(FilterType="FIR", IF(Extend_fmod=1,OFFSET(PRE_CALC!J3870,0,DEC_RATE), OFFSET(PRE_CALC!B3870,0,DEC_RATE)), C3922)</f>
        <v>-30.089663911100001</v>
      </c>
      <c r="E3922" s="84">
        <f t="shared" ca="1" si="182"/>
        <v>102406.249999872</v>
      </c>
      <c r="F3922" s="84">
        <f t="shared" ca="1" si="180"/>
        <v>-4.8930546883400004E-3</v>
      </c>
      <c r="G3922" s="119">
        <f>IF(FilterType="FIR",  PRE_CALC!A3870*Fdata, IF(F_default=1,G3921+(4*Fnotch-0)/8192,G3921+(F_stop-F_start)/8192) )</f>
        <v>120843.750000128</v>
      </c>
      <c r="H3922" s="120">
        <f ca="1">IF(FilterType="FIR", OFFSET(PRE_CALC!B3870,0,DEC_RATE), C3922)</f>
        <v>-30.089663911100001</v>
      </c>
    </row>
    <row r="3923" spans="2:8" x14ac:dyDescent="0.2">
      <c r="B3923" s="45">
        <f>IF(FilterType="FIR", IF(Extend_fmod, PRE_CALC!I3871*Fm, PRE_CALC!A3871*Fdata), IF(F_default=1,B3922+(4*Fnotch-0)/8192,B3922+(F_stop-F_start)/8192) )</f>
        <v>120875</v>
      </c>
      <c r="C3923" s="39">
        <f t="shared" si="181"/>
        <v>-1.1813611950424605</v>
      </c>
      <c r="D3923" s="84">
        <f ca="1">IF(FilterType="FIR", IF(Extend_fmod=1,OFFSET(PRE_CALC!J3871,0,DEC_RATE), OFFSET(PRE_CALC!B3871,0,DEC_RATE)), C3923)</f>
        <v>-30.247970348500001</v>
      </c>
      <c r="E3923" s="84">
        <f t="shared" ca="1" si="182"/>
        <v>102406.249999872</v>
      </c>
      <c r="F3923" s="84">
        <f t="shared" ca="1" si="180"/>
        <v>-4.8930546883400004E-3</v>
      </c>
      <c r="G3923" s="119">
        <f>IF(FilterType="FIR",  PRE_CALC!A3871*Fdata, IF(F_default=1,G3922+(4*Fnotch-0)/8192,G3922+(F_stop-F_start)/8192) )</f>
        <v>120875</v>
      </c>
      <c r="H3923" s="120">
        <f ca="1">IF(FilterType="FIR", OFFSET(PRE_CALC!B3871,0,DEC_RATE), C3923)</f>
        <v>-30.247970348500001</v>
      </c>
    </row>
    <row r="3924" spans="2:8" x14ac:dyDescent="0.2">
      <c r="B3924" s="45">
        <f>IF(FilterType="FIR", IF(Extend_fmod, PRE_CALC!I3872*Fm, PRE_CALC!A3872*Fdata), IF(F_default=1,B3923+(4*Fnotch-0)/8192,B3923+(F_stop-F_start)/8192) )</f>
        <v>120906.249999872</v>
      </c>
      <c r="C3924" s="39">
        <f t="shared" si="181"/>
        <v>-1.1819749949399569</v>
      </c>
      <c r="D3924" s="84">
        <f ca="1">IF(FilterType="FIR", IF(Extend_fmod=1,OFFSET(PRE_CALC!J3872,0,DEC_RATE), OFFSET(PRE_CALC!B3872,0,DEC_RATE)), C3924)</f>
        <v>-30.4069566525</v>
      </c>
      <c r="E3924" s="84">
        <f t="shared" ca="1" si="182"/>
        <v>102406.249999872</v>
      </c>
      <c r="F3924" s="84">
        <f t="shared" ca="1" si="180"/>
        <v>-4.8930546883400004E-3</v>
      </c>
      <c r="G3924" s="119">
        <f>IF(FilterType="FIR",  PRE_CALC!A3872*Fdata, IF(F_default=1,G3923+(4*Fnotch-0)/8192,G3923+(F_stop-F_start)/8192) )</f>
        <v>120906.249999872</v>
      </c>
      <c r="H3924" s="120">
        <f ca="1">IF(FilterType="FIR", OFFSET(PRE_CALC!B3872,0,DEC_RATE), C3924)</f>
        <v>-30.4069566525</v>
      </c>
    </row>
    <row r="3925" spans="2:8" x14ac:dyDescent="0.2">
      <c r="B3925" s="45">
        <f>IF(FilterType="FIR", IF(Extend_fmod, PRE_CALC!I3873*Fm, PRE_CALC!A3873*Fdata), IF(F_default=1,B3924+(4*Fnotch-0)/8192,B3924+(F_stop-F_start)/8192) )</f>
        <v>120937.5</v>
      </c>
      <c r="C3925" s="39">
        <f t="shared" si="181"/>
        <v>-1.1825889565160881</v>
      </c>
      <c r="D3925" s="84">
        <f ca="1">IF(FilterType="FIR", IF(Extend_fmod=1,OFFSET(PRE_CALC!J3873,0,DEC_RATE), OFFSET(PRE_CALC!B3873,0,DEC_RATE)), C3925)</f>
        <v>-30.566626561700001</v>
      </c>
      <c r="E3925" s="84">
        <f t="shared" ca="1" si="182"/>
        <v>102406.249999872</v>
      </c>
      <c r="F3925" s="84">
        <f t="shared" ca="1" si="180"/>
        <v>-4.8930546883400004E-3</v>
      </c>
      <c r="G3925" s="119">
        <f>IF(FilterType="FIR",  PRE_CALC!A3873*Fdata, IF(F_default=1,G3924+(4*Fnotch-0)/8192,G3924+(F_stop-F_start)/8192) )</f>
        <v>120937.5</v>
      </c>
      <c r="H3925" s="120">
        <f ca="1">IF(FilterType="FIR", OFFSET(PRE_CALC!B3873,0,DEC_RATE), C3925)</f>
        <v>-30.566626561700001</v>
      </c>
    </row>
    <row r="3926" spans="2:8" x14ac:dyDescent="0.2">
      <c r="B3926" s="45">
        <f>IF(FilterType="FIR", IF(Extend_fmod, PRE_CALC!I3874*Fm, PRE_CALC!A3874*Fdata), IF(F_default=1,B3925+(4*Fnotch-0)/8192,B3925+(F_stop-F_start)/8192) )</f>
        <v>120968.750000128</v>
      </c>
      <c r="C3926" s="39">
        <f t="shared" si="181"/>
        <v>-1.1832030797681747</v>
      </c>
      <c r="D3926" s="84">
        <f ca="1">IF(FilterType="FIR", IF(Extend_fmod=1,OFFSET(PRE_CALC!J3874,0,DEC_RATE), OFFSET(PRE_CALC!B3874,0,DEC_RATE)), C3926)</f>
        <v>-30.726983857</v>
      </c>
      <c r="E3926" s="84">
        <f t="shared" ca="1" si="182"/>
        <v>102406.249999872</v>
      </c>
      <c r="F3926" s="84">
        <f t="shared" ca="1" si="180"/>
        <v>-4.8930546883400004E-3</v>
      </c>
      <c r="G3926" s="119">
        <f>IF(FilterType="FIR",  PRE_CALC!A3874*Fdata, IF(F_default=1,G3925+(4*Fnotch-0)/8192,G3925+(F_stop-F_start)/8192) )</f>
        <v>120968.750000128</v>
      </c>
      <c r="H3926" s="120">
        <f ca="1">IF(FilterType="FIR", OFFSET(PRE_CALC!B3874,0,DEC_RATE), C3926)</f>
        <v>-30.726983857</v>
      </c>
    </row>
    <row r="3927" spans="2:8" x14ac:dyDescent="0.2">
      <c r="B3927" s="45">
        <f>IF(FilterType="FIR", IF(Extend_fmod, PRE_CALC!I3875*Fm, PRE_CALC!A3875*Fdata), IF(F_default=1,B3926+(4*Fnotch-0)/8192,B3926+(F_stop-F_start)/8192) )</f>
        <v>121000</v>
      </c>
      <c r="C3927" s="39">
        <f t="shared" si="181"/>
        <v>-1.1838173646935848</v>
      </c>
      <c r="D3927" s="84">
        <f ca="1">IF(FilterType="FIR", IF(Extend_fmod=1,OFFSET(PRE_CALC!J3875,0,DEC_RATE), OFFSET(PRE_CALC!B3875,0,DEC_RATE)), C3927)</f>
        <v>-30.888032362099999</v>
      </c>
      <c r="E3927" s="84">
        <f t="shared" ca="1" si="182"/>
        <v>102406.249999872</v>
      </c>
      <c r="F3927" s="84">
        <f t="shared" ca="1" si="180"/>
        <v>-4.8930546883400004E-3</v>
      </c>
      <c r="G3927" s="119">
        <f>IF(FilterType="FIR",  PRE_CALC!A3875*Fdata, IF(F_default=1,G3926+(4*Fnotch-0)/8192,G3926+(F_stop-F_start)/8192) )</f>
        <v>121000</v>
      </c>
      <c r="H3927" s="120">
        <f ca="1">IF(FilterType="FIR", OFFSET(PRE_CALC!B3875,0,DEC_RATE), C3927)</f>
        <v>-30.888032362099999</v>
      </c>
    </row>
    <row r="3928" spans="2:8" x14ac:dyDescent="0.2">
      <c r="B3928" s="45">
        <f>IF(FilterType="FIR", IF(Extend_fmod, PRE_CALC!I3876*Fm, PRE_CALC!A3876*Fdata), IF(F_default=1,B3927+(4*Fnotch-0)/8192,B3927+(F_stop-F_start)/8192) )</f>
        <v>121031.249999872</v>
      </c>
      <c r="C3928" s="39">
        <f t="shared" si="181"/>
        <v>-1.1844318112997203</v>
      </c>
      <c r="D3928" s="84">
        <f ca="1">IF(FilterType="FIR", IF(Extend_fmod=1,OFFSET(PRE_CALC!J3876,0,DEC_RATE), OFFSET(PRE_CALC!B3876,0,DEC_RATE)), C3928)</f>
        <v>-31.0497759442</v>
      </c>
      <c r="E3928" s="84">
        <f t="shared" ca="1" si="182"/>
        <v>102406.249999872</v>
      </c>
      <c r="F3928" s="84">
        <f t="shared" ca="1" si="180"/>
        <v>-4.8930546883400004E-3</v>
      </c>
      <c r="G3928" s="119">
        <f>IF(FilterType="FIR",  PRE_CALC!A3876*Fdata, IF(F_default=1,G3927+(4*Fnotch-0)/8192,G3927+(F_stop-F_start)/8192) )</f>
        <v>121031.249999872</v>
      </c>
      <c r="H3928" s="120">
        <f ca="1">IF(FilterType="FIR", OFFSET(PRE_CALC!B3876,0,DEC_RATE), C3928)</f>
        <v>-31.0497759442</v>
      </c>
    </row>
    <row r="3929" spans="2:8" x14ac:dyDescent="0.2">
      <c r="B3929" s="45">
        <f>IF(FilterType="FIR", IF(Extend_fmod, PRE_CALC!I3877*Fm, PRE_CALC!A3877*Fdata), IF(F_default=1,B3928+(4*Fnotch-0)/8192,B3928+(F_stop-F_start)/8192) )</f>
        <v>121062.5</v>
      </c>
      <c r="C3929" s="39">
        <f t="shared" si="181"/>
        <v>-1.1850464195939683</v>
      </c>
      <c r="D3929" s="84">
        <f ca="1">IF(FilterType="FIR", IF(Extend_fmod=1,OFFSET(PRE_CALC!J3877,0,DEC_RATE), OFFSET(PRE_CALC!B3877,0,DEC_RATE)), C3929)</f>
        <v>-31.2122185146</v>
      </c>
      <c r="E3929" s="84">
        <f t="shared" ca="1" si="182"/>
        <v>102406.249999872</v>
      </c>
      <c r="F3929" s="84">
        <f t="shared" ca="1" si="180"/>
        <v>-4.8930546883400004E-3</v>
      </c>
      <c r="G3929" s="119">
        <f>IF(FilterType="FIR",  PRE_CALC!A3877*Fdata, IF(F_default=1,G3928+(4*Fnotch-0)/8192,G3928+(F_stop-F_start)/8192) )</f>
        <v>121062.5</v>
      </c>
      <c r="H3929" s="120">
        <f ca="1">IF(FilterType="FIR", OFFSET(PRE_CALC!B3877,0,DEC_RATE), C3929)</f>
        <v>-31.2122185146</v>
      </c>
    </row>
    <row r="3930" spans="2:8" x14ac:dyDescent="0.2">
      <c r="B3930" s="45">
        <f>IF(FilterType="FIR", IF(Extend_fmod, PRE_CALC!I3878*Fm, PRE_CALC!A3878*Fdata), IF(F_default=1,B3929+(4*Fnotch-0)/8192,B3929+(F_stop-F_start)/8192) )</f>
        <v>121093.750000128</v>
      </c>
      <c r="C3930" s="39">
        <f t="shared" si="181"/>
        <v>-1.1856611895737084</v>
      </c>
      <c r="D3930" s="84">
        <f ca="1">IF(FilterType="FIR", IF(Extend_fmod=1,OFFSET(PRE_CALC!J3878,0,DEC_RATE), OFFSET(PRE_CALC!B3878,0,DEC_RATE)), C3930)</f>
        <v>-31.375364029699998</v>
      </c>
      <c r="E3930" s="84">
        <f t="shared" ca="1" si="182"/>
        <v>102406.249999872</v>
      </c>
      <c r="F3930" s="84">
        <f t="shared" ca="1" si="180"/>
        <v>-4.8930546883400004E-3</v>
      </c>
      <c r="G3930" s="119">
        <f>IF(FilterType="FIR",  PRE_CALC!A3878*Fdata, IF(F_default=1,G3929+(4*Fnotch-0)/8192,G3929+(F_stop-F_start)/8192) )</f>
        <v>121093.750000128</v>
      </c>
      <c r="H3930" s="120">
        <f ca="1">IF(FilterType="FIR", OFFSET(PRE_CALC!B3878,0,DEC_RATE), C3930)</f>
        <v>-31.375364029699998</v>
      </c>
    </row>
    <row r="3931" spans="2:8" x14ac:dyDescent="0.2">
      <c r="B3931" s="45">
        <f>IF(FilterType="FIR", IF(Extend_fmod, PRE_CALC!I3879*Fm, PRE_CALC!A3879*Fdata), IF(F_default=1,B3930+(4*Fnotch-0)/8192,B3930+(F_stop-F_start)/8192) )</f>
        <v>121125</v>
      </c>
      <c r="C3931" s="39">
        <f t="shared" si="181"/>
        <v>-1.1862761212362403</v>
      </c>
      <c r="D3931" s="84">
        <f ca="1">IF(FilterType="FIR", IF(Extend_fmod=1,OFFSET(PRE_CALC!J3879,0,DEC_RATE), OFFSET(PRE_CALC!B3879,0,DEC_RATE)), C3931)</f>
        <v>-31.5392164917</v>
      </c>
      <c r="E3931" s="84">
        <f t="shared" ca="1" si="182"/>
        <v>102406.249999872</v>
      </c>
      <c r="F3931" s="84">
        <f t="shared" ca="1" si="180"/>
        <v>-4.8930546883400004E-3</v>
      </c>
      <c r="G3931" s="119">
        <f>IF(FilterType="FIR",  PRE_CALC!A3879*Fdata, IF(F_default=1,G3930+(4*Fnotch-0)/8192,G3930+(F_stop-F_start)/8192) )</f>
        <v>121125</v>
      </c>
      <c r="H3931" s="120">
        <f ca="1">IF(FilterType="FIR", OFFSET(PRE_CALC!B3879,0,DEC_RATE), C3931)</f>
        <v>-31.5392164917</v>
      </c>
    </row>
    <row r="3932" spans="2:8" x14ac:dyDescent="0.2">
      <c r="B3932" s="45">
        <f>IF(FilterType="FIR", IF(Extend_fmod, PRE_CALC!I3880*Fm, PRE_CALC!A3880*Fdata), IF(F_default=1,B3931+(4*Fnotch-0)/8192,B3931+(F_stop-F_start)/8192) )</f>
        <v>121156.249999872</v>
      </c>
      <c r="C3932" s="39">
        <f t="shared" si="181"/>
        <v>-1.1868912145890034</v>
      </c>
      <c r="D3932" s="84">
        <f ca="1">IF(FilterType="FIR", IF(Extend_fmod=1,OFFSET(PRE_CALC!J3880,0,DEC_RATE), OFFSET(PRE_CALC!B3880,0,DEC_RATE)), C3932)</f>
        <v>-31.703779949000001</v>
      </c>
      <c r="E3932" s="84">
        <f t="shared" ca="1" si="182"/>
        <v>102406.249999872</v>
      </c>
      <c r="F3932" s="84">
        <f t="shared" ca="1" si="180"/>
        <v>-4.8930546883400004E-3</v>
      </c>
      <c r="G3932" s="119">
        <f>IF(FilterType="FIR",  PRE_CALC!A3880*Fdata, IF(F_default=1,G3931+(4*Fnotch-0)/8192,G3931+(F_stop-F_start)/8192) )</f>
        <v>121156.249999872</v>
      </c>
      <c r="H3932" s="120">
        <f ca="1">IF(FilterType="FIR", OFFSET(PRE_CALC!B3880,0,DEC_RATE), C3932)</f>
        <v>-31.703779949000001</v>
      </c>
    </row>
    <row r="3933" spans="2:8" x14ac:dyDescent="0.2">
      <c r="B3933" s="45">
        <f>IF(FilterType="FIR", IF(Extend_fmod, PRE_CALC!I3881*Fm, PRE_CALC!A3881*Fdata), IF(F_default=1,B3932+(4*Fnotch-0)/8192,B3932+(F_stop-F_start)/8192) )</f>
        <v>121187.5</v>
      </c>
      <c r="C3933" s="39">
        <f t="shared" si="181"/>
        <v>-1.1875064696394044</v>
      </c>
      <c r="D3933" s="84">
        <f ca="1">IF(FilterType="FIR", IF(Extend_fmod=1,OFFSET(PRE_CALC!J3881,0,DEC_RATE), OFFSET(PRE_CALC!B3881,0,DEC_RATE)), C3933)</f>
        <v>-31.869058497299999</v>
      </c>
      <c r="E3933" s="84">
        <f t="shared" ca="1" si="182"/>
        <v>102406.249999872</v>
      </c>
      <c r="F3933" s="84">
        <f t="shared" ca="1" si="180"/>
        <v>-4.8930546883400004E-3</v>
      </c>
      <c r="G3933" s="119">
        <f>IF(FilterType="FIR",  PRE_CALC!A3881*Fdata, IF(F_default=1,G3932+(4*Fnotch-0)/8192,G3932+(F_stop-F_start)/8192) )</f>
        <v>121187.5</v>
      </c>
      <c r="H3933" s="120">
        <f ca="1">IF(FilterType="FIR", OFFSET(PRE_CALC!B3881,0,DEC_RATE), C3933)</f>
        <v>-31.869058497299999</v>
      </c>
    </row>
    <row r="3934" spans="2:8" x14ac:dyDescent="0.2">
      <c r="B3934" s="45">
        <f>IF(FilterType="FIR", IF(Extend_fmod, PRE_CALC!I3882*Fm, PRE_CALC!A3882*Fdata), IF(F_default=1,B3933+(4*Fnotch-0)/8192,B3933+(F_stop-F_start)/8192) )</f>
        <v>121218.750000128</v>
      </c>
      <c r="C3934" s="39">
        <f t="shared" si="181"/>
        <v>-1.1881218863847884</v>
      </c>
      <c r="D3934" s="84">
        <f ca="1">IF(FilterType="FIR", IF(Extend_fmod=1,OFFSET(PRE_CALC!J3882,0,DEC_RATE), OFFSET(PRE_CALC!B3882,0,DEC_RATE)), C3934)</f>
        <v>-32.035056280399999</v>
      </c>
      <c r="E3934" s="84">
        <f t="shared" ca="1" si="182"/>
        <v>102406.249999872</v>
      </c>
      <c r="F3934" s="84">
        <f t="shared" ca="1" si="180"/>
        <v>-4.8930546883400004E-3</v>
      </c>
      <c r="G3934" s="119">
        <f>IF(FilterType="FIR",  PRE_CALC!A3882*Fdata, IF(F_default=1,G3933+(4*Fnotch-0)/8192,G3933+(F_stop-F_start)/8192) )</f>
        <v>121218.750000128</v>
      </c>
      <c r="H3934" s="120">
        <f ca="1">IF(FilterType="FIR", OFFSET(PRE_CALC!B3882,0,DEC_RATE), C3934)</f>
        <v>-32.035056280399999</v>
      </c>
    </row>
    <row r="3935" spans="2:8" x14ac:dyDescent="0.2">
      <c r="B3935" s="45">
        <f>IF(FilterType="FIR", IF(Extend_fmod, PRE_CALC!I3883*Fm, PRE_CALC!A3883*Fdata), IF(F_default=1,B3934+(4*Fnotch-0)/8192,B3934+(F_stop-F_start)/8192) )</f>
        <v>121250</v>
      </c>
      <c r="C3935" s="39">
        <f t="shared" si="181"/>
        <v>-1.1887374648225018</v>
      </c>
      <c r="D3935" s="84">
        <f ca="1">IF(FilterType="FIR", IF(Extend_fmod=1,OFFSET(PRE_CALC!J3883,0,DEC_RATE), OFFSET(PRE_CALC!B3883,0,DEC_RATE)), C3935)</f>
        <v>-32.201777490799998</v>
      </c>
      <c r="E3935" s="84">
        <f t="shared" ca="1" si="182"/>
        <v>102406.249999872</v>
      </c>
      <c r="F3935" s="84">
        <f t="shared" ca="1" si="180"/>
        <v>-4.8930546883400004E-3</v>
      </c>
      <c r="G3935" s="119">
        <f>IF(FilterType="FIR",  PRE_CALC!A3883*Fdata, IF(F_default=1,G3934+(4*Fnotch-0)/8192,G3934+(F_stop-F_start)/8192) )</f>
        <v>121250</v>
      </c>
      <c r="H3935" s="120">
        <f ca="1">IF(FilterType="FIR", OFFSET(PRE_CALC!B3883,0,DEC_RATE), C3935)</f>
        <v>-32.201777490799998</v>
      </c>
    </row>
    <row r="3936" spans="2:8" x14ac:dyDescent="0.2">
      <c r="B3936" s="45">
        <f>IF(FilterType="FIR", IF(Extend_fmod, PRE_CALC!I3884*Fm, PRE_CALC!A3884*Fdata), IF(F_default=1,B3935+(4*Fnotch-0)/8192,B3935+(F_stop-F_start)/8192) )</f>
        <v>121281.249999872</v>
      </c>
      <c r="C3936" s="39">
        <f t="shared" si="181"/>
        <v>-1.1893532049599378</v>
      </c>
      <c r="D3936" s="84">
        <f ca="1">IF(FilterType="FIR", IF(Extend_fmod=1,OFFSET(PRE_CALC!J3884,0,DEC_RATE), OFFSET(PRE_CALC!B3884,0,DEC_RATE)), C3936)</f>
        <v>-32.3692263708</v>
      </c>
      <c r="E3936" s="84">
        <f t="shared" ca="1" si="182"/>
        <v>102406.249999872</v>
      </c>
      <c r="F3936" s="84">
        <f t="shared" ca="1" si="180"/>
        <v>-4.8930546883400004E-3</v>
      </c>
      <c r="G3936" s="119">
        <f>IF(FilterType="FIR",  PRE_CALC!A3884*Fdata, IF(F_default=1,G3935+(4*Fnotch-0)/8192,G3935+(F_stop-F_start)/8192) )</f>
        <v>121281.249999872</v>
      </c>
      <c r="H3936" s="120">
        <f ca="1">IF(FilterType="FIR", OFFSET(PRE_CALC!B3884,0,DEC_RATE), C3936)</f>
        <v>-32.3692263708</v>
      </c>
    </row>
    <row r="3937" spans="2:8" x14ac:dyDescent="0.2">
      <c r="B3937" s="45">
        <f>IF(FilterType="FIR", IF(Extend_fmod, PRE_CALC!I3885*Fm, PRE_CALC!A3885*Fdata), IF(F_default=1,B3936+(4*Fnotch-0)/8192,B3936+(F_stop-F_start)/8192) )</f>
        <v>121312.5</v>
      </c>
      <c r="C3937" s="39">
        <f t="shared" si="181"/>
        <v>-1.1899691068045526</v>
      </c>
      <c r="D3937" s="84">
        <f ca="1">IF(FilterType="FIR", IF(Extend_fmod=1,OFFSET(PRE_CALC!J3885,0,DEC_RATE), OFFSET(PRE_CALC!B3885,0,DEC_RATE)), C3937)</f>
        <v>-32.5374072129</v>
      </c>
      <c r="E3937" s="84">
        <f t="shared" ca="1" si="182"/>
        <v>102406.249999872</v>
      </c>
      <c r="F3937" s="84">
        <f t="shared" ca="1" si="180"/>
        <v>-4.8930546883400004E-3</v>
      </c>
      <c r="G3937" s="119">
        <f>IF(FilterType="FIR",  PRE_CALC!A3885*Fdata, IF(F_default=1,G3936+(4*Fnotch-0)/8192,G3936+(F_stop-F_start)/8192) )</f>
        <v>121312.5</v>
      </c>
      <c r="H3937" s="120">
        <f ca="1">IF(FilterType="FIR", OFFSET(PRE_CALC!B3885,0,DEC_RATE), C3937)</f>
        <v>-32.5374072129</v>
      </c>
    </row>
    <row r="3938" spans="2:8" x14ac:dyDescent="0.2">
      <c r="B3938" s="45">
        <f>IF(FilterType="FIR", IF(Extend_fmod, PRE_CALC!I3886*Fm, PRE_CALC!A3886*Fdata), IF(F_default=1,B3937+(4*Fnotch-0)/8192,B3937+(F_stop-F_start)/8192) )</f>
        <v>121343.750000128</v>
      </c>
      <c r="C3938" s="39">
        <f t="shared" si="181"/>
        <v>-1.1905851703536681</v>
      </c>
      <c r="D3938" s="84">
        <f ca="1">IF(FilterType="FIR", IF(Extend_fmod=1,OFFSET(PRE_CALC!J3886,0,DEC_RATE), OFFSET(PRE_CALC!B3886,0,DEC_RATE)), C3938)</f>
        <v>-32.706324361100002</v>
      </c>
      <c r="E3938" s="84">
        <f t="shared" ca="1" si="182"/>
        <v>102406.249999872</v>
      </c>
      <c r="F3938" s="84">
        <f t="shared" ca="1" si="180"/>
        <v>-4.8930546883400004E-3</v>
      </c>
      <c r="G3938" s="119">
        <f>IF(FilterType="FIR",  PRE_CALC!A3886*Fdata, IF(F_default=1,G3937+(4*Fnotch-0)/8192,G3937+(F_stop-F_start)/8192) )</f>
        <v>121343.750000128</v>
      </c>
      <c r="H3938" s="120">
        <f ca="1">IF(FilterType="FIR", OFFSET(PRE_CALC!B3886,0,DEC_RATE), C3938)</f>
        <v>-32.706324361100002</v>
      </c>
    </row>
    <row r="3939" spans="2:8" x14ac:dyDescent="0.2">
      <c r="B3939" s="45">
        <f>IF(FilterType="FIR", IF(Extend_fmod, PRE_CALC!I3887*Fm, PRE_CALC!A3887*Fdata), IF(F_default=1,B3938+(4*Fnotch-0)/8192,B3938+(F_stop-F_start)/8192) )</f>
        <v>121375</v>
      </c>
      <c r="C3939" s="39">
        <f t="shared" si="181"/>
        <v>-1.1912013956046172</v>
      </c>
      <c r="D3939" s="84">
        <f ca="1">IF(FilterType="FIR", IF(Extend_fmod=1,OFFSET(PRE_CALC!J3887,0,DEC_RATE), OFFSET(PRE_CALC!B3887,0,DEC_RATE)), C3939)</f>
        <v>-32.875982211599997</v>
      </c>
      <c r="E3939" s="84">
        <f t="shared" ca="1" si="182"/>
        <v>102406.249999872</v>
      </c>
      <c r="F3939" s="84">
        <f t="shared" ca="1" si="180"/>
        <v>-4.8930546883400004E-3</v>
      </c>
      <c r="G3939" s="119">
        <f>IF(FilterType="FIR",  PRE_CALC!A3887*Fdata, IF(F_default=1,G3938+(4*Fnotch-0)/8192,G3938+(F_stop-F_start)/8192) )</f>
        <v>121375</v>
      </c>
      <c r="H3939" s="120">
        <f ca="1">IF(FilterType="FIR", OFFSET(PRE_CALC!B3887,0,DEC_RATE), C3939)</f>
        <v>-32.875982211599997</v>
      </c>
    </row>
    <row r="3940" spans="2:8" x14ac:dyDescent="0.2">
      <c r="B3940" s="45">
        <f>IF(FilterType="FIR", IF(Extend_fmod, PRE_CALC!I3888*Fm, PRE_CALC!A3888*Fdata), IF(F_default=1,B3939+(4*Fnotch-0)/8192,B3939+(F_stop-F_start)/8192) )</f>
        <v>121406.249999872</v>
      </c>
      <c r="C3940" s="39">
        <f t="shared" si="181"/>
        <v>-1.1918177825648384</v>
      </c>
      <c r="D3940" s="84">
        <f ca="1">IF(FilterType="FIR", IF(Extend_fmod=1,OFFSET(PRE_CALC!J3888,0,DEC_RATE), OFFSET(PRE_CALC!B3888,0,DEC_RATE)), C3940)</f>
        <v>-33.046385213699999</v>
      </c>
      <c r="E3940" s="84">
        <f t="shared" ca="1" si="182"/>
        <v>102406.249999872</v>
      </c>
      <c r="F3940" s="84">
        <f t="shared" ca="1" si="180"/>
        <v>-4.8930546883400004E-3</v>
      </c>
      <c r="G3940" s="119">
        <f>IF(FilterType="FIR",  PRE_CALC!A3888*Fdata, IF(F_default=1,G3939+(4*Fnotch-0)/8192,G3939+(F_stop-F_start)/8192) )</f>
        <v>121406.249999872</v>
      </c>
      <c r="H3940" s="120">
        <f ca="1">IF(FilterType="FIR", OFFSET(PRE_CALC!B3888,0,DEC_RATE), C3940)</f>
        <v>-33.046385213699999</v>
      </c>
    </row>
    <row r="3941" spans="2:8" x14ac:dyDescent="0.2">
      <c r="B3941" s="45">
        <f>IF(FilterType="FIR", IF(Extend_fmod, PRE_CALC!I3889*Fm, PRE_CALC!A3889*Fdata), IF(F_default=1,B3940+(4*Fnotch-0)/8192,B3940+(F_stop-F_start)/8192) )</f>
        <v>121437.5</v>
      </c>
      <c r="C3941" s="39">
        <f t="shared" si="181"/>
        <v>-1.1924343312417527</v>
      </c>
      <c r="D3941" s="84">
        <f ca="1">IF(FilterType="FIR", IF(Extend_fmod=1,OFFSET(PRE_CALC!J3889,0,DEC_RATE), OFFSET(PRE_CALC!B3889,0,DEC_RATE)), C3941)</f>
        <v>-33.217537870699999</v>
      </c>
      <c r="E3941" s="84">
        <f t="shared" ca="1" si="182"/>
        <v>102406.249999872</v>
      </c>
      <c r="F3941" s="84">
        <f t="shared" ca="1" si="180"/>
        <v>-4.8930546883400004E-3</v>
      </c>
      <c r="G3941" s="119">
        <f>IF(FilterType="FIR",  PRE_CALC!A3889*Fdata, IF(F_default=1,G3940+(4*Fnotch-0)/8192,G3940+(F_stop-F_start)/8192) )</f>
        <v>121437.5</v>
      </c>
      <c r="H3941" s="120">
        <f ca="1">IF(FilterType="FIR", OFFSET(PRE_CALC!B3889,0,DEC_RATE), C3941)</f>
        <v>-33.217537870699999</v>
      </c>
    </row>
    <row r="3942" spans="2:8" x14ac:dyDescent="0.2">
      <c r="B3942" s="45">
        <f>IF(FilterType="FIR", IF(Extend_fmod, PRE_CALC!I3890*Fm, PRE_CALC!A3890*Fdata), IF(F_default=1,B3941+(4*Fnotch-0)/8192,B3941+(F_stop-F_start)/8192) )</f>
        <v>121468.750000128</v>
      </c>
      <c r="C3942" s="39">
        <f t="shared" si="181"/>
        <v>-1.1930510416327087</v>
      </c>
      <c r="D3942" s="84">
        <f ca="1">IF(FilterType="FIR", IF(Extend_fmod=1,OFFSET(PRE_CALC!J3890,0,DEC_RATE), OFFSET(PRE_CALC!B3890,0,DEC_RATE)), C3942)</f>
        <v>-33.389444740899997</v>
      </c>
      <c r="E3942" s="84">
        <f t="shared" ca="1" si="182"/>
        <v>102406.249999872</v>
      </c>
      <c r="F3942" s="84">
        <f t="shared" ca="1" si="180"/>
        <v>-4.8930546883400004E-3</v>
      </c>
      <c r="G3942" s="119">
        <f>IF(FilterType="FIR",  PRE_CALC!A3890*Fdata, IF(F_default=1,G3941+(4*Fnotch-0)/8192,G3941+(F_stop-F_start)/8192) )</f>
        <v>121468.750000128</v>
      </c>
      <c r="H3942" s="120">
        <f ca="1">IF(FilterType="FIR", OFFSET(PRE_CALC!B3890,0,DEC_RATE), C3942)</f>
        <v>-33.389444740899997</v>
      </c>
    </row>
    <row r="3943" spans="2:8" x14ac:dyDescent="0.2">
      <c r="B3943" s="45">
        <f>IF(FilterType="FIR", IF(Extend_fmod, PRE_CALC!I3891*Fm, PRE_CALC!A3891*Fdata), IF(F_default=1,B3942+(4*Fnotch-0)/8192,B3942+(F_stop-F_start)/8192) )</f>
        <v>121500</v>
      </c>
      <c r="C3943" s="39">
        <f t="shared" si="181"/>
        <v>-1.1936679137350295</v>
      </c>
      <c r="D3943" s="84">
        <f ca="1">IF(FilterType="FIR", IF(Extend_fmod=1,OFFSET(PRE_CALC!J3891,0,DEC_RATE), OFFSET(PRE_CALC!B3891,0,DEC_RATE)), C3943)</f>
        <v>-33.562110438200001</v>
      </c>
      <c r="E3943" s="84">
        <f t="shared" ca="1" si="182"/>
        <v>102406.249999872</v>
      </c>
      <c r="F3943" s="84">
        <f t="shared" ca="1" si="180"/>
        <v>-4.8930546883400004E-3</v>
      </c>
      <c r="G3943" s="119">
        <f>IF(FilterType="FIR",  PRE_CALC!A3891*Fdata, IF(F_default=1,G3942+(4*Fnotch-0)/8192,G3942+(F_stop-F_start)/8192) )</f>
        <v>121500</v>
      </c>
      <c r="H3943" s="120">
        <f ca="1">IF(FilterType="FIR", OFFSET(PRE_CALC!B3891,0,DEC_RATE), C3943)</f>
        <v>-33.562110438200001</v>
      </c>
    </row>
    <row r="3944" spans="2:8" x14ac:dyDescent="0.2">
      <c r="B3944" s="45">
        <f>IF(FilterType="FIR", IF(Extend_fmod, PRE_CALC!I3892*Fm, PRE_CALC!A3892*Fdata), IF(F_default=1,B3943+(4*Fnotch-0)/8192,B3943+(F_stop-F_start)/8192) )</f>
        <v>121531.249999872</v>
      </c>
      <c r="C3944" s="39">
        <f t="shared" si="181"/>
        <v>-1.1942849475561546</v>
      </c>
      <c r="D3944" s="84">
        <f ca="1">IF(FilterType="FIR", IF(Extend_fmod=1,OFFSET(PRE_CALC!J3892,0,DEC_RATE), OFFSET(PRE_CALC!B3892,0,DEC_RATE)), C3944)</f>
        <v>-33.735539633899997</v>
      </c>
      <c r="E3944" s="84">
        <f t="shared" ca="1" si="182"/>
        <v>102406.249999872</v>
      </c>
      <c r="F3944" s="84">
        <f t="shared" ca="1" si="180"/>
        <v>-4.8930546883400004E-3</v>
      </c>
      <c r="G3944" s="119">
        <f>IF(FilterType="FIR",  PRE_CALC!A3892*Fdata, IF(F_default=1,G3943+(4*Fnotch-0)/8192,G3943+(F_stop-F_start)/8192) )</f>
        <v>121531.249999872</v>
      </c>
      <c r="H3944" s="120">
        <f ca="1">IF(FilterType="FIR", OFFSET(PRE_CALC!B3892,0,DEC_RATE), C3944)</f>
        <v>-33.735539633899997</v>
      </c>
    </row>
    <row r="3945" spans="2:8" x14ac:dyDescent="0.2">
      <c r="B3945" s="45">
        <f>IF(FilterType="FIR", IF(Extend_fmod, PRE_CALC!I3893*Fm, PRE_CALC!A3893*Fdata), IF(F_default=1,B3944+(4*Fnotch-0)/8192,B3944+(F_stop-F_start)/8192) )</f>
        <v>121562.5</v>
      </c>
      <c r="C3945" s="39">
        <f t="shared" si="181"/>
        <v>-1.1949021431035305</v>
      </c>
      <c r="D3945" s="84">
        <f ca="1">IF(FilterType="FIR", IF(Extend_fmod=1,OFFSET(PRE_CALC!J3893,0,DEC_RATE), OFFSET(PRE_CALC!B3893,0,DEC_RATE)), C3945)</f>
        <v>-33.909737056899999</v>
      </c>
      <c r="E3945" s="84">
        <f t="shared" ca="1" si="182"/>
        <v>102406.249999872</v>
      </c>
      <c r="F3945" s="84">
        <f t="shared" ca="1" si="180"/>
        <v>-4.8930546883400004E-3</v>
      </c>
      <c r="G3945" s="119">
        <f>IF(FilterType="FIR",  PRE_CALC!A3893*Fdata, IF(F_default=1,G3944+(4*Fnotch-0)/8192,G3944+(F_stop-F_start)/8192) )</f>
        <v>121562.5</v>
      </c>
      <c r="H3945" s="120">
        <f ca="1">IF(FilterType="FIR", OFFSET(PRE_CALC!B3893,0,DEC_RATE), C3945)</f>
        <v>-33.909737056899999</v>
      </c>
    </row>
    <row r="3946" spans="2:8" x14ac:dyDescent="0.2">
      <c r="B3946" s="45">
        <f>IF(FilterType="FIR", IF(Extend_fmod, PRE_CALC!I3894*Fm, PRE_CALC!A3894*Fdata), IF(F_default=1,B3945+(4*Fnotch-0)/8192,B3945+(F_stop-F_start)/8192) )</f>
        <v>121593.750000128</v>
      </c>
      <c r="C3946" s="39">
        <f t="shared" si="181"/>
        <v>-1.1955195003744843</v>
      </c>
      <c r="D3946" s="84">
        <f ca="1">IF(FilterType="FIR", IF(Extend_fmod=1,OFFSET(PRE_CALC!J3894,0,DEC_RATE), OFFSET(PRE_CALC!B3894,0,DEC_RATE)), C3946)</f>
        <v>-34.084707494900002</v>
      </c>
      <c r="E3946" s="84">
        <f t="shared" ca="1" si="182"/>
        <v>102406.249999872</v>
      </c>
      <c r="F3946" s="84">
        <f t="shared" ca="1" si="180"/>
        <v>-4.8930546883400004E-3</v>
      </c>
      <c r="G3946" s="119">
        <f>IF(FilterType="FIR",  PRE_CALC!A3894*Fdata, IF(F_default=1,G3945+(4*Fnotch-0)/8192,G3945+(F_stop-F_start)/8192) )</f>
        <v>121593.750000128</v>
      </c>
      <c r="H3946" s="120">
        <f ca="1">IF(FilterType="FIR", OFFSET(PRE_CALC!B3894,0,DEC_RATE), C3946)</f>
        <v>-34.084707494900002</v>
      </c>
    </row>
    <row r="3947" spans="2:8" x14ac:dyDescent="0.2">
      <c r="B3947" s="45">
        <f>IF(FilterType="FIR", IF(Extend_fmod, PRE_CALC!I3895*Fm, PRE_CALC!A3895*Fdata), IF(F_default=1,B3946+(4*Fnotch-0)/8192,B3946+(F_stop-F_start)/8192) )</f>
        <v>121625</v>
      </c>
      <c r="C3947" s="39">
        <f t="shared" si="181"/>
        <v>-1.1961370193663448</v>
      </c>
      <c r="D3947" s="84">
        <f ca="1">IF(FilterType="FIR", IF(Extend_fmod=1,OFFSET(PRE_CALC!J3895,0,DEC_RATE), OFFSET(PRE_CALC!B3895,0,DEC_RATE)), C3947)</f>
        <v>-34.260455795699997</v>
      </c>
      <c r="E3947" s="84">
        <f t="shared" ca="1" si="182"/>
        <v>102406.249999872</v>
      </c>
      <c r="F3947" s="84">
        <f t="shared" ca="1" si="180"/>
        <v>-4.8930546883400004E-3</v>
      </c>
      <c r="G3947" s="119">
        <f>IF(FilterType="FIR",  PRE_CALC!A3895*Fdata, IF(F_default=1,G3946+(4*Fnotch-0)/8192,G3946+(F_stop-F_start)/8192) )</f>
        <v>121625</v>
      </c>
      <c r="H3947" s="120">
        <f ca="1">IF(FilterType="FIR", OFFSET(PRE_CALC!B3895,0,DEC_RATE), C3947)</f>
        <v>-34.260455795699997</v>
      </c>
    </row>
    <row r="3948" spans="2:8" x14ac:dyDescent="0.2">
      <c r="B3948" s="45">
        <f>IF(FilterType="FIR", IF(Extend_fmod, PRE_CALC!I3896*Fm, PRE_CALC!A3896*Fdata), IF(F_default=1,B3947+(4*Fnotch-0)/8192,B3947+(F_stop-F_start)/8192) )</f>
        <v>121656.249999872</v>
      </c>
      <c r="C3948" s="39">
        <f t="shared" si="181"/>
        <v>-1.1967547000865462</v>
      </c>
      <c r="D3948" s="84">
        <f ca="1">IF(FilterType="FIR", IF(Extend_fmod=1,OFFSET(PRE_CALC!J3896,0,DEC_RATE), OFFSET(PRE_CALC!B3896,0,DEC_RATE)), C3948)</f>
        <v>-34.436986868200002</v>
      </c>
      <c r="E3948" s="84">
        <f t="shared" ca="1" si="182"/>
        <v>102406.249999872</v>
      </c>
      <c r="F3948" s="84">
        <f t="shared" ca="1" si="180"/>
        <v>-4.8930546883400004E-3</v>
      </c>
      <c r="G3948" s="119">
        <f>IF(FilterType="FIR",  PRE_CALC!A3896*Fdata, IF(F_default=1,G3947+(4*Fnotch-0)/8192,G3947+(F_stop-F_start)/8192) )</f>
        <v>121656.249999872</v>
      </c>
      <c r="H3948" s="120">
        <f ca="1">IF(FilterType="FIR", OFFSET(PRE_CALC!B3896,0,DEC_RATE), C3948)</f>
        <v>-34.436986868200002</v>
      </c>
    </row>
    <row r="3949" spans="2:8" x14ac:dyDescent="0.2">
      <c r="B3949" s="45">
        <f>IF(FilterType="FIR", IF(Extend_fmod, PRE_CALC!I3897*Fm, PRE_CALC!A3897*Fdata), IF(F_default=1,B3948+(4*Fnotch-0)/8192,B3948+(F_stop-F_start)/8192) )</f>
        <v>121687.5</v>
      </c>
      <c r="C3949" s="39">
        <f t="shared" si="181"/>
        <v>-1.1973725425425603</v>
      </c>
      <c r="D3949" s="84">
        <f ca="1">IF(FilterType="FIR", IF(Extend_fmod=1,OFFSET(PRE_CALC!J3897,0,DEC_RATE), OFFSET(PRE_CALC!B3897,0,DEC_RATE)), C3949)</f>
        <v>-34.614305683200001</v>
      </c>
      <c r="E3949" s="84">
        <f t="shared" ca="1" si="182"/>
        <v>102406.249999872</v>
      </c>
      <c r="F3949" s="84">
        <f t="shared" ca="1" si="180"/>
        <v>-4.8930546883400004E-3</v>
      </c>
      <c r="G3949" s="119">
        <f>IF(FilterType="FIR",  PRE_CALC!A3897*Fdata, IF(F_default=1,G3948+(4*Fnotch-0)/8192,G3948+(F_stop-F_start)/8192) )</f>
        <v>121687.5</v>
      </c>
      <c r="H3949" s="120">
        <f ca="1">IF(FilterType="FIR", OFFSET(PRE_CALC!B3897,0,DEC_RATE), C3949)</f>
        <v>-34.614305683200001</v>
      </c>
    </row>
    <row r="3950" spans="2:8" x14ac:dyDescent="0.2">
      <c r="B3950" s="45">
        <f>IF(FilterType="FIR", IF(Extend_fmod, PRE_CALC!I3898*Fm, PRE_CALC!A3898*Fdata), IF(F_default=1,B3949+(4*Fnotch-0)/8192,B3949+(F_stop-F_start)/8192) )</f>
        <v>121718.750000128</v>
      </c>
      <c r="C3950" s="39">
        <f t="shared" si="181"/>
        <v>-1.1979905467317151</v>
      </c>
      <c r="D3950" s="84">
        <f ca="1">IF(FilterType="FIR", IF(Extend_fmod=1,OFFSET(PRE_CALC!J3898,0,DEC_RATE), OFFSET(PRE_CALC!B3898,0,DEC_RATE)), C3950)</f>
        <v>-34.792417274999998</v>
      </c>
      <c r="E3950" s="84">
        <f t="shared" ca="1" si="182"/>
        <v>102406.249999872</v>
      </c>
      <c r="F3950" s="84">
        <f t="shared" ca="1" si="180"/>
        <v>-4.8930546883400004E-3</v>
      </c>
      <c r="G3950" s="119">
        <f>IF(FilterType="FIR",  PRE_CALC!A3898*Fdata, IF(F_default=1,G3949+(4*Fnotch-0)/8192,G3949+(F_stop-F_start)/8192) )</f>
        <v>121718.750000128</v>
      </c>
      <c r="H3950" s="120">
        <f ca="1">IF(FilterType="FIR", OFFSET(PRE_CALC!B3898,0,DEC_RATE), C3950)</f>
        <v>-34.792417274999998</v>
      </c>
    </row>
    <row r="3951" spans="2:8" x14ac:dyDescent="0.2">
      <c r="B3951" s="45">
        <f>IF(FilterType="FIR", IF(Extend_fmod, PRE_CALC!I3899*Fm, PRE_CALC!A3899*Fdata), IF(F_default=1,B3950+(4*Fnotch-0)/8192,B3950+(F_stop-F_start)/8192) )</f>
        <v>121750</v>
      </c>
      <c r="C3951" s="39">
        <f t="shared" si="181"/>
        <v>-1.1986087126513123</v>
      </c>
      <c r="D3951" s="84">
        <f ca="1">IF(FilterType="FIR", IF(Extend_fmod=1,OFFSET(PRE_CALC!J3899,0,DEC_RATE), OFFSET(PRE_CALC!B3899,0,DEC_RATE)), C3951)</f>
        <v>-34.971326742000002</v>
      </c>
      <c r="E3951" s="84">
        <f t="shared" ca="1" si="182"/>
        <v>102406.249999872</v>
      </c>
      <c r="F3951" s="84">
        <f t="shared" ca="1" si="180"/>
        <v>-4.8930546883400004E-3</v>
      </c>
      <c r="G3951" s="119">
        <f>IF(FilterType="FIR",  PRE_CALC!A3899*Fdata, IF(F_default=1,G3950+(4*Fnotch-0)/8192,G3950+(F_stop-F_start)/8192) )</f>
        <v>121750</v>
      </c>
      <c r="H3951" s="120">
        <f ca="1">IF(FilterType="FIR", OFFSET(PRE_CALC!B3899,0,DEC_RATE), C3951)</f>
        <v>-34.971326742000002</v>
      </c>
    </row>
    <row r="3952" spans="2:8" x14ac:dyDescent="0.2">
      <c r="B3952" s="45">
        <f>IF(FilterType="FIR", IF(Extend_fmod, PRE_CALC!I3900*Fm, PRE_CALC!A3900*Fdata), IF(F_default=1,B3951+(4*Fnotch-0)/8192,B3951+(F_stop-F_start)/8192) )</f>
        <v>121781.249999872</v>
      </c>
      <c r="C3952" s="39">
        <f t="shared" si="181"/>
        <v>-1.1992270403088359</v>
      </c>
      <c r="D3952" s="84">
        <f ca="1">IF(FilterType="FIR", IF(Extend_fmod=1,OFFSET(PRE_CALC!J3900,0,DEC_RATE), OFFSET(PRE_CALC!B3900,0,DEC_RATE)), C3952)</f>
        <v>-35.151039248399996</v>
      </c>
      <c r="E3952" s="84">
        <f t="shared" ca="1" si="182"/>
        <v>102406.249999872</v>
      </c>
      <c r="F3952" s="84">
        <f t="shared" ca="1" si="180"/>
        <v>-4.8930546883400004E-3</v>
      </c>
      <c r="G3952" s="119">
        <f>IF(FilterType="FIR",  PRE_CALC!A3900*Fdata, IF(F_default=1,G3951+(4*Fnotch-0)/8192,G3951+(F_stop-F_start)/8192) )</f>
        <v>121781.249999872</v>
      </c>
      <c r="H3952" s="120">
        <f ca="1">IF(FilterType="FIR", OFFSET(PRE_CALC!B3900,0,DEC_RATE), C3952)</f>
        <v>-35.151039248399996</v>
      </c>
    </row>
    <row r="3953" spans="2:8" x14ac:dyDescent="0.2">
      <c r="B3953" s="45">
        <f>IF(FilterType="FIR", IF(Extend_fmod, PRE_CALC!I3901*Fm, PRE_CALC!A3901*Fdata), IF(F_default=1,B3952+(4*Fnotch-0)/8192,B3952+(F_stop-F_start)/8192) )</f>
        <v>121812.5</v>
      </c>
      <c r="C3953" s="39">
        <f t="shared" si="181"/>
        <v>-1.1998455297117248</v>
      </c>
      <c r="D3953" s="84">
        <f ca="1">IF(FilterType="FIR", IF(Extend_fmod=1,OFFSET(PRE_CALC!J3901,0,DEC_RATE), OFFSET(PRE_CALC!B3901,0,DEC_RATE)), C3953)</f>
        <v>-35.331560025100003</v>
      </c>
      <c r="E3953" s="84">
        <f t="shared" ca="1" si="182"/>
        <v>102406.249999872</v>
      </c>
      <c r="F3953" s="84">
        <f t="shared" ca="1" si="180"/>
        <v>-4.8930546883400004E-3</v>
      </c>
      <c r="G3953" s="119">
        <f>IF(FilterType="FIR",  PRE_CALC!A3901*Fdata, IF(F_default=1,G3952+(4*Fnotch-0)/8192,G3952+(F_stop-F_start)/8192) )</f>
        <v>121812.5</v>
      </c>
      <c r="H3953" s="120">
        <f ca="1">IF(FilterType="FIR", OFFSET(PRE_CALC!B3901,0,DEC_RATE), C3953)</f>
        <v>-35.331560025100003</v>
      </c>
    </row>
    <row r="3954" spans="2:8" x14ac:dyDescent="0.2">
      <c r="B3954" s="45">
        <f>IF(FilterType="FIR", IF(Extend_fmod, PRE_CALC!I3902*Fm, PRE_CALC!A3902*Fdata), IF(F_default=1,B3953+(4*Fnotch-0)/8192,B3953+(F_stop-F_start)/8192) )</f>
        <v>121843.750000128</v>
      </c>
      <c r="C3954" s="39">
        <f t="shared" si="181"/>
        <v>-1.2004641808573084</v>
      </c>
      <c r="D3954" s="84">
        <f ca="1">IF(FilterType="FIR", IF(Extend_fmod=1,OFFSET(PRE_CALC!J3902,0,DEC_RATE), OFFSET(PRE_CALC!B3902,0,DEC_RATE)), C3954)</f>
        <v>-35.512894370799998</v>
      </c>
      <c r="E3954" s="84">
        <f t="shared" ca="1" si="182"/>
        <v>102406.249999872</v>
      </c>
      <c r="F3954" s="84">
        <f t="shared" ca="1" si="180"/>
        <v>-4.8930546883400004E-3</v>
      </c>
      <c r="G3954" s="119">
        <f>IF(FilterType="FIR",  PRE_CALC!A3902*Fdata, IF(F_default=1,G3953+(4*Fnotch-0)/8192,G3953+(F_stop-F_start)/8192) )</f>
        <v>121843.750000128</v>
      </c>
      <c r="H3954" s="120">
        <f ca="1">IF(FilterType="FIR", OFFSET(PRE_CALC!B3902,0,DEC_RATE), C3954)</f>
        <v>-35.512894370799998</v>
      </c>
    </row>
    <row r="3955" spans="2:8" x14ac:dyDescent="0.2">
      <c r="B3955" s="45">
        <f>IF(FilterType="FIR", IF(Extend_fmod, PRE_CALC!I3903*Fm, PRE_CALC!A3903*Fdata), IF(F_default=1,B3954+(4*Fnotch-0)/8192,B3954+(F_stop-F_start)/8192) )</f>
        <v>121875</v>
      </c>
      <c r="C3955" s="39">
        <f t="shared" si="181"/>
        <v>-1.2010829937429082</v>
      </c>
      <c r="D3955" s="84">
        <f ca="1">IF(FilterType="FIR", IF(Extend_fmod=1,OFFSET(PRE_CALC!J3903,0,DEC_RATE), OFFSET(PRE_CALC!B3903,0,DEC_RATE)), C3955)</f>
        <v>-35.6950476536</v>
      </c>
      <c r="E3955" s="84">
        <f t="shared" ca="1" si="182"/>
        <v>102406.249999872</v>
      </c>
      <c r="F3955" s="84">
        <f t="shared" ca="1" si="180"/>
        <v>-4.8930546883400004E-3</v>
      </c>
      <c r="G3955" s="119">
        <f>IF(FilterType="FIR",  PRE_CALC!A3903*Fdata, IF(F_default=1,G3954+(4*Fnotch-0)/8192,G3954+(F_stop-F_start)/8192) )</f>
        <v>121875</v>
      </c>
      <c r="H3955" s="120">
        <f ca="1">IF(FilterType="FIR", OFFSET(PRE_CALC!B3903,0,DEC_RATE), C3955)</f>
        <v>-35.6950476536</v>
      </c>
    </row>
    <row r="3956" spans="2:8" x14ac:dyDescent="0.2">
      <c r="B3956" s="45">
        <f>IF(FilterType="FIR", IF(Extend_fmod, PRE_CALC!I3904*Fm, PRE_CALC!A3904*Fdata), IF(F_default=1,B3955+(4*Fnotch-0)/8192,B3955+(F_stop-F_start)/8192) )</f>
        <v>121906.249999872</v>
      </c>
      <c r="C3956" s="39">
        <f t="shared" si="181"/>
        <v>-1.2017019683760033</v>
      </c>
      <c r="D3956" s="84">
        <f ca="1">IF(FilterType="FIR", IF(Extend_fmod=1,OFFSET(PRE_CALC!J3904,0,DEC_RATE), OFFSET(PRE_CALC!B3904,0,DEC_RATE)), C3956)</f>
        <v>-35.878025312200002</v>
      </c>
      <c r="E3956" s="84">
        <f t="shared" ca="1" si="182"/>
        <v>102406.249999872</v>
      </c>
      <c r="F3956" s="84">
        <f t="shared" ca="1" si="180"/>
        <v>-4.8930546883400004E-3</v>
      </c>
      <c r="G3956" s="119">
        <f>IF(FilterType="FIR",  PRE_CALC!A3904*Fdata, IF(F_default=1,G3955+(4*Fnotch-0)/8192,G3955+(F_stop-F_start)/8192) )</f>
        <v>121906.249999872</v>
      </c>
      <c r="H3956" s="120">
        <f ca="1">IF(FilterType="FIR", OFFSET(PRE_CALC!B3904,0,DEC_RATE), C3956)</f>
        <v>-35.878025312200002</v>
      </c>
    </row>
    <row r="3957" spans="2:8" x14ac:dyDescent="0.2">
      <c r="B3957" s="45">
        <f>IF(FilterType="FIR", IF(Extend_fmod, PRE_CALC!I3905*Fm, PRE_CALC!A3905*Fdata), IF(F_default=1,B3956+(4*Fnotch-0)/8192,B3956+(F_stop-F_start)/8192) )</f>
        <v>121937.5</v>
      </c>
      <c r="C3957" s="39">
        <f t="shared" si="181"/>
        <v>-1.202321104764029</v>
      </c>
      <c r="D3957" s="84">
        <f ca="1">IF(FilterType="FIR", IF(Extend_fmod=1,OFFSET(PRE_CALC!J3905,0,DEC_RATE), OFFSET(PRE_CALC!B3905,0,DEC_RATE)), C3957)</f>
        <v>-36.061832856999999</v>
      </c>
      <c r="E3957" s="84">
        <f t="shared" ca="1" si="182"/>
        <v>102406.249999872</v>
      </c>
      <c r="F3957" s="84">
        <f t="shared" ca="1" si="180"/>
        <v>-4.8930546883400004E-3</v>
      </c>
      <c r="G3957" s="119">
        <f>IF(FilterType="FIR",  PRE_CALC!A3905*Fdata, IF(F_default=1,G3956+(4*Fnotch-0)/8192,G3956+(F_stop-F_start)/8192) )</f>
        <v>121937.5</v>
      </c>
      <c r="H3957" s="120">
        <f ca="1">IF(FilterType="FIR", OFFSET(PRE_CALC!B3905,0,DEC_RATE), C3957)</f>
        <v>-36.061832856999999</v>
      </c>
    </row>
    <row r="3958" spans="2:8" x14ac:dyDescent="0.2">
      <c r="B3958" s="45">
        <f>IF(FilterType="FIR", IF(Extend_fmod, PRE_CALC!I3906*Fm, PRE_CALC!A3906*Fdata), IF(F_default=1,B3957+(4*Fnotch-0)/8192,B3957+(F_stop-F_start)/8192) )</f>
        <v>121968.750000128</v>
      </c>
      <c r="C3958" s="39">
        <f t="shared" si="181"/>
        <v>-1.2029404029043358</v>
      </c>
      <c r="D3958" s="84">
        <f ca="1">IF(FilterType="FIR", IF(Extend_fmod=1,OFFSET(PRE_CALC!J3906,0,DEC_RATE), OFFSET(PRE_CALC!B3906,0,DEC_RATE)), C3958)</f>
        <v>-36.2464758717</v>
      </c>
      <c r="E3958" s="84">
        <f t="shared" ca="1" si="182"/>
        <v>102406.249999872</v>
      </c>
      <c r="F3958" s="84">
        <f t="shared" ca="1" si="180"/>
        <v>-4.8930546883400004E-3</v>
      </c>
      <c r="G3958" s="119">
        <f>IF(FilterType="FIR",  PRE_CALC!A3906*Fdata, IF(F_default=1,G3957+(4*Fnotch-0)/8192,G3957+(F_stop-F_start)/8192) )</f>
        <v>121968.750000128</v>
      </c>
      <c r="H3958" s="120">
        <f ca="1">IF(FilterType="FIR", OFFSET(PRE_CALC!B3906,0,DEC_RATE), C3958)</f>
        <v>-36.2464758717</v>
      </c>
    </row>
    <row r="3959" spans="2:8" x14ac:dyDescent="0.2">
      <c r="B3959" s="45">
        <f>IF(FilterType="FIR", IF(Extend_fmod, PRE_CALC!I3907*Fm, PRE_CALC!A3907*Fdata), IF(F_default=1,B3958+(4*Fnotch-0)/8192,B3958+(F_stop-F_start)/8192) )</f>
        <v>122000</v>
      </c>
      <c r="C3959" s="39">
        <f t="shared" si="181"/>
        <v>-1.2035598627942388</v>
      </c>
      <c r="D3959" s="84">
        <f ca="1">IF(FilterType="FIR", IF(Extend_fmod=1,OFFSET(PRE_CALC!J3907,0,DEC_RATE), OFFSET(PRE_CALC!B3907,0,DEC_RATE)), C3959)</f>
        <v>-36.4319600145</v>
      </c>
      <c r="E3959" s="84">
        <f t="shared" ca="1" si="182"/>
        <v>102406.249999872</v>
      </c>
      <c r="F3959" s="84">
        <f t="shared" ref="F3959:F4022" ca="1" si="183">IF(G3959&lt;=F_PB,H3959, OFFSET(H:H,MATCH(F_PB-0.0001,G:G),0,1))</f>
        <v>-4.8930546883400004E-3</v>
      </c>
      <c r="G3959" s="119">
        <f>IF(FilterType="FIR",  PRE_CALC!A3907*Fdata, IF(F_default=1,G3958+(4*Fnotch-0)/8192,G3958+(F_stop-F_start)/8192) )</f>
        <v>122000</v>
      </c>
      <c r="H3959" s="120">
        <f ca="1">IF(FilterType="FIR", OFFSET(PRE_CALC!B3907,0,DEC_RATE), C3959)</f>
        <v>-36.4319600145</v>
      </c>
    </row>
    <row r="3960" spans="2:8" x14ac:dyDescent="0.2">
      <c r="B3960" s="45">
        <f>IF(FilterType="FIR", IF(Extend_fmod, PRE_CALC!I3908*Fm, PRE_CALC!A3908*Fdata), IF(F_default=1,B3959+(4*Fnotch-0)/8192,B3959+(F_stop-F_start)/8192) )</f>
        <v>122031.249999872</v>
      </c>
      <c r="C3960" s="39">
        <f t="shared" ref="C3960:C4023" si="184">MAX(20*LOG(ABS(   (1/s_dec*SIN(s_dec*$B3960/Fm*PI())/SIN($B3960/Fm*PI()))^(order-1) * (1/s_dec2*SIN(s_dec2*$B3960/Fm*PI())/SIN($B3960/Fm*PI()))  )), -160)</f>
        <v>-1.204179484441195</v>
      </c>
      <c r="D3960" s="84">
        <f ca="1">IF(FilterType="FIR", IF(Extend_fmod=1,OFFSET(PRE_CALC!J3908,0,DEC_RATE), OFFSET(PRE_CALC!B3908,0,DEC_RATE)), C3960)</f>
        <v>-36.618291019700003</v>
      </c>
      <c r="E3960" s="84">
        <f t="shared" ref="E3960:E4023" ca="1" si="185">IF(G3960&lt;=F_PB,G3960, OFFSET(G:G,MATCH(F_PB-0.0001,G:G),0,1) )</f>
        <v>102406.249999872</v>
      </c>
      <c r="F3960" s="84">
        <f t="shared" ca="1" si="183"/>
        <v>-4.8930546883400004E-3</v>
      </c>
      <c r="G3960" s="119">
        <f>IF(FilterType="FIR",  PRE_CALC!A3908*Fdata, IF(F_default=1,G3959+(4*Fnotch-0)/8192,G3959+(F_stop-F_start)/8192) )</f>
        <v>122031.249999872</v>
      </c>
      <c r="H3960" s="120">
        <f ca="1">IF(FilterType="FIR", OFFSET(PRE_CALC!B3908,0,DEC_RATE), C3960)</f>
        <v>-36.618291019700003</v>
      </c>
    </row>
    <row r="3961" spans="2:8" x14ac:dyDescent="0.2">
      <c r="B3961" s="45">
        <f>IF(FilterType="FIR", IF(Extend_fmod, PRE_CALC!I3909*Fm, PRE_CALC!A3909*Fdata), IF(F_default=1,B3960+(4*Fnotch-0)/8192,B3960+(F_stop-F_start)/8192) )</f>
        <v>122062.5</v>
      </c>
      <c r="C3961" s="39">
        <f t="shared" si="184"/>
        <v>-1.2047992678526851</v>
      </c>
      <c r="D3961" s="84">
        <f ca="1">IF(FilterType="FIR", IF(Extend_fmod=1,OFFSET(PRE_CALC!J3909,0,DEC_RATE), OFFSET(PRE_CALC!B3909,0,DEC_RATE)), C3961)</f>
        <v>-36.805474698899999</v>
      </c>
      <c r="E3961" s="84">
        <f t="shared" ca="1" si="185"/>
        <v>102406.249999872</v>
      </c>
      <c r="F3961" s="84">
        <f t="shared" ca="1" si="183"/>
        <v>-4.8930546883400004E-3</v>
      </c>
      <c r="G3961" s="119">
        <f>IF(FilterType="FIR",  PRE_CALC!A3909*Fdata, IF(F_default=1,G3960+(4*Fnotch-0)/8192,G3960+(F_stop-F_start)/8192) )</f>
        <v>122062.5</v>
      </c>
      <c r="H3961" s="120">
        <f ca="1">IF(FilterType="FIR", OFFSET(PRE_CALC!B3909,0,DEC_RATE), C3961)</f>
        <v>-36.805474698899999</v>
      </c>
    </row>
    <row r="3962" spans="2:8" x14ac:dyDescent="0.2">
      <c r="B3962" s="45">
        <f>IF(FilterType="FIR", IF(Extend_fmod, PRE_CALC!I3910*Fm, PRE_CALC!A3910*Fdata), IF(F_default=1,B3961+(4*Fnotch-0)/8192,B3961+(F_stop-F_start)/8192) )</f>
        <v>122093.750000128</v>
      </c>
      <c r="C3962" s="39">
        <f t="shared" si="184"/>
        <v>-1.2054192130260486</v>
      </c>
      <c r="D3962" s="84">
        <f ca="1">IF(FilterType="FIR", IF(Extend_fmod=1,OFFSET(PRE_CALC!J3910,0,DEC_RATE), OFFSET(PRE_CALC!B3910,0,DEC_RATE)), C3962)</f>
        <v>-36.993516942900001</v>
      </c>
      <c r="E3962" s="84">
        <f t="shared" ca="1" si="185"/>
        <v>102406.249999872</v>
      </c>
      <c r="F3962" s="84">
        <f t="shared" ca="1" si="183"/>
        <v>-4.8930546883400004E-3</v>
      </c>
      <c r="G3962" s="119">
        <f>IF(FilterType="FIR",  PRE_CALC!A3910*Fdata, IF(F_default=1,G3961+(4*Fnotch-0)/8192,G3961+(F_stop-F_start)/8192) )</f>
        <v>122093.750000128</v>
      </c>
      <c r="H3962" s="120">
        <f ca="1">IF(FilterType="FIR", OFFSET(PRE_CALC!B3910,0,DEC_RATE), C3962)</f>
        <v>-36.993516942900001</v>
      </c>
    </row>
    <row r="3963" spans="2:8" x14ac:dyDescent="0.2">
      <c r="B3963" s="45">
        <f>IF(FilterType="FIR", IF(Extend_fmod, PRE_CALC!I3911*Fm, PRE_CALC!A3911*Fdata), IF(F_default=1,B3962+(4*Fnotch-0)/8192,B3962+(F_stop-F_start)/8192) )</f>
        <v>122125</v>
      </c>
      <c r="C3963" s="39">
        <f t="shared" si="184"/>
        <v>-1.2060393199585766</v>
      </c>
      <c r="D3963" s="84">
        <f ca="1">IF(FilterType="FIR", IF(Extend_fmod=1,OFFSET(PRE_CALC!J3911,0,DEC_RATE), OFFSET(PRE_CALC!B3911,0,DEC_RATE)), C3963)</f>
        <v>-37.182423722599999</v>
      </c>
      <c r="E3963" s="84">
        <f t="shared" ca="1" si="185"/>
        <v>102406.249999872</v>
      </c>
      <c r="F3963" s="84">
        <f t="shared" ca="1" si="183"/>
        <v>-4.8930546883400004E-3</v>
      </c>
      <c r="G3963" s="119">
        <f>IF(FilterType="FIR",  PRE_CALC!A3911*Fdata, IF(F_default=1,G3962+(4*Fnotch-0)/8192,G3962+(F_stop-F_start)/8192) )</f>
        <v>122125</v>
      </c>
      <c r="H3963" s="120">
        <f ca="1">IF(FilterType="FIR", OFFSET(PRE_CALC!B3911,0,DEC_RATE), C3963)</f>
        <v>-37.182423722599999</v>
      </c>
    </row>
    <row r="3964" spans="2:8" x14ac:dyDescent="0.2">
      <c r="B3964" s="45">
        <f>IF(FilterType="FIR", IF(Extend_fmod, PRE_CALC!I3912*Fm, PRE_CALC!A3912*Fdata), IF(F_default=1,B3963+(4*Fnotch-0)/8192,B3963+(F_stop-F_start)/8192) )</f>
        <v>122156.249999872</v>
      </c>
      <c r="C3964" s="39">
        <f t="shared" si="184"/>
        <v>-1.2066595886577538</v>
      </c>
      <c r="D3964" s="84">
        <f ca="1">IF(FilterType="FIR", IF(Extend_fmod=1,OFFSET(PRE_CALC!J3912,0,DEC_RATE), OFFSET(PRE_CALC!B3912,0,DEC_RATE)), C3964)</f>
        <v>-37.372201091299999</v>
      </c>
      <c r="E3964" s="84">
        <f t="shared" ca="1" si="185"/>
        <v>102406.249999872</v>
      </c>
      <c r="F3964" s="84">
        <f t="shared" ca="1" si="183"/>
        <v>-4.8930546883400004E-3</v>
      </c>
      <c r="G3964" s="119">
        <f>IF(FilterType="FIR",  PRE_CALC!A3912*Fdata, IF(F_default=1,G3963+(4*Fnotch-0)/8192,G3963+(F_stop-F_start)/8192) )</f>
        <v>122156.249999872</v>
      </c>
      <c r="H3964" s="120">
        <f ca="1">IF(FilterType="FIR", OFFSET(PRE_CALC!B3912,0,DEC_RATE), C3964)</f>
        <v>-37.372201091299999</v>
      </c>
    </row>
    <row r="3965" spans="2:8" x14ac:dyDescent="0.2">
      <c r="B3965" s="45">
        <f>IF(FilterType="FIR", IF(Extend_fmod, PRE_CALC!I3913*Fm, PRE_CALC!A3913*Fdata), IF(F_default=1,B3964+(4*Fnotch-0)/8192,B3964+(F_stop-F_start)/8192) )</f>
        <v>122187.5</v>
      </c>
      <c r="C3965" s="39">
        <f t="shared" si="184"/>
        <v>-1.2072800191310782</v>
      </c>
      <c r="D3965" s="84">
        <f ca="1">IF(FilterType="FIR", IF(Extend_fmod=1,OFFSET(PRE_CALC!J3913,0,DEC_RATE), OFFSET(PRE_CALC!B3913,0,DEC_RATE)), C3965)</f>
        <v>-37.562855185799997</v>
      </c>
      <c r="E3965" s="84">
        <f t="shared" ca="1" si="185"/>
        <v>102406.249999872</v>
      </c>
      <c r="F3965" s="84">
        <f t="shared" ca="1" si="183"/>
        <v>-4.8930546883400004E-3</v>
      </c>
      <c r="G3965" s="119">
        <f>IF(FilterType="FIR",  PRE_CALC!A3913*Fdata, IF(F_default=1,G3964+(4*Fnotch-0)/8192,G3964+(F_stop-F_start)/8192) )</f>
        <v>122187.5</v>
      </c>
      <c r="H3965" s="120">
        <f ca="1">IF(FilterType="FIR", OFFSET(PRE_CALC!B3913,0,DEC_RATE), C3965)</f>
        <v>-37.562855185799997</v>
      </c>
    </row>
    <row r="3966" spans="2:8" x14ac:dyDescent="0.2">
      <c r="B3966" s="45">
        <f>IF(FilterType="FIR", IF(Extend_fmod, PRE_CALC!I3914*Fm, PRE_CALC!A3914*Fdata), IF(F_default=1,B3965+(4*Fnotch-0)/8192,B3965+(F_stop-F_start)/8192) )</f>
        <v>122218.750000128</v>
      </c>
      <c r="C3966" s="39">
        <f t="shared" si="184"/>
        <v>-1.2079006113758486</v>
      </c>
      <c r="D3966" s="84">
        <f ca="1">IF(FilterType="FIR", IF(Extend_fmod=1,OFFSET(PRE_CALC!J3914,0,DEC_RATE), OFFSET(PRE_CALC!B3914,0,DEC_RATE)), C3966)</f>
        <v>-37.754392227899999</v>
      </c>
      <c r="E3966" s="84">
        <f t="shared" ca="1" si="185"/>
        <v>102406.249999872</v>
      </c>
      <c r="F3966" s="84">
        <f t="shared" ca="1" si="183"/>
        <v>-4.8930546883400004E-3</v>
      </c>
      <c r="G3966" s="119">
        <f>IF(FilterType="FIR",  PRE_CALC!A3914*Fdata, IF(F_default=1,G3965+(4*Fnotch-0)/8192,G3965+(F_stop-F_start)/8192) )</f>
        <v>122218.750000128</v>
      </c>
      <c r="H3966" s="120">
        <f ca="1">IF(FilterType="FIR", OFFSET(PRE_CALC!B3914,0,DEC_RATE), C3966)</f>
        <v>-37.754392227899999</v>
      </c>
    </row>
    <row r="3967" spans="2:8" x14ac:dyDescent="0.2">
      <c r="B3967" s="45">
        <f>IF(FilterType="FIR", IF(Extend_fmod, PRE_CALC!I3915*Fm, PRE_CALC!A3915*Fdata), IF(F_default=1,B3966+(4*Fnotch-0)/8192,B3966+(F_stop-F_start)/8192) )</f>
        <v>122250</v>
      </c>
      <c r="C3967" s="39">
        <f t="shared" si="184"/>
        <v>-1.2085213653893847</v>
      </c>
      <c r="D3967" s="84">
        <f ca="1">IF(FilterType="FIR", IF(Extend_fmod=1,OFFSET(PRE_CALC!J3915,0,DEC_RATE), OFFSET(PRE_CALC!B3915,0,DEC_RATE)), C3967)</f>
        <v>-37.946818526800001</v>
      </c>
      <c r="E3967" s="84">
        <f t="shared" ca="1" si="185"/>
        <v>102406.249999872</v>
      </c>
      <c r="F3967" s="84">
        <f t="shared" ca="1" si="183"/>
        <v>-4.8930546883400004E-3</v>
      </c>
      <c r="G3967" s="119">
        <f>IF(FilterType="FIR",  PRE_CALC!A3915*Fdata, IF(F_default=1,G3966+(4*Fnotch-0)/8192,G3966+(F_stop-F_start)/8192) )</f>
        <v>122250</v>
      </c>
      <c r="H3967" s="120">
        <f ca="1">IF(FilterType="FIR", OFFSET(PRE_CALC!B3915,0,DEC_RATE), C3967)</f>
        <v>-37.946818526800001</v>
      </c>
    </row>
    <row r="3968" spans="2:8" x14ac:dyDescent="0.2">
      <c r="B3968" s="45">
        <f>IF(FilterType="FIR", IF(Extend_fmod, PRE_CALC!I3916*Fm, PRE_CALC!A3916*Fdata), IF(F_default=1,B3967+(4*Fnotch-0)/8192,B3967+(F_stop-F_start)/8192) )</f>
        <v>122281.249999872</v>
      </c>
      <c r="C3968" s="39">
        <f t="shared" si="184"/>
        <v>-1.2091422811791834</v>
      </c>
      <c r="D3968" s="84">
        <f ca="1">IF(FilterType="FIR", IF(Extend_fmod=1,OFFSET(PRE_CALC!J3916,0,DEC_RATE), OFFSET(PRE_CALC!B3916,0,DEC_RATE)), C3968)</f>
        <v>-38.140140480200003</v>
      </c>
      <c r="E3968" s="84">
        <f t="shared" ca="1" si="185"/>
        <v>102406.249999872</v>
      </c>
      <c r="F3968" s="84">
        <f t="shared" ca="1" si="183"/>
        <v>-4.8930546883400004E-3</v>
      </c>
      <c r="G3968" s="119">
        <f>IF(FilterType="FIR",  PRE_CALC!A3916*Fdata, IF(F_default=1,G3967+(4*Fnotch-0)/8192,G3967+(F_stop-F_start)/8192) )</f>
        <v>122281.249999872</v>
      </c>
      <c r="H3968" s="120">
        <f ca="1">IF(FilterType="FIR", OFFSET(PRE_CALC!B3916,0,DEC_RATE), C3968)</f>
        <v>-38.140140480200003</v>
      </c>
    </row>
    <row r="3969" spans="2:8" x14ac:dyDescent="0.2">
      <c r="B3969" s="45">
        <f>IF(FilterType="FIR", IF(Extend_fmod, PRE_CALC!I3917*Fm, PRE_CALC!A3917*Fdata), IF(F_default=1,B3968+(4*Fnotch-0)/8192,B3968+(F_stop-F_start)/8192) )</f>
        <v>122312.5</v>
      </c>
      <c r="C3969" s="39">
        <f t="shared" si="184"/>
        <v>-1.2097633587527215</v>
      </c>
      <c r="D3969" s="84">
        <f ca="1">IF(FilterType="FIR", IF(Extend_fmod=1,OFFSET(PRE_CALC!J3917,0,DEC_RATE), OFFSET(PRE_CALC!B3917,0,DEC_RATE)), C3969)</f>
        <v>-38.3343645761</v>
      </c>
      <c r="E3969" s="84">
        <f t="shared" ca="1" si="185"/>
        <v>102406.249999872</v>
      </c>
      <c r="F3969" s="84">
        <f t="shared" ca="1" si="183"/>
        <v>-4.8930546883400004E-3</v>
      </c>
      <c r="G3969" s="119">
        <f>IF(FilterType="FIR",  PRE_CALC!A3917*Fdata, IF(F_default=1,G3968+(4*Fnotch-0)/8192,G3968+(F_stop-F_start)/8192) )</f>
        <v>122312.5</v>
      </c>
      <c r="H3969" s="120">
        <f ca="1">IF(FilterType="FIR", OFFSET(PRE_CALC!B3917,0,DEC_RATE), C3969)</f>
        <v>-38.3343645761</v>
      </c>
    </row>
    <row r="3970" spans="2:8" x14ac:dyDescent="0.2">
      <c r="B3970" s="45">
        <f>IF(FilterType="FIR", IF(Extend_fmod, PRE_CALC!I3918*Fm, PRE_CALC!A3918*Fdata), IF(F_default=1,B3969+(4*Fnotch-0)/8192,B3969+(F_stop-F_start)/8192) )</f>
        <v>122343.750000128</v>
      </c>
      <c r="C3970" s="39">
        <f t="shared" si="184"/>
        <v>-1.2103845981073256</v>
      </c>
      <c r="D3970" s="84">
        <f ca="1">IF(FilterType="FIR", IF(Extend_fmod=1,OFFSET(PRE_CALC!J3918,0,DEC_RATE), OFFSET(PRE_CALC!B3918,0,DEC_RATE)), C3970)</f>
        <v>-38.529497395100002</v>
      </c>
      <c r="E3970" s="84">
        <f t="shared" ca="1" si="185"/>
        <v>102406.249999872</v>
      </c>
      <c r="F3970" s="84">
        <f t="shared" ca="1" si="183"/>
        <v>-4.8930546883400004E-3</v>
      </c>
      <c r="G3970" s="119">
        <f>IF(FilterType="FIR",  PRE_CALC!A3918*Fdata, IF(F_default=1,G3969+(4*Fnotch-0)/8192,G3969+(F_stop-F_start)/8192) )</f>
        <v>122343.750000128</v>
      </c>
      <c r="H3970" s="120">
        <f ca="1">IF(FilterType="FIR", OFFSET(PRE_CALC!B3918,0,DEC_RATE), C3970)</f>
        <v>-38.529497395100002</v>
      </c>
    </row>
    <row r="3971" spans="2:8" x14ac:dyDescent="0.2">
      <c r="B3971" s="45">
        <f>IF(FilterType="FIR", IF(Extend_fmod, PRE_CALC!I3919*Fm, PRE_CALC!A3919*Fdata), IF(F_default=1,B3970+(4*Fnotch-0)/8192,B3970+(F_stop-F_start)/8192) )</f>
        <v>122375</v>
      </c>
      <c r="C3971" s="39">
        <f t="shared" si="184"/>
        <v>-1.2110059992403057</v>
      </c>
      <c r="D3971" s="84">
        <f ca="1">IF(FilterType="FIR", IF(Extend_fmod=1,OFFSET(PRE_CALC!J3919,0,DEC_RATE), OFFSET(PRE_CALC!B3919,0,DEC_RATE)), C3971)</f>
        <v>-38.725545611599998</v>
      </c>
      <c r="E3971" s="84">
        <f t="shared" ca="1" si="185"/>
        <v>102406.249999872</v>
      </c>
      <c r="F3971" s="84">
        <f t="shared" ca="1" si="183"/>
        <v>-4.8930546883400004E-3</v>
      </c>
      <c r="G3971" s="119">
        <f>IF(FilterType="FIR",  PRE_CALC!A3919*Fdata, IF(F_default=1,G3970+(4*Fnotch-0)/8192,G3970+(F_stop-F_start)/8192) )</f>
        <v>122375</v>
      </c>
      <c r="H3971" s="120">
        <f ca="1">IF(FilterType="FIR", OFFSET(PRE_CALC!B3919,0,DEC_RATE), C3971)</f>
        <v>-38.725545611599998</v>
      </c>
    </row>
    <row r="3972" spans="2:8" x14ac:dyDescent="0.2">
      <c r="B3972" s="45">
        <f>IF(FilterType="FIR", IF(Extend_fmod, PRE_CALC!I3920*Fm, PRE_CALC!A3920*Fdata), IF(F_default=1,B3971+(4*Fnotch-0)/8192,B3971+(F_stop-F_start)/8192) )</f>
        <v>122406.249999872</v>
      </c>
      <c r="C3972" s="39">
        <f t="shared" si="184"/>
        <v>-1.2116275621591539</v>
      </c>
      <c r="D3972" s="84">
        <f ca="1">IF(FilterType="FIR", IF(Extend_fmod=1,OFFSET(PRE_CALC!J3920,0,DEC_RATE), OFFSET(PRE_CALC!B3920,0,DEC_RATE)), C3972)</f>
        <v>-38.9225159963</v>
      </c>
      <c r="E3972" s="84">
        <f t="shared" ca="1" si="185"/>
        <v>102406.249999872</v>
      </c>
      <c r="F3972" s="84">
        <f t="shared" ca="1" si="183"/>
        <v>-4.8930546883400004E-3</v>
      </c>
      <c r="G3972" s="119">
        <f>IF(FilterType="FIR",  PRE_CALC!A3920*Fdata, IF(F_default=1,G3971+(4*Fnotch-0)/8192,G3971+(F_stop-F_start)/8192) )</f>
        <v>122406.249999872</v>
      </c>
      <c r="H3972" s="120">
        <f ca="1">IF(FilterType="FIR", OFFSET(PRE_CALC!B3920,0,DEC_RATE), C3972)</f>
        <v>-38.9225159963</v>
      </c>
    </row>
    <row r="3973" spans="2:8" x14ac:dyDescent="0.2">
      <c r="B3973" s="45">
        <f>IF(FilterType="FIR", IF(Extend_fmod, PRE_CALC!I3921*Fm, PRE_CALC!A3921*Fdata), IF(F_default=1,B3972+(4*Fnotch-0)/8192,B3972+(F_stop-F_start)/8192) )</f>
        <v>122437.5</v>
      </c>
      <c r="C3973" s="39">
        <f t="shared" si="184"/>
        <v>-1.2122492868713612</v>
      </c>
      <c r="D3973" s="84">
        <f ca="1">IF(FilterType="FIR", IF(Extend_fmod=1,OFFSET(PRE_CALC!J3921,0,DEC_RATE), OFFSET(PRE_CALC!B3921,0,DEC_RATE)), C3973)</f>
        <v>-39.120415417899999</v>
      </c>
      <c r="E3973" s="84">
        <f t="shared" ca="1" si="185"/>
        <v>102406.249999872</v>
      </c>
      <c r="F3973" s="84">
        <f t="shared" ca="1" si="183"/>
        <v>-4.8930546883400004E-3</v>
      </c>
      <c r="G3973" s="119">
        <f>IF(FilterType="FIR",  PRE_CALC!A3921*Fdata, IF(F_default=1,G3972+(4*Fnotch-0)/8192,G3972+(F_stop-F_start)/8192) )</f>
        <v>122437.5</v>
      </c>
      <c r="H3973" s="120">
        <f ca="1">IF(FilterType="FIR", OFFSET(PRE_CALC!B3921,0,DEC_RATE), C3973)</f>
        <v>-39.120415417899999</v>
      </c>
    </row>
    <row r="3974" spans="2:8" x14ac:dyDescent="0.2">
      <c r="B3974" s="45">
        <f>IF(FilterType="FIR", IF(Extend_fmod, PRE_CALC!I3922*Fm, PRE_CALC!A3922*Fdata), IF(F_default=1,B3973+(4*Fnotch-0)/8192,B3973+(F_stop-F_start)/8192) )</f>
        <v>122468.750000128</v>
      </c>
      <c r="C3974" s="39">
        <f t="shared" si="184"/>
        <v>-1.2128711733742517</v>
      </c>
      <c r="D3974" s="84">
        <f ca="1">IF(FilterType="FIR", IF(Extend_fmod=1,OFFSET(PRE_CALC!J3922,0,DEC_RATE), OFFSET(PRE_CALC!B3922,0,DEC_RATE)), C3974)</f>
        <v>-39.319250844899997</v>
      </c>
      <c r="E3974" s="84">
        <f t="shared" ca="1" si="185"/>
        <v>102406.249999872</v>
      </c>
      <c r="F3974" s="84">
        <f t="shared" ca="1" si="183"/>
        <v>-4.8930546883400004E-3</v>
      </c>
      <c r="G3974" s="119">
        <f>IF(FilterType="FIR",  PRE_CALC!A3922*Fdata, IF(F_default=1,G3973+(4*Fnotch-0)/8192,G3973+(F_stop-F_start)/8192) )</f>
        <v>122468.750000128</v>
      </c>
      <c r="H3974" s="120">
        <f ca="1">IF(FilterType="FIR", OFFSET(PRE_CALC!B3922,0,DEC_RATE), C3974)</f>
        <v>-39.319250844899997</v>
      </c>
    </row>
    <row r="3975" spans="2:8" x14ac:dyDescent="0.2">
      <c r="B3975" s="45">
        <f>IF(FilterType="FIR", IF(Extend_fmod, PRE_CALC!I3923*Fm, PRE_CALC!A3923*Fdata), IF(F_default=1,B3974+(4*Fnotch-0)/8192,B3974+(F_stop-F_start)/8192) )</f>
        <v>122500</v>
      </c>
      <c r="C3975" s="39">
        <f t="shared" si="184"/>
        <v>-1.2134932216651246</v>
      </c>
      <c r="D3975" s="84">
        <f ca="1">IF(FilterType="FIR", IF(Extend_fmod=1,OFFSET(PRE_CALC!J3923,0,DEC_RATE), OFFSET(PRE_CALC!B3923,0,DEC_RATE)), C3975)</f>
        <v>-39.519029348300002</v>
      </c>
      <c r="E3975" s="84">
        <f t="shared" ca="1" si="185"/>
        <v>102406.249999872</v>
      </c>
      <c r="F3975" s="84">
        <f t="shared" ca="1" si="183"/>
        <v>-4.8930546883400004E-3</v>
      </c>
      <c r="G3975" s="119">
        <f>IF(FilterType="FIR",  PRE_CALC!A3923*Fdata, IF(F_default=1,G3974+(4*Fnotch-0)/8192,G3974+(F_stop-F_start)/8192) )</f>
        <v>122500</v>
      </c>
      <c r="H3975" s="120">
        <f ca="1">IF(FilterType="FIR", OFFSET(PRE_CALC!B3923,0,DEC_RATE), C3975)</f>
        <v>-39.519029348300002</v>
      </c>
    </row>
    <row r="3976" spans="2:8" x14ac:dyDescent="0.2">
      <c r="B3976" s="45">
        <f>IF(FilterType="FIR", IF(Extend_fmod, PRE_CALC!I3924*Fm, PRE_CALC!A3924*Fdata), IF(F_default=1,B3975+(4*Fnotch-0)/8192,B3975+(F_stop-F_start)/8192) )</f>
        <v>122531.249999872</v>
      </c>
      <c r="C3976" s="39">
        <f t="shared" si="184"/>
        <v>-1.2141154317514962</v>
      </c>
      <c r="D3976" s="84">
        <f ca="1">IF(FilterType="FIR", IF(Extend_fmod=1,OFFSET(PRE_CALC!J3924,0,DEC_RATE), OFFSET(PRE_CALC!B3924,0,DEC_RATE)), C3976)</f>
        <v>-39.719758102999997</v>
      </c>
      <c r="E3976" s="84">
        <f t="shared" ca="1" si="185"/>
        <v>102406.249999872</v>
      </c>
      <c r="F3976" s="84">
        <f t="shared" ca="1" si="183"/>
        <v>-4.8930546883400004E-3</v>
      </c>
      <c r="G3976" s="119">
        <f>IF(FilterType="FIR",  PRE_CALC!A3924*Fdata, IF(F_default=1,G3975+(4*Fnotch-0)/8192,G3975+(F_stop-F_start)/8192) )</f>
        <v>122531.249999872</v>
      </c>
      <c r="H3976" s="120">
        <f ca="1">IF(FilterType="FIR", OFFSET(PRE_CALC!B3924,0,DEC_RATE), C3976)</f>
        <v>-39.719758102999997</v>
      </c>
    </row>
    <row r="3977" spans="2:8" x14ac:dyDescent="0.2">
      <c r="B3977" s="45">
        <f>IF(FilterType="FIR", IF(Extend_fmod, PRE_CALC!I3925*Fm, PRE_CALC!A3925*Fdata), IF(F_default=1,B3976+(4*Fnotch-0)/8192,B3976+(F_stop-F_start)/8192) )</f>
        <v>122562.5</v>
      </c>
      <c r="C3977" s="39">
        <f t="shared" si="184"/>
        <v>-1.2147378036408616</v>
      </c>
      <c r="D3977" s="84">
        <f ca="1">IF(FilterType="FIR", IF(Extend_fmod=1,OFFSET(PRE_CALC!J3925,0,DEC_RATE), OFFSET(PRE_CALC!B3925,0,DEC_RATE)), C3977)</f>
        <v>-39.9214443905</v>
      </c>
      <c r="E3977" s="84">
        <f t="shared" ca="1" si="185"/>
        <v>102406.249999872</v>
      </c>
      <c r="F3977" s="84">
        <f t="shared" ca="1" si="183"/>
        <v>-4.8930546883400004E-3</v>
      </c>
      <c r="G3977" s="119">
        <f>IF(FilterType="FIR",  PRE_CALC!A3925*Fdata, IF(F_default=1,G3976+(4*Fnotch-0)/8192,G3976+(F_stop-F_start)/8192) )</f>
        <v>122562.5</v>
      </c>
      <c r="H3977" s="120">
        <f ca="1">IF(FilterType="FIR", OFFSET(PRE_CALC!B3925,0,DEC_RATE), C3977)</f>
        <v>-39.9214443905</v>
      </c>
    </row>
    <row r="3978" spans="2:8" x14ac:dyDescent="0.2">
      <c r="B3978" s="45">
        <f>IF(FilterType="FIR", IF(Extend_fmod, PRE_CALC!I3926*Fm, PRE_CALC!A3926*Fdata), IF(F_default=1,B3977+(4*Fnotch-0)/8192,B3977+(F_stop-F_start)/8192) )</f>
        <v>122593.750000128</v>
      </c>
      <c r="C3978" s="39">
        <f t="shared" si="184"/>
        <v>-1.2153603373305397</v>
      </c>
      <c r="D3978" s="84">
        <f ca="1">IF(FilterType="FIR", IF(Extend_fmod=1,OFFSET(PRE_CALC!J3926,0,DEC_RATE), OFFSET(PRE_CALC!B3926,0,DEC_RATE)), C3978)</f>
        <v>-40.124095600899999</v>
      </c>
      <c r="E3978" s="84">
        <f t="shared" ca="1" si="185"/>
        <v>102406.249999872</v>
      </c>
      <c r="F3978" s="84">
        <f t="shared" ca="1" si="183"/>
        <v>-4.8930546883400004E-3</v>
      </c>
      <c r="G3978" s="119">
        <f>IF(FilterType="FIR",  PRE_CALC!A3926*Fdata, IF(F_default=1,G3977+(4*Fnotch-0)/8192,G3977+(F_stop-F_start)/8192) )</f>
        <v>122593.750000128</v>
      </c>
      <c r="H3978" s="120">
        <f ca="1">IF(FilterType="FIR", OFFSET(PRE_CALC!B3926,0,DEC_RATE), C3978)</f>
        <v>-40.124095600899999</v>
      </c>
    </row>
    <row r="3979" spans="2:8" x14ac:dyDescent="0.2">
      <c r="B3979" s="45">
        <f>IF(FilterType="FIR", IF(Extend_fmod, PRE_CALC!I3927*Fm, PRE_CALC!A3927*Fdata), IF(F_default=1,B3978+(4*Fnotch-0)/8192,B3978+(F_stop-F_start)/8192) )</f>
        <v>122625</v>
      </c>
      <c r="C3979" s="39">
        <f t="shared" si="184"/>
        <v>-1.2159830328178298</v>
      </c>
      <c r="D3979" s="84">
        <f ca="1">IF(FilterType="FIR", IF(Extend_fmod=1,OFFSET(PRE_CALC!J3927,0,DEC_RATE), OFFSET(PRE_CALC!B3927,0,DEC_RATE)), C3979)</f>
        <v>-40.3277192352</v>
      </c>
      <c r="E3979" s="84">
        <f t="shared" ca="1" si="185"/>
        <v>102406.249999872</v>
      </c>
      <c r="F3979" s="84">
        <f t="shared" ca="1" si="183"/>
        <v>-4.8930546883400004E-3</v>
      </c>
      <c r="G3979" s="119">
        <f>IF(FilterType="FIR",  PRE_CALC!A3927*Fdata, IF(F_default=1,G3978+(4*Fnotch-0)/8192,G3978+(F_stop-F_start)/8192) )</f>
        <v>122625</v>
      </c>
      <c r="H3979" s="120">
        <f ca="1">IF(FilterType="FIR", OFFSET(PRE_CALC!B3927,0,DEC_RATE), C3979)</f>
        <v>-40.3277192352</v>
      </c>
    </row>
    <row r="3980" spans="2:8" x14ac:dyDescent="0.2">
      <c r="B3980" s="45">
        <f>IF(FilterType="FIR", IF(Extend_fmod, PRE_CALC!I3928*Fm, PRE_CALC!A3928*Fdata), IF(F_default=1,B3979+(4*Fnotch-0)/8192,B3979+(F_stop-F_start)/8192) )</f>
        <v>122656.249999872</v>
      </c>
      <c r="C3980" s="39">
        <f t="shared" si="184"/>
        <v>-1.2166058901102388</v>
      </c>
      <c r="D3980" s="84">
        <f ca="1">IF(FilterType="FIR", IF(Extend_fmod=1,OFFSET(PRE_CALC!J3928,0,DEC_RATE), OFFSET(PRE_CALC!B3928,0,DEC_RATE)), C3980)</f>
        <v>-40.532322907900003</v>
      </c>
      <c r="E3980" s="84">
        <f t="shared" ca="1" si="185"/>
        <v>102406.249999872</v>
      </c>
      <c r="F3980" s="84">
        <f t="shared" ca="1" si="183"/>
        <v>-4.8930546883400004E-3</v>
      </c>
      <c r="G3980" s="119">
        <f>IF(FilterType="FIR",  PRE_CALC!A3928*Fdata, IF(F_default=1,G3979+(4*Fnotch-0)/8192,G3979+(F_stop-F_start)/8192) )</f>
        <v>122656.249999872</v>
      </c>
      <c r="H3980" s="120">
        <f ca="1">IF(FilterType="FIR", OFFSET(PRE_CALC!B3928,0,DEC_RATE), C3980)</f>
        <v>-40.532322907900003</v>
      </c>
    </row>
    <row r="3981" spans="2:8" x14ac:dyDescent="0.2">
      <c r="B3981" s="45">
        <f>IF(FilterType="FIR", IF(Extend_fmod, PRE_CALC!I3929*Fm, PRE_CALC!A3929*Fdata), IF(F_default=1,B3980+(4*Fnotch-0)/8192,B3980+(F_stop-F_start)/8192) )</f>
        <v>122687.5</v>
      </c>
      <c r="C3981" s="39">
        <f t="shared" si="184"/>
        <v>-1.217228909215291</v>
      </c>
      <c r="D3981" s="84">
        <f ca="1">IF(FilterType="FIR", IF(Extend_fmod=1,OFFSET(PRE_CALC!J3929,0,DEC_RATE), OFFSET(PRE_CALC!B3929,0,DEC_RATE)), C3981)</f>
        <v>-40.737914349</v>
      </c>
      <c r="E3981" s="84">
        <f t="shared" ca="1" si="185"/>
        <v>102406.249999872</v>
      </c>
      <c r="F3981" s="84">
        <f t="shared" ca="1" si="183"/>
        <v>-4.8930546883400004E-3</v>
      </c>
      <c r="G3981" s="119">
        <f>IF(FilterType="FIR",  PRE_CALC!A3929*Fdata, IF(F_default=1,G3980+(4*Fnotch-0)/8192,G3980+(F_stop-F_start)/8192) )</f>
        <v>122687.5</v>
      </c>
      <c r="H3981" s="120">
        <f ca="1">IF(FilterType="FIR", OFFSET(PRE_CALC!B3929,0,DEC_RATE), C3981)</f>
        <v>-40.737914349</v>
      </c>
    </row>
    <row r="3982" spans="2:8" x14ac:dyDescent="0.2">
      <c r="B3982" s="45">
        <f>IF(FilterType="FIR", IF(Extend_fmod, PRE_CALC!I3930*Fm, PRE_CALC!A3930*Fdata), IF(F_default=1,B3981+(4*Fnotch-0)/8192,B3981+(F_stop-F_start)/8192) )</f>
        <v>122718.750000128</v>
      </c>
      <c r="C3982" s="39">
        <f t="shared" si="184"/>
        <v>-1.2178520901302889</v>
      </c>
      <c r="D3982" s="84">
        <f ca="1">IF(FilterType="FIR", IF(Extend_fmod=1,OFFSET(PRE_CALC!J3930,0,DEC_RATE), OFFSET(PRE_CALC!B3930,0,DEC_RATE)), C3982)</f>
        <v>-40.944501407200001</v>
      </c>
      <c r="E3982" s="84">
        <f t="shared" ca="1" si="185"/>
        <v>102406.249999872</v>
      </c>
      <c r="F3982" s="84">
        <f t="shared" ca="1" si="183"/>
        <v>-4.8930546883400004E-3</v>
      </c>
      <c r="G3982" s="119">
        <f>IF(FilterType="FIR",  PRE_CALC!A3930*Fdata, IF(F_default=1,G3981+(4*Fnotch-0)/8192,G3981+(F_stop-F_start)/8192) )</f>
        <v>122718.750000128</v>
      </c>
      <c r="H3982" s="120">
        <f ca="1">IF(FilterType="FIR", OFFSET(PRE_CALC!B3930,0,DEC_RATE), C3982)</f>
        <v>-40.944501407200001</v>
      </c>
    </row>
    <row r="3983" spans="2:8" x14ac:dyDescent="0.2">
      <c r="B3983" s="45">
        <f>IF(FilterType="FIR", IF(Extend_fmod, PRE_CALC!I3931*Fm, PRE_CALC!A3931*Fdata), IF(F_default=1,B3982+(4*Fnotch-0)/8192,B3982+(F_stop-F_start)/8192) )</f>
        <v>122750</v>
      </c>
      <c r="C3983" s="39">
        <f t="shared" si="184"/>
        <v>-1.2184754328525462</v>
      </c>
      <c r="D3983" s="84">
        <f ca="1">IF(FilterType="FIR", IF(Extend_fmod=1,OFFSET(PRE_CALC!J3931,0,DEC_RATE), OFFSET(PRE_CALC!B3931,0,DEC_RATE)), C3983)</f>
        <v>-41.152092051499999</v>
      </c>
      <c r="E3983" s="84">
        <f t="shared" ca="1" si="185"/>
        <v>102406.249999872</v>
      </c>
      <c r="F3983" s="84">
        <f t="shared" ca="1" si="183"/>
        <v>-4.8930546883400004E-3</v>
      </c>
      <c r="G3983" s="119">
        <f>IF(FilterType="FIR",  PRE_CALC!A3931*Fdata, IF(F_default=1,G3982+(4*Fnotch-0)/8192,G3982+(F_stop-F_start)/8192) )</f>
        <v>122750</v>
      </c>
      <c r="H3983" s="120">
        <f ca="1">IF(FilterType="FIR", OFFSET(PRE_CALC!B3931,0,DEC_RATE), C3983)</f>
        <v>-41.152092051499999</v>
      </c>
    </row>
    <row r="3984" spans="2:8" x14ac:dyDescent="0.2">
      <c r="B3984" s="45">
        <f>IF(FilterType="FIR", IF(Extend_fmod, PRE_CALC!I3932*Fm, PRE_CALC!A3932*Fdata), IF(F_default=1,B3983+(4*Fnotch-0)/8192,B3983+(F_stop-F_start)/8192) )</f>
        <v>122781.249999872</v>
      </c>
      <c r="C3984" s="39">
        <f t="shared" si="184"/>
        <v>-1.2190989373895669</v>
      </c>
      <c r="D3984" s="84">
        <f ca="1">IF(FilterType="FIR", IF(Extend_fmod=1,OFFSET(PRE_CALC!J3932,0,DEC_RATE), OFFSET(PRE_CALC!B3932,0,DEC_RATE)), C3984)</f>
        <v>-41.360694374700003</v>
      </c>
      <c r="E3984" s="84">
        <f t="shared" ca="1" si="185"/>
        <v>102406.249999872</v>
      </c>
      <c r="F3984" s="84">
        <f t="shared" ca="1" si="183"/>
        <v>-4.8930546883400004E-3</v>
      </c>
      <c r="G3984" s="119">
        <f>IF(FilterType="FIR",  PRE_CALC!A3932*Fdata, IF(F_default=1,G3983+(4*Fnotch-0)/8192,G3983+(F_stop-F_start)/8192) )</f>
        <v>122781.249999872</v>
      </c>
      <c r="H3984" s="120">
        <f ca="1">IF(FilterType="FIR", OFFSET(PRE_CALC!B3932,0,DEC_RATE), C3984)</f>
        <v>-41.360694374700003</v>
      </c>
    </row>
    <row r="3985" spans="2:8" x14ac:dyDescent="0.2">
      <c r="B3985" s="45">
        <f>IF(FilterType="FIR", IF(Extend_fmod, PRE_CALC!I3933*Fm, PRE_CALC!A3933*Fdata), IF(F_default=1,B3984+(4*Fnotch-0)/8192,B3984+(F_stop-F_start)/8192) )</f>
        <v>122812.5</v>
      </c>
      <c r="C3985" s="39">
        <f t="shared" si="184"/>
        <v>-1.2197226037488738</v>
      </c>
      <c r="D3985" s="84">
        <f ca="1">IF(FilterType="FIR", IF(Extend_fmod=1,OFFSET(PRE_CALC!J3933,0,DEC_RATE), OFFSET(PRE_CALC!B3933,0,DEC_RATE)), C3985)</f>
        <v>-41.570316595800001</v>
      </c>
      <c r="E3985" s="84">
        <f t="shared" ca="1" si="185"/>
        <v>102406.249999872</v>
      </c>
      <c r="F3985" s="84">
        <f t="shared" ca="1" si="183"/>
        <v>-4.8930546883400004E-3</v>
      </c>
      <c r="G3985" s="119">
        <f>IF(FilterType="FIR",  PRE_CALC!A3933*Fdata, IF(F_default=1,G3984+(4*Fnotch-0)/8192,G3984+(F_stop-F_start)/8192) )</f>
        <v>122812.5</v>
      </c>
      <c r="H3985" s="120">
        <f ca="1">IF(FilterType="FIR", OFFSET(PRE_CALC!B3933,0,DEC_RATE), C3985)</f>
        <v>-41.570316595800001</v>
      </c>
    </row>
    <row r="3986" spans="2:8" x14ac:dyDescent="0.2">
      <c r="B3986" s="45">
        <f>IF(FilterType="FIR", IF(Extend_fmod, PRE_CALC!I3934*Fm, PRE_CALC!A3934*Fdata), IF(F_default=1,B3985+(4*Fnotch-0)/8192,B3985+(F_stop-F_start)/8192) )</f>
        <v>122843.750000128</v>
      </c>
      <c r="C3986" s="39">
        <f t="shared" si="184"/>
        <v>-1.2203464319277919</v>
      </c>
      <c r="D3986" s="84">
        <f ca="1">IF(FilterType="FIR", IF(Extend_fmod=1,OFFSET(PRE_CALC!J3934,0,DEC_RATE), OFFSET(PRE_CALC!B3934,0,DEC_RATE)), C3986)</f>
        <v>-41.7809670627</v>
      </c>
      <c r="E3986" s="84">
        <f t="shared" ca="1" si="185"/>
        <v>102406.249999872</v>
      </c>
      <c r="F3986" s="84">
        <f t="shared" ca="1" si="183"/>
        <v>-4.8930546883400004E-3</v>
      </c>
      <c r="G3986" s="119">
        <f>IF(FilterType="FIR",  PRE_CALC!A3934*Fdata, IF(F_default=1,G3985+(4*Fnotch-0)/8192,G3985+(F_stop-F_start)/8192) )</f>
        <v>122843.750000128</v>
      </c>
      <c r="H3986" s="120">
        <f ca="1">IF(FilterType="FIR", OFFSET(PRE_CALC!B3934,0,DEC_RATE), C3986)</f>
        <v>-41.7809670627</v>
      </c>
    </row>
    <row r="3987" spans="2:8" x14ac:dyDescent="0.2">
      <c r="B3987" s="45">
        <f>IF(FilterType="FIR", IF(Extend_fmod, PRE_CALC!I3935*Fm, PRE_CALC!A3935*Fdata), IF(F_default=1,B3986+(4*Fnotch-0)/8192,B3986+(F_stop-F_start)/8192) )</f>
        <v>122875</v>
      </c>
      <c r="C3987" s="39">
        <f t="shared" si="184"/>
        <v>-1.2209704219236059</v>
      </c>
      <c r="D3987" s="84">
        <f ca="1">IF(FilterType="FIR", IF(Extend_fmod=1,OFFSET(PRE_CALC!J3935,0,DEC_RATE), OFFSET(PRE_CALC!B3935,0,DEC_RATE)), C3987)</f>
        <v>-41.992654255200002</v>
      </c>
      <c r="E3987" s="84">
        <f t="shared" ca="1" si="185"/>
        <v>102406.249999872</v>
      </c>
      <c r="F3987" s="84">
        <f t="shared" ca="1" si="183"/>
        <v>-4.8930546883400004E-3</v>
      </c>
      <c r="G3987" s="119">
        <f>IF(FilterType="FIR",  PRE_CALC!A3935*Fdata, IF(F_default=1,G3986+(4*Fnotch-0)/8192,G3986+(F_stop-F_start)/8192) )</f>
        <v>122875</v>
      </c>
      <c r="H3987" s="120">
        <f ca="1">IF(FilterType="FIR", OFFSET(PRE_CALC!B3935,0,DEC_RATE), C3987)</f>
        <v>-41.992654255200002</v>
      </c>
    </row>
    <row r="3988" spans="2:8" x14ac:dyDescent="0.2">
      <c r="B3988" s="45">
        <f>IF(FilterType="FIR", IF(Extend_fmod, PRE_CALC!I3936*Fm, PRE_CALC!A3936*Fdata), IF(F_default=1,B3987+(4*Fnotch-0)/8192,B3987+(F_stop-F_start)/8192) )</f>
        <v>122906.249999872</v>
      </c>
      <c r="C3988" s="39">
        <f t="shared" si="184"/>
        <v>-1.2215945737438405</v>
      </c>
      <c r="D3988" s="84">
        <f ca="1">IF(FilterType="FIR", IF(Extend_fmod=1,OFFSET(PRE_CALC!J3936,0,DEC_RATE), OFFSET(PRE_CALC!B3936,0,DEC_RATE)), C3988)</f>
        <v>-42.205386787899997</v>
      </c>
      <c r="E3988" s="84">
        <f t="shared" ca="1" si="185"/>
        <v>102406.249999872</v>
      </c>
      <c r="F3988" s="84">
        <f t="shared" ca="1" si="183"/>
        <v>-4.8930546883400004E-3</v>
      </c>
      <c r="G3988" s="119">
        <f>IF(FilterType="FIR",  PRE_CALC!A3936*Fdata, IF(F_default=1,G3987+(4*Fnotch-0)/8192,G3987+(F_stop-F_start)/8192) )</f>
        <v>122906.249999872</v>
      </c>
      <c r="H3988" s="120">
        <f ca="1">IF(FilterType="FIR", OFFSET(PRE_CALC!B3936,0,DEC_RATE), C3988)</f>
        <v>-42.205386787899997</v>
      </c>
    </row>
    <row r="3989" spans="2:8" x14ac:dyDescent="0.2">
      <c r="B3989" s="45">
        <f>IF(FilterType="FIR", IF(Extend_fmod, PRE_CALC!I3937*Fm, PRE_CALC!A3937*Fdata), IF(F_default=1,B3988+(4*Fnotch-0)/8192,B3988+(F_stop-F_start)/8192) )</f>
        <v>122937.5</v>
      </c>
      <c r="C3989" s="39">
        <f t="shared" si="184"/>
        <v>-1.2222188873960234</v>
      </c>
      <c r="D3989" s="84">
        <f ca="1">IF(FilterType="FIR", IF(Extend_fmod=1,OFFSET(PRE_CALC!J3937,0,DEC_RATE), OFFSET(PRE_CALC!B3937,0,DEC_RATE)), C3989)</f>
        <v>-42.419173413300001</v>
      </c>
      <c r="E3989" s="84">
        <f t="shared" ca="1" si="185"/>
        <v>102406.249999872</v>
      </c>
      <c r="F3989" s="84">
        <f t="shared" ca="1" si="183"/>
        <v>-4.8930546883400004E-3</v>
      </c>
      <c r="G3989" s="119">
        <f>IF(FilterType="FIR",  PRE_CALC!A3937*Fdata, IF(F_default=1,G3988+(4*Fnotch-0)/8192,G3988+(F_stop-F_start)/8192) )</f>
        <v>122937.5</v>
      </c>
      <c r="H3989" s="120">
        <f ca="1">IF(FilterType="FIR", OFFSET(PRE_CALC!B3937,0,DEC_RATE), C3989)</f>
        <v>-42.419173413300001</v>
      </c>
    </row>
    <row r="3990" spans="2:8" x14ac:dyDescent="0.2">
      <c r="B3990" s="45">
        <f>IF(FilterType="FIR", IF(Extend_fmod, PRE_CALC!I3938*Fm, PRE_CALC!A3938*Fdata), IF(F_default=1,B3989+(4*Fnotch-0)/8192,B3989+(F_stop-F_start)/8192) )</f>
        <v>122968.750000128</v>
      </c>
      <c r="C3990" s="39">
        <f t="shared" si="184"/>
        <v>-1.222843362877476</v>
      </c>
      <c r="D3990" s="84">
        <f ca="1">IF(FilterType="FIR", IF(Extend_fmod=1,OFFSET(PRE_CALC!J3938,0,DEC_RATE), OFFSET(PRE_CALC!B3938,0,DEC_RATE)), C3990)</f>
        <v>-42.634023024900003</v>
      </c>
      <c r="E3990" s="84">
        <f t="shared" ca="1" si="185"/>
        <v>102406.249999872</v>
      </c>
      <c r="F3990" s="84">
        <f t="shared" ca="1" si="183"/>
        <v>-4.8930546883400004E-3</v>
      </c>
      <c r="G3990" s="119">
        <f>IF(FilterType="FIR",  PRE_CALC!A3938*Fdata, IF(F_default=1,G3989+(4*Fnotch-0)/8192,G3989+(F_stop-F_start)/8192) )</f>
        <v>122968.750000128</v>
      </c>
      <c r="H3990" s="120">
        <f ca="1">IF(FilterType="FIR", OFFSET(PRE_CALC!B3938,0,DEC_RATE), C3990)</f>
        <v>-42.634023024900003</v>
      </c>
    </row>
    <row r="3991" spans="2:8" x14ac:dyDescent="0.2">
      <c r="B3991" s="45">
        <f>IF(FilterType="FIR", IF(Extend_fmod, PRE_CALC!I3939*Fm, PRE_CALC!A3939*Fdata), IF(F_default=1,B3990+(4*Fnotch-0)/8192,B3990+(F_stop-F_start)/8192) )</f>
        <v>123000</v>
      </c>
      <c r="C3991" s="39">
        <f t="shared" si="184"/>
        <v>-1.2234680001854825</v>
      </c>
      <c r="D3991" s="84">
        <f ca="1">IF(FilterType="FIR", IF(Extend_fmod=1,OFFSET(PRE_CALC!J3939,0,DEC_RATE), OFFSET(PRE_CALC!B3939,0,DEC_RATE)), C3991)</f>
        <v>-42.849944660299997</v>
      </c>
      <c r="E3991" s="84">
        <f t="shared" ca="1" si="185"/>
        <v>102406.249999872</v>
      </c>
      <c r="F3991" s="84">
        <f t="shared" ca="1" si="183"/>
        <v>-4.8930546883400004E-3</v>
      </c>
      <c r="G3991" s="119">
        <f>IF(FilterType="FIR",  PRE_CALC!A3939*Fdata, IF(F_default=1,G3990+(4*Fnotch-0)/8192,G3990+(F_stop-F_start)/8192) )</f>
        <v>123000</v>
      </c>
      <c r="H3991" s="120">
        <f ca="1">IF(FilterType="FIR", OFFSET(PRE_CALC!B3939,0,DEC_RATE), C3991)</f>
        <v>-42.849944660299997</v>
      </c>
    </row>
    <row r="3992" spans="2:8" x14ac:dyDescent="0.2">
      <c r="B3992" s="45">
        <f>IF(FilterType="FIR", IF(Extend_fmod, PRE_CALC!I3940*Fm, PRE_CALC!A3940*Fdata), IF(F_default=1,B3991+(4*Fnotch-0)/8192,B3991+(F_stop-F_start)/8192) )</f>
        <v>123031.249999872</v>
      </c>
      <c r="C3992" s="39">
        <f t="shared" si="184"/>
        <v>-1.2240927993275781</v>
      </c>
      <c r="D3992" s="84">
        <f ca="1">IF(FilterType="FIR", IF(Extend_fmod=1,OFFSET(PRE_CALC!J3940,0,DEC_RATE), OFFSET(PRE_CALC!B3940,0,DEC_RATE)), C3992)</f>
        <v>-43.0669475049</v>
      </c>
      <c r="E3992" s="84">
        <f t="shared" ca="1" si="185"/>
        <v>102406.249999872</v>
      </c>
      <c r="F3992" s="84">
        <f t="shared" ca="1" si="183"/>
        <v>-4.8930546883400004E-3</v>
      </c>
      <c r="G3992" s="119">
        <f>IF(FilterType="FIR",  PRE_CALC!A3940*Fdata, IF(F_default=1,G3991+(4*Fnotch-0)/8192,G3991+(F_stop-F_start)/8192) )</f>
        <v>123031.249999872</v>
      </c>
      <c r="H3992" s="120">
        <f ca="1">IF(FilterType="FIR", OFFSET(PRE_CALC!B3940,0,DEC_RATE), C3992)</f>
        <v>-43.0669475049</v>
      </c>
    </row>
    <row r="3993" spans="2:8" x14ac:dyDescent="0.2">
      <c r="B3993" s="45">
        <f>IF(FilterType="FIR", IF(Extend_fmod, PRE_CALC!I3941*Fm, PRE_CALC!A3941*Fdata), IF(F_default=1,B3992+(4*Fnotch-0)/8192,B3992+(F_stop-F_start)/8192) )</f>
        <v>123062.5</v>
      </c>
      <c r="C3993" s="39">
        <f t="shared" si="184"/>
        <v>-1.2247177603113042</v>
      </c>
      <c r="D3993" s="84">
        <f ca="1">IF(FilterType="FIR", IF(Extend_fmod=1,OFFSET(PRE_CALC!J3941,0,DEC_RATE), OFFSET(PRE_CALC!B3941,0,DEC_RATE)), C3993)</f>
        <v>-43.285040894799998</v>
      </c>
      <c r="E3993" s="84">
        <f t="shared" ca="1" si="185"/>
        <v>102406.249999872</v>
      </c>
      <c r="F3993" s="84">
        <f t="shared" ca="1" si="183"/>
        <v>-4.8930546883400004E-3</v>
      </c>
      <c r="G3993" s="119">
        <f>IF(FilterType="FIR",  PRE_CALC!A3941*Fdata, IF(F_default=1,G3992+(4*Fnotch-0)/8192,G3992+(F_stop-F_start)/8192) )</f>
        <v>123062.5</v>
      </c>
      <c r="H3993" s="120">
        <f ca="1">IF(FilterType="FIR", OFFSET(PRE_CALC!B3941,0,DEC_RATE), C3993)</f>
        <v>-43.285040894799998</v>
      </c>
    </row>
    <row r="3994" spans="2:8" x14ac:dyDescent="0.2">
      <c r="B3994" s="45">
        <f>IF(FilterType="FIR", IF(Extend_fmod, PRE_CALC!I3942*Fm, PRE_CALC!A3942*Fdata), IF(F_default=1,B3993+(4*Fnotch-0)/8192,B3993+(F_stop-F_start)/8192) )</f>
        <v>123093.750000128</v>
      </c>
      <c r="C3994" s="39">
        <f t="shared" si="184"/>
        <v>-1.2253428831339639</v>
      </c>
      <c r="D3994" s="84">
        <f ca="1">IF(FilterType="FIR", IF(Extend_fmod=1,OFFSET(PRE_CALC!J3942,0,DEC_RATE), OFFSET(PRE_CALC!B3942,0,DEC_RATE)), C3994)</f>
        <v>-43.504234320899997</v>
      </c>
      <c r="E3994" s="84">
        <f t="shared" ca="1" si="185"/>
        <v>102406.249999872</v>
      </c>
      <c r="F3994" s="84">
        <f t="shared" ca="1" si="183"/>
        <v>-4.8930546883400004E-3</v>
      </c>
      <c r="G3994" s="119">
        <f>IF(FilterType="FIR",  PRE_CALC!A3942*Fdata, IF(F_default=1,G3993+(4*Fnotch-0)/8192,G3993+(F_stop-F_start)/8192) )</f>
        <v>123093.750000128</v>
      </c>
      <c r="H3994" s="120">
        <f ca="1">IF(FilterType="FIR", OFFSET(PRE_CALC!B3942,0,DEC_RATE), C3994)</f>
        <v>-43.504234320899997</v>
      </c>
    </row>
    <row r="3995" spans="2:8" x14ac:dyDescent="0.2">
      <c r="B3995" s="45">
        <f>IF(FilterType="FIR", IF(Extend_fmod, PRE_CALC!I3943*Fm, PRE_CALC!A3943*Fdata), IF(F_default=1,B3994+(4*Fnotch-0)/8192,B3994+(F_stop-F_start)/8192) )</f>
        <v>123125</v>
      </c>
      <c r="C3995" s="39">
        <f t="shared" si="184"/>
        <v>-1.2259681677928398</v>
      </c>
      <c r="D3995" s="84">
        <f ca="1">IF(FilterType="FIR", IF(Extend_fmod=1,OFFSET(PRE_CALC!J3943,0,DEC_RATE), OFFSET(PRE_CALC!B3943,0,DEC_RATE)), C3995)</f>
        <v>-43.724537431999998</v>
      </c>
      <c r="E3995" s="84">
        <f t="shared" ca="1" si="185"/>
        <v>102406.249999872</v>
      </c>
      <c r="F3995" s="84">
        <f t="shared" ca="1" si="183"/>
        <v>-4.8930546883400004E-3</v>
      </c>
      <c r="G3995" s="119">
        <f>IF(FilterType="FIR",  PRE_CALC!A3943*Fdata, IF(F_default=1,G3994+(4*Fnotch-0)/8192,G3994+(F_stop-F_start)/8192) )</f>
        <v>123125</v>
      </c>
      <c r="H3995" s="120">
        <f ca="1">IF(FilterType="FIR", OFFSET(PRE_CALC!B3943,0,DEC_RATE), C3995)</f>
        <v>-43.724537431999998</v>
      </c>
    </row>
    <row r="3996" spans="2:8" x14ac:dyDescent="0.2">
      <c r="B3996" s="45">
        <f>IF(FilterType="FIR", IF(Extend_fmod, PRE_CALC!I3944*Fm, PRE_CALC!A3944*Fdata), IF(F_default=1,B3995+(4*Fnotch-0)/8192,B3995+(F_stop-F_start)/8192) )</f>
        <v>123156.249999872</v>
      </c>
      <c r="C3996" s="39">
        <f t="shared" si="184"/>
        <v>-1.2265936142954939</v>
      </c>
      <c r="D3996" s="84">
        <f ca="1">IF(FilterType="FIR", IF(Extend_fmod=1,OFFSET(PRE_CALC!J3944,0,DEC_RATE), OFFSET(PRE_CALC!B3944,0,DEC_RATE)), C3996)</f>
        <v>-43.945960038800003</v>
      </c>
      <c r="E3996" s="84">
        <f t="shared" ca="1" si="185"/>
        <v>102406.249999872</v>
      </c>
      <c r="F3996" s="84">
        <f t="shared" ca="1" si="183"/>
        <v>-4.8930546883400004E-3</v>
      </c>
      <c r="G3996" s="119">
        <f>IF(FilterType="FIR",  PRE_CALC!A3944*Fdata, IF(F_default=1,G3995+(4*Fnotch-0)/8192,G3995+(F_stop-F_start)/8192) )</f>
        <v>123156.249999872</v>
      </c>
      <c r="H3996" s="120">
        <f ca="1">IF(FilterType="FIR", OFFSET(PRE_CALC!B3944,0,DEC_RATE), C3996)</f>
        <v>-43.945960038800003</v>
      </c>
    </row>
    <row r="3997" spans="2:8" x14ac:dyDescent="0.2">
      <c r="B3997" s="45">
        <f>IF(FilterType="FIR", IF(Extend_fmod, PRE_CALC!I3945*Fm, PRE_CALC!A3945*Fdata), IF(F_default=1,B3996+(4*Fnotch-0)/8192,B3996+(F_stop-F_start)/8192) )</f>
        <v>123187.5</v>
      </c>
      <c r="C3997" s="39">
        <f t="shared" si="184"/>
        <v>-1.2272192226494587</v>
      </c>
      <c r="D3997" s="84">
        <f ca="1">IF(FilterType="FIR", IF(Extend_fmod=1,OFFSET(PRE_CALC!J3945,0,DEC_RATE), OFFSET(PRE_CALC!B3945,0,DEC_RATE)), C3997)</f>
        <v>-44.168512117799999</v>
      </c>
      <c r="E3997" s="84">
        <f t="shared" ca="1" si="185"/>
        <v>102406.249999872</v>
      </c>
      <c r="F3997" s="84">
        <f t="shared" ca="1" si="183"/>
        <v>-4.8930546883400004E-3</v>
      </c>
      <c r="G3997" s="119">
        <f>IF(FilterType="FIR",  PRE_CALC!A3945*Fdata, IF(F_default=1,G3996+(4*Fnotch-0)/8192,G3996+(F_stop-F_start)/8192) )</f>
        <v>123187.5</v>
      </c>
      <c r="H3997" s="120">
        <f ca="1">IF(FilterType="FIR", OFFSET(PRE_CALC!B3945,0,DEC_RATE), C3997)</f>
        <v>-44.168512117799999</v>
      </c>
    </row>
    <row r="3998" spans="2:8" x14ac:dyDescent="0.2">
      <c r="B3998" s="45">
        <f>IF(FilterType="FIR", IF(Extend_fmod, PRE_CALC!I3946*Fm, PRE_CALC!A3946*Fdata), IF(F_default=1,B3997+(4*Fnotch-0)/8192,B3997+(F_stop-F_start)/8192) )</f>
        <v>123218.750000128</v>
      </c>
      <c r="C3998" s="39">
        <f t="shared" si="184"/>
        <v>-1.2278449928520341</v>
      </c>
      <c r="D3998" s="84">
        <f ca="1">IF(FilterType="FIR", IF(Extend_fmod=1,OFFSET(PRE_CALC!J3946,0,DEC_RATE), OFFSET(PRE_CALC!B3946,0,DEC_RATE)), C3998)</f>
        <v>-44.392203815199998</v>
      </c>
      <c r="E3998" s="84">
        <f t="shared" ca="1" si="185"/>
        <v>102406.249999872</v>
      </c>
      <c r="F3998" s="84">
        <f t="shared" ca="1" si="183"/>
        <v>-4.8930546883400004E-3</v>
      </c>
      <c r="G3998" s="119">
        <f>IF(FilterType="FIR",  PRE_CALC!A3946*Fdata, IF(F_default=1,G3997+(4*Fnotch-0)/8192,G3997+(F_stop-F_start)/8192) )</f>
        <v>123218.750000128</v>
      </c>
      <c r="H3998" s="120">
        <f ca="1">IF(FilterType="FIR", OFFSET(PRE_CALC!B3946,0,DEC_RATE), C3998)</f>
        <v>-44.392203815199998</v>
      </c>
    </row>
    <row r="3999" spans="2:8" x14ac:dyDescent="0.2">
      <c r="B3999" s="45">
        <f>IF(FilterType="FIR", IF(Extend_fmod, PRE_CALC!I3947*Fm, PRE_CALC!A3947*Fdata), IF(F_default=1,B3998+(4*Fnotch-0)/8192,B3998+(F_stop-F_start)/8192) )</f>
        <v>123250</v>
      </c>
      <c r="C3999" s="39">
        <f t="shared" si="184"/>
        <v>-1.2284709249005137</v>
      </c>
      <c r="D3999" s="84">
        <f ca="1">IF(FilterType="FIR", IF(Extend_fmod=1,OFFSET(PRE_CALC!J3947,0,DEC_RATE), OFFSET(PRE_CALC!B3947,0,DEC_RATE)), C3999)</f>
        <v>-44.617045450900001</v>
      </c>
      <c r="E3999" s="84">
        <f t="shared" ca="1" si="185"/>
        <v>102406.249999872</v>
      </c>
      <c r="F3999" s="84">
        <f t="shared" ca="1" si="183"/>
        <v>-4.8930546883400004E-3</v>
      </c>
      <c r="G3999" s="119">
        <f>IF(FilterType="FIR",  PRE_CALC!A3947*Fdata, IF(F_default=1,G3998+(4*Fnotch-0)/8192,G3998+(F_stop-F_start)/8192) )</f>
        <v>123250</v>
      </c>
      <c r="H3999" s="120">
        <f ca="1">IF(FilterType="FIR", OFFSET(PRE_CALC!B3947,0,DEC_RATE), C3999)</f>
        <v>-44.617045450900001</v>
      </c>
    </row>
    <row r="4000" spans="2:8" x14ac:dyDescent="0.2">
      <c r="B4000" s="45">
        <f>IF(FilterType="FIR", IF(Extend_fmod, PRE_CALC!I3948*Fm, PRE_CALC!A3948*Fdata), IF(F_default=1,B3999+(4*Fnotch-0)/8192,B3999+(F_stop-F_start)/8192) )</f>
        <v>123281.249999872</v>
      </c>
      <c r="C4000" s="39">
        <f t="shared" si="184"/>
        <v>-1.229097018802455</v>
      </c>
      <c r="D4000" s="84">
        <f ca="1">IF(FilterType="FIR", IF(Extend_fmod=1,OFFSET(PRE_CALC!J3948,0,DEC_RATE), OFFSET(PRE_CALC!B3948,0,DEC_RATE)), C4000)</f>
        <v>-44.843047522900001</v>
      </c>
      <c r="E4000" s="84">
        <f t="shared" ca="1" si="185"/>
        <v>102406.249999872</v>
      </c>
      <c r="F4000" s="84">
        <f t="shared" ca="1" si="183"/>
        <v>-4.8930546883400004E-3</v>
      </c>
      <c r="G4000" s="119">
        <f>IF(FilterType="FIR",  PRE_CALC!A3948*Fdata, IF(F_default=1,G3999+(4*Fnotch-0)/8192,G3999+(F_stop-F_start)/8192) )</f>
        <v>123281.249999872</v>
      </c>
      <c r="H4000" s="120">
        <f ca="1">IF(FilterType="FIR", OFFSET(PRE_CALC!B3948,0,DEC_RATE), C4000)</f>
        <v>-44.843047522900001</v>
      </c>
    </row>
    <row r="4001" spans="2:8" x14ac:dyDescent="0.2">
      <c r="B4001" s="45">
        <f>IF(FilterType="FIR", IF(Extend_fmod, PRE_CALC!I3949*Fm, PRE_CALC!A3949*Fdata), IF(F_default=1,B4000+(4*Fnotch-0)/8192,B4000+(F_stop-F_start)/8192) )</f>
        <v>123312.5</v>
      </c>
      <c r="C4001" s="39">
        <f t="shared" si="184"/>
        <v>-1.229723274565409</v>
      </c>
      <c r="D4001" s="84">
        <f ca="1">IF(FilterType="FIR", IF(Extend_fmod=1,OFFSET(PRE_CALC!J3949,0,DEC_RATE), OFFSET(PRE_CALC!B3949,0,DEC_RATE)), C4001)</f>
        <v>-45.070220711600001</v>
      </c>
      <c r="E4001" s="84">
        <f t="shared" ca="1" si="185"/>
        <v>102406.249999872</v>
      </c>
      <c r="F4001" s="84">
        <f t="shared" ca="1" si="183"/>
        <v>-4.8930546883400004E-3</v>
      </c>
      <c r="G4001" s="119">
        <f>IF(FilterType="FIR",  PRE_CALC!A3949*Fdata, IF(F_default=1,G4000+(4*Fnotch-0)/8192,G4000+(F_stop-F_start)/8192) )</f>
        <v>123312.5</v>
      </c>
      <c r="H4001" s="120">
        <f ca="1">IF(FilterType="FIR", OFFSET(PRE_CALC!B3949,0,DEC_RATE), C4001)</f>
        <v>-45.070220711600001</v>
      </c>
    </row>
    <row r="4002" spans="2:8" x14ac:dyDescent="0.2">
      <c r="B4002" s="45">
        <f>IF(FilterType="FIR", IF(Extend_fmod, PRE_CALC!I3950*Fm, PRE_CALC!A3950*Fdata), IF(F_default=1,B4001+(4*Fnotch-0)/8192,B4001+(F_stop-F_start)/8192) )</f>
        <v>123343.750000128</v>
      </c>
      <c r="C4002" s="39">
        <f t="shared" si="184"/>
        <v>-1.2303496921866557</v>
      </c>
      <c r="D4002" s="84">
        <f ca="1">IF(FilterType="FIR", IF(Extend_fmod=1,OFFSET(PRE_CALC!J3950,0,DEC_RATE), OFFSET(PRE_CALC!B3950,0,DEC_RATE)), C4002)</f>
        <v>-45.298575884400002</v>
      </c>
      <c r="E4002" s="84">
        <f t="shared" ca="1" si="185"/>
        <v>102406.249999872</v>
      </c>
      <c r="F4002" s="84">
        <f t="shared" ca="1" si="183"/>
        <v>-4.8930546883400004E-3</v>
      </c>
      <c r="G4002" s="119">
        <f>IF(FilterType="FIR",  PRE_CALC!A3950*Fdata, IF(F_default=1,G4001+(4*Fnotch-0)/8192,G4001+(F_stop-F_start)/8192) )</f>
        <v>123343.750000128</v>
      </c>
      <c r="H4002" s="120">
        <f ca="1">IF(FilterType="FIR", OFFSET(PRE_CALC!B3950,0,DEC_RATE), C4002)</f>
        <v>-45.298575884400002</v>
      </c>
    </row>
    <row r="4003" spans="2:8" x14ac:dyDescent="0.2">
      <c r="B4003" s="45">
        <f>IF(FilterType="FIR", IF(Extend_fmod, PRE_CALC!I3951*Fm, PRE_CALC!A3951*Fdata), IF(F_default=1,B4002+(4*Fnotch-0)/8192,B4002+(F_stop-F_start)/8192) )</f>
        <v>123375</v>
      </c>
      <c r="C4003" s="39">
        <f t="shared" si="184"/>
        <v>-1.2309762716635113</v>
      </c>
      <c r="D4003" s="84">
        <f ca="1">IF(FilterType="FIR", IF(Extend_fmod=1,OFFSET(PRE_CALC!J3951,0,DEC_RATE), OFFSET(PRE_CALC!B3951,0,DEC_RATE)), C4003)</f>
        <v>-45.528124099899998</v>
      </c>
      <c r="E4003" s="84">
        <f t="shared" ca="1" si="185"/>
        <v>102406.249999872</v>
      </c>
      <c r="F4003" s="84">
        <f t="shared" ca="1" si="183"/>
        <v>-4.8930546883400004E-3</v>
      </c>
      <c r="G4003" s="119">
        <f>IF(FilterType="FIR",  PRE_CALC!A3951*Fdata, IF(F_default=1,G4002+(4*Fnotch-0)/8192,G4002+(F_stop-F_start)/8192) )</f>
        <v>123375</v>
      </c>
      <c r="H4003" s="120">
        <f ca="1">IF(FilterType="FIR", OFFSET(PRE_CALC!B3951,0,DEC_RATE), C4003)</f>
        <v>-45.528124099899998</v>
      </c>
    </row>
    <row r="4004" spans="2:8" x14ac:dyDescent="0.2">
      <c r="B4004" s="45">
        <f>IF(FilterType="FIR", IF(Extend_fmod, PRE_CALC!I3952*Fm, PRE_CALC!A3952*Fdata), IF(F_default=1,B4003+(4*Fnotch-0)/8192,B4003+(F_stop-F_start)/8192) )</f>
        <v>123406.249999872</v>
      </c>
      <c r="C4004" s="39">
        <f t="shared" si="184"/>
        <v>-1.2316030130035083</v>
      </c>
      <c r="D4004" s="84">
        <f ca="1">IF(FilterType="FIR", IF(Extend_fmod=1,OFFSET(PRE_CALC!J3952,0,DEC_RATE), OFFSET(PRE_CALC!B3952,0,DEC_RATE)), C4004)</f>
        <v>-45.7588766135</v>
      </c>
      <c r="E4004" s="84">
        <f t="shared" ca="1" si="185"/>
        <v>102406.249999872</v>
      </c>
      <c r="F4004" s="84">
        <f t="shared" ca="1" si="183"/>
        <v>-4.8930546883400004E-3</v>
      </c>
      <c r="G4004" s="119">
        <f>IF(FilterType="FIR",  PRE_CALC!A3952*Fdata, IF(F_default=1,G4003+(4*Fnotch-0)/8192,G4003+(F_stop-F_start)/8192) )</f>
        <v>123406.249999872</v>
      </c>
      <c r="H4004" s="120">
        <f ca="1">IF(FilterType="FIR", OFFSET(PRE_CALC!B3952,0,DEC_RATE), C4004)</f>
        <v>-45.7588766135</v>
      </c>
    </row>
    <row r="4005" spans="2:8" x14ac:dyDescent="0.2">
      <c r="B4005" s="45">
        <f>IF(FilterType="FIR", IF(Extend_fmod, PRE_CALC!I3953*Fm, PRE_CALC!A3953*Fdata), IF(F_default=1,B4004+(4*Fnotch-0)/8192,B4004+(F_stop-F_start)/8192) )</f>
        <v>123437.5</v>
      </c>
      <c r="C4005" s="39">
        <f t="shared" si="184"/>
        <v>-1.2322299162142332</v>
      </c>
      <c r="D4005" s="84">
        <f ca="1">IF(FilterType="FIR", IF(Extend_fmod=1,OFFSET(PRE_CALC!J3953,0,DEC_RATE), OFFSET(PRE_CALC!B3953,0,DEC_RATE)), C4005)</f>
        <v>-45.990844881500003</v>
      </c>
      <c r="E4005" s="84">
        <f t="shared" ca="1" si="185"/>
        <v>102406.249999872</v>
      </c>
      <c r="F4005" s="84">
        <f t="shared" ca="1" si="183"/>
        <v>-4.8930546883400004E-3</v>
      </c>
      <c r="G4005" s="119">
        <f>IF(FilterType="FIR",  PRE_CALC!A3953*Fdata, IF(F_default=1,G4004+(4*Fnotch-0)/8192,G4004+(F_stop-F_start)/8192) )</f>
        <v>123437.5</v>
      </c>
      <c r="H4005" s="120">
        <f ca="1">IF(FilterType="FIR", OFFSET(PRE_CALC!B3953,0,DEC_RATE), C4005)</f>
        <v>-45.990844881500003</v>
      </c>
    </row>
    <row r="4006" spans="2:8" x14ac:dyDescent="0.2">
      <c r="B4006" s="45">
        <f>IF(FilterType="FIR", IF(Extend_fmod, PRE_CALC!I3954*Fm, PRE_CALC!A3954*Fdata), IF(F_default=1,B4005+(4*Fnotch-0)/8192,B4005+(F_stop-F_start)/8192) )</f>
        <v>123468.750000128</v>
      </c>
      <c r="C4006" s="39">
        <f t="shared" si="184"/>
        <v>-1.2328569812929551</v>
      </c>
      <c r="D4006" s="84">
        <f ca="1">IF(FilterType="FIR", IF(Extend_fmod=1,OFFSET(PRE_CALC!J3954,0,DEC_RATE), OFFSET(PRE_CALC!B3954,0,DEC_RATE)), C4006)</f>
        <v>-46.224040566699998</v>
      </c>
      <c r="E4006" s="84">
        <f t="shared" ca="1" si="185"/>
        <v>102406.249999872</v>
      </c>
      <c r="F4006" s="84">
        <f t="shared" ca="1" si="183"/>
        <v>-4.8930546883400004E-3</v>
      </c>
      <c r="G4006" s="119">
        <f>IF(FilterType="FIR",  PRE_CALC!A3954*Fdata, IF(F_default=1,G4005+(4*Fnotch-0)/8192,G4005+(F_stop-F_start)/8192) )</f>
        <v>123468.750000128</v>
      </c>
      <c r="H4006" s="120">
        <f ca="1">IF(FilterType="FIR", OFFSET(PRE_CALC!B3954,0,DEC_RATE), C4006)</f>
        <v>-46.224040566699998</v>
      </c>
    </row>
    <row r="4007" spans="2:8" x14ac:dyDescent="0.2">
      <c r="B4007" s="45">
        <f>IF(FilterType="FIR", IF(Extend_fmod, PRE_CALC!I3955*Fm, PRE_CALC!A3955*Fdata), IF(F_default=1,B4006+(4*Fnotch-0)/8192,B4006+(F_stop-F_start)/8192) )</f>
        <v>123500</v>
      </c>
      <c r="C4007" s="39">
        <f t="shared" si="184"/>
        <v>-1.2334842082369764</v>
      </c>
      <c r="D4007" s="84">
        <f ca="1">IF(FilterType="FIR", IF(Extend_fmod=1,OFFSET(PRE_CALC!J3955,0,DEC_RATE), OFFSET(PRE_CALC!B3955,0,DEC_RATE)), C4007)</f>
        <v>-46.458475543799999</v>
      </c>
      <c r="E4007" s="84">
        <f t="shared" ca="1" si="185"/>
        <v>102406.249999872</v>
      </c>
      <c r="F4007" s="84">
        <f t="shared" ca="1" si="183"/>
        <v>-4.8930546883400004E-3</v>
      </c>
      <c r="G4007" s="119">
        <f>IF(FilterType="FIR",  PRE_CALC!A3955*Fdata, IF(F_default=1,G4006+(4*Fnotch-0)/8192,G4006+(F_stop-F_start)/8192) )</f>
        <v>123500</v>
      </c>
      <c r="H4007" s="120">
        <f ca="1">IF(FilterType="FIR", OFFSET(PRE_CALC!B3955,0,DEC_RATE), C4007)</f>
        <v>-46.458475543799999</v>
      </c>
    </row>
    <row r="4008" spans="2:8" x14ac:dyDescent="0.2">
      <c r="B4008" s="45">
        <f>IF(FilterType="FIR", IF(Extend_fmod, PRE_CALC!I3956*Fm, PRE_CALC!A3956*Fdata), IF(F_default=1,B4007+(4*Fnotch-0)/8192,B4007+(F_stop-F_start)/8192) )</f>
        <v>123531.249999872</v>
      </c>
      <c r="C4008" s="39">
        <f t="shared" si="184"/>
        <v>-1.2341115970538665</v>
      </c>
      <c r="D4008" s="84">
        <f ca="1">IF(FilterType="FIR", IF(Extend_fmod=1,OFFSET(PRE_CALC!J3956,0,DEC_RATE), OFFSET(PRE_CALC!B3956,0,DEC_RATE)), C4008)</f>
        <v>-46.694161904300003</v>
      </c>
      <c r="E4008" s="84">
        <f t="shared" ca="1" si="185"/>
        <v>102406.249999872</v>
      </c>
      <c r="F4008" s="84">
        <f t="shared" ca="1" si="183"/>
        <v>-4.8930546883400004E-3</v>
      </c>
      <c r="G4008" s="119">
        <f>IF(FilterType="FIR",  PRE_CALC!A3956*Fdata, IF(F_default=1,G4007+(4*Fnotch-0)/8192,G4007+(F_stop-F_start)/8192) )</f>
        <v>123531.249999872</v>
      </c>
      <c r="H4008" s="120">
        <f ca="1">IF(FilterType="FIR", OFFSET(PRE_CALC!B3956,0,DEC_RATE), C4008)</f>
        <v>-46.694161904300003</v>
      </c>
    </row>
    <row r="4009" spans="2:8" x14ac:dyDescent="0.2">
      <c r="B4009" s="45">
        <f>IF(FilterType="FIR", IF(Extend_fmod, PRE_CALC!I3957*Fm, PRE_CALC!A3957*Fdata), IF(F_default=1,B4008+(4*Fnotch-0)/8192,B4008+(F_stop-F_start)/8192) )</f>
        <v>123562.5</v>
      </c>
      <c r="C4009" s="39">
        <f t="shared" si="184"/>
        <v>-1.2347391477511926</v>
      </c>
      <c r="D4009" s="84">
        <f ca="1">IF(FilterType="FIR", IF(Extend_fmod=1,OFFSET(PRE_CALC!J3957,0,DEC_RATE), OFFSET(PRE_CALC!B3957,0,DEC_RATE)), C4009)</f>
        <v>-46.931111962599999</v>
      </c>
      <c r="E4009" s="84">
        <f t="shared" ca="1" si="185"/>
        <v>102406.249999872</v>
      </c>
      <c r="F4009" s="84">
        <f t="shared" ca="1" si="183"/>
        <v>-4.8930546883400004E-3</v>
      </c>
      <c r="G4009" s="119">
        <f>IF(FilterType="FIR",  PRE_CALC!A3957*Fdata, IF(F_default=1,G4008+(4*Fnotch-0)/8192,G4008+(F_stop-F_start)/8192) )</f>
        <v>123562.5</v>
      </c>
      <c r="H4009" s="120">
        <f ca="1">IF(FilterType="FIR", OFFSET(PRE_CALC!B3957,0,DEC_RATE), C4009)</f>
        <v>-46.931111962599999</v>
      </c>
    </row>
    <row r="4010" spans="2:8" x14ac:dyDescent="0.2">
      <c r="B4010" s="45">
        <f>IF(FilterType="FIR", IF(Extend_fmod, PRE_CALC!I3958*Fm, PRE_CALC!A3958*Fdata), IF(F_default=1,B4009+(4*Fnotch-0)/8192,B4009+(F_stop-F_start)/8192) )</f>
        <v>123593.750000128</v>
      </c>
      <c r="C4010" s="39">
        <f t="shared" si="184"/>
        <v>-1.2353668603262371</v>
      </c>
      <c r="D4010" s="84">
        <f ca="1">IF(FilterType="FIR", IF(Extend_fmod=1,OFFSET(PRE_CALC!J3958,0,DEC_RATE), OFFSET(PRE_CALC!B3958,0,DEC_RATE)), C4010)</f>
        <v>-47.169338261900002</v>
      </c>
      <c r="E4010" s="84">
        <f t="shared" ca="1" si="185"/>
        <v>102406.249999872</v>
      </c>
      <c r="F4010" s="84">
        <f t="shared" ca="1" si="183"/>
        <v>-4.8930546883400004E-3</v>
      </c>
      <c r="G4010" s="119">
        <f>IF(FilterType="FIR",  PRE_CALC!A3958*Fdata, IF(F_default=1,G4009+(4*Fnotch-0)/8192,G4009+(F_stop-F_start)/8192) )</f>
        <v>123593.750000128</v>
      </c>
      <c r="H4010" s="120">
        <f ca="1">IF(FilterType="FIR", OFFSET(PRE_CALC!B3958,0,DEC_RATE), C4010)</f>
        <v>-47.169338261900002</v>
      </c>
    </row>
    <row r="4011" spans="2:8" x14ac:dyDescent="0.2">
      <c r="B4011" s="45">
        <f>IF(FilterType="FIR", IF(Extend_fmod, PRE_CALC!I3959*Fm, PRE_CALC!A3959*Fdata), IF(F_default=1,B4010+(4*Fnotch-0)/8192,B4010+(F_stop-F_start)/8192) )</f>
        <v>123625</v>
      </c>
      <c r="C4011" s="39">
        <f t="shared" si="184"/>
        <v>-1.2359947347762912</v>
      </c>
      <c r="D4011" s="84">
        <f ca="1">IF(FilterType="FIR", IF(Extend_fmod=1,OFFSET(PRE_CALC!J3959,0,DEC_RATE), OFFSET(PRE_CALC!B3959,0,DEC_RATE)), C4011)</f>
        <v>-47.408853579599999</v>
      </c>
      <c r="E4011" s="84">
        <f t="shared" ca="1" si="185"/>
        <v>102406.249999872</v>
      </c>
      <c r="F4011" s="84">
        <f t="shared" ca="1" si="183"/>
        <v>-4.8930546883400004E-3</v>
      </c>
      <c r="G4011" s="119">
        <f>IF(FilterType="FIR",  PRE_CALC!A3959*Fdata, IF(F_default=1,G4010+(4*Fnotch-0)/8192,G4010+(F_stop-F_start)/8192) )</f>
        <v>123625</v>
      </c>
      <c r="H4011" s="120">
        <f ca="1">IF(FilterType="FIR", OFFSET(PRE_CALC!B3959,0,DEC_RATE), C4011)</f>
        <v>-47.408853579599999</v>
      </c>
    </row>
    <row r="4012" spans="2:8" x14ac:dyDescent="0.2">
      <c r="B4012" s="45">
        <f>IF(FilterType="FIR", IF(Extend_fmod, PRE_CALC!I3960*Fm, PRE_CALC!A3960*Fdata), IF(F_default=1,B4011+(4*Fnotch-0)/8192,B4011+(F_stop-F_start)/8192) )</f>
        <v>123656.249999872</v>
      </c>
      <c r="C4012" s="39">
        <f t="shared" si="184"/>
        <v>-1.2366227711089266</v>
      </c>
      <c r="D4012" s="84">
        <f ca="1">IF(FilterType="FIR", IF(Extend_fmod=1,OFFSET(PRE_CALC!J3960,0,DEC_RATE), OFFSET(PRE_CALC!B3960,0,DEC_RATE)), C4012)</f>
        <v>-47.649670934500001</v>
      </c>
      <c r="E4012" s="84">
        <f t="shared" ca="1" si="185"/>
        <v>102406.249999872</v>
      </c>
      <c r="F4012" s="84">
        <f t="shared" ca="1" si="183"/>
        <v>-4.8930546883400004E-3</v>
      </c>
      <c r="G4012" s="119">
        <f>IF(FilterType="FIR",  PRE_CALC!A3960*Fdata, IF(F_default=1,G4011+(4*Fnotch-0)/8192,G4011+(F_stop-F_start)/8192) )</f>
        <v>123656.249999872</v>
      </c>
      <c r="H4012" s="120">
        <f ca="1">IF(FilterType="FIR", OFFSET(PRE_CALC!B3960,0,DEC_RATE), C4012)</f>
        <v>-47.649670934500001</v>
      </c>
    </row>
    <row r="4013" spans="2:8" x14ac:dyDescent="0.2">
      <c r="B4013" s="45">
        <f>IF(FilterType="FIR", IF(Extend_fmod, PRE_CALC!I3961*Fm, PRE_CALC!A3961*Fdata), IF(F_default=1,B4012+(4*Fnotch-0)/8192,B4012+(F_stop-F_start)/8192) )</f>
        <v>123687.5</v>
      </c>
      <c r="C4013" s="39">
        <f t="shared" si="184"/>
        <v>-1.23725096933173</v>
      </c>
      <c r="D4013" s="84">
        <f ca="1">IF(FilterType="FIR", IF(Extend_fmod=1,OFFSET(PRE_CALC!J3961,0,DEC_RATE), OFFSET(PRE_CALC!B3961,0,DEC_RATE)), C4013)</f>
        <v>-47.891803592199999</v>
      </c>
      <c r="E4013" s="84">
        <f t="shared" ca="1" si="185"/>
        <v>102406.249999872</v>
      </c>
      <c r="F4013" s="84">
        <f t="shared" ca="1" si="183"/>
        <v>-4.8930546883400004E-3</v>
      </c>
      <c r="G4013" s="119">
        <f>IF(FilterType="FIR",  PRE_CALC!A3961*Fdata, IF(F_default=1,G4012+(4*Fnotch-0)/8192,G4012+(F_stop-F_start)/8192) )</f>
        <v>123687.5</v>
      </c>
      <c r="H4013" s="120">
        <f ca="1">IF(FilterType="FIR", OFFSET(PRE_CALC!B3961,0,DEC_RATE), C4013)</f>
        <v>-47.891803592199999</v>
      </c>
    </row>
    <row r="4014" spans="2:8" x14ac:dyDescent="0.2">
      <c r="B4014" s="45">
        <f>IF(FilterType="FIR", IF(Extend_fmod, PRE_CALC!I3962*Fm, PRE_CALC!A3962*Fdata), IF(F_default=1,B4013+(4*Fnotch-0)/8192,B4013+(F_stop-F_start)/8192) )</f>
        <v>123718.750000128</v>
      </c>
      <c r="C4014" s="39">
        <f t="shared" si="184"/>
        <v>-1.2378793294419765</v>
      </c>
      <c r="D4014" s="84">
        <f ca="1">IF(FilterType="FIR", IF(Extend_fmod=1,OFFSET(PRE_CALC!J3962,0,DEC_RATE), OFFSET(PRE_CALC!B3962,0,DEC_RATE)), C4014)</f>
        <v>-48.135265072700001</v>
      </c>
      <c r="E4014" s="84">
        <f t="shared" ca="1" si="185"/>
        <v>102406.249999872</v>
      </c>
      <c r="F4014" s="84">
        <f t="shared" ca="1" si="183"/>
        <v>-4.8930546883400004E-3</v>
      </c>
      <c r="G4014" s="119">
        <f>IF(FilterType="FIR",  PRE_CALC!A3962*Fdata, IF(F_default=1,G4013+(4*Fnotch-0)/8192,G4013+(F_stop-F_start)/8192) )</f>
        <v>123718.750000128</v>
      </c>
      <c r="H4014" s="120">
        <f ca="1">IF(FilterType="FIR", OFFSET(PRE_CALC!B3962,0,DEC_RATE), C4014)</f>
        <v>-48.135265072700001</v>
      </c>
    </row>
    <row r="4015" spans="2:8" x14ac:dyDescent="0.2">
      <c r="B4015" s="45">
        <f>IF(FilterType="FIR", IF(Extend_fmod, PRE_CALC!I3963*Fm, PRE_CALC!A3963*Fdata), IF(F_default=1,B4014+(4*Fnotch-0)/8192,B4014+(F_stop-F_start)/8192) )</f>
        <v>123750</v>
      </c>
      <c r="C4015" s="39">
        <f t="shared" si="184"/>
        <v>-1.2385078514369521</v>
      </c>
      <c r="D4015" s="84">
        <f ca="1">IF(FilterType="FIR", IF(Extend_fmod=1,OFFSET(PRE_CALC!J3963,0,DEC_RATE), OFFSET(PRE_CALC!B3963,0,DEC_RATE)), C4015)</f>
        <v>-48.380069156600001</v>
      </c>
      <c r="E4015" s="84">
        <f t="shared" ca="1" si="185"/>
        <v>102406.249999872</v>
      </c>
      <c r="F4015" s="84">
        <f t="shared" ca="1" si="183"/>
        <v>-4.8930546883400004E-3</v>
      </c>
      <c r="G4015" s="119">
        <f>IF(FilterType="FIR",  PRE_CALC!A3963*Fdata, IF(F_default=1,G4014+(4*Fnotch-0)/8192,G4014+(F_stop-F_start)/8192) )</f>
        <v>123750</v>
      </c>
      <c r="H4015" s="120">
        <f ca="1">IF(FilterType="FIR", OFFSET(PRE_CALC!B3963,0,DEC_RATE), C4015)</f>
        <v>-48.380069156600001</v>
      </c>
    </row>
    <row r="4016" spans="2:8" x14ac:dyDescent="0.2">
      <c r="B4016" s="45">
        <f>IF(FilterType="FIR", IF(Extend_fmod, PRE_CALC!I3964*Fm, PRE_CALC!A3964*Fdata), IF(F_default=1,B4015+(4*Fnotch-0)/8192,B4015+(F_stop-F_start)/8192) )</f>
        <v>123781.249999872</v>
      </c>
      <c r="C4016" s="39">
        <f t="shared" si="184"/>
        <v>-1.2391365353242478</v>
      </c>
      <c r="D4016" s="84">
        <f ca="1">IF(FilterType="FIR", IF(Extend_fmod=1,OFFSET(PRE_CALC!J3964,0,DEC_RATE), OFFSET(PRE_CALC!B3964,0,DEC_RATE)), C4016)</f>
        <v>-48.626229892600001</v>
      </c>
      <c r="E4016" s="84">
        <f t="shared" ca="1" si="185"/>
        <v>102406.249999872</v>
      </c>
      <c r="F4016" s="84">
        <f t="shared" ca="1" si="183"/>
        <v>-4.8930546883400004E-3</v>
      </c>
      <c r="G4016" s="119">
        <f>IF(FilterType="FIR",  PRE_CALC!A3964*Fdata, IF(F_default=1,G4015+(4*Fnotch-0)/8192,G4015+(F_stop-F_start)/8192) )</f>
        <v>123781.249999872</v>
      </c>
      <c r="H4016" s="120">
        <f ca="1">IF(FilterType="FIR", OFFSET(PRE_CALC!B3964,0,DEC_RATE), C4016)</f>
        <v>-48.626229892600001</v>
      </c>
    </row>
    <row r="4017" spans="2:8" x14ac:dyDescent="0.2">
      <c r="B4017" s="45">
        <f>IF(FilterType="FIR", IF(Extend_fmod, PRE_CALC!I3965*Fm, PRE_CALC!A3965*Fdata), IF(F_default=1,B4016+(4*Fnotch-0)/8192,B4016+(F_stop-F_start)/8192) )</f>
        <v>123812.5</v>
      </c>
      <c r="C4017" s="39">
        <f t="shared" si="184"/>
        <v>-1.2397653811114393</v>
      </c>
      <c r="D4017" s="84">
        <f ca="1">IF(FilterType="FIR", IF(Extend_fmod=1,OFFSET(PRE_CALC!J3965,0,DEC_RATE), OFFSET(PRE_CALC!B3965,0,DEC_RATE)), C4017)</f>
        <v>-48.8737616051</v>
      </c>
      <c r="E4017" s="84">
        <f t="shared" ca="1" si="185"/>
        <v>102406.249999872</v>
      </c>
      <c r="F4017" s="84">
        <f t="shared" ca="1" si="183"/>
        <v>-4.8930546883400004E-3</v>
      </c>
      <c r="G4017" s="119">
        <f>IF(FilterType="FIR",  PRE_CALC!A3965*Fdata, IF(F_default=1,G4016+(4*Fnotch-0)/8192,G4016+(F_stop-F_start)/8192) )</f>
        <v>123812.5</v>
      </c>
      <c r="H4017" s="120">
        <f ca="1">IF(FilterType="FIR", OFFSET(PRE_CALC!B3965,0,DEC_RATE), C4017)</f>
        <v>-48.8737616051</v>
      </c>
    </row>
    <row r="4018" spans="2:8" x14ac:dyDescent="0.2">
      <c r="B4018" s="45">
        <f>IF(FilterType="FIR", IF(Extend_fmod, PRE_CALC!I3966*Fm, PRE_CALC!A3966*Fdata), IF(F_default=1,B4017+(4*Fnotch-0)/8192,B4017+(F_stop-F_start)/8192) )</f>
        <v>123843.750000128</v>
      </c>
      <c r="C4018" s="39">
        <f t="shared" si="184"/>
        <v>-1.2403943887958155</v>
      </c>
      <c r="D4018" s="84">
        <f ca="1">IF(FilterType="FIR", IF(Extend_fmod=1,OFFSET(PRE_CALC!J3966,0,DEC_RATE), OFFSET(PRE_CALC!B3966,0,DEC_RATE)), C4018)</f>
        <v>-49.122678901199997</v>
      </c>
      <c r="E4018" s="84">
        <f t="shared" ca="1" si="185"/>
        <v>102406.249999872</v>
      </c>
      <c r="F4018" s="84">
        <f t="shared" ca="1" si="183"/>
        <v>-4.8930546883400004E-3</v>
      </c>
      <c r="G4018" s="119">
        <f>IF(FilterType="FIR",  PRE_CALC!A3966*Fdata, IF(F_default=1,G4017+(4*Fnotch-0)/8192,G4017+(F_stop-F_start)/8192) )</f>
        <v>123843.750000128</v>
      </c>
      <c r="H4018" s="120">
        <f ca="1">IF(FilterType="FIR", OFFSET(PRE_CALC!B3966,0,DEC_RATE), C4018)</f>
        <v>-49.122678901199997</v>
      </c>
    </row>
    <row r="4019" spans="2:8" x14ac:dyDescent="0.2">
      <c r="B4019" s="45">
        <f>IF(FilterType="FIR", IF(Extend_fmod, PRE_CALC!I3967*Fm, PRE_CALC!A3967*Fdata), IF(F_default=1,B4018+(4*Fnotch-0)/8192,B4018+(F_stop-F_start)/8192) )</f>
        <v>123875</v>
      </c>
      <c r="C4019" s="39">
        <f t="shared" si="184"/>
        <v>-1.2410235583746538</v>
      </c>
      <c r="D4019" s="84">
        <f ca="1">IF(FilterType="FIR", IF(Extend_fmod=1,OFFSET(PRE_CALC!J3967,0,DEC_RATE), OFFSET(PRE_CALC!B3967,0,DEC_RATE)), C4019)</f>
        <v>-49.372996679499998</v>
      </c>
      <c r="E4019" s="84">
        <f t="shared" ca="1" si="185"/>
        <v>102406.249999872</v>
      </c>
      <c r="F4019" s="84">
        <f t="shared" ca="1" si="183"/>
        <v>-4.8930546883400004E-3</v>
      </c>
      <c r="G4019" s="119">
        <f>IF(FilterType="FIR",  PRE_CALC!A3967*Fdata, IF(F_default=1,G4018+(4*Fnotch-0)/8192,G4018+(F_stop-F_start)/8192) )</f>
        <v>123875</v>
      </c>
      <c r="H4019" s="120">
        <f ca="1">IF(FilterType="FIR", OFFSET(PRE_CALC!B3967,0,DEC_RATE), C4019)</f>
        <v>-49.372996679499998</v>
      </c>
    </row>
    <row r="4020" spans="2:8" x14ac:dyDescent="0.2">
      <c r="B4020" s="45">
        <f>IF(FilterType="FIR", IF(Extend_fmod, PRE_CALC!I3968*Fm, PRE_CALC!A3968*Fdata), IF(F_default=1,B4019+(4*Fnotch-0)/8192,B4019+(F_stop-F_start)/8192) )</f>
        <v>123906.249999872</v>
      </c>
      <c r="C4020" s="39">
        <f t="shared" si="184"/>
        <v>-1.2416528898555566</v>
      </c>
      <c r="D4020" s="84">
        <f ca="1">IF(FilterType="FIR", IF(Extend_fmod=1,OFFSET(PRE_CALC!J3968,0,DEC_RATE), OFFSET(PRE_CALC!B3968,0,DEC_RATE)), C4020)</f>
        <v>-49.624730137599997</v>
      </c>
      <c r="E4020" s="84">
        <f t="shared" ca="1" si="185"/>
        <v>102406.249999872</v>
      </c>
      <c r="F4020" s="84">
        <f t="shared" ca="1" si="183"/>
        <v>-4.8930546883400004E-3</v>
      </c>
      <c r="G4020" s="119">
        <f>IF(FilterType="FIR",  PRE_CALC!A3968*Fdata, IF(F_default=1,G4019+(4*Fnotch-0)/8192,G4019+(F_stop-F_start)/8192) )</f>
        <v>123906.249999872</v>
      </c>
      <c r="H4020" s="120">
        <f ca="1">IF(FilterType="FIR", OFFSET(PRE_CALC!B3968,0,DEC_RATE), C4020)</f>
        <v>-49.624730137599997</v>
      </c>
    </row>
    <row r="4021" spans="2:8" x14ac:dyDescent="0.2">
      <c r="B4021" s="45">
        <f>IF(FilterType="FIR", IF(Extend_fmod, PRE_CALC!I3969*Fm, PRE_CALC!A3969*Fdata), IF(F_default=1,B4020+(4*Fnotch-0)/8192,B4020+(F_stop-F_start)/8192) )</f>
        <v>123937.5</v>
      </c>
      <c r="C4021" s="39">
        <f t="shared" si="184"/>
        <v>-1.2422823832460967</v>
      </c>
      <c r="D4021" s="84">
        <f ca="1">IF(FilterType="FIR", IF(Extend_fmod=1,OFFSET(PRE_CALC!J3969,0,DEC_RATE), OFFSET(PRE_CALC!B3969,0,DEC_RATE)), C4021)</f>
        <v>-49.877894781000002</v>
      </c>
      <c r="E4021" s="84">
        <f t="shared" ca="1" si="185"/>
        <v>102406.249999872</v>
      </c>
      <c r="F4021" s="84">
        <f t="shared" ca="1" si="183"/>
        <v>-4.8930546883400004E-3</v>
      </c>
      <c r="G4021" s="119">
        <f>IF(FilterType="FIR",  PRE_CALC!A3969*Fdata, IF(F_default=1,G4020+(4*Fnotch-0)/8192,G4020+(F_stop-F_start)/8192) )</f>
        <v>123937.5</v>
      </c>
      <c r="H4021" s="120">
        <f ca="1">IF(FilterType="FIR", OFFSET(PRE_CALC!B3969,0,DEC_RATE), C4021)</f>
        <v>-49.877894781000002</v>
      </c>
    </row>
    <row r="4022" spans="2:8" x14ac:dyDescent="0.2">
      <c r="B4022" s="45">
        <f>IF(FilterType="FIR", IF(Extend_fmod, PRE_CALC!I3970*Fm, PRE_CALC!A3970*Fdata), IF(F_default=1,B4021+(4*Fnotch-0)/8192,B4021+(F_stop-F_start)/8192) )</f>
        <v>123968.750000128</v>
      </c>
      <c r="C4022" s="39">
        <f t="shared" si="184"/>
        <v>-1.2429120385435841</v>
      </c>
      <c r="D4022" s="84">
        <f ca="1">IF(FilterType="FIR", IF(Extend_fmod=1,OFFSET(PRE_CALC!J3970,0,DEC_RATE), OFFSET(PRE_CALC!B3970,0,DEC_RATE)), C4022)</f>
        <v>-50.132506432100001</v>
      </c>
      <c r="E4022" s="84">
        <f t="shared" ca="1" si="185"/>
        <v>102406.249999872</v>
      </c>
      <c r="F4022" s="84">
        <f t="shared" ca="1" si="183"/>
        <v>-4.8930546883400004E-3</v>
      </c>
      <c r="G4022" s="119">
        <f>IF(FilterType="FIR",  PRE_CALC!A3970*Fdata, IF(F_default=1,G4021+(4*Fnotch-0)/8192,G4021+(F_stop-F_start)/8192) )</f>
        <v>123968.750000128</v>
      </c>
      <c r="H4022" s="120">
        <f ca="1">IF(FilterType="FIR", OFFSET(PRE_CALC!B3970,0,DEC_RATE), C4022)</f>
        <v>-50.132506432100001</v>
      </c>
    </row>
    <row r="4023" spans="2:8" x14ac:dyDescent="0.2">
      <c r="B4023" s="45">
        <f>IF(FilterType="FIR", IF(Extend_fmod, PRE_CALC!I3971*Fm, PRE_CALC!A3971*Fdata), IF(F_default=1,B4022+(4*Fnotch-0)/8192,B4022+(F_stop-F_start)/8192) )</f>
        <v>124000</v>
      </c>
      <c r="C4023" s="39">
        <f t="shared" si="184"/>
        <v>-1.243541855745266</v>
      </c>
      <c r="D4023" s="84">
        <f ca="1">IF(FilterType="FIR", IF(Extend_fmod=1,OFFSET(PRE_CALC!J3971,0,DEC_RATE), OFFSET(PRE_CALC!B3971,0,DEC_RATE)), C4023)</f>
        <v>-50.388581238999997</v>
      </c>
      <c r="E4023" s="84">
        <f t="shared" ca="1" si="185"/>
        <v>102406.249999872</v>
      </c>
      <c r="F4023" s="84">
        <f t="shared" ref="F4023:F4086" ca="1" si="186">IF(G4023&lt;=F_PB,H4023, OFFSET(H:H,MATCH(F_PB-0.0001,G:G),0,1))</f>
        <v>-4.8930546883400004E-3</v>
      </c>
      <c r="G4023" s="119">
        <f>IF(FilterType="FIR",  PRE_CALC!A3971*Fdata, IF(F_default=1,G4022+(4*Fnotch-0)/8192,G4022+(F_stop-F_start)/8192) )</f>
        <v>124000</v>
      </c>
      <c r="H4023" s="120">
        <f ca="1">IF(FilterType="FIR", OFFSET(PRE_CALC!B3971,0,DEC_RATE), C4023)</f>
        <v>-50.388581238999997</v>
      </c>
    </row>
    <row r="4024" spans="2:8" x14ac:dyDescent="0.2">
      <c r="B4024" s="45">
        <f>IF(FilterType="FIR", IF(Extend_fmod, PRE_CALC!I3972*Fm, PRE_CALC!A3972*Fdata), IF(F_default=1,B4023+(4*Fnotch-0)/8192,B4023+(F_stop-F_start)/8192) )</f>
        <v>124031.249999872</v>
      </c>
      <c r="C4024" s="39">
        <f t="shared" ref="C4024:C4087" si="187">MAX(20*LOG(ABS(   (1/s_dec*SIN(s_dec*$B4024/Fm*PI())/SIN($B4024/Fm*PI()))^(order-1) * (1/s_dec2*SIN(s_dec2*$B4024/Fm*PI())/SIN($B4024/Fm*PI()))  )), -160)</f>
        <v>-1.2441718348587603</v>
      </c>
      <c r="D4024" s="84">
        <f ca="1">IF(FilterType="FIR", IF(Extend_fmod=1,OFFSET(PRE_CALC!J3972,0,DEC_RATE), OFFSET(PRE_CALC!B3972,0,DEC_RATE)), C4024)</f>
        <v>-50.646135685200001</v>
      </c>
      <c r="E4024" s="84">
        <f t="shared" ref="E4024:E4087" ca="1" si="188">IF(G4024&lt;=F_PB,G4024, OFFSET(G:G,MATCH(F_PB-0.0001,G:G),0,1) )</f>
        <v>102406.249999872</v>
      </c>
      <c r="F4024" s="84">
        <f t="shared" ca="1" si="186"/>
        <v>-4.8930546883400004E-3</v>
      </c>
      <c r="G4024" s="119">
        <f>IF(FilterType="FIR",  PRE_CALC!A3972*Fdata, IF(F_default=1,G4023+(4*Fnotch-0)/8192,G4023+(F_stop-F_start)/8192) )</f>
        <v>124031.249999872</v>
      </c>
      <c r="H4024" s="120">
        <f ca="1">IF(FilterType="FIR", OFFSET(PRE_CALC!B3972,0,DEC_RATE), C4024)</f>
        <v>-50.646135685200001</v>
      </c>
    </row>
    <row r="4025" spans="2:8" x14ac:dyDescent="0.2">
      <c r="B4025" s="45">
        <f>IF(FilterType="FIR", IF(Extend_fmod, PRE_CALC!I3973*Fm, PRE_CALC!A3973*Fdata), IF(F_default=1,B4024+(4*Fnotch-0)/8192,B4024+(F_stop-F_start)/8192) )</f>
        <v>124062.5</v>
      </c>
      <c r="C4025" s="39">
        <f t="shared" si="187"/>
        <v>-1.2448019758916611</v>
      </c>
      <c r="D4025" s="84">
        <f ca="1">IF(FilterType="FIR", IF(Extend_fmod=1,OFFSET(PRE_CALC!J3973,0,DEC_RATE), OFFSET(PRE_CALC!B3973,0,DEC_RATE)), C4025)</f>
        <v>-50.905186599799997</v>
      </c>
      <c r="E4025" s="84">
        <f t="shared" ca="1" si="188"/>
        <v>102406.249999872</v>
      </c>
      <c r="F4025" s="84">
        <f t="shared" ca="1" si="186"/>
        <v>-4.8930546883400004E-3</v>
      </c>
      <c r="G4025" s="119">
        <f>IF(FilterType="FIR",  PRE_CALC!A3973*Fdata, IF(F_default=1,G4024+(4*Fnotch-0)/8192,G4024+(F_stop-F_start)/8192) )</f>
        <v>124062.5</v>
      </c>
      <c r="H4025" s="120">
        <f ca="1">IF(FilterType="FIR", OFFSET(PRE_CALC!B3973,0,DEC_RATE), C4025)</f>
        <v>-50.905186599799997</v>
      </c>
    </row>
    <row r="4026" spans="2:8" x14ac:dyDescent="0.2">
      <c r="B4026" s="45">
        <f>IF(FilterType="FIR", IF(Extend_fmod, PRE_CALC!I3974*Fm, PRE_CALC!A3974*Fdata), IF(F_default=1,B4025+(4*Fnotch-0)/8192,B4025+(F_stop-F_start)/8192) )</f>
        <v>124093.750000128</v>
      </c>
      <c r="C4026" s="39">
        <f t="shared" si="187"/>
        <v>-1.245432278841254</v>
      </c>
      <c r="D4026" s="84">
        <f ca="1">IF(FilterType="FIR", IF(Extend_fmod=1,OFFSET(PRE_CALC!J3974,0,DEC_RATE), OFFSET(PRE_CALC!B3974,0,DEC_RATE)), C4026)</f>
        <v>-51.165751167099998</v>
      </c>
      <c r="E4026" s="84">
        <f t="shared" ca="1" si="188"/>
        <v>102406.249999872</v>
      </c>
      <c r="F4026" s="84">
        <f t="shared" ca="1" si="186"/>
        <v>-4.8930546883400004E-3</v>
      </c>
      <c r="G4026" s="119">
        <f>IF(FilterType="FIR",  PRE_CALC!A3974*Fdata, IF(F_default=1,G4025+(4*Fnotch-0)/8192,G4025+(F_stop-F_start)/8192) )</f>
        <v>124093.750000128</v>
      </c>
      <c r="H4026" s="120">
        <f ca="1">IF(FilterType="FIR", OFFSET(PRE_CALC!B3974,0,DEC_RATE), C4026)</f>
        <v>-51.165751167099998</v>
      </c>
    </row>
    <row r="4027" spans="2:8" x14ac:dyDescent="0.2">
      <c r="B4027" s="45">
        <f>IF(FilterType="FIR", IF(Extend_fmod, PRE_CALC!I3975*Fm, PRE_CALC!A3975*Fdata), IF(F_default=1,B4026+(4*Fnotch-0)/8192,B4026+(F_stop-F_start)/8192) )</f>
        <v>124125</v>
      </c>
      <c r="C4027" s="39">
        <f t="shared" si="187"/>
        <v>-1.2460627437048053</v>
      </c>
      <c r="D4027" s="84">
        <f ca="1">IF(FilterType="FIR", IF(Extend_fmod=1,OFFSET(PRE_CALC!J3975,0,DEC_RATE), OFFSET(PRE_CALC!B3975,0,DEC_RATE)), C4027)</f>
        <v>-51.427846938199998</v>
      </c>
      <c r="E4027" s="84">
        <f t="shared" ca="1" si="188"/>
        <v>102406.249999872</v>
      </c>
      <c r="F4027" s="84">
        <f t="shared" ca="1" si="186"/>
        <v>-4.8930546883400004E-3</v>
      </c>
      <c r="G4027" s="119">
        <f>IF(FilterType="FIR",  PRE_CALC!A3975*Fdata, IF(F_default=1,G4026+(4*Fnotch-0)/8192,G4026+(F_stop-F_start)/8192) )</f>
        <v>124125</v>
      </c>
      <c r="H4027" s="120">
        <f ca="1">IF(FilterType="FIR", OFFSET(PRE_CALC!B3975,0,DEC_RATE), C4027)</f>
        <v>-51.427846938199998</v>
      </c>
    </row>
    <row r="4028" spans="2:8" x14ac:dyDescent="0.2">
      <c r="B4028" s="45">
        <f>IF(FilterType="FIR", IF(Extend_fmod, PRE_CALC!I3976*Fm, PRE_CALC!A3976*Fdata), IF(F_default=1,B4027+(4*Fnotch-0)/8192,B4027+(F_stop-F_start)/8192) )</f>
        <v>124156.249999872</v>
      </c>
      <c r="C4028" s="39">
        <f t="shared" si="187"/>
        <v>-1.2466933704899366</v>
      </c>
      <c r="D4028" s="84">
        <f ca="1">IF(FilterType="FIR", IF(Extend_fmod=1,OFFSET(PRE_CALC!J3976,0,DEC_RATE), OFFSET(PRE_CALC!B3976,0,DEC_RATE)), C4028)</f>
        <v>-51.691491841100003</v>
      </c>
      <c r="E4028" s="84">
        <f t="shared" ca="1" si="188"/>
        <v>102406.249999872</v>
      </c>
      <c r="F4028" s="84">
        <f t="shared" ca="1" si="186"/>
        <v>-4.8930546883400004E-3</v>
      </c>
      <c r="G4028" s="119">
        <f>IF(FilterType="FIR",  PRE_CALC!A3976*Fdata, IF(F_default=1,G4027+(4*Fnotch-0)/8192,G4027+(F_stop-F_start)/8192) )</f>
        <v>124156.249999872</v>
      </c>
      <c r="H4028" s="120">
        <f ca="1">IF(FilterType="FIR", OFFSET(PRE_CALC!B3976,0,DEC_RATE), C4028)</f>
        <v>-51.691491841100003</v>
      </c>
    </row>
    <row r="4029" spans="2:8" x14ac:dyDescent="0.2">
      <c r="B4029" s="45">
        <f>IF(FilterType="FIR", IF(Extend_fmod, PRE_CALC!I3977*Fm, PRE_CALC!A3977*Fdata), IF(F_default=1,B4028+(4*Fnotch-0)/8192,B4028+(F_stop-F_start)/8192) )</f>
        <v>124187.5</v>
      </c>
      <c r="C4029" s="39">
        <f t="shared" si="187"/>
        <v>-1.247324159204237</v>
      </c>
      <c r="D4029" s="84">
        <f ca="1">IF(FilterType="FIR", IF(Extend_fmod=1,OFFSET(PRE_CALC!J3977,0,DEC_RATE), OFFSET(PRE_CALC!B3977,0,DEC_RATE)), C4029)</f>
        <v>-51.956704193</v>
      </c>
      <c r="E4029" s="84">
        <f t="shared" ca="1" si="188"/>
        <v>102406.249999872</v>
      </c>
      <c r="F4029" s="84">
        <f t="shared" ca="1" si="186"/>
        <v>-4.8930546883400004E-3</v>
      </c>
      <c r="G4029" s="119">
        <f>IF(FilterType="FIR",  PRE_CALC!A3977*Fdata, IF(F_default=1,G4028+(4*Fnotch-0)/8192,G4028+(F_stop-F_start)/8192) )</f>
        <v>124187.5</v>
      </c>
      <c r="H4029" s="120">
        <f ca="1">IF(FilterType="FIR", OFFSET(PRE_CALC!B3977,0,DEC_RATE), C4029)</f>
        <v>-51.956704193</v>
      </c>
    </row>
    <row r="4030" spans="2:8" x14ac:dyDescent="0.2">
      <c r="B4030" s="45">
        <f>IF(FilterType="FIR", IF(Extend_fmod, PRE_CALC!I3978*Fm, PRE_CALC!A3978*Fdata), IF(F_default=1,B4029+(4*Fnotch-0)/8192,B4029+(F_stop-F_start)/8192) )</f>
        <v>124218.750000128</v>
      </c>
      <c r="C4030" s="39">
        <f t="shared" si="187"/>
        <v>-1.2479551098449948</v>
      </c>
      <c r="D4030" s="84">
        <f ca="1">IF(FilterType="FIR", IF(Extend_fmod=1,OFFSET(PRE_CALC!J3978,0,DEC_RATE), OFFSET(PRE_CALC!B3978,0,DEC_RATE)), C4030)</f>
        <v>-52.223502711899997</v>
      </c>
      <c r="E4030" s="84">
        <f t="shared" ca="1" si="188"/>
        <v>102406.249999872</v>
      </c>
      <c r="F4030" s="84">
        <f t="shared" ca="1" si="186"/>
        <v>-4.8930546883400004E-3</v>
      </c>
      <c r="G4030" s="119">
        <f>IF(FilterType="FIR",  PRE_CALC!A3978*Fdata, IF(F_default=1,G4029+(4*Fnotch-0)/8192,G4029+(F_stop-F_start)/8192) )</f>
        <v>124218.750000128</v>
      </c>
      <c r="H4030" s="120">
        <f ca="1">IF(FilterType="FIR", OFFSET(PRE_CALC!B3978,0,DEC_RATE), C4030)</f>
        <v>-52.223502711899997</v>
      </c>
    </row>
    <row r="4031" spans="2:8" x14ac:dyDescent="0.2">
      <c r="B4031" s="45">
        <f>IF(FilterType="FIR", IF(Extend_fmod, PRE_CALC!I3979*Fm, PRE_CALC!A3979*Fdata), IF(F_default=1,B4030+(4*Fnotch-0)/8192,B4030+(F_stop-F_start)/8192) )</f>
        <v>124250</v>
      </c>
      <c r="C4031" s="39">
        <f t="shared" si="187"/>
        <v>-1.2485862224094899</v>
      </c>
      <c r="D4031" s="84">
        <f ca="1">IF(FilterType="FIR", IF(Extend_fmod=1,OFFSET(PRE_CALC!J3979,0,DEC_RATE), OFFSET(PRE_CALC!B3979,0,DEC_RATE)), C4031)</f>
        <v>-52.491906528999998</v>
      </c>
      <c r="E4031" s="84">
        <f t="shared" ca="1" si="188"/>
        <v>102406.249999872</v>
      </c>
      <c r="F4031" s="84">
        <f t="shared" ca="1" si="186"/>
        <v>-4.8930546883400004E-3</v>
      </c>
      <c r="G4031" s="119">
        <f>IF(FilterType="FIR",  PRE_CALC!A3979*Fdata, IF(F_default=1,G4030+(4*Fnotch-0)/8192,G4030+(F_stop-F_start)/8192) )</f>
        <v>124250</v>
      </c>
      <c r="H4031" s="120">
        <f ca="1">IF(FilterType="FIR", OFFSET(PRE_CALC!B3979,0,DEC_RATE), C4031)</f>
        <v>-52.491906528999998</v>
      </c>
    </row>
    <row r="4032" spans="2:8" x14ac:dyDescent="0.2">
      <c r="B4032" s="45">
        <f>IF(FilterType="FIR", IF(Extend_fmod, PRE_CALC!I3980*Fm, PRE_CALC!A3980*Fdata), IF(F_default=1,B4031+(4*Fnotch-0)/8192,B4031+(F_stop-F_start)/8192) )</f>
        <v>124281.249999872</v>
      </c>
      <c r="C4032" s="39">
        <f t="shared" si="187"/>
        <v>-1.2492174969053269</v>
      </c>
      <c r="D4032" s="84">
        <f ca="1">IF(FilterType="FIR", IF(Extend_fmod=1,OFFSET(PRE_CALC!J3980,0,DEC_RATE), OFFSET(PRE_CALC!B3980,0,DEC_RATE)), C4032)</f>
        <v>-52.7619352022</v>
      </c>
      <c r="E4032" s="84">
        <f t="shared" ca="1" si="188"/>
        <v>102406.249999872</v>
      </c>
      <c r="F4032" s="84">
        <f t="shared" ca="1" si="186"/>
        <v>-4.8930546883400004E-3</v>
      </c>
      <c r="G4032" s="119">
        <f>IF(FilterType="FIR",  PRE_CALC!A3980*Fdata, IF(F_default=1,G4031+(4*Fnotch-0)/8192,G4031+(F_stop-F_start)/8192) )</f>
        <v>124281.249999872</v>
      </c>
      <c r="H4032" s="120">
        <f ca="1">IF(FilterType="FIR", OFFSET(PRE_CALC!B3980,0,DEC_RATE), C4032)</f>
        <v>-52.7619352022</v>
      </c>
    </row>
    <row r="4033" spans="2:8" x14ac:dyDescent="0.2">
      <c r="B4033" s="45">
        <f>IF(FilterType="FIR", IF(Extend_fmod, PRE_CALC!I3981*Fm, PRE_CALC!A3981*Fdata), IF(F_default=1,B4032+(4*Fnotch-0)/8192,B4032+(F_stop-F_start)/8192) )</f>
        <v>124312.5</v>
      </c>
      <c r="C4033" s="39">
        <f t="shared" si="187"/>
        <v>-1.2498489333401184</v>
      </c>
      <c r="D4033" s="84">
        <f ca="1">IF(FilterType="FIR", IF(Extend_fmod=1,OFFSET(PRE_CALC!J3981,0,DEC_RATE), OFFSET(PRE_CALC!B3981,0,DEC_RATE)), C4033)</f>
        <v>-53.033608728799997</v>
      </c>
      <c r="E4033" s="84">
        <f t="shared" ca="1" si="188"/>
        <v>102406.249999872</v>
      </c>
      <c r="F4033" s="84">
        <f t="shared" ca="1" si="186"/>
        <v>-4.8930546883400004E-3</v>
      </c>
      <c r="G4033" s="119">
        <f>IF(FilterType="FIR",  PRE_CALC!A3981*Fdata, IF(F_default=1,G4032+(4*Fnotch-0)/8192,G4032+(F_stop-F_start)/8192) )</f>
        <v>124312.5</v>
      </c>
      <c r="H4033" s="120">
        <f ca="1">IF(FilterType="FIR", OFFSET(PRE_CALC!B3981,0,DEC_RATE), C4033)</f>
        <v>-53.033608728799997</v>
      </c>
    </row>
    <row r="4034" spans="2:8" x14ac:dyDescent="0.2">
      <c r="B4034" s="45">
        <f>IF(FilterType="FIR", IF(Extend_fmod, PRE_CALC!I3982*Fm, PRE_CALC!A3982*Fdata), IF(F_default=1,B4033+(4*Fnotch-0)/8192,B4033+(F_stop-F_start)/8192) )</f>
        <v>124343.750000128</v>
      </c>
      <c r="C4034" s="39">
        <f t="shared" si="187"/>
        <v>-1.2504805317111582</v>
      </c>
      <c r="D4034" s="84">
        <f ca="1">IF(FilterType="FIR", IF(Extend_fmod=1,OFFSET(PRE_CALC!J3982,0,DEC_RATE), OFFSET(PRE_CALC!B3982,0,DEC_RATE)), C4034)</f>
        <v>-53.306947560300003</v>
      </c>
      <c r="E4034" s="84">
        <f t="shared" ca="1" si="188"/>
        <v>102406.249999872</v>
      </c>
      <c r="F4034" s="84">
        <f t="shared" ca="1" si="186"/>
        <v>-4.8930546883400004E-3</v>
      </c>
      <c r="G4034" s="119">
        <f>IF(FilterType="FIR",  PRE_CALC!A3982*Fdata, IF(F_default=1,G4033+(4*Fnotch-0)/8192,G4033+(F_stop-F_start)/8192) )</f>
        <v>124343.750000128</v>
      </c>
      <c r="H4034" s="120">
        <f ca="1">IF(FilterType="FIR", OFFSET(PRE_CALC!B3982,0,DEC_RATE), C4034)</f>
        <v>-53.306947560300003</v>
      </c>
    </row>
    <row r="4035" spans="2:8" x14ac:dyDescent="0.2">
      <c r="B4035" s="45">
        <f>IF(FilterType="FIR", IF(Extend_fmod, PRE_CALC!I3983*Fm, PRE_CALC!A3983*Fdata), IF(F_default=1,B4034+(4*Fnotch-0)/8192,B4034+(F_stop-F_start)/8192) )</f>
        <v>124375</v>
      </c>
      <c r="C4035" s="39">
        <f t="shared" si="187"/>
        <v>-1.2511122920156901</v>
      </c>
      <c r="D4035" s="84">
        <f ca="1">IF(FilterType="FIR", IF(Extend_fmod=1,OFFSET(PRE_CALC!J3983,0,DEC_RATE), OFFSET(PRE_CALC!B3983,0,DEC_RATE)), C4035)</f>
        <v>-53.581972616599998</v>
      </c>
      <c r="E4035" s="84">
        <f t="shared" ca="1" si="188"/>
        <v>102406.249999872</v>
      </c>
      <c r="F4035" s="84">
        <f t="shared" ca="1" si="186"/>
        <v>-4.8930546883400004E-3</v>
      </c>
      <c r="G4035" s="119">
        <f>IF(FilterType="FIR",  PRE_CALC!A3983*Fdata, IF(F_default=1,G4034+(4*Fnotch-0)/8192,G4034+(F_stop-F_start)/8192) )</f>
        <v>124375</v>
      </c>
      <c r="H4035" s="120">
        <f ca="1">IF(FilterType="FIR", OFFSET(PRE_CALC!B3983,0,DEC_RATE), C4035)</f>
        <v>-53.581972616599998</v>
      </c>
    </row>
    <row r="4036" spans="2:8" x14ac:dyDescent="0.2">
      <c r="B4036" s="45">
        <f>IF(FilterType="FIR", IF(Extend_fmod, PRE_CALC!I3984*Fm, PRE_CALC!A3984*Fdata), IF(F_default=1,B4035+(4*Fnotch-0)/8192,B4035+(F_stop-F_start)/8192) )</f>
        <v>124406.249999872</v>
      </c>
      <c r="C4036" s="39">
        <f t="shared" si="187"/>
        <v>-1.2517442142613602</v>
      </c>
      <c r="D4036" s="84">
        <f ca="1">IF(FilterType="FIR", IF(Extend_fmod=1,OFFSET(PRE_CALC!J3984,0,DEC_RATE), OFFSET(PRE_CALC!B3984,0,DEC_RATE)), C4036)</f>
        <v>-53.858705301400001</v>
      </c>
      <c r="E4036" s="84">
        <f t="shared" ca="1" si="188"/>
        <v>102406.249999872</v>
      </c>
      <c r="F4036" s="84">
        <f t="shared" ca="1" si="186"/>
        <v>-4.8930546883400004E-3</v>
      </c>
      <c r="G4036" s="119">
        <f>IF(FilterType="FIR",  PRE_CALC!A3984*Fdata, IF(F_default=1,G4035+(4*Fnotch-0)/8192,G4035+(F_stop-F_start)/8192) )</f>
        <v>124406.249999872</v>
      </c>
      <c r="H4036" s="120">
        <f ca="1">IF(FilterType="FIR", OFFSET(PRE_CALC!B3984,0,DEC_RATE), C4036)</f>
        <v>-53.858705301400001</v>
      </c>
    </row>
    <row r="4037" spans="2:8" x14ac:dyDescent="0.2">
      <c r="B4037" s="45">
        <f>IF(FilterType="FIR", IF(Extend_fmod, PRE_CALC!I3985*Fm, PRE_CALC!A3985*Fdata), IF(F_default=1,B4036+(4*Fnotch-0)/8192,B4036+(F_stop-F_start)/8192) )</f>
        <v>124437.5</v>
      </c>
      <c r="C4037" s="39">
        <f t="shared" si="187"/>
        <v>-1.2523762984557805</v>
      </c>
      <c r="D4037" s="84">
        <f ca="1">IF(FilterType="FIR", IF(Extend_fmod=1,OFFSET(PRE_CALC!J3985,0,DEC_RATE), OFFSET(PRE_CALC!B3985,0,DEC_RATE)), C4037)</f>
        <v>-54.137167517899996</v>
      </c>
      <c r="E4037" s="84">
        <f t="shared" ca="1" si="188"/>
        <v>102406.249999872</v>
      </c>
      <c r="F4037" s="84">
        <f t="shared" ca="1" si="186"/>
        <v>-4.8930546883400004E-3</v>
      </c>
      <c r="G4037" s="119">
        <f>IF(FilterType="FIR",  PRE_CALC!A3985*Fdata, IF(F_default=1,G4036+(4*Fnotch-0)/8192,G4036+(F_stop-F_start)/8192) )</f>
        <v>124437.5</v>
      </c>
      <c r="H4037" s="120">
        <f ca="1">IF(FilterType="FIR", OFFSET(PRE_CALC!B3985,0,DEC_RATE), C4037)</f>
        <v>-54.137167517899996</v>
      </c>
    </row>
    <row r="4038" spans="2:8" x14ac:dyDescent="0.2">
      <c r="B4038" s="45">
        <f>IF(FilterType="FIR", IF(Extend_fmod, PRE_CALC!I3986*Fm, PRE_CALC!A3986*Fdata), IF(F_default=1,B4037+(4*Fnotch-0)/8192,B4037+(F_stop-F_start)/8192) )</f>
        <v>124468.750000128</v>
      </c>
      <c r="C4038" s="39">
        <f t="shared" si="187"/>
        <v>-1.2530085445962245</v>
      </c>
      <c r="D4038" s="84">
        <f ca="1">IF(FilterType="FIR", IF(Extend_fmod=1,OFFSET(PRE_CALC!J3986,0,DEC_RATE), OFFSET(PRE_CALC!B3986,0,DEC_RATE)), C4038)</f>
        <v>-54.417381685700001</v>
      </c>
      <c r="E4038" s="84">
        <f t="shared" ca="1" si="188"/>
        <v>102406.249999872</v>
      </c>
      <c r="F4038" s="84">
        <f t="shared" ca="1" si="186"/>
        <v>-4.8930546883400004E-3</v>
      </c>
      <c r="G4038" s="119">
        <f>IF(FilterType="FIR",  PRE_CALC!A3986*Fdata, IF(F_default=1,G4037+(4*Fnotch-0)/8192,G4037+(F_stop-F_start)/8192) )</f>
        <v>124468.750000128</v>
      </c>
      <c r="H4038" s="120">
        <f ca="1">IF(FilterType="FIR", OFFSET(PRE_CALC!B3986,0,DEC_RATE), C4038)</f>
        <v>-54.417381685700001</v>
      </c>
    </row>
    <row r="4039" spans="2:8" x14ac:dyDescent="0.2">
      <c r="B4039" s="45">
        <f>IF(FilterType="FIR", IF(Extend_fmod, PRE_CALC!I3987*Fm, PRE_CALC!A3987*Fdata), IF(F_default=1,B4038+(4*Fnotch-0)/8192,B4038+(F_stop-F_start)/8192) )</f>
        <v>124500</v>
      </c>
      <c r="C4039" s="39">
        <f t="shared" si="187"/>
        <v>-1.2536409526799683</v>
      </c>
      <c r="D4039" s="84">
        <f ca="1">IF(FilterType="FIR", IF(Extend_fmod=1,OFFSET(PRE_CALC!J3987,0,DEC_RATE), OFFSET(PRE_CALC!B3987,0,DEC_RATE)), C4039)</f>
        <v>-54.699370757899999</v>
      </c>
      <c r="E4039" s="84">
        <f t="shared" ca="1" si="188"/>
        <v>102406.249999872</v>
      </c>
      <c r="F4039" s="84">
        <f t="shared" ca="1" si="186"/>
        <v>-4.8930546883400004E-3</v>
      </c>
      <c r="G4039" s="119">
        <f>IF(FilterType="FIR",  PRE_CALC!A3987*Fdata, IF(F_default=1,G4038+(4*Fnotch-0)/8192,G4038+(F_stop-F_start)/8192) )</f>
        <v>124500</v>
      </c>
      <c r="H4039" s="120">
        <f ca="1">IF(FilterType="FIR", OFFSET(PRE_CALC!B3987,0,DEC_RATE), C4039)</f>
        <v>-54.699370757899999</v>
      </c>
    </row>
    <row r="4040" spans="2:8" x14ac:dyDescent="0.2">
      <c r="B4040" s="45">
        <f>IF(FilterType="FIR", IF(Extend_fmod, PRE_CALC!I3988*Fm, PRE_CALC!A3988*Fdata), IF(F_default=1,B4039+(4*Fnotch-0)/8192,B4039+(F_stop-F_start)/8192) )</f>
        <v>124531.249999872</v>
      </c>
      <c r="C4040" s="39">
        <f t="shared" si="187"/>
        <v>-1.2542735227146338</v>
      </c>
      <c r="D4040" s="84">
        <f ca="1">IF(FilterType="FIR", IF(Extend_fmod=1,OFFSET(PRE_CALC!J3988,0,DEC_RATE), OFFSET(PRE_CALC!B3988,0,DEC_RATE)), C4040)</f>
        <v>-54.983158239300003</v>
      </c>
      <c r="E4040" s="84">
        <f t="shared" ca="1" si="188"/>
        <v>102406.249999872</v>
      </c>
      <c r="F4040" s="84">
        <f t="shared" ca="1" si="186"/>
        <v>-4.8930546883400004E-3</v>
      </c>
      <c r="G4040" s="119">
        <f>IF(FilterType="FIR",  PRE_CALC!A3988*Fdata, IF(F_default=1,G4039+(4*Fnotch-0)/8192,G4039+(F_stop-F_start)/8192) )</f>
        <v>124531.249999872</v>
      </c>
      <c r="H4040" s="120">
        <f ca="1">IF(FilterType="FIR", OFFSET(PRE_CALC!B3988,0,DEC_RATE), C4040)</f>
        <v>-54.983158239300003</v>
      </c>
    </row>
    <row r="4041" spans="2:8" x14ac:dyDescent="0.2">
      <c r="B4041" s="45">
        <f>IF(FilterType="FIR", IF(Extend_fmod, PRE_CALC!I3989*Fm, PRE_CALC!A3989*Fdata), IF(F_default=1,B4040+(4*Fnotch-0)/8192,B4040+(F_stop-F_start)/8192) )</f>
        <v>124562.5</v>
      </c>
      <c r="C4041" s="39">
        <f t="shared" si="187"/>
        <v>-1.2549062547078502</v>
      </c>
      <c r="D4041" s="84">
        <f ca="1">IF(FilterType="FIR", IF(Extend_fmod=1,OFFSET(PRE_CALC!J3989,0,DEC_RATE), OFFSET(PRE_CALC!B3989,0,DEC_RATE)), C4041)</f>
        <v>-55.268768204799997</v>
      </c>
      <c r="E4041" s="84">
        <f t="shared" ca="1" si="188"/>
        <v>102406.249999872</v>
      </c>
      <c r="F4041" s="84">
        <f t="shared" ca="1" si="186"/>
        <v>-4.8930546883400004E-3</v>
      </c>
      <c r="G4041" s="119">
        <f>IF(FilterType="FIR",  PRE_CALC!A3989*Fdata, IF(F_default=1,G4040+(4*Fnotch-0)/8192,G4040+(F_stop-F_start)/8192) )</f>
        <v>124562.5</v>
      </c>
      <c r="H4041" s="120">
        <f ca="1">IF(FilterType="FIR", OFFSET(PRE_CALC!B3989,0,DEC_RATE), C4041)</f>
        <v>-55.268768204799997</v>
      </c>
    </row>
    <row r="4042" spans="2:8" x14ac:dyDescent="0.2">
      <c r="B4042" s="45">
        <f>IF(FilterType="FIR", IF(Extend_fmod, PRE_CALC!I3990*Fm, PRE_CALC!A3990*Fdata), IF(F_default=1,B4041+(4*Fnotch-0)/8192,B4041+(F_stop-F_start)/8192) )</f>
        <v>124593.750000128</v>
      </c>
      <c r="C4042" s="39">
        <f t="shared" si="187"/>
        <v>-1.2555391486568959</v>
      </c>
      <c r="D4042" s="84">
        <f ca="1">IF(FilterType="FIR", IF(Extend_fmod=1,OFFSET(PRE_CALC!J3990,0,DEC_RATE), OFFSET(PRE_CALC!B3990,0,DEC_RATE)), C4042)</f>
        <v>-55.556225319600003</v>
      </c>
      <c r="E4042" s="84">
        <f t="shared" ca="1" si="188"/>
        <v>102406.249999872</v>
      </c>
      <c r="F4042" s="84">
        <f t="shared" ca="1" si="186"/>
        <v>-4.8930546883400004E-3</v>
      </c>
      <c r="G4042" s="119">
        <f>IF(FilterType="FIR",  PRE_CALC!A3990*Fdata, IF(F_default=1,G4041+(4*Fnotch-0)/8192,G4041+(F_stop-F_start)/8192) )</f>
        <v>124593.750000128</v>
      </c>
      <c r="H4042" s="120">
        <f ca="1">IF(FilterType="FIR", OFFSET(PRE_CALC!B3990,0,DEC_RATE), C4042)</f>
        <v>-55.556225319600003</v>
      </c>
    </row>
    <row r="4043" spans="2:8" x14ac:dyDescent="0.2">
      <c r="B4043" s="45">
        <f>IF(FilterType="FIR", IF(Extend_fmod, PRE_CALC!I3991*Fm, PRE_CALC!A3991*Fdata), IF(F_default=1,B4042+(4*Fnotch-0)/8192,B4042+(F_stop-F_start)/8192) )</f>
        <v>124625</v>
      </c>
      <c r="C4043" s="39">
        <f t="shared" si="187"/>
        <v>-1.2561722045590362</v>
      </c>
      <c r="D4043" s="84">
        <f ca="1">IF(FilterType="FIR", IF(Extend_fmod=1,OFFSET(PRE_CALC!J3991,0,DEC_RATE), OFFSET(PRE_CALC!B3991,0,DEC_RATE)), C4043)</f>
        <v>-55.845554859499998</v>
      </c>
      <c r="E4043" s="84">
        <f t="shared" ca="1" si="188"/>
        <v>102406.249999872</v>
      </c>
      <c r="F4043" s="84">
        <f t="shared" ca="1" si="186"/>
        <v>-4.8930546883400004E-3</v>
      </c>
      <c r="G4043" s="119">
        <f>IF(FilterType="FIR",  PRE_CALC!A3991*Fdata, IF(F_default=1,G4042+(4*Fnotch-0)/8192,G4042+(F_stop-F_start)/8192) )</f>
        <v>124625</v>
      </c>
      <c r="H4043" s="120">
        <f ca="1">IF(FilterType="FIR", OFFSET(PRE_CALC!B3991,0,DEC_RATE), C4043)</f>
        <v>-55.845554859499998</v>
      </c>
    </row>
    <row r="4044" spans="2:8" x14ac:dyDescent="0.2">
      <c r="B4044" s="45">
        <f>IF(FilterType="FIR", IF(Extend_fmod, PRE_CALC!I3992*Fm, PRE_CALC!A3992*Fdata), IF(F_default=1,B4043+(4*Fnotch-0)/8192,B4043+(F_stop-F_start)/8192) )</f>
        <v>124656.249999872</v>
      </c>
      <c r="C4044" s="39">
        <f t="shared" si="187"/>
        <v>-1.256805422421901</v>
      </c>
      <c r="D4044" s="84">
        <f ca="1">IF(FilterType="FIR", IF(Extend_fmod=1,OFFSET(PRE_CALC!J3992,0,DEC_RATE), OFFSET(PRE_CALC!B3992,0,DEC_RATE)), C4044)</f>
        <v>-56.136782732299999</v>
      </c>
      <c r="E4044" s="84">
        <f t="shared" ca="1" si="188"/>
        <v>102406.249999872</v>
      </c>
      <c r="F4044" s="84">
        <f t="shared" ca="1" si="186"/>
        <v>-4.8930546883400004E-3</v>
      </c>
      <c r="G4044" s="119">
        <f>IF(FilterType="FIR",  PRE_CALC!A3992*Fdata, IF(F_default=1,G4043+(4*Fnotch-0)/8192,G4043+(F_stop-F_start)/8192) )</f>
        <v>124656.249999872</v>
      </c>
      <c r="H4044" s="120">
        <f ca="1">IF(FilterType="FIR", OFFSET(PRE_CALC!B3992,0,DEC_RATE), C4044)</f>
        <v>-56.136782732299999</v>
      </c>
    </row>
    <row r="4045" spans="2:8" x14ac:dyDescent="0.2">
      <c r="B4045" s="45">
        <f>IF(FilterType="FIR", IF(Extend_fmod, PRE_CALC!I3993*Fm, PRE_CALC!A3993*Fdata), IF(F_default=1,B4044+(4*Fnotch-0)/8192,B4044+(F_stop-F_start)/8192) )</f>
        <v>124687.5</v>
      </c>
      <c r="C4045" s="39">
        <f t="shared" si="187"/>
        <v>-1.2574388022531411</v>
      </c>
      <c r="D4045" s="84">
        <f ca="1">IF(FilterType="FIR", IF(Extend_fmod=1,OFFSET(PRE_CALC!J3993,0,DEC_RATE), OFFSET(PRE_CALC!B3993,0,DEC_RATE)), C4045)</f>
        <v>-56.429935500699997</v>
      </c>
      <c r="E4045" s="84">
        <f t="shared" ca="1" si="188"/>
        <v>102406.249999872</v>
      </c>
      <c r="F4045" s="84">
        <f t="shared" ca="1" si="186"/>
        <v>-4.8930546883400004E-3</v>
      </c>
      <c r="G4045" s="119">
        <f>IF(FilterType="FIR",  PRE_CALC!A3993*Fdata, IF(F_default=1,G4044+(4*Fnotch-0)/8192,G4044+(F_stop-F_start)/8192) )</f>
        <v>124687.5</v>
      </c>
      <c r="H4045" s="120">
        <f ca="1">IF(FilterType="FIR", OFFSET(PRE_CALC!B3993,0,DEC_RATE), C4045)</f>
        <v>-56.429935500699997</v>
      </c>
    </row>
    <row r="4046" spans="2:8" x14ac:dyDescent="0.2">
      <c r="B4046" s="45">
        <f>IF(FilterType="FIR", IF(Extend_fmod, PRE_CALC!I3994*Fm, PRE_CALC!A3994*Fdata), IF(F_default=1,B4045+(4*Fnotch-0)/8192,B4045+(F_stop-F_start)/8192) )</f>
        <v>124718.750000128</v>
      </c>
      <c r="C4046" s="39">
        <f t="shared" si="187"/>
        <v>-1.2580723440500101</v>
      </c>
      <c r="D4046" s="84">
        <f ca="1">IF(FilterType="FIR", IF(Extend_fmod=1,OFFSET(PRE_CALC!J3994,0,DEC_RATE), OFFSET(PRE_CALC!B3994,0,DEC_RATE)), C4046)</f>
        <v>-56.725040405100003</v>
      </c>
      <c r="E4046" s="84">
        <f t="shared" ca="1" si="188"/>
        <v>102406.249999872</v>
      </c>
      <c r="F4046" s="84">
        <f t="shared" ca="1" si="186"/>
        <v>-4.8930546883400004E-3</v>
      </c>
      <c r="G4046" s="119">
        <f>IF(FilterType="FIR",  PRE_CALC!A3994*Fdata, IF(F_default=1,G4045+(4*Fnotch-0)/8192,G4045+(F_stop-F_start)/8192) )</f>
        <v>124718.750000128</v>
      </c>
      <c r="H4046" s="120">
        <f ca="1">IF(FilterType="FIR", OFFSET(PRE_CALC!B3994,0,DEC_RATE), C4046)</f>
        <v>-56.725040405100003</v>
      </c>
    </row>
    <row r="4047" spans="2:8" x14ac:dyDescent="0.2">
      <c r="B4047" s="45">
        <f>IF(FilterType="FIR", IF(Extend_fmod, PRE_CALC!I3995*Fm, PRE_CALC!A3995*Fdata), IF(F_default=1,B4046+(4*Fnotch-0)/8192,B4046+(F_stop-F_start)/8192) )</f>
        <v>124750</v>
      </c>
      <c r="C4047" s="39">
        <f t="shared" si="187"/>
        <v>-1.25870604780978</v>
      </c>
      <c r="D4047" s="84">
        <f ca="1">IF(FilterType="FIR", IF(Extend_fmod=1,OFFSET(PRE_CALC!J3995,0,DEC_RATE), OFFSET(PRE_CALC!B3995,0,DEC_RATE)), C4047)</f>
        <v>-57.022125388799999</v>
      </c>
      <c r="E4047" s="84">
        <f t="shared" ca="1" si="188"/>
        <v>102406.249999872</v>
      </c>
      <c r="F4047" s="84">
        <f t="shared" ca="1" si="186"/>
        <v>-4.8930546883400004E-3</v>
      </c>
      <c r="G4047" s="119">
        <f>IF(FilterType="FIR",  PRE_CALC!A3995*Fdata, IF(F_default=1,G4046+(4*Fnotch-0)/8192,G4046+(F_stop-F_start)/8192) )</f>
        <v>124750</v>
      </c>
      <c r="H4047" s="120">
        <f ca="1">IF(FilterType="FIR", OFFSET(PRE_CALC!B3995,0,DEC_RATE), C4047)</f>
        <v>-57.022125388799999</v>
      </c>
    </row>
    <row r="4048" spans="2:8" x14ac:dyDescent="0.2">
      <c r="B4048" s="45">
        <f>IF(FilterType="FIR", IF(Extend_fmod, PRE_CALC!I3996*Fm, PRE_CALC!A3996*Fdata), IF(F_default=1,B4047+(4*Fnotch-0)/8192,B4047+(F_stop-F_start)/8192) )</f>
        <v>124781.249999872</v>
      </c>
      <c r="C4048" s="39">
        <f t="shared" si="187"/>
        <v>-1.2593399135401098</v>
      </c>
      <c r="D4048" s="84">
        <f ca="1">IF(FilterType="FIR", IF(Extend_fmod=1,OFFSET(PRE_CALC!J3996,0,DEC_RATE), OFFSET(PRE_CALC!B3996,0,DEC_RATE)), C4048)</f>
        <v>-57.321219123500001</v>
      </c>
      <c r="E4048" s="84">
        <f t="shared" ca="1" si="188"/>
        <v>102406.249999872</v>
      </c>
      <c r="F4048" s="84">
        <f t="shared" ca="1" si="186"/>
        <v>-4.8930546883400004E-3</v>
      </c>
      <c r="G4048" s="119">
        <f>IF(FilterType="FIR",  PRE_CALC!A3996*Fdata, IF(F_default=1,G4047+(4*Fnotch-0)/8192,G4047+(F_stop-F_start)/8192) )</f>
        <v>124781.249999872</v>
      </c>
      <c r="H4048" s="120">
        <f ca="1">IF(FilterType="FIR", OFFSET(PRE_CALC!B3996,0,DEC_RATE), C4048)</f>
        <v>-57.321219123500001</v>
      </c>
    </row>
    <row r="4049" spans="2:8" x14ac:dyDescent="0.2">
      <c r="B4049" s="45">
        <f>IF(FilterType="FIR", IF(Extend_fmod, PRE_CALC!I3997*Fm, PRE_CALC!A3997*Fdata), IF(F_default=1,B4048+(4*Fnotch-0)/8192,B4048+(F_stop-F_start)/8192) )</f>
        <v>124812.5</v>
      </c>
      <c r="C4049" s="39">
        <f t="shared" si="187"/>
        <v>-1.259973941248612</v>
      </c>
      <c r="D4049" s="84">
        <f ca="1">IF(FilterType="FIR", IF(Extend_fmod=1,OFFSET(PRE_CALC!J3997,0,DEC_RATE), OFFSET(PRE_CALC!B3997,0,DEC_RATE)), C4049)</f>
        <v>-57.6223510365</v>
      </c>
      <c r="E4049" s="84">
        <f t="shared" ca="1" si="188"/>
        <v>102406.249999872</v>
      </c>
      <c r="F4049" s="84">
        <f t="shared" ca="1" si="186"/>
        <v>-4.8930546883400004E-3</v>
      </c>
      <c r="G4049" s="119">
        <f>IF(FilterType="FIR",  PRE_CALC!A3997*Fdata, IF(F_default=1,G4048+(4*Fnotch-0)/8192,G4048+(F_stop-F_start)/8192) )</f>
        <v>124812.5</v>
      </c>
      <c r="H4049" s="120">
        <f ca="1">IF(FilterType="FIR", OFFSET(PRE_CALC!B3997,0,DEC_RATE), C4049)</f>
        <v>-57.6223510365</v>
      </c>
    </row>
    <row r="4050" spans="2:8" x14ac:dyDescent="0.2">
      <c r="B4050" s="45">
        <f>IF(FilterType="FIR", IF(Extend_fmod, PRE_CALC!I3998*Fm, PRE_CALC!A3998*Fdata), IF(F_default=1,B4049+(4*Fnotch-0)/8192,B4049+(F_stop-F_start)/8192) )</f>
        <v>124843.750000128</v>
      </c>
      <c r="C4050" s="39">
        <f t="shared" si="187"/>
        <v>-1.2606081309325923</v>
      </c>
      <c r="D4050" s="84">
        <f ca="1">IF(FilterType="FIR", IF(Extend_fmod=1,OFFSET(PRE_CALC!J3998,0,DEC_RATE), OFFSET(PRE_CALC!B3998,0,DEC_RATE)), C4050)</f>
        <v>-57.925551338600002</v>
      </c>
      <c r="E4050" s="84">
        <f t="shared" ca="1" si="188"/>
        <v>102406.249999872</v>
      </c>
      <c r="F4050" s="84">
        <f t="shared" ca="1" si="186"/>
        <v>-4.8930546883400004E-3</v>
      </c>
      <c r="G4050" s="119">
        <f>IF(FilterType="FIR",  PRE_CALC!A3998*Fdata, IF(F_default=1,G4049+(4*Fnotch-0)/8192,G4049+(F_stop-F_start)/8192) )</f>
        <v>124843.750000128</v>
      </c>
      <c r="H4050" s="120">
        <f ca="1">IF(FilterType="FIR", OFFSET(PRE_CALC!B3998,0,DEC_RATE), C4050)</f>
        <v>-57.925551338600002</v>
      </c>
    </row>
    <row r="4051" spans="2:8" x14ac:dyDescent="0.2">
      <c r="B4051" s="45">
        <f>IF(FilterType="FIR", IF(Extend_fmod, PRE_CALC!I3999*Fm, PRE_CALC!A3999*Fdata), IF(F_default=1,B4050+(4*Fnotch-0)/8192,B4050+(F_stop-F_start)/8192) )</f>
        <v>124875</v>
      </c>
      <c r="C4051" s="39">
        <f t="shared" si="187"/>
        <v>-1.2612424825892852</v>
      </c>
      <c r="D4051" s="84">
        <f ca="1">IF(FilterType="FIR", IF(Extend_fmod=1,OFFSET(PRE_CALC!J3999,0,DEC_RATE), OFFSET(PRE_CALC!B3999,0,DEC_RATE)), C4051)</f>
        <v>-58.230851054200002</v>
      </c>
      <c r="E4051" s="84">
        <f t="shared" ca="1" si="188"/>
        <v>102406.249999872</v>
      </c>
      <c r="F4051" s="84">
        <f t="shared" ca="1" si="186"/>
        <v>-4.8930546883400004E-3</v>
      </c>
      <c r="G4051" s="119">
        <f>IF(FilterType="FIR",  PRE_CALC!A3999*Fdata, IF(F_default=1,G4050+(4*Fnotch-0)/8192,G4050+(F_stop-F_start)/8192) )</f>
        <v>124875</v>
      </c>
      <c r="H4051" s="120">
        <f ca="1">IF(FilterType="FIR", OFFSET(PRE_CALC!B3999,0,DEC_RATE), C4051)</f>
        <v>-58.230851054200002</v>
      </c>
    </row>
    <row r="4052" spans="2:8" x14ac:dyDescent="0.2">
      <c r="B4052" s="45">
        <f>IF(FilterType="FIR", IF(Extend_fmod, PRE_CALC!I4000*Fm, PRE_CALC!A4000*Fdata), IF(F_default=1,B4051+(4*Fnotch-0)/8192,B4051+(F_stop-F_start)/8192) )</f>
        <v>124906.249999872</v>
      </c>
      <c r="C4052" s="39">
        <f t="shared" si="187"/>
        <v>-1.261876996226353</v>
      </c>
      <c r="D4052" s="84">
        <f ca="1">IF(FilterType="FIR", IF(Extend_fmod=1,OFFSET(PRE_CALC!J4000,0,DEC_RATE), OFFSET(PRE_CALC!B4000,0,DEC_RATE)), C4052)</f>
        <v>-58.538282052200003</v>
      </c>
      <c r="E4052" s="84">
        <f t="shared" ca="1" si="188"/>
        <v>102406.249999872</v>
      </c>
      <c r="F4052" s="84">
        <f t="shared" ca="1" si="186"/>
        <v>-4.8930546883400004E-3</v>
      </c>
      <c r="G4052" s="119">
        <f>IF(FilterType="FIR",  PRE_CALC!A4000*Fdata, IF(F_default=1,G4051+(4*Fnotch-0)/8192,G4051+(F_stop-F_start)/8192) )</f>
        <v>124906.249999872</v>
      </c>
      <c r="H4052" s="120">
        <f ca="1">IF(FilterType="FIR", OFFSET(PRE_CALC!B4000,0,DEC_RATE), C4052)</f>
        <v>-58.538282052200003</v>
      </c>
    </row>
    <row r="4053" spans="2:8" x14ac:dyDescent="0.2">
      <c r="B4053" s="45">
        <f>IF(FilterType="FIR", IF(Extend_fmod, PRE_CALC!I4001*Fm, PRE_CALC!A4001*Fdata), IF(F_default=1,B4052+(4*Fnotch-0)/8192,B4052+(F_stop-F_start)/8192) )</f>
        <v>124937.5</v>
      </c>
      <c r="C4053" s="39">
        <f t="shared" si="187"/>
        <v>-1.2625116718514493</v>
      </c>
      <c r="D4053" s="84">
        <f ca="1">IF(FilterType="FIR", IF(Extend_fmod=1,OFFSET(PRE_CALC!J4001,0,DEC_RATE), OFFSET(PRE_CALC!B4001,0,DEC_RATE)), C4053)</f>
        <v>-58.847877078700002</v>
      </c>
      <c r="E4053" s="84">
        <f t="shared" ca="1" si="188"/>
        <v>102406.249999872</v>
      </c>
      <c r="F4053" s="84">
        <f t="shared" ca="1" si="186"/>
        <v>-4.8930546883400004E-3</v>
      </c>
      <c r="G4053" s="119">
        <f>IF(FilterType="FIR",  PRE_CALC!A4001*Fdata, IF(F_default=1,G4052+(4*Fnotch-0)/8192,G4052+(F_stop-F_start)/8192) )</f>
        <v>124937.5</v>
      </c>
      <c r="H4053" s="120">
        <f ca="1">IF(FilterType="FIR", OFFSET(PRE_CALC!B4001,0,DEC_RATE), C4053)</f>
        <v>-58.847877078700002</v>
      </c>
    </row>
    <row r="4054" spans="2:8" x14ac:dyDescent="0.2">
      <c r="B4054" s="45">
        <f>IF(FilterType="FIR", IF(Extend_fmod, PRE_CALC!I4002*Fm, PRE_CALC!A4002*Fdata), IF(F_default=1,B4053+(4*Fnotch-0)/8192,B4053+(F_stop-F_start)/8192) )</f>
        <v>124968.750000128</v>
      </c>
      <c r="C4054" s="39">
        <f t="shared" si="187"/>
        <v>-1.2631465094618388</v>
      </c>
      <c r="D4054" s="84">
        <f ca="1">IF(FilterType="FIR", IF(Extend_fmod=1,OFFSET(PRE_CALC!J4002,0,DEC_RATE), OFFSET(PRE_CALC!B4002,0,DEC_RATE)), C4054)</f>
        <v>-59.159669791399999</v>
      </c>
      <c r="E4054" s="84">
        <f t="shared" ca="1" si="188"/>
        <v>102406.249999872</v>
      </c>
      <c r="F4054" s="84">
        <f t="shared" ca="1" si="186"/>
        <v>-4.8930546883400004E-3</v>
      </c>
      <c r="G4054" s="119">
        <f>IF(FilterType="FIR",  PRE_CALC!A4002*Fdata, IF(F_default=1,G4053+(4*Fnotch-0)/8192,G4053+(F_stop-F_start)/8192) )</f>
        <v>124968.750000128</v>
      </c>
      <c r="H4054" s="120">
        <f ca="1">IF(FilterType="FIR", OFFSET(PRE_CALC!B4002,0,DEC_RATE), C4054)</f>
        <v>-59.159669791399999</v>
      </c>
    </row>
    <row r="4055" spans="2:8" x14ac:dyDescent="0.2">
      <c r="B4055" s="45">
        <f>IF(FilterType="FIR", IF(Extend_fmod, PRE_CALC!I4003*Fm, PRE_CALC!A4003*Fdata), IF(F_default=1,B4054+(4*Fnotch-0)/8192,B4054+(F_stop-F_start)/8192) )</f>
        <v>125000</v>
      </c>
      <c r="C4055" s="39">
        <f t="shared" si="187"/>
        <v>-1.2637815090547797</v>
      </c>
      <c r="D4055" s="84">
        <f ca="1">IF(FilterType="FIR", IF(Extend_fmod=1,OFFSET(PRE_CALC!J4003,0,DEC_RATE), OFFSET(PRE_CALC!B4003,0,DEC_RATE)), C4055)</f>
        <v>-59.473694795699998</v>
      </c>
      <c r="E4055" s="84">
        <f t="shared" ca="1" si="188"/>
        <v>102406.249999872</v>
      </c>
      <c r="F4055" s="84">
        <f t="shared" ca="1" si="186"/>
        <v>-4.8930546883400004E-3</v>
      </c>
      <c r="G4055" s="119">
        <f>IF(FilterType="FIR",  PRE_CALC!A4003*Fdata, IF(F_default=1,G4054+(4*Fnotch-0)/8192,G4054+(F_stop-F_start)/8192) )</f>
        <v>125000</v>
      </c>
      <c r="H4055" s="120">
        <f ca="1">IF(FilterType="FIR", OFFSET(PRE_CALC!B4003,0,DEC_RATE), C4055)</f>
        <v>-59.473694795699998</v>
      </c>
    </row>
    <row r="4056" spans="2:8" x14ac:dyDescent="0.2">
      <c r="B4056" s="45">
        <f>IF(FilterType="FIR", IF(Extend_fmod, PRE_CALC!I4004*Fm, PRE_CALC!A4004*Fdata), IF(F_default=1,B4055+(4*Fnotch-0)/8192,B4055+(F_stop-F_start)/8192) )</f>
        <v>125031.249999872</v>
      </c>
      <c r="C4056" s="39">
        <f t="shared" si="187"/>
        <v>-1.2644166706379205</v>
      </c>
      <c r="D4056" s="84">
        <f ca="1">IF(FilterType="FIR", IF(Extend_fmod=1,OFFSET(PRE_CALC!J4004,0,DEC_RATE), OFFSET(PRE_CALC!B4004,0,DEC_RATE)), C4056)</f>
        <v>-59.789987682400003</v>
      </c>
      <c r="E4056" s="84">
        <f t="shared" ca="1" si="188"/>
        <v>102406.249999872</v>
      </c>
      <c r="F4056" s="84">
        <f t="shared" ca="1" si="186"/>
        <v>-4.8930546883400004E-3</v>
      </c>
      <c r="G4056" s="119">
        <f>IF(FilterType="FIR",  PRE_CALC!A4004*Fdata, IF(F_default=1,G4055+(4*Fnotch-0)/8192,G4055+(F_stop-F_start)/8192) )</f>
        <v>125031.249999872</v>
      </c>
      <c r="H4056" s="120">
        <f ca="1">IF(FilterType="FIR", OFFSET(PRE_CALC!B4004,0,DEC_RATE), C4056)</f>
        <v>-59.789987682400003</v>
      </c>
    </row>
    <row r="4057" spans="2:8" x14ac:dyDescent="0.2">
      <c r="B4057" s="45">
        <f>IF(FilterType="FIR", IF(Extend_fmod, PRE_CALC!I4005*Fm, PRE_CALC!A4005*Fdata), IF(F_default=1,B4056+(4*Fnotch-0)/8192,B4056+(F_stop-F_start)/8192) )</f>
        <v>125062.5</v>
      </c>
      <c r="C4057" s="39">
        <f t="shared" si="187"/>
        <v>-1.2650519942189578</v>
      </c>
      <c r="D4057" s="84">
        <f ca="1">IF(FilterType="FIR", IF(Extend_fmod=1,OFFSET(PRE_CALC!J4005,0,DEC_RATE), OFFSET(PRE_CALC!B4005,0,DEC_RATE)), C4057)</f>
        <v>-60.108585067900002</v>
      </c>
      <c r="E4057" s="84">
        <f t="shared" ca="1" si="188"/>
        <v>102406.249999872</v>
      </c>
      <c r="F4057" s="84">
        <f t="shared" ca="1" si="186"/>
        <v>-4.8930546883400004E-3</v>
      </c>
      <c r="G4057" s="119">
        <f>IF(FilterType="FIR",  PRE_CALC!A4005*Fdata, IF(F_default=1,G4056+(4*Fnotch-0)/8192,G4056+(F_stop-F_start)/8192) )</f>
        <v>125062.5</v>
      </c>
      <c r="H4057" s="120">
        <f ca="1">IF(FilterType="FIR", OFFSET(PRE_CALC!B4005,0,DEC_RATE), C4057)</f>
        <v>-60.108585067900002</v>
      </c>
    </row>
    <row r="4058" spans="2:8" x14ac:dyDescent="0.2">
      <c r="B4058" s="45">
        <f>IF(FilterType="FIR", IF(Extend_fmod, PRE_CALC!I4006*Fm, PRE_CALC!A4006*Fdata), IF(F_default=1,B4057+(4*Fnotch-0)/8192,B4057+(F_stop-F_start)/8192) )</f>
        <v>125093.750000128</v>
      </c>
      <c r="C4058" s="39">
        <f t="shared" si="187"/>
        <v>-1.2656874797951216</v>
      </c>
      <c r="D4058" s="84">
        <f ca="1">IF(FilterType="FIR", IF(Extend_fmod=1,OFFSET(PRE_CALC!J4006,0,DEC_RATE), OFFSET(PRE_CALC!B4006,0,DEC_RATE)), C4058)</f>
        <v>-60.429524635999996</v>
      </c>
      <c r="E4058" s="84">
        <f t="shared" ca="1" si="188"/>
        <v>102406.249999872</v>
      </c>
      <c r="F4058" s="84">
        <f t="shared" ca="1" si="186"/>
        <v>-4.8930546883400004E-3</v>
      </c>
      <c r="G4058" s="119">
        <f>IF(FilterType="FIR",  PRE_CALC!A4006*Fdata, IF(F_default=1,G4057+(4*Fnotch-0)/8192,G4057+(F_stop-F_start)/8192) )</f>
        <v>125093.750000128</v>
      </c>
      <c r="H4058" s="120">
        <f ca="1">IF(FilterType="FIR", OFFSET(PRE_CALC!B4006,0,DEC_RATE), C4058)</f>
        <v>-60.429524635999996</v>
      </c>
    </row>
    <row r="4059" spans="2:8" x14ac:dyDescent="0.2">
      <c r="B4059" s="45">
        <f>IF(FilterType="FIR", IF(Extend_fmod, PRE_CALC!I4007*Fm, PRE_CALC!A4007*Fdata), IF(F_default=1,B4058+(4*Fnotch-0)/8192,B4058+(F_stop-F_start)/8192) )</f>
        <v>125125</v>
      </c>
      <c r="C4059" s="39">
        <f t="shared" si="187"/>
        <v>-1.2663231273636719</v>
      </c>
      <c r="D4059" s="84">
        <f ca="1">IF(FilterType="FIR", IF(Extend_fmod=1,OFFSET(PRE_CALC!J4007,0,DEC_RATE), OFFSET(PRE_CALC!B4007,0,DEC_RATE)), C4059)</f>
        <v>-60.752845182500003</v>
      </c>
      <c r="E4059" s="84">
        <f t="shared" ca="1" si="188"/>
        <v>102406.249999872</v>
      </c>
      <c r="F4059" s="84">
        <f t="shared" ca="1" si="186"/>
        <v>-4.8930546883400004E-3</v>
      </c>
      <c r="G4059" s="119">
        <f>IF(FilterType="FIR",  PRE_CALC!A4007*Fdata, IF(F_default=1,G4058+(4*Fnotch-0)/8192,G4058+(F_stop-F_start)/8192) )</f>
        <v>125125</v>
      </c>
      <c r="H4059" s="120">
        <f ca="1">IF(FilterType="FIR", OFFSET(PRE_CALC!B4007,0,DEC_RATE), C4059)</f>
        <v>-60.752845182500003</v>
      </c>
    </row>
    <row r="4060" spans="2:8" x14ac:dyDescent="0.2">
      <c r="B4060" s="45">
        <f>IF(FilterType="FIR", IF(Extend_fmod, PRE_CALC!I4008*Fm, PRE_CALC!A4008*Fdata), IF(F_default=1,B4059+(4*Fnotch-0)/8192,B4059+(F_stop-F_start)/8192) )</f>
        <v>125156.249999872</v>
      </c>
      <c r="C4060" s="39">
        <f t="shared" si="187"/>
        <v>-1.2669589369322849</v>
      </c>
      <c r="D4060" s="84">
        <f ca="1">IF(FilterType="FIR", IF(Extend_fmod=1,OFFSET(PRE_CALC!J4008,0,DEC_RATE), OFFSET(PRE_CALC!B4008,0,DEC_RATE)), C4060)</f>
        <v>-61.078586661199999</v>
      </c>
      <c r="E4060" s="84">
        <f t="shared" ca="1" si="188"/>
        <v>102406.249999872</v>
      </c>
      <c r="F4060" s="84">
        <f t="shared" ca="1" si="186"/>
        <v>-4.8930546883400004E-3</v>
      </c>
      <c r="G4060" s="119">
        <f>IF(FilterType="FIR",  PRE_CALC!A4008*Fdata, IF(F_default=1,G4059+(4*Fnotch-0)/8192,G4059+(F_stop-F_start)/8192) )</f>
        <v>125156.249999872</v>
      </c>
      <c r="H4060" s="120">
        <f ca="1">IF(FilterType="FIR", OFFSET(PRE_CALC!B4008,0,DEC_RATE), C4060)</f>
        <v>-61.078586661199999</v>
      </c>
    </row>
    <row r="4061" spans="2:8" x14ac:dyDescent="0.2">
      <c r="B4061" s="45">
        <f>IF(FilterType="FIR", IF(Extend_fmod, PRE_CALC!I4009*Fm, PRE_CALC!A4009*Fdata), IF(F_default=1,B4060+(4*Fnotch-0)/8192,B4060+(F_stop-F_start)/8192) )</f>
        <v>125187.5</v>
      </c>
      <c r="C4061" s="39">
        <f t="shared" si="187"/>
        <v>-1.2675949085086347</v>
      </c>
      <c r="D4061" s="84">
        <f ca="1">IF(FilterType="FIR", IF(Extend_fmod=1,OFFSET(PRE_CALC!J4009,0,DEC_RATE), OFFSET(PRE_CALC!B4009,0,DEC_RATE)), C4061)</f>
        <v>-61.406790233800002</v>
      </c>
      <c r="E4061" s="84">
        <f t="shared" ca="1" si="188"/>
        <v>102406.249999872</v>
      </c>
      <c r="F4061" s="84">
        <f t="shared" ca="1" si="186"/>
        <v>-4.8930546883400004E-3</v>
      </c>
      <c r="G4061" s="119">
        <f>IF(FilterType="FIR",  PRE_CALC!A4009*Fdata, IF(F_default=1,G4060+(4*Fnotch-0)/8192,G4060+(F_stop-F_start)/8192) )</f>
        <v>125187.5</v>
      </c>
      <c r="H4061" s="120">
        <f ca="1">IF(FilterType="FIR", OFFSET(PRE_CALC!B4009,0,DEC_RATE), C4061)</f>
        <v>-61.406790233800002</v>
      </c>
    </row>
    <row r="4062" spans="2:8" x14ac:dyDescent="0.2">
      <c r="B4062" s="45">
        <f>IF(FilterType="FIR", IF(Extend_fmod, PRE_CALC!I4010*Fm, PRE_CALC!A4010*Fdata), IF(F_default=1,B4061+(4*Fnotch-0)/8192,B4061+(F_stop-F_start)/8192) )</f>
        <v>125218.750000128</v>
      </c>
      <c r="C4062" s="39">
        <f t="shared" si="187"/>
        <v>-1.2682310420899723</v>
      </c>
      <c r="D4062" s="84">
        <f ca="1">IF(FilterType="FIR", IF(Extend_fmod=1,OFFSET(PRE_CALC!J4010,0,DEC_RATE), OFFSET(PRE_CALC!B4010,0,DEC_RATE)), C4062)</f>
        <v>-61.7374983212</v>
      </c>
      <c r="E4062" s="84">
        <f t="shared" ca="1" si="188"/>
        <v>102406.249999872</v>
      </c>
      <c r="F4062" s="84">
        <f t="shared" ca="1" si="186"/>
        <v>-4.8930546883400004E-3</v>
      </c>
      <c r="G4062" s="119">
        <f>IF(FilterType="FIR",  PRE_CALC!A4010*Fdata, IF(F_default=1,G4061+(4*Fnotch-0)/8192,G4061+(F_stop-F_start)/8192) )</f>
        <v>125218.750000128</v>
      </c>
      <c r="H4062" s="120">
        <f ca="1">IF(FilterType="FIR", OFFSET(PRE_CALC!B4010,0,DEC_RATE), C4062)</f>
        <v>-61.7374983212</v>
      </c>
    </row>
    <row r="4063" spans="2:8" x14ac:dyDescent="0.2">
      <c r="B4063" s="45">
        <f>IF(FilterType="FIR", IF(Extend_fmod, PRE_CALC!I4011*Fm, PRE_CALC!A4011*Fdata), IF(F_default=1,B4062+(4*Fnotch-0)/8192,B4062+(F_stop-F_start)/8192) )</f>
        <v>125250</v>
      </c>
      <c r="C4063" s="39">
        <f t="shared" si="187"/>
        <v>-1.2688673376735629</v>
      </c>
      <c r="D4063" s="84">
        <f ca="1">IF(FilterType="FIR", IF(Extend_fmod=1,OFFSET(PRE_CALC!J4011,0,DEC_RATE), OFFSET(PRE_CALC!B4011,0,DEC_RATE)), C4063)</f>
        <v>-62.070754658699997</v>
      </c>
      <c r="E4063" s="84">
        <f t="shared" ca="1" si="188"/>
        <v>102406.249999872</v>
      </c>
      <c r="F4063" s="84">
        <f t="shared" ca="1" si="186"/>
        <v>-4.8930546883400004E-3</v>
      </c>
      <c r="G4063" s="119">
        <f>IF(FilterType="FIR",  PRE_CALC!A4011*Fdata, IF(F_default=1,G4062+(4*Fnotch-0)/8192,G4062+(F_stop-F_start)/8192) )</f>
        <v>125250</v>
      </c>
      <c r="H4063" s="120">
        <f ca="1">IF(FilterType="FIR", OFFSET(PRE_CALC!B4011,0,DEC_RATE), C4063)</f>
        <v>-62.070754658699997</v>
      </c>
    </row>
    <row r="4064" spans="2:8" x14ac:dyDescent="0.2">
      <c r="B4064" s="45">
        <f>IF(FilterType="FIR", IF(Extend_fmod, PRE_CALC!I4012*Fm, PRE_CALC!A4012*Fdata), IF(F_default=1,B4063+(4*Fnotch-0)/8192,B4063+(F_stop-F_start)/8192) )</f>
        <v>125281.249999872</v>
      </c>
      <c r="C4064" s="39">
        <f t="shared" si="187"/>
        <v>-1.2695037952670607</v>
      </c>
      <c r="D4064" s="84">
        <f ca="1">IF(FilterType="FIR", IF(Extend_fmod=1,OFFSET(PRE_CALC!J4012,0,DEC_RATE), OFFSET(PRE_CALC!B4012,0,DEC_RATE)), C4064)</f>
        <v>-62.406604353799999</v>
      </c>
      <c r="E4064" s="84">
        <f t="shared" ca="1" si="188"/>
        <v>102406.249999872</v>
      </c>
      <c r="F4064" s="84">
        <f t="shared" ca="1" si="186"/>
        <v>-4.8930546883400004E-3</v>
      </c>
      <c r="G4064" s="119">
        <f>IF(FilterType="FIR",  PRE_CALC!A4012*Fdata, IF(F_default=1,G4063+(4*Fnotch-0)/8192,G4063+(F_stop-F_start)/8192) )</f>
        <v>125281.249999872</v>
      </c>
      <c r="H4064" s="120">
        <f ca="1">IF(FilterType="FIR", OFFSET(PRE_CALC!B4012,0,DEC_RATE), C4064)</f>
        <v>-62.406604353799999</v>
      </c>
    </row>
    <row r="4065" spans="2:8" x14ac:dyDescent="0.2">
      <c r="B4065" s="45">
        <f>IF(FilterType="FIR", IF(Extend_fmod, PRE_CALC!I4013*Fm, PRE_CALC!A4013*Fdata), IF(F_default=1,B4064+(4*Fnotch-0)/8192,B4064+(F_stop-F_start)/8192) )</f>
        <v>125312.5</v>
      </c>
      <c r="C4065" s="39">
        <f t="shared" si="187"/>
        <v>-1.2701404148781548</v>
      </c>
      <c r="D4065" s="84">
        <f ca="1">IF(FilterType="FIR", IF(Extend_fmod=1,OFFSET(PRE_CALC!J4013,0,DEC_RATE), OFFSET(PRE_CALC!B4013,0,DEC_RATE)), C4065)</f>
        <v>-62.745093947400001</v>
      </c>
      <c r="E4065" s="84">
        <f t="shared" ca="1" si="188"/>
        <v>102406.249999872</v>
      </c>
      <c r="F4065" s="84">
        <f t="shared" ca="1" si="186"/>
        <v>-4.8930546883400004E-3</v>
      </c>
      <c r="G4065" s="119">
        <f>IF(FilterType="FIR",  PRE_CALC!A4013*Fdata, IF(F_default=1,G4064+(4*Fnotch-0)/8192,G4064+(F_stop-F_start)/8192) )</f>
        <v>125312.5</v>
      </c>
      <c r="H4065" s="120">
        <f ca="1">IF(FilterType="FIR", OFFSET(PRE_CALC!B4013,0,DEC_RATE), C4065)</f>
        <v>-62.745093947400001</v>
      </c>
    </row>
    <row r="4066" spans="2:8" x14ac:dyDescent="0.2">
      <c r="B4066" s="45">
        <f>IF(FilterType="FIR", IF(Extend_fmod, PRE_CALC!I4014*Fm, PRE_CALC!A4014*Fdata), IF(F_default=1,B4065+(4*Fnotch-0)/8192,B4065+(F_stop-F_start)/8192) )</f>
        <v>125343.750000128</v>
      </c>
      <c r="C4066" s="39">
        <f t="shared" si="187"/>
        <v>-1.2707771965041079</v>
      </c>
      <c r="D4066" s="84">
        <f ca="1">IF(FilterType="FIR", IF(Extend_fmod=1,OFFSET(PRE_CALC!J4014,0,DEC_RATE), OFFSET(PRE_CALC!B4014,0,DEC_RATE)), C4066)</f>
        <v>-63.0862714784</v>
      </c>
      <c r="E4066" s="84">
        <f t="shared" ca="1" si="188"/>
        <v>102406.249999872</v>
      </c>
      <c r="F4066" s="84">
        <f t="shared" ca="1" si="186"/>
        <v>-4.8930546883400004E-3</v>
      </c>
      <c r="G4066" s="119">
        <f>IF(FilterType="FIR",  PRE_CALC!A4014*Fdata, IF(F_default=1,G4065+(4*Fnotch-0)/8192,G4065+(F_stop-F_start)/8192) )</f>
        <v>125343.750000128</v>
      </c>
      <c r="H4066" s="120">
        <f ca="1">IF(FilterType="FIR", OFFSET(PRE_CALC!B4014,0,DEC_RATE), C4066)</f>
        <v>-63.0862714784</v>
      </c>
    </row>
    <row r="4067" spans="2:8" x14ac:dyDescent="0.2">
      <c r="B4067" s="45">
        <f>IF(FilterType="FIR", IF(Extend_fmod, PRE_CALC!I4015*Fm, PRE_CALC!A4015*Fdata), IF(F_default=1,B4066+(4*Fnotch-0)/8192,B4066+(F_stop-F_start)/8192) )</f>
        <v>125375</v>
      </c>
      <c r="C4067" s="39">
        <f t="shared" si="187"/>
        <v>-1.2714141401421828</v>
      </c>
      <c r="D4067" s="84">
        <f ca="1">IF(FilterType="FIR", IF(Extend_fmod=1,OFFSET(PRE_CALC!J4015,0,DEC_RATE), OFFSET(PRE_CALC!B4015,0,DEC_RATE)), C4067)</f>
        <v>-63.430186552899997</v>
      </c>
      <c r="E4067" s="84">
        <f t="shared" ca="1" si="188"/>
        <v>102406.249999872</v>
      </c>
      <c r="F4067" s="84">
        <f t="shared" ca="1" si="186"/>
        <v>-4.8930546883400004E-3</v>
      </c>
      <c r="G4067" s="119">
        <f>IF(FilterType="FIR",  PRE_CALC!A4015*Fdata, IF(F_default=1,G4066+(4*Fnotch-0)/8192,G4066+(F_stop-F_start)/8192) )</f>
        <v>125375</v>
      </c>
      <c r="H4067" s="120">
        <f ca="1">IF(FilterType="FIR", OFFSET(PRE_CALC!B4015,0,DEC_RATE), C4067)</f>
        <v>-63.430186552899997</v>
      </c>
    </row>
    <row r="4068" spans="2:8" x14ac:dyDescent="0.2">
      <c r="B4068" s="45">
        <f>IF(FilterType="FIR", IF(Extend_fmod, PRE_CALC!I4016*Fm, PRE_CALC!A4016*Fdata), IF(F_default=1,B4067+(4*Fnotch-0)/8192,B4067+(F_stop-F_start)/8192) )</f>
        <v>125406.249999872</v>
      </c>
      <c r="C4068" s="39">
        <f t="shared" si="187"/>
        <v>-1.2720512458000344</v>
      </c>
      <c r="D4068" s="84">
        <f ca="1">IF(FilterType="FIR", IF(Extend_fmod=1,OFFSET(PRE_CALC!J4016,0,DEC_RATE), OFFSET(PRE_CALC!B4016,0,DEC_RATE)), C4068)</f>
        <v>-63.776890416000001</v>
      </c>
      <c r="E4068" s="84">
        <f t="shared" ca="1" si="188"/>
        <v>102406.249999872</v>
      </c>
      <c r="F4068" s="84">
        <f t="shared" ca="1" si="186"/>
        <v>-4.8930546883400004E-3</v>
      </c>
      <c r="G4068" s="119">
        <f>IF(FilterType="FIR",  PRE_CALC!A4016*Fdata, IF(F_default=1,G4067+(4*Fnotch-0)/8192,G4067+(F_stop-F_start)/8192) )</f>
        <v>125406.249999872</v>
      </c>
      <c r="H4068" s="120">
        <f ca="1">IF(FilterType="FIR", OFFSET(PRE_CALC!B4016,0,DEC_RATE), C4068)</f>
        <v>-63.776890416000001</v>
      </c>
    </row>
    <row r="4069" spans="2:8" x14ac:dyDescent="0.2">
      <c r="B4069" s="45">
        <f>IF(FilterType="FIR", IF(Extend_fmod, PRE_CALC!I4017*Fm, PRE_CALC!A4017*Fdata), IF(F_default=1,B4068+(4*Fnotch-0)/8192,B4068+(F_stop-F_start)/8192) )</f>
        <v>125437.5</v>
      </c>
      <c r="C4069" s="39">
        <f t="shared" si="187"/>
        <v>-1.2726885134853683</v>
      </c>
      <c r="D4069" s="84">
        <f ca="1">IF(FilterType="FIR", IF(Extend_fmod=1,OFFSET(PRE_CALC!J4017,0,DEC_RATE), OFFSET(PRE_CALC!B4017,0,DEC_RATE)), C4069)</f>
        <v>-64.126436029900006</v>
      </c>
      <c r="E4069" s="84">
        <f t="shared" ca="1" si="188"/>
        <v>102406.249999872</v>
      </c>
      <c r="F4069" s="84">
        <f t="shared" ca="1" si="186"/>
        <v>-4.8930546883400004E-3</v>
      </c>
      <c r="G4069" s="119">
        <f>IF(FilterType="FIR",  PRE_CALC!A4017*Fdata, IF(F_default=1,G4068+(4*Fnotch-0)/8192,G4068+(F_stop-F_start)/8192) )</f>
        <v>125437.5</v>
      </c>
      <c r="H4069" s="120">
        <f ca="1">IF(FilterType="FIR", OFFSET(PRE_CALC!B4017,0,DEC_RATE), C4069)</f>
        <v>-64.126436029900006</v>
      </c>
    </row>
    <row r="4070" spans="2:8" x14ac:dyDescent="0.2">
      <c r="B4070" s="45">
        <f>IF(FilterType="FIR", IF(Extend_fmod, PRE_CALC!I4018*Fm, PRE_CALC!A4018*Fdata), IF(F_default=1,B4069+(4*Fnotch-0)/8192,B4069+(F_stop-F_start)/8192) )</f>
        <v>125468.750000128</v>
      </c>
      <c r="C4070" s="39">
        <f t="shared" si="187"/>
        <v>-1.27332594319543</v>
      </c>
      <c r="D4070" s="84">
        <f ca="1">IF(FilterType="FIR", IF(Extend_fmod=1,OFFSET(PRE_CALC!J4018,0,DEC_RATE), OFFSET(PRE_CALC!B4018,0,DEC_RATE)), C4070)</f>
        <v>-64.478878154699999</v>
      </c>
      <c r="E4070" s="84">
        <f t="shared" ca="1" si="188"/>
        <v>102406.249999872</v>
      </c>
      <c r="F4070" s="84">
        <f t="shared" ca="1" si="186"/>
        <v>-4.8930546883400004E-3</v>
      </c>
      <c r="G4070" s="119">
        <f>IF(FilterType="FIR",  PRE_CALC!A4018*Fdata, IF(F_default=1,G4069+(4*Fnotch-0)/8192,G4069+(F_stop-F_start)/8192) )</f>
        <v>125468.750000128</v>
      </c>
      <c r="H4070" s="120">
        <f ca="1">IF(FilterType="FIR", OFFSET(PRE_CALC!B4018,0,DEC_RATE), C4070)</f>
        <v>-64.478878154699999</v>
      </c>
    </row>
    <row r="4071" spans="2:8" x14ac:dyDescent="0.2">
      <c r="B4071" s="45">
        <f>IF(FilterType="FIR", IF(Extend_fmod, PRE_CALC!I4019*Fm, PRE_CALC!A4019*Fdata), IF(F_default=1,B4070+(4*Fnotch-0)/8192,B4070+(F_stop-F_start)/8192) )</f>
        <v>125500</v>
      </c>
      <c r="C4071" s="39">
        <f t="shared" si="187"/>
        <v>-1.2739635349274767</v>
      </c>
      <c r="D4071" s="84">
        <f ca="1">IF(FilterType="FIR", IF(Extend_fmod=1,OFFSET(PRE_CALC!J4019,0,DEC_RATE), OFFSET(PRE_CALC!B4019,0,DEC_RATE)), C4071)</f>
        <v>-64.834273436000004</v>
      </c>
      <c r="E4071" s="84">
        <f t="shared" ca="1" si="188"/>
        <v>102406.249999872</v>
      </c>
      <c r="F4071" s="84">
        <f t="shared" ca="1" si="186"/>
        <v>-4.8930546883400004E-3</v>
      </c>
      <c r="G4071" s="119">
        <f>IF(FilterType="FIR",  PRE_CALC!A4019*Fdata, IF(F_default=1,G4070+(4*Fnotch-0)/8192,G4070+(F_stop-F_start)/8192) )</f>
        <v>125500</v>
      </c>
      <c r="H4071" s="120">
        <f ca="1">IF(FilterType="FIR", OFFSET(PRE_CALC!B4019,0,DEC_RATE), C4071)</f>
        <v>-64.834273436000004</v>
      </c>
    </row>
    <row r="4072" spans="2:8" x14ac:dyDescent="0.2">
      <c r="B4072" s="45">
        <f>IF(FilterType="FIR", IF(Extend_fmod, PRE_CALC!I4020*Fm, PRE_CALC!A4020*Fdata), IF(F_default=1,B4071+(4*Fnotch-0)/8192,B4071+(F_stop-F_start)/8192) )</f>
        <v>125531.249999872</v>
      </c>
      <c r="C4072" s="39">
        <f t="shared" si="187"/>
        <v>-1.2746012886891924</v>
      </c>
      <c r="D4072" s="84">
        <f ca="1">IF(FilterType="FIR", IF(Extend_fmod=1,OFFSET(PRE_CALC!J4020,0,DEC_RATE), OFFSET(PRE_CALC!B4020,0,DEC_RATE)), C4072)</f>
        <v>-65.192680496899996</v>
      </c>
      <c r="E4072" s="84">
        <f t="shared" ca="1" si="188"/>
        <v>102406.249999872</v>
      </c>
      <c r="F4072" s="84">
        <f t="shared" ca="1" si="186"/>
        <v>-4.8930546883400004E-3</v>
      </c>
      <c r="G4072" s="119">
        <f>IF(FilterType="FIR",  PRE_CALC!A4020*Fdata, IF(F_default=1,G4071+(4*Fnotch-0)/8192,G4071+(F_stop-F_start)/8192) )</f>
        <v>125531.249999872</v>
      </c>
      <c r="H4072" s="120">
        <f ca="1">IF(FilterType="FIR", OFFSET(PRE_CALC!B4020,0,DEC_RATE), C4072)</f>
        <v>-65.192680496899996</v>
      </c>
    </row>
    <row r="4073" spans="2:8" x14ac:dyDescent="0.2">
      <c r="B4073" s="45">
        <f>IF(FilterType="FIR", IF(Extend_fmod, PRE_CALC!I4021*Fm, PRE_CALC!A4021*Fdata), IF(F_default=1,B4072+(4*Fnotch-0)/8192,B4072+(F_stop-F_start)/8192) )</f>
        <v>125562.5</v>
      </c>
      <c r="C4073" s="39">
        <f t="shared" si="187"/>
        <v>-1.2752392044882681</v>
      </c>
      <c r="D4073" s="84">
        <f ca="1">IF(FilterType="FIR", IF(Extend_fmod=1,OFFSET(PRE_CALC!J4021,0,DEC_RATE), OFFSET(PRE_CALC!B4021,0,DEC_RATE)), C4073)</f>
        <v>-65.554160036599995</v>
      </c>
      <c r="E4073" s="84">
        <f t="shared" ca="1" si="188"/>
        <v>102406.249999872</v>
      </c>
      <c r="F4073" s="84">
        <f t="shared" ca="1" si="186"/>
        <v>-4.8930546883400004E-3</v>
      </c>
      <c r="G4073" s="119">
        <f>IF(FilterType="FIR",  PRE_CALC!A4021*Fdata, IF(F_default=1,G4072+(4*Fnotch-0)/8192,G4072+(F_stop-F_start)/8192) )</f>
        <v>125562.5</v>
      </c>
      <c r="H4073" s="120">
        <f ca="1">IF(FilterType="FIR", OFFSET(PRE_CALC!B4021,0,DEC_RATE), C4073)</f>
        <v>-65.554160036599995</v>
      </c>
    </row>
    <row r="4074" spans="2:8" x14ac:dyDescent="0.2">
      <c r="B4074" s="45">
        <f>IF(FilterType="FIR", IF(Extend_fmod, PRE_CALC!I4022*Fm, PRE_CALC!A4022*Fdata), IF(F_default=1,B4073+(4*Fnotch-0)/8192,B4073+(F_stop-F_start)/8192) )</f>
        <v>125593.750000128</v>
      </c>
      <c r="C4074" s="39">
        <f t="shared" si="187"/>
        <v>-1.2758772823219802</v>
      </c>
      <c r="D4074" s="84">
        <f ca="1">IF(FilterType="FIR", IF(Extend_fmod=1,OFFSET(PRE_CALC!J4022,0,DEC_RATE), OFFSET(PRE_CALC!B4022,0,DEC_RATE)), C4074)</f>
        <v>-65.918774934400005</v>
      </c>
      <c r="E4074" s="84">
        <f t="shared" ca="1" si="188"/>
        <v>102406.249999872</v>
      </c>
      <c r="F4074" s="84">
        <f t="shared" ca="1" si="186"/>
        <v>-4.8930546883400004E-3</v>
      </c>
      <c r="G4074" s="119">
        <f>IF(FilterType="FIR",  PRE_CALC!A4022*Fdata, IF(F_default=1,G4073+(4*Fnotch-0)/8192,G4073+(F_stop-F_start)/8192) )</f>
        <v>125593.750000128</v>
      </c>
      <c r="H4074" s="120">
        <f ca="1">IF(FilterType="FIR", OFFSET(PRE_CALC!B4022,0,DEC_RATE), C4074)</f>
        <v>-65.918774934400005</v>
      </c>
    </row>
    <row r="4075" spans="2:8" x14ac:dyDescent="0.2">
      <c r="B4075" s="45">
        <f>IF(FilterType="FIR", IF(Extend_fmod, PRE_CALC!I4023*Fm, PRE_CALC!A4023*Fdata), IF(F_default=1,B4074+(4*Fnotch-0)/8192,B4074+(F_stop-F_start)/8192) )</f>
        <v>125625</v>
      </c>
      <c r="C4075" s="39">
        <f t="shared" si="187"/>
        <v>-1.2765155221875446</v>
      </c>
      <c r="D4075" s="84">
        <f ca="1">IF(FilterType="FIR", IF(Extend_fmod=1,OFFSET(PRE_CALC!J4023,0,DEC_RATE), OFFSET(PRE_CALC!B4023,0,DEC_RATE)), C4075)</f>
        <v>-66.286590361600005</v>
      </c>
      <c r="E4075" s="84">
        <f t="shared" ca="1" si="188"/>
        <v>102406.249999872</v>
      </c>
      <c r="F4075" s="84">
        <f t="shared" ca="1" si="186"/>
        <v>-4.8930546883400004E-3</v>
      </c>
      <c r="G4075" s="119">
        <f>IF(FilterType="FIR",  PRE_CALC!A4023*Fdata, IF(F_default=1,G4074+(4*Fnotch-0)/8192,G4074+(F_stop-F_start)/8192) )</f>
        <v>125625</v>
      </c>
      <c r="H4075" s="120">
        <f ca="1">IF(FilterType="FIR", OFFSET(PRE_CALC!B4023,0,DEC_RATE), C4075)</f>
        <v>-66.286590361600005</v>
      </c>
    </row>
    <row r="4076" spans="2:8" x14ac:dyDescent="0.2">
      <c r="B4076" s="45">
        <f>IF(FilterType="FIR", IF(Extend_fmod, PRE_CALC!I4024*Fm, PRE_CALC!A4024*Fdata), IF(F_default=1,B4075+(4*Fnotch-0)/8192,B4075+(F_stop-F_start)/8192) )</f>
        <v>125656.249999872</v>
      </c>
      <c r="C4076" s="39">
        <f t="shared" si="187"/>
        <v>-1.2771539240926653</v>
      </c>
      <c r="D4076" s="84">
        <f ca="1">IF(FilterType="FIR", IF(Extend_fmod=1,OFFSET(PRE_CALC!J4024,0,DEC_RATE), OFFSET(PRE_CALC!B4024,0,DEC_RATE)), C4076)</f>
        <v>-66.657673900500001</v>
      </c>
      <c r="E4076" s="84">
        <f t="shared" ca="1" si="188"/>
        <v>102406.249999872</v>
      </c>
      <c r="F4076" s="84">
        <f t="shared" ca="1" si="186"/>
        <v>-4.8930546883400004E-3</v>
      </c>
      <c r="G4076" s="119">
        <f>IF(FilterType="FIR",  PRE_CALC!A4024*Fdata, IF(F_default=1,G4075+(4*Fnotch-0)/8192,G4075+(F_stop-F_start)/8192) )</f>
        <v>125656.249999872</v>
      </c>
      <c r="H4076" s="120">
        <f ca="1">IF(FilterType="FIR", OFFSET(PRE_CALC!B4024,0,DEC_RATE), C4076)</f>
        <v>-66.657673900500001</v>
      </c>
    </row>
    <row r="4077" spans="2:8" x14ac:dyDescent="0.2">
      <c r="B4077" s="45">
        <f>IF(FilterType="FIR", IF(Extend_fmod, PRE_CALC!I4025*Fm, PRE_CALC!A4025*Fdata), IF(F_default=1,B4076+(4*Fnotch-0)/8192,B4076+(F_stop-F_start)/8192) )</f>
        <v>125687.5</v>
      </c>
      <c r="C4077" s="39">
        <f t="shared" si="187"/>
        <v>-1.277792488045064</v>
      </c>
      <c r="D4077" s="84">
        <f ca="1">IF(FilterType="FIR", IF(Extend_fmod=1,OFFSET(PRE_CALC!J4025,0,DEC_RATE), OFFSET(PRE_CALC!B4025,0,DEC_RATE)), C4077)</f>
        <v>-67.032095670999993</v>
      </c>
      <c r="E4077" s="84">
        <f t="shared" ca="1" si="188"/>
        <v>102406.249999872</v>
      </c>
      <c r="F4077" s="84">
        <f t="shared" ca="1" si="186"/>
        <v>-4.8930546883400004E-3</v>
      </c>
      <c r="G4077" s="119">
        <f>IF(FilterType="FIR",  PRE_CALC!A4025*Fdata, IF(F_default=1,G4076+(4*Fnotch-0)/8192,G4076+(F_stop-F_start)/8192) )</f>
        <v>125687.5</v>
      </c>
      <c r="H4077" s="120">
        <f ca="1">IF(FilterType="FIR", OFFSET(PRE_CALC!B4025,0,DEC_RATE), C4077)</f>
        <v>-67.032095670999993</v>
      </c>
    </row>
    <row r="4078" spans="2:8" x14ac:dyDescent="0.2">
      <c r="B4078" s="45">
        <f>IF(FilterType="FIR", IF(Extend_fmod, PRE_CALC!I4026*Fm, PRE_CALC!A4026*Fdata), IF(F_default=1,B4077+(4*Fnotch-0)/8192,B4077+(F_stop-F_start)/8192) )</f>
        <v>125718.750000128</v>
      </c>
      <c r="C4078" s="39">
        <f t="shared" si="187"/>
        <v>-1.2784312140419831</v>
      </c>
      <c r="D4078" s="84">
        <f ca="1">IF(FilterType="FIR", IF(Extend_fmod=1,OFFSET(PRE_CALC!J4026,0,DEC_RATE), OFFSET(PRE_CALC!B4026,0,DEC_RATE)), C4078)</f>
        <v>-67.4099284662</v>
      </c>
      <c r="E4078" s="84">
        <f t="shared" ca="1" si="188"/>
        <v>102406.249999872</v>
      </c>
      <c r="F4078" s="84">
        <f t="shared" ca="1" si="186"/>
        <v>-4.8930546883400004E-3</v>
      </c>
      <c r="G4078" s="119">
        <f>IF(FilterType="FIR",  PRE_CALC!A4026*Fdata, IF(F_default=1,G4077+(4*Fnotch-0)/8192,G4077+(F_stop-F_start)/8192) )</f>
        <v>125718.750000128</v>
      </c>
      <c r="H4078" s="120">
        <f ca="1">IF(FilterType="FIR", OFFSET(PRE_CALC!B4026,0,DEC_RATE), C4078)</f>
        <v>-67.4099284662</v>
      </c>
    </row>
    <row r="4079" spans="2:8" x14ac:dyDescent="0.2">
      <c r="B4079" s="45">
        <f>IF(FilterType="FIR", IF(Extend_fmod, PRE_CALC!I4027*Fm, PRE_CALC!A4027*Fdata), IF(F_default=1,B4078+(4*Fnotch-0)/8192,B4078+(F_stop-F_start)/8192) )</f>
        <v>125750</v>
      </c>
      <c r="C4079" s="39">
        <f t="shared" si="187"/>
        <v>-1.2790701020806536</v>
      </c>
      <c r="D4079" s="84">
        <f ca="1">IF(FilterType="FIR", IF(Extend_fmod=1,OFFSET(PRE_CALC!J4027,0,DEC_RATE), OFFSET(PRE_CALC!B4027,0,DEC_RATE)), C4079)</f>
        <v>-67.791247897999995</v>
      </c>
      <c r="E4079" s="84">
        <f t="shared" ca="1" si="188"/>
        <v>102406.249999872</v>
      </c>
      <c r="F4079" s="84">
        <f t="shared" ca="1" si="186"/>
        <v>-4.8930546883400004E-3</v>
      </c>
      <c r="G4079" s="119">
        <f>IF(FilterType="FIR",  PRE_CALC!A4027*Fdata, IF(F_default=1,G4078+(4*Fnotch-0)/8192,G4078+(F_stop-F_start)/8192) )</f>
        <v>125750</v>
      </c>
      <c r="H4079" s="120">
        <f ca="1">IF(FilterType="FIR", OFFSET(PRE_CALC!B4027,0,DEC_RATE), C4079)</f>
        <v>-67.791247897999995</v>
      </c>
    </row>
    <row r="4080" spans="2:8" x14ac:dyDescent="0.2">
      <c r="B4080" s="45">
        <f>IF(FilterType="FIR", IF(Extend_fmod, PRE_CALC!I4028*Fm, PRE_CALC!A4028*Fdata), IF(F_default=1,B4079+(4*Fnotch-0)/8192,B4079+(F_stop-F_start)/8192) )</f>
        <v>125781.249999872</v>
      </c>
      <c r="C4080" s="39">
        <f t="shared" si="187"/>
        <v>-1.2797091521687951</v>
      </c>
      <c r="D4080" s="84">
        <f ca="1">IF(FilterType="FIR", IF(Extend_fmod=1,OFFSET(PRE_CALC!J4028,0,DEC_RATE), OFFSET(PRE_CALC!B4028,0,DEC_RATE)), C4080)</f>
        <v>-68.176132551999999</v>
      </c>
      <c r="E4080" s="84">
        <f t="shared" ca="1" si="188"/>
        <v>102406.249999872</v>
      </c>
      <c r="F4080" s="84">
        <f t="shared" ca="1" si="186"/>
        <v>-4.8930546883400004E-3</v>
      </c>
      <c r="G4080" s="119">
        <f>IF(FilterType="FIR",  PRE_CALC!A4028*Fdata, IF(F_default=1,G4079+(4*Fnotch-0)/8192,G4079+(F_stop-F_start)/8192) )</f>
        <v>125781.249999872</v>
      </c>
      <c r="H4080" s="120">
        <f ca="1">IF(FilterType="FIR", OFFSET(PRE_CALC!B4028,0,DEC_RATE), C4080)</f>
        <v>-68.176132551999999</v>
      </c>
    </row>
    <row r="4081" spans="2:8" x14ac:dyDescent="0.2">
      <c r="B4081" s="45">
        <f>IF(FilterType="FIR", IF(Extend_fmod, PRE_CALC!I4029*Fm, PRE_CALC!A4029*Fdata), IF(F_default=1,B4080+(4*Fnotch-0)/8192,B4080+(F_stop-F_start)/8192) )</f>
        <v>125812.5</v>
      </c>
      <c r="C4081" s="39">
        <f t="shared" si="187"/>
        <v>-1.2803483643141067</v>
      </c>
      <c r="D4081" s="84">
        <f ca="1">IF(FilterType="FIR", IF(Extend_fmod=1,OFFSET(PRE_CALC!J4029,0,DEC_RATE), OFFSET(PRE_CALC!B4029,0,DEC_RATE)), C4081)</f>
        <v>-68.564664153999999</v>
      </c>
      <c r="E4081" s="84">
        <f t="shared" ca="1" si="188"/>
        <v>102406.249999872</v>
      </c>
      <c r="F4081" s="84">
        <f t="shared" ca="1" si="186"/>
        <v>-4.8930546883400004E-3</v>
      </c>
      <c r="G4081" s="119">
        <f>IF(FilterType="FIR",  PRE_CALC!A4029*Fdata, IF(F_default=1,G4080+(4*Fnotch-0)/8192,G4080+(F_stop-F_start)/8192) )</f>
        <v>125812.5</v>
      </c>
      <c r="H4081" s="120">
        <f ca="1">IF(FilterType="FIR", OFFSET(PRE_CALC!B4029,0,DEC_RATE), C4081)</f>
        <v>-68.564664153999999</v>
      </c>
    </row>
    <row r="4082" spans="2:8" x14ac:dyDescent="0.2">
      <c r="B4082" s="45">
        <f>IF(FilterType="FIR", IF(Extend_fmod, PRE_CALC!I4030*Fm, PRE_CALC!A4030*Fdata), IF(F_default=1,B4081+(4*Fnotch-0)/8192,B4081+(F_stop-F_start)/8192) )</f>
        <v>125843.750000128</v>
      </c>
      <c r="C4082" s="39">
        <f t="shared" si="187"/>
        <v>-1.2809877385138528</v>
      </c>
      <c r="D4082" s="84">
        <f ca="1">IF(FilterType="FIR", IF(Extend_fmod=1,OFFSET(PRE_CALC!J4030,0,DEC_RATE), OFFSET(PRE_CALC!B4030,0,DEC_RATE)), C4082)</f>
        <v>-68.956927749100004</v>
      </c>
      <c r="E4082" s="84">
        <f t="shared" ca="1" si="188"/>
        <v>102406.249999872</v>
      </c>
      <c r="F4082" s="84">
        <f t="shared" ca="1" si="186"/>
        <v>-4.8930546883400004E-3</v>
      </c>
      <c r="G4082" s="119">
        <f>IF(FilterType="FIR",  PRE_CALC!A4030*Fdata, IF(F_default=1,G4081+(4*Fnotch-0)/8192,G4081+(F_stop-F_start)/8192) )</f>
        <v>125843.750000128</v>
      </c>
      <c r="H4082" s="120">
        <f ca="1">IF(FilterType="FIR", OFFSET(PRE_CALC!B4030,0,DEC_RATE), C4082)</f>
        <v>-68.956927749100004</v>
      </c>
    </row>
    <row r="4083" spans="2:8" x14ac:dyDescent="0.2">
      <c r="B4083" s="45">
        <f>IF(FilterType="FIR", IF(Extend_fmod, PRE_CALC!I4031*Fm, PRE_CALC!A4031*Fdata), IF(F_default=1,B4082+(4*Fnotch-0)/8192,B4082+(F_stop-F_start)/8192) )</f>
        <v>125875</v>
      </c>
      <c r="C4083" s="39">
        <f t="shared" si="187"/>
        <v>-1.2816272747652599</v>
      </c>
      <c r="D4083" s="84">
        <f ca="1">IF(FilterType="FIR", IF(Extend_fmod=1,OFFSET(PRE_CALC!J4031,0,DEC_RATE), OFFSET(PRE_CALC!B4031,0,DEC_RATE)), C4083)</f>
        <v>-69.353011893399994</v>
      </c>
      <c r="E4083" s="84">
        <f t="shared" ca="1" si="188"/>
        <v>102406.249999872</v>
      </c>
      <c r="F4083" s="84">
        <f t="shared" ca="1" si="186"/>
        <v>-4.8930546883400004E-3</v>
      </c>
      <c r="G4083" s="119">
        <f>IF(FilterType="FIR",  PRE_CALC!A4031*Fdata, IF(F_default=1,G4082+(4*Fnotch-0)/8192,G4082+(F_stop-F_start)/8192) )</f>
        <v>125875</v>
      </c>
      <c r="H4083" s="120">
        <f ca="1">IF(FilterType="FIR", OFFSET(PRE_CALC!B4031,0,DEC_RATE), C4083)</f>
        <v>-69.353011893399994</v>
      </c>
    </row>
    <row r="4084" spans="2:8" x14ac:dyDescent="0.2">
      <c r="B4084" s="45">
        <f>IF(FilterType="FIR", IF(Extend_fmod, PRE_CALC!I4032*Fm, PRE_CALC!A4032*Fdata), IF(F_default=1,B4083+(4*Fnotch-0)/8192,B4083+(F_stop-F_start)/8192) )</f>
        <v>125906.249999872</v>
      </c>
      <c r="C4084" s="39">
        <f t="shared" si="187"/>
        <v>-1.2822669730760454</v>
      </c>
      <c r="D4084" s="84">
        <f ca="1">IF(FilterType="FIR", IF(Extend_fmod=1,OFFSET(PRE_CALC!J4032,0,DEC_RATE), OFFSET(PRE_CALC!B4032,0,DEC_RATE)), C4084)</f>
        <v>-69.753008860400001</v>
      </c>
      <c r="E4084" s="84">
        <f t="shared" ca="1" si="188"/>
        <v>102406.249999872</v>
      </c>
      <c r="F4084" s="84">
        <f t="shared" ca="1" si="186"/>
        <v>-4.8930546883400004E-3</v>
      </c>
      <c r="G4084" s="119">
        <f>IF(FilterType="FIR",  PRE_CALC!A4032*Fdata, IF(F_default=1,G4083+(4*Fnotch-0)/8192,G4083+(F_stop-F_start)/8192) )</f>
        <v>125906.249999872</v>
      </c>
      <c r="H4084" s="120">
        <f ca="1">IF(FilterType="FIR", OFFSET(PRE_CALC!B4032,0,DEC_RATE), C4084)</f>
        <v>-69.753008860400001</v>
      </c>
    </row>
    <row r="4085" spans="2:8" x14ac:dyDescent="0.2">
      <c r="B4085" s="45">
        <f>IF(FilterType="FIR", IF(Extend_fmod, PRE_CALC!I4033*Fm, PRE_CALC!A4033*Fdata), IF(F_default=1,B4084+(4*Fnotch-0)/8192,B4084+(F_stop-F_start)/8192) )</f>
        <v>125937.5</v>
      </c>
      <c r="C4085" s="39">
        <f t="shared" si="187"/>
        <v>-1.2829068334539335</v>
      </c>
      <c r="D4085" s="84">
        <f ca="1">IF(FilterType="FIR", IF(Extend_fmod=1,OFFSET(PRE_CALC!J4033,0,DEC_RATE), OFFSET(PRE_CALC!B4033,0,DEC_RATE)), C4085)</f>
        <v>-70.157014863100002</v>
      </c>
      <c r="E4085" s="84">
        <f t="shared" ca="1" si="188"/>
        <v>102406.249999872</v>
      </c>
      <c r="F4085" s="84">
        <f t="shared" ca="1" si="186"/>
        <v>-4.8930546883400004E-3</v>
      </c>
      <c r="G4085" s="119">
        <f>IF(FilterType="FIR",  PRE_CALC!A4033*Fdata, IF(F_default=1,G4084+(4*Fnotch-0)/8192,G4084+(F_stop-F_start)/8192) )</f>
        <v>125937.5</v>
      </c>
      <c r="H4085" s="120">
        <f ca="1">IF(FilterType="FIR", OFFSET(PRE_CALC!B4033,0,DEC_RATE), C4085)</f>
        <v>-70.157014863100002</v>
      </c>
    </row>
    <row r="4086" spans="2:8" x14ac:dyDescent="0.2">
      <c r="B4086" s="45">
        <f>IF(FilterType="FIR", IF(Extend_fmod, PRE_CALC!I4034*Fm, PRE_CALC!A4034*Fdata), IF(F_default=1,B4085+(4*Fnotch-0)/8192,B4085+(F_stop-F_start)/8192) )</f>
        <v>125968.750000128</v>
      </c>
      <c r="C4086" s="39">
        <f t="shared" si="187"/>
        <v>-1.2835468558961607</v>
      </c>
      <c r="D4086" s="84">
        <f ca="1">IF(FilterType="FIR", IF(Extend_fmod=1,OFFSET(PRE_CALC!J4034,0,DEC_RATE), OFFSET(PRE_CALC!B4034,0,DEC_RATE)), C4086)</f>
        <v>-70.565130294300005</v>
      </c>
      <c r="E4086" s="84">
        <f t="shared" ca="1" si="188"/>
        <v>102406.249999872</v>
      </c>
      <c r="F4086" s="84">
        <f t="shared" ca="1" si="186"/>
        <v>-4.8930546883400004E-3</v>
      </c>
      <c r="G4086" s="119">
        <f>IF(FilterType="FIR",  PRE_CALC!A4034*Fdata, IF(F_default=1,G4085+(4*Fnotch-0)/8192,G4085+(F_stop-F_start)/8192) )</f>
        <v>125968.750000128</v>
      </c>
      <c r="H4086" s="120">
        <f ca="1">IF(FilterType="FIR", OFFSET(PRE_CALC!B4034,0,DEC_RATE), C4086)</f>
        <v>-70.565130294300005</v>
      </c>
    </row>
    <row r="4087" spans="2:8" x14ac:dyDescent="0.2">
      <c r="B4087" s="45">
        <f>IF(FilterType="FIR", IF(Extend_fmod, PRE_CALC!I4035*Fm, PRE_CALC!A4035*Fdata), IF(F_default=1,B4086+(4*Fnotch-0)/8192,B4086+(F_stop-F_start)/8192) )</f>
        <v>126000</v>
      </c>
      <c r="C4087" s="39">
        <f t="shared" si="187"/>
        <v>-1.2841870403999809</v>
      </c>
      <c r="D4087" s="84">
        <f ca="1">IF(FilterType="FIR", IF(Extend_fmod=1,OFFSET(PRE_CALC!J4035,0,DEC_RATE), OFFSET(PRE_CALC!B4035,0,DEC_RATE)), C4087)</f>
        <v>-70.977459984399999</v>
      </c>
      <c r="E4087" s="84">
        <f t="shared" ca="1" si="188"/>
        <v>102406.249999872</v>
      </c>
      <c r="F4087" s="84">
        <f t="shared" ref="F4087:F4150" ca="1" si="189">IF(G4087&lt;=F_PB,H4087, OFFSET(H:H,MATCH(F_PB-0.0001,G:G),0,1))</f>
        <v>-4.8930546883400004E-3</v>
      </c>
      <c r="G4087" s="119">
        <f>IF(FilterType="FIR",  PRE_CALC!A4035*Fdata, IF(F_default=1,G4086+(4*Fnotch-0)/8192,G4086+(F_stop-F_start)/8192) )</f>
        <v>126000</v>
      </c>
      <c r="H4087" s="120">
        <f ca="1">IF(FilterType="FIR", OFFSET(PRE_CALC!B4035,0,DEC_RATE), C4087)</f>
        <v>-70.977459984399999</v>
      </c>
    </row>
    <row r="4088" spans="2:8" x14ac:dyDescent="0.2">
      <c r="B4088" s="45">
        <f>IF(FilterType="FIR", IF(Extend_fmod, PRE_CALC!I4036*Fm, PRE_CALC!A4036*Fdata), IF(F_default=1,B4087+(4*Fnotch-0)/8192,B4087+(F_stop-F_start)/8192) )</f>
        <v>126031.249999872</v>
      </c>
      <c r="C4088" s="39">
        <f t="shared" ref="C4088:C4151" si="190">MAX(20*LOG(ABS(   (1/s_dec*SIN(s_dec*$B4088/Fm*PI())/SIN($B4088/Fm*PI()))^(order-1) * (1/s_dec2*SIN(s_dec2*$B4088/Fm*PI())/SIN($B4088/Fm*PI()))  )), -160)</f>
        <v>-1.2848273869730971</v>
      </c>
      <c r="D4088" s="84">
        <f ca="1">IF(FilterType="FIR", IF(Extend_fmod=1,OFFSET(PRE_CALC!J4036,0,DEC_RATE), OFFSET(PRE_CALC!B4036,0,DEC_RATE)), C4088)</f>
        <v>-71.394113481700003</v>
      </c>
      <c r="E4088" s="84">
        <f t="shared" ref="E4088:E4151" ca="1" si="191">IF(G4088&lt;=F_PB,G4088, OFFSET(G:G,MATCH(F_PB-0.0001,G:G),0,1) )</f>
        <v>102406.249999872</v>
      </c>
      <c r="F4088" s="84">
        <f t="shared" ca="1" si="189"/>
        <v>-4.8930546883400004E-3</v>
      </c>
      <c r="G4088" s="119">
        <f>IF(FilterType="FIR",  PRE_CALC!A4036*Fdata, IF(F_default=1,G4087+(4*Fnotch-0)/8192,G4087+(F_stop-F_start)/8192) )</f>
        <v>126031.249999872</v>
      </c>
      <c r="H4088" s="120">
        <f ca="1">IF(FilterType="FIR", OFFSET(PRE_CALC!B4036,0,DEC_RATE), C4088)</f>
        <v>-71.394113481700003</v>
      </c>
    </row>
    <row r="4089" spans="2:8" x14ac:dyDescent="0.2">
      <c r="B4089" s="45">
        <f>IF(FilterType="FIR", IF(Extend_fmod, PRE_CALC!I4037*Fm, PRE_CALC!A4037*Fdata), IF(F_default=1,B4088+(4*Fnotch-0)/8192,B4088+(F_stop-F_start)/8192) )</f>
        <v>126062.5</v>
      </c>
      <c r="C4089" s="39">
        <f t="shared" si="190"/>
        <v>-1.2854678956232362</v>
      </c>
      <c r="D4089" s="84">
        <f ca="1">IF(FilterType="FIR", IF(Extend_fmod=1,OFFSET(PRE_CALC!J4037,0,DEC_RATE), OFFSET(PRE_CALC!B4037,0,DEC_RATE)), C4089)</f>
        <v>-71.815205354</v>
      </c>
      <c r="E4089" s="84">
        <f t="shared" ca="1" si="191"/>
        <v>102406.249999872</v>
      </c>
      <c r="F4089" s="84">
        <f t="shared" ca="1" si="189"/>
        <v>-4.8930546883400004E-3</v>
      </c>
      <c r="G4089" s="119">
        <f>IF(FilterType="FIR",  PRE_CALC!A4037*Fdata, IF(F_default=1,G4088+(4*Fnotch-0)/8192,G4088+(F_stop-F_start)/8192) )</f>
        <v>126062.5</v>
      </c>
      <c r="H4089" s="120">
        <f ca="1">IF(FilterType="FIR", OFFSET(PRE_CALC!B4037,0,DEC_RATE), C4089)</f>
        <v>-71.815205354</v>
      </c>
    </row>
    <row r="4090" spans="2:8" x14ac:dyDescent="0.2">
      <c r="B4090" s="45">
        <f>IF(FilterType="FIR", IF(Extend_fmod, PRE_CALC!I4038*Fm, PRE_CALC!A4038*Fdata), IF(F_default=1,B4089+(4*Fnotch-0)/8192,B4089+(F_stop-F_start)/8192) )</f>
        <v>126093.750000128</v>
      </c>
      <c r="C4090" s="39">
        <f t="shared" si="190"/>
        <v>-1.2861085663476659</v>
      </c>
      <c r="D4090" s="84">
        <f ca="1">IF(FilterType="FIR", IF(Extend_fmod=1,OFFSET(PRE_CALC!J4038,0,DEC_RATE), OFFSET(PRE_CALC!B4038,0,DEC_RATE)), C4090)</f>
        <v>-72.240855517699998</v>
      </c>
      <c r="E4090" s="84">
        <f t="shared" ca="1" si="191"/>
        <v>102406.249999872</v>
      </c>
      <c r="F4090" s="84">
        <f t="shared" ca="1" si="189"/>
        <v>-4.8930546883400004E-3</v>
      </c>
      <c r="G4090" s="119">
        <f>IF(FilterType="FIR",  PRE_CALC!A4038*Fdata, IF(F_default=1,G4089+(4*Fnotch-0)/8192,G4089+(F_stop-F_start)/8192) )</f>
        <v>126093.750000128</v>
      </c>
      <c r="H4090" s="120">
        <f ca="1">IF(FilterType="FIR", OFFSET(PRE_CALC!B4038,0,DEC_RATE), C4090)</f>
        <v>-72.240855517699998</v>
      </c>
    </row>
    <row r="4091" spans="2:8" x14ac:dyDescent="0.2">
      <c r="B4091" s="45">
        <f>IF(FilterType="FIR", IF(Extend_fmod, PRE_CALC!I4039*Fm, PRE_CALC!A4039*Fdata), IF(F_default=1,B4090+(4*Fnotch-0)/8192,B4090+(F_stop-F_start)/8192) )</f>
        <v>126125</v>
      </c>
      <c r="C4091" s="39">
        <f t="shared" si="190"/>
        <v>-1.2867493991436034</v>
      </c>
      <c r="D4091" s="84">
        <f ca="1">IF(FilterType="FIR", IF(Extend_fmod=1,OFFSET(PRE_CALC!J4039,0,DEC_RATE), OFFSET(PRE_CALC!B4039,0,DEC_RATE)), C4091)</f>
        <v>-72.671189592299996</v>
      </c>
      <c r="E4091" s="84">
        <f t="shared" ca="1" si="191"/>
        <v>102406.249999872</v>
      </c>
      <c r="F4091" s="84">
        <f t="shared" ca="1" si="189"/>
        <v>-4.8930546883400004E-3</v>
      </c>
      <c r="G4091" s="119">
        <f>IF(FilterType="FIR",  PRE_CALC!A4039*Fdata, IF(F_default=1,G4090+(4*Fnotch-0)/8192,G4090+(F_stop-F_start)/8192) )</f>
        <v>126125</v>
      </c>
      <c r="H4091" s="120">
        <f ca="1">IF(FilterType="FIR", OFFSET(PRE_CALC!B4039,0,DEC_RATE), C4091)</f>
        <v>-72.671189592299996</v>
      </c>
    </row>
    <row r="4092" spans="2:8" x14ac:dyDescent="0.2">
      <c r="B4092" s="45">
        <f>IF(FilterType="FIR", IF(Extend_fmod, PRE_CALC!I4040*Fm, PRE_CALC!A4040*Fdata), IF(F_default=1,B4091+(4*Fnotch-0)/8192,B4091+(F_stop-F_start)/8192) )</f>
        <v>126156.249999872</v>
      </c>
      <c r="C4092" s="39">
        <f t="shared" si="190"/>
        <v>-1.2873903940187692</v>
      </c>
      <c r="D4092" s="84">
        <f ca="1">IF(FilterType="FIR", IF(Extend_fmod=1,OFFSET(PRE_CALC!J4040,0,DEC_RATE), OFFSET(PRE_CALC!B4040,0,DEC_RATE)), C4092)</f>
        <v>-73.106339288100003</v>
      </c>
      <c r="E4092" s="84">
        <f t="shared" ca="1" si="191"/>
        <v>102406.249999872</v>
      </c>
      <c r="F4092" s="84">
        <f t="shared" ca="1" si="189"/>
        <v>-4.8930546883400004E-3</v>
      </c>
      <c r="G4092" s="119">
        <f>IF(FilterType="FIR",  PRE_CALC!A4040*Fdata, IF(F_default=1,G4091+(4*Fnotch-0)/8192,G4091+(F_stop-F_start)/8192) )</f>
        <v>126156.249999872</v>
      </c>
      <c r="H4092" s="120">
        <f ca="1">IF(FilterType="FIR", OFFSET(PRE_CALC!B4040,0,DEC_RATE), C4092)</f>
        <v>-73.106339288100003</v>
      </c>
    </row>
    <row r="4093" spans="2:8" x14ac:dyDescent="0.2">
      <c r="B4093" s="45">
        <f>IF(FilterType="FIR", IF(Extend_fmod, PRE_CALC!I4041*Fm, PRE_CALC!A4041*Fdata), IF(F_default=1,B4092+(4*Fnotch-0)/8192,B4092+(F_stop-F_start)/8192) )</f>
        <v>126187.5</v>
      </c>
      <c r="C4093" s="39">
        <f t="shared" si="190"/>
        <v>-1.2880315509809168</v>
      </c>
      <c r="D4093" s="84">
        <f ca="1">IF(FilterType="FIR", IF(Extend_fmod=1,OFFSET(PRE_CALC!J4041,0,DEC_RATE), OFFSET(PRE_CALC!B4041,0,DEC_RATE)), C4093)</f>
        <v>-73.546442826900005</v>
      </c>
      <c r="E4093" s="84">
        <f t="shared" ca="1" si="191"/>
        <v>102406.249999872</v>
      </c>
      <c r="F4093" s="84">
        <f t="shared" ca="1" si="189"/>
        <v>-4.8930546883400004E-3</v>
      </c>
      <c r="G4093" s="119">
        <f>IF(FilterType="FIR",  PRE_CALC!A4041*Fdata, IF(F_default=1,G4092+(4*Fnotch-0)/8192,G4092+(F_stop-F_start)/8192) )</f>
        <v>126187.5</v>
      </c>
      <c r="H4093" s="120">
        <f ca="1">IF(FilterType="FIR", OFFSET(PRE_CALC!B4041,0,DEC_RATE), C4093)</f>
        <v>-73.546442826900005</v>
      </c>
    </row>
    <row r="4094" spans="2:8" x14ac:dyDescent="0.2">
      <c r="B4094" s="45">
        <f>IF(FilterType="FIR", IF(Extend_fmod, PRE_CALC!I4042*Fm, PRE_CALC!A4042*Fdata), IF(F_default=1,B4093+(4*Fnotch-0)/8192,B4093+(F_stop-F_start)/8192) )</f>
        <v>126218.750000128</v>
      </c>
      <c r="C4094" s="39">
        <f t="shared" si="190"/>
        <v>-1.2886728700272823</v>
      </c>
      <c r="D4094" s="84">
        <f ca="1">IF(FilterType="FIR", IF(Extend_fmod=1,OFFSET(PRE_CALC!J4042,0,DEC_RATE), OFFSET(PRE_CALC!B4042,0,DEC_RATE)), C4094)</f>
        <v>-73.991645401</v>
      </c>
      <c r="E4094" s="84">
        <f t="shared" ca="1" si="191"/>
        <v>102406.249999872</v>
      </c>
      <c r="F4094" s="84">
        <f t="shared" ca="1" si="189"/>
        <v>-4.8930546883400004E-3</v>
      </c>
      <c r="G4094" s="119">
        <f>IF(FilterType="FIR",  PRE_CALC!A4042*Fdata, IF(F_default=1,G4093+(4*Fnotch-0)/8192,G4093+(F_stop-F_start)/8192) )</f>
        <v>126218.750000128</v>
      </c>
      <c r="H4094" s="120">
        <f ca="1">IF(FilterType="FIR", OFFSET(PRE_CALC!B4042,0,DEC_RATE), C4094)</f>
        <v>-73.991645401</v>
      </c>
    </row>
    <row r="4095" spans="2:8" x14ac:dyDescent="0.2">
      <c r="B4095" s="45">
        <f>IF(FilterType="FIR", IF(Extend_fmod, PRE_CALC!I4043*Fm, PRE_CALC!A4043*Fdata), IF(F_default=1,B4094+(4*Fnotch-0)/8192,B4094+(F_stop-F_start)/8192) )</f>
        <v>126250</v>
      </c>
      <c r="C4095" s="39">
        <f t="shared" si="190"/>
        <v>-1.2893143511550889</v>
      </c>
      <c r="D4095" s="84">
        <f ca="1">IF(FilterType="FIR", IF(Extend_fmod=1,OFFSET(PRE_CALC!J4043,0,DEC_RATE), OFFSET(PRE_CALC!B4043,0,DEC_RATE)), C4095)</f>
        <v>-74.442099674399998</v>
      </c>
      <c r="E4095" s="84">
        <f t="shared" ca="1" si="191"/>
        <v>102406.249999872</v>
      </c>
      <c r="F4095" s="84">
        <f t="shared" ca="1" si="189"/>
        <v>-4.8930546883400004E-3</v>
      </c>
      <c r="G4095" s="119">
        <f>IF(FilterType="FIR",  PRE_CALC!A4043*Fdata, IF(F_default=1,G4094+(4*Fnotch-0)/8192,G4094+(F_stop-F_start)/8192) )</f>
        <v>126250</v>
      </c>
      <c r="H4095" s="120">
        <f ca="1">IF(FilterType="FIR", OFFSET(PRE_CALC!B4043,0,DEC_RATE), C4095)</f>
        <v>-74.442099674399998</v>
      </c>
    </row>
    <row r="4096" spans="2:8" x14ac:dyDescent="0.2">
      <c r="B4096" s="45">
        <f>IF(FilterType="FIR", IF(Extend_fmod, PRE_CALC!I4044*Fm, PRE_CALC!A4044*Fdata), IF(F_default=1,B4095+(4*Fnotch-0)/8192,B4095+(F_stop-F_start)/8192) )</f>
        <v>126281.249999872</v>
      </c>
      <c r="C4096" s="39">
        <f t="shared" si="190"/>
        <v>-1.2899559943720809</v>
      </c>
      <c r="D4096" s="84">
        <f ca="1">IF(FilterType="FIR", IF(Extend_fmod=1,OFFSET(PRE_CALC!J4044,0,DEC_RATE), OFFSET(PRE_CALC!B4044,0,DEC_RATE)), C4096)</f>
        <v>-74.897966331700005</v>
      </c>
      <c r="E4096" s="84">
        <f t="shared" ca="1" si="191"/>
        <v>102406.249999872</v>
      </c>
      <c r="F4096" s="84">
        <f t="shared" ca="1" si="189"/>
        <v>-4.8930546883400004E-3</v>
      </c>
      <c r="G4096" s="119">
        <f>IF(FilterType="FIR",  PRE_CALC!A4044*Fdata, IF(F_default=1,G4095+(4*Fnotch-0)/8192,G4095+(F_stop-F_start)/8192) )</f>
        <v>126281.249999872</v>
      </c>
      <c r="H4096" s="120">
        <f ca="1">IF(FilterType="FIR", OFFSET(PRE_CALC!B4044,0,DEC_RATE), C4096)</f>
        <v>-74.897966331700005</v>
      </c>
    </row>
    <row r="4097" spans="2:8" x14ac:dyDescent="0.2">
      <c r="B4097" s="45">
        <f>IF(FilterType="FIR", IF(Extend_fmod, PRE_CALC!I4045*Fm, PRE_CALC!A4045*Fdata), IF(F_default=1,B4096+(4*Fnotch-0)/8192,B4096+(F_stop-F_start)/8192) )</f>
        <v>126312.5</v>
      </c>
      <c r="C4097" s="39">
        <f t="shared" si="190"/>
        <v>-1.2905977996860165</v>
      </c>
      <c r="D4097" s="84">
        <f ca="1">IF(FilterType="FIR", IF(Extend_fmod=1,OFFSET(PRE_CALC!J4045,0,DEC_RATE), OFFSET(PRE_CALC!B4045,0,DEC_RATE)), C4097)</f>
        <v>-75.359414678899995</v>
      </c>
      <c r="E4097" s="84">
        <f t="shared" ca="1" si="191"/>
        <v>102406.249999872</v>
      </c>
      <c r="F4097" s="84">
        <f t="shared" ca="1" si="189"/>
        <v>-4.8930546883400004E-3</v>
      </c>
      <c r="G4097" s="119">
        <f>IF(FilterType="FIR",  PRE_CALC!A4045*Fdata, IF(F_default=1,G4096+(4*Fnotch-0)/8192,G4096+(F_stop-F_start)/8192) )</f>
        <v>126312.5</v>
      </c>
      <c r="H4097" s="120">
        <f ca="1">IF(FilterType="FIR", OFFSET(PRE_CALC!B4045,0,DEC_RATE), C4097)</f>
        <v>-75.359414678899995</v>
      </c>
    </row>
    <row r="4098" spans="2:8" x14ac:dyDescent="0.2">
      <c r="B4098" s="45">
        <f>IF(FilterType="FIR", IF(Extend_fmod, PRE_CALC!I4046*Fm, PRE_CALC!A4046*Fdata), IF(F_default=1,B4097+(4*Fnotch-0)/8192,B4097+(F_stop-F_start)/8192) )</f>
        <v>126343.750000128</v>
      </c>
      <c r="C4098" s="39">
        <f t="shared" si="190"/>
        <v>-1.2912397670940972</v>
      </c>
      <c r="D4098" s="84">
        <f ca="1">IF(FilterType="FIR", IF(Extend_fmod=1,OFFSET(PRE_CALC!J4046,0,DEC_RATE), OFFSET(PRE_CALC!B4046,0,DEC_RATE)), C4098)</f>
        <v>-75.826623303600002</v>
      </c>
      <c r="E4098" s="84">
        <f t="shared" ca="1" si="191"/>
        <v>102406.249999872</v>
      </c>
      <c r="F4098" s="84">
        <f t="shared" ca="1" si="189"/>
        <v>-4.8930546883400004E-3</v>
      </c>
      <c r="G4098" s="119">
        <f>IF(FilterType="FIR",  PRE_CALC!A4046*Fdata, IF(F_default=1,G4097+(4*Fnotch-0)/8192,G4097+(F_stop-F_start)/8192) )</f>
        <v>126343.750000128</v>
      </c>
      <c r="H4098" s="120">
        <f ca="1">IF(FilterType="FIR", OFFSET(PRE_CALC!B4046,0,DEC_RATE), C4098)</f>
        <v>-75.826623303600002</v>
      </c>
    </row>
    <row r="4099" spans="2:8" x14ac:dyDescent="0.2">
      <c r="B4099" s="45">
        <f>IF(FilterType="FIR", IF(Extend_fmod, PRE_CALC!I4047*Fm, PRE_CALC!A4047*Fdata), IF(F_default=1,B4098+(4*Fnotch-0)/8192,B4098+(F_stop-F_start)/8192) )</f>
        <v>126375</v>
      </c>
      <c r="C4099" s="39">
        <f t="shared" si="190"/>
        <v>-1.2918818965935879</v>
      </c>
      <c r="D4099" s="84">
        <f ca="1">IF(FilterType="FIR", IF(Extend_fmod=1,OFFSET(PRE_CALC!J4047,0,DEC_RATE), OFFSET(PRE_CALC!B4047,0,DEC_RATE)), C4099)</f>
        <v>-76.299780801099999</v>
      </c>
      <c r="E4099" s="84">
        <f t="shared" ca="1" si="191"/>
        <v>102406.249999872</v>
      </c>
      <c r="F4099" s="84">
        <f t="shared" ca="1" si="189"/>
        <v>-4.8930546883400004E-3</v>
      </c>
      <c r="G4099" s="119">
        <f>IF(FilterType="FIR",  PRE_CALC!A4047*Fdata, IF(F_default=1,G4098+(4*Fnotch-0)/8192,G4098+(F_stop-F_start)/8192) )</f>
        <v>126375</v>
      </c>
      <c r="H4099" s="120">
        <f ca="1">IF(FilterType="FIR", OFFSET(PRE_CALC!B4047,0,DEC_RATE), C4099)</f>
        <v>-76.299780801099999</v>
      </c>
    </row>
    <row r="4100" spans="2:8" x14ac:dyDescent="0.2">
      <c r="B4100" s="45">
        <f>IF(FilterType="FIR", IF(Extend_fmod, PRE_CALC!I4048*Fm, PRE_CALC!A4048*Fdata), IF(F_default=1,B4099+(4*Fnotch-0)/8192,B4099+(F_stop-F_start)/8192) )</f>
        <v>126406.249999872</v>
      </c>
      <c r="C4100" s="39">
        <f t="shared" si="190"/>
        <v>-1.2925241881922076</v>
      </c>
      <c r="D4100" s="84">
        <f ca="1">IF(FilterType="FIR", IF(Extend_fmod=1,OFFSET(PRE_CALC!J4048,0,DEC_RATE), OFFSET(PRE_CALC!B4048,0,DEC_RATE)), C4100)</f>
        <v>-76.779086574900006</v>
      </c>
      <c r="E4100" s="84">
        <f t="shared" ca="1" si="191"/>
        <v>102406.249999872</v>
      </c>
      <c r="F4100" s="84">
        <f t="shared" ca="1" si="189"/>
        <v>-4.8930546883400004E-3</v>
      </c>
      <c r="G4100" s="119">
        <f>IF(FilterType="FIR",  PRE_CALC!A4048*Fdata, IF(F_default=1,G4099+(4*Fnotch-0)/8192,G4099+(F_stop-F_start)/8192) )</f>
        <v>126406.249999872</v>
      </c>
      <c r="H4100" s="120">
        <f ca="1">IF(FilterType="FIR", OFFSET(PRE_CALC!B4048,0,DEC_RATE), C4100)</f>
        <v>-76.779086574900006</v>
      </c>
    </row>
    <row r="4101" spans="2:8" x14ac:dyDescent="0.2">
      <c r="B4101" s="45">
        <f>IF(FilterType="FIR", IF(Extend_fmod, PRE_CALC!I4049*Fm, PRE_CALC!A4049*Fdata), IF(F_default=1,B4100+(4*Fnotch-0)/8192,B4100+(F_stop-F_start)/8192) )</f>
        <v>126437.5</v>
      </c>
      <c r="C4101" s="39">
        <f t="shared" si="190"/>
        <v>-1.2931666418977388</v>
      </c>
      <c r="D4101" s="84">
        <f ca="1">IF(FilterType="FIR", IF(Extend_fmod=1,OFFSET(PRE_CALC!J4049,0,DEC_RATE), OFFSET(PRE_CALC!B4049,0,DEC_RATE)), C4101)</f>
        <v>-77.2647517212</v>
      </c>
      <c r="E4101" s="84">
        <f t="shared" ca="1" si="191"/>
        <v>102406.249999872</v>
      </c>
      <c r="F4101" s="84">
        <f t="shared" ca="1" si="189"/>
        <v>-4.8930546883400004E-3</v>
      </c>
      <c r="G4101" s="119">
        <f>IF(FilterType="FIR",  PRE_CALC!A4049*Fdata, IF(F_default=1,G4100+(4*Fnotch-0)/8192,G4100+(F_stop-F_start)/8192) )</f>
        <v>126437.5</v>
      </c>
      <c r="H4101" s="120">
        <f ca="1">IF(FilterType="FIR", OFFSET(PRE_CALC!B4049,0,DEC_RATE), C4101)</f>
        <v>-77.2647517212</v>
      </c>
    </row>
    <row r="4102" spans="2:8" x14ac:dyDescent="0.2">
      <c r="B4102" s="45">
        <f>IF(FilterType="FIR", IF(Extend_fmod, PRE_CALC!I4050*Fm, PRE_CALC!A4050*Fdata), IF(F_default=1,B4101+(4*Fnotch-0)/8192,B4101+(F_stop-F_start)/8192) )</f>
        <v>126468.750000128</v>
      </c>
      <c r="C4102" s="39">
        <f t="shared" si="190"/>
        <v>-1.2938092577073967</v>
      </c>
      <c r="D4102" s="84">
        <f ca="1">IF(FilterType="FIR", IF(Extend_fmod=1,OFFSET(PRE_CALC!J4050,0,DEC_RATE), OFFSET(PRE_CALC!B4050,0,DEC_RATE)), C4102)</f>
        <v>-77.757000007900004</v>
      </c>
      <c r="E4102" s="84">
        <f t="shared" ca="1" si="191"/>
        <v>102406.249999872</v>
      </c>
      <c r="F4102" s="84">
        <f t="shared" ca="1" si="189"/>
        <v>-4.8930546883400004E-3</v>
      </c>
      <c r="G4102" s="119">
        <f>IF(FilterType="FIR",  PRE_CALC!A4050*Fdata, IF(F_default=1,G4101+(4*Fnotch-0)/8192,G4101+(F_stop-F_start)/8192) )</f>
        <v>126468.750000128</v>
      </c>
      <c r="H4102" s="120">
        <f ca="1">IF(FilterType="FIR", OFFSET(PRE_CALC!B4050,0,DEC_RATE), C4102)</f>
        <v>-77.757000007900004</v>
      </c>
    </row>
    <row r="4103" spans="2:8" x14ac:dyDescent="0.2">
      <c r="B4103" s="45">
        <f>IF(FilterType="FIR", IF(Extend_fmod, PRE_CALC!I4051*Fm, PRE_CALC!A4051*Fdata), IF(F_default=1,B4102+(4*Fnotch-0)/8192,B4102+(F_stop-F_start)/8192) )</f>
        <v>126500</v>
      </c>
      <c r="C4103" s="39">
        <f t="shared" si="190"/>
        <v>-1.2944520356184028</v>
      </c>
      <c r="D4103" s="84">
        <f ca="1">IF(FilterType="FIR", IF(Extend_fmod=1,OFFSET(PRE_CALC!J4051,0,DEC_RATE), OFFSET(PRE_CALC!B4051,0,DEC_RATE)), C4103)</f>
        <v>-78.256068960899995</v>
      </c>
      <c r="E4103" s="84">
        <f t="shared" ca="1" si="191"/>
        <v>102406.249999872</v>
      </c>
      <c r="F4103" s="84">
        <f t="shared" ca="1" si="189"/>
        <v>-4.8930546883400004E-3</v>
      </c>
      <c r="G4103" s="119">
        <f>IF(FilterType="FIR",  PRE_CALC!A4051*Fdata, IF(F_default=1,G4102+(4*Fnotch-0)/8192,G4102+(F_stop-F_start)/8192) )</f>
        <v>126500</v>
      </c>
      <c r="H4103" s="120">
        <f ca="1">IF(FilterType="FIR", OFFSET(PRE_CALC!B4051,0,DEC_RATE), C4103)</f>
        <v>-78.256068960899995</v>
      </c>
    </row>
    <row r="4104" spans="2:8" x14ac:dyDescent="0.2">
      <c r="B4104" s="45">
        <f>IF(FilterType="FIR", IF(Extend_fmod, PRE_CALC!I4052*Fm, PRE_CALC!A4052*Fdata), IF(F_default=1,B4103+(4*Fnotch-0)/8192,B4103+(F_stop-F_start)/8192) )</f>
        <v>126531.249999872</v>
      </c>
      <c r="C4104" s="39">
        <f t="shared" si="190"/>
        <v>-1.2950949756385195</v>
      </c>
      <c r="D4104" s="84">
        <f ca="1">IF(FilterType="FIR", IF(Extend_fmod=1,OFFSET(PRE_CALC!J4052,0,DEC_RATE), OFFSET(PRE_CALC!B4052,0,DEC_RATE)), C4104)</f>
        <v>-78.762211072699998</v>
      </c>
      <c r="E4104" s="84">
        <f t="shared" ca="1" si="191"/>
        <v>102406.249999872</v>
      </c>
      <c r="F4104" s="84">
        <f t="shared" ca="1" si="189"/>
        <v>-4.8930546883400004E-3</v>
      </c>
      <c r="G4104" s="119">
        <f>IF(FilterType="FIR",  PRE_CALC!A4052*Fdata, IF(F_default=1,G4103+(4*Fnotch-0)/8192,G4103+(F_stop-F_start)/8192) )</f>
        <v>126531.249999872</v>
      </c>
      <c r="H4104" s="120">
        <f ca="1">IF(FilterType="FIR", OFFSET(PRE_CALC!B4052,0,DEC_RATE), C4104)</f>
        <v>-78.762211072699998</v>
      </c>
    </row>
    <row r="4105" spans="2:8" x14ac:dyDescent="0.2">
      <c r="B4105" s="45">
        <f>IF(FilterType="FIR", IF(Extend_fmod, PRE_CALC!I4053*Fm, PRE_CALC!A4053*Fdata), IF(F_default=1,B4104+(4*Fnotch-0)/8192,B4104+(F_stop-F_start)/8192) )</f>
        <v>126562.5</v>
      </c>
      <c r="C4105" s="39">
        <f t="shared" si="190"/>
        <v>-1.295738077775515</v>
      </c>
      <c r="D4105" s="84">
        <f ca="1">IF(FilterType="FIR", IF(Extend_fmod=1,OFFSET(PRE_CALC!J4053,0,DEC_RATE), OFFSET(PRE_CALC!B4053,0,DEC_RATE)), C4105)</f>
        <v>-79.275695149800001</v>
      </c>
      <c r="E4105" s="84">
        <f t="shared" ca="1" si="191"/>
        <v>102406.249999872</v>
      </c>
      <c r="F4105" s="84">
        <f t="shared" ca="1" si="189"/>
        <v>-4.8930546883400004E-3</v>
      </c>
      <c r="G4105" s="119">
        <f>IF(FilterType="FIR",  PRE_CALC!A4053*Fdata, IF(F_default=1,G4104+(4*Fnotch-0)/8192,G4104+(F_stop-F_start)/8192) )</f>
        <v>126562.5</v>
      </c>
      <c r="H4105" s="120">
        <f ca="1">IF(FilterType="FIR", OFFSET(PRE_CALC!B4053,0,DEC_RATE), C4105)</f>
        <v>-79.275695149800001</v>
      </c>
    </row>
    <row r="4106" spans="2:8" x14ac:dyDescent="0.2">
      <c r="B4106" s="45">
        <f>IF(FilterType="FIR", IF(Extend_fmod, PRE_CALC!I4054*Fm, PRE_CALC!A4054*Fdata), IF(F_default=1,B4105+(4*Fnotch-0)/8192,B4105+(F_stop-F_start)/8192) )</f>
        <v>126593.750000128</v>
      </c>
      <c r="C4106" s="39">
        <f t="shared" si="190"/>
        <v>-1.2963813420266037</v>
      </c>
      <c r="D4106" s="84">
        <f ca="1">IF(FilterType="FIR", IF(Extend_fmod=1,OFFSET(PRE_CALC!J4054,0,DEC_RATE), OFFSET(PRE_CALC!B4054,0,DEC_RATE)), C4106)</f>
        <v>-79.796807819199998</v>
      </c>
      <c r="E4106" s="84">
        <f t="shared" ca="1" si="191"/>
        <v>102406.249999872</v>
      </c>
      <c r="F4106" s="84">
        <f t="shared" ca="1" si="189"/>
        <v>-4.8930546883400004E-3</v>
      </c>
      <c r="G4106" s="119">
        <f>IF(FilterType="FIR",  PRE_CALC!A4054*Fdata, IF(F_default=1,G4105+(4*Fnotch-0)/8192,G4105+(F_stop-F_start)/8192) )</f>
        <v>126593.750000128</v>
      </c>
      <c r="H4106" s="120">
        <f ca="1">IF(FilterType="FIR", OFFSET(PRE_CALC!B4054,0,DEC_RATE), C4106)</f>
        <v>-79.796807819199998</v>
      </c>
    </row>
    <row r="4107" spans="2:8" x14ac:dyDescent="0.2">
      <c r="B4107" s="45">
        <f>IF(FilterType="FIR", IF(Extend_fmod, PRE_CALC!I4055*Fm, PRE_CALC!A4055*Fdata), IF(F_default=1,B4106+(4*Fnotch-0)/8192,B4106+(F_stop-F_start)/8192) )</f>
        <v>126625</v>
      </c>
      <c r="C4107" s="39">
        <f t="shared" si="190"/>
        <v>-1.2970247683890135</v>
      </c>
      <c r="D4107" s="84">
        <f ca="1">IF(FilterType="FIR", IF(Extend_fmod=1,OFFSET(PRE_CALC!J4055,0,DEC_RATE), OFFSET(PRE_CALC!B4055,0,DEC_RATE)), C4107)</f>
        <v>-80.325855217599994</v>
      </c>
      <c r="E4107" s="84">
        <f t="shared" ca="1" si="191"/>
        <v>102406.249999872</v>
      </c>
      <c r="F4107" s="84">
        <f t="shared" ca="1" si="189"/>
        <v>-4.8930546883400004E-3</v>
      </c>
      <c r="G4107" s="119">
        <f>IF(FilterType="FIR",  PRE_CALC!A4055*Fdata, IF(F_default=1,G4106+(4*Fnotch-0)/8192,G4106+(F_stop-F_start)/8192) )</f>
        <v>126625</v>
      </c>
      <c r="H4107" s="120">
        <f ca="1">IF(FilterType="FIR", OFFSET(PRE_CALC!B4055,0,DEC_RATE), C4107)</f>
        <v>-80.325855217599994</v>
      </c>
    </row>
    <row r="4108" spans="2:8" x14ac:dyDescent="0.2">
      <c r="B4108" s="45">
        <f>IF(FilterType="FIR", IF(Extend_fmod, PRE_CALC!I4056*Fm, PRE_CALC!A4056*Fdata), IF(F_default=1,B4107+(4*Fnotch-0)/8192,B4107+(F_stop-F_start)/8192) )</f>
        <v>126656.249999872</v>
      </c>
      <c r="C4108" s="39">
        <f t="shared" si="190"/>
        <v>-1.2976683568705181</v>
      </c>
      <c r="D4108" s="84">
        <f ca="1">IF(FilterType="FIR", IF(Extend_fmod=1,OFFSET(PRE_CALC!J4056,0,DEC_RATE), OFFSET(PRE_CALC!B4056,0,DEC_RATE)), C4108)</f>
        <v>-80.863164889999993</v>
      </c>
      <c r="E4108" s="84">
        <f t="shared" ca="1" si="191"/>
        <v>102406.249999872</v>
      </c>
      <c r="F4108" s="84">
        <f t="shared" ca="1" si="189"/>
        <v>-4.8930546883400004E-3</v>
      </c>
      <c r="G4108" s="119">
        <f>IF(FilterType="FIR",  PRE_CALC!A4056*Fdata, IF(F_default=1,G4107+(4*Fnotch-0)/8192,G4107+(F_stop-F_start)/8192) )</f>
        <v>126656.249999872</v>
      </c>
      <c r="H4108" s="120">
        <f ca="1">IF(FilterType="FIR", OFFSET(PRE_CALC!B4056,0,DEC_RATE), C4108)</f>
        <v>-80.863164889999993</v>
      </c>
    </row>
    <row r="4109" spans="2:8" x14ac:dyDescent="0.2">
      <c r="B4109" s="45">
        <f>IF(FilterType="FIR", IF(Extend_fmod, PRE_CALC!I4057*Fm, PRE_CALC!A4057*Fdata), IF(F_default=1,B4108+(4*Fnotch-0)/8192,B4108+(F_stop-F_start)/8192) )</f>
        <v>126687.5</v>
      </c>
      <c r="C4109" s="39">
        <f t="shared" si="190"/>
        <v>-1.2983121074788906</v>
      </c>
      <c r="D4109" s="84">
        <f ca="1">IF(FilterType="FIR", IF(Extend_fmod=1,OFFSET(PRE_CALC!J4057,0,DEC_RATE), OFFSET(PRE_CALC!B4057,0,DEC_RATE)), C4109)</f>
        <v>-81.409087931100004</v>
      </c>
      <c r="E4109" s="84">
        <f t="shared" ca="1" si="191"/>
        <v>102406.249999872</v>
      </c>
      <c r="F4109" s="84">
        <f t="shared" ca="1" si="189"/>
        <v>-4.8930546883400004E-3</v>
      </c>
      <c r="G4109" s="119">
        <f>IF(FilterType="FIR",  PRE_CALC!A4057*Fdata, IF(F_default=1,G4108+(4*Fnotch-0)/8192,G4108+(F_stop-F_start)/8192) )</f>
        <v>126687.5</v>
      </c>
      <c r="H4109" s="120">
        <f ca="1">IF(FilterType="FIR", OFFSET(PRE_CALC!B4057,0,DEC_RATE), C4109)</f>
        <v>-81.409087931100004</v>
      </c>
    </row>
    <row r="4110" spans="2:8" x14ac:dyDescent="0.2">
      <c r="B4110" s="45">
        <f>IF(FilterType="FIR", IF(Extend_fmod, PRE_CALC!I4058*Fm, PRE_CALC!A4058*Fdata), IF(F_default=1,B4109+(4*Fnotch-0)/8192,B4109+(F_stop-F_start)/8192) )</f>
        <v>126718.750000128</v>
      </c>
      <c r="C4110" s="39">
        <f t="shared" si="190"/>
        <v>-1.2989560202113306</v>
      </c>
      <c r="D4110" s="84">
        <f ca="1">IF(FilterType="FIR", IF(Extend_fmod=1,OFFSET(PRE_CALC!J4058,0,DEC_RATE), OFFSET(PRE_CALC!B4058,0,DEC_RATE)), C4110)</f>
        <v>-81.9640014079</v>
      </c>
      <c r="E4110" s="84">
        <f t="shared" ca="1" si="191"/>
        <v>102406.249999872</v>
      </c>
      <c r="F4110" s="84">
        <f t="shared" ca="1" si="189"/>
        <v>-4.8930546883400004E-3</v>
      </c>
      <c r="G4110" s="119">
        <f>IF(FilterType="FIR",  PRE_CALC!A4058*Fdata, IF(F_default=1,G4109+(4*Fnotch-0)/8192,G4109+(F_stop-F_start)/8192) )</f>
        <v>126718.750000128</v>
      </c>
      <c r="H4110" s="120">
        <f ca="1">IF(FilterType="FIR", OFFSET(PRE_CALC!B4058,0,DEC_RATE), C4110)</f>
        <v>-81.9640014079</v>
      </c>
    </row>
    <row r="4111" spans="2:8" x14ac:dyDescent="0.2">
      <c r="B4111" s="45">
        <f>IF(FilterType="FIR", IF(Extend_fmod, PRE_CALC!I4059*Fm, PRE_CALC!A4059*Fdata), IF(F_default=1,B4110+(4*Fnotch-0)/8192,B4110+(F_stop-F_start)/8192) )</f>
        <v>126750</v>
      </c>
      <c r="C4111" s="39">
        <f t="shared" si="190"/>
        <v>-1.2996000950650886</v>
      </c>
      <c r="D4111" s="84">
        <f ca="1">IF(FilterType="FIR", IF(Extend_fmod=1,OFFSET(PRE_CALC!J4059,0,DEC_RATE), OFFSET(PRE_CALC!B4059,0,DEC_RATE)), C4111)</f>
        <v>-82.528311109100002</v>
      </c>
      <c r="E4111" s="84">
        <f t="shared" ca="1" si="191"/>
        <v>102406.249999872</v>
      </c>
      <c r="F4111" s="84">
        <f t="shared" ca="1" si="189"/>
        <v>-4.8930546883400004E-3</v>
      </c>
      <c r="G4111" s="119">
        <f>IF(FilterType="FIR",  PRE_CALC!A4059*Fdata, IF(F_default=1,G4110+(4*Fnotch-0)/8192,G4110+(F_stop-F_start)/8192) )</f>
        <v>126750</v>
      </c>
      <c r="H4111" s="120">
        <f ca="1">IF(FilterType="FIR", OFFSET(PRE_CALC!B4059,0,DEC_RATE), C4111)</f>
        <v>-82.528311109100002</v>
      </c>
    </row>
    <row r="4112" spans="2:8" x14ac:dyDescent="0.2">
      <c r="B4112" s="45">
        <f>IF(FilterType="FIR", IF(Extend_fmod, PRE_CALC!I4060*Fm, PRE_CALC!A4060*Fdata), IF(F_default=1,B4111+(4*Fnotch-0)/8192,B4111+(F_stop-F_start)/8192) )</f>
        <v>126781.249999872</v>
      </c>
      <c r="C4112" s="39">
        <f t="shared" si="190"/>
        <v>-1.3002443320479216</v>
      </c>
      <c r="D4112" s="84">
        <f ca="1">IF(FilterType="FIR", IF(Extend_fmod=1,OFFSET(PRE_CALC!J4060,0,DEC_RATE), OFFSET(PRE_CALC!B4060,0,DEC_RATE)), C4112)</f>
        <v>-83.102454677500006</v>
      </c>
      <c r="E4112" s="84">
        <f t="shared" ca="1" si="191"/>
        <v>102406.249999872</v>
      </c>
      <c r="F4112" s="84">
        <f t="shared" ca="1" si="189"/>
        <v>-4.8930546883400004E-3</v>
      </c>
      <c r="G4112" s="119">
        <f>IF(FilterType="FIR",  PRE_CALC!A4060*Fdata, IF(F_default=1,G4111+(4*Fnotch-0)/8192,G4111+(F_stop-F_start)/8192) )</f>
        <v>126781.249999872</v>
      </c>
      <c r="H4112" s="120">
        <f ca="1">IF(FilterType="FIR", OFFSET(PRE_CALC!B4060,0,DEC_RATE), C4112)</f>
        <v>-83.102454677500006</v>
      </c>
    </row>
    <row r="4113" spans="2:8" x14ac:dyDescent="0.2">
      <c r="B4113" s="45">
        <f>IF(FilterType="FIR", IF(Extend_fmod, PRE_CALC!I4061*Fm, PRE_CALC!A4061*Fdata), IF(F_default=1,B4112+(4*Fnotch-0)/8192,B4112+(F_stop-F_start)/8192) )</f>
        <v>126812.5</v>
      </c>
      <c r="C4113" s="39">
        <f t="shared" si="190"/>
        <v>-1.3008887311676118</v>
      </c>
      <c r="D4113" s="84">
        <f ca="1">IF(FilterType="FIR", IF(Extend_fmod=1,OFFSET(PRE_CALC!J4061,0,DEC_RATE), OFFSET(PRE_CALC!B4061,0,DEC_RATE)), C4113)</f>
        <v>-83.686905190000004</v>
      </c>
      <c r="E4113" s="84">
        <f t="shared" ca="1" si="191"/>
        <v>102406.249999872</v>
      </c>
      <c r="F4113" s="84">
        <f t="shared" ca="1" si="189"/>
        <v>-4.8930546883400004E-3</v>
      </c>
      <c r="G4113" s="119">
        <f>IF(FilterType="FIR",  PRE_CALC!A4061*Fdata, IF(F_default=1,G4112+(4*Fnotch-0)/8192,G4112+(F_stop-F_start)/8192) )</f>
        <v>126812.5</v>
      </c>
      <c r="H4113" s="120">
        <f ca="1">IF(FilterType="FIR", OFFSET(PRE_CALC!B4061,0,DEC_RATE), C4113)</f>
        <v>-83.686905190000004</v>
      </c>
    </row>
    <row r="4114" spans="2:8" x14ac:dyDescent="0.2">
      <c r="B4114" s="45">
        <f>IF(FilterType="FIR", IF(Extend_fmod, PRE_CALC!I4062*Fm, PRE_CALC!A4062*Fdata), IF(F_default=1,B4113+(4*Fnotch-0)/8192,B4113+(F_stop-F_start)/8192) )</f>
        <v>126843.750000128</v>
      </c>
      <c r="C4114" s="39">
        <f t="shared" si="190"/>
        <v>-1.3015332924213836</v>
      </c>
      <c r="D4114" s="84">
        <f ca="1">IF(FilterType="FIR", IF(Extend_fmod=1,OFFSET(PRE_CALC!J4062,0,DEC_RATE), OFFSET(PRE_CALC!B4062,0,DEC_RATE)), C4114)</f>
        <v>-84.282175268299994</v>
      </c>
      <c r="E4114" s="84">
        <f t="shared" ca="1" si="191"/>
        <v>102406.249999872</v>
      </c>
      <c r="F4114" s="84">
        <f t="shared" ca="1" si="189"/>
        <v>-4.8930546883400004E-3</v>
      </c>
      <c r="G4114" s="119">
        <f>IF(FilterType="FIR",  PRE_CALC!A4062*Fdata, IF(F_default=1,G4113+(4*Fnotch-0)/8192,G4113+(F_stop-F_start)/8192) )</f>
        <v>126843.750000128</v>
      </c>
      <c r="H4114" s="120">
        <f ca="1">IF(FilterType="FIR", OFFSET(PRE_CALC!B4062,0,DEC_RATE), C4114)</f>
        <v>-84.282175268299994</v>
      </c>
    </row>
    <row r="4115" spans="2:8" x14ac:dyDescent="0.2">
      <c r="B4115" s="45">
        <f>IF(FilterType="FIR", IF(Extend_fmod, PRE_CALC!I4063*Fm, PRE_CALC!A4063*Fdata), IF(F_default=1,B4114+(4*Fnotch-0)/8192,B4114+(F_stop-F_start)/8192) )</f>
        <v>126875</v>
      </c>
      <c r="C4115" s="39">
        <f t="shared" si="190"/>
        <v>-1.3021780158064535</v>
      </c>
      <c r="D4115" s="84">
        <f ca="1">IF(FilterType="FIR", IF(Extend_fmod=1,OFFSET(PRE_CALC!J4063,0,DEC_RATE), OFFSET(PRE_CALC!B4063,0,DEC_RATE)), C4115)</f>
        <v>-84.888821815100002</v>
      </c>
      <c r="E4115" s="84">
        <f t="shared" ca="1" si="191"/>
        <v>102406.249999872</v>
      </c>
      <c r="F4115" s="84">
        <f t="shared" ca="1" si="189"/>
        <v>-4.8930546883400004E-3</v>
      </c>
      <c r="G4115" s="119">
        <f>IF(FilterType="FIR",  PRE_CALC!A4063*Fdata, IF(F_default=1,G4114+(4*Fnotch-0)/8192,G4114+(F_stop-F_start)/8192) )</f>
        <v>126875</v>
      </c>
      <c r="H4115" s="120">
        <f ca="1">IF(FilterType="FIR", OFFSET(PRE_CALC!B4063,0,DEC_RATE), C4115)</f>
        <v>-84.888821815100002</v>
      </c>
    </row>
    <row r="4116" spans="2:8" x14ac:dyDescent="0.2">
      <c r="B4116" s="45">
        <f>IF(FilterType="FIR", IF(Extend_fmod, PRE_CALC!I4064*Fm, PRE_CALC!A4064*Fdata), IF(F_default=1,B4115+(4*Fnotch-0)/8192,B4115+(F_stop-F_start)/8192) )</f>
        <v>126906.249999872</v>
      </c>
      <c r="C4116" s="39">
        <f t="shared" si="190"/>
        <v>-1.3028229013305928</v>
      </c>
      <c r="D4116" s="84">
        <f ca="1">IF(FilterType="FIR", IF(Extend_fmod=1,OFFSET(PRE_CALC!J4064,0,DEC_RATE), OFFSET(PRE_CALC!B4064,0,DEC_RATE)), C4116)</f>
        <v>-85.5074514983</v>
      </c>
      <c r="E4116" s="84">
        <f t="shared" ca="1" si="191"/>
        <v>102406.249999872</v>
      </c>
      <c r="F4116" s="84">
        <f t="shared" ca="1" si="189"/>
        <v>-4.8930546883400004E-3</v>
      </c>
      <c r="G4116" s="119">
        <f>IF(FilterType="FIR",  PRE_CALC!A4064*Fdata, IF(F_default=1,G4115+(4*Fnotch-0)/8192,G4115+(F_stop-F_start)/8192) )</f>
        <v>126906.249999872</v>
      </c>
      <c r="H4116" s="120">
        <f ca="1">IF(FilterType="FIR", OFFSET(PRE_CALC!B4064,0,DEC_RATE), C4116)</f>
        <v>-85.5074514983</v>
      </c>
    </row>
    <row r="4117" spans="2:8" x14ac:dyDescent="0.2">
      <c r="B4117" s="45">
        <f>IF(FilterType="FIR", IF(Extend_fmod, PRE_CALC!I4065*Fm, PRE_CALC!A4065*Fdata), IF(F_default=1,B4116+(4*Fnotch-0)/8192,B4116+(F_stop-F_start)/8192) )</f>
        <v>126937.5</v>
      </c>
      <c r="C4117" s="39">
        <f t="shared" si="190"/>
        <v>-1.3034679490016088</v>
      </c>
      <c r="D4117" s="84">
        <f ca="1">IF(FilterType="FIR", IF(Extend_fmod=1,OFFSET(PRE_CALC!J4065,0,DEC_RATE), OFFSET(PRE_CALC!B4065,0,DEC_RATE)), C4117)</f>
        <v>-86.138727127999999</v>
      </c>
      <c r="E4117" s="84">
        <f t="shared" ca="1" si="191"/>
        <v>102406.249999872</v>
      </c>
      <c r="F4117" s="84">
        <f t="shared" ca="1" si="189"/>
        <v>-4.8930546883400004E-3</v>
      </c>
      <c r="G4117" s="119">
        <f>IF(FilterType="FIR",  PRE_CALC!A4065*Fdata, IF(F_default=1,G4116+(4*Fnotch-0)/8192,G4116+(F_stop-F_start)/8192) )</f>
        <v>126937.5</v>
      </c>
      <c r="H4117" s="120">
        <f ca="1">IF(FilterType="FIR", OFFSET(PRE_CALC!B4065,0,DEC_RATE), C4117)</f>
        <v>-86.138727127999999</v>
      </c>
    </row>
    <row r="4118" spans="2:8" x14ac:dyDescent="0.2">
      <c r="B4118" s="45">
        <f>IF(FilterType="FIR", IF(Extend_fmod, PRE_CALC!I4066*Fm, PRE_CALC!A4066*Fdata), IF(F_default=1,B4117+(4*Fnotch-0)/8192,B4117+(F_stop-F_start)/8192) )</f>
        <v>126968.750000128</v>
      </c>
      <c r="C4118" s="39">
        <f t="shared" si="190"/>
        <v>-1.3041131588167001</v>
      </c>
      <c r="D4118" s="84">
        <f ca="1">IF(FilterType="FIR", IF(Extend_fmod=1,OFFSET(PRE_CALC!J4066,0,DEC_RATE), OFFSET(PRE_CALC!B4066,0,DEC_RATE)), C4118)</f>
        <v>-86.783375111200002</v>
      </c>
      <c r="E4118" s="84">
        <f t="shared" ca="1" si="191"/>
        <v>102406.249999872</v>
      </c>
      <c r="F4118" s="84">
        <f t="shared" ca="1" si="189"/>
        <v>-4.8930546883400004E-3</v>
      </c>
      <c r="G4118" s="119">
        <f>IF(FilterType="FIR",  PRE_CALC!A4066*Fdata, IF(F_default=1,G4117+(4*Fnotch-0)/8192,G4117+(F_stop-F_start)/8192) )</f>
        <v>126968.750000128</v>
      </c>
      <c r="H4118" s="120">
        <f ca="1">IF(FilterType="FIR", OFFSET(PRE_CALC!B4066,0,DEC_RATE), C4118)</f>
        <v>-86.783375111200002</v>
      </c>
    </row>
    <row r="4119" spans="2:8" x14ac:dyDescent="0.2">
      <c r="B4119" s="45">
        <f>IF(FilterType="FIR", IF(Extend_fmod, PRE_CALC!I4067*Fm, PRE_CALC!A4067*Fdata), IF(F_default=1,B4118+(4*Fnotch-0)/8192,B4118+(F_stop-F_start)/8192) )</f>
        <v>127000</v>
      </c>
      <c r="C4119" s="39">
        <f t="shared" si="190"/>
        <v>-1.3047585307731004</v>
      </c>
      <c r="D4119" s="84">
        <f ca="1">IF(FilterType="FIR", IF(Extend_fmod=1,OFFSET(PRE_CALC!J4067,0,DEC_RATE), OFFSET(PRE_CALC!B4067,0,DEC_RATE)), C4119)</f>
        <v>-87.442194211100002</v>
      </c>
      <c r="E4119" s="84">
        <f t="shared" ca="1" si="191"/>
        <v>102406.249999872</v>
      </c>
      <c r="F4119" s="84">
        <f t="shared" ca="1" si="189"/>
        <v>-4.8930546883400004E-3</v>
      </c>
      <c r="G4119" s="119">
        <f>IF(FilterType="FIR",  PRE_CALC!A4067*Fdata, IF(F_default=1,G4118+(4*Fnotch-0)/8192,G4118+(F_stop-F_start)/8192) )</f>
        <v>127000</v>
      </c>
      <c r="H4119" s="120">
        <f ca="1">IF(FilterType="FIR", OFFSET(PRE_CALC!B4067,0,DEC_RATE), C4119)</f>
        <v>-87.442194211100002</v>
      </c>
    </row>
    <row r="4120" spans="2:8" x14ac:dyDescent="0.2">
      <c r="B4120" s="45">
        <f>IF(FilterType="FIR", IF(Extend_fmod, PRE_CALC!I4068*Fm, PRE_CALC!A4068*Fdata), IF(F_default=1,B4119+(4*Fnotch-0)/8192,B4119+(F_stop-F_start)/8192) )</f>
        <v>127031.249999872</v>
      </c>
      <c r="C4120" s="39">
        <f t="shared" si="190"/>
        <v>-1.3054040648785894</v>
      </c>
      <c r="D4120" s="84">
        <f ca="1">IF(FilterType="FIR", IF(Extend_fmod=1,OFFSET(PRE_CALC!J4068,0,DEC_RATE), OFFSET(PRE_CALC!B4068,0,DEC_RATE)), C4120)</f>
        <v>-88.1160658979</v>
      </c>
      <c r="E4120" s="84">
        <f t="shared" ca="1" si="191"/>
        <v>102406.249999872</v>
      </c>
      <c r="F4120" s="84">
        <f t="shared" ca="1" si="189"/>
        <v>-4.8930546883400004E-3</v>
      </c>
      <c r="G4120" s="119">
        <f>IF(FilterType="FIR",  PRE_CALC!A4068*Fdata, IF(F_default=1,G4119+(4*Fnotch-0)/8192,G4119+(F_stop-F_start)/8192) )</f>
        <v>127031.249999872</v>
      </c>
      <c r="H4120" s="120">
        <f ca="1">IF(FilterType="FIR", OFFSET(PRE_CALC!B4068,0,DEC_RATE), C4120)</f>
        <v>-88.1160658979</v>
      </c>
    </row>
    <row r="4121" spans="2:8" x14ac:dyDescent="0.2">
      <c r="B4121" s="45">
        <f>IF(FilterType="FIR", IF(Extend_fmod, PRE_CALC!I4069*Fm, PRE_CALC!A4069*Fdata), IF(F_default=1,B4120+(4*Fnotch-0)/8192,B4120+(F_stop-F_start)/8192) )</f>
        <v>127062.5</v>
      </c>
      <c r="C4121" s="39">
        <f t="shared" si="190"/>
        <v>-1.3060497611409547</v>
      </c>
      <c r="D4121" s="84">
        <f ca="1">IF(FilterType="FIR", IF(Extend_fmod=1,OFFSET(PRE_CALC!J4069,0,DEC_RATE), OFFSET(PRE_CALC!B4069,0,DEC_RATE)), C4121)</f>
        <v>-88.805966654700001</v>
      </c>
      <c r="E4121" s="84">
        <f t="shared" ca="1" si="191"/>
        <v>102406.249999872</v>
      </c>
      <c r="F4121" s="84">
        <f t="shared" ca="1" si="189"/>
        <v>-4.8930546883400004E-3</v>
      </c>
      <c r="G4121" s="119">
        <f>IF(FilterType="FIR",  PRE_CALC!A4069*Fdata, IF(F_default=1,G4120+(4*Fnotch-0)/8192,G4120+(F_stop-F_start)/8192) )</f>
        <v>127062.5</v>
      </c>
      <c r="H4121" s="120">
        <f ca="1">IF(FilterType="FIR", OFFSET(PRE_CALC!B4069,0,DEC_RATE), C4121)</f>
        <v>-88.805966654700001</v>
      </c>
    </row>
    <row r="4122" spans="2:8" x14ac:dyDescent="0.2">
      <c r="B4122" s="45">
        <f>IF(FilterType="FIR", IF(Extend_fmod, PRE_CALC!I4070*Fm, PRE_CALC!A4070*Fdata), IF(F_default=1,B4121+(4*Fnotch-0)/8192,B4121+(F_stop-F_start)/8192) )</f>
        <v>127093.750000128</v>
      </c>
      <c r="C4122" s="39">
        <f t="shared" si="190"/>
        <v>-1.3066956195574337</v>
      </c>
      <c r="D4122" s="84">
        <f ca="1">IF(FilterType="FIR", IF(Extend_fmod=1,OFFSET(PRE_CALC!J4070,0,DEC_RATE), OFFSET(PRE_CALC!B4070,0,DEC_RATE)), C4122)</f>
        <v>-89.512982703099993</v>
      </c>
      <c r="E4122" s="84">
        <f t="shared" ca="1" si="191"/>
        <v>102406.249999872</v>
      </c>
      <c r="F4122" s="84">
        <f t="shared" ca="1" si="189"/>
        <v>-4.8930546883400004E-3</v>
      </c>
      <c r="G4122" s="119">
        <f>IF(FilterType="FIR",  PRE_CALC!A4070*Fdata, IF(F_default=1,G4121+(4*Fnotch-0)/8192,G4121+(F_stop-F_start)/8192) )</f>
        <v>127093.750000128</v>
      </c>
      <c r="H4122" s="120">
        <f ca="1">IF(FilterType="FIR", OFFSET(PRE_CALC!B4070,0,DEC_RATE), C4122)</f>
        <v>-89.512982703099993</v>
      </c>
    </row>
    <row r="4123" spans="2:8" x14ac:dyDescent="0.2">
      <c r="B4123" s="45">
        <f>IF(FilterType="FIR", IF(Extend_fmod, PRE_CALC!I4071*Fm, PRE_CALC!A4071*Fdata), IF(F_default=1,B4122+(4*Fnotch-0)/8192,B4122+(F_stop-F_start)/8192) )</f>
        <v>127125</v>
      </c>
      <c r="C4123" s="39">
        <f t="shared" si="190"/>
        <v>-1.3073416401252165</v>
      </c>
      <c r="D4123" s="84">
        <f ca="1">IF(FilterType="FIR", IF(Extend_fmod=1,OFFSET(PRE_CALC!J4071,0,DEC_RATE), OFFSET(PRE_CALC!B4071,0,DEC_RATE)), C4123)</f>
        <v>-90.238327747100001</v>
      </c>
      <c r="E4123" s="84">
        <f t="shared" ca="1" si="191"/>
        <v>102406.249999872</v>
      </c>
      <c r="F4123" s="84">
        <f t="shared" ca="1" si="189"/>
        <v>-4.8930546883400004E-3</v>
      </c>
      <c r="G4123" s="119">
        <f>IF(FilterType="FIR",  PRE_CALC!A4071*Fdata, IF(F_default=1,G4122+(4*Fnotch-0)/8192,G4122+(F_stop-F_start)/8192) )</f>
        <v>127125</v>
      </c>
      <c r="H4123" s="120">
        <f ca="1">IF(FilterType="FIR", OFFSET(PRE_CALC!B4071,0,DEC_RATE), C4123)</f>
        <v>-90.238327747100001</v>
      </c>
    </row>
    <row r="4124" spans="2:8" x14ac:dyDescent="0.2">
      <c r="B4124" s="45">
        <f>IF(FilterType="FIR", IF(Extend_fmod, PRE_CALC!I4072*Fm, PRE_CALC!A4072*Fdata), IF(F_default=1,B4123+(4*Fnotch-0)/8192,B4123+(F_stop-F_start)/8192) )</f>
        <v>127156.249999872</v>
      </c>
      <c r="C4124" s="39">
        <f t="shared" si="190"/>
        <v>-1.3079878228521145</v>
      </c>
      <c r="D4124" s="84">
        <f ca="1">IF(FilterType="FIR", IF(Extend_fmod=1,OFFSET(PRE_CALC!J4072,0,DEC_RATE), OFFSET(PRE_CALC!B4072,0,DEC_RATE)), C4124)</f>
        <v>-90.9833645171</v>
      </c>
      <c r="E4124" s="84">
        <f t="shared" ca="1" si="191"/>
        <v>102406.249999872</v>
      </c>
      <c r="F4124" s="84">
        <f t="shared" ca="1" si="189"/>
        <v>-4.8930546883400004E-3</v>
      </c>
      <c r="G4124" s="119">
        <f>IF(FilterType="FIR",  PRE_CALC!A4072*Fdata, IF(F_default=1,G4123+(4*Fnotch-0)/8192,G4123+(F_stop-F_start)/8192) )</f>
        <v>127156.249999872</v>
      </c>
      <c r="H4124" s="120">
        <f ca="1">IF(FilterType="FIR", OFFSET(PRE_CALC!B4072,0,DEC_RATE), C4124)</f>
        <v>-90.9833645171</v>
      </c>
    </row>
    <row r="4125" spans="2:8" x14ac:dyDescent="0.2">
      <c r="B4125" s="45">
        <f>IF(FilterType="FIR", IF(Extend_fmod, PRE_CALC!I4073*Fm, PRE_CALC!A4073*Fdata), IF(F_default=1,B4124+(4*Fnotch-0)/8192,B4124+(F_stop-F_start)/8192) )</f>
        <v>127187.5</v>
      </c>
      <c r="C4125" s="39">
        <f t="shared" si="190"/>
        <v>-1.3086341677459226</v>
      </c>
      <c r="D4125" s="84">
        <f ca="1">IF(FilterType="FIR", IF(Extend_fmod=1,OFFSET(PRE_CALC!J4073,0,DEC_RATE), OFFSET(PRE_CALC!B4073,0,DEC_RATE)), C4125)</f>
        <v>-91.749631139499996</v>
      </c>
      <c r="E4125" s="84">
        <f t="shared" ca="1" si="191"/>
        <v>102406.249999872</v>
      </c>
      <c r="F4125" s="84">
        <f t="shared" ca="1" si="189"/>
        <v>-4.8930546883400004E-3</v>
      </c>
      <c r="G4125" s="119">
        <f>IF(FilterType="FIR",  PRE_CALC!A4073*Fdata, IF(F_default=1,G4124+(4*Fnotch-0)/8192,G4124+(F_stop-F_start)/8192) )</f>
        <v>127187.5</v>
      </c>
      <c r="H4125" s="120">
        <f ca="1">IF(FilterType="FIR", OFFSET(PRE_CALC!B4073,0,DEC_RATE), C4125)</f>
        <v>-91.749631139499996</v>
      </c>
    </row>
    <row r="4126" spans="2:8" x14ac:dyDescent="0.2">
      <c r="B4126" s="45">
        <f>IF(FilterType="FIR", IF(Extend_fmod, PRE_CALC!I4074*Fm, PRE_CALC!A4074*Fdata), IF(F_default=1,B4125+(4*Fnotch-0)/8192,B4125+(F_stop-F_start)/8192) )</f>
        <v>127218.750000128</v>
      </c>
      <c r="C4126" s="39">
        <f t="shared" si="190"/>
        <v>-1.309280674803863</v>
      </c>
      <c r="D4126" s="84">
        <f ca="1">IF(FilterType="FIR", IF(Extend_fmod=1,OFFSET(PRE_CALC!J4074,0,DEC_RATE), OFFSET(PRE_CALC!B4074,0,DEC_RATE)), C4126)</f>
        <v>-92.538873702000004</v>
      </c>
      <c r="E4126" s="84">
        <f t="shared" ca="1" si="191"/>
        <v>102406.249999872</v>
      </c>
      <c r="F4126" s="84">
        <f t="shared" ca="1" si="189"/>
        <v>-4.8930546883400004E-3</v>
      </c>
      <c r="G4126" s="119">
        <f>IF(FilterType="FIR",  PRE_CALC!A4074*Fdata, IF(F_default=1,G4125+(4*Fnotch-0)/8192,G4125+(F_stop-F_start)/8192) )</f>
        <v>127218.750000128</v>
      </c>
      <c r="H4126" s="120">
        <f ca="1">IF(FilterType="FIR", OFFSET(PRE_CALC!B4074,0,DEC_RATE), C4126)</f>
        <v>-92.538873702000004</v>
      </c>
    </row>
    <row r="4127" spans="2:8" x14ac:dyDescent="0.2">
      <c r="B4127" s="45">
        <f>IF(FilterType="FIR", IF(Extend_fmod, PRE_CALC!I4075*Fm, PRE_CALC!A4075*Fdata), IF(F_default=1,B4126+(4*Fnotch-0)/8192,B4126+(F_stop-F_start)/8192) )</f>
        <v>127250</v>
      </c>
      <c r="C4127" s="39">
        <f t="shared" si="190"/>
        <v>-1.3099273440231494</v>
      </c>
      <c r="D4127" s="84">
        <f ca="1">IF(FilterType="FIR", IF(Extend_fmod=1,OFFSET(PRE_CALC!J4075,0,DEC_RATE), OFFSET(PRE_CALC!B4075,0,DEC_RATE)), C4127)</f>
        <v>-93.353086856399997</v>
      </c>
      <c r="E4127" s="84">
        <f t="shared" ca="1" si="191"/>
        <v>102406.249999872</v>
      </c>
      <c r="F4127" s="84">
        <f t="shared" ca="1" si="189"/>
        <v>-4.8930546883400004E-3</v>
      </c>
      <c r="G4127" s="119">
        <f>IF(FilterType="FIR",  PRE_CALC!A4075*Fdata, IF(F_default=1,G4126+(4*Fnotch-0)/8192,G4126+(F_stop-F_start)/8192) )</f>
        <v>127250</v>
      </c>
      <c r="H4127" s="120">
        <f ca="1">IF(FilterType="FIR", OFFSET(PRE_CALC!B4075,0,DEC_RATE), C4127)</f>
        <v>-93.353086856399997</v>
      </c>
    </row>
    <row r="4128" spans="2:8" x14ac:dyDescent="0.2">
      <c r="B4128" s="45">
        <f>IF(FilterType="FIR", IF(Extend_fmod, PRE_CALC!I4076*Fm, PRE_CALC!A4076*Fdata), IF(F_default=1,B4127+(4*Fnotch-0)/8192,B4127+(F_stop-F_start)/8192) )</f>
        <v>127281.249999872</v>
      </c>
      <c r="C4128" s="39">
        <f t="shared" si="190"/>
        <v>-1.3105741754115656</v>
      </c>
      <c r="D4128" s="84">
        <f ca="1">IF(FilterType="FIR", IF(Extend_fmod=1,OFFSET(PRE_CALC!J4076,0,DEC_RATE), OFFSET(PRE_CALC!B4076,0,DEC_RATE)), C4128)</f>
        <v>-94.194564981799999</v>
      </c>
      <c r="E4128" s="84">
        <f t="shared" ca="1" si="191"/>
        <v>102406.249999872</v>
      </c>
      <c r="F4128" s="84">
        <f t="shared" ca="1" si="189"/>
        <v>-4.8930546883400004E-3</v>
      </c>
      <c r="G4128" s="119">
        <f>IF(FilterType="FIR",  PRE_CALC!A4076*Fdata, IF(F_default=1,G4127+(4*Fnotch-0)/8192,G4127+(F_stop-F_start)/8192) )</f>
        <v>127281.249999872</v>
      </c>
      <c r="H4128" s="120">
        <f ca="1">IF(FilterType="FIR", OFFSET(PRE_CALC!B4076,0,DEC_RATE), C4128)</f>
        <v>-94.194564981799999</v>
      </c>
    </row>
    <row r="4129" spans="2:8" x14ac:dyDescent="0.2">
      <c r="B4129" s="45">
        <f>IF(FilterType="FIR", IF(Extend_fmod, PRE_CALC!I4077*Fm, PRE_CALC!A4077*Fdata), IF(F_default=1,B4128+(4*Fnotch-0)/8192,B4128+(F_stop-F_start)/8192) )</f>
        <v>127312.5</v>
      </c>
      <c r="C4129" s="39">
        <f t="shared" si="190"/>
        <v>-1.3112211689769473</v>
      </c>
      <c r="D4129" s="84">
        <f ca="1">IF(FilterType="FIR", IF(Extend_fmod=1,OFFSET(PRE_CALC!J4077,0,DEC_RATE), OFFSET(PRE_CALC!B4077,0,DEC_RATE)), C4129)</f>
        <v>-95.065967400399998</v>
      </c>
      <c r="E4129" s="84">
        <f t="shared" ca="1" si="191"/>
        <v>102406.249999872</v>
      </c>
      <c r="F4129" s="84">
        <f t="shared" ca="1" si="189"/>
        <v>-4.8930546883400004E-3</v>
      </c>
      <c r="G4129" s="119">
        <f>IF(FilterType="FIR",  PRE_CALC!A4077*Fdata, IF(F_default=1,G4128+(4*Fnotch-0)/8192,G4128+(F_stop-F_start)/8192) )</f>
        <v>127312.5</v>
      </c>
      <c r="H4129" s="120">
        <f ca="1">IF(FilterType="FIR", OFFSET(PRE_CALC!B4077,0,DEC_RATE), C4129)</f>
        <v>-95.065967400399998</v>
      </c>
    </row>
    <row r="4130" spans="2:8" x14ac:dyDescent="0.2">
      <c r="B4130" s="45">
        <f>IF(FilterType="FIR", IF(Extend_fmod, PRE_CALC!I4078*Fm, PRE_CALC!A4078*Fdata), IF(F_default=1,B4129+(4*Fnotch-0)/8192,B4129+(F_stop-F_start)/8192) )</f>
        <v>127343.750000128</v>
      </c>
      <c r="C4130" s="39">
        <f t="shared" si="190"/>
        <v>-1.3118683247164886</v>
      </c>
      <c r="D4130" s="84">
        <f ca="1">IF(FilterType="FIR", IF(Extend_fmod=1,OFFSET(PRE_CALC!J4078,0,DEC_RATE), OFFSET(PRE_CALC!B4078,0,DEC_RATE)), C4130)</f>
        <v>-95.9704025761</v>
      </c>
      <c r="E4130" s="84">
        <f t="shared" ca="1" si="191"/>
        <v>102406.249999872</v>
      </c>
      <c r="F4130" s="84">
        <f t="shared" ca="1" si="189"/>
        <v>-4.8930546883400004E-3</v>
      </c>
      <c r="G4130" s="119">
        <f>IF(FilterType="FIR",  PRE_CALC!A4078*Fdata, IF(F_default=1,G4129+(4*Fnotch-0)/8192,G4129+(F_stop-F_start)/8192) )</f>
        <v>127343.750000128</v>
      </c>
      <c r="H4130" s="120">
        <f ca="1">IF(FilterType="FIR", OFFSET(PRE_CALC!B4078,0,DEC_RATE), C4130)</f>
        <v>-95.9704025761</v>
      </c>
    </row>
    <row r="4131" spans="2:8" x14ac:dyDescent="0.2">
      <c r="B4131" s="45">
        <f>IF(FilterType="FIR", IF(Extend_fmod, PRE_CALC!I4079*Fm, PRE_CALC!A4079*Fdata), IF(F_default=1,B4130+(4*Fnotch-0)/8192,B4130+(F_stop-F_start)/8192) )</f>
        <v>127375</v>
      </c>
      <c r="C4131" s="39">
        <f t="shared" si="190"/>
        <v>-1.3125156426274187</v>
      </c>
      <c r="D4131" s="84">
        <f ca="1">IF(FilterType="FIR", IF(Extend_fmod=1,OFFSET(PRE_CALC!J4079,0,DEC_RATE), OFFSET(PRE_CALC!B4079,0,DEC_RATE)), C4131)</f>
        <v>-96.911538366800002</v>
      </c>
      <c r="E4131" s="84">
        <f t="shared" ca="1" si="191"/>
        <v>102406.249999872</v>
      </c>
      <c r="F4131" s="84">
        <f t="shared" ca="1" si="189"/>
        <v>-4.8930546883400004E-3</v>
      </c>
      <c r="G4131" s="119">
        <f>IF(FilterType="FIR",  PRE_CALC!A4079*Fdata, IF(F_default=1,G4130+(4*Fnotch-0)/8192,G4130+(F_stop-F_start)/8192) )</f>
        <v>127375</v>
      </c>
      <c r="H4131" s="120">
        <f ca="1">IF(FilterType="FIR", OFFSET(PRE_CALC!B4079,0,DEC_RATE), C4131)</f>
        <v>-96.911538366800002</v>
      </c>
    </row>
    <row r="4132" spans="2:8" x14ac:dyDescent="0.2">
      <c r="B4132" s="45">
        <f>IF(FilterType="FIR", IF(Extend_fmod, PRE_CALC!I4080*Fm, PRE_CALC!A4080*Fdata), IF(F_default=1,B4131+(4*Fnotch-0)/8192,B4131+(F_stop-F_start)/8192) )</f>
        <v>127406.249999872</v>
      </c>
      <c r="C4132" s="39">
        <f t="shared" si="190"/>
        <v>-1.3131631227175147</v>
      </c>
      <c r="D4132" s="84">
        <f ca="1">IF(FilterType="FIR", IF(Extend_fmod=1,OFFSET(PRE_CALC!J4080,0,DEC_RATE), OFFSET(PRE_CALC!B4080,0,DEC_RATE)), C4132)</f>
        <v>-97.8937486871</v>
      </c>
      <c r="E4132" s="84">
        <f t="shared" ca="1" si="191"/>
        <v>102406.249999872</v>
      </c>
      <c r="F4132" s="84">
        <f t="shared" ca="1" si="189"/>
        <v>-4.8930546883400004E-3</v>
      </c>
      <c r="G4132" s="119">
        <f>IF(FilterType="FIR",  PRE_CALC!A4080*Fdata, IF(F_default=1,G4131+(4*Fnotch-0)/8192,G4131+(F_stop-F_start)/8192) )</f>
        <v>127406.249999872</v>
      </c>
      <c r="H4132" s="120">
        <f ca="1">IF(FilterType="FIR", OFFSET(PRE_CALC!B4080,0,DEC_RATE), C4132)</f>
        <v>-97.8937486871</v>
      </c>
    </row>
    <row r="4133" spans="2:8" x14ac:dyDescent="0.2">
      <c r="B4133" s="45">
        <f>IF(FilterType="FIR", IF(Extend_fmod, PRE_CALC!I4081*Fm, PRE_CALC!A4081*Fdata), IF(F_default=1,B4132+(4*Fnotch-0)/8192,B4132+(F_stop-F_start)/8192) )</f>
        <v>127437.5</v>
      </c>
      <c r="C4133" s="39">
        <f t="shared" si="190"/>
        <v>-1.3138107649946389</v>
      </c>
      <c r="D4133" s="84">
        <f ca="1">IF(FilterType="FIR", IF(Extend_fmod=1,OFFSET(PRE_CALC!J4081,0,DEC_RATE), OFFSET(PRE_CALC!B4081,0,DEC_RATE)), C4133)</f>
        <v>-98.922312093800002</v>
      </c>
      <c r="E4133" s="84">
        <f t="shared" ca="1" si="191"/>
        <v>102406.249999872</v>
      </c>
      <c r="F4133" s="84">
        <f t="shared" ca="1" si="189"/>
        <v>-4.8930546883400004E-3</v>
      </c>
      <c r="G4133" s="119">
        <f>IF(FilterType="FIR",  PRE_CALC!A4081*Fdata, IF(F_default=1,G4132+(4*Fnotch-0)/8192,G4132+(F_stop-F_start)/8192) )</f>
        <v>127437.5</v>
      </c>
      <c r="H4133" s="120">
        <f ca="1">IF(FilterType="FIR", OFFSET(PRE_CALC!B4081,0,DEC_RATE), C4133)</f>
        <v>-98.922312093800002</v>
      </c>
    </row>
    <row r="4134" spans="2:8" x14ac:dyDescent="0.2">
      <c r="B4134" s="45">
        <f>IF(FilterType="FIR", IF(Extend_fmod, PRE_CALC!I4082*Fm, PRE_CALC!A4082*Fdata), IF(F_default=1,B4133+(4*Fnotch-0)/8192,B4133+(F_stop-F_start)/8192) )</f>
        <v>127468.750000128</v>
      </c>
      <c r="C4134" s="39">
        <f t="shared" si="190"/>
        <v>-1.3144585694559618</v>
      </c>
      <c r="D4134" s="84">
        <f ca="1">IF(FilterType="FIR", IF(Extend_fmod=1,OFFSET(PRE_CALC!J4082,0,DEC_RATE), OFFSET(PRE_CALC!B4082,0,DEC_RATE)), C4134)</f>
        <v>-100.00368611499999</v>
      </c>
      <c r="E4134" s="84">
        <f t="shared" ca="1" si="191"/>
        <v>102406.249999872</v>
      </c>
      <c r="F4134" s="84">
        <f t="shared" ca="1" si="189"/>
        <v>-4.8930546883400004E-3</v>
      </c>
      <c r="G4134" s="119">
        <f>IF(FilterType="FIR",  PRE_CALC!A4082*Fdata, IF(F_default=1,G4133+(4*Fnotch-0)/8192,G4133+(F_stop-F_start)/8192) )</f>
        <v>127468.750000128</v>
      </c>
      <c r="H4134" s="120">
        <f ca="1">IF(FilterType="FIR", OFFSET(PRE_CALC!B4082,0,DEC_RATE), C4134)</f>
        <v>-100.00368611499999</v>
      </c>
    </row>
    <row r="4135" spans="2:8" x14ac:dyDescent="0.2">
      <c r="B4135" s="45">
        <f>IF(FilterType="FIR", IF(Extend_fmod, PRE_CALC!I4083*Fm, PRE_CALC!A4083*Fdata), IF(F_default=1,B4134+(4*Fnotch-0)/8192,B4134+(F_stop-F_start)/8192) )</f>
        <v>127500</v>
      </c>
      <c r="C4135" s="39">
        <f t="shared" si="190"/>
        <v>-1.3151065360987049</v>
      </c>
      <c r="D4135" s="84">
        <f ca="1">IF(FilterType="FIR", IF(Extend_fmod=1,OFFSET(PRE_CALC!J4083,0,DEC_RATE), OFFSET(PRE_CALC!B4083,0,DEC_RATE)), C4135)</f>
        <v>-101.145894978</v>
      </c>
      <c r="E4135" s="84">
        <f t="shared" ca="1" si="191"/>
        <v>102406.249999872</v>
      </c>
      <c r="F4135" s="84">
        <f t="shared" ca="1" si="189"/>
        <v>-4.8930546883400004E-3</v>
      </c>
      <c r="G4135" s="119">
        <f>IF(FilterType="FIR",  PRE_CALC!A4083*Fdata, IF(F_default=1,G4134+(4*Fnotch-0)/8192,G4134+(F_stop-F_start)/8192) )</f>
        <v>127500</v>
      </c>
      <c r="H4135" s="120">
        <f ca="1">IF(FilterType="FIR", OFFSET(PRE_CALC!B4083,0,DEC_RATE), C4135)</f>
        <v>-101.145894978</v>
      </c>
    </row>
    <row r="4136" spans="2:8" x14ac:dyDescent="0.2">
      <c r="B4136" s="45">
        <f>IF(FilterType="FIR", IF(Extend_fmod, PRE_CALC!I4084*Fm, PRE_CALC!A4084*Fdata), IF(F_default=1,B4135+(4*Fnotch-0)/8192,B4135+(F_stop-F_start)/8192) )</f>
        <v>127531.249999872</v>
      </c>
      <c r="C4136" s="39">
        <f t="shared" si="190"/>
        <v>-1.3157546649307048</v>
      </c>
      <c r="D4136" s="84">
        <f ca="1">IF(FilterType="FIR", IF(Extend_fmod=1,OFFSET(PRE_CALC!J4084,0,DEC_RATE), OFFSET(PRE_CALC!B4084,0,DEC_RATE)), C4136)</f>
        <v>-102.359092219</v>
      </c>
      <c r="E4136" s="84">
        <f t="shared" ca="1" si="191"/>
        <v>102406.249999872</v>
      </c>
      <c r="F4136" s="84">
        <f t="shared" ca="1" si="189"/>
        <v>-4.8930546883400004E-3</v>
      </c>
      <c r="G4136" s="119">
        <f>IF(FilterType="FIR",  PRE_CALC!A4084*Fdata, IF(F_default=1,G4135+(4*Fnotch-0)/8192,G4135+(F_stop-F_start)/8192) )</f>
        <v>127531.249999872</v>
      </c>
      <c r="H4136" s="120">
        <f ca="1">IF(FilterType="FIR", OFFSET(PRE_CALC!B4084,0,DEC_RATE), C4136)</f>
        <v>-102.359092219</v>
      </c>
    </row>
    <row r="4137" spans="2:8" x14ac:dyDescent="0.2">
      <c r="B4137" s="45">
        <f>IF(FilterType="FIR", IF(Extend_fmod, PRE_CALC!I4085*Fm, PRE_CALC!A4085*Fdata), IF(F_default=1,B4136+(4*Fnotch-0)/8192,B4136+(F_stop-F_start)/8192) )</f>
        <v>127562.5</v>
      </c>
      <c r="C4137" s="39">
        <f t="shared" si="190"/>
        <v>-1.3164029559597645</v>
      </c>
      <c r="D4137" s="84">
        <f ca="1">IF(FilterType="FIR", IF(Extend_fmod=1,OFFSET(PRE_CALC!J4085,0,DEC_RATE), OFFSET(PRE_CALC!B4085,0,DEC_RATE)), C4137)</f>
        <v>-103.656402535</v>
      </c>
      <c r="E4137" s="84">
        <f t="shared" ca="1" si="191"/>
        <v>102406.249999872</v>
      </c>
      <c r="F4137" s="84">
        <f t="shared" ca="1" si="189"/>
        <v>-4.8930546883400004E-3</v>
      </c>
      <c r="G4137" s="119">
        <f>IF(FilterType="FIR",  PRE_CALC!A4085*Fdata, IF(F_default=1,G4136+(4*Fnotch-0)/8192,G4136+(F_stop-F_start)/8192) )</f>
        <v>127562.5</v>
      </c>
      <c r="H4137" s="120">
        <f ca="1">IF(FilterType="FIR", OFFSET(PRE_CALC!B4085,0,DEC_RATE), C4137)</f>
        <v>-103.656402535</v>
      </c>
    </row>
    <row r="4138" spans="2:8" x14ac:dyDescent="0.2">
      <c r="B4138" s="45">
        <f>IF(FilterType="FIR", IF(Extend_fmod, PRE_CALC!I4086*Fm, PRE_CALC!A4086*Fdata), IF(F_default=1,B4137+(4*Fnotch-0)/8192,B4137+(F_stop-F_start)/8192) )</f>
        <v>127593.750000128</v>
      </c>
      <c r="C4138" s="39">
        <f t="shared" si="190"/>
        <v>-1.3170514091831043</v>
      </c>
      <c r="D4138" s="84">
        <f ca="1">IF(FilterType="FIR", IF(Extend_fmod=1,OFFSET(PRE_CALC!J4086,0,DEC_RATE), OFFSET(PRE_CALC!B4086,0,DEC_RATE)), C4138)</f>
        <v>-105.055227922</v>
      </c>
      <c r="E4138" s="84">
        <f t="shared" ca="1" si="191"/>
        <v>102406.249999872</v>
      </c>
      <c r="F4138" s="84">
        <f t="shared" ca="1" si="189"/>
        <v>-4.8930546883400004E-3</v>
      </c>
      <c r="G4138" s="119">
        <f>IF(FilterType="FIR",  PRE_CALC!A4086*Fdata, IF(F_default=1,G4137+(4*Fnotch-0)/8192,G4137+(F_stop-F_start)/8192) )</f>
        <v>127593.750000128</v>
      </c>
      <c r="H4138" s="120">
        <f ca="1">IF(FilterType="FIR", OFFSET(PRE_CALC!B4086,0,DEC_RATE), C4138)</f>
        <v>-105.055227922</v>
      </c>
    </row>
    <row r="4139" spans="2:8" x14ac:dyDescent="0.2">
      <c r="B4139" s="45">
        <f>IF(FilterType="FIR", IF(Extend_fmod, PRE_CALC!I4087*Fm, PRE_CALC!A4087*Fdata), IF(F_default=1,B4138+(4*Fnotch-0)/8192,B4138+(F_stop-F_start)/8192) )</f>
        <v>127625</v>
      </c>
      <c r="C4139" s="39">
        <f t="shared" si="190"/>
        <v>-1.3177000245979134</v>
      </c>
      <c r="D4139" s="84">
        <f ca="1">IF(FilterType="FIR", IF(Extend_fmod=1,OFFSET(PRE_CALC!J4087,0,DEC_RATE), OFFSET(PRE_CALC!B4087,0,DEC_RATE)), C4139)</f>
        <v>-106.579364403</v>
      </c>
      <c r="E4139" s="84">
        <f t="shared" ca="1" si="191"/>
        <v>102406.249999872</v>
      </c>
      <c r="F4139" s="84">
        <f t="shared" ca="1" si="189"/>
        <v>-4.8930546883400004E-3</v>
      </c>
      <c r="G4139" s="119">
        <f>IF(FilterType="FIR",  PRE_CALC!A4087*Fdata, IF(F_default=1,G4138+(4*Fnotch-0)/8192,G4138+(F_stop-F_start)/8192) )</f>
        <v>127625</v>
      </c>
      <c r="H4139" s="120">
        <f ca="1">IF(FilterType="FIR", OFFSET(PRE_CALC!B4087,0,DEC_RATE), C4139)</f>
        <v>-106.579364403</v>
      </c>
    </row>
    <row r="4140" spans="2:8" x14ac:dyDescent="0.2">
      <c r="B4140" s="45">
        <f>IF(FilterType="FIR", IF(Extend_fmod, PRE_CALC!I4088*Fm, PRE_CALC!A4088*Fdata), IF(F_default=1,B4139+(4*Fnotch-0)/8192,B4139+(F_stop-F_start)/8192) )</f>
        <v>127656.249999872</v>
      </c>
      <c r="C4140" s="39">
        <f t="shared" si="190"/>
        <v>-1.3183488022120344</v>
      </c>
      <c r="D4140" s="84">
        <f ca="1">IF(FilterType="FIR", IF(Extend_fmod=1,OFFSET(PRE_CALC!J4088,0,DEC_RATE), OFFSET(PRE_CALC!B4088,0,DEC_RATE)), C4140)</f>
        <v>-108.262620266</v>
      </c>
      <c r="E4140" s="84">
        <f t="shared" ca="1" si="191"/>
        <v>102406.249999872</v>
      </c>
      <c r="F4140" s="84">
        <f t="shared" ca="1" si="189"/>
        <v>-4.8930546883400004E-3</v>
      </c>
      <c r="G4140" s="119">
        <f>IF(FilterType="FIR",  PRE_CALC!A4088*Fdata, IF(F_default=1,G4139+(4*Fnotch-0)/8192,G4139+(F_stop-F_start)/8192) )</f>
        <v>127656.249999872</v>
      </c>
      <c r="H4140" s="120">
        <f ca="1">IF(FilterType="FIR", OFFSET(PRE_CALC!B4088,0,DEC_RATE), C4140)</f>
        <v>-108.262620266</v>
      </c>
    </row>
    <row r="4141" spans="2:8" x14ac:dyDescent="0.2">
      <c r="B4141" s="45">
        <f>IF(FilterType="FIR", IF(Extend_fmod, PRE_CALC!I4089*Fm, PRE_CALC!A4089*Fdata), IF(F_default=1,B4140+(4*Fnotch-0)/8192,B4140+(F_stop-F_start)/8192) )</f>
        <v>127687.5</v>
      </c>
      <c r="C4141" s="39">
        <f t="shared" si="190"/>
        <v>-1.3189977420332939</v>
      </c>
      <c r="D4141" s="84">
        <f ca="1">IF(FilterType="FIR", IF(Extend_fmod=1,OFFSET(PRE_CALC!J4089,0,DEC_RATE), OFFSET(PRE_CALC!B4089,0,DEC_RATE)), C4141)</f>
        <v>-110.155429661</v>
      </c>
      <c r="E4141" s="84">
        <f t="shared" ca="1" si="191"/>
        <v>102406.249999872</v>
      </c>
      <c r="F4141" s="84">
        <f t="shared" ca="1" si="189"/>
        <v>-4.8930546883400004E-3</v>
      </c>
      <c r="G4141" s="119">
        <f>IF(FilterType="FIR",  PRE_CALC!A4089*Fdata, IF(F_default=1,G4140+(4*Fnotch-0)/8192,G4140+(F_stop-F_start)/8192) )</f>
        <v>127687.5</v>
      </c>
      <c r="H4141" s="120">
        <f ca="1">IF(FilterType="FIR", OFFSET(PRE_CALC!B4089,0,DEC_RATE), C4141)</f>
        <v>-110.155429661</v>
      </c>
    </row>
    <row r="4142" spans="2:8" x14ac:dyDescent="0.2">
      <c r="B4142" s="45">
        <f>IF(FilterType="FIR", IF(Extend_fmod, PRE_CALC!I4090*Fm, PRE_CALC!A4090*Fdata), IF(F_default=1,B4141+(4*Fnotch-0)/8192,B4141+(F_stop-F_start)/8192) )</f>
        <v>127718.750000128</v>
      </c>
      <c r="C4142" s="39">
        <f t="shared" si="190"/>
        <v>-1.319646844058904</v>
      </c>
      <c r="D4142" s="84">
        <f ca="1">IF(FilterType="FIR", IF(Extend_fmod=1,OFFSET(PRE_CALC!J4090,0,DEC_RATE), OFFSET(PRE_CALC!B4090,0,DEC_RATE)), C4142)</f>
        <v>-112.33804080500001</v>
      </c>
      <c r="E4142" s="84">
        <f t="shared" ca="1" si="191"/>
        <v>102406.249999872</v>
      </c>
      <c r="F4142" s="84">
        <f t="shared" ca="1" si="189"/>
        <v>-4.8930546883400004E-3</v>
      </c>
      <c r="G4142" s="119">
        <f>IF(FilterType="FIR",  PRE_CALC!A4090*Fdata, IF(F_default=1,G4141+(4*Fnotch-0)/8192,G4141+(F_stop-F_start)/8192) )</f>
        <v>127718.750000128</v>
      </c>
      <c r="H4142" s="120">
        <f ca="1">IF(FilterType="FIR", OFFSET(PRE_CALC!B4090,0,DEC_RATE), C4142)</f>
        <v>-112.33804080500001</v>
      </c>
    </row>
    <row r="4143" spans="2:8" x14ac:dyDescent="0.2">
      <c r="B4143" s="45">
        <f>IF(FilterType="FIR", IF(Extend_fmod, PRE_CALC!I4091*Fm, PRE_CALC!A4091*Fdata), IF(F_default=1,B4142+(4*Fnotch-0)/8192,B4142+(F_stop-F_start)/8192) )</f>
        <v>127750</v>
      </c>
      <c r="C4143" s="39">
        <f t="shared" si="190"/>
        <v>-1.3202961082860563</v>
      </c>
      <c r="D4143" s="84">
        <f ca="1">IF(FilterType="FIR", IF(Extend_fmod=1,OFFSET(PRE_CALC!J4091,0,DEC_RATE), OFFSET(PRE_CALC!B4091,0,DEC_RATE)), C4143)</f>
        <v>-114.950119759</v>
      </c>
      <c r="E4143" s="84">
        <f t="shared" ca="1" si="191"/>
        <v>102406.249999872</v>
      </c>
      <c r="F4143" s="84">
        <f t="shared" ca="1" si="189"/>
        <v>-4.8930546883400004E-3</v>
      </c>
      <c r="G4143" s="119">
        <f>IF(FilterType="FIR",  PRE_CALC!A4091*Fdata, IF(F_default=1,G4142+(4*Fnotch-0)/8192,G4142+(F_stop-F_start)/8192) )</f>
        <v>127750</v>
      </c>
      <c r="H4143" s="120">
        <f ca="1">IF(FilterType="FIR", OFFSET(PRE_CALC!B4091,0,DEC_RATE), C4143)</f>
        <v>-114.950119759</v>
      </c>
    </row>
    <row r="4144" spans="2:8" x14ac:dyDescent="0.2">
      <c r="B4144" s="45">
        <f>IF(FilterType="FIR", IF(Extend_fmod, PRE_CALC!I4092*Fm, PRE_CALC!A4092*Fdata), IF(F_default=1,B4143+(4*Fnotch-0)/8192,B4143+(F_stop-F_start)/8192) )</f>
        <v>127781.249999872</v>
      </c>
      <c r="C4144" s="39">
        <f t="shared" si="190"/>
        <v>-1.3209455347226007</v>
      </c>
      <c r="D4144" s="84">
        <f ca="1">IF(FilterType="FIR", IF(Extend_fmod=1,OFFSET(PRE_CALC!J4092,0,DEC_RATE), OFFSET(PRE_CALC!B4092,0,DEC_RATE)), C4144)</f>
        <v>-118.269705874</v>
      </c>
      <c r="E4144" s="84">
        <f t="shared" ca="1" si="191"/>
        <v>102406.249999872</v>
      </c>
      <c r="F4144" s="84">
        <f t="shared" ca="1" si="189"/>
        <v>-4.8930546883400004E-3</v>
      </c>
      <c r="G4144" s="119">
        <f>IF(FilterType="FIR",  PRE_CALC!A4092*Fdata, IF(F_default=1,G4143+(4*Fnotch-0)/8192,G4143+(F_stop-F_start)/8192) )</f>
        <v>127781.249999872</v>
      </c>
      <c r="H4144" s="120">
        <f ca="1">IF(FilterType="FIR", OFFSET(PRE_CALC!B4092,0,DEC_RATE), C4144)</f>
        <v>-118.269705874</v>
      </c>
    </row>
    <row r="4145" spans="2:8" x14ac:dyDescent="0.2">
      <c r="B4145" s="45">
        <f>IF(FilterType="FIR", IF(Extend_fmod, PRE_CALC!I4093*Fm, PRE_CALC!A4093*Fdata), IF(F_default=1,B4144+(4*Fnotch-0)/8192,B4144+(F_stop-F_start)/8192) )</f>
        <v>127812.5</v>
      </c>
      <c r="C4145" s="39">
        <f t="shared" si="190"/>
        <v>-1.3215951233763605</v>
      </c>
      <c r="D4145" s="84">
        <f ca="1">IF(FilterType="FIR", IF(Extend_fmod=1,OFFSET(PRE_CALC!J4093,0,DEC_RATE), OFFSET(PRE_CALC!B4093,0,DEC_RATE)), C4145)</f>
        <v>-122.992487978</v>
      </c>
      <c r="E4145" s="84">
        <f t="shared" ca="1" si="191"/>
        <v>102406.249999872</v>
      </c>
      <c r="F4145" s="84">
        <f t="shared" ca="1" si="189"/>
        <v>-4.8930546883400004E-3</v>
      </c>
      <c r="G4145" s="119">
        <f>IF(FilterType="FIR",  PRE_CALC!A4093*Fdata, IF(F_default=1,G4144+(4*Fnotch-0)/8192,G4144+(F_stop-F_start)/8192) )</f>
        <v>127812.5</v>
      </c>
      <c r="H4145" s="120">
        <f ca="1">IF(FilterType="FIR", OFFSET(PRE_CALC!B4093,0,DEC_RATE), C4145)</f>
        <v>-122.992487978</v>
      </c>
    </row>
    <row r="4146" spans="2:8" x14ac:dyDescent="0.2">
      <c r="B4146" s="45">
        <f>IF(FilterType="FIR", IF(Extend_fmod, PRE_CALC!I4094*Fm, PRE_CALC!A4094*Fdata), IF(F_default=1,B4145+(4*Fnotch-0)/8192,B4145+(F_stop-F_start)/8192) )</f>
        <v>127843.750000128</v>
      </c>
      <c r="C4146" s="39">
        <f t="shared" si="190"/>
        <v>-1.3222448742445436</v>
      </c>
      <c r="D4146" s="84">
        <f ca="1">IF(FilterType="FIR", IF(Extend_fmod=1,OFFSET(PRE_CALC!J4094,0,DEC_RATE), OFFSET(PRE_CALC!B4094,0,DEC_RATE)), C4146)</f>
        <v>-132.047760638</v>
      </c>
      <c r="E4146" s="84">
        <f t="shared" ca="1" si="191"/>
        <v>102406.249999872</v>
      </c>
      <c r="F4146" s="84">
        <f t="shared" ca="1" si="189"/>
        <v>-4.8930546883400004E-3</v>
      </c>
      <c r="G4146" s="119">
        <f>IF(FilterType="FIR",  PRE_CALC!A4094*Fdata, IF(F_default=1,G4145+(4*Fnotch-0)/8192,G4145+(F_stop-F_start)/8192) )</f>
        <v>127843.750000128</v>
      </c>
      <c r="H4146" s="120">
        <f ca="1">IF(FilterType="FIR", OFFSET(PRE_CALC!B4094,0,DEC_RATE), C4146)</f>
        <v>-132.047760638</v>
      </c>
    </row>
    <row r="4147" spans="2:8" x14ac:dyDescent="0.2">
      <c r="B4147" s="45">
        <f>IF(FilterType="FIR", IF(Extend_fmod, PRE_CALC!I4095*Fm, PRE_CALC!A4095*Fdata), IF(F_default=1,B4146+(4*Fnotch-0)/8192,B4146+(F_stop-F_start)/8192) )</f>
        <v>127875</v>
      </c>
      <c r="C4147" s="39">
        <f t="shared" si="190"/>
        <v>-1.3228947873243624</v>
      </c>
      <c r="D4147" s="84">
        <f ca="1">IF(FilterType="FIR", IF(Extend_fmod=1,OFFSET(PRE_CALC!J4095,0,DEC_RATE), OFFSET(PRE_CALC!B4095,0,DEC_RATE)), C4147)</f>
        <v>-135.98426803500001</v>
      </c>
      <c r="E4147" s="84">
        <f t="shared" ca="1" si="191"/>
        <v>102406.249999872</v>
      </c>
      <c r="F4147" s="84">
        <f t="shared" ca="1" si="189"/>
        <v>-4.8930546883400004E-3</v>
      </c>
      <c r="G4147" s="119">
        <f>IF(FilterType="FIR",  PRE_CALC!A4095*Fdata, IF(F_default=1,G4146+(4*Fnotch-0)/8192,G4146+(F_stop-F_start)/8192) )</f>
        <v>127875</v>
      </c>
      <c r="H4147" s="120">
        <f ca="1">IF(FilterType="FIR", OFFSET(PRE_CALC!B4095,0,DEC_RATE), C4147)</f>
        <v>-135.98426803500001</v>
      </c>
    </row>
    <row r="4148" spans="2:8" x14ac:dyDescent="0.2">
      <c r="B4148" s="45">
        <f>IF(FilterType="FIR", IF(Extend_fmod, PRE_CALC!I4096*Fm, PRE_CALC!A4096*Fdata), IF(F_default=1,B4147+(4*Fnotch-0)/8192,B4147+(F_stop-F_start)/8192) )</f>
        <v>127906.249999872</v>
      </c>
      <c r="C4148" s="39">
        <f t="shared" si="190"/>
        <v>-1.3235448626236481</v>
      </c>
      <c r="D4148" s="84">
        <f ca="1">IF(FilterType="FIR", IF(Extend_fmod=1,OFFSET(PRE_CALC!J4096,0,DEC_RATE), OFFSET(PRE_CALC!B4096,0,DEC_RATE)), C4148)</f>
        <v>-125.678769339</v>
      </c>
      <c r="E4148" s="84">
        <f t="shared" ca="1" si="191"/>
        <v>102406.249999872</v>
      </c>
      <c r="F4148" s="84">
        <f t="shared" ca="1" si="189"/>
        <v>-4.8930546883400004E-3</v>
      </c>
      <c r="G4148" s="119">
        <f>IF(FilterType="FIR",  PRE_CALC!A4096*Fdata, IF(F_default=1,G4147+(4*Fnotch-0)/8192,G4147+(F_stop-F_start)/8192) )</f>
        <v>127906.249999872</v>
      </c>
      <c r="H4148" s="120">
        <f ca="1">IF(FilterType="FIR", OFFSET(PRE_CALC!B4096,0,DEC_RATE), C4148)</f>
        <v>-125.678769339</v>
      </c>
    </row>
    <row r="4149" spans="2:8" x14ac:dyDescent="0.2">
      <c r="B4149" s="45">
        <f>IF(FilterType="FIR", IF(Extend_fmod, PRE_CALC!I4097*Fm, PRE_CALC!A4097*Fdata), IF(F_default=1,B4148+(4*Fnotch-0)/8192,B4148+(F_stop-F_start)/8192) )</f>
        <v>127937.5</v>
      </c>
      <c r="C4149" s="39">
        <f t="shared" si="190"/>
        <v>-1.3241951001502512</v>
      </c>
      <c r="D4149" s="84">
        <f ca="1">IF(FilterType="FIR", IF(Extend_fmod=1,OFFSET(PRE_CALC!J4097,0,DEC_RATE), OFFSET(PRE_CALC!B4097,0,DEC_RATE)), C4149)</f>
        <v>-121.547270404</v>
      </c>
      <c r="E4149" s="84">
        <f t="shared" ca="1" si="191"/>
        <v>102406.249999872</v>
      </c>
      <c r="F4149" s="84">
        <f t="shared" ca="1" si="189"/>
        <v>-4.8930546883400004E-3</v>
      </c>
      <c r="G4149" s="119">
        <f>IF(FilterType="FIR",  PRE_CALC!A4097*Fdata, IF(F_default=1,G4148+(4*Fnotch-0)/8192,G4148+(F_stop-F_start)/8192) )</f>
        <v>127937.5</v>
      </c>
      <c r="H4149" s="120">
        <f ca="1">IF(FilterType="FIR", OFFSET(PRE_CALC!B4097,0,DEC_RATE), C4149)</f>
        <v>-121.547270404</v>
      </c>
    </row>
    <row r="4150" spans="2:8" x14ac:dyDescent="0.2">
      <c r="B4150" s="45">
        <f>IF(FilterType="FIR", IF(Extend_fmod, PRE_CALC!I4098*Fm, PRE_CALC!A4098*Fdata), IF(F_default=1,B4149+(4*Fnotch-0)/8192,B4149+(F_stop-F_start)/8192) )</f>
        <v>127968.750000128</v>
      </c>
      <c r="C4150" s="39">
        <f t="shared" si="190"/>
        <v>-1.3248454999013726</v>
      </c>
      <c r="D4150" s="84">
        <f ca="1">IF(FilterType="FIR", IF(Extend_fmod=1,OFFSET(PRE_CALC!J4098,0,DEC_RATE), OFFSET(PRE_CALC!B4098,0,DEC_RATE)), C4150)</f>
        <v>-119.080150076</v>
      </c>
      <c r="E4150" s="84">
        <f t="shared" ca="1" si="191"/>
        <v>102406.249999872</v>
      </c>
      <c r="F4150" s="84">
        <f t="shared" ca="1" si="189"/>
        <v>-4.8930546883400004E-3</v>
      </c>
      <c r="G4150" s="119">
        <f>IF(FilterType="FIR",  PRE_CALC!A4098*Fdata, IF(F_default=1,G4149+(4*Fnotch-0)/8192,G4149+(F_stop-F_start)/8192) )</f>
        <v>127968.750000128</v>
      </c>
      <c r="H4150" s="120">
        <f ca="1">IF(FilterType="FIR", OFFSET(PRE_CALC!B4098,0,DEC_RATE), C4150)</f>
        <v>-119.080150076</v>
      </c>
    </row>
    <row r="4151" spans="2:8" x14ac:dyDescent="0.2">
      <c r="B4151" s="45">
        <f>IF(FilterType="FIR", IF(Extend_fmod, PRE_CALC!I4099*Fm, PRE_CALC!A4099*Fdata), IF(F_default=1,B4150+(4*Fnotch-0)/8192,B4150+(F_stop-F_start)/8192) )</f>
        <v>128000</v>
      </c>
      <c r="C4151" s="39">
        <f t="shared" si="190"/>
        <v>-1.3254960618742173</v>
      </c>
      <c r="D4151" s="84">
        <f ca="1">IF(FilterType="FIR", IF(Extend_fmod=1,OFFSET(PRE_CALC!J4099,0,DEC_RATE), OFFSET(PRE_CALC!B4099,0,DEC_RATE)), C4151)</f>
        <v>-117.41082993099999</v>
      </c>
      <c r="E4151" s="84">
        <f t="shared" ca="1" si="191"/>
        <v>102406.249999872</v>
      </c>
      <c r="F4151" s="84">
        <f t="shared" ref="F4151:F4214" ca="1" si="192">IF(G4151&lt;=F_PB,H4151, OFFSET(H:H,MATCH(F_PB-0.0001,G:G),0,1))</f>
        <v>-4.8930546883400004E-3</v>
      </c>
      <c r="G4151" s="119">
        <f>IF(FilterType="FIR",  PRE_CALC!A4099*Fdata, IF(F_default=1,G4150+(4*Fnotch-0)/8192,G4150+(F_stop-F_start)/8192) )</f>
        <v>128000</v>
      </c>
      <c r="H4151" s="120">
        <f ca="1">IF(FilterType="FIR", OFFSET(PRE_CALC!B4099,0,DEC_RATE), C4151)</f>
        <v>-117.41082993099999</v>
      </c>
    </row>
    <row r="4152" spans="2:8" x14ac:dyDescent="0.2">
      <c r="B4152" s="45">
        <f>IF(FilterType="FIR", IF(Extend_fmod, PRE_CALC!I4100*Fm, PRE_CALC!A4100*Fdata), IF(F_default=1,B4151+(4*Fnotch-0)/8192,B4151+(F_stop-F_start)/8192) )</f>
        <v>128031.24999987199</v>
      </c>
      <c r="C4152" s="39">
        <f t="shared" ref="C4152:C4215" si="193">MAX(20*LOG(ABS(   (1/s_dec*SIN(s_dec*$B4152/Fm*PI())/SIN($B4152/Fm*PI()))^(order-1) * (1/s_dec2*SIN(s_dec2*$B4152/Fm*PI())/SIN($B4152/Fm*PI()))  )), -160)</f>
        <v>-1.3261467860766152</v>
      </c>
      <c r="D4152" s="84">
        <f ca="1">IF(FilterType="FIR", IF(Extend_fmod=1,OFFSET(PRE_CALC!J4100,0,DEC_RATE), OFFSET(PRE_CALC!B4100,0,DEC_RATE)), C4152)</f>
        <v>-116.215806435</v>
      </c>
      <c r="E4152" s="84">
        <f t="shared" ref="E4152:E4215" ca="1" si="194">IF(G4152&lt;=F_PB,G4152, OFFSET(G:G,MATCH(F_PB-0.0001,G:G),0,1) )</f>
        <v>102406.249999872</v>
      </c>
      <c r="F4152" s="84">
        <f t="shared" ca="1" si="192"/>
        <v>-4.8930546883400004E-3</v>
      </c>
      <c r="G4152" s="119">
        <f>IF(FilterType="FIR",  PRE_CALC!A4100*Fdata, IF(F_default=1,G4151+(4*Fnotch-0)/8192,G4151+(F_stop-F_start)/8192) )</f>
        <v>128031.24999987199</v>
      </c>
      <c r="H4152" s="120">
        <f ca="1">IF(FilterType="FIR", OFFSET(PRE_CALC!B4100,0,DEC_RATE), C4152)</f>
        <v>-116.215806435</v>
      </c>
    </row>
    <row r="4153" spans="2:8" x14ac:dyDescent="0.2">
      <c r="B4153" s="45">
        <f>IF(FilterType="FIR", IF(Extend_fmod, PRE_CALC!I4101*Fm, PRE_CALC!A4101*Fdata), IF(F_default=1,B4152+(4*Fnotch-0)/8192,B4152+(F_stop-F_start)/8192) )</f>
        <v>128062.5</v>
      </c>
      <c r="C4153" s="39">
        <f t="shared" si="193"/>
        <v>-1.3267976725164576</v>
      </c>
      <c r="D4153" s="84">
        <f ca="1">IF(FilterType="FIR", IF(Extend_fmod=1,OFFSET(PRE_CALC!J4101,0,DEC_RATE), OFFSET(PRE_CALC!B4101,0,DEC_RATE)), C4153)</f>
        <v>-115.338868973</v>
      </c>
      <c r="E4153" s="84">
        <f t="shared" ca="1" si="194"/>
        <v>102406.249999872</v>
      </c>
      <c r="F4153" s="84">
        <f t="shared" ca="1" si="192"/>
        <v>-4.8930546883400004E-3</v>
      </c>
      <c r="G4153" s="119">
        <f>IF(FilterType="FIR",  PRE_CALC!A4101*Fdata, IF(F_default=1,G4152+(4*Fnotch-0)/8192,G4152+(F_stop-F_start)/8192) )</f>
        <v>128062.5</v>
      </c>
      <c r="H4153" s="120">
        <f ca="1">IF(FilterType="FIR", OFFSET(PRE_CALC!B4101,0,DEC_RATE), C4153)</f>
        <v>-115.338868973</v>
      </c>
    </row>
    <row r="4154" spans="2:8" x14ac:dyDescent="0.2">
      <c r="B4154" s="45">
        <f>IF(FilterType="FIR", IF(Extend_fmod, PRE_CALC!I4102*Fm, PRE_CALC!A4102*Fdata), IF(F_default=1,B4153+(4*Fnotch-0)/8192,B4153+(F_stop-F_start)/8192) )</f>
        <v>128093.75000012801</v>
      </c>
      <c r="C4154" s="39">
        <f t="shared" si="193"/>
        <v>-1.3274487211909141</v>
      </c>
      <c r="D4154" s="84">
        <f ca="1">IF(FilterType="FIR", IF(Extend_fmod=1,OFFSET(PRE_CALC!J4102,0,DEC_RATE), OFFSET(PRE_CALC!B4102,0,DEC_RATE)), C4154)</f>
        <v>-114.692927938</v>
      </c>
      <c r="E4154" s="84">
        <f t="shared" ca="1" si="194"/>
        <v>102406.249999872</v>
      </c>
      <c r="F4154" s="84">
        <f t="shared" ca="1" si="192"/>
        <v>-4.8930546883400004E-3</v>
      </c>
      <c r="G4154" s="119">
        <f>IF(FilterType="FIR",  PRE_CALC!A4102*Fdata, IF(F_default=1,G4153+(4*Fnotch-0)/8192,G4153+(F_stop-F_start)/8192) )</f>
        <v>128093.75000012801</v>
      </c>
      <c r="H4154" s="120">
        <f ca="1">IF(FilterType="FIR", OFFSET(PRE_CALC!B4102,0,DEC_RATE), C4154)</f>
        <v>-114.692927938</v>
      </c>
    </row>
    <row r="4155" spans="2:8" x14ac:dyDescent="0.2">
      <c r="B4155" s="45">
        <f>IF(FilterType="FIR", IF(Extend_fmod, PRE_CALC!I4103*Fm, PRE_CALC!A4103*Fdata), IF(F_default=1,B4154+(4*Fnotch-0)/8192,B4154+(F_stop-F_start)/8192) )</f>
        <v>128125</v>
      </c>
      <c r="C4155" s="39">
        <f t="shared" si="193"/>
        <v>-1.3280999320971829</v>
      </c>
      <c r="D4155" s="84">
        <f ca="1">IF(FilterType="FIR", IF(Extend_fmod=1,OFFSET(PRE_CALC!J4103,0,DEC_RATE), OFFSET(PRE_CALC!B4103,0,DEC_RATE)), C4155)</f>
        <v>-114.224786177</v>
      </c>
      <c r="E4155" s="84">
        <f t="shared" ca="1" si="194"/>
        <v>102406.249999872</v>
      </c>
      <c r="F4155" s="84">
        <f t="shared" ca="1" si="192"/>
        <v>-4.8930546883400004E-3</v>
      </c>
      <c r="G4155" s="119">
        <f>IF(FilterType="FIR",  PRE_CALC!A4103*Fdata, IF(F_default=1,G4154+(4*Fnotch-0)/8192,G4154+(F_stop-F_start)/8192) )</f>
        <v>128125</v>
      </c>
      <c r="H4155" s="120">
        <f ca="1">IF(FilterType="FIR", OFFSET(PRE_CALC!B4103,0,DEC_RATE), C4155)</f>
        <v>-114.224786177</v>
      </c>
    </row>
    <row r="4156" spans="2:8" x14ac:dyDescent="0.2">
      <c r="B4156" s="45">
        <f>IF(FilterType="FIR", IF(Extend_fmod, PRE_CALC!I4104*Fm, PRE_CALC!A4104*Fdata), IF(F_default=1,B4155+(4*Fnotch-0)/8192,B4155+(F_stop-F_start)/8192) )</f>
        <v>128156.24999987199</v>
      </c>
      <c r="C4156" s="39">
        <f t="shared" si="193"/>
        <v>-1.3287513052431246</v>
      </c>
      <c r="D4156" s="84">
        <f ca="1">IF(FilterType="FIR", IF(Extend_fmod=1,OFFSET(PRE_CALC!J4104,0,DEC_RATE), OFFSET(PRE_CALC!B4104,0,DEC_RATE)), C4156)</f>
        <v>-113.89990144799999</v>
      </c>
      <c r="E4156" s="84">
        <f t="shared" ca="1" si="194"/>
        <v>102406.249999872</v>
      </c>
      <c r="F4156" s="84">
        <f t="shared" ca="1" si="192"/>
        <v>-4.8930546883400004E-3</v>
      </c>
      <c r="G4156" s="119">
        <f>IF(FilterType="FIR",  PRE_CALC!A4104*Fdata, IF(F_default=1,G4155+(4*Fnotch-0)/8192,G4155+(F_stop-F_start)/8192) )</f>
        <v>128156.24999987199</v>
      </c>
      <c r="H4156" s="120">
        <f ca="1">IF(FilterType="FIR", OFFSET(PRE_CALC!B4104,0,DEC_RATE), C4156)</f>
        <v>-113.89990144799999</v>
      </c>
    </row>
    <row r="4157" spans="2:8" x14ac:dyDescent="0.2">
      <c r="B4157" s="45">
        <f>IF(FilterType="FIR", IF(Extend_fmod, PRE_CALC!I4105*Fm, PRE_CALC!A4105*Fdata), IF(F_default=1,B4156+(4*Fnotch-0)/8192,B4156+(F_stop-F_start)/8192) )</f>
        <v>128187.5</v>
      </c>
      <c r="C4157" s="39">
        <f t="shared" si="193"/>
        <v>-1.3294028406366154</v>
      </c>
      <c r="D4157" s="84">
        <f ca="1">IF(FilterType="FIR", IF(Extend_fmod=1,OFFSET(PRE_CALC!J4105,0,DEC_RATE), OFFSET(PRE_CALC!B4105,0,DEC_RATE)), C4157)</f>
        <v>-113.694919251</v>
      </c>
      <c r="E4157" s="84">
        <f t="shared" ca="1" si="194"/>
        <v>102406.249999872</v>
      </c>
      <c r="F4157" s="84">
        <f t="shared" ca="1" si="192"/>
        <v>-4.8930546883400004E-3</v>
      </c>
      <c r="G4157" s="119">
        <f>IF(FilterType="FIR",  PRE_CALC!A4105*Fdata, IF(F_default=1,G4156+(4*Fnotch-0)/8192,G4156+(F_stop-F_start)/8192) )</f>
        <v>128187.5</v>
      </c>
      <c r="H4157" s="120">
        <f ca="1">IF(FilterType="FIR", OFFSET(PRE_CALC!B4105,0,DEC_RATE), C4157)</f>
        <v>-113.694919251</v>
      </c>
    </row>
    <row r="4158" spans="2:8" x14ac:dyDescent="0.2">
      <c r="B4158" s="45">
        <f>IF(FilterType="FIR", IF(Extend_fmod, PRE_CALC!I4106*Fm, PRE_CALC!A4106*Fdata), IF(F_default=1,B4157+(4*Fnotch-0)/8192,B4157+(F_stop-F_start)/8192) )</f>
        <v>128218.75000012801</v>
      </c>
      <c r="C4158" s="39">
        <f t="shared" si="193"/>
        <v>-1.3300545382748397</v>
      </c>
      <c r="D4158" s="84">
        <f ca="1">IF(FilterType="FIR", IF(Extend_fmod=1,OFFSET(PRE_CALC!J4106,0,DEC_RATE), OFFSET(PRE_CALC!B4106,0,DEC_RATE)), C4158)</f>
        <v>-113.593674858</v>
      </c>
      <c r="E4158" s="84">
        <f t="shared" ca="1" si="194"/>
        <v>102406.249999872</v>
      </c>
      <c r="F4158" s="84">
        <f t="shared" ca="1" si="192"/>
        <v>-4.8930546883400004E-3</v>
      </c>
      <c r="G4158" s="119">
        <f>IF(FilterType="FIR",  PRE_CALC!A4106*Fdata, IF(F_default=1,G4157+(4*Fnotch-0)/8192,G4157+(F_stop-F_start)/8192) )</f>
        <v>128218.75000012801</v>
      </c>
      <c r="H4158" s="120">
        <f ca="1">IF(FilterType="FIR", OFFSET(PRE_CALC!B4106,0,DEC_RATE), C4158)</f>
        <v>-113.593674858</v>
      </c>
    </row>
    <row r="4159" spans="2:8" x14ac:dyDescent="0.2">
      <c r="B4159" s="45">
        <f>IF(FilterType="FIR", IF(Extend_fmod, PRE_CALC!I4107*Fm, PRE_CALC!A4107*Fdata), IF(F_default=1,B4158+(4*Fnotch-0)/8192,B4158+(F_stop-F_start)/8192) )</f>
        <v>128250</v>
      </c>
      <c r="C4159" s="39">
        <f t="shared" si="193"/>
        <v>-1.3307063981549878</v>
      </c>
      <c r="D4159" s="84">
        <f ca="1">IF(FilterType="FIR", IF(Extend_fmod=1,OFFSET(PRE_CALC!J4107,0,DEC_RATE), OFFSET(PRE_CALC!B4107,0,DEC_RATE)), C4159)</f>
        <v>-113.58491306800001</v>
      </c>
      <c r="E4159" s="84">
        <f t="shared" ca="1" si="194"/>
        <v>102406.249999872</v>
      </c>
      <c r="F4159" s="84">
        <f t="shared" ca="1" si="192"/>
        <v>-4.8930546883400004E-3</v>
      </c>
      <c r="G4159" s="119">
        <f>IF(FilterType="FIR",  PRE_CALC!A4107*Fdata, IF(F_default=1,G4158+(4*Fnotch-0)/8192,G4158+(F_stop-F_start)/8192) )</f>
        <v>128250</v>
      </c>
      <c r="H4159" s="120">
        <f ca="1">IF(FilterType="FIR", OFFSET(PRE_CALC!B4107,0,DEC_RATE), C4159)</f>
        <v>-113.58491306800001</v>
      </c>
    </row>
    <row r="4160" spans="2:8" x14ac:dyDescent="0.2">
      <c r="B4160" s="45">
        <f>IF(FilterType="FIR", IF(Extend_fmod, PRE_CALC!I4108*Fm, PRE_CALC!A4108*Fdata), IF(F_default=1,B4159+(4*Fnotch-0)/8192,B4159+(F_stop-F_start)/8192) )</f>
        <v>128281.24999987199</v>
      </c>
      <c r="C4160" s="39">
        <f t="shared" si="193"/>
        <v>-1.3313584202849382</v>
      </c>
      <c r="D4160" s="84">
        <f ca="1">IF(FilterType="FIR", IF(Extend_fmod=1,OFFSET(PRE_CALC!J4108,0,DEC_RATE), OFFSET(PRE_CALC!B4108,0,DEC_RATE)), C4160)</f>
        <v>-113.66093273200001</v>
      </c>
      <c r="E4160" s="84">
        <f t="shared" ca="1" si="194"/>
        <v>102406.249999872</v>
      </c>
      <c r="F4160" s="84">
        <f t="shared" ca="1" si="192"/>
        <v>-4.8930546883400004E-3</v>
      </c>
      <c r="G4160" s="119">
        <f>IF(FilterType="FIR",  PRE_CALC!A4108*Fdata, IF(F_default=1,G4159+(4*Fnotch-0)/8192,G4159+(F_stop-F_start)/8192) )</f>
        <v>128281.24999987199</v>
      </c>
      <c r="H4160" s="120">
        <f ca="1">IF(FilterType="FIR", OFFSET(PRE_CALC!B4108,0,DEC_RATE), C4160)</f>
        <v>-113.66093273200001</v>
      </c>
    </row>
    <row r="4161" spans="2:8" x14ac:dyDescent="0.2">
      <c r="B4161" s="45">
        <f>IF(FilterType="FIR", IF(Extend_fmod, PRE_CALC!I4109*Fm, PRE_CALC!A4109*Fdata), IF(F_default=1,B4160+(4*Fnotch-0)/8192,B4160+(F_stop-F_start)/8192) )</f>
        <v>128312.5</v>
      </c>
      <c r="C4161" s="39">
        <f t="shared" si="193"/>
        <v>-1.3320106046725564</v>
      </c>
      <c r="D4161" s="84">
        <f ca="1">IF(FilterType="FIR", IF(Extend_fmod=1,OFFSET(PRE_CALC!J4109,0,DEC_RATE), OFFSET(PRE_CALC!B4109,0,DEC_RATE)), C4161)</f>
        <v>-113.81676797199999</v>
      </c>
      <c r="E4161" s="84">
        <f t="shared" ca="1" si="194"/>
        <v>102406.249999872</v>
      </c>
      <c r="F4161" s="84">
        <f t="shared" ca="1" si="192"/>
        <v>-4.8930546883400004E-3</v>
      </c>
      <c r="G4161" s="119">
        <f>IF(FilterType="FIR",  PRE_CALC!A4109*Fdata, IF(F_default=1,G4160+(4*Fnotch-0)/8192,G4160+(F_stop-F_start)/8192) )</f>
        <v>128312.5</v>
      </c>
      <c r="H4161" s="120">
        <f ca="1">IF(FilterType="FIR", OFFSET(PRE_CALC!B4109,0,DEC_RATE), C4161)</f>
        <v>-113.81676797199999</v>
      </c>
    </row>
    <row r="4162" spans="2:8" x14ac:dyDescent="0.2">
      <c r="B4162" s="45">
        <f>IF(FilterType="FIR", IF(Extend_fmod, PRE_CALC!I4110*Fm, PRE_CALC!A4110*Fdata), IF(F_default=1,B4161+(4*Fnotch-0)/8192,B4161+(F_stop-F_start)/8192) )</f>
        <v>128343.75000012801</v>
      </c>
      <c r="C4162" s="39">
        <f t="shared" si="193"/>
        <v>-1.332662951315029</v>
      </c>
      <c r="D4162" s="84">
        <f ca="1">IF(FilterType="FIR", IF(Extend_fmod=1,OFFSET(PRE_CALC!J4110,0,DEC_RATE), OFFSET(PRE_CALC!B4110,0,DEC_RATE)), C4162)</f>
        <v>-114.049706351</v>
      </c>
      <c r="E4162" s="84">
        <f t="shared" ca="1" si="194"/>
        <v>102406.249999872</v>
      </c>
      <c r="F4162" s="84">
        <f t="shared" ca="1" si="192"/>
        <v>-4.8930546883400004E-3</v>
      </c>
      <c r="G4162" s="119">
        <f>IF(FilterType="FIR",  PRE_CALC!A4110*Fdata, IF(F_default=1,G4161+(4*Fnotch-0)/8192,G4161+(F_stop-F_start)/8192) )</f>
        <v>128343.75000012801</v>
      </c>
      <c r="H4162" s="120">
        <f ca="1">IF(FilterType="FIR", OFFSET(PRE_CALC!B4110,0,DEC_RATE), C4162)</f>
        <v>-114.049706351</v>
      </c>
    </row>
    <row r="4163" spans="2:8" x14ac:dyDescent="0.2">
      <c r="B4163" s="45">
        <f>IF(FilterType="FIR", IF(Extend_fmod, PRE_CALC!I4111*Fm, PRE_CALC!A4111*Fdata), IF(F_default=1,B4162+(4*Fnotch-0)/8192,B4162+(F_stop-F_start)/8192) )</f>
        <v>128375</v>
      </c>
      <c r="C4163" s="39">
        <f t="shared" si="193"/>
        <v>-1.3333154602095609</v>
      </c>
      <c r="D4163" s="84">
        <f ca="1">IF(FilterType="FIR", IF(Extend_fmod=1,OFFSET(PRE_CALC!J4111,0,DEC_RATE), OFFSET(PRE_CALC!B4111,0,DEC_RATE)), C4163)</f>
        <v>-114.359040104</v>
      </c>
      <c r="E4163" s="84">
        <f t="shared" ca="1" si="194"/>
        <v>102406.249999872</v>
      </c>
      <c r="F4163" s="84">
        <f t="shared" ca="1" si="192"/>
        <v>-4.8930546883400004E-3</v>
      </c>
      <c r="G4163" s="119">
        <f>IF(FilterType="FIR",  PRE_CALC!A4111*Fdata, IF(F_default=1,G4162+(4*Fnotch-0)/8192,G4162+(F_stop-F_start)/8192) )</f>
        <v>128375</v>
      </c>
      <c r="H4163" s="120">
        <f ca="1">IF(FilterType="FIR", OFFSET(PRE_CALC!B4111,0,DEC_RATE), C4163)</f>
        <v>-114.359040104</v>
      </c>
    </row>
    <row r="4164" spans="2:8" x14ac:dyDescent="0.2">
      <c r="B4164" s="45">
        <f>IF(FilterType="FIR", IF(Extend_fmod, PRE_CALC!I4112*Fm, PRE_CALC!A4112*Fdata), IF(F_default=1,B4163+(4*Fnotch-0)/8192,B4163+(F_stop-F_start)/8192) )</f>
        <v>128406.24999987199</v>
      </c>
      <c r="C4164" s="39">
        <f t="shared" si="193"/>
        <v>-1.3339681313640082</v>
      </c>
      <c r="D4164" s="84">
        <f ca="1">IF(FilterType="FIR", IF(Extend_fmod=1,OFFSET(PRE_CALC!J4112,0,DEC_RATE), OFFSET(PRE_CALC!B4112,0,DEC_RATE)), C4164)</f>
        <v>-114.74600113</v>
      </c>
      <c r="E4164" s="84">
        <f t="shared" ca="1" si="194"/>
        <v>102406.249999872</v>
      </c>
      <c r="F4164" s="84">
        <f t="shared" ca="1" si="192"/>
        <v>-4.8930546883400004E-3</v>
      </c>
      <c r="G4164" s="119">
        <f>IF(FilterType="FIR",  PRE_CALC!A4112*Fdata, IF(F_default=1,G4163+(4*Fnotch-0)/8192,G4163+(F_stop-F_start)/8192) )</f>
        <v>128406.24999987199</v>
      </c>
      <c r="H4164" s="120">
        <f ca="1">IF(FilterType="FIR", OFFSET(PRE_CALC!B4112,0,DEC_RATE), C4164)</f>
        <v>-114.74600113</v>
      </c>
    </row>
    <row r="4165" spans="2:8" x14ac:dyDescent="0.2">
      <c r="B4165" s="45">
        <f>IF(FilterType="FIR", IF(Extend_fmod, PRE_CALC!I4113*Fm, PRE_CALC!A4113*Fdata), IF(F_default=1,B4164+(4*Fnotch-0)/8192,B4164+(F_stop-F_start)/8192) )</f>
        <v>128437.5</v>
      </c>
      <c r="C4165" s="39">
        <f t="shared" si="193"/>
        <v>-1.3346209647862737</v>
      </c>
      <c r="D4165" s="84">
        <f ca="1">IF(FilterType="FIR", IF(Extend_fmod=1,OFFSET(PRE_CALC!J4113,0,DEC_RATE), OFFSET(PRE_CALC!B4113,0,DEC_RATE)), C4165)</f>
        <v>-115.213867334</v>
      </c>
      <c r="E4165" s="84">
        <f t="shared" ca="1" si="194"/>
        <v>102406.249999872</v>
      </c>
      <c r="F4165" s="84">
        <f t="shared" ca="1" si="192"/>
        <v>-4.8930546883400004E-3</v>
      </c>
      <c r="G4165" s="119">
        <f>IF(FilterType="FIR",  PRE_CALC!A4113*Fdata, IF(F_default=1,G4164+(4*Fnotch-0)/8192,G4164+(F_stop-F_start)/8192) )</f>
        <v>128437.5</v>
      </c>
      <c r="H4165" s="120">
        <f ca="1">IF(FilterType="FIR", OFFSET(PRE_CALC!B4113,0,DEC_RATE), C4165)</f>
        <v>-115.213867334</v>
      </c>
    </row>
    <row r="4166" spans="2:8" x14ac:dyDescent="0.2">
      <c r="B4166" s="45">
        <f>IF(FilterType="FIR", IF(Extend_fmod, PRE_CALC!I4114*Fm, PRE_CALC!A4114*Fdata), IF(F_default=1,B4165+(4*Fnotch-0)/8192,B4165+(F_stop-F_start)/8192) )</f>
        <v>128468.75000012801</v>
      </c>
      <c r="C4166" s="39">
        <f t="shared" si="193"/>
        <v>-1.3352739604735313</v>
      </c>
      <c r="D4166" s="84">
        <f ca="1">IF(FilterType="FIR", IF(Extend_fmod=1,OFFSET(PRE_CALC!J4114,0,DEC_RATE), OFFSET(PRE_CALC!B4114,0,DEC_RATE)), C4166)</f>
        <v>-115.768260697</v>
      </c>
      <c r="E4166" s="84">
        <f t="shared" ca="1" si="194"/>
        <v>102406.249999872</v>
      </c>
      <c r="F4166" s="84">
        <f t="shared" ca="1" si="192"/>
        <v>-4.8930546883400004E-3</v>
      </c>
      <c r="G4166" s="119">
        <f>IF(FilterType="FIR",  PRE_CALC!A4114*Fdata, IF(F_default=1,G4165+(4*Fnotch-0)/8192,G4165+(F_stop-F_start)/8192) )</f>
        <v>128468.75000012801</v>
      </c>
      <c r="H4166" s="120">
        <f ca="1">IF(FilterType="FIR", OFFSET(PRE_CALC!B4114,0,DEC_RATE), C4166)</f>
        <v>-115.768260697</v>
      </c>
    </row>
    <row r="4167" spans="2:8" x14ac:dyDescent="0.2">
      <c r="B4167" s="45">
        <f>IF(FilterType="FIR", IF(Extend_fmod, PRE_CALC!I4115*Fm, PRE_CALC!A4115*Fdata), IF(F_default=1,B4166+(4*Fnotch-0)/8192,B4166+(F_stop-F_start)/8192) )</f>
        <v>128500</v>
      </c>
      <c r="C4167" s="39">
        <f t="shared" si="193"/>
        <v>-1.335927118422968</v>
      </c>
      <c r="D4167" s="84">
        <f ca="1">IF(FilterType="FIR", IF(Extend_fmod=1,OFFSET(PRE_CALC!J4115,0,DEC_RATE), OFFSET(PRE_CALC!B4115,0,DEC_RATE)), C4167)</f>
        <v>-116.417697088</v>
      </c>
      <c r="E4167" s="84">
        <f t="shared" ca="1" si="194"/>
        <v>102406.249999872</v>
      </c>
      <c r="F4167" s="84">
        <f t="shared" ca="1" si="192"/>
        <v>-4.8930546883400004E-3</v>
      </c>
      <c r="G4167" s="119">
        <f>IF(FilterType="FIR",  PRE_CALC!A4115*Fdata, IF(F_default=1,G4166+(4*Fnotch-0)/8192,G4166+(F_stop-F_start)/8192) )</f>
        <v>128500</v>
      </c>
      <c r="H4167" s="120">
        <f ca="1">IF(FilterType="FIR", OFFSET(PRE_CALC!B4115,0,DEC_RATE), C4167)</f>
        <v>-116.417697088</v>
      </c>
    </row>
    <row r="4168" spans="2:8" x14ac:dyDescent="0.2">
      <c r="B4168" s="45">
        <f>IF(FilterType="FIR", IF(Extend_fmod, PRE_CALC!I4116*Fm, PRE_CALC!A4116*Fdata), IF(F_default=1,B4167+(4*Fnotch-0)/8192,B4167+(F_stop-F_start)/8192) )</f>
        <v>128531.24999987199</v>
      </c>
      <c r="C4168" s="39">
        <f t="shared" si="193"/>
        <v>-1.3365804386424796</v>
      </c>
      <c r="D4168" s="84">
        <f ca="1">IF(FilterType="FIR", IF(Extend_fmod=1,OFFSET(PRE_CALC!J4116,0,DEC_RATE), OFFSET(PRE_CALC!B4116,0,DEC_RATE)), C4168)</f>
        <v>-117.174509457</v>
      </c>
      <c r="E4168" s="84">
        <f t="shared" ca="1" si="194"/>
        <v>102406.249999872</v>
      </c>
      <c r="F4168" s="84">
        <f t="shared" ca="1" si="192"/>
        <v>-4.8930546883400004E-3</v>
      </c>
      <c r="G4168" s="119">
        <f>IF(FilterType="FIR",  PRE_CALC!A4116*Fdata, IF(F_default=1,G4167+(4*Fnotch-0)/8192,G4167+(F_stop-F_start)/8192) )</f>
        <v>128531.24999987199</v>
      </c>
      <c r="H4168" s="120">
        <f ca="1">IF(FilterType="FIR", OFFSET(PRE_CALC!B4116,0,DEC_RATE), C4168)</f>
        <v>-117.174509457</v>
      </c>
    </row>
    <row r="4169" spans="2:8" x14ac:dyDescent="0.2">
      <c r="B4169" s="45">
        <f>IF(FilterType="FIR", IF(Extend_fmod, PRE_CALC!I4117*Fm, PRE_CALC!A4117*Fdata), IF(F_default=1,B4168+(4*Fnotch-0)/8192,B4168+(F_stop-F_start)/8192) )</f>
        <v>128562.5</v>
      </c>
      <c r="C4169" s="39">
        <f t="shared" si="193"/>
        <v>-1.33723392113994</v>
      </c>
      <c r="D4169" s="84">
        <f ca="1">IF(FilterType="FIR", IF(Extend_fmod=1,OFFSET(PRE_CALC!J4117,0,DEC_RATE), OFFSET(PRE_CALC!B4117,0,DEC_RATE)), C4169)</f>
        <v>-118.056377588</v>
      </c>
      <c r="E4169" s="84">
        <f t="shared" ca="1" si="194"/>
        <v>102406.249999872</v>
      </c>
      <c r="F4169" s="84">
        <f t="shared" ca="1" si="192"/>
        <v>-4.8930546883400004E-3</v>
      </c>
      <c r="G4169" s="119">
        <f>IF(FilterType="FIR",  PRE_CALC!A4117*Fdata, IF(F_default=1,G4168+(4*Fnotch-0)/8192,G4168+(F_stop-F_start)/8192) )</f>
        <v>128562.5</v>
      </c>
      <c r="H4169" s="120">
        <f ca="1">IF(FilterType="FIR", OFFSET(PRE_CALC!B4117,0,DEC_RATE), C4169)</f>
        <v>-118.056377588</v>
      </c>
    </row>
    <row r="4170" spans="2:8" x14ac:dyDescent="0.2">
      <c r="B4170" s="45">
        <f>IF(FilterType="FIR", IF(Extend_fmod, PRE_CALC!I4118*Fm, PRE_CALC!A4118*Fdata), IF(F_default=1,B4169+(4*Fnotch-0)/8192,B4169+(F_stop-F_start)/8192) )</f>
        <v>128593.75000012801</v>
      </c>
      <c r="C4170" s="39">
        <f t="shared" si="193"/>
        <v>-1.3378875659125435</v>
      </c>
      <c r="D4170" s="84">
        <f ca="1">IF(FilterType="FIR", IF(Extend_fmod=1,OFFSET(PRE_CALC!J4118,0,DEC_RATE), OFFSET(PRE_CALC!B4118,0,DEC_RATE)), C4170)</f>
        <v>-119.088921587</v>
      </c>
      <c r="E4170" s="84">
        <f t="shared" ca="1" si="194"/>
        <v>102406.249999872</v>
      </c>
      <c r="F4170" s="84">
        <f t="shared" ca="1" si="192"/>
        <v>-4.8930546883400004E-3</v>
      </c>
      <c r="G4170" s="119">
        <f>IF(FilterType="FIR",  PRE_CALC!A4118*Fdata, IF(F_default=1,G4169+(4*Fnotch-0)/8192,G4169+(F_stop-F_start)/8192) )</f>
        <v>128593.75000012801</v>
      </c>
      <c r="H4170" s="120">
        <f ca="1">IF(FilterType="FIR", OFFSET(PRE_CALC!B4118,0,DEC_RATE), C4170)</f>
        <v>-119.088921587</v>
      </c>
    </row>
    <row r="4171" spans="2:8" x14ac:dyDescent="0.2">
      <c r="B4171" s="45">
        <f>IF(FilterType="FIR", IF(Extend_fmod, PRE_CALC!I4119*Fm, PRE_CALC!A4119*Fdata), IF(F_default=1,B4170+(4*Fnotch-0)/8192,B4170+(F_stop-F_start)/8192) )</f>
        <v>128625</v>
      </c>
      <c r="C4171" s="39">
        <f t="shared" si="193"/>
        <v>-1.3385413729574802</v>
      </c>
      <c r="D4171" s="84">
        <f ca="1">IF(FilterType="FIR", IF(Extend_fmod=1,OFFSET(PRE_CALC!J4119,0,DEC_RATE), OFFSET(PRE_CALC!B4119,0,DEC_RATE)), C4171)</f>
        <v>-120.310308531</v>
      </c>
      <c r="E4171" s="84">
        <f t="shared" ca="1" si="194"/>
        <v>102406.249999872</v>
      </c>
      <c r="F4171" s="84">
        <f t="shared" ca="1" si="192"/>
        <v>-4.8930546883400004E-3</v>
      </c>
      <c r="G4171" s="119">
        <f>IF(FilterType="FIR",  PRE_CALC!A4119*Fdata, IF(F_default=1,G4170+(4*Fnotch-0)/8192,G4170+(F_stop-F_start)/8192) )</f>
        <v>128625</v>
      </c>
      <c r="H4171" s="120">
        <f ca="1">IF(FilterType="FIR", OFFSET(PRE_CALC!B4119,0,DEC_RATE), C4171)</f>
        <v>-120.310308531</v>
      </c>
    </row>
    <row r="4172" spans="2:8" x14ac:dyDescent="0.2">
      <c r="B4172" s="45">
        <f>IF(FilterType="FIR", IF(Extend_fmod, PRE_CALC!I4120*Fm, PRE_CALC!A4120*Fdata), IF(F_default=1,B4171+(4*Fnotch-0)/8192,B4171+(F_stop-F_start)/8192) )</f>
        <v>128656.24999987199</v>
      </c>
      <c r="C4172" s="39">
        <f t="shared" si="193"/>
        <v>-1.3391953422826259</v>
      </c>
      <c r="D4172" s="84">
        <f ca="1">IF(FilterType="FIR", IF(Extend_fmod=1,OFFSET(PRE_CALC!J4120,0,DEC_RATE), OFFSET(PRE_CALC!B4120,0,DEC_RATE)), C4172)</f>
        <v>-121.780016639</v>
      </c>
      <c r="E4172" s="84">
        <f t="shared" ca="1" si="194"/>
        <v>102406.249999872</v>
      </c>
      <c r="F4172" s="84">
        <f t="shared" ca="1" si="192"/>
        <v>-4.8930546883400004E-3</v>
      </c>
      <c r="G4172" s="119">
        <f>IF(FilterType="FIR",  PRE_CALC!A4120*Fdata, IF(F_default=1,G4171+(4*Fnotch-0)/8192,G4171+(F_stop-F_start)/8192) )</f>
        <v>128656.24999987199</v>
      </c>
      <c r="H4172" s="120">
        <f ca="1">IF(FilterType="FIR", OFFSET(PRE_CALC!B4120,0,DEC_RATE), C4172)</f>
        <v>-121.780016639</v>
      </c>
    </row>
    <row r="4173" spans="2:8" x14ac:dyDescent="0.2">
      <c r="B4173" s="45">
        <f>IF(FilterType="FIR", IF(Extend_fmod, PRE_CALC!I4121*Fm, PRE_CALC!A4121*Fdata), IF(F_default=1,B4172+(4*Fnotch-0)/8192,B4172+(F_stop-F_start)/8192) )</f>
        <v>128687.5</v>
      </c>
      <c r="C4173" s="39">
        <f t="shared" si="193"/>
        <v>-1.339849473895899</v>
      </c>
      <c r="D4173" s="84">
        <f ca="1">IF(FilterType="FIR", IF(Extend_fmod=1,OFFSET(PRE_CALC!J4121,0,DEC_RATE), OFFSET(PRE_CALC!B4121,0,DEC_RATE)), C4173)</f>
        <v>-123.597185283</v>
      </c>
      <c r="E4173" s="84">
        <f t="shared" ca="1" si="194"/>
        <v>102406.249999872</v>
      </c>
      <c r="F4173" s="84">
        <f t="shared" ca="1" si="192"/>
        <v>-4.8930546883400004E-3</v>
      </c>
      <c r="G4173" s="119">
        <f>IF(FilterType="FIR",  PRE_CALC!A4121*Fdata, IF(F_default=1,G4172+(4*Fnotch-0)/8192,G4172+(F_stop-F_start)/8192) )</f>
        <v>128687.5</v>
      </c>
      <c r="H4173" s="120">
        <f ca="1">IF(FilterType="FIR", OFFSET(PRE_CALC!B4121,0,DEC_RATE), C4173)</f>
        <v>-123.597185283</v>
      </c>
    </row>
    <row r="4174" spans="2:8" x14ac:dyDescent="0.2">
      <c r="B4174" s="45">
        <f>IF(FilterType="FIR", IF(Extend_fmod, PRE_CALC!I4122*Fm, PRE_CALC!A4122*Fdata), IF(F_default=1,B4173+(4*Fnotch-0)/8192,B4173+(F_stop-F_start)/8192) )</f>
        <v>128718.75000012801</v>
      </c>
      <c r="C4174" s="39">
        <f t="shared" si="193"/>
        <v>-1.3405037677944573</v>
      </c>
      <c r="D4174" s="84">
        <f ca="1">IF(FilterType="FIR", IF(Extend_fmod=1,OFFSET(PRE_CALC!J4122,0,DEC_RATE), OFFSET(PRE_CALC!B4122,0,DEC_RATE)), C4174)</f>
        <v>-125.944649349</v>
      </c>
      <c r="E4174" s="84">
        <f t="shared" ca="1" si="194"/>
        <v>102406.249999872</v>
      </c>
      <c r="F4174" s="84">
        <f t="shared" ca="1" si="192"/>
        <v>-4.8930546883400004E-3</v>
      </c>
      <c r="G4174" s="119">
        <f>IF(FilterType="FIR",  PRE_CALC!A4122*Fdata, IF(F_default=1,G4173+(4*Fnotch-0)/8192,G4173+(F_stop-F_start)/8192) )</f>
        <v>128718.75000012801</v>
      </c>
      <c r="H4174" s="120">
        <f ca="1">IF(FilterType="FIR", OFFSET(PRE_CALC!B4122,0,DEC_RATE), C4174)</f>
        <v>-125.944649349</v>
      </c>
    </row>
    <row r="4175" spans="2:8" x14ac:dyDescent="0.2">
      <c r="B4175" s="45">
        <f>IF(FilterType="FIR", IF(Extend_fmod, PRE_CALC!I4123*Fm, PRE_CALC!A4123*Fdata), IF(F_default=1,B4174+(4*Fnotch-0)/8192,B4174+(F_stop-F_start)/8192) )</f>
        <v>128750</v>
      </c>
      <c r="C4175" s="39">
        <f t="shared" si="193"/>
        <v>-1.3411582239755091</v>
      </c>
      <c r="D4175" s="84">
        <f ca="1">IF(FilterType="FIR", IF(Extend_fmod=1,OFFSET(PRE_CALC!J4123,0,DEC_RATE), OFFSET(PRE_CALC!B4123,0,DEC_RATE)), C4175)</f>
        <v>-129.219118982</v>
      </c>
      <c r="E4175" s="84">
        <f t="shared" ca="1" si="194"/>
        <v>102406.249999872</v>
      </c>
      <c r="F4175" s="84">
        <f t="shared" ca="1" si="192"/>
        <v>-4.8930546883400004E-3</v>
      </c>
      <c r="G4175" s="119">
        <f>IF(FilterType="FIR",  PRE_CALC!A4123*Fdata, IF(F_default=1,G4174+(4*Fnotch-0)/8192,G4174+(F_stop-F_start)/8192) )</f>
        <v>128750</v>
      </c>
      <c r="H4175" s="120">
        <f ca="1">IF(FilterType="FIR", OFFSET(PRE_CALC!B4123,0,DEC_RATE), C4175)</f>
        <v>-129.219118982</v>
      </c>
    </row>
    <row r="4176" spans="2:8" x14ac:dyDescent="0.2">
      <c r="B4176" s="45">
        <f>IF(FilterType="FIR", IF(Extend_fmod, PRE_CALC!I4124*Fm, PRE_CALC!A4124*Fdata), IF(F_default=1,B4175+(4*Fnotch-0)/8192,B4175+(F_stop-F_start)/8192) )</f>
        <v>128781.24999987199</v>
      </c>
      <c r="C4176" s="39">
        <f t="shared" si="193"/>
        <v>-1.3418128424469413</v>
      </c>
      <c r="D4176" s="84">
        <f ca="1">IF(FilterType="FIR", IF(Extend_fmod=1,OFFSET(PRE_CALC!J4124,0,DEC_RATE), OFFSET(PRE_CALC!B4124,0,DEC_RATE)), C4176)</f>
        <v>-134.589736257</v>
      </c>
      <c r="E4176" s="84">
        <f t="shared" ca="1" si="194"/>
        <v>102406.249999872</v>
      </c>
      <c r="F4176" s="84">
        <f t="shared" ca="1" si="192"/>
        <v>-4.8930546883400004E-3</v>
      </c>
      <c r="G4176" s="119">
        <f>IF(FilterType="FIR",  PRE_CALC!A4124*Fdata, IF(F_default=1,G4175+(4*Fnotch-0)/8192,G4175+(F_stop-F_start)/8192) )</f>
        <v>128781.24999987199</v>
      </c>
      <c r="H4176" s="120">
        <f ca="1">IF(FilterType="FIR", OFFSET(PRE_CALC!B4124,0,DEC_RATE), C4176)</f>
        <v>-134.589736257</v>
      </c>
    </row>
    <row r="4177" spans="2:8" x14ac:dyDescent="0.2">
      <c r="B4177" s="45">
        <f>IF(FilterType="FIR", IF(Extend_fmod, PRE_CALC!I4125*Fm, PRE_CALC!A4125*Fdata), IF(F_default=1,B4176+(4*Fnotch-0)/8192,B4176+(F_stop-F_start)/8192) )</f>
        <v>128812.5</v>
      </c>
      <c r="C4177" s="39">
        <f t="shared" si="193"/>
        <v>-1.3424676232166621</v>
      </c>
      <c r="D4177" s="84">
        <f ca="1">IF(FilterType="FIR", IF(Extend_fmod=1,OFFSET(PRE_CALC!J4125,0,DEC_RATE), OFFSET(PRE_CALC!B4125,0,DEC_RATE)), C4177)</f>
        <v>-151.542137809</v>
      </c>
      <c r="E4177" s="84">
        <f t="shared" ca="1" si="194"/>
        <v>102406.249999872</v>
      </c>
      <c r="F4177" s="84">
        <f t="shared" ca="1" si="192"/>
        <v>-4.8930546883400004E-3</v>
      </c>
      <c r="G4177" s="119">
        <f>IF(FilterType="FIR",  PRE_CALC!A4125*Fdata, IF(F_default=1,G4176+(4*Fnotch-0)/8192,G4176+(F_stop-F_start)/8192) )</f>
        <v>128812.5</v>
      </c>
      <c r="H4177" s="120">
        <f ca="1">IF(FilterType="FIR", OFFSET(PRE_CALC!B4125,0,DEC_RATE), C4177)</f>
        <v>-151.542137809</v>
      </c>
    </row>
    <row r="4178" spans="2:8" x14ac:dyDescent="0.2">
      <c r="B4178" s="45">
        <f>IF(FilterType="FIR", IF(Extend_fmod, PRE_CALC!I4126*Fm, PRE_CALC!A4126*Fdata), IF(F_default=1,B4177+(4*Fnotch-0)/8192,B4177+(F_stop-F_start)/8192) )</f>
        <v>128843.75000012801</v>
      </c>
      <c r="C4178" s="39">
        <f t="shared" si="193"/>
        <v>-1.3431225662818471</v>
      </c>
      <c r="D4178" s="84">
        <f ca="1">IF(FilterType="FIR", IF(Extend_fmod=1,OFFSET(PRE_CALC!J4126,0,DEC_RATE), OFFSET(PRE_CALC!B4126,0,DEC_RATE)), C4178)</f>
        <v>-137.510000182</v>
      </c>
      <c r="E4178" s="84">
        <f t="shared" ca="1" si="194"/>
        <v>102406.249999872</v>
      </c>
      <c r="F4178" s="84">
        <f t="shared" ca="1" si="192"/>
        <v>-4.8930546883400004E-3</v>
      </c>
      <c r="G4178" s="119">
        <f>IF(FilterType="FIR",  PRE_CALC!A4126*Fdata, IF(F_default=1,G4177+(4*Fnotch-0)/8192,G4177+(F_stop-F_start)/8192) )</f>
        <v>128843.75000012801</v>
      </c>
      <c r="H4178" s="120">
        <f ca="1">IF(FilterType="FIR", OFFSET(PRE_CALC!B4126,0,DEC_RATE), C4178)</f>
        <v>-137.510000182</v>
      </c>
    </row>
    <row r="4179" spans="2:8" x14ac:dyDescent="0.2">
      <c r="B4179" s="45">
        <f>IF(FilterType="FIR", IF(Extend_fmod, PRE_CALC!I4127*Fm, PRE_CALC!A4127*Fdata), IF(F_default=1,B4178+(4*Fnotch-0)/8192,B4178+(F_stop-F_start)/8192) )</f>
        <v>128875</v>
      </c>
      <c r="C4179" s="39">
        <f t="shared" si="193"/>
        <v>-1.3437776716396757</v>
      </c>
      <c r="D4179" s="84">
        <f ca="1">IF(FilterType="FIR", IF(Extend_fmod=1,OFFSET(PRE_CALC!J4127,0,DEC_RATE), OFFSET(PRE_CALC!B4127,0,DEC_RATE)), C4179)</f>
        <v>-130.69326178399999</v>
      </c>
      <c r="E4179" s="84">
        <f t="shared" ca="1" si="194"/>
        <v>102406.249999872</v>
      </c>
      <c r="F4179" s="84">
        <f t="shared" ca="1" si="192"/>
        <v>-4.8930546883400004E-3</v>
      </c>
      <c r="G4179" s="119">
        <f>IF(FilterType="FIR",  PRE_CALC!A4127*Fdata, IF(F_default=1,G4178+(4*Fnotch-0)/8192,G4178+(F_stop-F_start)/8192) )</f>
        <v>128875</v>
      </c>
      <c r="H4179" s="120">
        <f ca="1">IF(FilterType="FIR", OFFSET(PRE_CALC!B4127,0,DEC_RATE), C4179)</f>
        <v>-130.69326178399999</v>
      </c>
    </row>
    <row r="4180" spans="2:8" x14ac:dyDescent="0.2">
      <c r="B4180" s="45">
        <f>IF(FilterType="FIR", IF(Extend_fmod, PRE_CALC!I4128*Fm, PRE_CALC!A4128*Fdata), IF(F_default=1,B4179+(4*Fnotch-0)/8192,B4179+(F_stop-F_start)/8192) )</f>
        <v>128906.24999987199</v>
      </c>
      <c r="C4180" s="39">
        <f t="shared" si="193"/>
        <v>-1.3444329392980647</v>
      </c>
      <c r="D4180" s="84">
        <f ca="1">IF(FilterType="FIR", IF(Extend_fmod=1,OFFSET(PRE_CALC!J4128,0,DEC_RATE), OFFSET(PRE_CALC!B4128,0,DEC_RATE)), C4180)</f>
        <v>-126.950390677</v>
      </c>
      <c r="E4180" s="84">
        <f t="shared" ca="1" si="194"/>
        <v>102406.249999872</v>
      </c>
      <c r="F4180" s="84">
        <f t="shared" ca="1" si="192"/>
        <v>-4.8930546883400004E-3</v>
      </c>
      <c r="G4180" s="119">
        <f>IF(FilterType="FIR",  PRE_CALC!A4128*Fdata, IF(F_default=1,G4179+(4*Fnotch-0)/8192,G4179+(F_stop-F_start)/8192) )</f>
        <v>128906.24999987199</v>
      </c>
      <c r="H4180" s="120">
        <f ca="1">IF(FilterType="FIR", OFFSET(PRE_CALC!B4128,0,DEC_RATE), C4180)</f>
        <v>-126.950390677</v>
      </c>
    </row>
    <row r="4181" spans="2:8" x14ac:dyDescent="0.2">
      <c r="B4181" s="45">
        <f>IF(FilterType="FIR", IF(Extend_fmod, PRE_CALC!I4129*Fm, PRE_CALC!A4129*Fdata), IF(F_default=1,B4180+(4*Fnotch-0)/8192,B4180+(F_stop-F_start)/8192) )</f>
        <v>128937.5</v>
      </c>
      <c r="C4181" s="39">
        <f t="shared" si="193"/>
        <v>-1.3450883692649216</v>
      </c>
      <c r="D4181" s="84">
        <f ca="1">IF(FilterType="FIR", IF(Extend_fmod=1,OFFSET(PRE_CALC!J4129,0,DEC_RATE), OFFSET(PRE_CALC!B4129,0,DEC_RATE)), C4181)</f>
        <v>-124.37252625000001</v>
      </c>
      <c r="E4181" s="84">
        <f t="shared" ca="1" si="194"/>
        <v>102406.249999872</v>
      </c>
      <c r="F4181" s="84">
        <f t="shared" ca="1" si="192"/>
        <v>-4.8930546883400004E-3</v>
      </c>
      <c r="G4181" s="119">
        <f>IF(FilterType="FIR",  PRE_CALC!A4129*Fdata, IF(F_default=1,G4180+(4*Fnotch-0)/8192,G4180+(F_stop-F_start)/8192) )</f>
        <v>128937.5</v>
      </c>
      <c r="H4181" s="120">
        <f ca="1">IF(FilterType="FIR", OFFSET(PRE_CALC!B4129,0,DEC_RATE), C4181)</f>
        <v>-124.37252625000001</v>
      </c>
    </row>
    <row r="4182" spans="2:8" x14ac:dyDescent="0.2">
      <c r="B4182" s="45">
        <f>IF(FilterType="FIR", IF(Extend_fmod, PRE_CALC!I4130*Fm, PRE_CALC!A4130*Fdata), IF(F_default=1,B4181+(4*Fnotch-0)/8192,B4181+(F_stop-F_start)/8192) )</f>
        <v>128968.75000012801</v>
      </c>
      <c r="C4182" s="39">
        <f t="shared" si="193"/>
        <v>-1.3457439615374311</v>
      </c>
      <c r="D4182" s="84">
        <f ca="1">IF(FilterType="FIR", IF(Extend_fmod=1,OFFSET(PRE_CALC!J4130,0,DEC_RATE), OFFSET(PRE_CALC!B4130,0,DEC_RATE)), C4182)</f>
        <v>-122.416486612</v>
      </c>
      <c r="E4182" s="84">
        <f t="shared" ca="1" si="194"/>
        <v>102406.249999872</v>
      </c>
      <c r="F4182" s="84">
        <f t="shared" ca="1" si="192"/>
        <v>-4.8930546883400004E-3</v>
      </c>
      <c r="G4182" s="119">
        <f>IF(FilterType="FIR",  PRE_CALC!A4130*Fdata, IF(F_default=1,G4181+(4*Fnotch-0)/8192,G4181+(F_stop-F_start)/8192) )</f>
        <v>128968.75000012801</v>
      </c>
      <c r="H4182" s="120">
        <f ca="1">IF(FilterType="FIR", OFFSET(PRE_CALC!B4130,0,DEC_RATE), C4182)</f>
        <v>-122.416486612</v>
      </c>
    </row>
    <row r="4183" spans="2:8" x14ac:dyDescent="0.2">
      <c r="B4183" s="45">
        <f>IF(FilterType="FIR", IF(Extend_fmod, PRE_CALC!I4131*Fm, PRE_CALC!A4131*Fdata), IF(F_default=1,B4182+(4*Fnotch-0)/8192,B4182+(F_stop-F_start)/8192) )</f>
        <v>129000</v>
      </c>
      <c r="C4183" s="39">
        <f t="shared" si="193"/>
        <v>-1.346399716112763</v>
      </c>
      <c r="D4183" s="84">
        <f ca="1">IF(FilterType="FIR", IF(Extend_fmod=1,OFFSET(PRE_CALC!J4131,0,DEC_RATE), OFFSET(PRE_CALC!B4131,0,DEC_RATE)), C4183)</f>
        <v>-120.84993121399999</v>
      </c>
      <c r="E4183" s="84">
        <f t="shared" ca="1" si="194"/>
        <v>102406.249999872</v>
      </c>
      <c r="F4183" s="84">
        <f t="shared" ca="1" si="192"/>
        <v>-4.8930546883400004E-3</v>
      </c>
      <c r="G4183" s="119">
        <f>IF(FilterType="FIR",  PRE_CALC!A4131*Fdata, IF(F_default=1,G4182+(4*Fnotch-0)/8192,G4182+(F_stop-F_start)/8192) )</f>
        <v>129000</v>
      </c>
      <c r="H4183" s="120">
        <f ca="1">IF(FilterType="FIR", OFFSET(PRE_CALC!B4131,0,DEC_RATE), C4183)</f>
        <v>-120.84993121399999</v>
      </c>
    </row>
    <row r="4184" spans="2:8" x14ac:dyDescent="0.2">
      <c r="B4184" s="45">
        <f>IF(FilterType="FIR", IF(Extend_fmod, PRE_CALC!I4132*Fm, PRE_CALC!A4132*Fdata), IF(F_default=1,B4183+(4*Fnotch-0)/8192,B4183+(F_stop-F_start)/8192) )</f>
        <v>129031.24999987199</v>
      </c>
      <c r="C4184" s="39">
        <f t="shared" si="193"/>
        <v>-1.3470556329988328</v>
      </c>
      <c r="D4184" s="84">
        <f ca="1">IF(FilterType="FIR", IF(Extend_fmod=1,OFFSET(PRE_CALC!J4132,0,DEC_RATE), OFFSET(PRE_CALC!B4132,0,DEC_RATE)), C4184)</f>
        <v>-119.551703785</v>
      </c>
      <c r="E4184" s="84">
        <f t="shared" ca="1" si="194"/>
        <v>102406.249999872</v>
      </c>
      <c r="F4184" s="84">
        <f t="shared" ca="1" si="192"/>
        <v>-4.8930546883400004E-3</v>
      </c>
      <c r="G4184" s="119">
        <f>IF(FilterType="FIR",  PRE_CALC!A4132*Fdata, IF(F_default=1,G4183+(4*Fnotch-0)/8192,G4183+(F_stop-F_start)/8192) )</f>
        <v>129031.24999987199</v>
      </c>
      <c r="H4184" s="120">
        <f ca="1">IF(FilterType="FIR", OFFSET(PRE_CALC!B4132,0,DEC_RATE), C4184)</f>
        <v>-119.551703785</v>
      </c>
    </row>
    <row r="4185" spans="2:8" x14ac:dyDescent="0.2">
      <c r="B4185" s="45">
        <f>IF(FilterType="FIR", IF(Extend_fmod, PRE_CALC!I4133*Fm, PRE_CALC!A4133*Fdata), IF(F_default=1,B4184+(4*Fnotch-0)/8192,B4184+(F_stop-F_start)/8192) )</f>
        <v>129062.5</v>
      </c>
      <c r="C4185" s="39">
        <f t="shared" si="193"/>
        <v>-1.3477117122035605</v>
      </c>
      <c r="D4185" s="84">
        <f ca="1">IF(FilterType="FIR", IF(Extend_fmod=1,OFFSET(PRE_CALC!J4133,0,DEC_RATE), OFFSET(PRE_CALC!B4133,0,DEC_RATE)), C4185)</f>
        <v>-118.450510974</v>
      </c>
      <c r="E4185" s="84">
        <f t="shared" ca="1" si="194"/>
        <v>102406.249999872</v>
      </c>
      <c r="F4185" s="84">
        <f t="shared" ca="1" si="192"/>
        <v>-4.8930546883400004E-3</v>
      </c>
      <c r="G4185" s="119">
        <f>IF(FilterType="FIR",  PRE_CALC!A4133*Fdata, IF(F_default=1,G4184+(4*Fnotch-0)/8192,G4184+(F_stop-F_start)/8192) )</f>
        <v>129062.5</v>
      </c>
      <c r="H4185" s="120">
        <f ca="1">IF(FilterType="FIR", OFFSET(PRE_CALC!B4133,0,DEC_RATE), C4185)</f>
        <v>-118.450510974</v>
      </c>
    </row>
    <row r="4186" spans="2:8" x14ac:dyDescent="0.2">
      <c r="B4186" s="45">
        <f>IF(FilterType="FIR", IF(Extend_fmod, PRE_CALC!I4134*Fm, PRE_CALC!A4134*Fdata), IF(F_default=1,B4185+(4*Fnotch-0)/8192,B4185+(F_stop-F_start)/8192) )</f>
        <v>129093.75000012801</v>
      </c>
      <c r="C4186" s="39">
        <f t="shared" si="193"/>
        <v>-1.3483679537241253</v>
      </c>
      <c r="D4186" s="84">
        <f ca="1">IF(FilterType="FIR", IF(Extend_fmod=1,OFFSET(PRE_CALC!J4134,0,DEC_RATE), OFFSET(PRE_CALC!B4134,0,DEC_RATE)), C4186)</f>
        <v>-117.500804109</v>
      </c>
      <c r="E4186" s="84">
        <f t="shared" ca="1" si="194"/>
        <v>102406.249999872</v>
      </c>
      <c r="F4186" s="84">
        <f t="shared" ca="1" si="192"/>
        <v>-4.8930546883400004E-3</v>
      </c>
      <c r="G4186" s="119">
        <f>IF(FilterType="FIR",  PRE_CALC!A4134*Fdata, IF(F_default=1,G4185+(4*Fnotch-0)/8192,G4185+(F_stop-F_start)/8192) )</f>
        <v>129093.75000012801</v>
      </c>
      <c r="H4186" s="120">
        <f ca="1">IF(FilterType="FIR", OFFSET(PRE_CALC!B4134,0,DEC_RATE), C4186)</f>
        <v>-117.500804109</v>
      </c>
    </row>
    <row r="4187" spans="2:8" x14ac:dyDescent="0.2">
      <c r="B4187" s="45">
        <f>IF(FilterType="FIR", IF(Extend_fmod, PRE_CALC!I4135*Fm, PRE_CALC!A4135*Fdata), IF(F_default=1,B4186+(4*Fnotch-0)/8192,B4186+(F_stop-F_start)/8192) )</f>
        <v>129125</v>
      </c>
      <c r="C4187" s="39">
        <f t="shared" si="193"/>
        <v>-1.3490243575577079</v>
      </c>
      <c r="D4187" s="84">
        <f ca="1">IF(FilterType="FIR", IF(Extend_fmod=1,OFFSET(PRE_CALC!J4135,0,DEC_RATE), OFFSET(PRE_CALC!B4135,0,DEC_RATE)), C4187)</f>
        <v>-116.67168717600001</v>
      </c>
      <c r="E4187" s="84">
        <f t="shared" ca="1" si="194"/>
        <v>102406.249999872</v>
      </c>
      <c r="F4187" s="84">
        <f t="shared" ca="1" si="192"/>
        <v>-4.8930546883400004E-3</v>
      </c>
      <c r="G4187" s="119">
        <f>IF(FilterType="FIR",  PRE_CALC!A4135*Fdata, IF(F_default=1,G4186+(4*Fnotch-0)/8192,G4186+(F_stop-F_start)/8192) )</f>
        <v>129125</v>
      </c>
      <c r="H4187" s="120">
        <f ca="1">IF(FilterType="FIR", OFFSET(PRE_CALC!B4135,0,DEC_RATE), C4187)</f>
        <v>-116.67168717600001</v>
      </c>
    </row>
    <row r="4188" spans="2:8" x14ac:dyDescent="0.2">
      <c r="B4188" s="45">
        <f>IF(FilterType="FIR", IF(Extend_fmod, PRE_CALC!I4136*Fm, PRE_CALC!A4136*Fdata), IF(F_default=1,B4187+(4*Fnotch-0)/8192,B4187+(F_stop-F_start)/8192) )</f>
        <v>129156.24999987199</v>
      </c>
      <c r="C4188" s="39">
        <f t="shared" si="193"/>
        <v>-1.3496809237122198</v>
      </c>
      <c r="D4188" s="84">
        <f ca="1">IF(FilterType="FIR", IF(Extend_fmod=1,OFFSET(PRE_CALC!J4136,0,DEC_RATE), OFFSET(PRE_CALC!B4136,0,DEC_RATE)), C4188)</f>
        <v>-115.941225355</v>
      </c>
      <c r="E4188" s="84">
        <f t="shared" ca="1" si="194"/>
        <v>102406.249999872</v>
      </c>
      <c r="F4188" s="84">
        <f t="shared" ca="1" si="192"/>
        <v>-4.8930546883400004E-3</v>
      </c>
      <c r="G4188" s="119">
        <f>IF(FilterType="FIR",  PRE_CALC!A4136*Fdata, IF(F_default=1,G4187+(4*Fnotch-0)/8192,G4187+(F_stop-F_start)/8192) )</f>
        <v>129156.24999987199</v>
      </c>
      <c r="H4188" s="120">
        <f ca="1">IF(FilterType="FIR", OFFSET(PRE_CALC!B4136,0,DEC_RATE), C4188)</f>
        <v>-115.941225355</v>
      </c>
    </row>
    <row r="4189" spans="2:8" x14ac:dyDescent="0.2">
      <c r="B4189" s="45">
        <f>IF(FilterType="FIR", IF(Extend_fmod, PRE_CALC!I4137*Fm, PRE_CALC!A4137*Fdata), IF(F_default=1,B4188+(4*Fnotch-0)/8192,B4188+(F_stop-F_start)/8192) )</f>
        <v>129187.5</v>
      </c>
      <c r="C4189" s="39">
        <f t="shared" si="193"/>
        <v>-1.3503376521956043</v>
      </c>
      <c r="D4189" s="84">
        <f ca="1">IF(FilterType="FIR", IF(Extend_fmod=1,OFFSET(PRE_CALC!J4137,0,DEC_RATE), OFFSET(PRE_CALC!B4137,0,DEC_RATE)), C4189)</f>
        <v>-115.293276625</v>
      </c>
      <c r="E4189" s="84">
        <f t="shared" ca="1" si="194"/>
        <v>102406.249999872</v>
      </c>
      <c r="F4189" s="84">
        <f t="shared" ca="1" si="192"/>
        <v>-4.8930546883400004E-3</v>
      </c>
      <c r="G4189" s="119">
        <f>IF(FilterType="FIR",  PRE_CALC!A4137*Fdata, IF(F_default=1,G4188+(4*Fnotch-0)/8192,G4188+(F_stop-F_start)/8192) )</f>
        <v>129187.5</v>
      </c>
      <c r="H4189" s="120">
        <f ca="1">IF(FilterType="FIR", OFFSET(PRE_CALC!B4137,0,DEC_RATE), C4189)</f>
        <v>-115.293276625</v>
      </c>
    </row>
    <row r="4190" spans="2:8" x14ac:dyDescent="0.2">
      <c r="B4190" s="45">
        <f>IF(FilterType="FIR", IF(Extend_fmod, PRE_CALC!I4138*Fm, PRE_CALC!A4138*Fdata), IF(F_default=1,B4189+(4*Fnotch-0)/8192,B4189+(F_stop-F_start)/8192) )</f>
        <v>129218.75000012801</v>
      </c>
      <c r="C4190" s="39">
        <f t="shared" si="193"/>
        <v>-1.3509945430050252</v>
      </c>
      <c r="D4190" s="84">
        <f ca="1">IF(FilterType="FIR", IF(Extend_fmod=1,OFFSET(PRE_CALC!J4138,0,DEC_RATE), OFFSET(PRE_CALC!B4138,0,DEC_RATE)), C4190)</f>
        <v>-114.715612694</v>
      </c>
      <c r="E4190" s="84">
        <f t="shared" ca="1" si="194"/>
        <v>102406.249999872</v>
      </c>
      <c r="F4190" s="84">
        <f t="shared" ca="1" si="192"/>
        <v>-4.8930546883400004E-3</v>
      </c>
      <c r="G4190" s="119">
        <f>IF(FilterType="FIR",  PRE_CALC!A4138*Fdata, IF(F_default=1,G4189+(4*Fnotch-0)/8192,G4189+(F_stop-F_start)/8192) )</f>
        <v>129218.75000012801</v>
      </c>
      <c r="H4190" s="120">
        <f ca="1">IF(FilterType="FIR", OFFSET(PRE_CALC!B4138,0,DEC_RATE), C4190)</f>
        <v>-114.715612694</v>
      </c>
    </row>
    <row r="4191" spans="2:8" x14ac:dyDescent="0.2">
      <c r="B4191" s="45">
        <f>IF(FilterType="FIR", IF(Extend_fmod, PRE_CALC!I4139*Fm, PRE_CALC!A4139*Fdata), IF(F_default=1,B4190+(4*Fnotch-0)/8192,B4190+(F_stop-F_start)/8192) )</f>
        <v>129250</v>
      </c>
      <c r="C4191" s="39">
        <f t="shared" si="193"/>
        <v>-1.3516515961376487</v>
      </c>
      <c r="D4191" s="84">
        <f ca="1">IF(FilterType="FIR", IF(Extend_fmod=1,OFFSET(PRE_CALC!J4139,0,DEC_RATE), OFFSET(PRE_CALC!B4139,0,DEC_RATE)), C4191)</f>
        <v>-114.198746641</v>
      </c>
      <c r="E4191" s="84">
        <f t="shared" ca="1" si="194"/>
        <v>102406.249999872</v>
      </c>
      <c r="F4191" s="84">
        <f t="shared" ca="1" si="192"/>
        <v>-4.8930546883400004E-3</v>
      </c>
      <c r="G4191" s="119">
        <f>IF(FilterType="FIR",  PRE_CALC!A4139*Fdata, IF(F_default=1,G4190+(4*Fnotch-0)/8192,G4190+(F_stop-F_start)/8192) )</f>
        <v>129250</v>
      </c>
      <c r="H4191" s="120">
        <f ca="1">IF(FilterType="FIR", OFFSET(PRE_CALC!B4139,0,DEC_RATE), C4191)</f>
        <v>-114.198746641</v>
      </c>
    </row>
    <row r="4192" spans="2:8" x14ac:dyDescent="0.2">
      <c r="B4192" s="45">
        <f>IF(FilterType="FIR", IF(Extend_fmod, PRE_CALC!I4140*Fm, PRE_CALC!A4140*Fdata), IF(F_default=1,B4191+(4*Fnotch-0)/8192,B4191+(F_stop-F_start)/8192) )</f>
        <v>129281.24999987199</v>
      </c>
      <c r="C4192" s="39">
        <f t="shared" si="193"/>
        <v>-1.3523088116014215</v>
      </c>
      <c r="D4192" s="84">
        <f ca="1">IF(FilterType="FIR", IF(Extend_fmod=1,OFFSET(PRE_CALC!J4140,0,DEC_RATE), OFFSET(PRE_CALC!B4140,0,DEC_RATE)), C4192)</f>
        <v>-113.73517043</v>
      </c>
      <c r="E4192" s="84">
        <f t="shared" ca="1" si="194"/>
        <v>102406.249999872</v>
      </c>
      <c r="F4192" s="84">
        <f t="shared" ca="1" si="192"/>
        <v>-4.8930546883400004E-3</v>
      </c>
      <c r="G4192" s="119">
        <f>IF(FilterType="FIR",  PRE_CALC!A4140*Fdata, IF(F_default=1,G4191+(4*Fnotch-0)/8192,G4191+(F_stop-F_start)/8192) )</f>
        <v>129281.24999987199</v>
      </c>
      <c r="H4192" s="120">
        <f ca="1">IF(FilterType="FIR", OFFSET(PRE_CALC!B4140,0,DEC_RATE), C4192)</f>
        <v>-113.73517043</v>
      </c>
    </row>
    <row r="4193" spans="2:8" x14ac:dyDescent="0.2">
      <c r="B4193" s="45">
        <f>IF(FilterType="FIR", IF(Extend_fmod, PRE_CALC!I4141*Fm, PRE_CALC!A4141*Fdata), IF(F_default=1,B4192+(4*Fnotch-0)/8192,B4192+(F_stop-F_start)/8192) )</f>
        <v>129312.5</v>
      </c>
      <c r="C4193" s="39">
        <f t="shared" si="193"/>
        <v>-1.3529661894042613</v>
      </c>
      <c r="D4193" s="84">
        <f ca="1">IF(FilterType="FIR", IF(Extend_fmod=1,OFFSET(PRE_CALC!J4141,0,DEC_RATE), OFFSET(PRE_CALC!B4141,0,DEC_RATE)), C4193)</f>
        <v>-113.31884146</v>
      </c>
      <c r="E4193" s="84">
        <f t="shared" ca="1" si="194"/>
        <v>102406.249999872</v>
      </c>
      <c r="F4193" s="84">
        <f t="shared" ca="1" si="192"/>
        <v>-4.8930546883400004E-3</v>
      </c>
      <c r="G4193" s="119">
        <f>IF(FilterType="FIR",  PRE_CALC!A4141*Fdata, IF(F_default=1,G4192+(4*Fnotch-0)/8192,G4192+(F_stop-F_start)/8192) )</f>
        <v>129312.5</v>
      </c>
      <c r="H4193" s="120">
        <f ca="1">IF(FilterType="FIR", OFFSET(PRE_CALC!B4141,0,DEC_RATE), C4193)</f>
        <v>-113.31884146</v>
      </c>
    </row>
    <row r="4194" spans="2:8" x14ac:dyDescent="0.2">
      <c r="B4194" s="45">
        <f>IF(FilterType="FIR", IF(Extend_fmod, PRE_CALC!I4142*Fm, PRE_CALC!A4142*Fdata), IF(F_default=1,B4193+(4*Fnotch-0)/8192,B4193+(F_stop-F_start)/8192) )</f>
        <v>129343.75000012801</v>
      </c>
      <c r="C4194" s="39">
        <f t="shared" si="193"/>
        <v>-1.3536237295433673</v>
      </c>
      <c r="D4194" s="84">
        <f ca="1">IF(FilterType="FIR", IF(Extend_fmod=1,OFFSET(PRE_CALC!J4142,0,DEC_RATE), OFFSET(PRE_CALC!B4142,0,DEC_RATE)), C4194)</f>
        <v>-112.944826488</v>
      </c>
      <c r="E4194" s="84">
        <f t="shared" ca="1" si="194"/>
        <v>102406.249999872</v>
      </c>
      <c r="F4194" s="84">
        <f t="shared" ca="1" si="192"/>
        <v>-4.8930546883400004E-3</v>
      </c>
      <c r="G4194" s="119">
        <f>IF(FilterType="FIR",  PRE_CALC!A4142*Fdata, IF(F_default=1,G4193+(4*Fnotch-0)/8192,G4193+(F_stop-F_start)/8192) )</f>
        <v>129343.75000012801</v>
      </c>
      <c r="H4194" s="120">
        <f ca="1">IF(FilterType="FIR", OFFSET(PRE_CALC!B4142,0,DEC_RATE), C4194)</f>
        <v>-112.944826488</v>
      </c>
    </row>
    <row r="4195" spans="2:8" x14ac:dyDescent="0.2">
      <c r="B4195" s="45">
        <f>IF(FilterType="FIR", IF(Extend_fmod, PRE_CALC!I4143*Fm, PRE_CALC!A4143*Fdata), IF(F_default=1,B4194+(4*Fnotch-0)/8192,B4194+(F_stop-F_start)/8192) )</f>
        <v>129375</v>
      </c>
      <c r="C4195" s="39">
        <f t="shared" si="193"/>
        <v>-1.3542814320158771</v>
      </c>
      <c r="D4195" s="84">
        <f ca="1">IF(FilterType="FIR", IF(Extend_fmod=1,OFFSET(PRE_CALC!J4143,0,DEC_RATE), OFFSET(PRE_CALC!B4143,0,DEC_RATE)), C4195)</f>
        <v>-112.60904834500001</v>
      </c>
      <c r="E4195" s="84">
        <f t="shared" ca="1" si="194"/>
        <v>102406.249999872</v>
      </c>
      <c r="F4195" s="84">
        <f t="shared" ca="1" si="192"/>
        <v>-4.8930546883400004E-3</v>
      </c>
      <c r="G4195" s="119">
        <f>IF(FilterType="FIR",  PRE_CALC!A4143*Fdata, IF(F_default=1,G4194+(4*Fnotch-0)/8192,G4194+(F_stop-F_start)/8192) )</f>
        <v>129375</v>
      </c>
      <c r="H4195" s="120">
        <f ca="1">IF(FilterType="FIR", OFFSET(PRE_CALC!B4143,0,DEC_RATE), C4195)</f>
        <v>-112.60904834500001</v>
      </c>
    </row>
    <row r="4196" spans="2:8" x14ac:dyDescent="0.2">
      <c r="B4196" s="45">
        <f>IF(FilterType="FIR", IF(Extend_fmod, PRE_CALC!I4144*Fm, PRE_CALC!A4144*Fdata), IF(F_default=1,B4195+(4*Fnotch-0)/8192,B4195+(F_stop-F_start)/8192) )</f>
        <v>129406.24999987199</v>
      </c>
      <c r="C4196" s="39">
        <f t="shared" si="193"/>
        <v>-1.3549392968297549</v>
      </c>
      <c r="D4196" s="84">
        <f ca="1">IF(FilterType="FIR", IF(Extend_fmod=1,OFFSET(PRE_CALC!J4144,0,DEC_RATE), OFFSET(PRE_CALC!B4144,0,DEC_RATE)), C4196)</f>
        <v>-112.30810178199999</v>
      </c>
      <c r="E4196" s="84">
        <f t="shared" ca="1" si="194"/>
        <v>102406.249999872</v>
      </c>
      <c r="F4196" s="84">
        <f t="shared" ca="1" si="192"/>
        <v>-4.8930546883400004E-3</v>
      </c>
      <c r="G4196" s="119">
        <f>IF(FilterType="FIR",  PRE_CALC!A4144*Fdata, IF(F_default=1,G4195+(4*Fnotch-0)/8192,G4195+(F_stop-F_start)/8192) )</f>
        <v>129406.24999987199</v>
      </c>
      <c r="H4196" s="120">
        <f ca="1">IF(FilterType="FIR", OFFSET(PRE_CALC!B4144,0,DEC_RATE), C4196)</f>
        <v>-112.30810178199999</v>
      </c>
    </row>
    <row r="4197" spans="2:8" x14ac:dyDescent="0.2">
      <c r="B4197" s="45">
        <f>IF(FilterType="FIR", IF(Extend_fmod, PRE_CALC!I4145*Fm, PRE_CALC!A4145*Fdata), IF(F_default=1,B4196+(4*Fnotch-0)/8192,B4196+(F_stop-F_start)/8192) )</f>
        <v>129437.5</v>
      </c>
      <c r="C4197" s="39">
        <f t="shared" si="193"/>
        <v>-1.3555973239929309</v>
      </c>
      <c r="D4197" s="84">
        <f ca="1">IF(FilterType="FIR", IF(Extend_fmod=1,OFFSET(PRE_CALC!J4145,0,DEC_RATE), OFFSET(PRE_CALC!B4145,0,DEC_RATE)), C4197)</f>
        <v>-112.039116975</v>
      </c>
      <c r="E4197" s="84">
        <f t="shared" ca="1" si="194"/>
        <v>102406.249999872</v>
      </c>
      <c r="F4197" s="84">
        <f t="shared" ca="1" si="192"/>
        <v>-4.8930546883400004E-3</v>
      </c>
      <c r="G4197" s="119">
        <f>IF(FilterType="FIR",  PRE_CALC!A4145*Fdata, IF(F_default=1,G4196+(4*Fnotch-0)/8192,G4196+(F_stop-F_start)/8192) )</f>
        <v>129437.5</v>
      </c>
      <c r="H4197" s="120">
        <f ca="1">IF(FilterType="FIR", OFFSET(PRE_CALC!B4145,0,DEC_RATE), C4197)</f>
        <v>-112.039116975</v>
      </c>
    </row>
    <row r="4198" spans="2:8" x14ac:dyDescent="0.2">
      <c r="B4198" s="45">
        <f>IF(FilterType="FIR", IF(Extend_fmod, PRE_CALC!I4146*Fm, PRE_CALC!A4146*Fdata), IF(F_default=1,B4197+(4*Fnotch-0)/8192,B4197+(F_stop-F_start)/8192) )</f>
        <v>129468.75000012801</v>
      </c>
      <c r="C4198" s="39">
        <f t="shared" si="193"/>
        <v>-1.3562555135025898</v>
      </c>
      <c r="D4198" s="84">
        <f ca="1">IF(FilterType="FIR", IF(Extend_fmod=1,OFFSET(PRE_CALC!J4146,0,DEC_RATE), OFFSET(PRE_CALC!B4146,0,DEC_RATE)), C4198)</f>
        <v>-111.799656642</v>
      </c>
      <c r="E4198" s="84">
        <f t="shared" ca="1" si="194"/>
        <v>102406.249999872</v>
      </c>
      <c r="F4198" s="84">
        <f t="shared" ca="1" si="192"/>
        <v>-4.8930546883400004E-3</v>
      </c>
      <c r="G4198" s="119">
        <f>IF(FilterType="FIR",  PRE_CALC!A4146*Fdata, IF(F_default=1,G4197+(4*Fnotch-0)/8192,G4197+(F_stop-F_start)/8192) )</f>
        <v>129468.75000012801</v>
      </c>
      <c r="H4198" s="120">
        <f ca="1">IF(FilterType="FIR", OFFSET(PRE_CALC!B4146,0,DEC_RATE), C4198)</f>
        <v>-111.799656642</v>
      </c>
    </row>
    <row r="4199" spans="2:8" x14ac:dyDescent="0.2">
      <c r="B4199" s="45">
        <f>IF(FilterType="FIR", IF(Extend_fmod, PRE_CALC!I4147*Fm, PRE_CALC!A4147*Fdata), IF(F_default=1,B4198+(4*Fnotch-0)/8192,B4198+(F_stop-F_start)/8192) )</f>
        <v>129500</v>
      </c>
      <c r="C4199" s="39">
        <f t="shared" si="193"/>
        <v>-1.3569138653558752</v>
      </c>
      <c r="D4199" s="84">
        <f ca="1">IF(FilterType="FIR", IF(Extend_fmod=1,OFFSET(PRE_CALC!J4147,0,DEC_RATE), OFFSET(PRE_CALC!B4147,0,DEC_RATE)), C4199)</f>
        <v>-111.58763731400001</v>
      </c>
      <c r="E4199" s="84">
        <f t="shared" ca="1" si="194"/>
        <v>102406.249999872</v>
      </c>
      <c r="F4199" s="84">
        <f t="shared" ca="1" si="192"/>
        <v>-4.8930546883400004E-3</v>
      </c>
      <c r="G4199" s="119">
        <f>IF(FilterType="FIR",  PRE_CALC!A4147*Fdata, IF(F_default=1,G4198+(4*Fnotch-0)/8192,G4198+(F_stop-F_start)/8192) )</f>
        <v>129500</v>
      </c>
      <c r="H4199" s="120">
        <f ca="1">IF(FilterType="FIR", OFFSET(PRE_CALC!B4147,0,DEC_RATE), C4199)</f>
        <v>-111.58763731400001</v>
      </c>
    </row>
    <row r="4200" spans="2:8" x14ac:dyDescent="0.2">
      <c r="B4200" s="45">
        <f>IF(FilterType="FIR", IF(Extend_fmod, PRE_CALC!I4148*Fm, PRE_CALC!A4148*Fdata), IF(F_default=1,B4199+(4*Fnotch-0)/8192,B4199+(F_stop-F_start)/8192) )</f>
        <v>129531.24999987199</v>
      </c>
      <c r="C4200" s="39">
        <f t="shared" si="193"/>
        <v>-1.3575723795607573</v>
      </c>
      <c r="D4200" s="84">
        <f ca="1">IF(FilterType="FIR", IF(Extend_fmod=1,OFFSET(PRE_CALC!J4148,0,DEC_RATE), OFFSET(PRE_CALC!B4148,0,DEC_RATE)), C4200)</f>
        <v>-111.401268305</v>
      </c>
      <c r="E4200" s="84">
        <f t="shared" ca="1" si="194"/>
        <v>102406.249999872</v>
      </c>
      <c r="F4200" s="84">
        <f t="shared" ca="1" si="192"/>
        <v>-4.8930546883400004E-3</v>
      </c>
      <c r="G4200" s="119">
        <f>IF(FilterType="FIR",  PRE_CALC!A4148*Fdata, IF(F_default=1,G4199+(4*Fnotch-0)/8192,G4199+(F_stop-F_start)/8192) )</f>
        <v>129531.24999987199</v>
      </c>
      <c r="H4200" s="120">
        <f ca="1">IF(FilterType="FIR", OFFSET(PRE_CALC!B4148,0,DEC_RATE), C4200)</f>
        <v>-111.401268305</v>
      </c>
    </row>
    <row r="4201" spans="2:8" x14ac:dyDescent="0.2">
      <c r="B4201" s="45">
        <f>IF(FilterType="FIR", IF(Extend_fmod, PRE_CALC!I4149*Fm, PRE_CALC!A4149*Fdata), IF(F_default=1,B4200+(4*Fnotch-0)/8192,B4200+(F_stop-F_start)/8192) )</f>
        <v>129562.5</v>
      </c>
      <c r="C4201" s="39">
        <f t="shared" si="193"/>
        <v>-1.3582310561251751</v>
      </c>
      <c r="D4201" s="84">
        <f ca="1">IF(FilterType="FIR", IF(Extend_fmod=1,OFFSET(PRE_CALC!J4149,0,DEC_RATE), OFFSET(PRE_CALC!B4149,0,DEC_RATE)), C4201)</f>
        <v>-111.23900383599999</v>
      </c>
      <c r="E4201" s="84">
        <f t="shared" ca="1" si="194"/>
        <v>102406.249999872</v>
      </c>
      <c r="F4201" s="84">
        <f t="shared" ca="1" si="192"/>
        <v>-4.8930546883400004E-3</v>
      </c>
      <c r="G4201" s="119">
        <f>IF(FilterType="FIR",  PRE_CALC!A4149*Fdata, IF(F_default=1,G4200+(4*Fnotch-0)/8192,G4200+(F_stop-F_start)/8192) )</f>
        <v>129562.5</v>
      </c>
      <c r="H4201" s="120">
        <f ca="1">IF(FilterType="FIR", OFFSET(PRE_CALC!B4149,0,DEC_RATE), C4201)</f>
        <v>-111.23900383599999</v>
      </c>
    </row>
    <row r="4202" spans="2:8" x14ac:dyDescent="0.2">
      <c r="B4202" s="45">
        <f>IF(FilterType="FIR", IF(Extend_fmod, PRE_CALC!I4150*Fm, PRE_CALC!A4150*Fdata), IF(F_default=1,B4201+(4*Fnotch-0)/8192,B4201+(F_stop-F_start)/8192) )</f>
        <v>129593.75000012801</v>
      </c>
      <c r="C4202" s="39">
        <f t="shared" si="193"/>
        <v>-1.3588898950463</v>
      </c>
      <c r="D4202" s="84">
        <f ca="1">IF(FilterType="FIR", IF(Extend_fmod=1,OFFSET(PRE_CALC!J4150,0,DEC_RATE), OFFSET(PRE_CALC!B4150,0,DEC_RATE)), C4202)</f>
        <v>-111.099505095</v>
      </c>
      <c r="E4202" s="84">
        <f t="shared" ca="1" si="194"/>
        <v>102406.249999872</v>
      </c>
      <c r="F4202" s="84">
        <f t="shared" ca="1" si="192"/>
        <v>-4.8930546883400004E-3</v>
      </c>
      <c r="G4202" s="119">
        <f>IF(FilterType="FIR",  PRE_CALC!A4150*Fdata, IF(F_default=1,G4201+(4*Fnotch-0)/8192,G4201+(F_stop-F_start)/8192) )</f>
        <v>129593.75000012801</v>
      </c>
      <c r="H4202" s="120">
        <f ca="1">IF(FilterType="FIR", OFFSET(PRE_CALC!B4150,0,DEC_RATE), C4202)</f>
        <v>-111.099505095</v>
      </c>
    </row>
    <row r="4203" spans="2:8" x14ac:dyDescent="0.2">
      <c r="B4203" s="45">
        <f>IF(FilterType="FIR", IF(Extend_fmod, PRE_CALC!I4151*Fm, PRE_CALC!A4151*Fdata), IF(F_default=1,B4202+(4*Fnotch-0)/8192,B4202+(F_stop-F_start)/8192) )</f>
        <v>129625</v>
      </c>
      <c r="C4203" s="39">
        <f t="shared" si="193"/>
        <v>-1.3595488963212845</v>
      </c>
      <c r="D4203" s="84">
        <f ca="1">IF(FilterType="FIR", IF(Extend_fmod=1,OFFSET(PRE_CALC!J4151,0,DEC_RATE), OFFSET(PRE_CALC!B4151,0,DEC_RATE)), C4203)</f>
        <v>-110.981609906</v>
      </c>
      <c r="E4203" s="84">
        <f t="shared" ca="1" si="194"/>
        <v>102406.249999872</v>
      </c>
      <c r="F4203" s="84">
        <f t="shared" ca="1" si="192"/>
        <v>-4.8930546883400004E-3</v>
      </c>
      <c r="G4203" s="119">
        <f>IF(FilterType="FIR",  PRE_CALC!A4151*Fdata, IF(F_default=1,G4202+(4*Fnotch-0)/8192,G4202+(F_stop-F_start)/8192) )</f>
        <v>129625</v>
      </c>
      <c r="H4203" s="120">
        <f ca="1">IF(FilterType="FIR", OFFSET(PRE_CALC!B4151,0,DEC_RATE), C4203)</f>
        <v>-110.981609906</v>
      </c>
    </row>
    <row r="4204" spans="2:8" x14ac:dyDescent="0.2">
      <c r="B4204" s="45">
        <f>IF(FilterType="FIR", IF(Extend_fmod, PRE_CALC!I4152*Fm, PRE_CALC!A4152*Fdata), IF(F_default=1,B4203+(4*Fnotch-0)/8192,B4203+(F_stop-F_start)/8192) )</f>
        <v>129656.24999987199</v>
      </c>
      <c r="C4204" s="39">
        <f t="shared" si="193"/>
        <v>-1.3602080599581106</v>
      </c>
      <c r="D4204" s="84">
        <f ca="1">IF(FilterType="FIR", IF(Extend_fmod=1,OFFSET(PRE_CALC!J4152,0,DEC_RATE), OFFSET(PRE_CALC!B4152,0,DEC_RATE)), C4204)</f>
        <v>-110.884308281</v>
      </c>
      <c r="E4204" s="84">
        <f t="shared" ca="1" si="194"/>
        <v>102406.249999872</v>
      </c>
      <c r="F4204" s="84">
        <f t="shared" ca="1" si="192"/>
        <v>-4.8930546883400004E-3</v>
      </c>
      <c r="G4204" s="119">
        <f>IF(FilterType="FIR",  PRE_CALC!A4152*Fdata, IF(F_default=1,G4203+(4*Fnotch-0)/8192,G4203+(F_stop-F_start)/8192) )</f>
        <v>129656.24999987199</v>
      </c>
      <c r="H4204" s="120">
        <f ca="1">IF(FilterType="FIR", OFFSET(PRE_CALC!B4152,0,DEC_RATE), C4204)</f>
        <v>-110.884308281</v>
      </c>
    </row>
    <row r="4205" spans="2:8" x14ac:dyDescent="0.2">
      <c r="B4205" s="45">
        <f>IF(FilterType="FIR", IF(Extend_fmod, PRE_CALC!I4153*Fm, PRE_CALC!A4153*Fdata), IF(F_default=1,B4204+(4*Fnotch-0)/8192,B4204+(F_stop-F_start)/8192) )</f>
        <v>129687.5</v>
      </c>
      <c r="C4205" s="39">
        <f t="shared" si="193"/>
        <v>-1.3608673859647158</v>
      </c>
      <c r="D4205" s="84">
        <f ca="1">IF(FilterType="FIR", IF(Extend_fmod=1,OFFSET(PRE_CALC!J4153,0,DEC_RATE), OFFSET(PRE_CALC!B4153,0,DEC_RATE)), C4205)</f>
        <v>-110.80672261300001</v>
      </c>
      <c r="E4205" s="84">
        <f t="shared" ca="1" si="194"/>
        <v>102406.249999872</v>
      </c>
      <c r="F4205" s="84">
        <f t="shared" ca="1" si="192"/>
        <v>-4.8930546883400004E-3</v>
      </c>
      <c r="G4205" s="119">
        <f>IF(FilterType="FIR",  PRE_CALC!A4153*Fdata, IF(F_default=1,G4204+(4*Fnotch-0)/8192,G4204+(F_stop-F_start)/8192) )</f>
        <v>129687.5</v>
      </c>
      <c r="H4205" s="120">
        <f ca="1">IF(FilterType="FIR", OFFSET(PRE_CALC!B4153,0,DEC_RATE), C4205)</f>
        <v>-110.80672261300001</v>
      </c>
    </row>
    <row r="4206" spans="2:8" x14ac:dyDescent="0.2">
      <c r="B4206" s="45">
        <f>IF(FilterType="FIR", IF(Extend_fmod, PRE_CALC!I4154*Fm, PRE_CALC!A4154*Fdata), IF(F_default=1,B4205+(4*Fnotch-0)/8192,B4205+(F_stop-F_start)/8192) )</f>
        <v>129718.75000012801</v>
      </c>
      <c r="C4206" s="39">
        <f t="shared" si="193"/>
        <v>-1.3615268743382747</v>
      </c>
      <c r="D4206" s="84">
        <f ca="1">IF(FilterType="FIR", IF(Extend_fmod=1,OFFSET(PRE_CALC!J4154,0,DEC_RATE), OFFSET(PRE_CALC!B4154,0,DEC_RATE)), C4206)</f>
        <v>-110.748091528</v>
      </c>
      <c r="E4206" s="84">
        <f t="shared" ca="1" si="194"/>
        <v>102406.249999872</v>
      </c>
      <c r="F4206" s="84">
        <f t="shared" ca="1" si="192"/>
        <v>-4.8930546883400004E-3</v>
      </c>
      <c r="G4206" s="119">
        <f>IF(FilterType="FIR",  PRE_CALC!A4154*Fdata, IF(F_default=1,G4205+(4*Fnotch-0)/8192,G4205+(F_stop-F_start)/8192) )</f>
        <v>129718.75000012801</v>
      </c>
      <c r="H4206" s="120">
        <f ca="1">IF(FilterType="FIR", OFFSET(PRE_CALC!B4154,0,DEC_RATE), C4206)</f>
        <v>-110.748091528</v>
      </c>
    </row>
    <row r="4207" spans="2:8" x14ac:dyDescent="0.2">
      <c r="B4207" s="45">
        <f>IF(FilterType="FIR", IF(Extend_fmod, PRE_CALC!I4155*Fm, PRE_CALC!A4155*Fdata), IF(F_default=1,B4206+(4*Fnotch-0)/8192,B4206+(F_stop-F_start)/8192) )</f>
        <v>129750</v>
      </c>
      <c r="C4207" s="39">
        <f t="shared" si="193"/>
        <v>-1.3621865250759415</v>
      </c>
      <c r="D4207" s="84">
        <f ca="1">IF(FilterType="FIR", IF(Extend_fmod=1,OFFSET(PRE_CALC!J4155,0,DEC_RATE), OFFSET(PRE_CALC!B4155,0,DEC_RATE)), C4207)</f>
        <v>-110.70775670099999</v>
      </c>
      <c r="E4207" s="84">
        <f t="shared" ca="1" si="194"/>
        <v>102406.249999872</v>
      </c>
      <c r="F4207" s="84">
        <f t="shared" ca="1" si="192"/>
        <v>-4.8930546883400004E-3</v>
      </c>
      <c r="G4207" s="119">
        <f>IF(FilterType="FIR",  PRE_CALC!A4155*Fdata, IF(F_default=1,G4206+(4*Fnotch-0)/8192,G4206+(F_stop-F_start)/8192) )</f>
        <v>129750</v>
      </c>
      <c r="H4207" s="120">
        <f ca="1">IF(FilterType="FIR", OFFSET(PRE_CALC!B4155,0,DEC_RATE), C4207)</f>
        <v>-110.70775670099999</v>
      </c>
    </row>
    <row r="4208" spans="2:8" x14ac:dyDescent="0.2">
      <c r="B4208" s="45">
        <f>IF(FilterType="FIR", IF(Extend_fmod, PRE_CALC!I4156*Fm, PRE_CALC!A4156*Fdata), IF(F_default=1,B4207+(4*Fnotch-0)/8192,B4207+(F_stop-F_start)/8192) )</f>
        <v>129781.24999987199</v>
      </c>
      <c r="C4208" s="39">
        <f t="shared" si="193"/>
        <v>-1.362846338185685</v>
      </c>
      <c r="D4208" s="84">
        <f ca="1">IF(FilterType="FIR", IF(Extend_fmod=1,OFFSET(PRE_CALC!J4156,0,DEC_RATE), OFFSET(PRE_CALC!B4156,0,DEC_RATE)), C4208)</f>
        <v>-110.685152065</v>
      </c>
      <c r="E4208" s="84">
        <f t="shared" ca="1" si="194"/>
        <v>102406.249999872</v>
      </c>
      <c r="F4208" s="84">
        <f t="shared" ca="1" si="192"/>
        <v>-4.8930546883400004E-3</v>
      </c>
      <c r="G4208" s="119">
        <f>IF(FilterType="FIR",  PRE_CALC!A4156*Fdata, IF(F_default=1,G4207+(4*Fnotch-0)/8192,G4207+(F_stop-F_start)/8192) )</f>
        <v>129781.24999987199</v>
      </c>
      <c r="H4208" s="120">
        <f ca="1">IF(FilterType="FIR", OFFSET(PRE_CALC!B4156,0,DEC_RATE), C4208)</f>
        <v>-110.685152065</v>
      </c>
    </row>
    <row r="4209" spans="2:8" x14ac:dyDescent="0.2">
      <c r="B4209" s="45">
        <f>IF(FilterType="FIR", IF(Extend_fmod, PRE_CALC!I4157*Fm, PRE_CALC!A4157*Fdata), IF(F_default=1,B4208+(4*Fnotch-0)/8192,B4208+(F_stop-F_start)/8192) )</f>
        <v>129812.5</v>
      </c>
      <c r="C4209" s="39">
        <f t="shared" si="193"/>
        <v>-1.363506313675475</v>
      </c>
      <c r="D4209" s="84">
        <f ca="1">IF(FilterType="FIR", IF(Extend_fmod=1,OFFSET(PRE_CALC!J4157,0,DEC_RATE), OFFSET(PRE_CALC!B4157,0,DEC_RATE)), C4209)</f>
        <v>-110.67979499800001</v>
      </c>
      <c r="E4209" s="84">
        <f t="shared" ca="1" si="194"/>
        <v>102406.249999872</v>
      </c>
      <c r="F4209" s="84">
        <f t="shared" ca="1" si="192"/>
        <v>-4.8930546883400004E-3</v>
      </c>
      <c r="G4209" s="119">
        <f>IF(FilterType="FIR",  PRE_CALC!A4157*Fdata, IF(F_default=1,G4208+(4*Fnotch-0)/8192,G4208+(F_stop-F_start)/8192) )</f>
        <v>129812.5</v>
      </c>
      <c r="H4209" s="120">
        <f ca="1">IF(FilterType="FIR", OFFSET(PRE_CALC!B4157,0,DEC_RATE), C4209)</f>
        <v>-110.67979499800001</v>
      </c>
    </row>
    <row r="4210" spans="2:8" x14ac:dyDescent="0.2">
      <c r="B4210" s="45">
        <f>IF(FilterType="FIR", IF(Extend_fmod, PRE_CALC!I4158*Fm, PRE_CALC!A4158*Fdata), IF(F_default=1,B4209+(4*Fnotch-0)/8192,B4209+(F_stop-F_start)/8192) )</f>
        <v>129843.75000012801</v>
      </c>
      <c r="C4210" s="39">
        <f t="shared" si="193"/>
        <v>-1.364166451542471</v>
      </c>
      <c r="D4210" s="84">
        <f ca="1">IF(FilterType="FIR", IF(Extend_fmod=1,OFFSET(PRE_CALC!J4158,0,DEC_RATE), OFFSET(PRE_CALC!B4158,0,DEC_RATE)), C4210)</f>
        <v>-110.69127915999999</v>
      </c>
      <c r="E4210" s="84">
        <f t="shared" ca="1" si="194"/>
        <v>102406.249999872</v>
      </c>
      <c r="F4210" s="84">
        <f t="shared" ca="1" si="192"/>
        <v>-4.8930546883400004E-3</v>
      </c>
      <c r="G4210" s="119">
        <f>IF(FilterType="FIR",  PRE_CALC!A4158*Fdata, IF(F_default=1,G4209+(4*Fnotch-0)/8192,G4209+(F_stop-F_start)/8192) )</f>
        <v>129843.75000012801</v>
      </c>
      <c r="H4210" s="120">
        <f ca="1">IF(FilterType="FIR", OFFSET(PRE_CALC!B4158,0,DEC_RATE), C4210)</f>
        <v>-110.69127915999999</v>
      </c>
    </row>
    <row r="4211" spans="2:8" x14ac:dyDescent="0.2">
      <c r="B4211" s="45">
        <f>IF(FilterType="FIR", IF(Extend_fmod, PRE_CALC!I4159*Fm, PRE_CALC!A4159*Fdata), IF(F_default=1,B4210+(4*Fnotch-0)/8192,B4210+(F_stop-F_start)/8192) )</f>
        <v>129875</v>
      </c>
      <c r="C4211" s="39">
        <f t="shared" si="193"/>
        <v>-1.3648267517838308</v>
      </c>
      <c r="D4211" s="84">
        <f ca="1">IF(FilterType="FIR", IF(Extend_fmod=1,OFFSET(PRE_CALC!J4159,0,DEC_RATE), OFFSET(PRE_CALC!B4159,0,DEC_RATE)), C4211)</f>
        <v>-110.719268732</v>
      </c>
      <c r="E4211" s="84">
        <f t="shared" ca="1" si="194"/>
        <v>102406.249999872</v>
      </c>
      <c r="F4211" s="84">
        <f t="shared" ca="1" si="192"/>
        <v>-4.8930546883400004E-3</v>
      </c>
      <c r="G4211" s="119">
        <f>IF(FilterType="FIR",  PRE_CALC!A4159*Fdata, IF(F_default=1,G4210+(4*Fnotch-0)/8192,G4210+(F_stop-F_start)/8192) )</f>
        <v>129875</v>
      </c>
      <c r="H4211" s="120">
        <f ca="1">IF(FilterType="FIR", OFFSET(PRE_CALC!B4159,0,DEC_RATE), C4211)</f>
        <v>-110.719268732</v>
      </c>
    </row>
    <row r="4212" spans="2:8" x14ac:dyDescent="0.2">
      <c r="B4212" s="45">
        <f>IF(FilterType="FIR", IF(Extend_fmod, PRE_CALC!I4160*Fm, PRE_CALC!A4160*Fdata), IF(F_default=1,B4211+(4*Fnotch-0)/8192,B4211+(F_stop-F_start)/8192) )</f>
        <v>129906.24999987199</v>
      </c>
      <c r="C4212" s="39">
        <f t="shared" si="193"/>
        <v>-1.3654872144075254</v>
      </c>
      <c r="D4212" s="84">
        <f ca="1">IF(FilterType="FIR", IF(Extend_fmod=1,OFFSET(PRE_CALC!J4160,0,DEC_RATE), OFFSET(PRE_CALC!B4160,0,DEC_RATE)), C4212)</f>
        <v>-110.763493849</v>
      </c>
      <c r="E4212" s="84">
        <f t="shared" ca="1" si="194"/>
        <v>102406.249999872</v>
      </c>
      <c r="F4212" s="84">
        <f t="shared" ca="1" si="192"/>
        <v>-4.8930546883400004E-3</v>
      </c>
      <c r="G4212" s="119">
        <f>IF(FilterType="FIR",  PRE_CALC!A4160*Fdata, IF(F_default=1,G4211+(4*Fnotch-0)/8192,G4211+(F_stop-F_start)/8192) )</f>
        <v>129906.24999987199</v>
      </c>
      <c r="H4212" s="120">
        <f ca="1">IF(FilterType="FIR", OFFSET(PRE_CALC!B4160,0,DEC_RATE), C4212)</f>
        <v>-110.763493849</v>
      </c>
    </row>
    <row r="4213" spans="2:8" x14ac:dyDescent="0.2">
      <c r="B4213" s="45">
        <f>IF(FilterType="FIR", IF(Extend_fmod, PRE_CALC!I4161*Fm, PRE_CALC!A4161*Fdata), IF(F_default=1,B4212+(4*Fnotch-0)/8192,B4212+(F_stop-F_start)/8192) )</f>
        <v>129937.5</v>
      </c>
      <c r="C4213" s="39">
        <f t="shared" si="193"/>
        <v>-1.3661478394215334</v>
      </c>
      <c r="D4213" s="84">
        <f ca="1">IF(FilterType="FIR", IF(Extend_fmod=1,OFFSET(PRE_CALC!J4161,0,DEC_RATE), OFFSET(PRE_CALC!B4161,0,DEC_RATE)), C4213)</f>
        <v>-110.823747101</v>
      </c>
      <c r="E4213" s="84">
        <f t="shared" ca="1" si="194"/>
        <v>102406.249999872</v>
      </c>
      <c r="F4213" s="84">
        <f t="shared" ca="1" si="192"/>
        <v>-4.8930546883400004E-3</v>
      </c>
      <c r="G4213" s="119">
        <f>IF(FilterType="FIR",  PRE_CALC!A4161*Fdata, IF(F_default=1,G4212+(4*Fnotch-0)/8192,G4212+(F_stop-F_start)/8192) )</f>
        <v>129937.5</v>
      </c>
      <c r="H4213" s="120">
        <f ca="1">IF(FilterType="FIR", OFFSET(PRE_CALC!B4161,0,DEC_RATE), C4213)</f>
        <v>-110.823747101</v>
      </c>
    </row>
    <row r="4214" spans="2:8" x14ac:dyDescent="0.2">
      <c r="B4214" s="45">
        <f>IF(FilterType="FIR", IF(Extend_fmod, PRE_CALC!I4162*Fm, PRE_CALC!A4162*Fdata), IF(F_default=1,B4213+(4*Fnotch-0)/8192,B4213+(F_stop-F_start)/8192) )</f>
        <v>129968.75000012801</v>
      </c>
      <c r="C4214" s="39">
        <f t="shared" si="193"/>
        <v>-1.3668086268230109</v>
      </c>
      <c r="D4214" s="84">
        <f ca="1">IF(FilterType="FIR", IF(Extend_fmod=1,OFFSET(PRE_CALC!J4162,0,DEC_RATE), OFFSET(PRE_CALC!B4162,0,DEC_RATE)), C4214)</f>
        <v>-110.89988097299999</v>
      </c>
      <c r="E4214" s="84">
        <f t="shared" ca="1" si="194"/>
        <v>102406.249999872</v>
      </c>
      <c r="F4214" s="84">
        <f t="shared" ca="1" si="192"/>
        <v>-4.8930546883400004E-3</v>
      </c>
      <c r="G4214" s="119">
        <f>IF(FilterType="FIR",  PRE_CALC!A4162*Fdata, IF(F_default=1,G4213+(4*Fnotch-0)/8192,G4213+(F_stop-F_start)/8192) )</f>
        <v>129968.75000012801</v>
      </c>
      <c r="H4214" s="120">
        <f ca="1">IF(FilterType="FIR", OFFSET(PRE_CALC!B4162,0,DEC_RATE), C4214)</f>
        <v>-110.89988097299999</v>
      </c>
    </row>
    <row r="4215" spans="2:8" x14ac:dyDescent="0.2">
      <c r="B4215" s="45">
        <f>IF(FilterType="FIR", IF(Extend_fmod, PRE_CALC!I4163*Fm, PRE_CALC!A4163*Fdata), IF(F_default=1,B4214+(4*Fnotch-0)/8192,B4214+(F_stop-F_start)/8192) )</f>
        <v>130000</v>
      </c>
      <c r="C4215" s="39">
        <f t="shared" si="193"/>
        <v>-1.367469576609126</v>
      </c>
      <c r="D4215" s="84">
        <f ca="1">IF(FilterType="FIR", IF(Extend_fmod=1,OFFSET(PRE_CALC!J4163,0,DEC_RATE), OFFSET(PRE_CALC!B4163,0,DEC_RATE)), C4215)</f>
        <v>-110.991806169</v>
      </c>
      <c r="E4215" s="84">
        <f t="shared" ca="1" si="194"/>
        <v>102406.249999872</v>
      </c>
      <c r="F4215" s="84">
        <f t="shared" ref="F4215:F4278" ca="1" si="195">IF(G4215&lt;=F_PB,H4215, OFFSET(H:H,MATCH(F_PB-0.0001,G:G),0,1))</f>
        <v>-4.8930546883400004E-3</v>
      </c>
      <c r="G4215" s="119">
        <f>IF(FilterType="FIR",  PRE_CALC!A4163*Fdata, IF(F_default=1,G4214+(4*Fnotch-0)/8192,G4214+(F_stop-F_start)/8192) )</f>
        <v>130000</v>
      </c>
      <c r="H4215" s="120">
        <f ca="1">IF(FilterType="FIR", OFFSET(PRE_CALC!B4163,0,DEC_RATE), C4215)</f>
        <v>-110.991806169</v>
      </c>
    </row>
    <row r="4216" spans="2:8" x14ac:dyDescent="0.2">
      <c r="B4216" s="45">
        <f>IF(FilterType="FIR", IF(Extend_fmod, PRE_CALC!I4164*Fm, PRE_CALC!A4164*Fdata), IF(F_default=1,B4215+(4*Fnotch-0)/8192,B4215+(F_stop-F_start)/8192) )</f>
        <v>130031.24999987199</v>
      </c>
      <c r="C4216" s="39">
        <f t="shared" ref="C4216:C4279" si="196">MAX(20*LOG(ABS(   (1/s_dec*SIN(s_dec*$B4216/Fm*PI())/SIN($B4216/Fm*PI()))^(order-1) * (1/s_dec2*SIN(s_dec2*$B4216/Fm*PI())/SIN($B4216/Fm*PI()))  )), -160)</f>
        <v>-1.3681306887878362</v>
      </c>
      <c r="D4216" s="84">
        <f ca="1">IF(FilterType="FIR", IF(Extend_fmod=1,OFFSET(PRE_CALC!J4164,0,DEC_RATE), OFFSET(PRE_CALC!B4164,0,DEC_RATE)), C4216)</f>
        <v>-111.09949074399999</v>
      </c>
      <c r="E4216" s="84">
        <f t="shared" ref="E4216:E4279" ca="1" si="197">IF(G4216&lt;=F_PB,G4216, OFFSET(G:G,MATCH(F_PB-0.0001,G:G),0,1) )</f>
        <v>102406.249999872</v>
      </c>
      <c r="F4216" s="84">
        <f t="shared" ca="1" si="195"/>
        <v>-4.8930546883400004E-3</v>
      </c>
      <c r="G4216" s="119">
        <f>IF(FilterType="FIR",  PRE_CALC!A4164*Fdata, IF(F_default=1,G4215+(4*Fnotch-0)/8192,G4215+(F_stop-F_start)/8192) )</f>
        <v>130031.24999987199</v>
      </c>
      <c r="H4216" s="120">
        <f ca="1">IF(FilterType="FIR", OFFSET(PRE_CALC!B4164,0,DEC_RATE), C4216)</f>
        <v>-111.09949074399999</v>
      </c>
    </row>
    <row r="4217" spans="2:8" x14ac:dyDescent="0.2">
      <c r="B4217" s="45">
        <f>IF(FilterType="FIR", IF(Extend_fmod, PRE_CALC!I4165*Fm, PRE_CALC!A4165*Fdata), IF(F_default=1,B4216+(4*Fnotch-0)/8192,B4216+(F_stop-F_start)/8192) )</f>
        <v>130062.5</v>
      </c>
      <c r="C4217" s="39">
        <f t="shared" si="196"/>
        <v>-1.3687919633671473</v>
      </c>
      <c r="D4217" s="84">
        <f ca="1">IF(FilterType="FIR", IF(Extend_fmod=1,OFFSET(PRE_CALC!J4165,0,DEC_RATE), OFFSET(PRE_CALC!B4165,0,DEC_RATE)), C4217)</f>
        <v>-111.22296005</v>
      </c>
      <c r="E4217" s="84">
        <f t="shared" ca="1" si="197"/>
        <v>102406.249999872</v>
      </c>
      <c r="F4217" s="84">
        <f t="shared" ca="1" si="195"/>
        <v>-4.8930546883400004E-3</v>
      </c>
      <c r="G4217" s="119">
        <f>IF(FilterType="FIR",  PRE_CALC!A4165*Fdata, IF(F_default=1,G4216+(4*Fnotch-0)/8192,G4216+(F_stop-F_start)/8192) )</f>
        <v>130062.5</v>
      </c>
      <c r="H4217" s="120">
        <f ca="1">IF(FilterType="FIR", OFFSET(PRE_CALC!B4165,0,DEC_RATE), C4217)</f>
        <v>-111.22296005</v>
      </c>
    </row>
    <row r="4218" spans="2:8" x14ac:dyDescent="0.2">
      <c r="B4218" s="45">
        <f>IF(FilterType="FIR", IF(Extend_fmod, PRE_CALC!I4166*Fm, PRE_CALC!A4166*Fdata), IF(F_default=1,B4217+(4*Fnotch-0)/8192,B4217+(F_stop-F_start)/8192) )</f>
        <v>130093.75000012801</v>
      </c>
      <c r="C4218" s="39">
        <f t="shared" si="196"/>
        <v>-1.3694534003442016</v>
      </c>
      <c r="D4218" s="84">
        <f ca="1">IF(FilterType="FIR", IF(Extend_fmod=1,OFFSET(PRE_CALC!J4166,0,DEC_RATE), OFFSET(PRE_CALC!B4166,0,DEC_RATE)), C4218)</f>
        <v>-111.362297478</v>
      </c>
      <c r="E4218" s="84">
        <f t="shared" ca="1" si="197"/>
        <v>102406.249999872</v>
      </c>
      <c r="F4218" s="84">
        <f t="shared" ca="1" si="195"/>
        <v>-4.8930546883400004E-3</v>
      </c>
      <c r="G4218" s="119">
        <f>IF(FilterType="FIR",  PRE_CALC!A4166*Fdata, IF(F_default=1,G4217+(4*Fnotch-0)/8192,G4217+(F_stop-F_start)/8192) )</f>
        <v>130093.75000012801</v>
      </c>
      <c r="H4218" s="120">
        <f ca="1">IF(FilterType="FIR", OFFSET(PRE_CALC!B4166,0,DEC_RATE), C4218)</f>
        <v>-111.362297478</v>
      </c>
    </row>
    <row r="4219" spans="2:8" x14ac:dyDescent="0.2">
      <c r="B4219" s="45">
        <f>IF(FilterType="FIR", IF(Extend_fmod, PRE_CALC!I4167*Fm, PRE_CALC!A4167*Fdata), IF(F_default=1,B4218+(4*Fnotch-0)/8192,B4218+(F_stop-F_start)/8192) )</f>
        <v>130125</v>
      </c>
      <c r="C4219" s="39">
        <f t="shared" si="196"/>
        <v>-1.3701149997161726</v>
      </c>
      <c r="D4219" s="84">
        <f ca="1">IF(FilterType="FIR", IF(Extend_fmod=1,OFFSET(PRE_CALC!J4167,0,DEC_RATE), OFFSET(PRE_CALC!B4167,0,DEC_RATE)), C4219)</f>
        <v>-111.517646023</v>
      </c>
      <c r="E4219" s="84">
        <f t="shared" ca="1" si="197"/>
        <v>102406.249999872</v>
      </c>
      <c r="F4219" s="84">
        <f t="shared" ca="1" si="195"/>
        <v>-4.8930546883400004E-3</v>
      </c>
      <c r="G4219" s="119">
        <f>IF(FilterType="FIR",  PRE_CALC!A4167*Fdata, IF(F_default=1,G4218+(4*Fnotch-0)/8192,G4218+(F_stop-F_start)/8192) )</f>
        <v>130125</v>
      </c>
      <c r="H4219" s="120">
        <f ca="1">IF(FilterType="FIR", OFFSET(PRE_CALC!B4167,0,DEC_RATE), C4219)</f>
        <v>-111.517646023</v>
      </c>
    </row>
    <row r="4220" spans="2:8" x14ac:dyDescent="0.2">
      <c r="B4220" s="45">
        <f>IF(FilterType="FIR", IF(Extend_fmod, PRE_CALC!I4168*Fm, PRE_CALC!A4168*Fdata), IF(F_default=1,B4219+(4*Fnotch-0)/8192,B4219+(F_stop-F_start)/8192) )</f>
        <v>130156.24999987199</v>
      </c>
      <c r="C4220" s="39">
        <f t="shared" si="196"/>
        <v>-1.370776761491014</v>
      </c>
      <c r="D4220" s="84">
        <f ca="1">IF(FilterType="FIR", IF(Extend_fmod=1,OFFSET(PRE_CALC!J4168,0,DEC_RATE), OFFSET(PRE_CALC!B4168,0,DEC_RATE)), C4220)</f>
        <v>-111.68921073600001</v>
      </c>
      <c r="E4220" s="84">
        <f t="shared" ca="1" si="197"/>
        <v>102406.249999872</v>
      </c>
      <c r="F4220" s="84">
        <f t="shared" ca="1" si="195"/>
        <v>-4.8930546883400004E-3</v>
      </c>
      <c r="G4220" s="119">
        <f>IF(FilterType="FIR",  PRE_CALC!A4168*Fdata, IF(F_default=1,G4219+(4*Fnotch-0)/8192,G4219+(F_stop-F_start)/8192) )</f>
        <v>130156.24999987199</v>
      </c>
      <c r="H4220" s="120">
        <f ca="1">IF(FilterType="FIR", OFFSET(PRE_CALC!B4168,0,DEC_RATE), C4220)</f>
        <v>-111.68921073600001</v>
      </c>
    </row>
    <row r="4221" spans="2:8" x14ac:dyDescent="0.2">
      <c r="B4221" s="45">
        <f>IF(FilterType="FIR", IF(Extend_fmod, PRE_CALC!I4169*Fm, PRE_CALC!A4169*Fdata), IF(F_default=1,B4220+(4*Fnotch-0)/8192,B4220+(F_stop-F_start)/8192) )</f>
        <v>130187.5</v>
      </c>
      <c r="C4221" s="39">
        <f t="shared" si="196"/>
        <v>-1.3714386856767489</v>
      </c>
      <c r="D4221" s="84">
        <f ca="1">IF(FilterType="FIR", IF(Extend_fmod=1,OFFSET(PRE_CALC!J4169,0,DEC_RATE), OFFSET(PRE_CALC!B4169,0,DEC_RATE)), C4221)</f>
        <v>-111.87726212699999</v>
      </c>
      <c r="E4221" s="84">
        <f t="shared" ca="1" si="197"/>
        <v>102406.249999872</v>
      </c>
      <c r="F4221" s="84">
        <f t="shared" ca="1" si="195"/>
        <v>-4.8930546883400004E-3</v>
      </c>
      <c r="G4221" s="119">
        <f>IF(FilterType="FIR",  PRE_CALC!A4169*Fdata, IF(F_default=1,G4220+(4*Fnotch-0)/8192,G4220+(F_stop-F_start)/8192) )</f>
        <v>130187.5</v>
      </c>
      <c r="H4221" s="120">
        <f ca="1">IF(FilterType="FIR", OFFSET(PRE_CALC!B4169,0,DEC_RATE), C4221)</f>
        <v>-111.87726212699999</v>
      </c>
    </row>
    <row r="4222" spans="2:8" x14ac:dyDescent="0.2">
      <c r="B4222" s="45">
        <f>IF(FilterType="FIR", IF(Extend_fmod, PRE_CALC!I4170*Fm, PRE_CALC!A4170*Fdata), IF(F_default=1,B4221+(4*Fnotch-0)/8192,B4221+(F_stop-F_start)/8192) )</f>
        <v>130218.75000012801</v>
      </c>
      <c r="C4222" s="39">
        <f t="shared" si="196"/>
        <v>-1.3721007722705225</v>
      </c>
      <c r="D4222" s="84">
        <f ca="1">IF(FilterType="FIR", IF(Extend_fmod=1,OFFSET(PRE_CALC!J4170,0,DEC_RATE), OFFSET(PRE_CALC!B4170,0,DEC_RATE)), C4222)</f>
        <v>-112.082140643</v>
      </c>
      <c r="E4222" s="84">
        <f t="shared" ca="1" si="197"/>
        <v>102406.249999872</v>
      </c>
      <c r="F4222" s="84">
        <f t="shared" ca="1" si="195"/>
        <v>-4.8930546883400004E-3</v>
      </c>
      <c r="G4222" s="119">
        <f>IF(FilterType="FIR",  PRE_CALC!A4170*Fdata, IF(F_default=1,G4221+(4*Fnotch-0)/8192,G4221+(F_stop-F_start)/8192) )</f>
        <v>130218.75000012801</v>
      </c>
      <c r="H4222" s="120">
        <f ca="1">IF(FilterType="FIR", OFFSET(PRE_CALC!B4170,0,DEC_RATE), C4222)</f>
        <v>-112.082140643</v>
      </c>
    </row>
    <row r="4223" spans="2:8" x14ac:dyDescent="0.2">
      <c r="B4223" s="45">
        <f>IF(FilterType="FIR", IF(Extend_fmod, PRE_CALC!I4171*Fm, PRE_CALC!A4171*Fdata), IF(F_default=1,B4222+(4*Fnotch-0)/8192,B4222+(F_stop-F_start)/8192) )</f>
        <v>130250</v>
      </c>
      <c r="C4223" s="39">
        <f t="shared" si="196"/>
        <v>-1.3727630212694866</v>
      </c>
      <c r="D4223" s="84">
        <f ca="1">IF(FilterType="FIR", IF(Extend_fmod=1,OFFSET(PRE_CALC!J4171,0,DEC_RATE), OFFSET(PRE_CALC!B4171,0,DEC_RATE)), C4223)</f>
        <v>-112.30426236</v>
      </c>
      <c r="E4223" s="84">
        <f t="shared" ca="1" si="197"/>
        <v>102406.249999872</v>
      </c>
      <c r="F4223" s="84">
        <f t="shared" ca="1" si="195"/>
        <v>-4.8930546883400004E-3</v>
      </c>
      <c r="G4223" s="119">
        <f>IF(FilterType="FIR",  PRE_CALC!A4171*Fdata, IF(F_default=1,G4222+(4*Fnotch-0)/8192,G4222+(F_stop-F_start)/8192) )</f>
        <v>130250</v>
      </c>
      <c r="H4223" s="120">
        <f ca="1">IF(FilterType="FIR", OFFSET(PRE_CALC!B4171,0,DEC_RATE), C4223)</f>
        <v>-112.30426236</v>
      </c>
    </row>
    <row r="4224" spans="2:8" x14ac:dyDescent="0.2">
      <c r="B4224" s="45">
        <f>IF(FilterType="FIR", IF(Extend_fmod, PRE_CALC!I4172*Fm, PRE_CALC!A4172*Fdata), IF(F_default=1,B4223+(4*Fnotch-0)/8192,B4223+(F_stop-F_start)/8192) )</f>
        <v>130281.24999987199</v>
      </c>
      <c r="C4224" s="39">
        <f t="shared" si="196"/>
        <v>-1.3734254326816275</v>
      </c>
      <c r="D4224" s="84">
        <f ca="1">IF(FilterType="FIR", IF(Extend_fmod=1,OFFSET(PRE_CALC!J4172,0,DEC_RATE), OFFSET(PRE_CALC!B4172,0,DEC_RATE)), C4224)</f>
        <v>-112.544126116</v>
      </c>
      <c r="E4224" s="84">
        <f t="shared" ca="1" si="197"/>
        <v>102406.249999872</v>
      </c>
      <c r="F4224" s="84">
        <f t="shared" ca="1" si="195"/>
        <v>-4.8930546883400004E-3</v>
      </c>
      <c r="G4224" s="119">
        <f>IF(FilterType="FIR",  PRE_CALC!A4172*Fdata, IF(F_default=1,G4223+(4*Fnotch-0)/8192,G4223+(F_stop-F_start)/8192) )</f>
        <v>130281.24999987199</v>
      </c>
      <c r="H4224" s="120">
        <f ca="1">IF(FilterType="FIR", OFFSET(PRE_CALC!B4172,0,DEC_RATE), C4224)</f>
        <v>-112.544126116</v>
      </c>
    </row>
    <row r="4225" spans="2:8" x14ac:dyDescent="0.2">
      <c r="B4225" s="45">
        <f>IF(FilterType="FIR", IF(Extend_fmod, PRE_CALC!I4173*Fm, PRE_CALC!A4173*Fdata), IF(F_default=1,B4224+(4*Fnotch-0)/8192,B4224+(F_stop-F_start)/8192) )</f>
        <v>130312.5</v>
      </c>
      <c r="C4225" s="39">
        <f t="shared" si="196"/>
        <v>-1.3740880065149517</v>
      </c>
      <c r="D4225" s="84">
        <f ca="1">IF(FilterType="FIR", IF(Extend_fmod=1,OFFSET(PRE_CALC!J4173,0,DEC_RATE), OFFSET(PRE_CALC!B4173,0,DEC_RATE)), C4225)</f>
        <v>-112.802322305</v>
      </c>
      <c r="E4225" s="84">
        <f t="shared" ca="1" si="197"/>
        <v>102406.249999872</v>
      </c>
      <c r="F4225" s="84">
        <f t="shared" ca="1" si="195"/>
        <v>-4.8930546883400004E-3</v>
      </c>
      <c r="G4225" s="119">
        <f>IF(FilterType="FIR",  PRE_CALC!A4173*Fdata, IF(F_default=1,G4224+(4*Fnotch-0)/8192,G4224+(F_stop-F_start)/8192) )</f>
        <v>130312.5</v>
      </c>
      <c r="H4225" s="120">
        <f ca="1">IF(FilterType="FIR", OFFSET(PRE_CALC!B4173,0,DEC_RATE), C4225)</f>
        <v>-112.802322305</v>
      </c>
    </row>
    <row r="4226" spans="2:8" x14ac:dyDescent="0.2">
      <c r="B4226" s="45">
        <f>IF(FilterType="FIR", IF(Extend_fmod, PRE_CALC!I4174*Fm, PRE_CALC!A4174*Fdata), IF(F_default=1,B4225+(4*Fnotch-0)/8192,B4225+(F_stop-F_start)/8192) )</f>
        <v>130343.75000012801</v>
      </c>
      <c r="C4226" s="39">
        <f t="shared" si="196"/>
        <v>-1.3747507427666228</v>
      </c>
      <c r="D4226" s="84">
        <f ca="1">IF(FilterType="FIR", IF(Extend_fmod=1,OFFSET(PRE_CALC!J4174,0,DEC_RATE), OFFSET(PRE_CALC!B4174,0,DEC_RATE)), C4226)</f>
        <v>-113.079543711</v>
      </c>
      <c r="E4226" s="84">
        <f t="shared" ca="1" si="197"/>
        <v>102406.249999872</v>
      </c>
      <c r="F4226" s="84">
        <f t="shared" ca="1" si="195"/>
        <v>-4.8930546883400004E-3</v>
      </c>
      <c r="G4226" s="119">
        <f>IF(FilterType="FIR",  PRE_CALC!A4174*Fdata, IF(F_default=1,G4225+(4*Fnotch-0)/8192,G4225+(F_stop-F_start)/8192) )</f>
        <v>130343.75000012801</v>
      </c>
      <c r="H4226" s="120">
        <f ca="1">IF(FilterType="FIR", OFFSET(PRE_CALC!B4174,0,DEC_RATE), C4226)</f>
        <v>-113.079543711</v>
      </c>
    </row>
    <row r="4227" spans="2:8" x14ac:dyDescent="0.2">
      <c r="B4227" s="45">
        <f>IF(FilterType="FIR", IF(Extend_fmod, PRE_CALC!I4175*Fm, PRE_CALC!A4175*Fdata), IF(F_default=1,B4226+(4*Fnotch-0)/8192,B4226+(F_stop-F_start)/8192) )</f>
        <v>130375</v>
      </c>
      <c r="C4227" s="39">
        <f t="shared" si="196"/>
        <v>-1.3754136414337683</v>
      </c>
      <c r="D4227" s="84">
        <f ca="1">IF(FilterType="FIR", IF(Extend_fmod=1,OFFSET(PRE_CALC!J4175,0,DEC_RATE), OFFSET(PRE_CALC!B4175,0,DEC_RATE)), C4227)</f>
        <v>-113.376598802</v>
      </c>
      <c r="E4227" s="84">
        <f t="shared" ca="1" si="197"/>
        <v>102406.249999872</v>
      </c>
      <c r="F4227" s="84">
        <f t="shared" ca="1" si="195"/>
        <v>-4.8930546883400004E-3</v>
      </c>
      <c r="G4227" s="119">
        <f>IF(FilterType="FIR",  PRE_CALC!A4175*Fdata, IF(F_default=1,G4226+(4*Fnotch-0)/8192,G4226+(F_stop-F_start)/8192) )</f>
        <v>130375</v>
      </c>
      <c r="H4227" s="120">
        <f ca="1">IF(FilterType="FIR", OFFSET(PRE_CALC!B4175,0,DEC_RATE), C4227)</f>
        <v>-113.376598802</v>
      </c>
    </row>
    <row r="4228" spans="2:8" x14ac:dyDescent="0.2">
      <c r="B4228" s="45">
        <f>IF(FilterType="FIR", IF(Extend_fmod, PRE_CALC!I4176*Fm, PRE_CALC!A4176*Fdata), IF(F_default=1,B4227+(4*Fnotch-0)/8192,B4227+(F_stop-F_start)/8192) )</f>
        <v>130406.24999987199</v>
      </c>
      <c r="C4228" s="39">
        <f t="shared" si="196"/>
        <v>-1.3760767025244023</v>
      </c>
      <c r="D4228" s="84">
        <f ca="1">IF(FilterType="FIR", IF(Extend_fmod=1,OFFSET(PRE_CALC!J4176,0,DEC_RATE), OFFSET(PRE_CALC!B4176,0,DEC_RATE)), C4228)</f>
        <v>-113.69442805</v>
      </c>
      <c r="E4228" s="84">
        <f t="shared" ca="1" si="197"/>
        <v>102406.249999872</v>
      </c>
      <c r="F4228" s="84">
        <f t="shared" ca="1" si="195"/>
        <v>-4.8930546883400004E-3</v>
      </c>
      <c r="G4228" s="119">
        <f>IF(FilterType="FIR",  PRE_CALC!A4176*Fdata, IF(F_default=1,G4227+(4*Fnotch-0)/8192,G4227+(F_stop-F_start)/8192) )</f>
        <v>130406.24999987199</v>
      </c>
      <c r="H4228" s="120">
        <f ca="1">IF(FilterType="FIR", OFFSET(PRE_CALC!B4176,0,DEC_RATE), C4228)</f>
        <v>-113.69442805</v>
      </c>
    </row>
    <row r="4229" spans="2:8" x14ac:dyDescent="0.2">
      <c r="B4229" s="45">
        <f>IF(FilterType="FIR", IF(Extend_fmod, PRE_CALC!I4177*Fm, PRE_CALC!A4177*Fdata), IF(F_default=1,B4228+(4*Fnotch-0)/8192,B4228+(F_stop-F_start)/8192) )</f>
        <v>130437.5</v>
      </c>
      <c r="C4229" s="39">
        <f t="shared" si="196"/>
        <v>-1.3767399260465369</v>
      </c>
      <c r="D4229" s="84">
        <f ca="1">IF(FilterType="FIR", IF(Extend_fmod=1,OFFSET(PRE_CALC!J4177,0,DEC_RATE), OFFSET(PRE_CALC!B4177,0,DEC_RATE)), C4229)</f>
        <v>-114.034124057</v>
      </c>
      <c r="E4229" s="84">
        <f t="shared" ca="1" si="197"/>
        <v>102406.249999872</v>
      </c>
      <c r="F4229" s="84">
        <f t="shared" ca="1" si="195"/>
        <v>-4.8930546883400004E-3</v>
      </c>
      <c r="G4229" s="119">
        <f>IF(FilterType="FIR",  PRE_CALC!A4177*Fdata, IF(F_default=1,G4228+(4*Fnotch-0)/8192,G4228+(F_stop-F_start)/8192) )</f>
        <v>130437.5</v>
      </c>
      <c r="H4229" s="120">
        <f ca="1">IF(FilterType="FIR", OFFSET(PRE_CALC!B4177,0,DEC_RATE), C4229)</f>
        <v>-114.034124057</v>
      </c>
    </row>
    <row r="4230" spans="2:8" x14ac:dyDescent="0.2">
      <c r="B4230" s="45">
        <f>IF(FilterType="FIR", IF(Extend_fmod, PRE_CALC!I4178*Fm, PRE_CALC!A4178*Fdata), IF(F_default=1,B4229+(4*Fnotch-0)/8192,B4229+(F_stop-F_start)/8192) )</f>
        <v>130468.75000012801</v>
      </c>
      <c r="C4230" s="39">
        <f t="shared" si="196"/>
        <v>-1.3774033119973135</v>
      </c>
      <c r="D4230" s="84">
        <f ca="1">IF(FilterType="FIR", IF(Extend_fmod=1,OFFSET(PRE_CALC!J4178,0,DEC_RATE), OFFSET(PRE_CALC!B4178,0,DEC_RATE)), C4230)</f>
        <v>-114.396956452</v>
      </c>
      <c r="E4230" s="84">
        <f t="shared" ca="1" si="197"/>
        <v>102406.249999872</v>
      </c>
      <c r="F4230" s="84">
        <f t="shared" ca="1" si="195"/>
        <v>-4.8930546883400004E-3</v>
      </c>
      <c r="G4230" s="119">
        <f>IF(FilterType="FIR",  PRE_CALC!A4178*Fdata, IF(F_default=1,G4229+(4*Fnotch-0)/8192,G4229+(F_stop-F_start)/8192) )</f>
        <v>130468.75000012801</v>
      </c>
      <c r="H4230" s="120">
        <f ca="1">IF(FilterType="FIR", OFFSET(PRE_CALC!B4178,0,DEC_RATE), C4230)</f>
        <v>-114.396956452</v>
      </c>
    </row>
    <row r="4231" spans="2:8" x14ac:dyDescent="0.2">
      <c r="B4231" s="45">
        <f>IF(FilterType="FIR", IF(Extend_fmod, PRE_CALC!I4179*Fm, PRE_CALC!A4179*Fdata), IF(F_default=1,B4230+(4*Fnotch-0)/8192,B4230+(F_stop-F_start)/8192) )</f>
        <v>130500</v>
      </c>
      <c r="C4231" s="39">
        <f t="shared" si="196"/>
        <v>-1.3780668603738864</v>
      </c>
      <c r="D4231" s="84">
        <f ca="1">IF(FilterType="FIR", IF(Extend_fmod=1,OFFSET(PRE_CALC!J4179,0,DEC_RATE), OFFSET(PRE_CALC!B4179,0,DEC_RATE)), C4231)</f>
        <v>-114.78440291</v>
      </c>
      <c r="E4231" s="84">
        <f t="shared" ca="1" si="197"/>
        <v>102406.249999872</v>
      </c>
      <c r="F4231" s="84">
        <f t="shared" ca="1" si="195"/>
        <v>-4.8930546883400004E-3</v>
      </c>
      <c r="G4231" s="119">
        <f>IF(FilterType="FIR",  PRE_CALC!A4179*Fdata, IF(F_default=1,G4230+(4*Fnotch-0)/8192,G4230+(F_stop-F_start)/8192) )</f>
        <v>130500</v>
      </c>
      <c r="H4231" s="120">
        <f ca="1">IF(FilterType="FIR", OFFSET(PRE_CALC!B4179,0,DEC_RATE), C4231)</f>
        <v>-114.78440291</v>
      </c>
    </row>
    <row r="4232" spans="2:8" x14ac:dyDescent="0.2">
      <c r="B4232" s="45">
        <f>IF(FilterType="FIR", IF(Extend_fmod, PRE_CALC!I4180*Fm, PRE_CALC!A4180*Fdata), IF(F_default=1,B4231+(4*Fnotch-0)/8192,B4231+(F_stop-F_start)/8192) )</f>
        <v>130531.24999987199</v>
      </c>
      <c r="C4232" s="39">
        <f t="shared" si="196"/>
        <v>-1.3787305711842592</v>
      </c>
      <c r="D4232" s="84">
        <f ca="1">IF(FilterType="FIR", IF(Extend_fmod=1,OFFSET(PRE_CALC!J4180,0,DEC_RATE), OFFSET(PRE_CALC!B4180,0,DEC_RATE)), C4232)</f>
        <v>-115.198188075</v>
      </c>
      <c r="E4232" s="84">
        <f t="shared" ca="1" si="197"/>
        <v>102406.249999872</v>
      </c>
      <c r="F4232" s="84">
        <f t="shared" ca="1" si="195"/>
        <v>-4.8930546883400004E-3</v>
      </c>
      <c r="G4232" s="119">
        <f>IF(FilterType="FIR",  PRE_CALC!A4180*Fdata, IF(F_default=1,G4231+(4*Fnotch-0)/8192,G4231+(F_stop-F_start)/8192) )</f>
        <v>130531.24999987199</v>
      </c>
      <c r="H4232" s="120">
        <f ca="1">IF(FilterType="FIR", OFFSET(PRE_CALC!B4180,0,DEC_RATE), C4232)</f>
        <v>-115.198188075</v>
      </c>
    </row>
    <row r="4233" spans="2:8" x14ac:dyDescent="0.2">
      <c r="B4233" s="45">
        <f>IF(FilterType="FIR", IF(Extend_fmod, PRE_CALC!I4181*Fm, PRE_CALC!A4181*Fdata), IF(F_default=1,B4232+(4*Fnotch-0)/8192,B4232+(F_stop-F_start)/8192) )</f>
        <v>130562.5</v>
      </c>
      <c r="C4233" s="39">
        <f t="shared" si="196"/>
        <v>-1.379394444436455</v>
      </c>
      <c r="D4233" s="84">
        <f ca="1">IF(FilterType="FIR", IF(Extend_fmod=1,OFFSET(PRE_CALC!J4181,0,DEC_RATE), OFFSET(PRE_CALC!B4181,0,DEC_RATE)), C4233)</f>
        <v>-115.640332849</v>
      </c>
      <c r="E4233" s="84">
        <f t="shared" ca="1" si="197"/>
        <v>102406.249999872</v>
      </c>
      <c r="F4233" s="84">
        <f t="shared" ca="1" si="195"/>
        <v>-4.8930546883400004E-3</v>
      </c>
      <c r="G4233" s="119">
        <f>IF(FilterType="FIR",  PRE_CALC!A4181*Fdata, IF(F_default=1,G4232+(4*Fnotch-0)/8192,G4232+(F_stop-F_start)/8192) )</f>
        <v>130562.5</v>
      </c>
      <c r="H4233" s="120">
        <f ca="1">IF(FilterType="FIR", OFFSET(PRE_CALC!B4181,0,DEC_RATE), C4233)</f>
        <v>-115.640332849</v>
      </c>
    </row>
    <row r="4234" spans="2:8" x14ac:dyDescent="0.2">
      <c r="B4234" s="45">
        <f>IF(FilterType="FIR", IF(Extend_fmod, PRE_CALC!I4182*Fm, PRE_CALC!A4182*Fdata), IF(F_default=1,B4233+(4*Fnotch-0)/8192,B4233+(F_stop-F_start)/8192) )</f>
        <v>130593.75000012801</v>
      </c>
      <c r="C4234" s="39">
        <f t="shared" si="196"/>
        <v>-1.3800584801276155</v>
      </c>
      <c r="D4234" s="84">
        <f ca="1">IF(FilterType="FIR", IF(Extend_fmod=1,OFFSET(PRE_CALC!J4182,0,DEC_RATE), OFFSET(PRE_CALC!B4182,0,DEC_RATE)), C4234)</f>
        <v>-116.11321745399999</v>
      </c>
      <c r="E4234" s="84">
        <f t="shared" ca="1" si="197"/>
        <v>102406.249999872</v>
      </c>
      <c r="F4234" s="84">
        <f t="shared" ca="1" si="195"/>
        <v>-4.8930546883400004E-3</v>
      </c>
      <c r="G4234" s="119">
        <f>IF(FilterType="FIR",  PRE_CALC!A4182*Fdata, IF(F_default=1,G4233+(4*Fnotch-0)/8192,G4233+(F_stop-F_start)/8192) )</f>
        <v>130593.75000012801</v>
      </c>
      <c r="H4234" s="120">
        <f ca="1">IF(FilterType="FIR", OFFSET(PRE_CALC!B4182,0,DEC_RATE), C4234)</f>
        <v>-116.11321745399999</v>
      </c>
    </row>
    <row r="4235" spans="2:8" x14ac:dyDescent="0.2">
      <c r="B4235" s="45">
        <f>IF(FilterType="FIR", IF(Extend_fmod, PRE_CALC!I4183*Fm, PRE_CALC!A4183*Fdata), IF(F_default=1,B4234+(4*Fnotch-0)/8192,B4234+(F_stop-F_start)/8192) )</f>
        <v>130625</v>
      </c>
      <c r="C4235" s="39">
        <f t="shared" si="196"/>
        <v>-1.3807226782548765</v>
      </c>
      <c r="D4235" s="84">
        <f ca="1">IF(FilterType="FIR", IF(Extend_fmod=1,OFFSET(PRE_CALC!J4183,0,DEC_RATE), OFFSET(PRE_CALC!B4183,0,DEC_RATE)), C4235)</f>
        <v>-116.61966305</v>
      </c>
      <c r="E4235" s="84">
        <f t="shared" ca="1" si="197"/>
        <v>102406.249999872</v>
      </c>
      <c r="F4235" s="84">
        <f t="shared" ca="1" si="195"/>
        <v>-4.8930546883400004E-3</v>
      </c>
      <c r="G4235" s="119">
        <f>IF(FilterType="FIR",  PRE_CALC!A4183*Fdata, IF(F_default=1,G4234+(4*Fnotch-0)/8192,G4234+(F_stop-F_start)/8192) )</f>
        <v>130625</v>
      </c>
      <c r="H4235" s="120">
        <f ca="1">IF(FilterType="FIR", OFFSET(PRE_CALC!B4183,0,DEC_RATE), C4235)</f>
        <v>-116.61966305</v>
      </c>
    </row>
    <row r="4236" spans="2:8" x14ac:dyDescent="0.2">
      <c r="B4236" s="45">
        <f>IF(FilterType="FIR", IF(Extend_fmod, PRE_CALC!I4184*Fm, PRE_CALC!A4184*Fdata), IF(F_default=1,B4235+(4*Fnotch-0)/8192,B4235+(F_stop-F_start)/8192) )</f>
        <v>130656.24999987199</v>
      </c>
      <c r="C4236" s="39">
        <f t="shared" si="196"/>
        <v>-1.381387038826277</v>
      </c>
      <c r="D4236" s="84">
        <f ca="1">IF(FilterType="FIR", IF(Extend_fmod=1,OFFSET(PRE_CALC!J4184,0,DEC_RATE), OFFSET(PRE_CALC!B4184,0,DEC_RATE)), C4236)</f>
        <v>-117.16303882699999</v>
      </c>
      <c r="E4236" s="84">
        <f t="shared" ca="1" si="197"/>
        <v>102406.249999872</v>
      </c>
      <c r="F4236" s="84">
        <f t="shared" ca="1" si="195"/>
        <v>-4.8930546883400004E-3</v>
      </c>
      <c r="G4236" s="119">
        <f>IF(FilterType="FIR",  PRE_CALC!A4184*Fdata, IF(F_default=1,G4235+(4*Fnotch-0)/8192,G4235+(F_stop-F_start)/8192) )</f>
        <v>130656.24999987199</v>
      </c>
      <c r="H4236" s="120">
        <f ca="1">IF(FilterType="FIR", OFFSET(PRE_CALC!B4184,0,DEC_RATE), C4236)</f>
        <v>-117.16303882699999</v>
      </c>
    </row>
    <row r="4237" spans="2:8" x14ac:dyDescent="0.2">
      <c r="B4237" s="45">
        <f>IF(FilterType="FIR", IF(Extend_fmod, PRE_CALC!I4185*Fm, PRE_CALC!A4185*Fdata), IF(F_default=1,B4236+(4*Fnotch-0)/8192,B4236+(F_stop-F_start)/8192) )</f>
        <v>130687.5</v>
      </c>
      <c r="C4237" s="39">
        <f t="shared" si="196"/>
        <v>-1.3820515618498348</v>
      </c>
      <c r="D4237" s="84">
        <f ca="1">IF(FilterType="FIR", IF(Extend_fmod=1,OFFSET(PRE_CALC!J4185,0,DEC_RATE), OFFSET(PRE_CALC!B4185,0,DEC_RATE)), C4237)</f>
        <v>-117.747404606</v>
      </c>
      <c r="E4237" s="84">
        <f t="shared" ca="1" si="197"/>
        <v>102406.249999872</v>
      </c>
      <c r="F4237" s="84">
        <f t="shared" ca="1" si="195"/>
        <v>-4.8930546883400004E-3</v>
      </c>
      <c r="G4237" s="119">
        <f>IF(FilterType="FIR",  PRE_CALC!A4185*Fdata, IF(F_default=1,G4236+(4*Fnotch-0)/8192,G4236+(F_stop-F_start)/8192) )</f>
        <v>130687.5</v>
      </c>
      <c r="H4237" s="120">
        <f ca="1">IF(FilterType="FIR", OFFSET(PRE_CALC!B4185,0,DEC_RATE), C4237)</f>
        <v>-117.747404606</v>
      </c>
    </row>
    <row r="4238" spans="2:8" x14ac:dyDescent="0.2">
      <c r="B4238" s="45">
        <f>IF(FilterType="FIR", IF(Extend_fmod, PRE_CALC!I4186*Fm, PRE_CALC!A4186*Fdata), IF(F_default=1,B4237+(4*Fnotch-0)/8192,B4237+(F_stop-F_start)/8192) )</f>
        <v>130718.75000012801</v>
      </c>
      <c r="C4238" s="39">
        <f t="shared" si="196"/>
        <v>-1.3827162473226873</v>
      </c>
      <c r="D4238" s="84">
        <f ca="1">IF(FilterType="FIR", IF(Extend_fmod=1,OFFSET(PRE_CALC!J4186,0,DEC_RATE), OFFSET(PRE_CALC!B4186,0,DEC_RATE)), C4238)</f>
        <v>-118.377704049</v>
      </c>
      <c r="E4238" s="84">
        <f t="shared" ca="1" si="197"/>
        <v>102406.249999872</v>
      </c>
      <c r="F4238" s="84">
        <f t="shared" ca="1" si="195"/>
        <v>-4.8930546883400004E-3</v>
      </c>
      <c r="G4238" s="119">
        <f>IF(FilterType="FIR",  PRE_CALC!A4186*Fdata, IF(F_default=1,G4237+(4*Fnotch-0)/8192,G4237+(F_stop-F_start)/8192) )</f>
        <v>130718.75000012801</v>
      </c>
      <c r="H4238" s="120">
        <f ca="1">IF(FilterType="FIR", OFFSET(PRE_CALC!B4186,0,DEC_RATE), C4238)</f>
        <v>-118.377704049</v>
      </c>
    </row>
    <row r="4239" spans="2:8" x14ac:dyDescent="0.2">
      <c r="B4239" s="45">
        <f>IF(FilterType="FIR", IF(Extend_fmod, PRE_CALC!I4187*Fm, PRE_CALC!A4187*Fdata), IF(F_default=1,B4238+(4*Fnotch-0)/8192,B4238+(F_stop-F_start)/8192) )</f>
        <v>130750</v>
      </c>
      <c r="C4239" s="39">
        <f t="shared" si="196"/>
        <v>-1.383381095241984</v>
      </c>
      <c r="D4239" s="84">
        <f ca="1">IF(FilterType="FIR", IF(Extend_fmod=1,OFFSET(PRE_CALC!J4187,0,DEC_RATE), OFFSET(PRE_CALC!B4187,0,DEC_RATE)), C4239)</f>
        <v>-119.060031565</v>
      </c>
      <c r="E4239" s="84">
        <f t="shared" ca="1" si="197"/>
        <v>102406.249999872</v>
      </c>
      <c r="F4239" s="84">
        <f t="shared" ca="1" si="195"/>
        <v>-4.8930546883400004E-3</v>
      </c>
      <c r="G4239" s="119">
        <f>IF(FilterType="FIR",  PRE_CALC!A4187*Fdata, IF(F_default=1,G4238+(4*Fnotch-0)/8192,G4238+(F_stop-F_start)/8192) )</f>
        <v>130750</v>
      </c>
      <c r="H4239" s="120">
        <f ca="1">IF(FilterType="FIR", OFFSET(PRE_CALC!B4187,0,DEC_RATE), C4239)</f>
        <v>-119.060031565</v>
      </c>
    </row>
    <row r="4240" spans="2:8" x14ac:dyDescent="0.2">
      <c r="B4240" s="45">
        <f>IF(FilterType="FIR", IF(Extend_fmod, PRE_CALC!I4188*Fm, PRE_CALC!A4188*Fdata), IF(F_default=1,B4239+(4*Fnotch-0)/8192,B4239+(F_stop-F_start)/8192) )</f>
        <v>130781.24999987199</v>
      </c>
      <c r="C4240" s="39">
        <f t="shared" si="196"/>
        <v>-1.3840461056157307</v>
      </c>
      <c r="D4240" s="84">
        <f ca="1">IF(FilterType="FIR", IF(Extend_fmod=1,OFFSET(PRE_CALC!J4188,0,DEC_RATE), OFFSET(PRE_CALC!B4188,0,DEC_RATE)), C4240)</f>
        <v>-119.802009368</v>
      </c>
      <c r="E4240" s="84">
        <f t="shared" ca="1" si="197"/>
        <v>102406.249999872</v>
      </c>
      <c r="F4240" s="84">
        <f t="shared" ca="1" si="195"/>
        <v>-4.8930546883400004E-3</v>
      </c>
      <c r="G4240" s="119">
        <f>IF(FilterType="FIR",  PRE_CALC!A4188*Fdata, IF(F_default=1,G4239+(4*Fnotch-0)/8192,G4239+(F_stop-F_start)/8192) )</f>
        <v>130781.24999987199</v>
      </c>
      <c r="H4240" s="120">
        <f ca="1">IF(FilterType="FIR", OFFSET(PRE_CALC!B4188,0,DEC_RATE), C4240)</f>
        <v>-119.802009368</v>
      </c>
    </row>
    <row r="4241" spans="2:8" x14ac:dyDescent="0.2">
      <c r="B4241" s="45">
        <f>IF(FilterType="FIR", IF(Extend_fmod, PRE_CALC!I4189*Fm, PRE_CALC!A4189*Fdata), IF(F_default=1,B4240+(4*Fnotch-0)/8192,B4240+(F_stop-F_start)/8192) )</f>
        <v>130812.5</v>
      </c>
      <c r="C4241" s="39">
        <f t="shared" si="196"/>
        <v>-1.3847112784519897</v>
      </c>
      <c r="D4241" s="84">
        <f ca="1">IF(FilterType="FIR", IF(Extend_fmod=1,OFFSET(PRE_CALC!J4189,0,DEC_RATE), OFFSET(PRE_CALC!B4189,0,DEC_RATE)), C4241)</f>
        <v>-120.61333409300001</v>
      </c>
      <c r="E4241" s="84">
        <f t="shared" ca="1" si="197"/>
        <v>102406.249999872</v>
      </c>
      <c r="F4241" s="84">
        <f t="shared" ca="1" si="195"/>
        <v>-4.8930546883400004E-3</v>
      </c>
      <c r="G4241" s="119">
        <f>IF(FilterType="FIR",  PRE_CALC!A4189*Fdata, IF(F_default=1,G4240+(4*Fnotch-0)/8192,G4240+(F_stop-F_start)/8192) )</f>
        <v>130812.5</v>
      </c>
      <c r="H4241" s="120">
        <f ca="1">IF(FilterType="FIR", OFFSET(PRE_CALC!B4189,0,DEC_RATE), C4241)</f>
        <v>-120.61333409300001</v>
      </c>
    </row>
    <row r="4242" spans="2:8" x14ac:dyDescent="0.2">
      <c r="B4242" s="45">
        <f>IF(FilterType="FIR", IF(Extend_fmod, PRE_CALC!I4190*Fm, PRE_CALC!A4190*Fdata), IF(F_default=1,B4241+(4*Fnotch-0)/8192,B4241+(F_stop-F_start)/8192) )</f>
        <v>130843.75000012801</v>
      </c>
      <c r="C4242" s="39">
        <f t="shared" si="196"/>
        <v>-1.3853766137478853</v>
      </c>
      <c r="D4242" s="84">
        <f ca="1">IF(FilterType="FIR", IF(Extend_fmod=1,OFFSET(PRE_CALC!J4190,0,DEC_RATE), OFFSET(PRE_CALC!B4190,0,DEC_RATE)), C4242)</f>
        <v>-121.50659348400001</v>
      </c>
      <c r="E4242" s="84">
        <f t="shared" ca="1" si="197"/>
        <v>102406.249999872</v>
      </c>
      <c r="F4242" s="84">
        <f t="shared" ca="1" si="195"/>
        <v>-4.8930546883400004E-3</v>
      </c>
      <c r="G4242" s="119">
        <f>IF(FilterType="FIR",  PRE_CALC!A4190*Fdata, IF(F_default=1,G4241+(4*Fnotch-0)/8192,G4241+(F_stop-F_start)/8192) )</f>
        <v>130843.75000012801</v>
      </c>
      <c r="H4242" s="120">
        <f ca="1">IF(FilterType="FIR", OFFSET(PRE_CALC!B4190,0,DEC_RATE), C4242)</f>
        <v>-121.50659348400001</v>
      </c>
    </row>
    <row r="4243" spans="2:8" x14ac:dyDescent="0.2">
      <c r="B4243" s="45">
        <f>IF(FilterType="FIR", IF(Extend_fmod, PRE_CALC!I4191*Fm, PRE_CALC!A4191*Fdata), IF(F_default=1,B4242+(4*Fnotch-0)/8192,B4242+(F_stop-F_start)/8192) )</f>
        <v>130875</v>
      </c>
      <c r="C4243" s="39">
        <f t="shared" si="196"/>
        <v>-1.3860421115005626</v>
      </c>
      <c r="D4243" s="84">
        <f ca="1">IF(FilterType="FIR", IF(Extend_fmod=1,OFFSET(PRE_CALC!J4191,0,DEC_RATE), OFFSET(PRE_CALC!B4191,0,DEC_RATE)), C4243)</f>
        <v>-122.49853090400001</v>
      </c>
      <c r="E4243" s="84">
        <f t="shared" ca="1" si="197"/>
        <v>102406.249999872</v>
      </c>
      <c r="F4243" s="84">
        <f t="shared" ca="1" si="195"/>
        <v>-4.8930546883400004E-3</v>
      </c>
      <c r="G4243" s="119">
        <f>IF(FilterType="FIR",  PRE_CALC!A4191*Fdata, IF(F_default=1,G4242+(4*Fnotch-0)/8192,G4242+(F_stop-F_start)/8192) )</f>
        <v>130875</v>
      </c>
      <c r="H4243" s="120">
        <f ca="1">IF(FilterType="FIR", OFFSET(PRE_CALC!B4191,0,DEC_RATE), C4243)</f>
        <v>-122.49853090400001</v>
      </c>
    </row>
    <row r="4244" spans="2:8" x14ac:dyDescent="0.2">
      <c r="B4244" s="45">
        <f>IF(FilterType="FIR", IF(Extend_fmod, PRE_CALC!I4192*Fm, PRE_CALC!A4192*Fdata), IF(F_default=1,B4243+(4*Fnotch-0)/8192,B4243+(F_stop-F_start)/8192) )</f>
        <v>130906.24999987199</v>
      </c>
      <c r="C4244" s="39">
        <f t="shared" si="196"/>
        <v>-1.3867077717180494</v>
      </c>
      <c r="D4244" s="84">
        <f ca="1">IF(FilterType="FIR", IF(Extend_fmod=1,OFFSET(PRE_CALC!J4192,0,DEC_RATE), OFFSET(PRE_CALC!B4192,0,DEC_RATE)), C4244)</f>
        <v>-123.612088908</v>
      </c>
      <c r="E4244" s="84">
        <f t="shared" ca="1" si="197"/>
        <v>102406.249999872</v>
      </c>
      <c r="F4244" s="84">
        <f t="shared" ca="1" si="195"/>
        <v>-4.8930546883400004E-3</v>
      </c>
      <c r="G4244" s="119">
        <f>IF(FilterType="FIR",  PRE_CALC!A4192*Fdata, IF(F_default=1,G4243+(4*Fnotch-0)/8192,G4243+(F_stop-F_start)/8192) )</f>
        <v>130906.24999987199</v>
      </c>
      <c r="H4244" s="120">
        <f ca="1">IF(FilterType="FIR", OFFSET(PRE_CALC!B4192,0,DEC_RATE), C4244)</f>
        <v>-123.612088908</v>
      </c>
    </row>
    <row r="4245" spans="2:8" x14ac:dyDescent="0.2">
      <c r="B4245" s="45">
        <f>IF(FilterType="FIR", IF(Extend_fmod, PRE_CALC!I4193*Fm, PRE_CALC!A4193*Fdata), IF(F_default=1,B4244+(4*Fnotch-0)/8192,B4244+(F_stop-F_start)/8192) )</f>
        <v>130937.5</v>
      </c>
      <c r="C4245" s="39">
        <f t="shared" si="196"/>
        <v>-1.38737359440839</v>
      </c>
      <c r="D4245" s="84">
        <f ca="1">IF(FilterType="FIR", IF(Extend_fmod=1,OFFSET(PRE_CALC!J4193,0,DEC_RATE), OFFSET(PRE_CALC!B4193,0,DEC_RATE)), C4245)</f>
        <v>-124.87988977099999</v>
      </c>
      <c r="E4245" s="84">
        <f t="shared" ca="1" si="197"/>
        <v>102406.249999872</v>
      </c>
      <c r="F4245" s="84">
        <f t="shared" ca="1" si="195"/>
        <v>-4.8930546883400004E-3</v>
      </c>
      <c r="G4245" s="119">
        <f>IF(FilterType="FIR",  PRE_CALC!A4193*Fdata, IF(F_default=1,G4244+(4*Fnotch-0)/8192,G4244+(F_stop-F_start)/8192) )</f>
        <v>130937.5</v>
      </c>
      <c r="H4245" s="120">
        <f ca="1">IF(FilterType="FIR", OFFSET(PRE_CALC!B4193,0,DEC_RATE), C4245)</f>
        <v>-124.87988977099999</v>
      </c>
    </row>
    <row r="4246" spans="2:8" x14ac:dyDescent="0.2">
      <c r="B4246" s="45">
        <f>IF(FilterType="FIR", IF(Extend_fmod, PRE_CALC!I4194*Fm, PRE_CALC!A4194*Fdata), IF(F_default=1,B4245+(4*Fnotch-0)/8192,B4245+(F_stop-F_start)/8192) )</f>
        <v>130968.75000012801</v>
      </c>
      <c r="C4246" s="39">
        <f t="shared" si="196"/>
        <v>-1.3880395795687237</v>
      </c>
      <c r="D4246" s="84">
        <f ca="1">IF(FilterType="FIR", IF(Extend_fmod=1,OFFSET(PRE_CALC!J4194,0,DEC_RATE), OFFSET(PRE_CALC!B4194,0,DEC_RATE)), C4246)</f>
        <v>-126.35056674499999</v>
      </c>
      <c r="E4246" s="84">
        <f t="shared" ca="1" si="197"/>
        <v>102406.249999872</v>
      </c>
      <c r="F4246" s="84">
        <f t="shared" ca="1" si="195"/>
        <v>-4.8930546883400004E-3</v>
      </c>
      <c r="G4246" s="119">
        <f>IF(FilterType="FIR",  PRE_CALC!A4194*Fdata, IF(F_default=1,G4245+(4*Fnotch-0)/8192,G4245+(F_stop-F_start)/8192) )</f>
        <v>130968.75000012801</v>
      </c>
      <c r="H4246" s="120">
        <f ca="1">IF(FilterType="FIR", OFFSET(PRE_CALC!B4194,0,DEC_RATE), C4246)</f>
        <v>-126.35056674499999</v>
      </c>
    </row>
    <row r="4247" spans="2:8" x14ac:dyDescent="0.2">
      <c r="B4247" s="45">
        <f>IF(FilterType="FIR", IF(Extend_fmod, PRE_CALC!I4195*Fm, PRE_CALC!A4195*Fdata), IF(F_default=1,B4246+(4*Fnotch-0)/8192,B4246+(F_stop-F_start)/8192) )</f>
        <v>131000</v>
      </c>
      <c r="C4247" s="39">
        <f t="shared" si="196"/>
        <v>-1.388705727196202</v>
      </c>
      <c r="D4247" s="84">
        <f ca="1">IF(FilterType="FIR", IF(Extend_fmod=1,OFFSET(PRE_CALC!J4195,0,DEC_RATE), OFFSET(PRE_CALC!B4195,0,DEC_RATE)), C4247)</f>
        <v>-128.101307021</v>
      </c>
      <c r="E4247" s="84">
        <f t="shared" ca="1" si="197"/>
        <v>102406.249999872</v>
      </c>
      <c r="F4247" s="84">
        <f t="shared" ca="1" si="195"/>
        <v>-4.8930546883400004E-3</v>
      </c>
      <c r="G4247" s="119">
        <f>IF(FilterType="FIR",  PRE_CALC!A4195*Fdata, IF(F_default=1,G4246+(4*Fnotch-0)/8192,G4246+(F_stop-F_start)/8192) )</f>
        <v>131000</v>
      </c>
      <c r="H4247" s="120">
        <f ca="1">IF(FilterType="FIR", OFFSET(PRE_CALC!B4195,0,DEC_RATE), C4247)</f>
        <v>-128.101307021</v>
      </c>
    </row>
    <row r="4248" spans="2:8" x14ac:dyDescent="0.2">
      <c r="B4248" s="45">
        <f>IF(FilterType="FIR", IF(Extend_fmod, PRE_CALC!I4196*Fm, PRE_CALC!A4196*Fdata), IF(F_default=1,B4247+(4*Fnotch-0)/8192,B4247+(F_stop-F_start)/8192) )</f>
        <v>131031.24999987199</v>
      </c>
      <c r="C4248" s="39">
        <f t="shared" si="196"/>
        <v>-1.3893720372988383</v>
      </c>
      <c r="D4248" s="84">
        <f ca="1">IF(FilterType="FIR", IF(Extend_fmod=1,OFFSET(PRE_CALC!J4196,0,DEC_RATE), OFFSET(PRE_CALC!B4196,0,DEC_RATE)), C4248)</f>
        <v>-130.265748242</v>
      </c>
      <c r="E4248" s="84">
        <f t="shared" ca="1" si="197"/>
        <v>102406.249999872</v>
      </c>
      <c r="F4248" s="84">
        <f t="shared" ca="1" si="195"/>
        <v>-4.8930546883400004E-3</v>
      </c>
      <c r="G4248" s="119">
        <f>IF(FilterType="FIR",  PRE_CALC!A4196*Fdata, IF(F_default=1,G4247+(4*Fnotch-0)/8192,G4247+(F_stop-F_start)/8192) )</f>
        <v>131031.24999987199</v>
      </c>
      <c r="H4248" s="120">
        <f ca="1">IF(FilterType="FIR", OFFSET(PRE_CALC!B4196,0,DEC_RATE), C4248)</f>
        <v>-130.265748242</v>
      </c>
    </row>
    <row r="4249" spans="2:8" x14ac:dyDescent="0.2">
      <c r="B4249" s="45">
        <f>IF(FilterType="FIR", IF(Extend_fmod, PRE_CALC!I4197*Fm, PRE_CALC!A4197*Fdata), IF(F_default=1,B4248+(4*Fnotch-0)/8192,B4248+(F_stop-F_start)/8192) )</f>
        <v>131062.5</v>
      </c>
      <c r="C4249" s="39">
        <f t="shared" si="196"/>
        <v>-1.390038509884699</v>
      </c>
      <c r="D4249" s="84">
        <f ca="1">IF(FilterType="FIR", IF(Extend_fmod=1,OFFSET(PRE_CALC!J4197,0,DEC_RATE), OFFSET(PRE_CALC!B4197,0,DEC_RATE)), C4249)</f>
        <v>-133.107339131</v>
      </c>
      <c r="E4249" s="84">
        <f t="shared" ca="1" si="197"/>
        <v>102406.249999872</v>
      </c>
      <c r="F4249" s="84">
        <f t="shared" ca="1" si="195"/>
        <v>-4.8930546883400004E-3</v>
      </c>
      <c r="G4249" s="119">
        <f>IF(FilterType="FIR",  PRE_CALC!A4197*Fdata, IF(F_default=1,G4248+(4*Fnotch-0)/8192,G4248+(F_stop-F_start)/8192) )</f>
        <v>131062.5</v>
      </c>
      <c r="H4249" s="120">
        <f ca="1">IF(FilterType="FIR", OFFSET(PRE_CALC!B4197,0,DEC_RATE), C4249)</f>
        <v>-133.107339131</v>
      </c>
    </row>
    <row r="4250" spans="2:8" x14ac:dyDescent="0.2">
      <c r="B4250" s="45">
        <f>IF(FilterType="FIR", IF(Extend_fmod, PRE_CALC!I4198*Fm, PRE_CALC!A4198*Fdata), IF(F_default=1,B4249+(4*Fnotch-0)/8192,B4249+(F_stop-F_start)/8192) )</f>
        <v>131093.750000128</v>
      </c>
      <c r="C4250" s="39">
        <f t="shared" si="196"/>
        <v>-1.3907051449509191</v>
      </c>
      <c r="D4250" s="84">
        <f ca="1">IF(FilterType="FIR", IF(Extend_fmod=1,OFFSET(PRE_CALC!J4198,0,DEC_RATE), OFFSET(PRE_CALC!B4198,0,DEC_RATE)), C4250)</f>
        <v>-137.27244126299999</v>
      </c>
      <c r="E4250" s="84">
        <f t="shared" ca="1" si="197"/>
        <v>102406.249999872</v>
      </c>
      <c r="F4250" s="84">
        <f t="shared" ca="1" si="195"/>
        <v>-4.8930546883400004E-3</v>
      </c>
      <c r="G4250" s="119">
        <f>IF(FilterType="FIR",  PRE_CALC!A4198*Fdata, IF(F_default=1,G4249+(4*Fnotch-0)/8192,G4249+(F_stop-F_start)/8192) )</f>
        <v>131093.750000128</v>
      </c>
      <c r="H4250" s="120">
        <f ca="1">IF(FilterType="FIR", OFFSET(PRE_CALC!B4198,0,DEC_RATE), C4250)</f>
        <v>-137.27244126299999</v>
      </c>
    </row>
    <row r="4251" spans="2:8" x14ac:dyDescent="0.2">
      <c r="B4251" s="45">
        <f>IF(FilterType="FIR", IF(Extend_fmod, PRE_CALC!I4199*Fm, PRE_CALC!A4199*Fdata), IF(F_default=1,B4250+(4*Fnotch-0)/8192,B4250+(F_stop-F_start)/8192) )</f>
        <v>131125</v>
      </c>
      <c r="C4251" s="39">
        <f t="shared" si="196"/>
        <v>-1.3913719424946374</v>
      </c>
      <c r="D4251" s="84">
        <f ca="1">IF(FilterType="FIR", IF(Extend_fmod=1,OFFSET(PRE_CALC!J4199,0,DEC_RATE), OFFSET(PRE_CALC!B4199,0,DEC_RATE)), C4251)</f>
        <v>-145.3307068</v>
      </c>
      <c r="E4251" s="84">
        <f t="shared" ca="1" si="197"/>
        <v>102406.249999872</v>
      </c>
      <c r="F4251" s="84">
        <f t="shared" ca="1" si="195"/>
        <v>-4.8930546883400004E-3</v>
      </c>
      <c r="G4251" s="119">
        <f>IF(FilterType="FIR",  PRE_CALC!A4199*Fdata, IF(F_default=1,G4250+(4*Fnotch-0)/8192,G4250+(F_stop-F_start)/8192) )</f>
        <v>131125</v>
      </c>
      <c r="H4251" s="120">
        <f ca="1">IF(FilterType="FIR", OFFSET(PRE_CALC!B4199,0,DEC_RATE), C4251)</f>
        <v>-145.3307068</v>
      </c>
    </row>
    <row r="4252" spans="2:8" x14ac:dyDescent="0.2">
      <c r="B4252" s="45">
        <f>IF(FilterType="FIR", IF(Extend_fmod, PRE_CALC!I4200*Fm, PRE_CALC!A4200*Fdata), IF(F_default=1,B4251+(4*Fnotch-0)/8192,B4251+(F_stop-F_start)/8192) )</f>
        <v>131156.249999872</v>
      </c>
      <c r="C4252" s="39">
        <f t="shared" si="196"/>
        <v>-1.3920389025238868</v>
      </c>
      <c r="D4252" s="84">
        <f ca="1">IF(FilterType="FIR", IF(Extend_fmod=1,OFFSET(PRE_CALC!J4200,0,DEC_RATE), OFFSET(PRE_CALC!B4200,0,DEC_RATE)), C4252)</f>
        <v>-151.36229061399999</v>
      </c>
      <c r="E4252" s="84">
        <f t="shared" ca="1" si="197"/>
        <v>102406.249999872</v>
      </c>
      <c r="F4252" s="84">
        <f t="shared" ca="1" si="195"/>
        <v>-4.8930546883400004E-3</v>
      </c>
      <c r="G4252" s="119">
        <f>IF(FilterType="FIR",  PRE_CALC!A4200*Fdata, IF(F_default=1,G4251+(4*Fnotch-0)/8192,G4251+(F_stop-F_start)/8192) )</f>
        <v>131156.249999872</v>
      </c>
      <c r="H4252" s="120">
        <f ca="1">IF(FilterType="FIR", OFFSET(PRE_CALC!B4200,0,DEC_RATE), C4252)</f>
        <v>-151.36229061399999</v>
      </c>
    </row>
    <row r="4253" spans="2:8" x14ac:dyDescent="0.2">
      <c r="B4253" s="45">
        <f>IF(FilterType="FIR", IF(Extend_fmod, PRE_CALC!I4201*Fm, PRE_CALC!A4201*Fdata), IF(F_default=1,B4252+(4*Fnotch-0)/8192,B4252+(F_stop-F_start)/8192) )</f>
        <v>131187.5</v>
      </c>
      <c r="C4253" s="39">
        <f t="shared" si="196"/>
        <v>-1.3927060250467382</v>
      </c>
      <c r="D4253" s="84">
        <f ca="1">IF(FilterType="FIR", IF(Extend_fmod=1,OFFSET(PRE_CALC!J4201,0,DEC_RATE), OFFSET(PRE_CALC!B4201,0,DEC_RATE)), C4253)</f>
        <v>-139.45385991200001</v>
      </c>
      <c r="E4253" s="84">
        <f t="shared" ca="1" si="197"/>
        <v>102406.249999872</v>
      </c>
      <c r="F4253" s="84">
        <f t="shared" ca="1" si="195"/>
        <v>-4.8930546883400004E-3</v>
      </c>
      <c r="G4253" s="119">
        <f>IF(FilterType="FIR",  PRE_CALC!A4201*Fdata, IF(F_default=1,G4252+(4*Fnotch-0)/8192,G4252+(F_stop-F_start)/8192) )</f>
        <v>131187.5</v>
      </c>
      <c r="H4253" s="120">
        <f ca="1">IF(FilterType="FIR", OFFSET(PRE_CALC!B4201,0,DEC_RATE), C4253)</f>
        <v>-139.45385991200001</v>
      </c>
    </row>
    <row r="4254" spans="2:8" x14ac:dyDescent="0.2">
      <c r="B4254" s="45">
        <f>IF(FilterType="FIR", IF(Extend_fmod, PRE_CALC!I4202*Fm, PRE_CALC!A4202*Fdata), IF(F_default=1,B4253+(4*Fnotch-0)/8192,B4253+(F_stop-F_start)/8192) )</f>
        <v>131218.750000128</v>
      </c>
      <c r="C4254" s="39">
        <f t="shared" si="196"/>
        <v>-1.3933733100603289</v>
      </c>
      <c r="D4254" s="84">
        <f ca="1">IF(FilterType="FIR", IF(Extend_fmod=1,OFFSET(PRE_CALC!J4202,0,DEC_RATE), OFFSET(PRE_CALC!B4202,0,DEC_RATE)), C4254)</f>
        <v>-134.69763533700001</v>
      </c>
      <c r="E4254" s="84">
        <f t="shared" ca="1" si="197"/>
        <v>102406.249999872</v>
      </c>
      <c r="F4254" s="84">
        <f t="shared" ca="1" si="195"/>
        <v>-4.8930546883400004E-3</v>
      </c>
      <c r="G4254" s="119">
        <f>IF(FilterType="FIR",  PRE_CALC!A4202*Fdata, IF(F_default=1,G4253+(4*Fnotch-0)/8192,G4253+(F_stop-F_start)/8192) )</f>
        <v>131218.750000128</v>
      </c>
      <c r="H4254" s="120">
        <f ca="1">IF(FilterType="FIR", OFFSET(PRE_CALC!B4202,0,DEC_RATE), C4254)</f>
        <v>-134.69763533700001</v>
      </c>
    </row>
    <row r="4255" spans="2:8" x14ac:dyDescent="0.2">
      <c r="B4255" s="45">
        <f>IF(FilterType="FIR", IF(Extend_fmod, PRE_CALC!I4203*Fm, PRE_CALC!A4203*Fdata), IF(F_default=1,B4254+(4*Fnotch-0)/8192,B4254+(F_stop-F_start)/8192) )</f>
        <v>131250</v>
      </c>
      <c r="C4255" s="39">
        <f t="shared" si="196"/>
        <v>-1.3940407575617766</v>
      </c>
      <c r="D4255" s="84">
        <f ca="1">IF(FilterType="FIR", IF(Extend_fmod=1,OFFSET(PRE_CALC!J4203,0,DEC_RATE), OFFSET(PRE_CALC!B4203,0,DEC_RATE)), C4255)</f>
        <v>-131.70587013700001</v>
      </c>
      <c r="E4255" s="84">
        <f t="shared" ca="1" si="197"/>
        <v>102406.249999872</v>
      </c>
      <c r="F4255" s="84">
        <f t="shared" ca="1" si="195"/>
        <v>-4.8930546883400004E-3</v>
      </c>
      <c r="G4255" s="119">
        <f>IF(FilterType="FIR",  PRE_CALC!A4203*Fdata, IF(F_default=1,G4254+(4*Fnotch-0)/8192,G4254+(F_stop-F_start)/8192) )</f>
        <v>131250</v>
      </c>
      <c r="H4255" s="120">
        <f ca="1">IF(FilterType="FIR", OFFSET(PRE_CALC!B4203,0,DEC_RATE), C4255)</f>
        <v>-131.70587013700001</v>
      </c>
    </row>
    <row r="4256" spans="2:8" x14ac:dyDescent="0.2">
      <c r="B4256" s="45">
        <f>IF(FilterType="FIR", IF(Extend_fmod, PRE_CALC!I4204*Fm, PRE_CALC!A4204*Fdata), IF(F_default=1,B4255+(4*Fnotch-0)/8192,B4255+(F_stop-F_start)/8192) )</f>
        <v>131281.249999872</v>
      </c>
      <c r="C4256" s="39">
        <f t="shared" si="196"/>
        <v>-1.3947083675591518</v>
      </c>
      <c r="D4256" s="84">
        <f ca="1">IF(FilterType="FIR", IF(Extend_fmod=1,OFFSET(PRE_CALC!J4204,0,DEC_RATE), OFFSET(PRE_CALC!B4204,0,DEC_RATE)), C4256)</f>
        <v>-129.53734819300001</v>
      </c>
      <c r="E4256" s="84">
        <f t="shared" ca="1" si="197"/>
        <v>102406.249999872</v>
      </c>
      <c r="F4256" s="84">
        <f t="shared" ca="1" si="195"/>
        <v>-4.8930546883400004E-3</v>
      </c>
      <c r="G4256" s="119">
        <f>IF(FilterType="FIR",  PRE_CALC!A4204*Fdata, IF(F_default=1,G4255+(4*Fnotch-0)/8192,G4255+(F_stop-F_start)/8192) )</f>
        <v>131281.249999872</v>
      </c>
      <c r="H4256" s="120">
        <f ca="1">IF(FilterType="FIR", OFFSET(PRE_CALC!B4204,0,DEC_RATE), C4256)</f>
        <v>-129.53734819300001</v>
      </c>
    </row>
    <row r="4257" spans="2:8" x14ac:dyDescent="0.2">
      <c r="B4257" s="45">
        <f>IF(FilterType="FIR", IF(Extend_fmod, PRE_CALC!I4205*Fm, PRE_CALC!A4205*Fdata), IF(F_default=1,B4256+(4*Fnotch-0)/8192,B4256+(F_stop-F_start)/8192) )</f>
        <v>131312.5</v>
      </c>
      <c r="C4257" s="39">
        <f t="shared" si="196"/>
        <v>-1.395376140060514</v>
      </c>
      <c r="D4257" s="84">
        <f ca="1">IF(FilterType="FIR", IF(Extend_fmod=1,OFFSET(PRE_CALC!J4205,0,DEC_RATE), OFFSET(PRE_CALC!B4205,0,DEC_RATE)), C4257)</f>
        <v>-127.848838105</v>
      </c>
      <c r="E4257" s="84">
        <f t="shared" ca="1" si="197"/>
        <v>102406.249999872</v>
      </c>
      <c r="F4257" s="84">
        <f t="shared" ca="1" si="195"/>
        <v>-4.8930546883400004E-3</v>
      </c>
      <c r="G4257" s="119">
        <f>IF(FilterType="FIR",  PRE_CALC!A4205*Fdata, IF(F_default=1,G4256+(4*Fnotch-0)/8192,G4256+(F_stop-F_start)/8192) )</f>
        <v>131312.5</v>
      </c>
      <c r="H4257" s="120">
        <f ca="1">IF(FilterType="FIR", OFFSET(PRE_CALC!B4205,0,DEC_RATE), C4257)</f>
        <v>-127.848838105</v>
      </c>
    </row>
    <row r="4258" spans="2:8" x14ac:dyDescent="0.2">
      <c r="B4258" s="45">
        <f>IF(FilterType="FIR", IF(Extend_fmod, PRE_CALC!I4206*Fm, PRE_CALC!A4206*Fdata), IF(F_default=1,B4257+(4*Fnotch-0)/8192,B4257+(F_stop-F_start)/8192) )</f>
        <v>131343.750000128</v>
      </c>
      <c r="C4258" s="39">
        <f t="shared" si="196"/>
        <v>-1.3960440750629983</v>
      </c>
      <c r="D4258" s="84">
        <f ca="1">IF(FilterType="FIR", IF(Extend_fmod=1,OFFSET(PRE_CALC!J4206,0,DEC_RATE), OFFSET(PRE_CALC!B4206,0,DEC_RATE)), C4258)</f>
        <v>-126.476112461</v>
      </c>
      <c r="E4258" s="84">
        <f t="shared" ca="1" si="197"/>
        <v>102406.249999872</v>
      </c>
      <c r="F4258" s="84">
        <f t="shared" ca="1" si="195"/>
        <v>-4.8930546883400004E-3</v>
      </c>
      <c r="G4258" s="119">
        <f>IF(FilterType="FIR",  PRE_CALC!A4206*Fdata, IF(F_default=1,G4257+(4*Fnotch-0)/8192,G4257+(F_stop-F_start)/8192) )</f>
        <v>131343.750000128</v>
      </c>
      <c r="H4258" s="120">
        <f ca="1">IF(FilterType="FIR", OFFSET(PRE_CALC!B4206,0,DEC_RATE), C4258)</f>
        <v>-126.476112461</v>
      </c>
    </row>
    <row r="4259" spans="2:8" x14ac:dyDescent="0.2">
      <c r="B4259" s="45">
        <f>IF(FilterType="FIR", IF(Extend_fmod, PRE_CALC!I4207*Fm, PRE_CALC!A4207*Fdata), IF(F_default=1,B4258+(4*Fnotch-0)/8192,B4258+(F_stop-F_start)/8192) )</f>
        <v>131375</v>
      </c>
      <c r="C4259" s="39">
        <f t="shared" si="196"/>
        <v>-1.3967121725637304</v>
      </c>
      <c r="D4259" s="84">
        <f ca="1">IF(FilterType="FIR", IF(Extend_fmod=1,OFFSET(PRE_CALC!J4207,0,DEC_RATE), OFFSET(PRE_CALC!B4207,0,DEC_RATE)), C4259)</f>
        <v>-125.327738006</v>
      </c>
      <c r="E4259" s="84">
        <f t="shared" ca="1" si="197"/>
        <v>102406.249999872</v>
      </c>
      <c r="F4259" s="84">
        <f t="shared" ca="1" si="195"/>
        <v>-4.8930546883400004E-3</v>
      </c>
      <c r="G4259" s="119">
        <f>IF(FilterType="FIR",  PRE_CALC!A4207*Fdata, IF(F_default=1,G4258+(4*Fnotch-0)/8192,G4258+(F_stop-F_start)/8192) )</f>
        <v>131375</v>
      </c>
      <c r="H4259" s="120">
        <f ca="1">IF(FilterType="FIR", OFFSET(PRE_CALC!B4207,0,DEC_RATE), C4259)</f>
        <v>-125.327738006</v>
      </c>
    </row>
    <row r="4260" spans="2:8" x14ac:dyDescent="0.2">
      <c r="B4260" s="45">
        <f>IF(FilterType="FIR", IF(Extend_fmod, PRE_CALC!I4208*Fm, PRE_CALC!A4208*Fdata), IF(F_default=1,B4259+(4*Fnotch-0)/8192,B4259+(F_stop-F_start)/8192) )</f>
        <v>131406.249999872</v>
      </c>
      <c r="C4260" s="39">
        <f t="shared" si="196"/>
        <v>-1.3973804325707817</v>
      </c>
      <c r="D4260" s="84">
        <f ca="1">IF(FilterType="FIR", IF(Extend_fmod=1,OFFSET(PRE_CALC!J4208,0,DEC_RATE), OFFSET(PRE_CALC!B4208,0,DEC_RATE)), C4260)</f>
        <v>-124.34755453</v>
      </c>
      <c r="E4260" s="84">
        <f t="shared" ca="1" si="197"/>
        <v>102406.249999872</v>
      </c>
      <c r="F4260" s="84">
        <f t="shared" ca="1" si="195"/>
        <v>-4.8930546883400004E-3</v>
      </c>
      <c r="G4260" s="119">
        <f>IF(FilterType="FIR",  PRE_CALC!A4208*Fdata, IF(F_default=1,G4259+(4*Fnotch-0)/8192,G4259+(F_stop-F_start)/8192) )</f>
        <v>131406.249999872</v>
      </c>
      <c r="H4260" s="120">
        <f ca="1">IF(FilterType="FIR", OFFSET(PRE_CALC!B4208,0,DEC_RATE), C4260)</f>
        <v>-124.34755453</v>
      </c>
    </row>
    <row r="4261" spans="2:8" x14ac:dyDescent="0.2">
      <c r="B4261" s="45">
        <f>IF(FilterType="FIR", IF(Extend_fmod, PRE_CALC!I4209*Fm, PRE_CALC!A4209*Fdata), IF(F_default=1,B4260+(4*Fnotch-0)/8192,B4260+(F_stop-F_start)/8192) )</f>
        <v>131437.5</v>
      </c>
      <c r="C4261" s="39">
        <f t="shared" si="196"/>
        <v>-1.3980488550922143</v>
      </c>
      <c r="D4261" s="84">
        <f ca="1">IF(FilterType="FIR", IF(Extend_fmod=1,OFFSET(PRE_CALC!J4209,0,DEC_RATE), OFFSET(PRE_CALC!B4209,0,DEC_RATE)), C4261)</f>
        <v>-123.498593036</v>
      </c>
      <c r="E4261" s="84">
        <f t="shared" ca="1" si="197"/>
        <v>102406.249999872</v>
      </c>
      <c r="F4261" s="84">
        <f t="shared" ca="1" si="195"/>
        <v>-4.8930546883400004E-3</v>
      </c>
      <c r="G4261" s="119">
        <f>IF(FilterType="FIR",  PRE_CALC!A4209*Fdata, IF(F_default=1,G4260+(4*Fnotch-0)/8192,G4260+(F_stop-F_start)/8192) )</f>
        <v>131437.5</v>
      </c>
      <c r="H4261" s="120">
        <f ca="1">IF(FilterType="FIR", OFFSET(PRE_CALC!B4209,0,DEC_RATE), C4261)</f>
        <v>-123.498593036</v>
      </c>
    </row>
    <row r="4262" spans="2:8" x14ac:dyDescent="0.2">
      <c r="B4262" s="45">
        <f>IF(FilterType="FIR", IF(Extend_fmod, PRE_CALC!I4210*Fm, PRE_CALC!A4210*Fdata), IF(F_default=1,B4261+(4*Fnotch-0)/8192,B4261+(F_stop-F_start)/8192) )</f>
        <v>131468.750000128</v>
      </c>
      <c r="C4262" s="39">
        <f t="shared" si="196"/>
        <v>-1.3987174401251692</v>
      </c>
      <c r="D4262" s="84">
        <f ca="1">IF(FilterType="FIR", IF(Extend_fmod=1,OFFSET(PRE_CALC!J4210,0,DEC_RATE), OFFSET(PRE_CALC!B4210,0,DEC_RATE)), C4262)</f>
        <v>-122.755229668</v>
      </c>
      <c r="E4262" s="84">
        <f t="shared" ca="1" si="197"/>
        <v>102406.249999872</v>
      </c>
      <c r="F4262" s="84">
        <f t="shared" ca="1" si="195"/>
        <v>-4.8930546883400004E-3</v>
      </c>
      <c r="G4262" s="119">
        <f>IF(FilterType="FIR",  PRE_CALC!A4210*Fdata, IF(F_default=1,G4261+(4*Fnotch-0)/8192,G4261+(F_stop-F_start)/8192) )</f>
        <v>131468.750000128</v>
      </c>
      <c r="H4262" s="120">
        <f ca="1">IF(FilterType="FIR", OFFSET(PRE_CALC!B4210,0,DEC_RATE), C4262)</f>
        <v>-122.755229668</v>
      </c>
    </row>
    <row r="4263" spans="2:8" x14ac:dyDescent="0.2">
      <c r="B4263" s="45">
        <f>IF(FilterType="FIR", IF(Extend_fmod, PRE_CALC!I4211*Fm, PRE_CALC!A4211*Fdata), IF(F_default=1,B4262+(4*Fnotch-0)/8192,B4262+(F_stop-F_start)/8192) )</f>
        <v>131500</v>
      </c>
      <c r="C4263" s="39">
        <f t="shared" si="196"/>
        <v>-1.3993861876667664</v>
      </c>
      <c r="D4263" s="84">
        <f ca="1">IF(FilterType="FIR", IF(Extend_fmod=1,OFFSET(PRE_CALC!J4211,0,DEC_RATE), OFFSET(PRE_CALC!B4211,0,DEC_RATE)), C4263)</f>
        <v>-122.09898135500001</v>
      </c>
      <c r="E4263" s="84">
        <f t="shared" ca="1" si="197"/>
        <v>102406.249999872</v>
      </c>
      <c r="F4263" s="84">
        <f t="shared" ca="1" si="195"/>
        <v>-4.8930546883400004E-3</v>
      </c>
      <c r="G4263" s="119">
        <f>IF(FilterType="FIR",  PRE_CALC!A4211*Fdata, IF(F_default=1,G4262+(4*Fnotch-0)/8192,G4262+(F_stop-F_start)/8192) )</f>
        <v>131500</v>
      </c>
      <c r="H4263" s="120">
        <f ca="1">IF(FilterType="FIR", OFFSET(PRE_CALC!B4211,0,DEC_RATE), C4263)</f>
        <v>-122.09898135500001</v>
      </c>
    </row>
    <row r="4264" spans="2:8" x14ac:dyDescent="0.2">
      <c r="B4264" s="45">
        <f>IF(FilterType="FIR", IF(Extend_fmod, PRE_CALC!I4212*Fm, PRE_CALC!A4212*Fdata), IF(F_default=1,B4263+(4*Fnotch-0)/8192,B4263+(F_stop-F_start)/8192) )</f>
        <v>131531.249999872</v>
      </c>
      <c r="C4264" s="39">
        <f t="shared" si="196"/>
        <v>-1.4000550977250714</v>
      </c>
      <c r="D4264" s="84">
        <f ca="1">IF(FilterType="FIR", IF(Extend_fmod=1,OFFSET(PRE_CALC!J4212,0,DEC_RATE), OFFSET(PRE_CALC!B4212,0,DEC_RATE)), C4264)</f>
        <v>-121.516086124</v>
      </c>
      <c r="E4264" s="84">
        <f t="shared" ca="1" si="197"/>
        <v>102406.249999872</v>
      </c>
      <c r="F4264" s="84">
        <f t="shared" ca="1" si="195"/>
        <v>-4.8930546883400004E-3</v>
      </c>
      <c r="G4264" s="119">
        <f>IF(FilterType="FIR",  PRE_CALC!A4212*Fdata, IF(F_default=1,G4263+(4*Fnotch-0)/8192,G4263+(F_stop-F_start)/8192) )</f>
        <v>131531.249999872</v>
      </c>
      <c r="H4264" s="120">
        <f ca="1">IF(FilterType="FIR", OFFSET(PRE_CALC!B4212,0,DEC_RATE), C4264)</f>
        <v>-121.516086124</v>
      </c>
    </row>
    <row r="4265" spans="2:8" x14ac:dyDescent="0.2">
      <c r="B4265" s="45">
        <f>IF(FilterType="FIR", IF(Extend_fmod, PRE_CALC!I4213*Fm, PRE_CALC!A4213*Fdata), IF(F_default=1,B4264+(4*Fnotch-0)/8192,B4264+(F_stop-F_start)/8192) )</f>
        <v>131562.5</v>
      </c>
      <c r="C4265" s="39">
        <f t="shared" si="196"/>
        <v>-1.4007241703081821</v>
      </c>
      <c r="D4265" s="84">
        <f ca="1">IF(FilterType="FIR", IF(Extend_fmod=1,OFFSET(PRE_CALC!J4213,0,DEC_RATE), OFFSET(PRE_CALC!B4213,0,DEC_RATE)), C4265)</f>
        <v>-120.996029822</v>
      </c>
      <c r="E4265" s="84">
        <f t="shared" ca="1" si="197"/>
        <v>102406.249999872</v>
      </c>
      <c r="F4265" s="84">
        <f t="shared" ca="1" si="195"/>
        <v>-4.8930546883400004E-3</v>
      </c>
      <c r="G4265" s="119">
        <f>IF(FilterType="FIR",  PRE_CALC!A4213*Fdata, IF(F_default=1,G4264+(4*Fnotch-0)/8192,G4264+(F_stop-F_start)/8192) )</f>
        <v>131562.5</v>
      </c>
      <c r="H4265" s="120">
        <f ca="1">IF(FilterType="FIR", OFFSET(PRE_CALC!B4213,0,DEC_RATE), C4265)</f>
        <v>-120.996029822</v>
      </c>
    </row>
    <row r="4266" spans="2:8" x14ac:dyDescent="0.2">
      <c r="B4266" s="45">
        <f>IF(FilterType="FIR", IF(Extend_fmod, PRE_CALC!I4214*Fm, PRE_CALC!A4214*Fdata), IF(F_default=1,B4265+(4*Fnotch-0)/8192,B4265+(F_stop-F_start)/8192) )</f>
        <v>131593.750000128</v>
      </c>
      <c r="C4266" s="39">
        <f t="shared" si="196"/>
        <v>-1.4013934054132156</v>
      </c>
      <c r="D4266" s="84">
        <f ca="1">IF(FilterType="FIR", IF(Extend_fmod=1,OFFSET(PRE_CALC!J4214,0,DEC_RATE), OFFSET(PRE_CALC!B4214,0,DEC_RATE)), C4266)</f>
        <v>-120.53060718</v>
      </c>
      <c r="E4266" s="84">
        <f t="shared" ca="1" si="197"/>
        <v>102406.249999872</v>
      </c>
      <c r="F4266" s="84">
        <f t="shared" ca="1" si="195"/>
        <v>-4.8930546883400004E-3</v>
      </c>
      <c r="G4266" s="119">
        <f>IF(FilterType="FIR",  PRE_CALC!A4214*Fdata, IF(F_default=1,G4265+(4*Fnotch-0)/8192,G4265+(F_stop-F_start)/8192) )</f>
        <v>131593.750000128</v>
      </c>
      <c r="H4266" s="120">
        <f ca="1">IF(FilterType="FIR", OFFSET(PRE_CALC!B4214,0,DEC_RATE), C4266)</f>
        <v>-120.53060718</v>
      </c>
    </row>
    <row r="4267" spans="2:8" x14ac:dyDescent="0.2">
      <c r="B4267" s="45">
        <f>IF(FilterType="FIR", IF(Extend_fmod, PRE_CALC!I4215*Fm, PRE_CALC!A4215*Fdata), IF(F_default=1,B4266+(4*Fnotch-0)/8192,B4266+(F_stop-F_start)/8192) )</f>
        <v>131625</v>
      </c>
      <c r="C4267" s="39">
        <f t="shared" si="196"/>
        <v>-1.4020628030372959</v>
      </c>
      <c r="D4267" s="84">
        <f ca="1">IF(FilterType="FIR", IF(Extend_fmod=1,OFFSET(PRE_CALC!J4215,0,DEC_RATE), OFFSET(PRE_CALC!B4215,0,DEC_RATE)), C4267)</f>
        <v>-120.113300392</v>
      </c>
      <c r="E4267" s="84">
        <f t="shared" ca="1" si="197"/>
        <v>102406.249999872</v>
      </c>
      <c r="F4267" s="84">
        <f t="shared" ca="1" si="195"/>
        <v>-4.8930546883400004E-3</v>
      </c>
      <c r="G4267" s="119">
        <f>IF(FilterType="FIR",  PRE_CALC!A4215*Fdata, IF(F_default=1,G4266+(4*Fnotch-0)/8192,G4266+(F_stop-F_start)/8192) )</f>
        <v>131625</v>
      </c>
      <c r="H4267" s="120">
        <f ca="1">IF(FilterType="FIR", OFFSET(PRE_CALC!B4215,0,DEC_RATE), C4267)</f>
        <v>-120.113300392</v>
      </c>
    </row>
    <row r="4268" spans="2:8" x14ac:dyDescent="0.2">
      <c r="B4268" s="45">
        <f>IF(FilterType="FIR", IF(Extend_fmod, PRE_CALC!I4216*Fm, PRE_CALC!A4216*Fdata), IF(F_default=1,B4267+(4*Fnotch-0)/8192,B4267+(F_stop-F_start)/8192) )</f>
        <v>131656.249999872</v>
      </c>
      <c r="C4268" s="39">
        <f t="shared" si="196"/>
        <v>-1.4027323631885091</v>
      </c>
      <c r="D4268" s="84">
        <f ca="1">IF(FilterType="FIR", IF(Extend_fmod=1,OFFSET(PRE_CALC!J4216,0,DEC_RATE), OFFSET(PRE_CALC!B4216,0,DEC_RATE)), C4268)</f>
        <v>-119.73885457900001</v>
      </c>
      <c r="E4268" s="84">
        <f t="shared" ca="1" si="197"/>
        <v>102406.249999872</v>
      </c>
      <c r="F4268" s="84">
        <f t="shared" ca="1" si="195"/>
        <v>-4.8930546883400004E-3</v>
      </c>
      <c r="G4268" s="119">
        <f>IF(FilterType="FIR",  PRE_CALC!A4216*Fdata, IF(F_default=1,G4267+(4*Fnotch-0)/8192,G4267+(F_stop-F_start)/8192) )</f>
        <v>131656.249999872</v>
      </c>
      <c r="H4268" s="120">
        <f ca="1">IF(FilterType="FIR", OFFSET(PRE_CALC!B4216,0,DEC_RATE), C4268)</f>
        <v>-119.73885457900001</v>
      </c>
    </row>
    <row r="4269" spans="2:8" x14ac:dyDescent="0.2">
      <c r="B4269" s="45">
        <f>IF(FilterType="FIR", IF(Extend_fmod, PRE_CALC!I4217*Fm, PRE_CALC!A4217*Fdata), IF(F_default=1,B4268+(4*Fnotch-0)/8192,B4268+(F_stop-F_start)/8192) )</f>
        <v>131687.5</v>
      </c>
      <c r="C4269" s="39">
        <f t="shared" si="196"/>
        <v>-1.4034020858749365</v>
      </c>
      <c r="D4269" s="84">
        <f ca="1">IF(FilterType="FIR", IF(Extend_fmod=1,OFFSET(PRE_CALC!J4217,0,DEC_RATE), OFFSET(PRE_CALC!B4217,0,DEC_RATE)), C4269)</f>
        <v>-119.402979798</v>
      </c>
      <c r="E4269" s="84">
        <f t="shared" ca="1" si="197"/>
        <v>102406.249999872</v>
      </c>
      <c r="F4269" s="84">
        <f t="shared" ca="1" si="195"/>
        <v>-4.8930546883400004E-3</v>
      </c>
      <c r="G4269" s="119">
        <f>IF(FilterType="FIR",  PRE_CALC!A4217*Fdata, IF(F_default=1,G4268+(4*Fnotch-0)/8192,G4268+(F_stop-F_start)/8192) )</f>
        <v>131687.5</v>
      </c>
      <c r="H4269" s="120">
        <f ca="1">IF(FilterType="FIR", OFFSET(PRE_CALC!B4217,0,DEC_RATE), C4269)</f>
        <v>-119.402979798</v>
      </c>
    </row>
    <row r="4270" spans="2:8" x14ac:dyDescent="0.2">
      <c r="B4270" s="45">
        <f>IF(FilterType="FIR", IF(Extend_fmod, PRE_CALC!I4218*Fm, PRE_CALC!A4218*Fdata), IF(F_default=1,B4269+(4*Fnotch-0)/8192,B4269+(F_stop-F_start)/8192) )</f>
        <v>131718.750000128</v>
      </c>
      <c r="C4270" s="39">
        <f t="shared" si="196"/>
        <v>-1.4040719710937219</v>
      </c>
      <c r="D4270" s="84">
        <f ca="1">IF(FilterType="FIR", IF(Extend_fmod=1,OFFSET(PRE_CALC!J4218,0,DEC_RATE), OFFSET(PRE_CALC!B4218,0,DEC_RATE)), C4270)</f>
        <v>-119.102136973</v>
      </c>
      <c r="E4270" s="84">
        <f t="shared" ca="1" si="197"/>
        <v>102406.249999872</v>
      </c>
      <c r="F4270" s="84">
        <f t="shared" ca="1" si="195"/>
        <v>-4.8930546883400004E-3</v>
      </c>
      <c r="G4270" s="119">
        <f>IF(FilterType="FIR",  PRE_CALC!A4218*Fdata, IF(F_default=1,G4269+(4*Fnotch-0)/8192,G4269+(F_stop-F_start)/8192) )</f>
        <v>131718.750000128</v>
      </c>
      <c r="H4270" s="120">
        <f ca="1">IF(FilterType="FIR", OFFSET(PRE_CALC!B4218,0,DEC_RATE), C4270)</f>
        <v>-119.102136973</v>
      </c>
    </row>
    <row r="4271" spans="2:8" x14ac:dyDescent="0.2">
      <c r="B4271" s="45">
        <f>IF(FilterType="FIR", IF(Extend_fmod, PRE_CALC!I4219*Fm, PRE_CALC!A4219*Fdata), IF(F_default=1,B4270+(4*Fnotch-0)/8192,B4270+(F_stop-F_start)/8192) )</f>
        <v>131750</v>
      </c>
      <c r="C4271" s="39">
        <f t="shared" si="196"/>
        <v>-1.4047420188419557</v>
      </c>
      <c r="D4271" s="84">
        <f ca="1">IF(FilterType="FIR", IF(Extend_fmod=1,OFFSET(PRE_CALC!J4219,0,DEC_RATE), OFFSET(PRE_CALC!B4219,0,DEC_RATE)), C4271)</f>
        <v>-118.833380983</v>
      </c>
      <c r="E4271" s="84">
        <f t="shared" ca="1" si="197"/>
        <v>102406.249999872</v>
      </c>
      <c r="F4271" s="84">
        <f t="shared" ca="1" si="195"/>
        <v>-4.8930546883400004E-3</v>
      </c>
      <c r="G4271" s="119">
        <f>IF(FilterType="FIR",  PRE_CALC!A4219*Fdata, IF(F_default=1,G4270+(4*Fnotch-0)/8192,G4270+(F_stop-F_start)/8192) )</f>
        <v>131750</v>
      </c>
      <c r="H4271" s="120">
        <f ca="1">IF(FilterType="FIR", OFFSET(PRE_CALC!B4219,0,DEC_RATE), C4271)</f>
        <v>-118.833380983</v>
      </c>
    </row>
    <row r="4272" spans="2:8" x14ac:dyDescent="0.2">
      <c r="B4272" s="45">
        <f>IF(FilterType="FIR", IF(Extend_fmod, PRE_CALC!I4220*Fm, PRE_CALC!A4220*Fdata), IF(F_default=1,B4271+(4*Fnotch-0)/8192,B4271+(F_stop-F_start)/8192) )</f>
        <v>131781.249999872</v>
      </c>
      <c r="C4272" s="39">
        <f t="shared" si="196"/>
        <v>-1.4054122291277533</v>
      </c>
      <c r="D4272" s="84">
        <f ca="1">IF(FilterType="FIR", IF(Extend_fmod=1,OFFSET(PRE_CALC!J4220,0,DEC_RATE), OFFSET(PRE_CALC!B4220,0,DEC_RATE)), C4272)</f>
        <v>-118.59424361000001</v>
      </c>
      <c r="E4272" s="84">
        <f t="shared" ca="1" si="197"/>
        <v>102406.249999872</v>
      </c>
      <c r="F4272" s="84">
        <f t="shared" ca="1" si="195"/>
        <v>-4.8930546883400004E-3</v>
      </c>
      <c r="G4272" s="119">
        <f>IF(FilterType="FIR",  PRE_CALC!A4220*Fdata, IF(F_default=1,G4271+(4*Fnotch-0)/8192,G4271+(F_stop-F_start)/8192) )</f>
        <v>131781.249999872</v>
      </c>
      <c r="H4272" s="120">
        <f ca="1">IF(FilterType="FIR", OFFSET(PRE_CALC!B4220,0,DEC_RATE), C4272)</f>
        <v>-118.59424361000001</v>
      </c>
    </row>
    <row r="4273" spans="2:8" x14ac:dyDescent="0.2">
      <c r="B4273" s="45">
        <f>IF(FilterType="FIR", IF(Extend_fmod, PRE_CALC!I4221*Fm, PRE_CALC!A4221*Fdata), IF(F_default=1,B4272+(4*Fnotch-0)/8192,B4272+(F_stop-F_start)/8192) )</f>
        <v>131812.5</v>
      </c>
      <c r="C4273" s="39">
        <f t="shared" si="196"/>
        <v>-1.406082601959213</v>
      </c>
      <c r="D4273" s="84">
        <f ca="1">IF(FilterType="FIR", IF(Extend_fmod=1,OFFSET(PRE_CALC!J4221,0,DEC_RATE), OFFSET(PRE_CALC!B4221,0,DEC_RATE)), C4273)</f>
        <v>-118.382644899</v>
      </c>
      <c r="E4273" s="84">
        <f t="shared" ca="1" si="197"/>
        <v>102406.249999872</v>
      </c>
      <c r="F4273" s="84">
        <f t="shared" ca="1" si="195"/>
        <v>-4.8930546883400004E-3</v>
      </c>
      <c r="G4273" s="119">
        <f>IF(FilterType="FIR",  PRE_CALC!A4221*Fdata, IF(F_default=1,G4272+(4*Fnotch-0)/8192,G4272+(F_stop-F_start)/8192) )</f>
        <v>131812.5</v>
      </c>
      <c r="H4273" s="120">
        <f ca="1">IF(FilterType="FIR", OFFSET(PRE_CALC!B4221,0,DEC_RATE), C4273)</f>
        <v>-118.382644899</v>
      </c>
    </row>
    <row r="4274" spans="2:8" x14ac:dyDescent="0.2">
      <c r="B4274" s="45">
        <f>IF(FilterType="FIR", IF(Extend_fmod, PRE_CALC!I4222*Fm, PRE_CALC!A4222*Fdata), IF(F_default=1,B4273+(4*Fnotch-0)/8192,B4273+(F_stop-F_start)/8192) )</f>
        <v>131843.750000128</v>
      </c>
      <c r="C4274" s="39">
        <f t="shared" si="196"/>
        <v>-1.4067531373334301</v>
      </c>
      <c r="D4274" s="84">
        <f ca="1">IF(FilterType="FIR", IF(Extend_fmod=1,OFFSET(PRE_CALC!J4222,0,DEC_RATE), OFFSET(PRE_CALC!B4222,0,DEC_RATE)), C4274)</f>
        <v>-118.196825133</v>
      </c>
      <c r="E4274" s="84">
        <f t="shared" ca="1" si="197"/>
        <v>102406.249999872</v>
      </c>
      <c r="F4274" s="84">
        <f t="shared" ca="1" si="195"/>
        <v>-4.8930546883400004E-3</v>
      </c>
      <c r="G4274" s="119">
        <f>IF(FilterType="FIR",  PRE_CALC!A4222*Fdata, IF(F_default=1,G4273+(4*Fnotch-0)/8192,G4273+(F_stop-F_start)/8192) )</f>
        <v>131843.750000128</v>
      </c>
      <c r="H4274" s="120">
        <f ca="1">IF(FilterType="FIR", OFFSET(PRE_CALC!B4222,0,DEC_RATE), C4274)</f>
        <v>-118.196825133</v>
      </c>
    </row>
    <row r="4275" spans="2:8" x14ac:dyDescent="0.2">
      <c r="B4275" s="45">
        <f>IF(FilterType="FIR", IF(Extend_fmod, PRE_CALC!I4223*Fm, PRE_CALC!A4223*Fdata), IF(F_default=1,B4274+(4*Fnotch-0)/8192,B4274+(F_stop-F_start)/8192) )</f>
        <v>131875</v>
      </c>
      <c r="C4275" s="39">
        <f t="shared" si="196"/>
        <v>-1.4074238352475454</v>
      </c>
      <c r="D4275" s="84">
        <f ca="1">IF(FilterType="FIR", IF(Extend_fmod=1,OFFSET(PRE_CALC!J4223,0,DEC_RATE), OFFSET(PRE_CALC!B4223,0,DEC_RATE)), C4275)</f>
        <v>-118.035292056</v>
      </c>
      <c r="E4275" s="84">
        <f t="shared" ca="1" si="197"/>
        <v>102406.249999872</v>
      </c>
      <c r="F4275" s="84">
        <f t="shared" ca="1" si="195"/>
        <v>-4.8930546883400004E-3</v>
      </c>
      <c r="G4275" s="119">
        <f>IF(FilterType="FIR",  PRE_CALC!A4223*Fdata, IF(F_default=1,G4274+(4*Fnotch-0)/8192,G4274+(F_stop-F_start)/8192) )</f>
        <v>131875</v>
      </c>
      <c r="H4275" s="120">
        <f ca="1">IF(FilterType="FIR", OFFSET(PRE_CALC!B4223,0,DEC_RATE), C4275)</f>
        <v>-118.035292056</v>
      </c>
    </row>
    <row r="4276" spans="2:8" x14ac:dyDescent="0.2">
      <c r="B4276" s="45">
        <f>IF(FilterType="FIR", IF(Extend_fmod, PRE_CALC!I4224*Fm, PRE_CALC!A4224*Fdata), IF(F_default=1,B4275+(4*Fnotch-0)/8192,B4275+(F_stop-F_start)/8192) )</f>
        <v>131906.249999872</v>
      </c>
      <c r="C4276" s="39">
        <f t="shared" si="196"/>
        <v>-1.4080946957096494</v>
      </c>
      <c r="D4276" s="84">
        <f ca="1">IF(FilterType="FIR", IF(Extend_fmod=1,OFFSET(PRE_CALC!J4224,0,DEC_RATE), OFFSET(PRE_CALC!B4224,0,DEC_RATE)), C4276)</f>
        <v>-117.896779532</v>
      </c>
      <c r="E4276" s="84">
        <f t="shared" ca="1" si="197"/>
        <v>102406.249999872</v>
      </c>
      <c r="F4276" s="84">
        <f t="shared" ca="1" si="195"/>
        <v>-4.8930546883400004E-3</v>
      </c>
      <c r="G4276" s="119">
        <f>IF(FilterType="FIR",  PRE_CALC!A4224*Fdata, IF(F_default=1,G4275+(4*Fnotch-0)/8192,G4275+(F_stop-F_start)/8192) )</f>
        <v>131906.249999872</v>
      </c>
      <c r="H4276" s="120">
        <f ca="1">IF(FilterType="FIR", OFFSET(PRE_CALC!B4224,0,DEC_RATE), C4276)</f>
        <v>-117.896779532</v>
      </c>
    </row>
    <row r="4277" spans="2:8" x14ac:dyDescent="0.2">
      <c r="B4277" s="45">
        <f>IF(FilterType="FIR", IF(Extend_fmod, PRE_CALC!I4225*Fm, PRE_CALC!A4225*Fdata), IF(F_default=1,B4276+(4*Fnotch-0)/8192,B4276+(F_stop-F_start)/8192) )</f>
        <v>131937.5</v>
      </c>
      <c r="C4277" s="39">
        <f t="shared" si="196"/>
        <v>-1.4087657187278493</v>
      </c>
      <c r="D4277" s="84">
        <f ca="1">IF(FilterType="FIR", IF(Extend_fmod=1,OFFSET(PRE_CALC!J4225,0,DEC_RATE), OFFSET(PRE_CALC!B4225,0,DEC_RATE)), C4277)</f>
        <v>-117.780214942</v>
      </c>
      <c r="E4277" s="84">
        <f t="shared" ca="1" si="197"/>
        <v>102406.249999872</v>
      </c>
      <c r="F4277" s="84">
        <f t="shared" ca="1" si="195"/>
        <v>-4.8930546883400004E-3</v>
      </c>
      <c r="G4277" s="119">
        <f>IF(FilterType="FIR",  PRE_CALC!A4225*Fdata, IF(F_default=1,G4276+(4*Fnotch-0)/8192,G4276+(F_stop-F_start)/8192) )</f>
        <v>131937.5</v>
      </c>
      <c r="H4277" s="120">
        <f ca="1">IF(FilterType="FIR", OFFSET(PRE_CALC!B4225,0,DEC_RATE), C4277)</f>
        <v>-117.780214942</v>
      </c>
    </row>
    <row r="4278" spans="2:8" x14ac:dyDescent="0.2">
      <c r="B4278" s="45">
        <f>IF(FilterType="FIR", IF(Extend_fmod, PRE_CALC!I4226*Fm, PRE_CALC!A4226*Fdata), IF(F_default=1,B4277+(4*Fnotch-0)/8192,B4277+(F_stop-F_start)/8192) )</f>
        <v>131968.750000128</v>
      </c>
      <c r="C4278" s="39">
        <f t="shared" si="196"/>
        <v>-1.4094369042992694</v>
      </c>
      <c r="D4278" s="84">
        <f ca="1">IF(FilterType="FIR", IF(Extend_fmod=1,OFFSET(PRE_CALC!J4226,0,DEC_RATE), OFFSET(PRE_CALC!B4226,0,DEC_RATE)), C4278)</f>
        <v>-117.684693325</v>
      </c>
      <c r="E4278" s="84">
        <f t="shared" ca="1" si="197"/>
        <v>102406.249999872</v>
      </c>
      <c r="F4278" s="84">
        <f t="shared" ca="1" si="195"/>
        <v>-4.8930546883400004E-3</v>
      </c>
      <c r="G4278" s="119">
        <f>IF(FilterType="FIR",  PRE_CALC!A4226*Fdata, IF(F_default=1,G4277+(4*Fnotch-0)/8192,G4277+(F_stop-F_start)/8192) )</f>
        <v>131968.750000128</v>
      </c>
      <c r="H4278" s="120">
        <f ca="1">IF(FilterType="FIR", OFFSET(PRE_CALC!B4226,0,DEC_RATE), C4278)</f>
        <v>-117.684693325</v>
      </c>
    </row>
    <row r="4279" spans="2:8" x14ac:dyDescent="0.2">
      <c r="B4279" s="45">
        <f>IF(FilterType="FIR", IF(Extend_fmod, PRE_CALC!I4227*Fm, PRE_CALC!A4227*Fdata), IF(F_default=1,B4278+(4*Fnotch-0)/8192,B4278+(F_stop-F_start)/8192) )</f>
        <v>132000</v>
      </c>
      <c r="C4279" s="39">
        <f t="shared" si="196"/>
        <v>-1.4101082524210105</v>
      </c>
      <c r="D4279" s="84">
        <f ca="1">IF(FilterType="FIR", IF(Extend_fmod=1,OFFSET(PRE_CALC!J4227,0,DEC_RATE), OFFSET(PRE_CALC!B4227,0,DEC_RATE)), C4279)</f>
        <v>-117.609456843</v>
      </c>
      <c r="E4279" s="84">
        <f t="shared" ca="1" si="197"/>
        <v>102406.249999872</v>
      </c>
      <c r="F4279" s="84">
        <f t="shared" ref="F4279:F4342" ca="1" si="198">IF(G4279&lt;=F_PB,H4279, OFFSET(H:H,MATCH(F_PB-0.0001,G:G),0,1))</f>
        <v>-4.8930546883400004E-3</v>
      </c>
      <c r="G4279" s="119">
        <f>IF(FilterType="FIR",  PRE_CALC!A4227*Fdata, IF(F_default=1,G4278+(4*Fnotch-0)/8192,G4278+(F_stop-F_start)/8192) )</f>
        <v>132000</v>
      </c>
      <c r="H4279" s="120">
        <f ca="1">IF(FilterType="FIR", OFFSET(PRE_CALC!B4227,0,DEC_RATE), C4279)</f>
        <v>-117.609456843</v>
      </c>
    </row>
    <row r="4280" spans="2:8" x14ac:dyDescent="0.2">
      <c r="B4280" s="45">
        <f>IF(FilterType="FIR", IF(Extend_fmod, PRE_CALC!I4228*Fm, PRE_CALC!A4228*Fdata), IF(F_default=1,B4279+(4*Fnotch-0)/8192,B4279+(F_stop-F_start)/8192) )</f>
        <v>132031.249999872</v>
      </c>
      <c r="C4280" s="39">
        <f t="shared" ref="C4280:C4343" si="199">MAX(20*LOG(ABS(   (1/s_dec*SIN(s_dec*$B4280/Fm*PI())/SIN($B4280/Fm*PI()))^(order-1) * (1/s_dec2*SIN(s_dec2*$B4280/Fm*PI())/SIN($B4280/Fm*PI()))  )), -160)</f>
        <v>-1.4107797631011889</v>
      </c>
      <c r="D4280" s="84">
        <f ca="1">IF(FilterType="FIR", IF(Extend_fmod=1,OFFSET(PRE_CALC!J4228,0,DEC_RATE), OFFSET(PRE_CALC!B4228,0,DEC_RATE)), C4280)</f>
        <v>-117.553878475</v>
      </c>
      <c r="E4280" s="84">
        <f t="shared" ref="E4280:E4343" ca="1" si="200">IF(G4280&lt;=F_PB,G4280, OFFSET(G:G,MATCH(F_PB-0.0001,G:G),0,1) )</f>
        <v>102406.249999872</v>
      </c>
      <c r="F4280" s="84">
        <f t="shared" ca="1" si="198"/>
        <v>-4.8930546883400004E-3</v>
      </c>
      <c r="G4280" s="119">
        <f>IF(FilterType="FIR",  PRE_CALC!A4228*Fdata, IF(F_default=1,G4279+(4*Fnotch-0)/8192,G4279+(F_stop-F_start)/8192) )</f>
        <v>132031.249999872</v>
      </c>
      <c r="H4280" s="120">
        <f ca="1">IF(FilterType="FIR", OFFSET(PRE_CALC!B4228,0,DEC_RATE), C4280)</f>
        <v>-117.553878475</v>
      </c>
    </row>
    <row r="4281" spans="2:8" x14ac:dyDescent="0.2">
      <c r="B4281" s="45">
        <f>IF(FilterType="FIR", IF(Extend_fmod, PRE_CALC!I4229*Fm, PRE_CALC!A4229*Fdata), IF(F_default=1,B4280+(4*Fnotch-0)/8192,B4280+(F_stop-F_start)/8192) )</f>
        <v>132062.5</v>
      </c>
      <c r="C4281" s="39">
        <f t="shared" si="199"/>
        <v>-1.4114514363479278</v>
      </c>
      <c r="D4281" s="84">
        <f ca="1">IF(FilterType="FIR", IF(Extend_fmod=1,OFFSET(PRE_CALC!J4229,0,DEC_RATE), OFFSET(PRE_CALC!B4229,0,DEC_RATE)), C4281)</f>
        <v>-117.517449167</v>
      </c>
      <c r="E4281" s="84">
        <f t="shared" ca="1" si="200"/>
        <v>102406.249999872</v>
      </c>
      <c r="F4281" s="84">
        <f t="shared" ca="1" si="198"/>
        <v>-4.8930546883400004E-3</v>
      </c>
      <c r="G4281" s="119">
        <f>IF(FilterType="FIR",  PRE_CALC!A4229*Fdata, IF(F_default=1,G4280+(4*Fnotch-0)/8192,G4280+(F_stop-F_start)/8192) )</f>
        <v>132062.5</v>
      </c>
      <c r="H4281" s="120">
        <f ca="1">IF(FilterType="FIR", OFFSET(PRE_CALC!B4229,0,DEC_RATE), C4281)</f>
        <v>-117.517449167</v>
      </c>
    </row>
    <row r="4282" spans="2:8" x14ac:dyDescent="0.2">
      <c r="B4282" s="45">
        <f>IF(FilterType="FIR", IF(Extend_fmod, PRE_CALC!I4230*Fm, PRE_CALC!A4230*Fdata), IF(F_default=1,B4281+(4*Fnotch-0)/8192,B4281+(F_stop-F_start)/8192) )</f>
        <v>132093.750000128</v>
      </c>
      <c r="C4282" s="39">
        <f t="shared" si="199"/>
        <v>-1.4121232721583334</v>
      </c>
      <c r="D4282" s="84">
        <f ca="1">IF(FilterType="FIR", IF(Extend_fmod=1,OFFSET(PRE_CALC!J4230,0,DEC_RATE), OFFSET(PRE_CALC!B4230,0,DEC_RATE)), C4282)</f>
        <v>-117.499767816</v>
      </c>
      <c r="E4282" s="84">
        <f t="shared" ca="1" si="200"/>
        <v>102406.249999872</v>
      </c>
      <c r="F4282" s="84">
        <f t="shared" ca="1" si="198"/>
        <v>-4.8930546883400004E-3</v>
      </c>
      <c r="G4282" s="119">
        <f>IF(FilterType="FIR",  PRE_CALC!A4230*Fdata, IF(F_default=1,G4281+(4*Fnotch-0)/8192,G4281+(F_stop-F_start)/8192) )</f>
        <v>132093.750000128</v>
      </c>
      <c r="H4282" s="120">
        <f ca="1">IF(FilterType="FIR", OFFSET(PRE_CALC!B4230,0,DEC_RATE), C4282)</f>
        <v>-117.499767816</v>
      </c>
    </row>
    <row r="4283" spans="2:8" x14ac:dyDescent="0.2">
      <c r="B4283" s="45">
        <f>IF(FilterType="FIR", IF(Extend_fmod, PRE_CALC!I4231*Fm, PRE_CALC!A4231*Fdata), IF(F_default=1,B4282+(4*Fnotch-0)/8192,B4282+(F_stop-F_start)/8192) )</f>
        <v>132125</v>
      </c>
      <c r="C4283" s="39">
        <f t="shared" si="199"/>
        <v>-1.4127952705295073</v>
      </c>
      <c r="D4283" s="84">
        <f ca="1">IF(FilterType="FIR", IF(Extend_fmod=1,OFFSET(PRE_CALC!J4231,0,DEC_RATE), OFFSET(PRE_CALC!B4231,0,DEC_RATE)), C4283)</f>
        <v>-117.500533678</v>
      </c>
      <c r="E4283" s="84">
        <f t="shared" ca="1" si="200"/>
        <v>102406.249999872</v>
      </c>
      <c r="F4283" s="84">
        <f t="shared" ca="1" si="198"/>
        <v>-4.8930546883400004E-3</v>
      </c>
      <c r="G4283" s="119">
        <f>IF(FilterType="FIR",  PRE_CALC!A4231*Fdata, IF(F_default=1,G4282+(4*Fnotch-0)/8192,G4282+(F_stop-F_start)/8192) )</f>
        <v>132125</v>
      </c>
      <c r="H4283" s="120">
        <f ca="1">IF(FilterType="FIR", OFFSET(PRE_CALC!B4231,0,DEC_RATE), C4283)</f>
        <v>-117.500533678</v>
      </c>
    </row>
    <row r="4284" spans="2:8" x14ac:dyDescent="0.2">
      <c r="B4284" s="45">
        <f>IF(FilterType="FIR", IF(Extend_fmod, PRE_CALC!I4232*Fm, PRE_CALC!A4232*Fdata), IF(F_default=1,B4283+(4*Fnotch-0)/8192,B4283+(F_stop-F_start)/8192) )</f>
        <v>132156.249999872</v>
      </c>
      <c r="C4284" s="39">
        <f t="shared" si="199"/>
        <v>-1.413467431469575</v>
      </c>
      <c r="D4284" s="84">
        <f ca="1">IF(FilterType="FIR", IF(Extend_fmod=1,OFFSET(PRE_CALC!J4232,0,DEC_RATE), OFFSET(PRE_CALC!B4232,0,DEC_RATE)), C4284)</f>
        <v>-117.519540857</v>
      </c>
      <c r="E4284" s="84">
        <f t="shared" ca="1" si="200"/>
        <v>102406.249999872</v>
      </c>
      <c r="F4284" s="84">
        <f t="shared" ca="1" si="198"/>
        <v>-4.8930546883400004E-3</v>
      </c>
      <c r="G4284" s="119">
        <f>IF(FilterType="FIR",  PRE_CALC!A4232*Fdata, IF(F_default=1,G4283+(4*Fnotch-0)/8192,G4283+(F_stop-F_start)/8192) )</f>
        <v>132156.249999872</v>
      </c>
      <c r="H4284" s="120">
        <f ca="1">IF(FilterType="FIR", OFFSET(PRE_CALC!B4232,0,DEC_RATE), C4284)</f>
        <v>-117.519540857</v>
      </c>
    </row>
    <row r="4285" spans="2:8" x14ac:dyDescent="0.2">
      <c r="B4285" s="45">
        <f>IF(FilterType="FIR", IF(Extend_fmod, PRE_CALC!I4233*Fm, PRE_CALC!A4233*Fdata), IF(F_default=1,B4284+(4*Fnotch-0)/8192,B4284+(F_stop-F_start)/8192) )</f>
        <v>132187.5</v>
      </c>
      <c r="C4285" s="39">
        <f t="shared" si="199"/>
        <v>-1.4141397549866648</v>
      </c>
      <c r="D4285" s="84">
        <f ca="1">IF(FilterType="FIR", IF(Extend_fmod=1,OFFSET(PRE_CALC!J4233,0,DEC_RATE), OFFSET(PRE_CALC!B4233,0,DEC_RATE)), C4285)</f>
        <v>-117.556674661</v>
      </c>
      <c r="E4285" s="84">
        <f t="shared" ca="1" si="200"/>
        <v>102406.249999872</v>
      </c>
      <c r="F4285" s="84">
        <f t="shared" ca="1" si="198"/>
        <v>-4.8930546883400004E-3</v>
      </c>
      <c r="G4285" s="119">
        <f>IF(FilterType="FIR",  PRE_CALC!A4233*Fdata, IF(F_default=1,G4284+(4*Fnotch-0)/8192,G4284+(F_stop-F_start)/8192) )</f>
        <v>132187.5</v>
      </c>
      <c r="H4285" s="120">
        <f ca="1">IF(FilterType="FIR", OFFSET(PRE_CALC!B4233,0,DEC_RATE), C4285)</f>
        <v>-117.556674661</v>
      </c>
    </row>
    <row r="4286" spans="2:8" x14ac:dyDescent="0.2">
      <c r="B4286" s="45">
        <f>IF(FilterType="FIR", IF(Extend_fmod, PRE_CALC!I4234*Fm, PRE_CALC!A4234*Fdata), IF(F_default=1,B4285+(4*Fnotch-0)/8192,B4285+(F_stop-F_start)/8192) )</f>
        <v>132218.750000128</v>
      </c>
      <c r="C4286" s="39">
        <f t="shared" si="199"/>
        <v>-1.4148122410778905</v>
      </c>
      <c r="D4286" s="84">
        <f ca="1">IF(FilterType="FIR", IF(Extend_fmod=1,OFFSET(PRE_CALC!J4234,0,DEC_RATE), OFFSET(PRE_CALC!B4234,0,DEC_RATE)), C4286)</f>
        <v>-117.611909682</v>
      </c>
      <c r="E4286" s="84">
        <f t="shared" ca="1" si="200"/>
        <v>102406.249999872</v>
      </c>
      <c r="F4286" s="84">
        <f t="shared" ca="1" si="198"/>
        <v>-4.8930546883400004E-3</v>
      </c>
      <c r="G4286" s="119">
        <f>IF(FilterType="FIR",  PRE_CALC!A4234*Fdata, IF(F_default=1,G4285+(4*Fnotch-0)/8192,G4285+(F_stop-F_start)/8192) )</f>
        <v>132218.750000128</v>
      </c>
      <c r="H4286" s="120">
        <f ca="1">IF(FilterType="FIR", OFFSET(PRE_CALC!B4234,0,DEC_RATE), C4286)</f>
        <v>-117.611909682</v>
      </c>
    </row>
    <row r="4287" spans="2:8" x14ac:dyDescent="0.2">
      <c r="B4287" s="45">
        <f>IF(FilterType="FIR", IF(Extend_fmod, PRE_CALC!I4235*Fm, PRE_CALC!A4235*Fdata), IF(F_default=1,B4286+(4*Fnotch-0)/8192,B4286+(F_stop-F_start)/8192) )</f>
        <v>132250</v>
      </c>
      <c r="C4287" s="39">
        <f t="shared" si="199"/>
        <v>-1.4154848897403427</v>
      </c>
      <c r="D4287" s="84">
        <f ca="1">IF(FilterType="FIR", IF(Extend_fmod=1,OFFSET(PRE_CALC!J4235,0,DEC_RATE), OFFSET(PRE_CALC!B4235,0,DEC_RATE)), C4287)</f>
        <v>-117.68530951699999</v>
      </c>
      <c r="E4287" s="84">
        <f t="shared" ca="1" si="200"/>
        <v>102406.249999872</v>
      </c>
      <c r="F4287" s="84">
        <f t="shared" ca="1" si="198"/>
        <v>-4.8930546883400004E-3</v>
      </c>
      <c r="G4287" s="119">
        <f>IF(FilterType="FIR",  PRE_CALC!A4235*Fdata, IF(F_default=1,G4286+(4*Fnotch-0)/8192,G4286+(F_stop-F_start)/8192) )</f>
        <v>132250</v>
      </c>
      <c r="H4287" s="120">
        <f ca="1">IF(FilterType="FIR", OFFSET(PRE_CALC!B4235,0,DEC_RATE), C4287)</f>
        <v>-117.68530951699999</v>
      </c>
    </row>
    <row r="4288" spans="2:8" x14ac:dyDescent="0.2">
      <c r="B4288" s="45">
        <f>IF(FilterType="FIR", IF(Extend_fmod, PRE_CALC!I4236*Fm, PRE_CALC!A4236*Fdata), IF(F_default=1,B4287+(4*Fnotch-0)/8192,B4287+(F_stop-F_start)/8192) )</f>
        <v>132281.249999872</v>
      </c>
      <c r="C4288" s="39">
        <f t="shared" si="199"/>
        <v>-1.4161577009821544</v>
      </c>
      <c r="D4288" s="84">
        <f ca="1">IF(FilterType="FIR", IF(Extend_fmod=1,OFFSET(PRE_CALC!J4236,0,DEC_RATE), OFFSET(PRE_CALC!B4236,0,DEC_RATE)), C4288)</f>
        <v>-117.77702812699999</v>
      </c>
      <c r="E4288" s="84">
        <f t="shared" ca="1" si="200"/>
        <v>102406.249999872</v>
      </c>
      <c r="F4288" s="84">
        <f t="shared" ca="1" si="198"/>
        <v>-4.8930546883400004E-3</v>
      </c>
      <c r="G4288" s="119">
        <f>IF(FilterType="FIR",  PRE_CALC!A4236*Fdata, IF(F_default=1,G4287+(4*Fnotch-0)/8192,G4287+(F_stop-F_start)/8192) )</f>
        <v>132281.249999872</v>
      </c>
      <c r="H4288" s="120">
        <f ca="1">IF(FilterType="FIR", OFFSET(PRE_CALC!B4236,0,DEC_RATE), C4288)</f>
        <v>-117.77702812699999</v>
      </c>
    </row>
    <row r="4289" spans="2:8" x14ac:dyDescent="0.2">
      <c r="B4289" s="45">
        <f>IF(FilterType="FIR", IF(Extend_fmod, PRE_CALC!I4237*Fm, PRE_CALC!A4237*Fdata), IF(F_default=1,B4288+(4*Fnotch-0)/8192,B4288+(F_stop-F_start)/8192) )</f>
        <v>132312.5</v>
      </c>
      <c r="C4289" s="39">
        <f t="shared" si="199"/>
        <v>-1.4168306748114754</v>
      </c>
      <c r="D4289" s="84">
        <f ca="1">IF(FilterType="FIR", IF(Extend_fmod=1,OFFSET(PRE_CALC!J4237,0,DEC_RATE), OFFSET(PRE_CALC!B4237,0,DEC_RATE)), C4289)</f>
        <v>-117.88731288300001</v>
      </c>
      <c r="E4289" s="84">
        <f t="shared" ca="1" si="200"/>
        <v>102406.249999872</v>
      </c>
      <c r="F4289" s="84">
        <f t="shared" ca="1" si="198"/>
        <v>-4.8930546883400004E-3</v>
      </c>
      <c r="G4289" s="119">
        <f>IF(FilterType="FIR",  PRE_CALC!A4237*Fdata, IF(F_default=1,G4288+(4*Fnotch-0)/8192,G4288+(F_stop-F_start)/8192) )</f>
        <v>132312.5</v>
      </c>
      <c r="H4289" s="120">
        <f ca="1">IF(FilterType="FIR", OFFSET(PRE_CALC!B4237,0,DEC_RATE), C4289)</f>
        <v>-117.88731288300001</v>
      </c>
    </row>
    <row r="4290" spans="2:8" x14ac:dyDescent="0.2">
      <c r="B4290" s="45">
        <f>IF(FilterType="FIR", IF(Extend_fmod, PRE_CALC!I4238*Fm, PRE_CALC!A4238*Fdata), IF(F_default=1,B4289+(4*Fnotch-0)/8192,B4289+(F_stop-F_start)/8192) )</f>
        <v>132343.750000128</v>
      </c>
      <c r="C4290" s="39">
        <f t="shared" si="199"/>
        <v>-1.417503811225391</v>
      </c>
      <c r="D4290" s="84">
        <f ca="1">IF(FilterType="FIR", IF(Extend_fmod=1,OFFSET(PRE_CALC!J4238,0,DEC_RATE), OFFSET(PRE_CALC!B4238,0,DEC_RATE)), C4290)</f>
        <v>-118.016509425</v>
      </c>
      <c r="E4290" s="84">
        <f t="shared" ca="1" si="200"/>
        <v>102406.249999872</v>
      </c>
      <c r="F4290" s="84">
        <f t="shared" ca="1" si="198"/>
        <v>-4.8930546883400004E-3</v>
      </c>
      <c r="G4290" s="119">
        <f>IF(FilterType="FIR",  PRE_CALC!A4238*Fdata, IF(F_default=1,G4289+(4*Fnotch-0)/8192,G4289+(F_stop-F_start)/8192) )</f>
        <v>132343.750000128</v>
      </c>
      <c r="H4290" s="120">
        <f ca="1">IF(FilterType="FIR", OFFSET(PRE_CALC!B4238,0,DEC_RATE), C4290)</f>
        <v>-118.016509425</v>
      </c>
    </row>
    <row r="4291" spans="2:8" x14ac:dyDescent="0.2">
      <c r="B4291" s="45">
        <f>IF(FilterType="FIR", IF(Extend_fmod, PRE_CALC!I4239*Fm, PRE_CALC!A4239*Fdata), IF(F_default=1,B4290+(4*Fnotch-0)/8192,B4290+(F_stop-F_start)/8192) )</f>
        <v>132375</v>
      </c>
      <c r="C4291" s="39">
        <f t="shared" si="199"/>
        <v>-1.4181771102210123</v>
      </c>
      <c r="D4291" s="84">
        <f ca="1">IF(FilterType="FIR", IF(Extend_fmod=1,OFFSET(PRE_CALC!J4239,0,DEC_RATE), OFFSET(PRE_CALC!B4239,0,DEC_RATE)), C4291)</f>
        <v>-118.165068525</v>
      </c>
      <c r="E4291" s="84">
        <f t="shared" ca="1" si="200"/>
        <v>102406.249999872</v>
      </c>
      <c r="F4291" s="84">
        <f t="shared" ca="1" si="198"/>
        <v>-4.8930546883400004E-3</v>
      </c>
      <c r="G4291" s="119">
        <f>IF(FilterType="FIR",  PRE_CALC!A4239*Fdata, IF(F_default=1,G4290+(4*Fnotch-0)/8192,G4290+(F_stop-F_start)/8192) )</f>
        <v>132375</v>
      </c>
      <c r="H4291" s="120">
        <f ca="1">IF(FilterType="FIR", OFFSET(PRE_CALC!B4239,0,DEC_RATE), C4291)</f>
        <v>-118.165068525</v>
      </c>
    </row>
    <row r="4292" spans="2:8" x14ac:dyDescent="0.2">
      <c r="B4292" s="45">
        <f>IF(FilterType="FIR", IF(Extend_fmod, PRE_CALC!I4240*Fm, PRE_CALC!A4240*Fdata), IF(F_default=1,B4291+(4*Fnotch-0)/8192,B4291+(F_stop-F_start)/8192) )</f>
        <v>132406.249999872</v>
      </c>
      <c r="C4292" s="39">
        <f t="shared" si="199"/>
        <v>-1.4188505718064803</v>
      </c>
      <c r="D4292" s="84">
        <f ca="1">IF(FilterType="FIR", IF(Extend_fmod=1,OFFSET(PRE_CALC!J4240,0,DEC_RATE), OFFSET(PRE_CALC!B4240,0,DEC_RATE)), C4292)</f>
        <v>-118.333555244</v>
      </c>
      <c r="E4292" s="84">
        <f t="shared" ca="1" si="200"/>
        <v>102406.249999872</v>
      </c>
      <c r="F4292" s="84">
        <f t="shared" ca="1" si="198"/>
        <v>-4.8930546883400004E-3</v>
      </c>
      <c r="G4292" s="119">
        <f>IF(FilterType="FIR",  PRE_CALC!A4240*Fdata, IF(F_default=1,G4291+(4*Fnotch-0)/8192,G4291+(F_stop-F_start)/8192) )</f>
        <v>132406.249999872</v>
      </c>
      <c r="H4292" s="120">
        <f ca="1">IF(FilterType="FIR", OFFSET(PRE_CALC!B4240,0,DEC_RATE), C4292)</f>
        <v>-118.333555244</v>
      </c>
    </row>
    <row r="4293" spans="2:8" x14ac:dyDescent="0.2">
      <c r="B4293" s="45">
        <f>IF(FilterType="FIR", IF(Extend_fmod, PRE_CALC!I4241*Fm, PRE_CALC!A4241*Fdata), IF(F_default=1,B4292+(4*Fnotch-0)/8192,B4292+(F_stop-F_start)/8192) )</f>
        <v>132437.5</v>
      </c>
      <c r="C4293" s="39">
        <f t="shared" si="199"/>
        <v>-1.4195241959899221</v>
      </c>
      <c r="D4293" s="84">
        <f ca="1">IF(FilterType="FIR", IF(Extend_fmod=1,OFFSET(PRE_CALC!J4241,0,DEC_RATE), OFFSET(PRE_CALC!B4241,0,DEC_RATE)), C4293)</f>
        <v>-118.522660785</v>
      </c>
      <c r="E4293" s="84">
        <f t="shared" ca="1" si="200"/>
        <v>102406.249999872</v>
      </c>
      <c r="F4293" s="84">
        <f t="shared" ca="1" si="198"/>
        <v>-4.8930546883400004E-3</v>
      </c>
      <c r="G4293" s="119">
        <f>IF(FilterType="FIR",  PRE_CALC!A4241*Fdata, IF(F_default=1,G4292+(4*Fnotch-0)/8192,G4292+(F_stop-F_start)/8192) )</f>
        <v>132437.5</v>
      </c>
      <c r="H4293" s="120">
        <f ca="1">IF(FilterType="FIR", OFFSET(PRE_CALC!B4241,0,DEC_RATE), C4293)</f>
        <v>-118.522660785</v>
      </c>
    </row>
    <row r="4294" spans="2:8" x14ac:dyDescent="0.2">
      <c r="B4294" s="45">
        <f>IF(FilterType="FIR", IF(Extend_fmod, PRE_CALC!I4242*Fm, PRE_CALC!A4242*Fdata), IF(F_default=1,B4293+(4*Fnotch-0)/8192,B4293+(F_stop-F_start)/8192) )</f>
        <v>132468.750000128</v>
      </c>
      <c r="C4294" s="39">
        <f t="shared" si="199"/>
        <v>-1.4201979827684532</v>
      </c>
      <c r="D4294" s="84">
        <f ca="1">IF(FilterType="FIR", IF(Extend_fmod=1,OFFSET(PRE_CALC!J4242,0,DEC_RATE), OFFSET(PRE_CALC!B4242,0,DEC_RATE)), C4294)</f>
        <v>-118.733217572</v>
      </c>
      <c r="E4294" s="84">
        <f t="shared" ca="1" si="200"/>
        <v>102406.249999872</v>
      </c>
      <c r="F4294" s="84">
        <f t="shared" ca="1" si="198"/>
        <v>-4.8930546883400004E-3</v>
      </c>
      <c r="G4294" s="119">
        <f>IF(FilterType="FIR",  PRE_CALC!A4242*Fdata, IF(F_default=1,G4293+(4*Fnotch-0)/8192,G4293+(F_stop-F_start)/8192) )</f>
        <v>132468.750000128</v>
      </c>
      <c r="H4294" s="120">
        <f ca="1">IF(FilterType="FIR", OFFSET(PRE_CALC!B4242,0,DEC_RATE), C4294)</f>
        <v>-118.733217572</v>
      </c>
    </row>
    <row r="4295" spans="2:8" x14ac:dyDescent="0.2">
      <c r="B4295" s="45">
        <f>IF(FilterType="FIR", IF(Extend_fmod, PRE_CALC!I4243*Fm, PRE_CALC!A4243*Fdata), IF(F_default=1,B4294+(4*Fnotch-0)/8192,B4294+(F_stop-F_start)/8192) )</f>
        <v>132500</v>
      </c>
      <c r="C4295" s="39">
        <f t="shared" si="199"/>
        <v>-1.4208719321391796</v>
      </c>
      <c r="D4295" s="84">
        <f ca="1">IF(FilterType="FIR", IF(Extend_fmod=1,OFFSET(PRE_CALC!J4243,0,DEC_RATE), OFFSET(PRE_CALC!B4243,0,DEC_RATE)), C4295)</f>
        <v>-118.966218286</v>
      </c>
      <c r="E4295" s="84">
        <f t="shared" ca="1" si="200"/>
        <v>102406.249999872</v>
      </c>
      <c r="F4295" s="84">
        <f t="shared" ca="1" si="198"/>
        <v>-4.8930546883400004E-3</v>
      </c>
      <c r="G4295" s="119">
        <f>IF(FilterType="FIR",  PRE_CALC!A4243*Fdata, IF(F_default=1,G4294+(4*Fnotch-0)/8192,G4294+(F_stop-F_start)/8192) )</f>
        <v>132500</v>
      </c>
      <c r="H4295" s="120">
        <f ca="1">IF(FilterType="FIR", OFFSET(PRE_CALC!B4243,0,DEC_RATE), C4295)</f>
        <v>-118.966218286</v>
      </c>
    </row>
    <row r="4296" spans="2:8" x14ac:dyDescent="0.2">
      <c r="B4296" s="45">
        <f>IF(FilterType="FIR", IF(Extend_fmod, PRE_CALC!I4244*Fm, PRE_CALC!A4244*Fdata), IF(F_default=1,B4295+(4*Fnotch-0)/8192,B4295+(F_stop-F_start)/8192) )</f>
        <v>132531.249999872</v>
      </c>
      <c r="C4296" s="39">
        <f t="shared" si="199"/>
        <v>-1.4215460441102343</v>
      </c>
      <c r="D4296" s="84">
        <f ca="1">IF(FilterType="FIR", IF(Extend_fmod=1,OFFSET(PRE_CALC!J4244,0,DEC_RATE), OFFSET(PRE_CALC!B4244,0,DEC_RATE)), C4296)</f>
        <v>-119.22283983</v>
      </c>
      <c r="E4296" s="84">
        <f t="shared" ca="1" si="200"/>
        <v>102406.249999872</v>
      </c>
      <c r="F4296" s="84">
        <f t="shared" ca="1" si="198"/>
        <v>-4.8930546883400004E-3</v>
      </c>
      <c r="G4296" s="119">
        <f>IF(FilterType="FIR",  PRE_CALC!A4244*Fdata, IF(F_default=1,G4295+(4*Fnotch-0)/8192,G4295+(F_stop-F_start)/8192) )</f>
        <v>132531.249999872</v>
      </c>
      <c r="H4296" s="120">
        <f ca="1">IF(FilterType="FIR", OFFSET(PRE_CALC!B4244,0,DEC_RATE), C4296)</f>
        <v>-119.22283983</v>
      </c>
    </row>
    <row r="4297" spans="2:8" x14ac:dyDescent="0.2">
      <c r="B4297" s="45">
        <f>IF(FilterType="FIR", IF(Extend_fmod, PRE_CALC!I4245*Fm, PRE_CALC!A4245*Fdata), IF(F_default=1,B4296+(4*Fnotch-0)/8192,B4296+(F_stop-F_start)/8192) )</f>
        <v>132562.5</v>
      </c>
      <c r="C4297" s="39">
        <f t="shared" si="199"/>
        <v>-1.4222203186897686</v>
      </c>
      <c r="D4297" s="84">
        <f ca="1">IF(FilterType="FIR", IF(Extend_fmod=1,OFFSET(PRE_CALC!J4245,0,DEC_RATE), OFFSET(PRE_CALC!B4245,0,DEC_RATE)), C4297)</f>
        <v>-119.50447353</v>
      </c>
      <c r="E4297" s="84">
        <f t="shared" ca="1" si="200"/>
        <v>102406.249999872</v>
      </c>
      <c r="F4297" s="84">
        <f t="shared" ca="1" si="198"/>
        <v>-4.8930546883400004E-3</v>
      </c>
      <c r="G4297" s="119">
        <f>IF(FilterType="FIR",  PRE_CALC!A4245*Fdata, IF(F_default=1,G4296+(4*Fnotch-0)/8192,G4296+(F_stop-F_start)/8192) )</f>
        <v>132562.5</v>
      </c>
      <c r="H4297" s="120">
        <f ca="1">IF(FilterType="FIR", OFFSET(PRE_CALC!B4245,0,DEC_RATE), C4297)</f>
        <v>-119.50447353</v>
      </c>
    </row>
    <row r="4298" spans="2:8" x14ac:dyDescent="0.2">
      <c r="B4298" s="45">
        <f>IF(FilterType="FIR", IF(Extend_fmod, PRE_CALC!I4246*Fm, PRE_CALC!A4246*Fdata), IF(F_default=1,B4297+(4*Fnotch-0)/8192,B4297+(F_stop-F_start)/8192) )</f>
        <v>132593.750000128</v>
      </c>
      <c r="C4298" s="39">
        <f t="shared" si="199"/>
        <v>-1.4228947558748932</v>
      </c>
      <c r="D4298" s="84">
        <f ca="1">IF(FilterType="FIR", IF(Extend_fmod=1,OFFSET(PRE_CALC!J4246,0,DEC_RATE), OFFSET(PRE_CALC!B4246,0,DEC_RATE)), C4298)</f>
        <v>-119.81276336099999</v>
      </c>
      <c r="E4298" s="84">
        <f t="shared" ca="1" si="200"/>
        <v>102406.249999872</v>
      </c>
      <c r="F4298" s="84">
        <f t="shared" ca="1" si="198"/>
        <v>-4.8930546883400004E-3</v>
      </c>
      <c r="G4298" s="119">
        <f>IF(FilterType="FIR",  PRE_CALC!A4246*Fdata, IF(F_default=1,G4297+(4*Fnotch-0)/8192,G4297+(F_stop-F_start)/8192) )</f>
        <v>132593.750000128</v>
      </c>
      <c r="H4298" s="120">
        <f ca="1">IF(FilterType="FIR", OFFSET(PRE_CALC!B4246,0,DEC_RATE), C4298)</f>
        <v>-119.81276336099999</v>
      </c>
    </row>
    <row r="4299" spans="2:8" x14ac:dyDescent="0.2">
      <c r="B4299" s="45">
        <f>IF(FilterType="FIR", IF(Extend_fmod, PRE_CALC!I4247*Fm, PRE_CALC!A4247*Fdata), IF(F_default=1,B4298+(4*Fnotch-0)/8192,B4298+(F_stop-F_start)/8192) )</f>
        <v>132625</v>
      </c>
      <c r="C4299" s="39">
        <f t="shared" si="199"/>
        <v>-1.4235693556626829</v>
      </c>
      <c r="D4299" s="84">
        <f ca="1">IF(FilterType="FIR", IF(Extend_fmod=1,OFFSET(PRE_CALC!J4247,0,DEC_RATE), OFFSET(PRE_CALC!B4247,0,DEC_RATE)), C4299)</f>
        <v>-120.14965463</v>
      </c>
      <c r="E4299" s="84">
        <f t="shared" ca="1" si="200"/>
        <v>102406.249999872</v>
      </c>
      <c r="F4299" s="84">
        <f t="shared" ca="1" si="198"/>
        <v>-4.8930546883400004E-3</v>
      </c>
      <c r="G4299" s="119">
        <f>IF(FilterType="FIR",  PRE_CALC!A4247*Fdata, IF(F_default=1,G4298+(4*Fnotch-0)/8192,G4298+(F_stop-F_start)/8192) )</f>
        <v>132625</v>
      </c>
      <c r="H4299" s="120">
        <f ca="1">IF(FilterType="FIR", OFFSET(PRE_CALC!B4247,0,DEC_RATE), C4299)</f>
        <v>-120.14965463</v>
      </c>
    </row>
    <row r="4300" spans="2:8" x14ac:dyDescent="0.2">
      <c r="B4300" s="45">
        <f>IF(FilterType="FIR", IF(Extend_fmod, PRE_CALC!I4248*Fm, PRE_CALC!A4248*Fdata), IF(F_default=1,B4299+(4*Fnotch-0)/8192,B4299+(F_stop-F_start)/8192) )</f>
        <v>132656.249999872</v>
      </c>
      <c r="C4300" s="39">
        <f t="shared" si="199"/>
        <v>-1.4242441180613237</v>
      </c>
      <c r="D4300" s="84">
        <f ca="1">IF(FilterType="FIR", IF(Extend_fmod=1,OFFSET(PRE_CALC!J4248,0,DEC_RATE), OFFSET(PRE_CALC!B4248,0,DEC_RATE)), C4300)</f>
        <v>-120.517456526</v>
      </c>
      <c r="E4300" s="84">
        <f t="shared" ca="1" si="200"/>
        <v>102406.249999872</v>
      </c>
      <c r="F4300" s="84">
        <f t="shared" ca="1" si="198"/>
        <v>-4.8930546883400004E-3</v>
      </c>
      <c r="G4300" s="119">
        <f>IF(FilterType="FIR",  PRE_CALC!A4248*Fdata, IF(F_default=1,G4299+(4*Fnotch-0)/8192,G4299+(F_stop-F_start)/8192) )</f>
        <v>132656.249999872</v>
      </c>
      <c r="H4300" s="120">
        <f ca="1">IF(FilterType="FIR", OFFSET(PRE_CALC!B4248,0,DEC_RATE), C4300)</f>
        <v>-120.517456526</v>
      </c>
    </row>
    <row r="4301" spans="2:8" x14ac:dyDescent="0.2">
      <c r="B4301" s="45">
        <f>IF(FilterType="FIR", IF(Extend_fmod, PRE_CALC!I4249*Fm, PRE_CALC!A4249*Fdata), IF(F_default=1,B4300+(4*Fnotch-0)/8192,B4300+(F_stop-F_start)/8192) )</f>
        <v>132687.5</v>
      </c>
      <c r="C4301" s="39">
        <f t="shared" si="199"/>
        <v>-1.4249190430789516</v>
      </c>
      <c r="D4301" s="84">
        <f ca="1">IF(FilterType="FIR", IF(Extend_fmod=1,OFFSET(PRE_CALC!J4249,0,DEC_RATE), OFFSET(PRE_CALC!B4249,0,DEC_RATE)), C4301)</f>
        <v>-120.91892333600001</v>
      </c>
      <c r="E4301" s="84">
        <f t="shared" ca="1" si="200"/>
        <v>102406.249999872</v>
      </c>
      <c r="F4301" s="84">
        <f t="shared" ca="1" si="198"/>
        <v>-4.8930546883400004E-3</v>
      </c>
      <c r="G4301" s="119">
        <f>IF(FilterType="FIR",  PRE_CALC!A4249*Fdata, IF(F_default=1,G4300+(4*Fnotch-0)/8192,G4300+(F_stop-F_start)/8192) )</f>
        <v>132687.5</v>
      </c>
      <c r="H4301" s="120">
        <f ca="1">IF(FilterType="FIR", OFFSET(PRE_CALC!B4249,0,DEC_RATE), C4301)</f>
        <v>-120.91892333600001</v>
      </c>
    </row>
    <row r="4302" spans="2:8" x14ac:dyDescent="0.2">
      <c r="B4302" s="45">
        <f>IF(FilterType="FIR", IF(Extend_fmod, PRE_CALC!I4250*Fm, PRE_CALC!A4250*Fdata), IF(F_default=1,B4301+(4*Fnotch-0)/8192,B4301+(F_stop-F_start)/8192) )</f>
        <v>132718.750000128</v>
      </c>
      <c r="C4302" s="39">
        <f t="shared" si="199"/>
        <v>-1.4255941307126587</v>
      </c>
      <c r="D4302" s="84">
        <f ca="1">IF(FilterType="FIR", IF(Extend_fmod=1,OFFSET(PRE_CALC!J4250,0,DEC_RATE), OFFSET(PRE_CALC!B4250,0,DEC_RATE)), C4302)</f>
        <v>-121.357361209</v>
      </c>
      <c r="E4302" s="84">
        <f t="shared" ca="1" si="200"/>
        <v>102406.249999872</v>
      </c>
      <c r="F4302" s="84">
        <f t="shared" ca="1" si="198"/>
        <v>-4.8930546883400004E-3</v>
      </c>
      <c r="G4302" s="119">
        <f>IF(FilterType="FIR",  PRE_CALC!A4250*Fdata, IF(F_default=1,G4301+(4*Fnotch-0)/8192,G4301+(F_stop-F_start)/8192) )</f>
        <v>132718.750000128</v>
      </c>
      <c r="H4302" s="120">
        <f ca="1">IF(FilterType="FIR", OFFSET(PRE_CALC!B4250,0,DEC_RATE), C4302)</f>
        <v>-121.357361209</v>
      </c>
    </row>
    <row r="4303" spans="2:8" x14ac:dyDescent="0.2">
      <c r="B4303" s="45">
        <f>IF(FilterType="FIR", IF(Extend_fmod, PRE_CALC!I4251*Fm, PRE_CALC!A4251*Fdata), IF(F_default=1,B4302+(4*Fnotch-0)/8192,B4302+(F_stop-F_start)/8192) )</f>
        <v>132750</v>
      </c>
      <c r="C4303" s="39">
        <f t="shared" si="199"/>
        <v>-1.426269380959557</v>
      </c>
      <c r="D4303" s="84">
        <f ca="1">IF(FilterType="FIR", IF(Extend_fmod=1,OFFSET(PRE_CALC!J4251,0,DEC_RATE), OFFSET(PRE_CALC!B4251,0,DEC_RATE)), C4303)</f>
        <v>-121.836770556</v>
      </c>
      <c r="E4303" s="84">
        <f t="shared" ca="1" si="200"/>
        <v>102406.249999872</v>
      </c>
      <c r="F4303" s="84">
        <f t="shared" ca="1" si="198"/>
        <v>-4.8930546883400004E-3</v>
      </c>
      <c r="G4303" s="119">
        <f>IF(FilterType="FIR",  PRE_CALC!A4251*Fdata, IF(F_default=1,G4302+(4*Fnotch-0)/8192,G4302+(F_stop-F_start)/8192) )</f>
        <v>132750</v>
      </c>
      <c r="H4303" s="120">
        <f ca="1">IF(FilterType="FIR", OFFSET(PRE_CALC!B4251,0,DEC_RATE), C4303)</f>
        <v>-121.836770556</v>
      </c>
    </row>
    <row r="4304" spans="2:8" x14ac:dyDescent="0.2">
      <c r="B4304" s="45">
        <f>IF(FilterType="FIR", IF(Extend_fmod, PRE_CALC!I4252*Fm, PRE_CALC!A4252*Fdata), IF(F_default=1,B4303+(4*Fnotch-0)/8192,B4303+(F_stop-F_start)/8192) )</f>
        <v>132781.249999872</v>
      </c>
      <c r="C4304" s="39">
        <f t="shared" si="199"/>
        <v>-1.4269447938277975</v>
      </c>
      <c r="D4304" s="84">
        <f ca="1">IF(FilterType="FIR", IF(Extend_fmod=1,OFFSET(PRE_CALC!J4252,0,DEC_RATE), OFFSET(PRE_CALC!B4252,0,DEC_RATE)), C4304)</f>
        <v>-122.362039192</v>
      </c>
      <c r="E4304" s="84">
        <f t="shared" ca="1" si="200"/>
        <v>102406.249999872</v>
      </c>
      <c r="F4304" s="84">
        <f t="shared" ca="1" si="198"/>
        <v>-4.8930546883400004E-3</v>
      </c>
      <c r="G4304" s="119">
        <f>IF(FilterType="FIR",  PRE_CALC!A4252*Fdata, IF(F_default=1,G4303+(4*Fnotch-0)/8192,G4303+(F_stop-F_start)/8192) )</f>
        <v>132781.249999872</v>
      </c>
      <c r="H4304" s="120">
        <f ca="1">IF(FilterType="FIR", OFFSET(PRE_CALC!B4252,0,DEC_RATE), C4304)</f>
        <v>-122.362039192</v>
      </c>
    </row>
    <row r="4305" spans="2:8" x14ac:dyDescent="0.2">
      <c r="B4305" s="45">
        <f>IF(FilterType="FIR", IF(Extend_fmod, PRE_CALC!I4253*Fm, PRE_CALC!A4253*Fdata), IF(F_default=1,B4304+(4*Fnotch-0)/8192,B4304+(F_stop-F_start)/8192) )</f>
        <v>132812.5</v>
      </c>
      <c r="C4305" s="39">
        <f t="shared" si="199"/>
        <v>-1.4276203693255578</v>
      </c>
      <c r="D4305" s="84">
        <f ca="1">IF(FilterType="FIR", IF(Extend_fmod=1,OFFSET(PRE_CALC!J4253,0,DEC_RATE), OFFSET(PRE_CALC!B4253,0,DEC_RATE)), C4305)</f>
        <v>-122.93920936400001</v>
      </c>
      <c r="E4305" s="84">
        <f t="shared" ca="1" si="200"/>
        <v>102406.249999872</v>
      </c>
      <c r="F4305" s="84">
        <f t="shared" ca="1" si="198"/>
        <v>-4.8930546883400004E-3</v>
      </c>
      <c r="G4305" s="119">
        <f>IF(FilterType="FIR",  PRE_CALC!A4253*Fdata, IF(F_default=1,G4304+(4*Fnotch-0)/8192,G4304+(F_stop-F_start)/8192) )</f>
        <v>132812.5</v>
      </c>
      <c r="H4305" s="120">
        <f ca="1">IF(FilterType="FIR", OFFSET(PRE_CALC!B4253,0,DEC_RATE), C4305)</f>
        <v>-122.93920936400001</v>
      </c>
    </row>
    <row r="4306" spans="2:8" x14ac:dyDescent="0.2">
      <c r="B4306" s="45">
        <f>IF(FilterType="FIR", IF(Extend_fmod, PRE_CALC!I4254*Fm, PRE_CALC!A4254*Fdata), IF(F_default=1,B4305+(4*Fnotch-0)/8192,B4305+(F_stop-F_start)/8192) )</f>
        <v>132843.750000128</v>
      </c>
      <c r="C4306" s="39">
        <f t="shared" si="199"/>
        <v>-1.4282961074499156</v>
      </c>
      <c r="D4306" s="84">
        <f ca="1">IF(FilterType="FIR", IF(Extend_fmod=1,OFFSET(PRE_CALC!J4254,0,DEC_RATE), OFFSET(PRE_CALC!B4254,0,DEC_RATE)), C4306)</f>
        <v>-123.57585519600001</v>
      </c>
      <c r="E4306" s="84">
        <f t="shared" ca="1" si="200"/>
        <v>102406.249999872</v>
      </c>
      <c r="F4306" s="84">
        <f t="shared" ca="1" si="198"/>
        <v>-4.8930546883400004E-3</v>
      </c>
      <c r="G4306" s="119">
        <f>IF(FilterType="FIR",  PRE_CALC!A4254*Fdata, IF(F_default=1,G4305+(4*Fnotch-0)/8192,G4305+(F_stop-F_start)/8192) )</f>
        <v>132843.750000128</v>
      </c>
      <c r="H4306" s="120">
        <f ca="1">IF(FilterType="FIR", OFFSET(PRE_CALC!B4254,0,DEC_RATE), C4306)</f>
        <v>-123.57585519600001</v>
      </c>
    </row>
    <row r="4307" spans="2:8" x14ac:dyDescent="0.2">
      <c r="B4307" s="45">
        <f>IF(FilterType="FIR", IF(Extend_fmod, PRE_CALC!I4255*Fm, PRE_CALC!A4255*Fdata), IF(F_default=1,B4306+(4*Fnotch-0)/8192,B4306+(F_stop-F_start)/8192) )</f>
        <v>132875</v>
      </c>
      <c r="C4307" s="39">
        <f t="shared" si="199"/>
        <v>-1.4289720081979822</v>
      </c>
      <c r="D4307" s="84">
        <f ca="1">IF(FilterType="FIR", IF(Extend_fmod=1,OFFSET(PRE_CALC!J4255,0,DEC_RATE), OFFSET(PRE_CALC!B4255,0,DEC_RATE)), C4307)</f>
        <v>-124.28163013</v>
      </c>
      <c r="E4307" s="84">
        <f t="shared" ca="1" si="200"/>
        <v>102406.249999872</v>
      </c>
      <c r="F4307" s="84">
        <f t="shared" ca="1" si="198"/>
        <v>-4.8930546883400004E-3</v>
      </c>
      <c r="G4307" s="119">
        <f>IF(FilterType="FIR",  PRE_CALC!A4255*Fdata, IF(F_default=1,G4306+(4*Fnotch-0)/8192,G4306+(F_stop-F_start)/8192) )</f>
        <v>132875</v>
      </c>
      <c r="H4307" s="120">
        <f ca="1">IF(FilterType="FIR", OFFSET(PRE_CALC!B4255,0,DEC_RATE), C4307)</f>
        <v>-124.28163013</v>
      </c>
    </row>
    <row r="4308" spans="2:8" x14ac:dyDescent="0.2">
      <c r="B4308" s="45">
        <f>IF(FilterType="FIR", IF(Extend_fmod, PRE_CALC!I4256*Fm, PRE_CALC!A4256*Fdata), IF(F_default=1,B4307+(4*Fnotch-0)/8192,B4307+(F_stop-F_start)/8192) )</f>
        <v>132906.249999872</v>
      </c>
      <c r="C4308" s="39">
        <f t="shared" si="199"/>
        <v>-1.4296480715779101</v>
      </c>
      <c r="D4308" s="84">
        <f ca="1">IF(FilterType="FIR", IF(Extend_fmod=1,OFFSET(PRE_CALC!J4256,0,DEC_RATE), OFFSET(PRE_CALC!B4256,0,DEC_RATE)), C4308)</f>
        <v>-125.069085151</v>
      </c>
      <c r="E4308" s="84">
        <f t="shared" ca="1" si="200"/>
        <v>102406.249999872</v>
      </c>
      <c r="F4308" s="84">
        <f t="shared" ca="1" si="198"/>
        <v>-4.8930546883400004E-3</v>
      </c>
      <c r="G4308" s="119">
        <f>IF(FilterType="FIR",  PRE_CALC!A4256*Fdata, IF(F_default=1,G4307+(4*Fnotch-0)/8192,G4307+(F_stop-F_start)/8192) )</f>
        <v>132906.249999872</v>
      </c>
      <c r="H4308" s="120">
        <f ca="1">IF(FilterType="FIR", OFFSET(PRE_CALC!B4256,0,DEC_RATE), C4308)</f>
        <v>-125.069085151</v>
      </c>
    </row>
    <row r="4309" spans="2:8" x14ac:dyDescent="0.2">
      <c r="B4309" s="45">
        <f>IF(FilterType="FIR", IF(Extend_fmod, PRE_CALC!I4257*Fm, PRE_CALC!A4257*Fdata), IF(F_default=1,B4308+(4*Fnotch-0)/8192,B4308+(F_stop-F_start)/8192) )</f>
        <v>132937.5</v>
      </c>
      <c r="C4309" s="39">
        <f t="shared" si="199"/>
        <v>-1.4303242975978778</v>
      </c>
      <c r="D4309" s="84">
        <f ca="1">IF(FilterType="FIR", IF(Extend_fmod=1,OFFSET(PRE_CALC!J4257,0,DEC_RATE), OFFSET(PRE_CALC!B4257,0,DEC_RATE)), C4309)</f>
        <v>-125.95493611000001</v>
      </c>
      <c r="E4309" s="84">
        <f t="shared" ca="1" si="200"/>
        <v>102406.249999872</v>
      </c>
      <c r="F4309" s="84">
        <f t="shared" ca="1" si="198"/>
        <v>-4.8930546883400004E-3</v>
      </c>
      <c r="G4309" s="119">
        <f>IF(FilterType="FIR",  PRE_CALC!A4257*Fdata, IF(F_default=1,G4308+(4*Fnotch-0)/8192,G4308+(F_stop-F_start)/8192) )</f>
        <v>132937.5</v>
      </c>
      <c r="H4309" s="120">
        <f ca="1">IF(FilterType="FIR", OFFSET(PRE_CALC!B4257,0,DEC_RATE), C4309)</f>
        <v>-125.95493611000001</v>
      </c>
    </row>
    <row r="4310" spans="2:8" x14ac:dyDescent="0.2">
      <c r="B4310" s="45">
        <f>IF(FilterType="FIR", IF(Extend_fmod, PRE_CALC!I4258*Fm, PRE_CALC!A4258*Fdata), IF(F_default=1,B4309+(4*Fnotch-0)/8192,B4309+(F_stop-F_start)/8192) )</f>
        <v>132968.750000128</v>
      </c>
      <c r="C4310" s="39">
        <f t="shared" si="199"/>
        <v>-1.4310006862549893</v>
      </c>
      <c r="D4310" s="84">
        <f ca="1">IF(FilterType="FIR", IF(Extend_fmod=1,OFFSET(PRE_CALC!J4258,0,DEC_RATE), OFFSET(PRE_CALC!B4258,0,DEC_RATE)), C4310)</f>
        <v>-126.962112533</v>
      </c>
      <c r="E4310" s="84">
        <f t="shared" ca="1" si="200"/>
        <v>102406.249999872</v>
      </c>
      <c r="F4310" s="84">
        <f t="shared" ca="1" si="198"/>
        <v>-4.8930546883400004E-3</v>
      </c>
      <c r="G4310" s="119">
        <f>IF(FilterType="FIR",  PRE_CALC!A4258*Fdata, IF(F_default=1,G4309+(4*Fnotch-0)/8192,G4309+(F_stop-F_start)/8192) )</f>
        <v>132968.750000128</v>
      </c>
      <c r="H4310" s="120">
        <f ca="1">IF(FilterType="FIR", OFFSET(PRE_CALC!B4258,0,DEC_RATE), C4310)</f>
        <v>-126.962112533</v>
      </c>
    </row>
    <row r="4311" spans="2:8" x14ac:dyDescent="0.2">
      <c r="B4311" s="45">
        <f>IF(FilterType="FIR", IF(Extend_fmod, PRE_CALC!I4259*Fm, PRE_CALC!A4259*Fdata), IF(F_default=1,B4310+(4*Fnotch-0)/8192,B4310+(F_stop-F_start)/8192) )</f>
        <v>133000</v>
      </c>
      <c r="C4311" s="39">
        <f t="shared" si="199"/>
        <v>-1.4316772375463183</v>
      </c>
      <c r="D4311" s="84">
        <f ca="1">IF(FilterType="FIR", IF(Extend_fmod=1,OFFSET(PRE_CALC!J4259,0,DEC_RATE), OFFSET(PRE_CALC!B4259,0,DEC_RATE)), C4311)</f>
        <v>-128.123248338</v>
      </c>
      <c r="E4311" s="84">
        <f t="shared" ca="1" si="200"/>
        <v>102406.249999872</v>
      </c>
      <c r="F4311" s="84">
        <f t="shared" ca="1" si="198"/>
        <v>-4.8930546883400004E-3</v>
      </c>
      <c r="G4311" s="119">
        <f>IF(FilterType="FIR",  PRE_CALC!A4259*Fdata, IF(F_default=1,G4310+(4*Fnotch-0)/8192,G4310+(F_stop-F_start)/8192) )</f>
        <v>133000</v>
      </c>
      <c r="H4311" s="120">
        <f ca="1">IF(FilterType="FIR", OFFSET(PRE_CALC!B4259,0,DEC_RATE), C4311)</f>
        <v>-128.123248338</v>
      </c>
    </row>
    <row r="4312" spans="2:8" x14ac:dyDescent="0.2">
      <c r="B4312" s="45">
        <f>IF(FilterType="FIR", IF(Extend_fmod, PRE_CALC!I4260*Fm, PRE_CALC!A4260*Fdata), IF(F_default=1,B4311+(4*Fnotch-0)/8192,B4311+(F_stop-F_start)/8192) )</f>
        <v>133031.249999872</v>
      </c>
      <c r="C4312" s="39">
        <f t="shared" si="199"/>
        <v>-1.4323539514800512</v>
      </c>
      <c r="D4312" s="84">
        <f ca="1">IF(FilterType="FIR", IF(Extend_fmod=1,OFFSET(PRE_CALC!J4260,0,DEC_RATE), OFFSET(PRE_CALC!B4260,0,DEC_RATE)), C4312)</f>
        <v>-129.48703431499999</v>
      </c>
      <c r="E4312" s="84">
        <f t="shared" ca="1" si="200"/>
        <v>102406.249999872</v>
      </c>
      <c r="F4312" s="84">
        <f t="shared" ca="1" si="198"/>
        <v>-4.8930546883400004E-3</v>
      </c>
      <c r="G4312" s="119">
        <f>IF(FilterType="FIR",  PRE_CALC!A4260*Fdata, IF(F_default=1,G4311+(4*Fnotch-0)/8192,G4311+(F_stop-F_start)/8192) )</f>
        <v>133031.249999872</v>
      </c>
      <c r="H4312" s="120">
        <f ca="1">IF(FilterType="FIR", OFFSET(PRE_CALC!B4260,0,DEC_RATE), C4312)</f>
        <v>-129.48703431499999</v>
      </c>
    </row>
    <row r="4313" spans="2:8" x14ac:dyDescent="0.2">
      <c r="B4313" s="45">
        <f>IF(FilterType="FIR", IF(Extend_fmod, PRE_CALC!I4261*Fm, PRE_CALC!A4261*Fdata), IF(F_default=1,B4312+(4*Fnotch-0)/8192,B4312+(F_stop-F_start)/8192) )</f>
        <v>133062.5</v>
      </c>
      <c r="C4313" s="39">
        <f t="shared" si="199"/>
        <v>-1.4330308280643709</v>
      </c>
      <c r="D4313" s="84">
        <f ca="1">IF(FilterType="FIR", IF(Extend_fmod=1,OFFSET(PRE_CALC!J4261,0,DEC_RATE), OFFSET(PRE_CALC!B4261,0,DEC_RATE)), C4313)</f>
        <v>-131.13080995999999</v>
      </c>
      <c r="E4313" s="84">
        <f t="shared" ca="1" si="200"/>
        <v>102406.249999872</v>
      </c>
      <c r="F4313" s="84">
        <f t="shared" ca="1" si="198"/>
        <v>-4.8930546883400004E-3</v>
      </c>
      <c r="G4313" s="119">
        <f>IF(FilterType="FIR",  PRE_CALC!A4261*Fdata, IF(F_default=1,G4312+(4*Fnotch-0)/8192,G4312+(F_stop-F_start)/8192) )</f>
        <v>133062.5</v>
      </c>
      <c r="H4313" s="120">
        <f ca="1">IF(FilterType="FIR", OFFSET(PRE_CALC!B4261,0,DEC_RATE), C4313)</f>
        <v>-131.13080995999999</v>
      </c>
    </row>
    <row r="4314" spans="2:8" x14ac:dyDescent="0.2">
      <c r="B4314" s="45">
        <f>IF(FilterType="FIR", IF(Extend_fmod, PRE_CALC!I4262*Fm, PRE_CALC!A4262*Fdata), IF(F_default=1,B4313+(4*Fnotch-0)/8192,B4313+(F_stop-F_start)/8192) )</f>
        <v>133093.750000128</v>
      </c>
      <c r="C4314" s="39">
        <f t="shared" si="199"/>
        <v>-1.4337078672963668</v>
      </c>
      <c r="D4314" s="84">
        <f ca="1">IF(FilterType="FIR", IF(Extend_fmod=1,OFFSET(PRE_CALC!J4262,0,DEC_RATE), OFFSET(PRE_CALC!B4262,0,DEC_RATE)), C4314)</f>
        <v>-133.188589221</v>
      </c>
      <c r="E4314" s="84">
        <f t="shared" ca="1" si="200"/>
        <v>102406.249999872</v>
      </c>
      <c r="F4314" s="84">
        <f t="shared" ca="1" si="198"/>
        <v>-4.8930546883400004E-3</v>
      </c>
      <c r="G4314" s="119">
        <f>IF(FilterType="FIR",  PRE_CALC!A4262*Fdata, IF(F_default=1,G4313+(4*Fnotch-0)/8192,G4313+(F_stop-F_start)/8192) )</f>
        <v>133093.750000128</v>
      </c>
      <c r="H4314" s="120">
        <f ca="1">IF(FilterType="FIR", OFFSET(PRE_CALC!B4262,0,DEC_RATE), C4314)</f>
        <v>-133.188589221</v>
      </c>
    </row>
    <row r="4315" spans="2:8" x14ac:dyDescent="0.2">
      <c r="B4315" s="45">
        <f>IF(FilterType="FIR", IF(Extend_fmod, PRE_CALC!I4263*Fm, PRE_CALC!A4263*Fdata), IF(F_default=1,B4314+(4*Fnotch-0)/8192,B4314+(F_stop-F_start)/8192) )</f>
        <v>133125</v>
      </c>
      <c r="C4315" s="39">
        <f t="shared" si="199"/>
        <v>-1.434385069173119</v>
      </c>
      <c r="D4315" s="84">
        <f ca="1">IF(FilterType="FIR", IF(Extend_fmod=1,OFFSET(PRE_CALC!J4263,0,DEC_RATE), OFFSET(PRE_CALC!B4263,0,DEC_RATE)), C4315)</f>
        <v>-135.92484220099999</v>
      </c>
      <c r="E4315" s="84">
        <f t="shared" ca="1" si="200"/>
        <v>102406.249999872</v>
      </c>
      <c r="F4315" s="84">
        <f t="shared" ca="1" si="198"/>
        <v>-4.8930546883400004E-3</v>
      </c>
      <c r="G4315" s="119">
        <f>IF(FilterType="FIR",  PRE_CALC!A4263*Fdata, IF(F_default=1,G4314+(4*Fnotch-0)/8192,G4314+(F_stop-F_start)/8192) )</f>
        <v>133125</v>
      </c>
      <c r="H4315" s="120">
        <f ca="1">IF(FilterType="FIR", OFFSET(PRE_CALC!B4263,0,DEC_RATE), C4315)</f>
        <v>-135.92484220099999</v>
      </c>
    </row>
    <row r="4316" spans="2:8" x14ac:dyDescent="0.2">
      <c r="B4316" s="45">
        <f>IF(FilterType="FIR", IF(Extend_fmod, PRE_CALC!I4264*Fm, PRE_CALC!A4264*Fdata), IF(F_default=1,B4315+(4*Fnotch-0)/8192,B4315+(F_stop-F_start)/8192) )</f>
        <v>133156.249999872</v>
      </c>
      <c r="C4316" s="39">
        <f t="shared" si="199"/>
        <v>-1.4350624337028282</v>
      </c>
      <c r="D4316" s="84">
        <f ca="1">IF(FilterType="FIR", IF(Extend_fmod=1,OFFSET(PRE_CALC!J4264,0,DEC_RATE), OFFSET(PRE_CALC!B4264,0,DEC_RATE)), C4316)</f>
        <v>-139.98953876499999</v>
      </c>
      <c r="E4316" s="84">
        <f t="shared" ca="1" si="200"/>
        <v>102406.249999872</v>
      </c>
      <c r="F4316" s="84">
        <f t="shared" ca="1" si="198"/>
        <v>-4.8930546883400004E-3</v>
      </c>
      <c r="G4316" s="119">
        <f>IF(FilterType="FIR",  PRE_CALC!A4264*Fdata, IF(F_default=1,G4315+(4*Fnotch-0)/8192,G4315+(F_stop-F_start)/8192) )</f>
        <v>133156.249999872</v>
      </c>
      <c r="H4316" s="120">
        <f ca="1">IF(FilterType="FIR", OFFSET(PRE_CALC!B4264,0,DEC_RATE), C4316)</f>
        <v>-139.98953876499999</v>
      </c>
    </row>
    <row r="4317" spans="2:8" x14ac:dyDescent="0.2">
      <c r="B4317" s="45">
        <f>IF(FilterType="FIR", IF(Extend_fmod, PRE_CALC!I4265*Fm, PRE_CALC!A4265*Fdata), IF(F_default=1,B4316+(4*Fnotch-0)/8192,B4316+(F_stop-F_start)/8192) )</f>
        <v>133187.5</v>
      </c>
      <c r="C4317" s="39">
        <f t="shared" si="199"/>
        <v>-1.4357399608936661</v>
      </c>
      <c r="D4317" s="84">
        <f ca="1">IF(FilterType="FIR", IF(Extend_fmod=1,OFFSET(PRE_CALC!J4265,0,DEC_RATE), OFFSET(PRE_CALC!B4265,0,DEC_RATE)), C4317)</f>
        <v>-147.97806954999999</v>
      </c>
      <c r="E4317" s="84">
        <f t="shared" ca="1" si="200"/>
        <v>102406.249999872</v>
      </c>
      <c r="F4317" s="84">
        <f t="shared" ca="1" si="198"/>
        <v>-4.8930546883400004E-3</v>
      </c>
      <c r="G4317" s="119">
        <f>IF(FilterType="FIR",  PRE_CALC!A4265*Fdata, IF(F_default=1,G4316+(4*Fnotch-0)/8192,G4316+(F_stop-F_start)/8192) )</f>
        <v>133187.5</v>
      </c>
      <c r="H4317" s="120">
        <f ca="1">IF(FilterType="FIR", OFFSET(PRE_CALC!B4265,0,DEC_RATE), C4317)</f>
        <v>-147.97806954999999</v>
      </c>
    </row>
    <row r="4318" spans="2:8" x14ac:dyDescent="0.2">
      <c r="B4318" s="45">
        <f>IF(FilterType="FIR", IF(Extend_fmod, PRE_CALC!I4266*Fm, PRE_CALC!A4266*Fdata), IF(F_default=1,B4317+(4*Fnotch-0)/8192,B4317+(F_stop-F_start)/8192) )</f>
        <v>133218.750000128</v>
      </c>
      <c r="C4318" s="39">
        <f t="shared" si="199"/>
        <v>-1.4364176507427335</v>
      </c>
      <c r="D4318" s="84">
        <f ca="1">IF(FilterType="FIR", IF(Extend_fmod=1,OFFSET(PRE_CALC!J4266,0,DEC_RATE), OFFSET(PRE_CALC!B4266,0,DEC_RATE)), C4318)</f>
        <v>-153.691059279</v>
      </c>
      <c r="E4318" s="84">
        <f t="shared" ca="1" si="200"/>
        <v>102406.249999872</v>
      </c>
      <c r="F4318" s="84">
        <f t="shared" ca="1" si="198"/>
        <v>-4.8930546883400004E-3</v>
      </c>
      <c r="G4318" s="119">
        <f>IF(FilterType="FIR",  PRE_CALC!A4266*Fdata, IF(F_default=1,G4317+(4*Fnotch-0)/8192,G4317+(F_stop-F_start)/8192) )</f>
        <v>133218.750000128</v>
      </c>
      <c r="H4318" s="120">
        <f ca="1">IF(FilterType="FIR", OFFSET(PRE_CALC!B4266,0,DEC_RATE), C4318)</f>
        <v>-153.691059279</v>
      </c>
    </row>
    <row r="4319" spans="2:8" x14ac:dyDescent="0.2">
      <c r="B4319" s="45">
        <f>IF(FilterType="FIR", IF(Extend_fmod, PRE_CALC!I4267*Fm, PRE_CALC!A4267*Fdata), IF(F_default=1,B4318+(4*Fnotch-0)/8192,B4318+(F_stop-F_start)/8192) )</f>
        <v>133250</v>
      </c>
      <c r="C4319" s="39">
        <f t="shared" si="199"/>
        <v>-1.4370955032471024</v>
      </c>
      <c r="D4319" s="84">
        <f ca="1">IF(FilterType="FIR", IF(Extend_fmod=1,OFFSET(PRE_CALC!J4267,0,DEC_RATE), OFFSET(PRE_CALC!B4267,0,DEC_RATE)), C4319)</f>
        <v>-141.77115294800001</v>
      </c>
      <c r="E4319" s="84">
        <f t="shared" ca="1" si="200"/>
        <v>102406.249999872</v>
      </c>
      <c r="F4319" s="84">
        <f t="shared" ca="1" si="198"/>
        <v>-4.8930546883400004E-3</v>
      </c>
      <c r="G4319" s="119">
        <f>IF(FilterType="FIR",  PRE_CALC!A4267*Fdata, IF(F_default=1,G4318+(4*Fnotch-0)/8192,G4318+(F_stop-F_start)/8192) )</f>
        <v>133250</v>
      </c>
      <c r="H4319" s="120">
        <f ca="1">IF(FilterType="FIR", OFFSET(PRE_CALC!B4267,0,DEC_RATE), C4319)</f>
        <v>-141.77115294800001</v>
      </c>
    </row>
    <row r="4320" spans="2:8" x14ac:dyDescent="0.2">
      <c r="B4320" s="45">
        <f>IF(FilterType="FIR", IF(Extend_fmod, PRE_CALC!I4268*Fm, PRE_CALC!A4268*Fdata), IF(F_default=1,B4319+(4*Fnotch-0)/8192,B4319+(F_stop-F_start)/8192) )</f>
        <v>133281.249999872</v>
      </c>
      <c r="C4320" s="39">
        <f t="shared" si="199"/>
        <v>-1.4377735184149856</v>
      </c>
      <c r="D4320" s="84">
        <f ca="1">IF(FilterType="FIR", IF(Extend_fmod=1,OFFSET(PRE_CALC!J4268,0,DEC_RATE), OFFSET(PRE_CALC!B4268,0,DEC_RATE)), C4320)</f>
        <v>-136.91523769599999</v>
      </c>
      <c r="E4320" s="84">
        <f t="shared" ca="1" si="200"/>
        <v>102406.249999872</v>
      </c>
      <c r="F4320" s="84">
        <f t="shared" ca="1" si="198"/>
        <v>-4.8930546883400004E-3</v>
      </c>
      <c r="G4320" s="119">
        <f>IF(FilterType="FIR",  PRE_CALC!A4268*Fdata, IF(F_default=1,G4319+(4*Fnotch-0)/8192,G4319+(F_stop-F_start)/8192) )</f>
        <v>133281.249999872</v>
      </c>
      <c r="H4320" s="120">
        <f ca="1">IF(FilterType="FIR", OFFSET(PRE_CALC!B4268,0,DEC_RATE), C4320)</f>
        <v>-136.91523769599999</v>
      </c>
    </row>
    <row r="4321" spans="2:8" x14ac:dyDescent="0.2">
      <c r="B4321" s="45">
        <f>IF(FilterType="FIR", IF(Extend_fmod, PRE_CALC!I4269*Fm, PRE_CALC!A4269*Fdata), IF(F_default=1,B4320+(4*Fnotch-0)/8192,B4320+(F_stop-F_start)/8192) )</f>
        <v>133312.5</v>
      </c>
      <c r="C4321" s="39">
        <f t="shared" si="199"/>
        <v>-1.4384516962545613</v>
      </c>
      <c r="D4321" s="84">
        <f ca="1">IF(FilterType="FIR", IF(Extend_fmod=1,OFFSET(PRE_CALC!J4269,0,DEC_RATE), OFFSET(PRE_CALC!B4269,0,DEC_RATE)), C4321)</f>
        <v>-133.81390095200001</v>
      </c>
      <c r="E4321" s="84">
        <f t="shared" ca="1" si="200"/>
        <v>102406.249999872</v>
      </c>
      <c r="F4321" s="84">
        <f t="shared" ca="1" si="198"/>
        <v>-4.8930546883400004E-3</v>
      </c>
      <c r="G4321" s="119">
        <f>IF(FilterType="FIR",  PRE_CALC!A4269*Fdata, IF(F_default=1,G4320+(4*Fnotch-0)/8192,G4320+(F_stop-F_start)/8192) )</f>
        <v>133312.5</v>
      </c>
      <c r="H4321" s="120">
        <f ca="1">IF(FilterType="FIR", OFFSET(PRE_CALC!B4269,0,DEC_RATE), C4321)</f>
        <v>-133.81390095200001</v>
      </c>
    </row>
    <row r="4322" spans="2:8" x14ac:dyDescent="0.2">
      <c r="B4322" s="45">
        <f>IF(FilterType="FIR", IF(Extend_fmod, PRE_CALC!I4270*Fm, PRE_CALC!A4270*Fdata), IF(F_default=1,B4321+(4*Fnotch-0)/8192,B4321+(F_stop-F_start)/8192) )</f>
        <v>133343.750000128</v>
      </c>
      <c r="C4322" s="39">
        <f t="shared" si="199"/>
        <v>-1.4391300367629347</v>
      </c>
      <c r="D4322" s="84">
        <f ca="1">IF(FilterType="FIR", IF(Extend_fmod=1,OFFSET(PRE_CALC!J4270,0,DEC_RATE), OFFSET(PRE_CALC!B4270,0,DEC_RATE)), C4322)</f>
        <v>-131.531971567</v>
      </c>
      <c r="E4322" s="84">
        <f t="shared" ca="1" si="200"/>
        <v>102406.249999872</v>
      </c>
      <c r="F4322" s="84">
        <f t="shared" ca="1" si="198"/>
        <v>-4.8930546883400004E-3</v>
      </c>
      <c r="G4322" s="119">
        <f>IF(FilterType="FIR",  PRE_CALC!A4270*Fdata, IF(F_default=1,G4321+(4*Fnotch-0)/8192,G4321+(F_stop-F_start)/8192) )</f>
        <v>133343.750000128</v>
      </c>
      <c r="H4322" s="120">
        <f ca="1">IF(FilterType="FIR", OFFSET(PRE_CALC!B4270,0,DEC_RATE), C4322)</f>
        <v>-131.531971567</v>
      </c>
    </row>
    <row r="4323" spans="2:8" x14ac:dyDescent="0.2">
      <c r="B4323" s="45">
        <f>IF(FilterType="FIR", IF(Extend_fmod, PRE_CALC!I4271*Fm, PRE_CALC!A4271*Fdata), IF(F_default=1,B4322+(4*Fnotch-0)/8192,B4322+(F_stop-F_start)/8192) )</f>
        <v>133375</v>
      </c>
      <c r="C4323" s="39">
        <f t="shared" si="199"/>
        <v>-1.4398085399371718</v>
      </c>
      <c r="D4323" s="84">
        <f ca="1">IF(FilterType="FIR", IF(Extend_fmod=1,OFFSET(PRE_CALC!J4271,0,DEC_RATE), OFFSET(PRE_CALC!B4271,0,DEC_RATE)), C4323)</f>
        <v>-129.72768408799999</v>
      </c>
      <c r="E4323" s="84">
        <f t="shared" ca="1" si="200"/>
        <v>102406.249999872</v>
      </c>
      <c r="F4323" s="84">
        <f t="shared" ca="1" si="198"/>
        <v>-4.8930546883400004E-3</v>
      </c>
      <c r="G4323" s="119">
        <f>IF(FilterType="FIR",  PRE_CALC!A4271*Fdata, IF(F_default=1,G4322+(4*Fnotch-0)/8192,G4322+(F_stop-F_start)/8192) )</f>
        <v>133375</v>
      </c>
      <c r="H4323" s="120">
        <f ca="1">IF(FilterType="FIR", OFFSET(PRE_CALC!B4271,0,DEC_RATE), C4323)</f>
        <v>-129.72768408799999</v>
      </c>
    </row>
    <row r="4324" spans="2:8" x14ac:dyDescent="0.2">
      <c r="B4324" s="45">
        <f>IF(FilterType="FIR", IF(Extend_fmod, PRE_CALC!I4272*Fm, PRE_CALC!A4272*Fdata), IF(F_default=1,B4323+(4*Fnotch-0)/8192,B4323+(F_stop-F_start)/8192) )</f>
        <v>133406.249999872</v>
      </c>
      <c r="C4324" s="39">
        <f t="shared" si="199"/>
        <v>-1.4404872057854794</v>
      </c>
      <c r="D4324" s="84">
        <f ca="1">IF(FilterType="FIR", IF(Extend_fmod=1,OFFSET(PRE_CALC!J4272,0,DEC_RATE), OFFSET(PRE_CALC!B4272,0,DEC_RATE)), C4324)</f>
        <v>-128.23730845200001</v>
      </c>
      <c r="E4324" s="84">
        <f t="shared" ca="1" si="200"/>
        <v>102406.249999872</v>
      </c>
      <c r="F4324" s="84">
        <f t="shared" ca="1" si="198"/>
        <v>-4.8930546883400004E-3</v>
      </c>
      <c r="G4324" s="119">
        <f>IF(FilterType="FIR",  PRE_CALC!A4272*Fdata, IF(F_default=1,G4323+(4*Fnotch-0)/8192,G4323+(F_stop-F_start)/8192) )</f>
        <v>133406.249999872</v>
      </c>
      <c r="H4324" s="120">
        <f ca="1">IF(FilterType="FIR", OFFSET(PRE_CALC!B4272,0,DEC_RATE), C4324)</f>
        <v>-128.23730845200001</v>
      </c>
    </row>
    <row r="4325" spans="2:8" x14ac:dyDescent="0.2">
      <c r="B4325" s="45">
        <f>IF(FilterType="FIR", IF(Extend_fmod, PRE_CALC!I4273*Fm, PRE_CALC!A4273*Fdata), IF(F_default=1,B4324+(4*Fnotch-0)/8192,B4324+(F_stop-F_start)/8192) )</f>
        <v>133437.5</v>
      </c>
      <c r="C4325" s="39">
        <f t="shared" si="199"/>
        <v>-1.4411660343160548</v>
      </c>
      <c r="D4325" s="84">
        <f ca="1">IF(FilterType="FIR", IF(Extend_fmod=1,OFFSET(PRE_CALC!J4273,0,DEC_RATE), OFFSET(PRE_CALC!B4273,0,DEC_RATE)), C4325)</f>
        <v>-126.969598237</v>
      </c>
      <c r="E4325" s="84">
        <f t="shared" ca="1" si="200"/>
        <v>102406.249999872</v>
      </c>
      <c r="F4325" s="84">
        <f t="shared" ca="1" si="198"/>
        <v>-4.8930546883400004E-3</v>
      </c>
      <c r="G4325" s="119">
        <f>IF(FilterType="FIR",  PRE_CALC!A4273*Fdata, IF(F_default=1,G4324+(4*Fnotch-0)/8192,G4324+(F_stop-F_start)/8192) )</f>
        <v>133437.5</v>
      </c>
      <c r="H4325" s="120">
        <f ca="1">IF(FilterType="FIR", OFFSET(PRE_CALC!B4273,0,DEC_RATE), C4325)</f>
        <v>-126.969598237</v>
      </c>
    </row>
    <row r="4326" spans="2:8" x14ac:dyDescent="0.2">
      <c r="B4326" s="45">
        <f>IF(FilterType="FIR", IF(Extend_fmod, PRE_CALC!I4274*Fm, PRE_CALC!A4274*Fdata), IF(F_default=1,B4325+(4*Fnotch-0)/8192,B4325+(F_stop-F_start)/8192) )</f>
        <v>133468.750000128</v>
      </c>
      <c r="C4326" s="39">
        <f t="shared" si="199"/>
        <v>-1.4418450255259951</v>
      </c>
      <c r="D4326" s="84">
        <f ca="1">IF(FilterType="FIR", IF(Extend_fmod=1,OFFSET(PRE_CALC!J4274,0,DEC_RATE), OFFSET(PRE_CALC!B4274,0,DEC_RATE)), C4326)</f>
        <v>-125.86845389</v>
      </c>
      <c r="E4326" s="84">
        <f t="shared" ca="1" si="200"/>
        <v>102406.249999872</v>
      </c>
      <c r="F4326" s="84">
        <f t="shared" ca="1" si="198"/>
        <v>-4.8930546883400004E-3</v>
      </c>
      <c r="G4326" s="119">
        <f>IF(FilterType="FIR",  PRE_CALC!A4274*Fdata, IF(F_default=1,G4325+(4*Fnotch-0)/8192,G4325+(F_stop-F_start)/8192) )</f>
        <v>133468.750000128</v>
      </c>
      <c r="H4326" s="120">
        <f ca="1">IF(FilterType="FIR", OFFSET(PRE_CALC!B4274,0,DEC_RATE), C4326)</f>
        <v>-125.86845389</v>
      </c>
    </row>
    <row r="4327" spans="2:8" x14ac:dyDescent="0.2">
      <c r="B4327" s="45">
        <f>IF(FilterType="FIR", IF(Extend_fmod, PRE_CALC!I4275*Fm, PRE_CALC!A4275*Fdata), IF(F_default=1,B4326+(4*Fnotch-0)/8192,B4326+(F_stop-F_start)/8192) )</f>
        <v>133500</v>
      </c>
      <c r="C4327" s="39">
        <f t="shared" si="199"/>
        <v>-1.4425241794123838</v>
      </c>
      <c r="D4327" s="84">
        <f ca="1">IF(FilterType="FIR", IF(Extend_fmod=1,OFFSET(PRE_CALC!J4275,0,DEC_RATE), OFFSET(PRE_CALC!B4275,0,DEC_RATE)), C4327)</f>
        <v>-124.896906579</v>
      </c>
      <c r="E4327" s="84">
        <f t="shared" ca="1" si="200"/>
        <v>102406.249999872</v>
      </c>
      <c r="F4327" s="84">
        <f t="shared" ca="1" si="198"/>
        <v>-4.8930546883400004E-3</v>
      </c>
      <c r="G4327" s="119">
        <f>IF(FilterType="FIR",  PRE_CALC!A4275*Fdata, IF(F_default=1,G4326+(4*Fnotch-0)/8192,G4326+(F_stop-F_start)/8192) )</f>
        <v>133500</v>
      </c>
      <c r="H4327" s="120">
        <f ca="1">IF(FilterType="FIR", OFFSET(PRE_CALC!B4275,0,DEC_RATE), C4327)</f>
        <v>-124.896906579</v>
      </c>
    </row>
    <row r="4328" spans="2:8" x14ac:dyDescent="0.2">
      <c r="B4328" s="45">
        <f>IF(FilterType="FIR", IF(Extend_fmod, PRE_CALC!I4276*Fm, PRE_CALC!A4276*Fdata), IF(F_default=1,B4327+(4*Fnotch-0)/8192,B4327+(F_stop-F_start)/8192) )</f>
        <v>133531.249999872</v>
      </c>
      <c r="C4328" s="39">
        <f t="shared" si="199"/>
        <v>-1.4432034959834081</v>
      </c>
      <c r="D4328" s="84">
        <f ca="1">IF(FilterType="FIR", IF(Extend_fmod=1,OFFSET(PRE_CALC!J4276,0,DEC_RATE), OFFSET(PRE_CALC!B4276,0,DEC_RATE)), C4328)</f>
        <v>-124.029299507</v>
      </c>
      <c r="E4328" s="84">
        <f t="shared" ca="1" si="200"/>
        <v>102406.249999872</v>
      </c>
      <c r="F4328" s="84">
        <f t="shared" ca="1" si="198"/>
        <v>-4.8930546883400004E-3</v>
      </c>
      <c r="G4328" s="119">
        <f>IF(FilterType="FIR",  PRE_CALC!A4276*Fdata, IF(F_default=1,G4327+(4*Fnotch-0)/8192,G4327+(F_stop-F_start)/8192) )</f>
        <v>133531.249999872</v>
      </c>
      <c r="H4328" s="120">
        <f ca="1">IF(FilterType="FIR", OFFSET(PRE_CALC!B4276,0,DEC_RATE), C4328)</f>
        <v>-124.029299507</v>
      </c>
    </row>
    <row r="4329" spans="2:8" x14ac:dyDescent="0.2">
      <c r="B4329" s="45">
        <f>IF(FilterType="FIR", IF(Extend_fmod, PRE_CALC!I4277*Fm, PRE_CALC!A4277*Fdata), IF(F_default=1,B4328+(4*Fnotch-0)/8192,B4328+(F_stop-F_start)/8192) )</f>
        <v>133562.5</v>
      </c>
      <c r="C4329" s="39">
        <f t="shared" si="199"/>
        <v>-1.4438829752472937</v>
      </c>
      <c r="D4329" s="84">
        <f ca="1">IF(FilterType="FIR", IF(Extend_fmod=1,OFFSET(PRE_CALC!J4277,0,DEC_RATE), OFFSET(PRE_CALC!B4277,0,DEC_RATE)), C4329)</f>
        <v>-123.247096247</v>
      </c>
      <c r="E4329" s="84">
        <f t="shared" ca="1" si="200"/>
        <v>102406.249999872</v>
      </c>
      <c r="F4329" s="84">
        <f t="shared" ca="1" si="198"/>
        <v>-4.8930546883400004E-3</v>
      </c>
      <c r="G4329" s="119">
        <f>IF(FilterType="FIR",  PRE_CALC!A4277*Fdata, IF(F_default=1,G4328+(4*Fnotch-0)/8192,G4328+(F_stop-F_start)/8192) )</f>
        <v>133562.5</v>
      </c>
      <c r="H4329" s="120">
        <f ca="1">IF(FilterType="FIR", OFFSET(PRE_CALC!B4277,0,DEC_RATE), C4329)</f>
        <v>-123.247096247</v>
      </c>
    </row>
    <row r="4330" spans="2:8" x14ac:dyDescent="0.2">
      <c r="B4330" s="45">
        <f>IF(FilterType="FIR", IF(Extend_fmod, PRE_CALC!I4278*Fm, PRE_CALC!A4278*Fdata), IF(F_default=1,B4329+(4*Fnotch-0)/8192,B4329+(F_stop-F_start)/8192) )</f>
        <v>133593.750000128</v>
      </c>
      <c r="C4330" s="39">
        <f t="shared" si="199"/>
        <v>-1.4445626172011281</v>
      </c>
      <c r="D4330" s="84">
        <f ca="1">IF(FilterType="FIR", IF(Extend_fmod=1,OFFSET(PRE_CALC!J4278,0,DEC_RATE), OFFSET(PRE_CALC!B4278,0,DEC_RATE)), C4330)</f>
        <v>-122.53646739</v>
      </c>
      <c r="E4330" s="84">
        <f t="shared" ca="1" si="200"/>
        <v>102406.249999872</v>
      </c>
      <c r="F4330" s="84">
        <f t="shared" ca="1" si="198"/>
        <v>-4.8930546883400004E-3</v>
      </c>
      <c r="G4330" s="119">
        <f>IF(FilterType="FIR",  PRE_CALC!A4278*Fdata, IF(F_default=1,G4329+(4*Fnotch-0)/8192,G4329+(F_stop-F_start)/8192) )</f>
        <v>133593.750000128</v>
      </c>
      <c r="H4330" s="120">
        <f ca="1">IF(FilterType="FIR", OFFSET(PRE_CALC!B4278,0,DEC_RATE), C4330)</f>
        <v>-122.53646739</v>
      </c>
    </row>
    <row r="4331" spans="2:8" x14ac:dyDescent="0.2">
      <c r="B4331" s="45">
        <f>IF(FilterType="FIR", IF(Extend_fmod, PRE_CALC!I4279*Fm, PRE_CALC!A4279*Fdata), IF(F_default=1,B4330+(4*Fnotch-0)/8192,B4330+(F_stop-F_start)/8192) )</f>
        <v>133625</v>
      </c>
      <c r="C4331" s="39">
        <f t="shared" si="199"/>
        <v>-1.4452424218419821</v>
      </c>
      <c r="D4331" s="84">
        <f ca="1">IF(FilterType="FIR", IF(Extend_fmod=1,OFFSET(PRE_CALC!J4279,0,DEC_RATE), OFFSET(PRE_CALC!B4279,0,DEC_RATE)), C4331)</f>
        <v>-121.88682055699999</v>
      </c>
      <c r="E4331" s="84">
        <f t="shared" ca="1" si="200"/>
        <v>102406.249999872</v>
      </c>
      <c r="F4331" s="84">
        <f t="shared" ca="1" si="198"/>
        <v>-4.8930546883400004E-3</v>
      </c>
      <c r="G4331" s="119">
        <f>IF(FilterType="FIR",  PRE_CALC!A4279*Fdata, IF(F_default=1,G4330+(4*Fnotch-0)/8192,G4330+(F_stop-F_start)/8192) )</f>
        <v>133625</v>
      </c>
      <c r="H4331" s="120">
        <f ca="1">IF(FilterType="FIR", OFFSET(PRE_CALC!B4279,0,DEC_RATE), C4331)</f>
        <v>-121.88682055699999</v>
      </c>
    </row>
    <row r="4332" spans="2:8" x14ac:dyDescent="0.2">
      <c r="B4332" s="45">
        <f>IF(FilterType="FIR", IF(Extend_fmod, PRE_CALC!I4280*Fm, PRE_CALC!A4280*Fdata), IF(F_default=1,B4331+(4*Fnotch-0)/8192,B4331+(F_stop-F_start)/8192) )</f>
        <v>133656.249999872</v>
      </c>
      <c r="C4332" s="39">
        <f t="shared" si="199"/>
        <v>-1.4459223891780648</v>
      </c>
      <c r="D4332" s="84">
        <f ca="1">IF(FilterType="FIR", IF(Extend_fmod=1,OFFSET(PRE_CALC!J4280,0,DEC_RATE), OFFSET(PRE_CALC!B4280,0,DEC_RATE)), C4332)</f>
        <v>-121.28986317099999</v>
      </c>
      <c r="E4332" s="84">
        <f t="shared" ca="1" si="200"/>
        <v>102406.249999872</v>
      </c>
      <c r="F4332" s="84">
        <f t="shared" ca="1" si="198"/>
        <v>-4.8930546883400004E-3</v>
      </c>
      <c r="G4332" s="119">
        <f>IF(FilterType="FIR",  PRE_CALC!A4280*Fdata, IF(F_default=1,G4331+(4*Fnotch-0)/8192,G4331+(F_stop-F_start)/8192) )</f>
        <v>133656.249999872</v>
      </c>
      <c r="H4332" s="120">
        <f ca="1">IF(FilterType="FIR", OFFSET(PRE_CALC!B4280,0,DEC_RATE), C4332)</f>
        <v>-121.28986317099999</v>
      </c>
    </row>
    <row r="4333" spans="2:8" x14ac:dyDescent="0.2">
      <c r="B4333" s="45">
        <f>IF(FilterType="FIR", IF(Extend_fmod, PRE_CALC!I4281*Fm, PRE_CALC!A4281*Fdata), IF(F_default=1,B4332+(4*Fnotch-0)/8192,B4332+(F_stop-F_start)/8192) )</f>
        <v>133687.5</v>
      </c>
      <c r="C4333" s="39">
        <f t="shared" si="199"/>
        <v>-1.4466025192176257</v>
      </c>
      <c r="D4333" s="84">
        <f ca="1">IF(FilterType="FIR", IF(Extend_fmod=1,OFFSET(PRE_CALC!J4281,0,DEC_RATE), OFFSET(PRE_CALC!B4281,0,DEC_RATE)), C4333)</f>
        <v>-120.73898187099999</v>
      </c>
      <c r="E4333" s="84">
        <f t="shared" ca="1" si="200"/>
        <v>102406.249999872</v>
      </c>
      <c r="F4333" s="84">
        <f t="shared" ca="1" si="198"/>
        <v>-4.8930546883400004E-3</v>
      </c>
      <c r="G4333" s="119">
        <f>IF(FilterType="FIR",  PRE_CALC!A4281*Fdata, IF(F_default=1,G4332+(4*Fnotch-0)/8192,G4332+(F_stop-F_start)/8192) )</f>
        <v>133687.5</v>
      </c>
      <c r="H4333" s="120">
        <f ca="1">IF(FilterType="FIR", OFFSET(PRE_CALC!B4281,0,DEC_RATE), C4333)</f>
        <v>-120.73898187099999</v>
      </c>
    </row>
    <row r="4334" spans="2:8" x14ac:dyDescent="0.2">
      <c r="B4334" s="45">
        <f>IF(FilterType="FIR", IF(Extend_fmod, PRE_CALC!I4282*Fm, PRE_CALC!A4282*Fdata), IF(F_default=1,B4333+(4*Fnotch-0)/8192,B4333+(F_stop-F_start)/8192) )</f>
        <v>133718.750000128</v>
      </c>
      <c r="C4334" s="39">
        <f t="shared" si="199"/>
        <v>-1.4472828119577008</v>
      </c>
      <c r="D4334" s="84">
        <f ca="1">IF(FilterType="FIR", IF(Extend_fmod=1,OFFSET(PRE_CALC!J4282,0,DEC_RATE), OFFSET(PRE_CALC!B4282,0,DEC_RATE)), C4334)</f>
        <v>-120.228818288</v>
      </c>
      <c r="E4334" s="84">
        <f t="shared" ca="1" si="200"/>
        <v>102406.249999872</v>
      </c>
      <c r="F4334" s="84">
        <f t="shared" ca="1" si="198"/>
        <v>-4.8930546883400004E-3</v>
      </c>
      <c r="G4334" s="119">
        <f>IF(FilterType="FIR",  PRE_CALC!A4282*Fdata, IF(F_default=1,G4333+(4*Fnotch-0)/8192,G4333+(F_stop-F_start)/8192) )</f>
        <v>133718.750000128</v>
      </c>
      <c r="H4334" s="120">
        <f ca="1">IF(FilterType="FIR", OFFSET(PRE_CALC!B4282,0,DEC_RATE), C4334)</f>
        <v>-120.228818288</v>
      </c>
    </row>
    <row r="4335" spans="2:8" x14ac:dyDescent="0.2">
      <c r="B4335" s="45">
        <f>IF(FilterType="FIR", IF(Extend_fmod, PRE_CALC!I4283*Fm, PRE_CALC!A4283*Fdata), IF(F_default=1,B4334+(4*Fnotch-0)/8192,B4334+(F_stop-F_start)/8192) )</f>
        <v>133750</v>
      </c>
      <c r="C4335" s="39">
        <f t="shared" si="199"/>
        <v>-1.4479632673953924</v>
      </c>
      <c r="D4335" s="84">
        <f ca="1">IF(FilterType="FIR", IF(Extend_fmod=1,OFFSET(PRE_CALC!J4283,0,DEC_RATE), OFFSET(PRE_CALC!B4283,0,DEC_RATE)), C4335)</f>
        <v>-119.754971024</v>
      </c>
      <c r="E4335" s="84">
        <f t="shared" ca="1" si="200"/>
        <v>102406.249999872</v>
      </c>
      <c r="F4335" s="84">
        <f t="shared" ca="1" si="198"/>
        <v>-4.8930546883400004E-3</v>
      </c>
      <c r="G4335" s="119">
        <f>IF(FilterType="FIR",  PRE_CALC!A4283*Fdata, IF(F_default=1,G4334+(4*Fnotch-0)/8192,G4334+(F_stop-F_start)/8192) )</f>
        <v>133750</v>
      </c>
      <c r="H4335" s="120">
        <f ca="1">IF(FilterType="FIR", OFFSET(PRE_CALC!B4283,0,DEC_RATE), C4335)</f>
        <v>-119.754971024</v>
      </c>
    </row>
    <row r="4336" spans="2:8" x14ac:dyDescent="0.2">
      <c r="B4336" s="45">
        <f>IF(FilterType="FIR", IF(Extend_fmod, PRE_CALC!I4284*Fm, PRE_CALC!A4284*Fdata), IF(F_default=1,B4335+(4*Fnotch-0)/8192,B4335+(F_stop-F_start)/8192) )</f>
        <v>133781.249999872</v>
      </c>
      <c r="C4336" s="39">
        <f t="shared" si="199"/>
        <v>-1.4486438855389308</v>
      </c>
      <c r="D4336" s="84">
        <f ca="1">IF(FilterType="FIR", IF(Extend_fmod=1,OFFSET(PRE_CALC!J4284,0,DEC_RATE), OFFSET(PRE_CALC!B4284,0,DEC_RATE)), C4336)</f>
        <v>-119.31378132899999</v>
      </c>
      <c r="E4336" s="84">
        <f t="shared" ca="1" si="200"/>
        <v>102406.249999872</v>
      </c>
      <c r="F4336" s="84">
        <f t="shared" ca="1" si="198"/>
        <v>-4.8930546883400004E-3</v>
      </c>
      <c r="G4336" s="119">
        <f>IF(FilterType="FIR",  PRE_CALC!A4284*Fdata, IF(F_default=1,G4335+(4*Fnotch-0)/8192,G4335+(F_stop-F_start)/8192) )</f>
        <v>133781.249999872</v>
      </c>
      <c r="H4336" s="120">
        <f ca="1">IF(FilterType="FIR", OFFSET(PRE_CALC!B4284,0,DEC_RATE), C4336)</f>
        <v>-119.31378132899999</v>
      </c>
    </row>
    <row r="4337" spans="2:8" x14ac:dyDescent="0.2">
      <c r="B4337" s="45">
        <f>IF(FilterType="FIR", IF(Extend_fmod, PRE_CALC!I4285*Fm, PRE_CALC!A4285*Fdata), IF(F_default=1,B4336+(4*Fnotch-0)/8192,B4336+(F_stop-F_start)/8192) )</f>
        <v>133812.5</v>
      </c>
      <c r="C4337" s="39">
        <f t="shared" si="199"/>
        <v>-1.4493246663965287</v>
      </c>
      <c r="D4337" s="84">
        <f ca="1">IF(FilterType="FIR", IF(Extend_fmod=1,OFFSET(PRE_CALC!J4285,0,DEC_RATE), OFFSET(PRE_CALC!B4285,0,DEC_RATE)), C4337)</f>
        <v>-118.902175742</v>
      </c>
      <c r="E4337" s="84">
        <f t="shared" ca="1" si="200"/>
        <v>102406.249999872</v>
      </c>
      <c r="F4337" s="84">
        <f t="shared" ca="1" si="198"/>
        <v>-4.8930546883400004E-3</v>
      </c>
      <c r="G4337" s="119">
        <f>IF(FilterType="FIR",  PRE_CALC!A4285*Fdata, IF(F_default=1,G4336+(4*Fnotch-0)/8192,G4336+(F_stop-F_start)/8192) )</f>
        <v>133812.5</v>
      </c>
      <c r="H4337" s="120">
        <f ca="1">IF(FilterType="FIR", OFFSET(PRE_CALC!B4285,0,DEC_RATE), C4337)</f>
        <v>-118.902175742</v>
      </c>
    </row>
    <row r="4338" spans="2:8" x14ac:dyDescent="0.2">
      <c r="B4338" s="45">
        <f>IF(FilterType="FIR", IF(Extend_fmod, PRE_CALC!I4286*Fm, PRE_CALC!A4286*Fdata), IF(F_default=1,B4337+(4*Fnotch-0)/8192,B4337+(F_stop-F_start)/8192) )</f>
        <v>133843.750000128</v>
      </c>
      <c r="C4338" s="39">
        <f t="shared" si="199"/>
        <v>-1.4500056099652647</v>
      </c>
      <c r="D4338" s="84">
        <f ca="1">IF(FilterType="FIR", IF(Extend_fmod=1,OFFSET(PRE_CALC!J4286,0,DEC_RATE), OFFSET(PRE_CALC!B4286,0,DEC_RATE)), C4338)</f>
        <v>-118.517548464</v>
      </c>
      <c r="E4338" s="84">
        <f t="shared" ca="1" si="200"/>
        <v>102406.249999872</v>
      </c>
      <c r="F4338" s="84">
        <f t="shared" ca="1" si="198"/>
        <v>-4.8930546883400004E-3</v>
      </c>
      <c r="G4338" s="119">
        <f>IF(FilterType="FIR",  PRE_CALC!A4286*Fdata, IF(F_default=1,G4337+(4*Fnotch-0)/8192,G4337+(F_stop-F_start)/8192) )</f>
        <v>133843.750000128</v>
      </c>
      <c r="H4338" s="120">
        <f ca="1">IF(FilterType="FIR", OFFSET(PRE_CALC!B4286,0,DEC_RATE), C4338)</f>
        <v>-118.517548464</v>
      </c>
    </row>
    <row r="4339" spans="2:8" x14ac:dyDescent="0.2">
      <c r="B4339" s="45">
        <f>IF(FilterType="FIR", IF(Extend_fmod, PRE_CALC!I4287*Fm, PRE_CALC!A4287*Fdata), IF(F_default=1,B4338+(4*Fnotch-0)/8192,B4338+(F_stop-F_start)/8192) )</f>
        <v>133875</v>
      </c>
      <c r="C4339" s="39">
        <f t="shared" si="199"/>
        <v>-1.4506867162422181</v>
      </c>
      <c r="D4339" s="84">
        <f ca="1">IF(FilterType="FIR", IF(Extend_fmod=1,OFFSET(PRE_CALC!J4287,0,DEC_RATE), OFFSET(PRE_CALC!B4287,0,DEC_RATE)), C4339)</f>
        <v>-118.157671986</v>
      </c>
      <c r="E4339" s="84">
        <f t="shared" ca="1" si="200"/>
        <v>102406.249999872</v>
      </c>
      <c r="F4339" s="84">
        <f t="shared" ca="1" si="198"/>
        <v>-4.8930546883400004E-3</v>
      </c>
      <c r="G4339" s="119">
        <f>IF(FilterType="FIR",  PRE_CALC!A4287*Fdata, IF(F_default=1,G4338+(4*Fnotch-0)/8192,G4338+(F_stop-F_start)/8192) )</f>
        <v>133875</v>
      </c>
      <c r="H4339" s="120">
        <f ca="1">IF(FilterType="FIR", OFFSET(PRE_CALC!B4287,0,DEC_RATE), C4339)</f>
        <v>-118.157671986</v>
      </c>
    </row>
    <row r="4340" spans="2:8" x14ac:dyDescent="0.2">
      <c r="B4340" s="45">
        <f>IF(FilterType="FIR", IF(Extend_fmod, PRE_CALC!I4288*Fm, PRE_CALC!A4288*Fdata), IF(F_default=1,B4339+(4*Fnotch-0)/8192,B4339+(F_stop-F_start)/8192) )</f>
        <v>133906.249999872</v>
      </c>
      <c r="C4340" s="39">
        <f t="shared" si="199"/>
        <v>-1.451367985235622</v>
      </c>
      <c r="D4340" s="84">
        <f ca="1">IF(FilterType="FIR", IF(Extend_fmod=1,OFFSET(PRE_CALC!J4288,0,DEC_RATE), OFFSET(PRE_CALC!B4288,0,DEC_RATE)), C4340)</f>
        <v>-117.820628223</v>
      </c>
      <c r="E4340" s="84">
        <f t="shared" ca="1" si="200"/>
        <v>102406.249999872</v>
      </c>
      <c r="F4340" s="84">
        <f t="shared" ca="1" si="198"/>
        <v>-4.8930546883400004E-3</v>
      </c>
      <c r="G4340" s="119">
        <f>IF(FilterType="FIR",  PRE_CALC!A4288*Fdata, IF(F_default=1,G4339+(4*Fnotch-0)/8192,G4339+(F_stop-F_start)/8192) )</f>
        <v>133906.249999872</v>
      </c>
      <c r="H4340" s="120">
        <f ca="1">IF(FilterType="FIR", OFFSET(PRE_CALC!B4288,0,DEC_RATE), C4340)</f>
        <v>-117.820628223</v>
      </c>
    </row>
    <row r="4341" spans="2:8" x14ac:dyDescent="0.2">
      <c r="B4341" s="45">
        <f>IF(FilterType="FIR", IF(Extend_fmod, PRE_CALC!I4289*Fm, PRE_CALC!A4289*Fdata), IF(F_default=1,B4340+(4*Fnotch-0)/8192,B4340+(F_stop-F_start)/8192) )</f>
        <v>133937.5</v>
      </c>
      <c r="C4341" s="39">
        <f t="shared" si="199"/>
        <v>-1.4520494169537177</v>
      </c>
      <c r="D4341" s="84">
        <f ca="1">IF(FilterType="FIR", IF(Extend_fmod=1,OFFSET(PRE_CALC!J4289,0,DEC_RATE), OFFSET(PRE_CALC!B4289,0,DEC_RATE)), C4341)</f>
        <v>-117.50475474700001</v>
      </c>
      <c r="E4341" s="84">
        <f t="shared" ca="1" si="200"/>
        <v>102406.249999872</v>
      </c>
      <c r="F4341" s="84">
        <f t="shared" ca="1" si="198"/>
        <v>-4.8930546883400004E-3</v>
      </c>
      <c r="G4341" s="119">
        <f>IF(FilterType="FIR",  PRE_CALC!A4289*Fdata, IF(F_default=1,G4340+(4*Fnotch-0)/8192,G4340+(F_stop-F_start)/8192) )</f>
        <v>133937.5</v>
      </c>
      <c r="H4341" s="120">
        <f ca="1">IF(FilterType="FIR", OFFSET(PRE_CALC!B4289,0,DEC_RATE), C4341)</f>
        <v>-117.50475474700001</v>
      </c>
    </row>
    <row r="4342" spans="2:8" x14ac:dyDescent="0.2">
      <c r="B4342" s="45">
        <f>IF(FilterType="FIR", IF(Extend_fmod, PRE_CALC!I4290*Fm, PRE_CALC!A4290*Fdata), IF(F_default=1,B4341+(4*Fnotch-0)/8192,B4341+(F_stop-F_start)/8192) )</f>
        <v>133968.750000128</v>
      </c>
      <c r="C4342" s="39">
        <f t="shared" si="199"/>
        <v>-1.4527310113935623</v>
      </c>
      <c r="D4342" s="84">
        <f ca="1">IF(FilterType="FIR", IF(Extend_fmod=1,OFFSET(PRE_CALC!J4290,0,DEC_RATE), OFFSET(PRE_CALC!B4290,0,DEC_RATE)), C4342)</f>
        <v>-117.20860231899999</v>
      </c>
      <c r="E4342" s="84">
        <f t="shared" ca="1" si="200"/>
        <v>102406.249999872</v>
      </c>
      <c r="F4342" s="84">
        <f t="shared" ca="1" si="198"/>
        <v>-4.8930546883400004E-3</v>
      </c>
      <c r="G4342" s="119">
        <f>IF(FilterType="FIR",  PRE_CALC!A4290*Fdata, IF(F_default=1,G4341+(4*Fnotch-0)/8192,G4341+(F_stop-F_start)/8192) )</f>
        <v>133968.750000128</v>
      </c>
      <c r="H4342" s="120">
        <f ca="1">IF(FilterType="FIR", OFFSET(PRE_CALC!B4290,0,DEC_RATE), C4342)</f>
        <v>-117.20860231899999</v>
      </c>
    </row>
    <row r="4343" spans="2:8" x14ac:dyDescent="0.2">
      <c r="B4343" s="45">
        <f>IF(FilterType="FIR", IF(Extend_fmod, PRE_CALC!I4291*Fm, PRE_CALC!A4291*Fdata), IF(F_default=1,B4342+(4*Fnotch-0)/8192,B4342+(F_stop-F_start)/8192) )</f>
        <v>134000</v>
      </c>
      <c r="C4343" s="39">
        <f t="shared" si="199"/>
        <v>-1.4534127685522391</v>
      </c>
      <c r="D4343" s="84">
        <f ca="1">IF(FilterType="FIR", IF(Extend_fmod=1,OFFSET(PRE_CALC!J4291,0,DEC_RATE), OFFSET(PRE_CALC!B4291,0,DEC_RATE)), C4343)</f>
        <v>-116.93090100000001</v>
      </c>
      <c r="E4343" s="84">
        <f t="shared" ca="1" si="200"/>
        <v>102406.249999872</v>
      </c>
      <c r="F4343" s="84">
        <f t="shared" ref="F4343:F4406" ca="1" si="201">IF(G4343&lt;=F_PB,H4343, OFFSET(H:H,MATCH(F_PB-0.0001,G:G),0,1))</f>
        <v>-4.8930546883400004E-3</v>
      </c>
      <c r="G4343" s="119">
        <f>IF(FilterType="FIR",  PRE_CALC!A4291*Fdata, IF(F_default=1,G4342+(4*Fnotch-0)/8192,G4342+(F_stop-F_start)/8192) )</f>
        <v>134000</v>
      </c>
      <c r="H4343" s="120">
        <f ca="1">IF(FilterType="FIR", OFFSET(PRE_CALC!B4291,0,DEC_RATE), C4343)</f>
        <v>-116.93090100000001</v>
      </c>
    </row>
    <row r="4344" spans="2:8" x14ac:dyDescent="0.2">
      <c r="B4344" s="45">
        <f>IF(FilterType="FIR", IF(Extend_fmod, PRE_CALC!I4292*Fm, PRE_CALC!A4292*Fdata), IF(F_default=1,B4343+(4*Fnotch-0)/8192,B4343+(F_stop-F_start)/8192) )</f>
        <v>134031.249999872</v>
      </c>
      <c r="C4344" s="39">
        <f t="shared" ref="C4344:C4407" si="202">MAX(20*LOG(ABS(   (1/s_dec*SIN(s_dec*$B4344/Fm*PI())/SIN($B4344/Fm*PI()))^(order-1) * (1/s_dec2*SIN(s_dec2*$B4344/Fm*PI())/SIN($B4344/Fm*PI()))  )), -160)</f>
        <v>-1.4540946884379857</v>
      </c>
      <c r="D4344" s="84">
        <f ca="1">IF(FilterType="FIR", IF(Extend_fmod=1,OFFSET(PRE_CALC!J4292,0,DEC_RATE), OFFSET(PRE_CALC!B4292,0,DEC_RATE)), C4344)</f>
        <v>-116.67053283200001</v>
      </c>
      <c r="E4344" s="84">
        <f t="shared" ref="E4344:E4407" ca="1" si="203">IF(G4344&lt;=F_PB,G4344, OFFSET(G:G,MATCH(F_PB-0.0001,G:G),0,1) )</f>
        <v>102406.249999872</v>
      </c>
      <c r="F4344" s="84">
        <f t="shared" ca="1" si="201"/>
        <v>-4.8930546883400004E-3</v>
      </c>
      <c r="G4344" s="119">
        <f>IF(FilterType="FIR",  PRE_CALC!A4292*Fdata, IF(F_default=1,G4343+(4*Fnotch-0)/8192,G4343+(F_stop-F_start)/8192) )</f>
        <v>134031.249999872</v>
      </c>
      <c r="H4344" s="120">
        <f ca="1">IF(FilterType="FIR", OFFSET(PRE_CALC!B4292,0,DEC_RATE), C4344)</f>
        <v>-116.67053283200001</v>
      </c>
    </row>
    <row r="4345" spans="2:8" x14ac:dyDescent="0.2">
      <c r="B4345" s="45">
        <f>IF(FilterType="FIR", IF(Extend_fmod, PRE_CALC!I4293*Fm, PRE_CALC!A4293*Fdata), IF(F_default=1,B4344+(4*Fnotch-0)/8192,B4344+(F_stop-F_start)/8192) )</f>
        <v>134062.5</v>
      </c>
      <c r="C4345" s="39">
        <f t="shared" si="202"/>
        <v>-1.4547767710590414</v>
      </c>
      <c r="D4345" s="84">
        <f ca="1">IF(FilterType="FIR", IF(Extend_fmod=1,OFFSET(PRE_CALC!J4293,0,DEC_RATE), OFFSET(PRE_CALC!B4293,0,DEC_RATE)), C4345)</f>
        <v>-116.426509637</v>
      </c>
      <c r="E4345" s="84">
        <f t="shared" ca="1" si="203"/>
        <v>102406.249999872</v>
      </c>
      <c r="F4345" s="84">
        <f t="shared" ca="1" si="201"/>
        <v>-4.8930546883400004E-3</v>
      </c>
      <c r="G4345" s="119">
        <f>IF(FilterType="FIR",  PRE_CALC!A4293*Fdata, IF(F_default=1,G4344+(4*Fnotch-0)/8192,G4344+(F_stop-F_start)/8192) )</f>
        <v>134062.5</v>
      </c>
      <c r="H4345" s="120">
        <f ca="1">IF(FilterType="FIR", OFFSET(PRE_CALC!B4293,0,DEC_RATE), C4345)</f>
        <v>-116.426509637</v>
      </c>
    </row>
    <row r="4346" spans="2:8" x14ac:dyDescent="0.2">
      <c r="B4346" s="45">
        <f>IF(FilterType="FIR", IF(Extend_fmod, PRE_CALC!I4294*Fm, PRE_CALC!A4294*Fdata), IF(F_default=1,B4345+(4*Fnotch-0)/8192,B4345+(F_stop-F_start)/8192) )</f>
        <v>134093.750000128</v>
      </c>
      <c r="C4346" s="39">
        <f t="shared" si="202"/>
        <v>-1.4554590164124859</v>
      </c>
      <c r="D4346" s="84">
        <f ca="1">IF(FilterType="FIR", IF(Extend_fmod=1,OFFSET(PRE_CALC!J4294,0,DEC_RATE), OFFSET(PRE_CALC!B4294,0,DEC_RATE)), C4346)</f>
        <v>-116.197954823</v>
      </c>
      <c r="E4346" s="84">
        <f t="shared" ca="1" si="203"/>
        <v>102406.249999872</v>
      </c>
      <c r="F4346" s="84">
        <f t="shared" ca="1" si="201"/>
        <v>-4.8930546883400004E-3</v>
      </c>
      <c r="G4346" s="119">
        <f>IF(FilterType="FIR",  PRE_CALC!A4294*Fdata, IF(F_default=1,G4345+(4*Fnotch-0)/8192,G4345+(F_stop-F_start)/8192) )</f>
        <v>134093.750000128</v>
      </c>
      <c r="H4346" s="120">
        <f ca="1">IF(FilterType="FIR", OFFSET(PRE_CALC!B4294,0,DEC_RATE), C4346)</f>
        <v>-116.197954823</v>
      </c>
    </row>
    <row r="4347" spans="2:8" x14ac:dyDescent="0.2">
      <c r="B4347" s="45">
        <f>IF(FilterType="FIR", IF(Extend_fmod, PRE_CALC!I4295*Fm, PRE_CALC!A4295*Fdata), IF(F_default=1,B4346+(4*Fnotch-0)/8192,B4346+(F_stop-F_start)/8192) )</f>
        <v>134125</v>
      </c>
      <c r="C4347" s="39">
        <f t="shared" si="202"/>
        <v>-1.4561414244953825</v>
      </c>
      <c r="D4347" s="84">
        <f ca="1">IF(FilterType="FIR", IF(Extend_fmod=1,OFFSET(PRE_CALC!J4295,0,DEC_RATE), OFFSET(PRE_CALC!B4295,0,DEC_RATE)), C4347)</f>
        <v>-115.984088367</v>
      </c>
      <c r="E4347" s="84">
        <f t="shared" ca="1" si="203"/>
        <v>102406.249999872</v>
      </c>
      <c r="F4347" s="84">
        <f t="shared" ca="1" si="201"/>
        <v>-4.8930546883400004E-3</v>
      </c>
      <c r="G4347" s="119">
        <f>IF(FilterType="FIR",  PRE_CALC!A4295*Fdata, IF(F_default=1,G4346+(4*Fnotch-0)/8192,G4346+(F_stop-F_start)/8192) )</f>
        <v>134125</v>
      </c>
      <c r="H4347" s="120">
        <f ca="1">IF(FilterType="FIR", OFFSET(PRE_CALC!B4295,0,DEC_RATE), C4347)</f>
        <v>-115.984088367</v>
      </c>
    </row>
    <row r="4348" spans="2:8" x14ac:dyDescent="0.2">
      <c r="B4348" s="45">
        <f>IF(FilterType="FIR", IF(Extend_fmod, PRE_CALC!I4296*Fm, PRE_CALC!A4296*Fdata), IF(F_default=1,B4347+(4*Fnotch-0)/8192,B4347+(F_stop-F_start)/8192) )</f>
        <v>134156.249999872</v>
      </c>
      <c r="C4348" s="39">
        <f t="shared" si="202"/>
        <v>-1.4568239953159843</v>
      </c>
      <c r="D4348" s="84">
        <f ca="1">IF(FilterType="FIR", IF(Extend_fmod=1,OFFSET(PRE_CALC!J4296,0,DEC_RATE), OFFSET(PRE_CALC!B4296,0,DEC_RATE)), C4348)</f>
        <v>-115.784214343</v>
      </c>
      <c r="E4348" s="84">
        <f t="shared" ca="1" si="203"/>
        <v>102406.249999872</v>
      </c>
      <c r="F4348" s="84">
        <f t="shared" ca="1" si="201"/>
        <v>-4.8930546883400004E-3</v>
      </c>
      <c r="G4348" s="119">
        <f>IF(FilterType="FIR",  PRE_CALC!A4296*Fdata, IF(F_default=1,G4347+(4*Fnotch-0)/8192,G4347+(F_stop-F_start)/8192) )</f>
        <v>134156.249999872</v>
      </c>
      <c r="H4348" s="120">
        <f ca="1">IF(FilterType="FIR", OFFSET(PRE_CALC!B4296,0,DEC_RATE), C4348)</f>
        <v>-115.784214343</v>
      </c>
    </row>
    <row r="4349" spans="2:8" x14ac:dyDescent="0.2">
      <c r="B4349" s="45">
        <f>IF(FilterType="FIR", IF(Extend_fmod, PRE_CALC!I4297*Fm, PRE_CALC!A4297*Fdata), IF(F_default=1,B4348+(4*Fnotch-0)/8192,B4348+(F_stop-F_start)/8192) )</f>
        <v>134187.5</v>
      </c>
      <c r="C4349" s="39">
        <f t="shared" si="202"/>
        <v>-1.4575067288825414</v>
      </c>
      <c r="D4349" s="84">
        <f ca="1">IF(FilterType="FIR", IF(Extend_fmod=1,OFFSET(PRE_CALC!J4297,0,DEC_RATE), OFFSET(PRE_CALC!B4297,0,DEC_RATE)), C4349)</f>
        <v>-115.597710492</v>
      </c>
      <c r="E4349" s="84">
        <f t="shared" ca="1" si="203"/>
        <v>102406.249999872</v>
      </c>
      <c r="F4349" s="84">
        <f t="shared" ca="1" si="201"/>
        <v>-4.8930546883400004E-3</v>
      </c>
      <c r="G4349" s="119">
        <f>IF(FilterType="FIR",  PRE_CALC!A4297*Fdata, IF(F_default=1,G4348+(4*Fnotch-0)/8192,G4348+(F_stop-F_start)/8192) )</f>
        <v>134187.5</v>
      </c>
      <c r="H4349" s="120">
        <f ca="1">IF(FilterType="FIR", OFFSET(PRE_CALC!B4297,0,DEC_RATE), C4349)</f>
        <v>-115.597710492</v>
      </c>
    </row>
    <row r="4350" spans="2:8" x14ac:dyDescent="0.2">
      <c r="B4350" s="45">
        <f>IF(FilterType="FIR", IF(Extend_fmod, PRE_CALC!I4298*Fm, PRE_CALC!A4298*Fdata), IF(F_default=1,B4349+(4*Fnotch-0)/8192,B4349+(F_stop-F_start)/8192) )</f>
        <v>134218.750000128</v>
      </c>
      <c r="C4350" s="39">
        <f t="shared" si="202"/>
        <v>-1.4581896251921191</v>
      </c>
      <c r="D4350" s="84">
        <f ca="1">IF(FilterType="FIR", IF(Extend_fmod=1,OFFSET(PRE_CALC!J4298,0,DEC_RATE), OFFSET(PRE_CALC!B4298,0,DEC_RATE)), C4350)</f>
        <v>-115.42401946299999</v>
      </c>
      <c r="E4350" s="84">
        <f t="shared" ca="1" si="203"/>
        <v>102406.249999872</v>
      </c>
      <c r="F4350" s="84">
        <f t="shared" ca="1" si="201"/>
        <v>-4.8930546883400004E-3</v>
      </c>
      <c r="G4350" s="119">
        <f>IF(FilterType="FIR",  PRE_CALC!A4298*Fdata, IF(F_default=1,G4349+(4*Fnotch-0)/8192,G4349+(F_stop-F_start)/8192) )</f>
        <v>134218.750000128</v>
      </c>
      <c r="H4350" s="120">
        <f ca="1">IF(FilterType="FIR", OFFSET(PRE_CALC!B4298,0,DEC_RATE), C4350)</f>
        <v>-115.42401946299999</v>
      </c>
    </row>
    <row r="4351" spans="2:8" x14ac:dyDescent="0.2">
      <c r="B4351" s="45">
        <f>IF(FilterType="FIR", IF(Extend_fmod, PRE_CALC!I4299*Fm, PRE_CALC!A4299*Fdata), IF(F_default=1,B4350+(4*Fnotch-0)/8192,B4350+(F_stop-F_start)/8192) )</f>
        <v>134250</v>
      </c>
      <c r="C4351" s="39">
        <f t="shared" si="202"/>
        <v>-1.4588726842417898</v>
      </c>
      <c r="D4351" s="84">
        <f ca="1">IF(FilterType="FIR", IF(Extend_fmod=1,OFFSET(PRE_CALC!J4299,0,DEC_RATE), OFFSET(PRE_CALC!B4299,0,DEC_RATE)), C4351)</f>
        <v>-115.262641414</v>
      </c>
      <c r="E4351" s="84">
        <f t="shared" ca="1" si="203"/>
        <v>102406.249999872</v>
      </c>
      <c r="F4351" s="84">
        <f t="shared" ca="1" si="201"/>
        <v>-4.8930546883400004E-3</v>
      </c>
      <c r="G4351" s="119">
        <f>IF(FilterType="FIR",  PRE_CALC!A4299*Fdata, IF(F_default=1,G4350+(4*Fnotch-0)/8192,G4350+(F_stop-F_start)/8192) )</f>
        <v>134250</v>
      </c>
      <c r="H4351" s="120">
        <f ca="1">IF(FilterType="FIR", OFFSET(PRE_CALC!B4299,0,DEC_RATE), C4351)</f>
        <v>-115.262641414</v>
      </c>
    </row>
    <row r="4352" spans="2:8" x14ac:dyDescent="0.2">
      <c r="B4352" s="45">
        <f>IF(FilterType="FIR", IF(Extend_fmod, PRE_CALC!I4300*Fm, PRE_CALC!A4300*Fdata), IF(F_default=1,B4351+(4*Fnotch-0)/8192,B4351+(F_stop-F_start)/8192) )</f>
        <v>134281.249999872</v>
      </c>
      <c r="C4352" s="39">
        <f t="shared" si="202"/>
        <v>-1.4595559060398067</v>
      </c>
      <c r="D4352" s="84">
        <f ca="1">IF(FilterType="FIR", IF(Extend_fmod=1,OFFSET(PRE_CALC!J4300,0,DEC_RATE), OFFSET(PRE_CALC!B4300,0,DEC_RATE)), C4352)</f>
        <v>-115.113127737</v>
      </c>
      <c r="E4352" s="84">
        <f t="shared" ca="1" si="203"/>
        <v>102406.249999872</v>
      </c>
      <c r="F4352" s="84">
        <f t="shared" ca="1" si="201"/>
        <v>-4.8930546883400004E-3</v>
      </c>
      <c r="G4352" s="119">
        <f>IF(FilterType="FIR",  PRE_CALC!A4300*Fdata, IF(F_default=1,G4351+(4*Fnotch-0)/8192,G4351+(F_stop-F_start)/8192) )</f>
        <v>134281.249999872</v>
      </c>
      <c r="H4352" s="120">
        <f ca="1">IF(FilterType="FIR", OFFSET(PRE_CALC!B4300,0,DEC_RATE), C4352)</f>
        <v>-115.113127737</v>
      </c>
    </row>
    <row r="4353" spans="2:8" x14ac:dyDescent="0.2">
      <c r="B4353" s="45">
        <f>IF(FilterType="FIR", IF(Extend_fmod, PRE_CALC!I4301*Fm, PRE_CALC!A4301*Fdata), IF(F_default=1,B4352+(4*Fnotch-0)/8192,B4352+(F_stop-F_start)/8192) )</f>
        <v>134312.5</v>
      </c>
      <c r="C4353" s="39">
        <f t="shared" si="202"/>
        <v>-1.4602392905944268</v>
      </c>
      <c r="D4353" s="84">
        <f ca="1">IF(FilterType="FIR", IF(Extend_fmod=1,OFFSET(PRE_CALC!J4301,0,DEC_RATE), OFFSET(PRE_CALC!B4301,0,DEC_RATE)), C4353)</f>
        <v>-114.975075721</v>
      </c>
      <c r="E4353" s="84">
        <f t="shared" ca="1" si="203"/>
        <v>102406.249999872</v>
      </c>
      <c r="F4353" s="84">
        <f t="shared" ca="1" si="201"/>
        <v>-4.8930546883400004E-3</v>
      </c>
      <c r="G4353" s="119">
        <f>IF(FilterType="FIR",  PRE_CALC!A4301*Fdata, IF(F_default=1,G4352+(4*Fnotch-0)/8192,G4352+(F_stop-F_start)/8192) )</f>
        <v>134312.5</v>
      </c>
      <c r="H4353" s="120">
        <f ca="1">IF(FilterType="FIR", OFFSET(PRE_CALC!B4301,0,DEC_RATE), C4353)</f>
        <v>-114.975075721</v>
      </c>
    </row>
    <row r="4354" spans="2:8" x14ac:dyDescent="0.2">
      <c r="B4354" s="45">
        <f>IF(FilterType="FIR", IF(Extend_fmod, PRE_CALC!I4302*Fm, PRE_CALC!A4302*Fdata), IF(F_default=1,B4353+(4*Fnotch-0)/8192,B4353+(F_stop-F_start)/8192) )</f>
        <v>134343.750000128</v>
      </c>
      <c r="C4354" s="39">
        <f t="shared" si="202"/>
        <v>-1.460922837902727</v>
      </c>
      <c r="D4354" s="84">
        <f ca="1">IF(FilterType="FIR", IF(Extend_fmod=1,OFFSET(PRE_CALC!J4302,0,DEC_RATE), OFFSET(PRE_CALC!B4302,0,DEC_RATE)), C4354)</f>
        <v>-114.84812399</v>
      </c>
      <c r="E4354" s="84">
        <f t="shared" ca="1" si="203"/>
        <v>102406.249999872</v>
      </c>
      <c r="F4354" s="84">
        <f t="shared" ca="1" si="201"/>
        <v>-4.8930546883400004E-3</v>
      </c>
      <c r="G4354" s="119">
        <f>IF(FilterType="FIR",  PRE_CALC!A4302*Fdata, IF(F_default=1,G4353+(4*Fnotch-0)/8192,G4353+(F_stop-F_start)/8192) )</f>
        <v>134343.750000128</v>
      </c>
      <c r="H4354" s="120">
        <f ca="1">IF(FilterType="FIR", OFFSET(PRE_CALC!B4302,0,DEC_RATE), C4354)</f>
        <v>-114.84812399</v>
      </c>
    </row>
    <row r="4355" spans="2:8" x14ac:dyDescent="0.2">
      <c r="B4355" s="45">
        <f>IF(FilterType="FIR", IF(Extend_fmod, PRE_CALC!I4303*Fm, PRE_CALC!A4303*Fdata), IF(F_default=1,B4354+(4*Fnotch-0)/8192,B4354+(F_stop-F_start)/8192) )</f>
        <v>134375</v>
      </c>
      <c r="C4355" s="39">
        <f t="shared" si="202"/>
        <v>-1.461606547961757</v>
      </c>
      <c r="D4355" s="84">
        <f ca="1">IF(FilterType="FIR", IF(Extend_fmod=1,OFFSET(PRE_CALC!J4303,0,DEC_RATE), OFFSET(PRE_CALC!B4303,0,DEC_RATE)), C4355)</f>
        <v>-114.73194860300001</v>
      </c>
      <c r="E4355" s="84">
        <f t="shared" ca="1" si="203"/>
        <v>102406.249999872</v>
      </c>
      <c r="F4355" s="84">
        <f t="shared" ca="1" si="201"/>
        <v>-4.8930546883400004E-3</v>
      </c>
      <c r="G4355" s="119">
        <f>IF(FilterType="FIR",  PRE_CALC!A4303*Fdata, IF(F_default=1,G4354+(4*Fnotch-0)/8192,G4354+(F_stop-F_start)/8192) )</f>
        <v>134375</v>
      </c>
      <c r="H4355" s="120">
        <f ca="1">IF(FilterType="FIR", OFFSET(PRE_CALC!B4303,0,DEC_RATE), C4355)</f>
        <v>-114.73194860300001</v>
      </c>
    </row>
    <row r="4356" spans="2:8" x14ac:dyDescent="0.2">
      <c r="B4356" s="45">
        <f>IF(FilterType="FIR", IF(Extend_fmod, PRE_CALC!I4304*Fm, PRE_CALC!A4304*Fdata), IF(F_default=1,B4355+(4*Fnotch-0)/8192,B4355+(F_stop-F_start)/8192) )</f>
        <v>134406.249999872</v>
      </c>
      <c r="C4356" s="39">
        <f t="shared" si="202"/>
        <v>-1.4622904207797918</v>
      </c>
      <c r="D4356" s="84">
        <f ca="1">IF(FilterType="FIR", IF(Extend_fmod=1,OFFSET(PRE_CALC!J4304,0,DEC_RATE), OFFSET(PRE_CALC!B4304,0,DEC_RATE)), C4356)</f>
        <v>-114.626259711</v>
      </c>
      <c r="E4356" s="84">
        <f t="shared" ca="1" si="203"/>
        <v>102406.249999872</v>
      </c>
      <c r="F4356" s="84">
        <f t="shared" ca="1" si="201"/>
        <v>-4.8930546883400004E-3</v>
      </c>
      <c r="G4356" s="119">
        <f>IF(FilterType="FIR",  PRE_CALC!A4304*Fdata, IF(F_default=1,G4355+(4*Fnotch-0)/8192,G4355+(F_stop-F_start)/8192) )</f>
        <v>134406.249999872</v>
      </c>
      <c r="H4356" s="120">
        <f ca="1">IF(FilterType="FIR", OFFSET(PRE_CALC!B4304,0,DEC_RATE), C4356)</f>
        <v>-114.626259711</v>
      </c>
    </row>
    <row r="4357" spans="2:8" x14ac:dyDescent="0.2">
      <c r="B4357" s="45">
        <f>IF(FilterType="FIR", IF(Extend_fmod, PRE_CALC!I4305*Fm, PRE_CALC!A4305*Fdata), IF(F_default=1,B4356+(4*Fnotch-0)/8192,B4356+(F_stop-F_start)/8192) )</f>
        <v>134437.5</v>
      </c>
      <c r="C4357" s="39">
        <f t="shared" si="202"/>
        <v>-1.4629744563650986</v>
      </c>
      <c r="D4357" s="84">
        <f ca="1">IF(FilterType="FIR", IF(Extend_fmod=1,OFFSET(PRE_CALC!J4305,0,DEC_RATE), OFFSET(PRE_CALC!B4305,0,DEC_RATE)), C4357)</f>
        <v>-114.530798686</v>
      </c>
      <c r="E4357" s="84">
        <f t="shared" ca="1" si="203"/>
        <v>102406.249999872</v>
      </c>
      <c r="F4357" s="84">
        <f t="shared" ca="1" si="201"/>
        <v>-4.8930546883400004E-3</v>
      </c>
      <c r="G4357" s="119">
        <f>IF(FilterType="FIR",  PRE_CALC!A4305*Fdata, IF(F_default=1,G4356+(4*Fnotch-0)/8192,G4356+(F_stop-F_start)/8192) )</f>
        <v>134437.5</v>
      </c>
      <c r="H4357" s="120">
        <f ca="1">IF(FilterType="FIR", OFFSET(PRE_CALC!B4305,0,DEC_RATE), C4357)</f>
        <v>-114.530798686</v>
      </c>
    </row>
    <row r="4358" spans="2:8" x14ac:dyDescent="0.2">
      <c r="B4358" s="45">
        <f>IF(FilterType="FIR", IF(Extend_fmod, PRE_CALC!I4306*Fm, PRE_CALC!A4306*Fdata), IF(F_default=1,B4357+(4*Fnotch-0)/8192,B4357+(F_stop-F_start)/8192) )</f>
        <v>134468.750000128</v>
      </c>
      <c r="C4358" s="39">
        <f t="shared" si="202"/>
        <v>-1.4636586547147372</v>
      </c>
      <c r="D4358" s="84">
        <f ca="1">IF(FilterType="FIR", IF(Extend_fmod=1,OFFSET(PRE_CALC!J4306,0,DEC_RATE), OFFSET(PRE_CALC!B4306,0,DEC_RATE)), C4358)</f>
        <v>-114.44533566299999</v>
      </c>
      <c r="E4358" s="84">
        <f t="shared" ca="1" si="203"/>
        <v>102406.249999872</v>
      </c>
      <c r="F4358" s="84">
        <f t="shared" ca="1" si="201"/>
        <v>-4.8930546883400004E-3</v>
      </c>
      <c r="G4358" s="119">
        <f>IF(FilterType="FIR",  PRE_CALC!A4306*Fdata, IF(F_default=1,G4357+(4*Fnotch-0)/8192,G4357+(F_stop-F_start)/8192) )</f>
        <v>134468.750000128</v>
      </c>
      <c r="H4358" s="120">
        <f ca="1">IF(FilterType="FIR", OFFSET(PRE_CALC!B4306,0,DEC_RATE), C4358)</f>
        <v>-114.44533566299999</v>
      </c>
    </row>
    <row r="4359" spans="2:8" x14ac:dyDescent="0.2">
      <c r="B4359" s="45">
        <f>IF(FilterType="FIR", IF(Extend_fmod, PRE_CALC!I4307*Fm, PRE_CALC!A4307*Fdata), IF(F_default=1,B4358+(4*Fnotch-0)/8192,B4358+(F_stop-F_start)/8192) )</f>
        <v>134500</v>
      </c>
      <c r="C4359" s="39">
        <f t="shared" si="202"/>
        <v>-1.4643430158257713</v>
      </c>
      <c r="D4359" s="84">
        <f ca="1">IF(FilterType="FIR", IF(Extend_fmod=1,OFFSET(PRE_CALC!J4307,0,DEC_RATE), OFFSET(PRE_CALC!B4307,0,DEC_RATE)), C4359)</f>
        <v>-114.369667431</v>
      </c>
      <c r="E4359" s="84">
        <f t="shared" ca="1" si="203"/>
        <v>102406.249999872</v>
      </c>
      <c r="F4359" s="84">
        <f t="shared" ca="1" si="201"/>
        <v>-4.8930546883400004E-3</v>
      </c>
      <c r="G4359" s="119">
        <f>IF(FilterType="FIR",  PRE_CALC!A4307*Fdata, IF(F_default=1,G4358+(4*Fnotch-0)/8192,G4358+(F_stop-F_start)/8192) )</f>
        <v>134500</v>
      </c>
      <c r="H4359" s="120">
        <f ca="1">IF(FilterType="FIR", OFFSET(PRE_CALC!B4307,0,DEC_RATE), C4359)</f>
        <v>-114.369667431</v>
      </c>
    </row>
    <row r="4360" spans="2:8" x14ac:dyDescent="0.2">
      <c r="B4360" s="45">
        <f>IF(FilterType="FIR", IF(Extend_fmod, PRE_CALC!I4308*Fm, PRE_CALC!A4308*Fdata), IF(F_default=1,B4359+(4*Fnotch-0)/8192,B4359+(F_stop-F_start)/8192) )</f>
        <v>134531.249999872</v>
      </c>
      <c r="C4360" s="39">
        <f t="shared" si="202"/>
        <v>-1.4650275397064627</v>
      </c>
      <c r="D4360" s="84">
        <f ca="1">IF(FilterType="FIR", IF(Extend_fmod=1,OFFSET(PRE_CALC!J4308,0,DEC_RATE), OFFSET(PRE_CALC!B4308,0,DEC_RATE)), C4360)</f>
        <v>-114.303615635</v>
      </c>
      <c r="E4360" s="84">
        <f t="shared" ca="1" si="203"/>
        <v>102406.249999872</v>
      </c>
      <c r="F4360" s="84">
        <f t="shared" ca="1" si="201"/>
        <v>-4.8930546883400004E-3</v>
      </c>
      <c r="G4360" s="119">
        <f>IF(FilterType="FIR",  PRE_CALC!A4308*Fdata, IF(F_default=1,G4359+(4*Fnotch-0)/8192,G4359+(F_stop-F_start)/8192) )</f>
        <v>134531.249999872</v>
      </c>
      <c r="H4360" s="120">
        <f ca="1">IF(FilterType="FIR", OFFSET(PRE_CALC!B4308,0,DEC_RATE), C4360)</f>
        <v>-114.303615635</v>
      </c>
    </row>
    <row r="4361" spans="2:8" x14ac:dyDescent="0.2">
      <c r="B4361" s="45">
        <f>IF(FilterType="FIR", IF(Extend_fmod, PRE_CALC!I4309*Fm, PRE_CALC!A4309*Fdata), IF(F_default=1,B4360+(4*Fnotch-0)/8192,B4360+(F_stop-F_start)/8192) )</f>
        <v>134562.5</v>
      </c>
      <c r="C4361" s="39">
        <f t="shared" si="202"/>
        <v>-1.4657122263651043</v>
      </c>
      <c r="D4361" s="84">
        <f ca="1">IF(FilterType="FIR", IF(Extend_fmod=1,OFFSET(PRE_CALC!J4309,0,DEC_RATE), OFFSET(PRE_CALC!B4309,0,DEC_RATE)), C4361)</f>
        <v>-114.247025251</v>
      </c>
      <c r="E4361" s="84">
        <f t="shared" ca="1" si="203"/>
        <v>102406.249999872</v>
      </c>
      <c r="F4361" s="84">
        <f t="shared" ca="1" si="201"/>
        <v>-4.8930546883400004E-3</v>
      </c>
      <c r="G4361" s="119">
        <f>IF(FilterType="FIR",  PRE_CALC!A4309*Fdata, IF(F_default=1,G4360+(4*Fnotch-0)/8192,G4360+(F_stop-F_start)/8192) )</f>
        <v>134562.5</v>
      </c>
      <c r="H4361" s="120">
        <f ca="1">IF(FilterType="FIR", OFFSET(PRE_CALC!B4309,0,DEC_RATE), C4361)</f>
        <v>-114.247025251</v>
      </c>
    </row>
    <row r="4362" spans="2:8" x14ac:dyDescent="0.2">
      <c r="B4362" s="45">
        <f>IF(FilterType="FIR", IF(Extend_fmod, PRE_CALC!I4310*Fm, PRE_CALC!A4310*Fdata), IF(F_default=1,B4361+(4*Fnotch-0)/8192,B4361+(F_stop-F_start)/8192) )</f>
        <v>134593.750000128</v>
      </c>
      <c r="C4362" s="39">
        <f t="shared" si="202"/>
        <v>-1.4663970757987506</v>
      </c>
      <c r="D4362" s="84">
        <f ca="1">IF(FilterType="FIR", IF(Extend_fmod=1,OFFSET(PRE_CALC!J4310,0,DEC_RATE), OFFSET(PRE_CALC!B4310,0,DEC_RATE)), C4362)</f>
        <v>-114.199763296</v>
      </c>
      <c r="E4362" s="84">
        <f t="shared" ca="1" si="203"/>
        <v>102406.249999872</v>
      </c>
      <c r="F4362" s="84">
        <f t="shared" ca="1" si="201"/>
        <v>-4.8930546883400004E-3</v>
      </c>
      <c r="G4362" s="119">
        <f>IF(FilterType="FIR",  PRE_CALC!A4310*Fdata, IF(F_default=1,G4361+(4*Fnotch-0)/8192,G4361+(F_stop-F_start)/8192) )</f>
        <v>134593.750000128</v>
      </c>
      <c r="H4362" s="120">
        <f ca="1">IF(FilterType="FIR", OFFSET(PRE_CALC!B4310,0,DEC_RATE), C4362)</f>
        <v>-114.199763296</v>
      </c>
    </row>
    <row r="4363" spans="2:8" x14ac:dyDescent="0.2">
      <c r="B4363" s="45">
        <f>IF(FilterType="FIR", IF(Extend_fmod, PRE_CALC!I4311*Fm, PRE_CALC!A4311*Fdata), IF(F_default=1,B4362+(4*Fnotch-0)/8192,B4362+(F_stop-F_start)/8192) )</f>
        <v>134625</v>
      </c>
      <c r="C4363" s="39">
        <f t="shared" si="202"/>
        <v>-1.4670820880044597</v>
      </c>
      <c r="D4363" s="84">
        <f ca="1">IF(FilterType="FIR", IF(Extend_fmod=1,OFFSET(PRE_CALC!J4311,0,DEC_RATE), OFFSET(PRE_CALC!B4311,0,DEC_RATE)), C4363)</f>
        <v>-114.16171776199999</v>
      </c>
      <c r="E4363" s="84">
        <f t="shared" ca="1" si="203"/>
        <v>102406.249999872</v>
      </c>
      <c r="F4363" s="84">
        <f t="shared" ca="1" si="201"/>
        <v>-4.8930546883400004E-3</v>
      </c>
      <c r="G4363" s="119">
        <f>IF(FilterType="FIR",  PRE_CALC!A4311*Fdata, IF(F_default=1,G4362+(4*Fnotch-0)/8192,G4362+(F_stop-F_start)/8192) )</f>
        <v>134625</v>
      </c>
      <c r="H4363" s="120">
        <f ca="1">IF(FilterType="FIR", OFFSET(PRE_CALC!B4311,0,DEC_RATE), C4363)</f>
        <v>-114.16171776199999</v>
      </c>
    </row>
    <row r="4364" spans="2:8" x14ac:dyDescent="0.2">
      <c r="B4364" s="45">
        <f>IF(FilterType="FIR", IF(Extend_fmod, PRE_CALC!I4312*Fm, PRE_CALC!A4312*Fdata), IF(F_default=1,B4363+(4*Fnotch-0)/8192,B4363+(F_stop-F_start)/8192) )</f>
        <v>134656.249999872</v>
      </c>
      <c r="C4364" s="39">
        <f t="shared" si="202"/>
        <v>-1.4677672629905161</v>
      </c>
      <c r="D4364" s="84">
        <f ca="1">IF(FilterType="FIR", IF(Extend_fmod=1,OFFSET(PRE_CALC!J4312,0,DEC_RATE), OFFSET(PRE_CALC!B4312,0,DEC_RATE)), C4364)</f>
        <v>-114.132796744</v>
      </c>
      <c r="E4364" s="84">
        <f t="shared" ca="1" si="203"/>
        <v>102406.249999872</v>
      </c>
      <c r="F4364" s="84">
        <f t="shared" ca="1" si="201"/>
        <v>-4.8930546883400004E-3</v>
      </c>
      <c r="G4364" s="119">
        <f>IF(FilterType="FIR",  PRE_CALC!A4312*Fdata, IF(F_default=1,G4363+(4*Fnotch-0)/8192,G4363+(F_stop-F_start)/8192) )</f>
        <v>134656.249999872</v>
      </c>
      <c r="H4364" s="120">
        <f ca="1">IF(FilterType="FIR", OFFSET(PRE_CALC!B4312,0,DEC_RATE), C4364)</f>
        <v>-114.132796744</v>
      </c>
    </row>
    <row r="4365" spans="2:8" x14ac:dyDescent="0.2">
      <c r="B4365" s="45">
        <f>IF(FilterType="FIR", IF(Extend_fmod, PRE_CALC!I4313*Fm, PRE_CALC!A4313*Fdata), IF(F_default=1,B4364+(4*Fnotch-0)/8192,B4364+(F_stop-F_start)/8192) )</f>
        <v>134687.5</v>
      </c>
      <c r="C4365" s="39">
        <f t="shared" si="202"/>
        <v>-1.4684526007652003</v>
      </c>
      <c r="D4365" s="84">
        <f ca="1">IF(FilterType="FIR", IF(Extend_fmod=1,OFFSET(PRE_CALC!J4313,0,DEC_RATE), OFFSET(PRE_CALC!B4313,0,DEC_RATE)), C4365)</f>
        <v>-114.11292774</v>
      </c>
      <c r="E4365" s="84">
        <f t="shared" ca="1" si="203"/>
        <v>102406.249999872</v>
      </c>
      <c r="F4365" s="84">
        <f t="shared" ca="1" si="201"/>
        <v>-4.8930546883400004E-3</v>
      </c>
      <c r="G4365" s="119">
        <f>IF(FilterType="FIR",  PRE_CALC!A4313*Fdata, IF(F_default=1,G4364+(4*Fnotch-0)/8192,G4364+(F_stop-F_start)/8192) )</f>
        <v>134687.5</v>
      </c>
      <c r="H4365" s="120">
        <f ca="1">IF(FilterType="FIR", OFFSET(PRE_CALC!B4313,0,DEC_RATE), C4365)</f>
        <v>-114.11292774</v>
      </c>
    </row>
    <row r="4366" spans="2:8" x14ac:dyDescent="0.2">
      <c r="B4366" s="45">
        <f>IF(FilterType="FIR", IF(Extend_fmod, PRE_CALC!I4314*Fm, PRE_CALC!A4314*Fdata), IF(F_default=1,B4365+(4*Fnotch-0)/8192,B4365+(F_stop-F_start)/8192) )</f>
        <v>134718.750000128</v>
      </c>
      <c r="C4366" s="39">
        <f t="shared" si="202"/>
        <v>-1.4691381013255655</v>
      </c>
      <c r="D4366" s="84">
        <f ca="1">IF(FilterType="FIR", IF(Extend_fmod=1,OFFSET(PRE_CALC!J4314,0,DEC_RATE), OFFSET(PRE_CALC!B4314,0,DEC_RATE)), C4366)</f>
        <v>-114.10205713400001</v>
      </c>
      <c r="E4366" s="84">
        <f t="shared" ca="1" si="203"/>
        <v>102406.249999872</v>
      </c>
      <c r="F4366" s="84">
        <f t="shared" ca="1" si="201"/>
        <v>-4.8930546883400004E-3</v>
      </c>
      <c r="G4366" s="119">
        <f>IF(FilterType="FIR",  PRE_CALC!A4314*Fdata, IF(F_default=1,G4365+(4*Fnotch-0)/8192,G4365+(F_stop-F_start)/8192) )</f>
        <v>134718.750000128</v>
      </c>
      <c r="H4366" s="120">
        <f ca="1">IF(FilterType="FIR", OFFSET(PRE_CALC!B4314,0,DEC_RATE), C4366)</f>
        <v>-114.10205713400001</v>
      </c>
    </row>
    <row r="4367" spans="2:8" x14ac:dyDescent="0.2">
      <c r="B4367" s="45">
        <f>IF(FilterType="FIR", IF(Extend_fmod, PRE_CALC!I4315*Fm, PRE_CALC!A4315*Fdata), IF(F_default=1,B4366+(4*Fnotch-0)/8192,B4366+(F_stop-F_start)/8192) )</f>
        <v>134750</v>
      </c>
      <c r="C4367" s="39">
        <f t="shared" si="202"/>
        <v>-1.4698237646686816</v>
      </c>
      <c r="D4367" s="84">
        <f ca="1">IF(FilterType="FIR", IF(Extend_fmod=1,OFFSET(PRE_CALC!J4315,0,DEC_RATE), OFFSET(PRE_CALC!B4315,0,DEC_RATE)), C4367)</f>
        <v>-114.10014982200001</v>
      </c>
      <c r="E4367" s="84">
        <f t="shared" ca="1" si="203"/>
        <v>102406.249999872</v>
      </c>
      <c r="F4367" s="84">
        <f t="shared" ca="1" si="201"/>
        <v>-4.8930546883400004E-3</v>
      </c>
      <c r="G4367" s="119">
        <f>IF(FilterType="FIR",  PRE_CALC!A4315*Fdata, IF(F_default=1,G4366+(4*Fnotch-0)/8192,G4366+(F_stop-F_start)/8192) )</f>
        <v>134750</v>
      </c>
      <c r="H4367" s="120">
        <f ca="1">IF(FilterType="FIR", OFFSET(PRE_CALC!B4315,0,DEC_RATE), C4367)</f>
        <v>-114.10014982200001</v>
      </c>
    </row>
    <row r="4368" spans="2:8" x14ac:dyDescent="0.2">
      <c r="B4368" s="45">
        <f>IF(FilterType="FIR", IF(Extend_fmod, PRE_CALC!I4316*Fm, PRE_CALC!A4316*Fdata), IF(F_default=1,B4367+(4*Fnotch-0)/8192,B4367+(F_stop-F_start)/8192) )</f>
        <v>134781.249999872</v>
      </c>
      <c r="C4368" s="39">
        <f t="shared" si="202"/>
        <v>-1.4705095908028201</v>
      </c>
      <c r="D4368" s="84">
        <f ca="1">IF(FilterType="FIR", IF(Extend_fmod=1,OFFSET(PRE_CALC!J4316,0,DEC_RATE), OFFSET(PRE_CALC!B4316,0,DEC_RATE)), C4368)</f>
        <v>-114.107189003</v>
      </c>
      <c r="E4368" s="84">
        <f t="shared" ca="1" si="203"/>
        <v>102406.249999872</v>
      </c>
      <c r="F4368" s="84">
        <f t="shared" ca="1" si="201"/>
        <v>-4.8930546883400004E-3</v>
      </c>
      <c r="G4368" s="119">
        <f>IF(FilterType="FIR",  PRE_CALC!A4316*Fdata, IF(F_default=1,G4367+(4*Fnotch-0)/8192,G4367+(F_stop-F_start)/8192) )</f>
        <v>134781.249999872</v>
      </c>
      <c r="H4368" s="120">
        <f ca="1">IF(FilterType="FIR", OFFSET(PRE_CALC!B4316,0,DEC_RATE), C4368)</f>
        <v>-114.107189003</v>
      </c>
    </row>
    <row r="4369" spans="2:8" x14ac:dyDescent="0.2">
      <c r="B4369" s="45">
        <f>IF(FilterType="FIR", IF(Extend_fmod, PRE_CALC!I4317*Fm, PRE_CALC!A4317*Fdata), IF(F_default=1,B4368+(4*Fnotch-0)/8192,B4368+(F_stop-F_start)/8192) )</f>
        <v>134812.5</v>
      </c>
      <c r="C4369" s="39">
        <f t="shared" si="202"/>
        <v>-1.471195579736295</v>
      </c>
      <c r="D4369" s="84">
        <f ca="1">IF(FilterType="FIR", IF(Extend_fmod=1,OFFSET(PRE_CALC!J4317,0,DEC_RATE), OFFSET(PRE_CALC!B4317,0,DEC_RATE)), C4369)</f>
        <v>-114.123176113</v>
      </c>
      <c r="E4369" s="84">
        <f t="shared" ca="1" si="203"/>
        <v>102406.249999872</v>
      </c>
      <c r="F4369" s="84">
        <f t="shared" ca="1" si="201"/>
        <v>-4.8930546883400004E-3</v>
      </c>
      <c r="G4369" s="119">
        <f>IF(FilterType="FIR",  PRE_CALC!A4317*Fdata, IF(F_default=1,G4368+(4*Fnotch-0)/8192,G4368+(F_stop-F_start)/8192) )</f>
        <v>134812.5</v>
      </c>
      <c r="H4369" s="120">
        <f ca="1">IF(FilterType="FIR", OFFSET(PRE_CALC!B4317,0,DEC_RATE), C4369)</f>
        <v>-114.123176113</v>
      </c>
    </row>
    <row r="4370" spans="2:8" x14ac:dyDescent="0.2">
      <c r="B4370" s="45">
        <f>IF(FilterType="FIR", IF(Extend_fmod, PRE_CALC!I4318*Fm, PRE_CALC!A4318*Fdata), IF(F_default=1,B4369+(4*Fnotch-0)/8192,B4369+(F_stop-F_start)/8192) )</f>
        <v>134843.750000128</v>
      </c>
      <c r="C4370" s="39">
        <f t="shared" si="202"/>
        <v>-1.4718817314661423</v>
      </c>
      <c r="D4370" s="84">
        <f ca="1">IF(FilterType="FIR", IF(Extend_fmod=1,OFFSET(PRE_CALC!J4318,0,DEC_RATE), OFFSET(PRE_CALC!B4318,0,DEC_RATE)), C4370)</f>
        <v>-114.148130905</v>
      </c>
      <c r="E4370" s="84">
        <f t="shared" ca="1" si="203"/>
        <v>102406.249999872</v>
      </c>
      <c r="F4370" s="84">
        <f t="shared" ca="1" si="201"/>
        <v>-4.8930546883400004E-3</v>
      </c>
      <c r="G4370" s="119">
        <f>IF(FilterType="FIR",  PRE_CALC!A4318*Fdata, IF(F_default=1,G4369+(4*Fnotch-0)/8192,G4369+(F_stop-F_start)/8192) )</f>
        <v>134843.750000128</v>
      </c>
      <c r="H4370" s="120">
        <f ca="1">IF(FilterType="FIR", OFFSET(PRE_CALC!B4318,0,DEC_RATE), C4370)</f>
        <v>-114.148130905</v>
      </c>
    </row>
    <row r="4371" spans="2:8" x14ac:dyDescent="0.2">
      <c r="B4371" s="45">
        <f>IF(FilterType="FIR", IF(Extend_fmod, PRE_CALC!I4319*Fm, PRE_CALC!A4319*Fdata), IF(F_default=1,B4370+(4*Fnotch-0)/8192,B4370+(F_stop-F_start)/8192) )</f>
        <v>134875</v>
      </c>
      <c r="C4371" s="39">
        <f t="shared" si="202"/>
        <v>-1.4725680459894217</v>
      </c>
      <c r="D4371" s="84">
        <f ca="1">IF(FilterType="FIR", IF(Extend_fmod=1,OFFSET(PRE_CALC!J4319,0,DEC_RATE), OFFSET(PRE_CALC!B4319,0,DEC_RATE)), C4371)</f>
        <v>-114.182091684</v>
      </c>
      <c r="E4371" s="84">
        <f t="shared" ca="1" si="203"/>
        <v>102406.249999872</v>
      </c>
      <c r="F4371" s="84">
        <f t="shared" ca="1" si="201"/>
        <v>-4.8930546883400004E-3</v>
      </c>
      <c r="G4371" s="119">
        <f>IF(FilterType="FIR",  PRE_CALC!A4319*Fdata, IF(F_default=1,G4370+(4*Fnotch-0)/8192,G4370+(F_stop-F_start)/8192) )</f>
        <v>134875</v>
      </c>
      <c r="H4371" s="120">
        <f ca="1">IF(FilterType="FIR", OFFSET(PRE_CALC!B4319,0,DEC_RATE), C4371)</f>
        <v>-114.182091684</v>
      </c>
    </row>
    <row r="4372" spans="2:8" x14ac:dyDescent="0.2">
      <c r="B4372" s="45">
        <f>IF(FilterType="FIR", IF(Extend_fmod, PRE_CALC!I4320*Fm, PRE_CALC!A4320*Fdata), IF(F_default=1,B4371+(4*Fnotch-0)/8192,B4371+(F_stop-F_start)/8192) )</f>
        <v>134906.249999872</v>
      </c>
      <c r="C4372" s="39">
        <f t="shared" si="202"/>
        <v>-1.473254523314439</v>
      </c>
      <c r="D4372" s="84">
        <f ca="1">IF(FilterType="FIR", IF(Extend_fmod=1,OFFSET(PRE_CALC!J4320,0,DEC_RATE), OFFSET(PRE_CALC!B4320,0,DEC_RATE)), C4372)</f>
        <v>-114.225115688</v>
      </c>
      <c r="E4372" s="84">
        <f t="shared" ca="1" si="203"/>
        <v>102406.249999872</v>
      </c>
      <c r="F4372" s="84">
        <f t="shared" ca="1" si="201"/>
        <v>-4.8930546883400004E-3</v>
      </c>
      <c r="G4372" s="119">
        <f>IF(FilterType="FIR",  PRE_CALC!A4320*Fdata, IF(F_default=1,G4371+(4*Fnotch-0)/8192,G4371+(F_stop-F_start)/8192) )</f>
        <v>134906.249999872</v>
      </c>
      <c r="H4372" s="120">
        <f ca="1">IF(FilterType="FIR", OFFSET(PRE_CALC!B4320,0,DEC_RATE), C4372)</f>
        <v>-114.225115688</v>
      </c>
    </row>
    <row r="4373" spans="2:8" x14ac:dyDescent="0.2">
      <c r="B4373" s="45">
        <f>IF(FilterType="FIR", IF(Extend_fmod, PRE_CALC!I4321*Fm, PRE_CALC!A4321*Fdata), IF(F_default=1,B4372+(4*Fnotch-0)/8192,B4372+(F_stop-F_start)/8192) )</f>
        <v>134937.5</v>
      </c>
      <c r="C4373" s="39">
        <f t="shared" si="202"/>
        <v>-1.4739411634494806</v>
      </c>
      <c r="D4373" s="84">
        <f ca="1">IF(FilterType="FIR", IF(Extend_fmod=1,OFFSET(PRE_CALC!J4321,0,DEC_RATE), OFFSET(PRE_CALC!B4321,0,DEC_RATE)), C4373)</f>
        <v>-114.27727964</v>
      </c>
      <c r="E4373" s="84">
        <f t="shared" ca="1" si="203"/>
        <v>102406.249999872</v>
      </c>
      <c r="F4373" s="84">
        <f t="shared" ca="1" si="201"/>
        <v>-4.8930546883400004E-3</v>
      </c>
      <c r="G4373" s="119">
        <f>IF(FilterType="FIR",  PRE_CALC!A4321*Fdata, IF(F_default=1,G4372+(4*Fnotch-0)/8192,G4372+(F_stop-F_start)/8192) )</f>
        <v>134937.5</v>
      </c>
      <c r="H4373" s="120">
        <f ca="1">IF(FilterType="FIR", OFFSET(PRE_CALC!B4321,0,DEC_RATE), C4373)</f>
        <v>-114.27727964</v>
      </c>
    </row>
    <row r="4374" spans="2:8" x14ac:dyDescent="0.2">
      <c r="B4374" s="45">
        <f>IF(FilterType="FIR", IF(Extend_fmod, PRE_CALC!I4322*Fm, PRE_CALC!A4322*Fdata), IF(F_default=1,B4373+(4*Fnotch-0)/8192,B4373+(F_stop-F_start)/8192) )</f>
        <v>134968.750000128</v>
      </c>
      <c r="C4374" s="39">
        <f t="shared" si="202"/>
        <v>-1.4746279663916104</v>
      </c>
      <c r="D4374" s="84">
        <f ca="1">IF(FilterType="FIR", IF(Extend_fmod=1,OFFSET(PRE_CALC!J4322,0,DEC_RATE), OFFSET(PRE_CALC!B4322,0,DEC_RATE)), C4374)</f>
        <v>-114.33868046000001</v>
      </c>
      <c r="E4374" s="84">
        <f t="shared" ca="1" si="203"/>
        <v>102406.249999872</v>
      </c>
      <c r="F4374" s="84">
        <f t="shared" ca="1" si="201"/>
        <v>-4.8930546883400004E-3</v>
      </c>
      <c r="G4374" s="119">
        <f>IF(FilterType="FIR",  PRE_CALC!A4322*Fdata, IF(F_default=1,G4373+(4*Fnotch-0)/8192,G4373+(F_stop-F_start)/8192) )</f>
        <v>134968.750000128</v>
      </c>
      <c r="H4374" s="120">
        <f ca="1">IF(FilterType="FIR", OFFSET(PRE_CALC!B4322,0,DEC_RATE), C4374)</f>
        <v>-114.33868046000001</v>
      </c>
    </row>
    <row r="4375" spans="2:8" x14ac:dyDescent="0.2">
      <c r="B4375" s="45">
        <f>IF(FilterType="FIR", IF(Extend_fmod, PRE_CALC!I4323*Fm, PRE_CALC!A4323*Fdata), IF(F_default=1,B4374+(4*Fnotch-0)/8192,B4374+(F_stop-F_start)/8192) )</f>
        <v>135000</v>
      </c>
      <c r="C4375" s="39">
        <f t="shared" si="202"/>
        <v>-1.4753149321378705</v>
      </c>
      <c r="D4375" s="84">
        <f ca="1">IF(FilterType="FIR", IF(Extend_fmod=1,OFFSET(PRE_CALC!J4323,0,DEC_RATE), OFFSET(PRE_CALC!B4323,0,DEC_RATE)), C4375)</f>
        <v>-114.409436165</v>
      </c>
      <c r="E4375" s="84">
        <f t="shared" ca="1" si="203"/>
        <v>102406.249999872</v>
      </c>
      <c r="F4375" s="84">
        <f t="shared" ca="1" si="201"/>
        <v>-4.8930546883400004E-3</v>
      </c>
      <c r="G4375" s="119">
        <f>IF(FilterType="FIR",  PRE_CALC!A4323*Fdata, IF(F_default=1,G4374+(4*Fnotch-0)/8192,G4374+(F_stop-F_start)/8192) )</f>
        <v>135000</v>
      </c>
      <c r="H4375" s="120">
        <f ca="1">IF(FilterType="FIR", OFFSET(PRE_CALC!B4323,0,DEC_RATE), C4375)</f>
        <v>-114.409436165</v>
      </c>
    </row>
    <row r="4376" spans="2:8" x14ac:dyDescent="0.2">
      <c r="B4376" s="45">
        <f>IF(FilterType="FIR", IF(Extend_fmod, PRE_CALC!I4324*Fm, PRE_CALC!A4324*Fdata), IF(F_default=1,B4375+(4*Fnotch-0)/8192,B4375+(F_stop-F_start)/8192) )</f>
        <v>135031.249999872</v>
      </c>
      <c r="C4376" s="39">
        <f t="shared" si="202"/>
        <v>-1.4760020606965865</v>
      </c>
      <c r="D4376" s="84">
        <f ca="1">IF(FilterType="FIR", IF(Extend_fmod=1,OFFSET(PRE_CALC!J4324,0,DEC_RATE), OFFSET(PRE_CALC!B4324,0,DEC_RATE)), C4376)</f>
        <v>-114.48968697399999</v>
      </c>
      <c r="E4376" s="84">
        <f t="shared" ca="1" si="203"/>
        <v>102406.249999872</v>
      </c>
      <c r="F4376" s="84">
        <f t="shared" ca="1" si="201"/>
        <v>-4.8930546883400004E-3</v>
      </c>
      <c r="G4376" s="119">
        <f>IF(FilterType="FIR",  PRE_CALC!A4324*Fdata, IF(F_default=1,G4375+(4*Fnotch-0)/8192,G4375+(F_stop-F_start)/8192) )</f>
        <v>135031.249999872</v>
      </c>
      <c r="H4376" s="120">
        <f ca="1">IF(FilterType="FIR", OFFSET(PRE_CALC!B4324,0,DEC_RATE), C4376)</f>
        <v>-114.48968697399999</v>
      </c>
    </row>
    <row r="4377" spans="2:8" x14ac:dyDescent="0.2">
      <c r="B4377" s="45">
        <f>IF(FilterType="FIR", IF(Extend_fmod, PRE_CALC!I4325*Fm, PRE_CALC!A4325*Fdata), IF(F_default=1,B4376+(4*Fnotch-0)/8192,B4376+(F_stop-F_start)/8192) )</f>
        <v>135062.5</v>
      </c>
      <c r="C4377" s="39">
        <f t="shared" si="202"/>
        <v>-1.4766893520760287</v>
      </c>
      <c r="D4377" s="84">
        <f ca="1">IF(FilterType="FIR", IF(Extend_fmod=1,OFFSET(PRE_CALC!J4325,0,DEC_RATE), OFFSET(PRE_CALC!B4325,0,DEC_RATE)), C4377)</f>
        <v>-114.579596624</v>
      </c>
      <c r="E4377" s="84">
        <f t="shared" ca="1" si="203"/>
        <v>102406.249999872</v>
      </c>
      <c r="F4377" s="84">
        <f t="shared" ca="1" si="201"/>
        <v>-4.8930546883400004E-3</v>
      </c>
      <c r="G4377" s="119">
        <f>IF(FilterType="FIR",  PRE_CALC!A4325*Fdata, IF(F_default=1,G4376+(4*Fnotch-0)/8192,G4376+(F_stop-F_start)/8192) )</f>
        <v>135062.5</v>
      </c>
      <c r="H4377" s="120">
        <f ca="1">IF(FilterType="FIR", OFFSET(PRE_CALC!B4325,0,DEC_RATE), C4377)</f>
        <v>-114.579596624</v>
      </c>
    </row>
    <row r="4378" spans="2:8" x14ac:dyDescent="0.2">
      <c r="B4378" s="45">
        <f>IF(FilterType="FIR", IF(Extend_fmod, PRE_CALC!I4326*Fm, PRE_CALC!A4326*Fdata), IF(F_default=1,B4377+(4*Fnotch-0)/8192,B4377+(F_stop-F_start)/8192) )</f>
        <v>135093.750000128</v>
      </c>
      <c r="C4378" s="39">
        <f t="shared" si="202"/>
        <v>-1.4773768062732906</v>
      </c>
      <c r="D4378" s="84">
        <f ca="1">IF(FilterType="FIR", IF(Extend_fmod=1,OFFSET(PRE_CALC!J4326,0,DEC_RATE), OFFSET(PRE_CALC!B4326,0,DEC_RATE)), C4378)</f>
        <v>-114.679353941</v>
      </c>
      <c r="E4378" s="84">
        <f t="shared" ca="1" si="203"/>
        <v>102406.249999872</v>
      </c>
      <c r="F4378" s="84">
        <f t="shared" ca="1" si="201"/>
        <v>-4.8930546883400004E-3</v>
      </c>
      <c r="G4378" s="119">
        <f>IF(FilterType="FIR",  PRE_CALC!A4326*Fdata, IF(F_default=1,G4377+(4*Fnotch-0)/8192,G4377+(F_stop-F_start)/8192) )</f>
        <v>135093.750000128</v>
      </c>
      <c r="H4378" s="120">
        <f ca="1">IF(FilterType="FIR", OFFSET(PRE_CALC!B4326,0,DEC_RATE), C4378)</f>
        <v>-114.679353941</v>
      </c>
    </row>
    <row r="4379" spans="2:8" x14ac:dyDescent="0.2">
      <c r="B4379" s="45">
        <f>IF(FilterType="FIR", IF(Extend_fmod, PRE_CALC!I4327*Fm, PRE_CALC!A4327*Fdata), IF(F_default=1,B4378+(4*Fnotch-0)/8192,B4378+(F_stop-F_start)/8192) )</f>
        <v>135125</v>
      </c>
      <c r="C4379" s="39">
        <f t="shared" si="202"/>
        <v>-1.4780644232853934</v>
      </c>
      <c r="D4379" s="84">
        <f ca="1">IF(FilterType="FIR", IF(Extend_fmod=1,OFFSET(PRE_CALC!J4327,0,DEC_RATE), OFFSET(PRE_CALC!B4327,0,DEC_RATE)), C4379)</f>
        <v>-114.789174691</v>
      </c>
      <c r="E4379" s="84">
        <f t="shared" ca="1" si="203"/>
        <v>102406.249999872</v>
      </c>
      <c r="F4379" s="84">
        <f t="shared" ca="1" si="201"/>
        <v>-4.8930546883400004E-3</v>
      </c>
      <c r="G4379" s="119">
        <f>IF(FilterType="FIR",  PRE_CALC!A4327*Fdata, IF(F_default=1,G4378+(4*Fnotch-0)/8192,G4378+(F_stop-F_start)/8192) )</f>
        <v>135125</v>
      </c>
      <c r="H4379" s="120">
        <f ca="1">IF(FilterType="FIR", OFFSET(PRE_CALC!B4327,0,DEC_RATE), C4379)</f>
        <v>-114.789174691</v>
      </c>
    </row>
    <row r="4380" spans="2:8" x14ac:dyDescent="0.2">
      <c r="B4380" s="45">
        <f>IF(FilterType="FIR", IF(Extend_fmod, PRE_CALC!I4328*Fm, PRE_CALC!A4328*Fdata), IF(F_default=1,B4379+(4*Fnotch-0)/8192,B4379+(F_stop-F_start)/8192) )</f>
        <v>135156.249999872</v>
      </c>
      <c r="C4380" s="39">
        <f t="shared" si="202"/>
        <v>-1.4787522031206577</v>
      </c>
      <c r="D4380" s="84">
        <f ca="1">IF(FilterType="FIR", IF(Extend_fmod=1,OFFSET(PRE_CALC!J4328,0,DEC_RATE), OFFSET(PRE_CALC!B4328,0,DEC_RATE)), C4380)</f>
        <v>-114.90930374600001</v>
      </c>
      <c r="E4380" s="84">
        <f t="shared" ca="1" si="203"/>
        <v>102406.249999872</v>
      </c>
      <c r="F4380" s="84">
        <f t="shared" ca="1" si="201"/>
        <v>-4.8930546883400004E-3</v>
      </c>
      <c r="G4380" s="119">
        <f>IF(FilterType="FIR",  PRE_CALC!A4328*Fdata, IF(F_default=1,G4379+(4*Fnotch-0)/8192,G4379+(F_stop-F_start)/8192) )</f>
        <v>135156.249999872</v>
      </c>
      <c r="H4380" s="120">
        <f ca="1">IF(FilterType="FIR", OFFSET(PRE_CALC!B4328,0,DEC_RATE), C4380)</f>
        <v>-114.90930374600001</v>
      </c>
    </row>
    <row r="4381" spans="2:8" x14ac:dyDescent="0.2">
      <c r="B4381" s="45">
        <f>IF(FilterType="FIR", IF(Extend_fmod, PRE_CALC!I4329*Fm, PRE_CALC!A4329*Fdata), IF(F_default=1,B4380+(4*Fnotch-0)/8192,B4380+(F_stop-F_start)/8192) )</f>
        <v>135187.5</v>
      </c>
      <c r="C4381" s="39">
        <f t="shared" si="202"/>
        <v>-1.4794401457874025</v>
      </c>
      <c r="D4381" s="84">
        <f ca="1">IF(FilterType="FIR", IF(Extend_fmod=1,OFFSET(PRE_CALC!J4329,0,DEC_RATE), OFFSET(PRE_CALC!B4329,0,DEC_RATE)), C4381)</f>
        <v>-115.04001761400001</v>
      </c>
      <c r="E4381" s="84">
        <f t="shared" ca="1" si="203"/>
        <v>102406.249999872</v>
      </c>
      <c r="F4381" s="84">
        <f t="shared" ca="1" si="201"/>
        <v>-4.8930546883400004E-3</v>
      </c>
      <c r="G4381" s="119">
        <f>IF(FilterType="FIR",  PRE_CALC!A4329*Fdata, IF(F_default=1,G4380+(4*Fnotch-0)/8192,G4380+(F_stop-F_start)/8192) )</f>
        <v>135187.5</v>
      </c>
      <c r="H4381" s="120">
        <f ca="1">IF(FilterType="FIR", OFFSET(PRE_CALC!B4329,0,DEC_RATE), C4381)</f>
        <v>-115.04001761400001</v>
      </c>
    </row>
    <row r="4382" spans="2:8" x14ac:dyDescent="0.2">
      <c r="B4382" s="45">
        <f>IF(FilterType="FIR", IF(Extend_fmod, PRE_CALC!I4330*Fm, PRE_CALC!A4330*Fdata), IF(F_default=1,B4381+(4*Fnotch-0)/8192,B4381+(F_stop-F_start)/8192) )</f>
        <v>135218.750000128</v>
      </c>
      <c r="C4382" s="39">
        <f t="shared" si="202"/>
        <v>-1.4801282512826666</v>
      </c>
      <c r="D4382" s="84">
        <f ca="1">IF(FilterType="FIR", IF(Extend_fmod=1,OFFSET(PRE_CALC!J4330,0,DEC_RATE), OFFSET(PRE_CALC!B4330,0,DEC_RATE)), C4382)</f>
        <v>-115.181627394</v>
      </c>
      <c r="E4382" s="84">
        <f t="shared" ca="1" si="203"/>
        <v>102406.249999872</v>
      </c>
      <c r="F4382" s="84">
        <f t="shared" ca="1" si="201"/>
        <v>-4.8930546883400004E-3</v>
      </c>
      <c r="G4382" s="119">
        <f>IF(FilterType="FIR",  PRE_CALC!A4330*Fdata, IF(F_default=1,G4381+(4*Fnotch-0)/8192,G4381+(F_stop-F_start)/8192) )</f>
        <v>135218.750000128</v>
      </c>
      <c r="H4382" s="120">
        <f ca="1">IF(FilterType="FIR", OFFSET(PRE_CALC!B4330,0,DEC_RATE), C4382)</f>
        <v>-115.181627394</v>
      </c>
    </row>
    <row r="4383" spans="2:8" x14ac:dyDescent="0.2">
      <c r="B4383" s="45">
        <f>IF(FilterType="FIR", IF(Extend_fmod, PRE_CALC!I4331*Fm, PRE_CALC!A4331*Fdata), IF(F_default=1,B4382+(4*Fnotch-0)/8192,B4382+(F_stop-F_start)/8192) )</f>
        <v>135250</v>
      </c>
      <c r="C4383" s="39">
        <f t="shared" si="202"/>
        <v>-1.4808165196035106</v>
      </c>
      <c r="D4383" s="84">
        <f ca="1">IF(FilterType="FIR", IF(Extend_fmod=1,OFFSET(PRE_CALC!J4331,0,DEC_RATE), OFFSET(PRE_CALC!B4331,0,DEC_RATE)), C4383)</f>
        <v>-115.334482227</v>
      </c>
      <c r="E4383" s="84">
        <f t="shared" ca="1" si="203"/>
        <v>102406.249999872</v>
      </c>
      <c r="F4383" s="84">
        <f t="shared" ca="1" si="201"/>
        <v>-4.8930546883400004E-3</v>
      </c>
      <c r="G4383" s="119">
        <f>IF(FilterType="FIR",  PRE_CALC!A4331*Fdata, IF(F_default=1,G4382+(4*Fnotch-0)/8192,G4382+(F_stop-F_start)/8192) )</f>
        <v>135250</v>
      </c>
      <c r="H4383" s="120">
        <f ca="1">IF(FilterType="FIR", OFFSET(PRE_CALC!B4331,0,DEC_RATE), C4383)</f>
        <v>-115.334482227</v>
      </c>
    </row>
    <row r="4384" spans="2:8" x14ac:dyDescent="0.2">
      <c r="B4384" s="45">
        <f>IF(FilterType="FIR", IF(Extend_fmod, PRE_CALC!I4332*Fm, PRE_CALC!A4332*Fdata), IF(F_default=1,B4383+(4*Fnotch-0)/8192,B4383+(F_stop-F_start)/8192) )</f>
        <v>135281.249999872</v>
      </c>
      <c r="C4384" s="39">
        <f t="shared" si="202"/>
        <v>-1.4815049507582487</v>
      </c>
      <c r="D4384" s="84">
        <f ca="1">IF(FilterType="FIR", IF(Extend_fmod=1,OFFSET(PRE_CALC!J4332,0,DEC_RATE), OFFSET(PRE_CALC!B4332,0,DEC_RATE)), C4384)</f>
        <v>-115.49897332099999</v>
      </c>
      <c r="E4384" s="84">
        <f t="shared" ca="1" si="203"/>
        <v>102406.249999872</v>
      </c>
      <c r="F4384" s="84">
        <f t="shared" ca="1" si="201"/>
        <v>-4.8930546883400004E-3</v>
      </c>
      <c r="G4384" s="119">
        <f>IF(FilterType="FIR",  PRE_CALC!A4332*Fdata, IF(F_default=1,G4383+(4*Fnotch-0)/8192,G4383+(F_stop-F_start)/8192) )</f>
        <v>135281.249999872</v>
      </c>
      <c r="H4384" s="120">
        <f ca="1">IF(FilterType="FIR", OFFSET(PRE_CALC!B4332,0,DEC_RATE), C4384)</f>
        <v>-115.49897332099999</v>
      </c>
    </row>
    <row r="4385" spans="2:8" x14ac:dyDescent="0.2">
      <c r="B4385" s="45">
        <f>IF(FilterType="FIR", IF(Extend_fmod, PRE_CALC!I4333*Fm, PRE_CALC!A4333*Fdata), IF(F_default=1,B4384+(4*Fnotch-0)/8192,B4384+(F_stop-F_start)/8192) )</f>
        <v>135312.5</v>
      </c>
      <c r="C4385" s="39">
        <f t="shared" si="202"/>
        <v>-1.4821935447551988</v>
      </c>
      <c r="D4385" s="84">
        <f ca="1">IF(FilterType="FIR", IF(Extend_fmod=1,OFFSET(PRE_CALC!J4333,0,DEC_RATE), OFFSET(PRE_CALC!B4333,0,DEC_RATE)), C4385)</f>
        <v>-115.67553866</v>
      </c>
      <c r="E4385" s="84">
        <f t="shared" ca="1" si="203"/>
        <v>102406.249999872</v>
      </c>
      <c r="F4385" s="84">
        <f t="shared" ca="1" si="201"/>
        <v>-4.8930546883400004E-3</v>
      </c>
      <c r="G4385" s="119">
        <f>IF(FilterType="FIR",  PRE_CALC!A4333*Fdata, IF(F_default=1,G4384+(4*Fnotch-0)/8192,G4384+(F_stop-F_start)/8192) )</f>
        <v>135312.5</v>
      </c>
      <c r="H4385" s="120">
        <f ca="1">IF(FilterType="FIR", OFFSET(PRE_CALC!B4333,0,DEC_RATE), C4385)</f>
        <v>-115.67553866</v>
      </c>
    </row>
    <row r="4386" spans="2:8" x14ac:dyDescent="0.2">
      <c r="B4386" s="45">
        <f>IF(FilterType="FIR", IF(Extend_fmod, PRE_CALC!I4334*Fm, PRE_CALC!A4334*Fdata), IF(F_default=1,B4385+(4*Fnotch-0)/8192,B4385+(F_stop-F_start)/8192) )</f>
        <v>135343.750000128</v>
      </c>
      <c r="C4386" s="39">
        <f t="shared" si="202"/>
        <v>-1.4828823015914145</v>
      </c>
      <c r="D4386" s="84">
        <f ca="1">IF(FilterType="FIR", IF(Extend_fmod=1,OFFSET(PRE_CALC!J4334,0,DEC_RATE), OFFSET(PRE_CALC!B4334,0,DEC_RATE)), C4386)</f>
        <v>-115.864668532</v>
      </c>
      <c r="E4386" s="84">
        <f t="shared" ca="1" si="203"/>
        <v>102406.249999872</v>
      </c>
      <c r="F4386" s="84">
        <f t="shared" ca="1" si="201"/>
        <v>-4.8930546883400004E-3</v>
      </c>
      <c r="G4386" s="119">
        <f>IF(FilterType="FIR",  PRE_CALC!A4334*Fdata, IF(F_default=1,G4385+(4*Fnotch-0)/8192,G4385+(F_stop-F_start)/8192) )</f>
        <v>135343.750000128</v>
      </c>
      <c r="H4386" s="120">
        <f ca="1">IF(FilterType="FIR", OFFSET(PRE_CALC!B4334,0,DEC_RATE), C4386)</f>
        <v>-115.864668532</v>
      </c>
    </row>
    <row r="4387" spans="2:8" x14ac:dyDescent="0.2">
      <c r="B4387" s="45">
        <f>IF(FilterType="FIR", IF(Extend_fmod, PRE_CALC!I4335*Fm, PRE_CALC!A4335*Fdata), IF(F_default=1,B4386+(4*Fnotch-0)/8192,B4386+(F_stop-F_start)/8192) )</f>
        <v>135375</v>
      </c>
      <c r="C4387" s="39">
        <f t="shared" si="202"/>
        <v>-1.4835712212639438</v>
      </c>
      <c r="D4387" s="84">
        <f ca="1">IF(FilterType="FIR", IF(Extend_fmod=1,OFFSET(PRE_CALC!J4335,0,DEC_RATE), OFFSET(PRE_CALC!B4335,0,DEC_RATE)), C4387)</f>
        <v>-116.06691202899999</v>
      </c>
      <c r="E4387" s="84">
        <f t="shared" ca="1" si="203"/>
        <v>102406.249999872</v>
      </c>
      <c r="F4387" s="84">
        <f t="shared" ca="1" si="201"/>
        <v>-4.8930546883400004E-3</v>
      </c>
      <c r="G4387" s="119">
        <f>IF(FilterType="FIR",  PRE_CALC!A4335*Fdata, IF(F_default=1,G4386+(4*Fnotch-0)/8192,G4386+(F_stop-F_start)/8192) )</f>
        <v>135375</v>
      </c>
      <c r="H4387" s="120">
        <f ca="1">IF(FilterType="FIR", OFFSET(PRE_CALC!B4335,0,DEC_RATE), C4387)</f>
        <v>-116.06691202899999</v>
      </c>
    </row>
    <row r="4388" spans="2:8" x14ac:dyDescent="0.2">
      <c r="B4388" s="45">
        <f>IF(FilterType="FIR", IF(Extend_fmod, PRE_CALC!I4336*Fm, PRE_CALC!A4336*Fdata), IF(F_default=1,B4387+(4*Fnotch-0)/8192,B4387+(F_stop-F_start)/8192) )</f>
        <v>135406.249999872</v>
      </c>
      <c r="C4388" s="39">
        <f t="shared" si="202"/>
        <v>-1.4842603037810971</v>
      </c>
      <c r="D4388" s="84">
        <f ca="1">IF(FilterType="FIR", IF(Extend_fmod=1,OFFSET(PRE_CALC!J4336,0,DEC_RATE), OFFSET(PRE_CALC!B4336,0,DEC_RATE)), C4388)</f>
        <v>-116.282884723</v>
      </c>
      <c r="E4388" s="84">
        <f t="shared" ca="1" si="203"/>
        <v>102406.249999872</v>
      </c>
      <c r="F4388" s="84">
        <f t="shared" ca="1" si="201"/>
        <v>-4.8930546883400004E-3</v>
      </c>
      <c r="G4388" s="119">
        <f>IF(FilterType="FIR",  PRE_CALC!A4336*Fdata, IF(F_default=1,G4387+(4*Fnotch-0)/8192,G4387+(F_stop-F_start)/8192) )</f>
        <v>135406.249999872</v>
      </c>
      <c r="H4388" s="120">
        <f ca="1">IF(FilterType="FIR", OFFSET(PRE_CALC!B4336,0,DEC_RATE), C4388)</f>
        <v>-116.282884723</v>
      </c>
    </row>
    <row r="4389" spans="2:8" x14ac:dyDescent="0.2">
      <c r="B4389" s="45">
        <f>IF(FilterType="FIR", IF(Extend_fmod, PRE_CALC!I4337*Fm, PRE_CALC!A4337*Fdata), IF(F_default=1,B4388+(4*Fnotch-0)/8192,B4388+(F_stop-F_start)/8192) )</f>
        <v>135437.5</v>
      </c>
      <c r="C4389" s="39">
        <f t="shared" si="202"/>
        <v>-1.4849495491512377</v>
      </c>
      <c r="D4389" s="84">
        <f ca="1">IF(FilterType="FIR", IF(Extend_fmod=1,OFFSET(PRE_CALC!J4337,0,DEC_RATE), OFFSET(PRE_CALC!B4337,0,DEC_RATE)), C4389)</f>
        <v>-116.513277773</v>
      </c>
      <c r="E4389" s="84">
        <f t="shared" ca="1" si="203"/>
        <v>102406.249999872</v>
      </c>
      <c r="F4389" s="84">
        <f t="shared" ca="1" si="201"/>
        <v>-4.8930546883400004E-3</v>
      </c>
      <c r="G4389" s="119">
        <f>IF(FilterType="FIR",  PRE_CALC!A4337*Fdata, IF(F_default=1,G4388+(4*Fnotch-0)/8192,G4388+(F_stop-F_start)/8192) )</f>
        <v>135437.5</v>
      </c>
      <c r="H4389" s="120">
        <f ca="1">IF(FilterType="FIR", OFFSET(PRE_CALC!B4337,0,DEC_RATE), C4389)</f>
        <v>-116.513277773</v>
      </c>
    </row>
    <row r="4390" spans="2:8" x14ac:dyDescent="0.2">
      <c r="B4390" s="45">
        <f>IF(FilterType="FIR", IF(Extend_fmod, PRE_CALC!I4338*Fm, PRE_CALC!A4338*Fdata), IF(F_default=1,B4389+(4*Fnotch-0)/8192,B4389+(F_stop-F_start)/8192) )</f>
        <v>135468.750000128</v>
      </c>
      <c r="C4390" s="39">
        <f t="shared" si="202"/>
        <v>-1.4856389573713769</v>
      </c>
      <c r="D4390" s="84">
        <f ca="1">IF(FilterType="FIR", IF(Extend_fmod=1,OFFSET(PRE_CALC!J4338,0,DEC_RATE), OFFSET(PRE_CALC!B4338,0,DEC_RATE)), C4390)</f>
        <v>-116.758868776</v>
      </c>
      <c r="E4390" s="84">
        <f t="shared" ca="1" si="203"/>
        <v>102406.249999872</v>
      </c>
      <c r="F4390" s="84">
        <f t="shared" ca="1" si="201"/>
        <v>-4.8930546883400004E-3</v>
      </c>
      <c r="G4390" s="119">
        <f>IF(FilterType="FIR",  PRE_CALC!A4338*Fdata, IF(F_default=1,G4389+(4*Fnotch-0)/8192,G4389+(F_stop-F_start)/8192) )</f>
        <v>135468.750000128</v>
      </c>
      <c r="H4390" s="120">
        <f ca="1">IF(FilterType="FIR", OFFSET(PRE_CALC!B4338,0,DEC_RATE), C4390)</f>
        <v>-116.758868776</v>
      </c>
    </row>
    <row r="4391" spans="2:8" x14ac:dyDescent="0.2">
      <c r="B4391" s="45">
        <f>IF(FilterType="FIR", IF(Extend_fmod, PRE_CALC!I4339*Fm, PRE_CALC!A4339*Fdata), IF(F_default=1,B4390+(4*Fnotch-0)/8192,B4390+(F_stop-F_start)/8192) )</f>
        <v>135500</v>
      </c>
      <c r="C4391" s="39">
        <f t="shared" si="202"/>
        <v>-1.4863285284385743</v>
      </c>
      <c r="D4391" s="84">
        <f ca="1">IF(FilterType="FIR", IF(Extend_fmod=1,OFFSET(PRE_CALC!J4339,0,DEC_RATE), OFFSET(PRE_CALC!B4339,0,DEC_RATE)), C4391)</f>
        <v>-117.02053478000001</v>
      </c>
      <c r="E4391" s="84">
        <f t="shared" ca="1" si="203"/>
        <v>102406.249999872</v>
      </c>
      <c r="F4391" s="84">
        <f t="shared" ca="1" si="201"/>
        <v>-4.8930546883400004E-3</v>
      </c>
      <c r="G4391" s="119">
        <f>IF(FilterType="FIR",  PRE_CALC!A4339*Fdata, IF(F_default=1,G4390+(4*Fnotch-0)/8192,G4390+(F_stop-F_start)/8192) )</f>
        <v>135500</v>
      </c>
      <c r="H4391" s="120">
        <f ca="1">IF(FilterType="FIR", OFFSET(PRE_CALC!B4339,0,DEC_RATE), C4391)</f>
        <v>-117.02053478000001</v>
      </c>
    </row>
    <row r="4392" spans="2:8" x14ac:dyDescent="0.2">
      <c r="B4392" s="45">
        <f>IF(FilterType="FIR", IF(Extend_fmod, PRE_CALC!I4340*Fm, PRE_CALC!A4340*Fdata), IF(F_default=1,B4391+(4*Fnotch-0)/8192,B4391+(F_stop-F_start)/8192) )</f>
        <v>135531.249999872</v>
      </c>
      <c r="C4392" s="39">
        <f t="shared" si="202"/>
        <v>-1.4870182623611561</v>
      </c>
      <c r="D4392" s="84">
        <f ca="1">IF(FilterType="FIR", IF(Extend_fmod=1,OFFSET(PRE_CALC!J4340,0,DEC_RATE), OFFSET(PRE_CALC!B4340,0,DEC_RATE)), C4392)</f>
        <v>-117.29926797</v>
      </c>
      <c r="E4392" s="84">
        <f t="shared" ca="1" si="203"/>
        <v>102406.249999872</v>
      </c>
      <c r="F4392" s="84">
        <f t="shared" ca="1" si="201"/>
        <v>-4.8930546883400004E-3</v>
      </c>
      <c r="G4392" s="119">
        <f>IF(FilterType="FIR",  PRE_CALC!A4340*Fdata, IF(F_default=1,G4391+(4*Fnotch-0)/8192,G4391+(F_stop-F_start)/8192) )</f>
        <v>135531.249999872</v>
      </c>
      <c r="H4392" s="120">
        <f ca="1">IF(FilterType="FIR", OFFSET(PRE_CALC!B4340,0,DEC_RATE), C4392)</f>
        <v>-117.29926797</v>
      </c>
    </row>
    <row r="4393" spans="2:8" x14ac:dyDescent="0.2">
      <c r="B4393" s="45">
        <f>IF(FilterType="FIR", IF(Extend_fmod, PRE_CALC!I4341*Fm, PRE_CALC!A4341*Fdata), IF(F_default=1,B4392+(4*Fnotch-0)/8192,B4392+(F_stop-F_start)/8192) )</f>
        <v>135562.5</v>
      </c>
      <c r="C4393" s="39">
        <f t="shared" si="202"/>
        <v>-1.487708159147477</v>
      </c>
      <c r="D4393" s="84">
        <f ca="1">IF(FilterType="FIR", IF(Extend_fmod=1,OFFSET(PRE_CALC!J4341,0,DEC_RATE), OFFSET(PRE_CALC!B4341,0,DEC_RATE)), C4393)</f>
        <v>-117.59619471000001</v>
      </c>
      <c r="E4393" s="84">
        <f t="shared" ca="1" si="203"/>
        <v>102406.249999872</v>
      </c>
      <c r="F4393" s="84">
        <f t="shared" ca="1" si="201"/>
        <v>-4.8930546883400004E-3</v>
      </c>
      <c r="G4393" s="119">
        <f>IF(FilterType="FIR",  PRE_CALC!A4341*Fdata, IF(F_default=1,G4392+(4*Fnotch-0)/8192,G4392+(F_stop-F_start)/8192) )</f>
        <v>135562.5</v>
      </c>
      <c r="H4393" s="120">
        <f ca="1">IF(FilterType="FIR", OFFSET(PRE_CALC!B4341,0,DEC_RATE), C4393)</f>
        <v>-117.59619471000001</v>
      </c>
    </row>
    <row r="4394" spans="2:8" x14ac:dyDescent="0.2">
      <c r="B4394" s="45">
        <f>IF(FilterType="FIR", IF(Extend_fmod, PRE_CALC!I4342*Fm, PRE_CALC!A4342*Fdata), IF(F_default=1,B4393+(4*Fnotch-0)/8192,B4393+(F_stop-F_start)/8192) )</f>
        <v>135593.750000128</v>
      </c>
      <c r="C4394" s="39">
        <f t="shared" si="202"/>
        <v>-1.4883982187945692</v>
      </c>
      <c r="D4394" s="84">
        <f ca="1">IF(FilterType="FIR", IF(Extend_fmod=1,OFFSET(PRE_CALC!J4342,0,DEC_RATE), OFFSET(PRE_CALC!B4342,0,DEC_RATE)), C4394)</f>
        <v>-117.912598841</v>
      </c>
      <c r="E4394" s="84">
        <f t="shared" ca="1" si="203"/>
        <v>102406.249999872</v>
      </c>
      <c r="F4394" s="84">
        <f t="shared" ca="1" si="201"/>
        <v>-4.8930546883400004E-3</v>
      </c>
      <c r="G4394" s="119">
        <f>IF(FilterType="FIR",  PRE_CALC!A4342*Fdata, IF(F_default=1,G4393+(4*Fnotch-0)/8192,G4393+(F_stop-F_start)/8192) )</f>
        <v>135593.750000128</v>
      </c>
      <c r="H4394" s="120">
        <f ca="1">IF(FilterType="FIR", OFFSET(PRE_CALC!B4342,0,DEC_RATE), C4394)</f>
        <v>-117.912598841</v>
      </c>
    </row>
    <row r="4395" spans="2:8" x14ac:dyDescent="0.2">
      <c r="B4395" s="45">
        <f>IF(FilterType="FIR", IF(Extend_fmod, PRE_CALC!I4343*Fm, PRE_CALC!A4343*Fdata), IF(F_default=1,B4394+(4*Fnotch-0)/8192,B4394+(F_stop-F_start)/8192) )</f>
        <v>135625</v>
      </c>
      <c r="C4395" s="39">
        <f t="shared" si="202"/>
        <v>-1.489088441299472</v>
      </c>
      <c r="D4395" s="84">
        <f ca="1">IF(FilterType="FIR", IF(Extend_fmod=1,OFFSET(PRE_CALC!J4343,0,DEC_RATE), OFFSET(PRE_CALC!B4343,0,DEC_RATE)), C4395)</f>
        <v>-118.249950395</v>
      </c>
      <c r="E4395" s="84">
        <f t="shared" ca="1" si="203"/>
        <v>102406.249999872</v>
      </c>
      <c r="F4395" s="84">
        <f t="shared" ca="1" si="201"/>
        <v>-4.8930546883400004E-3</v>
      </c>
      <c r="G4395" s="119">
        <f>IF(FilterType="FIR",  PRE_CALC!A4343*Fdata, IF(F_default=1,G4394+(4*Fnotch-0)/8192,G4394+(F_stop-F_start)/8192) )</f>
        <v>135625</v>
      </c>
      <c r="H4395" s="120">
        <f ca="1">IF(FilterType="FIR", OFFSET(PRE_CALC!B4343,0,DEC_RATE), C4395)</f>
        <v>-118.249950395</v>
      </c>
    </row>
    <row r="4396" spans="2:8" x14ac:dyDescent="0.2">
      <c r="B4396" s="45">
        <f>IF(FilterType="FIR", IF(Extend_fmod, PRE_CALC!I4344*Fm, PRE_CALC!A4344*Fdata), IF(F_default=1,B4395+(4*Fnotch-0)/8192,B4395+(F_stop-F_start)/8192) )</f>
        <v>135656.249999872</v>
      </c>
      <c r="C4396" s="39">
        <f t="shared" si="202"/>
        <v>-1.4897788266705214</v>
      </c>
      <c r="D4396" s="84">
        <f ca="1">IF(FilterType="FIR", IF(Extend_fmod=1,OFFSET(PRE_CALC!J4344,0,DEC_RATE), OFFSET(PRE_CALC!B4344,0,DEC_RATE)), C4396)</f>
        <v>-118.609941314</v>
      </c>
      <c r="E4396" s="84">
        <f t="shared" ca="1" si="203"/>
        <v>102406.249999872</v>
      </c>
      <c r="F4396" s="84">
        <f t="shared" ca="1" si="201"/>
        <v>-4.8930546883400004E-3</v>
      </c>
      <c r="G4396" s="119">
        <f>IF(FilterType="FIR",  PRE_CALC!A4344*Fdata, IF(F_default=1,G4395+(4*Fnotch-0)/8192,G4395+(F_stop-F_start)/8192) )</f>
        <v>135656.249999872</v>
      </c>
      <c r="H4396" s="120">
        <f ca="1">IF(FilterType="FIR", OFFSET(PRE_CALC!B4344,0,DEC_RATE), C4396)</f>
        <v>-118.609941314</v>
      </c>
    </row>
    <row r="4397" spans="2:8" x14ac:dyDescent="0.2">
      <c r="B4397" s="45">
        <f>IF(FilterType="FIR", IF(Extend_fmod, PRE_CALC!I4345*Fm, PRE_CALC!A4345*Fdata), IF(F_default=1,B4396+(4*Fnotch-0)/8192,B4396+(F_stop-F_start)/8192) )</f>
        <v>135687.5</v>
      </c>
      <c r="C4397" s="39">
        <f t="shared" si="202"/>
        <v>-1.4904693749160791</v>
      </c>
      <c r="D4397" s="84">
        <f ca="1">IF(FilterType="FIR", IF(Extend_fmod=1,OFFSET(PRE_CALC!J4345,0,DEC_RATE), OFFSET(PRE_CALC!B4345,0,DEC_RATE)), C4397)</f>
        <v>-118.994530333</v>
      </c>
      <c r="E4397" s="84">
        <f t="shared" ca="1" si="203"/>
        <v>102406.249999872</v>
      </c>
      <c r="F4397" s="84">
        <f t="shared" ca="1" si="201"/>
        <v>-4.8930546883400004E-3</v>
      </c>
      <c r="G4397" s="119">
        <f>IF(FilterType="FIR",  PRE_CALC!A4345*Fdata, IF(F_default=1,G4396+(4*Fnotch-0)/8192,G4396+(F_stop-F_start)/8192) )</f>
        <v>135687.5</v>
      </c>
      <c r="H4397" s="120">
        <f ca="1">IF(FilterType="FIR", OFFSET(PRE_CALC!B4345,0,DEC_RATE), C4397)</f>
        <v>-118.994530333</v>
      </c>
    </row>
    <row r="4398" spans="2:8" x14ac:dyDescent="0.2">
      <c r="B4398" s="45">
        <f>IF(FilterType="FIR", IF(Extend_fmod, PRE_CALC!I4346*Fm, PRE_CALC!A4346*Fdata), IF(F_default=1,B4397+(4*Fnotch-0)/8192,B4397+(F_stop-F_start)/8192) )</f>
        <v>135718.750000128</v>
      </c>
      <c r="C4398" s="39">
        <f t="shared" si="202"/>
        <v>-1.491160086033184</v>
      </c>
      <c r="D4398" s="84">
        <f ca="1">IF(FilterType="FIR", IF(Extend_fmod=1,OFFSET(PRE_CALC!J4346,0,DEC_RATE), OFFSET(PRE_CALC!B4346,0,DEC_RATE)), C4398)</f>
        <v>-119.40599995300001</v>
      </c>
      <c r="E4398" s="84">
        <f t="shared" ca="1" si="203"/>
        <v>102406.249999872</v>
      </c>
      <c r="F4398" s="84">
        <f t="shared" ca="1" si="201"/>
        <v>-4.8930546883400004E-3</v>
      </c>
      <c r="G4398" s="119">
        <f>IF(FilterType="FIR",  PRE_CALC!A4346*Fdata, IF(F_default=1,G4397+(4*Fnotch-0)/8192,G4397+(F_stop-F_start)/8192) )</f>
        <v>135718.750000128</v>
      </c>
      <c r="H4398" s="120">
        <f ca="1">IF(FilterType="FIR", OFFSET(PRE_CALC!B4346,0,DEC_RATE), C4398)</f>
        <v>-119.40599995300001</v>
      </c>
    </row>
    <row r="4399" spans="2:8" x14ac:dyDescent="0.2">
      <c r="B4399" s="45">
        <f>IF(FilterType="FIR", IF(Extend_fmod, PRE_CALC!I4347*Fm, PRE_CALC!A4347*Fdata), IF(F_default=1,B4398+(4*Fnotch-0)/8192,B4398+(F_stop-F_start)/8192) )</f>
        <v>135750</v>
      </c>
      <c r="C4399" s="39">
        <f t="shared" si="202"/>
        <v>-1.4918509600188639</v>
      </c>
      <c r="D4399" s="84">
        <f ca="1">IF(FilterType="FIR", IF(Extend_fmod=1,OFFSET(PRE_CALC!J4347,0,DEC_RATE), OFFSET(PRE_CALC!B4347,0,DEC_RATE)), C4399)</f>
        <v>-119.847029655</v>
      </c>
      <c r="E4399" s="84">
        <f t="shared" ca="1" si="203"/>
        <v>102406.249999872</v>
      </c>
      <c r="F4399" s="84">
        <f t="shared" ca="1" si="201"/>
        <v>-4.8930546883400004E-3</v>
      </c>
      <c r="G4399" s="119">
        <f>IF(FilterType="FIR",  PRE_CALC!A4347*Fdata, IF(F_default=1,G4398+(4*Fnotch-0)/8192,G4398+(F_stop-F_start)/8192) )</f>
        <v>135750</v>
      </c>
      <c r="H4399" s="120">
        <f ca="1">IF(FilterType="FIR", OFFSET(PRE_CALC!B4347,0,DEC_RATE), C4399)</f>
        <v>-119.847029655</v>
      </c>
    </row>
    <row r="4400" spans="2:8" x14ac:dyDescent="0.2">
      <c r="B4400" s="45">
        <f>IF(FilterType="FIR", IF(Extend_fmod, PRE_CALC!I4348*Fm, PRE_CALC!A4348*Fdata), IF(F_default=1,B4399+(4*Fnotch-0)/8192,B4399+(F_stop-F_start)/8192) )</f>
        <v>135781.249999872</v>
      </c>
      <c r="C4400" s="39">
        <f t="shared" si="202"/>
        <v>-1.492541996881473</v>
      </c>
      <c r="D4400" s="84">
        <f ca="1">IF(FilterType="FIR", IF(Extend_fmod=1,OFFSET(PRE_CALC!J4348,0,DEC_RATE), OFFSET(PRE_CALC!B4348,0,DEC_RATE)), C4400)</f>
        <v>-120.32079123600001</v>
      </c>
      <c r="E4400" s="84">
        <f t="shared" ca="1" si="203"/>
        <v>102406.249999872</v>
      </c>
      <c r="F4400" s="84">
        <f t="shared" ca="1" si="201"/>
        <v>-4.8930546883400004E-3</v>
      </c>
      <c r="G4400" s="119">
        <f>IF(FilterType="FIR",  PRE_CALC!A4348*Fdata, IF(F_default=1,G4399+(4*Fnotch-0)/8192,G4399+(F_stop-F_start)/8192) )</f>
        <v>135781.249999872</v>
      </c>
      <c r="H4400" s="120">
        <f ca="1">IF(FilterType="FIR", OFFSET(PRE_CALC!B4348,0,DEC_RATE), C4400)</f>
        <v>-120.32079123600001</v>
      </c>
    </row>
    <row r="4401" spans="2:8" x14ac:dyDescent="0.2">
      <c r="B4401" s="45">
        <f>IF(FilterType="FIR", IF(Extend_fmod, PRE_CALC!I4349*Fm, PRE_CALC!A4349*Fdata), IF(F_default=1,B4400+(4*Fnotch-0)/8192,B4400+(F_stop-F_start)/8192) )</f>
        <v>135812.5</v>
      </c>
      <c r="C4401" s="39">
        <f t="shared" si="202"/>
        <v>-1.4932331966293697</v>
      </c>
      <c r="D4401" s="84">
        <f ca="1">IF(FilterType="FIR", IF(Extend_fmod=1,OFFSET(PRE_CALC!J4349,0,DEC_RATE), OFFSET(PRE_CALC!B4349,0,DEC_RATE)), C4401)</f>
        <v>-120.83107476799999</v>
      </c>
      <c r="E4401" s="84">
        <f t="shared" ca="1" si="203"/>
        <v>102406.249999872</v>
      </c>
      <c r="F4401" s="84">
        <f t="shared" ca="1" si="201"/>
        <v>-4.8930546883400004E-3</v>
      </c>
      <c r="G4401" s="119">
        <f>IF(FilterType="FIR",  PRE_CALC!A4349*Fdata, IF(F_default=1,G4400+(4*Fnotch-0)/8192,G4400+(F_stop-F_start)/8192) )</f>
        <v>135812.5</v>
      </c>
      <c r="H4401" s="120">
        <f ca="1">IF(FilterType="FIR", OFFSET(PRE_CALC!B4349,0,DEC_RATE), C4401)</f>
        <v>-120.83107476799999</v>
      </c>
    </row>
    <row r="4402" spans="2:8" x14ac:dyDescent="0.2">
      <c r="B4402" s="45">
        <f>IF(FilterType="FIR", IF(Extend_fmod, PRE_CALC!I4350*Fm, PRE_CALC!A4350*Fdata), IF(F_default=1,B4401+(4*Fnotch-0)/8192,B4401+(F_stop-F_start)/8192) )</f>
        <v>135843.750000128</v>
      </c>
      <c r="C4402" s="39">
        <f t="shared" si="202"/>
        <v>-1.4939245592596018</v>
      </c>
      <c r="D4402" s="84">
        <f ca="1">IF(FilterType="FIR", IF(Extend_fmod=1,OFFSET(PRE_CALC!J4350,0,DEC_RATE), OFFSET(PRE_CALC!B4350,0,DEC_RATE)), C4402)</f>
        <v>-121.38245782200001</v>
      </c>
      <c r="E4402" s="84">
        <f t="shared" ca="1" si="203"/>
        <v>102406.249999872</v>
      </c>
      <c r="F4402" s="84">
        <f t="shared" ca="1" si="201"/>
        <v>-4.8930546883400004E-3</v>
      </c>
      <c r="G4402" s="119">
        <f>IF(FilterType="FIR",  PRE_CALC!A4350*Fdata, IF(F_default=1,G4401+(4*Fnotch-0)/8192,G4401+(F_stop-F_start)/8192) )</f>
        <v>135843.750000128</v>
      </c>
      <c r="H4402" s="120">
        <f ca="1">IF(FilterType="FIR", OFFSET(PRE_CALC!B4350,0,DEC_RATE), C4402)</f>
        <v>-121.38245782200001</v>
      </c>
    </row>
    <row r="4403" spans="2:8" x14ac:dyDescent="0.2">
      <c r="B4403" s="45">
        <f>IF(FilterType="FIR", IF(Extend_fmod, PRE_CALC!I4351*Fm, PRE_CALC!A4351*Fdata), IF(F_default=1,B4402+(4*Fnotch-0)/8192,B4402+(F_stop-F_start)/8192) )</f>
        <v>135875</v>
      </c>
      <c r="C4403" s="39">
        <f t="shared" si="202"/>
        <v>-1.4946160847691827</v>
      </c>
      <c r="D4403" s="84">
        <f ca="1">IF(FilterType="FIR", IF(Extend_fmod=1,OFFSET(PRE_CALC!J4351,0,DEC_RATE), OFFSET(PRE_CALC!B4351,0,DEC_RATE)), C4403)</f>
        <v>-121.98053707</v>
      </c>
      <c r="E4403" s="84">
        <f t="shared" ca="1" si="203"/>
        <v>102406.249999872</v>
      </c>
      <c r="F4403" s="84">
        <f t="shared" ca="1" si="201"/>
        <v>-4.8930546883400004E-3</v>
      </c>
      <c r="G4403" s="119">
        <f>IF(FilterType="FIR",  PRE_CALC!A4351*Fdata, IF(F_default=1,G4402+(4*Fnotch-0)/8192,G4402+(F_stop-F_start)/8192) )</f>
        <v>135875</v>
      </c>
      <c r="H4403" s="120">
        <f ca="1">IF(FilterType="FIR", OFFSET(PRE_CALC!B4351,0,DEC_RATE), C4403)</f>
        <v>-121.98053707</v>
      </c>
    </row>
    <row r="4404" spans="2:8" x14ac:dyDescent="0.2">
      <c r="B4404" s="45">
        <f>IF(FilterType="FIR", IF(Extend_fmod, PRE_CALC!I4352*Fm, PRE_CALC!A4352*Fdata), IF(F_default=1,B4403+(4*Fnotch-0)/8192,B4403+(F_stop-F_start)/8192) )</f>
        <v>135906.249999872</v>
      </c>
      <c r="C4404" s="39">
        <f t="shared" si="202"/>
        <v>-1.4953077731664712</v>
      </c>
      <c r="D4404" s="84">
        <f ca="1">IF(FilterType="FIR", IF(Extend_fmod=1,OFFSET(PRE_CALC!J4352,0,DEC_RATE), OFFSET(PRE_CALC!B4352,0,DEC_RATE)), C4404)</f>
        <v>-122.632252079</v>
      </c>
      <c r="E4404" s="84">
        <f t="shared" ca="1" si="203"/>
        <v>102406.249999872</v>
      </c>
      <c r="F4404" s="84">
        <f t="shared" ca="1" si="201"/>
        <v>-4.8930546883400004E-3</v>
      </c>
      <c r="G4404" s="119">
        <f>IF(FilterType="FIR",  PRE_CALC!A4352*Fdata, IF(F_default=1,G4403+(4*Fnotch-0)/8192,G4403+(F_stop-F_start)/8192) )</f>
        <v>135906.249999872</v>
      </c>
      <c r="H4404" s="120">
        <f ca="1">IF(FilterType="FIR", OFFSET(PRE_CALC!B4352,0,DEC_RATE), C4404)</f>
        <v>-122.632252079</v>
      </c>
    </row>
    <row r="4405" spans="2:8" x14ac:dyDescent="0.2">
      <c r="B4405" s="45">
        <f>IF(FilterType="FIR", IF(Extend_fmod, PRE_CALC!I4353*Fm, PRE_CALC!A4353*Fdata), IF(F_default=1,B4404+(4*Fnotch-0)/8192,B4404+(F_stop-F_start)/8192) )</f>
        <v>135937.5</v>
      </c>
      <c r="C4405" s="39">
        <f t="shared" si="202"/>
        <v>-1.4959996244598637</v>
      </c>
      <c r="D4405" s="84">
        <f ca="1">IF(FilterType="FIR", IF(Extend_fmod=1,OFFSET(PRE_CALC!J4353,0,DEC_RATE), OFFSET(PRE_CALC!B4353,0,DEC_RATE)), C4405)</f>
        <v>-123.346349135</v>
      </c>
      <c r="E4405" s="84">
        <f t="shared" ca="1" si="203"/>
        <v>102406.249999872</v>
      </c>
      <c r="F4405" s="84">
        <f t="shared" ca="1" si="201"/>
        <v>-4.8930546883400004E-3</v>
      </c>
      <c r="G4405" s="119">
        <f>IF(FilterType="FIR",  PRE_CALC!A4353*Fdata, IF(F_default=1,G4404+(4*Fnotch-0)/8192,G4404+(F_stop-F_start)/8192) )</f>
        <v>135937.5</v>
      </c>
      <c r="H4405" s="120">
        <f ca="1">IF(FilterType="FIR", OFFSET(PRE_CALC!B4353,0,DEC_RATE), C4405)</f>
        <v>-123.346349135</v>
      </c>
    </row>
    <row r="4406" spans="2:8" x14ac:dyDescent="0.2">
      <c r="B4406" s="45">
        <f>IF(FilterType="FIR", IF(Extend_fmod, PRE_CALC!I4354*Fm, PRE_CALC!A4354*Fdata), IF(F_default=1,B4405+(4*Fnotch-0)/8192,B4405+(F_stop-F_start)/8192) )</f>
        <v>135968.750000128</v>
      </c>
      <c r="C4406" s="39">
        <f t="shared" si="202"/>
        <v>-1.4966916386463551</v>
      </c>
      <c r="D4406" s="84">
        <f ca="1">IF(FilterType="FIR", IF(Extend_fmod=1,OFFSET(PRE_CALC!J4354,0,DEC_RATE), OFFSET(PRE_CALC!B4354,0,DEC_RATE)), C4406)</f>
        <v>-124.134064712</v>
      </c>
      <c r="E4406" s="84">
        <f t="shared" ca="1" si="203"/>
        <v>102406.249999872</v>
      </c>
      <c r="F4406" s="84">
        <f t="shared" ca="1" si="201"/>
        <v>-4.8930546883400004E-3</v>
      </c>
      <c r="G4406" s="119">
        <f>IF(FilterType="FIR",  PRE_CALC!A4354*Fdata, IF(F_default=1,G4405+(4*Fnotch-0)/8192,G4405+(F_stop-F_start)/8192) )</f>
        <v>135968.750000128</v>
      </c>
      <c r="H4406" s="120">
        <f ca="1">IF(FilterType="FIR", OFFSET(PRE_CALC!B4354,0,DEC_RATE), C4406)</f>
        <v>-124.134064712</v>
      </c>
    </row>
    <row r="4407" spans="2:8" x14ac:dyDescent="0.2">
      <c r="B4407" s="45">
        <f>IF(FilterType="FIR", IF(Extend_fmod, PRE_CALC!I4355*Fm, PRE_CALC!A4355*Fdata), IF(F_default=1,B4406+(4*Fnotch-0)/8192,B4406+(F_stop-F_start)/8192) )</f>
        <v>136000</v>
      </c>
      <c r="C4407" s="39">
        <f t="shared" si="202"/>
        <v>-1.4973838157230099</v>
      </c>
      <c r="D4407" s="84">
        <f ca="1">IF(FilterType="FIR", IF(Extend_fmod=1,OFFSET(PRE_CALC!J4355,0,DEC_RATE), OFFSET(PRE_CALC!B4355,0,DEC_RATE)), C4407)</f>
        <v>-125.010166551</v>
      </c>
      <c r="E4407" s="84">
        <f t="shared" ca="1" si="203"/>
        <v>102406.249999872</v>
      </c>
      <c r="F4407" s="84">
        <f t="shared" ref="F4407:F4470" ca="1" si="204">IF(G4407&lt;=F_PB,H4407, OFFSET(H:H,MATCH(F_PB-0.0001,G:G),0,1))</f>
        <v>-4.8930546883400004E-3</v>
      </c>
      <c r="G4407" s="119">
        <f>IF(FilterType="FIR",  PRE_CALC!A4355*Fdata, IF(F_default=1,G4406+(4*Fnotch-0)/8192,G4406+(F_stop-F_start)/8192) )</f>
        <v>136000</v>
      </c>
      <c r="H4407" s="120">
        <f ca="1">IF(FilterType="FIR", OFFSET(PRE_CALC!B4355,0,DEC_RATE), C4407)</f>
        <v>-125.010166551</v>
      </c>
    </row>
    <row r="4408" spans="2:8" x14ac:dyDescent="0.2">
      <c r="B4408" s="45">
        <f>IF(FilterType="FIR", IF(Extend_fmod, PRE_CALC!I4356*Fm, PRE_CALC!A4356*Fdata), IF(F_default=1,B4407+(4*Fnotch-0)/8192,B4407+(F_stop-F_start)/8192) )</f>
        <v>136031.249999872</v>
      </c>
      <c r="C4408" s="39">
        <f t="shared" ref="C4408:C4471" si="205">MAX(20*LOG(ABS(   (1/s_dec*SIN(s_dec*$B4408/Fm*PI())/SIN($B4408/Fm*PI()))^(order-1) * (1/s_dec2*SIN(s_dec2*$B4408/Fm*PI())/SIN($B4408/Fm*PI()))  )), -160)</f>
        <v>-1.4980761556981725</v>
      </c>
      <c r="D4408" s="84">
        <f ca="1">IF(FilterType="FIR", IF(Extend_fmod=1,OFFSET(PRE_CALC!J4356,0,DEC_RATE), OFFSET(PRE_CALC!B4356,0,DEC_RATE)), C4408)</f>
        <v>-125.994603395</v>
      </c>
      <c r="E4408" s="84">
        <f t="shared" ref="E4408:E4471" ca="1" si="206">IF(G4408&lt;=F_PB,G4408, OFFSET(G:G,MATCH(F_PB-0.0001,G:G),0,1) )</f>
        <v>102406.249999872</v>
      </c>
      <c r="F4408" s="84">
        <f t="shared" ca="1" si="204"/>
        <v>-4.8930546883400004E-3</v>
      </c>
      <c r="G4408" s="119">
        <f>IF(FilterType="FIR",  PRE_CALC!A4356*Fdata, IF(F_default=1,G4407+(4*Fnotch-0)/8192,G4407+(F_stop-F_start)/8192) )</f>
        <v>136031.249999872</v>
      </c>
      <c r="H4408" s="120">
        <f ca="1">IF(FilterType="FIR", OFFSET(PRE_CALC!B4356,0,DEC_RATE), C4408)</f>
        <v>-125.994603395</v>
      </c>
    </row>
    <row r="4409" spans="2:8" x14ac:dyDescent="0.2">
      <c r="B4409" s="45">
        <f>IF(FilterType="FIR", IF(Extend_fmod, PRE_CALC!I4357*Fm, PRE_CALC!A4357*Fdata), IF(F_default=1,B4408+(4*Fnotch-0)/8192,B4408+(F_stop-F_start)/8192) )</f>
        <v>136062.5</v>
      </c>
      <c r="C4409" s="39">
        <f t="shared" si="205"/>
        <v>-1.4987686585802285</v>
      </c>
      <c r="D4409" s="84">
        <f ca="1">IF(FilterType="FIR", IF(Extend_fmod=1,OFFSET(PRE_CALC!J4357,0,DEC_RATE), OFFSET(PRE_CALC!B4357,0,DEC_RATE)), C4409)</f>
        <v>-127.115247586</v>
      </c>
      <c r="E4409" s="84">
        <f t="shared" ca="1" si="206"/>
        <v>102406.249999872</v>
      </c>
      <c r="F4409" s="84">
        <f t="shared" ca="1" si="204"/>
        <v>-4.8930546883400004E-3</v>
      </c>
      <c r="G4409" s="119">
        <f>IF(FilterType="FIR",  PRE_CALC!A4357*Fdata, IF(F_default=1,G4408+(4*Fnotch-0)/8192,G4408+(F_stop-F_start)/8192) )</f>
        <v>136062.5</v>
      </c>
      <c r="H4409" s="120">
        <f ca="1">IF(FilterType="FIR", OFFSET(PRE_CALC!B4357,0,DEC_RATE), C4409)</f>
        <v>-127.115247586</v>
      </c>
    </row>
    <row r="4410" spans="2:8" x14ac:dyDescent="0.2">
      <c r="B4410" s="45">
        <f>IF(FilterType="FIR", IF(Extend_fmod, PRE_CALC!I4358*Fm, PRE_CALC!A4358*Fdata), IF(F_default=1,B4409+(4*Fnotch-0)/8192,B4409+(F_stop-F_start)/8192) )</f>
        <v>136093.750000128</v>
      </c>
      <c r="C4410" s="39">
        <f t="shared" si="205"/>
        <v>-1.4994613243662014</v>
      </c>
      <c r="D4410" s="84">
        <f ca="1">IF(FilterType="FIR", IF(Extend_fmod=1,OFFSET(PRE_CALC!J4358,0,DEC_RATE), OFFSET(PRE_CALC!B4358,0,DEC_RATE)), C4410)</f>
        <v>-128.41273386699999</v>
      </c>
      <c r="E4410" s="84">
        <f t="shared" ca="1" si="206"/>
        <v>102406.249999872</v>
      </c>
      <c r="F4410" s="84">
        <f t="shared" ca="1" si="204"/>
        <v>-4.8930546883400004E-3</v>
      </c>
      <c r="G4410" s="119">
        <f>IF(FilterType="FIR",  PRE_CALC!A4358*Fdata, IF(F_default=1,G4409+(4*Fnotch-0)/8192,G4409+(F_stop-F_start)/8192) )</f>
        <v>136093.750000128</v>
      </c>
      <c r="H4410" s="120">
        <f ca="1">IF(FilterType="FIR", OFFSET(PRE_CALC!B4358,0,DEC_RATE), C4410)</f>
        <v>-128.41273386699999</v>
      </c>
    </row>
    <row r="4411" spans="2:8" x14ac:dyDescent="0.2">
      <c r="B4411" s="45">
        <f>IF(FilterType="FIR", IF(Extend_fmod, PRE_CALC!I4359*Fm, PRE_CALC!A4359*Fdata), IF(F_default=1,B4410+(4*Fnotch-0)/8192,B4410+(F_stop-F_start)/8192) )</f>
        <v>136125</v>
      </c>
      <c r="C4411" s="39">
        <f t="shared" si="205"/>
        <v>-1.5001541530531233</v>
      </c>
      <c r="D4411" s="84">
        <f ca="1">IF(FilterType="FIR", IF(Extend_fmod=1,OFFSET(PRE_CALC!J4359,0,DEC_RATE), OFFSET(PRE_CALC!B4359,0,DEC_RATE)), C4411)</f>
        <v>-129.94966980800001</v>
      </c>
      <c r="E4411" s="84">
        <f t="shared" ca="1" si="206"/>
        <v>102406.249999872</v>
      </c>
      <c r="F4411" s="84">
        <f t="shared" ca="1" si="204"/>
        <v>-4.8930546883400004E-3</v>
      </c>
      <c r="G4411" s="119">
        <f>IF(FilterType="FIR",  PRE_CALC!A4359*Fdata, IF(F_default=1,G4410+(4*Fnotch-0)/8192,G4410+(F_stop-F_start)/8192) )</f>
        <v>136125</v>
      </c>
      <c r="H4411" s="120">
        <f ca="1">IF(FilterType="FIR", OFFSET(PRE_CALC!B4359,0,DEC_RATE), C4411)</f>
        <v>-129.94966980800001</v>
      </c>
    </row>
    <row r="4412" spans="2:8" x14ac:dyDescent="0.2">
      <c r="B4412" s="45">
        <f>IF(FilterType="FIR", IF(Extend_fmod, PRE_CALC!I4360*Fm, PRE_CALC!A4360*Fdata), IF(F_default=1,B4411+(4*Fnotch-0)/8192,B4411+(F_stop-F_start)/8192) )</f>
        <v>136156.249999872</v>
      </c>
      <c r="C4412" s="39">
        <f t="shared" si="205"/>
        <v>-1.5008471446493676</v>
      </c>
      <c r="D4412" s="84">
        <f ca="1">IF(FilterType="FIR", IF(Extend_fmod=1,OFFSET(PRE_CALC!J4360,0,DEC_RATE), OFFSET(PRE_CALC!B4360,0,DEC_RATE)), C4412)</f>
        <v>-131.83002516600001</v>
      </c>
      <c r="E4412" s="84">
        <f t="shared" ca="1" si="206"/>
        <v>102406.249999872</v>
      </c>
      <c r="F4412" s="84">
        <f t="shared" ca="1" si="204"/>
        <v>-4.8930546883400004E-3</v>
      </c>
      <c r="G4412" s="119">
        <f>IF(FilterType="FIR",  PRE_CALC!A4360*Fdata, IF(F_default=1,G4411+(4*Fnotch-0)/8192,G4411+(F_stop-F_start)/8192) )</f>
        <v>136156.249999872</v>
      </c>
      <c r="H4412" s="120">
        <f ca="1">IF(FilterType="FIR", OFFSET(PRE_CALC!B4360,0,DEC_RATE), C4412)</f>
        <v>-131.83002516600001</v>
      </c>
    </row>
    <row r="4413" spans="2:8" x14ac:dyDescent="0.2">
      <c r="B4413" s="45">
        <f>IF(FilterType="FIR", IF(Extend_fmod, PRE_CALC!I4361*Fm, PRE_CALC!A4361*Fdata), IF(F_default=1,B4412+(4*Fnotch-0)/8192,B4412+(F_stop-F_start)/8192) )</f>
        <v>136187.5</v>
      </c>
      <c r="C4413" s="39">
        <f t="shared" si="205"/>
        <v>-1.5015402991633278</v>
      </c>
      <c r="D4413" s="84">
        <f ca="1">IF(FilterType="FIR", IF(Extend_fmod=1,OFFSET(PRE_CALC!J4361,0,DEC_RATE), OFFSET(PRE_CALC!B4361,0,DEC_RATE)), C4413)</f>
        <v>-134.24614027300001</v>
      </c>
      <c r="E4413" s="84">
        <f t="shared" ca="1" si="206"/>
        <v>102406.249999872</v>
      </c>
      <c r="F4413" s="84">
        <f t="shared" ca="1" si="204"/>
        <v>-4.8930546883400004E-3</v>
      </c>
      <c r="G4413" s="119">
        <f>IF(FilterType="FIR",  PRE_CALC!A4361*Fdata, IF(F_default=1,G4412+(4*Fnotch-0)/8192,G4412+(F_stop-F_start)/8192) )</f>
        <v>136187.5</v>
      </c>
      <c r="H4413" s="120">
        <f ca="1">IF(FilterType="FIR", OFFSET(PRE_CALC!B4361,0,DEC_RATE), C4413)</f>
        <v>-134.24614027300001</v>
      </c>
    </row>
    <row r="4414" spans="2:8" x14ac:dyDescent="0.2">
      <c r="B4414" s="45">
        <f>IF(FilterType="FIR", IF(Extend_fmod, PRE_CALC!I4362*Fm, PRE_CALC!A4362*Fdata), IF(F_default=1,B4413+(4*Fnotch-0)/8192,B4413+(F_stop-F_start)/8192) )</f>
        <v>136218.750000128</v>
      </c>
      <c r="C4414" s="39">
        <f t="shared" si="205"/>
        <v>-1.5022336165920174</v>
      </c>
      <c r="D4414" s="84">
        <f ca="1">IF(FilterType="FIR", IF(Extend_fmod=1,OFFSET(PRE_CALC!J4362,0,DEC_RATE), OFFSET(PRE_CALC!B4362,0,DEC_RATE)), C4414)</f>
        <v>-137.620185736</v>
      </c>
      <c r="E4414" s="84">
        <f t="shared" ca="1" si="206"/>
        <v>102406.249999872</v>
      </c>
      <c r="F4414" s="84">
        <f t="shared" ca="1" si="204"/>
        <v>-4.8930546883400004E-3</v>
      </c>
      <c r="G4414" s="119">
        <f>IF(FilterType="FIR",  PRE_CALC!A4362*Fdata, IF(F_default=1,G4413+(4*Fnotch-0)/8192,G4413+(F_stop-F_start)/8192) )</f>
        <v>136218.750000128</v>
      </c>
      <c r="H4414" s="120">
        <f ca="1">IF(FilterType="FIR", OFFSET(PRE_CALC!B4362,0,DEC_RATE), C4414)</f>
        <v>-137.620185736</v>
      </c>
    </row>
    <row r="4415" spans="2:8" x14ac:dyDescent="0.2">
      <c r="B4415" s="45">
        <f>IF(FilterType="FIR", IF(Extend_fmod, PRE_CALC!I4363*Fm, PRE_CALC!A4363*Fdata), IF(F_default=1,B4414+(4*Fnotch-0)/8192,B4414+(F_stop-F_start)/8192) )</f>
        <v>136250</v>
      </c>
      <c r="C4415" s="39">
        <f t="shared" si="205"/>
        <v>-1.5029270969324704</v>
      </c>
      <c r="D4415" s="84">
        <f ca="1">IF(FilterType="FIR", IF(Extend_fmod=1,OFFSET(PRE_CALC!J4363,0,DEC_RATE), OFFSET(PRE_CALC!B4363,0,DEC_RATE)), C4415)</f>
        <v>-143.23372793499999</v>
      </c>
      <c r="E4415" s="84">
        <f t="shared" ca="1" si="206"/>
        <v>102406.249999872</v>
      </c>
      <c r="F4415" s="84">
        <f t="shared" ca="1" si="204"/>
        <v>-4.8930546883400004E-3</v>
      </c>
      <c r="G4415" s="119">
        <f>IF(FilterType="FIR",  PRE_CALC!A4363*Fdata, IF(F_default=1,G4414+(4*Fnotch-0)/8192,G4414+(F_stop-F_start)/8192) )</f>
        <v>136250</v>
      </c>
      <c r="H4415" s="120">
        <f ca="1">IF(FilterType="FIR", OFFSET(PRE_CALC!B4363,0,DEC_RATE), C4415)</f>
        <v>-143.23372793499999</v>
      </c>
    </row>
    <row r="4416" spans="2:8" x14ac:dyDescent="0.2">
      <c r="B4416" s="45">
        <f>IF(FilterType="FIR", IF(Extend_fmod, PRE_CALC!I4364*Fm, PRE_CALC!A4364*Fdata), IF(F_default=1,B4415+(4*Fnotch-0)/8192,B4415+(F_stop-F_start)/8192) )</f>
        <v>136281.249999872</v>
      </c>
      <c r="C4416" s="39">
        <f t="shared" si="205"/>
        <v>-1.5036207401930728</v>
      </c>
      <c r="D4416" s="84">
        <f ca="1">IF(FilterType="FIR", IF(Extend_fmod=1,OFFSET(PRE_CALC!J4364,0,DEC_RATE), OFFSET(PRE_CALC!B4364,0,DEC_RATE)), C4416)</f>
        <v>-164.15923639100001</v>
      </c>
      <c r="E4416" s="84">
        <f t="shared" ca="1" si="206"/>
        <v>102406.249999872</v>
      </c>
      <c r="F4416" s="84">
        <f t="shared" ca="1" si="204"/>
        <v>-4.8930546883400004E-3</v>
      </c>
      <c r="G4416" s="119">
        <f>IF(FilterType="FIR",  PRE_CALC!A4364*Fdata, IF(F_default=1,G4415+(4*Fnotch-0)/8192,G4415+(F_stop-F_start)/8192) )</f>
        <v>136281.249999872</v>
      </c>
      <c r="H4416" s="120">
        <f ca="1">IF(FilterType="FIR", OFFSET(PRE_CALC!B4364,0,DEC_RATE), C4416)</f>
        <v>-164.15923639100001</v>
      </c>
    </row>
    <row r="4417" spans="2:8" x14ac:dyDescent="0.2">
      <c r="B4417" s="45">
        <f>IF(FilterType="FIR", IF(Extend_fmod, PRE_CALC!I4365*Fm, PRE_CALC!A4365*Fdata), IF(F_default=1,B4416+(4*Fnotch-0)/8192,B4416+(F_stop-F_start)/8192) )</f>
        <v>136312.5</v>
      </c>
      <c r="C4417" s="39">
        <f t="shared" si="205"/>
        <v>-1.5043145463821994</v>
      </c>
      <c r="D4417" s="84">
        <f ca="1">IF(FilterType="FIR", IF(Extend_fmod=1,OFFSET(PRE_CALC!J4365,0,DEC_RATE), OFFSET(PRE_CALC!B4365,0,DEC_RATE)), C4417)</f>
        <v>-144.94629842399999</v>
      </c>
      <c r="E4417" s="84">
        <f t="shared" ca="1" si="206"/>
        <v>102406.249999872</v>
      </c>
      <c r="F4417" s="84">
        <f t="shared" ca="1" si="204"/>
        <v>-4.8930546883400004E-3</v>
      </c>
      <c r="G4417" s="119">
        <f>IF(FilterType="FIR",  PRE_CALC!A4365*Fdata, IF(F_default=1,G4416+(4*Fnotch-0)/8192,G4416+(F_stop-F_start)/8192) )</f>
        <v>136312.5</v>
      </c>
      <c r="H4417" s="120">
        <f ca="1">IF(FilterType="FIR", OFFSET(PRE_CALC!B4365,0,DEC_RATE), C4417)</f>
        <v>-144.94629842399999</v>
      </c>
    </row>
    <row r="4418" spans="2:8" x14ac:dyDescent="0.2">
      <c r="B4418" s="45">
        <f>IF(FilterType="FIR", IF(Extend_fmod, PRE_CALC!I4366*Fm, PRE_CALC!A4366*Fdata), IF(F_default=1,B4417+(4*Fnotch-0)/8192,B4417+(F_stop-F_start)/8192) )</f>
        <v>136343.750000128</v>
      </c>
      <c r="C4418" s="39">
        <f t="shared" si="205"/>
        <v>-1.505008515496894</v>
      </c>
      <c r="D4418" s="84">
        <f ca="1">IF(FilterType="FIR", IF(Extend_fmod=1,OFFSET(PRE_CALC!J4366,0,DEC_RATE), OFFSET(PRE_CALC!B4366,0,DEC_RATE)), C4418)</f>
        <v>-138.46273667299999</v>
      </c>
      <c r="E4418" s="84">
        <f t="shared" ca="1" si="206"/>
        <v>102406.249999872</v>
      </c>
      <c r="F4418" s="84">
        <f t="shared" ca="1" si="204"/>
        <v>-4.8930546883400004E-3</v>
      </c>
      <c r="G4418" s="119">
        <f>IF(FilterType="FIR",  PRE_CALC!A4366*Fdata, IF(F_default=1,G4417+(4*Fnotch-0)/8192,G4417+(F_stop-F_start)/8192) )</f>
        <v>136343.750000128</v>
      </c>
      <c r="H4418" s="120">
        <f ca="1">IF(FilterType="FIR", OFFSET(PRE_CALC!B4366,0,DEC_RATE), C4418)</f>
        <v>-138.46273667299999</v>
      </c>
    </row>
    <row r="4419" spans="2:8" x14ac:dyDescent="0.2">
      <c r="B4419" s="45">
        <f>IF(FilterType="FIR", IF(Extend_fmod, PRE_CALC!I4367*Fm, PRE_CALC!A4367*Fdata), IF(F_default=1,B4418+(4*Fnotch-0)/8192,B4418+(F_stop-F_start)/8192) )</f>
        <v>136375</v>
      </c>
      <c r="C4419" s="39">
        <f t="shared" si="205"/>
        <v>-1.5057026475341719</v>
      </c>
      <c r="D4419" s="84">
        <f ca="1">IF(FilterType="FIR", IF(Extend_fmod=1,OFFSET(PRE_CALC!J4367,0,DEC_RATE), OFFSET(PRE_CALC!B4367,0,DEC_RATE)), C4419)</f>
        <v>-134.794619216</v>
      </c>
      <c r="E4419" s="84">
        <f t="shared" ca="1" si="206"/>
        <v>102406.249999872</v>
      </c>
      <c r="F4419" s="84">
        <f t="shared" ca="1" si="204"/>
        <v>-4.8930546883400004E-3</v>
      </c>
      <c r="G4419" s="119">
        <f>IF(FilterType="FIR",  PRE_CALC!A4367*Fdata, IF(F_default=1,G4418+(4*Fnotch-0)/8192,G4418+(F_stop-F_start)/8192) )</f>
        <v>136375</v>
      </c>
      <c r="H4419" s="120">
        <f ca="1">IF(FilterType="FIR", OFFSET(PRE_CALC!B4367,0,DEC_RATE), C4419)</f>
        <v>-134.794619216</v>
      </c>
    </row>
    <row r="4420" spans="2:8" x14ac:dyDescent="0.2">
      <c r="B4420" s="45">
        <f>IF(FilterType="FIR", IF(Extend_fmod, PRE_CALC!I4368*Fm, PRE_CALC!A4368*Fdata), IF(F_default=1,B4419+(4*Fnotch-0)/8192,B4419+(F_stop-F_start)/8192) )</f>
        <v>136406.249999872</v>
      </c>
      <c r="C4420" s="39">
        <f t="shared" si="205"/>
        <v>-1.5063969425024226</v>
      </c>
      <c r="D4420" s="84">
        <f ca="1">IF(FilterType="FIR", IF(Extend_fmod=1,OFFSET(PRE_CALC!J4368,0,DEC_RATE), OFFSET(PRE_CALC!B4368,0,DEC_RATE)), C4420)</f>
        <v>-132.22764146099999</v>
      </c>
      <c r="E4420" s="84">
        <f t="shared" ca="1" si="206"/>
        <v>102406.249999872</v>
      </c>
      <c r="F4420" s="84">
        <f t="shared" ca="1" si="204"/>
        <v>-4.8930546883400004E-3</v>
      </c>
      <c r="G4420" s="119">
        <f>IF(FilterType="FIR",  PRE_CALC!A4368*Fdata, IF(F_default=1,G4419+(4*Fnotch-0)/8192,G4419+(F_stop-F_start)/8192) )</f>
        <v>136406.249999872</v>
      </c>
      <c r="H4420" s="120">
        <f ca="1">IF(FilterType="FIR", OFFSET(PRE_CALC!B4368,0,DEC_RATE), C4420)</f>
        <v>-132.22764146099999</v>
      </c>
    </row>
    <row r="4421" spans="2:8" x14ac:dyDescent="0.2">
      <c r="B4421" s="45">
        <f>IF(FilterType="FIR", IF(Extend_fmod, PRE_CALC!I4369*Fm, PRE_CALC!A4369*Fdata), IF(F_default=1,B4420+(4*Fnotch-0)/8192,B4420+(F_stop-F_start)/8192) )</f>
        <v>136437.5</v>
      </c>
      <c r="C4421" s="39">
        <f t="shared" si="205"/>
        <v>-1.507091400410054</v>
      </c>
      <c r="D4421" s="84">
        <f ca="1">IF(FilterType="FIR", IF(Extend_fmod=1,OFFSET(PRE_CALC!J4369,0,DEC_RATE), OFFSET(PRE_CALC!B4369,0,DEC_RATE)), C4421)</f>
        <v>-130.25358443299999</v>
      </c>
      <c r="E4421" s="84">
        <f t="shared" ca="1" si="206"/>
        <v>102406.249999872</v>
      </c>
      <c r="F4421" s="84">
        <f t="shared" ca="1" si="204"/>
        <v>-4.8930546883400004E-3</v>
      </c>
      <c r="G4421" s="119">
        <f>IF(FilterType="FIR",  PRE_CALC!A4369*Fdata, IF(F_default=1,G4420+(4*Fnotch-0)/8192,G4420+(F_stop-F_start)/8192) )</f>
        <v>136437.5</v>
      </c>
      <c r="H4421" s="120">
        <f ca="1">IF(FilterType="FIR", OFFSET(PRE_CALC!B4369,0,DEC_RATE), C4421)</f>
        <v>-130.25358443299999</v>
      </c>
    </row>
    <row r="4422" spans="2:8" x14ac:dyDescent="0.2">
      <c r="B4422" s="45">
        <f>IF(FilterType="FIR", IF(Extend_fmod, PRE_CALC!I4370*Fm, PRE_CALC!A4370*Fdata), IF(F_default=1,B4421+(4*Fnotch-0)/8192,B4421+(F_stop-F_start)/8192) )</f>
        <v>136468.750000128</v>
      </c>
      <c r="C4422" s="39">
        <f t="shared" si="205"/>
        <v>-1.507786021254085</v>
      </c>
      <c r="D4422" s="84">
        <f ca="1">IF(FilterType="FIR", IF(Extend_fmod=1,OFFSET(PRE_CALC!J4370,0,DEC_RATE), OFFSET(PRE_CALC!B4370,0,DEC_RATE)), C4422)</f>
        <v>-128.65145774699999</v>
      </c>
      <c r="E4422" s="84">
        <f t="shared" ca="1" si="206"/>
        <v>102406.249999872</v>
      </c>
      <c r="F4422" s="84">
        <f t="shared" ca="1" si="204"/>
        <v>-4.8930546883400004E-3</v>
      </c>
      <c r="G4422" s="119">
        <f>IF(FilterType="FIR",  PRE_CALC!A4370*Fdata, IF(F_default=1,G4421+(4*Fnotch-0)/8192,G4421+(F_stop-F_start)/8192) )</f>
        <v>136468.750000128</v>
      </c>
      <c r="H4422" s="120">
        <f ca="1">IF(FilterType="FIR", OFFSET(PRE_CALC!B4370,0,DEC_RATE), C4422)</f>
        <v>-128.65145774699999</v>
      </c>
    </row>
    <row r="4423" spans="2:8" x14ac:dyDescent="0.2">
      <c r="B4423" s="45">
        <f>IF(FilterType="FIR", IF(Extend_fmod, PRE_CALC!I4371*Fm, PRE_CALC!A4371*Fdata), IF(F_default=1,B4422+(4*Fnotch-0)/8192,B4422+(F_stop-F_start)/8192) )</f>
        <v>136500</v>
      </c>
      <c r="C4423" s="39">
        <f t="shared" si="205"/>
        <v>-1.5084808050315321</v>
      </c>
      <c r="D4423" s="84">
        <f ca="1">IF(FilterType="FIR", IF(Extend_fmod=1,OFFSET(PRE_CALC!J4371,0,DEC_RATE), OFFSET(PRE_CALC!B4371,0,DEC_RATE)), C4423)</f>
        <v>-127.305010717</v>
      </c>
      <c r="E4423" s="84">
        <f t="shared" ca="1" si="206"/>
        <v>102406.249999872</v>
      </c>
      <c r="F4423" s="84">
        <f t="shared" ca="1" si="204"/>
        <v>-4.8930546883400004E-3</v>
      </c>
      <c r="G4423" s="119">
        <f>IF(FilterType="FIR",  PRE_CALC!A4371*Fdata, IF(F_default=1,G4422+(4*Fnotch-0)/8192,G4422+(F_stop-F_start)/8192) )</f>
        <v>136500</v>
      </c>
      <c r="H4423" s="120">
        <f ca="1">IF(FilterType="FIR", OFFSET(PRE_CALC!B4371,0,DEC_RATE), C4423)</f>
        <v>-127.305010717</v>
      </c>
    </row>
    <row r="4424" spans="2:8" x14ac:dyDescent="0.2">
      <c r="B4424" s="45">
        <f>IF(FilterType="FIR", IF(Extend_fmod, PRE_CALC!I4372*Fm, PRE_CALC!A4372*Fdata), IF(F_default=1,B4423+(4*Fnotch-0)/8192,B4423+(F_stop-F_start)/8192) )</f>
        <v>136531.249999872</v>
      </c>
      <c r="C4424" s="39">
        <f t="shared" si="205"/>
        <v>-1.5091757517507904</v>
      </c>
      <c r="D4424" s="84">
        <f ca="1">IF(FilterType="FIR", IF(Extend_fmod=1,OFFSET(PRE_CALC!J4372,0,DEC_RATE), OFFSET(PRE_CALC!B4372,0,DEC_RATE)), C4424)</f>
        <v>-126.14548811900001</v>
      </c>
      <c r="E4424" s="84">
        <f t="shared" ca="1" si="206"/>
        <v>102406.249999872</v>
      </c>
      <c r="F4424" s="84">
        <f t="shared" ca="1" si="204"/>
        <v>-4.8930546883400004E-3</v>
      </c>
      <c r="G4424" s="119">
        <f>IF(FilterType="FIR",  PRE_CALC!A4372*Fdata, IF(F_default=1,G4423+(4*Fnotch-0)/8192,G4423+(F_stop-F_start)/8192) )</f>
        <v>136531.249999872</v>
      </c>
      <c r="H4424" s="120">
        <f ca="1">IF(FilterType="FIR", OFFSET(PRE_CALC!B4372,0,DEC_RATE), C4424)</f>
        <v>-126.14548811900001</v>
      </c>
    </row>
    <row r="4425" spans="2:8" x14ac:dyDescent="0.2">
      <c r="B4425" s="45">
        <f>IF(FilterType="FIR", IF(Extend_fmod, PRE_CALC!I4373*Fm, PRE_CALC!A4373*Fdata), IF(F_default=1,B4424+(4*Fnotch-0)/8192,B4424+(F_stop-F_start)/8192) )</f>
        <v>136562.5</v>
      </c>
      <c r="C4425" s="39">
        <f t="shared" si="205"/>
        <v>-1.5098708614202885</v>
      </c>
      <c r="D4425" s="84">
        <f ca="1">IF(FilterType="FIR", IF(Extend_fmod=1,OFFSET(PRE_CALC!J4373,0,DEC_RATE), OFFSET(PRE_CALC!B4373,0,DEC_RATE)), C4425)</f>
        <v>-125.128832127</v>
      </c>
      <c r="E4425" s="84">
        <f t="shared" ca="1" si="206"/>
        <v>102406.249999872</v>
      </c>
      <c r="F4425" s="84">
        <f t="shared" ca="1" si="204"/>
        <v>-4.8930546883400004E-3</v>
      </c>
      <c r="G4425" s="119">
        <f>IF(FilterType="FIR",  PRE_CALC!A4373*Fdata, IF(F_default=1,G4424+(4*Fnotch-0)/8192,G4424+(F_stop-F_start)/8192) )</f>
        <v>136562.5</v>
      </c>
      <c r="H4425" s="120">
        <f ca="1">IF(FilterType="FIR", OFFSET(PRE_CALC!B4373,0,DEC_RATE), C4425)</f>
        <v>-125.128832127</v>
      </c>
    </row>
    <row r="4426" spans="2:8" x14ac:dyDescent="0.2">
      <c r="B4426" s="45">
        <f>IF(FilterType="FIR", IF(Extend_fmod, PRE_CALC!I4374*Fm, PRE_CALC!A4374*Fdata), IF(F_default=1,B4425+(4*Fnotch-0)/8192,B4425+(F_stop-F_start)/8192) )</f>
        <v>136593.750000128</v>
      </c>
      <c r="C4426" s="39">
        <f t="shared" si="205"/>
        <v>-1.51056613403702</v>
      </c>
      <c r="D4426" s="84">
        <f ca="1">IF(FilterType="FIR", IF(Extend_fmod=1,OFFSET(PRE_CALC!J4374,0,DEC_RATE), OFFSET(PRE_CALC!B4374,0,DEC_RATE)), C4426)</f>
        <v>-124.225109117</v>
      </c>
      <c r="E4426" s="84">
        <f t="shared" ca="1" si="206"/>
        <v>102406.249999872</v>
      </c>
      <c r="F4426" s="84">
        <f t="shared" ca="1" si="204"/>
        <v>-4.8930546883400004E-3</v>
      </c>
      <c r="G4426" s="119">
        <f>IF(FilterType="FIR",  PRE_CALC!A4374*Fdata, IF(F_default=1,G4425+(4*Fnotch-0)/8192,G4425+(F_stop-F_start)/8192) )</f>
        <v>136593.750000128</v>
      </c>
      <c r="H4426" s="120">
        <f ca="1">IF(FilterType="FIR", OFFSET(PRE_CALC!B4374,0,DEC_RATE), C4426)</f>
        <v>-124.225109117</v>
      </c>
    </row>
    <row r="4427" spans="2:8" x14ac:dyDescent="0.2">
      <c r="B4427" s="45">
        <f>IF(FilterType="FIR", IF(Extend_fmod, PRE_CALC!I4375*Fm, PRE_CALC!A4375*Fdata), IF(F_default=1,B4426+(4*Fnotch-0)/8192,B4426+(F_stop-F_start)/8192) )</f>
        <v>136625</v>
      </c>
      <c r="C4427" s="39">
        <f t="shared" si="205"/>
        <v>-1.5112615695980289</v>
      </c>
      <c r="D4427" s="84">
        <f ca="1">IF(FilterType="FIR", IF(Extend_fmod=1,OFFSET(PRE_CALC!J4375,0,DEC_RATE), OFFSET(PRE_CALC!B4375,0,DEC_RATE)), C4427)</f>
        <v>-123.413051624</v>
      </c>
      <c r="E4427" s="84">
        <f t="shared" ca="1" si="206"/>
        <v>102406.249999872</v>
      </c>
      <c r="F4427" s="84">
        <f t="shared" ca="1" si="204"/>
        <v>-4.8930546883400004E-3</v>
      </c>
      <c r="G4427" s="119">
        <f>IF(FilterType="FIR",  PRE_CALC!A4375*Fdata, IF(F_default=1,G4426+(4*Fnotch-0)/8192,G4426+(F_stop-F_start)/8192) )</f>
        <v>136625</v>
      </c>
      <c r="H4427" s="120">
        <f ca="1">IF(FilterType="FIR", OFFSET(PRE_CALC!B4375,0,DEC_RATE), C4427)</f>
        <v>-123.413051624</v>
      </c>
    </row>
    <row r="4428" spans="2:8" x14ac:dyDescent="0.2">
      <c r="B4428" s="45">
        <f>IF(FilterType="FIR", IF(Extend_fmod, PRE_CALC!I4376*Fm, PRE_CALC!A4376*Fdata), IF(F_default=1,B4427+(4*Fnotch-0)/8192,B4427+(F_stop-F_start)/8192) )</f>
        <v>136656.249999872</v>
      </c>
      <c r="C4428" s="39">
        <f t="shared" si="205"/>
        <v>-1.5119571681117003</v>
      </c>
      <c r="D4428" s="84">
        <f ca="1">IF(FilterType="FIR", IF(Extend_fmod=1,OFFSET(PRE_CALC!J4376,0,DEC_RATE), OFFSET(PRE_CALC!B4376,0,DEC_RATE)), C4428)</f>
        <v>-122.67700616800001</v>
      </c>
      <c r="E4428" s="84">
        <f t="shared" ca="1" si="206"/>
        <v>102406.249999872</v>
      </c>
      <c r="F4428" s="84">
        <f t="shared" ca="1" si="204"/>
        <v>-4.8930546883400004E-3</v>
      </c>
      <c r="G4428" s="119">
        <f>IF(FilterType="FIR",  PRE_CALC!A4376*Fdata, IF(F_default=1,G4427+(4*Fnotch-0)/8192,G4427+(F_stop-F_start)/8192) )</f>
        <v>136656.249999872</v>
      </c>
      <c r="H4428" s="120">
        <f ca="1">IF(FilterType="FIR", OFFSET(PRE_CALC!B4376,0,DEC_RATE), C4428)</f>
        <v>-122.67700616800001</v>
      </c>
    </row>
    <row r="4429" spans="2:8" x14ac:dyDescent="0.2">
      <c r="B4429" s="45">
        <f>IF(FilterType="FIR", IF(Extend_fmod, PRE_CALC!I4377*Fm, PRE_CALC!A4377*Fdata), IF(F_default=1,B4428+(4*Fnotch-0)/8192,B4428+(F_stop-F_start)/8192) )</f>
        <v>136687.5</v>
      </c>
      <c r="C4429" s="39">
        <f t="shared" si="205"/>
        <v>-1.5126529295864499</v>
      </c>
      <c r="D4429" s="84">
        <f ca="1">IF(FilterType="FIR", IF(Extend_fmod=1,OFFSET(PRE_CALC!J4377,0,DEC_RATE), OFFSET(PRE_CALC!B4377,0,DEC_RATE)), C4429)</f>
        <v>-122.005116849</v>
      </c>
      <c r="E4429" s="84">
        <f t="shared" ca="1" si="206"/>
        <v>102406.249999872</v>
      </c>
      <c r="F4429" s="84">
        <f t="shared" ca="1" si="204"/>
        <v>-4.8930546883400004E-3</v>
      </c>
      <c r="G4429" s="119">
        <f>IF(FilterType="FIR",  PRE_CALC!A4377*Fdata, IF(F_default=1,G4428+(4*Fnotch-0)/8192,G4428+(F_stop-F_start)/8192) )</f>
        <v>136687.5</v>
      </c>
      <c r="H4429" s="120">
        <f ca="1">IF(FilterType="FIR", OFFSET(PRE_CALC!B4377,0,DEC_RATE), C4429)</f>
        <v>-122.005116849</v>
      </c>
    </row>
    <row r="4430" spans="2:8" x14ac:dyDescent="0.2">
      <c r="B4430" s="45">
        <f>IF(FilterType="FIR", IF(Extend_fmod, PRE_CALC!I4378*Fm, PRE_CALC!A4378*Fdata), IF(F_default=1,B4429+(4*Fnotch-0)/8192,B4429+(F_stop-F_start)/8192) )</f>
        <v>136718.750000128</v>
      </c>
      <c r="C4430" s="39">
        <f t="shared" si="205"/>
        <v>-1.5133488540193165</v>
      </c>
      <c r="D4430" s="84">
        <f ca="1">IF(FilterType="FIR", IF(Extend_fmod=1,OFFSET(PRE_CALC!J4378,0,DEC_RATE), OFFSET(PRE_CALC!B4378,0,DEC_RATE)), C4430)</f>
        <v>-121.388189016</v>
      </c>
      <c r="E4430" s="84">
        <f t="shared" ca="1" si="206"/>
        <v>102406.249999872</v>
      </c>
      <c r="F4430" s="84">
        <f t="shared" ca="1" si="204"/>
        <v>-4.8930546883400004E-3</v>
      </c>
      <c r="G4430" s="119">
        <f>IF(FilterType="FIR",  PRE_CALC!A4378*Fdata, IF(F_default=1,G4429+(4*Fnotch-0)/8192,G4429+(F_stop-F_start)/8192) )</f>
        <v>136718.750000128</v>
      </c>
      <c r="H4430" s="120">
        <f ca="1">IF(FilterType="FIR", OFFSET(PRE_CALC!B4378,0,DEC_RATE), C4430)</f>
        <v>-121.388189016</v>
      </c>
    </row>
    <row r="4431" spans="2:8" x14ac:dyDescent="0.2">
      <c r="B4431" s="45">
        <f>IF(FilterType="FIR", IF(Extend_fmod, PRE_CALC!I4379*Fm, PRE_CALC!A4379*Fdata), IF(F_default=1,B4430+(4*Fnotch-0)/8192,B4430+(F_stop-F_start)/8192) )</f>
        <v>136750</v>
      </c>
      <c r="C4431" s="39">
        <f t="shared" si="205"/>
        <v>-1.5140449414073018</v>
      </c>
      <c r="D4431" s="84">
        <f ca="1">IF(FilterType="FIR", IF(Extend_fmod=1,OFFSET(PRE_CALC!J4379,0,DEC_RATE), OFFSET(PRE_CALC!B4379,0,DEC_RATE)), C4431)</f>
        <v>-120.81894864500001</v>
      </c>
      <c r="E4431" s="84">
        <f t="shared" ca="1" si="206"/>
        <v>102406.249999872</v>
      </c>
      <c r="F4431" s="84">
        <f t="shared" ca="1" si="204"/>
        <v>-4.8930546883400004E-3</v>
      </c>
      <c r="G4431" s="119">
        <f>IF(FilterType="FIR",  PRE_CALC!A4379*Fdata, IF(F_default=1,G4430+(4*Fnotch-0)/8192,G4430+(F_stop-F_start)/8192) )</f>
        <v>136750</v>
      </c>
      <c r="H4431" s="120">
        <f ca="1">IF(FilterType="FIR", OFFSET(PRE_CALC!B4379,0,DEC_RATE), C4431)</f>
        <v>-120.81894864500001</v>
      </c>
    </row>
    <row r="4432" spans="2:8" x14ac:dyDescent="0.2">
      <c r="B4432" s="45">
        <f>IF(FilterType="FIR", IF(Extend_fmod, PRE_CALC!I4380*Fm, PRE_CALC!A4380*Fdata), IF(F_default=1,B4431+(4*Fnotch-0)/8192,B4431+(F_stop-F_start)/8192) )</f>
        <v>136781.249999872</v>
      </c>
      <c r="C4432" s="39">
        <f t="shared" si="205"/>
        <v>-1.5147411917588263</v>
      </c>
      <c r="D4432" s="84">
        <f ca="1">IF(FilterType="FIR", IF(Extend_fmod=1,OFFSET(PRE_CALC!J4380,0,DEC_RATE), OFFSET(PRE_CALC!B4380,0,DEC_RATE)), C4432)</f>
        <v>-120.291542779</v>
      </c>
      <c r="E4432" s="84">
        <f t="shared" ca="1" si="206"/>
        <v>102406.249999872</v>
      </c>
      <c r="F4432" s="84">
        <f t="shared" ca="1" si="204"/>
        <v>-4.8930546883400004E-3</v>
      </c>
      <c r="G4432" s="119">
        <f>IF(FilterType="FIR",  PRE_CALC!A4380*Fdata, IF(F_default=1,G4431+(4*Fnotch-0)/8192,G4431+(F_stop-F_start)/8192) )</f>
        <v>136781.249999872</v>
      </c>
      <c r="H4432" s="120">
        <f ca="1">IF(FilterType="FIR", OFFSET(PRE_CALC!B4380,0,DEC_RATE), C4432)</f>
        <v>-120.291542779</v>
      </c>
    </row>
    <row r="4433" spans="2:8" x14ac:dyDescent="0.2">
      <c r="B4433" s="45">
        <f>IF(FilterType="FIR", IF(Extend_fmod, PRE_CALC!I4381*Fm, PRE_CALC!A4381*Fdata), IF(F_default=1,B4432+(4*Fnotch-0)/8192,B4432+(F_stop-F_start)/8192) )</f>
        <v>136812.5</v>
      </c>
      <c r="C4433" s="39">
        <f t="shared" si="205"/>
        <v>-1.5154376050823102</v>
      </c>
      <c r="D4433" s="84">
        <f ca="1">IF(FilterType="FIR", IF(Extend_fmod=1,OFFSET(PRE_CALC!J4381,0,DEC_RATE), OFFSET(PRE_CALC!B4381,0,DEC_RATE)), C4433)</f>
        <v>-119.80119261199999</v>
      </c>
      <c r="E4433" s="84">
        <f t="shared" ca="1" si="206"/>
        <v>102406.249999872</v>
      </c>
      <c r="F4433" s="84">
        <f t="shared" ca="1" si="204"/>
        <v>-4.8930546883400004E-3</v>
      </c>
      <c r="G4433" s="119">
        <f>IF(FilterType="FIR",  PRE_CALC!A4381*Fdata, IF(F_default=1,G4432+(4*Fnotch-0)/8192,G4432+(F_stop-F_start)/8192) )</f>
        <v>136812.5</v>
      </c>
      <c r="H4433" s="120">
        <f ca="1">IF(FilterType="FIR", OFFSET(PRE_CALC!B4381,0,DEC_RATE), C4433)</f>
        <v>-119.80119261199999</v>
      </c>
    </row>
    <row r="4434" spans="2:8" x14ac:dyDescent="0.2">
      <c r="B4434" s="45">
        <f>IF(FilterType="FIR", IF(Extend_fmod, PRE_CALC!I4382*Fm, PRE_CALC!A4382*Fdata), IF(F_default=1,B4433+(4*Fnotch-0)/8192,B4433+(F_stop-F_start)/8192) )</f>
        <v>136843.750000128</v>
      </c>
      <c r="C4434" s="39">
        <f t="shared" si="205"/>
        <v>-1.5161341813747562</v>
      </c>
      <c r="D4434" s="84">
        <f ca="1">IF(FilterType="FIR", IF(Extend_fmod=1,OFFSET(PRE_CALC!J4382,0,DEC_RATE), OFFSET(PRE_CALC!B4382,0,DEC_RATE)), C4434)</f>
        <v>-119.34394644</v>
      </c>
      <c r="E4434" s="84">
        <f t="shared" ca="1" si="206"/>
        <v>102406.249999872</v>
      </c>
      <c r="F4434" s="84">
        <f t="shared" ca="1" si="204"/>
        <v>-4.8930546883400004E-3</v>
      </c>
      <c r="G4434" s="119">
        <f>IF(FilterType="FIR",  PRE_CALC!A4382*Fdata, IF(F_default=1,G4433+(4*Fnotch-0)/8192,G4433+(F_stop-F_start)/8192) )</f>
        <v>136843.750000128</v>
      </c>
      <c r="H4434" s="120">
        <f ca="1">IF(FilterType="FIR", OFFSET(PRE_CALC!B4382,0,DEC_RATE), C4434)</f>
        <v>-119.34394644</v>
      </c>
    </row>
    <row r="4435" spans="2:8" x14ac:dyDescent="0.2">
      <c r="B4435" s="45">
        <f>IF(FilterType="FIR", IF(Extend_fmod, PRE_CALC!I4383*Fm, PRE_CALC!A4383*Fdata), IF(F_default=1,B4434+(4*Fnotch-0)/8192,B4434+(F_stop-F_start)/8192) )</f>
        <v>136875</v>
      </c>
      <c r="C4435" s="39">
        <f t="shared" si="205"/>
        <v>-1.5168309206332071</v>
      </c>
      <c r="D4435" s="84">
        <f ca="1">IF(FilterType="FIR", IF(Extend_fmod=1,OFFSET(PRE_CALC!J4383,0,DEC_RATE), OFFSET(PRE_CALC!B4383,0,DEC_RATE)), C4435)</f>
        <v>-118.91649988</v>
      </c>
      <c r="E4435" s="84">
        <f t="shared" ca="1" si="206"/>
        <v>102406.249999872</v>
      </c>
      <c r="F4435" s="84">
        <f t="shared" ca="1" si="204"/>
        <v>-4.8930546883400004E-3</v>
      </c>
      <c r="G4435" s="119">
        <f>IF(FilterType="FIR",  PRE_CALC!A4383*Fdata, IF(F_default=1,G4434+(4*Fnotch-0)/8192,G4434+(F_stop-F_start)/8192) )</f>
        <v>136875</v>
      </c>
      <c r="H4435" s="120">
        <f ca="1">IF(FilterType="FIR", OFFSET(PRE_CALC!B4383,0,DEC_RATE), C4435)</f>
        <v>-118.91649988</v>
      </c>
    </row>
    <row r="4436" spans="2:8" x14ac:dyDescent="0.2">
      <c r="B4436" s="45">
        <f>IF(FilterType="FIR", IF(Extend_fmod, PRE_CALC!I4384*Fm, PRE_CALC!A4384*Fdata), IF(F_default=1,B4435+(4*Fnotch-0)/8192,B4435+(F_stop-F_start)/8192) )</f>
        <v>136906.249999872</v>
      </c>
      <c r="C4436" s="39">
        <f t="shared" si="205"/>
        <v>-1.5175278228660618</v>
      </c>
      <c r="D4436" s="84">
        <f ca="1">IF(FilterType="FIR", IF(Extend_fmod=1,OFFSET(PRE_CALC!J4384,0,DEC_RATE), OFFSET(PRE_CALC!B4384,0,DEC_RATE)), C4436)</f>
        <v>-118.516062487</v>
      </c>
      <c r="E4436" s="84">
        <f t="shared" ca="1" si="206"/>
        <v>102406.249999872</v>
      </c>
      <c r="F4436" s="84">
        <f t="shared" ca="1" si="204"/>
        <v>-4.8930546883400004E-3</v>
      </c>
      <c r="G4436" s="119">
        <f>IF(FilterType="FIR",  PRE_CALC!A4384*Fdata, IF(F_default=1,G4435+(4*Fnotch-0)/8192,G4435+(F_stop-F_start)/8192) )</f>
        <v>136906.249999872</v>
      </c>
      <c r="H4436" s="120">
        <f ca="1">IF(FilterType="FIR", OFFSET(PRE_CALC!B4384,0,DEC_RATE), C4436)</f>
        <v>-118.516062487</v>
      </c>
    </row>
    <row r="4437" spans="2:8" x14ac:dyDescent="0.2">
      <c r="B4437" s="45">
        <f>IF(FilterType="FIR", IF(Extend_fmod, PRE_CALC!I4385*Fm, PRE_CALC!A4385*Fdata), IF(F_default=1,B4436+(4*Fnotch-0)/8192,B4436+(F_stop-F_start)/8192) )</f>
        <v>136937.5</v>
      </c>
      <c r="C4437" s="39">
        <f t="shared" si="205"/>
        <v>-1.5182248880817586</v>
      </c>
      <c r="D4437" s="84">
        <f ca="1">IF(FilterType="FIR", IF(Extend_fmod=1,OFFSET(PRE_CALC!J4385,0,DEC_RATE), OFFSET(PRE_CALC!B4385,0,DEC_RATE)), C4437)</f>
        <v>-118.140257121</v>
      </c>
      <c r="E4437" s="84">
        <f t="shared" ca="1" si="206"/>
        <v>102406.249999872</v>
      </c>
      <c r="F4437" s="84">
        <f t="shared" ca="1" si="204"/>
        <v>-4.8930546883400004E-3</v>
      </c>
      <c r="G4437" s="119">
        <f>IF(FilterType="FIR",  PRE_CALC!A4385*Fdata, IF(F_default=1,G4436+(4*Fnotch-0)/8192,G4436+(F_stop-F_start)/8192) )</f>
        <v>136937.5</v>
      </c>
      <c r="H4437" s="120">
        <f ca="1">IF(FilterType="FIR", OFFSET(PRE_CALC!B4385,0,DEC_RATE), C4437)</f>
        <v>-118.140257121</v>
      </c>
    </row>
    <row r="4438" spans="2:8" x14ac:dyDescent="0.2">
      <c r="B4438" s="45">
        <f>IF(FilterType="FIR", IF(Extend_fmod, PRE_CALC!I4386*Fm, PRE_CALC!A4386*Fdata), IF(F_default=1,B4437+(4*Fnotch-0)/8192,B4437+(F_stop-F_start)/8192) )</f>
        <v>136968.750000128</v>
      </c>
      <c r="C4438" s="39">
        <f t="shared" si="205"/>
        <v>-1.518922116277321</v>
      </c>
      <c r="D4438" s="84">
        <f ca="1">IF(FilterType="FIR", IF(Extend_fmod=1,OFFSET(PRE_CALC!J4386,0,DEC_RATE), OFFSET(PRE_CALC!B4386,0,DEC_RATE)), C4438)</f>
        <v>-117.787042856</v>
      </c>
      <c r="E4438" s="84">
        <f t="shared" ca="1" si="206"/>
        <v>102406.249999872</v>
      </c>
      <c r="F4438" s="84">
        <f t="shared" ca="1" si="204"/>
        <v>-4.8930546883400004E-3</v>
      </c>
      <c r="G4438" s="119">
        <f>IF(FilterType="FIR",  PRE_CALC!A4386*Fdata, IF(F_default=1,G4437+(4*Fnotch-0)/8192,G4437+(F_stop-F_start)/8192) )</f>
        <v>136968.750000128</v>
      </c>
      <c r="H4438" s="120">
        <f ca="1">IF(FilterType="FIR", OFFSET(PRE_CALC!B4386,0,DEC_RATE), C4438)</f>
        <v>-117.787042856</v>
      </c>
    </row>
    <row r="4439" spans="2:8" x14ac:dyDescent="0.2">
      <c r="B4439" s="45">
        <f>IF(FilterType="FIR", IF(Extend_fmod, PRE_CALC!I4387*Fm, PRE_CALC!A4387*Fdata), IF(F_default=1,B4438+(4*Fnotch-0)/8192,B4438+(F_stop-F_start)/8192) )</f>
        <v>137000</v>
      </c>
      <c r="C4439" s="39">
        <f t="shared" si="205"/>
        <v>-1.5196195074497392</v>
      </c>
      <c r="D4439" s="84">
        <f ca="1">IF(FilterType="FIR", IF(Extend_fmod=1,OFFSET(PRE_CALC!J4387,0,DEC_RATE), OFFSET(PRE_CALC!B4387,0,DEC_RATE)), C4439)</f>
        <v>-117.454655127</v>
      </c>
      <c r="E4439" s="84">
        <f t="shared" ca="1" si="206"/>
        <v>102406.249999872</v>
      </c>
      <c r="F4439" s="84">
        <f t="shared" ca="1" si="204"/>
        <v>-4.8930546883400004E-3</v>
      </c>
      <c r="G4439" s="119">
        <f>IF(FilterType="FIR",  PRE_CALC!A4387*Fdata, IF(F_default=1,G4438+(4*Fnotch-0)/8192,G4438+(F_stop-F_start)/8192) )</f>
        <v>137000</v>
      </c>
      <c r="H4439" s="120">
        <f ca="1">IF(FilterType="FIR", OFFSET(PRE_CALC!B4387,0,DEC_RATE), C4439)</f>
        <v>-117.454655127</v>
      </c>
    </row>
    <row r="4440" spans="2:8" x14ac:dyDescent="0.2">
      <c r="B4440" s="45">
        <f>IF(FilterType="FIR", IF(Extend_fmod, PRE_CALC!I4388*Fm, PRE_CALC!A4388*Fdata), IF(F_default=1,B4439+(4*Fnotch-0)/8192,B4439+(F_stop-F_start)/8192) )</f>
        <v>137031.249999872</v>
      </c>
      <c r="C4440" s="39">
        <f t="shared" si="205"/>
        <v>-1.5203170616074571</v>
      </c>
      <c r="D4440" s="84">
        <f ca="1">IF(FilterType="FIR", IF(Extend_fmod=1,OFFSET(PRE_CALC!J4388,0,DEC_RATE), OFFSET(PRE_CALC!B4388,0,DEC_RATE)), C4440)</f>
        <v>-117.141558687</v>
      </c>
      <c r="E4440" s="84">
        <f t="shared" ca="1" si="206"/>
        <v>102406.249999872</v>
      </c>
      <c r="F4440" s="84">
        <f t="shared" ca="1" si="204"/>
        <v>-4.8930546883400004E-3</v>
      </c>
      <c r="G4440" s="119">
        <f>IF(FilterType="FIR",  PRE_CALC!A4388*Fdata, IF(F_default=1,G4439+(4*Fnotch-0)/8192,G4439+(F_stop-F_start)/8192) )</f>
        <v>137031.249999872</v>
      </c>
      <c r="H4440" s="120">
        <f ca="1">IF(FilterType="FIR", OFFSET(PRE_CALC!B4388,0,DEC_RATE), C4440)</f>
        <v>-117.141558687</v>
      </c>
    </row>
    <row r="4441" spans="2:8" x14ac:dyDescent="0.2">
      <c r="B4441" s="45">
        <f>IF(FilterType="FIR", IF(Extend_fmod, PRE_CALC!I4389*Fm, PRE_CALC!A4389*Fdata), IF(F_default=1,B4440+(4*Fnotch-0)/8192,B4440+(F_stop-F_start)/8192) )</f>
        <v>137062.5</v>
      </c>
      <c r="C4441" s="39">
        <f t="shared" si="205"/>
        <v>-1.5210147787589108</v>
      </c>
      <c r="D4441" s="84">
        <f ca="1">IF(FilterType="FIR", IF(Extend_fmod=1,OFFSET(PRE_CALC!J4389,0,DEC_RATE), OFFSET(PRE_CALC!B4389,0,DEC_RATE)), C4441)</f>
        <v>-116.84641022</v>
      </c>
      <c r="E4441" s="84">
        <f t="shared" ca="1" si="206"/>
        <v>102406.249999872</v>
      </c>
      <c r="F4441" s="84">
        <f t="shared" ca="1" si="204"/>
        <v>-4.8930546883400004E-3</v>
      </c>
      <c r="G4441" s="119">
        <f>IF(FilterType="FIR",  PRE_CALC!A4389*Fdata, IF(F_default=1,G4440+(4*Fnotch-0)/8192,G4440+(F_stop-F_start)/8192) )</f>
        <v>137062.5</v>
      </c>
      <c r="H4441" s="120">
        <f ca="1">IF(FilterType="FIR", OFFSET(PRE_CALC!B4389,0,DEC_RATE), C4441)</f>
        <v>-116.84641022</v>
      </c>
    </row>
    <row r="4442" spans="2:8" x14ac:dyDescent="0.2">
      <c r="B4442" s="45">
        <f>IF(FilterType="FIR", IF(Extend_fmod, PRE_CALC!I4390*Fm, PRE_CALC!A4390*Fdata), IF(F_default=1,B4441+(4*Fnotch-0)/8192,B4441+(F_stop-F_start)/8192) )</f>
        <v>137093.750000128</v>
      </c>
      <c r="C4442" s="39">
        <f t="shared" si="205"/>
        <v>-1.5217126589011285</v>
      </c>
      <c r="D4442" s="84">
        <f ca="1">IF(FilterType="FIR", IF(Extend_fmod=1,OFFSET(PRE_CALC!J4390,0,DEC_RATE), OFFSET(PRE_CALC!B4390,0,DEC_RATE)), C4442)</f>
        <v>-116.568028328</v>
      </c>
      <c r="E4442" s="84">
        <f t="shared" ca="1" si="206"/>
        <v>102406.249999872</v>
      </c>
      <c r="F4442" s="84">
        <f t="shared" ca="1" si="204"/>
        <v>-4.8930546883400004E-3</v>
      </c>
      <c r="G4442" s="119">
        <f>IF(FilterType="FIR",  PRE_CALC!A4390*Fdata, IF(F_default=1,G4441+(4*Fnotch-0)/8192,G4441+(F_stop-F_start)/8192) )</f>
        <v>137093.750000128</v>
      </c>
      <c r="H4442" s="120">
        <f ca="1">IF(FilterType="FIR", OFFSET(PRE_CALC!B4390,0,DEC_RATE), C4442)</f>
        <v>-116.568028328</v>
      </c>
    </row>
    <row r="4443" spans="2:8" x14ac:dyDescent="0.2">
      <c r="B4443" s="45">
        <f>IF(FilterType="FIR", IF(Extend_fmod, PRE_CALC!I4391*Fm, PRE_CALC!A4391*Fdata), IF(F_default=1,B4442+(4*Fnotch-0)/8192,B4442+(F_stop-F_start)/8192) )</f>
        <v>137125</v>
      </c>
      <c r="C4443" s="39">
        <f t="shared" si="205"/>
        <v>-1.5224107020310871</v>
      </c>
      <c r="D4443" s="84">
        <f ca="1">IF(FilterType="FIR", IF(Extend_fmod=1,OFFSET(PRE_CALC!J4391,0,DEC_RATE), OFFSET(PRE_CALC!B4391,0,DEC_RATE)), C4443)</f>
        <v>-116.30536921700001</v>
      </c>
      <c r="E4443" s="84">
        <f t="shared" ca="1" si="206"/>
        <v>102406.249999872</v>
      </c>
      <c r="F4443" s="84">
        <f t="shared" ca="1" si="204"/>
        <v>-4.8930546883400004E-3</v>
      </c>
      <c r="G4443" s="119">
        <f>IF(FilterType="FIR",  PRE_CALC!A4391*Fdata, IF(F_default=1,G4442+(4*Fnotch-0)/8192,G4442+(F_stop-F_start)/8192) )</f>
        <v>137125</v>
      </c>
      <c r="H4443" s="120">
        <f ca="1">IF(FilterType="FIR", OFFSET(PRE_CALC!B4391,0,DEC_RATE), C4443)</f>
        <v>-116.30536921700001</v>
      </c>
    </row>
    <row r="4444" spans="2:8" x14ac:dyDescent="0.2">
      <c r="B4444" s="45">
        <f>IF(FilterType="FIR", IF(Extend_fmod, PRE_CALC!I4392*Fm, PRE_CALC!A4392*Fdata), IF(F_default=1,B4443+(4*Fnotch-0)/8192,B4443+(F_stop-F_start)/8192) )</f>
        <v>137156.249999872</v>
      </c>
      <c r="C4444" s="39">
        <f t="shared" si="205"/>
        <v>-1.5231089081572413</v>
      </c>
      <c r="D4444" s="84">
        <f ca="1">IF(FilterType="FIR", IF(Extend_fmod=1,OFFSET(PRE_CALC!J4392,0,DEC_RATE), OFFSET(PRE_CALC!B4392,0,DEC_RATE)), C4444)</f>
        <v>-116.057506835</v>
      </c>
      <c r="E4444" s="84">
        <f t="shared" ca="1" si="206"/>
        <v>102406.249999872</v>
      </c>
      <c r="F4444" s="84">
        <f t="shared" ca="1" si="204"/>
        <v>-4.8930546883400004E-3</v>
      </c>
      <c r="G4444" s="119">
        <f>IF(FilterType="FIR",  PRE_CALC!A4392*Fdata, IF(F_default=1,G4443+(4*Fnotch-0)/8192,G4443+(F_stop-F_start)/8192) )</f>
        <v>137156.249999872</v>
      </c>
      <c r="H4444" s="120">
        <f ca="1">IF(FilterType="FIR", OFFSET(PRE_CALC!B4392,0,DEC_RATE), C4444)</f>
        <v>-116.057506835</v>
      </c>
    </row>
    <row r="4445" spans="2:8" x14ac:dyDescent="0.2">
      <c r="B4445" s="45">
        <f>IF(FilterType="FIR", IF(Extend_fmod, PRE_CALC!I4393*Fm, PRE_CALC!A4393*Fdata), IF(F_default=1,B4444+(4*Fnotch-0)/8192,B4444+(F_stop-F_start)/8192) )</f>
        <v>137187.5</v>
      </c>
      <c r="C4445" s="39">
        <f t="shared" si="205"/>
        <v>-1.5238072772880429</v>
      </c>
      <c r="D4445" s="84">
        <f ca="1">IF(FilterType="FIR", IF(Extend_fmod=1,OFFSET(PRE_CALC!J4393,0,DEC_RATE), OFFSET(PRE_CALC!B4393,0,DEC_RATE)), C4445)</f>
        <v>-115.823616519</v>
      </c>
      <c r="E4445" s="84">
        <f t="shared" ca="1" si="206"/>
        <v>102406.249999872</v>
      </c>
      <c r="F4445" s="84">
        <f t="shared" ca="1" si="204"/>
        <v>-4.8930546883400004E-3</v>
      </c>
      <c r="G4445" s="119">
        <f>IF(FilterType="FIR",  PRE_CALC!A4393*Fdata, IF(F_default=1,G4444+(4*Fnotch-0)/8192,G4444+(F_stop-F_start)/8192) )</f>
        <v>137187.5</v>
      </c>
      <c r="H4445" s="120">
        <f ca="1">IF(FilterType="FIR", OFFSET(PRE_CALC!B4393,0,DEC_RATE), C4445)</f>
        <v>-115.823616519</v>
      </c>
    </row>
    <row r="4446" spans="2:8" x14ac:dyDescent="0.2">
      <c r="B4446" s="45">
        <f>IF(FilterType="FIR", IF(Extend_fmod, PRE_CALC!I4394*Fm, PRE_CALC!A4394*Fdata), IF(F_default=1,B4445+(4*Fnotch-0)/8192,B4445+(F_stop-F_start)/8192) )</f>
        <v>137218.750000128</v>
      </c>
      <c r="C4446" s="39">
        <f t="shared" si="205"/>
        <v>-1.5245058094204966</v>
      </c>
      <c r="D4446" s="84">
        <f ca="1">IF(FilterType="FIR", IF(Extend_fmod=1,OFFSET(PRE_CALC!J4394,0,DEC_RATE), OFFSET(PRE_CALC!B4394,0,DEC_RATE)), C4446)</f>
        <v>-115.602961432</v>
      </c>
      <c r="E4446" s="84">
        <f t="shared" ca="1" si="206"/>
        <v>102406.249999872</v>
      </c>
      <c r="F4446" s="84">
        <f t="shared" ca="1" si="204"/>
        <v>-4.8930546883400004E-3</v>
      </c>
      <c r="G4446" s="119">
        <f>IF(FilterType="FIR",  PRE_CALC!A4394*Fdata, IF(F_default=1,G4445+(4*Fnotch-0)/8192,G4445+(F_stop-F_start)/8192) )</f>
        <v>137218.750000128</v>
      </c>
      <c r="H4446" s="120">
        <f ca="1">IF(FilterType="FIR", OFFSET(PRE_CALC!B4394,0,DEC_RATE), C4446)</f>
        <v>-115.602961432</v>
      </c>
    </row>
    <row r="4447" spans="2:8" x14ac:dyDescent="0.2">
      <c r="B4447" s="45">
        <f>IF(FilterType="FIR", IF(Extend_fmod, PRE_CALC!I4395*Fm, PRE_CALC!A4395*Fdata), IF(F_default=1,B4446+(4*Fnotch-0)/8192,B4446+(F_stop-F_start)/8192) )</f>
        <v>137250</v>
      </c>
      <c r="C4447" s="39">
        <f t="shared" si="205"/>
        <v>-1.5252045045516103</v>
      </c>
      <c r="D4447" s="84">
        <f ca="1">IF(FilterType="FIR", IF(Extend_fmod=1,OFFSET(PRE_CALC!J4395,0,DEC_RATE), OFFSET(PRE_CALC!B4395,0,DEC_RATE)), C4447)</f>
        <v>-115.39488125</v>
      </c>
      <c r="E4447" s="84">
        <f t="shared" ca="1" si="206"/>
        <v>102406.249999872</v>
      </c>
      <c r="F4447" s="84">
        <f t="shared" ca="1" si="204"/>
        <v>-4.8930546883400004E-3</v>
      </c>
      <c r="G4447" s="119">
        <f>IF(FilterType="FIR",  PRE_CALC!A4395*Fdata, IF(F_default=1,G4446+(4*Fnotch-0)/8192,G4446+(F_stop-F_start)/8192) )</f>
        <v>137250</v>
      </c>
      <c r="H4447" s="120">
        <f ca="1">IF(FilterType="FIR", OFFSET(PRE_CALC!B4395,0,DEC_RATE), C4447)</f>
        <v>-115.39488125</v>
      </c>
    </row>
    <row r="4448" spans="2:8" x14ac:dyDescent="0.2">
      <c r="B4448" s="45">
        <f>IF(FilterType="FIR", IF(Extend_fmod, PRE_CALC!I4396*Fm, PRE_CALC!A4396*Fdata), IF(F_default=1,B4447+(4*Fnotch-0)/8192,B4447+(F_stop-F_start)/8192) )</f>
        <v>137281.249999872</v>
      </c>
      <c r="C4448" s="39">
        <f t="shared" si="205"/>
        <v>-1.5259033626898284</v>
      </c>
      <c r="D4448" s="84">
        <f ca="1">IF(FilterType="FIR", IF(Extend_fmod=1,OFFSET(PRE_CALC!J4396,0,DEC_RATE), OFFSET(PRE_CALC!B4396,0,DEC_RATE)), C4448)</f>
        <v>-115.198782657</v>
      </c>
      <c r="E4448" s="84">
        <f t="shared" ca="1" si="206"/>
        <v>102406.249999872</v>
      </c>
      <c r="F4448" s="84">
        <f t="shared" ca="1" si="204"/>
        <v>-4.8930546883400004E-3</v>
      </c>
      <c r="G4448" s="119">
        <f>IF(FilterType="FIR",  PRE_CALC!A4396*Fdata, IF(F_default=1,G4447+(4*Fnotch-0)/8192,G4447+(F_stop-F_start)/8192) )</f>
        <v>137281.249999872</v>
      </c>
      <c r="H4448" s="120">
        <f ca="1">IF(FilterType="FIR", OFFSET(PRE_CALC!B4396,0,DEC_RATE), C4448)</f>
        <v>-115.198782657</v>
      </c>
    </row>
    <row r="4449" spans="2:8" x14ac:dyDescent="0.2">
      <c r="B4449" s="45">
        <f>IF(FilterType="FIR", IF(Extend_fmod, PRE_CALC!I4397*Fm, PRE_CALC!A4397*Fdata), IF(F_default=1,B4448+(4*Fnotch-0)/8192,B4448+(F_stop-F_start)/8192) )</f>
        <v>137312.5</v>
      </c>
      <c r="C4449" s="39">
        <f t="shared" si="205"/>
        <v>-1.5266023838436069</v>
      </c>
      <c r="D4449" s="84">
        <f ca="1">IF(FilterType="FIR", IF(Extend_fmod=1,OFFSET(PRE_CALC!J4397,0,DEC_RATE), OFFSET(PRE_CALC!B4397,0,DEC_RATE)), C4449)</f>
        <v>-115.01413133</v>
      </c>
      <c r="E4449" s="84">
        <f t="shared" ca="1" si="206"/>
        <v>102406.249999872</v>
      </c>
      <c r="F4449" s="84">
        <f t="shared" ca="1" si="204"/>
        <v>-4.8930546883400004E-3</v>
      </c>
      <c r="G4449" s="119">
        <f>IF(FilterType="FIR",  PRE_CALC!A4397*Fdata, IF(F_default=1,G4448+(4*Fnotch-0)/8192,G4448+(F_stop-F_start)/8192) )</f>
        <v>137312.5</v>
      </c>
      <c r="H4449" s="120">
        <f ca="1">IF(FilterType="FIR", OFFSET(PRE_CALC!B4397,0,DEC_RATE), C4449)</f>
        <v>-115.01413133</v>
      </c>
    </row>
    <row r="4450" spans="2:8" x14ac:dyDescent="0.2">
      <c r="B4450" s="45">
        <f>IF(FilterType="FIR", IF(Extend_fmod, PRE_CALC!I4398*Fm, PRE_CALC!A4398*Fdata), IF(F_default=1,B4449+(4*Fnotch-0)/8192,B4449+(F_stop-F_start)/8192) )</f>
        <v>137343.750000128</v>
      </c>
      <c r="C4450" s="39">
        <f t="shared" si="205"/>
        <v>-1.5273015680099444</v>
      </c>
      <c r="D4450" s="84">
        <f ca="1">IF(FilterType="FIR", IF(Extend_fmod=1,OFFSET(PRE_CALC!J4398,0,DEC_RATE), OFFSET(PRE_CALC!B4398,0,DEC_RATE)), C4450)</f>
        <v>-114.840445125</v>
      </c>
      <c r="E4450" s="84">
        <f t="shared" ca="1" si="206"/>
        <v>102406.249999872</v>
      </c>
      <c r="F4450" s="84">
        <f t="shared" ca="1" si="204"/>
        <v>-4.8930546883400004E-3</v>
      </c>
      <c r="G4450" s="119">
        <f>IF(FilterType="FIR",  PRE_CALC!A4398*Fdata, IF(F_default=1,G4449+(4*Fnotch-0)/8192,G4449+(F_stop-F_start)/8192) )</f>
        <v>137343.750000128</v>
      </c>
      <c r="H4450" s="120">
        <f ca="1">IF(FilterType="FIR", OFFSET(PRE_CALC!B4398,0,DEC_RATE), C4450)</f>
        <v>-114.840445125</v>
      </c>
    </row>
    <row r="4451" spans="2:8" x14ac:dyDescent="0.2">
      <c r="B4451" s="45">
        <f>IF(FilterType="FIR", IF(Extend_fmod, PRE_CALC!I4399*Fm, PRE_CALC!A4399*Fdata), IF(F_default=1,B4450+(4*Fnotch-0)/8192,B4450+(F_stop-F_start)/8192) )</f>
        <v>137375</v>
      </c>
      <c r="C4451" s="39">
        <f t="shared" si="205"/>
        <v>-1.5280009151858553</v>
      </c>
      <c r="D4451" s="84">
        <f ca="1">IF(FilterType="FIR", IF(Extend_fmod=1,OFFSET(PRE_CALC!J4399,0,DEC_RATE), OFFSET(PRE_CALC!B4399,0,DEC_RATE)), C4451)</f>
        <v>-114.67728828200001</v>
      </c>
      <c r="E4451" s="84">
        <f t="shared" ca="1" si="206"/>
        <v>102406.249999872</v>
      </c>
      <c r="F4451" s="84">
        <f t="shared" ca="1" si="204"/>
        <v>-4.8930546883400004E-3</v>
      </c>
      <c r="G4451" s="119">
        <f>IF(FilterType="FIR",  PRE_CALC!A4399*Fdata, IF(F_default=1,G4450+(4*Fnotch-0)/8192,G4450+(F_stop-F_start)/8192) )</f>
        <v>137375</v>
      </c>
      <c r="H4451" s="120">
        <f ca="1">IF(FilterType="FIR", OFFSET(PRE_CALC!B4399,0,DEC_RATE), C4451)</f>
        <v>-114.67728828200001</v>
      </c>
    </row>
    <row r="4452" spans="2:8" x14ac:dyDescent="0.2">
      <c r="B4452" s="45">
        <f>IF(FilterType="FIR", IF(Extend_fmod, PRE_CALC!I4400*Fm, PRE_CALC!A4400*Fdata), IF(F_default=1,B4451+(4*Fnotch-0)/8192,B4451+(F_stop-F_start)/8192) )</f>
        <v>137406.249999872</v>
      </c>
      <c r="C4452" s="39">
        <f t="shared" si="205"/>
        <v>-1.528700425379792</v>
      </c>
      <c r="D4452" s="84">
        <f ca="1">IF(FilterType="FIR", IF(Extend_fmod=1,OFFSET(PRE_CALC!J4400,0,DEC_RATE), OFFSET(PRE_CALC!B4400,0,DEC_RATE)), C4452)</f>
        <v>-114.524266453</v>
      </c>
      <c r="E4452" s="84">
        <f t="shared" ca="1" si="206"/>
        <v>102406.249999872</v>
      </c>
      <c r="F4452" s="84">
        <f t="shared" ca="1" si="204"/>
        <v>-4.8930546883400004E-3</v>
      </c>
      <c r="G4452" s="119">
        <f>IF(FilterType="FIR",  PRE_CALC!A4400*Fdata, IF(F_default=1,G4451+(4*Fnotch-0)/8192,G4451+(F_stop-F_start)/8192) )</f>
        <v>137406.249999872</v>
      </c>
      <c r="H4452" s="120">
        <f ca="1">IF(FilterType="FIR", OFFSET(PRE_CALC!B4400,0,DEC_RATE), C4452)</f>
        <v>-114.524266453</v>
      </c>
    </row>
    <row r="4453" spans="2:8" x14ac:dyDescent="0.2">
      <c r="B4453" s="45">
        <f>IF(FilterType="FIR", IF(Extend_fmod, PRE_CALC!I4401*Fm, PRE_CALC!A4401*Fdata), IF(F_default=1,B4452+(4*Fnotch-0)/8192,B4452+(F_stop-F_start)/8192) )</f>
        <v>137437.5</v>
      </c>
      <c r="C4453" s="39">
        <f t="shared" si="205"/>
        <v>-1.5294000986002152</v>
      </c>
      <c r="D4453" s="84">
        <f ca="1">IF(FilterType="FIR", IF(Extend_fmod=1,OFFSET(PRE_CALC!J4401,0,DEC_RATE), OFFSET(PRE_CALC!B4401,0,DEC_RATE)), C4453)</f>
        <v>-114.38102243900001</v>
      </c>
      <c r="E4453" s="84">
        <f t="shared" ca="1" si="206"/>
        <v>102406.249999872</v>
      </c>
      <c r="F4453" s="84">
        <f t="shared" ca="1" si="204"/>
        <v>-4.8930546883400004E-3</v>
      </c>
      <c r="G4453" s="119">
        <f>IF(FilterType="FIR",  PRE_CALC!A4401*Fdata, IF(F_default=1,G4452+(4*Fnotch-0)/8192,G4452+(F_stop-F_start)/8192) )</f>
        <v>137437.5</v>
      </c>
      <c r="H4453" s="120">
        <f ca="1">IF(FilterType="FIR", OFFSET(PRE_CALC!B4401,0,DEC_RATE), C4453)</f>
        <v>-114.38102243900001</v>
      </c>
    </row>
    <row r="4454" spans="2:8" x14ac:dyDescent="0.2">
      <c r="B4454" s="45">
        <f>IF(FilterType="FIR", IF(Extend_fmod, PRE_CALC!I4402*Fm, PRE_CALC!A4402*Fdata), IF(F_default=1,B4453+(4*Fnotch-0)/8192,B4453+(F_stop-F_start)/8192) )</f>
        <v>137468.750000128</v>
      </c>
      <c r="C4454" s="39">
        <f t="shared" si="205"/>
        <v>-1.5300999348441269</v>
      </c>
      <c r="D4454" s="84">
        <f ca="1">IF(FilterType="FIR", IF(Extend_fmod=1,OFFSET(PRE_CALC!J4402,0,DEC_RATE), OFFSET(PRE_CALC!B4402,0,DEC_RATE)), C4454)</f>
        <v>-114.24723250300001</v>
      </c>
      <c r="E4454" s="84">
        <f t="shared" ca="1" si="206"/>
        <v>102406.249999872</v>
      </c>
      <c r="F4454" s="84">
        <f t="shared" ca="1" si="204"/>
        <v>-4.8930546883400004E-3</v>
      </c>
      <c r="G4454" s="119">
        <f>IF(FilterType="FIR",  PRE_CALC!A4402*Fdata, IF(F_default=1,G4453+(4*Fnotch-0)/8192,G4453+(F_stop-F_start)/8192) )</f>
        <v>137468.750000128</v>
      </c>
      <c r="H4454" s="120">
        <f ca="1">IF(FilterType="FIR", OFFSET(PRE_CALC!B4402,0,DEC_RATE), C4454)</f>
        <v>-114.24723250300001</v>
      </c>
    </row>
    <row r="4455" spans="2:8" x14ac:dyDescent="0.2">
      <c r="B4455" s="45">
        <f>IF(FilterType="FIR", IF(Extend_fmod, PRE_CALC!I4403*Fm, PRE_CALC!A4403*Fdata), IF(F_default=1,B4454+(4*Fnotch-0)/8192,B4454+(F_stop-F_start)/8192) )</f>
        <v>137500</v>
      </c>
      <c r="C4455" s="39">
        <f t="shared" si="205"/>
        <v>-1.5307999341085416</v>
      </c>
      <c r="D4455" s="84">
        <f ca="1">IF(FilterType="FIR", IF(Extend_fmod=1,OFFSET(PRE_CALC!J4403,0,DEC_RATE), OFFSET(PRE_CALC!B4403,0,DEC_RATE)), C4455)</f>
        <v>-114.122603193</v>
      </c>
      <c r="E4455" s="84">
        <f t="shared" ca="1" si="206"/>
        <v>102406.249999872</v>
      </c>
      <c r="F4455" s="84">
        <f t="shared" ca="1" si="204"/>
        <v>-4.8930546883400004E-3</v>
      </c>
      <c r="G4455" s="119">
        <f>IF(FilterType="FIR",  PRE_CALC!A4403*Fdata, IF(F_default=1,G4454+(4*Fnotch-0)/8192,G4454+(F_stop-F_start)/8192) )</f>
        <v>137500</v>
      </c>
      <c r="H4455" s="120">
        <f ca="1">IF(FilterType="FIR", OFFSET(PRE_CALC!B4403,0,DEC_RATE), C4455)</f>
        <v>-114.122603193</v>
      </c>
    </row>
    <row r="4456" spans="2:8" x14ac:dyDescent="0.2">
      <c r="B4456" s="45">
        <f>IF(FilterType="FIR", IF(Extend_fmod, PRE_CALC!I4404*Fm, PRE_CALC!A4404*Fdata), IF(F_default=1,B4455+(4*Fnotch-0)/8192,B4455+(F_stop-F_start)/8192) )</f>
        <v>137531.249999872</v>
      </c>
      <c r="C4456" s="39">
        <f t="shared" si="205"/>
        <v>-1.5315000964019019</v>
      </c>
      <c r="D4456" s="84">
        <f ca="1">IF(FilterType="FIR", IF(Extend_fmod=1,OFFSET(PRE_CALC!J4404,0,DEC_RATE), OFFSET(PRE_CALC!B4404,0,DEC_RATE)), C4456)</f>
        <v>-114.006868578</v>
      </c>
      <c r="E4456" s="84">
        <f t="shared" ca="1" si="206"/>
        <v>102406.249999872</v>
      </c>
      <c r="F4456" s="84">
        <f t="shared" ca="1" si="204"/>
        <v>-4.8930546883400004E-3</v>
      </c>
      <c r="G4456" s="119">
        <f>IF(FilterType="FIR",  PRE_CALC!A4404*Fdata, IF(F_default=1,G4455+(4*Fnotch-0)/8192,G4455+(F_stop-F_start)/8192) )</f>
        <v>137531.249999872</v>
      </c>
      <c r="H4456" s="120">
        <f ca="1">IF(FilterType="FIR", OFFSET(PRE_CALC!B4404,0,DEC_RATE), C4456)</f>
        <v>-114.006868578</v>
      </c>
    </row>
    <row r="4457" spans="2:8" x14ac:dyDescent="0.2">
      <c r="B4457" s="45">
        <f>IF(FilterType="FIR", IF(Extend_fmod, PRE_CALC!I4405*Fm, PRE_CALC!A4405*Fdata), IF(F_default=1,B4456+(4*Fnotch-0)/8192,B4456+(F_stop-F_start)/8192) )</f>
        <v>137562.5</v>
      </c>
      <c r="C4457" s="39">
        <f t="shared" si="205"/>
        <v>-1.5322004217326888</v>
      </c>
      <c r="D4457" s="84">
        <f ca="1">IF(FilterType="FIR", IF(Extend_fmod=1,OFFSET(PRE_CALC!J4405,0,DEC_RATE), OFFSET(PRE_CALC!B4405,0,DEC_RATE)), C4457)</f>
        <v>-113.89978785700001</v>
      </c>
      <c r="E4457" s="84">
        <f t="shared" ca="1" si="206"/>
        <v>102406.249999872</v>
      </c>
      <c r="F4457" s="84">
        <f t="shared" ca="1" si="204"/>
        <v>-4.8930546883400004E-3</v>
      </c>
      <c r="G4457" s="119">
        <f>IF(FilterType="FIR",  PRE_CALC!A4405*Fdata, IF(F_default=1,G4456+(4*Fnotch-0)/8192,G4456+(F_stop-F_start)/8192) )</f>
        <v>137562.5</v>
      </c>
      <c r="H4457" s="120">
        <f ca="1">IF(FilterType="FIR", OFFSET(PRE_CALC!B4405,0,DEC_RATE), C4457)</f>
        <v>-113.89978785700001</v>
      </c>
    </row>
    <row r="4458" spans="2:8" x14ac:dyDescent="0.2">
      <c r="B4458" s="45">
        <f>IF(FilterType="FIR", IF(Extend_fmod, PRE_CALC!I4406*Fm, PRE_CALC!A4406*Fdata), IF(F_default=1,B4457+(4*Fnotch-0)/8192,B4457+(F_stop-F_start)/8192) )</f>
        <v>137593.750000128</v>
      </c>
      <c r="C4458" s="39">
        <f t="shared" si="205"/>
        <v>-1.5329009100979043</v>
      </c>
      <c r="D4458" s="84">
        <f ca="1">IF(FilterType="FIR", IF(Extend_fmod=1,OFFSET(PRE_CALC!J4406,0,DEC_RATE), OFFSET(PRE_CALC!B4406,0,DEC_RATE)), C4458)</f>
        <v>-113.801143264</v>
      </c>
      <c r="E4458" s="84">
        <f t="shared" ca="1" si="206"/>
        <v>102406.249999872</v>
      </c>
      <c r="F4458" s="84">
        <f t="shared" ca="1" si="204"/>
        <v>-4.8930546883400004E-3</v>
      </c>
      <c r="G4458" s="119">
        <f>IF(FilterType="FIR",  PRE_CALC!A4406*Fdata, IF(F_default=1,G4457+(4*Fnotch-0)/8192,G4457+(F_stop-F_start)/8192) )</f>
        <v>137593.750000128</v>
      </c>
      <c r="H4458" s="120">
        <f ca="1">IF(FilterType="FIR", OFFSET(PRE_CALC!B4406,0,DEC_RATE), C4458)</f>
        <v>-113.801143264</v>
      </c>
    </row>
    <row r="4459" spans="2:8" x14ac:dyDescent="0.2">
      <c r="B4459" s="45">
        <f>IF(FilterType="FIR", IF(Extend_fmod, PRE_CALC!I4407*Fm, PRE_CALC!A4407*Fdata), IF(F_default=1,B4458+(4*Fnotch-0)/8192,B4458+(F_stop-F_start)/8192) )</f>
        <v>137625</v>
      </c>
      <c r="C4459" s="39">
        <f t="shared" si="205"/>
        <v>-1.5336015614945528</v>
      </c>
      <c r="D4459" s="84">
        <f ca="1">IF(FilterType="FIR", IF(Extend_fmod=1,OFFSET(PRE_CALC!J4407,0,DEC_RATE), OFFSET(PRE_CALC!B4407,0,DEC_RATE)), C4459)</f>
        <v>-113.71073825800001</v>
      </c>
      <c r="E4459" s="84">
        <f t="shared" ca="1" si="206"/>
        <v>102406.249999872</v>
      </c>
      <c r="F4459" s="84">
        <f t="shared" ca="1" si="204"/>
        <v>-4.8930546883400004E-3</v>
      </c>
      <c r="G4459" s="119">
        <f>IF(FilterType="FIR",  PRE_CALC!A4407*Fdata, IF(F_default=1,G4458+(4*Fnotch-0)/8192,G4458+(F_stop-F_start)/8192) )</f>
        <v>137625</v>
      </c>
      <c r="H4459" s="120">
        <f ca="1">IF(FilterType="FIR", OFFSET(PRE_CALC!B4407,0,DEC_RATE), C4459)</f>
        <v>-113.71073825800001</v>
      </c>
    </row>
    <row r="4460" spans="2:8" x14ac:dyDescent="0.2">
      <c r="B4460" s="45">
        <f>IF(FilterType="FIR", IF(Extend_fmod, PRE_CALC!I4408*Fm, PRE_CALC!A4408*Fdata), IF(F_default=1,B4459+(4*Fnotch-0)/8192,B4459+(F_stop-F_start)/8192) )</f>
        <v>137656.249999872</v>
      </c>
      <c r="C4460" s="39">
        <f t="shared" si="205"/>
        <v>-1.5343023759310839</v>
      </c>
      <c r="D4460" s="84">
        <f ca="1">IF(FilterType="FIR", IF(Extend_fmod=1,OFFSET(PRE_CALC!J4408,0,DEC_RATE), OFFSET(PRE_CALC!B4408,0,DEC_RATE)), C4460)</f>
        <v>-113.62839593699999</v>
      </c>
      <c r="E4460" s="84">
        <f t="shared" ca="1" si="206"/>
        <v>102406.249999872</v>
      </c>
      <c r="F4460" s="84">
        <f t="shared" ca="1" si="204"/>
        <v>-4.8930546883400004E-3</v>
      </c>
      <c r="G4460" s="119">
        <f>IF(FilterType="FIR",  PRE_CALC!A4408*Fdata, IF(F_default=1,G4459+(4*Fnotch-0)/8192,G4459+(F_stop-F_start)/8192) )</f>
        <v>137656.249999872</v>
      </c>
      <c r="H4460" s="120">
        <f ca="1">IF(FilterType="FIR", OFFSET(PRE_CALC!B4408,0,DEC_RATE), C4460)</f>
        <v>-113.62839593699999</v>
      </c>
    </row>
    <row r="4461" spans="2:8" x14ac:dyDescent="0.2">
      <c r="B4461" s="45">
        <f>IF(FilterType="FIR", IF(Extend_fmod, PRE_CALC!I4409*Fm, PRE_CALC!A4409*Fdata), IF(F_default=1,B4460+(4*Fnotch-0)/8192,B4460+(F_stop-F_start)/8192) )</f>
        <v>137687.5</v>
      </c>
      <c r="C4461" s="39">
        <f t="shared" si="205"/>
        <v>-1.5350033534160068</v>
      </c>
      <c r="D4461" s="84">
        <f ca="1">IF(FilterType="FIR", IF(Extend_fmod=1,OFFSET(PRE_CALC!J4409,0,DEC_RATE), OFFSET(PRE_CALC!B4409,0,DEC_RATE)), C4461)</f>
        <v>-113.55395766300001</v>
      </c>
      <c r="E4461" s="84">
        <f t="shared" ca="1" si="206"/>
        <v>102406.249999872</v>
      </c>
      <c r="F4461" s="84">
        <f t="shared" ca="1" si="204"/>
        <v>-4.8930546883400004E-3</v>
      </c>
      <c r="G4461" s="119">
        <f>IF(FilterType="FIR",  PRE_CALC!A4409*Fdata, IF(F_default=1,G4460+(4*Fnotch-0)/8192,G4460+(F_stop-F_start)/8192) )</f>
        <v>137687.5</v>
      </c>
      <c r="H4461" s="120">
        <f ca="1">IF(FilterType="FIR", OFFSET(PRE_CALC!B4409,0,DEC_RATE), C4461)</f>
        <v>-113.55395766300001</v>
      </c>
    </row>
    <row r="4462" spans="2:8" x14ac:dyDescent="0.2">
      <c r="B4462" s="45">
        <f>IF(FilterType="FIR", IF(Extend_fmod, PRE_CALC!I4410*Fm, PRE_CALC!A4410*Fdata), IF(F_default=1,B4461+(4*Fnotch-0)/8192,B4461+(F_stop-F_start)/8192) )</f>
        <v>137718.750000128</v>
      </c>
      <c r="C4462" s="39">
        <f t="shared" si="205"/>
        <v>-1.5357044939462945</v>
      </c>
      <c r="D4462" s="84">
        <f ca="1">IF(FilterType="FIR", IF(Extend_fmod=1,OFFSET(PRE_CALC!J4410,0,DEC_RATE), OFFSET(PRE_CALC!B4410,0,DEC_RATE)), C4462)</f>
        <v>-113.48728185900001</v>
      </c>
      <c r="E4462" s="84">
        <f t="shared" ca="1" si="206"/>
        <v>102406.249999872</v>
      </c>
      <c r="F4462" s="84">
        <f t="shared" ca="1" si="204"/>
        <v>-4.8930546883400004E-3</v>
      </c>
      <c r="G4462" s="119">
        <f>IF(FilterType="FIR",  PRE_CALC!A4410*Fdata, IF(F_default=1,G4461+(4*Fnotch-0)/8192,G4461+(F_stop-F_start)/8192) )</f>
        <v>137718.750000128</v>
      </c>
      <c r="H4462" s="120">
        <f ca="1">IF(FilterType="FIR", OFFSET(PRE_CALC!B4410,0,DEC_RATE), C4462)</f>
        <v>-113.48728185900001</v>
      </c>
    </row>
    <row r="4463" spans="2:8" x14ac:dyDescent="0.2">
      <c r="B4463" s="45">
        <f>IF(FilterType="FIR", IF(Extend_fmod, PRE_CALC!I4411*Fm, PRE_CALC!A4411*Fdata), IF(F_default=1,B4462+(4*Fnotch-0)/8192,B4462+(F_stop-F_start)/8192) )</f>
        <v>137750</v>
      </c>
      <c r="C4463" s="39">
        <f t="shared" si="205"/>
        <v>-1.5364057975189616</v>
      </c>
      <c r="D4463" s="84">
        <f ca="1">IF(FilterType="FIR", IF(Extend_fmod=1,OFFSET(PRE_CALC!J4411,0,DEC_RATE), OFFSET(PRE_CALC!B4411,0,DEC_RATE)), C4463)</f>
        <v>-113.428242975</v>
      </c>
      <c r="E4463" s="84">
        <f t="shared" ca="1" si="206"/>
        <v>102406.249999872</v>
      </c>
      <c r="F4463" s="84">
        <f t="shared" ca="1" si="204"/>
        <v>-4.8930546883400004E-3</v>
      </c>
      <c r="G4463" s="119">
        <f>IF(FilterType="FIR",  PRE_CALC!A4411*Fdata, IF(F_default=1,G4462+(4*Fnotch-0)/8192,G4462+(F_stop-F_start)/8192) )</f>
        <v>137750</v>
      </c>
      <c r="H4463" s="120">
        <f ca="1">IF(FilterType="FIR", OFFSET(PRE_CALC!B4411,0,DEC_RATE), C4463)</f>
        <v>-113.428242975</v>
      </c>
    </row>
    <row r="4464" spans="2:8" x14ac:dyDescent="0.2">
      <c r="B4464" s="45">
        <f>IF(FilterType="FIR", IF(Extend_fmod, PRE_CALC!I4412*Fm, PRE_CALC!A4412*Fdata), IF(F_default=1,B4463+(4*Fnotch-0)/8192,B4463+(F_stop-F_start)/8192) )</f>
        <v>137781.249999872</v>
      </c>
      <c r="C4464" s="39">
        <f t="shared" si="205"/>
        <v>-1.5371072641424777</v>
      </c>
      <c r="D4464" s="84">
        <f ca="1">IF(FilterType="FIR", IF(Extend_fmod=1,OFFSET(PRE_CALC!J4412,0,DEC_RATE), OFFSET(PRE_CALC!B4412,0,DEC_RATE)), C4464)</f>
        <v>-113.376730592</v>
      </c>
      <c r="E4464" s="84">
        <f t="shared" ca="1" si="206"/>
        <v>102406.249999872</v>
      </c>
      <c r="F4464" s="84">
        <f t="shared" ca="1" si="204"/>
        <v>-4.8930546883400004E-3</v>
      </c>
      <c r="G4464" s="119">
        <f>IF(FilterType="FIR",  PRE_CALC!A4412*Fdata, IF(F_default=1,G4463+(4*Fnotch-0)/8192,G4463+(F_stop-F_start)/8192) )</f>
        <v>137781.249999872</v>
      </c>
      <c r="H4464" s="120">
        <f ca="1">IF(FilterType="FIR", OFFSET(PRE_CALC!B4412,0,DEC_RATE), C4464)</f>
        <v>-113.376730592</v>
      </c>
    </row>
    <row r="4465" spans="2:8" x14ac:dyDescent="0.2">
      <c r="B4465" s="45">
        <f>IF(FilterType="FIR", IF(Extend_fmod, PRE_CALC!I4413*Fm, PRE_CALC!A4413*Fdata), IF(F_default=1,B4464+(4*Fnotch-0)/8192,B4464+(F_stop-F_start)/8192) )</f>
        <v>137812.5</v>
      </c>
      <c r="C4465" s="39">
        <f t="shared" si="205"/>
        <v>-1.5378088938253296</v>
      </c>
      <c r="D4465" s="84">
        <f ca="1">IF(FilterType="FIR", IF(Extend_fmod=1,OFFSET(PRE_CALC!J4413,0,DEC_RATE), OFFSET(PRE_CALC!B4413,0,DEC_RATE)), C4465)</f>
        <v>-113.33264864900001</v>
      </c>
      <c r="E4465" s="84">
        <f t="shared" ca="1" si="206"/>
        <v>102406.249999872</v>
      </c>
      <c r="F4465" s="84">
        <f t="shared" ca="1" si="204"/>
        <v>-4.8930546883400004E-3</v>
      </c>
      <c r="G4465" s="119">
        <f>IF(FilterType="FIR",  PRE_CALC!A4413*Fdata, IF(F_default=1,G4464+(4*Fnotch-0)/8192,G4464+(F_stop-F_start)/8192) )</f>
        <v>137812.5</v>
      </c>
      <c r="H4465" s="120">
        <f ca="1">IF(FilterType="FIR", OFFSET(PRE_CALC!B4413,0,DEC_RATE), C4465)</f>
        <v>-113.33264864900001</v>
      </c>
    </row>
    <row r="4466" spans="2:8" x14ac:dyDescent="0.2">
      <c r="B4466" s="45">
        <f>IF(FilterType="FIR", IF(Extend_fmod, PRE_CALC!I4414*Fm, PRE_CALC!A4414*Fdata), IF(F_default=1,B4465+(4*Fnotch-0)/8192,B4465+(F_stop-F_start)/8192) )</f>
        <v>137843.750000128</v>
      </c>
      <c r="C4466" s="39">
        <f t="shared" si="205"/>
        <v>-1.5385106865645182</v>
      </c>
      <c r="D4466" s="84">
        <f ca="1">IF(FilterType="FIR", IF(Extend_fmod=1,OFFSET(PRE_CALC!J4414,0,DEC_RATE), OFFSET(PRE_CALC!B4414,0,DEC_RATE)), C4466)</f>
        <v>-113.29591479600001</v>
      </c>
      <c r="E4466" s="84">
        <f t="shared" ca="1" si="206"/>
        <v>102406.249999872</v>
      </c>
      <c r="F4466" s="84">
        <f t="shared" ca="1" si="204"/>
        <v>-4.8930546883400004E-3</v>
      </c>
      <c r="G4466" s="119">
        <f>IF(FilterType="FIR",  PRE_CALC!A4414*Fdata, IF(F_default=1,G4465+(4*Fnotch-0)/8192,G4465+(F_stop-F_start)/8192) )</f>
        <v>137843.750000128</v>
      </c>
      <c r="H4466" s="120">
        <f ca="1">IF(FilterType="FIR", OFFSET(PRE_CALC!B4414,0,DEC_RATE), C4466)</f>
        <v>-113.29591479600001</v>
      </c>
    </row>
    <row r="4467" spans="2:8" x14ac:dyDescent="0.2">
      <c r="B4467" s="45">
        <f>IF(FilterType="FIR", IF(Extend_fmod, PRE_CALC!I4415*Fm, PRE_CALC!A4415*Fdata), IF(F_default=1,B4466+(4*Fnotch-0)/8192,B4466+(F_stop-F_start)/8192) )</f>
        <v>137875</v>
      </c>
      <c r="C4467" s="39">
        <f t="shared" si="205"/>
        <v>-1.5392126423570387</v>
      </c>
      <c r="D4467" s="84">
        <f ca="1">IF(FilterType="FIR", IF(Extend_fmod=1,OFFSET(PRE_CALC!J4415,0,DEC_RATE), OFFSET(PRE_CALC!B4415,0,DEC_RATE)), C4467)</f>
        <v>-113.266459842</v>
      </c>
      <c r="E4467" s="84">
        <f t="shared" ca="1" si="206"/>
        <v>102406.249999872</v>
      </c>
      <c r="F4467" s="84">
        <f t="shared" ca="1" si="204"/>
        <v>-4.8930546883400004E-3</v>
      </c>
      <c r="G4467" s="119">
        <f>IF(FilterType="FIR",  PRE_CALC!A4415*Fdata, IF(F_default=1,G4466+(4*Fnotch-0)/8192,G4466+(F_stop-F_start)/8192) )</f>
        <v>137875</v>
      </c>
      <c r="H4467" s="120">
        <f ca="1">IF(FilterType="FIR", OFFSET(PRE_CALC!B4415,0,DEC_RATE), C4467)</f>
        <v>-113.266459842</v>
      </c>
    </row>
    <row r="4468" spans="2:8" x14ac:dyDescent="0.2">
      <c r="B4468" s="45">
        <f>IF(FilterType="FIR", IF(Extend_fmod, PRE_CALC!I4416*Fm, PRE_CALC!A4416*Fdata), IF(F_default=1,B4467+(4*Fnotch-0)/8192,B4467+(F_stop-F_start)/8192) )</f>
        <v>137906.249999872</v>
      </c>
      <c r="C4468" s="39">
        <f t="shared" si="205"/>
        <v>-1.5399147612113606</v>
      </c>
      <c r="D4468" s="84">
        <f ca="1">IF(FilterType="FIR", IF(Extend_fmod=1,OFFSET(PRE_CALC!J4416,0,DEC_RATE), OFFSET(PRE_CALC!B4416,0,DEC_RATE)), C4468)</f>
        <v>-113.244227309</v>
      </c>
      <c r="E4468" s="84">
        <f t="shared" ca="1" si="206"/>
        <v>102406.249999872</v>
      </c>
      <c r="F4468" s="84">
        <f t="shared" ca="1" si="204"/>
        <v>-4.8930546883400004E-3</v>
      </c>
      <c r="G4468" s="119">
        <f>IF(FilterType="FIR",  PRE_CALC!A4416*Fdata, IF(F_default=1,G4467+(4*Fnotch-0)/8192,G4467+(F_stop-F_start)/8192) )</f>
        <v>137906.249999872</v>
      </c>
      <c r="H4468" s="120">
        <f ca="1">IF(FilterType="FIR", OFFSET(PRE_CALC!B4416,0,DEC_RATE), C4468)</f>
        <v>-113.244227309</v>
      </c>
    </row>
    <row r="4469" spans="2:8" x14ac:dyDescent="0.2">
      <c r="B4469" s="45">
        <f>IF(FilterType="FIR", IF(Extend_fmod, PRE_CALC!I4417*Fm, PRE_CALC!A4417*Fdata), IF(F_default=1,B4468+(4*Fnotch-0)/8192,B4468+(F_stop-F_start)/8192) )</f>
        <v>137937.5</v>
      </c>
      <c r="C4469" s="39">
        <f t="shared" si="205"/>
        <v>-1.5406170431360056</v>
      </c>
      <c r="D4469" s="84">
        <f ca="1">IF(FilterType="FIR", IF(Extend_fmod=1,OFFSET(PRE_CALC!J4417,0,DEC_RATE), OFFSET(PRE_CALC!B4417,0,DEC_RATE)), C4469)</f>
        <v>-113.22917307</v>
      </c>
      <c r="E4469" s="84">
        <f t="shared" ca="1" si="206"/>
        <v>102406.249999872</v>
      </c>
      <c r="F4469" s="84">
        <f t="shared" ca="1" si="204"/>
        <v>-4.8930546883400004E-3</v>
      </c>
      <c r="G4469" s="119">
        <f>IF(FilterType="FIR",  PRE_CALC!A4417*Fdata, IF(F_default=1,G4468+(4*Fnotch-0)/8192,G4468+(F_stop-F_start)/8192) )</f>
        <v>137937.5</v>
      </c>
      <c r="H4469" s="120">
        <f ca="1">IF(FilterType="FIR", OFFSET(PRE_CALC!B4417,0,DEC_RATE), C4469)</f>
        <v>-113.22917307</v>
      </c>
    </row>
    <row r="4470" spans="2:8" x14ac:dyDescent="0.2">
      <c r="B4470" s="45">
        <f>IF(FilterType="FIR", IF(Extend_fmod, PRE_CALC!I4418*Fm, PRE_CALC!A4418*Fdata), IF(F_default=1,B4469+(4*Fnotch-0)/8192,B4469+(F_stop-F_start)/8192) )</f>
        <v>137968.750000128</v>
      </c>
      <c r="C4470" s="39">
        <f t="shared" si="205"/>
        <v>-1.5413194881279506</v>
      </c>
      <c r="D4470" s="84">
        <f ca="1">IF(FilterType="FIR", IF(Extend_fmod=1,OFFSET(PRE_CALC!J4418,0,DEC_RATE), OFFSET(PRE_CALC!B4418,0,DEC_RATE)), C4470)</f>
        <v>-113.221265081</v>
      </c>
      <c r="E4470" s="84">
        <f t="shared" ca="1" si="206"/>
        <v>102406.249999872</v>
      </c>
      <c r="F4470" s="84">
        <f t="shared" ca="1" si="204"/>
        <v>-4.8930546883400004E-3</v>
      </c>
      <c r="G4470" s="119">
        <f>IF(FilterType="FIR",  PRE_CALC!A4418*Fdata, IF(F_default=1,G4469+(4*Fnotch-0)/8192,G4469+(F_stop-F_start)/8192) )</f>
        <v>137968.750000128</v>
      </c>
      <c r="H4470" s="120">
        <f ca="1">IF(FilterType="FIR", OFFSET(PRE_CALC!B4418,0,DEC_RATE), C4470)</f>
        <v>-113.221265081</v>
      </c>
    </row>
    <row r="4471" spans="2:8" x14ac:dyDescent="0.2">
      <c r="B4471" s="45">
        <f>IF(FilterType="FIR", IF(Extend_fmod, PRE_CALC!I4419*Fm, PRE_CALC!A4419*Fdata), IF(F_default=1,B4470+(4*Fnotch-0)/8192,B4470+(F_stop-F_start)/8192) )</f>
        <v>138000</v>
      </c>
      <c r="C4471" s="39">
        <f t="shared" si="205"/>
        <v>-1.542022096184188</v>
      </c>
      <c r="D4471" s="84">
        <f ca="1">IF(FilterType="FIR", IF(Extend_fmod=1,OFFSET(PRE_CALC!J4419,0,DEC_RATE), OFFSET(PRE_CALC!B4419,0,DEC_RATE)), C4471)</f>
        <v>-113.220483184</v>
      </c>
      <c r="E4471" s="84">
        <f t="shared" ca="1" si="206"/>
        <v>102406.249999872</v>
      </c>
      <c r="F4471" s="84">
        <f t="shared" ref="F4471:F4534" ca="1" si="207">IF(G4471&lt;=F_PB,H4471, OFFSET(H:H,MATCH(F_PB-0.0001,G:G),0,1))</f>
        <v>-4.8930546883400004E-3</v>
      </c>
      <c r="G4471" s="119">
        <f>IF(FilterType="FIR",  PRE_CALC!A4419*Fdata, IF(F_default=1,G4470+(4*Fnotch-0)/8192,G4470+(F_stop-F_start)/8192) )</f>
        <v>138000</v>
      </c>
      <c r="H4471" s="120">
        <f ca="1">IF(FilterType="FIR", OFFSET(PRE_CALC!B4419,0,DEC_RATE), C4471)</f>
        <v>-113.220483184</v>
      </c>
    </row>
    <row r="4472" spans="2:8" x14ac:dyDescent="0.2">
      <c r="B4472" s="45">
        <f>IF(FilterType="FIR", IF(Extend_fmod, PRE_CALC!I4420*Fm, PRE_CALC!A4420*Fdata), IF(F_default=1,B4471+(4*Fnotch-0)/8192,B4471+(F_stop-F_start)/8192) )</f>
        <v>138031.249999872</v>
      </c>
      <c r="C4472" s="39">
        <f t="shared" ref="C4472:C4535" si="208">MAX(20*LOG(ABS(   (1/s_dec*SIN(s_dec*$B4472/Fm*PI())/SIN($B4472/Fm*PI()))^(order-1) * (1/s_dec2*SIN(s_dec2*$B4472/Fm*PI())/SIN($B4472/Fm*PI()))  )), -160)</f>
        <v>-1.542724867313211</v>
      </c>
      <c r="D4472" s="84">
        <f ca="1">IF(FilterType="FIR", IF(Extend_fmod=1,OFFSET(PRE_CALC!J4420,0,DEC_RATE), OFFSET(PRE_CALC!B4420,0,DEC_RATE)), C4472)</f>
        <v>-113.226818999</v>
      </c>
      <c r="E4472" s="84">
        <f t="shared" ref="E4472:E4535" ca="1" si="209">IF(G4472&lt;=F_PB,G4472, OFFSET(G:G,MATCH(F_PB-0.0001,G:G),0,1) )</f>
        <v>102406.249999872</v>
      </c>
      <c r="F4472" s="84">
        <f t="shared" ca="1" si="207"/>
        <v>-4.8930546883400004E-3</v>
      </c>
      <c r="G4472" s="119">
        <f>IF(FilterType="FIR",  PRE_CALC!A4420*Fdata, IF(F_default=1,G4471+(4*Fnotch-0)/8192,G4471+(F_stop-F_start)/8192) )</f>
        <v>138031.249999872</v>
      </c>
      <c r="H4472" s="120">
        <f ca="1">IF(FilterType="FIR", OFFSET(PRE_CALC!B4420,0,DEC_RATE), C4472)</f>
        <v>-113.226818999</v>
      </c>
    </row>
    <row r="4473" spans="2:8" x14ac:dyDescent="0.2">
      <c r="B4473" s="45">
        <f>IF(FilterType="FIR", IF(Extend_fmod, PRE_CALC!I4421*Fm, PRE_CALC!A4421*Fdata), IF(F_default=1,B4472+(4*Fnotch-0)/8192,B4472+(F_stop-F_start)/8192) )</f>
        <v>138062.5</v>
      </c>
      <c r="C4473" s="39">
        <f t="shared" si="208"/>
        <v>-1.543427801523535</v>
      </c>
      <c r="D4473" s="84">
        <f ca="1">IF(FilterType="FIR", IF(Extend_fmod=1,OFFSET(PRE_CALC!J4421,0,DEC_RATE), OFFSET(PRE_CALC!B4421,0,DEC_RATE)), C4473)</f>
        <v>-113.240275889</v>
      </c>
      <c r="E4473" s="84">
        <f t="shared" ca="1" si="209"/>
        <v>102406.249999872</v>
      </c>
      <c r="F4473" s="84">
        <f t="shared" ca="1" si="207"/>
        <v>-4.8930546883400004E-3</v>
      </c>
      <c r="G4473" s="119">
        <f>IF(FilterType="FIR",  PRE_CALC!A4421*Fdata, IF(F_default=1,G4472+(4*Fnotch-0)/8192,G4472+(F_stop-F_start)/8192) )</f>
        <v>138062.5</v>
      </c>
      <c r="H4473" s="120">
        <f ca="1">IF(FilterType="FIR", OFFSET(PRE_CALC!B4421,0,DEC_RATE), C4473)</f>
        <v>-113.240275889</v>
      </c>
    </row>
    <row r="4474" spans="2:8" x14ac:dyDescent="0.2">
      <c r="B4474" s="45">
        <f>IF(FilterType="FIR", IF(Extend_fmod, PRE_CALC!I4422*Fm, PRE_CALC!A4422*Fdata), IF(F_default=1,B4473+(4*Fnotch-0)/8192,B4473+(F_stop-F_start)/8192) )</f>
        <v>138093.750000128</v>
      </c>
      <c r="C4474" s="39">
        <f t="shared" si="208"/>
        <v>-1.5441308988121483</v>
      </c>
      <c r="D4474" s="84">
        <f ca="1">IF(FilterType="FIR", IF(Extend_fmod=1,OFFSET(PRE_CALC!J4422,0,DEC_RATE), OFFSET(PRE_CALC!B4422,0,DEC_RATE)), C4474)</f>
        <v>-113.260869004</v>
      </c>
      <c r="E4474" s="84">
        <f t="shared" ca="1" si="209"/>
        <v>102406.249999872</v>
      </c>
      <c r="F4474" s="84">
        <f t="shared" ca="1" si="207"/>
        <v>-4.8930546883400004E-3</v>
      </c>
      <c r="G4474" s="119">
        <f>IF(FilterType="FIR",  PRE_CALC!A4422*Fdata, IF(F_default=1,G4473+(4*Fnotch-0)/8192,G4473+(F_stop-F_start)/8192) )</f>
        <v>138093.750000128</v>
      </c>
      <c r="H4474" s="120">
        <f ca="1">IF(FilterType="FIR", OFFSET(PRE_CALC!B4422,0,DEC_RATE), C4474)</f>
        <v>-113.260869004</v>
      </c>
    </row>
    <row r="4475" spans="2:8" x14ac:dyDescent="0.2">
      <c r="B4475" s="45">
        <f>IF(FilterType="FIR", IF(Extend_fmod, PRE_CALC!I4423*Fm, PRE_CALC!A4423*Fdata), IF(F_default=1,B4474+(4*Fnotch-0)/8192,B4474+(F_stop-F_start)/8192) )</f>
        <v>138125</v>
      </c>
      <c r="C4475" s="39">
        <f t="shared" si="208"/>
        <v>-1.5448341591760233</v>
      </c>
      <c r="D4475" s="84">
        <f ca="1">IF(FilterType="FIR", IF(Extend_fmod=1,OFFSET(PRE_CALC!J4423,0,DEC_RATE), OFFSET(PRE_CALC!B4423,0,DEC_RATE)), C4475)</f>
        <v>-113.288625399</v>
      </c>
      <c r="E4475" s="84">
        <f t="shared" ca="1" si="209"/>
        <v>102406.249999872</v>
      </c>
      <c r="F4475" s="84">
        <f t="shared" ca="1" si="207"/>
        <v>-4.8930546883400004E-3</v>
      </c>
      <c r="G4475" s="119">
        <f>IF(FilterType="FIR",  PRE_CALC!A4423*Fdata, IF(F_default=1,G4474+(4*Fnotch-0)/8192,G4474+(F_stop-F_start)/8192) )</f>
        <v>138125</v>
      </c>
      <c r="H4475" s="120">
        <f ca="1">IF(FilterType="FIR", OFFSET(PRE_CALC!B4423,0,DEC_RATE), C4475)</f>
        <v>-113.288625399</v>
      </c>
    </row>
    <row r="4476" spans="2:8" x14ac:dyDescent="0.2">
      <c r="B4476" s="45">
        <f>IF(FilterType="FIR", IF(Extend_fmod, PRE_CALC!I4424*Fm, PRE_CALC!A4424*Fdata), IF(F_default=1,B4475+(4*Fnotch-0)/8192,B4475+(F_stop-F_start)/8192) )</f>
        <v>138156.249999872</v>
      </c>
      <c r="C4476" s="39">
        <f t="shared" si="208"/>
        <v>-1.545537582623673</v>
      </c>
      <c r="D4476" s="84">
        <f ca="1">IF(FilterType="FIR", IF(Extend_fmod=1,OFFSET(PRE_CALC!J4424,0,DEC_RATE), OFFSET(PRE_CALC!B4424,0,DEC_RATE)), C4476)</f>
        <v>-113.32358423700001</v>
      </c>
      <c r="E4476" s="84">
        <f t="shared" ca="1" si="209"/>
        <v>102406.249999872</v>
      </c>
      <c r="F4476" s="84">
        <f t="shared" ca="1" si="207"/>
        <v>-4.8930546883400004E-3</v>
      </c>
      <c r="G4476" s="119">
        <f>IF(FilterType="FIR",  PRE_CALC!A4424*Fdata, IF(F_default=1,G4475+(4*Fnotch-0)/8192,G4475+(F_stop-F_start)/8192) )</f>
        <v>138156.249999872</v>
      </c>
      <c r="H4476" s="120">
        <f ca="1">IF(FilterType="FIR", OFFSET(PRE_CALC!B4424,0,DEC_RATE), C4476)</f>
        <v>-113.32358423700001</v>
      </c>
    </row>
    <row r="4477" spans="2:8" x14ac:dyDescent="0.2">
      <c r="B4477" s="45">
        <f>IF(FilterType="FIR", IF(Extend_fmod, PRE_CALC!I4425*Fm, PRE_CALC!A4425*Fdata), IF(F_default=1,B4476+(4*Fnotch-0)/8192,B4476+(F_stop-F_start)/8192) )</f>
        <v>138187.5</v>
      </c>
      <c r="C4477" s="39">
        <f t="shared" si="208"/>
        <v>-1.5462411691636266</v>
      </c>
      <c r="D4477" s="84">
        <f ca="1">IF(FilterType="FIR", IF(Extend_fmod=1,OFFSET(PRE_CALC!J4425,0,DEC_RATE), OFFSET(PRE_CALC!B4425,0,DEC_RATE)), C4477)</f>
        <v>-113.36579707200001</v>
      </c>
      <c r="E4477" s="84">
        <f t="shared" ca="1" si="209"/>
        <v>102406.249999872</v>
      </c>
      <c r="F4477" s="84">
        <f t="shared" ca="1" si="207"/>
        <v>-4.8930546883400004E-3</v>
      </c>
      <c r="G4477" s="119">
        <f>IF(FilterType="FIR",  PRE_CALC!A4425*Fdata, IF(F_default=1,G4476+(4*Fnotch-0)/8192,G4476+(F_stop-F_start)/8192) )</f>
        <v>138187.5</v>
      </c>
      <c r="H4477" s="120">
        <f ca="1">IF(FilterType="FIR", OFFSET(PRE_CALC!B4425,0,DEC_RATE), C4477)</f>
        <v>-113.36579707200001</v>
      </c>
    </row>
    <row r="4478" spans="2:8" x14ac:dyDescent="0.2">
      <c r="B4478" s="45">
        <f>IF(FilterType="FIR", IF(Extend_fmod, PRE_CALC!I4426*Fm, PRE_CALC!A4426*Fdata), IF(F_default=1,B4477+(4*Fnotch-0)/8192,B4477+(F_stop-F_start)/8192) )</f>
        <v>138218.750000128</v>
      </c>
      <c r="C4478" s="39">
        <f t="shared" si="208"/>
        <v>-1.5469449187928463</v>
      </c>
      <c r="D4478" s="84">
        <f ca="1">IF(FilterType="FIR", IF(Extend_fmod=1,OFFSET(PRE_CALC!J4426,0,DEC_RATE), OFFSET(PRE_CALC!B4426,0,DEC_RATE)), C4478)</f>
        <v>-113.41532821600001</v>
      </c>
      <c r="E4478" s="84">
        <f t="shared" ca="1" si="209"/>
        <v>102406.249999872</v>
      </c>
      <c r="F4478" s="84">
        <f t="shared" ca="1" si="207"/>
        <v>-4.8930546883400004E-3</v>
      </c>
      <c r="G4478" s="119">
        <f>IF(FilterType="FIR",  PRE_CALC!A4426*Fdata, IF(F_default=1,G4477+(4*Fnotch-0)/8192,G4477+(F_stop-F_start)/8192) )</f>
        <v>138218.750000128</v>
      </c>
      <c r="H4478" s="120">
        <f ca="1">IF(FilterType="FIR", OFFSET(PRE_CALC!B4426,0,DEC_RATE), C4478)</f>
        <v>-113.41532821600001</v>
      </c>
    </row>
    <row r="4479" spans="2:8" x14ac:dyDescent="0.2">
      <c r="B4479" s="45">
        <f>IF(FilterType="FIR", IF(Extend_fmod, PRE_CALC!I4427*Fm, PRE_CALC!A4427*Fdata), IF(F_default=1,B4478+(4*Fnotch-0)/8192,B4478+(F_stop-F_start)/8192) )</f>
        <v>138250</v>
      </c>
      <c r="C4479" s="39">
        <f t="shared" si="208"/>
        <v>-1.5476488315083226</v>
      </c>
      <c r="D4479" s="84">
        <f ca="1">IF(FilterType="FIR", IF(Extend_fmod=1,OFFSET(PRE_CALC!J4427,0,DEC_RATE), OFFSET(PRE_CALC!B4427,0,DEC_RATE)), C4479)</f>
        <v>-113.472255202</v>
      </c>
      <c r="E4479" s="84">
        <f t="shared" ca="1" si="209"/>
        <v>102406.249999872</v>
      </c>
      <c r="F4479" s="84">
        <f t="shared" ca="1" si="207"/>
        <v>-4.8930546883400004E-3</v>
      </c>
      <c r="G4479" s="119">
        <f>IF(FilterType="FIR",  PRE_CALC!A4427*Fdata, IF(F_default=1,G4478+(4*Fnotch-0)/8192,G4478+(F_stop-F_start)/8192) )</f>
        <v>138250</v>
      </c>
      <c r="H4479" s="120">
        <f ca="1">IF(FilterType="FIR", OFFSET(PRE_CALC!B4427,0,DEC_RATE), C4479)</f>
        <v>-113.472255202</v>
      </c>
    </row>
    <row r="4480" spans="2:8" x14ac:dyDescent="0.2">
      <c r="B4480" s="45">
        <f>IF(FilterType="FIR", IF(Extend_fmod, PRE_CALC!I4428*Fm, PRE_CALC!A4428*Fdata), IF(F_default=1,B4479+(4*Fnotch-0)/8192,B4479+(F_stop-F_start)/8192) )</f>
        <v>138281.249999872</v>
      </c>
      <c r="C4480" s="39">
        <f t="shared" si="208"/>
        <v>-1.5483529073185853</v>
      </c>
      <c r="D4480" s="84">
        <f ca="1">IF(FilterType="FIR", IF(Extend_fmod=1,OFFSET(PRE_CALC!J4428,0,DEC_RATE), OFFSET(PRE_CALC!B4428,0,DEC_RATE)), C4480)</f>
        <v>-113.536669342</v>
      </c>
      <c r="E4480" s="84">
        <f t="shared" ca="1" si="209"/>
        <v>102406.249999872</v>
      </c>
      <c r="F4480" s="84">
        <f t="shared" ca="1" si="207"/>
        <v>-4.8930546883400004E-3</v>
      </c>
      <c r="G4480" s="119">
        <f>IF(FilterType="FIR",  PRE_CALC!A4428*Fdata, IF(F_default=1,G4479+(4*Fnotch-0)/8192,G4479+(F_stop-F_start)/8192) )</f>
        <v>138281.249999872</v>
      </c>
      <c r="H4480" s="120">
        <f ca="1">IF(FilterType="FIR", OFFSET(PRE_CALC!B4428,0,DEC_RATE), C4480)</f>
        <v>-113.536669342</v>
      </c>
    </row>
    <row r="4481" spans="2:8" x14ac:dyDescent="0.2">
      <c r="B4481" s="45">
        <f>IF(FilterType="FIR", IF(Extend_fmod, PRE_CALC!I4429*Fm, PRE_CALC!A4429*Fdata), IF(F_default=1,B4480+(4*Fnotch-0)/8192,B4480+(F_stop-F_start)/8192) )</f>
        <v>138312.5</v>
      </c>
      <c r="C4481" s="39">
        <f t="shared" si="208"/>
        <v>-1.5490571462321343</v>
      </c>
      <c r="D4481" s="84">
        <f ca="1">IF(FilterType="FIR", IF(Extend_fmod=1,OFFSET(PRE_CALC!J4429,0,DEC_RATE), OFFSET(PRE_CALC!B4429,0,DEC_RATE)), C4481)</f>
        <v>-113.60867639600001</v>
      </c>
      <c r="E4481" s="84">
        <f t="shared" ca="1" si="209"/>
        <v>102406.249999872</v>
      </c>
      <c r="F4481" s="84">
        <f t="shared" ca="1" si="207"/>
        <v>-4.8930546883400004E-3</v>
      </c>
      <c r="G4481" s="119">
        <f>IF(FilterType="FIR",  PRE_CALC!A4429*Fdata, IF(F_default=1,G4480+(4*Fnotch-0)/8192,G4480+(F_stop-F_start)/8192) )</f>
        <v>138312.5</v>
      </c>
      <c r="H4481" s="120">
        <f ca="1">IF(FilterType="FIR", OFFSET(PRE_CALC!B4429,0,DEC_RATE), C4481)</f>
        <v>-113.60867639600001</v>
      </c>
    </row>
    <row r="4482" spans="2:8" x14ac:dyDescent="0.2">
      <c r="B4482" s="45">
        <f>IF(FilterType="FIR", IF(Extend_fmod, PRE_CALC!I4430*Fm, PRE_CALC!A4430*Fdata), IF(F_default=1,B4481+(4*Fnotch-0)/8192,B4481+(F_stop-F_start)/8192) )</f>
        <v>138343.750000128</v>
      </c>
      <c r="C4482" s="39">
        <f t="shared" si="208"/>
        <v>-1.549761548245969</v>
      </c>
      <c r="D4482" s="84">
        <f ca="1">IF(FilterType="FIR", IF(Extend_fmod=1,OFFSET(PRE_CALC!J4430,0,DEC_RATE), OFFSET(PRE_CALC!B4430,0,DEC_RATE)), C4482)</f>
        <v>-113.68839735500001</v>
      </c>
      <c r="E4482" s="84">
        <f t="shared" ca="1" si="209"/>
        <v>102406.249999872</v>
      </c>
      <c r="F4482" s="84">
        <f t="shared" ca="1" si="207"/>
        <v>-4.8930546883400004E-3</v>
      </c>
      <c r="G4482" s="119">
        <f>IF(FilterType="FIR",  PRE_CALC!A4430*Fdata, IF(F_default=1,G4481+(4*Fnotch-0)/8192,G4481+(F_stop-F_start)/8192) )</f>
        <v>138343.750000128</v>
      </c>
      <c r="H4482" s="120">
        <f ca="1">IF(FilterType="FIR", OFFSET(PRE_CALC!B4430,0,DEC_RATE), C4482)</f>
        <v>-113.68839735500001</v>
      </c>
    </row>
    <row r="4483" spans="2:8" x14ac:dyDescent="0.2">
      <c r="B4483" s="45">
        <f>IF(FilterType="FIR", IF(Extend_fmod, PRE_CALC!I4431*Fm, PRE_CALC!A4431*Fdata), IF(F_default=1,B4482+(4*Fnotch-0)/8192,B4482+(F_stop-F_start)/8192) )</f>
        <v>138375</v>
      </c>
      <c r="C4483" s="39">
        <f t="shared" si="208"/>
        <v>-1.5504661133570561</v>
      </c>
      <c r="D4483" s="84">
        <f ca="1">IF(FilterType="FIR", IF(Extend_fmod=1,OFFSET(PRE_CALC!J4431,0,DEC_RATE), OFFSET(PRE_CALC!B4431,0,DEC_RATE)), C4483)</f>
        <v>-113.775969358</v>
      </c>
      <c r="E4483" s="84">
        <f t="shared" ca="1" si="209"/>
        <v>102406.249999872</v>
      </c>
      <c r="F4483" s="84">
        <f t="shared" ca="1" si="207"/>
        <v>-4.8930546883400004E-3</v>
      </c>
      <c r="G4483" s="119">
        <f>IF(FilterType="FIR",  PRE_CALC!A4431*Fdata, IF(F_default=1,G4482+(4*Fnotch-0)/8192,G4482+(F_stop-F_start)/8192) )</f>
        <v>138375</v>
      </c>
      <c r="H4483" s="120">
        <f ca="1">IF(FilterType="FIR", OFFSET(PRE_CALC!B4431,0,DEC_RATE), C4483)</f>
        <v>-113.775969358</v>
      </c>
    </row>
    <row r="4484" spans="2:8" x14ac:dyDescent="0.2">
      <c r="B4484" s="45">
        <f>IF(FilterType="FIR", IF(Extend_fmod, PRE_CALC!I4432*Fm, PRE_CALC!A4432*Fdata), IF(F_default=1,B4483+(4*Fnotch-0)/8192,B4483+(F_stop-F_start)/8192) )</f>
        <v>138406.249999872</v>
      </c>
      <c r="C4484" s="39">
        <f t="shared" si="208"/>
        <v>-1.5511708415739416</v>
      </c>
      <c r="D4484" s="84">
        <f ca="1">IF(FilterType="FIR", IF(Extend_fmod=1,OFFSET(PRE_CALC!J4432,0,DEC_RATE), OFFSET(PRE_CALC!B4432,0,DEC_RATE)), C4484)</f>
        <v>-113.871546744</v>
      </c>
      <c r="E4484" s="84">
        <f t="shared" ca="1" si="209"/>
        <v>102406.249999872</v>
      </c>
      <c r="F4484" s="84">
        <f t="shared" ca="1" si="207"/>
        <v>-4.8930546883400004E-3</v>
      </c>
      <c r="G4484" s="119">
        <f>IF(FilterType="FIR",  PRE_CALC!A4432*Fdata, IF(F_default=1,G4483+(4*Fnotch-0)/8192,G4483+(F_stop-F_start)/8192) )</f>
        <v>138406.249999872</v>
      </c>
      <c r="H4484" s="120">
        <f ca="1">IF(FilterType="FIR", OFFSET(PRE_CALC!B4432,0,DEC_RATE), C4484)</f>
        <v>-113.871546744</v>
      </c>
    </row>
    <row r="4485" spans="2:8" x14ac:dyDescent="0.2">
      <c r="B4485" s="45">
        <f>IF(FilterType="FIR", IF(Extend_fmod, PRE_CALC!I4433*Fm, PRE_CALC!A4433*Fdata), IF(F_default=1,B4484+(4*Fnotch-0)/8192,B4484+(F_stop-F_start)/8192) )</f>
        <v>138437.5</v>
      </c>
      <c r="C4485" s="39">
        <f t="shared" si="208"/>
        <v>-1.5518757329051209</v>
      </c>
      <c r="D4485" s="84">
        <f ca="1">IF(FilterType="FIR", IF(Extend_fmod=1,OFFSET(PRE_CALC!J4433,0,DEC_RATE), OFFSET(PRE_CALC!B4433,0,DEC_RATE)), C4485)</f>
        <v>-113.975302281</v>
      </c>
      <c r="E4485" s="84">
        <f t="shared" ca="1" si="209"/>
        <v>102406.249999872</v>
      </c>
      <c r="F4485" s="84">
        <f t="shared" ca="1" si="207"/>
        <v>-4.8930546883400004E-3</v>
      </c>
      <c r="G4485" s="119">
        <f>IF(FilterType="FIR",  PRE_CALC!A4433*Fdata, IF(F_default=1,G4484+(4*Fnotch-0)/8192,G4484+(F_stop-F_start)/8192) )</f>
        <v>138437.5</v>
      </c>
      <c r="H4485" s="120">
        <f ca="1">IF(FilterType="FIR", OFFSET(PRE_CALC!B4433,0,DEC_RATE), C4485)</f>
        <v>-113.975302281</v>
      </c>
    </row>
    <row r="4486" spans="2:8" x14ac:dyDescent="0.2">
      <c r="B4486" s="45">
        <f>IF(FilterType="FIR", IF(Extend_fmod, PRE_CALC!I4434*Fm, PRE_CALC!A4434*Fdata), IF(F_default=1,B4485+(4*Fnotch-0)/8192,B4485+(F_stop-F_start)/8192) )</f>
        <v>138468.750000128</v>
      </c>
      <c r="C4486" s="39">
        <f t="shared" si="208"/>
        <v>-1.552580787347605</v>
      </c>
      <c r="D4486" s="84">
        <f ca="1">IF(FilterType="FIR", IF(Extend_fmod=1,OFFSET(PRE_CALC!J4434,0,DEC_RATE), OFFSET(PRE_CALC!B4434,0,DEC_RATE)), C4486)</f>
        <v>-114.087428569</v>
      </c>
      <c r="E4486" s="84">
        <f t="shared" ca="1" si="209"/>
        <v>102406.249999872</v>
      </c>
      <c r="F4486" s="84">
        <f t="shared" ca="1" si="207"/>
        <v>-4.8930546883400004E-3</v>
      </c>
      <c r="G4486" s="119">
        <f>IF(FilterType="FIR",  PRE_CALC!A4434*Fdata, IF(F_default=1,G4485+(4*Fnotch-0)/8192,G4485+(F_stop-F_start)/8192) )</f>
        <v>138468.750000128</v>
      </c>
      <c r="H4486" s="120">
        <f ca="1">IF(FilterType="FIR", OFFSET(PRE_CALC!B4434,0,DEC_RATE), C4486)</f>
        <v>-114.087428569</v>
      </c>
    </row>
    <row r="4487" spans="2:8" x14ac:dyDescent="0.2">
      <c r="B4487" s="45">
        <f>IF(FilterType="FIR", IF(Extend_fmod, PRE_CALC!I4435*Fm, PRE_CALC!A4435*Fdata), IF(F_default=1,B4486+(4*Fnotch-0)/8192,B4486+(F_stop-F_start)/8192) )</f>
        <v>138500</v>
      </c>
      <c r="C4487" s="39">
        <f t="shared" si="208"/>
        <v>-1.5532860048983563</v>
      </c>
      <c r="D4487" s="84">
        <f ca="1">IF(FilterType="FIR", IF(Extend_fmod=1,OFFSET(PRE_CALC!J4435,0,DEC_RATE), OFFSET(PRE_CALC!B4435,0,DEC_RATE)), C4487)</f>
        <v>-114.20813965000001</v>
      </c>
      <c r="E4487" s="84">
        <f t="shared" ca="1" si="209"/>
        <v>102406.249999872</v>
      </c>
      <c r="F4487" s="84">
        <f t="shared" ca="1" si="207"/>
        <v>-4.8930546883400004E-3</v>
      </c>
      <c r="G4487" s="119">
        <f>IF(FilterType="FIR",  PRE_CALC!A4435*Fdata, IF(F_default=1,G4486+(4*Fnotch-0)/8192,G4486+(F_stop-F_start)/8192) )</f>
        <v>138500</v>
      </c>
      <c r="H4487" s="120">
        <f ca="1">IF(FilterType="FIR", OFFSET(PRE_CALC!B4435,0,DEC_RATE), C4487)</f>
        <v>-114.20813965000001</v>
      </c>
    </row>
    <row r="4488" spans="2:8" x14ac:dyDescent="0.2">
      <c r="B4488" s="45">
        <f>IF(FilterType="FIR", IF(Extend_fmod, PRE_CALC!I4436*Fm, PRE_CALC!A4436*Fdata), IF(F_default=1,B4487+(4*Fnotch-0)/8192,B4487+(F_stop-F_start)/8192) )</f>
        <v>138531.249999872</v>
      </c>
      <c r="C4488" s="39">
        <f t="shared" si="208"/>
        <v>-1.5539913855659133</v>
      </c>
      <c r="D4488" s="84">
        <f ca="1">IF(FilterType="FIR", IF(Extend_fmod=1,OFFSET(PRE_CALC!J4436,0,DEC_RATE), OFFSET(PRE_CALC!B4436,0,DEC_RATE)), C4488)</f>
        <v>-114.33767286699999</v>
      </c>
      <c r="E4488" s="84">
        <f t="shared" ca="1" si="209"/>
        <v>102406.249999872</v>
      </c>
      <c r="F4488" s="84">
        <f t="shared" ca="1" si="207"/>
        <v>-4.8930546883400004E-3</v>
      </c>
      <c r="G4488" s="119">
        <f>IF(FilterType="FIR",  PRE_CALC!A4436*Fdata, IF(F_default=1,G4487+(4*Fnotch-0)/8192,G4487+(F_stop-F_start)/8192) )</f>
        <v>138531.249999872</v>
      </c>
      <c r="H4488" s="120">
        <f ca="1">IF(FilterType="FIR", OFFSET(PRE_CALC!B4436,0,DEC_RATE), C4488)</f>
        <v>-114.33767286699999</v>
      </c>
    </row>
    <row r="4489" spans="2:8" x14ac:dyDescent="0.2">
      <c r="B4489" s="45">
        <f>IF(FilterType="FIR", IF(Extend_fmod, PRE_CALC!I4437*Fm, PRE_CALC!A4437*Fdata), IF(F_default=1,B4488+(4*Fnotch-0)/8192,B4488+(F_stop-F_start)/8192) )</f>
        <v>138562.5</v>
      </c>
      <c r="C4489" s="39">
        <f t="shared" si="208"/>
        <v>-1.5546969293588162</v>
      </c>
      <c r="D4489" s="84">
        <f ca="1">IF(FilterType="FIR", IF(Extend_fmod=1,OFFSET(PRE_CALC!J4437,0,DEC_RATE), OFFSET(PRE_CALC!B4437,0,DEC_RATE)), C4489)</f>
        <v>-114.47629098900001</v>
      </c>
      <c r="E4489" s="84">
        <f t="shared" ca="1" si="209"/>
        <v>102406.249999872</v>
      </c>
      <c r="F4489" s="84">
        <f t="shared" ca="1" si="207"/>
        <v>-4.8930546883400004E-3</v>
      </c>
      <c r="G4489" s="119">
        <f>IF(FilterType="FIR",  PRE_CALC!A4437*Fdata, IF(F_default=1,G4488+(4*Fnotch-0)/8192,G4488+(F_stop-F_start)/8192) )</f>
        <v>138562.5</v>
      </c>
      <c r="H4489" s="120">
        <f ca="1">IF(FilterType="FIR", OFFSET(PRE_CALC!B4437,0,DEC_RATE), C4489)</f>
        <v>-114.47629098900001</v>
      </c>
    </row>
    <row r="4490" spans="2:8" x14ac:dyDescent="0.2">
      <c r="B4490" s="45">
        <f>IF(FilterType="FIR", IF(Extend_fmod, PRE_CALC!I4438*Fm, PRE_CALC!A4438*Fdata), IF(F_default=1,B4489+(4*Fnotch-0)/8192,B4489+(F_stop-F_start)/8192) )</f>
        <v>138593.750000128</v>
      </c>
      <c r="C4490" s="39">
        <f t="shared" si="208"/>
        <v>-1.5554026362740334</v>
      </c>
      <c r="D4490" s="84">
        <f ca="1">IF(FilterType="FIR", IF(Extend_fmod=1,OFFSET(PRE_CALC!J4438,0,DEC_RATE), OFFSET(PRE_CALC!B4438,0,DEC_RATE)), C4490)</f>
        <v>-114.62428466199999</v>
      </c>
      <c r="E4490" s="84">
        <f t="shared" ca="1" si="209"/>
        <v>102406.249999872</v>
      </c>
      <c r="F4490" s="84">
        <f t="shared" ca="1" si="207"/>
        <v>-4.8930546883400004E-3</v>
      </c>
      <c r="G4490" s="119">
        <f>IF(FilterType="FIR",  PRE_CALC!A4438*Fdata, IF(F_default=1,G4489+(4*Fnotch-0)/8192,G4489+(F_stop-F_start)/8192) )</f>
        <v>138593.750000128</v>
      </c>
      <c r="H4490" s="120">
        <f ca="1">IF(FilterType="FIR", OFFSET(PRE_CALC!B4438,0,DEC_RATE), C4490)</f>
        <v>-114.62428466199999</v>
      </c>
    </row>
    <row r="4491" spans="2:8" x14ac:dyDescent="0.2">
      <c r="B4491" s="45">
        <f>IF(FilterType="FIR", IF(Extend_fmod, PRE_CALC!I4439*Fm, PRE_CALC!A4439*Fdata), IF(F_default=1,B4490+(4*Fnotch-0)/8192,B4490+(F_stop-F_start)/8192) )</f>
        <v>138625</v>
      </c>
      <c r="C4491" s="39">
        <f t="shared" si="208"/>
        <v>-1.5561085063085434</v>
      </c>
      <c r="D4491" s="84">
        <f ca="1">IF(FilterType="FIR", IF(Extend_fmod=1,OFFSET(PRE_CALC!J4439,0,DEC_RATE), OFFSET(PRE_CALC!B4439,0,DEC_RATE)), C4491)</f>
        <v>-114.781975222</v>
      </c>
      <c r="E4491" s="84">
        <f t="shared" ca="1" si="209"/>
        <v>102406.249999872</v>
      </c>
      <c r="F4491" s="84">
        <f t="shared" ca="1" si="207"/>
        <v>-4.8930546883400004E-3</v>
      </c>
      <c r="G4491" s="119">
        <f>IF(FilterType="FIR",  PRE_CALC!A4439*Fdata, IF(F_default=1,G4490+(4*Fnotch-0)/8192,G4490+(F_stop-F_start)/8192) )</f>
        <v>138625</v>
      </c>
      <c r="H4491" s="120">
        <f ca="1">IF(FilterType="FIR", OFFSET(PRE_CALC!B4439,0,DEC_RATE), C4491)</f>
        <v>-114.781975222</v>
      </c>
    </row>
    <row r="4492" spans="2:8" x14ac:dyDescent="0.2">
      <c r="B4492" s="45">
        <f>IF(FilterType="FIR", IF(Extend_fmod, PRE_CALC!I4440*Fm, PRE_CALC!A4440*Fdata), IF(F_default=1,B4491+(4*Fnotch-0)/8192,B4491+(F_stop-F_start)/8192) )</f>
        <v>138656.249999872</v>
      </c>
      <c r="C4492" s="39">
        <f t="shared" si="208"/>
        <v>-1.5568145394708843</v>
      </c>
      <c r="D4492" s="84">
        <f ca="1">IF(FilterType="FIR", IF(Extend_fmod=1,OFFSET(PRE_CALC!J4440,0,DEC_RATE), OFFSET(PRE_CALC!B4440,0,DEC_RATE)), C4492)</f>
        <v>-114.949717955</v>
      </c>
      <c r="E4492" s="84">
        <f t="shared" ca="1" si="209"/>
        <v>102406.249999872</v>
      </c>
      <c r="F4492" s="84">
        <f t="shared" ca="1" si="207"/>
        <v>-4.8930546883400004E-3</v>
      </c>
      <c r="G4492" s="119">
        <f>IF(FilterType="FIR",  PRE_CALC!A4440*Fdata, IF(F_default=1,G4491+(4*Fnotch-0)/8192,G4491+(F_stop-F_start)/8192) )</f>
        <v>138656.249999872</v>
      </c>
      <c r="H4492" s="120">
        <f ca="1">IF(FilterType="FIR", OFFSET(PRE_CALC!B4440,0,DEC_RATE), C4492)</f>
        <v>-114.949717955</v>
      </c>
    </row>
    <row r="4493" spans="2:8" x14ac:dyDescent="0.2">
      <c r="B4493" s="45">
        <f>IF(FilterType="FIR", IF(Extend_fmod, PRE_CALC!I4441*Fm, PRE_CALC!A4441*Fdata), IF(F_default=1,B4492+(4*Fnotch-0)/8192,B4492+(F_stop-F_start)/8192) )</f>
        <v>138687.5</v>
      </c>
      <c r="C4493" s="39">
        <f t="shared" si="208"/>
        <v>-1.5575207357696055</v>
      </c>
      <c r="D4493" s="84">
        <f ca="1">IF(FilterType="FIR", IF(Extend_fmod=1,OFFSET(PRE_CALC!J4441,0,DEC_RATE), OFFSET(PRE_CALC!B4441,0,DEC_RATE)), C4493)</f>
        <v>-115.12790585499999</v>
      </c>
      <c r="E4493" s="84">
        <f t="shared" ca="1" si="209"/>
        <v>102406.249999872</v>
      </c>
      <c r="F4493" s="84">
        <f t="shared" ca="1" si="207"/>
        <v>-4.8930546883400004E-3</v>
      </c>
      <c r="G4493" s="119">
        <f>IF(FilterType="FIR",  PRE_CALC!A4441*Fdata, IF(F_default=1,G4492+(4*Fnotch-0)/8192,G4492+(F_stop-F_start)/8192) )</f>
        <v>138687.5</v>
      </c>
      <c r="H4493" s="120">
        <f ca="1">IF(FilterType="FIR", OFFSET(PRE_CALC!B4441,0,DEC_RATE), C4493)</f>
        <v>-115.12790585499999</v>
      </c>
    </row>
    <row r="4494" spans="2:8" x14ac:dyDescent="0.2">
      <c r="B4494" s="45">
        <f>IF(FilterType="FIR", IF(Extend_fmod, PRE_CALC!I4442*Fm, PRE_CALC!A4442*Fdata), IF(F_default=1,B4493+(4*Fnotch-0)/8192,B4493+(F_stop-F_start)/8192) )</f>
        <v>138718.750000128</v>
      </c>
      <c r="C4494" s="39">
        <f t="shared" si="208"/>
        <v>-1.5582270952016919</v>
      </c>
      <c r="D4494" s="84">
        <f ca="1">IF(FilterType="FIR", IF(Extend_fmod=1,OFFSET(PRE_CALC!J4442,0,DEC_RATE), OFFSET(PRE_CALC!B4442,0,DEC_RATE)), C4494)</f>
        <v>-115.316973993</v>
      </c>
      <c r="E4494" s="84">
        <f t="shared" ca="1" si="209"/>
        <v>102406.249999872</v>
      </c>
      <c r="F4494" s="84">
        <f t="shared" ca="1" si="207"/>
        <v>-4.8930546883400004E-3</v>
      </c>
      <c r="G4494" s="119">
        <f>IF(FilterType="FIR",  PRE_CALC!A4442*Fdata, IF(F_default=1,G4493+(4*Fnotch-0)/8192,G4493+(F_stop-F_start)/8192) )</f>
        <v>138718.750000128</v>
      </c>
      <c r="H4494" s="120">
        <f ca="1">IF(FilterType="FIR", OFFSET(PRE_CALC!B4442,0,DEC_RATE), C4494)</f>
        <v>-115.316973993</v>
      </c>
    </row>
    <row r="4495" spans="2:8" x14ac:dyDescent="0.2">
      <c r="B4495" s="45">
        <f>IF(FilterType="FIR", IF(Extend_fmod, PRE_CALC!I4443*Fm, PRE_CALC!A4443*Fdata), IF(F_default=1,B4494+(4*Fnotch-0)/8192,B4494+(F_stop-F_start)/8192) )</f>
        <v>138750</v>
      </c>
      <c r="C4495" s="39">
        <f t="shared" si="208"/>
        <v>-1.5589336177640982</v>
      </c>
      <c r="D4495" s="84">
        <f ca="1">IF(FilterType="FIR", IF(Extend_fmod=1,OFFSET(PRE_CALC!J4443,0,DEC_RATE), OFFSET(PRE_CALC!B4443,0,DEC_RATE)), C4495)</f>
        <v>-115.517404603</v>
      </c>
      <c r="E4495" s="84">
        <f t="shared" ca="1" si="209"/>
        <v>102406.249999872</v>
      </c>
      <c r="F4495" s="84">
        <f t="shared" ca="1" si="207"/>
        <v>-4.8930546883400004E-3</v>
      </c>
      <c r="G4495" s="119">
        <f>IF(FilterType="FIR",  PRE_CALC!A4443*Fdata, IF(F_default=1,G4494+(4*Fnotch-0)/8192,G4494+(F_stop-F_start)/8192) )</f>
        <v>138750</v>
      </c>
      <c r="H4495" s="120">
        <f ca="1">IF(FilterType="FIR", OFFSET(PRE_CALC!B4443,0,DEC_RATE), C4495)</f>
        <v>-115.517404603</v>
      </c>
    </row>
    <row r="4496" spans="2:8" x14ac:dyDescent="0.2">
      <c r="B4496" s="45">
        <f>IF(FilterType="FIR", IF(Extend_fmod, PRE_CALC!I4444*Fm, PRE_CALC!A4444*Fdata), IF(F_default=1,B4495+(4*Fnotch-0)/8192,B4495+(F_stop-F_start)/8192) )</f>
        <v>138781.249999872</v>
      </c>
      <c r="C4496" s="39">
        <f t="shared" si="208"/>
        <v>-1.5596403034653794</v>
      </c>
      <c r="D4496" s="84">
        <f ca="1">IF(FilterType="FIR", IF(Extend_fmod=1,OFFSET(PRE_CALC!J4444,0,DEC_RATE), OFFSET(PRE_CALC!B4444,0,DEC_RATE)), C4496)</f>
        <v>-115.72973302699999</v>
      </c>
      <c r="E4496" s="84">
        <f t="shared" ca="1" si="209"/>
        <v>102406.249999872</v>
      </c>
      <c r="F4496" s="84">
        <f t="shared" ca="1" si="207"/>
        <v>-4.8930546883400004E-3</v>
      </c>
      <c r="G4496" s="119">
        <f>IF(FilterType="FIR",  PRE_CALC!A4444*Fdata, IF(F_default=1,G4495+(4*Fnotch-0)/8192,G4495+(F_stop-F_start)/8192) )</f>
        <v>138781.249999872</v>
      </c>
      <c r="H4496" s="120">
        <f ca="1">IF(FilterType="FIR", OFFSET(PRE_CALC!B4444,0,DEC_RATE), C4496)</f>
        <v>-115.72973302699999</v>
      </c>
    </row>
    <row r="4497" spans="2:8" x14ac:dyDescent="0.2">
      <c r="B4497" s="45">
        <f>IF(FilterType="FIR", IF(Extend_fmod, PRE_CALC!I4445*Fm, PRE_CALC!A4445*Fdata), IF(F_default=1,B4496+(4*Fnotch-0)/8192,B4496+(F_stop-F_start)/8192) )</f>
        <v>138812.5</v>
      </c>
      <c r="C4497" s="39">
        <f t="shared" si="208"/>
        <v>-1.5603471523140917</v>
      </c>
      <c r="D4497" s="84">
        <f ca="1">IF(FilterType="FIR", IF(Extend_fmod=1,OFFSET(PRE_CALC!J4445,0,DEC_RATE), OFFSET(PRE_CALC!B4445,0,DEC_RATE)), C4497)</f>
        <v>-115.954554696</v>
      </c>
      <c r="E4497" s="84">
        <f t="shared" ca="1" si="209"/>
        <v>102406.249999872</v>
      </c>
      <c r="F4497" s="84">
        <f t="shared" ca="1" si="207"/>
        <v>-4.8930546883400004E-3</v>
      </c>
      <c r="G4497" s="119">
        <f>IF(FilterType="FIR",  PRE_CALC!A4445*Fdata, IF(F_default=1,G4496+(4*Fnotch-0)/8192,G4496+(F_stop-F_start)/8192) )</f>
        <v>138812.5</v>
      </c>
      <c r="H4497" s="120">
        <f ca="1">IF(FilterType="FIR", OFFSET(PRE_CALC!B4445,0,DEC_RATE), C4497)</f>
        <v>-115.954554696</v>
      </c>
    </row>
    <row r="4498" spans="2:8" x14ac:dyDescent="0.2">
      <c r="B4498" s="45">
        <f>IF(FilterType="FIR", IF(Extend_fmod, PRE_CALC!I4446*Fm, PRE_CALC!A4446*Fdata), IF(F_default=1,B4497+(4*Fnotch-0)/8192,B4497+(F_stop-F_start)/8192) )</f>
        <v>138843.750000128</v>
      </c>
      <c r="C4498" s="39">
        <f t="shared" si="208"/>
        <v>-1.5610541643072069</v>
      </c>
      <c r="D4498" s="84">
        <f ca="1">IF(FilterType="FIR", IF(Extend_fmod=1,OFFSET(PRE_CALC!J4446,0,DEC_RATE), OFFSET(PRE_CALC!B4446,0,DEC_RATE)), C4498)</f>
        <v>-116.192533364</v>
      </c>
      <c r="E4498" s="84">
        <f t="shared" ca="1" si="209"/>
        <v>102406.249999872</v>
      </c>
      <c r="F4498" s="84">
        <f t="shared" ca="1" si="207"/>
        <v>-4.8930546883400004E-3</v>
      </c>
      <c r="G4498" s="119">
        <f>IF(FilterType="FIR",  PRE_CALC!A4446*Fdata, IF(F_default=1,G4497+(4*Fnotch-0)/8192,G4497+(F_stop-F_start)/8192) )</f>
        <v>138843.750000128</v>
      </c>
      <c r="H4498" s="120">
        <f ca="1">IF(FilterType="FIR", OFFSET(PRE_CALC!B4446,0,DEC_RATE), C4498)</f>
        <v>-116.192533364</v>
      </c>
    </row>
    <row r="4499" spans="2:8" x14ac:dyDescent="0.2">
      <c r="B4499" s="45">
        <f>IF(FilterType="FIR", IF(Extend_fmod, PRE_CALC!I4447*Fm, PRE_CALC!A4447*Fdata), IF(F_default=1,B4498+(4*Fnotch-0)/8192,B4498+(F_stop-F_start)/8192) )</f>
        <v>138875</v>
      </c>
      <c r="C4499" s="39">
        <f t="shared" si="208"/>
        <v>-1.5617613394417009</v>
      </c>
      <c r="D4499" s="84">
        <f ca="1">IF(FilterType="FIR", IF(Extend_fmod=1,OFFSET(PRE_CALC!J4447,0,DEC_RATE), OFFSET(PRE_CALC!B4447,0,DEC_RATE)), C4499)</f>
        <v>-116.44441086800001</v>
      </c>
      <c r="E4499" s="84">
        <f t="shared" ca="1" si="209"/>
        <v>102406.249999872</v>
      </c>
      <c r="F4499" s="84">
        <f t="shared" ca="1" si="207"/>
        <v>-4.8930546883400004E-3</v>
      </c>
      <c r="G4499" s="119">
        <f>IF(FilterType="FIR",  PRE_CALC!A4447*Fdata, IF(F_default=1,G4498+(4*Fnotch-0)/8192,G4498+(F_stop-F_start)/8192) )</f>
        <v>138875</v>
      </c>
      <c r="H4499" s="120">
        <f ca="1">IF(FilterType="FIR", OFFSET(PRE_CALC!B4447,0,DEC_RATE), C4499)</f>
        <v>-116.44441086800001</v>
      </c>
    </row>
    <row r="4500" spans="2:8" x14ac:dyDescent="0.2">
      <c r="B4500" s="45">
        <f>IF(FilterType="FIR", IF(Extend_fmod, PRE_CALC!I4448*Fm, PRE_CALC!A4448*Fdata), IF(F_default=1,B4499+(4*Fnotch-0)/8192,B4499+(F_stop-F_start)/8192) )</f>
        <v>138906.249999872</v>
      </c>
      <c r="C4500" s="39">
        <f t="shared" si="208"/>
        <v>-1.562468677726117</v>
      </c>
      <c r="D4500" s="84">
        <f ca="1">IF(FilterType="FIR", IF(Extend_fmod=1,OFFSET(PRE_CALC!J4448,0,DEC_RATE), OFFSET(PRE_CALC!B4448,0,DEC_RATE)), C4500)</f>
        <v>-116.711018768</v>
      </c>
      <c r="E4500" s="84">
        <f t="shared" ca="1" si="209"/>
        <v>102406.249999872</v>
      </c>
      <c r="F4500" s="84">
        <f t="shared" ca="1" si="207"/>
        <v>-4.8930546883400004E-3</v>
      </c>
      <c r="G4500" s="119">
        <f>IF(FilterType="FIR",  PRE_CALC!A4448*Fdata, IF(F_default=1,G4499+(4*Fnotch-0)/8192,G4499+(F_stop-F_start)/8192) )</f>
        <v>138906.249999872</v>
      </c>
      <c r="H4500" s="120">
        <f ca="1">IF(FilterType="FIR", OFFSET(PRE_CALC!B4448,0,DEC_RATE), C4500)</f>
        <v>-116.711018768</v>
      </c>
    </row>
    <row r="4501" spans="2:8" x14ac:dyDescent="0.2">
      <c r="B4501" s="45">
        <f>IF(FilterType="FIR", IF(Extend_fmod, PRE_CALC!I4449*Fm, PRE_CALC!A4449*Fdata), IF(F_default=1,B4500+(4*Fnotch-0)/8192,B4500+(F_stop-F_start)/8192) )</f>
        <v>138937.5</v>
      </c>
      <c r="C4501" s="39">
        <f t="shared" si="208"/>
        <v>-1.5631761791690322</v>
      </c>
      <c r="D4501" s="84">
        <f ca="1">IF(FilterType="FIR", IF(Extend_fmod=1,OFFSET(PRE_CALC!J4449,0,DEC_RATE), OFFSET(PRE_CALC!B4449,0,DEC_RATE)), C4501)</f>
        <v>-116.99329230399999</v>
      </c>
      <c r="E4501" s="84">
        <f t="shared" ca="1" si="209"/>
        <v>102406.249999872</v>
      </c>
      <c r="F4501" s="84">
        <f t="shared" ca="1" si="207"/>
        <v>-4.8930546883400004E-3</v>
      </c>
      <c r="G4501" s="119">
        <f>IF(FilterType="FIR",  PRE_CALC!A4449*Fdata, IF(F_default=1,G4500+(4*Fnotch-0)/8192,G4500+(F_stop-F_start)/8192) )</f>
        <v>138937.5</v>
      </c>
      <c r="H4501" s="120">
        <f ca="1">IF(FilterType="FIR", OFFSET(PRE_CALC!B4449,0,DEC_RATE), C4501)</f>
        <v>-116.99329230399999</v>
      </c>
    </row>
    <row r="4502" spans="2:8" x14ac:dyDescent="0.2">
      <c r="B4502" s="45">
        <f>IF(FilterType="FIR", IF(Extend_fmod, PRE_CALC!I4450*Fm, PRE_CALC!A4450*Fdata), IF(F_default=1,B4501+(4*Fnotch-0)/8192,B4501+(F_stop-F_start)/8192) )</f>
        <v>138968.750000128</v>
      </c>
      <c r="C4502" s="39">
        <f t="shared" si="208"/>
        <v>-1.5638838437674014</v>
      </c>
      <c r="D4502" s="84">
        <f ca="1">IF(FilterType="FIR", IF(Extend_fmod=1,OFFSET(PRE_CALC!J4450,0,DEC_RATE), OFFSET(PRE_CALC!B4450,0,DEC_RATE)), C4502)</f>
        <v>-117.29228725900001</v>
      </c>
      <c r="E4502" s="84">
        <f t="shared" ca="1" si="209"/>
        <v>102406.249999872</v>
      </c>
      <c r="F4502" s="84">
        <f t="shared" ca="1" si="207"/>
        <v>-4.8930546883400004E-3</v>
      </c>
      <c r="G4502" s="119">
        <f>IF(FilterType="FIR",  PRE_CALC!A4450*Fdata, IF(F_default=1,G4501+(4*Fnotch-0)/8192,G4501+(F_stop-F_start)/8192) )</f>
        <v>138968.750000128</v>
      </c>
      <c r="H4502" s="120">
        <f ca="1">IF(FilterType="FIR", OFFSET(PRE_CALC!B4450,0,DEC_RATE), C4502)</f>
        <v>-117.29228725900001</v>
      </c>
    </row>
    <row r="4503" spans="2:8" x14ac:dyDescent="0.2">
      <c r="B4503" s="45">
        <f>IF(FilterType="FIR", IF(Extend_fmod, PRE_CALC!I4451*Fm, PRE_CALC!A4451*Fdata), IF(F_default=1,B4502+(4*Fnotch-0)/8192,B4502+(F_stop-F_start)/8192) )</f>
        <v>139000</v>
      </c>
      <c r="C4503" s="39">
        <f t="shared" si="208"/>
        <v>-1.564591671518204</v>
      </c>
      <c r="D4503" s="84">
        <f ca="1">IF(FilterType="FIR", IF(Extend_fmod=1,OFFSET(PRE_CALC!J4451,0,DEC_RATE), OFFSET(PRE_CALC!B4451,0,DEC_RATE)), C4503)</f>
        <v>-117.609200452</v>
      </c>
      <c r="E4503" s="84">
        <f t="shared" ca="1" si="209"/>
        <v>102406.249999872</v>
      </c>
      <c r="F4503" s="84">
        <f t="shared" ca="1" si="207"/>
        <v>-4.8930546883400004E-3</v>
      </c>
      <c r="G4503" s="119">
        <f>IF(FilterType="FIR",  PRE_CALC!A4451*Fdata, IF(F_default=1,G4502+(4*Fnotch-0)/8192,G4502+(F_stop-F_start)/8192) )</f>
        <v>139000</v>
      </c>
      <c r="H4503" s="120">
        <f ca="1">IF(FilterType="FIR", OFFSET(PRE_CALC!B4451,0,DEC_RATE), C4503)</f>
        <v>-117.609200452</v>
      </c>
    </row>
    <row r="4504" spans="2:8" x14ac:dyDescent="0.2">
      <c r="B4504" s="45">
        <f>IF(FilterType="FIR", IF(Extend_fmod, PRE_CALC!I4452*Fm, PRE_CALC!A4452*Fdata), IF(F_default=1,B4503+(4*Fnotch-0)/8192,B4503+(F_stop-F_start)/8192) )</f>
        <v>139031.249999872</v>
      </c>
      <c r="C4504" s="39">
        <f t="shared" si="208"/>
        <v>-1.5652996624299897</v>
      </c>
      <c r="D4504" s="84">
        <f ca="1">IF(FilterType="FIR", IF(Extend_fmod=1,OFFSET(PRE_CALC!J4452,0,DEC_RATE), OFFSET(PRE_CALC!B4452,0,DEC_RATE)), C4504)</f>
        <v>-117.94539486799999</v>
      </c>
      <c r="E4504" s="84">
        <f t="shared" ca="1" si="209"/>
        <v>102406.249999872</v>
      </c>
      <c r="F4504" s="84">
        <f t="shared" ca="1" si="207"/>
        <v>-4.8930546883400004E-3</v>
      </c>
      <c r="G4504" s="119">
        <f>IF(FilterType="FIR",  PRE_CALC!A4452*Fdata, IF(F_default=1,G4503+(4*Fnotch-0)/8192,G4503+(F_stop-F_start)/8192) )</f>
        <v>139031.249999872</v>
      </c>
      <c r="H4504" s="120">
        <f ca="1">IF(FilterType="FIR", OFFSET(PRE_CALC!B4452,0,DEC_RATE), C4504)</f>
        <v>-117.94539486799999</v>
      </c>
    </row>
    <row r="4505" spans="2:8" x14ac:dyDescent="0.2">
      <c r="B4505" s="45">
        <f>IF(FilterType="FIR", IF(Extend_fmod, PRE_CALC!I4453*Fm, PRE_CALC!A4453*Fdata), IF(F_default=1,B4504+(4*Fnotch-0)/8192,B4504+(F_stop-F_start)/8192) )</f>
        <v>139062.5</v>
      </c>
      <c r="C4505" s="39">
        <f t="shared" si="208"/>
        <v>-1.5660078165113522</v>
      </c>
      <c r="D4505" s="84">
        <f ca="1">IF(FilterType="FIR", IF(Extend_fmod=1,OFFSET(PRE_CALC!J4453,0,DEC_RATE), OFFSET(PRE_CALC!B4453,0,DEC_RATE)), C4505)</f>
        <v>-118.30243071699999</v>
      </c>
      <c r="E4505" s="84">
        <f t="shared" ca="1" si="209"/>
        <v>102406.249999872</v>
      </c>
      <c r="F4505" s="84">
        <f t="shared" ca="1" si="207"/>
        <v>-4.8930546883400004E-3</v>
      </c>
      <c r="G4505" s="119">
        <f>IF(FilterType="FIR",  PRE_CALC!A4453*Fdata, IF(F_default=1,G4504+(4*Fnotch-0)/8192,G4504+(F_stop-F_start)/8192) )</f>
        <v>139062.5</v>
      </c>
      <c r="H4505" s="120">
        <f ca="1">IF(FilterType="FIR", OFFSET(PRE_CALC!B4453,0,DEC_RATE), C4505)</f>
        <v>-118.30243071699999</v>
      </c>
    </row>
    <row r="4506" spans="2:8" x14ac:dyDescent="0.2">
      <c r="B4506" s="45">
        <f>IF(FilterType="FIR", IF(Extend_fmod, PRE_CALC!I4454*Fm, PRE_CALC!A4454*Fdata), IF(F_default=1,B4505+(4*Fnotch-0)/8192,B4505+(F_stop-F_start)/8192) )</f>
        <v>139093.750000128</v>
      </c>
      <c r="C4506" s="39">
        <f t="shared" si="208"/>
        <v>-1.5667161337592339</v>
      </c>
      <c r="D4506" s="84">
        <f ca="1">IF(FilterType="FIR", IF(Extend_fmod=1,OFFSET(PRE_CALC!J4454,0,DEC_RATE), OFFSET(PRE_CALC!B4454,0,DEC_RATE)), C4506)</f>
        <v>-118.682104186</v>
      </c>
      <c r="E4506" s="84">
        <f t="shared" ca="1" si="209"/>
        <v>102406.249999872</v>
      </c>
      <c r="F4506" s="84">
        <f t="shared" ca="1" si="207"/>
        <v>-4.8930546883400004E-3</v>
      </c>
      <c r="G4506" s="119">
        <f>IF(FilterType="FIR",  PRE_CALC!A4454*Fdata, IF(F_default=1,G4505+(4*Fnotch-0)/8192,G4505+(F_stop-F_start)/8192) )</f>
        <v>139093.750000128</v>
      </c>
      <c r="H4506" s="120">
        <f ca="1">IF(FilterType="FIR", OFFSET(PRE_CALC!B4454,0,DEC_RATE), C4506)</f>
        <v>-118.682104186</v>
      </c>
    </row>
    <row r="4507" spans="2:8" x14ac:dyDescent="0.2">
      <c r="B4507" s="45">
        <f>IF(FilterType="FIR", IF(Extend_fmod, PRE_CALC!I4455*Fm, PRE_CALC!A4455*Fdata), IF(F_default=1,B4506+(4*Fnotch-0)/8192,B4506+(F_stop-F_start)/8192) )</f>
        <v>139125</v>
      </c>
      <c r="C4507" s="39">
        <f t="shared" si="208"/>
        <v>-1.5674246141706165</v>
      </c>
      <c r="D4507" s="84">
        <f ca="1">IF(FilterType="FIR", IF(Extend_fmod=1,OFFSET(PRE_CALC!J4455,0,DEC_RATE), OFFSET(PRE_CALC!B4455,0,DEC_RATE)), C4507)</f>
        <v>-119.08649628800001</v>
      </c>
      <c r="E4507" s="84">
        <f t="shared" ca="1" si="209"/>
        <v>102406.249999872</v>
      </c>
      <c r="F4507" s="84">
        <f t="shared" ca="1" si="207"/>
        <v>-4.8930546883400004E-3</v>
      </c>
      <c r="G4507" s="119">
        <f>IF(FilterType="FIR",  PRE_CALC!A4455*Fdata, IF(F_default=1,G4506+(4*Fnotch-0)/8192,G4506+(F_stop-F_start)/8192) )</f>
        <v>139125</v>
      </c>
      <c r="H4507" s="120">
        <f ca="1">IF(FilterType="FIR", OFFSET(PRE_CALC!B4455,0,DEC_RATE), C4507)</f>
        <v>-119.08649628800001</v>
      </c>
    </row>
    <row r="4508" spans="2:8" x14ac:dyDescent="0.2">
      <c r="B4508" s="45">
        <f>IF(FilterType="FIR", IF(Extend_fmod, PRE_CALC!I4456*Fm, PRE_CALC!A4456*Fdata), IF(F_default=1,B4507+(4*Fnotch-0)/8192,B4507+(F_stop-F_start)/8192) )</f>
        <v>139156.249999872</v>
      </c>
      <c r="C4508" s="39">
        <f t="shared" si="208"/>
        <v>-1.5681332577540759</v>
      </c>
      <c r="D4508" s="84">
        <f ca="1">IF(FilterType="FIR", IF(Extend_fmod=1,OFFSET(PRE_CALC!J4456,0,DEC_RATE), OFFSET(PRE_CALC!B4456,0,DEC_RATE)), C4508)</f>
        <v>-119.51803512799999</v>
      </c>
      <c r="E4508" s="84">
        <f t="shared" ca="1" si="209"/>
        <v>102406.249999872</v>
      </c>
      <c r="F4508" s="84">
        <f t="shared" ca="1" si="207"/>
        <v>-4.8930546883400004E-3</v>
      </c>
      <c r="G4508" s="119">
        <f>IF(FilterType="FIR",  PRE_CALC!A4456*Fdata, IF(F_default=1,G4507+(4*Fnotch-0)/8192,G4507+(F_stop-F_start)/8192) )</f>
        <v>139156.249999872</v>
      </c>
      <c r="H4508" s="120">
        <f ca="1">IF(FilterType="FIR", OFFSET(PRE_CALC!B4456,0,DEC_RATE), C4508)</f>
        <v>-119.51803512799999</v>
      </c>
    </row>
    <row r="4509" spans="2:8" x14ac:dyDescent="0.2">
      <c r="B4509" s="45">
        <f>IF(FilterType="FIR", IF(Extend_fmod, PRE_CALC!I4457*Fm, PRE_CALC!A4457*Fdata), IF(F_default=1,B4508+(4*Fnotch-0)/8192,B4508+(F_stop-F_start)/8192) )</f>
        <v>139187.5</v>
      </c>
      <c r="C4509" s="39">
        <f t="shared" si="208"/>
        <v>-1.5688420645181722</v>
      </c>
      <c r="D4509" s="84">
        <f ca="1">IF(FilterType="FIR", IF(Extend_fmod=1,OFFSET(PRE_CALC!J4457,0,DEC_RATE), OFFSET(PRE_CALC!B4457,0,DEC_RATE)), C4509)</f>
        <v>-119.979576267</v>
      </c>
      <c r="E4509" s="84">
        <f t="shared" ca="1" si="209"/>
        <v>102406.249999872</v>
      </c>
      <c r="F4509" s="84">
        <f t="shared" ca="1" si="207"/>
        <v>-4.8930546883400004E-3</v>
      </c>
      <c r="G4509" s="119">
        <f>IF(FilterType="FIR",  PRE_CALC!A4457*Fdata, IF(F_default=1,G4508+(4*Fnotch-0)/8192,G4508+(F_stop-F_start)/8192) )</f>
        <v>139187.5</v>
      </c>
      <c r="H4509" s="120">
        <f ca="1">IF(FilterType="FIR", OFFSET(PRE_CALC!B4457,0,DEC_RATE), C4509)</f>
        <v>-119.979576267</v>
      </c>
    </row>
    <row r="4510" spans="2:8" x14ac:dyDescent="0.2">
      <c r="B4510" s="45">
        <f>IF(FilterType="FIR", IF(Extend_fmod, PRE_CALC!I4458*Fm, PRE_CALC!A4458*Fdata), IF(F_default=1,B4509+(4*Fnotch-0)/8192,B4509+(F_stop-F_start)/8192) )</f>
        <v>139218.750000128</v>
      </c>
      <c r="C4510" s="39">
        <f t="shared" si="208"/>
        <v>-1.5695510344598746</v>
      </c>
      <c r="D4510" s="84">
        <f ca="1">IF(FilterType="FIR", IF(Extend_fmod=1,OFFSET(PRE_CALC!J4458,0,DEC_RATE), OFFSET(PRE_CALC!B4458,0,DEC_RATE)), C4510)</f>
        <v>-120.474507882</v>
      </c>
      <c r="E4510" s="84">
        <f t="shared" ca="1" si="209"/>
        <v>102406.249999872</v>
      </c>
      <c r="F4510" s="84">
        <f t="shared" ca="1" si="207"/>
        <v>-4.8930546883400004E-3</v>
      </c>
      <c r="G4510" s="119">
        <f>IF(FilterType="FIR",  PRE_CALC!A4458*Fdata, IF(F_default=1,G4509+(4*Fnotch-0)/8192,G4509+(F_stop-F_start)/8192) )</f>
        <v>139218.750000128</v>
      </c>
      <c r="H4510" s="120">
        <f ca="1">IF(FilterType="FIR", OFFSET(PRE_CALC!B4458,0,DEC_RATE), C4510)</f>
        <v>-120.474507882</v>
      </c>
    </row>
    <row r="4511" spans="2:8" x14ac:dyDescent="0.2">
      <c r="B4511" s="45">
        <f>IF(FilterType="FIR", IF(Extend_fmod, PRE_CALC!I4459*Fm, PRE_CALC!A4459*Fdata), IF(F_default=1,B4510+(4*Fnotch-0)/8192,B4510+(F_stop-F_start)/8192) )</f>
        <v>139250</v>
      </c>
      <c r="C4511" s="39">
        <f t="shared" si="208"/>
        <v>-1.5702601675761727</v>
      </c>
      <c r="D4511" s="84">
        <f ca="1">IF(FilterType="FIR", IF(Extend_fmod=1,OFFSET(PRE_CALC!J4459,0,DEC_RATE), OFFSET(PRE_CALC!B4459,0,DEC_RATE)), C4511)</f>
        <v>-121.006890494</v>
      </c>
      <c r="E4511" s="84">
        <f t="shared" ca="1" si="209"/>
        <v>102406.249999872</v>
      </c>
      <c r="F4511" s="84">
        <f t="shared" ca="1" si="207"/>
        <v>-4.8930546883400004E-3</v>
      </c>
      <c r="G4511" s="119">
        <f>IF(FilterType="FIR",  PRE_CALC!A4459*Fdata, IF(F_default=1,G4510+(4*Fnotch-0)/8192,G4510+(F_stop-F_start)/8192) )</f>
        <v>139250</v>
      </c>
      <c r="H4511" s="120">
        <f ca="1">IF(FilterType="FIR", OFFSET(PRE_CALC!B4459,0,DEC_RATE), C4511)</f>
        <v>-121.006890494</v>
      </c>
    </row>
    <row r="4512" spans="2:8" x14ac:dyDescent="0.2">
      <c r="B4512" s="45">
        <f>IF(FilterType="FIR", IF(Extend_fmod, PRE_CALC!I4460*Fm, PRE_CALC!A4460*Fdata), IF(F_default=1,B4511+(4*Fnotch-0)/8192,B4511+(F_stop-F_start)/8192) )</f>
        <v>139281.249999872</v>
      </c>
      <c r="C4512" s="39">
        <f t="shared" si="208"/>
        <v>-1.5709694638756022</v>
      </c>
      <c r="D4512" s="84">
        <f ca="1">IF(FilterType="FIR", IF(Extend_fmod=1,OFFSET(PRE_CALC!J4460,0,DEC_RATE), OFFSET(PRE_CALC!B4460,0,DEC_RATE)), C4512)</f>
        <v>-121.581645872</v>
      </c>
      <c r="E4512" s="84">
        <f t="shared" ca="1" si="209"/>
        <v>102406.249999872</v>
      </c>
      <c r="F4512" s="84">
        <f t="shared" ca="1" si="207"/>
        <v>-4.8930546883400004E-3</v>
      </c>
      <c r="G4512" s="119">
        <f>IF(FilterType="FIR",  PRE_CALC!A4460*Fdata, IF(F_default=1,G4511+(4*Fnotch-0)/8192,G4511+(F_stop-F_start)/8192) )</f>
        <v>139281.249999872</v>
      </c>
      <c r="H4512" s="120">
        <f ca="1">IF(FilterType="FIR", OFFSET(PRE_CALC!B4460,0,DEC_RATE), C4512)</f>
        <v>-121.581645872</v>
      </c>
    </row>
    <row r="4513" spans="2:8" x14ac:dyDescent="0.2">
      <c r="B4513" s="45">
        <f>IF(FilterType="FIR", IF(Extend_fmod, PRE_CALC!I4461*Fm, PRE_CALC!A4461*Fdata), IF(F_default=1,B4512+(4*Fnotch-0)/8192,B4512+(F_stop-F_start)/8192) )</f>
        <v>139312.5</v>
      </c>
      <c r="C4513" s="39">
        <f t="shared" si="208"/>
        <v>-1.5716789233667885</v>
      </c>
      <c r="D4513" s="84">
        <f ca="1">IF(FilterType="FIR", IF(Extend_fmod=1,OFFSET(PRE_CALC!J4461,0,DEC_RATE), OFFSET(PRE_CALC!B4461,0,DEC_RATE)), C4513)</f>
        <v>-122.204817461</v>
      </c>
      <c r="E4513" s="84">
        <f t="shared" ca="1" si="209"/>
        <v>102406.249999872</v>
      </c>
      <c r="F4513" s="84">
        <f t="shared" ca="1" si="207"/>
        <v>-4.8930546883400004E-3</v>
      </c>
      <c r="G4513" s="119">
        <f>IF(FilterType="FIR",  PRE_CALC!A4461*Fdata, IF(F_default=1,G4512+(4*Fnotch-0)/8192,G4512+(F_stop-F_start)/8192) )</f>
        <v>139312.5</v>
      </c>
      <c r="H4513" s="120">
        <f ca="1">IF(FilterType="FIR", OFFSET(PRE_CALC!B4461,0,DEC_RATE), C4513)</f>
        <v>-122.204817461</v>
      </c>
    </row>
    <row r="4514" spans="2:8" x14ac:dyDescent="0.2">
      <c r="B4514" s="45">
        <f>IF(FilterType="FIR", IF(Extend_fmod, PRE_CALC!I4462*Fm, PRE_CALC!A4462*Fdata), IF(F_default=1,B4513+(4*Fnotch-0)/8192,B4513+(F_stop-F_start)/8192) )</f>
        <v>139343.750000128</v>
      </c>
      <c r="C4514" s="39">
        <f t="shared" si="208"/>
        <v>-1.5723885460466771</v>
      </c>
      <c r="D4514" s="84">
        <f ca="1">IF(FilterType="FIR", IF(Extend_fmod=1,OFFSET(PRE_CALC!J4462,0,DEC_RATE), OFFSET(PRE_CALC!B4462,0,DEC_RATE)), C4514)</f>
        <v>-122.88393748199999</v>
      </c>
      <c r="E4514" s="84">
        <f t="shared" ca="1" si="209"/>
        <v>102406.249999872</v>
      </c>
      <c r="F4514" s="84">
        <f t="shared" ca="1" si="207"/>
        <v>-4.8930546883400004E-3</v>
      </c>
      <c r="G4514" s="119">
        <f>IF(FilterType="FIR",  PRE_CALC!A4462*Fdata, IF(F_default=1,G4513+(4*Fnotch-0)/8192,G4513+(F_stop-F_start)/8192) )</f>
        <v>139343.750000128</v>
      </c>
      <c r="H4514" s="120">
        <f ca="1">IF(FilterType="FIR", OFFSET(PRE_CALC!B4462,0,DEC_RATE), C4514)</f>
        <v>-122.88393748199999</v>
      </c>
    </row>
    <row r="4515" spans="2:8" x14ac:dyDescent="0.2">
      <c r="B4515" s="45">
        <f>IF(FilterType="FIR", IF(Extend_fmod, PRE_CALC!I4463*Fm, PRE_CALC!A4463*Fdata), IF(F_default=1,B4514+(4*Fnotch-0)/8192,B4514+(F_stop-F_start)/8192) )</f>
        <v>139375</v>
      </c>
      <c r="C4515" s="39">
        <f t="shared" si="208"/>
        <v>-1.5730983319122263</v>
      </c>
      <c r="D4515" s="84">
        <f ca="1">IF(FilterType="FIR", IF(Extend_fmod=1,OFFSET(PRE_CALC!J4463,0,DEC_RATE), OFFSET(PRE_CALC!B4463,0,DEC_RATE)), C4515)</f>
        <v>-123.62855786599999</v>
      </c>
      <c r="E4515" s="84">
        <f t="shared" ca="1" si="209"/>
        <v>102406.249999872</v>
      </c>
      <c r="F4515" s="84">
        <f t="shared" ca="1" si="207"/>
        <v>-4.8930546883400004E-3</v>
      </c>
      <c r="G4515" s="119">
        <f>IF(FilterType="FIR",  PRE_CALC!A4463*Fdata, IF(F_default=1,G4514+(4*Fnotch-0)/8192,G4514+(F_stop-F_start)/8192) )</f>
        <v>139375</v>
      </c>
      <c r="H4515" s="120">
        <f ca="1">IF(FilterType="FIR", OFFSET(PRE_CALC!B4463,0,DEC_RATE), C4515)</f>
        <v>-123.62855786599999</v>
      </c>
    </row>
    <row r="4516" spans="2:8" x14ac:dyDescent="0.2">
      <c r="B4516" s="45">
        <f>IF(FilterType="FIR", IF(Extend_fmod, PRE_CALC!I4464*Fm, PRE_CALC!A4464*Fdata), IF(F_default=1,B4515+(4*Fnotch-0)/8192,B4515+(F_stop-F_start)/8192) )</f>
        <v>139406.249999872</v>
      </c>
      <c r="C4516" s="39">
        <f t="shared" si="208"/>
        <v>-1.5738082809720211</v>
      </c>
      <c r="D4516" s="84">
        <f ca="1">IF(FilterType="FIR", IF(Extend_fmod=1,OFFSET(PRE_CALC!J4464,0,DEC_RATE), OFFSET(PRE_CALC!B4464,0,DEC_RATE)), C4516)</f>
        <v>-124.451041436</v>
      </c>
      <c r="E4516" s="84">
        <f t="shared" ca="1" si="209"/>
        <v>102406.249999872</v>
      </c>
      <c r="F4516" s="84">
        <f t="shared" ca="1" si="207"/>
        <v>-4.8930546883400004E-3</v>
      </c>
      <c r="G4516" s="119">
        <f>IF(FilterType="FIR",  PRE_CALC!A4464*Fdata, IF(F_default=1,G4515+(4*Fnotch-0)/8192,G4515+(F_stop-F_start)/8192) )</f>
        <v>139406.249999872</v>
      </c>
      <c r="H4516" s="120">
        <f ca="1">IF(FilterType="FIR", OFFSET(PRE_CALC!B4464,0,DEC_RATE), C4516)</f>
        <v>-124.451041436</v>
      </c>
    </row>
    <row r="4517" spans="2:8" x14ac:dyDescent="0.2">
      <c r="B4517" s="45">
        <f>IF(FilterType="FIR", IF(Extend_fmod, PRE_CALC!I4465*Fm, PRE_CALC!A4465*Fdata), IF(F_default=1,B4516+(4*Fnotch-0)/8192,B4516+(F_stop-F_start)/8192) )</f>
        <v>139437.5</v>
      </c>
      <c r="C4517" s="39">
        <f t="shared" si="208"/>
        <v>-1.5745183932346742</v>
      </c>
      <c r="D4517" s="84">
        <f ca="1">IF(FilterType="FIR", IF(Extend_fmod=1,OFFSET(PRE_CALC!J4465,0,DEC_RATE), OFFSET(PRE_CALC!B4465,0,DEC_RATE)), C4517)</f>
        <v>-125.367783183</v>
      </c>
      <c r="E4517" s="84">
        <f t="shared" ca="1" si="209"/>
        <v>102406.249999872</v>
      </c>
      <c r="F4517" s="84">
        <f t="shared" ca="1" si="207"/>
        <v>-4.8930546883400004E-3</v>
      </c>
      <c r="G4517" s="119">
        <f>IF(FilterType="FIR",  PRE_CALC!A4465*Fdata, IF(F_default=1,G4516+(4*Fnotch-0)/8192,G4516+(F_stop-F_start)/8192) )</f>
        <v>139437.5</v>
      </c>
      <c r="H4517" s="120">
        <f ca="1">IF(FilterType="FIR", OFFSET(PRE_CALC!B4465,0,DEC_RATE), C4517)</f>
        <v>-125.367783183</v>
      </c>
    </row>
    <row r="4518" spans="2:8" x14ac:dyDescent="0.2">
      <c r="B4518" s="45">
        <f>IF(FilterType="FIR", IF(Extend_fmod, PRE_CALC!I4466*Fm, PRE_CALC!A4466*Fdata), IF(F_default=1,B4517+(4*Fnotch-0)/8192,B4517+(F_stop-F_start)/8192) )</f>
        <v>139468.750000128</v>
      </c>
      <c r="C4518" s="39">
        <f t="shared" si="208"/>
        <v>-1.5752286686971331</v>
      </c>
      <c r="D4518" s="84">
        <f ca="1">IF(FilterType="FIR", IF(Extend_fmod=1,OFFSET(PRE_CALC!J4466,0,DEC_RATE), OFFSET(PRE_CALC!B4466,0,DEC_RATE)), C4518)</f>
        <v>-126.401176811</v>
      </c>
      <c r="E4518" s="84">
        <f t="shared" ca="1" si="209"/>
        <v>102406.249999872</v>
      </c>
      <c r="F4518" s="84">
        <f t="shared" ca="1" si="207"/>
        <v>-4.8930546883400004E-3</v>
      </c>
      <c r="G4518" s="119">
        <f>IF(FilterType="FIR",  PRE_CALC!A4466*Fdata, IF(F_default=1,G4517+(4*Fnotch-0)/8192,G4517+(F_stop-F_start)/8192) )</f>
        <v>139468.750000128</v>
      </c>
      <c r="H4518" s="120">
        <f ca="1">IF(FilterType="FIR", OFFSET(PRE_CALC!B4466,0,DEC_RATE), C4518)</f>
        <v>-126.401176811</v>
      </c>
    </row>
    <row r="4519" spans="2:8" x14ac:dyDescent="0.2">
      <c r="B4519" s="45">
        <f>IF(FilterType="FIR", IF(Extend_fmod, PRE_CALC!I4467*Fm, PRE_CALC!A4467*Fdata), IF(F_default=1,B4518+(4*Fnotch-0)/8192,B4518+(F_stop-F_start)/8192) )</f>
        <v>139500</v>
      </c>
      <c r="C4519" s="39">
        <f t="shared" si="208"/>
        <v>-1.5759391073563505</v>
      </c>
      <c r="D4519" s="84">
        <f ca="1">IF(FilterType="FIR", IF(Extend_fmod=1,OFFSET(PRE_CALC!J4467,0,DEC_RATE), OFFSET(PRE_CALC!B4467,0,DEC_RATE)), C4519)</f>
        <v>-127.582949152</v>
      </c>
      <c r="E4519" s="84">
        <f t="shared" ca="1" si="209"/>
        <v>102406.249999872</v>
      </c>
      <c r="F4519" s="84">
        <f t="shared" ca="1" si="207"/>
        <v>-4.8930546883400004E-3</v>
      </c>
      <c r="G4519" s="119">
        <f>IF(FilterType="FIR",  PRE_CALC!A4467*Fdata, IF(F_default=1,G4518+(4*Fnotch-0)/8192,G4518+(F_stop-F_start)/8192) )</f>
        <v>139500</v>
      </c>
      <c r="H4519" s="120">
        <f ca="1">IF(FilterType="FIR", OFFSET(PRE_CALC!B4467,0,DEC_RATE), C4519)</f>
        <v>-127.582949152</v>
      </c>
    </row>
    <row r="4520" spans="2:8" x14ac:dyDescent="0.2">
      <c r="B4520" s="45">
        <f>IF(FilterType="FIR", IF(Extend_fmod, PRE_CALC!I4468*Fm, PRE_CALC!A4468*Fdata), IF(F_default=1,B4519+(4*Fnotch-0)/8192,B4519+(F_stop-F_start)/8192) )</f>
        <v>139531.249999872</v>
      </c>
      <c r="C4520" s="39">
        <f t="shared" si="208"/>
        <v>-1.5766497092209344</v>
      </c>
      <c r="D4520" s="84">
        <f ca="1">IF(FilterType="FIR", IF(Extend_fmod=1,OFFSET(PRE_CALC!J4468,0,DEC_RATE), OFFSET(PRE_CALC!B4468,0,DEC_RATE)), C4520)</f>
        <v>-128.96019144499999</v>
      </c>
      <c r="E4520" s="84">
        <f t="shared" ca="1" si="209"/>
        <v>102406.249999872</v>
      </c>
      <c r="F4520" s="84">
        <f t="shared" ca="1" si="207"/>
        <v>-4.8930546883400004E-3</v>
      </c>
      <c r="G4520" s="119">
        <f>IF(FilterType="FIR",  PRE_CALC!A4468*Fdata, IF(F_default=1,G4519+(4*Fnotch-0)/8192,G4519+(F_stop-F_start)/8192) )</f>
        <v>139531.249999872</v>
      </c>
      <c r="H4520" s="120">
        <f ca="1">IF(FilterType="FIR", OFFSET(PRE_CALC!B4468,0,DEC_RATE), C4520)</f>
        <v>-128.96019144499999</v>
      </c>
    </row>
    <row r="4521" spans="2:8" x14ac:dyDescent="0.2">
      <c r="B4521" s="45">
        <f>IF(FilterType="FIR", IF(Extend_fmod, PRE_CALC!I4469*Fm, PRE_CALC!A4469*Fdata), IF(F_default=1,B4520+(4*Fnotch-0)/8192,B4520+(F_stop-F_start)/8192) )</f>
        <v>139562.5</v>
      </c>
      <c r="C4521" s="39">
        <f t="shared" si="208"/>
        <v>-1.5773604742994829</v>
      </c>
      <c r="D4521" s="84">
        <f ca="1">IF(FilterType="FIR", IF(Extend_fmod=1,OFFSET(PRE_CALC!J4469,0,DEC_RATE), OFFSET(PRE_CALC!B4469,0,DEC_RATE)), C4521)</f>
        <v>-130.60721950199999</v>
      </c>
      <c r="E4521" s="84">
        <f t="shared" ca="1" si="209"/>
        <v>102406.249999872</v>
      </c>
      <c r="F4521" s="84">
        <f t="shared" ca="1" si="207"/>
        <v>-4.8930546883400004E-3</v>
      </c>
      <c r="G4521" s="119">
        <f>IF(FilterType="FIR",  PRE_CALC!A4469*Fdata, IF(F_default=1,G4520+(4*Fnotch-0)/8192,G4520+(F_stop-F_start)/8192) )</f>
        <v>139562.5</v>
      </c>
      <c r="H4521" s="120">
        <f ca="1">IF(FilterType="FIR", OFFSET(PRE_CALC!B4469,0,DEC_RATE), C4521)</f>
        <v>-130.60721950199999</v>
      </c>
    </row>
    <row r="4522" spans="2:8" x14ac:dyDescent="0.2">
      <c r="B4522" s="45">
        <f>IF(FilterType="FIR", IF(Extend_fmod, PRE_CALC!I4470*Fm, PRE_CALC!A4470*Fdata), IF(F_default=1,B4521+(4*Fnotch-0)/8192,B4521+(F_stop-F_start)/8192) )</f>
        <v>139593.750000128</v>
      </c>
      <c r="C4522" s="39">
        <f t="shared" si="208"/>
        <v>-1.5780714025889553</v>
      </c>
      <c r="D4522" s="84">
        <f ca="1">IF(FilterType="FIR", IF(Extend_fmod=1,OFFSET(PRE_CALC!J4470,0,DEC_RATE), OFFSET(PRE_CALC!B4470,0,DEC_RATE)), C4522)</f>
        <v>-132.651680709</v>
      </c>
      <c r="E4522" s="84">
        <f t="shared" ca="1" si="209"/>
        <v>102406.249999872</v>
      </c>
      <c r="F4522" s="84">
        <f t="shared" ca="1" si="207"/>
        <v>-4.8930546883400004E-3</v>
      </c>
      <c r="G4522" s="119">
        <f>IF(FilterType="FIR",  PRE_CALC!A4470*Fdata, IF(F_default=1,G4521+(4*Fnotch-0)/8192,G4521+(F_stop-F_start)/8192) )</f>
        <v>139593.750000128</v>
      </c>
      <c r="H4522" s="120">
        <f ca="1">IF(FilterType="FIR", OFFSET(PRE_CALC!B4470,0,DEC_RATE), C4522)</f>
        <v>-132.651680709</v>
      </c>
    </row>
    <row r="4523" spans="2:8" x14ac:dyDescent="0.2">
      <c r="B4523" s="45">
        <f>IF(FilterType="FIR", IF(Extend_fmod, PRE_CALC!I4471*Fm, PRE_CALC!A4471*Fdata), IF(F_default=1,B4522+(4*Fnotch-0)/8192,B4522+(F_stop-F_start)/8192) )</f>
        <v>139625</v>
      </c>
      <c r="C4523" s="39">
        <f t="shared" si="208"/>
        <v>-1.5787824940862989</v>
      </c>
      <c r="D4523" s="84">
        <f ca="1">IF(FilterType="FIR", IF(Extend_fmod=1,OFFSET(PRE_CALC!J4471,0,DEC_RATE), OFFSET(PRE_CALC!B4471,0,DEC_RATE)), C4523)</f>
        <v>-135.34215177999999</v>
      </c>
      <c r="E4523" s="84">
        <f t="shared" ca="1" si="209"/>
        <v>102406.249999872</v>
      </c>
      <c r="F4523" s="84">
        <f t="shared" ca="1" si="207"/>
        <v>-4.8930546883400004E-3</v>
      </c>
      <c r="G4523" s="119">
        <f>IF(FilterType="FIR",  PRE_CALC!A4471*Fdata, IF(F_default=1,G4522+(4*Fnotch-0)/8192,G4522+(F_stop-F_start)/8192) )</f>
        <v>139625</v>
      </c>
      <c r="H4523" s="120">
        <f ca="1">IF(FilterType="FIR", OFFSET(PRE_CALC!B4471,0,DEC_RATE), C4523)</f>
        <v>-135.34215177999999</v>
      </c>
    </row>
    <row r="4524" spans="2:8" x14ac:dyDescent="0.2">
      <c r="B4524" s="45">
        <f>IF(FilterType="FIR", IF(Extend_fmod, PRE_CALC!I4472*Fm, PRE_CALC!A4472*Fdata), IF(F_default=1,B4523+(4*Fnotch-0)/8192,B4523+(F_stop-F_start)/8192) )</f>
        <v>139656.249999872</v>
      </c>
      <c r="C4524" s="39">
        <f t="shared" si="208"/>
        <v>-1.5794937488001193</v>
      </c>
      <c r="D4524" s="84">
        <f ca="1">IF(FilterType="FIR", IF(Extend_fmod=1,OFFSET(PRE_CALC!J4472,0,DEC_RATE), OFFSET(PRE_CALC!B4472,0,DEC_RATE)), C4524)</f>
        <v>-139.275162368</v>
      </c>
      <c r="E4524" s="84">
        <f t="shared" ca="1" si="209"/>
        <v>102406.249999872</v>
      </c>
      <c r="F4524" s="84">
        <f t="shared" ca="1" si="207"/>
        <v>-4.8930546883400004E-3</v>
      </c>
      <c r="G4524" s="119">
        <f>IF(FilterType="FIR",  PRE_CALC!A4472*Fdata, IF(F_default=1,G4523+(4*Fnotch-0)/8192,G4523+(F_stop-F_start)/8192) )</f>
        <v>139656.249999872</v>
      </c>
      <c r="H4524" s="120">
        <f ca="1">IF(FilterType="FIR", OFFSET(PRE_CALC!B4472,0,DEC_RATE), C4524)</f>
        <v>-139.275162368</v>
      </c>
    </row>
    <row r="4525" spans="2:8" x14ac:dyDescent="0.2">
      <c r="B4525" s="45">
        <f>IF(FilterType="FIR", IF(Extend_fmod, PRE_CALC!I4473*Fm, PRE_CALC!A4473*Fdata), IF(F_default=1,B4524+(4*Fnotch-0)/8192,B4524+(F_stop-F_start)/8192) )</f>
        <v>139687.5</v>
      </c>
      <c r="C4525" s="39">
        <f t="shared" si="208"/>
        <v>-1.5802051667390398</v>
      </c>
      <c r="D4525" s="84">
        <f ca="1">IF(FilterType="FIR", IF(Extend_fmod=1,OFFSET(PRE_CALC!J4473,0,DEC_RATE), OFFSET(PRE_CALC!B4473,0,DEC_RATE)), C4525)</f>
        <v>-146.68641759400001</v>
      </c>
      <c r="E4525" s="84">
        <f t="shared" ca="1" si="209"/>
        <v>102406.249999872</v>
      </c>
      <c r="F4525" s="84">
        <f t="shared" ca="1" si="207"/>
        <v>-4.8930546883400004E-3</v>
      </c>
      <c r="G4525" s="119">
        <f>IF(FilterType="FIR",  PRE_CALC!A4473*Fdata, IF(F_default=1,G4524+(4*Fnotch-0)/8192,G4524+(F_stop-F_start)/8192) )</f>
        <v>139687.5</v>
      </c>
      <c r="H4525" s="120">
        <f ca="1">IF(FilterType="FIR", OFFSET(PRE_CALC!B4473,0,DEC_RATE), C4525)</f>
        <v>-146.68641759400001</v>
      </c>
    </row>
    <row r="4526" spans="2:8" x14ac:dyDescent="0.2">
      <c r="B4526" s="45">
        <f>IF(FilterType="FIR", IF(Extend_fmod, PRE_CALC!I4474*Fm, PRE_CALC!A4474*Fdata), IF(F_default=1,B4525+(4*Fnotch-0)/8192,B4525+(F_stop-F_start)/8192) )</f>
        <v>139718.750000128</v>
      </c>
      <c r="C4526" s="39">
        <f t="shared" si="208"/>
        <v>-1.5809167479000064</v>
      </c>
      <c r="D4526" s="84">
        <f ca="1">IF(FilterType="FIR", IF(Extend_fmod=1,OFFSET(PRE_CALC!J4474,0,DEC_RATE), OFFSET(PRE_CALC!B4474,0,DEC_RATE)), C4526)</f>
        <v>-155.82461123600001</v>
      </c>
      <c r="E4526" s="84">
        <f t="shared" ca="1" si="209"/>
        <v>102406.249999872</v>
      </c>
      <c r="F4526" s="84">
        <f t="shared" ca="1" si="207"/>
        <v>-4.8930546883400004E-3</v>
      </c>
      <c r="G4526" s="119">
        <f>IF(FilterType="FIR",  PRE_CALC!A4474*Fdata, IF(F_default=1,G4525+(4*Fnotch-0)/8192,G4525+(F_stop-F_start)/8192) )</f>
        <v>139718.750000128</v>
      </c>
      <c r="H4526" s="120">
        <f ca="1">IF(FilterType="FIR", OFFSET(PRE_CALC!B4474,0,DEC_RATE), C4526)</f>
        <v>-155.82461123600001</v>
      </c>
    </row>
    <row r="4527" spans="2:8" x14ac:dyDescent="0.2">
      <c r="B4527" s="45">
        <f>IF(FilterType="FIR", IF(Extend_fmod, PRE_CALC!I4475*Fm, PRE_CALC!A4475*Fdata), IF(F_default=1,B4526+(4*Fnotch-0)/8192,B4526+(F_stop-F_start)/8192) )</f>
        <v>139750</v>
      </c>
      <c r="C4527" s="39">
        <f t="shared" si="208"/>
        <v>-1.581628492279969</v>
      </c>
      <c r="D4527" s="84">
        <f ca="1">IF(FilterType="FIR", IF(Extend_fmod=1,OFFSET(PRE_CALC!J4475,0,DEC_RATE), OFFSET(PRE_CALC!B4475,0,DEC_RATE)), C4527)</f>
        <v>-142.08067106999999</v>
      </c>
      <c r="E4527" s="84">
        <f t="shared" ca="1" si="209"/>
        <v>102406.249999872</v>
      </c>
      <c r="F4527" s="84">
        <f t="shared" ca="1" si="207"/>
        <v>-4.8930546883400004E-3</v>
      </c>
      <c r="G4527" s="119">
        <f>IF(FilterType="FIR",  PRE_CALC!A4475*Fdata, IF(F_default=1,G4526+(4*Fnotch-0)/8192,G4526+(F_stop-F_start)/8192) )</f>
        <v>139750</v>
      </c>
      <c r="H4527" s="120">
        <f ca="1">IF(FilterType="FIR", OFFSET(PRE_CALC!B4475,0,DEC_RATE), C4527)</f>
        <v>-142.08067106999999</v>
      </c>
    </row>
    <row r="4528" spans="2:8" x14ac:dyDescent="0.2">
      <c r="B4528" s="45">
        <f>IF(FilterType="FIR", IF(Extend_fmod, PRE_CALC!I4476*Fm, PRE_CALC!A4476*Fdata), IF(F_default=1,B4527+(4*Fnotch-0)/8192,B4527+(F_stop-F_start)/8192) )</f>
        <v>139781.249999872</v>
      </c>
      <c r="C4528" s="39">
        <f t="shared" si="208"/>
        <v>-1.5823403998875432</v>
      </c>
      <c r="D4528" s="84">
        <f ca="1">IF(FilterType="FIR", IF(Extend_fmod=1,OFFSET(PRE_CALC!J4476,0,DEC_RATE), OFFSET(PRE_CALC!B4476,0,DEC_RATE)), C4528)</f>
        <v>-137.00195028100001</v>
      </c>
      <c r="E4528" s="84">
        <f t="shared" ca="1" si="209"/>
        <v>102406.249999872</v>
      </c>
      <c r="F4528" s="84">
        <f t="shared" ca="1" si="207"/>
        <v>-4.8930546883400004E-3</v>
      </c>
      <c r="G4528" s="119">
        <f>IF(FilterType="FIR",  PRE_CALC!A4476*Fdata, IF(F_default=1,G4527+(4*Fnotch-0)/8192,G4527+(F_stop-F_start)/8192) )</f>
        <v>139781.249999872</v>
      </c>
      <c r="H4528" s="120">
        <f ca="1">IF(FilterType="FIR", OFFSET(PRE_CALC!B4476,0,DEC_RATE), C4528)</f>
        <v>-137.00195028100001</v>
      </c>
    </row>
    <row r="4529" spans="2:8" x14ac:dyDescent="0.2">
      <c r="B4529" s="45">
        <f>IF(FilterType="FIR", IF(Extend_fmod, PRE_CALC!I4477*Fm, PRE_CALC!A4477*Fdata), IF(F_default=1,B4528+(4*Fnotch-0)/8192,B4528+(F_stop-F_start)/8192) )</f>
        <v>139812.5</v>
      </c>
      <c r="C4529" s="39">
        <f t="shared" si="208"/>
        <v>-1.5830524707313525</v>
      </c>
      <c r="D4529" s="84">
        <f ca="1">IF(FilterType="FIR", IF(Extend_fmod=1,OFFSET(PRE_CALC!J4477,0,DEC_RATE), OFFSET(PRE_CALC!B4477,0,DEC_RATE)), C4529)</f>
        <v>-133.82032408000001</v>
      </c>
      <c r="E4529" s="84">
        <f t="shared" ca="1" si="209"/>
        <v>102406.249999872</v>
      </c>
      <c r="F4529" s="84">
        <f t="shared" ca="1" si="207"/>
        <v>-4.8930546883400004E-3</v>
      </c>
      <c r="G4529" s="119">
        <f>IF(FilterType="FIR",  PRE_CALC!A4477*Fdata, IF(F_default=1,G4528+(4*Fnotch-0)/8192,G4528+(F_stop-F_start)/8192) )</f>
        <v>139812.5</v>
      </c>
      <c r="H4529" s="120">
        <f ca="1">IF(FilterType="FIR", OFFSET(PRE_CALC!B4477,0,DEC_RATE), C4529)</f>
        <v>-133.82032408000001</v>
      </c>
    </row>
    <row r="4530" spans="2:8" x14ac:dyDescent="0.2">
      <c r="B4530" s="45">
        <f>IF(FilterType="FIR", IF(Extend_fmod, PRE_CALC!I4478*Fm, PRE_CALC!A4478*Fdata), IF(F_default=1,B4529+(4*Fnotch-0)/8192,B4529+(F_stop-F_start)/8192) )</f>
        <v>139843.750000128</v>
      </c>
      <c r="C4530" s="39">
        <f t="shared" si="208"/>
        <v>-1.5837647048083436</v>
      </c>
      <c r="D4530" s="84">
        <f ca="1">IF(FilterType="FIR", IF(Extend_fmod=1,OFFSET(PRE_CALC!J4478,0,DEC_RATE), OFFSET(PRE_CALC!B4478,0,DEC_RATE)), C4530)</f>
        <v>-131.499882192</v>
      </c>
      <c r="E4530" s="84">
        <f t="shared" ca="1" si="209"/>
        <v>102406.249999872</v>
      </c>
      <c r="F4530" s="84">
        <f t="shared" ca="1" si="207"/>
        <v>-4.8930546883400004E-3</v>
      </c>
      <c r="G4530" s="119">
        <f>IF(FilterType="FIR",  PRE_CALC!A4478*Fdata, IF(F_default=1,G4529+(4*Fnotch-0)/8192,G4529+(F_stop-F_start)/8192) )</f>
        <v>139843.750000128</v>
      </c>
      <c r="H4530" s="120">
        <f ca="1">IF(FilterType="FIR", OFFSET(PRE_CALC!B4478,0,DEC_RATE), C4530)</f>
        <v>-131.499882192</v>
      </c>
    </row>
    <row r="4531" spans="2:8" x14ac:dyDescent="0.2">
      <c r="B4531" s="45">
        <f>IF(FilterType="FIR", IF(Extend_fmod, PRE_CALC!I4479*Fm, PRE_CALC!A4479*Fdata), IF(F_default=1,B4530+(4*Fnotch-0)/8192,B4530+(F_stop-F_start)/8192) )</f>
        <v>139875</v>
      </c>
      <c r="C4531" s="39">
        <f t="shared" si="208"/>
        <v>-1.5844771021154669</v>
      </c>
      <c r="D4531" s="84">
        <f ca="1">IF(FilterType="FIR", IF(Extend_fmod=1,OFFSET(PRE_CALC!J4479,0,DEC_RATE), OFFSET(PRE_CALC!B4479,0,DEC_RATE)), C4531)</f>
        <v>-129.674194226</v>
      </c>
      <c r="E4531" s="84">
        <f t="shared" ca="1" si="209"/>
        <v>102406.249999872</v>
      </c>
      <c r="F4531" s="84">
        <f t="shared" ca="1" si="207"/>
        <v>-4.8930546883400004E-3</v>
      </c>
      <c r="G4531" s="119">
        <f>IF(FilterType="FIR",  PRE_CALC!A4479*Fdata, IF(F_default=1,G4530+(4*Fnotch-0)/8192,G4530+(F_stop-F_start)/8192) )</f>
        <v>139875</v>
      </c>
      <c r="H4531" s="120">
        <f ca="1">IF(FilterType="FIR", OFFSET(PRE_CALC!B4479,0,DEC_RATE), C4531)</f>
        <v>-129.674194226</v>
      </c>
    </row>
    <row r="4532" spans="2:8" x14ac:dyDescent="0.2">
      <c r="B4532" s="45">
        <f>IF(FilterType="FIR", IF(Extend_fmod, PRE_CALC!I4480*Fm, PRE_CALC!A4480*Fdata), IF(F_default=1,B4531+(4*Fnotch-0)/8192,B4531+(F_stop-F_start)/8192) )</f>
        <v>139906.249999872</v>
      </c>
      <c r="C4532" s="39">
        <f t="shared" si="208"/>
        <v>-1.5851896626613426</v>
      </c>
      <c r="D4532" s="84">
        <f ca="1">IF(FilterType="FIR", IF(Extend_fmod=1,OFFSET(PRE_CALC!J4480,0,DEC_RATE), OFFSET(PRE_CALC!B4480,0,DEC_RATE)), C4532)</f>
        <v>-128.17054695100001</v>
      </c>
      <c r="E4532" s="84">
        <f t="shared" ca="1" si="209"/>
        <v>102406.249999872</v>
      </c>
      <c r="F4532" s="84">
        <f t="shared" ca="1" si="207"/>
        <v>-4.8930546883400004E-3</v>
      </c>
      <c r="G4532" s="119">
        <f>IF(FilterType="FIR",  PRE_CALC!A4480*Fdata, IF(F_default=1,G4531+(4*Fnotch-0)/8192,G4531+(F_stop-F_start)/8192) )</f>
        <v>139906.249999872</v>
      </c>
      <c r="H4532" s="120">
        <f ca="1">IF(FilterType="FIR", OFFSET(PRE_CALC!B4480,0,DEC_RATE), C4532)</f>
        <v>-128.17054695100001</v>
      </c>
    </row>
    <row r="4533" spans="2:8" x14ac:dyDescent="0.2">
      <c r="B4533" s="45">
        <f>IF(FilterType="FIR", IF(Extend_fmod, PRE_CALC!I4481*Fm, PRE_CALC!A4481*Fdata), IF(F_default=1,B4532+(4*Fnotch-0)/8192,B4532+(F_stop-F_start)/8192) )</f>
        <v>139937.5</v>
      </c>
      <c r="C4533" s="39">
        <f t="shared" si="208"/>
        <v>-1.5859023864546073</v>
      </c>
      <c r="D4533" s="84">
        <f ca="1">IF(FilterType="FIR", IF(Extend_fmod=1,OFFSET(PRE_CALC!J4481,0,DEC_RATE), OFFSET(PRE_CALC!B4481,0,DEC_RATE)), C4533)</f>
        <v>-126.893648407</v>
      </c>
      <c r="E4533" s="84">
        <f t="shared" ca="1" si="209"/>
        <v>102406.249999872</v>
      </c>
      <c r="F4533" s="84">
        <f t="shared" ca="1" si="207"/>
        <v>-4.8930546883400004E-3</v>
      </c>
      <c r="G4533" s="119">
        <f>IF(FilterType="FIR",  PRE_CALC!A4481*Fdata, IF(F_default=1,G4532+(4*Fnotch-0)/8192,G4532+(F_stop-F_start)/8192) )</f>
        <v>139937.5</v>
      </c>
      <c r="H4533" s="120">
        <f ca="1">IF(FilterType="FIR", OFFSET(PRE_CALC!B4481,0,DEC_RATE), C4533)</f>
        <v>-126.893648407</v>
      </c>
    </row>
    <row r="4534" spans="2:8" x14ac:dyDescent="0.2">
      <c r="B4534" s="45">
        <f>IF(FilterType="FIR", IF(Extend_fmod, PRE_CALC!I4482*Fm, PRE_CALC!A4482*Fdata), IF(F_default=1,B4533+(4*Fnotch-0)/8192,B4533+(F_stop-F_start)/8192) )</f>
        <v>139968.750000128</v>
      </c>
      <c r="C4534" s="39">
        <f t="shared" si="208"/>
        <v>-1.5866152734921952</v>
      </c>
      <c r="D4534" s="84">
        <f ca="1">IF(FilterType="FIR", IF(Extend_fmod=1,OFFSET(PRE_CALC!J4482,0,DEC_RATE), OFFSET(PRE_CALC!B4482,0,DEC_RATE)), C4534)</f>
        <v>-125.785315016</v>
      </c>
      <c r="E4534" s="84">
        <f t="shared" ca="1" si="209"/>
        <v>102406.249999872</v>
      </c>
      <c r="F4534" s="84">
        <f t="shared" ca="1" si="207"/>
        <v>-4.8930546883400004E-3</v>
      </c>
      <c r="G4534" s="119">
        <f>IF(FilterType="FIR",  PRE_CALC!A4482*Fdata, IF(F_default=1,G4533+(4*Fnotch-0)/8192,G4533+(F_stop-F_start)/8192) )</f>
        <v>139968.750000128</v>
      </c>
      <c r="H4534" s="120">
        <f ca="1">IF(FilterType="FIR", OFFSET(PRE_CALC!B4482,0,DEC_RATE), C4534)</f>
        <v>-125.785315016</v>
      </c>
    </row>
    <row r="4535" spans="2:8" x14ac:dyDescent="0.2">
      <c r="B4535" s="45">
        <f>IF(FilterType="FIR", IF(Extend_fmod, PRE_CALC!I4483*Fm, PRE_CALC!A4483*Fdata), IF(F_default=1,B4534+(4*Fnotch-0)/8192,B4534+(F_stop-F_start)/8192) )</f>
        <v>140000</v>
      </c>
      <c r="C4535" s="39">
        <f t="shared" si="208"/>
        <v>-1.5873283237710611</v>
      </c>
      <c r="D4535" s="84">
        <f ca="1">IF(FilterType="FIR", IF(Extend_fmod=1,OFFSET(PRE_CALC!J4483,0,DEC_RATE), OFFSET(PRE_CALC!B4483,0,DEC_RATE)), C4535)</f>
        <v>-124.807399649</v>
      </c>
      <c r="E4535" s="84">
        <f t="shared" ca="1" si="209"/>
        <v>102406.249999872</v>
      </c>
      <c r="F4535" s="84">
        <f t="shared" ref="F4535:F4598" ca="1" si="210">IF(G4535&lt;=F_PB,H4535, OFFSET(H:H,MATCH(F_PB-0.0001,G:G),0,1))</f>
        <v>-4.8930546883400004E-3</v>
      </c>
      <c r="G4535" s="119">
        <f>IF(FilterType="FIR",  PRE_CALC!A4483*Fdata, IF(F_default=1,G4534+(4*Fnotch-0)/8192,G4534+(F_stop-F_start)/8192) )</f>
        <v>140000</v>
      </c>
      <c r="H4535" s="120">
        <f ca="1">IF(FilterType="FIR", OFFSET(PRE_CALC!B4483,0,DEC_RATE), C4535)</f>
        <v>-124.807399649</v>
      </c>
    </row>
    <row r="4536" spans="2:8" x14ac:dyDescent="0.2">
      <c r="B4536" s="45">
        <f>IF(FilterType="FIR", IF(Extend_fmod, PRE_CALC!I4484*Fm, PRE_CALC!A4484*Fdata), IF(F_default=1,B4535+(4*Fnotch-0)/8192,B4535+(F_stop-F_start)/8192) )</f>
        <v>140031.249999872</v>
      </c>
      <c r="C4536" s="39">
        <f t="shared" ref="C4536:C4599" si="211">MAX(20*LOG(ABS(   (1/s_dec*SIN(s_dec*$B4536/Fm*PI())/SIN($B4536/Fm*PI()))^(order-1) * (1/s_dec2*SIN(s_dec2*$B4536/Fm*PI())/SIN($B4536/Fm*PI()))  )), -160)</f>
        <v>-1.5880415372998393</v>
      </c>
      <c r="D4536" s="84">
        <f ca="1">IF(FilterType="FIR", IF(Extend_fmod=1,OFFSET(PRE_CALC!J4484,0,DEC_RATE), OFFSET(PRE_CALC!B4484,0,DEC_RATE)), C4536)</f>
        <v>-123.93353226000001</v>
      </c>
      <c r="E4536" s="84">
        <f t="shared" ref="E4536:E4599" ca="1" si="212">IF(G4536&lt;=F_PB,G4536, OFFSET(G:G,MATCH(F_PB-0.0001,G:G),0,1) )</f>
        <v>102406.249999872</v>
      </c>
      <c r="F4536" s="84">
        <f t="shared" ca="1" si="210"/>
        <v>-4.8930546883400004E-3</v>
      </c>
      <c r="G4536" s="119">
        <f>IF(FilterType="FIR",  PRE_CALC!A4484*Fdata, IF(F_default=1,G4535+(4*Fnotch-0)/8192,G4535+(F_stop-F_start)/8192) )</f>
        <v>140031.249999872</v>
      </c>
      <c r="H4536" s="120">
        <f ca="1">IF(FilterType="FIR", OFFSET(PRE_CALC!B4484,0,DEC_RATE), C4536)</f>
        <v>-123.93353226000001</v>
      </c>
    </row>
    <row r="4537" spans="2:8" x14ac:dyDescent="0.2">
      <c r="B4537" s="45">
        <f>IF(FilterType="FIR", IF(Extend_fmod, PRE_CALC!I4485*Fm, PRE_CALC!A4485*Fdata), IF(F_default=1,B4536+(4*Fnotch-0)/8192,B4536+(F_stop-F_start)/8192) )</f>
        <v>140062.5</v>
      </c>
      <c r="C4537" s="39">
        <f t="shared" si="211"/>
        <v>-1.5887549140871551</v>
      </c>
      <c r="D4537" s="84">
        <f ca="1">IF(FilterType="FIR", IF(Extend_fmod=1,OFFSET(PRE_CALC!J4485,0,DEC_RATE), OFFSET(PRE_CALC!B4485,0,DEC_RATE)), C4537)</f>
        <v>-123.144721573</v>
      </c>
      <c r="E4537" s="84">
        <f t="shared" ca="1" si="212"/>
        <v>102406.249999872</v>
      </c>
      <c r="F4537" s="84">
        <f t="shared" ca="1" si="210"/>
        <v>-4.8930546883400004E-3</v>
      </c>
      <c r="G4537" s="119">
        <f>IF(FilterType="FIR",  PRE_CALC!A4485*Fdata, IF(F_default=1,G4536+(4*Fnotch-0)/8192,G4536+(F_stop-F_start)/8192) )</f>
        <v>140062.5</v>
      </c>
      <c r="H4537" s="120">
        <f ca="1">IF(FilterType="FIR", OFFSET(PRE_CALC!B4485,0,DEC_RATE), C4537)</f>
        <v>-123.144721573</v>
      </c>
    </row>
    <row r="4538" spans="2:8" x14ac:dyDescent="0.2">
      <c r="B4538" s="45">
        <f>IF(FilterType="FIR", IF(Extend_fmod, PRE_CALC!I4486*Fm, PRE_CALC!A4486*Fdata), IF(F_default=1,B4537+(4*Fnotch-0)/8192,B4537+(F_stop-F_start)/8192) )</f>
        <v>140093.750000128</v>
      </c>
      <c r="C4538" s="39">
        <f t="shared" si="211"/>
        <v>-1.5894684541299635</v>
      </c>
      <c r="D4538" s="84">
        <f ca="1">IF(FilterType="FIR", IF(Extend_fmod=1,OFFSET(PRE_CALC!J4486,0,DEC_RATE), OFFSET(PRE_CALC!B4486,0,DEC_RATE)), C4538)</f>
        <v>-122.42683592500001</v>
      </c>
      <c r="E4538" s="84">
        <f t="shared" ca="1" si="212"/>
        <v>102406.249999872</v>
      </c>
      <c r="F4538" s="84">
        <f t="shared" ca="1" si="210"/>
        <v>-4.8930546883400004E-3</v>
      </c>
      <c r="G4538" s="119">
        <f>IF(FilterType="FIR",  PRE_CALC!A4486*Fdata, IF(F_default=1,G4537+(4*Fnotch-0)/8192,G4537+(F_stop-F_start)/8192) )</f>
        <v>140093.750000128</v>
      </c>
      <c r="H4538" s="120">
        <f ca="1">IF(FilterType="FIR", OFFSET(PRE_CALC!B4486,0,DEC_RATE), C4538)</f>
        <v>-122.42683592500001</v>
      </c>
    </row>
    <row r="4539" spans="2:8" x14ac:dyDescent="0.2">
      <c r="B4539" s="45">
        <f>IF(FilterType="FIR", IF(Extend_fmod, PRE_CALC!I4487*Fm, PRE_CALC!A4487*Fdata), IF(F_default=1,B4538+(4*Fnotch-0)/8192,B4538+(F_stop-F_start)/8192) )</f>
        <v>140125</v>
      </c>
      <c r="C4539" s="39">
        <f t="shared" si="211"/>
        <v>-1.5901821574252031</v>
      </c>
      <c r="D4539" s="84">
        <f ca="1">IF(FilterType="FIR", IF(Extend_fmod=1,OFFSET(PRE_CALC!J4487,0,DEC_RATE), OFFSET(PRE_CALC!B4487,0,DEC_RATE)), C4539)</f>
        <v>-121.769075199</v>
      </c>
      <c r="E4539" s="84">
        <f t="shared" ca="1" si="212"/>
        <v>102406.249999872</v>
      </c>
      <c r="F4539" s="84">
        <f t="shared" ca="1" si="210"/>
        <v>-4.8930546883400004E-3</v>
      </c>
      <c r="G4539" s="119">
        <f>IF(FilterType="FIR",  PRE_CALC!A4487*Fdata, IF(F_default=1,G4538+(4*Fnotch-0)/8192,G4538+(F_stop-F_start)/8192) )</f>
        <v>140125</v>
      </c>
      <c r="H4539" s="120">
        <f ca="1">IF(FilterType="FIR", OFFSET(PRE_CALC!B4487,0,DEC_RATE), C4539)</f>
        <v>-121.769075199</v>
      </c>
    </row>
    <row r="4540" spans="2:8" x14ac:dyDescent="0.2">
      <c r="B4540" s="45">
        <f>IF(FilterType="FIR", IF(Extend_fmod, PRE_CALC!I4488*Fm, PRE_CALC!A4488*Fdata), IF(F_default=1,B4539+(4*Fnotch-0)/8192,B4539+(F_stop-F_start)/8192) )</f>
        <v>140156.249999872</v>
      </c>
      <c r="C4540" s="39">
        <f t="shared" si="211"/>
        <v>-1.5908960239815308</v>
      </c>
      <c r="D4540" s="84">
        <f ca="1">IF(FilterType="FIR", IF(Extend_fmod=1,OFFSET(PRE_CALC!J4488,0,DEC_RATE), OFFSET(PRE_CALC!B4488,0,DEC_RATE)), C4540)</f>
        <v>-121.16299992499999</v>
      </c>
      <c r="E4540" s="84">
        <f t="shared" ca="1" si="212"/>
        <v>102406.249999872</v>
      </c>
      <c r="F4540" s="84">
        <f t="shared" ca="1" si="210"/>
        <v>-4.8930546883400004E-3</v>
      </c>
      <c r="G4540" s="119">
        <f>IF(FilterType="FIR",  PRE_CALC!A4488*Fdata, IF(F_default=1,G4539+(4*Fnotch-0)/8192,G4539+(F_stop-F_start)/8192) )</f>
        <v>140156.249999872</v>
      </c>
      <c r="H4540" s="120">
        <f ca="1">IF(FilterType="FIR", OFFSET(PRE_CALC!B4488,0,DEC_RATE), C4540)</f>
        <v>-121.16299992499999</v>
      </c>
    </row>
    <row r="4541" spans="2:8" x14ac:dyDescent="0.2">
      <c r="B4541" s="45">
        <f>IF(FilterType="FIR", IF(Extend_fmod, PRE_CALC!I4489*Fm, PRE_CALC!A4489*Fdata), IF(F_default=1,B4540+(4*Fnotch-0)/8192,B4540+(F_stop-F_start)/8192) )</f>
        <v>140187.5</v>
      </c>
      <c r="C4541" s="39">
        <f t="shared" si="211"/>
        <v>-1.5916100538075661</v>
      </c>
      <c r="D4541" s="84">
        <f ca="1">IF(FilterType="FIR", IF(Extend_fmod=1,OFFSET(PRE_CALC!J4489,0,DEC_RATE), OFFSET(PRE_CALC!B4489,0,DEC_RATE)), C4541)</f>
        <v>-120.60189022199999</v>
      </c>
      <c r="E4541" s="84">
        <f t="shared" ca="1" si="212"/>
        <v>102406.249999872</v>
      </c>
      <c r="F4541" s="84">
        <f t="shared" ca="1" si="210"/>
        <v>-4.8930546883400004E-3</v>
      </c>
      <c r="G4541" s="119">
        <f>IF(FilterType="FIR",  PRE_CALC!A4489*Fdata, IF(F_default=1,G4540+(4*Fnotch-0)/8192,G4540+(F_stop-F_start)/8192) )</f>
        <v>140187.5</v>
      </c>
      <c r="H4541" s="120">
        <f ca="1">IF(FilterType="FIR", OFFSET(PRE_CALC!B4489,0,DEC_RATE), C4541)</f>
        <v>-120.60189022199999</v>
      </c>
    </row>
    <row r="4542" spans="2:8" x14ac:dyDescent="0.2">
      <c r="B4542" s="45">
        <f>IF(FilterType="FIR", IF(Extend_fmod, PRE_CALC!I4490*Fm, PRE_CALC!A4490*Fdata), IF(F_default=1,B4541+(4*Fnotch-0)/8192,B4541+(F_stop-F_start)/8192) )</f>
        <v>140218.750000128</v>
      </c>
      <c r="C4542" s="39">
        <f t="shared" si="211"/>
        <v>-1.5923242469002505</v>
      </c>
      <c r="D4542" s="84">
        <f ca="1">IF(FilterType="FIR", IF(Extend_fmod=1,OFFSET(PRE_CALC!J4490,0,DEC_RATE), OFFSET(PRE_CALC!B4490,0,DEC_RATE)), C4542)</f>
        <v>-120.08030863800001</v>
      </c>
      <c r="E4542" s="84">
        <f t="shared" ca="1" si="212"/>
        <v>102406.249999872</v>
      </c>
      <c r="F4542" s="84">
        <f t="shared" ca="1" si="210"/>
        <v>-4.8930546883400004E-3</v>
      </c>
      <c r="G4542" s="119">
        <f>IF(FilterType="FIR",  PRE_CALC!A4490*Fdata, IF(F_default=1,G4541+(4*Fnotch-0)/8192,G4541+(F_stop-F_start)/8192) )</f>
        <v>140218.750000128</v>
      </c>
      <c r="H4542" s="120">
        <f ca="1">IF(FilterType="FIR", OFFSET(PRE_CALC!B4490,0,DEC_RATE), C4542)</f>
        <v>-120.08030863800001</v>
      </c>
    </row>
    <row r="4543" spans="2:8" x14ac:dyDescent="0.2">
      <c r="B4543" s="45">
        <f>IF(FilterType="FIR", IF(Extend_fmod, PRE_CALC!I4491*Fm, PRE_CALC!A4491*Fdata), IF(F_default=1,B4542+(4*Fnotch-0)/8192,B4542+(F_stop-F_start)/8192) )</f>
        <v>140250</v>
      </c>
      <c r="C4543" s="39">
        <f t="shared" si="211"/>
        <v>-1.5930386032565473</v>
      </c>
      <c r="D4543" s="84">
        <f ca="1">IF(FilterType="FIR", IF(Extend_fmod=1,OFFSET(PRE_CALC!J4491,0,DEC_RATE), OFFSET(PRE_CALC!B4491,0,DEC_RATE)), C4543)</f>
        <v>-119.593793697</v>
      </c>
      <c r="E4543" s="84">
        <f t="shared" ca="1" si="212"/>
        <v>102406.249999872</v>
      </c>
      <c r="F4543" s="84">
        <f t="shared" ca="1" si="210"/>
        <v>-4.8930546883400004E-3</v>
      </c>
      <c r="G4543" s="119">
        <f>IF(FilterType="FIR",  PRE_CALC!A4491*Fdata, IF(F_default=1,G4542+(4*Fnotch-0)/8192,G4542+(F_stop-F_start)/8192) )</f>
        <v>140250</v>
      </c>
      <c r="H4543" s="120">
        <f ca="1">IF(FilterType="FIR", OFFSET(PRE_CALC!B4491,0,DEC_RATE), C4543)</f>
        <v>-119.593793697</v>
      </c>
    </row>
    <row r="4544" spans="2:8" x14ac:dyDescent="0.2">
      <c r="B4544" s="45">
        <f>IF(FilterType="FIR", IF(Extend_fmod, PRE_CALC!I4492*Fm, PRE_CALC!A4492*Fdata), IF(F_default=1,B4543+(4*Fnotch-0)/8192,B4543+(F_stop-F_start)/8192) )</f>
        <v>140281.249999872</v>
      </c>
      <c r="C4544" s="39">
        <f t="shared" si="211"/>
        <v>-1.5937531228850819</v>
      </c>
      <c r="D4544" s="84">
        <f ca="1">IF(FilterType="FIR", IF(Extend_fmod=1,OFFSET(PRE_CALC!J4492,0,DEC_RATE), OFFSET(PRE_CALC!B4492,0,DEC_RATE)), C4544)</f>
        <v>-119.13863989799999</v>
      </c>
      <c r="E4544" s="84">
        <f t="shared" ca="1" si="212"/>
        <v>102406.249999872</v>
      </c>
      <c r="F4544" s="84">
        <f t="shared" ca="1" si="210"/>
        <v>-4.8930546883400004E-3</v>
      </c>
      <c r="G4544" s="119">
        <f>IF(FilterType="FIR",  PRE_CALC!A4492*Fdata, IF(F_default=1,G4543+(4*Fnotch-0)/8192,G4543+(F_stop-F_start)/8192) )</f>
        <v>140281.249999872</v>
      </c>
      <c r="H4544" s="120">
        <f ca="1">IF(FilterType="FIR", OFFSET(PRE_CALC!B4492,0,DEC_RATE), C4544)</f>
        <v>-119.13863989799999</v>
      </c>
    </row>
    <row r="4545" spans="2:8" x14ac:dyDescent="0.2">
      <c r="B4545" s="45">
        <f>IF(FilterType="FIR", IF(Extend_fmod, PRE_CALC!I4493*Fm, PRE_CALC!A4493*Fdata), IF(F_default=1,B4544+(4*Fnotch-0)/8192,B4544+(F_stop-F_start)/8192) )</f>
        <v>140312.5</v>
      </c>
      <c r="C4545" s="39">
        <f t="shared" si="211"/>
        <v>-1.5944678057945296</v>
      </c>
      <c r="D4545" s="84">
        <f ca="1">IF(FilterType="FIR", IF(Extend_fmod=1,OFFSET(PRE_CALC!J4493,0,DEC_RATE), OFFSET(PRE_CALC!B4493,0,DEC_RATE)), C4545)</f>
        <v>-118.711736445</v>
      </c>
      <c r="E4545" s="84">
        <f t="shared" ca="1" si="212"/>
        <v>102406.249999872</v>
      </c>
      <c r="F4545" s="84">
        <f t="shared" ca="1" si="210"/>
        <v>-4.8930546883400004E-3</v>
      </c>
      <c r="G4545" s="119">
        <f>IF(FilterType="FIR",  PRE_CALC!A4493*Fdata, IF(F_default=1,G4544+(4*Fnotch-0)/8192,G4544+(F_stop-F_start)/8192) )</f>
        <v>140312.5</v>
      </c>
      <c r="H4545" s="120">
        <f ca="1">IF(FilterType="FIR", OFFSET(PRE_CALC!B4493,0,DEC_RATE), C4545)</f>
        <v>-118.711736445</v>
      </c>
    </row>
    <row r="4546" spans="2:8" x14ac:dyDescent="0.2">
      <c r="B4546" s="45">
        <f>IF(FilterType="FIR", IF(Extend_fmod, PRE_CALC!I4494*Fm, PRE_CALC!A4494*Fdata), IF(F_default=1,B4545+(4*Fnotch-0)/8192,B4545+(F_stop-F_start)/8192) )</f>
        <v>140343.750000128</v>
      </c>
      <c r="C4546" s="39">
        <f t="shared" si="211"/>
        <v>-1.5951826519818104</v>
      </c>
      <c r="D4546" s="84">
        <f ca="1">IF(FilterType="FIR", IF(Extend_fmod=1,OFFSET(PRE_CALC!J4494,0,DEC_RATE), OFFSET(PRE_CALC!B4494,0,DEC_RATE)), C4546)</f>
        <v>-118.310446853</v>
      </c>
      <c r="E4546" s="84">
        <f t="shared" ca="1" si="212"/>
        <v>102406.249999872</v>
      </c>
      <c r="F4546" s="84">
        <f t="shared" ca="1" si="210"/>
        <v>-4.8930546883400004E-3</v>
      </c>
      <c r="G4546" s="119">
        <f>IF(FilterType="FIR",  PRE_CALC!A4494*Fdata, IF(F_default=1,G4545+(4*Fnotch-0)/8192,G4545+(F_stop-F_start)/8192) )</f>
        <v>140343.750000128</v>
      </c>
      <c r="H4546" s="120">
        <f ca="1">IF(FilterType="FIR", OFFSET(PRE_CALC!B4494,0,DEC_RATE), C4546)</f>
        <v>-118.310446853</v>
      </c>
    </row>
    <row r="4547" spans="2:8" x14ac:dyDescent="0.2">
      <c r="B4547" s="45">
        <f>IF(FilterType="FIR", IF(Extend_fmod, PRE_CALC!I4495*Fm, PRE_CALC!A4495*Fdata), IF(F_default=1,B4546+(4*Fnotch-0)/8192,B4546+(F_stop-F_start)/8192) )</f>
        <v>140375</v>
      </c>
      <c r="C4547" s="39">
        <f t="shared" si="211"/>
        <v>-1.5958976614438725</v>
      </c>
      <c r="D4547" s="84">
        <f ca="1">IF(FilterType="FIR", IF(Extend_fmod=1,OFFSET(PRE_CALC!J4495,0,DEC_RATE), OFFSET(PRE_CALC!B4495,0,DEC_RATE)), C4547)</f>
        <v>-117.9325176</v>
      </c>
      <c r="E4547" s="84">
        <f t="shared" ca="1" si="212"/>
        <v>102406.249999872</v>
      </c>
      <c r="F4547" s="84">
        <f t="shared" ca="1" si="210"/>
        <v>-4.8930546883400004E-3</v>
      </c>
      <c r="G4547" s="119">
        <f>IF(FilterType="FIR",  PRE_CALC!A4495*Fdata, IF(F_default=1,G4546+(4*Fnotch-0)/8192,G4546+(F_stop-F_start)/8192) )</f>
        <v>140375</v>
      </c>
      <c r="H4547" s="120">
        <f ca="1">IF(FilterType="FIR", OFFSET(PRE_CALC!B4495,0,DEC_RATE), C4547)</f>
        <v>-117.9325176</v>
      </c>
    </row>
    <row r="4548" spans="2:8" x14ac:dyDescent="0.2">
      <c r="B4548" s="45">
        <f>IF(FilterType="FIR", IF(Extend_fmod, PRE_CALC!I4496*Fm, PRE_CALC!A4496*Fdata), IF(F_default=1,B4547+(4*Fnotch-0)/8192,B4547+(F_stop-F_start)/8192) )</f>
        <v>140406.249999872</v>
      </c>
      <c r="C4548" s="39">
        <f t="shared" si="211"/>
        <v>-1.5966128341893651</v>
      </c>
      <c r="D4548" s="84">
        <f ca="1">IF(FilterType="FIR", IF(Extend_fmod=1,OFFSET(PRE_CALC!J4496,0,DEC_RATE), OFFSET(PRE_CALC!B4496,0,DEC_RATE)), C4548)</f>
        <v>-117.576007792</v>
      </c>
      <c r="E4548" s="84">
        <f t="shared" ca="1" si="212"/>
        <v>102406.249999872</v>
      </c>
      <c r="F4548" s="84">
        <f t="shared" ca="1" si="210"/>
        <v>-4.8930546883400004E-3</v>
      </c>
      <c r="G4548" s="119">
        <f>IF(FilterType="FIR",  PRE_CALC!A4496*Fdata, IF(F_default=1,G4547+(4*Fnotch-0)/8192,G4547+(F_stop-F_start)/8192) )</f>
        <v>140406.249999872</v>
      </c>
      <c r="H4548" s="120">
        <f ca="1">IF(FilterType="FIR", OFFSET(PRE_CALC!B4496,0,DEC_RATE), C4548)</f>
        <v>-117.576007792</v>
      </c>
    </row>
    <row r="4549" spans="2:8" x14ac:dyDescent="0.2">
      <c r="B4549" s="45">
        <f>IF(FilterType="FIR", IF(Extend_fmod, PRE_CALC!I4497*Fm, PRE_CALC!A4497*Fdata), IF(F_default=1,B4548+(4*Fnotch-0)/8192,B4548+(F_stop-F_start)/8192) )</f>
        <v>140437.5</v>
      </c>
      <c r="C4549" s="39">
        <f t="shared" si="211"/>
        <v>-1.5973281702269584</v>
      </c>
      <c r="D4549" s="84">
        <f ca="1">IF(FilterType="FIR", IF(Extend_fmod=1,OFFSET(PRE_CALC!J4497,0,DEC_RATE), OFFSET(PRE_CALC!B4497,0,DEC_RATE)), C4549)</f>
        <v>-117.23923430399999</v>
      </c>
      <c r="E4549" s="84">
        <f t="shared" ca="1" si="212"/>
        <v>102406.249999872</v>
      </c>
      <c r="F4549" s="84">
        <f t="shared" ca="1" si="210"/>
        <v>-4.8930546883400004E-3</v>
      </c>
      <c r="G4549" s="119">
        <f>IF(FilterType="FIR",  PRE_CALC!A4497*Fdata, IF(F_default=1,G4548+(4*Fnotch-0)/8192,G4548+(F_stop-F_start)/8192) )</f>
        <v>140437.5</v>
      </c>
      <c r="H4549" s="120">
        <f ca="1">IF(FilterType="FIR", OFFSET(PRE_CALC!B4497,0,DEC_RATE), C4549)</f>
        <v>-117.23923430399999</v>
      </c>
    </row>
    <row r="4550" spans="2:8" x14ac:dyDescent="0.2">
      <c r="B4550" s="45">
        <f>IF(FilterType="FIR", IF(Extend_fmod, PRE_CALC!I4498*Fm, PRE_CALC!A4498*Fdata), IF(F_default=1,B4549+(4*Fnotch-0)/8192,B4549+(F_stop-F_start)/8192) )</f>
        <v>140468.750000128</v>
      </c>
      <c r="C4550" s="39">
        <f t="shared" si="211"/>
        <v>-1.5980436695535791</v>
      </c>
      <c r="D4550" s="84">
        <f ca="1">IF(FilterType="FIR", IF(Extend_fmod=1,OFFSET(PRE_CALC!J4498,0,DEC_RATE), OFFSET(PRE_CALC!B4498,0,DEC_RATE)), C4550)</f>
        <v>-116.92072847999999</v>
      </c>
      <c r="E4550" s="84">
        <f t="shared" ca="1" si="212"/>
        <v>102406.249999872</v>
      </c>
      <c r="F4550" s="84">
        <f t="shared" ca="1" si="210"/>
        <v>-4.8930546883400004E-3</v>
      </c>
      <c r="G4550" s="119">
        <f>IF(FilterType="FIR",  PRE_CALC!A4498*Fdata, IF(F_default=1,G4549+(4*Fnotch-0)/8192,G4549+(F_stop-F_start)/8192) )</f>
        <v>140468.750000128</v>
      </c>
      <c r="H4550" s="120">
        <f ca="1">IF(FilterType="FIR", OFFSET(PRE_CALC!B4498,0,DEC_RATE), C4550)</f>
        <v>-116.92072847999999</v>
      </c>
    </row>
    <row r="4551" spans="2:8" x14ac:dyDescent="0.2">
      <c r="B4551" s="45">
        <f>IF(FilterType="FIR", IF(Extend_fmod, PRE_CALC!I4499*Fm, PRE_CALC!A4499*Fdata), IF(F_default=1,B4550+(4*Fnotch-0)/8192,B4550+(F_stop-F_start)/8192) )</f>
        <v>140500</v>
      </c>
      <c r="C4551" s="39">
        <f t="shared" si="211"/>
        <v>-1.5987593321661822</v>
      </c>
      <c r="D4551" s="84">
        <f ca="1">IF(FilterType="FIR", IF(Extend_fmod=1,OFFSET(PRE_CALC!J4499,0,DEC_RATE), OFFSET(PRE_CALC!B4499,0,DEC_RATE)), C4551)</f>
        <v>-116.61920159</v>
      </c>
      <c r="E4551" s="84">
        <f t="shared" ca="1" si="212"/>
        <v>102406.249999872</v>
      </c>
      <c r="F4551" s="84">
        <f t="shared" ca="1" si="210"/>
        <v>-4.8930546883400004E-3</v>
      </c>
      <c r="G4551" s="119">
        <f>IF(FilterType="FIR",  PRE_CALC!A4499*Fdata, IF(F_default=1,G4550+(4*Fnotch-0)/8192,G4550+(F_stop-F_start)/8192) )</f>
        <v>140500</v>
      </c>
      <c r="H4551" s="120">
        <f ca="1">IF(FilterType="FIR", OFFSET(PRE_CALC!B4499,0,DEC_RATE), C4551)</f>
        <v>-116.61920159</v>
      </c>
    </row>
    <row r="4552" spans="2:8" x14ac:dyDescent="0.2">
      <c r="B4552" s="45">
        <f>IF(FilterType="FIR", IF(Extend_fmod, PRE_CALC!I4500*Fm, PRE_CALC!A4500*Fdata), IF(F_default=1,B4551+(4*Fnotch-0)/8192,B4551+(F_stop-F_start)/8192) )</f>
        <v>140531.249999872</v>
      </c>
      <c r="C4552" s="39">
        <f t="shared" si="211"/>
        <v>-1.5994751580734055</v>
      </c>
      <c r="D4552" s="84">
        <f ca="1">IF(FilterType="FIR", IF(Extend_fmod=1,OFFSET(PRE_CALC!J4500,0,DEC_RATE), OFFSET(PRE_CALC!B4500,0,DEC_RATE)), C4552)</f>
        <v>-116.333517004</v>
      </c>
      <c r="E4552" s="84">
        <f t="shared" ca="1" si="212"/>
        <v>102406.249999872</v>
      </c>
      <c r="F4552" s="84">
        <f t="shared" ca="1" si="210"/>
        <v>-4.8930546883400004E-3</v>
      </c>
      <c r="G4552" s="119">
        <f>IF(FilterType="FIR",  PRE_CALC!A4500*Fdata, IF(F_default=1,G4551+(4*Fnotch-0)/8192,G4551+(F_stop-F_start)/8192) )</f>
        <v>140531.249999872</v>
      </c>
      <c r="H4552" s="120">
        <f ca="1">IF(FilterType="FIR", OFFSET(PRE_CALC!B4500,0,DEC_RATE), C4552)</f>
        <v>-116.333517004</v>
      </c>
    </row>
    <row r="4553" spans="2:8" x14ac:dyDescent="0.2">
      <c r="B4553" s="45">
        <f>IF(FilterType="FIR", IF(Extend_fmod, PRE_CALC!I4501*Fm, PRE_CALC!A4501*Fdata), IF(F_default=1,B4552+(4*Fnotch-0)/8192,B4552+(F_stop-F_start)/8192) )</f>
        <v>140562.5</v>
      </c>
      <c r="C4553" s="39">
        <f t="shared" si="211"/>
        <v>-1.6001911472839347</v>
      </c>
      <c r="D4553" s="84">
        <f ca="1">IF(FilterType="FIR", IF(Extend_fmod=1,OFFSET(PRE_CALC!J4501,0,DEC_RATE), OFFSET(PRE_CALC!B4501,0,DEC_RATE)), C4553)</f>
        <v>-116.062667566</v>
      </c>
      <c r="E4553" s="84">
        <f t="shared" ca="1" si="212"/>
        <v>102406.249999872</v>
      </c>
      <c r="F4553" s="84">
        <f t="shared" ca="1" si="210"/>
        <v>-4.8930546883400004E-3</v>
      </c>
      <c r="G4553" s="119">
        <f>IF(FilterType="FIR",  PRE_CALC!A4501*Fdata, IF(F_default=1,G4552+(4*Fnotch-0)/8192,G4552+(F_stop-F_start)/8192) )</f>
        <v>140562.5</v>
      </c>
      <c r="H4553" s="120">
        <f ca="1">IF(FilterType="FIR", OFFSET(PRE_CALC!B4501,0,DEC_RATE), C4553)</f>
        <v>-116.062667566</v>
      </c>
    </row>
    <row r="4554" spans="2:8" x14ac:dyDescent="0.2">
      <c r="B4554" s="45">
        <f>IF(FilterType="FIR", IF(Extend_fmod, PRE_CALC!I4502*Fm, PRE_CALC!A4502*Fdata), IF(F_default=1,B4553+(4*Fnotch-0)/8192,B4553+(F_stop-F_start)/8192) )</f>
        <v>140593.750000128</v>
      </c>
      <c r="C4554" s="39">
        <f t="shared" si="211"/>
        <v>-1.6009072997947009</v>
      </c>
      <c r="D4554" s="84">
        <f ca="1">IF(FilterType="FIR", IF(Extend_fmod=1,OFFSET(PRE_CALC!J4502,0,DEC_RATE), OFFSET(PRE_CALC!B4502,0,DEC_RATE)), C4554)</f>
        <v>-115.80575706400001</v>
      </c>
      <c r="E4554" s="84">
        <f t="shared" ca="1" si="212"/>
        <v>102406.249999872</v>
      </c>
      <c r="F4554" s="84">
        <f t="shared" ca="1" si="210"/>
        <v>-4.8930546883400004E-3</v>
      </c>
      <c r="G4554" s="119">
        <f>IF(FilterType="FIR",  PRE_CALC!A4502*Fdata, IF(F_default=1,G4553+(4*Fnotch-0)/8192,G4553+(F_stop-F_start)/8192) )</f>
        <v>140593.750000128</v>
      </c>
      <c r="H4554" s="120">
        <f ca="1">IF(FilterType="FIR", OFFSET(PRE_CALC!B4502,0,DEC_RATE), C4554)</f>
        <v>-115.80575706400001</v>
      </c>
    </row>
    <row r="4555" spans="2:8" x14ac:dyDescent="0.2">
      <c r="B4555" s="45">
        <f>IF(FilterType="FIR", IF(Extend_fmod, PRE_CALC!I4503*Fm, PRE_CALC!A4503*Fdata), IF(F_default=1,B4554+(4*Fnotch-0)/8192,B4554+(F_stop-F_start)/8192) )</f>
        <v>140625</v>
      </c>
      <c r="C4555" s="39">
        <f t="shared" si="211"/>
        <v>-1.6016236156026331</v>
      </c>
      <c r="D4555" s="84">
        <f ca="1">IF(FilterType="FIR", IF(Extend_fmod=1,OFFSET(PRE_CALC!J4503,0,DEC_RATE), OFFSET(PRE_CALC!B4503,0,DEC_RATE)), C4555)</f>
        <v>-115.561984912</v>
      </c>
      <c r="E4555" s="84">
        <f t="shared" ca="1" si="212"/>
        <v>102406.249999872</v>
      </c>
      <c r="F4555" s="84">
        <f t="shared" ca="1" si="210"/>
        <v>-4.8930546883400004E-3</v>
      </c>
      <c r="G4555" s="119">
        <f>IF(FilterType="FIR",  PRE_CALC!A4503*Fdata, IF(F_default=1,G4554+(4*Fnotch-0)/8192,G4554+(F_stop-F_start)/8192) )</f>
        <v>140625</v>
      </c>
      <c r="H4555" s="120">
        <f ca="1">IF(FilterType="FIR", OFFSET(PRE_CALC!B4503,0,DEC_RATE), C4555)</f>
        <v>-115.561984912</v>
      </c>
    </row>
    <row r="4556" spans="2:8" x14ac:dyDescent="0.2">
      <c r="B4556" s="45">
        <f>IF(FilterType="FIR", IF(Extend_fmod, PRE_CALC!I4504*Fm, PRE_CALC!A4504*Fdata), IF(F_default=1,B4555+(4*Fnotch-0)/8192,B4555+(F_stop-F_start)/8192) )</f>
        <v>140656.249999872</v>
      </c>
      <c r="C4556" s="39">
        <f t="shared" si="211"/>
        <v>-1.6023400947164106</v>
      </c>
      <c r="D4556" s="84">
        <f ca="1">IF(FilterType="FIR", IF(Extend_fmod=1,OFFSET(PRE_CALC!J4504,0,DEC_RATE), OFFSET(PRE_CALC!B4504,0,DEC_RATE)), C4556)</f>
        <v>-115.33063343000001</v>
      </c>
      <c r="E4556" s="84">
        <f t="shared" ca="1" si="212"/>
        <v>102406.249999872</v>
      </c>
      <c r="F4556" s="84">
        <f t="shared" ca="1" si="210"/>
        <v>-4.8930546883400004E-3</v>
      </c>
      <c r="G4556" s="119">
        <f>IF(FilterType="FIR",  PRE_CALC!A4504*Fdata, IF(F_default=1,G4555+(4*Fnotch-0)/8192,G4555+(F_stop-F_start)/8192) )</f>
        <v>140656.249999872</v>
      </c>
      <c r="H4556" s="120">
        <f ca="1">IF(FilterType="FIR", OFFSET(PRE_CALC!B4504,0,DEC_RATE), C4556)</f>
        <v>-115.33063343000001</v>
      </c>
    </row>
    <row r="4557" spans="2:8" x14ac:dyDescent="0.2">
      <c r="B4557" s="45">
        <f>IF(FilterType="FIR", IF(Extend_fmod, PRE_CALC!I4505*Fm, PRE_CALC!A4505*Fdata), IF(F_default=1,B4556+(4*Fnotch-0)/8192,B4556+(F_stop-F_start)/8192) )</f>
        <v>140687.5</v>
      </c>
      <c r="C4557" s="39">
        <f t="shared" si="211"/>
        <v>-1.6030567371447078</v>
      </c>
      <c r="D4557" s="84">
        <f ca="1">IF(FilterType="FIR", IF(Extend_fmod=1,OFFSET(PRE_CALC!J4505,0,DEC_RATE), OFFSET(PRE_CALC!B4505,0,DEC_RATE)), C4557)</f>
        <v>-115.11105718</v>
      </c>
      <c r="E4557" s="84">
        <f t="shared" ca="1" si="212"/>
        <v>102406.249999872</v>
      </c>
      <c r="F4557" s="84">
        <f t="shared" ca="1" si="210"/>
        <v>-4.8930546883400004E-3</v>
      </c>
      <c r="G4557" s="119">
        <f>IF(FilterType="FIR",  PRE_CALC!A4505*Fdata, IF(F_default=1,G4556+(4*Fnotch-0)/8192,G4556+(F_stop-F_start)/8192) )</f>
        <v>140687.5</v>
      </c>
      <c r="H4557" s="120">
        <f ca="1">IF(FilterType="FIR", OFFSET(PRE_CALC!B4505,0,DEC_RATE), C4557)</f>
        <v>-115.11105718</v>
      </c>
    </row>
    <row r="4558" spans="2:8" x14ac:dyDescent="0.2">
      <c r="B4558" s="45">
        <f>IF(FilterType="FIR", IF(Extend_fmod, PRE_CALC!I4506*Fm, PRE_CALC!A4506*Fdata), IF(F_default=1,B4557+(4*Fnotch-0)/8192,B4557+(F_stop-F_start)/8192) )</f>
        <v>140718.750000128</v>
      </c>
      <c r="C4558" s="39">
        <f t="shared" si="211"/>
        <v>-1.6037735428844588</v>
      </c>
      <c r="D4558" s="84">
        <f ca="1">IF(FilterType="FIR", IF(Extend_fmod=1,OFFSET(PRE_CALC!J4506,0,DEC_RATE), OFFSET(PRE_CALC!B4506,0,DEC_RATE)), C4558)</f>
        <v>-114.902674004</v>
      </c>
      <c r="E4558" s="84">
        <f t="shared" ca="1" si="212"/>
        <v>102406.249999872</v>
      </c>
      <c r="F4558" s="84">
        <f t="shared" ca="1" si="210"/>
        <v>-4.8930546883400004E-3</v>
      </c>
      <c r="G4558" s="119">
        <f>IF(FilterType="FIR",  PRE_CALC!A4506*Fdata, IF(F_default=1,G4557+(4*Fnotch-0)/8192,G4557+(F_stop-F_start)/8192) )</f>
        <v>140718.750000128</v>
      </c>
      <c r="H4558" s="120">
        <f ca="1">IF(FilterType="FIR", OFFSET(PRE_CALC!B4506,0,DEC_RATE), C4558)</f>
        <v>-114.902674004</v>
      </c>
    </row>
    <row r="4559" spans="2:8" x14ac:dyDescent="0.2">
      <c r="B4559" s="45">
        <f>IF(FilterType="FIR", IF(Extend_fmod, PRE_CALC!I4507*Fm, PRE_CALC!A4507*Fdata), IF(F_default=1,B4558+(4*Fnotch-0)/8192,B4558+(F_stop-F_start)/8192) )</f>
        <v>140750</v>
      </c>
      <c r="C4559" s="39">
        <f t="shared" si="211"/>
        <v>-1.604490511932587</v>
      </c>
      <c r="D4559" s="84">
        <f ca="1">IF(FilterType="FIR", IF(Extend_fmod=1,OFFSET(PRE_CALC!J4507,0,DEC_RATE), OFFSET(PRE_CALC!B4507,0,DEC_RATE)), C4559)</f>
        <v>-114.704957421</v>
      </c>
      <c r="E4559" s="84">
        <f t="shared" ca="1" si="212"/>
        <v>102406.249999872</v>
      </c>
      <c r="F4559" s="84">
        <f t="shared" ca="1" si="210"/>
        <v>-4.8930546883400004E-3</v>
      </c>
      <c r="G4559" s="119">
        <f>IF(FilterType="FIR",  PRE_CALC!A4507*Fdata, IF(F_default=1,G4558+(4*Fnotch-0)/8192,G4558+(F_stop-F_start)/8192) )</f>
        <v>140750</v>
      </c>
      <c r="H4559" s="120">
        <f ca="1">IF(FilterType="FIR", OFFSET(PRE_CALC!B4507,0,DEC_RATE), C4559)</f>
        <v>-114.704957421</v>
      </c>
    </row>
    <row r="4560" spans="2:8" x14ac:dyDescent="0.2">
      <c r="B4560" s="45">
        <f>IF(FilterType="FIR", IF(Extend_fmod, PRE_CALC!I4508*Fm, PRE_CALC!A4508*Fdata), IF(F_default=1,B4559+(4*Fnotch-0)/8192,B4559+(F_stop-F_start)/8192) )</f>
        <v>140781.249999872</v>
      </c>
      <c r="C4560" s="39">
        <f t="shared" si="211"/>
        <v>-1.605207644297779</v>
      </c>
      <c r="D4560" s="84">
        <f ca="1">IF(FilterType="FIR", IF(Extend_fmod=1,OFFSET(PRE_CALC!J4508,0,DEC_RATE), OFFSET(PRE_CALC!B4508,0,DEC_RATE)), C4560)</f>
        <v>-114.51743017</v>
      </c>
      <c r="E4560" s="84">
        <f t="shared" ca="1" si="212"/>
        <v>102406.249999872</v>
      </c>
      <c r="F4560" s="84">
        <f t="shared" ca="1" si="210"/>
        <v>-4.8930546883400004E-3</v>
      </c>
      <c r="G4560" s="119">
        <f>IF(FilterType="FIR",  PRE_CALC!A4508*Fdata, IF(F_default=1,G4559+(4*Fnotch-0)/8192,G4559+(F_stop-F_start)/8192) )</f>
        <v>140781.249999872</v>
      </c>
      <c r="H4560" s="120">
        <f ca="1">IF(FilterType="FIR", OFFSET(PRE_CALC!B4508,0,DEC_RATE), C4560)</f>
        <v>-114.51743017</v>
      </c>
    </row>
    <row r="4561" spans="2:8" x14ac:dyDescent="0.2">
      <c r="B4561" s="45">
        <f>IF(FilterType="FIR", IF(Extend_fmod, PRE_CALC!I4509*Fm, PRE_CALC!A4509*Fdata), IF(F_default=1,B4560+(4*Fnotch-0)/8192,B4560+(F_stop-F_start)/8192) )</f>
        <v>140812.5</v>
      </c>
      <c r="C4561" s="39">
        <f t="shared" si="211"/>
        <v>-1.6059249399887103</v>
      </c>
      <c r="D4561" s="84">
        <f ca="1">IF(FilterType="FIR", IF(Extend_fmod=1,OFFSET(PRE_CALC!J4509,0,DEC_RATE), OFFSET(PRE_CALC!B4509,0,DEC_RATE)), C4561)</f>
        <v>-114.33965867400001</v>
      </c>
      <c r="E4561" s="84">
        <f t="shared" ca="1" si="212"/>
        <v>102406.249999872</v>
      </c>
      <c r="F4561" s="84">
        <f t="shared" ca="1" si="210"/>
        <v>-4.8930546883400004E-3</v>
      </c>
      <c r="G4561" s="119">
        <f>IF(FilterType="FIR",  PRE_CALC!A4509*Fdata, IF(F_default=1,G4560+(4*Fnotch-0)/8192,G4560+(F_stop-F_start)/8192) )</f>
        <v>140812.5</v>
      </c>
      <c r="H4561" s="120">
        <f ca="1">IF(FilterType="FIR", OFFSET(PRE_CALC!B4509,0,DEC_RATE), C4561)</f>
        <v>-114.33965867400001</v>
      </c>
    </row>
    <row r="4562" spans="2:8" x14ac:dyDescent="0.2">
      <c r="B4562" s="45">
        <f>IF(FilterType="FIR", IF(Extend_fmod, PRE_CALC!I4510*Fm, PRE_CALC!A4510*Fdata), IF(F_default=1,B4561+(4*Fnotch-0)/8192,B4561+(F_stop-F_start)/8192) )</f>
        <v>140843.750000128</v>
      </c>
      <c r="C4562" s="39">
        <f t="shared" si="211"/>
        <v>-1.6066423990023351</v>
      </c>
      <c r="D4562" s="84">
        <f ca="1">IF(FilterType="FIR", IF(Extend_fmod=1,OFFSET(PRE_CALC!J4510,0,DEC_RATE), OFFSET(PRE_CALC!B4510,0,DEC_RATE)), C4562)</f>
        <v>-114.1712483</v>
      </c>
      <c r="E4562" s="84">
        <f t="shared" ca="1" si="212"/>
        <v>102406.249999872</v>
      </c>
      <c r="F4562" s="84">
        <f t="shared" ca="1" si="210"/>
        <v>-4.8930546883400004E-3</v>
      </c>
      <c r="G4562" s="119">
        <f>IF(FilterType="FIR",  PRE_CALC!A4510*Fdata, IF(F_default=1,G4561+(4*Fnotch-0)/8192,G4561+(F_stop-F_start)/8192) )</f>
        <v>140843.750000128</v>
      </c>
      <c r="H4562" s="120">
        <f ca="1">IF(FilterType="FIR", OFFSET(PRE_CALC!B4510,0,DEC_RATE), C4562)</f>
        <v>-114.1712483</v>
      </c>
    </row>
    <row r="4563" spans="2:8" x14ac:dyDescent="0.2">
      <c r="B4563" s="45">
        <f>IF(FilterType="FIR", IF(Extend_fmod, PRE_CALC!I4511*Fm, PRE_CALC!A4511*Fdata), IF(F_default=1,B4562+(4*Fnotch-0)/8192,B4562+(F_stop-F_start)/8192) )</f>
        <v>140875</v>
      </c>
      <c r="C4563" s="39">
        <f t="shared" si="211"/>
        <v>-1.6073600213355563</v>
      </c>
      <c r="D4563" s="84">
        <f ca="1">IF(FilterType="FIR", IF(Extend_fmod=1,OFFSET(PRE_CALC!J4511,0,DEC_RATE), OFFSET(PRE_CALC!B4511,0,DEC_RATE)), C4563)</f>
        <v>-114.01183925700001</v>
      </c>
      <c r="E4563" s="84">
        <f t="shared" ca="1" si="212"/>
        <v>102406.249999872</v>
      </c>
      <c r="F4563" s="84">
        <f t="shared" ca="1" si="210"/>
        <v>-4.8930546883400004E-3</v>
      </c>
      <c r="G4563" s="119">
        <f>IF(FilterType="FIR",  PRE_CALC!A4511*Fdata, IF(F_default=1,G4562+(4*Fnotch-0)/8192,G4562+(F_stop-F_start)/8192) )</f>
        <v>140875</v>
      </c>
      <c r="H4563" s="120">
        <f ca="1">IF(FilterType="FIR", OFFSET(PRE_CALC!B4511,0,DEC_RATE), C4563)</f>
        <v>-114.01183925700001</v>
      </c>
    </row>
    <row r="4564" spans="2:8" x14ac:dyDescent="0.2">
      <c r="B4564" s="45">
        <f>IF(FilterType="FIR", IF(Extend_fmod, PRE_CALC!I4512*Fm, PRE_CALC!A4512*Fdata), IF(F_default=1,B4563+(4*Fnotch-0)/8192,B4563+(F_stop-F_start)/8192) )</f>
        <v>140906.249999872</v>
      </c>
      <c r="C4564" s="39">
        <f t="shared" si="211"/>
        <v>-1.60807780699707</v>
      </c>
      <c r="D4564" s="84">
        <f ca="1">IF(FilterType="FIR", IF(Extend_fmod=1,OFFSET(PRE_CALC!J4512,0,DEC_RATE), OFFSET(PRE_CALC!B4512,0,DEC_RATE)), C4564)</f>
        <v>-113.861103054</v>
      </c>
      <c r="E4564" s="84">
        <f t="shared" ca="1" si="212"/>
        <v>102406.249999872</v>
      </c>
      <c r="F4564" s="84">
        <f t="shared" ca="1" si="210"/>
        <v>-4.8930546883400004E-3</v>
      </c>
      <c r="G4564" s="119">
        <f>IF(FilterType="FIR",  PRE_CALC!A4512*Fdata, IF(F_default=1,G4563+(4*Fnotch-0)/8192,G4563+(F_stop-F_start)/8192) )</f>
        <v>140906.249999872</v>
      </c>
      <c r="H4564" s="120">
        <f ca="1">IF(FilterType="FIR", OFFSET(PRE_CALC!B4512,0,DEC_RATE), C4564)</f>
        <v>-113.861103054</v>
      </c>
    </row>
    <row r="4565" spans="2:8" x14ac:dyDescent="0.2">
      <c r="B4565" s="45">
        <f>IF(FilterType="FIR", IF(Extend_fmod, PRE_CALC!I4513*Fm, PRE_CALC!A4513*Fdata), IF(F_default=1,B4564+(4*Fnotch-0)/8192,B4564+(F_stop-F_start)/8192) )</f>
        <v>140937.5</v>
      </c>
      <c r="C4565" s="39">
        <f t="shared" si="211"/>
        <v>-1.6087957559955688</v>
      </c>
      <c r="D4565" s="84">
        <f ca="1">IF(FilterType="FIR", IF(Extend_fmod=1,OFFSET(PRE_CALC!J4513,0,DEC_RATE), OFFSET(PRE_CALC!B4513,0,DEC_RATE)), C4565)</f>
        <v>-113.718739415</v>
      </c>
      <c r="E4565" s="84">
        <f t="shared" ca="1" si="212"/>
        <v>102406.249999872</v>
      </c>
      <c r="F4565" s="84">
        <f t="shared" ca="1" si="210"/>
        <v>-4.8930546883400004E-3</v>
      </c>
      <c r="G4565" s="119">
        <f>IF(FilterType="FIR",  PRE_CALC!A4513*Fdata, IF(F_default=1,G4564+(4*Fnotch-0)/8192,G4564+(F_stop-F_start)/8192) )</f>
        <v>140937.5</v>
      </c>
      <c r="H4565" s="120">
        <f ca="1">IF(FilterType="FIR", OFFSET(PRE_CALC!B4513,0,DEC_RATE), C4565)</f>
        <v>-113.718739415</v>
      </c>
    </row>
    <row r="4566" spans="2:8" x14ac:dyDescent="0.2">
      <c r="B4566" s="45">
        <f>IF(FilterType="FIR", IF(Extend_fmod, PRE_CALC!I4514*Fm, PRE_CALC!A4514*Fdata), IF(F_default=1,B4565+(4*Fnotch-0)/8192,B4565+(F_stop-F_start)/8192) )</f>
        <v>140968.750000128</v>
      </c>
      <c r="C4566" s="39">
        <f t="shared" si="211"/>
        <v>-1.6095138683279808</v>
      </c>
      <c r="D4566" s="84">
        <f ca="1">IF(FilterType="FIR", IF(Extend_fmod=1,OFFSET(PRE_CALC!J4514,0,DEC_RATE), OFFSET(PRE_CALC!B4514,0,DEC_RATE)), C4566)</f>
        <v>-113.584473596</v>
      </c>
      <c r="E4566" s="84">
        <f t="shared" ca="1" si="212"/>
        <v>102406.249999872</v>
      </c>
      <c r="F4566" s="84">
        <f t="shared" ca="1" si="210"/>
        <v>-4.8930546883400004E-3</v>
      </c>
      <c r="G4566" s="119">
        <f>IF(FilterType="FIR",  PRE_CALC!A4514*Fdata, IF(F_default=1,G4565+(4*Fnotch-0)/8192,G4565+(F_stop-F_start)/8192) )</f>
        <v>140968.750000128</v>
      </c>
      <c r="H4566" s="120">
        <f ca="1">IF(FilterType="FIR", OFFSET(PRE_CALC!B4514,0,DEC_RATE), C4566)</f>
        <v>-113.584473596</v>
      </c>
    </row>
    <row r="4567" spans="2:8" x14ac:dyDescent="0.2">
      <c r="B4567" s="45">
        <f>IF(FilterType="FIR", IF(Extend_fmod, PRE_CALC!I4515*Fm, PRE_CALC!A4515*Fdata), IF(F_default=1,B4566+(4*Fnotch-0)/8192,B4566+(F_stop-F_start)/8192) )</f>
        <v>141000</v>
      </c>
      <c r="C4567" s="39">
        <f t="shared" si="211"/>
        <v>-1.6102321439912433</v>
      </c>
      <c r="D4567" s="84">
        <f ca="1">IF(FilterType="FIR", IF(Extend_fmod=1,OFFSET(PRE_CALC!J4515,0,DEC_RATE), OFFSET(PRE_CALC!B4515,0,DEC_RATE)), C4567)</f>
        <v>-113.458054035</v>
      </c>
      <c r="E4567" s="84">
        <f t="shared" ca="1" si="212"/>
        <v>102406.249999872</v>
      </c>
      <c r="F4567" s="84">
        <f t="shared" ca="1" si="210"/>
        <v>-4.8930546883400004E-3</v>
      </c>
      <c r="G4567" s="119">
        <f>IF(FilterType="FIR",  PRE_CALC!A4515*Fdata, IF(F_default=1,G4566+(4*Fnotch-0)/8192,G4566+(F_stop-F_start)/8192) )</f>
        <v>141000</v>
      </c>
      <c r="H4567" s="120">
        <f ca="1">IF(FilterType="FIR", OFFSET(PRE_CALC!B4515,0,DEC_RATE), C4567)</f>
        <v>-113.458054035</v>
      </c>
    </row>
    <row r="4568" spans="2:8" x14ac:dyDescent="0.2">
      <c r="B4568" s="45">
        <f>IF(FilterType="FIR", IF(Extend_fmod, PRE_CALC!I4516*Fm, PRE_CALC!A4516*Fdata), IF(F_default=1,B4567+(4*Fnotch-0)/8192,B4567+(F_stop-F_start)/8192) )</f>
        <v>141031.249999872</v>
      </c>
      <c r="C4568" s="39">
        <f t="shared" si="211"/>
        <v>-1.6109505829940354</v>
      </c>
      <c r="D4568" s="84">
        <f ca="1">IF(FilterType="FIR", IF(Extend_fmod=1,OFFSET(PRE_CALC!J4516,0,DEC_RATE), OFFSET(PRE_CALC!B4516,0,DEC_RATE)), C4568)</f>
        <v>-113.339250292</v>
      </c>
      <c r="E4568" s="84">
        <f t="shared" ca="1" si="212"/>
        <v>102406.249999872</v>
      </c>
      <c r="F4568" s="84">
        <f t="shared" ca="1" si="210"/>
        <v>-4.8930546883400004E-3</v>
      </c>
      <c r="G4568" s="119">
        <f>IF(FilterType="FIR",  PRE_CALC!A4516*Fdata, IF(F_default=1,G4567+(4*Fnotch-0)/8192,G4567+(F_stop-F_start)/8192) )</f>
        <v>141031.249999872</v>
      </c>
      <c r="H4568" s="120">
        <f ca="1">IF(FilterType="FIR", OFFSET(PRE_CALC!B4516,0,DEC_RATE), C4568)</f>
        <v>-113.339250292</v>
      </c>
    </row>
    <row r="4569" spans="2:8" x14ac:dyDescent="0.2">
      <c r="B4569" s="45">
        <f>IF(FilterType="FIR", IF(Extend_fmod, PRE_CALC!I4517*Fm, PRE_CALC!A4517*Fdata), IF(F_default=1,B4568+(4*Fnotch-0)/8192,B4568+(F_stop-F_start)/8192) )</f>
        <v>141062.5</v>
      </c>
      <c r="C4569" s="39">
        <f t="shared" si="211"/>
        <v>-1.6116691853450662</v>
      </c>
      <c r="D4569" s="84">
        <f ca="1">IF(FilterType="FIR", IF(Extend_fmod=1,OFFSET(PRE_CALC!J4517,0,DEC_RATE), OFFSET(PRE_CALC!B4517,0,DEC_RATE)), C4569)</f>
        <v>-113.227851241</v>
      </c>
      <c r="E4569" s="84">
        <f t="shared" ca="1" si="212"/>
        <v>102406.249999872</v>
      </c>
      <c r="F4569" s="84">
        <f t="shared" ca="1" si="210"/>
        <v>-4.8930546883400004E-3</v>
      </c>
      <c r="G4569" s="119">
        <f>IF(FilterType="FIR",  PRE_CALC!A4517*Fdata, IF(F_default=1,G4568+(4*Fnotch-0)/8192,G4568+(F_stop-F_start)/8192) )</f>
        <v>141062.5</v>
      </c>
      <c r="H4569" s="120">
        <f ca="1">IF(FilterType="FIR", OFFSET(PRE_CALC!B4517,0,DEC_RATE), C4569)</f>
        <v>-113.227851241</v>
      </c>
    </row>
    <row r="4570" spans="2:8" x14ac:dyDescent="0.2">
      <c r="B4570" s="45">
        <f>IF(FilterType="FIR", IF(Extend_fmod, PRE_CALC!I4518*Fm, PRE_CALC!A4518*Fdata), IF(F_default=1,B4569+(4*Fnotch-0)/8192,B4569+(F_stop-F_start)/8192) )</f>
        <v>141093.750000128</v>
      </c>
      <c r="C4570" s="39">
        <f t="shared" si="211"/>
        <v>-1.6123879510412584</v>
      </c>
      <c r="D4570" s="84">
        <f ca="1">IF(FilterType="FIR", IF(Extend_fmod=1,OFFSET(PRE_CALC!J4518,0,DEC_RATE), OFFSET(PRE_CALC!B4518,0,DEC_RATE)), C4570)</f>
        <v>-113.12366347699999</v>
      </c>
      <c r="E4570" s="84">
        <f t="shared" ca="1" si="212"/>
        <v>102406.249999872</v>
      </c>
      <c r="F4570" s="84">
        <f t="shared" ca="1" si="210"/>
        <v>-4.8930546883400004E-3</v>
      </c>
      <c r="G4570" s="119">
        <f>IF(FilterType="FIR",  PRE_CALC!A4518*Fdata, IF(F_default=1,G4569+(4*Fnotch-0)/8192,G4569+(F_stop-F_start)/8192) )</f>
        <v>141093.750000128</v>
      </c>
      <c r="H4570" s="120">
        <f ca="1">IF(FilterType="FIR", OFFSET(PRE_CALC!B4518,0,DEC_RATE), C4570)</f>
        <v>-113.12366347699999</v>
      </c>
    </row>
    <row r="4571" spans="2:8" x14ac:dyDescent="0.2">
      <c r="B4571" s="45">
        <f>IF(FilterType="FIR", IF(Extend_fmod, PRE_CALC!I4519*Fm, PRE_CALC!A4519*Fdata), IF(F_default=1,B4570+(4*Fnotch-0)/8192,B4570+(F_stop-F_start)/8192) )</f>
        <v>141125</v>
      </c>
      <c r="C4571" s="39">
        <f t="shared" si="211"/>
        <v>-1.6131068800795443</v>
      </c>
      <c r="D4571" s="84">
        <f ca="1">IF(FilterType="FIR", IF(Extend_fmod=1,OFFSET(PRE_CALC!J4519,0,DEC_RATE), OFFSET(PRE_CALC!B4519,0,DEC_RATE)), C4571)</f>
        <v>-113.026509909</v>
      </c>
      <c r="E4571" s="84">
        <f t="shared" ca="1" si="212"/>
        <v>102406.249999872</v>
      </c>
      <c r="F4571" s="84">
        <f t="shared" ca="1" si="210"/>
        <v>-4.8930546883400004E-3</v>
      </c>
      <c r="G4571" s="119">
        <f>IF(FilterType="FIR",  PRE_CALC!A4519*Fdata, IF(F_default=1,G4570+(4*Fnotch-0)/8192,G4570+(F_stop-F_start)/8192) )</f>
        <v>141125</v>
      </c>
      <c r="H4571" s="120">
        <f ca="1">IF(FilterType="FIR", OFFSET(PRE_CALC!B4519,0,DEC_RATE), C4571)</f>
        <v>-113.026509909</v>
      </c>
    </row>
    <row r="4572" spans="2:8" x14ac:dyDescent="0.2">
      <c r="B4572" s="45">
        <f>IF(FilterType="FIR", IF(Extend_fmod, PRE_CALC!I4520*Fm, PRE_CALC!A4520*Fdata), IF(F_default=1,B4571+(4*Fnotch-0)/8192,B4571+(F_stop-F_start)/8192) )</f>
        <v>141156.249999872</v>
      </c>
      <c r="C4572" s="39">
        <f t="shared" si="211"/>
        <v>-1.6138259724686121</v>
      </c>
      <c r="D4572" s="84">
        <f ca="1">IF(FilterType="FIR", IF(Extend_fmod=1,OFFSET(PRE_CALC!J4520,0,DEC_RATE), OFFSET(PRE_CALC!B4520,0,DEC_RATE)), C4572)</f>
        <v>-112.936228519</v>
      </c>
      <c r="E4572" s="84">
        <f t="shared" ca="1" si="212"/>
        <v>102406.249999872</v>
      </c>
      <c r="F4572" s="84">
        <f t="shared" ca="1" si="210"/>
        <v>-4.8930546883400004E-3</v>
      </c>
      <c r="G4572" s="119">
        <f>IF(FilterType="FIR",  PRE_CALC!A4520*Fdata, IF(F_default=1,G4571+(4*Fnotch-0)/8192,G4571+(F_stop-F_start)/8192) )</f>
        <v>141156.249999872</v>
      </c>
      <c r="H4572" s="120">
        <f ca="1">IF(FilterType="FIR", OFFSET(PRE_CALC!B4520,0,DEC_RATE), C4572)</f>
        <v>-112.936228519</v>
      </c>
    </row>
    <row r="4573" spans="2:8" x14ac:dyDescent="0.2">
      <c r="B4573" s="45">
        <f>IF(FilterType="FIR", IF(Extend_fmod, PRE_CALC!I4521*Fm, PRE_CALC!A4521*Fdata), IF(F_default=1,B4572+(4*Fnotch-0)/8192,B4572+(F_stop-F_start)/8192) )</f>
        <v>141187.5</v>
      </c>
      <c r="C4573" s="39">
        <f t="shared" si="211"/>
        <v>-1.6145452282171699</v>
      </c>
      <c r="D4573" s="84">
        <f ca="1">IF(FilterType="FIR", IF(Extend_fmod=1,OFFSET(PRE_CALC!J4521,0,DEC_RATE), OFFSET(PRE_CALC!B4521,0,DEC_RATE)), C4573)</f>
        <v>-112.852671263</v>
      </c>
      <c r="E4573" s="84">
        <f t="shared" ca="1" si="212"/>
        <v>102406.249999872</v>
      </c>
      <c r="F4573" s="84">
        <f t="shared" ca="1" si="210"/>
        <v>-4.8930546883400004E-3</v>
      </c>
      <c r="G4573" s="119">
        <f>IF(FilterType="FIR",  PRE_CALC!A4521*Fdata, IF(F_default=1,G4572+(4*Fnotch-0)/8192,G4572+(F_stop-F_start)/8192) )</f>
        <v>141187.5</v>
      </c>
      <c r="H4573" s="120">
        <f ca="1">IF(FilterType="FIR", OFFSET(PRE_CALC!B4521,0,DEC_RATE), C4573)</f>
        <v>-112.852671263</v>
      </c>
    </row>
    <row r="4574" spans="2:8" x14ac:dyDescent="0.2">
      <c r="B4574" s="45">
        <f>IF(FilterType="FIR", IF(Extend_fmod, PRE_CALC!I4522*Fm, PRE_CALC!A4522*Fdata), IF(F_default=1,B4573+(4*Fnotch-0)/8192,B4573+(F_stop-F_start)/8192) )</f>
        <v>141218.750000128</v>
      </c>
      <c r="C4574" s="39">
        <f t="shared" si="211"/>
        <v>-1.6152646473221608</v>
      </c>
      <c r="D4574" s="84">
        <f ca="1">IF(FilterType="FIR", IF(Extend_fmod=1,OFFSET(PRE_CALC!J4522,0,DEC_RATE), OFFSET(PRE_CALC!B4522,0,DEC_RATE)), C4574)</f>
        <v>-112.775703104</v>
      </c>
      <c r="E4574" s="84">
        <f t="shared" ca="1" si="212"/>
        <v>102406.249999872</v>
      </c>
      <c r="F4574" s="84">
        <f t="shared" ca="1" si="210"/>
        <v>-4.8930546883400004E-3</v>
      </c>
      <c r="G4574" s="119">
        <f>IF(FilterType="FIR",  PRE_CALC!A4522*Fdata, IF(F_default=1,G4573+(4*Fnotch-0)/8192,G4573+(F_stop-F_start)/8192) )</f>
        <v>141218.750000128</v>
      </c>
      <c r="H4574" s="120">
        <f ca="1">IF(FilterType="FIR", OFFSET(PRE_CALC!B4522,0,DEC_RATE), C4574)</f>
        <v>-112.775703104</v>
      </c>
    </row>
    <row r="4575" spans="2:8" x14ac:dyDescent="0.2">
      <c r="B4575" s="45">
        <f>IF(FilterType="FIR", IF(Extend_fmod, PRE_CALC!I4523*Fm, PRE_CALC!A4523*Fdata), IF(F_default=1,B4574+(4*Fnotch-0)/8192,B4574+(F_stop-F_start)/8192) )</f>
        <v>141250</v>
      </c>
      <c r="C4575" s="39">
        <f t="shared" si="211"/>
        <v>-1.6159842297804949</v>
      </c>
      <c r="D4575" s="84">
        <f ca="1">IF(FilterType="FIR", IF(Extend_fmod=1,OFFSET(PRE_CALC!J4523,0,DEC_RATE), OFFSET(PRE_CALC!B4523,0,DEC_RATE)), C4575)</f>
        <v>-112.705201143</v>
      </c>
      <c r="E4575" s="84">
        <f t="shared" ca="1" si="212"/>
        <v>102406.249999872</v>
      </c>
      <c r="F4575" s="84">
        <f t="shared" ca="1" si="210"/>
        <v>-4.8930546883400004E-3</v>
      </c>
      <c r="G4575" s="119">
        <f>IF(FilterType="FIR",  PRE_CALC!A4523*Fdata, IF(F_default=1,G4574+(4*Fnotch-0)/8192,G4574+(F_stop-F_start)/8192) )</f>
        <v>141250</v>
      </c>
      <c r="H4575" s="120">
        <f ca="1">IF(FilterType="FIR", OFFSET(PRE_CALC!B4523,0,DEC_RATE), C4575)</f>
        <v>-112.705201143</v>
      </c>
    </row>
    <row r="4576" spans="2:8" x14ac:dyDescent="0.2">
      <c r="B4576" s="45">
        <f>IF(FilterType="FIR", IF(Extend_fmod, PRE_CALC!I4524*Fm, PRE_CALC!A4524*Fdata), IF(F_default=1,B4575+(4*Fnotch-0)/8192,B4575+(F_stop-F_start)/8192) )</f>
        <v>141281.249999872</v>
      </c>
      <c r="C4576" s="39">
        <f t="shared" si="211"/>
        <v>-1.6167039756008754</v>
      </c>
      <c r="D4576" s="84">
        <f ca="1">IF(FilterType="FIR", IF(Extend_fmod=1,OFFSET(PRE_CALC!J4524,0,DEC_RATE), OFFSET(PRE_CALC!B4524,0,DEC_RATE)), C4576)</f>
        <v>-112.641053869</v>
      </c>
      <c r="E4576" s="84">
        <f t="shared" ca="1" si="212"/>
        <v>102406.249999872</v>
      </c>
      <c r="F4576" s="84">
        <f t="shared" ca="1" si="210"/>
        <v>-4.8930546883400004E-3</v>
      </c>
      <c r="G4576" s="119">
        <f>IF(FilterType="FIR",  PRE_CALC!A4524*Fdata, IF(F_default=1,G4575+(4*Fnotch-0)/8192,G4575+(F_stop-F_start)/8192) )</f>
        <v>141281.249999872</v>
      </c>
      <c r="H4576" s="120">
        <f ca="1">IF(FilterType="FIR", OFFSET(PRE_CALC!B4524,0,DEC_RATE), C4576)</f>
        <v>-112.641053869</v>
      </c>
    </row>
    <row r="4577" spans="2:8" x14ac:dyDescent="0.2">
      <c r="B4577" s="45">
        <f>IF(FilterType="FIR", IF(Extend_fmod, PRE_CALC!I4525*Fm, PRE_CALC!A4525*Fdata), IF(F_default=1,B4576+(4*Fnotch-0)/8192,B4576+(F_stop-F_start)/8192) )</f>
        <v>141312.5</v>
      </c>
      <c r="C4577" s="39">
        <f t="shared" si="211"/>
        <v>-1.6174238847920421</v>
      </c>
      <c r="D4577" s="84">
        <f ca="1">IF(FilterType="FIR", IF(Extend_fmod=1,OFFSET(PRE_CALC!J4525,0,DEC_RATE), OFFSET(PRE_CALC!B4525,0,DEC_RATE)), C4577)</f>
        <v>-112.58316048099999</v>
      </c>
      <c r="E4577" s="84">
        <f t="shared" ca="1" si="212"/>
        <v>102406.249999872</v>
      </c>
      <c r="F4577" s="84">
        <f t="shared" ca="1" si="210"/>
        <v>-4.8930546883400004E-3</v>
      </c>
      <c r="G4577" s="119">
        <f>IF(FilterType="FIR",  PRE_CALC!A4525*Fdata, IF(F_default=1,G4576+(4*Fnotch-0)/8192,G4576+(F_stop-F_start)/8192) )</f>
        <v>141312.5</v>
      </c>
      <c r="H4577" s="120">
        <f ca="1">IF(FilterType="FIR", OFFSET(PRE_CALC!B4525,0,DEC_RATE), C4577)</f>
        <v>-112.58316048099999</v>
      </c>
    </row>
    <row r="4578" spans="2:8" x14ac:dyDescent="0.2">
      <c r="B4578" s="45">
        <f>IF(FilterType="FIR", IF(Extend_fmod, PRE_CALC!I4526*Fm, PRE_CALC!A4526*Fdata), IF(F_default=1,B4577+(4*Fnotch-0)/8192,B4577+(F_stop-F_start)/8192) )</f>
        <v>141343.750000128</v>
      </c>
      <c r="C4578" s="39">
        <f t="shared" si="211"/>
        <v>-1.6181439573508993</v>
      </c>
      <c r="D4578" s="84">
        <f ca="1">IF(FilterType="FIR", IF(Extend_fmod=1,OFFSET(PRE_CALC!J4526,0,DEC_RATE), OFFSET(PRE_CALC!B4526,0,DEC_RATE)), C4578)</f>
        <v>-112.531430297</v>
      </c>
      <c r="E4578" s="84">
        <f t="shared" ca="1" si="212"/>
        <v>102406.249999872</v>
      </c>
      <c r="F4578" s="84">
        <f t="shared" ca="1" si="210"/>
        <v>-4.8930546883400004E-3</v>
      </c>
      <c r="G4578" s="119">
        <f>IF(FilterType="FIR",  PRE_CALC!A4526*Fdata, IF(F_default=1,G4577+(4*Fnotch-0)/8192,G4577+(F_stop-F_start)/8192) )</f>
        <v>141343.750000128</v>
      </c>
      <c r="H4578" s="120">
        <f ca="1">IF(FilterType="FIR", OFFSET(PRE_CALC!B4526,0,DEC_RATE), C4578)</f>
        <v>-112.531430297</v>
      </c>
    </row>
    <row r="4579" spans="2:8" x14ac:dyDescent="0.2">
      <c r="B4579" s="45">
        <f>IF(FilterType="FIR", IF(Extend_fmod, PRE_CALC!I4527*Fm, PRE_CALC!A4527*Fdata), IF(F_default=1,B4578+(4*Fnotch-0)/8192,B4578+(F_stop-F_start)/8192) )</f>
        <v>141375</v>
      </c>
      <c r="C4579" s="39">
        <f t="shared" si="211"/>
        <v>-1.618864193274359</v>
      </c>
      <c r="D4579" s="84">
        <f ca="1">IF(FilterType="FIR", IF(Extend_fmod=1,OFFSET(PRE_CALC!J4527,0,DEC_RATE), OFFSET(PRE_CALC!B4527,0,DEC_RATE)), C4579)</f>
        <v>-112.48578223200001</v>
      </c>
      <c r="E4579" s="84">
        <f t="shared" ca="1" si="212"/>
        <v>102406.249999872</v>
      </c>
      <c r="F4579" s="84">
        <f t="shared" ca="1" si="210"/>
        <v>-4.8930546883400004E-3</v>
      </c>
      <c r="G4579" s="119">
        <f>IF(FilterType="FIR",  PRE_CALC!A4527*Fdata, IF(F_default=1,G4578+(4*Fnotch-0)/8192,G4578+(F_stop-F_start)/8192) )</f>
        <v>141375</v>
      </c>
      <c r="H4579" s="120">
        <f ca="1">IF(FilterType="FIR", OFFSET(PRE_CALC!B4527,0,DEC_RATE), C4579)</f>
        <v>-112.48578223200001</v>
      </c>
    </row>
    <row r="4580" spans="2:8" x14ac:dyDescent="0.2">
      <c r="B4580" s="45">
        <f>IF(FilterType="FIR", IF(Extend_fmod, PRE_CALC!I4528*Fm, PRE_CALC!A4528*Fdata), IF(F_default=1,B4579+(4*Fnotch-0)/8192,B4579+(F_stop-F_start)/8192) )</f>
        <v>141406.249999872</v>
      </c>
      <c r="C4580" s="39">
        <f t="shared" si="211"/>
        <v>-1.6195845925711474</v>
      </c>
      <c r="D4580" s="84">
        <f ca="1">IF(FilterType="FIR", IF(Extend_fmod=1,OFFSET(PRE_CALC!J4528,0,DEC_RATE), OFFSET(PRE_CALC!B4528,0,DEC_RATE)), C4580)</f>
        <v>-112.446144348</v>
      </c>
      <c r="E4580" s="84">
        <f t="shared" ca="1" si="212"/>
        <v>102406.249999872</v>
      </c>
      <c r="F4580" s="84">
        <f t="shared" ca="1" si="210"/>
        <v>-4.8930546883400004E-3</v>
      </c>
      <c r="G4580" s="119">
        <f>IF(FilterType="FIR",  PRE_CALC!A4528*Fdata, IF(F_default=1,G4579+(4*Fnotch-0)/8192,G4579+(F_stop-F_start)/8192) )</f>
        <v>141406.249999872</v>
      </c>
      <c r="H4580" s="120">
        <f ca="1">IF(FilterType="FIR", OFFSET(PRE_CALC!B4528,0,DEC_RATE), C4580)</f>
        <v>-112.446144348</v>
      </c>
    </row>
    <row r="4581" spans="2:8" x14ac:dyDescent="0.2">
      <c r="B4581" s="45">
        <f>IF(FilterType="FIR", IF(Extend_fmod, PRE_CALC!I4529*Fm, PRE_CALC!A4529*Fdata), IF(F_default=1,B4580+(4*Fnotch-0)/8192,B4580+(F_stop-F_start)/8192) )</f>
        <v>141437.5</v>
      </c>
      <c r="C4581" s="39">
        <f t="shared" si="211"/>
        <v>-1.6203051552500038</v>
      </c>
      <c r="D4581" s="84">
        <f ca="1">IF(FilterType="FIR", IF(Extend_fmod=1,OFFSET(PRE_CALC!J4529,0,DEC_RATE), OFFSET(PRE_CALC!B4529,0,DEC_RATE)), C4581)</f>
        <v>-112.412453449</v>
      </c>
      <c r="E4581" s="84">
        <f t="shared" ca="1" si="212"/>
        <v>102406.249999872</v>
      </c>
      <c r="F4581" s="84">
        <f t="shared" ca="1" si="210"/>
        <v>-4.8930546883400004E-3</v>
      </c>
      <c r="G4581" s="119">
        <f>IF(FilterType="FIR",  PRE_CALC!A4529*Fdata, IF(F_default=1,G4580+(4*Fnotch-0)/8192,G4580+(F_stop-F_start)/8192) )</f>
        <v>141437.5</v>
      </c>
      <c r="H4581" s="120">
        <f ca="1">IF(FilterType="FIR", OFFSET(PRE_CALC!B4529,0,DEC_RATE), C4581)</f>
        <v>-112.412453449</v>
      </c>
    </row>
    <row r="4582" spans="2:8" x14ac:dyDescent="0.2">
      <c r="B4582" s="45">
        <f>IF(FilterType="FIR", IF(Extend_fmod, PRE_CALC!I4530*Fm, PRE_CALC!A4530*Fdata), IF(F_default=1,B4581+(4*Fnotch-0)/8192,B4581+(F_stop-F_start)/8192) )</f>
        <v>141468.750000128</v>
      </c>
      <c r="C4582" s="39">
        <f t="shared" si="211"/>
        <v>-1.6210258813078171</v>
      </c>
      <c r="D4582" s="84">
        <f ca="1">IF(FilterType="FIR", IF(Extend_fmod=1,OFFSET(PRE_CALC!J4530,0,DEC_RATE), OFFSET(PRE_CALC!B4530,0,DEC_RATE)), C4582)</f>
        <v>-112.384654747</v>
      </c>
      <c r="E4582" s="84">
        <f t="shared" ca="1" si="212"/>
        <v>102406.249999872</v>
      </c>
      <c r="F4582" s="84">
        <f t="shared" ca="1" si="210"/>
        <v>-4.8930546883400004E-3</v>
      </c>
      <c r="G4582" s="119">
        <f>IF(FilterType="FIR",  PRE_CALC!A4530*Fdata, IF(F_default=1,G4581+(4*Fnotch-0)/8192,G4581+(F_stop-F_start)/8192) )</f>
        <v>141468.750000128</v>
      </c>
      <c r="H4582" s="120">
        <f ca="1">IF(FilterType="FIR", OFFSET(PRE_CALC!B4530,0,DEC_RATE), C4582)</f>
        <v>-112.384654747</v>
      </c>
    </row>
    <row r="4583" spans="2:8" x14ac:dyDescent="0.2">
      <c r="B4583" s="45">
        <f>IF(FilterType="FIR", IF(Extend_fmod, PRE_CALC!I4531*Fm, PRE_CALC!A4531*Fdata), IF(F_default=1,B4582+(4*Fnotch-0)/8192,B4582+(F_stop-F_start)/8192) )</f>
        <v>141500</v>
      </c>
      <c r="C4583" s="39">
        <f t="shared" si="211"/>
        <v>-1.6217467707415409</v>
      </c>
      <c r="D4583" s="84">
        <f ca="1">IF(FilterType="FIR", IF(Extend_fmod=1,OFFSET(PRE_CALC!J4531,0,DEC_RATE), OFFSET(PRE_CALC!B4531,0,DEC_RATE)), C4583)</f>
        <v>-112.36270156400001</v>
      </c>
      <c r="E4583" s="84">
        <f t="shared" ca="1" si="212"/>
        <v>102406.249999872</v>
      </c>
      <c r="F4583" s="84">
        <f t="shared" ca="1" si="210"/>
        <v>-4.8930546883400004E-3</v>
      </c>
      <c r="G4583" s="119">
        <f>IF(FilterType="FIR",  PRE_CALC!A4531*Fdata, IF(F_default=1,G4582+(4*Fnotch-0)/8192,G4582+(F_stop-F_start)/8192) )</f>
        <v>141500</v>
      </c>
      <c r="H4583" s="120">
        <f ca="1">IF(FilterType="FIR", OFFSET(PRE_CALC!B4531,0,DEC_RATE), C4583)</f>
        <v>-112.36270156400001</v>
      </c>
    </row>
    <row r="4584" spans="2:8" x14ac:dyDescent="0.2">
      <c r="B4584" s="45">
        <f>IF(FilterType="FIR", IF(Extend_fmod, PRE_CALC!I4532*Fm, PRE_CALC!A4532*Fdata), IF(F_default=1,B4583+(4*Fnotch-0)/8192,B4583+(F_stop-F_start)/8192) )</f>
        <v>141531.249999872</v>
      </c>
      <c r="C4584" s="39">
        <f t="shared" si="211"/>
        <v>-1.6224678235598702</v>
      </c>
      <c r="D4584" s="84">
        <f ca="1">IF(FilterType="FIR", IF(Extend_fmod=1,OFFSET(PRE_CALC!J4532,0,DEC_RATE), OFFSET(PRE_CALC!B4532,0,DEC_RATE)), C4584)</f>
        <v>-112.34655509300001</v>
      </c>
      <c r="E4584" s="84">
        <f t="shared" ca="1" si="212"/>
        <v>102406.249999872</v>
      </c>
      <c r="F4584" s="84">
        <f t="shared" ca="1" si="210"/>
        <v>-4.8930546883400004E-3</v>
      </c>
      <c r="G4584" s="119">
        <f>IF(FilterType="FIR",  PRE_CALC!A4532*Fdata, IF(F_default=1,G4583+(4*Fnotch-0)/8192,G4583+(F_stop-F_start)/8192) )</f>
        <v>141531.249999872</v>
      </c>
      <c r="H4584" s="120">
        <f ca="1">IF(FilterType="FIR", OFFSET(PRE_CALC!B4532,0,DEC_RATE), C4584)</f>
        <v>-112.34655509300001</v>
      </c>
    </row>
    <row r="4585" spans="2:8" x14ac:dyDescent="0.2">
      <c r="B4585" s="45">
        <f>IF(FilterType="FIR", IF(Extend_fmod, PRE_CALC!I4533*Fm, PRE_CALC!A4533*Fdata), IF(F_default=1,B4584+(4*Fnotch-0)/8192,B4584+(F_stop-F_start)/8192) )</f>
        <v>141562.5</v>
      </c>
      <c r="C4585" s="39">
        <f t="shared" si="211"/>
        <v>-1.6231890397715518</v>
      </c>
      <c r="D4585" s="84">
        <f ca="1">IF(FilterType="FIR", IF(Extend_fmod=1,OFFSET(PRE_CALC!J4533,0,DEC_RATE), OFFSET(PRE_CALC!B4533,0,DEC_RATE)), C4585)</f>
        <v>-112.336184194</v>
      </c>
      <c r="E4585" s="84">
        <f t="shared" ca="1" si="212"/>
        <v>102406.249999872</v>
      </c>
      <c r="F4585" s="84">
        <f t="shared" ca="1" si="210"/>
        <v>-4.8930546883400004E-3</v>
      </c>
      <c r="G4585" s="119">
        <f>IF(FilterType="FIR",  PRE_CALC!A4533*Fdata, IF(F_default=1,G4584+(4*Fnotch-0)/8192,G4584+(F_stop-F_start)/8192) )</f>
        <v>141562.5</v>
      </c>
      <c r="H4585" s="120">
        <f ca="1">IF(FilterType="FIR", OFFSET(PRE_CALC!B4533,0,DEC_RATE), C4585)</f>
        <v>-112.336184194</v>
      </c>
    </row>
    <row r="4586" spans="2:8" x14ac:dyDescent="0.2">
      <c r="B4586" s="45">
        <f>IF(FilterType="FIR", IF(Extend_fmod, PRE_CALC!I4534*Fm, PRE_CALC!A4534*Fdata), IF(F_default=1,B4585+(4*Fnotch-0)/8192,B4585+(F_stop-F_start)/8192) )</f>
        <v>141593.750000128</v>
      </c>
      <c r="C4586" s="39">
        <f t="shared" si="211"/>
        <v>-1.6239104193735141</v>
      </c>
      <c r="D4586" s="84">
        <f ca="1">IF(FilterType="FIR", IF(Extend_fmod=1,OFFSET(PRE_CALC!J4534,0,DEC_RATE), OFFSET(PRE_CALC!B4534,0,DEC_RATE)), C4586)</f>
        <v>-112.331565236</v>
      </c>
      <c r="E4586" s="84">
        <f t="shared" ca="1" si="212"/>
        <v>102406.249999872</v>
      </c>
      <c r="F4586" s="84">
        <f t="shared" ca="1" si="210"/>
        <v>-4.8930546883400004E-3</v>
      </c>
      <c r="G4586" s="119">
        <f>IF(FilterType="FIR",  PRE_CALC!A4534*Fdata, IF(F_default=1,G4585+(4*Fnotch-0)/8192,G4585+(F_stop-F_start)/8192) )</f>
        <v>141593.750000128</v>
      </c>
      <c r="H4586" s="120">
        <f ca="1">IF(FilterType="FIR", OFFSET(PRE_CALC!B4534,0,DEC_RATE), C4586)</f>
        <v>-112.331565236</v>
      </c>
    </row>
    <row r="4587" spans="2:8" x14ac:dyDescent="0.2">
      <c r="B4587" s="45">
        <f>IF(FilterType="FIR", IF(Extend_fmod, PRE_CALC!I4535*Fm, PRE_CALC!A4535*Fdata), IF(F_default=1,B4586+(4*Fnotch-0)/8192,B4586+(F_stop-F_start)/8192) )</f>
        <v>141625</v>
      </c>
      <c r="C4587" s="39">
        <f t="shared" si="211"/>
        <v>-1.624631962362644</v>
      </c>
      <c r="D4587" s="84">
        <f ca="1">IF(FilterType="FIR", IF(Extend_fmod=1,OFFSET(PRE_CALC!J4535,0,DEC_RATE), OFFSET(PRE_CALC!B4535,0,DEC_RATE)), C4587)</f>
        <v>-112.332681978</v>
      </c>
      <c r="E4587" s="84">
        <f t="shared" ca="1" si="212"/>
        <v>102406.249999872</v>
      </c>
      <c r="F4587" s="84">
        <f t="shared" ca="1" si="210"/>
        <v>-4.8930546883400004E-3</v>
      </c>
      <c r="G4587" s="119">
        <f>IF(FilterType="FIR",  PRE_CALC!A4535*Fdata, IF(F_default=1,G4586+(4*Fnotch-0)/8192,G4586+(F_stop-F_start)/8192) )</f>
        <v>141625</v>
      </c>
      <c r="H4587" s="120">
        <f ca="1">IF(FilterType="FIR", OFFSET(PRE_CALC!B4535,0,DEC_RATE), C4587)</f>
        <v>-112.332681978</v>
      </c>
    </row>
    <row r="4588" spans="2:8" x14ac:dyDescent="0.2">
      <c r="B4588" s="45">
        <f>IF(FilterType="FIR", IF(Extend_fmod, PRE_CALC!I4536*Fm, PRE_CALC!A4536*Fdata), IF(F_default=1,B4587+(4*Fnotch-0)/8192,B4587+(F_stop-F_start)/8192) )</f>
        <v>141656.249999872</v>
      </c>
      <c r="C4588" s="39">
        <f t="shared" si="211"/>
        <v>-1.6253536687476922</v>
      </c>
      <c r="D4588" s="84">
        <f ca="1">IF(FilterType="FIR", IF(Extend_fmod=1,OFFSET(PRE_CALC!J4536,0,DEC_RATE), OFFSET(PRE_CALC!B4536,0,DEC_RATE)), C4588)</f>
        <v>-112.33952549</v>
      </c>
      <c r="E4588" s="84">
        <f t="shared" ca="1" si="212"/>
        <v>102406.249999872</v>
      </c>
      <c r="F4588" s="84">
        <f t="shared" ca="1" si="210"/>
        <v>-4.8930546883400004E-3</v>
      </c>
      <c r="G4588" s="119">
        <f>IF(FilterType="FIR",  PRE_CALC!A4536*Fdata, IF(F_default=1,G4587+(4*Fnotch-0)/8192,G4587+(F_stop-F_start)/8192) )</f>
        <v>141656.249999872</v>
      </c>
      <c r="H4588" s="120">
        <f ca="1">IF(FilterType="FIR", OFFSET(PRE_CALC!B4536,0,DEC_RATE), C4588)</f>
        <v>-112.33952549</v>
      </c>
    </row>
    <row r="4589" spans="2:8" x14ac:dyDescent="0.2">
      <c r="B4589" s="45">
        <f>IF(FilterType="FIR", IF(Extend_fmod, PRE_CALC!I4537*Fm, PRE_CALC!A4537*Fdata), IF(F_default=1,B4588+(4*Fnotch-0)/8192,B4588+(F_stop-F_start)/8192) )</f>
        <v>141687.5</v>
      </c>
      <c r="C4589" s="39">
        <f t="shared" si="211"/>
        <v>-1.6260755385374004</v>
      </c>
      <c r="D4589" s="84">
        <f ca="1">IF(FilterType="FIR", IF(Extend_fmod=1,OFFSET(PRE_CALC!J4537,0,DEC_RATE), OFFSET(PRE_CALC!B4537,0,DEC_RATE)), C4589)</f>
        <v>-112.352094112</v>
      </c>
      <c r="E4589" s="84">
        <f t="shared" ca="1" si="212"/>
        <v>102406.249999872</v>
      </c>
      <c r="F4589" s="84">
        <f t="shared" ca="1" si="210"/>
        <v>-4.8930546883400004E-3</v>
      </c>
      <c r="G4589" s="119">
        <f>IF(FilterType="FIR",  PRE_CALC!A4537*Fdata, IF(F_default=1,G4588+(4*Fnotch-0)/8192,G4588+(F_stop-F_start)/8192) )</f>
        <v>141687.5</v>
      </c>
      <c r="H4589" s="120">
        <f ca="1">IF(FilterType="FIR", OFFSET(PRE_CALC!B4537,0,DEC_RATE), C4589)</f>
        <v>-112.352094112</v>
      </c>
    </row>
    <row r="4590" spans="2:8" x14ac:dyDescent="0.2">
      <c r="B4590" s="45">
        <f>IF(FilterType="FIR", IF(Extend_fmod, PRE_CALC!I4538*Fm, PRE_CALC!A4538*Fdata), IF(F_default=1,B4589+(4*Fnotch-0)/8192,B4589+(F_stop-F_start)/8192) )</f>
        <v>141718.750000128</v>
      </c>
      <c r="C4590" s="39">
        <f t="shared" si="211"/>
        <v>-1.6267975717286824</v>
      </c>
      <c r="D4590" s="84">
        <f ca="1">IF(FilterType="FIR", IF(Extend_fmod=1,OFFSET(PRE_CALC!J4538,0,DEC_RATE), OFFSET(PRE_CALC!B4538,0,DEC_RATE)), C4590)</f>
        <v>-112.370393445</v>
      </c>
      <c r="E4590" s="84">
        <f t="shared" ca="1" si="212"/>
        <v>102406.249999872</v>
      </c>
      <c r="F4590" s="84">
        <f t="shared" ca="1" si="210"/>
        <v>-4.8930546883400004E-3</v>
      </c>
      <c r="G4590" s="119">
        <f>IF(FilterType="FIR",  PRE_CALC!A4538*Fdata, IF(F_default=1,G4589+(4*Fnotch-0)/8192,G4589+(F_stop-F_start)/8192) )</f>
        <v>141718.750000128</v>
      </c>
      <c r="H4590" s="120">
        <f ca="1">IF(FilterType="FIR", OFFSET(PRE_CALC!B4538,0,DEC_RATE), C4590)</f>
        <v>-112.370393445</v>
      </c>
    </row>
    <row r="4591" spans="2:8" x14ac:dyDescent="0.2">
      <c r="B4591" s="45">
        <f>IF(FilterType="FIR", IF(Extend_fmod, PRE_CALC!I4539*Fm, PRE_CALC!A4539*Fdata), IF(F_default=1,B4590+(4*Fnotch-0)/8192,B4590+(F_stop-F_start)/8192) )</f>
        <v>141750</v>
      </c>
      <c r="C4591" s="39">
        <f t="shared" si="211"/>
        <v>-1.6275197683184444</v>
      </c>
      <c r="D4591" s="84">
        <f ca="1">IF(FilterType="FIR", IF(Extend_fmod=1,OFFSET(PRE_CALC!J4539,0,DEC_RATE), OFFSET(PRE_CALC!B4539,0,DEC_RATE)), C4591)</f>
        <v>-112.394436391</v>
      </c>
      <c r="E4591" s="84">
        <f t="shared" ca="1" si="212"/>
        <v>102406.249999872</v>
      </c>
      <c r="F4591" s="84">
        <f t="shared" ca="1" si="210"/>
        <v>-4.8930546883400004E-3</v>
      </c>
      <c r="G4591" s="119">
        <f>IF(FilterType="FIR",  PRE_CALC!A4539*Fdata, IF(F_default=1,G4590+(4*Fnotch-0)/8192,G4590+(F_stop-F_start)/8192) )</f>
        <v>141750</v>
      </c>
      <c r="H4591" s="120">
        <f ca="1">IF(FilterType="FIR", OFFSET(PRE_CALC!B4539,0,DEC_RATE), C4591)</f>
        <v>-112.394436391</v>
      </c>
    </row>
    <row r="4592" spans="2:8" x14ac:dyDescent="0.2">
      <c r="B4592" s="45">
        <f>IF(FilterType="FIR", IF(Extend_fmod, PRE_CALC!I4540*Fm, PRE_CALC!A4540*Fdata), IF(F_default=1,B4591+(4*Fnotch-0)/8192,B4591+(F_stop-F_start)/8192) )</f>
        <v>141781.249999872</v>
      </c>
      <c r="C4592" s="39">
        <f t="shared" si="211"/>
        <v>-1.6282421283154287</v>
      </c>
      <c r="D4592" s="84">
        <f ca="1">IF(FilterType="FIR", IF(Extend_fmod=1,OFFSET(PRE_CALC!J4540,0,DEC_RATE), OFFSET(PRE_CALC!B4540,0,DEC_RATE)), C4592)</f>
        <v>-112.424243215</v>
      </c>
      <c r="E4592" s="84">
        <f t="shared" ca="1" si="212"/>
        <v>102406.249999872</v>
      </c>
      <c r="F4592" s="84">
        <f t="shared" ca="1" si="210"/>
        <v>-4.8930546883400004E-3</v>
      </c>
      <c r="G4592" s="119">
        <f>IF(FilterType="FIR",  PRE_CALC!A4540*Fdata, IF(F_default=1,G4591+(4*Fnotch-0)/8192,G4591+(F_stop-F_start)/8192) )</f>
        <v>141781.249999872</v>
      </c>
      <c r="H4592" s="120">
        <f ca="1">IF(FilterType="FIR", OFFSET(PRE_CALC!B4540,0,DEC_RATE), C4592)</f>
        <v>-112.424243215</v>
      </c>
    </row>
    <row r="4593" spans="2:8" x14ac:dyDescent="0.2">
      <c r="B4593" s="45">
        <f>IF(FilterType="FIR", IF(Extend_fmod, PRE_CALC!I4541*Fm, PRE_CALC!A4541*Fdata), IF(F_default=1,B4592+(4*Fnotch-0)/8192,B4592+(F_stop-F_start)/8192) )</f>
        <v>141812.5</v>
      </c>
      <c r="C4593" s="39">
        <f t="shared" si="211"/>
        <v>-1.6289646517283938</v>
      </c>
      <c r="D4593" s="84">
        <f ca="1">IF(FilterType="FIR", IF(Extend_fmod=1,OFFSET(PRE_CALC!J4541,0,DEC_RATE), OFFSET(PRE_CALC!B4541,0,DEC_RATE)), C4593)</f>
        <v>-112.459841662</v>
      </c>
      <c r="E4593" s="84">
        <f t="shared" ca="1" si="212"/>
        <v>102406.249999872</v>
      </c>
      <c r="F4593" s="84">
        <f t="shared" ca="1" si="210"/>
        <v>-4.8930546883400004E-3</v>
      </c>
      <c r="G4593" s="119">
        <f>IF(FilterType="FIR",  PRE_CALC!A4541*Fdata, IF(F_default=1,G4592+(4*Fnotch-0)/8192,G4592+(F_stop-F_start)/8192) )</f>
        <v>141812.5</v>
      </c>
      <c r="H4593" s="120">
        <f ca="1">IF(FilterType="FIR", OFFSET(PRE_CALC!B4541,0,DEC_RATE), C4593)</f>
        <v>-112.459841662</v>
      </c>
    </row>
    <row r="4594" spans="2:8" x14ac:dyDescent="0.2">
      <c r="B4594" s="45">
        <f>IF(FilterType="FIR", IF(Extend_fmod, PRE_CALC!I4542*Fm, PRE_CALC!A4542*Fdata), IF(F_default=1,B4593+(4*Fnotch-0)/8192,B4593+(F_stop-F_start)/8192) )</f>
        <v>141843.750000128</v>
      </c>
      <c r="C4594" s="39">
        <f t="shared" si="211"/>
        <v>-1.6296873385542441</v>
      </c>
      <c r="D4594" s="84">
        <f ca="1">IF(FilterType="FIR", IF(Extend_fmod=1,OFFSET(PRE_CALC!J4542,0,DEC_RATE), OFFSET(PRE_CALC!B4542,0,DEC_RATE)), C4594)</f>
        <v>-112.501267098</v>
      </c>
      <c r="E4594" s="84">
        <f t="shared" ca="1" si="212"/>
        <v>102406.249999872</v>
      </c>
      <c r="F4594" s="84">
        <f t="shared" ca="1" si="210"/>
        <v>-4.8930546883400004E-3</v>
      </c>
      <c r="G4594" s="119">
        <f>IF(FilterType="FIR",  PRE_CALC!A4542*Fdata, IF(F_default=1,G4593+(4*Fnotch-0)/8192,G4593+(F_stop-F_start)/8192) )</f>
        <v>141843.750000128</v>
      </c>
      <c r="H4594" s="120">
        <f ca="1">IF(FilterType="FIR", OFFSET(PRE_CALC!B4542,0,DEC_RATE), C4594)</f>
        <v>-112.501267098</v>
      </c>
    </row>
    <row r="4595" spans="2:8" x14ac:dyDescent="0.2">
      <c r="B4595" s="45">
        <f>IF(FilterType="FIR", IF(Extend_fmod, PRE_CALC!I4543*Fm, PRE_CALC!A4543*Fdata), IF(F_default=1,B4594+(4*Fnotch-0)/8192,B4594+(F_stop-F_start)/8192) )</f>
        <v>141875</v>
      </c>
      <c r="C4595" s="39">
        <f t="shared" si="211"/>
        <v>-1.6304101887898876</v>
      </c>
      <c r="D4595" s="84">
        <f ca="1">IF(FilterType="FIR", IF(Extend_fmod=1,OFFSET(PRE_CALC!J4543,0,DEC_RATE), OFFSET(PRE_CALC!B4543,0,DEC_RATE)), C4595)</f>
        <v>-112.548562706</v>
      </c>
      <c r="E4595" s="84">
        <f t="shared" ca="1" si="212"/>
        <v>102406.249999872</v>
      </c>
      <c r="F4595" s="84">
        <f t="shared" ca="1" si="210"/>
        <v>-4.8930546883400004E-3</v>
      </c>
      <c r="G4595" s="119">
        <f>IF(FilterType="FIR",  PRE_CALC!A4543*Fdata, IF(F_default=1,G4594+(4*Fnotch-0)/8192,G4594+(F_stop-F_start)/8192) )</f>
        <v>141875</v>
      </c>
      <c r="H4595" s="120">
        <f ca="1">IF(FilterType="FIR", OFFSET(PRE_CALC!B4543,0,DEC_RATE), C4595)</f>
        <v>-112.548562706</v>
      </c>
    </row>
    <row r="4596" spans="2:8" x14ac:dyDescent="0.2">
      <c r="B4596" s="45">
        <f>IF(FilterType="FIR", IF(Extend_fmod, PRE_CALC!I4544*Fm, PRE_CALC!A4544*Fdata), IF(F_default=1,B4595+(4*Fnotch-0)/8192,B4595+(F_stop-F_start)/8192) )</f>
        <v>141906.249999872</v>
      </c>
      <c r="C4596" s="39">
        <f t="shared" si="211"/>
        <v>-1.6311332024440888</v>
      </c>
      <c r="D4596" s="84">
        <f ca="1">IF(FilterType="FIR", IF(Extend_fmod=1,OFFSET(PRE_CALC!J4544,0,DEC_RATE), OFFSET(PRE_CALC!B4544,0,DEC_RATE)), C4596)</f>
        <v>-112.601779718</v>
      </c>
      <c r="E4596" s="84">
        <f t="shared" ca="1" si="212"/>
        <v>102406.249999872</v>
      </c>
      <c r="F4596" s="84">
        <f t="shared" ca="1" si="210"/>
        <v>-4.8930546883400004E-3</v>
      </c>
      <c r="G4596" s="119">
        <f>IF(FilterType="FIR",  PRE_CALC!A4544*Fdata, IF(F_default=1,G4595+(4*Fnotch-0)/8192,G4595+(F_stop-F_start)/8192) )</f>
        <v>141906.249999872</v>
      </c>
      <c r="H4596" s="120">
        <f ca="1">IF(FilterType="FIR", OFFSET(PRE_CALC!B4544,0,DEC_RATE), C4596)</f>
        <v>-112.601779718</v>
      </c>
    </row>
    <row r="4597" spans="2:8" x14ac:dyDescent="0.2">
      <c r="B4597" s="45">
        <f>IF(FilterType="FIR", IF(Extend_fmod, PRE_CALC!I4545*Fm, PRE_CALC!A4545*Fdata), IF(F_default=1,B4596+(4*Fnotch-0)/8192,B4596+(F_stop-F_start)/8192) )</f>
        <v>141937.5</v>
      </c>
      <c r="C4597" s="39">
        <f t="shared" si="211"/>
        <v>-1.6318563795255914</v>
      </c>
      <c r="D4597" s="84">
        <f ca="1">IF(FilterType="FIR", IF(Extend_fmod=1,OFFSET(PRE_CALC!J4545,0,DEC_RATE), OFFSET(PRE_CALC!B4545,0,DEC_RATE)), C4597)</f>
        <v>-112.66097769300001</v>
      </c>
      <c r="E4597" s="84">
        <f t="shared" ca="1" si="212"/>
        <v>102406.249999872</v>
      </c>
      <c r="F4597" s="84">
        <f t="shared" ca="1" si="210"/>
        <v>-4.8930546883400004E-3</v>
      </c>
      <c r="G4597" s="119">
        <f>IF(FilterType="FIR",  PRE_CALC!A4545*Fdata, IF(F_default=1,G4596+(4*Fnotch-0)/8192,G4596+(F_stop-F_start)/8192) )</f>
        <v>141937.5</v>
      </c>
      <c r="H4597" s="120">
        <f ca="1">IF(FilterType="FIR", OFFSET(PRE_CALC!B4545,0,DEC_RATE), C4597)</f>
        <v>-112.66097769300001</v>
      </c>
    </row>
    <row r="4598" spans="2:8" x14ac:dyDescent="0.2">
      <c r="B4598" s="45">
        <f>IF(FilterType="FIR", IF(Extend_fmod, PRE_CALC!I4546*Fm, PRE_CALC!A4546*Fdata), IF(F_default=1,B4597+(4*Fnotch-0)/8192,B4597+(F_stop-F_start)/8192) )</f>
        <v>141968.750000128</v>
      </c>
      <c r="C4598" s="39">
        <f t="shared" si="211"/>
        <v>-1.632579720031303</v>
      </c>
      <c r="D4598" s="84">
        <f ca="1">IF(FilterType="FIR", IF(Extend_fmod=1,OFFSET(PRE_CALC!J4546,0,DEC_RATE), OFFSET(PRE_CALC!B4546,0,DEC_RATE)), C4598)</f>
        <v>-112.726224848</v>
      </c>
      <c r="E4598" s="84">
        <f t="shared" ca="1" si="212"/>
        <v>102406.249999872</v>
      </c>
      <c r="F4598" s="84">
        <f t="shared" ca="1" si="210"/>
        <v>-4.8930546883400004E-3</v>
      </c>
      <c r="G4598" s="119">
        <f>IF(FilterType="FIR",  PRE_CALC!A4546*Fdata, IF(F_default=1,G4597+(4*Fnotch-0)/8192,G4597+(F_stop-F_start)/8192) )</f>
        <v>141968.750000128</v>
      </c>
      <c r="H4598" s="120">
        <f ca="1">IF(FilterType="FIR", OFFSET(PRE_CALC!B4546,0,DEC_RATE), C4598)</f>
        <v>-112.726224848</v>
      </c>
    </row>
    <row r="4599" spans="2:8" x14ac:dyDescent="0.2">
      <c r="B4599" s="45">
        <f>IF(FilterType="FIR", IF(Extend_fmod, PRE_CALC!I4547*Fm, PRE_CALC!A4547*Fdata), IF(F_default=1,B4598+(4*Fnotch-0)/8192,B4598+(F_stop-F_start)/8192) )</f>
        <v>142000</v>
      </c>
      <c r="C4599" s="39">
        <f t="shared" si="211"/>
        <v>-1.633303223958136</v>
      </c>
      <c r="D4599" s="84">
        <f ca="1">IF(FilterType="FIR", IF(Extend_fmod=1,OFFSET(PRE_CALC!J4547,0,DEC_RATE), OFFSET(PRE_CALC!B4547,0,DEC_RATE)), C4599)</f>
        <v>-112.79759843799999</v>
      </c>
      <c r="E4599" s="84">
        <f t="shared" ca="1" si="212"/>
        <v>102406.249999872</v>
      </c>
      <c r="F4599" s="84">
        <f t="shared" ref="F4599:F4662" ca="1" si="213">IF(G4599&lt;=F_PB,H4599, OFFSET(H:H,MATCH(F_PB-0.0001,G:G),0,1))</f>
        <v>-4.8930546883400004E-3</v>
      </c>
      <c r="G4599" s="119">
        <f>IF(FilterType="FIR",  PRE_CALC!A4547*Fdata, IF(F_default=1,G4598+(4*Fnotch-0)/8192,G4598+(F_stop-F_start)/8192) )</f>
        <v>142000</v>
      </c>
      <c r="H4599" s="120">
        <f ca="1">IF(FilterType="FIR", OFFSET(PRE_CALC!B4547,0,DEC_RATE), C4599)</f>
        <v>-112.79759843799999</v>
      </c>
    </row>
    <row r="4600" spans="2:8" x14ac:dyDescent="0.2">
      <c r="B4600" s="45">
        <f>IF(FilterType="FIR", IF(Extend_fmod, PRE_CALC!I4548*Fm, PRE_CALC!A4548*Fdata), IF(F_default=1,B4599+(4*Fnotch-0)/8192,B4599+(F_stop-F_start)/8192) )</f>
        <v>142031.249999872</v>
      </c>
      <c r="C4600" s="39">
        <f t="shared" ref="C4600:C4663" si="214">MAX(20*LOG(ABS(   (1/s_dec*SIN(s_dec*$B4600/Fm*PI())/SIN($B4600/Fm*PI()))^(order-1) * (1/s_dec2*SIN(s_dec2*$B4600/Fm*PI())/SIN($B4600/Fm*PI()))  )), -160)</f>
        <v>-1.6340268913148437</v>
      </c>
      <c r="D4600" s="84">
        <f ca="1">IF(FilterType="FIR", IF(Extend_fmod=1,OFFSET(PRE_CALC!J4548,0,DEC_RATE), OFFSET(PRE_CALC!B4548,0,DEC_RATE)), C4600)</f>
        <v>-112.8751852</v>
      </c>
      <c r="E4600" s="84">
        <f t="shared" ref="E4600:E4663" ca="1" si="215">IF(G4600&lt;=F_PB,G4600, OFFSET(G:G,MATCH(F_PB-0.0001,G:G),0,1) )</f>
        <v>102406.249999872</v>
      </c>
      <c r="F4600" s="84">
        <f t="shared" ca="1" si="213"/>
        <v>-4.8930546883400004E-3</v>
      </c>
      <c r="G4600" s="119">
        <f>IF(FilterType="FIR",  PRE_CALC!A4548*Fdata, IF(F_default=1,G4599+(4*Fnotch-0)/8192,G4599+(F_stop-F_start)/8192) )</f>
        <v>142031.249999872</v>
      </c>
      <c r="H4600" s="120">
        <f ca="1">IF(FilterType="FIR", OFFSET(PRE_CALC!B4548,0,DEC_RATE), C4600)</f>
        <v>-112.8751852</v>
      </c>
    </row>
    <row r="4601" spans="2:8" x14ac:dyDescent="0.2">
      <c r="B4601" s="45">
        <f>IF(FilterType="FIR", IF(Extend_fmod, PRE_CALC!I4549*Fm, PRE_CALC!A4549*Fdata), IF(F_default=1,B4600+(4*Fnotch-0)/8192,B4600+(F_stop-F_start)/8192) )</f>
        <v>142062.5</v>
      </c>
      <c r="C4601" s="39">
        <f t="shared" si="214"/>
        <v>-1.63475072211021</v>
      </c>
      <c r="D4601" s="84">
        <f ca="1">IF(FilterType="FIR", IF(Extend_fmod=1,OFFSET(PRE_CALC!J4549,0,DEC_RATE), OFFSET(PRE_CALC!B4549,0,DEC_RATE)), C4601)</f>
        <v>-112.959081857</v>
      </c>
      <c r="E4601" s="84">
        <f t="shared" ca="1" si="215"/>
        <v>102406.249999872</v>
      </c>
      <c r="F4601" s="84">
        <f t="shared" ca="1" si="213"/>
        <v>-4.8930546883400004E-3</v>
      </c>
      <c r="G4601" s="119">
        <f>IF(FilterType="FIR",  PRE_CALC!A4549*Fdata, IF(F_default=1,G4600+(4*Fnotch-0)/8192,G4600+(F_stop-F_start)/8192) )</f>
        <v>142062.5</v>
      </c>
      <c r="H4601" s="120">
        <f ca="1">IF(FilterType="FIR", OFFSET(PRE_CALC!B4549,0,DEC_RATE), C4601)</f>
        <v>-112.959081857</v>
      </c>
    </row>
    <row r="4602" spans="2:8" x14ac:dyDescent="0.2">
      <c r="B4602" s="45">
        <f>IF(FilterType="FIR", IF(Extend_fmod, PRE_CALC!I4550*Fm, PRE_CALC!A4550*Fdata), IF(F_default=1,B4601+(4*Fnotch-0)/8192,B4601+(F_stop-F_start)/8192) )</f>
        <v>142093.750000128</v>
      </c>
      <c r="C4602" s="39">
        <f t="shared" si="214"/>
        <v>-1.6354747163411201</v>
      </c>
      <c r="D4602" s="84">
        <f ca="1">IF(FilterType="FIR", IF(Extend_fmod=1,OFFSET(PRE_CALC!J4550,0,DEC_RATE), OFFSET(PRE_CALC!B4550,0,DEC_RATE)), C4602)</f>
        <v>-113.04939568899999</v>
      </c>
      <c r="E4602" s="84">
        <f t="shared" ca="1" si="215"/>
        <v>102406.249999872</v>
      </c>
      <c r="F4602" s="84">
        <f t="shared" ca="1" si="213"/>
        <v>-4.8930546883400004E-3</v>
      </c>
      <c r="G4602" s="119">
        <f>IF(FilterType="FIR",  PRE_CALC!A4550*Fdata, IF(F_default=1,G4601+(4*Fnotch-0)/8192,G4601+(F_stop-F_start)/8192) )</f>
        <v>142093.750000128</v>
      </c>
      <c r="H4602" s="120">
        <f ca="1">IF(FilterType="FIR", OFFSET(PRE_CALC!B4550,0,DEC_RATE), C4602)</f>
        <v>-113.04939568899999</v>
      </c>
    </row>
    <row r="4603" spans="2:8" x14ac:dyDescent="0.2">
      <c r="B4603" s="45">
        <f>IF(FilterType="FIR", IF(Extend_fmod, PRE_CALC!I4551*Fm, PRE_CALC!A4551*Fdata), IF(F_default=1,B4602+(4*Fnotch-0)/8192,B4602+(F_stop-F_start)/8192) )</f>
        <v>142125</v>
      </c>
      <c r="C4603" s="39">
        <f t="shared" si="214"/>
        <v>-1.6361988740044773</v>
      </c>
      <c r="D4603" s="84">
        <f ca="1">IF(FilterType="FIR", IF(Extend_fmod=1,OFFSET(PRE_CALC!J4551,0,DEC_RATE), OFFSET(PRE_CALC!B4551,0,DEC_RATE)), C4603)</f>
        <v>-113.146245186</v>
      </c>
      <c r="E4603" s="84">
        <f t="shared" ca="1" si="215"/>
        <v>102406.249999872</v>
      </c>
      <c r="F4603" s="84">
        <f t="shared" ca="1" si="213"/>
        <v>-4.8930546883400004E-3</v>
      </c>
      <c r="G4603" s="119">
        <f>IF(FilterType="FIR",  PRE_CALC!A4551*Fdata, IF(F_default=1,G4602+(4*Fnotch-0)/8192,G4602+(F_stop-F_start)/8192) )</f>
        <v>142125</v>
      </c>
      <c r="H4603" s="120">
        <f ca="1">IF(FilterType="FIR", OFFSET(PRE_CALC!B4551,0,DEC_RATE), C4603)</f>
        <v>-113.146245186</v>
      </c>
    </row>
    <row r="4604" spans="2:8" x14ac:dyDescent="0.2">
      <c r="B4604" s="45">
        <f>IF(FilterType="FIR", IF(Extend_fmod, PRE_CALC!I4552*Fm, PRE_CALC!A4552*Fdata), IF(F_default=1,B4603+(4*Fnotch-0)/8192,B4603+(F_stop-F_start)/8192) )</f>
        <v>142156.249999872</v>
      </c>
      <c r="C4604" s="39">
        <f t="shared" si="214"/>
        <v>-1.6369231951090624</v>
      </c>
      <c r="D4604" s="84">
        <f ca="1">IF(FilterType="FIR", IF(Extend_fmod=1,OFFSET(PRE_CALC!J4552,0,DEC_RATE), OFFSET(PRE_CALC!B4552,0,DEC_RATE)), C4604)</f>
        <v>-113.249760788</v>
      </c>
      <c r="E4604" s="84">
        <f t="shared" ca="1" si="215"/>
        <v>102406.249999872</v>
      </c>
      <c r="F4604" s="84">
        <f t="shared" ca="1" si="213"/>
        <v>-4.8930546883400004E-3</v>
      </c>
      <c r="G4604" s="119">
        <f>IF(FilterType="FIR",  PRE_CALC!A4552*Fdata, IF(F_default=1,G4603+(4*Fnotch-0)/8192,G4603+(F_stop-F_start)/8192) )</f>
        <v>142156.249999872</v>
      </c>
      <c r="H4604" s="120">
        <f ca="1">IF(FilterType="FIR", OFFSET(PRE_CALC!B4552,0,DEC_RATE), C4604)</f>
        <v>-113.249760788</v>
      </c>
    </row>
    <row r="4605" spans="2:8" x14ac:dyDescent="0.2">
      <c r="B4605" s="45">
        <f>IF(FilterType="FIR", IF(Extend_fmod, PRE_CALC!I4553*Fm, PRE_CALC!A4553*Fdata), IF(F_default=1,B4604+(4*Fnotch-0)/8192,B4604+(F_stop-F_start)/8192) )</f>
        <v>142187.5</v>
      </c>
      <c r="C4605" s="39">
        <f t="shared" si="214"/>
        <v>-1.6376476796636483</v>
      </c>
      <c r="D4605" s="84">
        <f ca="1">IF(FilterType="FIR", IF(Extend_fmod=1,OFFSET(PRE_CALC!J4553,0,DEC_RATE), OFFSET(PRE_CALC!B4553,0,DEC_RATE)), C4605)</f>
        <v>-113.360085716</v>
      </c>
      <c r="E4605" s="84">
        <f t="shared" ca="1" si="215"/>
        <v>102406.249999872</v>
      </c>
      <c r="F4605" s="84">
        <f t="shared" ca="1" si="213"/>
        <v>-4.8930546883400004E-3</v>
      </c>
      <c r="G4605" s="119">
        <f>IF(FilterType="FIR",  PRE_CALC!A4553*Fdata, IF(F_default=1,G4604+(4*Fnotch-0)/8192,G4604+(F_stop-F_start)/8192) )</f>
        <v>142187.5</v>
      </c>
      <c r="H4605" s="120">
        <f ca="1">IF(FilterType="FIR", OFFSET(PRE_CALC!B4553,0,DEC_RATE), C4605)</f>
        <v>-113.360085716</v>
      </c>
    </row>
    <row r="4606" spans="2:8" x14ac:dyDescent="0.2">
      <c r="B4606" s="45">
        <f>IF(FilterType="FIR", IF(Extend_fmod, PRE_CALC!I4554*Fm, PRE_CALC!A4554*Fdata), IF(F_default=1,B4605+(4*Fnotch-0)/8192,B4605+(F_stop-F_start)/8192) )</f>
        <v>142218.750000128</v>
      </c>
      <c r="C4606" s="39">
        <f t="shared" si="214"/>
        <v>-1.6383723276651336</v>
      </c>
      <c r="D4606" s="84">
        <f ca="1">IF(FilterType="FIR", IF(Extend_fmod=1,OFFSET(PRE_CALC!J4554,0,DEC_RATE), OFFSET(PRE_CALC!B4554,0,DEC_RATE)), C4606)</f>
        <v>-113.47737691899999</v>
      </c>
      <c r="E4606" s="84">
        <f t="shared" ca="1" si="215"/>
        <v>102406.249999872</v>
      </c>
      <c r="F4606" s="84">
        <f t="shared" ca="1" si="213"/>
        <v>-4.8930546883400004E-3</v>
      </c>
      <c r="G4606" s="119">
        <f>IF(FilterType="FIR",  PRE_CALC!A4554*Fdata, IF(F_default=1,G4605+(4*Fnotch-0)/8192,G4605+(F_stop-F_start)/8192) )</f>
        <v>142218.750000128</v>
      </c>
      <c r="H4606" s="120">
        <f ca="1">IF(FilterType="FIR", OFFSET(PRE_CALC!B4554,0,DEC_RATE), C4606)</f>
        <v>-113.47737691899999</v>
      </c>
    </row>
    <row r="4607" spans="2:8" x14ac:dyDescent="0.2">
      <c r="B4607" s="45">
        <f>IF(FilterType="FIR", IF(Extend_fmod, PRE_CALC!I4555*Fm, PRE_CALC!A4555*Fdata), IF(F_default=1,B4606+(4*Fnotch-0)/8192,B4606+(F_stop-F_start)/8192) )</f>
        <v>142250</v>
      </c>
      <c r="C4607" s="39">
        <f t="shared" si="214"/>
        <v>-1.6390971391104201</v>
      </c>
      <c r="D4607" s="84">
        <f ca="1">IF(FilterType="FIR", IF(Extend_fmod=1,OFFSET(PRE_CALC!J4555,0,DEC_RATE), OFFSET(PRE_CALC!B4555,0,DEC_RATE)), C4607)</f>
        <v>-113.601806135</v>
      </c>
      <c r="E4607" s="84">
        <f t="shared" ca="1" si="215"/>
        <v>102406.249999872</v>
      </c>
      <c r="F4607" s="84">
        <f t="shared" ca="1" si="213"/>
        <v>-4.8930546883400004E-3</v>
      </c>
      <c r="G4607" s="119">
        <f>IF(FilterType="FIR",  PRE_CALC!A4555*Fdata, IF(F_default=1,G4606+(4*Fnotch-0)/8192,G4606+(F_stop-F_start)/8192) )</f>
        <v>142250</v>
      </c>
      <c r="H4607" s="120">
        <f ca="1">IF(FilterType="FIR", OFFSET(PRE_CALC!B4555,0,DEC_RATE), C4607)</f>
        <v>-113.601806135</v>
      </c>
    </row>
    <row r="4608" spans="2:8" x14ac:dyDescent="0.2">
      <c r="B4608" s="45">
        <f>IF(FilterType="FIR", IF(Extend_fmod, PRE_CALC!I4556*Fm, PRE_CALC!A4556*Fdata), IF(F_default=1,B4607+(4*Fnotch-0)/8192,B4607+(F_stop-F_start)/8192) )</f>
        <v>142281.249999872</v>
      </c>
      <c r="C4608" s="39">
        <f t="shared" si="214"/>
        <v>-1.6398221140082727</v>
      </c>
      <c r="D4608" s="84">
        <f ca="1">IF(FilterType="FIR", IF(Extend_fmod=1,OFFSET(PRE_CALC!J4556,0,DEC_RATE), OFFSET(PRE_CALC!B4556,0,DEC_RATE)), C4608)</f>
        <v>-113.73356110100001</v>
      </c>
      <c r="E4608" s="84">
        <f t="shared" ca="1" si="215"/>
        <v>102406.249999872</v>
      </c>
      <c r="F4608" s="84">
        <f t="shared" ca="1" si="213"/>
        <v>-4.8930546883400004E-3</v>
      </c>
      <c r="G4608" s="119">
        <f>IF(FilterType="FIR",  PRE_CALC!A4556*Fdata, IF(F_default=1,G4607+(4*Fnotch-0)/8192,G4607+(F_stop-F_start)/8192) )</f>
        <v>142281.249999872</v>
      </c>
      <c r="H4608" s="120">
        <f ca="1">IF(FilterType="FIR", OFFSET(PRE_CALC!B4556,0,DEC_RATE), C4608)</f>
        <v>-113.73356110100001</v>
      </c>
    </row>
    <row r="4609" spans="2:8" x14ac:dyDescent="0.2">
      <c r="B4609" s="45">
        <f>IF(FilterType="FIR", IF(Extend_fmod, PRE_CALC!I4557*Fm, PRE_CALC!A4557*Fdata), IF(F_default=1,B4608+(4*Fnotch-0)/8192,B4608+(F_stop-F_start)/8192) )</f>
        <v>142312.5</v>
      </c>
      <c r="C4609" s="39">
        <f t="shared" si="214"/>
        <v>-1.6405472523675022</v>
      </c>
      <c r="D4609" s="84">
        <f ca="1">IF(FilterType="FIR", IF(Extend_fmod=1,OFFSET(PRE_CALC!J4557,0,DEC_RATE), OFFSET(PRE_CALC!B4557,0,DEC_RATE)), C4609)</f>
        <v>-113.872846912</v>
      </c>
      <c r="E4609" s="84">
        <f t="shared" ca="1" si="215"/>
        <v>102406.249999872</v>
      </c>
      <c r="F4609" s="84">
        <f t="shared" ca="1" si="213"/>
        <v>-4.8930546883400004E-3</v>
      </c>
      <c r="G4609" s="119">
        <f>IF(FilterType="FIR",  PRE_CALC!A4557*Fdata, IF(F_default=1,G4608+(4*Fnotch-0)/8192,G4608+(F_stop-F_start)/8192) )</f>
        <v>142312.5</v>
      </c>
      <c r="H4609" s="120">
        <f ca="1">IF(FilterType="FIR", OFFSET(PRE_CALC!B4557,0,DEC_RATE), C4609)</f>
        <v>-113.872846912</v>
      </c>
    </row>
    <row r="4610" spans="2:8" x14ac:dyDescent="0.2">
      <c r="B4610" s="45">
        <f>IF(FilterType="FIR", IF(Extend_fmod, PRE_CALC!I4558*Fm, PRE_CALC!A4558*Fdata), IF(F_default=1,B4609+(4*Fnotch-0)/8192,B4609+(F_stop-F_start)/8192) )</f>
        <v>142343.750000128</v>
      </c>
      <c r="C4610" s="39">
        <f t="shared" si="214"/>
        <v>-1.6412725541849849</v>
      </c>
      <c r="D4610" s="84">
        <f ca="1">IF(FilterType="FIR", IF(Extend_fmod=1,OFFSET(PRE_CALC!J4558,0,DEC_RATE), OFFSET(PRE_CALC!B4558,0,DEC_RATE)), C4610)</f>
        <v>-114.019887572</v>
      </c>
      <c r="E4610" s="84">
        <f t="shared" ca="1" si="215"/>
        <v>102406.249999872</v>
      </c>
      <c r="F4610" s="84">
        <f t="shared" ca="1" si="213"/>
        <v>-4.8930546883400004E-3</v>
      </c>
      <c r="G4610" s="119">
        <f>IF(FilterType="FIR",  PRE_CALC!A4558*Fdata, IF(F_default=1,G4609+(4*Fnotch-0)/8192,G4609+(F_stop-F_start)/8192) )</f>
        <v>142343.750000128</v>
      </c>
      <c r="H4610" s="120">
        <f ca="1">IF(FilterType="FIR", OFFSET(PRE_CALC!B4558,0,DEC_RATE), C4610)</f>
        <v>-114.019887572</v>
      </c>
    </row>
    <row r="4611" spans="2:8" x14ac:dyDescent="0.2">
      <c r="B4611" s="45">
        <f>IF(FilterType="FIR", IF(Extend_fmod, PRE_CALC!I4559*Fm, PRE_CALC!A4559*Fdata), IF(F_default=1,B4610+(4*Fnotch-0)/8192,B4610+(F_stop-F_start)/8192) )</f>
        <v>142375</v>
      </c>
      <c r="C4611" s="39">
        <f t="shared" si="214"/>
        <v>-1.6419980194576222</v>
      </c>
      <c r="D4611" s="84">
        <f ca="1">IF(FilterType="FIR", IF(Extend_fmod=1,OFFSET(PRE_CALC!J4559,0,DEC_RATE), OFFSET(PRE_CALC!B4559,0,DEC_RATE)), C4611)</f>
        <v>-114.17492774199999</v>
      </c>
      <c r="E4611" s="84">
        <f t="shared" ca="1" si="215"/>
        <v>102406.249999872</v>
      </c>
      <c r="F4611" s="84">
        <f t="shared" ca="1" si="213"/>
        <v>-4.8930546883400004E-3</v>
      </c>
      <c r="G4611" s="119">
        <f>IF(FilterType="FIR",  PRE_CALC!A4559*Fdata, IF(F_default=1,G4610+(4*Fnotch-0)/8192,G4610+(F_stop-F_start)/8192) )</f>
        <v>142375</v>
      </c>
      <c r="H4611" s="120">
        <f ca="1">IF(FilterType="FIR", OFFSET(PRE_CALC!B4559,0,DEC_RATE), C4611)</f>
        <v>-114.17492774199999</v>
      </c>
    </row>
    <row r="4612" spans="2:8" x14ac:dyDescent="0.2">
      <c r="B4612" s="45">
        <f>IF(FilterType="FIR", IF(Extend_fmod, PRE_CALC!I4560*Fm, PRE_CALC!A4560*Fdata), IF(F_default=1,B4611+(4*Fnotch-0)/8192,B4611+(F_stop-F_start)/8192) )</f>
        <v>142406.249999872</v>
      </c>
      <c r="C4612" s="39">
        <f t="shared" si="214"/>
        <v>-1.6427236481942145</v>
      </c>
      <c r="D4612" s="84">
        <f ca="1">IF(FilterType="FIR", IF(Extend_fmod=1,OFFSET(PRE_CALC!J4560,0,DEC_RATE), OFFSET(PRE_CALC!B4560,0,DEC_RATE)), C4612)</f>
        <v>-114.33823474</v>
      </c>
      <c r="E4612" s="84">
        <f t="shared" ca="1" si="215"/>
        <v>102406.249999872</v>
      </c>
      <c r="F4612" s="84">
        <f t="shared" ca="1" si="213"/>
        <v>-4.8930546883400004E-3</v>
      </c>
      <c r="G4612" s="119">
        <f>IF(FilterType="FIR",  PRE_CALC!A4560*Fdata, IF(F_default=1,G4611+(4*Fnotch-0)/8192,G4611+(F_stop-F_start)/8192) )</f>
        <v>142406.249999872</v>
      </c>
      <c r="H4612" s="120">
        <f ca="1">IF(FilterType="FIR", OFFSET(PRE_CALC!B4560,0,DEC_RATE), C4612)</f>
        <v>-114.33823474</v>
      </c>
    </row>
    <row r="4613" spans="2:8" x14ac:dyDescent="0.2">
      <c r="B4613" s="45">
        <f>IF(FilterType="FIR", IF(Extend_fmod, PRE_CALC!I4561*Fm, PRE_CALC!A4561*Fdata), IF(F_default=1,B4612+(4*Fnotch-0)/8192,B4612+(F_stop-F_start)/8192) )</f>
        <v>142437.5</v>
      </c>
      <c r="C4613" s="39">
        <f t="shared" si="214"/>
        <v>-1.6434494404035278</v>
      </c>
      <c r="D4613" s="84">
        <f ca="1">IF(FilterType="FIR", IF(Extend_fmod=1,OFFSET(PRE_CALC!J4561,0,DEC_RATE), OFFSET(PRE_CALC!B4561,0,DEC_RATE)), C4613)</f>
        <v>-114.51010081299999</v>
      </c>
      <c r="E4613" s="84">
        <f t="shared" ca="1" si="215"/>
        <v>102406.249999872</v>
      </c>
      <c r="F4613" s="84">
        <f t="shared" ca="1" si="213"/>
        <v>-4.8930546883400004E-3</v>
      </c>
      <c r="G4613" s="119">
        <f>IF(FilterType="FIR",  PRE_CALC!A4561*Fdata, IF(F_default=1,G4612+(4*Fnotch-0)/8192,G4612+(F_stop-F_start)/8192) )</f>
        <v>142437.5</v>
      </c>
      <c r="H4613" s="120">
        <f ca="1">IF(FilterType="FIR", OFFSET(PRE_CALC!B4561,0,DEC_RATE), C4613)</f>
        <v>-114.51010081299999</v>
      </c>
    </row>
    <row r="4614" spans="2:8" x14ac:dyDescent="0.2">
      <c r="B4614" s="45">
        <f>IF(FilterType="FIR", IF(Extend_fmod, PRE_CALC!I4562*Fm, PRE_CALC!A4562*Fdata), IF(F_default=1,B4613+(4*Fnotch-0)/8192,B4613+(F_stop-F_start)/8192) )</f>
        <v>142468.750000128</v>
      </c>
      <c r="C4614" s="39">
        <f t="shared" si="214"/>
        <v>-1.6441753960824808</v>
      </c>
      <c r="D4614" s="84">
        <f ca="1">IF(FilterType="FIR", IF(Extend_fmod=1,OFFSET(PRE_CALC!J4562,0,DEC_RATE), OFFSET(PRE_CALC!B4562,0,DEC_RATE)), C4614)</f>
        <v>-114.690845737</v>
      </c>
      <c r="E4614" s="84">
        <f t="shared" ca="1" si="215"/>
        <v>102406.249999872</v>
      </c>
      <c r="F4614" s="84">
        <f t="shared" ca="1" si="213"/>
        <v>-4.8930546883400004E-3</v>
      </c>
      <c r="G4614" s="119">
        <f>IF(FilterType="FIR",  PRE_CALC!A4562*Fdata, IF(F_default=1,G4613+(4*Fnotch-0)/8192,G4613+(F_stop-F_start)/8192) )</f>
        <v>142468.750000128</v>
      </c>
      <c r="H4614" s="120">
        <f ca="1">IF(FilterType="FIR", OFFSET(PRE_CALC!B4562,0,DEC_RATE), C4614)</f>
        <v>-114.690845737</v>
      </c>
    </row>
    <row r="4615" spans="2:8" x14ac:dyDescent="0.2">
      <c r="B4615" s="45">
        <f>IF(FilterType="FIR", IF(Extend_fmod, PRE_CALC!I4563*Fm, PRE_CALC!A4563*Fdata), IF(F_default=1,B4614+(4*Fnotch-0)/8192,B4614+(F_stop-F_start)/8192) )</f>
        <v>142500</v>
      </c>
      <c r="C4615" s="39">
        <f t="shared" si="214"/>
        <v>-1.64490151522795</v>
      </c>
      <c r="D4615" s="84">
        <f ca="1">IF(FilterType="FIR", IF(Extend_fmod=1,OFFSET(PRE_CALC!J4563,0,DEC_RATE), OFFSET(PRE_CALC!B4563,0,DEC_RATE)), C4615)</f>
        <v>-114.880819797</v>
      </c>
      <c r="E4615" s="84">
        <f t="shared" ca="1" si="215"/>
        <v>102406.249999872</v>
      </c>
      <c r="F4615" s="84">
        <f t="shared" ca="1" si="213"/>
        <v>-4.8930546883400004E-3</v>
      </c>
      <c r="G4615" s="119">
        <f>IF(FilterType="FIR",  PRE_CALC!A4563*Fdata, IF(F_default=1,G4614+(4*Fnotch-0)/8192,G4614+(F_stop-F_start)/8192) )</f>
        <v>142500</v>
      </c>
      <c r="H4615" s="120">
        <f ca="1">IF(FilterType="FIR", OFFSET(PRE_CALC!B4563,0,DEC_RATE), C4615)</f>
        <v>-114.880819797</v>
      </c>
    </row>
    <row r="4616" spans="2:8" x14ac:dyDescent="0.2">
      <c r="B4616" s="45">
        <f>IF(FilterType="FIR", IF(Extend_fmod, PRE_CALC!I4564*Fm, PRE_CALC!A4564*Fdata), IF(F_default=1,B4615+(4*Fnotch-0)/8192,B4615+(F_stop-F_start)/8192) )</f>
        <v>142531.249999872</v>
      </c>
      <c r="C4616" s="39">
        <f t="shared" si="214"/>
        <v>-1.6456277978487512</v>
      </c>
      <c r="D4616" s="84">
        <f ca="1">IF(FilterType="FIR", IF(Extend_fmod=1,OFFSET(PRE_CALC!J4564,0,DEC_RATE), OFFSET(PRE_CALC!B4564,0,DEC_RATE)), C4616)</f>
        <v>-115.08040721499999</v>
      </c>
      <c r="E4616" s="84">
        <f t="shared" ca="1" si="215"/>
        <v>102406.249999872</v>
      </c>
      <c r="F4616" s="84">
        <f t="shared" ca="1" si="213"/>
        <v>-4.8930546883400004E-3</v>
      </c>
      <c r="G4616" s="119">
        <f>IF(FilterType="FIR",  PRE_CALC!A4564*Fdata, IF(F_default=1,G4615+(4*Fnotch-0)/8192,G4615+(F_stop-F_start)/8192) )</f>
        <v>142531.249999872</v>
      </c>
      <c r="H4616" s="120">
        <f ca="1">IF(FilterType="FIR", OFFSET(PRE_CALC!B4564,0,DEC_RATE), C4616)</f>
        <v>-115.08040721499999</v>
      </c>
    </row>
    <row r="4617" spans="2:8" x14ac:dyDescent="0.2">
      <c r="B4617" s="45">
        <f>IF(FilterType="FIR", IF(Extend_fmod, PRE_CALC!I4565*Fm, PRE_CALC!A4565*Fdata), IF(F_default=1,B4616+(4*Fnotch-0)/8192,B4616+(F_stop-F_start)/8192) )</f>
        <v>142562.5</v>
      </c>
      <c r="C4617" s="39">
        <f t="shared" si="214"/>
        <v>-1.6463542439536647</v>
      </c>
      <c r="D4617" s="84">
        <f ca="1">IF(FilterType="FIR", IF(Extend_fmod=1,OFFSET(PRE_CALC!J4565,0,DEC_RATE), OFFSET(PRE_CALC!B4565,0,DEC_RATE)), C4617)</f>
        <v>-115.290030102</v>
      </c>
      <c r="E4617" s="84">
        <f t="shared" ca="1" si="215"/>
        <v>102406.249999872</v>
      </c>
      <c r="F4617" s="84">
        <f t="shared" ca="1" si="213"/>
        <v>-4.8930546883400004E-3</v>
      </c>
      <c r="G4617" s="119">
        <f>IF(FilterType="FIR",  PRE_CALC!A4565*Fdata, IF(F_default=1,G4616+(4*Fnotch-0)/8192,G4616+(F_stop-F_start)/8192) )</f>
        <v>142562.5</v>
      </c>
      <c r="H4617" s="120">
        <f ca="1">IF(FilterType="FIR", OFFSET(PRE_CALC!B4565,0,DEC_RATE), C4617)</f>
        <v>-115.290030102</v>
      </c>
    </row>
    <row r="4618" spans="2:8" x14ac:dyDescent="0.2">
      <c r="B4618" s="45">
        <f>IF(FilterType="FIR", IF(Extend_fmod, PRE_CALC!I4566*Fm, PRE_CALC!A4566*Fdata), IF(F_default=1,B4617+(4*Fnotch-0)/8192,B4617+(F_stop-F_start)/8192) )</f>
        <v>142593.750000128</v>
      </c>
      <c r="C4618" s="39">
        <f t="shared" si="214"/>
        <v>-1.6470808535396015</v>
      </c>
      <c r="D4618" s="84">
        <f ca="1">IF(FilterType="FIR", IF(Extend_fmod=1,OFFSET(PRE_CALC!J4566,0,DEC_RATE), OFFSET(PRE_CALC!B4566,0,DEC_RATE)), C4618)</f>
        <v>-115.51015304000001</v>
      </c>
      <c r="E4618" s="84">
        <f t="shared" ca="1" si="215"/>
        <v>102406.249999872</v>
      </c>
      <c r="F4618" s="84">
        <f t="shared" ca="1" si="213"/>
        <v>-4.8930546883400004E-3</v>
      </c>
      <c r="G4618" s="119">
        <f>IF(FilterType="FIR",  PRE_CALC!A4566*Fdata, IF(F_default=1,G4617+(4*Fnotch-0)/8192,G4617+(F_stop-F_start)/8192) )</f>
        <v>142593.750000128</v>
      </c>
      <c r="H4618" s="120">
        <f ca="1">IF(FilterType="FIR", OFFSET(PRE_CALC!B4566,0,DEC_RATE), C4618)</f>
        <v>-115.51015304000001</v>
      </c>
    </row>
    <row r="4619" spans="2:8" x14ac:dyDescent="0.2">
      <c r="B4619" s="45">
        <f>IF(FilterType="FIR", IF(Extend_fmod, PRE_CALC!I4567*Fm, PRE_CALC!A4567*Fdata), IF(F_default=1,B4618+(4*Fnotch-0)/8192,B4618+(F_stop-F_start)/8192) )</f>
        <v>142625</v>
      </c>
      <c r="C4619" s="39">
        <f t="shared" si="214"/>
        <v>-1.647807626603444</v>
      </c>
      <c r="D4619" s="84">
        <f ca="1">IF(FilterType="FIR", IF(Extend_fmod=1,OFFSET(PRE_CALC!J4567,0,DEC_RATE), OFFSET(PRE_CALC!B4567,0,DEC_RATE)), C4619)</f>
        <v>-115.741288404</v>
      </c>
      <c r="E4619" s="84">
        <f t="shared" ca="1" si="215"/>
        <v>102406.249999872</v>
      </c>
      <c r="F4619" s="84">
        <f t="shared" ca="1" si="213"/>
        <v>-4.8930546883400004E-3</v>
      </c>
      <c r="G4619" s="119">
        <f>IF(FilterType="FIR",  PRE_CALC!A4567*Fdata, IF(F_default=1,G4618+(4*Fnotch-0)/8192,G4618+(F_stop-F_start)/8192) )</f>
        <v>142625</v>
      </c>
      <c r="H4619" s="120">
        <f ca="1">IF(FilterType="FIR", OFFSET(PRE_CALC!B4567,0,DEC_RATE), C4619)</f>
        <v>-115.741288404</v>
      </c>
    </row>
    <row r="4620" spans="2:8" x14ac:dyDescent="0.2">
      <c r="B4620" s="45">
        <f>IF(FilterType="FIR", IF(Extend_fmod, PRE_CALC!I4568*Fm, PRE_CALC!A4568*Fdata), IF(F_default=1,B4619+(4*Fnotch-0)/8192,B4619+(F_stop-F_start)/8192) )</f>
        <v>142656.249999872</v>
      </c>
      <c r="C4620" s="39">
        <f t="shared" si="214"/>
        <v>-1.6485345631539898</v>
      </c>
      <c r="D4620" s="84">
        <f ca="1">IF(FilterType="FIR", IF(Extend_fmod=1,OFFSET(PRE_CALC!J4568,0,DEC_RATE), OFFSET(PRE_CALC!B4568,0,DEC_RATE)), C4620)</f>
        <v>-115.984002593</v>
      </c>
      <c r="E4620" s="84">
        <f t="shared" ca="1" si="215"/>
        <v>102406.249999872</v>
      </c>
      <c r="F4620" s="84">
        <f t="shared" ca="1" si="213"/>
        <v>-4.8930546883400004E-3</v>
      </c>
      <c r="G4620" s="119">
        <f>IF(FilterType="FIR",  PRE_CALC!A4568*Fdata, IF(F_default=1,G4619+(4*Fnotch-0)/8192,G4619+(F_stop-F_start)/8192) )</f>
        <v>142656.249999872</v>
      </c>
      <c r="H4620" s="120">
        <f ca="1">IF(FilterType="FIR", OFFSET(PRE_CALC!B4568,0,DEC_RATE), C4620)</f>
        <v>-115.984002593</v>
      </c>
    </row>
    <row r="4621" spans="2:8" x14ac:dyDescent="0.2">
      <c r="B4621" s="45">
        <f>IF(FilterType="FIR", IF(Extend_fmod, PRE_CALC!I4569*Fm, PRE_CALC!A4569*Fdata), IF(F_default=1,B4620+(4*Fnotch-0)/8192,B4620+(F_stop-F_start)/8192) )</f>
        <v>142687.5</v>
      </c>
      <c r="C4621" s="39">
        <f t="shared" si="214"/>
        <v>-1.6492616632000483</v>
      </c>
      <c r="D4621" s="84">
        <f ca="1">IF(FilterType="FIR", IF(Extend_fmod=1,OFFSET(PRE_CALC!J4569,0,DEC_RATE), OFFSET(PRE_CALC!B4569,0,DEC_RATE)), C4621)</f>
        <v>-116.23892332</v>
      </c>
      <c r="E4621" s="84">
        <f t="shared" ca="1" si="215"/>
        <v>102406.249999872</v>
      </c>
      <c r="F4621" s="84">
        <f t="shared" ca="1" si="213"/>
        <v>-4.8930546883400004E-3</v>
      </c>
      <c r="G4621" s="119">
        <f>IF(FilterType="FIR",  PRE_CALC!A4569*Fdata, IF(F_default=1,G4620+(4*Fnotch-0)/8192,G4620+(F_stop-F_start)/8192) )</f>
        <v>142687.5</v>
      </c>
      <c r="H4621" s="120">
        <f ca="1">IF(FilterType="FIR", OFFSET(PRE_CALC!B4569,0,DEC_RATE), C4621)</f>
        <v>-116.23892332</v>
      </c>
    </row>
    <row r="4622" spans="2:8" x14ac:dyDescent="0.2">
      <c r="B4622" s="45">
        <f>IF(FilterType="FIR", IF(Extend_fmod, PRE_CALC!I4570*Fm, PRE_CALC!A4570*Fdata), IF(F_default=1,B4621+(4*Fnotch-0)/8192,B4621+(F_stop-F_start)/8192) )</f>
        <v>142718.750000128</v>
      </c>
      <c r="C4622" s="39">
        <f t="shared" si="214"/>
        <v>-1.6499889267385195</v>
      </c>
      <c r="D4622" s="84">
        <f ca="1">IF(FilterType="FIR", IF(Extend_fmod=1,OFFSET(PRE_CALC!J4570,0,DEC_RATE), OFFSET(PRE_CALC!B4570,0,DEC_RATE)), C4622)</f>
        <v>-116.506748234</v>
      </c>
      <c r="E4622" s="84">
        <f t="shared" ca="1" si="215"/>
        <v>102406.249999872</v>
      </c>
      <c r="F4622" s="84">
        <f t="shared" ca="1" si="213"/>
        <v>-4.8930546883400004E-3</v>
      </c>
      <c r="G4622" s="119">
        <f>IF(FilterType="FIR",  PRE_CALC!A4570*Fdata, IF(F_default=1,G4621+(4*Fnotch-0)/8192,G4621+(F_stop-F_start)/8192) )</f>
        <v>142718.750000128</v>
      </c>
      <c r="H4622" s="120">
        <f ca="1">IF(FilterType="FIR", OFFSET(PRE_CALC!B4570,0,DEC_RATE), C4622)</f>
        <v>-116.506748234</v>
      </c>
    </row>
    <row r="4623" spans="2:8" x14ac:dyDescent="0.2">
      <c r="B4623" s="45">
        <f>IF(FilterType="FIR", IF(Extend_fmod, PRE_CALC!I4571*Fm, PRE_CALC!A4571*Fdata), IF(F_default=1,B4622+(4*Fnotch-0)/8192,B4622+(F_stop-F_start)/8192) )</f>
        <v>142750</v>
      </c>
      <c r="C4623" s="39">
        <f t="shared" si="214"/>
        <v>-1.6507163537662859</v>
      </c>
      <c r="D4623" s="84">
        <f ca="1">IF(FilterType="FIR", IF(Extend_fmod=1,OFFSET(PRE_CALC!J4571,0,DEC_RATE), OFFSET(PRE_CALC!B4571,0,DEC_RATE)), C4623)</f>
        <v>-116.788255134</v>
      </c>
      <c r="E4623" s="84">
        <f t="shared" ca="1" si="215"/>
        <v>102406.249999872</v>
      </c>
      <c r="F4623" s="84">
        <f t="shared" ca="1" si="213"/>
        <v>-4.8930546883400004E-3</v>
      </c>
      <c r="G4623" s="119">
        <f>IF(FilterType="FIR",  PRE_CALC!A4571*Fdata, IF(F_default=1,G4622+(4*Fnotch-0)/8192,G4622+(F_stop-F_start)/8192) )</f>
        <v>142750</v>
      </c>
      <c r="H4623" s="120">
        <f ca="1">IF(FilterType="FIR", OFFSET(PRE_CALC!B4571,0,DEC_RATE), C4623)</f>
        <v>-116.788255134</v>
      </c>
    </row>
    <row r="4624" spans="2:8" x14ac:dyDescent="0.2">
      <c r="B4624" s="45">
        <f>IF(FilterType="FIR", IF(Extend_fmod, PRE_CALC!I4572*Fm, PRE_CALC!A4572*Fdata), IF(F_default=1,B4623+(4*Fnotch-0)/8192,B4623+(F_stop-F_start)/8192) )</f>
        <v>142781.249999872</v>
      </c>
      <c r="C4624" s="39">
        <f t="shared" si="214"/>
        <v>-1.6514439442921631</v>
      </c>
      <c r="D4624" s="84">
        <f ca="1">IF(FilterType="FIR", IF(Extend_fmod=1,OFFSET(PRE_CALC!J4572,0,DEC_RATE), OFFSET(PRE_CALC!B4572,0,DEC_RATE)), C4624)</f>
        <v>-117.084314152</v>
      </c>
      <c r="E4624" s="84">
        <f t="shared" ca="1" si="215"/>
        <v>102406.249999872</v>
      </c>
      <c r="F4624" s="84">
        <f t="shared" ca="1" si="213"/>
        <v>-4.8930546883400004E-3</v>
      </c>
      <c r="G4624" s="119">
        <f>IF(FilterType="FIR",  PRE_CALC!A4572*Fdata, IF(F_default=1,G4623+(4*Fnotch-0)/8192,G4623+(F_stop-F_start)/8192) )</f>
        <v>142781.249999872</v>
      </c>
      <c r="H4624" s="120">
        <f ca="1">IF(FilterType="FIR", OFFSET(PRE_CALC!B4572,0,DEC_RATE), C4624)</f>
        <v>-117.084314152</v>
      </c>
    </row>
    <row r="4625" spans="2:8" x14ac:dyDescent="0.2">
      <c r="B4625" s="45">
        <f>IF(FilterType="FIR", IF(Extend_fmod, PRE_CALC!I4573*Fm, PRE_CALC!A4573*Fdata), IF(F_default=1,B4624+(4*Fnotch-0)/8192,B4624+(F_stop-F_start)/8192) )</f>
        <v>142812.5</v>
      </c>
      <c r="C4625" s="39">
        <f t="shared" si="214"/>
        <v>-1.6521716983249699</v>
      </c>
      <c r="D4625" s="84">
        <f ca="1">IF(FilterType="FIR", IF(Extend_fmod=1,OFFSET(PRE_CALC!J4573,0,DEC_RATE), OFFSET(PRE_CALC!B4573,0,DEC_RATE)), C4625)</f>
        <v>-117.39590239100001</v>
      </c>
      <c r="E4625" s="84">
        <f t="shared" ca="1" si="215"/>
        <v>102406.249999872</v>
      </c>
      <c r="F4625" s="84">
        <f t="shared" ca="1" si="213"/>
        <v>-4.8930546883400004E-3</v>
      </c>
      <c r="G4625" s="119">
        <f>IF(FilterType="FIR",  PRE_CALC!A4573*Fdata, IF(F_default=1,G4624+(4*Fnotch-0)/8192,G4624+(F_stop-F_start)/8192) )</f>
        <v>142812.5</v>
      </c>
      <c r="H4625" s="120">
        <f ca="1">IF(FilterType="FIR", OFFSET(PRE_CALC!B4573,0,DEC_RATE), C4625)</f>
        <v>-117.39590239100001</v>
      </c>
    </row>
    <row r="4626" spans="2:8" x14ac:dyDescent="0.2">
      <c r="B4626" s="45">
        <f>IF(FilterType="FIR", IF(Extend_fmod, PRE_CALC!I4574*Fm, PRE_CALC!A4574*Fdata), IF(F_default=1,B4625+(4*Fnotch-0)/8192,B4625+(F_stop-F_start)/8192) )</f>
        <v>142843.750000128</v>
      </c>
      <c r="C4626" s="39">
        <f t="shared" si="214"/>
        <v>-1.6528996158615805</v>
      </c>
      <c r="D4626" s="84">
        <f ca="1">IF(FilterType="FIR", IF(Extend_fmod=1,OFFSET(PRE_CALC!J4574,0,DEC_RATE), OFFSET(PRE_CALC!B4574,0,DEC_RATE)), C4626)</f>
        <v>-117.724121611</v>
      </c>
      <c r="E4626" s="84">
        <f t="shared" ca="1" si="215"/>
        <v>102406.249999872</v>
      </c>
      <c r="F4626" s="84">
        <f t="shared" ca="1" si="213"/>
        <v>-4.8930546883400004E-3</v>
      </c>
      <c r="G4626" s="119">
        <f>IF(FilterType="FIR",  PRE_CALC!A4574*Fdata, IF(F_default=1,G4625+(4*Fnotch-0)/8192,G4625+(F_stop-F_start)/8192) )</f>
        <v>142843.750000128</v>
      </c>
      <c r="H4626" s="120">
        <f ca="1">IF(FilterType="FIR", OFFSET(PRE_CALC!B4574,0,DEC_RATE), C4626)</f>
        <v>-117.724121611</v>
      </c>
    </row>
    <row r="4627" spans="2:8" x14ac:dyDescent="0.2">
      <c r="B4627" s="45">
        <f>IF(FilterType="FIR", IF(Extend_fmod, PRE_CALC!I4575*Fm, PRE_CALC!A4575*Fdata), IF(F_default=1,B4626+(4*Fnotch-0)/8192,B4626+(F_stop-F_start)/8192) )</f>
        <v>142875</v>
      </c>
      <c r="C4627" s="39">
        <f t="shared" si="214"/>
        <v>-1.6536276968989008</v>
      </c>
      <c r="D4627" s="84">
        <f ca="1">IF(FilterType="FIR", IF(Extend_fmod=1,OFFSET(PRE_CALC!J4575,0,DEC_RATE), OFFSET(PRE_CALC!B4575,0,DEC_RATE)), C4627)</f>
        <v>-118.07021977399999</v>
      </c>
      <c r="E4627" s="84">
        <f t="shared" ca="1" si="215"/>
        <v>102406.249999872</v>
      </c>
      <c r="F4627" s="84">
        <f t="shared" ca="1" si="213"/>
        <v>-4.8930546883400004E-3</v>
      </c>
      <c r="G4627" s="119">
        <f>IF(FilterType="FIR",  PRE_CALC!A4575*Fdata, IF(F_default=1,G4626+(4*Fnotch-0)/8192,G4626+(F_stop-F_start)/8192) )</f>
        <v>142875</v>
      </c>
      <c r="H4627" s="120">
        <f ca="1">IF(FilterType="FIR", OFFSET(PRE_CALC!B4575,0,DEC_RATE), C4627)</f>
        <v>-118.07021977399999</v>
      </c>
    </row>
    <row r="4628" spans="2:8" x14ac:dyDescent="0.2">
      <c r="B4628" s="45">
        <f>IF(FilterType="FIR", IF(Extend_fmod, PRE_CALC!I4576*Fm, PRE_CALC!A4576*Fdata), IF(F_default=1,B4627+(4*Fnotch-0)/8192,B4627+(F_stop-F_start)/8192) )</f>
        <v>142906.249999872</v>
      </c>
      <c r="C4628" s="39">
        <f t="shared" si="214"/>
        <v>-1.6543559414457278</v>
      </c>
      <c r="D4628" s="84">
        <f ca="1">IF(FilterType="FIR", IF(Extend_fmod=1,OFFSET(PRE_CALC!J4576,0,DEC_RATE), OFFSET(PRE_CALC!B4576,0,DEC_RATE)), C4628)</f>
        <v>-118.435617495</v>
      </c>
      <c r="E4628" s="84">
        <f t="shared" ca="1" si="215"/>
        <v>102406.249999872</v>
      </c>
      <c r="F4628" s="84">
        <f t="shared" ca="1" si="213"/>
        <v>-4.8930546883400004E-3</v>
      </c>
      <c r="G4628" s="119">
        <f>IF(FilterType="FIR",  PRE_CALC!A4576*Fdata, IF(F_default=1,G4627+(4*Fnotch-0)/8192,G4627+(F_stop-F_start)/8192) )</f>
        <v>142906.249999872</v>
      </c>
      <c r="H4628" s="120">
        <f ca="1">IF(FilterType="FIR", OFFSET(PRE_CALC!B4576,0,DEC_RATE), C4628)</f>
        <v>-118.435617495</v>
      </c>
    </row>
    <row r="4629" spans="2:8" x14ac:dyDescent="0.2">
      <c r="B4629" s="45">
        <f>IF(FilterType="FIR", IF(Extend_fmod, PRE_CALC!I4577*Fm, PRE_CALC!A4577*Fdata), IF(F_default=1,B4628+(4*Fnotch-0)/8192,B4628+(F_stop-F_start)/8192) )</f>
        <v>142937.5</v>
      </c>
      <c r="C4629" s="39">
        <f t="shared" si="214"/>
        <v>-1.6550843495109002</v>
      </c>
      <c r="D4629" s="84">
        <f ca="1">IF(FilterType="FIR", IF(Extend_fmod=1,OFFSET(PRE_CALC!J4577,0,DEC_RATE), OFFSET(PRE_CALC!B4577,0,DEC_RATE)), C4629)</f>
        <v>-118.82194079600001</v>
      </c>
      <c r="E4629" s="84">
        <f t="shared" ca="1" si="215"/>
        <v>102406.249999872</v>
      </c>
      <c r="F4629" s="84">
        <f t="shared" ca="1" si="213"/>
        <v>-4.8930546883400004E-3</v>
      </c>
      <c r="G4629" s="119">
        <f>IF(FilterType="FIR",  PRE_CALC!A4577*Fdata, IF(F_default=1,G4628+(4*Fnotch-0)/8192,G4628+(F_stop-F_start)/8192) )</f>
        <v>142937.5</v>
      </c>
      <c r="H4629" s="120">
        <f ca="1">IF(FilterType="FIR", OFFSET(PRE_CALC!B4577,0,DEC_RATE), C4629)</f>
        <v>-118.82194079600001</v>
      </c>
    </row>
    <row r="4630" spans="2:8" x14ac:dyDescent="0.2">
      <c r="B4630" s="45">
        <f>IF(FilterType="FIR", IF(Extend_fmod, PRE_CALC!I4578*Fm, PRE_CALC!A4578*Fdata), IF(F_default=1,B4629+(4*Fnotch-0)/8192,B4629+(F_stop-F_start)/8192) )</f>
        <v>142968.750000128</v>
      </c>
      <c r="C4630" s="39">
        <f t="shared" si="214"/>
        <v>-1.6558129210913042</v>
      </c>
      <c r="D4630" s="84">
        <f ca="1">IF(FilterType="FIR", IF(Extend_fmod=1,OFFSET(PRE_CALC!J4578,0,DEC_RATE), OFFSET(PRE_CALC!B4578,0,DEC_RATE)), C4630)</f>
        <v>-119.231062076</v>
      </c>
      <c r="E4630" s="84">
        <f t="shared" ca="1" si="215"/>
        <v>102406.249999872</v>
      </c>
      <c r="F4630" s="84">
        <f t="shared" ca="1" si="213"/>
        <v>-4.8930546883400004E-3</v>
      </c>
      <c r="G4630" s="119">
        <f>IF(FilterType="FIR",  PRE_CALC!A4578*Fdata, IF(F_default=1,G4629+(4*Fnotch-0)/8192,G4629+(F_stop-F_start)/8192) )</f>
        <v>142968.750000128</v>
      </c>
      <c r="H4630" s="120">
        <f ca="1">IF(FilterType="FIR", OFFSET(PRE_CALC!B4578,0,DEC_RATE), C4630)</f>
        <v>-119.231062076</v>
      </c>
    </row>
    <row r="4631" spans="2:8" x14ac:dyDescent="0.2">
      <c r="B4631" s="45">
        <f>IF(FilterType="FIR", IF(Extend_fmod, PRE_CALC!I4579*Fm, PRE_CALC!A4579*Fdata), IF(F_default=1,B4630+(4*Fnotch-0)/8192,B4630+(F_stop-F_start)/8192) )</f>
        <v>143000</v>
      </c>
      <c r="C4631" s="39">
        <f t="shared" si="214"/>
        <v>-1.6565416561838318</v>
      </c>
      <c r="D4631" s="84">
        <f ca="1">IF(FilterType="FIR", IF(Extend_fmod=1,OFFSET(PRE_CALC!J4579,0,DEC_RATE), OFFSET(PRE_CALC!B4579,0,DEC_RATE)), C4631)</f>
        <v>-119.665151866</v>
      </c>
      <c r="E4631" s="84">
        <f t="shared" ca="1" si="215"/>
        <v>102406.249999872</v>
      </c>
      <c r="F4631" s="84">
        <f t="shared" ca="1" si="213"/>
        <v>-4.8930546883400004E-3</v>
      </c>
      <c r="G4631" s="119">
        <f>IF(FilterType="FIR",  PRE_CALC!A4579*Fdata, IF(F_default=1,G4630+(4*Fnotch-0)/8192,G4630+(F_stop-F_start)/8192) )</f>
        <v>143000</v>
      </c>
      <c r="H4631" s="120">
        <f ca="1">IF(FilterType="FIR", OFFSET(PRE_CALC!B4579,0,DEC_RATE), C4631)</f>
        <v>-119.665151866</v>
      </c>
    </row>
    <row r="4632" spans="2:8" x14ac:dyDescent="0.2">
      <c r="B4632" s="45">
        <f>IF(FilterType="FIR", IF(Extend_fmod, PRE_CALC!I4580*Fm, PRE_CALC!A4580*Fdata), IF(F_default=1,B4631+(4*Fnotch-0)/8192,B4631+(F_stop-F_start)/8192) )</f>
        <v>143031.249999872</v>
      </c>
      <c r="C4632" s="39">
        <f t="shared" si="214"/>
        <v>-1.6572705547972846</v>
      </c>
      <c r="D4632" s="84">
        <f ca="1">IF(FilterType="FIR", IF(Extend_fmod=1,OFFSET(PRE_CALC!J4580,0,DEC_RATE), OFFSET(PRE_CALC!B4580,0,DEC_RATE)), C4632)</f>
        <v>-120.126744995</v>
      </c>
      <c r="E4632" s="84">
        <f t="shared" ca="1" si="215"/>
        <v>102406.249999872</v>
      </c>
      <c r="F4632" s="84">
        <f t="shared" ca="1" si="213"/>
        <v>-4.8930546883400004E-3</v>
      </c>
      <c r="G4632" s="119">
        <f>IF(FilterType="FIR",  PRE_CALC!A4580*Fdata, IF(F_default=1,G4631+(4*Fnotch-0)/8192,G4631+(F_stop-F_start)/8192) )</f>
        <v>143031.249999872</v>
      </c>
      <c r="H4632" s="120">
        <f ca="1">IF(FilterType="FIR", OFFSET(PRE_CALC!B4580,0,DEC_RATE), C4632)</f>
        <v>-120.126744995</v>
      </c>
    </row>
    <row r="4633" spans="2:8" x14ac:dyDescent="0.2">
      <c r="B4633" s="45">
        <f>IF(FilterType="FIR", IF(Extend_fmod, PRE_CALC!I4581*Fm, PRE_CALC!A4581*Fdata), IF(F_default=1,B4632+(4*Fnotch-0)/8192,B4632+(F_stop-F_start)/8192) )</f>
        <v>143062.5</v>
      </c>
      <c r="C4633" s="39">
        <f t="shared" si="214"/>
        <v>-1.6579996169405209</v>
      </c>
      <c r="D4633" s="84">
        <f ca="1">IF(FilterType="FIR", IF(Extend_fmod=1,OFFSET(PRE_CALC!J4581,0,DEC_RATE), OFFSET(PRE_CALC!B4581,0,DEC_RATE)), C4633)</f>
        <v>-120.61882624499999</v>
      </c>
      <c r="E4633" s="84">
        <f t="shared" ca="1" si="215"/>
        <v>102406.249999872</v>
      </c>
      <c r="F4633" s="84">
        <f t="shared" ca="1" si="213"/>
        <v>-4.8930546883400004E-3</v>
      </c>
      <c r="G4633" s="119">
        <f>IF(FilterType="FIR",  PRE_CALC!A4581*Fdata, IF(F_default=1,G4632+(4*Fnotch-0)/8192,G4632+(F_stop-F_start)/8192) )</f>
        <v>143062.5</v>
      </c>
      <c r="H4633" s="120">
        <f ca="1">IF(FilterType="FIR", OFFSET(PRE_CALC!B4581,0,DEC_RATE), C4633)</f>
        <v>-120.61882624499999</v>
      </c>
    </row>
    <row r="4634" spans="2:8" x14ac:dyDescent="0.2">
      <c r="B4634" s="45">
        <f>IF(FilterType="FIR", IF(Extend_fmod, PRE_CALC!I4582*Fm, PRE_CALC!A4582*Fdata), IF(F_default=1,B4633+(4*Fnotch-0)/8192,B4633+(F_stop-F_start)/8192) )</f>
        <v>143093.750000128</v>
      </c>
      <c r="C4634" s="39">
        <f t="shared" si="214"/>
        <v>-1.6587288426104119</v>
      </c>
      <c r="D4634" s="84">
        <f ca="1">IF(FilterType="FIR", IF(Extend_fmod=1,OFFSET(PRE_CALC!J4582,0,DEC_RATE), OFFSET(PRE_CALC!B4582,0,DEC_RATE)), C4634)</f>
        <v>-121.144942826</v>
      </c>
      <c r="E4634" s="84">
        <f t="shared" ca="1" si="215"/>
        <v>102406.249999872</v>
      </c>
      <c r="F4634" s="84">
        <f t="shared" ca="1" si="213"/>
        <v>-4.8930546883400004E-3</v>
      </c>
      <c r="G4634" s="119">
        <f>IF(FilterType="FIR",  PRE_CALC!A4582*Fdata, IF(F_default=1,G4633+(4*Fnotch-0)/8192,G4633+(F_stop-F_start)/8192) )</f>
        <v>143093.750000128</v>
      </c>
      <c r="H4634" s="120">
        <f ca="1">IF(FilterType="FIR", OFFSET(PRE_CALC!B4582,0,DEC_RATE), C4634)</f>
        <v>-121.144942826</v>
      </c>
    </row>
    <row r="4635" spans="2:8" x14ac:dyDescent="0.2">
      <c r="B4635" s="45">
        <f>IF(FilterType="FIR", IF(Extend_fmod, PRE_CALC!I4583*Fm, PRE_CALC!A4583*Fdata), IF(F_default=1,B4634+(4*Fnotch-0)/8192,B4634+(F_stop-F_start)/8192) )</f>
        <v>143125</v>
      </c>
      <c r="C4635" s="39">
        <f t="shared" si="214"/>
        <v>-1.6594582318038387</v>
      </c>
      <c r="D4635" s="84">
        <f ca="1">IF(FilterType="FIR", IF(Extend_fmod=1,OFFSET(PRE_CALC!J4583,0,DEC_RATE), OFFSET(PRE_CALC!B4583,0,DEC_RATE)), C4635)</f>
        <v>-121.70935441899999</v>
      </c>
      <c r="E4635" s="84">
        <f t="shared" ca="1" si="215"/>
        <v>102406.249999872</v>
      </c>
      <c r="F4635" s="84">
        <f t="shared" ca="1" si="213"/>
        <v>-4.8930546883400004E-3</v>
      </c>
      <c r="G4635" s="119">
        <f>IF(FilterType="FIR",  PRE_CALC!A4583*Fdata, IF(F_default=1,G4634+(4*Fnotch-0)/8192,G4634+(F_stop-F_start)/8192) )</f>
        <v>143125</v>
      </c>
      <c r="H4635" s="120">
        <f ca="1">IF(FilterType="FIR", OFFSET(PRE_CALC!B4583,0,DEC_RATE), C4635)</f>
        <v>-121.70935441899999</v>
      </c>
    </row>
    <row r="4636" spans="2:8" x14ac:dyDescent="0.2">
      <c r="B4636" s="45">
        <f>IF(FilterType="FIR", IF(Extend_fmod, PRE_CALC!I4584*Fm, PRE_CALC!A4584*Fdata), IF(F_default=1,B4635+(4*Fnotch-0)/8192,B4635+(F_stop-F_start)/8192) )</f>
        <v>143156.249999872</v>
      </c>
      <c r="C4636" s="39">
        <f t="shared" si="214"/>
        <v>-1.6601877845296367</v>
      </c>
      <c r="D4636" s="84">
        <f ca="1">IF(FilterType="FIR", IF(Extend_fmod=1,OFFSET(PRE_CALC!J4584,0,DEC_RATE), OFFSET(PRE_CALC!B4584,0,DEC_RATE)), C4636)</f>
        <v>-122.317236925</v>
      </c>
      <c r="E4636" s="84">
        <f t="shared" ca="1" si="215"/>
        <v>102406.249999872</v>
      </c>
      <c r="F4636" s="84">
        <f t="shared" ca="1" si="213"/>
        <v>-4.8930546883400004E-3</v>
      </c>
      <c r="G4636" s="119">
        <f>IF(FilterType="FIR",  PRE_CALC!A4584*Fdata, IF(F_default=1,G4635+(4*Fnotch-0)/8192,G4635+(F_stop-F_start)/8192) )</f>
        <v>143156.249999872</v>
      </c>
      <c r="H4636" s="120">
        <f ca="1">IF(FilterType="FIR", OFFSET(PRE_CALC!B4584,0,DEC_RATE), C4636)</f>
        <v>-122.317236925</v>
      </c>
    </row>
    <row r="4637" spans="2:8" x14ac:dyDescent="0.2">
      <c r="B4637" s="45">
        <f>IF(FilterType="FIR", IF(Extend_fmod, PRE_CALC!I4585*Fm, PRE_CALC!A4585*Fdata), IF(F_default=1,B4636+(4*Fnotch-0)/8192,B4636+(F_stop-F_start)/8192) )</f>
        <v>143187.5</v>
      </c>
      <c r="C4637" s="39">
        <f t="shared" si="214"/>
        <v>-1.6609175007966575</v>
      </c>
      <c r="D4637" s="84">
        <f ca="1">IF(FilterType="FIR", IF(Extend_fmod=1,OFFSET(PRE_CALC!J4585,0,DEC_RATE), OFFSET(PRE_CALC!B4585,0,DEC_RATE)), C4637)</f>
        <v>-122.974964781</v>
      </c>
      <c r="E4637" s="84">
        <f t="shared" ca="1" si="215"/>
        <v>102406.249999872</v>
      </c>
      <c r="F4637" s="84">
        <f t="shared" ca="1" si="213"/>
        <v>-4.8930546883400004E-3</v>
      </c>
      <c r="G4637" s="119">
        <f>IF(FilterType="FIR",  PRE_CALC!A4585*Fdata, IF(F_default=1,G4636+(4*Fnotch-0)/8192,G4636+(F_stop-F_start)/8192) )</f>
        <v>143187.5</v>
      </c>
      <c r="H4637" s="120">
        <f ca="1">IF(FilterType="FIR", OFFSET(PRE_CALC!B4585,0,DEC_RATE), C4637)</f>
        <v>-122.974964781</v>
      </c>
    </row>
    <row r="4638" spans="2:8" x14ac:dyDescent="0.2">
      <c r="B4638" s="45">
        <f>IF(FilterType="FIR", IF(Extend_fmod, PRE_CALC!I4586*Fm, PRE_CALC!A4586*Fdata), IF(F_default=1,B4637+(4*Fnotch-0)/8192,B4637+(F_stop-F_start)/8192) )</f>
        <v>143218.750000128</v>
      </c>
      <c r="C4638" s="39">
        <f t="shared" si="214"/>
        <v>-1.6616473806017709</v>
      </c>
      <c r="D4638" s="84">
        <f ca="1">IF(FilterType="FIR", IF(Extend_fmod=1,OFFSET(PRE_CALC!J4586,0,DEC_RATE), OFFSET(PRE_CALC!B4586,0,DEC_RATE)), C4638)</f>
        <v>-123.69051125599999</v>
      </c>
      <c r="E4638" s="84">
        <f t="shared" ca="1" si="215"/>
        <v>102406.249999872</v>
      </c>
      <c r="F4638" s="84">
        <f t="shared" ca="1" si="213"/>
        <v>-4.8930546883400004E-3</v>
      </c>
      <c r="G4638" s="119">
        <f>IF(FilterType="FIR",  PRE_CALC!A4586*Fdata, IF(F_default=1,G4637+(4*Fnotch-0)/8192,G4637+(F_stop-F_start)/8192) )</f>
        <v>143218.750000128</v>
      </c>
      <c r="H4638" s="120">
        <f ca="1">IF(FilterType="FIR", OFFSET(PRE_CALC!B4586,0,DEC_RATE), C4638)</f>
        <v>-123.69051125599999</v>
      </c>
    </row>
    <row r="4639" spans="2:8" x14ac:dyDescent="0.2">
      <c r="B4639" s="45">
        <f>IF(FilterType="FIR", IF(Extend_fmod, PRE_CALC!I4587*Fm, PRE_CALC!A4587*Fdata), IF(F_default=1,B4638+(4*Fnotch-0)/8192,B4638+(F_stop-F_start)/8192) )</f>
        <v>143250</v>
      </c>
      <c r="C4639" s="39">
        <f t="shared" si="214"/>
        <v>-1.6623774239418512</v>
      </c>
      <c r="D4639" s="84">
        <f ca="1">IF(FilterType="FIR", IF(Extend_fmod=1,OFFSET(PRE_CALC!J4587,0,DEC_RATE), OFFSET(PRE_CALC!B4587,0,DEC_RATE)), C4639)</f>
        <v>-124.47403131900001</v>
      </c>
      <c r="E4639" s="84">
        <f t="shared" ca="1" si="215"/>
        <v>102406.249999872</v>
      </c>
      <c r="F4639" s="84">
        <f t="shared" ca="1" si="213"/>
        <v>-4.8930546883400004E-3</v>
      </c>
      <c r="G4639" s="119">
        <f>IF(FilterType="FIR",  PRE_CALC!A4587*Fdata, IF(F_default=1,G4638+(4*Fnotch-0)/8192,G4638+(F_stop-F_start)/8192) )</f>
        <v>143250</v>
      </c>
      <c r="H4639" s="120">
        <f ca="1">IF(FilterType="FIR", OFFSET(PRE_CALC!B4587,0,DEC_RATE), C4639)</f>
        <v>-124.47403131900001</v>
      </c>
    </row>
    <row r="4640" spans="2:8" x14ac:dyDescent="0.2">
      <c r="B4640" s="45">
        <f>IF(FilterType="FIR", IF(Extend_fmod, PRE_CALC!I4588*Fm, PRE_CALC!A4588*Fdata), IF(F_default=1,B4639+(4*Fnotch-0)/8192,B4639+(F_stop-F_start)/8192) )</f>
        <v>143281.249999872</v>
      </c>
      <c r="C4640" s="39">
        <f t="shared" si="214"/>
        <v>-1.6631076308257555</v>
      </c>
      <c r="D4640" s="84">
        <f ca="1">IF(FilterType="FIR", IF(Extend_fmod=1,OFFSET(PRE_CALC!J4588,0,DEC_RATE), OFFSET(PRE_CALC!B4588,0,DEC_RATE)), C4640)</f>
        <v>-125.338737145</v>
      </c>
      <c r="E4640" s="84">
        <f t="shared" ca="1" si="215"/>
        <v>102406.249999872</v>
      </c>
      <c r="F4640" s="84">
        <f t="shared" ca="1" si="213"/>
        <v>-4.8930546883400004E-3</v>
      </c>
      <c r="G4640" s="119">
        <f>IF(FilterType="FIR",  PRE_CALC!A4588*Fdata, IF(F_default=1,G4639+(4*Fnotch-0)/8192,G4639+(F_stop-F_start)/8192) )</f>
        <v>143281.249999872</v>
      </c>
      <c r="H4640" s="120">
        <f ca="1">IF(FilterType="FIR", OFFSET(PRE_CALC!B4588,0,DEC_RATE), C4640)</f>
        <v>-125.338737145</v>
      </c>
    </row>
    <row r="4641" spans="2:8" x14ac:dyDescent="0.2">
      <c r="B4641" s="45">
        <f>IF(FilterType="FIR", IF(Extend_fmod, PRE_CALC!I4589*Fm, PRE_CALC!A4589*Fdata), IF(F_default=1,B4640+(4*Fnotch-0)/8192,B4640+(F_stop-F_start)/8192) )</f>
        <v>143312.5</v>
      </c>
      <c r="C4641" s="39">
        <f t="shared" si="214"/>
        <v>-1.6638380012623342</v>
      </c>
      <c r="D4641" s="84">
        <f ca="1">IF(FilterType="FIR", IF(Extend_fmod=1,OFFSET(PRE_CALC!J4589,0,DEC_RATE), OFFSET(PRE_CALC!B4589,0,DEC_RATE)), C4641)</f>
        <v>-126.30226240899999</v>
      </c>
      <c r="E4641" s="84">
        <f t="shared" ca="1" si="215"/>
        <v>102406.249999872</v>
      </c>
      <c r="F4641" s="84">
        <f t="shared" ca="1" si="213"/>
        <v>-4.8930546883400004E-3</v>
      </c>
      <c r="G4641" s="119">
        <f>IF(FilterType="FIR",  PRE_CALC!A4589*Fdata, IF(F_default=1,G4640+(4*Fnotch-0)/8192,G4640+(F_stop-F_start)/8192) )</f>
        <v>143312.5</v>
      </c>
      <c r="H4641" s="120">
        <f ca="1">IF(FilterType="FIR", OFFSET(PRE_CALC!B4589,0,DEC_RATE), C4641)</f>
        <v>-126.30226240899999</v>
      </c>
    </row>
    <row r="4642" spans="2:8" x14ac:dyDescent="0.2">
      <c r="B4642" s="45">
        <f>IF(FilterType="FIR", IF(Extend_fmod, PRE_CALC!I4590*Fm, PRE_CALC!A4590*Fdata), IF(F_default=1,B4641+(4*Fnotch-0)/8192,B4641+(F_stop-F_start)/8192) )</f>
        <v>143343.750000128</v>
      </c>
      <c r="C4642" s="39">
        <f t="shared" si="214"/>
        <v>-1.6645685352484523</v>
      </c>
      <c r="D4642" s="84">
        <f ca="1">IF(FilterType="FIR", IF(Extend_fmod=1,OFFSET(PRE_CALC!J4590,0,DEC_RATE), OFFSET(PRE_CALC!B4590,0,DEC_RATE)), C4642)</f>
        <v>-127.38888450100001</v>
      </c>
      <c r="E4642" s="84">
        <f t="shared" ca="1" si="215"/>
        <v>102406.249999872</v>
      </c>
      <c r="F4642" s="84">
        <f t="shared" ca="1" si="213"/>
        <v>-4.8930546883400004E-3</v>
      </c>
      <c r="G4642" s="119">
        <f>IF(FilterType="FIR",  PRE_CALC!A4590*Fdata, IF(F_default=1,G4641+(4*Fnotch-0)/8192,G4641+(F_stop-F_start)/8192) )</f>
        <v>143343.750000128</v>
      </c>
      <c r="H4642" s="120">
        <f ca="1">IF(FilterType="FIR", OFFSET(PRE_CALC!B4590,0,DEC_RATE), C4642)</f>
        <v>-127.38888450100001</v>
      </c>
    </row>
    <row r="4643" spans="2:8" x14ac:dyDescent="0.2">
      <c r="B4643" s="45">
        <f>IF(FilterType="FIR", IF(Extend_fmod, PRE_CALC!I4591*Fm, PRE_CALC!A4591*Fdata), IF(F_default=1,B4642+(4*Fnotch-0)/8192,B4642+(F_stop-F_start)/8192) )</f>
        <v>143375</v>
      </c>
      <c r="C4643" s="39">
        <f t="shared" si="214"/>
        <v>-1.6652992327809897</v>
      </c>
      <c r="D4643" s="84">
        <f ca="1">IF(FilterType="FIR", IF(Extend_fmod=1,OFFSET(PRE_CALC!J4591,0,DEC_RATE), OFFSET(PRE_CALC!B4591,0,DEC_RATE)), C4643)</f>
        <v>-128.63334641</v>
      </c>
      <c r="E4643" s="84">
        <f t="shared" ca="1" si="215"/>
        <v>102406.249999872</v>
      </c>
      <c r="F4643" s="84">
        <f t="shared" ca="1" si="213"/>
        <v>-4.8930546883400004E-3</v>
      </c>
      <c r="G4643" s="119">
        <f>IF(FilterType="FIR",  PRE_CALC!A4591*Fdata, IF(F_default=1,G4642+(4*Fnotch-0)/8192,G4642+(F_stop-F_start)/8192) )</f>
        <v>143375</v>
      </c>
      <c r="H4643" s="120">
        <f ca="1">IF(FilterType="FIR", OFFSET(PRE_CALC!B4591,0,DEC_RATE), C4643)</f>
        <v>-128.63334641</v>
      </c>
    </row>
    <row r="4644" spans="2:8" x14ac:dyDescent="0.2">
      <c r="B4644" s="45">
        <f>IF(FilterType="FIR", IF(Extend_fmod, PRE_CALC!I4592*Fm, PRE_CALC!A4592*Fdata), IF(F_default=1,B4643+(4*Fnotch-0)/8192,B4643+(F_stop-F_start)/8192) )</f>
        <v>143406.249999872</v>
      </c>
      <c r="C4644" s="39">
        <f t="shared" si="214"/>
        <v>-1.6660300938688133</v>
      </c>
      <c r="D4644" s="84">
        <f ca="1">IF(FilterType="FIR", IF(Extend_fmod=1,OFFSET(PRE_CALC!J4592,0,DEC_RATE), OFFSET(PRE_CALC!B4592,0,DEC_RATE)), C4644)</f>
        <v>-130.08789624100001</v>
      </c>
      <c r="E4644" s="84">
        <f t="shared" ca="1" si="215"/>
        <v>102406.249999872</v>
      </c>
      <c r="F4644" s="84">
        <f t="shared" ca="1" si="213"/>
        <v>-4.8930546883400004E-3</v>
      </c>
      <c r="G4644" s="119">
        <f>IF(FilterType="FIR",  PRE_CALC!A4592*Fdata, IF(F_default=1,G4643+(4*Fnotch-0)/8192,G4643+(F_stop-F_start)/8192) )</f>
        <v>143406.249999872</v>
      </c>
      <c r="H4644" s="120">
        <f ca="1">IF(FilterType="FIR", OFFSET(PRE_CALC!B4592,0,DEC_RATE), C4644)</f>
        <v>-130.08789624100001</v>
      </c>
    </row>
    <row r="4645" spans="2:8" x14ac:dyDescent="0.2">
      <c r="B4645" s="45">
        <f>IF(FilterType="FIR", IF(Extend_fmod, PRE_CALC!I4593*Fm, PRE_CALC!A4593*Fdata), IF(F_default=1,B4644+(4*Fnotch-0)/8192,B4644+(F_stop-F_start)/8192) )</f>
        <v>143437.5</v>
      </c>
      <c r="C4645" s="39">
        <f t="shared" si="214"/>
        <v>-1.6667611185207487</v>
      </c>
      <c r="D4645" s="84">
        <f ca="1">IF(FilterType="FIR", IF(Extend_fmod=1,OFFSET(PRE_CALC!J4593,0,DEC_RATE), OFFSET(PRE_CALC!B4593,0,DEC_RATE)), C4645)</f>
        <v>-131.83646611399999</v>
      </c>
      <c r="E4645" s="84">
        <f t="shared" ca="1" si="215"/>
        <v>102406.249999872</v>
      </c>
      <c r="F4645" s="84">
        <f t="shared" ca="1" si="213"/>
        <v>-4.8930546883400004E-3</v>
      </c>
      <c r="G4645" s="119">
        <f>IF(FilterType="FIR",  PRE_CALC!A4593*Fdata, IF(F_default=1,G4644+(4*Fnotch-0)/8192,G4644+(F_stop-F_start)/8192) )</f>
        <v>143437.5</v>
      </c>
      <c r="H4645" s="120">
        <f ca="1">IF(FilterType="FIR", OFFSET(PRE_CALC!B4593,0,DEC_RATE), C4645)</f>
        <v>-131.83646611399999</v>
      </c>
    </row>
    <row r="4646" spans="2:8" x14ac:dyDescent="0.2">
      <c r="B4646" s="45">
        <f>IF(FilterType="FIR", IF(Extend_fmod, PRE_CALC!I4594*Fm, PRE_CALC!A4594*Fdata), IF(F_default=1,B4645+(4*Fnotch-0)/8192,B4645+(F_stop-F_start)/8192) )</f>
        <v>143468.750000128</v>
      </c>
      <c r="C4646" s="39">
        <f t="shared" si="214"/>
        <v>-1.6674923067337046</v>
      </c>
      <c r="D4646" s="84">
        <f ca="1">IF(FilterType="FIR", IF(Extend_fmod=1,OFFSET(PRE_CALC!J4594,0,DEC_RATE), OFFSET(PRE_CALC!B4594,0,DEC_RATE)), C4646)</f>
        <v>-134.02694649599999</v>
      </c>
      <c r="E4646" s="84">
        <f t="shared" ca="1" si="215"/>
        <v>102406.249999872</v>
      </c>
      <c r="F4646" s="84">
        <f t="shared" ca="1" si="213"/>
        <v>-4.8930546883400004E-3</v>
      </c>
      <c r="G4646" s="119">
        <f>IF(FilterType="FIR",  PRE_CALC!A4594*Fdata, IF(F_default=1,G4645+(4*Fnotch-0)/8192,G4645+(F_stop-F_start)/8192) )</f>
        <v>143468.750000128</v>
      </c>
      <c r="H4646" s="120">
        <f ca="1">IF(FilterType="FIR", OFFSET(PRE_CALC!B4594,0,DEC_RATE), C4646)</f>
        <v>-134.02694649599999</v>
      </c>
    </row>
    <row r="4647" spans="2:8" x14ac:dyDescent="0.2">
      <c r="B4647" s="45">
        <f>IF(FilterType="FIR", IF(Extend_fmod, PRE_CALC!I4595*Fm, PRE_CALC!A4595*Fdata), IF(F_default=1,B4646+(4*Fnotch-0)/8192,B4646+(F_stop-F_start)/8192) )</f>
        <v>143500</v>
      </c>
      <c r="C4647" s="39">
        <f t="shared" si="214"/>
        <v>-1.6682236585045362</v>
      </c>
      <c r="D4647" s="84">
        <f ca="1">IF(FilterType="FIR", IF(Extend_fmod=1,OFFSET(PRE_CALC!J4595,0,DEC_RATE), OFFSET(PRE_CALC!B4595,0,DEC_RATE)), C4647)</f>
        <v>-136.95910919299999</v>
      </c>
      <c r="E4647" s="84">
        <f t="shared" ca="1" si="215"/>
        <v>102406.249999872</v>
      </c>
      <c r="F4647" s="84">
        <f t="shared" ca="1" si="213"/>
        <v>-4.8930546883400004E-3</v>
      </c>
      <c r="G4647" s="119">
        <f>IF(FilterType="FIR",  PRE_CALC!A4595*Fdata, IF(F_default=1,G4646+(4*Fnotch-0)/8192,G4646+(F_stop-F_start)/8192) )</f>
        <v>143500</v>
      </c>
      <c r="H4647" s="120">
        <f ca="1">IF(FilterType="FIR", OFFSET(PRE_CALC!B4595,0,DEC_RATE), C4647)</f>
        <v>-136.95910919299999</v>
      </c>
    </row>
    <row r="4648" spans="2:8" x14ac:dyDescent="0.2">
      <c r="B4648" s="45">
        <f>IF(FilterType="FIR", IF(Extend_fmod, PRE_CALC!I4596*Fm, PRE_CALC!A4596*Fdata), IF(F_default=1,B4647+(4*Fnotch-0)/8192,B4647+(F_stop-F_start)/8192) )</f>
        <v>143531.249999872</v>
      </c>
      <c r="C4648" s="39">
        <f t="shared" si="214"/>
        <v>-1.6689551738421085</v>
      </c>
      <c r="D4648" s="84">
        <f ca="1">IF(FilterType="FIR", IF(Extend_fmod=1,OFFSET(PRE_CALC!J4596,0,DEC_RATE), OFFSET(PRE_CALC!B4596,0,DEC_RATE)), C4648)</f>
        <v>-141.407645067</v>
      </c>
      <c r="E4648" s="84">
        <f t="shared" ca="1" si="215"/>
        <v>102406.249999872</v>
      </c>
      <c r="F4648" s="84">
        <f t="shared" ca="1" si="213"/>
        <v>-4.8930546883400004E-3</v>
      </c>
      <c r="G4648" s="119">
        <f>IF(FilterType="FIR",  PRE_CALC!A4596*Fdata, IF(F_default=1,G4647+(4*Fnotch-0)/8192,G4647+(F_stop-F_start)/8192) )</f>
        <v>143531.249999872</v>
      </c>
      <c r="H4648" s="120">
        <f ca="1">IF(FilterType="FIR", OFFSET(PRE_CALC!B4596,0,DEC_RATE), C4648)</f>
        <v>-141.407645067</v>
      </c>
    </row>
    <row r="4649" spans="2:8" x14ac:dyDescent="0.2">
      <c r="B4649" s="45">
        <f>IF(FilterType="FIR", IF(Extend_fmod, PRE_CALC!I4597*Fm, PRE_CALC!A4597*Fdata), IF(F_default=1,B4648+(4*Fnotch-0)/8192,B4648+(F_stop-F_start)/8192) )</f>
        <v>143562.5</v>
      </c>
      <c r="C4649" s="39">
        <f t="shared" si="214"/>
        <v>-1.6696868527552891</v>
      </c>
      <c r="D4649" s="84">
        <f ca="1">IF(FilterType="FIR", IF(Extend_fmod=1,OFFSET(PRE_CALC!J4597,0,DEC_RATE), OFFSET(PRE_CALC!B4597,0,DEC_RATE)), C4649)</f>
        <v>-150.96310856900001</v>
      </c>
      <c r="E4649" s="84">
        <f t="shared" ca="1" si="215"/>
        <v>102406.249999872</v>
      </c>
      <c r="F4649" s="84">
        <f t="shared" ca="1" si="213"/>
        <v>-4.8930546883400004E-3</v>
      </c>
      <c r="G4649" s="119">
        <f>IF(FilterType="FIR",  PRE_CALC!A4597*Fdata, IF(F_default=1,G4648+(4*Fnotch-0)/8192,G4648+(F_stop-F_start)/8192) )</f>
        <v>143562.5</v>
      </c>
      <c r="H4649" s="120">
        <f ca="1">IF(FilterType="FIR", OFFSET(PRE_CALC!B4597,0,DEC_RATE), C4649)</f>
        <v>-150.96310856900001</v>
      </c>
    </row>
    <row r="4650" spans="2:8" x14ac:dyDescent="0.2">
      <c r="B4650" s="45">
        <f>IF(FilterType="FIR", IF(Extend_fmod, PRE_CALC!I4598*Fm, PRE_CALC!A4598*Fdata), IF(F_default=1,B4649+(4*Fnotch-0)/8192,B4649+(F_stop-F_start)/8192) )</f>
        <v>143593.750000128</v>
      </c>
      <c r="C4650" s="39">
        <f t="shared" si="214"/>
        <v>-1.6704186952409468</v>
      </c>
      <c r="D4650" s="84">
        <f ca="1">IF(FilterType="FIR", IF(Extend_fmod=1,OFFSET(PRE_CALC!J4598,0,DEC_RATE), OFFSET(PRE_CALC!B4598,0,DEC_RATE)), C4650)</f>
        <v>-150.98101297900001</v>
      </c>
      <c r="E4650" s="84">
        <f t="shared" ca="1" si="215"/>
        <v>102406.249999872</v>
      </c>
      <c r="F4650" s="84">
        <f t="shared" ca="1" si="213"/>
        <v>-4.8930546883400004E-3</v>
      </c>
      <c r="G4650" s="119">
        <f>IF(FilterType="FIR",  PRE_CALC!A4598*Fdata, IF(F_default=1,G4649+(4*Fnotch-0)/8192,G4649+(F_stop-F_start)/8192) )</f>
        <v>143593.750000128</v>
      </c>
      <c r="H4650" s="120">
        <f ca="1">IF(FilterType="FIR", OFFSET(PRE_CALC!B4598,0,DEC_RATE), C4650)</f>
        <v>-150.98101297900001</v>
      </c>
    </row>
    <row r="4651" spans="2:8" x14ac:dyDescent="0.2">
      <c r="B4651" s="45">
        <f>IF(FilterType="FIR", IF(Extend_fmod, PRE_CALC!I4599*Fm, PRE_CALC!A4599*Fdata), IF(F_default=1,B4650+(4*Fnotch-0)/8192,B4650+(F_stop-F_start)/8192) )</f>
        <v>143625</v>
      </c>
      <c r="C4651" s="39">
        <f t="shared" si="214"/>
        <v>-1.6711507012959541</v>
      </c>
      <c r="D4651" s="84">
        <f ca="1">IF(FilterType="FIR", IF(Extend_fmod=1,OFFSET(PRE_CALC!J4599,0,DEC_RATE), OFFSET(PRE_CALC!B4599,0,DEC_RATE)), C4651)</f>
        <v>-141.45571896000001</v>
      </c>
      <c r="E4651" s="84">
        <f t="shared" ca="1" si="215"/>
        <v>102406.249999872</v>
      </c>
      <c r="F4651" s="84">
        <f t="shared" ca="1" si="213"/>
        <v>-4.8930546883400004E-3</v>
      </c>
      <c r="G4651" s="119">
        <f>IF(FilterType="FIR",  PRE_CALC!A4599*Fdata, IF(F_default=1,G4650+(4*Fnotch-0)/8192,G4650+(F_stop-F_start)/8192) )</f>
        <v>143625</v>
      </c>
      <c r="H4651" s="120">
        <f ca="1">IF(FilterType="FIR", OFFSET(PRE_CALC!B4599,0,DEC_RATE), C4651)</f>
        <v>-141.45571896000001</v>
      </c>
    </row>
    <row r="4652" spans="2:8" x14ac:dyDescent="0.2">
      <c r="B4652" s="45">
        <f>IF(FilterType="FIR", IF(Extend_fmod, PRE_CALC!I4600*Fm, PRE_CALC!A4600*Fdata), IF(F_default=1,B4651+(4*Fnotch-0)/8192,B4651+(F_stop-F_start)/8192) )</f>
        <v>143656.249999872</v>
      </c>
      <c r="C4652" s="39">
        <f t="shared" si="214"/>
        <v>-1.6718828709291835</v>
      </c>
      <c r="D4652" s="84">
        <f ca="1">IF(FilterType="FIR", IF(Extend_fmod=1,OFFSET(PRE_CALC!J4600,0,DEC_RATE), OFFSET(PRE_CALC!B4600,0,DEC_RATE)), C4652)</f>
        <v>-137.03849168900001</v>
      </c>
      <c r="E4652" s="84">
        <f t="shared" ca="1" si="215"/>
        <v>102406.249999872</v>
      </c>
      <c r="F4652" s="84">
        <f t="shared" ca="1" si="213"/>
        <v>-4.8930546883400004E-3</v>
      </c>
      <c r="G4652" s="119">
        <f>IF(FilterType="FIR",  PRE_CALC!A4600*Fdata, IF(F_default=1,G4651+(4*Fnotch-0)/8192,G4651+(F_stop-F_start)/8192) )</f>
        <v>143656.249999872</v>
      </c>
      <c r="H4652" s="120">
        <f ca="1">IF(FilterType="FIR", OFFSET(PRE_CALC!B4600,0,DEC_RATE), C4652)</f>
        <v>-137.03849168900001</v>
      </c>
    </row>
    <row r="4653" spans="2:8" x14ac:dyDescent="0.2">
      <c r="B4653" s="45">
        <f>IF(FilterType="FIR", IF(Extend_fmod, PRE_CALC!I4601*Fm, PRE_CALC!A4601*Fdata), IF(F_default=1,B4652+(4*Fnotch-0)/8192,B4652+(F_stop-F_start)/8192) )</f>
        <v>143687.5</v>
      </c>
      <c r="C4653" s="39">
        <f t="shared" si="214"/>
        <v>-1.6726152041494993</v>
      </c>
      <c r="D4653" s="84">
        <f ca="1">IF(FilterType="FIR", IF(Extend_fmod=1,OFFSET(PRE_CALC!J4601,0,DEC_RATE), OFFSET(PRE_CALC!B4601,0,DEC_RATE)), C4653)</f>
        <v>-134.137816407</v>
      </c>
      <c r="E4653" s="84">
        <f t="shared" ca="1" si="215"/>
        <v>102406.249999872</v>
      </c>
      <c r="F4653" s="84">
        <f t="shared" ca="1" si="213"/>
        <v>-4.8930546883400004E-3</v>
      </c>
      <c r="G4653" s="119">
        <f>IF(FilterType="FIR",  PRE_CALC!A4601*Fdata, IF(F_default=1,G4652+(4*Fnotch-0)/8192,G4652+(F_stop-F_start)/8192) )</f>
        <v>143687.5</v>
      </c>
      <c r="H4653" s="120">
        <f ca="1">IF(FilterType="FIR", OFFSET(PRE_CALC!B4601,0,DEC_RATE), C4653)</f>
        <v>-134.137816407</v>
      </c>
    </row>
    <row r="4654" spans="2:8" x14ac:dyDescent="0.2">
      <c r="B4654" s="45">
        <f>IF(FilterType="FIR", IF(Extend_fmod, PRE_CALC!I4602*Fm, PRE_CALC!A4602*Fdata), IF(F_default=1,B4653+(4*Fnotch-0)/8192,B4653+(F_stop-F_start)/8192) )</f>
        <v>143718.750000128</v>
      </c>
      <c r="C4654" s="39">
        <f t="shared" si="214"/>
        <v>-1.6733477009537903</v>
      </c>
      <c r="D4654" s="84">
        <f ca="1">IF(FilterType="FIR", IF(Extend_fmod=1,OFFSET(PRE_CALC!J4602,0,DEC_RATE), OFFSET(PRE_CALC!B4602,0,DEC_RATE)), C4654)</f>
        <v>-131.978901869</v>
      </c>
      <c r="E4654" s="84">
        <f t="shared" ca="1" si="215"/>
        <v>102406.249999872</v>
      </c>
      <c r="F4654" s="84">
        <f t="shared" ca="1" si="213"/>
        <v>-4.8930546883400004E-3</v>
      </c>
      <c r="G4654" s="119">
        <f>IF(FilterType="FIR",  PRE_CALC!A4602*Fdata, IF(F_default=1,G4653+(4*Fnotch-0)/8192,G4653+(F_stop-F_start)/8192) )</f>
        <v>143718.750000128</v>
      </c>
      <c r="H4654" s="120">
        <f ca="1">IF(FilterType="FIR", OFFSET(PRE_CALC!B4602,0,DEC_RATE), C4654)</f>
        <v>-131.978901869</v>
      </c>
    </row>
    <row r="4655" spans="2:8" x14ac:dyDescent="0.2">
      <c r="B4655" s="45">
        <f>IF(FilterType="FIR", IF(Extend_fmod, PRE_CALC!I4603*Fm, PRE_CALC!A4603*Fdata), IF(F_default=1,B4654+(4*Fnotch-0)/8192,B4654+(F_stop-F_start)/8192) )</f>
        <v>143750</v>
      </c>
      <c r="C4655" s="39">
        <f t="shared" si="214"/>
        <v>-1.6740803613389079</v>
      </c>
      <c r="D4655" s="84">
        <f ca="1">IF(FilterType="FIR", IF(Extend_fmod=1,OFFSET(PRE_CALC!J4603,0,DEC_RATE), OFFSET(PRE_CALC!B4603,0,DEC_RATE)), C4655)</f>
        <v>-130.26195407500001</v>
      </c>
      <c r="E4655" s="84">
        <f t="shared" ca="1" si="215"/>
        <v>102406.249999872</v>
      </c>
      <c r="F4655" s="84">
        <f t="shared" ca="1" si="213"/>
        <v>-4.8930546883400004E-3</v>
      </c>
      <c r="G4655" s="119">
        <f>IF(FilterType="FIR",  PRE_CALC!A4603*Fdata, IF(F_default=1,G4654+(4*Fnotch-0)/8192,G4654+(F_stop-F_start)/8192) )</f>
        <v>143750</v>
      </c>
      <c r="H4655" s="120">
        <f ca="1">IF(FilterType="FIR", OFFSET(PRE_CALC!B4603,0,DEC_RATE), C4655)</f>
        <v>-130.26195407500001</v>
      </c>
    </row>
    <row r="4656" spans="2:8" x14ac:dyDescent="0.2">
      <c r="B4656" s="45">
        <f>IF(FilterType="FIR", IF(Extend_fmod, PRE_CALC!I4604*Fm, PRE_CALC!A4604*Fdata), IF(F_default=1,B4655+(4*Fnotch-0)/8192,B4655+(F_stop-F_start)/8192) )</f>
        <v>143781.249999872</v>
      </c>
      <c r="C4656" s="39">
        <f t="shared" si="214"/>
        <v>-1.6748131853137316</v>
      </c>
      <c r="D4656" s="84">
        <f ca="1">IF(FilterType="FIR", IF(Extend_fmod=1,OFFSET(PRE_CALC!J4604,0,DEC_RATE), OFFSET(PRE_CALC!B4604,0,DEC_RATE)), C4656)</f>
        <v>-128.83907846700001</v>
      </c>
      <c r="E4656" s="84">
        <f t="shared" ca="1" si="215"/>
        <v>102406.249999872</v>
      </c>
      <c r="F4656" s="84">
        <f t="shared" ca="1" si="213"/>
        <v>-4.8930546883400004E-3</v>
      </c>
      <c r="G4656" s="119">
        <f>IF(FilterType="FIR",  PRE_CALC!A4604*Fdata, IF(F_default=1,G4655+(4*Fnotch-0)/8192,G4655+(F_stop-F_start)/8192) )</f>
        <v>143781.249999872</v>
      </c>
      <c r="H4656" s="120">
        <f ca="1">IF(FilterType="FIR", OFFSET(PRE_CALC!B4604,0,DEC_RATE), C4656)</f>
        <v>-128.83907846700001</v>
      </c>
    </row>
    <row r="4657" spans="2:8" x14ac:dyDescent="0.2">
      <c r="B4657" s="45">
        <f>IF(FilterType="FIR", IF(Extend_fmod, PRE_CALC!I4605*Fm, PRE_CALC!A4605*Fdata), IF(F_default=1,B4656+(4*Fnotch-0)/8192,B4656+(F_stop-F_start)/8192) )</f>
        <v>143812.5</v>
      </c>
      <c r="C4657" s="39">
        <f t="shared" si="214"/>
        <v>-1.6755461728871404</v>
      </c>
      <c r="D4657" s="84">
        <f ca="1">IF(FilterType="FIR", IF(Extend_fmod=1,OFFSET(PRE_CALC!J4605,0,DEC_RATE), OFFSET(PRE_CALC!B4605,0,DEC_RATE)), C4657)</f>
        <v>-127.626344918</v>
      </c>
      <c r="E4657" s="84">
        <f t="shared" ca="1" si="215"/>
        <v>102406.249999872</v>
      </c>
      <c r="F4657" s="84">
        <f t="shared" ca="1" si="213"/>
        <v>-4.8930546883400004E-3</v>
      </c>
      <c r="G4657" s="119">
        <f>IF(FilterType="FIR",  PRE_CALC!A4605*Fdata, IF(F_default=1,G4656+(4*Fnotch-0)/8192,G4656+(F_stop-F_start)/8192) )</f>
        <v>143812.5</v>
      </c>
      <c r="H4657" s="120">
        <f ca="1">IF(FilterType="FIR", OFFSET(PRE_CALC!B4605,0,DEC_RATE), C4657)</f>
        <v>-127.626344918</v>
      </c>
    </row>
    <row r="4658" spans="2:8" x14ac:dyDescent="0.2">
      <c r="B4658" s="45">
        <f>IF(FilterType="FIR", IF(Extend_fmod, PRE_CALC!I4606*Fm, PRE_CALC!A4606*Fdata), IF(F_default=1,B4657+(4*Fnotch-0)/8192,B4657+(F_stop-F_start)/8192) )</f>
        <v>143843.750000128</v>
      </c>
      <c r="C4658" s="39">
        <f t="shared" si="214"/>
        <v>-1.6762793240560119</v>
      </c>
      <c r="D4658" s="84">
        <f ca="1">IF(FilterType="FIR", IF(Extend_fmod=1,OFFSET(PRE_CALC!J4606,0,DEC_RATE), OFFSET(PRE_CALC!B4606,0,DEC_RATE)), C4658)</f>
        <v>-126.571509874</v>
      </c>
      <c r="E4658" s="84">
        <f t="shared" ca="1" si="215"/>
        <v>102406.249999872</v>
      </c>
      <c r="F4658" s="84">
        <f t="shared" ca="1" si="213"/>
        <v>-4.8930546883400004E-3</v>
      </c>
      <c r="G4658" s="119">
        <f>IF(FilterType="FIR",  PRE_CALC!A4606*Fdata, IF(F_default=1,G4657+(4*Fnotch-0)/8192,G4657+(F_stop-F_start)/8192) )</f>
        <v>143843.750000128</v>
      </c>
      <c r="H4658" s="120">
        <f ca="1">IF(FilterType="FIR", OFFSET(PRE_CALC!B4606,0,DEC_RATE), C4658)</f>
        <v>-126.571509874</v>
      </c>
    </row>
    <row r="4659" spans="2:8" x14ac:dyDescent="0.2">
      <c r="B4659" s="45">
        <f>IF(FilterType="FIR", IF(Extend_fmod, PRE_CALC!I4607*Fm, PRE_CALC!A4607*Fdata), IF(F_default=1,B4658+(4*Fnotch-0)/8192,B4658+(F_stop-F_start)/8192) )</f>
        <v>143875</v>
      </c>
      <c r="C4659" s="39">
        <f t="shared" si="214"/>
        <v>-1.6770126388172115</v>
      </c>
      <c r="D4659" s="84">
        <f ca="1">IF(FilterType="FIR", IF(Extend_fmod=1,OFFSET(PRE_CALC!J4607,0,DEC_RATE), OFFSET(PRE_CALC!B4607,0,DEC_RATE)), C4659)</f>
        <v>-125.639836164</v>
      </c>
      <c r="E4659" s="84">
        <f t="shared" ca="1" si="215"/>
        <v>102406.249999872</v>
      </c>
      <c r="F4659" s="84">
        <f t="shared" ca="1" si="213"/>
        <v>-4.8930546883400004E-3</v>
      </c>
      <c r="G4659" s="119">
        <f>IF(FilterType="FIR",  PRE_CALC!A4607*Fdata, IF(F_default=1,G4658+(4*Fnotch-0)/8192,G4658+(F_stop-F_start)/8192) )</f>
        <v>143875</v>
      </c>
      <c r="H4659" s="120">
        <f ca="1">IF(FilterType="FIR", OFFSET(PRE_CALC!B4607,0,DEC_RATE), C4659)</f>
        <v>-125.639836164</v>
      </c>
    </row>
    <row r="4660" spans="2:8" x14ac:dyDescent="0.2">
      <c r="B4660" s="45">
        <f>IF(FilterType="FIR", IF(Extend_fmod, PRE_CALC!I4608*Fm, PRE_CALC!A4608*Fdata), IF(F_default=1,B4659+(4*Fnotch-0)/8192,B4659+(F_stop-F_start)/8192) )</f>
        <v>143906.249999872</v>
      </c>
      <c r="C4660" s="39">
        <f t="shared" si="214"/>
        <v>-1.6777461171796135</v>
      </c>
      <c r="D4660" s="84">
        <f ca="1">IF(FilterType="FIR", IF(Extend_fmod=1,OFFSET(PRE_CALC!J4608,0,DEC_RATE), OFFSET(PRE_CALC!B4608,0,DEC_RATE)), C4660)</f>
        <v>-124.807052943</v>
      </c>
      <c r="E4660" s="84">
        <f t="shared" ca="1" si="215"/>
        <v>102406.249999872</v>
      </c>
      <c r="F4660" s="84">
        <f t="shared" ca="1" si="213"/>
        <v>-4.8930546883400004E-3</v>
      </c>
      <c r="G4660" s="119">
        <f>IF(FilterType="FIR",  PRE_CALC!A4608*Fdata, IF(F_default=1,G4659+(4*Fnotch-0)/8192,G4659+(F_stop-F_start)/8192) )</f>
        <v>143906.249999872</v>
      </c>
      <c r="H4660" s="120">
        <f ca="1">IF(FilterType="FIR", OFFSET(PRE_CALC!B4608,0,DEC_RATE), C4660)</f>
        <v>-124.807052943</v>
      </c>
    </row>
    <row r="4661" spans="2:8" x14ac:dyDescent="0.2">
      <c r="B4661" s="45">
        <f>IF(FilterType="FIR", IF(Extend_fmod, PRE_CALC!I4609*Fm, PRE_CALC!A4609*Fdata), IF(F_default=1,B4660+(4*Fnotch-0)/8192,B4660+(F_stop-F_start)/8192) )</f>
        <v>143937.5</v>
      </c>
      <c r="C4661" s="39">
        <f t="shared" si="214"/>
        <v>-1.6784797591521174</v>
      </c>
      <c r="D4661" s="84">
        <f ca="1">IF(FilterType="FIR", IF(Extend_fmod=1,OFFSET(PRE_CALC!J4609,0,DEC_RATE), OFFSET(PRE_CALC!B4609,0,DEC_RATE)), C4661)</f>
        <v>-124.055533551</v>
      </c>
      <c r="E4661" s="84">
        <f t="shared" ca="1" si="215"/>
        <v>102406.249999872</v>
      </c>
      <c r="F4661" s="84">
        <f t="shared" ca="1" si="213"/>
        <v>-4.8930546883400004E-3</v>
      </c>
      <c r="G4661" s="119">
        <f>IF(FilterType="FIR",  PRE_CALC!A4609*Fdata, IF(F_default=1,G4660+(4*Fnotch-0)/8192,G4660+(F_stop-F_start)/8192) )</f>
        <v>143937.5</v>
      </c>
      <c r="H4661" s="120">
        <f ca="1">IF(FilterType="FIR", OFFSET(PRE_CALC!B4609,0,DEC_RATE), C4661)</f>
        <v>-124.055533551</v>
      </c>
    </row>
    <row r="4662" spans="2:8" x14ac:dyDescent="0.2">
      <c r="B4662" s="45">
        <f>IF(FilterType="FIR", IF(Extend_fmod, PRE_CALC!I4610*Fm, PRE_CALC!A4610*Fdata), IF(F_default=1,B4661+(4*Fnotch-0)/8192,B4661+(F_stop-F_start)/8192) )</f>
        <v>143968.750000128</v>
      </c>
      <c r="C4662" s="39">
        <f t="shared" si="214"/>
        <v>-1.6792135647315878</v>
      </c>
      <c r="D4662" s="84">
        <f ca="1">IF(FilterType="FIR", IF(Extend_fmod=1,OFFSET(PRE_CALC!J4610,0,DEC_RATE), OFFSET(PRE_CALC!B4610,0,DEC_RATE)), C4662)</f>
        <v>-123.372073177</v>
      </c>
      <c r="E4662" s="84">
        <f t="shared" ca="1" si="215"/>
        <v>102406.249999872</v>
      </c>
      <c r="F4662" s="84">
        <f t="shared" ca="1" si="213"/>
        <v>-4.8930546883400004E-3</v>
      </c>
      <c r="G4662" s="119">
        <f>IF(FilterType="FIR",  PRE_CALC!A4610*Fdata, IF(F_default=1,G4661+(4*Fnotch-0)/8192,G4661+(F_stop-F_start)/8192) )</f>
        <v>143968.750000128</v>
      </c>
      <c r="H4662" s="120">
        <f ca="1">IF(FilterType="FIR", OFFSET(PRE_CALC!B4610,0,DEC_RATE), C4662)</f>
        <v>-123.372073177</v>
      </c>
    </row>
    <row r="4663" spans="2:8" x14ac:dyDescent="0.2">
      <c r="B4663" s="45">
        <f>IF(FilterType="FIR", IF(Extend_fmod, PRE_CALC!I4611*Fm, PRE_CALC!A4611*Fdata), IF(F_default=1,B4662+(4*Fnotch-0)/8192,B4662+(F_stop-F_start)/8192) )</f>
        <v>144000</v>
      </c>
      <c r="C4663" s="39">
        <f t="shared" si="214"/>
        <v>-1.6799475339148842</v>
      </c>
      <c r="D4663" s="84">
        <f ca="1">IF(FilterType="FIR", IF(Extend_fmod=1,OFFSET(PRE_CALC!J4611,0,DEC_RATE), OFFSET(PRE_CALC!B4611,0,DEC_RATE)), C4663)</f>
        <v>-122.746524499</v>
      </c>
      <c r="E4663" s="84">
        <f t="shared" ca="1" si="215"/>
        <v>102406.249999872</v>
      </c>
      <c r="F4663" s="84">
        <f t="shared" ref="F4663:F4726" ca="1" si="216">IF(G4663&lt;=F_PB,H4663, OFFSET(H:H,MATCH(F_PB-0.0001,G:G),0,1))</f>
        <v>-4.8930546883400004E-3</v>
      </c>
      <c r="G4663" s="119">
        <f>IF(FilterType="FIR",  PRE_CALC!A4611*Fdata, IF(F_default=1,G4662+(4*Fnotch-0)/8192,G4662+(F_stop-F_start)/8192) )</f>
        <v>144000</v>
      </c>
      <c r="H4663" s="120">
        <f ca="1">IF(FilterType="FIR", OFFSET(PRE_CALC!B4611,0,DEC_RATE), C4663)</f>
        <v>-122.746524499</v>
      </c>
    </row>
    <row r="4664" spans="2:8" x14ac:dyDescent="0.2">
      <c r="B4664" s="45">
        <f>IF(FilterType="FIR", IF(Extend_fmod, PRE_CALC!I4612*Fm, PRE_CALC!A4612*Fdata), IF(F_default=1,B4663+(4*Fnotch-0)/8192,B4663+(F_stop-F_start)/8192) )</f>
        <v>144031.249999872</v>
      </c>
      <c r="C4664" s="39">
        <f t="shared" ref="C4664:C4727" si="217">MAX(20*LOG(ABS(   (1/s_dec*SIN(s_dec*$B4664/Fm*PI())/SIN($B4664/Fm*PI()))^(order-1) * (1/s_dec2*SIN(s_dec2*$B4664/Fm*PI())/SIN($B4664/Fm*PI()))  )), -160)</f>
        <v>-1.6806816667109024</v>
      </c>
      <c r="D4664" s="84">
        <f ca="1">IF(FilterType="FIR", IF(Extend_fmod=1,OFFSET(PRE_CALC!J4612,0,DEC_RATE), OFFSET(PRE_CALC!B4612,0,DEC_RATE)), C4664)</f>
        <v>-122.17092215</v>
      </c>
      <c r="E4664" s="84">
        <f t="shared" ref="E4664:E4727" ca="1" si="218">IF(G4664&lt;=F_PB,G4664, OFFSET(G:G,MATCH(F_PB-0.0001,G:G),0,1) )</f>
        <v>102406.249999872</v>
      </c>
      <c r="F4664" s="84">
        <f t="shared" ca="1" si="216"/>
        <v>-4.8930546883400004E-3</v>
      </c>
      <c r="G4664" s="119">
        <f>IF(FilterType="FIR",  PRE_CALC!A4612*Fdata, IF(F_default=1,G4663+(4*Fnotch-0)/8192,G4663+(F_stop-F_start)/8192) )</f>
        <v>144031.249999872</v>
      </c>
      <c r="H4664" s="120">
        <f ca="1">IF(FilterType="FIR", OFFSET(PRE_CALC!B4612,0,DEC_RATE), C4664)</f>
        <v>-122.17092215</v>
      </c>
    </row>
    <row r="4665" spans="2:8" x14ac:dyDescent="0.2">
      <c r="B4665" s="45">
        <f>IF(FilterType="FIR", IF(Extend_fmod, PRE_CALC!I4613*Fm, PRE_CALC!A4613*Fdata), IF(F_default=1,B4664+(4*Fnotch-0)/8192,B4664+(F_stop-F_start)/8192) )</f>
        <v>144062.5</v>
      </c>
      <c r="C4665" s="39">
        <f t="shared" si="217"/>
        <v>-1.6814159631285435</v>
      </c>
      <c r="D4665" s="84">
        <f ca="1">IF(FilterType="FIR", IF(Extend_fmod=1,OFFSET(PRE_CALC!J4613,0,DEC_RATE), OFFSET(PRE_CALC!B4613,0,DEC_RATE)), C4665)</f>
        <v>-121.638899842</v>
      </c>
      <c r="E4665" s="84">
        <f t="shared" ca="1" si="218"/>
        <v>102406.249999872</v>
      </c>
      <c r="F4665" s="84">
        <f t="shared" ca="1" si="216"/>
        <v>-4.8930546883400004E-3</v>
      </c>
      <c r="G4665" s="119">
        <f>IF(FilterType="FIR",  PRE_CALC!A4613*Fdata, IF(F_default=1,G4664+(4*Fnotch-0)/8192,G4664+(F_stop-F_start)/8192) )</f>
        <v>144062.5</v>
      </c>
      <c r="H4665" s="120">
        <f ca="1">IF(FilterType="FIR", OFFSET(PRE_CALC!B4613,0,DEC_RATE), C4665)</f>
        <v>-121.638899842</v>
      </c>
    </row>
    <row r="4666" spans="2:8" x14ac:dyDescent="0.2">
      <c r="B4666" s="45">
        <f>IF(FilterType="FIR", IF(Extend_fmod, PRE_CALC!I4614*Fm, PRE_CALC!A4614*Fdata), IF(F_default=1,B4665+(4*Fnotch-0)/8192,B4665+(F_stop-F_start)/8192) )</f>
        <v>144093.750000128</v>
      </c>
      <c r="C4666" s="39">
        <f t="shared" si="217"/>
        <v>-1.6821504231646549</v>
      </c>
      <c r="D4666" s="84">
        <f ca="1">IF(FilterType="FIR", IF(Extend_fmod=1,OFFSET(PRE_CALC!J4614,0,DEC_RATE), OFFSET(PRE_CALC!B4614,0,DEC_RATE)), C4666)</f>
        <v>-121.145290063</v>
      </c>
      <c r="E4666" s="84">
        <f t="shared" ca="1" si="218"/>
        <v>102406.249999872</v>
      </c>
      <c r="F4666" s="84">
        <f t="shared" ca="1" si="216"/>
        <v>-4.8930546883400004E-3</v>
      </c>
      <c r="G4666" s="119">
        <f>IF(FilterType="FIR",  PRE_CALC!A4614*Fdata, IF(F_default=1,G4665+(4*Fnotch-0)/8192,G4665+(F_stop-F_start)/8192) )</f>
        <v>144093.750000128</v>
      </c>
      <c r="H4666" s="120">
        <f ca="1">IF(FilterType="FIR", OFFSET(PRE_CALC!B4614,0,DEC_RATE), C4666)</f>
        <v>-121.145290063</v>
      </c>
    </row>
    <row r="4667" spans="2:8" x14ac:dyDescent="0.2">
      <c r="B4667" s="45">
        <f>IF(FilterType="FIR", IF(Extend_fmod, PRE_CALC!I4615*Fm, PRE_CALC!A4615*Fdata), IF(F_default=1,B4666+(4*Fnotch-0)/8192,B4666+(F_stop-F_start)/8192) )</f>
        <v>144125</v>
      </c>
      <c r="C4667" s="39">
        <f t="shared" si="217"/>
        <v>-1.6828850468161216</v>
      </c>
      <c r="D4667" s="84">
        <f ca="1">IF(FilterType="FIR", IF(Extend_fmod=1,OFFSET(PRE_CALC!J4615,0,DEC_RATE), OFFSET(PRE_CALC!B4615,0,DEC_RATE)), C4667)</f>
        <v>-120.68584177</v>
      </c>
      <c r="E4667" s="84">
        <f t="shared" ca="1" si="218"/>
        <v>102406.249999872</v>
      </c>
      <c r="F4667" s="84">
        <f t="shared" ca="1" si="216"/>
        <v>-4.8930546883400004E-3</v>
      </c>
      <c r="G4667" s="119">
        <f>IF(FilterType="FIR",  PRE_CALC!A4615*Fdata, IF(F_default=1,G4666+(4*Fnotch-0)/8192,G4666+(F_stop-F_start)/8192) )</f>
        <v>144125</v>
      </c>
      <c r="H4667" s="120">
        <f ca="1">IF(FilterType="FIR", OFFSET(PRE_CALC!B4615,0,DEC_RATE), C4667)</f>
        <v>-120.68584177</v>
      </c>
    </row>
    <row r="4668" spans="2:8" x14ac:dyDescent="0.2">
      <c r="B4668" s="45">
        <f>IF(FilterType="FIR", IF(Extend_fmod, PRE_CALC!I4616*Fm, PRE_CALC!A4616*Fdata), IF(F_default=1,B4667+(4*Fnotch-0)/8192,B4667+(F_stop-F_start)/8192) )</f>
        <v>144156.249999872</v>
      </c>
      <c r="C4668" s="39">
        <f t="shared" si="217"/>
        <v>-1.6836198340918229</v>
      </c>
      <c r="D4668" s="84">
        <f ca="1">IF(FilterType="FIR", IF(Extend_fmod=1,OFFSET(PRE_CALC!J4616,0,DEC_RATE), OFFSET(PRE_CALC!B4616,0,DEC_RATE)), C4668)</f>
        <v>-120.257016651</v>
      </c>
      <c r="E4668" s="84">
        <f t="shared" ca="1" si="218"/>
        <v>102406.249999872</v>
      </c>
      <c r="F4668" s="84">
        <f t="shared" ca="1" si="216"/>
        <v>-4.8930546883400004E-3</v>
      </c>
      <c r="G4668" s="119">
        <f>IF(FilterType="FIR",  PRE_CALC!A4616*Fdata, IF(F_default=1,G4667+(4*Fnotch-0)/8192,G4667+(F_stop-F_start)/8192) )</f>
        <v>144156.249999872</v>
      </c>
      <c r="H4668" s="120">
        <f ca="1">IF(FilterType="FIR", OFFSET(PRE_CALC!B4616,0,DEC_RATE), C4668)</f>
        <v>-120.257016651</v>
      </c>
    </row>
    <row r="4669" spans="2:8" x14ac:dyDescent="0.2">
      <c r="B4669" s="45">
        <f>IF(FilterType="FIR", IF(Extend_fmod, PRE_CALC!I4617*Fm, PRE_CALC!A4617*Fdata), IF(F_default=1,B4668+(4*Fnotch-0)/8192,B4668+(F_stop-F_start)/8192) )</f>
        <v>144187.5</v>
      </c>
      <c r="C4669" s="39">
        <f t="shared" si="217"/>
        <v>-1.6843547850006755</v>
      </c>
      <c r="D4669" s="84">
        <f ca="1">IF(FilterType="FIR", IF(Extend_fmod=1,OFFSET(PRE_CALC!J4617,0,DEC_RATE), OFFSET(PRE_CALC!B4617,0,DEC_RATE)), C4669)</f>
        <v>-119.85583909499999</v>
      </c>
      <c r="E4669" s="84">
        <f t="shared" ca="1" si="218"/>
        <v>102406.249999872</v>
      </c>
      <c r="F4669" s="84">
        <f t="shared" ca="1" si="216"/>
        <v>-4.8930546883400004E-3</v>
      </c>
      <c r="G4669" s="119">
        <f>IF(FilterType="FIR",  PRE_CALC!A4617*Fdata, IF(F_default=1,G4668+(4*Fnotch-0)/8192,G4668+(F_stop-F_start)/8192) )</f>
        <v>144187.5</v>
      </c>
      <c r="H4669" s="120">
        <f ca="1">IF(FilterType="FIR", OFFSET(PRE_CALC!B4617,0,DEC_RATE), C4669)</f>
        <v>-119.85583909499999</v>
      </c>
    </row>
    <row r="4670" spans="2:8" x14ac:dyDescent="0.2">
      <c r="B4670" s="45">
        <f>IF(FilterType="FIR", IF(Extend_fmod, PRE_CALC!I4618*Fm, PRE_CALC!A4618*Fdata), IF(F_default=1,B4669+(4*Fnotch-0)/8192,B4669+(F_stop-F_start)/8192) )</f>
        <v>144218.750000128</v>
      </c>
      <c r="C4670" s="39">
        <f t="shared" si="217"/>
        <v>-1.68508989953954</v>
      </c>
      <c r="D4670" s="84">
        <f ca="1">IF(FilterType="FIR", IF(Extend_fmod=1,OFFSET(PRE_CALC!J4618,0,DEC_RATE), OFFSET(PRE_CALC!B4618,0,DEC_RATE)), C4670)</f>
        <v>-119.479783732</v>
      </c>
      <c r="E4670" s="84">
        <f t="shared" ca="1" si="218"/>
        <v>102406.249999872</v>
      </c>
      <c r="F4670" s="84">
        <f t="shared" ca="1" si="216"/>
        <v>-4.8930546883400004E-3</v>
      </c>
      <c r="G4670" s="119">
        <f>IF(FilterType="FIR",  PRE_CALC!A4618*Fdata, IF(F_default=1,G4669+(4*Fnotch-0)/8192,G4669+(F_stop-F_start)/8192) )</f>
        <v>144218.750000128</v>
      </c>
      <c r="H4670" s="120">
        <f ca="1">IF(FilterType="FIR", OFFSET(PRE_CALC!B4618,0,DEC_RATE), C4670)</f>
        <v>-119.479783732</v>
      </c>
    </row>
    <row r="4671" spans="2:8" x14ac:dyDescent="0.2">
      <c r="B4671" s="45">
        <f>IF(FilterType="FIR", IF(Extend_fmod, PRE_CALC!I4619*Fm, PRE_CALC!A4619*Fdata), IF(F_default=1,B4670+(4*Fnotch-0)/8192,B4670+(F_stop-F_start)/8192) )</f>
        <v>144250</v>
      </c>
      <c r="C4671" s="39">
        <f t="shared" si="217"/>
        <v>-1.6858251777052711</v>
      </c>
      <c r="D4671" s="84">
        <f ca="1">IF(FilterType="FIR", IF(Extend_fmod=1,OFFSET(PRE_CALC!J4619,0,DEC_RATE), OFFSET(PRE_CALC!B4619,0,DEC_RATE)), C4671)</f>
        <v>-119.126689799</v>
      </c>
      <c r="E4671" s="84">
        <f t="shared" ca="1" si="218"/>
        <v>102406.249999872</v>
      </c>
      <c r="F4671" s="84">
        <f t="shared" ca="1" si="216"/>
        <v>-4.8930546883400004E-3</v>
      </c>
      <c r="G4671" s="119">
        <f>IF(FilterType="FIR",  PRE_CALC!A4619*Fdata, IF(F_default=1,G4670+(4*Fnotch-0)/8192,G4670+(F_stop-F_start)/8192) )</f>
        <v>144250</v>
      </c>
      <c r="H4671" s="120">
        <f ca="1">IF(FilterType="FIR", OFFSET(PRE_CALC!B4619,0,DEC_RATE), C4671)</f>
        <v>-119.126689799</v>
      </c>
    </row>
    <row r="4672" spans="2:8" x14ac:dyDescent="0.2">
      <c r="B4672" s="45">
        <f>IF(FilterType="FIR", IF(Extend_fmod, PRE_CALC!I4620*Fm, PRE_CALC!A4620*Fdata), IF(F_default=1,B4671+(4*Fnotch-0)/8192,B4671+(F_stop-F_start)/8192) )</f>
        <v>144281.249999872</v>
      </c>
      <c r="C4672" s="39">
        <f t="shared" si="217"/>
        <v>-1.6865606195067842</v>
      </c>
      <c r="D4672" s="84">
        <f ca="1">IF(FilterType="FIR", IF(Extend_fmod=1,OFFSET(PRE_CALC!J4620,0,DEC_RATE), OFFSET(PRE_CALC!B4620,0,DEC_RATE)), C4672)</f>
        <v>-118.794694992</v>
      </c>
      <c r="E4672" s="84">
        <f t="shared" ca="1" si="218"/>
        <v>102406.249999872</v>
      </c>
      <c r="F4672" s="84">
        <f t="shared" ca="1" si="216"/>
        <v>-4.8930546883400004E-3</v>
      </c>
      <c r="G4672" s="119">
        <f>IF(FilterType="FIR",  PRE_CALC!A4620*Fdata, IF(F_default=1,G4671+(4*Fnotch-0)/8192,G4671+(F_stop-F_start)/8192) )</f>
        <v>144281.249999872</v>
      </c>
      <c r="H4672" s="120">
        <f ca="1">IF(FilterType="FIR", OFFSET(PRE_CALC!B4620,0,DEC_RATE), C4672)</f>
        <v>-118.794694992</v>
      </c>
    </row>
    <row r="4673" spans="2:8" x14ac:dyDescent="0.2">
      <c r="B4673" s="45">
        <f>IF(FilterType="FIR", IF(Extend_fmod, PRE_CALC!I4621*Fm, PRE_CALC!A4621*Fdata), IF(F_default=1,B4672+(4*Fnotch-0)/8192,B4672+(F_stop-F_start)/8192) )</f>
        <v>144312.5</v>
      </c>
      <c r="C4673" s="39">
        <f t="shared" si="217"/>
        <v>-1.6872962249529926</v>
      </c>
      <c r="D4673" s="84">
        <f ca="1">IF(FilterType="FIR", IF(Extend_fmod=1,OFFSET(PRE_CALC!J4621,0,DEC_RATE), OFFSET(PRE_CALC!B4621,0,DEC_RATE)), C4673)</f>
        <v>-118.48218373100001</v>
      </c>
      <c r="E4673" s="84">
        <f t="shared" ca="1" si="218"/>
        <v>102406.249999872</v>
      </c>
      <c r="F4673" s="84">
        <f t="shared" ca="1" si="216"/>
        <v>-4.8930546883400004E-3</v>
      </c>
      <c r="G4673" s="119">
        <f>IF(FilterType="FIR",  PRE_CALC!A4621*Fdata, IF(F_default=1,G4672+(4*Fnotch-0)/8192,G4672+(F_stop-F_start)/8192) )</f>
        <v>144312.5</v>
      </c>
      <c r="H4673" s="120">
        <f ca="1">IF(FilterType="FIR", OFFSET(PRE_CALC!B4621,0,DEC_RATE), C4673)</f>
        <v>-118.48218373100001</v>
      </c>
    </row>
    <row r="4674" spans="2:8" x14ac:dyDescent="0.2">
      <c r="B4674" s="45">
        <f>IF(FilterType="FIR", IF(Extend_fmod, PRE_CALC!I4622*Fm, PRE_CALC!A4622*Fdata), IF(F_default=1,B4673+(4*Fnotch-0)/8192,B4673+(F_stop-F_start)/8192) )</f>
        <v>144343.750000128</v>
      </c>
      <c r="C4674" s="39">
        <f t="shared" si="217"/>
        <v>-1.6880319940407531</v>
      </c>
      <c r="D4674" s="84">
        <f ca="1">IF(FilterType="FIR", IF(Extend_fmod=1,OFFSET(PRE_CALC!J4622,0,DEC_RATE), OFFSET(PRE_CALC!B4622,0,DEC_RATE)), C4674)</f>
        <v>-118.18774621999999</v>
      </c>
      <c r="E4674" s="84">
        <f t="shared" ca="1" si="218"/>
        <v>102406.249999872</v>
      </c>
      <c r="F4674" s="84">
        <f t="shared" ca="1" si="216"/>
        <v>-4.8930546883400004E-3</v>
      </c>
      <c r="G4674" s="119">
        <f>IF(FilterType="FIR",  PRE_CALC!A4622*Fdata, IF(F_default=1,G4673+(4*Fnotch-0)/8192,G4673+(F_stop-F_start)/8192) )</f>
        <v>144343.750000128</v>
      </c>
      <c r="H4674" s="120">
        <f ca="1">IF(FilterType="FIR", OFFSET(PRE_CALC!B4622,0,DEC_RATE), C4674)</f>
        <v>-118.18774621999999</v>
      </c>
    </row>
    <row r="4675" spans="2:8" x14ac:dyDescent="0.2">
      <c r="B4675" s="45">
        <f>IF(FilterType="FIR", IF(Extend_fmod, PRE_CALC!I4623*Fm, PRE_CALC!A4623*Fdata), IF(F_default=1,B4674+(4*Fnotch-0)/8192,B4674+(F_stop-F_start)/8192) )</f>
        <v>144375</v>
      </c>
      <c r="C4675" s="39">
        <f t="shared" si="217"/>
        <v>-1.6887679267669056</v>
      </c>
      <c r="D4675" s="84">
        <f ca="1">IF(FilterType="FIR", IF(Extend_fmod=1,OFFSET(PRE_CALC!J4623,0,DEC_RATE), OFFSET(PRE_CALC!B4623,0,DEC_RATE)), C4675)</f>
        <v>-117.910145712</v>
      </c>
      <c r="E4675" s="84">
        <f t="shared" ca="1" si="218"/>
        <v>102406.249999872</v>
      </c>
      <c r="F4675" s="84">
        <f t="shared" ca="1" si="216"/>
        <v>-4.8930546883400004E-3</v>
      </c>
      <c r="G4675" s="119">
        <f>IF(FilterType="FIR",  PRE_CALC!A4623*Fdata, IF(F_default=1,G4674+(4*Fnotch-0)/8192,G4674+(F_stop-F_start)/8192) )</f>
        <v>144375</v>
      </c>
      <c r="H4675" s="120">
        <f ca="1">IF(FilterType="FIR", OFFSET(PRE_CALC!B4623,0,DEC_RATE), C4675)</f>
        <v>-117.910145712</v>
      </c>
    </row>
    <row r="4676" spans="2:8" x14ac:dyDescent="0.2">
      <c r="B4676" s="45">
        <f>IF(FilterType="FIR", IF(Extend_fmod, PRE_CALC!I4624*Fm, PRE_CALC!A4624*Fdata), IF(F_default=1,B4675+(4*Fnotch-0)/8192,B4675+(F_stop-F_start)/8192) )</f>
        <v>144406.249999872</v>
      </c>
      <c r="C4676" s="39">
        <f t="shared" si="217"/>
        <v>-1.6895040231403933</v>
      </c>
      <c r="D4676" s="84">
        <f ca="1">IF(FilterType="FIR", IF(Extend_fmod=1,OFFSET(PRE_CALC!J4624,0,DEC_RATE), OFFSET(PRE_CALC!B4624,0,DEC_RATE)), C4676)</f>
        <v>-117.64829208499999</v>
      </c>
      <c r="E4676" s="84">
        <f t="shared" ca="1" si="218"/>
        <v>102406.249999872</v>
      </c>
      <c r="F4676" s="84">
        <f t="shared" ca="1" si="216"/>
        <v>-4.8930546883400004E-3</v>
      </c>
      <c r="G4676" s="119">
        <f>IF(FilterType="FIR",  PRE_CALC!A4624*Fdata, IF(F_default=1,G4675+(4*Fnotch-0)/8192,G4675+(F_stop-F_start)/8192) )</f>
        <v>144406.249999872</v>
      </c>
      <c r="H4676" s="120">
        <f ca="1">IF(FilterType="FIR", OFFSET(PRE_CALC!B4624,0,DEC_RATE), C4676)</f>
        <v>-117.64829208499999</v>
      </c>
    </row>
    <row r="4677" spans="2:8" x14ac:dyDescent="0.2">
      <c r="B4677" s="45">
        <f>IF(FilterType="FIR", IF(Extend_fmod, PRE_CALC!I4625*Fm, PRE_CALC!A4625*Fdata), IF(F_default=1,B4676+(4*Fnotch-0)/8192,B4676+(F_stop-F_start)/8192) )</f>
        <v>144437.5</v>
      </c>
      <c r="C4677" s="39">
        <f t="shared" si="217"/>
        <v>-1.690240283170136</v>
      </c>
      <c r="D4677" s="84">
        <f ca="1">IF(FilterType="FIR", IF(Extend_fmod=1,OFFSET(PRE_CALC!J4625,0,DEC_RATE), OFFSET(PRE_CALC!B4625,0,DEC_RATE)), C4677)</f>
        <v>-117.40122033199999</v>
      </c>
      <c r="E4677" s="84">
        <f t="shared" ca="1" si="218"/>
        <v>102406.249999872</v>
      </c>
      <c r="F4677" s="84">
        <f t="shared" ca="1" si="216"/>
        <v>-4.8930546883400004E-3</v>
      </c>
      <c r="G4677" s="119">
        <f>IF(FilterType="FIR",  PRE_CALC!A4625*Fdata, IF(F_default=1,G4676+(4*Fnotch-0)/8192,G4676+(F_stop-F_start)/8192) )</f>
        <v>144437.5</v>
      </c>
      <c r="H4677" s="120">
        <f ca="1">IF(FilterType="FIR", OFFSET(PRE_CALC!B4625,0,DEC_RATE), C4677)</f>
        <v>-117.40122033199999</v>
      </c>
    </row>
    <row r="4678" spans="2:8" x14ac:dyDescent="0.2">
      <c r="B4678" s="45">
        <f>IF(FilterType="FIR", IF(Extend_fmod, PRE_CALC!I4626*Fm, PRE_CALC!A4626*Fdata), IF(F_default=1,B4677+(4*Fnotch-0)/8192,B4677+(F_stop-F_start)/8192) )</f>
        <v>144468.750000128</v>
      </c>
      <c r="C4678" s="39">
        <f t="shared" si="217"/>
        <v>-1.6909767068529642</v>
      </c>
      <c r="D4678" s="84">
        <f ca="1">IF(FilterType="FIR", IF(Extend_fmod=1,OFFSET(PRE_CALC!J4626,0,DEC_RATE), OFFSET(PRE_CALC!B4626,0,DEC_RATE)), C4678)</f>
        <v>-117.16807289800001</v>
      </c>
      <c r="E4678" s="84">
        <f t="shared" ca="1" si="218"/>
        <v>102406.249999872</v>
      </c>
      <c r="F4678" s="84">
        <f t="shared" ca="1" si="216"/>
        <v>-4.8930546883400004E-3</v>
      </c>
      <c r="G4678" s="119">
        <f>IF(FilterType="FIR",  PRE_CALC!A4626*Fdata, IF(F_default=1,G4677+(4*Fnotch-0)/8192,G4677+(F_stop-F_start)/8192) )</f>
        <v>144468.750000128</v>
      </c>
      <c r="H4678" s="120">
        <f ca="1">IF(FilterType="FIR", OFFSET(PRE_CALC!B4626,0,DEC_RATE), C4678)</f>
        <v>-117.16807289800001</v>
      </c>
    </row>
    <row r="4679" spans="2:8" x14ac:dyDescent="0.2">
      <c r="B4679" s="45">
        <f>IF(FilterType="FIR", IF(Extend_fmod, PRE_CALC!I4627*Fm, PRE_CALC!A4627*Fdata), IF(F_default=1,B4678+(4*Fnotch-0)/8192,B4678+(F_stop-F_start)/8192) )</f>
        <v>144500</v>
      </c>
      <c r="C4679" s="39">
        <f t="shared" si="217"/>
        <v>-1.6917132941857496</v>
      </c>
      <c r="D4679" s="84">
        <f ca="1">IF(FilterType="FIR", IF(Extend_fmod=1,OFFSET(PRE_CALC!J4627,0,DEC_RATE), OFFSET(PRE_CALC!B4627,0,DEC_RATE)), C4679)</f>
        <v>-116.948085083</v>
      </c>
      <c r="E4679" s="84">
        <f t="shared" ca="1" si="218"/>
        <v>102406.249999872</v>
      </c>
      <c r="F4679" s="84">
        <f t="shared" ca="1" si="216"/>
        <v>-4.8930546883400004E-3</v>
      </c>
      <c r="G4679" s="119">
        <f>IF(FilterType="FIR",  PRE_CALC!A4627*Fdata, IF(F_default=1,G4678+(4*Fnotch-0)/8192,G4678+(F_stop-F_start)/8192) )</f>
        <v>144500</v>
      </c>
      <c r="H4679" s="120">
        <f ca="1">IF(FilterType="FIR", OFFSET(PRE_CALC!B4627,0,DEC_RATE), C4679)</f>
        <v>-116.948085083</v>
      </c>
    </row>
    <row r="4680" spans="2:8" x14ac:dyDescent="0.2">
      <c r="B4680" s="45">
        <f>IF(FilterType="FIR", IF(Extend_fmod, PRE_CALC!I4628*Fm, PRE_CALC!A4628*Fdata), IF(F_default=1,B4679+(4*Fnotch-0)/8192,B4679+(F_stop-F_start)/8192) )</f>
        <v>144531.249999872</v>
      </c>
      <c r="C4680" s="39">
        <f t="shared" si="217"/>
        <v>-1.6924500451774196</v>
      </c>
      <c r="D4680" s="84">
        <f ca="1">IF(FilterType="FIR", IF(Extend_fmod=1,OFFSET(PRE_CALC!J4628,0,DEC_RATE), OFFSET(PRE_CALC!B4628,0,DEC_RATE)), C4680)</f>
        <v>-116.74057288500001</v>
      </c>
      <c r="E4680" s="84">
        <f t="shared" ca="1" si="218"/>
        <v>102406.249999872</v>
      </c>
      <c r="F4680" s="84">
        <f t="shared" ca="1" si="216"/>
        <v>-4.8930546883400004E-3</v>
      </c>
      <c r="G4680" s="119">
        <f>IF(FilterType="FIR",  PRE_CALC!A4628*Fdata, IF(F_default=1,G4679+(4*Fnotch-0)/8192,G4679+(F_stop-F_start)/8192) )</f>
        <v>144531.249999872</v>
      </c>
      <c r="H4680" s="120">
        <f ca="1">IF(FilterType="FIR", OFFSET(PRE_CALC!B4628,0,DEC_RATE), C4680)</f>
        <v>-116.74057288500001</v>
      </c>
    </row>
    <row r="4681" spans="2:8" x14ac:dyDescent="0.2">
      <c r="B4681" s="45">
        <f>IF(FilterType="FIR", IF(Extend_fmod, PRE_CALC!I4629*Fm, PRE_CALC!A4629*Fdata), IF(F_default=1,B4680+(4*Fnotch-0)/8192,B4680+(F_stop-F_start)/8192) )</f>
        <v>144562.5</v>
      </c>
      <c r="C4681" s="39">
        <f t="shared" si="217"/>
        <v>-1.6931869598369078</v>
      </c>
      <c r="D4681" s="84">
        <f ca="1">IF(FilterType="FIR", IF(Extend_fmod=1,OFFSET(PRE_CALC!J4629,0,DEC_RATE), OFFSET(PRE_CALC!B4629,0,DEC_RATE)), C4681)</f>
        <v>-116.544922829</v>
      </c>
      <c r="E4681" s="84">
        <f t="shared" ca="1" si="218"/>
        <v>102406.249999872</v>
      </c>
      <c r="F4681" s="84">
        <f t="shared" ca="1" si="216"/>
        <v>-4.8930546883400004E-3</v>
      </c>
      <c r="G4681" s="119">
        <f>IF(FilterType="FIR",  PRE_CALC!A4629*Fdata, IF(F_default=1,G4680+(4*Fnotch-0)/8192,G4680+(F_stop-F_start)/8192) )</f>
        <v>144562.5</v>
      </c>
      <c r="H4681" s="120">
        <f ca="1">IF(FilterType="FIR", OFFSET(PRE_CALC!B4629,0,DEC_RATE), C4681)</f>
        <v>-116.544922829</v>
      </c>
    </row>
    <row r="4682" spans="2:8" x14ac:dyDescent="0.2">
      <c r="B4682" s="45">
        <f>IF(FilterType="FIR", IF(Extend_fmod, PRE_CALC!I4630*Fm, PRE_CALC!A4630*Fdata), IF(F_default=1,B4681+(4*Fnotch-0)/8192,B4681+(F_stop-F_start)/8192) )</f>
        <v>144593.750000128</v>
      </c>
      <c r="C4682" s="39">
        <f t="shared" si="217"/>
        <v>-1.6939240381610579</v>
      </c>
      <c r="D4682" s="84">
        <f ca="1">IF(FilterType="FIR", IF(Extend_fmod=1,OFFSET(PRE_CALC!J4630,0,DEC_RATE), OFFSET(PRE_CALC!B4630,0,DEC_RATE)), C4682)</f>
        <v>-116.36058338799999</v>
      </c>
      <c r="E4682" s="84">
        <f t="shared" ca="1" si="218"/>
        <v>102406.249999872</v>
      </c>
      <c r="F4682" s="84">
        <f t="shared" ca="1" si="216"/>
        <v>-4.8930546883400004E-3</v>
      </c>
      <c r="G4682" s="119">
        <f>IF(FilterType="FIR",  PRE_CALC!A4630*Fdata, IF(F_default=1,G4681+(4*Fnotch-0)/8192,G4681+(F_stop-F_start)/8192) )</f>
        <v>144593.750000128</v>
      </c>
      <c r="H4682" s="120">
        <f ca="1">IF(FilterType="FIR", OFFSET(PRE_CALC!B4630,0,DEC_RATE), C4682)</f>
        <v>-116.36058338799999</v>
      </c>
    </row>
    <row r="4683" spans="2:8" x14ac:dyDescent="0.2">
      <c r="B4683" s="45">
        <f>IF(FilterType="FIR", IF(Extend_fmod, PRE_CALC!I4631*Fm, PRE_CALC!A4631*Fdata), IF(F_default=1,B4682+(4*Fnotch-0)/8192,B4682+(F_stop-F_start)/8192) )</f>
        <v>144625</v>
      </c>
      <c r="C4683" s="39">
        <f t="shared" si="217"/>
        <v>-1.6946612801467154</v>
      </c>
      <c r="D4683" s="84">
        <f ca="1">IF(FilterType="FIR", IF(Extend_fmod=1,OFFSET(PRE_CALC!J4631,0,DEC_RATE), OFFSET(PRE_CALC!B4631,0,DEC_RATE)), C4683)</f>
        <v>-116.18705772600001</v>
      </c>
      <c r="E4683" s="84">
        <f t="shared" ca="1" si="218"/>
        <v>102406.249999872</v>
      </c>
      <c r="F4683" s="84">
        <f t="shared" ca="1" si="216"/>
        <v>-4.8930546883400004E-3</v>
      </c>
      <c r="G4683" s="119">
        <f>IF(FilterType="FIR",  PRE_CALC!A4631*Fdata, IF(F_default=1,G4682+(4*Fnotch-0)/8192,G4682+(F_stop-F_start)/8192) )</f>
        <v>144625</v>
      </c>
      <c r="H4683" s="120">
        <f ca="1">IF(FilterType="FIR", OFFSET(PRE_CALC!B4631,0,DEC_RATE), C4683)</f>
        <v>-116.18705772600001</v>
      </c>
    </row>
    <row r="4684" spans="2:8" x14ac:dyDescent="0.2">
      <c r="B4684" s="45">
        <f>IF(FilterType="FIR", IF(Extend_fmod, PRE_CALC!I4632*Fm, PRE_CALC!A4632*Fdata), IF(F_default=1,B4683+(4*Fnotch-0)/8192,B4683+(F_stop-F_start)/8192) )</f>
        <v>144656.249999872</v>
      </c>
      <c r="C4684" s="39">
        <f t="shared" si="217"/>
        <v>-1.6953986858028394</v>
      </c>
      <c r="D4684" s="84">
        <f ca="1">IF(FilterType="FIR", IF(Extend_fmod=1,OFFSET(PRE_CALC!J4632,0,DEC_RATE), OFFSET(PRE_CALC!B4632,0,DEC_RATE)), C4684)</f>
        <v>-116.023897525</v>
      </c>
      <c r="E4684" s="84">
        <f t="shared" ca="1" si="218"/>
        <v>102406.249999872</v>
      </c>
      <c r="F4684" s="84">
        <f t="shared" ca="1" si="216"/>
        <v>-4.8930546883400004E-3</v>
      </c>
      <c r="G4684" s="119">
        <f>IF(FilterType="FIR",  PRE_CALC!A4632*Fdata, IF(F_default=1,G4683+(4*Fnotch-0)/8192,G4683+(F_stop-F_start)/8192) )</f>
        <v>144656.249999872</v>
      </c>
      <c r="H4684" s="120">
        <f ca="1">IF(FilterType="FIR", OFFSET(PRE_CALC!B4632,0,DEC_RATE), C4684)</f>
        <v>-116.023897525</v>
      </c>
    </row>
    <row r="4685" spans="2:8" x14ac:dyDescent="0.2">
      <c r="B4685" s="45">
        <f>IF(FilterType="FIR", IF(Extend_fmod, PRE_CALC!I4633*Fm, PRE_CALC!A4633*Fdata), IF(F_default=1,B4684+(4*Fnotch-0)/8192,B4684+(F_stop-F_start)/8192) )</f>
        <v>144687.5</v>
      </c>
      <c r="C4685" s="39">
        <f t="shared" si="217"/>
        <v>-1.696136255138333</v>
      </c>
      <c r="D4685" s="84">
        <f ca="1">IF(FilterType="FIR", IF(Extend_fmod=1,OFFSET(PRE_CALC!J4633,0,DEC_RATE), OFFSET(PRE_CALC!B4633,0,DEC_RATE)), C4685)</f>
        <v>-115.870697703</v>
      </c>
      <c r="E4685" s="84">
        <f t="shared" ca="1" si="218"/>
        <v>102406.249999872</v>
      </c>
      <c r="F4685" s="84">
        <f t="shared" ca="1" si="216"/>
        <v>-4.8930546883400004E-3</v>
      </c>
      <c r="G4685" s="119">
        <f>IF(FilterType="FIR",  PRE_CALC!A4633*Fdata, IF(F_default=1,G4684+(4*Fnotch-0)/8192,G4684+(F_stop-F_start)/8192) )</f>
        <v>144687.5</v>
      </c>
      <c r="H4685" s="120">
        <f ca="1">IF(FilterType="FIR", OFFSET(PRE_CALC!B4633,0,DEC_RATE), C4685)</f>
        <v>-115.870697703</v>
      </c>
    </row>
    <row r="4686" spans="2:8" x14ac:dyDescent="0.2">
      <c r="B4686" s="45">
        <f>IF(FilterType="FIR", IF(Extend_fmod, PRE_CALC!I4634*Fm, PRE_CALC!A4634*Fdata), IF(F_default=1,B4685+(4*Fnotch-0)/8192,B4685+(F_stop-F_start)/8192) )</f>
        <v>144718.750000128</v>
      </c>
      <c r="C4686" s="39">
        <f t="shared" si="217"/>
        <v>-1.6968739881500712</v>
      </c>
      <c r="D4686" s="84">
        <f ca="1">IF(FilterType="FIR", IF(Extend_fmod=1,OFFSET(PRE_CALC!J4634,0,DEC_RATE), OFFSET(PRE_CALC!B4634,0,DEC_RATE)), C4686)</f>
        <v>-115.727091891</v>
      </c>
      <c r="E4686" s="84">
        <f t="shared" ca="1" si="218"/>
        <v>102406.249999872</v>
      </c>
      <c r="F4686" s="84">
        <f t="shared" ca="1" si="216"/>
        <v>-4.8930546883400004E-3</v>
      </c>
      <c r="G4686" s="119">
        <f>IF(FilterType="FIR",  PRE_CALC!A4634*Fdata, IF(F_default=1,G4685+(4*Fnotch-0)/8192,G4685+(F_stop-F_start)/8192) )</f>
        <v>144718.750000128</v>
      </c>
      <c r="H4686" s="120">
        <f ca="1">IF(FilterType="FIR", OFFSET(PRE_CALC!B4634,0,DEC_RATE), C4686)</f>
        <v>-115.727091891</v>
      </c>
    </row>
    <row r="4687" spans="2:8" x14ac:dyDescent="0.2">
      <c r="B4687" s="45">
        <f>IF(FilterType="FIR", IF(Extend_fmod, PRE_CALC!I4635*Fm, PRE_CALC!A4635*Fdata), IF(F_default=1,B4686+(4*Fnotch-0)/8192,B4686+(F_stop-F_start)/8192) )</f>
        <v>144750</v>
      </c>
      <c r="C4687" s="39">
        <f t="shared" si="217"/>
        <v>-1.6976118848349</v>
      </c>
      <c r="D4687" s="84">
        <f ca="1">IF(FilterType="FIR", IF(Extend_fmod=1,OFFSET(PRE_CALC!J4635,0,DEC_RATE), OFFSET(PRE_CALC!B4635,0,DEC_RATE)), C4687)</f>
        <v>-115.592748535</v>
      </c>
      <c r="E4687" s="84">
        <f t="shared" ca="1" si="218"/>
        <v>102406.249999872</v>
      </c>
      <c r="F4687" s="84">
        <f t="shared" ca="1" si="216"/>
        <v>-4.8930546883400004E-3</v>
      </c>
      <c r="G4687" s="119">
        <f>IF(FilterType="FIR",  PRE_CALC!A4635*Fdata, IF(F_default=1,G4686+(4*Fnotch-0)/8192,G4686+(F_stop-F_start)/8192) )</f>
        <v>144750</v>
      </c>
      <c r="H4687" s="120">
        <f ca="1">IF(FilterType="FIR", OFFSET(PRE_CALC!B4635,0,DEC_RATE), C4687)</f>
        <v>-115.592748535</v>
      </c>
    </row>
    <row r="4688" spans="2:8" x14ac:dyDescent="0.2">
      <c r="B4688" s="45">
        <f>IF(FilterType="FIR", IF(Extend_fmod, PRE_CALC!I4636*Fm, PRE_CALC!A4636*Fdata), IF(F_default=1,B4687+(4*Fnotch-0)/8192,B4687+(F_stop-F_start)/8192) )</f>
        <v>144781.249999872</v>
      </c>
      <c r="C4688" s="39">
        <f t="shared" si="217"/>
        <v>-1.6983499452017512</v>
      </c>
      <c r="D4688" s="84">
        <f ca="1">IF(FilterType="FIR", IF(Extend_fmod=1,OFFSET(PRE_CALC!J4636,0,DEC_RATE), OFFSET(PRE_CALC!B4636,0,DEC_RATE)), C4688)</f>
        <v>-115.46736753</v>
      </c>
      <c r="E4688" s="84">
        <f t="shared" ca="1" si="218"/>
        <v>102406.249999872</v>
      </c>
      <c r="F4688" s="84">
        <f t="shared" ca="1" si="216"/>
        <v>-4.8930546883400004E-3</v>
      </c>
      <c r="G4688" s="119">
        <f>IF(FilterType="FIR",  PRE_CALC!A4636*Fdata, IF(F_default=1,G4687+(4*Fnotch-0)/8192,G4687+(F_stop-F_start)/8192) )</f>
        <v>144781.249999872</v>
      </c>
      <c r="H4688" s="120">
        <f ca="1">IF(FilterType="FIR", OFFSET(PRE_CALC!B4636,0,DEC_RATE), C4688)</f>
        <v>-115.46736753</v>
      </c>
    </row>
    <row r="4689" spans="2:8" x14ac:dyDescent="0.2">
      <c r="B4689" s="45">
        <f>IF(FilterType="FIR", IF(Extend_fmod, PRE_CALC!I4637*Fm, PRE_CALC!A4637*Fdata), IF(F_default=1,B4688+(4*Fnotch-0)/8192,B4688+(F_stop-F_start)/8192) )</f>
        <v>144812.5</v>
      </c>
      <c r="C4689" s="39">
        <f t="shared" si="217"/>
        <v>-1.6990881692595785</v>
      </c>
      <c r="D4689" s="84">
        <f ca="1">IF(FilterType="FIR", IF(Extend_fmod=1,OFFSET(PRE_CALC!J4637,0,DEC_RATE), OFFSET(PRE_CALC!B4637,0,DEC_RATE)), C4689)</f>
        <v>-115.350677308</v>
      </c>
      <c r="E4689" s="84">
        <f t="shared" ca="1" si="218"/>
        <v>102406.249999872</v>
      </c>
      <c r="F4689" s="84">
        <f t="shared" ca="1" si="216"/>
        <v>-4.8930546883400004E-3</v>
      </c>
      <c r="G4689" s="119">
        <f>IF(FilterType="FIR",  PRE_CALC!A4637*Fdata, IF(F_default=1,G4688+(4*Fnotch-0)/8192,G4688+(F_stop-F_start)/8192) )</f>
        <v>144812.5</v>
      </c>
      <c r="H4689" s="120">
        <f ca="1">IF(FilterType="FIR", OFFSET(PRE_CALC!B4637,0,DEC_RATE), C4689)</f>
        <v>-115.350677308</v>
      </c>
    </row>
    <row r="4690" spans="2:8" x14ac:dyDescent="0.2">
      <c r="B4690" s="45">
        <f>IF(FilterType="FIR", IF(Extend_fmod, PRE_CALC!I4638*Fm, PRE_CALC!A4638*Fdata), IF(F_default=1,B4689+(4*Fnotch-0)/8192,B4689+(F_stop-F_start)/8192) )</f>
        <v>144843.750000128</v>
      </c>
      <c r="C4690" s="39">
        <f t="shared" si="217"/>
        <v>-1.6998265570052309</v>
      </c>
      <c r="D4690" s="84">
        <f ca="1">IF(FilterType="FIR", IF(Extend_fmod=1,OFFSET(PRE_CALC!J4638,0,DEC_RATE), OFFSET(PRE_CALC!B4638,0,DEC_RATE)), C4690)</f>
        <v>-115.24243230499999</v>
      </c>
      <c r="E4690" s="84">
        <f t="shared" ca="1" si="218"/>
        <v>102406.249999872</v>
      </c>
      <c r="F4690" s="84">
        <f t="shared" ca="1" si="216"/>
        <v>-4.8930546883400004E-3</v>
      </c>
      <c r="G4690" s="119">
        <f>IF(FilterType="FIR",  PRE_CALC!A4638*Fdata, IF(F_default=1,G4689+(4*Fnotch-0)/8192,G4689+(F_stop-F_start)/8192) )</f>
        <v>144843.750000128</v>
      </c>
      <c r="H4690" s="120">
        <f ca="1">IF(FilterType="FIR", OFFSET(PRE_CALC!B4638,0,DEC_RATE), C4690)</f>
        <v>-115.24243230499999</v>
      </c>
    </row>
    <row r="4691" spans="2:8" x14ac:dyDescent="0.2">
      <c r="B4691" s="45">
        <f>IF(FilterType="FIR", IF(Extend_fmod, PRE_CALC!I4639*Fm, PRE_CALC!A4639*Fdata), IF(F_default=1,B4690+(4*Fnotch-0)/8192,B4690+(F_stop-F_start)/8192) )</f>
        <v>144875</v>
      </c>
      <c r="C4691" s="39">
        <f t="shared" si="217"/>
        <v>-1.7005651084355629</v>
      </c>
      <c r="D4691" s="84">
        <f ca="1">IF(FilterType="FIR", IF(Extend_fmod=1,OFFSET(PRE_CALC!J4639,0,DEC_RATE), OFFSET(PRE_CALC!B4639,0,DEC_RATE)), C4691)</f>
        <v>-115.14241077299999</v>
      </c>
      <c r="E4691" s="84">
        <f t="shared" ca="1" si="218"/>
        <v>102406.249999872</v>
      </c>
      <c r="F4691" s="84">
        <f t="shared" ca="1" si="216"/>
        <v>-4.8930546883400004E-3</v>
      </c>
      <c r="G4691" s="119">
        <f>IF(FilterType="FIR",  PRE_CALC!A4639*Fdata, IF(F_default=1,G4690+(4*Fnotch-0)/8192,G4690+(F_stop-F_start)/8192) )</f>
        <v>144875</v>
      </c>
      <c r="H4691" s="120">
        <f ca="1">IF(FilterType="FIR", OFFSET(PRE_CALC!B4639,0,DEC_RATE), C4691)</f>
        <v>-115.14241077299999</v>
      </c>
    </row>
    <row r="4692" spans="2:8" x14ac:dyDescent="0.2">
      <c r="B4692" s="45">
        <f>IF(FilterType="FIR", IF(Extend_fmod, PRE_CALC!I4640*Fm, PRE_CALC!A4640*Fdata), IF(F_default=1,B4691+(4*Fnotch-0)/8192,B4691+(F_stop-F_start)/8192) )</f>
        <v>144906.249999872</v>
      </c>
      <c r="C4692" s="39">
        <f t="shared" si="217"/>
        <v>-1.701303823559509</v>
      </c>
      <c r="D4692" s="84">
        <f ca="1">IF(FilterType="FIR", IF(Extend_fmod=1,OFFSET(PRE_CALC!J4640,0,DEC_RATE), OFFSET(PRE_CALC!B4640,0,DEC_RATE)), C4692)</f>
        <v>-115.050412858</v>
      </c>
      <c r="E4692" s="84">
        <f t="shared" ca="1" si="218"/>
        <v>102406.249999872</v>
      </c>
      <c r="F4692" s="84">
        <f t="shared" ca="1" si="216"/>
        <v>-4.8930546883400004E-3</v>
      </c>
      <c r="G4692" s="119">
        <f>IF(FilterType="FIR",  PRE_CALC!A4640*Fdata, IF(F_default=1,G4691+(4*Fnotch-0)/8192,G4691+(F_stop-F_start)/8192) )</f>
        <v>144906.249999872</v>
      </c>
      <c r="H4692" s="120">
        <f ca="1">IF(FilterType="FIR", OFFSET(PRE_CALC!B4640,0,DEC_RATE), C4692)</f>
        <v>-115.050412858</v>
      </c>
    </row>
    <row r="4693" spans="2:8" x14ac:dyDescent="0.2">
      <c r="B4693" s="45">
        <f>IF(FilterType="FIR", IF(Extend_fmod, PRE_CALC!I4641*Fm, PRE_CALC!A4641*Fdata), IF(F_default=1,B4692+(4*Fnotch-0)/8192,B4692+(F_stop-F_start)/8192) )</f>
        <v>144937.5</v>
      </c>
      <c r="C4693" s="39">
        <f t="shared" si="217"/>
        <v>-1.7020427023860178</v>
      </c>
      <c r="D4693" s="84">
        <f ca="1">IF(FilterType="FIR", IF(Extend_fmod=1,OFFSET(PRE_CALC!J4641,0,DEC_RATE), OFFSET(PRE_CALC!B4641,0,DEC_RATE)), C4693)</f>
        <v>-114.966258946</v>
      </c>
      <c r="E4693" s="84">
        <f t="shared" ca="1" si="218"/>
        <v>102406.249999872</v>
      </c>
      <c r="F4693" s="84">
        <f t="shared" ca="1" si="216"/>
        <v>-4.8930546883400004E-3</v>
      </c>
      <c r="G4693" s="119">
        <f>IF(FilterType="FIR",  PRE_CALC!A4641*Fdata, IF(F_default=1,G4692+(4*Fnotch-0)/8192,G4692+(F_stop-F_start)/8192) )</f>
        <v>144937.5</v>
      </c>
      <c r="H4693" s="120">
        <f ca="1">IF(FilterType="FIR", OFFSET(PRE_CALC!B4641,0,DEC_RATE), C4693)</f>
        <v>-114.966258946</v>
      </c>
    </row>
    <row r="4694" spans="2:8" x14ac:dyDescent="0.2">
      <c r="B4694" s="45">
        <f>IF(FilterType="FIR", IF(Extend_fmod, PRE_CALC!I4642*Fm, PRE_CALC!A4642*Fdata), IF(F_default=1,B4693+(4*Fnotch-0)/8192,B4693+(F_stop-F_start)/8192) )</f>
        <v>144968.750000128</v>
      </c>
      <c r="C4694" s="39">
        <f t="shared" si="217"/>
        <v>-1.702781744911954</v>
      </c>
      <c r="D4694" s="84">
        <f ca="1">IF(FilterType="FIR", IF(Extend_fmod=1,OFFSET(PRE_CALC!J4642,0,DEC_RATE), OFFSET(PRE_CALC!B4642,0,DEC_RATE)), C4694)</f>
        <v>-114.88978820600001</v>
      </c>
      <c r="E4694" s="84">
        <f t="shared" ca="1" si="218"/>
        <v>102406.249999872</v>
      </c>
      <c r="F4694" s="84">
        <f t="shared" ca="1" si="216"/>
        <v>-4.8930546883400004E-3</v>
      </c>
      <c r="G4694" s="119">
        <f>IF(FilterType="FIR",  PRE_CALC!A4642*Fdata, IF(F_default=1,G4693+(4*Fnotch-0)/8192,G4693+(F_stop-F_start)/8192) )</f>
        <v>144968.750000128</v>
      </c>
      <c r="H4694" s="120">
        <f ca="1">IF(FilterType="FIR", OFFSET(PRE_CALC!B4642,0,DEC_RATE), C4694)</f>
        <v>-114.88978820600001</v>
      </c>
    </row>
    <row r="4695" spans="2:8" x14ac:dyDescent="0.2">
      <c r="B4695" s="45">
        <f>IF(FilterType="FIR", IF(Extend_fmod, PRE_CALC!I4643*Fm, PRE_CALC!A4643*Fdata), IF(F_default=1,B4694+(4*Fnotch-0)/8192,B4694+(F_stop-F_start)/8192) )</f>
        <v>145000</v>
      </c>
      <c r="C4695" s="39">
        <f t="shared" si="217"/>
        <v>-1.7035209511341511</v>
      </c>
      <c r="D4695" s="84">
        <f ca="1">IF(FilterType="FIR", IF(Extend_fmod=1,OFFSET(PRE_CALC!J4643,0,DEC_RATE), OFFSET(PRE_CALC!B4643,0,DEC_RATE)), C4695)</f>
        <v>-114.820857342</v>
      </c>
      <c r="E4695" s="84">
        <f t="shared" ca="1" si="218"/>
        <v>102406.249999872</v>
      </c>
      <c r="F4695" s="84">
        <f t="shared" ca="1" si="216"/>
        <v>-4.8930546883400004E-3</v>
      </c>
      <c r="G4695" s="119">
        <f>IF(FilterType="FIR",  PRE_CALC!A4643*Fdata, IF(F_default=1,G4694+(4*Fnotch-0)/8192,G4694+(F_stop-F_start)/8192) )</f>
        <v>145000</v>
      </c>
      <c r="H4695" s="120">
        <f ca="1">IF(FilterType="FIR", OFFSET(PRE_CALC!B4643,0,DEC_RATE), C4695)</f>
        <v>-114.820857342</v>
      </c>
    </row>
    <row r="4696" spans="2:8" x14ac:dyDescent="0.2">
      <c r="B4696" s="45">
        <f>IF(FilterType="FIR", IF(Extend_fmod, PRE_CALC!I4644*Fm, PRE_CALC!A4644*Fdata), IF(F_default=1,B4695+(4*Fnotch-0)/8192,B4695+(F_stop-F_start)/8192) )</f>
        <v>145031.249999872</v>
      </c>
      <c r="C4696" s="39">
        <f t="shared" si="217"/>
        <v>-1.7042603210615774</v>
      </c>
      <c r="D4696" s="84">
        <f ca="1">IF(FilterType="FIR", IF(Extend_fmod=1,OFFSET(PRE_CALC!J4644,0,DEC_RATE), OFFSET(PRE_CALC!B4644,0,DEC_RATE)), C4696)</f>
        <v>-114.75933949900001</v>
      </c>
      <c r="E4696" s="84">
        <f t="shared" ca="1" si="218"/>
        <v>102406.249999872</v>
      </c>
      <c r="F4696" s="84">
        <f t="shared" ca="1" si="216"/>
        <v>-4.8930546883400004E-3</v>
      </c>
      <c r="G4696" s="119">
        <f>IF(FilterType="FIR",  PRE_CALC!A4644*Fdata, IF(F_default=1,G4695+(4*Fnotch-0)/8192,G4695+(F_stop-F_start)/8192) )</f>
        <v>145031.249999872</v>
      </c>
      <c r="H4696" s="120">
        <f ca="1">IF(FilterType="FIR", OFFSET(PRE_CALC!B4644,0,DEC_RATE), C4696)</f>
        <v>-114.75933949900001</v>
      </c>
    </row>
    <row r="4697" spans="2:8" x14ac:dyDescent="0.2">
      <c r="B4697" s="45">
        <f>IF(FilterType="FIR", IF(Extend_fmod, PRE_CALC!I4645*Fm, PRE_CALC!A4645*Fdata), IF(F_default=1,B4696+(4*Fnotch-0)/8192,B4696+(F_stop-F_start)/8192) )</f>
        <v>145062.5</v>
      </c>
      <c r="C4697" s="39">
        <f t="shared" si="217"/>
        <v>-1.7049998547031788</v>
      </c>
      <c r="D4697" s="84">
        <f ca="1">IF(FilterType="FIR", IF(Extend_fmod=1,OFFSET(PRE_CALC!J4645,0,DEC_RATE), OFFSET(PRE_CALC!B4645,0,DEC_RATE)), C4697)</f>
        <v>-114.705123324</v>
      </c>
      <c r="E4697" s="84">
        <f t="shared" ca="1" si="218"/>
        <v>102406.249999872</v>
      </c>
      <c r="F4697" s="84">
        <f t="shared" ca="1" si="216"/>
        <v>-4.8930546883400004E-3</v>
      </c>
      <c r="G4697" s="119">
        <f>IF(FilterType="FIR",  PRE_CALC!A4645*Fdata, IF(F_default=1,G4696+(4*Fnotch-0)/8192,G4696+(F_stop-F_start)/8192) )</f>
        <v>145062.5</v>
      </c>
      <c r="H4697" s="120">
        <f ca="1">IF(FilterType="FIR", OFFSET(PRE_CALC!B4645,0,DEC_RATE), C4697)</f>
        <v>-114.705123324</v>
      </c>
    </row>
    <row r="4698" spans="2:8" x14ac:dyDescent="0.2">
      <c r="B4698" s="45">
        <f>IF(FilterType="FIR", IF(Extend_fmod, PRE_CALC!I4646*Fm, PRE_CALC!A4646*Fdata), IF(F_default=1,B4697+(4*Fnotch-0)/8192,B4697+(F_stop-F_start)/8192) )</f>
        <v>145093.750000128</v>
      </c>
      <c r="C4698" s="39">
        <f t="shared" si="217"/>
        <v>-1.7057395520558152</v>
      </c>
      <c r="D4698" s="84">
        <f ca="1">IF(FilterType="FIR", IF(Extend_fmod=1,OFFSET(PRE_CALC!J4646,0,DEC_RATE), OFFSET(PRE_CALC!B4646,0,DEC_RATE)), C4698)</f>
        <v>-114.658112159</v>
      </c>
      <c r="E4698" s="84">
        <f t="shared" ca="1" si="218"/>
        <v>102406.249999872</v>
      </c>
      <c r="F4698" s="84">
        <f t="shared" ca="1" si="216"/>
        <v>-4.8930546883400004E-3</v>
      </c>
      <c r="G4698" s="119">
        <f>IF(FilterType="FIR",  PRE_CALC!A4646*Fdata, IF(F_default=1,G4697+(4*Fnotch-0)/8192,G4697+(F_stop-F_start)/8192) )</f>
        <v>145093.750000128</v>
      </c>
      <c r="H4698" s="120">
        <f ca="1">IF(FilterType="FIR", OFFSET(PRE_CALC!B4646,0,DEC_RATE), C4698)</f>
        <v>-114.658112159</v>
      </c>
    </row>
    <row r="4699" spans="2:8" x14ac:dyDescent="0.2">
      <c r="B4699" s="45">
        <f>IF(FilterType="FIR", IF(Extend_fmod, PRE_CALC!I4647*Fm, PRE_CALC!A4647*Fdata), IF(F_default=1,B4698+(4*Fnotch-0)/8192,B4698+(F_stop-F_start)/8192) )</f>
        <v>145125</v>
      </c>
      <c r="C4699" s="39">
        <f t="shared" si="217"/>
        <v>-1.7064794131163232</v>
      </c>
      <c r="D4699" s="84">
        <f ca="1">IF(FilterType="FIR", IF(Extend_fmod=1,OFFSET(PRE_CALC!J4647,0,DEC_RATE), OFFSET(PRE_CALC!B4647,0,DEC_RATE)), C4699)</f>
        <v>-114.61822336</v>
      </c>
      <c r="E4699" s="84">
        <f t="shared" ca="1" si="218"/>
        <v>102406.249999872</v>
      </c>
      <c r="F4699" s="84">
        <f t="shared" ca="1" si="216"/>
        <v>-4.8930546883400004E-3</v>
      </c>
      <c r="G4699" s="119">
        <f>IF(FilterType="FIR",  PRE_CALC!A4647*Fdata, IF(F_default=1,G4698+(4*Fnotch-0)/8192,G4698+(F_stop-F_start)/8192) )</f>
        <v>145125</v>
      </c>
      <c r="H4699" s="120">
        <f ca="1">IF(FilterType="FIR", OFFSET(PRE_CALC!B4647,0,DEC_RATE), C4699)</f>
        <v>-114.61822336</v>
      </c>
    </row>
    <row r="4700" spans="2:8" x14ac:dyDescent="0.2">
      <c r="B4700" s="45">
        <f>IF(FilterType="FIR", IF(Extend_fmod, PRE_CALC!I4648*Fm, PRE_CALC!A4648*Fdata), IF(F_default=1,B4699+(4*Fnotch-0)/8192,B4699+(F_stop-F_start)/8192) )</f>
        <v>145156.249999872</v>
      </c>
      <c r="C4700" s="39">
        <f t="shared" si="217"/>
        <v>-1.7072194378936578</v>
      </c>
      <c r="D4700" s="84">
        <f ca="1">IF(FilterType="FIR", IF(Extend_fmod=1,OFFSET(PRE_CALC!J4648,0,DEC_RATE), OFFSET(PRE_CALC!B4648,0,DEC_RATE)), C4700)</f>
        <v>-114.585387723</v>
      </c>
      <c r="E4700" s="84">
        <f t="shared" ca="1" si="218"/>
        <v>102406.249999872</v>
      </c>
      <c r="F4700" s="84">
        <f t="shared" ca="1" si="216"/>
        <v>-4.8930546883400004E-3</v>
      </c>
      <c r="G4700" s="119">
        <f>IF(FilterType="FIR",  PRE_CALC!A4648*Fdata, IF(F_default=1,G4699+(4*Fnotch-0)/8192,G4699+(F_stop-F_start)/8192) )</f>
        <v>145156.249999872</v>
      </c>
      <c r="H4700" s="120">
        <f ca="1">IF(FilterType="FIR", OFFSET(PRE_CALC!B4648,0,DEC_RATE), C4700)</f>
        <v>-114.585387723</v>
      </c>
    </row>
    <row r="4701" spans="2:8" x14ac:dyDescent="0.2">
      <c r="B4701" s="45">
        <f>IF(FilterType="FIR", IF(Extend_fmod, PRE_CALC!I4649*Fm, PRE_CALC!A4649*Fdata), IF(F_default=1,B4700+(4*Fnotch-0)/8192,B4700+(F_stop-F_start)/8192) )</f>
        <v>145187.5</v>
      </c>
      <c r="C4701" s="39">
        <f t="shared" si="217"/>
        <v>-1.7079596263968027</v>
      </c>
      <c r="D4701" s="84">
        <f ca="1">IF(FilterType="FIR", IF(Extend_fmod=1,OFFSET(PRE_CALC!J4649,0,DEC_RATE), OFFSET(PRE_CALC!B4649,0,DEC_RATE)), C4701)</f>
        <v>-114.55954900899999</v>
      </c>
      <c r="E4701" s="84">
        <f t="shared" ca="1" si="218"/>
        <v>102406.249999872</v>
      </c>
      <c r="F4701" s="84">
        <f t="shared" ca="1" si="216"/>
        <v>-4.8930546883400004E-3</v>
      </c>
      <c r="G4701" s="119">
        <f>IF(FilterType="FIR",  PRE_CALC!A4649*Fdata, IF(F_default=1,G4700+(4*Fnotch-0)/8192,G4700+(F_stop-F_start)/8192) )</f>
        <v>145187.5</v>
      </c>
      <c r="H4701" s="120">
        <f ca="1">IF(FilterType="FIR", OFFSET(PRE_CALC!B4649,0,DEC_RATE), C4701)</f>
        <v>-114.55954900899999</v>
      </c>
    </row>
    <row r="4702" spans="2:8" x14ac:dyDescent="0.2">
      <c r="B4702" s="45">
        <f>IF(FilterType="FIR", IF(Extend_fmod, PRE_CALC!I4650*Fm, PRE_CALC!A4650*Fdata), IF(F_default=1,B4701+(4*Fnotch-0)/8192,B4701+(F_stop-F_start)/8192) )</f>
        <v>145218.750000128</v>
      </c>
      <c r="C4702" s="39">
        <f t="shared" si="217"/>
        <v>-1.7086999786225967</v>
      </c>
      <c r="D4702" s="84">
        <f ca="1">IF(FilterType="FIR", IF(Extend_fmod=1,OFFSET(PRE_CALC!J4650,0,DEC_RATE), OFFSET(PRE_CALC!B4650,0,DEC_RATE)), C4702)</f>
        <v>-114.54066357000001</v>
      </c>
      <c r="E4702" s="84">
        <f t="shared" ca="1" si="218"/>
        <v>102406.249999872</v>
      </c>
      <c r="F4702" s="84">
        <f t="shared" ca="1" si="216"/>
        <v>-4.8930546883400004E-3</v>
      </c>
      <c r="G4702" s="119">
        <f>IF(FilterType="FIR",  PRE_CALC!A4650*Fdata, IF(F_default=1,G4701+(4*Fnotch-0)/8192,G4701+(F_stop-F_start)/8192) )</f>
        <v>145218.750000128</v>
      </c>
      <c r="H4702" s="120">
        <f ca="1">IF(FilterType="FIR", OFFSET(PRE_CALC!B4650,0,DEC_RATE), C4702)</f>
        <v>-114.54066357000001</v>
      </c>
    </row>
    <row r="4703" spans="2:8" x14ac:dyDescent="0.2">
      <c r="B4703" s="45">
        <f>IF(FilterType="FIR", IF(Extend_fmod, PRE_CALC!I4651*Fm, PRE_CALC!A4651*Fdata), IF(F_default=1,B4702+(4*Fnotch-0)/8192,B4702+(F_stop-F_start)/8192) )</f>
        <v>145250</v>
      </c>
      <c r="C4703" s="39">
        <f t="shared" si="217"/>
        <v>-1.7094404945678752</v>
      </c>
      <c r="D4703" s="84">
        <f ca="1">IF(FilterType="FIR", IF(Extend_fmod=1,OFFSET(PRE_CALC!J4651,0,DEC_RATE), OFFSET(PRE_CALC!B4651,0,DEC_RATE)), C4703)</f>
        <v>-114.528700058</v>
      </c>
      <c r="E4703" s="84">
        <f t="shared" ca="1" si="218"/>
        <v>102406.249999872</v>
      </c>
      <c r="F4703" s="84">
        <f t="shared" ca="1" si="216"/>
        <v>-4.8930546883400004E-3</v>
      </c>
      <c r="G4703" s="119">
        <f>IF(FilterType="FIR",  PRE_CALC!A4651*Fdata, IF(F_default=1,G4702+(4*Fnotch-0)/8192,G4702+(F_stop-F_start)/8192) )</f>
        <v>145250</v>
      </c>
      <c r="H4703" s="120">
        <f ca="1">IF(FilterType="FIR", OFFSET(PRE_CALC!B4651,0,DEC_RATE), C4703)</f>
        <v>-114.528700058</v>
      </c>
    </row>
    <row r="4704" spans="2:8" x14ac:dyDescent="0.2">
      <c r="B4704" s="45">
        <f>IF(FilterType="FIR", IF(Extend_fmod, PRE_CALC!I4652*Fm, PRE_CALC!A4652*Fdata), IF(F_default=1,B4703+(4*Fnotch-0)/8192,B4703+(F_stop-F_start)/8192) )</f>
        <v>145281.249999872</v>
      </c>
      <c r="C4704" s="39">
        <f t="shared" si="217"/>
        <v>-1.7101811742416053</v>
      </c>
      <c r="D4704" s="84">
        <f ca="1">IF(FilterType="FIR", IF(Extend_fmod=1,OFFSET(PRE_CALC!J4652,0,DEC_RATE), OFFSET(PRE_CALC!B4652,0,DEC_RATE)), C4704)</f>
        <v>-114.52363922799999</v>
      </c>
      <c r="E4704" s="84">
        <f t="shared" ca="1" si="218"/>
        <v>102406.249999872</v>
      </c>
      <c r="F4704" s="84">
        <f t="shared" ca="1" si="216"/>
        <v>-4.8930546883400004E-3</v>
      </c>
      <c r="G4704" s="119">
        <f>IF(FilterType="FIR",  PRE_CALC!A4652*Fdata, IF(F_default=1,G4703+(4*Fnotch-0)/8192,G4703+(F_stop-F_start)/8192) )</f>
        <v>145281.249999872</v>
      </c>
      <c r="H4704" s="120">
        <f ca="1">IF(FilterType="FIR", OFFSET(PRE_CALC!B4652,0,DEC_RATE), C4704)</f>
        <v>-114.52363922799999</v>
      </c>
    </row>
    <row r="4705" spans="2:8" x14ac:dyDescent="0.2">
      <c r="B4705" s="45">
        <f>IF(FilterType="FIR", IF(Extend_fmod, PRE_CALC!I4653*Fm, PRE_CALC!A4653*Fdata), IF(F_default=1,B4704+(4*Fnotch-0)/8192,B4704+(F_stop-F_start)/8192) )</f>
        <v>145312.5</v>
      </c>
      <c r="C4705" s="39">
        <f t="shared" si="217"/>
        <v>-1.7109220176527831</v>
      </c>
      <c r="D4705" s="84">
        <f ca="1">IF(FilterType="FIR", IF(Extend_fmod=1,OFFSET(PRE_CALC!J4653,0,DEC_RATE), OFFSET(PRE_CALC!B4653,0,DEC_RATE)), C4705)</f>
        <v>-114.525473812</v>
      </c>
      <c r="E4705" s="84">
        <f t="shared" ca="1" si="218"/>
        <v>102406.249999872</v>
      </c>
      <c r="F4705" s="84">
        <f t="shared" ca="1" si="216"/>
        <v>-4.8930546883400004E-3</v>
      </c>
      <c r="G4705" s="119">
        <f>IF(FilterType="FIR",  PRE_CALC!A4653*Fdata, IF(F_default=1,G4704+(4*Fnotch-0)/8192,G4704+(F_stop-F_start)/8192) )</f>
        <v>145312.5</v>
      </c>
      <c r="H4705" s="120">
        <f ca="1">IF(FilterType="FIR", OFFSET(PRE_CALC!B4653,0,DEC_RATE), C4705)</f>
        <v>-114.525473812</v>
      </c>
    </row>
    <row r="4706" spans="2:8" x14ac:dyDescent="0.2">
      <c r="B4706" s="45">
        <f>IF(FilterType="FIR", IF(Extend_fmod, PRE_CALC!I4654*Fm, PRE_CALC!A4654*Fdata), IF(F_default=1,B4705+(4*Fnotch-0)/8192,B4705+(F_stop-F_start)/8192) )</f>
        <v>145343.750000128</v>
      </c>
      <c r="C4706" s="39">
        <f t="shared" si="217"/>
        <v>-1.7116630247982294</v>
      </c>
      <c r="D4706" s="84">
        <f ca="1">IF(FilterType="FIR", IF(Extend_fmod=1,OFFSET(PRE_CALC!J4654,0,DEC_RATE), OFFSET(PRE_CALC!B4654,0,DEC_RATE)), C4706)</f>
        <v>-114.53420848099999</v>
      </c>
      <c r="E4706" s="84">
        <f t="shared" ca="1" si="218"/>
        <v>102406.249999872</v>
      </c>
      <c r="F4706" s="84">
        <f t="shared" ca="1" si="216"/>
        <v>-4.8930546883400004E-3</v>
      </c>
      <c r="G4706" s="119">
        <f>IF(FilterType="FIR",  PRE_CALC!A4654*Fdata, IF(F_default=1,G4705+(4*Fnotch-0)/8192,G4705+(F_stop-F_start)/8192) )</f>
        <v>145343.750000128</v>
      </c>
      <c r="H4706" s="120">
        <f ca="1">IF(FilterType="FIR", OFFSET(PRE_CALC!B4654,0,DEC_RATE), C4706)</f>
        <v>-114.53420848099999</v>
      </c>
    </row>
    <row r="4707" spans="2:8" x14ac:dyDescent="0.2">
      <c r="B4707" s="45">
        <f>IF(FilterType="FIR", IF(Extend_fmod, PRE_CALC!I4655*Fm, PRE_CALC!A4655*Fdata), IF(F_default=1,B4706+(4*Fnotch-0)/8192,B4706+(F_stop-F_start)/8192) )</f>
        <v>145375</v>
      </c>
      <c r="C4707" s="39">
        <f t="shared" si="217"/>
        <v>-1.712404195674802</v>
      </c>
      <c r="D4707" s="84">
        <f ca="1">IF(FilterType="FIR", IF(Extend_fmod=1,OFFSET(PRE_CALC!J4655,0,DEC_RATE), OFFSET(PRE_CALC!B4655,0,DEC_RATE)), C4707)</f>
        <v>-114.549859887</v>
      </c>
      <c r="E4707" s="84">
        <f t="shared" ca="1" si="218"/>
        <v>102406.249999872</v>
      </c>
      <c r="F4707" s="84">
        <f t="shared" ca="1" si="216"/>
        <v>-4.8930546883400004E-3</v>
      </c>
      <c r="G4707" s="119">
        <f>IF(FilterType="FIR",  PRE_CALC!A4655*Fdata, IF(F_default=1,G4706+(4*Fnotch-0)/8192,G4706+(F_stop-F_start)/8192) )</f>
        <v>145375</v>
      </c>
      <c r="H4707" s="120">
        <f ca="1">IF(FilterType="FIR", OFFSET(PRE_CALC!B4655,0,DEC_RATE), C4707)</f>
        <v>-114.549859887</v>
      </c>
    </row>
    <row r="4708" spans="2:8" x14ac:dyDescent="0.2">
      <c r="B4708" s="45">
        <f>IF(FilterType="FIR", IF(Extend_fmod, PRE_CALC!I4656*Fm, PRE_CALC!A4656*Fdata), IF(F_default=1,B4707+(4*Fnotch-0)/8192,B4707+(F_stop-F_start)/8192) )</f>
        <v>145406.249999872</v>
      </c>
      <c r="C4708" s="39">
        <f t="shared" si="217"/>
        <v>-1.7131455302914609</v>
      </c>
      <c r="D4708" s="84">
        <f ca="1">IF(FilterType="FIR", IF(Extend_fmod=1,OFFSET(PRE_CALC!J4656,0,DEC_RATE), OFFSET(PRE_CALC!B4656,0,DEC_RATE)), C4708)</f>
        <v>-114.57245678</v>
      </c>
      <c r="E4708" s="84">
        <f t="shared" ca="1" si="218"/>
        <v>102406.249999872</v>
      </c>
      <c r="F4708" s="84">
        <f t="shared" ca="1" si="216"/>
        <v>-4.8930546883400004E-3</v>
      </c>
      <c r="G4708" s="119">
        <f>IF(FilterType="FIR",  PRE_CALC!A4656*Fdata, IF(F_default=1,G4707+(4*Fnotch-0)/8192,G4707+(F_stop-F_start)/8192) )</f>
        <v>145406.249999872</v>
      </c>
      <c r="H4708" s="120">
        <f ca="1">IF(FilterType="FIR", OFFSET(PRE_CALC!B4656,0,DEC_RATE), C4708)</f>
        <v>-114.57245678</v>
      </c>
    </row>
    <row r="4709" spans="2:8" x14ac:dyDescent="0.2">
      <c r="B4709" s="45">
        <f>IF(FilterType="FIR", IF(Extend_fmod, PRE_CALC!I4657*Fm, PRE_CALC!A4657*Fdata), IF(F_default=1,B4708+(4*Fnotch-0)/8192,B4708+(F_stop-F_start)/8192) )</f>
        <v>145437.5</v>
      </c>
      <c r="C4709" s="39">
        <f t="shared" si="217"/>
        <v>-1.7138870286572014</v>
      </c>
      <c r="D4709" s="84">
        <f ca="1">IF(FilterType="FIR", IF(Extend_fmod=1,OFFSET(PRE_CALC!J4657,0,DEC_RATE), OFFSET(PRE_CALC!B4657,0,DEC_RATE)), C4709)</f>
        <v>-114.602040215</v>
      </c>
      <c r="E4709" s="84">
        <f t="shared" ca="1" si="218"/>
        <v>102406.249999872</v>
      </c>
      <c r="F4709" s="84">
        <f t="shared" ca="1" si="216"/>
        <v>-4.8930546883400004E-3</v>
      </c>
      <c r="G4709" s="119">
        <f>IF(FilterType="FIR",  PRE_CALC!A4657*Fdata, IF(F_default=1,G4708+(4*Fnotch-0)/8192,G4708+(F_stop-F_start)/8192) )</f>
        <v>145437.5</v>
      </c>
      <c r="H4709" s="120">
        <f ca="1">IF(FilterType="FIR", OFFSET(PRE_CALC!B4657,0,DEC_RATE), C4709)</f>
        <v>-114.602040215</v>
      </c>
    </row>
    <row r="4710" spans="2:8" x14ac:dyDescent="0.2">
      <c r="B4710" s="45">
        <f>IF(FilterType="FIR", IF(Extend_fmod, PRE_CALC!I4658*Fm, PRE_CALC!A4658*Fdata), IF(F_default=1,B4709+(4*Fnotch-0)/8192,B4709+(F_stop-F_start)/8192) )</f>
        <v>145468.750000128</v>
      </c>
      <c r="C4710" s="39">
        <f t="shared" si="217"/>
        <v>-1.714628690768865</v>
      </c>
      <c r="D4710" s="84">
        <f ca="1">IF(FilterType="FIR", IF(Extend_fmod=1,OFFSET(PRE_CALC!J4658,0,DEC_RATE), OFFSET(PRE_CALC!B4658,0,DEC_RATE)), C4710)</f>
        <v>-114.63866383600001</v>
      </c>
      <c r="E4710" s="84">
        <f t="shared" ca="1" si="218"/>
        <v>102406.249999872</v>
      </c>
      <c r="F4710" s="84">
        <f t="shared" ca="1" si="216"/>
        <v>-4.8930546883400004E-3</v>
      </c>
      <c r="G4710" s="119">
        <f>IF(FilterType="FIR",  PRE_CALC!A4658*Fdata, IF(F_default=1,G4709+(4*Fnotch-0)/8192,G4709+(F_stop-F_start)/8192) )</f>
        <v>145468.750000128</v>
      </c>
      <c r="H4710" s="120">
        <f ca="1">IF(FilterType="FIR", OFFSET(PRE_CALC!B4658,0,DEC_RATE), C4710)</f>
        <v>-114.63866383600001</v>
      </c>
    </row>
    <row r="4711" spans="2:8" x14ac:dyDescent="0.2">
      <c r="B4711" s="45">
        <f>IF(FilterType="FIR", IF(Extend_fmod, PRE_CALC!I4659*Fm, PRE_CALC!A4659*Fdata), IF(F_default=1,B4710+(4*Fnotch-0)/8192,B4710+(F_stop-F_start)/8192) )</f>
        <v>145500</v>
      </c>
      <c r="C4711" s="39">
        <f t="shared" si="217"/>
        <v>-1.7153705166232782</v>
      </c>
      <c r="D4711" s="84">
        <f ca="1">IF(FilterType="FIR", IF(Extend_fmod=1,OFFSET(PRE_CALC!J4659,0,DEC_RATE), OFFSET(PRE_CALC!B4659,0,DEC_RATE)), C4711)</f>
        <v>-114.68239425900001</v>
      </c>
      <c r="E4711" s="84">
        <f t="shared" ca="1" si="218"/>
        <v>102406.249999872</v>
      </c>
      <c r="F4711" s="84">
        <f t="shared" ca="1" si="216"/>
        <v>-4.8930546883400004E-3</v>
      </c>
      <c r="G4711" s="119">
        <f>IF(FilterType="FIR",  PRE_CALC!A4659*Fdata, IF(F_default=1,G4710+(4*Fnotch-0)/8192,G4710+(F_stop-F_start)/8192) )</f>
        <v>145500</v>
      </c>
      <c r="H4711" s="120">
        <f ca="1">IF(FilterType="FIR", OFFSET(PRE_CALC!B4659,0,DEC_RATE), C4711)</f>
        <v>-114.68239425900001</v>
      </c>
    </row>
    <row r="4712" spans="2:8" x14ac:dyDescent="0.2">
      <c r="B4712" s="45">
        <f>IF(FilterType="FIR", IF(Extend_fmod, PRE_CALC!I4660*Fm, PRE_CALC!A4660*Fdata), IF(F_default=1,B4711+(4*Fnotch-0)/8192,B4711+(F_stop-F_start)/8192) )</f>
        <v>145531.249999872</v>
      </c>
      <c r="C4712" s="39">
        <f t="shared" si="217"/>
        <v>-1.716112506229428</v>
      </c>
      <c r="D4712" s="84">
        <f ca="1">IF(FilterType="FIR", IF(Extend_fmod=1,OFFSET(PRE_CALC!J4660,0,DEC_RATE), OFFSET(PRE_CALC!B4660,0,DEC_RATE)), C4712)</f>
        <v>-114.73331153700001</v>
      </c>
      <c r="E4712" s="84">
        <f t="shared" ca="1" si="218"/>
        <v>102406.249999872</v>
      </c>
      <c r="F4712" s="84">
        <f t="shared" ca="1" si="216"/>
        <v>-4.8930546883400004E-3</v>
      </c>
      <c r="G4712" s="119">
        <f>IF(FilterType="FIR",  PRE_CALC!A4660*Fdata, IF(F_default=1,G4711+(4*Fnotch-0)/8192,G4711+(F_stop-F_start)/8192) )</f>
        <v>145531.249999872</v>
      </c>
      <c r="H4712" s="120">
        <f ca="1">IF(FilterType="FIR", OFFSET(PRE_CALC!B4660,0,DEC_RATE), C4712)</f>
        <v>-114.73331153700001</v>
      </c>
    </row>
    <row r="4713" spans="2:8" x14ac:dyDescent="0.2">
      <c r="B4713" s="45">
        <f>IF(FilterType="FIR", IF(Extend_fmod, PRE_CALC!I4661*Fm, PRE_CALC!A4661*Fdata), IF(F_default=1,B4712+(4*Fnotch-0)/8192,B4712+(F_stop-F_start)/8192) )</f>
        <v>145562.5</v>
      </c>
      <c r="C4713" s="39">
        <f t="shared" si="217"/>
        <v>-1.7168546595963243</v>
      </c>
      <c r="D4713" s="84">
        <f ca="1">IF(FilterType="FIR", IF(Extend_fmod=1,OFFSET(PRE_CALC!J4661,0,DEC_RATE), OFFSET(PRE_CALC!B4661,0,DEC_RATE)), C4713)</f>
        <v>-114.79150973900001</v>
      </c>
      <c r="E4713" s="84">
        <f t="shared" ca="1" si="218"/>
        <v>102406.249999872</v>
      </c>
      <c r="F4713" s="84">
        <f t="shared" ca="1" si="216"/>
        <v>-4.8930546883400004E-3</v>
      </c>
      <c r="G4713" s="119">
        <f>IF(FilterType="FIR",  PRE_CALC!A4661*Fdata, IF(F_default=1,G4712+(4*Fnotch-0)/8192,G4712+(F_stop-F_start)/8192) )</f>
        <v>145562.5</v>
      </c>
      <c r="H4713" s="120">
        <f ca="1">IF(FilterType="FIR", OFFSET(PRE_CALC!B4661,0,DEC_RATE), C4713)</f>
        <v>-114.79150973900001</v>
      </c>
    </row>
    <row r="4714" spans="2:8" x14ac:dyDescent="0.2">
      <c r="B4714" s="45">
        <f>IF(FilterType="FIR", IF(Extend_fmod, PRE_CALC!I4662*Fm, PRE_CALC!A4662*Fdata), IF(F_default=1,B4713+(4*Fnotch-0)/8192,B4713+(F_stop-F_start)/8192) )</f>
        <v>145593.750000128</v>
      </c>
      <c r="C4714" s="39">
        <f t="shared" si="217"/>
        <v>-1.7175969767207986</v>
      </c>
      <c r="D4714" s="84">
        <f ca="1">IF(FilterType="FIR", IF(Extend_fmod=1,OFFSET(PRE_CALC!J4662,0,DEC_RATE), OFFSET(PRE_CALC!B4662,0,DEC_RATE)), C4714)</f>
        <v>-114.857097637</v>
      </c>
      <c r="E4714" s="84">
        <f t="shared" ca="1" si="218"/>
        <v>102406.249999872</v>
      </c>
      <c r="F4714" s="84">
        <f t="shared" ca="1" si="216"/>
        <v>-4.8930546883400004E-3</v>
      </c>
      <c r="G4714" s="119">
        <f>IF(FilterType="FIR",  PRE_CALC!A4662*Fdata, IF(F_default=1,G4713+(4*Fnotch-0)/8192,G4713+(F_stop-F_start)/8192) )</f>
        <v>145593.750000128</v>
      </c>
      <c r="H4714" s="120">
        <f ca="1">IF(FilterType="FIR", OFFSET(PRE_CALC!B4662,0,DEC_RATE), C4714)</f>
        <v>-114.857097637</v>
      </c>
    </row>
    <row r="4715" spans="2:8" x14ac:dyDescent="0.2">
      <c r="B4715" s="45">
        <f>IF(FilterType="FIR", IF(Extend_fmod, PRE_CALC!I4663*Fm, PRE_CALC!A4663*Fdata), IF(F_default=1,B4714+(4*Fnotch-0)/8192,B4714+(F_stop-F_start)/8192) )</f>
        <v>145625</v>
      </c>
      <c r="C4715" s="39">
        <f t="shared" si="217"/>
        <v>-1.7183394575996702</v>
      </c>
      <c r="D4715" s="84">
        <f ca="1">IF(FilterType="FIR", IF(Extend_fmod=1,OFFSET(PRE_CALC!J4663,0,DEC_RATE), OFFSET(PRE_CALC!B4663,0,DEC_RATE)), C4715)</f>
        <v>-114.930199507</v>
      </c>
      <c r="E4715" s="84">
        <f t="shared" ca="1" si="218"/>
        <v>102406.249999872</v>
      </c>
      <c r="F4715" s="84">
        <f t="shared" ca="1" si="216"/>
        <v>-4.8930546883400004E-3</v>
      </c>
      <c r="G4715" s="119">
        <f>IF(FilterType="FIR",  PRE_CALC!A4663*Fdata, IF(F_default=1,G4714+(4*Fnotch-0)/8192,G4714+(F_stop-F_start)/8192) )</f>
        <v>145625</v>
      </c>
      <c r="H4715" s="120">
        <f ca="1">IF(FilterType="FIR", OFFSET(PRE_CALC!B4663,0,DEC_RATE), C4715)</f>
        <v>-114.930199507</v>
      </c>
    </row>
    <row r="4716" spans="2:8" x14ac:dyDescent="0.2">
      <c r="B4716" s="45">
        <f>IF(FilterType="FIR", IF(Extend_fmod, PRE_CALC!I4664*Fm, PRE_CALC!A4664*Fdata), IF(F_default=1,B4715+(4*Fnotch-0)/8192,B4715+(F_stop-F_start)/8192) )</f>
        <v>145656.249999872</v>
      </c>
      <c r="C4716" s="39">
        <f t="shared" si="217"/>
        <v>-1.7190821022419382</v>
      </c>
      <c r="D4716" s="84">
        <f ca="1">IF(FilterType="FIR", IF(Extend_fmod=1,OFFSET(PRE_CALC!J4664,0,DEC_RATE), OFFSET(PRE_CALC!B4664,0,DEC_RATE)), C4716)</f>
        <v>-115.01095607400001</v>
      </c>
      <c r="E4716" s="84">
        <f t="shared" ca="1" si="218"/>
        <v>102406.249999872</v>
      </c>
      <c r="F4716" s="84">
        <f t="shared" ca="1" si="216"/>
        <v>-4.8930546883400004E-3</v>
      </c>
      <c r="G4716" s="119">
        <f>IF(FilterType="FIR",  PRE_CALC!A4664*Fdata, IF(F_default=1,G4715+(4*Fnotch-0)/8192,G4715+(F_stop-F_start)/8192) )</f>
        <v>145656.249999872</v>
      </c>
      <c r="H4716" s="120">
        <f ca="1">IF(FilterType="FIR", OFFSET(PRE_CALC!B4664,0,DEC_RATE), C4716)</f>
        <v>-115.01095607400001</v>
      </c>
    </row>
    <row r="4717" spans="2:8" x14ac:dyDescent="0.2">
      <c r="B4717" s="45">
        <f>IF(FilterType="FIR", IF(Extend_fmod, PRE_CALC!I4665*Fm, PRE_CALC!A4665*Fdata), IF(F_default=1,B4716+(4*Fnotch-0)/8192,B4716+(F_stop-F_start)/8192) )</f>
        <v>145687.5</v>
      </c>
      <c r="C4717" s="39">
        <f t="shared" si="217"/>
        <v>-1.7198249106566119</v>
      </c>
      <c r="D4717" s="84">
        <f ca="1">IF(FilterType="FIR", IF(Extend_fmod=1,OFFSET(PRE_CALC!J4665,0,DEC_RATE), OFFSET(PRE_CALC!B4665,0,DEC_RATE)), C4717)</f>
        <v>-115.099525601</v>
      </c>
      <c r="E4717" s="84">
        <f t="shared" ca="1" si="218"/>
        <v>102406.249999872</v>
      </c>
      <c r="F4717" s="84">
        <f t="shared" ca="1" si="216"/>
        <v>-4.8930546883400004E-3</v>
      </c>
      <c r="G4717" s="119">
        <f>IF(FilterType="FIR",  PRE_CALC!A4665*Fdata, IF(F_default=1,G4716+(4*Fnotch-0)/8192,G4716+(F_stop-F_start)/8192) )</f>
        <v>145687.5</v>
      </c>
      <c r="H4717" s="120">
        <f ca="1">IF(FilterType="FIR", OFFSET(PRE_CALC!B4665,0,DEC_RATE), C4717)</f>
        <v>-115.099525601</v>
      </c>
    </row>
    <row r="4718" spans="2:8" x14ac:dyDescent="0.2">
      <c r="B4718" s="45">
        <f>IF(FilterType="FIR", IF(Extend_fmod, PRE_CALC!I4666*Fm, PRE_CALC!A4666*Fdata), IF(F_default=1,B4717+(4*Fnotch-0)/8192,B4717+(F_stop-F_start)/8192) )</f>
        <v>145718.750000128</v>
      </c>
      <c r="C4718" s="39">
        <f t="shared" si="217"/>
        <v>-1.7205678828405315</v>
      </c>
      <c r="D4718" s="84">
        <f ca="1">IF(FilterType="FIR", IF(Extend_fmod=1,OFFSET(PRE_CALC!J4666,0,DEC_RATE), OFFSET(PRE_CALC!B4666,0,DEC_RATE)), C4718)</f>
        <v>-115.19608514799999</v>
      </c>
      <c r="E4718" s="84">
        <f t="shared" ca="1" si="218"/>
        <v>102406.249999872</v>
      </c>
      <c r="F4718" s="84">
        <f t="shared" ca="1" si="216"/>
        <v>-4.8930546883400004E-3</v>
      </c>
      <c r="G4718" s="119">
        <f>IF(FilterType="FIR",  PRE_CALC!A4666*Fdata, IF(F_default=1,G4717+(4*Fnotch-0)/8192,G4717+(F_stop-F_start)/8192) )</f>
        <v>145718.750000128</v>
      </c>
      <c r="H4718" s="120">
        <f ca="1">IF(FilterType="FIR", OFFSET(PRE_CALC!B4666,0,DEC_RATE), C4718)</f>
        <v>-115.19608514799999</v>
      </c>
    </row>
    <row r="4719" spans="2:8" x14ac:dyDescent="0.2">
      <c r="B4719" s="45">
        <f>IF(FilterType="FIR", IF(Extend_fmod, PRE_CALC!I4667*Fm, PRE_CALC!A4667*Fdata), IF(F_default=1,B4718+(4*Fnotch-0)/8192,B4718+(F_stop-F_start)/8192) )</f>
        <v>145750</v>
      </c>
      <c r="C4719" s="39">
        <f t="shared" si="217"/>
        <v>-1.7213110187905045</v>
      </c>
      <c r="D4719" s="84">
        <f ca="1">IF(FilterType="FIR", IF(Extend_fmod=1,OFFSET(PRE_CALC!J4667,0,DEC_RATE), OFFSET(PRE_CALC!B4667,0,DEC_RATE)), C4719)</f>
        <v>-115.300832023</v>
      </c>
      <c r="E4719" s="84">
        <f t="shared" ca="1" si="218"/>
        <v>102406.249999872</v>
      </c>
      <c r="F4719" s="84">
        <f t="shared" ca="1" si="216"/>
        <v>-4.8930546883400004E-3</v>
      </c>
      <c r="G4719" s="119">
        <f>IF(FilterType="FIR",  PRE_CALC!A4667*Fdata, IF(F_default=1,G4718+(4*Fnotch-0)/8192,G4718+(F_stop-F_start)/8192) )</f>
        <v>145750</v>
      </c>
      <c r="H4719" s="120">
        <f ca="1">IF(FilterType="FIR", OFFSET(PRE_CALC!B4667,0,DEC_RATE), C4719)</f>
        <v>-115.300832023</v>
      </c>
    </row>
    <row r="4720" spans="2:8" x14ac:dyDescent="0.2">
      <c r="B4720" s="45">
        <f>IF(FilterType="FIR", IF(Extend_fmod, PRE_CALC!I4668*Fm, PRE_CALC!A4668*Fdata), IF(F_default=1,B4719+(4*Fnotch-0)/8192,B4719+(F_stop-F_start)/8192) )</f>
        <v>145781.249999872</v>
      </c>
      <c r="C4720" s="39">
        <f t="shared" si="217"/>
        <v>-1.7220543185155486</v>
      </c>
      <c r="D4720" s="84">
        <f ca="1">IF(FilterType="FIR", IF(Extend_fmod=1,OFFSET(PRE_CALC!J4668,0,DEC_RATE), OFFSET(PRE_CALC!B4668,0,DEC_RATE)), C4720)</f>
        <v>-115.41398544499999</v>
      </c>
      <c r="E4720" s="84">
        <f t="shared" ca="1" si="218"/>
        <v>102406.249999872</v>
      </c>
      <c r="F4720" s="84">
        <f t="shared" ca="1" si="216"/>
        <v>-4.8930546883400004E-3</v>
      </c>
      <c r="G4720" s="119">
        <f>IF(FilterType="FIR",  PRE_CALC!A4668*Fdata, IF(F_default=1,G4719+(4*Fnotch-0)/8192,G4719+(F_stop-F_start)/8192) )</f>
        <v>145781.249999872</v>
      </c>
      <c r="H4720" s="120">
        <f ca="1">IF(FilterType="FIR", OFFSET(PRE_CALC!B4668,0,DEC_RATE), C4720)</f>
        <v>-115.41398544499999</v>
      </c>
    </row>
    <row r="4721" spans="2:8" x14ac:dyDescent="0.2">
      <c r="B4721" s="45">
        <f>IF(FilterType="FIR", IF(Extend_fmod, PRE_CALC!I4669*Fm, PRE_CALC!A4669*Fdata), IF(F_default=1,B4720+(4*Fnotch-0)/8192,B4720+(F_stop-F_start)/8192) )</f>
        <v>145812.5</v>
      </c>
      <c r="C4721" s="39">
        <f t="shared" si="217"/>
        <v>-1.7227977820246811</v>
      </c>
      <c r="D4721" s="84">
        <f ca="1">IF(FilterType="FIR", IF(Extend_fmod=1,OFFSET(PRE_CALC!J4669,0,DEC_RATE), OFFSET(PRE_CALC!B4669,0,DEC_RATE)), C4721)</f>
        <v>-115.535788465</v>
      </c>
      <c r="E4721" s="84">
        <f t="shared" ca="1" si="218"/>
        <v>102406.249999872</v>
      </c>
      <c r="F4721" s="84">
        <f t="shared" ca="1" si="216"/>
        <v>-4.8930546883400004E-3</v>
      </c>
      <c r="G4721" s="119">
        <f>IF(FilterType="FIR",  PRE_CALC!A4669*Fdata, IF(F_default=1,G4720+(4*Fnotch-0)/8192,G4720+(F_stop-F_start)/8192) )</f>
        <v>145812.5</v>
      </c>
      <c r="H4721" s="120">
        <f ca="1">IF(FilterType="FIR", OFFSET(PRE_CALC!B4669,0,DEC_RATE), C4721)</f>
        <v>-115.535788465</v>
      </c>
    </row>
    <row r="4722" spans="2:8" x14ac:dyDescent="0.2">
      <c r="B4722" s="45">
        <f>IF(FilterType="FIR", IF(Extend_fmod, PRE_CALC!I4670*Fm, PRE_CALC!A4670*Fdata), IF(F_default=1,B4721+(4*Fnotch-0)/8192,B4721+(F_stop-F_start)/8192) )</f>
        <v>145843.750000128</v>
      </c>
      <c r="C4722" s="39">
        <f t="shared" si="217"/>
        <v>-1.723541409314725</v>
      </c>
      <c r="D4722" s="84">
        <f ca="1">IF(FilterType="FIR", IF(Extend_fmod=1,OFFSET(PRE_CALC!J4670,0,DEC_RATE), OFFSET(PRE_CALC!B4670,0,DEC_RATE)), C4722)</f>
        <v>-115.666510159</v>
      </c>
      <c r="E4722" s="84">
        <f t="shared" ca="1" si="218"/>
        <v>102406.249999872</v>
      </c>
      <c r="F4722" s="84">
        <f t="shared" ca="1" si="216"/>
        <v>-4.8930546883400004E-3</v>
      </c>
      <c r="G4722" s="119">
        <f>IF(FilterType="FIR",  PRE_CALC!A4670*Fdata, IF(F_default=1,G4721+(4*Fnotch-0)/8192,G4721+(F_stop-F_start)/8192) )</f>
        <v>145843.750000128</v>
      </c>
      <c r="H4722" s="120">
        <f ca="1">IF(FilterType="FIR", OFFSET(PRE_CALC!B4670,0,DEC_RATE), C4722)</f>
        <v>-115.666510159</v>
      </c>
    </row>
    <row r="4723" spans="2:8" x14ac:dyDescent="0.2">
      <c r="B4723" s="45">
        <f>IF(FilterType="FIR", IF(Extend_fmod, PRE_CALC!I4671*Fm, PRE_CALC!A4671*Fdata), IF(F_default=1,B4722+(4*Fnotch-0)/8192,B4722+(F_stop-F_start)/8192) )</f>
        <v>145875</v>
      </c>
      <c r="C4723" s="39">
        <f t="shared" si="217"/>
        <v>-1.7242852003825091</v>
      </c>
      <c r="D4723" s="84">
        <f ca="1">IF(FilterType="FIR", IF(Extend_fmod=1,OFFSET(PRE_CALC!J4671,0,DEC_RATE), OFFSET(PRE_CALC!B4671,0,DEC_RATE)), C4723)</f>
        <v>-115.806448167</v>
      </c>
      <c r="E4723" s="84">
        <f t="shared" ca="1" si="218"/>
        <v>102406.249999872</v>
      </c>
      <c r="F4723" s="84">
        <f t="shared" ca="1" si="216"/>
        <v>-4.8930546883400004E-3</v>
      </c>
      <c r="G4723" s="119">
        <f>IF(FilterType="FIR",  PRE_CALC!A4671*Fdata, IF(F_default=1,G4722+(4*Fnotch-0)/8192,G4722+(F_stop-F_start)/8192) )</f>
        <v>145875</v>
      </c>
      <c r="H4723" s="120">
        <f ca="1">IF(FilterType="FIR", OFFSET(PRE_CALC!B4671,0,DEC_RATE), C4723)</f>
        <v>-115.806448167</v>
      </c>
    </row>
    <row r="4724" spans="2:8" x14ac:dyDescent="0.2">
      <c r="B4724" s="45">
        <f>IF(FilterType="FIR", IF(Extend_fmod, PRE_CALC!I4672*Fm, PRE_CALC!A4672*Fdata), IF(F_default=1,B4723+(4*Fnotch-0)/8192,B4723+(F_stop-F_start)/8192) )</f>
        <v>145906.249999872</v>
      </c>
      <c r="C4724" s="39">
        <f t="shared" si="217"/>
        <v>-1.7250291552370416</v>
      </c>
      <c r="D4724" s="84">
        <f ca="1">IF(FilterType="FIR", IF(Extend_fmod=1,OFFSET(PRE_CALC!J4672,0,DEC_RATE), OFFSET(PRE_CALC!B4672,0,DEC_RATE)), C4724)</f>
        <v>-115.955931611</v>
      </c>
      <c r="E4724" s="84">
        <f t="shared" ca="1" si="218"/>
        <v>102406.249999872</v>
      </c>
      <c r="F4724" s="84">
        <f t="shared" ca="1" si="216"/>
        <v>-4.8930546883400004E-3</v>
      </c>
      <c r="G4724" s="119">
        <f>IF(FilterType="FIR",  PRE_CALC!A4672*Fdata, IF(F_default=1,G4723+(4*Fnotch-0)/8192,G4723+(F_stop-F_start)/8192) )</f>
        <v>145906.249999872</v>
      </c>
      <c r="H4724" s="120">
        <f ca="1">IF(FilterType="FIR", OFFSET(PRE_CALC!B4672,0,DEC_RATE), C4724)</f>
        <v>-115.955931611</v>
      </c>
    </row>
    <row r="4725" spans="2:8" x14ac:dyDescent="0.2">
      <c r="B4725" s="45">
        <f>IF(FilterType="FIR", IF(Extend_fmod, PRE_CALC!I4673*Fm, PRE_CALC!A4673*Fdata), IF(F_default=1,B4724+(4*Fnotch-0)/8192,B4724+(F_stop-F_start)/8192) )</f>
        <v>145937.5</v>
      </c>
      <c r="C4725" s="39">
        <f t="shared" si="217"/>
        <v>-1.7257732738873377</v>
      </c>
      <c r="D4725" s="84">
        <f ca="1">IF(FilterType="FIR", IF(Extend_fmod=1,OFFSET(PRE_CALC!J4673,0,DEC_RATE), OFFSET(PRE_CALC!B4673,0,DEC_RATE)), C4725)</f>
        <v>-116.11532446699999</v>
      </c>
      <c r="E4725" s="84">
        <f t="shared" ca="1" si="218"/>
        <v>102406.249999872</v>
      </c>
      <c r="F4725" s="84">
        <f t="shared" ca="1" si="216"/>
        <v>-4.8930546883400004E-3</v>
      </c>
      <c r="G4725" s="119">
        <f>IF(FilterType="FIR",  PRE_CALC!A4673*Fdata, IF(F_default=1,G4724+(4*Fnotch-0)/8192,G4724+(F_stop-F_start)/8192) )</f>
        <v>145937.5</v>
      </c>
      <c r="H4725" s="120">
        <f ca="1">IF(FilterType="FIR", OFFSET(PRE_CALC!B4673,0,DEC_RATE), C4725)</f>
        <v>-116.11532446699999</v>
      </c>
    </row>
    <row r="4726" spans="2:8" x14ac:dyDescent="0.2">
      <c r="B4726" s="45">
        <f>IF(FilterType="FIR", IF(Extend_fmod, PRE_CALC!I4674*Fm, PRE_CALC!A4674*Fdata), IF(F_default=1,B4725+(4*Fnotch-0)/8192,B4725+(F_stop-F_start)/8192) )</f>
        <v>145968.750000128</v>
      </c>
      <c r="C4726" s="39">
        <f t="shared" si="217"/>
        <v>-1.7265175563302426</v>
      </c>
      <c r="D4726" s="84">
        <f ca="1">IF(FilterType="FIR", IF(Extend_fmod=1,OFFSET(PRE_CALC!J4674,0,DEC_RATE), OFFSET(PRE_CALC!B4674,0,DEC_RATE)), C4726)</f>
        <v>-116.285029468</v>
      </c>
      <c r="E4726" s="84">
        <f t="shared" ca="1" si="218"/>
        <v>102406.249999872</v>
      </c>
      <c r="F4726" s="84">
        <f t="shared" ca="1" si="216"/>
        <v>-4.8930546883400004E-3</v>
      </c>
      <c r="G4726" s="119">
        <f>IF(FilterType="FIR",  PRE_CALC!A4674*Fdata, IF(F_default=1,G4725+(4*Fnotch-0)/8192,G4725+(F_stop-F_start)/8192) )</f>
        <v>145968.750000128</v>
      </c>
      <c r="H4726" s="120">
        <f ca="1">IF(FilterType="FIR", OFFSET(PRE_CALC!B4674,0,DEC_RATE), C4726)</f>
        <v>-116.285029468</v>
      </c>
    </row>
    <row r="4727" spans="2:8" x14ac:dyDescent="0.2">
      <c r="B4727" s="45">
        <f>IF(FilterType="FIR", IF(Extend_fmod, PRE_CALC!I4675*Fm, PRE_CALC!A4675*Fdata), IF(F_default=1,B4726+(4*Fnotch-0)/8192,B4726+(F_stop-F_start)/8192) )</f>
        <v>146000</v>
      </c>
      <c r="C4727" s="39">
        <f t="shared" si="217"/>
        <v>-1.7272620025625693</v>
      </c>
      <c r="D4727" s="84">
        <f ca="1">IF(FilterType="FIR", IF(Extend_fmod=1,OFFSET(PRE_CALC!J4675,0,DEC_RATE), OFFSET(PRE_CALC!B4675,0,DEC_RATE)), C4727)</f>
        <v>-116.46549264799999</v>
      </c>
      <c r="E4727" s="84">
        <f t="shared" ca="1" si="218"/>
        <v>102406.249999872</v>
      </c>
      <c r="F4727" s="84">
        <f t="shared" ref="F4727:F4790" ca="1" si="219">IF(G4727&lt;=F_PB,H4727, OFFSET(H:H,MATCH(F_PB-0.0001,G:G),0,1))</f>
        <v>-4.8930546883400004E-3</v>
      </c>
      <c r="G4727" s="119">
        <f>IF(FilterType="FIR",  PRE_CALC!A4675*Fdata, IF(F_default=1,G4726+(4*Fnotch-0)/8192,G4726+(F_stop-F_start)/8192) )</f>
        <v>146000</v>
      </c>
      <c r="H4727" s="120">
        <f ca="1">IF(FilterType="FIR", OFFSET(PRE_CALC!B4675,0,DEC_RATE), C4727)</f>
        <v>-116.46549264799999</v>
      </c>
    </row>
    <row r="4728" spans="2:8" x14ac:dyDescent="0.2">
      <c r="B4728" s="45">
        <f>IF(FilterType="FIR", IF(Extend_fmod, PRE_CALC!I4676*Fm, PRE_CALC!A4676*Fdata), IF(F_default=1,B4727+(4*Fnotch-0)/8192,B4727+(F_stop-F_start)/8192) )</f>
        <v>146031.249999872</v>
      </c>
      <c r="C4728" s="39">
        <f t="shared" ref="C4728:C4791" si="220">MAX(20*LOG(ABS(   (1/s_dec*SIN(s_dec*$B4728/Fm*PI())/SIN($B4728/Fm*PI()))^(order-1) * (1/s_dec2*SIN(s_dec2*$B4728/Fm*PI())/SIN($B4728/Fm*PI()))  )), -160)</f>
        <v>-1.7280066125933333</v>
      </c>
      <c r="D4728" s="84">
        <f ca="1">IF(FilterType="FIR", IF(Extend_fmod=1,OFFSET(PRE_CALC!J4676,0,DEC_RATE), OFFSET(PRE_CALC!B4676,0,DEC_RATE)), C4728)</f>
        <v>-116.65720862400001</v>
      </c>
      <c r="E4728" s="84">
        <f t="shared" ref="E4728:E4791" ca="1" si="221">IF(G4728&lt;=F_PB,G4728, OFFSET(G:G,MATCH(F_PB-0.0001,G:G),0,1) )</f>
        <v>102406.249999872</v>
      </c>
      <c r="F4728" s="84">
        <f t="shared" ca="1" si="219"/>
        <v>-4.8930546883400004E-3</v>
      </c>
      <c r="G4728" s="119">
        <f>IF(FilterType="FIR",  PRE_CALC!A4676*Fdata, IF(F_default=1,G4727+(4*Fnotch-0)/8192,G4727+(F_stop-F_start)/8192) )</f>
        <v>146031.249999872</v>
      </c>
      <c r="H4728" s="120">
        <f ca="1">IF(FilterType="FIR", OFFSET(PRE_CALC!B4676,0,DEC_RATE), C4728)</f>
        <v>-116.65720862400001</v>
      </c>
    </row>
    <row r="4729" spans="2:8" x14ac:dyDescent="0.2">
      <c r="B4729" s="45">
        <f>IF(FilterType="FIR", IF(Extend_fmod, PRE_CALC!I4677*Fm, PRE_CALC!A4677*Fdata), IF(F_default=1,B4728+(4*Fnotch-0)/8192,B4728+(F_stop-F_start)/8192) )</f>
        <v>146062.5</v>
      </c>
      <c r="C4729" s="39">
        <f t="shared" si="220"/>
        <v>-1.7287513864315762</v>
      </c>
      <c r="D4729" s="84">
        <f ca="1">IF(FilterType="FIR", IF(Extend_fmod=1,OFFSET(PRE_CALC!J4677,0,DEC_RATE), OFFSET(PRE_CALC!B4677,0,DEC_RATE)), C4729)</f>
        <v>-116.86072679199999</v>
      </c>
      <c r="E4729" s="84">
        <f t="shared" ca="1" si="221"/>
        <v>102406.249999872</v>
      </c>
      <c r="F4729" s="84">
        <f t="shared" ca="1" si="219"/>
        <v>-4.8930546883400004E-3</v>
      </c>
      <c r="G4729" s="119">
        <f>IF(FilterType="FIR",  PRE_CALC!A4677*Fdata, IF(F_default=1,G4728+(4*Fnotch-0)/8192,G4728+(F_stop-F_start)/8192) )</f>
        <v>146062.5</v>
      </c>
      <c r="H4729" s="120">
        <f ca="1">IF(FilterType="FIR", OFFSET(PRE_CALC!B4677,0,DEC_RATE), C4729)</f>
        <v>-116.86072679199999</v>
      </c>
    </row>
    <row r="4730" spans="2:8" x14ac:dyDescent="0.2">
      <c r="B4730" s="45">
        <f>IF(FilterType="FIR", IF(Extend_fmod, PRE_CALC!I4678*Fm, PRE_CALC!A4678*Fdata), IF(F_default=1,B4729+(4*Fnotch-0)/8192,B4729+(F_stop-F_start)/8192) )</f>
        <v>146093.750000128</v>
      </c>
      <c r="C4730" s="39">
        <f t="shared" si="220"/>
        <v>-1.7294963240741139</v>
      </c>
      <c r="D4730" s="84">
        <f ca="1">IF(FilterType="FIR", IF(Extend_fmod=1,OFFSET(PRE_CALC!J4678,0,DEC_RATE), OFFSET(PRE_CALC!B4678,0,DEC_RATE)), C4730)</f>
        <v>-117.076658603</v>
      </c>
      <c r="E4730" s="84">
        <f t="shared" ca="1" si="221"/>
        <v>102406.249999872</v>
      </c>
      <c r="F4730" s="84">
        <f t="shared" ca="1" si="219"/>
        <v>-4.8930546883400004E-3</v>
      </c>
      <c r="G4730" s="119">
        <f>IF(FilterType="FIR",  PRE_CALC!A4678*Fdata, IF(F_default=1,G4729+(4*Fnotch-0)/8192,G4729+(F_stop-F_start)/8192) )</f>
        <v>146093.750000128</v>
      </c>
      <c r="H4730" s="120">
        <f ca="1">IF(FilterType="FIR", OFFSET(PRE_CALC!B4678,0,DEC_RATE), C4730)</f>
        <v>-117.076658603</v>
      </c>
    </row>
    <row r="4731" spans="2:8" x14ac:dyDescent="0.2">
      <c r="B4731" s="45">
        <f>IF(FilterType="FIR", IF(Extend_fmod, PRE_CALC!I4679*Fm, PRE_CALC!A4679*Fdata), IF(F_default=1,B4730+(4*Fnotch-0)/8192,B4730+(F_stop-F_start)/8192) )</f>
        <v>146125</v>
      </c>
      <c r="C4731" s="39">
        <f t="shared" si="220"/>
        <v>-1.7302414255177703</v>
      </c>
      <c r="D4731" s="84">
        <f ca="1">IF(FilterType="FIR", IF(Extend_fmod=1,OFFSET(PRE_CALC!J4679,0,DEC_RATE), OFFSET(PRE_CALC!B4679,0,DEC_RATE)), C4731)</f>
        <v>-117.305686159</v>
      </c>
      <c r="E4731" s="84">
        <f t="shared" ca="1" si="221"/>
        <v>102406.249999872</v>
      </c>
      <c r="F4731" s="84">
        <f t="shared" ca="1" si="219"/>
        <v>-4.8930546883400004E-3</v>
      </c>
      <c r="G4731" s="119">
        <f>IF(FilterType="FIR",  PRE_CALC!A4679*Fdata, IF(F_default=1,G4730+(4*Fnotch-0)/8192,G4730+(F_stop-F_start)/8192) )</f>
        <v>146125</v>
      </c>
      <c r="H4731" s="120">
        <f ca="1">IF(FilterType="FIR", OFFSET(PRE_CALC!B4679,0,DEC_RATE), C4731)</f>
        <v>-117.305686159</v>
      </c>
    </row>
    <row r="4732" spans="2:8" x14ac:dyDescent="0.2">
      <c r="B4732" s="45">
        <f>IF(FilterType="FIR", IF(Extend_fmod, PRE_CALC!I4680*Fm, PRE_CALC!A4680*Fdata), IF(F_default=1,B4731+(4*Fnotch-0)/8192,B4731+(F_stop-F_start)/8192) )</f>
        <v>146156.249999872</v>
      </c>
      <c r="C4732" s="39">
        <f t="shared" si="220"/>
        <v>-1.7309866907715834</v>
      </c>
      <c r="D4732" s="84">
        <f ca="1">IF(FilterType="FIR", IF(Extend_fmod=1,OFFSET(PRE_CALC!J4680,0,DEC_RATE), OFFSET(PRE_CALC!B4680,0,DEC_RATE)), C4732)</f>
        <v>-117.548572423</v>
      </c>
      <c r="E4732" s="84">
        <f t="shared" ca="1" si="221"/>
        <v>102406.249999872</v>
      </c>
      <c r="F4732" s="84">
        <f t="shared" ca="1" si="219"/>
        <v>-4.8930546883400004E-3</v>
      </c>
      <c r="G4732" s="119">
        <f>IF(FilterType="FIR",  PRE_CALC!A4680*Fdata, IF(F_default=1,G4731+(4*Fnotch-0)/8192,G4731+(F_stop-F_start)/8192) )</f>
        <v>146156.249999872</v>
      </c>
      <c r="H4732" s="120">
        <f ca="1">IF(FilterType="FIR", OFFSET(PRE_CALC!B4680,0,DEC_RATE), C4732)</f>
        <v>-117.548572423</v>
      </c>
    </row>
    <row r="4733" spans="2:8" x14ac:dyDescent="0.2">
      <c r="B4733" s="45">
        <f>IF(FilterType="FIR", IF(Extend_fmod, PRE_CALC!I4681*Fm, PRE_CALC!A4681*Fdata), IF(F_default=1,B4732+(4*Fnotch-0)/8192,B4732+(F_stop-F_start)/8192) )</f>
        <v>146187.5</v>
      </c>
      <c r="C4733" s="39">
        <f t="shared" si="220"/>
        <v>-1.7317321198445677</v>
      </c>
      <c r="D4733" s="84">
        <f ca="1">IF(FilterType="FIR", IF(Extend_fmod=1,OFFSET(PRE_CALC!J4681,0,DEC_RATE), OFFSET(PRE_CALC!B4681,0,DEC_RATE)), C4733)</f>
        <v>-117.806173401</v>
      </c>
      <c r="E4733" s="84">
        <f t="shared" ca="1" si="221"/>
        <v>102406.249999872</v>
      </c>
      <c r="F4733" s="84">
        <f t="shared" ca="1" si="219"/>
        <v>-4.8930546883400004E-3</v>
      </c>
      <c r="G4733" s="119">
        <f>IF(FilterType="FIR",  PRE_CALC!A4681*Fdata, IF(F_default=1,G4732+(4*Fnotch-0)/8192,G4732+(F_stop-F_start)/8192) )</f>
        <v>146187.5</v>
      </c>
      <c r="H4733" s="120">
        <f ca="1">IF(FilterType="FIR", OFFSET(PRE_CALC!B4681,0,DEC_RATE), C4733)</f>
        <v>-117.806173401</v>
      </c>
    </row>
    <row r="4734" spans="2:8" x14ac:dyDescent="0.2">
      <c r="B4734" s="45">
        <f>IF(FilterType="FIR", IF(Extend_fmod, PRE_CALC!I4682*Fm, PRE_CALC!A4682*Fdata), IF(F_default=1,B4733+(4*Fnotch-0)/8192,B4733+(F_stop-F_start)/8192) )</f>
        <v>146218.750000128</v>
      </c>
      <c r="C4734" s="39">
        <f t="shared" si="220"/>
        <v>-1.7324777127335622</v>
      </c>
      <c r="D4734" s="84">
        <f ca="1">IF(FilterType="FIR", IF(Extend_fmod=1,OFFSET(PRE_CALC!J4682,0,DEC_RATE), OFFSET(PRE_CALC!B4682,0,DEC_RATE)), C4734)</f>
        <v>-118.079452797</v>
      </c>
      <c r="E4734" s="84">
        <f t="shared" ca="1" si="221"/>
        <v>102406.249999872</v>
      </c>
      <c r="F4734" s="84">
        <f t="shared" ca="1" si="219"/>
        <v>-4.8930546883400004E-3</v>
      </c>
      <c r="G4734" s="119">
        <f>IF(FilterType="FIR",  PRE_CALC!A4682*Fdata, IF(F_default=1,G4733+(4*Fnotch-0)/8192,G4733+(F_stop-F_start)/8192) )</f>
        <v>146218.750000128</v>
      </c>
      <c r="H4734" s="120">
        <f ca="1">IF(FilterType="FIR", OFFSET(PRE_CALC!B4682,0,DEC_RATE), C4734)</f>
        <v>-118.079452797</v>
      </c>
    </row>
    <row r="4735" spans="2:8" x14ac:dyDescent="0.2">
      <c r="B4735" s="45">
        <f>IF(FilterType="FIR", IF(Extend_fmod, PRE_CALC!I4683*Fm, PRE_CALC!A4683*Fdata), IF(F_default=1,B4734+(4*Fnotch-0)/8192,B4734+(F_stop-F_start)/8192) )</f>
        <v>146250</v>
      </c>
      <c r="C4735" s="39">
        <f t="shared" si="220"/>
        <v>-1.7332234694353863</v>
      </c>
      <c r="D4735" s="84">
        <f ca="1">IF(FilterType="FIR", IF(Extend_fmod=1,OFFSET(PRE_CALC!J4683,0,DEC_RATE), OFFSET(PRE_CALC!B4683,0,DEC_RATE)), C4735)</f>
        <v>-118.369499717</v>
      </c>
      <c r="E4735" s="84">
        <f t="shared" ca="1" si="221"/>
        <v>102406.249999872</v>
      </c>
      <c r="F4735" s="84">
        <f t="shared" ca="1" si="219"/>
        <v>-4.8930546883400004E-3</v>
      </c>
      <c r="G4735" s="119">
        <f>IF(FilterType="FIR",  PRE_CALC!A4683*Fdata, IF(F_default=1,G4734+(4*Fnotch-0)/8192,G4734+(F_stop-F_start)/8192) )</f>
        <v>146250</v>
      </c>
      <c r="H4735" s="120">
        <f ca="1">IF(FilterType="FIR", OFFSET(PRE_CALC!B4683,0,DEC_RATE), C4735)</f>
        <v>-118.369499717</v>
      </c>
    </row>
    <row r="4736" spans="2:8" x14ac:dyDescent="0.2">
      <c r="B4736" s="45">
        <f>IF(FilterType="FIR", IF(Extend_fmod, PRE_CALC!I4684*Fm, PRE_CALC!A4684*Fdata), IF(F_default=1,B4735+(4*Fnotch-0)/8192,B4735+(F_stop-F_start)/8192) )</f>
        <v>146281.249999872</v>
      </c>
      <c r="C4736" s="39">
        <f t="shared" si="220"/>
        <v>-1.7339693899590651</v>
      </c>
      <c r="D4736" s="84">
        <f ca="1">IF(FilterType="FIR", IF(Extend_fmod=1,OFFSET(PRE_CALC!J4684,0,DEC_RATE), OFFSET(PRE_CALC!B4684,0,DEC_RATE)), C4736)</f>
        <v>-118.677550266</v>
      </c>
      <c r="E4736" s="84">
        <f t="shared" ca="1" si="221"/>
        <v>102406.249999872</v>
      </c>
      <c r="F4736" s="84">
        <f t="shared" ca="1" si="219"/>
        <v>-4.8930546883400004E-3</v>
      </c>
      <c r="G4736" s="119">
        <f>IF(FilterType="FIR",  PRE_CALC!A4684*Fdata, IF(F_default=1,G4735+(4*Fnotch-0)/8192,G4735+(F_stop-F_start)/8192) )</f>
        <v>146281.249999872</v>
      </c>
      <c r="H4736" s="120">
        <f ca="1">IF(FilterType="FIR", OFFSET(PRE_CALC!B4684,0,DEC_RATE), C4736)</f>
        <v>-118.677550266</v>
      </c>
    </row>
    <row r="4737" spans="2:8" x14ac:dyDescent="0.2">
      <c r="B4737" s="45">
        <f>IF(FilterType="FIR", IF(Extend_fmod, PRE_CALC!I4685*Fm, PRE_CALC!A4685*Fdata), IF(F_default=1,B4736+(4*Fnotch-0)/8192,B4736+(F_stop-F_start)/8192) )</f>
        <v>146312.5</v>
      </c>
      <c r="C4737" s="39">
        <f t="shared" si="220"/>
        <v>-1.7347154743136621</v>
      </c>
      <c r="D4737" s="84">
        <f ca="1">IF(FilterType="FIR", IF(Extend_fmod=1,OFFSET(PRE_CALC!J4685,0,DEC_RATE), OFFSET(PRE_CALC!B4685,0,DEC_RATE)), C4737)</f>
        <v>-119.005014059</v>
      </c>
      <c r="E4737" s="84">
        <f t="shared" ca="1" si="221"/>
        <v>102406.249999872</v>
      </c>
      <c r="F4737" s="84">
        <f t="shared" ca="1" si="219"/>
        <v>-4.8930546883400004E-3</v>
      </c>
      <c r="G4737" s="119">
        <f>IF(FilterType="FIR",  PRE_CALC!A4685*Fdata, IF(F_default=1,G4736+(4*Fnotch-0)/8192,G4736+(F_stop-F_start)/8192) )</f>
        <v>146312.5</v>
      </c>
      <c r="H4737" s="120">
        <f ca="1">IF(FilterType="FIR", OFFSET(PRE_CALC!B4685,0,DEC_RATE), C4737)</f>
        <v>-119.005014059</v>
      </c>
    </row>
    <row r="4738" spans="2:8" x14ac:dyDescent="0.2">
      <c r="B4738" s="45">
        <f>IF(FilterType="FIR", IF(Extend_fmod, PRE_CALC!I4686*Fm, PRE_CALC!A4686*Fdata), IF(F_default=1,B4737+(4*Fnotch-0)/8192,B4737+(F_stop-F_start)/8192) )</f>
        <v>146343.750000128</v>
      </c>
      <c r="C4738" s="39">
        <f t="shared" si="220"/>
        <v>-1.7354617224959794</v>
      </c>
      <c r="D4738" s="84">
        <f ca="1">IF(FilterType="FIR", IF(Extend_fmod=1,OFFSET(PRE_CALC!J4686,0,DEC_RATE), OFFSET(PRE_CALC!B4686,0,DEC_RATE)), C4738)</f>
        <v>-119.35350708</v>
      </c>
      <c r="E4738" s="84">
        <f t="shared" ca="1" si="221"/>
        <v>102406.249999872</v>
      </c>
      <c r="F4738" s="84">
        <f t="shared" ca="1" si="219"/>
        <v>-4.8930546883400004E-3</v>
      </c>
      <c r="G4738" s="119">
        <f>IF(FilterType="FIR",  PRE_CALC!A4686*Fdata, IF(F_default=1,G4737+(4*Fnotch-0)/8192,G4737+(F_stop-F_start)/8192) )</f>
        <v>146343.750000128</v>
      </c>
      <c r="H4738" s="120">
        <f ca="1">IF(FilterType="FIR", OFFSET(PRE_CALC!B4686,0,DEC_RATE), C4738)</f>
        <v>-119.35350708</v>
      </c>
    </row>
    <row r="4739" spans="2:8" x14ac:dyDescent="0.2">
      <c r="B4739" s="45">
        <f>IF(FilterType="FIR", IF(Extend_fmod, PRE_CALC!I4687*Fm, PRE_CALC!A4687*Fdata), IF(F_default=1,B4738+(4*Fnotch-0)/8192,B4738+(F_stop-F_start)/8192) )</f>
        <v>146375</v>
      </c>
      <c r="C4739" s="39">
        <f t="shared" si="220"/>
        <v>-1.7362081345028402</v>
      </c>
      <c r="D4739" s="84">
        <f ca="1">IF(FilterType="FIR", IF(Extend_fmod=1,OFFSET(PRE_CALC!J4687,0,DEC_RATE), OFFSET(PRE_CALC!B4687,0,DEC_RATE)), C4739)</f>
        <v>-119.724892776</v>
      </c>
      <c r="E4739" s="84">
        <f t="shared" ca="1" si="221"/>
        <v>102406.249999872</v>
      </c>
      <c r="F4739" s="84">
        <f t="shared" ca="1" si="219"/>
        <v>-4.8930546883400004E-3</v>
      </c>
      <c r="G4739" s="119">
        <f>IF(FilterType="FIR",  PRE_CALC!A4687*Fdata, IF(F_default=1,G4738+(4*Fnotch-0)/8192,G4738+(F_stop-F_start)/8192) )</f>
        <v>146375</v>
      </c>
      <c r="H4739" s="120">
        <f ca="1">IF(FilterType="FIR", OFFSET(PRE_CALC!B4687,0,DEC_RATE), C4739)</f>
        <v>-119.724892776</v>
      </c>
    </row>
    <row r="4740" spans="2:8" x14ac:dyDescent="0.2">
      <c r="B4740" s="45">
        <f>IF(FilterType="FIR", IF(Extend_fmod, PRE_CALC!I4688*Fm, PRE_CALC!A4688*Fdata), IF(F_default=1,B4739+(4*Fnotch-0)/8192,B4739+(F_stop-F_start)/8192) )</f>
        <v>146406.249999872</v>
      </c>
      <c r="C4740" s="39">
        <f t="shared" si="220"/>
        <v>-1.7369547103432916</v>
      </c>
      <c r="D4740" s="84">
        <f ca="1">IF(FilterType="FIR", IF(Extend_fmod=1,OFFSET(PRE_CALC!J4688,0,DEC_RATE), OFFSET(PRE_CALC!B4688,0,DEC_RATE)), C4740)</f>
        <v>-120.12133400899999</v>
      </c>
      <c r="E4740" s="84">
        <f t="shared" ca="1" si="221"/>
        <v>102406.249999872</v>
      </c>
      <c r="F4740" s="84">
        <f t="shared" ca="1" si="219"/>
        <v>-4.8930546883400004E-3</v>
      </c>
      <c r="G4740" s="119">
        <f>IF(FilterType="FIR",  PRE_CALC!A4688*Fdata, IF(F_default=1,G4739+(4*Fnotch-0)/8192,G4739+(F_stop-F_start)/8192) )</f>
        <v>146406.249999872</v>
      </c>
      <c r="H4740" s="120">
        <f ca="1">IF(FilterType="FIR", OFFSET(PRE_CALC!B4688,0,DEC_RATE), C4740)</f>
        <v>-120.12133400899999</v>
      </c>
    </row>
    <row r="4741" spans="2:8" x14ac:dyDescent="0.2">
      <c r="B4741" s="45">
        <f>IF(FilterType="FIR", IF(Extend_fmod, PRE_CALC!I4689*Fm, PRE_CALC!A4689*Fdata), IF(F_default=1,B4740+(4*Fnotch-0)/8192,B4740+(F_stop-F_start)/8192) )</f>
        <v>146437.5</v>
      </c>
      <c r="C4741" s="39">
        <f t="shared" si="220"/>
        <v>-1.7377014500263799</v>
      </c>
      <c r="D4741" s="84">
        <f ca="1">IF(FilterType="FIR", IF(Extend_fmod=1,OFFSET(PRE_CALC!J4689,0,DEC_RATE), OFFSET(PRE_CALC!B4689,0,DEC_RATE)), C4741)</f>
        <v>-120.545359486</v>
      </c>
      <c r="E4741" s="84">
        <f t="shared" ca="1" si="221"/>
        <v>102406.249999872</v>
      </c>
      <c r="F4741" s="84">
        <f t="shared" ca="1" si="219"/>
        <v>-4.8930546883400004E-3</v>
      </c>
      <c r="G4741" s="119">
        <f>IF(FilterType="FIR",  PRE_CALC!A4689*Fdata, IF(F_default=1,G4740+(4*Fnotch-0)/8192,G4740+(F_stop-F_start)/8192) )</f>
        <v>146437.5</v>
      </c>
      <c r="H4741" s="120">
        <f ca="1">IF(FilterType="FIR", OFFSET(PRE_CALC!B4689,0,DEC_RATE), C4741)</f>
        <v>-120.545359486</v>
      </c>
    </row>
    <row r="4742" spans="2:8" x14ac:dyDescent="0.2">
      <c r="B4742" s="45">
        <f>IF(FilterType="FIR", IF(Extend_fmod, PRE_CALC!I4690*Fm, PRE_CALC!A4690*Fdata), IF(F_default=1,B4741+(4*Fnotch-0)/8192,B4741+(F_stop-F_start)/8192) )</f>
        <v>146468.750000128</v>
      </c>
      <c r="C4742" s="39">
        <f t="shared" si="220"/>
        <v>-1.7384483535489426</v>
      </c>
      <c r="D4742" s="84">
        <f ca="1">IF(FilterType="FIR", IF(Extend_fmod=1,OFFSET(PRE_CALC!J4690,0,DEC_RATE), OFFSET(PRE_CALC!B4690,0,DEC_RATE)), C4742)</f>
        <v>-120.99994978300001</v>
      </c>
      <c r="E4742" s="84">
        <f t="shared" ca="1" si="221"/>
        <v>102406.249999872</v>
      </c>
      <c r="F4742" s="84">
        <f t="shared" ca="1" si="219"/>
        <v>-4.8930546883400004E-3</v>
      </c>
      <c r="G4742" s="119">
        <f>IF(FilterType="FIR",  PRE_CALC!A4690*Fdata, IF(F_default=1,G4741+(4*Fnotch-0)/8192,G4741+(F_stop-F_start)/8192) )</f>
        <v>146468.750000128</v>
      </c>
      <c r="H4742" s="120">
        <f ca="1">IF(FilterType="FIR", OFFSET(PRE_CALC!B4690,0,DEC_RATE), C4742)</f>
        <v>-120.99994978300001</v>
      </c>
    </row>
    <row r="4743" spans="2:8" x14ac:dyDescent="0.2">
      <c r="B4743" s="45">
        <f>IF(FilterType="FIR", IF(Extend_fmod, PRE_CALC!I4691*Fm, PRE_CALC!A4691*Fdata), IF(F_default=1,B4742+(4*Fnotch-0)/8192,B4742+(F_stop-F_start)/8192) )</f>
        <v>146500</v>
      </c>
      <c r="C4743" s="39">
        <f t="shared" si="220"/>
        <v>-1.7391954209077678</v>
      </c>
      <c r="D4743" s="84">
        <f ca="1">IF(FilterType="FIR", IF(Extend_fmod=1,OFFSET(PRE_CALC!J4691,0,DEC_RATE), OFFSET(PRE_CALC!B4691,0,DEC_RATE)), C4743)</f>
        <v>-121.488650342</v>
      </c>
      <c r="E4743" s="84">
        <f t="shared" ca="1" si="221"/>
        <v>102406.249999872</v>
      </c>
      <c r="F4743" s="84">
        <f t="shared" ca="1" si="219"/>
        <v>-4.8930546883400004E-3</v>
      </c>
      <c r="G4743" s="119">
        <f>IF(FilterType="FIR",  PRE_CALC!A4691*Fdata, IF(F_default=1,G4742+(4*Fnotch-0)/8192,G4742+(F_stop-F_start)/8192) )</f>
        <v>146500</v>
      </c>
      <c r="H4743" s="120">
        <f ca="1">IF(FilterType="FIR", OFFSET(PRE_CALC!B4691,0,DEC_RATE), C4743)</f>
        <v>-121.488650342</v>
      </c>
    </row>
    <row r="4744" spans="2:8" x14ac:dyDescent="0.2">
      <c r="B4744" s="45">
        <f>IF(FilterType="FIR", IF(Extend_fmod, PRE_CALC!I4692*Fm, PRE_CALC!A4692*Fdata), IF(F_default=1,B4743+(4*Fnotch-0)/8192,B4743+(F_stop-F_start)/8192) )</f>
        <v>146531.249999872</v>
      </c>
      <c r="C4744" s="39">
        <f t="shared" si="220"/>
        <v>-1.739942652111919</v>
      </c>
      <c r="D4744" s="84">
        <f ca="1">IF(FilterType="FIR", IF(Extend_fmod=1,OFFSET(PRE_CALC!J4692,0,DEC_RATE), OFFSET(PRE_CALC!B4692,0,DEC_RATE)), C4744)</f>
        <v>-122.015722268</v>
      </c>
      <c r="E4744" s="84">
        <f t="shared" ca="1" si="221"/>
        <v>102406.249999872</v>
      </c>
      <c r="F4744" s="84">
        <f t="shared" ca="1" si="219"/>
        <v>-4.8930546883400004E-3</v>
      </c>
      <c r="G4744" s="119">
        <f>IF(FilterType="FIR",  PRE_CALC!A4692*Fdata, IF(F_default=1,G4743+(4*Fnotch-0)/8192,G4743+(F_stop-F_start)/8192) )</f>
        <v>146531.249999872</v>
      </c>
      <c r="H4744" s="120">
        <f ca="1">IF(FilterType="FIR", OFFSET(PRE_CALC!B4692,0,DEC_RATE), C4744)</f>
        <v>-122.015722268</v>
      </c>
    </row>
    <row r="4745" spans="2:8" x14ac:dyDescent="0.2">
      <c r="B4745" s="45">
        <f>IF(FilterType="FIR", IF(Extend_fmod, PRE_CALC!I4693*Fm, PRE_CALC!A4693*Fdata), IF(F_default=1,B4744+(4*Fnotch-0)/8192,B4744+(F_stop-F_start)/8192) )</f>
        <v>146562.5</v>
      </c>
      <c r="C4745" s="39">
        <f t="shared" si="220"/>
        <v>-1.7406900471704616</v>
      </c>
      <c r="D4745" s="84">
        <f ca="1">IF(FilterType="FIR", IF(Extend_fmod=1,OFFSET(PRE_CALC!J4693,0,DEC_RATE), OFFSET(PRE_CALC!B4693,0,DEC_RATE)), C4745)</f>
        <v>-122.58634716900001</v>
      </c>
      <c r="E4745" s="84">
        <f t="shared" ca="1" si="221"/>
        <v>102406.249999872</v>
      </c>
      <c r="F4745" s="84">
        <f t="shared" ca="1" si="219"/>
        <v>-4.8930546883400004E-3</v>
      </c>
      <c r="G4745" s="119">
        <f>IF(FilterType="FIR",  PRE_CALC!A4693*Fdata, IF(F_default=1,G4744+(4*Fnotch-0)/8192,G4744+(F_stop-F_start)/8192) )</f>
        <v>146562.5</v>
      </c>
      <c r="H4745" s="120">
        <f ca="1">IF(FilterType="FIR", OFFSET(PRE_CALC!B4693,0,DEC_RATE), C4745)</f>
        <v>-122.58634716900001</v>
      </c>
    </row>
    <row r="4746" spans="2:8" x14ac:dyDescent="0.2">
      <c r="B4746" s="45">
        <f>IF(FilterType="FIR", IF(Extend_fmod, PRE_CALC!I4694*Fm, PRE_CALC!A4694*Fdata), IF(F_default=1,B4745+(4*Fnotch-0)/8192,B4745+(F_stop-F_start)/8192) )</f>
        <v>146593.750000128</v>
      </c>
      <c r="C4746" s="39">
        <f t="shared" si="220"/>
        <v>-1.7414376060802055</v>
      </c>
      <c r="D4746" s="84">
        <f ca="1">IF(FilterType="FIR", IF(Extend_fmod=1,OFFSET(PRE_CALC!J4694,0,DEC_RATE), OFFSET(PRE_CALC!B4694,0,DEC_RATE)), C4746)</f>
        <v>-123.206911105</v>
      </c>
      <c r="E4746" s="84">
        <f t="shared" ca="1" si="221"/>
        <v>102406.249999872</v>
      </c>
      <c r="F4746" s="84">
        <f t="shared" ca="1" si="219"/>
        <v>-4.8930546883400004E-3</v>
      </c>
      <c r="G4746" s="119">
        <f>IF(FilterType="FIR",  PRE_CALC!A4694*Fdata, IF(F_default=1,G4745+(4*Fnotch-0)/8192,G4745+(F_stop-F_start)/8192) )</f>
        <v>146593.750000128</v>
      </c>
      <c r="H4746" s="120">
        <f ca="1">IF(FilterType="FIR", OFFSET(PRE_CALC!B4694,0,DEC_RATE), C4746)</f>
        <v>-123.206911105</v>
      </c>
    </row>
    <row r="4747" spans="2:8" x14ac:dyDescent="0.2">
      <c r="B4747" s="45">
        <f>IF(FilterType="FIR", IF(Extend_fmod, PRE_CALC!I4695*Fm, PRE_CALC!A4695*Fdata), IF(F_default=1,B4746+(4*Fnotch-0)/8192,B4746+(F_stop-F_start)/8192) )</f>
        <v>146625</v>
      </c>
      <c r="C4747" s="39">
        <f t="shared" si="220"/>
        <v>-1.7421853288379632</v>
      </c>
      <c r="D4747" s="84">
        <f ca="1">IF(FilterType="FIR", IF(Extend_fmod=1,OFFSET(PRE_CALC!J4695,0,DEC_RATE), OFFSET(PRE_CALC!B4695,0,DEC_RATE)), C4747)</f>
        <v>-123.885407374</v>
      </c>
      <c r="E4747" s="84">
        <f t="shared" ca="1" si="221"/>
        <v>102406.249999872</v>
      </c>
      <c r="F4747" s="84">
        <f t="shared" ca="1" si="219"/>
        <v>-4.8930546883400004E-3</v>
      </c>
      <c r="G4747" s="119">
        <f>IF(FilterType="FIR",  PRE_CALC!A4695*Fdata, IF(F_default=1,G4746+(4*Fnotch-0)/8192,G4746+(F_stop-F_start)/8192) )</f>
        <v>146625</v>
      </c>
      <c r="H4747" s="120">
        <f ca="1">IF(FilterType="FIR", OFFSET(PRE_CALC!B4695,0,DEC_RATE), C4747)</f>
        <v>-123.885407374</v>
      </c>
    </row>
    <row r="4748" spans="2:8" x14ac:dyDescent="0.2">
      <c r="B4748" s="45">
        <f>IF(FilterType="FIR", IF(Extend_fmod, PRE_CALC!I4696*Fm, PRE_CALC!A4696*Fdata), IF(F_default=1,B4747+(4*Fnotch-0)/8192,B4747+(F_stop-F_start)/8192) )</f>
        <v>146656.249999872</v>
      </c>
      <c r="C4748" s="39">
        <f t="shared" si="220"/>
        <v>-1.7429332154527963</v>
      </c>
      <c r="D4748" s="84">
        <f ca="1">IF(FilterType="FIR", IF(Extend_fmod=1,OFFSET(PRE_CALC!J4696,0,DEC_RATE), OFFSET(PRE_CALC!B4696,0,DEC_RATE)), C4748)</f>
        <v>-124.632023316</v>
      </c>
      <c r="E4748" s="84">
        <f t="shared" ca="1" si="221"/>
        <v>102406.249999872</v>
      </c>
      <c r="F4748" s="84">
        <f t="shared" ca="1" si="219"/>
        <v>-4.8930546883400004E-3</v>
      </c>
      <c r="G4748" s="119">
        <f>IF(FilterType="FIR",  PRE_CALC!A4696*Fdata, IF(F_default=1,G4747+(4*Fnotch-0)/8192,G4747+(F_stop-F_start)/8192) )</f>
        <v>146656.249999872</v>
      </c>
      <c r="H4748" s="120">
        <f ca="1">IF(FilterType="FIR", OFFSET(PRE_CALC!B4696,0,DEC_RATE), C4748)</f>
        <v>-124.632023316</v>
      </c>
    </row>
    <row r="4749" spans="2:8" x14ac:dyDescent="0.2">
      <c r="B4749" s="45">
        <f>IF(FilterType="FIR", IF(Extend_fmod, PRE_CALC!I4697*Fm, PRE_CALC!A4697*Fdata), IF(F_default=1,B4748+(4*Fnotch-0)/8192,B4748+(F_stop-F_start)/8192) )</f>
        <v>146687.5</v>
      </c>
      <c r="C4749" s="39">
        <f t="shared" si="220"/>
        <v>-1.7436812659337806</v>
      </c>
      <c r="D4749" s="84">
        <f ca="1">IF(FilterType="FIR", IF(Extend_fmod=1,OFFSET(PRE_CALC!J4697,0,DEC_RATE), OFFSET(PRE_CALC!B4697,0,DEC_RATE)), C4749)</f>
        <v>-125.46002224199999</v>
      </c>
      <c r="E4749" s="84">
        <f t="shared" ca="1" si="221"/>
        <v>102406.249999872</v>
      </c>
      <c r="F4749" s="84">
        <f t="shared" ca="1" si="219"/>
        <v>-4.8930546883400004E-3</v>
      </c>
      <c r="G4749" s="119">
        <f>IF(FilterType="FIR",  PRE_CALC!A4697*Fdata, IF(F_default=1,G4748+(4*Fnotch-0)/8192,G4748+(F_stop-F_start)/8192) )</f>
        <v>146687.5</v>
      </c>
      <c r="H4749" s="120">
        <f ca="1">IF(FilterType="FIR", OFFSET(PRE_CALC!B4697,0,DEC_RATE), C4749)</f>
        <v>-125.46002224199999</v>
      </c>
    </row>
    <row r="4750" spans="2:8" x14ac:dyDescent="0.2">
      <c r="B4750" s="45">
        <f>IF(FilterType="FIR", IF(Extend_fmod, PRE_CALC!I4698*Fm, PRE_CALC!A4698*Fdata), IF(F_default=1,B4749+(4*Fnotch-0)/8192,B4749+(F_stop-F_start)/8192) )</f>
        <v>146718.750000128</v>
      </c>
      <c r="C4750" s="39">
        <f t="shared" si="220"/>
        <v>-1.7444294802777163</v>
      </c>
      <c r="D4750" s="84">
        <f ca="1">IF(FilterType="FIR", IF(Extend_fmod=1,OFFSET(PRE_CALC!J4698,0,DEC_RATE), OFFSET(PRE_CALC!B4698,0,DEC_RATE)), C4750)</f>
        <v>-126.38711871</v>
      </c>
      <c r="E4750" s="84">
        <f t="shared" ca="1" si="221"/>
        <v>102406.249999872</v>
      </c>
      <c r="F4750" s="84">
        <f t="shared" ca="1" si="219"/>
        <v>-4.8930546883400004E-3</v>
      </c>
      <c r="G4750" s="119">
        <f>IF(FilterType="FIR",  PRE_CALC!A4698*Fdata, IF(F_default=1,G4749+(4*Fnotch-0)/8192,G4749+(F_stop-F_start)/8192) )</f>
        <v>146718.750000128</v>
      </c>
      <c r="H4750" s="120">
        <f ca="1">IF(FilterType="FIR", OFFSET(PRE_CALC!B4698,0,DEC_RATE), C4750)</f>
        <v>-126.38711871</v>
      </c>
    </row>
    <row r="4751" spans="2:8" x14ac:dyDescent="0.2">
      <c r="B4751" s="45">
        <f>IF(FilterType="FIR", IF(Extend_fmod, PRE_CALC!I4699*Fm, PRE_CALC!A4699*Fdata), IF(F_default=1,B4750+(4*Fnotch-0)/8192,B4750+(F_stop-F_start)/8192) )</f>
        <v>146750</v>
      </c>
      <c r="C4751" s="39">
        <f t="shared" si="220"/>
        <v>-1.7451778584814235</v>
      </c>
      <c r="D4751" s="84">
        <f ca="1">IF(FilterType="FIR", IF(Extend_fmod=1,OFFSET(PRE_CALC!J4699,0,DEC_RATE), OFFSET(PRE_CALC!B4699,0,DEC_RATE)), C4751)</f>
        <v>-127.437720533</v>
      </c>
      <c r="E4751" s="84">
        <f t="shared" ca="1" si="221"/>
        <v>102406.249999872</v>
      </c>
      <c r="F4751" s="84">
        <f t="shared" ca="1" si="219"/>
        <v>-4.8930546883400004E-3</v>
      </c>
      <c r="G4751" s="119">
        <f>IF(FilterType="FIR",  PRE_CALC!A4699*Fdata, IF(F_default=1,G4750+(4*Fnotch-0)/8192,G4750+(F_stop-F_start)/8192) )</f>
        <v>146750</v>
      </c>
      <c r="H4751" s="120">
        <f ca="1">IF(FilterType="FIR", OFFSET(PRE_CALC!B4699,0,DEC_RATE), C4751)</f>
        <v>-127.437720533</v>
      </c>
    </row>
    <row r="4752" spans="2:8" x14ac:dyDescent="0.2">
      <c r="B4752" s="45">
        <f>IF(FilterType="FIR", IF(Extend_fmod, PRE_CALC!I4700*Fm, PRE_CALC!A4700*Fdata), IF(F_default=1,B4751+(4*Fnotch-0)/8192,B4751+(F_stop-F_start)/8192) )</f>
        <v>146781.249999872</v>
      </c>
      <c r="C4752" s="39">
        <f t="shared" si="220"/>
        <v>-1.7459264005539674</v>
      </c>
      <c r="D4752" s="84">
        <f ca="1">IF(FilterType="FIR", IF(Extend_fmod=1,OFFSET(PRE_CALC!J4700,0,DEC_RATE), OFFSET(PRE_CALC!B4700,0,DEC_RATE)), C4752)</f>
        <v>-128.64678876799999</v>
      </c>
      <c r="E4752" s="84">
        <f t="shared" ca="1" si="221"/>
        <v>102406.249999872</v>
      </c>
      <c r="F4752" s="84">
        <f t="shared" ca="1" si="219"/>
        <v>-4.8930546883400004E-3</v>
      </c>
      <c r="G4752" s="119">
        <f>IF(FilterType="FIR",  PRE_CALC!A4700*Fdata, IF(F_default=1,G4751+(4*Fnotch-0)/8192,G4751+(F_stop-F_start)/8192) )</f>
        <v>146781.249999872</v>
      </c>
      <c r="H4752" s="120">
        <f ca="1">IF(FilterType="FIR", OFFSET(PRE_CALC!B4700,0,DEC_RATE), C4752)</f>
        <v>-128.64678876799999</v>
      </c>
    </row>
    <row r="4753" spans="2:8" x14ac:dyDescent="0.2">
      <c r="B4753" s="45">
        <f>IF(FilterType="FIR", IF(Extend_fmod, PRE_CALC!I4701*Fm, PRE_CALC!A4701*Fdata), IF(F_default=1,B4752+(4*Fnotch-0)/8192,B4752+(F_stop-F_start)/8192) )</f>
        <v>146812.5</v>
      </c>
      <c r="C4753" s="39">
        <f t="shared" si="220"/>
        <v>-1.7466751065044261</v>
      </c>
      <c r="D4753" s="84">
        <f ca="1">IF(FilterType="FIR", IF(Extend_fmod=1,OFFSET(PRE_CALC!J4701,0,DEC_RATE), OFFSET(PRE_CALC!B4701,0,DEC_RATE)), C4753)</f>
        <v>-130.06695698499999</v>
      </c>
      <c r="E4753" s="84">
        <f t="shared" ca="1" si="221"/>
        <v>102406.249999872</v>
      </c>
      <c r="F4753" s="84">
        <f t="shared" ca="1" si="219"/>
        <v>-4.8930546883400004E-3</v>
      </c>
      <c r="G4753" s="119">
        <f>IF(FilterType="FIR",  PRE_CALC!A4701*Fdata, IF(F_default=1,G4752+(4*Fnotch-0)/8192,G4752+(F_stop-F_start)/8192) )</f>
        <v>146812.5</v>
      </c>
      <c r="H4753" s="120">
        <f ca="1">IF(FilterType="FIR", OFFSET(PRE_CALC!B4701,0,DEC_RATE), C4753)</f>
        <v>-130.06695698499999</v>
      </c>
    </row>
    <row r="4754" spans="2:8" x14ac:dyDescent="0.2">
      <c r="B4754" s="45">
        <f>IF(FilterType="FIR", IF(Extend_fmod, PRE_CALC!I4702*Fm, PRE_CALC!A4702*Fdata), IF(F_default=1,B4753+(4*Fnotch-0)/8192,B4753+(F_stop-F_start)/8192) )</f>
        <v>146843.750000128</v>
      </c>
      <c r="C4754" s="39">
        <f t="shared" si="220"/>
        <v>-1.7474239763296071</v>
      </c>
      <c r="D4754" s="84">
        <f ca="1">IF(FilterType="FIR", IF(Extend_fmod=1,OFFSET(PRE_CALC!J4702,0,DEC_RATE), OFFSET(PRE_CALC!B4702,0,DEC_RATE)), C4754)</f>
        <v>-131.78289648099999</v>
      </c>
      <c r="E4754" s="84">
        <f t="shared" ca="1" si="221"/>
        <v>102406.249999872</v>
      </c>
      <c r="F4754" s="84">
        <f t="shared" ca="1" si="219"/>
        <v>-4.8930546883400004E-3</v>
      </c>
      <c r="G4754" s="119">
        <f>IF(FilterType="FIR",  PRE_CALC!A4702*Fdata, IF(F_default=1,G4753+(4*Fnotch-0)/8192,G4753+(F_stop-F_start)/8192) )</f>
        <v>146843.750000128</v>
      </c>
      <c r="H4754" s="120">
        <f ca="1">IF(FilterType="FIR", OFFSET(PRE_CALC!B4702,0,DEC_RATE), C4754)</f>
        <v>-131.78289648099999</v>
      </c>
    </row>
    <row r="4755" spans="2:8" x14ac:dyDescent="0.2">
      <c r="B4755" s="45">
        <f>IF(FilterType="FIR", IF(Extend_fmod, PRE_CALC!I4703*Fm, PRE_CALC!A4703*Fdata), IF(F_default=1,B4754+(4*Fnotch-0)/8192,B4754+(F_stop-F_start)/8192) )</f>
        <v>146875</v>
      </c>
      <c r="C4755" s="39">
        <f t="shared" si="220"/>
        <v>-1.7481730100263106</v>
      </c>
      <c r="D4755" s="84">
        <f ca="1">IF(FilterType="FIR", IF(Extend_fmod=1,OFFSET(PRE_CALC!J4703,0,DEC_RATE), OFFSET(PRE_CALC!B4703,0,DEC_RATE)), C4755)</f>
        <v>-133.94409716199999</v>
      </c>
      <c r="E4755" s="84">
        <f t="shared" ca="1" si="221"/>
        <v>102406.249999872</v>
      </c>
      <c r="F4755" s="84">
        <f t="shared" ca="1" si="219"/>
        <v>-4.8930546883400004E-3</v>
      </c>
      <c r="G4755" s="119">
        <f>IF(FilterType="FIR",  PRE_CALC!A4703*Fdata, IF(F_default=1,G4754+(4*Fnotch-0)/8192,G4754+(F_stop-F_start)/8192) )</f>
        <v>146875</v>
      </c>
      <c r="H4755" s="120">
        <f ca="1">IF(FilterType="FIR", OFFSET(PRE_CALC!B4703,0,DEC_RATE), C4755)</f>
        <v>-133.94409716199999</v>
      </c>
    </row>
    <row r="4756" spans="2:8" x14ac:dyDescent="0.2">
      <c r="B4756" s="45">
        <f>IF(FilterType="FIR", IF(Extend_fmod, PRE_CALC!I4704*Fm, PRE_CALC!A4704*Fdata), IF(F_default=1,B4755+(4*Fnotch-0)/8192,B4755+(F_stop-F_start)/8192) )</f>
        <v>146906.249999872</v>
      </c>
      <c r="C4756" s="39">
        <f t="shared" si="220"/>
        <v>-1.7489222076036341</v>
      </c>
      <c r="D4756" s="84">
        <f ca="1">IF(FilterType="FIR", IF(Extend_fmod=1,OFFSET(PRE_CALC!J4704,0,DEC_RATE), OFFSET(PRE_CALC!B4704,0,DEC_RATE)), C4756)</f>
        <v>-136.85451699999999</v>
      </c>
      <c r="E4756" s="84">
        <f t="shared" ca="1" si="221"/>
        <v>102406.249999872</v>
      </c>
      <c r="F4756" s="84">
        <f t="shared" ca="1" si="219"/>
        <v>-4.8930546883400004E-3</v>
      </c>
      <c r="G4756" s="119">
        <f>IF(FilterType="FIR",  PRE_CALC!A4704*Fdata, IF(F_default=1,G4755+(4*Fnotch-0)/8192,G4755+(F_stop-F_start)/8192) )</f>
        <v>146906.249999872</v>
      </c>
      <c r="H4756" s="120">
        <f ca="1">IF(FilterType="FIR", OFFSET(PRE_CALC!B4704,0,DEC_RATE), C4756)</f>
        <v>-136.85451699999999</v>
      </c>
    </row>
    <row r="4757" spans="2:8" x14ac:dyDescent="0.2">
      <c r="B4757" s="45">
        <f>IF(FilterType="FIR", IF(Extend_fmod, PRE_CALC!I4705*Fm, PRE_CALC!A4705*Fdata), IF(F_default=1,B4756+(4*Fnotch-0)/8192,B4756+(F_stop-F_start)/8192) )</f>
        <v>146937.5</v>
      </c>
      <c r="C4757" s="39">
        <f t="shared" si="220"/>
        <v>-1.7496715690706455</v>
      </c>
      <c r="D4757" s="84">
        <f ca="1">IF(FilterType="FIR", IF(Extend_fmod=1,OFFSET(PRE_CALC!J4705,0,DEC_RATE), OFFSET(PRE_CALC!B4705,0,DEC_RATE)), C4757)</f>
        <v>-141.30429215000001</v>
      </c>
      <c r="E4757" s="84">
        <f t="shared" ca="1" si="221"/>
        <v>102406.249999872</v>
      </c>
      <c r="F4757" s="84">
        <f t="shared" ca="1" si="219"/>
        <v>-4.8930546883400004E-3</v>
      </c>
      <c r="G4757" s="119">
        <f>IF(FilterType="FIR",  PRE_CALC!A4705*Fdata, IF(F_default=1,G4756+(4*Fnotch-0)/8192,G4756+(F_stop-F_start)/8192) )</f>
        <v>146937.5</v>
      </c>
      <c r="H4757" s="120">
        <f ca="1">IF(FilterType="FIR", OFFSET(PRE_CALC!B4705,0,DEC_RATE), C4757)</f>
        <v>-141.30429215000001</v>
      </c>
    </row>
    <row r="4758" spans="2:8" x14ac:dyDescent="0.2">
      <c r="B4758" s="45">
        <f>IF(FilterType="FIR", IF(Extend_fmod, PRE_CALC!I4706*Fm, PRE_CALC!A4706*Fdata), IF(F_default=1,B4757+(4*Fnotch-0)/8192,B4757+(F_stop-F_start)/8192) )</f>
        <v>146968.750000128</v>
      </c>
      <c r="C4758" s="39">
        <f t="shared" si="220"/>
        <v>-1.7504210944241614</v>
      </c>
      <c r="D4758" s="84">
        <f ca="1">IF(FilterType="FIR", IF(Extend_fmod=1,OFFSET(PRE_CALC!J4706,0,DEC_RATE), OFFSET(PRE_CALC!B4706,0,DEC_RATE)), C4758)</f>
        <v>-151.02526114</v>
      </c>
      <c r="E4758" s="84">
        <f t="shared" ca="1" si="221"/>
        <v>102406.249999872</v>
      </c>
      <c r="F4758" s="84">
        <f t="shared" ca="1" si="219"/>
        <v>-4.8930546883400004E-3</v>
      </c>
      <c r="G4758" s="119">
        <f>IF(FilterType="FIR",  PRE_CALC!A4706*Fdata, IF(F_default=1,G4757+(4*Fnotch-0)/8192,G4757+(F_stop-F_start)/8192) )</f>
        <v>146968.750000128</v>
      </c>
      <c r="H4758" s="120">
        <f ca="1">IF(FilterType="FIR", OFFSET(PRE_CALC!B4706,0,DEC_RATE), C4758)</f>
        <v>-151.02526114</v>
      </c>
    </row>
    <row r="4759" spans="2:8" x14ac:dyDescent="0.2">
      <c r="B4759" s="45">
        <f>IF(FilterType="FIR", IF(Extend_fmod, PRE_CALC!I4707*Fm, PRE_CALC!A4707*Fdata), IF(F_default=1,B4758+(4*Fnotch-0)/8192,B4758+(F_stop-F_start)/8192) )</f>
        <v>147000</v>
      </c>
      <c r="C4759" s="39">
        <f t="shared" si="220"/>
        <v>-1.7511707836609782</v>
      </c>
      <c r="D4759" s="84">
        <f ca="1">IF(FilterType="FIR", IF(Extend_fmod=1,OFFSET(PRE_CALC!J4707,0,DEC_RATE), OFFSET(PRE_CALC!B4707,0,DEC_RATE)), C4759)</f>
        <v>-150.40300059200001</v>
      </c>
      <c r="E4759" s="84">
        <f t="shared" ca="1" si="221"/>
        <v>102406.249999872</v>
      </c>
      <c r="F4759" s="84">
        <f t="shared" ca="1" si="219"/>
        <v>-4.8930546883400004E-3</v>
      </c>
      <c r="G4759" s="119">
        <f>IF(FilterType="FIR",  PRE_CALC!A4707*Fdata, IF(F_default=1,G4758+(4*Fnotch-0)/8192,G4758+(F_stop-F_start)/8192) )</f>
        <v>147000</v>
      </c>
      <c r="H4759" s="120">
        <f ca="1">IF(FilterType="FIR", OFFSET(PRE_CALC!B4707,0,DEC_RATE), C4759)</f>
        <v>-150.40300059200001</v>
      </c>
    </row>
    <row r="4760" spans="2:8" x14ac:dyDescent="0.2">
      <c r="B4760" s="45">
        <f>IF(FilterType="FIR", IF(Extend_fmod, PRE_CALC!I4708*Fm, PRE_CALC!A4708*Fdata), IF(F_default=1,B4759+(4*Fnotch-0)/8192,B4759+(F_stop-F_start)/8192) )</f>
        <v>147031.249999872</v>
      </c>
      <c r="C4760" s="39">
        <f t="shared" si="220"/>
        <v>-1.7519206367901914</v>
      </c>
      <c r="D4760" s="84">
        <f ca="1">IF(FilterType="FIR", IF(Extend_fmod=1,OFFSET(PRE_CALC!J4708,0,DEC_RATE), OFFSET(PRE_CALC!B4708,0,DEC_RATE)), C4760)</f>
        <v>-141.03366998999999</v>
      </c>
      <c r="E4760" s="84">
        <f t="shared" ca="1" si="221"/>
        <v>102406.249999872</v>
      </c>
      <c r="F4760" s="84">
        <f t="shared" ca="1" si="219"/>
        <v>-4.8930546883400004E-3</v>
      </c>
      <c r="G4760" s="119">
        <f>IF(FilterType="FIR",  PRE_CALC!A4708*Fdata, IF(F_default=1,G4759+(4*Fnotch-0)/8192,G4759+(F_stop-F_start)/8192) )</f>
        <v>147031.249999872</v>
      </c>
      <c r="H4760" s="120">
        <f ca="1">IF(FilterType="FIR", OFFSET(PRE_CALC!B4708,0,DEC_RATE), C4760)</f>
        <v>-141.03366998999999</v>
      </c>
    </row>
    <row r="4761" spans="2:8" x14ac:dyDescent="0.2">
      <c r="B4761" s="45">
        <f>IF(FilterType="FIR", IF(Extend_fmod, PRE_CALC!I4709*Fm, PRE_CALC!A4709*Fdata), IF(F_default=1,B4760+(4*Fnotch-0)/8192,B4760+(F_stop-F_start)/8192) )</f>
        <v>147062.5</v>
      </c>
      <c r="C4761" s="39">
        <f t="shared" si="220"/>
        <v>-1.7526706538208916</v>
      </c>
      <c r="D4761" s="84">
        <f ca="1">IF(FilterType="FIR", IF(Extend_fmod=1,OFFSET(PRE_CALC!J4709,0,DEC_RATE), OFFSET(PRE_CALC!B4709,0,DEC_RATE)), C4761)</f>
        <v>-136.61619317500001</v>
      </c>
      <c r="E4761" s="84">
        <f t="shared" ca="1" si="221"/>
        <v>102406.249999872</v>
      </c>
      <c r="F4761" s="84">
        <f t="shared" ca="1" si="219"/>
        <v>-4.8930546883400004E-3</v>
      </c>
      <c r="G4761" s="119">
        <f>IF(FilterType="FIR",  PRE_CALC!A4709*Fdata, IF(F_default=1,G4760+(4*Fnotch-0)/8192,G4760+(F_stop-F_start)/8192) )</f>
        <v>147062.5</v>
      </c>
      <c r="H4761" s="120">
        <f ca="1">IF(FilterType="FIR", OFFSET(PRE_CALC!B4709,0,DEC_RATE), C4761)</f>
        <v>-136.61619317500001</v>
      </c>
    </row>
    <row r="4762" spans="2:8" x14ac:dyDescent="0.2">
      <c r="B4762" s="45">
        <f>IF(FilterType="FIR", IF(Extend_fmod, PRE_CALC!I4710*Fm, PRE_CALC!A4710*Fdata), IF(F_default=1,B4761+(4*Fnotch-0)/8192,B4761+(F_stop-F_start)/8192) )</f>
        <v>147093.750000128</v>
      </c>
      <c r="C4762" s="39">
        <f t="shared" si="220"/>
        <v>-1.7534208347498728</v>
      </c>
      <c r="D4762" s="84">
        <f ca="1">IF(FilterType="FIR", IF(Extend_fmod=1,OFFSET(PRE_CALC!J4710,0,DEC_RATE), OFFSET(PRE_CALC!B4710,0,DEC_RATE)), C4762)</f>
        <v>-133.69243848400001</v>
      </c>
      <c r="E4762" s="84">
        <f t="shared" ca="1" si="221"/>
        <v>102406.249999872</v>
      </c>
      <c r="F4762" s="84">
        <f t="shared" ca="1" si="219"/>
        <v>-4.8930546883400004E-3</v>
      </c>
      <c r="G4762" s="119">
        <f>IF(FilterType="FIR",  PRE_CALC!A4710*Fdata, IF(F_default=1,G4761+(4*Fnotch-0)/8192,G4761+(F_stop-F_start)/8192) )</f>
        <v>147093.750000128</v>
      </c>
      <c r="H4762" s="120">
        <f ca="1">IF(FilterType="FIR", OFFSET(PRE_CALC!B4710,0,DEC_RATE), C4762)</f>
        <v>-133.69243848400001</v>
      </c>
    </row>
    <row r="4763" spans="2:8" x14ac:dyDescent="0.2">
      <c r="B4763" s="45">
        <f>IF(FilterType="FIR", IF(Extend_fmod, PRE_CALC!I4711*Fm, PRE_CALC!A4711*Fdata), IF(F_default=1,B4762+(4*Fnotch-0)/8192,B4762+(F_stop-F_start)/8192) )</f>
        <v>147125</v>
      </c>
      <c r="C4763" s="39">
        <f t="shared" si="220"/>
        <v>-1.7541711795739514</v>
      </c>
      <c r="D4763" s="84">
        <f ca="1">IF(FilterType="FIR", IF(Extend_fmod=1,OFFSET(PRE_CALC!J4711,0,DEC_RATE), OFFSET(PRE_CALC!B4711,0,DEC_RATE)), C4763)</f>
        <v>-131.50264725</v>
      </c>
      <c r="E4763" s="84">
        <f t="shared" ca="1" si="221"/>
        <v>102406.249999872</v>
      </c>
      <c r="F4763" s="84">
        <f t="shared" ca="1" si="219"/>
        <v>-4.8930546883400004E-3</v>
      </c>
      <c r="G4763" s="119">
        <f>IF(FilterType="FIR",  PRE_CALC!A4711*Fdata, IF(F_default=1,G4762+(4*Fnotch-0)/8192,G4762+(F_stop-F_start)/8192) )</f>
        <v>147125</v>
      </c>
      <c r="H4763" s="120">
        <f ca="1">IF(FilterType="FIR", OFFSET(PRE_CALC!B4711,0,DEC_RATE), C4763)</f>
        <v>-131.50264725</v>
      </c>
    </row>
    <row r="4764" spans="2:8" x14ac:dyDescent="0.2">
      <c r="B4764" s="45">
        <f>IF(FilterType="FIR", IF(Extend_fmod, PRE_CALC!I4712*Fm, PRE_CALC!A4712*Fdata), IF(F_default=1,B4763+(4*Fnotch-0)/8192,B4763+(F_stop-F_start)/8192) )</f>
        <v>147156.249999872</v>
      </c>
      <c r="C4764" s="39">
        <f t="shared" si="220"/>
        <v>-1.7549216883022121</v>
      </c>
      <c r="D4764" s="84">
        <f ca="1">IF(FilterType="FIR", IF(Extend_fmod=1,OFFSET(PRE_CALC!J4712,0,DEC_RATE), OFFSET(PRE_CALC!B4712,0,DEC_RATE)), C4764)</f>
        <v>-129.75113300999999</v>
      </c>
      <c r="E4764" s="84">
        <f t="shared" ca="1" si="221"/>
        <v>102406.249999872</v>
      </c>
      <c r="F4764" s="84">
        <f t="shared" ca="1" si="219"/>
        <v>-4.8930546883400004E-3</v>
      </c>
      <c r="G4764" s="119">
        <f>IF(FilterType="FIR",  PRE_CALC!A4712*Fdata, IF(F_default=1,G4763+(4*Fnotch-0)/8192,G4763+(F_stop-F_start)/8192) )</f>
        <v>147156.249999872</v>
      </c>
      <c r="H4764" s="120">
        <f ca="1">IF(FilterType="FIR", OFFSET(PRE_CALC!B4712,0,DEC_RATE), C4764)</f>
        <v>-129.75113300999999</v>
      </c>
    </row>
    <row r="4765" spans="2:8" x14ac:dyDescent="0.2">
      <c r="B4765" s="45">
        <f>IF(FilterType="FIR", IF(Extend_fmod, PRE_CALC!I4713*Fm, PRE_CALC!A4713*Fdata), IF(F_default=1,B4764+(4*Fnotch-0)/8192,B4764+(F_stop-F_start)/8192) )</f>
        <v>147187.5</v>
      </c>
      <c r="C4765" s="39">
        <f t="shared" si="220"/>
        <v>-1.7556723609437701</v>
      </c>
      <c r="D4765" s="84">
        <f ca="1">IF(FilterType="FIR", IF(Extend_fmod=1,OFFSET(PRE_CALC!J4713,0,DEC_RATE), OFFSET(PRE_CALC!B4713,0,DEC_RATE)), C4765)</f>
        <v>-128.29157639900001</v>
      </c>
      <c r="E4765" s="84">
        <f t="shared" ca="1" si="221"/>
        <v>102406.249999872</v>
      </c>
      <c r="F4765" s="84">
        <f t="shared" ca="1" si="219"/>
        <v>-4.8930546883400004E-3</v>
      </c>
      <c r="G4765" s="119">
        <f>IF(FilterType="FIR",  PRE_CALC!A4713*Fdata, IF(F_default=1,G4764+(4*Fnotch-0)/8192,G4764+(F_stop-F_start)/8192) )</f>
        <v>147187.5</v>
      </c>
      <c r="H4765" s="120">
        <f ca="1">IF(FilterType="FIR", OFFSET(PRE_CALC!B4713,0,DEC_RATE), C4765)</f>
        <v>-128.29157639900001</v>
      </c>
    </row>
    <row r="4766" spans="2:8" x14ac:dyDescent="0.2">
      <c r="B4766" s="45">
        <f>IF(FilterType="FIR", IF(Extend_fmod, PRE_CALC!I4714*Fm, PRE_CALC!A4714*Fdata), IF(F_default=1,B4765+(4*Fnotch-0)/8192,B4765+(F_stop-F_start)/8192) )</f>
        <v>147218.750000128</v>
      </c>
      <c r="C4766" s="39">
        <f t="shared" si="220"/>
        <v>-1.7564231974954112</v>
      </c>
      <c r="D4766" s="84">
        <f ca="1">IF(FilterType="FIR", IF(Extend_fmod=1,OFFSET(PRE_CALC!J4714,0,DEC_RATE), OFFSET(PRE_CALC!B4714,0,DEC_RATE)), C4766)</f>
        <v>-127.040776314</v>
      </c>
      <c r="E4766" s="84">
        <f t="shared" ca="1" si="221"/>
        <v>102406.249999872</v>
      </c>
      <c r="F4766" s="84">
        <f t="shared" ca="1" si="219"/>
        <v>-4.8930546883400004E-3</v>
      </c>
      <c r="G4766" s="119">
        <f>IF(FilterType="FIR",  PRE_CALC!A4714*Fdata, IF(F_default=1,G4765+(4*Fnotch-0)/8192,G4765+(F_stop-F_start)/8192) )</f>
        <v>147218.750000128</v>
      </c>
      <c r="H4766" s="120">
        <f ca="1">IF(FilterType="FIR", OFFSET(PRE_CALC!B4714,0,DEC_RATE), C4766)</f>
        <v>-127.040776314</v>
      </c>
    </row>
    <row r="4767" spans="2:8" x14ac:dyDescent="0.2">
      <c r="B4767" s="45">
        <f>IF(FilterType="FIR", IF(Extend_fmod, PRE_CALC!I4715*Fm, PRE_CALC!A4715*Fdata), IF(F_default=1,B4766+(4*Fnotch-0)/8192,B4766+(F_stop-F_start)/8192) )</f>
        <v>147250</v>
      </c>
      <c r="C4767" s="39">
        <f t="shared" si="220"/>
        <v>-1.7571741979539395</v>
      </c>
      <c r="D4767" s="84">
        <f ca="1">IF(FilterType="FIR", IF(Extend_fmod=1,OFFSET(PRE_CALC!J4715,0,DEC_RATE), OFFSET(PRE_CALC!B4715,0,DEC_RATE)), C4767)</f>
        <v>-125.946869161</v>
      </c>
      <c r="E4767" s="84">
        <f t="shared" ca="1" si="221"/>
        <v>102406.249999872</v>
      </c>
      <c r="F4767" s="84">
        <f t="shared" ca="1" si="219"/>
        <v>-4.8930546883400004E-3</v>
      </c>
      <c r="G4767" s="119">
        <f>IF(FilterType="FIR",  PRE_CALC!A4715*Fdata, IF(F_default=1,G4766+(4*Fnotch-0)/8192,G4766+(F_stop-F_start)/8192) )</f>
        <v>147250</v>
      </c>
      <c r="H4767" s="120">
        <f ca="1">IF(FilterType="FIR", OFFSET(PRE_CALC!B4715,0,DEC_RATE), C4767)</f>
        <v>-125.946869161</v>
      </c>
    </row>
    <row r="4768" spans="2:8" x14ac:dyDescent="0.2">
      <c r="B4768" s="45">
        <f>IF(FilterType="FIR", IF(Extend_fmod, PRE_CALC!I4716*Fm, PRE_CALC!A4716*Fdata), IF(F_default=1,B4767+(4*Fnotch-0)/8192,B4767+(F_stop-F_start)/8192) )</f>
        <v>147281.249999872</v>
      </c>
      <c r="C4768" s="39">
        <f t="shared" si="220"/>
        <v>-1.7579253623284603</v>
      </c>
      <c r="D4768" s="84">
        <f ca="1">IF(FilterType="FIR", IF(Extend_fmod=1,OFFSET(PRE_CALC!J4716,0,DEC_RATE), OFFSET(PRE_CALC!B4716,0,DEC_RATE)), C4768)</f>
        <v>-124.97533208599999</v>
      </c>
      <c r="E4768" s="84">
        <f t="shared" ca="1" si="221"/>
        <v>102406.249999872</v>
      </c>
      <c r="F4768" s="84">
        <f t="shared" ca="1" si="219"/>
        <v>-4.8930546883400004E-3</v>
      </c>
      <c r="G4768" s="119">
        <f>IF(FilterType="FIR",  PRE_CALC!A4716*Fdata, IF(F_default=1,G4767+(4*Fnotch-0)/8192,G4767+(F_stop-F_start)/8192) )</f>
        <v>147281.249999872</v>
      </c>
      <c r="H4768" s="120">
        <f ca="1">IF(FilterType="FIR", OFFSET(PRE_CALC!B4716,0,DEC_RATE), C4768)</f>
        <v>-124.97533208599999</v>
      </c>
    </row>
    <row r="4769" spans="2:8" x14ac:dyDescent="0.2">
      <c r="B4769" s="45">
        <f>IF(FilterType="FIR", IF(Extend_fmod, PRE_CALC!I4717*Fm, PRE_CALC!A4717*Fdata), IF(F_default=1,B4768+(4*Fnotch-0)/8192,B4768+(F_stop-F_start)/8192) )</f>
        <v>147312.5</v>
      </c>
      <c r="C4769" s="39">
        <f t="shared" si="220"/>
        <v>-1.7586766906280888</v>
      </c>
      <c r="D4769" s="84">
        <f ca="1">IF(FilterType="FIR", IF(Extend_fmod=1,OFFSET(PRE_CALC!J4717,0,DEC_RATE), OFFSET(PRE_CALC!B4717,0,DEC_RATE)), C4769)</f>
        <v>-124.102021591</v>
      </c>
      <c r="E4769" s="84">
        <f t="shared" ca="1" si="221"/>
        <v>102406.249999872</v>
      </c>
      <c r="F4769" s="84">
        <f t="shared" ca="1" si="219"/>
        <v>-4.8930546883400004E-3</v>
      </c>
      <c r="G4769" s="119">
        <f>IF(FilterType="FIR",  PRE_CALC!A4717*Fdata, IF(F_default=1,G4768+(4*Fnotch-0)/8192,G4768+(F_stop-F_start)/8192) )</f>
        <v>147312.5</v>
      </c>
      <c r="H4769" s="120">
        <f ca="1">IF(FilterType="FIR", OFFSET(PRE_CALC!B4717,0,DEC_RATE), C4769)</f>
        <v>-124.102021591</v>
      </c>
    </row>
    <row r="4770" spans="2:8" x14ac:dyDescent="0.2">
      <c r="B4770" s="45">
        <f>IF(FilterType="FIR", IF(Extend_fmod, PRE_CALC!I4718*Fm, PRE_CALC!A4718*Fdata), IF(F_default=1,B4769+(4*Fnotch-0)/8192,B4769+(F_stop-F_start)/8192) )</f>
        <v>147343.750000128</v>
      </c>
      <c r="C4770" s="39">
        <f t="shared" si="220"/>
        <v>-1.7594281828496179</v>
      </c>
      <c r="D4770" s="84">
        <f ca="1">IF(FilterType="FIR", IF(Extend_fmod=1,OFFSET(PRE_CALC!J4718,0,DEC_RATE), OFFSET(PRE_CALC!B4718,0,DEC_RATE)), C4770)</f>
        <v>-123.30938904600001</v>
      </c>
      <c r="E4770" s="84">
        <f t="shared" ca="1" si="221"/>
        <v>102406.249999872</v>
      </c>
      <c r="F4770" s="84">
        <f t="shared" ca="1" si="219"/>
        <v>-4.8930546883400004E-3</v>
      </c>
      <c r="G4770" s="119">
        <f>IF(FilterType="FIR",  PRE_CALC!A4718*Fdata, IF(F_default=1,G4769+(4*Fnotch-0)/8192,G4769+(F_stop-F_start)/8192) )</f>
        <v>147343.750000128</v>
      </c>
      <c r="H4770" s="120">
        <f ca="1">IF(FilterType="FIR", OFFSET(PRE_CALC!B4718,0,DEC_RATE), C4770)</f>
        <v>-123.30938904600001</v>
      </c>
    </row>
    <row r="4771" spans="2:8" x14ac:dyDescent="0.2">
      <c r="B4771" s="45">
        <f>IF(FilterType="FIR", IF(Extend_fmod, PRE_CALC!I4719*Fm, PRE_CALC!A4719*Fdata), IF(F_default=1,B4770+(4*Fnotch-0)/8192,B4770+(F_stop-F_start)/8192) )</f>
        <v>147375</v>
      </c>
      <c r="C4771" s="39">
        <f t="shared" si="220"/>
        <v>-1.760179838989842</v>
      </c>
      <c r="D4771" s="84">
        <f ca="1">IF(FilterType="FIR", IF(Extend_fmod=1,OFFSET(PRE_CALC!J4719,0,DEC_RATE), OFFSET(PRE_CALC!B4719,0,DEC_RATE)), C4771)</f>
        <v>-122.584277934</v>
      </c>
      <c r="E4771" s="84">
        <f t="shared" ca="1" si="221"/>
        <v>102406.249999872</v>
      </c>
      <c r="F4771" s="84">
        <f t="shared" ca="1" si="219"/>
        <v>-4.8930546883400004E-3</v>
      </c>
      <c r="G4771" s="119">
        <f>IF(FilterType="FIR",  PRE_CALC!A4719*Fdata, IF(F_default=1,G4770+(4*Fnotch-0)/8192,G4770+(F_stop-F_start)/8192) )</f>
        <v>147375</v>
      </c>
      <c r="H4771" s="120">
        <f ca="1">IF(FilterType="FIR", OFFSET(PRE_CALC!B4719,0,DEC_RATE), C4771)</f>
        <v>-122.584277934</v>
      </c>
    </row>
    <row r="4772" spans="2:8" x14ac:dyDescent="0.2">
      <c r="B4772" s="45">
        <f>IF(FilterType="FIR", IF(Extend_fmod, PRE_CALC!I4720*Fm, PRE_CALC!A4720*Fdata), IF(F_default=1,B4771+(4*Fnotch-0)/8192,B4771+(F_stop-F_start)/8192) )</f>
        <v>147406.249999872</v>
      </c>
      <c r="C4772" s="39">
        <f t="shared" si="220"/>
        <v>-1.760931659057875</v>
      </c>
      <c r="D4772" s="84">
        <f ca="1">IF(FilterType="FIR", IF(Extend_fmod=1,OFFSET(PRE_CALC!J4720,0,DEC_RATE), OFFSET(PRE_CALC!B4720,0,DEC_RATE)), C4772)</f>
        <v>-121.91657036300001</v>
      </c>
      <c r="E4772" s="84">
        <f t="shared" ca="1" si="221"/>
        <v>102406.249999872</v>
      </c>
      <c r="F4772" s="84">
        <f t="shared" ca="1" si="219"/>
        <v>-4.8930546883400004E-3</v>
      </c>
      <c r="G4772" s="119">
        <f>IF(FilterType="FIR",  PRE_CALC!A4720*Fdata, IF(F_default=1,G4771+(4*Fnotch-0)/8192,G4771+(F_stop-F_start)/8192) )</f>
        <v>147406.249999872</v>
      </c>
      <c r="H4772" s="120">
        <f ca="1">IF(FilterType="FIR", OFFSET(PRE_CALC!B4720,0,DEC_RATE), C4772)</f>
        <v>-121.91657036300001</v>
      </c>
    </row>
    <row r="4773" spans="2:8" x14ac:dyDescent="0.2">
      <c r="B4773" s="45">
        <f>IF(FilterType="FIR", IF(Extend_fmod, PRE_CALC!I4721*Fm, PRE_CALC!A4721*Fdata), IF(F_default=1,B4772+(4*Fnotch-0)/8192,B4772+(F_stop-F_start)/8192) )</f>
        <v>147437.5</v>
      </c>
      <c r="C4773" s="39">
        <f t="shared" si="220"/>
        <v>-1.7616836430628355</v>
      </c>
      <c r="D4773" s="84">
        <f ca="1">IF(FilterType="FIR", IF(Extend_fmod=1,OFFSET(PRE_CALC!J4721,0,DEC_RATE), OFFSET(PRE_CALC!B4721,0,DEC_RATE)), C4773)</f>
        <v>-121.298317899</v>
      </c>
      <c r="E4773" s="84">
        <f t="shared" ca="1" si="221"/>
        <v>102406.249999872</v>
      </c>
      <c r="F4773" s="84">
        <f t="shared" ca="1" si="219"/>
        <v>-4.8930546883400004E-3</v>
      </c>
      <c r="G4773" s="119">
        <f>IF(FilterType="FIR",  PRE_CALC!A4721*Fdata, IF(F_default=1,G4772+(4*Fnotch-0)/8192,G4772+(F_stop-F_start)/8192) )</f>
        <v>147437.5</v>
      </c>
      <c r="H4773" s="120">
        <f ca="1">IF(FilterType="FIR", OFFSET(PRE_CALC!B4721,0,DEC_RATE), C4773)</f>
        <v>-121.298317899</v>
      </c>
    </row>
    <row r="4774" spans="2:8" x14ac:dyDescent="0.2">
      <c r="B4774" s="45">
        <f>IF(FilterType="FIR", IF(Extend_fmod, PRE_CALC!I4722*Fm, PRE_CALC!A4722*Fdata), IF(F_default=1,B4773+(4*Fnotch-0)/8192,B4773+(F_stop-F_start)/8192) )</f>
        <v>147468.750000128</v>
      </c>
      <c r="C4774" s="39">
        <f t="shared" si="220"/>
        <v>-1.7624357910015196</v>
      </c>
      <c r="D4774" s="84">
        <f ca="1">IF(FilterType="FIR", IF(Extend_fmod=1,OFFSET(PRE_CALC!J4722,0,DEC_RATE), OFFSET(PRE_CALC!B4722,0,DEC_RATE)), C4774)</f>
        <v>-120.72316257999999</v>
      </c>
      <c r="E4774" s="84">
        <f t="shared" ca="1" si="221"/>
        <v>102406.249999872</v>
      </c>
      <c r="F4774" s="84">
        <f t="shared" ca="1" si="219"/>
        <v>-4.8930546883400004E-3</v>
      </c>
      <c r="G4774" s="119">
        <f>IF(FilterType="FIR",  PRE_CALC!A4722*Fdata, IF(F_default=1,G4773+(4*Fnotch-0)/8192,G4773+(F_stop-F_start)/8192) )</f>
        <v>147468.750000128</v>
      </c>
      <c r="H4774" s="120">
        <f ca="1">IF(FilterType="FIR", OFFSET(PRE_CALC!B4722,0,DEC_RATE), C4774)</f>
        <v>-120.72316257999999</v>
      </c>
    </row>
    <row r="4775" spans="2:8" x14ac:dyDescent="0.2">
      <c r="B4775" s="45">
        <f>IF(FilterType="FIR", IF(Extend_fmod, PRE_CALC!I4723*Fm, PRE_CALC!A4723*Fdata), IF(F_default=1,B4774+(4*Fnotch-0)/8192,B4774+(F_stop-F_start)/8192) )</f>
        <v>147500</v>
      </c>
      <c r="C4775" s="39">
        <f t="shared" si="220"/>
        <v>-1.7631881028707328</v>
      </c>
      <c r="D4775" s="84">
        <f ca="1">IF(FilterType="FIR", IF(Extend_fmod=1,OFFSET(PRE_CALC!J4723,0,DEC_RATE), OFFSET(PRE_CALC!B4723,0,DEC_RATE)), C4775)</f>
        <v>-120.185939086</v>
      </c>
      <c r="E4775" s="84">
        <f t="shared" ca="1" si="221"/>
        <v>102406.249999872</v>
      </c>
      <c r="F4775" s="84">
        <f t="shared" ca="1" si="219"/>
        <v>-4.8930546883400004E-3</v>
      </c>
      <c r="G4775" s="119">
        <f>IF(FilterType="FIR",  PRE_CALC!A4723*Fdata, IF(F_default=1,G4774+(4*Fnotch-0)/8192,G4774+(F_stop-F_start)/8192) )</f>
        <v>147500</v>
      </c>
      <c r="H4775" s="120">
        <f ca="1">IF(FilterType="FIR", OFFSET(PRE_CALC!B4723,0,DEC_RATE), C4775)</f>
        <v>-120.185939086</v>
      </c>
    </row>
    <row r="4776" spans="2:8" x14ac:dyDescent="0.2">
      <c r="B4776" s="45">
        <f>IF(FilterType="FIR", IF(Extend_fmod, PRE_CALC!I4724*Fm, PRE_CALC!A4724*Fdata), IF(F_default=1,B4775+(4*Fnotch-0)/8192,B4775+(F_stop-F_start)/8192) )</f>
        <v>147531.249999872</v>
      </c>
      <c r="C4776" s="39">
        <f t="shared" si="220"/>
        <v>-1.7639405786795717</v>
      </c>
      <c r="D4776" s="84">
        <f ca="1">IF(FilterType="FIR", IF(Extend_fmod=1,OFFSET(PRE_CALC!J4724,0,DEC_RATE), OFFSET(PRE_CALC!B4724,0,DEC_RATE)), C4776)</f>
        <v>-119.682394045</v>
      </c>
      <c r="E4776" s="84">
        <f t="shared" ca="1" si="221"/>
        <v>102406.249999872</v>
      </c>
      <c r="F4776" s="84">
        <f t="shared" ca="1" si="219"/>
        <v>-4.8930546883400004E-3</v>
      </c>
      <c r="G4776" s="119">
        <f>IF(FilterType="FIR",  PRE_CALC!A4724*Fdata, IF(F_default=1,G4775+(4*Fnotch-0)/8192,G4775+(F_stop-F_start)/8192) )</f>
        <v>147531.249999872</v>
      </c>
      <c r="H4776" s="120">
        <f ca="1">IF(FilterType="FIR", OFFSET(PRE_CALC!B4724,0,DEC_RATE), C4776)</f>
        <v>-119.682394045</v>
      </c>
    </row>
    <row r="4777" spans="2:8" x14ac:dyDescent="0.2">
      <c r="B4777" s="45">
        <f>IF(FilterType="FIR", IF(Extend_fmod, PRE_CALC!I4725*Fm, PRE_CALC!A4725*Fdata), IF(F_default=1,B4776+(4*Fnotch-0)/8192,B4776+(F_stop-F_start)/8192) )</f>
        <v>147562.5</v>
      </c>
      <c r="C4777" s="39">
        <f t="shared" si="220"/>
        <v>-1.7646932184371753</v>
      </c>
      <c r="D4777" s="84">
        <f ca="1">IF(FilterType="FIR", IF(Extend_fmod=1,OFFSET(PRE_CALC!J4725,0,DEC_RATE), OFFSET(PRE_CALC!B4725,0,DEC_RATE)), C4777)</f>
        <v>-119.208983374</v>
      </c>
      <c r="E4777" s="84">
        <f t="shared" ca="1" si="221"/>
        <v>102406.249999872</v>
      </c>
      <c r="F4777" s="84">
        <f t="shared" ca="1" si="219"/>
        <v>-4.8930546883400004E-3</v>
      </c>
      <c r="G4777" s="119">
        <f>IF(FilterType="FIR",  PRE_CALC!A4725*Fdata, IF(F_default=1,G4776+(4*Fnotch-0)/8192,G4776+(F_stop-F_start)/8192) )</f>
        <v>147562.5</v>
      </c>
      <c r="H4777" s="120">
        <f ca="1">IF(FilterType="FIR", OFFSET(PRE_CALC!B4725,0,DEC_RATE), C4777)</f>
        <v>-119.208983374</v>
      </c>
    </row>
    <row r="4778" spans="2:8" x14ac:dyDescent="0.2">
      <c r="B4778" s="45">
        <f>IF(FilterType="FIR", IF(Extend_fmod, PRE_CALC!I4726*Fm, PRE_CALC!A4726*Fdata), IF(F_default=1,B4777+(4*Fnotch-0)/8192,B4777+(F_stop-F_start)/8192) )</f>
        <v>147593.750000128</v>
      </c>
      <c r="C4778" s="39">
        <f t="shared" si="220"/>
        <v>-1.7654460221403412</v>
      </c>
      <c r="D4778" s="84">
        <f ca="1">IF(FilterType="FIR", IF(Extend_fmod=1,OFFSET(PRE_CALC!J4726,0,DEC_RATE), OFFSET(PRE_CALC!B4726,0,DEC_RATE)), C4778)</f>
        <v>-118.76272298400001</v>
      </c>
      <c r="E4778" s="84">
        <f t="shared" ca="1" si="221"/>
        <v>102406.249999872</v>
      </c>
      <c r="F4778" s="84">
        <f t="shared" ca="1" si="219"/>
        <v>-4.8930546883400004E-3</v>
      </c>
      <c r="G4778" s="119">
        <f>IF(FilterType="FIR",  PRE_CALC!A4726*Fdata, IF(F_default=1,G4777+(4*Fnotch-0)/8192,G4777+(F_stop-F_start)/8192) )</f>
        <v>147593.750000128</v>
      </c>
      <c r="H4778" s="120">
        <f ca="1">IF(FilterType="FIR", OFFSET(PRE_CALC!B4726,0,DEC_RATE), C4778)</f>
        <v>-118.76272298400001</v>
      </c>
    </row>
    <row r="4779" spans="2:8" x14ac:dyDescent="0.2">
      <c r="B4779" s="45">
        <f>IF(FilterType="FIR", IF(Extend_fmod, PRE_CALC!I4727*Fm, PRE_CALC!A4727*Fdata), IF(F_default=1,B4778+(4*Fnotch-0)/8192,B4778+(F_stop-F_start)/8192) )</f>
        <v>147625</v>
      </c>
      <c r="C4779" s="39">
        <f t="shared" si="220"/>
        <v>-1.7661989897858643</v>
      </c>
      <c r="D4779" s="84">
        <f ca="1">IF(FilterType="FIR", IF(Extend_fmod=1,OFFSET(PRE_CALC!J4727,0,DEC_RATE), OFFSET(PRE_CALC!B4727,0,DEC_RATE)), C4779)</f>
        <v>-118.341076845</v>
      </c>
      <c r="E4779" s="84">
        <f t="shared" ca="1" si="221"/>
        <v>102406.249999872</v>
      </c>
      <c r="F4779" s="84">
        <f t="shared" ca="1" si="219"/>
        <v>-4.8930546883400004E-3</v>
      </c>
      <c r="G4779" s="119">
        <f>IF(FilterType="FIR",  PRE_CALC!A4727*Fdata, IF(F_default=1,G4778+(4*Fnotch-0)/8192,G4778+(F_stop-F_start)/8192) )</f>
        <v>147625</v>
      </c>
      <c r="H4779" s="120">
        <f ca="1">IF(FilterType="FIR", OFFSET(PRE_CALC!B4727,0,DEC_RATE), C4779)</f>
        <v>-118.341076845</v>
      </c>
    </row>
    <row r="4780" spans="2:8" x14ac:dyDescent="0.2">
      <c r="B4780" s="45">
        <f>IF(FilterType="FIR", IF(Extend_fmod, PRE_CALC!I4728*Fm, PRE_CALC!A4728*Fdata), IF(F_default=1,B4779+(4*Fnotch-0)/8192,B4779+(F_stop-F_start)/8192) )</f>
        <v>147656.249999872</v>
      </c>
      <c r="C4780" s="39">
        <f t="shared" si="220"/>
        <v>-1.7669521213828512</v>
      </c>
      <c r="D4780" s="84">
        <f ca="1">IF(FilterType="FIR", IF(Extend_fmod=1,OFFSET(PRE_CALC!J4728,0,DEC_RATE), OFFSET(PRE_CALC!B4728,0,DEC_RATE)), C4780)</f>
        <v>-117.94187169600001</v>
      </c>
      <c r="E4780" s="84">
        <f t="shared" ca="1" si="221"/>
        <v>102406.249999872</v>
      </c>
      <c r="F4780" s="84">
        <f t="shared" ca="1" si="219"/>
        <v>-4.8930546883400004E-3</v>
      </c>
      <c r="G4780" s="119">
        <f>IF(FilterType="FIR",  PRE_CALC!A4728*Fdata, IF(F_default=1,G4779+(4*Fnotch-0)/8192,G4779+(F_stop-F_start)/8192) )</f>
        <v>147656.249999872</v>
      </c>
      <c r="H4780" s="120">
        <f ca="1">IF(FilterType="FIR", OFFSET(PRE_CALC!B4728,0,DEC_RATE), C4780)</f>
        <v>-117.94187169600001</v>
      </c>
    </row>
    <row r="4781" spans="2:8" x14ac:dyDescent="0.2">
      <c r="B4781" s="45">
        <f>IF(FilterType="FIR", IF(Extend_fmod, PRE_CALC!I4729*Fm, PRE_CALC!A4729*Fdata), IF(F_default=1,B4780+(4*Fnotch-0)/8192,B4780+(F_stop-F_start)/8192) )</f>
        <v>147687.5</v>
      </c>
      <c r="C4781" s="39">
        <f t="shared" si="220"/>
        <v>-1.7677054169404642</v>
      </c>
      <c r="D4781" s="84">
        <f ca="1">IF(FilterType="FIR", IF(Extend_fmod=1,OFFSET(PRE_CALC!J4729,0,DEC_RATE), OFFSET(PRE_CALC!B4729,0,DEC_RATE)), C4781)</f>
        <v>-117.56323116599999</v>
      </c>
      <c r="E4781" s="84">
        <f t="shared" ca="1" si="221"/>
        <v>102406.249999872</v>
      </c>
      <c r="F4781" s="84">
        <f t="shared" ca="1" si="219"/>
        <v>-4.8930546883400004E-3</v>
      </c>
      <c r="G4781" s="119">
        <f>IF(FilterType="FIR",  PRE_CALC!A4729*Fdata, IF(F_default=1,G4780+(4*Fnotch-0)/8192,G4780+(F_stop-F_start)/8192) )</f>
        <v>147687.5</v>
      </c>
      <c r="H4781" s="120">
        <f ca="1">IF(FilterType="FIR", OFFSET(PRE_CALC!B4729,0,DEC_RATE), C4781)</f>
        <v>-117.56323116599999</v>
      </c>
    </row>
    <row r="4782" spans="2:8" x14ac:dyDescent="0.2">
      <c r="B4782" s="45">
        <f>IF(FilterType="FIR", IF(Extend_fmod, PRE_CALC!I4730*Fm, PRE_CALC!A4730*Fdata), IF(F_default=1,B4781+(4*Fnotch-0)/8192,B4781+(F_stop-F_start)/8192) )</f>
        <v>147718.750000128</v>
      </c>
      <c r="C4782" s="39">
        <f t="shared" si="220"/>
        <v>-1.7684588764554818</v>
      </c>
      <c r="D4782" s="84">
        <f ca="1">IF(FilterType="FIR", IF(Extend_fmod=1,OFFSET(PRE_CALC!J4730,0,DEC_RATE), OFFSET(PRE_CALC!B4730,0,DEC_RATE)), C4782)</f>
        <v>-117.203524204</v>
      </c>
      <c r="E4782" s="84">
        <f t="shared" ca="1" si="221"/>
        <v>102406.249999872</v>
      </c>
      <c r="F4782" s="84">
        <f t="shared" ca="1" si="219"/>
        <v>-4.8930546883400004E-3</v>
      </c>
      <c r="G4782" s="119">
        <f>IF(FilterType="FIR",  PRE_CALC!A4730*Fdata, IF(F_default=1,G4781+(4*Fnotch-0)/8192,G4781+(F_stop-F_start)/8192) )</f>
        <v>147718.750000128</v>
      </c>
      <c r="H4782" s="120">
        <f ca="1">IF(FilterType="FIR", OFFSET(PRE_CALC!B4730,0,DEC_RATE), C4782)</f>
        <v>-117.203524204</v>
      </c>
    </row>
    <row r="4783" spans="2:8" x14ac:dyDescent="0.2">
      <c r="B4783" s="45">
        <f>IF(FilterType="FIR", IF(Extend_fmod, PRE_CALC!I4731*Fm, PRE_CALC!A4731*Fdata), IF(F_default=1,B4782+(4*Fnotch-0)/8192,B4782+(F_stop-F_start)/8192) )</f>
        <v>147750</v>
      </c>
      <c r="C4783" s="39">
        <f t="shared" si="220"/>
        <v>-1.7692124999246739</v>
      </c>
      <c r="D4783" s="84">
        <f ca="1">IF(FilterType="FIR", IF(Extend_fmod=1,OFFSET(PRE_CALC!J4731,0,DEC_RATE), OFFSET(PRE_CALC!B4731,0,DEC_RATE)), C4783)</f>
        <v>-116.86132427699999</v>
      </c>
      <c r="E4783" s="84">
        <f t="shared" ca="1" si="221"/>
        <v>102406.249999872</v>
      </c>
      <c r="F4783" s="84">
        <f t="shared" ca="1" si="219"/>
        <v>-4.8930546883400004E-3</v>
      </c>
      <c r="G4783" s="119">
        <f>IF(FilterType="FIR",  PRE_CALC!A4731*Fdata, IF(F_default=1,G4782+(4*Fnotch-0)/8192,G4782+(F_stop-F_start)/8192) )</f>
        <v>147750</v>
      </c>
      <c r="H4783" s="120">
        <f ca="1">IF(FilterType="FIR", OFFSET(PRE_CALC!B4731,0,DEC_RATE), C4783)</f>
        <v>-116.86132427699999</v>
      </c>
    </row>
    <row r="4784" spans="2:8" x14ac:dyDescent="0.2">
      <c r="B4784" s="45">
        <f>IF(FilterType="FIR", IF(Extend_fmod, PRE_CALC!I4732*Fm, PRE_CALC!A4732*Fdata), IF(F_default=1,B4783+(4*Fnotch-0)/8192,B4783+(F_stop-F_start)/8192) )</f>
        <v>147781.249999872</v>
      </c>
      <c r="C4784" s="39">
        <f t="shared" si="220"/>
        <v>-1.7699662873572137</v>
      </c>
      <c r="D4784" s="84">
        <f ca="1">IF(FilterType="FIR", IF(Extend_fmod=1,OFFSET(PRE_CALC!J4732,0,DEC_RATE), OFFSET(PRE_CALC!B4732,0,DEC_RATE)), C4784)</f>
        <v>-116.535376707</v>
      </c>
      <c r="E4784" s="84">
        <f t="shared" ca="1" si="221"/>
        <v>102406.249999872</v>
      </c>
      <c r="F4784" s="84">
        <f t="shared" ca="1" si="219"/>
        <v>-4.8930546883400004E-3</v>
      </c>
      <c r="G4784" s="119">
        <f>IF(FilterType="FIR",  PRE_CALC!A4732*Fdata, IF(F_default=1,G4783+(4*Fnotch-0)/8192,G4783+(F_stop-F_start)/8192) )</f>
        <v>147781.249999872</v>
      </c>
      <c r="H4784" s="120">
        <f ca="1">IF(FilterType="FIR", OFFSET(PRE_CALC!B4732,0,DEC_RATE), C4784)</f>
        <v>-116.535376707</v>
      </c>
    </row>
    <row r="4785" spans="2:8" x14ac:dyDescent="0.2">
      <c r="B4785" s="45">
        <f>IF(FilterType="FIR", IF(Extend_fmod, PRE_CALC!I4733*Fm, PRE_CALC!A4733*Fdata), IF(F_default=1,B4784+(4*Fnotch-0)/8192,B4784+(F_stop-F_start)/8192) )</f>
        <v>147812.5</v>
      </c>
      <c r="C4785" s="39">
        <f t="shared" si="220"/>
        <v>-1.7707202387622161</v>
      </c>
      <c r="D4785" s="84">
        <f ca="1">IF(FilterType="FIR", IF(Extend_fmod=1,OFFSET(PRE_CALC!J4733,0,DEC_RATE), OFFSET(PRE_CALC!B4733,0,DEC_RATE)), C4785)</f>
        <v>-116.224572314</v>
      </c>
      <c r="E4785" s="84">
        <f t="shared" ca="1" si="221"/>
        <v>102406.249999872</v>
      </c>
      <c r="F4785" s="84">
        <f t="shared" ca="1" si="219"/>
        <v>-4.8930546883400004E-3</v>
      </c>
      <c r="G4785" s="119">
        <f>IF(FilterType="FIR",  PRE_CALC!A4733*Fdata, IF(F_default=1,G4784+(4*Fnotch-0)/8192,G4784+(F_stop-F_start)/8192) )</f>
        <v>147812.5</v>
      </c>
      <c r="H4785" s="120">
        <f ca="1">IF(FilterType="FIR", OFFSET(PRE_CALC!B4733,0,DEC_RATE), C4785)</f>
        <v>-116.224572314</v>
      </c>
    </row>
    <row r="4786" spans="2:8" x14ac:dyDescent="0.2">
      <c r="B4786" s="45">
        <f>IF(FilterType="FIR", IF(Extend_fmod, PRE_CALC!I4734*Fm, PRE_CALC!A4734*Fdata), IF(F_default=1,B4785+(4*Fnotch-0)/8192,B4785+(F_stop-F_start)/8192) )</f>
        <v>147843.750000128</v>
      </c>
      <c r="C4786" s="39">
        <f t="shared" si="220"/>
        <v>-1.7714743541364784</v>
      </c>
      <c r="D4786" s="84">
        <f ca="1">IF(FilterType="FIR", IF(Extend_fmod=1,OFFSET(PRE_CALC!J4734,0,DEC_RATE), OFFSET(PRE_CALC!B4734,0,DEC_RATE)), C4786)</f>
        <v>-115.92792592799999</v>
      </c>
      <c r="E4786" s="84">
        <f t="shared" ca="1" si="221"/>
        <v>102406.249999872</v>
      </c>
      <c r="F4786" s="84">
        <f t="shared" ca="1" si="219"/>
        <v>-4.8930546883400004E-3</v>
      </c>
      <c r="G4786" s="119">
        <f>IF(FilterType="FIR",  PRE_CALC!A4734*Fdata, IF(F_default=1,G4785+(4*Fnotch-0)/8192,G4785+(F_stop-F_start)/8192) )</f>
        <v>147843.750000128</v>
      </c>
      <c r="H4786" s="120">
        <f ca="1">IF(FilterType="FIR", OFFSET(PRE_CALC!B4734,0,DEC_RATE), C4786)</f>
        <v>-115.92792592799999</v>
      </c>
    </row>
    <row r="4787" spans="2:8" x14ac:dyDescent="0.2">
      <c r="B4787" s="45">
        <f>IF(FilterType="FIR", IF(Extend_fmod, PRE_CALC!I4735*Fm, PRE_CALC!A4735*Fdata), IF(F_default=1,B4786+(4*Fnotch-0)/8192,B4786+(F_stop-F_start)/8192) )</f>
        <v>147875</v>
      </c>
      <c r="C4787" s="39">
        <f t="shared" si="220"/>
        <v>-1.7722286334767898</v>
      </c>
      <c r="D4787" s="84">
        <f ca="1">IF(FilterType="FIR", IF(Extend_fmod=1,OFFSET(PRE_CALC!J4735,0,DEC_RATE), OFFSET(PRE_CALC!B4735,0,DEC_RATE)), C4787)</f>
        <v>-115.64455873999999</v>
      </c>
      <c r="E4787" s="84">
        <f t="shared" ca="1" si="221"/>
        <v>102406.249999872</v>
      </c>
      <c r="F4787" s="84">
        <f t="shared" ca="1" si="219"/>
        <v>-4.8930546883400004E-3</v>
      </c>
      <c r="G4787" s="119">
        <f>IF(FilterType="FIR",  PRE_CALC!A4735*Fdata, IF(F_default=1,G4786+(4*Fnotch-0)/8192,G4786+(F_stop-F_start)/8192) )</f>
        <v>147875</v>
      </c>
      <c r="H4787" s="120">
        <f ca="1">IF(FilterType="FIR", OFFSET(PRE_CALC!B4735,0,DEC_RATE), C4787)</f>
        <v>-115.64455873999999</v>
      </c>
    </row>
    <row r="4788" spans="2:8" x14ac:dyDescent="0.2">
      <c r="B4788" s="45">
        <f>IF(FilterType="FIR", IF(Extend_fmod, PRE_CALC!I4736*Fm, PRE_CALC!A4736*Fdata), IF(F_default=1,B4787+(4*Fnotch-0)/8192,B4787+(F_stop-F_start)/8192) )</f>
        <v>147906.249999872</v>
      </c>
      <c r="C4788" s="39">
        <f t="shared" si="220"/>
        <v>-1.7729830767922952</v>
      </c>
      <c r="D4788" s="84">
        <f ca="1">IF(FilterType="FIR", IF(Extend_fmod=1,OFFSET(PRE_CALC!J4736,0,DEC_RATE), OFFSET(PRE_CALC!B4736,0,DEC_RATE)), C4788)</f>
        <v>-115.373683707</v>
      </c>
      <c r="E4788" s="84">
        <f t="shared" ca="1" si="221"/>
        <v>102406.249999872</v>
      </c>
      <c r="F4788" s="84">
        <f t="shared" ca="1" si="219"/>
        <v>-4.8930546883400004E-3</v>
      </c>
      <c r="G4788" s="119">
        <f>IF(FilterType="FIR",  PRE_CALC!A4736*Fdata, IF(F_default=1,G4787+(4*Fnotch-0)/8192,G4787+(F_stop-F_start)/8192) )</f>
        <v>147906.249999872</v>
      </c>
      <c r="H4788" s="120">
        <f ca="1">IF(FilterType="FIR", OFFSET(PRE_CALC!B4736,0,DEC_RATE), C4788)</f>
        <v>-115.373683707</v>
      </c>
    </row>
    <row r="4789" spans="2:8" x14ac:dyDescent="0.2">
      <c r="B4789" s="45">
        <f>IF(FilterType="FIR", IF(Extend_fmod, PRE_CALC!I4737*Fm, PRE_CALC!A4737*Fdata), IF(F_default=1,B4788+(4*Fnotch-0)/8192,B4788+(F_stop-F_start)/8192) )</f>
        <v>147937.5</v>
      </c>
      <c r="C4789" s="39">
        <f t="shared" si="220"/>
        <v>-1.7737376840921466</v>
      </c>
      <c r="D4789" s="84">
        <f ca="1">IF(FilterType="FIR", IF(Extend_fmod=1,OFFSET(PRE_CALC!J4737,0,DEC_RATE), OFFSET(PRE_CALC!B4737,0,DEC_RATE)), C4789)</f>
        <v>-115.11459338100001</v>
      </c>
      <c r="E4789" s="84">
        <f t="shared" ca="1" si="221"/>
        <v>102406.249999872</v>
      </c>
      <c r="F4789" s="84">
        <f t="shared" ca="1" si="219"/>
        <v>-4.8930546883400004E-3</v>
      </c>
      <c r="G4789" s="119">
        <f>IF(FilterType="FIR",  PRE_CALC!A4737*Fdata, IF(F_default=1,G4788+(4*Fnotch-0)/8192,G4788+(F_stop-F_start)/8192) )</f>
        <v>147937.5</v>
      </c>
      <c r="H4789" s="120">
        <f ca="1">IF(FilterType="FIR", OFFSET(PRE_CALC!B4737,0,DEC_RATE), C4789)</f>
        <v>-115.11459338100001</v>
      </c>
    </row>
    <row r="4790" spans="2:8" x14ac:dyDescent="0.2">
      <c r="B4790" s="45">
        <f>IF(FilterType="FIR", IF(Extend_fmod, PRE_CALC!I4738*Fm, PRE_CALC!A4738*Fdata), IF(F_default=1,B4789+(4*Fnotch-0)/8192,B4789+(F_stop-F_start)/8192) )</f>
        <v>147968.750000128</v>
      </c>
      <c r="C4790" s="39">
        <f t="shared" si="220"/>
        <v>-1.7744924553731276</v>
      </c>
      <c r="D4790" s="84">
        <f ca="1">IF(FilterType="FIR", IF(Extend_fmod=1,OFFSET(PRE_CALC!J4738,0,DEC_RATE), OFFSET(PRE_CALC!B4738,0,DEC_RATE)), C4790)</f>
        <v>-114.866649705</v>
      </c>
      <c r="E4790" s="84">
        <f t="shared" ca="1" si="221"/>
        <v>102406.249999872</v>
      </c>
      <c r="F4790" s="84">
        <f t="shared" ca="1" si="219"/>
        <v>-4.8930546883400004E-3</v>
      </c>
      <c r="G4790" s="119">
        <f>IF(FilterType="FIR",  PRE_CALC!A4738*Fdata, IF(F_default=1,G4789+(4*Fnotch-0)/8192,G4789+(F_stop-F_start)/8192) )</f>
        <v>147968.750000128</v>
      </c>
      <c r="H4790" s="120">
        <f ca="1">IF(FilterType="FIR", OFFSET(PRE_CALC!B4738,0,DEC_RATE), C4790)</f>
        <v>-114.866649705</v>
      </c>
    </row>
    <row r="4791" spans="2:8" x14ac:dyDescent="0.2">
      <c r="B4791" s="45">
        <f>IF(FilterType="FIR", IF(Extend_fmod, PRE_CALC!I4739*Fm, PRE_CALC!A4739*Fdata), IF(F_default=1,B4790+(4*Fnotch-0)/8192,B4790+(F_stop-F_start)/8192) )</f>
        <v>148000</v>
      </c>
      <c r="C4791" s="39">
        <f t="shared" si="220"/>
        <v>-1.7752473906320119</v>
      </c>
      <c r="D4791" s="84">
        <f ca="1">IF(FilterType="FIR", IF(Extend_fmod=1,OFFSET(PRE_CALC!J4739,0,DEC_RATE), OFFSET(PRE_CALC!B4739,0,DEC_RATE)), C4791)</f>
        <v>-114.629275409</v>
      </c>
      <c r="E4791" s="84">
        <f t="shared" ca="1" si="221"/>
        <v>102406.249999872</v>
      </c>
      <c r="F4791" s="84">
        <f t="shared" ref="F4791:F4854" ca="1" si="222">IF(G4791&lt;=F_PB,H4791, OFFSET(H:H,MATCH(F_PB-0.0001,G:G),0,1))</f>
        <v>-4.8930546883400004E-3</v>
      </c>
      <c r="G4791" s="119">
        <f>IF(FilterType="FIR",  PRE_CALC!A4739*Fdata, IF(F_default=1,G4790+(4*Fnotch-0)/8192,G4790+(F_stop-F_start)/8192) )</f>
        <v>148000</v>
      </c>
      <c r="H4791" s="120">
        <f ca="1">IF(FilterType="FIR", OFFSET(PRE_CALC!B4739,0,DEC_RATE), C4791)</f>
        <v>-114.629275409</v>
      </c>
    </row>
    <row r="4792" spans="2:8" x14ac:dyDescent="0.2">
      <c r="B4792" s="45">
        <f>IF(FilterType="FIR", IF(Extend_fmod, PRE_CALC!I4740*Fm, PRE_CALC!A4740*Fdata), IF(F_default=1,B4791+(4*Fnotch-0)/8192,B4791+(F_stop-F_start)/8192) )</f>
        <v>148031.249999872</v>
      </c>
      <c r="C4792" s="39">
        <f t="shared" ref="C4792:C4855" si="223">MAX(20*LOG(ABS(   (1/s_dec*SIN(s_dec*$B4792/Fm*PI())/SIN($B4792/Fm*PI()))^(order-1) * (1/s_dec2*SIN(s_dec2*$B4792/Fm*PI())/SIN($B4792/Fm*PI()))  )), -160)</f>
        <v>-1.7760024898779729</v>
      </c>
      <c r="D4792" s="84">
        <f ca="1">IF(FilterType="FIR", IF(Extend_fmod=1,OFFSET(PRE_CALC!J4740,0,DEC_RATE), OFFSET(PRE_CALC!B4740,0,DEC_RATE)), C4792)</f>
        <v>-114.401946709</v>
      </c>
      <c r="E4792" s="84">
        <f t="shared" ref="E4792:E4855" ca="1" si="224">IF(G4792&lt;=F_PB,G4792, OFFSET(G:G,MATCH(F_PB-0.0001,G:G),0,1) )</f>
        <v>102406.249999872</v>
      </c>
      <c r="F4792" s="84">
        <f t="shared" ca="1" si="222"/>
        <v>-4.8930546883400004E-3</v>
      </c>
      <c r="G4792" s="119">
        <f>IF(FilterType="FIR",  PRE_CALC!A4740*Fdata, IF(F_default=1,G4791+(4*Fnotch-0)/8192,G4791+(F_stop-F_start)/8192) )</f>
        <v>148031.249999872</v>
      </c>
      <c r="H4792" s="120">
        <f ca="1">IF(FilterType="FIR", OFFSET(PRE_CALC!B4740,0,DEC_RATE), C4792)</f>
        <v>-114.401946709</v>
      </c>
    </row>
    <row r="4793" spans="2:8" x14ac:dyDescent="0.2">
      <c r="B4793" s="45">
        <f>IF(FilterType="FIR", IF(Extend_fmod, PRE_CALC!I4741*Fm, PRE_CALC!A4741*Fdata), IF(F_default=1,B4792+(4*Fnotch-0)/8192,B4792+(F_stop-F_start)/8192) )</f>
        <v>148062.5</v>
      </c>
      <c r="C4793" s="39">
        <f t="shared" si="223"/>
        <v>-1.7767577531201488</v>
      </c>
      <c r="D4793" s="84">
        <f ca="1">IF(FilterType="FIR", IF(Extend_fmod=1,OFFSET(PRE_CALC!J4741,0,DEC_RATE), OFFSET(PRE_CALC!B4741,0,DEC_RATE)), C4793)</f>
        <v>-114.184187076</v>
      </c>
      <c r="E4793" s="84">
        <f t="shared" ca="1" si="224"/>
        <v>102406.249999872</v>
      </c>
      <c r="F4793" s="84">
        <f t="shared" ca="1" si="222"/>
        <v>-4.8930546883400004E-3</v>
      </c>
      <c r="G4793" s="119">
        <f>IF(FilterType="FIR",  PRE_CALC!A4741*Fdata, IF(F_default=1,G4792+(4*Fnotch-0)/8192,G4792+(F_stop-F_start)/8192) )</f>
        <v>148062.5</v>
      </c>
      <c r="H4793" s="120">
        <f ca="1">IF(FilterType="FIR", OFFSET(PRE_CALC!B4741,0,DEC_RATE), C4793)</f>
        <v>-114.184187076</v>
      </c>
    </row>
    <row r="4794" spans="2:8" x14ac:dyDescent="0.2">
      <c r="B4794" s="45">
        <f>IF(FilterType="FIR", IF(Extend_fmod, PRE_CALC!I4742*Fm, PRE_CALC!A4742*Fdata), IF(F_default=1,B4793+(4*Fnotch-0)/8192,B4793+(F_stop-F_start)/8192) )</f>
        <v>148093.750000128</v>
      </c>
      <c r="C4794" s="39">
        <f t="shared" si="223"/>
        <v>-1.7775131803553434</v>
      </c>
      <c r="D4794" s="84">
        <f ca="1">IF(FilterType="FIR", IF(Extend_fmod=1,OFFSET(PRE_CALC!J4742,0,DEC_RATE), OFFSET(PRE_CALC!B4742,0,DEC_RATE)), C4794)</f>
        <v>-113.975561908</v>
      </c>
      <c r="E4794" s="84">
        <f t="shared" ca="1" si="224"/>
        <v>102406.249999872</v>
      </c>
      <c r="F4794" s="84">
        <f t="shared" ca="1" si="222"/>
        <v>-4.8930546883400004E-3</v>
      </c>
      <c r="G4794" s="119">
        <f>IF(FilterType="FIR",  PRE_CALC!A4742*Fdata, IF(F_default=1,G4793+(4*Fnotch-0)/8192,G4793+(F_stop-F_start)/8192) )</f>
        <v>148093.750000128</v>
      </c>
      <c r="H4794" s="120">
        <f ca="1">IF(FilterType="FIR", OFFSET(PRE_CALC!B4742,0,DEC_RATE), C4794)</f>
        <v>-113.975561908</v>
      </c>
    </row>
    <row r="4795" spans="2:8" x14ac:dyDescent="0.2">
      <c r="B4795" s="45">
        <f>IF(FilterType="FIR", IF(Extend_fmod, PRE_CALC!I4743*Fm, PRE_CALC!A4743*Fdata), IF(F_default=1,B4794+(4*Fnotch-0)/8192,B4794+(F_stop-F_start)/8192) )</f>
        <v>148125</v>
      </c>
      <c r="C4795" s="39">
        <f t="shared" si="223"/>
        <v>-1.7782687715803258</v>
      </c>
      <c r="D4795" s="84">
        <f ca="1">IF(FilterType="FIR", IF(Extend_fmod=1,OFFSET(PRE_CALC!J4743,0,DEC_RATE), OFFSET(PRE_CALC!B4743,0,DEC_RATE)), C4795)</f>
        <v>-113.775673931</v>
      </c>
      <c r="E4795" s="84">
        <f t="shared" ca="1" si="224"/>
        <v>102406.249999872</v>
      </c>
      <c r="F4795" s="84">
        <f t="shared" ca="1" si="222"/>
        <v>-4.8930546883400004E-3</v>
      </c>
      <c r="G4795" s="119">
        <f>IF(FilterType="FIR",  PRE_CALC!A4743*Fdata, IF(F_default=1,G4794+(4*Fnotch-0)/8192,G4794+(F_stop-F_start)/8192) )</f>
        <v>148125</v>
      </c>
      <c r="H4795" s="120">
        <f ca="1">IF(FilterType="FIR", OFFSET(PRE_CALC!B4743,0,DEC_RATE), C4795)</f>
        <v>-113.775673931</v>
      </c>
    </row>
    <row r="4796" spans="2:8" x14ac:dyDescent="0.2">
      <c r="B4796" s="45">
        <f>IF(FilterType="FIR", IF(Extend_fmod, PRE_CALC!I4744*Fm, PRE_CALC!A4744*Fdata), IF(F_default=1,B4795+(4*Fnotch-0)/8192,B4795+(F_stop-F_start)/8192) )</f>
        <v>148156.249999872</v>
      </c>
      <c r="C4796" s="39">
        <f t="shared" si="223"/>
        <v>-1.7790245268042615</v>
      </c>
      <c r="D4796" s="84">
        <f ca="1">IF(FilterType="FIR", IF(Extend_fmod=1,OFFSET(PRE_CALC!J4744,0,DEC_RATE), OFFSET(PRE_CALC!B4744,0,DEC_RATE)), C4796)</f>
        <v>-113.584159236</v>
      </c>
      <c r="E4796" s="84">
        <f t="shared" ca="1" si="224"/>
        <v>102406.249999872</v>
      </c>
      <c r="F4796" s="84">
        <f t="shared" ca="1" si="222"/>
        <v>-4.8930546883400004E-3</v>
      </c>
      <c r="G4796" s="119">
        <f>IF(FilterType="FIR",  PRE_CALC!A4744*Fdata, IF(F_default=1,G4795+(4*Fnotch-0)/8192,G4795+(F_stop-F_start)/8192) )</f>
        <v>148156.249999872</v>
      </c>
      <c r="H4796" s="120">
        <f ca="1">IF(FilterType="FIR", OFFSET(PRE_CALC!B4744,0,DEC_RATE), C4796)</f>
        <v>-113.584159236</v>
      </c>
    </row>
    <row r="4797" spans="2:8" x14ac:dyDescent="0.2">
      <c r="B4797" s="45">
        <f>IF(FilterType="FIR", IF(Extend_fmod, PRE_CALC!I4745*Fm, PRE_CALC!A4745*Fdata), IF(F_default=1,B4796+(4*Fnotch-0)/8192,B4796+(F_stop-F_start)/8192) )</f>
        <v>148187.5</v>
      </c>
      <c r="C4797" s="39">
        <f t="shared" si="223"/>
        <v>-1.779780446036314</v>
      </c>
      <c r="D4797" s="84">
        <f ca="1">IF(FilterType="FIR", IF(Extend_fmod=1,OFFSET(PRE_CALC!J4745,0,DEC_RATE), OFFSET(PRE_CALC!B4745,0,DEC_RATE)), C4797)</f>
        <v>-113.40068383000001</v>
      </c>
      <c r="E4797" s="84">
        <f t="shared" ca="1" si="224"/>
        <v>102406.249999872</v>
      </c>
      <c r="F4797" s="84">
        <f t="shared" ca="1" si="222"/>
        <v>-4.8930546883400004E-3</v>
      </c>
      <c r="G4797" s="119">
        <f>IF(FilterType="FIR",  PRE_CALC!A4745*Fdata, IF(F_default=1,G4796+(4*Fnotch-0)/8192,G4796+(F_stop-F_start)/8192) )</f>
        <v>148187.5</v>
      </c>
      <c r="H4797" s="120">
        <f ca="1">IF(FilterType="FIR", OFFSET(PRE_CALC!B4745,0,DEC_RATE), C4797)</f>
        <v>-113.40068383000001</v>
      </c>
    </row>
    <row r="4798" spans="2:8" x14ac:dyDescent="0.2">
      <c r="B4798" s="45">
        <f>IF(FilterType="FIR", IF(Extend_fmod, PRE_CALC!I4746*Fm, PRE_CALC!A4746*Fdata), IF(F_default=1,B4797+(4*Fnotch-0)/8192,B4797+(F_stop-F_start)/8192) )</f>
        <v>148218.750000128</v>
      </c>
      <c r="C4798" s="39">
        <f t="shared" si="223"/>
        <v>-1.780536529273268</v>
      </c>
      <c r="D4798" s="84">
        <f ca="1">IF(FilterType="FIR", IF(Extend_fmod=1,OFFSET(PRE_CALC!J4746,0,DEC_RATE), OFFSET(PRE_CALC!B4746,0,DEC_RATE)), C4798)</f>
        <v>-113.224940632</v>
      </c>
      <c r="E4798" s="84">
        <f t="shared" ca="1" si="224"/>
        <v>102406.249999872</v>
      </c>
      <c r="F4798" s="84">
        <f t="shared" ca="1" si="222"/>
        <v>-4.8930546883400004E-3</v>
      </c>
      <c r="G4798" s="119">
        <f>IF(FilterType="FIR",  PRE_CALC!A4746*Fdata, IF(F_default=1,G4797+(4*Fnotch-0)/8192,G4797+(F_stop-F_start)/8192) )</f>
        <v>148218.750000128</v>
      </c>
      <c r="H4798" s="120">
        <f ca="1">IF(FilterType="FIR", OFFSET(PRE_CALC!B4746,0,DEC_RATE), C4798)</f>
        <v>-113.224940632</v>
      </c>
    </row>
    <row r="4799" spans="2:8" x14ac:dyDescent="0.2">
      <c r="B4799" s="45">
        <f>IF(FilterType="FIR", IF(Extend_fmod, PRE_CALC!I4747*Fm, PRE_CALC!A4747*Fdata), IF(F_default=1,B4798+(4*Fnotch-0)/8192,B4798+(F_stop-F_start)/8192) )</f>
        <v>148250</v>
      </c>
      <c r="C4799" s="39">
        <f t="shared" si="223"/>
        <v>-1.7812927765118911</v>
      </c>
      <c r="D4799" s="84">
        <f ca="1">IF(FilterType="FIR", IF(Extend_fmod=1,OFFSET(PRE_CALC!J4747,0,DEC_RATE), OFFSET(PRE_CALC!B4747,0,DEC_RATE)), C4799)</f>
        <v>-113.056646856</v>
      </c>
      <c r="E4799" s="84">
        <f t="shared" ca="1" si="224"/>
        <v>102406.249999872</v>
      </c>
      <c r="F4799" s="84">
        <f t="shared" ca="1" si="222"/>
        <v>-4.8930546883400004E-3</v>
      </c>
      <c r="G4799" s="119">
        <f>IF(FilterType="FIR",  PRE_CALC!A4747*Fdata, IF(F_default=1,G4798+(4*Fnotch-0)/8192,G4798+(F_stop-F_start)/8192) )</f>
        <v>148250</v>
      </c>
      <c r="H4799" s="120">
        <f ca="1">IF(FilterType="FIR", OFFSET(PRE_CALC!B4747,0,DEC_RATE), C4799)</f>
        <v>-113.056646856</v>
      </c>
    </row>
    <row r="4800" spans="2:8" x14ac:dyDescent="0.2">
      <c r="B4800" s="45">
        <f>IF(FilterType="FIR", IF(Extend_fmod, PRE_CALC!I4748*Fm, PRE_CALC!A4748*Fdata), IF(F_default=1,B4799+(4*Fnotch-0)/8192,B4799+(F_stop-F_start)/8192) )</f>
        <v>148281.249999872</v>
      </c>
      <c r="C4800" s="39">
        <f t="shared" si="223"/>
        <v>-1.7820491877613753</v>
      </c>
      <c r="D4800" s="84">
        <f ca="1">IF(FilterType="FIR", IF(Extend_fmod=1,OFFSET(PRE_CALC!J4748,0,DEC_RATE), OFFSET(PRE_CALC!B4748,0,DEC_RATE)), C4800)</f>
        <v>-112.895541705</v>
      </c>
      <c r="E4800" s="84">
        <f t="shared" ca="1" si="224"/>
        <v>102406.249999872</v>
      </c>
      <c r="F4800" s="84">
        <f t="shared" ca="1" si="222"/>
        <v>-4.8930546883400004E-3</v>
      </c>
      <c r="G4800" s="119">
        <f>IF(FilterType="FIR",  PRE_CALC!A4748*Fdata, IF(F_default=1,G4799+(4*Fnotch-0)/8192,G4799+(F_stop-F_start)/8192) )</f>
        <v>148281.249999872</v>
      </c>
      <c r="H4800" s="120">
        <f ca="1">IF(FilterType="FIR", OFFSET(PRE_CALC!B4748,0,DEC_RATE), C4800)</f>
        <v>-112.895541705</v>
      </c>
    </row>
    <row r="4801" spans="2:8" x14ac:dyDescent="0.2">
      <c r="B4801" s="45">
        <f>IF(FilterType="FIR", IF(Extend_fmod, PRE_CALC!I4749*Fm, PRE_CALC!A4749*Fdata), IF(F_default=1,B4800+(4*Fnotch-0)/8192,B4800+(F_stop-F_start)/8192) )</f>
        <v>148312.5</v>
      </c>
      <c r="C4801" s="39">
        <f t="shared" si="223"/>
        <v>-1.7828057630308751</v>
      </c>
      <c r="D4801" s="84">
        <f ca="1">IF(FilterType="FIR", IF(Extend_fmod=1,OFFSET(PRE_CALC!J4749,0,DEC_RATE), OFFSET(PRE_CALC!B4749,0,DEC_RATE)), C4801)</f>
        <v>-112.74138434299999</v>
      </c>
      <c r="E4801" s="84">
        <f t="shared" ca="1" si="224"/>
        <v>102406.249999872</v>
      </c>
      <c r="F4801" s="84">
        <f t="shared" ca="1" si="222"/>
        <v>-4.8930546883400004E-3</v>
      </c>
      <c r="G4801" s="119">
        <f>IF(FilterType="FIR",  PRE_CALC!A4749*Fdata, IF(F_default=1,G4800+(4*Fnotch-0)/8192,G4800+(F_stop-F_start)/8192) )</f>
        <v>148312.5</v>
      </c>
      <c r="H4801" s="120">
        <f ca="1">IF(FilterType="FIR", OFFSET(PRE_CALC!B4749,0,DEC_RATE), C4801)</f>
        <v>-112.74138434299999</v>
      </c>
    </row>
    <row r="4802" spans="2:8" x14ac:dyDescent="0.2">
      <c r="B4802" s="45">
        <f>IF(FilterType="FIR", IF(Extend_fmod, PRE_CALC!I4750*Fm, PRE_CALC!A4750*Fdata), IF(F_default=1,B4801+(4*Fnotch-0)/8192,B4801+(F_stop-F_start)/8192) )</f>
        <v>148343.750000128</v>
      </c>
      <c r="C4802" s="39">
        <f t="shared" si="223"/>
        <v>-1.7835625023171815</v>
      </c>
      <c r="D4802" s="84">
        <f ca="1">IF(FilterType="FIR", IF(Extend_fmod=1,OFFSET(PRE_CALC!J4750,0,DEC_RATE), OFFSET(PRE_CALC!B4750,0,DEC_RATE)), C4802)</f>
        <v>-112.59395211499999</v>
      </c>
      <c r="E4802" s="84">
        <f t="shared" ca="1" si="224"/>
        <v>102406.249999872</v>
      </c>
      <c r="F4802" s="84">
        <f t="shared" ca="1" si="222"/>
        <v>-4.8930546883400004E-3</v>
      </c>
      <c r="G4802" s="119">
        <f>IF(FilterType="FIR",  PRE_CALC!A4750*Fdata, IF(F_default=1,G4801+(4*Fnotch-0)/8192,G4801+(F_stop-F_start)/8192) )</f>
        <v>148343.750000128</v>
      </c>
      <c r="H4802" s="120">
        <f ca="1">IF(FilterType="FIR", OFFSET(PRE_CALC!B4750,0,DEC_RATE), C4802)</f>
        <v>-112.59395211499999</v>
      </c>
    </row>
    <row r="4803" spans="2:8" x14ac:dyDescent="0.2">
      <c r="B4803" s="45">
        <f>IF(FilterType="FIR", IF(Extend_fmod, PRE_CALC!I4751*Fm, PRE_CALC!A4751*Fdata), IF(F_default=1,B4802+(4*Fnotch-0)/8192,B4802+(F_stop-F_start)/8192) )</f>
        <v>148375</v>
      </c>
      <c r="C4803" s="39">
        <f t="shared" si="223"/>
        <v>-1.7843194056170724</v>
      </c>
      <c r="D4803" s="84">
        <f ca="1">IF(FilterType="FIR", IF(Extend_fmod=1,OFFSET(PRE_CALC!J4751,0,DEC_RATE), OFFSET(PRE_CALC!B4751,0,DEC_RATE)), C4803)</f>
        <v>-112.45303895799999</v>
      </c>
      <c r="E4803" s="84">
        <f t="shared" ca="1" si="224"/>
        <v>102406.249999872</v>
      </c>
      <c r="F4803" s="84">
        <f t="shared" ca="1" si="222"/>
        <v>-4.8930546883400004E-3</v>
      </c>
      <c r="G4803" s="119">
        <f>IF(FilterType="FIR",  PRE_CALC!A4751*Fdata, IF(F_default=1,G4802+(4*Fnotch-0)/8192,G4802+(F_stop-F_start)/8192) )</f>
        <v>148375</v>
      </c>
      <c r="H4803" s="120">
        <f ca="1">IF(FilterType="FIR", OFFSET(PRE_CALC!B4751,0,DEC_RATE), C4803)</f>
        <v>-112.45303895799999</v>
      </c>
    </row>
    <row r="4804" spans="2:8" x14ac:dyDescent="0.2">
      <c r="B4804" s="45">
        <f>IF(FilterType="FIR", IF(Extend_fmod, PRE_CALC!I4752*Fm, PRE_CALC!A4752*Fdata), IF(F_default=1,B4803+(4*Fnotch-0)/8192,B4803+(F_stop-F_start)/8192) )</f>
        <v>148406.249999872</v>
      </c>
      <c r="C4804" s="39">
        <f t="shared" si="223"/>
        <v>-1.7850764729397044</v>
      </c>
      <c r="D4804" s="84">
        <f ca="1">IF(FilterType="FIR", IF(Extend_fmod=1,OFFSET(PRE_CALC!J4752,0,DEC_RATE), OFFSET(PRE_CALC!B4752,0,DEC_RATE)), C4804)</f>
        <v>-112.318454003</v>
      </c>
      <c r="E4804" s="84">
        <f t="shared" ca="1" si="224"/>
        <v>102406.249999872</v>
      </c>
      <c r="F4804" s="84">
        <f t="shared" ca="1" si="222"/>
        <v>-4.8930546883400004E-3</v>
      </c>
      <c r="G4804" s="119">
        <f>IF(FilterType="FIR",  PRE_CALC!A4752*Fdata, IF(F_default=1,G4803+(4*Fnotch-0)/8192,G4803+(F_stop-F_start)/8192) )</f>
        <v>148406.249999872</v>
      </c>
      <c r="H4804" s="120">
        <f ca="1">IF(FilterType="FIR", OFFSET(PRE_CALC!B4752,0,DEC_RATE), C4804)</f>
        <v>-112.318454003</v>
      </c>
    </row>
    <row r="4805" spans="2:8" x14ac:dyDescent="0.2">
      <c r="B4805" s="45">
        <f>IF(FilterType="FIR", IF(Extend_fmod, PRE_CALC!I4753*Fm, PRE_CALC!A4753*Fdata), IF(F_default=1,B4804+(4*Fnotch-0)/8192,B4804+(F_stop-F_start)/8192) )</f>
        <v>148437.5</v>
      </c>
      <c r="C4805" s="39">
        <f t="shared" si="223"/>
        <v>-1.7858337042942918</v>
      </c>
      <c r="D4805" s="84">
        <f ca="1">IF(FilterType="FIR", IF(Extend_fmod=1,OFFSET(PRE_CALC!J4753,0,DEC_RATE), OFFSET(PRE_CALC!B4753,0,DEC_RATE)), C4805)</f>
        <v>-112.19002032500001</v>
      </c>
      <c r="E4805" s="84">
        <f t="shared" ca="1" si="224"/>
        <v>102406.249999872</v>
      </c>
      <c r="F4805" s="84">
        <f t="shared" ca="1" si="222"/>
        <v>-4.8930546883400004E-3</v>
      </c>
      <c r="G4805" s="119">
        <f>IF(FilterType="FIR",  PRE_CALC!A4753*Fdata, IF(F_default=1,G4804+(4*Fnotch-0)/8192,G4804+(F_stop-F_start)/8192) )</f>
        <v>148437.5</v>
      </c>
      <c r="H4805" s="120">
        <f ca="1">IF(FilterType="FIR", OFFSET(PRE_CALC!B4753,0,DEC_RATE), C4805)</f>
        <v>-112.19002032500001</v>
      </c>
    </row>
    <row r="4806" spans="2:8" x14ac:dyDescent="0.2">
      <c r="B4806" s="45">
        <f>IF(FilterType="FIR", IF(Extend_fmod, PRE_CALC!I4754*Fm, PRE_CALC!A4754*Fdata), IF(F_default=1,B4805+(4*Fnotch-0)/8192,B4805+(F_stop-F_start)/8192) )</f>
        <v>148468.750000128</v>
      </c>
      <c r="C4806" s="39">
        <f t="shared" si="223"/>
        <v>-1.78659109967759</v>
      </c>
      <c r="D4806" s="84">
        <f ca="1">IF(FilterType="FIR", IF(Extend_fmod=1,OFFSET(PRE_CALC!J4754,0,DEC_RATE), OFFSET(PRE_CALC!B4754,0,DEC_RATE)), C4806)</f>
        <v>-112.06757383199999</v>
      </c>
      <c r="E4806" s="84">
        <f t="shared" ca="1" si="224"/>
        <v>102406.249999872</v>
      </c>
      <c r="F4806" s="84">
        <f t="shared" ca="1" si="222"/>
        <v>-4.8930546883400004E-3</v>
      </c>
      <c r="G4806" s="119">
        <f>IF(FilterType="FIR",  PRE_CALC!A4754*Fdata, IF(F_default=1,G4805+(4*Fnotch-0)/8192,G4805+(F_stop-F_start)/8192) )</f>
        <v>148468.750000128</v>
      </c>
      <c r="H4806" s="120">
        <f ca="1">IF(FilterType="FIR", OFFSET(PRE_CALC!B4754,0,DEC_RATE), C4806)</f>
        <v>-112.06757383199999</v>
      </c>
    </row>
    <row r="4807" spans="2:8" x14ac:dyDescent="0.2">
      <c r="B4807" s="45">
        <f>IF(FilterType="FIR", IF(Extend_fmod, PRE_CALC!I4755*Fm, PRE_CALC!A4755*Fdata), IF(F_default=1,B4806+(4*Fnotch-0)/8192,B4806+(F_stop-F_start)/8192) )</f>
        <v>148500</v>
      </c>
      <c r="C4807" s="39">
        <f t="shared" si="223"/>
        <v>-1.7873486590863692</v>
      </c>
      <c r="D4807" s="84">
        <f ca="1">IF(FilterType="FIR", IF(Extend_fmod=1,OFFSET(PRE_CALC!J4755,0,DEC_RATE), OFFSET(PRE_CALC!B4755,0,DEC_RATE)), C4807)</f>
        <v>-111.95096227099999</v>
      </c>
      <c r="E4807" s="84">
        <f t="shared" ca="1" si="224"/>
        <v>102406.249999872</v>
      </c>
      <c r="F4807" s="84">
        <f t="shared" ca="1" si="222"/>
        <v>-4.8930546883400004E-3</v>
      </c>
      <c r="G4807" s="119">
        <f>IF(FilterType="FIR",  PRE_CALC!A4755*Fdata, IF(F_default=1,G4806+(4*Fnotch-0)/8192,G4806+(F_stop-F_start)/8192) )</f>
        <v>148500</v>
      </c>
      <c r="H4807" s="120">
        <f ca="1">IF(FilterType="FIR", OFFSET(PRE_CALC!B4755,0,DEC_RATE), C4807)</f>
        <v>-111.95096227099999</v>
      </c>
    </row>
    <row r="4808" spans="2:8" x14ac:dyDescent="0.2">
      <c r="B4808" s="45">
        <f>IF(FilterType="FIR", IF(Extend_fmod, PRE_CALC!I4756*Fm, PRE_CALC!A4756*Fdata), IF(F_default=1,B4807+(4*Fnotch-0)/8192,B4807+(F_stop-F_start)/8192) )</f>
        <v>148531.249999872</v>
      </c>
      <c r="C4808" s="39">
        <f t="shared" si="223"/>
        <v>-1.7881063825298396</v>
      </c>
      <c r="D4808" s="84">
        <f ca="1">IF(FilterType="FIR", IF(Extend_fmod=1,OFFSET(PRE_CALC!J4756,0,DEC_RATE), OFFSET(PRE_CALC!B4756,0,DEC_RATE)), C4808)</f>
        <v>-111.840044343</v>
      </c>
      <c r="E4808" s="84">
        <f t="shared" ca="1" si="224"/>
        <v>102406.249999872</v>
      </c>
      <c r="F4808" s="84">
        <f t="shared" ca="1" si="222"/>
        <v>-4.8930546883400004E-3</v>
      </c>
      <c r="G4808" s="119">
        <f>IF(FilterType="FIR",  PRE_CALC!A4756*Fdata, IF(F_default=1,G4807+(4*Fnotch-0)/8192,G4807+(F_stop-F_start)/8192) )</f>
        <v>148531.249999872</v>
      </c>
      <c r="H4808" s="120">
        <f ca="1">IF(FilterType="FIR", OFFSET(PRE_CALC!B4756,0,DEC_RATE), C4808)</f>
        <v>-111.840044343</v>
      </c>
    </row>
    <row r="4809" spans="2:8" x14ac:dyDescent="0.2">
      <c r="B4809" s="45">
        <f>IF(FilterType="FIR", IF(Extend_fmod, PRE_CALC!I4757*Fm, PRE_CALC!A4757*Fdata), IF(F_default=1,B4808+(4*Fnotch-0)/8192,B4808+(F_stop-F_start)/8192) )</f>
        <v>148562.5</v>
      </c>
      <c r="C4809" s="39">
        <f t="shared" si="223"/>
        <v>-1.7888642700171673</v>
      </c>
      <c r="D4809" s="84">
        <f ca="1">IF(FilterType="FIR", IF(Extend_fmod=1,OFFSET(PRE_CALC!J4757,0,DEC_RATE), OFFSET(PRE_CALC!B4757,0,DEC_RATE)), C4809)</f>
        <v>-111.734688901</v>
      </c>
      <c r="E4809" s="84">
        <f t="shared" ca="1" si="224"/>
        <v>102406.249999872</v>
      </c>
      <c r="F4809" s="84">
        <f t="shared" ca="1" si="222"/>
        <v>-4.8930546883400004E-3</v>
      </c>
      <c r="G4809" s="119">
        <f>IF(FilterType="FIR",  PRE_CALC!A4757*Fdata, IF(F_default=1,G4808+(4*Fnotch-0)/8192,G4808+(F_stop-F_start)/8192) )</f>
        <v>148562.5</v>
      </c>
      <c r="H4809" s="120">
        <f ca="1">IF(FilterType="FIR", OFFSET(PRE_CALC!B4757,0,DEC_RATE), C4809)</f>
        <v>-111.734688901</v>
      </c>
    </row>
    <row r="4810" spans="2:8" x14ac:dyDescent="0.2">
      <c r="B4810" s="45">
        <f>IF(FilterType="FIR", IF(Extend_fmod, PRE_CALC!I4758*Fm, PRE_CALC!A4758*Fdata), IF(F_default=1,B4809+(4*Fnotch-0)/8192,B4809+(F_stop-F_start)/8192) )</f>
        <v>148593.750000128</v>
      </c>
      <c r="C4810" s="39">
        <f t="shared" si="223"/>
        <v>-1.7896223215451421</v>
      </c>
      <c r="D4810" s="84">
        <f ca="1">IF(FilterType="FIR", IF(Extend_fmod=1,OFFSET(PRE_CALC!J4758,0,DEC_RATE), OFFSET(PRE_CALC!B4758,0,DEC_RATE)), C4810)</f>
        <v>-111.634774243</v>
      </c>
      <c r="E4810" s="84">
        <f t="shared" ca="1" si="224"/>
        <v>102406.249999872</v>
      </c>
      <c r="F4810" s="84">
        <f t="shared" ca="1" si="222"/>
        <v>-4.8930546883400004E-3</v>
      </c>
      <c r="G4810" s="119">
        <f>IF(FilterType="FIR",  PRE_CALC!A4758*Fdata, IF(F_default=1,G4809+(4*Fnotch-0)/8192,G4809+(F_stop-F_start)/8192) )</f>
        <v>148593.750000128</v>
      </c>
      <c r="H4810" s="120">
        <f ca="1">IF(FilterType="FIR", OFFSET(PRE_CALC!B4758,0,DEC_RATE), C4810)</f>
        <v>-111.634774243</v>
      </c>
    </row>
    <row r="4811" spans="2:8" x14ac:dyDescent="0.2">
      <c r="B4811" s="45">
        <f>IF(FilterType="FIR", IF(Extend_fmod, PRE_CALC!I4759*Fm, PRE_CALC!A4759*Fdata), IF(F_default=1,B4810+(4*Fnotch-0)/8192,B4810+(F_stop-F_start)/8192) )</f>
        <v>148625</v>
      </c>
      <c r="C4811" s="39">
        <f t="shared" si="223"/>
        <v>-1.7903805371105308</v>
      </c>
      <c r="D4811" s="84">
        <f ca="1">IF(FilterType="FIR", IF(Extend_fmod=1,OFFSET(PRE_CALC!J4759,0,DEC_RATE), OFFSET(PRE_CALC!B4759,0,DEC_RATE)), C4811)</f>
        <v>-111.540187463</v>
      </c>
      <c r="E4811" s="84">
        <f t="shared" ca="1" si="224"/>
        <v>102406.249999872</v>
      </c>
      <c r="F4811" s="84">
        <f t="shared" ca="1" si="222"/>
        <v>-4.8930546883400004E-3</v>
      </c>
      <c r="G4811" s="119">
        <f>IF(FilterType="FIR",  PRE_CALC!A4759*Fdata, IF(F_default=1,G4810+(4*Fnotch-0)/8192,G4810+(F_stop-F_start)/8192) )</f>
        <v>148625</v>
      </c>
      <c r="H4811" s="120">
        <f ca="1">IF(FilterType="FIR", OFFSET(PRE_CALC!B4759,0,DEC_RATE), C4811)</f>
        <v>-111.540187463</v>
      </c>
    </row>
    <row r="4812" spans="2:8" x14ac:dyDescent="0.2">
      <c r="B4812" s="45">
        <f>IF(FilterType="FIR", IF(Extend_fmod, PRE_CALC!I4760*Fm, PRE_CALC!A4760*Fdata), IF(F_default=1,B4811+(4*Fnotch-0)/8192,B4811+(F_stop-F_start)/8192) )</f>
        <v>148656.249999872</v>
      </c>
      <c r="C4812" s="39">
        <f t="shared" si="223"/>
        <v>-1.791138916722526</v>
      </c>
      <c r="D4812" s="84">
        <f ca="1">IF(FilterType="FIR", IF(Extend_fmod=1,OFFSET(PRE_CALC!J4760,0,DEC_RATE), OFFSET(PRE_CALC!B4760,0,DEC_RATE)), C4812)</f>
        <v>-111.45082388</v>
      </c>
      <c r="E4812" s="84">
        <f t="shared" ca="1" si="224"/>
        <v>102406.249999872</v>
      </c>
      <c r="F4812" s="84">
        <f t="shared" ca="1" si="222"/>
        <v>-4.8930546883400004E-3</v>
      </c>
      <c r="G4812" s="119">
        <f>IF(FilterType="FIR",  PRE_CALC!A4760*Fdata, IF(F_default=1,G4811+(4*Fnotch-0)/8192,G4811+(F_stop-F_start)/8192) )</f>
        <v>148656.249999872</v>
      </c>
      <c r="H4812" s="120">
        <f ca="1">IF(FilterType="FIR", OFFSET(PRE_CALC!B4760,0,DEC_RATE), C4812)</f>
        <v>-111.45082388</v>
      </c>
    </row>
    <row r="4813" spans="2:8" x14ac:dyDescent="0.2">
      <c r="B4813" s="45">
        <f>IF(FilterType="FIR", IF(Extend_fmod, PRE_CALC!I4761*Fm, PRE_CALC!A4761*Fdata), IF(F_default=1,B4812+(4*Fnotch-0)/8192,B4812+(F_stop-F_start)/8192) )</f>
        <v>148687.5</v>
      </c>
      <c r="C4813" s="39">
        <f t="shared" si="223"/>
        <v>-1.7918974603903224</v>
      </c>
      <c r="D4813" s="84">
        <f ca="1">IF(FilterType="FIR", IF(Extend_fmod=1,OFFSET(PRE_CALC!J4761,0,DEC_RATE), OFFSET(PRE_CALC!B4761,0,DEC_RATE)), C4813)</f>
        <v>-111.36658651499999</v>
      </c>
      <c r="E4813" s="84">
        <f t="shared" ca="1" si="224"/>
        <v>102406.249999872</v>
      </c>
      <c r="F4813" s="84">
        <f t="shared" ca="1" si="222"/>
        <v>-4.8930546883400004E-3</v>
      </c>
      <c r="G4813" s="119">
        <f>IF(FilterType="FIR",  PRE_CALC!A4761*Fdata, IF(F_default=1,G4812+(4*Fnotch-0)/8192,G4812+(F_stop-F_start)/8192) )</f>
        <v>148687.5</v>
      </c>
      <c r="H4813" s="120">
        <f ca="1">IF(FilterType="FIR", OFFSET(PRE_CALC!B4761,0,DEC_RATE), C4813)</f>
        <v>-111.36658651499999</v>
      </c>
    </row>
    <row r="4814" spans="2:8" x14ac:dyDescent="0.2">
      <c r="B4814" s="45">
        <f>IF(FilterType="FIR", IF(Extend_fmod, PRE_CALC!I4762*Fm, PRE_CALC!A4762*Fdata), IF(F_default=1,B4813+(4*Fnotch-0)/8192,B4813+(F_stop-F_start)/8192) )</f>
        <v>148718.750000128</v>
      </c>
      <c r="C4814" s="39">
        <f t="shared" si="223"/>
        <v>-1.7926561681107043</v>
      </c>
      <c r="D4814" s="84">
        <f ca="1">IF(FilterType="FIR", IF(Extend_fmod=1,OFFSET(PRE_CALC!J4762,0,DEC_RATE), OFFSET(PRE_CALC!B4762,0,DEC_RATE)), C4814)</f>
        <v>-111.28738562300001</v>
      </c>
      <c r="E4814" s="84">
        <f t="shared" ca="1" si="224"/>
        <v>102406.249999872</v>
      </c>
      <c r="F4814" s="84">
        <f t="shared" ca="1" si="222"/>
        <v>-4.8930546883400004E-3</v>
      </c>
      <c r="G4814" s="119">
        <f>IF(FilterType="FIR",  PRE_CALC!A4762*Fdata, IF(F_default=1,G4813+(4*Fnotch-0)/8192,G4813+(F_stop-F_start)/8192) )</f>
        <v>148718.750000128</v>
      </c>
      <c r="H4814" s="120">
        <f ca="1">IF(FilterType="FIR", OFFSET(PRE_CALC!B4762,0,DEC_RATE), C4814)</f>
        <v>-111.28738562300001</v>
      </c>
    </row>
    <row r="4815" spans="2:8" x14ac:dyDescent="0.2">
      <c r="B4815" s="45">
        <f>IF(FilterType="FIR", IF(Extend_fmod, PRE_CALC!I4763*Fm, PRE_CALC!A4763*Fdata), IF(F_default=1,B4814+(4*Fnotch-0)/8192,B4814+(F_stop-F_start)/8192) )</f>
        <v>148750</v>
      </c>
      <c r="C4815" s="39">
        <f t="shared" si="223"/>
        <v>-1.7934150398804174</v>
      </c>
      <c r="D4815" s="84">
        <f ca="1">IF(FilterType="FIR", IF(Extend_fmod=1,OFFSET(PRE_CALC!J4763,0,DEC_RATE), OFFSET(PRE_CALC!B4763,0,DEC_RATE)), C4815)</f>
        <v>-111.213138274</v>
      </c>
      <c r="E4815" s="84">
        <f t="shared" ca="1" si="224"/>
        <v>102406.249999872</v>
      </c>
      <c r="F4815" s="84">
        <f t="shared" ca="1" si="222"/>
        <v>-4.8930546883400004E-3</v>
      </c>
      <c r="G4815" s="119">
        <f>IF(FilterType="FIR",  PRE_CALC!A4763*Fdata, IF(F_default=1,G4814+(4*Fnotch-0)/8192,G4814+(F_stop-F_start)/8192) )</f>
        <v>148750</v>
      </c>
      <c r="H4815" s="120">
        <f ca="1">IF(FilterType="FIR", OFFSET(PRE_CALC!B4763,0,DEC_RATE), C4815)</f>
        <v>-111.213138274</v>
      </c>
    </row>
    <row r="4816" spans="2:8" x14ac:dyDescent="0.2">
      <c r="B4816" s="45">
        <f>IF(FilterType="FIR", IF(Extend_fmod, PRE_CALC!I4764*Fm, PRE_CALC!A4764*Fdata), IF(F_default=1,B4815+(4*Fnotch-0)/8192,B4815+(F_stop-F_start)/8192) )</f>
        <v>148781.249999872</v>
      </c>
      <c r="C4816" s="39">
        <f t="shared" si="223"/>
        <v>-1.7941740757087028</v>
      </c>
      <c r="D4816" s="84">
        <f ca="1">IF(FilterType="FIR", IF(Extend_fmod=1,OFFSET(PRE_CALC!J4764,0,DEC_RATE), OFFSET(PRE_CALC!B4764,0,DEC_RATE)), C4816)</f>
        <v>-111.143767969</v>
      </c>
      <c r="E4816" s="84">
        <f t="shared" ca="1" si="224"/>
        <v>102406.249999872</v>
      </c>
      <c r="F4816" s="84">
        <f t="shared" ca="1" si="222"/>
        <v>-4.8930546883400004E-3</v>
      </c>
      <c r="G4816" s="119">
        <f>IF(FilterType="FIR",  PRE_CALC!A4764*Fdata, IF(F_default=1,G4815+(4*Fnotch-0)/8192,G4815+(F_stop-F_start)/8192) )</f>
        <v>148781.249999872</v>
      </c>
      <c r="H4816" s="120">
        <f ca="1">IF(FilterType="FIR", OFFSET(PRE_CALC!B4764,0,DEC_RATE), C4816)</f>
        <v>-111.143767969</v>
      </c>
    </row>
    <row r="4817" spans="2:8" x14ac:dyDescent="0.2">
      <c r="B4817" s="45">
        <f>IF(FilterType="FIR", IF(Extend_fmod, PRE_CALC!I4765*Fm, PRE_CALC!A4765*Fdata), IF(F_default=1,B4816+(4*Fnotch-0)/8192,B4816+(F_stop-F_start)/8192) )</f>
        <v>148812.5</v>
      </c>
      <c r="C4817" s="39">
        <f t="shared" si="223"/>
        <v>-1.7949332756047305</v>
      </c>
      <c r="D4817" s="84">
        <f ca="1">IF(FilterType="FIR", IF(Extend_fmod=1,OFFSET(PRE_CALC!J4765,0,DEC_RATE), OFFSET(PRE_CALC!B4765,0,DEC_RATE)), C4817)</f>
        <v>-111.079204303</v>
      </c>
      <c r="E4817" s="84">
        <f t="shared" ca="1" si="224"/>
        <v>102406.249999872</v>
      </c>
      <c r="F4817" s="84">
        <f t="shared" ca="1" si="222"/>
        <v>-4.8930546883400004E-3</v>
      </c>
      <c r="G4817" s="119">
        <f>IF(FilterType="FIR",  PRE_CALC!A4765*Fdata, IF(F_default=1,G4816+(4*Fnotch-0)/8192,G4816+(F_stop-F_start)/8192) )</f>
        <v>148812.5</v>
      </c>
      <c r="H4817" s="120">
        <f ca="1">IF(FilterType="FIR", OFFSET(PRE_CALC!B4765,0,DEC_RATE), C4817)</f>
        <v>-111.079204303</v>
      </c>
    </row>
    <row r="4818" spans="2:8" x14ac:dyDescent="0.2">
      <c r="B4818" s="45">
        <f>IF(FilterType="FIR", IF(Extend_fmod, PRE_CALC!I4766*Fm, PRE_CALC!A4766*Fdata), IF(F_default=1,B4817+(4*Fnotch-0)/8192,B4817+(F_stop-F_start)/8192) )</f>
        <v>148843.750000128</v>
      </c>
      <c r="C4818" s="39">
        <f t="shared" si="223"/>
        <v>-1.7956926395652917</v>
      </c>
      <c r="D4818" s="84">
        <f ca="1">IF(FilterType="FIR", IF(Extend_fmod=1,OFFSET(PRE_CALC!J4766,0,DEC_RATE), OFFSET(PRE_CALC!B4766,0,DEC_RATE)), C4818)</f>
        <v>-111.019382655</v>
      </c>
      <c r="E4818" s="84">
        <f t="shared" ca="1" si="224"/>
        <v>102406.249999872</v>
      </c>
      <c r="F4818" s="84">
        <f t="shared" ca="1" si="222"/>
        <v>-4.8930546883400004E-3</v>
      </c>
      <c r="G4818" s="119">
        <f>IF(FilterType="FIR",  PRE_CALC!A4766*Fdata, IF(F_default=1,G4817+(4*Fnotch-0)/8192,G4817+(F_stop-F_start)/8192) )</f>
        <v>148843.750000128</v>
      </c>
      <c r="H4818" s="120">
        <f ca="1">IF(FilterType="FIR", OFFSET(PRE_CALC!B4766,0,DEC_RATE), C4818)</f>
        <v>-111.019382655</v>
      </c>
    </row>
    <row r="4819" spans="2:8" x14ac:dyDescent="0.2">
      <c r="B4819" s="45">
        <f>IF(FilterType="FIR", IF(Extend_fmod, PRE_CALC!I4767*Fm, PRE_CALC!A4767*Fdata), IF(F_default=1,B4818+(4*Fnotch-0)/8192,B4818+(F_stop-F_start)/8192) )</f>
        <v>148875</v>
      </c>
      <c r="C4819" s="39">
        <f t="shared" si="223"/>
        <v>-1.7964521675871412</v>
      </c>
      <c r="D4819" s="84">
        <f ca="1">IF(FilterType="FIR", IF(Extend_fmod=1,OFFSET(PRE_CALC!J4767,0,DEC_RATE), OFFSET(PRE_CALC!B4767,0,DEC_RATE)), C4819)</f>
        <v>-110.964243912</v>
      </c>
      <c r="E4819" s="84">
        <f t="shared" ca="1" si="224"/>
        <v>102406.249999872</v>
      </c>
      <c r="F4819" s="84">
        <f t="shared" ca="1" si="222"/>
        <v>-4.8930546883400004E-3</v>
      </c>
      <c r="G4819" s="119">
        <f>IF(FilterType="FIR",  PRE_CALC!A4767*Fdata, IF(F_default=1,G4818+(4*Fnotch-0)/8192,G4818+(F_stop-F_start)/8192) )</f>
        <v>148875</v>
      </c>
      <c r="H4819" s="120">
        <f ca="1">IF(FilterType="FIR", OFFSET(PRE_CALC!B4767,0,DEC_RATE), C4819)</f>
        <v>-110.964243912</v>
      </c>
    </row>
    <row r="4820" spans="2:8" x14ac:dyDescent="0.2">
      <c r="B4820" s="45">
        <f>IF(FilterType="FIR", IF(Extend_fmod, PRE_CALC!I4768*Fm, PRE_CALC!A4768*Fdata), IF(F_default=1,B4819+(4*Fnotch-0)/8192,B4819+(F_stop-F_start)/8192) )</f>
        <v>148906.249999872</v>
      </c>
      <c r="C4820" s="39">
        <f t="shared" si="223"/>
        <v>-1.7972118596794968</v>
      </c>
      <c r="D4820" s="84">
        <f ca="1">IF(FilterType="FIR", IF(Extend_fmod=1,OFFSET(PRE_CALC!J4768,0,DEC_RATE), OFFSET(PRE_CALC!B4768,0,DEC_RATE)), C4820)</f>
        <v>-110.913734222</v>
      </c>
      <c r="E4820" s="84">
        <f t="shared" ca="1" si="224"/>
        <v>102406.249999872</v>
      </c>
      <c r="F4820" s="84">
        <f t="shared" ca="1" si="222"/>
        <v>-4.8930546883400004E-3</v>
      </c>
      <c r="G4820" s="119">
        <f>IF(FilterType="FIR",  PRE_CALC!A4768*Fdata, IF(F_default=1,G4819+(4*Fnotch-0)/8192,G4819+(F_stop-F_start)/8192) )</f>
        <v>148906.249999872</v>
      </c>
      <c r="H4820" s="120">
        <f ca="1">IF(FilterType="FIR", OFFSET(PRE_CALC!B4768,0,DEC_RATE), C4820)</f>
        <v>-110.913734222</v>
      </c>
    </row>
    <row r="4821" spans="2:8" x14ac:dyDescent="0.2">
      <c r="B4821" s="45">
        <f>IF(FilterType="FIR", IF(Extend_fmod, PRE_CALC!I4769*Fm, PRE_CALC!A4769*Fdata), IF(F_default=1,B4820+(4*Fnotch-0)/8192,B4820+(F_stop-F_start)/8192) )</f>
        <v>148937.5</v>
      </c>
      <c r="C4821" s="39">
        <f t="shared" si="223"/>
        <v>-1.7979717158515707</v>
      </c>
      <c r="D4821" s="84">
        <f ca="1">IF(FilterType="FIR", IF(Extend_fmod=1,OFFSET(PRE_CALC!J4769,0,DEC_RATE), OFFSET(PRE_CALC!B4769,0,DEC_RATE)), C4821)</f>
        <v>-110.867804773</v>
      </c>
      <c r="E4821" s="84">
        <f t="shared" ca="1" si="224"/>
        <v>102406.249999872</v>
      </c>
      <c r="F4821" s="84">
        <f t="shared" ca="1" si="222"/>
        <v>-4.8930546883400004E-3</v>
      </c>
      <c r="G4821" s="119">
        <f>IF(FilterType="FIR",  PRE_CALC!A4769*Fdata, IF(F_default=1,G4820+(4*Fnotch-0)/8192,G4820+(F_stop-F_start)/8192) )</f>
        <v>148937.5</v>
      </c>
      <c r="H4821" s="120">
        <f ca="1">IF(FilterType="FIR", OFFSET(PRE_CALC!B4769,0,DEC_RATE), C4821)</f>
        <v>-110.867804773</v>
      </c>
    </row>
    <row r="4822" spans="2:8" x14ac:dyDescent="0.2">
      <c r="B4822" s="45">
        <f>IF(FilterType="FIR", IF(Extend_fmod, PRE_CALC!I4770*Fm, PRE_CALC!A4770*Fdata), IF(F_default=1,B4821+(4*Fnotch-0)/8192,B4821+(F_stop-F_start)/8192) )</f>
        <v>148968.750000128</v>
      </c>
      <c r="C4822" s="39">
        <f t="shared" si="223"/>
        <v>-1.7987317361001318</v>
      </c>
      <c r="D4822" s="84">
        <f ca="1">IF(FilterType="FIR", IF(Extend_fmod=1,OFFSET(PRE_CALC!J4770,0,DEC_RATE), OFFSET(PRE_CALC!B4770,0,DEC_RATE)), C4822)</f>
        <v>-110.826411597</v>
      </c>
      <c r="E4822" s="84">
        <f t="shared" ca="1" si="224"/>
        <v>102406.249999872</v>
      </c>
      <c r="F4822" s="84">
        <f t="shared" ca="1" si="222"/>
        <v>-4.8930546883400004E-3</v>
      </c>
      <c r="G4822" s="119">
        <f>IF(FilterType="FIR",  PRE_CALC!A4770*Fdata, IF(F_default=1,G4821+(4*Fnotch-0)/8192,G4821+(F_stop-F_start)/8192) )</f>
        <v>148968.750000128</v>
      </c>
      <c r="H4822" s="120">
        <f ca="1">IF(FilterType="FIR", OFFSET(PRE_CALC!B4770,0,DEC_RATE), C4822)</f>
        <v>-110.826411597</v>
      </c>
    </row>
    <row r="4823" spans="2:8" x14ac:dyDescent="0.2">
      <c r="B4823" s="45">
        <f>IF(FilterType="FIR", IF(Extend_fmod, PRE_CALC!I4771*Fm, PRE_CALC!A4771*Fdata), IF(F_default=1,B4822+(4*Fnotch-0)/8192,B4822+(F_stop-F_start)/8192) )</f>
        <v>149000</v>
      </c>
      <c r="C4823" s="39">
        <f t="shared" si="223"/>
        <v>-1.7994919204219393</v>
      </c>
      <c r="D4823" s="84">
        <f ca="1">IF(FilterType="FIR", IF(Extend_fmod=1,OFFSET(PRE_CALC!J4771,0,DEC_RATE), OFFSET(PRE_CALC!B4771,0,DEC_RATE)), C4823)</f>
        <v>-110.78951539400001</v>
      </c>
      <c r="E4823" s="84">
        <f t="shared" ca="1" si="224"/>
        <v>102406.249999872</v>
      </c>
      <c r="F4823" s="84">
        <f t="shared" ca="1" si="222"/>
        <v>-4.8930546883400004E-3</v>
      </c>
      <c r="G4823" s="119">
        <f>IF(FilterType="FIR",  PRE_CALC!A4771*Fdata, IF(F_default=1,G4822+(4*Fnotch-0)/8192,G4822+(F_stop-F_start)/8192) )</f>
        <v>149000</v>
      </c>
      <c r="H4823" s="120">
        <f ca="1">IF(FilterType="FIR", OFFSET(PRE_CALC!B4771,0,DEC_RATE), C4823)</f>
        <v>-110.78951539400001</v>
      </c>
    </row>
    <row r="4824" spans="2:8" x14ac:dyDescent="0.2">
      <c r="B4824" s="45">
        <f>IF(FilterType="FIR", IF(Extend_fmod, PRE_CALC!I4772*Fm, PRE_CALC!A4772*Fdata), IF(F_default=1,B4823+(4*Fnotch-0)/8192,B4823+(F_stop-F_start)/8192) )</f>
        <v>149031.249999872</v>
      </c>
      <c r="C4824" s="39">
        <f t="shared" si="223"/>
        <v>-1.8002522688262126</v>
      </c>
      <c r="D4824" s="84">
        <f ca="1">IF(FilterType="FIR", IF(Extend_fmod=1,OFFSET(PRE_CALC!J4772,0,DEC_RATE), OFFSET(PRE_CALC!B4772,0,DEC_RATE)), C4824)</f>
        <v>-110.757081378</v>
      </c>
      <c r="E4824" s="84">
        <f t="shared" ca="1" si="224"/>
        <v>102406.249999872</v>
      </c>
      <c r="F4824" s="84">
        <f t="shared" ca="1" si="222"/>
        <v>-4.8930546883400004E-3</v>
      </c>
      <c r="G4824" s="119">
        <f>IF(FilterType="FIR",  PRE_CALC!A4772*Fdata, IF(F_default=1,G4823+(4*Fnotch-0)/8192,G4823+(F_stop-F_start)/8192) )</f>
        <v>149031.249999872</v>
      </c>
      <c r="H4824" s="120">
        <f ca="1">IF(FilterType="FIR", OFFSET(PRE_CALC!B4772,0,DEC_RATE), C4824)</f>
        <v>-110.757081378</v>
      </c>
    </row>
    <row r="4825" spans="2:8" x14ac:dyDescent="0.2">
      <c r="B4825" s="45">
        <f>IF(FilterType="FIR", IF(Extend_fmod, PRE_CALC!I4773*Fm, PRE_CALC!A4773*Fdata), IF(F_default=1,B4824+(4*Fnotch-0)/8192,B4824+(F_stop-F_start)/8192) )</f>
        <v>149062.5</v>
      </c>
      <c r="C4825" s="39">
        <f t="shared" si="223"/>
        <v>-1.8010127813221852</v>
      </c>
      <c r="D4825" s="84">
        <f ca="1">IF(FilterType="FIR", IF(Extend_fmod=1,OFFSET(PRE_CALC!J4773,0,DEC_RATE), OFFSET(PRE_CALC!B4773,0,DEC_RATE)), C4825)</f>
        <v>-110.729079148</v>
      </c>
      <c r="E4825" s="84">
        <f t="shared" ca="1" si="224"/>
        <v>102406.249999872</v>
      </c>
      <c r="F4825" s="84">
        <f t="shared" ca="1" si="222"/>
        <v>-4.8930546883400004E-3</v>
      </c>
      <c r="G4825" s="119">
        <f>IF(FilterType="FIR",  PRE_CALC!A4773*Fdata, IF(F_default=1,G4824+(4*Fnotch-0)/8192,G4824+(F_stop-F_start)/8192) )</f>
        <v>149062.5</v>
      </c>
      <c r="H4825" s="120">
        <f ca="1">IF(FilterType="FIR", OFFSET(PRE_CALC!B4773,0,DEC_RATE), C4825)</f>
        <v>-110.729079148</v>
      </c>
    </row>
    <row r="4826" spans="2:8" x14ac:dyDescent="0.2">
      <c r="B4826" s="45">
        <f>IF(FilterType="FIR", IF(Extend_fmod, PRE_CALC!I4774*Fm, PRE_CALC!A4774*Fdata), IF(F_default=1,B4825+(4*Fnotch-0)/8192,B4825+(F_stop-F_start)/8192) )</f>
        <v>149093.750000128</v>
      </c>
      <c r="C4826" s="39">
        <f t="shared" si="223"/>
        <v>-1.8017734579066054</v>
      </c>
      <c r="D4826" s="84">
        <f ca="1">IF(FilterType="FIR", IF(Extend_fmod=1,OFFSET(PRE_CALC!J4774,0,DEC_RATE), OFFSET(PRE_CALC!B4774,0,DEC_RATE)), C4826)</f>
        <v>-110.70548256799999</v>
      </c>
      <c r="E4826" s="84">
        <f t="shared" ca="1" si="224"/>
        <v>102406.249999872</v>
      </c>
      <c r="F4826" s="84">
        <f t="shared" ca="1" si="222"/>
        <v>-4.8930546883400004E-3</v>
      </c>
      <c r="G4826" s="119">
        <f>IF(FilterType="FIR",  PRE_CALC!A4774*Fdata, IF(F_default=1,G4825+(4*Fnotch-0)/8192,G4825+(F_stop-F_start)/8192) )</f>
        <v>149093.750000128</v>
      </c>
      <c r="H4826" s="120">
        <f ca="1">IF(FilterType="FIR", OFFSET(PRE_CALC!B4774,0,DEC_RATE), C4826)</f>
        <v>-110.70548256799999</v>
      </c>
    </row>
    <row r="4827" spans="2:8" x14ac:dyDescent="0.2">
      <c r="B4827" s="45">
        <f>IF(FilterType="FIR", IF(Extend_fmod, PRE_CALC!I4775*Fm, PRE_CALC!A4775*Fdata), IF(F_default=1,B4826+(4*Fnotch-0)/8192,B4826+(F_stop-F_start)/8192) )</f>
        <v>149125</v>
      </c>
      <c r="C4827" s="39">
        <f t="shared" si="223"/>
        <v>-1.8025342985762502</v>
      </c>
      <c r="D4827" s="84">
        <f ca="1">IF(FilterType="FIR", IF(Extend_fmod=1,OFFSET(PRE_CALC!J4775,0,DEC_RATE), OFFSET(PRE_CALC!B4775,0,DEC_RATE)), C4827)</f>
        <v>-110.68626967100001</v>
      </c>
      <c r="E4827" s="84">
        <f t="shared" ca="1" si="224"/>
        <v>102406.249999872</v>
      </c>
      <c r="F4827" s="84">
        <f t="shared" ca="1" si="222"/>
        <v>-4.8930546883400004E-3</v>
      </c>
      <c r="G4827" s="119">
        <f>IF(FilterType="FIR",  PRE_CALC!A4775*Fdata, IF(F_default=1,G4826+(4*Fnotch-0)/8192,G4826+(F_stop-F_start)/8192) )</f>
        <v>149125</v>
      </c>
      <c r="H4827" s="120">
        <f ca="1">IF(FilterType="FIR", OFFSET(PRE_CALC!B4775,0,DEC_RATE), C4827)</f>
        <v>-110.68626967100001</v>
      </c>
    </row>
    <row r="4828" spans="2:8" x14ac:dyDescent="0.2">
      <c r="B4828" s="45">
        <f>IF(FilterType="FIR", IF(Extend_fmod, PRE_CALC!I4776*Fm, PRE_CALC!A4776*Fdata), IF(F_default=1,B4827+(4*Fnotch-0)/8192,B4827+(F_stop-F_start)/8192) )</f>
        <v>149156.249999872</v>
      </c>
      <c r="C4828" s="39">
        <f t="shared" si="223"/>
        <v>-1.8032953033403378</v>
      </c>
      <c r="D4828" s="84">
        <f ca="1">IF(FilterType="FIR", IF(Extend_fmod=1,OFFSET(PRE_CALC!J4776,0,DEC_RATE), OFFSET(PRE_CALC!B4776,0,DEC_RATE)), C4828)</f>
        <v>-110.671422577</v>
      </c>
      <c r="E4828" s="84">
        <f t="shared" ca="1" si="224"/>
        <v>102406.249999872</v>
      </c>
      <c r="F4828" s="84">
        <f t="shared" ca="1" si="222"/>
        <v>-4.8930546883400004E-3</v>
      </c>
      <c r="G4828" s="119">
        <f>IF(FilterType="FIR",  PRE_CALC!A4776*Fdata, IF(F_default=1,G4827+(4*Fnotch-0)/8192,G4827+(F_stop-F_start)/8192) )</f>
        <v>149156.249999872</v>
      </c>
      <c r="H4828" s="120">
        <f ca="1">IF(FilterType="FIR", OFFSET(PRE_CALC!B4776,0,DEC_RATE), C4828)</f>
        <v>-110.671422577</v>
      </c>
    </row>
    <row r="4829" spans="2:8" x14ac:dyDescent="0.2">
      <c r="B4829" s="45">
        <f>IF(FilterType="FIR", IF(Extend_fmod, PRE_CALC!I4777*Fm, PRE_CALC!A4777*Fdata), IF(F_default=1,B4828+(4*Fnotch-0)/8192,B4828+(F_stop-F_start)/8192) )</f>
        <v>149187.5</v>
      </c>
      <c r="C4829" s="39">
        <f t="shared" si="223"/>
        <v>-1.8040564722081021</v>
      </c>
      <c r="D4829" s="84">
        <f ca="1">IF(FilterType="FIR", IF(Extend_fmod=1,OFFSET(PRE_CALC!J4777,0,DEC_RATE), OFFSET(PRE_CALC!B4777,0,DEC_RATE)), C4829)</f>
        <v>-110.66092743199999</v>
      </c>
      <c r="E4829" s="84">
        <f t="shared" ca="1" si="224"/>
        <v>102406.249999872</v>
      </c>
      <c r="F4829" s="84">
        <f t="shared" ca="1" si="222"/>
        <v>-4.8930546883400004E-3</v>
      </c>
      <c r="G4829" s="119">
        <f>IF(FilterType="FIR",  PRE_CALC!A4777*Fdata, IF(F_default=1,G4828+(4*Fnotch-0)/8192,G4828+(F_stop-F_start)/8192) )</f>
        <v>149187.5</v>
      </c>
      <c r="H4829" s="120">
        <f ca="1">IF(FilterType="FIR", OFFSET(PRE_CALC!B4777,0,DEC_RATE), C4829)</f>
        <v>-110.66092743199999</v>
      </c>
    </row>
    <row r="4830" spans="2:8" x14ac:dyDescent="0.2">
      <c r="B4830" s="45">
        <f>IF(FilterType="FIR", IF(Extend_fmod, PRE_CALC!I4778*Fm, PRE_CALC!A4778*Fdata), IF(F_default=1,B4829+(4*Fnotch-0)/8192,B4829+(F_stop-F_start)/8192) )</f>
        <v>149218.750000128</v>
      </c>
      <c r="C4830" s="39">
        <f t="shared" si="223"/>
        <v>-1.8048178051763073</v>
      </c>
      <c r="D4830" s="84">
        <f ca="1">IF(FilterType="FIR", IF(Extend_fmod=1,OFFSET(PRE_CALC!J4778,0,DEC_RATE), OFFSET(PRE_CALC!B4778,0,DEC_RATE)), C4830)</f>
        <v>-110.654774354</v>
      </c>
      <c r="E4830" s="84">
        <f t="shared" ca="1" si="224"/>
        <v>102406.249999872</v>
      </c>
      <c r="F4830" s="84">
        <f t="shared" ca="1" si="222"/>
        <v>-4.8930546883400004E-3</v>
      </c>
      <c r="G4830" s="119">
        <f>IF(FilterType="FIR",  PRE_CALC!A4778*Fdata, IF(F_default=1,G4829+(4*Fnotch-0)/8192,G4829+(F_stop-F_start)/8192) )</f>
        <v>149218.750000128</v>
      </c>
      <c r="H4830" s="120">
        <f ca="1">IF(FilterType="FIR", OFFSET(PRE_CALC!B4778,0,DEC_RATE), C4830)</f>
        <v>-110.654774354</v>
      </c>
    </row>
    <row r="4831" spans="2:8" x14ac:dyDescent="0.2">
      <c r="B4831" s="45">
        <f>IF(FilterType="FIR", IF(Extend_fmod, PRE_CALC!I4779*Fm, PRE_CALC!A4779*Fdata), IF(F_default=1,B4830+(4*Fnotch-0)/8192,B4830+(F_stop-F_start)/8192) )</f>
        <v>149250</v>
      </c>
      <c r="C4831" s="39">
        <f t="shared" si="223"/>
        <v>-1.805579302241711</v>
      </c>
      <c r="D4831" s="84">
        <f ca="1">IF(FilterType="FIR", IF(Extend_fmod=1,OFFSET(PRE_CALC!J4779,0,DEC_RATE), OFFSET(PRE_CALC!B4779,0,DEC_RATE)), C4831)</f>
        <v>-110.65295740000001</v>
      </c>
      <c r="E4831" s="84">
        <f t="shared" ca="1" si="224"/>
        <v>102406.249999872</v>
      </c>
      <c r="F4831" s="84">
        <f t="shared" ca="1" si="222"/>
        <v>-4.8930546883400004E-3</v>
      </c>
      <c r="G4831" s="119">
        <f>IF(FilterType="FIR",  PRE_CALC!A4779*Fdata, IF(F_default=1,G4830+(4*Fnotch-0)/8192,G4830+(F_stop-F_start)/8192) )</f>
        <v>149250</v>
      </c>
      <c r="H4831" s="120">
        <f ca="1">IF(FilterType="FIR", OFFSET(PRE_CALC!B4779,0,DEC_RATE), C4831)</f>
        <v>-110.65295740000001</v>
      </c>
    </row>
    <row r="4832" spans="2:8" x14ac:dyDescent="0.2">
      <c r="B4832" s="45">
        <f>IF(FilterType="FIR", IF(Extend_fmod, PRE_CALC!I4780*Fm, PRE_CALC!A4780*Fdata), IF(F_default=1,B4831+(4*Fnotch-0)/8192,B4831+(F_stop-F_start)/8192) )</f>
        <v>149281.249999872</v>
      </c>
      <c r="C4832" s="39">
        <f t="shared" si="223"/>
        <v>-1.806340963413551</v>
      </c>
      <c r="D4832" s="84">
        <f ca="1">IF(FilterType="FIR", IF(Extend_fmod=1,OFFSET(PRE_CALC!J4780,0,DEC_RATE), OFFSET(PRE_CALC!B4780,0,DEC_RATE)), C4832)</f>
        <v>-110.655474548</v>
      </c>
      <c r="E4832" s="84">
        <f t="shared" ca="1" si="224"/>
        <v>102406.249999872</v>
      </c>
      <c r="F4832" s="84">
        <f t="shared" ca="1" si="222"/>
        <v>-4.8930546883400004E-3</v>
      </c>
      <c r="G4832" s="119">
        <f>IF(FilterType="FIR",  PRE_CALC!A4780*Fdata, IF(F_default=1,G4831+(4*Fnotch-0)/8192,G4831+(F_stop-F_start)/8192) )</f>
        <v>149281.249999872</v>
      </c>
      <c r="H4832" s="120">
        <f ca="1">IF(FilterType="FIR", OFFSET(PRE_CALC!B4780,0,DEC_RATE), C4832)</f>
        <v>-110.655474548</v>
      </c>
    </row>
    <row r="4833" spans="2:8" x14ac:dyDescent="0.2">
      <c r="B4833" s="45">
        <f>IF(FilterType="FIR", IF(Extend_fmod, PRE_CALC!I4781*Fm, PRE_CALC!A4781*Fdata), IF(F_default=1,B4832+(4*Fnotch-0)/8192,B4832+(F_stop-F_start)/8192) )</f>
        <v>149312.5</v>
      </c>
      <c r="C4833" s="39">
        <f t="shared" si="223"/>
        <v>-1.8071027887010551</v>
      </c>
      <c r="D4833" s="84">
        <f ca="1">IF(FilterType="FIR", IF(Extend_fmod=1,OFFSET(PRE_CALC!J4781,0,DEC_RATE), OFFSET(PRE_CALC!B4781,0,DEC_RATE)), C4833)</f>
        <v>-110.66232769299999</v>
      </c>
      <c r="E4833" s="84">
        <f t="shared" ca="1" si="224"/>
        <v>102406.249999872</v>
      </c>
      <c r="F4833" s="84">
        <f t="shared" ca="1" si="222"/>
        <v>-4.8930546883400004E-3</v>
      </c>
      <c r="G4833" s="119">
        <f>IF(FilterType="FIR",  PRE_CALC!A4781*Fdata, IF(F_default=1,G4832+(4*Fnotch-0)/8192,G4832+(F_stop-F_start)/8192) )</f>
        <v>149312.5</v>
      </c>
      <c r="H4833" s="120">
        <f ca="1">IF(FilterType="FIR", OFFSET(PRE_CALC!B4781,0,DEC_RATE), C4833)</f>
        <v>-110.66232769299999</v>
      </c>
    </row>
    <row r="4834" spans="2:8" x14ac:dyDescent="0.2">
      <c r="B4834" s="45">
        <f>IF(FilterType="FIR", IF(Extend_fmod, PRE_CALC!I4782*Fm, PRE_CALC!A4782*Fdata), IF(F_default=1,B4833+(4*Fnotch-0)/8192,B4833+(F_stop-F_start)/8192) )</f>
        <v>149343.750000128</v>
      </c>
      <c r="C4834" s="39">
        <f t="shared" si="223"/>
        <v>-1.8078647781009911</v>
      </c>
      <c r="D4834" s="84">
        <f ca="1">IF(FilterType="FIR", IF(Extend_fmod=1,OFFSET(PRE_CALC!J4782,0,DEC_RATE), OFFSET(PRE_CALC!B4782,0,DEC_RATE)), C4834)</f>
        <v>-110.673522651</v>
      </c>
      <c r="E4834" s="84">
        <f t="shared" ca="1" si="224"/>
        <v>102406.249999872</v>
      </c>
      <c r="F4834" s="84">
        <f t="shared" ca="1" si="222"/>
        <v>-4.8930546883400004E-3</v>
      </c>
      <c r="G4834" s="119">
        <f>IF(FilterType="FIR",  PRE_CALC!A4782*Fdata, IF(F_default=1,G4833+(4*Fnotch-0)/8192,G4833+(F_stop-F_start)/8192) )</f>
        <v>149343.750000128</v>
      </c>
      <c r="H4834" s="120">
        <f ca="1">IF(FilterType="FIR", OFFSET(PRE_CALC!B4782,0,DEC_RATE), C4834)</f>
        <v>-110.673522651</v>
      </c>
    </row>
    <row r="4835" spans="2:8" x14ac:dyDescent="0.2">
      <c r="B4835" s="45">
        <f>IF(FilterType="FIR", IF(Extend_fmod, PRE_CALC!I4783*Fm, PRE_CALC!A4783*Fdata), IF(F_default=1,B4834+(4*Fnotch-0)/8192,B4834+(F_stop-F_start)/8192) )</f>
        <v>149375</v>
      </c>
      <c r="C4835" s="39">
        <f t="shared" si="223"/>
        <v>-1.8086269316101253</v>
      </c>
      <c r="D4835" s="84">
        <f ca="1">IF(FilterType="FIR", IF(Extend_fmod=1,OFFSET(PRE_CALC!J4783,0,DEC_RATE), OFFSET(PRE_CALC!B4783,0,DEC_RATE)), C4835)</f>
        <v>-110.68906919299999</v>
      </c>
      <c r="E4835" s="84">
        <f t="shared" ca="1" si="224"/>
        <v>102406.249999872</v>
      </c>
      <c r="F4835" s="84">
        <f t="shared" ca="1" si="222"/>
        <v>-4.8930546883400004E-3</v>
      </c>
      <c r="G4835" s="119">
        <f>IF(FilterType="FIR",  PRE_CALC!A4783*Fdata, IF(F_default=1,G4834+(4*Fnotch-0)/8192,G4834+(F_stop-F_start)/8192) )</f>
        <v>149375</v>
      </c>
      <c r="H4835" s="120">
        <f ca="1">IF(FilterType="FIR", OFFSET(PRE_CALC!B4783,0,DEC_RATE), C4835)</f>
        <v>-110.68906919299999</v>
      </c>
    </row>
    <row r="4836" spans="2:8" x14ac:dyDescent="0.2">
      <c r="B4836" s="45">
        <f>IF(FilterType="FIR", IF(Extend_fmod, PRE_CALC!I4784*Fm, PRE_CALC!A4784*Fdata), IF(F_default=1,B4835+(4*Fnotch-0)/8192,B4835+(F_stop-F_start)/8192) )</f>
        <v>149406.249999872</v>
      </c>
      <c r="C4836" s="39">
        <f t="shared" si="223"/>
        <v>-1.8093892492376868</v>
      </c>
      <c r="D4836" s="84">
        <f ca="1">IF(FilterType="FIR", IF(Extend_fmod=1,OFFSET(PRE_CALC!J4784,0,DEC_RATE), OFFSET(PRE_CALC!B4784,0,DEC_RATE)), C4836)</f>
        <v>-110.708981076</v>
      </c>
      <c r="E4836" s="84">
        <f t="shared" ca="1" si="224"/>
        <v>102406.249999872</v>
      </c>
      <c r="F4836" s="84">
        <f t="shared" ca="1" si="222"/>
        <v>-4.8930546883400004E-3</v>
      </c>
      <c r="G4836" s="119">
        <f>IF(FilterType="FIR",  PRE_CALC!A4784*Fdata, IF(F_default=1,G4835+(4*Fnotch-0)/8192,G4835+(F_stop-F_start)/8192) )</f>
        <v>149406.249999872</v>
      </c>
      <c r="H4836" s="120">
        <f ca="1">IF(FilterType="FIR", OFFSET(PRE_CALC!B4784,0,DEC_RATE), C4836)</f>
        <v>-110.708981076</v>
      </c>
    </row>
    <row r="4837" spans="2:8" x14ac:dyDescent="0.2">
      <c r="B4837" s="45">
        <f>IF(FilterType="FIR", IF(Extend_fmod, PRE_CALC!I4785*Fm, PRE_CALC!A4785*Fdata), IF(F_default=1,B4836+(4*Fnotch-0)/8192,B4836+(F_stop-F_start)/8192) )</f>
        <v>149437.5</v>
      </c>
      <c r="C4837" s="39">
        <f t="shared" si="223"/>
        <v>-1.8101517309929291</v>
      </c>
      <c r="D4837" s="84">
        <f ca="1">IF(FilterType="FIR", IF(Extend_fmod=1,OFFSET(PRE_CALC!J4785,0,DEC_RATE), OFFSET(PRE_CALC!B4785,0,DEC_RATE)), C4837)</f>
        <v>-110.733276104</v>
      </c>
      <c r="E4837" s="84">
        <f t="shared" ca="1" si="224"/>
        <v>102406.249999872</v>
      </c>
      <c r="F4837" s="84">
        <f t="shared" ca="1" si="222"/>
        <v>-4.8930546883400004E-3</v>
      </c>
      <c r="G4837" s="119">
        <f>IF(FilterType="FIR",  PRE_CALC!A4785*Fdata, IF(F_default=1,G4836+(4*Fnotch-0)/8192,G4836+(F_stop-F_start)/8192) )</f>
        <v>149437.5</v>
      </c>
      <c r="H4837" s="120">
        <f ca="1">IF(FilterType="FIR", OFFSET(PRE_CALC!B4785,0,DEC_RATE), C4837)</f>
        <v>-110.733276104</v>
      </c>
    </row>
    <row r="4838" spans="2:8" x14ac:dyDescent="0.2">
      <c r="B4838" s="45">
        <f>IF(FilterType="FIR", IF(Extend_fmod, PRE_CALC!I4786*Fm, PRE_CALC!A4786*Fdata), IF(F_default=1,B4837+(4*Fnotch-0)/8192,B4837+(F_stop-F_start)/8192) )</f>
        <v>149468.750000128</v>
      </c>
      <c r="C4838" s="39">
        <f t="shared" si="223"/>
        <v>-1.810914376872609</v>
      </c>
      <c r="D4838" s="84">
        <f ca="1">IF(FilterType="FIR", IF(Extend_fmod=1,OFFSET(PRE_CALC!J4786,0,DEC_RATE), OFFSET(PRE_CALC!B4786,0,DEC_RATE)), C4838)</f>
        <v>-110.761976195</v>
      </c>
      <c r="E4838" s="84">
        <f t="shared" ca="1" si="224"/>
        <v>102406.249999872</v>
      </c>
      <c r="F4838" s="84">
        <f t="shared" ca="1" si="222"/>
        <v>-4.8930546883400004E-3</v>
      </c>
      <c r="G4838" s="119">
        <f>IF(FilterType="FIR",  PRE_CALC!A4786*Fdata, IF(F_default=1,G4837+(4*Fnotch-0)/8192,G4837+(F_stop-F_start)/8192) )</f>
        <v>149468.750000128</v>
      </c>
      <c r="H4838" s="120">
        <f ca="1">IF(FilterType="FIR", OFFSET(PRE_CALC!B4786,0,DEC_RATE), C4838)</f>
        <v>-110.761976195</v>
      </c>
    </row>
    <row r="4839" spans="2:8" x14ac:dyDescent="0.2">
      <c r="B4839" s="45">
        <f>IF(FilterType="FIR", IF(Extend_fmod, PRE_CALC!I4787*Fm, PRE_CALC!A4787*Fdata), IF(F_default=1,B4838+(4*Fnotch-0)/8192,B4838+(F_stop-F_start)/8192) )</f>
        <v>149500</v>
      </c>
      <c r="C4839" s="39">
        <f t="shared" si="223"/>
        <v>-1.8116771868734791</v>
      </c>
      <c r="D4839" s="84">
        <f ca="1">IF(FilterType="FIR", IF(Extend_fmod=1,OFFSET(PRE_CALC!J4787,0,DEC_RATE), OFFSET(PRE_CALC!B4787,0,DEC_RATE)), C4839)</f>
        <v>-110.795107468</v>
      </c>
      <c r="E4839" s="84">
        <f t="shared" ca="1" si="224"/>
        <v>102406.249999872</v>
      </c>
      <c r="F4839" s="84">
        <f t="shared" ca="1" si="222"/>
        <v>-4.8930546883400004E-3</v>
      </c>
      <c r="G4839" s="119">
        <f>IF(FilterType="FIR",  PRE_CALC!A4787*Fdata, IF(F_default=1,G4838+(4*Fnotch-0)/8192,G4838+(F_stop-F_start)/8192) )</f>
        <v>149500</v>
      </c>
      <c r="H4839" s="120">
        <f ca="1">IF(FilterType="FIR", OFFSET(PRE_CALC!B4787,0,DEC_RATE), C4839)</f>
        <v>-110.795107468</v>
      </c>
    </row>
    <row r="4840" spans="2:8" x14ac:dyDescent="0.2">
      <c r="B4840" s="45">
        <f>IF(FilterType="FIR", IF(Extend_fmod, PRE_CALC!I4788*Fm, PRE_CALC!A4788*Fdata), IF(F_default=1,B4839+(4*Fnotch-0)/8192,B4839+(F_stop-F_start)/8192) )</f>
        <v>149531.249999872</v>
      </c>
      <c r="C4840" s="39">
        <f t="shared" si="223"/>
        <v>-1.8124401610047944</v>
      </c>
      <c r="D4840" s="84">
        <f ca="1">IF(FilterType="FIR", IF(Extend_fmod=1,OFFSET(PRE_CALC!J4788,0,DEC_RATE), OFFSET(PRE_CALC!B4788,0,DEC_RATE)), C4840)</f>
        <v>-110.832700351</v>
      </c>
      <c r="E4840" s="84">
        <f t="shared" ca="1" si="224"/>
        <v>102406.249999872</v>
      </c>
      <c r="F4840" s="84">
        <f t="shared" ca="1" si="222"/>
        <v>-4.8930546883400004E-3</v>
      </c>
      <c r="G4840" s="119">
        <f>IF(FilterType="FIR",  PRE_CALC!A4788*Fdata, IF(F_default=1,G4839+(4*Fnotch-0)/8192,G4839+(F_stop-F_start)/8192) )</f>
        <v>149531.249999872</v>
      </c>
      <c r="H4840" s="120">
        <f ca="1">IF(FilterType="FIR", OFFSET(PRE_CALC!B4788,0,DEC_RATE), C4840)</f>
        <v>-110.832700351</v>
      </c>
    </row>
    <row r="4841" spans="2:8" x14ac:dyDescent="0.2">
      <c r="B4841" s="45">
        <f>IF(FilterType="FIR", IF(Extend_fmod, PRE_CALC!I4789*Fm, PRE_CALC!A4789*Fdata), IF(F_default=1,B4840+(4*Fnotch-0)/8192,B4840+(F_stop-F_start)/8192) )</f>
        <v>149562.5</v>
      </c>
      <c r="C4841" s="39">
        <f t="shared" si="223"/>
        <v>-1.813203299275804</v>
      </c>
      <c r="D4841" s="84">
        <f ca="1">IF(FilterType="FIR", IF(Extend_fmod=1,OFFSET(PRE_CALC!J4789,0,DEC_RATE), OFFSET(PRE_CALC!B4789,0,DEC_RATE)), C4841)</f>
        <v>-110.874789697</v>
      </c>
      <c r="E4841" s="84">
        <f t="shared" ca="1" si="224"/>
        <v>102406.249999872</v>
      </c>
      <c r="F4841" s="84">
        <f t="shared" ca="1" si="222"/>
        <v>-4.8930546883400004E-3</v>
      </c>
      <c r="G4841" s="119">
        <f>IF(FilterType="FIR",  PRE_CALC!A4789*Fdata, IF(F_default=1,G4840+(4*Fnotch-0)/8192,G4840+(F_stop-F_start)/8192) )</f>
        <v>149562.5</v>
      </c>
      <c r="H4841" s="120">
        <f ca="1">IF(FilterType="FIR", OFFSET(PRE_CALC!B4789,0,DEC_RATE), C4841)</f>
        <v>-110.874789697</v>
      </c>
    </row>
    <row r="4842" spans="2:8" x14ac:dyDescent="0.2">
      <c r="B4842" s="45">
        <f>IF(FilterType="FIR", IF(Extend_fmod, PRE_CALC!I4790*Fm, PRE_CALC!A4790*Fdata), IF(F_default=1,B4841+(4*Fnotch-0)/8192,B4841+(F_stop-F_start)/8192) )</f>
        <v>149593.750000128</v>
      </c>
      <c r="C4842" s="39">
        <f t="shared" si="223"/>
        <v>-1.8139666016832781</v>
      </c>
      <c r="D4842" s="84">
        <f ca="1">IF(FilterType="FIR", IF(Extend_fmod=1,OFFSET(PRE_CALC!J4790,0,DEC_RATE), OFFSET(PRE_CALC!B4790,0,DEC_RATE)), C4842)</f>
        <v>-110.921414928</v>
      </c>
      <c r="E4842" s="84">
        <f t="shared" ca="1" si="224"/>
        <v>102406.249999872</v>
      </c>
      <c r="F4842" s="84">
        <f t="shared" ca="1" si="222"/>
        <v>-4.8930546883400004E-3</v>
      </c>
      <c r="G4842" s="119">
        <f>IF(FilterType="FIR",  PRE_CALC!A4790*Fdata, IF(F_default=1,G4841+(4*Fnotch-0)/8192,G4841+(F_stop-F_start)/8192) )</f>
        <v>149593.750000128</v>
      </c>
      <c r="H4842" s="120">
        <f ca="1">IF(FilterType="FIR", OFFSET(PRE_CALC!B4790,0,DEC_RATE), C4842)</f>
        <v>-110.921414928</v>
      </c>
    </row>
    <row r="4843" spans="2:8" x14ac:dyDescent="0.2">
      <c r="B4843" s="45">
        <f>IF(FilterType="FIR", IF(Extend_fmod, PRE_CALC!I4791*Fm, PRE_CALC!A4791*Fdata), IF(F_default=1,B4842+(4*Fnotch-0)/8192,B4842+(F_stop-F_start)/8192) )</f>
        <v>149625</v>
      </c>
      <c r="C4843" s="39">
        <f t="shared" si="223"/>
        <v>-1.8147300682239456</v>
      </c>
      <c r="D4843" s="84">
        <f ca="1">IF(FilterType="FIR", IF(Extend_fmod=1,OFFSET(PRE_CALC!J4791,0,DEC_RATE), OFFSET(PRE_CALC!B4791,0,DEC_RATE)), C4843)</f>
        <v>-110.97262019599999</v>
      </c>
      <c r="E4843" s="84">
        <f t="shared" ca="1" si="224"/>
        <v>102406.249999872</v>
      </c>
      <c r="F4843" s="84">
        <f t="shared" ca="1" si="222"/>
        <v>-4.8930546883400004E-3</v>
      </c>
      <c r="G4843" s="119">
        <f>IF(FilterType="FIR",  PRE_CALC!A4791*Fdata, IF(F_default=1,G4842+(4*Fnotch-0)/8192,G4842+(F_stop-F_start)/8192) )</f>
        <v>149625</v>
      </c>
      <c r="H4843" s="120">
        <f ca="1">IF(FilterType="FIR", OFFSET(PRE_CALC!B4791,0,DEC_RATE), C4843)</f>
        <v>-110.97262019599999</v>
      </c>
    </row>
    <row r="4844" spans="2:8" x14ac:dyDescent="0.2">
      <c r="B4844" s="45">
        <f>IF(FilterType="FIR", IF(Extend_fmod, PRE_CALC!I4792*Fm, PRE_CALC!A4792*Fdata), IF(F_default=1,B4843+(4*Fnotch-0)/8192,B4843+(F_stop-F_start)/8192) )</f>
        <v>149656.249999872</v>
      </c>
      <c r="C4844" s="39">
        <f t="shared" si="223"/>
        <v>-1.8154936989070849</v>
      </c>
      <c r="D4844" s="84">
        <f ca="1">IF(FilterType="FIR", IF(Extend_fmod=1,OFFSET(PRE_CALC!J4792,0,DEC_RATE), OFFSET(PRE_CALC!B4792,0,DEC_RATE)), C4844)</f>
        <v>-111.028454565</v>
      </c>
      <c r="E4844" s="84">
        <f t="shared" ca="1" si="224"/>
        <v>102406.249999872</v>
      </c>
      <c r="F4844" s="84">
        <f t="shared" ca="1" si="222"/>
        <v>-4.8930546883400004E-3</v>
      </c>
      <c r="G4844" s="119">
        <f>IF(FilterType="FIR",  PRE_CALC!A4792*Fdata, IF(F_default=1,G4843+(4*Fnotch-0)/8192,G4843+(F_stop-F_start)/8192) )</f>
        <v>149656.249999872</v>
      </c>
      <c r="H4844" s="120">
        <f ca="1">IF(FilterType="FIR", OFFSET(PRE_CALC!B4792,0,DEC_RATE), C4844)</f>
        <v>-111.028454565</v>
      </c>
    </row>
    <row r="4845" spans="2:8" x14ac:dyDescent="0.2">
      <c r="B4845" s="45">
        <f>IF(FilterType="FIR", IF(Extend_fmod, PRE_CALC!I4793*Fm, PRE_CALC!A4793*Fdata), IF(F_default=1,B4844+(4*Fnotch-0)/8192,B4844+(F_stop-F_start)/8192) )</f>
        <v>149687.5</v>
      </c>
      <c r="C4845" s="39">
        <f t="shared" si="223"/>
        <v>-1.8162574937419584</v>
      </c>
      <c r="D4845" s="84">
        <f ca="1">IF(FilterType="FIR", IF(Extend_fmod=1,OFFSET(PRE_CALC!J4793,0,DEC_RATE), OFFSET(PRE_CALC!B4793,0,DEC_RATE)), C4845)</f>
        <v>-111.08897221399999</v>
      </c>
      <c r="E4845" s="84">
        <f t="shared" ca="1" si="224"/>
        <v>102406.249999872</v>
      </c>
      <c r="F4845" s="84">
        <f t="shared" ca="1" si="222"/>
        <v>-4.8930546883400004E-3</v>
      </c>
      <c r="G4845" s="119">
        <f>IF(FilterType="FIR",  PRE_CALC!A4793*Fdata, IF(F_default=1,G4844+(4*Fnotch-0)/8192,G4844+(F_stop-F_start)/8192) )</f>
        <v>149687.5</v>
      </c>
      <c r="H4845" s="120">
        <f ca="1">IF(FilterType="FIR", OFFSET(PRE_CALC!B4793,0,DEC_RATE), C4845)</f>
        <v>-111.08897221399999</v>
      </c>
    </row>
    <row r="4846" spans="2:8" x14ac:dyDescent="0.2">
      <c r="B4846" s="45">
        <f>IF(FilterType="FIR", IF(Extend_fmod, PRE_CALC!I4794*Fm, PRE_CALC!A4794*Fdata), IF(F_default=1,B4845+(4*Fnotch-0)/8192,B4845+(F_stop-F_start)/8192) )</f>
        <v>149718.750000128</v>
      </c>
      <c r="C4846" s="39">
        <f t="shared" si="223"/>
        <v>-1.8170214527253103</v>
      </c>
      <c r="D4846" s="84">
        <f ca="1">IF(FilterType="FIR", IF(Extend_fmod=1,OFFSET(PRE_CALC!J4794,0,DEC_RATE), OFFSET(PRE_CALC!B4794,0,DEC_RATE)), C4846)</f>
        <v>-111.154232673</v>
      </c>
      <c r="E4846" s="84">
        <f t="shared" ca="1" si="224"/>
        <v>102406.249999872</v>
      </c>
      <c r="F4846" s="84">
        <f t="shared" ca="1" si="222"/>
        <v>-4.8930546883400004E-3</v>
      </c>
      <c r="G4846" s="119">
        <f>IF(FilterType="FIR",  PRE_CALC!A4794*Fdata, IF(F_default=1,G4845+(4*Fnotch-0)/8192,G4845+(F_stop-F_start)/8192) )</f>
        <v>149718.750000128</v>
      </c>
      <c r="H4846" s="120">
        <f ca="1">IF(FilterType="FIR", OFFSET(PRE_CALC!B4794,0,DEC_RATE), C4846)</f>
        <v>-111.154232673</v>
      </c>
    </row>
    <row r="4847" spans="2:8" x14ac:dyDescent="0.2">
      <c r="B4847" s="45">
        <f>IF(FilterType="FIR", IF(Extend_fmod, PRE_CALC!I4795*Fm, PRE_CALC!A4795*Fdata), IF(F_default=1,B4846+(4*Fnotch-0)/8192,B4846+(F_stop-F_start)/8192) )</f>
        <v>149750</v>
      </c>
      <c r="C4847" s="39">
        <f t="shared" si="223"/>
        <v>-1.8177855758538919</v>
      </c>
      <c r="D4847" s="84">
        <f ca="1">IF(FilterType="FIR", IF(Extend_fmod=1,OFFSET(PRE_CALC!J4795,0,DEC_RATE), OFFSET(PRE_CALC!B4795,0,DEC_RATE)), C4847)</f>
        <v>-111.224301075</v>
      </c>
      <c r="E4847" s="84">
        <f t="shared" ca="1" si="224"/>
        <v>102406.249999872</v>
      </c>
      <c r="F4847" s="84">
        <f t="shared" ca="1" si="222"/>
        <v>-4.8930546883400004E-3</v>
      </c>
      <c r="G4847" s="119">
        <f>IF(FilterType="FIR",  PRE_CALC!A4795*Fdata, IF(F_default=1,G4846+(4*Fnotch-0)/8192,G4846+(F_stop-F_start)/8192) )</f>
        <v>149750</v>
      </c>
      <c r="H4847" s="120">
        <f ca="1">IF(FilterType="FIR", OFFSET(PRE_CALC!B4795,0,DEC_RATE), C4847)</f>
        <v>-111.224301075</v>
      </c>
    </row>
    <row r="4848" spans="2:8" x14ac:dyDescent="0.2">
      <c r="B4848" s="45">
        <f>IF(FilterType="FIR", IF(Extend_fmod, PRE_CALC!I4796*Fm, PRE_CALC!A4796*Fdata), IF(F_default=1,B4847+(4*Fnotch-0)/8192,B4847+(F_stop-F_start)/8192) )</f>
        <v>149781.249999872</v>
      </c>
      <c r="C4848" s="39">
        <f t="shared" si="223"/>
        <v>-1.8185498631369632</v>
      </c>
      <c r="D4848" s="84">
        <f ca="1">IF(FilterType="FIR", IF(Extend_fmod=1,OFFSET(PRE_CALC!J4796,0,DEC_RATE), OFFSET(PRE_CALC!B4796,0,DEC_RATE)), C4848)</f>
        <v>-111.299248449</v>
      </c>
      <c r="E4848" s="84">
        <f t="shared" ca="1" si="224"/>
        <v>102406.249999872</v>
      </c>
      <c r="F4848" s="84">
        <f t="shared" ca="1" si="222"/>
        <v>-4.8930546883400004E-3</v>
      </c>
      <c r="G4848" s="119">
        <f>IF(FilterType="FIR",  PRE_CALC!A4796*Fdata, IF(F_default=1,G4847+(4*Fnotch-0)/8192,G4847+(F_stop-F_start)/8192) )</f>
        <v>149781.249999872</v>
      </c>
      <c r="H4848" s="120">
        <f ca="1">IF(FilterType="FIR", OFFSET(PRE_CALC!B4796,0,DEC_RATE), C4848)</f>
        <v>-111.299248449</v>
      </c>
    </row>
    <row r="4849" spans="2:8" x14ac:dyDescent="0.2">
      <c r="B4849" s="45">
        <f>IF(FilterType="FIR", IF(Extend_fmod, PRE_CALC!I4797*Fm, PRE_CALC!A4797*Fdata), IF(F_default=1,B4848+(4*Fnotch-0)/8192,B4848+(F_stop-F_start)/8192) )</f>
        <v>149812.5</v>
      </c>
      <c r="C4849" s="39">
        <f t="shared" si="223"/>
        <v>-1.8193143145838224</v>
      </c>
      <c r="D4849" s="84">
        <f ca="1">IF(FilterType="FIR", IF(Extend_fmod=1,OFFSET(PRE_CALC!J4797,0,DEC_RATE), OFFSET(PRE_CALC!B4797,0,DEC_RATE)), C4849)</f>
        <v>-111.379152034</v>
      </c>
      <c r="E4849" s="84">
        <f t="shared" ca="1" si="224"/>
        <v>102406.249999872</v>
      </c>
      <c r="F4849" s="84">
        <f t="shared" ca="1" si="222"/>
        <v>-4.8930546883400004E-3</v>
      </c>
      <c r="G4849" s="119">
        <f>IF(FilterType="FIR",  PRE_CALC!A4797*Fdata, IF(F_default=1,G4848+(4*Fnotch-0)/8192,G4848+(F_stop-F_start)/8192) )</f>
        <v>149812.5</v>
      </c>
      <c r="H4849" s="120">
        <f ca="1">IF(FilterType="FIR", OFFSET(PRE_CALC!B4797,0,DEC_RATE), C4849)</f>
        <v>-111.379152034</v>
      </c>
    </row>
    <row r="4850" spans="2:8" x14ac:dyDescent="0.2">
      <c r="B4850" s="45">
        <f>IF(FilterType="FIR", IF(Extend_fmod, PRE_CALC!I4798*Fm, PRE_CALC!A4798*Fdata), IF(F_default=1,B4849+(4*Fnotch-0)/8192,B4849+(F_stop-F_start)/8192) )</f>
        <v>149843.750000128</v>
      </c>
      <c r="C4850" s="39">
        <f t="shared" si="223"/>
        <v>-1.8200789301911908</v>
      </c>
      <c r="D4850" s="84">
        <f ca="1">IF(FilterType="FIR", IF(Extend_fmod=1,OFFSET(PRE_CALC!J4798,0,DEC_RATE), OFFSET(PRE_CALC!B4798,0,DEC_RATE)), C4850)</f>
        <v>-111.464095642</v>
      </c>
      <c r="E4850" s="84">
        <f t="shared" ca="1" si="224"/>
        <v>102406.249999872</v>
      </c>
      <c r="F4850" s="84">
        <f t="shared" ca="1" si="222"/>
        <v>-4.8930546883400004E-3</v>
      </c>
      <c r="G4850" s="119">
        <f>IF(FilterType="FIR",  PRE_CALC!A4798*Fdata, IF(F_default=1,G4849+(4*Fnotch-0)/8192,G4849+(F_stop-F_start)/8192) )</f>
        <v>149843.750000128</v>
      </c>
      <c r="H4850" s="120">
        <f ca="1">IF(FilterType="FIR", OFFSET(PRE_CALC!B4798,0,DEC_RATE), C4850)</f>
        <v>-111.464095642</v>
      </c>
    </row>
    <row r="4851" spans="2:8" x14ac:dyDescent="0.2">
      <c r="B4851" s="45">
        <f>IF(FilterType="FIR", IF(Extend_fmod, PRE_CALC!I4799*Fm, PRE_CALC!A4799*Fdata), IF(F_default=1,B4850+(4*Fnotch-0)/8192,B4850+(F_stop-F_start)/8192) )</f>
        <v>149875</v>
      </c>
      <c r="C4851" s="39">
        <f t="shared" si="223"/>
        <v>-1.8208437099558346</v>
      </c>
      <c r="D4851" s="84">
        <f ca="1">IF(FilterType="FIR", IF(Extend_fmod=1,OFFSET(PRE_CALC!J4799,0,DEC_RATE), OFFSET(PRE_CALC!B4799,0,DEC_RATE)), C4851)</f>
        <v>-111.554170046</v>
      </c>
      <c r="E4851" s="84">
        <f t="shared" ca="1" si="224"/>
        <v>102406.249999872</v>
      </c>
      <c r="F4851" s="84">
        <f t="shared" ca="1" si="222"/>
        <v>-4.8930546883400004E-3</v>
      </c>
      <c r="G4851" s="119">
        <f>IF(FilterType="FIR",  PRE_CALC!A4799*Fdata, IF(F_default=1,G4850+(4*Fnotch-0)/8192,G4850+(F_stop-F_start)/8192) )</f>
        <v>149875</v>
      </c>
      <c r="H4851" s="120">
        <f ca="1">IF(FilterType="FIR", OFFSET(PRE_CALC!B4799,0,DEC_RATE), C4851)</f>
        <v>-111.554170046</v>
      </c>
    </row>
    <row r="4852" spans="2:8" x14ac:dyDescent="0.2">
      <c r="B4852" s="45">
        <f>IF(FilterType="FIR", IF(Extend_fmod, PRE_CALC!I4800*Fm, PRE_CALC!A4800*Fdata), IF(F_default=1,B4851+(4*Fnotch-0)/8192,B4851+(F_stop-F_start)/8192) )</f>
        <v>149906.249999872</v>
      </c>
      <c r="C4852" s="39">
        <f t="shared" si="223"/>
        <v>-1.8216086538870186</v>
      </c>
      <c r="D4852" s="84">
        <f ca="1">IF(FilterType="FIR", IF(Extend_fmod=1,OFFSET(PRE_CALC!J4800,0,DEC_RATE), OFFSET(PRE_CALC!B4800,0,DEC_RATE)), C4852)</f>
        <v>-111.649473422</v>
      </c>
      <c r="E4852" s="84">
        <f t="shared" ca="1" si="224"/>
        <v>102406.249999872</v>
      </c>
      <c r="F4852" s="84">
        <f t="shared" ca="1" si="222"/>
        <v>-4.8930546883400004E-3</v>
      </c>
      <c r="G4852" s="119">
        <f>IF(FilterType="FIR",  PRE_CALC!A4800*Fdata, IF(F_default=1,G4851+(4*Fnotch-0)/8192,G4851+(F_stop-F_start)/8192) )</f>
        <v>149906.249999872</v>
      </c>
      <c r="H4852" s="120">
        <f ca="1">IF(FilterType="FIR", OFFSET(PRE_CALC!B4800,0,DEC_RATE), C4852)</f>
        <v>-111.649473422</v>
      </c>
    </row>
    <row r="4853" spans="2:8" x14ac:dyDescent="0.2">
      <c r="B4853" s="45">
        <f>IF(FilterType="FIR", IF(Extend_fmod, PRE_CALC!I4801*Fm, PRE_CALC!A4801*Fdata), IF(F_default=1,B4852+(4*Fnotch-0)/8192,B4852+(F_stop-F_start)/8192) )</f>
        <v>149937.5</v>
      </c>
      <c r="C4853" s="39">
        <f t="shared" si="223"/>
        <v>-1.8223737619940183</v>
      </c>
      <c r="D4853" s="84">
        <f ca="1">IF(FilterType="FIR", IF(Extend_fmod=1,OFFSET(PRE_CALC!J4801,0,DEC_RATE), OFFSET(PRE_CALC!B4801,0,DEC_RATE)), C4853)</f>
        <v>-111.750111839</v>
      </c>
      <c r="E4853" s="84">
        <f t="shared" ca="1" si="224"/>
        <v>102406.249999872</v>
      </c>
      <c r="F4853" s="84">
        <f t="shared" ca="1" si="222"/>
        <v>-4.8930546883400004E-3</v>
      </c>
      <c r="G4853" s="119">
        <f>IF(FilterType="FIR",  PRE_CALC!A4801*Fdata, IF(F_default=1,G4852+(4*Fnotch-0)/8192,G4852+(F_stop-F_start)/8192) )</f>
        <v>149937.5</v>
      </c>
      <c r="H4853" s="120">
        <f ca="1">IF(FilterType="FIR", OFFSET(PRE_CALC!B4801,0,DEC_RATE), C4853)</f>
        <v>-111.750111839</v>
      </c>
    </row>
    <row r="4854" spans="2:8" x14ac:dyDescent="0.2">
      <c r="B4854" s="45">
        <f>IF(FilterType="FIR", IF(Extend_fmod, PRE_CALC!I4802*Fm, PRE_CALC!A4802*Fdata), IF(F_default=1,B4853+(4*Fnotch-0)/8192,B4853+(F_stop-F_start)/8192) )</f>
        <v>149968.750000128</v>
      </c>
      <c r="C4854" s="39">
        <f t="shared" si="223"/>
        <v>-1.8231390342736109</v>
      </c>
      <c r="D4854" s="84">
        <f ca="1">IF(FilterType="FIR", IF(Extend_fmod=1,OFFSET(PRE_CALC!J4802,0,DEC_RATE), OFFSET(PRE_CALC!B4802,0,DEC_RATE)), C4854)</f>
        <v>-111.85619979400001</v>
      </c>
      <c r="E4854" s="84">
        <f t="shared" ca="1" si="224"/>
        <v>102406.249999872</v>
      </c>
      <c r="F4854" s="84">
        <f t="shared" ca="1" si="222"/>
        <v>-4.8930546883400004E-3</v>
      </c>
      <c r="G4854" s="119">
        <f>IF(FilterType="FIR",  PRE_CALC!A4802*Fdata, IF(F_default=1,G4853+(4*Fnotch-0)/8192,G4853+(F_stop-F_start)/8192) )</f>
        <v>149968.750000128</v>
      </c>
      <c r="H4854" s="120">
        <f ca="1">IF(FilterType="FIR", OFFSET(PRE_CALC!B4802,0,DEC_RATE), C4854)</f>
        <v>-111.85619979400001</v>
      </c>
    </row>
    <row r="4855" spans="2:8" x14ac:dyDescent="0.2">
      <c r="B4855" s="45">
        <f>IF(FilterType="FIR", IF(Extend_fmod, PRE_CALC!I4803*Fm, PRE_CALC!A4803*Fdata), IF(F_default=1,B4854+(4*Fnotch-0)/8192,B4854+(F_stop-F_start)/8192) )</f>
        <v>150000</v>
      </c>
      <c r="C4855" s="39">
        <f t="shared" si="223"/>
        <v>-1.8239044707225069</v>
      </c>
      <c r="D4855" s="84">
        <f ca="1">IF(FilterType="FIR", IF(Extend_fmod=1,OFFSET(PRE_CALC!J4803,0,DEC_RATE), OFFSET(PRE_CALC!B4803,0,DEC_RATE)), C4855)</f>
        <v>-111.967860817</v>
      </c>
      <c r="E4855" s="84">
        <f t="shared" ca="1" si="224"/>
        <v>102406.249999872</v>
      </c>
      <c r="F4855" s="84">
        <f t="shared" ref="F4855:F4918" ca="1" si="225">IF(G4855&lt;=F_PB,H4855, OFFSET(H:H,MATCH(F_PB-0.0001,G:G),0,1))</f>
        <v>-4.8930546883400004E-3</v>
      </c>
      <c r="G4855" s="119">
        <f>IF(FilterType="FIR",  PRE_CALC!A4803*Fdata, IF(F_default=1,G4854+(4*Fnotch-0)/8192,G4854+(F_stop-F_start)/8192) )</f>
        <v>150000</v>
      </c>
      <c r="H4855" s="120">
        <f ca="1">IF(FilterType="FIR", OFFSET(PRE_CALC!B4803,0,DEC_RATE), C4855)</f>
        <v>-111.967860817</v>
      </c>
    </row>
    <row r="4856" spans="2:8" x14ac:dyDescent="0.2">
      <c r="B4856" s="45">
        <f>IF(FilterType="FIR", IF(Extend_fmod, PRE_CALC!I4804*Fm, PRE_CALC!A4804*Fdata), IF(F_default=1,B4855+(4*Fnotch-0)/8192,B4855+(F_stop-F_start)/8192) )</f>
        <v>150031.249999872</v>
      </c>
      <c r="C4856" s="39">
        <f t="shared" ref="C4856:C4919" si="226">MAX(20*LOG(ABS(   (1/s_dec*SIN(s_dec*$B4856/Fm*PI())/SIN($B4856/Fm*PI()))^(order-1) * (1/s_dec2*SIN(s_dec2*$B4856/Fm*PI())/SIN($B4856/Fm*PI()))  )), -160)</f>
        <v>-1.8246700713499984</v>
      </c>
      <c r="D4856" s="84">
        <f ca="1">IF(FilterType="FIR", IF(Extend_fmod=1,OFFSET(PRE_CALC!J4804,0,DEC_RATE), OFFSET(PRE_CALC!B4804,0,DEC_RATE)), C4856)</f>
        <v>-112.08522813899999</v>
      </c>
      <c r="E4856" s="84">
        <f t="shared" ref="E4856:E4919" ca="1" si="227">IF(G4856&lt;=F_PB,G4856, OFFSET(G:G,MATCH(F_PB-0.0001,G:G),0,1) )</f>
        <v>102406.249999872</v>
      </c>
      <c r="F4856" s="84">
        <f t="shared" ca="1" si="225"/>
        <v>-4.8930546883400004E-3</v>
      </c>
      <c r="G4856" s="119">
        <f>IF(FilterType="FIR",  PRE_CALC!A4804*Fdata, IF(F_default=1,G4855+(4*Fnotch-0)/8192,G4855+(F_stop-F_start)/8192) )</f>
        <v>150031.249999872</v>
      </c>
      <c r="H4856" s="120">
        <f ca="1">IF(FilterType="FIR", OFFSET(PRE_CALC!B4804,0,DEC_RATE), C4856)</f>
        <v>-112.08522813899999</v>
      </c>
    </row>
    <row r="4857" spans="2:8" x14ac:dyDescent="0.2">
      <c r="B4857" s="45">
        <f>IF(FilterType="FIR", IF(Extend_fmod, PRE_CALC!I4805*Fm, PRE_CALC!A4805*Fdata), IF(F_default=1,B4856+(4*Fnotch-0)/8192,B4856+(F_stop-F_start)/8192) )</f>
        <v>150062.5</v>
      </c>
      <c r="C4857" s="39">
        <f t="shared" si="226"/>
        <v>-1.8254358361653888</v>
      </c>
      <c r="D4857" s="84">
        <f ca="1">IF(FilterType="FIR", IF(Extend_fmod=1,OFFSET(PRE_CALC!J4805,0,DEC_RATE), OFFSET(PRE_CALC!B4805,0,DEC_RATE)), C4857)</f>
        <v>-112.20844544000001</v>
      </c>
      <c r="E4857" s="84">
        <f t="shared" ca="1" si="227"/>
        <v>102406.249999872</v>
      </c>
      <c r="F4857" s="84">
        <f t="shared" ca="1" si="225"/>
        <v>-4.8930546883400004E-3</v>
      </c>
      <c r="G4857" s="119">
        <f>IF(FilterType="FIR",  PRE_CALC!A4805*Fdata, IF(F_default=1,G4856+(4*Fnotch-0)/8192,G4856+(F_stop-F_start)/8192) )</f>
        <v>150062.5</v>
      </c>
      <c r="H4857" s="120">
        <f ca="1">IF(FilterType="FIR", OFFSET(PRE_CALC!B4805,0,DEC_RATE), C4857)</f>
        <v>-112.20844544000001</v>
      </c>
    </row>
    <row r="4858" spans="2:8" x14ac:dyDescent="0.2">
      <c r="B4858" s="45">
        <f>IF(FilterType="FIR", IF(Extend_fmod, PRE_CALC!I4806*Fm, PRE_CALC!A4806*Fdata), IF(F_default=1,B4857+(4*Fnotch-0)/8192,B4857+(F_stop-F_start)/8192) )</f>
        <v>150093.750000128</v>
      </c>
      <c r="C4858" s="39">
        <f t="shared" si="226"/>
        <v>-1.8262017651654103</v>
      </c>
      <c r="D4858" s="84">
        <f ca="1">IF(FilterType="FIR", IF(Extend_fmod=1,OFFSET(PRE_CALC!J4806,0,DEC_RATE), OFFSET(PRE_CALC!B4806,0,DEC_RATE)), C4858)</f>
        <v>-112.33766767100001</v>
      </c>
      <c r="E4858" s="84">
        <f t="shared" ca="1" si="227"/>
        <v>102406.249999872</v>
      </c>
      <c r="F4858" s="84">
        <f t="shared" ca="1" si="225"/>
        <v>-4.8930546883400004E-3</v>
      </c>
      <c r="G4858" s="119">
        <f>IF(FilterType="FIR",  PRE_CALC!A4806*Fdata, IF(F_default=1,G4857+(4*Fnotch-0)/8192,G4857+(F_stop-F_start)/8192) )</f>
        <v>150093.750000128</v>
      </c>
      <c r="H4858" s="120">
        <f ca="1">IF(FilterType="FIR", OFFSET(PRE_CALC!B4806,0,DEC_RATE), C4858)</f>
        <v>-112.33766767100001</v>
      </c>
    </row>
    <row r="4859" spans="2:8" x14ac:dyDescent="0.2">
      <c r="B4859" s="45">
        <f>IF(FilterType="FIR", IF(Extend_fmod, PRE_CALC!I4807*Fm, PRE_CALC!A4807*Fdata), IF(F_default=1,B4858+(4*Fnotch-0)/8192,B4858+(F_stop-F_start)/8192) )</f>
        <v>150125</v>
      </c>
      <c r="C4859" s="39">
        <f t="shared" si="226"/>
        <v>-1.8269678583468105</v>
      </c>
      <c r="D4859" s="84">
        <f ca="1">IF(FilterType="FIR", IF(Extend_fmod=1,OFFSET(PRE_CALC!J4807,0,DEC_RATE), OFFSET(PRE_CALC!B4807,0,DEC_RATE)), C4859)</f>
        <v>-112.47306199400001</v>
      </c>
      <c r="E4859" s="84">
        <f t="shared" ca="1" si="227"/>
        <v>102406.249999872</v>
      </c>
      <c r="F4859" s="84">
        <f t="shared" ca="1" si="225"/>
        <v>-4.8930546883400004E-3</v>
      </c>
      <c r="G4859" s="119">
        <f>IF(FilterType="FIR",  PRE_CALC!A4807*Fdata, IF(F_default=1,G4858+(4*Fnotch-0)/8192,G4858+(F_stop-F_start)/8192) )</f>
        <v>150125</v>
      </c>
      <c r="H4859" s="120">
        <f ca="1">IF(FilterType="FIR", OFFSET(PRE_CALC!B4807,0,DEC_RATE), C4859)</f>
        <v>-112.47306199400001</v>
      </c>
    </row>
    <row r="4860" spans="2:8" x14ac:dyDescent="0.2">
      <c r="B4860" s="45">
        <f>IF(FilterType="FIR", IF(Extend_fmod, PRE_CALC!I4808*Fm, PRE_CALC!A4808*Fdata), IF(F_default=1,B4859+(4*Fnotch-0)/8192,B4859+(F_stop-F_start)/8192) )</f>
        <v>150156.249999872</v>
      </c>
      <c r="C4860" s="39">
        <f t="shared" si="226"/>
        <v>-1.8277341157188713</v>
      </c>
      <c r="D4860" s="84">
        <f ca="1">IF(FilterType="FIR", IF(Extend_fmod=1,OFFSET(PRE_CALC!J4808,0,DEC_RATE), OFFSET(PRE_CALC!B4808,0,DEC_RATE)), C4860)</f>
        <v>-112.614808807</v>
      </c>
      <c r="E4860" s="84">
        <f t="shared" ca="1" si="227"/>
        <v>102406.249999872</v>
      </c>
      <c r="F4860" s="84">
        <f t="shared" ca="1" si="225"/>
        <v>-4.8930546883400004E-3</v>
      </c>
      <c r="G4860" s="119">
        <f>IF(FilterType="FIR",  PRE_CALC!A4808*Fdata, IF(F_default=1,G4859+(4*Fnotch-0)/8192,G4859+(F_stop-F_start)/8192) )</f>
        <v>150156.249999872</v>
      </c>
      <c r="H4860" s="120">
        <f ca="1">IF(FilterType="FIR", OFFSET(PRE_CALC!B4808,0,DEC_RATE), C4860)</f>
        <v>-112.614808807</v>
      </c>
    </row>
    <row r="4861" spans="2:8" x14ac:dyDescent="0.2">
      <c r="B4861" s="45">
        <f>IF(FilterType="FIR", IF(Extend_fmod, PRE_CALC!I4809*Fm, PRE_CALC!A4809*Fdata), IF(F_default=1,B4860+(4*Fnotch-0)/8192,B4860+(F_stop-F_start)/8192) )</f>
        <v>150187.5</v>
      </c>
      <c r="C4861" s="39">
        <f t="shared" si="226"/>
        <v>-1.8285005372908978</v>
      </c>
      <c r="D4861" s="84">
        <f ca="1">IF(FilterType="FIR", IF(Extend_fmod=1,OFFSET(PRE_CALC!J4809,0,DEC_RATE), OFFSET(PRE_CALC!B4809,0,DEC_RATE)), C4861)</f>
        <v>-112.763102917</v>
      </c>
      <c r="E4861" s="84">
        <f t="shared" ca="1" si="227"/>
        <v>102406.249999872</v>
      </c>
      <c r="F4861" s="84">
        <f t="shared" ca="1" si="225"/>
        <v>-4.8930546883400004E-3</v>
      </c>
      <c r="G4861" s="119">
        <f>IF(FilterType="FIR",  PRE_CALC!A4809*Fdata, IF(F_default=1,G4860+(4*Fnotch-0)/8192,G4860+(F_stop-F_start)/8192) )</f>
        <v>150187.5</v>
      </c>
      <c r="H4861" s="120">
        <f ca="1">IF(FilterType="FIR", OFFSET(PRE_CALC!B4809,0,DEC_RATE), C4861)</f>
        <v>-112.763102917</v>
      </c>
    </row>
    <row r="4862" spans="2:8" x14ac:dyDescent="0.2">
      <c r="B4862" s="45">
        <f>IF(FilterType="FIR", IF(Extend_fmod, PRE_CALC!I4810*Fm, PRE_CALC!A4810*Fdata), IF(F_default=1,B4861+(4*Fnotch-0)/8192,B4861+(F_stop-F_start)/8192) )</f>
        <v>150218.750000128</v>
      </c>
      <c r="C4862" s="39">
        <f t="shared" si="226"/>
        <v>-1.8292671230596367</v>
      </c>
      <c r="D4862" s="84">
        <f ca="1">IF(FilterType="FIR", IF(Extend_fmod=1,OFFSET(PRE_CALC!J4810,0,DEC_RATE), OFFSET(PRE_CALC!B4810,0,DEC_RATE)), C4862)</f>
        <v>-112.918154839</v>
      </c>
      <c r="E4862" s="84">
        <f t="shared" ca="1" si="227"/>
        <v>102406.249999872</v>
      </c>
      <c r="F4862" s="84">
        <f t="shared" ca="1" si="225"/>
        <v>-4.8930546883400004E-3</v>
      </c>
      <c r="G4862" s="119">
        <f>IF(FilterType="FIR",  PRE_CALC!A4810*Fdata, IF(F_default=1,G4861+(4*Fnotch-0)/8192,G4861+(F_stop-F_start)/8192) )</f>
        <v>150218.750000128</v>
      </c>
      <c r="H4862" s="120">
        <f ca="1">IF(FilterType="FIR", OFFSET(PRE_CALC!B4810,0,DEC_RATE), C4862)</f>
        <v>-112.918154839</v>
      </c>
    </row>
    <row r="4863" spans="2:8" x14ac:dyDescent="0.2">
      <c r="B4863" s="45">
        <f>IF(FilterType="FIR", IF(Extend_fmod, PRE_CALC!I4811*Fm, PRE_CALC!A4811*Fdata), IF(F_default=1,B4862+(4*Fnotch-0)/8192,B4862+(F_stop-F_start)/8192) )</f>
        <v>150250</v>
      </c>
      <c r="C4863" s="39">
        <f t="shared" si="226"/>
        <v>-1.8300338730218253</v>
      </c>
      <c r="D4863" s="84">
        <f ca="1">IF(FilterType="FIR", IF(Extend_fmod=1,OFFSET(PRE_CALC!J4811,0,DEC_RATE), OFFSET(PRE_CALC!B4811,0,DEC_RATE)), C4863)</f>
        <v>-113.08019227299999</v>
      </c>
      <c r="E4863" s="84">
        <f t="shared" ca="1" si="227"/>
        <v>102406.249999872</v>
      </c>
      <c r="F4863" s="84">
        <f t="shared" ca="1" si="225"/>
        <v>-4.8930546883400004E-3</v>
      </c>
      <c r="G4863" s="119">
        <f>IF(FilterType="FIR",  PRE_CALC!A4811*Fdata, IF(F_default=1,G4862+(4*Fnotch-0)/8192,G4862+(F_stop-F_start)/8192) )</f>
        <v>150250</v>
      </c>
      <c r="H4863" s="120">
        <f ca="1">IF(FilterType="FIR", OFFSET(PRE_CALC!B4811,0,DEC_RATE), C4863)</f>
        <v>-113.08019227299999</v>
      </c>
    </row>
    <row r="4864" spans="2:8" x14ac:dyDescent="0.2">
      <c r="B4864" s="45">
        <f>IF(FilterType="FIR", IF(Extend_fmod, PRE_CALC!I4812*Fm, PRE_CALC!A4812*Fdata), IF(F_default=1,B4863+(4*Fnotch-0)/8192,B4863+(F_stop-F_start)/8192) )</f>
        <v>150281.249999872</v>
      </c>
      <c r="C4864" s="39">
        <f t="shared" si="226"/>
        <v>-1.8308007871867595</v>
      </c>
      <c r="D4864" s="84">
        <f ca="1">IF(FilterType="FIR", IF(Extend_fmod=1,OFFSET(PRE_CALC!J4812,0,DEC_RATE), OFFSET(PRE_CALC!B4812,0,DEC_RATE)), C4864)</f>
        <v>-113.249461756</v>
      </c>
      <c r="E4864" s="84">
        <f t="shared" ca="1" si="227"/>
        <v>102406.249999872</v>
      </c>
      <c r="F4864" s="84">
        <f t="shared" ca="1" si="225"/>
        <v>-4.8930546883400004E-3</v>
      </c>
      <c r="G4864" s="119">
        <f>IF(FilterType="FIR",  PRE_CALC!A4812*Fdata, IF(F_default=1,G4863+(4*Fnotch-0)/8192,G4863+(F_stop-F_start)/8192) )</f>
        <v>150281.249999872</v>
      </c>
      <c r="H4864" s="120">
        <f ca="1">IF(FilterType="FIR", OFFSET(PRE_CALC!B4812,0,DEC_RATE), C4864)</f>
        <v>-113.249461756</v>
      </c>
    </row>
    <row r="4865" spans="2:8" x14ac:dyDescent="0.2">
      <c r="B4865" s="45">
        <f>IF(FilterType="FIR", IF(Extend_fmod, PRE_CALC!I4813*Fm, PRE_CALC!A4813*Fdata), IF(F_default=1,B4864+(4*Fnotch-0)/8192,B4864+(F_stop-F_start)/8192) )</f>
        <v>150312.5</v>
      </c>
      <c r="C4865" s="39">
        <f t="shared" si="226"/>
        <v>-1.8315678655637453</v>
      </c>
      <c r="D4865" s="84">
        <f ca="1">IF(FilterType="FIR", IF(Extend_fmod=1,OFFSET(PRE_CALC!J4813,0,DEC_RATE), OFFSET(PRE_CALC!B4813,0,DEC_RATE)), C4865)</f>
        <v>-113.426230545</v>
      </c>
      <c r="E4865" s="84">
        <f t="shared" ca="1" si="227"/>
        <v>102406.249999872</v>
      </c>
      <c r="F4865" s="84">
        <f t="shared" ca="1" si="225"/>
        <v>-4.8930546883400004E-3</v>
      </c>
      <c r="G4865" s="119">
        <f>IF(FilterType="FIR",  PRE_CALC!A4813*Fdata, IF(F_default=1,G4864+(4*Fnotch-0)/8192,G4864+(F_stop-F_start)/8192) )</f>
        <v>150312.5</v>
      </c>
      <c r="H4865" s="120">
        <f ca="1">IF(FilterType="FIR", OFFSET(PRE_CALC!B4813,0,DEC_RATE), C4865)</f>
        <v>-113.426230545</v>
      </c>
    </row>
    <row r="4866" spans="2:8" x14ac:dyDescent="0.2">
      <c r="B4866" s="45">
        <f>IF(FilterType="FIR", IF(Extend_fmod, PRE_CALC!I4814*Fm, PRE_CALC!A4814*Fdata), IF(F_default=1,B4865+(4*Fnotch-0)/8192,B4865+(F_stop-F_start)/8192) )</f>
        <v>150343.750000128</v>
      </c>
      <c r="C4866" s="39">
        <f t="shared" si="226"/>
        <v>-1.8323351081495278</v>
      </c>
      <c r="D4866" s="84">
        <f ca="1">IF(FilterType="FIR", IF(Extend_fmod=1,OFFSET(PRE_CALC!J4814,0,DEC_RATE), OFFSET(PRE_CALC!B4814,0,DEC_RATE)), C4866)</f>
        <v>-113.610788743</v>
      </c>
      <c r="E4866" s="84">
        <f t="shared" ca="1" si="227"/>
        <v>102406.249999872</v>
      </c>
      <c r="F4866" s="84">
        <f t="shared" ca="1" si="225"/>
        <v>-4.8930546883400004E-3</v>
      </c>
      <c r="G4866" s="119">
        <f>IF(FilterType="FIR",  PRE_CALC!A4814*Fdata, IF(F_default=1,G4865+(4*Fnotch-0)/8192,G4865+(F_stop-F_start)/8192) )</f>
        <v>150343.750000128</v>
      </c>
      <c r="H4866" s="120">
        <f ca="1">IF(FilterType="FIR", OFFSET(PRE_CALC!B4814,0,DEC_RATE), C4866)</f>
        <v>-113.610788743</v>
      </c>
    </row>
    <row r="4867" spans="2:8" x14ac:dyDescent="0.2">
      <c r="B4867" s="45">
        <f>IF(FilterType="FIR", IF(Extend_fmod, PRE_CALC!I4815*Fm, PRE_CALC!A4815*Fdata), IF(F_default=1,B4866+(4*Fnotch-0)/8192,B4866+(F_stop-F_start)/8192) )</f>
        <v>150375</v>
      </c>
      <c r="C4867" s="39">
        <f t="shared" si="226"/>
        <v>-1.8331025149408346</v>
      </c>
      <c r="D4867" s="84">
        <f ca="1">IF(FilterType="FIR", IF(Extend_fmod=1,OFFSET(PRE_CALC!J4815,0,DEC_RATE), OFFSET(PRE_CALC!B4815,0,DEC_RATE)), C4867)</f>
        <v>-113.803451725</v>
      </c>
      <c r="E4867" s="84">
        <f t="shared" ca="1" si="227"/>
        <v>102406.249999872</v>
      </c>
      <c r="F4867" s="84">
        <f t="shared" ca="1" si="225"/>
        <v>-4.8930546883400004E-3</v>
      </c>
      <c r="G4867" s="119">
        <f>IF(FilterType="FIR",  PRE_CALC!A4815*Fdata, IF(F_default=1,G4866+(4*Fnotch-0)/8192,G4866+(F_stop-F_start)/8192) )</f>
        <v>150375</v>
      </c>
      <c r="H4867" s="120">
        <f ca="1">IF(FilterType="FIR", OFFSET(PRE_CALC!B4815,0,DEC_RATE), C4867)</f>
        <v>-113.803451725</v>
      </c>
    </row>
    <row r="4868" spans="2:8" x14ac:dyDescent="0.2">
      <c r="B4868" s="45">
        <f>IF(FilterType="FIR", IF(Extend_fmod, PRE_CALC!I4816*Fm, PRE_CALC!A4816*Fdata), IF(F_default=1,B4867+(4*Fnotch-0)/8192,B4867+(F_stop-F_start)/8192) )</f>
        <v>150406.249999872</v>
      </c>
      <c r="C4868" s="39">
        <f t="shared" si="226"/>
        <v>-1.8338700859469783</v>
      </c>
      <c r="D4868" s="84">
        <f ca="1">IF(FilterType="FIR", IF(Extend_fmod=1,OFFSET(PRE_CALC!J4816,0,DEC_RATE), OFFSET(PRE_CALC!B4816,0,DEC_RATE)), C4868)</f>
        <v>-114.004562901</v>
      </c>
      <c r="E4868" s="84">
        <f t="shared" ca="1" si="227"/>
        <v>102406.249999872</v>
      </c>
      <c r="F4868" s="84">
        <f t="shared" ca="1" si="225"/>
        <v>-4.8930546883400004E-3</v>
      </c>
      <c r="G4868" s="119">
        <f>IF(FilterType="FIR",  PRE_CALC!A4816*Fdata, IF(F_default=1,G4867+(4*Fnotch-0)/8192,G4867+(F_stop-F_start)/8192) )</f>
        <v>150406.249999872</v>
      </c>
      <c r="H4868" s="120">
        <f ca="1">IF(FilterType="FIR", OFFSET(PRE_CALC!B4816,0,DEC_RATE), C4868)</f>
        <v>-114.004562901</v>
      </c>
    </row>
    <row r="4869" spans="2:8" x14ac:dyDescent="0.2">
      <c r="B4869" s="45">
        <f>IF(FilterType="FIR", IF(Extend_fmod, PRE_CALC!I4817*Fm, PRE_CALC!A4817*Fdata), IF(F_default=1,B4868+(4*Fnotch-0)/8192,B4868+(F_stop-F_start)/8192) )</f>
        <v>150437.5</v>
      </c>
      <c r="C4869" s="39">
        <f t="shared" si="226"/>
        <v>-1.8346378211772751</v>
      </c>
      <c r="D4869" s="84">
        <f ca="1">IF(FilterType="FIR", IF(Extend_fmod=1,OFFSET(PRE_CALC!J4817,0,DEC_RATE), OFFSET(PRE_CALC!B4817,0,DEC_RATE)), C4869)</f>
        <v>-114.214496888</v>
      </c>
      <c r="E4869" s="84">
        <f t="shared" ca="1" si="227"/>
        <v>102406.249999872</v>
      </c>
      <c r="F4869" s="84">
        <f t="shared" ca="1" si="225"/>
        <v>-4.8930546883400004E-3</v>
      </c>
      <c r="G4869" s="119">
        <f>IF(FilterType="FIR",  PRE_CALC!A4817*Fdata, IF(F_default=1,G4868+(4*Fnotch-0)/8192,G4868+(F_stop-F_start)/8192) )</f>
        <v>150437.5</v>
      </c>
      <c r="H4869" s="120">
        <f ca="1">IF(FilterType="FIR", OFFSET(PRE_CALC!B4817,0,DEC_RATE), C4869)</f>
        <v>-114.214496888</v>
      </c>
    </row>
    <row r="4870" spans="2:8" x14ac:dyDescent="0.2">
      <c r="B4870" s="45">
        <f>IF(FilterType="FIR", IF(Extend_fmod, PRE_CALC!I4818*Fm, PRE_CALC!A4818*Fdata), IF(F_default=1,B4869+(4*Fnotch-0)/8192,B4869+(F_stop-F_start)/8192) )</f>
        <v>150468.750000128</v>
      </c>
      <c r="C4870" s="39">
        <f t="shared" si="226"/>
        <v>-1.8354057206284637</v>
      </c>
      <c r="D4870" s="84">
        <f ca="1">IF(FilterType="FIR", IF(Extend_fmod=1,OFFSET(PRE_CALC!J4818,0,DEC_RATE), OFFSET(PRE_CALC!B4818,0,DEC_RATE)), C4870)</f>
        <v>-114.433663151</v>
      </c>
      <c r="E4870" s="84">
        <f t="shared" ca="1" si="227"/>
        <v>102406.249999872</v>
      </c>
      <c r="F4870" s="84">
        <f t="shared" ca="1" si="225"/>
        <v>-4.8930546883400004E-3</v>
      </c>
      <c r="G4870" s="119">
        <f>IF(FilterType="FIR",  PRE_CALC!A4818*Fdata, IF(F_default=1,G4869+(4*Fnotch-0)/8192,G4869+(F_stop-F_start)/8192) )</f>
        <v>150468.750000128</v>
      </c>
      <c r="H4870" s="120">
        <f ca="1">IF(FilterType="FIR", OFFSET(PRE_CALC!B4818,0,DEC_RATE), C4870)</f>
        <v>-114.433663151</v>
      </c>
    </row>
    <row r="4871" spans="2:8" x14ac:dyDescent="0.2">
      <c r="B4871" s="45">
        <f>IF(FilterType="FIR", IF(Extend_fmod, PRE_CALC!I4819*Fm, PRE_CALC!A4819*Fdata), IF(F_default=1,B4870+(4*Fnotch-0)/8192,B4870+(F_stop-F_start)/8192) )</f>
        <v>150500</v>
      </c>
      <c r="C4871" s="39">
        <f t="shared" si="226"/>
        <v>-1.8361737842972743</v>
      </c>
      <c r="D4871" s="84">
        <f ca="1">IF(FilterType="FIR", IF(Extend_fmod=1,OFFSET(PRE_CALC!J4819,0,DEC_RATE), OFFSET(PRE_CALC!B4819,0,DEC_RATE)), C4871)</f>
        <v>-114.662510208</v>
      </c>
      <c r="E4871" s="84">
        <f t="shared" ca="1" si="227"/>
        <v>102406.249999872</v>
      </c>
      <c r="F4871" s="84">
        <f t="shared" ca="1" si="225"/>
        <v>-4.8930546883400004E-3</v>
      </c>
      <c r="G4871" s="119">
        <f>IF(FilterType="FIR",  PRE_CALC!A4819*Fdata, IF(F_default=1,G4870+(4*Fnotch-0)/8192,G4870+(F_stop-F_start)/8192) )</f>
        <v>150500</v>
      </c>
      <c r="H4871" s="120">
        <f ca="1">IF(FilterType="FIR", OFFSET(PRE_CALC!B4819,0,DEC_RATE), C4871)</f>
        <v>-114.662510208</v>
      </c>
    </row>
    <row r="4872" spans="2:8" x14ac:dyDescent="0.2">
      <c r="B4872" s="45">
        <f>IF(FilterType="FIR", IF(Extend_fmod, PRE_CALC!I4820*Fm, PRE_CALC!A4820*Fdata), IF(F_default=1,B4871+(4*Fnotch-0)/8192,B4871+(F_stop-F_start)/8192) )</f>
        <v>150531.249999872</v>
      </c>
      <c r="C4872" s="39">
        <f t="shared" si="226"/>
        <v>-1.8369420121930262</v>
      </c>
      <c r="D4872" s="84">
        <f ca="1">IF(FilterType="FIR", IF(Extend_fmod=1,OFFSET(PRE_CALC!J4820,0,DEC_RATE), OFFSET(PRE_CALC!B4820,0,DEC_RATE)), C4872)</f>
        <v>-114.901530501</v>
      </c>
      <c r="E4872" s="84">
        <f t="shared" ca="1" si="227"/>
        <v>102406.249999872</v>
      </c>
      <c r="F4872" s="84">
        <f t="shared" ca="1" si="225"/>
        <v>-4.8930546883400004E-3</v>
      </c>
      <c r="G4872" s="119">
        <f>IF(FilterType="FIR",  PRE_CALC!A4820*Fdata, IF(F_default=1,G4871+(4*Fnotch-0)/8192,G4871+(F_stop-F_start)/8192) )</f>
        <v>150531.249999872</v>
      </c>
      <c r="H4872" s="120">
        <f ca="1">IF(FilterType="FIR", OFFSET(PRE_CALC!B4820,0,DEC_RATE), C4872)</f>
        <v>-114.901530501</v>
      </c>
    </row>
    <row r="4873" spans="2:8" x14ac:dyDescent="0.2">
      <c r="B4873" s="45">
        <f>IF(FilterType="FIR", IF(Extend_fmod, PRE_CALC!I4821*Fm, PRE_CALC!A4821*Fdata), IF(F_default=1,B4872+(4*Fnotch-0)/8192,B4872+(F_stop-F_start)/8192) )</f>
        <v>150562.5</v>
      </c>
      <c r="C4873" s="39">
        <f t="shared" si="226"/>
        <v>-1.837710404325041</v>
      </c>
      <c r="D4873" s="84">
        <f ca="1">IF(FilterType="FIR", IF(Extend_fmod=1,OFFSET(PRE_CALC!J4821,0,DEC_RATE), OFFSET(PRE_CALC!B4821,0,DEC_RATE)), C4873)</f>
        <v>-115.151266065</v>
      </c>
      <c r="E4873" s="84">
        <f t="shared" ca="1" si="227"/>
        <v>102406.249999872</v>
      </c>
      <c r="F4873" s="84">
        <f t="shared" ca="1" si="225"/>
        <v>-4.8930546883400004E-3</v>
      </c>
      <c r="G4873" s="119">
        <f>IF(FilterType="FIR",  PRE_CALC!A4821*Fdata, IF(F_default=1,G4872+(4*Fnotch-0)/8192,G4872+(F_stop-F_start)/8192) )</f>
        <v>150562.5</v>
      </c>
      <c r="H4873" s="120">
        <f ca="1">IF(FilterType="FIR", OFFSET(PRE_CALC!B4821,0,DEC_RATE), C4873)</f>
        <v>-115.151266065</v>
      </c>
    </row>
    <row r="4874" spans="2:8" x14ac:dyDescent="0.2">
      <c r="B4874" s="45">
        <f>IF(FilterType="FIR", IF(Extend_fmod, PRE_CALC!I4822*Fm, PRE_CALC!A4822*Fdata), IF(F_default=1,B4873+(4*Fnotch-0)/8192,B4873+(F_stop-F_start)/8192) )</f>
        <v>150593.750000128</v>
      </c>
      <c r="C4874" s="39">
        <f t="shared" si="226"/>
        <v>-1.8384789606900565</v>
      </c>
      <c r="D4874" s="84">
        <f ca="1">IF(FilterType="FIR", IF(Extend_fmod=1,OFFSET(PRE_CALC!J4822,0,DEC_RATE), OFFSET(PRE_CALC!B4822,0,DEC_RATE)), C4874)</f>
        <v>-115.41231515699999</v>
      </c>
      <c r="E4874" s="84">
        <f t="shared" ca="1" si="227"/>
        <v>102406.249999872</v>
      </c>
      <c r="F4874" s="84">
        <f t="shared" ca="1" si="225"/>
        <v>-4.8930546883400004E-3</v>
      </c>
      <c r="G4874" s="119">
        <f>IF(FilterType="FIR",  PRE_CALC!A4822*Fdata, IF(F_default=1,G4873+(4*Fnotch-0)/8192,G4873+(F_stop-F_start)/8192) )</f>
        <v>150593.750000128</v>
      </c>
      <c r="H4874" s="120">
        <f ca="1">IF(FilterType="FIR", OFFSET(PRE_CALC!B4822,0,DEC_RATE), C4874)</f>
        <v>-115.41231515699999</v>
      </c>
    </row>
    <row r="4875" spans="2:8" x14ac:dyDescent="0.2">
      <c r="B4875" s="45">
        <f>IF(FilterType="FIR", IF(Extend_fmod, PRE_CALC!I4823*Fm, PRE_CALC!A4823*Fdata), IF(F_default=1,B4874+(4*Fnotch-0)/8192,B4874+(F_stop-F_start)/8192) )</f>
        <v>150625</v>
      </c>
      <c r="C4875" s="39">
        <f t="shared" si="226"/>
        <v>-1.8392476812847955</v>
      </c>
      <c r="D4875" s="84">
        <f ca="1">IF(FilterType="FIR", IF(Extend_fmod=1,OFFSET(PRE_CALC!J4823,0,DEC_RATE), OFFSET(PRE_CALC!B4823,0,DEC_RATE)), C4875)</f>
        <v>-115.685340051</v>
      </c>
      <c r="E4875" s="84">
        <f t="shared" ca="1" si="227"/>
        <v>102406.249999872</v>
      </c>
      <c r="F4875" s="84">
        <f t="shared" ca="1" si="225"/>
        <v>-4.8930546883400004E-3</v>
      </c>
      <c r="G4875" s="119">
        <f>IF(FilterType="FIR",  PRE_CALC!A4823*Fdata, IF(F_default=1,G4874+(4*Fnotch-0)/8192,G4874+(F_stop-F_start)/8192) )</f>
        <v>150625</v>
      </c>
      <c r="H4875" s="120">
        <f ca="1">IF(FilterType="FIR", OFFSET(PRE_CALC!B4823,0,DEC_RATE), C4875)</f>
        <v>-115.685340051</v>
      </c>
    </row>
    <row r="4876" spans="2:8" x14ac:dyDescent="0.2">
      <c r="B4876" s="45">
        <f>IF(FilterType="FIR", IF(Extend_fmod, PRE_CALC!I4824*Fm, PRE_CALC!A4824*Fdata), IF(F_default=1,B4875+(4*Fnotch-0)/8192,B4875+(F_stop-F_start)/8192) )</f>
        <v>150656.249999872</v>
      </c>
      <c r="C4876" s="39">
        <f t="shared" si="226"/>
        <v>-1.8400165661185945</v>
      </c>
      <c r="D4876" s="84">
        <f ca="1">IF(FilterType="FIR", IF(Extend_fmod=1,OFFSET(PRE_CALC!J4824,0,DEC_RATE), OFFSET(PRE_CALC!B4824,0,DEC_RATE)), C4876)</f>
        <v>-115.971076235</v>
      </c>
      <c r="E4876" s="84">
        <f t="shared" ca="1" si="227"/>
        <v>102406.249999872</v>
      </c>
      <c r="F4876" s="84">
        <f t="shared" ca="1" si="225"/>
        <v>-4.8930546883400004E-3</v>
      </c>
      <c r="G4876" s="119">
        <f>IF(FilterType="FIR",  PRE_CALC!A4824*Fdata, IF(F_default=1,G4875+(4*Fnotch-0)/8192,G4875+(F_stop-F_start)/8192) )</f>
        <v>150656.249999872</v>
      </c>
      <c r="H4876" s="120">
        <f ca="1">IF(FilterType="FIR", OFFSET(PRE_CALC!B4824,0,DEC_RATE), C4876)</f>
        <v>-115.971076235</v>
      </c>
    </row>
    <row r="4877" spans="2:8" x14ac:dyDescent="0.2">
      <c r="B4877" s="45">
        <f>IF(FilterType="FIR", IF(Extend_fmod, PRE_CALC!I4825*Fm, PRE_CALC!A4825*Fdata), IF(F_default=1,B4876+(4*Fnotch-0)/8192,B4876+(F_stop-F_start)/8192) )</f>
        <v>150687.5</v>
      </c>
      <c r="C4877" s="39">
        <f t="shared" si="226"/>
        <v>-1.8407856152007738</v>
      </c>
      <c r="D4877" s="84">
        <f ca="1">IF(FilterType="FIR", IF(Extend_fmod=1,OFFSET(PRE_CALC!J4825,0,DEC_RATE), OFFSET(PRE_CALC!B4825,0,DEC_RATE)), C4877)</f>
        <v>-116.270343353</v>
      </c>
      <c r="E4877" s="84">
        <f t="shared" ca="1" si="227"/>
        <v>102406.249999872</v>
      </c>
      <c r="F4877" s="84">
        <f t="shared" ca="1" si="225"/>
        <v>-4.8930546883400004E-3</v>
      </c>
      <c r="G4877" s="119">
        <f>IF(FilterType="FIR",  PRE_CALC!A4825*Fdata, IF(F_default=1,G4876+(4*Fnotch-0)/8192,G4876+(F_stop-F_start)/8192) )</f>
        <v>150687.5</v>
      </c>
      <c r="H4877" s="120">
        <f ca="1">IF(FilterType="FIR", OFFSET(PRE_CALC!B4825,0,DEC_RATE), C4877)</f>
        <v>-116.270343353</v>
      </c>
    </row>
    <row r="4878" spans="2:8" x14ac:dyDescent="0.2">
      <c r="B4878" s="45">
        <f>IF(FilterType="FIR", IF(Extend_fmod, PRE_CALC!I4826*Fm, PRE_CALC!A4826*Fdata), IF(F_default=1,B4877+(4*Fnotch-0)/8192,B4877+(F_stop-F_start)/8192) )</f>
        <v>150718.750000128</v>
      </c>
      <c r="C4878" s="39">
        <f t="shared" si="226"/>
        <v>-1.8415548285280603</v>
      </c>
      <c r="D4878" s="84">
        <f ca="1">IF(FilterType="FIR", IF(Extend_fmod=1,OFFSET(PRE_CALC!J4826,0,DEC_RATE), OFFSET(PRE_CALC!B4826,0,DEC_RATE)), C4878)</f>
        <v>-116.584058274</v>
      </c>
      <c r="E4878" s="84">
        <f t="shared" ca="1" si="227"/>
        <v>102406.249999872</v>
      </c>
      <c r="F4878" s="84">
        <f t="shared" ca="1" si="225"/>
        <v>-4.8930546883400004E-3</v>
      </c>
      <c r="G4878" s="119">
        <f>IF(FilterType="FIR",  PRE_CALC!A4826*Fdata, IF(F_default=1,G4877+(4*Fnotch-0)/8192,G4877+(F_stop-F_start)/8192) )</f>
        <v>150718.750000128</v>
      </c>
      <c r="H4878" s="120">
        <f ca="1">IF(FilterType="FIR", OFFSET(PRE_CALC!B4826,0,DEC_RATE), C4878)</f>
        <v>-116.584058274</v>
      </c>
    </row>
    <row r="4879" spans="2:8" x14ac:dyDescent="0.2">
      <c r="B4879" s="45">
        <f>IF(FilterType="FIR", IF(Extend_fmod, PRE_CALC!I4827*Fm, PRE_CALC!A4827*Fdata), IF(F_default=1,B4878+(4*Fnotch-0)/8192,B4878+(F_stop-F_start)/8192) )</f>
        <v>150750</v>
      </c>
      <c r="C4879" s="39">
        <f t="shared" si="226"/>
        <v>-1.8423242060972036</v>
      </c>
      <c r="D4879" s="84">
        <f ca="1">IF(FilterType="FIR", IF(Extend_fmod=1,OFFSET(PRE_CALC!J4827,0,DEC_RATE), OFFSET(PRE_CALC!B4827,0,DEC_RATE)), C4879)</f>
        <v>-116.913250832</v>
      </c>
      <c r="E4879" s="84">
        <f t="shared" ca="1" si="227"/>
        <v>102406.249999872</v>
      </c>
      <c r="F4879" s="84">
        <f t="shared" ca="1" si="225"/>
        <v>-4.8930546883400004E-3</v>
      </c>
      <c r="G4879" s="119">
        <f>IF(FilterType="FIR",  PRE_CALC!A4827*Fdata, IF(F_default=1,G4878+(4*Fnotch-0)/8192,G4878+(F_stop-F_start)/8192) )</f>
        <v>150750</v>
      </c>
      <c r="H4879" s="120">
        <f ca="1">IF(FilterType="FIR", OFFSET(PRE_CALC!B4827,0,DEC_RATE), C4879)</f>
        <v>-116.913250832</v>
      </c>
    </row>
    <row r="4880" spans="2:8" x14ac:dyDescent="0.2">
      <c r="B4880" s="45">
        <f>IF(FilterType="FIR", IF(Extend_fmod, PRE_CALC!I4828*Fm, PRE_CALC!A4828*Fdata), IF(F_default=1,B4879+(4*Fnotch-0)/8192,B4879+(F_stop-F_start)/8192) )</f>
        <v>150781.249999872</v>
      </c>
      <c r="C4880" s="39">
        <f t="shared" si="226"/>
        <v>-1.8430937479175211</v>
      </c>
      <c r="D4880" s="84">
        <f ca="1">IF(FilterType="FIR", IF(Extend_fmod=1,OFFSET(PRE_CALC!J4828,0,DEC_RATE), OFFSET(PRE_CALC!B4828,0,DEC_RATE)), C4880)</f>
        <v>-117.259082886</v>
      </c>
      <c r="E4880" s="84">
        <f t="shared" ca="1" si="227"/>
        <v>102406.249999872</v>
      </c>
      <c r="F4880" s="84">
        <f t="shared" ca="1" si="225"/>
        <v>-4.8930546883400004E-3</v>
      </c>
      <c r="G4880" s="119">
        <f>IF(FilterType="FIR",  PRE_CALC!A4828*Fdata, IF(F_default=1,G4879+(4*Fnotch-0)/8192,G4879+(F_stop-F_start)/8192) )</f>
        <v>150781.249999872</v>
      </c>
      <c r="H4880" s="120">
        <f ca="1">IF(FilterType="FIR", OFFSET(PRE_CALC!B4828,0,DEC_RATE), C4880)</f>
        <v>-117.259082886</v>
      </c>
    </row>
    <row r="4881" spans="2:8" x14ac:dyDescent="0.2">
      <c r="B4881" s="45">
        <f>IF(FilterType="FIR", IF(Extend_fmod, PRE_CALC!I4829*Fm, PRE_CALC!A4829*Fdata), IF(F_default=1,B4880+(4*Fnotch-0)/8192,B4880+(F_stop-F_start)/8192) )</f>
        <v>150812.5</v>
      </c>
      <c r="C4881" s="39">
        <f t="shared" si="226"/>
        <v>-1.8438634539983647</v>
      </c>
      <c r="D4881" s="84">
        <f ca="1">IF(FilterType="FIR", IF(Extend_fmod=1,OFFSET(PRE_CALC!J4829,0,DEC_RATE), OFFSET(PRE_CALC!B4829,0,DEC_RATE)), C4881)</f>
        <v>-117.622871616</v>
      </c>
      <c r="E4881" s="84">
        <f t="shared" ca="1" si="227"/>
        <v>102406.249999872</v>
      </c>
      <c r="F4881" s="84">
        <f t="shared" ca="1" si="225"/>
        <v>-4.8930546883400004E-3</v>
      </c>
      <c r="G4881" s="119">
        <f>IF(FilterType="FIR",  PRE_CALC!A4829*Fdata, IF(F_default=1,G4880+(4*Fnotch-0)/8192,G4880+(F_stop-F_start)/8192) )</f>
        <v>150812.5</v>
      </c>
      <c r="H4881" s="120">
        <f ca="1">IF(FilterType="FIR", OFFSET(PRE_CALC!B4829,0,DEC_RATE), C4881)</f>
        <v>-117.622871616</v>
      </c>
    </row>
    <row r="4882" spans="2:8" x14ac:dyDescent="0.2">
      <c r="B4882" s="45">
        <f>IF(FilterType="FIR", IF(Extend_fmod, PRE_CALC!I4830*Fm, PRE_CALC!A4830*Fdata), IF(F_default=1,B4881+(4*Fnotch-0)/8192,B4881+(F_stop-F_start)/8192) )</f>
        <v>150843.750000128</v>
      </c>
      <c r="C4882" s="39">
        <f t="shared" si="226"/>
        <v>-1.8446333243364599</v>
      </c>
      <c r="D4882" s="84">
        <f ca="1">IF(FilterType="FIR", IF(Extend_fmod=1,OFFSET(PRE_CALC!J4830,0,DEC_RATE), OFFSET(PRE_CALC!B4830,0,DEC_RATE)), C4882)</f>
        <v>-118.00611820100001</v>
      </c>
      <c r="E4882" s="84">
        <f t="shared" ca="1" si="227"/>
        <v>102406.249999872</v>
      </c>
      <c r="F4882" s="84">
        <f t="shared" ca="1" si="225"/>
        <v>-4.8930546883400004E-3</v>
      </c>
      <c r="G4882" s="119">
        <f>IF(FilterType="FIR",  PRE_CALC!A4830*Fdata, IF(F_default=1,G4881+(4*Fnotch-0)/8192,G4881+(F_stop-F_start)/8192) )</f>
        <v>150843.750000128</v>
      </c>
      <c r="H4882" s="120">
        <f ca="1">IF(FilterType="FIR", OFFSET(PRE_CALC!B4830,0,DEC_RATE), C4882)</f>
        <v>-118.00611820100001</v>
      </c>
    </row>
    <row r="4883" spans="2:8" x14ac:dyDescent="0.2">
      <c r="B4883" s="45">
        <f>IF(FilterType="FIR", IF(Extend_fmod, PRE_CALC!I4831*Fm, PRE_CALC!A4831*Fdata), IF(F_default=1,B4882+(4*Fnotch-0)/8192,B4882+(F_stop-F_start)/8192) )</f>
        <v>150875</v>
      </c>
      <c r="C4883" s="39">
        <f t="shared" si="226"/>
        <v>-1.8454033589285106</v>
      </c>
      <c r="D4883" s="84">
        <f ca="1">IF(FilterType="FIR", IF(Extend_fmod=1,OFFSET(PRE_CALC!J4831,0,DEC_RATE), OFFSET(PRE_CALC!B4831,0,DEC_RATE)), C4883)</f>
        <v>-118.41054346999999</v>
      </c>
      <c r="E4883" s="84">
        <f t="shared" ca="1" si="227"/>
        <v>102406.249999872</v>
      </c>
      <c r="F4883" s="84">
        <f t="shared" ca="1" si="225"/>
        <v>-4.8930546883400004E-3</v>
      </c>
      <c r="G4883" s="119">
        <f>IF(FilterType="FIR",  PRE_CALC!A4831*Fdata, IF(F_default=1,G4882+(4*Fnotch-0)/8192,G4882+(F_stop-F_start)/8192) )</f>
        <v>150875</v>
      </c>
      <c r="H4883" s="120">
        <f ca="1">IF(FilterType="FIR", OFFSET(PRE_CALC!B4831,0,DEC_RATE), C4883)</f>
        <v>-118.41054346999999</v>
      </c>
    </row>
    <row r="4884" spans="2:8" x14ac:dyDescent="0.2">
      <c r="B4884" s="45">
        <f>IF(FilterType="FIR", IF(Extend_fmod, PRE_CALC!I4832*Fm, PRE_CALC!A4832*Fdata), IF(F_default=1,B4883+(4*Fnotch-0)/8192,B4883+(F_stop-F_start)/8192) )</f>
        <v>150906.249999872</v>
      </c>
      <c r="C4884" s="39">
        <f t="shared" si="226"/>
        <v>-1.8461735577838876</v>
      </c>
      <c r="D4884" s="84">
        <f ca="1">IF(FilterType="FIR", IF(Extend_fmod=1,OFFSET(PRE_CALC!J4832,0,DEC_RATE), OFFSET(PRE_CALC!B4832,0,DEC_RATE)), C4884)</f>
        <v>-118.83813264600001</v>
      </c>
      <c r="E4884" s="84">
        <f t="shared" ca="1" si="227"/>
        <v>102406.249999872</v>
      </c>
      <c r="F4884" s="84">
        <f t="shared" ca="1" si="225"/>
        <v>-4.8930546883400004E-3</v>
      </c>
      <c r="G4884" s="119">
        <f>IF(FilterType="FIR",  PRE_CALC!A4832*Fdata, IF(F_default=1,G4883+(4*Fnotch-0)/8192,G4883+(F_stop-F_start)/8192) )</f>
        <v>150906.249999872</v>
      </c>
      <c r="H4884" s="120">
        <f ca="1">IF(FilterType="FIR", OFFSET(PRE_CALC!B4832,0,DEC_RATE), C4884)</f>
        <v>-118.83813264600001</v>
      </c>
    </row>
    <row r="4885" spans="2:8" x14ac:dyDescent="0.2">
      <c r="B4885" s="45">
        <f>IF(FilterType="FIR", IF(Extend_fmod, PRE_CALC!I4833*Fm, PRE_CALC!A4833*Fdata), IF(F_default=1,B4884+(4*Fnotch-0)/8192,B4884+(F_stop-F_start)/8192) )</f>
        <v>150937.5</v>
      </c>
      <c r="C4885" s="39">
        <f t="shared" si="226"/>
        <v>-1.8469439209119265</v>
      </c>
      <c r="D4885" s="84">
        <f ca="1">IF(FilterType="FIR", IF(Extend_fmod=1,OFFSET(PRE_CALC!J4833,0,DEC_RATE), OFFSET(PRE_CALC!B4833,0,DEC_RATE)), C4885)</f>
        <v>-119.29119212099999</v>
      </c>
      <c r="E4885" s="84">
        <f t="shared" ca="1" si="227"/>
        <v>102406.249999872</v>
      </c>
      <c r="F4885" s="84">
        <f t="shared" ca="1" si="225"/>
        <v>-4.8930546883400004E-3</v>
      </c>
      <c r="G4885" s="119">
        <f>IF(FilterType="FIR",  PRE_CALC!A4833*Fdata, IF(F_default=1,G4884+(4*Fnotch-0)/8192,G4884+(F_stop-F_start)/8192) )</f>
        <v>150937.5</v>
      </c>
      <c r="H4885" s="120">
        <f ca="1">IF(FilterType="FIR", OFFSET(PRE_CALC!B4833,0,DEC_RATE), C4885)</f>
        <v>-119.29119212099999</v>
      </c>
    </row>
    <row r="4886" spans="2:8" x14ac:dyDescent="0.2">
      <c r="B4886" s="45">
        <f>IF(FilterType="FIR", IF(Extend_fmod, PRE_CALC!I4834*Fm, PRE_CALC!A4834*Fdata), IF(F_default=1,B4885+(4*Fnotch-0)/8192,B4885+(F_stop-F_start)/8192) )</f>
        <v>150968.750000128</v>
      </c>
      <c r="C4886" s="39">
        <f t="shared" si="226"/>
        <v>-1.8477144483093579</v>
      </c>
      <c r="D4886" s="84">
        <f ca="1">IF(FilterType="FIR", IF(Extend_fmod=1,OFFSET(PRE_CALC!J4834,0,DEC_RATE), OFFSET(PRE_CALC!B4834,0,DEC_RATE)), C4886)</f>
        <v>-119.772422377</v>
      </c>
      <c r="E4886" s="84">
        <f t="shared" ca="1" si="227"/>
        <v>102406.249999872</v>
      </c>
      <c r="F4886" s="84">
        <f t="shared" ca="1" si="225"/>
        <v>-4.8930546883400004E-3</v>
      </c>
      <c r="G4886" s="119">
        <f>IF(FilterType="FIR",  PRE_CALC!A4834*Fdata, IF(F_default=1,G4885+(4*Fnotch-0)/8192,G4885+(F_stop-F_start)/8192) )</f>
        <v>150968.750000128</v>
      </c>
      <c r="H4886" s="120">
        <f ca="1">IF(FilterType="FIR", OFFSET(PRE_CALC!B4834,0,DEC_RATE), C4886)</f>
        <v>-119.772422377</v>
      </c>
    </row>
    <row r="4887" spans="2:8" x14ac:dyDescent="0.2">
      <c r="B4887" s="45">
        <f>IF(FilterType="FIR", IF(Extend_fmod, PRE_CALC!I4835*Fm, PRE_CALC!A4835*Fdata), IF(F_default=1,B4886+(4*Fnotch-0)/8192,B4886+(F_stop-F_start)/8192) )</f>
        <v>151000</v>
      </c>
      <c r="C4887" s="39">
        <f t="shared" si="226"/>
        <v>-1.8484851399729019</v>
      </c>
      <c r="D4887" s="84">
        <f ca="1">IF(FilterType="FIR", IF(Extend_fmod=1,OFFSET(PRE_CALC!J4835,0,DEC_RATE), OFFSET(PRE_CALC!B4835,0,DEC_RATE)), C4887)</f>
        <v>-120.28501287500001</v>
      </c>
      <c r="E4887" s="84">
        <f t="shared" ca="1" si="227"/>
        <v>102406.249999872</v>
      </c>
      <c r="F4887" s="84">
        <f t="shared" ca="1" si="225"/>
        <v>-4.8930546883400004E-3</v>
      </c>
      <c r="G4887" s="119">
        <f>IF(FilterType="FIR",  PRE_CALC!A4835*Fdata, IF(F_default=1,G4886+(4*Fnotch-0)/8192,G4886+(F_stop-F_start)/8192) )</f>
        <v>151000</v>
      </c>
      <c r="H4887" s="120">
        <f ca="1">IF(FilterType="FIR", OFFSET(PRE_CALC!B4835,0,DEC_RATE), C4887)</f>
        <v>-120.28501287500001</v>
      </c>
    </row>
    <row r="4888" spans="2:8" x14ac:dyDescent="0.2">
      <c r="B4888" s="45">
        <f>IF(FilterType="FIR", IF(Extend_fmod, PRE_CALC!I4836*Fm, PRE_CALC!A4836*Fdata), IF(F_default=1,B4887+(4*Fnotch-0)/8192,B4887+(F_stop-F_start)/8192) )</f>
        <v>151031.249999872</v>
      </c>
      <c r="C4888" s="39">
        <f t="shared" si="226"/>
        <v>-1.8492559959119075</v>
      </c>
      <c r="D4888" s="84">
        <f ca="1">IF(FilterType="FIR", IF(Extend_fmod=1,OFFSET(PRE_CALC!J4836,0,DEC_RATE), OFFSET(PRE_CALC!B4836,0,DEC_RATE)), C4888)</f>
        <v>-120.832767379</v>
      </c>
      <c r="E4888" s="84">
        <f t="shared" ca="1" si="227"/>
        <v>102406.249999872</v>
      </c>
      <c r="F4888" s="84">
        <f t="shared" ca="1" si="225"/>
        <v>-4.8930546883400004E-3</v>
      </c>
      <c r="G4888" s="119">
        <f>IF(FilterType="FIR",  PRE_CALC!A4836*Fdata, IF(F_default=1,G4887+(4*Fnotch-0)/8192,G4887+(F_stop-F_start)/8192) )</f>
        <v>151031.249999872</v>
      </c>
      <c r="H4888" s="120">
        <f ca="1">IF(FilterType="FIR", OFFSET(PRE_CALC!B4836,0,DEC_RATE), C4888)</f>
        <v>-120.832767379</v>
      </c>
    </row>
    <row r="4889" spans="2:8" x14ac:dyDescent="0.2">
      <c r="B4889" s="45">
        <f>IF(FilterType="FIR", IF(Extend_fmod, PRE_CALC!I4837*Fm, PRE_CALC!A4837*Fdata), IF(F_default=1,B4888+(4*Fnotch-0)/8192,B4888+(F_stop-F_start)/8192) )</f>
        <v>151062.5</v>
      </c>
      <c r="C4889" s="39">
        <f t="shared" si="226"/>
        <v>-1.8500270161357337</v>
      </c>
      <c r="D4889" s="84">
        <f ca="1">IF(FilterType="FIR", IF(Extend_fmod=1,OFFSET(PRE_CALC!J4837,0,DEC_RATE), OFFSET(PRE_CALC!B4837,0,DEC_RATE)), C4889)</f>
        <v>-121.420272239</v>
      </c>
      <c r="E4889" s="84">
        <f t="shared" ca="1" si="227"/>
        <v>102406.249999872</v>
      </c>
      <c r="F4889" s="84">
        <f t="shared" ca="1" si="225"/>
        <v>-4.8930546883400004E-3</v>
      </c>
      <c r="G4889" s="119">
        <f>IF(FilterType="FIR",  PRE_CALC!A4837*Fdata, IF(F_default=1,G4888+(4*Fnotch-0)/8192,G4888+(F_stop-F_start)/8192) )</f>
        <v>151062.5</v>
      </c>
      <c r="H4889" s="120">
        <f ca="1">IF(FilterType="FIR", OFFSET(PRE_CALC!B4837,0,DEC_RATE), C4889)</f>
        <v>-121.420272239</v>
      </c>
    </row>
    <row r="4890" spans="2:8" x14ac:dyDescent="0.2">
      <c r="B4890" s="45">
        <f>IF(FilterType="FIR", IF(Extend_fmod, PRE_CALC!I4838*Fm, PRE_CALC!A4838*Fdata), IF(F_default=1,B4889+(4*Fnotch-0)/8192,B4889+(F_stop-F_start)/8192) )</f>
        <v>151093.750000128</v>
      </c>
      <c r="C4890" s="39">
        <f t="shared" si="226"/>
        <v>-1.8507982006410963</v>
      </c>
      <c r="D4890" s="84">
        <f ca="1">IF(FilterType="FIR", IF(Extend_fmod=1,OFFSET(PRE_CALC!J4838,0,DEC_RATE), OFFSET(PRE_CALC!B4838,0,DEC_RATE)), C4890)</f>
        <v>-122.053126601</v>
      </c>
      <c r="E4890" s="84">
        <f t="shared" ca="1" si="227"/>
        <v>102406.249999872</v>
      </c>
      <c r="F4890" s="84">
        <f t="shared" ca="1" si="225"/>
        <v>-4.8930546883400004E-3</v>
      </c>
      <c r="G4890" s="119">
        <f>IF(FilterType="FIR",  PRE_CALC!A4838*Fdata, IF(F_default=1,G4889+(4*Fnotch-0)/8192,G4889+(F_stop-F_start)/8192) )</f>
        <v>151093.750000128</v>
      </c>
      <c r="H4890" s="120">
        <f ca="1">IF(FilterType="FIR", OFFSET(PRE_CALC!B4838,0,DEC_RATE), C4890)</f>
        <v>-122.053126601</v>
      </c>
    </row>
    <row r="4891" spans="2:8" x14ac:dyDescent="0.2">
      <c r="B4891" s="45">
        <f>IF(FilterType="FIR", IF(Extend_fmod, PRE_CALC!I4839*Fm, PRE_CALC!A4839*Fdata), IF(F_default=1,B4890+(4*Fnotch-0)/8192,B4890+(F_stop-F_start)/8192) )</f>
        <v>151125</v>
      </c>
      <c r="C4891" s="39">
        <f t="shared" si="226"/>
        <v>-1.8515695494247308</v>
      </c>
      <c r="D4891" s="84">
        <f ca="1">IF(FilterType="FIR", IF(Extend_fmod=1,OFFSET(PRE_CALC!J4839,0,DEC_RATE), OFFSET(PRE_CALC!B4839,0,DEC_RATE)), C4891)</f>
        <v>-122.738264078</v>
      </c>
      <c r="E4891" s="84">
        <f t="shared" ca="1" si="227"/>
        <v>102406.249999872</v>
      </c>
      <c r="F4891" s="84">
        <f t="shared" ca="1" si="225"/>
        <v>-4.8930546883400004E-3</v>
      </c>
      <c r="G4891" s="119">
        <f>IF(FilterType="FIR",  PRE_CALC!A4839*Fdata, IF(F_default=1,G4890+(4*Fnotch-0)/8192,G4890+(F_stop-F_start)/8192) )</f>
        <v>151125</v>
      </c>
      <c r="H4891" s="120">
        <f ca="1">IF(FilterType="FIR", OFFSET(PRE_CALC!B4839,0,DEC_RATE), C4891)</f>
        <v>-122.738264078</v>
      </c>
    </row>
    <row r="4892" spans="2:8" x14ac:dyDescent="0.2">
      <c r="B4892" s="45">
        <f>IF(FilterType="FIR", IF(Extend_fmod, PRE_CALC!I4840*Fm, PRE_CALC!A4840*Fdata), IF(F_default=1,B4891+(4*Fnotch-0)/8192,B4891+(F_stop-F_start)/8192) )</f>
        <v>151156.249999872</v>
      </c>
      <c r="C4892" s="39">
        <f t="shared" si="226"/>
        <v>-1.8523410624959884</v>
      </c>
      <c r="D4892" s="84">
        <f ca="1">IF(FilterType="FIR", IF(Extend_fmod=1,OFFSET(PRE_CALC!J4840,0,DEC_RATE), OFFSET(PRE_CALC!B4840,0,DEC_RATE)), C4892)</f>
        <v>-123.484413299</v>
      </c>
      <c r="E4892" s="84">
        <f t="shared" ca="1" si="227"/>
        <v>102406.249999872</v>
      </c>
      <c r="F4892" s="84">
        <f t="shared" ca="1" si="225"/>
        <v>-4.8930546883400004E-3</v>
      </c>
      <c r="G4892" s="119">
        <f>IF(FilterType="FIR",  PRE_CALC!A4840*Fdata, IF(F_default=1,G4891+(4*Fnotch-0)/8192,G4891+(F_stop-F_start)/8192) )</f>
        <v>151156.249999872</v>
      </c>
      <c r="H4892" s="120">
        <f ca="1">IF(FilterType="FIR", OFFSET(PRE_CALC!B4840,0,DEC_RATE), C4892)</f>
        <v>-123.484413299</v>
      </c>
    </row>
    <row r="4893" spans="2:8" x14ac:dyDescent="0.2">
      <c r="B4893" s="45">
        <f>IF(FilterType="FIR", IF(Extend_fmod, PRE_CALC!I4841*Fm, PRE_CALC!A4841*Fdata), IF(F_default=1,B4892+(4*Fnotch-0)/8192,B4892+(F_stop-F_start)/8192) )</f>
        <v>151187.5</v>
      </c>
      <c r="C4893" s="39">
        <f t="shared" si="226"/>
        <v>-1.853112739864232</v>
      </c>
      <c r="D4893" s="84">
        <f ca="1">IF(FilterType="FIR", IF(Extend_fmod=1,OFFSET(PRE_CALC!J4841,0,DEC_RATE), OFFSET(PRE_CALC!B4841,0,DEC_RATE)), C4893)</f>
        <v>-124.302776108</v>
      </c>
      <c r="E4893" s="84">
        <f t="shared" ca="1" si="227"/>
        <v>102406.249999872</v>
      </c>
      <c r="F4893" s="84">
        <f t="shared" ca="1" si="225"/>
        <v>-4.8930546883400004E-3</v>
      </c>
      <c r="G4893" s="119">
        <f>IF(FilterType="FIR",  PRE_CALC!A4841*Fdata, IF(F_default=1,G4892+(4*Fnotch-0)/8192,G4892+(F_stop-F_start)/8192) )</f>
        <v>151187.5</v>
      </c>
      <c r="H4893" s="120">
        <f ca="1">IF(FilterType="FIR", OFFSET(PRE_CALC!B4841,0,DEC_RATE), C4893)</f>
        <v>-124.302776108</v>
      </c>
    </row>
    <row r="4894" spans="2:8" x14ac:dyDescent="0.2">
      <c r="B4894" s="45">
        <f>IF(FilterType="FIR", IF(Extend_fmod, PRE_CALC!I4842*Fm, PRE_CALC!A4842*Fdata), IF(F_default=1,B4893+(4*Fnotch-0)/8192,B4893+(F_stop-F_start)/8192) )</f>
        <v>151218.750000128</v>
      </c>
      <c r="C4894" s="39">
        <f t="shared" si="226"/>
        <v>-1.8538845815261851</v>
      </c>
      <c r="D4894" s="84">
        <f ca="1">IF(FilterType="FIR", IF(Extend_fmod=1,OFFSET(PRE_CALC!J4842,0,DEC_RATE), OFFSET(PRE_CALC!B4842,0,DEC_RATE)), C4894)</f>
        <v>-125.208059897</v>
      </c>
      <c r="E4894" s="84">
        <f t="shared" ca="1" si="227"/>
        <v>102406.249999872</v>
      </c>
      <c r="F4894" s="84">
        <f t="shared" ca="1" si="225"/>
        <v>-4.8930546883400004E-3</v>
      </c>
      <c r="G4894" s="119">
        <f>IF(FilterType="FIR",  PRE_CALC!A4842*Fdata, IF(F_default=1,G4893+(4*Fnotch-0)/8192,G4893+(F_stop-F_start)/8192) )</f>
        <v>151218.750000128</v>
      </c>
      <c r="H4894" s="120">
        <f ca="1">IF(FilterType="FIR", OFFSET(PRE_CALC!B4842,0,DEC_RATE), C4894)</f>
        <v>-125.208059897</v>
      </c>
    </row>
    <row r="4895" spans="2:8" x14ac:dyDescent="0.2">
      <c r="B4895" s="45">
        <f>IF(FilterType="FIR", IF(Extend_fmod, PRE_CALC!I4843*Fm, PRE_CALC!A4843*Fdata), IF(F_default=1,B4894+(4*Fnotch-0)/8192,B4894+(F_stop-F_start)/8192) )</f>
        <v>151250</v>
      </c>
      <c r="C4895" s="39">
        <f t="shared" si="226"/>
        <v>-1.854656587478569</v>
      </c>
      <c r="D4895" s="84">
        <f ca="1">IF(FilterType="FIR", IF(Extend_fmod=1,OFFSET(PRE_CALC!J4843,0,DEC_RATE), OFFSET(PRE_CALC!B4843,0,DEC_RATE)), C4895)</f>
        <v>-126.22011205699999</v>
      </c>
      <c r="E4895" s="84">
        <f t="shared" ca="1" si="227"/>
        <v>102406.249999872</v>
      </c>
      <c r="F4895" s="84">
        <f t="shared" ca="1" si="225"/>
        <v>-4.8930546883400004E-3</v>
      </c>
      <c r="G4895" s="119">
        <f>IF(FilterType="FIR",  PRE_CALC!A4843*Fdata, IF(F_default=1,G4894+(4*Fnotch-0)/8192,G4894+(F_stop-F_start)/8192) )</f>
        <v>151250</v>
      </c>
      <c r="H4895" s="120">
        <f ca="1">IF(FilterType="FIR", OFFSET(PRE_CALC!B4843,0,DEC_RATE), C4895)</f>
        <v>-126.22011205699999</v>
      </c>
    </row>
    <row r="4896" spans="2:8" x14ac:dyDescent="0.2">
      <c r="B4896" s="45">
        <f>IF(FilterType="FIR", IF(Extend_fmod, PRE_CALC!I4844*Fm, PRE_CALC!A4844*Fdata), IF(F_default=1,B4895+(4*Fnotch-0)/8192,B4895+(F_stop-F_start)/8192) )</f>
        <v>151281.249999872</v>
      </c>
      <c r="C4896" s="39">
        <f t="shared" si="226"/>
        <v>-1.8554287577307438</v>
      </c>
      <c r="D4896" s="84">
        <f ca="1">IF(FilterType="FIR", IF(Extend_fmod=1,OFFSET(PRE_CALC!J4844,0,DEC_RATE), OFFSET(PRE_CALC!B4844,0,DEC_RATE)), C4896)</f>
        <v>-127.366634412</v>
      </c>
      <c r="E4896" s="84">
        <f t="shared" ca="1" si="227"/>
        <v>102406.249999872</v>
      </c>
      <c r="F4896" s="84">
        <f t="shared" ca="1" si="225"/>
        <v>-4.8930546883400004E-3</v>
      </c>
      <c r="G4896" s="119">
        <f>IF(FilterType="FIR",  PRE_CALC!A4844*Fdata, IF(F_default=1,G4895+(4*Fnotch-0)/8192,G4895+(F_stop-F_start)/8192) )</f>
        <v>151281.249999872</v>
      </c>
      <c r="H4896" s="120">
        <f ca="1">IF(FilterType="FIR", OFFSET(PRE_CALC!B4844,0,DEC_RATE), C4896)</f>
        <v>-127.366634412</v>
      </c>
    </row>
    <row r="4897" spans="2:8" x14ac:dyDescent="0.2">
      <c r="B4897" s="45">
        <f>IF(FilterType="FIR", IF(Extend_fmod, PRE_CALC!I4845*Fm, PRE_CALC!A4845*Fdata), IF(F_default=1,B4896+(4*Fnotch-0)/8192,B4896+(F_stop-F_start)/8192) )</f>
        <v>151312.5</v>
      </c>
      <c r="C4897" s="39">
        <f t="shared" si="226"/>
        <v>-1.8562010922920824</v>
      </c>
      <c r="D4897" s="84">
        <f ca="1">IF(FilterType="FIR", IF(Extend_fmod=1,OFFSET(PRE_CALC!J4845,0,DEC_RATE), OFFSET(PRE_CALC!B4845,0,DEC_RATE)), C4897)</f>
        <v>-128.68796610000001</v>
      </c>
      <c r="E4897" s="84">
        <f t="shared" ca="1" si="227"/>
        <v>102406.249999872</v>
      </c>
      <c r="F4897" s="84">
        <f t="shared" ca="1" si="225"/>
        <v>-4.8930546883400004E-3</v>
      </c>
      <c r="G4897" s="119">
        <f>IF(FilterType="FIR",  PRE_CALC!A4845*Fdata, IF(F_default=1,G4896+(4*Fnotch-0)/8192,G4896+(F_stop-F_start)/8192) )</f>
        <v>151312.5</v>
      </c>
      <c r="H4897" s="120">
        <f ca="1">IF(FilterType="FIR", OFFSET(PRE_CALC!B4845,0,DEC_RATE), C4897)</f>
        <v>-128.68796610000001</v>
      </c>
    </row>
    <row r="4898" spans="2:8" x14ac:dyDescent="0.2">
      <c r="B4898" s="45">
        <f>IF(FilterType="FIR", IF(Extend_fmod, PRE_CALC!I4846*Fm, PRE_CALC!A4846*Fdata), IF(F_default=1,B4897+(4*Fnotch-0)/8192,B4897+(F_stop-F_start)/8192) )</f>
        <v>151343.750000128</v>
      </c>
      <c r="C4898" s="39">
        <f t="shared" si="226"/>
        <v>-1.8569735911593095</v>
      </c>
      <c r="D4898" s="84">
        <f ca="1">IF(FilterType="FIR", IF(Extend_fmod=1,OFFSET(PRE_CALC!J4846,0,DEC_RATE), OFFSET(PRE_CALC!B4846,0,DEC_RATE)), C4898)</f>
        <v>-130.24617240500001</v>
      </c>
      <c r="E4898" s="84">
        <f t="shared" ca="1" si="227"/>
        <v>102406.249999872</v>
      </c>
      <c r="F4898" s="84">
        <f t="shared" ca="1" si="225"/>
        <v>-4.8930546883400004E-3</v>
      </c>
      <c r="G4898" s="119">
        <f>IF(FilterType="FIR",  PRE_CALC!A4846*Fdata, IF(F_default=1,G4897+(4*Fnotch-0)/8192,G4897+(F_stop-F_start)/8192) )</f>
        <v>151343.750000128</v>
      </c>
      <c r="H4898" s="120">
        <f ca="1">IF(FilterType="FIR", OFFSET(PRE_CALC!B4846,0,DEC_RATE), C4898)</f>
        <v>-130.24617240500001</v>
      </c>
    </row>
    <row r="4899" spans="2:8" x14ac:dyDescent="0.2">
      <c r="B4899" s="45">
        <f>IF(FilterType="FIR", IF(Extend_fmod, PRE_CALC!I4847*Fm, PRE_CALC!A4847*Fdata), IF(F_default=1,B4898+(4*Fnotch-0)/8192,B4898+(F_stop-F_start)/8192) )</f>
        <v>151375</v>
      </c>
      <c r="C4899" s="39">
        <f t="shared" si="226"/>
        <v>-1.8577462543291392</v>
      </c>
      <c r="D4899" s="84">
        <f ca="1">IF(FilterType="FIR", IF(Extend_fmod=1,OFFSET(PRE_CALC!J4847,0,DEC_RATE), OFFSET(PRE_CALC!B4847,0,DEC_RATE)), C4899)</f>
        <v>-132.14413488599999</v>
      </c>
      <c r="E4899" s="84">
        <f t="shared" ca="1" si="227"/>
        <v>102406.249999872</v>
      </c>
      <c r="F4899" s="84">
        <f t="shared" ca="1" si="225"/>
        <v>-4.8930546883400004E-3</v>
      </c>
      <c r="G4899" s="119">
        <f>IF(FilterType="FIR",  PRE_CALC!A4847*Fdata, IF(F_default=1,G4898+(4*Fnotch-0)/8192,G4898+(F_stop-F_start)/8192) )</f>
        <v>151375</v>
      </c>
      <c r="H4899" s="120">
        <f ca="1">IF(FilterType="FIR", OFFSET(PRE_CALC!B4847,0,DEC_RATE), C4899)</f>
        <v>-132.14413488599999</v>
      </c>
    </row>
    <row r="4900" spans="2:8" x14ac:dyDescent="0.2">
      <c r="B4900" s="45">
        <f>IF(FilterType="FIR", IF(Extend_fmod, PRE_CALC!I4848*Fm, PRE_CALC!A4848*Fdata), IF(F_default=1,B4899+(4*Fnotch-0)/8192,B4899+(F_stop-F_start)/8192) )</f>
        <v>151406.249999872</v>
      </c>
      <c r="C4900" s="39">
        <f t="shared" si="226"/>
        <v>-1.8585190818109418</v>
      </c>
      <c r="D4900" s="84">
        <f ca="1">IF(FilterType="FIR", IF(Extend_fmod=1,OFFSET(PRE_CALC!J4848,0,DEC_RATE), OFFSET(PRE_CALC!B4848,0,DEC_RATE)), C4900)</f>
        <v>-134.57168284900001</v>
      </c>
      <c r="E4900" s="84">
        <f t="shared" ca="1" si="227"/>
        <v>102406.249999872</v>
      </c>
      <c r="F4900" s="84">
        <f t="shared" ca="1" si="225"/>
        <v>-4.8930546883400004E-3</v>
      </c>
      <c r="G4900" s="119">
        <f>IF(FilterType="FIR",  PRE_CALC!A4848*Fdata, IF(F_default=1,G4899+(4*Fnotch-0)/8192,G4899+(F_stop-F_start)/8192) )</f>
        <v>151406.249999872</v>
      </c>
      <c r="H4900" s="120">
        <f ca="1">IF(FilterType="FIR", OFFSET(PRE_CALC!B4848,0,DEC_RATE), C4900)</f>
        <v>-134.57168284900001</v>
      </c>
    </row>
    <row r="4901" spans="2:8" x14ac:dyDescent="0.2">
      <c r="B4901" s="45">
        <f>IF(FilterType="FIR", IF(Extend_fmod, PRE_CALC!I4849*Fm, PRE_CALC!A4849*Fdata), IF(F_default=1,B4900+(4*Fnotch-0)/8192,B4900+(F_stop-F_start)/8192) )</f>
        <v>151437.5</v>
      </c>
      <c r="C4901" s="39">
        <f t="shared" si="226"/>
        <v>-1.8592920736141063</v>
      </c>
      <c r="D4901" s="84">
        <f ca="1">IF(FilterType="FIR", IF(Extend_fmod=1,OFFSET(PRE_CALC!J4849,0,DEC_RATE), OFFSET(PRE_CALC!B4849,0,DEC_RATE)), C4901)</f>
        <v>-137.94368051199999</v>
      </c>
      <c r="E4901" s="84">
        <f t="shared" ca="1" si="227"/>
        <v>102406.249999872</v>
      </c>
      <c r="F4901" s="84">
        <f t="shared" ca="1" si="225"/>
        <v>-4.8930546883400004E-3</v>
      </c>
      <c r="G4901" s="119">
        <f>IF(FilterType="FIR",  PRE_CALC!A4849*Fdata, IF(F_default=1,G4900+(4*Fnotch-0)/8192,G4900+(F_stop-F_start)/8192) )</f>
        <v>151437.5</v>
      </c>
      <c r="H4901" s="120">
        <f ca="1">IF(FilterType="FIR", OFFSET(PRE_CALC!B4849,0,DEC_RATE), C4901)</f>
        <v>-137.94368051199999</v>
      </c>
    </row>
    <row r="4902" spans="2:8" x14ac:dyDescent="0.2">
      <c r="B4902" s="45">
        <f>IF(FilterType="FIR", IF(Extend_fmod, PRE_CALC!I4850*Fm, PRE_CALC!A4850*Fdata), IF(F_default=1,B4901+(4*Fnotch-0)/8192,B4901+(F_stop-F_start)/8192) )</f>
        <v>151468.750000128</v>
      </c>
      <c r="C4902" s="39">
        <f t="shared" si="226"/>
        <v>-1.8600652297353442</v>
      </c>
      <c r="D4902" s="84">
        <f ca="1">IF(FilterType="FIR", IF(Extend_fmod=1,OFFSET(PRE_CALC!J4850,0,DEC_RATE), OFFSET(PRE_CALC!B4850,0,DEC_RATE)), C4902)</f>
        <v>-143.50796177800001</v>
      </c>
      <c r="E4902" s="84">
        <f t="shared" ca="1" si="227"/>
        <v>102406.249999872</v>
      </c>
      <c r="F4902" s="84">
        <f t="shared" ca="1" si="225"/>
        <v>-4.8930546883400004E-3</v>
      </c>
      <c r="G4902" s="119">
        <f>IF(FilterType="FIR",  PRE_CALC!A4850*Fdata, IF(F_default=1,G4901+(4*Fnotch-0)/8192,G4901+(F_stop-F_start)/8192) )</f>
        <v>151468.750000128</v>
      </c>
      <c r="H4902" s="120">
        <f ca="1">IF(FilterType="FIR", OFFSET(PRE_CALC!B4850,0,DEC_RATE), C4902)</f>
        <v>-143.50796177800001</v>
      </c>
    </row>
    <row r="4903" spans="2:8" x14ac:dyDescent="0.2">
      <c r="B4903" s="45">
        <f>IF(FilterType="FIR", IF(Extend_fmod, PRE_CALC!I4851*Fm, PRE_CALC!A4851*Fdata), IF(F_default=1,B4902+(4*Fnotch-0)/8192,B4902+(F_stop-F_start)/8192) )</f>
        <v>151500</v>
      </c>
      <c r="C4903" s="39">
        <f t="shared" si="226"/>
        <v>-1.8608385501713665</v>
      </c>
      <c r="D4903" s="84">
        <f ca="1">IF(FilterType="FIR", IF(Extend_fmod=1,OFFSET(PRE_CALC!J4851,0,DEC_RATE), OFFSET(PRE_CALC!B4851,0,DEC_RATE)), C4903)</f>
        <v>-163.05359750299999</v>
      </c>
      <c r="E4903" s="84">
        <f t="shared" ca="1" si="227"/>
        <v>102406.249999872</v>
      </c>
      <c r="F4903" s="84">
        <f t="shared" ca="1" si="225"/>
        <v>-4.8930546883400004E-3</v>
      </c>
      <c r="G4903" s="119">
        <f>IF(FilterType="FIR",  PRE_CALC!A4851*Fdata, IF(F_default=1,G4902+(4*Fnotch-0)/8192,G4902+(F_stop-F_start)/8192) )</f>
        <v>151500</v>
      </c>
      <c r="H4903" s="120">
        <f ca="1">IF(FilterType="FIR", OFFSET(PRE_CALC!B4851,0,DEC_RATE), C4903)</f>
        <v>-163.05359750299999</v>
      </c>
    </row>
    <row r="4904" spans="2:8" x14ac:dyDescent="0.2">
      <c r="B4904" s="45">
        <f>IF(FilterType="FIR", IF(Extend_fmod, PRE_CALC!I4852*Fm, PRE_CALC!A4852*Fdata), IF(F_default=1,B4903+(4*Fnotch-0)/8192,B4903+(F_stop-F_start)/8192) )</f>
        <v>151531.249999872</v>
      </c>
      <c r="C4904" s="39">
        <f t="shared" si="226"/>
        <v>-1.8616120349315555</v>
      </c>
      <c r="D4904" s="84">
        <f ca="1">IF(FilterType="FIR", IF(Extend_fmod=1,OFFSET(PRE_CALC!J4852,0,DEC_RATE), OFFSET(PRE_CALC!B4852,0,DEC_RATE)), C4904)</f>
        <v>-145.60239257200001</v>
      </c>
      <c r="E4904" s="84">
        <f t="shared" ca="1" si="227"/>
        <v>102406.249999872</v>
      </c>
      <c r="F4904" s="84">
        <f t="shared" ca="1" si="225"/>
        <v>-4.8930546883400004E-3</v>
      </c>
      <c r="G4904" s="119">
        <f>IF(FilterType="FIR",  PRE_CALC!A4852*Fdata, IF(F_default=1,G4903+(4*Fnotch-0)/8192,G4903+(F_stop-F_start)/8192) )</f>
        <v>151531.249999872</v>
      </c>
      <c r="H4904" s="120">
        <f ca="1">IF(FilterType="FIR", OFFSET(PRE_CALC!B4852,0,DEC_RATE), C4904)</f>
        <v>-145.60239257200001</v>
      </c>
    </row>
    <row r="4905" spans="2:8" x14ac:dyDescent="0.2">
      <c r="B4905" s="45">
        <f>IF(FilterType="FIR", IF(Extend_fmod, PRE_CALC!I4853*Fm, PRE_CALC!A4853*Fdata), IF(F_default=1,B4904+(4*Fnotch-0)/8192,B4904+(F_stop-F_start)/8192) )</f>
        <v>151562.5</v>
      </c>
      <c r="C4905" s="39">
        <f t="shared" si="226"/>
        <v>-1.8623856840253092</v>
      </c>
      <c r="D4905" s="84">
        <f ca="1">IF(FilterType="FIR", IF(Extend_fmod=1,OFFSET(PRE_CALC!J4853,0,DEC_RATE), OFFSET(PRE_CALC!B4853,0,DEC_RATE)), C4905)</f>
        <v>-139.0389654</v>
      </c>
      <c r="E4905" s="84">
        <f t="shared" ca="1" si="227"/>
        <v>102406.249999872</v>
      </c>
      <c r="F4905" s="84">
        <f t="shared" ca="1" si="225"/>
        <v>-4.8930546883400004E-3</v>
      </c>
      <c r="G4905" s="119">
        <f>IF(FilterType="FIR",  PRE_CALC!A4853*Fdata, IF(F_default=1,G4904+(4*Fnotch-0)/8192,G4904+(F_stop-F_start)/8192) )</f>
        <v>151562.5</v>
      </c>
      <c r="H4905" s="120">
        <f ca="1">IF(FilterType="FIR", OFFSET(PRE_CALC!B4853,0,DEC_RATE), C4905)</f>
        <v>-139.0389654</v>
      </c>
    </row>
    <row r="4906" spans="2:8" x14ac:dyDescent="0.2">
      <c r="B4906" s="45">
        <f>IF(FilterType="FIR", IF(Extend_fmod, PRE_CALC!I4854*Fm, PRE_CALC!A4854*Fdata), IF(F_default=1,B4905+(4*Fnotch-0)/8192,B4905+(F_stop-F_start)/8192) )</f>
        <v>151593.750000128</v>
      </c>
      <c r="C4906" s="39">
        <f t="shared" si="226"/>
        <v>-1.8631594974493335</v>
      </c>
      <c r="D4906" s="84">
        <f ca="1">IF(FilterType="FIR", IF(Extend_fmod=1,OFFSET(PRE_CALC!J4854,0,DEC_RATE), OFFSET(PRE_CALC!B4854,0,DEC_RATE)), C4906)</f>
        <v>-135.358868167</v>
      </c>
      <c r="E4906" s="84">
        <f t="shared" ca="1" si="227"/>
        <v>102406.249999872</v>
      </c>
      <c r="F4906" s="84">
        <f t="shared" ca="1" si="225"/>
        <v>-4.8930546883400004E-3</v>
      </c>
      <c r="G4906" s="119">
        <f>IF(FilterType="FIR",  PRE_CALC!A4854*Fdata, IF(F_default=1,G4905+(4*Fnotch-0)/8192,G4905+(F_stop-F_start)/8192) )</f>
        <v>151593.750000128</v>
      </c>
      <c r="H4906" s="120">
        <f ca="1">IF(FilterType="FIR", OFFSET(PRE_CALC!B4854,0,DEC_RATE), C4906)</f>
        <v>-135.358868167</v>
      </c>
    </row>
    <row r="4907" spans="2:8" x14ac:dyDescent="0.2">
      <c r="B4907" s="45">
        <f>IF(FilterType="FIR", IF(Extend_fmod, PRE_CALC!I4855*Fm, PRE_CALC!A4855*Fdata), IF(F_default=1,B4906+(4*Fnotch-0)/8192,B4906+(F_stop-F_start)/8192) )</f>
        <v>151625</v>
      </c>
      <c r="C4907" s="39">
        <f t="shared" si="226"/>
        <v>-1.8639334752003478</v>
      </c>
      <c r="D4907" s="84">
        <f ca="1">IF(FilterType="FIR", IF(Extend_fmod=1,OFFSET(PRE_CALC!J4855,0,DEC_RATE), OFFSET(PRE_CALC!B4855,0,DEC_RATE)), C4907)</f>
        <v>-132.7947456</v>
      </c>
      <c r="E4907" s="84">
        <f t="shared" ca="1" si="227"/>
        <v>102406.249999872</v>
      </c>
      <c r="F4907" s="84">
        <f t="shared" ca="1" si="225"/>
        <v>-4.8930546883400004E-3</v>
      </c>
      <c r="G4907" s="119">
        <f>IF(FilterType="FIR",  PRE_CALC!A4855*Fdata, IF(F_default=1,G4906+(4*Fnotch-0)/8192,G4906+(F_stop-F_start)/8192) )</f>
        <v>151625</v>
      </c>
      <c r="H4907" s="120">
        <f ca="1">IF(FilterType="FIR", OFFSET(PRE_CALC!B4855,0,DEC_RATE), C4907)</f>
        <v>-132.7947456</v>
      </c>
    </row>
    <row r="4908" spans="2:8" x14ac:dyDescent="0.2">
      <c r="B4908" s="45">
        <f>IF(FilterType="FIR", IF(Extend_fmod, PRE_CALC!I4856*Fm, PRE_CALC!A4856*Fdata), IF(F_default=1,B4907+(4*Fnotch-0)/8192,B4907+(F_stop-F_start)/8192) )</f>
        <v>151656.249999872</v>
      </c>
      <c r="C4908" s="39">
        <f t="shared" si="226"/>
        <v>-1.8647076172877384</v>
      </c>
      <c r="D4908" s="84">
        <f ca="1">IF(FilterType="FIR", IF(Extend_fmod=1,OFFSET(PRE_CALC!J4856,0,DEC_RATE), OFFSET(PRE_CALC!B4856,0,DEC_RATE)), C4908)</f>
        <v>-130.828718366</v>
      </c>
      <c r="E4908" s="84">
        <f t="shared" ca="1" si="227"/>
        <v>102406.249999872</v>
      </c>
      <c r="F4908" s="84">
        <f t="shared" ca="1" si="225"/>
        <v>-4.8930546883400004E-3</v>
      </c>
      <c r="G4908" s="119">
        <f>IF(FilterType="FIR",  PRE_CALC!A4856*Fdata, IF(F_default=1,G4907+(4*Fnotch-0)/8192,G4907+(F_stop-F_start)/8192) )</f>
        <v>151656.249999872</v>
      </c>
      <c r="H4908" s="120">
        <f ca="1">IF(FilterType="FIR", OFFSET(PRE_CALC!B4856,0,DEC_RATE), C4908)</f>
        <v>-130.828718366</v>
      </c>
    </row>
    <row r="4909" spans="2:8" x14ac:dyDescent="0.2">
      <c r="B4909" s="45">
        <f>IF(FilterType="FIR", IF(Extend_fmod, PRE_CALC!I4857*Fm, PRE_CALC!A4857*Fdata), IF(F_default=1,B4908+(4*Fnotch-0)/8192,B4908+(F_stop-F_start)/8192) )</f>
        <v>151687.5</v>
      </c>
      <c r="C4909" s="39">
        <f t="shared" si="226"/>
        <v>-1.8654819237208971</v>
      </c>
      <c r="D4909" s="84">
        <f ca="1">IF(FilterType="FIR", IF(Extend_fmod=1,OFFSET(PRE_CALC!J4857,0,DEC_RATE), OFFSET(PRE_CALC!B4857,0,DEC_RATE)), C4909)</f>
        <v>-129.23670133499999</v>
      </c>
      <c r="E4909" s="84">
        <f t="shared" ca="1" si="227"/>
        <v>102406.249999872</v>
      </c>
      <c r="F4909" s="84">
        <f t="shared" ca="1" si="225"/>
        <v>-4.8930546883400004E-3</v>
      </c>
      <c r="G4909" s="119">
        <f>IF(FilterType="FIR",  PRE_CALC!A4857*Fdata, IF(F_default=1,G4908+(4*Fnotch-0)/8192,G4908+(F_stop-F_start)/8192) )</f>
        <v>151687.5</v>
      </c>
      <c r="H4909" s="120">
        <f ca="1">IF(FilterType="FIR", OFFSET(PRE_CALC!B4857,0,DEC_RATE), C4909)</f>
        <v>-129.23670133499999</v>
      </c>
    </row>
    <row r="4910" spans="2:8" x14ac:dyDescent="0.2">
      <c r="B4910" s="45">
        <f>IF(FilterType="FIR", IF(Extend_fmod, PRE_CALC!I4858*Fm, PRE_CALC!A4858*Fdata), IF(F_default=1,B4909+(4*Fnotch-0)/8192,B4909+(F_stop-F_start)/8192) )</f>
        <v>151718.750000128</v>
      </c>
      <c r="C4910" s="39">
        <f t="shared" si="226"/>
        <v>-1.8662563944965345</v>
      </c>
      <c r="D4910" s="84">
        <f ca="1">IF(FilterType="FIR", IF(Extend_fmod=1,OFFSET(PRE_CALC!J4858,0,DEC_RATE), OFFSET(PRE_CALC!B4858,0,DEC_RATE)), C4910)</f>
        <v>-127.90115079500001</v>
      </c>
      <c r="E4910" s="84">
        <f t="shared" ca="1" si="227"/>
        <v>102406.249999872</v>
      </c>
      <c r="F4910" s="84">
        <f t="shared" ca="1" si="225"/>
        <v>-4.8930546883400004E-3</v>
      </c>
      <c r="G4910" s="119">
        <f>IF(FilterType="FIR",  PRE_CALC!A4858*Fdata, IF(F_default=1,G4909+(4*Fnotch-0)/8192,G4909+(F_stop-F_start)/8192) )</f>
        <v>151718.750000128</v>
      </c>
      <c r="H4910" s="120">
        <f ca="1">IF(FilterType="FIR", OFFSET(PRE_CALC!B4858,0,DEC_RATE), C4910)</f>
        <v>-127.90115079500001</v>
      </c>
    </row>
    <row r="4911" spans="2:8" x14ac:dyDescent="0.2">
      <c r="B4911" s="45">
        <f>IF(FilterType="FIR", IF(Extend_fmod, PRE_CALC!I4859*Fm, PRE_CALC!A4859*Fdata), IF(F_default=1,B4910+(4*Fnotch-0)/8192,B4910+(F_stop-F_start)/8192) )</f>
        <v>151750</v>
      </c>
      <c r="C4911" s="39">
        <f t="shared" si="226"/>
        <v>-1.867031029611381</v>
      </c>
      <c r="D4911" s="84">
        <f ca="1">IF(FilterType="FIR", IF(Extend_fmod=1,OFFSET(PRE_CALC!J4859,0,DEC_RATE), OFFSET(PRE_CALC!B4859,0,DEC_RATE)), C4911)</f>
        <v>-126.75267830600001</v>
      </c>
      <c r="E4911" s="84">
        <f t="shared" ca="1" si="227"/>
        <v>102406.249999872</v>
      </c>
      <c r="F4911" s="84">
        <f t="shared" ca="1" si="225"/>
        <v>-4.8930546883400004E-3</v>
      </c>
      <c r="G4911" s="119">
        <f>IF(FilterType="FIR",  PRE_CALC!A4859*Fdata, IF(F_default=1,G4910+(4*Fnotch-0)/8192,G4910+(F_stop-F_start)/8192) )</f>
        <v>151750</v>
      </c>
      <c r="H4911" s="120">
        <f ca="1">IF(FilterType="FIR", OFFSET(PRE_CALC!B4859,0,DEC_RATE), C4911)</f>
        <v>-126.75267830600001</v>
      </c>
    </row>
    <row r="4912" spans="2:8" x14ac:dyDescent="0.2">
      <c r="B4912" s="45">
        <f>IF(FilterType="FIR", IF(Extend_fmod, PRE_CALC!I4860*Fm, PRE_CALC!A4860*Fdata), IF(F_default=1,B4911+(4*Fnotch-0)/8192,B4911+(F_stop-F_start)/8192) )</f>
        <v>151781.249999872</v>
      </c>
      <c r="C4912" s="39">
        <f t="shared" si="226"/>
        <v>-1.8678058290747961</v>
      </c>
      <c r="D4912" s="84">
        <f ca="1">IF(FilterType="FIR", IF(Extend_fmod=1,OFFSET(PRE_CALC!J4860,0,DEC_RATE), OFFSET(PRE_CALC!B4860,0,DEC_RATE)), C4912)</f>
        <v>-125.746881312</v>
      </c>
      <c r="E4912" s="84">
        <f t="shared" ca="1" si="227"/>
        <v>102406.249999872</v>
      </c>
      <c r="F4912" s="84">
        <f t="shared" ca="1" si="225"/>
        <v>-4.8930546883400004E-3</v>
      </c>
      <c r="G4912" s="119">
        <f>IF(FilterType="FIR",  PRE_CALC!A4860*Fdata, IF(F_default=1,G4911+(4*Fnotch-0)/8192,G4911+(F_stop-F_start)/8192) )</f>
        <v>151781.249999872</v>
      </c>
      <c r="H4912" s="120">
        <f ca="1">IF(FilterType="FIR", OFFSET(PRE_CALC!B4860,0,DEC_RATE), C4912)</f>
        <v>-125.746881312</v>
      </c>
    </row>
    <row r="4913" spans="2:8" x14ac:dyDescent="0.2">
      <c r="B4913" s="45">
        <f>IF(FilterType="FIR", IF(Extend_fmod, PRE_CALC!I4861*Fm, PRE_CALC!A4861*Fdata), IF(F_default=1,B4912+(4*Fnotch-0)/8192,B4912+(F_stop-F_start)/8192) )</f>
        <v>151812.5</v>
      </c>
      <c r="C4913" s="39">
        <f t="shared" si="226"/>
        <v>-1.8685807928962295</v>
      </c>
      <c r="D4913" s="84">
        <f ca="1">IF(FilterType="FIR", IF(Extend_fmod=1,OFFSET(PRE_CALC!J4861,0,DEC_RATE), OFFSET(PRE_CALC!B4861,0,DEC_RATE)), C4913)</f>
        <v>-124.85362384699999</v>
      </c>
      <c r="E4913" s="84">
        <f t="shared" ca="1" si="227"/>
        <v>102406.249999872</v>
      </c>
      <c r="F4913" s="84">
        <f t="shared" ca="1" si="225"/>
        <v>-4.8930546883400004E-3</v>
      </c>
      <c r="G4913" s="119">
        <f>IF(FilterType="FIR",  PRE_CALC!A4861*Fdata, IF(F_default=1,G4912+(4*Fnotch-0)/8192,G4912+(F_stop-F_start)/8192) )</f>
        <v>151812.5</v>
      </c>
      <c r="H4913" s="120">
        <f ca="1">IF(FilterType="FIR", OFFSET(PRE_CALC!B4861,0,DEC_RATE), C4913)</f>
        <v>-124.85362384699999</v>
      </c>
    </row>
    <row r="4914" spans="2:8" x14ac:dyDescent="0.2">
      <c r="B4914" s="45">
        <f>IF(FilterType="FIR", IF(Extend_fmod, PRE_CALC!I4862*Fm, PRE_CALC!A4862*Fdata), IF(F_default=1,B4913+(4*Fnotch-0)/8192,B4913+(F_stop-F_start)/8192) )</f>
        <v>151843.750000128</v>
      </c>
      <c r="C4914" s="39">
        <f t="shared" si="226"/>
        <v>-1.8693559210723587</v>
      </c>
      <c r="D4914" s="84">
        <f ca="1">IF(FilterType="FIR", IF(Extend_fmod=1,OFFSET(PRE_CALC!J4862,0,DEC_RATE), OFFSET(PRE_CALC!B4862,0,DEC_RATE)), C4914)</f>
        <v>-124.051512882</v>
      </c>
      <c r="E4914" s="84">
        <f t="shared" ca="1" si="227"/>
        <v>102406.249999872</v>
      </c>
      <c r="F4914" s="84">
        <f t="shared" ca="1" si="225"/>
        <v>-4.8930546883400004E-3</v>
      </c>
      <c r="G4914" s="119">
        <f>IF(FilterType="FIR",  PRE_CALC!A4862*Fdata, IF(F_default=1,G4913+(4*Fnotch-0)/8192,G4913+(F_stop-F_start)/8192) )</f>
        <v>151843.750000128</v>
      </c>
      <c r="H4914" s="120">
        <f ca="1">IF(FilterType="FIR", OFFSET(PRE_CALC!B4862,0,DEC_RATE), C4914)</f>
        <v>-124.051512882</v>
      </c>
    </row>
    <row r="4915" spans="2:8" x14ac:dyDescent="0.2">
      <c r="B4915" s="45">
        <f>IF(FilterType="FIR", IF(Extend_fmod, PRE_CALC!I4863*Fm, PRE_CALC!A4863*Fdata), IF(F_default=1,B4914+(4*Fnotch-0)/8192,B4914+(F_stop-F_start)/8192) )</f>
        <v>151875</v>
      </c>
      <c r="C4915" s="39">
        <f t="shared" si="226"/>
        <v>-1.8701312135999117</v>
      </c>
      <c r="D4915" s="84">
        <f ca="1">IF(FilterType="FIR", IF(Extend_fmod=1,OFFSET(PRE_CALC!J4863,0,DEC_RATE), OFFSET(PRE_CALC!B4863,0,DEC_RATE)), C4915)</f>
        <v>-123.324813651</v>
      </c>
      <c r="E4915" s="84">
        <f t="shared" ca="1" si="227"/>
        <v>102406.249999872</v>
      </c>
      <c r="F4915" s="84">
        <f t="shared" ca="1" si="225"/>
        <v>-4.8930546883400004E-3</v>
      </c>
      <c r="G4915" s="119">
        <f>IF(FilterType="FIR",  PRE_CALC!A4863*Fdata, IF(F_default=1,G4914+(4*Fnotch-0)/8192,G4914+(F_stop-F_start)/8192) )</f>
        <v>151875</v>
      </c>
      <c r="H4915" s="120">
        <f ca="1">IF(FilterType="FIR", OFFSET(PRE_CALC!B4863,0,DEC_RATE), C4915)</f>
        <v>-123.324813651</v>
      </c>
    </row>
    <row r="4916" spans="2:8" x14ac:dyDescent="0.2">
      <c r="B4916" s="45">
        <f>IF(FilterType="FIR", IF(Extend_fmod, PRE_CALC!I4864*Fm, PRE_CALC!A4864*Fdata), IF(F_default=1,B4915+(4*Fnotch-0)/8192,B4915+(F_stop-F_start)/8192) )</f>
        <v>151906.249999872</v>
      </c>
      <c r="C4916" s="39">
        <f t="shared" si="226"/>
        <v>-1.8709066704882753</v>
      </c>
      <c r="D4916" s="84">
        <f ca="1">IF(FilterType="FIR", IF(Extend_fmod=1,OFFSET(PRE_CALC!J4864,0,DEC_RATE), OFFSET(PRE_CALC!B4864,0,DEC_RATE)), C4916)</f>
        <v>-122.661615869</v>
      </c>
      <c r="E4916" s="84">
        <f t="shared" ca="1" si="227"/>
        <v>102406.249999872</v>
      </c>
      <c r="F4916" s="84">
        <f t="shared" ca="1" si="225"/>
        <v>-4.8930546883400004E-3</v>
      </c>
      <c r="G4916" s="119">
        <f>IF(FilterType="FIR",  PRE_CALC!A4864*Fdata, IF(F_default=1,G4915+(4*Fnotch-0)/8192,G4915+(F_stop-F_start)/8192) )</f>
        <v>151906.249999872</v>
      </c>
      <c r="H4916" s="120">
        <f ca="1">IF(FilterType="FIR", OFFSET(PRE_CALC!B4864,0,DEC_RATE), C4916)</f>
        <v>-122.661615869</v>
      </c>
    </row>
    <row r="4917" spans="2:8" x14ac:dyDescent="0.2">
      <c r="B4917" s="45">
        <f>IF(FilterType="FIR", IF(Extend_fmod, PRE_CALC!I4865*Fm, PRE_CALC!A4865*Fdata), IF(F_default=1,B4916+(4*Fnotch-0)/8192,B4916+(F_stop-F_start)/8192) )</f>
        <v>151937.5</v>
      </c>
      <c r="C4917" s="39">
        <f t="shared" si="226"/>
        <v>-1.8716822917468809</v>
      </c>
      <c r="D4917" s="84">
        <f ca="1">IF(FilterType="FIR", IF(Extend_fmod=1,OFFSET(PRE_CALC!J4865,0,DEC_RATE), OFFSET(PRE_CALC!B4865,0,DEC_RATE)), C4917)</f>
        <v>-122.052687535</v>
      </c>
      <c r="E4917" s="84">
        <f t="shared" ca="1" si="227"/>
        <v>102406.249999872</v>
      </c>
      <c r="F4917" s="84">
        <f t="shared" ca="1" si="225"/>
        <v>-4.8930546883400004E-3</v>
      </c>
      <c r="G4917" s="119">
        <f>IF(FilterType="FIR",  PRE_CALC!A4865*Fdata, IF(F_default=1,G4916+(4*Fnotch-0)/8192,G4916+(F_stop-F_start)/8192) )</f>
        <v>151937.5</v>
      </c>
      <c r="H4917" s="120">
        <f ca="1">IF(FilterType="FIR", OFFSET(PRE_CALC!B4865,0,DEC_RATE), C4917)</f>
        <v>-122.052687535</v>
      </c>
    </row>
    <row r="4918" spans="2:8" x14ac:dyDescent="0.2">
      <c r="B4918" s="45">
        <f>IF(FilterType="FIR", IF(Extend_fmod, PRE_CALC!I4866*Fm, PRE_CALC!A4866*Fdata), IF(F_default=1,B4917+(4*Fnotch-0)/8192,B4917+(F_stop-F_start)/8192) )</f>
        <v>151968.750000128</v>
      </c>
      <c r="C4918" s="39">
        <f t="shared" si="226"/>
        <v>-1.8724580773724244</v>
      </c>
      <c r="D4918" s="84">
        <f ca="1">IF(FilterType="FIR", IF(Extend_fmod=1,OFFSET(PRE_CALC!J4866,0,DEC_RATE), OFFSET(PRE_CALC!B4866,0,DEC_RATE)), C4918)</f>
        <v>-121.490728414</v>
      </c>
      <c r="E4918" s="84">
        <f t="shared" ca="1" si="227"/>
        <v>102406.249999872</v>
      </c>
      <c r="F4918" s="84">
        <f t="shared" ca="1" si="225"/>
        <v>-4.8930546883400004E-3</v>
      </c>
      <c r="G4918" s="119">
        <f>IF(FilterType="FIR",  PRE_CALC!A4866*Fdata, IF(F_default=1,G4917+(4*Fnotch-0)/8192,G4917+(F_stop-F_start)/8192) )</f>
        <v>151968.750000128</v>
      </c>
      <c r="H4918" s="120">
        <f ca="1">IF(FilterType="FIR", OFFSET(PRE_CALC!B4866,0,DEC_RATE), C4918)</f>
        <v>-121.490728414</v>
      </c>
    </row>
    <row r="4919" spans="2:8" x14ac:dyDescent="0.2">
      <c r="B4919" s="45">
        <f>IF(FilterType="FIR", IF(Extend_fmod, PRE_CALC!I4867*Fm, PRE_CALC!A4867*Fdata), IF(F_default=1,B4918+(4*Fnotch-0)/8192,B4918+(F_stop-F_start)/8192) )</f>
        <v>152000</v>
      </c>
      <c r="C4919" s="39">
        <f t="shared" si="226"/>
        <v>-1.8732340273616177</v>
      </c>
      <c r="D4919" s="84">
        <f ca="1">IF(FilterType="FIR", IF(Extend_fmod=1,OFFSET(PRE_CALC!J4867,0,DEC_RATE), OFFSET(PRE_CALC!B4867,0,DEC_RATE)), C4919)</f>
        <v>-120.96986681200001</v>
      </c>
      <c r="E4919" s="84">
        <f t="shared" ca="1" si="227"/>
        <v>102406.249999872</v>
      </c>
      <c r="F4919" s="84">
        <f t="shared" ref="F4919:F4982" ca="1" si="228">IF(G4919&lt;=F_PB,H4919, OFFSET(H:H,MATCH(F_PB-0.0001,G:G),0,1))</f>
        <v>-4.8930546883400004E-3</v>
      </c>
      <c r="G4919" s="119">
        <f>IF(FilterType="FIR",  PRE_CALC!A4867*Fdata, IF(F_default=1,G4918+(4*Fnotch-0)/8192,G4918+(F_stop-F_start)/8192) )</f>
        <v>152000</v>
      </c>
      <c r="H4919" s="120">
        <f ca="1">IF(FilterType="FIR", OFFSET(PRE_CALC!B4867,0,DEC_RATE), C4919)</f>
        <v>-120.96986681200001</v>
      </c>
    </row>
    <row r="4920" spans="2:8" x14ac:dyDescent="0.2">
      <c r="B4920" s="45">
        <f>IF(FilterType="FIR", IF(Extend_fmod, PRE_CALC!I4868*Fm, PRE_CALC!A4868*Fdata), IF(F_default=1,B4919+(4*Fnotch-0)/8192,B4919+(F_stop-F_start)/8192) )</f>
        <v>152031.249999872</v>
      </c>
      <c r="C4920" s="39">
        <f t="shared" ref="C4920:C4983" si="229">MAX(20*LOG(ABS(   (1/s_dec*SIN(s_dec*$B4920/Fm*PI())/SIN($B4920/Fm*PI()))^(order-1) * (1/s_dec2*SIN(s_dec2*$B4920/Fm*PI())/SIN($B4920/Fm*PI()))  )), -160)</f>
        <v>-1.8740101417238684</v>
      </c>
      <c r="D4920" s="84">
        <f ca="1">IF(FilterType="FIR", IF(Extend_fmod=1,OFFSET(PRE_CALC!J4868,0,DEC_RATE), OFFSET(PRE_CALC!B4868,0,DEC_RATE)), C4920)</f>
        <v>-120.485310289</v>
      </c>
      <c r="E4920" s="84">
        <f t="shared" ref="E4920:E4983" ca="1" si="230">IF(G4920&lt;=F_PB,G4920, OFFSET(G:G,MATCH(F_PB-0.0001,G:G),0,1) )</f>
        <v>102406.249999872</v>
      </c>
      <c r="F4920" s="84">
        <f t="shared" ca="1" si="228"/>
        <v>-4.8930546883400004E-3</v>
      </c>
      <c r="G4920" s="119">
        <f>IF(FilterType="FIR",  PRE_CALC!A4868*Fdata, IF(F_default=1,G4919+(4*Fnotch-0)/8192,G4919+(F_stop-F_start)/8192) )</f>
        <v>152031.249999872</v>
      </c>
      <c r="H4920" s="120">
        <f ca="1">IF(FilterType="FIR", OFFSET(PRE_CALC!B4868,0,DEC_RATE), C4920)</f>
        <v>-120.485310289</v>
      </c>
    </row>
    <row r="4921" spans="2:8" x14ac:dyDescent="0.2">
      <c r="B4921" s="45">
        <f>IF(FilterType="FIR", IF(Extend_fmod, PRE_CALC!I4869*Fm, PRE_CALC!A4869*Fdata), IF(F_default=1,B4920+(4*Fnotch-0)/8192,B4920+(F_stop-F_start)/8192) )</f>
        <v>152062.5</v>
      </c>
      <c r="C4921" s="39">
        <f t="shared" si="229"/>
        <v>-1.8747864204686029</v>
      </c>
      <c r="D4921" s="84">
        <f ca="1">IF(FilterType="FIR", IF(Extend_fmod=1,OFFSET(PRE_CALC!J4869,0,DEC_RATE), OFFSET(PRE_CALC!B4869,0,DEC_RATE)), C4921)</f>
        <v>-120.033097044</v>
      </c>
      <c r="E4921" s="84">
        <f t="shared" ca="1" si="230"/>
        <v>102406.249999872</v>
      </c>
      <c r="F4921" s="84">
        <f t="shared" ca="1" si="228"/>
        <v>-4.8930546883400004E-3</v>
      </c>
      <c r="G4921" s="119">
        <f>IF(FilterType="FIR",  PRE_CALC!A4869*Fdata, IF(F_default=1,G4920+(4*Fnotch-0)/8192,G4920+(F_stop-F_start)/8192) )</f>
        <v>152062.5</v>
      </c>
      <c r="H4921" s="120">
        <f ca="1">IF(FilterType="FIR", OFFSET(PRE_CALC!B4869,0,DEC_RATE), C4921)</f>
        <v>-120.033097044</v>
      </c>
    </row>
    <row r="4922" spans="2:8" x14ac:dyDescent="0.2">
      <c r="B4922" s="45">
        <f>IF(FilterType="FIR", IF(Extend_fmod, PRE_CALC!I4870*Fm, PRE_CALC!A4870*Fdata), IF(F_default=1,B4921+(4*Fnotch-0)/8192,B4921+(F_stop-F_start)/8192) )</f>
        <v>152093.750000128</v>
      </c>
      <c r="C4922" s="39">
        <f t="shared" si="229"/>
        <v>-1.8755628635925183</v>
      </c>
      <c r="D4922" s="84">
        <f ca="1">IF(FilterType="FIR", IF(Extend_fmod=1,OFFSET(PRE_CALC!J4870,0,DEC_RATE), OFFSET(PRE_CALC!B4870,0,DEC_RATE)), C4922)</f>
        <v>-119.60991504899999</v>
      </c>
      <c r="E4922" s="84">
        <f t="shared" ca="1" si="230"/>
        <v>102406.249999872</v>
      </c>
      <c r="F4922" s="84">
        <f t="shared" ca="1" si="228"/>
        <v>-4.8930546883400004E-3</v>
      </c>
      <c r="G4922" s="119">
        <f>IF(FilterType="FIR",  PRE_CALC!A4870*Fdata, IF(F_default=1,G4921+(4*Fnotch-0)/8192,G4921+(F_stop-F_start)/8192) )</f>
        <v>152093.750000128</v>
      </c>
      <c r="H4922" s="120">
        <f ca="1">IF(FilterType="FIR", OFFSET(PRE_CALC!B4870,0,DEC_RATE), C4922)</f>
        <v>-119.60991504899999</v>
      </c>
    </row>
    <row r="4923" spans="2:8" x14ac:dyDescent="0.2">
      <c r="B4923" s="45">
        <f>IF(FilterType="FIR", IF(Extend_fmod, PRE_CALC!I4871*Fm, PRE_CALC!A4871*Fdata), IF(F_default=1,B4922+(4*Fnotch-0)/8192,B4922+(F_stop-F_start)/8192) )</f>
        <v>152125</v>
      </c>
      <c r="C4923" s="39">
        <f t="shared" si="229"/>
        <v>-1.8763394710923331</v>
      </c>
      <c r="D4923" s="84">
        <f ca="1">IF(FilterType="FIR", IF(Extend_fmod=1,OFFSET(PRE_CALC!J4871,0,DEC_RATE), OFFSET(PRE_CALC!B4871,0,DEC_RATE)), C4923)</f>
        <v>-119.212967922</v>
      </c>
      <c r="E4923" s="84">
        <f t="shared" ca="1" si="230"/>
        <v>102406.249999872</v>
      </c>
      <c r="F4923" s="84">
        <f t="shared" ca="1" si="228"/>
        <v>-4.8930546883400004E-3</v>
      </c>
      <c r="G4923" s="119">
        <f>IF(FilterType="FIR",  PRE_CALC!A4871*Fdata, IF(F_default=1,G4922+(4*Fnotch-0)/8192,G4922+(F_stop-F_start)/8192) )</f>
        <v>152125</v>
      </c>
      <c r="H4923" s="120">
        <f ca="1">IF(FilterType="FIR", OFFSET(PRE_CALC!B4871,0,DEC_RATE), C4923)</f>
        <v>-119.212967922</v>
      </c>
    </row>
    <row r="4924" spans="2:8" x14ac:dyDescent="0.2">
      <c r="B4924" s="45">
        <f>IF(FilterType="FIR", IF(Extend_fmod, PRE_CALC!I4872*Fm, PRE_CALC!A4872*Fdata), IF(F_default=1,B4923+(4*Fnotch-0)/8192,B4923+(F_stop-F_start)/8192) )</f>
        <v>152156.249999872</v>
      </c>
      <c r="C4924" s="39">
        <f t="shared" si="229"/>
        <v>-1.8771162429774479</v>
      </c>
      <c r="D4924" s="84">
        <f ca="1">IF(FilterType="FIR", IF(Extend_fmod=1,OFFSET(PRE_CALC!J4872,0,DEC_RATE), OFFSET(PRE_CALC!B4872,0,DEC_RATE)), C4924)</f>
        <v>-118.83987374900001</v>
      </c>
      <c r="E4924" s="84">
        <f t="shared" ca="1" si="230"/>
        <v>102406.249999872</v>
      </c>
      <c r="F4924" s="84">
        <f t="shared" ca="1" si="228"/>
        <v>-4.8930546883400004E-3</v>
      </c>
      <c r="G4924" s="119">
        <f>IF(FilterType="FIR",  PRE_CALC!A4872*Fdata, IF(F_default=1,G4923+(4*Fnotch-0)/8192,G4923+(F_stop-F_start)/8192) )</f>
        <v>152156.249999872</v>
      </c>
      <c r="H4924" s="120">
        <f ca="1">IF(FilterType="FIR", OFFSET(PRE_CALC!B4872,0,DEC_RATE), C4924)</f>
        <v>-118.83987374900001</v>
      </c>
    </row>
    <row r="4925" spans="2:8" x14ac:dyDescent="0.2">
      <c r="B4925" s="45">
        <f>IF(FilterType="FIR", IF(Extend_fmod, PRE_CALC!I4873*Fm, PRE_CALC!A4873*Fdata), IF(F_default=1,B4924+(4*Fnotch-0)/8192,B4924+(F_stop-F_start)/8192) )</f>
        <v>152187.5</v>
      </c>
      <c r="C4925" s="39">
        <f t="shared" si="229"/>
        <v>-1.8778931792573168</v>
      </c>
      <c r="D4925" s="84">
        <f ca="1">IF(FilterType="FIR", IF(Extend_fmod=1,OFFSET(PRE_CALC!J4873,0,DEC_RATE), OFFSET(PRE_CALC!B4873,0,DEC_RATE)), C4925)</f>
        <v>-118.488587602</v>
      </c>
      <c r="E4925" s="84">
        <f t="shared" ca="1" si="230"/>
        <v>102406.249999872</v>
      </c>
      <c r="F4925" s="84">
        <f t="shared" ca="1" si="228"/>
        <v>-4.8930546883400004E-3</v>
      </c>
      <c r="G4925" s="119">
        <f>IF(FilterType="FIR",  PRE_CALC!A4873*Fdata, IF(F_default=1,G4924+(4*Fnotch-0)/8192,G4924+(F_stop-F_start)/8192) )</f>
        <v>152187.5</v>
      </c>
      <c r="H4925" s="120">
        <f ca="1">IF(FilterType="FIR", OFFSET(PRE_CALC!B4873,0,DEC_RATE), C4925)</f>
        <v>-118.488587602</v>
      </c>
    </row>
    <row r="4926" spans="2:8" x14ac:dyDescent="0.2">
      <c r="B4926" s="45">
        <f>IF(FilterType="FIR", IF(Extend_fmod, PRE_CALC!I4874*Fm, PRE_CALC!A4874*Fdata), IF(F_default=1,B4925+(4*Fnotch-0)/8192,B4925+(F_stop-F_start)/8192) )</f>
        <v>152218.750000128</v>
      </c>
      <c r="C4926" s="39">
        <f t="shared" si="229"/>
        <v>-1.8786702799286208</v>
      </c>
      <c r="D4926" s="84">
        <f ca="1">IF(FilterType="FIR", IF(Extend_fmod=1,OFFSET(PRE_CALC!J4874,0,DEC_RATE), OFFSET(PRE_CALC!B4874,0,DEC_RATE)), C4926)</f>
        <v>-118.15734139200001</v>
      </c>
      <c r="E4926" s="84">
        <f t="shared" ca="1" si="230"/>
        <v>102406.249999872</v>
      </c>
      <c r="F4926" s="84">
        <f t="shared" ca="1" si="228"/>
        <v>-4.8930546883400004E-3</v>
      </c>
      <c r="G4926" s="119">
        <f>IF(FilterType="FIR",  PRE_CALC!A4874*Fdata, IF(F_default=1,G4925+(4*Fnotch-0)/8192,G4925+(F_stop-F_start)/8192) )</f>
        <v>152218.750000128</v>
      </c>
      <c r="H4926" s="120">
        <f ca="1">IF(FilterType="FIR", OFFSET(PRE_CALC!B4874,0,DEC_RATE), C4926)</f>
        <v>-118.15734139200001</v>
      </c>
    </row>
    <row r="4927" spans="2:8" x14ac:dyDescent="0.2">
      <c r="B4927" s="45">
        <f>IF(FilterType="FIR", IF(Extend_fmod, PRE_CALC!I4875*Fm, PRE_CALC!A4875*Fdata), IF(F_default=1,B4926+(4*Fnotch-0)/8192,B4926+(F_stop-F_start)/8192) )</f>
        <v>152250</v>
      </c>
      <c r="C4927" s="39">
        <f t="shared" si="229"/>
        <v>-1.8794475449880679</v>
      </c>
      <c r="D4927" s="84">
        <f ca="1">IF(FilterType="FIR", IF(Extend_fmod=1,OFFSET(PRE_CALC!J4875,0,DEC_RATE), OFFSET(PRE_CALC!B4875,0,DEC_RATE)), C4927)</f>
        <v>-117.844596602</v>
      </c>
      <c r="E4927" s="84">
        <f t="shared" ca="1" si="230"/>
        <v>102406.249999872</v>
      </c>
      <c r="F4927" s="84">
        <f t="shared" ca="1" si="228"/>
        <v>-4.8930546883400004E-3</v>
      </c>
      <c r="G4927" s="119">
        <f>IF(FilterType="FIR",  PRE_CALC!A4875*Fdata, IF(F_default=1,G4926+(4*Fnotch-0)/8192,G4926+(F_stop-F_start)/8192) )</f>
        <v>152250</v>
      </c>
      <c r="H4927" s="120">
        <f ca="1">IF(FilterType="FIR", OFFSET(PRE_CALC!B4875,0,DEC_RATE), C4927)</f>
        <v>-117.844596602</v>
      </c>
    </row>
    <row r="4928" spans="2:8" x14ac:dyDescent="0.2">
      <c r="B4928" s="45">
        <f>IF(FilterType="FIR", IF(Extend_fmod, PRE_CALC!I4876*Fm, PRE_CALC!A4876*Fdata), IF(F_default=1,B4927+(4*Fnotch-0)/8192,B4927+(F_stop-F_start)/8192) )</f>
        <v>152281.249999872</v>
      </c>
      <c r="C4928" s="39">
        <f t="shared" si="229"/>
        <v>-1.8802249744450859</v>
      </c>
      <c r="D4928" s="84">
        <f ca="1">IF(FilterType="FIR", IF(Extend_fmod=1,OFFSET(PRE_CALC!J4876,0,DEC_RATE), OFFSET(PRE_CALC!B4876,0,DEC_RATE)), C4928)</f>
        <v>-117.549006725</v>
      </c>
      <c r="E4928" s="84">
        <f t="shared" ca="1" si="230"/>
        <v>102406.249999872</v>
      </c>
      <c r="F4928" s="84">
        <f t="shared" ca="1" si="228"/>
        <v>-4.8930546883400004E-3</v>
      </c>
      <c r="G4928" s="119">
        <f>IF(FilterType="FIR",  PRE_CALC!A4876*Fdata, IF(F_default=1,G4927+(4*Fnotch-0)/8192,G4927+(F_stop-F_start)/8192) )</f>
        <v>152281.249999872</v>
      </c>
      <c r="H4928" s="120">
        <f ca="1">IF(FilterType="FIR", OFFSET(PRE_CALC!B4876,0,DEC_RATE), C4928)</f>
        <v>-117.549006725</v>
      </c>
    </row>
    <row r="4929" spans="2:8" x14ac:dyDescent="0.2">
      <c r="B4929" s="45">
        <f>IF(FilterType="FIR", IF(Extend_fmod, PRE_CALC!I4877*Fm, PRE_CALC!A4877*Fdata), IF(F_default=1,B4928+(4*Fnotch-0)/8192,B4928+(F_stop-F_start)/8192) )</f>
        <v>152312.5</v>
      </c>
      <c r="C4929" s="39">
        <f t="shared" si="229"/>
        <v>-1.8810025683091309</v>
      </c>
      <c r="D4929" s="84">
        <f ca="1">IF(FilterType="FIR", IF(Extend_fmod=1,OFFSET(PRE_CALC!J4877,0,DEC_RATE), OFFSET(PRE_CALC!B4877,0,DEC_RATE)), C4929)</f>
        <v>-117.269387122</v>
      </c>
      <c r="E4929" s="84">
        <f t="shared" ca="1" si="230"/>
        <v>102406.249999872</v>
      </c>
      <c r="F4929" s="84">
        <f t="shared" ca="1" si="228"/>
        <v>-4.8930546883400004E-3</v>
      </c>
      <c r="G4929" s="119">
        <f>IF(FilterType="FIR",  PRE_CALC!A4877*Fdata, IF(F_default=1,G4928+(4*Fnotch-0)/8192,G4928+(F_stop-F_start)/8192) )</f>
        <v>152312.5</v>
      </c>
      <c r="H4929" s="120">
        <f ca="1">IF(FilterType="FIR", OFFSET(PRE_CALC!B4877,0,DEC_RATE), C4929)</f>
        <v>-117.269387122</v>
      </c>
    </row>
    <row r="4930" spans="2:8" x14ac:dyDescent="0.2">
      <c r="B4930" s="45">
        <f>IF(FilterType="FIR", IF(Extend_fmod, PRE_CALC!I4878*Fm, PRE_CALC!A4878*Fdata), IF(F_default=1,B4929+(4*Fnotch-0)/8192,B4929+(F_stop-F_start)/8192) )</f>
        <v>152343.750000128</v>
      </c>
      <c r="C4930" s="39">
        <f t="shared" si="229"/>
        <v>-1.881780326576878</v>
      </c>
      <c r="D4930" s="84">
        <f ca="1">IF(FilterType="FIR", IF(Extend_fmod=1,OFFSET(PRE_CALC!J4878,0,DEC_RATE), OFFSET(PRE_CALC!B4878,0,DEC_RATE)), C4930)</f>
        <v>-117.00469059</v>
      </c>
      <c r="E4930" s="84">
        <f t="shared" ca="1" si="230"/>
        <v>102406.249999872</v>
      </c>
      <c r="F4930" s="84">
        <f t="shared" ca="1" si="228"/>
        <v>-4.8930546883400004E-3</v>
      </c>
      <c r="G4930" s="119">
        <f>IF(FilterType="FIR",  PRE_CALC!A4878*Fdata, IF(F_default=1,G4929+(4*Fnotch-0)/8192,G4929+(F_stop-F_start)/8192) )</f>
        <v>152343.750000128</v>
      </c>
      <c r="H4930" s="120">
        <f ca="1">IF(FilterType="FIR", OFFSET(PRE_CALC!B4878,0,DEC_RATE), C4930)</f>
        <v>-117.00469059</v>
      </c>
    </row>
    <row r="4931" spans="2:8" x14ac:dyDescent="0.2">
      <c r="B4931" s="45">
        <f>IF(FilterType="FIR", IF(Extend_fmod, PRE_CALC!I4879*Fm, PRE_CALC!A4879*Fdata), IF(F_default=1,B4930+(4*Fnotch-0)/8192,B4930+(F_stop-F_start)/8192) )</f>
        <v>152375</v>
      </c>
      <c r="C4931" s="39">
        <f t="shared" si="229"/>
        <v>-1.8825582492450301</v>
      </c>
      <c r="D4931" s="84">
        <f ca="1">IF(FilterType="FIR", IF(Extend_fmod=1,OFFSET(PRE_CALC!J4879,0,DEC_RATE), OFFSET(PRE_CALC!B4879,0,DEC_RATE)), C4931)</f>
        <v>-116.753987411</v>
      </c>
      <c r="E4931" s="84">
        <f t="shared" ca="1" si="230"/>
        <v>102406.249999872</v>
      </c>
      <c r="F4931" s="84">
        <f t="shared" ca="1" si="228"/>
        <v>-4.8930546883400004E-3</v>
      </c>
      <c r="G4931" s="119">
        <f>IF(FilterType="FIR",  PRE_CALC!A4879*Fdata, IF(F_default=1,G4930+(4*Fnotch-0)/8192,G4930+(F_stop-F_start)/8192) )</f>
        <v>152375</v>
      </c>
      <c r="H4931" s="120">
        <f ca="1">IF(FilterType="FIR", OFFSET(PRE_CALC!B4879,0,DEC_RATE), C4931)</f>
        <v>-116.753987411</v>
      </c>
    </row>
    <row r="4932" spans="2:8" x14ac:dyDescent="0.2">
      <c r="B4932" s="45">
        <f>IF(FilterType="FIR", IF(Extend_fmod, PRE_CALC!I4880*Fm, PRE_CALC!A4880*Fdata), IF(F_default=1,B4931+(4*Fnotch-0)/8192,B4931+(F_stop-F_start)/8192) )</f>
        <v>152406.249999872</v>
      </c>
      <c r="C4932" s="39">
        <f t="shared" si="229"/>
        <v>-1.8833363363230382</v>
      </c>
      <c r="D4932" s="84">
        <f ca="1">IF(FilterType="FIR", IF(Extend_fmod=1,OFFSET(PRE_CALC!J4880,0,DEC_RATE), OFFSET(PRE_CALC!B4880,0,DEC_RATE)), C4932)</f>
        <v>-116.51644892500001</v>
      </c>
      <c r="E4932" s="84">
        <f t="shared" ca="1" si="230"/>
        <v>102406.249999872</v>
      </c>
      <c r="F4932" s="84">
        <f t="shared" ca="1" si="228"/>
        <v>-4.8930546883400004E-3</v>
      </c>
      <c r="G4932" s="119">
        <f>IF(FilterType="FIR",  PRE_CALC!A4880*Fdata, IF(F_default=1,G4931+(4*Fnotch-0)/8192,G4931+(F_stop-F_start)/8192) )</f>
        <v>152406.249999872</v>
      </c>
      <c r="H4932" s="120">
        <f ca="1">IF(FilterType="FIR", OFFSET(PRE_CALC!B4880,0,DEC_RATE), C4932)</f>
        <v>-116.51644892500001</v>
      </c>
    </row>
    <row r="4933" spans="2:8" x14ac:dyDescent="0.2">
      <c r="B4933" s="45">
        <f>IF(FilterType="FIR", IF(Extend_fmod, PRE_CALC!I4881*Fm, PRE_CALC!A4881*Fdata), IF(F_default=1,B4932+(4*Fnotch-0)/8192,B4932+(F_stop-F_start)/8192) )</f>
        <v>152437.5</v>
      </c>
      <c r="C4933" s="39">
        <f t="shared" si="229"/>
        <v>-1.8841145878203416</v>
      </c>
      <c r="D4933" s="84">
        <f ca="1">IF(FilterType="FIR", IF(Extend_fmod=1,OFFSET(PRE_CALC!J4881,0,DEC_RATE), OFFSET(PRE_CALC!B4881,0,DEC_RATE)), C4933)</f>
        <v>-116.291333894</v>
      </c>
      <c r="E4933" s="84">
        <f t="shared" ca="1" si="230"/>
        <v>102406.249999872</v>
      </c>
      <c r="F4933" s="84">
        <f t="shared" ca="1" si="228"/>
        <v>-4.8930546883400004E-3</v>
      </c>
      <c r="G4933" s="119">
        <f>IF(FilterType="FIR",  PRE_CALC!A4881*Fdata, IF(F_default=1,G4932+(4*Fnotch-0)/8192,G4932+(F_stop-F_start)/8192) )</f>
        <v>152437.5</v>
      </c>
      <c r="H4933" s="120">
        <f ca="1">IF(FilterType="FIR", OFFSET(PRE_CALC!B4881,0,DEC_RATE), C4933)</f>
        <v>-116.291333894</v>
      </c>
    </row>
    <row r="4934" spans="2:8" x14ac:dyDescent="0.2">
      <c r="B4934" s="45">
        <f>IF(FilterType="FIR", IF(Extend_fmod, PRE_CALC!I4882*Fm, PRE_CALC!A4882*Fdata), IF(F_default=1,B4933+(4*Fnotch-0)/8192,B4933+(F_stop-F_start)/8192) )</f>
        <v>152468.750000128</v>
      </c>
      <c r="C4934" s="39">
        <f t="shared" si="229"/>
        <v>-1.8848930037336433</v>
      </c>
      <c r="D4934" s="84">
        <f ca="1">IF(FilterType="FIR", IF(Extend_fmod=1,OFFSET(PRE_CALC!J4882,0,DEC_RATE), OFFSET(PRE_CALC!B4882,0,DEC_RATE)), C4934)</f>
        <v>-116.077977136</v>
      </c>
      <c r="E4934" s="84">
        <f t="shared" ca="1" si="230"/>
        <v>102406.249999872</v>
      </c>
      <c r="F4934" s="84">
        <f t="shared" ca="1" si="228"/>
        <v>-4.8930546883400004E-3</v>
      </c>
      <c r="G4934" s="119">
        <f>IF(FilterType="FIR",  PRE_CALC!A4882*Fdata, IF(F_default=1,G4933+(4*Fnotch-0)/8192,G4933+(F_stop-F_start)/8192) )</f>
        <v>152468.750000128</v>
      </c>
      <c r="H4934" s="120">
        <f ca="1">IF(FilterType="FIR", OFFSET(PRE_CALC!B4882,0,DEC_RATE), C4934)</f>
        <v>-116.077977136</v>
      </c>
    </row>
    <row r="4935" spans="2:8" x14ac:dyDescent="0.2">
      <c r="B4935" s="45">
        <f>IF(FilterType="FIR", IF(Extend_fmod, PRE_CALC!I4883*Fm, PRE_CALC!A4883*Fdata), IF(F_default=1,B4934+(4*Fnotch-0)/8192,B4934+(F_stop-F_start)/8192) )</f>
        <v>152500</v>
      </c>
      <c r="C4935" s="39">
        <f t="shared" si="229"/>
        <v>-1.8856715840596225</v>
      </c>
      <c r="D4935" s="84">
        <f ca="1">IF(FilterType="FIR", IF(Extend_fmod=1,OFFSET(PRE_CALC!J4883,0,DEC_RATE), OFFSET(PRE_CALC!B4883,0,DEC_RATE)), C4935)</f>
        <v>-115.875779964</v>
      </c>
      <c r="E4935" s="84">
        <f t="shared" ca="1" si="230"/>
        <v>102406.249999872</v>
      </c>
      <c r="F4935" s="84">
        <f t="shared" ca="1" si="228"/>
        <v>-4.8930546883400004E-3</v>
      </c>
      <c r="G4935" s="119">
        <f>IF(FilterType="FIR",  PRE_CALC!A4883*Fdata, IF(F_default=1,G4934+(4*Fnotch-0)/8192,G4934+(F_stop-F_start)/8192) )</f>
        <v>152500</v>
      </c>
      <c r="H4935" s="120">
        <f ca="1">IF(FilterType="FIR", OFFSET(PRE_CALC!B4883,0,DEC_RATE), C4935)</f>
        <v>-115.875779964</v>
      </c>
    </row>
    <row r="4936" spans="2:8" x14ac:dyDescent="0.2">
      <c r="B4936" s="45">
        <f>IF(FilterType="FIR", IF(Extend_fmod, PRE_CALC!I4884*Fm, PRE_CALC!A4884*Fdata), IF(F_default=1,B4935+(4*Fnotch-0)/8192,B4935+(F_stop-F_start)/8192) )</f>
        <v>152531.249999872</v>
      </c>
      <c r="C4936" s="39">
        <f t="shared" si="229"/>
        <v>-1.8864503288077337</v>
      </c>
      <c r="D4936" s="84">
        <f ca="1">IF(FilterType="FIR", IF(Extend_fmod=1,OFFSET(PRE_CALC!J4884,0,DEC_RATE), OFFSET(PRE_CALC!B4884,0,DEC_RATE)), C4936)</f>
        <v>-115.68420211199999</v>
      </c>
      <c r="E4936" s="84">
        <f t="shared" ca="1" si="230"/>
        <v>102406.249999872</v>
      </c>
      <c r="F4936" s="84">
        <f t="shared" ca="1" si="228"/>
        <v>-4.8930546883400004E-3</v>
      </c>
      <c r="G4936" s="119">
        <f>IF(FilterType="FIR",  PRE_CALC!A4884*Fdata, IF(F_default=1,G4935+(4*Fnotch-0)/8192,G4935+(F_stop-F_start)/8192) )</f>
        <v>152531.249999872</v>
      </c>
      <c r="H4936" s="120">
        <f ca="1">IF(FilterType="FIR", OFFSET(PRE_CALC!B4884,0,DEC_RATE), C4936)</f>
        <v>-115.68420211199999</v>
      </c>
    </row>
    <row r="4937" spans="2:8" x14ac:dyDescent="0.2">
      <c r="B4937" s="45">
        <f>IF(FilterType="FIR", IF(Extend_fmod, PRE_CALC!I4885*Fm, PRE_CALC!A4885*Fdata), IF(F_default=1,B4936+(4*Fnotch-0)/8192,B4936+(F_stop-F_start)/8192) )</f>
        <v>152562.5</v>
      </c>
      <c r="C4937" s="39">
        <f t="shared" si="229"/>
        <v>-1.8872292379874445</v>
      </c>
      <c r="D4937" s="84">
        <f ca="1">IF(FilterType="FIR", IF(Extend_fmod=1,OFFSET(PRE_CALC!J4885,0,DEC_RATE), OFFSET(PRE_CALC!B4885,0,DEC_RATE)), C4937)</f>
        <v>-115.502754888</v>
      </c>
      <c r="E4937" s="84">
        <f t="shared" ca="1" si="230"/>
        <v>102406.249999872</v>
      </c>
      <c r="F4937" s="84">
        <f t="shared" ca="1" si="228"/>
        <v>-4.8930546883400004E-3</v>
      </c>
      <c r="G4937" s="119">
        <f>IF(FilterType="FIR",  PRE_CALC!A4885*Fdata, IF(F_default=1,G4936+(4*Fnotch-0)/8192,G4936+(F_stop-F_start)/8192) )</f>
        <v>152562.5</v>
      </c>
      <c r="H4937" s="120">
        <f ca="1">IF(FilterType="FIR", OFFSET(PRE_CALC!B4885,0,DEC_RATE), C4937)</f>
        <v>-115.502754888</v>
      </c>
    </row>
    <row r="4938" spans="2:8" x14ac:dyDescent="0.2">
      <c r="B4938" s="45">
        <f>IF(FilterType="FIR", IF(Extend_fmod, PRE_CALC!I4886*Fm, PRE_CALC!A4886*Fdata), IF(F_default=1,B4937+(4*Fnotch-0)/8192,B4937+(F_stop-F_start)/8192) )</f>
        <v>152593.750000128</v>
      </c>
      <c r="C4938" s="39">
        <f t="shared" si="229"/>
        <v>-1.8880083115954389</v>
      </c>
      <c r="D4938" s="84">
        <f ca="1">IF(FilterType="FIR", IF(Extend_fmod=1,OFFSET(PRE_CALC!J4886,0,DEC_RATE), OFFSET(PRE_CALC!B4886,0,DEC_RATE)), C4938)</f>
        <v>-115.330995316</v>
      </c>
      <c r="E4938" s="84">
        <f t="shared" ca="1" si="230"/>
        <v>102406.249999872</v>
      </c>
      <c r="F4938" s="84">
        <f t="shared" ca="1" si="228"/>
        <v>-4.8930546883400004E-3</v>
      </c>
      <c r="G4938" s="119">
        <f>IF(FilterType="FIR",  PRE_CALC!A4886*Fdata, IF(F_default=1,G4937+(4*Fnotch-0)/8192,G4937+(F_stop-F_start)/8192) )</f>
        <v>152593.750000128</v>
      </c>
      <c r="H4938" s="120">
        <f ca="1">IF(FilterType="FIR", OFFSET(PRE_CALC!B4886,0,DEC_RATE), C4938)</f>
        <v>-115.330995316</v>
      </c>
    </row>
    <row r="4939" spans="2:8" x14ac:dyDescent="0.2">
      <c r="B4939" s="45">
        <f>IF(FilterType="FIR", IF(Extend_fmod, PRE_CALC!I4887*Fm, PRE_CALC!A4887*Fdata), IF(F_default=1,B4938+(4*Fnotch-0)/8192,B4938+(F_stop-F_start)/8192) )</f>
        <v>152625</v>
      </c>
      <c r="C4939" s="39">
        <f t="shared" si="229"/>
        <v>-1.8887875496284039</v>
      </c>
      <c r="D4939" s="84">
        <f ca="1">IF(FilterType="FIR", IF(Extend_fmod=1,OFFSET(PRE_CALC!J4887,0,DEC_RATE), OFFSET(PRE_CALC!B4887,0,DEC_RATE)), C4939)</f>
        <v>-115.168521126</v>
      </c>
      <c r="E4939" s="84">
        <f t="shared" ca="1" si="230"/>
        <v>102406.249999872</v>
      </c>
      <c r="F4939" s="84">
        <f t="shared" ca="1" si="228"/>
        <v>-4.8930546883400004E-3</v>
      </c>
      <c r="G4939" s="119">
        <f>IF(FilterType="FIR",  PRE_CALC!A4887*Fdata, IF(F_default=1,G4938+(4*Fnotch-0)/8192,G4938+(F_stop-F_start)/8192) )</f>
        <v>152625</v>
      </c>
      <c r="H4939" s="120">
        <f ca="1">IF(FilterType="FIR", OFFSET(PRE_CALC!B4887,0,DEC_RATE), C4939)</f>
        <v>-115.168521126</v>
      </c>
    </row>
    <row r="4940" spans="2:8" x14ac:dyDescent="0.2">
      <c r="B4940" s="45">
        <f>IF(FilterType="FIR", IF(Extend_fmod, PRE_CALC!I4888*Fm, PRE_CALC!A4888*Fdata), IF(F_default=1,B4939+(4*Fnotch-0)/8192,B4939+(F_stop-F_start)/8192) )</f>
        <v>152656.249999872</v>
      </c>
      <c r="C4940" s="39">
        <f t="shared" si="229"/>
        <v>-1.8895669520957989</v>
      </c>
      <c r="D4940" s="84">
        <f ca="1">IF(FilterType="FIR", IF(Extend_fmod=1,OFFSET(PRE_CALC!J4888,0,DEC_RATE), OFFSET(PRE_CALC!B4888,0,DEC_RATE)), C4940)</f>
        <v>-115.01496643500001</v>
      </c>
      <c r="E4940" s="84">
        <f t="shared" ca="1" si="230"/>
        <v>102406.249999872</v>
      </c>
      <c r="F4940" s="84">
        <f t="shared" ca="1" si="228"/>
        <v>-4.8930546883400004E-3</v>
      </c>
      <c r="G4940" s="119">
        <f>IF(FilterType="FIR",  PRE_CALC!A4888*Fdata, IF(F_default=1,G4939+(4*Fnotch-0)/8192,G4939+(F_stop-F_start)/8192) )</f>
        <v>152656.249999872</v>
      </c>
      <c r="H4940" s="120">
        <f ca="1">IF(FilterType="FIR", OFFSET(PRE_CALC!B4888,0,DEC_RATE), C4940)</f>
        <v>-115.01496643500001</v>
      </c>
    </row>
    <row r="4941" spans="2:8" x14ac:dyDescent="0.2">
      <c r="B4941" s="45">
        <f>IF(FilterType="FIR", IF(Extend_fmod, PRE_CALC!I4889*Fm, PRE_CALC!A4889*Fdata), IF(F_default=1,B4940+(4*Fnotch-0)/8192,B4940+(F_stop-F_start)/8192) )</f>
        <v>152687.5</v>
      </c>
      <c r="C4941" s="39">
        <f t="shared" si="229"/>
        <v>-1.8903465190070983</v>
      </c>
      <c r="D4941" s="84">
        <f ca="1">IF(FilterType="FIR", IF(Extend_fmod=1,OFFSET(PRE_CALC!J4889,0,DEC_RATE), OFFSET(PRE_CALC!B4889,0,DEC_RATE)), C4941)</f>
        <v>-114.86999801899999</v>
      </c>
      <c r="E4941" s="84">
        <f t="shared" ca="1" si="230"/>
        <v>102406.249999872</v>
      </c>
      <c r="F4941" s="84">
        <f t="shared" ca="1" si="228"/>
        <v>-4.8930546883400004E-3</v>
      </c>
      <c r="G4941" s="119">
        <f>IF(FilterType="FIR",  PRE_CALC!A4889*Fdata, IF(F_default=1,G4940+(4*Fnotch-0)/8192,G4940+(F_stop-F_start)/8192) )</f>
        <v>152687.5</v>
      </c>
      <c r="H4941" s="120">
        <f ca="1">IF(FilterType="FIR", OFFSET(PRE_CALC!B4889,0,DEC_RATE), C4941)</f>
        <v>-114.86999801899999</v>
      </c>
    </row>
    <row r="4942" spans="2:8" x14ac:dyDescent="0.2">
      <c r="B4942" s="45">
        <f>IF(FilterType="FIR", IF(Extend_fmod, PRE_CALC!I4890*Fm, PRE_CALC!A4890*Fdata), IF(F_default=1,B4941+(4*Fnotch-0)/8192,B4941+(F_stop-F_start)/8192) )</f>
        <v>152718.750000128</v>
      </c>
      <c r="C4942" s="39">
        <f t="shared" si="229"/>
        <v>-1.8911262503589756</v>
      </c>
      <c r="D4942" s="84">
        <f ca="1">IF(FilterType="FIR", IF(Extend_fmod=1,OFFSET(PRE_CALC!J4890,0,DEC_RATE), OFFSET(PRE_CALC!B4890,0,DEC_RATE)), C4942)</f>
        <v>-114.733312075</v>
      </c>
      <c r="E4942" s="84">
        <f t="shared" ca="1" si="230"/>
        <v>102406.249999872</v>
      </c>
      <c r="F4942" s="84">
        <f t="shared" ca="1" si="228"/>
        <v>-4.8930546883400004E-3</v>
      </c>
      <c r="G4942" s="119">
        <f>IF(FilterType="FIR",  PRE_CALC!A4890*Fdata, IF(F_default=1,G4941+(4*Fnotch-0)/8192,G4941+(F_stop-F_start)/8192) )</f>
        <v>152718.750000128</v>
      </c>
      <c r="H4942" s="120">
        <f ca="1">IF(FilterType="FIR", OFFSET(PRE_CALC!B4890,0,DEC_RATE), C4942)</f>
        <v>-114.733312075</v>
      </c>
    </row>
    <row r="4943" spans="2:8" x14ac:dyDescent="0.2">
      <c r="B4943" s="45">
        <f>IF(FilterType="FIR", IF(Extend_fmod, PRE_CALC!I4891*Fm, PRE_CALC!A4891*Fdata), IF(F_default=1,B4942+(4*Fnotch-0)/8192,B4942+(F_stop-F_start)/8192) )</f>
        <v>152750</v>
      </c>
      <c r="C4943" s="39">
        <f t="shared" si="229"/>
        <v>-1.891906146148137</v>
      </c>
      <c r="D4943" s="84">
        <f ca="1">IF(FilterType="FIR", IF(Extend_fmod=1,OFFSET(PRE_CALC!J4891,0,DEC_RATE), OFFSET(PRE_CALC!B4891,0,DEC_RATE)), C4943)</f>
        <v>-114.60463141</v>
      </c>
      <c r="E4943" s="84">
        <f t="shared" ca="1" si="230"/>
        <v>102406.249999872</v>
      </c>
      <c r="F4943" s="84">
        <f t="shared" ca="1" si="228"/>
        <v>-4.8930546883400004E-3</v>
      </c>
      <c r="G4943" s="119">
        <f>IF(FilterType="FIR",  PRE_CALC!A4891*Fdata, IF(F_default=1,G4942+(4*Fnotch-0)/8192,G4942+(F_stop-F_start)/8192) )</f>
        <v>152750</v>
      </c>
      <c r="H4943" s="120">
        <f ca="1">IF(FilterType="FIR", OFFSET(PRE_CALC!B4891,0,DEC_RATE), C4943)</f>
        <v>-114.60463141</v>
      </c>
    </row>
    <row r="4944" spans="2:8" x14ac:dyDescent="0.2">
      <c r="B4944" s="45">
        <f>IF(FilterType="FIR", IF(Extend_fmod, PRE_CALC!I4892*Fm, PRE_CALC!A4892*Fdata), IF(F_default=1,B4943+(4*Fnotch-0)/8192,B4943+(F_stop-F_start)/8192) )</f>
        <v>152781.249999872</v>
      </c>
      <c r="C4944" s="39">
        <f t="shared" si="229"/>
        <v>-1.8926862063840344</v>
      </c>
      <c r="D4944" s="84">
        <f ca="1">IF(FilterType="FIR", IF(Extend_fmod=1,OFFSET(PRE_CALC!J4892,0,DEC_RATE), OFFSET(PRE_CALC!B4892,0,DEC_RATE)), C4944)</f>
        <v>-114.483702984</v>
      </c>
      <c r="E4944" s="84">
        <f t="shared" ca="1" si="230"/>
        <v>102406.249999872</v>
      </c>
      <c r="F4944" s="84">
        <f t="shared" ca="1" si="228"/>
        <v>-4.8930546883400004E-3</v>
      </c>
      <c r="G4944" s="119">
        <f>IF(FilterType="FIR",  PRE_CALC!A4892*Fdata, IF(F_default=1,G4943+(4*Fnotch-0)/8192,G4943+(F_stop-F_start)/8192) )</f>
        <v>152781.249999872</v>
      </c>
      <c r="H4944" s="120">
        <f ca="1">IF(FilterType="FIR", OFFSET(PRE_CALC!B4892,0,DEC_RATE), C4944)</f>
        <v>-114.483702984</v>
      </c>
    </row>
    <row r="4945" spans="2:8" x14ac:dyDescent="0.2">
      <c r="B4945" s="45">
        <f>IF(FilterType="FIR", IF(Extend_fmod, PRE_CALC!I4893*Fm, PRE_CALC!A4893*Fdata), IF(F_default=1,B4944+(4*Fnotch-0)/8192,B4944+(F_stop-F_start)/8192) )</f>
        <v>152812.5</v>
      </c>
      <c r="C4945" s="39">
        <f t="shared" si="229"/>
        <v>-1.8934664310761498</v>
      </c>
      <c r="D4945" s="84">
        <f ca="1">IF(FilterType="FIR", IF(Extend_fmod=1,OFFSET(PRE_CALC!J4893,0,DEC_RATE), OFFSET(PRE_CALC!B4893,0,DEC_RATE)), C4945)</f>
        <v>-114.37029576099999</v>
      </c>
      <c r="E4945" s="84">
        <f t="shared" ca="1" si="230"/>
        <v>102406.249999872</v>
      </c>
      <c r="F4945" s="84">
        <f t="shared" ca="1" si="228"/>
        <v>-4.8930546883400004E-3</v>
      </c>
      <c r="G4945" s="119">
        <f>IF(FilterType="FIR",  PRE_CALC!A4893*Fdata, IF(F_default=1,G4944+(4*Fnotch-0)/8192,G4944+(F_stop-F_start)/8192) )</f>
        <v>152812.5</v>
      </c>
      <c r="H4945" s="120">
        <f ca="1">IF(FilterType="FIR", OFFSET(PRE_CALC!B4893,0,DEC_RATE), C4945)</f>
        <v>-114.37029576099999</v>
      </c>
    </row>
    <row r="4946" spans="2:8" x14ac:dyDescent="0.2">
      <c r="B4946" s="45">
        <f>IF(FilterType="FIR", IF(Extend_fmod, PRE_CALC!I4894*Fm, PRE_CALC!A4894*Fdata), IF(F_default=1,B4945+(4*Fnotch-0)/8192,B4945+(F_stop-F_start)/8192) )</f>
        <v>152843.750000128</v>
      </c>
      <c r="C4946" s="39">
        <f t="shared" si="229"/>
        <v>-1.8942468202211589</v>
      </c>
      <c r="D4946" s="84">
        <f ca="1">IF(FilterType="FIR", IF(Extend_fmod=1,OFFSET(PRE_CALC!J4894,0,DEC_RATE), OFFSET(PRE_CALC!B4894,0,DEC_RATE)), C4946)</f>
        <v>-114.264198828</v>
      </c>
      <c r="E4946" s="84">
        <f t="shared" ca="1" si="230"/>
        <v>102406.249999872</v>
      </c>
      <c r="F4946" s="84">
        <f t="shared" ca="1" si="228"/>
        <v>-4.8930546883400004E-3</v>
      </c>
      <c r="G4946" s="119">
        <f>IF(FilterType="FIR",  PRE_CALC!A4894*Fdata, IF(F_default=1,G4945+(4*Fnotch-0)/8192,G4945+(F_stop-F_start)/8192) )</f>
        <v>152843.750000128</v>
      </c>
      <c r="H4946" s="120">
        <f ca="1">IF(FilterType="FIR", OFFSET(PRE_CALC!B4894,0,DEC_RATE), C4946)</f>
        <v>-114.264198828</v>
      </c>
    </row>
    <row r="4947" spans="2:8" x14ac:dyDescent="0.2">
      <c r="B4947" s="45">
        <f>IF(FilterType="FIR", IF(Extend_fmod, PRE_CALC!I4895*Fm, PRE_CALC!A4895*Fdata), IF(F_default=1,B4946+(4*Fnotch-0)/8192,B4946+(F_stop-F_start)/8192) )</f>
        <v>152875</v>
      </c>
      <c r="C4947" s="39">
        <f t="shared" si="229"/>
        <v>-1.895027373815767</v>
      </c>
      <c r="D4947" s="84">
        <f ca="1">IF(FilterType="FIR", IF(Extend_fmod=1,OFFSET(PRE_CALC!J4895,0,DEC_RATE), OFFSET(PRE_CALC!B4895,0,DEC_RATE)), C4947)</f>
        <v>-114.165219741</v>
      </c>
      <c r="E4947" s="84">
        <f t="shared" ca="1" si="230"/>
        <v>102406.249999872</v>
      </c>
      <c r="F4947" s="84">
        <f t="shared" ca="1" si="228"/>
        <v>-4.8930546883400004E-3</v>
      </c>
      <c r="G4947" s="119">
        <f>IF(FilterType="FIR",  PRE_CALC!A4895*Fdata, IF(F_default=1,G4946+(4*Fnotch-0)/8192,G4946+(F_stop-F_start)/8192) )</f>
        <v>152875</v>
      </c>
      <c r="H4947" s="120">
        <f ca="1">IF(FilterType="FIR", OFFSET(PRE_CALC!B4895,0,DEC_RATE), C4947)</f>
        <v>-114.165219741</v>
      </c>
    </row>
    <row r="4948" spans="2:8" x14ac:dyDescent="0.2">
      <c r="B4948" s="45">
        <f>IF(FilterType="FIR", IF(Extend_fmod, PRE_CALC!I4896*Fm, PRE_CALC!A4896*Fdata), IF(F_default=1,B4947+(4*Fnotch-0)/8192,B4947+(F_stop-F_start)/8192) )</f>
        <v>152906.249999872</v>
      </c>
      <c r="C4948" s="39">
        <f t="shared" si="229"/>
        <v>-1.8958080918694238</v>
      </c>
      <c r="D4948" s="84">
        <f ca="1">IF(FilterType="FIR", IF(Extend_fmod=1,OFFSET(PRE_CALC!J4896,0,DEC_RATE), OFFSET(PRE_CALC!B4896,0,DEC_RATE)), C4948)</f>
        <v>-114.073183067</v>
      </c>
      <c r="E4948" s="84">
        <f t="shared" ca="1" si="230"/>
        <v>102406.249999872</v>
      </c>
      <c r="F4948" s="84">
        <f t="shared" ca="1" si="228"/>
        <v>-4.8930546883400004E-3</v>
      </c>
      <c r="G4948" s="119">
        <f>IF(FilterType="FIR",  PRE_CALC!A4896*Fdata, IF(F_default=1,G4947+(4*Fnotch-0)/8192,G4947+(F_stop-F_start)/8192) )</f>
        <v>152906.249999872</v>
      </c>
      <c r="H4948" s="120">
        <f ca="1">IF(FilterType="FIR", OFFSET(PRE_CALC!B4896,0,DEC_RATE), C4948)</f>
        <v>-114.073183067</v>
      </c>
    </row>
    <row r="4949" spans="2:8" x14ac:dyDescent="0.2">
      <c r="B4949" s="45">
        <f>IF(FilterType="FIR", IF(Extend_fmod, PRE_CALC!I4897*Fm, PRE_CALC!A4897*Fdata), IF(F_default=1,B4948+(4*Fnotch-0)/8192,B4948+(F_stop-F_start)/8192) )</f>
        <v>152937.5</v>
      </c>
      <c r="C4949" s="39">
        <f t="shared" si="229"/>
        <v>-1.8965889743916278</v>
      </c>
      <c r="D4949" s="84">
        <f ca="1">IF(FilterType="FIR", IF(Extend_fmod=1,OFFSET(PRE_CALC!J4897,0,DEC_RATE), OFFSET(PRE_CALC!B4897,0,DEC_RATE)), C4949)</f>
        <v>-113.987929106</v>
      </c>
      <c r="E4949" s="84">
        <f t="shared" ca="1" si="230"/>
        <v>102406.249999872</v>
      </c>
      <c r="F4949" s="84">
        <f t="shared" ca="1" si="228"/>
        <v>-4.8930546883400004E-3</v>
      </c>
      <c r="G4949" s="119">
        <f>IF(FilterType="FIR",  PRE_CALC!A4897*Fdata, IF(F_default=1,G4948+(4*Fnotch-0)/8192,G4948+(F_stop-F_start)/8192) )</f>
        <v>152937.5</v>
      </c>
      <c r="H4949" s="120">
        <f ca="1">IF(FilterType="FIR", OFFSET(PRE_CALC!B4897,0,DEC_RATE), C4949)</f>
        <v>-113.987929106</v>
      </c>
    </row>
    <row r="4950" spans="2:8" x14ac:dyDescent="0.2">
      <c r="B4950" s="45">
        <f>IF(FilterType="FIR", IF(Extend_fmod, PRE_CALC!I4898*Fm, PRE_CALC!A4898*Fdata), IF(F_default=1,B4949+(4*Fnotch-0)/8192,B4949+(F_stop-F_start)/8192) )</f>
        <v>152968.750000128</v>
      </c>
      <c r="C4950" s="39">
        <f t="shared" si="229"/>
        <v>-1.8973700213790614</v>
      </c>
      <c r="D4950" s="84">
        <f ca="1">IF(FilterType="FIR", IF(Extend_fmod=1,OFFSET(PRE_CALC!J4898,0,DEC_RATE), OFFSET(PRE_CALC!B4898,0,DEC_RATE)), C4950)</f>
        <v>-113.909312759</v>
      </c>
      <c r="E4950" s="84">
        <f t="shared" ca="1" si="230"/>
        <v>102406.249999872</v>
      </c>
      <c r="F4950" s="84">
        <f t="shared" ca="1" si="228"/>
        <v>-4.8930546883400004E-3</v>
      </c>
      <c r="G4950" s="119">
        <f>IF(FilterType="FIR",  PRE_CALC!A4898*Fdata, IF(F_default=1,G4949+(4*Fnotch-0)/8192,G4949+(F_stop-F_start)/8192) )</f>
        <v>152968.750000128</v>
      </c>
      <c r="H4950" s="120">
        <f ca="1">IF(FilterType="FIR", OFFSET(PRE_CALC!B4898,0,DEC_RATE), C4950)</f>
        <v>-113.909312759</v>
      </c>
    </row>
    <row r="4951" spans="2:8" x14ac:dyDescent="0.2">
      <c r="B4951" s="45">
        <f>IF(FilterType="FIR", IF(Extend_fmod, PRE_CALC!I4899*Fm, PRE_CALC!A4899*Fdata), IF(F_default=1,B4950+(4*Fnotch-0)/8192,B4950+(F_stop-F_start)/8192) )</f>
        <v>153000</v>
      </c>
      <c r="C4951" s="39">
        <f t="shared" si="229"/>
        <v>-1.8981512328284071</v>
      </c>
      <c r="D4951" s="84">
        <f ca="1">IF(FilterType="FIR", IF(Extend_fmod=1,OFFSET(PRE_CALC!J4899,0,DEC_RATE), OFFSET(PRE_CALC!B4899,0,DEC_RATE)), C4951)</f>
        <v>-113.83720253600001</v>
      </c>
      <c r="E4951" s="84">
        <f t="shared" ca="1" si="230"/>
        <v>102406.249999872</v>
      </c>
      <c r="F4951" s="84">
        <f t="shared" ca="1" si="228"/>
        <v>-4.8930546883400004E-3</v>
      </c>
      <c r="G4951" s="119">
        <f>IF(FilterType="FIR",  PRE_CALC!A4899*Fdata, IF(F_default=1,G4950+(4*Fnotch-0)/8192,G4950+(F_stop-F_start)/8192) )</f>
        <v>153000</v>
      </c>
      <c r="H4951" s="120">
        <f ca="1">IF(FilterType="FIR", OFFSET(PRE_CALC!B4899,0,DEC_RATE), C4951)</f>
        <v>-113.83720253600001</v>
      </c>
    </row>
    <row r="4952" spans="2:8" x14ac:dyDescent="0.2">
      <c r="B4952" s="45">
        <f>IF(FilterType="FIR", IF(Extend_fmod, PRE_CALC!I4900*Fm, PRE_CALC!A4900*Fdata), IF(F_default=1,B4951+(4*Fnotch-0)/8192,B4951+(F_stop-F_start)/8192) )</f>
        <v>153031.249999872</v>
      </c>
      <c r="C4952" s="39">
        <f t="shared" si="229"/>
        <v>-1.8989326087491443</v>
      </c>
      <c r="D4952" s="84">
        <f ca="1">IF(FilterType="FIR", IF(Extend_fmod=1,OFFSET(PRE_CALC!J4900,0,DEC_RATE), OFFSET(PRE_CALC!B4900,0,DEC_RATE)), C4952)</f>
        <v>-113.77147967800001</v>
      </c>
      <c r="E4952" s="84">
        <f t="shared" ca="1" si="230"/>
        <v>102406.249999872</v>
      </c>
      <c r="F4952" s="84">
        <f t="shared" ca="1" si="228"/>
        <v>-4.8930546883400004E-3</v>
      </c>
      <c r="G4952" s="119">
        <f>IF(FilterType="FIR",  PRE_CALC!A4900*Fdata, IF(F_default=1,G4951+(4*Fnotch-0)/8192,G4951+(F_stop-F_start)/8192) )</f>
        <v>153031.249999872</v>
      </c>
      <c r="H4952" s="120">
        <f ca="1">IF(FilterType="FIR", OFFSET(PRE_CALC!B4900,0,DEC_RATE), C4952)</f>
        <v>-113.77147967800001</v>
      </c>
    </row>
    <row r="4953" spans="2:8" x14ac:dyDescent="0.2">
      <c r="B4953" s="45">
        <f>IF(FilterType="FIR", IF(Extend_fmod, PRE_CALC!I4901*Fm, PRE_CALC!A4901*Fdata), IF(F_default=1,B4952+(4*Fnotch-0)/8192,B4952+(F_stop-F_start)/8192) )</f>
        <v>153062.5</v>
      </c>
      <c r="C4953" s="39">
        <f t="shared" si="229"/>
        <v>-1.899714149150765</v>
      </c>
      <c r="D4953" s="84">
        <f ca="1">IF(FilterType="FIR", IF(Extend_fmod=1,OFFSET(PRE_CALC!J4901,0,DEC_RATE), OFFSET(PRE_CALC!B4901,0,DEC_RATE)), C4953)</f>
        <v>-113.712037387</v>
      </c>
      <c r="E4953" s="84">
        <f t="shared" ca="1" si="230"/>
        <v>102406.249999872</v>
      </c>
      <c r="F4953" s="84">
        <f t="shared" ca="1" si="228"/>
        <v>-4.8930546883400004E-3</v>
      </c>
      <c r="G4953" s="119">
        <f>IF(FilterType="FIR",  PRE_CALC!A4901*Fdata, IF(F_default=1,G4952+(4*Fnotch-0)/8192,G4952+(F_stop-F_start)/8192) )</f>
        <v>153062.5</v>
      </c>
      <c r="H4953" s="120">
        <f ca="1">IF(FilterType="FIR", OFFSET(PRE_CALC!B4901,0,DEC_RATE), C4953)</f>
        <v>-113.712037387</v>
      </c>
    </row>
    <row r="4954" spans="2:8" x14ac:dyDescent="0.2">
      <c r="B4954" s="45">
        <f>IF(FilterType="FIR", IF(Extend_fmod, PRE_CALC!I4902*Fm, PRE_CALC!A4902*Fdata), IF(F_default=1,B4953+(4*Fnotch-0)/8192,B4953+(F_stop-F_start)/8192) )</f>
        <v>153093.750000128</v>
      </c>
      <c r="C4954" s="39">
        <f t="shared" si="229"/>
        <v>-1.9004958540299501</v>
      </c>
      <c r="D4954" s="84">
        <f ca="1">IF(FilterType="FIR", IF(Extend_fmod=1,OFFSET(PRE_CALC!J4902,0,DEC_RATE), OFFSET(PRE_CALC!B4902,0,DEC_RATE)), C4954)</f>
        <v>-113.65878014899999</v>
      </c>
      <c r="E4954" s="84">
        <f t="shared" ca="1" si="230"/>
        <v>102406.249999872</v>
      </c>
      <c r="F4954" s="84">
        <f t="shared" ca="1" si="228"/>
        <v>-4.8930546883400004E-3</v>
      </c>
      <c r="G4954" s="119">
        <f>IF(FilterType="FIR",  PRE_CALC!A4902*Fdata, IF(F_default=1,G4953+(4*Fnotch-0)/8192,G4953+(F_stop-F_start)/8192) )</f>
        <v>153093.750000128</v>
      </c>
      <c r="H4954" s="120">
        <f ca="1">IF(FilterType="FIR", OFFSET(PRE_CALC!B4902,0,DEC_RATE), C4954)</f>
        <v>-113.65878014899999</v>
      </c>
    </row>
    <row r="4955" spans="2:8" x14ac:dyDescent="0.2">
      <c r="B4955" s="45">
        <f>IF(FilterType="FIR", IF(Extend_fmod, PRE_CALC!I4903*Fm, PRE_CALC!A4903*Fdata), IF(F_default=1,B4954+(4*Fnotch-0)/8192,B4954+(F_stop-F_start)/8192) )</f>
        <v>153125</v>
      </c>
      <c r="C4955" s="39">
        <f t="shared" si="229"/>
        <v>-1.901277723383374</v>
      </c>
      <c r="D4955" s="84">
        <f ca="1">IF(FilterType="FIR", IF(Extend_fmod=1,OFFSET(PRE_CALC!J4903,0,DEC_RATE), OFFSET(PRE_CALC!B4903,0,DEC_RATE)), C4955)</f>
        <v>-113.61162314400001</v>
      </c>
      <c r="E4955" s="84">
        <f t="shared" ca="1" si="230"/>
        <v>102406.249999872</v>
      </c>
      <c r="F4955" s="84">
        <f t="shared" ca="1" si="228"/>
        <v>-4.8930546883400004E-3</v>
      </c>
      <c r="G4955" s="119">
        <f>IF(FilterType="FIR",  PRE_CALC!A4903*Fdata, IF(F_default=1,G4954+(4*Fnotch-0)/8192,G4954+(F_stop-F_start)/8192) )</f>
        <v>153125</v>
      </c>
      <c r="H4955" s="120">
        <f ca="1">IF(FilterType="FIR", OFFSET(PRE_CALC!B4903,0,DEC_RATE), C4955)</f>
        <v>-113.61162314400001</v>
      </c>
    </row>
    <row r="4956" spans="2:8" x14ac:dyDescent="0.2">
      <c r="B4956" s="45">
        <f>IF(FilterType="FIR", IF(Extend_fmod, PRE_CALC!I4904*Fm, PRE_CALC!A4904*Fdata), IF(F_default=1,B4955+(4*Fnotch-0)/8192,B4955+(F_stop-F_start)/8192) )</f>
        <v>153156.249999872</v>
      </c>
      <c r="C4956" s="39">
        <f t="shared" si="229"/>
        <v>-1.9020597572205531</v>
      </c>
      <c r="D4956" s="84">
        <f ca="1">IF(FilterType="FIR", IF(Extend_fmod=1,OFFSET(PRE_CALC!J4904,0,DEC_RATE), OFFSET(PRE_CALC!B4904,0,DEC_RATE)), C4956)</f>
        <v>-113.570491733</v>
      </c>
      <c r="E4956" s="84">
        <f t="shared" ca="1" si="230"/>
        <v>102406.249999872</v>
      </c>
      <c r="F4956" s="84">
        <f t="shared" ca="1" si="228"/>
        <v>-4.8930546883400004E-3</v>
      </c>
      <c r="G4956" s="119">
        <f>IF(FilterType="FIR",  PRE_CALC!A4904*Fdata, IF(F_default=1,G4955+(4*Fnotch-0)/8192,G4955+(F_stop-F_start)/8192) )</f>
        <v>153156.249999872</v>
      </c>
      <c r="H4956" s="120">
        <f ca="1">IF(FilterType="FIR", OFFSET(PRE_CALC!B4904,0,DEC_RATE), C4956)</f>
        <v>-113.570491733</v>
      </c>
    </row>
    <row r="4957" spans="2:8" x14ac:dyDescent="0.2">
      <c r="B4957" s="45">
        <f>IF(FilterType="FIR", IF(Extend_fmod, PRE_CALC!I4905*Fm, PRE_CALC!A4905*Fdata), IF(F_default=1,B4956+(4*Fnotch-0)/8192,B4956+(F_stop-F_start)/8192) )</f>
        <v>153187.5</v>
      </c>
      <c r="C4957" s="39">
        <f t="shared" si="229"/>
        <v>-1.9028419555509537</v>
      </c>
      <c r="D4957" s="84">
        <f ca="1">IF(FilterType="FIR", IF(Extend_fmod=1,OFFSET(PRE_CALC!J4905,0,DEC_RATE), OFFSET(PRE_CALC!B4905,0,DEC_RATE)), C4957)</f>
        <v>-113.53532101099999</v>
      </c>
      <c r="E4957" s="84">
        <f t="shared" ca="1" si="230"/>
        <v>102406.249999872</v>
      </c>
      <c r="F4957" s="84">
        <f t="shared" ca="1" si="228"/>
        <v>-4.8930546883400004E-3</v>
      </c>
      <c r="G4957" s="119">
        <f>IF(FilterType="FIR",  PRE_CALC!A4905*Fdata, IF(F_default=1,G4956+(4*Fnotch-0)/8192,G4956+(F_stop-F_start)/8192) )</f>
        <v>153187.5</v>
      </c>
      <c r="H4957" s="120">
        <f ca="1">IF(FilterType="FIR", OFFSET(PRE_CALC!B4905,0,DEC_RATE), C4957)</f>
        <v>-113.53532101099999</v>
      </c>
    </row>
    <row r="4958" spans="2:8" x14ac:dyDescent="0.2">
      <c r="B4958" s="45">
        <f>IF(FilterType="FIR", IF(Extend_fmod, PRE_CALC!I4906*Fm, PRE_CALC!A4906*Fdata), IF(F_default=1,B4957+(4*Fnotch-0)/8192,B4957+(F_stop-F_start)/8192) )</f>
        <v>153218.750000128</v>
      </c>
      <c r="C4958" s="39">
        <f t="shared" si="229"/>
        <v>-1.9036243183712731</v>
      </c>
      <c r="D4958" s="84">
        <f ca="1">IF(FilterType="FIR", IF(Extend_fmod=1,OFFSET(PRE_CALC!J4906,0,DEC_RATE), OFFSET(PRE_CALC!B4906,0,DEC_RATE)), C4958)</f>
        <v>-113.506055432</v>
      </c>
      <c r="E4958" s="84">
        <f t="shared" ca="1" si="230"/>
        <v>102406.249999872</v>
      </c>
      <c r="F4958" s="84">
        <f t="shared" ca="1" si="228"/>
        <v>-4.8930546883400004E-3</v>
      </c>
      <c r="G4958" s="119">
        <f>IF(FilterType="FIR",  PRE_CALC!A4906*Fdata, IF(F_default=1,G4957+(4*Fnotch-0)/8192,G4957+(F_stop-F_start)/8192) )</f>
        <v>153218.750000128</v>
      </c>
      <c r="H4958" s="120">
        <f ca="1">IF(FilterType="FIR", OFFSET(PRE_CALC!B4906,0,DEC_RATE), C4958)</f>
        <v>-113.506055432</v>
      </c>
    </row>
    <row r="4959" spans="2:8" x14ac:dyDescent="0.2">
      <c r="B4959" s="45">
        <f>IF(FilterType="FIR", IF(Extend_fmod, PRE_CALC!I4907*Fm, PRE_CALC!A4907*Fdata), IF(F_default=1,B4958+(4*Fnotch-0)/8192,B4958+(F_stop-F_start)/8192) )</f>
        <v>153250</v>
      </c>
      <c r="C4959" s="39">
        <f t="shared" si="229"/>
        <v>-1.9044068456781797</v>
      </c>
      <c r="D4959" s="84">
        <f ca="1">IF(FilterType="FIR", IF(Extend_fmod=1,OFFSET(PRE_CALC!J4907,0,DEC_RATE), OFFSET(PRE_CALC!B4907,0,DEC_RATE)), C4959)</f>
        <v>-113.48264848300001</v>
      </c>
      <c r="E4959" s="84">
        <f t="shared" ca="1" si="230"/>
        <v>102406.249999872</v>
      </c>
      <c r="F4959" s="84">
        <f t="shared" ca="1" si="228"/>
        <v>-4.8930546883400004E-3</v>
      </c>
      <c r="G4959" s="119">
        <f>IF(FilterType="FIR",  PRE_CALC!A4907*Fdata, IF(F_default=1,G4958+(4*Fnotch-0)/8192,G4958+(F_stop-F_start)/8192) )</f>
        <v>153250</v>
      </c>
      <c r="H4959" s="120">
        <f ca="1">IF(FilterType="FIR", OFFSET(PRE_CALC!B4907,0,DEC_RATE), C4959)</f>
        <v>-113.48264848300001</v>
      </c>
    </row>
    <row r="4960" spans="2:8" x14ac:dyDescent="0.2">
      <c r="B4960" s="45">
        <f>IF(FilterType="FIR", IF(Extend_fmod, PRE_CALC!I4908*Fm, PRE_CALC!A4908*Fdata), IF(F_default=1,B4959+(4*Fnotch-0)/8192,B4959+(F_stop-F_start)/8192) )</f>
        <v>153281.249999872</v>
      </c>
      <c r="C4960" s="39">
        <f t="shared" si="229"/>
        <v>-1.905189537481184</v>
      </c>
      <c r="D4960" s="84">
        <f ca="1">IF(FilterType="FIR", IF(Extend_fmod=1,OFFSET(PRE_CALC!J4908,0,DEC_RATE), OFFSET(PRE_CALC!B4908,0,DEC_RATE)), C4960)</f>
        <v>-113.465062426</v>
      </c>
      <c r="E4960" s="84">
        <f t="shared" ca="1" si="230"/>
        <v>102406.249999872</v>
      </c>
      <c r="F4960" s="84">
        <f t="shared" ca="1" si="228"/>
        <v>-4.8930546883400004E-3</v>
      </c>
      <c r="G4960" s="119">
        <f>IF(FilterType="FIR",  PRE_CALC!A4908*Fdata, IF(F_default=1,G4959+(4*Fnotch-0)/8192,G4959+(F_stop-F_start)/8192) )</f>
        <v>153281.249999872</v>
      </c>
      <c r="H4960" s="120">
        <f ca="1">IF(FilterType="FIR", OFFSET(PRE_CALC!B4908,0,DEC_RATE), C4960)</f>
        <v>-113.465062426</v>
      </c>
    </row>
    <row r="4961" spans="2:8" x14ac:dyDescent="0.2">
      <c r="B4961" s="45">
        <f>IF(FilterType="FIR", IF(Extend_fmod, PRE_CALC!I4909*Fm, PRE_CALC!A4909*Fdata), IF(F_default=1,B4960+(4*Fnotch-0)/8192,B4960+(F_stop-F_start)/8192) )</f>
        <v>153312.5</v>
      </c>
      <c r="C4961" s="39">
        <f t="shared" si="229"/>
        <v>-1.905972393789777</v>
      </c>
      <c r="D4961" s="84">
        <f ca="1">IF(FilterType="FIR", IF(Extend_fmod=1,OFFSET(PRE_CALC!J4909,0,DEC_RATE), OFFSET(PRE_CALC!B4909,0,DEC_RATE)), C4961)</f>
        <v>-113.453268081</v>
      </c>
      <c r="E4961" s="84">
        <f t="shared" ca="1" si="230"/>
        <v>102406.249999872</v>
      </c>
      <c r="F4961" s="84">
        <f t="shared" ca="1" si="228"/>
        <v>-4.8930546883400004E-3</v>
      </c>
      <c r="G4961" s="119">
        <f>IF(FilterType="FIR",  PRE_CALC!A4909*Fdata, IF(F_default=1,G4960+(4*Fnotch-0)/8192,G4960+(F_stop-F_start)/8192) )</f>
        <v>153312.5</v>
      </c>
      <c r="H4961" s="120">
        <f ca="1">IF(FilterType="FIR", OFFSET(PRE_CALC!B4909,0,DEC_RATE), C4961)</f>
        <v>-113.453268081</v>
      </c>
    </row>
    <row r="4962" spans="2:8" x14ac:dyDescent="0.2">
      <c r="B4962" s="45">
        <f>IF(FilterType="FIR", IF(Extend_fmod, PRE_CALC!I4910*Fm, PRE_CALC!A4910*Fdata), IF(F_default=1,B4961+(4*Fnotch-0)/8192,B4961+(F_stop-F_start)/8192) )</f>
        <v>153343.750000128</v>
      </c>
      <c r="C4962" s="39">
        <f t="shared" si="229"/>
        <v>-1.9067554146006578</v>
      </c>
      <c r="D4962" s="84">
        <f ca="1">IF(FilterType="FIR", IF(Extend_fmod=1,OFFSET(PRE_CALC!J4910,0,DEC_RATE), OFFSET(PRE_CALC!B4910,0,DEC_RATE)), C4962)</f>
        <v>-113.447244668</v>
      </c>
      <c r="E4962" s="84">
        <f t="shared" ca="1" si="230"/>
        <v>102406.249999872</v>
      </c>
      <c r="F4962" s="84">
        <f t="shared" ca="1" si="228"/>
        <v>-4.8930546883400004E-3</v>
      </c>
      <c r="G4962" s="119">
        <f>IF(FilterType="FIR",  PRE_CALC!A4910*Fdata, IF(F_default=1,G4961+(4*Fnotch-0)/8192,G4961+(F_stop-F_start)/8192) )</f>
        <v>153343.750000128</v>
      </c>
      <c r="H4962" s="120">
        <f ca="1">IF(FilterType="FIR", OFFSET(PRE_CALC!B4910,0,DEC_RATE), C4962)</f>
        <v>-113.447244668</v>
      </c>
    </row>
    <row r="4963" spans="2:8" x14ac:dyDescent="0.2">
      <c r="B4963" s="45">
        <f>IF(FilterType="FIR", IF(Extend_fmod, PRE_CALC!I4911*Fm, PRE_CALC!A4911*Fdata), IF(F_default=1,B4962+(4*Fnotch-0)/8192,B4962+(F_stop-F_start)/8192) )</f>
        <v>153375</v>
      </c>
      <c r="C4963" s="39">
        <f t="shared" si="229"/>
        <v>-1.9075385999104846</v>
      </c>
      <c r="D4963" s="84">
        <f ca="1">IF(FilterType="FIR", IF(Extend_fmod=1,OFFSET(PRE_CALC!J4911,0,DEC_RATE), OFFSET(PRE_CALC!B4911,0,DEC_RATE)), C4963)</f>
        <v>-113.446979689</v>
      </c>
      <c r="E4963" s="84">
        <f t="shared" ca="1" si="230"/>
        <v>102406.249999872</v>
      </c>
      <c r="F4963" s="84">
        <f t="shared" ca="1" si="228"/>
        <v>-4.8930546883400004E-3</v>
      </c>
      <c r="G4963" s="119">
        <f>IF(FilterType="FIR",  PRE_CALC!A4911*Fdata, IF(F_default=1,G4962+(4*Fnotch-0)/8192,G4962+(F_stop-F_start)/8192) )</f>
        <v>153375</v>
      </c>
      <c r="H4963" s="120">
        <f ca="1">IF(FilterType="FIR", OFFSET(PRE_CALC!B4911,0,DEC_RATE), C4963)</f>
        <v>-113.446979689</v>
      </c>
    </row>
    <row r="4964" spans="2:8" x14ac:dyDescent="0.2">
      <c r="B4964" s="45">
        <f>IF(FilterType="FIR", IF(Extend_fmod, PRE_CALC!I4912*Fm, PRE_CALC!A4912*Fdata), IF(F_default=1,B4963+(4*Fnotch-0)/8192,B4963+(F_stop-F_start)/8192) )</f>
        <v>153406.249999872</v>
      </c>
      <c r="C4964" s="39">
        <f t="shared" si="229"/>
        <v>-1.9083219497287645</v>
      </c>
      <c r="D4964" s="84">
        <f ca="1">IF(FilterType="FIR", IF(Extend_fmod=1,OFFSET(PRE_CALC!J4912,0,DEC_RATE), OFFSET(PRE_CALC!B4912,0,DEC_RATE)), C4964)</f>
        <v>-113.452468862</v>
      </c>
      <c r="E4964" s="84">
        <f t="shared" ca="1" si="230"/>
        <v>102406.249999872</v>
      </c>
      <c r="F4964" s="84">
        <f t="shared" ca="1" si="228"/>
        <v>-4.8930546883400004E-3</v>
      </c>
      <c r="G4964" s="119">
        <f>IF(FilterType="FIR",  PRE_CALC!A4912*Fdata, IF(F_default=1,G4963+(4*Fnotch-0)/8192,G4963+(F_stop-F_start)/8192) )</f>
        <v>153406.249999872</v>
      </c>
      <c r="H4964" s="120">
        <f ca="1">IF(FilterType="FIR", OFFSET(PRE_CALC!B4912,0,DEC_RATE), C4964)</f>
        <v>-113.452468862</v>
      </c>
    </row>
    <row r="4965" spans="2:8" x14ac:dyDescent="0.2">
      <c r="B4965" s="45">
        <f>IF(FilterType="FIR", IF(Extend_fmod, PRE_CALC!I4913*Fm, PRE_CALC!A4913*Fdata), IF(F_default=1,B4964+(4*Fnotch-0)/8192,B4964+(F_stop-F_start)/8192) )</f>
        <v>153437.5</v>
      </c>
      <c r="C4965" s="39">
        <f t="shared" si="229"/>
        <v>-1.90910546406502</v>
      </c>
      <c r="D4965" s="84">
        <f ca="1">IF(FilterType="FIR", IF(Extend_fmod=1,OFFSET(PRE_CALC!J4913,0,DEC_RATE), OFFSET(PRE_CALC!B4913,0,DEC_RATE)), C4965)</f>
        <v>-113.46371609800001</v>
      </c>
      <c r="E4965" s="84">
        <f t="shared" ca="1" si="230"/>
        <v>102406.249999872</v>
      </c>
      <c r="F4965" s="84">
        <f t="shared" ca="1" si="228"/>
        <v>-4.8930546883400004E-3</v>
      </c>
      <c r="G4965" s="119">
        <f>IF(FilterType="FIR",  PRE_CALC!A4913*Fdata, IF(F_default=1,G4964+(4*Fnotch-0)/8192,G4964+(F_stop-F_start)/8192) )</f>
        <v>153437.5</v>
      </c>
      <c r="H4965" s="120">
        <f ca="1">IF(FilterType="FIR", OFFSET(PRE_CALC!B4913,0,DEC_RATE), C4965)</f>
        <v>-113.46371609800001</v>
      </c>
    </row>
    <row r="4966" spans="2:8" x14ac:dyDescent="0.2">
      <c r="B4966" s="45">
        <f>IF(FilterType="FIR", IF(Extend_fmod, PRE_CALC!I4914*Fm, PRE_CALC!A4914*Fdata), IF(F_default=1,B4965+(4*Fnotch-0)/8192,B4965+(F_stop-F_start)/8192) )</f>
        <v>153468.750000128</v>
      </c>
      <c r="C4966" s="39">
        <f t="shared" si="229"/>
        <v>-1.909889142915927</v>
      </c>
      <c r="D4966" s="84">
        <f ca="1">IF(FilterType="FIR", IF(Extend_fmod=1,OFFSET(PRE_CALC!J4914,0,DEC_RATE), OFFSET(PRE_CALC!B4914,0,DEC_RATE)), C4966)</f>
        <v>-113.48073352500001</v>
      </c>
      <c r="E4966" s="84">
        <f t="shared" ca="1" si="230"/>
        <v>102406.249999872</v>
      </c>
      <c r="F4966" s="84">
        <f t="shared" ca="1" si="228"/>
        <v>-4.8930546883400004E-3</v>
      </c>
      <c r="G4966" s="119">
        <f>IF(FilterType="FIR",  PRE_CALC!A4914*Fdata, IF(F_default=1,G4965+(4*Fnotch-0)/8192,G4965+(F_stop-F_start)/8192) )</f>
        <v>153468.750000128</v>
      </c>
      <c r="H4966" s="120">
        <f ca="1">IF(FilterType="FIR", OFFSET(PRE_CALC!B4914,0,DEC_RATE), C4966)</f>
        <v>-113.48073352500001</v>
      </c>
    </row>
    <row r="4967" spans="2:8" x14ac:dyDescent="0.2">
      <c r="B4967" s="45">
        <f>IF(FilterType="FIR", IF(Extend_fmod, PRE_CALC!I4915*Fm, PRE_CALC!A4915*Fdata), IF(F_default=1,B4966+(4*Fnotch-0)/8192,B4966+(F_stop-F_start)/8192) )</f>
        <v>153500</v>
      </c>
      <c r="C4967" s="39">
        <f t="shared" si="229"/>
        <v>-1.9106729862781422</v>
      </c>
      <c r="D4967" s="84">
        <f ca="1">IF(FilterType="FIR", IF(Extend_fmod=1,OFFSET(PRE_CALC!J4915,0,DEC_RATE), OFFSET(PRE_CALC!B4915,0,DEC_RATE)), C4967)</f>
        <v>-113.503541556</v>
      </c>
      <c r="E4967" s="84">
        <f t="shared" ca="1" si="230"/>
        <v>102406.249999872</v>
      </c>
      <c r="F4967" s="84">
        <f t="shared" ca="1" si="228"/>
        <v>-4.8930546883400004E-3</v>
      </c>
      <c r="G4967" s="119">
        <f>IF(FilterType="FIR",  PRE_CALC!A4915*Fdata, IF(F_default=1,G4966+(4*Fnotch-0)/8192,G4966+(F_stop-F_start)/8192) )</f>
        <v>153500</v>
      </c>
      <c r="H4967" s="120">
        <f ca="1">IF(FilterType="FIR", OFFSET(PRE_CALC!B4915,0,DEC_RATE), C4967)</f>
        <v>-113.503541556</v>
      </c>
    </row>
    <row r="4968" spans="2:8" x14ac:dyDescent="0.2">
      <c r="B4968" s="45">
        <f>IF(FilterType="FIR", IF(Extend_fmod, PRE_CALC!I4916*Fm, PRE_CALC!A4916*Fdata), IF(F_default=1,B4967+(4*Fnotch-0)/8192,B4967+(F_stop-F_start)/8192) )</f>
        <v>153531.249999872</v>
      </c>
      <c r="C4968" s="39">
        <f t="shared" si="229"/>
        <v>-1.9114569941612056</v>
      </c>
      <c r="D4968" s="84">
        <f ca="1">IF(FilterType="FIR", IF(Extend_fmod=1,OFFSET(PRE_CALC!J4916,0,DEC_RATE), OFFSET(PRE_CALC!B4916,0,DEC_RATE)), C4968)</f>
        <v>-113.53216900699999</v>
      </c>
      <c r="E4968" s="84">
        <f t="shared" ca="1" si="230"/>
        <v>102406.249999872</v>
      </c>
      <c r="F4968" s="84">
        <f t="shared" ca="1" si="228"/>
        <v>-4.8930546883400004E-3</v>
      </c>
      <c r="G4968" s="119">
        <f>IF(FilterType="FIR",  PRE_CALC!A4916*Fdata, IF(F_default=1,G4967+(4*Fnotch-0)/8192,G4967+(F_stop-F_start)/8192) )</f>
        <v>153531.249999872</v>
      </c>
      <c r="H4968" s="120">
        <f ca="1">IF(FilterType="FIR", OFFSET(PRE_CALC!B4916,0,DEC_RATE), C4968)</f>
        <v>-113.53216900699999</v>
      </c>
    </row>
    <row r="4969" spans="2:8" x14ac:dyDescent="0.2">
      <c r="B4969" s="45">
        <f>IF(FilterType="FIR", IF(Extend_fmod, PRE_CALC!I4917*Fm, PRE_CALC!A4917*Fdata), IF(F_default=1,B4968+(4*Fnotch-0)/8192,B4968+(F_stop-F_start)/8192) )</f>
        <v>153562.5</v>
      </c>
      <c r="C4969" s="39">
        <f t="shared" si="229"/>
        <v>-1.9122411665746291</v>
      </c>
      <c r="D4969" s="84">
        <f ca="1">IF(FilterType="FIR", IF(Extend_fmod=1,OFFSET(PRE_CALC!J4917,0,DEC_RATE), OFFSET(PRE_CALC!B4917,0,DEC_RATE)), C4969)</f>
        <v>-113.56665325500001</v>
      </c>
      <c r="E4969" s="84">
        <f t="shared" ca="1" si="230"/>
        <v>102406.249999872</v>
      </c>
      <c r="F4969" s="84">
        <f t="shared" ca="1" si="228"/>
        <v>-4.8930546883400004E-3</v>
      </c>
      <c r="G4969" s="119">
        <f>IF(FilterType="FIR",  PRE_CALC!A4917*Fdata, IF(F_default=1,G4968+(4*Fnotch-0)/8192,G4968+(F_stop-F_start)/8192) )</f>
        <v>153562.5</v>
      </c>
      <c r="H4969" s="120">
        <f ca="1">IF(FilterType="FIR", OFFSET(PRE_CALC!B4917,0,DEC_RATE), C4969)</f>
        <v>-113.56665325500001</v>
      </c>
    </row>
    <row r="4970" spans="2:8" x14ac:dyDescent="0.2">
      <c r="B4970" s="45">
        <f>IF(FilterType="FIR", IF(Extend_fmod, PRE_CALC!I4918*Fm, PRE_CALC!A4918*Fdata), IF(F_default=1,B4969+(4*Fnotch-0)/8192,B4969+(F_stop-F_start)/8192) )</f>
        <v>153593.750000128</v>
      </c>
      <c r="C4970" s="39">
        <f t="shared" si="229"/>
        <v>-1.9130255035150689</v>
      </c>
      <c r="D4970" s="84">
        <f ca="1">IF(FilterType="FIR", IF(Extend_fmod=1,OFFSET(PRE_CALC!J4918,0,DEC_RATE), OFFSET(PRE_CALC!B4918,0,DEC_RATE)), C4970)</f>
        <v>-113.607040457</v>
      </c>
      <c r="E4970" s="84">
        <f t="shared" ca="1" si="230"/>
        <v>102406.249999872</v>
      </c>
      <c r="F4970" s="84">
        <f t="shared" ca="1" si="228"/>
        <v>-4.8930546883400004E-3</v>
      </c>
      <c r="G4970" s="119">
        <f>IF(FilterType="FIR",  PRE_CALC!A4918*Fdata, IF(F_default=1,G4969+(4*Fnotch-0)/8192,G4969+(F_stop-F_start)/8192) )</f>
        <v>153593.750000128</v>
      </c>
      <c r="H4970" s="120">
        <f ca="1">IF(FilterType="FIR", OFFSET(PRE_CALC!B4918,0,DEC_RATE), C4970)</f>
        <v>-113.607040457</v>
      </c>
    </row>
    <row r="4971" spans="2:8" x14ac:dyDescent="0.2">
      <c r="B4971" s="45">
        <f>IF(FilterType="FIR", IF(Extend_fmod, PRE_CALC!I4919*Fm, PRE_CALC!A4919*Fdata), IF(F_default=1,B4970+(4*Fnotch-0)/8192,B4970+(F_stop-F_start)/8192) )</f>
        <v>153625</v>
      </c>
      <c r="C4971" s="39">
        <f t="shared" si="229"/>
        <v>-1.913810004979227</v>
      </c>
      <c r="D4971" s="84">
        <f ca="1">IF(FilterType="FIR", IF(Extend_fmod=1,OFFSET(PRE_CALC!J4919,0,DEC_RATE), OFFSET(PRE_CALC!B4919,0,DEC_RATE)), C4971)</f>
        <v>-113.653385813</v>
      </c>
      <c r="E4971" s="84">
        <f t="shared" ca="1" si="230"/>
        <v>102406.249999872</v>
      </c>
      <c r="F4971" s="84">
        <f t="shared" ca="1" si="228"/>
        <v>-4.8930546883400004E-3</v>
      </c>
      <c r="G4971" s="119">
        <f>IF(FilterType="FIR",  PRE_CALC!A4919*Fdata, IF(F_default=1,G4970+(4*Fnotch-0)/8192,G4970+(F_stop-F_start)/8192) )</f>
        <v>153625</v>
      </c>
      <c r="H4971" s="120">
        <f ca="1">IF(FilterType="FIR", OFFSET(PRE_CALC!B4919,0,DEC_RATE), C4971)</f>
        <v>-113.653385813</v>
      </c>
    </row>
    <row r="4972" spans="2:8" x14ac:dyDescent="0.2">
      <c r="B4972" s="45">
        <f>IF(FilterType="FIR", IF(Extend_fmod, PRE_CALC!I4920*Fm, PRE_CALC!A4920*Fdata), IF(F_default=1,B4971+(4*Fnotch-0)/8192,B4971+(F_stop-F_start)/8192) )</f>
        <v>153656.249999872</v>
      </c>
      <c r="C4972" s="39">
        <f t="shared" si="229"/>
        <v>-1.9145946709766068</v>
      </c>
      <c r="D4972" s="84">
        <f ca="1">IF(FilterType="FIR", IF(Extend_fmod=1,OFFSET(PRE_CALC!J4920,0,DEC_RATE), OFFSET(PRE_CALC!B4920,0,DEC_RATE)), C4972)</f>
        <v>-113.705753887</v>
      </c>
      <c r="E4972" s="84">
        <f t="shared" ca="1" si="230"/>
        <v>102406.249999872</v>
      </c>
      <c r="F4972" s="84">
        <f t="shared" ca="1" si="228"/>
        <v>-4.8930546883400004E-3</v>
      </c>
      <c r="G4972" s="119">
        <f>IF(FilterType="FIR",  PRE_CALC!A4920*Fdata, IF(F_default=1,G4971+(4*Fnotch-0)/8192,G4971+(F_stop-F_start)/8192) )</f>
        <v>153656.249999872</v>
      </c>
      <c r="H4972" s="120">
        <f ca="1">IF(FilterType="FIR", OFFSET(PRE_CALC!B4920,0,DEC_RATE), C4972)</f>
        <v>-113.705753887</v>
      </c>
    </row>
    <row r="4973" spans="2:8" x14ac:dyDescent="0.2">
      <c r="B4973" s="45">
        <f>IF(FilterType="FIR", IF(Extend_fmod, PRE_CALC!I4921*Fm, PRE_CALC!A4921*Fdata), IF(F_default=1,B4972+(4*Fnotch-0)/8192,B4972+(F_stop-F_start)/8192) )</f>
        <v>153687.5</v>
      </c>
      <c r="C4973" s="39">
        <f t="shared" si="229"/>
        <v>-1.9153795015167361</v>
      </c>
      <c r="D4973" s="84">
        <f ca="1">IF(FilterType="FIR", IF(Extend_fmod=1,OFFSET(PRE_CALC!J4921,0,DEC_RATE), OFFSET(PRE_CALC!B4921,0,DEC_RATE)), C4973)</f>
        <v>-113.76421898700001</v>
      </c>
      <c r="E4973" s="84">
        <f t="shared" ca="1" si="230"/>
        <v>102406.249999872</v>
      </c>
      <c r="F4973" s="84">
        <f t="shared" ca="1" si="228"/>
        <v>-4.8930546883400004E-3</v>
      </c>
      <c r="G4973" s="119">
        <f>IF(FilterType="FIR",  PRE_CALC!A4921*Fdata, IF(F_default=1,G4972+(4*Fnotch-0)/8192,G4972+(F_stop-F_start)/8192) )</f>
        <v>153687.5</v>
      </c>
      <c r="H4973" s="120">
        <f ca="1">IF(FilterType="FIR", OFFSET(PRE_CALC!B4921,0,DEC_RATE), C4973)</f>
        <v>-113.76421898700001</v>
      </c>
    </row>
    <row r="4974" spans="2:8" x14ac:dyDescent="0.2">
      <c r="B4974" s="45">
        <f>IF(FilterType="FIR", IF(Extend_fmod, PRE_CALC!I4922*Fm, PRE_CALC!A4922*Fdata), IF(F_default=1,B4973+(4*Fnotch-0)/8192,B4973+(F_stop-F_start)/8192) )</f>
        <v>153718.750000128</v>
      </c>
      <c r="C4974" s="39">
        <f t="shared" si="229"/>
        <v>-1.9161644965963018</v>
      </c>
      <c r="D4974" s="84">
        <f ca="1">IF(FilterType="FIR", IF(Extend_fmod=1,OFFSET(PRE_CALC!J4922,0,DEC_RATE), OFFSET(PRE_CALC!B4922,0,DEC_RATE)), C4974)</f>
        <v>-113.82886561399999</v>
      </c>
      <c r="E4974" s="84">
        <f t="shared" ca="1" si="230"/>
        <v>102406.249999872</v>
      </c>
      <c r="F4974" s="84">
        <f t="shared" ca="1" si="228"/>
        <v>-4.8930546883400004E-3</v>
      </c>
      <c r="G4974" s="119">
        <f>IF(FilterType="FIR",  PRE_CALC!A4922*Fdata, IF(F_default=1,G4973+(4*Fnotch-0)/8192,G4973+(F_stop-F_start)/8192) )</f>
        <v>153718.750000128</v>
      </c>
      <c r="H4974" s="120">
        <f ca="1">IF(FilterType="FIR", OFFSET(PRE_CALC!B4922,0,DEC_RATE), C4974)</f>
        <v>-113.82886561399999</v>
      </c>
    </row>
    <row r="4975" spans="2:8" x14ac:dyDescent="0.2">
      <c r="B4975" s="45">
        <f>IF(FilterType="FIR", IF(Extend_fmod, PRE_CALC!I4923*Fm, PRE_CALC!A4923*Fdata), IF(F_default=1,B4974+(4*Fnotch-0)/8192,B4974+(F_stop-F_start)/8192) )</f>
        <v>153750</v>
      </c>
      <c r="C4975" s="39">
        <f t="shared" si="229"/>
        <v>-1.9169496562119548</v>
      </c>
      <c r="D4975" s="84">
        <f ca="1">IF(FilterType="FIR", IF(Extend_fmod=1,OFFSET(PRE_CALC!J4923,0,DEC_RATE), OFFSET(PRE_CALC!B4923,0,DEC_RATE)), C4975)</f>
        <v>-113.899788974</v>
      </c>
      <c r="E4975" s="84">
        <f t="shared" ca="1" si="230"/>
        <v>102406.249999872</v>
      </c>
      <c r="F4975" s="84">
        <f t="shared" ca="1" si="228"/>
        <v>-4.8930546883400004E-3</v>
      </c>
      <c r="G4975" s="119">
        <f>IF(FilterType="FIR",  PRE_CALC!A4923*Fdata, IF(F_default=1,G4974+(4*Fnotch-0)/8192,G4974+(F_stop-F_start)/8192) )</f>
        <v>153750</v>
      </c>
      <c r="H4975" s="120">
        <f ca="1">IF(FilterType="FIR", OFFSET(PRE_CALC!B4923,0,DEC_RATE), C4975)</f>
        <v>-113.899788974</v>
      </c>
    </row>
    <row r="4976" spans="2:8" x14ac:dyDescent="0.2">
      <c r="B4976" s="45">
        <f>IF(FilterType="FIR", IF(Extend_fmod, PRE_CALC!I4924*Fm, PRE_CALC!A4924*Fdata), IF(F_default=1,B4975+(4*Fnotch-0)/8192,B4975+(F_stop-F_start)/8192) )</f>
        <v>153781.249999872</v>
      </c>
      <c r="C4976" s="39">
        <f t="shared" si="229"/>
        <v>-1.9177349803732424</v>
      </c>
      <c r="D4976" s="84">
        <f ca="1">IF(FilterType="FIR", IF(Extend_fmod=1,OFFSET(PRE_CALC!J4924,0,DEC_RATE), OFFSET(PRE_CALC!B4924,0,DEC_RATE)), C4976)</f>
        <v>-113.977095573</v>
      </c>
      <c r="E4976" s="84">
        <f t="shared" ca="1" si="230"/>
        <v>102406.249999872</v>
      </c>
      <c r="F4976" s="84">
        <f t="shared" ca="1" si="228"/>
        <v>-4.8930546883400004E-3</v>
      </c>
      <c r="G4976" s="119">
        <f>IF(FilterType="FIR",  PRE_CALC!A4924*Fdata, IF(F_default=1,G4975+(4*Fnotch-0)/8192,G4975+(F_stop-F_start)/8192) )</f>
        <v>153781.249999872</v>
      </c>
      <c r="H4976" s="120">
        <f ca="1">IF(FilterType="FIR", OFFSET(PRE_CALC!B4924,0,DEC_RATE), C4976)</f>
        <v>-113.977095573</v>
      </c>
    </row>
    <row r="4977" spans="2:8" x14ac:dyDescent="0.2">
      <c r="B4977" s="45">
        <f>IF(FilterType="FIR", IF(Extend_fmod, PRE_CALC!I4925*Fm, PRE_CALC!A4925*Fdata), IF(F_default=1,B4976+(4*Fnotch-0)/8192,B4976+(F_stop-F_start)/8192) )</f>
        <v>153812.5</v>
      </c>
      <c r="C4977" s="39">
        <f t="shared" si="229"/>
        <v>-1.918520469089684</v>
      </c>
      <c r="D4977" s="84">
        <f ca="1">IF(FilterType="FIR", IF(Extend_fmod=1,OFFSET(PRE_CALC!J4925,0,DEC_RATE), OFFSET(PRE_CALC!B4925,0,DEC_RATE)), C4977)</f>
        <v>-114.060903895</v>
      </c>
      <c r="E4977" s="84">
        <f t="shared" ca="1" si="230"/>
        <v>102406.249999872</v>
      </c>
      <c r="F4977" s="84">
        <f t="shared" ca="1" si="228"/>
        <v>-4.8930546883400004E-3</v>
      </c>
      <c r="G4977" s="119">
        <f>IF(FilterType="FIR",  PRE_CALC!A4925*Fdata, IF(F_default=1,G4976+(4*Fnotch-0)/8192,G4976+(F_stop-F_start)/8192) )</f>
        <v>153812.5</v>
      </c>
      <c r="H4977" s="120">
        <f ca="1">IF(FilterType="FIR", OFFSET(PRE_CALC!B4925,0,DEC_RATE), C4977)</f>
        <v>-114.060903895</v>
      </c>
    </row>
    <row r="4978" spans="2:8" x14ac:dyDescent="0.2">
      <c r="B4978" s="45">
        <f>IF(FilterType="FIR", IF(Extend_fmod, PRE_CALC!I4926*Fm, PRE_CALC!A4926*Fdata), IF(F_default=1,B4977+(4*Fnotch-0)/8192,B4977+(F_stop-F_start)/8192) )</f>
        <v>153843.750000128</v>
      </c>
      <c r="C4978" s="39">
        <f t="shared" si="229"/>
        <v>-1.9193061223579668</v>
      </c>
      <c r="D4978" s="84">
        <f ca="1">IF(FilterType="FIR", IF(Extend_fmod=1,OFFSET(PRE_CALC!J4926,0,DEC_RATE), OFFSET(PRE_CALC!B4926,0,DEC_RATE)), C4978)</f>
        <v>-114.151345173</v>
      </c>
      <c r="E4978" s="84">
        <f t="shared" ca="1" si="230"/>
        <v>102406.249999872</v>
      </c>
      <c r="F4978" s="84">
        <f t="shared" ca="1" si="228"/>
        <v>-4.8930546883400004E-3</v>
      </c>
      <c r="G4978" s="119">
        <f>IF(FilterType="FIR",  PRE_CALC!A4926*Fdata, IF(F_default=1,G4977+(4*Fnotch-0)/8192,G4977+(F_stop-F_start)/8192) )</f>
        <v>153843.750000128</v>
      </c>
      <c r="H4978" s="120">
        <f ca="1">IF(FilterType="FIR", OFFSET(PRE_CALC!B4926,0,DEC_RATE), C4978)</f>
        <v>-114.151345173</v>
      </c>
    </row>
    <row r="4979" spans="2:8" x14ac:dyDescent="0.2">
      <c r="B4979" s="45">
        <f>IF(FilterType="FIR", IF(Extend_fmod, PRE_CALC!I4927*Fm, PRE_CALC!A4927*Fdata), IF(F_default=1,B4978+(4*Fnotch-0)/8192,B4978+(F_stop-F_start)/8192) )</f>
        <v>153875</v>
      </c>
      <c r="C4979" s="39">
        <f t="shared" si="229"/>
        <v>-1.9200919401747472</v>
      </c>
      <c r="D4979" s="84">
        <f ca="1">IF(FilterType="FIR", IF(Extend_fmod=1,OFFSET(PRE_CALC!J4927,0,DEC_RATE), OFFSET(PRE_CALC!B4927,0,DEC_RATE)), C4979)</f>
        <v>-114.24856427100001</v>
      </c>
      <c r="E4979" s="84">
        <f t="shared" ca="1" si="230"/>
        <v>102406.249999872</v>
      </c>
      <c r="F4979" s="84">
        <f t="shared" ca="1" si="228"/>
        <v>-4.8930546883400004E-3</v>
      </c>
      <c r="G4979" s="119">
        <f>IF(FilterType="FIR",  PRE_CALC!A4927*Fdata, IF(F_default=1,G4978+(4*Fnotch-0)/8192,G4978+(F_stop-F_start)/8192) )</f>
        <v>153875</v>
      </c>
      <c r="H4979" s="120">
        <f ca="1">IF(FilterType="FIR", OFFSET(PRE_CALC!B4927,0,DEC_RATE), C4979)</f>
        <v>-114.24856427100001</v>
      </c>
    </row>
    <row r="4980" spans="2:8" x14ac:dyDescent="0.2">
      <c r="B4980" s="45">
        <f>IF(FilterType="FIR", IF(Extend_fmod, PRE_CALC!I4928*Fm, PRE_CALC!A4928*Fdata), IF(F_default=1,B4979+(4*Fnotch-0)/8192,B4979+(F_stop-F_start)/8192) )</f>
        <v>153906.249999872</v>
      </c>
      <c r="C4980" s="39">
        <f t="shared" si="229"/>
        <v>-1.9208779225495665</v>
      </c>
      <c r="D4980" s="84">
        <f ca="1">IF(FilterType="FIR", IF(Extend_fmod=1,OFFSET(PRE_CALC!J4928,0,DEC_RATE), OFFSET(PRE_CALC!B4928,0,DEC_RATE)), C4980)</f>
        <v>-114.35272068</v>
      </c>
      <c r="E4980" s="84">
        <f t="shared" ca="1" si="230"/>
        <v>102406.249999872</v>
      </c>
      <c r="F4980" s="84">
        <f t="shared" ca="1" si="228"/>
        <v>-4.8930546883400004E-3</v>
      </c>
      <c r="G4980" s="119">
        <f>IF(FilterType="FIR",  PRE_CALC!A4928*Fdata, IF(F_default=1,G4979+(4*Fnotch-0)/8192,G4979+(F_stop-F_start)/8192) )</f>
        <v>153906.249999872</v>
      </c>
      <c r="H4980" s="120">
        <f ca="1">IF(FilterType="FIR", OFFSET(PRE_CALC!B4928,0,DEC_RATE), C4980)</f>
        <v>-114.35272068</v>
      </c>
    </row>
    <row r="4981" spans="2:8" x14ac:dyDescent="0.2">
      <c r="B4981" s="45">
        <f>IF(FilterType="FIR", IF(Extend_fmod, PRE_CALC!I4929*Fm, PRE_CALC!A4929*Fdata), IF(F_default=1,B4980+(4*Fnotch-0)/8192,B4980+(F_stop-F_start)/8192) )</f>
        <v>153937.5</v>
      </c>
      <c r="C4981" s="39">
        <f t="shared" si="229"/>
        <v>-1.9216640694919729</v>
      </c>
      <c r="D4981" s="84">
        <f ca="1">IF(FilterType="FIR", IF(Extend_fmod=1,OFFSET(PRE_CALC!J4929,0,DEC_RATE), OFFSET(PRE_CALC!B4929,0,DEC_RATE)), C4981)</f>
        <v>-114.46398965</v>
      </c>
      <c r="E4981" s="84">
        <f t="shared" ca="1" si="230"/>
        <v>102406.249999872</v>
      </c>
      <c r="F4981" s="84">
        <f t="shared" ca="1" si="228"/>
        <v>-4.8930546883400004E-3</v>
      </c>
      <c r="G4981" s="119">
        <f>IF(FilterType="FIR",  PRE_CALC!A4929*Fdata, IF(F_default=1,G4980+(4*Fnotch-0)/8192,G4980+(F_stop-F_start)/8192) )</f>
        <v>153937.5</v>
      </c>
      <c r="H4981" s="120">
        <f ca="1">IF(FilterType="FIR", OFFSET(PRE_CALC!B4929,0,DEC_RATE), C4981)</f>
        <v>-114.46398965</v>
      </c>
    </row>
    <row r="4982" spans="2:8" x14ac:dyDescent="0.2">
      <c r="B4982" s="45">
        <f>IF(FilterType="FIR", IF(Extend_fmod, PRE_CALC!I4930*Fm, PRE_CALC!A4930*Fdata), IF(F_default=1,B4981+(4*Fnotch-0)/8192,B4981+(F_stop-F_start)/8192) )</f>
        <v>153968.750000128</v>
      </c>
      <c r="C4982" s="39">
        <f t="shared" si="229"/>
        <v>-1.9224503809986353</v>
      </c>
      <c r="D4982" s="84">
        <f ca="1">IF(FilterType="FIR", IF(Extend_fmod=1,OFFSET(PRE_CALC!J4930,0,DEC_RATE), OFFSET(PRE_CALC!B4930,0,DEC_RATE)), C4982)</f>
        <v>-114.582563475</v>
      </c>
      <c r="E4982" s="84">
        <f t="shared" ca="1" si="230"/>
        <v>102406.249999872</v>
      </c>
      <c r="F4982" s="84">
        <f t="shared" ca="1" si="228"/>
        <v>-4.8930546883400004E-3</v>
      </c>
      <c r="G4982" s="119">
        <f>IF(FilterType="FIR",  PRE_CALC!A4930*Fdata, IF(F_default=1,G4981+(4*Fnotch-0)/8192,G4981+(F_stop-F_start)/8192) )</f>
        <v>153968.750000128</v>
      </c>
      <c r="H4982" s="120">
        <f ca="1">IF(FilterType="FIR", OFFSET(PRE_CALC!B4930,0,DEC_RATE), C4982)</f>
        <v>-114.582563475</v>
      </c>
    </row>
    <row r="4983" spans="2:8" x14ac:dyDescent="0.2">
      <c r="B4983" s="45">
        <f>IF(FilterType="FIR", IF(Extend_fmod, PRE_CALC!I4931*Fm, PRE_CALC!A4931*Fdata), IF(F_default=1,B4982+(4*Fnotch-0)/8192,B4982+(F_stop-F_start)/8192) )</f>
        <v>154000</v>
      </c>
      <c r="C4983" s="39">
        <f t="shared" si="229"/>
        <v>-1.9232368570662042</v>
      </c>
      <c r="D4983" s="84">
        <f ca="1">IF(FilterType="FIR", IF(Extend_fmod=1,OFFSET(PRE_CALC!J4931,0,DEC_RATE), OFFSET(PRE_CALC!B4931,0,DEC_RATE)), C4983)</f>
        <v>-114.708652957</v>
      </c>
      <c r="E4983" s="84">
        <f t="shared" ca="1" si="230"/>
        <v>102406.249999872</v>
      </c>
      <c r="F4983" s="84">
        <f t="shared" ref="F4983:F5046" ca="1" si="231">IF(G4983&lt;=F_PB,H4983, OFFSET(H:H,MATCH(F_PB-0.0001,G:G),0,1))</f>
        <v>-4.8930546883400004E-3</v>
      </c>
      <c r="G4983" s="119">
        <f>IF(FilterType="FIR",  PRE_CALC!A4931*Fdata, IF(F_default=1,G4982+(4*Fnotch-0)/8192,G4982+(F_stop-F_start)/8192) )</f>
        <v>154000</v>
      </c>
      <c r="H4983" s="120">
        <f ca="1">IF(FilterType="FIR", OFFSET(PRE_CALC!B4931,0,DEC_RATE), C4983)</f>
        <v>-114.708652957</v>
      </c>
    </row>
    <row r="4984" spans="2:8" x14ac:dyDescent="0.2">
      <c r="B4984" s="45">
        <f>IF(FilterType="FIR", IF(Extend_fmod, PRE_CALC!I4932*Fm, PRE_CALC!A4932*Fdata), IF(F_default=1,B4983+(4*Fnotch-0)/8192,B4983+(F_stop-F_start)/8192) )</f>
        <v>154031.249999872</v>
      </c>
      <c r="C4984" s="39">
        <f t="shared" ref="C4984:C5047" si="232">MAX(20*LOG(ABS(   (1/s_dec*SIN(s_dec*$B4984/Fm*PI())/SIN($B4984/Fm*PI()))^(order-1) * (1/s_dec2*SIN(s_dec2*$B4984/Fm*PI())/SIN($B4984/Fm*PI()))  )), -160)</f>
        <v>-1.9240234977042461</v>
      </c>
      <c r="D4984" s="84">
        <f ca="1">IF(FilterType="FIR", IF(Extend_fmod=1,OFFSET(PRE_CALC!J4932,0,DEC_RATE), OFFSET(PRE_CALC!B4932,0,DEC_RATE)), C4984)</f>
        <v>-114.842489058</v>
      </c>
      <c r="E4984" s="84">
        <f t="shared" ref="E4984:E5047" ca="1" si="233">IF(G4984&lt;=F_PB,G4984, OFFSET(G:G,MATCH(F_PB-0.0001,G:G),0,1) )</f>
        <v>102406.249999872</v>
      </c>
      <c r="F4984" s="84">
        <f t="shared" ca="1" si="231"/>
        <v>-4.8930546883400004E-3</v>
      </c>
      <c r="G4984" s="119">
        <f>IF(FilterType="FIR",  PRE_CALC!A4932*Fdata, IF(F_default=1,G4983+(4*Fnotch-0)/8192,G4983+(F_stop-F_start)/8192) )</f>
        <v>154031.249999872</v>
      </c>
      <c r="H4984" s="120">
        <f ca="1">IF(FilterType="FIR", OFFSET(PRE_CALC!B4932,0,DEC_RATE), C4984)</f>
        <v>-114.842489058</v>
      </c>
    </row>
    <row r="4985" spans="2:8" x14ac:dyDescent="0.2">
      <c r="B4985" s="45">
        <f>IF(FilterType="FIR", IF(Extend_fmod, PRE_CALC!I4933*Fm, PRE_CALC!A4933*Fdata), IF(F_default=1,B4984+(4*Fnotch-0)/8192,B4984+(F_stop-F_start)/8192) )</f>
        <v>154062.5</v>
      </c>
      <c r="C4985" s="39">
        <f t="shared" si="232"/>
        <v>-1.9248103029223049</v>
      </c>
      <c r="D4985" s="84">
        <f ca="1">IF(FilterType="FIR", IF(Extend_fmod=1,OFFSET(PRE_CALC!J4933,0,DEC_RATE), OFFSET(PRE_CALC!B4933,0,DEC_RATE)), C4985)</f>
        <v>-114.98432479500001</v>
      </c>
      <c r="E4985" s="84">
        <f t="shared" ca="1" si="233"/>
        <v>102406.249999872</v>
      </c>
      <c r="F4985" s="84">
        <f t="shared" ca="1" si="231"/>
        <v>-4.8930546883400004E-3</v>
      </c>
      <c r="G4985" s="119">
        <f>IF(FilterType="FIR",  PRE_CALC!A4933*Fdata, IF(F_default=1,G4984+(4*Fnotch-0)/8192,G4984+(F_stop-F_start)/8192) )</f>
        <v>154062.5</v>
      </c>
      <c r="H4985" s="120">
        <f ca="1">IF(FilterType="FIR", OFFSET(PRE_CALC!B4933,0,DEC_RATE), C4985)</f>
        <v>-114.98432479500001</v>
      </c>
    </row>
    <row r="4986" spans="2:8" x14ac:dyDescent="0.2">
      <c r="B4986" s="45">
        <f>IF(FilterType="FIR", IF(Extend_fmod, PRE_CALC!I4934*Fm, PRE_CALC!A4934*Fdata), IF(F_default=1,B4985+(4*Fnotch-0)/8192,B4985+(F_stop-F_start)/8192) )</f>
        <v>154093.750000128</v>
      </c>
      <c r="C4986" s="39">
        <f t="shared" si="232"/>
        <v>-1.9255972727170367</v>
      </c>
      <c r="D4986" s="84">
        <f ca="1">IF(FilterType="FIR", IF(Extend_fmod=1,OFFSET(PRE_CALC!J4934,0,DEC_RATE), OFFSET(PRE_CALC!B4934,0,DEC_RATE)), C4986)</f>
        <v>-115.134437392</v>
      </c>
      <c r="E4986" s="84">
        <f t="shared" ca="1" si="233"/>
        <v>102406.249999872</v>
      </c>
      <c r="F4986" s="84">
        <f t="shared" ca="1" si="231"/>
        <v>-4.8930546883400004E-3</v>
      </c>
      <c r="G4986" s="119">
        <f>IF(FilterType="FIR",  PRE_CALC!A4934*Fdata, IF(F_default=1,G4985+(4*Fnotch-0)/8192,G4985+(F_stop-F_start)/8192) )</f>
        <v>154093.750000128</v>
      </c>
      <c r="H4986" s="120">
        <f ca="1">IF(FilterType="FIR", OFFSET(PRE_CALC!B4934,0,DEC_RATE), C4986)</f>
        <v>-115.134437392</v>
      </c>
    </row>
    <row r="4987" spans="2:8" x14ac:dyDescent="0.2">
      <c r="B4987" s="45">
        <f>IF(FilterType="FIR", IF(Extend_fmod, PRE_CALC!I4935*Fm, PRE_CALC!A4935*Fdata), IF(F_default=1,B4986+(4*Fnotch-0)/8192,B4986+(F_stop-F_start)/8192) )</f>
        <v>154125</v>
      </c>
      <c r="C4987" s="39">
        <f t="shared" si="232"/>
        <v>-1.9263844070851155</v>
      </c>
      <c r="D4987" s="84">
        <f ca="1">IF(FilterType="FIR", IF(Extend_fmod=1,OFFSET(PRE_CALC!J4935,0,DEC_RATE), OFFSET(PRE_CALC!B4935,0,DEC_RATE)), C4987)</f>
        <v>-115.293130744</v>
      </c>
      <c r="E4987" s="84">
        <f t="shared" ca="1" si="233"/>
        <v>102406.249999872</v>
      </c>
      <c r="F4987" s="84">
        <f t="shared" ca="1" si="231"/>
        <v>-4.8930546883400004E-3</v>
      </c>
      <c r="G4987" s="119">
        <f>IF(FilterType="FIR",  PRE_CALC!A4935*Fdata, IF(F_default=1,G4986+(4*Fnotch-0)/8192,G4986+(F_stop-F_start)/8192) )</f>
        <v>154125</v>
      </c>
      <c r="H4987" s="120">
        <f ca="1">IF(FilterType="FIR", OFFSET(PRE_CALC!B4935,0,DEC_RATE), C4987)</f>
        <v>-115.293130744</v>
      </c>
    </row>
    <row r="4988" spans="2:8" x14ac:dyDescent="0.2">
      <c r="B4988" s="45">
        <f>IF(FilterType="FIR", IF(Extend_fmod, PRE_CALC!I4936*Fm, PRE_CALC!A4936*Fdata), IF(F_default=1,B4987+(4*Fnotch-0)/8192,B4987+(F_stop-F_start)/8192) )</f>
        <v>154156.249999872</v>
      </c>
      <c r="C4988" s="39">
        <f t="shared" si="232"/>
        <v>-1.9271717060361033</v>
      </c>
      <c r="D4988" s="84">
        <f ca="1">IF(FilterType="FIR", IF(Extend_fmod=1,OFFSET(PRE_CALC!J4936,0,DEC_RATE), OFFSET(PRE_CALC!B4936,0,DEC_RATE)), C4988)</f>
        <v>-115.46073824200001</v>
      </c>
      <c r="E4988" s="84">
        <f t="shared" ca="1" si="233"/>
        <v>102406.249999872</v>
      </c>
      <c r="F4988" s="84">
        <f t="shared" ca="1" si="231"/>
        <v>-4.8930546883400004E-3</v>
      </c>
      <c r="G4988" s="119">
        <f>IF(FilterType="FIR",  PRE_CALC!A4936*Fdata, IF(F_default=1,G4987+(4*Fnotch-0)/8192,G4987+(F_stop-F_start)/8192) )</f>
        <v>154156.249999872</v>
      </c>
      <c r="H4988" s="120">
        <f ca="1">IF(FilterType="FIR", OFFSET(PRE_CALC!B4936,0,DEC_RATE), C4988)</f>
        <v>-115.46073824200001</v>
      </c>
    </row>
    <row r="4989" spans="2:8" x14ac:dyDescent="0.2">
      <c r="B4989" s="45">
        <f>IF(FilterType="FIR", IF(Extend_fmod, PRE_CALC!I4937*Fm, PRE_CALC!A4937*Fdata), IF(F_default=1,B4988+(4*Fnotch-0)/8192,B4988+(F_stop-F_start)/8192) )</f>
        <v>154187.5</v>
      </c>
      <c r="C4989" s="39">
        <f t="shared" si="232"/>
        <v>-1.9279591695795406</v>
      </c>
      <c r="D4989" s="84">
        <f ca="1">IF(FilterType="FIR", IF(Extend_fmod=1,OFFSET(PRE_CALC!J4937,0,DEC_RATE), OFFSET(PRE_CALC!B4937,0,DEC_RATE)), C4989)</f>
        <v>-115.637626015</v>
      </c>
      <c r="E4989" s="84">
        <f t="shared" ca="1" si="233"/>
        <v>102406.249999872</v>
      </c>
      <c r="F4989" s="84">
        <f t="shared" ca="1" si="231"/>
        <v>-4.8930546883400004E-3</v>
      </c>
      <c r="G4989" s="119">
        <f>IF(FilterType="FIR",  PRE_CALC!A4937*Fdata, IF(F_default=1,G4988+(4*Fnotch-0)/8192,G4988+(F_stop-F_start)/8192) )</f>
        <v>154187.5</v>
      </c>
      <c r="H4989" s="120">
        <f ca="1">IF(FilterType="FIR", OFFSET(PRE_CALC!B4937,0,DEC_RATE), C4989)</f>
        <v>-115.637626015</v>
      </c>
    </row>
    <row r="4990" spans="2:8" x14ac:dyDescent="0.2">
      <c r="B4990" s="45">
        <f>IF(FilterType="FIR", IF(Extend_fmod, PRE_CALC!I4938*Fm, PRE_CALC!A4938*Fdata), IF(F_default=1,B4989+(4*Fnotch-0)/8192,B4989+(F_stop-F_start)/8192) )</f>
        <v>154218.750000128</v>
      </c>
      <c r="C4990" s="39">
        <f t="shared" si="232"/>
        <v>-1.9287467977121091</v>
      </c>
      <c r="D4990" s="84">
        <f ca="1">IF(FilterType="FIR", IF(Extend_fmod=1,OFFSET(PRE_CALC!J4938,0,DEC_RATE), OFFSET(PRE_CALC!B4938,0,DEC_RATE)), C4990)</f>
        <v>-115.824196679</v>
      </c>
      <c r="E4990" s="84">
        <f t="shared" ca="1" si="233"/>
        <v>102406.249999872</v>
      </c>
      <c r="F4990" s="84">
        <f t="shared" ca="1" si="231"/>
        <v>-4.8930546883400004E-3</v>
      </c>
      <c r="G4990" s="119">
        <f>IF(FilterType="FIR",  PRE_CALC!A4938*Fdata, IF(F_default=1,G4989+(4*Fnotch-0)/8192,G4989+(F_stop-F_start)/8192) )</f>
        <v>154218.750000128</v>
      </c>
      <c r="H4990" s="120">
        <f ca="1">IF(FilterType="FIR", OFFSET(PRE_CALC!B4938,0,DEC_RATE), C4990)</f>
        <v>-115.824196679</v>
      </c>
    </row>
    <row r="4991" spans="2:8" x14ac:dyDescent="0.2">
      <c r="B4991" s="45">
        <f>IF(FilterType="FIR", IF(Extend_fmod, PRE_CALC!I4939*Fm, PRE_CALC!A4939*Fdata), IF(F_default=1,B4990+(4*Fnotch-0)/8192,B4990+(F_stop-F_start)/8192) )</f>
        <v>154250</v>
      </c>
      <c r="C4991" s="39">
        <f t="shared" si="232"/>
        <v>-1.9295345904304597</v>
      </c>
      <c r="D4991" s="84">
        <f ca="1">IF(FilterType="FIR", IF(Extend_fmod=1,OFFSET(PRE_CALC!J4939,0,DEC_RATE), OFFSET(PRE_CALC!B4939,0,DEC_RATE)), C4991)</f>
        <v>-116.020893665</v>
      </c>
      <c r="E4991" s="84">
        <f t="shared" ca="1" si="233"/>
        <v>102406.249999872</v>
      </c>
      <c r="F4991" s="84">
        <f t="shared" ca="1" si="231"/>
        <v>-4.8930546883400004E-3</v>
      </c>
      <c r="G4991" s="119">
        <f>IF(FilterType="FIR",  PRE_CALC!A4939*Fdata, IF(F_default=1,G4990+(4*Fnotch-0)/8192,G4990+(F_stop-F_start)/8192) )</f>
        <v>154250</v>
      </c>
      <c r="H4991" s="120">
        <f ca="1">IF(FilterType="FIR", OFFSET(PRE_CALC!B4939,0,DEC_RATE), C4991)</f>
        <v>-116.020893665</v>
      </c>
    </row>
    <row r="4992" spans="2:8" x14ac:dyDescent="0.2">
      <c r="B4992" s="45">
        <f>IF(FilterType="FIR", IF(Extend_fmod, PRE_CALC!I4940*Fm, PRE_CALC!A4940*Fdata), IF(F_default=1,B4991+(4*Fnotch-0)/8192,B4991+(F_stop-F_start)/8192) )</f>
        <v>154281.249999872</v>
      </c>
      <c r="C4992" s="39">
        <f t="shared" si="232"/>
        <v>-1.9303225477441526</v>
      </c>
      <c r="D4992" s="84">
        <f ca="1">IF(FilterType="FIR", IF(Extend_fmod=1,OFFSET(PRE_CALC!J4940,0,DEC_RATE), OFFSET(PRE_CALC!B4940,0,DEC_RATE)), C4992)</f>
        <v>-116.228206253</v>
      </c>
      <c r="E4992" s="84">
        <f t="shared" ca="1" si="233"/>
        <v>102406.249999872</v>
      </c>
      <c r="F4992" s="84">
        <f t="shared" ca="1" si="231"/>
        <v>-4.8930546883400004E-3</v>
      </c>
      <c r="G4992" s="119">
        <f>IF(FilterType="FIR",  PRE_CALC!A4940*Fdata, IF(F_default=1,G4991+(4*Fnotch-0)/8192,G4991+(F_stop-F_start)/8192) )</f>
        <v>154281.249999872</v>
      </c>
      <c r="H4992" s="120">
        <f ca="1">IF(FilterType="FIR", OFFSET(PRE_CALC!B4940,0,DEC_RATE), C4992)</f>
        <v>-116.228206253</v>
      </c>
    </row>
    <row r="4993" spans="2:8" x14ac:dyDescent="0.2">
      <c r="B4993" s="45">
        <f>IF(FilterType="FIR", IF(Extend_fmod, PRE_CALC!I4941*Fm, PRE_CALC!A4941*Fdata), IF(F_default=1,B4992+(4*Fnotch-0)/8192,B4992+(F_stop-F_start)/8192) )</f>
        <v>154312.5</v>
      </c>
      <c r="C4993" s="39">
        <f t="shared" si="232"/>
        <v>-1.9311106696627589</v>
      </c>
      <c r="D4993" s="84">
        <f ca="1">IF(FilterType="FIR", IF(Extend_fmod=1,OFFSET(PRE_CALC!J4941,0,DEC_RATE), OFFSET(PRE_CALC!B4941,0,DEC_RATE)), C4993)</f>
        <v>-116.446675446</v>
      </c>
      <c r="E4993" s="84">
        <f t="shared" ca="1" si="233"/>
        <v>102406.249999872</v>
      </c>
      <c r="F4993" s="84">
        <f t="shared" ca="1" si="231"/>
        <v>-4.8930546883400004E-3</v>
      </c>
      <c r="G4993" s="119">
        <f>IF(FilterType="FIR",  PRE_CALC!A4941*Fdata, IF(F_default=1,G4992+(4*Fnotch-0)/8192,G4992+(F_stop-F_start)/8192) )</f>
        <v>154312.5</v>
      </c>
      <c r="H4993" s="120">
        <f ca="1">IF(FilterType="FIR", OFFSET(PRE_CALC!B4941,0,DEC_RATE), C4993)</f>
        <v>-116.446675446</v>
      </c>
    </row>
    <row r="4994" spans="2:8" x14ac:dyDescent="0.2">
      <c r="B4994" s="45">
        <f>IF(FilterType="FIR", IF(Extend_fmod, PRE_CALC!I4942*Fm, PRE_CALC!A4942*Fdata), IF(F_default=1,B4993+(4*Fnotch-0)/8192,B4993+(F_stop-F_start)/8192) )</f>
        <v>154343.750000128</v>
      </c>
      <c r="C4994" s="39">
        <f t="shared" si="232"/>
        <v>-1.9318989561829534</v>
      </c>
      <c r="D4994" s="84">
        <f ca="1">IF(FilterType="FIR", IF(Extend_fmod=1,OFFSET(PRE_CALC!J4942,0,DEC_RATE), OFFSET(PRE_CALC!B4942,0,DEC_RATE)), C4994)</f>
        <v>-116.676900851</v>
      </c>
      <c r="E4994" s="84">
        <f t="shared" ca="1" si="233"/>
        <v>102406.249999872</v>
      </c>
      <c r="F4994" s="84">
        <f t="shared" ca="1" si="231"/>
        <v>-4.8930546883400004E-3</v>
      </c>
      <c r="G4994" s="119">
        <f>IF(FilterType="FIR",  PRE_CALC!A4942*Fdata, IF(F_default=1,G4993+(4*Fnotch-0)/8192,G4993+(F_stop-F_start)/8192) )</f>
        <v>154343.750000128</v>
      </c>
      <c r="H4994" s="120">
        <f ca="1">IF(FilterType="FIR", OFFSET(PRE_CALC!B4942,0,DEC_RATE), C4994)</f>
        <v>-116.676900851</v>
      </c>
    </row>
    <row r="4995" spans="2:8" x14ac:dyDescent="0.2">
      <c r="B4995" s="45">
        <f>IF(FilterType="FIR", IF(Extend_fmod, PRE_CALC!I4943*Fm, PRE_CALC!A4943*Fdata), IF(F_default=1,B4994+(4*Fnotch-0)/8192,B4994+(F_stop-F_start)/8192) )</f>
        <v>154375</v>
      </c>
      <c r="C4995" s="39">
        <f t="shared" si="232"/>
        <v>-1.932687407301374</v>
      </c>
      <c r="D4995" s="84">
        <f ca="1">IF(FilterType="FIR", IF(Extend_fmod=1,OFFSET(PRE_CALC!J4943,0,DEC_RATE), OFFSET(PRE_CALC!B4943,0,DEC_RATE)), C4995)</f>
        <v>-116.919548781</v>
      </c>
      <c r="E4995" s="84">
        <f t="shared" ca="1" si="233"/>
        <v>102406.249999872</v>
      </c>
      <c r="F4995" s="84">
        <f t="shared" ca="1" si="231"/>
        <v>-4.8930546883400004E-3</v>
      </c>
      <c r="G4995" s="119">
        <f>IF(FilterType="FIR",  PRE_CALC!A4943*Fdata, IF(F_default=1,G4994+(4*Fnotch-0)/8192,G4994+(F_stop-F_start)/8192) )</f>
        <v>154375</v>
      </c>
      <c r="H4995" s="120">
        <f ca="1">IF(FilterType="FIR", OFFSET(PRE_CALC!B4943,0,DEC_RATE), C4995)</f>
        <v>-116.919548781</v>
      </c>
    </row>
    <row r="4996" spans="2:8" x14ac:dyDescent="0.2">
      <c r="B4996" s="45">
        <f>IF(FilterType="FIR", IF(Extend_fmod, PRE_CALC!I4944*Fm, PRE_CALC!A4944*Fdata), IF(F_default=1,B4995+(4*Fnotch-0)/8192,B4995+(F_stop-F_start)/8192) )</f>
        <v>154406.249999872</v>
      </c>
      <c r="C4996" s="39">
        <f t="shared" si="232"/>
        <v>-1.9334760230276054</v>
      </c>
      <c r="D4996" s="84">
        <f ca="1">IF(FilterType="FIR", IF(Extend_fmod=1,OFFSET(PRE_CALC!J4944,0,DEC_RATE), OFFSET(PRE_CALC!B4944,0,DEC_RATE)), C4996)</f>
        <v>-117.17536185599999</v>
      </c>
      <c r="E4996" s="84">
        <f t="shared" ca="1" si="233"/>
        <v>102406.249999872</v>
      </c>
      <c r="F4996" s="84">
        <f t="shared" ca="1" si="231"/>
        <v>-4.8930546883400004E-3</v>
      </c>
      <c r="G4996" s="119">
        <f>IF(FilterType="FIR",  PRE_CALC!A4944*Fdata, IF(F_default=1,G4995+(4*Fnotch-0)/8192,G4995+(F_stop-F_start)/8192) )</f>
        <v>154406.249999872</v>
      </c>
      <c r="H4996" s="120">
        <f ca="1">IF(FilterType="FIR", OFFSET(PRE_CALC!B4944,0,DEC_RATE), C4996)</f>
        <v>-117.17536185599999</v>
      </c>
    </row>
    <row r="4997" spans="2:8" x14ac:dyDescent="0.2">
      <c r="B4997" s="45">
        <f>IF(FilterType="FIR", IF(Extend_fmod, PRE_CALC!I4945*Fm, PRE_CALC!A4945*Fdata), IF(F_default=1,B4996+(4*Fnotch-0)/8192,B4996+(F_stop-F_start)/8192) )</f>
        <v>154437.5</v>
      </c>
      <c r="C4997" s="39">
        <f t="shared" si="232"/>
        <v>-1.9342648033712138</v>
      </c>
      <c r="D4997" s="84">
        <f ca="1">IF(FilterType="FIR", IF(Extend_fmod=1,OFFSET(PRE_CALC!J4945,0,DEC_RATE), OFFSET(PRE_CALC!B4945,0,DEC_RATE)), C4997)</f>
        <v>-117.445170424</v>
      </c>
      <c r="E4997" s="84">
        <f t="shared" ca="1" si="233"/>
        <v>102406.249999872</v>
      </c>
      <c r="F4997" s="84">
        <f t="shared" ca="1" si="231"/>
        <v>-4.8930546883400004E-3</v>
      </c>
      <c r="G4997" s="119">
        <f>IF(FilterType="FIR",  PRE_CALC!A4945*Fdata, IF(F_default=1,G4996+(4*Fnotch-0)/8192,G4996+(F_stop-F_start)/8192) )</f>
        <v>154437.5</v>
      </c>
      <c r="H4997" s="120">
        <f ca="1">IF(FilterType="FIR", OFFSET(PRE_CALC!B4945,0,DEC_RATE), C4997)</f>
        <v>-117.445170424</v>
      </c>
    </row>
    <row r="4998" spans="2:8" x14ac:dyDescent="0.2">
      <c r="B4998" s="45">
        <f>IF(FilterType="FIR", IF(Extend_fmod, PRE_CALC!I4946*Fm, PRE_CALC!A4946*Fdata), IF(F_default=1,B4997+(4*Fnotch-0)/8192,B4997+(F_stop-F_start)/8192) )</f>
        <v>154468.750000128</v>
      </c>
      <c r="C4998" s="39">
        <f t="shared" si="232"/>
        <v>-1.9350537483288726</v>
      </c>
      <c r="D4998" s="84">
        <f ca="1">IF(FilterType="FIR", IF(Extend_fmod=1,OFFSET(PRE_CALC!J4946,0,DEC_RATE), OFFSET(PRE_CALC!B4946,0,DEC_RATE)), C4998)</f>
        <v>-117.72990625</v>
      </c>
      <c r="E4998" s="84">
        <f t="shared" ca="1" si="233"/>
        <v>102406.249999872</v>
      </c>
      <c r="F4998" s="84">
        <f t="shared" ca="1" si="231"/>
        <v>-4.8930546883400004E-3</v>
      </c>
      <c r="G4998" s="119">
        <f>IF(FilterType="FIR",  PRE_CALC!A4946*Fdata, IF(F_default=1,G4997+(4*Fnotch-0)/8192,G4997+(F_stop-F_start)/8192) )</f>
        <v>154468.750000128</v>
      </c>
      <c r="H4998" s="120">
        <f ca="1">IF(FilterType="FIR", OFFSET(PRE_CALC!B4946,0,DEC_RATE), C4998)</f>
        <v>-117.72990625</v>
      </c>
    </row>
    <row r="4999" spans="2:8" x14ac:dyDescent="0.2">
      <c r="B4999" s="45">
        <f>IF(FilterType="FIR", IF(Extend_fmod, PRE_CALC!I4947*Fm, PRE_CALC!A4947*Fdata), IF(F_default=1,B4998+(4*Fnotch-0)/8192,B4998+(F_stop-F_start)/8192) )</f>
        <v>154500</v>
      </c>
      <c r="C4999" s="39">
        <f t="shared" si="232"/>
        <v>-1.935842857897216</v>
      </c>
      <c r="D4999" s="84">
        <f ca="1">IF(FilterType="FIR", IF(Extend_fmod=1,OFFSET(PRE_CALC!J4947,0,DEC_RATE), OFFSET(PRE_CALC!B4947,0,DEC_RATE)), C4999)</f>
        <v>-118.03061902499999</v>
      </c>
      <c r="E4999" s="84">
        <f t="shared" ca="1" si="233"/>
        <v>102406.249999872</v>
      </c>
      <c r="F4999" s="84">
        <f t="shared" ca="1" si="231"/>
        <v>-4.8930546883400004E-3</v>
      </c>
      <c r="G4999" s="119">
        <f>IF(FilterType="FIR",  PRE_CALC!A4947*Fdata, IF(F_default=1,G4998+(4*Fnotch-0)/8192,G4998+(F_stop-F_start)/8192) )</f>
        <v>154500</v>
      </c>
      <c r="H4999" s="120">
        <f ca="1">IF(FilterType="FIR", OFFSET(PRE_CALC!B4947,0,DEC_RATE), C4999)</f>
        <v>-118.03061902499999</v>
      </c>
    </row>
    <row r="5000" spans="2:8" x14ac:dyDescent="0.2">
      <c r="B5000" s="45">
        <f>IF(FilterType="FIR", IF(Extend_fmod, PRE_CALC!I4948*Fm, PRE_CALC!A4948*Fdata), IF(F_default=1,B4999+(4*Fnotch-0)/8192,B4999+(F_stop-F_start)/8192) )</f>
        <v>154531.249999872</v>
      </c>
      <c r="C5000" s="39">
        <f t="shared" si="232"/>
        <v>-1.9366321320858426</v>
      </c>
      <c r="D5000" s="84">
        <f ca="1">IF(FilterType="FIR", IF(Extend_fmod=1,OFFSET(PRE_CALC!J4948,0,DEC_RATE), OFFSET(PRE_CALC!B4948,0,DEC_RATE)), C5000)</f>
        <v>-118.348496415</v>
      </c>
      <c r="E5000" s="84">
        <f t="shared" ca="1" si="233"/>
        <v>102406.249999872</v>
      </c>
      <c r="F5000" s="84">
        <f t="shared" ca="1" si="231"/>
        <v>-4.8930546883400004E-3</v>
      </c>
      <c r="G5000" s="119">
        <f>IF(FilterType="FIR",  PRE_CALC!A4948*Fdata, IF(F_default=1,G4999+(4*Fnotch-0)/8192,G4999+(F_stop-F_start)/8192) )</f>
        <v>154531.249999872</v>
      </c>
      <c r="H5000" s="120">
        <f ca="1">IF(FilterType="FIR", OFFSET(PRE_CALC!B4948,0,DEC_RATE), C5000)</f>
        <v>-118.348496415</v>
      </c>
    </row>
    <row r="5001" spans="2:8" x14ac:dyDescent="0.2">
      <c r="B5001" s="45">
        <f>IF(FilterType="FIR", IF(Extend_fmod, PRE_CALC!I4949*Fm, PRE_CALC!A4949*Fdata), IF(F_default=1,B5000+(4*Fnotch-0)/8192,B5000+(F_stop-F_start)/8192) )</f>
        <v>154562.5</v>
      </c>
      <c r="C5001" s="39">
        <f t="shared" si="232"/>
        <v>-1.9374215709043314</v>
      </c>
      <c r="D5001" s="84">
        <f ca="1">IF(FilterType="FIR", IF(Extend_fmod=1,OFFSET(PRE_CALC!J4949,0,DEC_RATE), OFFSET(PRE_CALC!B4949,0,DEC_RATE)), C5001)</f>
        <v>-118.684888613</v>
      </c>
      <c r="E5001" s="84">
        <f t="shared" ca="1" si="233"/>
        <v>102406.249999872</v>
      </c>
      <c r="F5001" s="84">
        <f t="shared" ca="1" si="231"/>
        <v>-4.8930546883400004E-3</v>
      </c>
      <c r="G5001" s="119">
        <f>IF(FilterType="FIR",  PRE_CALC!A4949*Fdata, IF(F_default=1,G5000+(4*Fnotch-0)/8192,G5000+(F_stop-F_start)/8192) )</f>
        <v>154562.5</v>
      </c>
      <c r="H5001" s="120">
        <f ca="1">IF(FilterType="FIR", OFFSET(PRE_CALC!B4949,0,DEC_RATE), C5001)</f>
        <v>-118.684888613</v>
      </c>
    </row>
    <row r="5002" spans="2:8" x14ac:dyDescent="0.2">
      <c r="B5002" s="45">
        <f>IF(FilterType="FIR", IF(Extend_fmod, PRE_CALC!I4950*Fm, PRE_CALC!A4950*Fdata), IF(F_default=1,B5001+(4*Fnotch-0)/8192,B5001+(F_stop-F_start)/8192) )</f>
        <v>154593.750000128</v>
      </c>
      <c r="C5002" s="39">
        <f t="shared" si="232"/>
        <v>-1.9382111743493331</v>
      </c>
      <c r="D5002" s="84">
        <f ca="1">IF(FilterType="FIR", IF(Extend_fmod=1,OFFSET(PRE_CALC!J4950,0,DEC_RATE), OFFSET(PRE_CALC!B4950,0,DEC_RATE)), C5002)</f>
        <v>-119.04133864000001</v>
      </c>
      <c r="E5002" s="84">
        <f t="shared" ca="1" si="233"/>
        <v>102406.249999872</v>
      </c>
      <c r="F5002" s="84">
        <f t="shared" ca="1" si="231"/>
        <v>-4.8930546883400004E-3</v>
      </c>
      <c r="G5002" s="119">
        <f>IF(FilterType="FIR",  PRE_CALC!A4950*Fdata, IF(F_default=1,G5001+(4*Fnotch-0)/8192,G5001+(F_stop-F_start)/8192) )</f>
        <v>154593.750000128</v>
      </c>
      <c r="H5002" s="120">
        <f ca="1">IF(FilterType="FIR", OFFSET(PRE_CALC!B4950,0,DEC_RATE), C5002)</f>
        <v>-119.04133864000001</v>
      </c>
    </row>
    <row r="5003" spans="2:8" x14ac:dyDescent="0.2">
      <c r="B5003" s="45">
        <f>IF(FilterType="FIR", IF(Extend_fmod, PRE_CALC!I4951*Fm, PRE_CALC!A4951*Fdata), IF(F_default=1,B5002+(4*Fnotch-0)/8192,B5002+(F_stop-F_start)/8192) )</f>
        <v>154625</v>
      </c>
      <c r="C5003" s="39">
        <f t="shared" si="232"/>
        <v>-1.9390009424175167</v>
      </c>
      <c r="D5003" s="84">
        <f ca="1">IF(FilterType="FIR", IF(Extend_fmod=1,OFFSET(PRE_CALC!J4951,0,DEC_RATE), OFFSET(PRE_CALC!B4951,0,DEC_RATE)), C5003)</f>
        <v>-119.419620118</v>
      </c>
      <c r="E5003" s="84">
        <f t="shared" ca="1" si="233"/>
        <v>102406.249999872</v>
      </c>
      <c r="F5003" s="84">
        <f t="shared" ca="1" si="231"/>
        <v>-4.8930546883400004E-3</v>
      </c>
      <c r="G5003" s="119">
        <f>IF(FilterType="FIR",  PRE_CALC!A4951*Fdata, IF(F_default=1,G5002+(4*Fnotch-0)/8192,G5002+(F_stop-F_start)/8192) )</f>
        <v>154625</v>
      </c>
      <c r="H5003" s="120">
        <f ca="1">IF(FilterType="FIR", OFFSET(PRE_CALC!B4951,0,DEC_RATE), C5003)</f>
        <v>-119.419620118</v>
      </c>
    </row>
    <row r="5004" spans="2:8" x14ac:dyDescent="0.2">
      <c r="B5004" s="45">
        <f>IF(FilterType="FIR", IF(Extend_fmod, PRE_CALC!I4952*Fm, PRE_CALC!A4952*Fdata), IF(F_default=1,B5003+(4*Fnotch-0)/8192,B5003+(F_stop-F_start)/8192) )</f>
        <v>154656.249999872</v>
      </c>
      <c r="C5004" s="39">
        <f t="shared" si="232"/>
        <v>-1.9397908751184432</v>
      </c>
      <c r="D5004" s="84">
        <f ca="1">IF(FilterType="FIR", IF(Extend_fmod=1,OFFSET(PRE_CALC!J4952,0,DEC_RATE), OFFSET(PRE_CALC!B4952,0,DEC_RATE)), C5004)</f>
        <v>-119.82178480499999</v>
      </c>
      <c r="E5004" s="84">
        <f t="shared" ca="1" si="233"/>
        <v>102406.249999872</v>
      </c>
      <c r="F5004" s="84">
        <f t="shared" ca="1" si="231"/>
        <v>-4.8930546883400004E-3</v>
      </c>
      <c r="G5004" s="119">
        <f>IF(FilterType="FIR",  PRE_CALC!A4952*Fdata, IF(F_default=1,G5003+(4*Fnotch-0)/8192,G5003+(F_stop-F_start)/8192) )</f>
        <v>154656.249999872</v>
      </c>
      <c r="H5004" s="120">
        <f ca="1">IF(FilterType="FIR", OFFSET(PRE_CALC!B4952,0,DEC_RATE), C5004)</f>
        <v>-119.82178480499999</v>
      </c>
    </row>
    <row r="5005" spans="2:8" x14ac:dyDescent="0.2">
      <c r="B5005" s="45">
        <f>IF(FilterType="FIR", IF(Extend_fmod, PRE_CALC!I4953*Fm, PRE_CALC!A4953*Fdata), IF(F_default=1,B5004+(4*Fnotch-0)/8192,B5004+(F_stop-F_start)/8192) )</f>
        <v>154687.5</v>
      </c>
      <c r="C5005" s="39">
        <f t="shared" si="232"/>
        <v>-1.9405809724617229</v>
      </c>
      <c r="D5005" s="84">
        <f ca="1">IF(FilterType="FIR", IF(Extend_fmod=1,OFFSET(PRE_CALC!J4953,0,DEC_RATE), OFFSET(PRE_CALC!B4953,0,DEC_RATE)), C5005)</f>
        <v>-120.250223111</v>
      </c>
      <c r="E5005" s="84">
        <f t="shared" ca="1" si="233"/>
        <v>102406.249999872</v>
      </c>
      <c r="F5005" s="84">
        <f t="shared" ca="1" si="231"/>
        <v>-4.8930546883400004E-3</v>
      </c>
      <c r="G5005" s="119">
        <f>IF(FilterType="FIR",  PRE_CALC!A4953*Fdata, IF(F_default=1,G5004+(4*Fnotch-0)/8192,G5004+(F_stop-F_start)/8192) )</f>
        <v>154687.5</v>
      </c>
      <c r="H5005" s="120">
        <f ca="1">IF(FilterType="FIR", OFFSET(PRE_CALC!B4953,0,DEC_RATE), C5005)</f>
        <v>-120.250223111</v>
      </c>
    </row>
    <row r="5006" spans="2:8" x14ac:dyDescent="0.2">
      <c r="B5006" s="45">
        <f>IF(FilterType="FIR", IF(Extend_fmod, PRE_CALC!I4954*Fm, PRE_CALC!A4954*Fdata), IF(F_default=1,B5005+(4*Fnotch-0)/8192,B5005+(F_stop-F_start)/8192) )</f>
        <v>154718.750000128</v>
      </c>
      <c r="C5006" s="39">
        <f t="shared" si="232"/>
        <v>-1.9413712344440148</v>
      </c>
      <c r="D5006" s="84">
        <f ca="1">IF(FilterType="FIR", IF(Extend_fmod=1,OFFSET(PRE_CALC!J4954,0,DEC_RATE), OFFSET(PRE_CALC!B4954,0,DEC_RATE)), C5006)</f>
        <v>-120.707742074</v>
      </c>
      <c r="E5006" s="84">
        <f t="shared" ca="1" si="233"/>
        <v>102406.249999872</v>
      </c>
      <c r="F5006" s="84">
        <f t="shared" ca="1" si="231"/>
        <v>-4.8930546883400004E-3</v>
      </c>
      <c r="G5006" s="119">
        <f>IF(FilterType="FIR",  PRE_CALC!A4954*Fdata, IF(F_default=1,G5005+(4*Fnotch-0)/8192,G5005+(F_stop-F_start)/8192) )</f>
        <v>154718.750000128</v>
      </c>
      <c r="H5006" s="120">
        <f ca="1">IF(FilterType="FIR", OFFSET(PRE_CALC!B4954,0,DEC_RATE), C5006)</f>
        <v>-120.707742074</v>
      </c>
    </row>
    <row r="5007" spans="2:8" x14ac:dyDescent="0.2">
      <c r="B5007" s="45">
        <f>IF(FilterType="FIR", IF(Extend_fmod, PRE_CALC!I4955*Fm, PRE_CALC!A4955*Fdata), IF(F_default=1,B5006+(4*Fnotch-0)/8192,B5006+(F_stop-F_start)/8192) )</f>
        <v>154750</v>
      </c>
      <c r="C5007" s="39">
        <f t="shared" si="232"/>
        <v>-1.9421616610619565</v>
      </c>
      <c r="D5007" s="84">
        <f ca="1">IF(FilterType="FIR", IF(Extend_fmod=1,OFFSET(PRE_CALC!J4955,0,DEC_RATE), OFFSET(PRE_CALC!B4955,0,DEC_RATE)), C5007)</f>
        <v>-121.197667213</v>
      </c>
      <c r="E5007" s="84">
        <f t="shared" ca="1" si="233"/>
        <v>102406.249999872</v>
      </c>
      <c r="F5007" s="84">
        <f t="shared" ca="1" si="231"/>
        <v>-4.8930546883400004E-3</v>
      </c>
      <c r="G5007" s="119">
        <f>IF(FilterType="FIR",  PRE_CALC!A4955*Fdata, IF(F_default=1,G5006+(4*Fnotch-0)/8192,G5006+(F_stop-F_start)/8192) )</f>
        <v>154750</v>
      </c>
      <c r="H5007" s="120">
        <f ca="1">IF(FilterType="FIR", OFFSET(PRE_CALC!B4955,0,DEC_RATE), C5007)</f>
        <v>-121.197667213</v>
      </c>
    </row>
    <row r="5008" spans="2:8" x14ac:dyDescent="0.2">
      <c r="B5008" s="45">
        <f>IF(FilterType="FIR", IF(Extend_fmod, PRE_CALC!I4956*Fm, PRE_CALC!A4956*Fdata), IF(F_default=1,B5007+(4*Fnotch-0)/8192,B5007+(F_stop-F_start)/8192) )</f>
        <v>154781.249999872</v>
      </c>
      <c r="C5008" s="39">
        <f t="shared" si="232"/>
        <v>-1.9429522523251566</v>
      </c>
      <c r="D5008" s="84">
        <f ca="1">IF(FilterType="FIR", IF(Extend_fmod=1,OFFSET(PRE_CALC!J4956,0,DEC_RATE), OFFSET(PRE_CALC!B4956,0,DEC_RATE)), C5008)</f>
        <v>-121.72397761800001</v>
      </c>
      <c r="E5008" s="84">
        <f t="shared" ca="1" si="233"/>
        <v>102406.249999872</v>
      </c>
      <c r="F5008" s="84">
        <f t="shared" ca="1" si="231"/>
        <v>-4.8930546883400004E-3</v>
      </c>
      <c r="G5008" s="119">
        <f>IF(FilterType="FIR",  PRE_CALC!A4956*Fdata, IF(F_default=1,G5007+(4*Fnotch-0)/8192,G5007+(F_stop-F_start)/8192) )</f>
        <v>154781.249999872</v>
      </c>
      <c r="H5008" s="120">
        <f ca="1">IF(FilterType="FIR", OFFSET(PRE_CALC!B4956,0,DEC_RATE), C5008)</f>
        <v>-121.72397761800001</v>
      </c>
    </row>
    <row r="5009" spans="2:8" x14ac:dyDescent="0.2">
      <c r="B5009" s="45">
        <f>IF(FilterType="FIR", IF(Extend_fmod, PRE_CALC!I4957*Fm, PRE_CALC!A4957*Fdata), IF(F_default=1,B5008+(4*Fnotch-0)/8192,B5008+(F_stop-F_start)/8192) )</f>
        <v>154812.5</v>
      </c>
      <c r="C5009" s="39">
        <f t="shared" si="232"/>
        <v>-1.9437430082432066</v>
      </c>
      <c r="D5009" s="84">
        <f ca="1">IF(FilterType="FIR", IF(Extend_fmod=1,OFFSET(PRE_CALC!J4957,0,DEC_RATE), OFFSET(PRE_CALC!B4957,0,DEC_RATE)), C5009)</f>
        <v>-122.291488187</v>
      </c>
      <c r="E5009" s="84">
        <f t="shared" ca="1" si="233"/>
        <v>102406.249999872</v>
      </c>
      <c r="F5009" s="84">
        <f t="shared" ca="1" si="231"/>
        <v>-4.8930546883400004E-3</v>
      </c>
      <c r="G5009" s="119">
        <f>IF(FilterType="FIR",  PRE_CALC!A4957*Fdata, IF(F_default=1,G5008+(4*Fnotch-0)/8192,G5008+(F_stop-F_start)/8192) )</f>
        <v>154812.5</v>
      </c>
      <c r="H5009" s="120">
        <f ca="1">IF(FilterType="FIR", OFFSET(PRE_CALC!B4957,0,DEC_RATE), C5009)</f>
        <v>-122.291488187</v>
      </c>
    </row>
    <row r="5010" spans="2:8" x14ac:dyDescent="0.2">
      <c r="B5010" s="45">
        <f>IF(FilterType="FIR", IF(Extend_fmod, PRE_CALC!I4958*Fm, PRE_CALC!A4958*Fdata), IF(F_default=1,B5009+(4*Fnotch-0)/8192,B5009+(F_stop-F_start)/8192) )</f>
        <v>154843.750000128</v>
      </c>
      <c r="C5010" s="39">
        <f t="shared" si="232"/>
        <v>-1.944533928812763</v>
      </c>
      <c r="D5010" s="84">
        <f ca="1">IF(FilterType="FIR", IF(Extend_fmod=1,OFFSET(PRE_CALC!J4958,0,DEC_RATE), OFFSET(PRE_CALC!B4958,0,DEC_RATE)), C5010)</f>
        <v>-122.90610024</v>
      </c>
      <c r="E5010" s="84">
        <f t="shared" ca="1" si="233"/>
        <v>102406.249999872</v>
      </c>
      <c r="F5010" s="84">
        <f t="shared" ca="1" si="231"/>
        <v>-4.8930546883400004E-3</v>
      </c>
      <c r="G5010" s="119">
        <f>IF(FilterType="FIR",  PRE_CALC!A4958*Fdata, IF(F_default=1,G5009+(4*Fnotch-0)/8192,G5009+(F_stop-F_start)/8192) )</f>
        <v>154843.750000128</v>
      </c>
      <c r="H5010" s="120">
        <f ca="1">IF(FilterType="FIR", OFFSET(PRE_CALC!B4958,0,DEC_RATE), C5010)</f>
        <v>-122.90610024</v>
      </c>
    </row>
    <row r="5011" spans="2:8" x14ac:dyDescent="0.2">
      <c r="B5011" s="45">
        <f>IF(FilterType="FIR", IF(Extend_fmod, PRE_CALC!I4959*Fm, PRE_CALC!A4959*Fdata), IF(F_default=1,B5010+(4*Fnotch-0)/8192,B5010+(F_stop-F_start)/8192) )</f>
        <v>154875</v>
      </c>
      <c r="C5011" s="39">
        <f t="shared" si="232"/>
        <v>-1.9453250140304696</v>
      </c>
      <c r="D5011" s="84">
        <f ca="1">IF(FilterType="FIR", IF(Extend_fmod=1,OFFSET(PRE_CALC!J4959,0,DEC_RATE), OFFSET(PRE_CALC!B4959,0,DEC_RATE)), C5011)</f>
        <v>-123.57515384</v>
      </c>
      <c r="E5011" s="84">
        <f t="shared" ca="1" si="233"/>
        <v>102406.249999872</v>
      </c>
      <c r="F5011" s="84">
        <f t="shared" ca="1" si="231"/>
        <v>-4.8930546883400004E-3</v>
      </c>
      <c r="G5011" s="119">
        <f>IF(FilterType="FIR",  PRE_CALC!A4959*Fdata, IF(F_default=1,G5010+(4*Fnotch-0)/8192,G5010+(F_stop-F_start)/8192) )</f>
        <v>154875</v>
      </c>
      <c r="H5011" s="120">
        <f ca="1">IF(FilterType="FIR", OFFSET(PRE_CALC!B4959,0,DEC_RATE), C5011)</f>
        <v>-123.57515384</v>
      </c>
    </row>
    <row r="5012" spans="2:8" x14ac:dyDescent="0.2">
      <c r="B5012" s="45">
        <f>IF(FilterType="FIR", IF(Extend_fmod, PRE_CALC!I4960*Fm, PRE_CALC!A4960*Fdata), IF(F_default=1,B5011+(4*Fnotch-0)/8192,B5011+(F_stop-F_start)/8192) )</f>
        <v>154906.249999872</v>
      </c>
      <c r="C5012" s="39">
        <f t="shared" si="232"/>
        <v>-1.9461162639059368</v>
      </c>
      <c r="D5012" s="84">
        <f ca="1">IF(FilterType="FIR", IF(Extend_fmod=1,OFFSET(PRE_CALC!J4960,0,DEC_RATE), OFFSET(PRE_CALC!B4960,0,DEC_RATE)), C5012)</f>
        <v>-124.30793570599999</v>
      </c>
      <c r="E5012" s="84">
        <f t="shared" ca="1" si="233"/>
        <v>102406.249999872</v>
      </c>
      <c r="F5012" s="84">
        <f t="shared" ca="1" si="231"/>
        <v>-4.8930546883400004E-3</v>
      </c>
      <c r="G5012" s="119">
        <f>IF(FilterType="FIR",  PRE_CALC!A4960*Fdata, IF(F_default=1,G5011+(4*Fnotch-0)/8192,G5011+(F_stop-F_start)/8192) )</f>
        <v>154906.249999872</v>
      </c>
      <c r="H5012" s="120">
        <f ca="1">IF(FilterType="FIR", OFFSET(PRE_CALC!B4960,0,DEC_RATE), C5012)</f>
        <v>-124.30793570599999</v>
      </c>
    </row>
    <row r="5013" spans="2:8" x14ac:dyDescent="0.2">
      <c r="B5013" s="45">
        <f>IF(FilterType="FIR", IF(Extend_fmod, PRE_CALC!I4961*Fm, PRE_CALC!A4961*Fdata), IF(F_default=1,B5012+(4*Fnotch-0)/8192,B5012+(F_stop-F_start)/8192) )</f>
        <v>154937.5</v>
      </c>
      <c r="C5013" s="39">
        <f t="shared" si="232"/>
        <v>-1.9469076784487716</v>
      </c>
      <c r="D5013" s="84">
        <f ca="1">IF(FilterType="FIR", IF(Extend_fmod=1,OFFSET(PRE_CALC!J4961,0,DEC_RATE), OFFSET(PRE_CALC!B4961,0,DEC_RATE)), C5013)</f>
        <v>-125.11643327900001</v>
      </c>
      <c r="E5013" s="84">
        <f t="shared" ca="1" si="233"/>
        <v>102406.249999872</v>
      </c>
      <c r="F5013" s="84">
        <f t="shared" ca="1" si="231"/>
        <v>-4.8930546883400004E-3</v>
      </c>
      <c r="G5013" s="119">
        <f>IF(FilterType="FIR",  PRE_CALC!A4961*Fdata, IF(F_default=1,G5012+(4*Fnotch-0)/8192,G5012+(F_stop-F_start)/8192) )</f>
        <v>154937.5</v>
      </c>
      <c r="H5013" s="120">
        <f ca="1">IF(FilterType="FIR", OFFSET(PRE_CALC!B4961,0,DEC_RATE), C5013)</f>
        <v>-125.11643327900001</v>
      </c>
    </row>
    <row r="5014" spans="2:8" x14ac:dyDescent="0.2">
      <c r="B5014" s="45">
        <f>IF(FilterType="FIR", IF(Extend_fmod, PRE_CALC!I4962*Fm, PRE_CALC!A4962*Fdata), IF(F_default=1,B5013+(4*Fnotch-0)/8192,B5013+(F_stop-F_start)/8192) )</f>
        <v>154968.750000128</v>
      </c>
      <c r="C5014" s="39">
        <f t="shared" si="232"/>
        <v>-1.9476992576556111</v>
      </c>
      <c r="D5014" s="84">
        <f ca="1">IF(FilterType="FIR", IF(Extend_fmod=1,OFFSET(PRE_CALC!J4962,0,DEC_RATE), OFFSET(PRE_CALC!B4962,0,DEC_RATE)), C5014)</f>
        <v>-126.016493565</v>
      </c>
      <c r="E5014" s="84">
        <f t="shared" ca="1" si="233"/>
        <v>102406.249999872</v>
      </c>
      <c r="F5014" s="84">
        <f t="shared" ca="1" si="231"/>
        <v>-4.8930546883400004E-3</v>
      </c>
      <c r="G5014" s="119">
        <f>IF(FilterType="FIR",  PRE_CALC!A4962*Fdata, IF(F_default=1,G5013+(4*Fnotch-0)/8192,G5013+(F_stop-F_start)/8192) )</f>
        <v>154968.750000128</v>
      </c>
      <c r="H5014" s="120">
        <f ca="1">IF(FilterType="FIR", OFFSET(PRE_CALC!B4962,0,DEC_RATE), C5014)</f>
        <v>-126.016493565</v>
      </c>
    </row>
    <row r="5015" spans="2:8" x14ac:dyDescent="0.2">
      <c r="B5015" s="45">
        <f>IF(FilterType="FIR", IF(Extend_fmod, PRE_CALC!I4963*Fm, PRE_CALC!A4963*Fdata), IF(F_default=1,B5014+(4*Fnotch-0)/8192,B5014+(F_stop-F_start)/8192) )</f>
        <v>155000</v>
      </c>
      <c r="C5015" s="39">
        <f t="shared" si="232"/>
        <v>-1.9484910015231274</v>
      </c>
      <c r="D5015" s="84">
        <f ca="1">IF(FilterType="FIR", IF(Extend_fmod=1,OFFSET(PRE_CALC!J4963,0,DEC_RATE), OFFSET(PRE_CALC!B4963,0,DEC_RATE)), C5015)</f>
        <v>-127.029679219</v>
      </c>
      <c r="E5015" s="84">
        <f t="shared" ca="1" si="233"/>
        <v>102406.249999872</v>
      </c>
      <c r="F5015" s="84">
        <f t="shared" ca="1" si="231"/>
        <v>-4.8930546883400004E-3</v>
      </c>
      <c r="G5015" s="119">
        <f>IF(FilterType="FIR",  PRE_CALC!A4963*Fdata, IF(F_default=1,G5014+(4*Fnotch-0)/8192,G5014+(F_stop-F_start)/8192) )</f>
        <v>155000</v>
      </c>
      <c r="H5015" s="120">
        <f ca="1">IF(FilterType="FIR", OFFSET(PRE_CALC!B4963,0,DEC_RATE), C5015)</f>
        <v>-127.029679219</v>
      </c>
    </row>
    <row r="5016" spans="2:8" x14ac:dyDescent="0.2">
      <c r="B5016" s="45">
        <f>IF(FilterType="FIR", IF(Extend_fmod, PRE_CALC!I4964*Fm, PRE_CALC!A4964*Fdata), IF(F_default=1,B5015+(4*Fnotch-0)/8192,B5015+(F_stop-F_start)/8192) )</f>
        <v>155031.249999872</v>
      </c>
      <c r="C5016" s="39">
        <f t="shared" si="232"/>
        <v>-1.9492829100608979</v>
      </c>
      <c r="D5016" s="84">
        <f ca="1">IF(FilterType="FIR", IF(Extend_fmod=1,OFFSET(PRE_CALC!J4964,0,DEC_RATE), OFFSET(PRE_CALC!B4964,0,DEC_RATE)), C5016)</f>
        <v>-128.18639498600001</v>
      </c>
      <c r="E5016" s="84">
        <f t="shared" ca="1" si="233"/>
        <v>102406.249999872</v>
      </c>
      <c r="F5016" s="84">
        <f t="shared" ca="1" si="231"/>
        <v>-4.8930546883400004E-3</v>
      </c>
      <c r="G5016" s="119">
        <f>IF(FilterType="FIR",  PRE_CALC!A4964*Fdata, IF(F_default=1,G5015+(4*Fnotch-0)/8192,G5015+(F_stop-F_start)/8192) )</f>
        <v>155031.249999872</v>
      </c>
      <c r="H5016" s="120">
        <f ca="1">IF(FilterType="FIR", OFFSET(PRE_CALC!B4964,0,DEC_RATE), C5016)</f>
        <v>-128.18639498600001</v>
      </c>
    </row>
    <row r="5017" spans="2:8" x14ac:dyDescent="0.2">
      <c r="B5017" s="45">
        <f>IF(FilterType="FIR", IF(Extend_fmod, PRE_CALC!I4965*Fm, PRE_CALC!A4965*Fdata), IF(F_default=1,B5016+(4*Fnotch-0)/8192,B5016+(F_stop-F_start)/8192) )</f>
        <v>155062.5</v>
      </c>
      <c r="C5017" s="39">
        <f t="shared" si="232"/>
        <v>-1.9500749832785749</v>
      </c>
      <c r="D5017" s="84">
        <f ca="1">IF(FilterType="FIR", IF(Extend_fmod=1,OFFSET(PRE_CALC!J4965,0,DEC_RATE), OFFSET(PRE_CALC!B4965,0,DEC_RATE)), C5017)</f>
        <v>-129.53149581900001</v>
      </c>
      <c r="E5017" s="84">
        <f t="shared" ca="1" si="233"/>
        <v>102406.249999872</v>
      </c>
      <c r="F5017" s="84">
        <f t="shared" ca="1" si="231"/>
        <v>-4.8930546883400004E-3</v>
      </c>
      <c r="G5017" s="119">
        <f>IF(FilterType="FIR",  PRE_CALC!A4965*Fdata, IF(F_default=1,G5016+(4*Fnotch-0)/8192,G5016+(F_stop-F_start)/8192) )</f>
        <v>155062.5</v>
      </c>
      <c r="H5017" s="120">
        <f ca="1">IF(FilterType="FIR", OFFSET(PRE_CALC!B4965,0,DEC_RATE), C5017)</f>
        <v>-129.53149581900001</v>
      </c>
    </row>
    <row r="5018" spans="2:8" x14ac:dyDescent="0.2">
      <c r="B5018" s="45">
        <f>IF(FilterType="FIR", IF(Extend_fmod, PRE_CALC!I4966*Fm, PRE_CALC!A4966*Fdata), IF(F_default=1,B5017+(4*Fnotch-0)/8192,B5017+(F_stop-F_start)/8192) )</f>
        <v>155093.750000128</v>
      </c>
      <c r="C5018" s="39">
        <f t="shared" si="232"/>
        <v>-1.950867221172792</v>
      </c>
      <c r="D5018" s="84">
        <f ca="1">IF(FilterType="FIR", IF(Extend_fmod=1,OFFSET(PRE_CALC!J4966,0,DEC_RATE), OFFSET(PRE_CALC!B4966,0,DEC_RATE)), C5018)</f>
        <v>-131.135194703</v>
      </c>
      <c r="E5018" s="84">
        <f t="shared" ca="1" si="233"/>
        <v>102406.249999872</v>
      </c>
      <c r="F5018" s="84">
        <f t="shared" ca="1" si="231"/>
        <v>-4.8930546883400004E-3</v>
      </c>
      <c r="G5018" s="119">
        <f>IF(FilterType="FIR",  PRE_CALC!A4966*Fdata, IF(F_default=1,G5017+(4*Fnotch-0)/8192,G5017+(F_stop-F_start)/8192) )</f>
        <v>155093.750000128</v>
      </c>
      <c r="H5018" s="120">
        <f ca="1">IF(FilterType="FIR", OFFSET(PRE_CALC!B4966,0,DEC_RATE), C5018)</f>
        <v>-131.135194703</v>
      </c>
    </row>
    <row r="5019" spans="2:8" x14ac:dyDescent="0.2">
      <c r="B5019" s="45">
        <f>IF(FilterType="FIR", IF(Extend_fmod, PRE_CALC!I4967*Fm, PRE_CALC!A4967*Fdata), IF(F_default=1,B5018+(4*Fnotch-0)/8192,B5018+(F_stop-F_start)/8192) )</f>
        <v>155125</v>
      </c>
      <c r="C5019" s="39">
        <f t="shared" si="232"/>
        <v>-1.9516596237401809</v>
      </c>
      <c r="D5019" s="84">
        <f ca="1">IF(FilterType="FIR", IF(Extend_fmod=1,OFFSET(PRE_CALC!J4967,0,DEC_RATE), OFFSET(PRE_CALC!B4967,0,DEC_RATE)), C5019)</f>
        <v>-133.11671292299999</v>
      </c>
      <c r="E5019" s="84">
        <f t="shared" ca="1" si="233"/>
        <v>102406.249999872</v>
      </c>
      <c r="F5019" s="84">
        <f t="shared" ca="1" si="231"/>
        <v>-4.8930546883400004E-3</v>
      </c>
      <c r="G5019" s="119">
        <f>IF(FilterType="FIR",  PRE_CALC!A4967*Fdata, IF(F_default=1,G5018+(4*Fnotch-0)/8192,G5018+(F_stop-F_start)/8192) )</f>
        <v>155125</v>
      </c>
      <c r="H5019" s="120">
        <f ca="1">IF(FilterType="FIR", OFFSET(PRE_CALC!B4967,0,DEC_RATE), C5019)</f>
        <v>-133.11671292299999</v>
      </c>
    </row>
    <row r="5020" spans="2:8" x14ac:dyDescent="0.2">
      <c r="B5020" s="45">
        <f>IF(FilterType="FIR", IF(Extend_fmod, PRE_CALC!I4968*Fm, PRE_CALC!A4968*Fdata), IF(F_default=1,B5019+(4*Fnotch-0)/8192,B5019+(F_stop-F_start)/8192) )</f>
        <v>155156.249999872</v>
      </c>
      <c r="C5020" s="39">
        <f t="shared" si="232"/>
        <v>-1.9524521909903738</v>
      </c>
      <c r="D5020" s="84">
        <f ca="1">IF(FilterType="FIR", IF(Extend_fmod=1,OFFSET(PRE_CALC!J4968,0,DEC_RATE), OFFSET(PRE_CALC!B4968,0,DEC_RATE)), C5020)</f>
        <v>-135.70415246300001</v>
      </c>
      <c r="E5020" s="84">
        <f t="shared" ca="1" si="233"/>
        <v>102406.249999872</v>
      </c>
      <c r="F5020" s="84">
        <f t="shared" ca="1" si="231"/>
        <v>-4.8930546883400004E-3</v>
      </c>
      <c r="G5020" s="119">
        <f>IF(FilterType="FIR",  PRE_CALC!A4968*Fdata, IF(F_default=1,G5019+(4*Fnotch-0)/8192,G5019+(F_stop-F_start)/8192) )</f>
        <v>155156.249999872</v>
      </c>
      <c r="H5020" s="120">
        <f ca="1">IF(FilterType="FIR", OFFSET(PRE_CALC!B4968,0,DEC_RATE), C5020)</f>
        <v>-135.70415246300001</v>
      </c>
    </row>
    <row r="5021" spans="2:8" x14ac:dyDescent="0.2">
      <c r="B5021" s="45">
        <f>IF(FilterType="FIR", IF(Extend_fmod, PRE_CALC!I4969*Fm, PRE_CALC!A4969*Fdata), IF(F_default=1,B5020+(4*Fnotch-0)/8192,B5020+(F_stop-F_start)/8192) )</f>
        <v>155187.5</v>
      </c>
      <c r="C5021" s="39">
        <f t="shared" si="232"/>
        <v>-1.9532449229329962</v>
      </c>
      <c r="D5021" s="84">
        <f ca="1">IF(FilterType="FIR", IF(Extend_fmod=1,OFFSET(PRE_CALC!J4969,0,DEC_RATE), OFFSET(PRE_CALC!B4969,0,DEC_RATE)), C5021)</f>
        <v>-139.428004794</v>
      </c>
      <c r="E5021" s="84">
        <f t="shared" ca="1" si="233"/>
        <v>102406.249999872</v>
      </c>
      <c r="F5021" s="84">
        <f t="shared" ca="1" si="231"/>
        <v>-4.8930546883400004E-3</v>
      </c>
      <c r="G5021" s="119">
        <f>IF(FilterType="FIR",  PRE_CALC!A4969*Fdata, IF(F_default=1,G5020+(4*Fnotch-0)/8192,G5020+(F_stop-F_start)/8192) )</f>
        <v>155187.5</v>
      </c>
      <c r="H5021" s="120">
        <f ca="1">IF(FilterType="FIR", OFFSET(PRE_CALC!B4969,0,DEC_RATE), C5021)</f>
        <v>-139.428004794</v>
      </c>
    </row>
    <row r="5022" spans="2:8" x14ac:dyDescent="0.2">
      <c r="B5022" s="45">
        <f>IF(FilterType="FIR", IF(Extend_fmod, PRE_CALC!I4970*Fm, PRE_CALC!A4970*Fdata), IF(F_default=1,B5021+(4*Fnotch-0)/8192,B5021+(F_stop-F_start)/8192) )</f>
        <v>155218.750000128</v>
      </c>
      <c r="C5022" s="39">
        <f t="shared" si="232"/>
        <v>-1.9540378195646886</v>
      </c>
      <c r="D5022" s="84">
        <f ca="1">IF(FilterType="FIR", IF(Extend_fmod=1,OFFSET(PRE_CALC!J4970,0,DEC_RATE), OFFSET(PRE_CALC!B4970,0,DEC_RATE)), C5022)</f>
        <v>-146.12625324800001</v>
      </c>
      <c r="E5022" s="84">
        <f t="shared" ca="1" si="233"/>
        <v>102406.249999872</v>
      </c>
      <c r="F5022" s="84">
        <f t="shared" ca="1" si="231"/>
        <v>-4.8930546883400004E-3</v>
      </c>
      <c r="G5022" s="119">
        <f>IF(FilterType="FIR",  PRE_CALC!A4970*Fdata, IF(F_default=1,G5021+(4*Fnotch-0)/8192,G5021+(F_stop-F_start)/8192) )</f>
        <v>155218.750000128</v>
      </c>
      <c r="H5022" s="120">
        <f ca="1">IF(FilterType="FIR", OFFSET(PRE_CALC!B4970,0,DEC_RATE), C5022)</f>
        <v>-146.12625324800001</v>
      </c>
    </row>
    <row r="5023" spans="2:8" x14ac:dyDescent="0.2">
      <c r="B5023" s="45">
        <f>IF(FilterType="FIR", IF(Extend_fmod, PRE_CALC!I4971*Fm, PRE_CALC!A4971*Fdata), IF(F_default=1,B5022+(4*Fnotch-0)/8192,B5022+(F_stop-F_start)/8192) )</f>
        <v>155250</v>
      </c>
      <c r="C5023" s="39">
        <f t="shared" si="232"/>
        <v>-1.9548308808820973</v>
      </c>
      <c r="D5023" s="84">
        <f ca="1">IF(FilterType="FIR", IF(Extend_fmod=1,OFFSET(PRE_CALC!J4971,0,DEC_RATE), OFFSET(PRE_CALC!B4971,0,DEC_RATE)), C5023)</f>
        <v>-161.70069330499999</v>
      </c>
      <c r="E5023" s="84">
        <f t="shared" ca="1" si="233"/>
        <v>102406.249999872</v>
      </c>
      <c r="F5023" s="84">
        <f t="shared" ca="1" si="231"/>
        <v>-4.8930546883400004E-3</v>
      </c>
      <c r="G5023" s="119">
        <f>IF(FilterType="FIR",  PRE_CALC!A4971*Fdata, IF(F_default=1,G5022+(4*Fnotch-0)/8192,G5022+(F_stop-F_start)/8192) )</f>
        <v>155250</v>
      </c>
      <c r="H5023" s="120">
        <f ca="1">IF(FilterType="FIR", OFFSET(PRE_CALC!B4971,0,DEC_RATE), C5023)</f>
        <v>-161.70069330499999</v>
      </c>
    </row>
    <row r="5024" spans="2:8" x14ac:dyDescent="0.2">
      <c r="B5024" s="45">
        <f>IF(FilterType="FIR", IF(Extend_fmod, PRE_CALC!I4972*Fm, PRE_CALC!A4972*Fdata), IF(F_default=1,B5023+(4*Fnotch-0)/8192,B5023+(F_stop-F_start)/8192) )</f>
        <v>155281.249999872</v>
      </c>
      <c r="C5024" s="39">
        <f t="shared" si="232"/>
        <v>-1.9556241068948461</v>
      </c>
      <c r="D5024" s="84">
        <f ca="1">IF(FilterType="FIR", IF(Extend_fmod=1,OFFSET(PRE_CALC!J4972,0,DEC_RATE), OFFSET(PRE_CALC!B4972,0,DEC_RATE)), C5024)</f>
        <v>-143.60747899</v>
      </c>
      <c r="E5024" s="84">
        <f t="shared" ca="1" si="233"/>
        <v>102406.249999872</v>
      </c>
      <c r="F5024" s="84">
        <f t="shared" ca="1" si="231"/>
        <v>-4.8930546883400004E-3</v>
      </c>
      <c r="G5024" s="119">
        <f>IF(FilterType="FIR",  PRE_CALC!A4972*Fdata, IF(F_default=1,G5023+(4*Fnotch-0)/8192,G5023+(F_stop-F_start)/8192) )</f>
        <v>155281.249999872</v>
      </c>
      <c r="H5024" s="120">
        <f ca="1">IF(FilterType="FIR", OFFSET(PRE_CALC!B4972,0,DEC_RATE), C5024)</f>
        <v>-143.60747899</v>
      </c>
    </row>
    <row r="5025" spans="2:8" x14ac:dyDescent="0.2">
      <c r="B5025" s="45">
        <f>IF(FilterType="FIR", IF(Extend_fmod, PRE_CALC!I4973*Fm, PRE_CALC!A4973*Fdata), IF(F_default=1,B5024+(4*Fnotch-0)/8192,B5024+(F_stop-F_start)/8192) )</f>
        <v>155312.5</v>
      </c>
      <c r="C5025" s="39">
        <f t="shared" si="232"/>
        <v>-1.9564174976125714</v>
      </c>
      <c r="D5025" s="84">
        <f ca="1">IF(FilterType="FIR", IF(Extend_fmod=1,OFFSET(PRE_CALC!J4973,0,DEC_RATE), OFFSET(PRE_CALC!B4973,0,DEC_RATE)), C5025)</f>
        <v>-138.13547153900001</v>
      </c>
      <c r="E5025" s="84">
        <f t="shared" ca="1" si="233"/>
        <v>102406.249999872</v>
      </c>
      <c r="F5025" s="84">
        <f t="shared" ca="1" si="231"/>
        <v>-4.8930546883400004E-3</v>
      </c>
      <c r="G5025" s="119">
        <f>IF(FilterType="FIR",  PRE_CALC!A4973*Fdata, IF(F_default=1,G5024+(4*Fnotch-0)/8192,G5024+(F_stop-F_start)/8192) )</f>
        <v>155312.5</v>
      </c>
      <c r="H5025" s="120">
        <f ca="1">IF(FilterType="FIR", OFFSET(PRE_CALC!B4973,0,DEC_RATE), C5025)</f>
        <v>-138.13547153900001</v>
      </c>
    </row>
    <row r="5026" spans="2:8" x14ac:dyDescent="0.2">
      <c r="B5026" s="45">
        <f>IF(FilterType="FIR", IF(Extend_fmod, PRE_CALC!I4974*Fm, PRE_CALC!A4974*Fdata), IF(F_default=1,B5025+(4*Fnotch-0)/8192,B5025+(F_stop-F_start)/8192) )</f>
        <v>155343.750000128</v>
      </c>
      <c r="C5026" s="39">
        <f t="shared" si="232"/>
        <v>-1.9572110530319149</v>
      </c>
      <c r="D5026" s="84">
        <f ca="1">IF(FilterType="FIR", IF(Extend_fmod=1,OFFSET(PRE_CALC!J4974,0,DEC_RATE), OFFSET(PRE_CALC!B4974,0,DEC_RATE)), C5026)</f>
        <v>-134.799303149</v>
      </c>
      <c r="E5026" s="84">
        <f t="shared" ca="1" si="233"/>
        <v>102406.249999872</v>
      </c>
      <c r="F5026" s="84">
        <f t="shared" ca="1" si="231"/>
        <v>-4.8930546883400004E-3</v>
      </c>
      <c r="G5026" s="119">
        <f>IF(FilterType="FIR",  PRE_CALC!A4974*Fdata, IF(F_default=1,G5025+(4*Fnotch-0)/8192,G5025+(F_stop-F_start)/8192) )</f>
        <v>155343.750000128</v>
      </c>
      <c r="H5026" s="120">
        <f ca="1">IF(FilterType="FIR", OFFSET(PRE_CALC!B4974,0,DEC_RATE), C5026)</f>
        <v>-134.799303149</v>
      </c>
    </row>
    <row r="5027" spans="2:8" x14ac:dyDescent="0.2">
      <c r="B5027" s="45">
        <f>IF(FilterType="FIR", IF(Extend_fmod, PRE_CALC!I4975*Fm, PRE_CALC!A4975*Fdata), IF(F_default=1,B5026+(4*Fnotch-0)/8192,B5026+(F_stop-F_start)/8192) )</f>
        <v>155375</v>
      </c>
      <c r="C5027" s="39">
        <f t="shared" si="232"/>
        <v>-1.9580047731495149</v>
      </c>
      <c r="D5027" s="84">
        <f ca="1">IF(FilterType="FIR", IF(Extend_fmod=1,OFFSET(PRE_CALC!J4975,0,DEC_RATE), OFFSET(PRE_CALC!B4975,0,DEC_RATE)), C5027)</f>
        <v>-132.392110113</v>
      </c>
      <c r="E5027" s="84">
        <f t="shared" ca="1" si="233"/>
        <v>102406.249999872</v>
      </c>
      <c r="F5027" s="84">
        <f t="shared" ca="1" si="231"/>
        <v>-4.8930546883400004E-3</v>
      </c>
      <c r="G5027" s="119">
        <f>IF(FilterType="FIR",  PRE_CALC!A4975*Fdata, IF(F_default=1,G5026+(4*Fnotch-0)/8192,G5026+(F_stop-F_start)/8192) )</f>
        <v>155375</v>
      </c>
      <c r="H5027" s="120">
        <f ca="1">IF(FilterType="FIR", OFFSET(PRE_CALC!B4975,0,DEC_RATE), C5027)</f>
        <v>-132.392110113</v>
      </c>
    </row>
    <row r="5028" spans="2:8" x14ac:dyDescent="0.2">
      <c r="B5028" s="45">
        <f>IF(FilterType="FIR", IF(Extend_fmod, PRE_CALC!I4976*Fm, PRE_CALC!A4976*Fdata), IF(F_default=1,B5027+(4*Fnotch-0)/8192,B5027+(F_stop-F_start)/8192) )</f>
        <v>155406.249999872</v>
      </c>
      <c r="C5028" s="39">
        <f t="shared" si="232"/>
        <v>-1.9587986579750103</v>
      </c>
      <c r="D5028" s="84">
        <f ca="1">IF(FilterType="FIR", IF(Extend_fmod=1,OFFSET(PRE_CALC!J4976,0,DEC_RATE), OFFSET(PRE_CALC!B4976,0,DEC_RATE)), C5028)</f>
        <v>-130.50805324300001</v>
      </c>
      <c r="E5028" s="84">
        <f t="shared" ca="1" si="233"/>
        <v>102406.249999872</v>
      </c>
      <c r="F5028" s="84">
        <f t="shared" ca="1" si="231"/>
        <v>-4.8930546883400004E-3</v>
      </c>
      <c r="G5028" s="119">
        <f>IF(FilterType="FIR",  PRE_CALC!A4976*Fdata, IF(F_default=1,G5027+(4*Fnotch-0)/8192,G5027+(F_stop-F_start)/8192) )</f>
        <v>155406.249999872</v>
      </c>
      <c r="H5028" s="120">
        <f ca="1">IF(FilterType="FIR", OFFSET(PRE_CALC!B4976,0,DEC_RATE), C5028)</f>
        <v>-130.50805324300001</v>
      </c>
    </row>
    <row r="5029" spans="2:8" x14ac:dyDescent="0.2">
      <c r="B5029" s="45">
        <f>IF(FilterType="FIR", IF(Extend_fmod, PRE_CALC!I4977*Fm, PRE_CALC!A4977*Fdata), IF(F_default=1,B5028+(4*Fnotch-0)/8192,B5028+(F_stop-F_start)/8192) )</f>
        <v>155437.5</v>
      </c>
      <c r="C5029" s="39">
        <f t="shared" si="232"/>
        <v>-1.9595927075180359</v>
      </c>
      <c r="D5029" s="84">
        <f ca="1">IF(FilterType="FIR", IF(Extend_fmod=1,OFFSET(PRE_CALC!J4977,0,DEC_RATE), OFFSET(PRE_CALC!B4977,0,DEC_RATE)), C5029)</f>
        <v>-128.96043886800001</v>
      </c>
      <c r="E5029" s="84">
        <f t="shared" ca="1" si="233"/>
        <v>102406.249999872</v>
      </c>
      <c r="F5029" s="84">
        <f t="shared" ca="1" si="231"/>
        <v>-4.8930546883400004E-3</v>
      </c>
      <c r="G5029" s="119">
        <f>IF(FilterType="FIR",  PRE_CALC!A4977*Fdata, IF(F_default=1,G5028+(4*Fnotch-0)/8192,G5028+(F_stop-F_start)/8192) )</f>
        <v>155437.5</v>
      </c>
      <c r="H5029" s="120">
        <f ca="1">IF(FilterType="FIR", OFFSET(PRE_CALC!B4977,0,DEC_RATE), C5029)</f>
        <v>-128.96043886800001</v>
      </c>
    </row>
    <row r="5030" spans="2:8" x14ac:dyDescent="0.2">
      <c r="B5030" s="45">
        <f>IF(FilterType="FIR", IF(Extend_fmod, PRE_CALC!I4978*Fm, PRE_CALC!A4978*Fdata), IF(F_default=1,B5029+(4*Fnotch-0)/8192,B5029+(F_stop-F_start)/8192) )</f>
        <v>155468.750000128</v>
      </c>
      <c r="C5030" s="39">
        <f t="shared" si="232"/>
        <v>-1.960386921775243</v>
      </c>
      <c r="D5030" s="84">
        <f ca="1">IF(FilterType="FIR", IF(Extend_fmod=1,OFFSET(PRE_CALC!J4978,0,DEC_RATE), OFFSET(PRE_CALC!B4978,0,DEC_RATE)), C5030)</f>
        <v>-127.647761567</v>
      </c>
      <c r="E5030" s="84">
        <f t="shared" ca="1" si="233"/>
        <v>102406.249999872</v>
      </c>
      <c r="F5030" s="84">
        <f t="shared" ca="1" si="231"/>
        <v>-4.8930546883400004E-3</v>
      </c>
      <c r="G5030" s="119">
        <f>IF(FilterType="FIR",  PRE_CALC!A4978*Fdata, IF(F_default=1,G5029+(4*Fnotch-0)/8192,G5029+(F_stop-F_start)/8192) )</f>
        <v>155468.750000128</v>
      </c>
      <c r="H5030" s="120">
        <f ca="1">IF(FilterType="FIR", OFFSET(PRE_CALC!B4978,0,DEC_RATE), C5030)</f>
        <v>-127.647761567</v>
      </c>
    </row>
    <row r="5031" spans="2:8" x14ac:dyDescent="0.2">
      <c r="B5031" s="45">
        <f>IF(FilterType="FIR", IF(Extend_fmod, PRE_CALC!I4979*Fm, PRE_CALC!A4979*Fdata), IF(F_default=1,B5030+(4*Fnotch-0)/8192,B5030+(F_stop-F_start)/8192) )</f>
        <v>155500</v>
      </c>
      <c r="C5031" s="39">
        <f t="shared" si="232"/>
        <v>-1.9611813007432568</v>
      </c>
      <c r="D5031" s="84">
        <f ca="1">IF(FilterType="FIR", IF(Extend_fmod=1,OFFSET(PRE_CALC!J4979,0,DEC_RATE), OFFSET(PRE_CALC!B4979,0,DEC_RATE)), C5031)</f>
        <v>-126.508654757</v>
      </c>
      <c r="E5031" s="84">
        <f t="shared" ca="1" si="233"/>
        <v>102406.249999872</v>
      </c>
      <c r="F5031" s="84">
        <f t="shared" ca="1" si="231"/>
        <v>-4.8930546883400004E-3</v>
      </c>
      <c r="G5031" s="119">
        <f>IF(FilterType="FIR",  PRE_CALC!A4979*Fdata, IF(F_default=1,G5030+(4*Fnotch-0)/8192,G5030+(F_stop-F_start)/8192) )</f>
        <v>155500</v>
      </c>
      <c r="H5031" s="120">
        <f ca="1">IF(FilterType="FIR", OFFSET(PRE_CALC!B4979,0,DEC_RATE), C5031)</f>
        <v>-126.508654757</v>
      </c>
    </row>
    <row r="5032" spans="2:8" x14ac:dyDescent="0.2">
      <c r="B5032" s="45">
        <f>IF(FilterType="FIR", IF(Extend_fmod, PRE_CALC!I4980*Fm, PRE_CALC!A4980*Fdata), IF(F_default=1,B5031+(4*Fnotch-0)/8192,B5031+(F_stop-F_start)/8192) )</f>
        <v>155531.249999872</v>
      </c>
      <c r="C5032" s="39">
        <f t="shared" si="232"/>
        <v>-1.9619758444317295</v>
      </c>
      <c r="D5032" s="84">
        <f ca="1">IF(FilterType="FIR", IF(Extend_fmod=1,OFFSET(PRE_CALC!J4980,0,DEC_RATE), OFFSET(PRE_CALC!B4980,0,DEC_RATE)), C5032)</f>
        <v>-125.50317156</v>
      </c>
      <c r="E5032" s="84">
        <f t="shared" ca="1" si="233"/>
        <v>102406.249999872</v>
      </c>
      <c r="F5032" s="84">
        <f t="shared" ca="1" si="231"/>
        <v>-4.8930546883400004E-3</v>
      </c>
      <c r="G5032" s="119">
        <f>IF(FilterType="FIR",  PRE_CALC!A4980*Fdata, IF(F_default=1,G5031+(4*Fnotch-0)/8192,G5031+(F_stop-F_start)/8192) )</f>
        <v>155531.249999872</v>
      </c>
      <c r="H5032" s="120">
        <f ca="1">IF(FilterType="FIR", OFFSET(PRE_CALC!B4980,0,DEC_RATE), C5032)</f>
        <v>-125.50317156</v>
      </c>
    </row>
    <row r="5033" spans="2:8" x14ac:dyDescent="0.2">
      <c r="B5033" s="45">
        <f>IF(FilterType="FIR", IF(Extend_fmod, PRE_CALC!I4981*Fm, PRE_CALC!A4981*Fdata), IF(F_default=1,B5032+(4*Fnotch-0)/8192,B5032+(F_stop-F_start)/8192) )</f>
        <v>155562.5</v>
      </c>
      <c r="C5033" s="39">
        <f t="shared" si="232"/>
        <v>-1.9627705528503006</v>
      </c>
      <c r="D5033" s="84">
        <f ca="1">IF(FilterType="FIR", IF(Extend_fmod=1,OFFSET(PRE_CALC!J4981,0,DEC_RATE), OFFSET(PRE_CALC!B4981,0,DEC_RATE)), C5033)</f>
        <v>-124.60384720899999</v>
      </c>
      <c r="E5033" s="84">
        <f t="shared" ca="1" si="233"/>
        <v>102406.249999872</v>
      </c>
      <c r="F5033" s="84">
        <f t="shared" ca="1" si="231"/>
        <v>-4.8930546883400004E-3</v>
      </c>
      <c r="G5033" s="119">
        <f>IF(FilterType="FIR",  PRE_CALC!A4981*Fdata, IF(F_default=1,G5032+(4*Fnotch-0)/8192,G5032+(F_stop-F_start)/8192) )</f>
        <v>155562.5</v>
      </c>
      <c r="H5033" s="120">
        <f ca="1">IF(FilterType="FIR", OFFSET(PRE_CALC!B4981,0,DEC_RATE), C5033)</f>
        <v>-124.60384720899999</v>
      </c>
    </row>
    <row r="5034" spans="2:8" x14ac:dyDescent="0.2">
      <c r="B5034" s="45">
        <f>IF(FilterType="FIR", IF(Extend_fmod, PRE_CALC!I4982*Fm, PRE_CALC!A4982*Fdata), IF(F_default=1,B5033+(4*Fnotch-0)/8192,B5033+(F_stop-F_start)/8192) )</f>
        <v>155593.750000128</v>
      </c>
      <c r="C5034" s="39">
        <f t="shared" si="232"/>
        <v>-1.9635654259956241</v>
      </c>
      <c r="D5034" s="84">
        <f ca="1">IF(FilterType="FIR", IF(Extend_fmod=1,OFFSET(PRE_CALC!J4982,0,DEC_RATE), OFFSET(PRE_CALC!B4982,0,DEC_RATE)), C5034)</f>
        <v>-123.790985885</v>
      </c>
      <c r="E5034" s="84">
        <f t="shared" ca="1" si="233"/>
        <v>102406.249999872</v>
      </c>
      <c r="F5034" s="84">
        <f t="shared" ca="1" si="231"/>
        <v>-4.8930546883400004E-3</v>
      </c>
      <c r="G5034" s="119">
        <f>IF(FilterType="FIR",  PRE_CALC!A4982*Fdata, IF(F_default=1,G5033+(4*Fnotch-0)/8192,G5033+(F_stop-F_start)/8192) )</f>
        <v>155593.750000128</v>
      </c>
      <c r="H5034" s="120">
        <f ca="1">IF(FilterType="FIR", OFFSET(PRE_CALC!B4982,0,DEC_RATE), C5034)</f>
        <v>-123.790985885</v>
      </c>
    </row>
    <row r="5035" spans="2:8" x14ac:dyDescent="0.2">
      <c r="B5035" s="45">
        <f>IF(FilterType="FIR", IF(Extend_fmod, PRE_CALC!I4983*Fm, PRE_CALC!A4983*Fdata), IF(F_default=1,B5034+(4*Fnotch-0)/8192,B5034+(F_stop-F_start)/8192) )</f>
        <v>155625</v>
      </c>
      <c r="C5035" s="39">
        <f t="shared" si="232"/>
        <v>-1.9643604638643211</v>
      </c>
      <c r="D5035" s="84">
        <f ca="1">IF(FilterType="FIR", IF(Extend_fmod=1,OFFSET(PRE_CALC!J4983,0,DEC_RATE), OFFSET(PRE_CALC!B4983,0,DEC_RATE)), C5035)</f>
        <v>-123.04998152</v>
      </c>
      <c r="E5035" s="84">
        <f t="shared" ca="1" si="233"/>
        <v>102406.249999872</v>
      </c>
      <c r="F5035" s="84">
        <f t="shared" ca="1" si="231"/>
        <v>-4.8930546883400004E-3</v>
      </c>
      <c r="G5035" s="119">
        <f>IF(FilterType="FIR",  PRE_CALC!A4983*Fdata, IF(F_default=1,G5034+(4*Fnotch-0)/8192,G5034+(F_stop-F_start)/8192) )</f>
        <v>155625</v>
      </c>
      <c r="H5035" s="120">
        <f ca="1">IF(FilterType="FIR", OFFSET(PRE_CALC!B4983,0,DEC_RATE), C5035)</f>
        <v>-123.04998152</v>
      </c>
    </row>
    <row r="5036" spans="2:8" x14ac:dyDescent="0.2">
      <c r="B5036" s="45">
        <f>IF(FilterType="FIR", IF(Extend_fmod, PRE_CALC!I4984*Fm, PRE_CALC!A4984*Fdata), IF(F_default=1,B5035+(4*Fnotch-0)/8192,B5035+(F_stop-F_start)/8192) )</f>
        <v>155656.249999872</v>
      </c>
      <c r="C5036" s="39">
        <f t="shared" si="232"/>
        <v>-1.965155666466047</v>
      </c>
      <c r="D5036" s="84">
        <f ca="1">IF(FilterType="FIR", IF(Extend_fmod=1,OFFSET(PRE_CALC!J4984,0,DEC_RATE), OFFSET(PRE_CALC!B4984,0,DEC_RATE)), C5036)</f>
        <v>-122.36970247399999</v>
      </c>
      <c r="E5036" s="84">
        <f t="shared" ca="1" si="233"/>
        <v>102406.249999872</v>
      </c>
      <c r="F5036" s="84">
        <f t="shared" ca="1" si="231"/>
        <v>-4.8930546883400004E-3</v>
      </c>
      <c r="G5036" s="119">
        <f>IF(FilterType="FIR",  PRE_CALC!A4984*Fdata, IF(F_default=1,G5035+(4*Fnotch-0)/8192,G5035+(F_stop-F_start)/8192) )</f>
        <v>155656.249999872</v>
      </c>
      <c r="H5036" s="120">
        <f ca="1">IF(FilterType="FIR", OFFSET(PRE_CALC!B4984,0,DEC_RATE), C5036)</f>
        <v>-122.36970247399999</v>
      </c>
    </row>
    <row r="5037" spans="2:8" x14ac:dyDescent="0.2">
      <c r="B5037" s="45">
        <f>IF(FilterType="FIR", IF(Extend_fmod, PRE_CALC!I4985*Fm, PRE_CALC!A4985*Fdata), IF(F_default=1,B5036+(4*Fnotch-0)/8192,B5036+(F_stop-F_start)/8192) )</f>
        <v>155687.5</v>
      </c>
      <c r="C5037" s="39">
        <f t="shared" si="232"/>
        <v>-1.9659510338104711</v>
      </c>
      <c r="D5037" s="84">
        <f ca="1">IF(FilterType="FIR", IF(Extend_fmod=1,OFFSET(PRE_CALC!J4985,0,DEC_RATE), OFFSET(PRE_CALC!B4985,0,DEC_RATE)), C5037)</f>
        <v>-121.741470213</v>
      </c>
      <c r="E5037" s="84">
        <f t="shared" ca="1" si="233"/>
        <v>102406.249999872</v>
      </c>
      <c r="F5037" s="84">
        <f t="shared" ca="1" si="231"/>
        <v>-4.8930546883400004E-3</v>
      </c>
      <c r="G5037" s="119">
        <f>IF(FilterType="FIR",  PRE_CALC!A4985*Fdata, IF(F_default=1,G5036+(4*Fnotch-0)/8192,G5036+(F_stop-F_start)/8192) )</f>
        <v>155687.5</v>
      </c>
      <c r="H5037" s="120">
        <f ca="1">IF(FilterType="FIR", OFFSET(PRE_CALC!B4985,0,DEC_RATE), C5037)</f>
        <v>-121.741470213</v>
      </c>
    </row>
    <row r="5038" spans="2:8" x14ac:dyDescent="0.2">
      <c r="B5038" s="45">
        <f>IF(FilterType="FIR", IF(Extend_fmod, PRE_CALC!I4986*Fm, PRE_CALC!A4986*Fdata), IF(F_default=1,B5037+(4*Fnotch-0)/8192,B5037+(F_stop-F_start)/8192) )</f>
        <v>155718.750000128</v>
      </c>
      <c r="C5038" s="39">
        <f t="shared" si="232"/>
        <v>-1.9667465658942198</v>
      </c>
      <c r="D5038" s="84">
        <f ca="1">IF(FilterType="FIR", IF(Extend_fmod=1,OFFSET(PRE_CALC!J4986,0,DEC_RATE), OFFSET(PRE_CALC!B4986,0,DEC_RATE)), C5038)</f>
        <v>-121.158387748</v>
      </c>
      <c r="E5038" s="84">
        <f t="shared" ca="1" si="233"/>
        <v>102406.249999872</v>
      </c>
      <c r="F5038" s="84">
        <f t="shared" ca="1" si="231"/>
        <v>-4.8930546883400004E-3</v>
      </c>
      <c r="G5038" s="119">
        <f>IF(FilterType="FIR",  PRE_CALC!A4986*Fdata, IF(F_default=1,G5037+(4*Fnotch-0)/8192,G5037+(F_stop-F_start)/8192) )</f>
        <v>155718.750000128</v>
      </c>
      <c r="H5038" s="120">
        <f ca="1">IF(FilterType="FIR", OFFSET(PRE_CALC!B4986,0,DEC_RATE), C5038)</f>
        <v>-121.158387748</v>
      </c>
    </row>
    <row r="5039" spans="2:8" x14ac:dyDescent="0.2">
      <c r="B5039" s="45">
        <f>IF(FilterType="FIR", IF(Extend_fmod, PRE_CALC!I4987*Fm, PRE_CALC!A4987*Fdata), IF(F_default=1,B5038+(4*Fnotch-0)/8192,B5038+(F_stop-F_start)/8192) )</f>
        <v>155750</v>
      </c>
      <c r="C5039" s="39">
        <f t="shared" si="232"/>
        <v>-1.9675422627139132</v>
      </c>
      <c r="D5039" s="84">
        <f ca="1">IF(FilterType="FIR", IF(Extend_fmod=1,OFFSET(PRE_CALC!J4987,0,DEC_RATE), OFFSET(PRE_CALC!B4987,0,DEC_RATE)), C5039)</f>
        <v>-120.614883267</v>
      </c>
      <c r="E5039" s="84">
        <f t="shared" ca="1" si="233"/>
        <v>102406.249999872</v>
      </c>
      <c r="F5039" s="84">
        <f t="shared" ca="1" si="231"/>
        <v>-4.8930546883400004E-3</v>
      </c>
      <c r="G5039" s="119">
        <f>IF(FilterType="FIR",  PRE_CALC!A4987*Fdata, IF(F_default=1,G5038+(4*Fnotch-0)/8192,G5038+(F_stop-F_start)/8192) )</f>
        <v>155750</v>
      </c>
      <c r="H5039" s="120">
        <f ca="1">IF(FilterType="FIR", OFFSET(PRE_CALC!B4987,0,DEC_RATE), C5039)</f>
        <v>-120.614883267</v>
      </c>
    </row>
    <row r="5040" spans="2:8" x14ac:dyDescent="0.2">
      <c r="B5040" s="45">
        <f>IF(FilterType="FIR", IF(Extend_fmod, PRE_CALC!I4988*Fm, PRE_CALC!A4988*Fdata), IF(F_default=1,B5039+(4*Fnotch-0)/8192,B5039+(F_stop-F_start)/8192) )</f>
        <v>155781.249999872</v>
      </c>
      <c r="C5040" s="39">
        <f t="shared" si="232"/>
        <v>-1.9683381242792386</v>
      </c>
      <c r="D5040" s="84">
        <f ca="1">IF(FilterType="FIR", IF(Extend_fmod=1,OFFSET(PRE_CALC!J4988,0,DEC_RATE), OFFSET(PRE_CALC!B4988,0,DEC_RATE)), C5040)</f>
        <v>-120.106391163</v>
      </c>
      <c r="E5040" s="84">
        <f t="shared" ca="1" si="233"/>
        <v>102406.249999872</v>
      </c>
      <c r="F5040" s="84">
        <f t="shared" ca="1" si="231"/>
        <v>-4.8930546883400004E-3</v>
      </c>
      <c r="G5040" s="119">
        <f>IF(FilterType="FIR",  PRE_CALC!A4988*Fdata, IF(F_default=1,G5039+(4*Fnotch-0)/8192,G5039+(F_stop-F_start)/8192) )</f>
        <v>155781.249999872</v>
      </c>
      <c r="H5040" s="120">
        <f ca="1">IF(FilterType="FIR", OFFSET(PRE_CALC!B4988,0,DEC_RATE), C5040)</f>
        <v>-120.106391163</v>
      </c>
    </row>
    <row r="5041" spans="2:8" x14ac:dyDescent="0.2">
      <c r="B5041" s="45">
        <f>IF(FilterType="FIR", IF(Extend_fmod, PRE_CALC!I4989*Fm, PRE_CALC!A4989*Fdata), IF(F_default=1,B5040+(4*Fnotch-0)/8192,B5040+(F_stop-F_start)/8192) )</f>
        <v>155812.5</v>
      </c>
      <c r="C5041" s="39">
        <f t="shared" si="232"/>
        <v>-1.9691341505998343</v>
      </c>
      <c r="D5041" s="84">
        <f ca="1">IF(FilterType="FIR", IF(Extend_fmod=1,OFFSET(PRE_CALC!J4989,0,DEC_RATE), OFFSET(PRE_CALC!B4989,0,DEC_RATE)), C5041)</f>
        <v>-119.629123644</v>
      </c>
      <c r="E5041" s="84">
        <f t="shared" ca="1" si="233"/>
        <v>102406.249999872</v>
      </c>
      <c r="F5041" s="84">
        <f t="shared" ca="1" si="231"/>
        <v>-4.8930546883400004E-3</v>
      </c>
      <c r="G5041" s="119">
        <f>IF(FilterType="FIR",  PRE_CALC!A4989*Fdata, IF(F_default=1,G5040+(4*Fnotch-0)/8192,G5040+(F_stop-F_start)/8192) )</f>
        <v>155812.5</v>
      </c>
      <c r="H5041" s="120">
        <f ca="1">IF(FilterType="FIR", OFFSET(PRE_CALC!B4989,0,DEC_RATE), C5041)</f>
        <v>-119.629123644</v>
      </c>
    </row>
    <row r="5042" spans="2:8" x14ac:dyDescent="0.2">
      <c r="B5042" s="45">
        <f>IF(FilterType="FIR", IF(Extend_fmod, PRE_CALC!I4990*Fm, PRE_CALC!A4990*Fdata), IF(F_default=1,B5041+(4*Fnotch-0)/8192,B5041+(F_stop-F_start)/8192) )</f>
        <v>155843.750000128</v>
      </c>
      <c r="C5042" s="39">
        <f t="shared" si="232"/>
        <v>-1.9699303416723579</v>
      </c>
      <c r="D5042" s="84">
        <f ca="1">IF(FilterType="FIR", IF(Extend_fmod=1,OFFSET(PRE_CALC!J4990,0,DEC_RATE), OFFSET(PRE_CALC!B4990,0,DEC_RATE)), C5042)</f>
        <v>-119.179903697</v>
      </c>
      <c r="E5042" s="84">
        <f t="shared" ca="1" si="233"/>
        <v>102406.249999872</v>
      </c>
      <c r="F5042" s="84">
        <f t="shared" ca="1" si="231"/>
        <v>-4.8930546883400004E-3</v>
      </c>
      <c r="G5042" s="119">
        <f>IF(FilterType="FIR",  PRE_CALC!A4990*Fdata, IF(F_default=1,G5041+(4*Fnotch-0)/8192,G5041+(F_stop-F_start)/8192) )</f>
        <v>155843.750000128</v>
      </c>
      <c r="H5042" s="120">
        <f ca="1">IF(FilterType="FIR", OFFSET(PRE_CALC!B4990,0,DEC_RATE), C5042)</f>
        <v>-119.179903697</v>
      </c>
    </row>
    <row r="5043" spans="2:8" x14ac:dyDescent="0.2">
      <c r="B5043" s="45">
        <f>IF(FilterType="FIR", IF(Extend_fmod, PRE_CALC!I4991*Fm, PRE_CALC!A4991*Fdata), IF(F_default=1,B5042+(4*Fnotch-0)/8192,B5042+(F_stop-F_start)/8192) )</f>
        <v>155875</v>
      </c>
      <c r="C5043" s="39">
        <f t="shared" si="232"/>
        <v>-1.970726697493415</v>
      </c>
      <c r="D5043" s="84">
        <f ca="1">IF(FilterType="FIR", IF(Extend_fmod=1,OFFSET(PRE_CALC!J4991,0,DEC_RATE), OFFSET(PRE_CALC!B4991,0,DEC_RATE)), C5043)</f>
        <v>-118.756040631</v>
      </c>
      <c r="E5043" s="84">
        <f t="shared" ca="1" si="233"/>
        <v>102406.249999872</v>
      </c>
      <c r="F5043" s="84">
        <f t="shared" ca="1" si="231"/>
        <v>-4.8930546883400004E-3</v>
      </c>
      <c r="G5043" s="119">
        <f>IF(FilterType="FIR",  PRE_CALC!A4991*Fdata, IF(F_default=1,G5042+(4*Fnotch-0)/8192,G5042+(F_stop-F_start)/8192) )</f>
        <v>155875</v>
      </c>
      <c r="H5043" s="120">
        <f ca="1">IF(FilterType="FIR", OFFSET(PRE_CALC!B4991,0,DEC_RATE), C5043)</f>
        <v>-118.756040631</v>
      </c>
    </row>
    <row r="5044" spans="2:8" x14ac:dyDescent="0.2">
      <c r="B5044" s="45">
        <f>IF(FilterType="FIR", IF(Extend_fmod, PRE_CALC!I4992*Fm, PRE_CALC!A4992*Fdata), IF(F_default=1,B5043+(4*Fnotch-0)/8192,B5043+(F_stop-F_start)/8192) )</f>
        <v>155906.249999872</v>
      </c>
      <c r="C5044" s="39">
        <f t="shared" si="232"/>
        <v>-1.9715232180727007</v>
      </c>
      <c r="D5044" s="84">
        <f ca="1">IF(FilterType="FIR", IF(Extend_fmod=1,OFFSET(PRE_CALC!J4992,0,DEC_RATE), OFFSET(PRE_CALC!B4992,0,DEC_RATE)), C5044)</f>
        <v>-118.35523581699999</v>
      </c>
      <c r="E5044" s="84">
        <f t="shared" ca="1" si="233"/>
        <v>102406.249999872</v>
      </c>
      <c r="F5044" s="84">
        <f t="shared" ca="1" si="231"/>
        <v>-4.8930546883400004E-3</v>
      </c>
      <c r="G5044" s="119">
        <f>IF(FilterType="FIR",  PRE_CALC!A4992*Fdata, IF(F_default=1,G5043+(4*Fnotch-0)/8192,G5043+(F_stop-F_start)/8192) )</f>
        <v>155906.249999872</v>
      </c>
      <c r="H5044" s="120">
        <f ca="1">IF(FilterType="FIR", OFFSET(PRE_CALC!B4992,0,DEC_RATE), C5044)</f>
        <v>-118.35523581699999</v>
      </c>
    </row>
    <row r="5045" spans="2:8" x14ac:dyDescent="0.2">
      <c r="B5045" s="45">
        <f>IF(FilterType="FIR", IF(Extend_fmod, PRE_CALC!I4993*Fm, PRE_CALC!A4993*Fdata), IF(F_default=1,B5044+(4*Fnotch-0)/8192,B5044+(F_stop-F_start)/8192) )</f>
        <v>155937.5</v>
      </c>
      <c r="C5045" s="39">
        <f t="shared" si="232"/>
        <v>-1.9723199034198677</v>
      </c>
      <c r="D5045" s="84">
        <f ca="1">IF(FilterType="FIR", IF(Extend_fmod=1,OFFSET(PRE_CALC!J4993,0,DEC_RATE), OFFSET(PRE_CALC!B4993,0,DEC_RATE)), C5045)</f>
        <v>-117.975510223</v>
      </c>
      <c r="E5045" s="84">
        <f t="shared" ca="1" si="233"/>
        <v>102406.249999872</v>
      </c>
      <c r="F5045" s="84">
        <f t="shared" ca="1" si="231"/>
        <v>-4.8930546883400004E-3</v>
      </c>
      <c r="G5045" s="119">
        <f>IF(FilterType="FIR",  PRE_CALC!A4993*Fdata, IF(F_default=1,G5044+(4*Fnotch-0)/8192,G5044+(F_stop-F_start)/8192) )</f>
        <v>155937.5</v>
      </c>
      <c r="H5045" s="120">
        <f ca="1">IF(FilterType="FIR", OFFSET(PRE_CALC!B4993,0,DEC_RATE), C5045)</f>
        <v>-117.975510223</v>
      </c>
    </row>
    <row r="5046" spans="2:8" x14ac:dyDescent="0.2">
      <c r="B5046" s="45">
        <f>IF(FilterType="FIR", IF(Extend_fmod, PRE_CALC!I4994*Fm, PRE_CALC!A4994*Fdata), IF(F_default=1,B5045+(4*Fnotch-0)/8192,B5045+(F_stop-F_start)/8192) )</f>
        <v>155968.750000128</v>
      </c>
      <c r="C5046" s="39">
        <f t="shared" si="232"/>
        <v>-1.9731167535315572</v>
      </c>
      <c r="D5046" s="84">
        <f ca="1">IF(FilterType="FIR", IF(Extend_fmod=1,OFFSET(PRE_CALC!J4994,0,DEC_RATE), OFFSET(PRE_CALC!B4994,0,DEC_RATE)), C5046)</f>
        <v>-117.615147976</v>
      </c>
      <c r="E5046" s="84">
        <f t="shared" ca="1" si="233"/>
        <v>102406.249999872</v>
      </c>
      <c r="F5046" s="84">
        <f t="shared" ca="1" si="231"/>
        <v>-4.8930546883400004E-3</v>
      </c>
      <c r="G5046" s="119">
        <f>IF(FilterType="FIR",  PRE_CALC!A4994*Fdata, IF(F_default=1,G5045+(4*Fnotch-0)/8192,G5045+(F_stop-F_start)/8192) )</f>
        <v>155968.750000128</v>
      </c>
      <c r="H5046" s="120">
        <f ca="1">IF(FilterType="FIR", OFFSET(PRE_CALC!B4994,0,DEC_RATE), C5046)</f>
        <v>-117.615147976</v>
      </c>
    </row>
    <row r="5047" spans="2:8" x14ac:dyDescent="0.2">
      <c r="B5047" s="45">
        <f>IF(FilterType="FIR", IF(Extend_fmod, PRE_CALC!I4995*Fm, PRE_CALC!A4995*Fdata), IF(F_default=1,B5046+(4*Fnotch-0)/8192,B5046+(F_stop-F_start)/8192) )</f>
        <v>156000</v>
      </c>
      <c r="C5047" s="39">
        <f t="shared" si="232"/>
        <v>-1.9739137684043881</v>
      </c>
      <c r="D5047" s="84">
        <f ca="1">IF(FilterType="FIR", IF(Extend_fmod=1,OFFSET(PRE_CALC!J4995,0,DEC_RATE), OFFSET(PRE_CALC!B4995,0,DEC_RATE)), C5047)</f>
        <v>-117.272651869</v>
      </c>
      <c r="E5047" s="84">
        <f t="shared" ca="1" si="233"/>
        <v>102406.249999872</v>
      </c>
      <c r="F5047" s="84">
        <f t="shared" ref="F5047:F5110" ca="1" si="234">IF(G5047&lt;=F_PB,H5047, OFFSET(H:H,MATCH(F_PB-0.0001,G:G),0,1))</f>
        <v>-4.8930546883400004E-3</v>
      </c>
      <c r="G5047" s="119">
        <f>IF(FilterType="FIR",  PRE_CALC!A4995*Fdata, IF(F_default=1,G5046+(4*Fnotch-0)/8192,G5046+(F_stop-F_start)/8192) )</f>
        <v>156000</v>
      </c>
      <c r="H5047" s="120">
        <f ca="1">IF(FilterType="FIR", OFFSET(PRE_CALC!B4995,0,DEC_RATE), C5047)</f>
        <v>-117.272651869</v>
      </c>
    </row>
    <row r="5048" spans="2:8" x14ac:dyDescent="0.2">
      <c r="B5048" s="45">
        <f>IF(FilterType="FIR", IF(Extend_fmod, PRE_CALC!I4996*Fm, PRE_CALC!A4996*Fdata), IF(F_default=1,B5047+(4*Fnotch-0)/8192,B5047+(F_stop-F_start)/8192) )</f>
        <v>156031.249999872</v>
      </c>
      <c r="C5048" s="39">
        <f t="shared" ref="C5048:C5111" si="235">MAX(20*LOG(ABS(   (1/s_dec*SIN(s_dec*$B5048/Fm*PI())/SIN($B5048/Fm*PI()))^(order-1) * (1/s_dec2*SIN(s_dec2*$B5048/Fm*PI())/SIN($B5048/Fm*PI()))  )), -160)</f>
        <v>-1.9747109480480398</v>
      </c>
      <c r="D5048" s="84">
        <f ca="1">IF(FilterType="FIR", IF(Extend_fmod=1,OFFSET(PRE_CALC!J4996,0,DEC_RATE), OFFSET(PRE_CALC!B4996,0,DEC_RATE)), C5048)</f>
        <v>-116.94670790799999</v>
      </c>
      <c r="E5048" s="84">
        <f t="shared" ref="E5048:E5111" ca="1" si="236">IF(G5048&lt;=F_PB,G5048, OFFSET(G:G,MATCH(F_PB-0.0001,G:G),0,1) )</f>
        <v>102406.249999872</v>
      </c>
      <c r="F5048" s="84">
        <f t="shared" ca="1" si="234"/>
        <v>-4.8930546883400004E-3</v>
      </c>
      <c r="G5048" s="119">
        <f>IF(FilterType="FIR",  PRE_CALC!A4996*Fdata, IF(F_default=1,G5047+(4*Fnotch-0)/8192,G5047+(F_stop-F_start)/8192) )</f>
        <v>156031.249999872</v>
      </c>
      <c r="H5048" s="120">
        <f ca="1">IF(FilterType="FIR", OFFSET(PRE_CALC!B4996,0,DEC_RATE), C5048)</f>
        <v>-116.94670790799999</v>
      </c>
    </row>
    <row r="5049" spans="2:8" x14ac:dyDescent="0.2">
      <c r="B5049" s="45">
        <f>IF(FilterType="FIR", IF(Extend_fmod, PRE_CALC!I4997*Fm, PRE_CALC!A4997*Fdata), IF(F_default=1,B5048+(4*Fnotch-0)/8192,B5048+(F_stop-F_start)/8192) )</f>
        <v>156062.5</v>
      </c>
      <c r="C5049" s="39">
        <f t="shared" si="235"/>
        <v>-1.97550829247222</v>
      </c>
      <c r="D5049" s="84">
        <f ca="1">IF(FilterType="FIR", IF(Extend_fmod=1,OFFSET(PRE_CALC!J4997,0,DEC_RATE), OFFSET(PRE_CALC!B4997,0,DEC_RATE)), C5049)</f>
        <v>-116.636156777</v>
      </c>
      <c r="E5049" s="84">
        <f t="shared" ca="1" si="236"/>
        <v>102406.249999872</v>
      </c>
      <c r="F5049" s="84">
        <f t="shared" ca="1" si="234"/>
        <v>-4.8930546883400004E-3</v>
      </c>
      <c r="G5049" s="119">
        <f>IF(FilterType="FIR",  PRE_CALC!A4997*Fdata, IF(F_default=1,G5048+(4*Fnotch-0)/8192,G5048+(F_stop-F_start)/8192) )</f>
        <v>156062.5</v>
      </c>
      <c r="H5049" s="120">
        <f ca="1">IF(FilterType="FIR", OFFSET(PRE_CALC!B4997,0,DEC_RATE), C5049)</f>
        <v>-116.636156777</v>
      </c>
    </row>
    <row r="5050" spans="2:8" x14ac:dyDescent="0.2">
      <c r="B5050" s="45">
        <f>IF(FilterType="FIR", IF(Extend_fmod, PRE_CALC!I4998*Fm, PRE_CALC!A4998*Fdata), IF(F_default=1,B5049+(4*Fnotch-0)/8192,B5049+(F_stop-F_start)/8192) )</f>
        <v>156093.750000128</v>
      </c>
      <c r="C5050" s="39">
        <f t="shared" si="235"/>
        <v>-1.9763058016735222</v>
      </c>
      <c r="D5050" s="84">
        <f ca="1">IF(FilterType="FIR", IF(Extend_fmod=1,OFFSET(PRE_CALC!J4998,0,DEC_RATE), OFFSET(PRE_CALC!B4998,0,DEC_RATE)), C5050)</f>
        <v>-116.33997066400001</v>
      </c>
      <c r="E5050" s="84">
        <f t="shared" ca="1" si="236"/>
        <v>102406.249999872</v>
      </c>
      <c r="F5050" s="84">
        <f t="shared" ca="1" si="234"/>
        <v>-4.8930546883400004E-3</v>
      </c>
      <c r="G5050" s="119">
        <f>IF(FilterType="FIR",  PRE_CALC!A4998*Fdata, IF(F_default=1,G5049+(4*Fnotch-0)/8192,G5049+(F_stop-F_start)/8192) )</f>
        <v>156093.750000128</v>
      </c>
      <c r="H5050" s="120">
        <f ca="1">IF(FilterType="FIR", OFFSET(PRE_CALC!B4998,0,DEC_RATE), C5050)</f>
        <v>-116.33997066400001</v>
      </c>
    </row>
    <row r="5051" spans="2:8" x14ac:dyDescent="0.2">
      <c r="B5051" s="45">
        <f>IF(FilterType="FIR", IF(Extend_fmod, PRE_CALC!I4999*Fm, PRE_CALC!A4999*Fdata), IF(F_default=1,B5050+(4*Fnotch-0)/8192,B5050+(F_stop-F_start)/8192) )</f>
        <v>156125</v>
      </c>
      <c r="C5051" s="39">
        <f t="shared" si="235"/>
        <v>-1.9771034756485837</v>
      </c>
      <c r="D5051" s="84">
        <f ca="1">IF(FilterType="FIR", IF(Extend_fmod=1,OFFSET(PRE_CALC!J4999,0,DEC_RATE), OFFSET(PRE_CALC!B4999,0,DEC_RATE)), C5051)</f>
        <v>-116.057234284</v>
      </c>
      <c r="E5051" s="84">
        <f t="shared" ca="1" si="236"/>
        <v>102406.249999872</v>
      </c>
      <c r="F5051" s="84">
        <f t="shared" ca="1" si="234"/>
        <v>-4.8930546883400004E-3</v>
      </c>
      <c r="G5051" s="119">
        <f>IF(FilterType="FIR",  PRE_CALC!A4999*Fdata, IF(F_default=1,G5050+(4*Fnotch-0)/8192,G5050+(F_stop-F_start)/8192) )</f>
        <v>156125</v>
      </c>
      <c r="H5051" s="120">
        <f ca="1">IF(FilterType="FIR", OFFSET(PRE_CALC!B4999,0,DEC_RATE), C5051)</f>
        <v>-116.057234284</v>
      </c>
    </row>
    <row r="5052" spans="2:8" x14ac:dyDescent="0.2">
      <c r="B5052" s="45">
        <f>IF(FilterType="FIR", IF(Extend_fmod, PRE_CALC!I5000*Fm, PRE_CALC!A5000*Fdata), IF(F_default=1,B5051+(4*Fnotch-0)/8192,B5051+(F_stop-F_start)/8192) )</f>
        <v>156156.249999872</v>
      </c>
      <c r="C5052" s="39">
        <f t="shared" si="235"/>
        <v>-1.9779013144070938</v>
      </c>
      <c r="D5052" s="84">
        <f ca="1">IF(FilterType="FIR", IF(Extend_fmod=1,OFFSET(PRE_CALC!J5000,0,DEC_RATE), OFFSET(PRE_CALC!B5000,0,DEC_RATE)), C5052)</f>
        <v>-115.787129218</v>
      </c>
      <c r="E5052" s="84">
        <f t="shared" ca="1" si="236"/>
        <v>102406.249999872</v>
      </c>
      <c r="F5052" s="84">
        <f t="shared" ca="1" si="234"/>
        <v>-4.8930546883400004E-3</v>
      </c>
      <c r="G5052" s="119">
        <f>IF(FilterType="FIR",  PRE_CALC!A5000*Fdata, IF(F_default=1,G5051+(4*Fnotch-0)/8192,G5051+(F_stop-F_start)/8192) )</f>
        <v>156156.249999872</v>
      </c>
      <c r="H5052" s="120">
        <f ca="1">IF(FilterType="FIR", OFFSET(PRE_CALC!B5000,0,DEC_RATE), C5052)</f>
        <v>-115.787129218</v>
      </c>
    </row>
    <row r="5053" spans="2:8" x14ac:dyDescent="0.2">
      <c r="B5053" s="45">
        <f>IF(FilterType="FIR", IF(Extend_fmod, PRE_CALC!I5001*Fm, PRE_CALC!A5001*Fdata), IF(F_default=1,B5052+(4*Fnotch-0)/8192,B5052+(F_stop-F_start)/8192) )</f>
        <v>156187.5</v>
      </c>
      <c r="C5053" s="39">
        <f t="shared" si="235"/>
        <v>-1.9786993179587391</v>
      </c>
      <c r="D5053" s="84">
        <f ca="1">IF(FilterType="FIR", IF(Extend_fmod=1,OFFSET(PRE_CALC!J5001,0,DEC_RATE), OFFSET(PRE_CALC!B5001,0,DEC_RATE)), C5053)</f>
        <v>-115.528920896</v>
      </c>
      <c r="E5053" s="84">
        <f t="shared" ca="1" si="236"/>
        <v>102406.249999872</v>
      </c>
      <c r="F5053" s="84">
        <f t="shared" ca="1" si="234"/>
        <v>-4.8930546883400004E-3</v>
      </c>
      <c r="G5053" s="119">
        <f>IF(FilterType="FIR",  PRE_CALC!A5001*Fdata, IF(F_default=1,G5052+(4*Fnotch-0)/8192,G5052+(F_stop-F_start)/8192) )</f>
        <v>156187.5</v>
      </c>
      <c r="H5053" s="120">
        <f ca="1">IF(FilterType="FIR", OFFSET(PRE_CALC!B5001,0,DEC_RATE), C5053)</f>
        <v>-115.528920896</v>
      </c>
    </row>
    <row r="5054" spans="2:8" x14ac:dyDescent="0.2">
      <c r="B5054" s="45">
        <f>IF(FilterType="FIR", IF(Extend_fmod, PRE_CALC!I5002*Fm, PRE_CALC!A5002*Fdata), IF(F_default=1,B5053+(4*Fnotch-0)/8192,B5053+(F_stop-F_start)/8192) )</f>
        <v>156218.750000128</v>
      </c>
      <c r="C5054" s="39">
        <f t="shared" si="235"/>
        <v>-1.979497486300152</v>
      </c>
      <c r="D5054" s="84">
        <f ca="1">IF(FilterType="FIR", IF(Extend_fmod=1,OFFSET(PRE_CALC!J5002,0,DEC_RATE), OFFSET(PRE_CALC!B5002,0,DEC_RATE)), C5054)</f>
        <v>-115.281947707</v>
      </c>
      <c r="E5054" s="84">
        <f t="shared" ca="1" si="236"/>
        <v>102406.249999872</v>
      </c>
      <c r="F5054" s="84">
        <f t="shared" ca="1" si="234"/>
        <v>-4.8930546883400004E-3</v>
      </c>
      <c r="G5054" s="119">
        <f>IF(FilterType="FIR",  PRE_CALC!A5002*Fdata, IF(F_default=1,G5053+(4*Fnotch-0)/8192,G5053+(F_stop-F_start)/8192) )</f>
        <v>156218.750000128</v>
      </c>
      <c r="H5054" s="120">
        <f ca="1">IF(FilterType="FIR", OFFSET(PRE_CALC!B5002,0,DEC_RATE), C5054)</f>
        <v>-115.281947707</v>
      </c>
    </row>
    <row r="5055" spans="2:8" x14ac:dyDescent="0.2">
      <c r="B5055" s="45">
        <f>IF(FilterType="FIR", IF(Extend_fmod, PRE_CALC!I5003*Fm, PRE_CALC!A5003*Fdata), IF(F_default=1,B5054+(4*Fnotch-0)/8192,B5054+(F_stop-F_start)/8192) )</f>
        <v>156250</v>
      </c>
      <c r="C5055" s="39">
        <f t="shared" si="235"/>
        <v>-1.9802958194279421</v>
      </c>
      <c r="D5055" s="84">
        <f ca="1">IF(FilterType="FIR", IF(Extend_fmod=1,OFFSET(PRE_CALC!J5003,0,DEC_RATE), OFFSET(PRE_CALC!B5003,0,DEC_RATE)), C5055)</f>
        <v>-115.045611837</v>
      </c>
      <c r="E5055" s="84">
        <f t="shared" ca="1" si="236"/>
        <v>102406.249999872</v>
      </c>
      <c r="F5055" s="84">
        <f t="shared" ca="1" si="234"/>
        <v>-4.8930546883400004E-3</v>
      </c>
      <c r="G5055" s="119">
        <f>IF(FilterType="FIR",  PRE_CALC!A5003*Fdata, IF(F_default=1,G5054+(4*Fnotch-0)/8192,G5054+(F_stop-F_start)/8192) )</f>
        <v>156250</v>
      </c>
      <c r="H5055" s="120">
        <f ca="1">IF(FilterType="FIR", OFFSET(PRE_CALC!B5003,0,DEC_RATE), C5055)</f>
        <v>-115.045611837</v>
      </c>
    </row>
    <row r="5056" spans="2:8" x14ac:dyDescent="0.2">
      <c r="B5056" s="45">
        <f>IF(FilterType="FIR", IF(Extend_fmod, PRE_CALC!I5004*Fm, PRE_CALC!A5004*Fdata), IF(F_default=1,B5055+(4*Fnotch-0)/8192,B5055+(F_stop-F_start)/8192) )</f>
        <v>156281.249999872</v>
      </c>
      <c r="C5056" s="39">
        <f t="shared" si="235"/>
        <v>-1.9810943173518056</v>
      </c>
      <c r="D5056" s="84">
        <f ca="1">IF(FilterType="FIR", IF(Extend_fmod=1,OFFSET(PRE_CALC!J5004,0,DEC_RATE), OFFSET(PRE_CALC!B5004,0,DEC_RATE)), C5056)</f>
        <v>-114.81937150100001</v>
      </c>
      <c r="E5056" s="84">
        <f t="shared" ca="1" si="236"/>
        <v>102406.249999872</v>
      </c>
      <c r="F5056" s="84">
        <f t="shared" ca="1" si="234"/>
        <v>-4.8930546883400004E-3</v>
      </c>
      <c r="G5056" s="119">
        <f>IF(FilterType="FIR",  PRE_CALC!A5004*Fdata, IF(F_default=1,G5055+(4*Fnotch-0)/8192,G5055+(F_stop-F_start)/8192) )</f>
        <v>156281.249999872</v>
      </c>
      <c r="H5056" s="120">
        <f ca="1">IF(FilterType="FIR", OFFSET(PRE_CALC!B5004,0,DEC_RATE), C5056)</f>
        <v>-114.81937150100001</v>
      </c>
    </row>
    <row r="5057" spans="2:8" x14ac:dyDescent="0.2">
      <c r="B5057" s="45">
        <f>IF(FilterType="FIR", IF(Extend_fmod, PRE_CALC!I5005*Fm, PRE_CALC!A5005*Fdata), IF(F_default=1,B5056+(4*Fnotch-0)/8192,B5056+(F_stop-F_start)/8192) )</f>
        <v>156312.5</v>
      </c>
      <c r="C5057" s="39">
        <f t="shared" si="235"/>
        <v>-1.9818929800814569</v>
      </c>
      <c r="D5057" s="84">
        <f ca="1">IF(FilterType="FIR", IF(Extend_fmod=1,OFFSET(PRE_CALC!J5005,0,DEC_RATE), OFFSET(PRE_CALC!B5005,0,DEC_RATE)), C5057)</f>
        <v>-114.602734348</v>
      </c>
      <c r="E5057" s="84">
        <f t="shared" ca="1" si="236"/>
        <v>102406.249999872</v>
      </c>
      <c r="F5057" s="84">
        <f t="shared" ca="1" si="234"/>
        <v>-4.8930546883400004E-3</v>
      </c>
      <c r="G5057" s="119">
        <f>IF(FilterType="FIR",  PRE_CALC!A5005*Fdata, IF(F_default=1,G5056+(4*Fnotch-0)/8192,G5056+(F_stop-F_start)/8192) )</f>
        <v>156312.5</v>
      </c>
      <c r="H5057" s="120">
        <f ca="1">IF(FilterType="FIR", OFFSET(PRE_CALC!B5005,0,DEC_RATE), C5057)</f>
        <v>-114.602734348</v>
      </c>
    </row>
    <row r="5058" spans="2:8" x14ac:dyDescent="0.2">
      <c r="B5058" s="45">
        <f>IF(FilterType="FIR", IF(Extend_fmod, PRE_CALC!I5006*Fm, PRE_CALC!A5006*Fdata), IF(F_default=1,B5057+(4*Fnotch-0)/8192,B5057+(F_stop-F_start)/8192) )</f>
        <v>156343.750000128</v>
      </c>
      <c r="C5058" s="39">
        <f t="shared" si="235"/>
        <v>-1.9826918076135067</v>
      </c>
      <c r="D5058" s="84">
        <f ca="1">IF(FilterType="FIR", IF(Extend_fmod=1,OFFSET(PRE_CALC!J5006,0,DEC_RATE), OFFSET(PRE_CALC!B5006,0,DEC_RATE)), C5058)</f>
        <v>-114.395251805</v>
      </c>
      <c r="E5058" s="84">
        <f t="shared" ca="1" si="236"/>
        <v>102406.249999872</v>
      </c>
      <c r="F5058" s="84">
        <f t="shared" ca="1" si="234"/>
        <v>-4.8930546883400004E-3</v>
      </c>
      <c r="G5058" s="119">
        <f>IF(FilterType="FIR",  PRE_CALC!A5006*Fdata, IF(F_default=1,G5057+(4*Fnotch-0)/8192,G5057+(F_stop-F_start)/8192) )</f>
        <v>156343.750000128</v>
      </c>
      <c r="H5058" s="120">
        <f ca="1">IF(FilterType="FIR", OFFSET(PRE_CALC!B5006,0,DEC_RATE), C5058)</f>
        <v>-114.395251805</v>
      </c>
    </row>
    <row r="5059" spans="2:8" x14ac:dyDescent="0.2">
      <c r="B5059" s="45">
        <f>IF(FilterType="FIR", IF(Extend_fmod, PRE_CALC!I5007*Fm, PRE_CALC!A5007*Fdata), IF(F_default=1,B5058+(4*Fnotch-0)/8192,B5058+(F_stop-F_start)/8192) )</f>
        <v>156375</v>
      </c>
      <c r="C5059" s="39">
        <f t="shared" si="235"/>
        <v>-1.9834907999445781</v>
      </c>
      <c r="D5059" s="84">
        <f ca="1">IF(FilterType="FIR", IF(Extend_fmod=1,OFFSET(PRE_CALC!J5007,0,DEC_RATE), OFFSET(PRE_CALC!B5007,0,DEC_RATE)), C5059)</f>
        <v>-114.19651422699999</v>
      </c>
      <c r="E5059" s="84">
        <f t="shared" ca="1" si="236"/>
        <v>102406.249999872</v>
      </c>
      <c r="F5059" s="84">
        <f t="shared" ca="1" si="234"/>
        <v>-4.8930546883400004E-3</v>
      </c>
      <c r="G5059" s="119">
        <f>IF(FilterType="FIR",  PRE_CALC!A5007*Fdata, IF(F_default=1,G5058+(4*Fnotch-0)/8192,G5058+(F_stop-F_start)/8192) )</f>
        <v>156375</v>
      </c>
      <c r="H5059" s="120">
        <f ca="1">IF(FilterType="FIR", OFFSET(PRE_CALC!B5007,0,DEC_RATE), C5059)</f>
        <v>-114.19651422699999</v>
      </c>
    </row>
    <row r="5060" spans="2:8" x14ac:dyDescent="0.2">
      <c r="B5060" s="45">
        <f>IF(FilterType="FIR", IF(Extend_fmod, PRE_CALC!I5008*Fm, PRE_CALC!A5008*Fdata), IF(F_default=1,B5059+(4*Fnotch-0)/8192,B5059+(F_stop-F_start)/8192) )</f>
        <v>156406.249999872</v>
      </c>
      <c r="C5060" s="39">
        <f t="shared" si="235"/>
        <v>-1.9842899570843688</v>
      </c>
      <c r="D5060" s="84">
        <f ca="1">IF(FilterType="FIR", IF(Extend_fmod=1,OFFSET(PRE_CALC!J5008,0,DEC_RATE), OFFSET(PRE_CALC!B5008,0,DEC_RATE)), C5060)</f>
        <v>-114.006146707</v>
      </c>
      <c r="E5060" s="84">
        <f t="shared" ca="1" si="236"/>
        <v>102406.249999872</v>
      </c>
      <c r="F5060" s="84">
        <f t="shared" ca="1" si="234"/>
        <v>-4.8930546883400004E-3</v>
      </c>
      <c r="G5060" s="119">
        <f>IF(FilterType="FIR",  PRE_CALC!A5008*Fdata, IF(F_default=1,G5059+(4*Fnotch-0)/8192,G5059+(F_stop-F_start)/8192) )</f>
        <v>156406.249999872</v>
      </c>
      <c r="H5060" s="120">
        <f ca="1">IF(FilterType="FIR", OFFSET(PRE_CALC!B5008,0,DEC_RATE), C5060)</f>
        <v>-114.006146707</v>
      </c>
    </row>
    <row r="5061" spans="2:8" x14ac:dyDescent="0.2">
      <c r="B5061" s="45">
        <f>IF(FilterType="FIR", IF(Extend_fmod, PRE_CALC!I5009*Fm, PRE_CALC!A5009*Fdata), IF(F_default=1,B5060+(4*Fnotch-0)/8192,B5060+(F_stop-F_start)/8192) )</f>
        <v>156437.5</v>
      </c>
      <c r="C5061" s="39">
        <f t="shared" si="235"/>
        <v>-1.9850892790426018</v>
      </c>
      <c r="D5061" s="84">
        <f ca="1">IF(FilterType="FIR", IF(Extend_fmod=1,OFFSET(PRE_CALC!J5009,0,DEC_RATE), OFFSET(PRE_CALC!B5009,0,DEC_RATE)), C5061)</f>
        <v>-113.82380544199999</v>
      </c>
      <c r="E5061" s="84">
        <f t="shared" ca="1" si="236"/>
        <v>102406.249999872</v>
      </c>
      <c r="F5061" s="84">
        <f t="shared" ca="1" si="234"/>
        <v>-4.8930546883400004E-3</v>
      </c>
      <c r="G5061" s="119">
        <f>IF(FilterType="FIR",  PRE_CALC!A5009*Fdata, IF(F_default=1,G5060+(4*Fnotch-0)/8192,G5060+(F_stop-F_start)/8192) )</f>
        <v>156437.5</v>
      </c>
      <c r="H5061" s="120">
        <f ca="1">IF(FilterType="FIR", OFFSET(PRE_CALC!B5009,0,DEC_RATE), C5061)</f>
        <v>-113.82380544199999</v>
      </c>
    </row>
    <row r="5062" spans="2:8" x14ac:dyDescent="0.2">
      <c r="B5062" s="45">
        <f>IF(FilterType="FIR", IF(Extend_fmod, PRE_CALC!I5010*Fm, PRE_CALC!A5010*Fdata), IF(F_default=1,B5061+(4*Fnotch-0)/8192,B5061+(F_stop-F_start)/8192) )</f>
        <v>156468.750000128</v>
      </c>
      <c r="C5062" s="39">
        <f t="shared" si="235"/>
        <v>-1.9858887658158739</v>
      </c>
      <c r="D5062" s="84">
        <f ca="1">IF(FilterType="FIR", IF(Extend_fmod=1,OFFSET(PRE_CALC!J5010,0,DEC_RATE), OFFSET(PRE_CALC!B5010,0,DEC_RATE)), C5062)</f>
        <v>-113.64917457999999</v>
      </c>
      <c r="E5062" s="84">
        <f t="shared" ca="1" si="236"/>
        <v>102406.249999872</v>
      </c>
      <c r="F5062" s="84">
        <f t="shared" ca="1" si="234"/>
        <v>-4.8930546883400004E-3</v>
      </c>
      <c r="G5062" s="119">
        <f>IF(FilterType="FIR",  PRE_CALC!A5010*Fdata, IF(F_default=1,G5061+(4*Fnotch-0)/8192,G5061+(F_stop-F_start)/8192) )</f>
        <v>156468.750000128</v>
      </c>
      <c r="H5062" s="120">
        <f ca="1">IF(FilterType="FIR", OFFSET(PRE_CALC!B5010,0,DEC_RATE), C5062)</f>
        <v>-113.64917457999999</v>
      </c>
    </row>
    <row r="5063" spans="2:8" x14ac:dyDescent="0.2">
      <c r="B5063" s="45">
        <f>IF(FilterType="FIR", IF(Extend_fmod, PRE_CALC!I5011*Fm, PRE_CALC!A5011*Fdata), IF(F_default=1,B5062+(4*Fnotch-0)/8192,B5062+(F_stop-F_start)/8192) )</f>
        <v>156500</v>
      </c>
      <c r="C5063" s="39">
        <f t="shared" si="235"/>
        <v>-1.9866884174008113</v>
      </c>
      <c r="D5063" s="84">
        <f ca="1">IF(FilterType="FIR", IF(Extend_fmod=1,OFFSET(PRE_CALC!J5011,0,DEC_RATE), OFFSET(PRE_CALC!B5011,0,DEC_RATE)), C5063)</f>
        <v>-113.48196345700001</v>
      </c>
      <c r="E5063" s="84">
        <f t="shared" ca="1" si="236"/>
        <v>102406.249999872</v>
      </c>
      <c r="F5063" s="84">
        <f t="shared" ca="1" si="234"/>
        <v>-4.8930546883400004E-3</v>
      </c>
      <c r="G5063" s="119">
        <f>IF(FilterType="FIR",  PRE_CALC!A5011*Fdata, IF(F_default=1,G5062+(4*Fnotch-0)/8192,G5062+(F_stop-F_start)/8192) )</f>
        <v>156500</v>
      </c>
      <c r="H5063" s="120">
        <f ca="1">IF(FilterType="FIR", OFFSET(PRE_CALC!B5011,0,DEC_RATE), C5063)</f>
        <v>-113.48196345700001</v>
      </c>
    </row>
    <row r="5064" spans="2:8" x14ac:dyDescent="0.2">
      <c r="B5064" s="45">
        <f>IF(FilterType="FIR", IF(Extend_fmod, PRE_CALC!I5012*Fm, PRE_CALC!A5012*Fdata), IF(F_default=1,B5063+(4*Fnotch-0)/8192,B5063+(F_stop-F_start)/8192) )</f>
        <v>156531.249999872</v>
      </c>
      <c r="C5064" s="39">
        <f t="shared" si="235"/>
        <v>-1.9874882338071307</v>
      </c>
      <c r="D5064" s="84">
        <f ca="1">IF(FilterType="FIR", IF(Extend_fmod=1,OFFSET(PRE_CALC!J5012,0,DEC_RATE), OFFSET(PRE_CALC!B5012,0,DEC_RATE)), C5064)</f>
        <v>-113.321904184</v>
      </c>
      <c r="E5064" s="84">
        <f t="shared" ca="1" si="236"/>
        <v>102406.249999872</v>
      </c>
      <c r="F5064" s="84">
        <f t="shared" ca="1" si="234"/>
        <v>-4.8930546883400004E-3</v>
      </c>
      <c r="G5064" s="119">
        <f>IF(FilterType="FIR",  PRE_CALC!A5012*Fdata, IF(F_default=1,G5063+(4*Fnotch-0)/8192,G5063+(F_stop-F_start)/8192) )</f>
        <v>156531.249999872</v>
      </c>
      <c r="H5064" s="120">
        <f ca="1">IF(FilterType="FIR", OFFSET(PRE_CALC!B5012,0,DEC_RATE), C5064)</f>
        <v>-113.321904184</v>
      </c>
    </row>
    <row r="5065" spans="2:8" x14ac:dyDescent="0.2">
      <c r="B5065" s="45">
        <f>IF(FilterType="FIR", IF(Extend_fmod, PRE_CALC!I5013*Fm, PRE_CALC!A5013*Fdata), IF(F_default=1,B5064+(4*Fnotch-0)/8192,B5064+(F_stop-F_start)/8192) )</f>
        <v>156562.5</v>
      </c>
      <c r="C5065" s="39">
        <f t="shared" si="235"/>
        <v>-1.9882882150445549</v>
      </c>
      <c r="D5065" s="84">
        <f ca="1">IF(FilterType="FIR", IF(Extend_fmod=1,OFFSET(PRE_CALC!J5013,0,DEC_RATE), OFFSET(PRE_CALC!B5013,0,DEC_RATE)), C5065)</f>
        <v>-113.168749522</v>
      </c>
      <c r="E5065" s="84">
        <f t="shared" ca="1" si="236"/>
        <v>102406.249999872</v>
      </c>
      <c r="F5065" s="84">
        <f t="shared" ca="1" si="234"/>
        <v>-4.8930546883400004E-3</v>
      </c>
      <c r="G5065" s="119">
        <f>IF(FilterType="FIR",  PRE_CALC!A5013*Fdata, IF(F_default=1,G5064+(4*Fnotch-0)/8192,G5064+(F_stop-F_start)/8192) )</f>
        <v>156562.5</v>
      </c>
      <c r="H5065" s="120">
        <f ca="1">IF(FilterType="FIR", OFFSET(PRE_CALC!B5013,0,DEC_RATE), C5065)</f>
        <v>-113.168749522</v>
      </c>
    </row>
    <row r="5066" spans="2:8" x14ac:dyDescent="0.2">
      <c r="B5066" s="45">
        <f>IF(FilterType="FIR", IF(Extend_fmod, PRE_CALC!I5014*Fm, PRE_CALC!A5014*Fdata), IF(F_default=1,B5065+(4*Fnotch-0)/8192,B5065+(F_stop-F_start)/8192) )</f>
        <v>156593.750000128</v>
      </c>
      <c r="C5066" s="39">
        <f t="shared" si="235"/>
        <v>-1.9890883611096855</v>
      </c>
      <c r="D5066" s="84">
        <f ca="1">IF(FilterType="FIR", IF(Extend_fmod=1,OFFSET(PRE_CALC!J5014,0,DEC_RATE), OFFSET(PRE_CALC!B5014,0,DEC_RATE)), C5066)</f>
        <v>-113.022271011</v>
      </c>
      <c r="E5066" s="84">
        <f t="shared" ca="1" si="236"/>
        <v>102406.249999872</v>
      </c>
      <c r="F5066" s="84">
        <f t="shared" ca="1" si="234"/>
        <v>-4.8930546883400004E-3</v>
      </c>
      <c r="G5066" s="119">
        <f>IF(FilterType="FIR",  PRE_CALC!A5014*Fdata, IF(F_default=1,G5065+(4*Fnotch-0)/8192,G5065+(F_stop-F_start)/8192) )</f>
        <v>156593.750000128</v>
      </c>
      <c r="H5066" s="120">
        <f ca="1">IF(FilterType="FIR", OFFSET(PRE_CALC!B5014,0,DEC_RATE), C5066)</f>
        <v>-113.022271011</v>
      </c>
    </row>
    <row r="5067" spans="2:8" x14ac:dyDescent="0.2">
      <c r="B5067" s="45">
        <f>IF(FilterType="FIR", IF(Extend_fmod, PRE_CALC!I5015*Fm, PRE_CALC!A5015*Fdata), IF(F_default=1,B5066+(4*Fnotch-0)/8192,B5066+(F_stop-F_start)/8192) )</f>
        <v>156625</v>
      </c>
      <c r="C5067" s="39">
        <f t="shared" si="235"/>
        <v>-1.9898886719991355</v>
      </c>
      <c r="D5067" s="84">
        <f ca="1">IF(FilterType="FIR", IF(Extend_fmod=1,OFFSET(PRE_CALC!J5015,0,DEC_RATE), OFFSET(PRE_CALC!B5015,0,DEC_RATE)), C5067)</f>
        <v>-112.882257315</v>
      </c>
      <c r="E5067" s="84">
        <f t="shared" ca="1" si="236"/>
        <v>102406.249999872</v>
      </c>
      <c r="F5067" s="84">
        <f t="shared" ca="1" si="234"/>
        <v>-4.8930546883400004E-3</v>
      </c>
      <c r="G5067" s="119">
        <f>IF(FilterType="FIR",  PRE_CALC!A5015*Fdata, IF(F_default=1,G5066+(4*Fnotch-0)/8192,G5066+(F_stop-F_start)/8192) )</f>
        <v>156625</v>
      </c>
      <c r="H5067" s="120">
        <f ca="1">IF(FilterType="FIR", OFFSET(PRE_CALC!B5015,0,DEC_RATE), C5067)</f>
        <v>-112.882257315</v>
      </c>
    </row>
    <row r="5068" spans="2:8" x14ac:dyDescent="0.2">
      <c r="B5068" s="45">
        <f>IF(FilterType="FIR", IF(Extend_fmod, PRE_CALC!I5016*Fm, PRE_CALC!A5016*Fdata), IF(F_default=1,B5067+(4*Fnotch-0)/8192,B5067+(F_stop-F_start)/8192) )</f>
        <v>156656.249999872</v>
      </c>
      <c r="C5068" s="39">
        <f t="shared" si="235"/>
        <v>-1.9906891477226303</v>
      </c>
      <c r="D5068" s="84">
        <f ca="1">IF(FilterType="FIR", IF(Extend_fmod=1,OFFSET(PRE_CALC!J5016,0,DEC_RATE), OFFSET(PRE_CALC!B5016,0,DEC_RATE)), C5068)</f>
        <v>-112.748512753</v>
      </c>
      <c r="E5068" s="84">
        <f t="shared" ca="1" si="236"/>
        <v>102406.249999872</v>
      </c>
      <c r="F5068" s="84">
        <f t="shared" ca="1" si="234"/>
        <v>-4.8930546883400004E-3</v>
      </c>
      <c r="G5068" s="119">
        <f>IF(FilterType="FIR",  PRE_CALC!A5016*Fdata, IF(F_default=1,G5067+(4*Fnotch-0)/8192,G5067+(F_stop-F_start)/8192) )</f>
        <v>156656.249999872</v>
      </c>
      <c r="H5068" s="120">
        <f ca="1">IF(FilterType="FIR", OFFSET(PRE_CALC!B5016,0,DEC_RATE), C5068)</f>
        <v>-112.748512753</v>
      </c>
    </row>
    <row r="5069" spans="2:8" x14ac:dyDescent="0.2">
      <c r="B5069" s="45">
        <f>IF(FilterType="FIR", IF(Extend_fmod, PRE_CALC!I5017*Fm, PRE_CALC!A5017*Fdata), IF(F_default=1,B5068+(4*Fnotch-0)/8192,B5068+(F_stop-F_start)/8192) )</f>
        <v>156687.5</v>
      </c>
      <c r="C5069" s="39">
        <f t="shared" si="235"/>
        <v>-1.9914897882899094</v>
      </c>
      <c r="D5069" s="84">
        <f ca="1">IF(FilterType="FIR", IF(Extend_fmod=1,OFFSET(PRE_CALC!J5017,0,DEC_RATE), OFFSET(PRE_CALC!B5017,0,DEC_RATE)), C5069)</f>
        <v>-112.62085600100001</v>
      </c>
      <c r="E5069" s="84">
        <f t="shared" ca="1" si="236"/>
        <v>102406.249999872</v>
      </c>
      <c r="F5069" s="84">
        <f t="shared" ca="1" si="234"/>
        <v>-4.8930546883400004E-3</v>
      </c>
      <c r="G5069" s="119">
        <f>IF(FilterType="FIR",  PRE_CALC!A5017*Fdata, IF(F_default=1,G5068+(4*Fnotch-0)/8192,G5068+(F_stop-F_start)/8192) )</f>
        <v>156687.5</v>
      </c>
      <c r="H5069" s="120">
        <f ca="1">IF(FilterType="FIR", OFFSET(PRE_CALC!B5017,0,DEC_RATE), C5069)</f>
        <v>-112.62085600100001</v>
      </c>
    </row>
    <row r="5070" spans="2:8" x14ac:dyDescent="0.2">
      <c r="B5070" s="45">
        <f>IF(FilterType="FIR", IF(Extend_fmod, PRE_CALC!I5018*Fm, PRE_CALC!A5018*Fdata), IF(F_default=1,B5069+(4*Fnotch-0)/8192,B5069+(F_stop-F_start)/8192) )</f>
        <v>156718.750000128</v>
      </c>
      <c r="C5070" s="39">
        <f t="shared" si="235"/>
        <v>-1.9922905936975741</v>
      </c>
      <c r="D5070" s="84">
        <f ca="1">IF(FilterType="FIR", IF(Extend_fmod=1,OFFSET(PRE_CALC!J5018,0,DEC_RATE), OFFSET(PRE_CALC!B5018,0,DEC_RATE)), C5070)</f>
        <v>-112.499118927</v>
      </c>
      <c r="E5070" s="84">
        <f t="shared" ca="1" si="236"/>
        <v>102406.249999872</v>
      </c>
      <c r="F5070" s="84">
        <f t="shared" ca="1" si="234"/>
        <v>-4.8930546883400004E-3</v>
      </c>
      <c r="G5070" s="119">
        <f>IF(FilterType="FIR",  PRE_CALC!A5018*Fdata, IF(F_default=1,G5069+(4*Fnotch-0)/8192,G5069+(F_stop-F_start)/8192) )</f>
        <v>156718.750000128</v>
      </c>
      <c r="H5070" s="120">
        <f ca="1">IF(FilterType="FIR", OFFSET(PRE_CALC!B5018,0,DEC_RATE), C5070)</f>
        <v>-112.499118927</v>
      </c>
    </row>
    <row r="5071" spans="2:8" x14ac:dyDescent="0.2">
      <c r="B5071" s="45">
        <f>IF(FilterType="FIR", IF(Extend_fmod, PRE_CALC!I5019*Fm, PRE_CALC!A5019*Fdata), IF(F_default=1,B5070+(4*Fnotch-0)/8192,B5070+(F_stop-F_start)/8192) )</f>
        <v>156750</v>
      </c>
      <c r="C5071" s="39">
        <f t="shared" si="235"/>
        <v>-1.9930915639422364</v>
      </c>
      <c r="D5071" s="84">
        <f ca="1">IF(FilterType="FIR", IF(Extend_fmod=1,OFFSET(PRE_CALC!J5019,0,DEC_RATE), OFFSET(PRE_CALC!B5019,0,DEC_RATE)), C5071)</f>
        <v>-112.38314555700001</v>
      </c>
      <c r="E5071" s="84">
        <f t="shared" ca="1" si="236"/>
        <v>102406.249999872</v>
      </c>
      <c r="F5071" s="84">
        <f t="shared" ca="1" si="234"/>
        <v>-4.8930546883400004E-3</v>
      </c>
      <c r="G5071" s="119">
        <f>IF(FilterType="FIR",  PRE_CALC!A5019*Fdata, IF(F_default=1,G5070+(4*Fnotch-0)/8192,G5070+(F_stop-F_start)/8192) )</f>
        <v>156750</v>
      </c>
      <c r="H5071" s="120">
        <f ca="1">IF(FilterType="FIR", OFFSET(PRE_CALC!B5019,0,DEC_RATE), C5071)</f>
        <v>-112.38314555700001</v>
      </c>
    </row>
    <row r="5072" spans="2:8" x14ac:dyDescent="0.2">
      <c r="B5072" s="45">
        <f>IF(FilterType="FIR", IF(Extend_fmod, PRE_CALC!I5020*Fm, PRE_CALC!A5020*Fdata), IF(F_default=1,B5071+(4*Fnotch-0)/8192,B5071+(F_stop-F_start)/8192) )</f>
        <v>156781.249999872</v>
      </c>
      <c r="C5072" s="39">
        <f t="shared" si="235"/>
        <v>-1.9938926990336063</v>
      </c>
      <c r="D5072" s="84">
        <f ca="1">IF(FilterType="FIR", IF(Extend_fmod=1,OFFSET(PRE_CALC!J5020,0,DEC_RATE), OFFSET(PRE_CALC!B5020,0,DEC_RATE)), C5072)</f>
        <v>-112.272791149</v>
      </c>
      <c r="E5072" s="84">
        <f t="shared" ca="1" si="236"/>
        <v>102406.249999872</v>
      </c>
      <c r="F5072" s="84">
        <f t="shared" ca="1" si="234"/>
        <v>-4.8930546883400004E-3</v>
      </c>
      <c r="G5072" s="119">
        <f>IF(FilterType="FIR",  PRE_CALC!A5020*Fdata, IF(F_default=1,G5071+(4*Fnotch-0)/8192,G5071+(F_stop-F_start)/8192) )</f>
        <v>156781.249999872</v>
      </c>
      <c r="H5072" s="120">
        <f ca="1">IF(FilterType="FIR", OFFSET(PRE_CALC!B5020,0,DEC_RATE), C5072)</f>
        <v>-112.272791149</v>
      </c>
    </row>
    <row r="5073" spans="2:8" x14ac:dyDescent="0.2">
      <c r="B5073" s="45">
        <f>IF(FilterType="FIR", IF(Extend_fmod, PRE_CALC!I5021*Fm, PRE_CALC!A5021*Fdata), IF(F_default=1,B5072+(4*Fnotch-0)/8192,B5072+(F_stop-F_start)/8192) )</f>
        <v>156812.5</v>
      </c>
      <c r="C5073" s="39">
        <f t="shared" si="235"/>
        <v>-1.9946939989814541</v>
      </c>
      <c r="D5073" s="84">
        <f ca="1">IF(FilterType="FIR", IF(Extend_fmod=1,OFFSET(PRE_CALC!J5021,0,DEC_RATE), OFFSET(PRE_CALC!B5021,0,DEC_RATE)), C5073)</f>
        <v>-112.167921365</v>
      </c>
      <c r="E5073" s="84">
        <f t="shared" ca="1" si="236"/>
        <v>102406.249999872</v>
      </c>
      <c r="F5073" s="84">
        <f t="shared" ca="1" si="234"/>
        <v>-4.8930546883400004E-3</v>
      </c>
      <c r="G5073" s="119">
        <f>IF(FilterType="FIR",  PRE_CALC!A5021*Fdata, IF(F_default=1,G5072+(4*Fnotch-0)/8192,G5072+(F_stop-F_start)/8192) )</f>
        <v>156812.5</v>
      </c>
      <c r="H5073" s="120">
        <f ca="1">IF(FilterType="FIR", OFFSET(PRE_CALC!B5021,0,DEC_RATE), C5073)</f>
        <v>-112.167921365</v>
      </c>
    </row>
    <row r="5074" spans="2:8" x14ac:dyDescent="0.2">
      <c r="B5074" s="45">
        <f>IF(FilterType="FIR", IF(Extend_fmod, PRE_CALC!I5022*Fm, PRE_CALC!A5022*Fdata), IF(F_default=1,B5073+(4*Fnotch-0)/8192,B5073+(F_stop-F_start)/8192) )</f>
        <v>156843.750000128</v>
      </c>
      <c r="C5074" s="39">
        <f t="shared" si="235"/>
        <v>-1.9954954637823645</v>
      </c>
      <c r="D5074" s="84">
        <f ca="1">IF(FilterType="FIR", IF(Extend_fmod=1,OFFSET(PRE_CALC!J5022,0,DEC_RATE), OFFSET(PRE_CALC!B5022,0,DEC_RATE)), C5074)</f>
        <v>-112.06841152699999</v>
      </c>
      <c r="E5074" s="84">
        <f t="shared" ca="1" si="236"/>
        <v>102406.249999872</v>
      </c>
      <c r="F5074" s="84">
        <f t="shared" ca="1" si="234"/>
        <v>-4.8930546883400004E-3</v>
      </c>
      <c r="G5074" s="119">
        <f>IF(FilterType="FIR",  PRE_CALC!A5022*Fdata, IF(F_default=1,G5073+(4*Fnotch-0)/8192,G5073+(F_stop-F_start)/8192) )</f>
        <v>156843.750000128</v>
      </c>
      <c r="H5074" s="120">
        <f ca="1">IF(FilterType="FIR", OFFSET(PRE_CALC!B5022,0,DEC_RATE), C5074)</f>
        <v>-112.06841152699999</v>
      </c>
    </row>
    <row r="5075" spans="2:8" x14ac:dyDescent="0.2">
      <c r="B5075" s="45">
        <f>IF(FilterType="FIR", IF(Extend_fmod, PRE_CALC!I5023*Fm, PRE_CALC!A5023*Fdata), IF(F_default=1,B5074+(4*Fnotch-0)/8192,B5074+(F_stop-F_start)/8192) )</f>
        <v>156875</v>
      </c>
      <c r="C5075" s="39">
        <f t="shared" si="235"/>
        <v>-1.9962970934329665</v>
      </c>
      <c r="D5075" s="84">
        <f ca="1">IF(FilterType="FIR", IF(Extend_fmod=1,OFFSET(PRE_CALC!J5023,0,DEC_RATE), OFFSET(PRE_CALC!B5023,0,DEC_RATE)), C5075)</f>
        <v>-111.974145945</v>
      </c>
      <c r="E5075" s="84">
        <f t="shared" ca="1" si="236"/>
        <v>102406.249999872</v>
      </c>
      <c r="F5075" s="84">
        <f t="shared" ca="1" si="234"/>
        <v>-4.8930546883400004E-3</v>
      </c>
      <c r="G5075" s="119">
        <f>IF(FilterType="FIR",  PRE_CALC!A5023*Fdata, IF(F_default=1,G5074+(4*Fnotch-0)/8192,G5074+(F_stop-F_start)/8192) )</f>
        <v>156875</v>
      </c>
      <c r="H5075" s="120">
        <f ca="1">IF(FilterType="FIR", OFFSET(PRE_CALC!B5023,0,DEC_RATE), C5075)</f>
        <v>-111.974145945</v>
      </c>
    </row>
    <row r="5076" spans="2:8" x14ac:dyDescent="0.2">
      <c r="B5076" s="45">
        <f>IF(FilterType="FIR", IF(Extend_fmod, PRE_CALC!I5024*Fm, PRE_CALC!A5024*Fdata), IF(F_default=1,B5075+(4*Fnotch-0)/8192,B5075+(F_stop-F_start)/8192) )</f>
        <v>156906.249999872</v>
      </c>
      <c r="C5076" s="39">
        <f t="shared" si="235"/>
        <v>-1.997098887942963</v>
      </c>
      <c r="D5076" s="84">
        <f ca="1">IF(FilterType="FIR", IF(Extend_fmod=1,OFFSET(PRE_CALC!J5024,0,DEC_RATE), OFFSET(PRE_CALC!B5024,0,DEC_RATE)), C5076)</f>
        <v>-111.885017323</v>
      </c>
      <c r="E5076" s="84">
        <f t="shared" ca="1" si="236"/>
        <v>102406.249999872</v>
      </c>
      <c r="F5076" s="84">
        <f t="shared" ca="1" si="234"/>
        <v>-4.8930546883400004E-3</v>
      </c>
      <c r="G5076" s="119">
        <f>IF(FilterType="FIR",  PRE_CALC!A5024*Fdata, IF(F_default=1,G5075+(4*Fnotch-0)/8192,G5075+(F_stop-F_start)/8192) )</f>
        <v>156906.249999872</v>
      </c>
      <c r="H5076" s="120">
        <f ca="1">IF(FilterType="FIR", OFFSET(PRE_CALC!B5024,0,DEC_RATE), C5076)</f>
        <v>-111.885017323</v>
      </c>
    </row>
    <row r="5077" spans="2:8" x14ac:dyDescent="0.2">
      <c r="B5077" s="45">
        <f>IF(FilterType="FIR", IF(Extend_fmod, PRE_CALC!I5025*Fm, PRE_CALC!A5025*Fdata), IF(F_default=1,B5076+(4*Fnotch-0)/8192,B5076+(F_stop-F_start)/8192) )</f>
        <v>156937.5</v>
      </c>
      <c r="C5077" s="39">
        <f t="shared" si="235"/>
        <v>-1.9979008473221391</v>
      </c>
      <c r="D5077" s="84">
        <f ca="1">IF(FilterType="FIR", IF(Extend_fmod=1,OFFSET(PRE_CALC!J5025,0,DEC_RATE), OFFSET(PRE_CALC!B5025,0,DEC_RATE)), C5077)</f>
        <v>-111.800926214</v>
      </c>
      <c r="E5077" s="84">
        <f t="shared" ca="1" si="236"/>
        <v>102406.249999872</v>
      </c>
      <c r="F5077" s="84">
        <f t="shared" ca="1" si="234"/>
        <v>-4.8930546883400004E-3</v>
      </c>
      <c r="G5077" s="119">
        <f>IF(FilterType="FIR",  PRE_CALC!A5025*Fdata, IF(F_default=1,G5076+(4*Fnotch-0)/8192,G5076+(F_stop-F_start)/8192) )</f>
        <v>156937.5</v>
      </c>
      <c r="H5077" s="120">
        <f ca="1">IF(FilterType="FIR", OFFSET(PRE_CALC!B5025,0,DEC_RATE), C5077)</f>
        <v>-111.800926214</v>
      </c>
    </row>
    <row r="5078" spans="2:8" x14ac:dyDescent="0.2">
      <c r="B5078" s="45">
        <f>IF(FilterType="FIR", IF(Extend_fmod, PRE_CALC!I5026*Fm, PRE_CALC!A5026*Fdata), IF(F_default=1,B5077+(4*Fnotch-0)/8192,B5077+(F_stop-F_start)/8192) )</f>
        <v>156968.750000128</v>
      </c>
      <c r="C5078" s="39">
        <f t="shared" si="235"/>
        <v>-1.9987029715670759</v>
      </c>
      <c r="D5078" s="84">
        <f ca="1">IF(FilterType="FIR", IF(Extend_fmod=1,OFFSET(PRE_CALC!J5026,0,DEC_RATE), OFFSET(PRE_CALC!B5026,0,DEC_RATE)), C5078)</f>
        <v>-111.721780534</v>
      </c>
      <c r="E5078" s="84">
        <f t="shared" ca="1" si="236"/>
        <v>102406.249999872</v>
      </c>
      <c r="F5078" s="84">
        <f t="shared" ca="1" si="234"/>
        <v>-4.8930546883400004E-3</v>
      </c>
      <c r="G5078" s="119">
        <f>IF(FilterType="FIR",  PRE_CALC!A5026*Fdata, IF(F_default=1,G5077+(4*Fnotch-0)/8192,G5077+(F_stop-F_start)/8192) )</f>
        <v>156968.750000128</v>
      </c>
      <c r="H5078" s="120">
        <f ca="1">IF(FilterType="FIR", OFFSET(PRE_CALC!B5026,0,DEC_RATE), C5078)</f>
        <v>-111.721780534</v>
      </c>
    </row>
    <row r="5079" spans="2:8" x14ac:dyDescent="0.2">
      <c r="B5079" s="45">
        <f>IF(FilterType="FIR", IF(Extend_fmod, PRE_CALC!I5027*Fm, PRE_CALC!A5027*Fdata), IF(F_default=1,B5078+(4*Fnotch-0)/8192,B5078+(F_stop-F_start)/8192) )</f>
        <v>157000</v>
      </c>
      <c r="C5079" s="39">
        <f t="shared" si="235"/>
        <v>-1.9995052606743835</v>
      </c>
      <c r="D5079" s="84">
        <f ca="1">IF(FilterType="FIR", IF(Extend_fmod=1,OFFSET(PRE_CALC!J5027,0,DEC_RATE), OFFSET(PRE_CALC!B5027,0,DEC_RATE)), C5079)</f>
        <v>-111.647495124</v>
      </c>
      <c r="E5079" s="84">
        <f t="shared" ca="1" si="236"/>
        <v>102406.249999872</v>
      </c>
      <c r="F5079" s="84">
        <f t="shared" ca="1" si="234"/>
        <v>-4.8930546883400004E-3</v>
      </c>
      <c r="G5079" s="119">
        <f>IF(FilterType="FIR",  PRE_CALC!A5027*Fdata, IF(F_default=1,G5078+(4*Fnotch-0)/8192,G5078+(F_stop-F_start)/8192) )</f>
        <v>157000</v>
      </c>
      <c r="H5079" s="120">
        <f ca="1">IF(FilterType="FIR", OFFSET(PRE_CALC!B5027,0,DEC_RATE), C5079)</f>
        <v>-111.647495124</v>
      </c>
    </row>
    <row r="5080" spans="2:8" x14ac:dyDescent="0.2">
      <c r="B5080" s="45">
        <f>IF(FilterType="FIR", IF(Extend_fmod, PRE_CALC!I5028*Fm, PRE_CALC!A5028*Fdata), IF(F_default=1,B5079+(4*Fnotch-0)/8192,B5079+(F_stop-F_start)/8192) )</f>
        <v>157031.249999872</v>
      </c>
      <c r="C5080" s="39">
        <f t="shared" si="235"/>
        <v>-2.0003077146538111</v>
      </c>
      <c r="D5080" s="84">
        <f ca="1">IF(FilterType="FIR", IF(Extend_fmod=1,OFFSET(PRE_CALC!J5028,0,DEC_RATE), OFFSET(PRE_CALC!B5028,0,DEC_RATE)), C5080)</f>
        <v>-111.57799135400001</v>
      </c>
      <c r="E5080" s="84">
        <f t="shared" ca="1" si="236"/>
        <v>102406.249999872</v>
      </c>
      <c r="F5080" s="84">
        <f t="shared" ca="1" si="234"/>
        <v>-4.8930546883400004E-3</v>
      </c>
      <c r="G5080" s="119">
        <f>IF(FilterType="FIR",  PRE_CALC!A5028*Fdata, IF(F_default=1,G5079+(4*Fnotch-0)/8192,G5079+(F_stop-F_start)/8192) )</f>
        <v>157031.249999872</v>
      </c>
      <c r="H5080" s="120">
        <f ca="1">IF(FilterType="FIR", OFFSET(PRE_CALC!B5028,0,DEC_RATE), C5080)</f>
        <v>-111.57799135400001</v>
      </c>
    </row>
    <row r="5081" spans="2:8" x14ac:dyDescent="0.2">
      <c r="B5081" s="45">
        <f>IF(FilterType="FIR", IF(Extend_fmod, PRE_CALC!I5029*Fm, PRE_CALC!A5029*Fdata), IF(F_default=1,B5080+(4*Fnotch-0)/8192,B5080+(F_stop-F_start)/8192) )</f>
        <v>157062.5</v>
      </c>
      <c r="C5081" s="39">
        <f t="shared" si="235"/>
        <v>-2.0011103335151157</v>
      </c>
      <c r="D5081" s="84">
        <f ca="1">IF(FilterType="FIR", IF(Extend_fmod=1,OFFSET(PRE_CALC!J5029,0,DEC_RATE), OFFSET(PRE_CALC!B5029,0,DEC_RATE)), C5081)</f>
        <v>-111.51319676599999</v>
      </c>
      <c r="E5081" s="84">
        <f t="shared" ca="1" si="236"/>
        <v>102406.249999872</v>
      </c>
      <c r="F5081" s="84">
        <f t="shared" ca="1" si="234"/>
        <v>-4.8930546883400004E-3</v>
      </c>
      <c r="G5081" s="119">
        <f>IF(FilterType="FIR",  PRE_CALC!A5029*Fdata, IF(F_default=1,G5080+(4*Fnotch-0)/8192,G5080+(F_stop-F_start)/8192) )</f>
        <v>157062.5</v>
      </c>
      <c r="H5081" s="120">
        <f ca="1">IF(FilterType="FIR", OFFSET(PRE_CALC!B5029,0,DEC_RATE), C5081)</f>
        <v>-111.51319676599999</v>
      </c>
    </row>
    <row r="5082" spans="2:8" x14ac:dyDescent="0.2">
      <c r="B5082" s="45">
        <f>IF(FilterType="FIR", IF(Extend_fmod, PRE_CALC!I5030*Fm, PRE_CALC!A5030*Fdata), IF(F_default=1,B5081+(4*Fnotch-0)/8192,B5081+(F_stop-F_start)/8192) )</f>
        <v>157093.750000128</v>
      </c>
      <c r="C5082" s="39">
        <f t="shared" si="235"/>
        <v>-2.0019131172548836</v>
      </c>
      <c r="D5082" s="84">
        <f ca="1">IF(FilterType="FIR", IF(Extend_fmod=1,OFFSET(PRE_CALC!J5030,0,DEC_RATE), OFFSET(PRE_CALC!B5030,0,DEC_RATE)), C5082)</f>
        <v>-111.453044758</v>
      </c>
      <c r="E5082" s="84">
        <f t="shared" ca="1" si="236"/>
        <v>102406.249999872</v>
      </c>
      <c r="F5082" s="84">
        <f t="shared" ca="1" si="234"/>
        <v>-4.8930546883400004E-3</v>
      </c>
      <c r="G5082" s="119">
        <f>IF(FilterType="FIR",  PRE_CALC!A5030*Fdata, IF(F_default=1,G5081+(4*Fnotch-0)/8192,G5081+(F_stop-F_start)/8192) )</f>
        <v>157093.750000128</v>
      </c>
      <c r="H5082" s="120">
        <f ca="1">IF(FilterType="FIR", OFFSET(PRE_CALC!B5030,0,DEC_RATE), C5082)</f>
        <v>-111.453044758</v>
      </c>
    </row>
    <row r="5083" spans="2:8" x14ac:dyDescent="0.2">
      <c r="B5083" s="45">
        <f>IF(FilterType="FIR", IF(Extend_fmod, PRE_CALC!I5031*Fm, PRE_CALC!A5031*Fdata), IF(F_default=1,B5082+(4*Fnotch-0)/8192,B5082+(F_stop-F_start)/8192) )</f>
        <v>157125</v>
      </c>
      <c r="C5083" s="39">
        <f t="shared" si="235"/>
        <v>-2.0027160658697394</v>
      </c>
      <c r="D5083" s="84">
        <f ca="1">IF(FilterType="FIR", IF(Extend_fmod=1,OFFSET(PRE_CALC!J5031,0,DEC_RATE), OFFSET(PRE_CALC!B5031,0,DEC_RATE)), C5083)</f>
        <v>-111.397474288</v>
      </c>
      <c r="E5083" s="84">
        <f t="shared" ca="1" si="236"/>
        <v>102406.249999872</v>
      </c>
      <c r="F5083" s="84">
        <f t="shared" ca="1" si="234"/>
        <v>-4.8930546883400004E-3</v>
      </c>
      <c r="G5083" s="119">
        <f>IF(FilterType="FIR",  PRE_CALC!A5031*Fdata, IF(F_default=1,G5082+(4*Fnotch-0)/8192,G5082+(F_stop-F_start)/8192) )</f>
        <v>157125</v>
      </c>
      <c r="H5083" s="120">
        <f ca="1">IF(FilterType="FIR", OFFSET(PRE_CALC!B5031,0,DEC_RATE), C5083)</f>
        <v>-111.397474288</v>
      </c>
    </row>
    <row r="5084" spans="2:8" x14ac:dyDescent="0.2">
      <c r="B5084" s="45">
        <f>IF(FilterType="FIR", IF(Extend_fmod, PRE_CALC!I5032*Fm, PRE_CALC!A5032*Fdata), IF(F_default=1,B5083+(4*Fnotch-0)/8192,B5083+(F_stop-F_start)/8192) )</f>
        <v>157156.249999872</v>
      </c>
      <c r="C5084" s="39">
        <f t="shared" si="235"/>
        <v>-2.0035191793694236</v>
      </c>
      <c r="D5084" s="84">
        <f ca="1">IF(FilterType="FIR", IF(Extend_fmod=1,OFFSET(PRE_CALC!J5032,0,DEC_RATE), OFFSET(PRE_CALC!B5032,0,DEC_RATE)), C5084)</f>
        <v>-111.346429626</v>
      </c>
      <c r="E5084" s="84">
        <f t="shared" ca="1" si="236"/>
        <v>102406.249999872</v>
      </c>
      <c r="F5084" s="84">
        <f t="shared" ca="1" si="234"/>
        <v>-4.8930546883400004E-3</v>
      </c>
      <c r="G5084" s="119">
        <f>IF(FilterType="FIR",  PRE_CALC!A5032*Fdata, IF(F_default=1,G5083+(4*Fnotch-0)/8192,G5083+(F_stop-F_start)/8192) )</f>
        <v>157156.249999872</v>
      </c>
      <c r="H5084" s="120">
        <f ca="1">IF(FilterType="FIR", OFFSET(PRE_CALC!B5032,0,DEC_RATE), C5084)</f>
        <v>-111.346429626</v>
      </c>
    </row>
    <row r="5085" spans="2:8" x14ac:dyDescent="0.2">
      <c r="B5085" s="45">
        <f>IF(FilterType="FIR", IF(Extend_fmod, PRE_CALC!I5033*Fm, PRE_CALC!A5033*Fdata), IF(F_default=1,B5084+(4*Fnotch-0)/8192,B5084+(F_stop-F_start)/8192) )</f>
        <v>157187.5</v>
      </c>
      <c r="C5085" s="39">
        <f t="shared" si="235"/>
        <v>-2.0043224577637062</v>
      </c>
      <c r="D5085" s="84">
        <f ca="1">IF(FilterType="FIR", IF(Extend_fmod=1,OFFSET(PRE_CALC!J5033,0,DEC_RATE), OFFSET(PRE_CALC!B5033,0,DEC_RATE)), C5085)</f>
        <v>-111.299860112</v>
      </c>
      <c r="E5085" s="84">
        <f t="shared" ca="1" si="236"/>
        <v>102406.249999872</v>
      </c>
      <c r="F5085" s="84">
        <f t="shared" ca="1" si="234"/>
        <v>-4.8930546883400004E-3</v>
      </c>
      <c r="G5085" s="119">
        <f>IF(FilterType="FIR",  PRE_CALC!A5033*Fdata, IF(F_default=1,G5084+(4*Fnotch-0)/8192,G5084+(F_stop-F_start)/8192) )</f>
        <v>157187.5</v>
      </c>
      <c r="H5085" s="120">
        <f ca="1">IF(FilterType="FIR", OFFSET(PRE_CALC!B5033,0,DEC_RATE), C5085)</f>
        <v>-111.299860112</v>
      </c>
    </row>
    <row r="5086" spans="2:8" x14ac:dyDescent="0.2">
      <c r="B5086" s="45">
        <f>IF(FilterType="FIR", IF(Extend_fmod, PRE_CALC!I5034*Fm, PRE_CALC!A5034*Fdata), IF(F_default=1,B5085+(4*Fnotch-0)/8192,B5085+(F_stop-F_start)/8192) )</f>
        <v>157218.750000128</v>
      </c>
      <c r="C5086" s="39">
        <f t="shared" si="235"/>
        <v>-2.0051259010491851</v>
      </c>
      <c r="D5086" s="84">
        <f ca="1">IF(FilterType="FIR", IF(Extend_fmod=1,OFFSET(PRE_CALC!J5034,0,DEC_RATE), OFFSET(PRE_CALC!B5034,0,DEC_RATE)), C5086)</f>
        <v>-111.257719956</v>
      </c>
      <c r="E5086" s="84">
        <f t="shared" ca="1" si="236"/>
        <v>102406.249999872</v>
      </c>
      <c r="F5086" s="84">
        <f t="shared" ca="1" si="234"/>
        <v>-4.8930546883400004E-3</v>
      </c>
      <c r="G5086" s="119">
        <f>IF(FilterType="FIR",  PRE_CALC!A5034*Fdata, IF(F_default=1,G5085+(4*Fnotch-0)/8192,G5085+(F_stop-F_start)/8192) )</f>
        <v>157218.750000128</v>
      </c>
      <c r="H5086" s="120">
        <f ca="1">IF(FilterType="FIR", OFFSET(PRE_CALC!B5034,0,DEC_RATE), C5086)</f>
        <v>-111.257719956</v>
      </c>
    </row>
    <row r="5087" spans="2:8" x14ac:dyDescent="0.2">
      <c r="B5087" s="45">
        <f>IF(FilterType="FIR", IF(Extend_fmod, PRE_CALC!I5035*Fm, PRE_CALC!A5035*Fdata), IF(F_default=1,B5086+(4*Fnotch-0)/8192,B5086+(F_stop-F_start)/8192) )</f>
        <v>157250</v>
      </c>
      <c r="C5087" s="39">
        <f t="shared" si="235"/>
        <v>-2.0059295092224518</v>
      </c>
      <c r="D5087" s="84">
        <f ca="1">IF(FilterType="FIR", IF(Extend_fmod=1,OFFSET(PRE_CALC!J5035,0,DEC_RATE), OFFSET(PRE_CALC!B5035,0,DEC_RATE)), C5087)</f>
        <v>-111.219968053</v>
      </c>
      <c r="E5087" s="84">
        <f t="shared" ca="1" si="236"/>
        <v>102406.249999872</v>
      </c>
      <c r="F5087" s="84">
        <f t="shared" ca="1" si="234"/>
        <v>-4.8930546883400004E-3</v>
      </c>
      <c r="G5087" s="119">
        <f>IF(FilterType="FIR",  PRE_CALC!A5035*Fdata, IF(F_default=1,G5086+(4*Fnotch-0)/8192,G5086+(F_stop-F_start)/8192) )</f>
        <v>157250</v>
      </c>
      <c r="H5087" s="120">
        <f ca="1">IF(FilterType="FIR", OFFSET(PRE_CALC!B5035,0,DEC_RATE), C5087)</f>
        <v>-111.219968053</v>
      </c>
    </row>
    <row r="5088" spans="2:8" x14ac:dyDescent="0.2">
      <c r="B5088" s="45">
        <f>IF(FilterType="FIR", IF(Extend_fmod, PRE_CALC!I5036*Fm, PRE_CALC!A5036*Fdata), IF(F_default=1,B5087+(4*Fnotch-0)/8192,B5087+(F_stop-F_start)/8192) )</f>
        <v>157281.249999872</v>
      </c>
      <c r="C5088" s="39">
        <f t="shared" si="235"/>
        <v>-2.0067332822932817</v>
      </c>
      <c r="D5088" s="84">
        <f ca="1">IF(FilterType="FIR", IF(Extend_fmod=1,OFFSET(PRE_CALC!J5036,0,DEC_RATE), OFFSET(PRE_CALC!B5036,0,DEC_RATE)), C5088)</f>
        <v>-111.186567819</v>
      </c>
      <c r="E5088" s="84">
        <f t="shared" ca="1" si="236"/>
        <v>102406.249999872</v>
      </c>
      <c r="F5088" s="84">
        <f t="shared" ca="1" si="234"/>
        <v>-4.8930546883400004E-3</v>
      </c>
      <c r="G5088" s="119">
        <f>IF(FilterType="FIR",  PRE_CALC!A5036*Fdata, IF(F_default=1,G5087+(4*Fnotch-0)/8192,G5087+(F_stop-F_start)/8192) )</f>
        <v>157281.249999872</v>
      </c>
      <c r="H5088" s="120">
        <f ca="1">IF(FilterType="FIR", OFFSET(PRE_CALC!B5036,0,DEC_RATE), C5088)</f>
        <v>-111.186567819</v>
      </c>
    </row>
    <row r="5089" spans="2:8" x14ac:dyDescent="0.2">
      <c r="B5089" s="45">
        <f>IF(FilterType="FIR", IF(Extend_fmod, PRE_CALC!I5037*Fm, PRE_CALC!A5037*Fdata), IF(F_default=1,B5088+(4*Fnotch-0)/8192,B5088+(F_stop-F_start)/8192) )</f>
        <v>157312.5</v>
      </c>
      <c r="C5089" s="39">
        <f t="shared" si="235"/>
        <v>-2.0075372202714354</v>
      </c>
      <c r="D5089" s="84">
        <f ca="1">IF(FilterType="FIR", IF(Extend_fmod=1,OFFSET(PRE_CALC!J5037,0,DEC_RATE), OFFSET(PRE_CALC!B5037,0,DEC_RATE)), C5089)</f>
        <v>-111.157487053</v>
      </c>
      <c r="E5089" s="84">
        <f t="shared" ca="1" si="236"/>
        <v>102406.249999872</v>
      </c>
      <c r="F5089" s="84">
        <f t="shared" ca="1" si="234"/>
        <v>-4.8930546883400004E-3</v>
      </c>
      <c r="G5089" s="119">
        <f>IF(FilterType="FIR",  PRE_CALC!A5037*Fdata, IF(F_default=1,G5088+(4*Fnotch-0)/8192,G5088+(F_stop-F_start)/8192) )</f>
        <v>157312.5</v>
      </c>
      <c r="H5089" s="120">
        <f ca="1">IF(FilterType="FIR", OFFSET(PRE_CALC!B5037,0,DEC_RATE), C5089)</f>
        <v>-111.157487053</v>
      </c>
    </row>
    <row r="5090" spans="2:8" x14ac:dyDescent="0.2">
      <c r="B5090" s="45">
        <f>IF(FilterType="FIR", IF(Extend_fmod, PRE_CALC!I5038*Fm, PRE_CALC!A5038*Fdata), IF(F_default=1,B5089+(4*Fnotch-0)/8192,B5089+(F_stop-F_start)/8192) )</f>
        <v>157343.750000128</v>
      </c>
      <c r="C5090" s="39">
        <f t="shared" si="235"/>
        <v>-2.0083413231535241</v>
      </c>
      <c r="D5090" s="84">
        <f ca="1">IF(FilterType="FIR", IF(Extend_fmod=1,OFFSET(PRE_CALC!J5038,0,DEC_RATE), OFFSET(PRE_CALC!B5038,0,DEC_RATE)), C5090)</f>
        <v>-111.132697808</v>
      </c>
      <c r="E5090" s="84">
        <f t="shared" ca="1" si="236"/>
        <v>102406.249999872</v>
      </c>
      <c r="F5090" s="84">
        <f t="shared" ca="1" si="234"/>
        <v>-4.8930546883400004E-3</v>
      </c>
      <c r="G5090" s="119">
        <f>IF(FilterType="FIR",  PRE_CALC!A5038*Fdata, IF(F_default=1,G5089+(4*Fnotch-0)/8192,G5089+(F_stop-F_start)/8192) )</f>
        <v>157343.750000128</v>
      </c>
      <c r="H5090" s="120">
        <f ca="1">IF(FilterType="FIR", OFFSET(PRE_CALC!B5038,0,DEC_RATE), C5090)</f>
        <v>-111.132697808</v>
      </c>
    </row>
    <row r="5091" spans="2:8" x14ac:dyDescent="0.2">
      <c r="B5091" s="45">
        <f>IF(FilterType="FIR", IF(Extend_fmod, PRE_CALC!I5039*Fm, PRE_CALC!A5039*Fdata), IF(F_default=1,B5090+(4*Fnotch-0)/8192,B5090+(F_stop-F_start)/8192) )</f>
        <v>157375</v>
      </c>
      <c r="C5091" s="39">
        <f t="shared" si="235"/>
        <v>-2.0091455909361358</v>
      </c>
      <c r="D5091" s="84">
        <f ca="1">IF(FilterType="FIR", IF(Extend_fmod=1,OFFSET(PRE_CALC!J5039,0,DEC_RATE), OFFSET(PRE_CALC!B5039,0,DEC_RATE)), C5091)</f>
        <v>-111.112176291</v>
      </c>
      <c r="E5091" s="84">
        <f t="shared" ca="1" si="236"/>
        <v>102406.249999872</v>
      </c>
      <c r="F5091" s="84">
        <f t="shared" ca="1" si="234"/>
        <v>-4.8930546883400004E-3</v>
      </c>
      <c r="G5091" s="119">
        <f>IF(FilterType="FIR",  PRE_CALC!A5039*Fdata, IF(F_default=1,G5090+(4*Fnotch-0)/8192,G5090+(F_stop-F_start)/8192) )</f>
        <v>157375</v>
      </c>
      <c r="H5091" s="120">
        <f ca="1">IF(FilterType="FIR", OFFSET(PRE_CALC!B5039,0,DEC_RATE), C5091)</f>
        <v>-111.112176291</v>
      </c>
    </row>
    <row r="5092" spans="2:8" x14ac:dyDescent="0.2">
      <c r="B5092" s="45">
        <f>IF(FilterType="FIR", IF(Extend_fmod, PRE_CALC!I5040*Fm, PRE_CALC!A5040*Fdata), IF(F_default=1,B5091+(4*Fnotch-0)/8192,B5091+(F_stop-F_start)/8192) )</f>
        <v>157406.249999872</v>
      </c>
      <c r="C5092" s="39">
        <f t="shared" si="235"/>
        <v>-2.009950023629044</v>
      </c>
      <c r="D5092" s="84">
        <f ca="1">IF(FilterType="FIR", IF(Extend_fmod=1,OFFSET(PRE_CALC!J5040,0,DEC_RATE), OFFSET(PRE_CALC!B5040,0,DEC_RATE)), C5092)</f>
        <v>-111.095902771</v>
      </c>
      <c r="E5092" s="84">
        <f t="shared" ca="1" si="236"/>
        <v>102406.249999872</v>
      </c>
      <c r="F5092" s="84">
        <f t="shared" ca="1" si="234"/>
        <v>-4.8930546883400004E-3</v>
      </c>
      <c r="G5092" s="119">
        <f>IF(FilterType="FIR",  PRE_CALC!A5040*Fdata, IF(F_default=1,G5091+(4*Fnotch-0)/8192,G5091+(F_stop-F_start)/8192) )</f>
        <v>157406.249999872</v>
      </c>
      <c r="H5092" s="120">
        <f ca="1">IF(FilterType="FIR", OFFSET(PRE_CALC!B5040,0,DEC_RATE), C5092)</f>
        <v>-111.095902771</v>
      </c>
    </row>
    <row r="5093" spans="2:8" x14ac:dyDescent="0.2">
      <c r="B5093" s="45">
        <f>IF(FilterType="FIR", IF(Extend_fmod, PRE_CALC!I5041*Fm, PRE_CALC!A5041*Fdata), IF(F_default=1,B5092+(4*Fnotch-0)/8192,B5092+(F_stop-F_start)/8192) )</f>
        <v>157437.5</v>
      </c>
      <c r="C5093" s="39">
        <f t="shared" si="235"/>
        <v>-2.0107546212420297</v>
      </c>
      <c r="D5093" s="84">
        <f ca="1">IF(FilterType="FIR", IF(Extend_fmod=1,OFFSET(PRE_CALC!J5041,0,DEC_RATE), OFFSET(PRE_CALC!B5041,0,DEC_RATE)), C5093)</f>
        <v>-111.083861505</v>
      </c>
      <c r="E5093" s="84">
        <f t="shared" ca="1" si="236"/>
        <v>102406.249999872</v>
      </c>
      <c r="F5093" s="84">
        <f t="shared" ca="1" si="234"/>
        <v>-4.8930546883400004E-3</v>
      </c>
      <c r="G5093" s="119">
        <f>IF(FilterType="FIR",  PRE_CALC!A5041*Fdata, IF(F_default=1,G5092+(4*Fnotch-0)/8192,G5092+(F_stop-F_start)/8192) )</f>
        <v>157437.5</v>
      </c>
      <c r="H5093" s="120">
        <f ca="1">IF(FilterType="FIR", OFFSET(PRE_CALC!B5041,0,DEC_RATE), C5093)</f>
        <v>-111.083861505</v>
      </c>
    </row>
    <row r="5094" spans="2:8" x14ac:dyDescent="0.2">
      <c r="B5094" s="45">
        <f>IF(FilterType="FIR", IF(Extend_fmod, PRE_CALC!I5042*Fm, PRE_CALC!A5042*Fdata), IF(F_default=1,B5093+(4*Fnotch-0)/8192,B5093+(F_stop-F_start)/8192) )</f>
        <v>157468.750000128</v>
      </c>
      <c r="C5094" s="39">
        <f t="shared" si="235"/>
        <v>-2.0115593837716732</v>
      </c>
      <c r="D5094" s="84">
        <f ca="1">IF(FilterType="FIR", IF(Extend_fmod=1,OFFSET(PRE_CALC!J5042,0,DEC_RATE), OFFSET(PRE_CALC!B5042,0,DEC_RATE)), C5094)</f>
        <v>-111.076040686</v>
      </c>
      <c r="E5094" s="84">
        <f t="shared" ca="1" si="236"/>
        <v>102406.249999872</v>
      </c>
      <c r="F5094" s="84">
        <f t="shared" ca="1" si="234"/>
        <v>-4.8930546883400004E-3</v>
      </c>
      <c r="G5094" s="119">
        <f>IF(FilterType="FIR",  PRE_CALC!A5042*Fdata, IF(F_default=1,G5093+(4*Fnotch-0)/8192,G5093+(F_stop-F_start)/8192) )</f>
        <v>157468.750000128</v>
      </c>
      <c r="H5094" s="120">
        <f ca="1">IF(FilterType="FIR", OFFSET(PRE_CALC!B5042,0,DEC_RATE), C5094)</f>
        <v>-111.076040686</v>
      </c>
    </row>
    <row r="5095" spans="2:8" x14ac:dyDescent="0.2">
      <c r="B5095" s="45">
        <f>IF(FilterType="FIR", IF(Extend_fmod, PRE_CALC!I5043*Fm, PRE_CALC!A5043*Fdata), IF(F_default=1,B5094+(4*Fnotch-0)/8192,B5094+(F_stop-F_start)/8192) )</f>
        <v>157500</v>
      </c>
      <c r="C5095" s="39">
        <f t="shared" si="235"/>
        <v>-2.0123643112145935</v>
      </c>
      <c r="D5095" s="84">
        <f ca="1">IF(FilterType="FIR", IF(Extend_fmod=1,OFFSET(PRE_CALC!J5043,0,DEC_RATE), OFFSET(PRE_CALC!B5043,0,DEC_RATE)), C5095)</f>
        <v>-111.072432397</v>
      </c>
      <c r="E5095" s="84">
        <f t="shared" ca="1" si="236"/>
        <v>102406.249999872</v>
      </c>
      <c r="F5095" s="84">
        <f t="shared" ca="1" si="234"/>
        <v>-4.8930546883400004E-3</v>
      </c>
      <c r="G5095" s="119">
        <f>IF(FilterType="FIR",  PRE_CALC!A5043*Fdata, IF(F_default=1,G5094+(4*Fnotch-0)/8192,G5094+(F_stop-F_start)/8192) )</f>
        <v>157500</v>
      </c>
      <c r="H5095" s="120">
        <f ca="1">IF(FilterType="FIR", OFFSET(PRE_CALC!B5043,0,DEC_RATE), C5095)</f>
        <v>-111.072432397</v>
      </c>
    </row>
    <row r="5096" spans="2:8" x14ac:dyDescent="0.2">
      <c r="B5096" s="45">
        <f>IF(FilterType="FIR", IF(Extend_fmod, PRE_CALC!I5044*Fm, PRE_CALC!A5044*Fdata), IF(F_default=1,B5095+(4*Fnotch-0)/8192,B5095+(F_stop-F_start)/8192) )</f>
        <v>157531.249999872</v>
      </c>
      <c r="C5096" s="39">
        <f t="shared" si="235"/>
        <v>-2.0131694035805521</v>
      </c>
      <c r="D5096" s="84">
        <f ca="1">IF(FilterType="FIR", IF(Extend_fmod=1,OFFSET(PRE_CALC!J5044,0,DEC_RATE), OFFSET(PRE_CALC!B5044,0,DEC_RATE)), C5096)</f>
        <v>-111.073032583</v>
      </c>
      <c r="E5096" s="84">
        <f t="shared" ca="1" si="236"/>
        <v>102406.249999872</v>
      </c>
      <c r="F5096" s="84">
        <f t="shared" ca="1" si="234"/>
        <v>-4.8930546883400004E-3</v>
      </c>
      <c r="G5096" s="119">
        <f>IF(FilterType="FIR",  PRE_CALC!A5044*Fdata, IF(F_default=1,G5095+(4*Fnotch-0)/8192,G5095+(F_stop-F_start)/8192) )</f>
        <v>157531.249999872</v>
      </c>
      <c r="H5096" s="120">
        <f ca="1">IF(FilterType="FIR", OFFSET(PRE_CALC!B5044,0,DEC_RATE), C5096)</f>
        <v>-111.073032583</v>
      </c>
    </row>
    <row r="5097" spans="2:8" x14ac:dyDescent="0.2">
      <c r="B5097" s="45">
        <f>IF(FilterType="FIR", IF(Extend_fmod, PRE_CALC!I5045*Fm, PRE_CALC!A5045*Fdata), IF(F_default=1,B5096+(4*Fnotch-0)/8192,B5096+(F_stop-F_start)/8192) )</f>
        <v>157562.5</v>
      </c>
      <c r="C5097" s="39">
        <f t="shared" si="235"/>
        <v>-2.0139746608793456</v>
      </c>
      <c r="D5097" s="84">
        <f ca="1">IF(FilterType="FIR", IF(Extend_fmod=1,OFFSET(PRE_CALC!J5045,0,DEC_RATE), OFFSET(PRE_CALC!B5045,0,DEC_RATE)), C5097)</f>
        <v>-111.077841041</v>
      </c>
      <c r="E5097" s="84">
        <f t="shared" ca="1" si="236"/>
        <v>102406.249999872</v>
      </c>
      <c r="F5097" s="84">
        <f t="shared" ca="1" si="234"/>
        <v>-4.8930546883400004E-3</v>
      </c>
      <c r="G5097" s="119">
        <f>IF(FilterType="FIR",  PRE_CALC!A5045*Fdata, IF(F_default=1,G5096+(4*Fnotch-0)/8192,G5096+(F_stop-F_start)/8192) )</f>
        <v>157562.5</v>
      </c>
      <c r="H5097" s="120">
        <f ca="1">IF(FilterType="FIR", OFFSET(PRE_CALC!B5045,0,DEC_RATE), C5097)</f>
        <v>-111.077841041</v>
      </c>
    </row>
    <row r="5098" spans="2:8" x14ac:dyDescent="0.2">
      <c r="B5098" s="45">
        <f>IF(FilterType="FIR", IF(Extend_fmod, PRE_CALC!I5046*Fm, PRE_CALC!A5046*Fdata), IF(F_default=1,B5097+(4*Fnotch-0)/8192,B5097+(F_stop-F_start)/8192) )</f>
        <v>157593.750000128</v>
      </c>
      <c r="C5098" s="39">
        <f t="shared" si="235"/>
        <v>-2.0147800831075657</v>
      </c>
      <c r="D5098" s="84">
        <f ca="1">IF(FilterType="FIR", IF(Extend_fmod=1,OFFSET(PRE_CALC!J5046,0,DEC_RATE), OFFSET(PRE_CALC!B5046,0,DEC_RATE)), C5098)</f>
        <v>-111.086861422</v>
      </c>
      <c r="E5098" s="84">
        <f t="shared" ca="1" si="236"/>
        <v>102406.249999872</v>
      </c>
      <c r="F5098" s="84">
        <f t="shared" ca="1" si="234"/>
        <v>-4.8930546883400004E-3</v>
      </c>
      <c r="G5098" s="119">
        <f>IF(FilterType="FIR",  PRE_CALC!A5046*Fdata, IF(F_default=1,G5097+(4*Fnotch-0)/8192,G5097+(F_stop-F_start)/8192) )</f>
        <v>157593.750000128</v>
      </c>
      <c r="H5098" s="120">
        <f ca="1">IF(FilterType="FIR", OFFSET(PRE_CALC!B5046,0,DEC_RATE), C5098)</f>
        <v>-111.086861422</v>
      </c>
    </row>
    <row r="5099" spans="2:8" x14ac:dyDescent="0.2">
      <c r="B5099" s="45">
        <f>IF(FilterType="FIR", IF(Extend_fmod, PRE_CALC!I5047*Fm, PRE_CALC!A5047*Fdata), IF(F_default=1,B5098+(4*Fnotch-0)/8192,B5098+(F_stop-F_start)/8192) )</f>
        <v>157625</v>
      </c>
      <c r="C5099" s="39">
        <f t="shared" si="235"/>
        <v>-2.0155856702618054</v>
      </c>
      <c r="D5099" s="84">
        <f ca="1">IF(FilterType="FIR", IF(Extend_fmod=1,OFFSET(PRE_CALC!J5047,0,DEC_RATE), OFFSET(PRE_CALC!B5047,0,DEC_RATE)), C5099)</f>
        <v>-111.100101243</v>
      </c>
      <c r="E5099" s="84">
        <f t="shared" ca="1" si="236"/>
        <v>102406.249999872</v>
      </c>
      <c r="F5099" s="84">
        <f t="shared" ca="1" si="234"/>
        <v>-4.8930546883400004E-3</v>
      </c>
      <c r="G5099" s="119">
        <f>IF(FilterType="FIR",  PRE_CALC!A5047*Fdata, IF(F_default=1,G5098+(4*Fnotch-0)/8192,G5098+(F_stop-F_start)/8192) )</f>
        <v>157625</v>
      </c>
      <c r="H5099" s="120">
        <f ca="1">IF(FilterType="FIR", OFFSET(PRE_CALC!B5047,0,DEC_RATE), C5099)</f>
        <v>-111.100101243</v>
      </c>
    </row>
    <row r="5100" spans="2:8" x14ac:dyDescent="0.2">
      <c r="B5100" s="45">
        <f>IF(FilterType="FIR", IF(Extend_fmod, PRE_CALC!I5048*Fm, PRE_CALC!A5048*Fdata), IF(F_default=1,B5099+(4*Fnotch-0)/8192,B5099+(F_stop-F_start)/8192) )</f>
        <v>157656.249999872</v>
      </c>
      <c r="C5100" s="39">
        <f t="shared" si="235"/>
        <v>-2.016391422351846</v>
      </c>
      <c r="D5100" s="84">
        <f ca="1">IF(FilterType="FIR", IF(Extend_fmod=1,OFFSET(PRE_CALC!J5048,0,DEC_RATE), OFFSET(PRE_CALC!B5048,0,DEC_RATE)), C5100)</f>
        <v>-111.11757192100001</v>
      </c>
      <c r="E5100" s="84">
        <f t="shared" ca="1" si="236"/>
        <v>102406.249999872</v>
      </c>
      <c r="F5100" s="84">
        <f t="shared" ca="1" si="234"/>
        <v>-4.8930546883400004E-3</v>
      </c>
      <c r="G5100" s="119">
        <f>IF(FilterType="FIR",  PRE_CALC!A5048*Fdata, IF(F_default=1,G5099+(4*Fnotch-0)/8192,G5099+(F_stop-F_start)/8192) )</f>
        <v>157656.249999872</v>
      </c>
      <c r="H5100" s="120">
        <f ca="1">IF(FilterType="FIR", OFFSET(PRE_CALC!B5048,0,DEC_RATE), C5100)</f>
        <v>-111.11757192100001</v>
      </c>
    </row>
    <row r="5101" spans="2:8" x14ac:dyDescent="0.2">
      <c r="B5101" s="45">
        <f>IF(FilterType="FIR", IF(Extend_fmod, PRE_CALC!I5049*Fm, PRE_CALC!A5049*Fdata), IF(F_default=1,B5100+(4*Fnotch-0)/8192,B5100+(F_stop-F_start)/8192) )</f>
        <v>157687.5</v>
      </c>
      <c r="C5101" s="39">
        <f t="shared" si="235"/>
        <v>-2.0171973393874878</v>
      </c>
      <c r="D5101" s="84">
        <f ca="1">IF(FilterType="FIR", IF(Extend_fmod=1,OFFSET(PRE_CALC!J5049,0,DEC_RATE), OFFSET(PRE_CALC!B5049,0,DEC_RATE)), C5101)</f>
        <v>-111.13928881699999</v>
      </c>
      <c r="E5101" s="84">
        <f t="shared" ca="1" si="236"/>
        <v>102406.249999872</v>
      </c>
      <c r="F5101" s="84">
        <f t="shared" ca="1" si="234"/>
        <v>-4.8930546883400004E-3</v>
      </c>
      <c r="G5101" s="119">
        <f>IF(FilterType="FIR",  PRE_CALC!A5049*Fdata, IF(F_default=1,G5100+(4*Fnotch-0)/8192,G5100+(F_stop-F_start)/8192) )</f>
        <v>157687.5</v>
      </c>
      <c r="H5101" s="120">
        <f ca="1">IF(FilterType="FIR", OFFSET(PRE_CALC!B5049,0,DEC_RATE), C5101)</f>
        <v>-111.13928881699999</v>
      </c>
    </row>
    <row r="5102" spans="2:8" x14ac:dyDescent="0.2">
      <c r="B5102" s="45">
        <f>IF(FilterType="FIR", IF(Extend_fmod, PRE_CALC!I5050*Fm, PRE_CALC!A5050*Fdata), IF(F_default=1,B5101+(4*Fnotch-0)/8192,B5101+(F_stop-F_start)/8192) )</f>
        <v>157718.750000128</v>
      </c>
      <c r="C5102" s="39">
        <f t="shared" si="235"/>
        <v>-2.018003421365322</v>
      </c>
      <c r="D5102" s="84">
        <f ca="1">IF(FilterType="FIR", IF(Extend_fmod=1,OFFSET(PRE_CALC!J5050,0,DEC_RATE), OFFSET(PRE_CALC!B5050,0,DEC_RATE)), C5102)</f>
        <v>-111.1652713</v>
      </c>
      <c r="E5102" s="84">
        <f t="shared" ca="1" si="236"/>
        <v>102406.249999872</v>
      </c>
      <c r="F5102" s="84">
        <f t="shared" ca="1" si="234"/>
        <v>-4.8930546883400004E-3</v>
      </c>
      <c r="G5102" s="119">
        <f>IF(FilterType="FIR",  PRE_CALC!A5050*Fdata, IF(F_default=1,G5101+(4*Fnotch-0)/8192,G5101+(F_stop-F_start)/8192) )</f>
        <v>157718.750000128</v>
      </c>
      <c r="H5102" s="120">
        <f ca="1">IF(FilterType="FIR", OFFSET(PRE_CALC!B5050,0,DEC_RATE), C5102)</f>
        <v>-111.1652713</v>
      </c>
    </row>
    <row r="5103" spans="2:8" x14ac:dyDescent="0.2">
      <c r="B5103" s="45">
        <f>IF(FilterType="FIR", IF(Extend_fmod, PRE_CALC!I5051*Fm, PRE_CALC!A5051*Fdata), IF(F_default=1,B5102+(4*Fnotch-0)/8192,B5102+(F_stop-F_start)/8192) )</f>
        <v>157750</v>
      </c>
      <c r="C5103" s="39">
        <f t="shared" si="235"/>
        <v>-2.0188096682819383</v>
      </c>
      <c r="D5103" s="84">
        <f ca="1">IF(FilterType="FIR", IF(Extend_fmod=1,OFFSET(PRE_CALC!J5051,0,DEC_RATE), OFFSET(PRE_CALC!B5051,0,DEC_RATE)), C5103)</f>
        <v>-111.195542816</v>
      </c>
      <c r="E5103" s="84">
        <f t="shared" ca="1" si="236"/>
        <v>102406.249999872</v>
      </c>
      <c r="F5103" s="84">
        <f t="shared" ca="1" si="234"/>
        <v>-4.8930546883400004E-3</v>
      </c>
      <c r="G5103" s="119">
        <f>IF(FilterType="FIR",  PRE_CALC!A5051*Fdata, IF(F_default=1,G5102+(4*Fnotch-0)/8192,G5102+(F_stop-F_start)/8192) )</f>
        <v>157750</v>
      </c>
      <c r="H5103" s="120">
        <f ca="1">IF(FilterType="FIR", OFFSET(PRE_CALC!B5051,0,DEC_RATE), C5103)</f>
        <v>-111.195542816</v>
      </c>
    </row>
    <row r="5104" spans="2:8" x14ac:dyDescent="0.2">
      <c r="B5104" s="45">
        <f>IF(FilterType="FIR", IF(Extend_fmod, PRE_CALC!I5052*Fm, PRE_CALC!A5052*Fdata), IF(F_default=1,B5103+(4*Fnotch-0)/8192,B5103+(F_stop-F_start)/8192) )</f>
        <v>157781.249999872</v>
      </c>
      <c r="C5104" s="39">
        <f t="shared" si="235"/>
        <v>-2.019616080147137</v>
      </c>
      <c r="D5104" s="84">
        <f ca="1">IF(FilterType="FIR", IF(Extend_fmod=1,OFFSET(PRE_CALC!J5052,0,DEC_RATE), OFFSET(PRE_CALC!B5052,0,DEC_RATE)), C5104)</f>
        <v>-111.230130987</v>
      </c>
      <c r="E5104" s="84">
        <f t="shared" ca="1" si="236"/>
        <v>102406.249999872</v>
      </c>
      <c r="F5104" s="84">
        <f t="shared" ca="1" si="234"/>
        <v>-4.8930546883400004E-3</v>
      </c>
      <c r="G5104" s="119">
        <f>IF(FilterType="FIR",  PRE_CALC!A5052*Fdata, IF(F_default=1,G5103+(4*Fnotch-0)/8192,G5103+(F_stop-F_start)/8192) )</f>
        <v>157781.249999872</v>
      </c>
      <c r="H5104" s="120">
        <f ca="1">IF(FilterType="FIR", OFFSET(PRE_CALC!B5052,0,DEC_RATE), C5104)</f>
        <v>-111.230130987</v>
      </c>
    </row>
    <row r="5105" spans="2:8" x14ac:dyDescent="0.2">
      <c r="B5105" s="45">
        <f>IF(FilterType="FIR", IF(Extend_fmod, PRE_CALC!I5053*Fm, PRE_CALC!A5053*Fdata), IF(F_default=1,B5104+(4*Fnotch-0)/8192,B5104+(F_stop-F_start)/8192) )</f>
        <v>157812.5</v>
      </c>
      <c r="C5105" s="39">
        <f t="shared" si="235"/>
        <v>-2.02042265697072</v>
      </c>
      <c r="D5105" s="84">
        <f ca="1">IF(FilterType="FIR", IF(Extend_fmod=1,OFFSET(PRE_CALC!J5053,0,DEC_RATE), OFFSET(PRE_CALC!B5053,0,DEC_RATE)), C5105)</f>
        <v>-111.26906772</v>
      </c>
      <c r="E5105" s="84">
        <f t="shared" ca="1" si="236"/>
        <v>102406.249999872</v>
      </c>
      <c r="F5105" s="84">
        <f t="shared" ca="1" si="234"/>
        <v>-4.8930546883400004E-3</v>
      </c>
      <c r="G5105" s="119">
        <f>IF(FilterType="FIR",  PRE_CALC!A5053*Fdata, IF(F_default=1,G5104+(4*Fnotch-0)/8192,G5104+(F_stop-F_start)/8192) )</f>
        <v>157812.5</v>
      </c>
      <c r="H5105" s="120">
        <f ca="1">IF(FilterType="FIR", OFFSET(PRE_CALC!B5053,0,DEC_RATE), C5105)</f>
        <v>-111.26906772</v>
      </c>
    </row>
    <row r="5106" spans="2:8" x14ac:dyDescent="0.2">
      <c r="B5106" s="45">
        <f>IF(FilterType="FIR", IF(Extend_fmod, PRE_CALC!I5054*Fm, PRE_CALC!A5054*Fdata), IF(F_default=1,B5105+(4*Fnotch-0)/8192,B5105+(F_stop-F_start)/8192) )</f>
        <v>157843.750000128</v>
      </c>
      <c r="C5106" s="39">
        <f t="shared" si="235"/>
        <v>-2.0212293987492664</v>
      </c>
      <c r="D5106" s="84">
        <f ca="1">IF(FilterType="FIR", IF(Extend_fmod=1,OFFSET(PRE_CALC!J5054,0,DEC_RATE), OFFSET(PRE_CALC!B5054,0,DEC_RATE)), C5106)</f>
        <v>-111.312389332</v>
      </c>
      <c r="E5106" s="84">
        <f t="shared" ca="1" si="236"/>
        <v>102406.249999872</v>
      </c>
      <c r="F5106" s="84">
        <f t="shared" ca="1" si="234"/>
        <v>-4.8930546883400004E-3</v>
      </c>
      <c r="G5106" s="119">
        <f>IF(FilterType="FIR",  PRE_CALC!A5054*Fdata, IF(F_default=1,G5105+(4*Fnotch-0)/8192,G5105+(F_stop-F_start)/8192) )</f>
        <v>157843.750000128</v>
      </c>
      <c r="H5106" s="120">
        <f ca="1">IF(FilterType="FIR", OFFSET(PRE_CALC!B5054,0,DEC_RATE), C5106)</f>
        <v>-111.312389332</v>
      </c>
    </row>
    <row r="5107" spans="2:8" x14ac:dyDescent="0.2">
      <c r="B5107" s="45">
        <f>IF(FilterType="FIR", IF(Extend_fmod, PRE_CALC!I5055*Fm, PRE_CALC!A5055*Fdata), IF(F_default=1,B5106+(4*Fnotch-0)/8192,B5106+(F_stop-F_start)/8192) )</f>
        <v>157875</v>
      </c>
      <c r="C5107" s="39">
        <f t="shared" si="235"/>
        <v>-2.0220363054793613</v>
      </c>
      <c r="D5107" s="84">
        <f ca="1">IF(FilterType="FIR", IF(Extend_fmod=1,OFFSET(PRE_CALC!J5055,0,DEC_RATE), OFFSET(PRE_CALC!B5055,0,DEC_RATE)), C5107)</f>
        <v>-111.36013669800001</v>
      </c>
      <c r="E5107" s="84">
        <f t="shared" ca="1" si="236"/>
        <v>102406.249999872</v>
      </c>
      <c r="F5107" s="84">
        <f t="shared" ca="1" si="234"/>
        <v>-4.8930546883400004E-3</v>
      </c>
      <c r="G5107" s="119">
        <f>IF(FilterType="FIR",  PRE_CALC!A5055*Fdata, IF(F_default=1,G5106+(4*Fnotch-0)/8192,G5106+(F_stop-F_start)/8192) )</f>
        <v>157875</v>
      </c>
      <c r="H5107" s="120">
        <f ca="1">IF(FilterType="FIR", OFFSET(PRE_CALC!B5055,0,DEC_RATE), C5107)</f>
        <v>-111.36013669800001</v>
      </c>
    </row>
    <row r="5108" spans="2:8" x14ac:dyDescent="0.2">
      <c r="B5108" s="45">
        <f>IF(FilterType="FIR", IF(Extend_fmod, PRE_CALC!I5056*Fm, PRE_CALC!A5056*Fdata), IF(F_default=1,B5107+(4*Fnotch-0)/8192,B5107+(F_stop-F_start)/8192) )</f>
        <v>157906.249999872</v>
      </c>
      <c r="C5108" s="39">
        <f t="shared" si="235"/>
        <v>-2.0228433771708358</v>
      </c>
      <c r="D5108" s="84">
        <f ca="1">IF(FilterType="FIR", IF(Extend_fmod=1,OFFSET(PRE_CALC!J5056,0,DEC_RATE), OFFSET(PRE_CALC!B5056,0,DEC_RATE)), C5108)</f>
        <v>-111.412355417</v>
      </c>
      <c r="E5108" s="84">
        <f t="shared" ca="1" si="236"/>
        <v>102406.249999872</v>
      </c>
      <c r="F5108" s="84">
        <f t="shared" ca="1" si="234"/>
        <v>-4.8930546883400004E-3</v>
      </c>
      <c r="G5108" s="119">
        <f>IF(FilterType="FIR",  PRE_CALC!A5056*Fdata, IF(F_default=1,G5107+(4*Fnotch-0)/8192,G5107+(F_stop-F_start)/8192) )</f>
        <v>157906.249999872</v>
      </c>
      <c r="H5108" s="120">
        <f ca="1">IF(FilterType="FIR", OFFSET(PRE_CALC!B5056,0,DEC_RATE), C5108)</f>
        <v>-111.412355417</v>
      </c>
    </row>
    <row r="5109" spans="2:8" x14ac:dyDescent="0.2">
      <c r="B5109" s="45">
        <f>IF(FilterType="FIR", IF(Extend_fmod, PRE_CALC!I5057*Fm, PRE_CALC!A5057*Fdata), IF(F_default=1,B5108+(4*Fnotch-0)/8192,B5108+(F_stop-F_start)/8192) )</f>
        <v>157937.5</v>
      </c>
      <c r="C5109" s="39">
        <f t="shared" si="235"/>
        <v>-2.0236506138334751</v>
      </c>
      <c r="D5109" s="84">
        <f ca="1">IF(FilterType="FIR", IF(Extend_fmod=1,OFFSET(PRE_CALC!J5057,0,DEC_RATE), OFFSET(PRE_CALC!B5057,0,DEC_RATE)), C5109)</f>
        <v>-111.469096003</v>
      </c>
      <c r="E5109" s="84">
        <f t="shared" ca="1" si="236"/>
        <v>102406.249999872</v>
      </c>
      <c r="F5109" s="84">
        <f t="shared" ca="1" si="234"/>
        <v>-4.8930546883400004E-3</v>
      </c>
      <c r="G5109" s="119">
        <f>IF(FilterType="FIR",  PRE_CALC!A5057*Fdata, IF(F_default=1,G5108+(4*Fnotch-0)/8192,G5108+(F_stop-F_start)/8192) )</f>
        <v>157937.5</v>
      </c>
      <c r="H5109" s="120">
        <f ca="1">IF(FilterType="FIR", OFFSET(PRE_CALC!B5057,0,DEC_RATE), C5109)</f>
        <v>-111.469096003</v>
      </c>
    </row>
    <row r="5110" spans="2:8" x14ac:dyDescent="0.2">
      <c r="B5110" s="45">
        <f>IF(FilterType="FIR", IF(Extend_fmod, PRE_CALC!I5058*Fm, PRE_CALC!A5058*Fdata), IF(F_default=1,B5109+(4*Fnotch-0)/8192,B5109+(F_stop-F_start)/8192) )</f>
        <v>157968.750000128</v>
      </c>
      <c r="C5110" s="39">
        <f t="shared" si="235"/>
        <v>-2.0244580154638823</v>
      </c>
      <c r="D5110" s="84">
        <f ca="1">IF(FilterType="FIR", IF(Extend_fmod=1,OFFSET(PRE_CALC!J5058,0,DEC_RATE), OFFSET(PRE_CALC!B5058,0,DEC_RATE)), C5110)</f>
        <v>-111.530414097</v>
      </c>
      <c r="E5110" s="84">
        <f t="shared" ca="1" si="236"/>
        <v>102406.249999872</v>
      </c>
      <c r="F5110" s="84">
        <f t="shared" ca="1" si="234"/>
        <v>-4.8930546883400004E-3</v>
      </c>
      <c r="G5110" s="119">
        <f>IF(FilterType="FIR",  PRE_CALC!A5058*Fdata, IF(F_default=1,G5109+(4*Fnotch-0)/8192,G5109+(F_stop-F_start)/8192) )</f>
        <v>157968.750000128</v>
      </c>
      <c r="H5110" s="120">
        <f ca="1">IF(FilterType="FIR", OFFSET(PRE_CALC!B5058,0,DEC_RATE), C5110)</f>
        <v>-111.530414097</v>
      </c>
    </row>
    <row r="5111" spans="2:8" x14ac:dyDescent="0.2">
      <c r="B5111" s="45">
        <f>IF(FilterType="FIR", IF(Extend_fmod, PRE_CALC!I5059*Fm, PRE_CALC!A5059*Fdata), IF(F_default=1,B5110+(4*Fnotch-0)/8192,B5110+(F_stop-F_start)/8192) )</f>
        <v>158000</v>
      </c>
      <c r="C5111" s="39">
        <f t="shared" si="235"/>
        <v>-2.0252655820586285</v>
      </c>
      <c r="D5111" s="84">
        <f ca="1">IF(FilterType="FIR", IF(Extend_fmod=1,OFFSET(PRE_CALC!J5059,0,DEC_RATE), OFFSET(PRE_CALC!B5059,0,DEC_RATE)), C5111)</f>
        <v>-111.59637070300001</v>
      </c>
      <c r="E5111" s="84">
        <f t="shared" ca="1" si="236"/>
        <v>102406.249999872</v>
      </c>
      <c r="F5111" s="84">
        <f t="shared" ref="F5111:F5174" ca="1" si="237">IF(G5111&lt;=F_PB,H5111, OFFSET(H:H,MATCH(F_PB-0.0001,G:G),0,1))</f>
        <v>-4.8930546883400004E-3</v>
      </c>
      <c r="G5111" s="119">
        <f>IF(FilterType="FIR",  PRE_CALC!A5059*Fdata, IF(F_default=1,G5110+(4*Fnotch-0)/8192,G5110+(F_stop-F_start)/8192) )</f>
        <v>158000</v>
      </c>
      <c r="H5111" s="120">
        <f ca="1">IF(FilterType="FIR", OFFSET(PRE_CALC!B5059,0,DEC_RATE), C5111)</f>
        <v>-111.59637070300001</v>
      </c>
    </row>
    <row r="5112" spans="2:8" x14ac:dyDescent="0.2">
      <c r="B5112" s="45">
        <f>IF(FilterType="FIR", IF(Extend_fmod, PRE_CALC!I5060*Fm, PRE_CALC!A5060*Fdata), IF(F_default=1,B5111+(4*Fnotch-0)/8192,B5111+(F_stop-F_start)/8192) )</f>
        <v>158031.249999872</v>
      </c>
      <c r="C5112" s="39">
        <f t="shared" ref="C5112:C5175" si="238">MAX(20*LOG(ABS(   (1/s_dec*SIN(s_dec*$B5112/Fm*PI())/SIN($B5112/Fm*PI()))^(order-1) * (1/s_dec2*SIN(s_dec2*$B5112/Fm*PI())/SIN($B5112/Fm*PI()))  )), -160)</f>
        <v>-2.0260733136275326</v>
      </c>
      <c r="D5112" s="84">
        <f ca="1">IF(FilterType="FIR", IF(Extend_fmod=1,OFFSET(PRE_CALC!J5060,0,DEC_RATE), OFFSET(PRE_CALC!B5060,0,DEC_RATE)), C5112)</f>
        <v>-111.66703245399999</v>
      </c>
      <c r="E5112" s="84">
        <f t="shared" ref="E5112:E5175" ca="1" si="239">IF(G5112&lt;=F_PB,G5112, OFFSET(G:G,MATCH(F_PB-0.0001,G:G),0,1) )</f>
        <v>102406.249999872</v>
      </c>
      <c r="F5112" s="84">
        <f t="shared" ca="1" si="237"/>
        <v>-4.8930546883400004E-3</v>
      </c>
      <c r="G5112" s="119">
        <f>IF(FilterType="FIR",  PRE_CALC!A5060*Fdata, IF(F_default=1,G5111+(4*Fnotch-0)/8192,G5111+(F_stop-F_start)/8192) )</f>
        <v>158031.249999872</v>
      </c>
      <c r="H5112" s="120">
        <f ca="1">IF(FilterType="FIR", OFFSET(PRE_CALC!B5060,0,DEC_RATE), C5112)</f>
        <v>-111.66703245399999</v>
      </c>
    </row>
    <row r="5113" spans="2:8" x14ac:dyDescent="0.2">
      <c r="B5113" s="45">
        <f>IF(FilterType="FIR", IF(Extend_fmod, PRE_CALC!I5061*Fm, PRE_CALC!A5061*Fdata), IF(F_default=1,B5112+(4*Fnotch-0)/8192,B5112+(F_stop-F_start)/8192) )</f>
        <v>158062.5</v>
      </c>
      <c r="C5113" s="39">
        <f t="shared" si="238"/>
        <v>-2.0268812101804219</v>
      </c>
      <c r="D5113" s="84">
        <f ca="1">IF(FilterType="FIR", IF(Extend_fmod=1,OFFSET(PRE_CALC!J5061,0,DEC_RATE), OFFSET(PRE_CALC!B5061,0,DEC_RATE)), C5113)</f>
        <v>-111.742471911</v>
      </c>
      <c r="E5113" s="84">
        <f t="shared" ca="1" si="239"/>
        <v>102406.249999872</v>
      </c>
      <c r="F5113" s="84">
        <f t="shared" ca="1" si="237"/>
        <v>-4.8930546883400004E-3</v>
      </c>
      <c r="G5113" s="119">
        <f>IF(FilterType="FIR",  PRE_CALC!A5061*Fdata, IF(F_default=1,G5112+(4*Fnotch-0)/8192,G5112+(F_stop-F_start)/8192) )</f>
        <v>158062.5</v>
      </c>
      <c r="H5113" s="120">
        <f ca="1">IF(FilterType="FIR", OFFSET(PRE_CALC!B5061,0,DEC_RATE), C5113)</f>
        <v>-111.742471911</v>
      </c>
    </row>
    <row r="5114" spans="2:8" x14ac:dyDescent="0.2">
      <c r="B5114" s="45">
        <f>IF(FilterType="FIR", IF(Extend_fmod, PRE_CALC!I5062*Fm, PRE_CALC!A5062*Fdata), IF(F_default=1,B5113+(4*Fnotch-0)/8192,B5113+(F_stop-F_start)/8192) )</f>
        <v>158093.750000128</v>
      </c>
      <c r="C5114" s="39">
        <f t="shared" si="238"/>
        <v>-2.0276892717138648</v>
      </c>
      <c r="D5114" s="84">
        <f ca="1">IF(FilterType="FIR", IF(Extend_fmod=1,OFFSET(PRE_CALC!J5062,0,DEC_RATE), OFFSET(PRE_CALC!B5062,0,DEC_RATE)), C5114)</f>
        <v>-111.82276788599999</v>
      </c>
      <c r="E5114" s="84">
        <f t="shared" ca="1" si="239"/>
        <v>102406.249999872</v>
      </c>
      <c r="F5114" s="84">
        <f t="shared" ca="1" si="237"/>
        <v>-4.8930546883400004E-3</v>
      </c>
      <c r="G5114" s="119">
        <f>IF(FilterType="FIR",  PRE_CALC!A5062*Fdata, IF(F_default=1,G5113+(4*Fnotch-0)/8192,G5113+(F_stop-F_start)/8192) )</f>
        <v>158093.750000128</v>
      </c>
      <c r="H5114" s="120">
        <f ca="1">IF(FilterType="FIR", OFFSET(PRE_CALC!B5062,0,DEC_RATE), C5114)</f>
        <v>-111.82276788599999</v>
      </c>
    </row>
    <row r="5115" spans="2:8" x14ac:dyDescent="0.2">
      <c r="B5115" s="45">
        <f>IF(FilterType="FIR", IF(Extend_fmod, PRE_CALC!I5063*Fm, PRE_CALC!A5063*Fdata), IF(F_default=1,B5114+(4*Fnotch-0)/8192,B5114+(F_stop-F_start)/8192) )</f>
        <v>158125</v>
      </c>
      <c r="C5115" s="39">
        <f t="shared" si="238"/>
        <v>-2.0284974982244544</v>
      </c>
      <c r="D5115" s="84">
        <f ca="1">IF(FilterType="FIR", IF(Extend_fmod=1,OFFSET(PRE_CALC!J5063,0,DEC_RATE), OFFSET(PRE_CALC!B5063,0,DEC_RATE)), C5115)</f>
        <v>-111.90800581400001</v>
      </c>
      <c r="E5115" s="84">
        <f t="shared" ca="1" si="239"/>
        <v>102406.249999872</v>
      </c>
      <c r="F5115" s="84">
        <f t="shared" ca="1" si="237"/>
        <v>-4.8930546883400004E-3</v>
      </c>
      <c r="G5115" s="119">
        <f>IF(FilterType="FIR",  PRE_CALC!A5063*Fdata, IF(F_default=1,G5114+(4*Fnotch-0)/8192,G5114+(F_stop-F_start)/8192) )</f>
        <v>158125</v>
      </c>
      <c r="H5115" s="120">
        <f ca="1">IF(FilterType="FIR", OFFSET(PRE_CALC!B5063,0,DEC_RATE), C5115)</f>
        <v>-111.90800581400001</v>
      </c>
    </row>
    <row r="5116" spans="2:8" x14ac:dyDescent="0.2">
      <c r="B5116" s="45">
        <f>IF(FilterType="FIR", IF(Extend_fmod, PRE_CALC!I5064*Fm, PRE_CALC!A5064*Fdata), IF(F_default=1,B5115+(4*Fnotch-0)/8192,B5115+(F_stop-F_start)/8192) )</f>
        <v>158156.249999872</v>
      </c>
      <c r="C5116" s="39">
        <f t="shared" si="238"/>
        <v>-2.0293058897220102</v>
      </c>
      <c r="D5116" s="84">
        <f ca="1">IF(FilterType="FIR", IF(Extend_fmod=1,OFFSET(PRE_CALC!J5064,0,DEC_RATE), OFFSET(PRE_CALC!B5064,0,DEC_RATE)), C5116)</f>
        <v>-111.998278154</v>
      </c>
      <c r="E5116" s="84">
        <f t="shared" ca="1" si="239"/>
        <v>102406.249999872</v>
      </c>
      <c r="F5116" s="84">
        <f t="shared" ca="1" si="237"/>
        <v>-4.8930546883400004E-3</v>
      </c>
      <c r="G5116" s="119">
        <f>IF(FilterType="FIR",  PRE_CALC!A5064*Fdata, IF(F_default=1,G5115+(4*Fnotch-0)/8192,G5115+(F_stop-F_start)/8192) )</f>
        <v>158156.249999872</v>
      </c>
      <c r="H5116" s="120">
        <f ca="1">IF(FilterType="FIR", OFFSET(PRE_CALC!B5064,0,DEC_RATE), C5116)</f>
        <v>-111.998278154</v>
      </c>
    </row>
    <row r="5117" spans="2:8" x14ac:dyDescent="0.2">
      <c r="B5117" s="45">
        <f>IF(FilterType="FIR", IF(Extend_fmod, PRE_CALC!I5065*Fm, PRE_CALC!A5065*Fdata), IF(F_default=1,B5116+(4*Fnotch-0)/8192,B5116+(F_stop-F_start)/8192) )</f>
        <v>158187.5</v>
      </c>
      <c r="C5117" s="39">
        <f t="shared" si="238"/>
        <v>-2.0301144462163565</v>
      </c>
      <c r="D5117" s="84">
        <f ca="1">IF(FilterType="FIR", IF(Extend_fmod=1,OFFSET(PRE_CALC!J5065,0,DEC_RATE), OFFSET(PRE_CALC!B5065,0,DEC_RATE)), C5117)</f>
        <v>-112.09368483999999</v>
      </c>
      <c r="E5117" s="84">
        <f t="shared" ca="1" si="239"/>
        <v>102406.249999872</v>
      </c>
      <c r="F5117" s="84">
        <f t="shared" ca="1" si="237"/>
        <v>-4.8930546883400004E-3</v>
      </c>
      <c r="G5117" s="119">
        <f>IF(FilterType="FIR",  PRE_CALC!A5065*Fdata, IF(F_default=1,G5116+(4*Fnotch-0)/8192,G5116+(F_stop-F_start)/8192) )</f>
        <v>158187.5</v>
      </c>
      <c r="H5117" s="120">
        <f ca="1">IF(FilterType="FIR", OFFSET(PRE_CALC!B5065,0,DEC_RATE), C5117)</f>
        <v>-112.09368483999999</v>
      </c>
    </row>
    <row r="5118" spans="2:8" x14ac:dyDescent="0.2">
      <c r="B5118" s="45">
        <f>IF(FilterType="FIR", IF(Extend_fmod, PRE_CALC!I5066*Fm, PRE_CALC!A5066*Fdata), IF(F_default=1,B5117+(4*Fnotch-0)/8192,B5117+(F_stop-F_start)/8192) )</f>
        <v>158218.750000128</v>
      </c>
      <c r="C5118" s="39">
        <f t="shared" si="238"/>
        <v>-2.0309231677040831</v>
      </c>
      <c r="D5118" s="84">
        <f ca="1">IF(FilterType="FIR", IF(Extend_fmod=1,OFFSET(PRE_CALC!J5066,0,DEC_RATE), OFFSET(PRE_CALC!B5066,0,DEC_RATE)), C5118)</f>
        <v>-112.194333783</v>
      </c>
      <c r="E5118" s="84">
        <f t="shared" ca="1" si="239"/>
        <v>102406.249999872</v>
      </c>
      <c r="F5118" s="84">
        <f t="shared" ca="1" si="237"/>
        <v>-4.8930546883400004E-3</v>
      </c>
      <c r="G5118" s="119">
        <f>IF(FilterType="FIR",  PRE_CALC!A5066*Fdata, IF(F_default=1,G5117+(4*Fnotch-0)/8192,G5117+(F_stop-F_start)/8192) )</f>
        <v>158218.750000128</v>
      </c>
      <c r="H5118" s="120">
        <f ca="1">IF(FilterType="FIR", OFFSET(PRE_CALC!B5066,0,DEC_RATE), C5118)</f>
        <v>-112.194333783</v>
      </c>
    </row>
    <row r="5119" spans="2:8" x14ac:dyDescent="0.2">
      <c r="B5119" s="45">
        <f>IF(FilterType="FIR", IF(Extend_fmod, PRE_CALC!I5067*Fm, PRE_CALC!A5067*Fdata), IF(F_default=1,B5118+(4*Fnotch-0)/8192,B5118+(F_stop-F_start)/8192) )</f>
        <v>158250</v>
      </c>
      <c r="C5119" s="39">
        <f t="shared" si="238"/>
        <v>-2.0317320541817558</v>
      </c>
      <c r="D5119" s="84">
        <f ca="1">IF(FilterType="FIR", IF(Extend_fmod=1,OFFSET(PRE_CALC!J5067,0,DEC_RATE), OFFSET(PRE_CALC!B5067,0,DEC_RATE)), C5119)</f>
        <v>-112.300341425</v>
      </c>
      <c r="E5119" s="84">
        <f t="shared" ca="1" si="239"/>
        <v>102406.249999872</v>
      </c>
      <c r="F5119" s="84">
        <f t="shared" ca="1" si="237"/>
        <v>-4.8930546883400004E-3</v>
      </c>
      <c r="G5119" s="119">
        <f>IF(FilterType="FIR",  PRE_CALC!A5067*Fdata, IF(F_default=1,G5118+(4*Fnotch-0)/8192,G5118+(F_stop-F_start)/8192) )</f>
        <v>158250</v>
      </c>
      <c r="H5119" s="120">
        <f ca="1">IF(FilterType="FIR", OFFSET(PRE_CALC!B5067,0,DEC_RATE), C5119)</f>
        <v>-112.300341425</v>
      </c>
    </row>
    <row r="5120" spans="2:8" x14ac:dyDescent="0.2">
      <c r="B5120" s="45">
        <f>IF(FilterType="FIR", IF(Extend_fmod, PRE_CALC!I5068*Fm, PRE_CALC!A5068*Fdata), IF(F_default=1,B5119+(4*Fnotch-0)/8192,B5119+(F_stop-F_start)/8192) )</f>
        <v>158281.249999872</v>
      </c>
      <c r="C5120" s="39">
        <f t="shared" si="238"/>
        <v>-2.0325411056592255</v>
      </c>
      <c r="D5120" s="84">
        <f ca="1">IF(FilterType="FIR", IF(Extend_fmod=1,OFFSET(PRE_CALC!J5068,0,DEC_RATE), OFFSET(PRE_CALC!B5068,0,DEC_RATE)), C5120)</f>
        <v>-112.411833356</v>
      </c>
      <c r="E5120" s="84">
        <f t="shared" ca="1" si="239"/>
        <v>102406.249999872</v>
      </c>
      <c r="F5120" s="84">
        <f t="shared" ca="1" si="237"/>
        <v>-4.8930546883400004E-3</v>
      </c>
      <c r="G5120" s="119">
        <f>IF(FilterType="FIR",  PRE_CALC!A5068*Fdata, IF(F_default=1,G5119+(4*Fnotch-0)/8192,G5119+(F_stop-F_start)/8192) )</f>
        <v>158281.249999872</v>
      </c>
      <c r="H5120" s="120">
        <f ca="1">IF(FilterType="FIR", OFFSET(PRE_CALC!B5068,0,DEC_RATE), C5120)</f>
        <v>-112.411833356</v>
      </c>
    </row>
    <row r="5121" spans="2:8" x14ac:dyDescent="0.2">
      <c r="B5121" s="45">
        <f>IF(FilterType="FIR", IF(Extend_fmod, PRE_CALC!I5069*Fm, PRE_CALC!A5069*Fdata), IF(F_default=1,B5120+(4*Fnotch-0)/8192,B5120+(F_stop-F_start)/8192) )</f>
        <v>158312.5</v>
      </c>
      <c r="C5121" s="39">
        <f t="shared" si="238"/>
        <v>-2.0333503221463127</v>
      </c>
      <c r="D5121" s="84">
        <f ca="1">IF(FilterType="FIR", IF(Extend_fmod=1,OFFSET(PRE_CALC!J5069,0,DEC_RATE), OFFSET(PRE_CALC!B5069,0,DEC_RATE)), C5121)</f>
        <v>-112.528945002</v>
      </c>
      <c r="E5121" s="84">
        <f t="shared" ca="1" si="239"/>
        <v>102406.249999872</v>
      </c>
      <c r="F5121" s="84">
        <f t="shared" ca="1" si="237"/>
        <v>-4.8930546883400004E-3</v>
      </c>
      <c r="G5121" s="119">
        <f>IF(FilterType="FIR",  PRE_CALC!A5069*Fdata, IF(F_default=1,G5120+(4*Fnotch-0)/8192,G5120+(F_stop-F_start)/8192) )</f>
        <v>158312.5</v>
      </c>
      <c r="H5121" s="120">
        <f ca="1">IF(FilterType="FIR", OFFSET(PRE_CALC!B5069,0,DEC_RATE), C5121)</f>
        <v>-112.528945002</v>
      </c>
    </row>
    <row r="5122" spans="2:8" x14ac:dyDescent="0.2">
      <c r="B5122" s="45">
        <f>IF(FilterType="FIR", IF(Extend_fmod, PRE_CALC!I5070*Fm, PRE_CALC!A5070*Fdata), IF(F_default=1,B5121+(4*Fnotch-0)/8192,B5121+(F_stop-F_start)/8192) )</f>
        <v>158343.750000128</v>
      </c>
      <c r="C5122" s="39">
        <f t="shared" si="238"/>
        <v>-2.0341597036395971</v>
      </c>
      <c r="D5122" s="84">
        <f ca="1">IF(FilterType="FIR", IF(Extend_fmod=1,OFFSET(PRE_CALC!J5070,0,DEC_RATE), OFFSET(PRE_CALC!B5070,0,DEC_RATE)), C5122)</f>
        <v>-112.651822387</v>
      </c>
      <c r="E5122" s="84">
        <f t="shared" ca="1" si="239"/>
        <v>102406.249999872</v>
      </c>
      <c r="F5122" s="84">
        <f t="shared" ca="1" si="237"/>
        <v>-4.8930546883400004E-3</v>
      </c>
      <c r="G5122" s="119">
        <f>IF(FilterType="FIR",  PRE_CALC!A5070*Fdata, IF(F_default=1,G5121+(4*Fnotch-0)/8192,G5121+(F_stop-F_start)/8192) )</f>
        <v>158343.750000128</v>
      </c>
      <c r="H5122" s="120">
        <f ca="1">IF(FilterType="FIR", OFFSET(PRE_CALC!B5070,0,DEC_RATE), C5122)</f>
        <v>-112.651822387</v>
      </c>
    </row>
    <row r="5123" spans="2:8" x14ac:dyDescent="0.2">
      <c r="B5123" s="45">
        <f>IF(FilterType="FIR", IF(Extend_fmod, PRE_CALC!I5071*Fm, PRE_CALC!A5071*Fdata), IF(F_default=1,B5122+(4*Fnotch-0)/8192,B5122+(F_stop-F_start)/8192) )</f>
        <v>158375</v>
      </c>
      <c r="C5123" s="39">
        <f t="shared" si="238"/>
        <v>-2.0349692501356667</v>
      </c>
      <c r="D5123" s="84">
        <f ca="1">IF(FilterType="FIR", IF(Extend_fmod=1,OFFSET(PRE_CALC!J5071,0,DEC_RATE), OFFSET(PRE_CALC!B5071,0,DEC_RATE)), C5123)</f>
        <v>-112.78062298899999</v>
      </c>
      <c r="E5123" s="84">
        <f t="shared" ca="1" si="239"/>
        <v>102406.249999872</v>
      </c>
      <c r="F5123" s="84">
        <f t="shared" ca="1" si="237"/>
        <v>-4.8930546883400004E-3</v>
      </c>
      <c r="G5123" s="119">
        <f>IF(FilterType="FIR",  PRE_CALC!A5071*Fdata, IF(F_default=1,G5122+(4*Fnotch-0)/8192,G5122+(F_stop-F_start)/8192) )</f>
        <v>158375</v>
      </c>
      <c r="H5123" s="120">
        <f ca="1">IF(FilterType="FIR", OFFSET(PRE_CALC!B5071,0,DEC_RATE), C5123)</f>
        <v>-112.78062298899999</v>
      </c>
    </row>
    <row r="5124" spans="2:8" x14ac:dyDescent="0.2">
      <c r="B5124" s="45">
        <f>IF(FilterType="FIR", IF(Extend_fmod, PRE_CALC!I5072*Fm, PRE_CALC!A5072*Fdata), IF(F_default=1,B5123+(4*Fnotch-0)/8192,B5123+(F_stop-F_start)/8192) )</f>
        <v>158406.249999872</v>
      </c>
      <c r="C5124" s="39">
        <f t="shared" si="238"/>
        <v>-2.0357789616443416</v>
      </c>
      <c r="D5124" s="84">
        <f ca="1">IF(FilterType="FIR", IF(Extend_fmod=1,OFFSET(PRE_CALC!J5072,0,DEC_RATE), OFFSET(PRE_CALC!B5072,0,DEC_RATE)), C5124)</f>
        <v>-112.915516692</v>
      </c>
      <c r="E5124" s="84">
        <f t="shared" ca="1" si="239"/>
        <v>102406.249999872</v>
      </c>
      <c r="F5124" s="84">
        <f t="shared" ca="1" si="237"/>
        <v>-4.8930546883400004E-3</v>
      </c>
      <c r="G5124" s="119">
        <f>IF(FilterType="FIR",  PRE_CALC!A5072*Fdata, IF(F_default=1,G5123+(4*Fnotch-0)/8192,G5123+(F_stop-F_start)/8192) )</f>
        <v>158406.249999872</v>
      </c>
      <c r="H5124" s="120">
        <f ca="1">IF(FilterType="FIR", OFFSET(PRE_CALC!B5072,0,DEC_RATE), C5124)</f>
        <v>-112.915516692</v>
      </c>
    </row>
    <row r="5125" spans="2:8" x14ac:dyDescent="0.2">
      <c r="B5125" s="45">
        <f>IF(FilterType="FIR", IF(Extend_fmod, PRE_CALC!I5073*Fm, PRE_CALC!A5073*Fdata), IF(F_default=1,B5124+(4*Fnotch-0)/8192,B5124+(F_stop-F_start)/8192) )</f>
        <v>158437.5</v>
      </c>
      <c r="C5125" s="39">
        <f t="shared" si="238"/>
        <v>-2.0365888381754829</v>
      </c>
      <c r="D5125" s="84">
        <f ca="1">IF(FilterType="FIR", IF(Extend_fmod=1,OFFSET(PRE_CALC!J5073,0,DEC_RATE), OFFSET(PRE_CALC!B5073,0,DEC_RATE)), C5125)</f>
        <v>-113.05668685099999</v>
      </c>
      <c r="E5125" s="84">
        <f t="shared" ca="1" si="239"/>
        <v>102406.249999872</v>
      </c>
      <c r="F5125" s="84">
        <f t="shared" ca="1" si="237"/>
        <v>-4.8930546883400004E-3</v>
      </c>
      <c r="G5125" s="119">
        <f>IF(FilterType="FIR",  PRE_CALC!A5073*Fdata, IF(F_default=1,G5124+(4*Fnotch-0)/8192,G5124+(F_stop-F_start)/8192) )</f>
        <v>158437.5</v>
      </c>
      <c r="H5125" s="120">
        <f ca="1">IF(FilterType="FIR", OFFSET(PRE_CALC!B5073,0,DEC_RATE), C5125)</f>
        <v>-113.05668685099999</v>
      </c>
    </row>
    <row r="5126" spans="2:8" x14ac:dyDescent="0.2">
      <c r="B5126" s="45">
        <f>IF(FilterType="FIR", IF(Extend_fmod, PRE_CALC!I5074*Fm, PRE_CALC!A5074*Fdata), IF(F_default=1,B5125+(4*Fnotch-0)/8192,B5125+(F_stop-F_start)/8192) )</f>
        <v>158468.750000128</v>
      </c>
      <c r="C5126" s="39">
        <f t="shared" si="238"/>
        <v>-2.0373988797256577</v>
      </c>
      <c r="D5126" s="84">
        <f ca="1">IF(FilterType="FIR", IF(Extend_fmod=1,OFFSET(PRE_CALC!J5074,0,DEC_RATE), OFFSET(PRE_CALC!B5074,0,DEC_RATE)), C5126)</f>
        <v>-113.204331491</v>
      </c>
      <c r="E5126" s="84">
        <f t="shared" ca="1" si="239"/>
        <v>102406.249999872</v>
      </c>
      <c r="F5126" s="84">
        <f t="shared" ca="1" si="237"/>
        <v>-4.8930546883400004E-3</v>
      </c>
      <c r="G5126" s="119">
        <f>IF(FilterType="FIR",  PRE_CALC!A5074*Fdata, IF(F_default=1,G5125+(4*Fnotch-0)/8192,G5125+(F_stop-F_start)/8192) )</f>
        <v>158468.750000128</v>
      </c>
      <c r="H5126" s="120">
        <f ca="1">IF(FilterType="FIR", OFFSET(PRE_CALC!B5074,0,DEC_RATE), C5126)</f>
        <v>-113.204331491</v>
      </c>
    </row>
    <row r="5127" spans="2:8" x14ac:dyDescent="0.2">
      <c r="B5127" s="45">
        <f>IF(FilterType="FIR", IF(Extend_fmod, PRE_CALC!I5075*Fm, PRE_CALC!A5075*Fdata), IF(F_default=1,B5126+(4*Fnotch-0)/8192,B5126+(F_stop-F_start)/8192) )</f>
        <v>158500</v>
      </c>
      <c r="C5127" s="39">
        <f t="shared" si="238"/>
        <v>-2.0382090862914488</v>
      </c>
      <c r="D5127" s="84">
        <f ca="1">IF(FilterType="FIR", IF(Extend_fmod=1,OFFSET(PRE_CALC!J5075,0,DEC_RATE), OFFSET(PRE_CALC!B5075,0,DEC_RATE)), C5127)</f>
        <v>-113.358664649</v>
      </c>
      <c r="E5127" s="84">
        <f t="shared" ca="1" si="239"/>
        <v>102406.249999872</v>
      </c>
      <c r="F5127" s="84">
        <f t="shared" ca="1" si="237"/>
        <v>-4.8930546883400004E-3</v>
      </c>
      <c r="G5127" s="119">
        <f>IF(FilterType="FIR",  PRE_CALC!A5075*Fdata, IF(F_default=1,G5126+(4*Fnotch-0)/8192,G5126+(F_stop-F_start)/8192) )</f>
        <v>158500</v>
      </c>
      <c r="H5127" s="120">
        <f ca="1">IF(FilterType="FIR", OFFSET(PRE_CALC!B5075,0,DEC_RATE), C5127)</f>
        <v>-113.358664649</v>
      </c>
    </row>
    <row r="5128" spans="2:8" x14ac:dyDescent="0.2">
      <c r="B5128" s="45">
        <f>IF(FilterType="FIR", IF(Extend_fmod, PRE_CALC!I5076*Fm, PRE_CALC!A5076*Fdata), IF(F_default=1,B5127+(4*Fnotch-0)/8192,B5127+(F_stop-F_start)/8192) )</f>
        <v>158531.249999872</v>
      </c>
      <c r="C5128" s="39">
        <f t="shared" si="238"/>
        <v>-2.0390194578826981</v>
      </c>
      <c r="D5128" s="84">
        <f ca="1">IF(FilterType="FIR", IF(Extend_fmod=1,OFFSET(PRE_CALC!J5076,0,DEC_RATE), OFFSET(PRE_CALC!B5076,0,DEC_RATE)), C5128)</f>
        <v>-113.519917885</v>
      </c>
      <c r="E5128" s="84">
        <f t="shared" ca="1" si="239"/>
        <v>102406.249999872</v>
      </c>
      <c r="F5128" s="84">
        <f t="shared" ca="1" si="237"/>
        <v>-4.8930546883400004E-3</v>
      </c>
      <c r="G5128" s="119">
        <f>IF(FilterType="FIR",  PRE_CALC!A5076*Fdata, IF(F_default=1,G5127+(4*Fnotch-0)/8192,G5127+(F_stop-F_start)/8192) )</f>
        <v>158531.249999872</v>
      </c>
      <c r="H5128" s="120">
        <f ca="1">IF(FilterType="FIR", OFFSET(PRE_CALC!B5076,0,DEC_RATE), C5128)</f>
        <v>-113.519917885</v>
      </c>
    </row>
    <row r="5129" spans="2:8" x14ac:dyDescent="0.2">
      <c r="B5129" s="45">
        <f>IF(FilterType="FIR", IF(Extend_fmod, PRE_CALC!I5077*Fm, PRE_CALC!A5077*Fdata), IF(F_default=1,B5128+(4*Fnotch-0)/8192,B5128+(F_stop-F_start)/8192) )</f>
        <v>158562.5</v>
      </c>
      <c r="C5129" s="39">
        <f t="shared" si="238"/>
        <v>-2.0398299945092497</v>
      </c>
      <c r="D5129" s="84">
        <f ca="1">IF(FilterType="FIR", IF(Extend_fmod=1,OFFSET(PRE_CALC!J5077,0,DEC_RATE), OFFSET(PRE_CALC!B5077,0,DEC_RATE)), C5129)</f>
        <v>-113.68834199699999</v>
      </c>
      <c r="E5129" s="84">
        <f t="shared" ca="1" si="239"/>
        <v>102406.249999872</v>
      </c>
      <c r="F5129" s="84">
        <f t="shared" ca="1" si="237"/>
        <v>-4.8930546883400004E-3</v>
      </c>
      <c r="G5129" s="119">
        <f>IF(FilterType="FIR",  PRE_CALC!A5077*Fdata, IF(F_default=1,G5128+(4*Fnotch-0)/8192,G5128+(F_stop-F_start)/8192) )</f>
        <v>158562.5</v>
      </c>
      <c r="H5129" s="120">
        <f ca="1">IF(FilterType="FIR", OFFSET(PRE_CALC!B5077,0,DEC_RATE), C5129)</f>
        <v>-113.68834199699999</v>
      </c>
    </row>
    <row r="5130" spans="2:8" x14ac:dyDescent="0.2">
      <c r="B5130" s="45">
        <f>IF(FilterType="FIR", IF(Extend_fmod, PRE_CALC!I5078*Fm, PRE_CALC!A5078*Fdata), IF(F_default=1,B5129+(4*Fnotch-0)/8192,B5129+(F_stop-F_start)/8192) )</f>
        <v>158593.750000128</v>
      </c>
      <c r="C5130" s="39">
        <f t="shared" si="238"/>
        <v>-2.0406406961676899</v>
      </c>
      <c r="D5130" s="84">
        <f ca="1">IF(FilterType="FIR", IF(Extend_fmod=1,OFFSET(PRE_CALC!J5078,0,DEC_RATE), OFFSET(PRE_CALC!B5078,0,DEC_RATE)), C5130)</f>
        <v>-113.86420895099999</v>
      </c>
      <c r="E5130" s="84">
        <f t="shared" ca="1" si="239"/>
        <v>102406.249999872</v>
      </c>
      <c r="F5130" s="84">
        <f t="shared" ca="1" si="237"/>
        <v>-4.8930546883400004E-3</v>
      </c>
      <c r="G5130" s="119">
        <f>IF(FilterType="FIR",  PRE_CALC!A5078*Fdata, IF(F_default=1,G5129+(4*Fnotch-0)/8192,G5129+(F_stop-F_start)/8192) )</f>
        <v>158593.750000128</v>
      </c>
      <c r="H5130" s="120">
        <f ca="1">IF(FilterType="FIR", OFFSET(PRE_CALC!B5078,0,DEC_RATE), C5130)</f>
        <v>-113.86420895099999</v>
      </c>
    </row>
    <row r="5131" spans="2:8" x14ac:dyDescent="0.2">
      <c r="B5131" s="45">
        <f>IF(FilterType="FIR", IF(Extend_fmod, PRE_CALC!I5079*Fm, PRE_CALC!A5079*Fdata), IF(F_default=1,B5130+(4*Fnotch-0)/8192,B5130+(F_stop-F_start)/8192) )</f>
        <v>158625</v>
      </c>
      <c r="C5131" s="39">
        <f t="shared" si="238"/>
        <v>-2.0414515628545953</v>
      </c>
      <c r="D5131" s="84">
        <f ca="1">IF(FilterType="FIR", IF(Extend_fmod=1,OFFSET(PRE_CALC!J5079,0,DEC_RATE), OFFSET(PRE_CALC!B5079,0,DEC_RATE)), C5131)</f>
        <v>-114.04781407900001</v>
      </c>
      <c r="E5131" s="84">
        <f t="shared" ca="1" si="239"/>
        <v>102406.249999872</v>
      </c>
      <c r="F5131" s="84">
        <f t="shared" ca="1" si="237"/>
        <v>-4.8930546883400004E-3</v>
      </c>
      <c r="G5131" s="119">
        <f>IF(FilterType="FIR",  PRE_CALC!A5079*Fdata, IF(F_default=1,G5130+(4*Fnotch-0)/8192,G5130+(F_stop-F_start)/8192) )</f>
        <v>158625</v>
      </c>
      <c r="H5131" s="120">
        <f ca="1">IF(FilterType="FIR", OFFSET(PRE_CALC!B5079,0,DEC_RATE), C5131)</f>
        <v>-114.04781407900001</v>
      </c>
    </row>
    <row r="5132" spans="2:8" x14ac:dyDescent="0.2">
      <c r="B5132" s="45">
        <f>IF(FilterType="FIR", IF(Extend_fmod, PRE_CALC!I5080*Fm, PRE_CALC!A5080*Fdata), IF(F_default=1,B5131+(4*Fnotch-0)/8192,B5131+(F_stop-F_start)/8192) )</f>
        <v>158656.249999872</v>
      </c>
      <c r="C5132" s="39">
        <f t="shared" si="238"/>
        <v>-2.0422625945798072</v>
      </c>
      <c r="D5132" s="84">
        <f ca="1">IF(FilterType="FIR", IF(Extend_fmod=1,OFFSET(PRE_CALC!J5080,0,DEC_RATE), OFFSET(PRE_CALC!B5080,0,DEC_RATE)), C5132)</f>
        <v>-114.239478581</v>
      </c>
      <c r="E5132" s="84">
        <f t="shared" ca="1" si="239"/>
        <v>102406.249999872</v>
      </c>
      <c r="F5132" s="84">
        <f t="shared" ca="1" si="237"/>
        <v>-4.8930546883400004E-3</v>
      </c>
      <c r="G5132" s="119">
        <f>IF(FilterType="FIR",  PRE_CALC!A5080*Fdata, IF(F_default=1,G5131+(4*Fnotch-0)/8192,G5131+(F_stop-F_start)/8192) )</f>
        <v>158656.249999872</v>
      </c>
      <c r="H5132" s="120">
        <f ca="1">IF(FilterType="FIR", OFFSET(PRE_CALC!B5080,0,DEC_RATE), C5132)</f>
        <v>-114.239478581</v>
      </c>
    </row>
    <row r="5133" spans="2:8" x14ac:dyDescent="0.2">
      <c r="B5133" s="45">
        <f>IF(FilterType="FIR", IF(Extend_fmod, PRE_CALC!I5081*Fm, PRE_CALC!A5081*Fdata), IF(F_default=1,B5132+(4*Fnotch-0)/8192,B5132+(F_stop-F_start)/8192) )</f>
        <v>158687.5</v>
      </c>
      <c r="C5133" s="39">
        <f t="shared" si="238"/>
        <v>-2.043073791353192</v>
      </c>
      <c r="D5133" s="84">
        <f ca="1">IF(FilterType="FIR", IF(Extend_fmod=1,OFFSET(PRE_CALC!J5081,0,DEC_RATE), OFFSET(PRE_CALC!B5081,0,DEC_RATE)), C5133)</f>
        <v>-114.439552381</v>
      </c>
      <c r="E5133" s="84">
        <f t="shared" ca="1" si="239"/>
        <v>102406.249999872</v>
      </c>
      <c r="F5133" s="84">
        <f t="shared" ca="1" si="237"/>
        <v>-4.8930546883400004E-3</v>
      </c>
      <c r="G5133" s="119">
        <f>IF(FilterType="FIR",  PRE_CALC!A5081*Fdata, IF(F_default=1,G5132+(4*Fnotch-0)/8192,G5132+(F_stop-F_start)/8192) )</f>
        <v>158687.5</v>
      </c>
      <c r="H5133" s="120">
        <f ca="1">IF(FilterType="FIR", OFFSET(PRE_CALC!B5081,0,DEC_RATE), C5133)</f>
        <v>-114.439552381</v>
      </c>
    </row>
    <row r="5134" spans="2:8" x14ac:dyDescent="0.2">
      <c r="B5134" s="45">
        <f>IF(FilterType="FIR", IF(Extend_fmod, PRE_CALC!I5082*Fm, PRE_CALC!A5082*Fdata), IF(F_default=1,B5133+(4*Fnotch-0)/8192,B5133+(F_stop-F_start)/8192) )</f>
        <v>158718.750000128</v>
      </c>
      <c r="C5134" s="39">
        <f t="shared" si="238"/>
        <v>-2.043885153171328</v>
      </c>
      <c r="D5134" s="84">
        <f ca="1">IF(FilterType="FIR", IF(Extend_fmod=1,OFFSET(PRE_CALC!J5082,0,DEC_RATE), OFFSET(PRE_CALC!B5082,0,DEC_RATE)), C5134)</f>
        <v>-114.648417407</v>
      </c>
      <c r="E5134" s="84">
        <f t="shared" ca="1" si="239"/>
        <v>102406.249999872</v>
      </c>
      <c r="F5134" s="84">
        <f t="shared" ca="1" si="237"/>
        <v>-4.8930546883400004E-3</v>
      </c>
      <c r="G5134" s="119">
        <f>IF(FilterType="FIR",  PRE_CALC!A5082*Fdata, IF(F_default=1,G5133+(4*Fnotch-0)/8192,G5133+(F_stop-F_start)/8192) )</f>
        <v>158718.750000128</v>
      </c>
      <c r="H5134" s="120">
        <f ca="1">IF(FilterType="FIR", OFFSET(PRE_CALC!B5082,0,DEC_RATE), C5134)</f>
        <v>-114.648417407</v>
      </c>
    </row>
    <row r="5135" spans="2:8" x14ac:dyDescent="0.2">
      <c r="B5135" s="45">
        <f>IF(FilterType="FIR", IF(Extend_fmod, PRE_CALC!I5083*Fm, PRE_CALC!A5083*Fdata), IF(F_default=1,B5134+(4*Fnotch-0)/8192,B5134+(F_stop-F_start)/8192) )</f>
        <v>158750</v>
      </c>
      <c r="C5135" s="39">
        <f t="shared" si="238"/>
        <v>-2.0446966800307678</v>
      </c>
      <c r="D5135" s="84">
        <f ca="1">IF(FilterType="FIR", IF(Extend_fmod=1,OFFSET(PRE_CALC!J5083,0,DEC_RATE), OFFSET(PRE_CALC!B5083,0,DEC_RATE)), C5135)</f>
        <v>-114.866491357</v>
      </c>
      <c r="E5135" s="84">
        <f t="shared" ca="1" si="239"/>
        <v>102406.249999872</v>
      </c>
      <c r="F5135" s="84">
        <f t="shared" ca="1" si="237"/>
        <v>-4.8930546883400004E-3</v>
      </c>
      <c r="G5135" s="119">
        <f>IF(FilterType="FIR",  PRE_CALC!A5083*Fdata, IF(F_default=1,G5134+(4*Fnotch-0)/8192,G5134+(F_stop-F_start)/8192) )</f>
        <v>158750</v>
      </c>
      <c r="H5135" s="120">
        <f ca="1">IF(FilterType="FIR", OFFSET(PRE_CALC!B5083,0,DEC_RATE), C5135)</f>
        <v>-114.866491357</v>
      </c>
    </row>
    <row r="5136" spans="2:8" x14ac:dyDescent="0.2">
      <c r="B5136" s="45">
        <f>IF(FilterType="FIR", IF(Extend_fmod, PRE_CALC!I5084*Fm, PRE_CALC!A5084*Fdata), IF(F_default=1,B5135+(4*Fnotch-0)/8192,B5135+(F_stop-F_start)/8192) )</f>
        <v>158781.249999872</v>
      </c>
      <c r="C5136" s="39">
        <f t="shared" si="238"/>
        <v>-2.0455083719413989</v>
      </c>
      <c r="D5136" s="84">
        <f ca="1">IF(FilterType="FIR", IF(Extend_fmod=1,OFFSET(PRE_CALC!J5084,0,DEC_RATE), OFFSET(PRE_CALC!B5084,0,DEC_RATE)), C5136)</f>
        <v>-115.094232058</v>
      </c>
      <c r="E5136" s="84">
        <f t="shared" ca="1" si="239"/>
        <v>102406.249999872</v>
      </c>
      <c r="F5136" s="84">
        <f t="shared" ca="1" si="237"/>
        <v>-4.8930546883400004E-3</v>
      </c>
      <c r="G5136" s="119">
        <f>IF(FilterType="FIR",  PRE_CALC!A5084*Fdata, IF(F_default=1,G5135+(4*Fnotch-0)/8192,G5135+(F_stop-F_start)/8192) )</f>
        <v>158781.249999872</v>
      </c>
      <c r="H5136" s="120">
        <f ca="1">IF(FilterType="FIR", OFFSET(PRE_CALC!B5084,0,DEC_RATE), C5136)</f>
        <v>-115.094232058</v>
      </c>
    </row>
    <row r="5137" spans="2:8" x14ac:dyDescent="0.2">
      <c r="B5137" s="45">
        <f>IF(FilterType="FIR", IF(Extend_fmod, PRE_CALC!I5085*Fm, PRE_CALC!A5085*Fdata), IF(F_default=1,B5136+(4*Fnotch-0)/8192,B5136+(F_stop-F_start)/8192) )</f>
        <v>158812.5</v>
      </c>
      <c r="C5137" s="39">
        <f t="shared" si="238"/>
        <v>-2.046320228913074</v>
      </c>
      <c r="D5137" s="84">
        <f ca="1">IF(FilterType="FIR", IF(Extend_fmod=1,OFFSET(PRE_CALC!J5085,0,DEC_RATE), OFFSET(PRE_CALC!B5085,0,DEC_RATE)), C5137)</f>
        <v>-115.332142514</v>
      </c>
      <c r="E5137" s="84">
        <f t="shared" ca="1" si="239"/>
        <v>102406.249999872</v>
      </c>
      <c r="F5137" s="84">
        <f t="shared" ca="1" si="237"/>
        <v>-4.8930546883400004E-3</v>
      </c>
      <c r="G5137" s="119">
        <f>IF(FilterType="FIR",  PRE_CALC!A5085*Fdata, IF(F_default=1,G5136+(4*Fnotch-0)/8192,G5136+(F_stop-F_start)/8192) )</f>
        <v>158812.5</v>
      </c>
      <c r="H5137" s="120">
        <f ca="1">IF(FilterType="FIR", OFFSET(PRE_CALC!B5085,0,DEC_RATE), C5137)</f>
        <v>-115.332142514</v>
      </c>
    </row>
    <row r="5138" spans="2:8" x14ac:dyDescent="0.2">
      <c r="B5138" s="45">
        <f>IF(FilterType="FIR", IF(Extend_fmod, PRE_CALC!I5086*Fm, PRE_CALC!A5086*Fdata), IF(F_default=1,B5137+(4*Fnotch-0)/8192,B5137+(F_stop-F_start)/8192) )</f>
        <v>158843.750000128</v>
      </c>
      <c r="C5138" s="39">
        <f t="shared" si="238"/>
        <v>-2.0471322509423606</v>
      </c>
      <c r="D5138" s="84">
        <f ca="1">IF(FilterType="FIR", IF(Extend_fmod=1,OFFSET(PRE_CALC!J5086,0,DEC_RATE), OFFSET(PRE_CALC!B5086,0,DEC_RATE)), C5138)</f>
        <v>-115.580776798</v>
      </c>
      <c r="E5138" s="84">
        <f t="shared" ca="1" si="239"/>
        <v>102406.249999872</v>
      </c>
      <c r="F5138" s="84">
        <f t="shared" ca="1" si="237"/>
        <v>-4.8930546883400004E-3</v>
      </c>
      <c r="G5138" s="119">
        <f>IF(FilterType="FIR",  PRE_CALC!A5086*Fdata, IF(F_default=1,G5137+(4*Fnotch-0)/8192,G5137+(F_stop-F_start)/8192) )</f>
        <v>158843.750000128</v>
      </c>
      <c r="H5138" s="120">
        <f ca="1">IF(FilterType="FIR", OFFSET(PRE_CALC!B5086,0,DEC_RATE), C5138)</f>
        <v>-115.580776798</v>
      </c>
    </row>
    <row r="5139" spans="2:8" x14ac:dyDescent="0.2">
      <c r="B5139" s="45">
        <f>IF(FilterType="FIR", IF(Extend_fmod, PRE_CALC!I5087*Fm, PRE_CALC!A5087*Fdata), IF(F_default=1,B5138+(4*Fnotch-0)/8192,B5138+(F_stop-F_start)/8192) )</f>
        <v>158875</v>
      </c>
      <c r="C5139" s="39">
        <f t="shared" si="238"/>
        <v>-2.0479444380258411</v>
      </c>
      <c r="D5139" s="84">
        <f ca="1">IF(FilterType="FIR", IF(Extend_fmod=1,OFFSET(PRE_CALC!J5087,0,DEC_RATE), OFFSET(PRE_CALC!B5087,0,DEC_RATE)), C5139)</f>
        <v>-115.840746935</v>
      </c>
      <c r="E5139" s="84">
        <f t="shared" ca="1" si="239"/>
        <v>102406.249999872</v>
      </c>
      <c r="F5139" s="84">
        <f t="shared" ca="1" si="237"/>
        <v>-4.8930546883400004E-3</v>
      </c>
      <c r="G5139" s="119">
        <f>IF(FilterType="FIR",  PRE_CALC!A5087*Fdata, IF(F_default=1,G5138+(4*Fnotch-0)/8192,G5138+(F_stop-F_start)/8192) )</f>
        <v>158875</v>
      </c>
      <c r="H5139" s="120">
        <f ca="1">IF(FilterType="FIR", OFFSET(PRE_CALC!B5087,0,DEC_RATE), C5139)</f>
        <v>-115.840746935</v>
      </c>
    </row>
    <row r="5140" spans="2:8" x14ac:dyDescent="0.2">
      <c r="B5140" s="45">
        <f>IF(FilterType="FIR", IF(Extend_fmod, PRE_CALC!I5088*Fm, PRE_CALC!A5088*Fdata), IF(F_default=1,B5139+(4*Fnotch-0)/8192,B5139+(F_stop-F_start)/8192) )</f>
        <v>158906.249999872</v>
      </c>
      <c r="C5140" s="39">
        <f t="shared" si="238"/>
        <v>-2.0487567901733716</v>
      </c>
      <c r="D5140" s="84">
        <f ca="1">IF(FilterType="FIR", IF(Extend_fmod=1,OFFSET(PRE_CALC!J5088,0,DEC_RATE), OFFSET(PRE_CALC!B5088,0,DEC_RATE)), C5140)</f>
        <v>-116.11273102</v>
      </c>
      <c r="E5140" s="84">
        <f t="shared" ca="1" si="239"/>
        <v>102406.249999872</v>
      </c>
      <c r="F5140" s="84">
        <f t="shared" ca="1" si="237"/>
        <v>-4.8930546883400004E-3</v>
      </c>
      <c r="G5140" s="119">
        <f>IF(FilterType="FIR",  PRE_CALC!A5088*Fdata, IF(F_default=1,G5139+(4*Fnotch-0)/8192,G5139+(F_stop-F_start)/8192) )</f>
        <v>158906.249999872</v>
      </c>
      <c r="H5140" s="120">
        <f ca="1">IF(FilterType="FIR", OFFSET(PRE_CALC!B5088,0,DEC_RATE), C5140)</f>
        <v>-116.11273102</v>
      </c>
    </row>
    <row r="5141" spans="2:8" x14ac:dyDescent="0.2">
      <c r="B5141" s="45">
        <f>IF(FilterType="FIR", IF(Extend_fmod, PRE_CALC!I5089*Fm, PRE_CALC!A5089*Fdata), IF(F_default=1,B5140+(4*Fnotch-0)/8192,B5140+(F_stop-F_start)/8192) )</f>
        <v>158937.5</v>
      </c>
      <c r="C5141" s="39">
        <f t="shared" si="238"/>
        <v>-2.0495693073948296</v>
      </c>
      <c r="D5141" s="84">
        <f ca="1">IF(FilterType="FIR", IF(Extend_fmod=1,OFFSET(PRE_CALC!J5089,0,DEC_RATE), OFFSET(PRE_CALC!B5089,0,DEC_RATE)), C5141)</f>
        <v>-116.397482802</v>
      </c>
      <c r="E5141" s="84">
        <f t="shared" ca="1" si="239"/>
        <v>102406.249999872</v>
      </c>
      <c r="F5141" s="84">
        <f t="shared" ca="1" si="237"/>
        <v>-4.8930546883400004E-3</v>
      </c>
      <c r="G5141" s="119">
        <f>IF(FilterType="FIR",  PRE_CALC!A5089*Fdata, IF(F_default=1,G5140+(4*Fnotch-0)/8192,G5140+(F_stop-F_start)/8192) )</f>
        <v>158937.5</v>
      </c>
      <c r="H5141" s="120">
        <f ca="1">IF(FilterType="FIR", OFFSET(PRE_CALC!B5089,0,DEC_RATE), C5141)</f>
        <v>-116.397482802</v>
      </c>
    </row>
    <row r="5142" spans="2:8" x14ac:dyDescent="0.2">
      <c r="B5142" s="45">
        <f>IF(FilterType="FIR", IF(Extend_fmod, PRE_CALC!I5090*Fm, PRE_CALC!A5090*Fdata), IF(F_default=1,B5141+(4*Fnotch-0)/8192,B5141+(F_stop-F_start)/8192) )</f>
        <v>158968.750000128</v>
      </c>
      <c r="C5142" s="39">
        <f t="shared" si="238"/>
        <v>-2.0503819896867954</v>
      </c>
      <c r="D5142" s="84">
        <f ca="1">IF(FilterType="FIR", IF(Extend_fmod=1,OFFSET(PRE_CALC!J5090,0,DEC_RATE), OFFSET(PRE_CALC!B5090,0,DEC_RATE)), C5142)</f>
        <v>-116.69584310400001</v>
      </c>
      <c r="E5142" s="84">
        <f t="shared" ca="1" si="239"/>
        <v>102406.249999872</v>
      </c>
      <c r="F5142" s="84">
        <f t="shared" ca="1" si="237"/>
        <v>-4.8930546883400004E-3</v>
      </c>
      <c r="G5142" s="119">
        <f>IF(FilterType="FIR",  PRE_CALC!A5090*Fdata, IF(F_default=1,G5141+(4*Fnotch-0)/8192,G5141+(F_stop-F_start)/8192) )</f>
        <v>158968.750000128</v>
      </c>
      <c r="H5142" s="120">
        <f ca="1">IF(FilterType="FIR", OFFSET(PRE_CALC!B5090,0,DEC_RATE), C5142)</f>
        <v>-116.69584310400001</v>
      </c>
    </row>
    <row r="5143" spans="2:8" x14ac:dyDescent="0.2">
      <c r="B5143" s="45">
        <f>IF(FilterType="FIR", IF(Extend_fmod, PRE_CALC!I5091*Fm, PRE_CALC!A5091*Fdata), IF(F_default=1,B5142+(4*Fnotch-0)/8192,B5142+(F_stop-F_start)/8192) )</f>
        <v>159000</v>
      </c>
      <c r="C5143" s="39">
        <f t="shared" si="238"/>
        <v>-2.0511948370458333</v>
      </c>
      <c r="D5143" s="84">
        <f ca="1">IF(FilterType="FIR", IF(Extend_fmod=1,OFFSET(PRE_CALC!J5091,0,DEC_RATE), OFFSET(PRE_CALC!B5091,0,DEC_RATE)), C5143)</f>
        <v>-117.00875348700001</v>
      </c>
      <c r="E5143" s="84">
        <f t="shared" ca="1" si="239"/>
        <v>102406.249999872</v>
      </c>
      <c r="F5143" s="84">
        <f t="shared" ca="1" si="237"/>
        <v>-4.8930546883400004E-3</v>
      </c>
      <c r="G5143" s="119">
        <f>IF(FilterType="FIR",  PRE_CALC!A5091*Fdata, IF(F_default=1,G5142+(4*Fnotch-0)/8192,G5142+(F_stop-F_start)/8192) )</f>
        <v>159000</v>
      </c>
      <c r="H5143" s="120">
        <f ca="1">IF(FilterType="FIR", OFFSET(PRE_CALC!B5091,0,DEC_RATE), C5143)</f>
        <v>-117.00875348700001</v>
      </c>
    </row>
    <row r="5144" spans="2:8" x14ac:dyDescent="0.2">
      <c r="B5144" s="45">
        <f>IF(FilterType="FIR", IF(Extend_fmod, PRE_CALC!I5092*Fm, PRE_CALC!A5092*Fdata), IF(F_default=1,B5143+(4*Fnotch-0)/8192,B5143+(F_stop-F_start)/8192) )</f>
        <v>159031.249999872</v>
      </c>
      <c r="C5144" s="39">
        <f t="shared" si="238"/>
        <v>-2.0520078494817993</v>
      </c>
      <c r="D5144" s="84">
        <f ca="1">IF(FilterType="FIR", IF(Extend_fmod=1,OFFSET(PRE_CALC!J5092,0,DEC_RATE), OFFSET(PRE_CALC!B5092,0,DEC_RATE)), C5144)</f>
        <v>-117.33727273</v>
      </c>
      <c r="E5144" s="84">
        <f t="shared" ca="1" si="239"/>
        <v>102406.249999872</v>
      </c>
      <c r="F5144" s="84">
        <f t="shared" ca="1" si="237"/>
        <v>-4.8930546883400004E-3</v>
      </c>
      <c r="G5144" s="119">
        <f>IF(FilterType="FIR",  PRE_CALC!A5092*Fdata, IF(F_default=1,G5143+(4*Fnotch-0)/8192,G5143+(F_stop-F_start)/8192) )</f>
        <v>159031.249999872</v>
      </c>
      <c r="H5144" s="120">
        <f ca="1">IF(FilterType="FIR", OFFSET(PRE_CALC!B5092,0,DEC_RATE), C5144)</f>
        <v>-117.33727273</v>
      </c>
    </row>
    <row r="5145" spans="2:8" x14ac:dyDescent="0.2">
      <c r="B5145" s="45">
        <f>IF(FilterType="FIR", IF(Extend_fmod, PRE_CALC!I5093*Fm, PRE_CALC!A5093*Fdata), IF(F_default=1,B5144+(4*Fnotch-0)/8192,B5144+(F_stop-F_start)/8192) )</f>
        <v>159062.5</v>
      </c>
      <c r="C5145" s="39">
        <f t="shared" si="238"/>
        <v>-2.0528210270046063</v>
      </c>
      <c r="D5145" s="84">
        <f ca="1">IF(FilterType="FIR", IF(Extend_fmod=1,OFFSET(PRE_CALC!J5093,0,DEC_RATE), OFFSET(PRE_CALC!B5093,0,DEC_RATE)), C5145)</f>
        <v>-117.682596825</v>
      </c>
      <c r="E5145" s="84">
        <f t="shared" ca="1" si="239"/>
        <v>102406.249999872</v>
      </c>
      <c r="F5145" s="84">
        <f t="shared" ca="1" si="237"/>
        <v>-4.8930546883400004E-3</v>
      </c>
      <c r="G5145" s="119">
        <f>IF(FilterType="FIR",  PRE_CALC!A5093*Fdata, IF(F_default=1,G5144+(4*Fnotch-0)/8192,G5144+(F_stop-F_start)/8192) )</f>
        <v>159062.5</v>
      </c>
      <c r="H5145" s="120">
        <f ca="1">IF(FilterType="FIR", OFFSET(PRE_CALC!B5093,0,DEC_RATE), C5145)</f>
        <v>-117.682596825</v>
      </c>
    </row>
    <row r="5146" spans="2:8" x14ac:dyDescent="0.2">
      <c r="B5146" s="45">
        <f>IF(FilterType="FIR", IF(Extend_fmod, PRE_CALC!I5094*Fm, PRE_CALC!A5094*Fdata), IF(F_default=1,B5145+(4*Fnotch-0)/8192,B5145+(F_stop-F_start)/8192) )</f>
        <v>159093.750000128</v>
      </c>
      <c r="C5146" s="39">
        <f t="shared" si="238"/>
        <v>-2.0536343696108141</v>
      </c>
      <c r="D5146" s="84">
        <f ca="1">IF(FilterType="FIR", IF(Extend_fmod=1,OFFSET(PRE_CALC!J5094,0,DEC_RATE), OFFSET(PRE_CALC!B5094,0,DEC_RATE)), C5146)</f>
        <v>-118.046083471</v>
      </c>
      <c r="E5146" s="84">
        <f t="shared" ca="1" si="239"/>
        <v>102406.249999872</v>
      </c>
      <c r="F5146" s="84">
        <f t="shared" ca="1" si="237"/>
        <v>-4.8930546883400004E-3</v>
      </c>
      <c r="G5146" s="119">
        <f>IF(FilterType="FIR",  PRE_CALC!A5094*Fdata, IF(F_default=1,G5145+(4*Fnotch-0)/8192,G5145+(F_stop-F_start)/8192) )</f>
        <v>159093.750000128</v>
      </c>
      <c r="H5146" s="120">
        <f ca="1">IF(FilterType="FIR", OFFSET(PRE_CALC!B5094,0,DEC_RATE), C5146)</f>
        <v>-118.046083471</v>
      </c>
    </row>
    <row r="5147" spans="2:8" x14ac:dyDescent="0.2">
      <c r="B5147" s="45">
        <f>IF(FilterType="FIR", IF(Extend_fmod, PRE_CALC!I5095*Fm, PRE_CALC!A5095*Fdata), IF(F_default=1,B5146+(4*Fnotch-0)/8192,B5146+(F_stop-F_start)/8192) )</f>
        <v>159125</v>
      </c>
      <c r="C5147" s="39">
        <f t="shared" si="238"/>
        <v>-2.0544478772969748</v>
      </c>
      <c r="D5147" s="84">
        <f ca="1">IF(FilterType="FIR", IF(Extend_fmod=1,OFFSET(PRE_CALC!J5095,0,DEC_RATE), OFFSET(PRE_CALC!B5095,0,DEC_RATE)), C5147)</f>
        <v>-118.429282274</v>
      </c>
      <c r="E5147" s="84">
        <f t="shared" ca="1" si="239"/>
        <v>102406.249999872</v>
      </c>
      <c r="F5147" s="84">
        <f t="shared" ca="1" si="237"/>
        <v>-4.8930546883400004E-3</v>
      </c>
      <c r="G5147" s="119">
        <f>IF(FilterType="FIR",  PRE_CALC!A5095*Fdata, IF(F_default=1,G5146+(4*Fnotch-0)/8192,G5146+(F_stop-F_start)/8192) )</f>
        <v>159125</v>
      </c>
      <c r="H5147" s="120">
        <f ca="1">IF(FilterType="FIR", OFFSET(PRE_CALC!B5095,0,DEC_RATE), C5147)</f>
        <v>-118.429282274</v>
      </c>
    </row>
    <row r="5148" spans="2:8" x14ac:dyDescent="0.2">
      <c r="B5148" s="45">
        <f>IF(FilterType="FIR", IF(Extend_fmod, PRE_CALC!I5096*Fm, PRE_CALC!A5096*Fdata), IF(F_default=1,B5147+(4*Fnotch-0)/8192,B5147+(F_stop-F_start)/8192) )</f>
        <v>159156.249999872</v>
      </c>
      <c r="C5148" s="39">
        <f t="shared" si="238"/>
        <v>-2.055261550072975</v>
      </c>
      <c r="D5148" s="84">
        <f ca="1">IF(FilterType="FIR", IF(Extend_fmod=1,OFFSET(PRE_CALC!J5096,0,DEC_RATE), OFFSET(PRE_CALC!B5096,0,DEC_RATE)), C5148)</f>
        <v>-118.833972398</v>
      </c>
      <c r="E5148" s="84">
        <f t="shared" ca="1" si="239"/>
        <v>102406.249999872</v>
      </c>
      <c r="F5148" s="84">
        <f t="shared" ca="1" si="237"/>
        <v>-4.8930546883400004E-3</v>
      </c>
      <c r="G5148" s="119">
        <f>IF(FilterType="FIR",  PRE_CALC!A5096*Fdata, IF(F_default=1,G5147+(4*Fnotch-0)/8192,G5147+(F_stop-F_start)/8192) )</f>
        <v>159156.249999872</v>
      </c>
      <c r="H5148" s="120">
        <f ca="1">IF(FilterType="FIR", OFFSET(PRE_CALC!B5096,0,DEC_RATE), C5148)</f>
        <v>-118.833972398</v>
      </c>
    </row>
    <row r="5149" spans="2:8" x14ac:dyDescent="0.2">
      <c r="B5149" s="45">
        <f>IF(FilterType="FIR", IF(Extend_fmod, PRE_CALC!I5097*Fm, PRE_CALC!A5097*Fdata), IF(F_default=1,B5148+(4*Fnotch-0)/8192,B5148+(F_stop-F_start)/8192) )</f>
        <v>159187.5</v>
      </c>
      <c r="C5149" s="39">
        <f t="shared" si="238"/>
        <v>-2.0560753879487303</v>
      </c>
      <c r="D5149" s="84">
        <f ca="1">IF(FilterType="FIR", IF(Extend_fmod=1,OFFSET(PRE_CALC!J5097,0,DEC_RATE), OFFSET(PRE_CALC!B5097,0,DEC_RATE)), C5149)</f>
        <v>-119.262209926</v>
      </c>
      <c r="E5149" s="84">
        <f t="shared" ca="1" si="239"/>
        <v>102406.249999872</v>
      </c>
      <c r="F5149" s="84">
        <f t="shared" ca="1" si="237"/>
        <v>-4.8930546883400004E-3</v>
      </c>
      <c r="G5149" s="119">
        <f>IF(FilterType="FIR",  PRE_CALC!A5097*Fdata, IF(F_default=1,G5148+(4*Fnotch-0)/8192,G5148+(F_stop-F_start)/8192) )</f>
        <v>159187.5</v>
      </c>
      <c r="H5149" s="120">
        <f ca="1">IF(FilterType="FIR", OFFSET(PRE_CALC!B5097,0,DEC_RATE), C5149)</f>
        <v>-119.262209926</v>
      </c>
    </row>
    <row r="5150" spans="2:8" x14ac:dyDescent="0.2">
      <c r="B5150" s="45">
        <f>IF(FilterType="FIR", IF(Extend_fmod, PRE_CALC!I5098*Fm, PRE_CALC!A5098*Fdata), IF(F_default=1,B5149+(4*Fnotch-0)/8192,B5149+(F_stop-F_start)/8192) )</f>
        <v>159218.750000128</v>
      </c>
      <c r="C5150" s="39">
        <f t="shared" si="238"/>
        <v>-2.0568893909207842</v>
      </c>
      <c r="D5150" s="84">
        <f ca="1">IF(FilterType="FIR", IF(Extend_fmod=1,OFFSET(PRE_CALC!J5098,0,DEC_RATE), OFFSET(PRE_CALC!B5098,0,DEC_RATE)), C5150)</f>
        <v>-119.716388138</v>
      </c>
      <c r="E5150" s="84">
        <f t="shared" ca="1" si="239"/>
        <v>102406.249999872</v>
      </c>
      <c r="F5150" s="84">
        <f t="shared" ca="1" si="237"/>
        <v>-4.8930546883400004E-3</v>
      </c>
      <c r="G5150" s="119">
        <f>IF(FilterType="FIR",  PRE_CALC!A5098*Fdata, IF(F_default=1,G5149+(4*Fnotch-0)/8192,G5149+(F_stop-F_start)/8192) )</f>
        <v>159218.750000128</v>
      </c>
      <c r="H5150" s="120">
        <f ca="1">IF(FilterType="FIR", OFFSET(PRE_CALC!B5098,0,DEC_RATE), C5150)</f>
        <v>-119.716388138</v>
      </c>
    </row>
    <row r="5151" spans="2:8" x14ac:dyDescent="0.2">
      <c r="B5151" s="45">
        <f>IF(FilterType="FIR", IF(Extend_fmod, PRE_CALC!I5099*Fm, PRE_CALC!A5099*Fdata), IF(F_default=1,B5150+(4*Fnotch-0)/8192,B5150+(F_stop-F_start)/8192) )</f>
        <v>159250</v>
      </c>
      <c r="C5151" s="39">
        <f t="shared" si="238"/>
        <v>-2.0577035589856867</v>
      </c>
      <c r="D5151" s="84">
        <f ca="1">IF(FilterType="FIR", IF(Extend_fmod=1,OFFSET(PRE_CALC!J5099,0,DEC_RATE), OFFSET(PRE_CALC!B5099,0,DEC_RATE)), C5151)</f>
        <v>-120.19931515099999</v>
      </c>
      <c r="E5151" s="84">
        <f t="shared" ca="1" si="239"/>
        <v>102406.249999872</v>
      </c>
      <c r="F5151" s="84">
        <f t="shared" ca="1" si="237"/>
        <v>-4.8930546883400004E-3</v>
      </c>
      <c r="G5151" s="119">
        <f>IF(FilterType="FIR",  PRE_CALC!A5099*Fdata, IF(F_default=1,G5150+(4*Fnotch-0)/8192,G5150+(F_stop-F_start)/8192) )</f>
        <v>159250</v>
      </c>
      <c r="H5151" s="120">
        <f ca="1">IF(FilterType="FIR", OFFSET(PRE_CALC!B5099,0,DEC_RATE), C5151)</f>
        <v>-120.19931515099999</v>
      </c>
    </row>
    <row r="5152" spans="2:8" x14ac:dyDescent="0.2">
      <c r="B5152" s="45">
        <f>IF(FilterType="FIR", IF(Extend_fmod, PRE_CALC!I5100*Fm, PRE_CALC!A5100*Fdata), IF(F_default=1,B5151+(4*Fnotch-0)/8192,B5151+(F_stop-F_start)/8192) )</f>
        <v>159281.249999872</v>
      </c>
      <c r="C5152" s="39">
        <f t="shared" si="238"/>
        <v>-2.0585178921533616</v>
      </c>
      <c r="D5152" s="84">
        <f ca="1">IF(FilterType="FIR", IF(Extend_fmod=1,OFFSET(PRE_CALC!J5100,0,DEC_RATE), OFFSET(PRE_CALC!B5100,0,DEC_RATE)), C5152)</f>
        <v>-120.714315328</v>
      </c>
      <c r="E5152" s="84">
        <f t="shared" ca="1" si="239"/>
        <v>102406.249999872</v>
      </c>
      <c r="F5152" s="84">
        <f t="shared" ca="1" si="237"/>
        <v>-4.8930546883400004E-3</v>
      </c>
      <c r="G5152" s="119">
        <f>IF(FilterType="FIR",  PRE_CALC!A5100*Fdata, IF(F_default=1,G5151+(4*Fnotch-0)/8192,G5151+(F_stop-F_start)/8192) )</f>
        <v>159281.249999872</v>
      </c>
      <c r="H5152" s="120">
        <f ca="1">IF(FilterType="FIR", OFFSET(PRE_CALC!B5100,0,DEC_RATE), C5152)</f>
        <v>-120.714315328</v>
      </c>
    </row>
    <row r="5153" spans="2:8" x14ac:dyDescent="0.2">
      <c r="B5153" s="45">
        <f>IF(FilterType="FIR", IF(Extend_fmod, PRE_CALC!I5101*Fm, PRE_CALC!A5101*Fdata), IF(F_default=1,B5152+(4*Fnotch-0)/8192,B5152+(F_stop-F_start)/8192) )</f>
        <v>159312.5</v>
      </c>
      <c r="C5153" s="39">
        <f t="shared" si="238"/>
        <v>-2.0593323904336907</v>
      </c>
      <c r="D5153" s="84">
        <f ca="1">IF(FilterType="FIR", IF(Extend_fmod=1,OFFSET(PRE_CALC!J5101,0,DEC_RATE), OFFSET(PRE_CALC!B5101,0,DEC_RATE)), C5153)</f>
        <v>-121.265363706</v>
      </c>
      <c r="E5153" s="84">
        <f t="shared" ca="1" si="239"/>
        <v>102406.249999872</v>
      </c>
      <c r="F5153" s="84">
        <f t="shared" ca="1" si="237"/>
        <v>-4.8930546883400004E-3</v>
      </c>
      <c r="G5153" s="119">
        <f>IF(FilterType="FIR",  PRE_CALC!A5101*Fdata, IF(F_default=1,G5152+(4*Fnotch-0)/8192,G5152+(F_stop-F_start)/8192) )</f>
        <v>159312.5</v>
      </c>
      <c r="H5153" s="120">
        <f ca="1">IF(FilterType="FIR", OFFSET(PRE_CALC!B5101,0,DEC_RATE), C5153)</f>
        <v>-121.265363706</v>
      </c>
    </row>
    <row r="5154" spans="2:8" x14ac:dyDescent="0.2">
      <c r="B5154" s="45">
        <f>IF(FilterType="FIR", IF(Extend_fmod, PRE_CALC!I5102*Fm, PRE_CALC!A5102*Fdata), IF(F_default=1,B5153+(4*Fnotch-0)/8192,B5153+(F_stop-F_start)/8192) )</f>
        <v>159343.750000128</v>
      </c>
      <c r="C5154" s="39">
        <f t="shared" si="238"/>
        <v>-2.0601470538232483</v>
      </c>
      <c r="D5154" s="84">
        <f ca="1">IF(FilterType="FIR", IF(Extend_fmod=1,OFFSET(PRE_CALC!J5102,0,DEC_RATE), OFFSET(PRE_CALC!B5102,0,DEC_RATE)), C5154)</f>
        <v>-121.85726729700001</v>
      </c>
      <c r="E5154" s="84">
        <f t="shared" ca="1" si="239"/>
        <v>102406.249999872</v>
      </c>
      <c r="F5154" s="84">
        <f t="shared" ca="1" si="237"/>
        <v>-4.8930546883400004E-3</v>
      </c>
      <c r="G5154" s="119">
        <f>IF(FilterType="FIR",  PRE_CALC!A5102*Fdata, IF(F_default=1,G5153+(4*Fnotch-0)/8192,G5153+(F_stop-F_start)/8192) )</f>
        <v>159343.750000128</v>
      </c>
      <c r="H5154" s="120">
        <f ca="1">IF(FilterType="FIR", OFFSET(PRE_CALC!B5102,0,DEC_RATE), C5154)</f>
        <v>-121.85726729700001</v>
      </c>
    </row>
    <row r="5155" spans="2:8" x14ac:dyDescent="0.2">
      <c r="B5155" s="45">
        <f>IF(FilterType="FIR", IF(Extend_fmod, PRE_CALC!I5103*Fm, PRE_CALC!A5103*Fdata), IF(F_default=1,B5154+(4*Fnotch-0)/8192,B5154+(F_stop-F_start)/8192) )</f>
        <v>159375</v>
      </c>
      <c r="C5155" s="39">
        <f t="shared" si="238"/>
        <v>-2.0609618823185851</v>
      </c>
      <c r="D5155" s="84">
        <f ca="1">IF(FilterType="FIR", IF(Extend_fmod=1,OFFSET(PRE_CALC!J5103,0,DEC_RATE), OFFSET(PRE_CALC!B5103,0,DEC_RATE)), C5155)</f>
        <v>-122.495914324</v>
      </c>
      <c r="E5155" s="84">
        <f t="shared" ca="1" si="239"/>
        <v>102406.249999872</v>
      </c>
      <c r="F5155" s="84">
        <f t="shared" ca="1" si="237"/>
        <v>-4.8930546883400004E-3</v>
      </c>
      <c r="G5155" s="119">
        <f>IF(FilterType="FIR",  PRE_CALC!A5103*Fdata, IF(F_default=1,G5154+(4*Fnotch-0)/8192,G5154+(F_stop-F_start)/8192) )</f>
        <v>159375</v>
      </c>
      <c r="H5155" s="120">
        <f ca="1">IF(FilterType="FIR", OFFSET(PRE_CALC!B5103,0,DEC_RATE), C5155)</f>
        <v>-122.495914324</v>
      </c>
    </row>
    <row r="5156" spans="2:8" x14ac:dyDescent="0.2">
      <c r="B5156" s="45">
        <f>IF(FilterType="FIR", IF(Extend_fmod, PRE_CALC!I5104*Fm, PRE_CALC!A5104*Fdata), IF(F_default=1,B5155+(4*Fnotch-0)/8192,B5155+(F_stop-F_start)/8192) )</f>
        <v>159406.249999872</v>
      </c>
      <c r="C5156" s="39">
        <f t="shared" si="238"/>
        <v>-2.0617768759295978</v>
      </c>
      <c r="D5156" s="84">
        <f ca="1">IF(FilterType="FIR", IF(Extend_fmod=1,OFFSET(PRE_CALC!J5104,0,DEC_RATE), OFFSET(PRE_CALC!B5104,0,DEC_RATE)), C5156)</f>
        <v>-123.18862445400001</v>
      </c>
      <c r="E5156" s="84">
        <f t="shared" ca="1" si="239"/>
        <v>102406.249999872</v>
      </c>
      <c r="F5156" s="84">
        <f t="shared" ca="1" si="237"/>
        <v>-4.8930546883400004E-3</v>
      </c>
      <c r="G5156" s="119">
        <f>IF(FilterType="FIR",  PRE_CALC!A5104*Fdata, IF(F_default=1,G5155+(4*Fnotch-0)/8192,G5155+(F_stop-F_start)/8192) )</f>
        <v>159406.249999872</v>
      </c>
      <c r="H5156" s="120">
        <f ca="1">IF(FilterType="FIR", OFFSET(PRE_CALC!B5104,0,DEC_RATE), C5156)</f>
        <v>-123.18862445400001</v>
      </c>
    </row>
    <row r="5157" spans="2:8" x14ac:dyDescent="0.2">
      <c r="B5157" s="45">
        <f>IF(FilterType="FIR", IF(Extend_fmod, PRE_CALC!I5105*Fm, PRE_CALC!A5105*Fdata), IF(F_default=1,B5156+(4*Fnotch-0)/8192,B5156+(F_stop-F_start)/8192) )</f>
        <v>159437.5</v>
      </c>
      <c r="C5157" s="39">
        <f t="shared" si="238"/>
        <v>-2.0625920346662134</v>
      </c>
      <c r="D5157" s="84">
        <f ca="1">IF(FilterType="FIR", IF(Extend_fmod=1,OFFSET(PRE_CALC!J5105,0,DEC_RATE), OFFSET(PRE_CALC!B5105,0,DEC_RATE)), C5157)</f>
        <v>-123.944653461</v>
      </c>
      <c r="E5157" s="84">
        <f t="shared" ca="1" si="239"/>
        <v>102406.249999872</v>
      </c>
      <c r="F5157" s="84">
        <f t="shared" ca="1" si="237"/>
        <v>-4.8930546883400004E-3</v>
      </c>
      <c r="G5157" s="119">
        <f>IF(FilterType="FIR",  PRE_CALC!A5105*Fdata, IF(F_default=1,G5156+(4*Fnotch-0)/8192,G5156+(F_stop-F_start)/8192) )</f>
        <v>159437.5</v>
      </c>
      <c r="H5157" s="120">
        <f ca="1">IF(FilterType="FIR", OFFSET(PRE_CALC!B5105,0,DEC_RATE), C5157)</f>
        <v>-123.944653461</v>
      </c>
    </row>
    <row r="5158" spans="2:8" x14ac:dyDescent="0.2">
      <c r="B5158" s="45">
        <f>IF(FilterType="FIR", IF(Extend_fmod, PRE_CALC!I5106*Fm, PRE_CALC!A5106*Fdata), IF(F_default=1,B5157+(4*Fnotch-0)/8192,B5157+(F_stop-F_start)/8192) )</f>
        <v>159468.750000128</v>
      </c>
      <c r="C5158" s="39">
        <f t="shared" si="238"/>
        <v>-2.0634073585249659</v>
      </c>
      <c r="D5158" s="84">
        <f ca="1">IF(FilterType="FIR", IF(Extend_fmod=1,OFFSET(PRE_CALC!J5106,0,DEC_RATE), OFFSET(PRE_CALC!B5106,0,DEC_RATE)), C5158)</f>
        <v>-124.775942074</v>
      </c>
      <c r="E5158" s="84">
        <f t="shared" ca="1" si="239"/>
        <v>102406.249999872</v>
      </c>
      <c r="F5158" s="84">
        <f t="shared" ca="1" si="237"/>
        <v>-4.8930546883400004E-3</v>
      </c>
      <c r="G5158" s="119">
        <f>IF(FilterType="FIR",  PRE_CALC!A5106*Fdata, IF(F_default=1,G5157+(4*Fnotch-0)/8192,G5157+(F_stop-F_start)/8192) )</f>
        <v>159468.750000128</v>
      </c>
      <c r="H5158" s="120">
        <f ca="1">IF(FilterType="FIR", OFFSET(PRE_CALC!B5106,0,DEC_RATE), C5158)</f>
        <v>-124.775942074</v>
      </c>
    </row>
    <row r="5159" spans="2:8" x14ac:dyDescent="0.2">
      <c r="B5159" s="45">
        <f>IF(FilterType="FIR", IF(Extend_fmod, PRE_CALC!I5107*Fm, PRE_CALC!A5107*Fdata), IF(F_default=1,B5158+(4*Fnotch-0)/8192,B5158+(F_stop-F_start)/8192) )</f>
        <v>159500</v>
      </c>
      <c r="C5159" s="39">
        <f t="shared" si="238"/>
        <v>-2.0642228475024402</v>
      </c>
      <c r="D5159" s="84">
        <f ca="1">IF(FilterType="FIR", IF(Extend_fmod=1,OFFSET(PRE_CALC!J5107,0,DEC_RATE), OFFSET(PRE_CALC!B5107,0,DEC_RATE)), C5159)</f>
        <v>-125.698266045</v>
      </c>
      <c r="E5159" s="84">
        <f t="shared" ca="1" si="239"/>
        <v>102406.249999872</v>
      </c>
      <c r="F5159" s="84">
        <f t="shared" ca="1" si="237"/>
        <v>-4.8930546883400004E-3</v>
      </c>
      <c r="G5159" s="119">
        <f>IF(FilterType="FIR",  PRE_CALC!A5107*Fdata, IF(F_default=1,G5158+(4*Fnotch-0)/8192,G5158+(F_stop-F_start)/8192) )</f>
        <v>159500</v>
      </c>
      <c r="H5159" s="120">
        <f ca="1">IF(FilterType="FIR", OFFSET(PRE_CALC!B5107,0,DEC_RATE), C5159)</f>
        <v>-125.698266045</v>
      </c>
    </row>
    <row r="5160" spans="2:8" x14ac:dyDescent="0.2">
      <c r="B5160" s="45">
        <f>IF(FilterType="FIR", IF(Extend_fmod, PRE_CALC!I5108*Fm, PRE_CALC!A5108*Fdata), IF(F_default=1,B5159+(4*Fnotch-0)/8192,B5159+(F_stop-F_start)/8192) )</f>
        <v>159531.249999872</v>
      </c>
      <c r="C5160" s="39">
        <f t="shared" si="238"/>
        <v>-2.0650385016085298</v>
      </c>
      <c r="D5160" s="84">
        <f ca="1">IF(FilterType="FIR", IF(Extend_fmod=1,OFFSET(PRE_CALC!J5108,0,DEC_RATE), OFFSET(PRE_CALC!B5108,0,DEC_RATE)), C5160)</f>
        <v>-126.733076766</v>
      </c>
      <c r="E5160" s="84">
        <f t="shared" ca="1" si="239"/>
        <v>102406.249999872</v>
      </c>
      <c r="F5160" s="84">
        <f t="shared" ca="1" si="237"/>
        <v>-4.8930546883400004E-3</v>
      </c>
      <c r="G5160" s="119">
        <f>IF(FilterType="FIR",  PRE_CALC!A5108*Fdata, IF(F_default=1,G5159+(4*Fnotch-0)/8192,G5159+(F_stop-F_start)/8192) )</f>
        <v>159531.249999872</v>
      </c>
      <c r="H5160" s="120">
        <f ca="1">IF(FilterType="FIR", OFFSET(PRE_CALC!B5108,0,DEC_RATE), C5160)</f>
        <v>-126.733076766</v>
      </c>
    </row>
    <row r="5161" spans="2:8" x14ac:dyDescent="0.2">
      <c r="B5161" s="45">
        <f>IF(FilterType="FIR", IF(Extend_fmod, PRE_CALC!I5109*Fm, PRE_CALC!A5109*Fdata), IF(F_default=1,B5160+(4*Fnotch-0)/8192,B5160+(F_stop-F_start)/8192) )</f>
        <v>159562.5</v>
      </c>
      <c r="C5161" s="39">
        <f t="shared" si="238"/>
        <v>-2.0658543208531497</v>
      </c>
      <c r="D5161" s="84">
        <f ca="1">IF(FilterType="FIR", IF(Extend_fmod=1,OFFSET(PRE_CALC!J5109,0,DEC_RATE), OFFSET(PRE_CALC!B5109,0,DEC_RATE)), C5161)</f>
        <v>-127.910598718</v>
      </c>
      <c r="E5161" s="84">
        <f t="shared" ca="1" si="239"/>
        <v>102406.249999872</v>
      </c>
      <c r="F5161" s="84">
        <f t="shared" ca="1" si="237"/>
        <v>-4.8930546883400004E-3</v>
      </c>
      <c r="G5161" s="119">
        <f>IF(FilterType="FIR",  PRE_CALC!A5109*Fdata, IF(F_default=1,G5160+(4*Fnotch-0)/8192,G5160+(F_stop-F_start)/8192) )</f>
        <v>159562.5</v>
      </c>
      <c r="H5161" s="120">
        <f ca="1">IF(FilterType="FIR", OFFSET(PRE_CALC!B5109,0,DEC_RATE), C5161)</f>
        <v>-127.910598718</v>
      </c>
    </row>
    <row r="5162" spans="2:8" x14ac:dyDescent="0.2">
      <c r="B5162" s="45">
        <f>IF(FilterType="FIR", IF(Extend_fmod, PRE_CALC!I5110*Fm, PRE_CALC!A5110*Fdata), IF(F_default=1,B5161+(4*Fnotch-0)/8192,B5161+(F_stop-F_start)/8192) )</f>
        <v>159593.750000128</v>
      </c>
      <c r="C5162" s="39">
        <f t="shared" si="238"/>
        <v>-2.0666703052328765</v>
      </c>
      <c r="D5162" s="84">
        <f ca="1">IF(FilterType="FIR", IF(Extend_fmod=1,OFFSET(PRE_CALC!J5110,0,DEC_RATE), OFFSET(PRE_CALC!B5110,0,DEC_RATE)), C5162)</f>
        <v>-129.275378937</v>
      </c>
      <c r="E5162" s="84">
        <f t="shared" ca="1" si="239"/>
        <v>102406.249999872</v>
      </c>
      <c r="F5162" s="84">
        <f t="shared" ca="1" si="237"/>
        <v>-4.8930546883400004E-3</v>
      </c>
      <c r="G5162" s="119">
        <f>IF(FilterType="FIR",  PRE_CALC!A5110*Fdata, IF(F_default=1,G5161+(4*Fnotch-0)/8192,G5161+(F_stop-F_start)/8192) )</f>
        <v>159593.750000128</v>
      </c>
      <c r="H5162" s="120">
        <f ca="1">IF(FilterType="FIR", OFFSET(PRE_CALC!B5110,0,DEC_RATE), C5162)</f>
        <v>-129.275378937</v>
      </c>
    </row>
    <row r="5163" spans="2:8" x14ac:dyDescent="0.2">
      <c r="B5163" s="45">
        <f>IF(FilterType="FIR", IF(Extend_fmod, PRE_CALC!I5111*Fm, PRE_CALC!A5111*Fdata), IF(F_default=1,B5162+(4*Fnotch-0)/8192,B5162+(F_stop-F_start)/8192) )</f>
        <v>159625</v>
      </c>
      <c r="C5163" s="39">
        <f t="shared" si="238"/>
        <v>-2.0674864547442389</v>
      </c>
      <c r="D5163" s="84">
        <f ca="1">IF(FilterType="FIR", IF(Extend_fmod=1,OFFSET(PRE_CALC!J5111,0,DEC_RATE), OFFSET(PRE_CALC!B5111,0,DEC_RATE)), C5163)</f>
        <v>-130.89706384300001</v>
      </c>
      <c r="E5163" s="84">
        <f t="shared" ca="1" si="239"/>
        <v>102406.249999872</v>
      </c>
      <c r="F5163" s="84">
        <f t="shared" ca="1" si="237"/>
        <v>-4.8930546883400004E-3</v>
      </c>
      <c r="G5163" s="119">
        <f>IF(FilterType="FIR",  PRE_CALC!A5111*Fdata, IF(F_default=1,G5162+(4*Fnotch-0)/8192,G5162+(F_stop-F_start)/8192) )</f>
        <v>159625</v>
      </c>
      <c r="H5163" s="120">
        <f ca="1">IF(FilterType="FIR", OFFSET(PRE_CALC!B5111,0,DEC_RATE), C5163)</f>
        <v>-130.89706384300001</v>
      </c>
    </row>
    <row r="5164" spans="2:8" x14ac:dyDescent="0.2">
      <c r="B5164" s="45">
        <f>IF(FilterType="FIR", IF(Extend_fmod, PRE_CALC!I5112*Fm, PRE_CALC!A5112*Fdata), IF(F_default=1,B5163+(4*Fnotch-0)/8192,B5163+(F_stop-F_start)/8192) )</f>
        <v>159656.249999872</v>
      </c>
      <c r="C5164" s="39">
        <f t="shared" si="238"/>
        <v>-2.0683027693971754</v>
      </c>
      <c r="D5164" s="84">
        <f ca="1">IF(FilterType="FIR", IF(Extend_fmod=1,OFFSET(PRE_CALC!J5112,0,DEC_RATE), OFFSET(PRE_CALC!B5112,0,DEC_RATE)), C5164)</f>
        <v>-132.89371519599999</v>
      </c>
      <c r="E5164" s="84">
        <f t="shared" ca="1" si="239"/>
        <v>102406.249999872</v>
      </c>
      <c r="F5164" s="84">
        <f t="shared" ca="1" si="237"/>
        <v>-4.8930546883400004E-3</v>
      </c>
      <c r="G5164" s="119">
        <f>IF(FilterType="FIR",  PRE_CALC!A5112*Fdata, IF(F_default=1,G5163+(4*Fnotch-0)/8192,G5163+(F_stop-F_start)/8192) )</f>
        <v>159656.249999872</v>
      </c>
      <c r="H5164" s="120">
        <f ca="1">IF(FilterType="FIR", OFFSET(PRE_CALC!B5112,0,DEC_RATE), C5164)</f>
        <v>-132.89371519599999</v>
      </c>
    </row>
    <row r="5165" spans="2:8" x14ac:dyDescent="0.2">
      <c r="B5165" s="45">
        <f>IF(FilterType="FIR", IF(Extend_fmod, PRE_CALC!I5113*Fm, PRE_CALC!A5113*Fdata), IF(F_default=1,B5164+(4*Fnotch-0)/8192,B5164+(F_stop-F_start)/8192) )</f>
        <v>159687.5</v>
      </c>
      <c r="C5165" s="39">
        <f t="shared" si="238"/>
        <v>-2.0691192492016026</v>
      </c>
      <c r="D5165" s="84">
        <f ca="1">IF(FilterType="FIR", IF(Extend_fmod=1,OFFSET(PRE_CALC!J5113,0,DEC_RATE), OFFSET(PRE_CALC!B5113,0,DEC_RATE)), C5165)</f>
        <v>-135.490648295</v>
      </c>
      <c r="E5165" s="84">
        <f t="shared" ca="1" si="239"/>
        <v>102406.249999872</v>
      </c>
      <c r="F5165" s="84">
        <f t="shared" ca="1" si="237"/>
        <v>-4.8930546883400004E-3</v>
      </c>
      <c r="G5165" s="119">
        <f>IF(FilterType="FIR",  PRE_CALC!A5113*Fdata, IF(F_default=1,G5164+(4*Fnotch-0)/8192,G5164+(F_stop-F_start)/8192) )</f>
        <v>159687.5</v>
      </c>
      <c r="H5165" s="120">
        <f ca="1">IF(FilterType="FIR", OFFSET(PRE_CALC!B5113,0,DEC_RATE), C5165)</f>
        <v>-135.490648295</v>
      </c>
    </row>
    <row r="5166" spans="2:8" x14ac:dyDescent="0.2">
      <c r="B5166" s="45">
        <f>IF(FilterType="FIR", IF(Extend_fmod, PRE_CALC!I5114*Fm, PRE_CALC!A5114*Fdata), IF(F_default=1,B5165+(4*Fnotch-0)/8192,B5165+(F_stop-F_start)/8192) )</f>
        <v>159718.750000128</v>
      </c>
      <c r="C5166" s="39">
        <f t="shared" si="238"/>
        <v>-2.0699358941540833</v>
      </c>
      <c r="D5166" s="84">
        <f ca="1">IF(FilterType="FIR", IF(Extend_fmod=1,OFFSET(PRE_CALC!J5114,0,DEC_RATE), OFFSET(PRE_CALC!B5114,0,DEC_RATE)), C5166)</f>
        <v>-139.209580945</v>
      </c>
      <c r="E5166" s="84">
        <f t="shared" ca="1" si="239"/>
        <v>102406.249999872</v>
      </c>
      <c r="F5166" s="84">
        <f t="shared" ca="1" si="237"/>
        <v>-4.8930546883400004E-3</v>
      </c>
      <c r="G5166" s="119">
        <f>IF(FilterType="FIR",  PRE_CALC!A5114*Fdata, IF(F_default=1,G5165+(4*Fnotch-0)/8192,G5165+(F_stop-F_start)/8192) )</f>
        <v>159718.750000128</v>
      </c>
      <c r="H5166" s="120">
        <f ca="1">IF(FilterType="FIR", OFFSET(PRE_CALC!B5114,0,DEC_RATE), C5166)</f>
        <v>-139.209580945</v>
      </c>
    </row>
    <row r="5167" spans="2:8" x14ac:dyDescent="0.2">
      <c r="B5167" s="45">
        <f>IF(FilterType="FIR", IF(Extend_fmod, PRE_CALC!I5115*Fm, PRE_CALC!A5115*Fdata), IF(F_default=1,B5166+(4*Fnotch-0)/8192,B5166+(F_stop-F_start)/8192) )</f>
        <v>159750</v>
      </c>
      <c r="C5167" s="39">
        <f t="shared" si="238"/>
        <v>-2.0707527042511482</v>
      </c>
      <c r="D5167" s="84">
        <f ca="1">IF(FilterType="FIR", IF(Extend_fmod=1,OFFSET(PRE_CALC!J5115,0,DEC_RATE), OFFSET(PRE_CALC!B5115,0,DEC_RATE)), C5167)</f>
        <v>-145.839166272</v>
      </c>
      <c r="E5167" s="84">
        <f t="shared" ca="1" si="239"/>
        <v>102406.249999872</v>
      </c>
      <c r="F5167" s="84">
        <f t="shared" ca="1" si="237"/>
        <v>-4.8930546883400004E-3</v>
      </c>
      <c r="G5167" s="119">
        <f>IF(FilterType="FIR",  PRE_CALC!A5115*Fdata, IF(F_default=1,G5166+(4*Fnotch-0)/8192,G5166+(F_stop-F_start)/8192) )</f>
        <v>159750</v>
      </c>
      <c r="H5167" s="120">
        <f ca="1">IF(FilterType="FIR", OFFSET(PRE_CALC!B5115,0,DEC_RATE), C5167)</f>
        <v>-145.839166272</v>
      </c>
    </row>
    <row r="5168" spans="2:8" x14ac:dyDescent="0.2">
      <c r="B5168" s="45">
        <f>IF(FilterType="FIR", IF(Extend_fmod, PRE_CALC!I5116*Fm, PRE_CALC!A5116*Fdata), IF(F_default=1,B5167+(4*Fnotch-0)/8192,B5167+(F_stop-F_start)/8192) )</f>
        <v>159781.249999872</v>
      </c>
      <c r="C5168" s="39">
        <f t="shared" si="238"/>
        <v>-2.0715696795027534</v>
      </c>
      <c r="D5168" s="84">
        <f ca="1">IF(FilterType="FIR", IF(Extend_fmod=1,OFFSET(PRE_CALC!J5116,0,DEC_RATE), OFFSET(PRE_CALC!B5116,0,DEC_RATE)), C5168)</f>
        <v>-162.70566616799999</v>
      </c>
      <c r="E5168" s="84">
        <f t="shared" ca="1" si="239"/>
        <v>102406.249999872</v>
      </c>
      <c r="F5168" s="84">
        <f t="shared" ca="1" si="237"/>
        <v>-4.8930546883400004E-3</v>
      </c>
      <c r="G5168" s="119">
        <f>IF(FilterType="FIR",  PRE_CALC!A5116*Fdata, IF(F_default=1,G5167+(4*Fnotch-0)/8192,G5167+(F_stop-F_start)/8192) )</f>
        <v>159781.249999872</v>
      </c>
      <c r="H5168" s="120">
        <f ca="1">IF(FilterType="FIR", OFFSET(PRE_CALC!B5116,0,DEC_RATE), C5168)</f>
        <v>-162.70566616799999</v>
      </c>
    </row>
    <row r="5169" spans="2:8" x14ac:dyDescent="0.2">
      <c r="B5169" s="45">
        <f>IF(FilterType="FIR", IF(Extend_fmod, PRE_CALC!I5117*Fm, PRE_CALC!A5117*Fdata), IF(F_default=1,B5168+(4*Fnotch-0)/8192,B5168+(F_stop-F_start)/8192) )</f>
        <v>159812.5</v>
      </c>
      <c r="C5169" s="39">
        <f t="shared" si="238"/>
        <v>-2.0723868199188193</v>
      </c>
      <c r="D5169" s="84">
        <f ca="1">IF(FilterType="FIR", IF(Extend_fmod=1,OFFSET(PRE_CALC!J5117,0,DEC_RATE), OFFSET(PRE_CALC!B5117,0,DEC_RATE)), C5169)</f>
        <v>-143.66459213300001</v>
      </c>
      <c r="E5169" s="84">
        <f t="shared" ca="1" si="239"/>
        <v>102406.249999872</v>
      </c>
      <c r="F5169" s="84">
        <f t="shared" ca="1" si="237"/>
        <v>-4.8930546883400004E-3</v>
      </c>
      <c r="G5169" s="119">
        <f>IF(FilterType="FIR",  PRE_CALC!A5117*Fdata, IF(F_default=1,G5168+(4*Fnotch-0)/8192,G5168+(F_stop-F_start)/8192) )</f>
        <v>159812.5</v>
      </c>
      <c r="H5169" s="120">
        <f ca="1">IF(FilterType="FIR", OFFSET(PRE_CALC!B5117,0,DEC_RATE), C5169)</f>
        <v>-143.66459213300001</v>
      </c>
    </row>
    <row r="5170" spans="2:8" x14ac:dyDescent="0.2">
      <c r="B5170" s="45">
        <f>IF(FilterType="FIR", IF(Extend_fmod, PRE_CALC!I5118*Fm, PRE_CALC!A5118*Fdata), IF(F_default=1,B5169+(4*Fnotch-0)/8192,B5169+(F_stop-F_start)/8192) )</f>
        <v>159843.750000128</v>
      </c>
      <c r="C5170" s="39">
        <f t="shared" si="238"/>
        <v>-2.0732041254958848</v>
      </c>
      <c r="D5170" s="84">
        <f ca="1">IF(FilterType="FIR", IF(Extend_fmod=1,OFFSET(PRE_CALC!J5118,0,DEC_RATE), OFFSET(PRE_CALC!B5118,0,DEC_RATE)), C5170)</f>
        <v>-138.15372755300001</v>
      </c>
      <c r="E5170" s="84">
        <f t="shared" ca="1" si="239"/>
        <v>102406.249999872</v>
      </c>
      <c r="F5170" s="84">
        <f t="shared" ca="1" si="237"/>
        <v>-4.8930546883400004E-3</v>
      </c>
      <c r="G5170" s="119">
        <f>IF(FilterType="FIR",  PRE_CALC!A5118*Fdata, IF(F_default=1,G5169+(4*Fnotch-0)/8192,G5169+(F_stop-F_start)/8192) )</f>
        <v>159843.750000128</v>
      </c>
      <c r="H5170" s="120">
        <f ca="1">IF(FilterType="FIR", OFFSET(PRE_CALC!B5118,0,DEC_RATE), C5170)</f>
        <v>-138.15372755300001</v>
      </c>
    </row>
    <row r="5171" spans="2:8" x14ac:dyDescent="0.2">
      <c r="B5171" s="45">
        <f>IF(FilterType="FIR", IF(Extend_fmod, PRE_CALC!I5119*Fm, PRE_CALC!A5119*Fdata), IF(F_default=1,B5170+(4*Fnotch-0)/8192,B5170+(F_stop-F_start)/8192) )</f>
        <v>159875</v>
      </c>
      <c r="C5171" s="39">
        <f t="shared" si="238"/>
        <v>-2.07402159623053</v>
      </c>
      <c r="D5171" s="84">
        <f ca="1">IF(FilterType="FIR", IF(Extend_fmod=1,OFFSET(PRE_CALC!J5119,0,DEC_RATE), OFFSET(PRE_CALC!B5119,0,DEC_RATE)), C5171)</f>
        <v>-134.817375908</v>
      </c>
      <c r="E5171" s="84">
        <f t="shared" ca="1" si="239"/>
        <v>102406.249999872</v>
      </c>
      <c r="F5171" s="84">
        <f t="shared" ca="1" si="237"/>
        <v>-4.8930546883400004E-3</v>
      </c>
      <c r="G5171" s="119">
        <f>IF(FilterType="FIR",  PRE_CALC!A5119*Fdata, IF(F_default=1,G5170+(4*Fnotch-0)/8192,G5170+(F_stop-F_start)/8192) )</f>
        <v>159875</v>
      </c>
      <c r="H5171" s="120">
        <f ca="1">IF(FilterType="FIR", OFFSET(PRE_CALC!B5119,0,DEC_RATE), C5171)</f>
        <v>-134.817375908</v>
      </c>
    </row>
    <row r="5172" spans="2:8" x14ac:dyDescent="0.2">
      <c r="B5172" s="45">
        <f>IF(FilterType="FIR", IF(Extend_fmod, PRE_CALC!I5120*Fm, PRE_CALC!A5120*Fdata), IF(F_default=1,B5171+(4*Fnotch-0)/8192,B5171+(F_stop-F_start)/8192) )</f>
        <v>159906.249999872</v>
      </c>
      <c r="C5172" s="39">
        <f t="shared" si="238"/>
        <v>-2.0748392321326632</v>
      </c>
      <c r="D5172" s="84">
        <f ca="1">IF(FilterType="FIR", IF(Extend_fmod=1,OFFSET(PRE_CALC!J5120,0,DEC_RATE), OFFSET(PRE_CALC!B5120,0,DEC_RATE)), C5172)</f>
        <v>-132.420508136</v>
      </c>
      <c r="E5172" s="84">
        <f t="shared" ca="1" si="239"/>
        <v>102406.249999872</v>
      </c>
      <c r="F5172" s="84">
        <f t="shared" ca="1" si="237"/>
        <v>-4.8930546883400004E-3</v>
      </c>
      <c r="G5172" s="119">
        <f>IF(FilterType="FIR",  PRE_CALC!A5120*Fdata, IF(F_default=1,G5171+(4*Fnotch-0)/8192,G5171+(F_stop-F_start)/8192) )</f>
        <v>159906.249999872</v>
      </c>
      <c r="H5172" s="120">
        <f ca="1">IF(FilterType="FIR", OFFSET(PRE_CALC!B5120,0,DEC_RATE), C5172)</f>
        <v>-132.420508136</v>
      </c>
    </row>
    <row r="5173" spans="2:8" x14ac:dyDescent="0.2">
      <c r="B5173" s="45">
        <f>IF(FilterType="FIR", IF(Extend_fmod, PRE_CALC!I5121*Fm, PRE_CALC!A5121*Fdata), IF(F_default=1,B5172+(4*Fnotch-0)/8192,B5172+(F_stop-F_start)/8192) )</f>
        <v>159937.5</v>
      </c>
      <c r="C5173" s="39">
        <f t="shared" si="238"/>
        <v>-2.0756570332122362</v>
      </c>
      <c r="D5173" s="84">
        <f ca="1">IF(FilterType="FIR", IF(Extend_fmod=1,OFFSET(PRE_CALC!J5121,0,DEC_RATE), OFFSET(PRE_CALC!B5121,0,DEC_RATE)), C5173)</f>
        <v>-130.55106798200001</v>
      </c>
      <c r="E5173" s="84">
        <f t="shared" ca="1" si="239"/>
        <v>102406.249999872</v>
      </c>
      <c r="F5173" s="84">
        <f t="shared" ca="1" si="237"/>
        <v>-4.8930546883400004E-3</v>
      </c>
      <c r="G5173" s="119">
        <f>IF(FilterType="FIR",  PRE_CALC!A5121*Fdata, IF(F_default=1,G5172+(4*Fnotch-0)/8192,G5172+(F_stop-F_start)/8192) )</f>
        <v>159937.5</v>
      </c>
      <c r="H5173" s="120">
        <f ca="1">IF(FilterType="FIR", OFFSET(PRE_CALC!B5121,0,DEC_RATE), C5173)</f>
        <v>-130.55106798200001</v>
      </c>
    </row>
    <row r="5174" spans="2:8" x14ac:dyDescent="0.2">
      <c r="B5174" s="45">
        <f>IF(FilterType="FIR", IF(Extend_fmod, PRE_CALC!I5122*Fm, PRE_CALC!A5122*Fdata), IF(F_default=1,B5173+(4*Fnotch-0)/8192,B5173+(F_stop-F_start)/8192) )</f>
        <v>159968.750000128</v>
      </c>
      <c r="C5174" s="39">
        <f t="shared" si="238"/>
        <v>-2.0764749994658036</v>
      </c>
      <c r="D5174" s="84">
        <f ca="1">IF(FilterType="FIR", IF(Extend_fmod=1,OFFSET(PRE_CALC!J5122,0,DEC_RATE), OFFSET(PRE_CALC!B5122,0,DEC_RATE)), C5174)</f>
        <v>-129.02020215300001</v>
      </c>
      <c r="E5174" s="84">
        <f t="shared" ca="1" si="239"/>
        <v>102406.249999872</v>
      </c>
      <c r="F5174" s="84">
        <f t="shared" ca="1" si="237"/>
        <v>-4.8930546883400004E-3</v>
      </c>
      <c r="G5174" s="119">
        <f>IF(FilterType="FIR",  PRE_CALC!A5122*Fdata, IF(F_default=1,G5173+(4*Fnotch-0)/8192,G5173+(F_stop-F_start)/8192) )</f>
        <v>159968.750000128</v>
      </c>
      <c r="H5174" s="120">
        <f ca="1">IF(FilterType="FIR", OFFSET(PRE_CALC!B5122,0,DEC_RATE), C5174)</f>
        <v>-129.02020215300001</v>
      </c>
    </row>
    <row r="5175" spans="2:8" x14ac:dyDescent="0.2">
      <c r="B5175" s="45">
        <f>IF(FilterType="FIR", IF(Extend_fmod, PRE_CALC!I5123*Fm, PRE_CALC!A5123*Fdata), IF(F_default=1,B5174+(4*Fnotch-0)/8192,B5174+(F_stop-F_start)/8192) )</f>
        <v>160000</v>
      </c>
      <c r="C5175" s="39">
        <f t="shared" si="238"/>
        <v>-2.0772931308899096</v>
      </c>
      <c r="D5175" s="84">
        <f ca="1">IF(FilterType="FIR", IF(Extend_fmod=1,OFFSET(PRE_CALC!J5123,0,DEC_RATE), OFFSET(PRE_CALC!B5123,0,DEC_RATE)), C5175)</f>
        <v>-127.725459257</v>
      </c>
      <c r="E5175" s="84">
        <f t="shared" ca="1" si="239"/>
        <v>102406.249999872</v>
      </c>
      <c r="F5175" s="84">
        <f t="shared" ref="F5175:F5238" ca="1" si="240">IF(G5175&lt;=F_PB,H5175, OFFSET(H:H,MATCH(F_PB-0.0001,G:G),0,1))</f>
        <v>-4.8930546883400004E-3</v>
      </c>
      <c r="G5175" s="119">
        <f>IF(FilterType="FIR",  PRE_CALC!A5123*Fdata, IF(F_default=1,G5174+(4*Fnotch-0)/8192,G5174+(F_stop-F_start)/8192) )</f>
        <v>160000</v>
      </c>
      <c r="H5175" s="120">
        <f ca="1">IF(FilterType="FIR", OFFSET(PRE_CALC!B5123,0,DEC_RATE), C5175)</f>
        <v>-127.725459257</v>
      </c>
    </row>
    <row r="5176" spans="2:8" x14ac:dyDescent="0.2">
      <c r="B5176" s="45">
        <f>IF(FilterType="FIR", IF(Extend_fmod, PRE_CALC!I5124*Fm, PRE_CALC!A5124*Fdata), IF(F_default=1,B5175+(4*Fnotch-0)/8192,B5175+(F_stop-F_start)/8192) )</f>
        <v>160031.249999872</v>
      </c>
      <c r="C5176" s="39">
        <f t="shared" ref="C5176:C5239" si="241">MAX(20*LOG(ABS(   (1/s_dec*SIN(s_dec*$B5176/Fm*PI())/SIN($B5176/Fm*PI()))^(order-1) * (1/s_dec2*SIN(s_dec2*$B5176/Fm*PI())/SIN($B5176/Fm*PI()))  )), -160)</f>
        <v>-2.0781114274944885</v>
      </c>
      <c r="D5176" s="84">
        <f ca="1">IF(FilterType="FIR", IF(Extend_fmod=1,OFFSET(PRE_CALC!J5124,0,DEC_RATE), OFFSET(PRE_CALC!B5124,0,DEC_RATE)), C5176)</f>
        <v>-126.604994312</v>
      </c>
      <c r="E5176" s="84">
        <f t="shared" ref="E5176:E5239" ca="1" si="242">IF(G5176&lt;=F_PB,G5176, OFFSET(G:G,MATCH(F_PB-0.0001,G:G),0,1) )</f>
        <v>102406.249999872</v>
      </c>
      <c r="F5176" s="84">
        <f t="shared" ca="1" si="240"/>
        <v>-4.8930546883400004E-3</v>
      </c>
      <c r="G5176" s="119">
        <f>IF(FilterType="FIR",  PRE_CALC!A5124*Fdata, IF(F_default=1,G5175+(4*Fnotch-0)/8192,G5175+(F_stop-F_start)/8192) )</f>
        <v>160031.249999872</v>
      </c>
      <c r="H5176" s="120">
        <f ca="1">IF(FilterType="FIR", OFFSET(PRE_CALC!B5124,0,DEC_RATE), C5176)</f>
        <v>-126.604994312</v>
      </c>
    </row>
    <row r="5177" spans="2:8" x14ac:dyDescent="0.2">
      <c r="B5177" s="45">
        <f>IF(FilterType="FIR", IF(Extend_fmod, PRE_CALC!I5125*Fm, PRE_CALC!A5125*Fdata), IF(F_default=1,B5176+(4*Fnotch-0)/8192,B5176+(F_stop-F_start)/8192) )</f>
        <v>160062.5</v>
      </c>
      <c r="C5177" s="39">
        <f t="shared" si="241"/>
        <v>-2.0789298892895087</v>
      </c>
      <c r="D5177" s="84">
        <f ca="1">IF(FilterType="FIR", IF(Extend_fmod=1,OFFSET(PRE_CALC!J5125,0,DEC_RATE), OFFSET(PRE_CALC!B5125,0,DEC_RATE)), C5177)</f>
        <v>-125.61859361</v>
      </c>
      <c r="E5177" s="84">
        <f t="shared" ca="1" si="242"/>
        <v>102406.249999872</v>
      </c>
      <c r="F5177" s="84">
        <f t="shared" ca="1" si="240"/>
        <v>-4.8930546883400004E-3</v>
      </c>
      <c r="G5177" s="119">
        <f>IF(FilterType="FIR",  PRE_CALC!A5125*Fdata, IF(F_default=1,G5176+(4*Fnotch-0)/8192,G5176+(F_stop-F_start)/8192) )</f>
        <v>160062.5</v>
      </c>
      <c r="H5177" s="120">
        <f ca="1">IF(FilterType="FIR", OFFSET(PRE_CALC!B5125,0,DEC_RATE), C5177)</f>
        <v>-125.61859361</v>
      </c>
    </row>
    <row r="5178" spans="2:8" x14ac:dyDescent="0.2">
      <c r="B5178" s="45">
        <f>IF(FilterType="FIR", IF(Extend_fmod, PRE_CALC!I5126*Fm, PRE_CALC!A5126*Fdata), IF(F_default=1,B5177+(4*Fnotch-0)/8192,B5177+(F_stop-F_start)/8192) )</f>
        <v>160093.750000128</v>
      </c>
      <c r="C5178" s="39">
        <f t="shared" si="241"/>
        <v>-2.0797485162715059</v>
      </c>
      <c r="D5178" s="84">
        <f ca="1">IF(FilterType="FIR", IF(Extend_fmod=1,OFFSET(PRE_CALC!J5126,0,DEC_RATE), OFFSET(PRE_CALC!B5126,0,DEC_RATE)), C5178)</f>
        <v>-124.73863272299999</v>
      </c>
      <c r="E5178" s="84">
        <f t="shared" ca="1" si="242"/>
        <v>102406.249999872</v>
      </c>
      <c r="F5178" s="84">
        <f t="shared" ca="1" si="240"/>
        <v>-4.8930546883400004E-3</v>
      </c>
      <c r="G5178" s="119">
        <f>IF(FilterType="FIR",  PRE_CALC!A5126*Fdata, IF(F_default=1,G5177+(4*Fnotch-0)/8192,G5177+(F_stop-F_start)/8192) )</f>
        <v>160093.750000128</v>
      </c>
      <c r="H5178" s="120">
        <f ca="1">IF(FilterType="FIR", OFFSET(PRE_CALC!B5126,0,DEC_RATE), C5178)</f>
        <v>-124.73863272299999</v>
      </c>
    </row>
    <row r="5179" spans="2:8" x14ac:dyDescent="0.2">
      <c r="B5179" s="45">
        <f>IF(FilterType="FIR", IF(Extend_fmod, PRE_CALC!I5127*Fm, PRE_CALC!A5127*Fdata), IF(F_default=1,B5178+(4*Fnotch-0)/8192,B5178+(F_stop-F_start)/8192) )</f>
        <v>160125</v>
      </c>
      <c r="C5179" s="39">
        <f t="shared" si="241"/>
        <v>-2.0805673084370255</v>
      </c>
      <c r="D5179" s="84">
        <f ca="1">IF(FilterType="FIR", IF(Extend_fmod=1,OFFSET(PRE_CALC!J5127,0,DEC_RATE), OFFSET(PRE_CALC!B5127,0,DEC_RATE)), C5179)</f>
        <v>-123.945315175</v>
      </c>
      <c r="E5179" s="84">
        <f t="shared" ca="1" si="242"/>
        <v>102406.249999872</v>
      </c>
      <c r="F5179" s="84">
        <f t="shared" ca="1" si="240"/>
        <v>-4.8930546883400004E-3</v>
      </c>
      <c r="G5179" s="119">
        <f>IF(FilterType="FIR",  PRE_CALC!A5127*Fdata, IF(F_default=1,G5178+(4*Fnotch-0)/8192,G5178+(F_stop-F_start)/8192) )</f>
        <v>160125</v>
      </c>
      <c r="H5179" s="120">
        <f ca="1">IF(FilterType="FIR", OFFSET(PRE_CALC!B5127,0,DEC_RATE), C5179)</f>
        <v>-123.945315175</v>
      </c>
    </row>
    <row r="5180" spans="2:8" x14ac:dyDescent="0.2">
      <c r="B5180" s="45">
        <f>IF(FilterType="FIR", IF(Extend_fmod, PRE_CALC!I5128*Fm, PRE_CALC!A5128*Fdata), IF(F_default=1,B5179+(4*Fnotch-0)/8192,B5179+(F_stop-F_start)/8192) )</f>
        <v>160156.249999872</v>
      </c>
      <c r="C5180" s="39">
        <f t="shared" si="241"/>
        <v>-2.0813862657960165</v>
      </c>
      <c r="D5180" s="84">
        <f ca="1">IF(FilterType="FIR", IF(Extend_fmod=1,OFFSET(PRE_CALC!J5128,0,DEC_RATE), OFFSET(PRE_CALC!B5128,0,DEC_RATE)), C5180)</f>
        <v>-123.22396892099999</v>
      </c>
      <c r="E5180" s="84">
        <f t="shared" ca="1" si="242"/>
        <v>102406.249999872</v>
      </c>
      <c r="F5180" s="84">
        <f t="shared" ca="1" si="240"/>
        <v>-4.8930546883400004E-3</v>
      </c>
      <c r="G5180" s="119">
        <f>IF(FilterType="FIR",  PRE_CALC!A5128*Fdata, IF(F_default=1,G5179+(4*Fnotch-0)/8192,G5179+(F_stop-F_start)/8192) )</f>
        <v>160156.249999872</v>
      </c>
      <c r="H5180" s="120">
        <f ca="1">IF(FilterType="FIR", OFFSET(PRE_CALC!B5128,0,DEC_RATE), C5180)</f>
        <v>-123.22396892099999</v>
      </c>
    </row>
    <row r="5181" spans="2:8" x14ac:dyDescent="0.2">
      <c r="B5181" s="45">
        <f>IF(FilterType="FIR", IF(Extend_fmod, PRE_CALC!I5129*Fm, PRE_CALC!A5129*Fdata), IF(F_default=1,B5180+(4*Fnotch-0)/8192,B5180+(F_stop-F_start)/8192) )</f>
        <v>160187.5</v>
      </c>
      <c r="C5181" s="39">
        <f t="shared" si="241"/>
        <v>-2.0822053883584464</v>
      </c>
      <c r="D5181" s="84">
        <f ca="1">IF(FilterType="FIR", IF(Extend_fmod=1,OFFSET(PRE_CALC!J5129,0,DEC_RATE), OFFSET(PRE_CALC!B5129,0,DEC_RATE)), C5181)</f>
        <v>-122.56341779</v>
      </c>
      <c r="E5181" s="84">
        <f t="shared" ca="1" si="242"/>
        <v>102406.249999872</v>
      </c>
      <c r="F5181" s="84">
        <f t="shared" ca="1" si="240"/>
        <v>-4.8930546883400004E-3</v>
      </c>
      <c r="G5181" s="119">
        <f>IF(FilterType="FIR",  PRE_CALC!A5129*Fdata, IF(F_default=1,G5180+(4*Fnotch-0)/8192,G5180+(F_stop-F_start)/8192) )</f>
        <v>160187.5</v>
      </c>
      <c r="H5181" s="120">
        <f ca="1">IF(FilterType="FIR", OFFSET(PRE_CALC!B5129,0,DEC_RATE), C5181)</f>
        <v>-122.56341779</v>
      </c>
    </row>
    <row r="5182" spans="2:8" x14ac:dyDescent="0.2">
      <c r="B5182" s="45">
        <f>IF(FilterType="FIR", IF(Extend_fmod, PRE_CALC!I5130*Fm, PRE_CALC!A5130*Fdata), IF(F_default=1,B5181+(4*Fnotch-0)/8192,B5181+(F_stop-F_start)/8192) )</f>
        <v>160218.750000128</v>
      </c>
      <c r="C5182" s="39">
        <f t="shared" si="241"/>
        <v>-2.0830246761208637</v>
      </c>
      <c r="D5182" s="84">
        <f ca="1">IF(FilterType="FIR", IF(Extend_fmod=1,OFFSET(PRE_CALC!J5130,0,DEC_RATE), OFFSET(PRE_CALC!B5130,0,DEC_RATE)), C5182)</f>
        <v>-121.95495257499999</v>
      </c>
      <c r="E5182" s="84">
        <f t="shared" ca="1" si="242"/>
        <v>102406.249999872</v>
      </c>
      <c r="F5182" s="84">
        <f t="shared" ca="1" si="240"/>
        <v>-4.8930546883400004E-3</v>
      </c>
      <c r="G5182" s="119">
        <f>IF(FilterType="FIR",  PRE_CALC!A5130*Fdata, IF(F_default=1,G5181+(4*Fnotch-0)/8192,G5181+(F_stop-F_start)/8192) )</f>
        <v>160218.750000128</v>
      </c>
      <c r="H5182" s="120">
        <f ca="1">IF(FilterType="FIR", OFFSET(PRE_CALC!B5130,0,DEC_RATE), C5182)</f>
        <v>-121.95495257499999</v>
      </c>
    </row>
    <row r="5183" spans="2:8" x14ac:dyDescent="0.2">
      <c r="B5183" s="45">
        <f>IF(FilterType="FIR", IF(Extend_fmod, PRE_CALC!I5131*Fm, PRE_CALC!A5131*Fdata), IF(F_default=1,B5182+(4*Fnotch-0)/8192,B5182+(F_stop-F_start)/8192) )</f>
        <v>160250</v>
      </c>
      <c r="C5183" s="39">
        <f t="shared" si="241"/>
        <v>-2.0838441290797896</v>
      </c>
      <c r="D5183" s="84">
        <f ca="1">IF(FilterType="FIR", IF(Extend_fmod=1,OFFSET(PRE_CALC!J5131,0,DEC_RATE), OFFSET(PRE_CALC!B5131,0,DEC_RATE)), C5183)</f>
        <v>-121.391654874</v>
      </c>
      <c r="E5183" s="84">
        <f t="shared" ca="1" si="242"/>
        <v>102406.249999872</v>
      </c>
      <c r="F5183" s="84">
        <f t="shared" ca="1" si="240"/>
        <v>-4.8930546883400004E-3</v>
      </c>
      <c r="G5183" s="119">
        <f>IF(FilterType="FIR",  PRE_CALC!A5131*Fdata, IF(F_default=1,G5182+(4*Fnotch-0)/8192,G5182+(F_stop-F_start)/8192) )</f>
        <v>160250</v>
      </c>
      <c r="H5183" s="120">
        <f ca="1">IF(FilterType="FIR", OFFSET(PRE_CALC!B5131,0,DEC_RATE), C5183)</f>
        <v>-121.391654874</v>
      </c>
    </row>
    <row r="5184" spans="2:8" x14ac:dyDescent="0.2">
      <c r="B5184" s="45">
        <f>IF(FilterType="FIR", IF(Extend_fmod, PRE_CALC!I5132*Fm, PRE_CALC!A5132*Fdata), IF(F_default=1,B5183+(4*Fnotch-0)/8192,B5183+(F_stop-F_start)/8192) )</f>
        <v>160281.249999872</v>
      </c>
      <c r="C5184" s="39">
        <f t="shared" si="241"/>
        <v>-2.0846637472452061</v>
      </c>
      <c r="D5184" s="84">
        <f ca="1">IF(FilterType="FIR", IF(Extend_fmod=1,OFFSET(PRE_CALC!J5132,0,DEC_RATE), OFFSET(PRE_CALC!B5132,0,DEC_RATE)), C5184)</f>
        <v>-120.86793784300001</v>
      </c>
      <c r="E5184" s="84">
        <f t="shared" ca="1" si="242"/>
        <v>102406.249999872</v>
      </c>
      <c r="F5184" s="84">
        <f t="shared" ca="1" si="240"/>
        <v>-4.8930546883400004E-3</v>
      </c>
      <c r="G5184" s="119">
        <f>IF(FilterType="FIR",  PRE_CALC!A5132*Fdata, IF(F_default=1,G5183+(4*Fnotch-0)/8192,G5183+(F_stop-F_start)/8192) )</f>
        <v>160281.249999872</v>
      </c>
      <c r="H5184" s="120">
        <f ca="1">IF(FilterType="FIR", OFFSET(PRE_CALC!B5132,0,DEC_RATE), C5184)</f>
        <v>-120.86793784300001</v>
      </c>
    </row>
    <row r="5185" spans="2:8" x14ac:dyDescent="0.2">
      <c r="B5185" s="45">
        <f>IF(FilterType="FIR", IF(Extend_fmod, PRE_CALC!I5133*Fm, PRE_CALC!A5133*Fdata), IF(F_default=1,B5184+(4*Fnotch-0)/8192,B5184+(F_stop-F_start)/8192) )</f>
        <v>160312.5</v>
      </c>
      <c r="C5185" s="39">
        <f t="shared" si="241"/>
        <v>-2.085483530627072</v>
      </c>
      <c r="D5185" s="84">
        <f ca="1">IF(FilterType="FIR", IF(Extend_fmod=1,OFFSET(PRE_CALC!J5133,0,DEC_RATE), OFFSET(PRE_CALC!B5133,0,DEC_RATE)), C5185)</f>
        <v>-120.37922536000001</v>
      </c>
      <c r="E5185" s="84">
        <f t="shared" ca="1" si="242"/>
        <v>102406.249999872</v>
      </c>
      <c r="F5185" s="84">
        <f t="shared" ca="1" si="240"/>
        <v>-4.8930546883400004E-3</v>
      </c>
      <c r="G5185" s="119">
        <f>IF(FilterType="FIR",  PRE_CALC!A5133*Fdata, IF(F_default=1,G5184+(4*Fnotch-0)/8192,G5184+(F_stop-F_start)/8192) )</f>
        <v>160312.5</v>
      </c>
      <c r="H5185" s="120">
        <f ca="1">IF(FilterType="FIR", OFFSET(PRE_CALC!B5133,0,DEC_RATE), C5185)</f>
        <v>-120.37922536000001</v>
      </c>
    </row>
    <row r="5186" spans="2:8" x14ac:dyDescent="0.2">
      <c r="B5186" s="45">
        <f>IF(FilterType="FIR", IF(Extend_fmod, PRE_CALC!I5134*Fm, PRE_CALC!A5134*Fdata), IF(F_default=1,B5185+(4*Fnotch-0)/8192,B5185+(F_stop-F_start)/8192) )</f>
        <v>160343.750000128</v>
      </c>
      <c r="C5186" s="39">
        <f t="shared" si="241"/>
        <v>-2.0863034792219266</v>
      </c>
      <c r="D5186" s="84">
        <f ca="1">IF(FilterType="FIR", IF(Extend_fmod=1,OFFSET(PRE_CALC!J5134,0,DEC_RATE), OFFSET(PRE_CALC!B5134,0,DEC_RATE)), C5186)</f>
        <v>-119.92172237699999</v>
      </c>
      <c r="E5186" s="84">
        <f t="shared" ca="1" si="242"/>
        <v>102406.249999872</v>
      </c>
      <c r="F5186" s="84">
        <f t="shared" ca="1" si="240"/>
        <v>-4.8930546883400004E-3</v>
      </c>
      <c r="G5186" s="119">
        <f>IF(FilterType="FIR",  PRE_CALC!A5134*Fdata, IF(F_default=1,G5185+(4*Fnotch-0)/8192,G5185+(F_stop-F_start)/8192) )</f>
        <v>160343.750000128</v>
      </c>
      <c r="H5186" s="120">
        <f ca="1">IF(FilterType="FIR", OFFSET(PRE_CALC!B5134,0,DEC_RATE), C5186)</f>
        <v>-119.92172237699999</v>
      </c>
    </row>
    <row r="5187" spans="2:8" x14ac:dyDescent="0.2">
      <c r="B5187" s="45">
        <f>IF(FilterType="FIR", IF(Extend_fmod, PRE_CALC!I5135*Fm, PRE_CALC!A5135*Fdata), IF(F_default=1,B5186+(4*Fnotch-0)/8192,B5186+(F_stop-F_start)/8192) )</f>
        <v>160375</v>
      </c>
      <c r="C5187" s="39">
        <f t="shared" si="241"/>
        <v>-2.0871235930263174</v>
      </c>
      <c r="D5187" s="84">
        <f ca="1">IF(FilterType="FIR", IF(Extend_fmod=1,OFFSET(PRE_CALC!J5135,0,DEC_RATE), OFFSET(PRE_CALC!B5135,0,DEC_RATE)), C5187)</f>
        <v>-119.49224703</v>
      </c>
      <c r="E5187" s="84">
        <f t="shared" ca="1" si="242"/>
        <v>102406.249999872</v>
      </c>
      <c r="F5187" s="84">
        <f t="shared" ca="1" si="240"/>
        <v>-4.8930546883400004E-3</v>
      </c>
      <c r="G5187" s="119">
        <f>IF(FilterType="FIR",  PRE_CALC!A5135*Fdata, IF(F_default=1,G5186+(4*Fnotch-0)/8192,G5186+(F_stop-F_start)/8192) )</f>
        <v>160375</v>
      </c>
      <c r="H5187" s="120">
        <f ca="1">IF(FilterType="FIR", OFFSET(PRE_CALC!B5135,0,DEC_RATE), C5187)</f>
        <v>-119.49224703</v>
      </c>
    </row>
    <row r="5188" spans="2:8" x14ac:dyDescent="0.2">
      <c r="B5188" s="45">
        <f>IF(FilterType="FIR", IF(Extend_fmod, PRE_CALC!I5136*Fm, PRE_CALC!A5136*Fdata), IF(F_default=1,B5187+(4*Fnotch-0)/8192,B5187+(F_stop-F_start)/8192) )</f>
        <v>160406.249999872</v>
      </c>
      <c r="C5188" s="39">
        <f t="shared" si="241"/>
        <v>-2.0879438720501993</v>
      </c>
      <c r="D5188" s="84">
        <f ca="1">IF(FilterType="FIR", IF(Extend_fmod=1,OFFSET(PRE_CALC!J5136,0,DEC_RATE), OFFSET(PRE_CALC!B5136,0,DEC_RATE)), C5188)</f>
        <v>-119.088105587</v>
      </c>
      <c r="E5188" s="84">
        <f t="shared" ca="1" si="242"/>
        <v>102406.249999872</v>
      </c>
      <c r="F5188" s="84">
        <f t="shared" ca="1" si="240"/>
        <v>-4.8930546883400004E-3</v>
      </c>
      <c r="G5188" s="119">
        <f>IF(FilterType="FIR",  PRE_CALC!A5136*Fdata, IF(F_default=1,G5187+(4*Fnotch-0)/8192,G5187+(F_stop-F_start)/8192) )</f>
        <v>160406.249999872</v>
      </c>
      <c r="H5188" s="120">
        <f ca="1">IF(FilterType="FIR", OFFSET(PRE_CALC!B5136,0,DEC_RATE), C5188)</f>
        <v>-119.088105587</v>
      </c>
    </row>
    <row r="5189" spans="2:8" x14ac:dyDescent="0.2">
      <c r="B5189" s="45">
        <f>IF(FilterType="FIR", IF(Extend_fmod, PRE_CALC!I5137*Fm, PRE_CALC!A5137*Fdata), IF(F_default=1,B5188+(4*Fnotch-0)/8192,B5188+(F_stop-F_start)/8192) )</f>
        <v>160437.5</v>
      </c>
      <c r="C5189" s="39">
        <f t="shared" si="241"/>
        <v>-2.0887643163035676</v>
      </c>
      <c r="D5189" s="84">
        <f ca="1">IF(FilterType="FIR", IF(Extend_fmod=1,OFFSET(PRE_CALC!J5137,0,DEC_RATE), OFFSET(PRE_CALC!B5137,0,DEC_RATE)), C5189)</f>
        <v>-118.706997751</v>
      </c>
      <c r="E5189" s="84">
        <f t="shared" ca="1" si="242"/>
        <v>102406.249999872</v>
      </c>
      <c r="F5189" s="84">
        <f t="shared" ca="1" si="240"/>
        <v>-4.8930546883400004E-3</v>
      </c>
      <c r="G5189" s="119">
        <f>IF(FilterType="FIR",  PRE_CALC!A5137*Fdata, IF(F_default=1,G5188+(4*Fnotch-0)/8192,G5188+(F_stop-F_start)/8192) )</f>
        <v>160437.5</v>
      </c>
      <c r="H5189" s="120">
        <f ca="1">IF(FilterType="FIR", OFFSET(PRE_CALC!B5137,0,DEC_RATE), C5189)</f>
        <v>-118.706997751</v>
      </c>
    </row>
    <row r="5190" spans="2:8" x14ac:dyDescent="0.2">
      <c r="B5190" s="45">
        <f>IF(FilterType="FIR", IF(Extend_fmod, PRE_CALC!I5138*Fm, PRE_CALC!A5138*Fdata), IF(F_default=1,B5189+(4*Fnotch-0)/8192,B5189+(F_stop-F_start)/8192) )</f>
        <v>160468.750000128</v>
      </c>
      <c r="C5190" s="39">
        <f t="shared" si="241"/>
        <v>-2.0895849257829493</v>
      </c>
      <c r="D5190" s="84">
        <f ca="1">IF(FilterType="FIR", IF(Extend_fmod=1,OFFSET(PRE_CALC!J5138,0,DEC_RATE), OFFSET(PRE_CALC!B5138,0,DEC_RATE)), C5190)</f>
        <v>-118.346943889</v>
      </c>
      <c r="E5190" s="84">
        <f t="shared" ca="1" si="242"/>
        <v>102406.249999872</v>
      </c>
      <c r="F5190" s="84">
        <f t="shared" ca="1" si="240"/>
        <v>-4.8930546883400004E-3</v>
      </c>
      <c r="G5190" s="119">
        <f>IF(FilterType="FIR",  PRE_CALC!A5138*Fdata, IF(F_default=1,G5189+(4*Fnotch-0)/8192,G5189+(F_stop-F_start)/8192) )</f>
        <v>160468.750000128</v>
      </c>
      <c r="H5190" s="120">
        <f ca="1">IF(FilterType="FIR", OFFSET(PRE_CALC!B5138,0,DEC_RATE), C5190)</f>
        <v>-118.346943889</v>
      </c>
    </row>
    <row r="5191" spans="2:8" x14ac:dyDescent="0.2">
      <c r="B5191" s="45">
        <f>IF(FilterType="FIR", IF(Extend_fmod, PRE_CALC!I5139*Fm, PRE_CALC!A5139*Fdata), IF(F_default=1,B5190+(4*Fnotch-0)/8192,B5190+(F_stop-F_start)/8192) )</f>
        <v>160500</v>
      </c>
      <c r="C5191" s="39">
        <f t="shared" si="241"/>
        <v>-2.0904057004848813</v>
      </c>
      <c r="D5191" s="84">
        <f ca="1">IF(FilterType="FIR", IF(Extend_fmod=1,OFFSET(PRE_CALC!J5139,0,DEC_RATE), OFFSET(PRE_CALC!B5139,0,DEC_RATE)), C5191)</f>
        <v>-118.006228365</v>
      </c>
      <c r="E5191" s="84">
        <f t="shared" ca="1" si="242"/>
        <v>102406.249999872</v>
      </c>
      <c r="F5191" s="84">
        <f t="shared" ca="1" si="240"/>
        <v>-4.8930546883400004E-3</v>
      </c>
      <c r="G5191" s="119">
        <f>IF(FilterType="FIR",  PRE_CALC!A5139*Fdata, IF(F_default=1,G5190+(4*Fnotch-0)/8192,G5190+(F_stop-F_start)/8192) )</f>
        <v>160500</v>
      </c>
      <c r="H5191" s="120">
        <f ca="1">IF(FilterType="FIR", OFFSET(PRE_CALC!B5139,0,DEC_RATE), C5191)</f>
        <v>-118.006228365</v>
      </c>
    </row>
    <row r="5192" spans="2:8" x14ac:dyDescent="0.2">
      <c r="B5192" s="45">
        <f>IF(FilterType="FIR", IF(Extend_fmod, PRE_CALC!I5140*Fm, PRE_CALC!A5140*Fdata), IF(F_default=1,B5191+(4*Fnotch-0)/8192,B5191+(F_stop-F_start)/8192) )</f>
        <v>160531.249999872</v>
      </c>
      <c r="C5192" s="39">
        <f t="shared" si="241"/>
        <v>-2.0912266404193507</v>
      </c>
      <c r="D5192" s="84">
        <f ca="1">IF(FilterType="FIR", IF(Extend_fmod=1,OFFSET(PRE_CALC!J5140,0,DEC_RATE), OFFSET(PRE_CALC!B5140,0,DEC_RATE)), C5192)</f>
        <v>-117.683354874</v>
      </c>
      <c r="E5192" s="84">
        <f t="shared" ca="1" si="242"/>
        <v>102406.249999872</v>
      </c>
      <c r="F5192" s="84">
        <f t="shared" ca="1" si="240"/>
        <v>-4.8930546883400004E-3</v>
      </c>
      <c r="G5192" s="119">
        <f>IF(FilterType="FIR",  PRE_CALC!A5140*Fdata, IF(F_default=1,G5191+(4*Fnotch-0)/8192,G5191+(F_stop-F_start)/8192) )</f>
        <v>160531.249999872</v>
      </c>
      <c r="H5192" s="120">
        <f ca="1">IF(FilterType="FIR", OFFSET(PRE_CALC!B5140,0,DEC_RATE), C5192)</f>
        <v>-117.683354874</v>
      </c>
    </row>
    <row r="5193" spans="2:8" x14ac:dyDescent="0.2">
      <c r="B5193" s="45">
        <f>IF(FilterType="FIR", IF(Extend_fmod, PRE_CALC!I5141*Fm, PRE_CALC!A5141*Fdata), IF(F_default=1,B5192+(4*Fnotch-0)/8192,B5192+(F_stop-F_start)/8192) )</f>
        <v>160562.5</v>
      </c>
      <c r="C5193" s="39">
        <f t="shared" si="241"/>
        <v>-2.0920477455963331</v>
      </c>
      <c r="D5193" s="84">
        <f ca="1">IF(FilterType="FIR", IF(Extend_fmod=1,OFFSET(PRE_CALC!J5141,0,DEC_RATE), OFFSET(PRE_CALC!B5141,0,DEC_RATE)), C5193)</f>
        <v>-117.37701085800001</v>
      </c>
      <c r="E5193" s="84">
        <f t="shared" ca="1" si="242"/>
        <v>102406.249999872</v>
      </c>
      <c r="F5193" s="84">
        <f t="shared" ca="1" si="240"/>
        <v>-4.8930546883400004E-3</v>
      </c>
      <c r="G5193" s="119">
        <f>IF(FilterType="FIR",  PRE_CALC!A5141*Fdata, IF(F_default=1,G5192+(4*Fnotch-0)/8192,G5192+(F_stop-F_start)/8192) )</f>
        <v>160562.5</v>
      </c>
      <c r="H5193" s="120">
        <f ca="1">IF(FilterType="FIR", OFFSET(PRE_CALC!B5141,0,DEC_RATE), C5193)</f>
        <v>-117.37701085800001</v>
      </c>
    </row>
    <row r="5194" spans="2:8" x14ac:dyDescent="0.2">
      <c r="B5194" s="45">
        <f>IF(FilterType="FIR", IF(Extend_fmod, PRE_CALC!I5142*Fm, PRE_CALC!A5142*Fdata), IF(F_default=1,B5193+(4*Fnotch-0)/8192,B5193+(F_stop-F_start)/8192) )</f>
        <v>160593.750000128</v>
      </c>
      <c r="C5194" s="39">
        <f t="shared" si="241"/>
        <v>-2.0928690160123646</v>
      </c>
      <c r="D5194" s="84">
        <f ca="1">IF(FilterType="FIR", IF(Extend_fmod=1,OFFSET(PRE_CALC!J5142,0,DEC_RATE), OFFSET(PRE_CALC!B5142,0,DEC_RATE)), C5194)</f>
        <v>-117.086038876</v>
      </c>
      <c r="E5194" s="84">
        <f t="shared" ca="1" si="242"/>
        <v>102406.249999872</v>
      </c>
      <c r="F5194" s="84">
        <f t="shared" ca="1" si="240"/>
        <v>-4.8930546883400004E-3</v>
      </c>
      <c r="G5194" s="119">
        <f>IF(FilterType="FIR",  PRE_CALC!A5142*Fdata, IF(F_default=1,G5193+(4*Fnotch-0)/8192,G5193+(F_stop-F_start)/8192) )</f>
        <v>160593.750000128</v>
      </c>
      <c r="H5194" s="120">
        <f ca="1">IF(FilterType="FIR", OFFSET(PRE_CALC!B5142,0,DEC_RATE), C5194)</f>
        <v>-117.086038876</v>
      </c>
    </row>
    <row r="5195" spans="2:8" x14ac:dyDescent="0.2">
      <c r="B5195" s="45">
        <f>IF(FilterType="FIR", IF(Extend_fmod, PRE_CALC!I5143*Fm, PRE_CALC!A5143*Fdata), IF(F_default=1,B5194+(4*Fnotch-0)/8192,B5194+(F_stop-F_start)/8192) )</f>
        <v>160625</v>
      </c>
      <c r="C5195" s="39">
        <f t="shared" si="241"/>
        <v>-2.0936904516639925</v>
      </c>
      <c r="D5195" s="84">
        <f ca="1">IF(FilterType="FIR", IF(Extend_fmod=1,OFFSET(PRE_CALC!J5143,0,DEC_RATE), OFFSET(PRE_CALC!B5143,0,DEC_RATE)), C5195)</f>
        <v>-116.80941335200001</v>
      </c>
      <c r="E5195" s="84">
        <f t="shared" ca="1" si="242"/>
        <v>102406.249999872</v>
      </c>
      <c r="F5195" s="84">
        <f t="shared" ca="1" si="240"/>
        <v>-4.8930546883400004E-3</v>
      </c>
      <c r="G5195" s="119">
        <f>IF(FilterType="FIR",  PRE_CALC!A5143*Fdata, IF(F_default=1,G5194+(4*Fnotch-0)/8192,G5194+(F_stop-F_start)/8192) )</f>
        <v>160625</v>
      </c>
      <c r="H5195" s="120">
        <f ca="1">IF(FilterType="FIR", OFFSET(PRE_CALC!B5143,0,DEC_RATE), C5195)</f>
        <v>-116.80941335200001</v>
      </c>
    </row>
    <row r="5196" spans="2:8" x14ac:dyDescent="0.2">
      <c r="B5196" s="45">
        <f>IF(FilterType="FIR", IF(Extend_fmod, PRE_CALC!I5144*Fm, PRE_CALC!A5144*Fdata), IF(F_default=1,B5195+(4*Fnotch-0)/8192,B5195+(F_stop-F_start)/8192) )</f>
        <v>160656.249999872</v>
      </c>
      <c r="C5196" s="39">
        <f t="shared" si="241"/>
        <v>-2.0945120525611722</v>
      </c>
      <c r="D5196" s="84">
        <f ca="1">IF(FilterType="FIR", IF(Extend_fmod=1,OFFSET(PRE_CALC!J5144,0,DEC_RATE), OFFSET(PRE_CALC!B5144,0,DEC_RATE)), C5196)</f>
        <v>-116.54622154</v>
      </c>
      <c r="E5196" s="84">
        <f t="shared" ca="1" si="242"/>
        <v>102406.249999872</v>
      </c>
      <c r="F5196" s="84">
        <f t="shared" ca="1" si="240"/>
        <v>-4.8930546883400004E-3</v>
      </c>
      <c r="G5196" s="119">
        <f>IF(FilterType="FIR",  PRE_CALC!A5144*Fdata, IF(F_default=1,G5195+(4*Fnotch-0)/8192,G5195+(F_stop-F_start)/8192) )</f>
        <v>160656.249999872</v>
      </c>
      <c r="H5196" s="120">
        <f ca="1">IF(FilterType="FIR", OFFSET(PRE_CALC!B5144,0,DEC_RATE), C5196)</f>
        <v>-116.54622154</v>
      </c>
    </row>
    <row r="5197" spans="2:8" x14ac:dyDescent="0.2">
      <c r="B5197" s="45">
        <f>IF(FilterType="FIR", IF(Extend_fmod, PRE_CALC!I5145*Fm, PRE_CALC!A5145*Fdata), IF(F_default=1,B5196+(4*Fnotch-0)/8192,B5196+(F_stop-F_start)/8192) )</f>
        <v>160687.5</v>
      </c>
      <c r="C5197" s="39">
        <f t="shared" si="241"/>
        <v>-2.0953338187139323</v>
      </c>
      <c r="D5197" s="84">
        <f ca="1">IF(FilterType="FIR", IF(Extend_fmod=1,OFFSET(PRE_CALC!J5145,0,DEC_RATE), OFFSET(PRE_CALC!B5145,0,DEC_RATE)), C5197)</f>
        <v>-116.295647819</v>
      </c>
      <c r="E5197" s="84">
        <f t="shared" ca="1" si="242"/>
        <v>102406.249999872</v>
      </c>
      <c r="F5197" s="84">
        <f t="shared" ca="1" si="240"/>
        <v>-4.8930546883400004E-3</v>
      </c>
      <c r="G5197" s="119">
        <f>IF(FilterType="FIR",  PRE_CALC!A5145*Fdata, IF(F_default=1,G5196+(4*Fnotch-0)/8192,G5196+(F_stop-F_start)/8192) )</f>
        <v>160687.5</v>
      </c>
      <c r="H5197" s="120">
        <f ca="1">IF(FilterType="FIR", OFFSET(PRE_CALC!B5145,0,DEC_RATE), C5197)</f>
        <v>-116.295647819</v>
      </c>
    </row>
    <row r="5198" spans="2:8" x14ac:dyDescent="0.2">
      <c r="B5198" s="45">
        <f>IF(FilterType="FIR", IF(Extend_fmod, PRE_CALC!I5146*Fm, PRE_CALC!A5146*Fdata), IF(F_default=1,B5197+(4*Fnotch-0)/8192,B5197+(F_stop-F_start)/8192) )</f>
        <v>160718.750000128</v>
      </c>
      <c r="C5198" s="39">
        <f t="shared" si="241"/>
        <v>-2.0961557501187937</v>
      </c>
      <c r="D5198" s="84">
        <f ca="1">IF(FilterType="FIR", IF(Extend_fmod=1,OFFSET(PRE_CALC!J5146,0,DEC_RATE), OFFSET(PRE_CALC!B5146,0,DEC_RATE)), C5198)</f>
        <v>-116.056960635</v>
      </c>
      <c r="E5198" s="84">
        <f t="shared" ca="1" si="242"/>
        <v>102406.249999872</v>
      </c>
      <c r="F5198" s="84">
        <f t="shared" ca="1" si="240"/>
        <v>-4.8930546883400004E-3</v>
      </c>
      <c r="G5198" s="119">
        <f>IF(FilterType="FIR",  PRE_CALC!A5146*Fdata, IF(F_default=1,G5197+(4*Fnotch-0)/8192,G5197+(F_stop-F_start)/8192) )</f>
        <v>160718.750000128</v>
      </c>
      <c r="H5198" s="120">
        <f ca="1">IF(FilterType="FIR", OFFSET(PRE_CALC!B5146,0,DEC_RATE), C5198)</f>
        <v>-116.056960635</v>
      </c>
    </row>
    <row r="5199" spans="2:8" x14ac:dyDescent="0.2">
      <c r="B5199" s="45">
        <f>IF(FilterType="FIR", IF(Extend_fmod, PRE_CALC!I5147*Fm, PRE_CALC!A5147*Fdata), IF(F_default=1,B5198+(4*Fnotch-0)/8192,B5198+(F_stop-F_start)/8192) )</f>
        <v>160750</v>
      </c>
      <c r="C5199" s="39">
        <f t="shared" si="241"/>
        <v>-2.0969778467722846</v>
      </c>
      <c r="D5199" s="84">
        <f ca="1">IF(FilterType="FIR", IF(Extend_fmod=1,OFFSET(PRE_CALC!J5147,0,DEC_RATE), OFFSET(PRE_CALC!B5147,0,DEC_RATE)), C5199)</f>
        <v>-115.829501592</v>
      </c>
      <c r="E5199" s="84">
        <f t="shared" ca="1" si="242"/>
        <v>102406.249999872</v>
      </c>
      <c r="F5199" s="84">
        <f t="shared" ca="1" si="240"/>
        <v>-4.8930546883400004E-3</v>
      </c>
      <c r="G5199" s="119">
        <f>IF(FilterType="FIR",  PRE_CALC!A5147*Fdata, IF(F_default=1,G5198+(4*Fnotch-0)/8192,G5198+(F_stop-F_start)/8192) )</f>
        <v>160750</v>
      </c>
      <c r="H5199" s="120">
        <f ca="1">IF(FilterType="FIR", OFFSET(PRE_CALC!B5147,0,DEC_RATE), C5199)</f>
        <v>-115.829501592</v>
      </c>
    </row>
    <row r="5200" spans="2:8" x14ac:dyDescent="0.2">
      <c r="B5200" s="45">
        <f>IF(FilterType="FIR", IF(Extend_fmod, PRE_CALC!I5148*Fm, PRE_CALC!A5148*Fdata), IF(F_default=1,B5199+(4*Fnotch-0)/8192,B5199+(F_stop-F_start)/8192) )</f>
        <v>160781.249999872</v>
      </c>
      <c r="C5200" s="39">
        <f t="shared" si="241"/>
        <v>-2.0978001086844005</v>
      </c>
      <c r="D5200" s="84">
        <f ca="1">IF(FilterType="FIR", IF(Extend_fmod=1,OFFSET(PRE_CALC!J5148,0,DEC_RATE), OFFSET(PRE_CALC!B5148,0,DEC_RATE)), C5200)</f>
        <v>-115.61267626</v>
      </c>
      <c r="E5200" s="84">
        <f t="shared" ca="1" si="242"/>
        <v>102406.249999872</v>
      </c>
      <c r="F5200" s="84">
        <f t="shared" ca="1" si="240"/>
        <v>-4.8930546883400004E-3</v>
      </c>
      <c r="G5200" s="119">
        <f>IF(FilterType="FIR",  PRE_CALC!A5148*Fdata, IF(F_default=1,G5199+(4*Fnotch-0)/8192,G5199+(F_stop-F_start)/8192) )</f>
        <v>160781.249999872</v>
      </c>
      <c r="H5200" s="120">
        <f ca="1">IF(FilterType="FIR", OFFSET(PRE_CALC!B5148,0,DEC_RATE), C5200)</f>
        <v>-115.61267626</v>
      </c>
    </row>
    <row r="5201" spans="2:8" x14ac:dyDescent="0.2">
      <c r="B5201" s="45">
        <f>IF(FilterType="FIR", IF(Extend_fmod, PRE_CALC!I5149*Fm, PRE_CALC!A5149*Fdata), IF(F_default=1,B5200+(4*Fnotch-0)/8192,B5200+(F_stop-F_start)/8192) )</f>
        <v>160812.5</v>
      </c>
      <c r="C5201" s="39">
        <f t="shared" si="241"/>
        <v>-2.098622535865144</v>
      </c>
      <c r="D5201" s="84">
        <f ca="1">IF(FilterType="FIR", IF(Extend_fmod=1,OFFSET(PRE_CALC!J5149,0,DEC_RATE), OFFSET(PRE_CALC!B5149,0,DEC_RATE)), C5201)</f>
        <v>-115.405946396</v>
      </c>
      <c r="E5201" s="84">
        <f t="shared" ca="1" si="242"/>
        <v>102406.249999872</v>
      </c>
      <c r="F5201" s="84">
        <f t="shared" ca="1" si="240"/>
        <v>-4.8930546883400004E-3</v>
      </c>
      <c r="G5201" s="119">
        <f>IF(FilterType="FIR",  PRE_CALC!A5149*Fdata, IF(F_default=1,G5200+(4*Fnotch-0)/8192,G5200+(F_stop-F_start)/8192) )</f>
        <v>160812.5</v>
      </c>
      <c r="H5201" s="120">
        <f ca="1">IF(FilterType="FIR", OFFSET(PRE_CALC!B5149,0,DEC_RATE), C5201)</f>
        <v>-115.405946396</v>
      </c>
    </row>
    <row r="5202" spans="2:8" x14ac:dyDescent="0.2">
      <c r="B5202" s="45">
        <f>IF(FilterType="FIR", IF(Extend_fmod, PRE_CALC!I5150*Fm, PRE_CALC!A5150*Fdata), IF(F_default=1,B5201+(4*Fnotch-0)/8192,B5201+(F_stop-F_start)/8192) )</f>
        <v>160843.750000128</v>
      </c>
      <c r="C5202" s="39">
        <f t="shared" si="241"/>
        <v>-2.0994451283110518</v>
      </c>
      <c r="D5202" s="84">
        <f ca="1">IF(FilterType="FIR", IF(Extend_fmod=1,OFFSET(PRE_CALC!J5150,0,DEC_RATE), OFFSET(PRE_CALC!B5150,0,DEC_RATE)), C5202)</f>
        <v>-115.208823334</v>
      </c>
      <c r="E5202" s="84">
        <f t="shared" ca="1" si="242"/>
        <v>102406.249999872</v>
      </c>
      <c r="F5202" s="84">
        <f t="shared" ca="1" si="240"/>
        <v>-4.8930546883400004E-3</v>
      </c>
      <c r="G5202" s="119">
        <f>IF(FilterType="FIR",  PRE_CALC!A5150*Fdata, IF(F_default=1,G5201+(4*Fnotch-0)/8192,G5201+(F_stop-F_start)/8192) )</f>
        <v>160843.750000128</v>
      </c>
      <c r="H5202" s="120">
        <f ca="1">IF(FilterType="FIR", OFFSET(PRE_CALC!B5150,0,DEC_RATE), C5202)</f>
        <v>-115.208823334</v>
      </c>
    </row>
    <row r="5203" spans="2:8" x14ac:dyDescent="0.2">
      <c r="B5203" s="45">
        <f>IF(FilterType="FIR", IF(Extend_fmod, PRE_CALC!I5151*Fm, PRE_CALC!A5151*Fdata), IF(F_default=1,B5202+(4*Fnotch-0)/8192,B5202+(F_stop-F_start)/8192) )</f>
        <v>160875</v>
      </c>
      <c r="C5203" s="39">
        <f t="shared" si="241"/>
        <v>-2.1002678860186363</v>
      </c>
      <c r="D5203" s="84">
        <f ca="1">IF(FilterType="FIR", IF(Extend_fmod=1,OFFSET(PRE_CALC!J5151,0,DEC_RATE), OFFSET(PRE_CALC!B5151,0,DEC_RATE)), C5203)</f>
        <v>-115.020862321</v>
      </c>
      <c r="E5203" s="84">
        <f t="shared" ca="1" si="242"/>
        <v>102406.249999872</v>
      </c>
      <c r="F5203" s="84">
        <f t="shared" ca="1" si="240"/>
        <v>-4.8930546883400004E-3</v>
      </c>
      <c r="G5203" s="119">
        <f>IF(FilterType="FIR",  PRE_CALC!A5151*Fdata, IF(F_default=1,G5202+(4*Fnotch-0)/8192,G5202+(F_stop-F_start)/8192) )</f>
        <v>160875</v>
      </c>
      <c r="H5203" s="120">
        <f ca="1">IF(FilterType="FIR", OFFSET(PRE_CALC!B5151,0,DEC_RATE), C5203)</f>
        <v>-115.020862321</v>
      </c>
    </row>
    <row r="5204" spans="2:8" x14ac:dyDescent="0.2">
      <c r="B5204" s="45">
        <f>IF(FilterType="FIR", IF(Extend_fmod, PRE_CALC!I5152*Fm, PRE_CALC!A5152*Fdata), IF(F_default=1,B5203+(4*Fnotch-0)/8192,B5203+(F_stop-F_start)/8192) )</f>
        <v>160906.249999872</v>
      </c>
      <c r="C5204" s="39">
        <f t="shared" si="241"/>
        <v>-2.1010908089979199</v>
      </c>
      <c r="D5204" s="84">
        <f ca="1">IF(FilterType="FIR", IF(Extend_fmod=1,OFFSET(PRE_CALC!J5152,0,DEC_RATE), OFFSET(PRE_CALC!B5152,0,DEC_RATE)), C5204)</f>
        <v>-114.841657657</v>
      </c>
      <c r="E5204" s="84">
        <f t="shared" ca="1" si="242"/>
        <v>102406.249999872</v>
      </c>
      <c r="F5204" s="84">
        <f t="shared" ca="1" si="240"/>
        <v>-4.8930546883400004E-3</v>
      </c>
      <c r="G5204" s="119">
        <f>IF(FilterType="FIR",  PRE_CALC!A5152*Fdata, IF(F_default=1,G5203+(4*Fnotch-0)/8192,G5203+(F_stop-F_start)/8192) )</f>
        <v>160906.249999872</v>
      </c>
      <c r="H5204" s="120">
        <f ca="1">IF(FilterType="FIR", OFFSET(PRE_CALC!B5152,0,DEC_RATE), C5204)</f>
        <v>-114.841657657</v>
      </c>
    </row>
    <row r="5205" spans="2:8" x14ac:dyDescent="0.2">
      <c r="B5205" s="45">
        <f>IF(FilterType="FIR", IF(Extend_fmod, PRE_CALC!I5153*Fm, PRE_CALC!A5153*Fdata), IF(F_default=1,B5204+(4*Fnotch-0)/8192,B5204+(F_stop-F_start)/8192) )</f>
        <v>160937.5</v>
      </c>
      <c r="C5205" s="39">
        <f t="shared" si="241"/>
        <v>-2.1019138972589073</v>
      </c>
      <c r="D5205" s="84">
        <f ca="1">IF(FilterType="FIR", IF(Extend_fmod=1,OFFSET(PRE_CALC!J5153,0,DEC_RATE), OFFSET(PRE_CALC!B5153,0,DEC_RATE)), C5205)</f>
        <v>-114.670838503</v>
      </c>
      <c r="E5205" s="84">
        <f t="shared" ca="1" si="242"/>
        <v>102406.249999872</v>
      </c>
      <c r="F5205" s="84">
        <f t="shared" ca="1" si="240"/>
        <v>-4.8930546883400004E-3</v>
      </c>
      <c r="G5205" s="119">
        <f>IF(FilterType="FIR",  PRE_CALC!A5153*Fdata, IF(F_default=1,G5204+(4*Fnotch-0)/8192,G5204+(F_stop-F_start)/8192) )</f>
        <v>160937.5</v>
      </c>
      <c r="H5205" s="120">
        <f ca="1">IF(FilterType="FIR", OFFSET(PRE_CALC!B5153,0,DEC_RATE), C5205)</f>
        <v>-114.670838503</v>
      </c>
    </row>
    <row r="5206" spans="2:8" x14ac:dyDescent="0.2">
      <c r="B5206" s="45">
        <f>IF(FilterType="FIR", IF(Extend_fmod, PRE_CALC!I5154*Fm, PRE_CALC!A5154*Fdata), IF(F_default=1,B5205+(4*Fnotch-0)/8192,B5205+(F_stop-F_start)/8192) )</f>
        <v>160968.750000128</v>
      </c>
      <c r="C5206" s="39">
        <f t="shared" si="241"/>
        <v>-2.1027371507981254</v>
      </c>
      <c r="D5206" s="84">
        <f ca="1">IF(FilterType="FIR", IF(Extend_fmod=1,OFFSET(PRE_CALC!J5154,0,DEC_RATE), OFFSET(PRE_CALC!B5154,0,DEC_RATE)), C5206)</f>
        <v>-114.508065246</v>
      </c>
      <c r="E5206" s="84">
        <f t="shared" ca="1" si="242"/>
        <v>102406.249999872</v>
      </c>
      <c r="F5206" s="84">
        <f t="shared" ca="1" si="240"/>
        <v>-4.8930546883400004E-3</v>
      </c>
      <c r="G5206" s="119">
        <f>IF(FilterType="FIR",  PRE_CALC!A5154*Fdata, IF(F_default=1,G5205+(4*Fnotch-0)/8192,G5205+(F_stop-F_start)/8192) )</f>
        <v>160968.750000128</v>
      </c>
      <c r="H5206" s="120">
        <f ca="1">IF(FilterType="FIR", OFFSET(PRE_CALC!B5154,0,DEC_RATE), C5206)</f>
        <v>-114.508065246</v>
      </c>
    </row>
    <row r="5207" spans="2:8" x14ac:dyDescent="0.2">
      <c r="B5207" s="45">
        <f>IF(FilterType="FIR", IF(Extend_fmod, PRE_CALC!I5155*Fm, PRE_CALC!A5155*Fdata), IF(F_default=1,B5206+(4*Fnotch-0)/8192,B5206+(F_stop-F_start)/8192) )</f>
        <v>161000</v>
      </c>
      <c r="C5207" s="39">
        <f t="shared" si="241"/>
        <v>-2.1035605696120987</v>
      </c>
      <c r="D5207" s="84">
        <f ca="1">IF(FilterType="FIR", IF(Extend_fmod=1,OFFSET(PRE_CALC!J5155,0,DEC_RATE), OFFSET(PRE_CALC!B5155,0,DEC_RATE)), C5207)</f>
        <v>-114.35302633800001</v>
      </c>
      <c r="E5207" s="84">
        <f t="shared" ca="1" si="242"/>
        <v>102406.249999872</v>
      </c>
      <c r="F5207" s="84">
        <f t="shared" ca="1" si="240"/>
        <v>-4.8930546883400004E-3</v>
      </c>
      <c r="G5207" s="119">
        <f>IF(FilterType="FIR",  PRE_CALC!A5155*Fdata, IF(F_default=1,G5206+(4*Fnotch-0)/8192,G5206+(F_stop-F_start)/8192) )</f>
        <v>161000</v>
      </c>
      <c r="H5207" s="120">
        <f ca="1">IF(FilterType="FIR", OFFSET(PRE_CALC!B5155,0,DEC_RATE), C5207)</f>
        <v>-114.35302633800001</v>
      </c>
    </row>
    <row r="5208" spans="2:8" x14ac:dyDescent="0.2">
      <c r="B5208" s="45">
        <f>IF(FilterType="FIR", IF(Extend_fmod, PRE_CALC!I5156*Fm, PRE_CALC!A5156*Fdata), IF(F_default=1,B5207+(4*Fnotch-0)/8192,B5207+(F_stop-F_start)/8192) )</f>
        <v>161031.249999872</v>
      </c>
      <c r="C5208" s="39">
        <f t="shared" si="241"/>
        <v>-2.1043841537108361</v>
      </c>
      <c r="D5208" s="84">
        <f ca="1">IF(FilterType="FIR", IF(Extend_fmod=1,OFFSET(PRE_CALC!J5156,0,DEC_RATE), OFFSET(PRE_CALC!B5156,0,DEC_RATE)), C5208)</f>
        <v>-114.205435542</v>
      </c>
      <c r="E5208" s="84">
        <f t="shared" ca="1" si="242"/>
        <v>102406.249999872</v>
      </c>
      <c r="F5208" s="84">
        <f t="shared" ca="1" si="240"/>
        <v>-4.8930546883400004E-3</v>
      </c>
      <c r="G5208" s="119">
        <f>IF(FilterType="FIR",  PRE_CALC!A5156*Fdata, IF(F_default=1,G5207+(4*Fnotch-0)/8192,G5207+(F_stop-F_start)/8192) )</f>
        <v>161031.249999872</v>
      </c>
      <c r="H5208" s="120">
        <f ca="1">IF(FilterType="FIR", OFFSET(PRE_CALC!B5156,0,DEC_RATE), C5208)</f>
        <v>-114.205435542</v>
      </c>
    </row>
    <row r="5209" spans="2:8" x14ac:dyDescent="0.2">
      <c r="B5209" s="45">
        <f>IF(FilterType="FIR", IF(Extend_fmod, PRE_CALC!I5157*Fm, PRE_CALC!A5157*Fdata), IF(F_default=1,B5208+(4*Fnotch-0)/8192,B5208+(F_stop-F_start)/8192) )</f>
        <v>161062.5</v>
      </c>
      <c r="C5209" s="39">
        <f t="shared" si="241"/>
        <v>-2.1052079031043682</v>
      </c>
      <c r="D5209" s="84">
        <f ca="1">IF(FilterType="FIR", IF(Extend_fmod=1,OFFSET(PRE_CALC!J5157,0,DEC_RATE), OFFSET(PRE_CALC!B5157,0,DEC_RATE)), C5209)</f>
        <v>-114.065029512</v>
      </c>
      <c r="E5209" s="84">
        <f t="shared" ca="1" si="242"/>
        <v>102406.249999872</v>
      </c>
      <c r="F5209" s="84">
        <f t="shared" ca="1" si="240"/>
        <v>-4.8930546883400004E-3</v>
      </c>
      <c r="G5209" s="119">
        <f>IF(FilterType="FIR",  PRE_CALC!A5157*Fdata, IF(F_default=1,G5208+(4*Fnotch-0)/8192,G5208+(F_stop-F_start)/8192) )</f>
        <v>161062.5</v>
      </c>
      <c r="H5209" s="120">
        <f ca="1">IF(FilterType="FIR", OFFSET(PRE_CALC!B5157,0,DEC_RATE), C5209)</f>
        <v>-114.065029512</v>
      </c>
    </row>
    <row r="5210" spans="2:8" x14ac:dyDescent="0.2">
      <c r="B5210" s="45">
        <f>IF(FilterType="FIR", IF(Extend_fmod, PRE_CALC!I5158*Fm, PRE_CALC!A5158*Fdata), IF(F_default=1,B5209+(4*Fnotch-0)/8192,B5209+(F_stop-F_start)/8192) )</f>
        <v>161093.750000128</v>
      </c>
      <c r="C5210" s="39">
        <f t="shared" si="241"/>
        <v>-2.106031817789213</v>
      </c>
      <c r="D5210" s="84">
        <f ca="1">IF(FilterType="FIR", IF(Extend_fmod=1,OFFSET(PRE_CALC!J5158,0,DEC_RATE), OFFSET(PRE_CALC!B5158,0,DEC_RATE)), C5210)</f>
        <v>-113.931565675</v>
      </c>
      <c r="E5210" s="84">
        <f t="shared" ca="1" si="242"/>
        <v>102406.249999872</v>
      </c>
      <c r="F5210" s="84">
        <f t="shared" ca="1" si="240"/>
        <v>-4.8930546883400004E-3</v>
      </c>
      <c r="G5210" s="119">
        <f>IF(FilterType="FIR",  PRE_CALC!A5158*Fdata, IF(F_default=1,G5209+(4*Fnotch-0)/8192,G5209+(F_stop-F_start)/8192) )</f>
        <v>161093.750000128</v>
      </c>
      <c r="H5210" s="120">
        <f ca="1">IF(FilterType="FIR", OFFSET(PRE_CALC!B5158,0,DEC_RATE), C5210)</f>
        <v>-113.931565675</v>
      </c>
    </row>
    <row r="5211" spans="2:8" x14ac:dyDescent="0.2">
      <c r="B5211" s="45">
        <f>IF(FilterType="FIR", IF(Extend_fmod, PRE_CALC!I5159*Fm, PRE_CALC!A5159*Fdata), IF(F_default=1,B5210+(4*Fnotch-0)/8192,B5210+(F_stop-F_start)/8192) )</f>
        <v>161125</v>
      </c>
      <c r="C5211" s="39">
        <f t="shared" si="241"/>
        <v>-2.1068558977618932</v>
      </c>
      <c r="D5211" s="84">
        <f ca="1">IF(FilterType="FIR", IF(Extend_fmod=1,OFFSET(PRE_CALC!J5159,0,DEC_RATE), OFFSET(PRE_CALC!B5159,0,DEC_RATE)), C5211)</f>
        <v>-113.804820363</v>
      </c>
      <c r="E5211" s="84">
        <f t="shared" ca="1" si="242"/>
        <v>102406.249999872</v>
      </c>
      <c r="F5211" s="84">
        <f t="shared" ca="1" si="240"/>
        <v>-4.8930546883400004E-3</v>
      </c>
      <c r="G5211" s="119">
        <f>IF(FilterType="FIR",  PRE_CALC!A5159*Fdata, IF(F_default=1,G5210+(4*Fnotch-0)/8192,G5210+(F_stop-F_start)/8192) )</f>
        <v>161125</v>
      </c>
      <c r="H5211" s="120">
        <f ca="1">IF(FilterType="FIR", OFFSET(PRE_CALC!B5159,0,DEC_RATE), C5211)</f>
        <v>-113.804820363</v>
      </c>
    </row>
    <row r="5212" spans="2:8" x14ac:dyDescent="0.2">
      <c r="B5212" s="45">
        <f>IF(FilterType="FIR", IF(Extend_fmod, PRE_CALC!I5160*Fm, PRE_CALC!A5160*Fdata), IF(F_default=1,B5211+(4*Fnotch-0)/8192,B5211+(F_stop-F_start)/8192) )</f>
        <v>161156.249999872</v>
      </c>
      <c r="C5212" s="39">
        <f t="shared" si="241"/>
        <v>-2.1076801430324186</v>
      </c>
      <c r="D5212" s="84">
        <f ca="1">IF(FilterType="FIR", IF(Extend_fmod=1,OFFSET(PRE_CALC!J5160,0,DEC_RATE), OFFSET(PRE_CALC!B5160,0,DEC_RATE)), C5212)</f>
        <v>-113.684587157</v>
      </c>
      <c r="E5212" s="84">
        <f t="shared" ca="1" si="242"/>
        <v>102406.249999872</v>
      </c>
      <c r="F5212" s="84">
        <f t="shared" ca="1" si="240"/>
        <v>-4.8930546883400004E-3</v>
      </c>
      <c r="G5212" s="119">
        <f>IF(FilterType="FIR",  PRE_CALC!A5160*Fdata, IF(F_default=1,G5211+(4*Fnotch-0)/8192,G5211+(F_stop-F_start)/8192) )</f>
        <v>161156.249999872</v>
      </c>
      <c r="H5212" s="120">
        <f ca="1">IF(FilterType="FIR", OFFSET(PRE_CALC!B5160,0,DEC_RATE), C5212)</f>
        <v>-113.684587157</v>
      </c>
    </row>
    <row r="5213" spans="2:8" x14ac:dyDescent="0.2">
      <c r="B5213" s="45">
        <f>IF(FilterType="FIR", IF(Extend_fmod, PRE_CALC!I5161*Fm, PRE_CALC!A5161*Fdata), IF(F_default=1,B5212+(4*Fnotch-0)/8192,B5212+(F_stop-F_start)/8192) )</f>
        <v>161187.5</v>
      </c>
      <c r="C5213" s="39">
        <f t="shared" si="241"/>
        <v>-2.1085045536108469</v>
      </c>
      <c r="D5213" s="84">
        <f ca="1">IF(FilterType="FIR", IF(Extend_fmod=1,OFFSET(PRE_CALC!J5161,0,DEC_RATE), OFFSET(PRE_CALC!B5161,0,DEC_RATE)), C5213)</f>
        <v>-113.57067543300001</v>
      </c>
      <c r="E5213" s="84">
        <f t="shared" ca="1" si="242"/>
        <v>102406.249999872</v>
      </c>
      <c r="F5213" s="84">
        <f t="shared" ca="1" si="240"/>
        <v>-4.8930546883400004E-3</v>
      </c>
      <c r="G5213" s="119">
        <f>IF(FilterType="FIR",  PRE_CALC!A5161*Fdata, IF(F_default=1,G5212+(4*Fnotch-0)/8192,G5212+(F_stop-F_start)/8192) )</f>
        <v>161187.5</v>
      </c>
      <c r="H5213" s="120">
        <f ca="1">IF(FilterType="FIR", OFFSET(PRE_CALC!B5161,0,DEC_RATE), C5213)</f>
        <v>-113.57067543300001</v>
      </c>
    </row>
    <row r="5214" spans="2:8" x14ac:dyDescent="0.2">
      <c r="B5214" s="45">
        <f>IF(FilterType="FIR", IF(Extend_fmod, PRE_CALC!I5162*Fm, PRE_CALC!A5162*Fdata), IF(F_default=1,B5213+(4*Fnotch-0)/8192,B5213+(F_stop-F_start)/8192) )</f>
        <v>161218.750000128</v>
      </c>
      <c r="C5214" s="39">
        <f t="shared" si="241"/>
        <v>-2.1093291294936813</v>
      </c>
      <c r="D5214" s="84">
        <f ca="1">IF(FilterType="FIR", IF(Extend_fmod=1,OFFSET(PRE_CALC!J5162,0,DEC_RATE), OFFSET(PRE_CALC!B5162,0,DEC_RATE)), C5214)</f>
        <v>-113.462909059</v>
      </c>
      <c r="E5214" s="84">
        <f t="shared" ca="1" si="242"/>
        <v>102406.249999872</v>
      </c>
      <c r="F5214" s="84">
        <f t="shared" ca="1" si="240"/>
        <v>-4.8930546883400004E-3</v>
      </c>
      <c r="G5214" s="119">
        <f>IF(FilterType="FIR",  PRE_CALC!A5162*Fdata, IF(F_default=1,G5213+(4*Fnotch-0)/8192,G5213+(F_stop-F_start)/8192) )</f>
        <v>161218.750000128</v>
      </c>
      <c r="H5214" s="120">
        <f ca="1">IF(FilterType="FIR", OFFSET(PRE_CALC!B5162,0,DEC_RATE), C5214)</f>
        <v>-113.462909059</v>
      </c>
    </row>
    <row r="5215" spans="2:8" x14ac:dyDescent="0.2">
      <c r="B5215" s="45">
        <f>IF(FilterType="FIR", IF(Extend_fmod, PRE_CALC!I5163*Fm, PRE_CALC!A5163*Fdata), IF(F_default=1,B5214+(4*Fnotch-0)/8192,B5214+(F_stop-F_start)/8192) )</f>
        <v>161250</v>
      </c>
      <c r="C5215" s="39">
        <f t="shared" si="241"/>
        <v>-2.1101538706774372</v>
      </c>
      <c r="D5215" s="84">
        <f ca="1">IF(FilterType="FIR", IF(Extend_fmod=1,OFFSET(PRE_CALC!J5163,0,DEC_RATE), OFFSET(PRE_CALC!B5163,0,DEC_RATE)), C5215)</f>
        <v>-113.361125243</v>
      </c>
      <c r="E5215" s="84">
        <f t="shared" ca="1" si="242"/>
        <v>102406.249999872</v>
      </c>
      <c r="F5215" s="84">
        <f t="shared" ca="1" si="240"/>
        <v>-4.8930546883400004E-3</v>
      </c>
      <c r="G5215" s="119">
        <f>IF(FilterType="FIR",  PRE_CALC!A5163*Fdata, IF(F_default=1,G5214+(4*Fnotch-0)/8192,G5214+(F_stop-F_start)/8192) )</f>
        <v>161250</v>
      </c>
      <c r="H5215" s="120">
        <f ca="1">IF(FilterType="FIR", OFFSET(PRE_CALC!B5163,0,DEC_RATE), C5215)</f>
        <v>-113.361125243</v>
      </c>
    </row>
    <row r="5216" spans="2:8" x14ac:dyDescent="0.2">
      <c r="B5216" s="45">
        <f>IF(FilterType="FIR", IF(Extend_fmod, PRE_CALC!I5164*Fm, PRE_CALC!A5164*Fdata), IF(F_default=1,B5215+(4*Fnotch-0)/8192,B5215+(F_stop-F_start)/8192) )</f>
        <v>161281.249999872</v>
      </c>
      <c r="C5216" s="39">
        <f t="shared" si="241"/>
        <v>-2.1109787771721531</v>
      </c>
      <c r="D5216" s="84">
        <f ca="1">IF(FilterType="FIR", IF(Extend_fmod=1,OFFSET(PRE_CALC!J5164,0,DEC_RATE), OFFSET(PRE_CALC!B5164,0,DEC_RATE)), C5216)</f>
        <v>-113.265173502</v>
      </c>
      <c r="E5216" s="84">
        <f t="shared" ca="1" si="242"/>
        <v>102406.249999872</v>
      </c>
      <c r="F5216" s="84">
        <f t="shared" ca="1" si="240"/>
        <v>-4.8930546883400004E-3</v>
      </c>
      <c r="G5216" s="119">
        <f>IF(FilterType="FIR",  PRE_CALC!A5164*Fdata, IF(F_default=1,G5215+(4*Fnotch-0)/8192,G5215+(F_stop-F_start)/8192) )</f>
        <v>161281.249999872</v>
      </c>
      <c r="H5216" s="120">
        <f ca="1">IF(FilterType="FIR", OFFSET(PRE_CALC!B5164,0,DEC_RATE), C5216)</f>
        <v>-113.265173502</v>
      </c>
    </row>
    <row r="5217" spans="2:8" x14ac:dyDescent="0.2">
      <c r="B5217" s="45">
        <f>IF(FilterType="FIR", IF(Extend_fmod, PRE_CALC!I5165*Fm, PRE_CALC!A5165*Fdata), IF(F_default=1,B5216+(4*Fnotch-0)/8192,B5216+(F_stop-F_start)/8192) )</f>
        <v>161312.5</v>
      </c>
      <c r="C5217" s="39">
        <f t="shared" si="241"/>
        <v>-2.1118038489878681</v>
      </c>
      <c r="D5217" s="84">
        <f ca="1">IF(FilterType="FIR", IF(Extend_fmod=1,OFFSET(PRE_CALC!J5165,0,DEC_RATE), OFFSET(PRE_CALC!B5165,0,DEC_RATE)), C5217)</f>
        <v>-113.174914749</v>
      </c>
      <c r="E5217" s="84">
        <f t="shared" ca="1" si="242"/>
        <v>102406.249999872</v>
      </c>
      <c r="F5217" s="84">
        <f t="shared" ca="1" si="240"/>
        <v>-4.8930546883400004E-3</v>
      </c>
      <c r="G5217" s="119">
        <f>IF(FilterType="FIR",  PRE_CALC!A5165*Fdata, IF(F_default=1,G5216+(4*Fnotch-0)/8192,G5216+(F_stop-F_start)/8192) )</f>
        <v>161312.5</v>
      </c>
      <c r="H5217" s="120">
        <f ca="1">IF(FilterType="FIR", OFFSET(PRE_CALC!B5165,0,DEC_RATE), C5217)</f>
        <v>-113.174914749</v>
      </c>
    </row>
    <row r="5218" spans="2:8" x14ac:dyDescent="0.2">
      <c r="B5218" s="45">
        <f>IF(FilterType="FIR", IF(Extend_fmod, PRE_CALC!I5166*Fm, PRE_CALC!A5166*Fdata), IF(F_default=1,B5217+(4*Fnotch-0)/8192,B5217+(F_stop-F_start)/8192) )</f>
        <v>161343.750000128</v>
      </c>
      <c r="C5218" s="39">
        <f t="shared" si="241"/>
        <v>-2.112629086121089</v>
      </c>
      <c r="D5218" s="84">
        <f ca="1">IF(FilterType="FIR", IF(Extend_fmod=1,OFFSET(PRE_CALC!J5166,0,DEC_RATE), OFFSET(PRE_CALC!B5166,0,DEC_RATE)), C5218)</f>
        <v>-113.090220469</v>
      </c>
      <c r="E5218" s="84">
        <f t="shared" ca="1" si="242"/>
        <v>102406.249999872</v>
      </c>
      <c r="F5218" s="84">
        <f t="shared" ca="1" si="240"/>
        <v>-4.8930546883400004E-3</v>
      </c>
      <c r="G5218" s="119">
        <f>IF(FilterType="FIR",  PRE_CALC!A5166*Fdata, IF(F_default=1,G5217+(4*Fnotch-0)/8192,G5217+(F_stop-F_start)/8192) )</f>
        <v>161343.750000128</v>
      </c>
      <c r="H5218" s="120">
        <f ca="1">IF(FilterType="FIR", OFFSET(PRE_CALC!B5166,0,DEC_RATE), C5218)</f>
        <v>-113.090220469</v>
      </c>
    </row>
    <row r="5219" spans="2:8" x14ac:dyDescent="0.2">
      <c r="B5219" s="45">
        <f>IF(FilterType="FIR", IF(Extend_fmod, PRE_CALC!I5167*Fm, PRE_CALC!A5167*Fdata), IF(F_default=1,B5218+(4*Fnotch-0)/8192,B5218+(F_stop-F_start)/8192) )</f>
        <v>161375</v>
      </c>
      <c r="C5219" s="39">
        <f t="shared" si="241"/>
        <v>-2.1134544885683497</v>
      </c>
      <c r="D5219" s="84">
        <f ca="1">IF(FilterType="FIR", IF(Extend_fmod=1,OFFSET(PRE_CALC!J5167,0,DEC_RATE), OFFSET(PRE_CALC!B5167,0,DEC_RATE)), C5219)</f>
        <v>-113.010971986</v>
      </c>
      <c r="E5219" s="84">
        <f t="shared" ca="1" si="242"/>
        <v>102406.249999872</v>
      </c>
      <c r="F5219" s="84">
        <f t="shared" ca="1" si="240"/>
        <v>-4.8930546883400004E-3</v>
      </c>
      <c r="G5219" s="119">
        <f>IF(FilterType="FIR",  PRE_CALC!A5167*Fdata, IF(F_default=1,G5218+(4*Fnotch-0)/8192,G5218+(F_stop-F_start)/8192) )</f>
        <v>161375</v>
      </c>
      <c r="H5219" s="120">
        <f ca="1">IF(FilterType="FIR", OFFSET(PRE_CALC!B5167,0,DEC_RATE), C5219)</f>
        <v>-113.010971986</v>
      </c>
    </row>
    <row r="5220" spans="2:8" x14ac:dyDescent="0.2">
      <c r="B5220" s="45">
        <f>IF(FilterType="FIR", IF(Extend_fmod, PRE_CALC!I5168*Fm, PRE_CALC!A5168*Fdata), IF(F_default=1,B5219+(4*Fnotch-0)/8192,B5219+(F_stop-F_start)/8192) )</f>
        <v>161406.249999872</v>
      </c>
      <c r="C5220" s="39">
        <f t="shared" si="241"/>
        <v>-2.1142800563396813</v>
      </c>
      <c r="D5220" s="84">
        <f ca="1">IF(FilterType="FIR", IF(Extend_fmod=1,OFFSET(PRE_CALC!J5168,0,DEC_RATE), OFFSET(PRE_CALC!B5168,0,DEC_RATE)), C5220)</f>
        <v>-112.937059803</v>
      </c>
      <c r="E5220" s="84">
        <f t="shared" ca="1" si="242"/>
        <v>102406.249999872</v>
      </c>
      <c r="F5220" s="84">
        <f t="shared" ca="1" si="240"/>
        <v>-4.8930546883400004E-3</v>
      </c>
      <c r="G5220" s="119">
        <f>IF(FilterType="FIR",  PRE_CALC!A5168*Fdata, IF(F_default=1,G5219+(4*Fnotch-0)/8192,G5219+(F_stop-F_start)/8192) )</f>
        <v>161406.249999872</v>
      </c>
      <c r="H5220" s="120">
        <f ca="1">IF(FilterType="FIR", OFFSET(PRE_CALC!B5168,0,DEC_RATE), C5220)</f>
        <v>-112.937059803</v>
      </c>
    </row>
    <row r="5221" spans="2:8" x14ac:dyDescent="0.2">
      <c r="B5221" s="45">
        <f>IF(FilterType="FIR", IF(Extend_fmod, PRE_CALC!I5169*Fm, PRE_CALC!A5169*Fdata), IF(F_default=1,B5220+(4*Fnotch-0)/8192,B5220+(F_stop-F_start)/8192) )</f>
        <v>161437.5</v>
      </c>
      <c r="C5221" s="39">
        <f t="shared" si="241"/>
        <v>-2.1151057894451215</v>
      </c>
      <c r="D5221" s="84">
        <f ca="1">IF(FilterType="FIR", IF(Extend_fmod=1,OFFSET(PRE_CALC!J5169,0,DEC_RATE), OFFSET(PRE_CALC!B5169,0,DEC_RATE)), C5221)</f>
        <v>-112.86838301500001</v>
      </c>
      <c r="E5221" s="84">
        <f t="shared" ca="1" si="242"/>
        <v>102406.249999872</v>
      </c>
      <c r="F5221" s="84">
        <f t="shared" ca="1" si="240"/>
        <v>-4.8930546883400004E-3</v>
      </c>
      <c r="G5221" s="119">
        <f>IF(FilterType="FIR",  PRE_CALC!A5169*Fdata, IF(F_default=1,G5220+(4*Fnotch-0)/8192,G5220+(F_stop-F_start)/8192) )</f>
        <v>161437.5</v>
      </c>
      <c r="H5221" s="120">
        <f ca="1">IF(FilterType="FIR", OFFSET(PRE_CALC!B5169,0,DEC_RATE), C5221)</f>
        <v>-112.86838301500001</v>
      </c>
    </row>
    <row r="5222" spans="2:8" x14ac:dyDescent="0.2">
      <c r="B5222" s="45">
        <f>IF(FilterType="FIR", IF(Extend_fmod, PRE_CALC!I5170*Fm, PRE_CALC!A5170*Fdata), IF(F_default=1,B5221+(4*Fnotch-0)/8192,B5221+(F_stop-F_start)/8192) )</f>
        <v>161468.750000128</v>
      </c>
      <c r="C5222" s="39">
        <f t="shared" si="241"/>
        <v>-2.1159316878812024</v>
      </c>
      <c r="D5222" s="84">
        <f ca="1">IF(FilterType="FIR", IF(Extend_fmod=1,OFFSET(PRE_CALC!J5170,0,DEC_RATE), OFFSET(PRE_CALC!B5170,0,DEC_RATE)), C5222)</f>
        <v>-112.804848781</v>
      </c>
      <c r="E5222" s="84">
        <f t="shared" ca="1" si="242"/>
        <v>102406.249999872</v>
      </c>
      <c r="F5222" s="84">
        <f t="shared" ca="1" si="240"/>
        <v>-4.8930546883400004E-3</v>
      </c>
      <c r="G5222" s="119">
        <f>IF(FilterType="FIR",  PRE_CALC!A5170*Fdata, IF(F_default=1,G5221+(4*Fnotch-0)/8192,G5221+(F_stop-F_start)/8192) )</f>
        <v>161468.750000128</v>
      </c>
      <c r="H5222" s="120">
        <f ca="1">IF(FilterType="FIR", OFFSET(PRE_CALC!B5170,0,DEC_RATE), C5222)</f>
        <v>-112.804848781</v>
      </c>
    </row>
    <row r="5223" spans="2:8" x14ac:dyDescent="0.2">
      <c r="B5223" s="45">
        <f>IF(FilterType="FIR", IF(Extend_fmod, PRE_CALC!I5171*Fm, PRE_CALC!A5171*Fdata), IF(F_default=1,B5222+(4*Fnotch-0)/8192,B5222+(F_stop-F_start)/8192) )</f>
        <v>161500</v>
      </c>
      <c r="C5223" s="39">
        <f t="shared" si="241"/>
        <v>-2.11675775164443</v>
      </c>
      <c r="D5223" s="84">
        <f ca="1">IF(FilterType="FIR", IF(Extend_fmod=1,OFFSET(PRE_CALC!J5171,0,DEC_RATE), OFFSET(PRE_CALC!B5171,0,DEC_RATE)), C5223)</f>
        <v>-112.74637184700001</v>
      </c>
      <c r="E5223" s="84">
        <f t="shared" ca="1" si="242"/>
        <v>102406.249999872</v>
      </c>
      <c r="F5223" s="84">
        <f t="shared" ca="1" si="240"/>
        <v>-4.8930546883400004E-3</v>
      </c>
      <c r="G5223" s="119">
        <f>IF(FilterType="FIR",  PRE_CALC!A5171*Fdata, IF(F_default=1,G5222+(4*Fnotch-0)/8192,G5222+(F_stop-F_start)/8192) )</f>
        <v>161500</v>
      </c>
      <c r="H5223" s="120">
        <f ca="1">IF(FilterType="FIR", OFFSET(PRE_CALC!B5171,0,DEC_RATE), C5223)</f>
        <v>-112.74637184700001</v>
      </c>
    </row>
    <row r="5224" spans="2:8" x14ac:dyDescent="0.2">
      <c r="B5224" s="45">
        <f>IF(FilterType="FIR", IF(Extend_fmod, PRE_CALC!I5172*Fm, PRE_CALC!A5172*Fdata), IF(F_default=1,B5223+(4*Fnotch-0)/8192,B5223+(F_stop-F_start)/8192) )</f>
        <v>161531.249999872</v>
      </c>
      <c r="C5224" s="39">
        <f t="shared" si="241"/>
        <v>-2.1175839807448544</v>
      </c>
      <c r="D5224" s="84">
        <f ca="1">IF(FilterType="FIR", IF(Extend_fmod=1,OFFSET(PRE_CALC!J5172,0,DEC_RATE), OFFSET(PRE_CALC!B5172,0,DEC_RATE)), C5224)</f>
        <v>-112.69287412</v>
      </c>
      <c r="E5224" s="84">
        <f t="shared" ca="1" si="242"/>
        <v>102406.249999872</v>
      </c>
      <c r="F5224" s="84">
        <f t="shared" ca="1" si="240"/>
        <v>-4.8930546883400004E-3</v>
      </c>
      <c r="G5224" s="119">
        <f>IF(FilterType="FIR",  PRE_CALC!A5172*Fdata, IF(F_default=1,G5223+(4*Fnotch-0)/8192,G5223+(F_stop-F_start)/8192) )</f>
        <v>161531.249999872</v>
      </c>
      <c r="H5224" s="120">
        <f ca="1">IF(FilterType="FIR", OFFSET(PRE_CALC!B5172,0,DEC_RATE), C5224)</f>
        <v>-112.69287412</v>
      </c>
    </row>
    <row r="5225" spans="2:8" x14ac:dyDescent="0.2">
      <c r="B5225" s="45">
        <f>IF(FilterType="FIR", IF(Extend_fmod, PRE_CALC!I5173*Fm, PRE_CALC!A5173*Fdata), IF(F_default=1,B5224+(4*Fnotch-0)/8192,B5224+(F_stop-F_start)/8192) )</f>
        <v>161562.5</v>
      </c>
      <c r="C5225" s="39">
        <f t="shared" si="241"/>
        <v>-2.1184103751925241</v>
      </c>
      <c r="D5225" s="84">
        <f ca="1">IF(FilterType="FIR", IF(Extend_fmod=1,OFFSET(PRE_CALC!J5173,0,DEC_RATE), OFFSET(PRE_CALC!B5173,0,DEC_RATE)), C5225)</f>
        <v>-112.644284296</v>
      </c>
      <c r="E5225" s="84">
        <f t="shared" ca="1" si="242"/>
        <v>102406.249999872</v>
      </c>
      <c r="F5225" s="84">
        <f t="shared" ca="1" si="240"/>
        <v>-4.8930546883400004E-3</v>
      </c>
      <c r="G5225" s="119">
        <f>IF(FilterType="FIR",  PRE_CALC!A5173*Fdata, IF(F_default=1,G5224+(4*Fnotch-0)/8192,G5224+(F_stop-F_start)/8192) )</f>
        <v>161562.5</v>
      </c>
      <c r="H5225" s="120">
        <f ca="1">IF(FilterType="FIR", OFFSET(PRE_CALC!B5173,0,DEC_RATE), C5225)</f>
        <v>-112.644284296</v>
      </c>
    </row>
    <row r="5226" spans="2:8" x14ac:dyDescent="0.2">
      <c r="B5226" s="45">
        <f>IF(FilterType="FIR", IF(Extend_fmod, PRE_CALC!I5174*Fm, PRE_CALC!A5174*Fdata), IF(F_default=1,B5225+(4*Fnotch-0)/8192,B5225+(F_stop-F_start)/8192) )</f>
        <v>161593.750000128</v>
      </c>
      <c r="C5226" s="39">
        <f t="shared" si="241"/>
        <v>-2.1192369349839586</v>
      </c>
      <c r="D5226" s="84">
        <f ca="1">IF(FilterType="FIR", IF(Extend_fmod=1,OFFSET(PRE_CALC!J5174,0,DEC_RATE), OFFSET(PRE_CALC!B5174,0,DEC_RATE)), C5226)</f>
        <v>-112.600537508</v>
      </c>
      <c r="E5226" s="84">
        <f t="shared" ca="1" si="242"/>
        <v>102406.249999872</v>
      </c>
      <c r="F5226" s="84">
        <f t="shared" ca="1" si="240"/>
        <v>-4.8930546883400004E-3</v>
      </c>
      <c r="G5226" s="119">
        <f>IF(FilterType="FIR",  PRE_CALC!A5174*Fdata, IF(F_default=1,G5225+(4*Fnotch-0)/8192,G5225+(F_stop-F_start)/8192) )</f>
        <v>161593.750000128</v>
      </c>
      <c r="H5226" s="120">
        <f ca="1">IF(FilterType="FIR", OFFSET(PRE_CALC!B5174,0,DEC_RATE), C5226)</f>
        <v>-112.600537508</v>
      </c>
    </row>
    <row r="5227" spans="2:8" x14ac:dyDescent="0.2">
      <c r="B5227" s="45">
        <f>IF(FilterType="FIR", IF(Extend_fmod, PRE_CALC!I5175*Fm, PRE_CALC!A5175*Fdata), IF(F_default=1,B5226+(4*Fnotch-0)/8192,B5226+(F_stop-F_start)/8192) )</f>
        <v>161625</v>
      </c>
      <c r="C5227" s="39">
        <f t="shared" si="241"/>
        <v>-2.1200636601156697</v>
      </c>
      <c r="D5227" s="84">
        <f ca="1">IF(FilterType="FIR", IF(Extend_fmod=1,OFFSET(PRE_CALC!J5175,0,DEC_RATE), OFFSET(PRE_CALC!B5175,0,DEC_RATE)), C5227)</f>
        <v>-112.561575031</v>
      </c>
      <c r="E5227" s="84">
        <f t="shared" ca="1" si="242"/>
        <v>102406.249999872</v>
      </c>
      <c r="F5227" s="84">
        <f t="shared" ca="1" si="240"/>
        <v>-4.8930546883400004E-3</v>
      </c>
      <c r="G5227" s="119">
        <f>IF(FilterType="FIR",  PRE_CALC!A5175*Fdata, IF(F_default=1,G5226+(4*Fnotch-0)/8192,G5226+(F_stop-F_start)/8192) )</f>
        <v>161625</v>
      </c>
      <c r="H5227" s="120">
        <f ca="1">IF(FilterType="FIR", OFFSET(PRE_CALC!B5175,0,DEC_RATE), C5227)</f>
        <v>-112.561575031</v>
      </c>
    </row>
    <row r="5228" spans="2:8" x14ac:dyDescent="0.2">
      <c r="B5228" s="45">
        <f>IF(FilterType="FIR", IF(Extend_fmod, PRE_CALC!I5176*Fm, PRE_CALC!A5176*Fdata), IF(F_default=1,B5227+(4*Fnotch-0)/8192,B5227+(F_stop-F_start)/8192) )</f>
        <v>161656.249999872</v>
      </c>
      <c r="C5228" s="39">
        <f t="shared" si="241"/>
        <v>-2.1208905505977018</v>
      </c>
      <c r="D5228" s="84">
        <f ca="1">IF(FilterType="FIR", IF(Extend_fmod=1,OFFSET(PRE_CALC!J5176,0,DEC_RATE), OFFSET(PRE_CALC!B5176,0,DEC_RATE)), C5228)</f>
        <v>-112.527344012</v>
      </c>
      <c r="E5228" s="84">
        <f t="shared" ca="1" si="242"/>
        <v>102406.249999872</v>
      </c>
      <c r="F5228" s="84">
        <f t="shared" ca="1" si="240"/>
        <v>-4.8930546883400004E-3</v>
      </c>
      <c r="G5228" s="119">
        <f>IF(FilterType="FIR",  PRE_CALC!A5176*Fdata, IF(F_default=1,G5227+(4*Fnotch-0)/8192,G5227+(F_stop-F_start)/8192) )</f>
        <v>161656.249999872</v>
      </c>
      <c r="H5228" s="120">
        <f ca="1">IF(FilterType="FIR", OFFSET(PRE_CALC!B5176,0,DEC_RATE), C5228)</f>
        <v>-112.527344012</v>
      </c>
    </row>
    <row r="5229" spans="2:8" x14ac:dyDescent="0.2">
      <c r="B5229" s="45">
        <f>IF(FilterType="FIR", IF(Extend_fmod, PRE_CALC!I5177*Fm, PRE_CALC!A5177*Fdata), IF(F_default=1,B5228+(4*Fnotch-0)/8192,B5228+(F_stop-F_start)/8192) )</f>
        <v>161687.5</v>
      </c>
      <c r="C5229" s="39">
        <f t="shared" si="241"/>
        <v>-2.121717606440134</v>
      </c>
      <c r="D5229" s="84">
        <f ca="1">IF(FilterType="FIR", IF(Extend_fmod=1,OFFSET(PRE_CALC!J5177,0,DEC_RATE), OFFSET(PRE_CALC!B5177,0,DEC_RATE)), C5229)</f>
        <v>-112.497797225</v>
      </c>
      <c r="E5229" s="84">
        <f t="shared" ca="1" si="242"/>
        <v>102406.249999872</v>
      </c>
      <c r="F5229" s="84">
        <f t="shared" ca="1" si="240"/>
        <v>-4.8930546883400004E-3</v>
      </c>
      <c r="G5229" s="119">
        <f>IF(FilterType="FIR",  PRE_CALC!A5177*Fdata, IF(F_default=1,G5228+(4*Fnotch-0)/8192,G5228+(F_stop-F_start)/8192) )</f>
        <v>161687.5</v>
      </c>
      <c r="H5229" s="120">
        <f ca="1">IF(FilterType="FIR", OFFSET(PRE_CALC!B5177,0,DEC_RATE), C5229)</f>
        <v>-112.497797225</v>
      </c>
    </row>
    <row r="5230" spans="2:8" x14ac:dyDescent="0.2">
      <c r="B5230" s="45">
        <f>IF(FilterType="FIR", IF(Extend_fmod, PRE_CALC!I5178*Fm, PRE_CALC!A5178*Fdata), IF(F_default=1,B5229+(4*Fnotch-0)/8192,B5229+(F_stop-F_start)/8192) )</f>
        <v>161718.750000128</v>
      </c>
      <c r="C5230" s="39">
        <f t="shared" si="241"/>
        <v>-2.1225448276394818</v>
      </c>
      <c r="D5230" s="84">
        <f ca="1">IF(FilterType="FIR", IF(Extend_fmod=1,OFFSET(PRE_CALC!J5178,0,DEC_RATE), OFFSET(PRE_CALC!B5178,0,DEC_RATE)), C5230)</f>
        <v>-112.47289286900001</v>
      </c>
      <c r="E5230" s="84">
        <f t="shared" ca="1" si="242"/>
        <v>102406.249999872</v>
      </c>
      <c r="F5230" s="84">
        <f t="shared" ca="1" si="240"/>
        <v>-4.8930546883400004E-3</v>
      </c>
      <c r="G5230" s="119">
        <f>IF(FilterType="FIR",  PRE_CALC!A5178*Fdata, IF(F_default=1,G5229+(4*Fnotch-0)/8192,G5229+(F_stop-F_start)/8192) )</f>
        <v>161718.750000128</v>
      </c>
      <c r="H5230" s="120">
        <f ca="1">IF(FilterType="FIR", OFFSET(PRE_CALC!B5178,0,DEC_RATE), C5230)</f>
        <v>-112.47289286900001</v>
      </c>
    </row>
    <row r="5231" spans="2:8" x14ac:dyDescent="0.2">
      <c r="B5231" s="45">
        <f>IF(FilterType="FIR", IF(Extend_fmod, PRE_CALC!I5179*Fm, PRE_CALC!A5179*Fdata), IF(F_default=1,B5230+(4*Fnotch-0)/8192,B5230+(F_stop-F_start)/8192) )</f>
        <v>161750</v>
      </c>
      <c r="C5231" s="39">
        <f t="shared" si="241"/>
        <v>-2.12337221419223</v>
      </c>
      <c r="D5231" s="84">
        <f ca="1">IF(FilterType="FIR", IF(Extend_fmod=1,OFFSET(PRE_CALC!J5179,0,DEC_RATE), OFFSET(PRE_CALC!B5179,0,DEC_RATE)), C5231)</f>
        <v>-112.452594379</v>
      </c>
      <c r="E5231" s="84">
        <f t="shared" ca="1" si="242"/>
        <v>102406.249999872</v>
      </c>
      <c r="F5231" s="84">
        <f t="shared" ca="1" si="240"/>
        <v>-4.8930546883400004E-3</v>
      </c>
      <c r="G5231" s="119">
        <f>IF(FilterType="FIR",  PRE_CALC!A5179*Fdata, IF(F_default=1,G5230+(4*Fnotch-0)/8192,G5230+(F_stop-F_start)/8192) )</f>
        <v>161750</v>
      </c>
      <c r="H5231" s="120">
        <f ca="1">IF(FilterType="FIR", OFFSET(PRE_CALC!B5179,0,DEC_RATE), C5231)</f>
        <v>-112.452594379</v>
      </c>
    </row>
    <row r="5232" spans="2:8" x14ac:dyDescent="0.2">
      <c r="B5232" s="45">
        <f>IF(FilterType="FIR", IF(Extend_fmod, PRE_CALC!I5180*Fm, PRE_CALC!A5180*Fdata), IF(F_default=1,B5231+(4*Fnotch-0)/8192,B5231+(F_stop-F_start)/8192) )</f>
        <v>161781.249999872</v>
      </c>
      <c r="C5232" s="39">
        <f t="shared" si="241"/>
        <v>-2.1241997661084602</v>
      </c>
      <c r="D5232" s="84">
        <f ca="1">IF(FilterType="FIR", IF(Extend_fmod=1,OFFSET(PRE_CALC!J5180,0,DEC_RATE), OFFSET(PRE_CALC!B5180,0,DEC_RATE)), C5232)</f>
        <v>-112.436870267</v>
      </c>
      <c r="E5232" s="84">
        <f t="shared" ca="1" si="242"/>
        <v>102406.249999872</v>
      </c>
      <c r="F5232" s="84">
        <f t="shared" ca="1" si="240"/>
        <v>-4.8930546883400004E-3</v>
      </c>
      <c r="G5232" s="119">
        <f>IF(FilterType="FIR",  PRE_CALC!A5180*Fdata, IF(F_default=1,G5231+(4*Fnotch-0)/8192,G5231+(F_stop-F_start)/8192) )</f>
        <v>161781.249999872</v>
      </c>
      <c r="H5232" s="120">
        <f ca="1">IF(FilterType="FIR", OFFSET(PRE_CALC!B5180,0,DEC_RATE), C5232)</f>
        <v>-112.436870267</v>
      </c>
    </row>
    <row r="5233" spans="2:8" x14ac:dyDescent="0.2">
      <c r="B5233" s="45">
        <f>IF(FilterType="FIR", IF(Extend_fmod, PRE_CALC!I5181*Fm, PRE_CALC!A5181*Fdata), IF(F_default=1,B5232+(4*Fnotch-0)/8192,B5232+(F_stop-F_start)/8192) )</f>
        <v>161812.5</v>
      </c>
      <c r="C5233" s="39">
        <f t="shared" si="241"/>
        <v>-2.1250274833982394</v>
      </c>
      <c r="D5233" s="84">
        <f ca="1">IF(FilterType="FIR", IF(Extend_fmod=1,OFFSET(PRE_CALC!J5181,0,DEC_RATE), OFFSET(PRE_CALC!B5181,0,DEC_RATE)), C5233)</f>
        <v>-112.42569399</v>
      </c>
      <c r="E5233" s="84">
        <f t="shared" ca="1" si="242"/>
        <v>102406.249999872</v>
      </c>
      <c r="F5233" s="84">
        <f t="shared" ca="1" si="240"/>
        <v>-4.8930546883400004E-3</v>
      </c>
      <c r="G5233" s="119">
        <f>IF(FilterType="FIR",  PRE_CALC!A5181*Fdata, IF(F_default=1,G5232+(4*Fnotch-0)/8192,G5232+(F_stop-F_start)/8192) )</f>
        <v>161812.5</v>
      </c>
      <c r="H5233" s="120">
        <f ca="1">IF(FilterType="FIR", OFFSET(PRE_CALC!B5181,0,DEC_RATE), C5233)</f>
        <v>-112.42569399</v>
      </c>
    </row>
    <row r="5234" spans="2:8" x14ac:dyDescent="0.2">
      <c r="B5234" s="45">
        <f>IF(FilterType="FIR", IF(Extend_fmod, PRE_CALC!I5182*Fm, PRE_CALC!A5182*Fdata), IF(F_default=1,B5233+(4*Fnotch-0)/8192,B5233+(F_stop-F_start)/8192) )</f>
        <v>161843.750000128</v>
      </c>
      <c r="C5234" s="39">
        <f t="shared" si="241"/>
        <v>-2.1258553660580763</v>
      </c>
      <c r="D5234" s="84">
        <f ca="1">IF(FilterType="FIR", IF(Extend_fmod=1,OFFSET(PRE_CALC!J5182,0,DEC_RATE), OFFSET(PRE_CALC!B5182,0,DEC_RATE)), C5234)</f>
        <v>-112.419043833</v>
      </c>
      <c r="E5234" s="84">
        <f t="shared" ca="1" si="242"/>
        <v>102406.249999872</v>
      </c>
      <c r="F5234" s="84">
        <f t="shared" ca="1" si="240"/>
        <v>-4.8930546883400004E-3</v>
      </c>
      <c r="G5234" s="119">
        <f>IF(FilterType="FIR",  PRE_CALC!A5182*Fdata, IF(F_default=1,G5233+(4*Fnotch-0)/8192,G5233+(F_stop-F_start)/8192) )</f>
        <v>161843.750000128</v>
      </c>
      <c r="H5234" s="120">
        <f ca="1">IF(FilterType="FIR", OFFSET(PRE_CALC!B5182,0,DEC_RATE), C5234)</f>
        <v>-112.419043833</v>
      </c>
    </row>
    <row r="5235" spans="2:8" x14ac:dyDescent="0.2">
      <c r="B5235" s="45">
        <f>IF(FilterType="FIR", IF(Extend_fmod, PRE_CALC!I5183*Fm, PRE_CALC!A5183*Fdata), IF(F_default=1,B5234+(4*Fnotch-0)/8192,B5234+(F_stop-F_start)/8192) )</f>
        <v>161875</v>
      </c>
      <c r="C5235" s="39">
        <f t="shared" si="241"/>
        <v>-2.1266834140844906</v>
      </c>
      <c r="D5235" s="84">
        <f ca="1">IF(FilterType="FIR", IF(Extend_fmod=1,OFFSET(PRE_CALC!J5183,0,DEC_RATE), OFFSET(PRE_CALC!B5183,0,DEC_RATE)), C5235)</f>
        <v>-112.41690282</v>
      </c>
      <c r="E5235" s="84">
        <f t="shared" ca="1" si="242"/>
        <v>102406.249999872</v>
      </c>
      <c r="F5235" s="84">
        <f t="shared" ca="1" si="240"/>
        <v>-4.8930546883400004E-3</v>
      </c>
      <c r="G5235" s="119">
        <f>IF(FilterType="FIR",  PRE_CALC!A5183*Fdata, IF(F_default=1,G5234+(4*Fnotch-0)/8192,G5234+(F_stop-F_start)/8192) )</f>
        <v>161875</v>
      </c>
      <c r="H5235" s="120">
        <f ca="1">IF(FilterType="FIR", OFFSET(PRE_CALC!B5183,0,DEC_RATE), C5235)</f>
        <v>-112.41690282</v>
      </c>
    </row>
    <row r="5236" spans="2:8" x14ac:dyDescent="0.2">
      <c r="B5236" s="45">
        <f>IF(FilterType="FIR", IF(Extend_fmod, PRE_CALC!I5184*Fm, PRE_CALC!A5184*Fdata), IF(F_default=1,B5235+(4*Fnotch-0)/8192,B5235+(F_stop-F_start)/8192) )</f>
        <v>161906.249999872</v>
      </c>
      <c r="C5236" s="39">
        <f t="shared" si="241"/>
        <v>-2.1275116274875323</v>
      </c>
      <c r="D5236" s="84">
        <f ca="1">IF(FilterType="FIR", IF(Extend_fmod=1,OFFSET(PRE_CALC!J5184,0,DEC_RATE), OFFSET(PRE_CALC!B5184,0,DEC_RATE)), C5236)</f>
        <v>-112.41925863900001</v>
      </c>
      <c r="E5236" s="84">
        <f t="shared" ca="1" si="242"/>
        <v>102406.249999872</v>
      </c>
      <c r="F5236" s="84">
        <f t="shared" ca="1" si="240"/>
        <v>-4.8930546883400004E-3</v>
      </c>
      <c r="G5236" s="119">
        <f>IF(FilterType="FIR",  PRE_CALC!A5184*Fdata, IF(F_default=1,G5235+(4*Fnotch-0)/8192,G5235+(F_stop-F_start)/8192) )</f>
        <v>161906.249999872</v>
      </c>
      <c r="H5236" s="120">
        <f ca="1">IF(FilterType="FIR", OFFSET(PRE_CALC!B5184,0,DEC_RATE), C5236)</f>
        <v>-112.41925863900001</v>
      </c>
    </row>
    <row r="5237" spans="2:8" x14ac:dyDescent="0.2">
      <c r="B5237" s="45">
        <f>IF(FilterType="FIR", IF(Extend_fmod, PRE_CALC!I5185*Fm, PRE_CALC!A5185*Fdata), IF(F_default=1,B5236+(4*Fnotch-0)/8192,B5236+(F_stop-F_start)/8192) )</f>
        <v>161937.5</v>
      </c>
      <c r="C5237" s="39">
        <f t="shared" si="241"/>
        <v>-2.1283400062772966</v>
      </c>
      <c r="D5237" s="84">
        <f ca="1">IF(FilterType="FIR", IF(Extend_fmod=1,OFFSET(PRE_CALC!J5185,0,DEC_RATE), OFFSET(PRE_CALC!B5185,0,DEC_RATE)), C5237)</f>
        <v>-112.426103591</v>
      </c>
      <c r="E5237" s="84">
        <f t="shared" ca="1" si="242"/>
        <v>102406.249999872</v>
      </c>
      <c r="F5237" s="84">
        <f t="shared" ca="1" si="240"/>
        <v>-4.8930546883400004E-3</v>
      </c>
      <c r="G5237" s="119">
        <f>IF(FilterType="FIR",  PRE_CALC!A5185*Fdata, IF(F_default=1,G5236+(4*Fnotch-0)/8192,G5236+(F_stop-F_start)/8192) )</f>
        <v>161937.5</v>
      </c>
      <c r="H5237" s="120">
        <f ca="1">IF(FilterType="FIR", OFFSET(PRE_CALC!B5185,0,DEC_RATE), C5237)</f>
        <v>-112.426103591</v>
      </c>
    </row>
    <row r="5238" spans="2:8" x14ac:dyDescent="0.2">
      <c r="B5238" s="45">
        <f>IF(FilterType="FIR", IF(Extend_fmod, PRE_CALC!I5186*Fm, PRE_CALC!A5186*Fdata), IF(F_default=1,B5237+(4*Fnotch-0)/8192,B5237+(F_stop-F_start)/8192) )</f>
        <v>161968.750000128</v>
      </c>
      <c r="C5238" s="39">
        <f t="shared" si="241"/>
        <v>-2.1291685504502751</v>
      </c>
      <c r="D5238" s="84">
        <f ca="1">IF(FilterType="FIR", IF(Extend_fmod=1,OFFSET(PRE_CALC!J5186,0,DEC_RATE), OFFSET(PRE_CALC!B5186,0,DEC_RATE)), C5238)</f>
        <v>-112.437434556</v>
      </c>
      <c r="E5238" s="84">
        <f t="shared" ca="1" si="242"/>
        <v>102406.249999872</v>
      </c>
      <c r="F5238" s="84">
        <f t="shared" ca="1" si="240"/>
        <v>-4.8930546883400004E-3</v>
      </c>
      <c r="G5238" s="119">
        <f>IF(FilterType="FIR",  PRE_CALC!A5186*Fdata, IF(F_default=1,G5237+(4*Fnotch-0)/8192,G5237+(F_stop-F_start)/8192) )</f>
        <v>161968.750000128</v>
      </c>
      <c r="H5238" s="120">
        <f ca="1">IF(FilterType="FIR", OFFSET(PRE_CALC!B5186,0,DEC_RATE), C5238)</f>
        <v>-112.437434556</v>
      </c>
    </row>
    <row r="5239" spans="2:8" x14ac:dyDescent="0.2">
      <c r="B5239" s="45">
        <f>IF(FilterType="FIR", IF(Extend_fmod, PRE_CALC!I5187*Fm, PRE_CALC!A5187*Fdata), IF(F_default=1,B5238+(4*Fnotch-0)/8192,B5238+(F_stop-F_start)/8192) )</f>
        <v>162000</v>
      </c>
      <c r="C5239" s="39">
        <f t="shared" si="241"/>
        <v>-2.1299972600029911</v>
      </c>
      <c r="D5239" s="84">
        <f ca="1">IF(FilterType="FIR", IF(Extend_fmod=1,OFFSET(PRE_CALC!J5187,0,DEC_RATE), OFFSET(PRE_CALC!B5187,0,DEC_RATE)), C5239)</f>
        <v>-112.45325297799999</v>
      </c>
      <c r="E5239" s="84">
        <f t="shared" ca="1" si="242"/>
        <v>102406.249999872</v>
      </c>
      <c r="F5239" s="84">
        <f t="shared" ref="F5239:F5302" ca="1" si="243">IF(G5239&lt;=F_PB,H5239, OFFSET(H:H,MATCH(F_PB-0.0001,G:G),0,1))</f>
        <v>-4.8930546883400004E-3</v>
      </c>
      <c r="G5239" s="119">
        <f>IF(FilterType="FIR",  PRE_CALC!A5187*Fdata, IF(F_default=1,G5238+(4*Fnotch-0)/8192,G5238+(F_stop-F_start)/8192) )</f>
        <v>162000</v>
      </c>
      <c r="H5239" s="120">
        <f ca="1">IF(FilterType="FIR", OFFSET(PRE_CALC!B5187,0,DEC_RATE), C5239)</f>
        <v>-112.45325297799999</v>
      </c>
    </row>
    <row r="5240" spans="2:8" x14ac:dyDescent="0.2">
      <c r="B5240" s="45">
        <f>IF(FilterType="FIR", IF(Extend_fmod, PRE_CALC!I5188*Fm, PRE_CALC!A5188*Fdata), IF(F_default=1,B5239+(4*Fnotch-0)/8192,B5239+(F_stop-F_start)/8192) )</f>
        <v>162031.249999872</v>
      </c>
      <c r="C5240" s="39">
        <f t="shared" ref="C5240:C5303" si="244">MAX(20*LOG(ABS(   (1/s_dec*SIN(s_dec*$B5240/Fm*PI())/SIN($B5240/Fm*PI()))^(order-1) * (1/s_dec2*SIN(s_dec2*$B5240/Fm*PI())/SIN($B5240/Fm*PI()))  )), -160)</f>
        <v>-2.13082613494552</v>
      </c>
      <c r="D5240" s="84">
        <f ca="1">IF(FilterType="FIR", IF(Extend_fmod=1,OFFSET(PRE_CALC!J5188,0,DEC_RATE), OFFSET(PRE_CALC!B5188,0,DEC_RATE)), C5240)</f>
        <v>-112.47356487099999</v>
      </c>
      <c r="E5240" s="84">
        <f t="shared" ref="E5240:E5303" ca="1" si="245">IF(G5240&lt;=F_PB,G5240, OFFSET(G:G,MATCH(F_PB-0.0001,G:G),0,1) )</f>
        <v>102406.249999872</v>
      </c>
      <c r="F5240" s="84">
        <f t="shared" ca="1" si="243"/>
        <v>-4.8930546883400004E-3</v>
      </c>
      <c r="G5240" s="119">
        <f>IF(FilterType="FIR",  PRE_CALC!A5188*Fdata, IF(F_default=1,G5239+(4*Fnotch-0)/8192,G5239+(F_stop-F_start)/8192) )</f>
        <v>162031.249999872</v>
      </c>
      <c r="H5240" s="120">
        <f ca="1">IF(FilterType="FIR", OFFSET(PRE_CALC!B5188,0,DEC_RATE), C5240)</f>
        <v>-112.47356487099999</v>
      </c>
    </row>
    <row r="5241" spans="2:8" x14ac:dyDescent="0.2">
      <c r="B5241" s="45">
        <f>IF(FilterType="FIR", IF(Extend_fmod, PRE_CALC!I5189*Fm, PRE_CALC!A5189*Fdata), IF(F_default=1,B5240+(4*Fnotch-0)/8192,B5240+(F_stop-F_start)/8192) )</f>
        <v>162062.5</v>
      </c>
      <c r="C5241" s="39">
        <f t="shared" si="244"/>
        <v>-2.1316551752879356</v>
      </c>
      <c r="D5241" s="84">
        <f ca="1">IF(FilterType="FIR", IF(Extend_fmod=1,OFFSET(PRE_CALC!J5189,0,DEC_RATE), OFFSET(PRE_CALC!B5189,0,DEC_RATE)), C5241)</f>
        <v>-112.49838084</v>
      </c>
      <c r="E5241" s="84">
        <f t="shared" ca="1" si="245"/>
        <v>102406.249999872</v>
      </c>
      <c r="F5241" s="84">
        <f t="shared" ca="1" si="243"/>
        <v>-4.8930546883400004E-3</v>
      </c>
      <c r="G5241" s="119">
        <f>IF(FilterType="FIR",  PRE_CALC!A5189*Fdata, IF(F_default=1,G5240+(4*Fnotch-0)/8192,G5240+(F_stop-F_start)/8192) )</f>
        <v>162062.5</v>
      </c>
      <c r="H5241" s="120">
        <f ca="1">IF(FilterType="FIR", OFFSET(PRE_CALC!B5189,0,DEC_RATE), C5241)</f>
        <v>-112.49838084</v>
      </c>
    </row>
    <row r="5242" spans="2:8" x14ac:dyDescent="0.2">
      <c r="B5242" s="45">
        <f>IF(FilterType="FIR", IF(Extend_fmod, PRE_CALC!I5190*Fm, PRE_CALC!A5190*Fdata), IF(F_default=1,B5241+(4*Fnotch-0)/8192,B5241+(F_stop-F_start)/8192) )</f>
        <v>162093.750000128</v>
      </c>
      <c r="C5242" s="39">
        <f t="shared" si="244"/>
        <v>-2.1324843810267562</v>
      </c>
      <c r="D5242" s="84">
        <f ca="1">IF(FilterType="FIR", IF(Extend_fmod=1,OFFSET(PRE_CALC!J5190,0,DEC_RATE), OFFSET(PRE_CALC!B5190,0,DEC_RATE)), C5242)</f>
        <v>-112.527716125</v>
      </c>
      <c r="E5242" s="84">
        <f t="shared" ca="1" si="245"/>
        <v>102406.249999872</v>
      </c>
      <c r="F5242" s="84">
        <f t="shared" ca="1" si="243"/>
        <v>-4.8930546883400004E-3</v>
      </c>
      <c r="G5242" s="119">
        <f>IF(FilterType="FIR",  PRE_CALC!A5190*Fdata, IF(F_default=1,G5241+(4*Fnotch-0)/8192,G5241+(F_stop-F_start)/8192) )</f>
        <v>162093.750000128</v>
      </c>
      <c r="H5242" s="120">
        <f ca="1">IF(FilterType="FIR", OFFSET(PRE_CALC!B5190,0,DEC_RATE), C5242)</f>
        <v>-112.527716125</v>
      </c>
    </row>
    <row r="5243" spans="2:8" x14ac:dyDescent="0.2">
      <c r="B5243" s="45">
        <f>IF(FilterType="FIR", IF(Extend_fmod, PRE_CALC!I5191*Fm, PRE_CALC!A5191*Fdata), IF(F_default=1,B5242+(4*Fnotch-0)/8192,B5242+(F_stop-F_start)/8192) )</f>
        <v>162125</v>
      </c>
      <c r="C5243" s="39">
        <f t="shared" si="244"/>
        <v>-2.1333137521584873</v>
      </c>
      <c r="D5243" s="84">
        <f ca="1">IF(FilterType="FIR", IF(Extend_fmod=1,OFFSET(PRE_CALC!J5191,0,DEC_RATE), OFFSET(PRE_CALC!B5191,0,DEC_RATE)), C5243)</f>
        <v>-112.561590658</v>
      </c>
      <c r="E5243" s="84">
        <f t="shared" ca="1" si="245"/>
        <v>102406.249999872</v>
      </c>
      <c r="F5243" s="84">
        <f t="shared" ca="1" si="243"/>
        <v>-4.8930546883400004E-3</v>
      </c>
      <c r="G5243" s="119">
        <f>IF(FilterType="FIR",  PRE_CALC!A5191*Fdata, IF(F_default=1,G5242+(4*Fnotch-0)/8192,G5242+(F_stop-F_start)/8192) )</f>
        <v>162125</v>
      </c>
      <c r="H5243" s="120">
        <f ca="1">IF(FilterType="FIR", OFFSET(PRE_CALC!B5191,0,DEC_RATE), C5243)</f>
        <v>-112.561590658</v>
      </c>
    </row>
    <row r="5244" spans="2:8" x14ac:dyDescent="0.2">
      <c r="B5244" s="45">
        <f>IF(FilterType="FIR", IF(Extend_fmod, PRE_CALC!I5192*Fm, PRE_CALC!A5192*Fdata), IF(F_default=1,B5243+(4*Fnotch-0)/8192,B5243+(F_stop-F_start)/8192) )</f>
        <v>162156.249999872</v>
      </c>
      <c r="C5244" s="39">
        <f t="shared" si="244"/>
        <v>-2.1341432886932048</v>
      </c>
      <c r="D5244" s="84">
        <f ca="1">IF(FilterType="FIR", IF(Extend_fmod=1,OFFSET(PRE_CALC!J5192,0,DEC_RATE), OFFSET(PRE_CALC!B5192,0,DEC_RATE)), C5244)</f>
        <v>-112.60002914899999</v>
      </c>
      <c r="E5244" s="84">
        <f t="shared" ca="1" si="245"/>
        <v>102406.249999872</v>
      </c>
      <c r="F5244" s="84">
        <f t="shared" ca="1" si="243"/>
        <v>-4.8930546883400004E-3</v>
      </c>
      <c r="G5244" s="119">
        <f>IF(FilterType="FIR",  PRE_CALC!A5192*Fdata, IF(F_default=1,G5243+(4*Fnotch-0)/8192,G5243+(F_stop-F_start)/8192) )</f>
        <v>162156.249999872</v>
      </c>
      <c r="H5244" s="120">
        <f ca="1">IF(FilterType="FIR", OFFSET(PRE_CALC!B5192,0,DEC_RATE), C5244)</f>
        <v>-112.60002914899999</v>
      </c>
    </row>
    <row r="5245" spans="2:8" x14ac:dyDescent="0.2">
      <c r="B5245" s="45">
        <f>IF(FilterType="FIR", IF(Extend_fmod, PRE_CALC!I5193*Fm, PRE_CALC!A5193*Fdata), IF(F_default=1,B5244+(4*Fnotch-0)/8192,B5244+(F_stop-F_start)/8192) )</f>
        <v>162187.5</v>
      </c>
      <c r="C5245" s="39">
        <f t="shared" si="244"/>
        <v>-2.1349729906410131</v>
      </c>
      <c r="D5245" s="84">
        <f ca="1">IF(FilterType="FIR", IF(Extend_fmod=1,OFFSET(PRE_CALC!J5193,0,DEC_RATE), OFFSET(PRE_CALC!B5193,0,DEC_RATE)), C5245)</f>
        <v>-112.64306118499999</v>
      </c>
      <c r="E5245" s="84">
        <f t="shared" ca="1" si="245"/>
        <v>102406.249999872</v>
      </c>
      <c r="F5245" s="84">
        <f t="shared" ca="1" si="243"/>
        <v>-4.8930546883400004E-3</v>
      </c>
      <c r="G5245" s="119">
        <f>IF(FilterType="FIR",  PRE_CALC!A5193*Fdata, IF(F_default=1,G5244+(4*Fnotch-0)/8192,G5244+(F_stop-F_start)/8192) )</f>
        <v>162187.5</v>
      </c>
      <c r="H5245" s="120">
        <f ca="1">IF(FilterType="FIR", OFFSET(PRE_CALC!B5193,0,DEC_RATE), C5245)</f>
        <v>-112.64306118499999</v>
      </c>
    </row>
    <row r="5246" spans="2:8" x14ac:dyDescent="0.2">
      <c r="B5246" s="45">
        <f>IF(FilterType="FIR", IF(Extend_fmod, PRE_CALC!I5194*Fm, PRE_CALC!A5194*Fdata), IF(F_default=1,B5245+(4*Fnotch-0)/8192,B5245+(F_stop-F_start)/8192) )</f>
        <v>162218.750000128</v>
      </c>
      <c r="C5246" s="39">
        <f t="shared" si="244"/>
        <v>-2.135802857998411</v>
      </c>
      <c r="D5246" s="84">
        <f ca="1">IF(FilterType="FIR", IF(Extend_fmod=1,OFFSET(PRE_CALC!J5194,0,DEC_RATE), OFFSET(PRE_CALC!B5194,0,DEC_RATE)), C5246)</f>
        <v>-112.690721353</v>
      </c>
      <c r="E5246" s="84">
        <f t="shared" ca="1" si="245"/>
        <v>102406.249999872</v>
      </c>
      <c r="F5246" s="84">
        <f t="shared" ca="1" si="243"/>
        <v>-4.8930546883400004E-3</v>
      </c>
      <c r="G5246" s="119">
        <f>IF(FilterType="FIR",  PRE_CALC!A5194*Fdata, IF(F_default=1,G5245+(4*Fnotch-0)/8192,G5245+(F_stop-F_start)/8192) )</f>
        <v>162218.750000128</v>
      </c>
      <c r="H5246" s="120">
        <f ca="1">IF(FilterType="FIR", OFFSET(PRE_CALC!B5194,0,DEC_RATE), C5246)</f>
        <v>-112.690721353</v>
      </c>
    </row>
    <row r="5247" spans="2:8" x14ac:dyDescent="0.2">
      <c r="B5247" s="45">
        <f>IF(FilterType="FIR", IF(Extend_fmod, PRE_CALC!I5195*Fm, PRE_CALC!A5195*Fdata), IF(F_default=1,B5246+(4*Fnotch-0)/8192,B5246+(F_stop-F_start)/8192) )</f>
        <v>162250</v>
      </c>
      <c r="C5247" s="39">
        <f t="shared" si="244"/>
        <v>-2.1366328907619039</v>
      </c>
      <c r="D5247" s="84">
        <f ca="1">IF(FilterType="FIR", IF(Extend_fmod=1,OFFSET(PRE_CALC!J5195,0,DEC_RATE), OFFSET(PRE_CALC!B5195,0,DEC_RATE)), C5247)</f>
        <v>-112.743049384</v>
      </c>
      <c r="E5247" s="84">
        <f t="shared" ca="1" si="245"/>
        <v>102406.249999872</v>
      </c>
      <c r="F5247" s="84">
        <f t="shared" ca="1" si="243"/>
        <v>-4.8930546883400004E-3</v>
      </c>
      <c r="G5247" s="119">
        <f>IF(FilterType="FIR",  PRE_CALC!A5195*Fdata, IF(F_default=1,G5246+(4*Fnotch-0)/8192,G5246+(F_stop-F_start)/8192) )</f>
        <v>162250</v>
      </c>
      <c r="H5247" s="120">
        <f ca="1">IF(FilterType="FIR", OFFSET(PRE_CALC!B5195,0,DEC_RATE), C5247)</f>
        <v>-112.743049384</v>
      </c>
    </row>
    <row r="5248" spans="2:8" x14ac:dyDescent="0.2">
      <c r="B5248" s="45">
        <f>IF(FilterType="FIR", IF(Extend_fmod, PRE_CALC!I5196*Fm, PRE_CALC!A5196*Fdata), IF(F_default=1,B5247+(4*Fnotch-0)/8192,B5247+(F_stop-F_start)/8192) )</f>
        <v>162281.249999872</v>
      </c>
      <c r="C5248" s="39">
        <f t="shared" si="244"/>
        <v>-2.1374630889415798</v>
      </c>
      <c r="D5248" s="84">
        <f ca="1">IF(FilterType="FIR", IF(Extend_fmod=1,OFFSET(PRE_CALC!J5196,0,DEC_RATE), OFFSET(PRE_CALC!B5196,0,DEC_RATE)), C5248)</f>
        <v>-112.800090328</v>
      </c>
      <c r="E5248" s="84">
        <f t="shared" ca="1" si="245"/>
        <v>102406.249999872</v>
      </c>
      <c r="F5248" s="84">
        <f t="shared" ca="1" si="243"/>
        <v>-4.8930546883400004E-3</v>
      </c>
      <c r="G5248" s="119">
        <f>IF(FilterType="FIR",  PRE_CALC!A5196*Fdata, IF(F_default=1,G5247+(4*Fnotch-0)/8192,G5247+(F_stop-F_start)/8192) )</f>
        <v>162281.249999872</v>
      </c>
      <c r="H5248" s="120">
        <f ca="1">IF(FilterType="FIR", OFFSET(PRE_CALC!B5196,0,DEC_RATE), C5248)</f>
        <v>-112.800090328</v>
      </c>
    </row>
    <row r="5249" spans="2:8" x14ac:dyDescent="0.2">
      <c r="B5249" s="45">
        <f>IF(FilterType="FIR", IF(Extend_fmod, PRE_CALC!I5197*Fm, PRE_CALC!A5197*Fdata), IF(F_default=1,B5248+(4*Fnotch-0)/8192,B5248+(F_stop-F_start)/8192) )</f>
        <v>162312.5</v>
      </c>
      <c r="C5249" s="39">
        <f t="shared" si="244"/>
        <v>-2.1382934525475417</v>
      </c>
      <c r="D5249" s="84">
        <f ca="1">IF(FilterType="FIR", IF(Extend_fmod=1,OFFSET(PRE_CALC!J5197,0,DEC_RATE), OFFSET(PRE_CALC!B5197,0,DEC_RATE)), C5249)</f>
        <v>-112.86189474299999</v>
      </c>
      <c r="E5249" s="84">
        <f t="shared" ca="1" si="245"/>
        <v>102406.249999872</v>
      </c>
      <c r="F5249" s="84">
        <f t="shared" ca="1" si="243"/>
        <v>-4.8930546883400004E-3</v>
      </c>
      <c r="G5249" s="119">
        <f>IF(FilterType="FIR",  PRE_CALC!A5197*Fdata, IF(F_default=1,G5248+(4*Fnotch-0)/8192,G5248+(F_stop-F_start)/8192) )</f>
        <v>162312.5</v>
      </c>
      <c r="H5249" s="120">
        <f ca="1">IF(FilterType="FIR", OFFSET(PRE_CALC!B5197,0,DEC_RATE), C5249)</f>
        <v>-112.86189474299999</v>
      </c>
    </row>
    <row r="5250" spans="2:8" x14ac:dyDescent="0.2">
      <c r="B5250" s="45">
        <f>IF(FilterType="FIR", IF(Extend_fmod, PRE_CALC!I5198*Fm, PRE_CALC!A5198*Fdata), IF(F_default=1,B5249+(4*Fnotch-0)/8192,B5249+(F_stop-F_start)/8192) )</f>
        <v>162343.750000128</v>
      </c>
      <c r="C5250" s="39">
        <f t="shared" si="244"/>
        <v>-2.1391239815763066</v>
      </c>
      <c r="D5250" s="84">
        <f ca="1">IF(FilterType="FIR", IF(Extend_fmod=1,OFFSET(PRE_CALC!J5198,0,DEC_RATE), OFFSET(PRE_CALC!B5198,0,DEC_RATE)), C5250)</f>
        <v>-112.92851892100001</v>
      </c>
      <c r="E5250" s="84">
        <f t="shared" ca="1" si="245"/>
        <v>102406.249999872</v>
      </c>
      <c r="F5250" s="84">
        <f t="shared" ca="1" si="243"/>
        <v>-4.8930546883400004E-3</v>
      </c>
      <c r="G5250" s="119">
        <f>IF(FilterType="FIR",  PRE_CALC!A5198*Fdata, IF(F_default=1,G5249+(4*Fnotch-0)/8192,G5249+(F_stop-F_start)/8192) )</f>
        <v>162343.750000128</v>
      </c>
      <c r="H5250" s="120">
        <f ca="1">IF(FilterType="FIR", OFFSET(PRE_CALC!B5198,0,DEC_RATE), C5250)</f>
        <v>-112.92851892100001</v>
      </c>
    </row>
    <row r="5251" spans="2:8" x14ac:dyDescent="0.2">
      <c r="B5251" s="45">
        <f>IF(FilterType="FIR", IF(Extend_fmod, PRE_CALC!I5199*Fm, PRE_CALC!A5199*Fdata), IF(F_default=1,B5250+(4*Fnotch-0)/8192,B5250+(F_stop-F_start)/8192) )</f>
        <v>162375</v>
      </c>
      <c r="C5251" s="39">
        <f t="shared" si="244"/>
        <v>-2.1399546760243546</v>
      </c>
      <c r="D5251" s="84">
        <f ca="1">IF(FilterType="FIR", IF(Extend_fmod=1,OFFSET(PRE_CALC!J5199,0,DEC_RATE), OFFSET(PRE_CALC!B5199,0,DEC_RATE)), C5251)</f>
        <v>-113.000025138</v>
      </c>
      <c r="E5251" s="84">
        <f t="shared" ca="1" si="245"/>
        <v>102406.249999872</v>
      </c>
      <c r="F5251" s="84">
        <f t="shared" ca="1" si="243"/>
        <v>-4.8930546883400004E-3</v>
      </c>
      <c r="G5251" s="119">
        <f>IF(FilterType="FIR",  PRE_CALC!A5199*Fdata, IF(F_default=1,G5250+(4*Fnotch-0)/8192,G5250+(F_stop-F_start)/8192) )</f>
        <v>162375</v>
      </c>
      <c r="H5251" s="120">
        <f ca="1">IF(FilterType="FIR", OFFSET(PRE_CALC!B5199,0,DEC_RATE), C5251)</f>
        <v>-113.000025138</v>
      </c>
    </row>
    <row r="5252" spans="2:8" x14ac:dyDescent="0.2">
      <c r="B5252" s="45">
        <f>IF(FilterType="FIR", IF(Extend_fmod, PRE_CALC!I5200*Fm, PRE_CALC!A5200*Fdata), IF(F_default=1,B5251+(4*Fnotch-0)/8192,B5251+(F_stop-F_start)/8192) )</f>
        <v>162406.249999872</v>
      </c>
      <c r="C5252" s="39">
        <f t="shared" si="244"/>
        <v>-2.140785535901804</v>
      </c>
      <c r="D5252" s="84">
        <f ca="1">IF(FilterType="FIR", IF(Extend_fmod=1,OFFSET(PRE_CALC!J5200,0,DEC_RATE), OFFSET(PRE_CALC!B5200,0,DEC_RATE)), C5252)</f>
        <v>-113.076481938</v>
      </c>
      <c r="E5252" s="84">
        <f t="shared" ca="1" si="245"/>
        <v>102406.249999872</v>
      </c>
      <c r="F5252" s="84">
        <f t="shared" ca="1" si="243"/>
        <v>-4.8930546883400004E-3</v>
      </c>
      <c r="G5252" s="119">
        <f>IF(FilterType="FIR",  PRE_CALC!A5200*Fdata, IF(F_default=1,G5251+(4*Fnotch-0)/8192,G5251+(F_stop-F_start)/8192) )</f>
        <v>162406.249999872</v>
      </c>
      <c r="H5252" s="120">
        <f ca="1">IF(FilterType="FIR", OFFSET(PRE_CALC!B5200,0,DEC_RATE), C5252)</f>
        <v>-113.076481938</v>
      </c>
    </row>
    <row r="5253" spans="2:8" x14ac:dyDescent="0.2">
      <c r="B5253" s="45">
        <f>IF(FilterType="FIR", IF(Extend_fmod, PRE_CALC!I5201*Fm, PRE_CALC!A5201*Fdata), IF(F_default=1,B5252+(4*Fnotch-0)/8192,B5252+(F_stop-F_start)/8192) )</f>
        <v>162437.5</v>
      </c>
      <c r="C5253" s="39">
        <f t="shared" si="244"/>
        <v>-2.1416165612187461</v>
      </c>
      <c r="D5253" s="84">
        <f ca="1">IF(FilterType="FIR", IF(Extend_fmod=1,OFFSET(PRE_CALC!J5201,0,DEC_RATE), OFFSET(PRE_CALC!B5201,0,DEC_RATE)), C5253)</f>
        <v>-113.157964455</v>
      </c>
      <c r="E5253" s="84">
        <f t="shared" ca="1" si="245"/>
        <v>102406.249999872</v>
      </c>
      <c r="F5253" s="84">
        <f t="shared" ca="1" si="243"/>
        <v>-4.8930546883400004E-3</v>
      </c>
      <c r="G5253" s="119">
        <f>IF(FilterType="FIR",  PRE_CALC!A5201*Fdata, IF(F_default=1,G5252+(4*Fnotch-0)/8192,G5252+(F_stop-F_start)/8192) )</f>
        <v>162437.5</v>
      </c>
      <c r="H5253" s="120">
        <f ca="1">IF(FilterType="FIR", OFFSET(PRE_CALC!B5201,0,DEC_RATE), C5253)</f>
        <v>-113.157964455</v>
      </c>
    </row>
    <row r="5254" spans="2:8" x14ac:dyDescent="0.2">
      <c r="B5254" s="45">
        <f>IF(FilterType="FIR", IF(Extend_fmod, PRE_CALC!I5202*Fm, PRE_CALC!A5202*Fdata), IF(F_default=1,B5253+(4*Fnotch-0)/8192,B5253+(F_stop-F_start)/8192) )</f>
        <v>162468.750000128</v>
      </c>
      <c r="C5254" s="39">
        <f t="shared" si="244"/>
        <v>-2.1424477519717073</v>
      </c>
      <c r="D5254" s="84">
        <f ca="1">IF(FilterType="FIR", IF(Extend_fmod=1,OFFSET(PRE_CALC!J5202,0,DEC_RATE), OFFSET(PRE_CALC!B5202,0,DEC_RATE)), C5254)</f>
        <v>-113.24455476599999</v>
      </c>
      <c r="E5254" s="84">
        <f t="shared" ca="1" si="245"/>
        <v>102406.249999872</v>
      </c>
      <c r="F5254" s="84">
        <f t="shared" ca="1" si="243"/>
        <v>-4.8930546883400004E-3</v>
      </c>
      <c r="G5254" s="119">
        <f>IF(FilterType="FIR",  PRE_CALC!A5202*Fdata, IF(F_default=1,G5253+(4*Fnotch-0)/8192,G5253+(F_stop-F_start)/8192) )</f>
        <v>162468.750000128</v>
      </c>
      <c r="H5254" s="120">
        <f ca="1">IF(FilterType="FIR", OFFSET(PRE_CALC!B5202,0,DEC_RATE), C5254)</f>
        <v>-113.24455476599999</v>
      </c>
    </row>
    <row r="5255" spans="2:8" x14ac:dyDescent="0.2">
      <c r="B5255" s="45">
        <f>IF(FilterType="FIR", IF(Extend_fmod, PRE_CALC!I5203*Fm, PRE_CALC!A5203*Fdata), IF(F_default=1,B5254+(4*Fnotch-0)/8192,B5254+(F_stop-F_start)/8192) )</f>
        <v>162500</v>
      </c>
      <c r="C5255" s="39">
        <f t="shared" si="244"/>
        <v>-2.1432791081571616</v>
      </c>
      <c r="D5255" s="84">
        <f ca="1">IF(FilterType="FIR", IF(Extend_fmod=1,OFFSET(PRE_CALC!J5203,0,DEC_RATE), OFFSET(PRE_CALC!B5203,0,DEC_RATE)), C5255)</f>
        <v>-113.33634229</v>
      </c>
      <c r="E5255" s="84">
        <f t="shared" ca="1" si="245"/>
        <v>102406.249999872</v>
      </c>
      <c r="F5255" s="84">
        <f t="shared" ca="1" si="243"/>
        <v>-4.8930546883400004E-3</v>
      </c>
      <c r="G5255" s="119">
        <f>IF(FilterType="FIR",  PRE_CALC!A5203*Fdata, IF(F_default=1,G5254+(4*Fnotch-0)/8192,G5254+(F_stop-F_start)/8192) )</f>
        <v>162500</v>
      </c>
      <c r="H5255" s="120">
        <f ca="1">IF(FilterType="FIR", OFFSET(PRE_CALC!B5203,0,DEC_RATE), C5255)</f>
        <v>-113.33634229</v>
      </c>
    </row>
    <row r="5256" spans="2:8" x14ac:dyDescent="0.2">
      <c r="B5256" s="45">
        <f>IF(FilterType="FIR", IF(Extend_fmod, PRE_CALC!I5204*Fm, PRE_CALC!A5204*Fdata), IF(F_default=1,B5255+(4*Fnotch-0)/8192,B5255+(F_stop-F_start)/8192) )</f>
        <v>162531.249999872</v>
      </c>
      <c r="C5256" s="39">
        <f t="shared" si="244"/>
        <v>-2.1441106297852359</v>
      </c>
      <c r="D5256" s="84">
        <f ca="1">IF(FilterType="FIR", IF(Extend_fmod=1,OFFSET(PRE_CALC!J5204,0,DEC_RATE), OFFSET(PRE_CALC!B5204,0,DEC_RATE)), C5256)</f>
        <v>-113.433424237</v>
      </c>
      <c r="E5256" s="84">
        <f t="shared" ca="1" si="245"/>
        <v>102406.249999872</v>
      </c>
      <c r="F5256" s="84">
        <f t="shared" ca="1" si="243"/>
        <v>-4.8930546883400004E-3</v>
      </c>
      <c r="G5256" s="119">
        <f>IF(FilterType="FIR",  PRE_CALC!A5204*Fdata, IF(F_default=1,G5255+(4*Fnotch-0)/8192,G5255+(F_stop-F_start)/8192) )</f>
        <v>162531.249999872</v>
      </c>
      <c r="H5256" s="120">
        <f ca="1">IF(FilterType="FIR", OFFSET(PRE_CALC!B5204,0,DEC_RATE), C5256)</f>
        <v>-113.433424237</v>
      </c>
    </row>
    <row r="5257" spans="2:8" x14ac:dyDescent="0.2">
      <c r="B5257" s="45">
        <f>IF(FilterType="FIR", IF(Extend_fmod, PRE_CALC!I5205*Fm, PRE_CALC!A5205*Fdata), IF(F_default=1,B5256+(4*Fnotch-0)/8192,B5256+(F_stop-F_start)/8192) )</f>
        <v>162562.5</v>
      </c>
      <c r="C5257" s="39">
        <f t="shared" si="244"/>
        <v>-2.1449423168660302</v>
      </c>
      <c r="D5257" s="84">
        <f ca="1">IF(FilterType="FIR", IF(Extend_fmod=1,OFFSET(PRE_CALC!J5205,0,DEC_RATE), OFFSET(PRE_CALC!B5205,0,DEC_RATE)), C5257)</f>
        <v>-113.535906103</v>
      </c>
      <c r="E5257" s="84">
        <f t="shared" ca="1" si="245"/>
        <v>102406.249999872</v>
      </c>
      <c r="F5257" s="84">
        <f t="shared" ca="1" si="243"/>
        <v>-4.8930546883400004E-3</v>
      </c>
      <c r="G5257" s="119">
        <f>IF(FilterType="FIR",  PRE_CALC!A5205*Fdata, IF(F_default=1,G5256+(4*Fnotch-0)/8192,G5256+(F_stop-F_start)/8192) )</f>
        <v>162562.5</v>
      </c>
      <c r="H5257" s="120">
        <f ca="1">IF(FilterType="FIR", OFFSET(PRE_CALC!B5205,0,DEC_RATE), C5257)</f>
        <v>-113.535906103</v>
      </c>
    </row>
    <row r="5258" spans="2:8" x14ac:dyDescent="0.2">
      <c r="B5258" s="45">
        <f>IF(FilterType="FIR", IF(Extend_fmod, PRE_CALC!I5206*Fm, PRE_CALC!A5206*Fdata), IF(F_default=1,B5257+(4*Fnotch-0)/8192,B5257+(F_stop-F_start)/8192) )</f>
        <v>162593.750000128</v>
      </c>
      <c r="C5258" s="39">
        <f t="shared" si="244"/>
        <v>-2.1457741693960628</v>
      </c>
      <c r="D5258" s="84">
        <f ca="1">IF(FilterType="FIR", IF(Extend_fmod=1,OFFSET(PRE_CALC!J5206,0,DEC_RATE), OFFSET(PRE_CALC!B5206,0,DEC_RATE)), C5258)</f>
        <v>-113.64390222</v>
      </c>
      <c r="E5258" s="84">
        <f t="shared" ca="1" si="245"/>
        <v>102406.249999872</v>
      </c>
      <c r="F5258" s="84">
        <f t="shared" ca="1" si="243"/>
        <v>-4.8930546883400004E-3</v>
      </c>
      <c r="G5258" s="119">
        <f>IF(FilterType="FIR",  PRE_CALC!A5206*Fdata, IF(F_default=1,G5257+(4*Fnotch-0)/8192,G5257+(F_stop-F_start)/8192) )</f>
        <v>162593.750000128</v>
      </c>
      <c r="H5258" s="120">
        <f ca="1">IF(FilterType="FIR", OFFSET(PRE_CALC!B5206,0,DEC_RATE), C5258)</f>
        <v>-113.64390222</v>
      </c>
    </row>
    <row r="5259" spans="2:8" x14ac:dyDescent="0.2">
      <c r="B5259" s="45">
        <f>IF(FilterType="FIR", IF(Extend_fmod, PRE_CALC!I5207*Fm, PRE_CALC!A5207*Fdata), IF(F_default=1,B5258+(4*Fnotch-0)/8192,B5258+(F_stop-F_start)/8192) )</f>
        <v>162625</v>
      </c>
      <c r="C5259" s="39">
        <f t="shared" si="244"/>
        <v>-2.1466061873718139</v>
      </c>
      <c r="D5259" s="84">
        <f ca="1">IF(FilterType="FIR", IF(Extend_fmod=1,OFFSET(PRE_CALC!J5207,0,DEC_RATE), OFFSET(PRE_CALC!B5207,0,DEC_RATE)), C5259)</f>
        <v>-113.75753638</v>
      </c>
      <c r="E5259" s="84">
        <f t="shared" ca="1" si="245"/>
        <v>102406.249999872</v>
      </c>
      <c r="F5259" s="84">
        <f t="shared" ca="1" si="243"/>
        <v>-4.8930546883400004E-3</v>
      </c>
      <c r="G5259" s="119">
        <f>IF(FilterType="FIR",  PRE_CALC!A5207*Fdata, IF(F_default=1,G5258+(4*Fnotch-0)/8192,G5258+(F_stop-F_start)/8192) )</f>
        <v>162625</v>
      </c>
      <c r="H5259" s="120">
        <f ca="1">IF(FilterType="FIR", OFFSET(PRE_CALC!B5207,0,DEC_RATE), C5259)</f>
        <v>-113.75753638</v>
      </c>
    </row>
    <row r="5260" spans="2:8" x14ac:dyDescent="0.2">
      <c r="B5260" s="45">
        <f>IF(FilterType="FIR", IF(Extend_fmod, PRE_CALC!I5208*Fm, PRE_CALC!A5208*Fdata), IF(F_default=1,B5259+(4*Fnotch-0)/8192,B5259+(F_stop-F_start)/8192) )</f>
        <v>162656.249999872</v>
      </c>
      <c r="C5260" s="39">
        <f t="shared" si="244"/>
        <v>-2.1474383708034082</v>
      </c>
      <c r="D5260" s="84">
        <f ca="1">IF(FilterType="FIR", IF(Extend_fmod=1,OFFSET(PRE_CALC!J5208,0,DEC_RATE), OFFSET(PRE_CALC!B5208,0,DEC_RATE)), C5260)</f>
        <v>-113.87694252</v>
      </c>
      <c r="E5260" s="84">
        <f t="shared" ca="1" si="245"/>
        <v>102406.249999872</v>
      </c>
      <c r="F5260" s="84">
        <f t="shared" ca="1" si="243"/>
        <v>-4.8930546883400004E-3</v>
      </c>
      <c r="G5260" s="119">
        <f>IF(FilterType="FIR",  PRE_CALC!A5208*Fdata, IF(F_default=1,G5259+(4*Fnotch-0)/8192,G5259+(F_stop-F_start)/8192) )</f>
        <v>162656.249999872</v>
      </c>
      <c r="H5260" s="120">
        <f ca="1">IF(FilterType="FIR", OFFSET(PRE_CALC!B5208,0,DEC_RATE), C5260)</f>
        <v>-113.87694252</v>
      </c>
    </row>
    <row r="5261" spans="2:8" x14ac:dyDescent="0.2">
      <c r="B5261" s="45">
        <f>IF(FilterType="FIR", IF(Extend_fmod, PRE_CALC!I5209*Fm, PRE_CALC!A5209*Fdata), IF(F_default=1,B5260+(4*Fnotch-0)/8192,B5260+(F_stop-F_start)/8192) )</f>
        <v>162687.5</v>
      </c>
      <c r="C5261" s="39">
        <f t="shared" si="244"/>
        <v>-2.1482707197009718</v>
      </c>
      <c r="D5261" s="84">
        <f ca="1">IF(FilterType="FIR", IF(Extend_fmod=1,OFFSET(PRE_CALC!J5209,0,DEC_RATE), OFFSET(PRE_CALC!B5209,0,DEC_RATE)), C5261)</f>
        <v>-114.002265495</v>
      </c>
      <c r="E5261" s="84">
        <f t="shared" ca="1" si="245"/>
        <v>102406.249999872</v>
      </c>
      <c r="F5261" s="84">
        <f t="shared" ca="1" si="243"/>
        <v>-4.8930546883400004E-3</v>
      </c>
      <c r="G5261" s="119">
        <f>IF(FilterType="FIR",  PRE_CALC!A5209*Fdata, IF(F_default=1,G5260+(4*Fnotch-0)/8192,G5260+(F_stop-F_start)/8192) )</f>
        <v>162687.5</v>
      </c>
      <c r="H5261" s="120">
        <f ca="1">IF(FilterType="FIR", OFFSET(PRE_CALC!B5209,0,DEC_RATE), C5261)</f>
        <v>-114.002265495</v>
      </c>
    </row>
    <row r="5262" spans="2:8" x14ac:dyDescent="0.2">
      <c r="B5262" s="45">
        <f>IF(FilterType="FIR", IF(Extend_fmod, PRE_CALC!I5210*Fm, PRE_CALC!A5210*Fdata), IF(F_default=1,B5261+(4*Fnotch-0)/8192,B5261+(F_stop-F_start)/8192) )</f>
        <v>162718.750000128</v>
      </c>
      <c r="C5262" s="39">
        <f t="shared" si="244"/>
        <v>-2.149103234061009</v>
      </c>
      <c r="D5262" s="84">
        <f ca="1">IF(FilterType="FIR", IF(Extend_fmod=1,OFFSET(PRE_CALC!J5210,0,DEC_RATE), OFFSET(PRE_CALC!B5210,0,DEC_RATE)), C5262)</f>
        <v>-114.133661934</v>
      </c>
      <c r="E5262" s="84">
        <f t="shared" ca="1" si="245"/>
        <v>102406.249999872</v>
      </c>
      <c r="F5262" s="84">
        <f t="shared" ca="1" si="243"/>
        <v>-4.8930546883400004E-3</v>
      </c>
      <c r="G5262" s="119">
        <f>IF(FilterType="FIR",  PRE_CALC!A5210*Fdata, IF(F_default=1,G5261+(4*Fnotch-0)/8192,G5261+(F_stop-F_start)/8192) )</f>
        <v>162718.750000128</v>
      </c>
      <c r="H5262" s="120">
        <f ca="1">IF(FilterType="FIR", OFFSET(PRE_CALC!B5210,0,DEC_RATE), C5262)</f>
        <v>-114.133661934</v>
      </c>
    </row>
    <row r="5263" spans="2:8" x14ac:dyDescent="0.2">
      <c r="B5263" s="45">
        <f>IF(FilterType="FIR", IF(Extend_fmod, PRE_CALC!I5211*Fm, PRE_CALC!A5211*Fdata), IF(F_default=1,B5262+(4*Fnotch-0)/8192,B5262+(F_stop-F_start)/8192) )</f>
        <v>162750</v>
      </c>
      <c r="C5263" s="39">
        <f t="shared" si="244"/>
        <v>-2.1499359138799985</v>
      </c>
      <c r="D5263" s="84">
        <f ca="1">IF(FilterType="FIR", IF(Extend_fmod=1,OFFSET(PRE_CALC!J5211,0,DEC_RATE), OFFSET(PRE_CALC!B5211,0,DEC_RATE)), C5263)</f>
        <v>-114.271301206</v>
      </c>
      <c r="E5263" s="84">
        <f t="shared" ca="1" si="245"/>
        <v>102406.249999872</v>
      </c>
      <c r="F5263" s="84">
        <f t="shared" ca="1" si="243"/>
        <v>-4.8930546883400004E-3</v>
      </c>
      <c r="G5263" s="119">
        <f>IF(FilterType="FIR",  PRE_CALC!A5211*Fdata, IF(F_default=1,G5262+(4*Fnotch-0)/8192,G5262+(F_stop-F_start)/8192) )</f>
        <v>162750</v>
      </c>
      <c r="H5263" s="120">
        <f ca="1">IF(FilterType="FIR", OFFSET(PRE_CALC!B5211,0,DEC_RATE), C5263)</f>
        <v>-114.271301206</v>
      </c>
    </row>
    <row r="5264" spans="2:8" x14ac:dyDescent="0.2">
      <c r="B5264" s="45">
        <f>IF(FilterType="FIR", IF(Extend_fmod, PRE_CALC!I5212*Fm, PRE_CALC!A5212*Fdata), IF(F_default=1,B5263+(4*Fnotch-0)/8192,B5263+(F_stop-F_start)/8192) )</f>
        <v>162781.249999872</v>
      </c>
      <c r="C5264" s="39">
        <f t="shared" si="244"/>
        <v>-2.1507687591680726</v>
      </c>
      <c r="D5264" s="84">
        <f ca="1">IF(FilterType="FIR", IF(Extend_fmod=1,OFFSET(PRE_CALC!J5212,0,DEC_RATE), OFFSET(PRE_CALC!B5212,0,DEC_RATE)), C5264)</f>
        <v>-114.41536649699999</v>
      </c>
      <c r="E5264" s="84">
        <f t="shared" ca="1" si="245"/>
        <v>102406.249999872</v>
      </c>
      <c r="F5264" s="84">
        <f t="shared" ca="1" si="243"/>
        <v>-4.8930546883400004E-3</v>
      </c>
      <c r="G5264" s="119">
        <f>IF(FilterType="FIR",  PRE_CALC!A5212*Fdata, IF(F_default=1,G5263+(4*Fnotch-0)/8192,G5263+(F_stop-F_start)/8192) )</f>
        <v>162781.249999872</v>
      </c>
      <c r="H5264" s="120">
        <f ca="1">IF(FilterType="FIR", OFFSET(PRE_CALC!B5212,0,DEC_RATE), C5264)</f>
        <v>-114.41536649699999</v>
      </c>
    </row>
    <row r="5265" spans="2:8" x14ac:dyDescent="0.2">
      <c r="B5265" s="45">
        <f>IF(FilterType="FIR", IF(Extend_fmod, PRE_CALC!I5213*Fm, PRE_CALC!A5213*Fdata), IF(F_default=1,B5264+(4*Fnotch-0)/8192,B5264+(F_stop-F_start)/8192) )</f>
        <v>162812.5</v>
      </c>
      <c r="C5265" s="39">
        <f t="shared" si="244"/>
        <v>-2.1516017699353771</v>
      </c>
      <c r="D5265" s="84">
        <f ca="1">IF(FilterType="FIR", IF(Extend_fmod=1,OFFSET(PRE_CALC!J5213,0,DEC_RATE), OFFSET(PRE_CALC!B5213,0,DEC_RATE)), C5265)</f>
        <v>-114.566056026</v>
      </c>
      <c r="E5265" s="84">
        <f t="shared" ca="1" si="245"/>
        <v>102406.249999872</v>
      </c>
      <c r="F5265" s="84">
        <f t="shared" ca="1" si="243"/>
        <v>-4.8930546883400004E-3</v>
      </c>
      <c r="G5265" s="119">
        <f>IF(FilterType="FIR",  PRE_CALC!A5213*Fdata, IF(F_default=1,G5264+(4*Fnotch-0)/8192,G5264+(F_stop-F_start)/8192) )</f>
        <v>162812.5</v>
      </c>
      <c r="H5265" s="120">
        <f ca="1">IF(FilterType="FIR", OFFSET(PRE_CALC!B5213,0,DEC_RATE), C5265)</f>
        <v>-114.566056026</v>
      </c>
    </row>
    <row r="5266" spans="2:8" x14ac:dyDescent="0.2">
      <c r="B5266" s="45">
        <f>IF(FilterType="FIR", IF(Extend_fmod, PRE_CALC!I5214*Fm, PRE_CALC!A5214*Fdata), IF(F_default=1,B5265+(4*Fnotch-0)/8192,B5265+(F_stop-F_start)/8192) )</f>
        <v>162843.750000128</v>
      </c>
      <c r="C5266" s="39">
        <f t="shared" si="244"/>
        <v>-2.1524349461783809</v>
      </c>
      <c r="D5266" s="84">
        <f ca="1">IF(FilterType="FIR", IF(Extend_fmod=1,OFFSET(PRE_CALC!J5214,0,DEC_RATE), OFFSET(PRE_CALC!B5214,0,DEC_RATE)), C5266)</f>
        <v>-114.723584405</v>
      </c>
      <c r="E5266" s="84">
        <f t="shared" ca="1" si="245"/>
        <v>102406.249999872</v>
      </c>
      <c r="F5266" s="84">
        <f t="shared" ca="1" si="243"/>
        <v>-4.8930546883400004E-3</v>
      </c>
      <c r="G5266" s="119">
        <f>IF(FilterType="FIR",  PRE_CALC!A5214*Fdata, IF(F_default=1,G5265+(4*Fnotch-0)/8192,G5265+(F_stop-F_start)/8192) )</f>
        <v>162843.750000128</v>
      </c>
      <c r="H5266" s="120">
        <f ca="1">IF(FilterType="FIR", OFFSET(PRE_CALC!B5214,0,DEC_RATE), C5266)</f>
        <v>-114.723584405</v>
      </c>
    </row>
    <row r="5267" spans="2:8" x14ac:dyDescent="0.2">
      <c r="B5267" s="45">
        <f>IF(FilterType="FIR", IF(Extend_fmod, PRE_CALC!I5215*Fm, PRE_CALC!A5215*Fdata), IF(F_default=1,B5266+(4*Fnotch-0)/8192,B5266+(F_stop-F_start)/8192) )</f>
        <v>162875</v>
      </c>
      <c r="C5267" s="39">
        <f t="shared" si="244"/>
        <v>-2.1532682878935985</v>
      </c>
      <c r="D5267" s="84">
        <f ca="1">IF(FilterType="FIR", IF(Extend_fmod=1,OFFSET(PRE_CALC!J5215,0,DEC_RATE), OFFSET(PRE_CALC!B5215,0,DEC_RATE)), C5267)</f>
        <v>-114.888184178</v>
      </c>
      <c r="E5267" s="84">
        <f t="shared" ca="1" si="245"/>
        <v>102406.249999872</v>
      </c>
      <c r="F5267" s="84">
        <f t="shared" ca="1" si="243"/>
        <v>-4.8930546883400004E-3</v>
      </c>
      <c r="G5267" s="119">
        <f>IF(FilterType="FIR",  PRE_CALC!A5215*Fdata, IF(F_default=1,G5266+(4*Fnotch-0)/8192,G5266+(F_stop-F_start)/8192) )</f>
        <v>162875</v>
      </c>
      <c r="H5267" s="120">
        <f ca="1">IF(FilterType="FIR", OFFSET(PRE_CALC!B5215,0,DEC_RATE), C5267)</f>
        <v>-114.888184178</v>
      </c>
    </row>
    <row r="5268" spans="2:8" x14ac:dyDescent="0.2">
      <c r="B5268" s="45">
        <f>IF(FilterType="FIR", IF(Extend_fmod, PRE_CALC!I5216*Fm, PRE_CALC!A5216*Fdata), IF(F_default=1,B5267+(4*Fnotch-0)/8192,B5267+(F_stop-F_start)/8192) )</f>
        <v>162906.249999872</v>
      </c>
      <c r="C5268" s="39">
        <f t="shared" si="244"/>
        <v>-2.1541017950911434</v>
      </c>
      <c r="D5268" s="84">
        <f ca="1">IF(FilterType="FIR", IF(Extend_fmod=1,OFFSET(PRE_CALC!J5216,0,DEC_RATE), OFFSET(PRE_CALC!B5216,0,DEC_RATE)), C5268)</f>
        <v>-115.060107561</v>
      </c>
      <c r="E5268" s="84">
        <f t="shared" ca="1" si="245"/>
        <v>102406.249999872</v>
      </c>
      <c r="F5268" s="84">
        <f t="shared" ca="1" si="243"/>
        <v>-4.8930546883400004E-3</v>
      </c>
      <c r="G5268" s="119">
        <f>IF(FilterType="FIR",  PRE_CALC!A5216*Fdata, IF(F_default=1,G5267+(4*Fnotch-0)/8192,G5267+(F_stop-F_start)/8192) )</f>
        <v>162906.249999872</v>
      </c>
      <c r="H5268" s="120">
        <f ca="1">IF(FilterType="FIR", OFFSET(PRE_CALC!B5216,0,DEC_RATE), C5268)</f>
        <v>-115.060107561</v>
      </c>
    </row>
    <row r="5269" spans="2:8" x14ac:dyDescent="0.2">
      <c r="B5269" s="45">
        <f>IF(FilterType="FIR", IF(Extend_fmod, PRE_CALC!I5217*Fm, PRE_CALC!A5217*Fdata), IF(F_default=1,B5268+(4*Fnotch-0)/8192,B5268+(F_stop-F_start)/8192) )</f>
        <v>162937.5</v>
      </c>
      <c r="C5269" s="39">
        <f t="shared" si="244"/>
        <v>-2.1549354677811854</v>
      </c>
      <c r="D5269" s="84">
        <f ca="1">IF(FilterType="FIR", IF(Extend_fmod=1,OFFSET(PRE_CALC!J5217,0,DEC_RATE), OFFSET(PRE_CALC!B5217,0,DEC_RATE)), C5269)</f>
        <v>-115.23962840999999</v>
      </c>
      <c r="E5269" s="84">
        <f t="shared" ca="1" si="245"/>
        <v>102406.249999872</v>
      </c>
      <c r="F5269" s="84">
        <f t="shared" ca="1" si="243"/>
        <v>-4.8930546883400004E-3</v>
      </c>
      <c r="G5269" s="119">
        <f>IF(FilterType="FIR",  PRE_CALC!A5217*Fdata, IF(F_default=1,G5268+(4*Fnotch-0)/8192,G5268+(F_stop-F_start)/8192) )</f>
        <v>162937.5</v>
      </c>
      <c r="H5269" s="120">
        <f ca="1">IF(FilterType="FIR", OFFSET(PRE_CALC!B5217,0,DEC_RATE), C5269)</f>
        <v>-115.23962840999999</v>
      </c>
    </row>
    <row r="5270" spans="2:8" x14ac:dyDescent="0.2">
      <c r="B5270" s="45">
        <f>IF(FilterType="FIR", IF(Extend_fmod, PRE_CALC!I5218*Fm, PRE_CALC!A5218*Fdata), IF(F_default=1,B5269+(4*Fnotch-0)/8192,B5269+(F_stop-F_start)/8192) )</f>
        <v>162968.750000128</v>
      </c>
      <c r="C5270" s="39">
        <f t="shared" si="244"/>
        <v>-2.1557693059601983</v>
      </c>
      <c r="D5270" s="84">
        <f ca="1">IF(FilterType="FIR", IF(Extend_fmod=1,OFFSET(PRE_CALC!J5218,0,DEC_RATE), OFFSET(PRE_CALC!B5218,0,DEC_RATE)), C5270)</f>
        <v>-115.42704446</v>
      </c>
      <c r="E5270" s="84">
        <f t="shared" ca="1" si="245"/>
        <v>102406.249999872</v>
      </c>
      <c r="F5270" s="84">
        <f t="shared" ca="1" si="243"/>
        <v>-4.8930546883400004E-3</v>
      </c>
      <c r="G5270" s="119">
        <f>IF(FilterType="FIR",  PRE_CALC!A5218*Fdata, IF(F_default=1,G5269+(4*Fnotch-0)/8192,G5269+(F_stop-F_start)/8192) )</f>
        <v>162968.750000128</v>
      </c>
      <c r="H5270" s="120">
        <f ca="1">IF(FilterType="FIR", OFFSET(PRE_CALC!B5218,0,DEC_RATE), C5270)</f>
        <v>-115.42704446</v>
      </c>
    </row>
    <row r="5271" spans="2:8" x14ac:dyDescent="0.2">
      <c r="B5271" s="45">
        <f>IF(FilterType="FIR", IF(Extend_fmod, PRE_CALC!I5219*Fm, PRE_CALC!A5219*Fdata), IF(F_default=1,B5270+(4*Fnotch-0)/8192,B5270+(F_stop-F_start)/8192) )</f>
        <v>163000</v>
      </c>
      <c r="C5271" s="39">
        <f t="shared" si="244"/>
        <v>-2.1566033096246739</v>
      </c>
      <c r="D5271" s="84">
        <f ca="1">IF(FilterType="FIR", IF(Extend_fmod=1,OFFSET(PRE_CALC!J5219,0,DEC_RATE), OFFSET(PRE_CALC!B5219,0,DEC_RATE)), C5271)</f>
        <v>-115.62267988000001</v>
      </c>
      <c r="E5271" s="84">
        <f t="shared" ca="1" si="245"/>
        <v>102406.249999872</v>
      </c>
      <c r="F5271" s="84">
        <f t="shared" ca="1" si="243"/>
        <v>-4.8930546883400004E-3</v>
      </c>
      <c r="G5271" s="119">
        <f>IF(FilterType="FIR",  PRE_CALC!A5219*Fdata, IF(F_default=1,G5270+(4*Fnotch-0)/8192,G5270+(F_stop-F_start)/8192) )</f>
        <v>163000</v>
      </c>
      <c r="H5271" s="120">
        <f ca="1">IF(FilterType="FIR", OFFSET(PRE_CALC!B5219,0,DEC_RATE), C5271)</f>
        <v>-115.62267988000001</v>
      </c>
    </row>
    <row r="5272" spans="2:8" x14ac:dyDescent="0.2">
      <c r="B5272" s="45">
        <f>IF(FilterType="FIR", IF(Extend_fmod, PRE_CALC!I5220*Fm, PRE_CALC!A5220*Fdata), IF(F_default=1,B5271+(4*Fnotch-0)/8192,B5271+(F_stop-F_start)/8192) )</f>
        <v>163031.249999872</v>
      </c>
      <c r="C5272" s="39">
        <f t="shared" si="244"/>
        <v>-2.1574374787847455</v>
      </c>
      <c r="D5272" s="84">
        <f ca="1">IF(FilterType="FIR", IF(Extend_fmod=1,OFFSET(PRE_CALC!J5220,0,DEC_RATE), OFFSET(PRE_CALC!B5220,0,DEC_RATE)), C5272)</f>
        <v>-115.826888188</v>
      </c>
      <c r="E5272" s="84">
        <f t="shared" ca="1" si="245"/>
        <v>102406.249999872</v>
      </c>
      <c r="F5272" s="84">
        <f t="shared" ca="1" si="243"/>
        <v>-4.8930546883400004E-3</v>
      </c>
      <c r="G5272" s="119">
        <f>IF(FilterType="FIR",  PRE_CALC!A5220*Fdata, IF(F_default=1,G5271+(4*Fnotch-0)/8192,G5271+(F_stop-F_start)/8192) )</f>
        <v>163031.249999872</v>
      </c>
      <c r="H5272" s="120">
        <f ca="1">IF(FilterType="FIR", OFFSET(PRE_CALC!B5220,0,DEC_RATE), C5272)</f>
        <v>-115.826888188</v>
      </c>
    </row>
    <row r="5273" spans="2:8" x14ac:dyDescent="0.2">
      <c r="B5273" s="45">
        <f>IF(FilterType="FIR", IF(Extend_fmod, PRE_CALC!I5221*Fm, PRE_CALC!A5221*Fdata), IF(F_default=1,B5272+(4*Fnotch-0)/8192,B5272+(F_stop-F_start)/8192) )</f>
        <v>163062.5</v>
      </c>
      <c r="C5273" s="39">
        <f t="shared" si="244"/>
        <v>-2.1582718134505843</v>
      </c>
      <c r="D5273" s="84">
        <f ca="1">IF(FilterType="FIR", IF(Extend_fmod=1,OFFSET(PRE_CALC!J5221,0,DEC_RATE), OFFSET(PRE_CALC!B5221,0,DEC_RATE)), C5273)</f>
        <v>-116.04005560100001</v>
      </c>
      <c r="E5273" s="84">
        <f t="shared" ca="1" si="245"/>
        <v>102406.249999872</v>
      </c>
      <c r="F5273" s="84">
        <f t="shared" ca="1" si="243"/>
        <v>-4.8930546883400004E-3</v>
      </c>
      <c r="G5273" s="119">
        <f>IF(FilterType="FIR",  PRE_CALC!A5221*Fdata, IF(F_default=1,G5272+(4*Fnotch-0)/8192,G5272+(F_stop-F_start)/8192) )</f>
        <v>163062.5</v>
      </c>
      <c r="H5273" s="120">
        <f ca="1">IF(FilterType="FIR", OFFSET(PRE_CALC!B5221,0,DEC_RATE), C5273)</f>
        <v>-116.04005560100001</v>
      </c>
    </row>
    <row r="5274" spans="2:8" x14ac:dyDescent="0.2">
      <c r="B5274" s="45">
        <f>IF(FilterType="FIR", IF(Extend_fmod, PRE_CALC!I5222*Fm, PRE_CALC!A5222*Fdata), IF(F_default=1,B5273+(4*Fnotch-0)/8192,B5273+(F_stop-F_start)/8192) )</f>
        <v>163093.750000128</v>
      </c>
      <c r="C5274" s="39">
        <f t="shared" si="244"/>
        <v>-2.1591063136186643</v>
      </c>
      <c r="D5274" s="84">
        <f ca="1">IF(FilterType="FIR", IF(Extend_fmod=1,OFFSET(PRE_CALC!J5222,0,DEC_RATE), OFFSET(PRE_CALC!B5222,0,DEC_RATE)), C5274)</f>
        <v>-116.262604889</v>
      </c>
      <c r="E5274" s="84">
        <f t="shared" ca="1" si="245"/>
        <v>102406.249999872</v>
      </c>
      <c r="F5274" s="84">
        <f t="shared" ca="1" si="243"/>
        <v>-4.8930546883400004E-3</v>
      </c>
      <c r="G5274" s="119">
        <f>IF(FilterType="FIR",  PRE_CALC!A5222*Fdata, IF(F_default=1,G5273+(4*Fnotch-0)/8192,G5273+(F_stop-F_start)/8192) )</f>
        <v>163093.750000128</v>
      </c>
      <c r="H5274" s="120">
        <f ca="1">IF(FilterType="FIR", OFFSET(PRE_CALC!B5222,0,DEC_RATE), C5274)</f>
        <v>-116.262604889</v>
      </c>
    </row>
    <row r="5275" spans="2:8" x14ac:dyDescent="0.2">
      <c r="B5275" s="45">
        <f>IF(FilterType="FIR", IF(Extend_fmod, PRE_CALC!I5223*Fm, PRE_CALC!A5223*Fdata), IF(F_default=1,B5274+(4*Fnotch-0)/8192,B5274+(F_stop-F_start)/8192) )</f>
        <v>163125</v>
      </c>
      <c r="C5275" s="39">
        <f t="shared" si="244"/>
        <v>-2.159940979285468</v>
      </c>
      <c r="D5275" s="84">
        <f ca="1">IF(FilterType="FIR", IF(Extend_fmod=1,OFFSET(PRE_CALC!J5223,0,DEC_RATE), OFFSET(PRE_CALC!B5223,0,DEC_RATE)), C5275)</f>
        <v>-116.49499983699999</v>
      </c>
      <c r="E5275" s="84">
        <f t="shared" ca="1" si="245"/>
        <v>102406.249999872</v>
      </c>
      <c r="F5275" s="84">
        <f t="shared" ca="1" si="243"/>
        <v>-4.8930546883400004E-3</v>
      </c>
      <c r="G5275" s="119">
        <f>IF(FilterType="FIR",  PRE_CALC!A5223*Fdata, IF(F_default=1,G5274+(4*Fnotch-0)/8192,G5274+(F_stop-F_start)/8192) )</f>
        <v>163125</v>
      </c>
      <c r="H5275" s="120">
        <f ca="1">IF(FilterType="FIR", OFFSET(PRE_CALC!B5223,0,DEC_RATE), C5275)</f>
        <v>-116.49499983699999</v>
      </c>
    </row>
    <row r="5276" spans="2:8" x14ac:dyDescent="0.2">
      <c r="B5276" s="45">
        <f>IF(FilterType="FIR", IF(Extend_fmod, PRE_CALC!I5224*Fm, PRE_CALC!A5224*Fdata), IF(F_default=1,B5275+(4*Fnotch-0)/8192,B5275+(F_stop-F_start)/8192) )</f>
        <v>163156.249999872</v>
      </c>
      <c r="C5276" s="39">
        <f t="shared" si="244"/>
        <v>-2.1607758104611694</v>
      </c>
      <c r="D5276" s="84">
        <f ca="1">IF(FilterType="FIR", IF(Extend_fmod=1,OFFSET(PRE_CALC!J5224,0,DEC_RATE), OFFSET(PRE_CALC!B5224,0,DEC_RATE)), C5276)</f>
        <v>-116.73775042</v>
      </c>
      <c r="E5276" s="84">
        <f t="shared" ca="1" si="245"/>
        <v>102406.249999872</v>
      </c>
      <c r="F5276" s="84">
        <f t="shared" ca="1" si="243"/>
        <v>-4.8930546883400004E-3</v>
      </c>
      <c r="G5276" s="119">
        <f>IF(FilterType="FIR",  PRE_CALC!A5224*Fdata, IF(F_default=1,G5275+(4*Fnotch-0)/8192,G5275+(F_stop-F_start)/8192) )</f>
        <v>163156.249999872</v>
      </c>
      <c r="H5276" s="120">
        <f ca="1">IF(FilterType="FIR", OFFSET(PRE_CALC!B5224,0,DEC_RATE), C5276)</f>
        <v>-116.73775042</v>
      </c>
    </row>
    <row r="5277" spans="2:8" x14ac:dyDescent="0.2">
      <c r="B5277" s="45">
        <f>IF(FilterType="FIR", IF(Extend_fmod, PRE_CALC!I5225*Fm, PRE_CALC!A5225*Fdata), IF(F_default=1,B5276+(4*Fnotch-0)/8192,B5276+(F_stop-F_start)/8192) )</f>
        <v>163187.5</v>
      </c>
      <c r="C5277" s="39">
        <f t="shared" si="244"/>
        <v>-2.1616108071559035</v>
      </c>
      <c r="D5277" s="84">
        <f ca="1">IF(FilterType="FIR", IF(Extend_fmod=1,OFFSET(PRE_CALC!J5225,0,DEC_RATE), OFFSET(PRE_CALC!B5225,0,DEC_RATE)), C5277)</f>
        <v>-116.991418839</v>
      </c>
      <c r="E5277" s="84">
        <f t="shared" ca="1" si="245"/>
        <v>102406.249999872</v>
      </c>
      <c r="F5277" s="84">
        <f t="shared" ca="1" si="243"/>
        <v>-4.8930546883400004E-3</v>
      </c>
      <c r="G5277" s="119">
        <f>IF(FilterType="FIR",  PRE_CALC!A5225*Fdata, IF(F_default=1,G5276+(4*Fnotch-0)/8192,G5276+(F_stop-F_start)/8192) )</f>
        <v>163187.5</v>
      </c>
      <c r="H5277" s="120">
        <f ca="1">IF(FilterType="FIR", OFFSET(PRE_CALC!B5225,0,DEC_RATE), C5277)</f>
        <v>-116.991418839</v>
      </c>
    </row>
    <row r="5278" spans="2:8" x14ac:dyDescent="0.2">
      <c r="B5278" s="45">
        <f>IF(FilterType="FIR", IF(Extend_fmod, PRE_CALC!I5226*Fm, PRE_CALC!A5226*Fdata), IF(F_default=1,B5277+(4*Fnotch-0)/8192,B5277+(F_stop-F_start)/8192) )</f>
        <v>163218.750000128</v>
      </c>
      <c r="C5278" s="39">
        <f t="shared" si="244"/>
        <v>-2.1624459693661766</v>
      </c>
      <c r="D5278" s="84">
        <f ca="1">IF(FilterType="FIR", IF(Extend_fmod=1,OFFSET(PRE_CALC!J5226,0,DEC_RATE), OFFSET(PRE_CALC!B5226,0,DEC_RATE)), C5278)</f>
        <v>-117.25662659299999</v>
      </c>
      <c r="E5278" s="84">
        <f t="shared" ca="1" si="245"/>
        <v>102406.249999872</v>
      </c>
      <c r="F5278" s="84">
        <f t="shared" ca="1" si="243"/>
        <v>-4.8930546883400004E-3</v>
      </c>
      <c r="G5278" s="119">
        <f>IF(FilterType="FIR",  PRE_CALC!A5226*Fdata, IF(F_default=1,G5277+(4*Fnotch-0)/8192,G5277+(F_stop-F_start)/8192) )</f>
        <v>163218.750000128</v>
      </c>
      <c r="H5278" s="120">
        <f ca="1">IF(FilterType="FIR", OFFSET(PRE_CALC!B5226,0,DEC_RATE), C5278)</f>
        <v>-117.25662659299999</v>
      </c>
    </row>
    <row r="5279" spans="2:8" x14ac:dyDescent="0.2">
      <c r="B5279" s="45">
        <f>IF(FilterType="FIR", IF(Extend_fmod, PRE_CALC!I5227*Fm, PRE_CALC!A5227*Fdata), IF(F_default=1,B5278+(4*Fnotch-0)/8192,B5278+(F_stop-F_start)/8192) )</f>
        <v>163250</v>
      </c>
      <c r="C5279" s="39">
        <f t="shared" si="244"/>
        <v>-2.1632812970884636</v>
      </c>
      <c r="D5279" s="84">
        <f ca="1">IF(FilterType="FIR", IF(Extend_fmod=1,OFFSET(PRE_CALC!J5227,0,DEC_RATE), OFFSET(PRE_CALC!B5227,0,DEC_RATE)), C5279)</f>
        <v>-117.534062814</v>
      </c>
      <c r="E5279" s="84">
        <f t="shared" ca="1" si="245"/>
        <v>102406.249999872</v>
      </c>
      <c r="F5279" s="84">
        <f t="shared" ca="1" si="243"/>
        <v>-4.8930546883400004E-3</v>
      </c>
      <c r="G5279" s="119">
        <f>IF(FilterType="FIR",  PRE_CALC!A5227*Fdata, IF(F_default=1,G5278+(4*Fnotch-0)/8192,G5278+(F_stop-F_start)/8192) )</f>
        <v>163250</v>
      </c>
      <c r="H5279" s="120">
        <f ca="1">IF(FilterType="FIR", OFFSET(PRE_CALC!B5227,0,DEC_RATE), C5279)</f>
        <v>-117.534062814</v>
      </c>
    </row>
    <row r="5280" spans="2:8" x14ac:dyDescent="0.2">
      <c r="B5280" s="45">
        <f>IF(FilterType="FIR", IF(Extend_fmod, PRE_CALC!I5228*Fm, PRE_CALC!A5228*Fdata), IF(F_default=1,B5279+(4*Fnotch-0)/8192,B5279+(F_stop-F_start)/8192) )</f>
        <v>163281.249999872</v>
      </c>
      <c r="C5280" s="39">
        <f t="shared" si="244"/>
        <v>-2.164116790332907</v>
      </c>
      <c r="D5280" s="84">
        <f ca="1">IF(FilterType="FIR", IF(Extend_fmod=1,OFFSET(PRE_CALC!J5228,0,DEC_RATE), OFFSET(PRE_CALC!B5228,0,DEC_RATE)), C5280)</f>
        <v>-117.82449413099999</v>
      </c>
      <c r="E5280" s="84">
        <f t="shared" ca="1" si="245"/>
        <v>102406.249999872</v>
      </c>
      <c r="F5280" s="84">
        <f t="shared" ca="1" si="243"/>
        <v>-4.8930546883400004E-3</v>
      </c>
      <c r="G5280" s="119">
        <f>IF(FilterType="FIR",  PRE_CALC!A5228*Fdata, IF(F_default=1,G5279+(4*Fnotch-0)/8192,G5279+(F_stop-F_start)/8192) )</f>
        <v>163281.249999872</v>
      </c>
      <c r="H5280" s="120">
        <f ca="1">IF(FilterType="FIR", OFFSET(PRE_CALC!B5228,0,DEC_RATE), C5280)</f>
        <v>-117.82449413099999</v>
      </c>
    </row>
    <row r="5281" spans="2:8" x14ac:dyDescent="0.2">
      <c r="B5281" s="45">
        <f>IF(FilterType="FIR", IF(Extend_fmod, PRE_CALC!I5229*Fm, PRE_CALC!A5229*Fdata), IF(F_default=1,B5280+(4*Fnotch-0)/8192,B5280+(F_stop-F_start)/8192) )</f>
        <v>163312.5</v>
      </c>
      <c r="C5281" s="39">
        <f t="shared" si="244"/>
        <v>-2.164952449109701</v>
      </c>
      <c r="D5281" s="84">
        <f ca="1">IF(FilterType="FIR", IF(Extend_fmod=1,OFFSET(PRE_CALC!J5229,0,DEC_RATE), OFFSET(PRE_CALC!B5229,0,DEC_RATE)), C5281)</f>
        <v>-118.128776419</v>
      </c>
      <c r="E5281" s="84">
        <f t="shared" ca="1" si="245"/>
        <v>102406.249999872</v>
      </c>
      <c r="F5281" s="84">
        <f t="shared" ca="1" si="243"/>
        <v>-4.8930546883400004E-3</v>
      </c>
      <c r="G5281" s="119">
        <f>IF(FilterType="FIR",  PRE_CALC!A5229*Fdata, IF(F_default=1,G5280+(4*Fnotch-0)/8192,G5280+(F_stop-F_start)/8192) )</f>
        <v>163312.5</v>
      </c>
      <c r="H5281" s="120">
        <f ca="1">IF(FilterType="FIR", OFFSET(PRE_CALC!B5229,0,DEC_RATE), C5281)</f>
        <v>-118.128776419</v>
      </c>
    </row>
    <row r="5282" spans="2:8" x14ac:dyDescent="0.2">
      <c r="B5282" s="45">
        <f>IF(FilterType="FIR", IF(Extend_fmod, PRE_CALC!I5230*Fm, PRE_CALC!A5230*Fdata), IF(F_default=1,B5281+(4*Fnotch-0)/8192,B5281+(F_stop-F_start)/8192) )</f>
        <v>163343.750000128</v>
      </c>
      <c r="C5282" s="39">
        <f t="shared" si="244"/>
        <v>-2.1657882734153193</v>
      </c>
      <c r="D5282" s="84">
        <f ca="1">IF(FilterType="FIR", IF(Extend_fmod=1,OFFSET(PRE_CALC!J5230,0,DEC_RATE), OFFSET(PRE_CALC!B5230,0,DEC_RATE)), C5282)</f>
        <v>-118.44786889</v>
      </c>
      <c r="E5282" s="84">
        <f t="shared" ca="1" si="245"/>
        <v>102406.249999872</v>
      </c>
      <c r="F5282" s="84">
        <f t="shared" ca="1" si="243"/>
        <v>-4.8930546883400004E-3</v>
      </c>
      <c r="G5282" s="119">
        <f>IF(FilterType="FIR",  PRE_CALC!A5230*Fdata, IF(F_default=1,G5281+(4*Fnotch-0)/8192,G5281+(F_stop-F_start)/8192) )</f>
        <v>163343.750000128</v>
      </c>
      <c r="H5282" s="120">
        <f ca="1">IF(FilterType="FIR", OFFSET(PRE_CALC!B5230,0,DEC_RATE), C5282)</f>
        <v>-118.44786889</v>
      </c>
    </row>
    <row r="5283" spans="2:8" x14ac:dyDescent="0.2">
      <c r="B5283" s="45">
        <f>IF(FilterType="FIR", IF(Extend_fmod, PRE_CALC!I5231*Fm, PRE_CALC!A5231*Fdata), IF(F_default=1,B5282+(4*Fnotch-0)/8192,B5282+(F_stop-F_start)/8192) )</f>
        <v>163375</v>
      </c>
      <c r="C5283" s="39">
        <f t="shared" si="244"/>
        <v>-2.1666242632462493</v>
      </c>
      <c r="D5283" s="84">
        <f ca="1">IF(FilterType="FIR", IF(Extend_fmod=1,OFFSET(PRE_CALC!J5231,0,DEC_RATE), OFFSET(PRE_CALC!B5231,0,DEC_RATE)), C5283)</f>
        <v>-118.782851093</v>
      </c>
      <c r="E5283" s="84">
        <f t="shared" ca="1" si="245"/>
        <v>102406.249999872</v>
      </c>
      <c r="F5283" s="84">
        <f t="shared" ca="1" si="243"/>
        <v>-4.8930546883400004E-3</v>
      </c>
      <c r="G5283" s="119">
        <f>IF(FilterType="FIR",  PRE_CALC!A5231*Fdata, IF(F_default=1,G5282+(4*Fnotch-0)/8192,G5282+(F_stop-F_start)/8192) )</f>
        <v>163375</v>
      </c>
      <c r="H5283" s="120">
        <f ca="1">IF(FilterType="FIR", OFFSET(PRE_CALC!B5231,0,DEC_RATE), C5283)</f>
        <v>-118.782851093</v>
      </c>
    </row>
    <row r="5284" spans="2:8" x14ac:dyDescent="0.2">
      <c r="B5284" s="45">
        <f>IF(FilterType="FIR", IF(Extend_fmod, PRE_CALC!I5232*Fm, PRE_CALC!A5232*Fdata), IF(F_default=1,B5283+(4*Fnotch-0)/8192,B5283+(F_stop-F_start)/8192) )</f>
        <v>163406.249999872</v>
      </c>
      <c r="C5284" s="39">
        <f t="shared" si="244"/>
        <v>-2.1674604186126443</v>
      </c>
      <c r="D5284" s="84">
        <f ca="1">IF(FilterType="FIR", IF(Extend_fmod=1,OFFSET(PRE_CALC!J5232,0,DEC_RATE), OFFSET(PRE_CALC!B5232,0,DEC_RATE)), C5284)</f>
        <v>-119.13494358200001</v>
      </c>
      <c r="E5284" s="84">
        <f t="shared" ca="1" si="245"/>
        <v>102406.249999872</v>
      </c>
      <c r="F5284" s="84">
        <f t="shared" ca="1" si="243"/>
        <v>-4.8930546883400004E-3</v>
      </c>
      <c r="G5284" s="119">
        <f>IF(FilterType="FIR",  PRE_CALC!A5232*Fdata, IF(F_default=1,G5283+(4*Fnotch-0)/8192,G5283+(F_stop-F_start)/8192) )</f>
        <v>163406.249999872</v>
      </c>
      <c r="H5284" s="120">
        <f ca="1">IF(FilterType="FIR", OFFSET(PRE_CALC!B5232,0,DEC_RATE), C5284)</f>
        <v>-119.13494358200001</v>
      </c>
    </row>
    <row r="5285" spans="2:8" x14ac:dyDescent="0.2">
      <c r="B5285" s="45">
        <f>IF(FilterType="FIR", IF(Extend_fmod, PRE_CALC!I5233*Fm, PRE_CALC!A5233*Fdata), IF(F_default=1,B5284+(4*Fnotch-0)/8192,B5284+(F_stop-F_start)/8192) )</f>
        <v>163437.5</v>
      </c>
      <c r="C5285" s="39">
        <f t="shared" si="244"/>
        <v>-2.1682967395247039</v>
      </c>
      <c r="D5285" s="84">
        <f ca="1">IF(FilterType="FIR", IF(Extend_fmod=1,OFFSET(PRE_CALC!J5233,0,DEC_RATE), OFFSET(PRE_CALC!B5233,0,DEC_RATE)), C5285)</f>
        <v>-119.50553324800001</v>
      </c>
      <c r="E5285" s="84">
        <f t="shared" ca="1" si="245"/>
        <v>102406.249999872</v>
      </c>
      <c r="F5285" s="84">
        <f t="shared" ca="1" si="243"/>
        <v>-4.8930546883400004E-3</v>
      </c>
      <c r="G5285" s="119">
        <f>IF(FilterType="FIR",  PRE_CALC!A5233*Fdata, IF(F_default=1,G5284+(4*Fnotch-0)/8192,G5284+(F_stop-F_start)/8192) )</f>
        <v>163437.5</v>
      </c>
      <c r="H5285" s="120">
        <f ca="1">IF(FilterType="FIR", OFFSET(PRE_CALC!B5233,0,DEC_RATE), C5285)</f>
        <v>-119.50553324800001</v>
      </c>
    </row>
    <row r="5286" spans="2:8" x14ac:dyDescent="0.2">
      <c r="B5286" s="45">
        <f>IF(FilterType="FIR", IF(Extend_fmod, PRE_CALC!I5234*Fm, PRE_CALC!A5234*Fdata), IF(F_default=1,B5285+(4*Fnotch-0)/8192,B5285+(F_stop-F_start)/8192) )</f>
        <v>163468.750000128</v>
      </c>
      <c r="C5286" s="39">
        <f t="shared" si="244"/>
        <v>-2.169133225978884</v>
      </c>
      <c r="D5286" s="84">
        <f ca="1">IF(FilterType="FIR", IF(Extend_fmod=1,OFFSET(PRE_CALC!J5234,0,DEC_RATE), OFFSET(PRE_CALC!B5234,0,DEC_RATE)), C5286)</f>
        <v>-119.896204626</v>
      </c>
      <c r="E5286" s="84">
        <f t="shared" ca="1" si="245"/>
        <v>102406.249999872</v>
      </c>
      <c r="F5286" s="84">
        <f t="shared" ca="1" si="243"/>
        <v>-4.8930546883400004E-3</v>
      </c>
      <c r="G5286" s="119">
        <f>IF(FilterType="FIR",  PRE_CALC!A5234*Fdata, IF(F_default=1,G5285+(4*Fnotch-0)/8192,G5285+(F_stop-F_start)/8192) )</f>
        <v>163468.750000128</v>
      </c>
      <c r="H5286" s="120">
        <f ca="1">IF(FilterType="FIR", OFFSET(PRE_CALC!B5234,0,DEC_RATE), C5286)</f>
        <v>-119.896204626</v>
      </c>
    </row>
    <row r="5287" spans="2:8" x14ac:dyDescent="0.2">
      <c r="B5287" s="45">
        <f>IF(FilterType="FIR", IF(Extend_fmod, PRE_CALC!I5235*Fm, PRE_CALC!A5235*Fdata), IF(F_default=1,B5286+(4*Fnotch-0)/8192,B5286+(F_stop-F_start)/8192) )</f>
        <v>163500</v>
      </c>
      <c r="C5287" s="39">
        <f t="shared" si="244"/>
        <v>-2.1699698779716705</v>
      </c>
      <c r="D5287" s="84">
        <f ca="1">IF(FilterType="FIR", IF(Extend_fmod=1,OFFSET(PRE_CALC!J5235,0,DEC_RATE), OFFSET(PRE_CALC!B5235,0,DEC_RATE)), C5287)</f>
        <v>-120.308778964</v>
      </c>
      <c r="E5287" s="84">
        <f t="shared" ca="1" si="245"/>
        <v>102406.249999872</v>
      </c>
      <c r="F5287" s="84">
        <f t="shared" ca="1" si="243"/>
        <v>-4.8930546883400004E-3</v>
      </c>
      <c r="G5287" s="119">
        <f>IF(FilterType="FIR",  PRE_CALC!A5235*Fdata, IF(F_default=1,G5286+(4*Fnotch-0)/8192,G5286+(F_stop-F_start)/8192) )</f>
        <v>163500</v>
      </c>
      <c r="H5287" s="120">
        <f ca="1">IF(FilterType="FIR", OFFSET(PRE_CALC!B5235,0,DEC_RATE), C5287)</f>
        <v>-120.308778964</v>
      </c>
    </row>
    <row r="5288" spans="2:8" x14ac:dyDescent="0.2">
      <c r="B5288" s="45">
        <f>IF(FilterType="FIR", IF(Extend_fmod, PRE_CALC!I5236*Fm, PRE_CALC!A5236*Fdata), IF(F_default=1,B5287+(4*Fnotch-0)/8192,B5287+(F_stop-F_start)/8192) )</f>
        <v>163531.249999872</v>
      </c>
      <c r="C5288" s="39">
        <f t="shared" si="244"/>
        <v>-2.1708066955132592</v>
      </c>
      <c r="D5288" s="84">
        <f ca="1">IF(FilterType="FIR", IF(Extend_fmod=1,OFFSET(PRE_CALC!J5236,0,DEC_RATE), OFFSET(PRE_CALC!B5236,0,DEC_RATE)), C5288)</f>
        <v>-120.74536346799999</v>
      </c>
      <c r="E5288" s="84">
        <f t="shared" ca="1" si="245"/>
        <v>102406.249999872</v>
      </c>
      <c r="F5288" s="84">
        <f t="shared" ca="1" si="243"/>
        <v>-4.8930546883400004E-3</v>
      </c>
      <c r="G5288" s="119">
        <f>IF(FilterType="FIR",  PRE_CALC!A5236*Fdata, IF(F_default=1,G5287+(4*Fnotch-0)/8192,G5287+(F_stop-F_start)/8192) )</f>
        <v>163531.249999872</v>
      </c>
      <c r="H5288" s="120">
        <f ca="1">IF(FilterType="FIR", OFFSET(PRE_CALC!B5236,0,DEC_RATE), C5288)</f>
        <v>-120.74536346799999</v>
      </c>
    </row>
    <row r="5289" spans="2:8" x14ac:dyDescent="0.2">
      <c r="B5289" s="45">
        <f>IF(FilterType="FIR", IF(Extend_fmod, PRE_CALC!I5237*Fm, PRE_CALC!A5237*Fdata), IF(F_default=1,B5288+(4*Fnotch-0)/8192,B5288+(F_stop-F_start)/8192) )</f>
        <v>163562.5</v>
      </c>
      <c r="C5289" s="39">
        <f t="shared" si="244"/>
        <v>-2.1716436786138118</v>
      </c>
      <c r="D5289" s="84">
        <f ca="1">IF(FilterType="FIR", IF(Extend_fmod=1,OFFSET(PRE_CALC!J5237,0,DEC_RATE), OFFSET(PRE_CALC!B5237,0,DEC_RATE)), C5289)</f>
        <v>-121.208414104</v>
      </c>
      <c r="E5289" s="84">
        <f t="shared" ca="1" si="245"/>
        <v>102406.249999872</v>
      </c>
      <c r="F5289" s="84">
        <f t="shared" ca="1" si="243"/>
        <v>-4.8930546883400004E-3</v>
      </c>
      <c r="G5289" s="119">
        <f>IF(FilterType="FIR",  PRE_CALC!A5237*Fdata, IF(F_default=1,G5288+(4*Fnotch-0)/8192,G5288+(F_stop-F_start)/8192) )</f>
        <v>163562.5</v>
      </c>
      <c r="H5289" s="120">
        <f ca="1">IF(FilterType="FIR", OFFSET(PRE_CALC!B5237,0,DEC_RATE), C5289)</f>
        <v>-121.208414104</v>
      </c>
    </row>
    <row r="5290" spans="2:8" x14ac:dyDescent="0.2">
      <c r="B5290" s="45">
        <f>IF(FilterType="FIR", IF(Extend_fmod, PRE_CALC!I5238*Fm, PRE_CALC!A5238*Fdata), IF(F_default=1,B5289+(4*Fnotch-0)/8192,B5289+(F_stop-F_start)/8192) )</f>
        <v>163593.750000128</v>
      </c>
      <c r="C5290" s="39">
        <f t="shared" si="244"/>
        <v>-2.1724808272698195</v>
      </c>
      <c r="D5290" s="84">
        <f ca="1">IF(FilterType="FIR", IF(Extend_fmod=1,OFFSET(PRE_CALC!J5238,0,DEC_RATE), OFFSET(PRE_CALC!B5238,0,DEC_RATE)), C5290)</f>
        <v>-121.70081665399999</v>
      </c>
      <c r="E5290" s="84">
        <f t="shared" ca="1" si="245"/>
        <v>102406.249999872</v>
      </c>
      <c r="F5290" s="84">
        <f t="shared" ca="1" si="243"/>
        <v>-4.8930546883400004E-3</v>
      </c>
      <c r="G5290" s="119">
        <f>IF(FilterType="FIR",  PRE_CALC!A5238*Fdata, IF(F_default=1,G5289+(4*Fnotch-0)/8192,G5289+(F_stop-F_start)/8192) )</f>
        <v>163593.750000128</v>
      </c>
      <c r="H5290" s="120">
        <f ca="1">IF(FilterType="FIR", OFFSET(PRE_CALC!B5238,0,DEC_RATE), C5290)</f>
        <v>-121.70081665399999</v>
      </c>
    </row>
    <row r="5291" spans="2:8" x14ac:dyDescent="0.2">
      <c r="B5291" s="45">
        <f>IF(FilterType="FIR", IF(Extend_fmod, PRE_CALC!I5239*Fm, PRE_CALC!A5239*Fdata), IF(F_default=1,B5290+(4*Fnotch-0)/8192,B5290+(F_stop-F_start)/8192) )</f>
        <v>163625</v>
      </c>
      <c r="C5291" s="39">
        <f t="shared" si="244"/>
        <v>-2.1733181414777509</v>
      </c>
      <c r="D5291" s="84">
        <f ca="1">IF(FilterType="FIR", IF(Extend_fmod=1,OFFSET(PRE_CALC!J5239,0,DEC_RATE), OFFSET(PRE_CALC!B5239,0,DEC_RATE)), C5291)</f>
        <v>-122.225992838</v>
      </c>
      <c r="E5291" s="84">
        <f t="shared" ca="1" si="245"/>
        <v>102406.249999872</v>
      </c>
      <c r="F5291" s="84">
        <f t="shared" ca="1" si="243"/>
        <v>-4.8930546883400004E-3</v>
      </c>
      <c r="G5291" s="119">
        <f>IF(FilterType="FIR",  PRE_CALC!A5239*Fdata, IF(F_default=1,G5290+(4*Fnotch-0)/8192,G5290+(F_stop-F_start)/8192) )</f>
        <v>163625</v>
      </c>
      <c r="H5291" s="120">
        <f ca="1">IF(FilterType="FIR", OFFSET(PRE_CALC!B5239,0,DEC_RATE), C5291)</f>
        <v>-122.225992838</v>
      </c>
    </row>
    <row r="5292" spans="2:8" x14ac:dyDescent="0.2">
      <c r="B5292" s="45">
        <f>IF(FilterType="FIR", IF(Extend_fmod, PRE_CALC!I5240*Fm, PRE_CALC!A5240*Fdata), IF(F_default=1,B5291+(4*Fnotch-0)/8192,B5291+(F_stop-F_start)/8192) )</f>
        <v>163656.249999872</v>
      </c>
      <c r="C5292" s="39">
        <f t="shared" si="244"/>
        <v>-2.1741556212477828</v>
      </c>
      <c r="D5292" s="84">
        <f ca="1">IF(FilterType="FIR", IF(Extend_fmod=1,OFFSET(PRE_CALC!J5240,0,DEC_RATE), OFFSET(PRE_CALC!B5240,0,DEC_RATE)), C5292)</f>
        <v>-122.788041385</v>
      </c>
      <c r="E5292" s="84">
        <f t="shared" ca="1" si="245"/>
        <v>102406.249999872</v>
      </c>
      <c r="F5292" s="84">
        <f t="shared" ca="1" si="243"/>
        <v>-4.8930546883400004E-3</v>
      </c>
      <c r="G5292" s="119">
        <f>IF(FilterType="FIR",  PRE_CALC!A5240*Fdata, IF(F_default=1,G5291+(4*Fnotch-0)/8192,G5291+(F_stop-F_start)/8192) )</f>
        <v>163656.249999872</v>
      </c>
      <c r="H5292" s="120">
        <f ca="1">IF(FilterType="FIR", OFFSET(PRE_CALC!B5240,0,DEC_RATE), C5292)</f>
        <v>-122.788041385</v>
      </c>
    </row>
    <row r="5293" spans="2:8" x14ac:dyDescent="0.2">
      <c r="B5293" s="45">
        <f>IF(FilterType="FIR", IF(Extend_fmod, PRE_CALC!I5241*Fm, PRE_CALC!A5241*Fdata), IF(F_default=1,B5292+(4*Fnotch-0)/8192,B5292+(F_stop-F_start)/8192) )</f>
        <v>163687.5</v>
      </c>
      <c r="C5293" s="39">
        <f t="shared" si="244"/>
        <v>-2.1749932665901333</v>
      </c>
      <c r="D5293" s="84">
        <f ca="1">IF(FilterType="FIR", IF(Extend_fmod=1,OFFSET(PRE_CALC!J5241,0,DEC_RATE), OFFSET(PRE_CALC!B5241,0,DEC_RATE)), C5293)</f>
        <v>-123.391928842</v>
      </c>
      <c r="E5293" s="84">
        <f t="shared" ca="1" si="245"/>
        <v>102406.249999872</v>
      </c>
      <c r="F5293" s="84">
        <f t="shared" ca="1" si="243"/>
        <v>-4.8930546883400004E-3</v>
      </c>
      <c r="G5293" s="119">
        <f>IF(FilterType="FIR",  PRE_CALC!A5241*Fdata, IF(F_default=1,G5292+(4*Fnotch-0)/8192,G5292+(F_stop-F_start)/8192) )</f>
        <v>163687.5</v>
      </c>
      <c r="H5293" s="120">
        <f ca="1">IF(FilterType="FIR", OFFSET(PRE_CALC!B5241,0,DEC_RATE), C5293)</f>
        <v>-123.391928842</v>
      </c>
    </row>
    <row r="5294" spans="2:8" x14ac:dyDescent="0.2">
      <c r="B5294" s="45">
        <f>IF(FilterType="FIR", IF(Extend_fmod, PRE_CALC!I5242*Fm, PRE_CALC!A5242*Fdata), IF(F_default=1,B5293+(4*Fnotch-0)/8192,B5293+(F_stop-F_start)/8192) )</f>
        <v>163718.750000128</v>
      </c>
      <c r="C5294" s="39">
        <f t="shared" si="244"/>
        <v>-2.1758310775012744</v>
      </c>
      <c r="D5294" s="84">
        <f ca="1">IF(FilterType="FIR", IF(Extend_fmod=1,OFFSET(PRE_CALC!J5242,0,DEC_RATE), OFFSET(PRE_CALC!B5242,0,DEC_RATE)), C5294)</f>
        <v>-124.04375280399999</v>
      </c>
      <c r="E5294" s="84">
        <f t="shared" ca="1" si="245"/>
        <v>102406.249999872</v>
      </c>
      <c r="F5294" s="84">
        <f t="shared" ca="1" si="243"/>
        <v>-4.8930546883400004E-3</v>
      </c>
      <c r="G5294" s="119">
        <f>IF(FilterType="FIR",  PRE_CALC!A5242*Fdata, IF(F_default=1,G5293+(4*Fnotch-0)/8192,G5293+(F_stop-F_start)/8192) )</f>
        <v>163718.750000128</v>
      </c>
      <c r="H5294" s="120">
        <f ca="1">IF(FilterType="FIR", OFFSET(PRE_CALC!B5242,0,DEC_RATE), C5294)</f>
        <v>-124.04375280399999</v>
      </c>
    </row>
    <row r="5295" spans="2:8" x14ac:dyDescent="0.2">
      <c r="B5295" s="45">
        <f>IF(FilterType="FIR", IF(Extend_fmod, PRE_CALC!I5243*Fm, PRE_CALC!A5243*Fdata), IF(F_default=1,B5294+(4*Fnotch-0)/8192,B5294+(F_stop-F_start)/8192) )</f>
        <v>163750</v>
      </c>
      <c r="C5295" s="39">
        <f t="shared" si="244"/>
        <v>-2.1766690539776685</v>
      </c>
      <c r="D5295" s="84">
        <f ca="1">IF(FilterType="FIR", IF(Extend_fmod=1,OFFSET(PRE_CALC!J5243,0,DEC_RATE), OFFSET(PRE_CALC!B5243,0,DEC_RATE)), C5295)</f>
        <v>-124.751113237</v>
      </c>
      <c r="E5295" s="84">
        <f t="shared" ca="1" si="245"/>
        <v>102406.249999872</v>
      </c>
      <c r="F5295" s="84">
        <f t="shared" ca="1" si="243"/>
        <v>-4.8930546883400004E-3</v>
      </c>
      <c r="G5295" s="119">
        <f>IF(FilterType="FIR",  PRE_CALC!A5243*Fdata, IF(F_default=1,G5294+(4*Fnotch-0)/8192,G5294+(F_stop-F_start)/8192) )</f>
        <v>163750</v>
      </c>
      <c r="H5295" s="120">
        <f ca="1">IF(FilterType="FIR", OFFSET(PRE_CALC!B5243,0,DEC_RATE), C5295)</f>
        <v>-124.751113237</v>
      </c>
    </row>
    <row r="5296" spans="2:8" x14ac:dyDescent="0.2">
      <c r="B5296" s="45">
        <f>IF(FilterType="FIR", IF(Extend_fmod, PRE_CALC!I5244*Fm, PRE_CALC!A5244*Fdata), IF(F_default=1,B5295+(4*Fnotch-0)/8192,B5295+(F_stop-F_start)/8192) )</f>
        <v>163781.249999872</v>
      </c>
      <c r="C5296" s="39">
        <f t="shared" si="244"/>
        <v>-2.1775071960295014</v>
      </c>
      <c r="D5296" s="84">
        <f ca="1">IF(FilterType="FIR", IF(Extend_fmod=1,OFFSET(PRE_CALC!J5244,0,DEC_RATE), OFFSET(PRE_CALC!B5244,0,DEC_RATE)), C5296)</f>
        <v>-125.523649987</v>
      </c>
      <c r="E5296" s="84">
        <f t="shared" ca="1" si="245"/>
        <v>102406.249999872</v>
      </c>
      <c r="F5296" s="84">
        <f t="shared" ca="1" si="243"/>
        <v>-4.8930546883400004E-3</v>
      </c>
      <c r="G5296" s="119">
        <f>IF(FilterType="FIR",  PRE_CALC!A5244*Fdata, IF(F_default=1,G5295+(4*Fnotch-0)/8192,G5295+(F_stop-F_start)/8192) )</f>
        <v>163781.249999872</v>
      </c>
      <c r="H5296" s="120">
        <f ca="1">IF(FilterType="FIR", OFFSET(PRE_CALC!B5244,0,DEC_RATE), C5296)</f>
        <v>-125.523649987</v>
      </c>
    </row>
    <row r="5297" spans="2:8" x14ac:dyDescent="0.2">
      <c r="B5297" s="45">
        <f>IF(FilterType="FIR", IF(Extend_fmod, PRE_CALC!I5245*Fm, PRE_CALC!A5245*Fdata), IF(F_default=1,B5296+(4*Fnotch-0)/8192,B5296+(F_stop-F_start)/8192) )</f>
        <v>163812.5</v>
      </c>
      <c r="C5297" s="39">
        <f t="shared" si="244"/>
        <v>-2.1783455036669959</v>
      </c>
      <c r="D5297" s="84">
        <f ca="1">IF(FilterType="FIR", IF(Extend_fmod=1,OFFSET(PRE_CALC!J5245,0,DEC_RATE), OFFSET(PRE_CALC!B5245,0,DEC_RATE)), C5297)</f>
        <v>-126.373844566</v>
      </c>
      <c r="E5297" s="84">
        <f t="shared" ca="1" si="245"/>
        <v>102406.249999872</v>
      </c>
      <c r="F5297" s="84">
        <f t="shared" ca="1" si="243"/>
        <v>-4.8930546883400004E-3</v>
      </c>
      <c r="G5297" s="119">
        <f>IF(FilterType="FIR",  PRE_CALC!A5245*Fdata, IF(F_default=1,G5296+(4*Fnotch-0)/8192,G5296+(F_stop-F_start)/8192) )</f>
        <v>163812.5</v>
      </c>
      <c r="H5297" s="120">
        <f ca="1">IF(FilterType="FIR", OFFSET(PRE_CALC!B5245,0,DEC_RATE), C5297)</f>
        <v>-126.373844566</v>
      </c>
    </row>
    <row r="5298" spans="2:8" x14ac:dyDescent="0.2">
      <c r="B5298" s="45">
        <f>IF(FilterType="FIR", IF(Extend_fmod, PRE_CALC!I5246*Fm, PRE_CALC!A5246*Fdata), IF(F_default=1,B5297+(4*Fnotch-0)/8192,B5297+(F_stop-F_start)/8192) )</f>
        <v>163843.750000128</v>
      </c>
      <c r="C5298" s="39">
        <f t="shared" si="244"/>
        <v>-2.1791839768866126</v>
      </c>
      <c r="D5298" s="84">
        <f ca="1">IF(FilterType="FIR", IF(Extend_fmod=1,OFFSET(PRE_CALC!J5246,0,DEC_RATE), OFFSET(PRE_CALC!B5246,0,DEC_RATE)), C5298)</f>
        <v>-127.31825933</v>
      </c>
      <c r="E5298" s="84">
        <f t="shared" ca="1" si="245"/>
        <v>102406.249999872</v>
      </c>
      <c r="F5298" s="84">
        <f t="shared" ca="1" si="243"/>
        <v>-4.8930546883400004E-3</v>
      </c>
      <c r="G5298" s="119">
        <f>IF(FilterType="FIR",  PRE_CALC!A5246*Fdata, IF(F_default=1,G5297+(4*Fnotch-0)/8192,G5297+(F_stop-F_start)/8192) )</f>
        <v>163843.750000128</v>
      </c>
      <c r="H5298" s="120">
        <f ca="1">IF(FilterType="FIR", OFFSET(PRE_CALC!B5246,0,DEC_RATE), C5298)</f>
        <v>-127.31825933</v>
      </c>
    </row>
    <row r="5299" spans="2:8" x14ac:dyDescent="0.2">
      <c r="B5299" s="45">
        <f>IF(FilterType="FIR", IF(Extend_fmod, PRE_CALC!I5247*Fm, PRE_CALC!A5247*Fdata), IF(F_default=1,B5298+(4*Fnotch-0)/8192,B5298+(F_stop-F_start)/8192) )</f>
        <v>163875</v>
      </c>
      <c r="C5299" s="39">
        <f t="shared" si="244"/>
        <v>-2.1800226156848246</v>
      </c>
      <c r="D5299" s="84">
        <f ca="1">IF(FilterType="FIR", IF(Extend_fmod=1,OFFSET(PRE_CALC!J5247,0,DEC_RATE), OFFSET(PRE_CALC!B5247,0,DEC_RATE)), C5299)</f>
        <v>-128.37953581100001</v>
      </c>
      <c r="E5299" s="84">
        <f t="shared" ca="1" si="245"/>
        <v>102406.249999872</v>
      </c>
      <c r="F5299" s="84">
        <f t="shared" ca="1" si="243"/>
        <v>-4.8930546883400004E-3</v>
      </c>
      <c r="G5299" s="119">
        <f>IF(FilterType="FIR",  PRE_CALC!A5247*Fdata, IF(F_default=1,G5298+(4*Fnotch-0)/8192,G5298+(F_stop-F_start)/8192) )</f>
        <v>163875</v>
      </c>
      <c r="H5299" s="120">
        <f ca="1">IF(FilterType="FIR", OFFSET(PRE_CALC!B5247,0,DEC_RATE), C5299)</f>
        <v>-128.37953581100001</v>
      </c>
    </row>
    <row r="5300" spans="2:8" x14ac:dyDescent="0.2">
      <c r="B5300" s="45">
        <f>IF(FilterType="FIR", IF(Extend_fmod, PRE_CALC!I5248*Fm, PRE_CALC!A5248*Fdata), IF(F_default=1,B5299+(4*Fnotch-0)/8192,B5299+(F_stop-F_start)/8192) )</f>
        <v>163906.249999872</v>
      </c>
      <c r="C5300" s="39">
        <f t="shared" si="244"/>
        <v>-2.1808614200718281</v>
      </c>
      <c r="D5300" s="84">
        <f ca="1">IF(FilterType="FIR", IF(Extend_fmod=1,OFFSET(PRE_CALC!J5248,0,DEC_RATE), OFFSET(PRE_CALC!B5248,0,DEC_RATE)), C5300)</f>
        <v>-129.58978925400001</v>
      </c>
      <c r="E5300" s="84">
        <f t="shared" ca="1" si="245"/>
        <v>102406.249999872</v>
      </c>
      <c r="F5300" s="84">
        <f t="shared" ca="1" si="243"/>
        <v>-4.8930546883400004E-3</v>
      </c>
      <c r="G5300" s="119">
        <f>IF(FilterType="FIR",  PRE_CALC!A5248*Fdata, IF(F_default=1,G5299+(4*Fnotch-0)/8192,G5299+(F_stop-F_start)/8192) )</f>
        <v>163906.249999872</v>
      </c>
      <c r="H5300" s="120">
        <f ca="1">IF(FilterType="FIR", OFFSET(PRE_CALC!B5248,0,DEC_RATE), C5300)</f>
        <v>-129.58978925400001</v>
      </c>
    </row>
    <row r="5301" spans="2:8" x14ac:dyDescent="0.2">
      <c r="B5301" s="45">
        <f>IF(FilterType="FIR", IF(Extend_fmod, PRE_CALC!I5249*Fm, PRE_CALC!A5249*Fdata), IF(F_default=1,B5300+(4*Fnotch-0)/8192,B5300+(F_stop-F_start)/8192) )</f>
        <v>163937.5</v>
      </c>
      <c r="C5301" s="39">
        <f t="shared" si="244"/>
        <v>-2.1817003900578449</v>
      </c>
      <c r="D5301" s="84">
        <f ca="1">IF(FilterType="FIR", IF(Extend_fmod=1,OFFSET(PRE_CALC!J5249,0,DEC_RATE), OFFSET(PRE_CALC!B5249,0,DEC_RATE)), C5301)</f>
        <v>-130.99676301900001</v>
      </c>
      <c r="E5301" s="84">
        <f t="shared" ca="1" si="245"/>
        <v>102406.249999872</v>
      </c>
      <c r="F5301" s="84">
        <f t="shared" ca="1" si="243"/>
        <v>-4.8930546883400004E-3</v>
      </c>
      <c r="G5301" s="119">
        <f>IF(FilterType="FIR",  PRE_CALC!A5249*Fdata, IF(F_default=1,G5300+(4*Fnotch-0)/8192,G5300+(F_stop-F_start)/8192) )</f>
        <v>163937.5</v>
      </c>
      <c r="H5301" s="120">
        <f ca="1">IF(FilterType="FIR", OFFSET(PRE_CALC!B5249,0,DEC_RATE), C5301)</f>
        <v>-130.99676301900001</v>
      </c>
    </row>
    <row r="5302" spans="2:8" x14ac:dyDescent="0.2">
      <c r="B5302" s="45">
        <f>IF(FilterType="FIR", IF(Extend_fmod, PRE_CALC!I5250*Fm, PRE_CALC!A5250*Fdata), IF(F_default=1,B5301+(4*Fnotch-0)/8192,B5301+(F_stop-F_start)/8192) )</f>
        <v>163968.750000128</v>
      </c>
      <c r="C5302" s="39">
        <f t="shared" si="244"/>
        <v>-2.1825395256393545</v>
      </c>
      <c r="D5302" s="84">
        <f ca="1">IF(FilterType="FIR", IF(Extend_fmod=1,OFFSET(PRE_CALC!J5250,0,DEC_RATE), OFFSET(PRE_CALC!B5250,0,DEC_RATE)), C5302)</f>
        <v>-132.67596818000001</v>
      </c>
      <c r="E5302" s="84">
        <f t="shared" ca="1" si="245"/>
        <v>102406.249999872</v>
      </c>
      <c r="F5302" s="84">
        <f t="shared" ca="1" si="243"/>
        <v>-4.8930546883400004E-3</v>
      </c>
      <c r="G5302" s="119">
        <f>IF(FilterType="FIR",  PRE_CALC!A5250*Fdata, IF(F_default=1,G5301+(4*Fnotch-0)/8192,G5301+(F_stop-F_start)/8192) )</f>
        <v>163968.750000128</v>
      </c>
      <c r="H5302" s="120">
        <f ca="1">IF(FilterType="FIR", OFFSET(PRE_CALC!B5250,0,DEC_RATE), C5302)</f>
        <v>-132.67596818000001</v>
      </c>
    </row>
    <row r="5303" spans="2:8" x14ac:dyDescent="0.2">
      <c r="B5303" s="45">
        <f>IF(FilterType="FIR", IF(Extend_fmod, PRE_CALC!I5251*Fm, PRE_CALC!A5251*Fdata), IF(F_default=1,B5302+(4*Fnotch-0)/8192,B5302+(F_stop-F_start)/8192) )</f>
        <v>164000</v>
      </c>
      <c r="C5303" s="39">
        <f t="shared" si="244"/>
        <v>-2.183378826812798</v>
      </c>
      <c r="D5303" s="84">
        <f ca="1">IF(FilterType="FIR", IF(Extend_fmod=1,OFFSET(PRE_CALC!J5251,0,DEC_RATE), OFFSET(PRE_CALC!B5251,0,DEC_RATE)), C5303)</f>
        <v>-134.757520035</v>
      </c>
      <c r="E5303" s="84">
        <f t="shared" ca="1" si="245"/>
        <v>102406.249999872</v>
      </c>
      <c r="F5303" s="84">
        <f t="shared" ref="F5303:F5366" ca="1" si="246">IF(G5303&lt;=F_PB,H5303, OFFSET(H:H,MATCH(F_PB-0.0001,G:G),0,1))</f>
        <v>-4.8930546883400004E-3</v>
      </c>
      <c r="G5303" s="119">
        <f>IF(FilterType="FIR",  PRE_CALC!A5251*Fdata, IF(F_default=1,G5302+(4*Fnotch-0)/8192,G5302+(F_stop-F_start)/8192) )</f>
        <v>164000</v>
      </c>
      <c r="H5303" s="120">
        <f ca="1">IF(FilterType="FIR", OFFSET(PRE_CALC!B5251,0,DEC_RATE), C5303)</f>
        <v>-134.757520035</v>
      </c>
    </row>
    <row r="5304" spans="2:8" x14ac:dyDescent="0.2">
      <c r="B5304" s="45">
        <f>IF(FilterType="FIR", IF(Extend_fmod, PRE_CALC!I5252*Fm, PRE_CALC!A5252*Fdata), IF(F_default=1,B5303+(4*Fnotch-0)/8192,B5303+(F_stop-F_start)/8192) )</f>
        <v>164031.249999872</v>
      </c>
      <c r="C5304" s="39">
        <f t="shared" ref="C5304:C5367" si="247">MAX(20*LOG(ABS(   (1/s_dec*SIN(s_dec*$B5304/Fm*PI())/SIN($B5304/Fm*PI()))^(order-1) * (1/s_dec2*SIN(s_dec2*$B5304/Fm*PI())/SIN($B5304/Fm*PI()))  )), -160)</f>
        <v>-2.1842182935884091</v>
      </c>
      <c r="D5304" s="84">
        <f ca="1">IF(FilterType="FIR", IF(Extend_fmod=1,OFFSET(PRE_CALC!J5252,0,DEC_RATE), OFFSET(PRE_CALC!B5252,0,DEC_RATE)), C5304)</f>
        <v>-137.496071462</v>
      </c>
      <c r="E5304" s="84">
        <f t="shared" ref="E5304:E5367" ca="1" si="248">IF(G5304&lt;=F_PB,G5304, OFFSET(G:G,MATCH(F_PB-0.0001,G:G),0,1) )</f>
        <v>102406.249999872</v>
      </c>
      <c r="F5304" s="84">
        <f t="shared" ca="1" si="246"/>
        <v>-4.8930546883400004E-3</v>
      </c>
      <c r="G5304" s="119">
        <f>IF(FilterType="FIR",  PRE_CALC!A5252*Fdata, IF(F_default=1,G5303+(4*Fnotch-0)/8192,G5303+(F_stop-F_start)/8192) )</f>
        <v>164031.249999872</v>
      </c>
      <c r="H5304" s="120">
        <f ca="1">IF(FilterType="FIR", OFFSET(PRE_CALC!B5252,0,DEC_RATE), C5304)</f>
        <v>-137.496071462</v>
      </c>
    </row>
    <row r="5305" spans="2:8" x14ac:dyDescent="0.2">
      <c r="B5305" s="45">
        <f>IF(FilterType="FIR", IF(Extend_fmod, PRE_CALC!I5253*Fm, PRE_CALC!A5253*Fdata), IF(F_default=1,B5304+(4*Fnotch-0)/8192,B5304+(F_stop-F_start)/8192) )</f>
        <v>164062.5</v>
      </c>
      <c r="C5305" s="39">
        <f t="shared" si="247"/>
        <v>-2.1850579259764027</v>
      </c>
      <c r="D5305" s="84">
        <f ca="1">IF(FilterType="FIR", IF(Extend_fmod=1,OFFSET(PRE_CALC!J5253,0,DEC_RATE), OFFSET(PRE_CALC!B5253,0,DEC_RATE)), C5305)</f>
        <v>-141.50829537199999</v>
      </c>
      <c r="E5305" s="84">
        <f t="shared" ca="1" si="248"/>
        <v>102406.249999872</v>
      </c>
      <c r="F5305" s="84">
        <f t="shared" ca="1" si="246"/>
        <v>-4.8930546883400004E-3</v>
      </c>
      <c r="G5305" s="119">
        <f>IF(FilterType="FIR",  PRE_CALC!A5253*Fdata, IF(F_default=1,G5304+(4*Fnotch-0)/8192,G5304+(F_stop-F_start)/8192) )</f>
        <v>164062.5</v>
      </c>
      <c r="H5305" s="120">
        <f ca="1">IF(FilterType="FIR", OFFSET(PRE_CALC!B5253,0,DEC_RATE), C5305)</f>
        <v>-141.50829537199999</v>
      </c>
    </row>
    <row r="5306" spans="2:8" x14ac:dyDescent="0.2">
      <c r="B5306" s="45">
        <f>IF(FilterType="FIR", IF(Extend_fmod, PRE_CALC!I5254*Fm, PRE_CALC!A5254*Fdata), IF(F_default=1,B5305+(4*Fnotch-0)/8192,B5305+(F_stop-F_start)/8192) )</f>
        <v>164093.750000128</v>
      </c>
      <c r="C5306" s="39">
        <f t="shared" si="247"/>
        <v>-2.1858977239732367</v>
      </c>
      <c r="D5306" s="84">
        <f ca="1">IF(FilterType="FIR", IF(Extend_fmod=1,OFFSET(PRE_CALC!J5254,0,DEC_RATE), OFFSET(PRE_CALC!B5254,0,DEC_RATE)), C5306)</f>
        <v>-149.161119931</v>
      </c>
      <c r="E5306" s="84">
        <f t="shared" ca="1" si="248"/>
        <v>102406.249999872</v>
      </c>
      <c r="F5306" s="84">
        <f t="shared" ca="1" si="246"/>
        <v>-4.8930546883400004E-3</v>
      </c>
      <c r="G5306" s="119">
        <f>IF(FilterType="FIR",  PRE_CALC!A5254*Fdata, IF(F_default=1,G5305+(4*Fnotch-0)/8192,G5305+(F_stop-F_start)/8192) )</f>
        <v>164093.750000128</v>
      </c>
      <c r="H5306" s="120">
        <f ca="1">IF(FilterType="FIR", OFFSET(PRE_CALC!B5254,0,DEC_RATE), C5306)</f>
        <v>-149.161119931</v>
      </c>
    </row>
    <row r="5307" spans="2:8" x14ac:dyDescent="0.2">
      <c r="B5307" s="45">
        <f>IF(FilterType="FIR", IF(Extend_fmod, PRE_CALC!I5255*Fm, PRE_CALC!A5255*Fdata), IF(F_default=1,B5306+(4*Fnotch-0)/8192,B5306+(F_stop-F_start)/8192) )</f>
        <v>164125</v>
      </c>
      <c r="C5307" s="39">
        <f t="shared" si="247"/>
        <v>-2.1867376875753757</v>
      </c>
      <c r="D5307" s="84">
        <f ca="1">IF(FilterType="FIR", IF(Extend_fmod=1,OFFSET(PRE_CALC!J5255,0,DEC_RATE), OFFSET(PRE_CALC!B5255,0,DEC_RATE)), C5307)</f>
        <v>-156.92329735800001</v>
      </c>
      <c r="E5307" s="84">
        <f t="shared" ca="1" si="248"/>
        <v>102406.249999872</v>
      </c>
      <c r="F5307" s="84">
        <f t="shared" ca="1" si="246"/>
        <v>-4.8930546883400004E-3</v>
      </c>
      <c r="G5307" s="119">
        <f>IF(FilterType="FIR",  PRE_CALC!A5255*Fdata, IF(F_default=1,G5306+(4*Fnotch-0)/8192,G5306+(F_stop-F_start)/8192) )</f>
        <v>164125</v>
      </c>
      <c r="H5307" s="120">
        <f ca="1">IF(FilterType="FIR", OFFSET(PRE_CALC!B5255,0,DEC_RATE), C5307)</f>
        <v>-156.92329735800001</v>
      </c>
    </row>
    <row r="5308" spans="2:8" x14ac:dyDescent="0.2">
      <c r="B5308" s="45">
        <f>IF(FilterType="FIR", IF(Extend_fmod, PRE_CALC!I5256*Fm, PRE_CALC!A5256*Fdata), IF(F_default=1,B5307+(4*Fnotch-0)/8192,B5307+(F_stop-F_start)/8192) )</f>
        <v>164156.249999872</v>
      </c>
      <c r="C5308" s="39">
        <f t="shared" si="247"/>
        <v>-2.1875778167930595</v>
      </c>
      <c r="D5308" s="84">
        <f ca="1">IF(FilterType="FIR", IF(Extend_fmod=1,OFFSET(PRE_CALC!J5256,0,DEC_RATE), OFFSET(PRE_CALC!B5256,0,DEC_RATE)), C5308)</f>
        <v>-143.99199468800001</v>
      </c>
      <c r="E5308" s="84">
        <f t="shared" ca="1" si="248"/>
        <v>102406.249999872</v>
      </c>
      <c r="F5308" s="84">
        <f t="shared" ca="1" si="246"/>
        <v>-4.8930546883400004E-3</v>
      </c>
      <c r="G5308" s="119">
        <f>IF(FilterType="FIR",  PRE_CALC!A5256*Fdata, IF(F_default=1,G5307+(4*Fnotch-0)/8192,G5307+(F_stop-F_start)/8192) )</f>
        <v>164156.249999872</v>
      </c>
      <c r="H5308" s="120">
        <f ca="1">IF(FilterType="FIR", OFFSET(PRE_CALC!B5256,0,DEC_RATE), C5308)</f>
        <v>-143.99199468800001</v>
      </c>
    </row>
    <row r="5309" spans="2:8" x14ac:dyDescent="0.2">
      <c r="B5309" s="45">
        <f>IF(FilterType="FIR", IF(Extend_fmod, PRE_CALC!I5257*Fm, PRE_CALC!A5257*Fdata), IF(F_default=1,B5308+(4*Fnotch-0)/8192,B5308+(F_stop-F_start)/8192) )</f>
        <v>164187.5</v>
      </c>
      <c r="C5309" s="39">
        <f t="shared" si="247"/>
        <v>-2.1884181116364898</v>
      </c>
      <c r="D5309" s="84">
        <f ca="1">IF(FilterType="FIR", IF(Extend_fmod=1,OFFSET(PRE_CALC!J5257,0,DEC_RATE), OFFSET(PRE_CALC!B5257,0,DEC_RATE)), C5309)</f>
        <v>-139.02696696699999</v>
      </c>
      <c r="E5309" s="84">
        <f t="shared" ca="1" si="248"/>
        <v>102406.249999872</v>
      </c>
      <c r="F5309" s="84">
        <f t="shared" ca="1" si="246"/>
        <v>-4.8930546883400004E-3</v>
      </c>
      <c r="G5309" s="119">
        <f>IF(FilterType="FIR",  PRE_CALC!A5257*Fdata, IF(F_default=1,G5308+(4*Fnotch-0)/8192,G5308+(F_stop-F_start)/8192) )</f>
        <v>164187.5</v>
      </c>
      <c r="H5309" s="120">
        <f ca="1">IF(FilterType="FIR", OFFSET(PRE_CALC!B5257,0,DEC_RATE), C5309)</f>
        <v>-139.02696696699999</v>
      </c>
    </row>
    <row r="5310" spans="2:8" x14ac:dyDescent="0.2">
      <c r="B5310" s="45">
        <f>IF(FilterType="FIR", IF(Extend_fmod, PRE_CALC!I5258*Fm, PRE_CALC!A5258*Fdata), IF(F_default=1,B5309+(4*Fnotch-0)/8192,B5309+(F_stop-F_start)/8192) )</f>
        <v>164218.750000128</v>
      </c>
      <c r="C5310" s="39">
        <f t="shared" si="247"/>
        <v>-2.1892585721021627</v>
      </c>
      <c r="D5310" s="84">
        <f ca="1">IF(FilterType="FIR", IF(Extend_fmod=1,OFFSET(PRE_CALC!J5258,0,DEC_RATE), OFFSET(PRE_CALC!B5258,0,DEC_RATE)), C5310)</f>
        <v>-135.89999079899999</v>
      </c>
      <c r="E5310" s="84">
        <f t="shared" ca="1" si="248"/>
        <v>102406.249999872</v>
      </c>
      <c r="F5310" s="84">
        <f t="shared" ca="1" si="246"/>
        <v>-4.8930546883400004E-3</v>
      </c>
      <c r="G5310" s="119">
        <f>IF(FilterType="FIR",  PRE_CALC!A5258*Fdata, IF(F_default=1,G5309+(4*Fnotch-0)/8192,G5309+(F_stop-F_start)/8192) )</f>
        <v>164218.750000128</v>
      </c>
      <c r="H5310" s="120">
        <f ca="1">IF(FilterType="FIR", OFFSET(PRE_CALC!B5258,0,DEC_RATE), C5310)</f>
        <v>-135.89999079899999</v>
      </c>
    </row>
    <row r="5311" spans="2:8" x14ac:dyDescent="0.2">
      <c r="B5311" s="45">
        <f>IF(FilterType="FIR", IF(Extend_fmod, PRE_CALC!I5259*Fm, PRE_CALC!A5259*Fdata), IF(F_default=1,B5310+(4*Fnotch-0)/8192,B5310+(F_stop-F_start)/8192) )</f>
        <v>164250</v>
      </c>
      <c r="C5311" s="39">
        <f t="shared" si="247"/>
        <v>-2.1900991981865139</v>
      </c>
      <c r="D5311" s="84">
        <f ca="1">IF(FilterType="FIR", IF(Extend_fmod=1,OFFSET(PRE_CALC!J5259,0,DEC_RATE), OFFSET(PRE_CALC!B5259,0,DEC_RATE)), C5311)</f>
        <v>-133.61622160900001</v>
      </c>
      <c r="E5311" s="84">
        <f t="shared" ca="1" si="248"/>
        <v>102406.249999872</v>
      </c>
      <c r="F5311" s="84">
        <f t="shared" ca="1" si="246"/>
        <v>-4.8930546883400004E-3</v>
      </c>
      <c r="G5311" s="119">
        <f>IF(FilterType="FIR",  PRE_CALC!A5259*Fdata, IF(F_default=1,G5310+(4*Fnotch-0)/8192,G5310+(F_stop-F_start)/8192) )</f>
        <v>164250</v>
      </c>
      <c r="H5311" s="120">
        <f ca="1">IF(FilterType="FIR", OFFSET(PRE_CALC!B5259,0,DEC_RATE), C5311)</f>
        <v>-133.61622160900001</v>
      </c>
    </row>
    <row r="5312" spans="2:8" x14ac:dyDescent="0.2">
      <c r="B5312" s="45">
        <f>IF(FilterType="FIR", IF(Extend_fmod, PRE_CALC!I5260*Fm, PRE_CALC!A5260*Fdata), IF(F_default=1,B5311+(4*Fnotch-0)/8192,B5311+(F_stop-F_start)/8192) )</f>
        <v>164281.249999872</v>
      </c>
      <c r="C5312" s="39">
        <f t="shared" si="247"/>
        <v>-2.1909399898997797</v>
      </c>
      <c r="D5312" s="84">
        <f ca="1">IF(FilterType="FIR", IF(Extend_fmod=1,OFFSET(PRE_CALC!J5260,0,DEC_RATE), OFFSET(PRE_CALC!B5260,0,DEC_RATE)), C5312)</f>
        <v>-131.819157324</v>
      </c>
      <c r="E5312" s="84">
        <f t="shared" ca="1" si="248"/>
        <v>102406.249999872</v>
      </c>
      <c r="F5312" s="84">
        <f t="shared" ca="1" si="246"/>
        <v>-4.8930546883400004E-3</v>
      </c>
      <c r="G5312" s="119">
        <f>IF(FilterType="FIR",  PRE_CALC!A5260*Fdata, IF(F_default=1,G5311+(4*Fnotch-0)/8192,G5311+(F_stop-F_start)/8192) )</f>
        <v>164281.249999872</v>
      </c>
      <c r="H5312" s="120">
        <f ca="1">IF(FilterType="FIR", OFFSET(PRE_CALC!B5260,0,DEC_RATE), C5312)</f>
        <v>-131.819157324</v>
      </c>
    </row>
    <row r="5313" spans="2:8" x14ac:dyDescent="0.2">
      <c r="B5313" s="45">
        <f>IF(FilterType="FIR", IF(Extend_fmod, PRE_CALC!I5261*Fm, PRE_CALC!A5261*Fdata), IF(F_default=1,B5312+(4*Fnotch-0)/8192,B5312+(F_stop-F_start)/8192) )</f>
        <v>164312.5</v>
      </c>
      <c r="C5313" s="39">
        <f t="shared" si="247"/>
        <v>-2.1917809472521963</v>
      </c>
      <c r="D5313" s="84">
        <f ca="1">IF(FilterType="FIR", IF(Extend_fmod=1,OFFSET(PRE_CALC!J5261,0,DEC_RATE), OFFSET(PRE_CALC!B5261,0,DEC_RATE)), C5313)</f>
        <v>-130.33968794899999</v>
      </c>
      <c r="E5313" s="84">
        <f t="shared" ca="1" si="248"/>
        <v>102406.249999872</v>
      </c>
      <c r="F5313" s="84">
        <f t="shared" ca="1" si="246"/>
        <v>-4.8930546883400004E-3</v>
      </c>
      <c r="G5313" s="119">
        <f>IF(FilterType="FIR",  PRE_CALC!A5261*Fdata, IF(F_default=1,G5312+(4*Fnotch-0)/8192,G5312+(F_stop-F_start)/8192) )</f>
        <v>164312.5</v>
      </c>
      <c r="H5313" s="120">
        <f ca="1">IF(FilterType="FIR", OFFSET(PRE_CALC!B5261,0,DEC_RATE), C5313)</f>
        <v>-130.33968794899999</v>
      </c>
    </row>
    <row r="5314" spans="2:8" x14ac:dyDescent="0.2">
      <c r="B5314" s="45">
        <f>IF(FilterType="FIR", IF(Extend_fmod, PRE_CALC!I5262*Fm, PRE_CALC!A5262*Fdata), IF(F_default=1,B5313+(4*Fnotch-0)/8192,B5313+(F_stop-F_start)/8192) )</f>
        <v>164343.750000128</v>
      </c>
      <c r="C5314" s="39">
        <f t="shared" si="247"/>
        <v>-2.1926220702402346</v>
      </c>
      <c r="D5314" s="84">
        <f ca="1">IF(FilterType="FIR", IF(Extend_fmod=1,OFFSET(PRE_CALC!J5262,0,DEC_RATE), OFFSET(PRE_CALC!B5262,0,DEC_RATE)), C5314)</f>
        <v>-129.084146895</v>
      </c>
      <c r="E5314" s="84">
        <f t="shared" ca="1" si="248"/>
        <v>102406.249999872</v>
      </c>
      <c r="F5314" s="84">
        <f t="shared" ca="1" si="246"/>
        <v>-4.8930546883400004E-3</v>
      </c>
      <c r="G5314" s="119">
        <f>IF(FilterType="FIR",  PRE_CALC!A5262*Fdata, IF(F_default=1,G5313+(4*Fnotch-0)/8192,G5313+(F_stop-F_start)/8192) )</f>
        <v>164343.750000128</v>
      </c>
      <c r="H5314" s="120">
        <f ca="1">IF(FilterType="FIR", OFFSET(PRE_CALC!B5262,0,DEC_RATE), C5314)</f>
        <v>-129.084146895</v>
      </c>
    </row>
    <row r="5315" spans="2:8" x14ac:dyDescent="0.2">
      <c r="B5315" s="45">
        <f>IF(FilterType="FIR", IF(Extend_fmod, PRE_CALC!I5263*Fm, PRE_CALC!A5263*Fdata), IF(F_default=1,B5314+(4*Fnotch-0)/8192,B5314+(F_stop-F_start)/8192) )</f>
        <v>164375</v>
      </c>
      <c r="C5315" s="39">
        <f t="shared" si="247"/>
        <v>-2.1934633588603463</v>
      </c>
      <c r="D5315" s="84">
        <f ca="1">IF(FilterType="FIR", IF(Extend_fmod=1,OFFSET(PRE_CALC!J5263,0,DEC_RATE), OFFSET(PRE_CALC!B5263,0,DEC_RATE)), C5315)</f>
        <v>-127.99519309900001</v>
      </c>
      <c r="E5315" s="84">
        <f t="shared" ca="1" si="248"/>
        <v>102406.249999872</v>
      </c>
      <c r="F5315" s="84">
        <f t="shared" ca="1" si="246"/>
        <v>-4.8930546883400004E-3</v>
      </c>
      <c r="G5315" s="119">
        <f>IF(FilterType="FIR",  PRE_CALC!A5263*Fdata, IF(F_default=1,G5314+(4*Fnotch-0)/8192,G5314+(F_stop-F_start)/8192) )</f>
        <v>164375</v>
      </c>
      <c r="H5315" s="120">
        <f ca="1">IF(FilterType="FIR", OFFSET(PRE_CALC!B5263,0,DEC_RATE), C5315)</f>
        <v>-127.99519309900001</v>
      </c>
    </row>
    <row r="5316" spans="2:8" x14ac:dyDescent="0.2">
      <c r="B5316" s="45">
        <f>IF(FilterType="FIR", IF(Extend_fmod, PRE_CALC!I5264*Fm, PRE_CALC!A5264*Fdata), IF(F_default=1,B5315+(4*Fnotch-0)/8192,B5315+(F_stop-F_start)/8192) )</f>
        <v>164406.249999872</v>
      </c>
      <c r="C5316" s="39">
        <f t="shared" si="247"/>
        <v>-2.1943048131227751</v>
      </c>
      <c r="D5316" s="84">
        <f ca="1">IF(FilterType="FIR", IF(Extend_fmod=1,OFFSET(PRE_CALC!J5264,0,DEC_RATE), OFFSET(PRE_CALC!B5264,0,DEC_RATE)), C5316)</f>
        <v>-127.035161012</v>
      </c>
      <c r="E5316" s="84">
        <f t="shared" ca="1" si="248"/>
        <v>102406.249999872</v>
      </c>
      <c r="F5316" s="84">
        <f t="shared" ca="1" si="246"/>
        <v>-4.8930546883400004E-3</v>
      </c>
      <c r="G5316" s="119">
        <f>IF(FilterType="FIR",  PRE_CALC!A5264*Fdata, IF(F_default=1,G5315+(4*Fnotch-0)/8192,G5315+(F_stop-F_start)/8192) )</f>
        <v>164406.249999872</v>
      </c>
      <c r="H5316" s="120">
        <f ca="1">IF(FilterType="FIR", OFFSET(PRE_CALC!B5264,0,DEC_RATE), C5316)</f>
        <v>-127.035161012</v>
      </c>
    </row>
    <row r="5317" spans="2:8" x14ac:dyDescent="0.2">
      <c r="B5317" s="45">
        <f>IF(FilterType="FIR", IF(Extend_fmod, PRE_CALC!I5265*Fm, PRE_CALC!A5265*Fdata), IF(F_default=1,B5316+(4*Fnotch-0)/8192,B5316+(F_stop-F_start)/8192) )</f>
        <v>164437.5</v>
      </c>
      <c r="C5317" s="39">
        <f t="shared" si="247"/>
        <v>-2.195146433037753</v>
      </c>
      <c r="D5317" s="84">
        <f ca="1">IF(FilterType="FIR", IF(Extend_fmod=1,OFFSET(PRE_CALC!J5265,0,DEC_RATE), OFFSET(PRE_CALC!B5265,0,DEC_RATE)), C5317)</f>
        <v>-126.17797677900001</v>
      </c>
      <c r="E5317" s="84">
        <f t="shared" ca="1" si="248"/>
        <v>102406.249999872</v>
      </c>
      <c r="F5317" s="84">
        <f t="shared" ca="1" si="246"/>
        <v>-4.8930546883400004E-3</v>
      </c>
      <c r="G5317" s="119">
        <f>IF(FilterType="FIR",  PRE_CALC!A5265*Fdata, IF(F_default=1,G5316+(4*Fnotch-0)/8192,G5316+(F_stop-F_start)/8192) )</f>
        <v>164437.5</v>
      </c>
      <c r="H5317" s="120">
        <f ca="1">IF(FilterType="FIR", OFFSET(PRE_CALC!B5265,0,DEC_RATE), C5317)</f>
        <v>-126.17797677900001</v>
      </c>
    </row>
    <row r="5318" spans="2:8" x14ac:dyDescent="0.2">
      <c r="B5318" s="45">
        <f>IF(FilterType="FIR", IF(Extend_fmod, PRE_CALC!I5266*Fm, PRE_CALC!A5266*Fdata), IF(F_default=1,B5317+(4*Fnotch-0)/8192,B5317+(F_stop-F_start)/8192) )</f>
        <v>164468.750000128</v>
      </c>
      <c r="C5318" s="39">
        <f t="shared" si="247"/>
        <v>-2.1959882186017579</v>
      </c>
      <c r="D5318" s="84">
        <f ca="1">IF(FilterType="FIR", IF(Extend_fmod=1,OFFSET(PRE_CALC!J5266,0,DEC_RATE), OFFSET(PRE_CALC!B5266,0,DEC_RATE)), C5318)</f>
        <v>-125.40484205</v>
      </c>
      <c r="E5318" s="84">
        <f t="shared" ca="1" si="248"/>
        <v>102406.249999872</v>
      </c>
      <c r="F5318" s="84">
        <f t="shared" ca="1" si="246"/>
        <v>-4.8930546883400004E-3</v>
      </c>
      <c r="G5318" s="119">
        <f>IF(FilterType="FIR",  PRE_CALC!A5266*Fdata, IF(F_default=1,G5317+(4*Fnotch-0)/8192,G5317+(F_stop-F_start)/8192) )</f>
        <v>164468.750000128</v>
      </c>
      <c r="H5318" s="120">
        <f ca="1">IF(FilterType="FIR", OFFSET(PRE_CALC!B5266,0,DEC_RATE), C5318)</f>
        <v>-125.40484205</v>
      </c>
    </row>
    <row r="5319" spans="2:8" x14ac:dyDescent="0.2">
      <c r="B5319" s="45">
        <f>IF(FilterType="FIR", IF(Extend_fmod, PRE_CALC!I5267*Fm, PRE_CALC!A5267*Fdata), IF(F_default=1,B5318+(4*Fnotch-0)/8192,B5318+(F_stop-F_start)/8192) )</f>
        <v>164500</v>
      </c>
      <c r="C5319" s="39">
        <f t="shared" si="247"/>
        <v>-2.1968301698112382</v>
      </c>
      <c r="D5319" s="84">
        <f ca="1">IF(FilterType="FIR", IF(Extend_fmod=1,OFFSET(PRE_CALC!J5267,0,DEC_RATE), OFFSET(PRE_CALC!B5267,0,DEC_RATE)), C5319)</f>
        <v>-124.7017568</v>
      </c>
      <c r="E5319" s="84">
        <f t="shared" ca="1" si="248"/>
        <v>102406.249999872</v>
      </c>
      <c r="F5319" s="84">
        <f t="shared" ca="1" si="246"/>
        <v>-4.8930546883400004E-3</v>
      </c>
      <c r="G5319" s="119">
        <f>IF(FilterType="FIR",  PRE_CALC!A5267*Fdata, IF(F_default=1,G5318+(4*Fnotch-0)/8192,G5318+(F_stop-F_start)/8192) )</f>
        <v>164500</v>
      </c>
      <c r="H5319" s="120">
        <f ca="1">IF(FilterType="FIR", OFFSET(PRE_CALC!B5267,0,DEC_RATE), C5319)</f>
        <v>-124.7017568</v>
      </c>
    </row>
    <row r="5320" spans="2:8" x14ac:dyDescent="0.2">
      <c r="B5320" s="45">
        <f>IF(FilterType="FIR", IF(Extend_fmod, PRE_CALC!I5268*Fm, PRE_CALC!A5268*Fdata), IF(F_default=1,B5319+(4*Fnotch-0)/8192,B5319+(F_stop-F_start)/8192) )</f>
        <v>164531.249999872</v>
      </c>
      <c r="C5320" s="39">
        <f t="shared" si="247"/>
        <v>-2.1976722866764371</v>
      </c>
      <c r="D5320" s="84">
        <f ca="1">IF(FilterType="FIR", IF(Extend_fmod=1,OFFSET(PRE_CALC!J5268,0,DEC_RATE), OFFSET(PRE_CALC!B5268,0,DEC_RATE)), C5320)</f>
        <v>-124.058014288</v>
      </c>
      <c r="E5320" s="84">
        <f t="shared" ca="1" si="248"/>
        <v>102406.249999872</v>
      </c>
      <c r="F5320" s="84">
        <f t="shared" ca="1" si="246"/>
        <v>-4.8930546883400004E-3</v>
      </c>
      <c r="G5320" s="119">
        <f>IF(FilterType="FIR",  PRE_CALC!A5268*Fdata, IF(F_default=1,G5319+(4*Fnotch-0)/8192,G5319+(F_stop-F_start)/8192) )</f>
        <v>164531.249999872</v>
      </c>
      <c r="H5320" s="120">
        <f ca="1">IF(FilterType="FIR", OFFSET(PRE_CALC!B5268,0,DEC_RATE), C5320)</f>
        <v>-124.058014288</v>
      </c>
    </row>
    <row r="5321" spans="2:8" x14ac:dyDescent="0.2">
      <c r="B5321" s="45">
        <f>IF(FilterType="FIR", IF(Extend_fmod, PRE_CALC!I5269*Fm, PRE_CALC!A5269*Fdata), IF(F_default=1,B5320+(4*Fnotch-0)/8192,B5320+(F_stop-F_start)/8192) )</f>
        <v>164562.5</v>
      </c>
      <c r="C5321" s="39">
        <f t="shared" si="247"/>
        <v>-2.1985145692076054</v>
      </c>
      <c r="D5321" s="84">
        <f ca="1">IF(FilterType="FIR", IF(Extend_fmod=1,OFFSET(PRE_CALC!J5269,0,DEC_RATE), OFFSET(PRE_CALC!B5269,0,DEC_RATE)), C5321)</f>
        <v>-123.46524347899999</v>
      </c>
      <c r="E5321" s="84">
        <f t="shared" ca="1" si="248"/>
        <v>102406.249999872</v>
      </c>
      <c r="F5321" s="84">
        <f t="shared" ca="1" si="246"/>
        <v>-4.8930546883400004E-3</v>
      </c>
      <c r="G5321" s="119">
        <f>IF(FilterType="FIR",  PRE_CALC!A5269*Fdata, IF(F_default=1,G5320+(4*Fnotch-0)/8192,G5320+(F_stop-F_start)/8192) )</f>
        <v>164562.5</v>
      </c>
      <c r="H5321" s="120">
        <f ca="1">IF(FilterType="FIR", OFFSET(PRE_CALC!B5269,0,DEC_RATE), C5321)</f>
        <v>-123.46524347899999</v>
      </c>
    </row>
    <row r="5322" spans="2:8" x14ac:dyDescent="0.2">
      <c r="B5322" s="45">
        <f>IF(FilterType="FIR", IF(Extend_fmod, PRE_CALC!I5270*Fm, PRE_CALC!A5270*Fdata), IF(F_default=1,B5321+(4*Fnotch-0)/8192,B5321+(F_stop-F_start)/8192) )</f>
        <v>164593.750000128</v>
      </c>
      <c r="C5322" s="39">
        <f t="shared" si="247"/>
        <v>-2.1993570174012178</v>
      </c>
      <c r="D5322" s="84">
        <f ca="1">IF(FilterType="FIR", IF(Extend_fmod=1,OFFSET(PRE_CALC!J5270,0,DEC_RATE), OFFSET(PRE_CALC!B5270,0,DEC_RATE)), C5322)</f>
        <v>-122.916776101</v>
      </c>
      <c r="E5322" s="84">
        <f t="shared" ca="1" si="248"/>
        <v>102406.249999872</v>
      </c>
      <c r="F5322" s="84">
        <f t="shared" ca="1" si="246"/>
        <v>-4.8930546883400004E-3</v>
      </c>
      <c r="G5322" s="119">
        <f>IF(FilterType="FIR",  PRE_CALC!A5270*Fdata, IF(F_default=1,G5321+(4*Fnotch-0)/8192,G5321+(F_stop-F_start)/8192) )</f>
        <v>164593.750000128</v>
      </c>
      <c r="H5322" s="120">
        <f ca="1">IF(FilterType="FIR", OFFSET(PRE_CALC!B5270,0,DEC_RATE), C5322)</f>
        <v>-122.916776101</v>
      </c>
    </row>
    <row r="5323" spans="2:8" x14ac:dyDescent="0.2">
      <c r="B5323" s="45">
        <f>IF(FilterType="FIR", IF(Extend_fmod, PRE_CALC!I5271*Fm, PRE_CALC!A5271*Fdata), IF(F_default=1,B5322+(4*Fnotch-0)/8192,B5322+(F_stop-F_start)/8192) )</f>
        <v>164625</v>
      </c>
      <c r="C5323" s="39">
        <f t="shared" si="247"/>
        <v>-2.2001996312537178</v>
      </c>
      <c r="D5323" s="84">
        <f ca="1">IF(FilterType="FIR", IF(Extend_fmod=1,OFFSET(PRE_CALC!J5271,0,DEC_RATE), OFFSET(PRE_CALC!B5271,0,DEC_RATE)), C5323)</f>
        <v>-122.407214596</v>
      </c>
      <c r="E5323" s="84">
        <f t="shared" ca="1" si="248"/>
        <v>102406.249999872</v>
      </c>
      <c r="F5323" s="84">
        <f t="shared" ca="1" si="246"/>
        <v>-4.8930546883400004E-3</v>
      </c>
      <c r="G5323" s="119">
        <f>IF(FilterType="FIR",  PRE_CALC!A5271*Fdata, IF(F_default=1,G5322+(4*Fnotch-0)/8192,G5322+(F_stop-F_start)/8192) )</f>
        <v>164625</v>
      </c>
      <c r="H5323" s="120">
        <f ca="1">IF(FilterType="FIR", OFFSET(PRE_CALC!B5271,0,DEC_RATE), C5323)</f>
        <v>-122.407214596</v>
      </c>
    </row>
    <row r="5324" spans="2:8" x14ac:dyDescent="0.2">
      <c r="B5324" s="45">
        <f>IF(FilterType="FIR", IF(Extend_fmod, PRE_CALC!I5272*Fm, PRE_CALC!A5272*Fdata), IF(F_default=1,B5323+(4*Fnotch-0)/8192,B5323+(F_stop-F_start)/8192) )</f>
        <v>164656.249999872</v>
      </c>
      <c r="C5324" s="39">
        <f t="shared" si="247"/>
        <v>-2.2010424107753406</v>
      </c>
      <c r="D5324" s="84">
        <f ca="1">IF(FilterType="FIR", IF(Extend_fmod=1,OFFSET(PRE_CALC!J5272,0,DEC_RATE), OFFSET(PRE_CALC!B5272,0,DEC_RATE)), C5324)</f>
        <v>-121.93212901</v>
      </c>
      <c r="E5324" s="84">
        <f t="shared" ca="1" si="248"/>
        <v>102406.249999872</v>
      </c>
      <c r="F5324" s="84">
        <f t="shared" ca="1" si="246"/>
        <v>-4.8930546883400004E-3</v>
      </c>
      <c r="G5324" s="119">
        <f>IF(FilterType="FIR",  PRE_CALC!A5272*Fdata, IF(F_default=1,G5323+(4*Fnotch-0)/8192,G5323+(F_stop-F_start)/8192) )</f>
        <v>164656.249999872</v>
      </c>
      <c r="H5324" s="120">
        <f ca="1">IF(FilterType="FIR", OFFSET(PRE_CALC!B5272,0,DEC_RATE), C5324)</f>
        <v>-121.93212901</v>
      </c>
    </row>
    <row r="5325" spans="2:8" x14ac:dyDescent="0.2">
      <c r="B5325" s="45">
        <f>IF(FilterType="FIR", IF(Extend_fmod, PRE_CALC!I5273*Fm, PRE_CALC!A5273*Fdata), IF(F_default=1,B5324+(4*Fnotch-0)/8192,B5324+(F_stop-F_start)/8192) )</f>
        <v>164687.5</v>
      </c>
      <c r="C5325" s="39">
        <f t="shared" si="247"/>
        <v>-2.2018853559763802</v>
      </c>
      <c r="D5325" s="84">
        <f ca="1">IF(FilterType="FIR", IF(Extend_fmod=1,OFFSET(PRE_CALC!J5273,0,DEC_RATE), OFFSET(PRE_CALC!B5273,0,DEC_RATE)), C5325)</f>
        <v>-121.487839228</v>
      </c>
      <c r="E5325" s="84">
        <f t="shared" ca="1" si="248"/>
        <v>102406.249999872</v>
      </c>
      <c r="F5325" s="84">
        <f t="shared" ca="1" si="246"/>
        <v>-4.8930546883400004E-3</v>
      </c>
      <c r="G5325" s="119">
        <f>IF(FilterType="FIR",  PRE_CALC!A5273*Fdata, IF(F_default=1,G5324+(4*Fnotch-0)/8192,G5324+(F_stop-F_start)/8192) )</f>
        <v>164687.5</v>
      </c>
      <c r="H5325" s="120">
        <f ca="1">IF(FilterType="FIR", OFFSET(PRE_CALC!B5273,0,DEC_RATE), C5325)</f>
        <v>-121.487839228</v>
      </c>
    </row>
    <row r="5326" spans="2:8" x14ac:dyDescent="0.2">
      <c r="B5326" s="45">
        <f>IF(FilterType="FIR", IF(Extend_fmod, PRE_CALC!I5274*Fm, PRE_CALC!A5274*Fdata), IF(F_default=1,B5325+(4*Fnotch-0)/8192,B5325+(F_stop-F_start)/8192) )</f>
        <v>164718.750000128</v>
      </c>
      <c r="C5326" s="39">
        <f t="shared" si="247"/>
        <v>-2.2027284668532769</v>
      </c>
      <c r="D5326" s="84">
        <f ca="1">IF(FilterType="FIR", IF(Extend_fmod=1,OFFSET(PRE_CALC!J5274,0,DEC_RATE), OFFSET(PRE_CALC!B5274,0,DEC_RATE)), C5326)</f>
        <v>-121.071255261</v>
      </c>
      <c r="E5326" s="84">
        <f t="shared" ca="1" si="248"/>
        <v>102406.249999872</v>
      </c>
      <c r="F5326" s="84">
        <f t="shared" ca="1" si="246"/>
        <v>-4.8930546883400004E-3</v>
      </c>
      <c r="G5326" s="119">
        <f>IF(FilterType="FIR",  PRE_CALC!A5274*Fdata, IF(F_default=1,G5325+(4*Fnotch-0)/8192,G5325+(F_stop-F_start)/8192) )</f>
        <v>164718.750000128</v>
      </c>
      <c r="H5326" s="120">
        <f ca="1">IF(FilterType="FIR", OFFSET(PRE_CALC!B5274,0,DEC_RATE), C5326)</f>
        <v>-121.071255261</v>
      </c>
    </row>
    <row r="5327" spans="2:8" x14ac:dyDescent="0.2">
      <c r="B5327" s="45">
        <f>IF(FilterType="FIR", IF(Extend_fmod, PRE_CALC!I5275*Fm, PRE_CALC!A5275*Fdata), IF(F_default=1,B5326+(4*Fnotch-0)/8192,B5326+(F_stop-F_start)/8192) )</f>
        <v>164750</v>
      </c>
      <c r="C5327" s="39">
        <f t="shared" si="247"/>
        <v>-2.2035717434024771</v>
      </c>
      <c r="D5327" s="84">
        <f ca="1">IF(FilterType="FIR", IF(Extend_fmod=1,OFFSET(PRE_CALC!J5275,0,DEC_RATE), OFFSET(PRE_CALC!B5275,0,DEC_RATE)), C5327)</f>
        <v>-120.67975793700001</v>
      </c>
      <c r="E5327" s="84">
        <f t="shared" ca="1" si="248"/>
        <v>102406.249999872</v>
      </c>
      <c r="F5327" s="84">
        <f t="shared" ca="1" si="246"/>
        <v>-4.8930546883400004E-3</v>
      </c>
      <c r="G5327" s="119">
        <f>IF(FilterType="FIR",  PRE_CALC!A5275*Fdata, IF(F_default=1,G5326+(4*Fnotch-0)/8192,G5326+(F_stop-F_start)/8192) )</f>
        <v>164750</v>
      </c>
      <c r="H5327" s="120">
        <f ca="1">IF(FilterType="FIR", OFFSET(PRE_CALC!B5275,0,DEC_RATE), C5327)</f>
        <v>-120.67975793700001</v>
      </c>
    </row>
    <row r="5328" spans="2:8" x14ac:dyDescent="0.2">
      <c r="B5328" s="45">
        <f>IF(FilterType="FIR", IF(Extend_fmod, PRE_CALC!I5276*Fm, PRE_CALC!A5276*Fdata), IF(F_default=1,B5327+(4*Fnotch-0)/8192,B5327+(F_stop-F_start)/8192) )</f>
        <v>164781.249999872</v>
      </c>
      <c r="C5328" s="39">
        <f t="shared" si="247"/>
        <v>-2.2044151856342658</v>
      </c>
      <c r="D5328" s="84">
        <f ca="1">IF(FilterType="FIR", IF(Extend_fmod=1,OFFSET(PRE_CALC!J5276,0,DEC_RATE), OFFSET(PRE_CALC!B5276,0,DEC_RATE)), C5328)</f>
        <v>-120.311108334</v>
      </c>
      <c r="E5328" s="84">
        <f t="shared" ca="1" si="248"/>
        <v>102406.249999872</v>
      </c>
      <c r="F5328" s="84">
        <f t="shared" ca="1" si="246"/>
        <v>-4.8930546883400004E-3</v>
      </c>
      <c r="G5328" s="119">
        <f>IF(FilterType="FIR",  PRE_CALC!A5276*Fdata, IF(F_default=1,G5327+(4*Fnotch-0)/8192,G5327+(F_stop-F_start)/8192) )</f>
        <v>164781.249999872</v>
      </c>
      <c r="H5328" s="120">
        <f ca="1">IF(FilterType="FIR", OFFSET(PRE_CALC!B5276,0,DEC_RATE), C5328)</f>
        <v>-120.311108334</v>
      </c>
    </row>
    <row r="5329" spans="2:8" x14ac:dyDescent="0.2">
      <c r="B5329" s="45">
        <f>IF(FilterType="FIR", IF(Extend_fmod, PRE_CALC!I5277*Fm, PRE_CALC!A5277*Fdata), IF(F_default=1,B5328+(4*Fnotch-0)/8192,B5328+(F_stop-F_start)/8192) )</f>
        <v>164812.5</v>
      </c>
      <c r="C5329" s="39">
        <f t="shared" si="247"/>
        <v>-2.2052587935588899</v>
      </c>
      <c r="D5329" s="84">
        <f ca="1">IF(FilterType="FIR", IF(Extend_fmod=1,OFFSET(PRE_CALC!J5277,0,DEC_RATE), OFFSET(PRE_CALC!B5277,0,DEC_RATE)), C5329)</f>
        <v>-119.963378021</v>
      </c>
      <c r="E5329" s="84">
        <f t="shared" ca="1" si="248"/>
        <v>102406.249999872</v>
      </c>
      <c r="F5329" s="84">
        <f t="shared" ca="1" si="246"/>
        <v>-4.8930546883400004E-3</v>
      </c>
      <c r="G5329" s="119">
        <f>IF(FilterType="FIR",  PRE_CALC!A5277*Fdata, IF(F_default=1,G5328+(4*Fnotch-0)/8192,G5328+(F_stop-F_start)/8192) )</f>
        <v>164812.5</v>
      </c>
      <c r="H5329" s="120">
        <f ca="1">IF(FilterType="FIR", OFFSET(PRE_CALC!B5277,0,DEC_RATE), C5329)</f>
        <v>-119.963378021</v>
      </c>
    </row>
    <row r="5330" spans="2:8" x14ac:dyDescent="0.2">
      <c r="B5330" s="45">
        <f>IF(FilterType="FIR", IF(Extend_fmod, PRE_CALC!I5278*Fm, PRE_CALC!A5278*Fdata), IF(F_default=1,B5329+(4*Fnotch-0)/8192,B5329+(F_stop-F_start)/8192) )</f>
        <v>164843.750000128</v>
      </c>
      <c r="C5330" s="39">
        <f t="shared" si="247"/>
        <v>-2.2061025671728176</v>
      </c>
      <c r="D5330" s="84">
        <f ca="1">IF(FilterType="FIR", IF(Extend_fmod=1,OFFSET(PRE_CALC!J5278,0,DEC_RATE), OFFSET(PRE_CALC!B5278,0,DEC_RATE)), C5330)</f>
        <v>-119.63489462</v>
      </c>
      <c r="E5330" s="84">
        <f t="shared" ca="1" si="248"/>
        <v>102406.249999872</v>
      </c>
      <c r="F5330" s="84">
        <f t="shared" ca="1" si="246"/>
        <v>-4.8930546883400004E-3</v>
      </c>
      <c r="G5330" s="119">
        <f>IF(FilterType="FIR",  PRE_CALC!A5278*Fdata, IF(F_default=1,G5329+(4*Fnotch-0)/8192,G5329+(F_stop-F_start)/8192) )</f>
        <v>164843.750000128</v>
      </c>
      <c r="H5330" s="120">
        <f ca="1">IF(FilterType="FIR", OFFSET(PRE_CALC!B5278,0,DEC_RATE), C5330)</f>
        <v>-119.63489462</v>
      </c>
    </row>
    <row r="5331" spans="2:8" x14ac:dyDescent="0.2">
      <c r="B5331" s="45">
        <f>IF(FilterType="FIR", IF(Extend_fmod, PRE_CALC!I5279*Fm, PRE_CALC!A5279*Fdata), IF(F_default=1,B5330+(4*Fnotch-0)/8192,B5330+(F_stop-F_start)/8192) )</f>
        <v>164875</v>
      </c>
      <c r="C5331" s="39">
        <f t="shared" si="247"/>
        <v>-2.2069465064724723</v>
      </c>
      <c r="D5331" s="84">
        <f ca="1">IF(FilterType="FIR", IF(Extend_fmod=1,OFFSET(PRE_CALC!J5279,0,DEC_RATE), OFFSET(PRE_CALC!B5279,0,DEC_RATE)), C5331)</f>
        <v>-119.32419883</v>
      </c>
      <c r="E5331" s="84">
        <f t="shared" ca="1" si="248"/>
        <v>102406.249999872</v>
      </c>
      <c r="F5331" s="84">
        <f t="shared" ca="1" si="246"/>
        <v>-4.8930546883400004E-3</v>
      </c>
      <c r="G5331" s="119">
        <f>IF(FilterType="FIR",  PRE_CALC!A5279*Fdata, IF(F_default=1,G5330+(4*Fnotch-0)/8192,G5330+(F_stop-F_start)/8192) )</f>
        <v>164875</v>
      </c>
      <c r="H5331" s="120">
        <f ca="1">IF(FilterType="FIR", OFFSET(PRE_CALC!B5279,0,DEC_RATE), C5331)</f>
        <v>-119.32419883</v>
      </c>
    </row>
    <row r="5332" spans="2:8" x14ac:dyDescent="0.2">
      <c r="B5332" s="45">
        <f>IF(FilterType="FIR", IF(Extend_fmod, PRE_CALC!I5280*Fm, PRE_CALC!A5280*Fdata), IF(F_default=1,B5331+(4*Fnotch-0)/8192,B5331+(F_stop-F_start)/8192) )</f>
        <v>164906.249999872</v>
      </c>
      <c r="C5332" s="39">
        <f t="shared" si="247"/>
        <v>-2.207790611468158</v>
      </c>
      <c r="D5332" s="84">
        <f ca="1">IF(FilterType="FIR", IF(Extend_fmod=1,OFFSET(PRE_CALC!J5280,0,DEC_RATE), OFFSET(PRE_CALC!B5280,0,DEC_RATE)), C5332)</f>
        <v>-119.03001012999999</v>
      </c>
      <c r="E5332" s="84">
        <f t="shared" ca="1" si="248"/>
        <v>102406.249999872</v>
      </c>
      <c r="F5332" s="84">
        <f t="shared" ca="1" si="246"/>
        <v>-4.8930546883400004E-3</v>
      </c>
      <c r="G5332" s="119">
        <f>IF(FilterType="FIR",  PRE_CALC!A5280*Fdata, IF(F_default=1,G5331+(4*Fnotch-0)/8192,G5331+(F_stop-F_start)/8192) )</f>
        <v>164906.249999872</v>
      </c>
      <c r="H5332" s="120">
        <f ca="1">IF(FilterType="FIR", OFFSET(PRE_CALC!B5280,0,DEC_RATE), C5332)</f>
        <v>-119.03001012999999</v>
      </c>
    </row>
    <row r="5333" spans="2:8" x14ac:dyDescent="0.2">
      <c r="B5333" s="45">
        <f>IF(FilterType="FIR", IF(Extend_fmod, PRE_CALC!I5281*Fm, PRE_CALC!A5281*Fdata), IF(F_default=1,B5332+(4*Fnotch-0)/8192,B5332+(F_stop-F_start)/8192) )</f>
        <v>164937.5</v>
      </c>
      <c r="C5333" s="39">
        <f t="shared" si="247"/>
        <v>-2.2086348821701423</v>
      </c>
      <c r="D5333" s="84">
        <f ca="1">IF(FilterType="FIR", IF(Extend_fmod=1,OFFSET(PRE_CALC!J5281,0,DEC_RATE), OFFSET(PRE_CALC!B5281,0,DEC_RATE)), C5333)</f>
        <v>-118.751199133</v>
      </c>
      <c r="E5333" s="84">
        <f t="shared" ca="1" si="248"/>
        <v>102406.249999872</v>
      </c>
      <c r="F5333" s="84">
        <f t="shared" ca="1" si="246"/>
        <v>-4.8930546883400004E-3</v>
      </c>
      <c r="G5333" s="119">
        <f>IF(FilterType="FIR",  PRE_CALC!A5281*Fdata, IF(F_default=1,G5332+(4*Fnotch-0)/8192,G5332+(F_stop-F_start)/8192) )</f>
        <v>164937.5</v>
      </c>
      <c r="H5333" s="120">
        <f ca="1">IF(FilterType="FIR", OFFSET(PRE_CALC!B5281,0,DEC_RATE), C5333)</f>
        <v>-118.751199133</v>
      </c>
    </row>
    <row r="5334" spans="2:8" x14ac:dyDescent="0.2">
      <c r="B5334" s="45">
        <f>IF(FilterType="FIR", IF(Extend_fmod, PRE_CALC!I5282*Fm, PRE_CALC!A5282*Fdata), IF(F_default=1,B5333+(4*Fnotch-0)/8192,B5333+(F_stop-F_start)/8192) )</f>
        <v>164968.750000128</v>
      </c>
      <c r="C5334" s="39">
        <f t="shared" si="247"/>
        <v>-2.2094793185748669</v>
      </c>
      <c r="D5334" s="84">
        <f ca="1">IF(FilterType="FIR", IF(Extend_fmod=1,OFFSET(PRE_CALC!J5282,0,DEC_RATE), OFFSET(PRE_CALC!B5282,0,DEC_RATE)), C5334)</f>
        <v>-118.48676512</v>
      </c>
      <c r="E5334" s="84">
        <f t="shared" ca="1" si="248"/>
        <v>102406.249999872</v>
      </c>
      <c r="F5334" s="84">
        <f t="shared" ca="1" si="246"/>
        <v>-4.8930546883400004E-3</v>
      </c>
      <c r="G5334" s="119">
        <f>IF(FilterType="FIR",  PRE_CALC!A5282*Fdata, IF(F_default=1,G5333+(4*Fnotch-0)/8192,G5333+(F_stop-F_start)/8192) )</f>
        <v>164968.750000128</v>
      </c>
      <c r="H5334" s="120">
        <f ca="1">IF(FilterType="FIR", OFFSET(PRE_CALC!B5282,0,DEC_RATE), C5334)</f>
        <v>-118.48676512</v>
      </c>
    </row>
    <row r="5335" spans="2:8" x14ac:dyDescent="0.2">
      <c r="B5335" s="45">
        <f>IF(FilterType="FIR", IF(Extend_fmod, PRE_CALC!I5283*Fm, PRE_CALC!A5283*Fdata), IF(F_default=1,B5334+(4*Fnotch-0)/8192,B5334+(F_stop-F_start)/8192) )</f>
        <v>165000</v>
      </c>
      <c r="C5335" s="39">
        <f t="shared" si="247"/>
        <v>-2.2103239206787779</v>
      </c>
      <c r="D5335" s="84">
        <f ca="1">IF(FilterType="FIR", IF(Extend_fmod=1,OFFSET(PRE_CALC!J5283,0,DEC_RATE), OFFSET(PRE_CALC!B5283,0,DEC_RATE)), C5335)</f>
        <v>-118.23581761200001</v>
      </c>
      <c r="E5335" s="84">
        <f t="shared" ca="1" si="248"/>
        <v>102406.249999872</v>
      </c>
      <c r="F5335" s="84">
        <f t="shared" ca="1" si="246"/>
        <v>-4.8930546883400004E-3</v>
      </c>
      <c r="G5335" s="119">
        <f>IF(FilterType="FIR",  PRE_CALC!A5283*Fdata, IF(F_default=1,G5334+(4*Fnotch-0)/8192,G5334+(F_stop-F_start)/8192) )</f>
        <v>165000</v>
      </c>
      <c r="H5335" s="120">
        <f ca="1">IF(FilterType="FIR", OFFSET(PRE_CALC!B5283,0,DEC_RATE), C5335)</f>
        <v>-118.23581761200001</v>
      </c>
    </row>
    <row r="5336" spans="2:8" x14ac:dyDescent="0.2">
      <c r="B5336" s="45">
        <f>IF(FilterType="FIR", IF(Extend_fmod, PRE_CALC!I5284*Fm, PRE_CALC!A5284*Fdata), IF(F_default=1,B5335+(4*Fnotch-0)/8192,B5335+(F_stop-F_start)/8192) )</f>
        <v>165031.249999872</v>
      </c>
      <c r="C5336" s="39">
        <f t="shared" si="247"/>
        <v>-2.2111686884921706</v>
      </c>
      <c r="D5336" s="84">
        <f ca="1">IF(FilterType="FIR", IF(Extend_fmod=1,OFFSET(PRE_CALC!J5284,0,DEC_RATE), OFFSET(PRE_CALC!B5284,0,DEC_RATE)), C5336)</f>
        <v>-117.99756116099999</v>
      </c>
      <c r="E5336" s="84">
        <f t="shared" ca="1" si="248"/>
        <v>102406.249999872</v>
      </c>
      <c r="F5336" s="84">
        <f t="shared" ca="1" si="246"/>
        <v>-4.8930546883400004E-3</v>
      </c>
      <c r="G5336" s="119">
        <f>IF(FilterType="FIR",  PRE_CALC!A5284*Fdata, IF(F_default=1,G5335+(4*Fnotch-0)/8192,G5335+(F_stop-F_start)/8192) )</f>
        <v>165031.249999872</v>
      </c>
      <c r="H5336" s="120">
        <f ca="1">IF(FilterType="FIR", OFFSET(PRE_CALC!B5284,0,DEC_RATE), C5336)</f>
        <v>-117.99756116099999</v>
      </c>
    </row>
    <row r="5337" spans="2:8" x14ac:dyDescent="0.2">
      <c r="B5337" s="45">
        <f>IF(FilterType="FIR", IF(Extend_fmod, PRE_CALC!I5285*Fm, PRE_CALC!A5285*Fdata), IF(F_default=1,B5336+(4*Fnotch-0)/8192,B5336+(F_stop-F_start)/8192) )</f>
        <v>165062.5</v>
      </c>
      <c r="C5337" s="39">
        <f t="shared" si="247"/>
        <v>-2.2120136220253332</v>
      </c>
      <c r="D5337" s="84">
        <f ca="1">IF(FilterType="FIR", IF(Extend_fmod=1,OFFSET(PRE_CALC!J5285,0,DEC_RATE), OFFSET(PRE_CALC!B5285,0,DEC_RATE)), C5337)</f>
        <v>-117.771282684</v>
      </c>
      <c r="E5337" s="84">
        <f t="shared" ca="1" si="248"/>
        <v>102406.249999872</v>
      </c>
      <c r="F5337" s="84">
        <f t="shared" ca="1" si="246"/>
        <v>-4.8930546883400004E-3</v>
      </c>
      <c r="G5337" s="119">
        <f>IF(FilterType="FIR",  PRE_CALC!A5285*Fdata, IF(F_default=1,G5336+(4*Fnotch-0)/8192,G5336+(F_stop-F_start)/8192) )</f>
        <v>165062.5</v>
      </c>
      <c r="H5337" s="120">
        <f ca="1">IF(FilterType="FIR", OFFSET(PRE_CALC!B5285,0,DEC_RATE), C5337)</f>
        <v>-117.771282684</v>
      </c>
    </row>
    <row r="5338" spans="2:8" x14ac:dyDescent="0.2">
      <c r="B5338" s="45">
        <f>IF(FilterType="FIR", IF(Extend_fmod, PRE_CALC!I5286*Fm, PRE_CALC!A5286*Fdata), IF(F_default=1,B5337+(4*Fnotch-0)/8192,B5337+(F_stop-F_start)/8192) )</f>
        <v>165093.750000128</v>
      </c>
      <c r="C5338" s="39">
        <f t="shared" si="247"/>
        <v>-2.2128587212746882</v>
      </c>
      <c r="D5338" s="84">
        <f ca="1">IF(FilterType="FIR", IF(Extend_fmod=1,OFFSET(PRE_CALC!J5286,0,DEC_RATE), OFFSET(PRE_CALC!B5286,0,DEC_RATE)), C5338)</f>
        <v>-117.556340878</v>
      </c>
      <c r="E5338" s="84">
        <f t="shared" ca="1" si="248"/>
        <v>102406.249999872</v>
      </c>
      <c r="F5338" s="84">
        <f t="shared" ca="1" si="246"/>
        <v>-4.8930546883400004E-3</v>
      </c>
      <c r="G5338" s="119">
        <f>IF(FilterType="FIR",  PRE_CALC!A5286*Fdata, IF(F_default=1,G5337+(4*Fnotch-0)/8192,G5337+(F_stop-F_start)/8192) )</f>
        <v>165093.750000128</v>
      </c>
      <c r="H5338" s="120">
        <f ca="1">IF(FilterType="FIR", OFFSET(PRE_CALC!B5286,0,DEC_RATE), C5338)</f>
        <v>-117.556340878</v>
      </c>
    </row>
    <row r="5339" spans="2:8" x14ac:dyDescent="0.2">
      <c r="B5339" s="45">
        <f>IF(FilterType="FIR", IF(Extend_fmod, PRE_CALC!I5287*Fm, PRE_CALC!A5287*Fdata), IF(F_default=1,B5338+(4*Fnotch-0)/8192,B5338+(F_stop-F_start)/8192) )</f>
        <v>165125</v>
      </c>
      <c r="C5339" s="39">
        <f t="shared" si="247"/>
        <v>-2.2137039862367085</v>
      </c>
      <c r="D5339" s="84">
        <f ca="1">IF(FilterType="FIR", IF(Extend_fmod=1,OFFSET(PRE_CALC!J5287,0,DEC_RATE), OFFSET(PRE_CALC!B5287,0,DEC_RATE)), C5339)</f>
        <v>-117.352157288</v>
      </c>
      <c r="E5339" s="84">
        <f t="shared" ca="1" si="248"/>
        <v>102406.249999872</v>
      </c>
      <c r="F5339" s="84">
        <f t="shared" ca="1" si="246"/>
        <v>-4.8930546883400004E-3</v>
      </c>
      <c r="G5339" s="119">
        <f>IF(FilterType="FIR",  PRE_CALC!A5287*Fdata, IF(F_default=1,G5338+(4*Fnotch-0)/8192,G5338+(F_stop-F_start)/8192) )</f>
        <v>165125</v>
      </c>
      <c r="H5339" s="120">
        <f ca="1">IF(FilterType="FIR", OFFSET(PRE_CALC!B5287,0,DEC_RATE), C5339)</f>
        <v>-117.352157288</v>
      </c>
    </row>
    <row r="5340" spans="2:8" x14ac:dyDescent="0.2">
      <c r="B5340" s="45">
        <f>IF(FilterType="FIR", IF(Extend_fmod, PRE_CALC!I5288*Fm, PRE_CALC!A5288*Fdata), IF(F_default=1,B5339+(4*Fnotch-0)/8192,B5339+(F_stop-F_start)/8192) )</f>
        <v>165156.249999872</v>
      </c>
      <c r="C5340" s="39">
        <f t="shared" si="247"/>
        <v>-2.2145494169216655</v>
      </c>
      <c r="D5340" s="84">
        <f ca="1">IF(FilterType="FIR", IF(Extend_fmod=1,OFFSET(PRE_CALC!J5288,0,DEC_RATE), OFFSET(PRE_CALC!B5288,0,DEC_RATE)), C5340)</f>
        <v>-117.15820875999999</v>
      </c>
      <c r="E5340" s="84">
        <f t="shared" ca="1" si="248"/>
        <v>102406.249999872</v>
      </c>
      <c r="F5340" s="84">
        <f t="shared" ca="1" si="246"/>
        <v>-4.8930546883400004E-3</v>
      </c>
      <c r="G5340" s="119">
        <f>IF(FilterType="FIR",  PRE_CALC!A5288*Fdata, IF(F_default=1,G5339+(4*Fnotch-0)/8192,G5339+(F_stop-F_start)/8192) )</f>
        <v>165156.249999872</v>
      </c>
      <c r="H5340" s="120">
        <f ca="1">IF(FilterType="FIR", OFFSET(PRE_CALC!B5288,0,DEC_RATE), C5340)</f>
        <v>-117.15820875999999</v>
      </c>
    </row>
    <row r="5341" spans="2:8" x14ac:dyDescent="0.2">
      <c r="B5341" s="45">
        <f>IF(FilterType="FIR", IF(Extend_fmod, PRE_CALC!I5289*Fm, PRE_CALC!A5289*Fdata), IF(F_default=1,B5340+(4*Fnotch-0)/8192,B5340+(F_stop-F_start)/8192) )</f>
        <v>165187.5</v>
      </c>
      <c r="C5341" s="39">
        <f t="shared" si="247"/>
        <v>-2.2153950133398577</v>
      </c>
      <c r="D5341" s="84">
        <f ca="1">IF(FilterType="FIR", IF(Extend_fmod=1,OFFSET(PRE_CALC!J5289,0,DEC_RATE), OFFSET(PRE_CALC!B5289,0,DEC_RATE)), C5341)</f>
        <v>-116.97402099999999</v>
      </c>
      <c r="E5341" s="84">
        <f t="shared" ca="1" si="248"/>
        <v>102406.249999872</v>
      </c>
      <c r="F5341" s="84">
        <f t="shared" ca="1" si="246"/>
        <v>-4.8930546883400004E-3</v>
      </c>
      <c r="G5341" s="119">
        <f>IF(FilterType="FIR",  PRE_CALC!A5289*Fdata, IF(F_default=1,G5340+(4*Fnotch-0)/8192,G5340+(F_stop-F_start)/8192) )</f>
        <v>165187.5</v>
      </c>
      <c r="H5341" s="120">
        <f ca="1">IF(FilterType="FIR", OFFSET(PRE_CALC!B5289,0,DEC_RATE), C5341)</f>
        <v>-116.97402099999999</v>
      </c>
    </row>
    <row r="5342" spans="2:8" x14ac:dyDescent="0.2">
      <c r="B5342" s="45">
        <f>IF(FilterType="FIR", IF(Extend_fmod, PRE_CALC!I5290*Fm, PRE_CALC!A5290*Fdata), IF(F_default=1,B5341+(4*Fnotch-0)/8192,B5341+(F_stop-F_start)/8192) )</f>
        <v>165218.750000128</v>
      </c>
      <c r="C5342" s="39">
        <f t="shared" si="247"/>
        <v>-2.216240775487738</v>
      </c>
      <c r="D5342" s="84">
        <f ca="1">IF(FilterType="FIR", IF(Extend_fmod=1,OFFSET(PRE_CALC!J5290,0,DEC_RATE), OFFSET(PRE_CALC!B5290,0,DEC_RATE)), C5342)</f>
        <v>-116.79916308</v>
      </c>
      <c r="E5342" s="84">
        <f t="shared" ca="1" si="248"/>
        <v>102406.249999872</v>
      </c>
      <c r="F5342" s="84">
        <f t="shared" ca="1" si="246"/>
        <v>-4.8930546883400004E-3</v>
      </c>
      <c r="G5342" s="119">
        <f>IF(FilterType="FIR",  PRE_CALC!A5290*Fdata, IF(F_default=1,G5341+(4*Fnotch-0)/8192,G5341+(F_stop-F_start)/8192) )</f>
        <v>165218.750000128</v>
      </c>
      <c r="H5342" s="120">
        <f ca="1">IF(FilterType="FIR", OFFSET(PRE_CALC!B5290,0,DEC_RATE), C5342)</f>
        <v>-116.79916308</v>
      </c>
    </row>
    <row r="5343" spans="2:8" x14ac:dyDescent="0.2">
      <c r="B5343" s="45">
        <f>IF(FilterType="FIR", IF(Extend_fmod, PRE_CALC!I5291*Fm, PRE_CALC!A5291*Fdata), IF(F_default=1,B5342+(4*Fnotch-0)/8192,B5342+(F_stop-F_start)/8192) )</f>
        <v>165250</v>
      </c>
      <c r="C5343" s="39">
        <f t="shared" si="247"/>
        <v>-2.2170867033617232</v>
      </c>
      <c r="D5343" s="84">
        <f ca="1">IF(FilterType="FIR", IF(Extend_fmod=1,OFFSET(PRE_CALC!J5291,0,DEC_RATE), OFFSET(PRE_CALC!B5291,0,DEC_RATE)), C5343)</f>
        <v>-116.633242705</v>
      </c>
      <c r="E5343" s="84">
        <f t="shared" ca="1" si="248"/>
        <v>102406.249999872</v>
      </c>
      <c r="F5343" s="84">
        <f t="shared" ca="1" si="246"/>
        <v>-4.8930546883400004E-3</v>
      </c>
      <c r="G5343" s="119">
        <f>IF(FilterType="FIR",  PRE_CALC!A5291*Fdata, IF(F_default=1,G5342+(4*Fnotch-0)/8192,G5342+(F_stop-F_start)/8192) )</f>
        <v>165250</v>
      </c>
      <c r="H5343" s="120">
        <f ca="1">IF(FilterType="FIR", OFFSET(PRE_CALC!B5291,0,DEC_RATE), C5343)</f>
        <v>-116.633242705</v>
      </c>
    </row>
    <row r="5344" spans="2:8" x14ac:dyDescent="0.2">
      <c r="B5344" s="45">
        <f>IF(FilterType="FIR", IF(Extend_fmod, PRE_CALC!I5292*Fm, PRE_CALC!A5292*Fdata), IF(F_default=1,B5343+(4*Fnotch-0)/8192,B5343+(F_stop-F_start)/8192) )</f>
        <v>165281.249999872</v>
      </c>
      <c r="C5344" s="39">
        <f t="shared" si="247"/>
        <v>-2.2179327969721352</v>
      </c>
      <c r="D5344" s="84">
        <f ca="1">IF(FilterType="FIR", IF(Extend_fmod=1,OFFSET(PRE_CALC!J5292,0,DEC_RATE), OFFSET(PRE_CALC!B5292,0,DEC_RATE)), C5344)</f>
        <v>-116.47590213700001</v>
      </c>
      <c r="E5344" s="84">
        <f t="shared" ca="1" si="248"/>
        <v>102406.249999872</v>
      </c>
      <c r="F5344" s="84">
        <f t="shared" ca="1" si="246"/>
        <v>-4.8930546883400004E-3</v>
      </c>
      <c r="G5344" s="119">
        <f>IF(FilterType="FIR",  PRE_CALC!A5292*Fdata, IF(F_default=1,G5343+(4*Fnotch-0)/8192,G5343+(F_stop-F_start)/8192) )</f>
        <v>165281.249999872</v>
      </c>
      <c r="H5344" s="120">
        <f ca="1">IF(FilterType="FIR", OFFSET(PRE_CALC!B5292,0,DEC_RATE), C5344)</f>
        <v>-116.47590213700001</v>
      </c>
    </row>
    <row r="5345" spans="2:8" x14ac:dyDescent="0.2">
      <c r="B5345" s="45">
        <f>IF(FilterType="FIR", IF(Extend_fmod, PRE_CALC!I5293*Fm, PRE_CALC!A5293*Fdata), IF(F_default=1,B5344+(4*Fnotch-0)/8192,B5344+(F_stop-F_start)/8192) )</f>
        <v>165312.5</v>
      </c>
      <c r="C5345" s="39">
        <f t="shared" si="247"/>
        <v>-2.2187790563292893</v>
      </c>
      <c r="D5345" s="84">
        <f ca="1">IF(FilterType="FIR", IF(Extend_fmod=1,OFFSET(PRE_CALC!J5293,0,DEC_RATE), OFFSET(PRE_CALC!B5293,0,DEC_RATE)), C5345)</f>
        <v>-116.32681466299999</v>
      </c>
      <c r="E5345" s="84">
        <f t="shared" ca="1" si="248"/>
        <v>102406.249999872</v>
      </c>
      <c r="F5345" s="84">
        <f t="shared" ca="1" si="246"/>
        <v>-4.8930546883400004E-3</v>
      </c>
      <c r="G5345" s="119">
        <f>IF(FilterType="FIR",  PRE_CALC!A5293*Fdata, IF(F_default=1,G5344+(4*Fnotch-0)/8192,G5344+(F_stop-F_start)/8192) )</f>
        <v>165312.5</v>
      </c>
      <c r="H5345" s="120">
        <f ca="1">IF(FilterType="FIR", OFFSET(PRE_CALC!B5293,0,DEC_RATE), C5345)</f>
        <v>-116.32681466299999</v>
      </c>
    </row>
    <row r="5346" spans="2:8" x14ac:dyDescent="0.2">
      <c r="B5346" s="45">
        <f>IF(FilterType="FIR", IF(Extend_fmod, PRE_CALC!I5294*Fm, PRE_CALC!A5294*Fdata), IF(F_default=1,B5345+(4*Fnotch-0)/8192,B5345+(F_stop-F_start)/8192) )</f>
        <v>165343.750000128</v>
      </c>
      <c r="C5346" s="39">
        <f t="shared" si="247"/>
        <v>-2.219625481429591</v>
      </c>
      <c r="D5346" s="84">
        <f ca="1">IF(FilterType="FIR", IF(Extend_fmod=1,OFFSET(PRE_CALC!J5294,0,DEC_RATE), OFFSET(PRE_CALC!B5294,0,DEC_RATE)), C5346)</f>
        <v>-116.18568152500001</v>
      </c>
      <c r="E5346" s="84">
        <f t="shared" ca="1" si="248"/>
        <v>102406.249999872</v>
      </c>
      <c r="F5346" s="84">
        <f t="shared" ca="1" si="246"/>
        <v>-4.8930546883400004E-3</v>
      </c>
      <c r="G5346" s="119">
        <f>IF(FilterType="FIR",  PRE_CALC!A5294*Fdata, IF(F_default=1,G5345+(4*Fnotch-0)/8192,G5345+(F_stop-F_start)/8192) )</f>
        <v>165343.750000128</v>
      </c>
      <c r="H5346" s="120">
        <f ca="1">IF(FilterType="FIR", OFFSET(PRE_CALC!B5294,0,DEC_RATE), C5346)</f>
        <v>-116.18568152500001</v>
      </c>
    </row>
    <row r="5347" spans="2:8" x14ac:dyDescent="0.2">
      <c r="B5347" s="45">
        <f>IF(FilterType="FIR", IF(Extend_fmod, PRE_CALC!I5295*Fm, PRE_CALC!A5295*Fdata), IF(F_default=1,B5346+(4*Fnotch-0)/8192,B5346+(F_stop-F_start)/8192) )</f>
        <v>165375</v>
      </c>
      <c r="C5347" s="39">
        <f t="shared" si="247"/>
        <v>-2.2204720722695095</v>
      </c>
      <c r="D5347" s="84">
        <f ca="1">IF(FilterType="FIR", IF(Extend_fmod=1,OFFSET(PRE_CALC!J5295,0,DEC_RATE), OFFSET(PRE_CALC!B5295,0,DEC_RATE)), C5347)</f>
        <v>-116.05222924</v>
      </c>
      <c r="E5347" s="84">
        <f t="shared" ca="1" si="248"/>
        <v>102406.249999872</v>
      </c>
      <c r="F5347" s="84">
        <f t="shared" ca="1" si="246"/>
        <v>-4.8930546883400004E-3</v>
      </c>
      <c r="G5347" s="119">
        <f>IF(FilterType="FIR",  PRE_CALC!A5295*Fdata, IF(F_default=1,G5346+(4*Fnotch-0)/8192,G5346+(F_stop-F_start)/8192) )</f>
        <v>165375</v>
      </c>
      <c r="H5347" s="120">
        <f ca="1">IF(FilterType="FIR", OFFSET(PRE_CALC!B5295,0,DEC_RATE), C5347)</f>
        <v>-116.05222924</v>
      </c>
    </row>
    <row r="5348" spans="2:8" x14ac:dyDescent="0.2">
      <c r="B5348" s="45">
        <f>IF(FilterType="FIR", IF(Extend_fmod, PRE_CALC!I5296*Fm, PRE_CALC!A5296*Fdata), IF(F_default=1,B5347+(4*Fnotch-0)/8192,B5347+(F_stop-F_start)/8192) )</f>
        <v>165406.249999872</v>
      </c>
      <c r="C5348" s="39">
        <f t="shared" si="247"/>
        <v>-2.2213188288593395</v>
      </c>
      <c r="D5348" s="84">
        <f ca="1">IF(FilterType="FIR", IF(Extend_fmod=1,OFFSET(PRE_CALC!J5296,0,DEC_RATE), OFFSET(PRE_CALC!B5296,0,DEC_RATE)), C5348)</f>
        <v>-115.92620726200001</v>
      </c>
      <c r="E5348" s="84">
        <f t="shared" ca="1" si="248"/>
        <v>102406.249999872</v>
      </c>
      <c r="F5348" s="84">
        <f t="shared" ca="1" si="246"/>
        <v>-4.8930546883400004E-3</v>
      </c>
      <c r="G5348" s="119">
        <f>IF(FilterType="FIR",  PRE_CALC!A5296*Fdata, IF(F_default=1,G5347+(4*Fnotch-0)/8192,G5347+(F_stop-F_start)/8192) )</f>
        <v>165406.249999872</v>
      </c>
      <c r="H5348" s="120">
        <f ca="1">IF(FilterType="FIR", OFFSET(PRE_CALC!B5296,0,DEC_RATE), C5348)</f>
        <v>-115.92620726200001</v>
      </c>
    </row>
    <row r="5349" spans="2:8" x14ac:dyDescent="0.2">
      <c r="B5349" s="45">
        <f>IF(FilterType="FIR", IF(Extend_fmod, PRE_CALC!I5297*Fm, PRE_CALC!A5297*Fdata), IF(F_default=1,B5348+(4*Fnotch-0)/8192,B5348+(F_stop-F_start)/8192) )</f>
        <v>165437.5</v>
      </c>
      <c r="C5349" s="39">
        <f t="shared" si="247"/>
        <v>-2.2221657512093986</v>
      </c>
      <c r="D5349" s="84">
        <f ca="1">IF(FilterType="FIR", IF(Extend_fmod=1,OFFSET(PRE_CALC!J5297,0,DEC_RATE), OFFSET(PRE_CALC!B5297,0,DEC_RATE)), C5349)</f>
        <v>-115.80738592500001</v>
      </c>
      <c r="E5349" s="84">
        <f t="shared" ca="1" si="248"/>
        <v>102406.249999872</v>
      </c>
      <c r="F5349" s="84">
        <f t="shared" ca="1" si="246"/>
        <v>-4.8930546883400004E-3</v>
      </c>
      <c r="G5349" s="119">
        <f>IF(FilterType="FIR",  PRE_CALC!A5297*Fdata, IF(F_default=1,G5348+(4*Fnotch-0)/8192,G5348+(F_stop-F_start)/8192) )</f>
        <v>165437.5</v>
      </c>
      <c r="H5349" s="120">
        <f ca="1">IF(FilterType="FIR", OFFSET(PRE_CALC!B5297,0,DEC_RATE), C5349)</f>
        <v>-115.80738592500001</v>
      </c>
    </row>
    <row r="5350" spans="2:8" x14ac:dyDescent="0.2">
      <c r="B5350" s="45">
        <f>IF(FilterType="FIR", IF(Extend_fmod, PRE_CALC!I5298*Fm, PRE_CALC!A5298*Fdata), IF(F_default=1,B5349+(4*Fnotch-0)/8192,B5349+(F_stop-F_start)/8192) )</f>
        <v>165468.750000128</v>
      </c>
      <c r="C5350" s="39">
        <f t="shared" si="247"/>
        <v>-2.2230128393161128</v>
      </c>
      <c r="D5350" s="84">
        <f ca="1">IF(FilterType="FIR", IF(Extend_fmod=1,OFFSET(PRE_CALC!J5298,0,DEC_RATE), OFFSET(PRE_CALC!B5298,0,DEC_RATE)), C5350)</f>
        <v>-115.695554638</v>
      </c>
      <c r="E5350" s="84">
        <f t="shared" ca="1" si="248"/>
        <v>102406.249999872</v>
      </c>
      <c r="F5350" s="84">
        <f t="shared" ca="1" si="246"/>
        <v>-4.8930546883400004E-3</v>
      </c>
      <c r="G5350" s="119">
        <f>IF(FilterType="FIR",  PRE_CALC!A5298*Fdata, IF(F_default=1,G5349+(4*Fnotch-0)/8192,G5349+(F_stop-F_start)/8192) )</f>
        <v>165468.750000128</v>
      </c>
      <c r="H5350" s="120">
        <f ca="1">IF(FilterType="FIR", OFFSET(PRE_CALC!B5298,0,DEC_RATE), C5350)</f>
        <v>-115.695554638</v>
      </c>
    </row>
    <row r="5351" spans="2:8" x14ac:dyDescent="0.2">
      <c r="B5351" s="45">
        <f>IF(FilterType="FIR", IF(Extend_fmod, PRE_CALC!I5299*Fm, PRE_CALC!A5299*Fdata), IF(F_default=1,B5350+(4*Fnotch-0)/8192,B5350+(F_stop-F_start)/8192) )</f>
        <v>165500</v>
      </c>
      <c r="C5351" s="39">
        <f t="shared" si="247"/>
        <v>-2.2238600931759218</v>
      </c>
      <c r="D5351" s="84">
        <f ca="1">IF(FilterType="FIR", IF(Extend_fmod=1,OFFSET(PRE_CALC!J5299,0,DEC_RATE), OFFSET(PRE_CALC!B5299,0,DEC_RATE)), C5351)</f>
        <v>-115.590520294</v>
      </c>
      <c r="E5351" s="84">
        <f t="shared" ca="1" si="248"/>
        <v>102406.249999872</v>
      </c>
      <c r="F5351" s="84">
        <f t="shared" ca="1" si="246"/>
        <v>-4.8930546883400004E-3</v>
      </c>
      <c r="G5351" s="119">
        <f>IF(FilterType="FIR",  PRE_CALC!A5299*Fdata, IF(F_default=1,G5350+(4*Fnotch-0)/8192,G5350+(F_stop-F_start)/8192) )</f>
        <v>165500</v>
      </c>
      <c r="H5351" s="120">
        <f ca="1">IF(FilterType="FIR", OFFSET(PRE_CALC!B5299,0,DEC_RATE), C5351)</f>
        <v>-115.590520294</v>
      </c>
    </row>
    <row r="5352" spans="2:8" x14ac:dyDescent="0.2">
      <c r="B5352" s="45">
        <f>IF(FilterType="FIR", IF(Extend_fmod, PRE_CALC!I5300*Fm, PRE_CALC!A5300*Fdata), IF(F_default=1,B5351+(4*Fnotch-0)/8192,B5351+(F_stop-F_start)/8192) )</f>
        <v>165531.249999872</v>
      </c>
      <c r="C5352" s="39">
        <f t="shared" si="247"/>
        <v>-2.2247075127991627</v>
      </c>
      <c r="D5352" s="84">
        <f ca="1">IF(FilterType="FIR", IF(Extend_fmod=1,OFFSET(PRE_CALC!J5300,0,DEC_RATE), OFFSET(PRE_CALC!B5300,0,DEC_RATE)), C5352)</f>
        <v>-115.492105862</v>
      </c>
      <c r="E5352" s="84">
        <f t="shared" ca="1" si="248"/>
        <v>102406.249999872</v>
      </c>
      <c r="F5352" s="84">
        <f t="shared" ca="1" si="246"/>
        <v>-4.8930546883400004E-3</v>
      </c>
      <c r="G5352" s="119">
        <f>IF(FilterType="FIR",  PRE_CALC!A5300*Fdata, IF(F_default=1,G5351+(4*Fnotch-0)/8192,G5351+(F_stop-F_start)/8192) )</f>
        <v>165531.249999872</v>
      </c>
      <c r="H5352" s="120">
        <f ca="1">IF(FilterType="FIR", OFFSET(PRE_CALC!B5300,0,DEC_RATE), C5352)</f>
        <v>-115.492105862</v>
      </c>
    </row>
    <row r="5353" spans="2:8" x14ac:dyDescent="0.2">
      <c r="B5353" s="45">
        <f>IF(FilterType="FIR", IF(Extend_fmod, PRE_CALC!I5301*Fm, PRE_CALC!A5301*Fdata), IF(F_default=1,B5352+(4*Fnotch-0)/8192,B5352+(F_stop-F_start)/8192) )</f>
        <v>165562.5</v>
      </c>
      <c r="C5353" s="39">
        <f t="shared" si="247"/>
        <v>-2.2255550981961476</v>
      </c>
      <c r="D5353" s="84">
        <f ca="1">IF(FilterType="FIR", IF(Extend_fmod=1,OFFSET(PRE_CALC!J5301,0,DEC_RATE), OFFSET(PRE_CALC!B5301,0,DEC_RATE)), C5353)</f>
        <v>-115.40014915</v>
      </c>
      <c r="E5353" s="84">
        <f t="shared" ca="1" si="248"/>
        <v>102406.249999872</v>
      </c>
      <c r="F5353" s="84">
        <f t="shared" ca="1" si="246"/>
        <v>-4.8930546883400004E-3</v>
      </c>
      <c r="G5353" s="119">
        <f>IF(FilterType="FIR",  PRE_CALC!A5301*Fdata, IF(F_default=1,G5352+(4*Fnotch-0)/8192,G5352+(F_stop-F_start)/8192) )</f>
        <v>165562.5</v>
      </c>
      <c r="H5353" s="120">
        <f ca="1">IF(FilterType="FIR", OFFSET(PRE_CALC!B5301,0,DEC_RATE), C5353)</f>
        <v>-115.40014915</v>
      </c>
    </row>
    <row r="5354" spans="2:8" x14ac:dyDescent="0.2">
      <c r="B5354" s="45">
        <f>IF(FilterType="FIR", IF(Extend_fmod, PRE_CALC!I5302*Fm, PRE_CALC!A5302*Fdata), IF(F_default=1,B5353+(4*Fnotch-0)/8192,B5353+(F_stop-F_start)/8192) )</f>
        <v>165593.750000128</v>
      </c>
      <c r="C5354" s="39">
        <f t="shared" si="247"/>
        <v>-2.2264028493632826</v>
      </c>
      <c r="D5354" s="84">
        <f ca="1">IF(FilterType="FIR", IF(Extend_fmod=1,OFFSET(PRE_CALC!J5302,0,DEC_RATE), OFFSET(PRE_CALC!B5302,0,DEC_RATE)), C5354)</f>
        <v>-115.314501699</v>
      </c>
      <c r="E5354" s="84">
        <f t="shared" ca="1" si="248"/>
        <v>102406.249999872</v>
      </c>
      <c r="F5354" s="84">
        <f t="shared" ca="1" si="246"/>
        <v>-4.8930546883400004E-3</v>
      </c>
      <c r="G5354" s="119">
        <f>IF(FilterType="FIR",  PRE_CALC!A5302*Fdata, IF(F_default=1,G5353+(4*Fnotch-0)/8192,G5353+(F_stop-F_start)/8192) )</f>
        <v>165593.750000128</v>
      </c>
      <c r="H5354" s="120">
        <f ca="1">IF(FilterType="FIR", OFFSET(PRE_CALC!B5302,0,DEC_RATE), C5354)</f>
        <v>-115.314501699</v>
      </c>
    </row>
    <row r="5355" spans="2:8" x14ac:dyDescent="0.2">
      <c r="B5355" s="45">
        <f>IF(FilterType="FIR", IF(Extend_fmod, PRE_CALC!I5303*Fm, PRE_CALC!A5303*Fdata), IF(F_default=1,B5354+(4*Fnotch-0)/8192,B5354+(F_stop-F_start)/8192) )</f>
        <v>165625</v>
      </c>
      <c r="C5355" s="39">
        <f t="shared" si="247"/>
        <v>-2.2272507662970393</v>
      </c>
      <c r="D5355" s="84">
        <f ca="1">IF(FilterType="FIR", IF(Extend_fmod=1,OFFSET(PRE_CALC!J5303,0,DEC_RATE), OFFSET(PRE_CALC!B5303,0,DEC_RATE)), C5355)</f>
        <v>-115.235027812</v>
      </c>
      <c r="E5355" s="84">
        <f t="shared" ca="1" si="248"/>
        <v>102406.249999872</v>
      </c>
      <c r="F5355" s="84">
        <f t="shared" ca="1" si="246"/>
        <v>-4.8930546883400004E-3</v>
      </c>
      <c r="G5355" s="119">
        <f>IF(FilterType="FIR",  PRE_CALC!A5303*Fdata, IF(F_default=1,G5354+(4*Fnotch-0)/8192,G5354+(F_stop-F_start)/8192) )</f>
        <v>165625</v>
      </c>
      <c r="H5355" s="120">
        <f ca="1">IF(FilterType="FIR", OFFSET(PRE_CALC!B5303,0,DEC_RATE), C5355)</f>
        <v>-115.235027812</v>
      </c>
    </row>
    <row r="5356" spans="2:8" x14ac:dyDescent="0.2">
      <c r="B5356" s="45">
        <f>IF(FilterType="FIR", IF(Extend_fmod, PRE_CALC!I5304*Fm, PRE_CALC!A5304*Fdata), IF(F_default=1,B5355+(4*Fnotch-0)/8192,B5355+(F_stop-F_start)/8192) )</f>
        <v>165656.249999872</v>
      </c>
      <c r="C5356" s="39">
        <f t="shared" si="247"/>
        <v>-2.2280988490077167</v>
      </c>
      <c r="D5356" s="84">
        <f ca="1">IF(FilterType="FIR", IF(Extend_fmod=1,OFFSET(PRE_CALC!J5304,0,DEC_RATE), OFFSET(PRE_CALC!B5304,0,DEC_RATE)), C5356)</f>
        <v>-115.161603689</v>
      </c>
      <c r="E5356" s="84">
        <f t="shared" ca="1" si="248"/>
        <v>102406.249999872</v>
      </c>
      <c r="F5356" s="84">
        <f t="shared" ca="1" si="246"/>
        <v>-4.8930546883400004E-3</v>
      </c>
      <c r="G5356" s="119">
        <f>IF(FilterType="FIR",  PRE_CALC!A5304*Fdata, IF(F_default=1,G5355+(4*Fnotch-0)/8192,G5355+(F_stop-F_start)/8192) )</f>
        <v>165656.249999872</v>
      </c>
      <c r="H5356" s="120">
        <f ca="1">IF(FilterType="FIR", OFFSET(PRE_CALC!B5304,0,DEC_RATE), C5356)</f>
        <v>-115.161603689</v>
      </c>
    </row>
    <row r="5357" spans="2:8" x14ac:dyDescent="0.2">
      <c r="B5357" s="45">
        <f>IF(FilterType="FIR", IF(Extend_fmod, PRE_CALC!I5305*Fm, PRE_CALC!A5305*Fdata), IF(F_default=1,B5356+(4*Fnotch-0)/8192,B5356+(F_stop-F_start)/8192) )</f>
        <v>165687.5</v>
      </c>
      <c r="C5357" s="39">
        <f t="shared" si="247"/>
        <v>-2.2289470975056669</v>
      </c>
      <c r="D5357" s="84">
        <f ca="1">IF(FilterType="FIR", IF(Extend_fmod=1,OFFSET(PRE_CALC!J5305,0,DEC_RATE), OFFSET(PRE_CALC!B5305,0,DEC_RATE)), C5357)</f>
        <v>-115.094116662</v>
      </c>
      <c r="E5357" s="84">
        <f t="shared" ca="1" si="248"/>
        <v>102406.249999872</v>
      </c>
      <c r="F5357" s="84">
        <f t="shared" ca="1" si="246"/>
        <v>-4.8930546883400004E-3</v>
      </c>
      <c r="G5357" s="119">
        <f>IF(FilterType="FIR",  PRE_CALC!A5305*Fdata, IF(F_default=1,G5356+(4*Fnotch-0)/8192,G5356+(F_stop-F_start)/8192) )</f>
        <v>165687.5</v>
      </c>
      <c r="H5357" s="120">
        <f ca="1">IF(FilterType="FIR", OFFSET(PRE_CALC!B5305,0,DEC_RATE), C5357)</f>
        <v>-115.094116662</v>
      </c>
    </row>
    <row r="5358" spans="2:8" x14ac:dyDescent="0.2">
      <c r="B5358" s="45">
        <f>IF(FilterType="FIR", IF(Extend_fmod, PRE_CALC!I5306*Fm, PRE_CALC!A5306*Fdata), IF(F_default=1,B5357+(4*Fnotch-0)/8192,B5357+(F_stop-F_start)/8192) )</f>
        <v>165718.750000128</v>
      </c>
      <c r="C5358" s="39">
        <f t="shared" si="247"/>
        <v>-2.2297955117873132</v>
      </c>
      <c r="D5358" s="84">
        <f ca="1">IF(FilterType="FIR", IF(Extend_fmod=1,OFFSET(PRE_CALC!J5306,0,DEC_RATE), OFFSET(PRE_CALC!B5306,0,DEC_RATE)), C5358)</f>
        <v>-115.032464516</v>
      </c>
      <c r="E5358" s="84">
        <f t="shared" ca="1" si="248"/>
        <v>102406.249999872</v>
      </c>
      <c r="F5358" s="84">
        <f t="shared" ca="1" si="246"/>
        <v>-4.8930546883400004E-3</v>
      </c>
      <c r="G5358" s="119">
        <f>IF(FilterType="FIR",  PRE_CALC!A5306*Fdata, IF(F_default=1,G5357+(4*Fnotch-0)/8192,G5357+(F_stop-F_start)/8192) )</f>
        <v>165718.750000128</v>
      </c>
      <c r="H5358" s="120">
        <f ca="1">IF(FilterType="FIR", OFFSET(PRE_CALC!B5306,0,DEC_RATE), C5358)</f>
        <v>-115.032464516</v>
      </c>
    </row>
    <row r="5359" spans="2:8" x14ac:dyDescent="0.2">
      <c r="B5359" s="45">
        <f>IF(FilterType="FIR", IF(Extend_fmod, PRE_CALC!I5307*Fm, PRE_CALC!A5307*Fdata), IF(F_default=1,B5358+(4*Fnotch-0)/8192,B5358+(F_stop-F_start)/8192) )</f>
        <v>165750</v>
      </c>
      <c r="C5359" s="39">
        <f t="shared" si="247"/>
        <v>-2.2306440918490846</v>
      </c>
      <c r="D5359" s="84">
        <f ca="1">IF(FilterType="FIR", IF(Extend_fmod=1,OFFSET(PRE_CALC!J5307,0,DEC_RATE), OFFSET(PRE_CALC!B5307,0,DEC_RATE)), C5359)</f>
        <v>-114.976554888</v>
      </c>
      <c r="E5359" s="84">
        <f t="shared" ca="1" si="248"/>
        <v>102406.249999872</v>
      </c>
      <c r="F5359" s="84">
        <f t="shared" ca="1" si="246"/>
        <v>-4.8930546883400004E-3</v>
      </c>
      <c r="G5359" s="119">
        <f>IF(FilterType="FIR",  PRE_CALC!A5307*Fdata, IF(F_default=1,G5358+(4*Fnotch-0)/8192,G5358+(F_stop-F_start)/8192) )</f>
        <v>165750</v>
      </c>
      <c r="H5359" s="120">
        <f ca="1">IF(FilterType="FIR", OFFSET(PRE_CALC!B5307,0,DEC_RATE), C5359)</f>
        <v>-114.976554888</v>
      </c>
    </row>
    <row r="5360" spans="2:8" x14ac:dyDescent="0.2">
      <c r="B5360" s="45">
        <f>IF(FilterType="FIR", IF(Extend_fmod, PRE_CALC!I5308*Fm, PRE_CALC!A5308*Fdata), IF(F_default=1,B5359+(4*Fnotch-0)/8192,B5359+(F_stop-F_start)/8192) )</f>
        <v>165781.249999872</v>
      </c>
      <c r="C5360" s="39">
        <f t="shared" si="247"/>
        <v>-2.2314928377012997</v>
      </c>
      <c r="D5360" s="84">
        <f ca="1">IF(FilterType="FIR", IF(Extend_fmod=1,OFFSET(PRE_CALC!J5308,0,DEC_RATE), OFFSET(PRE_CALC!B5308,0,DEC_RATE)), C5360)</f>
        <v>-114.926304739</v>
      </c>
      <c r="E5360" s="84">
        <f t="shared" ca="1" si="248"/>
        <v>102406.249999872</v>
      </c>
      <c r="F5360" s="84">
        <f t="shared" ca="1" si="246"/>
        <v>-4.8930546883400004E-3</v>
      </c>
      <c r="G5360" s="119">
        <f>IF(FilterType="FIR",  PRE_CALC!A5308*Fdata, IF(F_default=1,G5359+(4*Fnotch-0)/8192,G5359+(F_stop-F_start)/8192) )</f>
        <v>165781.249999872</v>
      </c>
      <c r="H5360" s="120">
        <f ca="1">IF(FilterType="FIR", OFFSET(PRE_CALC!B5308,0,DEC_RATE), C5360)</f>
        <v>-114.926304739</v>
      </c>
    </row>
    <row r="5361" spans="2:8" x14ac:dyDescent="0.2">
      <c r="B5361" s="45">
        <f>IF(FilterType="FIR", IF(Extend_fmod, PRE_CALC!I5309*Fm, PRE_CALC!A5309*Fdata), IF(F_default=1,B5360+(4*Fnotch-0)/8192,B5360+(F_stop-F_start)/8192) )</f>
        <v>165812.5</v>
      </c>
      <c r="C5361" s="39">
        <f t="shared" si="247"/>
        <v>-2.2323417493543376</v>
      </c>
      <c r="D5361" s="84">
        <f ca="1">IF(FilterType="FIR", IF(Extend_fmod=1,OFFSET(PRE_CALC!J5309,0,DEC_RATE), OFFSET(PRE_CALC!B5309,0,DEC_RATE)), C5361)</f>
        <v>-114.881639889</v>
      </c>
      <c r="E5361" s="84">
        <f t="shared" ca="1" si="248"/>
        <v>102406.249999872</v>
      </c>
      <c r="F5361" s="84">
        <f t="shared" ca="1" si="246"/>
        <v>-4.8930546883400004E-3</v>
      </c>
      <c r="G5361" s="119">
        <f>IF(FilterType="FIR",  PRE_CALC!A5309*Fdata, IF(F_default=1,G5360+(4*Fnotch-0)/8192,G5360+(F_stop-F_start)/8192) )</f>
        <v>165812.5</v>
      </c>
      <c r="H5361" s="120">
        <f ca="1">IF(FilterType="FIR", OFFSET(PRE_CALC!B5309,0,DEC_RATE), C5361)</f>
        <v>-114.881639889</v>
      </c>
    </row>
    <row r="5362" spans="2:8" x14ac:dyDescent="0.2">
      <c r="B5362" s="45">
        <f>IF(FilterType="FIR", IF(Extend_fmod, PRE_CALC!I5310*Fm, PRE_CALC!A5310*Fdata), IF(F_default=1,B5361+(4*Fnotch-0)/8192,B5361+(F_stop-F_start)/8192) )</f>
        <v>165843.750000128</v>
      </c>
      <c r="C5362" s="39">
        <f t="shared" si="247"/>
        <v>-2.2331908268045852</v>
      </c>
      <c r="D5362" s="84">
        <f ca="1">IF(FilterType="FIR", IF(Extend_fmod=1,OFFSET(PRE_CALC!J5310,0,DEC_RATE), OFFSET(PRE_CALC!B5310,0,DEC_RATE)), C5362)</f>
        <v>-114.842494608</v>
      </c>
      <c r="E5362" s="84">
        <f t="shared" ca="1" si="248"/>
        <v>102406.249999872</v>
      </c>
      <c r="F5362" s="84">
        <f t="shared" ca="1" si="246"/>
        <v>-4.8930546883400004E-3</v>
      </c>
      <c r="G5362" s="119">
        <f>IF(FilterType="FIR",  PRE_CALC!A5310*Fdata, IF(F_default=1,G5361+(4*Fnotch-0)/8192,G5361+(F_stop-F_start)/8192) )</f>
        <v>165843.750000128</v>
      </c>
      <c r="H5362" s="120">
        <f ca="1">IF(FilterType="FIR", OFFSET(PRE_CALC!B5310,0,DEC_RATE), C5362)</f>
        <v>-114.842494608</v>
      </c>
    </row>
    <row r="5363" spans="2:8" x14ac:dyDescent="0.2">
      <c r="B5363" s="45">
        <f>IF(FilterType="FIR", IF(Extend_fmod, PRE_CALC!I5311*Fm, PRE_CALC!A5311*Fdata), IF(F_default=1,B5362+(4*Fnotch-0)/8192,B5362+(F_stop-F_start)/8192) )</f>
        <v>165875</v>
      </c>
      <c r="C5363" s="39">
        <f t="shared" si="247"/>
        <v>-2.2340400700484988</v>
      </c>
      <c r="D5363" s="84">
        <f ca="1">IF(FilterType="FIR", IF(Extend_fmod=1,OFFSET(PRE_CALC!J5311,0,DEC_RATE), OFFSET(PRE_CALC!B5311,0,DEC_RATE)), C5363)</f>
        <v>-114.808811261</v>
      </c>
      <c r="E5363" s="84">
        <f t="shared" ca="1" si="248"/>
        <v>102406.249999872</v>
      </c>
      <c r="F5363" s="84">
        <f t="shared" ca="1" si="246"/>
        <v>-4.8930546883400004E-3</v>
      </c>
      <c r="G5363" s="119">
        <f>IF(FilterType="FIR",  PRE_CALC!A5311*Fdata, IF(F_default=1,G5362+(4*Fnotch-0)/8192,G5362+(F_stop-F_start)/8192) )</f>
        <v>165875</v>
      </c>
      <c r="H5363" s="120">
        <f ca="1">IF(FilterType="FIR", OFFSET(PRE_CALC!B5311,0,DEC_RATE), C5363)</f>
        <v>-114.808811261</v>
      </c>
    </row>
    <row r="5364" spans="2:8" x14ac:dyDescent="0.2">
      <c r="B5364" s="45">
        <f>IF(FilterType="FIR", IF(Extend_fmod, PRE_CALC!I5312*Fm, PRE_CALC!A5312*Fdata), IF(F_default=1,B5363+(4*Fnotch-0)/8192,B5363+(F_stop-F_start)/8192) )</f>
        <v>165906.249999872</v>
      </c>
      <c r="C5364" s="39">
        <f t="shared" si="247"/>
        <v>-2.234889479096406</v>
      </c>
      <c r="D5364" s="84">
        <f ca="1">IF(FilterType="FIR", IF(Extend_fmod=1,OFFSET(PRE_CALC!J5312,0,DEC_RATE), OFFSET(PRE_CALC!B5312,0,DEC_RATE)), C5364)</f>
        <v>-114.780540003</v>
      </c>
      <c r="E5364" s="84">
        <f t="shared" ca="1" si="248"/>
        <v>102406.249999872</v>
      </c>
      <c r="F5364" s="84">
        <f t="shared" ca="1" si="246"/>
        <v>-4.8930546883400004E-3</v>
      </c>
      <c r="G5364" s="119">
        <f>IF(FilterType="FIR",  PRE_CALC!A5312*Fdata, IF(F_default=1,G5363+(4*Fnotch-0)/8192,G5363+(F_stop-F_start)/8192) )</f>
        <v>165906.249999872</v>
      </c>
      <c r="H5364" s="120">
        <f ca="1">IF(FilterType="FIR", OFFSET(PRE_CALC!B5312,0,DEC_RATE), C5364)</f>
        <v>-114.780540003</v>
      </c>
    </row>
    <row r="5365" spans="2:8" x14ac:dyDescent="0.2">
      <c r="B5365" s="45">
        <f>IF(FilterType="FIR", IF(Extend_fmod, PRE_CALC!I5313*Fm, PRE_CALC!A5313*Fdata), IF(F_default=1,B5364+(4*Fnotch-0)/8192,B5364+(F_stop-F_start)/8192) )</f>
        <v>165937.5</v>
      </c>
      <c r="C5365" s="39">
        <f t="shared" si="247"/>
        <v>-2.2357390539586577</v>
      </c>
      <c r="D5365" s="84">
        <f ca="1">IF(FilterType="FIR", IF(Extend_fmod=1,OFFSET(PRE_CALC!J5313,0,DEC_RATE), OFFSET(PRE_CALC!B5313,0,DEC_RATE)), C5365)</f>
        <v>-114.75763851799999</v>
      </c>
      <c r="E5365" s="84">
        <f t="shared" ca="1" si="248"/>
        <v>102406.249999872</v>
      </c>
      <c r="F5365" s="84">
        <f t="shared" ca="1" si="246"/>
        <v>-4.8930546883400004E-3</v>
      </c>
      <c r="G5365" s="119">
        <f>IF(FilterType="FIR",  PRE_CALC!A5313*Fdata, IF(F_default=1,G5364+(4*Fnotch-0)/8192,G5364+(F_stop-F_start)/8192) )</f>
        <v>165937.5</v>
      </c>
      <c r="H5365" s="120">
        <f ca="1">IF(FilterType="FIR", OFFSET(PRE_CALC!B5313,0,DEC_RATE), C5365)</f>
        <v>-114.75763851799999</v>
      </c>
    </row>
    <row r="5366" spans="2:8" x14ac:dyDescent="0.2">
      <c r="B5366" s="45">
        <f>IF(FilterType="FIR", IF(Extend_fmod, PRE_CALC!I5314*Fm, PRE_CALC!A5314*Fdata), IF(F_default=1,B5365+(4*Fnotch-0)/8192,B5365+(F_stop-F_start)/8192) )</f>
        <v>165968.750000128</v>
      </c>
      <c r="C5366" s="39">
        <f t="shared" si="247"/>
        <v>-2.2365887946316949</v>
      </c>
      <c r="D5366" s="84">
        <f ca="1">IF(FilterType="FIR", IF(Extend_fmod=1,OFFSET(PRE_CALC!J5314,0,DEC_RATE), OFFSET(PRE_CALC!B5314,0,DEC_RATE)), C5366)</f>
        <v>-114.740071801</v>
      </c>
      <c r="E5366" s="84">
        <f t="shared" ca="1" si="248"/>
        <v>102406.249999872</v>
      </c>
      <c r="F5366" s="84">
        <f t="shared" ca="1" si="246"/>
        <v>-4.8930546883400004E-3</v>
      </c>
      <c r="G5366" s="119">
        <f>IF(FilterType="FIR",  PRE_CALC!A5314*Fdata, IF(F_default=1,G5365+(4*Fnotch-0)/8192,G5365+(F_stop-F_start)/8192) )</f>
        <v>165968.750000128</v>
      </c>
      <c r="H5366" s="120">
        <f ca="1">IF(FilterType="FIR", OFFSET(PRE_CALC!B5314,0,DEC_RATE), C5366)</f>
        <v>-114.740071801</v>
      </c>
    </row>
    <row r="5367" spans="2:8" x14ac:dyDescent="0.2">
      <c r="B5367" s="45">
        <f>IF(FilterType="FIR", IF(Extend_fmod, PRE_CALC!I5315*Fm, PRE_CALC!A5315*Fdata), IF(F_default=1,B5366+(4*Fnotch-0)/8192,B5366+(F_stop-F_start)/8192) )</f>
        <v>166000</v>
      </c>
      <c r="C5367" s="39">
        <f t="shared" si="247"/>
        <v>-2.237438701111913</v>
      </c>
      <c r="D5367" s="84">
        <f ca="1">IF(FilterType="FIR", IF(Extend_fmod=1,OFFSET(PRE_CALC!J5315,0,DEC_RATE), OFFSET(PRE_CALC!B5315,0,DEC_RATE)), C5367)</f>
        <v>-114.72781197899999</v>
      </c>
      <c r="E5367" s="84">
        <f t="shared" ca="1" si="248"/>
        <v>102406.249999872</v>
      </c>
      <c r="F5367" s="84">
        <f t="shared" ref="F5367:F5430" ca="1" si="249">IF(G5367&lt;=F_PB,H5367, OFFSET(H:H,MATCH(F_PB-0.0001,G:G),0,1))</f>
        <v>-4.8930546883400004E-3</v>
      </c>
      <c r="G5367" s="119">
        <f>IF(FilterType="FIR",  PRE_CALC!A5315*Fdata, IF(F_default=1,G5366+(4*Fnotch-0)/8192,G5366+(F_stop-F_start)/8192) )</f>
        <v>166000</v>
      </c>
      <c r="H5367" s="120">
        <f ca="1">IF(FilterType="FIR", OFFSET(PRE_CALC!B5315,0,DEC_RATE), C5367)</f>
        <v>-114.72781197899999</v>
      </c>
    </row>
    <row r="5368" spans="2:8" x14ac:dyDescent="0.2">
      <c r="B5368" s="45">
        <f>IF(FilterType="FIR", IF(Extend_fmod, PRE_CALC!I5316*Fm, PRE_CALC!A5316*Fdata), IF(F_default=1,B5367+(4*Fnotch-0)/8192,B5367+(F_stop-F_start)/8192) )</f>
        <v>166031.249999872</v>
      </c>
      <c r="C5368" s="39">
        <f t="shared" ref="C5368:C5431" si="250">MAX(20*LOG(ABS(   (1/s_dec*SIN(s_dec*$B5368/Fm*PI())/SIN($B5368/Fm*PI()))^(order-1) * (1/s_dec2*SIN(s_dec2*$B5368/Fm*PI())/SIN($B5368/Fm*PI()))  )), -160)</f>
        <v>-2.2382887734096792</v>
      </c>
      <c r="D5368" s="84">
        <f ca="1">IF(FilterType="FIR", IF(Extend_fmod=1,OFFSET(PRE_CALC!J5316,0,DEC_RATE), OFFSET(PRE_CALC!B5316,0,DEC_RATE)), C5368)</f>
        <v>-114.720838173</v>
      </c>
      <c r="E5368" s="84">
        <f t="shared" ref="E5368:E5431" ca="1" si="251">IF(G5368&lt;=F_PB,G5368, OFFSET(G:G,MATCH(F_PB-0.0001,G:G),0,1) )</f>
        <v>102406.249999872</v>
      </c>
      <c r="F5368" s="84">
        <f t="shared" ca="1" si="249"/>
        <v>-4.8930546883400004E-3</v>
      </c>
      <c r="G5368" s="119">
        <f>IF(FilterType="FIR",  PRE_CALC!A5316*Fdata, IF(F_default=1,G5367+(4*Fnotch-0)/8192,G5367+(F_stop-F_start)/8192) )</f>
        <v>166031.249999872</v>
      </c>
      <c r="H5368" s="120">
        <f ca="1">IF(FilterType="FIR", OFFSET(PRE_CALC!B5316,0,DEC_RATE), C5368)</f>
        <v>-114.720838173</v>
      </c>
    </row>
    <row r="5369" spans="2:8" x14ac:dyDescent="0.2">
      <c r="B5369" s="45">
        <f>IF(FilterType="FIR", IF(Extend_fmod, PRE_CALC!I5317*Fm, PRE_CALC!A5317*Fdata), IF(F_default=1,B5368+(4*Fnotch-0)/8192,B5368+(F_stop-F_start)/8192) )</f>
        <v>166062.5</v>
      </c>
      <c r="C5369" s="39">
        <f t="shared" si="250"/>
        <v>-2.2391390115353689</v>
      </c>
      <c r="D5369" s="84">
        <f ca="1">IF(FilterType="FIR", IF(Extend_fmod=1,OFFSET(PRE_CALC!J5317,0,DEC_RATE), OFFSET(PRE_CALC!B5317,0,DEC_RATE)), C5369)</f>
        <v>-114.71913639100001</v>
      </c>
      <c r="E5369" s="84">
        <f t="shared" ca="1" si="251"/>
        <v>102406.249999872</v>
      </c>
      <c r="F5369" s="84">
        <f t="shared" ca="1" si="249"/>
        <v>-4.8930546883400004E-3</v>
      </c>
      <c r="G5369" s="119">
        <f>IF(FilterType="FIR",  PRE_CALC!A5317*Fdata, IF(F_default=1,G5368+(4*Fnotch-0)/8192,G5368+(F_stop-F_start)/8192) )</f>
        <v>166062.5</v>
      </c>
      <c r="H5369" s="120">
        <f ca="1">IF(FilterType="FIR", OFFSET(PRE_CALC!B5317,0,DEC_RATE), C5369)</f>
        <v>-114.71913639100001</v>
      </c>
    </row>
    <row r="5370" spans="2:8" x14ac:dyDescent="0.2">
      <c r="B5370" s="45">
        <f>IF(FilterType="FIR", IF(Extend_fmod, PRE_CALC!I5318*Fm, PRE_CALC!A5318*Fdata), IF(F_default=1,B5369+(4*Fnotch-0)/8192,B5369+(F_stop-F_start)/8192) )</f>
        <v>166093.750000128</v>
      </c>
      <c r="C5370" s="39">
        <f t="shared" si="250"/>
        <v>-2.2399894154853799</v>
      </c>
      <c r="D5370" s="84">
        <f ca="1">IF(FilterType="FIR", IF(Extend_fmod=1,OFFSET(PRE_CALC!J5318,0,DEC_RATE), OFFSET(PRE_CALC!B5318,0,DEC_RATE)), C5370)</f>
        <v>-114.72269946199999</v>
      </c>
      <c r="E5370" s="84">
        <f t="shared" ca="1" si="251"/>
        <v>102406.249999872</v>
      </c>
      <c r="F5370" s="84">
        <f t="shared" ca="1" si="249"/>
        <v>-4.8930546883400004E-3</v>
      </c>
      <c r="G5370" s="119">
        <f>IF(FilterType="FIR",  PRE_CALC!A5318*Fdata, IF(F_default=1,G5369+(4*Fnotch-0)/8192,G5369+(F_stop-F_start)/8192) )</f>
        <v>166093.750000128</v>
      </c>
      <c r="H5370" s="120">
        <f ca="1">IF(FilterType="FIR", OFFSET(PRE_CALC!B5318,0,DEC_RATE), C5370)</f>
        <v>-114.72269946199999</v>
      </c>
    </row>
    <row r="5371" spans="2:8" x14ac:dyDescent="0.2">
      <c r="B5371" s="45">
        <f>IF(FilterType="FIR", IF(Extend_fmod, PRE_CALC!I5319*Fm, PRE_CALC!A5319*Fdata), IF(F_default=1,B5370+(4*Fnotch-0)/8192,B5370+(F_stop-F_start)/8192) )</f>
        <v>166125</v>
      </c>
      <c r="C5371" s="39">
        <f t="shared" si="250"/>
        <v>-2.2408399852561387</v>
      </c>
      <c r="D5371" s="84">
        <f ca="1">IF(FilterType="FIR", IF(Extend_fmod=1,OFFSET(PRE_CALC!J5319,0,DEC_RATE), OFFSET(PRE_CALC!B5319,0,DEC_RATE)), C5371)</f>
        <v>-114.731526999</v>
      </c>
      <c r="E5371" s="84">
        <f t="shared" ca="1" si="251"/>
        <v>102406.249999872</v>
      </c>
      <c r="F5371" s="84">
        <f t="shared" ca="1" si="249"/>
        <v>-4.8930546883400004E-3</v>
      </c>
      <c r="G5371" s="119">
        <f>IF(FilterType="FIR",  PRE_CALC!A5319*Fdata, IF(F_default=1,G5370+(4*Fnotch-0)/8192,G5370+(F_stop-F_start)/8192) )</f>
        <v>166125</v>
      </c>
      <c r="H5371" s="120">
        <f ca="1">IF(FilterType="FIR", OFFSET(PRE_CALC!B5319,0,DEC_RATE), C5371)</f>
        <v>-114.731526999</v>
      </c>
    </row>
    <row r="5372" spans="2:8" x14ac:dyDescent="0.2">
      <c r="B5372" s="45">
        <f>IF(FilterType="FIR", IF(Extend_fmod, PRE_CALC!I5320*Fm, PRE_CALC!A5320*Fdata), IF(F_default=1,B5371+(4*Fnotch-0)/8192,B5371+(F_stop-F_start)/8192) )</f>
        <v>166156.249999872</v>
      </c>
      <c r="C5372" s="39">
        <f t="shared" si="250"/>
        <v>-2.2416907208580117</v>
      </c>
      <c r="D5372" s="84">
        <f ca="1">IF(FilterType="FIR", IF(Extend_fmod=1,OFFSET(PRE_CALC!J5320,0,DEC_RATE), OFFSET(PRE_CALC!B5320,0,DEC_RATE)), C5372)</f>
        <v>-114.74562540300001</v>
      </c>
      <c r="E5372" s="84">
        <f t="shared" ca="1" si="251"/>
        <v>102406.249999872</v>
      </c>
      <c r="F5372" s="84">
        <f t="shared" ca="1" si="249"/>
        <v>-4.8930546883400004E-3</v>
      </c>
      <c r="G5372" s="119">
        <f>IF(FilterType="FIR",  PRE_CALC!A5320*Fdata, IF(F_default=1,G5371+(4*Fnotch-0)/8192,G5371+(F_stop-F_start)/8192) )</f>
        <v>166156.249999872</v>
      </c>
      <c r="H5372" s="120">
        <f ca="1">IF(FilterType="FIR", OFFSET(PRE_CALC!B5320,0,DEC_RATE), C5372)</f>
        <v>-114.74562540300001</v>
      </c>
    </row>
    <row r="5373" spans="2:8" x14ac:dyDescent="0.2">
      <c r="B5373" s="45">
        <f>IF(FilterType="FIR", IF(Extend_fmod, PRE_CALC!I5321*Fm, PRE_CALC!A5321*Fdata), IF(F_default=1,B5372+(4*Fnotch-0)/8192,B5372+(F_stop-F_start)/8192) )</f>
        <v>166187.5</v>
      </c>
      <c r="C5373" s="39">
        <f t="shared" si="250"/>
        <v>-2.2425416223013701</v>
      </c>
      <c r="D5373" s="84">
        <f ca="1">IF(FilterType="FIR", IF(Extend_fmod=1,OFFSET(PRE_CALC!J5321,0,DEC_RATE), OFFSET(PRE_CALC!B5321,0,DEC_RATE)), C5373)</f>
        <v>-114.765007897</v>
      </c>
      <c r="E5373" s="84">
        <f t="shared" ca="1" si="251"/>
        <v>102406.249999872</v>
      </c>
      <c r="F5373" s="84">
        <f t="shared" ca="1" si="249"/>
        <v>-4.8930546883400004E-3</v>
      </c>
      <c r="G5373" s="119">
        <f>IF(FilterType="FIR",  PRE_CALC!A5321*Fdata, IF(F_default=1,G5372+(4*Fnotch-0)/8192,G5372+(F_stop-F_start)/8192) )</f>
        <v>166187.5</v>
      </c>
      <c r="H5373" s="120">
        <f ca="1">IF(FilterType="FIR", OFFSET(PRE_CALC!B5321,0,DEC_RATE), C5373)</f>
        <v>-114.765007897</v>
      </c>
    </row>
    <row r="5374" spans="2:8" x14ac:dyDescent="0.2">
      <c r="B5374" s="45">
        <f>IF(FilterType="FIR", IF(Extend_fmod, PRE_CALC!I5322*Fm, PRE_CALC!A5322*Fdata), IF(F_default=1,B5373+(4*Fnotch-0)/8192,B5373+(F_stop-F_start)/8192) )</f>
        <v>166218.750000128</v>
      </c>
      <c r="C5374" s="39">
        <f t="shared" si="250"/>
        <v>-2.2433926895826235</v>
      </c>
      <c r="D5374" s="84">
        <f ca="1">IF(FilterType="FIR", IF(Extend_fmod=1,OFFSET(PRE_CALC!J5322,0,DEC_RATE), OFFSET(PRE_CALC!B5322,0,DEC_RATE)), C5374)</f>
        <v>-114.78969459</v>
      </c>
      <c r="E5374" s="84">
        <f t="shared" ca="1" si="251"/>
        <v>102406.249999872</v>
      </c>
      <c r="F5374" s="84">
        <f t="shared" ca="1" si="249"/>
        <v>-4.8930546883400004E-3</v>
      </c>
      <c r="G5374" s="119">
        <f>IF(FilterType="FIR",  PRE_CALC!A5322*Fdata, IF(F_default=1,G5373+(4*Fnotch-0)/8192,G5373+(F_stop-F_start)/8192) )</f>
        <v>166218.750000128</v>
      </c>
      <c r="H5374" s="120">
        <f ca="1">IF(FilterType="FIR", OFFSET(PRE_CALC!B5322,0,DEC_RATE), C5374)</f>
        <v>-114.78969459</v>
      </c>
    </row>
    <row r="5375" spans="2:8" x14ac:dyDescent="0.2">
      <c r="B5375" s="45">
        <f>IF(FilterType="FIR", IF(Extend_fmod, PRE_CALC!I5323*Fm, PRE_CALC!A5323*Fdata), IF(F_default=1,B5374+(4*Fnotch-0)/8192,B5374+(F_stop-F_start)/8192) )</f>
        <v>166250</v>
      </c>
      <c r="C5375" s="39">
        <f t="shared" si="250"/>
        <v>-2.2442439226981952</v>
      </c>
      <c r="D5375" s="84">
        <f ca="1">IF(FilterType="FIR", IF(Extend_fmod=1,OFFSET(PRE_CALC!J5323,0,DEC_RATE), OFFSET(PRE_CALC!B5323,0,DEC_RATE)), C5375)</f>
        <v>-114.819712587</v>
      </c>
      <c r="E5375" s="84">
        <f t="shared" ca="1" si="251"/>
        <v>102406.249999872</v>
      </c>
      <c r="F5375" s="84">
        <f t="shared" ca="1" si="249"/>
        <v>-4.8930546883400004E-3</v>
      </c>
      <c r="G5375" s="119">
        <f>IF(FilterType="FIR",  PRE_CALC!A5323*Fdata, IF(F_default=1,G5374+(4*Fnotch-0)/8192,G5374+(F_stop-F_start)/8192) )</f>
        <v>166250</v>
      </c>
      <c r="H5375" s="120">
        <f ca="1">IF(FilterType="FIR", OFFSET(PRE_CALC!B5323,0,DEC_RATE), C5375)</f>
        <v>-114.819712587</v>
      </c>
    </row>
    <row r="5376" spans="2:8" x14ac:dyDescent="0.2">
      <c r="B5376" s="45">
        <f>IF(FilterType="FIR", IF(Extend_fmod, PRE_CALC!I5324*Fm, PRE_CALC!A5324*Fdata), IF(F_default=1,B5375+(4*Fnotch-0)/8192,B5375+(F_stop-F_start)/8192) )</f>
        <v>166281.249999872</v>
      </c>
      <c r="C5376" s="39">
        <f t="shared" si="250"/>
        <v>-2.2450953216584573</v>
      </c>
      <c r="D5376" s="84">
        <f ca="1">IF(FilterType="FIR", IF(Extend_fmod=1,OFFSET(PRE_CALC!J5324,0,DEC_RATE), OFFSET(PRE_CALC!B5324,0,DEC_RATE)), C5376)</f>
        <v>-114.855096129</v>
      </c>
      <c r="E5376" s="84">
        <f t="shared" ca="1" si="251"/>
        <v>102406.249999872</v>
      </c>
      <c r="F5376" s="84">
        <f t="shared" ca="1" si="249"/>
        <v>-4.8930546883400004E-3</v>
      </c>
      <c r="G5376" s="119">
        <f>IF(FilterType="FIR",  PRE_CALC!A5324*Fdata, IF(F_default=1,G5375+(4*Fnotch-0)/8192,G5375+(F_stop-F_start)/8192) )</f>
        <v>166281.249999872</v>
      </c>
      <c r="H5376" s="120">
        <f ca="1">IF(FilterType="FIR", OFFSET(PRE_CALC!B5324,0,DEC_RATE), C5376)</f>
        <v>-114.855096129</v>
      </c>
    </row>
    <row r="5377" spans="2:8" x14ac:dyDescent="0.2">
      <c r="B5377" s="45">
        <f>IF(FilterType="FIR", IF(Extend_fmod, PRE_CALC!I5325*Fm, PRE_CALC!A5325*Fdata), IF(F_default=1,B5376+(4*Fnotch-0)/8192,B5376+(F_stop-F_start)/8192) )</f>
        <v>166312.5</v>
      </c>
      <c r="C5377" s="39">
        <f t="shared" si="250"/>
        <v>-2.2459468864737877</v>
      </c>
      <c r="D5377" s="84">
        <f ca="1">IF(FilterType="FIR", IF(Extend_fmod=1,OFFSET(PRE_CALC!J5325,0,DEC_RATE), OFFSET(PRE_CALC!B5325,0,DEC_RATE)), C5377)</f>
        <v>-114.89588677</v>
      </c>
      <c r="E5377" s="84">
        <f t="shared" ca="1" si="251"/>
        <v>102406.249999872</v>
      </c>
      <c r="F5377" s="84">
        <f t="shared" ca="1" si="249"/>
        <v>-4.8930546883400004E-3</v>
      </c>
      <c r="G5377" s="119">
        <f>IF(FilterType="FIR",  PRE_CALC!A5325*Fdata, IF(F_default=1,G5376+(4*Fnotch-0)/8192,G5376+(F_stop-F_start)/8192) )</f>
        <v>166312.5</v>
      </c>
      <c r="H5377" s="120">
        <f ca="1">IF(FilterType="FIR", OFFSET(PRE_CALC!B5325,0,DEC_RATE), C5377)</f>
        <v>-114.89588677</v>
      </c>
    </row>
    <row r="5378" spans="2:8" x14ac:dyDescent="0.2">
      <c r="B5378" s="45">
        <f>IF(FilterType="FIR", IF(Extend_fmod, PRE_CALC!I5326*Fm, PRE_CALC!A5326*Fdata), IF(F_default=1,B5377+(4*Fnotch-0)/8192,B5377+(F_stop-F_start)/8192) )</f>
        <v>166343.750000128</v>
      </c>
      <c r="C5378" s="39">
        <f t="shared" si="250"/>
        <v>-2.2467986171405863</v>
      </c>
      <c r="D5378" s="84">
        <f ca="1">IF(FilterType="FIR", IF(Extend_fmod=1,OFFSET(PRE_CALC!J5326,0,DEC_RATE), OFFSET(PRE_CALC!B5326,0,DEC_RATE)), C5378)</f>
        <v>-114.94213359699999</v>
      </c>
      <c r="E5378" s="84">
        <f t="shared" ca="1" si="251"/>
        <v>102406.249999872</v>
      </c>
      <c r="F5378" s="84">
        <f t="shared" ca="1" si="249"/>
        <v>-4.8930546883400004E-3</v>
      </c>
      <c r="G5378" s="119">
        <f>IF(FilterType="FIR",  PRE_CALC!A5326*Fdata, IF(F_default=1,G5377+(4*Fnotch-0)/8192,G5377+(F_stop-F_start)/8192) )</f>
        <v>166343.750000128</v>
      </c>
      <c r="H5378" s="120">
        <f ca="1">IF(FilterType="FIR", OFFSET(PRE_CALC!B5326,0,DEC_RATE), C5378)</f>
        <v>-114.94213359699999</v>
      </c>
    </row>
    <row r="5379" spans="2:8" x14ac:dyDescent="0.2">
      <c r="B5379" s="45">
        <f>IF(FilterType="FIR", IF(Extend_fmod, PRE_CALC!I5327*Fm, PRE_CALC!A5327*Fdata), IF(F_default=1,B5378+(4*Fnotch-0)/8192,B5378+(F_stop-F_start)/8192) )</f>
        <v>166375</v>
      </c>
      <c r="C5379" s="39">
        <f t="shared" si="250"/>
        <v>-2.2476505136552745</v>
      </c>
      <c r="D5379" s="84">
        <f ca="1">IF(FilterType="FIR", IF(Extend_fmod=1,OFFSET(PRE_CALC!J5327,0,DEC_RATE), OFFSET(PRE_CALC!B5327,0,DEC_RATE)), C5379)</f>
        <v>-114.993893489</v>
      </c>
      <c r="E5379" s="84">
        <f t="shared" ca="1" si="251"/>
        <v>102406.249999872</v>
      </c>
      <c r="F5379" s="84">
        <f t="shared" ca="1" si="249"/>
        <v>-4.8930546883400004E-3</v>
      </c>
      <c r="G5379" s="119">
        <f>IF(FilterType="FIR",  PRE_CALC!A5327*Fdata, IF(F_default=1,G5378+(4*Fnotch-0)/8192,G5378+(F_stop-F_start)/8192) )</f>
        <v>166375</v>
      </c>
      <c r="H5379" s="120">
        <f ca="1">IF(FilterType="FIR", OFFSET(PRE_CALC!B5327,0,DEC_RATE), C5379)</f>
        <v>-114.993893489</v>
      </c>
    </row>
    <row r="5380" spans="2:8" x14ac:dyDescent="0.2">
      <c r="B5380" s="45">
        <f>IF(FilterType="FIR", IF(Extend_fmod, PRE_CALC!I5328*Fm, PRE_CALC!A5328*Fdata), IF(F_default=1,B5379+(4*Fnotch-0)/8192,B5379+(F_stop-F_start)/8192) )</f>
        <v>166406.249999872</v>
      </c>
      <c r="C5380" s="39">
        <f t="shared" si="250"/>
        <v>-2.2485025760282542</v>
      </c>
      <c r="D5380" s="84">
        <f ca="1">IF(FilterType="FIR", IF(Extend_fmod=1,OFFSET(PRE_CALC!J5328,0,DEC_RATE), OFFSET(PRE_CALC!B5328,0,DEC_RATE)), C5380)</f>
        <v>-115.051231427</v>
      </c>
      <c r="E5380" s="84">
        <f t="shared" ca="1" si="251"/>
        <v>102406.249999872</v>
      </c>
      <c r="F5380" s="84">
        <f t="shared" ca="1" si="249"/>
        <v>-4.8930546883400004E-3</v>
      </c>
      <c r="G5380" s="119">
        <f>IF(FilterType="FIR",  PRE_CALC!A5328*Fdata, IF(F_default=1,G5379+(4*Fnotch-0)/8192,G5379+(F_stop-F_start)/8192) )</f>
        <v>166406.249999872</v>
      </c>
      <c r="H5380" s="120">
        <f ca="1">IF(FilterType="FIR", OFFSET(PRE_CALC!B5328,0,DEC_RATE), C5380)</f>
        <v>-115.051231427</v>
      </c>
    </row>
    <row r="5381" spans="2:8" x14ac:dyDescent="0.2">
      <c r="B5381" s="45">
        <f>IF(FilterType="FIR", IF(Extend_fmod, PRE_CALC!I5329*Fm, PRE_CALC!A5329*Fdata), IF(F_default=1,B5380+(4*Fnotch-0)/8192,B5380+(F_stop-F_start)/8192) )</f>
        <v>166437.5</v>
      </c>
      <c r="C5381" s="39">
        <f t="shared" si="250"/>
        <v>-2.2493548042698825</v>
      </c>
      <c r="D5381" s="84">
        <f ca="1">IF(FilterType="FIR", IF(Extend_fmod=1,OFFSET(PRE_CALC!J5329,0,DEC_RATE), OFFSET(PRE_CALC!B5329,0,DEC_RATE)), C5381)</f>
        <v>-115.114220851</v>
      </c>
      <c r="E5381" s="84">
        <f t="shared" ca="1" si="251"/>
        <v>102406.249999872</v>
      </c>
      <c r="F5381" s="84">
        <f t="shared" ca="1" si="249"/>
        <v>-4.8930546883400004E-3</v>
      </c>
      <c r="G5381" s="119">
        <f>IF(FilterType="FIR",  PRE_CALC!A5329*Fdata, IF(F_default=1,G5380+(4*Fnotch-0)/8192,G5380+(F_stop-F_start)/8192) )</f>
        <v>166437.5</v>
      </c>
      <c r="H5381" s="120">
        <f ca="1">IF(FilterType="FIR", OFFSET(PRE_CALC!B5329,0,DEC_RATE), C5381)</f>
        <v>-115.114220851</v>
      </c>
    </row>
    <row r="5382" spans="2:8" x14ac:dyDescent="0.2">
      <c r="B5382" s="45">
        <f>IF(FilterType="FIR", IF(Extend_fmod, PRE_CALC!I5330*Fm, PRE_CALC!A5330*Fdata), IF(F_default=1,B5381+(4*Fnotch-0)/8192,B5381+(F_stop-F_start)/8192) )</f>
        <v>166468.750000128</v>
      </c>
      <c r="C5382" s="39">
        <f t="shared" si="250"/>
        <v>-2.250207198376593</v>
      </c>
      <c r="D5382" s="84">
        <f ca="1">IF(FilterType="FIR", IF(Extend_fmod=1,OFFSET(PRE_CALC!J5330,0,DEC_RATE), OFFSET(PRE_CALC!B5330,0,DEC_RATE)), C5382)</f>
        <v>-115.182944061</v>
      </c>
      <c r="E5382" s="84">
        <f t="shared" ca="1" si="251"/>
        <v>102406.249999872</v>
      </c>
      <c r="F5382" s="84">
        <f t="shared" ca="1" si="249"/>
        <v>-4.8930546883400004E-3</v>
      </c>
      <c r="G5382" s="119">
        <f>IF(FilterType="FIR",  PRE_CALC!A5330*Fdata, IF(F_default=1,G5381+(4*Fnotch-0)/8192,G5381+(F_stop-F_start)/8192) )</f>
        <v>166468.750000128</v>
      </c>
      <c r="H5382" s="120">
        <f ca="1">IF(FilterType="FIR", OFFSET(PRE_CALC!B5330,0,DEC_RATE), C5382)</f>
        <v>-115.182944061</v>
      </c>
    </row>
    <row r="5383" spans="2:8" x14ac:dyDescent="0.2">
      <c r="B5383" s="45">
        <f>IF(FilterType="FIR", IF(Extend_fmod, PRE_CALC!I5331*Fm, PRE_CALC!A5331*Fdata), IF(F_default=1,B5382+(4*Fnotch-0)/8192,B5382+(F_stop-F_start)/8192) )</f>
        <v>166500</v>
      </c>
      <c r="C5383" s="39">
        <f t="shared" si="250"/>
        <v>-2.2510597583447876</v>
      </c>
      <c r="D5383" s="84">
        <f ca="1">IF(FilterType="FIR", IF(Extend_fmod=1,OFFSET(PRE_CALC!J5331,0,DEC_RATE), OFFSET(PRE_CALC!B5331,0,DEC_RATE)), C5383)</f>
        <v>-115.257492692</v>
      </c>
      <c r="E5383" s="84">
        <f t="shared" ca="1" si="251"/>
        <v>102406.249999872</v>
      </c>
      <c r="F5383" s="84">
        <f t="shared" ca="1" si="249"/>
        <v>-4.8930546883400004E-3</v>
      </c>
      <c r="G5383" s="119">
        <f>IF(FilterType="FIR",  PRE_CALC!A5331*Fdata, IF(F_default=1,G5382+(4*Fnotch-0)/8192,G5382+(F_stop-F_start)/8192) )</f>
        <v>166500</v>
      </c>
      <c r="H5383" s="120">
        <f ca="1">IF(FilterType="FIR", OFFSET(PRE_CALC!B5331,0,DEC_RATE), C5383)</f>
        <v>-115.257492692</v>
      </c>
    </row>
    <row r="5384" spans="2:8" x14ac:dyDescent="0.2">
      <c r="B5384" s="45">
        <f>IF(FilterType="FIR", IF(Extend_fmod, PRE_CALC!I5332*Fm, PRE_CALC!A5332*Fdata), IF(F_default=1,B5383+(4*Fnotch-0)/8192,B5383+(F_stop-F_start)/8192) )</f>
        <v>166531.249999872</v>
      </c>
      <c r="C5384" s="39">
        <f t="shared" si="250"/>
        <v>-2.2519124841848543</v>
      </c>
      <c r="D5384" s="84">
        <f ca="1">IF(FilterType="FIR", IF(Extend_fmod=1,OFFSET(PRE_CALC!J5332,0,DEC_RATE), OFFSET(PRE_CALC!B5332,0,DEC_RATE)), C5384)</f>
        <v>-115.33796824300001</v>
      </c>
      <c r="E5384" s="84">
        <f t="shared" ca="1" si="251"/>
        <v>102406.249999872</v>
      </c>
      <c r="F5384" s="84">
        <f t="shared" ca="1" si="249"/>
        <v>-4.8930546883400004E-3</v>
      </c>
      <c r="G5384" s="119">
        <f>IF(FilterType="FIR",  PRE_CALC!A5332*Fdata, IF(F_default=1,G5383+(4*Fnotch-0)/8192,G5383+(F_stop-F_start)/8192) )</f>
        <v>166531.249999872</v>
      </c>
      <c r="H5384" s="120">
        <f ca="1">IF(FilterType="FIR", OFFSET(PRE_CALC!B5332,0,DEC_RATE), C5384)</f>
        <v>-115.33796824300001</v>
      </c>
    </row>
    <row r="5385" spans="2:8" x14ac:dyDescent="0.2">
      <c r="B5385" s="45">
        <f>IF(FilterType="FIR", IF(Extend_fmod, PRE_CALC!I5333*Fm, PRE_CALC!A5333*Fdata), IF(F_default=1,B5384+(4*Fnotch-0)/8192,B5384+(F_stop-F_start)/8192) )</f>
        <v>166562.5</v>
      </c>
      <c r="C5385" s="39">
        <f t="shared" si="250"/>
        <v>-2.2527653759071846</v>
      </c>
      <c r="D5385" s="84">
        <f ca="1">IF(FilterType="FIR", IF(Extend_fmod=1,OFFSET(PRE_CALC!J5333,0,DEC_RATE), OFFSET(PRE_CALC!B5333,0,DEC_RATE)), C5385)</f>
        <v>-115.424482673</v>
      </c>
      <c r="E5385" s="84">
        <f t="shared" ca="1" si="251"/>
        <v>102406.249999872</v>
      </c>
      <c r="F5385" s="84">
        <f t="shared" ca="1" si="249"/>
        <v>-4.8930546883400004E-3</v>
      </c>
      <c r="G5385" s="119">
        <f>IF(FilterType="FIR",  PRE_CALC!A5333*Fdata, IF(F_default=1,G5384+(4*Fnotch-0)/8192,G5384+(F_stop-F_start)/8192) )</f>
        <v>166562.5</v>
      </c>
      <c r="H5385" s="120">
        <f ca="1">IF(FilterType="FIR", OFFSET(PRE_CALC!B5333,0,DEC_RATE), C5385)</f>
        <v>-115.424482673</v>
      </c>
    </row>
    <row r="5386" spans="2:8" x14ac:dyDescent="0.2">
      <c r="B5386" s="45">
        <f>IF(FilterType="FIR", IF(Extend_fmod, PRE_CALC!I5334*Fm, PRE_CALC!A5334*Fdata), IF(F_default=1,B5385+(4*Fnotch-0)/8192,B5385+(F_stop-F_start)/8192) )</f>
        <v>166593.750000128</v>
      </c>
      <c r="C5386" s="39">
        <f t="shared" si="250"/>
        <v>-2.2536184335081959</v>
      </c>
      <c r="D5386" s="84">
        <f ca="1">IF(FilterType="FIR", IF(Extend_fmod=1,OFFSET(PRE_CALC!J5334,0,DEC_RATE), OFFSET(PRE_CALC!B5334,0,DEC_RATE)), C5386)</f>
        <v>-115.517159088</v>
      </c>
      <c r="E5386" s="84">
        <f t="shared" ca="1" si="251"/>
        <v>102406.249999872</v>
      </c>
      <c r="F5386" s="84">
        <f t="shared" ca="1" si="249"/>
        <v>-4.8930546883400004E-3</v>
      </c>
      <c r="G5386" s="119">
        <f>IF(FilterType="FIR",  PRE_CALC!A5334*Fdata, IF(F_default=1,G5385+(4*Fnotch-0)/8192,G5385+(F_stop-F_start)/8192) )</f>
        <v>166593.750000128</v>
      </c>
      <c r="H5386" s="120">
        <f ca="1">IF(FilterType="FIR", OFFSET(PRE_CALC!B5334,0,DEC_RATE), C5386)</f>
        <v>-115.517159088</v>
      </c>
    </row>
    <row r="5387" spans="2:8" x14ac:dyDescent="0.2">
      <c r="B5387" s="45">
        <f>IF(FilterType="FIR", IF(Extend_fmod, PRE_CALC!I5335*Fm, PRE_CALC!A5335*Fdata), IF(F_default=1,B5386+(4*Fnotch-0)/8192,B5386+(F_stop-F_start)/8192) )</f>
        <v>166625</v>
      </c>
      <c r="C5387" s="39">
        <f t="shared" si="250"/>
        <v>-2.2544716569842915</v>
      </c>
      <c r="D5387" s="84">
        <f ca="1">IF(FilterType="FIR", IF(Extend_fmod=1,OFFSET(PRE_CALC!J5335,0,DEC_RATE), OFFSET(PRE_CALC!B5335,0,DEC_RATE)), C5387)</f>
        <v>-115.616132507</v>
      </c>
      <c r="E5387" s="84">
        <f t="shared" ca="1" si="251"/>
        <v>102406.249999872</v>
      </c>
      <c r="F5387" s="84">
        <f t="shared" ca="1" si="249"/>
        <v>-4.8930546883400004E-3</v>
      </c>
      <c r="G5387" s="119">
        <f>IF(FilterType="FIR",  PRE_CALC!A5335*Fdata, IF(F_default=1,G5386+(4*Fnotch-0)/8192,G5386+(F_stop-F_start)/8192) )</f>
        <v>166625</v>
      </c>
      <c r="H5387" s="120">
        <f ca="1">IF(FilterType="FIR", OFFSET(PRE_CALC!B5335,0,DEC_RATE), C5387)</f>
        <v>-115.616132507</v>
      </c>
    </row>
    <row r="5388" spans="2:8" x14ac:dyDescent="0.2">
      <c r="B5388" s="45">
        <f>IF(FilterType="FIR", IF(Extend_fmod, PRE_CALC!I5336*Fm, PRE_CALC!A5336*Fdata), IF(F_default=1,B5387+(4*Fnotch-0)/8192,B5387+(F_stop-F_start)/8192) )</f>
        <v>166656.249999872</v>
      </c>
      <c r="C5388" s="39">
        <f t="shared" si="250"/>
        <v>-2.2553250463458756</v>
      </c>
      <c r="D5388" s="84">
        <f ca="1">IF(FilterType="FIR", IF(Extend_fmod=1,OFFSET(PRE_CALC!J5336,0,DEC_RATE), OFFSET(PRE_CALC!B5336,0,DEC_RATE)), C5388)</f>
        <v>-115.721550724</v>
      </c>
      <c r="E5388" s="84">
        <f t="shared" ca="1" si="251"/>
        <v>102406.249999872</v>
      </c>
      <c r="F5388" s="84">
        <f t="shared" ca="1" si="249"/>
        <v>-4.8930546883400004E-3</v>
      </c>
      <c r="G5388" s="119">
        <f>IF(FilterType="FIR",  PRE_CALC!A5336*Fdata, IF(F_default=1,G5387+(4*Fnotch-0)/8192,G5387+(F_stop-F_start)/8192) )</f>
        <v>166656.249999872</v>
      </c>
      <c r="H5388" s="120">
        <f ca="1">IF(FilterType="FIR", OFFSET(PRE_CALC!B5336,0,DEC_RATE), C5388)</f>
        <v>-115.721550724</v>
      </c>
    </row>
    <row r="5389" spans="2:8" x14ac:dyDescent="0.2">
      <c r="B5389" s="45">
        <f>IF(FilterType="FIR", IF(Extend_fmod, PRE_CALC!I5337*Fm, PRE_CALC!A5337*Fdata), IF(F_default=1,B5388+(4*Fnotch-0)/8192,B5388+(F_stop-F_start)/8192) )</f>
        <v>166687.5</v>
      </c>
      <c r="C5389" s="39">
        <f t="shared" si="250"/>
        <v>-2.2561786016033469</v>
      </c>
      <c r="D5389" s="84">
        <f ca="1">IF(FilterType="FIR", IF(Extend_fmod=1,OFFSET(PRE_CALC!J5337,0,DEC_RATE), OFFSET(PRE_CALC!B5337,0,DEC_RATE)), C5389)</f>
        <v>-115.83357529200001</v>
      </c>
      <c r="E5389" s="84">
        <f t="shared" ca="1" si="251"/>
        <v>102406.249999872</v>
      </c>
      <c r="F5389" s="84">
        <f t="shared" ca="1" si="249"/>
        <v>-4.8930546883400004E-3</v>
      </c>
      <c r="G5389" s="119">
        <f>IF(FilterType="FIR",  PRE_CALC!A5337*Fdata, IF(F_default=1,G5388+(4*Fnotch-0)/8192,G5388+(F_stop-F_start)/8192) )</f>
        <v>166687.5</v>
      </c>
      <c r="H5389" s="120">
        <f ca="1">IF(FilterType="FIR", OFFSET(PRE_CALC!B5337,0,DEC_RATE), C5389)</f>
        <v>-115.83357529200001</v>
      </c>
    </row>
    <row r="5390" spans="2:8" x14ac:dyDescent="0.2">
      <c r="B5390" s="45">
        <f>IF(FilterType="FIR", IF(Extend_fmod, PRE_CALC!I5338*Fm, PRE_CALC!A5338*Fdata), IF(F_default=1,B5389+(4*Fnotch-0)/8192,B5389+(F_stop-F_start)/8192) )</f>
        <v>166718.750000128</v>
      </c>
      <c r="C5390" s="39">
        <f t="shared" si="250"/>
        <v>-2.2570323227531013</v>
      </c>
      <c r="D5390" s="84">
        <f ca="1">IF(FilterType="FIR", IF(Extend_fmod=1,OFFSET(PRE_CALC!J5338,0,DEC_RATE), OFFSET(PRE_CALC!B5338,0,DEC_RATE)), C5390)</f>
        <v>-115.95238261900001</v>
      </c>
      <c r="E5390" s="84">
        <f t="shared" ca="1" si="251"/>
        <v>102406.249999872</v>
      </c>
      <c r="F5390" s="84">
        <f t="shared" ca="1" si="249"/>
        <v>-4.8930546883400004E-3</v>
      </c>
      <c r="G5390" s="119">
        <f>IF(FilterType="FIR",  PRE_CALC!A5338*Fdata, IF(F_default=1,G5389+(4*Fnotch-0)/8192,G5389+(F_stop-F_start)/8192) )</f>
        <v>166718.750000128</v>
      </c>
      <c r="H5390" s="120">
        <f ca="1">IF(FilterType="FIR", OFFSET(PRE_CALC!B5338,0,DEC_RATE), C5390)</f>
        <v>-115.95238261900001</v>
      </c>
    </row>
    <row r="5391" spans="2:8" x14ac:dyDescent="0.2">
      <c r="B5391" s="45">
        <f>IF(FilterType="FIR", IF(Extend_fmod, PRE_CALC!I5339*Fm, PRE_CALC!A5339*Fdata), IF(F_default=1,B5390+(4*Fnotch-0)/8192,B5390+(F_stop-F_start)/8192) )</f>
        <v>166750</v>
      </c>
      <c r="C5391" s="39">
        <f t="shared" si="250"/>
        <v>-2.2578862097915713</v>
      </c>
      <c r="D5391" s="84">
        <f ca="1">IF(FilterType="FIR", IF(Extend_fmod=1,OFFSET(PRE_CALC!J5339,0,DEC_RATE), OFFSET(PRE_CALC!B5339,0,DEC_RATE)), C5391)</f>
        <v>-116.07816522100001</v>
      </c>
      <c r="E5391" s="84">
        <f t="shared" ca="1" si="251"/>
        <v>102406.249999872</v>
      </c>
      <c r="F5391" s="84">
        <f t="shared" ca="1" si="249"/>
        <v>-4.8930546883400004E-3</v>
      </c>
      <c r="G5391" s="119">
        <f>IF(FilterType="FIR",  PRE_CALC!A5339*Fdata, IF(F_default=1,G5390+(4*Fnotch-0)/8192,G5390+(F_stop-F_start)/8192) )</f>
        <v>166750</v>
      </c>
      <c r="H5391" s="120">
        <f ca="1">IF(FilterType="FIR", OFFSET(PRE_CALC!B5339,0,DEC_RATE), C5391)</f>
        <v>-116.07816522100001</v>
      </c>
    </row>
    <row r="5392" spans="2:8" x14ac:dyDescent="0.2">
      <c r="B5392" s="45">
        <f>IF(FilterType="FIR", IF(Extend_fmod, PRE_CALC!I5340*Fm, PRE_CALC!A5340*Fdata), IF(F_default=1,B5391+(4*Fnotch-0)/8192,B5391+(F_stop-F_start)/8192) )</f>
        <v>166781.249999872</v>
      </c>
      <c r="C5392" s="39">
        <f t="shared" si="250"/>
        <v>-2.2587402627291544</v>
      </c>
      <c r="D5392" s="84">
        <f ca="1">IF(FilterType="FIR", IF(Extend_fmod=1,OFFSET(PRE_CALC!J5340,0,DEC_RATE), OFFSET(PRE_CALC!B5340,0,DEC_RATE)), C5392)</f>
        <v>-116.21113312599999</v>
      </c>
      <c r="E5392" s="84">
        <f t="shared" ca="1" si="251"/>
        <v>102406.249999872</v>
      </c>
      <c r="F5392" s="84">
        <f t="shared" ca="1" si="249"/>
        <v>-4.8930546883400004E-3</v>
      </c>
      <c r="G5392" s="119">
        <f>IF(FilterType="FIR",  PRE_CALC!A5340*Fdata, IF(F_default=1,G5391+(4*Fnotch-0)/8192,G5391+(F_stop-F_start)/8192) )</f>
        <v>166781.249999872</v>
      </c>
      <c r="H5392" s="120">
        <f ca="1">IF(FilterType="FIR", OFFSET(PRE_CALC!B5340,0,DEC_RATE), C5392)</f>
        <v>-116.21113312599999</v>
      </c>
    </row>
    <row r="5393" spans="2:8" x14ac:dyDescent="0.2">
      <c r="B5393" s="45">
        <f>IF(FilterType="FIR", IF(Extend_fmod, PRE_CALC!I5341*Fm, PRE_CALC!A5341*Fdata), IF(F_default=1,B5392+(4*Fnotch-0)/8192,B5392+(F_stop-F_start)/8192) )</f>
        <v>166812.5</v>
      </c>
      <c r="C5393" s="39">
        <f t="shared" si="250"/>
        <v>-2.2595944815762286</v>
      </c>
      <c r="D5393" s="84">
        <f ca="1">IF(FilterType="FIR", IF(Extend_fmod=1,OFFSET(PRE_CALC!J5341,0,DEC_RATE), OFFSET(PRE_CALC!B5341,0,DEC_RATE)), C5393)</f>
        <v>-116.351515472</v>
      </c>
      <c r="E5393" s="84">
        <f t="shared" ca="1" si="251"/>
        <v>102406.249999872</v>
      </c>
      <c r="F5393" s="84">
        <f t="shared" ca="1" si="249"/>
        <v>-4.8930546883400004E-3</v>
      </c>
      <c r="G5393" s="119">
        <f>IF(FilterType="FIR",  PRE_CALC!A5341*Fdata, IF(F_default=1,G5392+(4*Fnotch-0)/8192,G5392+(F_stop-F_start)/8192) )</f>
        <v>166812.5</v>
      </c>
      <c r="H5393" s="120">
        <f ca="1">IF(FilterType="FIR", OFFSET(PRE_CALC!B5341,0,DEC_RATE), C5393)</f>
        <v>-116.351515472</v>
      </c>
    </row>
    <row r="5394" spans="2:8" x14ac:dyDescent="0.2">
      <c r="B5394" s="45">
        <f>IF(FilterType="FIR", IF(Extend_fmod, PRE_CALC!I5342*Fm, PRE_CALC!A5342*Fdata), IF(F_default=1,B5393+(4*Fnotch-0)/8192,B5393+(F_stop-F_start)/8192) )</f>
        <v>166843.750000128</v>
      </c>
      <c r="C5394" s="39">
        <f t="shared" si="250"/>
        <v>-2.2604488663292481</v>
      </c>
      <c r="D5394" s="84">
        <f ca="1">IF(FilterType="FIR", IF(Extend_fmod=1,OFFSET(PRE_CALC!J5342,0,DEC_RATE), OFFSET(PRE_CALC!B5342,0,DEC_RATE)), C5394)</f>
        <v>-116.499562322</v>
      </c>
      <c r="E5394" s="84">
        <f t="shared" ca="1" si="251"/>
        <v>102406.249999872</v>
      </c>
      <c r="F5394" s="84">
        <f t="shared" ca="1" si="249"/>
        <v>-4.8930546883400004E-3</v>
      </c>
      <c r="G5394" s="119">
        <f>IF(FilterType="FIR",  PRE_CALC!A5342*Fdata, IF(F_default=1,G5393+(4*Fnotch-0)/8192,G5393+(F_stop-F_start)/8192) )</f>
        <v>166843.750000128</v>
      </c>
      <c r="H5394" s="120">
        <f ca="1">IF(FilterType="FIR", OFFSET(PRE_CALC!B5342,0,DEC_RATE), C5394)</f>
        <v>-116.499562322</v>
      </c>
    </row>
    <row r="5395" spans="2:8" x14ac:dyDescent="0.2">
      <c r="B5395" s="45">
        <f>IF(FilterType="FIR", IF(Extend_fmod, PRE_CALC!I5343*Fm, PRE_CALC!A5343*Fdata), IF(F_default=1,B5394+(4*Fnotch-0)/8192,B5394+(F_stop-F_start)/8192) )</f>
        <v>166875</v>
      </c>
      <c r="C5395" s="39">
        <f t="shared" si="250"/>
        <v>-2.2613034169845898</v>
      </c>
      <c r="D5395" s="84">
        <f ca="1">IF(FilterType="FIR", IF(Extend_fmod=1,OFFSET(PRE_CALC!J5343,0,DEC_RATE), OFFSET(PRE_CALC!B5343,0,DEC_RATE)), C5395)</f>
        <v>-116.65554671699999</v>
      </c>
      <c r="E5395" s="84">
        <f t="shared" ca="1" si="251"/>
        <v>102406.249999872</v>
      </c>
      <c r="F5395" s="84">
        <f t="shared" ca="1" si="249"/>
        <v>-4.8930546883400004E-3</v>
      </c>
      <c r="G5395" s="119">
        <f>IF(FilterType="FIR",  PRE_CALC!A5343*Fdata, IF(F_default=1,G5394+(4*Fnotch-0)/8192,G5394+(F_stop-F_start)/8192) )</f>
        <v>166875</v>
      </c>
      <c r="H5395" s="120">
        <f ca="1">IF(FilterType="FIR", OFFSET(PRE_CALC!B5343,0,DEC_RATE), C5395)</f>
        <v>-116.65554671699999</v>
      </c>
    </row>
    <row r="5396" spans="2:8" x14ac:dyDescent="0.2">
      <c r="B5396" s="45">
        <f>IF(FilterType="FIR", IF(Extend_fmod, PRE_CALC!I5344*Fm, PRE_CALC!A5344*Fdata), IF(F_default=1,B5395+(4*Fnotch-0)/8192,B5395+(F_stop-F_start)/8192) )</f>
        <v>166906.249999872</v>
      </c>
      <c r="C5396" s="39">
        <f t="shared" si="250"/>
        <v>-2.262158133552675</v>
      </c>
      <c r="D5396" s="84">
        <f ca="1">IF(FilterType="FIR", IF(Extend_fmod=1,OFFSET(PRE_CALC!J5344,0,DEC_RATE), OFFSET(PRE_CALC!B5344,0,DEC_RATE)), C5396)</f>
        <v>-116.819767035</v>
      </c>
      <c r="E5396" s="84">
        <f t="shared" ca="1" si="251"/>
        <v>102406.249999872</v>
      </c>
      <c r="F5396" s="84">
        <f t="shared" ca="1" si="249"/>
        <v>-4.8930546883400004E-3</v>
      </c>
      <c r="G5396" s="119">
        <f>IF(FilterType="FIR",  PRE_CALC!A5344*Fdata, IF(F_default=1,G5395+(4*Fnotch-0)/8192,G5395+(F_stop-F_start)/8192) )</f>
        <v>166906.249999872</v>
      </c>
      <c r="H5396" s="120">
        <f ca="1">IF(FilterType="FIR", OFFSET(PRE_CALC!B5344,0,DEC_RATE), C5396)</f>
        <v>-116.819767035</v>
      </c>
    </row>
    <row r="5397" spans="2:8" x14ac:dyDescent="0.2">
      <c r="B5397" s="45">
        <f>IF(FilterType="FIR", IF(Extend_fmod, PRE_CALC!I5345*Fm, PRE_CALC!A5345*Fdata), IF(F_default=1,B5396+(4*Fnotch-0)/8192,B5396+(F_stop-F_start)/8192) )</f>
        <v>166937.5</v>
      </c>
      <c r="C5397" s="39">
        <f t="shared" si="250"/>
        <v>-2.2630130160439172</v>
      </c>
      <c r="D5397" s="84">
        <f ca="1">IF(FilterType="FIR", IF(Extend_fmod=1,OFFSET(PRE_CALC!J5345,0,DEC_RATE), OFFSET(PRE_CALC!B5345,0,DEC_RATE)), C5397)</f>
        <v>-116.99254967</v>
      </c>
      <c r="E5397" s="84">
        <f t="shared" ca="1" si="251"/>
        <v>102406.249999872</v>
      </c>
      <c r="F5397" s="84">
        <f t="shared" ca="1" si="249"/>
        <v>-4.8930546883400004E-3</v>
      </c>
      <c r="G5397" s="119">
        <f>IF(FilterType="FIR",  PRE_CALC!A5345*Fdata, IF(F_default=1,G5396+(4*Fnotch-0)/8192,G5396+(F_stop-F_start)/8192) )</f>
        <v>166937.5</v>
      </c>
      <c r="H5397" s="120">
        <f ca="1">IF(FilterType="FIR", OFFSET(PRE_CALC!B5345,0,DEC_RATE), C5397)</f>
        <v>-116.99254967</v>
      </c>
    </row>
    <row r="5398" spans="2:8" x14ac:dyDescent="0.2">
      <c r="B5398" s="45">
        <f>IF(FilterType="FIR", IF(Extend_fmod, PRE_CALC!I5346*Fm, PRE_CALC!A5346*Fdata), IF(F_default=1,B5397+(4*Fnotch-0)/8192,B5397+(F_stop-F_start)/8192) )</f>
        <v>166968.750000128</v>
      </c>
      <c r="C5398" s="39">
        <f t="shared" si="250"/>
        <v>-2.263868064454726</v>
      </c>
      <c r="D5398" s="84">
        <f ca="1">IF(FilterType="FIR", IF(Extend_fmod=1,OFFSET(PRE_CALC!J5346,0,DEC_RATE), OFFSET(PRE_CALC!B5346,0,DEC_RATE)), C5398)</f>
        <v>-117.174252118</v>
      </c>
      <c r="E5398" s="84">
        <f t="shared" ca="1" si="251"/>
        <v>102406.249999872</v>
      </c>
      <c r="F5398" s="84">
        <f t="shared" ca="1" si="249"/>
        <v>-4.8930546883400004E-3</v>
      </c>
      <c r="G5398" s="119">
        <f>IF(FilterType="FIR",  PRE_CALC!A5346*Fdata, IF(F_default=1,G5397+(4*Fnotch-0)/8192,G5397+(F_stop-F_start)/8192) )</f>
        <v>166968.750000128</v>
      </c>
      <c r="H5398" s="120">
        <f ca="1">IF(FilterType="FIR", OFFSET(PRE_CALC!B5346,0,DEC_RATE), C5398)</f>
        <v>-117.174252118</v>
      </c>
    </row>
    <row r="5399" spans="2:8" x14ac:dyDescent="0.2">
      <c r="B5399" s="45">
        <f>IF(FilterType="FIR", IF(Extend_fmod, PRE_CALC!I5347*Fm, PRE_CALC!A5347*Fdata), IF(F_default=1,B5398+(4*Fnotch-0)/8192,B5398+(F_stop-F_start)/8192) )</f>
        <v>167000</v>
      </c>
      <c r="C5399" s="39">
        <f t="shared" si="250"/>
        <v>-2.2647232787815059</v>
      </c>
      <c r="D5399" s="84">
        <f ca="1">IF(FilterType="FIR", IF(Extend_fmod=1,OFFSET(PRE_CALC!J5347,0,DEC_RATE), OFFSET(PRE_CALC!B5347,0,DEC_RATE)), C5399)</f>
        <v>-117.36526652000001</v>
      </c>
      <c r="E5399" s="84">
        <f t="shared" ca="1" si="251"/>
        <v>102406.249999872</v>
      </c>
      <c r="F5399" s="84">
        <f t="shared" ca="1" si="249"/>
        <v>-4.8930546883400004E-3</v>
      </c>
      <c r="G5399" s="119">
        <f>IF(FilterType="FIR",  PRE_CALC!A5347*Fdata, IF(F_default=1,G5398+(4*Fnotch-0)/8192,G5398+(F_stop-F_start)/8192) )</f>
        <v>167000</v>
      </c>
      <c r="H5399" s="120">
        <f ca="1">IF(FilterType="FIR", OFFSET(PRE_CALC!B5347,0,DEC_RATE), C5399)</f>
        <v>-117.36526652000001</v>
      </c>
    </row>
    <row r="5400" spans="2:8" x14ac:dyDescent="0.2">
      <c r="B5400" s="45">
        <f>IF(FilterType="FIR", IF(Extend_fmod, PRE_CALC!I5348*Fm, PRE_CALC!A5348*Fdata), IF(F_default=1,B5399+(4*Fnotch-0)/8192,B5399+(F_stop-F_start)/8192) )</f>
        <v>167031.249999872</v>
      </c>
      <c r="C5400" s="39">
        <f t="shared" si="250"/>
        <v>-2.2655786590346714</v>
      </c>
      <c r="D5400" s="84">
        <f ca="1">IF(FilterType="FIR", IF(Extend_fmod=1,OFFSET(PRE_CALC!J5348,0,DEC_RATE), OFFSET(PRE_CALC!B5348,0,DEC_RATE)), C5400)</f>
        <v>-117.566023755</v>
      </c>
      <c r="E5400" s="84">
        <f t="shared" ca="1" si="251"/>
        <v>102406.249999872</v>
      </c>
      <c r="F5400" s="84">
        <f t="shared" ca="1" si="249"/>
        <v>-4.8930546883400004E-3</v>
      </c>
      <c r="G5400" s="119">
        <f>IF(FilterType="FIR",  PRE_CALC!A5348*Fdata, IF(F_default=1,G5399+(4*Fnotch-0)/8192,G5399+(F_stop-F_start)/8192) )</f>
        <v>167031.249999872</v>
      </c>
      <c r="H5400" s="120">
        <f ca="1">IF(FilterType="FIR", OFFSET(PRE_CALC!B5348,0,DEC_RATE), C5400)</f>
        <v>-117.566023755</v>
      </c>
    </row>
    <row r="5401" spans="2:8" x14ac:dyDescent="0.2">
      <c r="B5401" s="45">
        <f>IF(FilterType="FIR", IF(Extend_fmod, PRE_CALC!I5349*Fm, PRE_CALC!A5349*Fdata), IF(F_default=1,B5400+(4*Fnotch-0)/8192,B5400+(F_stop-F_start)/8192) )</f>
        <v>167062.5</v>
      </c>
      <c r="C5401" s="39">
        <f t="shared" si="250"/>
        <v>-2.2664342052246607</v>
      </c>
      <c r="D5401" s="84">
        <f ca="1">IF(FilterType="FIR", IF(Extend_fmod=1,OFFSET(PRE_CALC!J5349,0,DEC_RATE), OFFSET(PRE_CALC!B5349,0,DEC_RATE)), C5401)</f>
        <v>-117.776998189</v>
      </c>
      <c r="E5401" s="84">
        <f t="shared" ca="1" si="251"/>
        <v>102406.249999872</v>
      </c>
      <c r="F5401" s="84">
        <f t="shared" ca="1" si="249"/>
        <v>-4.8930546883400004E-3</v>
      </c>
      <c r="G5401" s="119">
        <f>IF(FilterType="FIR",  PRE_CALC!A5349*Fdata, IF(F_default=1,G5400+(4*Fnotch-0)/8192,G5400+(F_stop-F_start)/8192) )</f>
        <v>167062.5</v>
      </c>
      <c r="H5401" s="120">
        <f ca="1">IF(FilterType="FIR", OFFSET(PRE_CALC!B5349,0,DEC_RATE), C5401)</f>
        <v>-117.776998189</v>
      </c>
    </row>
    <row r="5402" spans="2:8" x14ac:dyDescent="0.2">
      <c r="B5402" s="45">
        <f>IF(FilterType="FIR", IF(Extend_fmod, PRE_CALC!I5350*Fm, PRE_CALC!A5350*Fdata), IF(F_default=1,B5401+(4*Fnotch-0)/8192,B5401+(F_stop-F_start)/8192) )</f>
        <v>167093.750000128</v>
      </c>
      <c r="C5402" s="39">
        <f t="shared" si="250"/>
        <v>-2.2672899173478487</v>
      </c>
      <c r="D5402" s="84">
        <f ca="1">IF(FilterType="FIR", IF(Extend_fmod=1,OFFSET(PRE_CALC!J5350,0,DEC_RATE), OFFSET(PRE_CALC!B5350,0,DEC_RATE)), C5402)</f>
        <v>-117.998713193</v>
      </c>
      <c r="E5402" s="84">
        <f t="shared" ca="1" si="251"/>
        <v>102406.249999872</v>
      </c>
      <c r="F5402" s="84">
        <f t="shared" ca="1" si="249"/>
        <v>-4.8930546883400004E-3</v>
      </c>
      <c r="G5402" s="119">
        <f>IF(FilterType="FIR",  PRE_CALC!A5350*Fdata, IF(F_default=1,G5401+(4*Fnotch-0)/8192,G5401+(F_stop-F_start)/8192) )</f>
        <v>167093.750000128</v>
      </c>
      <c r="H5402" s="120">
        <f ca="1">IF(FilterType="FIR", OFFSET(PRE_CALC!B5350,0,DEC_RATE), C5402)</f>
        <v>-117.998713193</v>
      </c>
    </row>
    <row r="5403" spans="2:8" x14ac:dyDescent="0.2">
      <c r="B5403" s="45">
        <f>IF(FilterType="FIR", IF(Extend_fmod, PRE_CALC!I5351*Fm, PRE_CALC!A5351*Fdata), IF(F_default=1,B5402+(4*Fnotch-0)/8192,B5402+(F_stop-F_start)/8192) )</f>
        <v>167125</v>
      </c>
      <c r="C5403" s="39">
        <f t="shared" si="250"/>
        <v>-2.2681457954006672</v>
      </c>
      <c r="D5403" s="84">
        <f ca="1">IF(FilterType="FIR", IF(Extend_fmod=1,OFFSET(PRE_CALC!J5351,0,DEC_RATE), OFFSET(PRE_CALC!B5351,0,DEC_RATE)), C5403)</f>
        <v>-118.231747609</v>
      </c>
      <c r="E5403" s="84">
        <f t="shared" ca="1" si="251"/>
        <v>102406.249999872</v>
      </c>
      <c r="F5403" s="84">
        <f t="shared" ca="1" si="249"/>
        <v>-4.8930546883400004E-3</v>
      </c>
      <c r="G5403" s="119">
        <f>IF(FilterType="FIR",  PRE_CALC!A5351*Fdata, IF(F_default=1,G5402+(4*Fnotch-0)/8192,G5402+(F_stop-F_start)/8192) )</f>
        <v>167125</v>
      </c>
      <c r="H5403" s="120">
        <f ca="1">IF(FilterType="FIR", OFFSET(PRE_CALC!B5351,0,DEC_RATE), C5403)</f>
        <v>-118.231747609</v>
      </c>
    </row>
    <row r="5404" spans="2:8" x14ac:dyDescent="0.2">
      <c r="B5404" s="45">
        <f>IF(FilterType="FIR", IF(Extend_fmod, PRE_CALC!I5352*Fm, PRE_CALC!A5352*Fdata), IF(F_default=1,B5403+(4*Fnotch-0)/8192,B5403+(F_stop-F_start)/8192) )</f>
        <v>167156.249999872</v>
      </c>
      <c r="C5404" s="39">
        <f t="shared" si="250"/>
        <v>-2.2690018393935394</v>
      </c>
      <c r="D5404" s="84">
        <f ca="1">IF(FilterType="FIR", IF(Extend_fmod=1,OFFSET(PRE_CALC!J5352,0,DEC_RATE), OFFSET(PRE_CALC!B5352,0,DEC_RATE)), C5404)</f>
        <v>-118.476743333</v>
      </c>
      <c r="E5404" s="84">
        <f t="shared" ca="1" si="251"/>
        <v>102406.249999872</v>
      </c>
      <c r="F5404" s="84">
        <f t="shared" ca="1" si="249"/>
        <v>-4.8930546883400004E-3</v>
      </c>
      <c r="G5404" s="119">
        <f>IF(FilterType="FIR",  PRE_CALC!A5352*Fdata, IF(F_default=1,G5403+(4*Fnotch-0)/8192,G5403+(F_stop-F_start)/8192) )</f>
        <v>167156.249999872</v>
      </c>
      <c r="H5404" s="120">
        <f ca="1">IF(FilterType="FIR", OFFSET(PRE_CALC!B5352,0,DEC_RATE), C5404)</f>
        <v>-118.476743333</v>
      </c>
    </row>
    <row r="5405" spans="2:8" x14ac:dyDescent="0.2">
      <c r="B5405" s="45">
        <f>IF(FilterType="FIR", IF(Extend_fmod, PRE_CALC!I5353*Fm, PRE_CALC!A5353*Fdata), IF(F_default=1,B5404+(4*Fnotch-0)/8192,B5404+(F_stop-F_start)/8192) )</f>
        <v>167187.5</v>
      </c>
      <c r="C5405" s="39">
        <f t="shared" si="250"/>
        <v>-2.2698580493368818</v>
      </c>
      <c r="D5405" s="84">
        <f ca="1">IF(FilterType="FIR", IF(Extend_fmod=1,OFFSET(PRE_CALC!J5353,0,DEC_RATE), OFFSET(PRE_CALC!B5353,0,DEC_RATE)), C5405)</f>
        <v>-118.734414282</v>
      </c>
      <c r="E5405" s="84">
        <f t="shared" ca="1" si="251"/>
        <v>102406.249999872</v>
      </c>
      <c r="F5405" s="84">
        <f t="shared" ca="1" si="249"/>
        <v>-4.8930546883400004E-3</v>
      </c>
      <c r="G5405" s="119">
        <f>IF(FilterType="FIR",  PRE_CALC!A5353*Fdata, IF(F_default=1,G5404+(4*Fnotch-0)/8192,G5404+(F_stop-F_start)/8192) )</f>
        <v>167187.5</v>
      </c>
      <c r="H5405" s="120">
        <f ca="1">IF(FilterType="FIR", OFFSET(PRE_CALC!B5353,0,DEC_RATE), C5405)</f>
        <v>-118.734414282</v>
      </c>
    </row>
    <row r="5406" spans="2:8" x14ac:dyDescent="0.2">
      <c r="B5406" s="45">
        <f>IF(FilterType="FIR", IF(Extend_fmod, PRE_CALC!I5354*Fm, PRE_CALC!A5354*Fdata), IF(F_default=1,B5405+(4*Fnotch-0)/8192,B5405+(F_stop-F_start)/8192) )</f>
        <v>167218.750000128</v>
      </c>
      <c r="C5406" s="39">
        <f t="shared" si="250"/>
        <v>-2.2707144252271063</v>
      </c>
      <c r="D5406" s="84">
        <f ca="1">IF(FilterType="FIR", IF(Extend_fmod=1,OFFSET(PRE_CALC!J5354,0,DEC_RATE), OFFSET(PRE_CALC!B5354,0,DEC_RATE)), C5406)</f>
        <v>-119.005557036</v>
      </c>
      <c r="E5406" s="84">
        <f t="shared" ca="1" si="251"/>
        <v>102406.249999872</v>
      </c>
      <c r="F5406" s="84">
        <f t="shared" ca="1" si="249"/>
        <v>-4.8930546883400004E-3</v>
      </c>
      <c r="G5406" s="119">
        <f>IF(FilterType="FIR",  PRE_CALC!A5354*Fdata, IF(F_default=1,G5405+(4*Fnotch-0)/8192,G5405+(F_stop-F_start)/8192) )</f>
        <v>167218.750000128</v>
      </c>
      <c r="H5406" s="120">
        <f ca="1">IF(FilterType="FIR", OFFSET(PRE_CALC!B5354,0,DEC_RATE), C5406)</f>
        <v>-119.005557036</v>
      </c>
    </row>
    <row r="5407" spans="2:8" x14ac:dyDescent="0.2">
      <c r="B5407" s="45">
        <f>IF(FilterType="FIR", IF(Extend_fmod, PRE_CALC!I5355*Fm, PRE_CALC!A5355*Fdata), IF(F_default=1,B5406+(4*Fnotch-0)/8192,B5406+(F_stop-F_start)/8192) )</f>
        <v>167250</v>
      </c>
      <c r="C5407" s="39">
        <f t="shared" si="250"/>
        <v>-2.2715709670606183</v>
      </c>
      <c r="D5407" s="84">
        <f ca="1">IF(FilterType="FIR", IF(Extend_fmod=1,OFFSET(PRE_CALC!J5355,0,DEC_RATE), OFFSET(PRE_CALC!B5355,0,DEC_RATE)), C5407)</f>
        <v>-119.291063553</v>
      </c>
      <c r="E5407" s="84">
        <f t="shared" ca="1" si="251"/>
        <v>102406.249999872</v>
      </c>
      <c r="F5407" s="84">
        <f t="shared" ca="1" si="249"/>
        <v>-4.8930546883400004E-3</v>
      </c>
      <c r="G5407" s="119">
        <f>IF(FilterType="FIR",  PRE_CALC!A5355*Fdata, IF(F_default=1,G5406+(4*Fnotch-0)/8192,G5406+(F_stop-F_start)/8192) )</f>
        <v>167250</v>
      </c>
      <c r="H5407" s="120">
        <f ca="1">IF(FilterType="FIR", OFFSET(PRE_CALC!B5355,0,DEC_RATE), C5407)</f>
        <v>-119.291063553</v>
      </c>
    </row>
    <row r="5408" spans="2:8" x14ac:dyDescent="0.2">
      <c r="B5408" s="45">
        <f>IF(FilterType="FIR", IF(Extend_fmod, PRE_CALC!I5356*Fm, PRE_CALC!A5356*Fdata), IF(F_default=1,B5407+(4*Fnotch-0)/8192,B5407+(F_stop-F_start)/8192) )</f>
        <v>167281.249999872</v>
      </c>
      <c r="C5408" s="39">
        <f t="shared" si="250"/>
        <v>-2.2724276748478474</v>
      </c>
      <c r="D5408" s="84">
        <f ca="1">IF(FilterType="FIR", IF(Extend_fmod=1,OFFSET(PRE_CALC!J5356,0,DEC_RATE), OFFSET(PRE_CALC!B5356,0,DEC_RATE)), C5408)</f>
        <v>-119.591936469</v>
      </c>
      <c r="E5408" s="84">
        <f t="shared" ca="1" si="251"/>
        <v>102406.249999872</v>
      </c>
      <c r="F5408" s="84">
        <f t="shared" ca="1" si="249"/>
        <v>-4.8930546883400004E-3</v>
      </c>
      <c r="G5408" s="119">
        <f>IF(FilterType="FIR",  PRE_CALC!A5356*Fdata, IF(F_default=1,G5407+(4*Fnotch-0)/8192,G5407+(F_stop-F_start)/8192) )</f>
        <v>167281.249999872</v>
      </c>
      <c r="H5408" s="120">
        <f ca="1">IF(FilterType="FIR", OFFSET(PRE_CALC!B5356,0,DEC_RATE), C5408)</f>
        <v>-119.591936469</v>
      </c>
    </row>
    <row r="5409" spans="2:8" x14ac:dyDescent="0.2">
      <c r="B5409" s="45">
        <f>IF(FilterType="FIR", IF(Extend_fmod, PRE_CALC!I5357*Fm, PRE_CALC!A5357*Fdata), IF(F_default=1,B5408+(4*Fnotch-0)/8192,B5408+(F_stop-F_start)/8192) )</f>
        <v>167312.5</v>
      </c>
      <c r="C5409" s="39">
        <f t="shared" si="250"/>
        <v>-2.2732845485992357</v>
      </c>
      <c r="D5409" s="84">
        <f ca="1">IF(FilterType="FIR", IF(Extend_fmod=1,OFFSET(PRE_CALC!J5357,0,DEC_RATE), OFFSET(PRE_CALC!B5357,0,DEC_RATE)), C5409)</f>
        <v>-119.909307606</v>
      </c>
      <c r="E5409" s="84">
        <f t="shared" ca="1" si="251"/>
        <v>102406.249999872</v>
      </c>
      <c r="F5409" s="84">
        <f t="shared" ca="1" si="249"/>
        <v>-4.8930546883400004E-3</v>
      </c>
      <c r="G5409" s="119">
        <f>IF(FilterType="FIR",  PRE_CALC!A5357*Fdata, IF(F_default=1,G5408+(4*Fnotch-0)/8192,G5408+(F_stop-F_start)/8192) )</f>
        <v>167312.5</v>
      </c>
      <c r="H5409" s="120">
        <f ca="1">IF(FilterType="FIR", OFFSET(PRE_CALC!B5357,0,DEC_RATE), C5409)</f>
        <v>-119.909307606</v>
      </c>
    </row>
    <row r="5410" spans="2:8" x14ac:dyDescent="0.2">
      <c r="B5410" s="45">
        <f>IF(FilterType="FIR", IF(Extend_fmod, PRE_CALC!I5358*Fm, PRE_CALC!A5358*Fdata), IF(F_default=1,B5409+(4*Fnotch-0)/8192,B5409+(F_stop-F_start)/8192) )</f>
        <v>167343.750000128</v>
      </c>
      <c r="C5410" s="39">
        <f t="shared" si="250"/>
        <v>-2.2741415883111844</v>
      </c>
      <c r="D5410" s="84">
        <f ca="1">IF(FilterType="FIR", IF(Extend_fmod=1,OFFSET(PRE_CALC!J5358,0,DEC_RATE), OFFSET(PRE_CALC!B5358,0,DEC_RATE)), C5410)</f>
        <v>-120.24446057500001</v>
      </c>
      <c r="E5410" s="84">
        <f t="shared" ca="1" si="251"/>
        <v>102406.249999872</v>
      </c>
      <c r="F5410" s="84">
        <f t="shared" ca="1" si="249"/>
        <v>-4.8930546883400004E-3</v>
      </c>
      <c r="G5410" s="119">
        <f>IF(FilterType="FIR",  PRE_CALC!A5358*Fdata, IF(F_default=1,G5409+(4*Fnotch-0)/8192,G5409+(F_stop-F_start)/8192) )</f>
        <v>167343.750000128</v>
      </c>
      <c r="H5410" s="120">
        <f ca="1">IF(FilterType="FIR", OFFSET(PRE_CALC!B5358,0,DEC_RATE), C5410)</f>
        <v>-120.24446057500001</v>
      </c>
    </row>
    <row r="5411" spans="2:8" x14ac:dyDescent="0.2">
      <c r="B5411" s="45">
        <f>IF(FilterType="FIR", IF(Extend_fmod, PRE_CALC!I5359*Fm, PRE_CALC!A5359*Fdata), IF(F_default=1,B5410+(4*Fnotch-0)/8192,B5410+(F_stop-F_start)/8192) )</f>
        <v>167375</v>
      </c>
      <c r="C5411" s="39">
        <f t="shared" si="250"/>
        <v>-2.2749987939800849</v>
      </c>
      <c r="D5411" s="84">
        <f ca="1">IF(FilterType="FIR", IF(Extend_fmod=1,OFFSET(PRE_CALC!J5359,0,DEC_RATE), OFFSET(PRE_CALC!B5359,0,DEC_RATE)), C5411)</f>
        <v>-120.598858569</v>
      </c>
      <c r="E5411" s="84">
        <f t="shared" ca="1" si="251"/>
        <v>102406.249999872</v>
      </c>
      <c r="F5411" s="84">
        <f t="shared" ca="1" si="249"/>
        <v>-4.8930546883400004E-3</v>
      </c>
      <c r="G5411" s="119">
        <f>IF(FilterType="FIR",  PRE_CALC!A5359*Fdata, IF(F_default=1,G5410+(4*Fnotch-0)/8192,G5410+(F_stop-F_start)/8192) )</f>
        <v>167375</v>
      </c>
      <c r="H5411" s="120">
        <f ca="1">IF(FilterType="FIR", OFFSET(PRE_CALC!B5359,0,DEC_RATE), C5411)</f>
        <v>-120.598858569</v>
      </c>
    </row>
    <row r="5412" spans="2:8" x14ac:dyDescent="0.2">
      <c r="B5412" s="45">
        <f>IF(FilterType="FIR", IF(Extend_fmod, PRE_CALC!I5360*Fm, PRE_CALC!A5360*Fdata), IF(F_default=1,B5411+(4*Fnotch-0)/8192,B5411+(F_stop-F_start)/8192) )</f>
        <v>167406.249999872</v>
      </c>
      <c r="C5412" s="39">
        <f t="shared" si="250"/>
        <v>-2.2758561656163958</v>
      </c>
      <c r="D5412" s="84">
        <f ca="1">IF(FilterType="FIR", IF(Extend_fmod=1,OFFSET(PRE_CALC!J5360,0,DEC_RATE), OFFSET(PRE_CALC!B5360,0,DEC_RATE)), C5412)</f>
        <v>-120.974178865</v>
      </c>
      <c r="E5412" s="84">
        <f t="shared" ca="1" si="251"/>
        <v>102406.249999872</v>
      </c>
      <c r="F5412" s="84">
        <f t="shared" ca="1" si="249"/>
        <v>-4.8930546883400004E-3</v>
      </c>
      <c r="G5412" s="119">
        <f>IF(FilterType="FIR",  PRE_CALC!A5360*Fdata, IF(F_default=1,G5411+(4*Fnotch-0)/8192,G5411+(F_stop-F_start)/8192) )</f>
        <v>167406.249999872</v>
      </c>
      <c r="H5412" s="120">
        <f ca="1">IF(FilterType="FIR", OFFSET(PRE_CALC!B5360,0,DEC_RATE), C5412)</f>
        <v>-120.974178865</v>
      </c>
    </row>
    <row r="5413" spans="2:8" x14ac:dyDescent="0.2">
      <c r="B5413" s="45">
        <f>IF(FilterType="FIR", IF(Extend_fmod, PRE_CALC!I5361*Fm, PRE_CALC!A5361*Fdata), IF(F_default=1,B5412+(4*Fnotch-0)/8192,B5412+(F_stop-F_start)/8192) )</f>
        <v>167437.5</v>
      </c>
      <c r="C5413" s="39">
        <f t="shared" si="250"/>
        <v>-2.2767137032305444</v>
      </c>
      <c r="D5413" s="84">
        <f ca="1">IF(FilterType="FIR", IF(Extend_fmod=1,OFFSET(PRE_CALC!J5361,0,DEC_RATE), OFFSET(PRE_CALC!B5361,0,DEC_RATE)), C5413)</f>
        <v>-121.37235607</v>
      </c>
      <c r="E5413" s="84">
        <f t="shared" ca="1" si="251"/>
        <v>102406.249999872</v>
      </c>
      <c r="F5413" s="84">
        <f t="shared" ca="1" si="249"/>
        <v>-4.8930546883400004E-3</v>
      </c>
      <c r="G5413" s="119">
        <f>IF(FilterType="FIR",  PRE_CALC!A5361*Fdata, IF(F_default=1,G5412+(4*Fnotch-0)/8192,G5412+(F_stop-F_start)/8192) )</f>
        <v>167437.5</v>
      </c>
      <c r="H5413" s="120">
        <f ca="1">IF(FilterType="FIR", OFFSET(PRE_CALC!B5361,0,DEC_RATE), C5413)</f>
        <v>-121.37235607</v>
      </c>
    </row>
    <row r="5414" spans="2:8" x14ac:dyDescent="0.2">
      <c r="B5414" s="45">
        <f>IF(FilterType="FIR", IF(Extend_fmod, PRE_CALC!I5362*Fm, PRE_CALC!A5362*Fdata), IF(F_default=1,B5413+(4*Fnotch-0)/8192,B5413+(F_stop-F_start)/8192) )</f>
        <v>167468.750000128</v>
      </c>
      <c r="C5414" s="39">
        <f t="shared" si="250"/>
        <v>-2.2775714068189474</v>
      </c>
      <c r="D5414" s="84">
        <f ca="1">IF(FilterType="FIR", IF(Extend_fmod=1,OFFSET(PRE_CALC!J5362,0,DEC_RATE), OFFSET(PRE_CALC!B5362,0,DEC_RATE)), C5414)</f>
        <v>-121.79563691</v>
      </c>
      <c r="E5414" s="84">
        <f t="shared" ca="1" si="251"/>
        <v>102406.249999872</v>
      </c>
      <c r="F5414" s="84">
        <f t="shared" ca="1" si="249"/>
        <v>-4.8930546883400004E-3</v>
      </c>
      <c r="G5414" s="119">
        <f>IF(FilterType="FIR",  PRE_CALC!A5362*Fdata, IF(F_default=1,G5413+(4*Fnotch-0)/8192,G5413+(F_stop-F_start)/8192) )</f>
        <v>167468.750000128</v>
      </c>
      <c r="H5414" s="120">
        <f ca="1">IF(FilterType="FIR", OFFSET(PRE_CALC!B5362,0,DEC_RATE), C5414)</f>
        <v>-121.79563691</v>
      </c>
    </row>
    <row r="5415" spans="2:8" x14ac:dyDescent="0.2">
      <c r="B5415" s="45">
        <f>IF(FilterType="FIR", IF(Extend_fmod, PRE_CALC!I5363*Fm, PRE_CALC!A5363*Fdata), IF(F_default=1,B5414+(4*Fnotch-0)/8192,B5414+(F_stop-F_start)/8192) )</f>
        <v>167500</v>
      </c>
      <c r="C5415" s="39">
        <f t="shared" si="250"/>
        <v>-2.2784292763779983</v>
      </c>
      <c r="D5415" s="84">
        <f ca="1">IF(FilterType="FIR", IF(Extend_fmod=1,OFFSET(PRE_CALC!J5363,0,DEC_RATE), OFFSET(PRE_CALC!B5363,0,DEC_RATE)), C5415)</f>
        <v>-122.24665046699999</v>
      </c>
      <c r="E5415" s="84">
        <f t="shared" ca="1" si="251"/>
        <v>102406.249999872</v>
      </c>
      <c r="F5415" s="84">
        <f t="shared" ca="1" si="249"/>
        <v>-4.8930546883400004E-3</v>
      </c>
      <c r="G5415" s="119">
        <f>IF(FilterType="FIR",  PRE_CALC!A5363*Fdata, IF(F_default=1,G5414+(4*Fnotch-0)/8192,G5414+(F_stop-F_start)/8192) )</f>
        <v>167500</v>
      </c>
      <c r="H5415" s="120">
        <f ca="1">IF(FilterType="FIR", OFFSET(PRE_CALC!B5363,0,DEC_RATE), C5415)</f>
        <v>-122.24665046699999</v>
      </c>
    </row>
    <row r="5416" spans="2:8" x14ac:dyDescent="0.2">
      <c r="B5416" s="45">
        <f>IF(FilterType="FIR", IF(Extend_fmod, PRE_CALC!I5364*Fm, PRE_CALC!A5364*Fdata), IF(F_default=1,B5415+(4*Fnotch-0)/8192,B5415+(F_stop-F_start)/8192) )</f>
        <v>167531.249999872</v>
      </c>
      <c r="C5416" s="39">
        <f t="shared" si="250"/>
        <v>-2.2792873119181367</v>
      </c>
      <c r="D5416" s="84">
        <f ca="1">IF(FilterType="FIR", IF(Extend_fmod=1,OFFSET(PRE_CALC!J5364,0,DEC_RATE), OFFSET(PRE_CALC!B5364,0,DEC_RATE)), C5416)</f>
        <v>-122.728499406</v>
      </c>
      <c r="E5416" s="84">
        <f t="shared" ca="1" si="251"/>
        <v>102406.249999872</v>
      </c>
      <c r="F5416" s="84">
        <f t="shared" ca="1" si="249"/>
        <v>-4.8930546883400004E-3</v>
      </c>
      <c r="G5416" s="119">
        <f>IF(FilterType="FIR",  PRE_CALC!A5364*Fdata, IF(F_default=1,G5415+(4*Fnotch-0)/8192,G5415+(F_stop-F_start)/8192) )</f>
        <v>167531.249999872</v>
      </c>
      <c r="H5416" s="120">
        <f ca="1">IF(FilterType="FIR", OFFSET(PRE_CALC!B5364,0,DEC_RATE), C5416)</f>
        <v>-122.728499406</v>
      </c>
    </row>
    <row r="5417" spans="2:8" x14ac:dyDescent="0.2">
      <c r="B5417" s="45">
        <f>IF(FilterType="FIR", IF(Extend_fmod, PRE_CALC!I5365*Fm, PRE_CALC!A5365*Fdata), IF(F_default=1,B5416+(4*Fnotch-0)/8192,B5416+(F_stop-F_start)/8192) )</f>
        <v>167562.5</v>
      </c>
      <c r="C5417" s="39">
        <f t="shared" si="250"/>
        <v>-2.2801455134498223</v>
      </c>
      <c r="D5417" s="84">
        <f ca="1">IF(FilterType="FIR", IF(Extend_fmod=1,OFFSET(PRE_CALC!J5365,0,DEC_RATE), OFFSET(PRE_CALC!B5365,0,DEC_RATE)), C5417)</f>
        <v>-123.24488018700001</v>
      </c>
      <c r="E5417" s="84">
        <f t="shared" ca="1" si="251"/>
        <v>102406.249999872</v>
      </c>
      <c r="F5417" s="84">
        <f t="shared" ca="1" si="249"/>
        <v>-4.8930546883400004E-3</v>
      </c>
      <c r="G5417" s="119">
        <f>IF(FilterType="FIR",  PRE_CALC!A5365*Fdata, IF(F_default=1,G5416+(4*Fnotch-0)/8192,G5416+(F_stop-F_start)/8192) )</f>
        <v>167562.5</v>
      </c>
      <c r="H5417" s="120">
        <f ca="1">IF(FilterType="FIR", OFFSET(PRE_CALC!B5365,0,DEC_RATE), C5417)</f>
        <v>-123.24488018700001</v>
      </c>
    </row>
    <row r="5418" spans="2:8" x14ac:dyDescent="0.2">
      <c r="B5418" s="45">
        <f>IF(FilterType="FIR", IF(Extend_fmod, PRE_CALC!I5366*Fm, PRE_CALC!A5366*Fdata), IF(F_default=1,B5417+(4*Fnotch-0)/8192,B5417+(F_stop-F_start)/8192) )</f>
        <v>167593.750000128</v>
      </c>
      <c r="C5418" s="39">
        <f t="shared" si="250"/>
        <v>-2.2810038809694686</v>
      </c>
      <c r="D5418" s="84">
        <f ca="1">IF(FilterType="FIR", IF(Extend_fmod=1,OFFSET(PRE_CALC!J5366,0,DEC_RATE), OFFSET(PRE_CALC!B5366,0,DEC_RATE)), C5418)</f>
        <v>-123.80024407800001</v>
      </c>
      <c r="E5418" s="84">
        <f t="shared" ca="1" si="251"/>
        <v>102406.249999872</v>
      </c>
      <c r="F5418" s="84">
        <f t="shared" ca="1" si="249"/>
        <v>-4.8930546883400004E-3</v>
      </c>
      <c r="G5418" s="119">
        <f>IF(FilterType="FIR",  PRE_CALC!A5366*Fdata, IF(F_default=1,G5417+(4*Fnotch-0)/8192,G5417+(F_stop-F_start)/8192) )</f>
        <v>167593.750000128</v>
      </c>
      <c r="H5418" s="120">
        <f ca="1">IF(FilterType="FIR", OFFSET(PRE_CALC!B5366,0,DEC_RATE), C5418)</f>
        <v>-123.80024407800001</v>
      </c>
    </row>
    <row r="5419" spans="2:8" x14ac:dyDescent="0.2">
      <c r="B5419" s="45">
        <f>IF(FilterType="FIR", IF(Extend_fmod, PRE_CALC!I5367*Fm, PRE_CALC!A5367*Fdata), IF(F_default=1,B5418+(4*Fnotch-0)/8192,B5418+(F_stop-F_start)/8192) )</f>
        <v>167625</v>
      </c>
      <c r="C5419" s="39">
        <f t="shared" si="250"/>
        <v>-2.2818624144734549</v>
      </c>
      <c r="D5419" s="84">
        <f ca="1">IF(FilterType="FIR", IF(Extend_fmod=1,OFFSET(PRE_CALC!J5367,0,DEC_RATE), OFFSET(PRE_CALC!B5367,0,DEC_RATE)), C5419)</f>
        <v>-124.400016802</v>
      </c>
      <c r="E5419" s="84">
        <f t="shared" ca="1" si="251"/>
        <v>102406.249999872</v>
      </c>
      <c r="F5419" s="84">
        <f t="shared" ca="1" si="249"/>
        <v>-4.8930546883400004E-3</v>
      </c>
      <c r="G5419" s="119">
        <f>IF(FilterType="FIR",  PRE_CALC!A5367*Fdata, IF(F_default=1,G5418+(4*Fnotch-0)/8192,G5418+(F_stop-F_start)/8192) )</f>
        <v>167625</v>
      </c>
      <c r="H5419" s="120">
        <f ca="1">IF(FilterType="FIR", OFFSET(PRE_CALC!B5367,0,DEC_RATE), C5419)</f>
        <v>-124.400016802</v>
      </c>
    </row>
    <row r="5420" spans="2:8" x14ac:dyDescent="0.2">
      <c r="B5420" s="45">
        <f>IF(FilterType="FIR", IF(Extend_fmod, PRE_CALC!I5368*Fm, PRE_CALC!A5368*Fdata), IF(F_default=1,B5419+(4*Fnotch-0)/8192,B5419+(F_stop-F_start)/8192) )</f>
        <v>167656.249999872</v>
      </c>
      <c r="C5420" s="39">
        <f t="shared" si="250"/>
        <v>-2.2827211139722312</v>
      </c>
      <c r="D5420" s="84">
        <f ca="1">IF(FilterType="FIR", IF(Extend_fmod=1,OFFSET(PRE_CALC!J5368,0,DEC_RATE), OFFSET(PRE_CALC!B5368,0,DEC_RATE)), C5420)</f>
        <v>-125.05090444699999</v>
      </c>
      <c r="E5420" s="84">
        <f t="shared" ca="1" si="251"/>
        <v>102406.249999872</v>
      </c>
      <c r="F5420" s="84">
        <f t="shared" ca="1" si="249"/>
        <v>-4.8930546883400004E-3</v>
      </c>
      <c r="G5420" s="119">
        <f>IF(FilterType="FIR",  PRE_CALC!A5368*Fdata, IF(F_default=1,G5419+(4*Fnotch-0)/8192,G5419+(F_stop-F_start)/8192) )</f>
        <v>167656.249999872</v>
      </c>
      <c r="H5420" s="120">
        <f ca="1">IF(FilterType="FIR", OFFSET(PRE_CALC!B5368,0,DEC_RATE), C5420)</f>
        <v>-125.05090444699999</v>
      </c>
    </row>
    <row r="5421" spans="2:8" x14ac:dyDescent="0.2">
      <c r="B5421" s="45">
        <f>IF(FilterType="FIR", IF(Extend_fmod, PRE_CALC!I5369*Fm, PRE_CALC!A5369*Fdata), IF(F_default=1,B5420+(4*Fnotch-0)/8192,B5420+(F_stop-F_start)/8192) )</f>
        <v>167687.5</v>
      </c>
      <c r="C5421" s="39">
        <f t="shared" si="250"/>
        <v>-2.2835799794762894</v>
      </c>
      <c r="D5421" s="84">
        <f ca="1">IF(FilterType="FIR", IF(Extend_fmod=1,OFFSET(PRE_CALC!J5369,0,DEC_RATE), OFFSET(PRE_CALC!B5369,0,DEC_RATE)), C5421)</f>
        <v>-125.7613298</v>
      </c>
      <c r="E5421" s="84">
        <f t="shared" ca="1" si="251"/>
        <v>102406.249999872</v>
      </c>
      <c r="F5421" s="84">
        <f t="shared" ca="1" si="249"/>
        <v>-4.8930546883400004E-3</v>
      </c>
      <c r="G5421" s="119">
        <f>IF(FilterType="FIR",  PRE_CALC!A5369*Fdata, IF(F_default=1,G5420+(4*Fnotch-0)/8192,G5420+(F_stop-F_start)/8192) )</f>
        <v>167687.5</v>
      </c>
      <c r="H5421" s="120">
        <f ca="1">IF(FilterType="FIR", OFFSET(PRE_CALC!B5369,0,DEC_RATE), C5421)</f>
        <v>-125.7613298</v>
      </c>
    </row>
    <row r="5422" spans="2:8" x14ac:dyDescent="0.2">
      <c r="B5422" s="45">
        <f>IF(FilterType="FIR", IF(Extend_fmod, PRE_CALC!I5370*Fm, PRE_CALC!A5370*Fdata), IF(F_default=1,B5421+(4*Fnotch-0)/8192,B5421+(F_stop-F_start)/8192) )</f>
        <v>167718.750000128</v>
      </c>
      <c r="C5422" s="39">
        <f t="shared" si="250"/>
        <v>-2.2844390109819939</v>
      </c>
      <c r="D5422" s="84">
        <f ca="1">IF(FilterType="FIR", IF(Extend_fmod=1,OFFSET(PRE_CALC!J5370,0,DEC_RATE), OFFSET(PRE_CALC!B5370,0,DEC_RATE)), C5422)</f>
        <v>-126.542072101</v>
      </c>
      <c r="E5422" s="84">
        <f t="shared" ca="1" si="251"/>
        <v>102406.249999872</v>
      </c>
      <c r="F5422" s="84">
        <f t="shared" ca="1" si="249"/>
        <v>-4.8930546883400004E-3</v>
      </c>
      <c r="G5422" s="119">
        <f>IF(FilterType="FIR",  PRE_CALC!A5370*Fdata, IF(F_default=1,G5421+(4*Fnotch-0)/8192,G5421+(F_stop-F_start)/8192) )</f>
        <v>167718.750000128</v>
      </c>
      <c r="H5422" s="120">
        <f ca="1">IF(FilterType="FIR", OFFSET(PRE_CALC!B5370,0,DEC_RATE), C5422)</f>
        <v>-126.542072101</v>
      </c>
    </row>
    <row r="5423" spans="2:8" x14ac:dyDescent="0.2">
      <c r="B5423" s="45">
        <f>IF(FilterType="FIR", IF(Extend_fmod, PRE_CALC!I5371*Fm, PRE_CALC!A5371*Fdata), IF(F_default=1,B5422+(4*Fnotch-0)/8192,B5422+(F_stop-F_start)/8192) )</f>
        <v>167750</v>
      </c>
      <c r="C5423" s="39">
        <f t="shared" si="250"/>
        <v>-2.2852982084857674</v>
      </c>
      <c r="D5423" s="84">
        <f ca="1">IF(FilterType="FIR", IF(Extend_fmod=1,OFFSET(PRE_CALC!J5371,0,DEC_RATE), OFFSET(PRE_CALC!B5371,0,DEC_RATE)), C5423)</f>
        <v>-127.407235801</v>
      </c>
      <c r="E5423" s="84">
        <f t="shared" ca="1" si="251"/>
        <v>102406.249999872</v>
      </c>
      <c r="F5423" s="84">
        <f t="shared" ca="1" si="249"/>
        <v>-4.8930546883400004E-3</v>
      </c>
      <c r="G5423" s="119">
        <f>IF(FilterType="FIR",  PRE_CALC!A5371*Fdata, IF(F_default=1,G5422+(4*Fnotch-0)/8192,G5422+(F_stop-F_start)/8192) )</f>
        <v>167750</v>
      </c>
      <c r="H5423" s="120">
        <f ca="1">IF(FilterType="FIR", OFFSET(PRE_CALC!B5371,0,DEC_RATE), C5423)</f>
        <v>-127.407235801</v>
      </c>
    </row>
    <row r="5424" spans="2:8" x14ac:dyDescent="0.2">
      <c r="B5424" s="45">
        <f>IF(FilterType="FIR", IF(Extend_fmod, PRE_CALC!I5372*Fm, PRE_CALC!A5372*Fdata), IF(F_default=1,B5423+(4*Fnotch-0)/8192,B5423+(F_stop-F_start)/8192) )</f>
        <v>167781.249999872</v>
      </c>
      <c r="C5424" s="39">
        <f t="shared" si="250"/>
        <v>-2.2861575719980531</v>
      </c>
      <c r="D5424" s="84">
        <f ca="1">IF(FilterType="FIR", IF(Extend_fmod=1,OFFSET(PRE_CALC!J5372,0,DEC_RATE), OFFSET(PRE_CALC!B5372,0,DEC_RATE)), C5424)</f>
        <v>-128.375774917</v>
      </c>
      <c r="E5424" s="84">
        <f t="shared" ca="1" si="251"/>
        <v>102406.249999872</v>
      </c>
      <c r="F5424" s="84">
        <f t="shared" ca="1" si="249"/>
        <v>-4.8930546883400004E-3</v>
      </c>
      <c r="G5424" s="119">
        <f>IF(FilterType="FIR",  PRE_CALC!A5372*Fdata, IF(F_default=1,G5423+(4*Fnotch-0)/8192,G5423+(F_stop-F_start)/8192) )</f>
        <v>167781.249999872</v>
      </c>
      <c r="H5424" s="120">
        <f ca="1">IF(FilterType="FIR", OFFSET(PRE_CALC!B5372,0,DEC_RATE), C5424)</f>
        <v>-128.375774917</v>
      </c>
    </row>
    <row r="5425" spans="2:8" x14ac:dyDescent="0.2">
      <c r="B5425" s="45">
        <f>IF(FilterType="FIR", IF(Extend_fmod, PRE_CALC!I5373*Fm, PRE_CALC!A5373*Fdata), IF(F_default=1,B5424+(4*Fnotch-0)/8192,B5424+(F_stop-F_start)/8192) )</f>
        <v>167812.5</v>
      </c>
      <c r="C5425" s="39">
        <f t="shared" si="250"/>
        <v>-2.2870171015293375</v>
      </c>
      <c r="D5425" s="84">
        <f ca="1">IF(FilterType="FIR", IF(Extend_fmod=1,OFFSET(PRE_CALC!J5373,0,DEC_RATE), OFFSET(PRE_CALC!B5373,0,DEC_RATE)), C5425)</f>
        <v>-129.47400544999999</v>
      </c>
      <c r="E5425" s="84">
        <f t="shared" ca="1" si="251"/>
        <v>102406.249999872</v>
      </c>
      <c r="F5425" s="84">
        <f t="shared" ca="1" si="249"/>
        <v>-4.8930546883400004E-3</v>
      </c>
      <c r="G5425" s="119">
        <f>IF(FilterType="FIR",  PRE_CALC!A5373*Fdata, IF(F_default=1,G5424+(4*Fnotch-0)/8192,G5424+(F_stop-F_start)/8192) )</f>
        <v>167812.5</v>
      </c>
      <c r="H5425" s="120">
        <f ca="1">IF(FilterType="FIR", OFFSET(PRE_CALC!B5373,0,DEC_RATE), C5425)</f>
        <v>-129.47400544999999</v>
      </c>
    </row>
    <row r="5426" spans="2:8" x14ac:dyDescent="0.2">
      <c r="B5426" s="45">
        <f>IF(FilterType="FIR", IF(Extend_fmod, PRE_CALC!I5374*Fm, PRE_CALC!A5374*Fdata), IF(F_default=1,B5425+(4*Fnotch-0)/8192,B5425+(F_stop-F_start)/8192) )</f>
        <v>167843.750000128</v>
      </c>
      <c r="C5426" s="39">
        <f t="shared" si="250"/>
        <v>-2.287876797075997</v>
      </c>
      <c r="D5426" s="84">
        <f ca="1">IF(FilterType="FIR", IF(Extend_fmod=1,OFFSET(PRE_CALC!J5374,0,DEC_RATE), OFFSET(PRE_CALC!B5374,0,DEC_RATE)), C5426)</f>
        <v>-130.739990468</v>
      </c>
      <c r="E5426" s="84">
        <f t="shared" ca="1" si="251"/>
        <v>102406.249999872</v>
      </c>
      <c r="F5426" s="84">
        <f t="shared" ca="1" si="249"/>
        <v>-4.8930546883400004E-3</v>
      </c>
      <c r="G5426" s="119">
        <f>IF(FilterType="FIR",  PRE_CALC!A5374*Fdata, IF(F_default=1,G5425+(4*Fnotch-0)/8192,G5425+(F_stop-F_start)/8192) )</f>
        <v>167843.750000128</v>
      </c>
      <c r="H5426" s="120">
        <f ca="1">IF(FilterType="FIR", OFFSET(PRE_CALC!B5374,0,DEC_RATE), C5426)</f>
        <v>-130.739990468</v>
      </c>
    </row>
    <row r="5427" spans="2:8" x14ac:dyDescent="0.2">
      <c r="B5427" s="45">
        <f>IF(FilterType="FIR", IF(Extend_fmod, PRE_CALC!I5375*Fm, PRE_CALC!A5375*Fdata), IF(F_default=1,B5426+(4*Fnotch-0)/8192,B5426+(F_stop-F_start)/8192) )</f>
        <v>167875</v>
      </c>
      <c r="C5427" s="39">
        <f t="shared" si="250"/>
        <v>-2.2887366586344458</v>
      </c>
      <c r="D5427" s="84">
        <f ca="1">IF(FilterType="FIR", IF(Extend_fmod=1,OFFSET(PRE_CALC!J5375,0,DEC_RATE), OFFSET(PRE_CALC!B5375,0,DEC_RATE)), C5427)</f>
        <v>-132.23177118999999</v>
      </c>
      <c r="E5427" s="84">
        <f t="shared" ca="1" si="251"/>
        <v>102406.249999872</v>
      </c>
      <c r="F5427" s="84">
        <f t="shared" ca="1" si="249"/>
        <v>-4.8930546883400004E-3</v>
      </c>
      <c r="G5427" s="119">
        <f>IF(FilterType="FIR",  PRE_CALC!A5375*Fdata, IF(F_default=1,G5426+(4*Fnotch-0)/8192,G5426+(F_stop-F_start)/8192) )</f>
        <v>167875</v>
      </c>
      <c r="H5427" s="120">
        <f ca="1">IF(FilterType="FIR", OFFSET(PRE_CALC!B5375,0,DEC_RATE), C5427)</f>
        <v>-132.23177118999999</v>
      </c>
    </row>
    <row r="5428" spans="2:8" x14ac:dyDescent="0.2">
      <c r="B5428" s="45">
        <f>IF(FilterType="FIR", IF(Extend_fmod, PRE_CALC!I5376*Fm, PRE_CALC!A5376*Fdata), IF(F_default=1,B5427+(4*Fnotch-0)/8192,B5427+(F_stop-F_start)/8192) )</f>
        <v>167906.249999872</v>
      </c>
      <c r="C5428" s="39">
        <f t="shared" si="250"/>
        <v>-2.289596686215134</v>
      </c>
      <c r="D5428" s="84">
        <f ca="1">IF(FilterType="FIR", IF(Extend_fmod=1,OFFSET(PRE_CALC!J5376,0,DEC_RATE), OFFSET(PRE_CALC!B5376,0,DEC_RATE)), C5428)</f>
        <v>-134.044370802</v>
      </c>
      <c r="E5428" s="84">
        <f t="shared" ca="1" si="251"/>
        <v>102406.249999872</v>
      </c>
      <c r="F5428" s="84">
        <f t="shared" ca="1" si="249"/>
        <v>-4.8930546883400004E-3</v>
      </c>
      <c r="G5428" s="119">
        <f>IF(FilterType="FIR",  PRE_CALC!A5376*Fdata, IF(F_default=1,G5427+(4*Fnotch-0)/8192,G5427+(F_stop-F_start)/8192) )</f>
        <v>167906.249999872</v>
      </c>
      <c r="H5428" s="120">
        <f ca="1">IF(FilterType="FIR", OFFSET(PRE_CALC!B5376,0,DEC_RATE), C5428)</f>
        <v>-134.044370802</v>
      </c>
    </row>
    <row r="5429" spans="2:8" x14ac:dyDescent="0.2">
      <c r="B5429" s="45">
        <f>IF(FilterType="FIR", IF(Extend_fmod, PRE_CALC!I5377*Fm, PRE_CALC!A5377*Fdata), IF(F_default=1,B5428+(4*Fnotch-0)/8192,B5428+(F_stop-F_start)/8192) )</f>
        <v>167937.5</v>
      </c>
      <c r="C5429" s="39">
        <f t="shared" si="250"/>
        <v>-2.2904568798285623</v>
      </c>
      <c r="D5429" s="84">
        <f ca="1">IF(FilterType="FIR", IF(Extend_fmod=1,OFFSET(PRE_CALC!J5377,0,DEC_RATE), OFFSET(PRE_CALC!B5377,0,DEC_RATE)), C5429)</f>
        <v>-136.349913964</v>
      </c>
      <c r="E5429" s="84">
        <f t="shared" ca="1" si="251"/>
        <v>102406.249999872</v>
      </c>
      <c r="F5429" s="84">
        <f t="shared" ca="1" si="249"/>
        <v>-4.8930546883400004E-3</v>
      </c>
      <c r="G5429" s="119">
        <f>IF(FilterType="FIR",  PRE_CALC!A5377*Fdata, IF(F_default=1,G5428+(4*Fnotch-0)/8192,G5428+(F_stop-F_start)/8192) )</f>
        <v>167937.5</v>
      </c>
      <c r="H5429" s="120">
        <f ca="1">IF(FilterType="FIR", OFFSET(PRE_CALC!B5377,0,DEC_RATE), C5429)</f>
        <v>-136.349913964</v>
      </c>
    </row>
    <row r="5430" spans="2:8" x14ac:dyDescent="0.2">
      <c r="B5430" s="45">
        <f>IF(FilterType="FIR", IF(Extend_fmod, PRE_CALC!I5378*Fm, PRE_CALC!A5378*Fdata), IF(F_default=1,B5429+(4*Fnotch-0)/8192,B5429+(F_stop-F_start)/8192) )</f>
        <v>167968.750000128</v>
      </c>
      <c r="C5430" s="39">
        <f t="shared" si="250"/>
        <v>-2.2913172394711099</v>
      </c>
      <c r="D5430" s="84">
        <f ca="1">IF(FilterType="FIR", IF(Extend_fmod=1,OFFSET(PRE_CALC!J5378,0,DEC_RATE), OFFSET(PRE_CALC!B5378,0,DEC_RATE)), C5430)</f>
        <v>-139.513216142</v>
      </c>
      <c r="E5430" s="84">
        <f t="shared" ca="1" si="251"/>
        <v>102406.249999872</v>
      </c>
      <c r="F5430" s="84">
        <f t="shared" ca="1" si="249"/>
        <v>-4.8930546883400004E-3</v>
      </c>
      <c r="G5430" s="119">
        <f>IF(FilterType="FIR",  PRE_CALC!A5378*Fdata, IF(F_default=1,G5429+(4*Fnotch-0)/8192,G5429+(F_stop-F_start)/8192) )</f>
        <v>167968.750000128</v>
      </c>
      <c r="H5430" s="120">
        <f ca="1">IF(FilterType="FIR", OFFSET(PRE_CALC!B5378,0,DEC_RATE), C5430)</f>
        <v>-139.513216142</v>
      </c>
    </row>
    <row r="5431" spans="2:8" x14ac:dyDescent="0.2">
      <c r="B5431" s="45">
        <f>IF(FilterType="FIR", IF(Extend_fmod, PRE_CALC!I5379*Fm, PRE_CALC!A5379*Fdata), IF(F_default=1,B5430+(4*Fnotch-0)/8192,B5430+(F_stop-F_start)/8192) )</f>
        <v>168000</v>
      </c>
      <c r="C5431" s="39">
        <f t="shared" si="250"/>
        <v>-2.2921777651391739</v>
      </c>
      <c r="D5431" s="84">
        <f ca="1">IF(FilterType="FIR", IF(Extend_fmod=1,OFFSET(PRE_CALC!J5379,0,DEC_RATE), OFFSET(PRE_CALC!B5379,0,DEC_RATE)), C5431)</f>
        <v>-144.56347878299999</v>
      </c>
      <c r="E5431" s="84">
        <f t="shared" ca="1" si="251"/>
        <v>102406.249999872</v>
      </c>
      <c r="F5431" s="84">
        <f t="shared" ref="F5431:F5494" ca="1" si="252">IF(G5431&lt;=F_PB,H5431, OFFSET(H:H,MATCH(F_PB-0.0001,G:G),0,1))</f>
        <v>-4.8930546883400004E-3</v>
      </c>
      <c r="G5431" s="119">
        <f>IF(FilterType="FIR",  PRE_CALC!A5379*Fdata, IF(F_default=1,G5430+(4*Fnotch-0)/8192,G5430+(F_stop-F_start)/8192) )</f>
        <v>168000</v>
      </c>
      <c r="H5431" s="120">
        <f ca="1">IF(FilterType="FIR", OFFSET(PRE_CALC!B5379,0,DEC_RATE), C5431)</f>
        <v>-144.56347878299999</v>
      </c>
    </row>
    <row r="5432" spans="2:8" x14ac:dyDescent="0.2">
      <c r="B5432" s="45">
        <f>IF(FilterType="FIR", IF(Extend_fmod, PRE_CALC!I5380*Fm, PRE_CALC!A5380*Fdata), IF(F_default=1,B5431+(4*Fnotch-0)/8192,B5431+(F_stop-F_start)/8192) )</f>
        <v>168031.249999872</v>
      </c>
      <c r="C5432" s="39">
        <f t="shared" ref="C5432:C5495" si="253">MAX(20*LOG(ABS(   (1/s_dec*SIN(s_dec*$B5432/Fm*PI())/SIN($B5432/Fm*PI()))^(order-1) * (1/s_dec2*SIN(s_dec2*$B5432/Fm*PI())/SIN($B5432/Fm*PI()))  )), -160)</f>
        <v>-2.2930384568432172</v>
      </c>
      <c r="D5432" s="84">
        <f ca="1">IF(FilterType="FIR", IF(Extend_fmod=1,OFFSET(PRE_CALC!J5380,0,DEC_RATE), OFFSET(PRE_CALC!B5380,0,DEC_RATE)), C5432)</f>
        <v>-158.159544471</v>
      </c>
      <c r="E5432" s="84">
        <f t="shared" ref="E5432:E5495" ca="1" si="254">IF(G5432&lt;=F_PB,G5432, OFFSET(G:G,MATCH(F_PB-0.0001,G:G),0,1) )</f>
        <v>102406.249999872</v>
      </c>
      <c r="F5432" s="84">
        <f t="shared" ca="1" si="252"/>
        <v>-4.8930546883400004E-3</v>
      </c>
      <c r="G5432" s="119">
        <f>IF(FilterType="FIR",  PRE_CALC!A5380*Fdata, IF(F_default=1,G5431+(4*Fnotch-0)/8192,G5431+(F_stop-F_start)/8192) )</f>
        <v>168031.249999872</v>
      </c>
      <c r="H5432" s="120">
        <f ca="1">IF(FilterType="FIR", OFFSET(PRE_CALC!B5380,0,DEC_RATE), C5432)</f>
        <v>-158.159544471</v>
      </c>
    </row>
    <row r="5433" spans="2:8" x14ac:dyDescent="0.2">
      <c r="B5433" s="45">
        <f>IF(FilterType="FIR", IF(Extend_fmod, PRE_CALC!I5381*Fm, PRE_CALC!A5381*Fdata), IF(F_default=1,B5432+(4*Fnotch-0)/8192,B5432+(F_stop-F_start)/8192) )</f>
        <v>168062.5</v>
      </c>
      <c r="C5433" s="39">
        <f t="shared" si="253"/>
        <v>-2.2938993145937596</v>
      </c>
      <c r="D5433" s="84">
        <f ca="1">IF(FilterType="FIR", IF(Extend_fmod=1,OFFSET(PRE_CALC!J5381,0,DEC_RATE), OFFSET(PRE_CALC!B5381,0,DEC_RATE)), C5433)</f>
        <v>-149.23645627100001</v>
      </c>
      <c r="E5433" s="84">
        <f t="shared" ca="1" si="254"/>
        <v>102406.249999872</v>
      </c>
      <c r="F5433" s="84">
        <f t="shared" ca="1" si="252"/>
        <v>-4.8930546883400004E-3</v>
      </c>
      <c r="G5433" s="119">
        <f>IF(FilterType="FIR",  PRE_CALC!A5381*Fdata, IF(F_default=1,G5432+(4*Fnotch-0)/8192,G5432+(F_stop-F_start)/8192) )</f>
        <v>168062.5</v>
      </c>
      <c r="H5433" s="120">
        <f ca="1">IF(FilterType="FIR", OFFSET(PRE_CALC!B5381,0,DEC_RATE), C5433)</f>
        <v>-149.23645627100001</v>
      </c>
    </row>
    <row r="5434" spans="2:8" x14ac:dyDescent="0.2">
      <c r="B5434" s="45">
        <f>IF(FilterType="FIR", IF(Extend_fmod, PRE_CALC!I5382*Fm, PRE_CALC!A5382*Fdata), IF(F_default=1,B5433+(4*Fnotch-0)/8192,B5433+(F_stop-F_start)/8192) )</f>
        <v>168093.750000128</v>
      </c>
      <c r="C5434" s="39">
        <f t="shared" si="253"/>
        <v>-2.294760338387162</v>
      </c>
      <c r="D5434" s="84">
        <f ca="1">IF(FilterType="FIR", IF(Extend_fmod=1,OFFSET(PRE_CALC!J5382,0,DEC_RATE), OFFSET(PRE_CALC!B5382,0,DEC_RATE)), C5434)</f>
        <v>-141.77589222</v>
      </c>
      <c r="E5434" s="84">
        <f t="shared" ca="1" si="254"/>
        <v>102406.249999872</v>
      </c>
      <c r="F5434" s="84">
        <f t="shared" ca="1" si="252"/>
        <v>-4.8930546883400004E-3</v>
      </c>
      <c r="G5434" s="119">
        <f>IF(FilterType="FIR",  PRE_CALC!A5382*Fdata, IF(F_default=1,G5433+(4*Fnotch-0)/8192,G5433+(F_stop-F_start)/8192) )</f>
        <v>168093.750000128</v>
      </c>
      <c r="H5434" s="120">
        <f ca="1">IF(FilterType="FIR", OFFSET(PRE_CALC!B5382,0,DEC_RATE), C5434)</f>
        <v>-141.77589222</v>
      </c>
    </row>
    <row r="5435" spans="2:8" x14ac:dyDescent="0.2">
      <c r="B5435" s="45">
        <f>IF(FilterType="FIR", IF(Extend_fmod, PRE_CALC!I5383*Fm, PRE_CALC!A5383*Fdata), IF(F_default=1,B5434+(4*Fnotch-0)/8192,B5434+(F_stop-F_start)/8192) )</f>
        <v>168125</v>
      </c>
      <c r="C5435" s="39">
        <f t="shared" si="253"/>
        <v>-2.2956215282198307</v>
      </c>
      <c r="D5435" s="84">
        <f ca="1">IF(FilterType="FIR", IF(Extend_fmod=1,OFFSET(PRE_CALC!J5383,0,DEC_RATE), OFFSET(PRE_CALC!B5383,0,DEC_RATE)), C5435)</f>
        <v>-137.81807900300001</v>
      </c>
      <c r="E5435" s="84">
        <f t="shared" ca="1" si="254"/>
        <v>102406.249999872</v>
      </c>
      <c r="F5435" s="84">
        <f t="shared" ca="1" si="252"/>
        <v>-4.8930546883400004E-3</v>
      </c>
      <c r="G5435" s="119">
        <f>IF(FilterType="FIR",  PRE_CALC!A5383*Fdata, IF(F_default=1,G5434+(4*Fnotch-0)/8192,G5434+(F_stop-F_start)/8192) )</f>
        <v>168125</v>
      </c>
      <c r="H5435" s="120">
        <f ca="1">IF(FilterType="FIR", OFFSET(PRE_CALC!B5383,0,DEC_RATE), C5435)</f>
        <v>-137.81807900300001</v>
      </c>
    </row>
    <row r="5436" spans="2:8" x14ac:dyDescent="0.2">
      <c r="B5436" s="45">
        <f>IF(FilterType="FIR", IF(Extend_fmod, PRE_CALC!I5384*Fm, PRE_CALC!A5384*Fdata), IF(F_default=1,B5435+(4*Fnotch-0)/8192,B5435+(F_stop-F_start)/8192) )</f>
        <v>168156.249999872</v>
      </c>
      <c r="C5436" s="39">
        <f t="shared" si="253"/>
        <v>-2.2964828841022391</v>
      </c>
      <c r="D5436" s="84">
        <f ca="1">IF(FilterType="FIR", IF(Extend_fmod=1,OFFSET(PRE_CALC!J5384,0,DEC_RATE), OFFSET(PRE_CALC!B5384,0,DEC_RATE)), C5436)</f>
        <v>-135.10710925199999</v>
      </c>
      <c r="E5436" s="84">
        <f t="shared" ca="1" si="254"/>
        <v>102406.249999872</v>
      </c>
      <c r="F5436" s="84">
        <f t="shared" ca="1" si="252"/>
        <v>-4.8930546883400004E-3</v>
      </c>
      <c r="G5436" s="119">
        <f>IF(FilterType="FIR",  PRE_CALC!A5384*Fdata, IF(F_default=1,G5435+(4*Fnotch-0)/8192,G5435+(F_stop-F_start)/8192) )</f>
        <v>168156.249999872</v>
      </c>
      <c r="H5436" s="120">
        <f ca="1">IF(FilterType="FIR", OFFSET(PRE_CALC!B5384,0,DEC_RATE), C5436)</f>
        <v>-135.10710925199999</v>
      </c>
    </row>
    <row r="5437" spans="2:8" x14ac:dyDescent="0.2">
      <c r="B5437" s="45">
        <f>IF(FilterType="FIR", IF(Extend_fmod, PRE_CALC!I5385*Fm, PRE_CALC!A5385*Fdata), IF(F_default=1,B5436+(4*Fnotch-0)/8192,B5436+(F_stop-F_start)/8192) )</f>
        <v>168187.5</v>
      </c>
      <c r="C5437" s="39">
        <f t="shared" si="253"/>
        <v>-2.2973444060448949</v>
      </c>
      <c r="D5437" s="84">
        <f ca="1">IF(FilterType="FIR", IF(Extend_fmod=1,OFFSET(PRE_CALC!J5385,0,DEC_RATE), OFFSET(PRE_CALC!B5385,0,DEC_RATE)), C5437)</f>
        <v>-133.04329458399999</v>
      </c>
      <c r="E5437" s="84">
        <f t="shared" ca="1" si="254"/>
        <v>102406.249999872</v>
      </c>
      <c r="F5437" s="84">
        <f t="shared" ca="1" si="252"/>
        <v>-4.8930546883400004E-3</v>
      </c>
      <c r="G5437" s="119">
        <f>IF(FilterType="FIR",  PRE_CALC!A5385*Fdata, IF(F_default=1,G5436+(4*Fnotch-0)/8192,G5436+(F_stop-F_start)/8192) )</f>
        <v>168187.5</v>
      </c>
      <c r="H5437" s="120">
        <f ca="1">IF(FilterType="FIR", OFFSET(PRE_CALC!B5385,0,DEC_RATE), C5437)</f>
        <v>-133.04329458399999</v>
      </c>
    </row>
    <row r="5438" spans="2:8" x14ac:dyDescent="0.2">
      <c r="B5438" s="45">
        <f>IF(FilterType="FIR", IF(Extend_fmod, PRE_CALC!I5386*Fm, PRE_CALC!A5386*Fdata), IF(F_default=1,B5437+(4*Fnotch-0)/8192,B5437+(F_stop-F_start)/8192) )</f>
        <v>168218.750000128</v>
      </c>
      <c r="C5438" s="39">
        <f t="shared" si="253"/>
        <v>-2.29820609404418</v>
      </c>
      <c r="D5438" s="84">
        <f ca="1">IF(FilterType="FIR", IF(Extend_fmod=1,OFFSET(PRE_CALC!J5386,0,DEC_RATE), OFFSET(PRE_CALC!B5386,0,DEC_RATE)), C5438)</f>
        <v>-131.37709314200001</v>
      </c>
      <c r="E5438" s="84">
        <f t="shared" ca="1" si="254"/>
        <v>102406.249999872</v>
      </c>
      <c r="F5438" s="84">
        <f t="shared" ca="1" si="252"/>
        <v>-4.8930546883400004E-3</v>
      </c>
      <c r="G5438" s="119">
        <f>IF(FilterType="FIR",  PRE_CALC!A5386*Fdata, IF(F_default=1,G5437+(4*Fnotch-0)/8192,G5437+(F_stop-F_start)/8192) )</f>
        <v>168218.750000128</v>
      </c>
      <c r="H5438" s="120">
        <f ca="1">IF(FilterType="FIR", OFFSET(PRE_CALC!B5386,0,DEC_RATE), C5438)</f>
        <v>-131.37709314200001</v>
      </c>
    </row>
    <row r="5439" spans="2:8" x14ac:dyDescent="0.2">
      <c r="B5439" s="45">
        <f>IF(FilterType="FIR", IF(Extend_fmod, PRE_CALC!I5387*Fm, PRE_CALC!A5387*Fdata), IF(F_default=1,B5438+(4*Fnotch-0)/8192,B5438+(F_stop-F_start)/8192) )</f>
        <v>168250</v>
      </c>
      <c r="C5439" s="39">
        <f t="shared" si="253"/>
        <v>-2.2990679480964888</v>
      </c>
      <c r="D5439" s="84">
        <f ca="1">IF(FilterType="FIR", IF(Extend_fmod=1,OFFSET(PRE_CALC!J5387,0,DEC_RATE), OFFSET(PRE_CALC!B5387,0,DEC_RATE)), C5439)</f>
        <v>-129.980458102</v>
      </c>
      <c r="E5439" s="84">
        <f t="shared" ca="1" si="254"/>
        <v>102406.249999872</v>
      </c>
      <c r="F5439" s="84">
        <f t="shared" ca="1" si="252"/>
        <v>-4.8930546883400004E-3</v>
      </c>
      <c r="G5439" s="119">
        <f>IF(FilterType="FIR",  PRE_CALC!A5387*Fdata, IF(F_default=1,G5438+(4*Fnotch-0)/8192,G5438+(F_stop-F_start)/8192) )</f>
        <v>168250</v>
      </c>
      <c r="H5439" s="120">
        <f ca="1">IF(FilterType="FIR", OFFSET(PRE_CALC!B5387,0,DEC_RATE), C5439)</f>
        <v>-129.980458102</v>
      </c>
    </row>
    <row r="5440" spans="2:8" x14ac:dyDescent="0.2">
      <c r="B5440" s="45">
        <f>IF(FilterType="FIR", IF(Extend_fmod, PRE_CALC!I5388*Fm, PRE_CALC!A5388*Fdata), IF(F_default=1,B5439+(4*Fnotch-0)/8192,B5439+(F_stop-F_start)/8192) )</f>
        <v>168281.249999872</v>
      </c>
      <c r="C5440" s="39">
        <f t="shared" si="253"/>
        <v>-2.2999299682123104</v>
      </c>
      <c r="D5440" s="84">
        <f ca="1">IF(FilterType="FIR", IF(Extend_fmod=1,OFFSET(PRE_CALC!J5388,0,DEC_RATE), OFFSET(PRE_CALC!B5388,0,DEC_RATE)), C5440)</f>
        <v>-128.778874156</v>
      </c>
      <c r="E5440" s="84">
        <f t="shared" ca="1" si="254"/>
        <v>102406.249999872</v>
      </c>
      <c r="F5440" s="84">
        <f t="shared" ca="1" si="252"/>
        <v>-4.8930546883400004E-3</v>
      </c>
      <c r="G5440" s="119">
        <f>IF(FilterType="FIR",  PRE_CALC!A5388*Fdata, IF(F_default=1,G5439+(4*Fnotch-0)/8192,G5439+(F_stop-F_start)/8192) )</f>
        <v>168281.249999872</v>
      </c>
      <c r="H5440" s="120">
        <f ca="1">IF(FilterType="FIR", OFFSET(PRE_CALC!B5388,0,DEC_RATE), C5440)</f>
        <v>-128.778874156</v>
      </c>
    </row>
    <row r="5441" spans="2:8" x14ac:dyDescent="0.2">
      <c r="B5441" s="45">
        <f>IF(FilterType="FIR", IF(Extend_fmod, PRE_CALC!I5389*Fm, PRE_CALC!A5389*Fdata), IF(F_default=1,B5440+(4*Fnotch-0)/8192,B5440+(F_stop-F_start)/8192) )</f>
        <v>168312.5</v>
      </c>
      <c r="C5441" s="39">
        <f t="shared" si="253"/>
        <v>-2.300792154402147</v>
      </c>
      <c r="D5441" s="84">
        <f ca="1">IF(FilterType="FIR", IF(Extend_fmod=1,OFFSET(PRE_CALC!J5389,0,DEC_RATE), OFFSET(PRE_CALC!B5389,0,DEC_RATE)), C5441)</f>
        <v>-127.725135853</v>
      </c>
      <c r="E5441" s="84">
        <f t="shared" ca="1" si="254"/>
        <v>102406.249999872</v>
      </c>
      <c r="F5441" s="84">
        <f t="shared" ca="1" si="252"/>
        <v>-4.8930546883400004E-3</v>
      </c>
      <c r="G5441" s="119">
        <f>IF(FilterType="FIR",  PRE_CALC!A5389*Fdata, IF(F_default=1,G5440+(4*Fnotch-0)/8192,G5440+(F_stop-F_start)/8192) )</f>
        <v>168312.5</v>
      </c>
      <c r="H5441" s="120">
        <f ca="1">IF(FilterType="FIR", OFFSET(PRE_CALC!B5389,0,DEC_RATE), C5441)</f>
        <v>-127.725135853</v>
      </c>
    </row>
    <row r="5442" spans="2:8" x14ac:dyDescent="0.2">
      <c r="B5442" s="45">
        <f>IF(FilterType="FIR", IF(Extend_fmod, PRE_CALC!I5390*Fm, PRE_CALC!A5390*Fdata), IF(F_default=1,B5441+(4*Fnotch-0)/8192,B5441+(F_stop-F_start)/8192) )</f>
        <v>168343.750000128</v>
      </c>
      <c r="C5442" s="39">
        <f t="shared" si="253"/>
        <v>-2.3016545066623948</v>
      </c>
      <c r="D5442" s="84">
        <f ca="1">IF(FilterType="FIR", IF(Extend_fmod=1,OFFSET(PRE_CALC!J5390,0,DEC_RATE), OFFSET(PRE_CALC!B5390,0,DEC_RATE)), C5442)</f>
        <v>-126.78744343300001</v>
      </c>
      <c r="E5442" s="84">
        <f t="shared" ca="1" si="254"/>
        <v>102406.249999872</v>
      </c>
      <c r="F5442" s="84">
        <f t="shared" ca="1" si="252"/>
        <v>-4.8930546883400004E-3</v>
      </c>
      <c r="G5442" s="119">
        <f>IF(FilterType="FIR",  PRE_CALC!A5390*Fdata, IF(F_default=1,G5441+(4*Fnotch-0)/8192,G5441+(F_stop-F_start)/8192) )</f>
        <v>168343.750000128</v>
      </c>
      <c r="H5442" s="120">
        <f ca="1">IF(FilterType="FIR", OFFSET(PRE_CALC!B5390,0,DEC_RATE), C5442)</f>
        <v>-126.78744343300001</v>
      </c>
    </row>
    <row r="5443" spans="2:8" x14ac:dyDescent="0.2">
      <c r="B5443" s="45">
        <f>IF(FilterType="FIR", IF(Extend_fmod, PRE_CALC!I5391*Fm, PRE_CALC!A5391*Fdata), IF(F_default=1,B5442+(4*Fnotch-0)/8192,B5442+(F_stop-F_start)/8192) )</f>
        <v>168375</v>
      </c>
      <c r="C5443" s="39">
        <f t="shared" si="253"/>
        <v>-2.3025170249894202</v>
      </c>
      <c r="D5443" s="84">
        <f ca="1">IF(FilterType="FIR", IF(Extend_fmod=1,OFFSET(PRE_CALC!J5391,0,DEC_RATE), OFFSET(PRE_CALC!B5391,0,DEC_RATE)), C5443)</f>
        <v>-125.943352096</v>
      </c>
      <c r="E5443" s="84">
        <f t="shared" ca="1" si="254"/>
        <v>102406.249999872</v>
      </c>
      <c r="F5443" s="84">
        <f t="shared" ca="1" si="252"/>
        <v>-4.8930546883400004E-3</v>
      </c>
      <c r="G5443" s="119">
        <f>IF(FilterType="FIR",  PRE_CALC!A5391*Fdata, IF(F_default=1,G5442+(4*Fnotch-0)/8192,G5442+(F_stop-F_start)/8192) )</f>
        <v>168375</v>
      </c>
      <c r="H5443" s="120">
        <f ca="1">IF(FilterType="FIR", OFFSET(PRE_CALC!B5391,0,DEC_RATE), C5443)</f>
        <v>-125.943352096</v>
      </c>
    </row>
    <row r="5444" spans="2:8" x14ac:dyDescent="0.2">
      <c r="B5444" s="45">
        <f>IF(FilterType="FIR", IF(Extend_fmod, PRE_CALC!I5392*Fm, PRE_CALC!A5392*Fdata), IF(F_default=1,B5443+(4*Fnotch-0)/8192,B5443+(F_stop-F_start)/8192) )</f>
        <v>168406.249999872</v>
      </c>
      <c r="C5444" s="39">
        <f t="shared" si="253"/>
        <v>-2.3033797093937372</v>
      </c>
      <c r="D5444" s="84">
        <f ca="1">IF(FilterType="FIR", IF(Extend_fmod=1,OFFSET(PRE_CALC!J5392,0,DEC_RATE), OFFSET(PRE_CALC!B5392,0,DEC_RATE)), C5444)</f>
        <v>-125.17642809</v>
      </c>
      <c r="E5444" s="84">
        <f t="shared" ca="1" si="254"/>
        <v>102406.249999872</v>
      </c>
      <c r="F5444" s="84">
        <f t="shared" ca="1" si="252"/>
        <v>-4.8930546883400004E-3</v>
      </c>
      <c r="G5444" s="119">
        <f>IF(FilterType="FIR",  PRE_CALC!A5392*Fdata, IF(F_default=1,G5443+(4*Fnotch-0)/8192,G5443+(F_stop-F_start)/8192) )</f>
        <v>168406.249999872</v>
      </c>
      <c r="H5444" s="120">
        <f ca="1">IF(FilterType="FIR", OFFSET(PRE_CALC!B5392,0,DEC_RATE), C5444)</f>
        <v>-125.17642809</v>
      </c>
    </row>
    <row r="5445" spans="2:8" x14ac:dyDescent="0.2">
      <c r="B5445" s="45">
        <f>IF(FilterType="FIR", IF(Extend_fmod, PRE_CALC!I5393*Fm, PRE_CALC!A5393*Fdata), IF(F_default=1,B5444+(4*Fnotch-0)/8192,B5444+(F_stop-F_start)/8192) )</f>
        <v>168437.5</v>
      </c>
      <c r="C5445" s="39">
        <f t="shared" si="253"/>
        <v>-2.3042425598858718</v>
      </c>
      <c r="D5445" s="84">
        <f ca="1">IF(FilterType="FIR", IF(Extend_fmod=1,OFFSET(PRE_CALC!J5393,0,DEC_RATE), OFFSET(PRE_CALC!B5393,0,DEC_RATE)), C5445)</f>
        <v>-124.474277112</v>
      </c>
      <c r="E5445" s="84">
        <f t="shared" ca="1" si="254"/>
        <v>102406.249999872</v>
      </c>
      <c r="F5445" s="84">
        <f t="shared" ca="1" si="252"/>
        <v>-4.8930546883400004E-3</v>
      </c>
      <c r="G5445" s="119">
        <f>IF(FilterType="FIR",  PRE_CALC!A5393*Fdata, IF(F_default=1,G5444+(4*Fnotch-0)/8192,G5444+(F_stop-F_start)/8192) )</f>
        <v>168437.5</v>
      </c>
      <c r="H5445" s="120">
        <f ca="1">IF(FilterType="FIR", OFFSET(PRE_CALC!B5393,0,DEC_RATE), C5445)</f>
        <v>-124.474277112</v>
      </c>
    </row>
    <row r="5446" spans="2:8" x14ac:dyDescent="0.2">
      <c r="B5446" s="45">
        <f>IF(FilterType="FIR", IF(Extend_fmod, PRE_CALC!I5394*Fm, PRE_CALC!A5394*Fdata), IF(F_default=1,B5445+(4*Fnotch-0)/8192,B5445+(F_stop-F_start)/8192) )</f>
        <v>168468.750000128</v>
      </c>
      <c r="C5446" s="39">
        <f t="shared" si="253"/>
        <v>-2.3051055764621915</v>
      </c>
      <c r="D5446" s="84">
        <f ca="1">IF(FilterType="FIR", IF(Extend_fmod=1,OFFSET(PRE_CALC!J5394,0,DEC_RATE), OFFSET(PRE_CALC!B5394,0,DEC_RATE)), C5446)</f>
        <v>-123.827320194</v>
      </c>
      <c r="E5446" s="84">
        <f t="shared" ca="1" si="254"/>
        <v>102406.249999872</v>
      </c>
      <c r="F5446" s="84">
        <f t="shared" ca="1" si="252"/>
        <v>-4.8930546883400004E-3</v>
      </c>
      <c r="G5446" s="119">
        <f>IF(FilterType="FIR",  PRE_CALC!A5394*Fdata, IF(F_default=1,G5445+(4*Fnotch-0)/8192,G5445+(F_stop-F_start)/8192) )</f>
        <v>168468.750000128</v>
      </c>
      <c r="H5446" s="120">
        <f ca="1">IF(FilterType="FIR", OFFSET(PRE_CALC!B5394,0,DEC_RATE), C5446)</f>
        <v>-123.827320194</v>
      </c>
    </row>
    <row r="5447" spans="2:8" x14ac:dyDescent="0.2">
      <c r="B5447" s="45">
        <f>IF(FilterType="FIR", IF(Extend_fmod, PRE_CALC!I5395*Fm, PRE_CALC!A5395*Fdata), IF(F_default=1,B5446+(4*Fnotch-0)/8192,B5446+(F_stop-F_start)/8192) )</f>
        <v>168500</v>
      </c>
      <c r="C5447" s="39">
        <f t="shared" si="253"/>
        <v>-2.3059687591190809</v>
      </c>
      <c r="D5447" s="84">
        <f ca="1">IF(FilterType="FIR", IF(Extend_fmod=1,OFFSET(PRE_CALC!J5395,0,DEC_RATE), OFFSET(PRE_CALC!B5395,0,DEC_RATE)), C5447)</f>
        <v>-123.22800081600001</v>
      </c>
      <c r="E5447" s="84">
        <f t="shared" ca="1" si="254"/>
        <v>102406.249999872</v>
      </c>
      <c r="F5447" s="84">
        <f t="shared" ca="1" si="252"/>
        <v>-4.8930546883400004E-3</v>
      </c>
      <c r="G5447" s="119">
        <f>IF(FilterType="FIR",  PRE_CALC!A5395*Fdata, IF(F_default=1,G5446+(4*Fnotch-0)/8192,G5446+(F_stop-F_start)/8192) )</f>
        <v>168500</v>
      </c>
      <c r="H5447" s="120">
        <f ca="1">IF(FilterType="FIR", OFFSET(PRE_CALC!B5395,0,DEC_RATE), C5447)</f>
        <v>-123.22800081600001</v>
      </c>
    </row>
    <row r="5448" spans="2:8" x14ac:dyDescent="0.2">
      <c r="B5448" s="45">
        <f>IF(FilterType="FIR", IF(Extend_fmod, PRE_CALC!I5396*Fm, PRE_CALC!A5396*Fdata), IF(F_default=1,B5447+(4*Fnotch-0)/8192,B5447+(F_stop-F_start)/8192) )</f>
        <v>168531.249999872</v>
      </c>
      <c r="C5448" s="39">
        <f t="shared" si="253"/>
        <v>-2.3068321078670584</v>
      </c>
      <c r="D5448" s="84">
        <f ca="1">IF(FilterType="FIR", IF(Extend_fmod=1,OFFSET(PRE_CALC!J5396,0,DEC_RATE), OFFSET(PRE_CALC!B5396,0,DEC_RATE)), C5448)</f>
        <v>-122.670252921</v>
      </c>
      <c r="E5448" s="84">
        <f t="shared" ca="1" si="254"/>
        <v>102406.249999872</v>
      </c>
      <c r="F5448" s="84">
        <f t="shared" ca="1" si="252"/>
        <v>-4.8930546883400004E-3</v>
      </c>
      <c r="G5448" s="119">
        <f>IF(FilterType="FIR",  PRE_CALC!A5396*Fdata, IF(F_default=1,G5447+(4*Fnotch-0)/8192,G5447+(F_stop-F_start)/8192) )</f>
        <v>168531.249999872</v>
      </c>
      <c r="H5448" s="120">
        <f ca="1">IF(FilterType="FIR", OFFSET(PRE_CALC!B5396,0,DEC_RATE), C5448)</f>
        <v>-122.670252921</v>
      </c>
    </row>
    <row r="5449" spans="2:8" x14ac:dyDescent="0.2">
      <c r="B5449" s="45">
        <f>IF(FilterType="FIR", IF(Extend_fmod, PRE_CALC!I5397*Fm, PRE_CALC!A5397*Fdata), IF(F_default=1,B5448+(4*Fnotch-0)/8192,B5448+(F_stop-F_start)/8192) )</f>
        <v>168562.5</v>
      </c>
      <c r="C5449" s="39">
        <f t="shared" si="253"/>
        <v>-2.3076956227166328</v>
      </c>
      <c r="D5449" s="84">
        <f ca="1">IF(FilterType="FIR", IF(Extend_fmod=1,OFFSET(PRE_CALC!J5397,0,DEC_RATE), OFFSET(PRE_CALC!B5397,0,DEC_RATE)), C5449)</f>
        <v>-122.149133111</v>
      </c>
      <c r="E5449" s="84">
        <f t="shared" ca="1" si="254"/>
        <v>102406.249999872</v>
      </c>
      <c r="F5449" s="84">
        <f t="shared" ca="1" si="252"/>
        <v>-4.8930546883400004E-3</v>
      </c>
      <c r="G5449" s="119">
        <f>IF(FilterType="FIR",  PRE_CALC!A5397*Fdata, IF(F_default=1,G5448+(4*Fnotch-0)/8192,G5448+(F_stop-F_start)/8192) )</f>
        <v>168562.5</v>
      </c>
      <c r="H5449" s="120">
        <f ca="1">IF(FilterType="FIR", OFFSET(PRE_CALC!B5397,0,DEC_RATE), C5449)</f>
        <v>-122.149133111</v>
      </c>
    </row>
    <row r="5450" spans="2:8" x14ac:dyDescent="0.2">
      <c r="B5450" s="45">
        <f>IF(FilterType="FIR", IF(Extend_fmod, PRE_CALC!I5398*Fm, PRE_CALC!A5398*Fdata), IF(F_default=1,B5449+(4*Fnotch-0)/8192,B5449+(F_stop-F_start)/8192) )</f>
        <v>168593.750000128</v>
      </c>
      <c r="C5450" s="39">
        <f t="shared" si="253"/>
        <v>-2.3085593036641958</v>
      </c>
      <c r="D5450" s="84">
        <f ca="1">IF(FilterType="FIR", IF(Extend_fmod=1,OFFSET(PRE_CALC!J5398,0,DEC_RATE), OFFSET(PRE_CALC!B5398,0,DEC_RATE)), C5450)</f>
        <v>-121.66055977000001</v>
      </c>
      <c r="E5450" s="84">
        <f t="shared" ca="1" si="254"/>
        <v>102406.249999872</v>
      </c>
      <c r="F5450" s="84">
        <f t="shared" ca="1" si="252"/>
        <v>-4.8930546883400004E-3</v>
      </c>
      <c r="G5450" s="119">
        <f>IF(FilterType="FIR",  PRE_CALC!A5398*Fdata, IF(F_default=1,G5449+(4*Fnotch-0)/8192,G5449+(F_stop-F_start)/8192) )</f>
        <v>168593.750000128</v>
      </c>
      <c r="H5450" s="120">
        <f ca="1">IF(FilterType="FIR", OFFSET(PRE_CALC!B5398,0,DEC_RATE), C5450)</f>
        <v>-121.66055977000001</v>
      </c>
    </row>
    <row r="5451" spans="2:8" x14ac:dyDescent="0.2">
      <c r="B5451" s="45">
        <f>IF(FilterType="FIR", IF(Extend_fmod, PRE_CALC!I5399*Fm, PRE_CALC!A5399*Fdata), IF(F_default=1,B5450+(4*Fnotch-0)/8192,B5450+(F_stop-F_start)/8192) )</f>
        <v>168625</v>
      </c>
      <c r="C5451" s="39">
        <f t="shared" si="253"/>
        <v>-2.3094231507061225</v>
      </c>
      <c r="D5451" s="84">
        <f ca="1">IF(FilterType="FIR", IF(Extend_fmod=1,OFFSET(PRE_CALC!J5399,0,DEC_RATE), OFFSET(PRE_CALC!B5399,0,DEC_RATE)), C5451)</f>
        <v>-121.20112382400001</v>
      </c>
      <c r="E5451" s="84">
        <f t="shared" ca="1" si="254"/>
        <v>102406.249999872</v>
      </c>
      <c r="F5451" s="84">
        <f t="shared" ca="1" si="252"/>
        <v>-4.8930546883400004E-3</v>
      </c>
      <c r="G5451" s="119">
        <f>IF(FilterType="FIR",  PRE_CALC!A5399*Fdata, IF(F_default=1,G5450+(4*Fnotch-0)/8192,G5450+(F_stop-F_start)/8192) )</f>
        <v>168625</v>
      </c>
      <c r="H5451" s="120">
        <f ca="1">IF(FilterType="FIR", OFFSET(PRE_CALC!B5399,0,DEC_RATE), C5451)</f>
        <v>-121.20112382400001</v>
      </c>
    </row>
    <row r="5452" spans="2:8" x14ac:dyDescent="0.2">
      <c r="B5452" s="45">
        <f>IF(FilterType="FIR", IF(Extend_fmod, PRE_CALC!I5400*Fm, PRE_CALC!A5400*Fdata), IF(F_default=1,B5451+(4*Fnotch-0)/8192,B5451+(F_stop-F_start)/8192) )</f>
        <v>168656.249999872</v>
      </c>
      <c r="C5452" s="39">
        <f t="shared" si="253"/>
        <v>-2.3102871638529354</v>
      </c>
      <c r="D5452" s="84">
        <f ca="1">IF(FilterType="FIR", IF(Extend_fmod=1,OFFSET(PRE_CALC!J5400,0,DEC_RATE), OFFSET(PRE_CALC!B5400,0,DEC_RATE)), C5452)</f>
        <v>-120.76794877899999</v>
      </c>
      <c r="E5452" s="84">
        <f t="shared" ca="1" si="254"/>
        <v>102406.249999872</v>
      </c>
      <c r="F5452" s="84">
        <f t="shared" ca="1" si="252"/>
        <v>-4.8930546883400004E-3</v>
      </c>
      <c r="G5452" s="119">
        <f>IF(FilterType="FIR",  PRE_CALC!A5400*Fdata, IF(F_default=1,G5451+(4*Fnotch-0)/8192,G5451+(F_stop-F_start)/8192) )</f>
        <v>168656.249999872</v>
      </c>
      <c r="H5452" s="120">
        <f ca="1">IF(FilterType="FIR", OFFSET(PRE_CALC!B5400,0,DEC_RATE), C5452)</f>
        <v>-120.76794877899999</v>
      </c>
    </row>
    <row r="5453" spans="2:8" x14ac:dyDescent="0.2">
      <c r="B5453" s="45">
        <f>IF(FilterType="FIR", IF(Extend_fmod, PRE_CALC!I5401*Fm, PRE_CALC!A5401*Fdata), IF(F_default=1,B5452+(4*Fnotch-0)/8192,B5452+(F_stop-F_start)/8192) )</f>
        <v>168687.5</v>
      </c>
      <c r="C5453" s="39">
        <f t="shared" si="253"/>
        <v>-2.3111513431151645</v>
      </c>
      <c r="D5453" s="84">
        <f ca="1">IF(FilterType="FIR", IF(Extend_fmod=1,OFFSET(PRE_CALC!J5401,0,DEC_RATE), OFFSET(PRE_CALC!B5401,0,DEC_RATE)), C5453)</f>
        <v>-120.35858538799999</v>
      </c>
      <c r="E5453" s="84">
        <f t="shared" ca="1" si="254"/>
        <v>102406.249999872</v>
      </c>
      <c r="F5453" s="84">
        <f t="shared" ca="1" si="252"/>
        <v>-4.8930546883400004E-3</v>
      </c>
      <c r="G5453" s="119">
        <f>IF(FilterType="FIR",  PRE_CALC!A5401*Fdata, IF(F_default=1,G5452+(4*Fnotch-0)/8192,G5452+(F_stop-F_start)/8192) )</f>
        <v>168687.5</v>
      </c>
      <c r="H5453" s="120">
        <f ca="1">IF(FilterType="FIR", OFFSET(PRE_CALC!B5401,0,DEC_RATE), C5453)</f>
        <v>-120.35858538799999</v>
      </c>
    </row>
    <row r="5454" spans="2:8" x14ac:dyDescent="0.2">
      <c r="B5454" s="45">
        <f>IF(FilterType="FIR", IF(Extend_fmod, PRE_CALC!I5402*Fm, PRE_CALC!A5402*Fdata), IF(F_default=1,B5453+(4*Fnotch-0)/8192,B5453+(F_stop-F_start)/8192) )</f>
        <v>168718.750000128</v>
      </c>
      <c r="C5454" s="39">
        <f t="shared" si="253"/>
        <v>-2.3120156884891956</v>
      </c>
      <c r="D5454" s="84">
        <f ca="1">IF(FilterType="FIR", IF(Extend_fmod=1,OFFSET(PRE_CALC!J5402,0,DEC_RATE), OFFSET(PRE_CALC!B5402,0,DEC_RATE)), C5454)</f>
        <v>-119.97093114099999</v>
      </c>
      <c r="E5454" s="84">
        <f t="shared" ca="1" si="254"/>
        <v>102406.249999872</v>
      </c>
      <c r="F5454" s="84">
        <f t="shared" ca="1" si="252"/>
        <v>-4.8930546883400004E-3</v>
      </c>
      <c r="G5454" s="119">
        <f>IF(FilterType="FIR",  PRE_CALC!A5402*Fdata, IF(F_default=1,G5453+(4*Fnotch-0)/8192,G5453+(F_stop-F_start)/8192) )</f>
        <v>168718.750000128</v>
      </c>
      <c r="H5454" s="120">
        <f ca="1">IF(FilterType="FIR", OFFSET(PRE_CALC!B5402,0,DEC_RATE), C5454)</f>
        <v>-119.97093114099999</v>
      </c>
    </row>
    <row r="5455" spans="2:8" x14ac:dyDescent="0.2">
      <c r="B5455" s="45">
        <f>IF(FilterType="FIR", IF(Extend_fmod, PRE_CALC!I5403*Fm, PRE_CALC!A5403*Fdata), IF(F_default=1,B5454+(4*Fnotch-0)/8192,B5454+(F_stop-F_start)/8192) )</f>
        <v>168750</v>
      </c>
      <c r="C5455" s="39">
        <f t="shared" si="253"/>
        <v>-2.3128801999713895</v>
      </c>
      <c r="D5455" s="84">
        <f ca="1">IF(FilterType="FIR", IF(Extend_fmod=1,OFFSET(PRE_CALC!J5403,0,DEC_RATE), OFFSET(PRE_CALC!B5403,0,DEC_RATE)), C5455)</f>
        <v>-119.60316789399999</v>
      </c>
      <c r="E5455" s="84">
        <f t="shared" ca="1" si="254"/>
        <v>102406.249999872</v>
      </c>
      <c r="F5455" s="84">
        <f t="shared" ca="1" si="252"/>
        <v>-4.8930546883400004E-3</v>
      </c>
      <c r="G5455" s="119">
        <f>IF(FilterType="FIR",  PRE_CALC!A5403*Fdata, IF(F_default=1,G5454+(4*Fnotch-0)/8192,G5454+(F_stop-F_start)/8192) )</f>
        <v>168750</v>
      </c>
      <c r="H5455" s="120">
        <f ca="1">IF(FilterType="FIR", OFFSET(PRE_CALC!B5403,0,DEC_RATE), C5455)</f>
        <v>-119.60316789399999</v>
      </c>
    </row>
    <row r="5456" spans="2:8" x14ac:dyDescent="0.2">
      <c r="B5456" s="45">
        <f>IF(FilterType="FIR", IF(Extend_fmod, PRE_CALC!I5404*Fm, PRE_CALC!A5404*Fdata), IF(F_default=1,B5455+(4*Fnotch-0)/8192,B5455+(F_stop-F_start)/8192) )</f>
        <v>168781.249999872</v>
      </c>
      <c r="C5456" s="39">
        <f t="shared" si="253"/>
        <v>-2.3137448775722813</v>
      </c>
      <c r="D5456" s="84">
        <f ca="1">IF(FilterType="FIR", IF(Extend_fmod=1,OFFSET(PRE_CALC!J5404,0,DEC_RATE), OFFSET(PRE_CALC!B5404,0,DEC_RATE)), C5456)</f>
        <v>-119.25371292299999</v>
      </c>
      <c r="E5456" s="84">
        <f t="shared" ca="1" si="254"/>
        <v>102406.249999872</v>
      </c>
      <c r="F5456" s="84">
        <f t="shared" ca="1" si="252"/>
        <v>-4.8930546883400004E-3</v>
      </c>
      <c r="G5456" s="119">
        <f>IF(FilterType="FIR",  PRE_CALC!A5404*Fdata, IF(F_default=1,G5455+(4*Fnotch-0)/8192,G5455+(F_stop-F_start)/8192) )</f>
        <v>168781.249999872</v>
      </c>
      <c r="H5456" s="120">
        <f ca="1">IF(FilterType="FIR", OFFSET(PRE_CALC!B5404,0,DEC_RATE), C5456)</f>
        <v>-119.25371292299999</v>
      </c>
    </row>
    <row r="5457" spans="2:8" x14ac:dyDescent="0.2">
      <c r="B5457" s="45">
        <f>IF(FilterType="FIR", IF(Extend_fmod, PRE_CALC!I5405*Fm, PRE_CALC!A5405*Fdata), IF(F_default=1,B5456+(4*Fnotch-0)/8192,B5456+(F_stop-F_start)/8192) )</f>
        <v>168812.5</v>
      </c>
      <c r="C5457" s="39">
        <f t="shared" si="253"/>
        <v>-2.3146097213024177</v>
      </c>
      <c r="D5457" s="84">
        <f ca="1">IF(FilterType="FIR", IF(Extend_fmod=1,OFFSET(PRE_CALC!J5405,0,DEC_RATE), OFFSET(PRE_CALC!B5405,0,DEC_RATE)), C5457)</f>
        <v>-118.921180092</v>
      </c>
      <c r="E5457" s="84">
        <f t="shared" ca="1" si="254"/>
        <v>102406.249999872</v>
      </c>
      <c r="F5457" s="84">
        <f t="shared" ca="1" si="252"/>
        <v>-4.8930546883400004E-3</v>
      </c>
      <c r="G5457" s="119">
        <f>IF(FilterType="FIR",  PRE_CALC!A5405*Fdata, IF(F_default=1,G5456+(4*Fnotch-0)/8192,G5456+(F_stop-F_start)/8192) )</f>
        <v>168812.5</v>
      </c>
      <c r="H5457" s="120">
        <f ca="1">IF(FilterType="FIR", OFFSET(PRE_CALC!B5405,0,DEC_RATE), C5457)</f>
        <v>-118.921180092</v>
      </c>
    </row>
    <row r="5458" spans="2:8" x14ac:dyDescent="0.2">
      <c r="B5458" s="45">
        <f>IF(FilterType="FIR", IF(Extend_fmod, PRE_CALC!I5406*Fm, PRE_CALC!A5406*Fdata), IF(F_default=1,B5457+(4*Fnotch-0)/8192,B5457+(F_stop-F_start)/8192) )</f>
        <v>168843.750000128</v>
      </c>
      <c r="C5458" s="39">
        <f t="shared" si="253"/>
        <v>-2.3154747311581763</v>
      </c>
      <c r="D5458" s="84">
        <f ca="1">IF(FilterType="FIR", IF(Extend_fmod=1,OFFSET(PRE_CALC!J5406,0,DEC_RATE), OFFSET(PRE_CALC!B5406,0,DEC_RATE)), C5458)</f>
        <v>-118.604348716</v>
      </c>
      <c r="E5458" s="84">
        <f t="shared" ca="1" si="254"/>
        <v>102406.249999872</v>
      </c>
      <c r="F5458" s="84">
        <f t="shared" ca="1" si="252"/>
        <v>-4.8930546883400004E-3</v>
      </c>
      <c r="G5458" s="119">
        <f>IF(FilterType="FIR",  PRE_CALC!A5406*Fdata, IF(F_default=1,G5457+(4*Fnotch-0)/8192,G5457+(F_stop-F_start)/8192) )</f>
        <v>168843.750000128</v>
      </c>
      <c r="H5458" s="120">
        <f ca="1">IF(FilterType="FIR", OFFSET(PRE_CALC!B5406,0,DEC_RATE), C5458)</f>
        <v>-118.604348716</v>
      </c>
    </row>
    <row r="5459" spans="2:8" x14ac:dyDescent="0.2">
      <c r="B5459" s="45">
        <f>IF(FilterType="FIR", IF(Extend_fmod, PRE_CALC!I5407*Fm, PRE_CALC!A5407*Fdata), IF(F_default=1,B5458+(4*Fnotch-0)/8192,B5458+(F_stop-F_start)/8192) )</f>
        <v>168875</v>
      </c>
      <c r="C5459" s="39">
        <f t="shared" si="253"/>
        <v>-2.3163399071359136</v>
      </c>
      <c r="D5459" s="84">
        <f ca="1">IF(FilterType="FIR", IF(Extend_fmod=1,OFFSET(PRE_CALC!J5407,0,DEC_RATE), OFFSET(PRE_CALC!B5407,0,DEC_RATE)), C5459)</f>
        <v>-118.30213836999999</v>
      </c>
      <c r="E5459" s="84">
        <f t="shared" ca="1" si="254"/>
        <v>102406.249999872</v>
      </c>
      <c r="F5459" s="84">
        <f t="shared" ca="1" si="252"/>
        <v>-4.8930546883400004E-3</v>
      </c>
      <c r="G5459" s="119">
        <f>IF(FilterType="FIR",  PRE_CALC!A5407*Fdata, IF(F_default=1,G5458+(4*Fnotch-0)/8192,G5458+(F_stop-F_start)/8192) )</f>
        <v>168875</v>
      </c>
      <c r="H5459" s="120">
        <f ca="1">IF(FilterType="FIR", OFFSET(PRE_CALC!B5407,0,DEC_RATE), C5459)</f>
        <v>-118.30213836999999</v>
      </c>
    </row>
    <row r="5460" spans="2:8" x14ac:dyDescent="0.2">
      <c r="B5460" s="45">
        <f>IF(FilterType="FIR", IF(Extend_fmod, PRE_CALC!I5408*Fm, PRE_CALC!A5408*Fdata), IF(F_default=1,B5459+(4*Fnotch-0)/8192,B5459+(F_stop-F_start)/8192) )</f>
        <v>168906.249999872</v>
      </c>
      <c r="C5460" s="39">
        <f t="shared" si="253"/>
        <v>-2.317205249246173</v>
      </c>
      <c r="D5460" s="84">
        <f ca="1">IF(FilterType="FIR", IF(Extend_fmod=1,OFFSET(PRE_CALC!J5408,0,DEC_RATE), OFFSET(PRE_CALC!B5408,0,DEC_RATE)), C5460)</f>
        <v>-118.01358832299999</v>
      </c>
      <c r="E5460" s="84">
        <f t="shared" ca="1" si="254"/>
        <v>102406.249999872</v>
      </c>
      <c r="F5460" s="84">
        <f t="shared" ca="1" si="252"/>
        <v>-4.8930546883400004E-3</v>
      </c>
      <c r="G5460" s="119">
        <f>IF(FilterType="FIR",  PRE_CALC!A5408*Fdata, IF(F_default=1,G5459+(4*Fnotch-0)/8192,G5459+(F_stop-F_start)/8192) )</f>
        <v>168906.249999872</v>
      </c>
      <c r="H5460" s="120">
        <f ca="1">IF(FilterType="FIR", OFFSET(PRE_CALC!B5408,0,DEC_RATE), C5460)</f>
        <v>-118.01358832299999</v>
      </c>
    </row>
    <row r="5461" spans="2:8" x14ac:dyDescent="0.2">
      <c r="B5461" s="45">
        <f>IF(FilterType="FIR", IF(Extend_fmod, PRE_CALC!I5409*Fm, PRE_CALC!A5409*Fdata), IF(F_default=1,B5460+(4*Fnotch-0)/8192,B5460+(F_stop-F_start)/8192) )</f>
        <v>168937.5</v>
      </c>
      <c r="C5461" s="39">
        <f t="shared" si="253"/>
        <v>-2.3180707574995254</v>
      </c>
      <c r="D5461" s="84">
        <f ca="1">IF(FilterType="FIR", IF(Extend_fmod=1,OFFSET(PRE_CALC!J5409,0,DEC_RATE), OFFSET(PRE_CALC!B5409,0,DEC_RATE)), C5461)</f>
        <v>-117.737840617</v>
      </c>
      <c r="E5461" s="84">
        <f t="shared" ca="1" si="254"/>
        <v>102406.249999872</v>
      </c>
      <c r="F5461" s="84">
        <f t="shared" ca="1" si="252"/>
        <v>-4.8930546883400004E-3</v>
      </c>
      <c r="G5461" s="119">
        <f>IF(FilterType="FIR",  PRE_CALC!A5409*Fdata, IF(F_default=1,G5460+(4*Fnotch-0)/8192,G5460+(F_stop-F_start)/8192) )</f>
        <v>168937.5</v>
      </c>
      <c r="H5461" s="120">
        <f ca="1">IF(FilterType="FIR", OFFSET(PRE_CALC!B5409,0,DEC_RATE), C5461)</f>
        <v>-117.737840617</v>
      </c>
    </row>
    <row r="5462" spans="2:8" x14ac:dyDescent="0.2">
      <c r="B5462" s="45">
        <f>IF(FilterType="FIR", IF(Extend_fmod, PRE_CALC!I5410*Fm, PRE_CALC!A5410*Fdata), IF(F_default=1,B5461+(4*Fnotch-0)/8192,B5461+(F_stop-F_start)/8192) )</f>
        <v>168968.750000128</v>
      </c>
      <c r="C5462" s="39">
        <f t="shared" si="253"/>
        <v>-2.3189364318923209</v>
      </c>
      <c r="D5462" s="84">
        <f ca="1">IF(FilterType="FIR", IF(Extend_fmod=1,OFFSET(PRE_CALC!J5410,0,DEC_RATE), OFFSET(PRE_CALC!B5410,0,DEC_RATE)), C5462)</f>
        <v>-117.47412604500001</v>
      </c>
      <c r="E5462" s="84">
        <f t="shared" ca="1" si="254"/>
        <v>102406.249999872</v>
      </c>
      <c r="F5462" s="84">
        <f t="shared" ca="1" si="252"/>
        <v>-4.8930546883400004E-3</v>
      </c>
      <c r="G5462" s="119">
        <f>IF(FilterType="FIR",  PRE_CALC!A5410*Fdata, IF(F_default=1,G5461+(4*Fnotch-0)/8192,G5461+(F_stop-F_start)/8192) )</f>
        <v>168968.750000128</v>
      </c>
      <c r="H5462" s="120">
        <f ca="1">IF(FilterType="FIR", OFFSET(PRE_CALC!B5410,0,DEC_RATE), C5462)</f>
        <v>-117.47412604500001</v>
      </c>
    </row>
    <row r="5463" spans="2:8" x14ac:dyDescent="0.2">
      <c r="B5463" s="45">
        <f>IF(FilterType="FIR", IF(Extend_fmod, PRE_CALC!I5411*Fm, PRE_CALC!A5411*Fdata), IF(F_default=1,B5462+(4*Fnotch-0)/8192,B5462+(F_stop-F_start)/8192) )</f>
        <v>169000</v>
      </c>
      <c r="C5463" s="39">
        <f t="shared" si="253"/>
        <v>-2.3198022724209268</v>
      </c>
      <c r="D5463" s="84">
        <f ca="1">IF(FilterType="FIR", IF(Extend_fmod=1,OFFSET(PRE_CALC!J5411,0,DEC_RATE), OFFSET(PRE_CALC!B5411,0,DEC_RATE)), C5463)</f>
        <v>-117.221752447</v>
      </c>
      <c r="E5463" s="84">
        <f t="shared" ca="1" si="254"/>
        <v>102406.249999872</v>
      </c>
      <c r="F5463" s="84">
        <f t="shared" ca="1" si="252"/>
        <v>-4.8930546883400004E-3</v>
      </c>
      <c r="G5463" s="119">
        <f>IF(FilterType="FIR",  PRE_CALC!A5411*Fdata, IF(F_default=1,G5462+(4*Fnotch-0)/8192,G5462+(F_stop-F_start)/8192) )</f>
        <v>169000</v>
      </c>
      <c r="H5463" s="120">
        <f ca="1">IF(FilterType="FIR", OFFSET(PRE_CALC!B5411,0,DEC_RATE), C5463)</f>
        <v>-117.221752447</v>
      </c>
    </row>
    <row r="5464" spans="2:8" x14ac:dyDescent="0.2">
      <c r="B5464" s="45">
        <f>IF(FilterType="FIR", IF(Extend_fmod, PRE_CALC!I5412*Fm, PRE_CALC!A5412*Fdata), IF(F_default=1,B5463+(4*Fnotch-0)/8192,B5463+(F_stop-F_start)/8192) )</f>
        <v>169031.249999872</v>
      </c>
      <c r="C5464" s="39">
        <f t="shared" si="253"/>
        <v>-2.3206682790958983</v>
      </c>
      <c r="D5464" s="84">
        <f ca="1">IF(FilterType="FIR", IF(Extend_fmod=1,OFFSET(PRE_CALC!J5412,0,DEC_RATE), OFFSET(PRE_CALC!B5412,0,DEC_RATE)), C5464)</f>
        <v>-116.980094884</v>
      </c>
      <c r="E5464" s="84">
        <f t="shared" ca="1" si="254"/>
        <v>102406.249999872</v>
      </c>
      <c r="F5464" s="84">
        <f t="shared" ca="1" si="252"/>
        <v>-4.8930546883400004E-3</v>
      </c>
      <c r="G5464" s="119">
        <f>IF(FilterType="FIR",  PRE_CALC!A5412*Fdata, IF(F_default=1,G5463+(4*Fnotch-0)/8192,G5463+(F_stop-F_start)/8192) )</f>
        <v>169031.249999872</v>
      </c>
      <c r="H5464" s="120">
        <f ca="1">IF(FilterType="FIR", OFFSET(PRE_CALC!B5412,0,DEC_RATE), C5464)</f>
        <v>-116.980094884</v>
      </c>
    </row>
    <row r="5465" spans="2:8" x14ac:dyDescent="0.2">
      <c r="B5465" s="45">
        <f>IF(FilterType="FIR", IF(Extend_fmod, PRE_CALC!I5413*Fm, PRE_CALC!A5413*Fdata), IF(F_default=1,B5464+(4*Fnotch-0)/8192,B5464+(F_stop-F_start)/8192) )</f>
        <v>169062.5</v>
      </c>
      <c r="C5465" s="39">
        <f t="shared" si="253"/>
        <v>-2.3215344519278056</v>
      </c>
      <c r="D5465" s="84">
        <f ca="1">IF(FilterType="FIR", IF(Extend_fmod=1,OFFSET(PRE_CALC!J5413,0,DEC_RATE), OFFSET(PRE_CALC!B5413,0,DEC_RATE)), C5465)</f>
        <v>-116.748587335</v>
      </c>
      <c r="E5465" s="84">
        <f t="shared" ca="1" si="254"/>
        <v>102406.249999872</v>
      </c>
      <c r="F5465" s="84">
        <f t="shared" ca="1" si="252"/>
        <v>-4.8930546883400004E-3</v>
      </c>
      <c r="G5465" s="119">
        <f>IF(FilterType="FIR",  PRE_CALC!A5413*Fdata, IF(F_default=1,G5464+(4*Fnotch-0)/8192,G5464+(F_stop-F_start)/8192) )</f>
        <v>169062.5</v>
      </c>
      <c r="H5465" s="120">
        <f ca="1">IF(FilterType="FIR", OFFSET(PRE_CALC!B5413,0,DEC_RATE), C5465)</f>
        <v>-116.748587335</v>
      </c>
    </row>
    <row r="5466" spans="2:8" x14ac:dyDescent="0.2">
      <c r="B5466" s="45">
        <f>IF(FilterType="FIR", IF(Extend_fmod, PRE_CALC!I5414*Fm, PRE_CALC!A5414*Fdata), IF(F_default=1,B5465+(4*Fnotch-0)/8192,B5465+(F_stop-F_start)/8192) )</f>
        <v>169093.750000128</v>
      </c>
      <c r="C5466" s="39">
        <f t="shared" si="253"/>
        <v>-2.3224007909129938</v>
      </c>
      <c r="D5466" s="84">
        <f ca="1">IF(FilterType="FIR", IF(Extend_fmod=1,OFFSET(PRE_CALC!J5414,0,DEC_RATE), OFFSET(PRE_CALC!B5414,0,DEC_RATE)), C5466)</f>
        <v>-116.526715646</v>
      </c>
      <c r="E5466" s="84">
        <f t="shared" ca="1" si="254"/>
        <v>102406.249999872</v>
      </c>
      <c r="F5466" s="84">
        <f t="shared" ca="1" si="252"/>
        <v>-4.8930546883400004E-3</v>
      </c>
      <c r="G5466" s="119">
        <f>IF(FilterType="FIR",  PRE_CALC!A5414*Fdata, IF(F_default=1,G5465+(4*Fnotch-0)/8192,G5465+(F_stop-F_start)/8192) )</f>
        <v>169093.750000128</v>
      </c>
      <c r="H5466" s="120">
        <f ca="1">IF(FilterType="FIR", OFFSET(PRE_CALC!B5414,0,DEC_RATE), C5466)</f>
        <v>-116.526715646</v>
      </c>
    </row>
    <row r="5467" spans="2:8" x14ac:dyDescent="0.2">
      <c r="B5467" s="45">
        <f>IF(FilterType="FIR", IF(Extend_fmod, PRE_CALC!I5415*Fm, PRE_CALC!A5415*Fdata), IF(F_default=1,B5466+(4*Fnotch-0)/8192,B5466+(F_stop-F_start)/8192) )</f>
        <v>169125</v>
      </c>
      <c r="C5467" s="39">
        <f t="shared" si="253"/>
        <v>-2.3232672960478422</v>
      </c>
      <c r="D5467" s="84">
        <f ca="1">IF(FilterType="FIR", IF(Extend_fmod=1,OFFSET(PRE_CALC!J5415,0,DEC_RATE), OFFSET(PRE_CALC!B5415,0,DEC_RATE)), C5467)</f>
        <v>-116.314011514</v>
      </c>
      <c r="E5467" s="84">
        <f t="shared" ca="1" si="254"/>
        <v>102406.249999872</v>
      </c>
      <c r="F5467" s="84">
        <f t="shared" ca="1" si="252"/>
        <v>-4.8930546883400004E-3</v>
      </c>
      <c r="G5467" s="119">
        <f>IF(FilterType="FIR",  PRE_CALC!A5415*Fdata, IF(F_default=1,G5466+(4*Fnotch-0)/8192,G5466+(F_stop-F_start)/8192) )</f>
        <v>169125</v>
      </c>
      <c r="H5467" s="120">
        <f ca="1">IF(FilterType="FIR", OFFSET(PRE_CALC!B5415,0,DEC_RATE), C5467)</f>
        <v>-116.314011514</v>
      </c>
    </row>
    <row r="5468" spans="2:8" x14ac:dyDescent="0.2">
      <c r="B5468" s="45">
        <f>IF(FilterType="FIR", IF(Extend_fmod, PRE_CALC!I5416*Fm, PRE_CALC!A5416*Fdata), IF(F_default=1,B5467+(4*Fnotch-0)/8192,B5467+(F_stop-F_start)/8192) )</f>
        <v>169156.249999872</v>
      </c>
      <c r="C5468" s="39">
        <f t="shared" si="253"/>
        <v>-2.3241339673429189</v>
      </c>
      <c r="D5468" s="84">
        <f ca="1">IF(FilterType="FIR", IF(Extend_fmod=1,OFFSET(PRE_CALC!J5416,0,DEC_RATE), OFFSET(PRE_CALC!B5416,0,DEC_RATE)), C5468)</f>
        <v>-116.110047317</v>
      </c>
      <c r="E5468" s="84">
        <f t="shared" ca="1" si="254"/>
        <v>102406.249999872</v>
      </c>
      <c r="F5468" s="84">
        <f t="shared" ca="1" si="252"/>
        <v>-4.8930546883400004E-3</v>
      </c>
      <c r="G5468" s="119">
        <f>IF(FilterType="FIR",  PRE_CALC!A5416*Fdata, IF(F_default=1,G5467+(4*Fnotch-0)/8192,G5467+(F_stop-F_start)/8192) )</f>
        <v>169156.249999872</v>
      </c>
      <c r="H5468" s="120">
        <f ca="1">IF(FilterType="FIR", OFFSET(PRE_CALC!B5416,0,DEC_RATE), C5468)</f>
        <v>-116.110047317</v>
      </c>
    </row>
    <row r="5469" spans="2:8" x14ac:dyDescent="0.2">
      <c r="B5469" s="45">
        <f>IF(FilterType="FIR", IF(Extend_fmod, PRE_CALC!I5417*Fm, PRE_CALC!A5417*Fdata), IF(F_default=1,B5468+(4*Fnotch-0)/8192,B5468+(F_stop-F_start)/8192) )</f>
        <v>169187.5</v>
      </c>
      <c r="C5469" s="39">
        <f t="shared" si="253"/>
        <v>-2.3250008048087674</v>
      </c>
      <c r="D5469" s="84">
        <f ca="1">IF(FilterType="FIR", IF(Extend_fmod=1,OFFSET(PRE_CALC!J5417,0,DEC_RATE), OFFSET(PRE_CALC!B5417,0,DEC_RATE)), C5469)</f>
        <v>-115.914431671</v>
      </c>
      <c r="E5469" s="84">
        <f t="shared" ca="1" si="254"/>
        <v>102406.249999872</v>
      </c>
      <c r="F5469" s="84">
        <f t="shared" ca="1" si="252"/>
        <v>-4.8930546883400004E-3</v>
      </c>
      <c r="G5469" s="119">
        <f>IF(FilterType="FIR",  PRE_CALC!A5417*Fdata, IF(F_default=1,G5468+(4*Fnotch-0)/8192,G5468+(F_stop-F_start)/8192) )</f>
        <v>169187.5</v>
      </c>
      <c r="H5469" s="120">
        <f ca="1">IF(FilterType="FIR", OFFSET(PRE_CALC!B5417,0,DEC_RATE), C5469)</f>
        <v>-115.914431671</v>
      </c>
    </row>
    <row r="5470" spans="2:8" x14ac:dyDescent="0.2">
      <c r="B5470" s="45">
        <f>IF(FilterType="FIR", IF(Extend_fmod, PRE_CALC!I5418*Fm, PRE_CALC!A5418*Fdata), IF(F_default=1,B5469+(4*Fnotch-0)/8192,B5469+(F_stop-F_start)/8192) )</f>
        <v>169218.750000128</v>
      </c>
      <c r="C5470" s="39">
        <f t="shared" si="253"/>
        <v>-2.3258678084417781</v>
      </c>
      <c r="D5470" s="84">
        <f ca="1">IF(FilterType="FIR", IF(Extend_fmod=1,OFFSET(PRE_CALC!J5418,0,DEC_RATE), OFFSET(PRE_CALC!B5418,0,DEC_RATE)), C5470)</f>
        <v>-115.72680557</v>
      </c>
      <c r="E5470" s="84">
        <f t="shared" ca="1" si="254"/>
        <v>102406.249999872</v>
      </c>
      <c r="F5470" s="84">
        <f t="shared" ca="1" si="252"/>
        <v>-4.8930546883400004E-3</v>
      </c>
      <c r="G5470" s="119">
        <f>IF(FilterType="FIR",  PRE_CALC!A5418*Fdata, IF(F_default=1,G5469+(4*Fnotch-0)/8192,G5469+(F_stop-F_start)/8192) )</f>
        <v>169218.750000128</v>
      </c>
      <c r="H5470" s="120">
        <f ca="1">IF(FilterType="FIR", OFFSET(PRE_CALC!B5418,0,DEC_RATE), C5470)</f>
        <v>-115.72680557</v>
      </c>
    </row>
    <row r="5471" spans="2:8" x14ac:dyDescent="0.2">
      <c r="B5471" s="45">
        <f>IF(FilterType="FIR", IF(Extend_fmod, PRE_CALC!I5419*Fm, PRE_CALC!A5419*Fdata), IF(F_default=1,B5470+(4*Fnotch-0)/8192,B5470+(F_stop-F_start)/8192) )</f>
        <v>169250</v>
      </c>
      <c r="C5471" s="39">
        <f t="shared" si="253"/>
        <v>-2.3267349782382847</v>
      </c>
      <c r="D5471" s="84">
        <f ca="1">IF(FilterType="FIR", IF(Extend_fmod=1,OFFSET(PRE_CALC!J5419,0,DEC_RATE), OFFSET(PRE_CALC!B5419,0,DEC_RATE)), C5471)</f>
        <v>-115.546839048</v>
      </c>
      <c r="E5471" s="84">
        <f t="shared" ca="1" si="254"/>
        <v>102406.249999872</v>
      </c>
      <c r="F5471" s="84">
        <f t="shared" ca="1" si="252"/>
        <v>-4.8930546883400004E-3</v>
      </c>
      <c r="G5471" s="119">
        <f>IF(FilterType="FIR",  PRE_CALC!A5419*Fdata, IF(F_default=1,G5470+(4*Fnotch-0)/8192,G5470+(F_stop-F_start)/8192) )</f>
        <v>169250</v>
      </c>
      <c r="H5471" s="120">
        <f ca="1">IF(FilterType="FIR", OFFSET(PRE_CALC!B5419,0,DEC_RATE), C5471)</f>
        <v>-115.546839048</v>
      </c>
    </row>
    <row r="5472" spans="2:8" x14ac:dyDescent="0.2">
      <c r="B5472" s="45">
        <f>IF(FilterType="FIR", IF(Extend_fmod, PRE_CALC!I5420*Fm, PRE_CALC!A5420*Fdata), IF(F_default=1,B5471+(4*Fnotch-0)/8192,B5471+(F_stop-F_start)/8192) )</f>
        <v>169281.249999872</v>
      </c>
      <c r="C5472" s="39">
        <f t="shared" si="253"/>
        <v>-2.3276023142088822</v>
      </c>
      <c r="D5472" s="84">
        <f ca="1">IF(FilterType="FIR", IF(Extend_fmod=1,OFFSET(PRE_CALC!J5420,0,DEC_RATE), OFFSET(PRE_CALC!B5420,0,DEC_RATE)), C5472)</f>
        <v>-115.374228257</v>
      </c>
      <c r="E5472" s="84">
        <f t="shared" ca="1" si="254"/>
        <v>102406.249999872</v>
      </c>
      <c r="F5472" s="84">
        <f t="shared" ca="1" si="252"/>
        <v>-4.8930546883400004E-3</v>
      </c>
      <c r="G5472" s="119">
        <f>IF(FilterType="FIR",  PRE_CALC!A5420*Fdata, IF(F_default=1,G5471+(4*Fnotch-0)/8192,G5471+(F_stop-F_start)/8192) )</f>
        <v>169281.249999872</v>
      </c>
      <c r="H5472" s="120">
        <f ca="1">IF(FilterType="FIR", OFFSET(PRE_CALC!B5420,0,DEC_RATE), C5472)</f>
        <v>-115.374228257</v>
      </c>
    </row>
    <row r="5473" spans="2:8" x14ac:dyDescent="0.2">
      <c r="B5473" s="45">
        <f>IF(FilterType="FIR", IF(Extend_fmod, PRE_CALC!I5421*Fm, PRE_CALC!A5421*Fdata), IF(F_default=1,B5472+(4*Fnotch-0)/8192,B5472+(F_stop-F_start)/8192) )</f>
        <v>169312.5</v>
      </c>
      <c r="C5473" s="39">
        <f t="shared" si="253"/>
        <v>-2.3284698163641364</v>
      </c>
      <c r="D5473" s="84">
        <f ca="1">IF(FilterType="FIR", IF(Extend_fmod=1,OFFSET(PRE_CALC!J5421,0,DEC_RATE), OFFSET(PRE_CALC!B5421,0,DEC_RATE)), C5473)</f>
        <v>-115.20869291</v>
      </c>
      <c r="E5473" s="84">
        <f t="shared" ca="1" si="254"/>
        <v>102406.249999872</v>
      </c>
      <c r="F5473" s="84">
        <f t="shared" ca="1" si="252"/>
        <v>-4.8930546883400004E-3</v>
      </c>
      <c r="G5473" s="119">
        <f>IF(FilterType="FIR",  PRE_CALC!A5421*Fdata, IF(F_default=1,G5472+(4*Fnotch-0)/8192,G5472+(F_stop-F_start)/8192) )</f>
        <v>169312.5</v>
      </c>
      <c r="H5473" s="120">
        <f ca="1">IF(FilterType="FIR", OFFSET(PRE_CALC!B5421,0,DEC_RATE), C5473)</f>
        <v>-115.20869291</v>
      </c>
    </row>
    <row r="5474" spans="2:8" x14ac:dyDescent="0.2">
      <c r="B5474" s="45">
        <f>IF(FilterType="FIR", IF(Extend_fmod, PRE_CALC!I5422*Fm, PRE_CALC!A5422*Fdata), IF(F_default=1,B5473+(4*Fnotch-0)/8192,B5473+(F_stop-F_start)/8192) )</f>
        <v>169343.750000128</v>
      </c>
      <c r="C5474" s="39">
        <f t="shared" si="253"/>
        <v>-2.3293374847004049</v>
      </c>
      <c r="D5474" s="84">
        <f ca="1">IF(FilterType="FIR", IF(Extend_fmod=1,OFFSET(PRE_CALC!J5422,0,DEC_RATE), OFFSET(PRE_CALC!B5422,0,DEC_RATE)), C5474)</f>
        <v>-115.049974044</v>
      </c>
      <c r="E5474" s="84">
        <f t="shared" ca="1" si="254"/>
        <v>102406.249999872</v>
      </c>
      <c r="F5474" s="84">
        <f t="shared" ca="1" si="252"/>
        <v>-4.8930546883400004E-3</v>
      </c>
      <c r="G5474" s="119">
        <f>IF(FilterType="FIR",  PRE_CALC!A5422*Fdata, IF(F_default=1,G5473+(4*Fnotch-0)/8192,G5473+(F_stop-F_start)/8192) )</f>
        <v>169343.750000128</v>
      </c>
      <c r="H5474" s="120">
        <f ca="1">IF(FilterType="FIR", OFFSET(PRE_CALC!B5422,0,DEC_RATE), C5474)</f>
        <v>-115.049974044</v>
      </c>
    </row>
    <row r="5475" spans="2:8" x14ac:dyDescent="0.2">
      <c r="B5475" s="45">
        <f>IF(FilterType="FIR", IF(Extend_fmod, PRE_CALC!I5423*Fm, PRE_CALC!A5423*Fdata), IF(F_default=1,B5474+(4*Fnotch-0)/8192,B5474+(F_stop-F_start)/8192) )</f>
        <v>169375</v>
      </c>
      <c r="C5475" s="39">
        <f t="shared" si="253"/>
        <v>-2.3302053192140577</v>
      </c>
      <c r="D5475" s="84">
        <f ca="1">IF(FilterType="FIR", IF(Extend_fmod=1,OFFSET(PRE_CALC!J5423,0,DEC_RATE), OFFSET(PRE_CALC!B5423,0,DEC_RATE)), C5475)</f>
        <v>-114.897832037</v>
      </c>
      <c r="E5475" s="84">
        <f t="shared" ca="1" si="254"/>
        <v>102406.249999872</v>
      </c>
      <c r="F5475" s="84">
        <f t="shared" ca="1" si="252"/>
        <v>-4.8930546883400004E-3</v>
      </c>
      <c r="G5475" s="119">
        <f>IF(FilterType="FIR",  PRE_CALC!A5423*Fdata, IF(F_default=1,G5474+(4*Fnotch-0)/8192,G5474+(F_stop-F_start)/8192) )</f>
        <v>169375</v>
      </c>
      <c r="H5475" s="120">
        <f ca="1">IF(FilterType="FIR", OFFSET(PRE_CALC!B5423,0,DEC_RATE), C5475)</f>
        <v>-114.897832037</v>
      </c>
    </row>
    <row r="5476" spans="2:8" x14ac:dyDescent="0.2">
      <c r="B5476" s="45">
        <f>IF(FilterType="FIR", IF(Extend_fmod, PRE_CALC!I5424*Fm, PRE_CALC!A5424*Fdata), IF(F_default=1,B5475+(4*Fnotch-0)/8192,B5475+(F_stop-F_start)/8192) )</f>
        <v>169406.249999872</v>
      </c>
      <c r="C5476" s="39">
        <f t="shared" si="253"/>
        <v>-2.3310733199156579</v>
      </c>
      <c r="D5476" s="84">
        <f ca="1">IF(FilterType="FIR", IF(Extend_fmod=1,OFFSET(PRE_CALC!J5424,0,DEC_RATE), OFFSET(PRE_CALC!B5424,0,DEC_RATE)), C5476)</f>
        <v>-114.75204486600001</v>
      </c>
      <c r="E5476" s="84">
        <f t="shared" ca="1" si="254"/>
        <v>102406.249999872</v>
      </c>
      <c r="F5476" s="84">
        <f t="shared" ca="1" si="252"/>
        <v>-4.8930546883400004E-3</v>
      </c>
      <c r="G5476" s="119">
        <f>IF(FilterType="FIR",  PRE_CALC!A5424*Fdata, IF(F_default=1,G5475+(4*Fnotch-0)/8192,G5475+(F_stop-F_start)/8192) )</f>
        <v>169406.249999872</v>
      </c>
      <c r="H5476" s="120">
        <f ca="1">IF(FilterType="FIR", OFFSET(PRE_CALC!B5424,0,DEC_RATE), C5476)</f>
        <v>-114.75204486600001</v>
      </c>
    </row>
    <row r="5477" spans="2:8" x14ac:dyDescent="0.2">
      <c r="B5477" s="45">
        <f>IF(FilterType="FIR", IF(Extend_fmod, PRE_CALC!I5425*Fm, PRE_CALC!A5425*Fdata), IF(F_default=1,B5476+(4*Fnotch-0)/8192,B5476+(F_stop-F_start)/8192) )</f>
        <v>169437.5</v>
      </c>
      <c r="C5477" s="39">
        <f t="shared" si="253"/>
        <v>-2.3319414868158068</v>
      </c>
      <c r="D5477" s="84">
        <f ca="1">IF(FilterType="FIR", IF(Extend_fmod=1,OFFSET(PRE_CALC!J5425,0,DEC_RATE), OFFSET(PRE_CALC!B5425,0,DEC_RATE)), C5477)</f>
        <v>-114.61240656</v>
      </c>
      <c r="E5477" s="84">
        <f t="shared" ca="1" si="254"/>
        <v>102406.249999872</v>
      </c>
      <c r="F5477" s="84">
        <f t="shared" ca="1" si="252"/>
        <v>-4.8930546883400004E-3</v>
      </c>
      <c r="G5477" s="119">
        <f>IF(FilterType="FIR",  PRE_CALC!A5425*Fdata, IF(F_default=1,G5476+(4*Fnotch-0)/8192,G5476+(F_stop-F_start)/8192) )</f>
        <v>169437.5</v>
      </c>
      <c r="H5477" s="120">
        <f ca="1">IF(FilterType="FIR", OFFSET(PRE_CALC!B5425,0,DEC_RATE), C5477)</f>
        <v>-114.61240656</v>
      </c>
    </row>
    <row r="5478" spans="2:8" x14ac:dyDescent="0.2">
      <c r="B5478" s="45">
        <f>IF(FilterType="FIR", IF(Extend_fmod, PRE_CALC!I5426*Fm, PRE_CALC!A5426*Fdata), IF(F_default=1,B5477+(4*Fnotch-0)/8192,B5477+(F_stop-F_start)/8192) )</f>
        <v>169468.750000128</v>
      </c>
      <c r="C5478" s="39">
        <f t="shared" si="253"/>
        <v>-2.3328098199108407</v>
      </c>
      <c r="D5478" s="84">
        <f ca="1">IF(FilterType="FIR", IF(Extend_fmod=1,OFFSET(PRE_CALC!J5426,0,DEC_RATE), OFFSET(PRE_CALC!B5426,0,DEC_RATE)), C5478)</f>
        <v>-114.478725822</v>
      </c>
      <c r="E5478" s="84">
        <f t="shared" ca="1" si="254"/>
        <v>102406.249999872</v>
      </c>
      <c r="F5478" s="84">
        <f t="shared" ca="1" si="252"/>
        <v>-4.8930546883400004E-3</v>
      </c>
      <c r="G5478" s="119">
        <f>IF(FilterType="FIR",  PRE_CALC!A5426*Fdata, IF(F_default=1,G5477+(4*Fnotch-0)/8192,G5477+(F_stop-F_start)/8192) )</f>
        <v>169468.750000128</v>
      </c>
      <c r="H5478" s="120">
        <f ca="1">IF(FilterType="FIR", OFFSET(PRE_CALC!B5426,0,DEC_RATE), C5478)</f>
        <v>-114.478725822</v>
      </c>
    </row>
    <row r="5479" spans="2:8" x14ac:dyDescent="0.2">
      <c r="B5479" s="45">
        <f>IF(FilterType="FIR", IF(Extend_fmod, PRE_CALC!I5427*Fm, PRE_CALC!A5427*Fdata), IF(F_default=1,B5478+(4*Fnotch-0)/8192,B5478+(F_stop-F_start)/8192) )</f>
        <v>169500</v>
      </c>
      <c r="C5479" s="39">
        <f t="shared" si="253"/>
        <v>-2.3336783191971446</v>
      </c>
      <c r="D5479" s="84">
        <f ca="1">IF(FilterType="FIR", IF(Extend_fmod=1,OFFSET(PRE_CALC!J5427,0,DEC_RATE), OFFSET(PRE_CALC!B5427,0,DEC_RATE)), C5479)</f>
        <v>-114.350824808</v>
      </c>
      <c r="E5479" s="84">
        <f t="shared" ca="1" si="254"/>
        <v>102406.249999872</v>
      </c>
      <c r="F5479" s="84">
        <f t="shared" ca="1" si="252"/>
        <v>-4.8930546883400004E-3</v>
      </c>
      <c r="G5479" s="119">
        <f>IF(FilterType="FIR",  PRE_CALC!A5427*Fdata, IF(F_default=1,G5478+(4*Fnotch-0)/8192,G5478+(F_stop-F_start)/8192) )</f>
        <v>169500</v>
      </c>
      <c r="H5479" s="120">
        <f ca="1">IF(FilterType="FIR", OFFSET(PRE_CALC!B5427,0,DEC_RATE), C5479)</f>
        <v>-114.350824808</v>
      </c>
    </row>
    <row r="5480" spans="2:8" x14ac:dyDescent="0.2">
      <c r="B5480" s="45">
        <f>IF(FilterType="FIR", IF(Extend_fmod, PRE_CALC!I5428*Fm, PRE_CALC!A5428*Fdata), IF(F_default=1,B5479+(4*Fnotch-0)/8192,B5479+(F_stop-F_start)/8192) )</f>
        <v>169531.249999872</v>
      </c>
      <c r="C5480" s="39">
        <f t="shared" si="253"/>
        <v>-2.3345469846852902</v>
      </c>
      <c r="D5480" s="84">
        <f ca="1">IF(FilterType="FIR", IF(Extend_fmod=1,OFFSET(PRE_CALC!J5428,0,DEC_RATE), OFFSET(PRE_CALC!B5428,0,DEC_RATE)), C5480)</f>
        <v>-114.22853802900001</v>
      </c>
      <c r="E5480" s="84">
        <f t="shared" ca="1" si="254"/>
        <v>102406.249999872</v>
      </c>
      <c r="F5480" s="84">
        <f t="shared" ca="1" si="252"/>
        <v>-4.8930546883400004E-3</v>
      </c>
      <c r="G5480" s="119">
        <f>IF(FilterType="FIR",  PRE_CALC!A5428*Fdata, IF(F_default=1,G5479+(4*Fnotch-0)/8192,G5479+(F_stop-F_start)/8192) )</f>
        <v>169531.249999872</v>
      </c>
      <c r="H5480" s="120">
        <f ca="1">IF(FilterType="FIR", OFFSET(PRE_CALC!B5428,0,DEC_RATE), C5480)</f>
        <v>-114.22853802900001</v>
      </c>
    </row>
    <row r="5481" spans="2:8" x14ac:dyDescent="0.2">
      <c r="B5481" s="45">
        <f>IF(FilterType="FIR", IF(Extend_fmod, PRE_CALC!I5429*Fm, PRE_CALC!A5429*Fdata), IF(F_default=1,B5480+(4*Fnotch-0)/8192,B5480+(F_stop-F_start)/8192) )</f>
        <v>169562.5</v>
      </c>
      <c r="C5481" s="39">
        <f t="shared" si="253"/>
        <v>-2.3354158163858725</v>
      </c>
      <c r="D5481" s="84">
        <f ca="1">IF(FilterType="FIR", IF(Extend_fmod=1,OFFSET(PRE_CALC!J5429,0,DEC_RATE), OFFSET(PRE_CALC!B5429,0,DEC_RATE)), C5481)</f>
        <v>-114.111711378</v>
      </c>
      <c r="E5481" s="84">
        <f t="shared" ca="1" si="254"/>
        <v>102406.249999872</v>
      </c>
      <c r="F5481" s="84">
        <f t="shared" ca="1" si="252"/>
        <v>-4.8930546883400004E-3</v>
      </c>
      <c r="G5481" s="119">
        <f>IF(FilterType="FIR",  PRE_CALC!A5429*Fdata, IF(F_default=1,G5480+(4*Fnotch-0)/8192,G5480+(F_stop-F_start)/8192) )</f>
        <v>169562.5</v>
      </c>
      <c r="H5481" s="120">
        <f ca="1">IF(FilterType="FIR", OFFSET(PRE_CALC!B5429,0,DEC_RATE), C5481)</f>
        <v>-114.111711378</v>
      </c>
    </row>
    <row r="5482" spans="2:8" x14ac:dyDescent="0.2">
      <c r="B5482" s="45">
        <f>IF(FilterType="FIR", IF(Extend_fmod, PRE_CALC!I5430*Fm, PRE_CALC!A5430*Fdata), IF(F_default=1,B5481+(4*Fnotch-0)/8192,B5481+(F_stop-F_start)/8192) )</f>
        <v>169593.750000128</v>
      </c>
      <c r="C5482" s="39">
        <f t="shared" si="253"/>
        <v>-2.336284814295237</v>
      </c>
      <c r="D5482" s="84">
        <f ca="1">IF(FilterType="FIR", IF(Extend_fmod=1,OFFSET(PRE_CALC!J5430,0,DEC_RATE), OFFSET(PRE_CALC!B5430,0,DEC_RATE)), C5482)</f>
        <v>-114.000201253</v>
      </c>
      <c r="E5482" s="84">
        <f t="shared" ca="1" si="254"/>
        <v>102406.249999872</v>
      </c>
      <c r="F5482" s="84">
        <f t="shared" ca="1" si="252"/>
        <v>-4.8930546883400004E-3</v>
      </c>
      <c r="G5482" s="119">
        <f>IF(FilterType="FIR",  PRE_CALC!A5430*Fdata, IF(F_default=1,G5481+(4*Fnotch-0)/8192,G5481+(F_stop-F_start)/8192) )</f>
        <v>169593.750000128</v>
      </c>
      <c r="H5482" s="120">
        <f ca="1">IF(FilterType="FIR", OFFSET(PRE_CALC!B5430,0,DEC_RATE), C5482)</f>
        <v>-114.000201253</v>
      </c>
    </row>
    <row r="5483" spans="2:8" x14ac:dyDescent="0.2">
      <c r="B5483" s="45">
        <f>IF(FilterType="FIR", IF(Extend_fmod, PRE_CALC!I5431*Fm, PRE_CALC!A5431*Fdata), IF(F_default=1,B5482+(4*Fnotch-0)/8192,B5482+(F_stop-F_start)/8192) )</f>
        <v>169625</v>
      </c>
      <c r="C5483" s="39">
        <f t="shared" si="253"/>
        <v>-2.3371539784097544</v>
      </c>
      <c r="D5483" s="84">
        <f ca="1">IF(FilterType="FIR", IF(Extend_fmod=1,OFFSET(PRE_CALC!J5431,0,DEC_RATE), OFFSET(PRE_CALC!B5431,0,DEC_RATE)), C5483)</f>
        <v>-113.893873763</v>
      </c>
      <c r="E5483" s="84">
        <f t="shared" ca="1" si="254"/>
        <v>102406.249999872</v>
      </c>
      <c r="F5483" s="84">
        <f t="shared" ca="1" si="252"/>
        <v>-4.8930546883400004E-3</v>
      </c>
      <c r="G5483" s="119">
        <f>IF(FilterType="FIR",  PRE_CALC!A5431*Fdata, IF(F_default=1,G5482+(4*Fnotch-0)/8192,G5482+(F_stop-F_start)/8192) )</f>
        <v>169625</v>
      </c>
      <c r="H5483" s="120">
        <f ca="1">IF(FilterType="FIR", OFFSET(PRE_CALC!B5431,0,DEC_RATE), C5483)</f>
        <v>-113.893873763</v>
      </c>
    </row>
    <row r="5484" spans="2:8" x14ac:dyDescent="0.2">
      <c r="B5484" s="45">
        <f>IF(FilterType="FIR", IF(Extend_fmod, PRE_CALC!I5432*Fm, PRE_CALC!A5432*Fdata), IF(F_default=1,B5483+(4*Fnotch-0)/8192,B5483+(F_stop-F_start)/8192) )</f>
        <v>169656.249999872</v>
      </c>
      <c r="C5484" s="39">
        <f t="shared" si="253"/>
        <v>-2.3380233087400142</v>
      </c>
      <c r="D5484" s="84">
        <f ca="1">IF(FilterType="FIR", IF(Extend_fmod=1,OFFSET(PRE_CALC!J5432,0,DEC_RATE), OFFSET(PRE_CALC!B5432,0,DEC_RATE)), C5484)</f>
        <v>-113.792604027</v>
      </c>
      <c r="E5484" s="84">
        <f t="shared" ca="1" si="254"/>
        <v>102406.249999872</v>
      </c>
      <c r="F5484" s="84">
        <f t="shared" ca="1" si="252"/>
        <v>-4.8930546883400004E-3</v>
      </c>
      <c r="G5484" s="119">
        <f>IF(FilterType="FIR",  PRE_CALC!A5432*Fdata, IF(F_default=1,G5483+(4*Fnotch-0)/8192,G5483+(F_stop-F_start)/8192) )</f>
        <v>169656.249999872</v>
      </c>
      <c r="H5484" s="120">
        <f ca="1">IF(FilterType="FIR", OFFSET(PRE_CALC!B5432,0,DEC_RATE), C5484)</f>
        <v>-113.792604027</v>
      </c>
    </row>
    <row r="5485" spans="2:8" x14ac:dyDescent="0.2">
      <c r="B5485" s="45">
        <f>IF(FilterType="FIR", IF(Extend_fmod, PRE_CALC!I5433*Fm, PRE_CALC!A5433*Fdata), IF(F_default=1,B5484+(4*Fnotch-0)/8192,B5484+(F_stop-F_start)/8192) )</f>
        <v>169687.5</v>
      </c>
      <c r="C5485" s="39">
        <f t="shared" si="253"/>
        <v>-2.3388928052966214</v>
      </c>
      <c r="D5485" s="84">
        <f ca="1">IF(FilterType="FIR", IF(Extend_fmod=1,OFFSET(PRE_CALC!J5433,0,DEC_RATE), OFFSET(PRE_CALC!B5433,0,DEC_RATE)), C5485)</f>
        <v>-113.69627552599999</v>
      </c>
      <c r="E5485" s="84">
        <f t="shared" ca="1" si="254"/>
        <v>102406.249999872</v>
      </c>
      <c r="F5485" s="84">
        <f t="shared" ca="1" si="252"/>
        <v>-4.8930546883400004E-3</v>
      </c>
      <c r="G5485" s="119">
        <f>IF(FilterType="FIR",  PRE_CALC!A5433*Fdata, IF(F_default=1,G5484+(4*Fnotch-0)/8192,G5484+(F_stop-F_start)/8192) )</f>
        <v>169687.5</v>
      </c>
      <c r="H5485" s="120">
        <f ca="1">IF(FilterType="FIR", OFFSET(PRE_CALC!B5433,0,DEC_RATE), C5485)</f>
        <v>-113.69627552599999</v>
      </c>
    </row>
    <row r="5486" spans="2:8" x14ac:dyDescent="0.2">
      <c r="B5486" s="45">
        <f>IF(FilterType="FIR", IF(Extend_fmod, PRE_CALC!I5434*Fm, PRE_CALC!A5434*Fdata), IF(F_default=1,B5485+(4*Fnotch-0)/8192,B5485+(F_stop-F_start)/8192) )</f>
        <v>169718.750000128</v>
      </c>
      <c r="C5486" s="39">
        <f t="shared" si="253"/>
        <v>-2.3397624680759148</v>
      </c>
      <c r="D5486" s="84">
        <f ca="1">IF(FilterType="FIR", IF(Extend_fmod=1,OFFSET(PRE_CALC!J5434,0,DEC_RATE), OFFSET(PRE_CALC!B5434,0,DEC_RATE)), C5486)</f>
        <v>-113.604779537</v>
      </c>
      <c r="E5486" s="84">
        <f t="shared" ca="1" si="254"/>
        <v>102406.249999872</v>
      </c>
      <c r="F5486" s="84">
        <f t="shared" ca="1" si="252"/>
        <v>-4.8930546883400004E-3</v>
      </c>
      <c r="G5486" s="119">
        <f>IF(FilterType="FIR",  PRE_CALC!A5434*Fdata, IF(F_default=1,G5485+(4*Fnotch-0)/8192,G5485+(F_stop-F_start)/8192) )</f>
        <v>169718.750000128</v>
      </c>
      <c r="H5486" s="120">
        <f ca="1">IF(FilterType="FIR", OFFSET(PRE_CALC!B5434,0,DEC_RATE), C5486)</f>
        <v>-113.604779537</v>
      </c>
    </row>
    <row r="5487" spans="2:8" x14ac:dyDescent="0.2">
      <c r="B5487" s="45">
        <f>IF(FilterType="FIR", IF(Extend_fmod, PRE_CALC!I5435*Fm, PRE_CALC!A5435*Fdata), IF(F_default=1,B5486+(4*Fnotch-0)/8192,B5486+(F_stop-F_start)/8192) )</f>
        <v>169750</v>
      </c>
      <c r="C5487" s="39">
        <f t="shared" si="253"/>
        <v>-2.340632297074273</v>
      </c>
      <c r="D5487" s="84">
        <f ca="1">IF(FilterType="FIR", IF(Extend_fmod=1,OFFSET(PRE_CALC!J5435,0,DEC_RATE), OFFSET(PRE_CALC!B5435,0,DEC_RATE)), C5487)</f>
        <v>-113.518014599</v>
      </c>
      <c r="E5487" s="84">
        <f t="shared" ca="1" si="254"/>
        <v>102406.249999872</v>
      </c>
      <c r="F5487" s="84">
        <f t="shared" ca="1" si="252"/>
        <v>-4.8930546883400004E-3</v>
      </c>
      <c r="G5487" s="119">
        <f>IF(FilterType="FIR",  PRE_CALC!A5435*Fdata, IF(F_default=1,G5486+(4*Fnotch-0)/8192,G5486+(F_stop-F_start)/8192) )</f>
        <v>169750</v>
      </c>
      <c r="H5487" s="120">
        <f ca="1">IF(FilterType="FIR", OFFSET(PRE_CALC!B5435,0,DEC_RATE), C5487)</f>
        <v>-113.518014599</v>
      </c>
    </row>
    <row r="5488" spans="2:8" x14ac:dyDescent="0.2">
      <c r="B5488" s="45">
        <f>IF(FilterType="FIR", IF(Extend_fmod, PRE_CALC!I5436*Fm, PRE_CALC!A5436*Fdata), IF(F_default=1,B5487+(4*Fnotch-0)/8192,B5487+(F_stop-F_start)/8192) )</f>
        <v>169781.249999872</v>
      </c>
      <c r="C5488" s="39">
        <f t="shared" si="253"/>
        <v>-2.3415022923022706</v>
      </c>
      <c r="D5488" s="84">
        <f ca="1">IF(FilterType="FIR", IF(Extend_fmod=1,OFFSET(PRE_CALC!J5436,0,DEC_RATE), OFFSET(PRE_CALC!B5436,0,DEC_RATE)), C5488)</f>
        <v>-113.435886051</v>
      </c>
      <c r="E5488" s="84">
        <f t="shared" ca="1" si="254"/>
        <v>102406.249999872</v>
      </c>
      <c r="F5488" s="84">
        <f t="shared" ca="1" si="252"/>
        <v>-4.8930546883400004E-3</v>
      </c>
      <c r="G5488" s="119">
        <f>IF(FilterType="FIR",  PRE_CALC!A5436*Fdata, IF(F_default=1,G5487+(4*Fnotch-0)/8192,G5487+(F_stop-F_start)/8192) )</f>
        <v>169781.249999872</v>
      </c>
      <c r="H5488" s="120">
        <f ca="1">IF(FilterType="FIR", OFFSET(PRE_CALC!B5436,0,DEC_RATE), C5488)</f>
        <v>-113.435886051</v>
      </c>
    </row>
    <row r="5489" spans="2:8" x14ac:dyDescent="0.2">
      <c r="B5489" s="45">
        <f>IF(FilterType="FIR", IF(Extend_fmod, PRE_CALC!I5437*Fm, PRE_CALC!A5437*Fdata), IF(F_default=1,B5488+(4*Fnotch-0)/8192,B5488+(F_stop-F_start)/8192) )</f>
        <v>169812.5</v>
      </c>
      <c r="C5489" s="39">
        <f t="shared" si="253"/>
        <v>-2.3423724537705248</v>
      </c>
      <c r="D5489" s="84">
        <f ca="1">IF(FilterType="FIR", IF(Extend_fmod=1,OFFSET(PRE_CALC!J5437,0,DEC_RATE), OFFSET(PRE_CALC!B5437,0,DEC_RATE)), C5489)</f>
        <v>-113.358305599</v>
      </c>
      <c r="E5489" s="84">
        <f t="shared" ca="1" si="254"/>
        <v>102406.249999872</v>
      </c>
      <c r="F5489" s="84">
        <f t="shared" ca="1" si="252"/>
        <v>-4.8930546883400004E-3</v>
      </c>
      <c r="G5489" s="119">
        <f>IF(FilterType="FIR",  PRE_CALC!A5437*Fdata, IF(F_default=1,G5488+(4*Fnotch-0)/8192,G5488+(F_stop-F_start)/8192) )</f>
        <v>169812.5</v>
      </c>
      <c r="H5489" s="120">
        <f ca="1">IF(FilterType="FIR", OFFSET(PRE_CALC!B5437,0,DEC_RATE), C5489)</f>
        <v>-113.358305599</v>
      </c>
    </row>
    <row r="5490" spans="2:8" x14ac:dyDescent="0.2">
      <c r="B5490" s="45">
        <f>IF(FilterType="FIR", IF(Extend_fmod, PRE_CALC!I5438*Fm, PRE_CALC!A5438*Fdata), IF(F_default=1,B5489+(4*Fnotch-0)/8192,B5489+(F_stop-F_start)/8192) )</f>
        <v>169843.750000128</v>
      </c>
      <c r="C5490" s="39">
        <f t="shared" si="253"/>
        <v>-2.343242781475416</v>
      </c>
      <c r="D5490" s="84">
        <f ca="1">IF(FilterType="FIR", IF(Extend_fmod=1,OFFSET(PRE_CALC!J5438,0,DEC_RATE), OFFSET(PRE_CALC!B5438,0,DEC_RATE)), C5490)</f>
        <v>-113.28519092800001</v>
      </c>
      <c r="E5490" s="84">
        <f t="shared" ca="1" si="254"/>
        <v>102406.249999872</v>
      </c>
      <c r="F5490" s="84">
        <f t="shared" ca="1" si="252"/>
        <v>-4.8930546883400004E-3</v>
      </c>
      <c r="G5490" s="119">
        <f>IF(FilterType="FIR",  PRE_CALC!A5438*Fdata, IF(F_default=1,G5489+(4*Fnotch-0)/8192,G5489+(F_stop-F_start)/8192) )</f>
        <v>169843.750000128</v>
      </c>
      <c r="H5490" s="120">
        <f ca="1">IF(FilterType="FIR", OFFSET(PRE_CALC!B5438,0,DEC_RATE), C5490)</f>
        <v>-113.28519092800001</v>
      </c>
    </row>
    <row r="5491" spans="2:8" x14ac:dyDescent="0.2">
      <c r="B5491" s="45">
        <f>IF(FilterType="FIR", IF(Extend_fmod, PRE_CALC!I5439*Fm, PRE_CALC!A5439*Fdata), IF(F_default=1,B5490+(4*Fnotch-0)/8192,B5490+(F_stop-F_start)/8192) )</f>
        <v>169875</v>
      </c>
      <c r="C5491" s="39">
        <f t="shared" si="253"/>
        <v>-2.3441132754132554</v>
      </c>
      <c r="D5491" s="84">
        <f ca="1">IF(FilterType="FIR", IF(Extend_fmod=1,OFFSET(PRE_CALC!J5439,0,DEC_RATE), OFFSET(PRE_CALC!B5439,0,DEC_RATE)), C5491)</f>
        <v>-113.216465353</v>
      </c>
      <c r="E5491" s="84">
        <f t="shared" ca="1" si="254"/>
        <v>102406.249999872</v>
      </c>
      <c r="F5491" s="84">
        <f t="shared" ca="1" si="252"/>
        <v>-4.8930546883400004E-3</v>
      </c>
      <c r="G5491" s="119">
        <f>IF(FilterType="FIR",  PRE_CALC!A5439*Fdata, IF(F_default=1,G5490+(4*Fnotch-0)/8192,G5490+(F_stop-F_start)/8192) )</f>
        <v>169875</v>
      </c>
      <c r="H5491" s="120">
        <f ca="1">IF(FilterType="FIR", OFFSET(PRE_CALC!B5439,0,DEC_RATE), C5491)</f>
        <v>-113.216465353</v>
      </c>
    </row>
    <row r="5492" spans="2:8" x14ac:dyDescent="0.2">
      <c r="B5492" s="45">
        <f>IF(FilterType="FIR", IF(Extend_fmod, PRE_CALC!I5440*Fm, PRE_CALC!A5440*Fdata), IF(F_default=1,B5491+(4*Fnotch-0)/8192,B5491+(F_stop-F_start)/8192) )</f>
        <v>169906.249999872</v>
      </c>
      <c r="C5492" s="39">
        <f t="shared" si="253"/>
        <v>-2.3449839355946738</v>
      </c>
      <c r="D5492" s="84">
        <f ca="1">IF(FilterType="FIR", IF(Extend_fmod=1,OFFSET(PRE_CALC!J5440,0,DEC_RATE), OFFSET(PRE_CALC!B5440,0,DEC_RATE)), C5492)</f>
        <v>-113.15205749499999</v>
      </c>
      <c r="E5492" s="84">
        <f t="shared" ca="1" si="254"/>
        <v>102406.249999872</v>
      </c>
      <c r="F5492" s="84">
        <f t="shared" ca="1" si="252"/>
        <v>-4.8930546883400004E-3</v>
      </c>
      <c r="G5492" s="119">
        <f>IF(FilterType="FIR",  PRE_CALC!A5440*Fdata, IF(F_default=1,G5491+(4*Fnotch-0)/8192,G5491+(F_stop-F_start)/8192) )</f>
        <v>169906.249999872</v>
      </c>
      <c r="H5492" s="120">
        <f ca="1">IF(FilterType="FIR", OFFSET(PRE_CALC!B5440,0,DEC_RATE), C5492)</f>
        <v>-113.15205749499999</v>
      </c>
    </row>
    <row r="5493" spans="2:8" x14ac:dyDescent="0.2">
      <c r="B5493" s="45">
        <f>IF(FilterType="FIR", IF(Extend_fmod, PRE_CALC!I5441*Fm, PRE_CALC!A5441*Fdata), IF(F_default=1,B5492+(4*Fnotch-0)/8192,B5492+(F_stop-F_start)/8192) )</f>
        <v>169937.5</v>
      </c>
      <c r="C5493" s="39">
        <f t="shared" si="253"/>
        <v>-2.345854762030279</v>
      </c>
      <c r="D5493" s="84">
        <f ca="1">IF(FilterType="FIR", IF(Extend_fmod=1,OFFSET(PRE_CALC!J5441,0,DEC_RATE), OFFSET(PRE_CALC!B5441,0,DEC_RATE)), C5493)</f>
        <v>-113.091900994</v>
      </c>
      <c r="E5493" s="84">
        <f t="shared" ca="1" si="254"/>
        <v>102406.249999872</v>
      </c>
      <c r="F5493" s="84">
        <f t="shared" ca="1" si="252"/>
        <v>-4.8930546883400004E-3</v>
      </c>
      <c r="G5493" s="119">
        <f>IF(FilterType="FIR",  PRE_CALC!A5441*Fdata, IF(F_default=1,G5492+(4*Fnotch-0)/8192,G5492+(F_stop-F_start)/8192) )</f>
        <v>169937.5</v>
      </c>
      <c r="H5493" s="120">
        <f ca="1">IF(FilterType="FIR", OFFSET(PRE_CALC!B5441,0,DEC_RATE), C5493)</f>
        <v>-113.091900994</v>
      </c>
    </row>
    <row r="5494" spans="2:8" x14ac:dyDescent="0.2">
      <c r="B5494" s="45">
        <f>IF(FilterType="FIR", IF(Extend_fmod, PRE_CALC!I5442*Fm, PRE_CALC!A5442*Fdata), IF(F_default=1,B5493+(4*Fnotch-0)/8192,B5493+(F_stop-F_start)/8192) )</f>
        <v>169968.750000128</v>
      </c>
      <c r="C5494" s="39">
        <f t="shared" si="253"/>
        <v>-2.346725754716446</v>
      </c>
      <c r="D5494" s="84">
        <f ca="1">IF(FilterType="FIR", IF(Extend_fmod=1,OFFSET(PRE_CALC!J5442,0,DEC_RATE), OFFSET(PRE_CALC!B5442,0,DEC_RATE)), C5494)</f>
        <v>-113.035934244</v>
      </c>
      <c r="E5494" s="84">
        <f t="shared" ca="1" si="254"/>
        <v>102406.249999872</v>
      </c>
      <c r="F5494" s="84">
        <f t="shared" ca="1" si="252"/>
        <v>-4.8930546883400004E-3</v>
      </c>
      <c r="G5494" s="119">
        <f>IF(FilterType="FIR",  PRE_CALC!A5442*Fdata, IF(F_default=1,G5493+(4*Fnotch-0)/8192,G5493+(F_stop-F_start)/8192) )</f>
        <v>169968.750000128</v>
      </c>
      <c r="H5494" s="120">
        <f ca="1">IF(FilterType="FIR", OFFSET(PRE_CALC!B5442,0,DEC_RATE), C5494)</f>
        <v>-113.035934244</v>
      </c>
    </row>
    <row r="5495" spans="2:8" x14ac:dyDescent="0.2">
      <c r="B5495" s="45">
        <f>IF(FilterType="FIR", IF(Extend_fmod, PRE_CALC!I5443*Fm, PRE_CALC!A5443*Fdata), IF(F_default=1,B5494+(4*Fnotch-0)/8192,B5494+(F_stop-F_start)/8192) )</f>
        <v>170000</v>
      </c>
      <c r="C5495" s="39">
        <f t="shared" si="253"/>
        <v>-2.347596913649491</v>
      </c>
      <c r="D5495" s="84">
        <f ca="1">IF(FilterType="FIR", IF(Extend_fmod=1,OFFSET(PRE_CALC!J5443,0,DEC_RATE), OFFSET(PRE_CALC!B5443,0,DEC_RATE)), C5495)</f>
        <v>-112.984100153</v>
      </c>
      <c r="E5495" s="84">
        <f t="shared" ca="1" si="254"/>
        <v>102406.249999872</v>
      </c>
      <c r="F5495" s="84">
        <f t="shared" ref="F5495:F5558" ca="1" si="255">IF(G5495&lt;=F_PB,H5495, OFFSET(H:H,MATCH(F_PB-0.0001,G:G),0,1))</f>
        <v>-4.8930546883400004E-3</v>
      </c>
      <c r="G5495" s="119">
        <f>IF(FilterType="FIR",  PRE_CALC!A5443*Fdata, IF(F_default=1,G5494+(4*Fnotch-0)/8192,G5494+(F_stop-F_start)/8192) )</f>
        <v>170000</v>
      </c>
      <c r="H5495" s="120">
        <f ca="1">IF(FilterType="FIR", OFFSET(PRE_CALC!B5443,0,DEC_RATE), C5495)</f>
        <v>-112.984100153</v>
      </c>
    </row>
    <row r="5496" spans="2:8" x14ac:dyDescent="0.2">
      <c r="B5496" s="45">
        <f>IF(FilterType="FIR", IF(Extend_fmod, PRE_CALC!I5444*Fm, PRE_CALC!A5444*Fdata), IF(F_default=1,B5495+(4*Fnotch-0)/8192,B5495+(F_stop-F_start)/8192) )</f>
        <v>170031.249999872</v>
      </c>
      <c r="C5496" s="39">
        <f t="shared" ref="C5496:C5559" si="256">MAX(20*LOG(ABS(   (1/s_dec*SIN(s_dec*$B5496/Fm*PI())/SIN($B5496/Fm*PI()))^(order-1) * (1/s_dec2*SIN(s_dec2*$B5496/Fm*PI())/SIN($B5496/Fm*PI()))  )), -160)</f>
        <v>-2.3484682388400526</v>
      </c>
      <c r="D5496" s="84">
        <f ca="1">IF(FilterType="FIR", IF(Extend_fmod=1,OFFSET(PRE_CALC!J5444,0,DEC_RATE), OFFSET(PRE_CALC!B5444,0,DEC_RATE)), C5496)</f>
        <v>-112.93634592799999</v>
      </c>
      <c r="E5496" s="84">
        <f t="shared" ref="E5496:E5559" ca="1" si="257">IF(G5496&lt;=F_PB,G5496, OFFSET(G:G,MATCH(F_PB-0.0001,G:G),0,1) )</f>
        <v>102406.249999872</v>
      </c>
      <c r="F5496" s="84">
        <f t="shared" ca="1" si="255"/>
        <v>-4.8930546883400004E-3</v>
      </c>
      <c r="G5496" s="119">
        <f>IF(FilterType="FIR",  PRE_CALC!A5444*Fdata, IF(F_default=1,G5495+(4*Fnotch-0)/8192,G5495+(F_stop-F_start)/8192) )</f>
        <v>170031.249999872</v>
      </c>
      <c r="H5496" s="120">
        <f ca="1">IF(FilterType="FIR", OFFSET(PRE_CALC!B5444,0,DEC_RATE), C5496)</f>
        <v>-112.93634592799999</v>
      </c>
    </row>
    <row r="5497" spans="2:8" x14ac:dyDescent="0.2">
      <c r="B5497" s="45">
        <f>IF(FilterType="FIR", IF(Extend_fmod, PRE_CALC!I5445*Fm, PRE_CALC!A5445*Fdata), IF(F_default=1,B5496+(4*Fnotch-0)/8192,B5496+(F_stop-F_start)/8192) )</f>
        <v>170062.5</v>
      </c>
      <c r="C5497" s="39">
        <f t="shared" si="256"/>
        <v>-2.3493397302987447</v>
      </c>
      <c r="D5497" s="84">
        <f ca="1">IF(FilterType="FIR", IF(Extend_fmod=1,OFFSET(PRE_CALC!J5445,0,DEC_RATE), OFFSET(PRE_CALC!B5445,0,DEC_RATE)), C5497)</f>
        <v>-112.892622874</v>
      </c>
      <c r="E5497" s="84">
        <f t="shared" ca="1" si="257"/>
        <v>102406.249999872</v>
      </c>
      <c r="F5497" s="84">
        <f t="shared" ca="1" si="255"/>
        <v>-4.8930546883400004E-3</v>
      </c>
      <c r="G5497" s="119">
        <f>IF(FilterType="FIR",  PRE_CALC!A5445*Fdata, IF(F_default=1,G5496+(4*Fnotch-0)/8192,G5496+(F_stop-F_start)/8192) )</f>
        <v>170062.5</v>
      </c>
      <c r="H5497" s="120">
        <f ca="1">IF(FilterType="FIR", OFFSET(PRE_CALC!B5445,0,DEC_RATE), C5497)</f>
        <v>-112.892622874</v>
      </c>
    </row>
    <row r="5498" spans="2:8" x14ac:dyDescent="0.2">
      <c r="B5498" s="45">
        <f>IF(FilterType="FIR", IF(Extend_fmod, PRE_CALC!I5446*Fm, PRE_CALC!A5446*Fdata), IF(F_default=1,B5497+(4*Fnotch-0)/8192,B5497+(F_stop-F_start)/8192) )</f>
        <v>170093.750000128</v>
      </c>
      <c r="C5498" s="39">
        <f t="shared" si="256"/>
        <v>-2.3502113880219362</v>
      </c>
      <c r="D5498" s="84">
        <f ca="1">IF(FilterType="FIR", IF(Extend_fmod=1,OFFSET(PRE_CALC!J5446,0,DEC_RATE), OFFSET(PRE_CALC!B5446,0,DEC_RATE)), C5498)</f>
        <v>-112.85288622</v>
      </c>
      <c r="E5498" s="84">
        <f t="shared" ca="1" si="257"/>
        <v>102406.249999872</v>
      </c>
      <c r="F5498" s="84">
        <f t="shared" ca="1" si="255"/>
        <v>-4.8930546883400004E-3</v>
      </c>
      <c r="G5498" s="119">
        <f>IF(FilterType="FIR",  PRE_CALC!A5446*Fdata, IF(F_default=1,G5497+(4*Fnotch-0)/8192,G5497+(F_stop-F_start)/8192) )</f>
        <v>170093.750000128</v>
      </c>
      <c r="H5498" s="120">
        <f ca="1">IF(FilterType="FIR", OFFSET(PRE_CALC!B5446,0,DEC_RATE), C5498)</f>
        <v>-112.85288622</v>
      </c>
    </row>
    <row r="5499" spans="2:8" x14ac:dyDescent="0.2">
      <c r="B5499" s="45">
        <f>IF(FilterType="FIR", IF(Extend_fmod, PRE_CALC!I5447*Fm, PRE_CALC!A5447*Fdata), IF(F_default=1,B5498+(4*Fnotch-0)/8192,B5498+(F_stop-F_start)/8192) )</f>
        <v>170125</v>
      </c>
      <c r="C5499" s="39">
        <f t="shared" si="256"/>
        <v>-2.3510832120059426</v>
      </c>
      <c r="D5499" s="84">
        <f ca="1">IF(FilterType="FIR", IF(Extend_fmod=1,OFFSET(PRE_CALC!J5447,0,DEC_RATE), OFFSET(PRE_CALC!B5447,0,DEC_RATE)), C5499)</f>
        <v>-112.817094955</v>
      </c>
      <c r="E5499" s="84">
        <f t="shared" ca="1" si="257"/>
        <v>102406.249999872</v>
      </c>
      <c r="F5499" s="84">
        <f t="shared" ca="1" si="255"/>
        <v>-4.8930546883400004E-3</v>
      </c>
      <c r="G5499" s="119">
        <f>IF(FilterType="FIR",  PRE_CALC!A5447*Fdata, IF(F_default=1,G5498+(4*Fnotch-0)/8192,G5498+(F_stop-F_start)/8192) )</f>
        <v>170125</v>
      </c>
      <c r="H5499" s="120">
        <f ca="1">IF(FilterType="FIR", OFFSET(PRE_CALC!B5447,0,DEC_RATE), C5499)</f>
        <v>-112.817094955</v>
      </c>
    </row>
    <row r="5500" spans="2:8" x14ac:dyDescent="0.2">
      <c r="B5500" s="45">
        <f>IF(FilterType="FIR", IF(Extend_fmod, PRE_CALC!I5448*Fm, PRE_CALC!A5448*Fdata), IF(F_default=1,B5499+(4*Fnotch-0)/8192,B5499+(F_stop-F_start)/8192) )</f>
        <v>170156.249999872</v>
      </c>
      <c r="C5500" s="39">
        <f t="shared" si="256"/>
        <v>-2.351955202261407</v>
      </c>
      <c r="D5500" s="84">
        <f ca="1">IF(FilterType="FIR", IF(Extend_fmod=1,OFFSET(PRE_CALC!J5448,0,DEC_RATE), OFFSET(PRE_CALC!B5448,0,DEC_RATE)), C5500)</f>
        <v>-112.785211684</v>
      </c>
      <c r="E5500" s="84">
        <f t="shared" ca="1" si="257"/>
        <v>102406.249999872</v>
      </c>
      <c r="F5500" s="84">
        <f t="shared" ca="1" si="255"/>
        <v>-4.8930546883400004E-3</v>
      </c>
      <c r="G5500" s="119">
        <f>IF(FilterType="FIR",  PRE_CALC!A5448*Fdata, IF(F_default=1,G5499+(4*Fnotch-0)/8192,G5499+(F_stop-F_start)/8192) )</f>
        <v>170156.249999872</v>
      </c>
      <c r="H5500" s="120">
        <f ca="1">IF(FilterType="FIR", OFFSET(PRE_CALC!B5448,0,DEC_RATE), C5500)</f>
        <v>-112.785211684</v>
      </c>
    </row>
    <row r="5501" spans="2:8" x14ac:dyDescent="0.2">
      <c r="B5501" s="45">
        <f>IF(FilterType="FIR", IF(Extend_fmod, PRE_CALC!I5449*Fm, PRE_CALC!A5449*Fdata), IF(F_default=1,B5500+(4*Fnotch-0)/8192,B5500+(F_stop-F_start)/8192) )</f>
        <v>170187.5</v>
      </c>
      <c r="C5501" s="39">
        <f t="shared" si="256"/>
        <v>-2.3528273587989692</v>
      </c>
      <c r="D5501" s="84">
        <f ca="1">IF(FilterType="FIR", IF(Extend_fmod=1,OFFSET(PRE_CALC!J5449,0,DEC_RATE), OFFSET(PRE_CALC!B5449,0,DEC_RATE)), C5501)</f>
        <v>-112.757202495</v>
      </c>
      <c r="E5501" s="84">
        <f t="shared" ca="1" si="257"/>
        <v>102406.249999872</v>
      </c>
      <c r="F5501" s="84">
        <f t="shared" ca="1" si="255"/>
        <v>-4.8930546883400004E-3</v>
      </c>
      <c r="G5501" s="119">
        <f>IF(FilterType="FIR",  PRE_CALC!A5449*Fdata, IF(F_default=1,G5500+(4*Fnotch-0)/8192,G5500+(F_stop-F_start)/8192) )</f>
        <v>170187.5</v>
      </c>
      <c r="H5501" s="120">
        <f ca="1">IF(FilterType="FIR", OFFSET(PRE_CALC!B5449,0,DEC_RATE), C5501)</f>
        <v>-112.757202495</v>
      </c>
    </row>
    <row r="5502" spans="2:8" x14ac:dyDescent="0.2">
      <c r="B5502" s="45">
        <f>IF(FilterType="FIR", IF(Extend_fmod, PRE_CALC!I5450*Fm, PRE_CALC!A5450*Fdata), IF(F_default=1,B5501+(4*Fnotch-0)/8192,B5501+(F_stop-F_start)/8192) )</f>
        <v>170218.750000128</v>
      </c>
      <c r="C5502" s="39">
        <f t="shared" si="256"/>
        <v>-2.3536996816149776</v>
      </c>
      <c r="D5502" s="84">
        <f ca="1">IF(FilterType="FIR", IF(Extend_fmod=1,OFFSET(PRE_CALC!J5450,0,DEC_RATE), OFFSET(PRE_CALC!B5450,0,DEC_RATE)), C5502)</f>
        <v>-112.733036849</v>
      </c>
      <c r="E5502" s="84">
        <f t="shared" ca="1" si="257"/>
        <v>102406.249999872</v>
      </c>
      <c r="F5502" s="84">
        <f t="shared" ca="1" si="255"/>
        <v>-4.8930546883400004E-3</v>
      </c>
      <c r="G5502" s="119">
        <f>IF(FilterType="FIR",  PRE_CALC!A5450*Fdata, IF(F_default=1,G5501+(4*Fnotch-0)/8192,G5501+(F_stop-F_start)/8192) )</f>
        <v>170218.750000128</v>
      </c>
      <c r="H5502" s="120">
        <f ca="1">IF(FilterType="FIR", OFFSET(PRE_CALC!B5450,0,DEC_RATE), C5502)</f>
        <v>-112.733036849</v>
      </c>
    </row>
    <row r="5503" spans="2:8" x14ac:dyDescent="0.2">
      <c r="B5503" s="45">
        <f>IF(FilterType="FIR", IF(Extend_fmod, PRE_CALC!I5451*Fm, PRE_CALC!A5451*Fdata), IF(F_default=1,B5502+(4*Fnotch-0)/8192,B5502+(F_stop-F_start)/8192) )</f>
        <v>170250</v>
      </c>
      <c r="C5503" s="39">
        <f t="shared" si="256"/>
        <v>-2.3545721707057532</v>
      </c>
      <c r="D5503" s="84">
        <f ca="1">IF(FilterType="FIR", IF(Extend_fmod=1,OFFSET(PRE_CALC!J5451,0,DEC_RATE), OFFSET(PRE_CALC!B5451,0,DEC_RATE)), C5503)</f>
        <v>-112.71268746699999</v>
      </c>
      <c r="E5503" s="84">
        <f t="shared" ca="1" si="257"/>
        <v>102406.249999872</v>
      </c>
      <c r="F5503" s="84">
        <f t="shared" ca="1" si="255"/>
        <v>-4.8930546883400004E-3</v>
      </c>
      <c r="G5503" s="119">
        <f>IF(FilterType="FIR",  PRE_CALC!A5451*Fdata, IF(F_default=1,G5502+(4*Fnotch-0)/8192,G5502+(F_stop-F_start)/8192) )</f>
        <v>170250</v>
      </c>
      <c r="H5503" s="120">
        <f ca="1">IF(FilterType="FIR", OFFSET(PRE_CALC!B5451,0,DEC_RATE), C5503)</f>
        <v>-112.71268746699999</v>
      </c>
    </row>
    <row r="5504" spans="2:8" x14ac:dyDescent="0.2">
      <c r="B5504" s="45">
        <f>IF(FilterType="FIR", IF(Extend_fmod, PRE_CALC!I5452*Fm, PRE_CALC!A5452*Fdata), IF(F_default=1,B5503+(4*Fnotch-0)/8192,B5503+(F_stop-F_start)/8192) )</f>
        <v>170281.249999872</v>
      </c>
      <c r="C5504" s="39">
        <f t="shared" si="256"/>
        <v>-2.3554448260819552</v>
      </c>
      <c r="D5504" s="84">
        <f ca="1">IF(FilterType="FIR", IF(Extend_fmod=1,OFFSET(PRE_CALC!J5452,0,DEC_RATE), OFFSET(PRE_CALC!B5452,0,DEC_RATE)), C5504)</f>
        <v>-112.69613024500001</v>
      </c>
      <c r="E5504" s="84">
        <f t="shared" ca="1" si="257"/>
        <v>102406.249999872</v>
      </c>
      <c r="F5504" s="84">
        <f t="shared" ca="1" si="255"/>
        <v>-4.8930546883400004E-3</v>
      </c>
      <c r="G5504" s="119">
        <f>IF(FilterType="FIR",  PRE_CALC!A5452*Fdata, IF(F_default=1,G5503+(4*Fnotch-0)/8192,G5503+(F_stop-F_start)/8192) )</f>
        <v>170281.249999872</v>
      </c>
      <c r="H5504" s="120">
        <f ca="1">IF(FilterType="FIR", OFFSET(PRE_CALC!B5452,0,DEC_RATE), C5504)</f>
        <v>-112.69613024500001</v>
      </c>
    </row>
    <row r="5505" spans="2:8" x14ac:dyDescent="0.2">
      <c r="B5505" s="45">
        <f>IF(FilterType="FIR", IF(Extend_fmod, PRE_CALC!I5453*Fm, PRE_CALC!A5453*Fdata), IF(F_default=1,B5504+(4*Fnotch-0)/8192,B5504+(F_stop-F_start)/8192) )</f>
        <v>170312.5</v>
      </c>
      <c r="C5505" s="39">
        <f t="shared" si="256"/>
        <v>-2.3563176477542118</v>
      </c>
      <c r="D5505" s="84">
        <f ca="1">IF(FilterType="FIR", IF(Extend_fmod=1,OFFSET(PRE_CALC!J5453,0,DEC_RATE), OFFSET(PRE_CALC!B5453,0,DEC_RATE)), C5505)</f>
        <v>-112.68334417200001</v>
      </c>
      <c r="E5505" s="84">
        <f t="shared" ca="1" si="257"/>
        <v>102406.249999872</v>
      </c>
      <c r="F5505" s="84">
        <f t="shared" ca="1" si="255"/>
        <v>-4.8930546883400004E-3</v>
      </c>
      <c r="G5505" s="119">
        <f>IF(FilterType="FIR",  PRE_CALC!A5453*Fdata, IF(F_default=1,G5504+(4*Fnotch-0)/8192,G5504+(F_stop-F_start)/8192) )</f>
        <v>170312.5</v>
      </c>
      <c r="H5505" s="120">
        <f ca="1">IF(FilterType="FIR", OFFSET(PRE_CALC!B5453,0,DEC_RATE), C5505)</f>
        <v>-112.68334417200001</v>
      </c>
    </row>
    <row r="5506" spans="2:8" x14ac:dyDescent="0.2">
      <c r="B5506" s="45">
        <f>IF(FilterType="FIR", IF(Extend_fmod, PRE_CALC!I5454*Fm, PRE_CALC!A5454*Fdata), IF(F_default=1,B5505+(4*Fnotch-0)/8192,B5505+(F_stop-F_start)/8192) )</f>
        <v>170343.750000128</v>
      </c>
      <c r="C5506" s="39">
        <f t="shared" si="256"/>
        <v>-2.3571906357188834</v>
      </c>
      <c r="D5506" s="84">
        <f ca="1">IF(FilterType="FIR", IF(Extend_fmod=1,OFFSET(PRE_CALC!J5454,0,DEC_RATE), OFFSET(PRE_CALC!B5454,0,DEC_RATE)), C5506)</f>
        <v>-112.67431126</v>
      </c>
      <c r="E5506" s="84">
        <f t="shared" ca="1" si="257"/>
        <v>102406.249999872</v>
      </c>
      <c r="F5506" s="84">
        <f t="shared" ca="1" si="255"/>
        <v>-4.8930546883400004E-3</v>
      </c>
      <c r="G5506" s="119">
        <f>IF(FilterType="FIR",  PRE_CALC!A5454*Fdata, IF(F_default=1,G5505+(4*Fnotch-0)/8192,G5505+(F_stop-F_start)/8192) )</f>
        <v>170343.750000128</v>
      </c>
      <c r="H5506" s="120">
        <f ca="1">IF(FilterType="FIR", OFFSET(PRE_CALC!B5454,0,DEC_RATE), C5506)</f>
        <v>-112.67431126</v>
      </c>
    </row>
    <row r="5507" spans="2:8" x14ac:dyDescent="0.2">
      <c r="B5507" s="45">
        <f>IF(FilterType="FIR", IF(Extend_fmod, PRE_CALC!I5455*Fm, PRE_CALC!A5455*Fdata), IF(F_default=1,B5506+(4*Fnotch-0)/8192,B5506+(F_stop-F_start)/8192) )</f>
        <v>170375</v>
      </c>
      <c r="C5507" s="39">
        <f t="shared" si="256"/>
        <v>-2.3580637899722885</v>
      </c>
      <c r="D5507" s="84">
        <f ca="1">IF(FilterType="FIR", IF(Extend_fmod=1,OFFSET(PRE_CALC!J5455,0,DEC_RATE), OFFSET(PRE_CALC!B5455,0,DEC_RATE)), C5507)</f>
        <v>-112.669016485</v>
      </c>
      <c r="E5507" s="84">
        <f t="shared" ca="1" si="257"/>
        <v>102406.249999872</v>
      </c>
      <c r="F5507" s="84">
        <f t="shared" ca="1" si="255"/>
        <v>-4.8930546883400004E-3</v>
      </c>
      <c r="G5507" s="119">
        <f>IF(FilterType="FIR",  PRE_CALC!A5455*Fdata, IF(F_default=1,G5506+(4*Fnotch-0)/8192,G5506+(F_stop-F_start)/8192) )</f>
        <v>170375</v>
      </c>
      <c r="H5507" s="120">
        <f ca="1">IF(FilterType="FIR", OFFSET(PRE_CALC!B5455,0,DEC_RATE), C5507)</f>
        <v>-112.669016485</v>
      </c>
    </row>
    <row r="5508" spans="2:8" x14ac:dyDescent="0.2">
      <c r="B5508" s="45">
        <f>IF(FilterType="FIR", IF(Extend_fmod, PRE_CALC!I5456*Fm, PRE_CALC!A5456*Fdata), IF(F_default=1,B5507+(4*Fnotch-0)/8192,B5507+(F_stop-F_start)/8192) )</f>
        <v>170406.249999872</v>
      </c>
      <c r="C5508" s="39">
        <f t="shared" si="256"/>
        <v>-2.3589371105250891</v>
      </c>
      <c r="D5508" s="84">
        <f ca="1">IF(FilterType="FIR", IF(Extend_fmod=1,OFFSET(PRE_CALC!J5456,0,DEC_RATE), OFFSET(PRE_CALC!B5456,0,DEC_RATE)), C5508)</f>
        <v>-112.66744774</v>
      </c>
      <c r="E5508" s="84">
        <f t="shared" ca="1" si="257"/>
        <v>102406.249999872</v>
      </c>
      <c r="F5508" s="84">
        <f t="shared" ca="1" si="255"/>
        <v>-4.8930546883400004E-3</v>
      </c>
      <c r="G5508" s="119">
        <f>IF(FilterType="FIR",  PRE_CALC!A5456*Fdata, IF(F_default=1,G5507+(4*Fnotch-0)/8192,G5507+(F_stop-F_start)/8192) )</f>
        <v>170406.249999872</v>
      </c>
      <c r="H5508" s="120">
        <f ca="1">IF(FilterType="FIR", OFFSET(PRE_CALC!B5456,0,DEC_RATE), C5508)</f>
        <v>-112.66744774</v>
      </c>
    </row>
    <row r="5509" spans="2:8" x14ac:dyDescent="0.2">
      <c r="B5509" s="45">
        <f>IF(FilterType="FIR", IF(Extend_fmod, PRE_CALC!I5457*Fm, PRE_CALC!A5457*Fdata), IF(F_default=1,B5508+(4*Fnotch-0)/8192,B5508+(F_stop-F_start)/8192) )</f>
        <v>170437.5</v>
      </c>
      <c r="C5509" s="39">
        <f t="shared" si="256"/>
        <v>-2.3598105973879306</v>
      </c>
      <c r="D5509" s="84">
        <f ca="1">IF(FilterType="FIR", IF(Extend_fmod=1,OFFSET(PRE_CALC!J5457,0,DEC_RATE), OFFSET(PRE_CALC!B5457,0,DEC_RATE)), C5509)</f>
        <v>-112.669595792</v>
      </c>
      <c r="E5509" s="84">
        <f t="shared" ca="1" si="257"/>
        <v>102406.249999872</v>
      </c>
      <c r="F5509" s="84">
        <f t="shared" ca="1" si="255"/>
        <v>-4.8930546883400004E-3</v>
      </c>
      <c r="G5509" s="119">
        <f>IF(FilterType="FIR",  PRE_CALC!A5457*Fdata, IF(F_default=1,G5508+(4*Fnotch-0)/8192,G5508+(F_stop-F_start)/8192) )</f>
        <v>170437.5</v>
      </c>
      <c r="H5509" s="120">
        <f ca="1">IF(FilterType="FIR", OFFSET(PRE_CALC!B5457,0,DEC_RATE), C5509)</f>
        <v>-112.669595792</v>
      </c>
    </row>
    <row r="5510" spans="2:8" x14ac:dyDescent="0.2">
      <c r="B5510" s="45">
        <f>IF(FilterType="FIR", IF(Extend_fmod, PRE_CALC!I5458*Fm, PRE_CALC!A5458*Fdata), IF(F_default=1,B5509+(4*Fnotch-0)/8192,B5509+(F_stop-F_start)/8192) )</f>
        <v>170468.750000128</v>
      </c>
      <c r="C5510" s="39">
        <f t="shared" si="256"/>
        <v>-2.3606842505571377</v>
      </c>
      <c r="D5510" s="84">
        <f ca="1">IF(FilterType="FIR", IF(Extend_fmod=1,OFFSET(PRE_CALC!J5458,0,DEC_RATE), OFFSET(PRE_CALC!B5458,0,DEC_RATE)), C5510)</f>
        <v>-112.67545425500001</v>
      </c>
      <c r="E5510" s="84">
        <f t="shared" ca="1" si="257"/>
        <v>102406.249999872</v>
      </c>
      <c r="F5510" s="84">
        <f t="shared" ca="1" si="255"/>
        <v>-4.8930546883400004E-3</v>
      </c>
      <c r="G5510" s="119">
        <f>IF(FilterType="FIR",  PRE_CALC!A5458*Fdata, IF(F_default=1,G5509+(4*Fnotch-0)/8192,G5509+(F_stop-F_start)/8192) )</f>
        <v>170468.750000128</v>
      </c>
      <c r="H5510" s="120">
        <f ca="1">IF(FilterType="FIR", OFFSET(PRE_CALC!B5458,0,DEC_RATE), C5510)</f>
        <v>-112.67545425500001</v>
      </c>
    </row>
    <row r="5511" spans="2:8" x14ac:dyDescent="0.2">
      <c r="B5511" s="45">
        <f>IF(FilterType="FIR", IF(Extend_fmod, PRE_CALC!I5459*Fm, PRE_CALC!A5459*Fdata), IF(F_default=1,B5510+(4*Fnotch-0)/8192,B5510+(F_stop-F_start)/8192) )</f>
        <v>170500</v>
      </c>
      <c r="C5511" s="39">
        <f t="shared" si="256"/>
        <v>-2.3615580700290808</v>
      </c>
      <c r="D5511" s="84">
        <f ca="1">IF(FilterType="FIR", IF(Extend_fmod=1,OFFSET(PRE_CALC!J5459,0,DEC_RATE), OFFSET(PRE_CALC!B5459,0,DEC_RATE)), C5511)</f>
        <v>-112.68501956999999</v>
      </c>
      <c r="E5511" s="84">
        <f t="shared" ca="1" si="257"/>
        <v>102406.249999872</v>
      </c>
      <c r="F5511" s="84">
        <f t="shared" ca="1" si="255"/>
        <v>-4.8930546883400004E-3</v>
      </c>
      <c r="G5511" s="119">
        <f>IF(FilterType="FIR",  PRE_CALC!A5459*Fdata, IF(F_default=1,G5510+(4*Fnotch-0)/8192,G5510+(F_stop-F_start)/8192) )</f>
        <v>170500</v>
      </c>
      <c r="H5511" s="120">
        <f ca="1">IF(FilterType="FIR", OFFSET(PRE_CALC!B5459,0,DEC_RATE), C5511)</f>
        <v>-112.68501956999999</v>
      </c>
    </row>
    <row r="5512" spans="2:8" x14ac:dyDescent="0.2">
      <c r="B5512" s="45">
        <f>IF(FilterType="FIR", IF(Extend_fmod, PRE_CALC!I5460*Fm, PRE_CALC!A5460*Fdata), IF(F_default=1,B5511+(4*Fnotch-0)/8192,B5511+(F_stop-F_start)/8192) )</f>
        <v>170531.249999872</v>
      </c>
      <c r="C5512" s="39">
        <f t="shared" si="256"/>
        <v>-2.3624320558143981</v>
      </c>
      <c r="D5512" s="84">
        <f ca="1">IF(FilterType="FIR", IF(Extend_fmod=1,OFFSET(PRE_CALC!J5460,0,DEC_RATE), OFFSET(PRE_CALC!B5460,0,DEC_RATE)), C5512)</f>
        <v>-112.69829099</v>
      </c>
      <c r="E5512" s="84">
        <f t="shared" ca="1" si="257"/>
        <v>102406.249999872</v>
      </c>
      <c r="F5512" s="84">
        <f t="shared" ca="1" si="255"/>
        <v>-4.8930546883400004E-3</v>
      </c>
      <c r="G5512" s="119">
        <f>IF(FilterType="FIR",  PRE_CALC!A5460*Fdata, IF(F_default=1,G5511+(4*Fnotch-0)/8192,G5511+(F_stop-F_start)/8192) )</f>
        <v>170531.249999872</v>
      </c>
      <c r="H5512" s="120">
        <f ca="1">IF(FilterType="FIR", OFFSET(PRE_CALC!B5460,0,DEC_RATE), C5512)</f>
        <v>-112.69829099</v>
      </c>
    </row>
    <row r="5513" spans="2:8" x14ac:dyDescent="0.2">
      <c r="B5513" s="45">
        <f>IF(FilterType="FIR", IF(Extend_fmod, PRE_CALC!I5461*Fm, PRE_CALC!A5461*Fdata), IF(F_default=1,B5512+(4*Fnotch-0)/8192,B5512+(F_stop-F_start)/8192) )</f>
        <v>170562.5</v>
      </c>
      <c r="C5513" s="39">
        <f t="shared" si="256"/>
        <v>-2.3633062079237472</v>
      </c>
      <c r="D5513" s="84">
        <f ca="1">IF(FilterType="FIR", IF(Extend_fmod=1,OFFSET(PRE_CALC!J5461,0,DEC_RATE), OFFSET(PRE_CALC!B5461,0,DEC_RATE)), C5513)</f>
        <v>-112.715270577</v>
      </c>
      <c r="E5513" s="84">
        <f t="shared" ca="1" si="257"/>
        <v>102406.249999872</v>
      </c>
      <c r="F5513" s="84">
        <f t="shared" ca="1" si="255"/>
        <v>-4.8930546883400004E-3</v>
      </c>
      <c r="G5513" s="119">
        <f>IF(FilterType="FIR",  PRE_CALC!A5461*Fdata, IF(F_default=1,G5512+(4*Fnotch-0)/8192,G5512+(F_stop-F_start)/8192) )</f>
        <v>170562.5</v>
      </c>
      <c r="H5513" s="120">
        <f ca="1">IF(FilterType="FIR", OFFSET(PRE_CALC!B5461,0,DEC_RATE), C5513)</f>
        <v>-112.715270577</v>
      </c>
    </row>
    <row r="5514" spans="2:8" x14ac:dyDescent="0.2">
      <c r="B5514" s="45">
        <f>IF(FilterType="FIR", IF(Extend_fmod, PRE_CALC!I5462*Fm, PRE_CALC!A5462*Fdata), IF(F_default=1,B5513+(4*Fnotch-0)/8192,B5513+(F_stop-F_start)/8192) )</f>
        <v>170593.750000128</v>
      </c>
      <c r="C5514" s="39">
        <f t="shared" si="256"/>
        <v>-2.364180526353449</v>
      </c>
      <c r="D5514" s="84">
        <f ca="1">IF(FilterType="FIR", IF(Extend_fmod=1,OFFSET(PRE_CALC!J5462,0,DEC_RATE), OFFSET(PRE_CALC!B5462,0,DEC_RATE)), C5514)</f>
        <v>-112.73596321399999</v>
      </c>
      <c r="E5514" s="84">
        <f t="shared" ca="1" si="257"/>
        <v>102406.249999872</v>
      </c>
      <c r="F5514" s="84">
        <f t="shared" ca="1" si="255"/>
        <v>-4.8930546883400004E-3</v>
      </c>
      <c r="G5514" s="119">
        <f>IF(FilterType="FIR",  PRE_CALC!A5462*Fdata, IF(F_default=1,G5513+(4*Fnotch-0)/8192,G5513+(F_stop-F_start)/8192) )</f>
        <v>170593.750000128</v>
      </c>
      <c r="H5514" s="120">
        <f ca="1">IF(FilterType="FIR", OFFSET(PRE_CALC!B5462,0,DEC_RATE), C5514)</f>
        <v>-112.73596321399999</v>
      </c>
    </row>
    <row r="5515" spans="2:8" x14ac:dyDescent="0.2">
      <c r="B5515" s="45">
        <f>IF(FilterType="FIR", IF(Extend_fmod, PRE_CALC!I5463*Fm, PRE_CALC!A5463*Fdata), IF(F_default=1,B5514+(4*Fnotch-0)/8192,B5514+(F_stop-F_start)/8192) )</f>
        <v>170625</v>
      </c>
      <c r="C5515" s="39">
        <f t="shared" si="256"/>
        <v>-2.3650550110998823</v>
      </c>
      <c r="D5515" s="84">
        <f ca="1">IF(FilterType="FIR", IF(Extend_fmod=1,OFFSET(PRE_CALC!J5463,0,DEC_RATE), OFFSET(PRE_CALC!B5463,0,DEC_RATE)), C5515)</f>
        <v>-112.76037661300001</v>
      </c>
      <c r="E5515" s="84">
        <f t="shared" ca="1" si="257"/>
        <v>102406.249999872</v>
      </c>
      <c r="F5515" s="84">
        <f t="shared" ca="1" si="255"/>
        <v>-4.8930546883400004E-3</v>
      </c>
      <c r="G5515" s="119">
        <f>IF(FilterType="FIR",  PRE_CALC!A5463*Fdata, IF(F_default=1,G5514+(4*Fnotch-0)/8192,G5514+(F_stop-F_start)/8192) )</f>
        <v>170625</v>
      </c>
      <c r="H5515" s="120">
        <f ca="1">IF(FilterType="FIR", OFFSET(PRE_CALC!B5463,0,DEC_RATE), C5515)</f>
        <v>-112.76037661300001</v>
      </c>
    </row>
    <row r="5516" spans="2:8" x14ac:dyDescent="0.2">
      <c r="B5516" s="45">
        <f>IF(FilterType="FIR", IF(Extend_fmod, PRE_CALC!I5464*Fm, PRE_CALC!A5464*Fdata), IF(F_default=1,B5515+(4*Fnotch-0)/8192,B5515+(F_stop-F_start)/8192) )</f>
        <v>170656.249999872</v>
      </c>
      <c r="C5516" s="39">
        <f t="shared" si="256"/>
        <v>-2.3659296621736638</v>
      </c>
      <c r="D5516" s="84">
        <f ca="1">IF(FilterType="FIR", IF(Extend_fmod=1,OFFSET(PRE_CALC!J5464,0,DEC_RATE), OFFSET(PRE_CALC!B5464,0,DEC_RATE)), C5516)</f>
        <v>-112.78852134100001</v>
      </c>
      <c r="E5516" s="84">
        <f t="shared" ca="1" si="257"/>
        <v>102406.249999872</v>
      </c>
      <c r="F5516" s="84">
        <f t="shared" ca="1" si="255"/>
        <v>-4.8930546883400004E-3</v>
      </c>
      <c r="G5516" s="119">
        <f>IF(FilterType="FIR",  PRE_CALC!A5464*Fdata, IF(F_default=1,G5515+(4*Fnotch-0)/8192,G5515+(F_stop-F_start)/8192) )</f>
        <v>170656.249999872</v>
      </c>
      <c r="H5516" s="120">
        <f ca="1">IF(FilterType="FIR", OFFSET(PRE_CALC!B5464,0,DEC_RATE), C5516)</f>
        <v>-112.78852134100001</v>
      </c>
    </row>
    <row r="5517" spans="2:8" x14ac:dyDescent="0.2">
      <c r="B5517" s="45">
        <f>IF(FilterType="FIR", IF(Extend_fmod, PRE_CALC!I5465*Fm, PRE_CALC!A5465*Fdata), IF(F_default=1,B5516+(4*Fnotch-0)/8192,B5516+(F_stop-F_start)/8192) )</f>
        <v>170687.5</v>
      </c>
      <c r="C5517" s="39">
        <f t="shared" si="256"/>
        <v>-2.3668044795854968</v>
      </c>
      <c r="D5517" s="84">
        <f ca="1">IF(FilterType="FIR", IF(Extend_fmod=1,OFFSET(PRE_CALC!J5465,0,DEC_RATE), OFFSET(PRE_CALC!B5465,0,DEC_RATE)), C5517)</f>
        <v>-112.820410856</v>
      </c>
      <c r="E5517" s="84">
        <f t="shared" ca="1" si="257"/>
        <v>102406.249999872</v>
      </c>
      <c r="F5517" s="84">
        <f t="shared" ca="1" si="255"/>
        <v>-4.8930546883400004E-3</v>
      </c>
      <c r="G5517" s="119">
        <f>IF(FilterType="FIR",  PRE_CALC!A5465*Fdata, IF(F_default=1,G5516+(4*Fnotch-0)/8192,G5516+(F_stop-F_start)/8192) )</f>
        <v>170687.5</v>
      </c>
      <c r="H5517" s="120">
        <f ca="1">IF(FilterType="FIR", OFFSET(PRE_CALC!B5465,0,DEC_RATE), C5517)</f>
        <v>-112.820410856</v>
      </c>
    </row>
    <row r="5518" spans="2:8" x14ac:dyDescent="0.2">
      <c r="B5518" s="45">
        <f>IF(FilterType="FIR", IF(Extend_fmod, PRE_CALC!I5466*Fm, PRE_CALC!A5466*Fdata), IF(F_default=1,B5517+(4*Fnotch-0)/8192,B5517+(F_stop-F_start)/8192) )</f>
        <v>170718.750000128</v>
      </c>
      <c r="C5518" s="39">
        <f t="shared" si="256"/>
        <v>-2.367679463331692</v>
      </c>
      <c r="D5518" s="84">
        <f ca="1">IF(FilterType="FIR", IF(Extend_fmod=1,OFFSET(PRE_CALC!J5466,0,DEC_RATE), OFFSET(PRE_CALC!B5466,0,DEC_RATE)), C5518)</f>
        <v>-112.856061547</v>
      </c>
      <c r="E5518" s="84">
        <f t="shared" ca="1" si="257"/>
        <v>102406.249999872</v>
      </c>
      <c r="F5518" s="84">
        <f t="shared" ca="1" si="255"/>
        <v>-4.8930546883400004E-3</v>
      </c>
      <c r="G5518" s="119">
        <f>IF(FilterType="FIR",  PRE_CALC!A5466*Fdata, IF(F_default=1,G5517+(4*Fnotch-0)/8192,G5517+(F_stop-F_start)/8192) )</f>
        <v>170718.750000128</v>
      </c>
      <c r="H5518" s="120">
        <f ca="1">IF(FilterType="FIR", OFFSET(PRE_CALC!B5466,0,DEC_RATE), C5518)</f>
        <v>-112.856061547</v>
      </c>
    </row>
    <row r="5519" spans="2:8" x14ac:dyDescent="0.2">
      <c r="B5519" s="45">
        <f>IF(FilterType="FIR", IF(Extend_fmod, PRE_CALC!I5467*Fm, PRE_CALC!A5467*Fdata), IF(F_default=1,B5518+(4*Fnotch-0)/8192,B5518+(F_stop-F_start)/8192) )</f>
        <v>170750</v>
      </c>
      <c r="C5519" s="39">
        <f t="shared" si="256"/>
        <v>-2.3685546134085915</v>
      </c>
      <c r="D5519" s="84">
        <f ca="1">IF(FilterType="FIR", IF(Extend_fmod=1,OFFSET(PRE_CALC!J5467,0,DEC_RATE), OFFSET(PRE_CALC!B5467,0,DEC_RATE)), C5519)</f>
        <v>-112.895492788</v>
      </c>
      <c r="E5519" s="84">
        <f t="shared" ca="1" si="257"/>
        <v>102406.249999872</v>
      </c>
      <c r="F5519" s="84">
        <f t="shared" ca="1" si="255"/>
        <v>-4.8930546883400004E-3</v>
      </c>
      <c r="G5519" s="119">
        <f>IF(FilterType="FIR",  PRE_CALC!A5467*Fdata, IF(F_default=1,G5518+(4*Fnotch-0)/8192,G5518+(F_stop-F_start)/8192) )</f>
        <v>170750</v>
      </c>
      <c r="H5519" s="120">
        <f ca="1">IF(FilterType="FIR", OFFSET(PRE_CALC!B5467,0,DEC_RATE), C5519)</f>
        <v>-112.895492788</v>
      </c>
    </row>
    <row r="5520" spans="2:8" x14ac:dyDescent="0.2">
      <c r="B5520" s="45">
        <f>IF(FilterType="FIR", IF(Extend_fmod, PRE_CALC!I5468*Fm, PRE_CALC!A5468*Fdata), IF(F_default=1,B5519+(4*Fnotch-0)/8192,B5519+(F_stop-F_start)/8192) )</f>
        <v>170781.249999872</v>
      </c>
      <c r="C5520" s="39">
        <f t="shared" si="256"/>
        <v>-2.3694299298268766</v>
      </c>
      <c r="D5520" s="84">
        <f ca="1">IF(FilterType="FIR", IF(Extend_fmod=1,OFFSET(PRE_CALC!J5468,0,DEC_RATE), OFFSET(PRE_CALC!B5468,0,DEC_RATE)), C5520)</f>
        <v>-112.938726999</v>
      </c>
      <c r="E5520" s="84">
        <f t="shared" ca="1" si="257"/>
        <v>102406.249999872</v>
      </c>
      <c r="F5520" s="84">
        <f t="shared" ca="1" si="255"/>
        <v>-4.8930546883400004E-3</v>
      </c>
      <c r="G5520" s="119">
        <f>IF(FilterType="FIR",  PRE_CALC!A5468*Fdata, IF(F_default=1,G5519+(4*Fnotch-0)/8192,G5519+(F_stop-F_start)/8192) )</f>
        <v>170781.249999872</v>
      </c>
      <c r="H5520" s="120">
        <f ca="1">IF(FilterType="FIR", OFFSET(PRE_CALC!B5468,0,DEC_RATE), C5520)</f>
        <v>-112.938726999</v>
      </c>
    </row>
    <row r="5521" spans="2:8" x14ac:dyDescent="0.2">
      <c r="B5521" s="45">
        <f>IF(FilterType="FIR", IF(Extend_fmod, PRE_CALC!I5469*Fm, PRE_CALC!A5469*Fdata), IF(F_default=1,B5520+(4*Fnotch-0)/8192,B5520+(F_stop-F_start)/8192) )</f>
        <v>170812.5</v>
      </c>
      <c r="C5521" s="39">
        <f t="shared" si="256"/>
        <v>-2.3703054125972129</v>
      </c>
      <c r="D5521" s="84">
        <f ca="1">IF(FilterType="FIR", IF(Extend_fmod=1,OFFSET(PRE_CALC!J5469,0,DEC_RATE), OFFSET(PRE_CALC!B5469,0,DEC_RATE)), C5521)</f>
        <v>-112.985789721</v>
      </c>
      <c r="E5521" s="84">
        <f t="shared" ca="1" si="257"/>
        <v>102406.249999872</v>
      </c>
      <c r="F5521" s="84">
        <f t="shared" ca="1" si="255"/>
        <v>-4.8930546883400004E-3</v>
      </c>
      <c r="G5521" s="119">
        <f>IF(FilterType="FIR",  PRE_CALC!A5469*Fdata, IF(F_default=1,G5520+(4*Fnotch-0)/8192,G5520+(F_stop-F_start)/8192) )</f>
        <v>170812.5</v>
      </c>
      <c r="H5521" s="120">
        <f ca="1">IF(FilterType="FIR", OFFSET(PRE_CALC!B5469,0,DEC_RATE), C5521)</f>
        <v>-112.985789721</v>
      </c>
    </row>
    <row r="5522" spans="2:8" x14ac:dyDescent="0.2">
      <c r="B5522" s="45">
        <f>IF(FilterType="FIR", IF(Extend_fmod, PRE_CALC!I5470*Fm, PRE_CALC!A5470*Fdata), IF(F_default=1,B5521+(4*Fnotch-0)/8192,B5521+(F_stop-F_start)/8192) )</f>
        <v>170843.750000128</v>
      </c>
      <c r="C5522" s="39">
        <f t="shared" si="256"/>
        <v>-2.3711810617159275</v>
      </c>
      <c r="D5522" s="84">
        <f ca="1">IF(FilterType="FIR", IF(Extend_fmod=1,OFFSET(PRE_CALC!J5470,0,DEC_RATE), OFFSET(PRE_CALC!B5470,0,DEC_RATE)), C5522)</f>
        <v>-113.036709698</v>
      </c>
      <c r="E5522" s="84">
        <f t="shared" ca="1" si="257"/>
        <v>102406.249999872</v>
      </c>
      <c r="F5522" s="84">
        <f t="shared" ca="1" si="255"/>
        <v>-4.8930546883400004E-3</v>
      </c>
      <c r="G5522" s="119">
        <f>IF(FilterType="FIR",  PRE_CALC!A5470*Fdata, IF(F_default=1,G5521+(4*Fnotch-0)/8192,G5521+(F_stop-F_start)/8192) )</f>
        <v>170843.750000128</v>
      </c>
      <c r="H5522" s="120">
        <f ca="1">IF(FilterType="FIR", OFFSET(PRE_CALC!B5470,0,DEC_RATE), C5522)</f>
        <v>-113.036709698</v>
      </c>
    </row>
    <row r="5523" spans="2:8" x14ac:dyDescent="0.2">
      <c r="B5523" s="45">
        <f>IF(FilterType="FIR", IF(Extend_fmod, PRE_CALC!I5471*Fm, PRE_CALC!A5471*Fdata), IF(F_default=1,B5522+(4*Fnotch-0)/8192,B5522+(F_stop-F_start)/8192) )</f>
        <v>170875</v>
      </c>
      <c r="C5523" s="39">
        <f t="shared" si="256"/>
        <v>-2.3720568771793689</v>
      </c>
      <c r="D5523" s="84">
        <f ca="1">IF(FilterType="FIR", IF(Extend_fmod=1,OFFSET(PRE_CALC!J5471,0,DEC_RATE), OFFSET(PRE_CALC!B5471,0,DEC_RATE)), C5523)</f>
        <v>-113.091518975</v>
      </c>
      <c r="E5523" s="84">
        <f t="shared" ca="1" si="257"/>
        <v>102406.249999872</v>
      </c>
      <c r="F5523" s="84">
        <f t="shared" ca="1" si="255"/>
        <v>-4.8930546883400004E-3</v>
      </c>
      <c r="G5523" s="119">
        <f>IF(FilterType="FIR",  PRE_CALC!A5471*Fdata, IF(F_default=1,G5522+(4*Fnotch-0)/8192,G5522+(F_stop-F_start)/8192) )</f>
        <v>170875</v>
      </c>
      <c r="H5523" s="120">
        <f ca="1">IF(FilterType="FIR", OFFSET(PRE_CALC!B5471,0,DEC_RATE), C5523)</f>
        <v>-113.091518975</v>
      </c>
    </row>
    <row r="5524" spans="2:8" x14ac:dyDescent="0.2">
      <c r="B5524" s="45">
        <f>IF(FilterType="FIR", IF(Extend_fmod, PRE_CALC!I5472*Fm, PRE_CALC!A5472*Fdata), IF(F_default=1,B5523+(4*Fnotch-0)/8192,B5523+(F_stop-F_start)/8192) )</f>
        <v>170906.249999872</v>
      </c>
      <c r="C5524" s="39">
        <f t="shared" si="256"/>
        <v>-2.3729328589981917</v>
      </c>
      <c r="D5524" s="84">
        <f ca="1">IF(FilterType="FIR", IF(Extend_fmod=1,OFFSET(PRE_CALC!J5472,0,DEC_RATE), OFFSET(PRE_CALC!B5472,0,DEC_RATE)), C5524)</f>
        <v>-113.150253006</v>
      </c>
      <c r="E5524" s="84">
        <f t="shared" ca="1" si="257"/>
        <v>102406.249999872</v>
      </c>
      <c r="F5524" s="84">
        <f t="shared" ca="1" si="255"/>
        <v>-4.8930546883400004E-3</v>
      </c>
      <c r="G5524" s="119">
        <f>IF(FilterType="FIR",  PRE_CALC!A5472*Fdata, IF(F_default=1,G5523+(4*Fnotch-0)/8192,G5523+(F_stop-F_start)/8192) )</f>
        <v>170906.249999872</v>
      </c>
      <c r="H5524" s="120">
        <f ca="1">IF(FilterType="FIR", OFFSET(PRE_CALC!B5472,0,DEC_RATE), C5524)</f>
        <v>-113.150253006</v>
      </c>
    </row>
    <row r="5525" spans="2:8" x14ac:dyDescent="0.2">
      <c r="B5525" s="45">
        <f>IF(FilterType="FIR", IF(Extend_fmod, PRE_CALC!I5473*Fm, PRE_CALC!A5473*Fdata), IF(F_default=1,B5524+(4*Fnotch-0)/8192,B5524+(F_stop-F_start)/8192) )</f>
        <v>170937.5</v>
      </c>
      <c r="C5525" s="39">
        <f t="shared" si="256"/>
        <v>-2.3738090071831062</v>
      </c>
      <c r="D5525" s="84">
        <f ca="1">IF(FilterType="FIR", IF(Extend_fmod=1,OFFSET(PRE_CALC!J5473,0,DEC_RATE), OFFSET(PRE_CALC!B5473,0,DEC_RATE)), C5525)</f>
        <v>-113.21295077400001</v>
      </c>
      <c r="E5525" s="84">
        <f t="shared" ca="1" si="257"/>
        <v>102406.249999872</v>
      </c>
      <c r="F5525" s="84">
        <f t="shared" ca="1" si="255"/>
        <v>-4.8930546883400004E-3</v>
      </c>
      <c r="G5525" s="119">
        <f>IF(FilterType="FIR",  PRE_CALC!A5473*Fdata, IF(F_default=1,G5524+(4*Fnotch-0)/8192,G5524+(F_stop-F_start)/8192) )</f>
        <v>170937.5</v>
      </c>
      <c r="H5525" s="120">
        <f ca="1">IF(FilterType="FIR", OFFSET(PRE_CALC!B5473,0,DEC_RATE), C5525)</f>
        <v>-113.21295077400001</v>
      </c>
    </row>
    <row r="5526" spans="2:8" x14ac:dyDescent="0.2">
      <c r="B5526" s="45">
        <f>IF(FilterType="FIR", IF(Extend_fmod, PRE_CALC!I5474*Fm, PRE_CALC!A5474*Fdata), IF(F_default=1,B5525+(4*Fnotch-0)/8192,B5525+(F_stop-F_start)/8192) )</f>
        <v>170968.750000128</v>
      </c>
      <c r="C5526" s="39">
        <f t="shared" si="256"/>
        <v>-2.3746853217304333</v>
      </c>
      <c r="D5526" s="84">
        <f ca="1">IF(FilterType="FIR", IF(Extend_fmod=1,OFFSET(PRE_CALC!J5474,0,DEC_RATE), OFFSET(PRE_CALC!B5474,0,DEC_RATE)), C5526)</f>
        <v>-113.279654929</v>
      </c>
      <c r="E5526" s="84">
        <f t="shared" ca="1" si="257"/>
        <v>102406.249999872</v>
      </c>
      <c r="F5526" s="84">
        <f t="shared" ca="1" si="255"/>
        <v>-4.8930546883400004E-3</v>
      </c>
      <c r="G5526" s="119">
        <f>IF(FilterType="FIR",  PRE_CALC!A5474*Fdata, IF(F_default=1,G5525+(4*Fnotch-0)/8192,G5525+(F_stop-F_start)/8192) )</f>
        <v>170968.750000128</v>
      </c>
      <c r="H5526" s="120">
        <f ca="1">IF(FilterType="FIR", OFFSET(PRE_CALC!B5474,0,DEC_RATE), C5526)</f>
        <v>-113.279654929</v>
      </c>
    </row>
    <row r="5527" spans="2:8" x14ac:dyDescent="0.2">
      <c r="B5527" s="45">
        <f>IF(FilterType="FIR", IF(Extend_fmod, PRE_CALC!I5475*Fm, PRE_CALC!A5475*Fdata), IF(F_default=1,B5526+(4*Fnotch-0)/8192,B5526+(F_stop-F_start)/8192) )</f>
        <v>171000</v>
      </c>
      <c r="C5527" s="39">
        <f t="shared" si="256"/>
        <v>-2.3755618026365046</v>
      </c>
      <c r="D5527" s="84">
        <f ca="1">IF(FilterType="FIR", IF(Extend_fmod=1,OFFSET(PRE_CALC!J5475,0,DEC_RATE), OFFSET(PRE_CALC!B5475,0,DEC_RATE)), C5527)</f>
        <v>-113.350411935</v>
      </c>
      <c r="E5527" s="84">
        <f t="shared" ca="1" si="257"/>
        <v>102406.249999872</v>
      </c>
      <c r="F5527" s="84">
        <f t="shared" ca="1" si="255"/>
        <v>-4.8930546883400004E-3</v>
      </c>
      <c r="G5527" s="119">
        <f>IF(FilterType="FIR",  PRE_CALC!A5475*Fdata, IF(F_default=1,G5526+(4*Fnotch-0)/8192,G5526+(F_stop-F_start)/8192) )</f>
        <v>171000</v>
      </c>
      <c r="H5527" s="120">
        <f ca="1">IF(FilterType="FIR", OFFSET(PRE_CALC!B5475,0,DEC_RATE), C5527)</f>
        <v>-113.350411935</v>
      </c>
    </row>
    <row r="5528" spans="2:8" x14ac:dyDescent="0.2">
      <c r="B5528" s="45">
        <f>IF(FilterType="FIR", IF(Extend_fmod, PRE_CALC!I5476*Fm, PRE_CALC!A5476*Fdata), IF(F_default=1,B5527+(4*Fnotch-0)/8192,B5527+(F_stop-F_start)/8192) )</f>
        <v>171031.249999872</v>
      </c>
      <c r="C5528" s="39">
        <f t="shared" si="256"/>
        <v>-2.3764384499119999</v>
      </c>
      <c r="D5528" s="84">
        <f ca="1">IF(FilterType="FIR", IF(Extend_fmod=1,OFFSET(PRE_CALC!J5476,0,DEC_RATE), OFFSET(PRE_CALC!B5476,0,DEC_RATE)), C5528)</f>
        <v>-113.42527224299999</v>
      </c>
      <c r="E5528" s="84">
        <f t="shared" ca="1" si="257"/>
        <v>102406.249999872</v>
      </c>
      <c r="F5528" s="84">
        <f t="shared" ca="1" si="255"/>
        <v>-4.8930546883400004E-3</v>
      </c>
      <c r="G5528" s="119">
        <f>IF(FilterType="FIR",  PRE_CALC!A5476*Fdata, IF(F_default=1,G5527+(4*Fnotch-0)/8192,G5527+(F_stop-F_start)/8192) )</f>
        <v>171031.249999872</v>
      </c>
      <c r="H5528" s="120">
        <f ca="1">IF(FilterType="FIR", OFFSET(PRE_CALC!B5476,0,DEC_RATE), C5528)</f>
        <v>-113.42527224299999</v>
      </c>
    </row>
    <row r="5529" spans="2:8" x14ac:dyDescent="0.2">
      <c r="B5529" s="45">
        <f>IF(FilterType="FIR", IF(Extend_fmod, PRE_CALC!I5477*Fm, PRE_CALC!A5477*Fdata), IF(F_default=1,B5528+(4*Fnotch-0)/8192,B5528+(F_stop-F_start)/8192) )</f>
        <v>171062.5</v>
      </c>
      <c r="C5529" s="39">
        <f t="shared" si="256"/>
        <v>-2.377315263567608</v>
      </c>
      <c r="D5529" s="84">
        <f ca="1">IF(FilterType="FIR", IF(Extend_fmod=1,OFFSET(PRE_CALC!J5477,0,DEC_RATE), OFFSET(PRE_CALC!B5477,0,DEC_RATE)), C5529)</f>
        <v>-113.50429046799999</v>
      </c>
      <c r="E5529" s="84">
        <f t="shared" ca="1" si="257"/>
        <v>102406.249999872</v>
      </c>
      <c r="F5529" s="84">
        <f t="shared" ca="1" si="255"/>
        <v>-4.8930546883400004E-3</v>
      </c>
      <c r="G5529" s="119">
        <f>IF(FilterType="FIR",  PRE_CALC!A5477*Fdata, IF(F_default=1,G5528+(4*Fnotch-0)/8192,G5528+(F_stop-F_start)/8192) )</f>
        <v>171062.5</v>
      </c>
      <c r="H5529" s="120">
        <f ca="1">IF(FilterType="FIR", OFFSET(PRE_CALC!B5477,0,DEC_RATE), C5529)</f>
        <v>-113.50429046799999</v>
      </c>
    </row>
    <row r="5530" spans="2:8" x14ac:dyDescent="0.2">
      <c r="B5530" s="45">
        <f>IF(FilterType="FIR", IF(Extend_fmod, PRE_CALC!I5478*Fm, PRE_CALC!A5478*Fdata), IF(F_default=1,B5529+(4*Fnotch-0)/8192,B5529+(F_stop-F_start)/8192) )</f>
        <v>171093.750000128</v>
      </c>
      <c r="C5530" s="39">
        <f t="shared" si="256"/>
        <v>-2.378192243599671</v>
      </c>
      <c r="D5530" s="84">
        <f ca="1">IF(FilterType="FIR", IF(Extend_fmod=1,OFFSET(PRE_CALC!J5478,0,DEC_RATE), OFFSET(PRE_CALC!B5478,0,DEC_RATE)), C5530)</f>
        <v>-113.587525601</v>
      </c>
      <c r="E5530" s="84">
        <f t="shared" ca="1" si="257"/>
        <v>102406.249999872</v>
      </c>
      <c r="F5530" s="84">
        <f t="shared" ca="1" si="255"/>
        <v>-4.8930546883400004E-3</v>
      </c>
      <c r="G5530" s="119">
        <f>IF(FilterType="FIR",  PRE_CALC!A5478*Fdata, IF(F_default=1,G5529+(4*Fnotch-0)/8192,G5529+(F_stop-F_start)/8192) )</f>
        <v>171093.750000128</v>
      </c>
      <c r="H5530" s="120">
        <f ca="1">IF(FilterType="FIR", OFFSET(PRE_CALC!B5478,0,DEC_RATE), C5530)</f>
        <v>-113.587525601</v>
      </c>
    </row>
    <row r="5531" spans="2:8" x14ac:dyDescent="0.2">
      <c r="B5531" s="45">
        <f>IF(FilterType="FIR", IF(Extend_fmod, PRE_CALC!I5479*Fm, PRE_CALC!A5479*Fdata), IF(F_default=1,B5530+(4*Fnotch-0)/8192,B5530+(F_stop-F_start)/8192) )</f>
        <v>171125</v>
      </c>
      <c r="C5531" s="39">
        <f t="shared" si="256"/>
        <v>-2.3790693900045166</v>
      </c>
      <c r="D5531" s="84">
        <f ca="1">IF(FilterType="FIR", IF(Extend_fmod=1,OFFSET(PRE_CALC!J5479,0,DEC_RATE), OFFSET(PRE_CALC!B5479,0,DEC_RATE)), C5531)</f>
        <v>-113.675041228</v>
      </c>
      <c r="E5531" s="84">
        <f t="shared" ca="1" si="257"/>
        <v>102406.249999872</v>
      </c>
      <c r="F5531" s="84">
        <f t="shared" ca="1" si="255"/>
        <v>-4.8930546883400004E-3</v>
      </c>
      <c r="G5531" s="119">
        <f>IF(FilterType="FIR",  PRE_CALC!A5479*Fdata, IF(F_default=1,G5530+(4*Fnotch-0)/8192,G5530+(F_stop-F_start)/8192) )</f>
        <v>171125</v>
      </c>
      <c r="H5531" s="120">
        <f ca="1">IF(FilterType="FIR", OFFSET(PRE_CALC!B5479,0,DEC_RATE), C5531)</f>
        <v>-113.675041228</v>
      </c>
    </row>
    <row r="5532" spans="2:8" x14ac:dyDescent="0.2">
      <c r="B5532" s="45">
        <f>IF(FilterType="FIR", IF(Extend_fmod, PRE_CALC!I5480*Fm, PRE_CALC!A5480*Fdata), IF(F_default=1,B5531+(4*Fnotch-0)/8192,B5531+(F_stop-F_start)/8192) )</f>
        <v>171156.249999872</v>
      </c>
      <c r="C5532" s="39">
        <f t="shared" si="256"/>
        <v>-2.3799467027928265</v>
      </c>
      <c r="D5532" s="84">
        <f ca="1">IF(FilterType="FIR", IF(Extend_fmod=1,OFFSET(PRE_CALC!J5480,0,DEC_RATE), OFFSET(PRE_CALC!B5480,0,DEC_RATE)), C5532)</f>
        <v>-113.766905783</v>
      </c>
      <c r="E5532" s="84">
        <f t="shared" ca="1" si="257"/>
        <v>102406.249999872</v>
      </c>
      <c r="F5532" s="84">
        <f t="shared" ca="1" si="255"/>
        <v>-4.8930546883400004E-3</v>
      </c>
      <c r="G5532" s="119">
        <f>IF(FilterType="FIR",  PRE_CALC!A5480*Fdata, IF(F_default=1,G5531+(4*Fnotch-0)/8192,G5531+(F_stop-F_start)/8192) )</f>
        <v>171156.249999872</v>
      </c>
      <c r="H5532" s="120">
        <f ca="1">IF(FilterType="FIR", OFFSET(PRE_CALC!B5480,0,DEC_RATE), C5532)</f>
        <v>-113.766905783</v>
      </c>
    </row>
    <row r="5533" spans="2:8" x14ac:dyDescent="0.2">
      <c r="B5533" s="45">
        <f>IF(FilterType="FIR", IF(Extend_fmod, PRE_CALC!I5481*Fm, PRE_CALC!A5481*Fdata), IF(F_default=1,B5532+(4*Fnotch-0)/8192,B5532+(F_stop-F_start)/8192) )</f>
        <v>171187.5</v>
      </c>
      <c r="C5533" s="39">
        <f t="shared" si="256"/>
        <v>-2.3808241819753064</v>
      </c>
      <c r="D5533" s="84">
        <f ca="1">IF(FilterType="FIR", IF(Extend_fmod=1,OFFSET(PRE_CALC!J5481,0,DEC_RATE), OFFSET(PRE_CALC!B5481,0,DEC_RATE)), C5533)</f>
        <v>-113.863192813</v>
      </c>
      <c r="E5533" s="84">
        <f t="shared" ca="1" si="257"/>
        <v>102406.249999872</v>
      </c>
      <c r="F5533" s="84">
        <f t="shared" ca="1" si="255"/>
        <v>-4.8930546883400004E-3</v>
      </c>
      <c r="G5533" s="119">
        <f>IF(FilterType="FIR",  PRE_CALC!A5481*Fdata, IF(F_default=1,G5532+(4*Fnotch-0)/8192,G5532+(F_stop-F_start)/8192) )</f>
        <v>171187.5</v>
      </c>
      <c r="H5533" s="120">
        <f ca="1">IF(FilterType="FIR", OFFSET(PRE_CALC!B5481,0,DEC_RATE), C5533)</f>
        <v>-113.863192813</v>
      </c>
    </row>
    <row r="5534" spans="2:8" x14ac:dyDescent="0.2">
      <c r="B5534" s="45">
        <f>IF(FilterType="FIR", IF(Extend_fmod, PRE_CALC!I5482*Fm, PRE_CALC!A5482*Fdata), IF(F_default=1,B5533+(4*Fnotch-0)/8192,B5533+(F_stop-F_start)/8192) )</f>
        <v>171218.750000128</v>
      </c>
      <c r="C5534" s="39">
        <f t="shared" si="256"/>
        <v>-2.3817018275482944</v>
      </c>
      <c r="D5534" s="84">
        <f ca="1">IF(FilterType="FIR", IF(Extend_fmod=1,OFFSET(PRE_CALC!J5482,0,DEC_RATE), OFFSET(PRE_CALC!B5482,0,DEC_RATE)), C5534)</f>
        <v>-113.963981289</v>
      </c>
      <c r="E5534" s="84">
        <f t="shared" ca="1" si="257"/>
        <v>102406.249999872</v>
      </c>
      <c r="F5534" s="84">
        <f t="shared" ca="1" si="255"/>
        <v>-4.8930546883400004E-3</v>
      </c>
      <c r="G5534" s="119">
        <f>IF(FilterType="FIR",  PRE_CALC!A5482*Fdata, IF(F_default=1,G5533+(4*Fnotch-0)/8192,G5533+(F_stop-F_start)/8192) )</f>
        <v>171218.750000128</v>
      </c>
      <c r="H5534" s="120">
        <f ca="1">IF(FilterType="FIR", OFFSET(PRE_CALC!B5482,0,DEC_RATE), C5534)</f>
        <v>-113.963981289</v>
      </c>
    </row>
    <row r="5535" spans="2:8" x14ac:dyDescent="0.2">
      <c r="B5535" s="45">
        <f>IF(FilterType="FIR", IF(Extend_fmod, PRE_CALC!I5483*Fm, PRE_CALC!A5483*Fdata), IF(F_default=1,B5534+(4*Fnotch-0)/8192,B5534+(F_stop-F_start)/8192) )</f>
        <v>171250</v>
      </c>
      <c r="C5535" s="39">
        <f t="shared" si="256"/>
        <v>-2.3825796395081098</v>
      </c>
      <c r="D5535" s="84">
        <f ca="1">IF(FilterType="FIR", IF(Extend_fmod=1,OFFSET(PRE_CALC!J5483,0,DEC_RATE), OFFSET(PRE_CALC!B5483,0,DEC_RATE)), C5535)</f>
        <v>-114.06935592799999</v>
      </c>
      <c r="E5535" s="84">
        <f t="shared" ca="1" si="257"/>
        <v>102406.249999872</v>
      </c>
      <c r="F5535" s="84">
        <f t="shared" ca="1" si="255"/>
        <v>-4.8930546883400004E-3</v>
      </c>
      <c r="G5535" s="119">
        <f>IF(FilterType="FIR",  PRE_CALC!A5483*Fdata, IF(F_default=1,G5534+(4*Fnotch-0)/8192,G5534+(F_stop-F_start)/8192) )</f>
        <v>171250</v>
      </c>
      <c r="H5535" s="120">
        <f ca="1">IF(FilterType="FIR", OFFSET(PRE_CALC!B5483,0,DEC_RATE), C5535)</f>
        <v>-114.06935592799999</v>
      </c>
    </row>
    <row r="5536" spans="2:8" x14ac:dyDescent="0.2">
      <c r="B5536" s="45">
        <f>IF(FilterType="FIR", IF(Extend_fmod, PRE_CALC!I5484*Fm, PRE_CALC!A5484*Fdata), IF(F_default=1,B5535+(4*Fnotch-0)/8192,B5535+(F_stop-F_start)/8192) )</f>
        <v>171281.249999872</v>
      </c>
      <c r="C5536" s="39">
        <f t="shared" si="256"/>
        <v>-2.3834576178654512</v>
      </c>
      <c r="D5536" s="84">
        <f ca="1">IF(FilterType="FIR", IF(Extend_fmod=1,OFFSET(PRE_CALC!J5484,0,DEC_RATE), OFFSET(PRE_CALC!B5484,0,DEC_RATE)), C5536)</f>
        <v>-114.17940756199999</v>
      </c>
      <c r="E5536" s="84">
        <f t="shared" ca="1" si="257"/>
        <v>102406.249999872</v>
      </c>
      <c r="F5536" s="84">
        <f t="shared" ca="1" si="255"/>
        <v>-4.8930546883400004E-3</v>
      </c>
      <c r="G5536" s="119">
        <f>IF(FilterType="FIR",  PRE_CALC!A5484*Fdata, IF(F_default=1,G5535+(4*Fnotch-0)/8192,G5535+(F_stop-F_start)/8192) )</f>
        <v>171281.249999872</v>
      </c>
      <c r="H5536" s="120">
        <f ca="1">IF(FilterType="FIR", OFFSET(PRE_CALC!B5484,0,DEC_RATE), C5536)</f>
        <v>-114.17940756199999</v>
      </c>
    </row>
    <row r="5537" spans="2:8" x14ac:dyDescent="0.2">
      <c r="B5537" s="45">
        <f>IF(FilterType="FIR", IF(Extend_fmod, PRE_CALC!I5485*Fm, PRE_CALC!A5485*Fdata), IF(F_default=1,B5536+(4*Fnotch-0)/8192,B5536+(F_stop-F_start)/8192) )</f>
        <v>171312.5</v>
      </c>
      <c r="C5537" s="39">
        <f t="shared" si="256"/>
        <v>-2.3843357626310264</v>
      </c>
      <c r="D5537" s="84">
        <f ca="1">IF(FilterType="FIR", IF(Extend_fmod=1,OFFSET(PRE_CALC!J5485,0,DEC_RATE), OFFSET(PRE_CALC!B5485,0,DEC_RATE)), C5537)</f>
        <v>-114.294233539</v>
      </c>
      <c r="E5537" s="84">
        <f t="shared" ca="1" si="257"/>
        <v>102406.249999872</v>
      </c>
      <c r="F5537" s="84">
        <f t="shared" ca="1" si="255"/>
        <v>-4.8930546883400004E-3</v>
      </c>
      <c r="G5537" s="119">
        <f>IF(FilterType="FIR",  PRE_CALC!A5485*Fdata, IF(F_default=1,G5536+(4*Fnotch-0)/8192,G5536+(F_stop-F_start)/8192) )</f>
        <v>171312.5</v>
      </c>
      <c r="H5537" s="120">
        <f ca="1">IF(FilterType="FIR", OFFSET(PRE_CALC!B5485,0,DEC_RATE), C5537)</f>
        <v>-114.294233539</v>
      </c>
    </row>
    <row r="5538" spans="2:8" x14ac:dyDescent="0.2">
      <c r="B5538" s="45">
        <f>IF(FilterType="FIR", IF(Extend_fmod, PRE_CALC!I5486*Fm, PRE_CALC!A5486*Fdata), IF(F_default=1,B5537+(4*Fnotch-0)/8192,B5537+(F_stop-F_start)/8192) )</f>
        <v>171343.750000128</v>
      </c>
      <c r="C5538" s="39">
        <f t="shared" si="256"/>
        <v>-2.385214073801162</v>
      </c>
      <c r="D5538" s="84">
        <f ca="1">IF(FilterType="FIR", IF(Extend_fmod=1,OFFSET(PRE_CALC!J5486,0,DEC_RATE), OFFSET(PRE_CALC!B5486,0,DEC_RATE)), C5538)</f>
        <v>-114.413938163</v>
      </c>
      <c r="E5538" s="84">
        <f t="shared" ca="1" si="257"/>
        <v>102406.249999872</v>
      </c>
      <c r="F5538" s="84">
        <f t="shared" ca="1" si="255"/>
        <v>-4.8930546883400004E-3</v>
      </c>
      <c r="G5538" s="119">
        <f>IF(FilterType="FIR",  PRE_CALC!A5486*Fdata, IF(F_default=1,G5537+(4*Fnotch-0)/8192,G5537+(F_stop-F_start)/8192) )</f>
        <v>171343.750000128</v>
      </c>
      <c r="H5538" s="120">
        <f ca="1">IF(FilterType="FIR", OFFSET(PRE_CALC!B5486,0,DEC_RATE), C5538)</f>
        <v>-114.413938163</v>
      </c>
    </row>
    <row r="5539" spans="2:8" x14ac:dyDescent="0.2">
      <c r="B5539" s="45">
        <f>IF(FilterType="FIR", IF(Extend_fmod, PRE_CALC!I5487*Fm, PRE_CALC!A5487*Fdata), IF(F_default=1,B5538+(4*Fnotch-0)/8192,B5538+(F_stop-F_start)/8192) )</f>
        <v>171375</v>
      </c>
      <c r="C5539" s="39">
        <f t="shared" si="256"/>
        <v>-2.3860925513721885</v>
      </c>
      <c r="D5539" s="84">
        <f ca="1">IF(FilterType="FIR", IF(Extend_fmod=1,OFFSET(PRE_CALC!J5487,0,DEC_RATE), OFFSET(PRE_CALC!B5487,0,DEC_RATE)), C5539)</f>
        <v>-114.538633189</v>
      </c>
      <c r="E5539" s="84">
        <f t="shared" ca="1" si="257"/>
        <v>102406.249999872</v>
      </c>
      <c r="F5539" s="84">
        <f t="shared" ca="1" si="255"/>
        <v>-4.8930546883400004E-3</v>
      </c>
      <c r="G5539" s="119">
        <f>IF(FilterType="FIR",  PRE_CALC!A5487*Fdata, IF(F_default=1,G5538+(4*Fnotch-0)/8192,G5538+(F_stop-F_start)/8192) )</f>
        <v>171375</v>
      </c>
      <c r="H5539" s="120">
        <f ca="1">IF(FilterType="FIR", OFFSET(PRE_CALC!B5487,0,DEC_RATE), C5539)</f>
        <v>-114.538633189</v>
      </c>
    </row>
    <row r="5540" spans="2:8" x14ac:dyDescent="0.2">
      <c r="B5540" s="45">
        <f>IF(FilterType="FIR", IF(Extend_fmod, PRE_CALC!I5488*Fm, PRE_CALC!A5488*Fdata), IF(F_default=1,B5539+(4*Fnotch-0)/8192,B5539+(F_stop-F_start)/8192) )</f>
        <v>171406.249999872</v>
      </c>
      <c r="C5540" s="39">
        <f t="shared" si="256"/>
        <v>-2.3869711953547981</v>
      </c>
      <c r="D5540" s="84">
        <f ca="1">IF(FilterType="FIR", IF(Extend_fmod=1,OFFSET(PRE_CALC!J5488,0,DEC_RATE), OFFSET(PRE_CALC!B5488,0,DEC_RATE)), C5540)</f>
        <v>-114.66843835900001</v>
      </c>
      <c r="E5540" s="84">
        <f t="shared" ca="1" si="257"/>
        <v>102406.249999872</v>
      </c>
      <c r="F5540" s="84">
        <f t="shared" ca="1" si="255"/>
        <v>-4.8930546883400004E-3</v>
      </c>
      <c r="G5540" s="119">
        <f>IF(FilterType="FIR",  PRE_CALC!A5488*Fdata, IF(F_default=1,G5539+(4*Fnotch-0)/8192,G5539+(F_stop-F_start)/8192) )</f>
        <v>171406.249999872</v>
      </c>
      <c r="H5540" s="120">
        <f ca="1">IF(FilterType="FIR", OFFSET(PRE_CALC!B5488,0,DEC_RATE), C5540)</f>
        <v>-114.66843835900001</v>
      </c>
    </row>
    <row r="5541" spans="2:8" x14ac:dyDescent="0.2">
      <c r="B5541" s="45">
        <f>IF(FilterType="FIR", IF(Extend_fmod, PRE_CALC!I5489*Fm, PRE_CALC!A5489*Fdata), IF(F_default=1,B5540+(4*Fnotch-0)/8192,B5540+(F_stop-F_start)/8192) )</f>
        <v>171437.5</v>
      </c>
      <c r="C5541" s="39">
        <f t="shared" si="256"/>
        <v>-2.3878500057597392</v>
      </c>
      <c r="D5541" s="84">
        <f ca="1">IF(FilterType="FIR", IF(Extend_fmod=1,OFFSET(PRE_CALC!J5489,0,DEC_RATE), OFFSET(PRE_CALC!B5489,0,DEC_RATE)), C5541)</f>
        <v>-114.803482003</v>
      </c>
      <c r="E5541" s="84">
        <f t="shared" ca="1" si="257"/>
        <v>102406.249999872</v>
      </c>
      <c r="F5541" s="84">
        <f t="shared" ca="1" si="255"/>
        <v>-4.8930546883400004E-3</v>
      </c>
      <c r="G5541" s="119">
        <f>IF(FilterType="FIR",  PRE_CALC!A5489*Fdata, IF(F_default=1,G5540+(4*Fnotch-0)/8192,G5540+(F_stop-F_start)/8192) )</f>
        <v>171437.5</v>
      </c>
      <c r="H5541" s="120">
        <f ca="1">IF(FilterType="FIR", OFFSET(PRE_CALC!B5489,0,DEC_RATE), C5541)</f>
        <v>-114.803482003</v>
      </c>
    </row>
    <row r="5542" spans="2:8" x14ac:dyDescent="0.2">
      <c r="B5542" s="45">
        <f>IF(FilterType="FIR", IF(Extend_fmod, PRE_CALC!I5490*Fm, PRE_CALC!A5490*Fdata), IF(F_default=1,B5541+(4*Fnotch-0)/8192,B5541+(F_stop-F_start)/8192) )</f>
        <v>171468.750000128</v>
      </c>
      <c r="C5542" s="39">
        <f t="shared" si="256"/>
        <v>-2.388728982583312</v>
      </c>
      <c r="D5542" s="84">
        <f ca="1">IF(FilterType="FIR", IF(Extend_fmod=1,OFFSET(PRE_CALC!J5490,0,DEC_RATE), OFFSET(PRE_CALC!B5490,0,DEC_RATE)), C5542)</f>
        <v>-114.943901697</v>
      </c>
      <c r="E5542" s="84">
        <f t="shared" ca="1" si="257"/>
        <v>102406.249999872</v>
      </c>
      <c r="F5542" s="84">
        <f t="shared" ca="1" si="255"/>
        <v>-4.8930546883400004E-3</v>
      </c>
      <c r="G5542" s="119">
        <f>IF(FilterType="FIR",  PRE_CALC!A5490*Fdata, IF(F_default=1,G5541+(4*Fnotch-0)/8192,G5541+(F_stop-F_start)/8192) )</f>
        <v>171468.750000128</v>
      </c>
      <c r="H5542" s="120">
        <f ca="1">IF(FilterType="FIR", OFFSET(PRE_CALC!B5490,0,DEC_RATE), C5542)</f>
        <v>-114.943901697</v>
      </c>
    </row>
    <row r="5543" spans="2:8" x14ac:dyDescent="0.2">
      <c r="B5543" s="45">
        <f>IF(FilterType="FIR", IF(Extend_fmod, PRE_CALC!I5491*Fm, PRE_CALC!A5491*Fdata), IF(F_default=1,B5542+(4*Fnotch-0)/8192,B5542+(F_stop-F_start)/8192) )</f>
        <v>171500</v>
      </c>
      <c r="C5543" s="39">
        <f t="shared" si="256"/>
        <v>-2.3896081258218347</v>
      </c>
      <c r="D5543" s="84">
        <f ca="1">IF(FilterType="FIR", IF(Extend_fmod=1,OFFSET(PRE_CALC!J5491,0,DEC_RATE), OFFSET(PRE_CALC!B5491,0,DEC_RATE)), C5543)</f>
        <v>-115.089845009</v>
      </c>
      <c r="E5543" s="84">
        <f t="shared" ca="1" si="257"/>
        <v>102406.249999872</v>
      </c>
      <c r="F5543" s="84">
        <f t="shared" ca="1" si="255"/>
        <v>-4.8930546883400004E-3</v>
      </c>
      <c r="G5543" s="119">
        <f>IF(FilterType="FIR",  PRE_CALC!A5491*Fdata, IF(F_default=1,G5542+(4*Fnotch-0)/8192,G5542+(F_stop-F_start)/8192) )</f>
        <v>171500</v>
      </c>
      <c r="H5543" s="120">
        <f ca="1">IF(FilterType="FIR", OFFSET(PRE_CALC!B5491,0,DEC_RATE), C5543)</f>
        <v>-115.089845009</v>
      </c>
    </row>
    <row r="5544" spans="2:8" x14ac:dyDescent="0.2">
      <c r="B5544" s="45">
        <f>IF(FilterType="FIR", IF(Extend_fmod, PRE_CALC!I5492*Fm, PRE_CALC!A5492*Fdata), IF(F_default=1,B5543+(4*Fnotch-0)/8192,B5543+(F_stop-F_start)/8192) )</f>
        <v>171531.249999872</v>
      </c>
      <c r="C5544" s="39">
        <f t="shared" si="256"/>
        <v>-2.3904874354860297</v>
      </c>
      <c r="D5544" s="84">
        <f ca="1">IF(FilterType="FIR", IF(Extend_fmod=1,OFFSET(PRE_CALC!J5492,0,DEC_RATE), OFFSET(PRE_CALC!B5492,0,DEC_RATE)), C5544)</f>
        <v>-115.24147030500001</v>
      </c>
      <c r="E5544" s="84">
        <f t="shared" ca="1" si="257"/>
        <v>102406.249999872</v>
      </c>
      <c r="F5544" s="84">
        <f t="shared" ca="1" si="255"/>
        <v>-4.8930546883400004E-3</v>
      </c>
      <c r="G5544" s="119">
        <f>IF(FilterType="FIR",  PRE_CALC!A5492*Fdata, IF(F_default=1,G5543+(4*Fnotch-0)/8192,G5543+(F_stop-F_start)/8192) )</f>
        <v>171531.249999872</v>
      </c>
      <c r="H5544" s="120">
        <f ca="1">IF(FilterType="FIR", OFFSET(PRE_CALC!B5492,0,DEC_RATE), C5544)</f>
        <v>-115.24147030500001</v>
      </c>
    </row>
    <row r="5545" spans="2:8" x14ac:dyDescent="0.2">
      <c r="B5545" s="45">
        <f>IF(FilterType="FIR", IF(Extend_fmod, PRE_CALC!I5493*Fm, PRE_CALC!A5493*Fdata), IF(F_default=1,B5544+(4*Fnotch-0)/8192,B5544+(F_stop-F_start)/8192) )</f>
        <v>171562.5</v>
      </c>
      <c r="C5545" s="39">
        <f t="shared" si="256"/>
        <v>-2.3913669115866498</v>
      </c>
      <c r="D5545" s="84">
        <f ca="1">IF(FilterType="FIR", IF(Extend_fmod=1,OFFSET(PRE_CALC!J5493,0,DEC_RATE), OFFSET(PRE_CALC!B5493,0,DEC_RATE)), C5545)</f>
        <v>-115.39894767</v>
      </c>
      <c r="E5545" s="84">
        <f t="shared" ca="1" si="257"/>
        <v>102406.249999872</v>
      </c>
      <c r="F5545" s="84">
        <f t="shared" ca="1" si="255"/>
        <v>-4.8930546883400004E-3</v>
      </c>
      <c r="G5545" s="119">
        <f>IF(FilterType="FIR",  PRE_CALC!A5493*Fdata, IF(F_default=1,G5544+(4*Fnotch-0)/8192,G5544+(F_stop-F_start)/8192) )</f>
        <v>171562.5</v>
      </c>
      <c r="H5545" s="120">
        <f ca="1">IF(FilterType="FIR", OFFSET(PRE_CALC!B5493,0,DEC_RATE), C5545)</f>
        <v>-115.39894767</v>
      </c>
    </row>
    <row r="5546" spans="2:8" x14ac:dyDescent="0.2">
      <c r="B5546" s="45">
        <f>IF(FilterType="FIR", IF(Extend_fmod, PRE_CALC!I5494*Fm, PRE_CALC!A5494*Fdata), IF(F_default=1,B5545+(4*Fnotch-0)/8192,B5545+(F_stop-F_start)/8192) )</f>
        <v>171593.750000128</v>
      </c>
      <c r="C5546" s="39">
        <f t="shared" si="256"/>
        <v>-2.3922465541199776</v>
      </c>
      <c r="D5546" s="84">
        <f ca="1">IF(FilterType="FIR", IF(Extend_fmod=1,OFFSET(PRE_CALC!J5494,0,DEC_RATE), OFFSET(PRE_CALC!B5494,0,DEC_RATE)), C5546)</f>
        <v>-115.562459921</v>
      </c>
      <c r="E5546" s="84">
        <f t="shared" ca="1" si="257"/>
        <v>102406.249999872</v>
      </c>
      <c r="F5546" s="84">
        <f t="shared" ca="1" si="255"/>
        <v>-4.8930546883400004E-3</v>
      </c>
      <c r="G5546" s="119">
        <f>IF(FilterType="FIR",  PRE_CALC!A5494*Fdata, IF(F_default=1,G5545+(4*Fnotch-0)/8192,G5545+(F_stop-F_start)/8192) )</f>
        <v>171593.750000128</v>
      </c>
      <c r="H5546" s="120">
        <f ca="1">IF(FilterType="FIR", OFFSET(PRE_CALC!B5494,0,DEC_RATE), C5546)</f>
        <v>-115.562459921</v>
      </c>
    </row>
    <row r="5547" spans="2:8" x14ac:dyDescent="0.2">
      <c r="B5547" s="45">
        <f>IF(FilterType="FIR", IF(Extend_fmod, PRE_CALC!I5495*Fm, PRE_CALC!A5495*Fdata), IF(F_default=1,B5546+(4*Fnotch-0)/8192,B5546+(F_stop-F_start)/8192) )</f>
        <v>171625</v>
      </c>
      <c r="C5547" s="39">
        <f t="shared" si="256"/>
        <v>-2.3931263630823336</v>
      </c>
      <c r="D5547" s="84">
        <f ca="1">IF(FilterType="FIR", IF(Extend_fmod=1,OFFSET(PRE_CALC!J5495,0,DEC_RATE), OFFSET(PRE_CALC!B5495,0,DEC_RATE)), C5547)</f>
        <v>-115.732203746</v>
      </c>
      <c r="E5547" s="84">
        <f t="shared" ca="1" si="257"/>
        <v>102406.249999872</v>
      </c>
      <c r="F5547" s="84">
        <f t="shared" ca="1" si="255"/>
        <v>-4.8930546883400004E-3</v>
      </c>
      <c r="G5547" s="119">
        <f>IF(FilterType="FIR",  PRE_CALC!A5495*Fdata, IF(F_default=1,G5546+(4*Fnotch-0)/8192,G5546+(F_stop-F_start)/8192) )</f>
        <v>171625</v>
      </c>
      <c r="H5547" s="120">
        <f ca="1">IF(FilterType="FIR", OFFSET(PRE_CALC!B5495,0,DEC_RATE), C5547)</f>
        <v>-115.732203746</v>
      </c>
    </row>
    <row r="5548" spans="2:8" x14ac:dyDescent="0.2">
      <c r="B5548" s="45">
        <f>IF(FilterType="FIR", IF(Extend_fmod, PRE_CALC!I5496*Fm, PRE_CALC!A5496*Fdata), IF(F_default=1,B5547+(4*Fnotch-0)/8192,B5547+(F_stop-F_start)/8192) )</f>
        <v>171656.249999872</v>
      </c>
      <c r="C5548" s="39">
        <f t="shared" si="256"/>
        <v>-2.394006338484481</v>
      </c>
      <c r="D5548" s="84">
        <f ca="1">IF(FilterType="FIR", IF(Extend_fmod=1,OFFSET(PRE_CALC!J5496,0,DEC_RATE), OFFSET(PRE_CALC!B5496,0,DEC_RATE)), C5548)</f>
        <v>-115.908390979</v>
      </c>
      <c r="E5548" s="84">
        <f t="shared" ca="1" si="257"/>
        <v>102406.249999872</v>
      </c>
      <c r="F5548" s="84">
        <f t="shared" ca="1" si="255"/>
        <v>-4.8930546883400004E-3</v>
      </c>
      <c r="G5548" s="119">
        <f>IF(FilterType="FIR",  PRE_CALC!A5496*Fdata, IF(F_default=1,G5547+(4*Fnotch-0)/8192,G5547+(F_stop-F_start)/8192) )</f>
        <v>171656.249999872</v>
      </c>
      <c r="H5548" s="120">
        <f ca="1">IF(FilterType="FIR", OFFSET(PRE_CALC!B5496,0,DEC_RATE), C5548)</f>
        <v>-115.908390979</v>
      </c>
    </row>
    <row r="5549" spans="2:8" x14ac:dyDescent="0.2">
      <c r="B5549" s="45">
        <f>IF(FilterType="FIR", IF(Extend_fmod, PRE_CALC!I5497*Fm, PRE_CALC!A5497*Fdata), IF(F_default=1,B5548+(4*Fnotch-0)/8192,B5548+(F_stop-F_start)/8192) )</f>
        <v>171687.5</v>
      </c>
      <c r="C5549" s="39">
        <f t="shared" si="256"/>
        <v>-2.3948864803371182</v>
      </c>
      <c r="D5549" s="84">
        <f ca="1">IF(FilterType="FIR", IF(Extend_fmod=1,OFFSET(PRE_CALC!J5497,0,DEC_RATE), OFFSET(PRE_CALC!B5497,0,DEC_RATE)), C5549)</f>
        <v>-116.09125003299999</v>
      </c>
      <c r="E5549" s="84">
        <f t="shared" ca="1" si="257"/>
        <v>102406.249999872</v>
      </c>
      <c r="F5549" s="84">
        <f t="shared" ca="1" si="255"/>
        <v>-4.8930546883400004E-3</v>
      </c>
      <c r="G5549" s="119">
        <f>IF(FilterType="FIR",  PRE_CALC!A5497*Fdata, IF(F_default=1,G5548+(4*Fnotch-0)/8192,G5548+(F_stop-F_start)/8192) )</f>
        <v>171687.5</v>
      </c>
      <c r="H5549" s="120">
        <f ca="1">IF(FilterType="FIR", OFFSET(PRE_CALC!B5497,0,DEC_RATE), C5549)</f>
        <v>-116.09125003299999</v>
      </c>
    </row>
    <row r="5550" spans="2:8" x14ac:dyDescent="0.2">
      <c r="B5550" s="45">
        <f>IF(FilterType="FIR", IF(Extend_fmod, PRE_CALC!I5498*Fm, PRE_CALC!A5498*Fdata), IF(F_default=1,B5549+(4*Fnotch-0)/8192,B5549+(F_stop-F_start)/8192) )</f>
        <v>171718.750000128</v>
      </c>
      <c r="C5550" s="39">
        <f t="shared" si="256"/>
        <v>-2.3957667886365934</v>
      </c>
      <c r="D5550" s="84">
        <f ca="1">IF(FilterType="FIR", IF(Extend_fmod=1,OFFSET(PRE_CALC!J5498,0,DEC_RATE), OFFSET(PRE_CALC!B5498,0,DEC_RATE)), C5550)</f>
        <v>-116.28102751900001</v>
      </c>
      <c r="E5550" s="84">
        <f t="shared" ca="1" si="257"/>
        <v>102406.249999872</v>
      </c>
      <c r="F5550" s="84">
        <f t="shared" ca="1" si="255"/>
        <v>-4.8930546883400004E-3</v>
      </c>
      <c r="G5550" s="119">
        <f>IF(FilterType="FIR",  PRE_CALC!A5498*Fdata, IF(F_default=1,G5549+(4*Fnotch-0)/8192,G5549+(F_stop-F_start)/8192) )</f>
        <v>171718.750000128</v>
      </c>
      <c r="H5550" s="120">
        <f ca="1">IF(FilterType="FIR", OFFSET(PRE_CALC!B5498,0,DEC_RATE), C5550)</f>
        <v>-116.28102751900001</v>
      </c>
    </row>
    <row r="5551" spans="2:8" x14ac:dyDescent="0.2">
      <c r="B5551" s="45">
        <f>IF(FilterType="FIR", IF(Extend_fmod, PRE_CALC!I5499*Fm, PRE_CALC!A5499*Fdata), IF(F_default=1,B5550+(4*Fnotch-0)/8192,B5550+(F_stop-F_start)/8192) )</f>
        <v>171750</v>
      </c>
      <c r="C5551" s="39">
        <f t="shared" si="256"/>
        <v>-2.3966472633791787</v>
      </c>
      <c r="D5551" s="84">
        <f ca="1">IF(FilterType="FIR", IF(Extend_fmod=1,OFFSET(PRE_CALC!J5499,0,DEC_RATE), OFFSET(PRE_CALC!B5499,0,DEC_RATE)), C5551)</f>
        <v>-116.477990061</v>
      </c>
      <c r="E5551" s="84">
        <f t="shared" ca="1" si="257"/>
        <v>102406.249999872</v>
      </c>
      <c r="F5551" s="84">
        <f t="shared" ca="1" si="255"/>
        <v>-4.8930546883400004E-3</v>
      </c>
      <c r="G5551" s="119">
        <f>IF(FilterType="FIR",  PRE_CALC!A5499*Fdata, IF(F_default=1,G5550+(4*Fnotch-0)/8192,G5550+(F_stop-F_start)/8192) )</f>
        <v>171750</v>
      </c>
      <c r="H5551" s="120">
        <f ca="1">IF(FilterType="FIR", OFFSET(PRE_CALC!B5499,0,DEC_RATE), C5551)</f>
        <v>-116.477990061</v>
      </c>
    </row>
    <row r="5552" spans="2:8" x14ac:dyDescent="0.2">
      <c r="B5552" s="45">
        <f>IF(FilterType="FIR", IF(Extend_fmod, PRE_CALC!I5500*Fm, PRE_CALC!A5500*Fdata), IF(F_default=1,B5551+(4*Fnotch-0)/8192,B5551+(F_stop-F_start)/8192) )</f>
        <v>171781.249999872</v>
      </c>
      <c r="C5552" s="39">
        <f t="shared" si="256"/>
        <v>-2.3975279045756577</v>
      </c>
      <c r="D5552" s="84">
        <f ca="1">IF(FilterType="FIR", IF(Extend_fmod=1,OFFSET(PRE_CALC!J5500,0,DEC_RATE), OFFSET(PRE_CALC!B5500,0,DEC_RATE)), C5552)</f>
        <v>-116.682426373</v>
      </c>
      <c r="E5552" s="84">
        <f t="shared" ca="1" si="257"/>
        <v>102406.249999872</v>
      </c>
      <c r="F5552" s="84">
        <f t="shared" ca="1" si="255"/>
        <v>-4.8930546883400004E-3</v>
      </c>
      <c r="G5552" s="119">
        <f>IF(FilterType="FIR",  PRE_CALC!A5500*Fdata, IF(F_default=1,G5551+(4*Fnotch-0)/8192,G5551+(F_stop-F_start)/8192) )</f>
        <v>171781.249999872</v>
      </c>
      <c r="H5552" s="120">
        <f ca="1">IF(FilterType="FIR", OFFSET(PRE_CALC!B5500,0,DEC_RATE), C5552)</f>
        <v>-116.682426373</v>
      </c>
    </row>
    <row r="5553" spans="2:8" x14ac:dyDescent="0.2">
      <c r="B5553" s="45">
        <f>IF(FilterType="FIR", IF(Extend_fmod, PRE_CALC!I5501*Fm, PRE_CALC!A5501*Fdata), IF(F_default=1,B5552+(4*Fnotch-0)/8192,B5552+(F_stop-F_start)/8192) )</f>
        <v>171812.5</v>
      </c>
      <c r="C5553" s="39">
        <f t="shared" si="256"/>
        <v>-2.3984087122367472</v>
      </c>
      <c r="D5553" s="84">
        <f ca="1">IF(FilterType="FIR", IF(Extend_fmod=1,OFFSET(PRE_CALC!J5501,0,DEC_RATE), OFFSET(PRE_CALC!B5501,0,DEC_RATE)), C5553)</f>
        <v>-116.894649601</v>
      </c>
      <c r="E5553" s="84">
        <f t="shared" ca="1" si="257"/>
        <v>102406.249999872</v>
      </c>
      <c r="F5553" s="84">
        <f t="shared" ca="1" si="255"/>
        <v>-4.8930546883400004E-3</v>
      </c>
      <c r="G5553" s="119">
        <f>IF(FilterType="FIR",  PRE_CALC!A5501*Fdata, IF(F_default=1,G5552+(4*Fnotch-0)/8192,G5552+(F_stop-F_start)/8192) )</f>
        <v>171812.5</v>
      </c>
      <c r="H5553" s="120">
        <f ca="1">IF(FilterType="FIR", OFFSET(PRE_CALC!B5501,0,DEC_RATE), C5553)</f>
        <v>-116.894649601</v>
      </c>
    </row>
    <row r="5554" spans="2:8" x14ac:dyDescent="0.2">
      <c r="B5554" s="45">
        <f>IF(FilterType="FIR", IF(Extend_fmod, PRE_CALC!I5502*Fm, PRE_CALC!A5502*Fdata), IF(F_default=1,B5553+(4*Fnotch-0)/8192,B5553+(F_stop-F_start)/8192) )</f>
        <v>171843.750000128</v>
      </c>
      <c r="C5554" s="39">
        <f t="shared" si="256"/>
        <v>-2.3992896863587738</v>
      </c>
      <c r="D5554" s="84">
        <f ca="1">IF(FilterType="FIR", IF(Extend_fmod=1,OFFSET(PRE_CALC!J5502,0,DEC_RATE), OFFSET(PRE_CALC!B5502,0,DEC_RATE)), C5554)</f>
        <v>-117.115000001</v>
      </c>
      <c r="E5554" s="84">
        <f t="shared" ca="1" si="257"/>
        <v>102406.249999872</v>
      </c>
      <c r="F5554" s="84">
        <f t="shared" ca="1" si="255"/>
        <v>-4.8930546883400004E-3</v>
      </c>
      <c r="G5554" s="119">
        <f>IF(FilterType="FIR",  PRE_CALC!A5502*Fdata, IF(F_default=1,G5553+(4*Fnotch-0)/8192,G5553+(F_stop-F_start)/8192) )</f>
        <v>171843.750000128</v>
      </c>
      <c r="H5554" s="120">
        <f ca="1">IF(FilterType="FIR", OFFSET(PRE_CALC!B5502,0,DEC_RATE), C5554)</f>
        <v>-117.115000001</v>
      </c>
    </row>
    <row r="5555" spans="2:8" x14ac:dyDescent="0.2">
      <c r="B5555" s="45">
        <f>IF(FilterType="FIR", IF(Extend_fmod, PRE_CALC!I5503*Fm, PRE_CALC!A5503*Fdata), IF(F_default=1,B5554+(4*Fnotch-0)/8192,B5554+(F_stop-F_start)/8192) )</f>
        <v>171875</v>
      </c>
      <c r="C5555" s="39">
        <f t="shared" si="256"/>
        <v>-2.4001708269380431</v>
      </c>
      <c r="D5555" s="84">
        <f ca="1">IF(FilterType="FIR", IF(Extend_fmod=1,OFFSET(PRE_CALC!J5503,0,DEC_RATE), OFFSET(PRE_CALC!B5503,0,DEC_RATE)), C5555)</f>
        <v>-117.343848005</v>
      </c>
      <c r="E5555" s="84">
        <f t="shared" ca="1" si="257"/>
        <v>102406.249999872</v>
      </c>
      <c r="F5555" s="84">
        <f t="shared" ca="1" si="255"/>
        <v>-4.8930546883400004E-3</v>
      </c>
      <c r="G5555" s="119">
        <f>IF(FilterType="FIR",  PRE_CALC!A5503*Fdata, IF(F_default=1,G5554+(4*Fnotch-0)/8192,G5554+(F_stop-F_start)/8192) )</f>
        <v>171875</v>
      </c>
      <c r="H5555" s="120">
        <f ca="1">IF(FilterType="FIR", OFFSET(PRE_CALC!B5503,0,DEC_RATE), C5555)</f>
        <v>-117.343848005</v>
      </c>
    </row>
    <row r="5556" spans="2:8" x14ac:dyDescent="0.2">
      <c r="B5556" s="45">
        <f>IF(FilterType="FIR", IF(Extend_fmod, PRE_CALC!I5504*Fm, PRE_CALC!A5504*Fdata), IF(F_default=1,B5555+(4*Fnotch-0)/8192,B5555+(F_stop-F_start)/8192) )</f>
        <v>171906.249999872</v>
      </c>
      <c r="C5556" s="39">
        <f t="shared" si="256"/>
        <v>-2.4010521339852855</v>
      </c>
      <c r="D5556" s="84">
        <f ca="1">IF(FilterType="FIR", IF(Extend_fmod=1,OFFSET(PRE_CALC!J5504,0,DEC_RATE), OFFSET(PRE_CALC!B5504,0,DEC_RATE)), C5556)</f>
        <v>-117.58159773200001</v>
      </c>
      <c r="E5556" s="84">
        <f t="shared" ca="1" si="257"/>
        <v>102406.249999872</v>
      </c>
      <c r="F5556" s="84">
        <f t="shared" ca="1" si="255"/>
        <v>-4.8930546883400004E-3</v>
      </c>
      <c r="G5556" s="119">
        <f>IF(FilterType="FIR",  PRE_CALC!A5504*Fdata, IF(F_default=1,G5555+(4*Fnotch-0)/8192,G5555+(F_stop-F_start)/8192) )</f>
        <v>171906.249999872</v>
      </c>
      <c r="H5556" s="120">
        <f ca="1">IF(FilterType="FIR", OFFSET(PRE_CALC!B5504,0,DEC_RATE), C5556)</f>
        <v>-117.58159773200001</v>
      </c>
    </row>
    <row r="5557" spans="2:8" x14ac:dyDescent="0.2">
      <c r="B5557" s="45">
        <f>IF(FilterType="FIR", IF(Extend_fmod, PRE_CALC!I5505*Fm, PRE_CALC!A5505*Fdata), IF(F_default=1,B5556+(4*Fnotch-0)/8192,B5556+(F_stop-F_start)/8192) )</f>
        <v>171937.5</v>
      </c>
      <c r="C5557" s="39">
        <f t="shared" si="256"/>
        <v>-2.4019336075113014</v>
      </c>
      <c r="D5557" s="84">
        <f ca="1">IF(FilterType="FIR", IF(Extend_fmod=1,OFFSET(PRE_CALC!J5505,0,DEC_RATE), OFFSET(PRE_CALC!B5505,0,DEC_RATE)), C5557)</f>
        <v>-117.828691045</v>
      </c>
      <c r="E5557" s="84">
        <f t="shared" ca="1" si="257"/>
        <v>102406.249999872</v>
      </c>
      <c r="F5557" s="84">
        <f t="shared" ca="1" si="255"/>
        <v>-4.8930546883400004E-3</v>
      </c>
      <c r="G5557" s="119">
        <f>IF(FilterType="FIR",  PRE_CALC!A5505*Fdata, IF(F_default=1,G5556+(4*Fnotch-0)/8192,G5556+(F_stop-F_start)/8192) )</f>
        <v>171937.5</v>
      </c>
      <c r="H5557" s="120">
        <f ca="1">IF(FilterType="FIR", OFFSET(PRE_CALC!B5505,0,DEC_RATE), C5557)</f>
        <v>-117.828691045</v>
      </c>
    </row>
    <row r="5558" spans="2:8" x14ac:dyDescent="0.2">
      <c r="B5558" s="45">
        <f>IF(FilterType="FIR", IF(Extend_fmod, PRE_CALC!I5506*Fm, PRE_CALC!A5506*Fdata), IF(F_default=1,B5557+(4*Fnotch-0)/8192,B5557+(F_stop-F_start)/8192) )</f>
        <v>171968.750000128</v>
      </c>
      <c r="C5558" s="39">
        <f t="shared" si="256"/>
        <v>-2.402815247512347</v>
      </c>
      <c r="D5558" s="84">
        <f ca="1">IF(FilterType="FIR", IF(Extend_fmod=1,OFFSET(PRE_CALC!J5506,0,DEC_RATE), OFFSET(PRE_CALC!B5506,0,DEC_RATE)), C5558)</f>
        <v>-118.08561223700001</v>
      </c>
      <c r="E5558" s="84">
        <f t="shared" ca="1" si="257"/>
        <v>102406.249999872</v>
      </c>
      <c r="F5558" s="84">
        <f t="shared" ca="1" si="255"/>
        <v>-4.8930546883400004E-3</v>
      </c>
      <c r="G5558" s="119">
        <f>IF(FilterType="FIR",  PRE_CALC!A5506*Fdata, IF(F_default=1,G5557+(4*Fnotch-0)/8192,G5557+(F_stop-F_start)/8192) )</f>
        <v>171968.750000128</v>
      </c>
      <c r="H5558" s="120">
        <f ca="1">IF(FilterType="FIR", OFFSET(PRE_CALC!B5506,0,DEC_RATE), C5558)</f>
        <v>-118.08561223700001</v>
      </c>
    </row>
    <row r="5559" spans="2:8" x14ac:dyDescent="0.2">
      <c r="B5559" s="45">
        <f>IF(FilterType="FIR", IF(Extend_fmod, PRE_CALC!I5507*Fm, PRE_CALC!A5507*Fdata), IF(F_default=1,B5558+(4*Fnotch-0)/8192,B5558+(F_stop-F_start)/8192) )</f>
        <v>172000</v>
      </c>
      <c r="C5559" s="39">
        <f t="shared" si="256"/>
        <v>-2.4036970539847626</v>
      </c>
      <c r="D5559" s="84">
        <f ca="1">IF(FilterType="FIR", IF(Extend_fmod=1,OFFSET(PRE_CALC!J5507,0,DEC_RATE), OFFSET(PRE_CALC!B5507,0,DEC_RATE)), C5559)</f>
        <v>-118.352893486</v>
      </c>
      <c r="E5559" s="84">
        <f t="shared" ca="1" si="257"/>
        <v>102406.249999872</v>
      </c>
      <c r="F5559" s="84">
        <f t="shared" ref="F5559:F5622" ca="1" si="258">IF(G5559&lt;=F_PB,H5559, OFFSET(H:H,MATCH(F_PB-0.0001,G:G),0,1))</f>
        <v>-4.8930546883400004E-3</v>
      </c>
      <c r="G5559" s="119">
        <f>IF(FilterType="FIR",  PRE_CALC!A5507*Fdata, IF(F_default=1,G5558+(4*Fnotch-0)/8192,G5558+(F_stop-F_start)/8192) )</f>
        <v>172000</v>
      </c>
      <c r="H5559" s="120">
        <f ca="1">IF(FilterType="FIR", OFFSET(PRE_CALC!B5507,0,DEC_RATE), C5559)</f>
        <v>-118.352893486</v>
      </c>
    </row>
    <row r="5560" spans="2:8" x14ac:dyDescent="0.2">
      <c r="B5560" s="45">
        <f>IF(FilterType="FIR", IF(Extend_fmod, PRE_CALC!I5508*Fm, PRE_CALC!A5508*Fdata), IF(F_default=1,B5559+(4*Fnotch-0)/8192,B5559+(F_stop-F_start)/8192) )</f>
        <v>172031.249999872</v>
      </c>
      <c r="C5560" s="39">
        <f t="shared" ref="C5560:C5623" si="259">MAX(20*LOG(ABS(   (1/s_dec*SIN(s_dec*$B5560/Fm*PI())/SIN($B5560/Fm*PI()))^(order-1) * (1/s_dec2*SIN(s_dec2*$B5560/Fm*PI())/SIN($B5560/Fm*PI()))  )), -160)</f>
        <v>-2.4045790269393033</v>
      </c>
      <c r="D5560" s="84">
        <f ca="1">IF(FilterType="FIR", IF(Extend_fmod=1,OFFSET(PRE_CALC!J5508,0,DEC_RATE), OFFSET(PRE_CALC!B5508,0,DEC_RATE)), C5560)</f>
        <v>-118.631121213</v>
      </c>
      <c r="E5560" s="84">
        <f t="shared" ref="E5560:E5623" ca="1" si="260">IF(G5560&lt;=F_PB,G5560, OFFSET(G:G,MATCH(F_PB-0.0001,G:G),0,1) )</f>
        <v>102406.249999872</v>
      </c>
      <c r="F5560" s="84">
        <f t="shared" ca="1" si="258"/>
        <v>-4.8930546883400004E-3</v>
      </c>
      <c r="G5560" s="119">
        <f>IF(FilterType="FIR",  PRE_CALC!A5508*Fdata, IF(F_default=1,G5559+(4*Fnotch-0)/8192,G5559+(F_stop-F_start)/8192) )</f>
        <v>172031.249999872</v>
      </c>
      <c r="H5560" s="120">
        <f ca="1">IF(FilterType="FIR", OFFSET(PRE_CALC!B5508,0,DEC_RATE), C5560)</f>
        <v>-118.631121213</v>
      </c>
    </row>
    <row r="5561" spans="2:8" x14ac:dyDescent="0.2">
      <c r="B5561" s="45">
        <f>IF(FilterType="FIR", IF(Extend_fmod, PRE_CALC!I5509*Fm, PRE_CALC!A5509*Fdata), IF(F_default=1,B5560+(4*Fnotch-0)/8192,B5560+(F_stop-F_start)/8192) )</f>
        <v>172062.5</v>
      </c>
      <c r="C5561" s="39">
        <f t="shared" si="259"/>
        <v>-2.4054611663867296</v>
      </c>
      <c r="D5561" s="84">
        <f ca="1">IF(FilterType="FIR", IF(Extend_fmod=1,OFFSET(PRE_CALC!J5509,0,DEC_RATE), OFFSET(PRE_CALC!B5509,0,DEC_RATE)), C5561)</f>
        <v>-118.920943556</v>
      </c>
      <c r="E5561" s="84">
        <f t="shared" ca="1" si="260"/>
        <v>102406.249999872</v>
      </c>
      <c r="F5561" s="84">
        <f t="shared" ca="1" si="258"/>
        <v>-4.8930546883400004E-3</v>
      </c>
      <c r="G5561" s="119">
        <f>IF(FilterType="FIR",  PRE_CALC!A5509*Fdata, IF(F_default=1,G5560+(4*Fnotch-0)/8192,G5560+(F_stop-F_start)/8192) )</f>
        <v>172062.5</v>
      </c>
      <c r="H5561" s="120">
        <f ca="1">IF(FilterType="FIR", OFFSET(PRE_CALC!B5509,0,DEC_RATE), C5561)</f>
        <v>-118.920943556</v>
      </c>
    </row>
    <row r="5562" spans="2:8" x14ac:dyDescent="0.2">
      <c r="B5562" s="45">
        <f>IF(FilterType="FIR", IF(Extend_fmod, PRE_CALC!I5510*Fm, PRE_CALC!A5510*Fdata), IF(F_default=1,B5561+(4*Fnotch-0)/8192,B5561+(F_stop-F_start)/8192) )</f>
        <v>172093.750000128</v>
      </c>
      <c r="C5562" s="39">
        <f t="shared" si="259"/>
        <v>-2.4063434723233486</v>
      </c>
      <c r="D5562" s="84">
        <f ca="1">IF(FilterType="FIR", IF(Extend_fmod=1,OFFSET(PRE_CALC!J5510,0,DEC_RATE), OFFSET(PRE_CALC!B5510,0,DEC_RATE)), C5562)</f>
        <v>-119.223079175</v>
      </c>
      <c r="E5562" s="84">
        <f t="shared" ca="1" si="260"/>
        <v>102406.249999872</v>
      </c>
      <c r="F5562" s="84">
        <f t="shared" ca="1" si="258"/>
        <v>-4.8930546883400004E-3</v>
      </c>
      <c r="G5562" s="119">
        <f>IF(FilterType="FIR",  PRE_CALC!A5510*Fdata, IF(F_default=1,G5561+(4*Fnotch-0)/8192,G5561+(F_stop-F_start)/8192) )</f>
        <v>172093.750000128</v>
      </c>
      <c r="H5562" s="120">
        <f ca="1">IF(FilterType="FIR", OFFSET(PRE_CALC!B5510,0,DEC_RATE), C5562)</f>
        <v>-119.223079175</v>
      </c>
    </row>
    <row r="5563" spans="2:8" x14ac:dyDescent="0.2">
      <c r="B5563" s="45">
        <f>IF(FilterType="FIR", IF(Extend_fmod, PRE_CALC!I5511*Fm, PRE_CALC!A5511*Fdata), IF(F_default=1,B5562+(4*Fnotch-0)/8192,B5562+(F_stop-F_start)/8192) )</f>
        <v>172125</v>
      </c>
      <c r="C5563" s="39">
        <f t="shared" si="259"/>
        <v>-2.4072259447454392</v>
      </c>
      <c r="D5563" s="84">
        <f ca="1">IF(FilterType="FIR", IF(Extend_fmod=1,OFFSET(PRE_CALC!J5511,0,DEC_RATE), OFFSET(PRE_CALC!B5511,0,DEC_RATE)), C5563)</f>
        <v>-119.538327701</v>
      </c>
      <c r="E5563" s="84">
        <f t="shared" ca="1" si="260"/>
        <v>102406.249999872</v>
      </c>
      <c r="F5563" s="84">
        <f t="shared" ca="1" si="258"/>
        <v>-4.8930546883400004E-3</v>
      </c>
      <c r="G5563" s="119">
        <f>IF(FilterType="FIR",  PRE_CALC!A5511*Fdata, IF(F_default=1,G5562+(4*Fnotch-0)/8192,G5562+(F_stop-F_start)/8192) )</f>
        <v>172125</v>
      </c>
      <c r="H5563" s="120">
        <f ca="1">IF(FilterType="FIR", OFFSET(PRE_CALC!B5511,0,DEC_RATE), C5563)</f>
        <v>-119.538327701</v>
      </c>
    </row>
    <row r="5564" spans="2:8" x14ac:dyDescent="0.2">
      <c r="B5564" s="45">
        <f>IF(FilterType="FIR", IF(Extend_fmod, PRE_CALC!I5512*Fm, PRE_CALC!A5512*Fdata), IF(F_default=1,B5563+(4*Fnotch-0)/8192,B5563+(F_stop-F_start)/8192) )</f>
        <v>172156.249999872</v>
      </c>
      <c r="C5564" s="39">
        <f t="shared" si="259"/>
        <v>-2.4081085836638163</v>
      </c>
      <c r="D5564" s="84">
        <f ca="1">IF(FilterType="FIR", IF(Extend_fmod=1,OFFSET(PRE_CALC!J5512,0,DEC_RATE), OFFSET(PRE_CALC!B5512,0,DEC_RATE)), C5564)</f>
        <v>-119.867582212</v>
      </c>
      <c r="E5564" s="84">
        <f t="shared" ca="1" si="260"/>
        <v>102406.249999872</v>
      </c>
      <c r="F5564" s="84">
        <f t="shared" ca="1" si="258"/>
        <v>-4.8930546883400004E-3</v>
      </c>
      <c r="G5564" s="119">
        <f>IF(FilterType="FIR",  PRE_CALC!A5512*Fdata, IF(F_default=1,G5563+(4*Fnotch-0)/8192,G5563+(F_stop-F_start)/8192) )</f>
        <v>172156.249999872</v>
      </c>
      <c r="H5564" s="120">
        <f ca="1">IF(FilterType="FIR", OFFSET(PRE_CALC!B5512,0,DEC_RATE), C5564)</f>
        <v>-119.867582212</v>
      </c>
    </row>
    <row r="5565" spans="2:8" x14ac:dyDescent="0.2">
      <c r="B5565" s="45">
        <f>IF(FilterType="FIR", IF(Extend_fmod, PRE_CALC!I5513*Fm, PRE_CALC!A5513*Fdata), IF(F_default=1,B5564+(4*Fnotch-0)/8192,B5564+(F_stop-F_start)/8192) )</f>
        <v>172187.5</v>
      </c>
      <c r="C5565" s="39">
        <f t="shared" si="259"/>
        <v>-2.4089913890892118</v>
      </c>
      <c r="D5565" s="84">
        <f ca="1">IF(FilterType="FIR", IF(Extend_fmod=1,OFFSET(PRE_CALC!J5513,0,DEC_RATE), OFFSET(PRE_CALC!B5513,0,DEC_RATE)), C5565)</f>
        <v>-120.211844208</v>
      </c>
      <c r="E5565" s="84">
        <f t="shared" ca="1" si="260"/>
        <v>102406.249999872</v>
      </c>
      <c r="F5565" s="84">
        <f t="shared" ca="1" si="258"/>
        <v>-4.8930546883400004E-3</v>
      </c>
      <c r="G5565" s="119">
        <f>IF(FilterType="FIR",  PRE_CALC!A5513*Fdata, IF(F_default=1,G5564+(4*Fnotch-0)/8192,G5564+(F_stop-F_start)/8192) )</f>
        <v>172187.5</v>
      </c>
      <c r="H5565" s="120">
        <f ca="1">IF(FilterType="FIR", OFFSET(PRE_CALC!B5513,0,DEC_RATE), C5565)</f>
        <v>-120.211844208</v>
      </c>
    </row>
    <row r="5566" spans="2:8" x14ac:dyDescent="0.2">
      <c r="B5566" s="45">
        <f>IF(FilterType="FIR", IF(Extend_fmod, PRE_CALC!I5514*Fm, PRE_CALC!A5514*Fdata), IF(F_default=1,B5565+(4*Fnotch-0)/8192,B5565+(F_stop-F_start)/8192) )</f>
        <v>172218.750000128</v>
      </c>
      <c r="C5566" s="39">
        <f t="shared" si="259"/>
        <v>-2.4098743610179501</v>
      </c>
      <c r="D5566" s="84">
        <f ca="1">IF(FilterType="FIR", IF(Extend_fmod=1,OFFSET(PRE_CALC!J5514,0,DEC_RATE), OFFSET(PRE_CALC!B5514,0,DEC_RATE)), C5566)</f>
        <v>-120.57224173199999</v>
      </c>
      <c r="E5566" s="84">
        <f t="shared" ca="1" si="260"/>
        <v>102406.249999872</v>
      </c>
      <c r="F5566" s="84">
        <f t="shared" ca="1" si="258"/>
        <v>-4.8930546883400004E-3</v>
      </c>
      <c r="G5566" s="119">
        <f>IF(FilterType="FIR",  PRE_CALC!A5514*Fdata, IF(F_default=1,G5565+(4*Fnotch-0)/8192,G5565+(F_stop-F_start)/8192) )</f>
        <v>172218.750000128</v>
      </c>
      <c r="H5566" s="120">
        <f ca="1">IF(FilterType="FIR", OFFSET(PRE_CALC!B5514,0,DEC_RATE), C5566)</f>
        <v>-120.57224173199999</v>
      </c>
    </row>
    <row r="5567" spans="2:8" x14ac:dyDescent="0.2">
      <c r="B5567" s="45">
        <f>IF(FilterType="FIR", IF(Extend_fmod, PRE_CALC!I5515*Fm, PRE_CALC!A5515*Fdata), IF(F_default=1,B5566+(4*Fnotch-0)/8192,B5566+(F_stop-F_start)/8192) )</f>
        <v>172250</v>
      </c>
      <c r="C5567" s="39">
        <f t="shared" si="259"/>
        <v>-2.4107574994463281</v>
      </c>
      <c r="D5567" s="84">
        <f ca="1">IF(FilterType="FIR", IF(Extend_fmod=1,OFFSET(PRE_CALC!J5515,0,DEC_RATE), OFFSET(PRE_CALC!B5515,0,DEC_RATE)), C5567)</f>
        <v>-120.950051456</v>
      </c>
      <c r="E5567" s="84">
        <f t="shared" ca="1" si="260"/>
        <v>102406.249999872</v>
      </c>
      <c r="F5567" s="84">
        <f t="shared" ca="1" si="258"/>
        <v>-4.8930546883400004E-3</v>
      </c>
      <c r="G5567" s="119">
        <f>IF(FilterType="FIR",  PRE_CALC!A5515*Fdata, IF(F_default=1,G5566+(4*Fnotch-0)/8192,G5566+(F_stop-F_start)/8192) )</f>
        <v>172250</v>
      </c>
      <c r="H5567" s="120">
        <f ca="1">IF(FilterType="FIR", OFFSET(PRE_CALC!B5515,0,DEC_RATE), C5567)</f>
        <v>-120.950051456</v>
      </c>
    </row>
    <row r="5568" spans="2:8" x14ac:dyDescent="0.2">
      <c r="B5568" s="45">
        <f>IF(FilterType="FIR", IF(Extend_fmod, PRE_CALC!I5516*Fm, PRE_CALC!A5516*Fdata), IF(F_default=1,B5567+(4*Fnotch-0)/8192,B5567+(F_stop-F_start)/8192) )</f>
        <v>172281.249999872</v>
      </c>
      <c r="C5568" s="39">
        <f t="shared" si="259"/>
        <v>-2.4116408043851072</v>
      </c>
      <c r="D5568" s="84">
        <f ca="1">IF(FilterType="FIR", IF(Extend_fmod=1,OFFSET(PRE_CALC!J5516,0,DEC_RATE), OFFSET(PRE_CALC!B5516,0,DEC_RATE)), C5568)</f>
        <v>-121.346725814</v>
      </c>
      <c r="E5568" s="84">
        <f t="shared" ca="1" si="260"/>
        <v>102406.249999872</v>
      </c>
      <c r="F5568" s="84">
        <f t="shared" ca="1" si="258"/>
        <v>-4.8930546883400004E-3</v>
      </c>
      <c r="G5568" s="119">
        <f>IF(FilterType="FIR",  PRE_CALC!A5516*Fdata, IF(F_default=1,G5567+(4*Fnotch-0)/8192,G5567+(F_stop-F_start)/8192) )</f>
        <v>172281.249999872</v>
      </c>
      <c r="H5568" s="120">
        <f ca="1">IF(FilterType="FIR", OFFSET(PRE_CALC!B5516,0,DEC_RATE), C5568)</f>
        <v>-121.346725814</v>
      </c>
    </row>
    <row r="5569" spans="2:8" x14ac:dyDescent="0.2">
      <c r="B5569" s="45">
        <f>IF(FilterType="FIR", IF(Extend_fmod, PRE_CALC!I5517*Fm, PRE_CALC!A5517*Fdata), IF(F_default=1,B5568+(4*Fnotch-0)/8192,B5568+(F_stop-F_start)/8192) )</f>
        <v>172312.5</v>
      </c>
      <c r="C5569" s="39">
        <f t="shared" si="259"/>
        <v>-2.4125242758450938</v>
      </c>
      <c r="D5569" s="84">
        <f ca="1">IF(FilterType="FIR", IF(Extend_fmod=1,OFFSET(PRE_CALC!J5517,0,DEC_RATE), OFFSET(PRE_CALC!B5517,0,DEC_RATE)), C5569)</f>
        <v>-121.763926645</v>
      </c>
      <c r="E5569" s="84">
        <f t="shared" ca="1" si="260"/>
        <v>102406.249999872</v>
      </c>
      <c r="F5569" s="84">
        <f t="shared" ca="1" si="258"/>
        <v>-4.8930546883400004E-3</v>
      </c>
      <c r="G5569" s="119">
        <f>IF(FilterType="FIR",  PRE_CALC!A5517*Fdata, IF(F_default=1,G5568+(4*Fnotch-0)/8192,G5568+(F_stop-F_start)/8192) )</f>
        <v>172312.5</v>
      </c>
      <c r="H5569" s="120">
        <f ca="1">IF(FilterType="FIR", OFFSET(PRE_CALC!B5517,0,DEC_RATE), C5569)</f>
        <v>-121.763926645</v>
      </c>
    </row>
    <row r="5570" spans="2:8" x14ac:dyDescent="0.2">
      <c r="B5570" s="45">
        <f>IF(FilterType="FIR", IF(Extend_fmod, PRE_CALC!I5518*Fm, PRE_CALC!A5518*Fdata), IF(F_default=1,B5569+(4*Fnotch-0)/8192,B5569+(F_stop-F_start)/8192) )</f>
        <v>172343.750000128</v>
      </c>
      <c r="C5570" s="39">
        <f t="shared" si="259"/>
        <v>-2.4134079138225597</v>
      </c>
      <c r="D5570" s="84">
        <f ca="1">IF(FilterType="FIR", IF(Extend_fmod=1,OFFSET(PRE_CALC!J5518,0,DEC_RATE), OFFSET(PRE_CALC!B5518,0,DEC_RATE)), C5570)</f>
        <v>-122.203567304</v>
      </c>
      <c r="E5570" s="84">
        <f t="shared" ca="1" si="260"/>
        <v>102406.249999872</v>
      </c>
      <c r="F5570" s="84">
        <f t="shared" ca="1" si="258"/>
        <v>-4.8930546883400004E-3</v>
      </c>
      <c r="G5570" s="119">
        <f>IF(FilterType="FIR",  PRE_CALC!A5518*Fdata, IF(F_default=1,G5569+(4*Fnotch-0)/8192,G5569+(F_stop-F_start)/8192) )</f>
        <v>172343.750000128</v>
      </c>
      <c r="H5570" s="120">
        <f ca="1">IF(FilterType="FIR", OFFSET(PRE_CALC!B5518,0,DEC_RATE), C5570)</f>
        <v>-122.203567304</v>
      </c>
    </row>
    <row r="5571" spans="2:8" x14ac:dyDescent="0.2">
      <c r="B5571" s="45">
        <f>IF(FilterType="FIR", IF(Extend_fmod, PRE_CALC!I5519*Fm, PRE_CALC!A5519*Fdata), IF(F_default=1,B5570+(4*Fnotch-0)/8192,B5570+(F_stop-F_start)/8192) )</f>
        <v>172375</v>
      </c>
      <c r="C5571" s="39">
        <f t="shared" si="259"/>
        <v>-2.4142917183138364</v>
      </c>
      <c r="D5571" s="84">
        <f ca="1">IF(FilterType="FIR", IF(Extend_fmod=1,OFFSET(PRE_CALC!J5519,0,DEC_RATE), OFFSET(PRE_CALC!B5519,0,DEC_RATE)), C5571)</f>
        <v>-122.667865945</v>
      </c>
      <c r="E5571" s="84">
        <f t="shared" ca="1" si="260"/>
        <v>102406.249999872</v>
      </c>
      <c r="F5571" s="84">
        <f t="shared" ca="1" si="258"/>
        <v>-4.8930546883400004E-3</v>
      </c>
      <c r="G5571" s="119">
        <f>IF(FilterType="FIR",  PRE_CALC!A5519*Fdata, IF(F_default=1,G5570+(4*Fnotch-0)/8192,G5570+(F_stop-F_start)/8192) )</f>
        <v>172375</v>
      </c>
      <c r="H5571" s="120">
        <f ca="1">IF(FilterType="FIR", OFFSET(PRE_CALC!B5519,0,DEC_RATE), C5571)</f>
        <v>-122.667865945</v>
      </c>
    </row>
    <row r="5572" spans="2:8" x14ac:dyDescent="0.2">
      <c r="B5572" s="45">
        <f>IF(FilterType="FIR", IF(Extend_fmod, PRE_CALC!I5520*Fm, PRE_CALC!A5520*Fdata), IF(F_default=1,B5571+(4*Fnotch-0)/8192,B5571+(F_stop-F_start)/8192) )</f>
        <v>172406.249999872</v>
      </c>
      <c r="C5572" s="39">
        <f t="shared" si="259"/>
        <v>-2.4151756893297014</v>
      </c>
      <c r="D5572" s="84">
        <f ca="1">IF(FilterType="FIR", IF(Extend_fmod=1,OFFSET(PRE_CALC!J5520,0,DEC_RATE), OFFSET(PRE_CALC!B5520,0,DEC_RATE)), C5572)</f>
        <v>-123.159413719</v>
      </c>
      <c r="E5572" s="84">
        <f t="shared" ca="1" si="260"/>
        <v>102406.249999872</v>
      </c>
      <c r="F5572" s="84">
        <f t="shared" ca="1" si="258"/>
        <v>-4.8930546883400004E-3</v>
      </c>
      <c r="G5572" s="119">
        <f>IF(FilterType="FIR",  PRE_CALC!A5520*Fdata, IF(F_default=1,G5571+(4*Fnotch-0)/8192,G5571+(F_stop-F_start)/8192) )</f>
        <v>172406.249999872</v>
      </c>
      <c r="H5572" s="120">
        <f ca="1">IF(FilterType="FIR", OFFSET(PRE_CALC!B5520,0,DEC_RATE), C5572)</f>
        <v>-123.159413719</v>
      </c>
    </row>
    <row r="5573" spans="2:8" x14ac:dyDescent="0.2">
      <c r="B5573" s="45">
        <f>IF(FilterType="FIR", IF(Extend_fmod, PRE_CALC!I5521*Fm, PRE_CALC!A5521*Fdata), IF(F_default=1,B5572+(4*Fnotch-0)/8192,B5572+(F_stop-F_start)/8192) )</f>
        <v>172437.5</v>
      </c>
      <c r="C5573" s="39">
        <f t="shared" si="259"/>
        <v>-2.4160598268809128</v>
      </c>
      <c r="D5573" s="84">
        <f ca="1">IF(FilterType="FIR", IF(Extend_fmod=1,OFFSET(PRE_CALC!J5521,0,DEC_RATE), OFFSET(PRE_CALC!B5521,0,DEC_RATE)), C5573)</f>
        <v>-123.681263204</v>
      </c>
      <c r="E5573" s="84">
        <f t="shared" ca="1" si="260"/>
        <v>102406.249999872</v>
      </c>
      <c r="F5573" s="84">
        <f t="shared" ca="1" si="258"/>
        <v>-4.8930546883400004E-3</v>
      </c>
      <c r="G5573" s="119">
        <f>IF(FilterType="FIR",  PRE_CALC!A5521*Fdata, IF(F_default=1,G5572+(4*Fnotch-0)/8192,G5572+(F_stop-F_start)/8192) )</f>
        <v>172437.5</v>
      </c>
      <c r="H5573" s="120">
        <f ca="1">IF(FilterType="FIR", OFFSET(PRE_CALC!B5521,0,DEC_RATE), C5573)</f>
        <v>-123.681263204</v>
      </c>
    </row>
    <row r="5574" spans="2:8" x14ac:dyDescent="0.2">
      <c r="B5574" s="45">
        <f>IF(FilterType="FIR", IF(Extend_fmod, PRE_CALC!I5522*Fm, PRE_CALC!A5522*Fdata), IF(F_default=1,B5573+(4*Fnotch-0)/8192,B5573+(F_stop-F_start)/8192) )</f>
        <v>172468.750000128</v>
      </c>
      <c r="C5574" s="39">
        <f t="shared" si="259"/>
        <v>-2.4169441309638091</v>
      </c>
      <c r="D5574" s="84">
        <f ca="1">IF(FilterType="FIR", IF(Extend_fmod=1,OFFSET(PRE_CALC!J5522,0,DEC_RATE), OFFSET(PRE_CALC!B5522,0,DEC_RATE)), C5574)</f>
        <v>-124.237044733</v>
      </c>
      <c r="E5574" s="84">
        <f t="shared" ca="1" si="260"/>
        <v>102406.249999872</v>
      </c>
      <c r="F5574" s="84">
        <f t="shared" ca="1" si="258"/>
        <v>-4.8930546883400004E-3</v>
      </c>
      <c r="G5574" s="119">
        <f>IF(FilterType="FIR",  PRE_CALC!A5522*Fdata, IF(F_default=1,G5573+(4*Fnotch-0)/8192,G5573+(F_stop-F_start)/8192) )</f>
        <v>172468.750000128</v>
      </c>
      <c r="H5574" s="120">
        <f ca="1">IF(FilterType="FIR", OFFSET(PRE_CALC!B5522,0,DEC_RATE), C5574)</f>
        <v>-124.237044733</v>
      </c>
    </row>
    <row r="5575" spans="2:8" x14ac:dyDescent="0.2">
      <c r="B5575" s="45">
        <f>IF(FilterType="FIR", IF(Extend_fmod, PRE_CALC!I5523*Fm, PRE_CALC!A5523*Fdata), IF(F_default=1,B5574+(4*Fnotch-0)/8192,B5574+(F_stop-F_start)/8192) )</f>
        <v>172500</v>
      </c>
      <c r="C5575" s="39">
        <f t="shared" si="259"/>
        <v>-2.417828601574656</v>
      </c>
      <c r="D5575" s="84">
        <f ca="1">IF(FilterType="FIR", IF(Extend_fmod=1,OFFSET(PRE_CALC!J5523,0,DEC_RATE), OFFSET(PRE_CALC!B5523,0,DEC_RATE)), C5575)</f>
        <v>-124.831121878</v>
      </c>
      <c r="E5575" s="84">
        <f t="shared" ca="1" si="260"/>
        <v>102406.249999872</v>
      </c>
      <c r="F5575" s="84">
        <f t="shared" ca="1" si="258"/>
        <v>-4.8930546883400004E-3</v>
      </c>
      <c r="G5575" s="119">
        <f>IF(FilterType="FIR",  PRE_CALC!A5523*Fdata, IF(F_default=1,G5574+(4*Fnotch-0)/8192,G5574+(F_stop-F_start)/8192) )</f>
        <v>172500</v>
      </c>
      <c r="H5575" s="120">
        <f ca="1">IF(FilterType="FIR", OFFSET(PRE_CALC!B5523,0,DEC_RATE), C5575)</f>
        <v>-124.831121878</v>
      </c>
    </row>
    <row r="5576" spans="2:8" x14ac:dyDescent="0.2">
      <c r="B5576" s="45">
        <f>IF(FilterType="FIR", IF(Extend_fmod, PRE_CALC!I5524*Fm, PRE_CALC!A5524*Fdata), IF(F_default=1,B5575+(4*Fnotch-0)/8192,B5575+(F_stop-F_start)/8192) )</f>
        <v>172531.249999872</v>
      </c>
      <c r="C5576" s="39">
        <f t="shared" si="259"/>
        <v>-2.4187132387242691</v>
      </c>
      <c r="D5576" s="84">
        <f ca="1">IF(FilterType="FIR", IF(Extend_fmod=1,OFFSET(PRE_CALC!J5524,0,DEC_RATE), OFFSET(PRE_CALC!B5524,0,DEC_RATE)), C5576)</f>
        <v>-125.468803071</v>
      </c>
      <c r="E5576" s="84">
        <f t="shared" ca="1" si="260"/>
        <v>102406.249999872</v>
      </c>
      <c r="F5576" s="84">
        <f t="shared" ca="1" si="258"/>
        <v>-4.8930546883400004E-3</v>
      </c>
      <c r="G5576" s="119">
        <f>IF(FilterType="FIR",  PRE_CALC!A5524*Fdata, IF(F_default=1,G5575+(4*Fnotch-0)/8192,G5575+(F_stop-F_start)/8192) )</f>
        <v>172531.249999872</v>
      </c>
      <c r="H5576" s="120">
        <f ca="1">IF(FilterType="FIR", OFFSET(PRE_CALC!B5524,0,DEC_RATE), C5576)</f>
        <v>-125.468803071</v>
      </c>
    </row>
    <row r="5577" spans="2:8" x14ac:dyDescent="0.2">
      <c r="B5577" s="45">
        <f>IF(FilterType="FIR", IF(Extend_fmod, PRE_CALC!I5525*Fm, PRE_CALC!A5525*Fdata), IF(F_default=1,B5576+(4*Fnotch-0)/8192,B5576+(F_stop-F_start)/8192) )</f>
        <v>172562.5</v>
      </c>
      <c r="C5577" s="39">
        <f t="shared" si="259"/>
        <v>-2.4195980424234382</v>
      </c>
      <c r="D5577" s="84">
        <f ca="1">IF(FilterType="FIR", IF(Extend_fmod=1,OFFSET(PRE_CALC!J5525,0,DEC_RATE), OFFSET(PRE_CALC!B5525,0,DEC_RATE)), C5577)</f>
        <v>-126.15663558599999</v>
      </c>
      <c r="E5577" s="84">
        <f t="shared" ca="1" si="260"/>
        <v>102406.249999872</v>
      </c>
      <c r="F5577" s="84">
        <f t="shared" ca="1" si="258"/>
        <v>-4.8930546883400004E-3</v>
      </c>
      <c r="G5577" s="119">
        <f>IF(FilterType="FIR",  PRE_CALC!A5525*Fdata, IF(F_default=1,G5576+(4*Fnotch-0)/8192,G5576+(F_stop-F_start)/8192) )</f>
        <v>172562.5</v>
      </c>
      <c r="H5577" s="120">
        <f ca="1">IF(FilterType="FIR", OFFSET(PRE_CALC!B5525,0,DEC_RATE), C5577)</f>
        <v>-126.15663558599999</v>
      </c>
    </row>
    <row r="5578" spans="2:8" x14ac:dyDescent="0.2">
      <c r="B5578" s="45">
        <f>IF(FilterType="FIR", IF(Extend_fmod, PRE_CALC!I5526*Fm, PRE_CALC!A5526*Fdata), IF(F_default=1,B5577+(4*Fnotch-0)/8192,B5577+(F_stop-F_start)/8192) )</f>
        <v>172593.750000128</v>
      </c>
      <c r="C5578" s="39">
        <f t="shared" si="259"/>
        <v>-2.4204830126684422</v>
      </c>
      <c r="D5578" s="84">
        <f ca="1">IF(FilterType="FIR", IF(Extend_fmod=1,OFFSET(PRE_CALC!J5526,0,DEC_RATE), OFFSET(PRE_CALC!B5526,0,DEC_RATE)), C5578)</f>
        <v>-126.902823602</v>
      </c>
      <c r="E5578" s="84">
        <f t="shared" ca="1" si="260"/>
        <v>102406.249999872</v>
      </c>
      <c r="F5578" s="84">
        <f t="shared" ca="1" si="258"/>
        <v>-4.8930546883400004E-3</v>
      </c>
      <c r="G5578" s="119">
        <f>IF(FilterType="FIR",  PRE_CALC!A5526*Fdata, IF(F_default=1,G5577+(4*Fnotch-0)/8192,G5577+(F_stop-F_start)/8192) )</f>
        <v>172593.750000128</v>
      </c>
      <c r="H5578" s="120">
        <f ca="1">IF(FilterType="FIR", OFFSET(PRE_CALC!B5526,0,DEC_RATE), C5578)</f>
        <v>-126.902823602</v>
      </c>
    </row>
    <row r="5579" spans="2:8" x14ac:dyDescent="0.2">
      <c r="B5579" s="45">
        <f>IF(FilterType="FIR", IF(Extend_fmod, PRE_CALC!I5527*Fm, PRE_CALC!A5527*Fdata), IF(F_default=1,B5578+(4*Fnotch-0)/8192,B5578+(F_stop-F_start)/8192) )</f>
        <v>172625</v>
      </c>
      <c r="C5579" s="39">
        <f t="shared" si="259"/>
        <v>-2.4213681494556121</v>
      </c>
      <c r="D5579" s="84">
        <f ca="1">IF(FilterType="FIR", IF(Extend_fmod=1,OFFSET(PRE_CALC!J5527,0,DEC_RATE), OFFSET(PRE_CALC!B5527,0,DEC_RATE)), C5579)</f>
        <v>-127.717839072</v>
      </c>
      <c r="E5579" s="84">
        <f t="shared" ca="1" si="260"/>
        <v>102406.249999872</v>
      </c>
      <c r="F5579" s="84">
        <f t="shared" ca="1" si="258"/>
        <v>-4.8930546883400004E-3</v>
      </c>
      <c r="G5579" s="119">
        <f>IF(FilterType="FIR",  PRE_CALC!A5527*Fdata, IF(F_default=1,G5578+(4*Fnotch-0)/8192,G5578+(F_stop-F_start)/8192) )</f>
        <v>172625</v>
      </c>
      <c r="H5579" s="120">
        <f ca="1">IF(FilterType="FIR", OFFSET(PRE_CALC!B5527,0,DEC_RATE), C5579)</f>
        <v>-127.717839072</v>
      </c>
    </row>
    <row r="5580" spans="2:8" x14ac:dyDescent="0.2">
      <c r="B5580" s="45">
        <f>IF(FilterType="FIR", IF(Extend_fmod, PRE_CALC!I5528*Fm, PRE_CALC!A5528*Fdata), IF(F_default=1,B5579+(4*Fnotch-0)/8192,B5579+(F_stop-F_start)/8192) )</f>
        <v>172656.249999872</v>
      </c>
      <c r="C5580" s="39">
        <f t="shared" si="259"/>
        <v>-2.4222534527957102</v>
      </c>
      <c r="D5580" s="84">
        <f ca="1">IF(FilterType="FIR", IF(Extend_fmod=1,OFFSET(PRE_CALC!J5528,0,DEC_RATE), OFFSET(PRE_CALC!B5528,0,DEC_RATE)), C5580)</f>
        <v>-128.61534298399999</v>
      </c>
      <c r="E5580" s="84">
        <f t="shared" ca="1" si="260"/>
        <v>102406.249999872</v>
      </c>
      <c r="F5580" s="84">
        <f t="shared" ca="1" si="258"/>
        <v>-4.8930546883400004E-3</v>
      </c>
      <c r="G5580" s="119">
        <f>IF(FilterType="FIR",  PRE_CALC!A5528*Fdata, IF(F_default=1,G5579+(4*Fnotch-0)/8192,G5579+(F_stop-F_start)/8192) )</f>
        <v>172656.249999872</v>
      </c>
      <c r="H5580" s="120">
        <f ca="1">IF(FilterType="FIR", OFFSET(PRE_CALC!B5528,0,DEC_RATE), C5580)</f>
        <v>-128.61534298399999</v>
      </c>
    </row>
    <row r="5581" spans="2:8" x14ac:dyDescent="0.2">
      <c r="B5581" s="45">
        <f>IF(FilterType="FIR", IF(Extend_fmod, PRE_CALC!I5529*Fm, PRE_CALC!A5529*Fdata), IF(F_default=1,B5580+(4*Fnotch-0)/8192,B5580+(F_stop-F_start)/8192) )</f>
        <v>172687.5</v>
      </c>
      <c r="C5581" s="39">
        <f t="shared" si="259"/>
        <v>-2.4231389226995819</v>
      </c>
      <c r="D5581" s="84">
        <f ca="1">IF(FilterType="FIR", IF(Extend_fmod=1,OFFSET(PRE_CALC!J5529,0,DEC_RATE), OFFSET(PRE_CALC!B5529,0,DEC_RATE)), C5581)</f>
        <v>-129.613627982</v>
      </c>
      <c r="E5581" s="84">
        <f t="shared" ca="1" si="260"/>
        <v>102406.249999872</v>
      </c>
      <c r="F5581" s="84">
        <f t="shared" ca="1" si="258"/>
        <v>-4.8930546883400004E-3</v>
      </c>
      <c r="G5581" s="119">
        <f>IF(FilterType="FIR",  PRE_CALC!A5529*Fdata, IF(F_default=1,G5580+(4*Fnotch-0)/8192,G5580+(F_stop-F_start)/8192) )</f>
        <v>172687.5</v>
      </c>
      <c r="H5581" s="120">
        <f ca="1">IF(FilterType="FIR", OFFSET(PRE_CALC!B5529,0,DEC_RATE), C5581)</f>
        <v>-129.613627982</v>
      </c>
    </row>
    <row r="5582" spans="2:8" x14ac:dyDescent="0.2">
      <c r="B5582" s="45">
        <f>IF(FilterType="FIR", IF(Extend_fmod, PRE_CALC!I5530*Fm, PRE_CALC!A5530*Fdata), IF(F_default=1,B5581+(4*Fnotch-0)/8192,B5581+(F_stop-F_start)/8192) )</f>
        <v>172718.750000128</v>
      </c>
      <c r="C5582" s="39">
        <f t="shared" si="259"/>
        <v>-2.4240245591634793</v>
      </c>
      <c r="D5582" s="84">
        <f ca="1">IF(FilterType="FIR", IF(Extend_fmod=1,OFFSET(PRE_CALC!J5530,0,DEC_RATE), OFFSET(PRE_CALC!B5530,0,DEC_RATE)), C5582)</f>
        <v>-130.73798203300001</v>
      </c>
      <c r="E5582" s="84">
        <f t="shared" ca="1" si="260"/>
        <v>102406.249999872</v>
      </c>
      <c r="F5582" s="84">
        <f t="shared" ca="1" si="258"/>
        <v>-4.8930546883400004E-3</v>
      </c>
      <c r="G5582" s="119">
        <f>IF(FilterType="FIR",  PRE_CALC!A5530*Fdata, IF(F_default=1,G5581+(4*Fnotch-0)/8192,G5581+(F_stop-F_start)/8192) )</f>
        <v>172718.750000128</v>
      </c>
      <c r="H5582" s="120">
        <f ca="1">IF(FilterType="FIR", OFFSET(PRE_CALC!B5530,0,DEC_RATE), C5582)</f>
        <v>-130.73798203300001</v>
      </c>
    </row>
    <row r="5583" spans="2:8" x14ac:dyDescent="0.2">
      <c r="B5583" s="45">
        <f>IF(FilterType="FIR", IF(Extend_fmod, PRE_CALC!I5531*Fm, PRE_CALC!A5531*Fdata), IF(F_default=1,B5582+(4*Fnotch-0)/8192,B5582+(F_stop-F_start)/8192) )</f>
        <v>172750</v>
      </c>
      <c r="C5583" s="39">
        <f t="shared" si="259"/>
        <v>-2.424910362183732</v>
      </c>
      <c r="D5583" s="84">
        <f ca="1">IF(FilterType="FIR", IF(Extend_fmod=1,OFFSET(PRE_CALC!J5531,0,DEC_RATE), OFFSET(PRE_CALC!B5531,0,DEC_RATE)), C5583)</f>
        <v>-132.02478358499999</v>
      </c>
      <c r="E5583" s="84">
        <f t="shared" ca="1" si="260"/>
        <v>102406.249999872</v>
      </c>
      <c r="F5583" s="84">
        <f t="shared" ca="1" si="258"/>
        <v>-4.8930546883400004E-3</v>
      </c>
      <c r="G5583" s="119">
        <f>IF(FilterType="FIR",  PRE_CALC!A5531*Fdata, IF(F_default=1,G5582+(4*Fnotch-0)/8192,G5582+(F_stop-F_start)/8192) )</f>
        <v>172750</v>
      </c>
      <c r="H5583" s="120">
        <f ca="1">IF(FilterType="FIR", OFFSET(PRE_CALC!B5531,0,DEC_RATE), C5583)</f>
        <v>-132.02478358499999</v>
      </c>
    </row>
    <row r="5584" spans="2:8" x14ac:dyDescent="0.2">
      <c r="B5584" s="45">
        <f>IF(FilterType="FIR", IF(Extend_fmod, PRE_CALC!I5532*Fm, PRE_CALC!A5532*Fdata), IF(F_default=1,B5583+(4*Fnotch-0)/8192,B5583+(F_stop-F_start)/8192) )</f>
        <v>172781.249999872</v>
      </c>
      <c r="C5584" s="39">
        <f t="shared" si="259"/>
        <v>-2.4257963317711297</v>
      </c>
      <c r="D5584" s="84">
        <f ca="1">IF(FilterType="FIR", IF(Extend_fmod=1,OFFSET(PRE_CALC!J5532,0,DEC_RATE), OFFSET(PRE_CALC!B5532,0,DEC_RATE)), C5584)</f>
        <v>-133.52911578600001</v>
      </c>
      <c r="E5584" s="84">
        <f t="shared" ca="1" si="260"/>
        <v>102406.249999872</v>
      </c>
      <c r="F5584" s="84">
        <f t="shared" ca="1" si="258"/>
        <v>-4.8930546883400004E-3</v>
      </c>
      <c r="G5584" s="119">
        <f>IF(FilterType="FIR",  PRE_CALC!A5532*Fdata, IF(F_default=1,G5583+(4*Fnotch-0)/8192,G5583+(F_stop-F_start)/8192) )</f>
        <v>172781.249999872</v>
      </c>
      <c r="H5584" s="120">
        <f ca="1">IF(FilterType="FIR", OFFSET(PRE_CALC!B5532,0,DEC_RATE), C5584)</f>
        <v>-133.52911578600001</v>
      </c>
    </row>
    <row r="5585" spans="2:8" x14ac:dyDescent="0.2">
      <c r="B5585" s="45">
        <f>IF(FilterType="FIR", IF(Extend_fmod, PRE_CALC!I5533*Fm, PRE_CALC!A5533*Fdata), IF(F_default=1,B5584+(4*Fnotch-0)/8192,B5584+(F_stop-F_start)/8192) )</f>
        <v>172812.5</v>
      </c>
      <c r="C5585" s="39">
        <f t="shared" si="259"/>
        <v>-2.4266824679364767</v>
      </c>
      <c r="D5585" s="84">
        <f ca="1">IF(FilterType="FIR", IF(Extend_fmod=1,OFFSET(PRE_CALC!J5533,0,DEC_RATE), OFFSET(PRE_CALC!B5533,0,DEC_RATE)), C5585)</f>
        <v>-135.34029688199999</v>
      </c>
      <c r="E5585" s="84">
        <f t="shared" ca="1" si="260"/>
        <v>102406.249999872</v>
      </c>
      <c r="F5585" s="84">
        <f t="shared" ca="1" si="258"/>
        <v>-4.8930546883400004E-3</v>
      </c>
      <c r="G5585" s="119">
        <f>IF(FilterType="FIR",  PRE_CALC!A5533*Fdata, IF(F_default=1,G5584+(4*Fnotch-0)/8192,G5584+(F_stop-F_start)/8192) )</f>
        <v>172812.5</v>
      </c>
      <c r="H5585" s="120">
        <f ca="1">IF(FilterType="FIR", OFFSET(PRE_CALC!B5533,0,DEC_RATE), C5585)</f>
        <v>-135.34029688199999</v>
      </c>
    </row>
    <row r="5586" spans="2:8" x14ac:dyDescent="0.2">
      <c r="B5586" s="45">
        <f>IF(FilterType="FIR", IF(Extend_fmod, PRE_CALC!I5534*Fm, PRE_CALC!A5534*Fdata), IF(F_default=1,B5585+(4*Fnotch-0)/8192,B5585+(F_stop-F_start)/8192) )</f>
        <v>172843.750000128</v>
      </c>
      <c r="C5586" s="39">
        <f t="shared" si="259"/>
        <v>-2.4275687706760967</v>
      </c>
      <c r="D5586" s="84">
        <f ca="1">IF(FilterType="FIR", IF(Extend_fmod=1,OFFSET(PRE_CALC!J5534,0,DEC_RATE), OFFSET(PRE_CALC!B5534,0,DEC_RATE)), C5586)</f>
        <v>-137.617864078</v>
      </c>
      <c r="E5586" s="84">
        <f t="shared" ca="1" si="260"/>
        <v>102406.249999872</v>
      </c>
      <c r="F5586" s="84">
        <f t="shared" ca="1" si="258"/>
        <v>-4.8930546883400004E-3</v>
      </c>
      <c r="G5586" s="119">
        <f>IF(FilterType="FIR",  PRE_CALC!A5534*Fdata, IF(F_default=1,G5585+(4*Fnotch-0)/8192,G5585+(F_stop-F_start)/8192) )</f>
        <v>172843.750000128</v>
      </c>
      <c r="H5586" s="120">
        <f ca="1">IF(FilterType="FIR", OFFSET(PRE_CALC!B5534,0,DEC_RATE), C5586)</f>
        <v>-137.617864078</v>
      </c>
    </row>
    <row r="5587" spans="2:8" x14ac:dyDescent="0.2">
      <c r="B5587" s="45">
        <f>IF(FilterType="FIR", IF(Extend_fmod, PRE_CALC!I5535*Fm, PRE_CALC!A5535*Fdata), IF(F_default=1,B5586+(4*Fnotch-0)/8192,B5586+(F_stop-F_start)/8192) )</f>
        <v>172875</v>
      </c>
      <c r="C5587" s="39">
        <f t="shared" si="259"/>
        <v>-2.4284552399862513</v>
      </c>
      <c r="D5587" s="84">
        <f ca="1">IF(FilterType="FIR", IF(Extend_fmod=1,OFFSET(PRE_CALC!J5535,0,DEC_RATE), OFFSET(PRE_CALC!B5535,0,DEC_RATE)), C5587)</f>
        <v>-140.69233348399999</v>
      </c>
      <c r="E5587" s="84">
        <f t="shared" ca="1" si="260"/>
        <v>102406.249999872</v>
      </c>
      <c r="F5587" s="84">
        <f t="shared" ca="1" si="258"/>
        <v>-4.8930546883400004E-3</v>
      </c>
      <c r="G5587" s="119">
        <f>IF(FilterType="FIR",  PRE_CALC!A5535*Fdata, IF(F_default=1,G5586+(4*Fnotch-0)/8192,G5586+(F_stop-F_start)/8192) )</f>
        <v>172875</v>
      </c>
      <c r="H5587" s="120">
        <f ca="1">IF(FilterType="FIR", OFFSET(PRE_CALC!B5535,0,DEC_RATE), C5587)</f>
        <v>-140.69233348399999</v>
      </c>
    </row>
    <row r="5588" spans="2:8" x14ac:dyDescent="0.2">
      <c r="B5588" s="45">
        <f>IF(FilterType="FIR", IF(Extend_fmod, PRE_CALC!I5536*Fm, PRE_CALC!A5536*Fdata), IF(F_default=1,B5587+(4*Fnotch-0)/8192,B5587+(F_stop-F_start)/8192) )</f>
        <v>172906.249999872</v>
      </c>
      <c r="C5588" s="39">
        <f t="shared" si="259"/>
        <v>-2.4293418758777738</v>
      </c>
      <c r="D5588" s="84">
        <f ca="1">IF(FilterType="FIR", IF(Extend_fmod=1,OFFSET(PRE_CALC!J5536,0,DEC_RATE), OFFSET(PRE_CALC!B5536,0,DEC_RATE)), C5588)</f>
        <v>-145.45464344300001</v>
      </c>
      <c r="E5588" s="84">
        <f t="shared" ca="1" si="260"/>
        <v>102406.249999872</v>
      </c>
      <c r="F5588" s="84">
        <f t="shared" ca="1" si="258"/>
        <v>-4.8930546883400004E-3</v>
      </c>
      <c r="G5588" s="119">
        <f>IF(FilterType="FIR",  PRE_CALC!A5536*Fdata, IF(F_default=1,G5587+(4*Fnotch-0)/8192,G5587+(F_stop-F_start)/8192) )</f>
        <v>172906.249999872</v>
      </c>
      <c r="H5588" s="120">
        <f ca="1">IF(FilterType="FIR", OFFSET(PRE_CALC!B5536,0,DEC_RATE), C5588)</f>
        <v>-145.45464344300001</v>
      </c>
    </row>
    <row r="5589" spans="2:8" x14ac:dyDescent="0.2">
      <c r="B5589" s="45">
        <f>IF(FilterType="FIR", IF(Extend_fmod, PRE_CALC!I5537*Fm, PRE_CALC!A5537*Fdata), IF(F_default=1,B5588+(4*Fnotch-0)/8192,B5588+(F_stop-F_start)/8192) )</f>
        <v>172937.5</v>
      </c>
      <c r="C5589" s="39">
        <f t="shared" si="259"/>
        <v>-2.4302286783614733</v>
      </c>
      <c r="D5589" s="84">
        <f ca="1">IF(FilterType="FIR", IF(Extend_fmod=1,OFFSET(PRE_CALC!J5537,0,DEC_RATE), OFFSET(PRE_CALC!B5537,0,DEC_RATE)), C5589)</f>
        <v>-156.67889171100001</v>
      </c>
      <c r="E5589" s="84">
        <f t="shared" ca="1" si="260"/>
        <v>102406.249999872</v>
      </c>
      <c r="F5589" s="84">
        <f t="shared" ca="1" si="258"/>
        <v>-4.8930546883400004E-3</v>
      </c>
      <c r="G5589" s="119">
        <f>IF(FilterType="FIR",  PRE_CALC!A5537*Fdata, IF(F_default=1,G5588+(4*Fnotch-0)/8192,G5588+(F_stop-F_start)/8192) )</f>
        <v>172937.5</v>
      </c>
      <c r="H5589" s="120">
        <f ca="1">IF(FilterType="FIR", OFFSET(PRE_CALC!B5537,0,DEC_RATE), C5589)</f>
        <v>-156.67889171100001</v>
      </c>
    </row>
    <row r="5590" spans="2:8" x14ac:dyDescent="0.2">
      <c r="B5590" s="45">
        <f>IF(FilterType="FIR", IF(Extend_fmod, PRE_CALC!I5538*Fm, PRE_CALC!A5538*Fdata), IF(F_default=1,B5589+(4*Fnotch-0)/8192,B5589+(F_stop-F_start)/8192) )</f>
        <v>172968.750000128</v>
      </c>
      <c r="C5590" s="39">
        <f t="shared" si="259"/>
        <v>-2.4311156474336406</v>
      </c>
      <c r="D5590" s="84">
        <f ca="1">IF(FilterType="FIR", IF(Extend_fmod=1,OFFSET(PRE_CALC!J5538,0,DEC_RATE), OFFSET(PRE_CALC!B5538,0,DEC_RATE)), C5590)</f>
        <v>-152.479582416</v>
      </c>
      <c r="E5590" s="84">
        <f t="shared" ca="1" si="260"/>
        <v>102406.249999872</v>
      </c>
      <c r="F5590" s="84">
        <f t="shared" ca="1" si="258"/>
        <v>-4.8930546883400004E-3</v>
      </c>
      <c r="G5590" s="119">
        <f>IF(FilterType="FIR",  PRE_CALC!A5538*Fdata, IF(F_default=1,G5589+(4*Fnotch-0)/8192,G5589+(F_stop-F_start)/8192) )</f>
        <v>172968.750000128</v>
      </c>
      <c r="H5590" s="120">
        <f ca="1">IF(FilterType="FIR", OFFSET(PRE_CALC!B5538,0,DEC_RATE), C5590)</f>
        <v>-152.479582416</v>
      </c>
    </row>
    <row r="5591" spans="2:8" x14ac:dyDescent="0.2">
      <c r="B5591" s="45">
        <f>IF(FilterType="FIR", IF(Extend_fmod, PRE_CALC!I5539*Fm, PRE_CALC!A5539*Fdata), IF(F_default=1,B5590+(4*Fnotch-0)/8192,B5590+(F_stop-F_start)/8192) )</f>
        <v>173000</v>
      </c>
      <c r="C5591" s="39">
        <f t="shared" si="259"/>
        <v>-2.4320027830905908</v>
      </c>
      <c r="D5591" s="84">
        <f ca="1">IF(FilterType="FIR", IF(Extend_fmod=1,OFFSET(PRE_CALC!J5539,0,DEC_RATE), OFFSET(PRE_CALC!B5539,0,DEC_RATE)), C5591)</f>
        <v>-144.166813811</v>
      </c>
      <c r="E5591" s="84">
        <f t="shared" ca="1" si="260"/>
        <v>102406.249999872</v>
      </c>
      <c r="F5591" s="84">
        <f t="shared" ca="1" si="258"/>
        <v>-4.8930546883400004E-3</v>
      </c>
      <c r="G5591" s="119">
        <f>IF(FilterType="FIR",  PRE_CALC!A5539*Fdata, IF(F_default=1,G5590+(4*Fnotch-0)/8192,G5590+(F_stop-F_start)/8192) )</f>
        <v>173000</v>
      </c>
      <c r="H5591" s="120">
        <f ca="1">IF(FilterType="FIR", OFFSET(PRE_CALC!B5539,0,DEC_RATE), C5591)</f>
        <v>-144.166813811</v>
      </c>
    </row>
    <row r="5592" spans="2:8" x14ac:dyDescent="0.2">
      <c r="B5592" s="45">
        <f>IF(FilterType="FIR", IF(Extend_fmod, PRE_CALC!I5540*Fm, PRE_CALC!A5540*Fdata), IF(F_default=1,B5591+(4*Fnotch-0)/8192,B5591+(F_stop-F_start)/8192) )</f>
        <v>173031.249999872</v>
      </c>
      <c r="C5592" s="39">
        <f t="shared" si="259"/>
        <v>-2.4328900853431152</v>
      </c>
      <c r="D5592" s="84">
        <f ca="1">IF(FilterType="FIR", IF(Extend_fmod=1,OFFSET(PRE_CALC!J5540,0,DEC_RATE), OFFSET(PRE_CALC!B5540,0,DEC_RATE)), C5592)</f>
        <v>-140.02591575700001</v>
      </c>
      <c r="E5592" s="84">
        <f t="shared" ca="1" si="260"/>
        <v>102406.249999872</v>
      </c>
      <c r="F5592" s="84">
        <f t="shared" ca="1" si="258"/>
        <v>-4.8930546883400004E-3</v>
      </c>
      <c r="G5592" s="119">
        <f>IF(FilterType="FIR",  PRE_CALC!A5540*Fdata, IF(F_default=1,G5591+(4*Fnotch-0)/8192,G5591+(F_stop-F_start)/8192) )</f>
        <v>173031.249999872</v>
      </c>
      <c r="H5592" s="120">
        <f ca="1">IF(FilterType="FIR", OFFSET(PRE_CALC!B5540,0,DEC_RATE), C5592)</f>
        <v>-140.02591575700001</v>
      </c>
    </row>
    <row r="5593" spans="2:8" x14ac:dyDescent="0.2">
      <c r="B5593" s="45">
        <f>IF(FilterType="FIR", IF(Extend_fmod, PRE_CALC!I5541*Fm, PRE_CALC!A5541*Fdata), IF(F_default=1,B5592+(4*Fnotch-0)/8192,B5592+(F_stop-F_start)/8192) )</f>
        <v>173062.5</v>
      </c>
      <c r="C5593" s="39">
        <f t="shared" si="259"/>
        <v>-2.4337775542020652</v>
      </c>
      <c r="D5593" s="84">
        <f ca="1">IF(FilterType="FIR", IF(Extend_fmod=1,OFFSET(PRE_CALC!J5541,0,DEC_RATE), OFFSET(PRE_CALC!B5541,0,DEC_RATE)), C5593)</f>
        <v>-137.25476170300001</v>
      </c>
      <c r="E5593" s="84">
        <f t="shared" ca="1" si="260"/>
        <v>102406.249999872</v>
      </c>
      <c r="F5593" s="84">
        <f t="shared" ca="1" si="258"/>
        <v>-4.8930546883400004E-3</v>
      </c>
      <c r="G5593" s="119">
        <f>IF(FilterType="FIR",  PRE_CALC!A5541*Fdata, IF(F_default=1,G5592+(4*Fnotch-0)/8192,G5592+(F_stop-F_start)/8192) )</f>
        <v>173062.5</v>
      </c>
      <c r="H5593" s="120">
        <f ca="1">IF(FilterType="FIR", OFFSET(PRE_CALC!B5541,0,DEC_RATE), C5593)</f>
        <v>-137.25476170300001</v>
      </c>
    </row>
    <row r="5594" spans="2:8" x14ac:dyDescent="0.2">
      <c r="B5594" s="45">
        <f>IF(FilterType="FIR", IF(Extend_fmod, PRE_CALC!I5542*Fm, PRE_CALC!A5542*Fdata), IF(F_default=1,B5593+(4*Fnotch-0)/8192,B5593+(F_stop-F_start)/8192) )</f>
        <v>173093.750000128</v>
      </c>
      <c r="C5594" s="39">
        <f t="shared" si="259"/>
        <v>-2.4346651896637153</v>
      </c>
      <c r="D5594" s="84">
        <f ca="1">IF(FilterType="FIR", IF(Extend_fmod=1,OFFSET(PRE_CALC!J5542,0,DEC_RATE), OFFSET(PRE_CALC!B5542,0,DEC_RATE)), C5594)</f>
        <v>-135.17485631</v>
      </c>
      <c r="E5594" s="84">
        <f t="shared" ca="1" si="260"/>
        <v>102406.249999872</v>
      </c>
      <c r="F5594" s="84">
        <f t="shared" ca="1" si="258"/>
        <v>-4.8930546883400004E-3</v>
      </c>
      <c r="G5594" s="119">
        <f>IF(FilterType="FIR",  PRE_CALC!A5542*Fdata, IF(F_default=1,G5593+(4*Fnotch-0)/8192,G5593+(F_stop-F_start)/8192) )</f>
        <v>173093.750000128</v>
      </c>
      <c r="H5594" s="120">
        <f ca="1">IF(FilterType="FIR", OFFSET(PRE_CALC!B5542,0,DEC_RATE), C5594)</f>
        <v>-135.17485631</v>
      </c>
    </row>
    <row r="5595" spans="2:8" x14ac:dyDescent="0.2">
      <c r="B5595" s="45">
        <f>IF(FilterType="FIR", IF(Extend_fmod, PRE_CALC!I5543*Fm, PRE_CALC!A5543*Fdata), IF(F_default=1,B5594+(4*Fnotch-0)/8192,B5594+(F_stop-F_start)/8192) )</f>
        <v>173125</v>
      </c>
      <c r="C5595" s="39">
        <f t="shared" si="259"/>
        <v>-2.4355529917243754</v>
      </c>
      <c r="D5595" s="84">
        <f ca="1">IF(FilterType="FIR", IF(Extend_fmod=1,OFFSET(PRE_CALC!J5543,0,DEC_RATE), OFFSET(PRE_CALC!B5543,0,DEC_RATE)), C5595)</f>
        <v>-133.51339451800001</v>
      </c>
      <c r="E5595" s="84">
        <f t="shared" ca="1" si="260"/>
        <v>102406.249999872</v>
      </c>
      <c r="F5595" s="84">
        <f t="shared" ca="1" si="258"/>
        <v>-4.8930546883400004E-3</v>
      </c>
      <c r="G5595" s="119">
        <f>IF(FilterType="FIR",  PRE_CALC!A5543*Fdata, IF(F_default=1,G5594+(4*Fnotch-0)/8192,G5594+(F_stop-F_start)/8192) )</f>
        <v>173125</v>
      </c>
      <c r="H5595" s="120">
        <f ca="1">IF(FilterType="FIR", OFFSET(PRE_CALC!B5543,0,DEC_RATE), C5595)</f>
        <v>-133.51339451800001</v>
      </c>
    </row>
    <row r="5596" spans="2:8" x14ac:dyDescent="0.2">
      <c r="B5596" s="45">
        <f>IF(FilterType="FIR", IF(Extend_fmod, PRE_CALC!I5544*Fm, PRE_CALC!A5544*Fdata), IF(F_default=1,B5595+(4*Fnotch-0)/8192,B5595+(F_stop-F_start)/8192) )</f>
        <v>173156.249999872</v>
      </c>
      <c r="C5596" s="39">
        <f t="shared" si="259"/>
        <v>-2.4364409603948332</v>
      </c>
      <c r="D5596" s="84">
        <f ca="1">IF(FilterType="FIR", IF(Extend_fmod=1,OFFSET(PRE_CALC!J5544,0,DEC_RATE), OFFSET(PRE_CALC!B5544,0,DEC_RATE)), C5596)</f>
        <v>-132.133009222</v>
      </c>
      <c r="E5596" s="84">
        <f t="shared" ca="1" si="260"/>
        <v>102406.249999872</v>
      </c>
      <c r="F5596" s="84">
        <f t="shared" ca="1" si="258"/>
        <v>-4.8930546883400004E-3</v>
      </c>
      <c r="G5596" s="119">
        <f>IF(FilterType="FIR",  PRE_CALC!A5544*Fdata, IF(F_default=1,G5595+(4*Fnotch-0)/8192,G5595+(F_stop-F_start)/8192) )</f>
        <v>173156.249999872</v>
      </c>
      <c r="H5596" s="120">
        <f ca="1">IF(FilterType="FIR", OFFSET(PRE_CALC!B5544,0,DEC_RATE), C5596)</f>
        <v>-132.133009222</v>
      </c>
    </row>
    <row r="5597" spans="2:8" x14ac:dyDescent="0.2">
      <c r="B5597" s="45">
        <f>IF(FilterType="FIR", IF(Extend_fmod, PRE_CALC!I5545*Fm, PRE_CALC!A5545*Fdata), IF(F_default=1,B5596+(4*Fnotch-0)/8192,B5596+(F_stop-F_start)/8192) )</f>
        <v>173187.5</v>
      </c>
      <c r="C5597" s="39">
        <f t="shared" si="259"/>
        <v>-2.4373290956859712</v>
      </c>
      <c r="D5597" s="84">
        <f ca="1">IF(FilterType="FIR", IF(Extend_fmod=1,OFFSET(PRE_CALC!J5545,0,DEC_RATE), OFFSET(PRE_CALC!B5545,0,DEC_RATE)), C5597)</f>
        <v>-130.95472601399999</v>
      </c>
      <c r="E5597" s="84">
        <f t="shared" ca="1" si="260"/>
        <v>102406.249999872</v>
      </c>
      <c r="F5597" s="84">
        <f t="shared" ca="1" si="258"/>
        <v>-4.8930546883400004E-3</v>
      </c>
      <c r="G5597" s="119">
        <f>IF(FilterType="FIR",  PRE_CALC!A5545*Fdata, IF(F_default=1,G5596+(4*Fnotch-0)/8192,G5596+(F_stop-F_start)/8192) )</f>
        <v>173187.5</v>
      </c>
      <c r="H5597" s="120">
        <f ca="1">IF(FilterType="FIR", OFFSET(PRE_CALC!B5545,0,DEC_RATE), C5597)</f>
        <v>-130.95472601399999</v>
      </c>
    </row>
    <row r="5598" spans="2:8" x14ac:dyDescent="0.2">
      <c r="B5598" s="45">
        <f>IF(FilterType="FIR", IF(Extend_fmod, PRE_CALC!I5546*Fm, PRE_CALC!A5546*Fdata), IF(F_default=1,B5597+(4*Fnotch-0)/8192,B5597+(F_stop-F_start)/8192) )</f>
        <v>173218.750000128</v>
      </c>
      <c r="C5598" s="39">
        <f t="shared" si="259"/>
        <v>-2.4382173975940704</v>
      </c>
      <c r="D5598" s="84">
        <f ca="1">IF(FilterType="FIR", IF(Extend_fmod=1,OFFSET(PRE_CALC!J5546,0,DEC_RATE), OFFSET(PRE_CALC!B5546,0,DEC_RATE)), C5598)</f>
        <v>-129.92894024899999</v>
      </c>
      <c r="E5598" s="84">
        <f t="shared" ca="1" si="260"/>
        <v>102406.249999872</v>
      </c>
      <c r="F5598" s="84">
        <f t="shared" ca="1" si="258"/>
        <v>-4.8930546883400004E-3</v>
      </c>
      <c r="G5598" s="119">
        <f>IF(FilterType="FIR",  PRE_CALC!A5546*Fdata, IF(F_default=1,G5597+(4*Fnotch-0)/8192,G5597+(F_stop-F_start)/8192) )</f>
        <v>173218.750000128</v>
      </c>
      <c r="H5598" s="120">
        <f ca="1">IF(FilterType="FIR", OFFSET(PRE_CALC!B5546,0,DEC_RATE), C5598)</f>
        <v>-129.92894024899999</v>
      </c>
    </row>
    <row r="5599" spans="2:8" x14ac:dyDescent="0.2">
      <c r="B5599" s="45">
        <f>IF(FilterType="FIR", IF(Extend_fmod, PRE_CALC!I5547*Fm, PRE_CALC!A5547*Fdata), IF(F_default=1,B5598+(4*Fnotch-0)/8192,B5598+(F_stop-F_start)/8192) )</f>
        <v>173250</v>
      </c>
      <c r="C5599" s="39">
        <f t="shared" si="259"/>
        <v>-2.4391058661154048</v>
      </c>
      <c r="D5599" s="84">
        <f ca="1">IF(FilterType="FIR", IF(Extend_fmod=1,OFFSET(PRE_CALC!J5547,0,DEC_RATE), OFFSET(PRE_CALC!B5547,0,DEC_RATE)), C5599)</f>
        <v>-129.022448551</v>
      </c>
      <c r="E5599" s="84">
        <f t="shared" ca="1" si="260"/>
        <v>102406.249999872</v>
      </c>
      <c r="F5599" s="84">
        <f t="shared" ca="1" si="258"/>
        <v>-4.8930546883400004E-3</v>
      </c>
      <c r="G5599" s="119">
        <f>IF(FilterType="FIR",  PRE_CALC!A5547*Fdata, IF(F_default=1,G5598+(4*Fnotch-0)/8192,G5598+(F_stop-F_start)/8192) )</f>
        <v>173250</v>
      </c>
      <c r="H5599" s="120">
        <f ca="1">IF(FilterType="FIR", OFFSET(PRE_CALC!B5547,0,DEC_RATE), C5599)</f>
        <v>-129.022448551</v>
      </c>
    </row>
    <row r="5600" spans="2:8" x14ac:dyDescent="0.2">
      <c r="B5600" s="45">
        <f>IF(FilterType="FIR", IF(Extend_fmod, PRE_CALC!I5548*Fm, PRE_CALC!A5548*Fdata), IF(F_default=1,B5599+(4*Fnotch-0)/8192,B5599+(F_stop-F_start)/8192) )</f>
        <v>173281.249999872</v>
      </c>
      <c r="C5600" s="39">
        <f t="shared" si="259"/>
        <v>-2.4399945012608031</v>
      </c>
      <c r="D5600" s="84">
        <f ca="1">IF(FilterType="FIR", IF(Extend_fmod=1,OFFSET(PRE_CALC!J5548,0,DEC_RATE), OFFSET(PRE_CALC!B5548,0,DEC_RATE)), C5600)</f>
        <v>-128.21193190400001</v>
      </c>
      <c r="E5600" s="84">
        <f t="shared" ca="1" si="260"/>
        <v>102406.249999872</v>
      </c>
      <c r="F5600" s="84">
        <f t="shared" ca="1" si="258"/>
        <v>-4.8930546883400004E-3</v>
      </c>
      <c r="G5600" s="119">
        <f>IF(FilterType="FIR",  PRE_CALC!A5548*Fdata, IF(F_default=1,G5599+(4*Fnotch-0)/8192,G5599+(F_stop-F_start)/8192) )</f>
        <v>173281.249999872</v>
      </c>
      <c r="H5600" s="120">
        <f ca="1">IF(FilterType="FIR", OFFSET(PRE_CALC!B5548,0,DEC_RATE), C5600)</f>
        <v>-128.21193190400001</v>
      </c>
    </row>
    <row r="5601" spans="2:8" x14ac:dyDescent="0.2">
      <c r="B5601" s="45">
        <f>IF(FilterType="FIR", IF(Extend_fmod, PRE_CALC!I5549*Fm, PRE_CALC!A5549*Fdata), IF(F_default=1,B5600+(4*Fnotch-0)/8192,B5600+(F_stop-F_start)/8192) )</f>
        <v>173312.5</v>
      </c>
      <c r="C5601" s="39">
        <f t="shared" si="259"/>
        <v>-2.4408833030411152</v>
      </c>
      <c r="D5601" s="84">
        <f ca="1">IF(FilterType="FIR", IF(Extend_fmod=1,OFFSET(PRE_CALC!J5549,0,DEC_RATE), OFFSET(PRE_CALC!B5549,0,DEC_RATE)), C5601)</f>
        <v>-127.480385082</v>
      </c>
      <c r="E5601" s="84">
        <f t="shared" ca="1" si="260"/>
        <v>102406.249999872</v>
      </c>
      <c r="F5601" s="84">
        <f t="shared" ca="1" si="258"/>
        <v>-4.8930546883400004E-3</v>
      </c>
      <c r="G5601" s="119">
        <f>IF(FilterType="FIR",  PRE_CALC!A5549*Fdata, IF(F_default=1,G5600+(4*Fnotch-0)/8192,G5600+(F_stop-F_start)/8192) )</f>
        <v>173312.5</v>
      </c>
      <c r="H5601" s="120">
        <f ca="1">IF(FilterType="FIR", OFFSET(PRE_CALC!B5549,0,DEC_RATE), C5601)</f>
        <v>-127.480385082</v>
      </c>
    </row>
    <row r="5602" spans="2:8" x14ac:dyDescent="0.2">
      <c r="B5602" s="45">
        <f>IF(FilterType="FIR", IF(Extend_fmod, PRE_CALC!I5550*Fm, PRE_CALC!A5550*Fdata), IF(F_default=1,B5601+(4*Fnotch-0)/8192,B5601+(F_stop-F_start)/8192) )</f>
        <v>173343.750000128</v>
      </c>
      <c r="C5602" s="39">
        <f t="shared" si="259"/>
        <v>-2.4417722714526628</v>
      </c>
      <c r="D5602" s="84">
        <f ca="1">IF(FilterType="FIR", IF(Extend_fmod=1,OFFSET(PRE_CALC!J5550,0,DEC_RATE), OFFSET(PRE_CALC!B5550,0,DEC_RATE)), C5602)</f>
        <v>-126.815025691</v>
      </c>
      <c r="E5602" s="84">
        <f t="shared" ca="1" si="260"/>
        <v>102406.249999872</v>
      </c>
      <c r="F5602" s="84">
        <f t="shared" ca="1" si="258"/>
        <v>-4.8930546883400004E-3</v>
      </c>
      <c r="G5602" s="119">
        <f>IF(FilterType="FIR",  PRE_CALC!A5550*Fdata, IF(F_default=1,G5601+(4*Fnotch-0)/8192,G5601+(F_stop-F_start)/8192) )</f>
        <v>173343.750000128</v>
      </c>
      <c r="H5602" s="120">
        <f ca="1">IF(FilterType="FIR", OFFSET(PRE_CALC!B5550,0,DEC_RATE), C5602)</f>
        <v>-126.815025691</v>
      </c>
    </row>
    <row r="5603" spans="2:8" x14ac:dyDescent="0.2">
      <c r="B5603" s="45">
        <f>IF(FilterType="FIR", IF(Extend_fmod, PRE_CALC!I5551*Fm, PRE_CALC!A5551*Fdata), IF(F_default=1,B5602+(4*Fnotch-0)/8192,B5602+(F_stop-F_start)/8192) )</f>
        <v>173375</v>
      </c>
      <c r="C5603" s="39">
        <f t="shared" si="259"/>
        <v>-2.4426614064916907</v>
      </c>
      <c r="D5603" s="84">
        <f ca="1">IF(FilterType="FIR", IF(Extend_fmod=1,OFFSET(PRE_CALC!J5551,0,DEC_RATE), OFFSET(PRE_CALC!B5551,0,DEC_RATE)), C5603)</f>
        <v>-126.206003051</v>
      </c>
      <c r="E5603" s="84">
        <f t="shared" ca="1" si="260"/>
        <v>102406.249999872</v>
      </c>
      <c r="F5603" s="84">
        <f t="shared" ca="1" si="258"/>
        <v>-4.8930546883400004E-3</v>
      </c>
      <c r="G5603" s="119">
        <f>IF(FilterType="FIR",  PRE_CALC!A5551*Fdata, IF(F_default=1,G5602+(4*Fnotch-0)/8192,G5602+(F_stop-F_start)/8192) )</f>
        <v>173375</v>
      </c>
      <c r="H5603" s="120">
        <f ca="1">IF(FilterType="FIR", OFFSET(PRE_CALC!B5551,0,DEC_RATE), C5603)</f>
        <v>-126.206003051</v>
      </c>
    </row>
    <row r="5604" spans="2:8" x14ac:dyDescent="0.2">
      <c r="B5604" s="45">
        <f>IF(FilterType="FIR", IF(Extend_fmod, PRE_CALC!I5552*Fm, PRE_CALC!A5552*Fdata), IF(F_default=1,B5603+(4*Fnotch-0)/8192,B5603+(F_stop-F_start)/8192) )</f>
        <v>173406.249999872</v>
      </c>
      <c r="C5604" s="39">
        <f t="shared" si="259"/>
        <v>-2.4435507081690528</v>
      </c>
      <c r="D5604" s="84">
        <f ca="1">IF(FilterType="FIR", IF(Extend_fmod=1,OFFSET(PRE_CALC!J5552,0,DEC_RATE), OFFSET(PRE_CALC!B5552,0,DEC_RATE)), C5604)</f>
        <v>-125.645565714</v>
      </c>
      <c r="E5604" s="84">
        <f t="shared" ca="1" si="260"/>
        <v>102406.249999872</v>
      </c>
      <c r="F5604" s="84">
        <f t="shared" ca="1" si="258"/>
        <v>-4.8930546883400004E-3</v>
      </c>
      <c r="G5604" s="119">
        <f>IF(FilterType="FIR",  PRE_CALC!A5552*Fdata, IF(F_default=1,G5603+(4*Fnotch-0)/8192,G5603+(F_stop-F_start)/8192) )</f>
        <v>173406.249999872</v>
      </c>
      <c r="H5604" s="120">
        <f ca="1">IF(FilterType="FIR", OFFSET(PRE_CALC!B5552,0,DEC_RATE), C5604)</f>
        <v>-125.645565714</v>
      </c>
    </row>
    <row r="5605" spans="2:8" x14ac:dyDescent="0.2">
      <c r="B5605" s="45">
        <f>IF(FilterType="FIR", IF(Extend_fmod, PRE_CALC!I5553*Fm, PRE_CALC!A5553*Fdata), IF(F_default=1,B5604+(4*Fnotch-0)/8192,B5604+(F_stop-F_start)/8192) )</f>
        <v>173437.5</v>
      </c>
      <c r="C5605" s="39">
        <f t="shared" si="259"/>
        <v>-2.4444401764956099</v>
      </c>
      <c r="D5605" s="84">
        <f ca="1">IF(FilterType="FIR", IF(Extend_fmod=1,OFFSET(PRE_CALC!J5553,0,DEC_RATE), OFFSET(PRE_CALC!B5553,0,DEC_RATE)), C5605)</f>
        <v>-125.12750502199999</v>
      </c>
      <c r="E5605" s="84">
        <f t="shared" ca="1" si="260"/>
        <v>102406.249999872</v>
      </c>
      <c r="F5605" s="84">
        <f t="shared" ca="1" si="258"/>
        <v>-4.8930546883400004E-3</v>
      </c>
      <c r="G5605" s="119">
        <f>IF(FilterType="FIR",  PRE_CALC!A5553*Fdata, IF(F_default=1,G5604+(4*Fnotch-0)/8192,G5604+(F_stop-F_start)/8192) )</f>
        <v>173437.5</v>
      </c>
      <c r="H5605" s="120">
        <f ca="1">IF(FilterType="FIR", OFFSET(PRE_CALC!B5553,0,DEC_RATE), C5605)</f>
        <v>-125.12750502199999</v>
      </c>
    </row>
    <row r="5606" spans="2:8" x14ac:dyDescent="0.2">
      <c r="B5606" s="45">
        <f>IF(FilterType="FIR", IF(Extend_fmod, PRE_CALC!I5554*Fm, PRE_CALC!A5554*Fdata), IF(F_default=1,B5605+(4*Fnotch-0)/8192,B5605+(F_stop-F_start)/8192) )</f>
        <v>173468.750000128</v>
      </c>
      <c r="C5606" s="39">
        <f t="shared" si="259"/>
        <v>-2.4453298114676523</v>
      </c>
      <c r="D5606" s="84">
        <f ca="1">IF(FilterType="FIR", IF(Extend_fmod=1,OFFSET(PRE_CALC!J5554,0,DEC_RATE), OFFSET(PRE_CALC!B5554,0,DEC_RATE)), C5606)</f>
        <v>-124.646771669</v>
      </c>
      <c r="E5606" s="84">
        <f t="shared" ca="1" si="260"/>
        <v>102406.249999872</v>
      </c>
      <c r="F5606" s="84">
        <f t="shared" ca="1" si="258"/>
        <v>-4.8930546883400004E-3</v>
      </c>
      <c r="G5606" s="119">
        <f>IF(FilterType="FIR",  PRE_CALC!A5554*Fdata, IF(F_default=1,G5605+(4*Fnotch-0)/8192,G5605+(F_stop-F_start)/8192) )</f>
        <v>173468.750000128</v>
      </c>
      <c r="H5606" s="120">
        <f ca="1">IF(FilterType="FIR", OFFSET(PRE_CALC!B5554,0,DEC_RATE), C5606)</f>
        <v>-124.646771669</v>
      </c>
    </row>
    <row r="5607" spans="2:8" x14ac:dyDescent="0.2">
      <c r="B5607" s="45">
        <f>IF(FilterType="FIR", IF(Extend_fmod, PRE_CALC!I5555*Fm, PRE_CALC!A5555*Fdata), IF(F_default=1,B5606+(4*Fnotch-0)/8192,B5606+(F_stop-F_start)/8192) )</f>
        <v>173500</v>
      </c>
      <c r="C5607" s="39">
        <f t="shared" si="259"/>
        <v>-2.4462196130814378</v>
      </c>
      <c r="D5607" s="84">
        <f ca="1">IF(FilterType="FIR", IF(Extend_fmod=1,OFFSET(PRE_CALC!J5555,0,DEC_RATE), OFFSET(PRE_CALC!B5555,0,DEC_RATE)), C5607)</f>
        <v>-124.199204483</v>
      </c>
      <c r="E5607" s="84">
        <f t="shared" ca="1" si="260"/>
        <v>102406.249999872</v>
      </c>
      <c r="F5607" s="84">
        <f t="shared" ca="1" si="258"/>
        <v>-4.8930546883400004E-3</v>
      </c>
      <c r="G5607" s="119">
        <f>IF(FilterType="FIR",  PRE_CALC!A5555*Fdata, IF(F_default=1,G5606+(4*Fnotch-0)/8192,G5606+(F_stop-F_start)/8192) )</f>
        <v>173500</v>
      </c>
      <c r="H5607" s="120">
        <f ca="1">IF(FilterType="FIR", OFFSET(PRE_CALC!B5555,0,DEC_RATE), C5607)</f>
        <v>-124.199204483</v>
      </c>
    </row>
    <row r="5608" spans="2:8" x14ac:dyDescent="0.2">
      <c r="B5608" s="45">
        <f>IF(FilterType="FIR", IF(Extend_fmod, PRE_CALC!I5556*Fm, PRE_CALC!A5556*Fdata), IF(F_default=1,B5607+(4*Fnotch-0)/8192,B5607+(F_stop-F_start)/8192) )</f>
        <v>173531.249999872</v>
      </c>
      <c r="C5608" s="39">
        <f t="shared" si="259"/>
        <v>-2.4471095813478545</v>
      </c>
      <c r="D5608" s="84">
        <f ca="1">IF(FilterType="FIR", IF(Extend_fmod=1,OFFSET(PRE_CALC!J5556,0,DEC_RATE), OFFSET(PRE_CALC!B5556,0,DEC_RATE)), C5608)</f>
        <v>-123.781334184</v>
      </c>
      <c r="E5608" s="84">
        <f t="shared" ca="1" si="260"/>
        <v>102406.249999872</v>
      </c>
      <c r="F5608" s="84">
        <f t="shared" ca="1" si="258"/>
        <v>-4.8930546883400004E-3</v>
      </c>
      <c r="G5608" s="119">
        <f>IF(FilterType="FIR",  PRE_CALC!A5556*Fdata, IF(F_default=1,G5607+(4*Fnotch-0)/8192,G5607+(F_stop-F_start)/8192) )</f>
        <v>173531.249999872</v>
      </c>
      <c r="H5608" s="120">
        <f ca="1">IF(FilterType="FIR", OFFSET(PRE_CALC!B5556,0,DEC_RATE), C5608)</f>
        <v>-123.781334184</v>
      </c>
    </row>
    <row r="5609" spans="2:8" x14ac:dyDescent="0.2">
      <c r="B5609" s="45">
        <f>IF(FilterType="FIR", IF(Extend_fmod, PRE_CALC!I5557*Fm, PRE_CALC!A5557*Fdata), IF(F_default=1,B5608+(4*Fnotch-0)/8192,B5608+(F_stop-F_start)/8192) )</f>
        <v>173562.5</v>
      </c>
      <c r="C5609" s="39">
        <f t="shared" si="259"/>
        <v>-2.4479997162777343</v>
      </c>
      <c r="D5609" s="84">
        <f ca="1">IF(FilterType="FIR", IF(Extend_fmod=1,OFFSET(PRE_CALC!J5557,0,DEC_RATE), OFFSET(PRE_CALC!B5557,0,DEC_RATE)), C5609)</f>
        <v>-123.390238551</v>
      </c>
      <c r="E5609" s="84">
        <f t="shared" ca="1" si="260"/>
        <v>102406.249999872</v>
      </c>
      <c r="F5609" s="84">
        <f t="shared" ca="1" si="258"/>
        <v>-4.8930546883400004E-3</v>
      </c>
      <c r="G5609" s="119">
        <f>IF(FilterType="FIR",  PRE_CALC!A5557*Fdata, IF(F_default=1,G5608+(4*Fnotch-0)/8192,G5608+(F_stop-F_start)/8192) )</f>
        <v>173562.5</v>
      </c>
      <c r="H5609" s="120">
        <f ca="1">IF(FilterType="FIR", OFFSET(PRE_CALC!B5557,0,DEC_RATE), C5609)</f>
        <v>-123.390238551</v>
      </c>
    </row>
    <row r="5610" spans="2:8" x14ac:dyDescent="0.2">
      <c r="B5610" s="45">
        <f>IF(FilterType="FIR", IF(Extend_fmod, PRE_CALC!I5558*Fm, PRE_CALC!A5558*Fdata), IF(F_default=1,B5609+(4*Fnotch-0)/8192,B5609+(F_stop-F_start)/8192) )</f>
        <v>173593.750000128</v>
      </c>
      <c r="C5610" s="39">
        <f t="shared" si="259"/>
        <v>-2.4488900178673783</v>
      </c>
      <c r="D5610" s="84">
        <f ca="1">IF(FilterType="FIR", IF(Extend_fmod=1,OFFSET(PRE_CALC!J5558,0,DEC_RATE), OFFSET(PRE_CALC!B5558,0,DEC_RATE)), C5610)</f>
        <v>-123.023433635</v>
      </c>
      <c r="E5610" s="84">
        <f t="shared" ca="1" si="260"/>
        <v>102406.249999872</v>
      </c>
      <c r="F5610" s="84">
        <f t="shared" ca="1" si="258"/>
        <v>-4.8930546883400004E-3</v>
      </c>
      <c r="G5610" s="119">
        <f>IF(FilterType="FIR",  PRE_CALC!A5558*Fdata, IF(F_default=1,G5609+(4*Fnotch-0)/8192,G5609+(F_stop-F_start)/8192) )</f>
        <v>173593.750000128</v>
      </c>
      <c r="H5610" s="120">
        <f ca="1">IF(FilterType="FIR", OFFSET(PRE_CALC!B5558,0,DEC_RATE), C5610)</f>
        <v>-123.023433635</v>
      </c>
    </row>
    <row r="5611" spans="2:8" x14ac:dyDescent="0.2">
      <c r="B5611" s="45">
        <f>IF(FilterType="FIR", IF(Extend_fmod, PRE_CALC!I5559*Fm, PRE_CALC!A5559*Fdata), IF(F_default=1,B5610+(4*Fnotch-0)/8192,B5610+(F_stop-F_start)/8192) )</f>
        <v>173625</v>
      </c>
      <c r="C5611" s="39">
        <f t="shared" si="259"/>
        <v>-2.4497804861130641</v>
      </c>
      <c r="D5611" s="84">
        <f ca="1">IF(FilterType="FIR", IF(Extend_fmod=1,OFFSET(PRE_CALC!J5559,0,DEC_RATE), OFFSET(PRE_CALC!B5559,0,DEC_RATE)), C5611)</f>
        <v>-122.67879076</v>
      </c>
      <c r="E5611" s="84">
        <f t="shared" ca="1" si="260"/>
        <v>102406.249999872</v>
      </c>
      <c r="F5611" s="84">
        <f t="shared" ca="1" si="258"/>
        <v>-4.8930546883400004E-3</v>
      </c>
      <c r="G5611" s="119">
        <f>IF(FilterType="FIR",  PRE_CALC!A5559*Fdata, IF(F_default=1,G5610+(4*Fnotch-0)/8192,G5610+(F_stop-F_start)/8192) )</f>
        <v>173625</v>
      </c>
      <c r="H5611" s="120">
        <f ca="1">IF(FilterType="FIR", OFFSET(PRE_CALC!B5559,0,DEC_RATE), C5611)</f>
        <v>-122.67879076</v>
      </c>
    </row>
    <row r="5612" spans="2:8" x14ac:dyDescent="0.2">
      <c r="B5612" s="45">
        <f>IF(FilterType="FIR", IF(Extend_fmod, PRE_CALC!I5560*Fm, PRE_CALC!A5560*Fdata), IF(F_default=1,B5611+(4*Fnotch-0)/8192,B5611+(F_stop-F_start)/8192) )</f>
        <v>173656.249999872</v>
      </c>
      <c r="C5612" s="39">
        <f t="shared" si="259"/>
        <v>-2.4506711210256298</v>
      </c>
      <c r="D5612" s="84">
        <f ca="1">IF(FilterType="FIR", IF(Extend_fmod=1,OFFSET(PRE_CALC!J5560,0,DEC_RATE), OFFSET(PRE_CALC!B5560,0,DEC_RATE)), C5612)</f>
        <v>-122.354472319</v>
      </c>
      <c r="E5612" s="84">
        <f t="shared" ca="1" si="260"/>
        <v>102406.249999872</v>
      </c>
      <c r="F5612" s="84">
        <f t="shared" ca="1" si="258"/>
        <v>-4.8930546883400004E-3</v>
      </c>
      <c r="G5612" s="119">
        <f>IF(FilterType="FIR",  PRE_CALC!A5560*Fdata, IF(F_default=1,G5611+(4*Fnotch-0)/8192,G5611+(F_stop-F_start)/8192) )</f>
        <v>173656.249999872</v>
      </c>
      <c r="H5612" s="120">
        <f ca="1">IF(FilterType="FIR", OFFSET(PRE_CALC!B5560,0,DEC_RATE), C5612)</f>
        <v>-122.354472319</v>
      </c>
    </row>
    <row r="5613" spans="2:8" x14ac:dyDescent="0.2">
      <c r="B5613" s="45">
        <f>IF(FilterType="FIR", IF(Extend_fmod, PRE_CALC!I5561*Fm, PRE_CALC!A5561*Fdata), IF(F_default=1,B5612+(4*Fnotch-0)/8192,B5612+(F_stop-F_start)/8192) )</f>
        <v>173687.5</v>
      </c>
      <c r="C5613" s="39">
        <f t="shared" si="259"/>
        <v>-2.4515619226159857</v>
      </c>
      <c r="D5613" s="84">
        <f ca="1">IF(FilterType="FIR", IF(Extend_fmod=1,OFFSET(PRE_CALC!J5561,0,DEC_RATE), OFFSET(PRE_CALC!B5561,0,DEC_RATE)), C5613)</f>
        <v>-122.04888146499999</v>
      </c>
      <c r="E5613" s="84">
        <f t="shared" ca="1" si="260"/>
        <v>102406.249999872</v>
      </c>
      <c r="F5613" s="84">
        <f t="shared" ca="1" si="258"/>
        <v>-4.8930546883400004E-3</v>
      </c>
      <c r="G5613" s="119">
        <f>IF(FilterType="FIR",  PRE_CALC!A5561*Fdata, IF(F_default=1,G5612+(4*Fnotch-0)/8192,G5612+(F_stop-F_start)/8192) )</f>
        <v>173687.5</v>
      </c>
      <c r="H5613" s="120">
        <f ca="1">IF(FilterType="FIR", OFFSET(PRE_CALC!B5561,0,DEC_RATE), C5613)</f>
        <v>-122.04888146499999</v>
      </c>
    </row>
    <row r="5614" spans="2:8" x14ac:dyDescent="0.2">
      <c r="B5614" s="45">
        <f>IF(FilterType="FIR", IF(Extend_fmod, PRE_CALC!I5562*Fm, PRE_CALC!A5562*Fdata), IF(F_default=1,B5613+(4*Fnotch-0)/8192,B5613+(F_stop-F_start)/8192) )</f>
        <v>173718.750000128</v>
      </c>
      <c r="C5614" s="39">
        <f t="shared" si="259"/>
        <v>-2.4524528908803953</v>
      </c>
      <c r="D5614" s="84">
        <f ca="1">IF(FilterType="FIR", IF(Extend_fmod=1,OFFSET(PRE_CALC!J5562,0,DEC_RATE), OFFSET(PRE_CALC!B5562,0,DEC_RATE)), C5614)</f>
        <v>-121.76062225299999</v>
      </c>
      <c r="E5614" s="84">
        <f t="shared" ca="1" si="260"/>
        <v>102406.249999872</v>
      </c>
      <c r="F5614" s="84">
        <f t="shared" ca="1" si="258"/>
        <v>-4.8930546883400004E-3</v>
      </c>
      <c r="G5614" s="119">
        <f>IF(FilterType="FIR",  PRE_CALC!A5562*Fdata, IF(F_default=1,G5613+(4*Fnotch-0)/8192,G5613+(F_stop-F_start)/8192) )</f>
        <v>173718.750000128</v>
      </c>
      <c r="H5614" s="120">
        <f ca="1">IF(FilterType="FIR", OFFSET(PRE_CALC!B5562,0,DEC_RATE), C5614)</f>
        <v>-121.76062225299999</v>
      </c>
    </row>
    <row r="5615" spans="2:8" x14ac:dyDescent="0.2">
      <c r="B5615" s="45">
        <f>IF(FilterType="FIR", IF(Extend_fmod, PRE_CALC!I5563*Fm, PRE_CALC!A5563*Fdata), IF(F_default=1,B5614+(4*Fnotch-0)/8192,B5614+(F_stop-F_start)/8192) )</f>
        <v>173750</v>
      </c>
      <c r="C5615" s="39">
        <f t="shared" si="259"/>
        <v>-2.4533440258151304</v>
      </c>
      <c r="D5615" s="84">
        <f ca="1">IF(FilterType="FIR", IF(Extend_fmod=1,OFFSET(PRE_CALC!J5563,0,DEC_RATE), OFFSET(PRE_CALC!B5563,0,DEC_RATE)), C5615)</f>
        <v>-121.48846771700001</v>
      </c>
      <c r="E5615" s="84">
        <f t="shared" ca="1" si="260"/>
        <v>102406.249999872</v>
      </c>
      <c r="F5615" s="84">
        <f t="shared" ca="1" si="258"/>
        <v>-4.8930546883400004E-3</v>
      </c>
      <c r="G5615" s="119">
        <f>IF(FilterType="FIR",  PRE_CALC!A5563*Fdata, IF(F_default=1,G5614+(4*Fnotch-0)/8192,G5614+(F_stop-F_start)/8192) )</f>
        <v>173750</v>
      </c>
      <c r="H5615" s="120">
        <f ca="1">IF(FilterType="FIR", OFFSET(PRE_CALC!B5563,0,DEC_RATE), C5615)</f>
        <v>-121.48846771700001</v>
      </c>
    </row>
    <row r="5616" spans="2:8" x14ac:dyDescent="0.2">
      <c r="B5616" s="45">
        <f>IF(FilterType="FIR", IF(Extend_fmod, PRE_CALC!I5564*Fm, PRE_CALC!A5564*Fdata), IF(F_default=1,B5615+(4*Fnotch-0)/8192,B5615+(F_stop-F_start)/8192) )</f>
        <v>173781.249999872</v>
      </c>
      <c r="C5616" s="39">
        <f t="shared" si="259"/>
        <v>-2.4542353274310718</v>
      </c>
      <c r="D5616" s="84">
        <f ca="1">IF(FilterType="FIR", IF(Extend_fmod=1,OFFSET(PRE_CALC!J5564,0,DEC_RATE), OFFSET(PRE_CALC!B5564,0,DEC_RATE)), C5616)</f>
        <v>-121.231334076</v>
      </c>
      <c r="E5616" s="84">
        <f t="shared" ca="1" si="260"/>
        <v>102406.249999872</v>
      </c>
      <c r="F5616" s="84">
        <f t="shared" ca="1" si="258"/>
        <v>-4.8930546883400004E-3</v>
      </c>
      <c r="G5616" s="119">
        <f>IF(FilterType="FIR",  PRE_CALC!A5564*Fdata, IF(F_default=1,G5615+(4*Fnotch-0)/8192,G5615+(F_stop-F_start)/8192) )</f>
        <v>173781.249999872</v>
      </c>
      <c r="H5616" s="120">
        <f ca="1">IF(FilterType="FIR", OFFSET(PRE_CALC!B5564,0,DEC_RATE), C5616)</f>
        <v>-121.231334076</v>
      </c>
    </row>
    <row r="5617" spans="2:8" x14ac:dyDescent="0.2">
      <c r="B5617" s="45">
        <f>IF(FilterType="FIR", IF(Extend_fmod, PRE_CALC!I5565*Fm, PRE_CALC!A5565*Fdata), IF(F_default=1,B5616+(4*Fnotch-0)/8192,B5616+(F_stop-F_start)/8192) )</f>
        <v>173812.5</v>
      </c>
      <c r="C5617" s="39">
        <f t="shared" si="259"/>
        <v>-2.4551267957390768</v>
      </c>
      <c r="D5617" s="84">
        <f ca="1">IF(FilterType="FIR", IF(Extend_fmod=1,OFFSET(PRE_CALC!J5565,0,DEC_RATE), OFFSET(PRE_CALC!B5565,0,DEC_RATE)), C5617)</f>
        <v>-120.98825969799999</v>
      </c>
      <c r="E5617" s="84">
        <f t="shared" ca="1" si="260"/>
        <v>102406.249999872</v>
      </c>
      <c r="F5617" s="84">
        <f t="shared" ca="1" si="258"/>
        <v>-4.8930546883400004E-3</v>
      </c>
      <c r="G5617" s="119">
        <f>IF(FilterType="FIR",  PRE_CALC!A5565*Fdata, IF(F_default=1,G5616+(4*Fnotch-0)/8192,G5616+(F_stop-F_start)/8192) )</f>
        <v>173812.5</v>
      </c>
      <c r="H5617" s="120">
        <f ca="1">IF(FilterType="FIR", OFFSET(PRE_CALC!B5565,0,DEC_RATE), C5617)</f>
        <v>-120.98825969799999</v>
      </c>
    </row>
    <row r="5618" spans="2:8" x14ac:dyDescent="0.2">
      <c r="B5618" s="45">
        <f>IF(FilterType="FIR", IF(Extend_fmod, PRE_CALC!I5566*Fm, PRE_CALC!A5566*Fdata), IF(F_default=1,B5617+(4*Fnotch-0)/8192,B5617+(F_stop-F_start)/8192) )</f>
        <v>173843.750000128</v>
      </c>
      <c r="C5618" s="39">
        <f t="shared" si="259"/>
        <v>-2.4560184307354467</v>
      </c>
      <c r="D5618" s="84">
        <f ca="1">IF(FilterType="FIR", IF(Extend_fmod=1,OFFSET(PRE_CALC!J5566,0,DEC_RATE), OFFSET(PRE_CALC!B5566,0,DEC_RATE)), C5618)</f>
        <v>-120.758387812</v>
      </c>
      <c r="E5618" s="84">
        <f t="shared" ca="1" si="260"/>
        <v>102406.249999872</v>
      </c>
      <c r="F5618" s="84">
        <f t="shared" ca="1" si="258"/>
        <v>-4.8930546883400004E-3</v>
      </c>
      <c r="G5618" s="119">
        <f>IF(FilterType="FIR",  PRE_CALC!A5566*Fdata, IF(F_default=1,G5617+(4*Fnotch-0)/8192,G5617+(F_stop-F_start)/8192) )</f>
        <v>173843.750000128</v>
      </c>
      <c r="H5618" s="120">
        <f ca="1">IF(FilterType="FIR", OFFSET(PRE_CALC!B5566,0,DEC_RATE), C5618)</f>
        <v>-120.758387812</v>
      </c>
    </row>
    <row r="5619" spans="2:8" x14ac:dyDescent="0.2">
      <c r="B5619" s="45">
        <f>IF(FilterType="FIR", IF(Extend_fmod, PRE_CALC!I5567*Fm, PRE_CALC!A5567*Fdata), IF(F_default=1,B5618+(4*Fnotch-0)/8192,B5618+(F_stop-F_start)/8192) )</f>
        <v>173875</v>
      </c>
      <c r="C5619" s="39">
        <f t="shared" si="259"/>
        <v>-2.4569102324164502</v>
      </c>
      <c r="D5619" s="84">
        <f ca="1">IF(FilterType="FIR", IF(Extend_fmod=1,OFFSET(PRE_CALC!J5567,0,DEC_RATE), OFFSET(PRE_CALC!B5567,0,DEC_RATE)), C5619)</f>
        <v>-120.54095219200001</v>
      </c>
      <c r="E5619" s="84">
        <f t="shared" ca="1" si="260"/>
        <v>102406.249999872</v>
      </c>
      <c r="F5619" s="84">
        <f t="shared" ca="1" si="258"/>
        <v>-4.8930546883400004E-3</v>
      </c>
      <c r="G5619" s="119">
        <f>IF(FilterType="FIR",  PRE_CALC!A5567*Fdata, IF(F_default=1,G5618+(4*Fnotch-0)/8192,G5618+(F_stop-F_start)/8192) )</f>
        <v>173875</v>
      </c>
      <c r="H5619" s="120">
        <f ca="1">IF(FilterType="FIR", OFFSET(PRE_CALC!B5567,0,DEC_RATE), C5619)</f>
        <v>-120.54095219200001</v>
      </c>
    </row>
    <row r="5620" spans="2:8" x14ac:dyDescent="0.2">
      <c r="B5620" s="45">
        <f>IF(FilterType="FIR", IF(Extend_fmod, PRE_CALC!I5568*Fm, PRE_CALC!A5568*Fdata), IF(F_default=1,B5619+(4*Fnotch-0)/8192,B5619+(F_stop-F_start)/8192) )</f>
        <v>173906.249999872</v>
      </c>
      <c r="C5620" s="39">
        <f t="shared" si="259"/>
        <v>-2.457802200792961</v>
      </c>
      <c r="D5620" s="84">
        <f ca="1">IF(FilterType="FIR", IF(Extend_fmod=1,OFFSET(PRE_CALC!J5568,0,DEC_RATE), OFFSET(PRE_CALC!B5568,0,DEC_RATE)), C5620)</f>
        <v>-120.33526523099999</v>
      </c>
      <c r="E5620" s="84">
        <f t="shared" ca="1" si="260"/>
        <v>102406.249999872</v>
      </c>
      <c r="F5620" s="84">
        <f t="shared" ca="1" si="258"/>
        <v>-4.8930546883400004E-3</v>
      </c>
      <c r="G5620" s="119">
        <f>IF(FilterType="FIR",  PRE_CALC!A5568*Fdata, IF(F_default=1,G5619+(4*Fnotch-0)/8192,G5619+(F_stop-F_start)/8192) )</f>
        <v>173906.249999872</v>
      </c>
      <c r="H5620" s="120">
        <f ca="1">IF(FilterType="FIR", OFFSET(PRE_CALC!B5568,0,DEC_RATE), C5620)</f>
        <v>-120.33526523099999</v>
      </c>
    </row>
    <row r="5621" spans="2:8" x14ac:dyDescent="0.2">
      <c r="B5621" s="45">
        <f>IF(FilterType="FIR", IF(Extend_fmod, PRE_CALC!I5569*Fm, PRE_CALC!A5569*Fdata), IF(F_default=1,B5620+(4*Fnotch-0)/8192,B5620+(F_stop-F_start)/8192) )</f>
        <v>173937.5</v>
      </c>
      <c r="C5621" s="39">
        <f t="shared" si="259"/>
        <v>-2.4586943358758715</v>
      </c>
      <c r="D5621" s="84">
        <f ca="1">IF(FilterType="FIR", IF(Extend_fmod=1,OFFSET(PRE_CALC!J5569,0,DEC_RATE), OFFSET(PRE_CALC!B5569,0,DEC_RATE)), C5621)</f>
        <v>-120.140707926</v>
      </c>
      <c r="E5621" s="84">
        <f t="shared" ca="1" si="260"/>
        <v>102406.249999872</v>
      </c>
      <c r="F5621" s="84">
        <f t="shared" ca="1" si="258"/>
        <v>-4.8930546883400004E-3</v>
      </c>
      <c r="G5621" s="119">
        <f>IF(FilterType="FIR",  PRE_CALC!A5569*Fdata, IF(F_default=1,G5620+(4*Fnotch-0)/8192,G5620+(F_stop-F_start)/8192) )</f>
        <v>173937.5</v>
      </c>
      <c r="H5621" s="120">
        <f ca="1">IF(FilterType="FIR", OFFSET(PRE_CALC!B5569,0,DEC_RATE), C5621)</f>
        <v>-120.140707926</v>
      </c>
    </row>
    <row r="5622" spans="2:8" x14ac:dyDescent="0.2">
      <c r="B5622" s="45">
        <f>IF(FilterType="FIR", IF(Extend_fmod, PRE_CALC!I5570*Fm, PRE_CALC!A5570*Fdata), IF(F_default=1,B5621+(4*Fnotch-0)/8192,B5621+(F_stop-F_start)/8192) )</f>
        <v>173968.750000128</v>
      </c>
      <c r="C5622" s="39">
        <f t="shared" si="259"/>
        <v>-2.4595866376614608</v>
      </c>
      <c r="D5622" s="84">
        <f ca="1">IF(FilterType="FIR", IF(Extend_fmod=1,OFFSET(PRE_CALC!J5570,0,DEC_RATE), OFFSET(PRE_CALC!B5570,0,DEC_RATE)), C5622)</f>
        <v>-119.956721437</v>
      </c>
      <c r="E5622" s="84">
        <f t="shared" ca="1" si="260"/>
        <v>102406.249999872</v>
      </c>
      <c r="F5622" s="84">
        <f t="shared" ca="1" si="258"/>
        <v>-4.8930546883400004E-3</v>
      </c>
      <c r="G5622" s="119">
        <f>IF(FilterType="FIR",  PRE_CALC!A5570*Fdata, IF(F_default=1,G5621+(4*Fnotch-0)/8192,G5621+(F_stop-F_start)/8192) )</f>
        <v>173968.750000128</v>
      </c>
      <c r="H5622" s="120">
        <f ca="1">IF(FilterType="FIR", OFFSET(PRE_CALC!B5570,0,DEC_RATE), C5622)</f>
        <v>-119.956721437</v>
      </c>
    </row>
    <row r="5623" spans="2:8" x14ac:dyDescent="0.2">
      <c r="B5623" s="45">
        <f>IF(FilterType="FIR", IF(Extend_fmod, PRE_CALC!I5571*Fm, PRE_CALC!A5571*Fdata), IF(F_default=1,B5622+(4*Fnotch-0)/8192,B5622+(F_stop-F_start)/8192) )</f>
        <v>174000</v>
      </c>
      <c r="C5623" s="39">
        <f t="shared" si="259"/>
        <v>-2.4604791061459927</v>
      </c>
      <c r="D5623" s="84">
        <f ca="1">IF(FilterType="FIR", IF(Extend_fmod=1,OFFSET(PRE_CALC!J5571,0,DEC_RATE), OFFSET(PRE_CALC!B5571,0,DEC_RATE)), C5623)</f>
        <v>-119.78279991700001</v>
      </c>
      <c r="E5623" s="84">
        <f t="shared" ca="1" si="260"/>
        <v>102406.249999872</v>
      </c>
      <c r="F5623" s="84">
        <f t="shared" ref="F5623:F5686" ca="1" si="261">IF(G5623&lt;=F_PB,H5623, OFFSET(H:H,MATCH(F_PB-0.0001,G:G),0,1))</f>
        <v>-4.8930546883400004E-3</v>
      </c>
      <c r="G5623" s="119">
        <f>IF(FilterType="FIR",  PRE_CALC!A5571*Fdata, IF(F_default=1,G5622+(4*Fnotch-0)/8192,G5622+(F_stop-F_start)/8192) )</f>
        <v>174000</v>
      </c>
      <c r="H5623" s="120">
        <f ca="1">IF(FilterType="FIR", OFFSET(PRE_CALC!B5571,0,DEC_RATE), C5623)</f>
        <v>-119.78279991700001</v>
      </c>
    </row>
    <row r="5624" spans="2:8" x14ac:dyDescent="0.2">
      <c r="B5624" s="45">
        <f>IF(FilterType="FIR", IF(Extend_fmod, PRE_CALC!I5572*Fm, PRE_CALC!A5572*Fdata), IF(F_default=1,B5623+(4*Fnotch-0)/8192,B5623+(F_stop-F_start)/8192) )</f>
        <v>174031.249999872</v>
      </c>
      <c r="C5624" s="39">
        <f t="shared" ref="C5624:C5687" si="262">MAX(20*LOG(ABS(   (1/s_dec*SIN(s_dec*$B5624/Fm*PI())/SIN($B5624/Fm*PI()))^(order-1) * (1/s_dec2*SIN(s_dec2*$B5624/Fm*PI())/SIN($B5624/Fm*PI()))  )), -160)</f>
        <v>-2.46137174134036</v>
      </c>
      <c r="D5624" s="84">
        <f ca="1">IF(FilterType="FIR", IF(Extend_fmod=1,OFFSET(PRE_CALC!J5572,0,DEC_RATE), OFFSET(PRE_CALC!B5572,0,DEC_RATE)), C5624)</f>
        <v>-119.61848440599999</v>
      </c>
      <c r="E5624" s="84">
        <f t="shared" ref="E5624:E5687" ca="1" si="263">IF(G5624&lt;=F_PB,G5624, OFFSET(G:G,MATCH(F_PB-0.0001,G:G),0,1) )</f>
        <v>102406.249999872</v>
      </c>
      <c r="F5624" s="84">
        <f t="shared" ca="1" si="261"/>
        <v>-4.8930546883400004E-3</v>
      </c>
      <c r="G5624" s="119">
        <f>IF(FilterType="FIR",  PRE_CALC!A5572*Fdata, IF(F_default=1,G5623+(4*Fnotch-0)/8192,G5623+(F_stop-F_start)/8192) )</f>
        <v>174031.249999872</v>
      </c>
      <c r="H5624" s="120">
        <f ca="1">IF(FilterType="FIR", OFFSET(PRE_CALC!B5572,0,DEC_RATE), C5624)</f>
        <v>-119.61848440599999</v>
      </c>
    </row>
    <row r="5625" spans="2:8" x14ac:dyDescent="0.2">
      <c r="B5625" s="45">
        <f>IF(FilterType="FIR", IF(Extend_fmod, PRE_CALC!I5573*Fm, PRE_CALC!A5573*Fdata), IF(F_default=1,B5624+(4*Fnotch-0)/8192,B5624+(F_stop-F_start)/8192) )</f>
        <v>174062.5</v>
      </c>
      <c r="C5625" s="39">
        <f t="shared" si="262"/>
        <v>-2.4622645432554666</v>
      </c>
      <c r="D5625" s="84">
        <f ca="1">IF(FilterType="FIR", IF(Extend_fmod=1,OFFSET(PRE_CALC!J5573,0,DEC_RATE), OFFSET(PRE_CALC!B5573,0,DEC_RATE)), C5625)</f>
        <v>-119.463357593</v>
      </c>
      <c r="E5625" s="84">
        <f t="shared" ca="1" si="263"/>
        <v>102406.249999872</v>
      </c>
      <c r="F5625" s="84">
        <f t="shared" ca="1" si="261"/>
        <v>-4.8930546883400004E-3</v>
      </c>
      <c r="G5625" s="119">
        <f>IF(FilterType="FIR",  PRE_CALC!A5573*Fdata, IF(F_default=1,G5624+(4*Fnotch-0)/8192,G5624+(F_stop-F_start)/8192) )</f>
        <v>174062.5</v>
      </c>
      <c r="H5625" s="120">
        <f ca="1">IF(FilterType="FIR", OFFSET(PRE_CALC!B5573,0,DEC_RATE), C5625)</f>
        <v>-119.463357593</v>
      </c>
    </row>
    <row r="5626" spans="2:8" x14ac:dyDescent="0.2">
      <c r="B5626" s="45">
        <f>IF(FilterType="FIR", IF(Extend_fmod, PRE_CALC!I5574*Fm, PRE_CALC!A5574*Fdata), IF(F_default=1,B5625+(4*Fnotch-0)/8192,B5625+(F_stop-F_start)/8192) )</f>
        <v>174093.750000128</v>
      </c>
      <c r="C5626" s="39">
        <f t="shared" si="262"/>
        <v>-2.4631575118875713</v>
      </c>
      <c r="D5626" s="84">
        <f ca="1">IF(FilterType="FIR", IF(Extend_fmod=1,OFFSET(PRE_CALC!J5574,0,DEC_RATE), OFFSET(PRE_CALC!B5574,0,DEC_RATE)), C5626)</f>
        <v>-119.317039313</v>
      </c>
      <c r="E5626" s="84">
        <f t="shared" ca="1" si="263"/>
        <v>102406.249999872</v>
      </c>
      <c r="F5626" s="84">
        <f t="shared" ca="1" si="261"/>
        <v>-4.8930546883400004E-3</v>
      </c>
      <c r="G5626" s="119">
        <f>IF(FilterType="FIR",  PRE_CALC!A5574*Fdata, IF(F_default=1,G5625+(4*Fnotch-0)/8192,G5625+(F_stop-F_start)/8192) )</f>
        <v>174093.750000128</v>
      </c>
      <c r="H5626" s="120">
        <f ca="1">IF(FilterType="FIR", OFFSET(PRE_CALC!B5574,0,DEC_RATE), C5626)</f>
        <v>-119.317039313</v>
      </c>
    </row>
    <row r="5627" spans="2:8" x14ac:dyDescent="0.2">
      <c r="B5627" s="45">
        <f>IF(FilterType="FIR", IF(Extend_fmod, PRE_CALC!I5575*Fm, PRE_CALC!A5575*Fdata), IF(F_default=1,B5626+(4*Fnotch-0)/8192,B5626+(F_stop-F_start)/8192) )</f>
        <v>174125</v>
      </c>
      <c r="C5627" s="39">
        <f t="shared" si="262"/>
        <v>-2.4640506472329462</v>
      </c>
      <c r="D5627" s="84">
        <f ca="1">IF(FilterType="FIR", IF(Extend_fmod=1,OFFSET(PRE_CALC!J5575,0,DEC_RATE), OFFSET(PRE_CALC!B5575,0,DEC_RATE)), C5627)</f>
        <v>-119.179182653</v>
      </c>
      <c r="E5627" s="84">
        <f t="shared" ca="1" si="263"/>
        <v>102406.249999872</v>
      </c>
      <c r="F5627" s="84">
        <f t="shared" ca="1" si="261"/>
        <v>-4.8930546883400004E-3</v>
      </c>
      <c r="G5627" s="119">
        <f>IF(FilterType="FIR",  PRE_CALC!A5575*Fdata, IF(F_default=1,G5626+(4*Fnotch-0)/8192,G5626+(F_stop-F_start)/8192) )</f>
        <v>174125</v>
      </c>
      <c r="H5627" s="120">
        <f ca="1">IF(FilterType="FIR", OFFSET(PRE_CALC!B5575,0,DEC_RATE), C5627)</f>
        <v>-119.179182653</v>
      </c>
    </row>
    <row r="5628" spans="2:8" x14ac:dyDescent="0.2">
      <c r="B5628" s="45">
        <f>IF(FilterType="FIR", IF(Extend_fmod, PRE_CALC!I5576*Fm, PRE_CALC!A5576*Fdata), IF(F_default=1,B5627+(4*Fnotch-0)/8192,B5627+(F_stop-F_start)/8192) )</f>
        <v>174156.249999872</v>
      </c>
      <c r="C5628" s="39">
        <f t="shared" si="262"/>
        <v>-2.4649439493024907</v>
      </c>
      <c r="D5628" s="84">
        <f ca="1">IF(FilterType="FIR", IF(Extend_fmod=1,OFFSET(PRE_CALC!J5576,0,DEC_RATE), OFFSET(PRE_CALC!B5576,0,DEC_RATE)), C5628)</f>
        <v>-119.049470576</v>
      </c>
      <c r="E5628" s="84">
        <f t="shared" ca="1" si="263"/>
        <v>102406.249999872</v>
      </c>
      <c r="F5628" s="84">
        <f t="shared" ca="1" si="261"/>
        <v>-4.8930546883400004E-3</v>
      </c>
      <c r="G5628" s="119">
        <f>IF(FilterType="FIR",  PRE_CALC!A5576*Fdata, IF(F_default=1,G5627+(4*Fnotch-0)/8192,G5627+(F_stop-F_start)/8192) )</f>
        <v>174156.249999872</v>
      </c>
      <c r="H5628" s="120">
        <f ca="1">IF(FilterType="FIR", OFFSET(PRE_CALC!B5576,0,DEC_RATE), C5628)</f>
        <v>-119.049470576</v>
      </c>
    </row>
    <row r="5629" spans="2:8" x14ac:dyDescent="0.2">
      <c r="B5629" s="45">
        <f>IF(FilterType="FIR", IF(Extend_fmod, PRE_CALC!I5577*Fm, PRE_CALC!A5577*Fdata), IF(F_default=1,B5628+(4*Fnotch-0)/8192,B5628+(F_stop-F_start)/8192) )</f>
        <v>174187.5</v>
      </c>
      <c r="C5629" s="39">
        <f t="shared" si="262"/>
        <v>-2.4658374181071259</v>
      </c>
      <c r="D5629" s="84">
        <f ca="1">IF(FilterType="FIR", IF(Extend_fmod=1,OFFSET(PRE_CALC!J5577,0,DEC_RATE), OFFSET(PRE_CALC!B5577,0,DEC_RATE)), C5629)</f>
        <v>-118.92761298400001</v>
      </c>
      <c r="E5629" s="84">
        <f t="shared" ca="1" si="263"/>
        <v>102406.249999872</v>
      </c>
      <c r="F5629" s="84">
        <f t="shared" ca="1" si="261"/>
        <v>-4.8930546883400004E-3</v>
      </c>
      <c r="G5629" s="119">
        <f>IF(FilterType="FIR",  PRE_CALC!A5577*Fdata, IF(F_default=1,G5628+(4*Fnotch-0)/8192,G5628+(F_stop-F_start)/8192) )</f>
        <v>174187.5</v>
      </c>
      <c r="H5629" s="120">
        <f ca="1">IF(FilterType="FIR", OFFSET(PRE_CALC!B5577,0,DEC_RATE), C5629)</f>
        <v>-118.92761298400001</v>
      </c>
    </row>
    <row r="5630" spans="2:8" x14ac:dyDescent="0.2">
      <c r="B5630" s="45">
        <f>IF(FilterType="FIR", IF(Extend_fmod, PRE_CALC!I5578*Fm, PRE_CALC!A5578*Fdata), IF(F_default=1,B5629+(4*Fnotch-0)/8192,B5629+(F_stop-F_start)/8192) )</f>
        <v>174218.750000128</v>
      </c>
      <c r="C5630" s="39">
        <f t="shared" si="262"/>
        <v>-2.4667310536430973</v>
      </c>
      <c r="D5630" s="84">
        <f ca="1">IF(FilterType="FIR", IF(Extend_fmod=1,OFFSET(PRE_CALC!J5578,0,DEC_RATE), OFFSET(PRE_CALC!B5578,0,DEC_RATE)), C5630)</f>
        <v>-118.81334415000001</v>
      </c>
      <c r="E5630" s="84">
        <f t="shared" ca="1" si="263"/>
        <v>102406.249999872</v>
      </c>
      <c r="F5630" s="84">
        <f t="shared" ca="1" si="261"/>
        <v>-4.8930546883400004E-3</v>
      </c>
      <c r="G5630" s="119">
        <f>IF(FilterType="FIR",  PRE_CALC!A5578*Fdata, IF(F_default=1,G5629+(4*Fnotch-0)/8192,G5629+(F_stop-F_start)/8192) )</f>
        <v>174218.750000128</v>
      </c>
      <c r="H5630" s="120">
        <f ca="1">IF(FilterType="FIR", OFFSET(PRE_CALC!B5578,0,DEC_RATE), C5630)</f>
        <v>-118.81334415000001</v>
      </c>
    </row>
    <row r="5631" spans="2:8" x14ac:dyDescent="0.2">
      <c r="B5631" s="45">
        <f>IF(FilterType="FIR", IF(Extend_fmod, PRE_CALC!I5579*Fm, PRE_CALC!A5579*Fdata), IF(F_default=1,B5630+(4*Fnotch-0)/8192,B5630+(F_stop-F_start)/8192) )</f>
        <v>174250</v>
      </c>
      <c r="C5631" s="39">
        <f t="shared" si="262"/>
        <v>-2.4676248559066742</v>
      </c>
      <c r="D5631" s="84">
        <f ca="1">IF(FilterType="FIR", IF(Extend_fmod=1,OFFSET(PRE_CALC!J5579,0,DEC_RATE), OFFSET(PRE_CALC!B5579,0,DEC_RATE)), C5631)</f>
        <v>-118.706420467</v>
      </c>
      <c r="E5631" s="84">
        <f t="shared" ca="1" si="263"/>
        <v>102406.249999872</v>
      </c>
      <c r="F5631" s="84">
        <f t="shared" ca="1" si="261"/>
        <v>-4.8930546883400004E-3</v>
      </c>
      <c r="G5631" s="119">
        <f>IF(FilterType="FIR",  PRE_CALC!A5579*Fdata, IF(F_default=1,G5630+(4*Fnotch-0)/8192,G5630+(F_stop-F_start)/8192) )</f>
        <v>174250</v>
      </c>
      <c r="H5631" s="120">
        <f ca="1">IF(FilterType="FIR", OFFSET(PRE_CALC!B5579,0,DEC_RATE), C5631)</f>
        <v>-118.706420467</v>
      </c>
    </row>
    <row r="5632" spans="2:8" x14ac:dyDescent="0.2">
      <c r="B5632" s="45">
        <f>IF(FilterType="FIR", IF(Extend_fmod, PRE_CALC!I5580*Fm, PRE_CALC!A5580*Fdata), IF(F_default=1,B5631+(4*Fnotch-0)/8192,B5631+(F_stop-F_start)/8192) )</f>
        <v>174281.249999872</v>
      </c>
      <c r="C5632" s="39">
        <f t="shared" si="262"/>
        <v>-2.468518824908787</v>
      </c>
      <c r="D5632" s="84">
        <f ca="1">IF(FilterType="FIR", IF(Extend_fmod=1,OFFSET(PRE_CALC!J5580,0,DEC_RATE), OFFSET(PRE_CALC!B5580,0,DEC_RATE)), C5632)</f>
        <v>-118.606618481</v>
      </c>
      <c r="E5632" s="84">
        <f t="shared" ca="1" si="263"/>
        <v>102406.249999872</v>
      </c>
      <c r="F5632" s="84">
        <f t="shared" ca="1" si="261"/>
        <v>-4.8930546883400004E-3</v>
      </c>
      <c r="G5632" s="119">
        <f>IF(FilterType="FIR",  PRE_CALC!A5580*Fdata, IF(F_default=1,G5631+(4*Fnotch-0)/8192,G5631+(F_stop-F_start)/8192) )</f>
        <v>174281.249999872</v>
      </c>
      <c r="H5632" s="120">
        <f ca="1">IF(FilterType="FIR", OFFSET(PRE_CALC!B5580,0,DEC_RATE), C5632)</f>
        <v>-118.606618481</v>
      </c>
    </row>
    <row r="5633" spans="2:8" x14ac:dyDescent="0.2">
      <c r="B5633" s="45">
        <f>IF(FilterType="FIR", IF(Extend_fmod, PRE_CALC!I5581*Fm, PRE_CALC!A5581*Fdata), IF(F_default=1,B5632+(4*Fnotch-0)/8192,B5632+(F_stop-F_start)/8192) )</f>
        <v>174312.5</v>
      </c>
      <c r="C5633" s="39">
        <f t="shared" si="262"/>
        <v>-2.4694129606603257</v>
      </c>
      <c r="D5633" s="84">
        <f ca="1">IF(FilterType="FIR", IF(Extend_fmod=1,OFFSET(PRE_CALC!J5581,0,DEC_RATE), OFFSET(PRE_CALC!B5581,0,DEC_RATE)), C5633)</f>
        <v>-118.513733143</v>
      </c>
      <c r="E5633" s="84">
        <f t="shared" ca="1" si="263"/>
        <v>102406.249999872</v>
      </c>
      <c r="F5633" s="84">
        <f t="shared" ca="1" si="261"/>
        <v>-4.8930546883400004E-3</v>
      </c>
      <c r="G5633" s="119">
        <f>IF(FilterType="FIR",  PRE_CALC!A5581*Fdata, IF(F_default=1,G5632+(4*Fnotch-0)/8192,G5632+(F_stop-F_start)/8192) )</f>
        <v>174312.5</v>
      </c>
      <c r="H5633" s="120">
        <f ca="1">IF(FilterType="FIR", OFFSET(PRE_CALC!B5581,0,DEC_RATE), C5633)</f>
        <v>-118.513733143</v>
      </c>
    </row>
    <row r="5634" spans="2:8" x14ac:dyDescent="0.2">
      <c r="B5634" s="45">
        <f>IF(FilterType="FIR", IF(Extend_fmod, PRE_CALC!I5582*Fm, PRE_CALC!A5582*Fdata), IF(F_default=1,B5633+(4*Fnotch-0)/8192,B5633+(F_stop-F_start)/8192) )</f>
        <v>174343.750000128</v>
      </c>
      <c r="C5634" s="39">
        <f t="shared" si="262"/>
        <v>-2.470307263157558</v>
      </c>
      <c r="D5634" s="84">
        <f ca="1">IF(FilterType="FIR", IF(Extend_fmod=1,OFFSET(PRE_CALC!J5582,0,DEC_RATE), OFFSET(PRE_CALC!B5582,0,DEC_RATE)), C5634)</f>
        <v>-118.427576282</v>
      </c>
      <c r="E5634" s="84">
        <f t="shared" ca="1" si="263"/>
        <v>102406.249999872</v>
      </c>
      <c r="F5634" s="84">
        <f t="shared" ca="1" si="261"/>
        <v>-4.8930546883400004E-3</v>
      </c>
      <c r="G5634" s="119">
        <f>IF(FilterType="FIR",  PRE_CALC!A5582*Fdata, IF(F_default=1,G5633+(4*Fnotch-0)/8192,G5633+(F_stop-F_start)/8192) )</f>
        <v>174343.750000128</v>
      </c>
      <c r="H5634" s="120">
        <f ca="1">IF(FilterType="FIR", OFFSET(PRE_CALC!B5582,0,DEC_RATE), C5634)</f>
        <v>-118.427576282</v>
      </c>
    </row>
    <row r="5635" spans="2:8" x14ac:dyDescent="0.2">
      <c r="B5635" s="45">
        <f>IF(FilterType="FIR", IF(Extend_fmod, PRE_CALC!I5583*Fm, PRE_CALC!A5583*Fdata), IF(F_default=1,B5634+(4*Fnotch-0)/8192,B5634+(F_stop-F_start)/8192) )</f>
        <v>174375</v>
      </c>
      <c r="C5635" s="39">
        <f t="shared" si="262"/>
        <v>-2.471201732396763</v>
      </c>
      <c r="D5635" s="84">
        <f ca="1">IF(FilterType="FIR", IF(Extend_fmod=1,OFFSET(PRE_CALC!J5583,0,DEC_RATE), OFFSET(PRE_CALC!B5583,0,DEC_RATE)), C5635)</f>
        <v>-118.34797524299999</v>
      </c>
      <c r="E5635" s="84">
        <f t="shared" ca="1" si="263"/>
        <v>102406.249999872</v>
      </c>
      <c r="F5635" s="84">
        <f t="shared" ca="1" si="261"/>
        <v>-4.8930546883400004E-3</v>
      </c>
      <c r="G5635" s="119">
        <f>IF(FilterType="FIR",  PRE_CALC!A5583*Fdata, IF(F_default=1,G5634+(4*Fnotch-0)/8192,G5634+(F_stop-F_start)/8192) )</f>
        <v>174375</v>
      </c>
      <c r="H5635" s="120">
        <f ca="1">IF(FilterType="FIR", OFFSET(PRE_CALC!B5583,0,DEC_RATE), C5635)</f>
        <v>-118.34797524299999</v>
      </c>
    </row>
    <row r="5636" spans="2:8" x14ac:dyDescent="0.2">
      <c r="B5636" s="45">
        <f>IF(FilterType="FIR", IF(Extend_fmod, PRE_CALC!I5584*Fm, PRE_CALC!A5584*Fdata), IF(F_default=1,B5635+(4*Fnotch-0)/8192,B5635+(F_stop-F_start)/8192) )</f>
        <v>174406.249999872</v>
      </c>
      <c r="C5636" s="39">
        <f t="shared" si="262"/>
        <v>-2.4720963683888471</v>
      </c>
      <c r="D5636" s="84">
        <f ca="1">IF(FilterType="FIR", IF(Extend_fmod=1,OFFSET(PRE_CALC!J5584,0,DEC_RATE), OFFSET(PRE_CALC!B5584,0,DEC_RATE)), C5636)</f>
        <v>-118.274771688</v>
      </c>
      <c r="E5636" s="84">
        <f t="shared" ca="1" si="263"/>
        <v>102406.249999872</v>
      </c>
      <c r="F5636" s="84">
        <f t="shared" ca="1" si="261"/>
        <v>-4.8930546883400004E-3</v>
      </c>
      <c r="G5636" s="119">
        <f>IF(FilterType="FIR",  PRE_CALC!A5584*Fdata, IF(F_default=1,G5635+(4*Fnotch-0)/8192,G5635+(F_stop-F_start)/8192) )</f>
        <v>174406.249999872</v>
      </c>
      <c r="H5636" s="120">
        <f ca="1">IF(FilterType="FIR", OFFSET(PRE_CALC!B5584,0,DEC_RATE), C5636)</f>
        <v>-118.274771688</v>
      </c>
    </row>
    <row r="5637" spans="2:8" x14ac:dyDescent="0.2">
      <c r="B5637" s="45">
        <f>IF(FilterType="FIR", IF(Extend_fmod, PRE_CALC!I5585*Fm, PRE_CALC!A5585*Fdata), IF(F_default=1,B5636+(4*Fnotch-0)/8192,B5636+(F_stop-F_start)/8192) )</f>
        <v>174437.5</v>
      </c>
      <c r="C5637" s="39">
        <f t="shared" si="262"/>
        <v>-2.4729911711447468</v>
      </c>
      <c r="D5637" s="84">
        <f ca="1">IF(FilterType="FIR", IF(Extend_fmod=1,OFFSET(PRE_CALC!J5585,0,DEC_RATE), OFFSET(PRE_CALC!B5585,0,DEC_RATE)), C5637)</f>
        <v>-118.207820527</v>
      </c>
      <c r="E5637" s="84">
        <f t="shared" ca="1" si="263"/>
        <v>102406.249999872</v>
      </c>
      <c r="F5637" s="84">
        <f t="shared" ca="1" si="261"/>
        <v>-4.8930546883400004E-3</v>
      </c>
      <c r="G5637" s="119">
        <f>IF(FilterType="FIR",  PRE_CALC!A5585*Fdata, IF(F_default=1,G5636+(4*Fnotch-0)/8192,G5636+(F_stop-F_start)/8192) )</f>
        <v>174437.5</v>
      </c>
      <c r="H5637" s="120">
        <f ca="1">IF(FilterType="FIR", OFFSET(PRE_CALC!B5585,0,DEC_RATE), C5637)</f>
        <v>-118.207820527</v>
      </c>
    </row>
    <row r="5638" spans="2:8" x14ac:dyDescent="0.2">
      <c r="B5638" s="45">
        <f>IF(FilterType="FIR", IF(Extend_fmod, PRE_CALC!I5586*Fm, PRE_CALC!A5586*Fdata), IF(F_default=1,B5637+(4*Fnotch-0)/8192,B5637+(F_stop-F_start)/8192) )</f>
        <v>174468.750000128</v>
      </c>
      <c r="C5638" s="39">
        <f t="shared" si="262"/>
        <v>-2.4738861406606829</v>
      </c>
      <c r="D5638" s="84">
        <f ca="1">IF(FilterType="FIR", IF(Extend_fmod=1,OFFSET(PRE_CALC!J5586,0,DEC_RATE), OFFSET(PRE_CALC!B5586,0,DEC_RATE)), C5638)</f>
        <v>-118.14698897300001</v>
      </c>
      <c r="E5638" s="84">
        <f t="shared" ca="1" si="263"/>
        <v>102406.249999872</v>
      </c>
      <c r="F5638" s="84">
        <f t="shared" ca="1" si="261"/>
        <v>-4.8930546883400004E-3</v>
      </c>
      <c r="G5638" s="119">
        <f>IF(FilterType="FIR",  PRE_CALC!A5586*Fdata, IF(F_default=1,G5637+(4*Fnotch-0)/8192,G5637+(F_stop-F_start)/8192) )</f>
        <v>174468.750000128</v>
      </c>
      <c r="H5638" s="120">
        <f ca="1">IF(FilterType="FIR", OFFSET(PRE_CALC!B5586,0,DEC_RATE), C5638)</f>
        <v>-118.14698897300001</v>
      </c>
    </row>
    <row r="5639" spans="2:8" x14ac:dyDescent="0.2">
      <c r="B5639" s="45">
        <f>IF(FilterType="FIR", IF(Extend_fmod, PRE_CALC!I5587*Fm, PRE_CALC!A5587*Fdata), IF(F_default=1,B5638+(4*Fnotch-0)/8192,B5638+(F_stop-F_start)/8192) )</f>
        <v>174500</v>
      </c>
      <c r="C5639" s="39">
        <f t="shared" si="262"/>
        <v>-2.4747812769329656</v>
      </c>
      <c r="D5639" s="84">
        <f ca="1">IF(FilterType="FIR", IF(Extend_fmod=1,OFFSET(PRE_CALC!J5587,0,DEC_RATE), OFFSET(PRE_CALC!B5587,0,DEC_RATE)), C5639)</f>
        <v>-118.092155702</v>
      </c>
      <c r="E5639" s="84">
        <f t="shared" ca="1" si="263"/>
        <v>102406.249999872</v>
      </c>
      <c r="F5639" s="84">
        <f t="shared" ca="1" si="261"/>
        <v>-4.8930546883400004E-3</v>
      </c>
      <c r="G5639" s="119">
        <f>IF(FilterType="FIR",  PRE_CALC!A5587*Fdata, IF(F_default=1,G5638+(4*Fnotch-0)/8192,G5638+(F_stop-F_start)/8192) )</f>
        <v>174500</v>
      </c>
      <c r="H5639" s="120">
        <f ca="1">IF(FilterType="FIR", OFFSET(PRE_CALC!B5587,0,DEC_RATE), C5639)</f>
        <v>-118.092155702</v>
      </c>
    </row>
    <row r="5640" spans="2:8" x14ac:dyDescent="0.2">
      <c r="B5640" s="45">
        <f>IF(FilterType="FIR", IF(Extend_fmod, PRE_CALC!I5588*Fm, PRE_CALC!A5588*Fdata), IF(F_default=1,B5639+(4*Fnotch-0)/8192,B5639+(F_stop-F_start)/8192) )</f>
        <v>174531.249999872</v>
      </c>
      <c r="C5640" s="39">
        <f t="shared" si="262"/>
        <v>-2.4756765799725122</v>
      </c>
      <c r="D5640" s="84">
        <f ca="1">IF(FilterType="FIR", IF(Extend_fmod=1,OFFSET(PRE_CALC!J5588,0,DEC_RATE), OFFSET(PRE_CALC!B5588,0,DEC_RATE)), C5640)</f>
        <v>-118.043210102</v>
      </c>
      <c r="E5640" s="84">
        <f t="shared" ca="1" si="263"/>
        <v>102406.249999872</v>
      </c>
      <c r="F5640" s="84">
        <f t="shared" ca="1" si="261"/>
        <v>-4.8930546883400004E-3</v>
      </c>
      <c r="G5640" s="119">
        <f>IF(FilterType="FIR",  PRE_CALC!A5588*Fdata, IF(F_default=1,G5639+(4*Fnotch-0)/8192,G5639+(F_stop-F_start)/8192) )</f>
        <v>174531.249999872</v>
      </c>
      <c r="H5640" s="120">
        <f ca="1">IF(FilterType="FIR", OFFSET(PRE_CALC!B5588,0,DEC_RATE), C5640)</f>
        <v>-118.043210102</v>
      </c>
    </row>
    <row r="5641" spans="2:8" x14ac:dyDescent="0.2">
      <c r="B5641" s="45">
        <f>IF(FilterType="FIR", IF(Extend_fmod, PRE_CALC!I5589*Fm, PRE_CALC!A5589*Fdata), IF(F_default=1,B5640+(4*Fnotch-0)/8192,B5640+(F_stop-F_start)/8192) )</f>
        <v>174562.5</v>
      </c>
      <c r="C5641" s="39">
        <f t="shared" si="262"/>
        <v>-2.4765720497902222</v>
      </c>
      <c r="D5641" s="84">
        <f ca="1">IF(FilterType="FIR", IF(Extend_fmod=1,OFFSET(PRE_CALC!J5589,0,DEC_RATE), OFFSET(PRE_CALC!B5589,0,DEC_RATE)), C5641)</f>
        <v>-118.00005161</v>
      </c>
      <c r="E5641" s="84">
        <f t="shared" ca="1" si="263"/>
        <v>102406.249999872</v>
      </c>
      <c r="F5641" s="84">
        <f t="shared" ca="1" si="261"/>
        <v>-4.8930546883400004E-3</v>
      </c>
      <c r="G5641" s="119">
        <f>IF(FilterType="FIR",  PRE_CALC!A5589*Fdata, IF(F_default=1,G5640+(4*Fnotch-0)/8192,G5640+(F_stop-F_start)/8192) )</f>
        <v>174562.5</v>
      </c>
      <c r="H5641" s="120">
        <f ca="1">IF(FilterType="FIR", OFFSET(PRE_CALC!B5589,0,DEC_RATE), C5641)</f>
        <v>-118.00005161</v>
      </c>
    </row>
    <row r="5642" spans="2:8" x14ac:dyDescent="0.2">
      <c r="B5642" s="45">
        <f>IF(FilterType="FIR", IF(Extend_fmod, PRE_CALC!I5590*Fm, PRE_CALC!A5590*Fdata), IF(F_default=1,B5641+(4*Fnotch-0)/8192,B5641+(F_stop-F_start)/8192) )</f>
        <v>174593.750000128</v>
      </c>
      <c r="C5642" s="39">
        <f t="shared" si="262"/>
        <v>-2.4774676863823966</v>
      </c>
      <c r="D5642" s="84">
        <f ca="1">IF(FilterType="FIR", IF(Extend_fmod=1,OFFSET(PRE_CALC!J5590,0,DEC_RATE), OFFSET(PRE_CALC!B5590,0,DEC_RATE)), C5642)</f>
        <v>-117.96258912499999</v>
      </c>
      <c r="E5642" s="84">
        <f t="shared" ca="1" si="263"/>
        <v>102406.249999872</v>
      </c>
      <c r="F5642" s="84">
        <f t="shared" ca="1" si="261"/>
        <v>-4.8930546883400004E-3</v>
      </c>
      <c r="G5642" s="119">
        <f>IF(FilterType="FIR",  PRE_CALC!A5590*Fdata, IF(F_default=1,G5641+(4*Fnotch-0)/8192,G5641+(F_stop-F_start)/8192) )</f>
        <v>174593.750000128</v>
      </c>
      <c r="H5642" s="120">
        <f ca="1">IF(FilterType="FIR", OFFSET(PRE_CALC!B5590,0,DEC_RATE), C5642)</f>
        <v>-117.96258912499999</v>
      </c>
    </row>
    <row r="5643" spans="2:8" x14ac:dyDescent="0.2">
      <c r="B5643" s="45">
        <f>IF(FilterType="FIR", IF(Extend_fmod, PRE_CALC!I5591*Fm, PRE_CALC!A5591*Fdata), IF(F_default=1,B5642+(4*Fnotch-0)/8192,B5642+(F_stop-F_start)/8192) )</f>
        <v>174625</v>
      </c>
      <c r="C5643" s="39">
        <f t="shared" si="262"/>
        <v>-2.4783634897452571</v>
      </c>
      <c r="D5643" s="84">
        <f ca="1">IF(FilterType="FIR", IF(Extend_fmod=1,OFFSET(PRE_CALC!J5591,0,DEC_RATE), OFFSET(PRE_CALC!B5591,0,DEC_RATE)), C5643)</f>
        <v>-117.930740477</v>
      </c>
      <c r="E5643" s="84">
        <f t="shared" ca="1" si="263"/>
        <v>102406.249999872</v>
      </c>
      <c r="F5643" s="84">
        <f t="shared" ca="1" si="261"/>
        <v>-4.8930546883400004E-3</v>
      </c>
      <c r="G5643" s="119">
        <f>IF(FilterType="FIR",  PRE_CALC!A5591*Fdata, IF(F_default=1,G5642+(4*Fnotch-0)/8192,G5642+(F_stop-F_start)/8192) )</f>
        <v>174625</v>
      </c>
      <c r="H5643" s="120">
        <f ca="1">IF(FilterType="FIR", OFFSET(PRE_CALC!B5591,0,DEC_RATE), C5643)</f>
        <v>-117.930740477</v>
      </c>
    </row>
    <row r="5644" spans="2:8" x14ac:dyDescent="0.2">
      <c r="B5644" s="45">
        <f>IF(FilterType="FIR", IF(Extend_fmod, PRE_CALC!I5592*Fm, PRE_CALC!A5592*Fdata), IF(F_default=1,B5643+(4*Fnotch-0)/8192,B5643+(F_stop-F_start)/8192) )</f>
        <v>174656.249999872</v>
      </c>
      <c r="C5644" s="39">
        <f t="shared" si="262"/>
        <v>-2.4792594598897595</v>
      </c>
      <c r="D5644" s="84">
        <f ca="1">IF(FilterType="FIR", IF(Extend_fmod=1,OFFSET(PRE_CALC!J5592,0,DEC_RATE), OFFSET(PRE_CALC!B5592,0,DEC_RATE)), C5644)</f>
        <v>-117.90443197499999</v>
      </c>
      <c r="E5644" s="84">
        <f t="shared" ca="1" si="263"/>
        <v>102406.249999872</v>
      </c>
      <c r="F5644" s="84">
        <f t="shared" ca="1" si="261"/>
        <v>-4.8930546883400004E-3</v>
      </c>
      <c r="G5644" s="119">
        <f>IF(FilterType="FIR",  PRE_CALC!A5592*Fdata, IF(F_default=1,G5643+(4*Fnotch-0)/8192,G5643+(F_stop-F_start)/8192) )</f>
        <v>174656.249999872</v>
      </c>
      <c r="H5644" s="120">
        <f ca="1">IF(FilterType="FIR", OFFSET(PRE_CALC!B5592,0,DEC_RATE), C5644)</f>
        <v>-117.90443197499999</v>
      </c>
    </row>
    <row r="5645" spans="2:8" x14ac:dyDescent="0.2">
      <c r="B5645" s="45">
        <f>IF(FilterType="FIR", IF(Extend_fmod, PRE_CALC!I5593*Fm, PRE_CALC!A5593*Fdata), IF(F_default=1,B5644+(4*Fnotch-0)/8192,B5644+(F_stop-F_start)/8192) )</f>
        <v>174687.5</v>
      </c>
      <c r="C5645" s="39">
        <f t="shared" si="262"/>
        <v>-2.4801555968268345</v>
      </c>
      <c r="D5645" s="84">
        <f ca="1">IF(FilterType="FIR", IF(Extend_fmod=1,OFFSET(PRE_CALC!J5593,0,DEC_RATE), OFFSET(PRE_CALC!B5593,0,DEC_RATE)), C5645)</f>
        <v>-117.88359799</v>
      </c>
      <c r="E5645" s="84">
        <f t="shared" ca="1" si="263"/>
        <v>102406.249999872</v>
      </c>
      <c r="F5645" s="84">
        <f t="shared" ca="1" si="261"/>
        <v>-4.8930546883400004E-3</v>
      </c>
      <c r="G5645" s="119">
        <f>IF(FilterType="FIR",  PRE_CALC!A5593*Fdata, IF(F_default=1,G5644+(4*Fnotch-0)/8192,G5644+(F_stop-F_start)/8192) )</f>
        <v>174687.5</v>
      </c>
      <c r="H5645" s="120">
        <f ca="1">IF(FilterType="FIR", OFFSET(PRE_CALC!B5593,0,DEC_RATE), C5645)</f>
        <v>-117.88359799</v>
      </c>
    </row>
    <row r="5646" spans="2:8" x14ac:dyDescent="0.2">
      <c r="B5646" s="45">
        <f>IF(FilterType="FIR", IF(Extend_fmod, PRE_CALC!I5594*Fm, PRE_CALC!A5594*Fdata), IF(F_default=1,B5645+(4*Fnotch-0)/8192,B5645+(F_stop-F_start)/8192) )</f>
        <v>174718.750000128</v>
      </c>
      <c r="C5646" s="39">
        <f t="shared" si="262"/>
        <v>-2.4810519005527607</v>
      </c>
      <c r="D5646" s="84">
        <f ca="1">IF(FilterType="FIR", IF(Extend_fmod=1,OFFSET(PRE_CALC!J5594,0,DEC_RATE), OFFSET(PRE_CALC!B5594,0,DEC_RATE)), C5646)</f>
        <v>-117.868180602</v>
      </c>
      <c r="E5646" s="84">
        <f t="shared" ca="1" si="263"/>
        <v>102406.249999872</v>
      </c>
      <c r="F5646" s="84">
        <f t="shared" ca="1" si="261"/>
        <v>-4.8930546883400004E-3</v>
      </c>
      <c r="G5646" s="119">
        <f>IF(FilterType="FIR",  PRE_CALC!A5594*Fdata, IF(F_default=1,G5645+(4*Fnotch-0)/8192,G5645+(F_stop-F_start)/8192) )</f>
        <v>174718.750000128</v>
      </c>
      <c r="H5646" s="120">
        <f ca="1">IF(FilterType="FIR", OFFSET(PRE_CALC!B5594,0,DEC_RATE), C5646)</f>
        <v>-117.868180602</v>
      </c>
    </row>
    <row r="5647" spans="2:8" x14ac:dyDescent="0.2">
      <c r="B5647" s="45">
        <f>IF(FilterType="FIR", IF(Extend_fmod, PRE_CALC!I5595*Fm, PRE_CALC!A5595*Fdata), IF(F_default=1,B5646+(4*Fnotch-0)/8192,B5646+(F_stop-F_start)/8192) )</f>
        <v>174750</v>
      </c>
      <c r="C5647" s="39">
        <f t="shared" si="262"/>
        <v>-2.4819483710637771</v>
      </c>
      <c r="D5647" s="84">
        <f ca="1">IF(FilterType="FIR", IF(Extend_fmod=1,OFFSET(PRE_CALC!J5595,0,DEC_RATE), OFFSET(PRE_CALC!B5595,0,DEC_RATE)), C5647)</f>
        <v>-117.85812928599999</v>
      </c>
      <c r="E5647" s="84">
        <f t="shared" ca="1" si="263"/>
        <v>102406.249999872</v>
      </c>
      <c r="F5647" s="84">
        <f t="shared" ca="1" si="261"/>
        <v>-4.8930546883400004E-3</v>
      </c>
      <c r="G5647" s="119">
        <f>IF(FilterType="FIR",  PRE_CALC!A5595*Fdata, IF(F_default=1,G5646+(4*Fnotch-0)/8192,G5646+(F_stop-F_start)/8192) )</f>
        <v>174750</v>
      </c>
      <c r="H5647" s="120">
        <f ca="1">IF(FilterType="FIR", OFFSET(PRE_CALC!B5595,0,DEC_RATE), C5647)</f>
        <v>-117.85812928599999</v>
      </c>
    </row>
    <row r="5648" spans="2:8" x14ac:dyDescent="0.2">
      <c r="B5648" s="45">
        <f>IF(FilterType="FIR", IF(Extend_fmod, PRE_CALC!I5596*Fm, PRE_CALC!A5596*Fdata), IF(F_default=1,B5647+(4*Fnotch-0)/8192,B5647+(F_stop-F_start)/8192) )</f>
        <v>174781.249999872</v>
      </c>
      <c r="C5648" s="39">
        <f t="shared" si="262"/>
        <v>-2.4828450083708251</v>
      </c>
      <c r="D5648" s="84">
        <f ca="1">IF(FilterType="FIR", IF(Extend_fmod=1,OFFSET(PRE_CALC!J5596,0,DEC_RATE), OFFSET(PRE_CALC!B5596,0,DEC_RATE)), C5648)</f>
        <v>-117.853400643</v>
      </c>
      <c r="E5648" s="84">
        <f t="shared" ca="1" si="263"/>
        <v>102406.249999872</v>
      </c>
      <c r="F5648" s="84">
        <f t="shared" ca="1" si="261"/>
        <v>-4.8930546883400004E-3</v>
      </c>
      <c r="G5648" s="119">
        <f>IF(FilterType="FIR",  PRE_CALC!A5596*Fdata, IF(F_default=1,G5647+(4*Fnotch-0)/8192,G5647+(F_stop-F_start)/8192) )</f>
        <v>174781.249999872</v>
      </c>
      <c r="H5648" s="120">
        <f ca="1">IF(FilterType="FIR", OFFSET(PRE_CALC!B5596,0,DEC_RATE), C5648)</f>
        <v>-117.853400643</v>
      </c>
    </row>
    <row r="5649" spans="2:8" x14ac:dyDescent="0.2">
      <c r="B5649" s="45">
        <f>IF(FilterType="FIR", IF(Extend_fmod, PRE_CALC!I5597*Fm, PRE_CALC!A5597*Fdata), IF(F_default=1,B5648+(4*Fnotch-0)/8192,B5648+(F_stop-F_start)/8192) )</f>
        <v>174812.5</v>
      </c>
      <c r="C5649" s="39">
        <f t="shared" si="262"/>
        <v>-2.4837418124848423</v>
      </c>
      <c r="D5649" s="84">
        <f ca="1">IF(FilterType="FIR", IF(Extend_fmod=1,OFFSET(PRE_CALC!J5597,0,DEC_RATE), OFFSET(PRE_CALC!B5597,0,DEC_RATE)), C5649)</f>
        <v>-117.853958167</v>
      </c>
      <c r="E5649" s="84">
        <f t="shared" ca="1" si="263"/>
        <v>102406.249999872</v>
      </c>
      <c r="F5649" s="84">
        <f t="shared" ca="1" si="261"/>
        <v>-4.8930546883400004E-3</v>
      </c>
      <c r="G5649" s="119">
        <f>IF(FilterType="FIR",  PRE_CALC!A5597*Fdata, IF(F_default=1,G5648+(4*Fnotch-0)/8192,G5648+(F_stop-F_start)/8192) )</f>
        <v>174812.5</v>
      </c>
      <c r="H5649" s="120">
        <f ca="1">IF(FilterType="FIR", OFFSET(PRE_CALC!B5597,0,DEC_RATE), C5649)</f>
        <v>-117.853958167</v>
      </c>
    </row>
    <row r="5650" spans="2:8" x14ac:dyDescent="0.2">
      <c r="B5650" s="45">
        <f>IF(FilterType="FIR", IF(Extend_fmod, PRE_CALC!I5598*Fm, PRE_CALC!A5598*Fdata), IF(F_default=1,B5649+(4*Fnotch-0)/8192,B5649+(F_stop-F_start)/8192) )</f>
        <v>174843.750000128</v>
      </c>
      <c r="C5650" s="39">
        <f t="shared" si="262"/>
        <v>-2.4846387834021129</v>
      </c>
      <c r="D5650" s="84">
        <f ca="1">IF(FilterType="FIR", IF(Extend_fmod=1,OFFSET(PRE_CALC!J5598,0,DEC_RATE), OFFSET(PRE_CALC!B5598,0,DEC_RATE)), C5650)</f>
        <v>-117.859772056</v>
      </c>
      <c r="E5650" s="84">
        <f t="shared" ca="1" si="263"/>
        <v>102406.249999872</v>
      </c>
      <c r="F5650" s="84">
        <f t="shared" ca="1" si="261"/>
        <v>-4.8930546883400004E-3</v>
      </c>
      <c r="G5650" s="119">
        <f>IF(FilterType="FIR",  PRE_CALC!A5598*Fdata, IF(F_default=1,G5649+(4*Fnotch-0)/8192,G5649+(F_stop-F_start)/8192) )</f>
        <v>174843.750000128</v>
      </c>
      <c r="H5650" s="120">
        <f ca="1">IF(FilterType="FIR", OFFSET(PRE_CALC!B5598,0,DEC_RATE), C5650)</f>
        <v>-117.859772056</v>
      </c>
    </row>
    <row r="5651" spans="2:8" x14ac:dyDescent="0.2">
      <c r="B5651" s="45">
        <f>IF(FilterType="FIR", IF(Extend_fmod, PRE_CALC!I5599*Fm, PRE_CALC!A5599*Fdata), IF(F_default=1,B5650+(4*Fnotch-0)/8192,B5650+(F_stop-F_start)/8192) )</f>
        <v>174875</v>
      </c>
      <c r="C5651" s="39">
        <f t="shared" si="262"/>
        <v>-2.4855359211188839</v>
      </c>
      <c r="D5651" s="84">
        <f ca="1">IF(FilterType="FIR", IF(Extend_fmod=1,OFFSET(PRE_CALC!J5599,0,DEC_RATE), OFFSET(PRE_CALC!B5599,0,DEC_RATE)), C5651)</f>
        <v>-117.870819048</v>
      </c>
      <c r="E5651" s="84">
        <f t="shared" ca="1" si="263"/>
        <v>102406.249999872</v>
      </c>
      <c r="F5651" s="84">
        <f t="shared" ca="1" si="261"/>
        <v>-4.8930546883400004E-3</v>
      </c>
      <c r="G5651" s="119">
        <f>IF(FilterType="FIR",  PRE_CALC!A5599*Fdata, IF(F_default=1,G5650+(4*Fnotch-0)/8192,G5650+(F_stop-F_start)/8192) )</f>
        <v>174875</v>
      </c>
      <c r="H5651" s="120">
        <f ca="1">IF(FilterType="FIR", OFFSET(PRE_CALC!B5599,0,DEC_RATE), C5651)</f>
        <v>-117.870819048</v>
      </c>
    </row>
    <row r="5652" spans="2:8" x14ac:dyDescent="0.2">
      <c r="B5652" s="45">
        <f>IF(FilterType="FIR", IF(Extend_fmod, PRE_CALC!I5600*Fm, PRE_CALC!A5600*Fdata), IF(F_default=1,B5651+(4*Fnotch-0)/8192,B5651+(F_stop-F_start)/8192) )</f>
        <v>174906.249999872</v>
      </c>
      <c r="C5652" s="39">
        <f t="shared" si="262"/>
        <v>-2.4864332256460835</v>
      </c>
      <c r="D5652" s="84">
        <f ca="1">IF(FilterType="FIR", IF(Extend_fmod=1,OFFSET(PRE_CALC!J5600,0,DEC_RATE), OFFSET(PRE_CALC!B5600,0,DEC_RATE)), C5652)</f>
        <v>-117.88708229700001</v>
      </c>
      <c r="E5652" s="84">
        <f t="shared" ca="1" si="263"/>
        <v>102406.249999872</v>
      </c>
      <c r="F5652" s="84">
        <f t="shared" ca="1" si="261"/>
        <v>-4.8930546883400004E-3</v>
      </c>
      <c r="G5652" s="119">
        <f>IF(FilterType="FIR",  PRE_CALC!A5600*Fdata, IF(F_default=1,G5651+(4*Fnotch-0)/8192,G5651+(F_stop-F_start)/8192) )</f>
        <v>174906.249999872</v>
      </c>
      <c r="H5652" s="120">
        <f ca="1">IF(FilterType="FIR", OFFSET(PRE_CALC!B5600,0,DEC_RATE), C5652)</f>
        <v>-117.88708229700001</v>
      </c>
    </row>
    <row r="5653" spans="2:8" x14ac:dyDescent="0.2">
      <c r="B5653" s="45">
        <f>IF(FilterType="FIR", IF(Extend_fmod, PRE_CALC!I5601*Fm, PRE_CALC!A5601*Fdata), IF(F_default=1,B5652+(4*Fnotch-0)/8192,B5652+(F_stop-F_start)/8192) )</f>
        <v>174937.5</v>
      </c>
      <c r="C5653" s="39">
        <f t="shared" si="262"/>
        <v>-2.4873306969946856</v>
      </c>
      <c r="D5653" s="84">
        <f ca="1">IF(FilterType="FIR", IF(Extend_fmod=1,OFFSET(PRE_CALC!J5601,0,DEC_RATE), OFFSET(PRE_CALC!B5601,0,DEC_RATE)), C5653)</f>
        <v>-117.908551278</v>
      </c>
      <c r="E5653" s="84">
        <f t="shared" ca="1" si="263"/>
        <v>102406.249999872</v>
      </c>
      <c r="F5653" s="84">
        <f t="shared" ca="1" si="261"/>
        <v>-4.8930546883400004E-3</v>
      </c>
      <c r="G5653" s="119">
        <f>IF(FilterType="FIR",  PRE_CALC!A5601*Fdata, IF(F_default=1,G5652+(4*Fnotch-0)/8192,G5652+(F_stop-F_start)/8192) )</f>
        <v>174937.5</v>
      </c>
      <c r="H5653" s="120">
        <f ca="1">IF(FilterType="FIR", OFFSET(PRE_CALC!B5601,0,DEC_RATE), C5653)</f>
        <v>-117.908551278</v>
      </c>
    </row>
    <row r="5654" spans="2:8" x14ac:dyDescent="0.2">
      <c r="B5654" s="45">
        <f>IF(FilterType="FIR", IF(Extend_fmod, PRE_CALC!I5602*Fm, PRE_CALC!A5602*Fdata), IF(F_default=1,B5653+(4*Fnotch-0)/8192,B5653+(F_stop-F_start)/8192) )</f>
        <v>174968.750000128</v>
      </c>
      <c r="C5654" s="39">
        <f t="shared" si="262"/>
        <v>-2.4882283351609535</v>
      </c>
      <c r="D5654" s="84">
        <f ca="1">IF(FilterType="FIR", IF(Extend_fmod=1,OFFSET(PRE_CALC!J5602,0,DEC_RATE), OFFSET(PRE_CALC!B5602,0,DEC_RATE)), C5654)</f>
        <v>-117.93522172599999</v>
      </c>
      <c r="E5654" s="84">
        <f t="shared" ca="1" si="263"/>
        <v>102406.249999872</v>
      </c>
      <c r="F5654" s="84">
        <f t="shared" ca="1" si="261"/>
        <v>-4.8930546883400004E-3</v>
      </c>
      <c r="G5654" s="119">
        <f>IF(FilterType="FIR",  PRE_CALC!A5602*Fdata, IF(F_default=1,G5653+(4*Fnotch-0)/8192,G5653+(F_stop-F_start)/8192) )</f>
        <v>174968.750000128</v>
      </c>
      <c r="H5654" s="120">
        <f ca="1">IF(FilterType="FIR", OFFSET(PRE_CALC!B5602,0,DEC_RATE), C5654)</f>
        <v>-117.93522172599999</v>
      </c>
    </row>
    <row r="5655" spans="2:8" x14ac:dyDescent="0.2">
      <c r="B5655" s="45">
        <f>IF(FilterType="FIR", IF(Extend_fmod, PRE_CALC!I5603*Fm, PRE_CALC!A5603*Fdata), IF(F_default=1,B5654+(4*Fnotch-0)/8192,B5654+(F_stop-F_start)/8192) )</f>
        <v>175000</v>
      </c>
      <c r="C5655" s="39">
        <f t="shared" si="262"/>
        <v>-2.4891261401411322</v>
      </c>
      <c r="D5655" s="84">
        <f ca="1">IF(FilterType="FIR", IF(Extend_fmod=1,OFFSET(PRE_CALC!J5603,0,DEC_RATE), OFFSET(PRE_CALC!B5603,0,DEC_RATE)), C5655)</f>
        <v>-117.96709559599999</v>
      </c>
      <c r="E5655" s="84">
        <f t="shared" ca="1" si="263"/>
        <v>102406.249999872</v>
      </c>
      <c r="F5655" s="84">
        <f t="shared" ca="1" si="261"/>
        <v>-4.8930546883400004E-3</v>
      </c>
      <c r="G5655" s="119">
        <f>IF(FilterType="FIR",  PRE_CALC!A5603*Fdata, IF(F_default=1,G5654+(4*Fnotch-0)/8192,G5654+(F_stop-F_start)/8192) )</f>
        <v>175000</v>
      </c>
      <c r="H5655" s="120">
        <f ca="1">IF(FilterType="FIR", OFFSET(PRE_CALC!B5603,0,DEC_RATE), C5655)</f>
        <v>-117.96709559599999</v>
      </c>
    </row>
    <row r="5656" spans="2:8" x14ac:dyDescent="0.2">
      <c r="B5656" s="45">
        <f>IF(FilterType="FIR", IF(Extend_fmod, PRE_CALC!I5604*Fm, PRE_CALC!A5604*Fdata), IF(F_default=1,B5655+(4*Fnotch-0)/8192,B5655+(F_stop-F_start)/8192) )</f>
        <v>175031.249999872</v>
      </c>
      <c r="C5656" s="39">
        <f t="shared" si="262"/>
        <v>-2.4900241119461572</v>
      </c>
      <c r="D5656" s="84">
        <f ca="1">IF(FilterType="FIR", IF(Extend_fmod=1,OFFSET(PRE_CALC!J5604,0,DEC_RATE), OFFSET(PRE_CALC!B5604,0,DEC_RATE)), C5656)</f>
        <v>-118.004181067</v>
      </c>
      <c r="E5656" s="84">
        <f t="shared" ca="1" si="263"/>
        <v>102406.249999872</v>
      </c>
      <c r="F5656" s="84">
        <f t="shared" ca="1" si="261"/>
        <v>-4.8930546883400004E-3</v>
      </c>
      <c r="G5656" s="119">
        <f>IF(FilterType="FIR",  PRE_CALC!A5604*Fdata, IF(F_default=1,G5655+(4*Fnotch-0)/8192,G5655+(F_stop-F_start)/8192) )</f>
        <v>175031.249999872</v>
      </c>
      <c r="H5656" s="120">
        <f ca="1">IF(FilterType="FIR", OFFSET(PRE_CALC!B5604,0,DEC_RATE), C5656)</f>
        <v>-118.004181067</v>
      </c>
    </row>
    <row r="5657" spans="2:8" x14ac:dyDescent="0.2">
      <c r="B5657" s="45">
        <f>IF(FilterType="FIR", IF(Extend_fmod, PRE_CALC!I5605*Fm, PRE_CALC!A5605*Fdata), IF(F_default=1,B5656+(4*Fnotch-0)/8192,B5656+(F_stop-F_start)/8192) )</f>
        <v>175062.5</v>
      </c>
      <c r="C5657" s="39">
        <f t="shared" si="262"/>
        <v>-2.4909222505870252</v>
      </c>
      <c r="D5657" s="84">
        <f ca="1">IF(FilterType="FIR", IF(Extend_fmod=1,OFFSET(PRE_CALC!J5605,0,DEC_RATE), OFFSET(PRE_CALC!B5605,0,DEC_RATE)), C5657)</f>
        <v>-118.04649256099999</v>
      </c>
      <c r="E5657" s="84">
        <f t="shared" ca="1" si="263"/>
        <v>102406.249999872</v>
      </c>
      <c r="F5657" s="84">
        <f t="shared" ca="1" si="261"/>
        <v>-4.8930546883400004E-3</v>
      </c>
      <c r="G5657" s="119">
        <f>IF(FilterType="FIR",  PRE_CALC!A5605*Fdata, IF(F_default=1,G5656+(4*Fnotch-0)/8192,G5656+(F_stop-F_start)/8192) )</f>
        <v>175062.5</v>
      </c>
      <c r="H5657" s="120">
        <f ca="1">IF(FilterType="FIR", OFFSET(PRE_CALC!B5605,0,DEC_RATE), C5657)</f>
        <v>-118.04649256099999</v>
      </c>
    </row>
    <row r="5658" spans="2:8" x14ac:dyDescent="0.2">
      <c r="B5658" s="45">
        <f>IF(FilterType="FIR", IF(Extend_fmod, PRE_CALC!I5606*Fm, PRE_CALC!A5606*Fdata), IF(F_default=1,B5657+(4*Fnotch-0)/8192,B5657+(F_stop-F_start)/8192) )</f>
        <v>175093.750000128</v>
      </c>
      <c r="C5658" s="39">
        <f t="shared" si="262"/>
        <v>-2.4918205560599649</v>
      </c>
      <c r="D5658" s="84">
        <f ca="1">IF(FilterType="FIR", IF(Extend_fmod=1,OFFSET(PRE_CALC!J5606,0,DEC_RATE), OFFSET(PRE_CALC!B5606,0,DEC_RATE)), C5658)</f>
        <v>-118.09405080099999</v>
      </c>
      <c r="E5658" s="84">
        <f t="shared" ca="1" si="263"/>
        <v>102406.249999872</v>
      </c>
      <c r="F5658" s="84">
        <f t="shared" ca="1" si="261"/>
        <v>-4.8930546883400004E-3</v>
      </c>
      <c r="G5658" s="119">
        <f>IF(FilterType="FIR",  PRE_CALC!A5606*Fdata, IF(F_default=1,G5657+(4*Fnotch-0)/8192,G5657+(F_stop-F_start)/8192) )</f>
        <v>175093.750000128</v>
      </c>
      <c r="H5658" s="120">
        <f ca="1">IF(FilterType="FIR", OFFSET(PRE_CALC!B5606,0,DEC_RATE), C5658)</f>
        <v>-118.09405080099999</v>
      </c>
    </row>
    <row r="5659" spans="2:8" x14ac:dyDescent="0.2">
      <c r="B5659" s="45">
        <f>IF(FilterType="FIR", IF(Extend_fmod, PRE_CALC!I5607*Fm, PRE_CALC!A5607*Fdata), IF(F_default=1,B5658+(4*Fnotch-0)/8192,B5658+(F_stop-F_start)/8192) )</f>
        <v>175125</v>
      </c>
      <c r="C5659" s="39">
        <f t="shared" si="262"/>
        <v>-2.4927190283612473</v>
      </c>
      <c r="D5659" s="84">
        <f ca="1">IF(FilterType="FIR", IF(Extend_fmod=1,OFFSET(PRE_CALC!J5607,0,DEC_RATE), OFFSET(PRE_CALC!B5607,0,DEC_RATE)), C5659)</f>
        <v>-118.146882899</v>
      </c>
      <c r="E5659" s="84">
        <f t="shared" ca="1" si="263"/>
        <v>102406.249999872</v>
      </c>
      <c r="F5659" s="84">
        <f t="shared" ca="1" si="261"/>
        <v>-4.8930546883400004E-3</v>
      </c>
      <c r="G5659" s="119">
        <f>IF(FilterType="FIR",  PRE_CALC!A5607*Fdata, IF(F_default=1,G5658+(4*Fnotch-0)/8192,G5658+(F_stop-F_start)/8192) )</f>
        <v>175125</v>
      </c>
      <c r="H5659" s="120">
        <f ca="1">IF(FilterType="FIR", OFFSET(PRE_CALC!B5607,0,DEC_RATE), C5659)</f>
        <v>-118.146882899</v>
      </c>
    </row>
    <row r="5660" spans="2:8" x14ac:dyDescent="0.2">
      <c r="B5660" s="45">
        <f>IF(FilterType="FIR", IF(Extend_fmod, PRE_CALC!I5608*Fm, PRE_CALC!A5608*Fdata), IF(F_default=1,B5659+(4*Fnotch-0)/8192,B5659+(F_stop-F_start)/8192) )</f>
        <v>175156.249999872</v>
      </c>
      <c r="C5660" s="39">
        <f t="shared" si="262"/>
        <v>-2.4936176675018293</v>
      </c>
      <c r="D5660" s="84">
        <f ca="1">IF(FilterType="FIR", IF(Extend_fmod=1,OFFSET(PRE_CALC!J5608,0,DEC_RATE), OFFSET(PRE_CALC!B5608,0,DEC_RATE)), C5660)</f>
        <v>-118.20502246700001</v>
      </c>
      <c r="E5660" s="84">
        <f t="shared" ca="1" si="263"/>
        <v>102406.249999872</v>
      </c>
      <c r="F5660" s="84">
        <f t="shared" ca="1" si="261"/>
        <v>-4.8930546883400004E-3</v>
      </c>
      <c r="G5660" s="119">
        <f>IF(FilterType="FIR",  PRE_CALC!A5608*Fdata, IF(F_default=1,G5659+(4*Fnotch-0)/8192,G5659+(F_stop-F_start)/8192) )</f>
        <v>175156.249999872</v>
      </c>
      <c r="H5660" s="120">
        <f ca="1">IF(FilterType="FIR", OFFSET(PRE_CALC!B5608,0,DEC_RATE), C5660)</f>
        <v>-118.20502246700001</v>
      </c>
    </row>
    <row r="5661" spans="2:8" x14ac:dyDescent="0.2">
      <c r="B5661" s="45">
        <f>IF(FilterType="FIR", IF(Extend_fmod, PRE_CALC!I5609*Fm, PRE_CALC!A5609*Fdata), IF(F_default=1,B5660+(4*Fnotch-0)/8192,B5660+(F_stop-F_start)/8192) )</f>
        <v>175187.5</v>
      </c>
      <c r="C5661" s="39">
        <f t="shared" si="262"/>
        <v>-2.4945164734926659</v>
      </c>
      <c r="D5661" s="84">
        <f ca="1">IF(FilterType="FIR", IF(Extend_fmod=1,OFFSET(PRE_CALC!J5609,0,DEC_RATE), OFFSET(PRE_CALC!B5609,0,DEC_RATE)), C5661)</f>
        <v>-118.26850977399999</v>
      </c>
      <c r="E5661" s="84">
        <f t="shared" ca="1" si="263"/>
        <v>102406.249999872</v>
      </c>
      <c r="F5661" s="84">
        <f t="shared" ca="1" si="261"/>
        <v>-4.8930546883400004E-3</v>
      </c>
      <c r="G5661" s="119">
        <f>IF(FilterType="FIR",  PRE_CALC!A5609*Fdata, IF(F_default=1,G5660+(4*Fnotch-0)/8192,G5660+(F_stop-F_start)/8192) )</f>
        <v>175187.5</v>
      </c>
      <c r="H5661" s="120">
        <f ca="1">IF(FilterType="FIR", OFFSET(PRE_CALC!B5609,0,DEC_RATE), C5661)</f>
        <v>-118.26850977399999</v>
      </c>
    </row>
    <row r="5662" spans="2:8" x14ac:dyDescent="0.2">
      <c r="B5662" s="45">
        <f>IF(FilterType="FIR", IF(Extend_fmod, PRE_CALC!I5610*Fm, PRE_CALC!A5610*Fdata), IF(F_default=1,B5661+(4*Fnotch-0)/8192,B5661+(F_stop-F_start)/8192) )</f>
        <v>175218.750000128</v>
      </c>
      <c r="C5662" s="39">
        <f t="shared" si="262"/>
        <v>-2.4954154463300435</v>
      </c>
      <c r="D5662" s="84">
        <f ca="1">IF(FilterType="FIR", IF(Extend_fmod=1,OFFSET(PRE_CALC!J5610,0,DEC_RATE), OFFSET(PRE_CALC!B5610,0,DEC_RATE)), C5662)</f>
        <v>-118.337391926</v>
      </c>
      <c r="E5662" s="84">
        <f t="shared" ca="1" si="263"/>
        <v>102406.249999872</v>
      </c>
      <c r="F5662" s="84">
        <f t="shared" ca="1" si="261"/>
        <v>-4.8930546883400004E-3</v>
      </c>
      <c r="G5662" s="119">
        <f>IF(FilterType="FIR",  PRE_CALC!A5610*Fdata, IF(F_default=1,G5661+(4*Fnotch-0)/8192,G5661+(F_stop-F_start)/8192) )</f>
        <v>175218.750000128</v>
      </c>
      <c r="H5662" s="120">
        <f ca="1">IF(FilterType="FIR", OFFSET(PRE_CALC!B5610,0,DEC_RATE), C5662)</f>
        <v>-118.337391926</v>
      </c>
    </row>
    <row r="5663" spans="2:8" x14ac:dyDescent="0.2">
      <c r="B5663" s="45">
        <f>IF(FilterType="FIR", IF(Extend_fmod, PRE_CALC!I5611*Fm, PRE_CALC!A5611*Fdata), IF(F_default=1,B5662+(4*Fnotch-0)/8192,B5662+(F_stop-F_start)/8192) )</f>
        <v>175250</v>
      </c>
      <c r="C5663" s="39">
        <f t="shared" si="262"/>
        <v>-2.4963145860101981</v>
      </c>
      <c r="D5663" s="84">
        <f ca="1">IF(FilterType="FIR", IF(Extend_fmod=1,OFFSET(PRE_CALC!J5611,0,DEC_RATE), OFFSET(PRE_CALC!B5611,0,DEC_RATE)), C5663)</f>
        <v>-118.41172308199999</v>
      </c>
      <c r="E5663" s="84">
        <f t="shared" ca="1" si="263"/>
        <v>102406.249999872</v>
      </c>
      <c r="F5663" s="84">
        <f t="shared" ca="1" si="261"/>
        <v>-4.8930546883400004E-3</v>
      </c>
      <c r="G5663" s="119">
        <f>IF(FilterType="FIR",  PRE_CALC!A5611*Fdata, IF(F_default=1,G5662+(4*Fnotch-0)/8192,G5662+(F_stop-F_start)/8192) )</f>
        <v>175250</v>
      </c>
      <c r="H5663" s="120">
        <f ca="1">IF(FilterType="FIR", OFFSET(PRE_CALC!B5611,0,DEC_RATE), C5663)</f>
        <v>-118.41172308199999</v>
      </c>
    </row>
    <row r="5664" spans="2:8" x14ac:dyDescent="0.2">
      <c r="B5664" s="45">
        <f>IF(FilterType="FIR", IF(Extend_fmod, PRE_CALC!I5612*Fm, PRE_CALC!A5612*Fdata), IF(F_default=1,B5663+(4*Fnotch-0)/8192,B5663+(F_stop-F_start)/8192) )</f>
        <v>175281.249999872</v>
      </c>
      <c r="C5664" s="39">
        <f t="shared" si="262"/>
        <v>-2.4972138925440777</v>
      </c>
      <c r="D5664" s="84">
        <f ca="1">IF(FilterType="FIR", IF(Extend_fmod=1,OFFSET(PRE_CALC!J5612,0,DEC_RATE), OFFSET(PRE_CALC!B5612,0,DEC_RATE)), C5664)</f>
        <v>-118.49156471800001</v>
      </c>
      <c r="E5664" s="84">
        <f t="shared" ca="1" si="263"/>
        <v>102406.249999872</v>
      </c>
      <c r="F5664" s="84">
        <f t="shared" ca="1" si="261"/>
        <v>-4.8930546883400004E-3</v>
      </c>
      <c r="G5664" s="119">
        <f>IF(FilterType="FIR",  PRE_CALC!A5612*Fdata, IF(F_default=1,G5663+(4*Fnotch-0)/8192,G5663+(F_stop-F_start)/8192) )</f>
        <v>175281.249999872</v>
      </c>
      <c r="H5664" s="120">
        <f ca="1">IF(FilterType="FIR", OFFSET(PRE_CALC!B5612,0,DEC_RATE), C5664)</f>
        <v>-118.49156471800001</v>
      </c>
    </row>
    <row r="5665" spans="2:8" x14ac:dyDescent="0.2">
      <c r="B5665" s="45">
        <f>IF(FilterType="FIR", IF(Extend_fmod, PRE_CALC!I5613*Fm, PRE_CALC!A5613*Fdata), IF(F_default=1,B5664+(4*Fnotch-0)/8192,B5664+(F_stop-F_start)/8192) )</f>
        <v>175312.5</v>
      </c>
      <c r="C5665" s="39">
        <f t="shared" si="262"/>
        <v>-2.4981133659426971</v>
      </c>
      <c r="D5665" s="84">
        <f ca="1">IF(FilterType="FIR", IF(Extend_fmod=1,OFFSET(PRE_CALC!J5613,0,DEC_RATE), OFFSET(PRE_CALC!B5613,0,DEC_RATE)), C5665)</f>
        <v>-118.576985923</v>
      </c>
      <c r="E5665" s="84">
        <f t="shared" ca="1" si="263"/>
        <v>102406.249999872</v>
      </c>
      <c r="F5665" s="84">
        <f t="shared" ca="1" si="261"/>
        <v>-4.8930546883400004E-3</v>
      </c>
      <c r="G5665" s="119">
        <f>IF(FilterType="FIR",  PRE_CALC!A5613*Fdata, IF(F_default=1,G5664+(4*Fnotch-0)/8192,G5664+(F_stop-F_start)/8192) )</f>
        <v>175312.5</v>
      </c>
      <c r="H5665" s="120">
        <f ca="1">IF(FilterType="FIR", OFFSET(PRE_CALC!B5613,0,DEC_RATE), C5665)</f>
        <v>-118.576985923</v>
      </c>
    </row>
    <row r="5666" spans="2:8" x14ac:dyDescent="0.2">
      <c r="B5666" s="45">
        <f>IF(FilterType="FIR", IF(Extend_fmod, PRE_CALC!I5614*Fm, PRE_CALC!A5614*Fdata), IF(F_default=1,B5665+(4*Fnotch-0)/8192,B5665+(F_stop-F_start)/8192) )</f>
        <v>175343.750000128</v>
      </c>
      <c r="C5666" s="39">
        <f t="shared" si="262"/>
        <v>-2.4990130062022935</v>
      </c>
      <c r="D5666" s="84">
        <f ca="1">IF(FilterType="FIR", IF(Extend_fmod=1,OFFSET(PRE_CALC!J5614,0,DEC_RATE), OFFSET(PRE_CALC!B5614,0,DEC_RATE)), C5666)</f>
        <v>-118.668063742</v>
      </c>
      <c r="E5666" s="84">
        <f t="shared" ca="1" si="263"/>
        <v>102406.249999872</v>
      </c>
      <c r="F5666" s="84">
        <f t="shared" ca="1" si="261"/>
        <v>-4.8930546883400004E-3</v>
      </c>
      <c r="G5666" s="119">
        <f>IF(FilterType="FIR",  PRE_CALC!A5614*Fdata, IF(F_default=1,G5665+(4*Fnotch-0)/8192,G5665+(F_stop-F_start)/8192) )</f>
        <v>175343.750000128</v>
      </c>
      <c r="H5666" s="120">
        <f ca="1">IF(FilterType="FIR", OFFSET(PRE_CALC!B5614,0,DEC_RATE), C5666)</f>
        <v>-118.668063742</v>
      </c>
    </row>
    <row r="5667" spans="2:8" x14ac:dyDescent="0.2">
      <c r="B5667" s="45">
        <f>IF(FilterType="FIR", IF(Extend_fmod, PRE_CALC!I5615*Fm, PRE_CALC!A5615*Fdata), IF(F_default=1,B5666+(4*Fnotch-0)/8192,B5666+(F_stop-F_start)/8192) )</f>
        <v>175375</v>
      </c>
      <c r="C5667" s="39">
        <f t="shared" si="262"/>
        <v>-2.4999128133191086</v>
      </c>
      <c r="D5667" s="84">
        <f ca="1">IF(FilterType="FIR", IF(Extend_fmod=1,OFFSET(PRE_CALC!J5615,0,DEC_RATE), OFFSET(PRE_CALC!B5615,0,DEC_RATE)), C5667)</f>
        <v>-118.76488356599999</v>
      </c>
      <c r="E5667" s="84">
        <f t="shared" ca="1" si="263"/>
        <v>102406.249999872</v>
      </c>
      <c r="F5667" s="84">
        <f t="shared" ca="1" si="261"/>
        <v>-4.8930546883400004E-3</v>
      </c>
      <c r="G5667" s="119">
        <f>IF(FilterType="FIR",  PRE_CALC!A5615*Fdata, IF(F_default=1,G5666+(4*Fnotch-0)/8192,G5666+(F_stop-F_start)/8192) )</f>
        <v>175375</v>
      </c>
      <c r="H5667" s="120">
        <f ca="1">IF(FilterType="FIR", OFFSET(PRE_CALC!B5615,0,DEC_RATE), C5667)</f>
        <v>-118.76488356599999</v>
      </c>
    </row>
    <row r="5668" spans="2:8" x14ac:dyDescent="0.2">
      <c r="B5668" s="45">
        <f>IF(FilterType="FIR", IF(Extend_fmod, PRE_CALC!I5616*Fm, PRE_CALC!A5616*Fdata), IF(F_default=1,B5667+(4*Fnotch-0)/8192,B5667+(F_stop-F_start)/8192) )</f>
        <v>175406.249999872</v>
      </c>
      <c r="C5668" s="39">
        <f t="shared" si="262"/>
        <v>-2.5008127873041168</v>
      </c>
      <c r="D5668" s="84">
        <f ca="1">IF(FilterType="FIR", IF(Extend_fmod=1,OFFSET(PRE_CALC!J5616,0,DEC_RATE), OFFSET(PRE_CALC!B5616,0,DEC_RATE)), C5668)</f>
        <v>-118.86753958</v>
      </c>
      <c r="E5668" s="84">
        <f t="shared" ca="1" si="263"/>
        <v>102406.249999872</v>
      </c>
      <c r="F5668" s="84">
        <f t="shared" ca="1" si="261"/>
        <v>-4.8930546883400004E-3</v>
      </c>
      <c r="G5668" s="119">
        <f>IF(FilterType="FIR",  PRE_CALC!A5616*Fdata, IF(F_default=1,G5667+(4*Fnotch-0)/8192,G5667+(F_stop-F_start)/8192) )</f>
        <v>175406.249999872</v>
      </c>
      <c r="H5668" s="120">
        <f ca="1">IF(FilterType="FIR", OFFSET(PRE_CALC!B5616,0,DEC_RATE), C5668)</f>
        <v>-118.86753958</v>
      </c>
    </row>
    <row r="5669" spans="2:8" x14ac:dyDescent="0.2">
      <c r="B5669" s="45">
        <f>IF(FilterType="FIR", IF(Extend_fmod, PRE_CALC!I5617*Fm, PRE_CALC!A5617*Fdata), IF(F_default=1,B5668+(4*Fnotch-0)/8192,B5668+(F_stop-F_start)/8192) )</f>
        <v>175437.5</v>
      </c>
      <c r="C5669" s="39">
        <f t="shared" si="262"/>
        <v>-2.5017129281683181</v>
      </c>
      <c r="D5669" s="84">
        <f ca="1">IF(FilterType="FIR", IF(Extend_fmod=1,OFFSET(PRE_CALC!J5617,0,DEC_RATE), OFFSET(PRE_CALC!B5617,0,DEC_RATE)), C5669)</f>
        <v>-118.976135263</v>
      </c>
      <c r="E5669" s="84">
        <f t="shared" ca="1" si="263"/>
        <v>102406.249999872</v>
      </c>
      <c r="F5669" s="84">
        <f t="shared" ca="1" si="261"/>
        <v>-4.8930546883400004E-3</v>
      </c>
      <c r="G5669" s="119">
        <f>IF(FilterType="FIR",  PRE_CALC!A5617*Fdata, IF(F_default=1,G5668+(4*Fnotch-0)/8192,G5668+(F_stop-F_start)/8192) )</f>
        <v>175437.5</v>
      </c>
      <c r="H5669" s="120">
        <f ca="1">IF(FilterType="FIR", OFFSET(PRE_CALC!B5617,0,DEC_RATE), C5669)</f>
        <v>-118.976135263</v>
      </c>
    </row>
    <row r="5670" spans="2:8" x14ac:dyDescent="0.2">
      <c r="B5670" s="45">
        <f>IF(FilterType="FIR", IF(Extend_fmod, PRE_CALC!I5618*Fm, PRE_CALC!A5618*Fdata), IF(F_default=1,B5669+(4*Fnotch-0)/8192,B5669+(F_stop-F_start)/8192) )</f>
        <v>175468.750000128</v>
      </c>
      <c r="C5670" s="39">
        <f t="shared" si="262"/>
        <v>-2.502613235907968</v>
      </c>
      <c r="D5670" s="84">
        <f ca="1">IF(FilterType="FIR", IF(Extend_fmod=1,OFFSET(PRE_CALC!J5618,0,DEC_RATE), OFFSET(PRE_CALC!B5618,0,DEC_RATE)), C5670)</f>
        <v>-119.090783953</v>
      </c>
      <c r="E5670" s="84">
        <f t="shared" ca="1" si="263"/>
        <v>102406.249999872</v>
      </c>
      <c r="F5670" s="84">
        <f t="shared" ca="1" si="261"/>
        <v>-4.8930546883400004E-3</v>
      </c>
      <c r="G5670" s="119">
        <f>IF(FilterType="FIR",  PRE_CALC!A5618*Fdata, IF(F_default=1,G5669+(4*Fnotch-0)/8192,G5669+(F_stop-F_start)/8192) )</f>
        <v>175468.750000128</v>
      </c>
      <c r="H5670" s="120">
        <f ca="1">IF(FilterType="FIR", OFFSET(PRE_CALC!B5618,0,DEC_RATE), C5670)</f>
        <v>-119.090783953</v>
      </c>
    </row>
    <row r="5671" spans="2:8" x14ac:dyDescent="0.2">
      <c r="B5671" s="45">
        <f>IF(FilterType="FIR", IF(Extend_fmod, PRE_CALC!I5619*Fm, PRE_CALC!A5619*Fdata), IF(F_default=1,B5670+(4*Fnotch-0)/8192,B5670+(F_stop-F_start)/8192) )</f>
        <v>175500</v>
      </c>
      <c r="C5671" s="39">
        <f t="shared" si="262"/>
        <v>-2.5035137105192993</v>
      </c>
      <c r="D5671" s="84">
        <f ca="1">IF(FilterType="FIR", IF(Extend_fmod=1,OFFSET(PRE_CALC!J5619,0,DEC_RATE), OFFSET(PRE_CALC!B5619,0,DEC_RATE)), C5671)</f>
        <v>-119.21160948799999</v>
      </c>
      <c r="E5671" s="84">
        <f t="shared" ca="1" si="263"/>
        <v>102406.249999872</v>
      </c>
      <c r="F5671" s="84">
        <f t="shared" ca="1" si="261"/>
        <v>-4.8930546883400004E-3</v>
      </c>
      <c r="G5671" s="119">
        <f>IF(FilterType="FIR",  PRE_CALC!A5619*Fdata, IF(F_default=1,G5670+(4*Fnotch-0)/8192,G5670+(F_stop-F_start)/8192) )</f>
        <v>175500</v>
      </c>
      <c r="H5671" s="120">
        <f ca="1">IF(FilterType="FIR", OFFSET(PRE_CALC!B5619,0,DEC_RATE), C5671)</f>
        <v>-119.21160948799999</v>
      </c>
    </row>
    <row r="5672" spans="2:8" x14ac:dyDescent="0.2">
      <c r="B5672" s="45">
        <f>IF(FilterType="FIR", IF(Extend_fmod, PRE_CALC!I5620*Fm, PRE_CALC!A5620*Fdata), IF(F_default=1,B5671+(4*Fnotch-0)/8192,B5671+(F_stop-F_start)/8192) )</f>
        <v>175531.249999872</v>
      </c>
      <c r="C5672" s="39">
        <f t="shared" si="262"/>
        <v>-2.5044143520133049</v>
      </c>
      <c r="D5672" s="84">
        <f ca="1">IF(FilterType="FIR", IF(Extend_fmod=1,OFFSET(PRE_CALC!J5620,0,DEC_RATE), OFFSET(PRE_CALC!B5620,0,DEC_RATE)), C5672)</f>
        <v>-119.338746922</v>
      </c>
      <c r="E5672" s="84">
        <f t="shared" ca="1" si="263"/>
        <v>102406.249999872</v>
      </c>
      <c r="F5672" s="84">
        <f t="shared" ca="1" si="261"/>
        <v>-4.8930546883400004E-3</v>
      </c>
      <c r="G5672" s="119">
        <f>IF(FilterType="FIR",  PRE_CALC!A5620*Fdata, IF(F_default=1,G5671+(4*Fnotch-0)/8192,G5671+(F_stop-F_start)/8192) )</f>
        <v>175531.249999872</v>
      </c>
      <c r="H5672" s="120">
        <f ca="1">IF(FilterType="FIR", OFFSET(PRE_CALC!B5620,0,DEC_RATE), C5672)</f>
        <v>-119.338746922</v>
      </c>
    </row>
    <row r="5673" spans="2:8" x14ac:dyDescent="0.2">
      <c r="B5673" s="45">
        <f>IF(FilterType="FIR", IF(Extend_fmod, PRE_CALC!I5621*Fm, PRE_CALC!A5621*Fdata), IF(F_default=1,B5672+(4*Fnotch-0)/8192,B5672+(F_stop-F_start)/8192) )</f>
        <v>175562.5</v>
      </c>
      <c r="C5673" s="39">
        <f t="shared" si="262"/>
        <v>-2.5053151604009667</v>
      </c>
      <c r="D5673" s="84">
        <f ca="1">IF(FilterType="FIR", IF(Extend_fmod=1,OFFSET(PRE_CALC!J5621,0,DEC_RATE), OFFSET(PRE_CALC!B5621,0,DEC_RATE)), C5673)</f>
        <v>-119.472343331</v>
      </c>
      <c r="E5673" s="84">
        <f t="shared" ca="1" si="263"/>
        <v>102406.249999872</v>
      </c>
      <c r="F5673" s="84">
        <f t="shared" ca="1" si="261"/>
        <v>-4.8930546883400004E-3</v>
      </c>
      <c r="G5673" s="119">
        <f>IF(FilterType="FIR",  PRE_CALC!A5621*Fdata, IF(F_default=1,G5672+(4*Fnotch-0)/8192,G5672+(F_stop-F_start)/8192) )</f>
        <v>175562.5</v>
      </c>
      <c r="H5673" s="120">
        <f ca="1">IF(FilterType="FIR", OFFSET(PRE_CALC!B5621,0,DEC_RATE), C5673)</f>
        <v>-119.472343331</v>
      </c>
    </row>
    <row r="5674" spans="2:8" x14ac:dyDescent="0.2">
      <c r="B5674" s="45">
        <f>IF(FilterType="FIR", IF(Extend_fmod, PRE_CALC!I5622*Fm, PRE_CALC!A5622*Fdata), IF(F_default=1,B5673+(4*Fnotch-0)/8192,B5673+(F_stop-F_start)/8192) )</f>
        <v>175593.750000128</v>
      </c>
      <c r="C5674" s="39">
        <f t="shared" si="262"/>
        <v>-2.5062161356785673</v>
      </c>
      <c r="D5674" s="84">
        <f ca="1">IF(FilterType="FIR", IF(Extend_fmod=1,OFFSET(PRE_CALC!J5622,0,DEC_RATE), OFFSET(PRE_CALC!B5622,0,DEC_RATE)), C5674)</f>
        <v>-119.612558721</v>
      </c>
      <c r="E5674" s="84">
        <f t="shared" ca="1" si="263"/>
        <v>102406.249999872</v>
      </c>
      <c r="F5674" s="84">
        <f t="shared" ca="1" si="261"/>
        <v>-4.8930546883400004E-3</v>
      </c>
      <c r="G5674" s="119">
        <f>IF(FilterType="FIR",  PRE_CALC!A5622*Fdata, IF(F_default=1,G5673+(4*Fnotch-0)/8192,G5673+(F_stop-F_start)/8192) )</f>
        <v>175593.750000128</v>
      </c>
      <c r="H5674" s="120">
        <f ca="1">IF(FilterType="FIR", OFFSET(PRE_CALC!B5622,0,DEC_RATE), C5674)</f>
        <v>-119.612558721</v>
      </c>
    </row>
    <row r="5675" spans="2:8" x14ac:dyDescent="0.2">
      <c r="B5675" s="45">
        <f>IF(FilterType="FIR", IF(Extend_fmod, PRE_CALC!I5623*Fm, PRE_CALC!A5623*Fdata), IF(F_default=1,B5674+(4*Fnotch-0)/8192,B5674+(F_stop-F_start)/8192) )</f>
        <v>175625</v>
      </c>
      <c r="C5675" s="39">
        <f t="shared" si="262"/>
        <v>-2.5071172778423083</v>
      </c>
      <c r="D5675" s="84">
        <f ca="1">IF(FilterType="FIR", IF(Extend_fmod=1,OFFSET(PRE_CALC!J5623,0,DEC_RATE), OFFSET(PRE_CALC!B5623,0,DEC_RATE)), C5675)</f>
        <v>-119.75956705199999</v>
      </c>
      <c r="E5675" s="84">
        <f t="shared" ca="1" si="263"/>
        <v>102406.249999872</v>
      </c>
      <c r="F5675" s="84">
        <f t="shared" ca="1" si="261"/>
        <v>-4.8930546883400004E-3</v>
      </c>
      <c r="G5675" s="119">
        <f>IF(FilterType="FIR",  PRE_CALC!A5623*Fdata, IF(F_default=1,G5674+(4*Fnotch-0)/8192,G5674+(F_stop-F_start)/8192) )</f>
        <v>175625</v>
      </c>
      <c r="H5675" s="120">
        <f ca="1">IF(FilterType="FIR", OFFSET(PRE_CALC!B5623,0,DEC_RATE), C5675)</f>
        <v>-119.75956705199999</v>
      </c>
    </row>
    <row r="5676" spans="2:8" x14ac:dyDescent="0.2">
      <c r="B5676" s="45">
        <f>IF(FilterType="FIR", IF(Extend_fmod, PRE_CALC!I5624*Fm, PRE_CALC!A5624*Fdata), IF(F_default=1,B5675+(4*Fnotch-0)/8192,B5675+(F_stop-F_start)/8192) )</f>
        <v>175656.249999872</v>
      </c>
      <c r="C5676" s="39">
        <f t="shared" si="262"/>
        <v>-2.5080185869032139</v>
      </c>
      <c r="D5676" s="84">
        <f ca="1">IF(FilterType="FIR", IF(Extend_fmod=1,OFFSET(PRE_CALC!J5624,0,DEC_RATE), OFFSET(PRE_CALC!B5624,0,DEC_RATE)), C5676)</f>
        <v>-119.913557383</v>
      </c>
      <c r="E5676" s="84">
        <f t="shared" ca="1" si="263"/>
        <v>102406.249999872</v>
      </c>
      <c r="F5676" s="84">
        <f t="shared" ca="1" si="261"/>
        <v>-4.8930546883400004E-3</v>
      </c>
      <c r="G5676" s="119">
        <f>IF(FilterType="FIR",  PRE_CALC!A5624*Fdata, IF(F_default=1,G5675+(4*Fnotch-0)/8192,G5675+(F_stop-F_start)/8192) )</f>
        <v>175656.249999872</v>
      </c>
      <c r="H5676" s="120">
        <f ca="1">IF(FilterType="FIR", OFFSET(PRE_CALC!B5624,0,DEC_RATE), C5676)</f>
        <v>-119.913557383</v>
      </c>
    </row>
    <row r="5677" spans="2:8" x14ac:dyDescent="0.2">
      <c r="B5677" s="45">
        <f>IF(FilterType="FIR", IF(Extend_fmod, PRE_CALC!I5625*Fm, PRE_CALC!A5625*Fdata), IF(F_default=1,B5676+(4*Fnotch-0)/8192,B5676+(F_stop-F_start)/8192) )</f>
        <v>175687.5</v>
      </c>
      <c r="C5677" s="39">
        <f t="shared" si="262"/>
        <v>-2.5089200628722841</v>
      </c>
      <c r="D5677" s="84">
        <f ca="1">IF(FilterType="FIR", IF(Extend_fmod=1,OFFSET(PRE_CALC!J5625,0,DEC_RATE), OFFSET(PRE_CALC!B5625,0,DEC_RATE)), C5677)</f>
        <v>-120.07473517299999</v>
      </c>
      <c r="E5677" s="84">
        <f t="shared" ca="1" si="263"/>
        <v>102406.249999872</v>
      </c>
      <c r="F5677" s="84">
        <f t="shared" ca="1" si="261"/>
        <v>-4.8930546883400004E-3</v>
      </c>
      <c r="G5677" s="119">
        <f>IF(FilterType="FIR",  PRE_CALC!A5625*Fdata, IF(F_default=1,G5676+(4*Fnotch-0)/8192,G5676+(F_stop-F_start)/8192) )</f>
        <v>175687.5</v>
      </c>
      <c r="H5677" s="120">
        <f ca="1">IF(FilterType="FIR", OFFSET(PRE_CALC!B5625,0,DEC_RATE), C5677)</f>
        <v>-120.07473517299999</v>
      </c>
    </row>
    <row r="5678" spans="2:8" x14ac:dyDescent="0.2">
      <c r="B5678" s="45">
        <f>IF(FilterType="FIR", IF(Extend_fmod, PRE_CALC!I5626*Fm, PRE_CALC!A5626*Fdata), IF(F_default=1,B5677+(4*Fnotch-0)/8192,B5677+(F_stop-F_start)/8192) )</f>
        <v>175718.750000128</v>
      </c>
      <c r="C5678" s="39">
        <f t="shared" si="262"/>
        <v>-2.5098217057457655</v>
      </c>
      <c r="D5678" s="84">
        <f ca="1">IF(FilterType="FIR", IF(Extend_fmod=1,OFFSET(PRE_CALC!J5626,0,DEC_RATE), OFFSET(PRE_CALC!B5626,0,DEC_RATE)), C5678)</f>
        <v>-120.24332374399999</v>
      </c>
      <c r="E5678" s="84">
        <f t="shared" ca="1" si="263"/>
        <v>102406.249999872</v>
      </c>
      <c r="F5678" s="84">
        <f t="shared" ca="1" si="261"/>
        <v>-4.8930546883400004E-3</v>
      </c>
      <c r="G5678" s="119">
        <f>IF(FilterType="FIR",  PRE_CALC!A5626*Fdata, IF(F_default=1,G5677+(4*Fnotch-0)/8192,G5677+(F_stop-F_start)/8192) )</f>
        <v>175718.750000128</v>
      </c>
      <c r="H5678" s="120">
        <f ca="1">IF(FilterType="FIR", OFFSET(PRE_CALC!B5626,0,DEC_RATE), C5678)</f>
        <v>-120.24332374399999</v>
      </c>
    </row>
    <row r="5679" spans="2:8" x14ac:dyDescent="0.2">
      <c r="B5679" s="45">
        <f>IF(FilterType="FIR", IF(Extend_fmod, PRE_CALC!I5627*Fm, PRE_CALC!A5627*Fdata), IF(F_default=1,B5678+(4*Fnotch-0)/8192,B5678+(F_stop-F_start)/8192) )</f>
        <v>175750</v>
      </c>
      <c r="C5679" s="39">
        <f t="shared" si="262"/>
        <v>-2.5107235155198806</v>
      </c>
      <c r="D5679" s="84">
        <f ca="1">IF(FilterType="FIR", IF(Extend_fmod=1,OFFSET(PRE_CALC!J5627,0,DEC_RATE), OFFSET(PRE_CALC!B5627,0,DEC_RATE)), C5679)</f>
        <v>-120.419565941</v>
      </c>
      <c r="E5679" s="84">
        <f t="shared" ca="1" si="263"/>
        <v>102406.249999872</v>
      </c>
      <c r="F5679" s="84">
        <f t="shared" ca="1" si="261"/>
        <v>-4.8930546883400004E-3</v>
      </c>
      <c r="G5679" s="119">
        <f>IF(FilterType="FIR",  PRE_CALC!A5627*Fdata, IF(F_default=1,G5678+(4*Fnotch-0)/8192,G5678+(F_stop-F_start)/8192) )</f>
        <v>175750</v>
      </c>
      <c r="H5679" s="120">
        <f ca="1">IF(FilterType="FIR", OFFSET(PRE_CALC!B5627,0,DEC_RATE), C5679)</f>
        <v>-120.419565941</v>
      </c>
    </row>
    <row r="5680" spans="2:8" x14ac:dyDescent="0.2">
      <c r="B5680" s="45">
        <f>IF(FilterType="FIR", IF(Extend_fmod, PRE_CALC!I5628*Fm, PRE_CALC!A5628*Fdata), IF(F_default=1,B5679+(4*Fnotch-0)/8192,B5679+(F_stop-F_start)/8192) )</f>
        <v>175781.249999872</v>
      </c>
      <c r="C5680" s="39">
        <f t="shared" si="262"/>
        <v>-2.5116254922056362</v>
      </c>
      <c r="D5680" s="84">
        <f ca="1">IF(FilterType="FIR", IF(Extend_fmod=1,OFFSET(PRE_CALC!J5628,0,DEC_RATE), OFFSET(PRE_CALC!B5628,0,DEC_RATE)), C5680)</f>
        <v>-120.60372601100001</v>
      </c>
      <c r="E5680" s="84">
        <f t="shared" ca="1" si="263"/>
        <v>102406.249999872</v>
      </c>
      <c r="F5680" s="84">
        <f t="shared" ca="1" si="261"/>
        <v>-4.8930546883400004E-3</v>
      </c>
      <c r="G5680" s="119">
        <f>IF(FilterType="FIR",  PRE_CALC!A5628*Fdata, IF(F_default=1,G5679+(4*Fnotch-0)/8192,G5679+(F_stop-F_start)/8192) )</f>
        <v>175781.249999872</v>
      </c>
      <c r="H5680" s="120">
        <f ca="1">IF(FilterType="FIR", OFFSET(PRE_CALC!B5628,0,DEC_RATE), C5680)</f>
        <v>-120.60372601100001</v>
      </c>
    </row>
    <row r="5681" spans="2:8" x14ac:dyDescent="0.2">
      <c r="B5681" s="45">
        <f>IF(FilterType="FIR", IF(Extend_fmod, PRE_CALC!I5629*Fm, PRE_CALC!A5629*Fdata), IF(F_default=1,B5680+(4*Fnotch-0)/8192,B5680+(F_stop-F_start)/8192) )</f>
        <v>175812.5</v>
      </c>
      <c r="C5681" s="39">
        <f t="shared" si="262"/>
        <v>-2.5125276358140876</v>
      </c>
      <c r="D5681" s="84">
        <f ca="1">IF(FilterType="FIR", IF(Extend_fmod=1,OFFSET(PRE_CALC!J5629,0,DEC_RATE), OFFSET(PRE_CALC!B5629,0,DEC_RATE)), C5681)</f>
        <v>-120.79609174399999</v>
      </c>
      <c r="E5681" s="84">
        <f t="shared" ca="1" si="263"/>
        <v>102406.249999872</v>
      </c>
      <c r="F5681" s="84">
        <f t="shared" ca="1" si="261"/>
        <v>-4.8930546883400004E-3</v>
      </c>
      <c r="G5681" s="119">
        <f>IF(FilterType="FIR",  PRE_CALC!A5629*Fdata, IF(F_default=1,G5680+(4*Fnotch-0)/8192,G5680+(F_stop-F_start)/8192) )</f>
        <v>175812.5</v>
      </c>
      <c r="H5681" s="120">
        <f ca="1">IF(FilterType="FIR", OFFSET(PRE_CALC!B5629,0,DEC_RATE), C5681)</f>
        <v>-120.79609174399999</v>
      </c>
    </row>
    <row r="5682" spans="2:8" x14ac:dyDescent="0.2">
      <c r="B5682" s="45">
        <f>IF(FilterType="FIR", IF(Extend_fmod, PRE_CALC!I5630*Fm, PRE_CALC!A5630*Fdata), IF(F_default=1,B5681+(4*Fnotch-0)/8192,B5681+(F_stop-F_start)/8192) )</f>
        <v>175843.750000128</v>
      </c>
      <c r="C5682" s="39">
        <f t="shared" si="262"/>
        <v>-2.5134299463414242</v>
      </c>
      <c r="D5682" s="84">
        <f ca="1">IF(FilterType="FIR", IF(Extend_fmod=1,OFFSET(PRE_CALC!J5630,0,DEC_RATE), OFFSET(PRE_CALC!B5630,0,DEC_RATE)), C5682)</f>
        <v>-120.99697690799999</v>
      </c>
      <c r="E5682" s="84">
        <f t="shared" ca="1" si="263"/>
        <v>102406.249999872</v>
      </c>
      <c r="F5682" s="84">
        <f t="shared" ca="1" si="261"/>
        <v>-4.8930546883400004E-3</v>
      </c>
      <c r="G5682" s="119">
        <f>IF(FilterType="FIR",  PRE_CALC!A5630*Fdata, IF(F_default=1,G5681+(4*Fnotch-0)/8192,G5681+(F_stop-F_start)/8192) )</f>
        <v>175843.750000128</v>
      </c>
      <c r="H5682" s="120">
        <f ca="1">IF(FilterType="FIR", OFFSET(PRE_CALC!B5630,0,DEC_RATE), C5682)</f>
        <v>-120.99697690799999</v>
      </c>
    </row>
    <row r="5683" spans="2:8" x14ac:dyDescent="0.2">
      <c r="B5683" s="45">
        <f>IF(FilterType="FIR", IF(Extend_fmod, PRE_CALC!I5631*Fm, PRE_CALC!A5631*Fdata), IF(F_default=1,B5682+(4*Fnotch-0)/8192,B5682+(F_stop-F_start)/8192) )</f>
        <v>175875</v>
      </c>
      <c r="C5683" s="39">
        <f t="shared" si="262"/>
        <v>-2.5143324237839075</v>
      </c>
      <c r="D5683" s="84">
        <f ca="1">IF(FilterType="FIR", IF(Extend_fmod=1,OFFSET(PRE_CALC!J5631,0,DEC_RATE), OFFSET(PRE_CALC!B5631,0,DEC_RATE)), C5683)</f>
        <v>-121.20672403899999</v>
      </c>
      <c r="E5683" s="84">
        <f t="shared" ca="1" si="263"/>
        <v>102406.249999872</v>
      </c>
      <c r="F5683" s="84">
        <f t="shared" ca="1" si="261"/>
        <v>-4.8930546883400004E-3</v>
      </c>
      <c r="G5683" s="119">
        <f>IF(FilterType="FIR",  PRE_CALC!A5631*Fdata, IF(F_default=1,G5682+(4*Fnotch-0)/8192,G5682+(F_stop-F_start)/8192) )</f>
        <v>175875</v>
      </c>
      <c r="H5683" s="120">
        <f ca="1">IF(FilterType="FIR", OFFSET(PRE_CALC!B5631,0,DEC_RATE), C5683)</f>
        <v>-121.20672403899999</v>
      </c>
    </row>
    <row r="5684" spans="2:8" x14ac:dyDescent="0.2">
      <c r="B5684" s="45">
        <f>IF(FilterType="FIR", IF(Extend_fmod, PRE_CALC!I5632*Fm, PRE_CALC!A5632*Fdata), IF(F_default=1,B5683+(4*Fnotch-0)/8192,B5683+(F_stop-F_start)/8192) )</f>
        <v>175906.249999872</v>
      </c>
      <c r="C5684" s="39">
        <f t="shared" si="262"/>
        <v>-2.5152350681525535</v>
      </c>
      <c r="D5684" s="84">
        <f ca="1">IF(FilterType="FIR", IF(Extend_fmod=1,OFFSET(PRE_CALC!J5632,0,DEC_RATE), OFFSET(PRE_CALC!B5632,0,DEC_RATE)), C5684)</f>
        <v>-121.425707637</v>
      </c>
      <c r="E5684" s="84">
        <f t="shared" ca="1" si="263"/>
        <v>102406.249999872</v>
      </c>
      <c r="F5684" s="84">
        <f t="shared" ca="1" si="261"/>
        <v>-4.8930546883400004E-3</v>
      </c>
      <c r="G5684" s="119">
        <f>IF(FilterType="FIR",  PRE_CALC!A5632*Fdata, IF(F_default=1,G5683+(4*Fnotch-0)/8192,G5683+(F_stop-F_start)/8192) )</f>
        <v>175906.249999872</v>
      </c>
      <c r="H5684" s="120">
        <f ca="1">IF(FilterType="FIR", OFFSET(PRE_CALC!B5632,0,DEC_RATE), C5684)</f>
        <v>-121.425707637</v>
      </c>
    </row>
    <row r="5685" spans="2:8" x14ac:dyDescent="0.2">
      <c r="B5685" s="45">
        <f>IF(FilterType="FIR", IF(Extend_fmod, PRE_CALC!I5633*Fm, PRE_CALC!A5633*Fdata), IF(F_default=1,B5684+(4*Fnotch-0)/8192,B5684+(F_stop-F_start)/8192) )</f>
        <v>175937.5</v>
      </c>
      <c r="C5685" s="39">
        <f t="shared" si="262"/>
        <v>-2.5161378794583769</v>
      </c>
      <c r="D5685" s="84">
        <f ca="1">IF(FilterType="FIR", IF(Extend_fmod=1,OFFSET(PRE_CALC!J5633,0,DEC_RATE), OFFSET(PRE_CALC!B5633,0,DEC_RATE)), C5685)</f>
        <v>-121.654337845</v>
      </c>
      <c r="E5685" s="84">
        <f t="shared" ca="1" si="263"/>
        <v>102406.249999872</v>
      </c>
      <c r="F5685" s="84">
        <f t="shared" ca="1" si="261"/>
        <v>-4.8930546883400004E-3</v>
      </c>
      <c r="G5685" s="119">
        <f>IF(FilterType="FIR",  PRE_CALC!A5633*Fdata, IF(F_default=1,G5684+(4*Fnotch-0)/8192,G5684+(F_stop-F_start)/8192) )</f>
        <v>175937.5</v>
      </c>
      <c r="H5685" s="120">
        <f ca="1">IF(FilterType="FIR", OFFSET(PRE_CALC!B5633,0,DEC_RATE), C5685)</f>
        <v>-121.654337845</v>
      </c>
    </row>
    <row r="5686" spans="2:8" x14ac:dyDescent="0.2">
      <c r="B5686" s="45">
        <f>IF(FilterType="FIR", IF(Extend_fmod, PRE_CALC!I5634*Fm, PRE_CALC!A5634*Fdata), IF(F_default=1,B5685+(4*Fnotch-0)/8192,B5685+(F_stop-F_start)/8192) )</f>
        <v>175968.750000128</v>
      </c>
      <c r="C5686" s="39">
        <f t="shared" si="262"/>
        <v>-2.5170408576976278</v>
      </c>
      <c r="D5686" s="84">
        <f ca="1">IF(FilterType="FIR", IF(Extend_fmod=1,OFFSET(PRE_CALC!J5634,0,DEC_RATE), OFFSET(PRE_CALC!B5634,0,DEC_RATE)), C5686)</f>
        <v>-121.893064704</v>
      </c>
      <c r="E5686" s="84">
        <f t="shared" ca="1" si="263"/>
        <v>102406.249999872</v>
      </c>
      <c r="F5686" s="84">
        <f t="shared" ca="1" si="261"/>
        <v>-4.8930546883400004E-3</v>
      </c>
      <c r="G5686" s="119">
        <f>IF(FilterType="FIR",  PRE_CALC!A5634*Fdata, IF(F_default=1,G5685+(4*Fnotch-0)/8192,G5685+(F_stop-F_start)/8192) )</f>
        <v>175968.750000128</v>
      </c>
      <c r="H5686" s="120">
        <f ca="1">IF(FilterType="FIR", OFFSET(PRE_CALC!B5634,0,DEC_RATE), C5686)</f>
        <v>-121.893064704</v>
      </c>
    </row>
    <row r="5687" spans="2:8" x14ac:dyDescent="0.2">
      <c r="B5687" s="45">
        <f>IF(FilterType="FIR", IF(Extend_fmod, PRE_CALC!I5635*Fm, PRE_CALC!A5635*Fdata), IF(F_default=1,B5686+(4*Fnotch-0)/8192,B5686+(F_stop-F_start)/8192) )</f>
        <v>176000</v>
      </c>
      <c r="C5687" s="39">
        <f t="shared" si="262"/>
        <v>-2.5179440028665221</v>
      </c>
      <c r="D5687" s="84">
        <f ca="1">IF(FilterType="FIR", IF(Extend_fmod=1,OFFSET(PRE_CALC!J5635,0,DEC_RATE), OFFSET(PRE_CALC!B5635,0,DEC_RATE)), C5687)</f>
        <v>-122.14238308</v>
      </c>
      <c r="E5687" s="84">
        <f t="shared" ca="1" si="263"/>
        <v>102406.249999872</v>
      </c>
      <c r="F5687" s="84">
        <f t="shared" ref="F5687:F5750" ca="1" si="264">IF(G5687&lt;=F_PB,H5687, OFFSET(H:H,MATCH(F_PB-0.0001,G:G),0,1))</f>
        <v>-4.8930546883400004E-3</v>
      </c>
      <c r="G5687" s="119">
        <f>IF(FilterType="FIR",  PRE_CALC!A5635*Fdata, IF(F_default=1,G5686+(4*Fnotch-0)/8192,G5686+(F_stop-F_start)/8192) )</f>
        <v>176000</v>
      </c>
      <c r="H5687" s="120">
        <f ca="1">IF(FilterType="FIR", OFFSET(PRE_CALC!B5635,0,DEC_RATE), C5687)</f>
        <v>-122.14238308</v>
      </c>
    </row>
    <row r="5688" spans="2:8" x14ac:dyDescent="0.2">
      <c r="B5688" s="45">
        <f>IF(FilterType="FIR", IF(Extend_fmod, PRE_CALC!I5636*Fm, PRE_CALC!A5636*Fdata), IF(F_default=1,B5687+(4*Fnotch-0)/8192,B5687+(F_stop-F_start)/8192) )</f>
        <v>176031.249999872</v>
      </c>
      <c r="C5688" s="39">
        <f t="shared" ref="C5688:C5751" si="265">MAX(20*LOG(ABS(   (1/s_dec*SIN(s_dec*$B5688/Fm*PI())/SIN($B5688/Fm*PI()))^(order-1) * (1/s_dec2*SIN(s_dec2*$B5688/Fm*PI())/SIN($B5688/Fm*PI()))  )), -160)</f>
        <v>-2.5188473149760937</v>
      </c>
      <c r="D5688" s="84">
        <f ca="1">IF(FilterType="FIR", IF(Extend_fmod=1,OFFSET(PRE_CALC!J5636,0,DEC_RATE), OFFSET(PRE_CALC!B5636,0,DEC_RATE)), C5688)</f>
        <v>-122.40283841500001</v>
      </c>
      <c r="E5688" s="84">
        <f t="shared" ref="E5688:E5751" ca="1" si="266">IF(G5688&lt;=F_PB,G5688, OFFSET(G:G,MATCH(F_PB-0.0001,G:G),0,1) )</f>
        <v>102406.249999872</v>
      </c>
      <c r="F5688" s="84">
        <f t="shared" ca="1" si="264"/>
        <v>-4.8930546883400004E-3</v>
      </c>
      <c r="G5688" s="119">
        <f>IF(FilterType="FIR",  PRE_CALC!A5636*Fdata, IF(F_default=1,G5687+(4*Fnotch-0)/8192,G5687+(F_stop-F_start)/8192) )</f>
        <v>176031.249999872</v>
      </c>
      <c r="H5688" s="120">
        <f ca="1">IF(FilterType="FIR", OFFSET(PRE_CALC!B5636,0,DEC_RATE), C5688)</f>
        <v>-122.40283841500001</v>
      </c>
    </row>
    <row r="5689" spans="2:8" x14ac:dyDescent="0.2">
      <c r="B5689" s="45">
        <f>IF(FilterType="FIR", IF(Extend_fmod, PRE_CALC!I5637*Fm, PRE_CALC!A5637*Fdata), IF(F_default=1,B5688+(4*Fnotch-0)/8192,B5688+(F_stop-F_start)/8192) )</f>
        <v>176062.5</v>
      </c>
      <c r="C5689" s="39">
        <f t="shared" si="265"/>
        <v>-2.5197507940373933</v>
      </c>
      <c r="D5689" s="84">
        <f ca="1">IF(FilterType="FIR", IF(Extend_fmod=1,OFFSET(PRE_CALC!J5637,0,DEC_RATE), OFFSET(PRE_CALC!B5637,0,DEC_RATE)), C5689)</f>
        <v>-122.67503344000001</v>
      </c>
      <c r="E5689" s="84">
        <f t="shared" ca="1" si="266"/>
        <v>102406.249999872</v>
      </c>
      <c r="F5689" s="84">
        <f t="shared" ca="1" si="264"/>
        <v>-4.8930546883400004E-3</v>
      </c>
      <c r="G5689" s="119">
        <f>IF(FilterType="FIR",  PRE_CALC!A5637*Fdata, IF(F_default=1,G5688+(4*Fnotch-0)/8192,G5688+(F_stop-F_start)/8192) )</f>
        <v>176062.5</v>
      </c>
      <c r="H5689" s="120">
        <f ca="1">IF(FilterType="FIR", OFFSET(PRE_CALC!B5637,0,DEC_RATE), C5689)</f>
        <v>-122.67503344000001</v>
      </c>
    </row>
    <row r="5690" spans="2:8" x14ac:dyDescent="0.2">
      <c r="B5690" s="45">
        <f>IF(FilterType="FIR", IF(Extend_fmod, PRE_CALC!I5638*Fm, PRE_CALC!A5638*Fdata), IF(F_default=1,B5689+(4*Fnotch-0)/8192,B5689+(F_stop-F_start)/8192) )</f>
        <v>176093.750000128</v>
      </c>
      <c r="C5690" s="39">
        <f t="shared" si="265"/>
        <v>-2.5206544400466173</v>
      </c>
      <c r="D5690" s="84">
        <f ca="1">IF(FilterType="FIR", IF(Extend_fmod=1,OFFSET(PRE_CALC!J5638,0,DEC_RATE), OFFSET(PRE_CALC!B5638,0,DEC_RATE)), C5690)</f>
        <v>-122.95963609099999</v>
      </c>
      <c r="E5690" s="84">
        <f t="shared" ca="1" si="266"/>
        <v>102406.249999872</v>
      </c>
      <c r="F5690" s="84">
        <f t="shared" ca="1" si="264"/>
        <v>-4.8930546883400004E-3</v>
      </c>
      <c r="G5690" s="119">
        <f>IF(FilterType="FIR",  PRE_CALC!A5638*Fdata, IF(F_default=1,G5689+(4*Fnotch-0)/8192,G5689+(F_stop-F_start)/8192) )</f>
        <v>176093.750000128</v>
      </c>
      <c r="H5690" s="120">
        <f ca="1">IF(FilterType="FIR", OFFSET(PRE_CALC!B5638,0,DEC_RATE), C5690)</f>
        <v>-122.95963609099999</v>
      </c>
    </row>
    <row r="5691" spans="2:8" x14ac:dyDescent="0.2">
      <c r="B5691" s="45">
        <f>IF(FilterType="FIR", IF(Extend_fmod, PRE_CALC!I5639*Fm, PRE_CALC!A5639*Fdata), IF(F_default=1,B5690+(4*Fnotch-0)/8192,B5690+(F_stop-F_start)/8192) )</f>
        <v>176125</v>
      </c>
      <c r="C5691" s="39">
        <f t="shared" si="265"/>
        <v>-2.5215582530000424</v>
      </c>
      <c r="D5691" s="84">
        <f ca="1">IF(FilterType="FIR", IF(Extend_fmod=1,OFFSET(PRE_CALC!J5639,0,DEC_RATE), OFFSET(PRE_CALC!B5639,0,DEC_RATE)), C5691)</f>
        <v>-123.25738885</v>
      </c>
      <c r="E5691" s="84">
        <f t="shared" ca="1" si="266"/>
        <v>102406.249999872</v>
      </c>
      <c r="F5691" s="84">
        <f t="shared" ca="1" si="264"/>
        <v>-4.8930546883400004E-3</v>
      </c>
      <c r="G5691" s="119">
        <f>IF(FilterType="FIR",  PRE_CALC!A5639*Fdata, IF(F_default=1,G5690+(4*Fnotch-0)/8192,G5690+(F_stop-F_start)/8192) )</f>
        <v>176125</v>
      </c>
      <c r="H5691" s="120">
        <f ca="1">IF(FilterType="FIR", OFFSET(PRE_CALC!B5639,0,DEC_RATE), C5691)</f>
        <v>-123.25738885</v>
      </c>
    </row>
    <row r="5692" spans="2:8" x14ac:dyDescent="0.2">
      <c r="B5692" s="45">
        <f>IF(FilterType="FIR", IF(Extend_fmod, PRE_CALC!I5640*Fm, PRE_CALC!A5640*Fdata), IF(F_default=1,B5691+(4*Fnotch-0)/8192,B5691+(F_stop-F_start)/8192) )</f>
        <v>176156.249999872</v>
      </c>
      <c r="C5692" s="39">
        <f t="shared" si="265"/>
        <v>-2.5224622329086621</v>
      </c>
      <c r="D5692" s="84">
        <f ca="1">IF(FilterType="FIR", IF(Extend_fmod=1,OFFSET(PRE_CALC!J5640,0,DEC_RATE), OFFSET(PRE_CALC!B5640,0,DEC_RATE)), C5692)</f>
        <v>-123.569119863</v>
      </c>
      <c r="E5692" s="84">
        <f t="shared" ca="1" si="266"/>
        <v>102406.249999872</v>
      </c>
      <c r="F5692" s="84">
        <f t="shared" ca="1" si="264"/>
        <v>-4.8930546883400004E-3</v>
      </c>
      <c r="G5692" s="119">
        <f>IF(FilterType="FIR",  PRE_CALC!A5640*Fdata, IF(F_default=1,G5691+(4*Fnotch-0)/8192,G5691+(F_stop-F_start)/8192) )</f>
        <v>176156.249999872</v>
      </c>
      <c r="H5692" s="120">
        <f ca="1">IF(FilterType="FIR", OFFSET(PRE_CALC!B5640,0,DEC_RATE), C5692)</f>
        <v>-123.569119863</v>
      </c>
    </row>
    <row r="5693" spans="2:8" x14ac:dyDescent="0.2">
      <c r="B5693" s="45">
        <f>IF(FilterType="FIR", IF(Extend_fmod, PRE_CALC!I5641*Fm, PRE_CALC!A5641*Fdata), IF(F_default=1,B5692+(4*Fnotch-0)/8192,B5692+(F_stop-F_start)/8192) )</f>
        <v>176187.5</v>
      </c>
      <c r="C5693" s="39">
        <f t="shared" si="265"/>
        <v>-2.5233663797835404</v>
      </c>
      <c r="D5693" s="84">
        <f ca="1">IF(FilterType="FIR", IF(Extend_fmod=1,OFFSET(PRE_CALC!J5641,0,DEC_RATE), OFFSET(PRE_CALC!B5641,0,DEC_RATE)), C5693)</f>
        <v>-123.895756238</v>
      </c>
      <c r="E5693" s="84">
        <f t="shared" ca="1" si="266"/>
        <v>102406.249999872</v>
      </c>
      <c r="F5693" s="84">
        <f t="shared" ca="1" si="264"/>
        <v>-4.8930546883400004E-3</v>
      </c>
      <c r="G5693" s="119">
        <f>IF(FilterType="FIR",  PRE_CALC!A5641*Fdata, IF(F_default=1,G5692+(4*Fnotch-0)/8192,G5692+(F_stop-F_start)/8192) )</f>
        <v>176187.5</v>
      </c>
      <c r="H5693" s="120">
        <f ca="1">IF(FilterType="FIR", OFFSET(PRE_CALC!B5641,0,DEC_RATE), C5693)</f>
        <v>-123.895756238</v>
      </c>
    </row>
    <row r="5694" spans="2:8" x14ac:dyDescent="0.2">
      <c r="B5694" s="45">
        <f>IF(FilterType="FIR", IF(Extend_fmod, PRE_CALC!I5642*Fm, PRE_CALC!A5642*Fdata), IF(F_default=1,B5693+(4*Fnotch-0)/8192,B5693+(F_stop-F_start)/8192) )</f>
        <v>176218.750000128</v>
      </c>
      <c r="C5694" s="39">
        <f t="shared" si="265"/>
        <v>-2.5242706936208892</v>
      </c>
      <c r="D5694" s="84">
        <f ca="1">IF(FilterType="FIR", IF(Extend_fmod=1,OFFSET(PRE_CALC!J5642,0,DEC_RATE), OFFSET(PRE_CALC!B5642,0,DEC_RATE)), C5694)</f>
        <v>-124.238340057</v>
      </c>
      <c r="E5694" s="84">
        <f t="shared" ca="1" si="266"/>
        <v>102406.249999872</v>
      </c>
      <c r="F5694" s="84">
        <f t="shared" ca="1" si="264"/>
        <v>-4.8930546883400004E-3</v>
      </c>
      <c r="G5694" s="119">
        <f>IF(FilterType="FIR",  PRE_CALC!A5642*Fdata, IF(F_default=1,G5693+(4*Fnotch-0)/8192,G5693+(F_stop-F_start)/8192) )</f>
        <v>176218.750000128</v>
      </c>
      <c r="H5694" s="120">
        <f ca="1">IF(FilterType="FIR", OFFSET(PRE_CALC!B5642,0,DEC_RATE), C5694)</f>
        <v>-124.238340057</v>
      </c>
    </row>
    <row r="5695" spans="2:8" x14ac:dyDescent="0.2">
      <c r="B5695" s="45">
        <f>IF(FilterType="FIR", IF(Extend_fmod, PRE_CALC!I5643*Fm, PRE_CALC!A5643*Fdata), IF(F_default=1,B5694+(4*Fnotch-0)/8192,B5694+(F_stop-F_start)/8192) )</f>
        <v>176250</v>
      </c>
      <c r="C5695" s="39">
        <f t="shared" si="265"/>
        <v>-2.5251751744169528</v>
      </c>
      <c r="D5695" s="84">
        <f ca="1">IF(FilterType="FIR", IF(Extend_fmod=1,OFFSET(PRE_CALC!J5643,0,DEC_RATE), OFFSET(PRE_CALC!B5643,0,DEC_RATE)), C5695)</f>
        <v>-124.598047803</v>
      </c>
      <c r="E5695" s="84">
        <f t="shared" ca="1" si="266"/>
        <v>102406.249999872</v>
      </c>
      <c r="F5695" s="84">
        <f t="shared" ca="1" si="264"/>
        <v>-4.8930546883400004E-3</v>
      </c>
      <c r="G5695" s="119">
        <f>IF(FilterType="FIR",  PRE_CALC!A5643*Fdata, IF(F_default=1,G5694+(4*Fnotch-0)/8192,G5694+(F_stop-F_start)/8192) )</f>
        <v>176250</v>
      </c>
      <c r="H5695" s="120">
        <f ca="1">IF(FilterType="FIR", OFFSET(PRE_CALC!B5643,0,DEC_RATE), C5695)</f>
        <v>-124.598047803</v>
      </c>
    </row>
    <row r="5696" spans="2:8" x14ac:dyDescent="0.2">
      <c r="B5696" s="45">
        <f>IF(FilterType="FIR", IF(Extend_fmod, PRE_CALC!I5644*Fm, PRE_CALC!A5644*Fdata), IF(F_default=1,B5695+(4*Fnotch-0)/8192,B5695+(F_stop-F_start)/8192) )</f>
        <v>176281.249999872</v>
      </c>
      <c r="C5696" s="39">
        <f t="shared" si="265"/>
        <v>-2.5260798221827785</v>
      </c>
      <c r="D5696" s="84">
        <f ca="1">IF(FilterType="FIR", IF(Extend_fmod=1,OFFSET(PRE_CALC!J5644,0,DEC_RATE), OFFSET(PRE_CALC!B5644,0,DEC_RATE)), C5696)</f>
        <v>-124.976214101</v>
      </c>
      <c r="E5696" s="84">
        <f t="shared" ca="1" si="266"/>
        <v>102406.249999872</v>
      </c>
      <c r="F5696" s="84">
        <f t="shared" ca="1" si="264"/>
        <v>-4.8930546883400004E-3</v>
      </c>
      <c r="G5696" s="119">
        <f>IF(FilterType="FIR",  PRE_CALC!A5644*Fdata, IF(F_default=1,G5695+(4*Fnotch-0)/8192,G5695+(F_stop-F_start)/8192) )</f>
        <v>176281.249999872</v>
      </c>
      <c r="H5696" s="120">
        <f ca="1">IF(FilterType="FIR", OFFSET(PRE_CALC!B5644,0,DEC_RATE), C5696)</f>
        <v>-124.976214101</v>
      </c>
    </row>
    <row r="5697" spans="2:8" x14ac:dyDescent="0.2">
      <c r="B5697" s="45">
        <f>IF(FilterType="FIR", IF(Extend_fmod, PRE_CALC!I5645*Fm, PRE_CALC!A5645*Fdata), IF(F_default=1,B5696+(4*Fnotch-0)/8192,B5696+(F_stop-F_start)/8192) )</f>
        <v>176312.5</v>
      </c>
      <c r="C5697" s="39">
        <f t="shared" si="265"/>
        <v>-2.5269846369294169</v>
      </c>
      <c r="D5697" s="84">
        <f ca="1">IF(FilterType="FIR", IF(Extend_fmod=1,OFFSET(PRE_CALC!J5645,0,DEC_RATE), OFFSET(PRE_CALC!B5645,0,DEC_RATE)), C5697)</f>
        <v>-125.37436099</v>
      </c>
      <c r="E5697" s="84">
        <f t="shared" ca="1" si="266"/>
        <v>102406.249999872</v>
      </c>
      <c r="F5697" s="84">
        <f t="shared" ca="1" si="264"/>
        <v>-4.8930546883400004E-3</v>
      </c>
      <c r="G5697" s="119">
        <f>IF(FilterType="FIR",  PRE_CALC!A5645*Fdata, IF(F_default=1,G5696+(4*Fnotch-0)/8192,G5696+(F_stop-F_start)/8192) )</f>
        <v>176312.5</v>
      </c>
      <c r="H5697" s="120">
        <f ca="1">IF(FilterType="FIR", OFFSET(PRE_CALC!B5645,0,DEC_RATE), C5697)</f>
        <v>-125.37436099</v>
      </c>
    </row>
    <row r="5698" spans="2:8" x14ac:dyDescent="0.2">
      <c r="B5698" s="45">
        <f>IF(FilterType="FIR", IF(Extend_fmod, PRE_CALC!I5646*Fm, PRE_CALC!A5646*Fdata), IF(F_default=1,B5697+(4*Fnotch-0)/8192,B5697+(F_stop-F_start)/8192) )</f>
        <v>176343.750000128</v>
      </c>
      <c r="C5698" s="39">
        <f t="shared" si="265"/>
        <v>-2.5278896186530808</v>
      </c>
      <c r="D5698" s="84">
        <f ca="1">IF(FilterType="FIR", IF(Extend_fmod=1,OFFSET(PRE_CALC!J5646,0,DEC_RATE), OFFSET(PRE_CALC!B5646,0,DEC_RATE)), C5698)</f>
        <v>-125.79423432900001</v>
      </c>
      <c r="E5698" s="84">
        <f t="shared" ca="1" si="266"/>
        <v>102406.249999872</v>
      </c>
      <c r="F5698" s="84">
        <f t="shared" ca="1" si="264"/>
        <v>-4.8930546883400004E-3</v>
      </c>
      <c r="G5698" s="119">
        <f>IF(FilterType="FIR",  PRE_CALC!A5646*Fdata, IF(F_default=1,G5697+(4*Fnotch-0)/8192,G5697+(F_stop-F_start)/8192) )</f>
        <v>176343.750000128</v>
      </c>
      <c r="H5698" s="120">
        <f ca="1">IF(FilterType="FIR", OFFSET(PRE_CALC!B5646,0,DEC_RATE), C5698)</f>
        <v>-125.79423432900001</v>
      </c>
    </row>
    <row r="5699" spans="2:8" x14ac:dyDescent="0.2">
      <c r="B5699" s="45">
        <f>IF(FilterType="FIR", IF(Extend_fmod, PRE_CALC!I5647*Fm, PRE_CALC!A5647*Fdata), IF(F_default=1,B5698+(4*Fnotch-0)/8192,B5698+(F_stop-F_start)/8192) )</f>
        <v>176375</v>
      </c>
      <c r="C5699" s="39">
        <f t="shared" si="265"/>
        <v>-2.5287947673499991</v>
      </c>
      <c r="D5699" s="84">
        <f ca="1">IF(FilterType="FIR", IF(Extend_fmod=1,OFFSET(PRE_CALC!J5647,0,DEC_RATE), OFFSET(PRE_CALC!B5647,0,DEC_RATE)), C5699)</f>
        <v>-126.237849543</v>
      </c>
      <c r="E5699" s="84">
        <f t="shared" ca="1" si="266"/>
        <v>102406.249999872</v>
      </c>
      <c r="F5699" s="84">
        <f t="shared" ca="1" si="264"/>
        <v>-4.8930546883400004E-3</v>
      </c>
      <c r="G5699" s="119">
        <f>IF(FilterType="FIR",  PRE_CALC!A5647*Fdata, IF(F_default=1,G5698+(4*Fnotch-0)/8192,G5698+(F_stop-F_start)/8192) )</f>
        <v>176375</v>
      </c>
      <c r="H5699" s="120">
        <f ca="1">IF(FilterType="FIR", OFFSET(PRE_CALC!B5647,0,DEC_RATE), C5699)</f>
        <v>-126.237849543</v>
      </c>
    </row>
    <row r="5700" spans="2:8" x14ac:dyDescent="0.2">
      <c r="B5700" s="45">
        <f>IF(FilterType="FIR", IF(Extend_fmod, PRE_CALC!I5648*Fm, PRE_CALC!A5648*Fdata), IF(F_default=1,B5699+(4*Fnotch-0)/8192,B5699+(F_stop-F_start)/8192) )</f>
        <v>176406.249999872</v>
      </c>
      <c r="C5700" s="39">
        <f t="shared" si="265"/>
        <v>-2.5297000830312362</v>
      </c>
      <c r="D5700" s="84">
        <f ca="1">IF(FilterType="FIR", IF(Extend_fmod=1,OFFSET(PRE_CALC!J5648,0,DEC_RATE), OFFSET(PRE_CALC!B5648,0,DEC_RATE)), C5700)</f>
        <v>-126.707549736</v>
      </c>
      <c r="E5700" s="84">
        <f t="shared" ca="1" si="266"/>
        <v>102406.249999872</v>
      </c>
      <c r="F5700" s="84">
        <f t="shared" ca="1" si="264"/>
        <v>-4.8930546883400004E-3</v>
      </c>
      <c r="G5700" s="119">
        <f>IF(FilterType="FIR",  PRE_CALC!A5648*Fdata, IF(F_default=1,G5699+(4*Fnotch-0)/8192,G5699+(F_stop-F_start)/8192) )</f>
        <v>176406.249999872</v>
      </c>
      <c r="H5700" s="120">
        <f ca="1">IF(FilterType="FIR", OFFSET(PRE_CALC!B5648,0,DEC_RATE), C5700)</f>
        <v>-126.707549736</v>
      </c>
    </row>
    <row r="5701" spans="2:8" x14ac:dyDescent="0.2">
      <c r="B5701" s="45">
        <f>IF(FilterType="FIR", IF(Extend_fmod, PRE_CALC!I5649*Fm, PRE_CALC!A5649*Fdata), IF(F_default=1,B5700+(4*Fnotch-0)/8192,B5700+(F_stop-F_start)/8192) )</f>
        <v>176437.5</v>
      </c>
      <c r="C5701" s="39">
        <f t="shared" si="265"/>
        <v>-2.5306055657078415</v>
      </c>
      <c r="D5701" s="84">
        <f ca="1">IF(FilterType="FIR", IF(Extend_fmod=1,OFFSET(PRE_CALC!J5649,0,DEC_RATE), OFFSET(PRE_CALC!B5649,0,DEC_RATE)), C5701)</f>
        <v>-127.206080413</v>
      </c>
      <c r="E5701" s="84">
        <f t="shared" ca="1" si="266"/>
        <v>102406.249999872</v>
      </c>
      <c r="F5701" s="84">
        <f t="shared" ca="1" si="264"/>
        <v>-4.8930546883400004E-3</v>
      </c>
      <c r="G5701" s="119">
        <f>IF(FilterType="FIR",  PRE_CALC!A5649*Fdata, IF(F_default=1,G5700+(4*Fnotch-0)/8192,G5700+(F_stop-F_start)/8192) )</f>
        <v>176437.5</v>
      </c>
      <c r="H5701" s="120">
        <f ca="1">IF(FilterType="FIR", OFFSET(PRE_CALC!B5649,0,DEC_RATE), C5701)</f>
        <v>-127.206080413</v>
      </c>
    </row>
    <row r="5702" spans="2:8" x14ac:dyDescent="0.2">
      <c r="B5702" s="45">
        <f>IF(FilterType="FIR", IF(Extend_fmod, PRE_CALC!I5650*Fm, PRE_CALC!A5650*Fdata), IF(F_default=1,B5701+(4*Fnotch-0)/8192,B5701+(F_stop-F_start)/8192) )</f>
        <v>176468.750000128</v>
      </c>
      <c r="C5702" s="39">
        <f t="shared" si="265"/>
        <v>-2.531511215376046</v>
      </c>
      <c r="D5702" s="84">
        <f ca="1">IF(FilterType="FIR", IF(Extend_fmod=1,OFFSET(PRE_CALC!J5650,0,DEC_RATE), OFFSET(PRE_CALC!B5650,0,DEC_RATE)), C5702)</f>
        <v>-127.73668684800001</v>
      </c>
      <c r="E5702" s="84">
        <f t="shared" ca="1" si="266"/>
        <v>102406.249999872</v>
      </c>
      <c r="F5702" s="84">
        <f t="shared" ca="1" si="264"/>
        <v>-4.8930546883400004E-3</v>
      </c>
      <c r="G5702" s="119">
        <f>IF(FilterType="FIR",  PRE_CALC!A5650*Fdata, IF(F_default=1,G5701+(4*Fnotch-0)/8192,G5701+(F_stop-F_start)/8192) )</f>
        <v>176468.750000128</v>
      </c>
      <c r="H5702" s="120">
        <f ca="1">IF(FilterType="FIR", OFFSET(PRE_CALC!B5650,0,DEC_RATE), C5702)</f>
        <v>-127.73668684800001</v>
      </c>
    </row>
    <row r="5703" spans="2:8" x14ac:dyDescent="0.2">
      <c r="B5703" s="45">
        <f>IF(FilterType="FIR", IF(Extend_fmod, PRE_CALC!I5651*Fm, PRE_CALC!A5651*Fdata), IF(F_default=1,B5702+(4*Fnotch-0)/8192,B5702+(F_stop-F_start)/8192) )</f>
        <v>176500</v>
      </c>
      <c r="C5703" s="39">
        <f t="shared" si="265"/>
        <v>-2.5324170320320691</v>
      </c>
      <c r="D5703" s="84">
        <f ca="1">IF(FilterType="FIR", IF(Extend_fmod=1,OFFSET(PRE_CALC!J5651,0,DEC_RATE), OFFSET(PRE_CALC!B5651,0,DEC_RATE)), C5703)</f>
        <v>-128.303242869</v>
      </c>
      <c r="E5703" s="84">
        <f t="shared" ca="1" si="266"/>
        <v>102406.249999872</v>
      </c>
      <c r="F5703" s="84">
        <f t="shared" ca="1" si="264"/>
        <v>-4.8930546883400004E-3</v>
      </c>
      <c r="G5703" s="119">
        <f>IF(FilterType="FIR",  PRE_CALC!A5651*Fdata, IF(F_default=1,G5702+(4*Fnotch-0)/8192,G5702+(F_stop-F_start)/8192) )</f>
        <v>176500</v>
      </c>
      <c r="H5703" s="120">
        <f ca="1">IF(FilterType="FIR", OFFSET(PRE_CALC!B5651,0,DEC_RATE), C5703)</f>
        <v>-128.303242869</v>
      </c>
    </row>
    <row r="5704" spans="2:8" x14ac:dyDescent="0.2">
      <c r="B5704" s="45">
        <f>IF(FilterType="FIR", IF(Extend_fmod, PRE_CALC!I5652*Fm, PRE_CALC!A5652*Fdata), IF(F_default=1,B5703+(4*Fnotch-0)/8192,B5703+(F_stop-F_start)/8192) )</f>
        <v>176531.249999872</v>
      </c>
      <c r="C5704" s="39">
        <f t="shared" si="265"/>
        <v>-2.533323015686971</v>
      </c>
      <c r="D5704" s="84">
        <f ca="1">IF(FilterType="FIR", IF(Extend_fmod=1,OFFSET(PRE_CALC!J5652,0,DEC_RATE), OFFSET(PRE_CALC!B5652,0,DEC_RATE)), C5704)</f>
        <v>-128.91042408600001</v>
      </c>
      <c r="E5704" s="84">
        <f t="shared" ca="1" si="266"/>
        <v>102406.249999872</v>
      </c>
      <c r="F5704" s="84">
        <f t="shared" ca="1" si="264"/>
        <v>-4.8930546883400004E-3</v>
      </c>
      <c r="G5704" s="119">
        <f>IF(FilterType="FIR",  PRE_CALC!A5652*Fdata, IF(F_default=1,G5703+(4*Fnotch-0)/8192,G5703+(F_stop-F_start)/8192) )</f>
        <v>176531.249999872</v>
      </c>
      <c r="H5704" s="120">
        <f ca="1">IF(FilterType="FIR", OFFSET(PRE_CALC!B5652,0,DEC_RATE), C5704)</f>
        <v>-128.91042408600001</v>
      </c>
    </row>
    <row r="5705" spans="2:8" x14ac:dyDescent="0.2">
      <c r="B5705" s="45">
        <f>IF(FilterType="FIR", IF(Extend_fmod, PRE_CALC!I5653*Fm, PRE_CALC!A5653*Fdata), IF(F_default=1,B5704+(4*Fnotch-0)/8192,B5704+(F_stop-F_start)/8192) )</f>
        <v>176562.5</v>
      </c>
      <c r="C5705" s="39">
        <f t="shared" si="265"/>
        <v>-2.5342291663518068</v>
      </c>
      <c r="D5705" s="84">
        <f ca="1">IF(FilterType="FIR", IF(Extend_fmod=1,OFFSET(PRE_CALC!J5653,0,DEC_RATE), OFFSET(PRE_CALC!B5653,0,DEC_RATE)), C5705)</f>
        <v>-129.563945297</v>
      </c>
      <c r="E5705" s="84">
        <f t="shared" ca="1" si="266"/>
        <v>102406.249999872</v>
      </c>
      <c r="F5705" s="84">
        <f t="shared" ca="1" si="264"/>
        <v>-4.8930546883400004E-3</v>
      </c>
      <c r="G5705" s="119">
        <f>IF(FilterType="FIR",  PRE_CALC!A5653*Fdata, IF(F_default=1,G5704+(4*Fnotch-0)/8192,G5704+(F_stop-F_start)/8192) )</f>
        <v>176562.5</v>
      </c>
      <c r="H5705" s="120">
        <f ca="1">IF(FilterType="FIR", OFFSET(PRE_CALC!B5653,0,DEC_RATE), C5705)</f>
        <v>-129.563945297</v>
      </c>
    </row>
    <row r="5706" spans="2:8" x14ac:dyDescent="0.2">
      <c r="B5706" s="45">
        <f>IF(FilterType="FIR", IF(Extend_fmod, PRE_CALC!I5654*Fm, PRE_CALC!A5654*Fdata), IF(F_default=1,B5705+(4*Fnotch-0)/8192,B5705+(F_stop-F_start)/8192) )</f>
        <v>176593.750000128</v>
      </c>
      <c r="C5706" s="39">
        <f t="shared" si="265"/>
        <v>-2.5351354840228302</v>
      </c>
      <c r="D5706" s="84">
        <f ca="1">IF(FilterType="FIR", IF(Extend_fmod=1,OFFSET(PRE_CALC!J5654,0,DEC_RATE), OFFSET(PRE_CALC!B5654,0,DEC_RATE)), C5706)</f>
        <v>-130.27089295499999</v>
      </c>
      <c r="E5706" s="84">
        <f t="shared" ca="1" si="266"/>
        <v>102406.249999872</v>
      </c>
      <c r="F5706" s="84">
        <f t="shared" ca="1" si="264"/>
        <v>-4.8930546883400004E-3</v>
      </c>
      <c r="G5706" s="119">
        <f>IF(FilterType="FIR",  PRE_CALC!A5654*Fdata, IF(F_default=1,G5705+(4*Fnotch-0)/8192,G5705+(F_stop-F_start)/8192) )</f>
        <v>176593.750000128</v>
      </c>
      <c r="H5706" s="120">
        <f ca="1">IF(FilterType="FIR", OFFSET(PRE_CALC!B5654,0,DEC_RATE), C5706)</f>
        <v>-130.27089295499999</v>
      </c>
    </row>
    <row r="5707" spans="2:8" x14ac:dyDescent="0.2">
      <c r="B5707" s="45">
        <f>IF(FilterType="FIR", IF(Extend_fmod, PRE_CALC!I5655*Fm, PRE_CALC!A5655*Fdata), IF(F_default=1,B5706+(4*Fnotch-0)/8192,B5706+(F_stop-F_start)/8192) )</f>
        <v>176625</v>
      </c>
      <c r="C5707" s="39">
        <f t="shared" si="265"/>
        <v>-2.5360419686962525</v>
      </c>
      <c r="D5707" s="84">
        <f ca="1">IF(FilterType="FIR", IF(Extend_fmod=1,OFFSET(PRE_CALC!J5655,0,DEC_RATE), OFFSET(PRE_CALC!B5655,0,DEC_RATE)), C5707)</f>
        <v>-131.04020233700001</v>
      </c>
      <c r="E5707" s="84">
        <f t="shared" ca="1" si="266"/>
        <v>102406.249999872</v>
      </c>
      <c r="F5707" s="84">
        <f t="shared" ca="1" si="264"/>
        <v>-4.8930546883400004E-3</v>
      </c>
      <c r="G5707" s="119">
        <f>IF(FilterType="FIR",  PRE_CALC!A5655*Fdata, IF(F_default=1,G5706+(4*Fnotch-0)/8192,G5706+(F_stop-F_start)/8192) )</f>
        <v>176625</v>
      </c>
      <c r="H5707" s="120">
        <f ca="1">IF(FilterType="FIR", OFFSET(PRE_CALC!B5655,0,DEC_RATE), C5707)</f>
        <v>-131.04020233700001</v>
      </c>
    </row>
    <row r="5708" spans="2:8" x14ac:dyDescent="0.2">
      <c r="B5708" s="45">
        <f>IF(FilterType="FIR", IF(Extend_fmod, PRE_CALC!I5656*Fm, PRE_CALC!A5656*Fdata), IF(F_default=1,B5707+(4*Fnotch-0)/8192,B5707+(F_stop-F_start)/8192) )</f>
        <v>176656.249999872</v>
      </c>
      <c r="C5708" s="39">
        <f t="shared" si="265"/>
        <v>-2.5369486203831171</v>
      </c>
      <c r="D5708" s="84">
        <f ca="1">IF(FilterType="FIR", IF(Extend_fmod=1,OFFSET(PRE_CALC!J5656,0,DEC_RATE), OFFSET(PRE_CALC!B5656,0,DEC_RATE)), C5708)</f>
        <v>-131.883362288</v>
      </c>
      <c r="E5708" s="84">
        <f t="shared" ca="1" si="266"/>
        <v>102406.249999872</v>
      </c>
      <c r="F5708" s="84">
        <f t="shared" ca="1" si="264"/>
        <v>-4.8930546883400004E-3</v>
      </c>
      <c r="G5708" s="119">
        <f>IF(FilterType="FIR",  PRE_CALC!A5656*Fdata, IF(F_default=1,G5707+(4*Fnotch-0)/8192,G5707+(F_stop-F_start)/8192) )</f>
        <v>176656.249999872</v>
      </c>
      <c r="H5708" s="120">
        <f ca="1">IF(FilterType="FIR", OFFSET(PRE_CALC!B5656,0,DEC_RATE), C5708)</f>
        <v>-131.883362288</v>
      </c>
    </row>
    <row r="5709" spans="2:8" x14ac:dyDescent="0.2">
      <c r="B5709" s="45">
        <f>IF(FilterType="FIR", IF(Extend_fmod, PRE_CALC!I5657*Fm, PRE_CALC!A5657*Fdata), IF(F_default=1,B5708+(4*Fnotch-0)/8192,B5708+(F_stop-F_start)/8192) )</f>
        <v>176687.5</v>
      </c>
      <c r="C5709" s="39">
        <f t="shared" si="265"/>
        <v>-2.5378554390945363</v>
      </c>
      <c r="D5709" s="84">
        <f ca="1">IF(FilterType="FIR", IF(Extend_fmod=1,OFFSET(PRE_CALC!J5657,0,DEC_RATE), OFFSET(PRE_CALC!B5657,0,DEC_RATE)), C5709)</f>
        <v>-132.815491619</v>
      </c>
      <c r="E5709" s="84">
        <f t="shared" ca="1" si="266"/>
        <v>102406.249999872</v>
      </c>
      <c r="F5709" s="84">
        <f t="shared" ca="1" si="264"/>
        <v>-4.8930546883400004E-3</v>
      </c>
      <c r="G5709" s="119">
        <f>IF(FilterType="FIR",  PRE_CALC!A5657*Fdata, IF(F_default=1,G5708+(4*Fnotch-0)/8192,G5708+(F_stop-F_start)/8192) )</f>
        <v>176687.5</v>
      </c>
      <c r="H5709" s="120">
        <f ca="1">IF(FilterType="FIR", OFFSET(PRE_CALC!B5657,0,DEC_RATE), C5709)</f>
        <v>-132.815491619</v>
      </c>
    </row>
    <row r="5710" spans="2:8" x14ac:dyDescent="0.2">
      <c r="B5710" s="45">
        <f>IF(FilterType="FIR", IF(Extend_fmod, PRE_CALC!I5658*Fm, PRE_CALC!A5658*Fdata), IF(F_default=1,B5709+(4*Fnotch-0)/8192,B5709+(F_stop-F_start)/8192) )</f>
        <v>176718.750000128</v>
      </c>
      <c r="C5710" s="39">
        <f t="shared" si="265"/>
        <v>-2.5387624248267073</v>
      </c>
      <c r="D5710" s="84">
        <f ca="1">IF(FilterType="FIR", IF(Extend_fmod=1,OFFSET(PRE_CALC!J5658,0,DEC_RATE), OFFSET(PRE_CALC!B5658,0,DEC_RATE)), C5710)</f>
        <v>-133.857050423</v>
      </c>
      <c r="E5710" s="84">
        <f t="shared" ca="1" si="266"/>
        <v>102406.249999872</v>
      </c>
      <c r="F5710" s="84">
        <f t="shared" ca="1" si="264"/>
        <v>-4.8930546883400004E-3</v>
      </c>
      <c r="G5710" s="119">
        <f>IF(FilterType="FIR",  PRE_CALC!A5658*Fdata, IF(F_default=1,G5709+(4*Fnotch-0)/8192,G5709+(F_stop-F_start)/8192) )</f>
        <v>176718.750000128</v>
      </c>
      <c r="H5710" s="120">
        <f ca="1">IF(FilterType="FIR", OFFSET(PRE_CALC!B5658,0,DEC_RATE), C5710)</f>
        <v>-133.857050423</v>
      </c>
    </row>
    <row r="5711" spans="2:8" x14ac:dyDescent="0.2">
      <c r="B5711" s="45">
        <f>IF(FilterType="FIR", IF(Extend_fmod, PRE_CALC!I5659*Fm, PRE_CALC!A5659*Fdata), IF(F_default=1,B5710+(4*Fnotch-0)/8192,B5710+(F_stop-F_start)/8192) )</f>
        <v>176750</v>
      </c>
      <c r="C5711" s="39">
        <f t="shared" si="265"/>
        <v>-2.5396695775758578</v>
      </c>
      <c r="D5711" s="84">
        <f ca="1">IF(FilterType="FIR", IF(Extend_fmod=1,OFFSET(PRE_CALC!J5659,0,DEC_RATE), OFFSET(PRE_CALC!B5659,0,DEC_RATE)), C5711)</f>
        <v>-135.036696562</v>
      </c>
      <c r="E5711" s="84">
        <f t="shared" ca="1" si="266"/>
        <v>102406.249999872</v>
      </c>
      <c r="F5711" s="84">
        <f t="shared" ca="1" si="264"/>
        <v>-4.8930546883400004E-3</v>
      </c>
      <c r="G5711" s="119">
        <f>IF(FilterType="FIR",  PRE_CALC!A5659*Fdata, IF(F_default=1,G5710+(4*Fnotch-0)/8192,G5710+(F_stop-F_start)/8192) )</f>
        <v>176750</v>
      </c>
      <c r="H5711" s="120">
        <f ca="1">IF(FilterType="FIR", OFFSET(PRE_CALC!B5659,0,DEC_RATE), C5711)</f>
        <v>-135.036696562</v>
      </c>
    </row>
    <row r="5712" spans="2:8" x14ac:dyDescent="0.2">
      <c r="B5712" s="45">
        <f>IF(FilterType="FIR", IF(Extend_fmod, PRE_CALC!I5660*Fm, PRE_CALC!A5660*Fdata), IF(F_default=1,B5711+(4*Fnotch-0)/8192,B5711+(F_stop-F_start)/8192) )</f>
        <v>176781.249999872</v>
      </c>
      <c r="C5712" s="39">
        <f t="shared" si="265"/>
        <v>-2.5405768973530627</v>
      </c>
      <c r="D5712" s="84">
        <f ca="1">IF(FilterType="FIR", IF(Extend_fmod=1,OFFSET(PRE_CALC!J5660,0,DEC_RATE), OFFSET(PRE_CALC!B5660,0,DEC_RATE)), C5712)</f>
        <v>-136.39635102400001</v>
      </c>
      <c r="E5712" s="84">
        <f t="shared" ca="1" si="266"/>
        <v>102406.249999872</v>
      </c>
      <c r="F5712" s="84">
        <f t="shared" ca="1" si="264"/>
        <v>-4.8930546883400004E-3</v>
      </c>
      <c r="G5712" s="119">
        <f>IF(FilterType="FIR",  PRE_CALC!A5660*Fdata, IF(F_default=1,G5711+(4*Fnotch-0)/8192,G5711+(F_stop-F_start)/8192) )</f>
        <v>176781.249999872</v>
      </c>
      <c r="H5712" s="120">
        <f ca="1">IF(FilterType="FIR", OFFSET(PRE_CALC!B5660,0,DEC_RATE), C5712)</f>
        <v>-136.39635102400001</v>
      </c>
    </row>
    <row r="5713" spans="2:8" x14ac:dyDescent="0.2">
      <c r="B5713" s="45">
        <f>IF(FilterType="FIR", IF(Extend_fmod, PRE_CALC!I5661*Fm, PRE_CALC!A5661*Fdata), IF(F_default=1,B5712+(4*Fnotch-0)/8192,B5712+(F_stop-F_start)/8192) )</f>
        <v>176812.5</v>
      </c>
      <c r="C5713" s="39">
        <f t="shared" si="265"/>
        <v>-2.5414843841694079</v>
      </c>
      <c r="D5713" s="84">
        <f ca="1">IF(FilterType="FIR", IF(Extend_fmod=1,OFFSET(PRE_CALC!J5661,0,DEC_RATE), OFFSET(PRE_CALC!B5661,0,DEC_RATE)), C5713)</f>
        <v>-138.00090352000001</v>
      </c>
      <c r="E5713" s="84">
        <f t="shared" ca="1" si="266"/>
        <v>102406.249999872</v>
      </c>
      <c r="F5713" s="84">
        <f t="shared" ca="1" si="264"/>
        <v>-4.8930546883400004E-3</v>
      </c>
      <c r="G5713" s="119">
        <f>IF(FilterType="FIR",  PRE_CALC!A5661*Fdata, IF(F_default=1,G5712+(4*Fnotch-0)/8192,G5712+(F_stop-F_start)/8192) )</f>
        <v>176812.5</v>
      </c>
      <c r="H5713" s="120">
        <f ca="1">IF(FilterType="FIR", OFFSET(PRE_CALC!B5661,0,DEC_RATE), C5713)</f>
        <v>-138.00090352000001</v>
      </c>
    </row>
    <row r="5714" spans="2:8" x14ac:dyDescent="0.2">
      <c r="B5714" s="45">
        <f>IF(FilterType="FIR", IF(Extend_fmod, PRE_CALC!I5662*Fm, PRE_CALC!A5662*Fdata), IF(F_default=1,B5713+(4*Fnotch-0)/8192,B5713+(F_stop-F_start)/8192) )</f>
        <v>176843.750000128</v>
      </c>
      <c r="C5714" s="39">
        <f t="shared" si="265"/>
        <v>-2.5423920380211023</v>
      </c>
      <c r="D5714" s="84">
        <f ca="1">IF(FilterType="FIR", IF(Extend_fmod=1,OFFSET(PRE_CALC!J5662,0,DEC_RATE), OFFSET(PRE_CALC!B5662,0,DEC_RATE)), C5714)</f>
        <v>-139.958828635</v>
      </c>
      <c r="E5714" s="84">
        <f t="shared" ca="1" si="266"/>
        <v>102406.249999872</v>
      </c>
      <c r="F5714" s="84">
        <f t="shared" ca="1" si="264"/>
        <v>-4.8930546883400004E-3</v>
      </c>
      <c r="G5714" s="119">
        <f>IF(FilterType="FIR",  PRE_CALC!A5662*Fdata, IF(F_default=1,G5713+(4*Fnotch-0)/8192,G5713+(F_stop-F_start)/8192) )</f>
        <v>176843.750000128</v>
      </c>
      <c r="H5714" s="120">
        <f ca="1">IF(FilterType="FIR", OFFSET(PRE_CALC!B5662,0,DEC_RATE), C5714)</f>
        <v>-139.958828635</v>
      </c>
    </row>
    <row r="5715" spans="2:8" x14ac:dyDescent="0.2">
      <c r="B5715" s="45">
        <f>IF(FilterType="FIR", IF(Extend_fmod, PRE_CALC!I5663*Fm, PRE_CALC!A5663*Fdata), IF(F_default=1,B5714+(4*Fnotch-0)/8192,B5714+(F_stop-F_start)/8192) )</f>
        <v>176875</v>
      </c>
      <c r="C5715" s="39">
        <f t="shared" si="265"/>
        <v>-2.5432998589043763</v>
      </c>
      <c r="D5715" s="84">
        <f ca="1">IF(FilterType="FIR", IF(Extend_fmod=1,OFFSET(PRE_CALC!J5663,0,DEC_RATE), OFFSET(PRE_CALC!B5663,0,DEC_RATE)), C5715)</f>
        <v>-142.47282614100001</v>
      </c>
      <c r="E5715" s="84">
        <f t="shared" ca="1" si="266"/>
        <v>102406.249999872</v>
      </c>
      <c r="F5715" s="84">
        <f t="shared" ca="1" si="264"/>
        <v>-4.8930546883400004E-3</v>
      </c>
      <c r="G5715" s="119">
        <f>IF(FilterType="FIR",  PRE_CALC!A5663*Fdata, IF(F_default=1,G5714+(4*Fnotch-0)/8192,G5714+(F_stop-F_start)/8192) )</f>
        <v>176875</v>
      </c>
      <c r="H5715" s="120">
        <f ca="1">IF(FilterType="FIR", OFFSET(PRE_CALC!B5663,0,DEC_RATE), C5715)</f>
        <v>-142.47282614100001</v>
      </c>
    </row>
    <row r="5716" spans="2:8" x14ac:dyDescent="0.2">
      <c r="B5716" s="45">
        <f>IF(FilterType="FIR", IF(Extend_fmod, PRE_CALC!I5664*Fm, PRE_CALC!A5664*Fdata), IF(F_default=1,B5715+(4*Fnotch-0)/8192,B5715+(F_stop-F_start)/8192) )</f>
        <v>176906.249999872</v>
      </c>
      <c r="C5716" s="39">
        <f t="shared" si="265"/>
        <v>-2.5442078468303242</v>
      </c>
      <c r="D5716" s="84">
        <f ca="1">IF(FilterType="FIR", IF(Extend_fmod=1,OFFSET(PRE_CALC!J5664,0,DEC_RATE), OFFSET(PRE_CALC!B5664,0,DEC_RATE)), C5716)</f>
        <v>-145.99549051299999</v>
      </c>
      <c r="E5716" s="84">
        <f t="shared" ca="1" si="266"/>
        <v>102406.249999872</v>
      </c>
      <c r="F5716" s="84">
        <f t="shared" ca="1" si="264"/>
        <v>-4.8930546883400004E-3</v>
      </c>
      <c r="G5716" s="119">
        <f>IF(FilterType="FIR",  PRE_CALC!A5664*Fdata, IF(F_default=1,G5715+(4*Fnotch-0)/8192,G5715+(F_stop-F_start)/8192) )</f>
        <v>176906.249999872</v>
      </c>
      <c r="H5716" s="120">
        <f ca="1">IF(FilterType="FIR", OFFSET(PRE_CALC!B5664,0,DEC_RATE), C5716)</f>
        <v>-145.99549051299999</v>
      </c>
    </row>
    <row r="5717" spans="2:8" x14ac:dyDescent="0.2">
      <c r="B5717" s="45">
        <f>IF(FilterType="FIR", IF(Extend_fmod, PRE_CALC!I5665*Fm, PRE_CALC!A5665*Fdata), IF(F_default=1,B5716+(4*Fnotch-0)/8192,B5716+(F_stop-F_start)/8192) )</f>
        <v>176937.5</v>
      </c>
      <c r="C5717" s="39">
        <f t="shared" si="265"/>
        <v>-2.5451160018100163</v>
      </c>
      <c r="D5717" s="84">
        <f ca="1">IF(FilterType="FIR", IF(Extend_fmod=1,OFFSET(PRE_CALC!J5665,0,DEC_RATE), OFFSET(PRE_CALC!B5665,0,DEC_RATE)), C5717)</f>
        <v>-151.95353975500001</v>
      </c>
      <c r="E5717" s="84">
        <f t="shared" ca="1" si="266"/>
        <v>102406.249999872</v>
      </c>
      <c r="F5717" s="84">
        <f t="shared" ca="1" si="264"/>
        <v>-4.8930546883400004E-3</v>
      </c>
      <c r="G5717" s="119">
        <f>IF(FilterType="FIR",  PRE_CALC!A5665*Fdata, IF(F_default=1,G5716+(4*Fnotch-0)/8192,G5716+(F_stop-F_start)/8192) )</f>
        <v>176937.5</v>
      </c>
      <c r="H5717" s="120">
        <f ca="1">IF(FilterType="FIR", OFFSET(PRE_CALC!B5665,0,DEC_RATE), C5717)</f>
        <v>-151.95353975500001</v>
      </c>
    </row>
    <row r="5718" spans="2:8" x14ac:dyDescent="0.2">
      <c r="B5718" s="45">
        <f>IF(FilterType="FIR", IF(Extend_fmod, PRE_CALC!I5666*Fm, PRE_CALC!A5666*Fdata), IF(F_default=1,B5717+(4*Fnotch-0)/8192,B5717+(F_stop-F_start)/8192) )</f>
        <v>176968.750000128</v>
      </c>
      <c r="C5718" s="39">
        <f t="shared" si="265"/>
        <v>-2.5460243238396769</v>
      </c>
      <c r="D5718" s="84">
        <f ca="1">IF(FilterType="FIR", IF(Extend_fmod=1,OFFSET(PRE_CALC!J5666,0,DEC_RATE), OFFSET(PRE_CALC!B5666,0,DEC_RATE)), C5718)</f>
        <v>-184.91089062899999</v>
      </c>
      <c r="E5718" s="84">
        <f t="shared" ca="1" si="266"/>
        <v>102406.249999872</v>
      </c>
      <c r="F5718" s="84">
        <f t="shared" ca="1" si="264"/>
        <v>-4.8930546883400004E-3</v>
      </c>
      <c r="G5718" s="119">
        <f>IF(FilterType="FIR",  PRE_CALC!A5666*Fdata, IF(F_default=1,G5717+(4*Fnotch-0)/8192,G5717+(F_stop-F_start)/8192) )</f>
        <v>176968.750000128</v>
      </c>
      <c r="H5718" s="120">
        <f ca="1">IF(FilterType="FIR", OFFSET(PRE_CALC!B5666,0,DEC_RATE), C5718)</f>
        <v>-184.91089062899999</v>
      </c>
    </row>
    <row r="5719" spans="2:8" x14ac:dyDescent="0.2">
      <c r="B5719" s="45">
        <f>IF(FilterType="FIR", IF(Extend_fmod, PRE_CALC!I5667*Fm, PRE_CALC!A5667*Fdata), IF(F_default=1,B5718+(4*Fnotch-0)/8192,B5718+(F_stop-F_start)/8192) )</f>
        <v>177000</v>
      </c>
      <c r="C5719" s="39">
        <f t="shared" si="265"/>
        <v>-2.5469328129155127</v>
      </c>
      <c r="D5719" s="84">
        <f ca="1">IF(FilterType="FIR", IF(Extend_fmod=1,OFFSET(PRE_CALC!J5667,0,DEC_RATE), OFFSET(PRE_CALC!B5667,0,DEC_RATE)), C5719)</f>
        <v>-152.434049668</v>
      </c>
      <c r="E5719" s="84">
        <f t="shared" ca="1" si="266"/>
        <v>102406.249999872</v>
      </c>
      <c r="F5719" s="84">
        <f t="shared" ca="1" si="264"/>
        <v>-4.8930546883400004E-3</v>
      </c>
      <c r="G5719" s="119">
        <f>IF(FilterType="FIR",  PRE_CALC!A5667*Fdata, IF(F_default=1,G5718+(4*Fnotch-0)/8192,G5718+(F_stop-F_start)/8192) )</f>
        <v>177000</v>
      </c>
      <c r="H5719" s="120">
        <f ca="1">IF(FilterType="FIR", OFFSET(PRE_CALC!B5667,0,DEC_RATE), C5719)</f>
        <v>-152.434049668</v>
      </c>
    </row>
    <row r="5720" spans="2:8" x14ac:dyDescent="0.2">
      <c r="B5720" s="45">
        <f>IF(FilterType="FIR", IF(Extend_fmod, PRE_CALC!I5668*Fm, PRE_CALC!A5668*Fdata), IF(F_default=1,B5719+(4*Fnotch-0)/8192,B5719+(F_stop-F_start)/8192) )</f>
        <v>177031.249999872</v>
      </c>
      <c r="C5720" s="39">
        <f t="shared" si="265"/>
        <v>-2.5478414690486457</v>
      </c>
      <c r="D5720" s="84">
        <f ca="1">IF(FilterType="FIR", IF(Extend_fmod=1,OFFSET(PRE_CALC!J5668,0,DEC_RATE), OFFSET(PRE_CALC!B5668,0,DEC_RATE)), C5720)</f>
        <v>-146.35397177999999</v>
      </c>
      <c r="E5720" s="84">
        <f t="shared" ca="1" si="266"/>
        <v>102406.249999872</v>
      </c>
      <c r="F5720" s="84">
        <f t="shared" ca="1" si="264"/>
        <v>-4.8930546883400004E-3</v>
      </c>
      <c r="G5720" s="119">
        <f>IF(FilterType="FIR",  PRE_CALC!A5668*Fdata, IF(F_default=1,G5719+(4*Fnotch-0)/8192,G5719+(F_stop-F_start)/8192) )</f>
        <v>177031.249999872</v>
      </c>
      <c r="H5720" s="120">
        <f ca="1">IF(FilterType="FIR", OFFSET(PRE_CALC!B5668,0,DEC_RATE), C5720)</f>
        <v>-146.35397177999999</v>
      </c>
    </row>
    <row r="5721" spans="2:8" x14ac:dyDescent="0.2">
      <c r="B5721" s="45">
        <f>IF(FilterType="FIR", IF(Extend_fmod, PRE_CALC!I5669*Fm, PRE_CALC!A5669*Fdata), IF(F_default=1,B5720+(4*Fnotch-0)/8192,B5720+(F_stop-F_start)/8192) )</f>
        <v>177062.5</v>
      </c>
      <c r="C5721" s="39">
        <f t="shared" si="265"/>
        <v>-2.5487502922501424</v>
      </c>
      <c r="D5721" s="84">
        <f ca="1">IF(FilterType="FIR", IF(Extend_fmod=1,OFFSET(PRE_CALC!J5669,0,DEC_RATE), OFFSET(PRE_CALC!B5669,0,DEC_RATE)), C5721)</f>
        <v>-142.84327053800001</v>
      </c>
      <c r="E5721" s="84">
        <f t="shared" ca="1" si="266"/>
        <v>102406.249999872</v>
      </c>
      <c r="F5721" s="84">
        <f t="shared" ca="1" si="264"/>
        <v>-4.8930546883400004E-3</v>
      </c>
      <c r="G5721" s="119">
        <f>IF(FilterType="FIR",  PRE_CALC!A5669*Fdata, IF(F_default=1,G5720+(4*Fnotch-0)/8192,G5720+(F_stop-F_start)/8192) )</f>
        <v>177062.5</v>
      </c>
      <c r="H5721" s="120">
        <f ca="1">IF(FilterType="FIR", OFFSET(PRE_CALC!B5669,0,DEC_RATE), C5721)</f>
        <v>-142.84327053800001</v>
      </c>
    </row>
    <row r="5722" spans="2:8" x14ac:dyDescent="0.2">
      <c r="B5722" s="45">
        <f>IF(FilterType="FIR", IF(Extend_fmod, PRE_CALC!I5670*Fm, PRE_CALC!A5670*Fdata), IF(F_default=1,B5721+(4*Fnotch-0)/8192,B5721+(F_stop-F_start)/8192) )</f>
        <v>177093.750000128</v>
      </c>
      <c r="C5722" s="39">
        <f t="shared" si="265"/>
        <v>-2.5496592825162372</v>
      </c>
      <c r="D5722" s="84">
        <f ca="1">IF(FilterType="FIR", IF(Extend_fmod=1,OFFSET(PRE_CALC!J5670,0,DEC_RATE), OFFSET(PRE_CALC!B5670,0,DEC_RATE)), C5722)</f>
        <v>-140.374801193</v>
      </c>
      <c r="E5722" s="84">
        <f t="shared" ca="1" si="266"/>
        <v>102406.249999872</v>
      </c>
      <c r="F5722" s="84">
        <f t="shared" ca="1" si="264"/>
        <v>-4.8930546883400004E-3</v>
      </c>
      <c r="G5722" s="119">
        <f>IF(FilterType="FIR",  PRE_CALC!A5670*Fdata, IF(F_default=1,G5721+(4*Fnotch-0)/8192,G5721+(F_stop-F_start)/8192) )</f>
        <v>177093.750000128</v>
      </c>
      <c r="H5722" s="120">
        <f ca="1">IF(FilterType="FIR", OFFSET(PRE_CALC!B5670,0,DEC_RATE), C5722)</f>
        <v>-140.374801193</v>
      </c>
    </row>
    <row r="5723" spans="2:8" x14ac:dyDescent="0.2">
      <c r="B5723" s="45">
        <f>IF(FilterType="FIR", IF(Extend_fmod, PRE_CALC!I5671*Fm, PRE_CALC!A5671*Fdata), IF(F_default=1,B5722+(4*Fnotch-0)/8192,B5722+(F_stop-F_start)/8192) )</f>
        <v>177125</v>
      </c>
      <c r="C5723" s="39">
        <f t="shared" si="265"/>
        <v>-2.5505684398431456</v>
      </c>
      <c r="D5723" s="84">
        <f ca="1">IF(FilterType="FIR", IF(Extend_fmod=1,OFFSET(PRE_CALC!J5671,0,DEC_RATE), OFFSET(PRE_CALC!B5671,0,DEC_RATE)), C5723)</f>
        <v>-138.475915168</v>
      </c>
      <c r="E5723" s="84">
        <f t="shared" ca="1" si="266"/>
        <v>102406.249999872</v>
      </c>
      <c r="F5723" s="84">
        <f t="shared" ca="1" si="264"/>
        <v>-4.8930546883400004E-3</v>
      </c>
      <c r="G5723" s="119">
        <f>IF(FilterType="FIR",  PRE_CALC!A5671*Fdata, IF(F_default=1,G5722+(4*Fnotch-0)/8192,G5722+(F_stop-F_start)/8192) )</f>
        <v>177125</v>
      </c>
      <c r="H5723" s="120">
        <f ca="1">IF(FilterType="FIR", OFFSET(PRE_CALC!B5671,0,DEC_RATE), C5723)</f>
        <v>-138.475915168</v>
      </c>
    </row>
    <row r="5724" spans="2:8" x14ac:dyDescent="0.2">
      <c r="B5724" s="45">
        <f>IF(FilterType="FIR", IF(Extend_fmod, PRE_CALC!I5672*Fm, PRE_CALC!A5672*Fdata), IF(F_default=1,B5723+(4*Fnotch-0)/8192,B5723+(F_stop-F_start)/8192) )</f>
        <v>177156.249999872</v>
      </c>
      <c r="C5724" s="39">
        <f t="shared" si="265"/>
        <v>-2.5514777642419588</v>
      </c>
      <c r="D5724" s="84">
        <f ca="1">IF(FilterType="FIR", IF(Extend_fmod=1,OFFSET(PRE_CALC!J5672,0,DEC_RATE), OFFSET(PRE_CALC!B5672,0,DEC_RATE)), C5724)</f>
        <v>-136.93724931400001</v>
      </c>
      <c r="E5724" s="84">
        <f t="shared" ca="1" si="266"/>
        <v>102406.249999872</v>
      </c>
      <c r="F5724" s="84">
        <f t="shared" ca="1" si="264"/>
        <v>-4.8930546883400004E-3</v>
      </c>
      <c r="G5724" s="119">
        <f>IF(FilterType="FIR",  PRE_CALC!A5672*Fdata, IF(F_default=1,G5723+(4*Fnotch-0)/8192,G5723+(F_stop-F_start)/8192) )</f>
        <v>177156.249999872</v>
      </c>
      <c r="H5724" s="120">
        <f ca="1">IF(FilterType="FIR", OFFSET(PRE_CALC!B5672,0,DEC_RATE), C5724)</f>
        <v>-136.93724931400001</v>
      </c>
    </row>
    <row r="5725" spans="2:8" x14ac:dyDescent="0.2">
      <c r="B5725" s="45">
        <f>IF(FilterType="FIR", IF(Extend_fmod, PRE_CALC!I5673*Fm, PRE_CALC!A5673*Fdata), IF(F_default=1,B5724+(4*Fnotch-0)/8192,B5724+(F_stop-F_start)/8192) )</f>
        <v>177187.5</v>
      </c>
      <c r="C5725" s="39">
        <f t="shared" si="265"/>
        <v>-2.5523872557237826</v>
      </c>
      <c r="D5725" s="84">
        <f ca="1">IF(FilterType="FIR", IF(Extend_fmod=1,OFFSET(PRE_CALC!J5673,0,DEC_RATE), OFFSET(PRE_CALC!B5673,0,DEC_RATE)), C5725)</f>
        <v>-135.64749144199999</v>
      </c>
      <c r="E5725" s="84">
        <f t="shared" ca="1" si="266"/>
        <v>102406.249999872</v>
      </c>
      <c r="F5725" s="84">
        <f t="shared" ca="1" si="264"/>
        <v>-4.8930546883400004E-3</v>
      </c>
      <c r="G5725" s="119">
        <f>IF(FilterType="FIR",  PRE_CALC!A5673*Fdata, IF(F_default=1,G5724+(4*Fnotch-0)/8192,G5724+(F_stop-F_start)/8192) )</f>
        <v>177187.5</v>
      </c>
      <c r="H5725" s="120">
        <f ca="1">IF(FilterType="FIR", OFFSET(PRE_CALC!B5673,0,DEC_RATE), C5725)</f>
        <v>-135.64749144199999</v>
      </c>
    </row>
    <row r="5726" spans="2:8" x14ac:dyDescent="0.2">
      <c r="B5726" s="45">
        <f>IF(FilterType="FIR", IF(Extend_fmod, PRE_CALC!I5674*Fm, PRE_CALC!A5674*Fdata), IF(F_default=1,B5725+(4*Fnotch-0)/8192,B5725+(F_stop-F_start)/8192) )</f>
        <v>177218.750000128</v>
      </c>
      <c r="C5726" s="39">
        <f t="shared" si="265"/>
        <v>-2.5532969142848567</v>
      </c>
      <c r="D5726" s="84">
        <f ca="1">IF(FilterType="FIR", IF(Extend_fmod=1,OFFSET(PRE_CALC!J5674,0,DEC_RATE), OFFSET(PRE_CALC!B5674,0,DEC_RATE)), C5726)</f>
        <v>-134.54034906300001</v>
      </c>
      <c r="E5726" s="84">
        <f t="shared" ca="1" si="266"/>
        <v>102406.249999872</v>
      </c>
      <c r="F5726" s="84">
        <f t="shared" ca="1" si="264"/>
        <v>-4.8930546883400004E-3</v>
      </c>
      <c r="G5726" s="119">
        <f>IF(FilterType="FIR",  PRE_CALC!A5674*Fdata, IF(F_default=1,G5725+(4*Fnotch-0)/8192,G5725+(F_stop-F_start)/8192) )</f>
        <v>177218.750000128</v>
      </c>
      <c r="H5726" s="120">
        <f ca="1">IF(FilterType="FIR", OFFSET(PRE_CALC!B5674,0,DEC_RATE), C5726)</f>
        <v>-134.54034906300001</v>
      </c>
    </row>
    <row r="5727" spans="2:8" x14ac:dyDescent="0.2">
      <c r="B5727" s="45">
        <f>IF(FilterType="FIR", IF(Extend_fmod, PRE_CALC!I5675*Fm, PRE_CALC!A5675*Fdata), IF(F_default=1,B5726+(4*Fnotch-0)/8192,B5726+(F_stop-F_start)/8192) )</f>
        <v>177250</v>
      </c>
      <c r="C5727" s="39">
        <f t="shared" si="265"/>
        <v>-2.5542067399213608</v>
      </c>
      <c r="D5727" s="84">
        <f ca="1">IF(FilterType="FIR", IF(Extend_fmod=1,OFFSET(PRE_CALC!J5675,0,DEC_RATE), OFFSET(PRE_CALC!B5675,0,DEC_RATE)), C5727)</f>
        <v>-133.57313634799999</v>
      </c>
      <c r="E5727" s="84">
        <f t="shared" ca="1" si="266"/>
        <v>102406.249999872</v>
      </c>
      <c r="F5727" s="84">
        <f t="shared" ca="1" si="264"/>
        <v>-4.8930546883400004E-3</v>
      </c>
      <c r="G5727" s="119">
        <f>IF(FilterType="FIR",  PRE_CALC!A5675*Fdata, IF(F_default=1,G5726+(4*Fnotch-0)/8192,G5726+(F_stop-F_start)/8192) )</f>
        <v>177250</v>
      </c>
      <c r="H5727" s="120">
        <f ca="1">IF(FilterType="FIR", OFFSET(PRE_CALC!B5675,0,DEC_RATE), C5727)</f>
        <v>-133.57313634799999</v>
      </c>
    </row>
    <row r="5728" spans="2:8" x14ac:dyDescent="0.2">
      <c r="B5728" s="45">
        <f>IF(FilterType="FIR", IF(Extend_fmod, PRE_CALC!I5676*Fm, PRE_CALC!A5676*Fdata), IF(F_default=1,B5727+(4*Fnotch-0)/8192,B5727+(F_stop-F_start)/8192) )</f>
        <v>177281.249999872</v>
      </c>
      <c r="C5728" s="39">
        <f t="shared" si="265"/>
        <v>-2.5551167326444162</v>
      </c>
      <c r="D5728" s="84">
        <f ca="1">IF(FilterType="FIR", IF(Extend_fmod=1,OFFSET(PRE_CALC!J5676,0,DEC_RATE), OFFSET(PRE_CALC!B5676,0,DEC_RATE)), C5728)</f>
        <v>-132.71674980500001</v>
      </c>
      <c r="E5728" s="84">
        <f t="shared" ca="1" si="266"/>
        <v>102406.249999872</v>
      </c>
      <c r="F5728" s="84">
        <f t="shared" ca="1" si="264"/>
        <v>-4.8930546883400004E-3</v>
      </c>
      <c r="G5728" s="119">
        <f>IF(FilterType="FIR",  PRE_CALC!A5676*Fdata, IF(F_default=1,G5727+(4*Fnotch-0)/8192,G5727+(F_stop-F_start)/8192) )</f>
        <v>177281.249999872</v>
      </c>
      <c r="H5728" s="120">
        <f ca="1">IF(FilterType="FIR", OFFSET(PRE_CALC!B5676,0,DEC_RATE), C5728)</f>
        <v>-132.71674980500001</v>
      </c>
    </row>
    <row r="5729" spans="2:8" x14ac:dyDescent="0.2">
      <c r="B5729" s="45">
        <f>IF(FilterType="FIR", IF(Extend_fmod, PRE_CALC!I5677*Fm, PRE_CALC!A5677*Fdata), IF(F_default=1,B5728+(4*Fnotch-0)/8192,B5728+(F_stop-F_start)/8192) )</f>
        <v>177312.5</v>
      </c>
      <c r="C5729" s="39">
        <f t="shared" si="265"/>
        <v>-2.5560268924651464</v>
      </c>
      <c r="D5729" s="84">
        <f ca="1">IF(FilterType="FIR", IF(Extend_fmod=1,OFFSET(PRE_CALC!J5677,0,DEC_RATE), OFFSET(PRE_CALC!B5677,0,DEC_RATE)), C5729)</f>
        <v>-131.950458113</v>
      </c>
      <c r="E5729" s="84">
        <f t="shared" ca="1" si="266"/>
        <v>102406.249999872</v>
      </c>
      <c r="F5729" s="84">
        <f t="shared" ca="1" si="264"/>
        <v>-4.8930546883400004E-3</v>
      </c>
      <c r="G5729" s="119">
        <f>IF(FilterType="FIR",  PRE_CALC!A5677*Fdata, IF(F_default=1,G5728+(4*Fnotch-0)/8192,G5728+(F_stop-F_start)/8192) )</f>
        <v>177312.5</v>
      </c>
      <c r="H5729" s="120">
        <f ca="1">IF(FilterType="FIR", OFFSET(PRE_CALC!B5677,0,DEC_RATE), C5729)</f>
        <v>-131.950458113</v>
      </c>
    </row>
    <row r="5730" spans="2:8" x14ac:dyDescent="0.2">
      <c r="B5730" s="45">
        <f>IF(FilterType="FIR", IF(Extend_fmod, PRE_CALC!I5678*Fm, PRE_CALC!A5678*Fdata), IF(F_default=1,B5729+(4*Fnotch-0)/8192,B5729+(F_stop-F_start)/8192) )</f>
        <v>177343.750000128</v>
      </c>
      <c r="C5730" s="39">
        <f t="shared" si="265"/>
        <v>-2.5569372193797388</v>
      </c>
      <c r="D5730" s="84">
        <f ca="1">IF(FilterType="FIR", IF(Extend_fmod=1,OFFSET(PRE_CALC!J5678,0,DEC_RATE), OFFSET(PRE_CALC!B5678,0,DEC_RATE)), C5730)</f>
        <v>-131.258973231</v>
      </c>
      <c r="E5730" s="84">
        <f t="shared" ca="1" si="266"/>
        <v>102406.249999872</v>
      </c>
      <c r="F5730" s="84">
        <f t="shared" ca="1" si="264"/>
        <v>-4.8930546883400004E-3</v>
      </c>
      <c r="G5730" s="119">
        <f>IF(FilterType="FIR",  PRE_CALC!A5678*Fdata, IF(F_default=1,G5729+(4*Fnotch-0)/8192,G5729+(F_stop-F_start)/8192) )</f>
        <v>177343.750000128</v>
      </c>
      <c r="H5730" s="120">
        <f ca="1">IF(FilterType="FIR", OFFSET(PRE_CALC!B5678,0,DEC_RATE), C5730)</f>
        <v>-131.258973231</v>
      </c>
    </row>
    <row r="5731" spans="2:8" x14ac:dyDescent="0.2">
      <c r="B5731" s="45">
        <f>IF(FilterType="FIR", IF(Extend_fmod, PRE_CALC!I5679*Fm, PRE_CALC!A5679*Fdata), IF(F_default=1,B5730+(4*Fnotch-0)/8192,B5730+(F_stop-F_start)/8192) )</f>
        <v>177375</v>
      </c>
      <c r="C5731" s="39">
        <f t="shared" si="265"/>
        <v>-2.5578477133844375</v>
      </c>
      <c r="D5731" s="84">
        <f ca="1">IF(FilterType="FIR", IF(Extend_fmod=1,OFFSET(PRE_CALC!J5679,0,DEC_RATE), OFFSET(PRE_CALC!B5679,0,DEC_RATE)), C5731)</f>
        <v>-130.630700166</v>
      </c>
      <c r="E5731" s="84">
        <f t="shared" ca="1" si="266"/>
        <v>102406.249999872</v>
      </c>
      <c r="F5731" s="84">
        <f t="shared" ca="1" si="264"/>
        <v>-4.8930546883400004E-3</v>
      </c>
      <c r="G5731" s="119">
        <f>IF(FilterType="FIR",  PRE_CALC!A5679*Fdata, IF(F_default=1,G5730+(4*Fnotch-0)/8192,G5730+(F_stop-F_start)/8192) )</f>
        <v>177375</v>
      </c>
      <c r="H5731" s="120">
        <f ca="1">IF(FilterType="FIR", OFFSET(PRE_CALC!B5679,0,DEC_RATE), C5731)</f>
        <v>-130.630700166</v>
      </c>
    </row>
    <row r="5732" spans="2:8" x14ac:dyDescent="0.2">
      <c r="B5732" s="45">
        <f>IF(FilterType="FIR", IF(Extend_fmod, PRE_CALC!I5680*Fm, PRE_CALC!A5680*Fdata), IF(F_default=1,B5731+(4*Fnotch-0)/8192,B5731+(F_stop-F_start)/8192) )</f>
        <v>177406.249999872</v>
      </c>
      <c r="C5732" s="39">
        <f t="shared" si="265"/>
        <v>-2.5587583744903277</v>
      </c>
      <c r="D5732" s="84">
        <f ca="1">IF(FilterType="FIR", IF(Extend_fmod=1,OFFSET(PRE_CALC!J5680,0,DEC_RATE), OFFSET(PRE_CALC!B5680,0,DEC_RATE)), C5732)</f>
        <v>-130.056638335</v>
      </c>
      <c r="E5732" s="84">
        <f t="shared" ca="1" si="266"/>
        <v>102406.249999872</v>
      </c>
      <c r="F5732" s="84">
        <f t="shared" ca="1" si="264"/>
        <v>-4.8930546883400004E-3</v>
      </c>
      <c r="G5732" s="119">
        <f>IF(FilterType="FIR",  PRE_CALC!A5680*Fdata, IF(F_default=1,G5731+(4*Fnotch-0)/8192,G5731+(F_stop-F_start)/8192) )</f>
        <v>177406.249999872</v>
      </c>
      <c r="H5732" s="120">
        <f ca="1">IF(FilterType="FIR", OFFSET(PRE_CALC!B5680,0,DEC_RATE), C5732)</f>
        <v>-130.056638335</v>
      </c>
    </row>
    <row r="5733" spans="2:8" x14ac:dyDescent="0.2">
      <c r="B5733" s="45">
        <f>IF(FilterType="FIR", IF(Extend_fmod, PRE_CALC!I5681*Fm, PRE_CALC!A5681*Fdata), IF(F_default=1,B5732+(4*Fnotch-0)/8192,B5732+(F_stop-F_start)/8192) )</f>
        <v>177437.5</v>
      </c>
      <c r="C5733" s="39">
        <f t="shared" si="265"/>
        <v>-2.559669202708573</v>
      </c>
      <c r="D5733" s="84">
        <f ca="1">IF(FilterType="FIR", IF(Extend_fmod=1,OFFSET(PRE_CALC!J5681,0,DEC_RATE), OFFSET(PRE_CALC!B5681,0,DEC_RATE)), C5733)</f>
        <v>-129.529663524</v>
      </c>
      <c r="E5733" s="84">
        <f t="shared" ca="1" si="266"/>
        <v>102406.249999872</v>
      </c>
      <c r="F5733" s="84">
        <f t="shared" ca="1" si="264"/>
        <v>-4.8930546883400004E-3</v>
      </c>
      <c r="G5733" s="119">
        <f>IF(FilterType="FIR",  PRE_CALC!A5681*Fdata, IF(F_default=1,G5732+(4*Fnotch-0)/8192,G5732+(F_stop-F_start)/8192) )</f>
        <v>177437.5</v>
      </c>
      <c r="H5733" s="120">
        <f ca="1">IF(FilterType="FIR", OFFSET(PRE_CALC!B5681,0,DEC_RATE), C5733)</f>
        <v>-129.529663524</v>
      </c>
    </row>
    <row r="5734" spans="2:8" x14ac:dyDescent="0.2">
      <c r="B5734" s="45">
        <f>IF(FilterType="FIR", IF(Extend_fmod, PRE_CALC!I5682*Fm, PRE_CALC!A5682*Fdata), IF(F_default=1,B5733+(4*Fnotch-0)/8192,B5733+(F_stop-F_start)/8192) )</f>
        <v>177468.750000128</v>
      </c>
      <c r="C5734" s="39">
        <f t="shared" si="265"/>
        <v>-2.560580198035352</v>
      </c>
      <c r="D5734" s="84">
        <f ca="1">IF(FilterType="FIR", IF(Extend_fmod=1,OFFSET(PRE_CALC!J5682,0,DEC_RATE), OFFSET(PRE_CALC!B5682,0,DEC_RATE)), C5734)</f>
        <v>-129.04404244599999</v>
      </c>
      <c r="E5734" s="84">
        <f t="shared" ca="1" si="266"/>
        <v>102406.249999872</v>
      </c>
      <c r="F5734" s="84">
        <f t="shared" ca="1" si="264"/>
        <v>-4.8930546883400004E-3</v>
      </c>
      <c r="G5734" s="119">
        <f>IF(FilterType="FIR",  PRE_CALC!A5682*Fdata, IF(F_default=1,G5733+(4*Fnotch-0)/8192,G5733+(F_stop-F_start)/8192) )</f>
        <v>177468.750000128</v>
      </c>
      <c r="H5734" s="120">
        <f ca="1">IF(FilterType="FIR", OFFSET(PRE_CALC!B5682,0,DEC_RATE), C5734)</f>
        <v>-129.04404244599999</v>
      </c>
    </row>
    <row r="5735" spans="2:8" x14ac:dyDescent="0.2">
      <c r="B5735" s="45">
        <f>IF(FilterType="FIR", IF(Extend_fmod, PRE_CALC!I5683*Fm, PRE_CALC!A5683*Fdata), IF(F_default=1,B5734+(4*Fnotch-0)/8192,B5734+(F_stop-F_start)/8192) )</f>
        <v>177500</v>
      </c>
      <c r="C5735" s="39">
        <f t="shared" si="265"/>
        <v>-2.5614913604668654</v>
      </c>
      <c r="D5735" s="84">
        <f ca="1">IF(FilterType="FIR", IF(Extend_fmod=1,OFFSET(PRE_CALC!J5683,0,DEC_RATE), OFFSET(PRE_CALC!B5683,0,DEC_RATE)), C5735)</f>
        <v>-128.59509493900001</v>
      </c>
      <c r="E5735" s="84">
        <f t="shared" ca="1" si="266"/>
        <v>102406.249999872</v>
      </c>
      <c r="F5735" s="84">
        <f t="shared" ca="1" si="264"/>
        <v>-4.8930546883400004E-3</v>
      </c>
      <c r="G5735" s="119">
        <f>IF(FilterType="FIR",  PRE_CALC!A5683*Fdata, IF(F_default=1,G5734+(4*Fnotch-0)/8192,G5734+(F_stop-F_start)/8192) )</f>
        <v>177500</v>
      </c>
      <c r="H5735" s="120">
        <f ca="1">IF(FilterType="FIR", OFFSET(PRE_CALC!B5683,0,DEC_RATE), C5735)</f>
        <v>-128.59509493900001</v>
      </c>
    </row>
    <row r="5736" spans="2:8" x14ac:dyDescent="0.2">
      <c r="B5736" s="45">
        <f>IF(FilterType="FIR", IF(Extend_fmod, PRE_CALC!I5684*Fm, PRE_CALC!A5684*Fdata), IF(F_default=1,B5735+(4*Fnotch-0)/8192,B5735+(F_stop-F_start)/8192) )</f>
        <v>177531.249999872</v>
      </c>
      <c r="C5736" s="39">
        <f t="shared" si="265"/>
        <v>-2.5624026900142587</v>
      </c>
      <c r="D5736" s="84">
        <f ca="1">IF(FilterType="FIR", IF(Extend_fmod=1,OFFSET(PRE_CALC!J5684,0,DEC_RATE), OFFSET(PRE_CALC!B5684,0,DEC_RATE)), C5736)</f>
        <v>-128.17895304000001</v>
      </c>
      <c r="E5736" s="84">
        <f t="shared" ca="1" si="266"/>
        <v>102406.249999872</v>
      </c>
      <c r="F5736" s="84">
        <f t="shared" ca="1" si="264"/>
        <v>-4.8930546883400004E-3</v>
      </c>
      <c r="G5736" s="119">
        <f>IF(FilterType="FIR",  PRE_CALC!A5684*Fdata, IF(F_default=1,G5735+(4*Fnotch-0)/8192,G5735+(F_stop-F_start)/8192) )</f>
        <v>177531.249999872</v>
      </c>
      <c r="H5736" s="120">
        <f ca="1">IF(FilterType="FIR", OFFSET(PRE_CALC!B5684,0,DEC_RATE), C5736)</f>
        <v>-128.17895304000001</v>
      </c>
    </row>
    <row r="5737" spans="2:8" x14ac:dyDescent="0.2">
      <c r="B5737" s="45">
        <f>IF(FilterType="FIR", IF(Extend_fmod, PRE_CALC!I5685*Fm, PRE_CALC!A5685*Fdata), IF(F_default=1,B5736+(4*Fnotch-0)/8192,B5736+(F_stop-F_start)/8192) )</f>
        <v>177562.5</v>
      </c>
      <c r="C5737" s="39">
        <f t="shared" si="265"/>
        <v>-2.5633141866886655</v>
      </c>
      <c r="D5737" s="84">
        <f ca="1">IF(FilterType="FIR", IF(Extend_fmod=1,OFFSET(PRE_CALC!J5685,0,DEC_RATE), OFFSET(PRE_CALC!B5685,0,DEC_RATE)), C5737)</f>
        <v>-127.792385384</v>
      </c>
      <c r="E5737" s="84">
        <f t="shared" ca="1" si="266"/>
        <v>102406.249999872</v>
      </c>
      <c r="F5737" s="84">
        <f t="shared" ca="1" si="264"/>
        <v>-4.8930546883400004E-3</v>
      </c>
      <c r="G5737" s="119">
        <f>IF(FilterType="FIR",  PRE_CALC!A5685*Fdata, IF(F_default=1,G5736+(4*Fnotch-0)/8192,G5736+(F_stop-F_start)/8192) )</f>
        <v>177562.5</v>
      </c>
      <c r="H5737" s="120">
        <f ca="1">IF(FilterType="FIR", OFFSET(PRE_CALC!B5685,0,DEC_RATE), C5737)</f>
        <v>-127.792385384</v>
      </c>
    </row>
    <row r="5738" spans="2:8" x14ac:dyDescent="0.2">
      <c r="B5738" s="45">
        <f>IF(FilterType="FIR", IF(Extend_fmod, PRE_CALC!I5686*Fm, PRE_CALC!A5686*Fdata), IF(F_default=1,B5737+(4*Fnotch-0)/8192,B5737+(F_stop-F_start)/8192) )</f>
        <v>177593.750000128</v>
      </c>
      <c r="C5738" s="39">
        <f t="shared" si="265"/>
        <v>-2.5642258504862836</v>
      </c>
      <c r="D5738" s="84">
        <f ca="1">IF(FilterType="FIR", IF(Extend_fmod=1,OFFSET(PRE_CALC!J5686,0,DEC_RATE), OFFSET(PRE_CALC!B5686,0,DEC_RATE)), C5738)</f>
        <v>-127.432666785</v>
      </c>
      <c r="E5738" s="84">
        <f t="shared" ca="1" si="266"/>
        <v>102406.249999872</v>
      </c>
      <c r="F5738" s="84">
        <f t="shared" ca="1" si="264"/>
        <v>-4.8930546883400004E-3</v>
      </c>
      <c r="G5738" s="119">
        <f>IF(FilterType="FIR",  PRE_CALC!A5686*Fdata, IF(F_default=1,G5737+(4*Fnotch-0)/8192,G5737+(F_stop-F_start)/8192) )</f>
        <v>177593.750000128</v>
      </c>
      <c r="H5738" s="120">
        <f ca="1">IF(FilterType="FIR", OFFSET(PRE_CALC!B5686,0,DEC_RATE), C5738)</f>
        <v>-127.432666785</v>
      </c>
    </row>
    <row r="5739" spans="2:8" x14ac:dyDescent="0.2">
      <c r="B5739" s="45">
        <f>IF(FilterType="FIR", IF(Extend_fmod, PRE_CALC!I5687*Fm, PRE_CALC!A5687*Fdata), IF(F_default=1,B5738+(4*Fnotch-0)/8192,B5738+(F_stop-F_start)/8192) )</f>
        <v>177625</v>
      </c>
      <c r="C5739" s="39">
        <f t="shared" si="265"/>
        <v>-2.5651376814033289</v>
      </c>
      <c r="D5739" s="84">
        <f ca="1">IF(FilterType="FIR", IF(Extend_fmod=1,OFFSET(PRE_CALC!J5687,0,DEC_RATE), OFFSET(PRE_CALC!B5687,0,DEC_RATE)), C5739)</f>
        <v>-127.09747973100001</v>
      </c>
      <c r="E5739" s="84">
        <f t="shared" ca="1" si="266"/>
        <v>102406.249999872</v>
      </c>
      <c r="F5739" s="84">
        <f t="shared" ca="1" si="264"/>
        <v>-4.8930546883400004E-3</v>
      </c>
      <c r="G5739" s="119">
        <f>IF(FilterType="FIR",  PRE_CALC!A5687*Fdata, IF(F_default=1,G5738+(4*Fnotch-0)/8192,G5738+(F_stop-F_start)/8192) )</f>
        <v>177625</v>
      </c>
      <c r="H5739" s="120">
        <f ca="1">IF(FilterType="FIR", OFFSET(PRE_CALC!B5687,0,DEC_RATE), C5739)</f>
        <v>-127.09747973100001</v>
      </c>
    </row>
    <row r="5740" spans="2:8" x14ac:dyDescent="0.2">
      <c r="B5740" s="45">
        <f>IF(FilterType="FIR", IF(Extend_fmod, PRE_CALC!I5688*Fm, PRE_CALC!A5688*Fdata), IF(F_default=1,B5739+(4*Fnotch-0)/8192,B5739+(F_stop-F_start)/8192) )</f>
        <v>177656.249999872</v>
      </c>
      <c r="C5740" s="39">
        <f t="shared" si="265"/>
        <v>-2.5660496794509036</v>
      </c>
      <c r="D5740" s="84">
        <f ca="1">IF(FilterType="FIR", IF(Extend_fmod=1,OFFSET(PRE_CALC!J5688,0,DEC_RATE), OFFSET(PRE_CALC!B5688,0,DEC_RATE)), C5740)</f>
        <v>-126.784838881</v>
      </c>
      <c r="E5740" s="84">
        <f t="shared" ca="1" si="266"/>
        <v>102406.249999872</v>
      </c>
      <c r="F5740" s="84">
        <f t="shared" ca="1" si="264"/>
        <v>-4.8930546883400004E-3</v>
      </c>
      <c r="G5740" s="119">
        <f>IF(FilterType="FIR",  PRE_CALC!A5688*Fdata, IF(F_default=1,G5739+(4*Fnotch-0)/8192,G5739+(F_stop-F_start)/8192) )</f>
        <v>177656.249999872</v>
      </c>
      <c r="H5740" s="120">
        <f ca="1">IF(FilterType="FIR", OFFSET(PRE_CALC!B5688,0,DEC_RATE), C5740)</f>
        <v>-126.784838881</v>
      </c>
    </row>
    <row r="5741" spans="2:8" x14ac:dyDescent="0.2">
      <c r="B5741" s="45">
        <f>IF(FilterType="FIR", IF(Extend_fmod, PRE_CALC!I5689*Fm, PRE_CALC!A5689*Fdata), IF(F_default=1,B5740+(4*Fnotch-0)/8192,B5740+(F_stop-F_start)/8192) )</f>
        <v>177687.5</v>
      </c>
      <c r="C5741" s="39">
        <f t="shared" si="265"/>
        <v>-2.5669618446401952</v>
      </c>
      <c r="D5741" s="84">
        <f ca="1">IF(FilterType="FIR", IF(Extend_fmod=1,OFFSET(PRE_CALC!J5689,0,DEC_RATE), OFFSET(PRE_CALC!B5689,0,DEC_RATE)), C5741)</f>
        <v>-126.493032399</v>
      </c>
      <c r="E5741" s="84">
        <f t="shared" ca="1" si="266"/>
        <v>102406.249999872</v>
      </c>
      <c r="F5741" s="84">
        <f t="shared" ca="1" si="264"/>
        <v>-4.8930546883400004E-3</v>
      </c>
      <c r="G5741" s="119">
        <f>IF(FilterType="FIR",  PRE_CALC!A5689*Fdata, IF(F_default=1,G5740+(4*Fnotch-0)/8192,G5740+(F_stop-F_start)/8192) )</f>
        <v>177687.5</v>
      </c>
      <c r="H5741" s="120">
        <f ca="1">IF(FilterType="FIR", OFFSET(PRE_CALC!B5689,0,DEC_RATE), C5741)</f>
        <v>-126.493032399</v>
      </c>
    </row>
    <row r="5742" spans="2:8" x14ac:dyDescent="0.2">
      <c r="B5742" s="45">
        <f>IF(FilterType="FIR", IF(Extend_fmod, PRE_CALC!I5690*Fm, PRE_CALC!A5690*Fdata), IF(F_default=1,B5741+(4*Fnotch-0)/8192,B5741+(F_stop-F_start)/8192) )</f>
        <v>177718.750000128</v>
      </c>
      <c r="C5742" s="39">
        <f t="shared" si="265"/>
        <v>-2.5678741769673854</v>
      </c>
      <c r="D5742" s="84">
        <f ca="1">IF(FilterType="FIR", IF(Extend_fmod=1,OFFSET(PRE_CALC!J5690,0,DEC_RATE), OFFSET(PRE_CALC!B5690,0,DEC_RATE)), C5742)</f>
        <v>-126.22057583199999</v>
      </c>
      <c r="E5742" s="84">
        <f t="shared" ca="1" si="266"/>
        <v>102406.249999872</v>
      </c>
      <c r="F5742" s="84">
        <f t="shared" ca="1" si="264"/>
        <v>-4.8930546883400004E-3</v>
      </c>
      <c r="G5742" s="119">
        <f>IF(FilterType="FIR",  PRE_CALC!A5690*Fdata, IF(F_default=1,G5741+(4*Fnotch-0)/8192,G5741+(F_stop-F_start)/8192) )</f>
        <v>177718.750000128</v>
      </c>
      <c r="H5742" s="120">
        <f ca="1">IF(FilterType="FIR", OFFSET(PRE_CALC!B5690,0,DEC_RATE), C5742)</f>
        <v>-126.22057583199999</v>
      </c>
    </row>
    <row r="5743" spans="2:8" x14ac:dyDescent="0.2">
      <c r="B5743" s="45">
        <f>IF(FilterType="FIR", IF(Extend_fmod, PRE_CALC!I5691*Fm, PRE_CALC!A5691*Fdata), IF(F_default=1,B5742+(4*Fnotch-0)/8192,B5742+(F_stop-F_start)/8192) )</f>
        <v>177750</v>
      </c>
      <c r="C5743" s="39">
        <f t="shared" si="265"/>
        <v>-2.5687866764286769</v>
      </c>
      <c r="D5743" s="84">
        <f ca="1">IF(FilterType="FIR", IF(Extend_fmod=1,OFFSET(PRE_CALC!J5691,0,DEC_RATE), OFFSET(PRE_CALC!B5691,0,DEC_RATE)), C5743)</f>
        <v>-125.96617545700001</v>
      </c>
      <c r="E5743" s="84">
        <f t="shared" ca="1" si="266"/>
        <v>102406.249999872</v>
      </c>
      <c r="F5743" s="84">
        <f t="shared" ca="1" si="264"/>
        <v>-4.8930546883400004E-3</v>
      </c>
      <c r="G5743" s="119">
        <f>IF(FilterType="FIR",  PRE_CALC!A5691*Fdata, IF(F_default=1,G5742+(4*Fnotch-0)/8192,G5742+(F_stop-F_start)/8192) )</f>
        <v>177750</v>
      </c>
      <c r="H5743" s="120">
        <f ca="1">IF(FilterType="FIR", OFFSET(PRE_CALC!B5691,0,DEC_RATE), C5743)</f>
        <v>-125.96617545700001</v>
      </c>
    </row>
    <row r="5744" spans="2:8" x14ac:dyDescent="0.2">
      <c r="B5744" s="45">
        <f>IF(FilterType="FIR", IF(Extend_fmod, PRE_CALC!I5692*Fm, PRE_CALC!A5692*Fdata), IF(F_default=1,B5743+(4*Fnotch-0)/8192,B5743+(F_stop-F_start)/8192) )</f>
        <v>177781.249999872</v>
      </c>
      <c r="C5744" s="39">
        <f t="shared" si="265"/>
        <v>-2.5696993430352082</v>
      </c>
      <c r="D5744" s="84">
        <f ca="1">IF(FilterType="FIR", IF(Extend_fmod=1,OFFSET(PRE_CALC!J5692,0,DEC_RATE), OFFSET(PRE_CALC!B5692,0,DEC_RATE)), C5744)</f>
        <v>-125.72869886399999</v>
      </c>
      <c r="E5744" s="84">
        <f t="shared" ca="1" si="266"/>
        <v>102406.249999872</v>
      </c>
      <c r="F5744" s="84">
        <f t="shared" ca="1" si="264"/>
        <v>-4.8930546883400004E-3</v>
      </c>
      <c r="G5744" s="119">
        <f>IF(FilterType="FIR",  PRE_CALC!A5692*Fdata, IF(F_default=1,G5743+(4*Fnotch-0)/8192,G5743+(F_stop-F_start)/8192) )</f>
        <v>177781.249999872</v>
      </c>
      <c r="H5744" s="120">
        <f ca="1">IF(FilterType="FIR", OFFSET(PRE_CALC!B5692,0,DEC_RATE), C5744)</f>
        <v>-125.72869886399999</v>
      </c>
    </row>
    <row r="5745" spans="2:8" x14ac:dyDescent="0.2">
      <c r="B5745" s="45">
        <f>IF(FilterType="FIR", IF(Extend_fmod, PRE_CALC!I5693*Fm, PRE_CALC!A5693*Fdata), IF(F_default=1,B5744+(4*Fnotch-0)/8192,B5744+(F_stop-F_start)/8192) )</f>
        <v>177812.5</v>
      </c>
      <c r="C5745" s="39">
        <f t="shared" si="265"/>
        <v>-2.570612176798142</v>
      </c>
      <c r="D5745" s="84">
        <f ca="1">IF(FilterType="FIR", IF(Extend_fmod=1,OFFSET(PRE_CALC!J5693,0,DEC_RATE), OFFSET(PRE_CALC!B5693,0,DEC_RATE)), C5745)</f>
        <v>-125.50715113</v>
      </c>
      <c r="E5745" s="84">
        <f t="shared" ca="1" si="266"/>
        <v>102406.249999872</v>
      </c>
      <c r="F5745" s="84">
        <f t="shared" ca="1" si="264"/>
        <v>-4.8930546883400004E-3</v>
      </c>
      <c r="G5745" s="119">
        <f>IF(FilterType="FIR",  PRE_CALC!A5693*Fdata, IF(F_default=1,G5744+(4*Fnotch-0)/8192,G5744+(F_stop-F_start)/8192) )</f>
        <v>177812.5</v>
      </c>
      <c r="H5745" s="120">
        <f ca="1">IF(FilterType="FIR", OFFSET(PRE_CALC!B5693,0,DEC_RATE), C5745)</f>
        <v>-125.50715113</v>
      </c>
    </row>
    <row r="5746" spans="2:8" x14ac:dyDescent="0.2">
      <c r="B5746" s="45">
        <f>IF(FilterType="FIR", IF(Extend_fmod, PRE_CALC!I5694*Fm, PRE_CALC!A5694*Fdata), IF(F_default=1,B5745+(4*Fnotch-0)/8192,B5745+(F_stop-F_start)/8192) )</f>
        <v>177843.750000128</v>
      </c>
      <c r="C5746" s="39">
        <f t="shared" si="265"/>
        <v>-2.5715251777136809</v>
      </c>
      <c r="D5746" s="84">
        <f ca="1">IF(FilterType="FIR", IF(Extend_fmod=1,OFFSET(PRE_CALC!J5694,0,DEC_RATE), OFFSET(PRE_CALC!B5694,0,DEC_RATE)), C5746)</f>
        <v>-125.300655382</v>
      </c>
      <c r="E5746" s="84">
        <f t="shared" ca="1" si="266"/>
        <v>102406.249999872</v>
      </c>
      <c r="F5746" s="84">
        <f t="shared" ca="1" si="264"/>
        <v>-4.8930546883400004E-3</v>
      </c>
      <c r="G5746" s="119">
        <f>IF(FilterType="FIR",  PRE_CALC!A5694*Fdata, IF(F_default=1,G5745+(4*Fnotch-0)/8192,G5745+(F_stop-F_start)/8192) )</f>
        <v>177843.750000128</v>
      </c>
      <c r="H5746" s="120">
        <f ca="1">IF(FilterType="FIR", OFFSET(PRE_CALC!B5694,0,DEC_RATE), C5746)</f>
        <v>-125.300655382</v>
      </c>
    </row>
    <row r="5747" spans="2:8" x14ac:dyDescent="0.2">
      <c r="B5747" s="45">
        <f>IF(FilterType="FIR", IF(Extend_fmod, PRE_CALC!I5695*Fm, PRE_CALC!A5695*Fdata), IF(F_default=1,B5746+(4*Fnotch-0)/8192,B5746+(F_stop-F_start)/8192) )</f>
        <v>177875</v>
      </c>
      <c r="C5747" s="39">
        <f t="shared" si="265"/>
        <v>-2.572438345778</v>
      </c>
      <c r="D5747" s="84">
        <f ca="1">IF(FilterType="FIR", IF(Extend_fmod=1,OFFSET(PRE_CALC!J5695,0,DEC_RATE), OFFSET(PRE_CALC!B5695,0,DEC_RATE)), C5747)</f>
        <v>-125.108436821</v>
      </c>
      <c r="E5747" s="84">
        <f t="shared" ca="1" si="266"/>
        <v>102406.249999872</v>
      </c>
      <c r="F5747" s="84">
        <f t="shared" ca="1" si="264"/>
        <v>-4.8930546883400004E-3</v>
      </c>
      <c r="G5747" s="119">
        <f>IF(FilterType="FIR",  PRE_CALC!A5695*Fdata, IF(F_default=1,G5746+(4*Fnotch-0)/8192,G5746+(F_stop-F_start)/8192) )</f>
        <v>177875</v>
      </c>
      <c r="H5747" s="120">
        <f ca="1">IF(FilterType="FIR", OFFSET(PRE_CALC!B5695,0,DEC_RATE), C5747)</f>
        <v>-125.108436821</v>
      </c>
    </row>
    <row r="5748" spans="2:8" x14ac:dyDescent="0.2">
      <c r="B5748" s="45">
        <f>IF(FilterType="FIR", IF(Extend_fmod, PRE_CALC!I5696*Fm, PRE_CALC!A5696*Fdata), IF(F_default=1,B5747+(4*Fnotch-0)/8192,B5747+(F_stop-F_start)/8192) )</f>
        <v>177906.249999872</v>
      </c>
      <c r="C5748" s="39">
        <f t="shared" si="265"/>
        <v>-2.5733516810022845</v>
      </c>
      <c r="D5748" s="84">
        <f ca="1">IF(FilterType="FIR", IF(Extend_fmod=1,OFFSET(PRE_CALC!J5696,0,DEC_RATE), OFFSET(PRE_CALC!B5696,0,DEC_RATE)), C5748)</f>
        <v>-124.92980948899999</v>
      </c>
      <c r="E5748" s="84">
        <f t="shared" ca="1" si="266"/>
        <v>102406.249999872</v>
      </c>
      <c r="F5748" s="84">
        <f t="shared" ca="1" si="264"/>
        <v>-4.8930546883400004E-3</v>
      </c>
      <c r="G5748" s="119">
        <f>IF(FilterType="FIR",  PRE_CALC!A5696*Fdata, IF(F_default=1,G5747+(4*Fnotch-0)/8192,G5747+(F_stop-F_start)/8192) )</f>
        <v>177906.249999872</v>
      </c>
      <c r="H5748" s="120">
        <f ca="1">IF(FilterType="FIR", OFFSET(PRE_CALC!B5696,0,DEC_RATE), C5748)</f>
        <v>-124.92980948899999</v>
      </c>
    </row>
    <row r="5749" spans="2:8" x14ac:dyDescent="0.2">
      <c r="B5749" s="45">
        <f>IF(FilterType="FIR", IF(Extend_fmod, PRE_CALC!I5697*Fm, PRE_CALC!A5697*Fdata), IF(F_default=1,B5748+(4*Fnotch-0)/8192,B5748+(F_stop-F_start)/8192) )</f>
        <v>177937.5</v>
      </c>
      <c r="C5749" s="39">
        <f t="shared" si="265"/>
        <v>-2.5742651833976811</v>
      </c>
      <c r="D5749" s="84">
        <f ca="1">IF(FilterType="FIR", IF(Extend_fmod=1,OFFSET(PRE_CALC!J5697,0,DEC_RATE), OFFSET(PRE_CALC!B5697,0,DEC_RATE)), C5749)</f>
        <v>-124.764165277</v>
      </c>
      <c r="E5749" s="84">
        <f t="shared" ca="1" si="266"/>
        <v>102406.249999872</v>
      </c>
      <c r="F5749" s="84">
        <f t="shared" ca="1" si="264"/>
        <v>-4.8930546883400004E-3</v>
      </c>
      <c r="G5749" s="119">
        <f>IF(FilterType="FIR",  PRE_CALC!A5697*Fdata, IF(F_default=1,G5748+(4*Fnotch-0)/8192,G5748+(F_stop-F_start)/8192) )</f>
        <v>177937.5</v>
      </c>
      <c r="H5749" s="120">
        <f ca="1">IF(FilterType="FIR", OFFSET(PRE_CALC!B5697,0,DEC_RATE), C5749)</f>
        <v>-124.764165277</v>
      </c>
    </row>
    <row r="5750" spans="2:8" x14ac:dyDescent="0.2">
      <c r="B5750" s="45">
        <f>IF(FilterType="FIR", IF(Extend_fmod, PRE_CALC!I5698*Fm, PRE_CALC!A5698*Fdata), IF(F_default=1,B5749+(4*Fnotch-0)/8192,B5749+(F_stop-F_start)/8192) )</f>
        <v>177968.750000128</v>
      </c>
      <c r="C5750" s="39">
        <f t="shared" si="265"/>
        <v>-2.5751788529603754</v>
      </c>
      <c r="D5750" s="84">
        <f ca="1">IF(FilterType="FIR", IF(Extend_fmod=1,OFFSET(PRE_CALC!J5698,0,DEC_RATE), OFFSET(PRE_CALC!B5698,0,DEC_RATE)), C5750)</f>
        <v>-124.61096471899999</v>
      </c>
      <c r="E5750" s="84">
        <f t="shared" ca="1" si="266"/>
        <v>102406.249999872</v>
      </c>
      <c r="F5750" s="84">
        <f t="shared" ca="1" si="264"/>
        <v>-4.8930546883400004E-3</v>
      </c>
      <c r="G5750" s="119">
        <f>IF(FilterType="FIR",  PRE_CALC!A5698*Fdata, IF(F_default=1,G5749+(4*Fnotch-0)/8192,G5749+(F_stop-F_start)/8192) )</f>
        <v>177968.750000128</v>
      </c>
      <c r="H5750" s="120">
        <f ca="1">IF(FilterType="FIR", OFFSET(PRE_CALC!B5698,0,DEC_RATE), C5750)</f>
        <v>-124.61096471899999</v>
      </c>
    </row>
    <row r="5751" spans="2:8" x14ac:dyDescent="0.2">
      <c r="B5751" s="45">
        <f>IF(FilterType="FIR", IF(Extend_fmod, PRE_CALC!I5699*Fm, PRE_CALC!A5699*Fdata), IF(F_default=1,B5750+(4*Fnotch-0)/8192,B5750+(F_stop-F_start)/8192) )</f>
        <v>178000</v>
      </c>
      <c r="C5751" s="39">
        <f t="shared" si="265"/>
        <v>-2.576092689686579</v>
      </c>
      <c r="D5751" s="84">
        <f ca="1">IF(FilterType="FIR", IF(Extend_fmod=1,OFFSET(PRE_CALC!J5699,0,DEC_RATE), OFFSET(PRE_CALC!B5699,0,DEC_RATE)), C5751)</f>
        <v>-124.469729263</v>
      </c>
      <c r="E5751" s="84">
        <f t="shared" ca="1" si="266"/>
        <v>102406.249999872</v>
      </c>
      <c r="F5751" s="84">
        <f t="shared" ref="F5751:F5814" ca="1" si="267">IF(G5751&lt;=F_PB,H5751, OFFSET(H:H,MATCH(F_PB-0.0001,G:G),0,1))</f>
        <v>-4.8930546883400004E-3</v>
      </c>
      <c r="G5751" s="119">
        <f>IF(FilterType="FIR",  PRE_CALC!A5699*Fdata, IF(F_default=1,G5750+(4*Fnotch-0)/8192,G5750+(F_stop-F_start)/8192) )</f>
        <v>178000</v>
      </c>
      <c r="H5751" s="120">
        <f ca="1">IF(FilterType="FIR", OFFSET(PRE_CALC!B5699,0,DEC_RATE), C5751)</f>
        <v>-124.469729263</v>
      </c>
    </row>
    <row r="5752" spans="2:8" x14ac:dyDescent="0.2">
      <c r="B5752" s="45">
        <f>IF(FilterType="FIR", IF(Extend_fmod, PRE_CALC!I5700*Fm, PRE_CALC!A5700*Fdata), IF(F_default=1,B5751+(4*Fnotch-0)/8192,B5751+(F_stop-F_start)/8192) )</f>
        <v>178031.249999872</v>
      </c>
      <c r="C5752" s="39">
        <f t="shared" ref="C5752:C5815" si="268">MAX(20*LOG(ABS(   (1/s_dec*SIN(s_dec*$B5752/Fm*PI())/SIN($B5752/Fm*PI()))^(order-1) * (1/s_dec2*SIN(s_dec2*$B5752/Fm*PI())/SIN($B5752/Fm*PI()))  )), -160)</f>
        <v>-2.5770066935874452</v>
      </c>
      <c r="D5752" s="84">
        <f ca="1">IF(FilterType="FIR", IF(Extend_fmod=1,OFFSET(PRE_CALC!J5700,0,DEC_RATE), OFFSET(PRE_CALC!B5700,0,DEC_RATE)), C5752)</f>
        <v>-124.34003476300001</v>
      </c>
      <c r="E5752" s="84">
        <f t="shared" ref="E5752:E5815" ca="1" si="269">IF(G5752&lt;=F_PB,G5752, OFFSET(G:G,MATCH(F_PB-0.0001,G:G),0,1) )</f>
        <v>102406.249999872</v>
      </c>
      <c r="F5752" s="84">
        <f t="shared" ca="1" si="267"/>
        <v>-4.8930546883400004E-3</v>
      </c>
      <c r="G5752" s="119">
        <f>IF(FilterType="FIR",  PRE_CALC!A5700*Fdata, IF(F_default=1,G5751+(4*Fnotch-0)/8192,G5751+(F_stop-F_start)/8192) )</f>
        <v>178031.249999872</v>
      </c>
      <c r="H5752" s="120">
        <f ca="1">IF(FilterType="FIR", OFFSET(PRE_CALC!B5700,0,DEC_RATE), C5752)</f>
        <v>-124.34003476300001</v>
      </c>
    </row>
    <row r="5753" spans="2:8" x14ac:dyDescent="0.2">
      <c r="B5753" s="45">
        <f>IF(FilterType="FIR", IF(Extend_fmod, PRE_CALC!I5701*Fm, PRE_CALC!A5701*Fdata), IF(F_default=1,B5752+(4*Fnotch-0)/8192,B5752+(F_stop-F_start)/8192) )</f>
        <v>178062.5</v>
      </c>
      <c r="C5753" s="39">
        <f t="shared" si="268"/>
        <v>-2.577920864674152</v>
      </c>
      <c r="D5753" s="84">
        <f ca="1">IF(FilterType="FIR", IF(Extend_fmod=1,OFFSET(PRE_CALC!J5701,0,DEC_RATE), OFFSET(PRE_CALC!B5701,0,DEC_RATE)), C5753)</f>
        <v>-124.221505972</v>
      </c>
      <c r="E5753" s="84">
        <f t="shared" ca="1" si="269"/>
        <v>102406.249999872</v>
      </c>
      <c r="F5753" s="84">
        <f t="shared" ca="1" si="267"/>
        <v>-4.8930546883400004E-3</v>
      </c>
      <c r="G5753" s="119">
        <f>IF(FilterType="FIR",  PRE_CALC!A5701*Fdata, IF(F_default=1,G5752+(4*Fnotch-0)/8192,G5752+(F_stop-F_start)/8192) )</f>
        <v>178062.5</v>
      </c>
      <c r="H5753" s="120">
        <f ca="1">IF(FilterType="FIR", OFFSET(PRE_CALC!B5701,0,DEC_RATE), C5753)</f>
        <v>-124.221505972</v>
      </c>
    </row>
    <row r="5754" spans="2:8" x14ac:dyDescent="0.2">
      <c r="B5754" s="45">
        <f>IF(FilterType="FIR", IF(Extend_fmod, PRE_CALC!I5702*Fm, PRE_CALC!A5702*Fdata), IF(F_default=1,B5753+(4*Fnotch-0)/8192,B5753+(F_stop-F_start)/8192) )</f>
        <v>178093.750000128</v>
      </c>
      <c r="C5754" s="39">
        <f t="shared" si="268"/>
        <v>-2.5788352029429031</v>
      </c>
      <c r="D5754" s="84">
        <f ca="1">IF(FilterType="FIR", IF(Extend_fmod=1,OFFSET(PRE_CALC!J5702,0,DEC_RATE), OFFSET(PRE_CALC!B5702,0,DEC_RATE)), C5754)</f>
        <v>-124.11381188599999</v>
      </c>
      <c r="E5754" s="84">
        <f t="shared" ca="1" si="269"/>
        <v>102406.249999872</v>
      </c>
      <c r="F5754" s="84">
        <f t="shared" ca="1" si="267"/>
        <v>-4.8930546883400004E-3</v>
      </c>
      <c r="G5754" s="119">
        <f>IF(FilterType="FIR",  PRE_CALC!A5702*Fdata, IF(F_default=1,G5753+(4*Fnotch-0)/8192,G5753+(F_stop-F_start)/8192) )</f>
        <v>178093.750000128</v>
      </c>
      <c r="H5754" s="120">
        <f ca="1">IF(FilterType="FIR", OFFSET(PRE_CALC!B5702,0,DEC_RATE), C5754)</f>
        <v>-124.11381188599999</v>
      </c>
    </row>
    <row r="5755" spans="2:8" x14ac:dyDescent="0.2">
      <c r="B5755" s="45">
        <f>IF(FilterType="FIR", IF(Extend_fmod, PRE_CALC!I5703*Fm, PRE_CALC!A5703*Fdata), IF(F_default=1,B5754+(4*Fnotch-0)/8192,B5754+(F_stop-F_start)/8192) )</f>
        <v>178125</v>
      </c>
      <c r="C5755" s="39">
        <f t="shared" si="268"/>
        <v>-2.5797497083898655</v>
      </c>
      <c r="D5755" s="84">
        <f ca="1">IF(FilterType="FIR", IF(Extend_fmod=1,OFFSET(PRE_CALC!J5703,0,DEC_RATE), OFFSET(PRE_CALC!B5703,0,DEC_RATE)), C5755)</f>
        <v>-124.01666180399999</v>
      </c>
      <c r="E5755" s="84">
        <f t="shared" ca="1" si="269"/>
        <v>102406.249999872</v>
      </c>
      <c r="F5755" s="84">
        <f t="shared" ca="1" si="267"/>
        <v>-4.8930546883400004E-3</v>
      </c>
      <c r="G5755" s="119">
        <f>IF(FilterType="FIR",  PRE_CALC!A5703*Fdata, IF(F_default=1,G5754+(4*Fnotch-0)/8192,G5754+(F_stop-F_start)/8192) )</f>
        <v>178125</v>
      </c>
      <c r="H5755" s="120">
        <f ca="1">IF(FilterType="FIR", OFFSET(PRE_CALC!B5703,0,DEC_RATE), C5755)</f>
        <v>-124.01666180399999</v>
      </c>
    </row>
    <row r="5756" spans="2:8" x14ac:dyDescent="0.2">
      <c r="B5756" s="45">
        <f>IF(FilterType="FIR", IF(Extend_fmod, PRE_CALC!I5704*Fm, PRE_CALC!A5704*Fdata), IF(F_default=1,B5755+(4*Fnotch-0)/8192,B5755+(F_stop-F_start)/8192) )</f>
        <v>178156.249999872</v>
      </c>
      <c r="C5756" s="39">
        <f t="shared" si="268"/>
        <v>-2.5806643810262275</v>
      </c>
      <c r="D5756" s="84">
        <f ca="1">IF(FilterType="FIR", IF(Extend_fmod=1,OFFSET(PRE_CALC!J5704,0,DEC_RATE), OFFSET(PRE_CALC!B5704,0,DEC_RATE)), C5756)</f>
        <v>-123.929801989</v>
      </c>
      <c r="E5756" s="84">
        <f t="shared" ca="1" si="269"/>
        <v>102406.249999872</v>
      </c>
      <c r="F5756" s="84">
        <f t="shared" ca="1" si="267"/>
        <v>-4.8930546883400004E-3</v>
      </c>
      <c r="G5756" s="119">
        <f>IF(FilterType="FIR",  PRE_CALC!A5704*Fdata, IF(F_default=1,G5755+(4*Fnotch-0)/8192,G5755+(F_stop-F_start)/8192) )</f>
        <v>178156.249999872</v>
      </c>
      <c r="H5756" s="120">
        <f ca="1">IF(FilterType="FIR", OFFSET(PRE_CALC!B5704,0,DEC_RATE), C5756)</f>
        <v>-123.929801989</v>
      </c>
    </row>
    <row r="5757" spans="2:8" x14ac:dyDescent="0.2">
      <c r="B5757" s="45">
        <f>IF(FilterType="FIR", IF(Extend_fmod, PRE_CALC!I5705*Fm, PRE_CALC!A5705*Fdata), IF(F_default=1,B5756+(4*Fnotch-0)/8192,B5756+(F_stop-F_start)/8192) )</f>
        <v>178187.5</v>
      </c>
      <c r="C5757" s="39">
        <f t="shared" si="268"/>
        <v>-2.5815792208631692</v>
      </c>
      <c r="D5757" s="84">
        <f ca="1">IF(FilterType="FIR", IF(Extend_fmod=1,OFFSET(PRE_CALC!J5705,0,DEC_RATE), OFFSET(PRE_CALC!B5705,0,DEC_RATE)), C5757)</f>
        <v>-123.853012857</v>
      </c>
      <c r="E5757" s="84">
        <f t="shared" ca="1" si="269"/>
        <v>102406.249999872</v>
      </c>
      <c r="F5757" s="84">
        <f t="shared" ca="1" si="267"/>
        <v>-4.8930546883400004E-3</v>
      </c>
      <c r="G5757" s="119">
        <f>IF(FilterType="FIR",  PRE_CALC!A5705*Fdata, IF(F_default=1,G5756+(4*Fnotch-0)/8192,G5756+(F_stop-F_start)/8192) )</f>
        <v>178187.5</v>
      </c>
      <c r="H5757" s="120">
        <f ca="1">IF(FilterType="FIR", OFFSET(PRE_CALC!B5705,0,DEC_RATE), C5757)</f>
        <v>-123.853012857</v>
      </c>
    </row>
    <row r="5758" spans="2:8" x14ac:dyDescent="0.2">
      <c r="B5758" s="45">
        <f>IF(FilterType="FIR", IF(Extend_fmod, PRE_CALC!I5706*Fm, PRE_CALC!A5706*Fdata), IF(F_default=1,B5757+(4*Fnotch-0)/8192,B5757+(F_stop-F_start)/8192) )</f>
        <v>178218.750000128</v>
      </c>
      <c r="C5758" s="39">
        <f t="shared" si="268"/>
        <v>-2.5824942278968699</v>
      </c>
      <c r="D5758" s="84">
        <f ca="1">IF(FilterType="FIR", IF(Extend_fmod=1,OFFSET(PRE_CALC!J5706,0,DEC_RATE), OFFSET(PRE_CALC!B5706,0,DEC_RATE)), C5758)</f>
        <v>-123.786106613</v>
      </c>
      <c r="E5758" s="84">
        <f t="shared" ca="1" si="269"/>
        <v>102406.249999872</v>
      </c>
      <c r="F5758" s="84">
        <f t="shared" ca="1" si="267"/>
        <v>-4.8930546883400004E-3</v>
      </c>
      <c r="G5758" s="119">
        <f>IF(FilterType="FIR",  PRE_CALC!A5706*Fdata, IF(F_default=1,G5757+(4*Fnotch-0)/8192,G5757+(F_stop-F_start)/8192) )</f>
        <v>178218.750000128</v>
      </c>
      <c r="H5758" s="120">
        <f ca="1">IF(FilterType="FIR", OFFSET(PRE_CALC!B5706,0,DEC_RATE), C5758)</f>
        <v>-123.786106613</v>
      </c>
    </row>
    <row r="5759" spans="2:8" x14ac:dyDescent="0.2">
      <c r="B5759" s="45">
        <f>IF(FilterType="FIR", IF(Extend_fmod, PRE_CALC!I5707*Fm, PRE_CALC!A5707*Fdata), IF(F_default=1,B5758+(4*Fnotch-0)/8192,B5758+(F_stop-F_start)/8192) )</f>
        <v>178250</v>
      </c>
      <c r="C5759" s="39">
        <f t="shared" si="268"/>
        <v>-2.5834094021235248</v>
      </c>
      <c r="D5759" s="84">
        <f ca="1">IF(FilterType="FIR", IF(Extend_fmod=1,OFFSET(PRE_CALC!J5707,0,DEC_RATE), OFFSET(PRE_CALC!B5707,0,DEC_RATE)), C5759)</f>
        <v>-123.728925295</v>
      </c>
      <c r="E5759" s="84">
        <f t="shared" ca="1" si="269"/>
        <v>102406.249999872</v>
      </c>
      <c r="F5759" s="84">
        <f t="shared" ca="1" si="267"/>
        <v>-4.8930546883400004E-3</v>
      </c>
      <c r="G5759" s="119">
        <f>IF(FilterType="FIR",  PRE_CALC!A5707*Fdata, IF(F_default=1,G5758+(4*Fnotch-0)/8192,G5758+(F_stop-F_start)/8192) )</f>
        <v>178250</v>
      </c>
      <c r="H5759" s="120">
        <f ca="1">IF(FilterType="FIR", OFFSET(PRE_CALC!B5707,0,DEC_RATE), C5759)</f>
        <v>-123.728925295</v>
      </c>
    </row>
    <row r="5760" spans="2:8" x14ac:dyDescent="0.2">
      <c r="B5760" s="45">
        <f>IF(FilterType="FIR", IF(Extend_fmod, PRE_CALC!I5708*Fm, PRE_CALC!A5708*Fdata), IF(F_default=1,B5759+(4*Fnotch-0)/8192,B5759+(F_stop-F_start)/8192) )</f>
        <v>178281.249999872</v>
      </c>
      <c r="C5760" s="39">
        <f t="shared" si="268"/>
        <v>-2.5843247435543342</v>
      </c>
      <c r="D5760" s="84">
        <f ca="1">IF(FilterType="FIR", IF(Extend_fmod=1,OFFSET(PRE_CALC!J5708,0,DEC_RATE), OFFSET(PRE_CALC!B5708,0,DEC_RATE)), C5760)</f>
        <v>-123.681339153</v>
      </c>
      <c r="E5760" s="84">
        <f t="shared" ca="1" si="269"/>
        <v>102406.249999872</v>
      </c>
      <c r="F5760" s="84">
        <f t="shared" ca="1" si="267"/>
        <v>-4.8930546883400004E-3</v>
      </c>
      <c r="G5760" s="119">
        <f>IF(FilterType="FIR",  PRE_CALC!A5708*Fdata, IF(F_default=1,G5759+(4*Fnotch-0)/8192,G5759+(F_stop-F_start)/8192) )</f>
        <v>178281.249999872</v>
      </c>
      <c r="H5760" s="120">
        <f ca="1">IF(FilterType="FIR", OFFSET(PRE_CALC!B5708,0,DEC_RATE), C5760)</f>
        <v>-123.681339153</v>
      </c>
    </row>
    <row r="5761" spans="2:8" x14ac:dyDescent="0.2">
      <c r="B5761" s="45">
        <f>IF(FilterType="FIR", IF(Extend_fmod, PRE_CALC!I5709*Fm, PRE_CALC!A5709*Fdata), IF(F_default=1,B5760+(4*Fnotch-0)/8192,B5760+(F_stop-F_start)/8192) )</f>
        <v>178312.5</v>
      </c>
      <c r="C5761" s="39">
        <f t="shared" si="268"/>
        <v>-2.5852402522004567</v>
      </c>
      <c r="D5761" s="84">
        <f ca="1">IF(FilterType="FIR", IF(Extend_fmod=1,OFFSET(PRE_CALC!J5709,0,DEC_RATE), OFFSET(PRE_CALC!B5709,0,DEC_RATE)), C5761)</f>
        <v>-123.643245362</v>
      </c>
      <c r="E5761" s="84">
        <f t="shared" ca="1" si="269"/>
        <v>102406.249999872</v>
      </c>
      <c r="F5761" s="84">
        <f t="shared" ca="1" si="267"/>
        <v>-4.8930546883400004E-3</v>
      </c>
      <c r="G5761" s="119">
        <f>IF(FilterType="FIR",  PRE_CALC!A5709*Fdata, IF(F_default=1,G5760+(4*Fnotch-0)/8192,G5760+(F_stop-F_start)/8192) )</f>
        <v>178312.5</v>
      </c>
      <c r="H5761" s="120">
        <f ca="1">IF(FilterType="FIR", OFFSET(PRE_CALC!B5709,0,DEC_RATE), C5761)</f>
        <v>-123.643245362</v>
      </c>
    </row>
    <row r="5762" spans="2:8" x14ac:dyDescent="0.2">
      <c r="B5762" s="45">
        <f>IF(FilterType="FIR", IF(Extend_fmod, PRE_CALC!I5710*Fm, PRE_CALC!A5710*Fdata), IF(F_default=1,B5761+(4*Fnotch-0)/8192,B5761+(F_stop-F_start)/8192) )</f>
        <v>178343.750000128</v>
      </c>
      <c r="C5762" s="39">
        <f t="shared" si="268"/>
        <v>-2.5861559280580888</v>
      </c>
      <c r="D5762" s="84">
        <f ca="1">IF(FilterType="FIR", IF(Extend_fmod=1,OFFSET(PRE_CALC!J5710,0,DEC_RATE), OFFSET(PRE_CALC!B5710,0,DEC_RATE)), C5762)</f>
        <v>-123.61456700700001</v>
      </c>
      <c r="E5762" s="84">
        <f t="shared" ca="1" si="269"/>
        <v>102406.249999872</v>
      </c>
      <c r="F5762" s="84">
        <f t="shared" ca="1" si="267"/>
        <v>-4.8930546883400004E-3</v>
      </c>
      <c r="G5762" s="119">
        <f>IF(FilterType="FIR",  PRE_CALC!A5710*Fdata, IF(F_default=1,G5761+(4*Fnotch-0)/8192,G5761+(F_stop-F_start)/8192) )</f>
        <v>178343.750000128</v>
      </c>
      <c r="H5762" s="120">
        <f ca="1">IF(FilterType="FIR", OFFSET(PRE_CALC!B5710,0,DEC_RATE), C5762)</f>
        <v>-123.61456700700001</v>
      </c>
    </row>
    <row r="5763" spans="2:8" x14ac:dyDescent="0.2">
      <c r="B5763" s="45">
        <f>IF(FilterType="FIR", IF(Extend_fmod, PRE_CALC!I5711*Fm, PRE_CALC!A5711*Fdata), IF(F_default=1,B5762+(4*Fnotch-0)/8192,B5762+(F_stop-F_start)/8192) )</f>
        <v>178375</v>
      </c>
      <c r="C5763" s="39">
        <f t="shared" si="268"/>
        <v>-2.5870717711234392</v>
      </c>
      <c r="D5763" s="84">
        <f ca="1">IF(FilterType="FIR", IF(Extend_fmod=1,OFFSET(PRE_CALC!J5711,0,DEC_RATE), OFFSET(PRE_CALC!B5711,0,DEC_RATE)), C5763)</f>
        <v>-123.595252351</v>
      </c>
      <c r="E5763" s="84">
        <f t="shared" ca="1" si="269"/>
        <v>102406.249999872</v>
      </c>
      <c r="F5763" s="84">
        <f t="shared" ca="1" si="267"/>
        <v>-4.8930546883400004E-3</v>
      </c>
      <c r="G5763" s="119">
        <f>IF(FilterType="FIR",  PRE_CALC!A5711*Fdata, IF(F_default=1,G5762+(4*Fnotch-0)/8192,G5762+(F_stop-F_start)/8192) )</f>
        <v>178375</v>
      </c>
      <c r="H5763" s="120">
        <f ca="1">IF(FilterType="FIR", OFFSET(PRE_CALC!B5711,0,DEC_RATE), C5763)</f>
        <v>-123.595252351</v>
      </c>
    </row>
    <row r="5764" spans="2:8" x14ac:dyDescent="0.2">
      <c r="B5764" s="45">
        <f>IF(FilterType="FIR", IF(Extend_fmod, PRE_CALC!I5712*Fm, PRE_CALC!A5712*Fdata), IF(F_default=1,B5763+(4*Fnotch-0)/8192,B5763+(F_stop-F_start)/8192) )</f>
        <v>178406.249999872</v>
      </c>
      <c r="C5764" s="39">
        <f t="shared" si="268"/>
        <v>-2.5879877814076764</v>
      </c>
      <c r="D5764" s="84">
        <f ca="1">IF(FilterType="FIR", IF(Extend_fmod=1,OFFSET(PRE_CALC!J5712,0,DEC_RATE), OFFSET(PRE_CALC!B5712,0,DEC_RATE)), C5764)</f>
        <v>-123.585274336</v>
      </c>
      <c r="E5764" s="84">
        <f t="shared" ca="1" si="269"/>
        <v>102406.249999872</v>
      </c>
      <c r="F5764" s="84">
        <f t="shared" ca="1" si="267"/>
        <v>-4.8930546883400004E-3</v>
      </c>
      <c r="G5764" s="119">
        <f>IF(FilterType="FIR",  PRE_CALC!A5712*Fdata, IF(F_default=1,G5763+(4*Fnotch-0)/8192,G5763+(F_stop-F_start)/8192) )</f>
        <v>178406.249999872</v>
      </c>
      <c r="H5764" s="120">
        <f ca="1">IF(FilterType="FIR", OFFSET(PRE_CALC!B5712,0,DEC_RATE), C5764)</f>
        <v>-123.585274336</v>
      </c>
    </row>
    <row r="5765" spans="2:8" x14ac:dyDescent="0.2">
      <c r="B5765" s="45">
        <f>IF(FilterType="FIR", IF(Extend_fmod, PRE_CALC!I5713*Fm, PRE_CALC!A5713*Fdata), IF(F_default=1,B5764+(4*Fnotch-0)/8192,B5764+(F_stop-F_start)/8192) )</f>
        <v>178437.5</v>
      </c>
      <c r="C5765" s="39">
        <f t="shared" si="268"/>
        <v>-2.5889039589219989</v>
      </c>
      <c r="D5765" s="84">
        <f ca="1">IF(FilterType="FIR", IF(Extend_fmod=1,OFFSET(PRE_CALC!J5713,0,DEC_RATE), OFFSET(PRE_CALC!B5713,0,DEC_RATE)), C5765)</f>
        <v>-123.584630336</v>
      </c>
      <c r="E5765" s="84">
        <f t="shared" ca="1" si="269"/>
        <v>102406.249999872</v>
      </c>
      <c r="F5765" s="84">
        <f t="shared" ca="1" si="267"/>
        <v>-4.8930546883400004E-3</v>
      </c>
      <c r="G5765" s="119">
        <f>IF(FilterType="FIR",  PRE_CALC!A5713*Fdata, IF(F_default=1,G5764+(4*Fnotch-0)/8192,G5764+(F_stop-F_start)/8192) )</f>
        <v>178437.5</v>
      </c>
      <c r="H5765" s="120">
        <f ca="1">IF(FilterType="FIR", OFFSET(PRE_CALC!B5713,0,DEC_RATE), C5765)</f>
        <v>-123.584630336</v>
      </c>
    </row>
    <row r="5766" spans="2:8" x14ac:dyDescent="0.2">
      <c r="B5766" s="45">
        <f>IF(FilterType="FIR", IF(Extend_fmod, PRE_CALC!I5714*Fm, PRE_CALC!A5714*Fdata), IF(F_default=1,B5765+(4*Fnotch-0)/8192,B5765+(F_stop-F_start)/8192) )</f>
        <v>178468.750000128</v>
      </c>
      <c r="C5766" s="39">
        <f t="shared" si="268"/>
        <v>-2.5898203036625937</v>
      </c>
      <c r="D5766" s="84">
        <f ca="1">IF(FilterType="FIR", IF(Extend_fmod=1,OFFSET(PRE_CALC!J5714,0,DEC_RATE), OFFSET(PRE_CALC!B5714,0,DEC_RATE)), C5766)</f>
        <v>-123.593342154</v>
      </c>
      <c r="E5766" s="84">
        <f t="shared" ca="1" si="269"/>
        <v>102406.249999872</v>
      </c>
      <c r="F5766" s="84">
        <f t="shared" ca="1" si="267"/>
        <v>-4.8930546883400004E-3</v>
      </c>
      <c r="G5766" s="119">
        <f>IF(FilterType="FIR",  PRE_CALC!A5714*Fdata, IF(F_default=1,G5765+(4*Fnotch-0)/8192,G5765+(F_stop-F_start)/8192) )</f>
        <v>178468.750000128</v>
      </c>
      <c r="H5766" s="120">
        <f ca="1">IF(FilterType="FIR", OFFSET(PRE_CALC!B5714,0,DEC_RATE), C5766)</f>
        <v>-123.593342154</v>
      </c>
    </row>
    <row r="5767" spans="2:8" x14ac:dyDescent="0.2">
      <c r="B5767" s="45">
        <f>IF(FilterType="FIR", IF(Extend_fmod, PRE_CALC!I5715*Fm, PRE_CALC!A5715*Fdata), IF(F_default=1,B5766+(4*Fnotch-0)/8192,B5766+(F_stop-F_start)/8192) )</f>
        <v>178500</v>
      </c>
      <c r="C5767" s="39">
        <f t="shared" si="268"/>
        <v>-2.5907368156256423</v>
      </c>
      <c r="D5767" s="84">
        <f ca="1">IF(FilterType="FIR", IF(Extend_fmod=1,OFFSET(PRE_CALC!J5715,0,DEC_RATE), OFFSET(PRE_CALC!B5715,0,DEC_RATE)), C5767)</f>
        <v>-123.61145623199999</v>
      </c>
      <c r="E5767" s="84">
        <f t="shared" ca="1" si="269"/>
        <v>102406.249999872</v>
      </c>
      <c r="F5767" s="84">
        <f t="shared" ca="1" si="267"/>
        <v>-4.8930546883400004E-3</v>
      </c>
      <c r="G5767" s="119">
        <f>IF(FilterType="FIR",  PRE_CALC!A5715*Fdata, IF(F_default=1,G5766+(4*Fnotch-0)/8192,G5766+(F_stop-F_start)/8192) )</f>
        <v>178500</v>
      </c>
      <c r="H5767" s="120">
        <f ca="1">IF(FilterType="FIR", OFFSET(PRE_CALC!B5715,0,DEC_RATE), C5767)</f>
        <v>-123.61145623199999</v>
      </c>
    </row>
    <row r="5768" spans="2:8" x14ac:dyDescent="0.2">
      <c r="B5768" s="45">
        <f>IF(FilterType="FIR", IF(Extend_fmod, PRE_CALC!I5716*Fm, PRE_CALC!A5716*Fdata), IF(F_default=1,B5767+(4*Fnotch-0)/8192,B5767+(F_stop-F_start)/8192) )</f>
        <v>178531.249999872</v>
      </c>
      <c r="C5768" s="39">
        <f t="shared" si="268"/>
        <v>-2.5916534948223746</v>
      </c>
      <c r="D5768" s="84">
        <f ca="1">IF(FilterType="FIR", IF(Extend_fmod=1,OFFSET(PRE_CALC!J5716,0,DEC_RATE), OFFSET(PRE_CALC!B5716,0,DEC_RATE)), C5768)</f>
        <v>-123.63904412300001</v>
      </c>
      <c r="E5768" s="84">
        <f t="shared" ca="1" si="269"/>
        <v>102406.249999872</v>
      </c>
      <c r="F5768" s="84">
        <f t="shared" ca="1" si="267"/>
        <v>-4.8930546883400004E-3</v>
      </c>
      <c r="G5768" s="119">
        <f>IF(FilterType="FIR",  PRE_CALC!A5716*Fdata, IF(F_default=1,G5767+(4*Fnotch-0)/8192,G5767+(F_stop-F_start)/8192) )</f>
        <v>178531.249999872</v>
      </c>
      <c r="H5768" s="120">
        <f ca="1">IF(FilterType="FIR", OFFSET(PRE_CALC!B5716,0,DEC_RATE), C5768)</f>
        <v>-123.63904412300001</v>
      </c>
    </row>
    <row r="5769" spans="2:8" x14ac:dyDescent="0.2">
      <c r="B5769" s="45">
        <f>IF(FilterType="FIR", IF(Extend_fmod, PRE_CALC!I5717*Fm, PRE_CALC!A5717*Fdata), IF(F_default=1,B5768+(4*Fnotch-0)/8192,B5768+(F_stop-F_start)/8192) )</f>
        <v>178562.5</v>
      </c>
      <c r="C5769" s="39">
        <f t="shared" si="268"/>
        <v>-2.5925703412639467</v>
      </c>
      <c r="D5769" s="84">
        <f ca="1">IF(FilterType="FIR", IF(Extend_fmod=1,OFFSET(PRE_CALC!J5717,0,DEC_RATE), OFFSET(PRE_CALC!B5717,0,DEC_RATE)), C5769)</f>
        <v>-123.676203203</v>
      </c>
      <c r="E5769" s="84">
        <f t="shared" ca="1" si="269"/>
        <v>102406.249999872</v>
      </c>
      <c r="F5769" s="84">
        <f t="shared" ca="1" si="267"/>
        <v>-4.8930546883400004E-3</v>
      </c>
      <c r="G5769" s="119">
        <f>IF(FilterType="FIR",  PRE_CALC!A5717*Fdata, IF(F_default=1,G5768+(4*Fnotch-0)/8192,G5768+(F_stop-F_start)/8192) )</f>
        <v>178562.5</v>
      </c>
      <c r="H5769" s="120">
        <f ca="1">IF(FilterType="FIR", OFFSET(PRE_CALC!B5717,0,DEC_RATE), C5769)</f>
        <v>-123.676203203</v>
      </c>
    </row>
    <row r="5770" spans="2:8" x14ac:dyDescent="0.2">
      <c r="B5770" s="45">
        <f>IF(FilterType="FIR", IF(Extend_fmod, PRE_CALC!I5718*Fm, PRE_CALC!A5718*Fdata), IF(F_default=1,B5769+(4*Fnotch-0)/8192,B5769+(F_stop-F_start)/8192) )</f>
        <v>178593.750000128</v>
      </c>
      <c r="C5770" s="39">
        <f t="shared" si="268"/>
        <v>-2.5934873549465682</v>
      </c>
      <c r="D5770" s="84">
        <f ca="1">IF(FilterType="FIR", IF(Extend_fmod=1,OFFSET(PRE_CALC!J5718,0,DEC_RATE), OFFSET(PRE_CALC!B5718,0,DEC_RATE)), C5770)</f>
        <v>-123.72305764799999</v>
      </c>
      <c r="E5770" s="84">
        <f t="shared" ca="1" si="269"/>
        <v>102406.249999872</v>
      </c>
      <c r="F5770" s="84">
        <f t="shared" ca="1" si="267"/>
        <v>-4.8930546883400004E-3</v>
      </c>
      <c r="G5770" s="119">
        <f>IF(FilterType="FIR",  PRE_CALC!A5718*Fdata, IF(F_default=1,G5769+(4*Fnotch-0)/8192,G5769+(F_stop-F_start)/8192) )</f>
        <v>178593.750000128</v>
      </c>
      <c r="H5770" s="120">
        <f ca="1">IF(FilterType="FIR", OFFSET(PRE_CALC!B5718,0,DEC_RATE), C5770)</f>
        <v>-123.72305764799999</v>
      </c>
    </row>
    <row r="5771" spans="2:8" x14ac:dyDescent="0.2">
      <c r="B5771" s="45">
        <f>IF(FilterType="FIR", IF(Extend_fmod, PRE_CALC!I5719*Fm, PRE_CALC!A5719*Fdata), IF(F_default=1,B5770+(4*Fnotch-0)/8192,B5770+(F_stop-F_start)/8192) )</f>
        <v>178625</v>
      </c>
      <c r="C5771" s="39">
        <f t="shared" si="268"/>
        <v>-2.5944045358664294</v>
      </c>
      <c r="D5771" s="84">
        <f ca="1">IF(FilterType="FIR", IF(Extend_fmod=1,OFFSET(PRE_CALC!J5719,0,DEC_RATE), OFFSET(PRE_CALC!B5719,0,DEC_RATE)), C5771)</f>
        <v>-123.7797597</v>
      </c>
      <c r="E5771" s="84">
        <f t="shared" ca="1" si="269"/>
        <v>102406.249999872</v>
      </c>
      <c r="F5771" s="84">
        <f t="shared" ca="1" si="267"/>
        <v>-4.8930546883400004E-3</v>
      </c>
      <c r="G5771" s="119">
        <f>IF(FilterType="FIR",  PRE_CALC!A5719*Fdata, IF(F_default=1,G5770+(4*Fnotch-0)/8192,G5770+(F_stop-F_start)/8192) )</f>
        <v>178625</v>
      </c>
      <c r="H5771" s="120">
        <f ca="1">IF(FilterType="FIR", OFFSET(PRE_CALC!B5719,0,DEC_RATE), C5771)</f>
        <v>-123.7797597</v>
      </c>
    </row>
    <row r="5772" spans="2:8" x14ac:dyDescent="0.2">
      <c r="B5772" s="45">
        <f>IF(FilterType="FIR", IF(Extend_fmod, PRE_CALC!I5720*Fm, PRE_CALC!A5720*Fdata), IF(F_default=1,B5771+(4*Fnotch-0)/8192,B5771+(F_stop-F_start)/8192) )</f>
        <v>178656.249999872</v>
      </c>
      <c r="C5772" s="39">
        <f t="shared" si="268"/>
        <v>-2.5953218840347207</v>
      </c>
      <c r="D5772" s="84">
        <f ca="1">IF(FilterType="FIR", IF(Extend_fmod=1,OFFSET(PRE_CALC!J5720,0,DEC_RATE), OFFSET(PRE_CALC!B5720,0,DEC_RATE)), C5772)</f>
        <v>-123.846491242</v>
      </c>
      <c r="E5772" s="84">
        <f t="shared" ca="1" si="269"/>
        <v>102406.249999872</v>
      </c>
      <c r="F5772" s="84">
        <f t="shared" ca="1" si="267"/>
        <v>-4.8930546883400004E-3</v>
      </c>
      <c r="G5772" s="119">
        <f>IF(FilterType="FIR",  PRE_CALC!A5720*Fdata, IF(F_default=1,G5771+(4*Fnotch-0)/8192,G5771+(F_stop-F_start)/8192) )</f>
        <v>178656.249999872</v>
      </c>
      <c r="H5772" s="120">
        <f ca="1">IF(FilterType="FIR", OFFSET(PRE_CALC!B5720,0,DEC_RATE), C5772)</f>
        <v>-123.846491242</v>
      </c>
    </row>
    <row r="5773" spans="2:8" x14ac:dyDescent="0.2">
      <c r="B5773" s="45">
        <f>IF(FilterType="FIR", IF(Extend_fmod, PRE_CALC!I5721*Fm, PRE_CALC!A5721*Fdata), IF(F_default=1,B5772+(4*Fnotch-0)/8192,B5772+(F_stop-F_start)/8192) )</f>
        <v>178687.5</v>
      </c>
      <c r="C5773" s="39">
        <f t="shared" si="268"/>
        <v>-2.5962393994626707</v>
      </c>
      <c r="D5773" s="84">
        <f ca="1">IF(FilterType="FIR", IF(Extend_fmod=1,OFFSET(PRE_CALC!J5721,0,DEC_RATE), OFFSET(PRE_CALC!B5721,0,DEC_RATE)), C5773)</f>
        <v>-123.923465725</v>
      </c>
      <c r="E5773" s="84">
        <f t="shared" ca="1" si="269"/>
        <v>102406.249999872</v>
      </c>
      <c r="F5773" s="84">
        <f t="shared" ca="1" si="267"/>
        <v>-4.8930546883400004E-3</v>
      </c>
      <c r="G5773" s="119">
        <f>IF(FilterType="FIR",  PRE_CALC!A5721*Fdata, IF(F_default=1,G5772+(4*Fnotch-0)/8192,G5772+(F_stop-F_start)/8192) )</f>
        <v>178687.5</v>
      </c>
      <c r="H5773" s="120">
        <f ca="1">IF(FilterType="FIR", OFFSET(PRE_CALC!B5721,0,DEC_RATE), C5773)</f>
        <v>-123.923465725</v>
      </c>
    </row>
    <row r="5774" spans="2:8" x14ac:dyDescent="0.2">
      <c r="B5774" s="45">
        <f>IF(FilterType="FIR", IF(Extend_fmod, PRE_CALC!I5722*Fm, PRE_CALC!A5722*Fdata), IF(F_default=1,B5773+(4*Fnotch-0)/8192,B5773+(F_stop-F_start)/8192) )</f>
        <v>178718.750000128</v>
      </c>
      <c r="C5774" s="39">
        <f t="shared" si="268"/>
        <v>-2.5971570821464511</v>
      </c>
      <c r="D5774" s="84">
        <f ca="1">IF(FilterType="FIR", IF(Extend_fmod=1,OFFSET(PRE_CALC!J5722,0,DEC_RATE), OFFSET(PRE_CALC!B5722,0,DEC_RATE)), C5774)</f>
        <v>-124.010930483</v>
      </c>
      <c r="E5774" s="84">
        <f t="shared" ca="1" si="269"/>
        <v>102406.249999872</v>
      </c>
      <c r="F5774" s="84">
        <f t="shared" ca="1" si="267"/>
        <v>-4.8930546883400004E-3</v>
      </c>
      <c r="G5774" s="119">
        <f>IF(FilterType="FIR",  PRE_CALC!A5722*Fdata, IF(F_default=1,G5773+(4*Fnotch-0)/8192,G5773+(F_stop-F_start)/8192) )</f>
        <v>178718.750000128</v>
      </c>
      <c r="H5774" s="120">
        <f ca="1">IF(FilterType="FIR", OFFSET(PRE_CALC!B5722,0,DEC_RATE), C5774)</f>
        <v>-124.010930483</v>
      </c>
    </row>
    <row r="5775" spans="2:8" x14ac:dyDescent="0.2">
      <c r="B5775" s="45">
        <f>IF(FilterType="FIR", IF(Extend_fmod, PRE_CALC!I5723*Fm, PRE_CALC!A5723*Fdata), IF(F_default=1,B5774+(4*Fnotch-0)/8192,B5774+(F_stop-F_start)/8192) )</f>
        <v>178750</v>
      </c>
      <c r="C5775" s="39">
        <f t="shared" si="268"/>
        <v>-2.5980749320822412</v>
      </c>
      <c r="D5775" s="84">
        <f ca="1">IF(FilterType="FIR", IF(Extend_fmod=1,OFFSET(PRE_CALC!J5723,0,DEC_RATE), OFFSET(PRE_CALC!B5723,0,DEC_RATE)), C5775)</f>
        <v>-124.109169495</v>
      </c>
      <c r="E5775" s="84">
        <f t="shared" ca="1" si="269"/>
        <v>102406.249999872</v>
      </c>
      <c r="F5775" s="84">
        <f t="shared" ca="1" si="267"/>
        <v>-4.8930546883400004E-3</v>
      </c>
      <c r="G5775" s="119">
        <f>IF(FilterType="FIR",  PRE_CALC!A5723*Fdata, IF(F_default=1,G5774+(4*Fnotch-0)/8192,G5774+(F_stop-F_start)/8192) )</f>
        <v>178750</v>
      </c>
      <c r="H5775" s="120">
        <f ca="1">IF(FilterType="FIR", OFFSET(PRE_CALC!B5723,0,DEC_RATE), C5775)</f>
        <v>-124.109169495</v>
      </c>
    </row>
    <row r="5776" spans="2:8" x14ac:dyDescent="0.2">
      <c r="B5776" s="45">
        <f>IF(FilterType="FIR", IF(Extend_fmod, PRE_CALC!I5724*Fm, PRE_CALC!A5724*Fdata), IF(F_default=1,B5775+(4*Fnotch-0)/8192,B5775+(F_stop-F_start)/8192) )</f>
        <v>178781.249999872</v>
      </c>
      <c r="C5776" s="39">
        <f t="shared" si="268"/>
        <v>-2.5989929492812411</v>
      </c>
      <c r="D5776" s="84">
        <f ca="1">IF(FilterType="FIR", IF(Extend_fmod=1,OFFSET(PRE_CALC!J5724,0,DEC_RATE), OFFSET(PRE_CALC!B5724,0,DEC_RATE)), C5776)</f>
        <v>-124.21850667</v>
      </c>
      <c r="E5776" s="84">
        <f t="shared" ca="1" si="269"/>
        <v>102406.249999872</v>
      </c>
      <c r="F5776" s="84">
        <f t="shared" ca="1" si="267"/>
        <v>-4.8930546883400004E-3</v>
      </c>
      <c r="G5776" s="119">
        <f>IF(FilterType="FIR",  PRE_CALC!A5724*Fdata, IF(F_default=1,G5775+(4*Fnotch-0)/8192,G5775+(F_stop-F_start)/8192) )</f>
        <v>178781.249999872</v>
      </c>
      <c r="H5776" s="120">
        <f ca="1">IF(FilterType="FIR", OFFSET(PRE_CALC!B5724,0,DEC_RATE), C5776)</f>
        <v>-124.21850667</v>
      </c>
    </row>
    <row r="5777" spans="2:8" x14ac:dyDescent="0.2">
      <c r="B5777" s="45">
        <f>IF(FilterType="FIR", IF(Extend_fmod, PRE_CALC!I5725*Fm, PRE_CALC!A5725*Fdata), IF(F_default=1,B5776+(4*Fnotch-0)/8192,B5776+(F_stop-F_start)/8192) )</f>
        <v>178812.5</v>
      </c>
      <c r="C5777" s="39">
        <f t="shared" si="268"/>
        <v>-2.5999111337547189</v>
      </c>
      <c r="D5777" s="84">
        <f ca="1">IF(FilterType="FIR", IF(Extend_fmod=1,OFFSET(PRE_CALC!J5725,0,DEC_RATE), OFFSET(PRE_CALC!B5725,0,DEC_RATE)), C5777)</f>
        <v>-124.33930970999999</v>
      </c>
      <c r="E5777" s="84">
        <f t="shared" ca="1" si="269"/>
        <v>102406.249999872</v>
      </c>
      <c r="F5777" s="84">
        <f t="shared" ca="1" si="267"/>
        <v>-4.8930546883400004E-3</v>
      </c>
      <c r="G5777" s="119">
        <f>IF(FilterType="FIR",  PRE_CALC!A5725*Fdata, IF(F_default=1,G5776+(4*Fnotch-0)/8192,G5776+(F_stop-F_start)/8192) )</f>
        <v>178812.5</v>
      </c>
      <c r="H5777" s="120">
        <f ca="1">IF(FilterType="FIR", OFFSET(PRE_CALC!B5725,0,DEC_RATE), C5777)</f>
        <v>-124.33930970999999</v>
      </c>
    </row>
    <row r="5778" spans="2:8" x14ac:dyDescent="0.2">
      <c r="B5778" s="45">
        <f>IF(FilterType="FIR", IF(Extend_fmod, PRE_CALC!I5726*Fm, PRE_CALC!A5726*Fdata), IF(F_default=1,B5777+(4*Fnotch-0)/8192,B5777+(F_stop-F_start)/8192) )</f>
        <v>178843.750000128</v>
      </c>
      <c r="C5778" s="39">
        <f t="shared" si="268"/>
        <v>-2.6008294854988017</v>
      </c>
      <c r="D5778" s="84">
        <f ca="1">IF(FilterType="FIR", IF(Extend_fmod=1,OFFSET(PRE_CALC!J5726,0,DEC_RATE), OFFSET(PRE_CALC!B5726,0,DEC_RATE)), C5778)</f>
        <v>-124.47199470299999</v>
      </c>
      <c r="E5778" s="84">
        <f t="shared" ca="1" si="269"/>
        <v>102406.249999872</v>
      </c>
      <c r="F5778" s="84">
        <f t="shared" ca="1" si="267"/>
        <v>-4.8930546883400004E-3</v>
      </c>
      <c r="G5778" s="119">
        <f>IF(FilterType="FIR",  PRE_CALC!A5726*Fdata, IF(F_default=1,G5777+(4*Fnotch-0)/8192,G5777+(F_stop-F_start)/8192) )</f>
        <v>178843.750000128</v>
      </c>
      <c r="H5778" s="120">
        <f ca="1">IF(FilterType="FIR", OFFSET(PRE_CALC!B5726,0,DEC_RATE), C5778)</f>
        <v>-124.47199470299999</v>
      </c>
    </row>
    <row r="5779" spans="2:8" x14ac:dyDescent="0.2">
      <c r="B5779" s="45">
        <f>IF(FilterType="FIR", IF(Extend_fmod, PRE_CALC!I5727*Fm, PRE_CALC!A5727*Fdata), IF(F_default=1,B5778+(4*Fnotch-0)/8192,B5778+(F_stop-F_start)/8192) )</f>
        <v>178875</v>
      </c>
      <c r="C5779" s="39">
        <f t="shared" si="268"/>
        <v>-2.601748004509715</v>
      </c>
      <c r="D5779" s="84">
        <f ca="1">IF(FilterType="FIR", IF(Extend_fmod=1,OFFSET(PRE_CALC!J5727,0,DEC_RATE), OFFSET(PRE_CALC!B5727,0,DEC_RATE)), C5779)</f>
        <v>-124.61703152299999</v>
      </c>
      <c r="E5779" s="84">
        <f t="shared" ca="1" si="269"/>
        <v>102406.249999872</v>
      </c>
      <c r="F5779" s="84">
        <f t="shared" ca="1" si="267"/>
        <v>-4.8930546883400004E-3</v>
      </c>
      <c r="G5779" s="119">
        <f>IF(FilterType="FIR",  PRE_CALC!A5727*Fdata, IF(F_default=1,G5778+(4*Fnotch-0)/8192,G5778+(F_stop-F_start)/8192) )</f>
        <v>178875</v>
      </c>
      <c r="H5779" s="120">
        <f ca="1">IF(FilterType="FIR", OFFSET(PRE_CALC!B5727,0,DEC_RATE), C5779)</f>
        <v>-124.61703152299999</v>
      </c>
    </row>
    <row r="5780" spans="2:8" x14ac:dyDescent="0.2">
      <c r="B5780" s="45">
        <f>IF(FilterType="FIR", IF(Extend_fmod, PRE_CALC!I5728*Fm, PRE_CALC!A5728*Fdata), IF(F_default=1,B5779+(4*Fnotch-0)/8192,B5779+(F_stop-F_start)/8192) )</f>
        <v>178906.249999872</v>
      </c>
      <c r="C5780" s="39">
        <f t="shared" si="268"/>
        <v>-2.602666690798646</v>
      </c>
      <c r="D5780" s="84">
        <f ca="1">IF(FilterType="FIR", IF(Extend_fmod=1,OFFSET(PRE_CALC!J5728,0,DEC_RATE), OFFSET(PRE_CALC!B5728,0,DEC_RATE)), C5780)</f>
        <v>-124.774950233</v>
      </c>
      <c r="E5780" s="84">
        <f t="shared" ca="1" si="269"/>
        <v>102406.249999872</v>
      </c>
      <c r="F5780" s="84">
        <f t="shared" ca="1" si="267"/>
        <v>-4.8930546883400004E-3</v>
      </c>
      <c r="G5780" s="119">
        <f>IF(FilterType="FIR",  PRE_CALC!A5728*Fdata, IF(F_default=1,G5779+(4*Fnotch-0)/8192,G5779+(F_stop-F_start)/8192) )</f>
        <v>178906.249999872</v>
      </c>
      <c r="H5780" s="120">
        <f ca="1">IF(FilterType="FIR", OFFSET(PRE_CALC!B5728,0,DEC_RATE), C5780)</f>
        <v>-124.774950233</v>
      </c>
    </row>
    <row r="5781" spans="2:8" x14ac:dyDescent="0.2">
      <c r="B5781" s="45">
        <f>IF(FilterType="FIR", IF(Extend_fmod, PRE_CALC!I5729*Fm, PRE_CALC!A5729*Fdata), IF(F_default=1,B5780+(4*Fnotch-0)/8192,B5780+(F_stop-F_start)/8192) )</f>
        <v>178937.5</v>
      </c>
      <c r="C5781" s="39">
        <f t="shared" si="268"/>
        <v>-2.603585544376843</v>
      </c>
      <c r="D5781" s="84">
        <f ca="1">IF(FilterType="FIR", IF(Extend_fmod=1,OFFSET(PRE_CALC!J5729,0,DEC_RATE), OFFSET(PRE_CALC!B5729,0,DEC_RATE)), C5781)</f>
        <v>-124.946348683</v>
      </c>
      <c r="E5781" s="84">
        <f t="shared" ca="1" si="269"/>
        <v>102406.249999872</v>
      </c>
      <c r="F5781" s="84">
        <f t="shared" ca="1" si="267"/>
        <v>-4.8930546883400004E-3</v>
      </c>
      <c r="G5781" s="119">
        <f>IF(FilterType="FIR",  PRE_CALC!A5729*Fdata, IF(F_default=1,G5780+(4*Fnotch-0)/8192,G5780+(F_stop-F_start)/8192) )</f>
        <v>178937.5</v>
      </c>
      <c r="H5781" s="120">
        <f ca="1">IF(FilterType="FIR", OFFSET(PRE_CALC!B5729,0,DEC_RATE), C5781)</f>
        <v>-124.946348683</v>
      </c>
    </row>
    <row r="5782" spans="2:8" x14ac:dyDescent="0.2">
      <c r="B5782" s="45">
        <f>IF(FilterType="FIR", IF(Extend_fmod, PRE_CALC!I5730*Fm, PRE_CALC!A5730*Fdata), IF(F_default=1,B5781+(4*Fnotch-0)/8192,B5781+(F_stop-F_start)/8192) )</f>
        <v>178968.750000128</v>
      </c>
      <c r="C5782" s="39">
        <f t="shared" si="268"/>
        <v>-2.6045045652404779</v>
      </c>
      <c r="D5782" s="84">
        <f ca="1">IF(FilterType="FIR", IF(Extend_fmod=1,OFFSET(PRE_CALC!J5730,0,DEC_RATE), OFFSET(PRE_CALC!B5730,0,DEC_RATE)), C5782)</f>
        <v>-125.13190154</v>
      </c>
      <c r="E5782" s="84">
        <f t="shared" ca="1" si="269"/>
        <v>102406.249999872</v>
      </c>
      <c r="F5782" s="84">
        <f t="shared" ca="1" si="267"/>
        <v>-4.8930546883400004E-3</v>
      </c>
      <c r="G5782" s="119">
        <f>IF(FilterType="FIR",  PRE_CALC!A5730*Fdata, IF(F_default=1,G5781+(4*Fnotch-0)/8192,G5781+(F_stop-F_start)/8192) )</f>
        <v>178968.750000128</v>
      </c>
      <c r="H5782" s="120">
        <f ca="1">IF(FilterType="FIR", OFFSET(PRE_CALC!B5730,0,DEC_RATE), C5782)</f>
        <v>-125.13190154</v>
      </c>
    </row>
    <row r="5783" spans="2:8" x14ac:dyDescent="0.2">
      <c r="B5783" s="45">
        <f>IF(FilterType="FIR", IF(Extend_fmod, PRE_CALC!I5731*Fm, PRE_CALC!A5731*Fdata), IF(F_default=1,B5782+(4*Fnotch-0)/8192,B5782+(F_stop-F_start)/8192) )</f>
        <v>179000</v>
      </c>
      <c r="C5783" s="39">
        <f t="shared" si="268"/>
        <v>-2.6054237533857147</v>
      </c>
      <c r="D5783" s="84">
        <f ca="1">IF(FilterType="FIR", IF(Extend_fmod=1,OFFSET(PRE_CALC!J5731,0,DEC_RATE), OFFSET(PRE_CALC!B5731,0,DEC_RATE)), C5783)</f>
        <v>-125.3323711</v>
      </c>
      <c r="E5783" s="84">
        <f t="shared" ca="1" si="269"/>
        <v>102406.249999872</v>
      </c>
      <c r="F5783" s="84">
        <f t="shared" ca="1" si="267"/>
        <v>-4.8930546883400004E-3</v>
      </c>
      <c r="G5783" s="119">
        <f>IF(FilterType="FIR",  PRE_CALC!A5731*Fdata, IF(F_default=1,G5782+(4*Fnotch-0)/8192,G5782+(F_stop-F_start)/8192) )</f>
        <v>179000</v>
      </c>
      <c r="H5783" s="120">
        <f ca="1">IF(FilterType="FIR", OFFSET(PRE_CALC!B5731,0,DEC_RATE), C5783)</f>
        <v>-125.3323711</v>
      </c>
    </row>
    <row r="5784" spans="2:8" x14ac:dyDescent="0.2">
      <c r="B5784" s="45">
        <f>IF(FilterType="FIR", IF(Extend_fmod, PRE_CALC!I5732*Fm, PRE_CALC!A5732*Fdata), IF(F_default=1,B5783+(4*Fnotch-0)/8192,B5783+(F_stop-F_start)/8192) )</f>
        <v>179031.249999872</v>
      </c>
      <c r="C5784" s="39">
        <f t="shared" si="268"/>
        <v>-2.6063431088238174</v>
      </c>
      <c r="D5784" s="84">
        <f ca="1">IF(FilterType="FIR", IF(Extend_fmod=1,OFFSET(PRE_CALC!J5732,0,DEC_RATE), OFFSET(PRE_CALC!B5732,0,DEC_RATE)), C5784)</f>
        <v>-125.54862025600001</v>
      </c>
      <c r="E5784" s="84">
        <f t="shared" ca="1" si="269"/>
        <v>102406.249999872</v>
      </c>
      <c r="F5784" s="84">
        <f t="shared" ca="1" si="267"/>
        <v>-4.8930546883400004E-3</v>
      </c>
      <c r="G5784" s="119">
        <f>IF(FilterType="FIR",  PRE_CALC!A5732*Fdata, IF(F_default=1,G5783+(4*Fnotch-0)/8192,G5783+(F_stop-F_start)/8192) )</f>
        <v>179031.249999872</v>
      </c>
      <c r="H5784" s="120">
        <f ca="1">IF(FilterType="FIR", OFFSET(PRE_CALC!B5732,0,DEC_RATE), C5784)</f>
        <v>-125.54862025600001</v>
      </c>
    </row>
    <row r="5785" spans="2:8" x14ac:dyDescent="0.2">
      <c r="B5785" s="45">
        <f>IF(FilterType="FIR", IF(Extend_fmod, PRE_CALC!I5733*Fm, PRE_CALC!A5733*Fdata), IF(F_default=1,B5784+(4*Fnotch-0)/8192,B5784+(F_stop-F_start)/8192) )</f>
        <v>179062.5</v>
      </c>
      <c r="C5785" s="39">
        <f t="shared" si="268"/>
        <v>-2.6072626315660048</v>
      </c>
      <c r="D5785" s="84">
        <f ca="1">IF(FilterType="FIR", IF(Extend_fmod=1,OFFSET(PRE_CALC!J5733,0,DEC_RATE), OFFSET(PRE_CALC!B5733,0,DEC_RATE)), C5785)</f>
        <v>-125.78162817899999</v>
      </c>
      <c r="E5785" s="84">
        <f t="shared" ca="1" si="269"/>
        <v>102406.249999872</v>
      </c>
      <c r="F5785" s="84">
        <f t="shared" ca="1" si="267"/>
        <v>-4.8930546883400004E-3</v>
      </c>
      <c r="G5785" s="119">
        <f>IF(FilterType="FIR",  PRE_CALC!A5733*Fdata, IF(F_default=1,G5784+(4*Fnotch-0)/8192,G5784+(F_stop-F_start)/8192) )</f>
        <v>179062.5</v>
      </c>
      <c r="H5785" s="120">
        <f ca="1">IF(FilterType="FIR", OFFSET(PRE_CALC!B5733,0,DEC_RATE), C5785)</f>
        <v>-125.78162817899999</v>
      </c>
    </row>
    <row r="5786" spans="2:8" x14ac:dyDescent="0.2">
      <c r="B5786" s="45">
        <f>IF(FilterType="FIR", IF(Extend_fmod, PRE_CALC!I5734*Fm, PRE_CALC!A5734*Fdata), IF(F_default=1,B5785+(4*Fnotch-0)/8192,B5785+(F_stop-F_start)/8192) )</f>
        <v>179093.750000128</v>
      </c>
      <c r="C5786" s="39">
        <f t="shared" si="268"/>
        <v>-2.608182321608437</v>
      </c>
      <c r="D5786" s="84">
        <f ca="1">IF(FilterType="FIR", IF(Extend_fmod=1,OFFSET(PRE_CALC!J5734,0,DEC_RATE), OFFSET(PRE_CALC!B5734,0,DEC_RATE)), C5786)</f>
        <v>-126.032509365</v>
      </c>
      <c r="E5786" s="84">
        <f t="shared" ca="1" si="269"/>
        <v>102406.249999872</v>
      </c>
      <c r="F5786" s="84">
        <f t="shared" ca="1" si="267"/>
        <v>-4.8930546883400004E-3</v>
      </c>
      <c r="G5786" s="119">
        <f>IF(FilterType="FIR",  PRE_CALC!A5734*Fdata, IF(F_default=1,G5785+(4*Fnotch-0)/8192,G5785+(F_stop-F_start)/8192) )</f>
        <v>179093.750000128</v>
      </c>
      <c r="H5786" s="120">
        <f ca="1">IF(FilterType="FIR", OFFSET(PRE_CALC!B5734,0,DEC_RATE), C5786)</f>
        <v>-126.032509365</v>
      </c>
    </row>
    <row r="5787" spans="2:8" x14ac:dyDescent="0.2">
      <c r="B5787" s="45">
        <f>IF(FilterType="FIR", IF(Extend_fmod, PRE_CALC!I5735*Fm, PRE_CALC!A5735*Fdata), IF(F_default=1,B5786+(4*Fnotch-0)/8192,B5786+(F_stop-F_start)/8192) )</f>
        <v>179125</v>
      </c>
      <c r="C5787" s="39">
        <f t="shared" si="268"/>
        <v>-2.6091021789473228</v>
      </c>
      <c r="D5787" s="84">
        <f ca="1">IF(FilterType="FIR", IF(Extend_fmod=1,OFFSET(PRE_CALC!J5735,0,DEC_RATE), OFFSET(PRE_CALC!B5735,0,DEC_RATE)), C5787)</f>
        <v>-126.302536975</v>
      </c>
      <c r="E5787" s="84">
        <f t="shared" ca="1" si="269"/>
        <v>102406.249999872</v>
      </c>
      <c r="F5787" s="84">
        <f t="shared" ca="1" si="267"/>
        <v>-4.8930546883400004E-3</v>
      </c>
      <c r="G5787" s="119">
        <f>IF(FilterType="FIR",  PRE_CALC!A5735*Fdata, IF(F_default=1,G5786+(4*Fnotch-0)/8192,G5786+(F_stop-F_start)/8192) )</f>
        <v>179125</v>
      </c>
      <c r="H5787" s="120">
        <f ca="1">IF(FilterType="FIR", OFFSET(PRE_CALC!B5735,0,DEC_RATE), C5787)</f>
        <v>-126.302536975</v>
      </c>
    </row>
    <row r="5788" spans="2:8" x14ac:dyDescent="0.2">
      <c r="B5788" s="45">
        <f>IF(FilterType="FIR", IF(Extend_fmod, PRE_CALC!I5736*Fm, PRE_CALC!A5736*Fdata), IF(F_default=1,B5787+(4*Fnotch-0)/8192,B5787+(F_stop-F_start)/8192) )</f>
        <v>179156.249999872</v>
      </c>
      <c r="C5788" s="39">
        <f t="shared" si="268"/>
        <v>-2.6100222035938776</v>
      </c>
      <c r="D5788" s="84">
        <f ca="1">IF(FilterType="FIR", IF(Extend_fmod=1,OFFSET(PRE_CALC!J5736,0,DEC_RATE), OFFSET(PRE_CALC!B5736,0,DEC_RATE)), C5788)</f>
        <v>-126.593171613</v>
      </c>
      <c r="E5788" s="84">
        <f t="shared" ca="1" si="269"/>
        <v>102406.249999872</v>
      </c>
      <c r="F5788" s="84">
        <f t="shared" ca="1" si="267"/>
        <v>-4.8930546883400004E-3</v>
      </c>
      <c r="G5788" s="119">
        <f>IF(FilterType="FIR",  PRE_CALC!A5736*Fdata, IF(F_default=1,G5787+(4*Fnotch-0)/8192,G5787+(F_stop-F_start)/8192) )</f>
        <v>179156.249999872</v>
      </c>
      <c r="H5788" s="120">
        <f ca="1">IF(FilterType="FIR", OFFSET(PRE_CALC!B5736,0,DEC_RATE), C5788)</f>
        <v>-126.593171613</v>
      </c>
    </row>
    <row r="5789" spans="2:8" x14ac:dyDescent="0.2">
      <c r="B5789" s="45">
        <f>IF(FilterType="FIR", IF(Extend_fmod, PRE_CALC!I5737*Fm, PRE_CALC!A5737*Fdata), IF(F_default=1,B5788+(4*Fnotch-0)/8192,B5788+(F_stop-F_start)/8192) )</f>
        <v>179187.5</v>
      </c>
      <c r="C5789" s="39">
        <f t="shared" si="268"/>
        <v>-2.610942395559348</v>
      </c>
      <c r="D5789" s="84">
        <f ca="1">IF(FilterType="FIR", IF(Extend_fmod=1,OFFSET(PRE_CALC!J5737,0,DEC_RATE), OFFSET(PRE_CALC!B5737,0,DEC_RATE)), C5789)</f>
        <v>-126.906097174</v>
      </c>
      <c r="E5789" s="84">
        <f t="shared" ca="1" si="269"/>
        <v>102406.249999872</v>
      </c>
      <c r="F5789" s="84">
        <f t="shared" ca="1" si="267"/>
        <v>-4.8930546883400004E-3</v>
      </c>
      <c r="G5789" s="119">
        <f>IF(FilterType="FIR",  PRE_CALC!A5737*Fdata, IF(F_default=1,G5788+(4*Fnotch-0)/8192,G5788+(F_stop-F_start)/8192) )</f>
        <v>179187.5</v>
      </c>
      <c r="H5789" s="120">
        <f ca="1">IF(FilterType="FIR", OFFSET(PRE_CALC!B5737,0,DEC_RATE), C5789)</f>
        <v>-126.906097174</v>
      </c>
    </row>
    <row r="5790" spans="2:8" x14ac:dyDescent="0.2">
      <c r="B5790" s="45">
        <f>IF(FilterType="FIR", IF(Extend_fmod, PRE_CALC!I5738*Fm, PRE_CALC!A5738*Fdata), IF(F_default=1,B5789+(4*Fnotch-0)/8192,B5789+(F_stop-F_start)/8192) )</f>
        <v>179218.750000128</v>
      </c>
      <c r="C5790" s="39">
        <f t="shared" si="268"/>
        <v>-2.6118627548399176</v>
      </c>
      <c r="D5790" s="84">
        <f ca="1">IF(FilterType="FIR", IF(Extend_fmod=1,OFFSET(PRE_CALC!J5738,0,DEC_RATE), OFFSET(PRE_CALC!B5738,0,DEC_RATE)), C5790)</f>
        <v>-127.24326589099999</v>
      </c>
      <c r="E5790" s="84">
        <f t="shared" ca="1" si="269"/>
        <v>102406.249999872</v>
      </c>
      <c r="F5790" s="84">
        <f t="shared" ca="1" si="267"/>
        <v>-4.8930546883400004E-3</v>
      </c>
      <c r="G5790" s="119">
        <f>IF(FilterType="FIR",  PRE_CALC!A5738*Fdata, IF(F_default=1,G5789+(4*Fnotch-0)/8192,G5789+(F_stop-F_start)/8192) )</f>
        <v>179218.750000128</v>
      </c>
      <c r="H5790" s="120">
        <f ca="1">IF(FilterType="FIR", OFFSET(PRE_CALC!B5738,0,DEC_RATE), C5790)</f>
        <v>-127.24326589099999</v>
      </c>
    </row>
    <row r="5791" spans="2:8" x14ac:dyDescent="0.2">
      <c r="B5791" s="45">
        <f>IF(FilterType="FIR", IF(Extend_fmod, PRE_CALC!I5739*Fm, PRE_CALC!A5739*Fdata), IF(F_default=1,B5790+(4*Fnotch-0)/8192,B5790+(F_stop-F_start)/8192) )</f>
        <v>179250</v>
      </c>
      <c r="C5791" s="39">
        <f t="shared" si="268"/>
        <v>-2.6127832814317538</v>
      </c>
      <c r="D5791" s="84">
        <f ca="1">IF(FilterType="FIR", IF(Extend_fmod=1,OFFSET(PRE_CALC!J5739,0,DEC_RATE), OFFSET(PRE_CALC!B5739,0,DEC_RATE)), C5791)</f>
        <v>-127.606955564</v>
      </c>
      <c r="E5791" s="84">
        <f t="shared" ca="1" si="269"/>
        <v>102406.249999872</v>
      </c>
      <c r="F5791" s="84">
        <f t="shared" ca="1" si="267"/>
        <v>-4.8930546883400004E-3</v>
      </c>
      <c r="G5791" s="119">
        <f>IF(FilterType="FIR",  PRE_CALC!A5739*Fdata, IF(F_default=1,G5790+(4*Fnotch-0)/8192,G5790+(F_stop-F_start)/8192) )</f>
        <v>179250</v>
      </c>
      <c r="H5791" s="120">
        <f ca="1">IF(FilterType="FIR", OFFSET(PRE_CALC!B5739,0,DEC_RATE), C5791)</f>
        <v>-127.606955564</v>
      </c>
    </row>
    <row r="5792" spans="2:8" x14ac:dyDescent="0.2">
      <c r="B5792" s="45">
        <f>IF(FilterType="FIR", IF(Extend_fmod, PRE_CALC!I5740*Fm, PRE_CALC!A5740*Fdata), IF(F_default=1,B5791+(4*Fnotch-0)/8192,B5791+(F_stop-F_start)/8192) )</f>
        <v>179281.249999872</v>
      </c>
      <c r="C5792" s="39">
        <f t="shared" si="268"/>
        <v>-2.6137039753461018</v>
      </c>
      <c r="D5792" s="84">
        <f ca="1">IF(FilterType="FIR", IF(Extend_fmod=1,OFFSET(PRE_CALC!J5740,0,DEC_RATE), OFFSET(PRE_CALC!B5740,0,DEC_RATE)), C5792)</f>
        <v>-127.999843141</v>
      </c>
      <c r="E5792" s="84">
        <f t="shared" ca="1" si="269"/>
        <v>102406.249999872</v>
      </c>
      <c r="F5792" s="84">
        <f t="shared" ca="1" si="267"/>
        <v>-4.8930546883400004E-3</v>
      </c>
      <c r="G5792" s="119">
        <f>IF(FilterType="FIR",  PRE_CALC!A5740*Fdata, IF(F_default=1,G5791+(4*Fnotch-0)/8192,G5791+(F_stop-F_start)/8192) )</f>
        <v>179281.249999872</v>
      </c>
      <c r="H5792" s="120">
        <f ca="1">IF(FilterType="FIR", OFFSET(PRE_CALC!B5740,0,DEC_RATE), C5792)</f>
        <v>-127.999843141</v>
      </c>
    </row>
    <row r="5793" spans="2:8" x14ac:dyDescent="0.2">
      <c r="B5793" s="45">
        <f>IF(FilterType="FIR", IF(Extend_fmod, PRE_CALC!I5741*Fm, PRE_CALC!A5741*Fdata), IF(F_default=1,B5792+(4*Fnotch-0)/8192,B5792+(F_stop-F_start)/8192) )</f>
        <v>179312.5</v>
      </c>
      <c r="C5793" s="39">
        <f t="shared" si="268"/>
        <v>-2.6146248365942295</v>
      </c>
      <c r="D5793" s="84">
        <f ca="1">IF(FilterType="FIR", IF(Extend_fmod=1,OFFSET(PRE_CALC!J5741,0,DEC_RATE), OFFSET(PRE_CALC!B5741,0,DEC_RATE)), C5793)</f>
        <v>-128.425100566</v>
      </c>
      <c r="E5793" s="84">
        <f t="shared" ca="1" si="269"/>
        <v>102406.249999872</v>
      </c>
      <c r="F5793" s="84">
        <f t="shared" ca="1" si="267"/>
        <v>-4.8930546883400004E-3</v>
      </c>
      <c r="G5793" s="119">
        <f>IF(FilterType="FIR",  PRE_CALC!A5741*Fdata, IF(F_default=1,G5792+(4*Fnotch-0)/8192,G5792+(F_stop-F_start)/8192) )</f>
        <v>179312.5</v>
      </c>
      <c r="H5793" s="120">
        <f ca="1">IF(FilterType="FIR", OFFSET(PRE_CALC!B5741,0,DEC_RATE), C5793)</f>
        <v>-128.425100566</v>
      </c>
    </row>
    <row r="5794" spans="2:8" x14ac:dyDescent="0.2">
      <c r="B5794" s="45">
        <f>IF(FilterType="FIR", IF(Extend_fmod, PRE_CALC!I5742*Fm, PRE_CALC!A5742*Fdata), IF(F_default=1,B5793+(4*Fnotch-0)/8192,B5793+(F_stop-F_start)/8192) )</f>
        <v>179343.750000128</v>
      </c>
      <c r="C5794" s="39">
        <f t="shared" si="268"/>
        <v>-2.6155458651722956</v>
      </c>
      <c r="D5794" s="84">
        <f ca="1">IF(FilterType="FIR", IF(Extend_fmod=1,OFFSET(PRE_CALC!J5742,0,DEC_RATE), OFFSET(PRE_CALC!B5742,0,DEC_RATE)), C5794)</f>
        <v>-128.88652149200001</v>
      </c>
      <c r="E5794" s="84">
        <f t="shared" ca="1" si="269"/>
        <v>102406.249999872</v>
      </c>
      <c r="F5794" s="84">
        <f t="shared" ca="1" si="267"/>
        <v>-4.8930546883400004E-3</v>
      </c>
      <c r="G5794" s="119">
        <f>IF(FilterType="FIR",  PRE_CALC!A5742*Fdata, IF(F_default=1,G5793+(4*Fnotch-0)/8192,G5793+(F_stop-F_start)/8192) )</f>
        <v>179343.750000128</v>
      </c>
      <c r="H5794" s="120">
        <f ca="1">IF(FilterType="FIR", OFFSET(PRE_CALC!B5742,0,DEC_RATE), C5794)</f>
        <v>-128.88652149200001</v>
      </c>
    </row>
    <row r="5795" spans="2:8" x14ac:dyDescent="0.2">
      <c r="B5795" s="45">
        <f>IF(FilterType="FIR", IF(Extend_fmod, PRE_CALC!I5743*Fm, PRE_CALC!A5743*Fdata), IF(F_default=1,B5794+(4*Fnotch-0)/8192,B5794+(F_stop-F_start)/8192) )</f>
        <v>179375</v>
      </c>
      <c r="C5795" s="39">
        <f t="shared" si="268"/>
        <v>-2.6164670610764724</v>
      </c>
      <c r="D5795" s="84">
        <f ca="1">IF(FilterType="FIR", IF(Extend_fmod=1,OFFSET(PRE_CALC!J5743,0,DEC_RATE), OFFSET(PRE_CALC!B5743,0,DEC_RATE)), C5795)</f>
        <v>-129.38869157400001</v>
      </c>
      <c r="E5795" s="84">
        <f t="shared" ca="1" si="269"/>
        <v>102406.249999872</v>
      </c>
      <c r="F5795" s="84">
        <f t="shared" ca="1" si="267"/>
        <v>-4.8930546883400004E-3</v>
      </c>
      <c r="G5795" s="119">
        <f>IF(FilterType="FIR",  PRE_CALC!A5743*Fdata, IF(F_default=1,G5794+(4*Fnotch-0)/8192,G5794+(F_stop-F_start)/8192) )</f>
        <v>179375</v>
      </c>
      <c r="H5795" s="120">
        <f ca="1">IF(FilterType="FIR", OFFSET(PRE_CALC!B5743,0,DEC_RATE), C5795)</f>
        <v>-129.38869157400001</v>
      </c>
    </row>
    <row r="5796" spans="2:8" x14ac:dyDescent="0.2">
      <c r="B5796" s="45">
        <f>IF(FilterType="FIR", IF(Extend_fmod, PRE_CALC!I5744*Fm, PRE_CALC!A5744*Fdata), IF(F_default=1,B5795+(4*Fnotch-0)/8192,B5795+(F_stop-F_start)/8192) )</f>
        <v>179406.249999872</v>
      </c>
      <c r="C5796" s="39">
        <f t="shared" si="268"/>
        <v>-2.617388424318011</v>
      </c>
      <c r="D5796" s="84">
        <f ca="1">IF(FilterType="FIR", IF(Extend_fmod=1,OFFSET(PRE_CALC!J5744,0,DEC_RATE), OFFSET(PRE_CALC!B5744,0,DEC_RATE)), C5796)</f>
        <v>-129.937221671</v>
      </c>
      <c r="E5796" s="84">
        <f t="shared" ca="1" si="269"/>
        <v>102406.249999872</v>
      </c>
      <c r="F5796" s="84">
        <f t="shared" ca="1" si="267"/>
        <v>-4.8930546883400004E-3</v>
      </c>
      <c r="G5796" s="119">
        <f>IF(FilterType="FIR",  PRE_CALC!A5744*Fdata, IF(F_default=1,G5795+(4*Fnotch-0)/8192,G5795+(F_stop-F_start)/8192) )</f>
        <v>179406.249999872</v>
      </c>
      <c r="H5796" s="120">
        <f ca="1">IF(FilterType="FIR", OFFSET(PRE_CALC!B5744,0,DEC_RATE), C5796)</f>
        <v>-129.937221671</v>
      </c>
    </row>
    <row r="5797" spans="2:8" x14ac:dyDescent="0.2">
      <c r="B5797" s="45">
        <f>IF(FilterType="FIR", IF(Extend_fmod, PRE_CALC!I5745*Fm, PRE_CALC!A5745*Fdata), IF(F_default=1,B5796+(4*Fnotch-0)/8192,B5796+(F_stop-F_start)/8192) )</f>
        <v>179437.5</v>
      </c>
      <c r="C5797" s="39">
        <f t="shared" si="268"/>
        <v>-2.6183099549081899</v>
      </c>
      <c r="D5797" s="84">
        <f ca="1">IF(FilterType="FIR", IF(Extend_fmod=1,OFFSET(PRE_CALC!J5745,0,DEC_RATE), OFFSET(PRE_CALC!B5745,0,DEC_RATE)), C5797)</f>
        <v>-130.539074038</v>
      </c>
      <c r="E5797" s="84">
        <f t="shared" ca="1" si="269"/>
        <v>102406.249999872</v>
      </c>
      <c r="F5797" s="84">
        <f t="shared" ca="1" si="267"/>
        <v>-4.8930546883400004E-3</v>
      </c>
      <c r="G5797" s="119">
        <f>IF(FilterType="FIR",  PRE_CALC!A5745*Fdata, IF(F_default=1,G5796+(4*Fnotch-0)/8192,G5796+(F_stop-F_start)/8192) )</f>
        <v>179437.5</v>
      </c>
      <c r="H5797" s="120">
        <f ca="1">IF(FilterType="FIR", OFFSET(PRE_CALC!B5745,0,DEC_RATE), C5797)</f>
        <v>-130.539074038</v>
      </c>
    </row>
    <row r="5798" spans="2:8" x14ac:dyDescent="0.2">
      <c r="B5798" s="45">
        <f>IF(FilterType="FIR", IF(Extend_fmod, PRE_CALC!I5746*Fm, PRE_CALC!A5746*Fdata), IF(F_default=1,B5797+(4*Fnotch-0)/8192,B5797+(F_stop-F_start)/8192) )</f>
        <v>179468.750000128</v>
      </c>
      <c r="C5798" s="39">
        <f t="shared" si="268"/>
        <v>-2.6192316528431747</v>
      </c>
      <c r="D5798" s="84">
        <f ca="1">IF(FilterType="FIR", IF(Extend_fmod=1,OFFSET(PRE_CALC!J5746,0,DEC_RATE), OFFSET(PRE_CALC!B5746,0,DEC_RATE)), C5798)</f>
        <v>-131.20302988700001</v>
      </c>
      <c r="E5798" s="84">
        <f t="shared" ca="1" si="269"/>
        <v>102406.249999872</v>
      </c>
      <c r="F5798" s="84">
        <f t="shared" ca="1" si="267"/>
        <v>-4.8930546883400004E-3</v>
      </c>
      <c r="G5798" s="119">
        <f>IF(FilterType="FIR",  PRE_CALC!A5746*Fdata, IF(F_default=1,G5797+(4*Fnotch-0)/8192,G5797+(F_stop-F_start)/8192) )</f>
        <v>179468.750000128</v>
      </c>
      <c r="H5798" s="120">
        <f ca="1">IF(FilterType="FIR", OFFSET(PRE_CALC!B5746,0,DEC_RATE), C5798)</f>
        <v>-131.20302988700001</v>
      </c>
    </row>
    <row r="5799" spans="2:8" x14ac:dyDescent="0.2">
      <c r="B5799" s="45">
        <f>IF(FilterType="FIR", IF(Extend_fmod, PRE_CALC!I5747*Fm, PRE_CALC!A5747*Fdata), IF(F_default=1,B5798+(4*Fnotch-0)/8192,B5798+(F_stop-F_start)/8192) )</f>
        <v>179500</v>
      </c>
      <c r="C5799" s="39">
        <f t="shared" si="268"/>
        <v>-2.6201535181191105</v>
      </c>
      <c r="D5799" s="84">
        <f ca="1">IF(FilterType="FIR", IF(Extend_fmod=1,OFFSET(PRE_CALC!J5747,0,DEC_RATE), OFFSET(PRE_CALC!B5747,0,DEC_RATE)), C5799)</f>
        <v>-131.94037880600001</v>
      </c>
      <c r="E5799" s="84">
        <f t="shared" ca="1" si="269"/>
        <v>102406.249999872</v>
      </c>
      <c r="F5799" s="84">
        <f t="shared" ca="1" si="267"/>
        <v>-4.8930546883400004E-3</v>
      </c>
      <c r="G5799" s="119">
        <f>IF(FilterType="FIR",  PRE_CALC!A5747*Fdata, IF(F_default=1,G5798+(4*Fnotch-0)/8192,G5798+(F_stop-F_start)/8192) )</f>
        <v>179500</v>
      </c>
      <c r="H5799" s="120">
        <f ca="1">IF(FilterType="FIR", OFFSET(PRE_CALC!B5747,0,DEC_RATE), C5799)</f>
        <v>-131.94037880600001</v>
      </c>
    </row>
    <row r="5800" spans="2:8" x14ac:dyDescent="0.2">
      <c r="B5800" s="45">
        <f>IF(FilterType="FIR", IF(Extend_fmod, PRE_CALC!I5748*Fm, PRE_CALC!A5748*Fdata), IF(F_default=1,B5799+(4*Fnotch-0)/8192,B5799+(F_stop-F_start)/8192) )</f>
        <v>179531.249999872</v>
      </c>
      <c r="C5800" s="39">
        <f t="shared" si="268"/>
        <v>-2.6210755507472965</v>
      </c>
      <c r="D5800" s="84">
        <f ca="1">IF(FilterType="FIR", IF(Extend_fmod=1,OFFSET(PRE_CALC!J5748,0,DEC_RATE), OFFSET(PRE_CALC!B5748,0,DEC_RATE)), C5800)</f>
        <v>-132.765969756</v>
      </c>
      <c r="E5800" s="84">
        <f t="shared" ca="1" si="269"/>
        <v>102406.249999872</v>
      </c>
      <c r="F5800" s="84">
        <f t="shared" ca="1" si="267"/>
        <v>-4.8930546883400004E-3</v>
      </c>
      <c r="G5800" s="119">
        <f>IF(FilterType="FIR",  PRE_CALC!A5748*Fdata, IF(F_default=1,G5799+(4*Fnotch-0)/8192,G5799+(F_stop-F_start)/8192) )</f>
        <v>179531.249999872</v>
      </c>
      <c r="H5800" s="120">
        <f ca="1">IF(FilterType="FIR", OFFSET(PRE_CALC!B5748,0,DEC_RATE), C5800)</f>
        <v>-132.765969756</v>
      </c>
    </row>
    <row r="5801" spans="2:8" x14ac:dyDescent="0.2">
      <c r="B5801" s="45">
        <f>IF(FilterType="FIR", IF(Extend_fmod, PRE_CALC!I5749*Fm, PRE_CALC!A5749*Fdata), IF(F_default=1,B5800+(4*Fnotch-0)/8192,B5800+(F_stop-F_start)/8192) )</f>
        <v>179562.5</v>
      </c>
      <c r="C5801" s="39">
        <f t="shared" si="268"/>
        <v>-2.6219977507389776</v>
      </c>
      <c r="D5801" s="84">
        <f ca="1">IF(FilterType="FIR", IF(Extend_fmod=1,OFFSET(PRE_CALC!J5749,0,DEC_RATE), OFFSET(PRE_CALC!B5749,0,DEC_RATE)), C5801)</f>
        <v>-133.699878101</v>
      </c>
      <c r="E5801" s="84">
        <f t="shared" ca="1" si="269"/>
        <v>102406.249999872</v>
      </c>
      <c r="F5801" s="84">
        <f t="shared" ca="1" si="267"/>
        <v>-4.8930546883400004E-3</v>
      </c>
      <c r="G5801" s="119">
        <f>IF(FilterType="FIR",  PRE_CALC!A5749*Fdata, IF(F_default=1,G5800+(4*Fnotch-0)/8192,G5800+(F_stop-F_start)/8192) )</f>
        <v>179562.5</v>
      </c>
      <c r="H5801" s="120">
        <f ca="1">IF(FilterType="FIR", OFFSET(PRE_CALC!B5749,0,DEC_RATE), C5801)</f>
        <v>-133.699878101</v>
      </c>
    </row>
    <row r="5802" spans="2:8" x14ac:dyDescent="0.2">
      <c r="B5802" s="45">
        <f>IF(FilterType="FIR", IF(Extend_fmod, PRE_CALC!I5750*Fm, PRE_CALC!A5750*Fdata), IF(F_default=1,B5801+(4*Fnotch-0)/8192,B5801+(F_stop-F_start)/8192) )</f>
        <v>179593.750000128</v>
      </c>
      <c r="C5802" s="39">
        <f t="shared" si="268"/>
        <v>-2.6229201180903483</v>
      </c>
      <c r="D5802" s="84">
        <f ca="1">IF(FilterType="FIR", IF(Extend_fmod=1,OFFSET(PRE_CALC!J5750,0,DEC_RATE), OFFSET(PRE_CALC!B5750,0,DEC_RATE)), C5802)</f>
        <v>-134.770180168</v>
      </c>
      <c r="E5802" s="84">
        <f t="shared" ca="1" si="269"/>
        <v>102406.249999872</v>
      </c>
      <c r="F5802" s="84">
        <f t="shared" ca="1" si="267"/>
        <v>-4.8930546883400004E-3</v>
      </c>
      <c r="G5802" s="119">
        <f>IF(FilterType="FIR",  PRE_CALC!A5750*Fdata, IF(F_default=1,G5801+(4*Fnotch-0)/8192,G5801+(F_stop-F_start)/8192) )</f>
        <v>179593.750000128</v>
      </c>
      <c r="H5802" s="120">
        <f ca="1">IF(FilterType="FIR", OFFSET(PRE_CALC!B5750,0,DEC_RATE), C5802)</f>
        <v>-134.770180168</v>
      </c>
    </row>
    <row r="5803" spans="2:8" x14ac:dyDescent="0.2">
      <c r="B5803" s="45">
        <f>IF(FilterType="FIR", IF(Extend_fmod, PRE_CALC!I5751*Fm, PRE_CALC!A5751*Fdata), IF(F_default=1,B5802+(4*Fnotch-0)/8192,B5802+(F_stop-F_start)/8192) )</f>
        <v>179625</v>
      </c>
      <c r="C5803" s="39">
        <f t="shared" si="268"/>
        <v>-2.623842652797546</v>
      </c>
      <c r="D5803" s="84">
        <f ca="1">IF(FilterType="FIR", IF(Extend_fmod=1,OFFSET(PRE_CALC!J5751,0,DEC_RATE), OFFSET(PRE_CALC!B5751,0,DEC_RATE)), C5803)</f>
        <v>-136.017855516</v>
      </c>
      <c r="E5803" s="84">
        <f t="shared" ca="1" si="269"/>
        <v>102406.249999872</v>
      </c>
      <c r="F5803" s="84">
        <f t="shared" ca="1" si="267"/>
        <v>-4.8930546883400004E-3</v>
      </c>
      <c r="G5803" s="119">
        <f>IF(FilterType="FIR",  PRE_CALC!A5751*Fdata, IF(F_default=1,G5802+(4*Fnotch-0)/8192,G5802+(F_stop-F_start)/8192) )</f>
        <v>179625</v>
      </c>
      <c r="H5803" s="120">
        <f ca="1">IF(FilterType="FIR", OFFSET(PRE_CALC!B5751,0,DEC_RATE), C5803)</f>
        <v>-136.017855516</v>
      </c>
    </row>
    <row r="5804" spans="2:8" x14ac:dyDescent="0.2">
      <c r="B5804" s="45">
        <f>IF(FilterType="FIR", IF(Extend_fmod, PRE_CALC!I5752*Fm, PRE_CALC!A5752*Fdata), IF(F_default=1,B5803+(4*Fnotch-0)/8192,B5803+(F_stop-F_start)/8192) )</f>
        <v>179656.249999872</v>
      </c>
      <c r="C5804" s="39">
        <f t="shared" si="268"/>
        <v>-2.6247653548718555</v>
      </c>
      <c r="D5804" s="84">
        <f ca="1">IF(FilterType="FIR", IF(Extend_fmod=1,OFFSET(PRE_CALC!J5752,0,DEC_RATE), OFFSET(PRE_CALC!B5752,0,DEC_RATE)), C5804)</f>
        <v>-137.50613574600001</v>
      </c>
      <c r="E5804" s="84">
        <f t="shared" ca="1" si="269"/>
        <v>102406.249999872</v>
      </c>
      <c r="F5804" s="84">
        <f t="shared" ca="1" si="267"/>
        <v>-4.8930546883400004E-3</v>
      </c>
      <c r="G5804" s="119">
        <f>IF(FilterType="FIR",  PRE_CALC!A5752*Fdata, IF(F_default=1,G5803+(4*Fnotch-0)/8192,G5803+(F_stop-F_start)/8192) )</f>
        <v>179656.249999872</v>
      </c>
      <c r="H5804" s="120">
        <f ca="1">IF(FilterType="FIR", OFFSET(PRE_CALC!B5752,0,DEC_RATE), C5804)</f>
        <v>-137.50613574600001</v>
      </c>
    </row>
    <row r="5805" spans="2:8" x14ac:dyDescent="0.2">
      <c r="B5805" s="45">
        <f>IF(FilterType="FIR", IF(Extend_fmod, PRE_CALC!I5753*Fm, PRE_CALC!A5753*Fdata), IF(F_default=1,B5804+(4*Fnotch-0)/8192,B5804+(F_stop-F_start)/8192) )</f>
        <v>179687.5</v>
      </c>
      <c r="C5805" s="39">
        <f t="shared" si="268"/>
        <v>-2.6256882243245609</v>
      </c>
      <c r="D5805" s="84">
        <f ca="1">IF(FilterType="FIR", IF(Extend_fmod=1,OFFSET(PRE_CALC!J5753,0,DEC_RATE), OFFSET(PRE_CALC!B5753,0,DEC_RATE)), C5805)</f>
        <v>-139.34023535899999</v>
      </c>
      <c r="E5805" s="84">
        <f t="shared" ca="1" si="269"/>
        <v>102406.249999872</v>
      </c>
      <c r="F5805" s="84">
        <f t="shared" ca="1" si="267"/>
        <v>-4.8930546883400004E-3</v>
      </c>
      <c r="G5805" s="119">
        <f>IF(FilterType="FIR",  PRE_CALC!A5753*Fdata, IF(F_default=1,G5804+(4*Fnotch-0)/8192,G5804+(F_stop-F_start)/8192) )</f>
        <v>179687.5</v>
      </c>
      <c r="H5805" s="120">
        <f ca="1">IF(FilterType="FIR", OFFSET(PRE_CALC!B5753,0,DEC_RATE), C5805)</f>
        <v>-139.34023535899999</v>
      </c>
    </row>
    <row r="5806" spans="2:8" x14ac:dyDescent="0.2">
      <c r="B5806" s="45">
        <f>IF(FilterType="FIR", IF(Extend_fmod, PRE_CALC!I5754*Fm, PRE_CALC!A5754*Fdata), IF(F_default=1,B5805+(4*Fnotch-0)/8192,B5805+(F_stop-F_start)/8192) )</f>
        <v>179718.750000128</v>
      </c>
      <c r="C5806" s="39">
        <f t="shared" si="268"/>
        <v>-2.6266112611518144</v>
      </c>
      <c r="D5806" s="84">
        <f ca="1">IF(FilterType="FIR", IF(Extend_fmod=1,OFFSET(PRE_CALC!J5754,0,DEC_RATE), OFFSET(PRE_CALC!B5754,0,DEC_RATE)), C5806)</f>
        <v>-141.71536526099999</v>
      </c>
      <c r="E5806" s="84">
        <f t="shared" ca="1" si="269"/>
        <v>102406.249999872</v>
      </c>
      <c r="F5806" s="84">
        <f t="shared" ca="1" si="267"/>
        <v>-4.8930546883400004E-3</v>
      </c>
      <c r="G5806" s="119">
        <f>IF(FilterType="FIR",  PRE_CALC!A5754*Fdata, IF(F_default=1,G5805+(4*Fnotch-0)/8192,G5805+(F_stop-F_start)/8192) )</f>
        <v>179718.750000128</v>
      </c>
      <c r="H5806" s="120">
        <f ca="1">IF(FilterType="FIR", OFFSET(PRE_CALC!B5754,0,DEC_RATE), C5806)</f>
        <v>-141.71536526099999</v>
      </c>
    </row>
    <row r="5807" spans="2:8" x14ac:dyDescent="0.2">
      <c r="B5807" s="45">
        <f>IF(FilterType="FIR", IF(Extend_fmod, PRE_CALC!I5755*Fm, PRE_CALC!A5755*Fdata), IF(F_default=1,B5806+(4*Fnotch-0)/8192,B5806+(F_stop-F_start)/8192) )</f>
        <v>179750</v>
      </c>
      <c r="C5807" s="39">
        <f t="shared" si="268"/>
        <v>-2.6275344653497985</v>
      </c>
      <c r="D5807" s="84">
        <f ca="1">IF(FilterType="FIR", IF(Extend_fmod=1,OFFSET(PRE_CALC!J5755,0,DEC_RATE), OFFSET(PRE_CALC!B5755,0,DEC_RATE)), C5807)</f>
        <v>-145.06208615400001</v>
      </c>
      <c r="E5807" s="84">
        <f t="shared" ca="1" si="269"/>
        <v>102406.249999872</v>
      </c>
      <c r="F5807" s="84">
        <f t="shared" ca="1" si="267"/>
        <v>-4.8930546883400004E-3</v>
      </c>
      <c r="G5807" s="119">
        <f>IF(FilterType="FIR",  PRE_CALC!A5755*Fdata, IF(F_default=1,G5806+(4*Fnotch-0)/8192,G5806+(F_stop-F_start)/8192) )</f>
        <v>179750</v>
      </c>
      <c r="H5807" s="120">
        <f ca="1">IF(FilterType="FIR", OFFSET(PRE_CALC!B5755,0,DEC_RATE), C5807)</f>
        <v>-145.06208615400001</v>
      </c>
    </row>
    <row r="5808" spans="2:8" x14ac:dyDescent="0.2">
      <c r="B5808" s="45">
        <f>IF(FilterType="FIR", IF(Extend_fmod, PRE_CALC!I5756*Fm, PRE_CALC!A5756*Fdata), IF(F_default=1,B5807+(4*Fnotch-0)/8192,B5807+(F_stop-F_start)/8192) )</f>
        <v>179781.249999872</v>
      </c>
      <c r="C5808" s="39">
        <f t="shared" si="268"/>
        <v>-2.6284578369297757</v>
      </c>
      <c r="D5808" s="84">
        <f ca="1">IF(FilterType="FIR", IF(Extend_fmod=1,OFFSET(PRE_CALC!J5756,0,DEC_RATE), OFFSET(PRE_CALC!B5756,0,DEC_RATE)), C5808)</f>
        <v>-150.70124425700001</v>
      </c>
      <c r="E5808" s="84">
        <f t="shared" ca="1" si="269"/>
        <v>102406.249999872</v>
      </c>
      <c r="F5808" s="84">
        <f t="shared" ca="1" si="267"/>
        <v>-4.8930546883400004E-3</v>
      </c>
      <c r="G5808" s="119">
        <f>IF(FilterType="FIR",  PRE_CALC!A5756*Fdata, IF(F_default=1,G5807+(4*Fnotch-0)/8192,G5807+(F_stop-F_start)/8192) )</f>
        <v>179781.249999872</v>
      </c>
      <c r="H5808" s="120">
        <f ca="1">IF(FilterType="FIR", OFFSET(PRE_CALC!B5756,0,DEC_RATE), C5808)</f>
        <v>-150.70124425700001</v>
      </c>
    </row>
    <row r="5809" spans="2:8" x14ac:dyDescent="0.2">
      <c r="B5809" s="45">
        <f>IF(FilterType="FIR", IF(Extend_fmod, PRE_CALC!I5757*Fm, PRE_CALC!A5757*Fdata), IF(F_default=1,B5808+(4*Fnotch-0)/8192,B5808+(F_stop-F_start)/8192) )</f>
        <v>179812.5</v>
      </c>
      <c r="C5809" s="39">
        <f t="shared" si="268"/>
        <v>-2.6293813759030495</v>
      </c>
      <c r="D5809" s="84">
        <f ca="1">IF(FilterType="FIR", IF(Extend_fmod=1,OFFSET(PRE_CALC!J5757,0,DEC_RATE), OFFSET(PRE_CALC!B5757,0,DEC_RATE)), C5809)</f>
        <v>-173.54322427</v>
      </c>
      <c r="E5809" s="84">
        <f t="shared" ca="1" si="269"/>
        <v>102406.249999872</v>
      </c>
      <c r="F5809" s="84">
        <f t="shared" ca="1" si="267"/>
        <v>-4.8930546883400004E-3</v>
      </c>
      <c r="G5809" s="119">
        <f>IF(FilterType="FIR",  PRE_CALC!A5757*Fdata, IF(F_default=1,G5808+(4*Fnotch-0)/8192,G5808+(F_stop-F_start)/8192) )</f>
        <v>179812.5</v>
      </c>
      <c r="H5809" s="120">
        <f ca="1">IF(FilterType="FIR", OFFSET(PRE_CALC!B5757,0,DEC_RATE), C5809)</f>
        <v>-173.54322427</v>
      </c>
    </row>
    <row r="5810" spans="2:8" x14ac:dyDescent="0.2">
      <c r="B5810" s="45">
        <f>IF(FilterType="FIR", IF(Extend_fmod, PRE_CALC!I5758*Fm, PRE_CALC!A5758*Fdata), IF(F_default=1,B5809+(4*Fnotch-0)/8192,B5809+(F_stop-F_start)/8192) )</f>
        <v>179843.750000128</v>
      </c>
      <c r="C5810" s="39">
        <f t="shared" si="268"/>
        <v>-2.6303050822657736</v>
      </c>
      <c r="D5810" s="84">
        <f ca="1">IF(FilterType="FIR", IF(Extend_fmod=1,OFFSET(PRE_CALC!J5758,0,DEC_RATE), OFFSET(PRE_CALC!B5758,0,DEC_RATE)), C5810)</f>
        <v>-151.919480677</v>
      </c>
      <c r="E5810" s="84">
        <f t="shared" ca="1" si="269"/>
        <v>102406.249999872</v>
      </c>
      <c r="F5810" s="84">
        <f t="shared" ca="1" si="267"/>
        <v>-4.8930546883400004E-3</v>
      </c>
      <c r="G5810" s="119">
        <f>IF(FilterType="FIR",  PRE_CALC!A5758*Fdata, IF(F_default=1,G5809+(4*Fnotch-0)/8192,G5809+(F_stop-F_start)/8192) )</f>
        <v>179843.750000128</v>
      </c>
      <c r="H5810" s="120">
        <f ca="1">IF(FilterType="FIR", OFFSET(PRE_CALC!B5758,0,DEC_RATE), C5810)</f>
        <v>-151.919480677</v>
      </c>
    </row>
    <row r="5811" spans="2:8" x14ac:dyDescent="0.2">
      <c r="B5811" s="45">
        <f>IF(FilterType="FIR", IF(Extend_fmod, PRE_CALC!I5759*Fm, PRE_CALC!A5759*Fdata), IF(F_default=1,B5810+(4*Fnotch-0)/8192,B5810+(F_stop-F_start)/8192) )</f>
        <v>179875</v>
      </c>
      <c r="C5811" s="39">
        <f t="shared" si="268"/>
        <v>-2.6312289560141049</v>
      </c>
      <c r="D5811" s="84">
        <f ca="1">IF(FilterType="FIR", IF(Extend_fmod=1,OFFSET(PRE_CALC!J5759,0,DEC_RATE), OFFSET(PRE_CALC!B5759,0,DEC_RATE)), C5811)</f>
        <v>-145.48467679500001</v>
      </c>
      <c r="E5811" s="84">
        <f t="shared" ca="1" si="269"/>
        <v>102406.249999872</v>
      </c>
      <c r="F5811" s="84">
        <f t="shared" ca="1" si="267"/>
        <v>-4.8930546883400004E-3</v>
      </c>
      <c r="G5811" s="119">
        <f>IF(FilterType="FIR",  PRE_CALC!A5759*Fdata, IF(F_default=1,G5810+(4*Fnotch-0)/8192,G5810+(F_stop-F_start)/8192) )</f>
        <v>179875</v>
      </c>
      <c r="H5811" s="120">
        <f ca="1">IF(FilterType="FIR", OFFSET(PRE_CALC!B5759,0,DEC_RATE), C5811)</f>
        <v>-145.48467679500001</v>
      </c>
    </row>
    <row r="5812" spans="2:8" x14ac:dyDescent="0.2">
      <c r="B5812" s="45">
        <f>IF(FilterType="FIR", IF(Extend_fmod, PRE_CALC!I5760*Fm, PRE_CALC!A5760*Fdata), IF(F_default=1,B5811+(4*Fnotch-0)/8192,B5811+(F_stop-F_start)/8192) )</f>
        <v>179906.249999872</v>
      </c>
      <c r="C5812" s="39">
        <f t="shared" si="268"/>
        <v>-2.6321529971593556</v>
      </c>
      <c r="D5812" s="84">
        <f ca="1">IF(FilterType="FIR", IF(Extend_fmod=1,OFFSET(PRE_CALC!J5760,0,DEC_RATE), OFFSET(PRE_CALC!B5760,0,DEC_RATE)), C5812)</f>
        <v>-141.79073779500001</v>
      </c>
      <c r="E5812" s="84">
        <f t="shared" ca="1" si="269"/>
        <v>102406.249999872</v>
      </c>
      <c r="F5812" s="84">
        <f t="shared" ca="1" si="267"/>
        <v>-4.8930546883400004E-3</v>
      </c>
      <c r="G5812" s="119">
        <f>IF(FilterType="FIR",  PRE_CALC!A5760*Fdata, IF(F_default=1,G5811+(4*Fnotch-0)/8192,G5811+(F_stop-F_start)/8192) )</f>
        <v>179906.249999872</v>
      </c>
      <c r="H5812" s="120">
        <f ca="1">IF(FilterType="FIR", OFFSET(PRE_CALC!B5760,0,DEC_RATE), C5812)</f>
        <v>-141.79073779500001</v>
      </c>
    </row>
    <row r="5813" spans="2:8" x14ac:dyDescent="0.2">
      <c r="B5813" s="45">
        <f>IF(FilterType="FIR", IF(Extend_fmod, PRE_CALC!I5761*Fm, PRE_CALC!A5761*Fdata), IF(F_default=1,B5812+(4*Fnotch-0)/8192,B5812+(F_stop-F_start)/8192) )</f>
        <v>179937.5</v>
      </c>
      <c r="C5813" s="39">
        <f t="shared" si="268"/>
        <v>-2.6330772057127954</v>
      </c>
      <c r="D5813" s="84">
        <f ca="1">IF(FilterType="FIR", IF(Extend_fmod=1,OFFSET(PRE_CALC!J5761,0,DEC_RATE), OFFSET(PRE_CALC!B5761,0,DEC_RATE)), C5813)</f>
        <v>-139.180048774</v>
      </c>
      <c r="E5813" s="84">
        <f t="shared" ca="1" si="269"/>
        <v>102406.249999872</v>
      </c>
      <c r="F5813" s="84">
        <f t="shared" ca="1" si="267"/>
        <v>-4.8930546883400004E-3</v>
      </c>
      <c r="G5813" s="119">
        <f>IF(FilterType="FIR",  PRE_CALC!A5761*Fdata, IF(F_default=1,G5812+(4*Fnotch-0)/8192,G5812+(F_stop-F_start)/8192) )</f>
        <v>179937.5</v>
      </c>
      <c r="H5813" s="120">
        <f ca="1">IF(FilterType="FIR", OFFSET(PRE_CALC!B5761,0,DEC_RATE), C5813)</f>
        <v>-139.180048774</v>
      </c>
    </row>
    <row r="5814" spans="2:8" x14ac:dyDescent="0.2">
      <c r="B5814" s="45">
        <f>IF(FilterType="FIR", IF(Extend_fmod, PRE_CALC!I5762*Fm, PRE_CALC!A5762*Fdata), IF(F_default=1,B5813+(4*Fnotch-0)/8192,B5813+(F_stop-F_start)/8192) )</f>
        <v>179968.750000128</v>
      </c>
      <c r="C5814" s="39">
        <f t="shared" si="268"/>
        <v>-2.6340015816705984</v>
      </c>
      <c r="D5814" s="84">
        <f ca="1">IF(FilterType="FIR", IF(Extend_fmod=1,OFFSET(PRE_CALC!J5762,0,DEC_RATE), OFFSET(PRE_CALC!B5762,0,DEC_RATE)), C5814)</f>
        <v>-137.15490674500001</v>
      </c>
      <c r="E5814" s="84">
        <f t="shared" ca="1" si="269"/>
        <v>102406.249999872</v>
      </c>
      <c r="F5814" s="84">
        <f t="shared" ca="1" si="267"/>
        <v>-4.8930546883400004E-3</v>
      </c>
      <c r="G5814" s="119">
        <f>IF(FilterType="FIR",  PRE_CALC!A5762*Fdata, IF(F_default=1,G5813+(4*Fnotch-0)/8192,G5813+(F_stop-F_start)/8192) )</f>
        <v>179968.750000128</v>
      </c>
      <c r="H5814" s="120">
        <f ca="1">IF(FilterType="FIR", OFFSET(PRE_CALC!B5762,0,DEC_RATE), C5814)</f>
        <v>-137.15490674500001</v>
      </c>
    </row>
    <row r="5815" spans="2:8" x14ac:dyDescent="0.2">
      <c r="B5815" s="45">
        <f>IF(FilterType="FIR", IF(Extend_fmod, PRE_CALC!I5763*Fm, PRE_CALC!A5763*Fdata), IF(F_default=1,B5814+(4*Fnotch-0)/8192,B5814+(F_stop-F_start)/8192) )</f>
        <v>180000</v>
      </c>
      <c r="C5815" s="39">
        <f t="shared" si="268"/>
        <v>-2.6349261250289309</v>
      </c>
      <c r="D5815" s="84">
        <f ca="1">IF(FilterType="FIR", IF(Extend_fmod=1,OFFSET(PRE_CALC!J5763,0,DEC_RATE), OFFSET(PRE_CALC!B5763,0,DEC_RATE)), C5815)</f>
        <v>-135.49771421899999</v>
      </c>
      <c r="E5815" s="84">
        <f t="shared" ca="1" si="269"/>
        <v>102406.249999872</v>
      </c>
      <c r="F5815" s="84">
        <f t="shared" ref="F5815:F5878" ca="1" si="270">IF(G5815&lt;=F_PB,H5815, OFFSET(H:H,MATCH(F_PB-0.0001,G:G),0,1))</f>
        <v>-4.8930546883400004E-3</v>
      </c>
      <c r="G5815" s="119">
        <f>IF(FilterType="FIR",  PRE_CALC!A5763*Fdata, IF(F_default=1,G5814+(4*Fnotch-0)/8192,G5814+(F_stop-F_start)/8192) )</f>
        <v>180000</v>
      </c>
      <c r="H5815" s="120">
        <f ca="1">IF(FilterType="FIR", OFFSET(PRE_CALC!B5763,0,DEC_RATE), C5815)</f>
        <v>-135.49771421899999</v>
      </c>
    </row>
    <row r="5816" spans="2:8" x14ac:dyDescent="0.2">
      <c r="B5816" s="45">
        <f>IF(FilterType="FIR", IF(Extend_fmod, PRE_CALC!I5764*Fm, PRE_CALC!A5764*Fdata), IF(F_default=1,B5815+(4*Fnotch-0)/8192,B5815+(F_stop-F_start)/8192) )</f>
        <v>180031.249999872</v>
      </c>
      <c r="C5816" s="39">
        <f t="shared" ref="C5816:C5879" si="271">MAX(20*LOG(ABS(   (1/s_dec*SIN(s_dec*$B5816/Fm*PI())/SIN($B5816/Fm*PI()))^(order-1) * (1/s_dec2*SIN(s_dec2*$B5816/Fm*PI())/SIN($B5816/Fm*PI()))  )), -160)</f>
        <v>-2.6358508357990895</v>
      </c>
      <c r="D5816" s="84">
        <f ca="1">IF(FilterType="FIR", IF(Extend_fmod=1,OFFSET(PRE_CALC!J5764,0,DEC_RATE), OFFSET(PRE_CALC!B5764,0,DEC_RATE)), C5816)</f>
        <v>-134.09364280599999</v>
      </c>
      <c r="E5816" s="84">
        <f t="shared" ref="E5816:E5879" ca="1" si="272">IF(G5816&lt;=F_PB,G5816, OFFSET(G:G,MATCH(F_PB-0.0001,G:G),0,1) )</f>
        <v>102406.249999872</v>
      </c>
      <c r="F5816" s="84">
        <f t="shared" ca="1" si="270"/>
        <v>-4.8930546883400004E-3</v>
      </c>
      <c r="G5816" s="119">
        <f>IF(FilterType="FIR",  PRE_CALC!A5764*Fdata, IF(F_default=1,G5815+(4*Fnotch-0)/8192,G5815+(F_stop-F_start)/8192) )</f>
        <v>180031.249999872</v>
      </c>
      <c r="H5816" s="120">
        <f ca="1">IF(FilterType="FIR", OFFSET(PRE_CALC!B5764,0,DEC_RATE), C5816)</f>
        <v>-134.09364280599999</v>
      </c>
    </row>
    <row r="5817" spans="2:8" x14ac:dyDescent="0.2">
      <c r="B5817" s="45">
        <f>IF(FilterType="FIR", IF(Extend_fmod, PRE_CALC!I5765*Fm, PRE_CALC!A5765*Fdata), IF(F_default=1,B5816+(4*Fnotch-0)/8192,B5816+(F_stop-F_start)/8192) )</f>
        <v>180062.5</v>
      </c>
      <c r="C5817" s="39">
        <f t="shared" si="271"/>
        <v>-2.636775713992356</v>
      </c>
      <c r="D5817" s="84">
        <f ca="1">IF(FilterType="FIR", IF(Extend_fmod=1,OFFSET(PRE_CALC!J5765,0,DEC_RATE), OFFSET(PRE_CALC!B5765,0,DEC_RATE)), C5817)</f>
        <v>-132.87463408900001</v>
      </c>
      <c r="E5817" s="84">
        <f t="shared" ca="1" si="272"/>
        <v>102406.249999872</v>
      </c>
      <c r="F5817" s="84">
        <f t="shared" ca="1" si="270"/>
        <v>-4.8930546883400004E-3</v>
      </c>
      <c r="G5817" s="119">
        <f>IF(FilterType="FIR",  PRE_CALC!A5765*Fdata, IF(F_default=1,G5816+(4*Fnotch-0)/8192,G5816+(F_stop-F_start)/8192) )</f>
        <v>180062.5</v>
      </c>
      <c r="H5817" s="120">
        <f ca="1">IF(FilterType="FIR", OFFSET(PRE_CALC!B5765,0,DEC_RATE), C5817)</f>
        <v>-132.87463408900001</v>
      </c>
    </row>
    <row r="5818" spans="2:8" x14ac:dyDescent="0.2">
      <c r="B5818" s="45">
        <f>IF(FilterType="FIR", IF(Extend_fmod, PRE_CALC!I5766*Fm, PRE_CALC!A5766*Fdata), IF(F_default=1,B5817+(4*Fnotch-0)/8192,B5817+(F_stop-F_start)/8192) )</f>
        <v>180093.750000128</v>
      </c>
      <c r="C5818" s="39">
        <f t="shared" si="271"/>
        <v>-2.6377007596049151</v>
      </c>
      <c r="D5818" s="84">
        <f ca="1">IF(FilterType="FIR", IF(Extend_fmod=1,OFFSET(PRE_CALC!J5766,0,DEC_RATE), OFFSET(PRE_CALC!B5766,0,DEC_RATE)), C5818)</f>
        <v>-131.797008414</v>
      </c>
      <c r="E5818" s="84">
        <f t="shared" ca="1" si="272"/>
        <v>102406.249999872</v>
      </c>
      <c r="F5818" s="84">
        <f t="shared" ca="1" si="270"/>
        <v>-4.8930546883400004E-3</v>
      </c>
      <c r="G5818" s="119">
        <f>IF(FilterType="FIR",  PRE_CALC!A5766*Fdata, IF(F_default=1,G5817+(4*Fnotch-0)/8192,G5817+(F_stop-F_start)/8192) )</f>
        <v>180093.750000128</v>
      </c>
      <c r="H5818" s="120">
        <f ca="1">IF(FilterType="FIR", OFFSET(PRE_CALC!B5766,0,DEC_RATE), C5818)</f>
        <v>-131.797008414</v>
      </c>
    </row>
    <row r="5819" spans="2:8" x14ac:dyDescent="0.2">
      <c r="B5819" s="45">
        <f>IF(FilterType="FIR", IF(Extend_fmod, PRE_CALC!I5767*Fm, PRE_CALC!A5767*Fdata), IF(F_default=1,B5818+(4*Fnotch-0)/8192,B5818+(F_stop-F_start)/8192) )</f>
        <v>180125</v>
      </c>
      <c r="C5819" s="39">
        <f t="shared" si="271"/>
        <v>-2.6386259726329082</v>
      </c>
      <c r="D5819" s="84">
        <f ca="1">IF(FilterType="FIR", IF(Extend_fmod=1,OFFSET(PRE_CALC!J5767,0,DEC_RATE), OFFSET(PRE_CALC!B5767,0,DEC_RATE)), C5819)</f>
        <v>-130.83105224900001</v>
      </c>
      <c r="E5819" s="84">
        <f t="shared" ca="1" si="272"/>
        <v>102406.249999872</v>
      </c>
      <c r="F5819" s="84">
        <f t="shared" ca="1" si="270"/>
        <v>-4.8930546883400004E-3</v>
      </c>
      <c r="G5819" s="119">
        <f>IF(FilterType="FIR",  PRE_CALC!A5767*Fdata, IF(F_default=1,G5818+(4*Fnotch-0)/8192,G5818+(F_stop-F_start)/8192) )</f>
        <v>180125</v>
      </c>
      <c r="H5819" s="120">
        <f ca="1">IF(FilterType="FIR", OFFSET(PRE_CALC!B5767,0,DEC_RATE), C5819)</f>
        <v>-130.83105224900001</v>
      </c>
    </row>
    <row r="5820" spans="2:8" x14ac:dyDescent="0.2">
      <c r="B5820" s="45">
        <f>IF(FilterType="FIR", IF(Extend_fmod, PRE_CALC!I5768*Fm, PRE_CALC!A5768*Fdata), IF(F_default=1,B5819+(4*Fnotch-0)/8192,B5819+(F_stop-F_start)/8192) )</f>
        <v>180156.249999872</v>
      </c>
      <c r="C5820" s="39">
        <f t="shared" si="271"/>
        <v>-2.6395513530876427</v>
      </c>
      <c r="D5820" s="84">
        <f ca="1">IF(FilterType="FIR", IF(Extend_fmod=1,OFFSET(PRE_CALC!J5768,0,DEC_RATE), OFFSET(PRE_CALC!B5768,0,DEC_RATE)), C5820)</f>
        <v>-129.95563239800001</v>
      </c>
      <c r="E5820" s="84">
        <f t="shared" ca="1" si="272"/>
        <v>102406.249999872</v>
      </c>
      <c r="F5820" s="84">
        <f t="shared" ca="1" si="270"/>
        <v>-4.8930546883400004E-3</v>
      </c>
      <c r="G5820" s="119">
        <f>IF(FilterType="FIR",  PRE_CALC!A5768*Fdata, IF(F_default=1,G5819+(4*Fnotch-0)/8192,G5819+(F_stop-F_start)/8192) )</f>
        <v>180156.249999872</v>
      </c>
      <c r="H5820" s="120">
        <f ca="1">IF(FilterType="FIR", OFFSET(PRE_CALC!B5768,0,DEC_RATE), C5820)</f>
        <v>-129.95563239800001</v>
      </c>
    </row>
    <row r="5821" spans="2:8" x14ac:dyDescent="0.2">
      <c r="B5821" s="45">
        <f>IF(FilterType="FIR", IF(Extend_fmod, PRE_CALC!I5769*Fm, PRE_CALC!A5769*Fdata), IF(F_default=1,B5820+(4*Fnotch-0)/8192,B5820+(F_stop-F_start)/8192) )</f>
        <v>180187.5</v>
      </c>
      <c r="C5821" s="39">
        <f t="shared" si="271"/>
        <v>-2.6404769009804574</v>
      </c>
      <c r="D5821" s="84">
        <f ca="1">IF(FilterType="FIR", IF(Extend_fmod=1,OFFSET(PRE_CALC!J5769,0,DEC_RATE), OFFSET(PRE_CALC!B5769,0,DEC_RATE)), C5821)</f>
        <v>-129.15517968200001</v>
      </c>
      <c r="E5821" s="84">
        <f t="shared" ca="1" si="272"/>
        <v>102406.249999872</v>
      </c>
      <c r="F5821" s="84">
        <f t="shared" ca="1" si="270"/>
        <v>-4.8930546883400004E-3</v>
      </c>
      <c r="G5821" s="119">
        <f>IF(FilterType="FIR",  PRE_CALC!A5769*Fdata, IF(F_default=1,G5820+(4*Fnotch-0)/8192,G5820+(F_stop-F_start)/8192) )</f>
        <v>180187.5</v>
      </c>
      <c r="H5821" s="120">
        <f ca="1">IF(FilterType="FIR", OFFSET(PRE_CALC!B5769,0,DEC_RATE), C5821)</f>
        <v>-129.15517968200001</v>
      </c>
    </row>
    <row r="5822" spans="2:8" x14ac:dyDescent="0.2">
      <c r="B5822" s="45">
        <f>IF(FilterType="FIR", IF(Extend_fmod, PRE_CALC!I5770*Fm, PRE_CALC!A5770*Fdata), IF(F_default=1,B5821+(4*Fnotch-0)/8192,B5821+(F_stop-F_start)/8192) )</f>
        <v>180218.750000128</v>
      </c>
      <c r="C5822" s="39">
        <f t="shared" si="271"/>
        <v>-2.6414026163074791</v>
      </c>
      <c r="D5822" s="84">
        <f ca="1">IF(FilterType="FIR", IF(Extend_fmod=1,OFFSET(PRE_CALC!J5770,0,DEC_RATE), OFFSET(PRE_CALC!B5770,0,DEC_RATE)), C5822)</f>
        <v>-128.41789171400001</v>
      </c>
      <c r="E5822" s="84">
        <f t="shared" ca="1" si="272"/>
        <v>102406.249999872</v>
      </c>
      <c r="F5822" s="84">
        <f t="shared" ca="1" si="270"/>
        <v>-4.8930546883400004E-3</v>
      </c>
      <c r="G5822" s="119">
        <f>IF(FilterType="FIR",  PRE_CALC!A5770*Fdata, IF(F_default=1,G5821+(4*Fnotch-0)/8192,G5821+(F_stop-F_start)/8192) )</f>
        <v>180218.750000128</v>
      </c>
      <c r="H5822" s="120">
        <f ca="1">IF(FilterType="FIR", OFFSET(PRE_CALC!B5770,0,DEC_RATE), C5822)</f>
        <v>-128.41789171400001</v>
      </c>
    </row>
    <row r="5823" spans="2:8" x14ac:dyDescent="0.2">
      <c r="B5823" s="45">
        <f>IF(FilterType="FIR", IF(Extend_fmod, PRE_CALC!I5771*Fm, PRE_CALC!A5771*Fdata), IF(F_default=1,B5822+(4*Fnotch-0)/8192,B5822+(F_stop-F_start)/8192) )</f>
        <v>180250</v>
      </c>
      <c r="C5823" s="39">
        <f t="shared" si="271"/>
        <v>-2.6423284990648637</v>
      </c>
      <c r="D5823" s="84">
        <f ca="1">IF(FilterType="FIR", IF(Extend_fmod=1,OFFSET(PRE_CALC!J5771,0,DEC_RATE), OFFSET(PRE_CALC!B5771,0,DEC_RATE)), C5823)</f>
        <v>-127.734607467</v>
      </c>
      <c r="E5823" s="84">
        <f t="shared" ca="1" si="272"/>
        <v>102406.249999872</v>
      </c>
      <c r="F5823" s="84">
        <f t="shared" ca="1" si="270"/>
        <v>-4.8930546883400004E-3</v>
      </c>
      <c r="G5823" s="119">
        <f>IF(FilterType="FIR",  PRE_CALC!A5771*Fdata, IF(F_default=1,G5822+(4*Fnotch-0)/8192,G5822+(F_stop-F_start)/8192) )</f>
        <v>180250</v>
      </c>
      <c r="H5823" s="120">
        <f ca="1">IF(FilterType="FIR", OFFSET(PRE_CALC!B5771,0,DEC_RATE), C5823)</f>
        <v>-127.734607467</v>
      </c>
    </row>
    <row r="5824" spans="2:8" x14ac:dyDescent="0.2">
      <c r="B5824" s="45">
        <f>IF(FilterType="FIR", IF(Extend_fmod, PRE_CALC!I5772*Fm, PRE_CALC!A5772*Fdata), IF(F_default=1,B5823+(4*Fnotch-0)/8192,B5823+(F_stop-F_start)/8192) )</f>
        <v>180281.249999872</v>
      </c>
      <c r="C5824" s="39">
        <f t="shared" si="271"/>
        <v>-2.6432545492639479</v>
      </c>
      <c r="D5824" s="84">
        <f ca="1">IF(FilterType="FIR", IF(Extend_fmod=1,OFFSET(PRE_CALC!J5772,0,DEC_RATE), OFFSET(PRE_CALC!B5772,0,DEC_RATE)), C5824)</f>
        <v>-127.09807315499999</v>
      </c>
      <c r="E5824" s="84">
        <f t="shared" ca="1" si="272"/>
        <v>102406.249999872</v>
      </c>
      <c r="F5824" s="84">
        <f t="shared" ca="1" si="270"/>
        <v>-4.8930546883400004E-3</v>
      </c>
      <c r="G5824" s="119">
        <f>IF(FilterType="FIR",  PRE_CALC!A5772*Fdata, IF(F_default=1,G5823+(4*Fnotch-0)/8192,G5823+(F_stop-F_start)/8192) )</f>
        <v>180281.249999872</v>
      </c>
      <c r="H5824" s="120">
        <f ca="1">IF(FilterType="FIR", OFFSET(PRE_CALC!B5772,0,DEC_RATE), C5824)</f>
        <v>-127.09807315499999</v>
      </c>
    </row>
    <row r="5825" spans="2:8" x14ac:dyDescent="0.2">
      <c r="B5825" s="45">
        <f>IF(FilterType="FIR", IF(Extend_fmod, PRE_CALC!I5773*Fm, PRE_CALC!A5773*Fdata), IF(F_default=1,B5824+(4*Fnotch-0)/8192,B5824+(F_stop-F_start)/8192) )</f>
        <v>180312.5</v>
      </c>
      <c r="C5825" s="39">
        <f t="shared" si="271"/>
        <v>-2.6441807669160355</v>
      </c>
      <c r="D5825" s="84">
        <f ca="1">IF(FilterType="FIR", IF(Extend_fmod=1,OFFSET(PRE_CALC!J5773,0,DEC_RATE), OFFSET(PRE_CALC!B5773,0,DEC_RATE)), C5825)</f>
        <v>-126.50244671199999</v>
      </c>
      <c r="E5825" s="84">
        <f t="shared" ca="1" si="272"/>
        <v>102406.249999872</v>
      </c>
      <c r="F5825" s="84">
        <f t="shared" ca="1" si="270"/>
        <v>-4.8930546883400004E-3</v>
      </c>
      <c r="G5825" s="119">
        <f>IF(FilterType="FIR",  PRE_CALC!A5773*Fdata, IF(F_default=1,G5824+(4*Fnotch-0)/8192,G5824+(F_stop-F_start)/8192) )</f>
        <v>180312.5</v>
      </c>
      <c r="H5825" s="120">
        <f ca="1">IF(FilterType="FIR", OFFSET(PRE_CALC!B5773,0,DEC_RATE), C5825)</f>
        <v>-126.50244671199999</v>
      </c>
    </row>
    <row r="5826" spans="2:8" x14ac:dyDescent="0.2">
      <c r="B5826" s="45">
        <f>IF(FilterType="FIR", IF(Extend_fmod, PRE_CALC!I5774*Fm, PRE_CALC!A5774*Fdata), IF(F_default=1,B5825+(4*Fnotch-0)/8192,B5825+(F_stop-F_start)/8192) )</f>
        <v>180343.750000128</v>
      </c>
      <c r="C5826" s="39">
        <f t="shared" si="271"/>
        <v>-2.6451071520173026</v>
      </c>
      <c r="D5826" s="84">
        <f ca="1">IF(FilterType="FIR", IF(Extend_fmod=1,OFFSET(PRE_CALC!J5774,0,DEC_RATE), OFFSET(PRE_CALC!B5774,0,DEC_RATE)), C5826)</f>
        <v>-125.942953467</v>
      </c>
      <c r="E5826" s="84">
        <f t="shared" ca="1" si="272"/>
        <v>102406.249999872</v>
      </c>
      <c r="F5826" s="84">
        <f t="shared" ca="1" si="270"/>
        <v>-4.8930546883400004E-3</v>
      </c>
      <c r="G5826" s="119">
        <f>IF(FilterType="FIR",  PRE_CALC!A5774*Fdata, IF(F_default=1,G5825+(4*Fnotch-0)/8192,G5825+(F_stop-F_start)/8192) )</f>
        <v>180343.750000128</v>
      </c>
      <c r="H5826" s="120">
        <f ca="1">IF(FilterType="FIR", OFFSET(PRE_CALC!B5774,0,DEC_RATE), C5826)</f>
        <v>-125.942953467</v>
      </c>
    </row>
    <row r="5827" spans="2:8" x14ac:dyDescent="0.2">
      <c r="B5827" s="45">
        <f>IF(FilterType="FIR", IF(Extend_fmod, PRE_CALC!I5775*Fm, PRE_CALC!A5775*Fdata), IF(F_default=1,B5826+(4*Fnotch-0)/8192,B5826+(F_stop-F_start)/8192) )</f>
        <v>180375</v>
      </c>
      <c r="C5827" s="39">
        <f t="shared" si="271"/>
        <v>-2.646033704563862</v>
      </c>
      <c r="D5827" s="84">
        <f ca="1">IF(FilterType="FIR", IF(Extend_fmod=1,OFFSET(PRE_CALC!J5775,0,DEC_RATE), OFFSET(PRE_CALC!B5775,0,DEC_RATE)), C5827)</f>
        <v>-125.415640822</v>
      </c>
      <c r="E5827" s="84">
        <f t="shared" ca="1" si="272"/>
        <v>102406.249999872</v>
      </c>
      <c r="F5827" s="84">
        <f t="shared" ca="1" si="270"/>
        <v>-4.8930546883400004E-3</v>
      </c>
      <c r="G5827" s="119">
        <f>IF(FilterType="FIR",  PRE_CALC!A5775*Fdata, IF(F_default=1,G5826+(4*Fnotch-0)/8192,G5826+(F_stop-F_start)/8192) )</f>
        <v>180375</v>
      </c>
      <c r="H5827" s="120">
        <f ca="1">IF(FilterType="FIR", OFFSET(PRE_CALC!B5775,0,DEC_RATE), C5827)</f>
        <v>-125.415640822</v>
      </c>
    </row>
    <row r="5828" spans="2:8" x14ac:dyDescent="0.2">
      <c r="B5828" s="45">
        <f>IF(FilterType="FIR", IF(Extend_fmod, PRE_CALC!I5776*Fm, PRE_CALC!A5776*Fdata), IF(F_default=1,B5827+(4*Fnotch-0)/8192,B5827+(F_stop-F_start)/8192) )</f>
        <v>180406.249999872</v>
      </c>
      <c r="C5828" s="39">
        <f t="shared" si="271"/>
        <v>-2.646960424567073</v>
      </c>
      <c r="D5828" s="84">
        <f ca="1">IF(FilterType="FIR", IF(Extend_fmod=1,OFFSET(PRE_CALC!J5776,0,DEC_RATE), OFFSET(PRE_CALC!B5776,0,DEC_RATE)), C5828)</f>
        <v>-124.91719962499999</v>
      </c>
      <c r="E5828" s="84">
        <f t="shared" ca="1" si="272"/>
        <v>102406.249999872</v>
      </c>
      <c r="F5828" s="84">
        <f t="shared" ca="1" si="270"/>
        <v>-4.8930546883400004E-3</v>
      </c>
      <c r="G5828" s="119">
        <f>IF(FilterType="FIR",  PRE_CALC!A5776*Fdata, IF(F_default=1,G5827+(4*Fnotch-0)/8192,G5827+(F_stop-F_start)/8192) )</f>
        <v>180406.249999872</v>
      </c>
      <c r="H5828" s="120">
        <f ca="1">IF(FilterType="FIR", OFFSET(PRE_CALC!B5776,0,DEC_RATE), C5828)</f>
        <v>-124.91719962499999</v>
      </c>
    </row>
    <row r="5829" spans="2:8" x14ac:dyDescent="0.2">
      <c r="B5829" s="45">
        <f>IF(FilterType="FIR", IF(Extend_fmod, PRE_CALC!I5777*Fm, PRE_CALC!A5777*Fdata), IF(F_default=1,B5828+(4*Fnotch-0)/8192,B5828+(F_stop-F_start)/8192) )</f>
        <v>180437.5</v>
      </c>
      <c r="C5829" s="39">
        <f t="shared" si="271"/>
        <v>-2.6478873120382547</v>
      </c>
      <c r="D5829" s="84">
        <f ca="1">IF(FilterType="FIR", IF(Extend_fmod=1,OFFSET(PRE_CALC!J5777,0,DEC_RATE), OFFSET(PRE_CALC!B5777,0,DEC_RATE)), C5829)</f>
        <v>-124.44483159000001</v>
      </c>
      <c r="E5829" s="84">
        <f t="shared" ca="1" si="272"/>
        <v>102406.249999872</v>
      </c>
      <c r="F5829" s="84">
        <f t="shared" ca="1" si="270"/>
        <v>-4.8930546883400004E-3</v>
      </c>
      <c r="G5829" s="119">
        <f>IF(FilterType="FIR",  PRE_CALC!A5777*Fdata, IF(F_default=1,G5828+(4*Fnotch-0)/8192,G5828+(F_stop-F_start)/8192) )</f>
        <v>180437.5</v>
      </c>
      <c r="H5829" s="120">
        <f ca="1">IF(FilterType="FIR", OFFSET(PRE_CALC!B5777,0,DEC_RATE), C5829)</f>
        <v>-124.44483159000001</v>
      </c>
    </row>
    <row r="5830" spans="2:8" x14ac:dyDescent="0.2">
      <c r="B5830" s="45">
        <f>IF(FilterType="FIR", IF(Extend_fmod, PRE_CALC!I5778*Fm, PRE_CALC!A5778*Fdata), IF(F_default=1,B5829+(4*Fnotch-0)/8192,B5829+(F_stop-F_start)/8192) )</f>
        <v>180468.750000128</v>
      </c>
      <c r="C5830" s="39">
        <f t="shared" si="271"/>
        <v>-2.6488143669735447</v>
      </c>
      <c r="D5830" s="84">
        <f ca="1">IF(FilterType="FIR", IF(Extend_fmod=1,OFFSET(PRE_CALC!J5778,0,DEC_RATE), OFFSET(PRE_CALC!B5778,0,DEC_RATE)), C5830)</f>
        <v>-123.996149226</v>
      </c>
      <c r="E5830" s="84">
        <f t="shared" ca="1" si="272"/>
        <v>102406.249999872</v>
      </c>
      <c r="F5830" s="84">
        <f t="shared" ca="1" si="270"/>
        <v>-4.8930546883400004E-3</v>
      </c>
      <c r="G5830" s="119">
        <f>IF(FilterType="FIR",  PRE_CALC!A5778*Fdata, IF(F_default=1,G5829+(4*Fnotch-0)/8192,G5829+(F_stop-F_start)/8192) )</f>
        <v>180468.750000128</v>
      </c>
      <c r="H5830" s="120">
        <f ca="1">IF(FilterType="FIR", OFFSET(PRE_CALC!B5778,0,DEC_RATE), C5830)</f>
        <v>-123.996149226</v>
      </c>
    </row>
    <row r="5831" spans="2:8" x14ac:dyDescent="0.2">
      <c r="B5831" s="45">
        <f>IF(FilterType="FIR", IF(Extend_fmod, PRE_CALC!I5779*Fm, PRE_CALC!A5779*Fdata), IF(F_default=1,B5830+(4*Fnotch-0)/8192,B5830+(F_stop-F_start)/8192) )</f>
        <v>180500</v>
      </c>
      <c r="C5831" s="39">
        <f t="shared" si="271"/>
        <v>-2.6497415893691265</v>
      </c>
      <c r="D5831" s="84">
        <f ca="1">IF(FilterType="FIR", IF(Extend_fmod=1,OFFSET(PRE_CALC!J5779,0,DEC_RATE), OFFSET(PRE_CALC!B5779,0,DEC_RATE)), C5831)</f>
        <v>-123.569099142</v>
      </c>
      <c r="E5831" s="84">
        <f t="shared" ca="1" si="272"/>
        <v>102406.249999872</v>
      </c>
      <c r="F5831" s="84">
        <f t="shared" ca="1" si="270"/>
        <v>-4.8930546883400004E-3</v>
      </c>
      <c r="G5831" s="119">
        <f>IF(FilterType="FIR",  PRE_CALC!A5779*Fdata, IF(F_default=1,G5830+(4*Fnotch-0)/8192,G5830+(F_stop-F_start)/8192) )</f>
        <v>180500</v>
      </c>
      <c r="H5831" s="120">
        <f ca="1">IF(FilterType="FIR", OFFSET(PRE_CALC!B5779,0,DEC_RATE), C5831)</f>
        <v>-123.569099142</v>
      </c>
    </row>
    <row r="5832" spans="2:8" x14ac:dyDescent="0.2">
      <c r="B5832" s="45">
        <f>IF(FilterType="FIR", IF(Extend_fmod, PRE_CALC!I5780*Fm, PRE_CALC!A5780*Fdata), IF(F_default=1,B5831+(4*Fnotch-0)/8192,B5831+(F_stop-F_start)/8192) )</f>
        <v>180531.249999872</v>
      </c>
      <c r="C5832" s="39">
        <f t="shared" si="271"/>
        <v>-2.6506689792362934</v>
      </c>
      <c r="D5832" s="84">
        <f ca="1">IF(FilterType="FIR", IF(Extend_fmod=1,OFFSET(PRE_CALC!J5780,0,DEC_RATE), OFFSET(PRE_CALC!B5780,0,DEC_RATE)), C5832)</f>
        <v>-123.16190247900001</v>
      </c>
      <c r="E5832" s="84">
        <f t="shared" ca="1" si="272"/>
        <v>102406.249999872</v>
      </c>
      <c r="F5832" s="84">
        <f t="shared" ca="1" si="270"/>
        <v>-4.8930546883400004E-3</v>
      </c>
      <c r="G5832" s="119">
        <f>IF(FilterType="FIR",  PRE_CALC!A5780*Fdata, IF(F_default=1,G5831+(4*Fnotch-0)/8192,G5831+(F_stop-F_start)/8192) )</f>
        <v>180531.249999872</v>
      </c>
      <c r="H5832" s="120">
        <f ca="1">IF(FilterType="FIR", OFFSET(PRE_CALC!B5780,0,DEC_RATE), C5832)</f>
        <v>-123.16190247900001</v>
      </c>
    </row>
    <row r="5833" spans="2:8" x14ac:dyDescent="0.2">
      <c r="B5833" s="45">
        <f>IF(FilterType="FIR", IF(Extend_fmod, PRE_CALC!I5781*Fm, PRE_CALC!A5781*Fdata), IF(F_default=1,B5832+(4*Fnotch-0)/8192,B5832+(F_stop-F_start)/8192) )</f>
        <v>180562.5</v>
      </c>
      <c r="C5833" s="39">
        <f t="shared" si="271"/>
        <v>-2.6515965365864207</v>
      </c>
      <c r="D5833" s="84">
        <f ca="1">IF(FilterType="FIR", IF(Extend_fmod=1,OFFSET(PRE_CALC!J5781,0,DEC_RATE), OFFSET(PRE_CALC!B5781,0,DEC_RATE)), C5833)</f>
        <v>-122.773008064</v>
      </c>
      <c r="E5833" s="84">
        <f t="shared" ca="1" si="272"/>
        <v>102406.249999872</v>
      </c>
      <c r="F5833" s="84">
        <f t="shared" ca="1" si="270"/>
        <v>-4.8930546883400004E-3</v>
      </c>
      <c r="G5833" s="119">
        <f>IF(FilterType="FIR",  PRE_CALC!A5781*Fdata, IF(F_default=1,G5832+(4*Fnotch-0)/8192,G5832+(F_stop-F_start)/8192) )</f>
        <v>180562.5</v>
      </c>
      <c r="H5833" s="120">
        <f ca="1">IF(FilterType="FIR", OFFSET(PRE_CALC!B5781,0,DEC_RATE), C5833)</f>
        <v>-122.773008064</v>
      </c>
    </row>
    <row r="5834" spans="2:8" x14ac:dyDescent="0.2">
      <c r="B5834" s="45">
        <f>IF(FilterType="FIR", IF(Extend_fmod, PRE_CALC!I5782*Fm, PRE_CALC!A5782*Fdata), IF(F_default=1,B5833+(4*Fnotch-0)/8192,B5833+(F_stop-F_start)/8192) )</f>
        <v>180593.750000128</v>
      </c>
      <c r="C5834" s="39">
        <f t="shared" si="271"/>
        <v>-2.6525242614156457</v>
      </c>
      <c r="D5834" s="84">
        <f ca="1">IF(FilterType="FIR", IF(Extend_fmod=1,OFFSET(PRE_CALC!J5782,0,DEC_RATE), OFFSET(PRE_CALC!B5782,0,DEC_RATE)), C5834)</f>
        <v>-122.40105516600001</v>
      </c>
      <c r="E5834" s="84">
        <f t="shared" ca="1" si="272"/>
        <v>102406.249999872</v>
      </c>
      <c r="F5834" s="84">
        <f t="shared" ca="1" si="270"/>
        <v>-4.8930546883400004E-3</v>
      </c>
      <c r="G5834" s="119">
        <f>IF(FilterType="FIR",  PRE_CALC!A5782*Fdata, IF(F_default=1,G5833+(4*Fnotch-0)/8192,G5833+(F_stop-F_start)/8192) )</f>
        <v>180593.750000128</v>
      </c>
      <c r="H5834" s="120">
        <f ca="1">IF(FilterType="FIR", OFFSET(PRE_CALC!B5782,0,DEC_RATE), C5834)</f>
        <v>-122.40105516600001</v>
      </c>
    </row>
    <row r="5835" spans="2:8" x14ac:dyDescent="0.2">
      <c r="B5835" s="45">
        <f>IF(FilterType="FIR", IF(Extend_fmod, PRE_CALC!I5783*Fm, PRE_CALC!A5783*Fdata), IF(F_default=1,B5834+(4*Fnotch-0)/8192,B5834+(F_stop-F_start)/8192) )</f>
        <v>180625</v>
      </c>
      <c r="C5835" s="39">
        <f t="shared" si="271"/>
        <v>-2.6534521537200821</v>
      </c>
      <c r="D5835" s="84">
        <f ca="1">IF(FilterType="FIR", IF(Extend_fmod=1,OFFSET(PRE_CALC!J5783,0,DEC_RATE), OFFSET(PRE_CALC!B5783,0,DEC_RATE)), C5835)</f>
        <v>-122.04484358099999</v>
      </c>
      <c r="E5835" s="84">
        <f t="shared" ca="1" si="272"/>
        <v>102406.249999872</v>
      </c>
      <c r="F5835" s="84">
        <f t="shared" ca="1" si="270"/>
        <v>-4.8930546883400004E-3</v>
      </c>
      <c r="G5835" s="119">
        <f>IF(FilterType="FIR",  PRE_CALC!A5783*Fdata, IF(F_default=1,G5834+(4*Fnotch-0)/8192,G5834+(F_stop-F_start)/8192) )</f>
        <v>180625</v>
      </c>
      <c r="H5835" s="120">
        <f ca="1">IF(FilterType="FIR", OFFSET(PRE_CALC!B5783,0,DEC_RATE), C5835)</f>
        <v>-122.04484358099999</v>
      </c>
    </row>
    <row r="5836" spans="2:8" x14ac:dyDescent="0.2">
      <c r="B5836" s="45">
        <f>IF(FilterType="FIR", IF(Extend_fmod, PRE_CALC!I5784*Fm, PRE_CALC!A5784*Fdata), IF(F_default=1,B5835+(4*Fnotch-0)/8192,B5835+(F_stop-F_start)/8192) )</f>
        <v>180656.249999872</v>
      </c>
      <c r="C5836" s="39">
        <f t="shared" si="271"/>
        <v>-2.6543802135111134</v>
      </c>
      <c r="D5836" s="84">
        <f ca="1">IF(FilterType="FIR", IF(Extend_fmod=1,OFFSET(PRE_CALC!J5784,0,DEC_RATE), OFFSET(PRE_CALC!B5784,0,DEC_RATE)), C5836)</f>
        <v>-121.703309381</v>
      </c>
      <c r="E5836" s="84">
        <f t="shared" ca="1" si="272"/>
        <v>102406.249999872</v>
      </c>
      <c r="F5836" s="84">
        <f t="shared" ca="1" si="270"/>
        <v>-4.8930546883400004E-3</v>
      </c>
      <c r="G5836" s="119">
        <f>IF(FilterType="FIR",  PRE_CALC!A5784*Fdata, IF(F_default=1,G5835+(4*Fnotch-0)/8192,G5835+(F_stop-F_start)/8192) )</f>
        <v>180656.249999872</v>
      </c>
      <c r="H5836" s="120">
        <f ca="1">IF(FilterType="FIR", OFFSET(PRE_CALC!B5784,0,DEC_RATE), C5836)</f>
        <v>-121.703309381</v>
      </c>
    </row>
    <row r="5837" spans="2:8" x14ac:dyDescent="0.2">
      <c r="B5837" s="45">
        <f>IF(FilterType="FIR", IF(Extend_fmod, PRE_CALC!I5785*Fm, PRE_CALC!A5785*Fdata), IF(F_default=1,B5836+(4*Fnotch-0)/8192,B5836+(F_stop-F_start)/8192) )</f>
        <v>180687.5</v>
      </c>
      <c r="C5837" s="39">
        <f t="shared" si="271"/>
        <v>-2.6553084408000909</v>
      </c>
      <c r="D5837" s="84">
        <f ca="1">IF(FilterType="FIR", IF(Extend_fmod=1,OFFSET(PRE_CALC!J5785,0,DEC_RATE), OFFSET(PRE_CALC!B5785,0,DEC_RATE)), C5837)</f>
        <v>-121.375505092</v>
      </c>
      <c r="E5837" s="84">
        <f t="shared" ca="1" si="272"/>
        <v>102406.249999872</v>
      </c>
      <c r="F5837" s="84">
        <f t="shared" ca="1" si="270"/>
        <v>-4.8930546883400004E-3</v>
      </c>
      <c r="G5837" s="119">
        <f>IF(FilterType="FIR",  PRE_CALC!A5785*Fdata, IF(F_default=1,G5836+(4*Fnotch-0)/8192,G5836+(F_stop-F_start)/8192) )</f>
        <v>180687.5</v>
      </c>
      <c r="H5837" s="120">
        <f ca="1">IF(FilterType="FIR", OFFSET(PRE_CALC!B5785,0,DEC_RATE), C5837)</f>
        <v>-121.375505092</v>
      </c>
    </row>
    <row r="5838" spans="2:8" x14ac:dyDescent="0.2">
      <c r="B5838" s="45">
        <f>IF(FilterType="FIR", IF(Extend_fmod, PRE_CALC!I5786*Fm, PRE_CALC!A5786*Fdata), IF(F_default=1,B5837+(4*Fnotch-0)/8192,B5837+(F_stop-F_start)/8192) )</f>
        <v>180718.750000128</v>
      </c>
      <c r="C5838" s="39">
        <f t="shared" si="271"/>
        <v>-2.6562368355831341</v>
      </c>
      <c r="D5838" s="84">
        <f ca="1">IF(FilterType="FIR", IF(Extend_fmod=1,OFFSET(PRE_CALC!J5786,0,DEC_RATE), OFFSET(PRE_CALC!B5786,0,DEC_RATE)), C5838)</f>
        <v>-121.060583353</v>
      </c>
      <c r="E5838" s="84">
        <f t="shared" ca="1" si="272"/>
        <v>102406.249999872</v>
      </c>
      <c r="F5838" s="84">
        <f t="shared" ca="1" si="270"/>
        <v>-4.8930546883400004E-3</v>
      </c>
      <c r="G5838" s="119">
        <f>IF(FilterType="FIR",  PRE_CALC!A5786*Fdata, IF(F_default=1,G5837+(4*Fnotch-0)/8192,G5837+(F_stop-F_start)/8192) )</f>
        <v>180718.750000128</v>
      </c>
      <c r="H5838" s="120">
        <f ca="1">IF(FilterType="FIR", OFFSET(PRE_CALC!B5786,0,DEC_RATE), C5838)</f>
        <v>-121.060583353</v>
      </c>
    </row>
    <row r="5839" spans="2:8" x14ac:dyDescent="0.2">
      <c r="B5839" s="45">
        <f>IF(FilterType="FIR", IF(Extend_fmod, PRE_CALC!I5787*Fm, PRE_CALC!A5787*Fdata), IF(F_default=1,B5838+(4*Fnotch-0)/8192,B5838+(F_stop-F_start)/8192) )</f>
        <v>180750</v>
      </c>
      <c r="C5839" s="39">
        <f t="shared" si="271"/>
        <v>-2.6571653978563843</v>
      </c>
      <c r="D5839" s="84">
        <f ca="1">IF(FilterType="FIR", IF(Extend_fmod=1,OFFSET(PRE_CALC!J5787,0,DEC_RATE), OFFSET(PRE_CALC!B5787,0,DEC_RATE)), C5839)</f>
        <v>-120.75778336499999</v>
      </c>
      <c r="E5839" s="84">
        <f t="shared" ca="1" si="272"/>
        <v>102406.249999872</v>
      </c>
      <c r="F5839" s="84">
        <f t="shared" ca="1" si="270"/>
        <v>-4.8930546883400004E-3</v>
      </c>
      <c r="G5839" s="119">
        <f>IF(FilterType="FIR",  PRE_CALC!A5787*Fdata, IF(F_default=1,G5838+(4*Fnotch-0)/8192,G5838+(F_stop-F_start)/8192) )</f>
        <v>180750</v>
      </c>
      <c r="H5839" s="120">
        <f ca="1">IF(FilterType="FIR", OFFSET(PRE_CALC!B5787,0,DEC_RATE), C5839)</f>
        <v>-120.75778336499999</v>
      </c>
    </row>
    <row r="5840" spans="2:8" x14ac:dyDescent="0.2">
      <c r="B5840" s="45">
        <f>IF(FilterType="FIR", IF(Extend_fmod, PRE_CALC!I5788*Fm, PRE_CALC!A5788*Fdata), IF(F_default=1,B5839+(4*Fnotch-0)/8192,B5839+(F_stop-F_start)/8192) )</f>
        <v>180781.249999872</v>
      </c>
      <c r="C5840" s="39">
        <f t="shared" si="271"/>
        <v>-2.6580941276312342</v>
      </c>
      <c r="D5840" s="84">
        <f ca="1">IF(FilterType="FIR", IF(Extend_fmod=1,OFFSET(PRE_CALC!J5788,0,DEC_RATE), OFFSET(PRE_CALC!B5788,0,DEC_RATE)), C5840)</f>
        <v>-120.466419555</v>
      </c>
      <c r="E5840" s="84">
        <f t="shared" ca="1" si="272"/>
        <v>102406.249999872</v>
      </c>
      <c r="F5840" s="84">
        <f t="shared" ca="1" si="270"/>
        <v>-4.8930546883400004E-3</v>
      </c>
      <c r="G5840" s="119">
        <f>IF(FilterType="FIR",  PRE_CALC!A5788*Fdata, IF(F_default=1,G5839+(4*Fnotch-0)/8192,G5839+(F_stop-F_start)/8192) )</f>
        <v>180781.249999872</v>
      </c>
      <c r="H5840" s="120">
        <f ca="1">IF(FilterType="FIR", OFFSET(PRE_CALC!B5788,0,DEC_RATE), C5840)</f>
        <v>-120.466419555</v>
      </c>
    </row>
    <row r="5841" spans="2:8" x14ac:dyDescent="0.2">
      <c r="B5841" s="45">
        <f>IF(FilterType="FIR", IF(Extend_fmod, PRE_CALC!I5789*Fm, PRE_CALC!A5789*Fdata), IF(F_default=1,B5840+(4*Fnotch-0)/8192,B5840+(F_stop-F_start)/8192) )</f>
        <v>180812.5</v>
      </c>
      <c r="C5841" s="39">
        <f t="shared" si="271"/>
        <v>-2.6590230249189939</v>
      </c>
      <c r="D5841" s="84">
        <f ca="1">IF(FilterType="FIR", IF(Extend_fmod=1,OFFSET(PRE_CALC!J5789,0,DEC_RATE), OFFSET(PRE_CALC!B5789,0,DEC_RATE)), C5841)</f>
        <v>-120.185872053</v>
      </c>
      <c r="E5841" s="84">
        <f t="shared" ca="1" si="272"/>
        <v>102406.249999872</v>
      </c>
      <c r="F5841" s="84">
        <f t="shared" ca="1" si="270"/>
        <v>-4.8930546883400004E-3</v>
      </c>
      <c r="G5841" s="119">
        <f>IF(FilterType="FIR",  PRE_CALC!A5789*Fdata, IF(F_default=1,G5840+(4*Fnotch-0)/8192,G5840+(F_stop-F_start)/8192) )</f>
        <v>180812.5</v>
      </c>
      <c r="H5841" s="120">
        <f ca="1">IF(FilterType="FIR", OFFSET(PRE_CALC!B5789,0,DEC_RATE), C5841)</f>
        <v>-120.185872053</v>
      </c>
    </row>
    <row r="5842" spans="2:8" x14ac:dyDescent="0.2">
      <c r="B5842" s="45">
        <f>IF(FilterType="FIR", IF(Extend_fmod, PRE_CALC!I5790*Fm, PRE_CALC!A5790*Fdata), IF(F_default=1,B5841+(4*Fnotch-0)/8192,B5841+(F_stop-F_start)/8192) )</f>
        <v>180843.750000128</v>
      </c>
      <c r="C5842" s="39">
        <f t="shared" si="271"/>
        <v>-2.6599520897158166</v>
      </c>
      <c r="D5842" s="84">
        <f ca="1">IF(FilterType="FIR", IF(Extend_fmod=1,OFFSET(PRE_CALC!J5790,0,DEC_RATE), OFFSET(PRE_CALC!B5790,0,DEC_RATE)), C5842)</f>
        <v>-119.91557864000001</v>
      </c>
      <c r="E5842" s="84">
        <f t="shared" ca="1" si="272"/>
        <v>102406.249999872</v>
      </c>
      <c r="F5842" s="84">
        <f t="shared" ca="1" si="270"/>
        <v>-4.8930546883400004E-3</v>
      </c>
      <c r="G5842" s="119">
        <f>IF(FilterType="FIR",  PRE_CALC!A5790*Fdata, IF(F_default=1,G5841+(4*Fnotch-0)/8192,G5841+(F_stop-F_start)/8192) )</f>
        <v>180843.750000128</v>
      </c>
      <c r="H5842" s="120">
        <f ca="1">IF(FilterType="FIR", OFFSET(PRE_CALC!B5790,0,DEC_RATE), C5842)</f>
        <v>-119.91557864000001</v>
      </c>
    </row>
    <row r="5843" spans="2:8" x14ac:dyDescent="0.2">
      <c r="B5843" s="45">
        <f>IF(FilterType="FIR", IF(Extend_fmod, PRE_CALC!I5791*Fm, PRE_CALC!A5791*Fdata), IF(F_default=1,B5842+(4*Fnotch-0)/8192,B5842+(F_stop-F_start)/8192) )</f>
        <v>180875</v>
      </c>
      <c r="C5843" s="39">
        <f t="shared" si="271"/>
        <v>-2.6608813220178846</v>
      </c>
      <c r="D5843" s="84">
        <f ca="1">IF(FilterType="FIR", IF(Extend_fmod=1,OFFSET(PRE_CALC!J5791,0,DEC_RATE), OFFSET(PRE_CALC!B5791,0,DEC_RATE)), C5843)</f>
        <v>-119.655027894</v>
      </c>
      <c r="E5843" s="84">
        <f t="shared" ca="1" si="272"/>
        <v>102406.249999872</v>
      </c>
      <c r="F5843" s="84">
        <f t="shared" ca="1" si="270"/>
        <v>-4.8930546883400004E-3</v>
      </c>
      <c r="G5843" s="119">
        <f>IF(FilterType="FIR",  PRE_CALC!A5791*Fdata, IF(F_default=1,G5842+(4*Fnotch-0)/8192,G5842+(F_stop-F_start)/8192) )</f>
        <v>180875</v>
      </c>
      <c r="H5843" s="120">
        <f ca="1">IF(FilterType="FIR", OFFSET(PRE_CALC!B5791,0,DEC_RATE), C5843)</f>
        <v>-119.655027894</v>
      </c>
    </row>
    <row r="5844" spans="2:8" x14ac:dyDescent="0.2">
      <c r="B5844" s="45">
        <f>IF(FilterType="FIR", IF(Extend_fmod, PRE_CALC!I5792*Fm, PRE_CALC!A5792*Fdata), IF(F_default=1,B5843+(4*Fnotch-0)/8192,B5843+(F_stop-F_start)/8192) )</f>
        <v>180906.249999872</v>
      </c>
      <c r="C5844" s="39">
        <f t="shared" si="271"/>
        <v>-2.6618107218364901</v>
      </c>
      <c r="D5844" s="84">
        <f ca="1">IF(FilterType="FIR", IF(Extend_fmod=1,OFFSET(PRE_CALC!J5792,0,DEC_RATE), OFFSET(PRE_CALC!B5792,0,DEC_RATE)), C5844)</f>
        <v>-119.403753341</v>
      </c>
      <c r="E5844" s="84">
        <f t="shared" ca="1" si="272"/>
        <v>102406.249999872</v>
      </c>
      <c r="F5844" s="84">
        <f t="shared" ca="1" si="270"/>
        <v>-4.8930546883400004E-3</v>
      </c>
      <c r="G5844" s="119">
        <f>IF(FilterType="FIR",  PRE_CALC!A5792*Fdata, IF(F_default=1,G5843+(4*Fnotch-0)/8192,G5843+(F_stop-F_start)/8192) )</f>
        <v>180906.249999872</v>
      </c>
      <c r="H5844" s="120">
        <f ca="1">IF(FilterType="FIR", OFFSET(PRE_CALC!B5792,0,DEC_RATE), C5844)</f>
        <v>-119.403753341</v>
      </c>
    </row>
    <row r="5845" spans="2:8" x14ac:dyDescent="0.2">
      <c r="B5845" s="45">
        <f>IF(FilterType="FIR", IF(Extend_fmod, PRE_CALC!I5793*Fm, PRE_CALC!A5793*Fdata), IF(F_default=1,B5844+(4*Fnotch-0)/8192,B5844+(F_stop-F_start)/8192) )</f>
        <v>180937.5</v>
      </c>
      <c r="C5845" s="39">
        <f t="shared" si="271"/>
        <v>-2.6627402891830592</v>
      </c>
      <c r="D5845" s="84">
        <f ca="1">IF(FilterType="FIR", IF(Extend_fmod=1,OFFSET(PRE_CALC!J5793,0,DEC_RATE), OFFSET(PRE_CALC!B5793,0,DEC_RATE)), C5845)</f>
        <v>-119.161328422</v>
      </c>
      <c r="E5845" s="84">
        <f t="shared" ca="1" si="272"/>
        <v>102406.249999872</v>
      </c>
      <c r="F5845" s="84">
        <f t="shared" ca="1" si="270"/>
        <v>-4.8930546883400004E-3</v>
      </c>
      <c r="G5845" s="119">
        <f>IF(FilterType="FIR",  PRE_CALC!A5793*Fdata, IF(F_default=1,G5844+(4*Fnotch-0)/8192,G5844+(F_stop-F_start)/8192) )</f>
        <v>180937.5</v>
      </c>
      <c r="H5845" s="120">
        <f ca="1">IF(FilterType="FIR", OFFSET(PRE_CALC!B5793,0,DEC_RATE), C5845)</f>
        <v>-119.161328422</v>
      </c>
    </row>
    <row r="5846" spans="2:8" x14ac:dyDescent="0.2">
      <c r="B5846" s="45">
        <f>IF(FilterType="FIR", IF(Extend_fmod, PRE_CALC!I5794*Fm, PRE_CALC!A5794*Fdata), IF(F_default=1,B5845+(4*Fnotch-0)/8192,B5845+(F_stop-F_start)/8192) )</f>
        <v>180968.750000128</v>
      </c>
      <c r="C5846" s="39">
        <f t="shared" si="271"/>
        <v>-2.6636700240537108</v>
      </c>
      <c r="D5846" s="84">
        <f ca="1">IF(FilterType="FIR", IF(Extend_fmod=1,OFFSET(PRE_CALC!J5794,0,DEC_RATE), OFFSET(PRE_CALC!B5794,0,DEC_RATE)), C5846)</f>
        <v>-118.92736216500001</v>
      </c>
      <c r="E5846" s="84">
        <f t="shared" ca="1" si="272"/>
        <v>102406.249999872</v>
      </c>
      <c r="F5846" s="84">
        <f t="shared" ca="1" si="270"/>
        <v>-4.8930546883400004E-3</v>
      </c>
      <c r="G5846" s="119">
        <f>IF(FilterType="FIR",  PRE_CALC!A5794*Fdata, IF(F_default=1,G5845+(4*Fnotch-0)/8192,G5845+(F_stop-F_start)/8192) )</f>
        <v>180968.750000128</v>
      </c>
      <c r="H5846" s="120">
        <f ca="1">IF(FilterType="FIR", OFFSET(PRE_CALC!B5794,0,DEC_RATE), C5846)</f>
        <v>-118.92736216500001</v>
      </c>
    </row>
    <row r="5847" spans="2:8" x14ac:dyDescent="0.2">
      <c r="B5847" s="45">
        <f>IF(FilterType="FIR", IF(Extend_fmod, PRE_CALC!I5795*Fm, PRE_CALC!A5795*Fdata), IF(F_default=1,B5846+(4*Fnotch-0)/8192,B5846+(F_stop-F_start)/8192) )</f>
        <v>181000</v>
      </c>
      <c r="C5847" s="39">
        <f t="shared" si="271"/>
        <v>-2.664599926444577</v>
      </c>
      <c r="D5847" s="84">
        <f ca="1">IF(FilterType="FIR", IF(Extend_fmod=1,OFFSET(PRE_CALC!J5795,0,DEC_RATE), OFFSET(PRE_CALC!B5795,0,DEC_RATE)), C5847)</f>
        <v>-118.70149542</v>
      </c>
      <c r="E5847" s="84">
        <f t="shared" ca="1" si="272"/>
        <v>102406.249999872</v>
      </c>
      <c r="F5847" s="84">
        <f t="shared" ca="1" si="270"/>
        <v>-4.8930546883400004E-3</v>
      </c>
      <c r="G5847" s="119">
        <f>IF(FilterType="FIR",  PRE_CALC!A5795*Fdata, IF(F_default=1,G5846+(4*Fnotch-0)/8192,G5846+(F_stop-F_start)/8192) )</f>
        <v>181000</v>
      </c>
      <c r="H5847" s="120">
        <f ca="1">IF(FilterType="FIR", OFFSET(PRE_CALC!B5795,0,DEC_RATE), C5847)</f>
        <v>-118.70149542</v>
      </c>
    </row>
    <row r="5848" spans="2:8" x14ac:dyDescent="0.2">
      <c r="B5848" s="45">
        <f>IF(FilterType="FIR", IF(Extend_fmod, PRE_CALC!I5796*Fm, PRE_CALC!A5796*Fdata), IF(F_default=1,B5847+(4*Fnotch-0)/8192,B5847+(F_stop-F_start)/8192) )</f>
        <v>181031.249999872</v>
      </c>
      <c r="C5848" s="39">
        <f t="shared" si="271"/>
        <v>-2.6655299963670211</v>
      </c>
      <c r="D5848" s="84">
        <f ca="1">IF(FilterType="FIR", IF(Extend_fmod=1,OFFSET(PRE_CALC!J5796,0,DEC_RATE), OFFSET(PRE_CALC!B5796,0,DEC_RATE)), C5848)</f>
        <v>-118.4833976</v>
      </c>
      <c r="E5848" s="84">
        <f t="shared" ca="1" si="272"/>
        <v>102406.249999872</v>
      </c>
      <c r="F5848" s="84">
        <f t="shared" ca="1" si="270"/>
        <v>-4.8930546883400004E-3</v>
      </c>
      <c r="G5848" s="119">
        <f>IF(FilterType="FIR",  PRE_CALC!A5796*Fdata, IF(F_default=1,G5847+(4*Fnotch-0)/8192,G5847+(F_stop-F_start)/8192) )</f>
        <v>181031.249999872</v>
      </c>
      <c r="H5848" s="120">
        <f ca="1">IF(FilterType="FIR", OFFSET(PRE_CALC!B5796,0,DEC_RATE), C5848)</f>
        <v>-118.4833976</v>
      </c>
    </row>
    <row r="5849" spans="2:8" x14ac:dyDescent="0.2">
      <c r="B5849" s="45">
        <f>IF(FilterType="FIR", IF(Extend_fmod, PRE_CALC!I5797*Fm, PRE_CALC!A5797*Fdata), IF(F_default=1,B5848+(4*Fnotch-0)/8192,B5848+(F_stop-F_start)/8192) )</f>
        <v>181062.5</v>
      </c>
      <c r="C5849" s="39">
        <f t="shared" si="271"/>
        <v>-2.6664602338324341</v>
      </c>
      <c r="D5849" s="84">
        <f ca="1">IF(FilterType="FIR", IF(Extend_fmod=1,OFFSET(PRE_CALC!J5797,0,DEC_RATE), OFFSET(PRE_CALC!B5797,0,DEC_RATE)), C5849)</f>
        <v>-118.272763828</v>
      </c>
      <c r="E5849" s="84">
        <f t="shared" ca="1" si="272"/>
        <v>102406.249999872</v>
      </c>
      <c r="F5849" s="84">
        <f t="shared" ca="1" si="270"/>
        <v>-4.8930546883400004E-3</v>
      </c>
      <c r="G5849" s="119">
        <f>IF(FilterType="FIR",  PRE_CALC!A5797*Fdata, IF(F_default=1,G5848+(4*Fnotch-0)/8192,G5848+(F_stop-F_start)/8192) )</f>
        <v>181062.5</v>
      </c>
      <c r="H5849" s="120">
        <f ca="1">IF(FilterType="FIR", OFFSET(PRE_CALC!B5797,0,DEC_RATE), C5849)</f>
        <v>-118.272763828</v>
      </c>
    </row>
    <row r="5850" spans="2:8" x14ac:dyDescent="0.2">
      <c r="B5850" s="45">
        <f>IF(FilterType="FIR", IF(Extend_fmod, PRE_CALC!I5798*Fm, PRE_CALC!A5798*Fdata), IF(F_default=1,B5849+(4*Fnotch-0)/8192,B5849+(F_stop-F_start)/8192) )</f>
        <v>181093.750000128</v>
      </c>
      <c r="C5850" s="39">
        <f t="shared" si="271"/>
        <v>-2.667390638836955</v>
      </c>
      <c r="D5850" s="84">
        <f ca="1">IF(FilterType="FIR", IF(Extend_fmod=1,OFFSET(PRE_CALC!J5798,0,DEC_RATE), OFFSET(PRE_CALC!B5798,0,DEC_RATE)), C5850)</f>
        <v>-118.069312435</v>
      </c>
      <c r="E5850" s="84">
        <f t="shared" ca="1" si="272"/>
        <v>102406.249999872</v>
      </c>
      <c r="F5850" s="84">
        <f t="shared" ca="1" si="270"/>
        <v>-4.8930546883400004E-3</v>
      </c>
      <c r="G5850" s="119">
        <f>IF(FilterType="FIR",  PRE_CALC!A5798*Fdata, IF(F_default=1,G5849+(4*Fnotch-0)/8192,G5849+(F_stop-F_start)/8192) )</f>
        <v>181093.750000128</v>
      </c>
      <c r="H5850" s="120">
        <f ca="1">IF(FilterType="FIR", OFFSET(PRE_CALC!B5798,0,DEC_RATE), C5850)</f>
        <v>-118.069312435</v>
      </c>
    </row>
    <row r="5851" spans="2:8" x14ac:dyDescent="0.2">
      <c r="B5851" s="45">
        <f>IF(FilterType="FIR", IF(Extend_fmod, PRE_CALC!I5799*Fm, PRE_CALC!A5799*Fdata), IF(F_default=1,B5850+(4*Fnotch-0)/8192,B5850+(F_stop-F_start)/8192) )</f>
        <v>181125</v>
      </c>
      <c r="C5851" s="39">
        <f t="shared" si="271"/>
        <v>-2.6683212113767047</v>
      </c>
      <c r="D5851" s="84">
        <f ca="1">IF(FilterType="FIR", IF(Extend_fmod=1,OFFSET(PRE_CALC!J5799,0,DEC_RATE), OFFSET(PRE_CALC!B5799,0,DEC_RATE)), C5851)</f>
        <v>-117.87278277199999</v>
      </c>
      <c r="E5851" s="84">
        <f t="shared" ca="1" si="272"/>
        <v>102406.249999872</v>
      </c>
      <c r="F5851" s="84">
        <f t="shared" ca="1" si="270"/>
        <v>-4.8930546883400004E-3</v>
      </c>
      <c r="G5851" s="119">
        <f>IF(FilterType="FIR",  PRE_CALC!A5799*Fdata, IF(F_default=1,G5850+(4*Fnotch-0)/8192,G5850+(F_stop-F_start)/8192) )</f>
        <v>181125</v>
      </c>
      <c r="H5851" s="120">
        <f ca="1">IF(FilterType="FIR", OFFSET(PRE_CALC!B5799,0,DEC_RATE), C5851)</f>
        <v>-117.87278277199999</v>
      </c>
    </row>
    <row r="5852" spans="2:8" x14ac:dyDescent="0.2">
      <c r="B5852" s="45">
        <f>IF(FilterType="FIR", IF(Extend_fmod, PRE_CALC!I5800*Fm, PRE_CALC!A5800*Fdata), IF(F_default=1,B5851+(4*Fnotch-0)/8192,B5851+(F_stop-F_start)/8192) )</f>
        <v>181156.249999872</v>
      </c>
      <c r="C5852" s="39">
        <f t="shared" si="271"/>
        <v>-2.6692519514630724</v>
      </c>
      <c r="D5852" s="84">
        <f ca="1">IF(FilterType="FIR", IF(Extend_fmod=1,OFFSET(PRE_CALC!J5800,0,DEC_RATE), OFFSET(PRE_CALC!B5800,0,DEC_RATE)), C5852)</f>
        <v>-117.682933267</v>
      </c>
      <c r="E5852" s="84">
        <f t="shared" ca="1" si="272"/>
        <v>102406.249999872</v>
      </c>
      <c r="F5852" s="84">
        <f t="shared" ca="1" si="270"/>
        <v>-4.8930546883400004E-3</v>
      </c>
      <c r="G5852" s="119">
        <f>IF(FilterType="FIR",  PRE_CALC!A5800*Fdata, IF(F_default=1,G5851+(4*Fnotch-0)/8192,G5851+(F_stop-F_start)/8192) )</f>
        <v>181156.249999872</v>
      </c>
      <c r="H5852" s="120">
        <f ca="1">IF(FilterType="FIR", OFFSET(PRE_CALC!B5800,0,DEC_RATE), C5852)</f>
        <v>-117.682933267</v>
      </c>
    </row>
    <row r="5853" spans="2:8" x14ac:dyDescent="0.2">
      <c r="B5853" s="45">
        <f>IF(FilterType="FIR", IF(Extend_fmod, PRE_CALC!I5801*Fm, PRE_CALC!A5801*Fdata), IF(F_default=1,B5852+(4*Fnotch-0)/8192,B5852+(F_stop-F_start)/8192) )</f>
        <v>181187.5</v>
      </c>
      <c r="C5853" s="39">
        <f t="shared" si="271"/>
        <v>-2.6701828591074421</v>
      </c>
      <c r="D5853" s="84">
        <f ca="1">IF(FilterType="FIR", IF(Extend_fmod=1,OFFSET(PRE_CALC!J5801,0,DEC_RATE), OFFSET(PRE_CALC!B5801,0,DEC_RATE)), C5853)</f>
        <v>-117.49953971799999</v>
      </c>
      <c r="E5853" s="84">
        <f t="shared" ca="1" si="272"/>
        <v>102406.249999872</v>
      </c>
      <c r="F5853" s="84">
        <f t="shared" ca="1" si="270"/>
        <v>-4.8930546883400004E-3</v>
      </c>
      <c r="G5853" s="119">
        <f>IF(FilterType="FIR",  PRE_CALC!A5801*Fdata, IF(F_default=1,G5852+(4*Fnotch-0)/8192,G5852+(F_stop-F_start)/8192) )</f>
        <v>181187.5</v>
      </c>
      <c r="H5853" s="120">
        <f ca="1">IF(FilterType="FIR", OFFSET(PRE_CALC!B5801,0,DEC_RATE), C5853)</f>
        <v>-117.49953971799999</v>
      </c>
    </row>
    <row r="5854" spans="2:8" x14ac:dyDescent="0.2">
      <c r="B5854" s="45">
        <f>IF(FilterType="FIR", IF(Extend_fmod, PRE_CALC!I5802*Fm, PRE_CALC!A5802*Fdata), IF(F_default=1,B5853+(4*Fnotch-0)/8192,B5853+(F_stop-F_start)/8192) )</f>
        <v>181218.750000128</v>
      </c>
      <c r="C5854" s="39">
        <f t="shared" si="271"/>
        <v>-2.6711139343059624</v>
      </c>
      <c r="D5854" s="84">
        <f ca="1">IF(FilterType="FIR", IF(Extend_fmod=1,OFFSET(PRE_CALC!J5802,0,DEC_RATE), OFFSET(PRE_CALC!B5802,0,DEC_RATE)), C5854)</f>
        <v>-117.32239377400001</v>
      </c>
      <c r="E5854" s="84">
        <f t="shared" ca="1" si="272"/>
        <v>102406.249999872</v>
      </c>
      <c r="F5854" s="84">
        <f t="shared" ca="1" si="270"/>
        <v>-4.8930546883400004E-3</v>
      </c>
      <c r="G5854" s="119">
        <f>IF(FilterType="FIR",  PRE_CALC!A5802*Fdata, IF(F_default=1,G5853+(4*Fnotch-0)/8192,G5853+(F_stop-F_start)/8192) )</f>
        <v>181218.750000128</v>
      </c>
      <c r="H5854" s="120">
        <f ca="1">IF(FilterType="FIR", OFFSET(PRE_CALC!B5802,0,DEC_RATE), C5854)</f>
        <v>-117.32239377400001</v>
      </c>
    </row>
    <row r="5855" spans="2:8" x14ac:dyDescent="0.2">
      <c r="B5855" s="45">
        <f>IF(FilterType="FIR", IF(Extend_fmod, PRE_CALC!I5803*Fm, PRE_CALC!A5803*Fdata), IF(F_default=1,B5854+(4*Fnotch-0)/8192,B5854+(F_stop-F_start)/8192) )</f>
        <v>181250</v>
      </c>
      <c r="C5855" s="39">
        <f t="shared" si="271"/>
        <v>-2.6720451770547333</v>
      </c>
      <c r="D5855" s="84">
        <f ca="1">IF(FilterType="FIR", IF(Extend_fmod=1,OFFSET(PRE_CALC!J5803,0,DEC_RATE), OFFSET(PRE_CALC!B5803,0,DEC_RATE)), C5855)</f>
        <v>-117.151301585</v>
      </c>
      <c r="E5855" s="84">
        <f t="shared" ca="1" si="272"/>
        <v>102406.249999872</v>
      </c>
      <c r="F5855" s="84">
        <f t="shared" ca="1" si="270"/>
        <v>-4.8930546883400004E-3</v>
      </c>
      <c r="G5855" s="119">
        <f>IF(FilterType="FIR",  PRE_CALC!A5803*Fdata, IF(F_default=1,G5854+(4*Fnotch-0)/8192,G5854+(F_stop-F_start)/8192) )</f>
        <v>181250</v>
      </c>
      <c r="H5855" s="120">
        <f ca="1">IF(FilterType="FIR", OFFSET(PRE_CALC!B5803,0,DEC_RATE), C5855)</f>
        <v>-117.151301585</v>
      </c>
    </row>
    <row r="5856" spans="2:8" x14ac:dyDescent="0.2">
      <c r="B5856" s="45">
        <f>IF(FilterType="FIR", IF(Extend_fmod, PRE_CALC!I5804*Fm, PRE_CALC!A5804*Fdata), IF(F_default=1,B5855+(4*Fnotch-0)/8192,B5855+(F_stop-F_start)/8192) )</f>
        <v>181281.249999872</v>
      </c>
      <c r="C5856" s="39">
        <f t="shared" si="271"/>
        <v>-2.6729765873651501</v>
      </c>
      <c r="D5856" s="84">
        <f ca="1">IF(FilterType="FIR", IF(Extend_fmod=1,OFFSET(PRE_CALC!J5804,0,DEC_RATE), OFFSET(PRE_CALC!B5804,0,DEC_RATE)), C5856)</f>
        <v>-116.98608259700001</v>
      </c>
      <c r="E5856" s="84">
        <f t="shared" ca="1" si="272"/>
        <v>102406.249999872</v>
      </c>
      <c r="F5856" s="84">
        <f t="shared" ca="1" si="270"/>
        <v>-4.8930546883400004E-3</v>
      </c>
      <c r="G5856" s="119">
        <f>IF(FilterType="FIR",  PRE_CALC!A5804*Fdata, IF(F_default=1,G5855+(4*Fnotch-0)/8192,G5855+(F_stop-F_start)/8192) )</f>
        <v>181281.249999872</v>
      </c>
      <c r="H5856" s="120">
        <f ca="1">IF(FilterType="FIR", OFFSET(PRE_CALC!B5804,0,DEC_RATE), C5856)</f>
        <v>-116.98608259700001</v>
      </c>
    </row>
    <row r="5857" spans="2:8" x14ac:dyDescent="0.2">
      <c r="B5857" s="45">
        <f>IF(FilterType="FIR", IF(Extend_fmod, PRE_CALC!I5805*Fm, PRE_CALC!A5805*Fdata), IF(F_default=1,B5856+(4*Fnotch-0)/8192,B5856+(F_stop-F_start)/8192) )</f>
        <v>181312.5</v>
      </c>
      <c r="C5857" s="39">
        <f t="shared" si="271"/>
        <v>-2.6739081652486352</v>
      </c>
      <c r="D5857" s="84">
        <f ca="1">IF(FilterType="FIR", IF(Extend_fmod=1,OFFSET(PRE_CALC!J5805,0,DEC_RATE), OFFSET(PRE_CALC!B5805,0,DEC_RATE)), C5857)</f>
        <v>-116.826568481</v>
      </c>
      <c r="E5857" s="84">
        <f t="shared" ca="1" si="272"/>
        <v>102406.249999872</v>
      </c>
      <c r="F5857" s="84">
        <f t="shared" ca="1" si="270"/>
        <v>-4.8930546883400004E-3</v>
      </c>
      <c r="G5857" s="119">
        <f>IF(FilterType="FIR",  PRE_CALC!A5805*Fdata, IF(F_default=1,G5856+(4*Fnotch-0)/8192,G5856+(F_stop-F_start)/8192) )</f>
        <v>181312.5</v>
      </c>
      <c r="H5857" s="120">
        <f ca="1">IF(FilterType="FIR", OFFSET(PRE_CALC!B5805,0,DEC_RATE), C5857)</f>
        <v>-116.826568481</v>
      </c>
    </row>
    <row r="5858" spans="2:8" x14ac:dyDescent="0.2">
      <c r="B5858" s="45">
        <f>IF(FilterType="FIR", IF(Extend_fmod, PRE_CALC!I5806*Fm, PRE_CALC!A5806*Fdata), IF(F_default=1,B5857+(4*Fnotch-0)/8192,B5857+(F_stop-F_start)/8192) )</f>
        <v>181343.750000128</v>
      </c>
      <c r="C5858" s="39">
        <f t="shared" si="271"/>
        <v>-2.6748399107012961</v>
      </c>
      <c r="D5858" s="84">
        <f ca="1">IF(FilterType="FIR", IF(Extend_fmod=1,OFFSET(PRE_CALC!J5806,0,DEC_RATE), OFFSET(PRE_CALC!B5806,0,DEC_RATE)), C5858)</f>
        <v>-116.672602165</v>
      </c>
      <c r="E5858" s="84">
        <f t="shared" ca="1" si="272"/>
        <v>102406.249999872</v>
      </c>
      <c r="F5858" s="84">
        <f t="shared" ca="1" si="270"/>
        <v>-4.8930546883400004E-3</v>
      </c>
      <c r="G5858" s="119">
        <f>IF(FilterType="FIR",  PRE_CALC!A5806*Fdata, IF(F_default=1,G5857+(4*Fnotch-0)/8192,G5857+(F_stop-F_start)/8192) )</f>
        <v>181343.750000128</v>
      </c>
      <c r="H5858" s="120">
        <f ca="1">IF(FilterType="FIR", OFFSET(PRE_CALC!B5806,0,DEC_RATE), C5858)</f>
        <v>-116.672602165</v>
      </c>
    </row>
    <row r="5859" spans="2:8" x14ac:dyDescent="0.2">
      <c r="B5859" s="45">
        <f>IF(FilterType="FIR", IF(Extend_fmod, PRE_CALC!I5807*Fm, PRE_CALC!A5807*Fdata), IF(F_default=1,B5858+(4*Fnotch-0)/8192,B5858+(F_stop-F_start)/8192) )</f>
        <v>181375</v>
      </c>
      <c r="C5859" s="39">
        <f t="shared" si="271"/>
        <v>-2.6757718237192654</v>
      </c>
      <c r="D5859" s="84">
        <f ca="1">IF(FilterType="FIR", IF(Extend_fmod=1,OFFSET(PRE_CALC!J5807,0,DEC_RATE), OFFSET(PRE_CALC!B5807,0,DEC_RATE)), C5859)</f>
        <v>-116.524036974</v>
      </c>
      <c r="E5859" s="84">
        <f t="shared" ca="1" si="272"/>
        <v>102406.249999872</v>
      </c>
      <c r="F5859" s="84">
        <f t="shared" ca="1" si="270"/>
        <v>-4.8930546883400004E-3</v>
      </c>
      <c r="G5859" s="119">
        <f>IF(FilterType="FIR",  PRE_CALC!A5807*Fdata, IF(F_default=1,G5858+(4*Fnotch-0)/8192,G5858+(F_stop-F_start)/8192) )</f>
        <v>181375</v>
      </c>
      <c r="H5859" s="120">
        <f ca="1">IF(FilterType="FIR", OFFSET(PRE_CALC!B5807,0,DEC_RATE), C5859)</f>
        <v>-116.524036974</v>
      </c>
    </row>
    <row r="5860" spans="2:8" x14ac:dyDescent="0.2">
      <c r="B5860" s="45">
        <f>IF(FilterType="FIR", IF(Extend_fmod, PRE_CALC!I5808*Fm, PRE_CALC!A5808*Fdata), IF(F_default=1,B5859+(4*Fnotch-0)/8192,B5859+(F_stop-F_start)/8192) )</f>
        <v>181406.249999872</v>
      </c>
      <c r="C5860" s="39">
        <f t="shared" si="271"/>
        <v>-2.6767039043139484</v>
      </c>
      <c r="D5860" s="84">
        <f ca="1">IF(FilterType="FIR", IF(Extend_fmod=1,OFFSET(PRE_CALC!J5808,0,DEC_RATE), OFFSET(PRE_CALC!B5808,0,DEC_RATE)), C5860)</f>
        <v>-116.380735853</v>
      </c>
      <c r="E5860" s="84">
        <f t="shared" ca="1" si="272"/>
        <v>102406.249999872</v>
      </c>
      <c r="F5860" s="84">
        <f t="shared" ca="1" si="270"/>
        <v>-4.8930546883400004E-3</v>
      </c>
      <c r="G5860" s="119">
        <f>IF(FilterType="FIR",  PRE_CALC!A5808*Fdata, IF(F_default=1,G5859+(4*Fnotch-0)/8192,G5859+(F_stop-F_start)/8192) )</f>
        <v>181406.249999872</v>
      </c>
      <c r="H5860" s="120">
        <f ca="1">IF(FilterType="FIR", OFFSET(PRE_CALC!B5808,0,DEC_RATE), C5860)</f>
        <v>-116.380735853</v>
      </c>
    </row>
    <row r="5861" spans="2:8" x14ac:dyDescent="0.2">
      <c r="B5861" s="45">
        <f>IF(FilterType="FIR", IF(Extend_fmod, PRE_CALC!I5809*Fm, PRE_CALC!A5809*Fdata), IF(F_default=1,B5860+(4*Fnotch-0)/8192,B5860+(F_stop-F_start)/8192) )</f>
        <v>181437.5</v>
      </c>
      <c r="C5861" s="39">
        <f t="shared" si="271"/>
        <v>-2.6776361524967243</v>
      </c>
      <c r="D5861" s="84">
        <f ca="1">IF(FilterType="FIR", IF(Extend_fmod=1,OFFSET(PRE_CALC!J5809,0,DEC_RATE), OFFSET(PRE_CALC!B5809,0,DEC_RATE)), C5861)</f>
        <v>-116.242570663</v>
      </c>
      <c r="E5861" s="84">
        <f t="shared" ca="1" si="272"/>
        <v>102406.249999872</v>
      </c>
      <c r="F5861" s="84">
        <f t="shared" ca="1" si="270"/>
        <v>-4.8930546883400004E-3</v>
      </c>
      <c r="G5861" s="119">
        <f>IF(FilterType="FIR",  PRE_CALC!A5809*Fdata, IF(F_default=1,G5860+(4*Fnotch-0)/8192,G5860+(F_stop-F_start)/8192) )</f>
        <v>181437.5</v>
      </c>
      <c r="H5861" s="120">
        <f ca="1">IF(FilterType="FIR", OFFSET(PRE_CALC!B5809,0,DEC_RATE), C5861)</f>
        <v>-116.242570663</v>
      </c>
    </row>
    <row r="5862" spans="2:8" x14ac:dyDescent="0.2">
      <c r="B5862" s="45">
        <f>IF(FilterType="FIR", IF(Extend_fmod, PRE_CALC!I5810*Fm, PRE_CALC!A5810*Fdata), IF(F_default=1,B5861+(4*Fnotch-0)/8192,B5861+(F_stop-F_start)/8192) )</f>
        <v>181468.750000128</v>
      </c>
      <c r="C5862" s="39">
        <f t="shared" si="271"/>
        <v>-2.6785685682637661</v>
      </c>
      <c r="D5862" s="84">
        <f ca="1">IF(FilterType="FIR", IF(Extend_fmod=1,OFFSET(PRE_CALC!J5810,0,DEC_RATE), OFFSET(PRE_CALC!B5810,0,DEC_RATE)), C5862)</f>
        <v>-116.109421555</v>
      </c>
      <c r="E5862" s="84">
        <f t="shared" ca="1" si="272"/>
        <v>102406.249999872</v>
      </c>
      <c r="F5862" s="84">
        <f t="shared" ca="1" si="270"/>
        <v>-4.8930546883400004E-3</v>
      </c>
      <c r="G5862" s="119">
        <f>IF(FilterType="FIR",  PRE_CALC!A5810*Fdata, IF(F_default=1,G5861+(4*Fnotch-0)/8192,G5861+(F_stop-F_start)/8192) )</f>
        <v>181468.750000128</v>
      </c>
      <c r="H5862" s="120">
        <f ca="1">IF(FilterType="FIR", OFFSET(PRE_CALC!B5810,0,DEC_RATE), C5862)</f>
        <v>-116.109421555</v>
      </c>
    </row>
    <row r="5863" spans="2:8" x14ac:dyDescent="0.2">
      <c r="B5863" s="45">
        <f>IF(FilterType="FIR", IF(Extend_fmod, PRE_CALC!I5811*Fm, PRE_CALC!A5811*Fdata), IF(F_default=1,B5862+(4*Fnotch-0)/8192,B5862+(F_stop-F_start)/8192) )</f>
        <v>181500</v>
      </c>
      <c r="C5863" s="39">
        <f t="shared" si="271"/>
        <v>-2.6795011516111504</v>
      </c>
      <c r="D5863" s="84">
        <f ca="1">IF(FilterType="FIR", IF(Extend_fmod=1,OFFSET(PRE_CALC!J5811,0,DEC_RATE), OFFSET(PRE_CALC!B5811,0,DEC_RATE)), C5863)</f>
        <v>-115.981176396</v>
      </c>
      <c r="E5863" s="84">
        <f t="shared" ca="1" si="272"/>
        <v>102406.249999872</v>
      </c>
      <c r="F5863" s="84">
        <f t="shared" ca="1" si="270"/>
        <v>-4.8930546883400004E-3</v>
      </c>
      <c r="G5863" s="119">
        <f>IF(FilterType="FIR",  PRE_CALC!A5811*Fdata, IF(F_default=1,G5862+(4*Fnotch-0)/8192,G5862+(F_stop-F_start)/8192) )</f>
        <v>181500</v>
      </c>
      <c r="H5863" s="120">
        <f ca="1">IF(FilterType="FIR", OFFSET(PRE_CALC!B5811,0,DEC_RATE), C5863)</f>
        <v>-115.981176396</v>
      </c>
    </row>
    <row r="5864" spans="2:8" x14ac:dyDescent="0.2">
      <c r="B5864" s="45">
        <f>IF(FilterType="FIR", IF(Extend_fmod, PRE_CALC!I5812*Fm, PRE_CALC!A5812*Fdata), IF(F_default=1,B5863+(4*Fnotch-0)/8192,B5863+(F_stop-F_start)/8192) )</f>
        <v>181531.249999872</v>
      </c>
      <c r="C5864" s="39">
        <f t="shared" si="271"/>
        <v>-2.6804339025503228</v>
      </c>
      <c r="D5864" s="84">
        <f ca="1">IF(FilterType="FIR", IF(Extend_fmod=1,OFFSET(PRE_CALC!J5812,0,DEC_RATE), OFFSET(PRE_CALC!B5812,0,DEC_RATE)), C5864)</f>
        <v>-115.85773025100001</v>
      </c>
      <c r="E5864" s="84">
        <f t="shared" ca="1" si="272"/>
        <v>102406.249999872</v>
      </c>
      <c r="F5864" s="84">
        <f t="shared" ca="1" si="270"/>
        <v>-4.8930546883400004E-3</v>
      </c>
      <c r="G5864" s="119">
        <f>IF(FilterType="FIR",  PRE_CALC!A5812*Fdata, IF(F_default=1,G5863+(4*Fnotch-0)/8192,G5863+(F_stop-F_start)/8192) )</f>
        <v>181531.249999872</v>
      </c>
      <c r="H5864" s="120">
        <f ca="1">IF(FilterType="FIR", OFFSET(PRE_CALC!B5812,0,DEC_RATE), C5864)</f>
        <v>-115.85773025100001</v>
      </c>
    </row>
    <row r="5865" spans="2:8" x14ac:dyDescent="0.2">
      <c r="B5865" s="45">
        <f>IF(FilterType="FIR", IF(Extend_fmod, PRE_CALC!I5813*Fm, PRE_CALC!A5813*Fdata), IF(F_default=1,B5864+(4*Fnotch-0)/8192,B5864+(F_stop-F_start)/8192) )</f>
        <v>181562.5</v>
      </c>
      <c r="C5865" s="39">
        <f t="shared" si="271"/>
        <v>-2.6813668210926704</v>
      </c>
      <c r="D5865" s="84">
        <f ca="1">IF(FilterType="FIR", IF(Extend_fmod=1,OFFSET(PRE_CALC!J5813,0,DEC_RATE), OFFSET(PRE_CALC!B5813,0,DEC_RATE)), C5865)</f>
        <v>-115.738984921</v>
      </c>
      <c r="E5865" s="84">
        <f t="shared" ca="1" si="272"/>
        <v>102406.249999872</v>
      </c>
      <c r="F5865" s="84">
        <f t="shared" ca="1" si="270"/>
        <v>-4.8930546883400004E-3</v>
      </c>
      <c r="G5865" s="119">
        <f>IF(FilterType="FIR",  PRE_CALC!A5813*Fdata, IF(F_default=1,G5864+(4*Fnotch-0)/8192,G5864+(F_stop-F_start)/8192) )</f>
        <v>181562.5</v>
      </c>
      <c r="H5865" s="120">
        <f ca="1">IF(FilterType="FIR", OFFSET(PRE_CALC!B5813,0,DEC_RATE), C5865)</f>
        <v>-115.738984921</v>
      </c>
    </row>
    <row r="5866" spans="2:8" x14ac:dyDescent="0.2">
      <c r="B5866" s="45">
        <f>IF(FilterType="FIR", IF(Extend_fmod, PRE_CALC!I5814*Fm, PRE_CALC!A5814*Fdata), IF(F_default=1,B5865+(4*Fnotch-0)/8192,B5865+(F_stop-F_start)/8192) )</f>
        <v>181593.750000128</v>
      </c>
      <c r="C5866" s="39">
        <f t="shared" si="271"/>
        <v>-2.682299907234321</v>
      </c>
      <c r="D5866" s="84">
        <f ca="1">IF(FilterType="FIR", IF(Extend_fmod=1,OFFSET(PRE_CALC!J5814,0,DEC_RATE), OFFSET(PRE_CALC!B5814,0,DEC_RATE)), C5866)</f>
        <v>-115.624848511</v>
      </c>
      <c r="E5866" s="84">
        <f t="shared" ca="1" si="272"/>
        <v>102406.249999872</v>
      </c>
      <c r="F5866" s="84">
        <f t="shared" ca="1" si="270"/>
        <v>-4.8930546883400004E-3</v>
      </c>
      <c r="G5866" s="119">
        <f>IF(FilterType="FIR",  PRE_CALC!A5814*Fdata, IF(F_default=1,G5865+(4*Fnotch-0)/8192,G5865+(F_stop-F_start)/8192) )</f>
        <v>181593.750000128</v>
      </c>
      <c r="H5866" s="120">
        <f ca="1">IF(FilterType="FIR", OFFSET(PRE_CALC!B5814,0,DEC_RATE), C5866)</f>
        <v>-115.624848511</v>
      </c>
    </row>
    <row r="5867" spans="2:8" x14ac:dyDescent="0.2">
      <c r="B5867" s="45">
        <f>IF(FilterType="FIR", IF(Extend_fmod, PRE_CALC!I5815*Fm, PRE_CALC!A5815*Fdata), IF(F_default=1,B5866+(4*Fnotch-0)/8192,B5866+(F_stop-F_start)/8192) )</f>
        <v>181625</v>
      </c>
      <c r="C5867" s="39">
        <f t="shared" si="271"/>
        <v>-2.6832331609714184</v>
      </c>
      <c r="D5867" s="84">
        <f ca="1">IF(FilterType="FIR", IF(Extend_fmod=1,OFFSET(PRE_CALC!J5815,0,DEC_RATE), OFFSET(PRE_CALC!B5815,0,DEC_RATE)), C5867)</f>
        <v>-115.515235049</v>
      </c>
      <c r="E5867" s="84">
        <f t="shared" ca="1" si="272"/>
        <v>102406.249999872</v>
      </c>
      <c r="F5867" s="84">
        <f t="shared" ca="1" si="270"/>
        <v>-4.8930546883400004E-3</v>
      </c>
      <c r="G5867" s="119">
        <f>IF(FilterType="FIR",  PRE_CALC!A5815*Fdata, IF(F_default=1,G5866+(4*Fnotch-0)/8192,G5866+(F_stop-F_start)/8192) )</f>
        <v>181625</v>
      </c>
      <c r="H5867" s="120">
        <f ca="1">IF(FilterType="FIR", OFFSET(PRE_CALC!B5815,0,DEC_RATE), C5867)</f>
        <v>-115.515235049</v>
      </c>
    </row>
    <row r="5868" spans="2:8" x14ac:dyDescent="0.2">
      <c r="B5868" s="45">
        <f>IF(FilterType="FIR", IF(Extend_fmod, PRE_CALC!I5816*Fm, PRE_CALC!A5816*Fdata), IF(F_default=1,B5867+(4*Fnotch-0)/8192,B5867+(F_stop-F_start)/8192) )</f>
        <v>181656.249999872</v>
      </c>
      <c r="C5868" s="39">
        <f t="shared" si="271"/>
        <v>-2.6841665823153606</v>
      </c>
      <c r="D5868" s="84">
        <f ca="1">IF(FilterType="FIR", IF(Extend_fmod=1,OFFSET(PRE_CALC!J5816,0,DEC_RATE), OFFSET(PRE_CALC!B5816,0,DEC_RATE)), C5868)</f>
        <v>-115.41006413300001</v>
      </c>
      <c r="E5868" s="84">
        <f t="shared" ca="1" si="272"/>
        <v>102406.249999872</v>
      </c>
      <c r="F5868" s="84">
        <f t="shared" ca="1" si="270"/>
        <v>-4.8930546883400004E-3</v>
      </c>
      <c r="G5868" s="119">
        <f>IF(FilterType="FIR",  PRE_CALC!A5816*Fdata, IF(F_default=1,G5867+(4*Fnotch-0)/8192,G5867+(F_stop-F_start)/8192) )</f>
        <v>181656.249999872</v>
      </c>
      <c r="H5868" s="120">
        <f ca="1">IF(FilterType="FIR", OFFSET(PRE_CALC!B5816,0,DEC_RATE), C5868)</f>
        <v>-115.41006413300001</v>
      </c>
    </row>
    <row r="5869" spans="2:8" x14ac:dyDescent="0.2">
      <c r="B5869" s="45">
        <f>IF(FilterType="FIR", IF(Extend_fmod, PRE_CALC!I5817*Fm, PRE_CALC!A5817*Fdata), IF(F_default=1,B5868+(4*Fnotch-0)/8192,B5868+(F_stop-F_start)/8192) )</f>
        <v>181687.5</v>
      </c>
      <c r="C5869" s="39">
        <f t="shared" si="271"/>
        <v>-2.6851001712775764</v>
      </c>
      <c r="D5869" s="84">
        <f ca="1">IF(FilterType="FIR", IF(Extend_fmod=1,OFFSET(PRE_CALC!J5817,0,DEC_RATE), OFFSET(PRE_CALC!B5817,0,DEC_RATE)), C5869)</f>
        <v>-115.309260615</v>
      </c>
      <c r="E5869" s="84">
        <f t="shared" ca="1" si="272"/>
        <v>102406.249999872</v>
      </c>
      <c r="F5869" s="84">
        <f t="shared" ca="1" si="270"/>
        <v>-4.8930546883400004E-3</v>
      </c>
      <c r="G5869" s="119">
        <f>IF(FilterType="FIR",  PRE_CALC!A5817*Fdata, IF(F_default=1,G5868+(4*Fnotch-0)/8192,G5868+(F_stop-F_start)/8192) )</f>
        <v>181687.5</v>
      </c>
      <c r="H5869" s="120">
        <f ca="1">IF(FilterType="FIR", OFFSET(PRE_CALC!B5817,0,DEC_RATE), C5869)</f>
        <v>-115.309260615</v>
      </c>
    </row>
    <row r="5870" spans="2:8" x14ac:dyDescent="0.2">
      <c r="B5870" s="45">
        <f>IF(FilterType="FIR", IF(Extend_fmod, PRE_CALC!I5818*Fm, PRE_CALC!A5818*Fdata), IF(F_default=1,B5869+(4*Fnotch-0)/8192,B5869+(F_stop-F_start)/8192) )</f>
        <v>181718.750000128</v>
      </c>
      <c r="C5870" s="39">
        <f t="shared" si="271"/>
        <v>-2.6860339278541847</v>
      </c>
      <c r="D5870" s="84">
        <f ca="1">IF(FilterType="FIR", IF(Extend_fmod=1,OFFSET(PRE_CALC!J5818,0,DEC_RATE), OFFSET(PRE_CALC!B5818,0,DEC_RATE)), C5870)</f>
        <v>-115.212754308</v>
      </c>
      <c r="E5870" s="84">
        <f t="shared" ca="1" si="272"/>
        <v>102406.249999872</v>
      </c>
      <c r="F5870" s="84">
        <f t="shared" ca="1" si="270"/>
        <v>-4.8930546883400004E-3</v>
      </c>
      <c r="G5870" s="119">
        <f>IF(FilterType="FIR",  PRE_CALC!A5818*Fdata, IF(F_default=1,G5869+(4*Fnotch-0)/8192,G5869+(F_stop-F_start)/8192) )</f>
        <v>181718.750000128</v>
      </c>
      <c r="H5870" s="120">
        <f ca="1">IF(FilterType="FIR", OFFSET(PRE_CALC!B5818,0,DEC_RATE), C5870)</f>
        <v>-115.212754308</v>
      </c>
    </row>
    <row r="5871" spans="2:8" x14ac:dyDescent="0.2">
      <c r="B5871" s="45">
        <f>IF(FilterType="FIR", IF(Extend_fmod, PRE_CALC!I5819*Fm, PRE_CALC!A5819*Fdata), IF(F_default=1,B5870+(4*Fnotch-0)/8192,B5870+(F_stop-F_start)/8192) )</f>
        <v>181750</v>
      </c>
      <c r="C5871" s="39">
        <f t="shared" si="271"/>
        <v>-2.6869678520413003</v>
      </c>
      <c r="D5871" s="84">
        <f ca="1">IF(FilterType="FIR", IF(Extend_fmod=1,OFFSET(PRE_CALC!J5819,0,DEC_RATE), OFFSET(PRE_CALC!B5819,0,DEC_RATE)), C5871)</f>
        <v>-115.120479722</v>
      </c>
      <c r="E5871" s="84">
        <f t="shared" ca="1" si="272"/>
        <v>102406.249999872</v>
      </c>
      <c r="F5871" s="84">
        <f t="shared" ca="1" si="270"/>
        <v>-4.8930546883400004E-3</v>
      </c>
      <c r="G5871" s="119">
        <f>IF(FilterType="FIR",  PRE_CALC!A5819*Fdata, IF(F_default=1,G5870+(4*Fnotch-0)/8192,G5870+(F_stop-F_start)/8192) )</f>
        <v>181750</v>
      </c>
      <c r="H5871" s="120">
        <f ca="1">IF(FilterType="FIR", OFFSET(PRE_CALC!B5819,0,DEC_RATE), C5871)</f>
        <v>-115.120479722</v>
      </c>
    </row>
    <row r="5872" spans="2:8" x14ac:dyDescent="0.2">
      <c r="B5872" s="45">
        <f>IF(FilterType="FIR", IF(Extend_fmod, PRE_CALC!I5820*Fm, PRE_CALC!A5820*Fdata), IF(F_default=1,B5871+(4*Fnotch-0)/8192,B5871+(F_stop-F_start)/8192) )</f>
        <v>181781.249999872</v>
      </c>
      <c r="C5872" s="39">
        <f t="shared" si="271"/>
        <v>-2.6879019438503535</v>
      </c>
      <c r="D5872" s="84">
        <f ca="1">IF(FilterType="FIR", IF(Extend_fmod=1,OFFSET(PRE_CALC!J5820,0,DEC_RATE), OFFSET(PRE_CALC!B5820,0,DEC_RATE)), C5872)</f>
        <v>-115.03237582600001</v>
      </c>
      <c r="E5872" s="84">
        <f t="shared" ca="1" si="272"/>
        <v>102406.249999872</v>
      </c>
      <c r="F5872" s="84">
        <f t="shared" ca="1" si="270"/>
        <v>-4.8930546883400004E-3</v>
      </c>
      <c r="G5872" s="119">
        <f>IF(FilterType="FIR",  PRE_CALC!A5820*Fdata, IF(F_default=1,G5871+(4*Fnotch-0)/8192,G5871+(F_stop-F_start)/8192) )</f>
        <v>181781.249999872</v>
      </c>
      <c r="H5872" s="120">
        <f ca="1">IF(FilterType="FIR", OFFSET(PRE_CALC!B5820,0,DEC_RATE), C5872)</f>
        <v>-115.03237582600001</v>
      </c>
    </row>
    <row r="5873" spans="2:8" x14ac:dyDescent="0.2">
      <c r="B5873" s="45">
        <f>IF(FilterType="FIR", IF(Extend_fmod, PRE_CALC!I5821*Fm, PRE_CALC!A5821*Fdata), IF(F_default=1,B5872+(4*Fnotch-0)/8192,B5872+(F_stop-F_start)/8192) )</f>
        <v>181812.5</v>
      </c>
      <c r="C5873" s="39">
        <f t="shared" si="271"/>
        <v>-2.6888362032927828</v>
      </c>
      <c r="D5873" s="84">
        <f ca="1">IF(FilterType="FIR", IF(Extend_fmod=1,OFFSET(PRE_CALC!J5821,0,DEC_RATE), OFFSET(PRE_CALC!B5821,0,DEC_RATE)), C5873)</f>
        <v>-114.948385827</v>
      </c>
      <c r="E5873" s="84">
        <f t="shared" ca="1" si="272"/>
        <v>102406.249999872</v>
      </c>
      <c r="F5873" s="84">
        <f t="shared" ca="1" si="270"/>
        <v>-4.8930546883400004E-3</v>
      </c>
      <c r="G5873" s="119">
        <f>IF(FilterType="FIR",  PRE_CALC!A5821*Fdata, IF(F_default=1,G5872+(4*Fnotch-0)/8192,G5872+(F_stop-F_start)/8192) )</f>
        <v>181812.5</v>
      </c>
      <c r="H5873" s="120">
        <f ca="1">IF(FilterType="FIR", OFFSET(PRE_CALC!B5821,0,DEC_RATE), C5873)</f>
        <v>-114.948385827</v>
      </c>
    </row>
    <row r="5874" spans="2:8" x14ac:dyDescent="0.2">
      <c r="B5874" s="45">
        <f>IF(FilterType="FIR", IF(Extend_fmod, PRE_CALC!I5822*Fm, PRE_CALC!A5822*Fdata), IF(F_default=1,B5873+(4*Fnotch-0)/8192,B5873+(F_stop-F_start)/8192) )</f>
        <v>181843.750000128</v>
      </c>
      <c r="C5874" s="39">
        <f t="shared" si="271"/>
        <v>-2.6897706303646989</v>
      </c>
      <c r="D5874" s="84">
        <f ca="1">IF(FilterType="FIR", IF(Extend_fmod=1,OFFSET(PRE_CALC!J5822,0,DEC_RATE), OFFSET(PRE_CALC!B5822,0,DEC_RATE)), C5874)</f>
        <v>-114.868456971</v>
      </c>
      <c r="E5874" s="84">
        <f t="shared" ca="1" si="272"/>
        <v>102406.249999872</v>
      </c>
      <c r="F5874" s="84">
        <f t="shared" ca="1" si="270"/>
        <v>-4.8930546883400004E-3</v>
      </c>
      <c r="G5874" s="119">
        <f>IF(FilterType="FIR",  PRE_CALC!A5822*Fdata, IF(F_default=1,G5873+(4*Fnotch-0)/8192,G5873+(F_stop-F_start)/8192) )</f>
        <v>181843.750000128</v>
      </c>
      <c r="H5874" s="120">
        <f ca="1">IF(FilterType="FIR", OFFSET(PRE_CALC!B5822,0,DEC_RATE), C5874)</f>
        <v>-114.868456971</v>
      </c>
    </row>
    <row r="5875" spans="2:8" x14ac:dyDescent="0.2">
      <c r="B5875" s="45">
        <f>IF(FilterType="FIR", IF(Extend_fmod, PRE_CALC!I5823*Fm, PRE_CALC!A5823*Fdata), IF(F_default=1,B5874+(4*Fnotch-0)/8192,B5874+(F_stop-F_start)/8192) )</f>
        <v>181875</v>
      </c>
      <c r="C5875" s="39">
        <f t="shared" si="271"/>
        <v>-2.690705225062219</v>
      </c>
      <c r="D5875" s="84">
        <f ca="1">IF(FilterType="FIR", IF(Extend_fmod=1,OFFSET(PRE_CALC!J5823,0,DEC_RATE), OFFSET(PRE_CALC!B5823,0,DEC_RATE)), C5875)</f>
        <v>-114.79254036499999</v>
      </c>
      <c r="E5875" s="84">
        <f t="shared" ca="1" si="272"/>
        <v>102406.249999872</v>
      </c>
      <c r="F5875" s="84">
        <f t="shared" ca="1" si="270"/>
        <v>-4.8930546883400004E-3</v>
      </c>
      <c r="G5875" s="119">
        <f>IF(FilterType="FIR",  PRE_CALC!A5823*Fdata, IF(F_default=1,G5874+(4*Fnotch-0)/8192,G5874+(F_stop-F_start)/8192) )</f>
        <v>181875</v>
      </c>
      <c r="H5875" s="120">
        <f ca="1">IF(FilterType="FIR", OFFSET(PRE_CALC!B5823,0,DEC_RATE), C5875)</f>
        <v>-114.79254036499999</v>
      </c>
    </row>
    <row r="5876" spans="2:8" x14ac:dyDescent="0.2">
      <c r="B5876" s="45">
        <f>IF(FilterType="FIR", IF(Extend_fmod, PRE_CALC!I5824*Fm, PRE_CALC!A5824*Fdata), IF(F_default=1,B5875+(4*Fnotch-0)/8192,B5875+(F_stop-F_start)/8192) )</f>
        <v>181906.249999872</v>
      </c>
      <c r="C5876" s="39">
        <f t="shared" si="271"/>
        <v>-2.6916399873967873</v>
      </c>
      <c r="D5876" s="84">
        <f ca="1">IF(FilterType="FIR", IF(Extend_fmod=1,OFFSET(PRE_CALC!J5824,0,DEC_RATE), OFFSET(PRE_CALC!B5824,0,DEC_RATE)), C5876)</f>
        <v>-114.72059081</v>
      </c>
      <c r="E5876" s="84">
        <f t="shared" ca="1" si="272"/>
        <v>102406.249999872</v>
      </c>
      <c r="F5876" s="84">
        <f t="shared" ca="1" si="270"/>
        <v>-4.8930546883400004E-3</v>
      </c>
      <c r="G5876" s="119">
        <f>IF(FilterType="FIR",  PRE_CALC!A5824*Fdata, IF(F_default=1,G5875+(4*Fnotch-0)/8192,G5875+(F_stop-F_start)/8192) )</f>
        <v>181906.249999872</v>
      </c>
      <c r="H5876" s="120">
        <f ca="1">IF(FilterType="FIR", OFFSET(PRE_CALC!B5824,0,DEC_RATE), C5876)</f>
        <v>-114.72059081</v>
      </c>
    </row>
    <row r="5877" spans="2:8" x14ac:dyDescent="0.2">
      <c r="B5877" s="45">
        <f>IF(FilterType="FIR", IF(Extend_fmod, PRE_CALC!I5825*Fm, PRE_CALC!A5825*Fdata), IF(F_default=1,B5876+(4*Fnotch-0)/8192,B5876+(F_stop-F_start)/8192) )</f>
        <v>181937.5</v>
      </c>
      <c r="C5877" s="39">
        <f t="shared" si="271"/>
        <v>-2.692574917379829</v>
      </c>
      <c r="D5877" s="84">
        <f ca="1">IF(FilterType="FIR", IF(Extend_fmod=1,OFFSET(PRE_CALC!J5825,0,DEC_RATE), OFFSET(PRE_CALC!B5825,0,DEC_RATE)), C5877)</f>
        <v>-114.65256665299999</v>
      </c>
      <c r="E5877" s="84">
        <f t="shared" ca="1" si="272"/>
        <v>102406.249999872</v>
      </c>
      <c r="F5877" s="84">
        <f t="shared" ca="1" si="270"/>
        <v>-4.8930546883400004E-3</v>
      </c>
      <c r="G5877" s="119">
        <f>IF(FilterType="FIR",  PRE_CALC!A5825*Fdata, IF(F_default=1,G5876+(4*Fnotch-0)/8192,G5876+(F_stop-F_start)/8192) )</f>
        <v>181937.5</v>
      </c>
      <c r="H5877" s="120">
        <f ca="1">IF(FilterType="FIR", OFFSET(PRE_CALC!B5825,0,DEC_RATE), C5877)</f>
        <v>-114.65256665299999</v>
      </c>
    </row>
    <row r="5878" spans="2:8" x14ac:dyDescent="0.2">
      <c r="B5878" s="45">
        <f>IF(FilterType="FIR", IF(Extend_fmod, PRE_CALC!I5826*Fm, PRE_CALC!A5826*Fdata), IF(F_default=1,B5877+(4*Fnotch-0)/8192,B5877+(F_stop-F_start)/8192) )</f>
        <v>181968.750000128</v>
      </c>
      <c r="C5878" s="39">
        <f t="shared" si="271"/>
        <v>-2.6935100150074751</v>
      </c>
      <c r="D5878" s="84">
        <f ca="1">IF(FilterType="FIR", IF(Extend_fmod=1,OFFSET(PRE_CALC!J5826,0,DEC_RATE), OFFSET(PRE_CALC!B5826,0,DEC_RATE)), C5878)</f>
        <v>-114.588429655</v>
      </c>
      <c r="E5878" s="84">
        <f t="shared" ca="1" si="272"/>
        <v>102406.249999872</v>
      </c>
      <c r="F5878" s="84">
        <f t="shared" ca="1" si="270"/>
        <v>-4.8930546883400004E-3</v>
      </c>
      <c r="G5878" s="119">
        <f>IF(FilterType="FIR",  PRE_CALC!A5826*Fdata, IF(F_default=1,G5877+(4*Fnotch-0)/8192,G5877+(F_stop-F_start)/8192) )</f>
        <v>181968.750000128</v>
      </c>
      <c r="H5878" s="120">
        <f ca="1">IF(FilterType="FIR", OFFSET(PRE_CALC!B5826,0,DEC_RATE), C5878)</f>
        <v>-114.588429655</v>
      </c>
    </row>
    <row r="5879" spans="2:8" x14ac:dyDescent="0.2">
      <c r="B5879" s="45">
        <f>IF(FilterType="FIR", IF(Extend_fmod, PRE_CALC!I5827*Fm, PRE_CALC!A5827*Fdata), IF(F_default=1,B5878+(4*Fnotch-0)/8192,B5878+(F_stop-F_start)/8192) )</f>
        <v>182000</v>
      </c>
      <c r="C5879" s="39">
        <f t="shared" si="271"/>
        <v>-2.6944452802758443</v>
      </c>
      <c r="D5879" s="84">
        <f ca="1">IF(FilterType="FIR", IF(Extend_fmod=1,OFFSET(PRE_CALC!J5827,0,DEC_RATE), OFFSET(PRE_CALC!B5827,0,DEC_RATE)), C5879)</f>
        <v>-114.52814486600001</v>
      </c>
      <c r="E5879" s="84">
        <f t="shared" ca="1" si="272"/>
        <v>102406.249999872</v>
      </c>
      <c r="F5879" s="84">
        <f t="shared" ref="F5879:F5942" ca="1" si="273">IF(G5879&lt;=F_PB,H5879, OFFSET(H:H,MATCH(F_PB-0.0001,G:G),0,1))</f>
        <v>-4.8930546883400004E-3</v>
      </c>
      <c r="G5879" s="119">
        <f>IF(FilterType="FIR",  PRE_CALC!A5827*Fdata, IF(F_default=1,G5878+(4*Fnotch-0)/8192,G5878+(F_stop-F_start)/8192) )</f>
        <v>182000</v>
      </c>
      <c r="H5879" s="120">
        <f ca="1">IF(FilterType="FIR", OFFSET(PRE_CALC!B5827,0,DEC_RATE), C5879)</f>
        <v>-114.52814486600001</v>
      </c>
    </row>
    <row r="5880" spans="2:8" x14ac:dyDescent="0.2">
      <c r="B5880" s="45">
        <f>IF(FilterType="FIR", IF(Extend_fmod, PRE_CALC!I5828*Fm, PRE_CALC!A5828*Fdata), IF(F_default=1,B5879+(4*Fnotch-0)/8192,B5879+(F_stop-F_start)/8192) )</f>
        <v>182031.249999872</v>
      </c>
      <c r="C5880" s="39">
        <f t="shared" ref="C5880:C5943" si="274">MAX(20*LOG(ABS(   (1/s_dec*SIN(s_dec*$B5880/Fm*PI())/SIN($B5880/Fm*PI()))^(order-1) * (1/s_dec2*SIN(s_dec2*$B5880/Fm*PI())/SIN($B5880/Fm*PI()))  )), -160)</f>
        <v>-2.695380713196343</v>
      </c>
      <c r="D5880" s="84">
        <f ca="1">IF(FilterType="FIR", IF(Extend_fmod=1,OFFSET(PRE_CALC!J5828,0,DEC_RATE), OFFSET(PRE_CALC!B5828,0,DEC_RATE)), C5880)</f>
        <v>-114.47168052000001</v>
      </c>
      <c r="E5880" s="84">
        <f t="shared" ref="E5880:E5943" ca="1" si="275">IF(G5880&lt;=F_PB,G5880, OFFSET(G:G,MATCH(F_PB-0.0001,G:G),0,1) )</f>
        <v>102406.249999872</v>
      </c>
      <c r="F5880" s="84">
        <f t="shared" ca="1" si="273"/>
        <v>-4.8930546883400004E-3</v>
      </c>
      <c r="G5880" s="119">
        <f>IF(FilterType="FIR",  PRE_CALC!A5828*Fdata, IF(F_default=1,G5879+(4*Fnotch-0)/8192,G5879+(F_stop-F_start)/8192) )</f>
        <v>182031.249999872</v>
      </c>
      <c r="H5880" s="120">
        <f ca="1">IF(FilterType="FIR", OFFSET(PRE_CALC!B5828,0,DEC_RATE), C5880)</f>
        <v>-114.47168052000001</v>
      </c>
    </row>
    <row r="5881" spans="2:8" x14ac:dyDescent="0.2">
      <c r="B5881" s="45">
        <f>IF(FilterType="FIR", IF(Extend_fmod, PRE_CALC!I5829*Fm, PRE_CALC!A5829*Fdata), IF(F_default=1,B5880+(4*Fnotch-0)/8192,B5880+(F_stop-F_start)/8192) )</f>
        <v>182062.5</v>
      </c>
      <c r="C5881" s="39">
        <f t="shared" si="274"/>
        <v>-2.6963163137804589</v>
      </c>
      <c r="D5881" s="84">
        <f ca="1">IF(FilterType="FIR", IF(Extend_fmod=1,OFFSET(PRE_CALC!J5829,0,DEC_RATE), OFFSET(PRE_CALC!B5829,0,DEC_RATE)), C5881)</f>
        <v>-114.419007937</v>
      </c>
      <c r="E5881" s="84">
        <f t="shared" ca="1" si="275"/>
        <v>102406.249999872</v>
      </c>
      <c r="F5881" s="84">
        <f t="shared" ca="1" si="273"/>
        <v>-4.8930546883400004E-3</v>
      </c>
      <c r="G5881" s="119">
        <f>IF(FilterType="FIR",  PRE_CALC!A5829*Fdata, IF(F_default=1,G5880+(4*Fnotch-0)/8192,G5880+(F_stop-F_start)/8192) )</f>
        <v>182062.5</v>
      </c>
      <c r="H5881" s="120">
        <f ca="1">IF(FilterType="FIR", OFFSET(PRE_CALC!B5829,0,DEC_RATE), C5881)</f>
        <v>-114.419007937</v>
      </c>
    </row>
    <row r="5882" spans="2:8" x14ac:dyDescent="0.2">
      <c r="B5882" s="45">
        <f>IF(FilterType="FIR", IF(Extend_fmod, PRE_CALC!I5830*Fm, PRE_CALC!A5830*Fdata), IF(F_default=1,B5881+(4*Fnotch-0)/8192,B5881+(F_stop-F_start)/8192) )</f>
        <v>182093.750000128</v>
      </c>
      <c r="C5882" s="39">
        <f t="shared" si="274"/>
        <v>-2.6972520820242978</v>
      </c>
      <c r="D5882" s="84">
        <f ca="1">IF(FilterType="FIR", IF(Extend_fmod=1,OFFSET(PRE_CALC!J5830,0,DEC_RATE), OFFSET(PRE_CALC!B5830,0,DEC_RATE)), C5882)</f>
        <v>-114.370101437</v>
      </c>
      <c r="E5882" s="84">
        <f t="shared" ca="1" si="275"/>
        <v>102406.249999872</v>
      </c>
      <c r="F5882" s="84">
        <f t="shared" ca="1" si="273"/>
        <v>-4.8930546883400004E-3</v>
      </c>
      <c r="G5882" s="119">
        <f>IF(FilterType="FIR",  PRE_CALC!A5830*Fdata, IF(F_default=1,G5881+(4*Fnotch-0)/8192,G5881+(F_stop-F_start)/8192) )</f>
        <v>182093.750000128</v>
      </c>
      <c r="H5882" s="120">
        <f ca="1">IF(FilterType="FIR", OFFSET(PRE_CALC!B5830,0,DEC_RATE), C5882)</f>
        <v>-114.370101437</v>
      </c>
    </row>
    <row r="5883" spans="2:8" x14ac:dyDescent="0.2">
      <c r="B5883" s="45">
        <f>IF(FilterType="FIR", IF(Extend_fmod, PRE_CALC!I5831*Fm, PRE_CALC!A5831*Fdata), IF(F_default=1,B5882+(4*Fnotch-0)/8192,B5882+(F_stop-F_start)/8192) )</f>
        <v>182125</v>
      </c>
      <c r="C5883" s="39">
        <f t="shared" si="274"/>
        <v>-2.6981880179239592</v>
      </c>
      <c r="D5883" s="84">
        <f ca="1">IF(FilterType="FIR", IF(Extend_fmod=1,OFFSET(PRE_CALC!J5831,0,DEC_RATE), OFFSET(PRE_CALC!B5831,0,DEC_RATE)), C5883)</f>
        <v>-114.32493826300001</v>
      </c>
      <c r="E5883" s="84">
        <f t="shared" ca="1" si="275"/>
        <v>102406.249999872</v>
      </c>
      <c r="F5883" s="84">
        <f t="shared" ca="1" si="273"/>
        <v>-4.8930546883400004E-3</v>
      </c>
      <c r="G5883" s="119">
        <f>IF(FilterType="FIR",  PRE_CALC!A5831*Fdata, IF(F_default=1,G5882+(4*Fnotch-0)/8192,G5882+(F_stop-F_start)/8192) )</f>
        <v>182125</v>
      </c>
      <c r="H5883" s="120">
        <f ca="1">IF(FilterType="FIR", OFFSET(PRE_CALC!B5831,0,DEC_RATE), C5883)</f>
        <v>-114.32493826300001</v>
      </c>
    </row>
    <row r="5884" spans="2:8" x14ac:dyDescent="0.2">
      <c r="B5884" s="45">
        <f>IF(FilterType="FIR", IF(Extend_fmod, PRE_CALC!I5832*Fm, PRE_CALC!A5832*Fdata), IF(F_default=1,B5883+(4*Fnotch-0)/8192,B5883+(F_stop-F_start)/8192) )</f>
        <v>182156.249999872</v>
      </c>
      <c r="C5884" s="39">
        <f t="shared" si="274"/>
        <v>-2.6991241214909163</v>
      </c>
      <c r="D5884" s="84">
        <f ca="1">IF(FilterType="FIR", IF(Extend_fmod=1,OFFSET(PRE_CALC!J5832,0,DEC_RATE), OFFSET(PRE_CALC!B5832,0,DEC_RATE)), C5884)</f>
        <v>-114.283498518</v>
      </c>
      <c r="E5884" s="84">
        <f t="shared" ca="1" si="275"/>
        <v>102406.249999872</v>
      </c>
      <c r="F5884" s="84">
        <f t="shared" ca="1" si="273"/>
        <v>-4.8930546883400004E-3</v>
      </c>
      <c r="G5884" s="119">
        <f>IF(FilterType="FIR",  PRE_CALC!A5832*Fdata, IF(F_default=1,G5883+(4*Fnotch-0)/8192,G5883+(F_stop-F_start)/8192) )</f>
        <v>182156.249999872</v>
      </c>
      <c r="H5884" s="120">
        <f ca="1">IF(FilterType="FIR", OFFSET(PRE_CALC!B5832,0,DEC_RATE), C5884)</f>
        <v>-114.283498518</v>
      </c>
    </row>
    <row r="5885" spans="2:8" x14ac:dyDescent="0.2">
      <c r="B5885" s="45">
        <f>IF(FilterType="FIR", IF(Extend_fmod, PRE_CALC!I5833*Fm, PRE_CALC!A5833*Fdata), IF(F_default=1,B5884+(4*Fnotch-0)/8192,B5884+(F_stop-F_start)/8192) )</f>
        <v>182187.5</v>
      </c>
      <c r="C5885" s="39">
        <f t="shared" si="274"/>
        <v>-2.7000603927365949</v>
      </c>
      <c r="D5885" s="84">
        <f ca="1">IF(FilterType="FIR", IF(Extend_fmod=1,OFFSET(PRE_CALC!J5833,0,DEC_RATE), OFFSET(PRE_CALC!B5833,0,DEC_RATE)), C5885)</f>
        <v>-114.245765107</v>
      </c>
      <c r="E5885" s="84">
        <f t="shared" ca="1" si="275"/>
        <v>102406.249999872</v>
      </c>
      <c r="F5885" s="84">
        <f t="shared" ca="1" si="273"/>
        <v>-4.8930546883400004E-3</v>
      </c>
      <c r="G5885" s="119">
        <f>IF(FilterType="FIR",  PRE_CALC!A5833*Fdata, IF(F_default=1,G5884+(4*Fnotch-0)/8192,G5884+(F_stop-F_start)/8192) )</f>
        <v>182187.5</v>
      </c>
      <c r="H5885" s="120">
        <f ca="1">IF(FilterType="FIR", OFFSET(PRE_CALC!B5833,0,DEC_RATE), C5885)</f>
        <v>-114.245765107</v>
      </c>
    </row>
    <row r="5886" spans="2:8" x14ac:dyDescent="0.2">
      <c r="B5886" s="45">
        <f>IF(FilterType="FIR", IF(Extend_fmod, PRE_CALC!I5834*Fm, PRE_CALC!A5834*Fdata), IF(F_default=1,B5885+(4*Fnotch-0)/8192,B5885+(F_stop-F_start)/8192) )</f>
        <v>182218.750000128</v>
      </c>
      <c r="C5886" s="39">
        <f t="shared" si="274"/>
        <v>-2.7009968316571307</v>
      </c>
      <c r="D5886" s="84">
        <f ca="1">IF(FilterType="FIR", IF(Extend_fmod=1,OFFSET(PRE_CALC!J5834,0,DEC_RATE), OFFSET(PRE_CALC!B5834,0,DEC_RATE)), C5886)</f>
        <v>-114.21172369</v>
      </c>
      <c r="E5886" s="84">
        <f t="shared" ca="1" si="275"/>
        <v>102406.249999872</v>
      </c>
      <c r="F5886" s="84">
        <f t="shared" ca="1" si="273"/>
        <v>-4.8930546883400004E-3</v>
      </c>
      <c r="G5886" s="119">
        <f>IF(FilterType="FIR",  PRE_CALC!A5834*Fdata, IF(F_default=1,G5885+(4*Fnotch-0)/8192,G5885+(F_stop-F_start)/8192) )</f>
        <v>182218.750000128</v>
      </c>
      <c r="H5886" s="120">
        <f ca="1">IF(FilterType="FIR", OFFSET(PRE_CALC!B5834,0,DEC_RATE), C5886)</f>
        <v>-114.21172369</v>
      </c>
    </row>
    <row r="5887" spans="2:8" x14ac:dyDescent="0.2">
      <c r="B5887" s="45">
        <f>IF(FilterType="FIR", IF(Extend_fmod, PRE_CALC!I5835*Fm, PRE_CALC!A5835*Fdata), IF(F_default=1,B5886+(4*Fnotch-0)/8192,B5886+(F_stop-F_start)/8192) )</f>
        <v>182250</v>
      </c>
      <c r="C5887" s="39">
        <f t="shared" si="274"/>
        <v>-2.7019334382486249</v>
      </c>
      <c r="D5887" s="84">
        <f ca="1">IF(FilterType="FIR", IF(Extend_fmod=1,OFFSET(PRE_CALC!J5835,0,DEC_RATE), OFFSET(PRE_CALC!B5835,0,DEC_RATE)), C5887)</f>
        <v>-114.18136264499999</v>
      </c>
      <c r="E5887" s="84">
        <f t="shared" ca="1" si="275"/>
        <v>102406.249999872</v>
      </c>
      <c r="F5887" s="84">
        <f t="shared" ca="1" si="273"/>
        <v>-4.8930546883400004E-3</v>
      </c>
      <c r="G5887" s="119">
        <f>IF(FilterType="FIR",  PRE_CALC!A5835*Fdata, IF(F_default=1,G5886+(4*Fnotch-0)/8192,G5886+(F_stop-F_start)/8192) )</f>
        <v>182250</v>
      </c>
      <c r="H5887" s="120">
        <f ca="1">IF(FilterType="FIR", OFFSET(PRE_CALC!B5835,0,DEC_RATE), C5887)</f>
        <v>-114.18136264499999</v>
      </c>
    </row>
    <row r="5888" spans="2:8" x14ac:dyDescent="0.2">
      <c r="B5888" s="45">
        <f>IF(FilterType="FIR", IF(Extend_fmod, PRE_CALC!I5836*Fm, PRE_CALC!A5836*Fdata), IF(F_default=1,B5887+(4*Fnotch-0)/8192,B5887+(F_stop-F_start)/8192) )</f>
        <v>182281.249999872</v>
      </c>
      <c r="C5888" s="39">
        <f t="shared" si="274"/>
        <v>-2.7028702125225514</v>
      </c>
      <c r="D5888" s="84">
        <f ca="1">IF(FilterType="FIR", IF(Extend_fmod=1,OFFSET(PRE_CALC!J5836,0,DEC_RATE), OFFSET(PRE_CALC!B5836,0,DEC_RATE)), C5888)</f>
        <v>-114.15467303299999</v>
      </c>
      <c r="E5888" s="84">
        <f t="shared" ca="1" si="275"/>
        <v>102406.249999872</v>
      </c>
      <c r="F5888" s="84">
        <f t="shared" ca="1" si="273"/>
        <v>-4.8930546883400004E-3</v>
      </c>
      <c r="G5888" s="119">
        <f>IF(FilterType="FIR",  PRE_CALC!A5836*Fdata, IF(F_default=1,G5887+(4*Fnotch-0)/8192,G5887+(F_stop-F_start)/8192) )</f>
        <v>182281.249999872</v>
      </c>
      <c r="H5888" s="120">
        <f ca="1">IF(FilterType="FIR", OFFSET(PRE_CALC!B5836,0,DEC_RATE), C5888)</f>
        <v>-114.15467303299999</v>
      </c>
    </row>
    <row r="5889" spans="2:8" x14ac:dyDescent="0.2">
      <c r="B5889" s="45">
        <f>IF(FilterType="FIR", IF(Extend_fmod, PRE_CALC!I5837*Fm, PRE_CALC!A5837*Fdata), IF(F_default=1,B5888+(4*Fnotch-0)/8192,B5888+(F_stop-F_start)/8192) )</f>
        <v>182312.5</v>
      </c>
      <c r="C5889" s="39">
        <f t="shared" si="274"/>
        <v>-2.703807154490363</v>
      </c>
      <c r="D5889" s="84">
        <f ca="1">IF(FilterType="FIR", IF(Extend_fmod=1,OFFSET(PRE_CALC!J5837,0,DEC_RATE), OFFSET(PRE_CALC!B5837,0,DEC_RATE)), C5889)</f>
        <v>-114.13164858499999</v>
      </c>
      <c r="E5889" s="84">
        <f t="shared" ca="1" si="275"/>
        <v>102406.249999872</v>
      </c>
      <c r="F5889" s="84">
        <f t="shared" ca="1" si="273"/>
        <v>-4.8930546883400004E-3</v>
      </c>
      <c r="G5889" s="119">
        <f>IF(FilterType="FIR",  PRE_CALC!A5837*Fdata, IF(F_default=1,G5888+(4*Fnotch-0)/8192,G5888+(F_stop-F_start)/8192) )</f>
        <v>182312.5</v>
      </c>
      <c r="H5889" s="120">
        <f ca="1">IF(FilterType="FIR", OFFSET(PRE_CALC!B5837,0,DEC_RATE), C5889)</f>
        <v>-114.13164858499999</v>
      </c>
    </row>
    <row r="5890" spans="2:8" x14ac:dyDescent="0.2">
      <c r="B5890" s="45">
        <f>IF(FilterType="FIR", IF(Extend_fmod, PRE_CALC!I5838*Fm, PRE_CALC!A5838*Fdata), IF(F_default=1,B5889+(4*Fnotch-0)/8192,B5889+(F_stop-F_start)/8192) )</f>
        <v>182343.750000128</v>
      </c>
      <c r="C5890" s="39">
        <f t="shared" si="274"/>
        <v>-2.7047442641481725</v>
      </c>
      <c r="D5890" s="84">
        <f ca="1">IF(FilterType="FIR", IF(Extend_fmod=1,OFFSET(PRE_CALC!J5838,0,DEC_RATE), OFFSET(PRE_CALC!B5838,0,DEC_RATE)), C5890)</f>
        <v>-114.11228567800001</v>
      </c>
      <c r="E5890" s="84">
        <f t="shared" ca="1" si="275"/>
        <v>102406.249999872</v>
      </c>
      <c r="F5890" s="84">
        <f t="shared" ca="1" si="273"/>
        <v>-4.8930546883400004E-3</v>
      </c>
      <c r="G5890" s="119">
        <f>IF(FilterType="FIR",  PRE_CALC!A5838*Fdata, IF(F_default=1,G5889+(4*Fnotch-0)/8192,G5889+(F_stop-F_start)/8192) )</f>
        <v>182343.750000128</v>
      </c>
      <c r="H5890" s="120">
        <f ca="1">IF(FilterType="FIR", OFFSET(PRE_CALC!B5838,0,DEC_RATE), C5890)</f>
        <v>-114.11228567800001</v>
      </c>
    </row>
    <row r="5891" spans="2:8" x14ac:dyDescent="0.2">
      <c r="B5891" s="45">
        <f>IF(FilterType="FIR", IF(Extend_fmod, PRE_CALC!I5839*Fm, PRE_CALC!A5839*Fdata), IF(F_default=1,B5890+(4*Fnotch-0)/8192,B5890+(F_stop-F_start)/8192) )</f>
        <v>182375</v>
      </c>
      <c r="C5891" s="39">
        <f t="shared" si="274"/>
        <v>-2.705681541492087</v>
      </c>
      <c r="D5891" s="84">
        <f ca="1">IF(FilterType="FIR", IF(Extend_fmod=1,OFFSET(PRE_CALC!J5839,0,DEC_RATE), OFFSET(PRE_CALC!B5839,0,DEC_RATE)), C5891)</f>
        <v>-114.096583338</v>
      </c>
      <c r="E5891" s="84">
        <f t="shared" ca="1" si="275"/>
        <v>102406.249999872</v>
      </c>
      <c r="F5891" s="84">
        <f t="shared" ca="1" si="273"/>
        <v>-4.8930546883400004E-3</v>
      </c>
      <c r="G5891" s="119">
        <f>IF(FilterType="FIR",  PRE_CALC!A5839*Fdata, IF(F_default=1,G5890+(4*Fnotch-0)/8192,G5890+(F_stop-F_start)/8192) )</f>
        <v>182375</v>
      </c>
      <c r="H5891" s="120">
        <f ca="1">IF(FilterType="FIR", OFFSET(PRE_CALC!B5839,0,DEC_RATE), C5891)</f>
        <v>-114.096583338</v>
      </c>
    </row>
    <row r="5892" spans="2:8" x14ac:dyDescent="0.2">
      <c r="B5892" s="45">
        <f>IF(FilterType="FIR", IF(Extend_fmod, PRE_CALC!I5840*Fm, PRE_CALC!A5840*Fdata), IF(F_default=1,B5891+(4*Fnotch-0)/8192,B5891+(F_stop-F_start)/8192) )</f>
        <v>182406.249999872</v>
      </c>
      <c r="C5892" s="39">
        <f t="shared" si="274"/>
        <v>-2.7066189865335692</v>
      </c>
      <c r="D5892" s="84">
        <f ca="1">IF(FilterType="FIR", IF(Extend_fmod=1,OFFSET(PRE_CALC!J5840,0,DEC_RATE), OFFSET(PRE_CALC!B5840,0,DEC_RATE)), C5892)</f>
        <v>-114.084543236</v>
      </c>
      <c r="E5892" s="84">
        <f t="shared" ca="1" si="275"/>
        <v>102406.249999872</v>
      </c>
      <c r="F5892" s="84">
        <f t="shared" ca="1" si="273"/>
        <v>-4.8930546883400004E-3</v>
      </c>
      <c r="G5892" s="119">
        <f>IF(FilterType="FIR",  PRE_CALC!A5840*Fdata, IF(F_default=1,G5891+(4*Fnotch-0)/8192,G5891+(F_stop-F_start)/8192) )</f>
        <v>182406.249999872</v>
      </c>
      <c r="H5892" s="120">
        <f ca="1">IF(FilterType="FIR", OFFSET(PRE_CALC!B5840,0,DEC_RATE), C5892)</f>
        <v>-114.084543236</v>
      </c>
    </row>
    <row r="5893" spans="2:8" x14ac:dyDescent="0.2">
      <c r="B5893" s="45">
        <f>IF(FilterType="FIR", IF(Extend_fmod, PRE_CALC!I5841*Fm, PRE_CALC!A5841*Fdata), IF(F_default=1,B5892+(4*Fnotch-0)/8192,B5892+(F_stop-F_start)/8192) )</f>
        <v>182437.5</v>
      </c>
      <c r="C5893" s="39">
        <f t="shared" si="274"/>
        <v>-2.7075565992841093</v>
      </c>
      <c r="D5893" s="84">
        <f ca="1">IF(FilterType="FIR", IF(Extend_fmod=1,OFFSET(PRE_CALC!J5841,0,DEC_RATE), OFFSET(PRE_CALC!B5841,0,DEC_RATE)), C5893)</f>
        <v>-114.07616970300001</v>
      </c>
      <c r="E5893" s="84">
        <f t="shared" ca="1" si="275"/>
        <v>102406.249999872</v>
      </c>
      <c r="F5893" s="84">
        <f t="shared" ca="1" si="273"/>
        <v>-4.8930546883400004E-3</v>
      </c>
      <c r="G5893" s="119">
        <f>IF(FilterType="FIR",  PRE_CALC!A5841*Fdata, IF(F_default=1,G5892+(4*Fnotch-0)/8192,G5892+(F_stop-F_start)/8192) )</f>
        <v>182437.5</v>
      </c>
      <c r="H5893" s="120">
        <f ca="1">IF(FilterType="FIR", OFFSET(PRE_CALC!B5841,0,DEC_RATE), C5893)</f>
        <v>-114.07616970300001</v>
      </c>
    </row>
    <row r="5894" spans="2:8" x14ac:dyDescent="0.2">
      <c r="B5894" s="45">
        <f>IF(FilterType="FIR", IF(Extend_fmod, PRE_CALC!I5842*Fm, PRE_CALC!A5842*Fdata), IF(F_default=1,B5893+(4*Fnotch-0)/8192,B5893+(F_stop-F_start)/8192) )</f>
        <v>182468.750000128</v>
      </c>
      <c r="C5894" s="39">
        <f t="shared" si="274"/>
        <v>-2.7084943797397965</v>
      </c>
      <c r="D5894" s="84">
        <f ca="1">IF(FilterType="FIR", IF(Extend_fmod=1,OFFSET(PRE_CALC!J5842,0,DEC_RATE), OFFSET(PRE_CALC!B5842,0,DEC_RATE)), C5894)</f>
        <v>-114.071469748</v>
      </c>
      <c r="E5894" s="84">
        <f t="shared" ca="1" si="275"/>
        <v>102406.249999872</v>
      </c>
      <c r="F5894" s="84">
        <f t="shared" ca="1" si="273"/>
        <v>-4.8930546883400004E-3</v>
      </c>
      <c r="G5894" s="119">
        <f>IF(FilterType="FIR",  PRE_CALC!A5842*Fdata, IF(F_default=1,G5893+(4*Fnotch-0)/8192,G5893+(F_stop-F_start)/8192) )</f>
        <v>182468.750000128</v>
      </c>
      <c r="H5894" s="120">
        <f ca="1">IF(FilterType="FIR", OFFSET(PRE_CALC!B5842,0,DEC_RATE), C5894)</f>
        <v>-114.071469748</v>
      </c>
    </row>
    <row r="5895" spans="2:8" x14ac:dyDescent="0.2">
      <c r="B5895" s="45">
        <f>IF(FilterType="FIR", IF(Extend_fmod, PRE_CALC!I5843*Fm, PRE_CALC!A5843*Fdata), IF(F_default=1,B5894+(4*Fnotch-0)/8192,B5894+(F_stop-F_start)/8192) )</f>
        <v>182500</v>
      </c>
      <c r="C5895" s="39">
        <f t="shared" si="274"/>
        <v>-2.7094323278967467</v>
      </c>
      <c r="D5895" s="84">
        <f ca="1">IF(FilterType="FIR", IF(Extend_fmod=1,OFFSET(PRE_CALC!J5843,0,DEC_RATE), OFFSET(PRE_CALC!B5843,0,DEC_RATE)), C5895)</f>
        <v>-114.070453082</v>
      </c>
      <c r="E5895" s="84">
        <f t="shared" ca="1" si="275"/>
        <v>102406.249999872</v>
      </c>
      <c r="F5895" s="84">
        <f t="shared" ca="1" si="273"/>
        <v>-4.8930546883400004E-3</v>
      </c>
      <c r="G5895" s="119">
        <f>IF(FilterType="FIR",  PRE_CALC!A5843*Fdata, IF(F_default=1,G5894+(4*Fnotch-0)/8192,G5894+(F_stop-F_start)/8192) )</f>
        <v>182500</v>
      </c>
      <c r="H5895" s="120">
        <f ca="1">IF(FilterType="FIR", OFFSET(PRE_CALC!B5843,0,DEC_RATE), C5895)</f>
        <v>-114.070453082</v>
      </c>
    </row>
    <row r="5896" spans="2:8" x14ac:dyDescent="0.2">
      <c r="B5896" s="45">
        <f>IF(FilterType="FIR", IF(Extend_fmod, PRE_CALC!I5844*Fm, PRE_CALC!A5844*Fdata), IF(F_default=1,B5895+(4*Fnotch-0)/8192,B5895+(F_stop-F_start)/8192) )</f>
        <v>182531.249999872</v>
      </c>
      <c r="C5896" s="39">
        <f t="shared" si="274"/>
        <v>-2.7103704437664429</v>
      </c>
      <c r="D5896" s="84">
        <f ca="1">IF(FilterType="FIR", IF(Extend_fmod=1,OFFSET(PRE_CALC!J5844,0,DEC_RATE), OFFSET(PRE_CALC!B5844,0,DEC_RATE)), C5896)</f>
        <v>-114.073132155</v>
      </c>
      <c r="E5896" s="84">
        <f t="shared" ca="1" si="275"/>
        <v>102406.249999872</v>
      </c>
      <c r="F5896" s="84">
        <f t="shared" ca="1" si="273"/>
        <v>-4.8930546883400004E-3</v>
      </c>
      <c r="G5896" s="119">
        <f>IF(FilterType="FIR",  PRE_CALC!A5844*Fdata, IF(F_default=1,G5895+(4*Fnotch-0)/8192,G5895+(F_stop-F_start)/8192) )</f>
        <v>182531.249999872</v>
      </c>
      <c r="H5896" s="120">
        <f ca="1">IF(FilterType="FIR", OFFSET(PRE_CALC!B5844,0,DEC_RATE), C5896)</f>
        <v>-114.073132155</v>
      </c>
    </row>
    <row r="5897" spans="2:8" x14ac:dyDescent="0.2">
      <c r="B5897" s="45">
        <f>IF(FilterType="FIR", IF(Extend_fmod, PRE_CALC!I5845*Fm, PRE_CALC!A5845*Fdata), IF(F_default=1,B5896+(4*Fnotch-0)/8192,B5896+(F_stop-F_start)/8192) )</f>
        <v>182562.5</v>
      </c>
      <c r="C5897" s="39">
        <f t="shared" si="274"/>
        <v>-2.7113087273603531</v>
      </c>
      <c r="D5897" s="84">
        <f ca="1">IF(FilterType="FIR", IF(Extend_fmod=1,OFFSET(PRE_CALC!J5845,0,DEC_RATE), OFFSET(PRE_CALC!B5845,0,DEC_RATE)), C5897)</f>
        <v>-114.079522201</v>
      </c>
      <c r="E5897" s="84">
        <f t="shared" ca="1" si="275"/>
        <v>102406.249999872</v>
      </c>
      <c r="F5897" s="84">
        <f t="shared" ca="1" si="273"/>
        <v>-4.8930546883400004E-3</v>
      </c>
      <c r="G5897" s="119">
        <f>IF(FilterType="FIR",  PRE_CALC!A5845*Fdata, IF(F_default=1,G5896+(4*Fnotch-0)/8192,G5896+(F_stop-F_start)/8192) )</f>
        <v>182562.5</v>
      </c>
      <c r="H5897" s="120">
        <f ca="1">IF(FilterType="FIR", OFFSET(PRE_CALC!B5845,0,DEC_RATE), C5897)</f>
        <v>-114.079522201</v>
      </c>
    </row>
    <row r="5898" spans="2:8" x14ac:dyDescent="0.2">
      <c r="B5898" s="45">
        <f>IF(FilterType="FIR", IF(Extend_fmod, PRE_CALC!I5846*Fm, PRE_CALC!A5846*Fdata), IF(F_default=1,B5897+(4*Fnotch-0)/8192,B5897+(F_stop-F_start)/8192) )</f>
        <v>182593.750000128</v>
      </c>
      <c r="C5898" s="39">
        <f t="shared" si="274"/>
        <v>-2.7122471786746005</v>
      </c>
      <c r="D5898" s="84">
        <f ca="1">IF(FilterType="FIR", IF(Extend_fmod=1,OFFSET(PRE_CALC!J5846,0,DEC_RATE), OFFSET(PRE_CALC!B5846,0,DEC_RATE)), C5898)</f>
        <v>-114.089641289</v>
      </c>
      <c r="E5898" s="84">
        <f t="shared" ca="1" si="275"/>
        <v>102406.249999872</v>
      </c>
      <c r="F5898" s="84">
        <f t="shared" ca="1" si="273"/>
        <v>-4.8930546883400004E-3</v>
      </c>
      <c r="G5898" s="119">
        <f>IF(FilterType="FIR",  PRE_CALC!A5846*Fdata, IF(F_default=1,G5897+(4*Fnotch-0)/8192,G5897+(F_stop-F_start)/8192) )</f>
        <v>182593.750000128</v>
      </c>
      <c r="H5898" s="120">
        <f ca="1">IF(FilterType="FIR", OFFSET(PRE_CALC!B5846,0,DEC_RATE), C5898)</f>
        <v>-114.089641289</v>
      </c>
    </row>
    <row r="5899" spans="2:8" x14ac:dyDescent="0.2">
      <c r="B5899" s="45">
        <f>IF(FilterType="FIR", IF(Extend_fmod, PRE_CALC!I5847*Fm, PRE_CALC!A5847*Fdata), IF(F_default=1,B5898+(4*Fnotch-0)/8192,B5898+(F_stop-F_start)/8192) )</f>
        <v>182625</v>
      </c>
      <c r="C5899" s="39">
        <f t="shared" si="274"/>
        <v>-2.7131857977052665</v>
      </c>
      <c r="D5899" s="84">
        <f ca="1">IF(FilterType="FIR", IF(Extend_fmod=1,OFFSET(PRE_CALC!J5847,0,DEC_RATE), OFFSET(PRE_CALC!B5847,0,DEC_RATE)), C5899)</f>
        <v>-114.103510387</v>
      </c>
      <c r="E5899" s="84">
        <f t="shared" ca="1" si="275"/>
        <v>102406.249999872</v>
      </c>
      <c r="F5899" s="84">
        <f t="shared" ca="1" si="273"/>
        <v>-4.8930546883400004E-3</v>
      </c>
      <c r="G5899" s="119">
        <f>IF(FilterType="FIR",  PRE_CALC!A5847*Fdata, IF(F_default=1,G5898+(4*Fnotch-0)/8192,G5898+(F_stop-F_start)/8192) )</f>
        <v>182625</v>
      </c>
      <c r="H5899" s="120">
        <f ca="1">IF(FilterType="FIR", OFFSET(PRE_CALC!B5847,0,DEC_RATE), C5899)</f>
        <v>-114.103510387</v>
      </c>
    </row>
    <row r="5900" spans="2:8" x14ac:dyDescent="0.2">
      <c r="B5900" s="45">
        <f>IF(FilterType="FIR", IF(Extend_fmod, PRE_CALC!I5848*Fm, PRE_CALC!A5848*Fdata), IF(F_default=1,B5899+(4*Fnotch-0)/8192,B5899+(F_stop-F_start)/8192) )</f>
        <v>182656.249999872</v>
      </c>
      <c r="C5900" s="39">
        <f t="shared" si="274"/>
        <v>-2.7141245844638489</v>
      </c>
      <c r="D5900" s="84">
        <f ca="1">IF(FilterType="FIR", IF(Extend_fmod=1,OFFSET(PRE_CALC!J5848,0,DEC_RATE), OFFSET(PRE_CALC!B5848,0,DEC_RATE)), C5900)</f>
        <v>-114.121153432</v>
      </c>
      <c r="E5900" s="84">
        <f t="shared" ca="1" si="275"/>
        <v>102406.249999872</v>
      </c>
      <c r="F5900" s="84">
        <f t="shared" ca="1" si="273"/>
        <v>-4.8930546883400004E-3</v>
      </c>
      <c r="G5900" s="119">
        <f>IF(FilterType="FIR",  PRE_CALC!A5848*Fdata, IF(F_default=1,G5899+(4*Fnotch-0)/8192,G5899+(F_stop-F_start)/8192) )</f>
        <v>182656.249999872</v>
      </c>
      <c r="H5900" s="120">
        <f ca="1">IF(FilterType="FIR", OFFSET(PRE_CALC!B5848,0,DEC_RATE), C5900)</f>
        <v>-114.121153432</v>
      </c>
    </row>
    <row r="5901" spans="2:8" x14ac:dyDescent="0.2">
      <c r="B5901" s="45">
        <f>IF(FilterType="FIR", IF(Extend_fmod, PRE_CALC!I5849*Fm, PRE_CALC!A5849*Fdata), IF(F_default=1,B5900+(4*Fnotch-0)/8192,B5900+(F_stop-F_start)/8192) )</f>
        <v>182687.5</v>
      </c>
      <c r="C5901" s="39">
        <f t="shared" si="274"/>
        <v>-2.71506353896185</v>
      </c>
      <c r="D5901" s="84">
        <f ca="1">IF(FilterType="FIR", IF(Extend_fmod=1,OFFSET(PRE_CALC!J5849,0,DEC_RATE), OFFSET(PRE_CALC!B5849,0,DEC_RATE)), C5901)</f>
        <v>-114.142597415</v>
      </c>
      <c r="E5901" s="84">
        <f t="shared" ca="1" si="275"/>
        <v>102406.249999872</v>
      </c>
      <c r="F5901" s="84">
        <f t="shared" ca="1" si="273"/>
        <v>-4.8930546883400004E-3</v>
      </c>
      <c r="G5901" s="119">
        <f>IF(FilterType="FIR",  PRE_CALC!A5849*Fdata, IF(F_default=1,G5900+(4*Fnotch-0)/8192,G5900+(F_stop-F_start)/8192) )</f>
        <v>182687.5</v>
      </c>
      <c r="H5901" s="120">
        <f ca="1">IF(FilterType="FIR", OFFSET(PRE_CALC!B5849,0,DEC_RATE), C5901)</f>
        <v>-114.142597415</v>
      </c>
    </row>
    <row r="5902" spans="2:8" x14ac:dyDescent="0.2">
      <c r="B5902" s="45">
        <f>IF(FilterType="FIR", IF(Extend_fmod, PRE_CALC!I5850*Fm, PRE_CALC!A5850*Fdata), IF(F_default=1,B5901+(4*Fnotch-0)/8192,B5901+(F_stop-F_start)/8192) )</f>
        <v>182718.750000128</v>
      </c>
      <c r="C5902" s="39">
        <f t="shared" si="274"/>
        <v>-2.7160026611953518</v>
      </c>
      <c r="D5902" s="84">
        <f ca="1">IF(FilterType="FIR", IF(Extend_fmod=1,OFFSET(PRE_CALC!J5850,0,DEC_RATE), OFFSET(PRE_CALC!B5850,0,DEC_RATE)), C5902)</f>
        <v>-114.167872469</v>
      </c>
      <c r="E5902" s="84">
        <f t="shared" ca="1" si="275"/>
        <v>102406.249999872</v>
      </c>
      <c r="F5902" s="84">
        <f t="shared" ca="1" si="273"/>
        <v>-4.8930546883400004E-3</v>
      </c>
      <c r="G5902" s="119">
        <f>IF(FilterType="FIR",  PRE_CALC!A5850*Fdata, IF(F_default=1,G5901+(4*Fnotch-0)/8192,G5901+(F_stop-F_start)/8192) )</f>
        <v>182718.750000128</v>
      </c>
      <c r="H5902" s="120">
        <f ca="1">IF(FilterType="FIR", OFFSET(PRE_CALC!B5850,0,DEC_RATE), C5902)</f>
        <v>-114.167872469</v>
      </c>
    </row>
    <row r="5903" spans="2:8" x14ac:dyDescent="0.2">
      <c r="B5903" s="45">
        <f>IF(FilterType="FIR", IF(Extend_fmod, PRE_CALC!I5851*Fm, PRE_CALC!A5851*Fdata), IF(F_default=1,B5902+(4*Fnotch-0)/8192,B5902+(F_stop-F_start)/8192) )</f>
        <v>182750</v>
      </c>
      <c r="C5903" s="39">
        <f t="shared" si="274"/>
        <v>-2.7169419511604742</v>
      </c>
      <c r="D5903" s="84">
        <f ca="1">IF(FilterType="FIR", IF(Extend_fmod=1,OFFSET(PRE_CALC!J5851,0,DEC_RATE), OFFSET(PRE_CALC!B5851,0,DEC_RATE)), C5903)</f>
        <v>-114.197011981</v>
      </c>
      <c r="E5903" s="84">
        <f t="shared" ca="1" si="275"/>
        <v>102406.249999872</v>
      </c>
      <c r="F5903" s="84">
        <f t="shared" ca="1" si="273"/>
        <v>-4.8930546883400004E-3</v>
      </c>
      <c r="G5903" s="119">
        <f>IF(FilterType="FIR",  PRE_CALC!A5851*Fdata, IF(F_default=1,G5902+(4*Fnotch-0)/8192,G5902+(F_stop-F_start)/8192) )</f>
        <v>182750</v>
      </c>
      <c r="H5903" s="120">
        <f ca="1">IF(FilterType="FIR", OFFSET(PRE_CALC!B5851,0,DEC_RATE), C5903)</f>
        <v>-114.197011981</v>
      </c>
    </row>
    <row r="5904" spans="2:8" x14ac:dyDescent="0.2">
      <c r="B5904" s="45">
        <f>IF(FilterType="FIR", IF(Extend_fmod, PRE_CALC!I5852*Fm, PRE_CALC!A5852*Fdata), IF(F_default=1,B5903+(4*Fnotch-0)/8192,B5903+(F_stop-F_start)/8192) )</f>
        <v>182781.249999872</v>
      </c>
      <c r="C5904" s="39">
        <f t="shared" si="274"/>
        <v>-2.717881408868696</v>
      </c>
      <c r="D5904" s="84">
        <f ca="1">IF(FilterType="FIR", IF(Extend_fmod=1,OFFSET(PRE_CALC!J5852,0,DEC_RATE), OFFSET(PRE_CALC!B5852,0,DEC_RATE)), C5904)</f>
        <v>-114.230052703</v>
      </c>
      <c r="E5904" s="84">
        <f t="shared" ca="1" si="275"/>
        <v>102406.249999872</v>
      </c>
      <c r="F5904" s="84">
        <f t="shared" ca="1" si="273"/>
        <v>-4.8930546883400004E-3</v>
      </c>
      <c r="G5904" s="119">
        <f>IF(FilterType="FIR",  PRE_CALC!A5852*Fdata, IF(F_default=1,G5903+(4*Fnotch-0)/8192,G5903+(F_stop-F_start)/8192) )</f>
        <v>182781.249999872</v>
      </c>
      <c r="H5904" s="120">
        <f ca="1">IF(FilterType="FIR", OFFSET(PRE_CALC!B5852,0,DEC_RATE), C5904)</f>
        <v>-114.230052703</v>
      </c>
    </row>
    <row r="5905" spans="2:8" x14ac:dyDescent="0.2">
      <c r="B5905" s="45">
        <f>IF(FilterType="FIR", IF(Extend_fmod, PRE_CALC!I5853*Fm, PRE_CALC!A5853*Fdata), IF(F_default=1,B5904+(4*Fnotch-0)/8192,B5904+(F_stop-F_start)/8192) )</f>
        <v>182812.5</v>
      </c>
      <c r="C5905" s="39">
        <f t="shared" si="274"/>
        <v>-2.7188210343315151</v>
      </c>
      <c r="D5905" s="84">
        <f ca="1">IF(FilterType="FIR", IF(Extend_fmod=1,OFFSET(PRE_CALC!J5853,0,DEC_RATE), OFFSET(PRE_CALC!B5853,0,DEC_RATE)), C5905)</f>
        <v>-114.267034885</v>
      </c>
      <c r="E5905" s="84">
        <f t="shared" ca="1" si="275"/>
        <v>102406.249999872</v>
      </c>
      <c r="F5905" s="84">
        <f t="shared" ca="1" si="273"/>
        <v>-4.8930546883400004E-3</v>
      </c>
      <c r="G5905" s="119">
        <f>IF(FilterType="FIR",  PRE_CALC!A5853*Fdata, IF(F_default=1,G5904+(4*Fnotch-0)/8192,G5904+(F_stop-F_start)/8192) )</f>
        <v>182812.5</v>
      </c>
      <c r="H5905" s="120">
        <f ca="1">IF(FilterType="FIR", OFFSET(PRE_CALC!B5853,0,DEC_RATE), C5905)</f>
        <v>-114.267034885</v>
      </c>
    </row>
    <row r="5906" spans="2:8" x14ac:dyDescent="0.2">
      <c r="B5906" s="45">
        <f>IF(FilterType="FIR", IF(Extend_fmod, PRE_CALC!I5854*Fm, PRE_CALC!A5854*Fdata), IF(F_default=1,B5905+(4*Fnotch-0)/8192,B5905+(F_stop-F_start)/8192) )</f>
        <v>182843.750000128</v>
      </c>
      <c r="C5906" s="39">
        <f t="shared" si="274"/>
        <v>-2.7197608275450484</v>
      </c>
      <c r="D5906" s="84">
        <f ca="1">IF(FilterType="FIR", IF(Extend_fmod=1,OFFSET(PRE_CALC!J5854,0,DEC_RATE), OFFSET(PRE_CALC!B5854,0,DEC_RATE)), C5906)</f>
        <v>-114.308002415</v>
      </c>
      <c r="E5906" s="84">
        <f t="shared" ca="1" si="275"/>
        <v>102406.249999872</v>
      </c>
      <c r="F5906" s="84">
        <f t="shared" ca="1" si="273"/>
        <v>-4.8930546883400004E-3</v>
      </c>
      <c r="G5906" s="119">
        <f>IF(FilterType="FIR",  PRE_CALC!A5854*Fdata, IF(F_default=1,G5905+(4*Fnotch-0)/8192,G5905+(F_stop-F_start)/8192) )</f>
        <v>182843.750000128</v>
      </c>
      <c r="H5906" s="120">
        <f ca="1">IF(FilterType="FIR", OFFSET(PRE_CALC!B5854,0,DEC_RATE), C5906)</f>
        <v>-114.308002415</v>
      </c>
    </row>
    <row r="5907" spans="2:8" x14ac:dyDescent="0.2">
      <c r="B5907" s="45">
        <f>IF(FilterType="FIR", IF(Extend_fmod, PRE_CALC!I5855*Fm, PRE_CALC!A5855*Fdata), IF(F_default=1,B5906+(4*Fnotch-0)/8192,B5906+(F_stop-F_start)/8192) )</f>
        <v>182875</v>
      </c>
      <c r="C5907" s="39">
        <f t="shared" si="274"/>
        <v>-2.720700788505388</v>
      </c>
      <c r="D5907" s="84">
        <f ca="1">IF(FilterType="FIR", IF(Extend_fmod=1,OFFSET(PRE_CALC!J5855,0,DEC_RATE), OFFSET(PRE_CALC!B5855,0,DEC_RATE)), C5907)</f>
        <v>-114.353002987</v>
      </c>
      <c r="E5907" s="84">
        <f t="shared" ca="1" si="275"/>
        <v>102406.249999872</v>
      </c>
      <c r="F5907" s="84">
        <f t="shared" ca="1" si="273"/>
        <v>-4.8930546883400004E-3</v>
      </c>
      <c r="G5907" s="119">
        <f>IF(FilterType="FIR",  PRE_CALC!A5855*Fdata, IF(F_default=1,G5906+(4*Fnotch-0)/8192,G5906+(F_stop-F_start)/8192) )</f>
        <v>182875</v>
      </c>
      <c r="H5907" s="120">
        <f ca="1">IF(FilterType="FIR", OFFSET(PRE_CALC!B5855,0,DEC_RATE), C5907)</f>
        <v>-114.353002987</v>
      </c>
    </row>
    <row r="5908" spans="2:8" x14ac:dyDescent="0.2">
      <c r="B5908" s="45">
        <f>IF(FilterType="FIR", IF(Extend_fmod, PRE_CALC!I5856*Fm, PRE_CALC!A5856*Fdata), IF(F_default=1,B5907+(4*Fnotch-0)/8192,B5907+(F_stop-F_start)/8192) )</f>
        <v>182906.249999872</v>
      </c>
      <c r="C5908" s="39">
        <f t="shared" si="274"/>
        <v>-2.7216409172240272</v>
      </c>
      <c r="D5908" s="84">
        <f ca="1">IF(FilterType="FIR", IF(Extend_fmod=1,OFFSET(PRE_CALC!J5856,0,DEC_RATE), OFFSET(PRE_CALC!B5856,0,DEC_RATE)), C5908)</f>
        <v>-114.402088267</v>
      </c>
      <c r="E5908" s="84">
        <f t="shared" ca="1" si="275"/>
        <v>102406.249999872</v>
      </c>
      <c r="F5908" s="84">
        <f t="shared" ca="1" si="273"/>
        <v>-4.8930546883400004E-3</v>
      </c>
      <c r="G5908" s="119">
        <f>IF(FilterType="FIR",  PRE_CALC!A5856*Fdata, IF(F_default=1,G5907+(4*Fnotch-0)/8192,G5907+(F_stop-F_start)/8192) )</f>
        <v>182906.249999872</v>
      </c>
      <c r="H5908" s="120">
        <f ca="1">IF(FilterType="FIR", OFFSET(PRE_CALC!B5856,0,DEC_RATE), C5908)</f>
        <v>-114.402088267</v>
      </c>
    </row>
    <row r="5909" spans="2:8" x14ac:dyDescent="0.2">
      <c r="B5909" s="45">
        <f>IF(FilterType="FIR", IF(Extend_fmod, PRE_CALC!I5857*Fm, PRE_CALC!A5857*Fdata), IF(F_default=1,B5908+(4*Fnotch-0)/8192,B5908+(F_stop-F_start)/8192) )</f>
        <v>182937.5</v>
      </c>
      <c r="C5909" s="39">
        <f t="shared" si="274"/>
        <v>-2.7225812137124943</v>
      </c>
      <c r="D5909" s="84">
        <f ca="1">IF(FilterType="FIR", IF(Extend_fmod=1,OFFSET(PRE_CALC!J5857,0,DEC_RATE), OFFSET(PRE_CALC!B5857,0,DEC_RATE)), C5909)</f>
        <v>-114.45531409199999</v>
      </c>
      <c r="E5909" s="84">
        <f t="shared" ca="1" si="275"/>
        <v>102406.249999872</v>
      </c>
      <c r="F5909" s="84">
        <f t="shared" ca="1" si="273"/>
        <v>-4.8930546883400004E-3</v>
      </c>
      <c r="G5909" s="119">
        <f>IF(FilterType="FIR",  PRE_CALC!A5857*Fdata, IF(F_default=1,G5908+(4*Fnotch-0)/8192,G5908+(F_stop-F_start)/8192) )</f>
        <v>182937.5</v>
      </c>
      <c r="H5909" s="120">
        <f ca="1">IF(FilterType="FIR", OFFSET(PRE_CALC!B5857,0,DEC_RATE), C5909)</f>
        <v>-114.45531409199999</v>
      </c>
    </row>
    <row r="5910" spans="2:8" x14ac:dyDescent="0.2">
      <c r="B5910" s="45">
        <f>IF(FilterType="FIR", IF(Extend_fmod, PRE_CALC!I5858*Fm, PRE_CALC!A5858*Fdata), IF(F_default=1,B5909+(4*Fnotch-0)/8192,B5909+(F_stop-F_start)/8192) )</f>
        <v>182968.750000128</v>
      </c>
      <c r="C5910" s="39">
        <f t="shared" si="274"/>
        <v>-2.7235216779668652</v>
      </c>
      <c r="D5910" s="84">
        <f ca="1">IF(FilterType="FIR", IF(Extend_fmod=1,OFFSET(PRE_CALC!J5858,0,DEC_RATE), OFFSET(PRE_CALC!B5858,0,DEC_RATE)), C5910)</f>
        <v>-114.512740686</v>
      </c>
      <c r="E5910" s="84">
        <f t="shared" ca="1" si="275"/>
        <v>102406.249999872</v>
      </c>
      <c r="F5910" s="84">
        <f t="shared" ca="1" si="273"/>
        <v>-4.8930546883400004E-3</v>
      </c>
      <c r="G5910" s="119">
        <f>IF(FilterType="FIR",  PRE_CALC!A5858*Fdata, IF(F_default=1,G5909+(4*Fnotch-0)/8192,G5909+(F_stop-F_start)/8192) )</f>
        <v>182968.750000128</v>
      </c>
      <c r="H5910" s="120">
        <f ca="1">IF(FilterType="FIR", OFFSET(PRE_CALC!B5858,0,DEC_RATE), C5910)</f>
        <v>-114.512740686</v>
      </c>
    </row>
    <row r="5911" spans="2:8" x14ac:dyDescent="0.2">
      <c r="B5911" s="45">
        <f>IF(FilterType="FIR", IF(Extend_fmod, PRE_CALC!I5859*Fm, PRE_CALC!A5859*Fdata), IF(F_default=1,B5910+(4*Fnotch-0)/8192,B5910+(F_stop-F_start)/8192) )</f>
        <v>183000</v>
      </c>
      <c r="C5911" s="39">
        <f t="shared" si="274"/>
        <v>-2.7244623099832621</v>
      </c>
      <c r="D5911" s="84">
        <f ca="1">IF(FilterType="FIR", IF(Extend_fmod=1,OFFSET(PRE_CALC!J5859,0,DEC_RATE), OFFSET(PRE_CALC!B5859,0,DEC_RATE)), C5911)</f>
        <v>-114.574432887</v>
      </c>
      <c r="E5911" s="84">
        <f t="shared" ca="1" si="275"/>
        <v>102406.249999872</v>
      </c>
      <c r="F5911" s="84">
        <f t="shared" ca="1" si="273"/>
        <v>-4.8930546883400004E-3</v>
      </c>
      <c r="G5911" s="119">
        <f>IF(FilterType="FIR",  PRE_CALC!A5859*Fdata, IF(F_default=1,G5910+(4*Fnotch-0)/8192,G5910+(F_stop-F_start)/8192) )</f>
        <v>183000</v>
      </c>
      <c r="H5911" s="120">
        <f ca="1">IF(FilterType="FIR", OFFSET(PRE_CALC!B5859,0,DEC_RATE), C5911)</f>
        <v>-114.574432887</v>
      </c>
    </row>
    <row r="5912" spans="2:8" x14ac:dyDescent="0.2">
      <c r="B5912" s="45">
        <f>IF(FilterType="FIR", IF(Extend_fmod, PRE_CALC!I5860*Fm, PRE_CALC!A5860*Fdata), IF(F_default=1,B5911+(4*Fnotch-0)/8192,B5911+(F_stop-F_start)/8192) )</f>
        <v>183031.249999872</v>
      </c>
      <c r="C5912" s="39">
        <f t="shared" si="274"/>
        <v>-2.7254031097731723</v>
      </c>
      <c r="D5912" s="84">
        <f ca="1">IF(FilterType="FIR", IF(Extend_fmod=1,OFFSET(PRE_CALC!J5860,0,DEC_RATE), OFFSET(PRE_CALC!B5860,0,DEC_RATE)), C5912)</f>
        <v>-114.640460412</v>
      </c>
      <c r="E5912" s="84">
        <f t="shared" ca="1" si="275"/>
        <v>102406.249999872</v>
      </c>
      <c r="F5912" s="84">
        <f t="shared" ca="1" si="273"/>
        <v>-4.8930546883400004E-3</v>
      </c>
      <c r="G5912" s="119">
        <f>IF(FilterType="FIR",  PRE_CALC!A5860*Fdata, IF(F_default=1,G5911+(4*Fnotch-0)/8192,G5911+(F_stop-F_start)/8192) )</f>
        <v>183031.249999872</v>
      </c>
      <c r="H5912" s="120">
        <f ca="1">IF(FilterType="FIR", OFFSET(PRE_CALC!B5860,0,DEC_RATE), C5912)</f>
        <v>-114.640460412</v>
      </c>
    </row>
    <row r="5913" spans="2:8" x14ac:dyDescent="0.2">
      <c r="B5913" s="45">
        <f>IF(FilterType="FIR", IF(Extend_fmod, PRE_CALC!I5861*Fm, PRE_CALC!A5861*Fdata), IF(F_default=1,B5912+(4*Fnotch-0)/8192,B5912+(F_stop-F_start)/8192) )</f>
        <v>183062.5</v>
      </c>
      <c r="C5913" s="39">
        <f t="shared" si="274"/>
        <v>-2.7263440773481213</v>
      </c>
      <c r="D5913" s="84">
        <f ca="1">IF(FilterType="FIR", IF(Extend_fmod=1,OFFSET(PRE_CALC!J5861,0,DEC_RATE), OFFSET(PRE_CALC!B5861,0,DEC_RATE)), C5913)</f>
        <v>-114.710898137</v>
      </c>
      <c r="E5913" s="84">
        <f t="shared" ca="1" si="275"/>
        <v>102406.249999872</v>
      </c>
      <c r="F5913" s="84">
        <f t="shared" ca="1" si="273"/>
        <v>-4.8930546883400004E-3</v>
      </c>
      <c r="G5913" s="119">
        <f>IF(FilterType="FIR",  PRE_CALC!A5861*Fdata, IF(F_default=1,G5912+(4*Fnotch-0)/8192,G5912+(F_stop-F_start)/8192) )</f>
        <v>183062.5</v>
      </c>
      <c r="H5913" s="120">
        <f ca="1">IF(FilterType="FIR", OFFSET(PRE_CALC!B5861,0,DEC_RATE), C5913)</f>
        <v>-114.710898137</v>
      </c>
    </row>
    <row r="5914" spans="2:8" x14ac:dyDescent="0.2">
      <c r="B5914" s="45">
        <f>IF(FilterType="FIR", IF(Extend_fmod, PRE_CALC!I5862*Fm, PRE_CALC!A5862*Fdata), IF(F_default=1,B5913+(4*Fnotch-0)/8192,B5913+(F_stop-F_start)/8192) )</f>
        <v>183093.750000128</v>
      </c>
      <c r="C5914" s="39">
        <f t="shared" si="274"/>
        <v>-2.7272852127042007</v>
      </c>
      <c r="D5914" s="84">
        <f ca="1">IF(FilterType="FIR", IF(Extend_fmod=1,OFFSET(PRE_CALC!J5862,0,DEC_RATE), OFFSET(PRE_CALC!B5862,0,DEC_RATE)), C5914)</f>
        <v>-114.78582641</v>
      </c>
      <c r="E5914" s="84">
        <f t="shared" ca="1" si="275"/>
        <v>102406.249999872</v>
      </c>
      <c r="F5914" s="84">
        <f t="shared" ca="1" si="273"/>
        <v>-4.8930546883400004E-3</v>
      </c>
      <c r="G5914" s="119">
        <f>IF(FilterType="FIR",  PRE_CALC!A5862*Fdata, IF(F_default=1,G5913+(4*Fnotch-0)/8192,G5913+(F_stop-F_start)/8192) )</f>
        <v>183093.750000128</v>
      </c>
      <c r="H5914" s="120">
        <f ca="1">IF(FilterType="FIR", OFFSET(PRE_CALC!B5862,0,DEC_RATE), C5914)</f>
        <v>-114.78582641</v>
      </c>
    </row>
    <row r="5915" spans="2:8" x14ac:dyDescent="0.2">
      <c r="B5915" s="45">
        <f>IF(FilterType="FIR", IF(Extend_fmod, PRE_CALC!I5863*Fm, PRE_CALC!A5863*Fdata), IF(F_default=1,B5914+(4*Fnotch-0)/8192,B5914+(F_stop-F_start)/8192) )</f>
        <v>183125</v>
      </c>
      <c r="C5915" s="39">
        <f t="shared" si="274"/>
        <v>-2.7282265158375214</v>
      </c>
      <c r="D5915" s="84">
        <f ca="1">IF(FilterType="FIR", IF(Extend_fmod=1,OFFSET(PRE_CALC!J5863,0,DEC_RATE), OFFSET(PRE_CALC!B5863,0,DEC_RATE)), C5915)</f>
        <v>-114.86533139399999</v>
      </c>
      <c r="E5915" s="84">
        <f t="shared" ca="1" si="275"/>
        <v>102406.249999872</v>
      </c>
      <c r="F5915" s="84">
        <f t="shared" ca="1" si="273"/>
        <v>-4.8930546883400004E-3</v>
      </c>
      <c r="G5915" s="119">
        <f>IF(FilterType="FIR",  PRE_CALC!A5863*Fdata, IF(F_default=1,G5914+(4*Fnotch-0)/8192,G5914+(F_stop-F_start)/8192) )</f>
        <v>183125</v>
      </c>
      <c r="H5915" s="120">
        <f ca="1">IF(FilterType="FIR", OFFSET(PRE_CALC!B5863,0,DEC_RATE), C5915)</f>
        <v>-114.86533139399999</v>
      </c>
    </row>
    <row r="5916" spans="2:8" x14ac:dyDescent="0.2">
      <c r="B5916" s="45">
        <f>IF(FilterType="FIR", IF(Extend_fmod, PRE_CALC!I5864*Fm, PRE_CALC!A5864*Fdata), IF(F_default=1,B5915+(4*Fnotch-0)/8192,B5915+(F_stop-F_start)/8192) )</f>
        <v>183156.249999872</v>
      </c>
      <c r="C5916" s="39">
        <f t="shared" si="274"/>
        <v>-2.7291679867596002</v>
      </c>
      <c r="D5916" s="84">
        <f ca="1">IF(FilterType="FIR", IF(Extend_fmod=1,OFFSET(PRE_CALC!J5864,0,DEC_RATE), OFFSET(PRE_CALC!B5864,0,DEC_RATE)), C5916)</f>
        <v>-114.949505445</v>
      </c>
      <c r="E5916" s="84">
        <f t="shared" ca="1" si="275"/>
        <v>102406.249999872</v>
      </c>
      <c r="F5916" s="84">
        <f t="shared" ca="1" si="273"/>
        <v>-4.8930546883400004E-3</v>
      </c>
      <c r="G5916" s="119">
        <f>IF(FilterType="FIR",  PRE_CALC!A5864*Fdata, IF(F_default=1,G5915+(4*Fnotch-0)/8192,G5915+(F_stop-F_start)/8192) )</f>
        <v>183156.249999872</v>
      </c>
      <c r="H5916" s="120">
        <f ca="1">IF(FilterType="FIR", OFFSET(PRE_CALC!B5864,0,DEC_RATE), C5916)</f>
        <v>-114.949505445</v>
      </c>
    </row>
    <row r="5917" spans="2:8" x14ac:dyDescent="0.2">
      <c r="B5917" s="45">
        <f>IF(FilterType="FIR", IF(Extend_fmod, PRE_CALC!I5865*Fm, PRE_CALC!A5865*Fdata), IF(F_default=1,B5916+(4*Fnotch-0)/8192,B5916+(F_stop-F_start)/8192) )</f>
        <v>183187.5</v>
      </c>
      <c r="C5917" s="39">
        <f t="shared" si="274"/>
        <v>-2.7301096254819246</v>
      </c>
      <c r="D5917" s="84">
        <f ca="1">IF(FilterType="FIR", IF(Extend_fmod=1,OFFSET(PRE_CALC!J5865,0,DEC_RATE), OFFSET(PRE_CALC!B5865,0,DEC_RATE)), C5917)</f>
        <v>-115.038447526</v>
      </c>
      <c r="E5917" s="84">
        <f t="shared" ca="1" si="275"/>
        <v>102406.249999872</v>
      </c>
      <c r="F5917" s="84">
        <f t="shared" ca="1" si="273"/>
        <v>-4.8930546883400004E-3</v>
      </c>
      <c r="G5917" s="119">
        <f>IF(FilterType="FIR",  PRE_CALC!A5865*Fdata, IF(F_default=1,G5916+(4*Fnotch-0)/8192,G5916+(F_stop-F_start)/8192) )</f>
        <v>183187.5</v>
      </c>
      <c r="H5917" s="120">
        <f ca="1">IF(FilterType="FIR", OFFSET(PRE_CALC!B5865,0,DEC_RATE), C5917)</f>
        <v>-115.038447526</v>
      </c>
    </row>
    <row r="5918" spans="2:8" x14ac:dyDescent="0.2">
      <c r="B5918" s="45">
        <f>IF(FilterType="FIR", IF(Extend_fmod, PRE_CALC!I5866*Fm, PRE_CALC!A5866*Fdata), IF(F_default=1,B5917+(4*Fnotch-0)/8192,B5917+(F_stop-F_start)/8192) )</f>
        <v>183218.750000128</v>
      </c>
      <c r="C5918" s="39">
        <f t="shared" si="274"/>
        <v>-2.7310514320006352</v>
      </c>
      <c r="D5918" s="84">
        <f ca="1">IF(FilterType="FIR", IF(Extend_fmod=1,OFFSET(PRE_CALC!J5866,0,DEC_RATE), OFFSET(PRE_CALC!B5866,0,DEC_RATE)), C5918)</f>
        <v>-115.132263669</v>
      </c>
      <c r="E5918" s="84">
        <f t="shared" ca="1" si="275"/>
        <v>102406.249999872</v>
      </c>
      <c r="F5918" s="84">
        <f t="shared" ca="1" si="273"/>
        <v>-4.8930546883400004E-3</v>
      </c>
      <c r="G5918" s="119">
        <f>IF(FilterType="FIR",  PRE_CALC!A5866*Fdata, IF(F_default=1,G5917+(4*Fnotch-0)/8192,G5917+(F_stop-F_start)/8192) )</f>
        <v>183218.750000128</v>
      </c>
      <c r="H5918" s="120">
        <f ca="1">IF(FilterType="FIR", OFFSET(PRE_CALC!B5866,0,DEC_RATE), C5918)</f>
        <v>-115.132263669</v>
      </c>
    </row>
    <row r="5919" spans="2:8" x14ac:dyDescent="0.2">
      <c r="B5919" s="45">
        <f>IF(FilterType="FIR", IF(Extend_fmod, PRE_CALC!I5867*Fm, PRE_CALC!A5867*Fdata), IF(F_default=1,B5918+(4*Fnotch-0)/8192,B5918+(F_stop-F_start)/8192) )</f>
        <v>183250</v>
      </c>
      <c r="C5919" s="39">
        <f t="shared" si="274"/>
        <v>-2.7319934063118199</v>
      </c>
      <c r="D5919" s="84">
        <f ca="1">IF(FilterType="FIR", IF(Extend_fmod=1,OFFSET(PRE_CALC!J5867,0,DEC_RATE), OFFSET(PRE_CALC!B5867,0,DEC_RATE)), C5919)</f>
        <v>-115.231067479</v>
      </c>
      <c r="E5919" s="84">
        <f t="shared" ca="1" si="275"/>
        <v>102406.249999872</v>
      </c>
      <c r="F5919" s="84">
        <f t="shared" ca="1" si="273"/>
        <v>-4.8930546883400004E-3</v>
      </c>
      <c r="G5919" s="119">
        <f>IF(FilterType="FIR",  PRE_CALC!A5867*Fdata, IF(F_default=1,G5918+(4*Fnotch-0)/8192,G5918+(F_stop-F_start)/8192) )</f>
        <v>183250</v>
      </c>
      <c r="H5919" s="120">
        <f ca="1">IF(FilterType="FIR", OFFSET(PRE_CALC!B5867,0,DEC_RATE), C5919)</f>
        <v>-115.231067479</v>
      </c>
    </row>
    <row r="5920" spans="2:8" x14ac:dyDescent="0.2">
      <c r="B5920" s="45">
        <f>IF(FilterType="FIR", IF(Extend_fmod, PRE_CALC!I5868*Fm, PRE_CALC!A5868*Fdata), IF(F_default=1,B5919+(4*Fnotch-0)/8192,B5919+(F_stop-F_start)/8192) )</f>
        <v>183281.249999872</v>
      </c>
      <c r="C5920" s="39">
        <f t="shared" si="274"/>
        <v>-2.7329355484269784</v>
      </c>
      <c r="D5920" s="84">
        <f ca="1">IF(FilterType="FIR", IF(Extend_fmod=1,OFFSET(PRE_CALC!J5868,0,DEC_RATE), OFFSET(PRE_CALC!B5868,0,DEC_RATE)), C5920)</f>
        <v>-115.334980692</v>
      </c>
      <c r="E5920" s="84">
        <f t="shared" ca="1" si="275"/>
        <v>102406.249999872</v>
      </c>
      <c r="F5920" s="84">
        <f t="shared" ca="1" si="273"/>
        <v>-4.8930546883400004E-3</v>
      </c>
      <c r="G5920" s="119">
        <f>IF(FilterType="FIR",  PRE_CALC!A5868*Fdata, IF(F_default=1,G5919+(4*Fnotch-0)/8192,G5919+(F_stop-F_start)/8192) )</f>
        <v>183281.249999872</v>
      </c>
      <c r="H5920" s="120">
        <f ca="1">IF(FilterType="FIR", OFFSET(PRE_CALC!B5868,0,DEC_RATE), C5920)</f>
        <v>-115.334980692</v>
      </c>
    </row>
    <row r="5921" spans="2:8" x14ac:dyDescent="0.2">
      <c r="B5921" s="45">
        <f>IF(FilterType="FIR", IF(Extend_fmod, PRE_CALC!I5869*Fm, PRE_CALC!A5869*Fdata), IF(F_default=1,B5920+(4*Fnotch-0)/8192,B5920+(F_stop-F_start)/8192) )</f>
        <v>183312.5</v>
      </c>
      <c r="C5921" s="39">
        <f t="shared" si="274"/>
        <v>-2.733877858357658</v>
      </c>
      <c r="D5921" s="84">
        <f ca="1">IF(FilterType="FIR", IF(Extend_fmod=1,OFFSET(PRE_CALC!J5869,0,DEC_RATE), OFFSET(PRE_CALC!B5869,0,DEC_RATE)), C5921)</f>
        <v>-115.44413380100001</v>
      </c>
      <c r="E5921" s="84">
        <f t="shared" ca="1" si="275"/>
        <v>102406.249999872</v>
      </c>
      <c r="F5921" s="84">
        <f t="shared" ca="1" si="273"/>
        <v>-4.8930546883400004E-3</v>
      </c>
      <c r="G5921" s="119">
        <f>IF(FilterType="FIR",  PRE_CALC!A5869*Fdata, IF(F_default=1,G5920+(4*Fnotch-0)/8192,G5920+(F_stop-F_start)/8192) )</f>
        <v>183312.5</v>
      </c>
      <c r="H5921" s="120">
        <f ca="1">IF(FilterType="FIR", OFFSET(PRE_CALC!B5869,0,DEC_RATE), C5921)</f>
        <v>-115.44413380100001</v>
      </c>
    </row>
    <row r="5922" spans="2:8" x14ac:dyDescent="0.2">
      <c r="B5922" s="45">
        <f>IF(FilterType="FIR", IF(Extend_fmod, PRE_CALC!I5870*Fm, PRE_CALC!A5870*Fdata), IF(F_default=1,B5921+(4*Fnotch-0)/8192,B5921+(F_stop-F_start)/8192) )</f>
        <v>183343.750000128</v>
      </c>
      <c r="C5922" s="39">
        <f t="shared" si="274"/>
        <v>-2.7348203360999648</v>
      </c>
      <c r="D5922" s="84">
        <f ca="1">IF(FilterType="FIR", IF(Extend_fmod=1,OFFSET(PRE_CALC!J5870,0,DEC_RATE), OFFSET(PRE_CALC!B5870,0,DEC_RATE)), C5922)</f>
        <v>-115.55866673</v>
      </c>
      <c r="E5922" s="84">
        <f t="shared" ca="1" si="275"/>
        <v>102406.249999872</v>
      </c>
      <c r="F5922" s="84">
        <f t="shared" ca="1" si="273"/>
        <v>-4.8930546883400004E-3</v>
      </c>
      <c r="G5922" s="119">
        <f>IF(FilterType="FIR",  PRE_CALC!A5870*Fdata, IF(F_default=1,G5921+(4*Fnotch-0)/8192,G5921+(F_stop-F_start)/8192) )</f>
        <v>183343.750000128</v>
      </c>
      <c r="H5922" s="120">
        <f ca="1">IF(FilterType="FIR", OFFSET(PRE_CALC!B5870,0,DEC_RATE), C5922)</f>
        <v>-115.55866673</v>
      </c>
    </row>
    <row r="5923" spans="2:8" x14ac:dyDescent="0.2">
      <c r="B5923" s="45">
        <f>IF(FilterType="FIR", IF(Extend_fmod, PRE_CALC!I5871*Fm, PRE_CALC!A5871*Fdata), IF(F_default=1,B5922+(4*Fnotch-0)/8192,B5922+(F_stop-F_start)/8192) )</f>
        <v>183375</v>
      </c>
      <c r="C5923" s="39">
        <f t="shared" si="274"/>
        <v>-2.7357629816499784</v>
      </c>
      <c r="D5923" s="84">
        <f ca="1">IF(FilterType="FIR", IF(Extend_fmod=1,OFFSET(PRE_CALC!J5871,0,DEC_RATE), OFFSET(PRE_CALC!B5871,0,DEC_RATE)), C5923)</f>
        <v>-115.678729609</v>
      </c>
      <c r="E5923" s="84">
        <f t="shared" ca="1" si="275"/>
        <v>102406.249999872</v>
      </c>
      <c r="F5923" s="84">
        <f t="shared" ca="1" si="273"/>
        <v>-4.8930546883400004E-3</v>
      </c>
      <c r="G5923" s="119">
        <f>IF(FilterType="FIR",  PRE_CALC!A5871*Fdata, IF(F_default=1,G5922+(4*Fnotch-0)/8192,G5922+(F_stop-F_start)/8192) )</f>
        <v>183375</v>
      </c>
      <c r="H5923" s="120">
        <f ca="1">IF(FilterType="FIR", OFFSET(PRE_CALC!B5871,0,DEC_RATE), C5923)</f>
        <v>-115.678729609</v>
      </c>
    </row>
    <row r="5924" spans="2:8" x14ac:dyDescent="0.2">
      <c r="B5924" s="45">
        <f>IF(FilterType="FIR", IF(Extend_fmod, PRE_CALC!I5872*Fm, PRE_CALC!A5872*Fdata), IF(F_default=1,B5923+(4*Fnotch-0)/8192,B5923+(F_stop-F_start)/8192) )</f>
        <v>183406.249999872</v>
      </c>
      <c r="C5924" s="39">
        <f t="shared" si="274"/>
        <v>-2.7367057950192231</v>
      </c>
      <c r="D5924" s="84">
        <f ca="1">IF(FilterType="FIR", IF(Extend_fmod=1,OFFSET(PRE_CALC!J5872,0,DEC_RATE), OFFSET(PRE_CALC!B5872,0,DEC_RATE)), C5924)</f>
        <v>-115.804483612</v>
      </c>
      <c r="E5924" s="84">
        <f t="shared" ca="1" si="275"/>
        <v>102406.249999872</v>
      </c>
      <c r="F5924" s="84">
        <f t="shared" ca="1" si="273"/>
        <v>-4.8930546883400004E-3</v>
      </c>
      <c r="G5924" s="119">
        <f>IF(FilterType="FIR",  PRE_CALC!A5872*Fdata, IF(F_default=1,G5923+(4*Fnotch-0)/8192,G5923+(F_stop-F_start)/8192) )</f>
        <v>183406.249999872</v>
      </c>
      <c r="H5924" s="120">
        <f ca="1">IF(FilterType="FIR", OFFSET(PRE_CALC!B5872,0,DEC_RATE), C5924)</f>
        <v>-115.804483612</v>
      </c>
    </row>
    <row r="5925" spans="2:8" x14ac:dyDescent="0.2">
      <c r="B5925" s="45">
        <f>IF(FilterType="FIR", IF(Extend_fmod, PRE_CALC!I5873*Fm, PRE_CALC!A5873*Fdata), IF(F_default=1,B5924+(4*Fnotch-0)/8192,B5924+(F_stop-F_start)/8192) )</f>
        <v>183437.5</v>
      </c>
      <c r="C5925" s="39">
        <f t="shared" si="274"/>
        <v>-2.737648776219253</v>
      </c>
      <c r="D5925" s="84">
        <f ca="1">IF(FilterType="FIR", IF(Extend_fmod=1,OFFSET(PRE_CALC!J5873,0,DEC_RATE), OFFSET(PRE_CALC!B5873,0,DEC_RATE)), C5925)</f>
        <v>-115.936101906</v>
      </c>
      <c r="E5925" s="84">
        <f t="shared" ca="1" si="275"/>
        <v>102406.249999872</v>
      </c>
      <c r="F5925" s="84">
        <f t="shared" ca="1" si="273"/>
        <v>-4.8930546883400004E-3</v>
      </c>
      <c r="G5925" s="119">
        <f>IF(FilterType="FIR",  PRE_CALC!A5873*Fdata, IF(F_default=1,G5924+(4*Fnotch-0)/8192,G5924+(F_stop-F_start)/8192) )</f>
        <v>183437.5</v>
      </c>
      <c r="H5925" s="120">
        <f ca="1">IF(FilterType="FIR", OFFSET(PRE_CALC!B5873,0,DEC_RATE), C5925)</f>
        <v>-115.936101906</v>
      </c>
    </row>
    <row r="5926" spans="2:8" x14ac:dyDescent="0.2">
      <c r="B5926" s="45">
        <f>IF(FilterType="FIR", IF(Extend_fmod, PRE_CALC!I5874*Fm, PRE_CALC!A5874*Fdata), IF(F_default=1,B5925+(4*Fnotch-0)/8192,B5925+(F_stop-F_start)/8192) )</f>
        <v>183468.750000128</v>
      </c>
      <c r="C5926" s="39">
        <f t="shared" si="274"/>
        <v>-2.7385919252461619</v>
      </c>
      <c r="D5926" s="84">
        <f ca="1">IF(FilterType="FIR", IF(Extend_fmod=1,OFFSET(PRE_CALC!J5874,0,DEC_RATE), OFFSET(PRE_CALC!B5874,0,DEC_RATE)), C5926)</f>
        <v>-116.073770705</v>
      </c>
      <c r="E5926" s="84">
        <f t="shared" ca="1" si="275"/>
        <v>102406.249999872</v>
      </c>
      <c r="F5926" s="84">
        <f t="shared" ca="1" si="273"/>
        <v>-4.8930546883400004E-3</v>
      </c>
      <c r="G5926" s="119">
        <f>IF(FilterType="FIR",  PRE_CALC!A5874*Fdata, IF(F_default=1,G5925+(4*Fnotch-0)/8192,G5925+(F_stop-F_start)/8192) )</f>
        <v>183468.750000128</v>
      </c>
      <c r="H5926" s="120">
        <f ca="1">IF(FilterType="FIR", OFFSET(PRE_CALC!B5874,0,DEC_RATE), C5926)</f>
        <v>-116.073770705</v>
      </c>
    </row>
    <row r="5927" spans="2:8" x14ac:dyDescent="0.2">
      <c r="B5927" s="45">
        <f>IF(FilterType="FIR", IF(Extend_fmod, PRE_CALC!I5875*Fm, PRE_CALC!A5875*Fdata), IF(F_default=1,B5926+(4*Fnotch-0)/8192,B5926+(F_stop-F_start)/8192) )</f>
        <v>183500</v>
      </c>
      <c r="C5927" s="39">
        <f t="shared" si="274"/>
        <v>-2.7395352420960393</v>
      </c>
      <c r="D5927" s="84">
        <f ca="1">IF(FilterType="FIR", IF(Extend_fmod=1,OFFSET(PRE_CALC!J5875,0,DEC_RATE), OFFSET(PRE_CALC!B5875,0,DEC_RATE)), C5927)</f>
        <v>-116.21769044600001</v>
      </c>
      <c r="E5927" s="84">
        <f t="shared" ca="1" si="275"/>
        <v>102406.249999872</v>
      </c>
      <c r="F5927" s="84">
        <f t="shared" ca="1" si="273"/>
        <v>-4.8930546883400004E-3</v>
      </c>
      <c r="G5927" s="119">
        <f>IF(FilterType="FIR",  PRE_CALC!A5875*Fdata, IF(F_default=1,G5926+(4*Fnotch-0)/8192,G5926+(F_stop-F_start)/8192) )</f>
        <v>183500</v>
      </c>
      <c r="H5927" s="120">
        <f ca="1">IF(FilterType="FIR", OFFSET(PRE_CALC!B5875,0,DEC_RATE), C5927)</f>
        <v>-116.21769044600001</v>
      </c>
    </row>
    <row r="5928" spans="2:8" x14ac:dyDescent="0.2">
      <c r="B5928" s="45">
        <f>IF(FilterType="FIR", IF(Extend_fmod, PRE_CALC!I5876*Fm, PRE_CALC!A5876*Fdata), IF(F_default=1,B5927+(4*Fnotch-0)/8192,B5927+(F_stop-F_start)/8192) )</f>
        <v>183531.249999872</v>
      </c>
      <c r="C5928" s="39">
        <f t="shared" si="274"/>
        <v>-2.740478726780414</v>
      </c>
      <c r="D5928" s="84">
        <f ca="1">IF(FilterType="FIR", IF(Extend_fmod=1,OFFSET(PRE_CALC!J5876,0,DEC_RATE), OFFSET(PRE_CALC!B5876,0,DEC_RATE)), C5928)</f>
        <v>-116.368077118</v>
      </c>
      <c r="E5928" s="84">
        <f t="shared" ca="1" si="275"/>
        <v>102406.249999872</v>
      </c>
      <c r="F5928" s="84">
        <f t="shared" ca="1" si="273"/>
        <v>-4.8930546883400004E-3</v>
      </c>
      <c r="G5928" s="119">
        <f>IF(FilterType="FIR",  PRE_CALC!A5876*Fdata, IF(F_default=1,G5927+(4*Fnotch-0)/8192,G5927+(F_stop-F_start)/8192) )</f>
        <v>183531.249999872</v>
      </c>
      <c r="H5928" s="120">
        <f ca="1">IF(FilterType="FIR", OFFSET(PRE_CALC!B5876,0,DEC_RATE), C5928)</f>
        <v>-116.368077118</v>
      </c>
    </row>
    <row r="5929" spans="2:8" x14ac:dyDescent="0.2">
      <c r="B5929" s="45">
        <f>IF(FilterType="FIR", IF(Extend_fmod, PRE_CALC!I5877*Fm, PRE_CALC!A5877*Fdata), IF(F_default=1,B5928+(4*Fnotch-0)/8192,B5928+(F_stop-F_start)/8192) )</f>
        <v>183562.5</v>
      </c>
      <c r="C5929" s="39">
        <f t="shared" si="274"/>
        <v>-2.7414223793108468</v>
      </c>
      <c r="D5929" s="84">
        <f ca="1">IF(FilterType="FIR", IF(Extend_fmod=1,OFFSET(PRE_CALC!J5877,0,DEC_RATE), OFFSET(PRE_CALC!B5877,0,DEC_RATE)), C5929)</f>
        <v>-116.525163745</v>
      </c>
      <c r="E5929" s="84">
        <f t="shared" ca="1" si="275"/>
        <v>102406.249999872</v>
      </c>
      <c r="F5929" s="84">
        <f t="shared" ca="1" si="273"/>
        <v>-4.8930546883400004E-3</v>
      </c>
      <c r="G5929" s="119">
        <f>IF(FilterType="FIR",  PRE_CALC!A5877*Fdata, IF(F_default=1,G5928+(4*Fnotch-0)/8192,G5928+(F_stop-F_start)/8192) )</f>
        <v>183562.5</v>
      </c>
      <c r="H5929" s="120">
        <f ca="1">IF(FilterType="FIR", OFFSET(PRE_CALC!B5877,0,DEC_RATE), C5929)</f>
        <v>-116.525163745</v>
      </c>
    </row>
    <row r="5930" spans="2:8" x14ac:dyDescent="0.2">
      <c r="B5930" s="45">
        <f>IF(FilterType="FIR", IF(Extend_fmod, PRE_CALC!I5878*Fm, PRE_CALC!A5878*Fdata), IF(F_default=1,B5929+(4*Fnotch-0)/8192,B5929+(F_stop-F_start)/8192) )</f>
        <v>183593.750000128</v>
      </c>
      <c r="C5930" s="39">
        <f t="shared" si="274"/>
        <v>-2.742366199683441</v>
      </c>
      <c r="D5930" s="84">
        <f ca="1">IF(FilterType="FIR", IF(Extend_fmod=1,OFFSET(PRE_CALC!J5878,0,DEC_RATE), OFFSET(PRE_CALC!B5878,0,DEC_RATE)), C5930)</f>
        <v>-116.689202069</v>
      </c>
      <c r="E5930" s="84">
        <f t="shared" ca="1" si="275"/>
        <v>102406.249999872</v>
      </c>
      <c r="F5930" s="84">
        <f t="shared" ca="1" si="273"/>
        <v>-4.8930546883400004E-3</v>
      </c>
      <c r="G5930" s="119">
        <f>IF(FilterType="FIR",  PRE_CALC!A5878*Fdata, IF(F_default=1,G5929+(4*Fnotch-0)/8192,G5929+(F_stop-F_start)/8192) )</f>
        <v>183593.750000128</v>
      </c>
      <c r="H5930" s="120">
        <f ca="1">IF(FilterType="FIR", OFFSET(PRE_CALC!B5878,0,DEC_RATE), C5930)</f>
        <v>-116.689202069</v>
      </c>
    </row>
    <row r="5931" spans="2:8" x14ac:dyDescent="0.2">
      <c r="B5931" s="45">
        <f>IF(FilterType="FIR", IF(Extend_fmod, PRE_CALC!I5879*Fm, PRE_CALC!A5879*Fdata), IF(F_default=1,B5930+(4*Fnotch-0)/8192,B5930+(F_stop-F_start)/8192) )</f>
        <v>183625</v>
      </c>
      <c r="C5931" s="39">
        <f t="shared" si="274"/>
        <v>-2.7433101878942399</v>
      </c>
      <c r="D5931" s="84">
        <f ca="1">IF(FilterType="FIR", IF(Extend_fmod=1,OFFSET(PRE_CALC!J5879,0,DEC_RATE), OFFSET(PRE_CALC!B5879,0,DEC_RATE)), C5931)</f>
        <v>-116.860464444</v>
      </c>
      <c r="E5931" s="84">
        <f t="shared" ca="1" si="275"/>
        <v>102406.249999872</v>
      </c>
      <c r="F5931" s="84">
        <f t="shared" ca="1" si="273"/>
        <v>-4.8930546883400004E-3</v>
      </c>
      <c r="G5931" s="119">
        <f>IF(FilterType="FIR",  PRE_CALC!A5879*Fdata, IF(F_default=1,G5930+(4*Fnotch-0)/8192,G5930+(F_stop-F_start)/8192) )</f>
        <v>183625</v>
      </c>
      <c r="H5931" s="120">
        <f ca="1">IF(FilterType="FIR", OFFSET(PRE_CALC!B5879,0,DEC_RATE), C5931)</f>
        <v>-116.860464444</v>
      </c>
    </row>
    <row r="5932" spans="2:8" x14ac:dyDescent="0.2">
      <c r="B5932" s="45">
        <f>IF(FilterType="FIR", IF(Extend_fmod, PRE_CALC!I5880*Fm, PRE_CALC!A5880*Fdata), IF(F_default=1,B5931+(4*Fnotch-0)/8192,B5931+(F_stop-F_start)/8192) )</f>
        <v>183656.249999872</v>
      </c>
      <c r="C5932" s="39">
        <f t="shared" si="274"/>
        <v>-2.7442543439548466</v>
      </c>
      <c r="D5932" s="84">
        <f ca="1">IF(FilterType="FIR", IF(Extend_fmod=1,OFFSET(PRE_CALC!J5880,0,DEC_RATE), OFFSET(PRE_CALC!B5880,0,DEC_RATE)), C5932)</f>
        <v>-117.03924598499999</v>
      </c>
      <c r="E5932" s="84">
        <f t="shared" ca="1" si="275"/>
        <v>102406.249999872</v>
      </c>
      <c r="F5932" s="84">
        <f t="shared" ca="1" si="273"/>
        <v>-4.8930546883400004E-3</v>
      </c>
      <c r="G5932" s="119">
        <f>IF(FilterType="FIR",  PRE_CALC!A5880*Fdata, IF(F_default=1,G5931+(4*Fnotch-0)/8192,G5931+(F_stop-F_start)/8192) )</f>
        <v>183656.249999872</v>
      </c>
      <c r="H5932" s="120">
        <f ca="1">IF(FilterType="FIR", OFFSET(PRE_CALC!B5880,0,DEC_RATE), C5932)</f>
        <v>-117.03924598499999</v>
      </c>
    </row>
    <row r="5933" spans="2:8" x14ac:dyDescent="0.2">
      <c r="B5933" s="45">
        <f>IF(FilterType="FIR", IF(Extend_fmod, PRE_CALC!I5881*Fm, PRE_CALC!A5881*Fdata), IF(F_default=1,B5932+(4*Fnotch-0)/8192,B5932+(F_stop-F_start)/8192) )</f>
        <v>183687.5</v>
      </c>
      <c r="C5933" s="39">
        <f t="shared" si="274"/>
        <v>-2.745198667876783</v>
      </c>
      <c r="D5933" s="84">
        <f ca="1">IF(FilterType="FIR", IF(Extend_fmod=1,OFFSET(PRE_CALC!J5881,0,DEC_RATE), OFFSET(PRE_CALC!B5881,0,DEC_RATE)), C5933)</f>
        <v>-117.22586702</v>
      </c>
      <c r="E5933" s="84">
        <f t="shared" ca="1" si="275"/>
        <v>102406.249999872</v>
      </c>
      <c r="F5933" s="84">
        <f t="shared" ca="1" si="273"/>
        <v>-4.8930546883400004E-3</v>
      </c>
      <c r="G5933" s="119">
        <f>IF(FilterType="FIR",  PRE_CALC!A5881*Fdata, IF(F_default=1,G5932+(4*Fnotch-0)/8192,G5932+(F_stop-F_start)/8192) )</f>
        <v>183687.5</v>
      </c>
      <c r="H5933" s="120">
        <f ca="1">IF(FilterType="FIR", OFFSET(PRE_CALC!B5881,0,DEC_RATE), C5933)</f>
        <v>-117.22586702</v>
      </c>
    </row>
    <row r="5934" spans="2:8" x14ac:dyDescent="0.2">
      <c r="B5934" s="45">
        <f>IF(FilterType="FIR", IF(Extend_fmod, PRE_CALC!I5882*Fm, PRE_CALC!A5882*Fdata), IF(F_default=1,B5933+(4*Fnotch-0)/8192,B5933+(F_stop-F_start)/8192) )</f>
        <v>183718.750000128</v>
      </c>
      <c r="C5934" s="39">
        <f t="shared" si="274"/>
        <v>-2.7461431596561612</v>
      </c>
      <c r="D5934" s="84">
        <f ca="1">IF(FilterType="FIR", IF(Extend_fmod=1,OFFSET(PRE_CALC!J5882,0,DEC_RATE), OFFSET(PRE_CALC!B5882,0,DEC_RATE)), C5934)</f>
        <v>-117.420675879</v>
      </c>
      <c r="E5934" s="84">
        <f t="shared" ca="1" si="275"/>
        <v>102406.249999872</v>
      </c>
      <c r="F5934" s="84">
        <f t="shared" ca="1" si="273"/>
        <v>-4.8930546883400004E-3</v>
      </c>
      <c r="G5934" s="119">
        <f>IF(FilterType="FIR",  PRE_CALC!A5882*Fdata, IF(F_default=1,G5933+(4*Fnotch-0)/8192,G5933+(F_stop-F_start)/8192) )</f>
        <v>183718.750000128</v>
      </c>
      <c r="H5934" s="120">
        <f ca="1">IF(FilterType="FIR", OFFSET(PRE_CALC!B5882,0,DEC_RATE), C5934)</f>
        <v>-117.420675879</v>
      </c>
    </row>
    <row r="5935" spans="2:8" x14ac:dyDescent="0.2">
      <c r="B5935" s="45">
        <f>IF(FilterType="FIR", IF(Extend_fmod, PRE_CALC!I5883*Fm, PRE_CALC!A5883*Fdata), IF(F_default=1,B5934+(4*Fnotch-0)/8192,B5934+(F_stop-F_start)/8192) )</f>
        <v>183750</v>
      </c>
      <c r="C5935" s="39">
        <f t="shared" si="274"/>
        <v>-2.7470878192890402</v>
      </c>
      <c r="D5935" s="84">
        <f ca="1">IF(FilterType="FIR", IF(Extend_fmod=1,OFFSET(PRE_CALC!J5883,0,DEC_RATE), OFFSET(PRE_CALC!B5883,0,DEC_RATE)), C5935)</f>
        <v>-117.624052088</v>
      </c>
      <c r="E5935" s="84">
        <f t="shared" ca="1" si="275"/>
        <v>102406.249999872</v>
      </c>
      <c r="F5935" s="84">
        <f t="shared" ca="1" si="273"/>
        <v>-4.8930546883400004E-3</v>
      </c>
      <c r="G5935" s="119">
        <f>IF(FilterType="FIR",  PRE_CALC!A5883*Fdata, IF(F_default=1,G5934+(4*Fnotch-0)/8192,G5934+(F_stop-F_start)/8192) )</f>
        <v>183750</v>
      </c>
      <c r="H5935" s="120">
        <f ca="1">IF(FilterType="FIR", OFFSET(PRE_CALC!B5883,0,DEC_RATE), C5935)</f>
        <v>-117.624052088</v>
      </c>
    </row>
    <row r="5936" spans="2:8" x14ac:dyDescent="0.2">
      <c r="B5936" s="45">
        <f>IF(FilterType="FIR", IF(Extend_fmod, PRE_CALC!I5884*Fm, PRE_CALC!A5884*Fdata), IF(F_default=1,B5935+(4*Fnotch-0)/8192,B5935+(F_stop-F_start)/8192) )</f>
        <v>183781.249999872</v>
      </c>
      <c r="C5936" s="39">
        <f t="shared" si="274"/>
        <v>-2.7480326467870064</v>
      </c>
      <c r="D5936" s="84">
        <f ca="1">IF(FilterType="FIR", IF(Extend_fmod=1,OFFSET(PRE_CALC!J5884,0,DEC_RATE), OFFSET(PRE_CALC!B5884,0,DEC_RATE)), C5936)</f>
        <v>-117.83641005200001</v>
      </c>
      <c r="E5936" s="84">
        <f t="shared" ca="1" si="275"/>
        <v>102406.249999872</v>
      </c>
      <c r="F5936" s="84">
        <f t="shared" ca="1" si="273"/>
        <v>-4.8930546883400004E-3</v>
      </c>
      <c r="G5936" s="119">
        <f>IF(FilterType="FIR",  PRE_CALC!A5884*Fdata, IF(F_default=1,G5935+(4*Fnotch-0)/8192,G5935+(F_stop-F_start)/8192) )</f>
        <v>183781.249999872</v>
      </c>
      <c r="H5936" s="120">
        <f ca="1">IF(FilterType="FIR", OFFSET(PRE_CALC!B5884,0,DEC_RATE), C5936)</f>
        <v>-117.83641005200001</v>
      </c>
    </row>
    <row r="5937" spans="2:8" x14ac:dyDescent="0.2">
      <c r="B5937" s="45">
        <f>IF(FilterType="FIR", IF(Extend_fmod, PRE_CALC!I5885*Fm, PRE_CALC!A5885*Fdata), IF(F_default=1,B5936+(4*Fnotch-0)/8192,B5936+(F_stop-F_start)/8192) )</f>
        <v>183812.5</v>
      </c>
      <c r="C5937" s="39">
        <f t="shared" si="274"/>
        <v>-2.7489776421616066</v>
      </c>
      <c r="D5937" s="84">
        <f ca="1">IF(FilterType="FIR", IF(Extend_fmod=1,OFFSET(PRE_CALC!J5885,0,DEC_RATE), OFFSET(PRE_CALC!B5885,0,DEC_RATE)), C5937)</f>
        <v>-118.05820328999999</v>
      </c>
      <c r="E5937" s="84">
        <f t="shared" ca="1" si="275"/>
        <v>102406.249999872</v>
      </c>
      <c r="F5937" s="84">
        <f t="shared" ca="1" si="273"/>
        <v>-4.8930546883400004E-3</v>
      </c>
      <c r="G5937" s="119">
        <f>IF(FilterType="FIR",  PRE_CALC!A5885*Fdata, IF(F_default=1,G5936+(4*Fnotch-0)/8192,G5936+(F_stop-F_start)/8192) )</f>
        <v>183812.5</v>
      </c>
      <c r="H5937" s="120">
        <f ca="1">IF(FilterType="FIR", OFFSET(PRE_CALC!B5885,0,DEC_RATE), C5937)</f>
        <v>-118.05820328999999</v>
      </c>
    </row>
    <row r="5938" spans="2:8" x14ac:dyDescent="0.2">
      <c r="B5938" s="45">
        <f>IF(FilterType="FIR", IF(Extend_fmod, PRE_CALC!I5886*Fm, PRE_CALC!A5886*Fdata), IF(F_default=1,B5937+(4*Fnotch-0)/8192,B5937+(F_stop-F_start)/8192) )</f>
        <v>183843.750000128</v>
      </c>
      <c r="C5938" s="39">
        <f t="shared" si="274"/>
        <v>-2.7499228054089286</v>
      </c>
      <c r="D5938" s="84">
        <f ca="1">IF(FilterType="FIR", IF(Extend_fmod=1,OFFSET(PRE_CALC!J5886,0,DEC_RATE), OFFSET(PRE_CALC!B5886,0,DEC_RATE)), C5938)</f>
        <v>-118.289929348</v>
      </c>
      <c r="E5938" s="84">
        <f t="shared" ca="1" si="275"/>
        <v>102406.249999872</v>
      </c>
      <c r="F5938" s="84">
        <f t="shared" ca="1" si="273"/>
        <v>-4.8930546883400004E-3</v>
      </c>
      <c r="G5938" s="119">
        <f>IF(FilterType="FIR",  PRE_CALC!A5886*Fdata, IF(F_default=1,G5937+(4*Fnotch-0)/8192,G5937+(F_stop-F_start)/8192) )</f>
        <v>183843.750000128</v>
      </c>
      <c r="H5938" s="120">
        <f ca="1">IF(FilterType="FIR", OFFSET(PRE_CALC!B5886,0,DEC_RATE), C5938)</f>
        <v>-118.289929348</v>
      </c>
    </row>
    <row r="5939" spans="2:8" x14ac:dyDescent="0.2">
      <c r="B5939" s="45">
        <f>IF(FilterType="FIR", IF(Extend_fmod, PRE_CALC!I5887*Fm, PRE_CALC!A5887*Fdata), IF(F_default=1,B5938+(4*Fnotch-0)/8192,B5938+(F_stop-F_start)/8192) )</f>
        <v>183875</v>
      </c>
      <c r="C5939" s="39">
        <f t="shared" si="274"/>
        <v>-2.7508681365250669</v>
      </c>
      <c r="D5939" s="84">
        <f ca="1">IF(FilterType="FIR", IF(Extend_fmod=1,OFFSET(PRE_CALC!J5887,0,DEC_RATE), OFFSET(PRE_CALC!B5887,0,DEC_RATE)), C5939)</f>
        <v>-118.532135525</v>
      </c>
      <c r="E5939" s="84">
        <f t="shared" ca="1" si="275"/>
        <v>102406.249999872</v>
      </c>
      <c r="F5939" s="84">
        <f t="shared" ca="1" si="273"/>
        <v>-4.8930546883400004E-3</v>
      </c>
      <c r="G5939" s="119">
        <f>IF(FilterType="FIR",  PRE_CALC!A5887*Fdata, IF(F_default=1,G5938+(4*Fnotch-0)/8192,G5938+(F_stop-F_start)/8192) )</f>
        <v>183875</v>
      </c>
      <c r="H5939" s="120">
        <f ca="1">IF(FilterType="FIR", OFFSET(PRE_CALC!B5887,0,DEC_RATE), C5939)</f>
        <v>-118.532135525</v>
      </c>
    </row>
    <row r="5940" spans="2:8" x14ac:dyDescent="0.2">
      <c r="B5940" s="45">
        <f>IF(FilterType="FIR", IF(Extend_fmod, PRE_CALC!I5888*Fm, PRE_CALC!A5888*Fdata), IF(F_default=1,B5939+(4*Fnotch-0)/8192,B5939+(F_stop-F_start)/8192) )</f>
        <v>183906.249999872</v>
      </c>
      <c r="C5940" s="39">
        <f t="shared" si="274"/>
        <v>-2.7518136355215823</v>
      </c>
      <c r="D5940" s="84">
        <f ca="1">IF(FilterType="FIR", IF(Extend_fmod=1,OFFSET(PRE_CALC!J5888,0,DEC_RATE), OFFSET(PRE_CALC!B5888,0,DEC_RATE)), C5940)</f>
        <v>-118.78542555600001</v>
      </c>
      <c r="E5940" s="84">
        <f t="shared" ca="1" si="275"/>
        <v>102406.249999872</v>
      </c>
      <c r="F5940" s="84">
        <f t="shared" ca="1" si="273"/>
        <v>-4.8930546883400004E-3</v>
      </c>
      <c r="G5940" s="119">
        <f>IF(FilterType="FIR",  PRE_CALC!A5888*Fdata, IF(F_default=1,G5939+(4*Fnotch-0)/8192,G5939+(F_stop-F_start)/8192) )</f>
        <v>183906.249999872</v>
      </c>
      <c r="H5940" s="120">
        <f ca="1">IF(FilterType="FIR", OFFSET(PRE_CALC!B5888,0,DEC_RATE), C5940)</f>
        <v>-118.78542555600001</v>
      </c>
    </row>
    <row r="5941" spans="2:8" x14ac:dyDescent="0.2">
      <c r="B5941" s="45">
        <f>IF(FilterType="FIR", IF(Extend_fmod, PRE_CALC!I5889*Fm, PRE_CALC!A5889*Fdata), IF(F_default=1,B5940+(4*Fnotch-0)/8192,B5940+(F_stop-F_start)/8192) )</f>
        <v>183937.5</v>
      </c>
      <c r="C5941" s="39">
        <f t="shared" si="274"/>
        <v>-2.7527593024100421</v>
      </c>
      <c r="D5941" s="84">
        <f ca="1">IF(FilterType="FIR", IF(Extend_fmod=1,OFFSET(PRE_CALC!J5889,0,DEC_RATE), OFFSET(PRE_CALC!B5889,0,DEC_RATE)), C5941)</f>
        <v>-119.05046747199999</v>
      </c>
      <c r="E5941" s="84">
        <f t="shared" ca="1" si="275"/>
        <v>102406.249999872</v>
      </c>
      <c r="F5941" s="84">
        <f t="shared" ca="1" si="273"/>
        <v>-4.8930546883400004E-3</v>
      </c>
      <c r="G5941" s="119">
        <f>IF(FilterType="FIR",  PRE_CALC!A5889*Fdata, IF(F_default=1,G5940+(4*Fnotch-0)/8192,G5940+(F_stop-F_start)/8192) )</f>
        <v>183937.5</v>
      </c>
      <c r="H5941" s="120">
        <f ca="1">IF(FilterType="FIR", OFFSET(PRE_CALC!B5889,0,DEC_RATE), C5941)</f>
        <v>-119.05046747199999</v>
      </c>
    </row>
    <row r="5942" spans="2:8" x14ac:dyDescent="0.2">
      <c r="B5942" s="45">
        <f>IF(FilterType="FIR", IF(Extend_fmod, PRE_CALC!I5890*Fm, PRE_CALC!A5890*Fdata), IF(F_default=1,B5941+(4*Fnotch-0)/8192,B5941+(F_stop-F_start)/8192) )</f>
        <v>183968.750000128</v>
      </c>
      <c r="C5942" s="39">
        <f t="shared" si="274"/>
        <v>-2.7537051371865431</v>
      </c>
      <c r="D5942" s="84">
        <f ca="1">IF(FilterType="FIR", IF(Extend_fmod=1,OFFSET(PRE_CALC!J5890,0,DEC_RATE), OFFSET(PRE_CALC!B5890,0,DEC_RATE)), C5942)</f>
        <v>-119.32800289399999</v>
      </c>
      <c r="E5942" s="84">
        <f t="shared" ca="1" si="275"/>
        <v>102406.249999872</v>
      </c>
      <c r="F5942" s="84">
        <f t="shared" ca="1" si="273"/>
        <v>-4.8930546883400004E-3</v>
      </c>
      <c r="G5942" s="119">
        <f>IF(FilterType="FIR",  PRE_CALC!A5890*Fdata, IF(F_default=1,G5941+(4*Fnotch-0)/8192,G5941+(F_stop-F_start)/8192) )</f>
        <v>183968.750000128</v>
      </c>
      <c r="H5942" s="120">
        <f ca="1">IF(FilterType="FIR", OFFSET(PRE_CALC!B5890,0,DEC_RATE), C5942)</f>
        <v>-119.32800289399999</v>
      </c>
    </row>
    <row r="5943" spans="2:8" x14ac:dyDescent="0.2">
      <c r="B5943" s="45">
        <f>IF(FilterType="FIR", IF(Extend_fmod, PRE_CALC!I5891*Fm, PRE_CALC!A5891*Fdata), IF(F_default=1,B5942+(4*Fnotch-0)/8192,B5942+(F_stop-F_start)/8192) )</f>
        <v>184000</v>
      </c>
      <c r="C5943" s="39">
        <f t="shared" si="274"/>
        <v>-2.7546511398471658</v>
      </c>
      <c r="D5943" s="84">
        <f ca="1">IF(FilterType="FIR", IF(Extend_fmod=1,OFFSET(PRE_CALC!J5891,0,DEC_RATE), OFFSET(PRE_CALC!B5891,0,DEC_RATE)), C5943)</f>
        <v>-119.61885806700001</v>
      </c>
      <c r="E5943" s="84">
        <f t="shared" ca="1" si="275"/>
        <v>102406.249999872</v>
      </c>
      <c r="F5943" s="84">
        <f t="shared" ref="F5943:F6006" ca="1" si="276">IF(G5943&lt;=F_PB,H5943, OFFSET(H:H,MATCH(F_PB-0.0001,G:G),0,1))</f>
        <v>-4.8930546883400004E-3</v>
      </c>
      <c r="G5943" s="119">
        <f>IF(FilterType="FIR",  PRE_CALC!A5891*Fdata, IF(F_default=1,G5942+(4*Fnotch-0)/8192,G5942+(F_stop-F_start)/8192) )</f>
        <v>184000</v>
      </c>
      <c r="H5943" s="120">
        <f ca="1">IF(FilterType="FIR", OFFSET(PRE_CALC!B5891,0,DEC_RATE), C5943)</f>
        <v>-119.61885806700001</v>
      </c>
    </row>
    <row r="5944" spans="2:8" x14ac:dyDescent="0.2">
      <c r="B5944" s="45">
        <f>IF(FilterType="FIR", IF(Extend_fmod, PRE_CALC!I5892*Fm, PRE_CALC!A5892*Fdata), IF(F_default=1,B5943+(4*Fnotch-0)/8192,B5943+(F_stop-F_start)/8192) )</f>
        <v>184031.249999872</v>
      </c>
      <c r="C5944" s="39">
        <f t="shared" ref="C5944:C6007" si="277">MAX(20*LOG(ABS(   (1/s_dec*SIN(s_dec*$B5944/Fm*PI())/SIN($B5944/Fm*PI()))^(order-1) * (1/s_dec2*SIN(s_dec2*$B5944/Fm*PI())/SIN($B5944/Fm*PI()))  )), -160)</f>
        <v>-2.7555973104034726</v>
      </c>
      <c r="D5944" s="84">
        <f ca="1">IF(FilterType="FIR", IF(Extend_fmod=1,OFFSET(PRE_CALC!J5892,0,DEC_RATE), OFFSET(PRE_CALC!B5892,0,DEC_RATE)), C5944)</f>
        <v>-119.92395706400001</v>
      </c>
      <c r="E5944" s="84">
        <f t="shared" ref="E5944:E6007" ca="1" si="278">IF(G5944&lt;=F_PB,G5944, OFFSET(G:G,MATCH(F_PB-0.0001,G:G),0,1) )</f>
        <v>102406.249999872</v>
      </c>
      <c r="F5944" s="84">
        <f t="shared" ca="1" si="276"/>
        <v>-4.8930546883400004E-3</v>
      </c>
      <c r="G5944" s="119">
        <f>IF(FilterType="FIR",  PRE_CALC!A5892*Fdata, IF(F_default=1,G5943+(4*Fnotch-0)/8192,G5943+(F_stop-F_start)/8192) )</f>
        <v>184031.249999872</v>
      </c>
      <c r="H5944" s="120">
        <f ca="1">IF(FilterType="FIR", OFFSET(PRE_CALC!B5892,0,DEC_RATE), C5944)</f>
        <v>-119.92395706400001</v>
      </c>
    </row>
    <row r="5945" spans="2:8" x14ac:dyDescent="0.2">
      <c r="B5945" s="45">
        <f>IF(FilterType="FIR", IF(Extend_fmod, PRE_CALC!I5893*Fm, PRE_CALC!A5893*Fdata), IF(F_default=1,B5944+(4*Fnotch-0)/8192,B5944+(F_stop-F_start)/8192) )</f>
        <v>184062.5</v>
      </c>
      <c r="C5945" s="39">
        <f t="shared" si="277"/>
        <v>-2.7565436488670612</v>
      </c>
      <c r="D5945" s="84">
        <f ca="1">IF(FilterType="FIR", IF(Extend_fmod=1,OFFSET(PRE_CALC!J5893,0,DEC_RATE), OFFSET(PRE_CALC!B5893,0,DEC_RATE)), C5945)</f>
        <v>-120.24433766999999</v>
      </c>
      <c r="E5945" s="84">
        <f t="shared" ca="1" si="278"/>
        <v>102406.249999872</v>
      </c>
      <c r="F5945" s="84">
        <f t="shared" ca="1" si="276"/>
        <v>-4.8930546883400004E-3</v>
      </c>
      <c r="G5945" s="119">
        <f>IF(FilterType="FIR",  PRE_CALC!A5893*Fdata, IF(F_default=1,G5944+(4*Fnotch-0)/8192,G5944+(F_stop-F_start)/8192) )</f>
        <v>184062.5</v>
      </c>
      <c r="H5945" s="120">
        <f ca="1">IF(FilterType="FIR", OFFSET(PRE_CALC!B5893,0,DEC_RATE), C5945)</f>
        <v>-120.24433766999999</v>
      </c>
    </row>
    <row r="5946" spans="2:8" x14ac:dyDescent="0.2">
      <c r="B5946" s="45">
        <f>IF(FilterType="FIR", IF(Extend_fmod, PRE_CALC!I5894*Fm, PRE_CALC!A5894*Fdata), IF(F_default=1,B5945+(4*Fnotch-0)/8192,B5945+(F_stop-F_start)/8192) )</f>
        <v>184093.750000128</v>
      </c>
      <c r="C5946" s="39">
        <f t="shared" si="277"/>
        <v>-2.7574901552339934</v>
      </c>
      <c r="D5946" s="84">
        <f ca="1">IF(FilterType="FIR", IF(Extend_fmod=1,OFFSET(PRE_CALC!J5894,0,DEC_RATE), OFFSET(PRE_CALC!B5894,0,DEC_RATE)), C5946)</f>
        <v>-120.58117065499999</v>
      </c>
      <c r="E5946" s="84">
        <f t="shared" ca="1" si="278"/>
        <v>102406.249999872</v>
      </c>
      <c r="F5946" s="84">
        <f t="shared" ca="1" si="276"/>
        <v>-4.8930546883400004E-3</v>
      </c>
      <c r="G5946" s="119">
        <f>IF(FilterType="FIR",  PRE_CALC!A5894*Fdata, IF(F_default=1,G5945+(4*Fnotch-0)/8192,G5945+(F_stop-F_start)/8192) )</f>
        <v>184093.750000128</v>
      </c>
      <c r="H5946" s="120">
        <f ca="1">IF(FilterType="FIR", OFFSET(PRE_CALC!B5894,0,DEC_RATE), C5946)</f>
        <v>-120.58117065499999</v>
      </c>
    </row>
    <row r="5947" spans="2:8" x14ac:dyDescent="0.2">
      <c r="B5947" s="45">
        <f>IF(FilterType="FIR", IF(Extend_fmod, PRE_CALC!I5895*Fm, PRE_CALC!A5895*Fdata), IF(F_default=1,B5946+(4*Fnotch-0)/8192,B5946+(F_stop-F_start)/8192) )</f>
        <v>184125</v>
      </c>
      <c r="C5947" s="39">
        <f t="shared" si="277"/>
        <v>-2.7584368295003698</v>
      </c>
      <c r="D5947" s="84">
        <f ca="1">IF(FilterType="FIR", IF(Extend_fmod=1,OFFSET(PRE_CALC!J5895,0,DEC_RATE), OFFSET(PRE_CALC!B5895,0,DEC_RATE)), C5947)</f>
        <v>-120.935783306</v>
      </c>
      <c r="E5947" s="84">
        <f t="shared" ca="1" si="278"/>
        <v>102406.249999872</v>
      </c>
      <c r="F5947" s="84">
        <f t="shared" ca="1" si="276"/>
        <v>-4.8930546883400004E-3</v>
      </c>
      <c r="G5947" s="119">
        <f>IF(FilterType="FIR",  PRE_CALC!A5895*Fdata, IF(F_default=1,G5946+(4*Fnotch-0)/8192,G5946+(F_stop-F_start)/8192) )</f>
        <v>184125</v>
      </c>
      <c r="H5947" s="120">
        <f ca="1">IF(FilterType="FIR", OFFSET(PRE_CALC!B5895,0,DEC_RATE), C5947)</f>
        <v>-120.935783306</v>
      </c>
    </row>
    <row r="5948" spans="2:8" x14ac:dyDescent="0.2">
      <c r="B5948" s="45">
        <f>IF(FilterType="FIR", IF(Extend_fmod, PRE_CALC!I5896*Fm, PRE_CALC!A5896*Fdata), IF(F_default=1,B5947+(4*Fnotch-0)/8192,B5947+(F_stop-F_start)/8192) )</f>
        <v>184156.249999872</v>
      </c>
      <c r="C5948" s="39">
        <f t="shared" si="277"/>
        <v>-2.7593836716777731</v>
      </c>
      <c r="D5948" s="84">
        <f ca="1">IF(FilterType="FIR", IF(Extend_fmod=1,OFFSET(PRE_CALC!J5896,0,DEC_RATE), OFFSET(PRE_CALC!B5896,0,DEC_RATE)), C5948)</f>
        <v>-121.30968842999999</v>
      </c>
      <c r="E5948" s="84">
        <f t="shared" ca="1" si="278"/>
        <v>102406.249999872</v>
      </c>
      <c r="F5948" s="84">
        <f t="shared" ca="1" si="276"/>
        <v>-4.8930546883400004E-3</v>
      </c>
      <c r="G5948" s="119">
        <f>IF(FilterType="FIR",  PRE_CALC!A5896*Fdata, IF(F_default=1,G5947+(4*Fnotch-0)/8192,G5947+(F_stop-F_start)/8192) )</f>
        <v>184156.249999872</v>
      </c>
      <c r="H5948" s="120">
        <f ca="1">IF(FilterType="FIR", OFFSET(PRE_CALC!B5896,0,DEC_RATE), C5948)</f>
        <v>-121.30968842999999</v>
      </c>
    </row>
    <row r="5949" spans="2:8" x14ac:dyDescent="0.2">
      <c r="B5949" s="45">
        <f>IF(FilterType="FIR", IF(Extend_fmod, PRE_CALC!I5897*Fm, PRE_CALC!A5897*Fdata), IF(F_default=1,B5948+(4*Fnotch-0)/8192,B5948+(F_stop-F_start)/8192) )</f>
        <v>184187.5</v>
      </c>
      <c r="C5949" s="39">
        <f t="shared" si="277"/>
        <v>-2.7603306817777868</v>
      </c>
      <c r="D5949" s="84">
        <f ca="1">IF(FilterType="FIR", IF(Extend_fmod=1,OFFSET(PRE_CALC!J5897,0,DEC_RATE), OFFSET(PRE_CALC!B5897,0,DEC_RATE)), C5949)</f>
        <v>-121.704620414</v>
      </c>
      <c r="E5949" s="84">
        <f t="shared" ca="1" si="278"/>
        <v>102406.249999872</v>
      </c>
      <c r="F5949" s="84">
        <f t="shared" ca="1" si="276"/>
        <v>-4.8930546883400004E-3</v>
      </c>
      <c r="G5949" s="119">
        <f>IF(FilterType="FIR",  PRE_CALC!A5897*Fdata, IF(F_default=1,G5948+(4*Fnotch-0)/8192,G5948+(F_stop-F_start)/8192) )</f>
        <v>184187.5</v>
      </c>
      <c r="H5949" s="120">
        <f ca="1">IF(FilterType="FIR", OFFSET(PRE_CALC!B5897,0,DEC_RATE), C5949)</f>
        <v>-121.704620414</v>
      </c>
    </row>
    <row r="5950" spans="2:8" x14ac:dyDescent="0.2">
      <c r="B5950" s="45">
        <f>IF(FilterType="FIR", IF(Extend_fmod, PRE_CALC!I5898*Fm, PRE_CALC!A5898*Fdata), IF(F_default=1,B5949+(4*Fnotch-0)/8192,B5949+(F_stop-F_start)/8192) )</f>
        <v>184218.750000128</v>
      </c>
      <c r="C5950" s="39">
        <f t="shared" si="277"/>
        <v>-2.7612778597964764</v>
      </c>
      <c r="D5950" s="84">
        <f ca="1">IF(FilterType="FIR", IF(Extend_fmod=1,OFFSET(PRE_CALC!J5898,0,DEC_RATE), OFFSET(PRE_CALC!B5898,0,DEC_RATE)), C5950)</f>
        <v>-122.12258051400001</v>
      </c>
      <c r="E5950" s="84">
        <f t="shared" ca="1" si="278"/>
        <v>102406.249999872</v>
      </c>
      <c r="F5950" s="84">
        <f t="shared" ca="1" si="276"/>
        <v>-4.8930546883400004E-3</v>
      </c>
      <c r="G5950" s="119">
        <f>IF(FilterType="FIR",  PRE_CALC!A5898*Fdata, IF(F_default=1,G5949+(4*Fnotch-0)/8192,G5949+(F_stop-F_start)/8192) )</f>
        <v>184218.750000128</v>
      </c>
      <c r="H5950" s="120">
        <f ca="1">IF(FilterType="FIR", OFFSET(PRE_CALC!B5898,0,DEC_RATE), C5950)</f>
        <v>-122.12258051400001</v>
      </c>
    </row>
    <row r="5951" spans="2:8" x14ac:dyDescent="0.2">
      <c r="B5951" s="45">
        <f>IF(FilterType="FIR", IF(Extend_fmod, PRE_CALC!I5899*Fm, PRE_CALC!A5899*Fdata), IF(F_default=1,B5950+(4*Fnotch-0)/8192,B5950+(F_stop-F_start)/8192) )</f>
        <v>184250</v>
      </c>
      <c r="C5951" s="39">
        <f t="shared" si="277"/>
        <v>-2.7622252057299472</v>
      </c>
      <c r="D5951" s="84">
        <f ca="1">IF(FilterType="FIR", IF(Extend_fmod=1,OFFSET(PRE_CALC!J5899,0,DEC_RATE), OFFSET(PRE_CALC!B5899,0,DEC_RATE)), C5951)</f>
        <v>-122.56589434999999</v>
      </c>
      <c r="E5951" s="84">
        <f t="shared" ca="1" si="278"/>
        <v>102406.249999872</v>
      </c>
      <c r="F5951" s="84">
        <f t="shared" ca="1" si="276"/>
        <v>-4.8930546883400004E-3</v>
      </c>
      <c r="G5951" s="119">
        <f>IF(FilterType="FIR",  PRE_CALC!A5899*Fdata, IF(F_default=1,G5950+(4*Fnotch-0)/8192,G5950+(F_stop-F_start)/8192) )</f>
        <v>184250</v>
      </c>
      <c r="H5951" s="120">
        <f ca="1">IF(FilterType="FIR", OFFSET(PRE_CALC!B5899,0,DEC_RATE), C5951)</f>
        <v>-122.56589434999999</v>
      </c>
    </row>
    <row r="5952" spans="2:8" x14ac:dyDescent="0.2">
      <c r="B5952" s="45">
        <f>IF(FilterType="FIR", IF(Extend_fmod, PRE_CALC!I5900*Fm, PRE_CALC!A5900*Fdata), IF(F_default=1,B5951+(4*Fnotch-0)/8192,B5951+(F_stop-F_start)/8192) )</f>
        <v>184281.249999872</v>
      </c>
      <c r="C5952" s="39">
        <f t="shared" si="277"/>
        <v>-2.7631727195897793</v>
      </c>
      <c r="D5952" s="84">
        <f ca="1">IF(FilterType="FIR", IF(Extend_fmod=1,OFFSET(PRE_CALC!J5900,0,DEC_RATE), OFFSET(PRE_CALC!B5900,0,DEC_RATE)), C5952)</f>
        <v>-123.03728580000001</v>
      </c>
      <c r="E5952" s="84">
        <f t="shared" ca="1" si="278"/>
        <v>102406.249999872</v>
      </c>
      <c r="F5952" s="84">
        <f t="shared" ca="1" si="276"/>
        <v>-4.8930546883400004E-3</v>
      </c>
      <c r="G5952" s="119">
        <f>IF(FilterType="FIR",  PRE_CALC!A5900*Fdata, IF(F_default=1,G5951+(4*Fnotch-0)/8192,G5951+(F_stop-F_start)/8192) )</f>
        <v>184281.249999872</v>
      </c>
      <c r="H5952" s="120">
        <f ca="1">IF(FilterType="FIR", OFFSET(PRE_CALC!B5900,0,DEC_RATE), C5952)</f>
        <v>-123.03728580000001</v>
      </c>
    </row>
    <row r="5953" spans="2:8" x14ac:dyDescent="0.2">
      <c r="B5953" s="45">
        <f>IF(FilterType="FIR", IF(Extend_fmod, PRE_CALC!I5901*Fm, PRE_CALC!A5901*Fdata), IF(F_default=1,B5952+(4*Fnotch-0)/8192,B5952+(F_stop-F_start)/8192) )</f>
        <v>184312.5</v>
      </c>
      <c r="C5953" s="39">
        <f t="shared" si="277"/>
        <v>-2.7641204013875678</v>
      </c>
      <c r="D5953" s="84">
        <f ca="1">IF(FilterType="FIR", IF(Extend_fmod=1,OFFSET(PRE_CALC!J5901,0,DEC_RATE), OFFSET(PRE_CALC!B5901,0,DEC_RATE)), C5953)</f>
        <v>-123.539973219</v>
      </c>
      <c r="E5953" s="84">
        <f t="shared" ca="1" si="278"/>
        <v>102406.249999872</v>
      </c>
      <c r="F5953" s="84">
        <f t="shared" ca="1" si="276"/>
        <v>-4.8930546883400004E-3</v>
      </c>
      <c r="G5953" s="119">
        <f>IF(FilterType="FIR",  PRE_CALC!A5901*Fdata, IF(F_default=1,G5952+(4*Fnotch-0)/8192,G5952+(F_stop-F_start)/8192) )</f>
        <v>184312.5</v>
      </c>
      <c r="H5953" s="120">
        <f ca="1">IF(FilterType="FIR", OFFSET(PRE_CALC!B5901,0,DEC_RATE), C5953)</f>
        <v>-123.539973219</v>
      </c>
    </row>
    <row r="5954" spans="2:8" x14ac:dyDescent="0.2">
      <c r="B5954" s="45">
        <f>IF(FilterType="FIR", IF(Extend_fmod, PRE_CALC!I5902*Fm, PRE_CALC!A5902*Fdata), IF(F_default=1,B5953+(4*Fnotch-0)/8192,B5953+(F_stop-F_start)/8192) )</f>
        <v>184343.750000128</v>
      </c>
      <c r="C5954" s="39">
        <f t="shared" si="277"/>
        <v>-2.7650682511193958</v>
      </c>
      <c r="D5954" s="84">
        <f ca="1">IF(FilterType="FIR", IF(Extend_fmod=1,OFFSET(PRE_CALC!J5902,0,DEC_RATE), OFFSET(PRE_CALC!B5902,0,DEC_RATE)), C5954)</f>
        <v>-124.077796636</v>
      </c>
      <c r="E5954" s="84">
        <f t="shared" ca="1" si="278"/>
        <v>102406.249999872</v>
      </c>
      <c r="F5954" s="84">
        <f t="shared" ca="1" si="276"/>
        <v>-4.8930546883400004E-3</v>
      </c>
      <c r="G5954" s="119">
        <f>IF(FilterType="FIR",  PRE_CALC!A5902*Fdata, IF(F_default=1,G5953+(4*Fnotch-0)/8192,G5953+(F_stop-F_start)/8192) )</f>
        <v>184343.750000128</v>
      </c>
      <c r="H5954" s="120">
        <f ca="1">IF(FilterType="FIR", OFFSET(PRE_CALC!B5902,0,DEC_RATE), C5954)</f>
        <v>-124.077796636</v>
      </c>
    </row>
    <row r="5955" spans="2:8" x14ac:dyDescent="0.2">
      <c r="B5955" s="45">
        <f>IF(FilterType="FIR", IF(Extend_fmod, PRE_CALC!I5903*Fm, PRE_CALC!A5903*Fdata), IF(F_default=1,B5954+(4*Fnotch-0)/8192,B5954+(F_stop-F_start)/8192) )</f>
        <v>184375</v>
      </c>
      <c r="C5955" s="39">
        <f t="shared" si="277"/>
        <v>-2.7660162687813328</v>
      </c>
      <c r="D5955" s="84">
        <f ca="1">IF(FilterType="FIR", IF(Extend_fmod=1,OFFSET(PRE_CALC!J5903,0,DEC_RATE), OFFSET(PRE_CALC!B5903,0,DEC_RATE)), C5955)</f>
        <v>-124.655388692</v>
      </c>
      <c r="E5955" s="84">
        <f t="shared" ca="1" si="278"/>
        <v>102406.249999872</v>
      </c>
      <c r="F5955" s="84">
        <f t="shared" ca="1" si="276"/>
        <v>-4.8930546883400004E-3</v>
      </c>
      <c r="G5955" s="119">
        <f>IF(FilterType="FIR",  PRE_CALC!A5903*Fdata, IF(F_default=1,G5954+(4*Fnotch-0)/8192,G5954+(F_stop-F_start)/8192) )</f>
        <v>184375</v>
      </c>
      <c r="H5955" s="120">
        <f ca="1">IF(FilterType="FIR", OFFSET(PRE_CALC!B5903,0,DEC_RATE), C5955)</f>
        <v>-124.655388692</v>
      </c>
    </row>
    <row r="5956" spans="2:8" x14ac:dyDescent="0.2">
      <c r="B5956" s="45">
        <f>IF(FilterType="FIR", IF(Extend_fmod, PRE_CALC!I5904*Fm, PRE_CALC!A5904*Fdata), IF(F_default=1,B5955+(4*Fnotch-0)/8192,B5955+(F_stop-F_start)/8192) )</f>
        <v>184406.249999872</v>
      </c>
      <c r="C5956" s="39">
        <f t="shared" si="277"/>
        <v>-2.7669644543849836</v>
      </c>
      <c r="D5956" s="84">
        <f ca="1">IF(FilterType="FIR", IF(Extend_fmod=1,OFFSET(PRE_CALC!J5904,0,DEC_RATE), OFFSET(PRE_CALC!B5904,0,DEC_RATE)), C5956)</f>
        <v>-125.278408716</v>
      </c>
      <c r="E5956" s="84">
        <f t="shared" ca="1" si="278"/>
        <v>102406.249999872</v>
      </c>
      <c r="F5956" s="84">
        <f t="shared" ca="1" si="276"/>
        <v>-4.8930546883400004E-3</v>
      </c>
      <c r="G5956" s="119">
        <f>IF(FilterType="FIR",  PRE_CALC!A5904*Fdata, IF(F_default=1,G5955+(4*Fnotch-0)/8192,G5955+(F_stop-F_start)/8192) )</f>
        <v>184406.249999872</v>
      </c>
      <c r="H5956" s="120">
        <f ca="1">IF(FilterType="FIR", OFFSET(PRE_CALC!B5904,0,DEC_RATE), C5956)</f>
        <v>-125.278408716</v>
      </c>
    </row>
    <row r="5957" spans="2:8" x14ac:dyDescent="0.2">
      <c r="B5957" s="45">
        <f>IF(FilterType="FIR", IF(Extend_fmod, PRE_CALC!I5905*Fm, PRE_CALC!A5905*Fdata), IF(F_default=1,B5956+(4*Fnotch-0)/8192,B5956+(F_stop-F_start)/8192) )</f>
        <v>184437.5</v>
      </c>
      <c r="C5957" s="39">
        <f t="shared" si="277"/>
        <v>-2.7679128079419564</v>
      </c>
      <c r="D5957" s="84">
        <f ca="1">IF(FilterType="FIR", IF(Extend_fmod=1,OFFSET(PRE_CALC!J5905,0,DEC_RATE), OFFSET(PRE_CALC!B5905,0,DEC_RATE)), C5957)</f>
        <v>-125.953870213</v>
      </c>
      <c r="E5957" s="84">
        <f t="shared" ca="1" si="278"/>
        <v>102406.249999872</v>
      </c>
      <c r="F5957" s="84">
        <f t="shared" ca="1" si="276"/>
        <v>-4.8930546883400004E-3</v>
      </c>
      <c r="G5957" s="119">
        <f>IF(FilterType="FIR",  PRE_CALC!A5905*Fdata, IF(F_default=1,G5956+(4*Fnotch-0)/8192,G5956+(F_stop-F_start)/8192) )</f>
        <v>184437.5</v>
      </c>
      <c r="H5957" s="120">
        <f ca="1">IF(FilterType="FIR", OFFSET(PRE_CALC!B5905,0,DEC_RATE), C5957)</f>
        <v>-125.953870213</v>
      </c>
    </row>
    <row r="5958" spans="2:8" x14ac:dyDescent="0.2">
      <c r="B5958" s="45">
        <f>IF(FilterType="FIR", IF(Extend_fmod, PRE_CALC!I5906*Fm, PRE_CALC!A5906*Fdata), IF(F_default=1,B5957+(4*Fnotch-0)/8192,B5957+(F_stop-F_start)/8192) )</f>
        <v>184468.750000128</v>
      </c>
      <c r="C5958" s="39">
        <f t="shared" si="277"/>
        <v>-2.7688613294483462</v>
      </c>
      <c r="D5958" s="84">
        <f ca="1">IF(FilterType="FIR", IF(Extend_fmod=1,OFFSET(PRE_CALC!J5906,0,DEC_RATE), OFFSET(PRE_CALC!B5906,0,DEC_RATE)), C5958)</f>
        <v>-126.690610327</v>
      </c>
      <c r="E5958" s="84">
        <f t="shared" ca="1" si="278"/>
        <v>102406.249999872</v>
      </c>
      <c r="F5958" s="84">
        <f t="shared" ca="1" si="276"/>
        <v>-4.8930546883400004E-3</v>
      </c>
      <c r="G5958" s="119">
        <f>IF(FilterType="FIR",  PRE_CALC!A5906*Fdata, IF(F_default=1,G5957+(4*Fnotch-0)/8192,G5957+(F_stop-F_start)/8192) )</f>
        <v>184468.750000128</v>
      </c>
      <c r="H5958" s="120">
        <f ca="1">IF(FilterType="FIR", OFFSET(PRE_CALC!B5906,0,DEC_RATE), C5958)</f>
        <v>-126.690610327</v>
      </c>
    </row>
    <row r="5959" spans="2:8" x14ac:dyDescent="0.2">
      <c r="B5959" s="45">
        <f>IF(FilterType="FIR", IF(Extend_fmod, PRE_CALC!I5907*Fm, PRE_CALC!A5907*Fdata), IF(F_default=1,B5958+(4*Fnotch-0)/8192,B5958+(F_stop-F_start)/8192) )</f>
        <v>184500</v>
      </c>
      <c r="C5959" s="39">
        <f t="shared" si="277"/>
        <v>-2.7698100189001709</v>
      </c>
      <c r="D5959" s="84">
        <f ca="1">IF(FilterType="FIR", IF(Extend_fmod=1,OFFSET(PRE_CALC!J5907,0,DEC_RATE), OFFSET(PRE_CALC!B5907,0,DEC_RATE)), C5959)</f>
        <v>-127.499982299</v>
      </c>
      <c r="E5959" s="84">
        <f t="shared" ca="1" si="278"/>
        <v>102406.249999872</v>
      </c>
      <c r="F5959" s="84">
        <f t="shared" ca="1" si="276"/>
        <v>-4.8930546883400004E-3</v>
      </c>
      <c r="G5959" s="119">
        <f>IF(FilterType="FIR",  PRE_CALC!A5907*Fdata, IF(F_default=1,G5958+(4*Fnotch-0)/8192,G5958+(F_stop-F_start)/8192) )</f>
        <v>184500</v>
      </c>
      <c r="H5959" s="120">
        <f ca="1">IF(FilterType="FIR", OFFSET(PRE_CALC!B5907,0,DEC_RATE), C5959)</f>
        <v>-127.499982299</v>
      </c>
    </row>
    <row r="5960" spans="2:8" x14ac:dyDescent="0.2">
      <c r="B5960" s="45">
        <f>IF(FilterType="FIR", IF(Extend_fmod, PRE_CALC!I5908*Fm, PRE_CALC!A5908*Fdata), IF(F_default=1,B5959+(4*Fnotch-0)/8192,B5959+(F_stop-F_start)/8192) )</f>
        <v>184531.249999872</v>
      </c>
      <c r="C5960" s="39">
        <f t="shared" si="277"/>
        <v>-2.7707588763090958</v>
      </c>
      <c r="D5960" s="84">
        <f ca="1">IF(FilterType="FIR", IF(Extend_fmod=1,OFFSET(PRE_CALC!J5908,0,DEC_RATE), OFFSET(PRE_CALC!B5908,0,DEC_RATE)), C5960)</f>
        <v>-128.39691143300001</v>
      </c>
      <c r="E5960" s="84">
        <f t="shared" ca="1" si="278"/>
        <v>102406.249999872</v>
      </c>
      <c r="F5960" s="84">
        <f t="shared" ca="1" si="276"/>
        <v>-4.8930546883400004E-3</v>
      </c>
      <c r="G5960" s="119">
        <f>IF(FilterType="FIR",  PRE_CALC!A5908*Fdata, IF(F_default=1,G5959+(4*Fnotch-0)/8192,G5959+(F_stop-F_start)/8192) )</f>
        <v>184531.249999872</v>
      </c>
      <c r="H5960" s="120">
        <f ca="1">IF(FilterType="FIR", OFFSET(PRE_CALC!B5908,0,DEC_RATE), C5960)</f>
        <v>-128.39691143300001</v>
      </c>
    </row>
    <row r="5961" spans="2:8" x14ac:dyDescent="0.2">
      <c r="B5961" s="45">
        <f>IF(FilterType="FIR", IF(Extend_fmod, PRE_CALC!I5909*Fm, PRE_CALC!A5909*Fdata), IF(F_default=1,B5960+(4*Fnotch-0)/8192,B5960+(F_stop-F_start)/8192) )</f>
        <v>184562.5</v>
      </c>
      <c r="C5961" s="39">
        <f t="shared" si="277"/>
        <v>-2.7717079016867197</v>
      </c>
      <c r="D5961" s="84">
        <f ca="1">IF(FilterType="FIR", IF(Extend_fmod=1,OFFSET(PRE_CALC!J5909,0,DEC_RATE), OFFSET(PRE_CALC!B5909,0,DEC_RATE)), C5961)</f>
        <v>-129.401570736</v>
      </c>
      <c r="E5961" s="84">
        <f t="shared" ca="1" si="278"/>
        <v>102406.249999872</v>
      </c>
      <c r="F5961" s="84">
        <f t="shared" ca="1" si="276"/>
        <v>-4.8930546883400004E-3</v>
      </c>
      <c r="G5961" s="119">
        <f>IF(FilterType="FIR",  PRE_CALC!A5909*Fdata, IF(F_default=1,G5960+(4*Fnotch-0)/8192,G5960+(F_stop-F_start)/8192) )</f>
        <v>184562.5</v>
      </c>
      <c r="H5961" s="120">
        <f ca="1">IF(FilterType="FIR", OFFSET(PRE_CALC!B5909,0,DEC_RATE), C5961)</f>
        <v>-129.401570736</v>
      </c>
    </row>
    <row r="5962" spans="2:8" x14ac:dyDescent="0.2">
      <c r="B5962" s="45">
        <f>IF(FilterType="FIR", IF(Extend_fmod, PRE_CALC!I5910*Fm, PRE_CALC!A5910*Fdata), IF(F_default=1,B5961+(4*Fnotch-0)/8192,B5961+(F_stop-F_start)/8192) )</f>
        <v>184593.750000128</v>
      </c>
      <c r="C5962" s="39">
        <f t="shared" si="277"/>
        <v>-2.7726570950291034</v>
      </c>
      <c r="D5962" s="84">
        <f ca="1">IF(FilterType="FIR", IF(Extend_fmod=1,OFFSET(PRE_CALC!J5910,0,DEC_RATE), OFFSET(PRE_CALC!B5910,0,DEC_RATE)), C5962)</f>
        <v>-130.54217134199999</v>
      </c>
      <c r="E5962" s="84">
        <f t="shared" ca="1" si="278"/>
        <v>102406.249999872</v>
      </c>
      <c r="F5962" s="84">
        <f t="shared" ca="1" si="276"/>
        <v>-4.8930546883400004E-3</v>
      </c>
      <c r="G5962" s="119">
        <f>IF(FilterType="FIR",  PRE_CALC!A5910*Fdata, IF(F_default=1,G5961+(4*Fnotch-0)/8192,G5961+(F_stop-F_start)/8192) )</f>
        <v>184593.750000128</v>
      </c>
      <c r="H5962" s="120">
        <f ca="1">IF(FilterType="FIR", OFFSET(PRE_CALC!B5910,0,DEC_RATE), C5962)</f>
        <v>-130.54217134199999</v>
      </c>
    </row>
    <row r="5963" spans="2:8" x14ac:dyDescent="0.2">
      <c r="B5963" s="45">
        <f>IF(FilterType="FIR", IF(Extend_fmod, PRE_CALC!I5911*Fm, PRE_CALC!A5911*Fdata), IF(F_default=1,B5962+(4*Fnotch-0)/8192,B5962+(F_stop-F_start)/8192) )</f>
        <v>184625</v>
      </c>
      <c r="C5963" s="39">
        <f t="shared" si="277"/>
        <v>-2.7736064563323302</v>
      </c>
      <c r="D5963" s="84">
        <f ca="1">IF(FilterType="FIR", IF(Extend_fmod=1,OFFSET(PRE_CALC!J5911,0,DEC_RATE), OFFSET(PRE_CALC!B5911,0,DEC_RATE)), C5963)</f>
        <v>-131.85989628300001</v>
      </c>
      <c r="E5963" s="84">
        <f t="shared" ca="1" si="278"/>
        <v>102406.249999872</v>
      </c>
      <c r="F5963" s="84">
        <f t="shared" ca="1" si="276"/>
        <v>-4.8930546883400004E-3</v>
      </c>
      <c r="G5963" s="119">
        <f>IF(FilterType="FIR",  PRE_CALC!A5911*Fdata, IF(F_default=1,G5962+(4*Fnotch-0)/8192,G5962+(F_stop-F_start)/8192) )</f>
        <v>184625</v>
      </c>
      <c r="H5963" s="120">
        <f ca="1">IF(FilterType="FIR", OFFSET(PRE_CALC!B5911,0,DEC_RATE), C5963)</f>
        <v>-131.85989628300001</v>
      </c>
    </row>
    <row r="5964" spans="2:8" x14ac:dyDescent="0.2">
      <c r="B5964" s="45">
        <f>IF(FilterType="FIR", IF(Extend_fmod, PRE_CALC!I5912*Fm, PRE_CALC!A5912*Fdata), IF(F_default=1,B5963+(4*Fnotch-0)/8192,B5963+(F_stop-F_start)/8192) )</f>
        <v>184656.249999872</v>
      </c>
      <c r="C5964" s="39">
        <f t="shared" si="277"/>
        <v>-2.7745559856080075</v>
      </c>
      <c r="D5964" s="84">
        <f ca="1">IF(FilterType="FIR", IF(Extend_fmod=1,OFFSET(PRE_CALC!J5912,0,DEC_RATE), OFFSET(PRE_CALC!B5912,0,DEC_RATE)), C5964)</f>
        <v>-133.41831795900001</v>
      </c>
      <c r="E5964" s="84">
        <f t="shared" ca="1" si="278"/>
        <v>102406.249999872</v>
      </c>
      <c r="F5964" s="84">
        <f t="shared" ca="1" si="276"/>
        <v>-4.8930546883400004E-3</v>
      </c>
      <c r="G5964" s="119">
        <f>IF(FilterType="FIR",  PRE_CALC!A5912*Fdata, IF(F_default=1,G5963+(4*Fnotch-0)/8192,G5963+(F_stop-F_start)/8192) )</f>
        <v>184656.249999872</v>
      </c>
      <c r="H5964" s="120">
        <f ca="1">IF(FilterType="FIR", OFFSET(PRE_CALC!B5912,0,DEC_RATE), C5964)</f>
        <v>-133.41831795900001</v>
      </c>
    </row>
    <row r="5965" spans="2:8" x14ac:dyDescent="0.2">
      <c r="B5965" s="45">
        <f>IF(FilterType="FIR", IF(Extend_fmod, PRE_CALC!I5913*Fm, PRE_CALC!A5913*Fdata), IF(F_default=1,B5964+(4*Fnotch-0)/8192,B5964+(F_stop-F_start)/8192) )</f>
        <v>184687.5</v>
      </c>
      <c r="C5965" s="39">
        <f t="shared" si="277"/>
        <v>-2.77550568286778</v>
      </c>
      <c r="D5965" s="84">
        <f ca="1">IF(FilterType="FIR", IF(Extend_fmod=1,OFFSET(PRE_CALC!J5913,0,DEC_RATE), OFFSET(PRE_CALC!B5913,0,DEC_RATE)), C5965)</f>
        <v>-135.32329877699999</v>
      </c>
      <c r="E5965" s="84">
        <f t="shared" ca="1" si="278"/>
        <v>102406.249999872</v>
      </c>
      <c r="F5965" s="84">
        <f t="shared" ca="1" si="276"/>
        <v>-4.8930546883400004E-3</v>
      </c>
      <c r="G5965" s="119">
        <f>IF(FilterType="FIR",  PRE_CALC!A5913*Fdata, IF(F_default=1,G5964+(4*Fnotch-0)/8192,G5964+(F_stop-F_start)/8192) )</f>
        <v>184687.5</v>
      </c>
      <c r="H5965" s="120">
        <f ca="1">IF(FilterType="FIR", OFFSET(PRE_CALC!B5913,0,DEC_RATE), C5965)</f>
        <v>-135.32329877699999</v>
      </c>
    </row>
    <row r="5966" spans="2:8" x14ac:dyDescent="0.2">
      <c r="B5966" s="45">
        <f>IF(FilterType="FIR", IF(Extend_fmod, PRE_CALC!I5914*Fm, PRE_CALC!A5914*Fdata), IF(F_default=1,B5965+(4*Fnotch-0)/8192,B5965+(F_stop-F_start)/8192) )</f>
        <v>184718.750000128</v>
      </c>
      <c r="C5966" s="39">
        <f t="shared" si="277"/>
        <v>-2.7764555481077018</v>
      </c>
      <c r="D5966" s="84">
        <f ca="1">IF(FilterType="FIR", IF(Extend_fmod=1,OFFSET(PRE_CALC!J5914,0,DEC_RATE), OFFSET(PRE_CALC!B5914,0,DEC_RATE)), C5966)</f>
        <v>-137.77150597599999</v>
      </c>
      <c r="E5966" s="84">
        <f t="shared" ca="1" si="278"/>
        <v>102406.249999872</v>
      </c>
      <c r="F5966" s="84">
        <f t="shared" ca="1" si="276"/>
        <v>-4.8930546883400004E-3</v>
      </c>
      <c r="G5966" s="119">
        <f>IF(FilterType="FIR",  PRE_CALC!A5914*Fdata, IF(F_default=1,G5965+(4*Fnotch-0)/8192,G5965+(F_stop-F_start)/8192) )</f>
        <v>184718.750000128</v>
      </c>
      <c r="H5966" s="120">
        <f ca="1">IF(FilterType="FIR", OFFSET(PRE_CALC!B5914,0,DEC_RATE), C5966)</f>
        <v>-137.77150597599999</v>
      </c>
    </row>
    <row r="5967" spans="2:8" x14ac:dyDescent="0.2">
      <c r="B5967" s="45">
        <f>IF(FilterType="FIR", IF(Extend_fmod, PRE_CALC!I5915*Fm, PRE_CALC!A5915*Fdata), IF(F_default=1,B5966+(4*Fnotch-0)/8192,B5966+(F_stop-F_start)/8192) )</f>
        <v>184750</v>
      </c>
      <c r="C5967" s="39">
        <f t="shared" si="277"/>
        <v>-2.7774055813238423</v>
      </c>
      <c r="D5967" s="84">
        <f ca="1">IF(FilterType="FIR", IF(Extend_fmod=1,OFFSET(PRE_CALC!J5915,0,DEC_RATE), OFFSET(PRE_CALC!B5915,0,DEC_RATE)), C5967)</f>
        <v>-141.197718014</v>
      </c>
      <c r="E5967" s="84">
        <f t="shared" ca="1" si="278"/>
        <v>102406.249999872</v>
      </c>
      <c r="F5967" s="84">
        <f t="shared" ca="1" si="276"/>
        <v>-4.8930546883400004E-3</v>
      </c>
      <c r="G5967" s="119">
        <f>IF(FilterType="FIR",  PRE_CALC!A5915*Fdata, IF(F_default=1,G5966+(4*Fnotch-0)/8192,G5966+(F_stop-F_start)/8192) )</f>
        <v>184750</v>
      </c>
      <c r="H5967" s="120">
        <f ca="1">IF(FilterType="FIR", OFFSET(PRE_CALC!B5915,0,DEC_RATE), C5967)</f>
        <v>-141.197718014</v>
      </c>
    </row>
    <row r="5968" spans="2:8" x14ac:dyDescent="0.2">
      <c r="B5968" s="45">
        <f>IF(FilterType="FIR", IF(Extend_fmod, PRE_CALC!I5916*Fm, PRE_CALC!A5916*Fdata), IF(F_default=1,B5967+(4*Fnotch-0)/8192,B5967+(F_stop-F_start)/8192) )</f>
        <v>184781.249999872</v>
      </c>
      <c r="C5968" s="39">
        <f t="shared" si="277"/>
        <v>-2.7783557825278371</v>
      </c>
      <c r="D5968" s="84">
        <f ca="1">IF(FilterType="FIR", IF(Extend_fmod=1,OFFSET(PRE_CALC!J5916,0,DEC_RATE), OFFSET(PRE_CALC!B5916,0,DEC_RATE)), C5968)</f>
        <v>-146.942646255</v>
      </c>
      <c r="E5968" s="84">
        <f t="shared" ca="1" si="278"/>
        <v>102406.249999872</v>
      </c>
      <c r="F5968" s="84">
        <f t="shared" ca="1" si="276"/>
        <v>-4.8930546883400004E-3</v>
      </c>
      <c r="G5968" s="119">
        <f>IF(FilterType="FIR",  PRE_CALC!A5916*Fdata, IF(F_default=1,G5967+(4*Fnotch-0)/8192,G5967+(F_stop-F_start)/8192) )</f>
        <v>184781.249999872</v>
      </c>
      <c r="H5968" s="120">
        <f ca="1">IF(FilterType="FIR", OFFSET(PRE_CALC!B5916,0,DEC_RATE), C5968)</f>
        <v>-146.942646255</v>
      </c>
    </row>
    <row r="5969" spans="2:8" x14ac:dyDescent="0.2">
      <c r="B5969" s="45">
        <f>IF(FilterType="FIR", IF(Extend_fmod, PRE_CALC!I5917*Fm, PRE_CALC!A5917*Fdata), IF(F_default=1,B5968+(4*Fnotch-0)/8192,B5968+(F_stop-F_start)/8192) )</f>
        <v>184812.5</v>
      </c>
      <c r="C5969" s="39">
        <f t="shared" si="277"/>
        <v>-2.7793061517313218</v>
      </c>
      <c r="D5969" s="84">
        <f ca="1">IF(FilterType="FIR", IF(Extend_fmod=1,OFFSET(PRE_CALC!J5917,0,DEC_RATE), OFFSET(PRE_CALC!B5917,0,DEC_RATE)), C5969)</f>
        <v>-171.0440902</v>
      </c>
      <c r="E5969" s="84">
        <f t="shared" ca="1" si="278"/>
        <v>102406.249999872</v>
      </c>
      <c r="F5969" s="84">
        <f t="shared" ca="1" si="276"/>
        <v>-4.8930546883400004E-3</v>
      </c>
      <c r="G5969" s="119">
        <f>IF(FilterType="FIR",  PRE_CALC!A5917*Fdata, IF(F_default=1,G5968+(4*Fnotch-0)/8192,G5968+(F_stop-F_start)/8192) )</f>
        <v>184812.5</v>
      </c>
      <c r="H5969" s="120">
        <f ca="1">IF(FilterType="FIR", OFFSET(PRE_CALC!B5917,0,DEC_RATE), C5969)</f>
        <v>-171.0440902</v>
      </c>
    </row>
    <row r="5970" spans="2:8" x14ac:dyDescent="0.2">
      <c r="B5970" s="45">
        <f>IF(FilterType="FIR", IF(Extend_fmod, PRE_CALC!I5918*Fm, PRE_CALC!A5918*Fdata), IF(F_default=1,B5969+(4*Fnotch-0)/8192,B5969+(F_stop-F_start)/8192) )</f>
        <v>184843.750000128</v>
      </c>
      <c r="C5970" s="39">
        <f t="shared" si="277"/>
        <v>-2.7802566889303386</v>
      </c>
      <c r="D5970" s="84">
        <f ca="1">IF(FilterType="FIR", IF(Extend_fmod=1,OFFSET(PRE_CALC!J5918,0,DEC_RATE), OFFSET(PRE_CALC!B5918,0,DEC_RATE)), C5970)</f>
        <v>-148.10320391900001</v>
      </c>
      <c r="E5970" s="84">
        <f t="shared" ca="1" si="278"/>
        <v>102406.249999872</v>
      </c>
      <c r="F5970" s="84">
        <f t="shared" ca="1" si="276"/>
        <v>-4.8930546883400004E-3</v>
      </c>
      <c r="G5970" s="119">
        <f>IF(FilterType="FIR",  PRE_CALC!A5918*Fdata, IF(F_default=1,G5969+(4*Fnotch-0)/8192,G5969+(F_stop-F_start)/8192) )</f>
        <v>184843.750000128</v>
      </c>
      <c r="H5970" s="120">
        <f ca="1">IF(FilterType="FIR", OFFSET(PRE_CALC!B5918,0,DEC_RATE), C5970)</f>
        <v>-148.10320391900001</v>
      </c>
    </row>
    <row r="5971" spans="2:8" x14ac:dyDescent="0.2">
      <c r="B5971" s="45">
        <f>IF(FilterType="FIR", IF(Extend_fmod, PRE_CALC!I5919*Fm, PRE_CALC!A5919*Fdata), IF(F_default=1,B5970+(4*Fnotch-0)/8192,B5970+(F_stop-F_start)/8192) )</f>
        <v>184875</v>
      </c>
      <c r="C5971" s="39">
        <f t="shared" si="277"/>
        <v>-2.7812073941209885</v>
      </c>
      <c r="D5971" s="84">
        <f ca="1">IF(FilterType="FIR", IF(Extend_fmod=1,OFFSET(PRE_CALC!J5919,0,DEC_RATE), OFFSET(PRE_CALC!B5919,0,DEC_RATE)), C5971)</f>
        <v>-141.78231429300001</v>
      </c>
      <c r="E5971" s="84">
        <f t="shared" ca="1" si="278"/>
        <v>102406.249999872</v>
      </c>
      <c r="F5971" s="84">
        <f t="shared" ca="1" si="276"/>
        <v>-4.8930546883400004E-3</v>
      </c>
      <c r="G5971" s="119">
        <f>IF(FilterType="FIR",  PRE_CALC!A5919*Fdata, IF(F_default=1,G5970+(4*Fnotch-0)/8192,G5970+(F_stop-F_start)/8192) )</f>
        <v>184875</v>
      </c>
      <c r="H5971" s="120">
        <f ca="1">IF(FilterType="FIR", OFFSET(PRE_CALC!B5919,0,DEC_RATE), C5971)</f>
        <v>-141.78231429300001</v>
      </c>
    </row>
    <row r="5972" spans="2:8" x14ac:dyDescent="0.2">
      <c r="B5972" s="45">
        <f>IF(FilterType="FIR", IF(Extend_fmod, PRE_CALC!I5920*Fm, PRE_CALC!A5920*Fdata), IF(F_default=1,B5971+(4*Fnotch-0)/8192,B5971+(F_stop-F_start)/8192) )</f>
        <v>184906.249999872</v>
      </c>
      <c r="C5972" s="39">
        <f t="shared" si="277"/>
        <v>-2.7821582673148644</v>
      </c>
      <c r="D5972" s="84">
        <f ca="1">IF(FilterType="FIR", IF(Extend_fmod=1,OFFSET(PRE_CALC!J5920,0,DEC_RATE), OFFSET(PRE_CALC!B5920,0,DEC_RATE)), C5972)</f>
        <v>-138.16667874999999</v>
      </c>
      <c r="E5972" s="84">
        <f t="shared" ca="1" si="278"/>
        <v>102406.249999872</v>
      </c>
      <c r="F5972" s="84">
        <f t="shared" ca="1" si="276"/>
        <v>-4.8930546883400004E-3</v>
      </c>
      <c r="G5972" s="119">
        <f>IF(FilterType="FIR",  PRE_CALC!A5920*Fdata, IF(F_default=1,G5971+(4*Fnotch-0)/8192,G5971+(F_stop-F_start)/8192) )</f>
        <v>184906.249999872</v>
      </c>
      <c r="H5972" s="120">
        <f ca="1">IF(FilterType="FIR", OFFSET(PRE_CALC!B5920,0,DEC_RATE), C5972)</f>
        <v>-138.16667874999999</v>
      </c>
    </row>
    <row r="5973" spans="2:8" x14ac:dyDescent="0.2">
      <c r="B5973" s="45">
        <f>IF(FilterType="FIR", IF(Extend_fmod, PRE_CALC!I5921*Fm, PRE_CALC!A5921*Fdata), IF(F_default=1,B5972+(4*Fnotch-0)/8192,B5972+(F_stop-F_start)/8192) )</f>
        <v>184937.5</v>
      </c>
      <c r="C5973" s="39">
        <f t="shared" si="277"/>
        <v>-2.783109308523664</v>
      </c>
      <c r="D5973" s="84">
        <f ca="1">IF(FilterType="FIR", IF(Extend_fmod=1,OFFSET(PRE_CALC!J5921,0,DEC_RATE), OFFSET(PRE_CALC!B5921,0,DEC_RATE)), C5973)</f>
        <v>-135.625472301</v>
      </c>
      <c r="E5973" s="84">
        <f t="shared" ca="1" si="278"/>
        <v>102406.249999872</v>
      </c>
      <c r="F5973" s="84">
        <f t="shared" ca="1" si="276"/>
        <v>-4.8930546883400004E-3</v>
      </c>
      <c r="G5973" s="119">
        <f>IF(FilterType="FIR",  PRE_CALC!A5921*Fdata, IF(F_default=1,G5972+(4*Fnotch-0)/8192,G5972+(F_stop-F_start)/8192) )</f>
        <v>184937.5</v>
      </c>
      <c r="H5973" s="120">
        <f ca="1">IF(FilterType="FIR", OFFSET(PRE_CALC!B5921,0,DEC_RATE), C5973)</f>
        <v>-135.625472301</v>
      </c>
    </row>
    <row r="5974" spans="2:8" x14ac:dyDescent="0.2">
      <c r="B5974" s="45">
        <f>IF(FilterType="FIR", IF(Extend_fmod, PRE_CALC!I5922*Fm, PRE_CALC!A5922*Fdata), IF(F_default=1,B5973+(4*Fnotch-0)/8192,B5973+(F_stop-F_start)/8192) )</f>
        <v>184968.750000128</v>
      </c>
      <c r="C5974" s="39">
        <f t="shared" si="277"/>
        <v>-2.7840605177434146</v>
      </c>
      <c r="D5974" s="84">
        <f ca="1">IF(FilterType="FIR", IF(Extend_fmod=1,OFFSET(PRE_CALC!J5922,0,DEC_RATE), OFFSET(PRE_CALC!B5922,0,DEC_RATE)), C5974)</f>
        <v>-133.666054234</v>
      </c>
      <c r="E5974" s="84">
        <f t="shared" ca="1" si="278"/>
        <v>102406.249999872</v>
      </c>
      <c r="F5974" s="84">
        <f t="shared" ca="1" si="276"/>
        <v>-4.8930546883400004E-3</v>
      </c>
      <c r="G5974" s="119">
        <f>IF(FilterType="FIR",  PRE_CALC!A5922*Fdata, IF(F_default=1,G5973+(4*Fnotch-0)/8192,G5973+(F_stop-F_start)/8192) )</f>
        <v>184968.750000128</v>
      </c>
      <c r="H5974" s="120">
        <f ca="1">IF(FilterType="FIR", OFFSET(PRE_CALC!B5922,0,DEC_RATE), C5974)</f>
        <v>-133.666054234</v>
      </c>
    </row>
    <row r="5975" spans="2:8" x14ac:dyDescent="0.2">
      <c r="B5975" s="45">
        <f>IF(FilterType="FIR", IF(Extend_fmod, PRE_CALC!I5923*Fm, PRE_CALC!A5923*Fdata), IF(F_default=1,B5974+(4*Fnotch-0)/8192,B5974+(F_stop-F_start)/8192) )</f>
        <v>185000</v>
      </c>
      <c r="C5975" s="39">
        <f t="shared" si="277"/>
        <v>-2.7850118949701841</v>
      </c>
      <c r="D5975" s="84">
        <f ca="1">IF(FilterType="FIR", IF(Extend_fmod=1,OFFSET(PRE_CALC!J5923,0,DEC_RATE), OFFSET(PRE_CALC!B5923,0,DEC_RATE)), C5975)</f>
        <v>-132.07248706499999</v>
      </c>
      <c r="E5975" s="84">
        <f t="shared" ca="1" si="278"/>
        <v>102406.249999872</v>
      </c>
      <c r="F5975" s="84">
        <f t="shared" ca="1" si="276"/>
        <v>-4.8930546883400004E-3</v>
      </c>
      <c r="G5975" s="119">
        <f>IF(FilterType="FIR",  PRE_CALC!A5923*Fdata, IF(F_default=1,G5974+(4*Fnotch-0)/8192,G5974+(F_stop-F_start)/8192) )</f>
        <v>185000</v>
      </c>
      <c r="H5975" s="120">
        <f ca="1">IF(FilterType="FIR", OFFSET(PRE_CALC!B5923,0,DEC_RATE), C5975)</f>
        <v>-132.07248706499999</v>
      </c>
    </row>
    <row r="5976" spans="2:8" x14ac:dyDescent="0.2">
      <c r="B5976" s="45">
        <f>IF(FilterType="FIR", IF(Extend_fmod, PRE_CALC!I5924*Fm, PRE_CALC!A5924*Fdata), IF(F_default=1,B5975+(4*Fnotch-0)/8192,B5975+(F_stop-F_start)/8192) )</f>
        <v>185031.249999872</v>
      </c>
      <c r="C5976" s="39">
        <f t="shared" si="277"/>
        <v>-2.7859634402156215</v>
      </c>
      <c r="D5976" s="84">
        <f ca="1">IF(FilterType="FIR", IF(Extend_fmod=1,OFFSET(PRE_CALC!J5924,0,DEC_RATE), OFFSET(PRE_CALC!B5924,0,DEC_RATE)), C5976)</f>
        <v>-130.73065519100001</v>
      </c>
      <c r="E5976" s="84">
        <f t="shared" ca="1" si="278"/>
        <v>102406.249999872</v>
      </c>
      <c r="F5976" s="84">
        <f t="shared" ca="1" si="276"/>
        <v>-4.8930546883400004E-3</v>
      </c>
      <c r="G5976" s="119">
        <f>IF(FilterType="FIR",  PRE_CALC!A5924*Fdata, IF(F_default=1,G5975+(4*Fnotch-0)/8192,G5975+(F_stop-F_start)/8192) )</f>
        <v>185031.249999872</v>
      </c>
      <c r="H5976" s="120">
        <f ca="1">IF(FilterType="FIR", OFFSET(PRE_CALC!B5924,0,DEC_RATE), C5976)</f>
        <v>-130.73065519100001</v>
      </c>
    </row>
    <row r="5977" spans="2:8" x14ac:dyDescent="0.2">
      <c r="B5977" s="45">
        <f>IF(FilterType="FIR", IF(Extend_fmod, PRE_CALC!I5925*Fm, PRE_CALC!A5925*Fdata), IF(F_default=1,B5976+(4*Fnotch-0)/8192,B5976+(F_stop-F_start)/8192) )</f>
        <v>185062.5</v>
      </c>
      <c r="C5977" s="39">
        <f t="shared" si="277"/>
        <v>-2.7869151534913916</v>
      </c>
      <c r="D5977" s="84">
        <f ca="1">IF(FilterType="FIR", IF(Extend_fmod=1,OFFSET(PRE_CALC!J5925,0,DEC_RATE), OFFSET(PRE_CALC!B5925,0,DEC_RATE)), C5977)</f>
        <v>-129.572862902</v>
      </c>
      <c r="E5977" s="84">
        <f t="shared" ca="1" si="278"/>
        <v>102406.249999872</v>
      </c>
      <c r="F5977" s="84">
        <f t="shared" ca="1" si="276"/>
        <v>-4.8930546883400004E-3</v>
      </c>
      <c r="G5977" s="119">
        <f>IF(FilterType="FIR",  PRE_CALC!A5925*Fdata, IF(F_default=1,G5976+(4*Fnotch-0)/8192,G5976+(F_stop-F_start)/8192) )</f>
        <v>185062.5</v>
      </c>
      <c r="H5977" s="120">
        <f ca="1">IF(FilterType="FIR", OFFSET(PRE_CALC!B5925,0,DEC_RATE), C5977)</f>
        <v>-129.572862902</v>
      </c>
    </row>
    <row r="5978" spans="2:8" x14ac:dyDescent="0.2">
      <c r="B5978" s="45">
        <f>IF(FilterType="FIR", IF(Extend_fmod, PRE_CALC!I5926*Fm, PRE_CALC!A5926*Fdata), IF(F_default=1,B5977+(4*Fnotch-0)/8192,B5977+(F_stop-F_start)/8192) )</f>
        <v>185093.750000128</v>
      </c>
      <c r="C5978" s="39">
        <f t="shared" si="277"/>
        <v>-2.7878670347935328</v>
      </c>
      <c r="D5978" s="84">
        <f ca="1">IF(FilterType="FIR", IF(Extend_fmod=1,OFFSET(PRE_CALC!J5926,0,DEC_RATE), OFFSET(PRE_CALC!B5926,0,DEC_RATE)), C5978)</f>
        <v>-128.55563899699999</v>
      </c>
      <c r="E5978" s="84">
        <f t="shared" ca="1" si="278"/>
        <v>102406.249999872</v>
      </c>
      <c r="F5978" s="84">
        <f t="shared" ca="1" si="276"/>
        <v>-4.8930546883400004E-3</v>
      </c>
      <c r="G5978" s="119">
        <f>IF(FilterType="FIR",  PRE_CALC!A5926*Fdata, IF(F_default=1,G5977+(4*Fnotch-0)/8192,G5977+(F_stop-F_start)/8192) )</f>
        <v>185093.750000128</v>
      </c>
      <c r="H5978" s="120">
        <f ca="1">IF(FilterType="FIR", OFFSET(PRE_CALC!B5926,0,DEC_RATE), C5978)</f>
        <v>-128.55563899699999</v>
      </c>
    </row>
    <row r="5979" spans="2:8" x14ac:dyDescent="0.2">
      <c r="B5979" s="45">
        <f>IF(FilterType="FIR", IF(Extend_fmod, PRE_CALC!I5927*Fm, PRE_CALC!A5927*Fdata), IF(F_default=1,B5978+(4*Fnotch-0)/8192,B5978+(F_stop-F_start)/8192) )</f>
        <v>185125</v>
      </c>
      <c r="C5979" s="39">
        <f t="shared" si="277"/>
        <v>-2.7888190841181197</v>
      </c>
      <c r="D5979" s="84">
        <f ca="1">IF(FilterType="FIR", IF(Extend_fmod=1,OFFSET(PRE_CALC!J5927,0,DEC_RATE), OFFSET(PRE_CALC!B5927,0,DEC_RATE)), C5979)</f>
        <v>-127.649401666</v>
      </c>
      <c r="E5979" s="84">
        <f t="shared" ca="1" si="278"/>
        <v>102406.249999872</v>
      </c>
      <c r="F5979" s="84">
        <f t="shared" ca="1" si="276"/>
        <v>-4.8930546883400004E-3</v>
      </c>
      <c r="G5979" s="119">
        <f>IF(FilterType="FIR",  PRE_CALC!A5927*Fdata, IF(F_default=1,G5978+(4*Fnotch-0)/8192,G5978+(F_stop-F_start)/8192) )</f>
        <v>185125</v>
      </c>
      <c r="H5979" s="120">
        <f ca="1">IF(FilterType="FIR", OFFSET(PRE_CALC!B5927,0,DEC_RATE), C5979)</f>
        <v>-127.649401666</v>
      </c>
    </row>
    <row r="5980" spans="2:8" x14ac:dyDescent="0.2">
      <c r="B5980" s="45">
        <f>IF(FilterType="FIR", IF(Extend_fmod, PRE_CALC!I5928*Fm, PRE_CALC!A5928*Fdata), IF(F_default=1,B5979+(4*Fnotch-0)/8192,B5979+(F_stop-F_start)/8192) )</f>
        <v>185156.249999872</v>
      </c>
      <c r="C5980" s="39">
        <f t="shared" si="277"/>
        <v>-2.7897713014767982</v>
      </c>
      <c r="D5980" s="84">
        <f ca="1">IF(FilterType="FIR", IF(Extend_fmod=1,OFFSET(PRE_CALC!J5928,0,DEC_RATE), OFFSET(PRE_CALC!B5928,0,DEC_RATE)), C5980)</f>
        <v>-126.83310765900001</v>
      </c>
      <c r="E5980" s="84">
        <f t="shared" ca="1" si="278"/>
        <v>102406.249999872</v>
      </c>
      <c r="F5980" s="84">
        <f t="shared" ca="1" si="276"/>
        <v>-4.8930546883400004E-3</v>
      </c>
      <c r="G5980" s="119">
        <f>IF(FilterType="FIR",  PRE_CALC!A5928*Fdata, IF(F_default=1,G5979+(4*Fnotch-0)/8192,G5979+(F_stop-F_start)/8192) )</f>
        <v>185156.249999872</v>
      </c>
      <c r="H5980" s="120">
        <f ca="1">IF(FilterType="FIR", OFFSET(PRE_CALC!B5928,0,DEC_RATE), C5980)</f>
        <v>-126.83310765900001</v>
      </c>
    </row>
    <row r="5981" spans="2:8" x14ac:dyDescent="0.2">
      <c r="B5981" s="45">
        <f>IF(FilterType="FIR", IF(Extend_fmod, PRE_CALC!I5929*Fm, PRE_CALC!A5929*Fdata), IF(F_default=1,B5980+(4*Fnotch-0)/8192,B5980+(F_stop-F_start)/8192) )</f>
        <v>185187.5</v>
      </c>
      <c r="C5981" s="39">
        <f t="shared" si="277"/>
        <v>-2.7907236868812557</v>
      </c>
      <c r="D5981" s="84">
        <f ca="1">IF(FilterType="FIR", IF(Extend_fmod=1,OFFSET(PRE_CALC!J5929,0,DEC_RATE), OFFSET(PRE_CALC!B5929,0,DEC_RATE)), C5981)</f>
        <v>-126.09125335900001</v>
      </c>
      <c r="E5981" s="84">
        <f t="shared" ca="1" si="278"/>
        <v>102406.249999872</v>
      </c>
      <c r="F5981" s="84">
        <f t="shared" ca="1" si="276"/>
        <v>-4.8930546883400004E-3</v>
      </c>
      <c r="G5981" s="119">
        <f>IF(FilterType="FIR",  PRE_CALC!A5929*Fdata, IF(F_default=1,G5980+(4*Fnotch-0)/8192,G5980+(F_stop-F_start)/8192) )</f>
        <v>185187.5</v>
      </c>
      <c r="H5981" s="120">
        <f ca="1">IF(FilterType="FIR", OFFSET(PRE_CALC!B5929,0,DEC_RATE), C5981)</f>
        <v>-126.09125335900001</v>
      </c>
    </row>
    <row r="5982" spans="2:8" x14ac:dyDescent="0.2">
      <c r="B5982" s="45">
        <f>IF(FilterType="FIR", IF(Extend_fmod, PRE_CALC!I5930*Fm, PRE_CALC!A5930*Fdata), IF(F_default=1,B5981+(4*Fnotch-0)/8192,B5981+(F_stop-F_start)/8192) )</f>
        <v>185218.750000128</v>
      </c>
      <c r="C5982" s="39">
        <f t="shared" si="277"/>
        <v>-2.7916762403275204</v>
      </c>
      <c r="D5982" s="84">
        <f ca="1">IF(FilterType="FIR", IF(Extend_fmod=1,OFFSET(PRE_CALC!J5930,0,DEC_RATE), OFFSET(PRE_CALC!B5930,0,DEC_RATE)), C5982)</f>
        <v>-125.412086887</v>
      </c>
      <c r="E5982" s="84">
        <f t="shared" ca="1" si="278"/>
        <v>102406.249999872</v>
      </c>
      <c r="F5982" s="84">
        <f t="shared" ca="1" si="276"/>
        <v>-4.8930546883400004E-3</v>
      </c>
      <c r="G5982" s="119">
        <f>IF(FilterType="FIR",  PRE_CALC!A5930*Fdata, IF(F_default=1,G5981+(4*Fnotch-0)/8192,G5981+(F_stop-F_start)/8192) )</f>
        <v>185218.750000128</v>
      </c>
      <c r="H5982" s="120">
        <f ca="1">IF(FilterType="FIR", OFFSET(PRE_CALC!B5930,0,DEC_RATE), C5982)</f>
        <v>-125.412086887</v>
      </c>
    </row>
    <row r="5983" spans="2:8" x14ac:dyDescent="0.2">
      <c r="B5983" s="45">
        <f>IF(FilterType="FIR", IF(Extend_fmod, PRE_CALC!I5931*Fm, PRE_CALC!A5931*Fdata), IF(F_default=1,B5982+(4*Fnotch-0)/8192,B5982+(F_stop-F_start)/8192) )</f>
        <v>185250</v>
      </c>
      <c r="C5983" s="39">
        <f t="shared" si="277"/>
        <v>-2.7926289618116424</v>
      </c>
      <c r="D5983" s="84">
        <f ca="1">IF(FilterType="FIR", IF(Extend_fmod=1,OFFSET(PRE_CALC!J5931,0,DEC_RATE), OFFSET(PRE_CALC!B5931,0,DEC_RATE)), C5983)</f>
        <v>-124.786487988</v>
      </c>
      <c r="E5983" s="84">
        <f t="shared" ca="1" si="278"/>
        <v>102406.249999872</v>
      </c>
      <c r="F5983" s="84">
        <f t="shared" ca="1" si="276"/>
        <v>-4.8930546883400004E-3</v>
      </c>
      <c r="G5983" s="119">
        <f>IF(FilterType="FIR",  PRE_CALC!A5931*Fdata, IF(F_default=1,G5982+(4*Fnotch-0)/8192,G5982+(F_stop-F_start)/8192) )</f>
        <v>185250</v>
      </c>
      <c r="H5983" s="120">
        <f ca="1">IF(FilterType="FIR", OFFSET(PRE_CALC!B5931,0,DEC_RATE), C5983)</f>
        <v>-124.786487988</v>
      </c>
    </row>
    <row r="5984" spans="2:8" x14ac:dyDescent="0.2">
      <c r="B5984" s="45">
        <f>IF(FilterType="FIR", IF(Extend_fmod, PRE_CALC!I5932*Fm, PRE_CALC!A5932*Fdata), IF(F_default=1,B5983+(4*Fnotch-0)/8192,B5983+(F_stop-F_start)/8192) )</f>
        <v>185281.249999872</v>
      </c>
      <c r="C5984" s="39">
        <f t="shared" si="277"/>
        <v>-2.7935818513453228</v>
      </c>
      <c r="D5984" s="84">
        <f ca="1">IF(FilterType="FIR", IF(Extend_fmod=1,OFFSET(PRE_CALC!J5932,0,DEC_RATE), OFFSET(PRE_CALC!B5932,0,DEC_RATE)), C5984)</f>
        <v>-124.20723709799999</v>
      </c>
      <c r="E5984" s="84">
        <f t="shared" ca="1" si="278"/>
        <v>102406.249999872</v>
      </c>
      <c r="F5984" s="84">
        <f t="shared" ca="1" si="276"/>
        <v>-4.8930546883400004E-3</v>
      </c>
      <c r="G5984" s="119">
        <f>IF(FilterType="FIR",  PRE_CALC!A5932*Fdata, IF(F_default=1,G5983+(4*Fnotch-0)/8192,G5983+(F_stop-F_start)/8192) )</f>
        <v>185281.249999872</v>
      </c>
      <c r="H5984" s="120">
        <f ca="1">IF(FilterType="FIR", OFFSET(PRE_CALC!B5932,0,DEC_RATE), C5984)</f>
        <v>-124.20723709799999</v>
      </c>
    </row>
    <row r="5985" spans="2:8" x14ac:dyDescent="0.2">
      <c r="B5985" s="45">
        <f>IF(FilterType="FIR", IF(Extend_fmod, PRE_CALC!I5933*Fm, PRE_CALC!A5933*Fdata), IF(F_default=1,B5984+(4*Fnotch-0)/8192,B5984+(F_stop-F_start)/8192) )</f>
        <v>185312.5</v>
      </c>
      <c r="C5985" s="39">
        <f t="shared" si="277"/>
        <v>-2.7945349089401947</v>
      </c>
      <c r="D5985" s="84">
        <f ca="1">IF(FilterType="FIR", IF(Extend_fmod=1,OFFSET(PRE_CALC!J5933,0,DEC_RATE), OFFSET(PRE_CALC!B5933,0,DEC_RATE)), C5985)</f>
        <v>-123.66852182700001</v>
      </c>
      <c r="E5985" s="84">
        <f t="shared" ca="1" si="278"/>
        <v>102406.249999872</v>
      </c>
      <c r="F5985" s="84">
        <f t="shared" ca="1" si="276"/>
        <v>-4.8930546883400004E-3</v>
      </c>
      <c r="G5985" s="119">
        <f>IF(FilterType="FIR",  PRE_CALC!A5933*Fdata, IF(F_default=1,G5984+(4*Fnotch-0)/8192,G5984+(F_stop-F_start)/8192) )</f>
        <v>185312.5</v>
      </c>
      <c r="H5985" s="120">
        <f ca="1">IF(FilterType="FIR", OFFSET(PRE_CALC!B5933,0,DEC_RATE), C5985)</f>
        <v>-123.66852182700001</v>
      </c>
    </row>
    <row r="5986" spans="2:8" x14ac:dyDescent="0.2">
      <c r="B5986" s="45">
        <f>IF(FilterType="FIR", IF(Extend_fmod, PRE_CALC!I5934*Fm, PRE_CALC!A5934*Fdata), IF(F_default=1,B5985+(4*Fnotch-0)/8192,B5985+(F_stop-F_start)/8192) )</f>
        <v>185343.750000128</v>
      </c>
      <c r="C5986" s="39">
        <f t="shared" si="277"/>
        <v>-2.7954881345923615</v>
      </c>
      <c r="D5986" s="84">
        <f ca="1">IF(FilterType="FIR", IF(Extend_fmod=1,OFFSET(PRE_CALC!J5934,0,DEC_RATE), OFFSET(PRE_CALC!B5934,0,DEC_RATE)), C5986)</f>
        <v>-123.165593922</v>
      </c>
      <c r="E5986" s="84">
        <f t="shared" ca="1" si="278"/>
        <v>102406.249999872</v>
      </c>
      <c r="F5986" s="84">
        <f t="shared" ca="1" si="276"/>
        <v>-4.8930546883400004E-3</v>
      </c>
      <c r="G5986" s="119">
        <f>IF(FilterType="FIR",  PRE_CALC!A5934*Fdata, IF(F_default=1,G5985+(4*Fnotch-0)/8192,G5985+(F_stop-F_start)/8192) )</f>
        <v>185343.750000128</v>
      </c>
      <c r="H5986" s="120">
        <f ca="1">IF(FilterType="FIR", OFFSET(PRE_CALC!B5934,0,DEC_RATE), C5986)</f>
        <v>-123.165593922</v>
      </c>
    </row>
    <row r="5987" spans="2:8" x14ac:dyDescent="0.2">
      <c r="B5987" s="45">
        <f>IF(FilterType="FIR", IF(Extend_fmod, PRE_CALC!I5935*Fm, PRE_CALC!A5935*Fdata), IF(F_default=1,B5986+(4*Fnotch-0)/8192,B5986+(F_stop-F_start)/8192) )</f>
        <v>185375</v>
      </c>
      <c r="C5987" s="39">
        <f t="shared" si="277"/>
        <v>-2.7964415282978279</v>
      </c>
      <c r="D5987" s="84">
        <f ca="1">IF(FilterType="FIR", IF(Extend_fmod=1,OFFSET(PRE_CALC!J5935,0,DEC_RATE), OFFSET(PRE_CALC!B5935,0,DEC_RATE)), C5987)</f>
        <v>-122.694524818</v>
      </c>
      <c r="E5987" s="84">
        <f t="shared" ca="1" si="278"/>
        <v>102406.249999872</v>
      </c>
      <c r="F5987" s="84">
        <f t="shared" ca="1" si="276"/>
        <v>-4.8930546883400004E-3</v>
      </c>
      <c r="G5987" s="119">
        <f>IF(FilterType="FIR",  PRE_CALC!A5935*Fdata, IF(F_default=1,G5986+(4*Fnotch-0)/8192,G5986+(F_stop-F_start)/8192) )</f>
        <v>185375</v>
      </c>
      <c r="H5987" s="120">
        <f ca="1">IF(FilterType="FIR", OFFSET(PRE_CALC!B5935,0,DEC_RATE), C5987)</f>
        <v>-122.694524818</v>
      </c>
    </row>
    <row r="5988" spans="2:8" x14ac:dyDescent="0.2">
      <c r="B5988" s="45">
        <f>IF(FilterType="FIR", IF(Extend_fmod, PRE_CALC!I5936*Fm, PRE_CALC!A5936*Fdata), IF(F_default=1,B5987+(4*Fnotch-0)/8192,B5987+(F_stop-F_start)/8192) )</f>
        <v>185406.249999872</v>
      </c>
      <c r="C5988" s="39">
        <f t="shared" si="277"/>
        <v>-2.7973950900682882</v>
      </c>
      <c r="D5988" s="84">
        <f ca="1">IF(FilterType="FIR", IF(Extend_fmod=1,OFFSET(PRE_CALC!J5936,0,DEC_RATE), OFFSET(PRE_CALC!B5936,0,DEC_RATE)), C5988)</f>
        <v>-122.252027602</v>
      </c>
      <c r="E5988" s="84">
        <f t="shared" ca="1" si="278"/>
        <v>102406.249999872</v>
      </c>
      <c r="F5988" s="84">
        <f t="shared" ca="1" si="276"/>
        <v>-4.8930546883400004E-3</v>
      </c>
      <c r="G5988" s="119">
        <f>IF(FilterType="FIR",  PRE_CALC!A5936*Fdata, IF(F_default=1,G5987+(4*Fnotch-0)/8192,G5987+(F_stop-F_start)/8192) )</f>
        <v>185406.249999872</v>
      </c>
      <c r="H5988" s="120">
        <f ca="1">IF(FilterType="FIR", OFFSET(PRE_CALC!B5936,0,DEC_RATE), C5988)</f>
        <v>-122.252027602</v>
      </c>
    </row>
    <row r="5989" spans="2:8" x14ac:dyDescent="0.2">
      <c r="B5989" s="45">
        <f>IF(FilterType="FIR", IF(Extend_fmod, PRE_CALC!I5937*Fm, PRE_CALC!A5937*Fdata), IF(F_default=1,B5988+(4*Fnotch-0)/8192,B5988+(F_stop-F_start)/8192) )</f>
        <v>185437.5</v>
      </c>
      <c r="C5989" s="39">
        <f t="shared" si="277"/>
        <v>-2.7983488199154181</v>
      </c>
      <c r="D5989" s="84">
        <f ca="1">IF(FilterType="FIR", IF(Extend_fmod=1,OFFSET(PRE_CALC!J5937,0,DEC_RATE), OFFSET(PRE_CALC!B5937,0,DEC_RATE)), C5989)</f>
        <v>-121.835324872</v>
      </c>
      <c r="E5989" s="84">
        <f t="shared" ca="1" si="278"/>
        <v>102406.249999872</v>
      </c>
      <c r="F5989" s="84">
        <f t="shared" ca="1" si="276"/>
        <v>-4.8930546883400004E-3</v>
      </c>
      <c r="G5989" s="119">
        <f>IF(FilterType="FIR",  PRE_CALC!A5937*Fdata, IF(F_default=1,G5988+(4*Fnotch-0)/8192,G5988+(F_stop-F_start)/8192) )</f>
        <v>185437.5</v>
      </c>
      <c r="H5989" s="120">
        <f ca="1">IF(FilterType="FIR", OFFSET(PRE_CALC!B5937,0,DEC_RATE), C5989)</f>
        <v>-121.835324872</v>
      </c>
    </row>
    <row r="5990" spans="2:8" x14ac:dyDescent="0.2">
      <c r="B5990" s="45">
        <f>IF(FilterType="FIR", IF(Extend_fmod, PRE_CALC!I5938*Fm, PRE_CALC!A5938*Fdata), IF(F_default=1,B5989+(4*Fnotch-0)/8192,B5989+(F_stop-F_start)/8192) )</f>
        <v>185468.750000128</v>
      </c>
      <c r="C5990" s="39">
        <f t="shared" si="277"/>
        <v>-2.7993027178352752</v>
      </c>
      <c r="D5990" s="84">
        <f ca="1">IF(FilterType="FIR", IF(Extend_fmod=1,OFFSET(PRE_CALC!J5938,0,DEC_RATE), OFFSET(PRE_CALC!B5938,0,DEC_RATE)), C5990)</f>
        <v>-121.442048958</v>
      </c>
      <c r="E5990" s="84">
        <f t="shared" ca="1" si="278"/>
        <v>102406.249999872</v>
      </c>
      <c r="F5990" s="84">
        <f t="shared" ca="1" si="276"/>
        <v>-4.8930546883400004E-3</v>
      </c>
      <c r="G5990" s="119">
        <f>IF(FilterType="FIR",  PRE_CALC!A5938*Fdata, IF(F_default=1,G5989+(4*Fnotch-0)/8192,G5989+(F_stop-F_start)/8192) )</f>
        <v>185468.750000128</v>
      </c>
      <c r="H5990" s="120">
        <f ca="1">IF(FilterType="FIR", OFFSET(PRE_CALC!B5938,0,DEC_RATE), C5990)</f>
        <v>-121.442048958</v>
      </c>
    </row>
    <row r="5991" spans="2:8" x14ac:dyDescent="0.2">
      <c r="B5991" s="45">
        <f>IF(FilterType="FIR", IF(Extend_fmod, PRE_CALC!I5939*Fm, PRE_CALC!A5939*Fdata), IF(F_default=1,B5990+(4*Fnotch-0)/8192,B5990+(F_stop-F_start)/8192) )</f>
        <v>185500</v>
      </c>
      <c r="C5991" s="39">
        <f t="shared" si="277"/>
        <v>-2.8002567838239218</v>
      </c>
      <c r="D5991" s="84">
        <f ca="1">IF(FilterType="FIR", IF(Extend_fmod=1,OFFSET(PRE_CALC!J5939,0,DEC_RATE), OFFSET(PRE_CALC!B5939,0,DEC_RATE)), C5991)</f>
        <v>-121.070165468</v>
      </c>
      <c r="E5991" s="84">
        <f t="shared" ca="1" si="278"/>
        <v>102406.249999872</v>
      </c>
      <c r="F5991" s="84">
        <f t="shared" ca="1" si="276"/>
        <v>-4.8930546883400004E-3</v>
      </c>
      <c r="G5991" s="119">
        <f>IF(FilterType="FIR",  PRE_CALC!A5939*Fdata, IF(F_default=1,G5990+(4*Fnotch-0)/8192,G5990+(F_stop-F_start)/8192) )</f>
        <v>185500</v>
      </c>
      <c r="H5991" s="120">
        <f ca="1">IF(FilterType="FIR", OFFSET(PRE_CALC!B5939,0,DEC_RATE), C5991)</f>
        <v>-121.070165468</v>
      </c>
    </row>
    <row r="5992" spans="2:8" x14ac:dyDescent="0.2">
      <c r="B5992" s="45">
        <f>IF(FilterType="FIR", IF(Extend_fmod, PRE_CALC!I5940*Fm, PRE_CALC!A5940*Fdata), IF(F_default=1,B5991+(4*Fnotch-0)/8192,B5991+(F_stop-F_start)/8192) )</f>
        <v>185531.249999872</v>
      </c>
      <c r="C5992" s="39">
        <f t="shared" si="277"/>
        <v>-2.801211017893011</v>
      </c>
      <c r="D5992" s="84">
        <f ca="1">IF(FilterType="FIR", IF(Extend_fmod=1,OFFSET(PRE_CALC!J5940,0,DEC_RATE), OFFSET(PRE_CALC!B5940,0,DEC_RATE)), C5992)</f>
        <v>-120.71791388299999</v>
      </c>
      <c r="E5992" s="84">
        <f t="shared" ca="1" si="278"/>
        <v>102406.249999872</v>
      </c>
      <c r="F5992" s="84">
        <f t="shared" ca="1" si="276"/>
        <v>-4.8930546883400004E-3</v>
      </c>
      <c r="G5992" s="119">
        <f>IF(FilterType="FIR",  PRE_CALC!A5940*Fdata, IF(F_default=1,G5991+(4*Fnotch-0)/8192,G5991+(F_stop-F_start)/8192) )</f>
        <v>185531.249999872</v>
      </c>
      <c r="H5992" s="120">
        <f ca="1">IF(FilterType="FIR", OFFSET(PRE_CALC!B5940,0,DEC_RATE), C5992)</f>
        <v>-120.71791388299999</v>
      </c>
    </row>
    <row r="5993" spans="2:8" x14ac:dyDescent="0.2">
      <c r="B5993" s="45">
        <f>IF(FilterType="FIR", IF(Extend_fmod, PRE_CALC!I5941*Fm, PRE_CALC!A5941*Fdata), IF(F_default=1,B5992+(4*Fnotch-0)/8192,B5992+(F_stop-F_start)/8192) )</f>
        <v>185562.5</v>
      </c>
      <c r="C5993" s="39">
        <f t="shared" si="277"/>
        <v>-2.8021654200542594</v>
      </c>
      <c r="D5993" s="84">
        <f ca="1">IF(FilterType="FIR", IF(Extend_fmod=1,OFFSET(PRE_CALC!J5941,0,DEC_RATE), OFFSET(PRE_CALC!B5941,0,DEC_RATE)), C5993)</f>
        <v>-120.38376085500001</v>
      </c>
      <c r="E5993" s="84">
        <f t="shared" ca="1" si="278"/>
        <v>102406.249999872</v>
      </c>
      <c r="F5993" s="84">
        <f t="shared" ca="1" si="276"/>
        <v>-4.8930546883400004E-3</v>
      </c>
      <c r="G5993" s="119">
        <f>IF(FilterType="FIR",  PRE_CALC!A5941*Fdata, IF(F_default=1,G5992+(4*Fnotch-0)/8192,G5992+(F_stop-F_start)/8192) )</f>
        <v>185562.5</v>
      </c>
      <c r="H5993" s="120">
        <f ca="1">IF(FilterType="FIR", OFFSET(PRE_CALC!B5941,0,DEC_RATE), C5993)</f>
        <v>-120.38376085500001</v>
      </c>
    </row>
    <row r="5994" spans="2:8" x14ac:dyDescent="0.2">
      <c r="B5994" s="45">
        <f>IF(FilterType="FIR", IF(Extend_fmod, PRE_CALC!I5942*Fm, PRE_CALC!A5942*Fdata), IF(F_default=1,B5993+(4*Fnotch-0)/8192,B5993+(F_stop-F_start)/8192) )</f>
        <v>185593.750000128</v>
      </c>
      <c r="C5994" s="39">
        <f t="shared" si="277"/>
        <v>-2.8031199903037098</v>
      </c>
      <c r="D5994" s="84">
        <f ca="1">IF(FilterType="FIR", IF(Extend_fmod=1,OFFSET(PRE_CALC!J5942,0,DEC_RATE), OFFSET(PRE_CALC!B5942,0,DEC_RATE)), C5994)</f>
        <v>-120.066363064</v>
      </c>
      <c r="E5994" s="84">
        <f t="shared" ca="1" si="278"/>
        <v>102406.249999872</v>
      </c>
      <c r="F5994" s="84">
        <f t="shared" ca="1" si="276"/>
        <v>-4.8930546883400004E-3</v>
      </c>
      <c r="G5994" s="119">
        <f>IF(FilterType="FIR",  PRE_CALC!A5942*Fdata, IF(F_default=1,G5993+(4*Fnotch-0)/8192,G5993+(F_stop-F_start)/8192) )</f>
        <v>185593.750000128</v>
      </c>
      <c r="H5994" s="120">
        <f ca="1">IF(FilterType="FIR", OFFSET(PRE_CALC!B5942,0,DEC_RATE), C5994)</f>
        <v>-120.066363064</v>
      </c>
    </row>
    <row r="5995" spans="2:8" x14ac:dyDescent="0.2">
      <c r="B5995" s="45">
        <f>IF(FilterType="FIR", IF(Extend_fmod, PRE_CALC!I5943*Fm, PRE_CALC!A5943*Fdata), IF(F_default=1,B5994+(4*Fnotch-0)/8192,B5994+(F_stop-F_start)/8192) )</f>
        <v>185625</v>
      </c>
      <c r="C5995" s="39">
        <f t="shared" si="277"/>
        <v>-2.8040747286373948</v>
      </c>
      <c r="D5995" s="84">
        <f ca="1">IF(FilterType="FIR", IF(Extend_fmod=1,OFFSET(PRE_CALC!J5943,0,DEC_RATE), OFFSET(PRE_CALC!B5943,0,DEC_RATE)), C5995)</f>
        <v>-119.764537393</v>
      </c>
      <c r="E5995" s="84">
        <f t="shared" ca="1" si="278"/>
        <v>102406.249999872</v>
      </c>
      <c r="F5995" s="84">
        <f t="shared" ca="1" si="276"/>
        <v>-4.8930546883400004E-3</v>
      </c>
      <c r="G5995" s="119">
        <f>IF(FilterType="FIR",  PRE_CALC!A5943*Fdata, IF(F_default=1,G5994+(4*Fnotch-0)/8192,G5994+(F_stop-F_start)/8192) )</f>
        <v>185625</v>
      </c>
      <c r="H5995" s="120">
        <f ca="1">IF(FilterType="FIR", OFFSET(PRE_CALC!B5943,0,DEC_RATE), C5995)</f>
        <v>-119.764537393</v>
      </c>
    </row>
    <row r="5996" spans="2:8" x14ac:dyDescent="0.2">
      <c r="B5996" s="45">
        <f>IF(FilterType="FIR", IF(Extend_fmod, PRE_CALC!I5944*Fm, PRE_CALC!A5944*Fdata), IF(F_default=1,B5995+(4*Fnotch-0)/8192,B5995+(F_stop-F_start)/8192) )</f>
        <v>185656.249999872</v>
      </c>
      <c r="C5996" s="39">
        <f t="shared" si="277"/>
        <v>-2.8050296350670174</v>
      </c>
      <c r="D5996" s="84">
        <f ca="1">IF(FilterType="FIR", IF(Extend_fmod=1,OFFSET(PRE_CALC!J5944,0,DEC_RATE), OFFSET(PRE_CALC!B5944,0,DEC_RATE)), C5996)</f>
        <v>-119.477236744</v>
      </c>
      <c r="E5996" s="84">
        <f t="shared" ca="1" si="278"/>
        <v>102406.249999872</v>
      </c>
      <c r="F5996" s="84">
        <f t="shared" ca="1" si="276"/>
        <v>-4.8930546883400004E-3</v>
      </c>
      <c r="G5996" s="119">
        <f>IF(FilterType="FIR",  PRE_CALC!A5944*Fdata, IF(F_default=1,G5995+(4*Fnotch-0)/8192,G5995+(F_stop-F_start)/8192) )</f>
        <v>185656.249999872</v>
      </c>
      <c r="H5996" s="120">
        <f ca="1">IF(FilterType="FIR", OFFSET(PRE_CALC!B5944,0,DEC_RATE), C5996)</f>
        <v>-119.477236744</v>
      </c>
    </row>
    <row r="5997" spans="2:8" x14ac:dyDescent="0.2">
      <c r="B5997" s="45">
        <f>IF(FilterType="FIR", IF(Extend_fmod, PRE_CALC!I5945*Fm, PRE_CALC!A5945*Fdata), IF(F_default=1,B5996+(4*Fnotch-0)/8192,B5996+(F_stop-F_start)/8192) )</f>
        <v>185687.5</v>
      </c>
      <c r="C5997" s="39">
        <f t="shared" si="277"/>
        <v>-2.8059847096042878</v>
      </c>
      <c r="D5997" s="84">
        <f ca="1">IF(FilterType="FIR", IF(Extend_fmod=1,OFFSET(PRE_CALC!J5945,0,DEC_RATE), OFFSET(PRE_CALC!B5945,0,DEC_RATE)), C5997)</f>
        <v>-119.20353028</v>
      </c>
      <c r="E5997" s="84">
        <f t="shared" ca="1" si="278"/>
        <v>102406.249999872</v>
      </c>
      <c r="F5997" s="84">
        <f t="shared" ca="1" si="276"/>
        <v>-4.8930546883400004E-3</v>
      </c>
      <c r="G5997" s="119">
        <f>IF(FilterType="FIR",  PRE_CALC!A5945*Fdata, IF(F_default=1,G5996+(4*Fnotch-0)/8192,G5996+(F_stop-F_start)/8192) )</f>
        <v>185687.5</v>
      </c>
      <c r="H5997" s="120">
        <f ca="1">IF(FilterType="FIR", OFFSET(PRE_CALC!B5945,0,DEC_RATE), C5997)</f>
        <v>-119.20353028</v>
      </c>
    </row>
    <row r="5998" spans="2:8" x14ac:dyDescent="0.2">
      <c r="B5998" s="45">
        <f>IF(FilterType="FIR", IF(Extend_fmod, PRE_CALC!I5946*Fm, PRE_CALC!A5946*Fdata), IF(F_default=1,B5997+(4*Fnotch-0)/8192,B5997+(F_stop-F_start)/8192) )</f>
        <v>185718.750000128</v>
      </c>
      <c r="C5998" s="39">
        <f t="shared" si="277"/>
        <v>-2.8069399522452447</v>
      </c>
      <c r="D5998" s="84">
        <f ca="1">IF(FilterType="FIR", IF(Extend_fmod=1,OFFSET(PRE_CALC!J5946,0,DEC_RATE), OFFSET(PRE_CALC!B5946,0,DEC_RATE)), C5998)</f>
        <v>-118.94258713399999</v>
      </c>
      <c r="E5998" s="84">
        <f t="shared" ca="1" si="278"/>
        <v>102406.249999872</v>
      </c>
      <c r="F5998" s="84">
        <f t="shared" ca="1" si="276"/>
        <v>-4.8930546883400004E-3</v>
      </c>
      <c r="G5998" s="119">
        <f>IF(FilterType="FIR",  PRE_CALC!A5946*Fdata, IF(F_default=1,G5997+(4*Fnotch-0)/8192,G5997+(F_stop-F_start)/8192) )</f>
        <v>185718.750000128</v>
      </c>
      <c r="H5998" s="120">
        <f ca="1">IF(FilterType="FIR", OFFSET(PRE_CALC!B5946,0,DEC_RATE), C5998)</f>
        <v>-118.94258713399999</v>
      </c>
    </row>
    <row r="5999" spans="2:8" x14ac:dyDescent="0.2">
      <c r="B5999" s="45">
        <f>IF(FilterType="FIR", IF(Extend_fmod, PRE_CALC!I5947*Fm, PRE_CALC!A5947*Fdata), IF(F_default=1,B5998+(4*Fnotch-0)/8192,B5998+(F_stop-F_start)/8192) )</f>
        <v>185750</v>
      </c>
      <c r="C5999" s="39">
        <f t="shared" si="277"/>
        <v>-2.8078953629859256</v>
      </c>
      <c r="D5999" s="84">
        <f ca="1">IF(FilterType="FIR", IF(Extend_fmod=1,OFFSET(PRE_CALC!J5947,0,DEC_RATE), OFFSET(PRE_CALC!B5947,0,DEC_RATE)), C5999)</f>
        <v>-118.69366290000001</v>
      </c>
      <c r="E5999" s="84">
        <f t="shared" ca="1" si="278"/>
        <v>102406.249999872</v>
      </c>
      <c r="F5999" s="84">
        <f t="shared" ca="1" si="276"/>
        <v>-4.8930546883400004E-3</v>
      </c>
      <c r="G5999" s="119">
        <f>IF(FilterType="FIR",  PRE_CALC!A5947*Fdata, IF(F_default=1,G5998+(4*Fnotch-0)/8192,G5998+(F_stop-F_start)/8192) )</f>
        <v>185750</v>
      </c>
      <c r="H5999" s="120">
        <f ca="1">IF(FilterType="FIR", OFFSET(PRE_CALC!B5947,0,DEC_RATE), C5999)</f>
        <v>-118.69366290000001</v>
      </c>
    </row>
    <row r="6000" spans="2:8" x14ac:dyDescent="0.2">
      <c r="B6000" s="45">
        <f>IF(FilterType="FIR", IF(Extend_fmod, PRE_CALC!I5948*Fm, PRE_CALC!A5948*Fdata), IF(F_default=1,B5999+(4*Fnotch-0)/8192,B5999+(F_stop-F_start)/8192) )</f>
        <v>185781.249999872</v>
      </c>
      <c r="C6000" s="39">
        <f t="shared" si="277"/>
        <v>-2.808850941838033</v>
      </c>
      <c r="D6000" s="84">
        <f ca="1">IF(FilterType="FIR", IF(Extend_fmod=1,OFFSET(PRE_CALC!J5948,0,DEC_RATE), OFFSET(PRE_CALC!B5948,0,DEC_RATE)), C6000)</f>
        <v>-118.456088342</v>
      </c>
      <c r="E6000" s="84">
        <f t="shared" ca="1" si="278"/>
        <v>102406.249999872</v>
      </c>
      <c r="F6000" s="84">
        <f t="shared" ca="1" si="276"/>
        <v>-4.8930546883400004E-3</v>
      </c>
      <c r="G6000" s="119">
        <f>IF(FilterType="FIR",  PRE_CALC!A5948*Fdata, IF(F_default=1,G5999+(4*Fnotch-0)/8192,G5999+(F_stop-F_start)/8192) )</f>
        <v>185781.249999872</v>
      </c>
      <c r="H6000" s="120">
        <f ca="1">IF(FilterType="FIR", OFFSET(PRE_CALC!B5948,0,DEC_RATE), C6000)</f>
        <v>-118.456088342</v>
      </c>
    </row>
    <row r="6001" spans="2:8" x14ac:dyDescent="0.2">
      <c r="B6001" s="45">
        <f>IF(FilterType="FIR", IF(Extend_fmod, PRE_CALC!I5949*Fm, PRE_CALC!A5949*Fdata), IF(F_default=1,B6000+(4*Fnotch-0)/8192,B6000+(F_stop-F_start)/8192) )</f>
        <v>185812.5</v>
      </c>
      <c r="C6001" s="39">
        <f t="shared" si="277"/>
        <v>-2.8098066888132833</v>
      </c>
      <c r="D6001" s="84">
        <f ca="1">IF(FilterType="FIR", IF(Extend_fmod=1,OFFSET(PRE_CALC!J5949,0,DEC_RATE), OFFSET(PRE_CALC!B5949,0,DEC_RATE)), C6001)</f>
        <v>-118.229259908</v>
      </c>
      <c r="E6001" s="84">
        <f t="shared" ca="1" si="278"/>
        <v>102406.249999872</v>
      </c>
      <c r="F6001" s="84">
        <f t="shared" ca="1" si="276"/>
        <v>-4.8930546883400004E-3</v>
      </c>
      <c r="G6001" s="119">
        <f>IF(FilterType="FIR",  PRE_CALC!A5949*Fdata, IF(F_default=1,G6000+(4*Fnotch-0)/8192,G6000+(F_stop-F_start)/8192) )</f>
        <v>185812.5</v>
      </c>
      <c r="H6001" s="120">
        <f ca="1">IF(FilterType="FIR", OFFSET(PRE_CALC!B5949,0,DEC_RATE), C6001)</f>
        <v>-118.229259908</v>
      </c>
    </row>
    <row r="6002" spans="2:8" x14ac:dyDescent="0.2">
      <c r="B6002" s="45">
        <f>IF(FilterType="FIR", IF(Extend_fmod, PRE_CALC!I5950*Fm, PRE_CALC!A5950*Fdata), IF(F_default=1,B6001+(4*Fnotch-0)/8192,B6001+(F_stop-F_start)/8192) )</f>
        <v>185843.750000128</v>
      </c>
      <c r="C6002" s="39">
        <f t="shared" si="277"/>
        <v>-2.8107626039077167</v>
      </c>
      <c r="D6002" s="84">
        <f ca="1">IF(FilterType="FIR", IF(Extend_fmod=1,OFFSET(PRE_CALC!J5950,0,DEC_RATE), OFFSET(PRE_CALC!B5950,0,DEC_RATE)), C6002)</f>
        <v>-118.01263170599999</v>
      </c>
      <c r="E6002" s="84">
        <f t="shared" ca="1" si="278"/>
        <v>102406.249999872</v>
      </c>
      <c r="F6002" s="84">
        <f t="shared" ca="1" si="276"/>
        <v>-4.8930546883400004E-3</v>
      </c>
      <c r="G6002" s="119">
        <f>IF(FilterType="FIR",  PRE_CALC!A5950*Fdata, IF(F_default=1,G6001+(4*Fnotch-0)/8192,G6001+(F_stop-F_start)/8192) )</f>
        <v>185843.750000128</v>
      </c>
      <c r="H6002" s="120">
        <f ca="1">IF(FilterType="FIR", OFFSET(PRE_CALC!B5950,0,DEC_RATE), C6002)</f>
        <v>-118.01263170599999</v>
      </c>
    </row>
    <row r="6003" spans="2:8" x14ac:dyDescent="0.2">
      <c r="B6003" s="45">
        <f>IF(FilterType="FIR", IF(Extend_fmod, PRE_CALC!I5951*Fm, PRE_CALC!A5951*Fdata), IF(F_default=1,B6002+(4*Fnotch-0)/8192,B6002+(F_stop-F_start)/8192) )</f>
        <v>185875</v>
      </c>
      <c r="C6003" s="39">
        <f t="shared" si="277"/>
        <v>-2.8117186871173812</v>
      </c>
      <c r="D6003" s="84">
        <f ca="1">IF(FilterType="FIR", IF(Extend_fmod=1,OFFSET(PRE_CALC!J5951,0,DEC_RATE), OFFSET(PRE_CALC!B5951,0,DEC_RATE)), C6003)</f>
        <v>-117.805708688</v>
      </c>
      <c r="E6003" s="84">
        <f t="shared" ca="1" si="278"/>
        <v>102406.249999872</v>
      </c>
      <c r="F6003" s="84">
        <f t="shared" ca="1" si="276"/>
        <v>-4.8930546883400004E-3</v>
      </c>
      <c r="G6003" s="119">
        <f>IF(FilterType="FIR",  PRE_CALC!A5951*Fdata, IF(F_default=1,G6002+(4*Fnotch-0)/8192,G6002+(F_stop-F_start)/8192) )</f>
        <v>185875</v>
      </c>
      <c r="H6003" s="120">
        <f ca="1">IF(FilterType="FIR", OFFSET(PRE_CALC!B5951,0,DEC_RATE), C6003)</f>
        <v>-117.805708688</v>
      </c>
    </row>
    <row r="6004" spans="2:8" x14ac:dyDescent="0.2">
      <c r="B6004" s="45">
        <f>IF(FilterType="FIR", IF(Extend_fmod, PRE_CALC!I5952*Fm, PRE_CALC!A5952*Fdata), IF(F_default=1,B6003+(4*Fnotch-0)/8192,B6003+(F_stop-F_start)/8192) )</f>
        <v>185906.249999872</v>
      </c>
      <c r="C6004" s="39">
        <f t="shared" si="277"/>
        <v>-2.8126749384539744</v>
      </c>
      <c r="D6004" s="84">
        <f ca="1">IF(FilterType="FIR", IF(Extend_fmod=1,OFFSET(PRE_CALC!J5952,0,DEC_RATE), OFFSET(PRE_CALC!B5952,0,DEC_RATE)), C6004)</f>
        <v>-117.608040827</v>
      </c>
      <c r="E6004" s="84">
        <f t="shared" ca="1" si="278"/>
        <v>102406.249999872</v>
      </c>
      <c r="F6004" s="84">
        <f t="shared" ca="1" si="276"/>
        <v>-4.8930546883400004E-3</v>
      </c>
      <c r="G6004" s="119">
        <f>IF(FilterType="FIR",  PRE_CALC!A5952*Fdata, IF(F_default=1,G6003+(4*Fnotch-0)/8192,G6003+(F_stop-F_start)/8192) )</f>
        <v>185906.249999872</v>
      </c>
      <c r="H6004" s="120">
        <f ca="1">IF(FilterType="FIR", OFFSET(PRE_CALC!B5952,0,DEC_RATE), C6004)</f>
        <v>-117.608040827</v>
      </c>
    </row>
    <row r="6005" spans="2:8" x14ac:dyDescent="0.2">
      <c r="B6005" s="45">
        <f>IF(FilterType="FIR", IF(Extend_fmod, PRE_CALC!I5953*Fm, PRE_CALC!A5953*Fdata), IF(F_default=1,B6004+(4*Fnotch-0)/8192,B6004+(F_stop-F_start)/8192) )</f>
        <v>185937.5</v>
      </c>
      <c r="C6005" s="39">
        <f t="shared" si="277"/>
        <v>-2.8136313579292116</v>
      </c>
      <c r="D6005" s="84">
        <f ca="1">IF(FilterType="FIR", IF(Extend_fmod=1,OFFSET(PRE_CALC!J5953,0,DEC_RATE), OFFSET(PRE_CALC!B5953,0,DEC_RATE)), C6005)</f>
        <v>-117.419218117</v>
      </c>
      <c r="E6005" s="84">
        <f t="shared" ca="1" si="278"/>
        <v>102406.249999872</v>
      </c>
      <c r="F6005" s="84">
        <f t="shared" ca="1" si="276"/>
        <v>-4.8930546883400004E-3</v>
      </c>
      <c r="G6005" s="119">
        <f>IF(FilterType="FIR",  PRE_CALC!A5953*Fdata, IF(F_default=1,G6004+(4*Fnotch-0)/8192,G6004+(F_stop-F_start)/8192) )</f>
        <v>185937.5</v>
      </c>
      <c r="H6005" s="120">
        <f ca="1">IF(FilterType="FIR", OFFSET(PRE_CALC!B5953,0,DEC_RATE), C6005)</f>
        <v>-117.419218117</v>
      </c>
    </row>
    <row r="6006" spans="2:8" x14ac:dyDescent="0.2">
      <c r="B6006" s="45">
        <f>IF(FilterType="FIR", IF(Extend_fmod, PRE_CALC!I5954*Fm, PRE_CALC!A5954*Fdata), IF(F_default=1,B6005+(4*Fnotch-0)/8192,B6005+(F_stop-F_start)/8192) )</f>
        <v>185968.750000128</v>
      </c>
      <c r="C6006" s="39">
        <f t="shared" si="277"/>
        <v>-2.8145879455391496</v>
      </c>
      <c r="D6006" s="84">
        <f ca="1">IF(FilterType="FIR", IF(Extend_fmod=1,OFFSET(PRE_CALC!J5954,0,DEC_RATE), OFFSET(PRE_CALC!B5954,0,DEC_RATE)), C6006)</f>
        <v>-117.23886626700001</v>
      </c>
      <c r="E6006" s="84">
        <f t="shared" ca="1" si="278"/>
        <v>102406.249999872</v>
      </c>
      <c r="F6006" s="84">
        <f t="shared" ca="1" si="276"/>
        <v>-4.8930546883400004E-3</v>
      </c>
      <c r="G6006" s="119">
        <f>IF(FilterType="FIR",  PRE_CALC!A5954*Fdata, IF(F_default=1,G6005+(4*Fnotch-0)/8192,G6005+(F_stop-F_start)/8192) )</f>
        <v>185968.750000128</v>
      </c>
      <c r="H6006" s="120">
        <f ca="1">IF(FilterType="FIR", OFFSET(PRE_CALC!B5954,0,DEC_RATE), C6006)</f>
        <v>-117.23886626700001</v>
      </c>
    </row>
    <row r="6007" spans="2:8" x14ac:dyDescent="0.2">
      <c r="B6007" s="45">
        <f>IF(FilterType="FIR", IF(Extend_fmod, PRE_CALC!I5955*Fm, PRE_CALC!A5955*Fdata), IF(F_default=1,B6006+(4*Fnotch-0)/8192,B6006+(F_stop-F_start)/8192) )</f>
        <v>186000</v>
      </c>
      <c r="C6007" s="39">
        <f t="shared" si="277"/>
        <v>-2.8155447012798218</v>
      </c>
      <c r="D6007" s="84">
        <f ca="1">IF(FilterType="FIR", IF(Extend_fmod=1,OFFSET(PRE_CALC!J5955,0,DEC_RATE), OFFSET(PRE_CALC!B5955,0,DEC_RATE)), C6007)</f>
        <v>-117.066642974</v>
      </c>
      <c r="E6007" s="84">
        <f t="shared" ca="1" si="278"/>
        <v>102406.249999872</v>
      </c>
      <c r="F6007" s="84">
        <f t="shared" ref="F6007:F6070" ca="1" si="279">IF(G6007&lt;=F_PB,H6007, OFFSET(H:H,MATCH(F_PB-0.0001,G:G),0,1))</f>
        <v>-4.8930546883400004E-3</v>
      </c>
      <c r="G6007" s="119">
        <f>IF(FilterType="FIR",  PRE_CALC!A5955*Fdata, IF(F_default=1,G6006+(4*Fnotch-0)/8192,G6006+(F_stop-F_start)/8192) )</f>
        <v>186000</v>
      </c>
      <c r="H6007" s="120">
        <f ca="1">IF(FilterType="FIR", OFFSET(PRE_CALC!B5955,0,DEC_RATE), C6007)</f>
        <v>-117.066642974</v>
      </c>
    </row>
    <row r="6008" spans="2:8" x14ac:dyDescent="0.2">
      <c r="B6008" s="45">
        <f>IF(FilterType="FIR", IF(Extend_fmod, PRE_CALC!I5956*Fm, PRE_CALC!A5956*Fdata), IF(F_default=1,B6007+(4*Fnotch-0)/8192,B6007+(F_stop-F_start)/8192) )</f>
        <v>186031.249999872</v>
      </c>
      <c r="C6008" s="39">
        <f t="shared" ref="C6008:C6071" si="280">MAX(20*LOG(ABS(   (1/s_dec*SIN(s_dec*$B6008/Fm*PI())/SIN($B6008/Fm*PI()))^(order-1) * (1/s_dec2*SIN(s_dec2*$B6008/Fm*PI())/SIN($B6008/Fm*PI()))  )), -160)</f>
        <v>-2.8165016251629504</v>
      </c>
      <c r="D6008" s="84">
        <f ca="1">IF(FilterType="FIR", IF(Extend_fmod=1,OFFSET(PRE_CALC!J5956,0,DEC_RATE), OFFSET(PRE_CALC!B5956,0,DEC_RATE)), C6008)</f>
        <v>-116.902234683</v>
      </c>
      <c r="E6008" s="84">
        <f t="shared" ref="E6008:E6071" ca="1" si="281">IF(G6008&lt;=F_PB,G6008, OFFSET(G:G,MATCH(F_PB-0.0001,G:G),0,1) )</f>
        <v>102406.249999872</v>
      </c>
      <c r="F6008" s="84">
        <f t="shared" ca="1" si="279"/>
        <v>-4.8930546883400004E-3</v>
      </c>
      <c r="G6008" s="119">
        <f>IF(FilterType="FIR",  PRE_CALC!A5956*Fdata, IF(F_default=1,G6007+(4*Fnotch-0)/8192,G6007+(F_stop-F_start)/8192) )</f>
        <v>186031.249999872</v>
      </c>
      <c r="H6008" s="120">
        <f ca="1">IF(FilterType="FIR", OFFSET(PRE_CALC!B5956,0,DEC_RATE), C6008)</f>
        <v>-116.902234683</v>
      </c>
    </row>
    <row r="6009" spans="2:8" x14ac:dyDescent="0.2">
      <c r="B6009" s="45">
        <f>IF(FilterType="FIR", IF(Extend_fmod, PRE_CALC!I5957*Fm, PRE_CALC!A5957*Fdata), IF(F_default=1,B6008+(4*Fnotch-0)/8192,B6008+(F_stop-F_start)/8192) )</f>
        <v>186062.5</v>
      </c>
      <c r="C6009" s="39">
        <f t="shared" si="280"/>
        <v>-2.8174587172002514</v>
      </c>
      <c r="D6009" s="84">
        <f ca="1">IF(FilterType="FIR", IF(Extend_fmod=1,OFFSET(PRE_CALC!J5957,0,DEC_RATE), OFFSET(PRE_CALC!B5957,0,DEC_RATE)), C6009)</f>
        <v>-116.745353764</v>
      </c>
      <c r="E6009" s="84">
        <f t="shared" ca="1" si="281"/>
        <v>102406.249999872</v>
      </c>
      <c r="F6009" s="84">
        <f t="shared" ca="1" si="279"/>
        <v>-4.8930546883400004E-3</v>
      </c>
      <c r="G6009" s="119">
        <f>IF(FilterType="FIR",  PRE_CALC!A5957*Fdata, IF(F_default=1,G6008+(4*Fnotch-0)/8192,G6008+(F_stop-F_start)/8192) )</f>
        <v>186062.5</v>
      </c>
      <c r="H6009" s="120">
        <f ca="1">IF(FilterType="FIR", OFFSET(PRE_CALC!B5957,0,DEC_RATE), C6009)</f>
        <v>-116.745353764</v>
      </c>
    </row>
    <row r="6010" spans="2:8" x14ac:dyDescent="0.2">
      <c r="B6010" s="45">
        <f>IF(FilterType="FIR", IF(Extend_fmod, PRE_CALC!I5958*Fm, PRE_CALC!A5958*Fdata), IF(F_default=1,B6009+(4*Fnotch-0)/8192,B6009+(F_stop-F_start)/8192) )</f>
        <v>186093.750000128</v>
      </c>
      <c r="C6010" s="39">
        <f t="shared" si="280"/>
        <v>-2.8184159773877631</v>
      </c>
      <c r="D6010" s="84">
        <f ca="1">IF(FilterType="FIR", IF(Extend_fmod=1,OFFSET(PRE_CALC!J5958,0,DEC_RATE), OFFSET(PRE_CALC!B5958,0,DEC_RATE)), C6010)</f>
        <v>-116.595736043</v>
      </c>
      <c r="E6010" s="84">
        <f t="shared" ca="1" si="281"/>
        <v>102406.249999872</v>
      </c>
      <c r="F6010" s="84">
        <f t="shared" ca="1" si="279"/>
        <v>-4.8930546883400004E-3</v>
      </c>
      <c r="G6010" s="119">
        <f>IF(FilterType="FIR",  PRE_CALC!A5958*Fdata, IF(F_default=1,G6009+(4*Fnotch-0)/8192,G6009+(F_stop-F_start)/8192) )</f>
        <v>186093.750000128</v>
      </c>
      <c r="H6010" s="120">
        <f ca="1">IF(FilterType="FIR", OFFSET(PRE_CALC!B5958,0,DEC_RATE), C6010)</f>
        <v>-116.595736043</v>
      </c>
    </row>
    <row r="6011" spans="2:8" x14ac:dyDescent="0.2">
      <c r="B6011" s="45">
        <f>IF(FilterType="FIR", IF(Extend_fmod, PRE_CALC!I5959*Fm, PRE_CALC!A5959*Fdata), IF(F_default=1,B6010+(4*Fnotch-0)/8192,B6010+(F_stop-F_start)/8192) )</f>
        <v>186125</v>
      </c>
      <c r="C6011" s="39">
        <f t="shared" si="280"/>
        <v>-2.8193734057215321</v>
      </c>
      <c r="D6011" s="84">
        <f ca="1">IF(FilterType="FIR", IF(Extend_fmod=1,OFFSET(PRE_CALC!J5959,0,DEC_RATE), OFFSET(PRE_CALC!B5959,0,DEC_RATE)), C6011)</f>
        <v>-116.453138637</v>
      </c>
      <c r="E6011" s="84">
        <f t="shared" ca="1" si="281"/>
        <v>102406.249999872</v>
      </c>
      <c r="F6011" s="84">
        <f t="shared" ca="1" si="279"/>
        <v>-4.8930546883400004E-3</v>
      </c>
      <c r="G6011" s="119">
        <f>IF(FilterType="FIR",  PRE_CALC!A5959*Fdata, IF(F_default=1,G6010+(4*Fnotch-0)/8192,G6010+(F_stop-F_start)/8192) )</f>
        <v>186125</v>
      </c>
      <c r="H6011" s="120">
        <f ca="1">IF(FilterType="FIR", OFFSET(PRE_CALC!B5959,0,DEC_RATE), C6011)</f>
        <v>-116.453138637</v>
      </c>
    </row>
    <row r="6012" spans="2:8" x14ac:dyDescent="0.2">
      <c r="B6012" s="45">
        <f>IF(FilterType="FIR", IF(Extend_fmod, PRE_CALC!I5960*Fm, PRE_CALC!A5960*Fdata), IF(F_default=1,B6011+(4*Fnotch-0)/8192,B6011+(F_stop-F_start)/8192) )</f>
        <v>186156.249999872</v>
      </c>
      <c r="C6012" s="39">
        <f t="shared" si="280"/>
        <v>-2.820331002213297</v>
      </c>
      <c r="D6012" s="84">
        <f ca="1">IF(FilterType="FIR", IF(Extend_fmod=1,OFFSET(PRE_CALC!J5960,0,DEC_RATE), OFFSET(PRE_CALC!B5960,0,DEC_RATE)), C6012)</f>
        <v>-116.317338045</v>
      </c>
      <c r="E6012" s="84">
        <f t="shared" ca="1" si="281"/>
        <v>102406.249999872</v>
      </c>
      <c r="F6012" s="84">
        <f t="shared" ca="1" si="279"/>
        <v>-4.8930546883400004E-3</v>
      </c>
      <c r="G6012" s="119">
        <f>IF(FilterType="FIR",  PRE_CALC!A5960*Fdata, IF(F_default=1,G6011+(4*Fnotch-0)/8192,G6011+(F_stop-F_start)/8192) )</f>
        <v>186156.249999872</v>
      </c>
      <c r="H6012" s="120">
        <f ca="1">IF(FilterType="FIR", OFFSET(PRE_CALC!B5960,0,DEC_RATE), C6012)</f>
        <v>-116.317338045</v>
      </c>
    </row>
    <row r="6013" spans="2:8" x14ac:dyDescent="0.2">
      <c r="B6013" s="45">
        <f>IF(FilterType="FIR", IF(Extend_fmod, PRE_CALC!I5961*Fm, PRE_CALC!A5961*Fdata), IF(F_default=1,B6012+(4*Fnotch-0)/8192,B6012+(F_stop-F_start)/8192) )</f>
        <v>186187.5</v>
      </c>
      <c r="C6013" s="39">
        <f t="shared" si="280"/>
        <v>-2.8212887668747766</v>
      </c>
      <c r="D6013" s="84">
        <f ca="1">IF(FilterType="FIR", IF(Extend_fmod=1,OFFSET(PRE_CALC!J5961,0,DEC_RATE), OFFSET(PRE_CALC!B5961,0,DEC_RATE)), C6013)</f>
        <v>-116.18812846599999</v>
      </c>
      <c r="E6013" s="84">
        <f t="shared" ca="1" si="281"/>
        <v>102406.249999872</v>
      </c>
      <c r="F6013" s="84">
        <f t="shared" ca="1" si="279"/>
        <v>-4.8930546883400004E-3</v>
      </c>
      <c r="G6013" s="119">
        <f>IF(FilterType="FIR",  PRE_CALC!A5961*Fdata, IF(F_default=1,G6012+(4*Fnotch-0)/8192,G6012+(F_stop-F_start)/8192) )</f>
        <v>186187.5</v>
      </c>
      <c r="H6013" s="120">
        <f ca="1">IF(FilterType="FIR", OFFSET(PRE_CALC!B5961,0,DEC_RATE), C6013)</f>
        <v>-116.18812846599999</v>
      </c>
    </row>
    <row r="6014" spans="2:8" x14ac:dyDescent="0.2">
      <c r="B6014" s="45">
        <f>IF(FilterType="FIR", IF(Extend_fmod, PRE_CALC!I5962*Fm, PRE_CALC!A5962*Fdata), IF(F_default=1,B6013+(4*Fnotch-0)/8192,B6013+(F_stop-F_start)/8192) )</f>
        <v>186218.750000128</v>
      </c>
      <c r="C6014" s="39">
        <f t="shared" si="280"/>
        <v>-2.8222466997019957</v>
      </c>
      <c r="D6014" s="84">
        <f ca="1">IF(FilterType="FIR", IF(Extend_fmod=1,OFFSET(PRE_CALC!J5962,0,DEC_RATE), OFFSET(PRE_CALC!B5962,0,DEC_RATE)), C6014)</f>
        <v>-116.065320318</v>
      </c>
      <c r="E6014" s="84">
        <f t="shared" ca="1" si="281"/>
        <v>102406.249999872</v>
      </c>
      <c r="F6014" s="84">
        <f t="shared" ca="1" si="279"/>
        <v>-4.8930546883400004E-3</v>
      </c>
      <c r="G6014" s="119">
        <f>IF(FilterType="FIR",  PRE_CALC!A5962*Fdata, IF(F_default=1,G6013+(4*Fnotch-0)/8192,G6013+(F_stop-F_start)/8192) )</f>
        <v>186218.750000128</v>
      </c>
      <c r="H6014" s="120">
        <f ca="1">IF(FilterType="FIR", OFFSET(PRE_CALC!B5962,0,DEC_RATE), C6014)</f>
        <v>-116.065320318</v>
      </c>
    </row>
    <row r="6015" spans="2:8" x14ac:dyDescent="0.2">
      <c r="B6015" s="45">
        <f>IF(FilterType="FIR", IF(Extend_fmod, PRE_CALC!I5963*Fm, PRE_CALC!A5963*Fdata), IF(F_default=1,B6014+(4*Fnotch-0)/8192,B6014+(F_stop-F_start)/8192) )</f>
        <v>186250</v>
      </c>
      <c r="C6015" s="39">
        <f t="shared" si="280"/>
        <v>-2.8232048006910011</v>
      </c>
      <c r="D6015" s="84">
        <f ca="1">IF(FilterType="FIR", IF(Extend_fmod=1,OFFSET(PRE_CALC!J5963,0,DEC_RATE), OFFSET(PRE_CALC!B5963,0,DEC_RATE)), C6015)</f>
        <v>-115.948738914</v>
      </c>
      <c r="E6015" s="84">
        <f t="shared" ca="1" si="281"/>
        <v>102406.249999872</v>
      </c>
      <c r="F6015" s="84">
        <f t="shared" ca="1" si="279"/>
        <v>-4.8930546883400004E-3</v>
      </c>
      <c r="G6015" s="119">
        <f>IF(FilterType="FIR",  PRE_CALC!A5963*Fdata, IF(F_default=1,G6014+(4*Fnotch-0)/8192,G6014+(F_stop-F_start)/8192) )</f>
        <v>186250</v>
      </c>
      <c r="H6015" s="120">
        <f ca="1">IF(FilterType="FIR", OFFSET(PRE_CALC!B5963,0,DEC_RATE), C6015)</f>
        <v>-115.948738914</v>
      </c>
    </row>
    <row r="6016" spans="2:8" x14ac:dyDescent="0.2">
      <c r="B6016" s="45">
        <f>IF(FilterType="FIR", IF(Extend_fmod, PRE_CALC!I5964*Fm, PRE_CALC!A5964*Fdata), IF(F_default=1,B6015+(4*Fnotch-0)/8192,B6015+(F_stop-F_start)/8192) )</f>
        <v>186281.249999872</v>
      </c>
      <c r="C6016" s="39">
        <f t="shared" si="280"/>
        <v>-2.8241630698535509</v>
      </c>
      <c r="D6016" s="84">
        <f ca="1">IF(FilterType="FIR", IF(Extend_fmod=1,OFFSET(PRE_CALC!J5964,0,DEC_RATE), OFFSET(PRE_CALC!B5964,0,DEC_RATE)), C6016)</f>
        <v>-115.838223296</v>
      </c>
      <c r="E6016" s="84">
        <f t="shared" ca="1" si="281"/>
        <v>102406.249999872</v>
      </c>
      <c r="F6016" s="84">
        <f t="shared" ca="1" si="279"/>
        <v>-4.8930546883400004E-3</v>
      </c>
      <c r="G6016" s="119">
        <f>IF(FilterType="FIR",  PRE_CALC!A5964*Fdata, IF(F_default=1,G6015+(4*Fnotch-0)/8192,G6015+(F_stop-F_start)/8192) )</f>
        <v>186281.249999872</v>
      </c>
      <c r="H6016" s="120">
        <f ca="1">IF(FilterType="FIR", OFFSET(PRE_CALC!B5964,0,DEC_RATE), C6016)</f>
        <v>-115.838223296</v>
      </c>
    </row>
    <row r="6017" spans="2:8" x14ac:dyDescent="0.2">
      <c r="B6017" s="45">
        <f>IF(FilterType="FIR", IF(Extend_fmod, PRE_CALC!I5965*Fm, PRE_CALC!A5965*Fdata), IF(F_default=1,B6016+(4*Fnotch-0)/8192,B6016+(F_stop-F_start)/8192) )</f>
        <v>186312.5</v>
      </c>
      <c r="C6017" s="39">
        <f t="shared" si="280"/>
        <v>-2.8251215072013549</v>
      </c>
      <c r="D6017" s="84">
        <f ca="1">IF(FilterType="FIR", IF(Extend_fmod=1,OFFSET(PRE_CALC!J5965,0,DEC_RATE), OFFSET(PRE_CALC!B5965,0,DEC_RATE)), C6017)</f>
        <v>-115.73362519299999</v>
      </c>
      <c r="E6017" s="84">
        <f t="shared" ca="1" si="281"/>
        <v>102406.249999872</v>
      </c>
      <c r="F6017" s="84">
        <f t="shared" ca="1" si="279"/>
        <v>-4.8930546883400004E-3</v>
      </c>
      <c r="G6017" s="119">
        <f>IF(FilterType="FIR",  PRE_CALC!A5965*Fdata, IF(F_default=1,G6016+(4*Fnotch-0)/8192,G6016+(F_stop-F_start)/8192) )</f>
        <v>186312.5</v>
      </c>
      <c r="H6017" s="120">
        <f ca="1">IF(FilterType="FIR", OFFSET(PRE_CALC!B5965,0,DEC_RATE), C6017)</f>
        <v>-115.73362519299999</v>
      </c>
    </row>
    <row r="6018" spans="2:8" x14ac:dyDescent="0.2">
      <c r="B6018" s="45">
        <f>IF(FilterType="FIR", IF(Extend_fmod, PRE_CALC!I5966*Fm, PRE_CALC!A5966*Fdata), IF(F_default=1,B6017+(4*Fnotch-0)/8192,B6017+(F_stop-F_start)/8192) )</f>
        <v>186343.750000128</v>
      </c>
      <c r="C6018" s="39">
        <f t="shared" si="280"/>
        <v>-2.8260801127304713</v>
      </c>
      <c r="D6018" s="84">
        <f ca="1">IF(FilterType="FIR", IF(Extend_fmod=1,OFFSET(PRE_CALC!J5966,0,DEC_RATE), OFFSET(PRE_CALC!B5966,0,DEC_RATE)), C6018)</f>
        <v>-115.63480809799999</v>
      </c>
      <c r="E6018" s="84">
        <f t="shared" ca="1" si="281"/>
        <v>102406.249999872</v>
      </c>
      <c r="F6018" s="84">
        <f t="shared" ca="1" si="279"/>
        <v>-4.8930546883400004E-3</v>
      </c>
      <c r="G6018" s="119">
        <f>IF(FilterType="FIR",  PRE_CALC!A5966*Fdata, IF(F_default=1,G6017+(4*Fnotch-0)/8192,G6017+(F_stop-F_start)/8192) )</f>
        <v>186343.750000128</v>
      </c>
      <c r="H6018" s="120">
        <f ca="1">IF(FilterType="FIR", OFFSET(PRE_CALC!B5966,0,DEC_RATE), C6018)</f>
        <v>-115.63480809799999</v>
      </c>
    </row>
    <row r="6019" spans="2:8" x14ac:dyDescent="0.2">
      <c r="B6019" s="45">
        <f>IF(FilterType="FIR", IF(Extend_fmod, PRE_CALC!I5967*Fm, PRE_CALC!A5967*Fdata), IF(F_default=1,B6018+(4*Fnotch-0)/8192,B6018+(F_stop-F_start)/8192) )</f>
        <v>186375</v>
      </c>
      <c r="C6019" s="39">
        <f t="shared" si="280"/>
        <v>-2.82703888643691</v>
      </c>
      <c r="D6019" s="84">
        <f ca="1">IF(FilterType="FIR", IF(Extend_fmod=1,OFFSET(PRE_CALC!J5967,0,DEC_RATE), OFFSET(PRE_CALC!B5967,0,DEC_RATE)), C6019)</f>
        <v>-115.541646438</v>
      </c>
      <c r="E6019" s="84">
        <f t="shared" ca="1" si="281"/>
        <v>102406.249999872</v>
      </c>
      <c r="F6019" s="84">
        <f t="shared" ca="1" si="279"/>
        <v>-4.8930546883400004E-3</v>
      </c>
      <c r="G6019" s="119">
        <f>IF(FilterType="FIR",  PRE_CALC!A5967*Fdata, IF(F_default=1,G6018+(4*Fnotch-0)/8192,G6018+(F_stop-F_start)/8192) )</f>
        <v>186375</v>
      </c>
      <c r="H6019" s="120">
        <f ca="1">IF(FilterType="FIR", OFFSET(PRE_CALC!B5967,0,DEC_RATE), C6019)</f>
        <v>-115.541646438</v>
      </c>
    </row>
    <row r="6020" spans="2:8" x14ac:dyDescent="0.2">
      <c r="B6020" s="45">
        <f>IF(FilterType="FIR", IF(Extend_fmod, PRE_CALC!I5968*Fm, PRE_CALC!A5968*Fdata), IF(F_default=1,B6019+(4*Fnotch-0)/8192,B6019+(F_stop-F_start)/8192) )</f>
        <v>186406.249999872</v>
      </c>
      <c r="C6020" s="39">
        <f t="shared" si="280"/>
        <v>-2.8279978283324452</v>
      </c>
      <c r="D6020" s="84">
        <f ca="1">IF(FilterType="FIR", IF(Extend_fmod=1,OFFSET(PRE_CALC!J5968,0,DEC_RATE), OFFSET(PRE_CALC!B5968,0,DEC_RATE)), C6020)</f>
        <v>-115.45402484500001</v>
      </c>
      <c r="E6020" s="84">
        <f t="shared" ca="1" si="281"/>
        <v>102406.249999872</v>
      </c>
      <c r="F6020" s="84">
        <f t="shared" ca="1" si="279"/>
        <v>-4.8930546883400004E-3</v>
      </c>
      <c r="G6020" s="119">
        <f>IF(FilterType="FIR",  PRE_CALC!A5968*Fdata, IF(F_default=1,G6019+(4*Fnotch-0)/8192,G6019+(F_stop-F_start)/8192) )</f>
        <v>186406.249999872</v>
      </c>
      <c r="H6020" s="120">
        <f ca="1">IF(FilterType="FIR", OFFSET(PRE_CALC!B5968,0,DEC_RATE), C6020)</f>
        <v>-115.45402484500001</v>
      </c>
    </row>
    <row r="6021" spans="2:8" x14ac:dyDescent="0.2">
      <c r="B6021" s="45">
        <f>IF(FilterType="FIR", IF(Extend_fmod, PRE_CALC!I5969*Fm, PRE_CALC!A5969*Fdata), IF(F_default=1,B6020+(4*Fnotch-0)/8192,B6020+(F_stop-F_start)/8192) )</f>
        <v>186437.5</v>
      </c>
      <c r="C6021" s="39">
        <f t="shared" si="280"/>
        <v>-2.8289569384287909</v>
      </c>
      <c r="D6021" s="84">
        <f ca="1">IF(FilterType="FIR", IF(Extend_fmod=1,OFFSET(PRE_CALC!J5969,0,DEC_RATE), OFFSET(PRE_CALC!B5969,0,DEC_RATE)), C6021)</f>
        <v>-115.371837489</v>
      </c>
      <c r="E6021" s="84">
        <f t="shared" ca="1" si="281"/>
        <v>102406.249999872</v>
      </c>
      <c r="F6021" s="84">
        <f t="shared" ca="1" si="279"/>
        <v>-4.8930546883400004E-3</v>
      </c>
      <c r="G6021" s="119">
        <f>IF(FilterType="FIR",  PRE_CALC!A5969*Fdata, IF(F_default=1,G6020+(4*Fnotch-0)/8192,G6020+(F_stop-F_start)/8192) )</f>
        <v>186437.5</v>
      </c>
      <c r="H6021" s="120">
        <f ca="1">IF(FilterType="FIR", OFFSET(PRE_CALC!B5969,0,DEC_RATE), C6021)</f>
        <v>-115.371837489</v>
      </c>
    </row>
    <row r="6022" spans="2:8" x14ac:dyDescent="0.2">
      <c r="B6022" s="45">
        <f>IF(FilterType="FIR", IF(Extend_fmod, PRE_CALC!I5970*Fm, PRE_CALC!A5970*Fdata), IF(F_default=1,B6021+(4*Fnotch-0)/8192,B6021+(F_stop-F_start)/8192) )</f>
        <v>186468.750000128</v>
      </c>
      <c r="C6022" s="39">
        <f t="shared" si="280"/>
        <v>-2.8299162167220167</v>
      </c>
      <c r="D6022" s="84">
        <f ca="1">IF(FilterType="FIR", IF(Extend_fmod=1,OFFSET(PRE_CALC!J5970,0,DEC_RATE), OFFSET(PRE_CALC!B5970,0,DEC_RATE)), C6022)</f>
        <v>-115.2949875</v>
      </c>
      <c r="E6022" s="84">
        <f t="shared" ca="1" si="281"/>
        <v>102406.249999872</v>
      </c>
      <c r="F6022" s="84">
        <f t="shared" ca="1" si="279"/>
        <v>-4.8930546883400004E-3</v>
      </c>
      <c r="G6022" s="119">
        <f>IF(FilterType="FIR",  PRE_CALC!A5970*Fdata, IF(F_default=1,G6021+(4*Fnotch-0)/8192,G6021+(F_stop-F_start)/8192) )</f>
        <v>186468.750000128</v>
      </c>
      <c r="H6022" s="120">
        <f ca="1">IF(FilterType="FIR", OFFSET(PRE_CALC!B5970,0,DEC_RATE), C6022)</f>
        <v>-115.2949875</v>
      </c>
    </row>
    <row r="6023" spans="2:8" x14ac:dyDescent="0.2">
      <c r="B6023" s="45">
        <f>IF(FilterType="FIR", IF(Extend_fmod, PRE_CALC!I5971*Fm, PRE_CALC!A5971*Fdata), IF(F_default=1,B6022+(4*Fnotch-0)/8192,B6022+(F_stop-F_start)/8192) )</f>
        <v>186500</v>
      </c>
      <c r="C6023" s="39">
        <f t="shared" si="280"/>
        <v>-2.8308756632081309</v>
      </c>
      <c r="D6023" s="84">
        <f ca="1">IF(FilterType="FIR", IF(Extend_fmod=1,OFFSET(PRE_CALC!J5971,0,DEC_RATE), OFFSET(PRE_CALC!B5971,0,DEC_RATE)), C6023)</f>
        <v>-115.22338644200001</v>
      </c>
      <c r="E6023" s="84">
        <f t="shared" ca="1" si="281"/>
        <v>102406.249999872</v>
      </c>
      <c r="F6023" s="84">
        <f t="shared" ca="1" si="279"/>
        <v>-4.8930546883400004E-3</v>
      </c>
      <c r="G6023" s="119">
        <f>IF(FilterType="FIR",  PRE_CALC!A5971*Fdata, IF(F_default=1,G6022+(4*Fnotch-0)/8192,G6022+(F_stop-F_start)/8192) )</f>
        <v>186500</v>
      </c>
      <c r="H6023" s="120">
        <f ca="1">IF(FilterType="FIR", OFFSET(PRE_CALC!B5971,0,DEC_RATE), C6023)</f>
        <v>-115.22338644200001</v>
      </c>
    </row>
    <row r="6024" spans="2:8" x14ac:dyDescent="0.2">
      <c r="B6024" s="45">
        <f>IF(FilterType="FIR", IF(Extend_fmod, PRE_CALC!I5972*Fm, PRE_CALC!A5972*Fdata), IF(F_default=1,B6023+(4*Fnotch-0)/8192,B6023+(F_stop-F_start)/8192) )</f>
        <v>186531.249999872</v>
      </c>
      <c r="C6024" s="39">
        <f t="shared" si="280"/>
        <v>-2.8318352778988984</v>
      </c>
      <c r="D6024" s="84">
        <f ca="1">IF(FilterType="FIR", IF(Extend_fmod=1,OFFSET(PRE_CALC!J5972,0,DEC_RATE), OFFSET(PRE_CALC!B5972,0,DEC_RATE)), C6024)</f>
        <v>-115.156953843</v>
      </c>
      <c r="E6024" s="84">
        <f t="shared" ca="1" si="281"/>
        <v>102406.249999872</v>
      </c>
      <c r="F6024" s="84">
        <f t="shared" ca="1" si="279"/>
        <v>-4.8930546883400004E-3</v>
      </c>
      <c r="G6024" s="119">
        <f>IF(FilterType="FIR",  PRE_CALC!A5972*Fdata, IF(F_default=1,G6023+(4*Fnotch-0)/8192,G6023+(F_stop-F_start)/8192) )</f>
        <v>186531.249999872</v>
      </c>
      <c r="H6024" s="120">
        <f ca="1">IF(FilterType="FIR", OFFSET(PRE_CALC!B5972,0,DEC_RATE), C6024)</f>
        <v>-115.156953843</v>
      </c>
    </row>
    <row r="6025" spans="2:8" x14ac:dyDescent="0.2">
      <c r="B6025" s="45">
        <f>IF(FilterType="FIR", IF(Extend_fmod, PRE_CALC!I5973*Fm, PRE_CALC!A5973*Fdata), IF(F_default=1,B6024+(4*Fnotch-0)/8192,B6024+(F_stop-F_start)/8192) )</f>
        <v>186562.5</v>
      </c>
      <c r="C6025" s="39">
        <f t="shared" si="280"/>
        <v>-2.8327950608060668</v>
      </c>
      <c r="D6025" s="84">
        <f ca="1">IF(FilterType="FIR", IF(Extend_fmod=1,OFFSET(PRE_CALC!J5973,0,DEC_RATE), OFFSET(PRE_CALC!B5973,0,DEC_RATE)), C6025)</f>
        <v>-115.095616791</v>
      </c>
      <c r="E6025" s="84">
        <f t="shared" ca="1" si="281"/>
        <v>102406.249999872</v>
      </c>
      <c r="F6025" s="84">
        <f t="shared" ca="1" si="279"/>
        <v>-4.8930546883400004E-3</v>
      </c>
      <c r="G6025" s="119">
        <f>IF(FilterType="FIR",  PRE_CALC!A5973*Fdata, IF(F_default=1,G6024+(4*Fnotch-0)/8192,G6024+(F_stop-F_start)/8192) )</f>
        <v>186562.5</v>
      </c>
      <c r="H6025" s="120">
        <f ca="1">IF(FilterType="FIR", OFFSET(PRE_CALC!B5973,0,DEC_RATE), C6025)</f>
        <v>-115.095616791</v>
      </c>
    </row>
    <row r="6026" spans="2:8" x14ac:dyDescent="0.2">
      <c r="B6026" s="45">
        <f>IF(FilterType="FIR", IF(Extend_fmod, PRE_CALC!I5974*Fm, PRE_CALC!A5974*Fdata), IF(F_default=1,B6025+(4*Fnotch-0)/8192,B6025+(F_stop-F_start)/8192) )</f>
        <v>186593.750000128</v>
      </c>
      <c r="C6026" s="39">
        <f t="shared" si="280"/>
        <v>-2.83375501192568</v>
      </c>
      <c r="D6026" s="84">
        <f ca="1">IF(FilterType="FIR", IF(Extend_fmod=1,OFFSET(PRE_CALC!J5974,0,DEC_RATE), OFFSET(PRE_CALC!B5974,0,DEC_RATE)), C6026)</f>
        <v>-115.039309554</v>
      </c>
      <c r="E6026" s="84">
        <f t="shared" ca="1" si="281"/>
        <v>102406.249999872</v>
      </c>
      <c r="F6026" s="84">
        <f t="shared" ca="1" si="279"/>
        <v>-4.8930546883400004E-3</v>
      </c>
      <c r="G6026" s="119">
        <f>IF(FilterType="FIR",  PRE_CALC!A5974*Fdata, IF(F_default=1,G6025+(4*Fnotch-0)/8192,G6025+(F_stop-F_start)/8192) )</f>
        <v>186593.750000128</v>
      </c>
      <c r="H6026" s="120">
        <f ca="1">IF(FilterType="FIR", OFFSET(PRE_CALC!B5974,0,DEC_RATE), C6026)</f>
        <v>-115.039309554</v>
      </c>
    </row>
    <row r="6027" spans="2:8" x14ac:dyDescent="0.2">
      <c r="B6027" s="45">
        <f>IF(FilterType="FIR", IF(Extend_fmod, PRE_CALC!I5975*Fm, PRE_CALC!A5975*Fdata), IF(F_default=1,B6026+(4*Fnotch-0)/8192,B6026+(F_stop-F_start)/8192) )</f>
        <v>186625</v>
      </c>
      <c r="C6027" s="39">
        <f t="shared" si="280"/>
        <v>-2.8347151312537537</v>
      </c>
      <c r="D6027" s="84">
        <f ca="1">IF(FilterType="FIR", IF(Extend_fmod=1,OFFSET(PRE_CALC!J5975,0,DEC_RATE), OFFSET(PRE_CALC!B5975,0,DEC_RATE)), C6027)</f>
        <v>-114.98797326499999</v>
      </c>
      <c r="E6027" s="84">
        <f t="shared" ca="1" si="281"/>
        <v>102406.249999872</v>
      </c>
      <c r="F6027" s="84">
        <f t="shared" ca="1" si="279"/>
        <v>-4.8930546883400004E-3</v>
      </c>
      <c r="G6027" s="119">
        <f>IF(FilterType="FIR",  PRE_CALC!A5975*Fdata, IF(F_default=1,G6026+(4*Fnotch-0)/8192,G6026+(F_stop-F_start)/8192) )</f>
        <v>186625</v>
      </c>
      <c r="H6027" s="120">
        <f ca="1">IF(FilterType="FIR", OFFSET(PRE_CALC!B5975,0,DEC_RATE), C6027)</f>
        <v>-114.98797326499999</v>
      </c>
    </row>
    <row r="6028" spans="2:8" x14ac:dyDescent="0.2">
      <c r="B6028" s="45">
        <f>IF(FilterType="FIR", IF(Extend_fmod, PRE_CALC!I5976*Fm, PRE_CALC!A5976*Fdata), IF(F_default=1,B6027+(4*Fnotch-0)/8192,B6027+(F_stop-F_start)/8192) )</f>
        <v>186656.249999872</v>
      </c>
      <c r="C6028" s="39">
        <f t="shared" si="280"/>
        <v>-2.835675418802051</v>
      </c>
      <c r="D6028" s="84">
        <f ca="1">IF(FilterType="FIR", IF(Extend_fmod=1,OFFSET(PRE_CALC!J5976,0,DEC_RATE), OFFSET(PRE_CALC!B5976,0,DEC_RATE)), C6028)</f>
        <v>-114.94155562900001</v>
      </c>
      <c r="E6028" s="84">
        <f t="shared" ca="1" si="281"/>
        <v>102406.249999872</v>
      </c>
      <c r="F6028" s="84">
        <f t="shared" ca="1" si="279"/>
        <v>-4.8930546883400004E-3</v>
      </c>
      <c r="G6028" s="119">
        <f>IF(FilterType="FIR",  PRE_CALC!A5976*Fdata, IF(F_default=1,G6027+(4*Fnotch-0)/8192,G6027+(F_stop-F_start)/8192) )</f>
        <v>186656.249999872</v>
      </c>
      <c r="H6028" s="120">
        <f ca="1">IF(FilterType="FIR", OFFSET(PRE_CALC!B5976,0,DEC_RATE), C6028)</f>
        <v>-114.94155562900001</v>
      </c>
    </row>
    <row r="6029" spans="2:8" x14ac:dyDescent="0.2">
      <c r="B6029" s="45">
        <f>IF(FilterType="FIR", IF(Extend_fmod, PRE_CALC!I5977*Fm, PRE_CALC!A5977*Fdata), IF(F_default=1,B6028+(4*Fnotch-0)/8192,B6028+(F_stop-F_start)/8192) )</f>
        <v>186687.5</v>
      </c>
      <c r="C6029" s="39">
        <f t="shared" si="280"/>
        <v>-2.8366358745823588</v>
      </c>
      <c r="D6029" s="84">
        <f ca="1">IF(FilterType="FIR", IF(Extend_fmod=1,OFFSET(PRE_CALC!J5977,0,DEC_RATE), OFFSET(PRE_CALC!B5977,0,DEC_RATE)), C6029)</f>
        <v>-114.900010679</v>
      </c>
      <c r="E6029" s="84">
        <f t="shared" ca="1" si="281"/>
        <v>102406.249999872</v>
      </c>
      <c r="F6029" s="84">
        <f t="shared" ca="1" si="279"/>
        <v>-4.8930546883400004E-3</v>
      </c>
      <c r="G6029" s="119">
        <f>IF(FilterType="FIR",  PRE_CALC!A5977*Fdata, IF(F_default=1,G6028+(4*Fnotch-0)/8192,G6028+(F_stop-F_start)/8192) )</f>
        <v>186687.5</v>
      </c>
      <c r="H6029" s="120">
        <f ca="1">IF(FilterType="FIR", OFFSET(PRE_CALC!B5977,0,DEC_RATE), C6029)</f>
        <v>-114.900010679</v>
      </c>
    </row>
    <row r="6030" spans="2:8" x14ac:dyDescent="0.2">
      <c r="B6030" s="45">
        <f>IF(FilterType="FIR", IF(Extend_fmod, PRE_CALC!I5978*Fm, PRE_CALC!A5978*Fdata), IF(F_default=1,B6029+(4*Fnotch-0)/8192,B6029+(F_stop-F_start)/8192) )</f>
        <v>186718.750000128</v>
      </c>
      <c r="C6030" s="39">
        <f t="shared" si="280"/>
        <v>-2.8375964985906839</v>
      </c>
      <c r="D6030" s="84">
        <f ca="1">IF(FilterType="FIR", IF(Extend_fmod=1,OFFSET(PRE_CALC!J5978,0,DEC_RATE), OFFSET(PRE_CALC!B5978,0,DEC_RATE)), C6030)</f>
        <v>-114.863298558</v>
      </c>
      <c r="E6030" s="84">
        <f t="shared" ca="1" si="281"/>
        <v>102406.249999872</v>
      </c>
      <c r="F6030" s="84">
        <f t="shared" ca="1" si="279"/>
        <v>-4.8930546883400004E-3</v>
      </c>
      <c r="G6030" s="119">
        <f>IF(FilterType="FIR",  PRE_CALC!A5978*Fdata, IF(F_default=1,G6029+(4*Fnotch-0)/8192,G6029+(F_stop-F_start)/8192) )</f>
        <v>186718.750000128</v>
      </c>
      <c r="H6030" s="120">
        <f ca="1">IF(FilterType="FIR", OFFSET(PRE_CALC!B5978,0,DEC_RATE), C6030)</f>
        <v>-114.863298558</v>
      </c>
    </row>
    <row r="6031" spans="2:8" x14ac:dyDescent="0.2">
      <c r="B6031" s="45">
        <f>IF(FilterType="FIR", IF(Extend_fmod, PRE_CALC!I5979*Fm, PRE_CALC!A5979*Fdata), IF(F_default=1,B6030+(4*Fnotch-0)/8192,B6030+(F_stop-F_start)/8192) )</f>
        <v>186750</v>
      </c>
      <c r="C6031" s="39">
        <f t="shared" si="280"/>
        <v>-2.8385572908230698</v>
      </c>
      <c r="D6031" s="84">
        <f ca="1">IF(FilterType="FIR", IF(Extend_fmod=1,OFFSET(PRE_CALC!J5979,0,DEC_RATE), OFFSET(PRE_CALC!B5979,0,DEC_RATE)), C6031)</f>
        <v>-114.83138533</v>
      </c>
      <c r="E6031" s="84">
        <f t="shared" ca="1" si="281"/>
        <v>102406.249999872</v>
      </c>
      <c r="F6031" s="84">
        <f t="shared" ca="1" si="279"/>
        <v>-4.8930546883400004E-3</v>
      </c>
      <c r="G6031" s="119">
        <f>IF(FilterType="FIR",  PRE_CALC!A5979*Fdata, IF(F_default=1,G6030+(4*Fnotch-0)/8192,G6030+(F_stop-F_start)/8192) )</f>
        <v>186750</v>
      </c>
      <c r="H6031" s="120">
        <f ca="1">IF(FilterType="FIR", OFFSET(PRE_CALC!B5979,0,DEC_RATE), C6031)</f>
        <v>-114.83138533</v>
      </c>
    </row>
    <row r="6032" spans="2:8" x14ac:dyDescent="0.2">
      <c r="B6032" s="45">
        <f>IF(FilterType="FIR", IF(Extend_fmod, PRE_CALC!I5980*Fm, PRE_CALC!A5980*Fdata), IF(F_default=1,B6031+(4*Fnotch-0)/8192,B6031+(F_stop-F_start)/8192) )</f>
        <v>186781.249999872</v>
      </c>
      <c r="C6032" s="39">
        <f t="shared" si="280"/>
        <v>-2.8395182512912664</v>
      </c>
      <c r="D6032" s="84">
        <f ca="1">IF(FilterType="FIR", IF(Extend_fmod=1,OFFSET(PRE_CALC!J5980,0,DEC_RATE), OFFSET(PRE_CALC!B5980,0,DEC_RATE)), C6032)</f>
        <v>-114.80424283399999</v>
      </c>
      <c r="E6032" s="84">
        <f t="shared" ca="1" si="281"/>
        <v>102406.249999872</v>
      </c>
      <c r="F6032" s="84">
        <f t="shared" ca="1" si="279"/>
        <v>-4.8930546883400004E-3</v>
      </c>
      <c r="G6032" s="119">
        <f>IF(FilterType="FIR",  PRE_CALC!A5980*Fdata, IF(F_default=1,G6031+(4*Fnotch-0)/8192,G6031+(F_stop-F_start)/8192) )</f>
        <v>186781.249999872</v>
      </c>
      <c r="H6032" s="120">
        <f ca="1">IF(FilterType="FIR", OFFSET(PRE_CALC!B5980,0,DEC_RATE), C6032)</f>
        <v>-114.80424283399999</v>
      </c>
    </row>
    <row r="6033" spans="2:8" x14ac:dyDescent="0.2">
      <c r="B6033" s="45">
        <f>IF(FilterType="FIR", IF(Extend_fmod, PRE_CALC!I5981*Fm, PRE_CALC!A5981*Fdata), IF(F_default=1,B6032+(4*Fnotch-0)/8192,B6032+(F_stop-F_start)/8192) )</f>
        <v>186812.5</v>
      </c>
      <c r="C6033" s="39">
        <f t="shared" si="280"/>
        <v>-2.8404793800070625</v>
      </c>
      <c r="D6033" s="84">
        <f ca="1">IF(FilterType="FIR", IF(Extend_fmod=1,OFFSET(PRE_CALC!J5981,0,DEC_RATE), OFFSET(PRE_CALC!B5981,0,DEC_RATE)), C6033)</f>
        <v>-114.781848545</v>
      </c>
      <c r="E6033" s="84">
        <f t="shared" ca="1" si="281"/>
        <v>102406.249999872</v>
      </c>
      <c r="F6033" s="84">
        <f t="shared" ca="1" si="279"/>
        <v>-4.8930546883400004E-3</v>
      </c>
      <c r="G6033" s="119">
        <f>IF(FilterType="FIR",  PRE_CALC!A5981*Fdata, IF(F_default=1,G6032+(4*Fnotch-0)/8192,G6032+(F_stop-F_start)/8192) )</f>
        <v>186812.5</v>
      </c>
      <c r="H6033" s="120">
        <f ca="1">IF(FilterType="FIR", OFFSET(PRE_CALC!B5981,0,DEC_RATE), C6033)</f>
        <v>-114.781848545</v>
      </c>
    </row>
    <row r="6034" spans="2:8" x14ac:dyDescent="0.2">
      <c r="B6034" s="45">
        <f>IF(FilterType="FIR", IF(Extend_fmod, PRE_CALC!I5982*Fm, PRE_CALC!A5982*Fdata), IF(F_default=1,B6033+(4*Fnotch-0)/8192,B6033+(F_stop-F_start)/8192) )</f>
        <v>186843.750000128</v>
      </c>
      <c r="C6034" s="39">
        <f t="shared" si="280"/>
        <v>-2.8414406769664939</v>
      </c>
      <c r="D6034" s="84">
        <f ca="1">IF(FilterType="FIR", IF(Extend_fmod=1,OFFSET(PRE_CALC!J5982,0,DEC_RATE), OFFSET(PRE_CALC!B5982,0,DEC_RATE)), C6034)</f>
        <v>-114.764185484</v>
      </c>
      <c r="E6034" s="84">
        <f t="shared" ca="1" si="281"/>
        <v>102406.249999872</v>
      </c>
      <c r="F6034" s="84">
        <f t="shared" ca="1" si="279"/>
        <v>-4.8930546883400004E-3</v>
      </c>
      <c r="G6034" s="119">
        <f>IF(FilterType="FIR",  PRE_CALC!A5982*Fdata, IF(F_default=1,G6033+(4*Fnotch-0)/8192,G6033+(F_stop-F_start)/8192) )</f>
        <v>186843.750000128</v>
      </c>
      <c r="H6034" s="120">
        <f ca="1">IF(FilterType="FIR", OFFSET(PRE_CALC!B5982,0,DEC_RATE), C6034)</f>
        <v>-114.764185484</v>
      </c>
    </row>
    <row r="6035" spans="2:8" x14ac:dyDescent="0.2">
      <c r="B6035" s="45">
        <f>IF(FilterType="FIR", IF(Extend_fmod, PRE_CALC!I5983*Fm, PRE_CALC!A5983*Fdata), IF(F_default=1,B6034+(4*Fnotch-0)/8192,B6034+(F_stop-F_start)/8192) )</f>
        <v>186875</v>
      </c>
      <c r="C6035" s="39">
        <f t="shared" si="280"/>
        <v>-2.8424021421655716</v>
      </c>
      <c r="D6035" s="84">
        <f ca="1">IF(FilterType="FIR", IF(Extend_fmod=1,OFFSET(PRE_CALC!J5983,0,DEC_RATE), OFFSET(PRE_CALC!B5983,0,DEC_RATE)), C6035)</f>
        <v>-114.751242135</v>
      </c>
      <c r="E6035" s="84">
        <f t="shared" ca="1" si="281"/>
        <v>102406.249999872</v>
      </c>
      <c r="F6035" s="84">
        <f t="shared" ca="1" si="279"/>
        <v>-4.8930546883400004E-3</v>
      </c>
      <c r="G6035" s="119">
        <f>IF(FilterType="FIR",  PRE_CALC!A5983*Fdata, IF(F_default=1,G6034+(4*Fnotch-0)/8192,G6034+(F_stop-F_start)/8192) )</f>
        <v>186875</v>
      </c>
      <c r="H6035" s="120">
        <f ca="1">IF(FilterType="FIR", OFFSET(PRE_CALC!B5983,0,DEC_RATE), C6035)</f>
        <v>-114.751242135</v>
      </c>
    </row>
    <row r="6036" spans="2:8" x14ac:dyDescent="0.2">
      <c r="B6036" s="45">
        <f>IF(FilterType="FIR", IF(Extend_fmod, PRE_CALC!I5984*Fm, PRE_CALC!A5984*Fdata), IF(F_default=1,B6035+(4*Fnotch-0)/8192,B6035+(F_stop-F_start)/8192) )</f>
        <v>186906.249999872</v>
      </c>
      <c r="C6036" s="39">
        <f t="shared" si="280"/>
        <v>-2.8433637756160652</v>
      </c>
      <c r="D6036" s="84">
        <f ca="1">IF(FilterType="FIR", IF(Extend_fmod=1,OFFSET(PRE_CALC!J5984,0,DEC_RATE), OFFSET(PRE_CALC!B5984,0,DEC_RATE)), C6036)</f>
        <v>-114.7430124</v>
      </c>
      <c r="E6036" s="84">
        <f t="shared" ca="1" si="281"/>
        <v>102406.249999872</v>
      </c>
      <c r="F6036" s="84">
        <f t="shared" ca="1" si="279"/>
        <v>-4.8930546883400004E-3</v>
      </c>
      <c r="G6036" s="119">
        <f>IF(FilterType="FIR",  PRE_CALC!A5984*Fdata, IF(F_default=1,G6035+(4*Fnotch-0)/8192,G6035+(F_stop-F_start)/8192) )</f>
        <v>186906.249999872</v>
      </c>
      <c r="H6036" s="120">
        <f ca="1">IF(FilterType="FIR", OFFSET(PRE_CALC!B5984,0,DEC_RATE), C6036)</f>
        <v>-114.7430124</v>
      </c>
    </row>
    <row r="6037" spans="2:8" x14ac:dyDescent="0.2">
      <c r="B6037" s="45">
        <f>IF(FilterType="FIR", IF(Extend_fmod, PRE_CALC!I5985*Fm, PRE_CALC!A5985*Fdata), IF(F_default=1,B6036+(4*Fnotch-0)/8192,B6036+(F_stop-F_start)/8192) )</f>
        <v>186937.5</v>
      </c>
      <c r="C6037" s="39">
        <f t="shared" si="280"/>
        <v>-2.8443255773297822</v>
      </c>
      <c r="D6037" s="84">
        <f ca="1">IF(FilterType="FIR", IF(Extend_fmod=1,OFFSET(PRE_CALC!J5985,0,DEC_RATE), OFFSET(PRE_CALC!B5985,0,DEC_RATE)), C6037)</f>
        <v>-114.73949557</v>
      </c>
      <c r="E6037" s="84">
        <f t="shared" ca="1" si="281"/>
        <v>102406.249999872</v>
      </c>
      <c r="F6037" s="84">
        <f t="shared" ca="1" si="279"/>
        <v>-4.8930546883400004E-3</v>
      </c>
      <c r="G6037" s="119">
        <f>IF(FilterType="FIR",  PRE_CALC!A5985*Fdata, IF(F_default=1,G6036+(4*Fnotch-0)/8192,G6036+(F_stop-F_start)/8192) )</f>
        <v>186937.5</v>
      </c>
      <c r="H6037" s="120">
        <f ca="1">IF(FilterType="FIR", OFFSET(PRE_CALC!B5985,0,DEC_RATE), C6037)</f>
        <v>-114.73949557</v>
      </c>
    </row>
    <row r="6038" spans="2:8" x14ac:dyDescent="0.2">
      <c r="B6038" s="45">
        <f>IF(FilterType="FIR", IF(Extend_fmod, PRE_CALC!I5986*Fm, PRE_CALC!A5986*Fdata), IF(F_default=1,B6037+(4*Fnotch-0)/8192,B6037+(F_stop-F_start)/8192) )</f>
        <v>186968.750000128</v>
      </c>
      <c r="C6038" s="39">
        <f t="shared" si="280"/>
        <v>-2.8452875473027408</v>
      </c>
      <c r="D6038" s="84">
        <f ca="1">IF(FilterType="FIR", IF(Extend_fmod=1,OFFSET(PRE_CALC!J5986,0,DEC_RATE), OFFSET(PRE_CALC!B5986,0,DEC_RATE)), C6038)</f>
        <v>-114.74069632600001</v>
      </c>
      <c r="E6038" s="84">
        <f t="shared" ca="1" si="281"/>
        <v>102406.249999872</v>
      </c>
      <c r="F6038" s="84">
        <f t="shared" ca="1" si="279"/>
        <v>-4.8930546883400004E-3</v>
      </c>
      <c r="G6038" s="119">
        <f>IF(FilterType="FIR",  PRE_CALC!A5986*Fdata, IF(F_default=1,G6037+(4*Fnotch-0)/8192,G6037+(F_stop-F_start)/8192) )</f>
        <v>186968.750000128</v>
      </c>
      <c r="H6038" s="120">
        <f ca="1">IF(FilterType="FIR", OFFSET(PRE_CALC!B5986,0,DEC_RATE), C6038)</f>
        <v>-114.74069632600001</v>
      </c>
    </row>
    <row r="6039" spans="2:8" x14ac:dyDescent="0.2">
      <c r="B6039" s="45">
        <f>IF(FilterType="FIR", IF(Extend_fmod, PRE_CALC!I5987*Fm, PRE_CALC!A5987*Fdata), IF(F_default=1,B6038+(4*Fnotch-0)/8192,B6038+(F_stop-F_start)/8192) )</f>
        <v>187000</v>
      </c>
      <c r="C6039" s="39">
        <f t="shared" si="280"/>
        <v>-2.8462496855309567</v>
      </c>
      <c r="D6039" s="84">
        <f ca="1">IF(FilterType="FIR", IF(Extend_fmod=1,OFFSET(PRE_CALC!J5987,0,DEC_RATE), OFFSET(PRE_CALC!B5987,0,DEC_RATE)), C6039)</f>
        <v>-114.746624759</v>
      </c>
      <c r="E6039" s="84">
        <f t="shared" ca="1" si="281"/>
        <v>102406.249999872</v>
      </c>
      <c r="F6039" s="84">
        <f t="shared" ca="1" si="279"/>
        <v>-4.8930546883400004E-3</v>
      </c>
      <c r="G6039" s="119">
        <f>IF(FilterType="FIR",  PRE_CALC!A5987*Fdata, IF(F_default=1,G6038+(4*Fnotch-0)/8192,G6038+(F_stop-F_start)/8192) )</f>
        <v>187000</v>
      </c>
      <c r="H6039" s="120">
        <f ca="1">IF(FilterType="FIR", OFFSET(PRE_CALC!B5987,0,DEC_RATE), C6039)</f>
        <v>-114.746624759</v>
      </c>
    </row>
    <row r="6040" spans="2:8" x14ac:dyDescent="0.2">
      <c r="B6040" s="45">
        <f>IF(FilterType="FIR", IF(Extend_fmod, PRE_CALC!I5988*Fm, PRE_CALC!A5988*Fdata), IF(F_default=1,B6039+(4*Fnotch-0)/8192,B6039+(F_stop-F_start)/8192) )</f>
        <v>187031.249999872</v>
      </c>
      <c r="C6040" s="39">
        <f t="shared" si="280"/>
        <v>-2.8472119920262164</v>
      </c>
      <c r="D6040" s="84">
        <f ca="1">IF(FilterType="FIR", IF(Extend_fmod=1,OFFSET(PRE_CALC!J5988,0,DEC_RATE), OFFSET(PRE_CALC!B5988,0,DEC_RATE)), C6040)</f>
        <v>-114.75729642100001</v>
      </c>
      <c r="E6040" s="84">
        <f t="shared" ca="1" si="281"/>
        <v>102406.249999872</v>
      </c>
      <c r="F6040" s="84">
        <f t="shared" ca="1" si="279"/>
        <v>-4.8930546883400004E-3</v>
      </c>
      <c r="G6040" s="119">
        <f>IF(FilterType="FIR",  PRE_CALC!A5988*Fdata, IF(F_default=1,G6039+(4*Fnotch-0)/8192,G6039+(F_stop-F_start)/8192) )</f>
        <v>187031.249999872</v>
      </c>
      <c r="H6040" s="120">
        <f ca="1">IF(FilterType="FIR", OFFSET(PRE_CALC!B5988,0,DEC_RATE), C6040)</f>
        <v>-114.75729642100001</v>
      </c>
    </row>
    <row r="6041" spans="2:8" x14ac:dyDescent="0.2">
      <c r="B6041" s="45">
        <f>IF(FilterType="FIR", IF(Extend_fmod, PRE_CALC!I5989*Fm, PRE_CALC!A5989*Fdata), IF(F_default=1,B6040+(4*Fnotch-0)/8192,B6040+(F_stop-F_start)/8192) )</f>
        <v>187062.5</v>
      </c>
      <c r="C6041" s="39">
        <f t="shared" si="280"/>
        <v>-2.8481744668003124</v>
      </c>
      <c r="D6041" s="84">
        <f ca="1">IF(FilterType="FIR", IF(Extend_fmod=1,OFFSET(PRE_CALC!J5989,0,DEC_RATE), OFFSET(PRE_CALC!B5989,0,DEC_RATE)), C6041)</f>
        <v>-114.772732393</v>
      </c>
      <c r="E6041" s="84">
        <f t="shared" ca="1" si="281"/>
        <v>102406.249999872</v>
      </c>
      <c r="F6041" s="84">
        <f t="shared" ca="1" si="279"/>
        <v>-4.8930546883400004E-3</v>
      </c>
      <c r="G6041" s="119">
        <f>IF(FilterType="FIR",  PRE_CALC!A5989*Fdata, IF(F_default=1,G6040+(4*Fnotch-0)/8192,G6040+(F_stop-F_start)/8192) )</f>
        <v>187062.5</v>
      </c>
      <c r="H6041" s="120">
        <f ca="1">IF(FilterType="FIR", OFFSET(PRE_CALC!B5989,0,DEC_RATE), C6041)</f>
        <v>-114.772732393</v>
      </c>
    </row>
    <row r="6042" spans="2:8" x14ac:dyDescent="0.2">
      <c r="B6042" s="45">
        <f>IF(FilterType="FIR", IF(Extend_fmod, PRE_CALC!I5990*Fm, PRE_CALC!A5990*Fdata), IF(F_default=1,B6041+(4*Fnotch-0)/8192,B6041+(F_stop-F_start)/8192) )</f>
        <v>187093.750000128</v>
      </c>
      <c r="C6042" s="39">
        <f t="shared" si="280"/>
        <v>-2.8491371098492708</v>
      </c>
      <c r="D6042" s="84">
        <f ca="1">IF(FilterType="FIR", IF(Extend_fmod=1,OFFSET(PRE_CALC!J5990,0,DEC_RATE), OFFSET(PRE_CALC!B5990,0,DEC_RATE)), C6042)</f>
        <v>-114.792959389</v>
      </c>
      <c r="E6042" s="84">
        <f t="shared" ca="1" si="281"/>
        <v>102406.249999872</v>
      </c>
      <c r="F6042" s="84">
        <f t="shared" ca="1" si="279"/>
        <v>-4.8930546883400004E-3</v>
      </c>
      <c r="G6042" s="119">
        <f>IF(FilterType="FIR",  PRE_CALC!A5990*Fdata, IF(F_default=1,G6041+(4*Fnotch-0)/8192,G6041+(F_stop-F_start)/8192) )</f>
        <v>187093.750000128</v>
      </c>
      <c r="H6042" s="120">
        <f ca="1">IF(FilterType="FIR", OFFSET(PRE_CALC!B5990,0,DEC_RATE), C6042)</f>
        <v>-114.792959389</v>
      </c>
    </row>
    <row r="6043" spans="2:8" x14ac:dyDescent="0.2">
      <c r="B6043" s="45">
        <f>IF(FilterType="FIR", IF(Extend_fmod, PRE_CALC!I5991*Fm, PRE_CALC!A5991*Fdata), IF(F_default=1,B6042+(4*Fnotch-0)/8192,B6042+(F_stop-F_start)/8192) )</f>
        <v>187125</v>
      </c>
      <c r="C6043" s="39">
        <f t="shared" si="280"/>
        <v>-2.8500999211691265</v>
      </c>
      <c r="D6043" s="84">
        <f ca="1">IF(FilterType="FIR", IF(Extend_fmod=1,OFFSET(PRE_CALC!J5991,0,DEC_RATE), OFFSET(PRE_CALC!B5991,0,DEC_RATE)), C6043)</f>
        <v>-114.81800987</v>
      </c>
      <c r="E6043" s="84">
        <f t="shared" ca="1" si="281"/>
        <v>102406.249999872</v>
      </c>
      <c r="F6043" s="84">
        <f t="shared" ca="1" si="279"/>
        <v>-4.8930546883400004E-3</v>
      </c>
      <c r="G6043" s="119">
        <f>IF(FilterType="FIR",  PRE_CALC!A5991*Fdata, IF(F_default=1,G6042+(4*Fnotch-0)/8192,G6042+(F_stop-F_start)/8192) )</f>
        <v>187125</v>
      </c>
      <c r="H6043" s="120">
        <f ca="1">IF(FilterType="FIR", OFFSET(PRE_CALC!B5991,0,DEC_RATE), C6043)</f>
        <v>-114.81800987</v>
      </c>
    </row>
    <row r="6044" spans="2:8" x14ac:dyDescent="0.2">
      <c r="B6044" s="45">
        <f>IF(FilterType="FIR", IF(Extend_fmod, PRE_CALC!I5992*Fm, PRE_CALC!A5992*Fdata), IF(F_default=1,B6043+(4*Fnotch-0)/8192,B6043+(F_stop-F_start)/8192) )</f>
        <v>187156.249999872</v>
      </c>
      <c r="C6044" s="39">
        <f t="shared" si="280"/>
        <v>-2.8510629007716419</v>
      </c>
      <c r="D6044" s="84">
        <f ca="1">IF(FilterType="FIR", IF(Extend_fmod=1,OFFSET(PRE_CALC!J5992,0,DEC_RATE), OFFSET(PRE_CALC!B5992,0,DEC_RATE)), C6044)</f>
        <v>-114.847922208</v>
      </c>
      <c r="E6044" s="84">
        <f t="shared" ca="1" si="281"/>
        <v>102406.249999872</v>
      </c>
      <c r="F6044" s="84">
        <f t="shared" ca="1" si="279"/>
        <v>-4.8930546883400004E-3</v>
      </c>
      <c r="G6044" s="119">
        <f>IF(FilterType="FIR",  PRE_CALC!A5992*Fdata, IF(F_default=1,G6043+(4*Fnotch-0)/8192,G6043+(F_stop-F_start)/8192) )</f>
        <v>187156.249999872</v>
      </c>
      <c r="H6044" s="120">
        <f ca="1">IF(FilterType="FIR", OFFSET(PRE_CALC!B5992,0,DEC_RATE), C6044)</f>
        <v>-114.847922208</v>
      </c>
    </row>
    <row r="6045" spans="2:8" x14ac:dyDescent="0.2">
      <c r="B6045" s="45">
        <f>IF(FilterType="FIR", IF(Extend_fmod, PRE_CALC!I5993*Fm, PRE_CALC!A5993*Fdata), IF(F_default=1,B6044+(4*Fnotch-0)/8192,B6044+(F_stop-F_start)/8192) )</f>
        <v>187187.5</v>
      </c>
      <c r="C6045" s="39">
        <f t="shared" si="280"/>
        <v>-2.8520260486686482</v>
      </c>
      <c r="D6045" s="84">
        <f ca="1">IF(FilterType="FIR", IF(Extend_fmod=1,OFFSET(PRE_CALC!J5993,0,DEC_RATE), OFFSET(PRE_CALC!B5993,0,DEC_RATE)), C6045)</f>
        <v>-114.88274085800001</v>
      </c>
      <c r="E6045" s="84">
        <f t="shared" ca="1" si="281"/>
        <v>102406.249999872</v>
      </c>
      <c r="F6045" s="84">
        <f t="shared" ca="1" si="279"/>
        <v>-4.8930546883400004E-3</v>
      </c>
      <c r="G6045" s="119">
        <f>IF(FilterType="FIR",  PRE_CALC!A5993*Fdata, IF(F_default=1,G6044+(4*Fnotch-0)/8192,G6044+(F_stop-F_start)/8192) )</f>
        <v>187187.5</v>
      </c>
      <c r="H6045" s="120">
        <f ca="1">IF(FilterType="FIR", OFFSET(PRE_CALC!B5993,0,DEC_RATE), C6045)</f>
        <v>-114.88274085800001</v>
      </c>
    </row>
    <row r="6046" spans="2:8" x14ac:dyDescent="0.2">
      <c r="B6046" s="45">
        <f>IF(FilterType="FIR", IF(Extend_fmod, PRE_CALC!I5994*Fm, PRE_CALC!A5994*Fdata), IF(F_default=1,B6045+(4*Fnotch-0)/8192,B6045+(F_stop-F_start)/8192) )</f>
        <v>187218.750000128</v>
      </c>
      <c r="C6046" s="39">
        <f t="shared" si="280"/>
        <v>-2.8529893648561528</v>
      </c>
      <c r="D6046" s="84">
        <f ca="1">IF(FilterType="FIR", IF(Extend_fmod=1,OFFSET(PRE_CALC!J5994,0,DEC_RATE), OFFSET(PRE_CALC!B5994,0,DEC_RATE)), C6046)</f>
        <v>-114.92251657600001</v>
      </c>
      <c r="E6046" s="84">
        <f t="shared" ca="1" si="281"/>
        <v>102406.249999872</v>
      </c>
      <c r="F6046" s="84">
        <f t="shared" ca="1" si="279"/>
        <v>-4.8930546883400004E-3</v>
      </c>
      <c r="G6046" s="119">
        <f>IF(FilterType="FIR",  PRE_CALC!A5994*Fdata, IF(F_default=1,G6045+(4*Fnotch-0)/8192,G6045+(F_stop-F_start)/8192) )</f>
        <v>187218.750000128</v>
      </c>
      <c r="H6046" s="120">
        <f ca="1">IF(FilterType="FIR", OFFSET(PRE_CALC!B5994,0,DEC_RATE), C6046)</f>
        <v>-114.92251657600001</v>
      </c>
    </row>
    <row r="6047" spans="2:8" x14ac:dyDescent="0.2">
      <c r="B6047" s="45">
        <f>IF(FilterType="FIR", IF(Extend_fmod, PRE_CALC!I5995*Fm, PRE_CALC!A5995*Fdata), IF(F_default=1,B6046+(4*Fnotch-0)/8192,B6046+(F_stop-F_start)/8192) )</f>
        <v>187250</v>
      </c>
      <c r="C6047" s="39">
        <f t="shared" si="280"/>
        <v>-2.8539528493301751</v>
      </c>
      <c r="D6047" s="84">
        <f ca="1">IF(FilterType="FIR", IF(Extend_fmod=1,OFFSET(PRE_CALC!J5995,0,DEC_RATE), OFFSET(PRE_CALC!B5995,0,DEC_RATE)), C6047)</f>
        <v>-114.967306663</v>
      </c>
      <c r="E6047" s="84">
        <f t="shared" ca="1" si="281"/>
        <v>102406.249999872</v>
      </c>
      <c r="F6047" s="84">
        <f t="shared" ca="1" si="279"/>
        <v>-4.8930546883400004E-3</v>
      </c>
      <c r="G6047" s="119">
        <f>IF(FilterType="FIR",  PRE_CALC!A5995*Fdata, IF(F_default=1,G6046+(4*Fnotch-0)/8192,G6046+(F_stop-F_start)/8192) )</f>
        <v>187250</v>
      </c>
      <c r="H6047" s="120">
        <f ca="1">IF(FilterType="FIR", OFFSET(PRE_CALC!B5995,0,DEC_RATE), C6047)</f>
        <v>-114.967306663</v>
      </c>
    </row>
    <row r="6048" spans="2:8" x14ac:dyDescent="0.2">
      <c r="B6048" s="45">
        <f>IF(FilterType="FIR", IF(Extend_fmod, PRE_CALC!I5996*Fm, PRE_CALC!A5996*Fdata), IF(F_default=1,B6047+(4*Fnotch-0)/8192,B6047+(F_stop-F_start)/8192) )</f>
        <v>187281.249999872</v>
      </c>
      <c r="C6048" s="39">
        <f t="shared" si="280"/>
        <v>-2.8549165021025269</v>
      </c>
      <c r="D6048" s="84">
        <f ca="1">IF(FilterType="FIR", IF(Extend_fmod=1,OFFSET(PRE_CALC!J5996,0,DEC_RATE), OFFSET(PRE_CALC!B5996,0,DEC_RATE)), C6048)</f>
        <v>-115.017175243</v>
      </c>
      <c r="E6048" s="84">
        <f t="shared" ca="1" si="281"/>
        <v>102406.249999872</v>
      </c>
      <c r="F6048" s="84">
        <f t="shared" ca="1" si="279"/>
        <v>-4.8930546883400004E-3</v>
      </c>
      <c r="G6048" s="119">
        <f>IF(FilterType="FIR",  PRE_CALC!A5996*Fdata, IF(F_default=1,G6047+(4*Fnotch-0)/8192,G6047+(F_stop-F_start)/8192) )</f>
        <v>187281.249999872</v>
      </c>
      <c r="H6048" s="120">
        <f ca="1">IF(FilterType="FIR", OFFSET(PRE_CALC!B5996,0,DEC_RATE), C6048)</f>
        <v>-115.017175243</v>
      </c>
    </row>
    <row r="6049" spans="2:8" x14ac:dyDescent="0.2">
      <c r="B6049" s="45">
        <f>IF(FilterType="FIR", IF(Extend_fmod, PRE_CALC!I5997*Fm, PRE_CALC!A5997*Fdata), IF(F_default=1,B6048+(4*Fnotch-0)/8192,B6048+(F_stop-F_start)/8192) )</f>
        <v>187312.5</v>
      </c>
      <c r="C6049" s="39">
        <f t="shared" si="280"/>
        <v>-2.8558803231850014</v>
      </c>
      <c r="D6049" s="84">
        <f ca="1">IF(FilterType="FIR", IF(Extend_fmod=1,OFFSET(PRE_CALC!J5997,0,DEC_RATE), OFFSET(PRE_CALC!B5997,0,DEC_RATE)), C6049)</f>
        <v>-115.072193591</v>
      </c>
      <c r="E6049" s="84">
        <f t="shared" ca="1" si="281"/>
        <v>102406.249999872</v>
      </c>
      <c r="F6049" s="84">
        <f t="shared" ca="1" si="279"/>
        <v>-4.8930546883400004E-3</v>
      </c>
      <c r="G6049" s="119">
        <f>IF(FilterType="FIR",  PRE_CALC!A5997*Fdata, IF(F_default=1,G6048+(4*Fnotch-0)/8192,G6048+(F_stop-F_start)/8192) )</f>
        <v>187312.5</v>
      </c>
      <c r="H6049" s="120">
        <f ca="1">IF(FilterType="FIR", OFFSET(PRE_CALC!B5997,0,DEC_RATE), C6049)</f>
        <v>-115.072193591</v>
      </c>
    </row>
    <row r="6050" spans="2:8" x14ac:dyDescent="0.2">
      <c r="B6050" s="45">
        <f>IF(FilterType="FIR", IF(Extend_fmod, PRE_CALC!I5998*Fm, PRE_CALC!A5998*Fdata), IF(F_default=1,B6049+(4*Fnotch-0)/8192,B6049+(F_stop-F_start)/8192) )</f>
        <v>187343.750000128</v>
      </c>
      <c r="C6050" s="39">
        <f t="shared" si="280"/>
        <v>-2.8568443125736147</v>
      </c>
      <c r="D6050" s="84">
        <f ca="1">IF(FilterType="FIR", IF(Extend_fmod=1,OFFSET(PRE_CALC!J5998,0,DEC_RATE), OFFSET(PRE_CALC!B5998,0,DEC_RATE)), C6050)</f>
        <v>-115.132440488</v>
      </c>
      <c r="E6050" s="84">
        <f t="shared" ca="1" si="281"/>
        <v>102406.249999872</v>
      </c>
      <c r="F6050" s="84">
        <f t="shared" ca="1" si="279"/>
        <v>-4.8930546883400004E-3</v>
      </c>
      <c r="G6050" s="119">
        <f>IF(FilterType="FIR",  PRE_CALC!A5998*Fdata, IF(F_default=1,G6049+(4*Fnotch-0)/8192,G6049+(F_stop-F_start)/8192) )</f>
        <v>187343.750000128</v>
      </c>
      <c r="H6050" s="120">
        <f ca="1">IF(FilterType="FIR", OFFSET(PRE_CALC!B5998,0,DEC_RATE), C6050)</f>
        <v>-115.132440488</v>
      </c>
    </row>
    <row r="6051" spans="2:8" x14ac:dyDescent="0.2">
      <c r="B6051" s="45">
        <f>IF(FilterType="FIR", IF(Extend_fmod, PRE_CALC!I5999*Fm, PRE_CALC!A5999*Fdata), IF(F_default=1,B6050+(4*Fnotch-0)/8192,B6050+(F_stop-F_start)/8192) )</f>
        <v>187375</v>
      </c>
      <c r="C6051" s="39">
        <f t="shared" si="280"/>
        <v>-2.8578084702644175</v>
      </c>
      <c r="D6051" s="84">
        <f ca="1">IF(FilterType="FIR", IF(Extend_fmod=1,OFFSET(PRE_CALC!J5999,0,DEC_RATE), OFFSET(PRE_CALC!B5999,0,DEC_RATE)), C6051)</f>
        <v>-115.198002633</v>
      </c>
      <c r="E6051" s="84">
        <f t="shared" ca="1" si="281"/>
        <v>102406.249999872</v>
      </c>
      <c r="F6051" s="84">
        <f t="shared" ca="1" si="279"/>
        <v>-4.8930546883400004E-3</v>
      </c>
      <c r="G6051" s="119">
        <f>IF(FilterType="FIR",  PRE_CALC!A5999*Fdata, IF(F_default=1,G6050+(4*Fnotch-0)/8192,G6050+(F_stop-F_start)/8192) )</f>
        <v>187375</v>
      </c>
      <c r="H6051" s="120">
        <f ca="1">IF(FilterType="FIR", OFFSET(PRE_CALC!B5999,0,DEC_RATE), C6051)</f>
        <v>-115.198002633</v>
      </c>
    </row>
    <row r="6052" spans="2:8" x14ac:dyDescent="0.2">
      <c r="B6052" s="45">
        <f>IF(FilterType="FIR", IF(Extend_fmod, PRE_CALC!I6000*Fm, PRE_CALC!A6000*Fdata), IF(F_default=1,B6051+(4*Fnotch-0)/8192,B6051+(F_stop-F_start)/8192) )</f>
        <v>187406.249999872</v>
      </c>
      <c r="C6052" s="39">
        <f t="shared" si="280"/>
        <v>-2.8587727962691956</v>
      </c>
      <c r="D6052" s="84">
        <f ca="1">IF(FilterType="FIR", IF(Extend_fmod=1,OFFSET(PRE_CALC!J6000,0,DEC_RATE), OFFSET(PRE_CALC!B6000,0,DEC_RATE)), C6052)</f>
        <v>-115.268975105</v>
      </c>
      <c r="E6052" s="84">
        <f t="shared" ca="1" si="281"/>
        <v>102406.249999872</v>
      </c>
      <c r="F6052" s="84">
        <f t="shared" ca="1" si="279"/>
        <v>-4.8930546883400004E-3</v>
      </c>
      <c r="G6052" s="119">
        <f>IF(FilterType="FIR",  PRE_CALC!A6000*Fdata, IF(F_default=1,G6051+(4*Fnotch-0)/8192,G6051+(F_stop-F_start)/8192) )</f>
        <v>187406.249999872</v>
      </c>
      <c r="H6052" s="120">
        <f ca="1">IF(FilterType="FIR", OFFSET(PRE_CALC!B6000,0,DEC_RATE), C6052)</f>
        <v>-115.268975105</v>
      </c>
    </row>
    <row r="6053" spans="2:8" x14ac:dyDescent="0.2">
      <c r="B6053" s="45">
        <f>IF(FilterType="FIR", IF(Extend_fmod, PRE_CALC!I6001*Fm, PRE_CALC!A6001*Fdata), IF(F_default=1,B6052+(4*Fnotch-0)/8192,B6052+(F_stop-F_start)/8192) )</f>
        <v>187437.5</v>
      </c>
      <c r="C6053" s="39">
        <f t="shared" si="280"/>
        <v>-2.8597372905997527</v>
      </c>
      <c r="D6053" s="84">
        <f ca="1">IF(FilterType="FIR", IF(Extend_fmod=1,OFFSET(PRE_CALC!J6001,0,DEC_RATE), OFFSET(PRE_CALC!B6001,0,DEC_RATE)), C6053)</f>
        <v>-115.345461875</v>
      </c>
      <c r="E6053" s="84">
        <f t="shared" ca="1" si="281"/>
        <v>102406.249999872</v>
      </c>
      <c r="F6053" s="84">
        <f t="shared" ca="1" si="279"/>
        <v>-4.8930546883400004E-3</v>
      </c>
      <c r="G6053" s="119">
        <f>IF(FilterType="FIR",  PRE_CALC!A6001*Fdata, IF(F_default=1,G6052+(4*Fnotch-0)/8192,G6052+(F_stop-F_start)/8192) )</f>
        <v>187437.5</v>
      </c>
      <c r="H6053" s="120">
        <f ca="1">IF(FilterType="FIR", OFFSET(PRE_CALC!B6001,0,DEC_RATE), C6053)</f>
        <v>-115.345461875</v>
      </c>
    </row>
    <row r="6054" spans="2:8" x14ac:dyDescent="0.2">
      <c r="B6054" s="45">
        <f>IF(FilterType="FIR", IF(Extend_fmod, PRE_CALC!I6002*Fm, PRE_CALC!A6002*Fdata), IF(F_default=1,B6053+(4*Fnotch-0)/8192,B6053+(F_stop-F_start)/8192) )</f>
        <v>187468.750000128</v>
      </c>
      <c r="C6054" s="39">
        <f t="shared" si="280"/>
        <v>-2.8607019532521516</v>
      </c>
      <c r="D6054" s="84">
        <f ca="1">IF(FilterType="FIR", IF(Extend_fmod=1,OFFSET(PRE_CALC!J6002,0,DEC_RATE), OFFSET(PRE_CALC!B6002,0,DEC_RATE)), C6054)</f>
        <v>-115.42757639</v>
      </c>
      <c r="E6054" s="84">
        <f t="shared" ca="1" si="281"/>
        <v>102406.249999872</v>
      </c>
      <c r="F6054" s="84">
        <f t="shared" ca="1" si="279"/>
        <v>-4.8930546883400004E-3</v>
      </c>
      <c r="G6054" s="119">
        <f>IF(FilterType="FIR",  PRE_CALC!A6002*Fdata, IF(F_default=1,G6053+(4*Fnotch-0)/8192,G6053+(F_stop-F_start)/8192) )</f>
        <v>187468.750000128</v>
      </c>
      <c r="H6054" s="120">
        <f ca="1">IF(FilterType="FIR", OFFSET(PRE_CALC!B6002,0,DEC_RATE), C6054)</f>
        <v>-115.42757639</v>
      </c>
    </row>
    <row r="6055" spans="2:8" x14ac:dyDescent="0.2">
      <c r="B6055" s="45">
        <f>IF(FilterType="FIR", IF(Extend_fmod, PRE_CALC!I6003*Fm, PRE_CALC!A6003*Fdata), IF(F_default=1,B6054+(4*Fnotch-0)/8192,B6054+(F_stop-F_start)/8192) )</f>
        <v>187500</v>
      </c>
      <c r="C6055" s="39">
        <f t="shared" si="280"/>
        <v>-2.8616667842223564</v>
      </c>
      <c r="D6055" s="84">
        <f ca="1">IF(FilterType="FIR", IF(Extend_fmod=1,OFFSET(PRE_CALC!J6003,0,DEC_RATE), OFFSET(PRE_CALC!B6003,0,DEC_RATE)), C6055)</f>
        <v>-115.515442217</v>
      </c>
      <c r="E6055" s="84">
        <f t="shared" ca="1" si="281"/>
        <v>102406.249999872</v>
      </c>
      <c r="F6055" s="84">
        <f t="shared" ca="1" si="279"/>
        <v>-4.8930546883400004E-3</v>
      </c>
      <c r="G6055" s="119">
        <f>IF(FilterType="FIR",  PRE_CALC!A6003*Fdata, IF(F_default=1,G6054+(4*Fnotch-0)/8192,G6054+(F_stop-F_start)/8192) )</f>
        <v>187500</v>
      </c>
      <c r="H6055" s="120">
        <f ca="1">IF(FilterType="FIR", OFFSET(PRE_CALC!B6003,0,DEC_RATE), C6055)</f>
        <v>-115.515442217</v>
      </c>
    </row>
    <row r="6056" spans="2:8" x14ac:dyDescent="0.2">
      <c r="B6056" s="45">
        <f>IF(FilterType="FIR", IF(Extend_fmod, PRE_CALC!I6004*Fm, PRE_CALC!A6004*Fdata), IF(F_default=1,B6055+(4*Fnotch-0)/8192,B6055+(F_stop-F_start)/8192) )</f>
        <v>187531.249999872</v>
      </c>
      <c r="C6056" s="39">
        <f t="shared" si="280"/>
        <v>-2.862631783522219</v>
      </c>
      <c r="D6056" s="84">
        <f ca="1">IF(FilterType="FIR", IF(Extend_fmod=1,OFFSET(PRE_CALC!J6004,0,DEC_RATE), OFFSET(PRE_CALC!B6004,0,DEC_RATE)), C6056)</f>
        <v>-115.60919377099999</v>
      </c>
      <c r="E6056" s="84">
        <f t="shared" ca="1" si="281"/>
        <v>102406.249999872</v>
      </c>
      <c r="F6056" s="84">
        <f t="shared" ca="1" si="279"/>
        <v>-4.8930546883400004E-3</v>
      </c>
      <c r="G6056" s="119">
        <f>IF(FilterType="FIR",  PRE_CALC!A6004*Fdata, IF(F_default=1,G6055+(4*Fnotch-0)/8192,G6055+(F_stop-F_start)/8192) )</f>
        <v>187531.249999872</v>
      </c>
      <c r="H6056" s="120">
        <f ca="1">IF(FilterType="FIR", OFFSET(PRE_CALC!B6004,0,DEC_RATE), C6056)</f>
        <v>-115.60919377099999</v>
      </c>
    </row>
    <row r="6057" spans="2:8" x14ac:dyDescent="0.2">
      <c r="B6057" s="45">
        <f>IF(FilterType="FIR", IF(Extend_fmod, PRE_CALC!I6005*Fm, PRE_CALC!A6005*Fdata), IF(F_default=1,B6056+(4*Fnotch-0)/8192,B6056+(F_stop-F_start)/8192) )</f>
        <v>187562.5</v>
      </c>
      <c r="C6057" s="39">
        <f t="shared" si="280"/>
        <v>-2.8635969511635566</v>
      </c>
      <c r="D6057" s="84">
        <f ca="1">IF(FilterType="FIR", IF(Extend_fmod=1,OFFSET(PRE_CALC!J6005,0,DEC_RATE), OFFSET(PRE_CALC!B6005,0,DEC_RATE)), C6057)</f>
        <v>-115.708977136</v>
      </c>
      <c r="E6057" s="84">
        <f t="shared" ca="1" si="281"/>
        <v>102406.249999872</v>
      </c>
      <c r="F6057" s="84">
        <f t="shared" ca="1" si="279"/>
        <v>-4.8930546883400004E-3</v>
      </c>
      <c r="G6057" s="119">
        <f>IF(FilterType="FIR",  PRE_CALC!A6005*Fdata, IF(F_default=1,G6056+(4*Fnotch-0)/8192,G6056+(F_stop-F_start)/8192) )</f>
        <v>187562.5</v>
      </c>
      <c r="H6057" s="120">
        <f ca="1">IF(FilterType="FIR", OFFSET(PRE_CALC!B6005,0,DEC_RATE), C6057)</f>
        <v>-115.708977136</v>
      </c>
    </row>
    <row r="6058" spans="2:8" x14ac:dyDescent="0.2">
      <c r="B6058" s="45">
        <f>IF(FilterType="FIR", IF(Extend_fmod, PRE_CALC!I6006*Fm, PRE_CALC!A6006*Fdata), IF(F_default=1,B6057+(4*Fnotch-0)/8192,B6057+(F_stop-F_start)/8192) )</f>
        <v>187593.750000128</v>
      </c>
      <c r="C6058" s="39">
        <f t="shared" si="280"/>
        <v>-2.8645622871423804</v>
      </c>
      <c r="D6058" s="84">
        <f ca="1">IF(FilterType="FIR", IF(Extend_fmod=1,OFFSET(PRE_CALC!J6006,0,DEC_RATE), OFFSET(PRE_CALC!B6006,0,DEC_RATE)), C6058)</f>
        <v>-115.81495096800001</v>
      </c>
      <c r="E6058" s="84">
        <f t="shared" ca="1" si="281"/>
        <v>102406.249999872</v>
      </c>
      <c r="F6058" s="84">
        <f t="shared" ca="1" si="279"/>
        <v>-4.8930546883400004E-3</v>
      </c>
      <c r="G6058" s="119">
        <f>IF(FilterType="FIR",  PRE_CALC!A6006*Fdata, IF(F_default=1,G6057+(4*Fnotch-0)/8192,G6057+(F_stop-F_start)/8192) )</f>
        <v>187593.750000128</v>
      </c>
      <c r="H6058" s="120">
        <f ca="1">IF(FilterType="FIR", OFFSET(PRE_CALC!B6006,0,DEC_RATE), C6058)</f>
        <v>-115.81495096800001</v>
      </c>
    </row>
    <row r="6059" spans="2:8" x14ac:dyDescent="0.2">
      <c r="B6059" s="45">
        <f>IF(FilterType="FIR", IF(Extend_fmod, PRE_CALC!I6007*Fm, PRE_CALC!A6007*Fdata), IF(F_default=1,B6058+(4*Fnotch-0)/8192,B6058+(F_stop-F_start)/8192) )</f>
        <v>187625</v>
      </c>
      <c r="C6059" s="39">
        <f t="shared" si="280"/>
        <v>-2.8655277914547064</v>
      </c>
      <c r="D6059" s="84">
        <f ca="1">IF(FilterType="FIR", IF(Extend_fmod=1,OFFSET(PRE_CALC!J6007,0,DEC_RATE), OFFSET(PRE_CALC!B6007,0,DEC_RATE)), C6059)</f>
        <v>-115.927287535</v>
      </c>
      <c r="E6059" s="84">
        <f t="shared" ca="1" si="281"/>
        <v>102406.249999872</v>
      </c>
      <c r="F6059" s="84">
        <f t="shared" ca="1" si="279"/>
        <v>-4.8930546883400004E-3</v>
      </c>
      <c r="G6059" s="119">
        <f>IF(FilterType="FIR",  PRE_CALC!A6007*Fdata, IF(F_default=1,G6058+(4*Fnotch-0)/8192,G6058+(F_stop-F_start)/8192) )</f>
        <v>187625</v>
      </c>
      <c r="H6059" s="120">
        <f ca="1">IF(FilterType="FIR", OFFSET(PRE_CALC!B6007,0,DEC_RATE), C6059)</f>
        <v>-115.927287535</v>
      </c>
    </row>
    <row r="6060" spans="2:8" x14ac:dyDescent="0.2">
      <c r="B6060" s="45">
        <f>IF(FilterType="FIR", IF(Extend_fmod, PRE_CALC!I6008*Fm, PRE_CALC!A6008*Fdata), IF(F_default=1,B6059+(4*Fnotch-0)/8192,B6059+(F_stop-F_start)/8192) )</f>
        <v>187656.249999872</v>
      </c>
      <c r="C6060" s="39">
        <f t="shared" si="280"/>
        <v>-2.8664934641123767</v>
      </c>
      <c r="D6060" s="84">
        <f ca="1">IF(FilterType="FIR", IF(Extend_fmod=1,OFFSET(PRE_CALC!J6008,0,DEC_RATE), OFFSET(PRE_CALC!B6008,0,DEC_RATE)), C6060)</f>
        <v>-116.04617386</v>
      </c>
      <c r="E6060" s="84">
        <f t="shared" ca="1" si="281"/>
        <v>102406.249999872</v>
      </c>
      <c r="F6060" s="84">
        <f t="shared" ca="1" si="279"/>
        <v>-4.8930546883400004E-3</v>
      </c>
      <c r="G6060" s="119">
        <f>IF(FilterType="FIR",  PRE_CALC!A6008*Fdata, IF(F_default=1,G6059+(4*Fnotch-0)/8192,G6059+(F_stop-F_start)/8192) )</f>
        <v>187656.249999872</v>
      </c>
      <c r="H6060" s="120">
        <f ca="1">IF(FilterType="FIR", OFFSET(PRE_CALC!B6008,0,DEC_RATE), C6060)</f>
        <v>-116.04617386</v>
      </c>
    </row>
    <row r="6061" spans="2:8" x14ac:dyDescent="0.2">
      <c r="B6061" s="45">
        <f>IF(FilterType="FIR", IF(Extend_fmod, PRE_CALC!I6009*Fm, PRE_CALC!A6009*Fdata), IF(F_default=1,B6060+(4*Fnotch-0)/8192,B6060+(F_stop-F_start)/8192) )</f>
        <v>187687.5</v>
      </c>
      <c r="C6061" s="39">
        <f t="shared" si="280"/>
        <v>-2.8674593051271979</v>
      </c>
      <c r="D6061" s="84">
        <f ca="1">IF(FilterType="FIR", IF(Extend_fmod=1,OFFSET(PRE_CALC!J6009,0,DEC_RATE), OFFSET(PRE_CALC!B6009,0,DEC_RATE)), C6061)</f>
        <v>-116.171813028</v>
      </c>
      <c r="E6061" s="84">
        <f t="shared" ca="1" si="281"/>
        <v>102406.249999872</v>
      </c>
      <c r="F6061" s="84">
        <f t="shared" ca="1" si="279"/>
        <v>-4.8930546883400004E-3</v>
      </c>
      <c r="G6061" s="119">
        <f>IF(FilterType="FIR",  PRE_CALC!A6009*Fdata, IF(F_default=1,G6060+(4*Fnotch-0)/8192,G6060+(F_stop-F_start)/8192) )</f>
        <v>187687.5</v>
      </c>
      <c r="H6061" s="120">
        <f ca="1">IF(FilterType="FIR", OFFSET(PRE_CALC!B6009,0,DEC_RATE), C6061)</f>
        <v>-116.171813028</v>
      </c>
    </row>
    <row r="6062" spans="2:8" x14ac:dyDescent="0.2">
      <c r="B6062" s="45">
        <f>IF(FilterType="FIR", IF(Extend_fmod, PRE_CALC!I6010*Fm, PRE_CALC!A6010*Fdata), IF(F_default=1,B6061+(4*Fnotch-0)/8192,B6061+(F_stop-F_start)/8192) )</f>
        <v>187718.750000128</v>
      </c>
      <c r="C6062" s="39">
        <f t="shared" si="280"/>
        <v>-2.8684253144952039</v>
      </c>
      <c r="D6062" s="84">
        <f ca="1">IF(FilterType="FIR", IF(Extend_fmod=1,OFFSET(PRE_CALC!J6010,0,DEC_RATE), OFFSET(PRE_CALC!B6010,0,DEC_RATE)), C6062)</f>
        <v>-116.30442565</v>
      </c>
      <c r="E6062" s="84">
        <f t="shared" ca="1" si="281"/>
        <v>102406.249999872</v>
      </c>
      <c r="F6062" s="84">
        <f t="shared" ca="1" si="279"/>
        <v>-4.8930546883400004E-3</v>
      </c>
      <c r="G6062" s="119">
        <f>IF(FilterType="FIR",  PRE_CALC!A6010*Fdata, IF(F_default=1,G6061+(4*Fnotch-0)/8192,G6061+(F_stop-F_start)/8192) )</f>
        <v>187718.750000128</v>
      </c>
      <c r="H6062" s="120">
        <f ca="1">IF(FilterType="FIR", OFFSET(PRE_CALC!B6010,0,DEC_RATE), C6062)</f>
        <v>-116.30442565</v>
      </c>
    </row>
    <row r="6063" spans="2:8" x14ac:dyDescent="0.2">
      <c r="B6063" s="45">
        <f>IF(FilterType="FIR", IF(Extend_fmod, PRE_CALC!I6011*Fm, PRE_CALC!A6011*Fdata), IF(F_default=1,B6062+(4*Fnotch-0)/8192,B6062+(F_stop-F_start)/8192) )</f>
        <v>187750</v>
      </c>
      <c r="C6063" s="39">
        <f t="shared" si="280"/>
        <v>-2.8693914922123946</v>
      </c>
      <c r="D6063" s="84">
        <f ca="1">IF(FilterType="FIR", IF(Extend_fmod=1,OFFSET(PRE_CALC!J6011,0,DEC_RATE), OFFSET(PRE_CALC!B6011,0,DEC_RATE)), C6063)</f>
        <v>-116.44425152300001</v>
      </c>
      <c r="E6063" s="84">
        <f t="shared" ca="1" si="281"/>
        <v>102406.249999872</v>
      </c>
      <c r="F6063" s="84">
        <f t="shared" ca="1" si="279"/>
        <v>-4.8930546883400004E-3</v>
      </c>
      <c r="G6063" s="119">
        <f>IF(FilterType="FIR",  PRE_CALC!A6011*Fdata, IF(F_default=1,G6062+(4*Fnotch-0)/8192,G6062+(F_stop-F_start)/8192) )</f>
        <v>187750</v>
      </c>
      <c r="H6063" s="120">
        <f ca="1">IF(FilterType="FIR", OFFSET(PRE_CALC!B6011,0,DEC_RATE), C6063)</f>
        <v>-116.44425152300001</v>
      </c>
    </row>
    <row r="6064" spans="2:8" x14ac:dyDescent="0.2">
      <c r="B6064" s="45">
        <f>IF(FilterType="FIR", IF(Extend_fmod, PRE_CALC!I6012*Fm, PRE_CALC!A6012*Fdata), IF(F_default=1,B6063+(4*Fnotch-0)/8192,B6063+(F_stop-F_start)/8192) )</f>
        <v>187781.249999872</v>
      </c>
      <c r="C6064" s="39">
        <f t="shared" si="280"/>
        <v>-2.870357838290607</v>
      </c>
      <c r="D6064" s="84">
        <f ca="1">IF(FilterType="FIR", IF(Extend_fmod=1,OFFSET(PRE_CALC!J6012,0,DEC_RATE), OFFSET(PRE_CALC!B6012,0,DEC_RATE)), C6064)</f>
        <v>-116.591551512</v>
      </c>
      <c r="E6064" s="84">
        <f t="shared" ca="1" si="281"/>
        <v>102406.249999872</v>
      </c>
      <c r="F6064" s="84">
        <f t="shared" ca="1" si="279"/>
        <v>-4.8930546883400004E-3</v>
      </c>
      <c r="G6064" s="119">
        <f>IF(FilterType="FIR",  PRE_CALC!A6012*Fdata, IF(F_default=1,G6063+(4*Fnotch-0)/8192,G6063+(F_stop-F_start)/8192) )</f>
        <v>187781.249999872</v>
      </c>
      <c r="H6064" s="120">
        <f ca="1">IF(FilterType="FIR", OFFSET(PRE_CALC!B6012,0,DEC_RATE), C6064)</f>
        <v>-116.591551512</v>
      </c>
    </row>
    <row r="6065" spans="2:8" x14ac:dyDescent="0.2">
      <c r="B6065" s="45">
        <f>IF(FilterType="FIR", IF(Extend_fmod, PRE_CALC!I6013*Fm, PRE_CALC!A6013*Fdata), IF(F_default=1,B6064+(4*Fnotch-0)/8192,B6064+(F_stop-F_start)/8192) )</f>
        <v>187812.5</v>
      </c>
      <c r="C6065" s="39">
        <f t="shared" si="280"/>
        <v>-2.8713243527417118</v>
      </c>
      <c r="D6065" s="84">
        <f ca="1">IF(FilterType="FIR", IF(Extend_fmod=1,OFFSET(PRE_CALC!J6013,0,DEC_RATE), OFFSET(PRE_CALC!B6013,0,DEC_RATE)), C6065)</f>
        <v>-116.746609681</v>
      </c>
      <c r="E6065" s="84">
        <f t="shared" ca="1" si="281"/>
        <v>102406.249999872</v>
      </c>
      <c r="F6065" s="84">
        <f t="shared" ca="1" si="279"/>
        <v>-4.8930546883400004E-3</v>
      </c>
      <c r="G6065" s="119">
        <f>IF(FilterType="FIR",  PRE_CALC!A6013*Fdata, IF(F_default=1,G6064+(4*Fnotch-0)/8192,G6064+(F_stop-F_start)/8192) )</f>
        <v>187812.5</v>
      </c>
      <c r="H6065" s="120">
        <f ca="1">IF(FilterType="FIR", OFFSET(PRE_CALC!B6013,0,DEC_RATE), C6065)</f>
        <v>-116.746609681</v>
      </c>
    </row>
    <row r="6066" spans="2:8" x14ac:dyDescent="0.2">
      <c r="B6066" s="45">
        <f>IF(FilterType="FIR", IF(Extend_fmod, PRE_CALC!I6014*Fm, PRE_CALC!A6014*Fdata), IF(F_default=1,B6065+(4*Fnotch-0)/8192,B6065+(F_stop-F_start)/8192) )</f>
        <v>187843.750000128</v>
      </c>
      <c r="C6066" s="39">
        <f t="shared" si="280"/>
        <v>-2.8722910355616693</v>
      </c>
      <c r="D6066" s="84">
        <f ca="1">IF(FilterType="FIR", IF(Extend_fmod=1,OFFSET(PRE_CALC!J6014,0,DEC_RATE), OFFSET(PRE_CALC!B6014,0,DEC_RATE)), C6066)</f>
        <v>-116.909735731</v>
      </c>
      <c r="E6066" s="84">
        <f t="shared" ca="1" si="281"/>
        <v>102406.249999872</v>
      </c>
      <c r="F6066" s="84">
        <f t="shared" ca="1" si="279"/>
        <v>-4.8930546883400004E-3</v>
      </c>
      <c r="G6066" s="119">
        <f>IF(FilterType="FIR",  PRE_CALC!A6014*Fdata, IF(F_default=1,G6065+(4*Fnotch-0)/8192,G6065+(F_stop-F_start)/8192) )</f>
        <v>187843.750000128</v>
      </c>
      <c r="H6066" s="120">
        <f ca="1">IF(FilterType="FIR", OFFSET(PRE_CALC!B6014,0,DEC_RATE), C6066)</f>
        <v>-116.909735731</v>
      </c>
    </row>
    <row r="6067" spans="2:8" x14ac:dyDescent="0.2">
      <c r="B6067" s="45">
        <f>IF(FilterType="FIR", IF(Extend_fmod, PRE_CALC!I6015*Fm, PRE_CALC!A6015*Fdata), IF(F_default=1,B6066+(4*Fnotch-0)/8192,B6066+(F_stop-F_start)/8192) )</f>
        <v>187875</v>
      </c>
      <c r="C6067" s="39">
        <f t="shared" si="280"/>
        <v>-2.8732578867465284</v>
      </c>
      <c r="D6067" s="84">
        <f ca="1">IF(FilterType="FIR", IF(Extend_fmod=1,OFFSET(PRE_CALC!J6015,0,DEC_RATE), OFFSET(PRE_CALC!B6015,0,DEC_RATE)), C6067)</f>
        <v>-117.081267783</v>
      </c>
      <c r="E6067" s="84">
        <f t="shared" ca="1" si="281"/>
        <v>102406.249999872</v>
      </c>
      <c r="F6067" s="84">
        <f t="shared" ca="1" si="279"/>
        <v>-4.8930546883400004E-3</v>
      </c>
      <c r="G6067" s="119">
        <f>IF(FilterType="FIR",  PRE_CALC!A6015*Fdata, IF(F_default=1,G6066+(4*Fnotch-0)/8192,G6066+(F_stop-F_start)/8192) )</f>
        <v>187875</v>
      </c>
      <c r="H6067" s="120">
        <f ca="1">IF(FilterType="FIR", OFFSET(PRE_CALC!B6015,0,DEC_RATE), C6067)</f>
        <v>-117.081267783</v>
      </c>
    </row>
    <row r="6068" spans="2:8" x14ac:dyDescent="0.2">
      <c r="B6068" s="45">
        <f>IF(FilterType="FIR", IF(Extend_fmod, PRE_CALC!I6016*Fm, PRE_CALC!A6016*Fdata), IF(F_default=1,B6067+(4*Fnotch-0)/8192,B6067+(F_stop-F_start)/8192) )</f>
        <v>187906.249999872</v>
      </c>
      <c r="C6068" s="39">
        <f t="shared" si="280"/>
        <v>-2.8742249063081182</v>
      </c>
      <c r="D6068" s="84">
        <f ca="1">IF(FilterType="FIR", IF(Extend_fmod=1,OFFSET(PRE_CALC!J6016,0,DEC_RATE), OFFSET(PRE_CALC!B6016,0,DEC_RATE)), C6068)</f>
        <v>-117.261575562</v>
      </c>
      <c r="E6068" s="84">
        <f t="shared" ca="1" si="281"/>
        <v>102406.249999872</v>
      </c>
      <c r="F6068" s="84">
        <f t="shared" ca="1" si="279"/>
        <v>-4.8930546883400004E-3</v>
      </c>
      <c r="G6068" s="119">
        <f>IF(FilterType="FIR",  PRE_CALC!A6016*Fdata, IF(F_default=1,G6067+(4*Fnotch-0)/8192,G6067+(F_stop-F_start)/8192) )</f>
        <v>187906.249999872</v>
      </c>
      <c r="H6068" s="120">
        <f ca="1">IF(FilterType="FIR", OFFSET(PRE_CALC!B6016,0,DEC_RATE), C6068)</f>
        <v>-117.261575562</v>
      </c>
    </row>
    <row r="6069" spans="2:8" x14ac:dyDescent="0.2">
      <c r="B6069" s="45">
        <f>IF(FilterType="FIR", IF(Extend_fmod, PRE_CALC!I6017*Fm, PRE_CALC!A6017*Fdata), IF(F_default=1,B6068+(4*Fnotch-0)/8192,B6068+(F_stop-F_start)/8192) )</f>
        <v>187937.5</v>
      </c>
      <c r="C6069" s="39">
        <f t="shared" si="280"/>
        <v>-2.8751920942583027</v>
      </c>
      <c r="D6069" s="84">
        <f ca="1">IF(FilterType="FIR", IF(Extend_fmod=1,OFFSET(PRE_CALC!J6017,0,DEC_RATE), OFFSET(PRE_CALC!B6017,0,DEC_RATE)), C6069)</f>
        <v>-117.45106407599999</v>
      </c>
      <c r="E6069" s="84">
        <f t="shared" ca="1" si="281"/>
        <v>102406.249999872</v>
      </c>
      <c r="F6069" s="84">
        <f t="shared" ca="1" si="279"/>
        <v>-4.8930546883400004E-3</v>
      </c>
      <c r="G6069" s="119">
        <f>IF(FilterType="FIR",  PRE_CALC!A6017*Fdata, IF(F_default=1,G6068+(4*Fnotch-0)/8192,G6068+(F_stop-F_start)/8192) )</f>
        <v>187937.5</v>
      </c>
      <c r="H6069" s="120">
        <f ca="1">IF(FilterType="FIR", OFFSET(PRE_CALC!B6017,0,DEC_RATE), C6069)</f>
        <v>-117.45106407599999</v>
      </c>
    </row>
    <row r="6070" spans="2:8" x14ac:dyDescent="0.2">
      <c r="B6070" s="45">
        <f>IF(FilterType="FIR", IF(Extend_fmod, PRE_CALC!I6018*Fm, PRE_CALC!A6018*Fdata), IF(F_default=1,B6069+(4*Fnotch-0)/8192,B6069+(F_stop-F_start)/8192) )</f>
        <v>187968.750000128</v>
      </c>
      <c r="C6070" s="39">
        <f t="shared" si="280"/>
        <v>-2.8761594505930734</v>
      </c>
      <c r="D6070" s="84">
        <f ca="1">IF(FilterType="FIR", IF(Extend_fmod=1,OFFSET(PRE_CALC!J6018,0,DEC_RATE), OFFSET(PRE_CALC!B6018,0,DEC_RATE)), C6070)</f>
        <v>-117.650177848</v>
      </c>
      <c r="E6070" s="84">
        <f t="shared" ca="1" si="281"/>
        <v>102406.249999872</v>
      </c>
      <c r="F6070" s="84">
        <f t="shared" ca="1" si="279"/>
        <v>-4.8930546883400004E-3</v>
      </c>
      <c r="G6070" s="119">
        <f>IF(FilterType="FIR",  PRE_CALC!A6018*Fdata, IF(F_default=1,G6069+(4*Fnotch-0)/8192,G6069+(F_stop-F_start)/8192) )</f>
        <v>187968.750000128</v>
      </c>
      <c r="H6070" s="120">
        <f ca="1">IF(FilterType="FIR", OFFSET(PRE_CALC!B6018,0,DEC_RATE), C6070)</f>
        <v>-117.650177848</v>
      </c>
    </row>
    <row r="6071" spans="2:8" x14ac:dyDescent="0.2">
      <c r="B6071" s="45">
        <f>IF(FilterType="FIR", IF(Extend_fmod, PRE_CALC!I6019*Fm, PRE_CALC!A6019*Fdata), IF(F_default=1,B6070+(4*Fnotch-0)/8192,B6070+(F_stop-F_start)/8192) )</f>
        <v>188000</v>
      </c>
      <c r="C6071" s="39">
        <f t="shared" si="280"/>
        <v>-2.8771269753084421</v>
      </c>
      <c r="D6071" s="84">
        <f ca="1">IF(FilterType="FIR", IF(Extend_fmod=1,OFFSET(PRE_CALC!J6019,0,DEC_RATE), OFFSET(PRE_CALC!B6019,0,DEC_RATE)), C6071)</f>
        <v>-117.859405838</v>
      </c>
      <c r="E6071" s="84">
        <f t="shared" ca="1" si="281"/>
        <v>102406.249999872</v>
      </c>
      <c r="F6071" s="84">
        <f t="shared" ref="F6071:F6134" ca="1" si="282">IF(G6071&lt;=F_PB,H6071, OFFSET(H:H,MATCH(F_PB-0.0001,G:G),0,1))</f>
        <v>-4.8930546883400004E-3</v>
      </c>
      <c r="G6071" s="119">
        <f>IF(FilterType="FIR",  PRE_CALC!A6019*Fdata, IF(F_default=1,G6070+(4*Fnotch-0)/8192,G6070+(F_stop-F_start)/8192) )</f>
        <v>188000</v>
      </c>
      <c r="H6071" s="120">
        <f ca="1">IF(FilterType="FIR", OFFSET(PRE_CALC!B6019,0,DEC_RATE), C6071)</f>
        <v>-117.859405838</v>
      </c>
    </row>
    <row r="6072" spans="2:8" x14ac:dyDescent="0.2">
      <c r="B6072" s="45">
        <f>IF(FilterType="FIR", IF(Extend_fmod, PRE_CALC!I6020*Fm, PRE_CALC!A6020*Fdata), IF(F_default=1,B6071+(4*Fnotch-0)/8192,B6071+(F_stop-F_start)/8192) )</f>
        <v>188031.249999872</v>
      </c>
      <c r="C6072" s="39">
        <f t="shared" ref="C6072:C6135" si="283">MAX(20*LOG(ABS(   (1/s_dec*SIN(s_dec*$B6072/Fm*PI())/SIN($B6072/Fm*PI()))^(order-1) * (1/s_dec2*SIN(s_dec2*$B6072/Fm*PI())/SIN($B6072/Fm*PI()))  )), -160)</f>
        <v>-2.8780946684162618</v>
      </c>
      <c r="D6072" s="84">
        <f ca="1">IF(FilterType="FIR", IF(Extend_fmod=1,OFFSET(PRE_CALC!J6020,0,DEC_RATE), OFFSET(PRE_CALC!B6020,0,DEC_RATE)), C6072)</f>
        <v>-118.079287165</v>
      </c>
      <c r="E6072" s="84">
        <f t="shared" ref="E6072:E6135" ca="1" si="284">IF(G6072&lt;=F_PB,G6072, OFFSET(G:G,MATCH(F_PB-0.0001,G:G),0,1) )</f>
        <v>102406.249999872</v>
      </c>
      <c r="F6072" s="84">
        <f t="shared" ca="1" si="282"/>
        <v>-4.8930546883400004E-3</v>
      </c>
      <c r="G6072" s="119">
        <f>IF(FilterType="FIR",  PRE_CALC!A6020*Fdata, IF(F_default=1,G6071+(4*Fnotch-0)/8192,G6071+(F_stop-F_start)/8192) )</f>
        <v>188031.249999872</v>
      </c>
      <c r="H6072" s="120">
        <f ca="1">IF(FilterType="FIR", OFFSET(PRE_CALC!B6020,0,DEC_RATE), C6072)</f>
        <v>-118.079287165</v>
      </c>
    </row>
    <row r="6073" spans="2:8" x14ac:dyDescent="0.2">
      <c r="B6073" s="45">
        <f>IF(FilterType="FIR", IF(Extend_fmod, PRE_CALC!I6021*Fm, PRE_CALC!A6021*Fdata), IF(F_default=1,B6072+(4*Fnotch-0)/8192,B6072+(F_stop-F_start)/8192) )</f>
        <v>188062.5</v>
      </c>
      <c r="C6073" s="39">
        <f t="shared" si="283"/>
        <v>-2.8790625299283952</v>
      </c>
      <c r="D6073" s="84">
        <f ca="1">IF(FilterType="FIR", IF(Extend_fmod=1,OFFSET(PRE_CALC!J6021,0,DEC_RATE), OFFSET(PRE_CALC!B6021,0,DEC_RATE)), C6073)</f>
        <v>-118.310417813</v>
      </c>
      <c r="E6073" s="84">
        <f t="shared" ca="1" si="284"/>
        <v>102406.249999872</v>
      </c>
      <c r="F6073" s="84">
        <f t="shared" ca="1" si="282"/>
        <v>-4.8930546883400004E-3</v>
      </c>
      <c r="G6073" s="119">
        <f>IF(FilterType="FIR",  PRE_CALC!A6021*Fdata, IF(F_default=1,G6072+(4*Fnotch-0)/8192,G6072+(F_stop-F_start)/8192) )</f>
        <v>188062.5</v>
      </c>
      <c r="H6073" s="120">
        <f ca="1">IF(FilterType="FIR", OFFSET(PRE_CALC!B6021,0,DEC_RATE), C6073)</f>
        <v>-118.310417813</v>
      </c>
    </row>
    <row r="6074" spans="2:8" x14ac:dyDescent="0.2">
      <c r="B6074" s="45">
        <f>IF(FilterType="FIR", IF(Extend_fmod, PRE_CALC!I6022*Fm, PRE_CALC!A6022*Fdata), IF(F_default=1,B6073+(4*Fnotch-0)/8192,B6073+(F_stop-F_start)/8192) )</f>
        <v>188093.750000128</v>
      </c>
      <c r="C6074" s="39">
        <f t="shared" si="283"/>
        <v>-2.8800305598408626</v>
      </c>
      <c r="D6074" s="84">
        <f ca="1">IF(FilterType="FIR", IF(Extend_fmod=1,OFFSET(PRE_CALC!J6022,0,DEC_RATE), OFFSET(PRE_CALC!B6022,0,DEC_RATE)), C6074)</f>
        <v>-118.553458503</v>
      </c>
      <c r="E6074" s="84">
        <f t="shared" ca="1" si="284"/>
        <v>102406.249999872</v>
      </c>
      <c r="F6074" s="84">
        <f t="shared" ca="1" si="282"/>
        <v>-4.8930546883400004E-3</v>
      </c>
      <c r="G6074" s="119">
        <f>IF(FilterType="FIR",  PRE_CALC!A6022*Fdata, IF(F_default=1,G6073+(4*Fnotch-0)/8192,G6073+(F_stop-F_start)/8192) )</f>
        <v>188093.750000128</v>
      </c>
      <c r="H6074" s="120">
        <f ca="1">IF(FilterType="FIR", OFFSET(PRE_CALC!B6022,0,DEC_RATE), C6074)</f>
        <v>-118.553458503</v>
      </c>
    </row>
    <row r="6075" spans="2:8" x14ac:dyDescent="0.2">
      <c r="B6075" s="45">
        <f>IF(FilterType="FIR", IF(Extend_fmod, PRE_CALC!I6023*Fm, PRE_CALC!A6023*Fdata), IF(F_default=1,B6074+(4*Fnotch-0)/8192,B6074+(F_stop-F_start)/8192) )</f>
        <v>188125</v>
      </c>
      <c r="C6075" s="39">
        <f t="shared" si="283"/>
        <v>-2.880998758149647</v>
      </c>
      <c r="D6075" s="84">
        <f ca="1">IF(FilterType="FIR", IF(Extend_fmod=1,OFFSET(PRE_CALC!J6023,0,DEC_RATE), OFFSET(PRE_CALC!B6023,0,DEC_RATE)), C6075)</f>
        <v>-118.809144016</v>
      </c>
      <c r="E6075" s="84">
        <f t="shared" ca="1" si="284"/>
        <v>102406.249999872</v>
      </c>
      <c r="F6075" s="84">
        <f t="shared" ca="1" si="282"/>
        <v>-4.8930546883400004E-3</v>
      </c>
      <c r="G6075" s="119">
        <f>IF(FilterType="FIR",  PRE_CALC!A6023*Fdata, IF(F_default=1,G6074+(4*Fnotch-0)/8192,G6074+(F_stop-F_start)/8192) )</f>
        <v>188125</v>
      </c>
      <c r="H6075" s="120">
        <f ca="1">IF(FilterType="FIR", OFFSET(PRE_CALC!B6023,0,DEC_RATE), C6075)</f>
        <v>-118.809144016</v>
      </c>
    </row>
    <row r="6076" spans="2:8" x14ac:dyDescent="0.2">
      <c r="B6076" s="45">
        <f>IF(FilterType="FIR", IF(Extend_fmod, PRE_CALC!I6024*Fm, PRE_CALC!A6024*Fdata), IF(F_default=1,B6075+(4*Fnotch-0)/8192,B6075+(F_stop-F_start)/8192) )</f>
        <v>188156.249999872</v>
      </c>
      <c r="C6076" s="39">
        <f t="shared" si="283"/>
        <v>-2.8819671248666294</v>
      </c>
      <c r="D6076" s="84">
        <f ca="1">IF(FilterType="FIR", IF(Extend_fmod=1,OFFSET(PRE_CALC!J6024,0,DEC_RATE), OFFSET(PRE_CALC!B6024,0,DEC_RATE)), C6076)</f>
        <v>-119.078294261</v>
      </c>
      <c r="E6076" s="84">
        <f t="shared" ca="1" si="284"/>
        <v>102406.249999872</v>
      </c>
      <c r="F6076" s="84">
        <f t="shared" ca="1" si="282"/>
        <v>-4.8930546883400004E-3</v>
      </c>
      <c r="G6076" s="119">
        <f>IF(FilterType="FIR",  PRE_CALC!A6024*Fdata, IF(F_default=1,G6075+(4*Fnotch-0)/8192,G6075+(F_stop-F_start)/8192) )</f>
        <v>188156.249999872</v>
      </c>
      <c r="H6076" s="120">
        <f ca="1">IF(FilterType="FIR", OFFSET(PRE_CALC!B6024,0,DEC_RATE), C6076)</f>
        <v>-119.078294261</v>
      </c>
    </row>
    <row r="6077" spans="2:8" x14ac:dyDescent="0.2">
      <c r="B6077" s="45">
        <f>IF(FilterType="FIR", IF(Extend_fmod, PRE_CALC!I6025*Fm, PRE_CALC!A6025*Fdata), IF(F_default=1,B6076+(4*Fnotch-0)/8192,B6076+(F_stop-F_start)/8192) )</f>
        <v>188187.5</v>
      </c>
      <c r="C6077" s="39">
        <f t="shared" si="283"/>
        <v>-2.8829356600036449</v>
      </c>
      <c r="D6077" s="84">
        <f ca="1">IF(FilterType="FIR", IF(Extend_fmod=1,OFFSET(PRE_CALC!J6025,0,DEC_RATE), OFFSET(PRE_CALC!B6025,0,DEC_RATE)), C6077)</f>
        <v>-119.36182752800001</v>
      </c>
      <c r="E6077" s="84">
        <f t="shared" ca="1" si="284"/>
        <v>102406.249999872</v>
      </c>
      <c r="F6077" s="84">
        <f t="shared" ca="1" si="282"/>
        <v>-4.8930546883400004E-3</v>
      </c>
      <c r="G6077" s="119">
        <f>IF(FilterType="FIR",  PRE_CALC!A6025*Fdata, IF(F_default=1,G6076+(4*Fnotch-0)/8192,G6076+(F_stop-F_start)/8192) )</f>
        <v>188187.5</v>
      </c>
      <c r="H6077" s="120">
        <f ca="1">IF(FilterType="FIR", OFFSET(PRE_CALC!B6025,0,DEC_RATE), C6077)</f>
        <v>-119.36182752800001</v>
      </c>
    </row>
    <row r="6078" spans="2:8" x14ac:dyDescent="0.2">
      <c r="B6078" s="45">
        <f>IF(FilterType="FIR", IF(Extend_fmod, PRE_CALC!I6026*Fm, PRE_CALC!A6026*Fdata), IF(F_default=1,B6077+(4*Fnotch-0)/8192,B6077+(F_stop-F_start)/8192) )</f>
        <v>188218.750000128</v>
      </c>
      <c r="C6078" s="39">
        <f t="shared" si="283"/>
        <v>-2.883904363556737</v>
      </c>
      <c r="D6078" s="84">
        <f ca="1">IF(FilterType="FIR", IF(Extend_fmod=1,OFFSET(PRE_CALC!J6026,0,DEC_RATE), OFFSET(PRE_CALC!B6026,0,DEC_RATE)), C6078)</f>
        <v>-119.660776437</v>
      </c>
      <c r="E6078" s="84">
        <f t="shared" ca="1" si="284"/>
        <v>102406.249999872</v>
      </c>
      <c r="F6078" s="84">
        <f t="shared" ca="1" si="282"/>
        <v>-4.8930546883400004E-3</v>
      </c>
      <c r="G6078" s="119">
        <f>IF(FilterType="FIR",  PRE_CALC!A6026*Fdata, IF(F_default=1,G6077+(4*Fnotch-0)/8192,G6077+(F_stop-F_start)/8192) )</f>
        <v>188218.750000128</v>
      </c>
      <c r="H6078" s="120">
        <f ca="1">IF(FilterType="FIR", OFFSET(PRE_CALC!B6026,0,DEC_RATE), C6078)</f>
        <v>-119.660776437</v>
      </c>
    </row>
    <row r="6079" spans="2:8" x14ac:dyDescent="0.2">
      <c r="B6079" s="45">
        <f>IF(FilterType="FIR", IF(Extend_fmod, PRE_CALC!I6027*Fm, PRE_CALC!A6027*Fdata), IF(F_default=1,B6078+(4*Fnotch-0)/8192,B6078+(F_stop-F_start)/8192) )</f>
        <v>188250</v>
      </c>
      <c r="C6079" s="39">
        <f t="shared" si="283"/>
        <v>-2.8848732355218969</v>
      </c>
      <c r="D6079" s="84">
        <f ca="1">IF(FilterType="FIR", IF(Extend_fmod=1,OFFSET(PRE_CALC!J6027,0,DEC_RATE), OFFSET(PRE_CALC!B6027,0,DEC_RATE)), C6079)</f>
        <v>-119.976307291</v>
      </c>
      <c r="E6079" s="84">
        <f t="shared" ca="1" si="284"/>
        <v>102406.249999872</v>
      </c>
      <c r="F6079" s="84">
        <f t="shared" ca="1" si="282"/>
        <v>-4.8930546883400004E-3</v>
      </c>
      <c r="G6079" s="119">
        <f>IF(FilterType="FIR",  PRE_CALC!A6027*Fdata, IF(F_default=1,G6078+(4*Fnotch-0)/8192,G6078+(F_stop-F_start)/8192) )</f>
        <v>188250</v>
      </c>
      <c r="H6079" s="120">
        <f ca="1">IF(FilterType="FIR", OFFSET(PRE_CALC!B6027,0,DEC_RATE), C6079)</f>
        <v>-119.976307291</v>
      </c>
    </row>
    <row r="6080" spans="2:8" x14ac:dyDescent="0.2">
      <c r="B6080" s="45">
        <f>IF(FilterType="FIR", IF(Extend_fmod, PRE_CALC!I6028*Fm, PRE_CALC!A6028*Fdata), IF(F_default=1,B6079+(4*Fnotch-0)/8192,B6079+(F_stop-F_start)/8192) )</f>
        <v>188281.249999872</v>
      </c>
      <c r="C6080" s="39">
        <f t="shared" si="283"/>
        <v>-2.8858422759109819</v>
      </c>
      <c r="D6080" s="84">
        <f ca="1">IF(FilterType="FIR", IF(Extend_fmod=1,OFFSET(PRE_CALC!J6028,0,DEC_RATE), OFFSET(PRE_CALC!B6028,0,DEC_RATE)), C6080)</f>
        <v>-120.309743719</v>
      </c>
      <c r="E6080" s="84">
        <f t="shared" ca="1" si="284"/>
        <v>102406.249999872</v>
      </c>
      <c r="F6080" s="84">
        <f t="shared" ca="1" si="282"/>
        <v>-4.8930546883400004E-3</v>
      </c>
      <c r="G6080" s="119">
        <f>IF(FilterType="FIR",  PRE_CALC!A6028*Fdata, IF(F_default=1,G6079+(4*Fnotch-0)/8192,G6079+(F_stop-F_start)/8192) )</f>
        <v>188281.249999872</v>
      </c>
      <c r="H6080" s="120">
        <f ca="1">IF(FilterType="FIR", OFFSET(PRE_CALC!B6028,0,DEC_RATE), C6080)</f>
        <v>-120.309743719</v>
      </c>
    </row>
    <row r="6081" spans="2:8" x14ac:dyDescent="0.2">
      <c r="B6081" s="45">
        <f>IF(FilterType="FIR", IF(Extend_fmod, PRE_CALC!I6029*Fm, PRE_CALC!A6029*Fdata), IF(F_default=1,B6080+(4*Fnotch-0)/8192,B6080+(F_stop-F_start)/8192) )</f>
        <v>188312.5</v>
      </c>
      <c r="C6081" s="39">
        <f t="shared" si="283"/>
        <v>-2.886811484735869</v>
      </c>
      <c r="D6081" s="84">
        <f ca="1">IF(FilterType="FIR", IF(Extend_fmod=1,OFFSET(PRE_CALC!J6029,0,DEC_RATE), OFFSET(PRE_CALC!B6029,0,DEC_RATE)), C6081)</f>
        <v>-120.66259582399999</v>
      </c>
      <c r="E6081" s="84">
        <f t="shared" ca="1" si="284"/>
        <v>102406.249999872</v>
      </c>
      <c r="F6081" s="84">
        <f t="shared" ca="1" si="282"/>
        <v>-4.8930546883400004E-3</v>
      </c>
      <c r="G6081" s="119">
        <f>IF(FilterType="FIR",  PRE_CALC!A6029*Fdata, IF(F_default=1,G6080+(4*Fnotch-0)/8192,G6080+(F_stop-F_start)/8192) )</f>
        <v>188312.5</v>
      </c>
      <c r="H6081" s="120">
        <f ca="1">IF(FilterType="FIR", OFFSET(PRE_CALC!B6029,0,DEC_RATE), C6081)</f>
        <v>-120.66259582399999</v>
      </c>
    </row>
    <row r="6082" spans="2:8" x14ac:dyDescent="0.2">
      <c r="B6082" s="45">
        <f>IF(FilterType="FIR", IF(Extend_fmod, PRE_CALC!I6030*Fm, PRE_CALC!A6030*Fdata), IF(F_default=1,B6081+(4*Fnotch-0)/8192,B6081+(F_stop-F_start)/8192) )</f>
        <v>188343.750000128</v>
      </c>
      <c r="C6082" s="39">
        <f t="shared" si="283"/>
        <v>-2.887780861992586</v>
      </c>
      <c r="D6082" s="84">
        <f ca="1">IF(FilterType="FIR", IF(Extend_fmod=1,OFFSET(PRE_CALC!J6030,0,DEC_RATE), OFFSET(PRE_CALC!B6030,0,DEC_RATE)), C6082)</f>
        <v>-121.036596433</v>
      </c>
      <c r="E6082" s="84">
        <f t="shared" ca="1" si="284"/>
        <v>102406.249999872</v>
      </c>
      <c r="F6082" s="84">
        <f t="shared" ca="1" si="282"/>
        <v>-4.8930546883400004E-3</v>
      </c>
      <c r="G6082" s="119">
        <f>IF(FilterType="FIR",  PRE_CALC!A6030*Fdata, IF(F_default=1,G6081+(4*Fnotch-0)/8192,G6081+(F_stop-F_start)/8192) )</f>
        <v>188343.750000128</v>
      </c>
      <c r="H6082" s="120">
        <f ca="1">IF(FilterType="FIR", OFFSET(PRE_CALC!B6030,0,DEC_RATE), C6082)</f>
        <v>-121.036596433</v>
      </c>
    </row>
    <row r="6083" spans="2:8" x14ac:dyDescent="0.2">
      <c r="B6083" s="45">
        <f>IF(FilterType="FIR", IF(Extend_fmod, PRE_CALC!I6031*Fm, PRE_CALC!A6031*Fdata), IF(F_default=1,B6082+(4*Fnotch-0)/8192,B6082+(F_stop-F_start)/8192) )</f>
        <v>188375</v>
      </c>
      <c r="C6083" s="39">
        <f t="shared" si="283"/>
        <v>-2.888750407677092</v>
      </c>
      <c r="D6083" s="84">
        <f ca="1">IF(FilterType="FIR", IF(Extend_fmod=1,OFFSET(PRE_CALC!J6031,0,DEC_RATE), OFFSET(PRE_CALC!B6031,0,DEC_RATE)), C6083)</f>
        <v>-121.433746638</v>
      </c>
      <c r="E6083" s="84">
        <f t="shared" ca="1" si="284"/>
        <v>102406.249999872</v>
      </c>
      <c r="F6083" s="84">
        <f t="shared" ca="1" si="282"/>
        <v>-4.8930546883400004E-3</v>
      </c>
      <c r="G6083" s="119">
        <f>IF(FilterType="FIR",  PRE_CALC!A6031*Fdata, IF(F_default=1,G6082+(4*Fnotch-0)/8192,G6082+(F_stop-F_start)/8192) )</f>
        <v>188375</v>
      </c>
      <c r="H6083" s="120">
        <f ca="1">IF(FilterType="FIR", OFFSET(PRE_CALC!B6031,0,DEC_RATE), C6083)</f>
        <v>-121.433746638</v>
      </c>
    </row>
    <row r="6084" spans="2:8" x14ac:dyDescent="0.2">
      <c r="B6084" s="45">
        <f>IF(FilterType="FIR", IF(Extend_fmod, PRE_CALC!I6032*Fm, PRE_CALC!A6032*Fdata), IF(F_default=1,B6083+(4*Fnotch-0)/8192,B6083+(F_stop-F_start)/8192) )</f>
        <v>188406.249999872</v>
      </c>
      <c r="C6084" s="39">
        <f t="shared" si="283"/>
        <v>-2.889720121801318</v>
      </c>
      <c r="D6084" s="84">
        <f ca="1">IF(FilterType="FIR", IF(Extend_fmod=1,OFFSET(PRE_CALC!J6032,0,DEC_RATE), OFFSET(PRE_CALC!B6032,0,DEC_RATE)), C6084)</f>
        <v>-121.856373637</v>
      </c>
      <c r="E6084" s="84">
        <f t="shared" ca="1" si="284"/>
        <v>102406.249999872</v>
      </c>
      <c r="F6084" s="84">
        <f t="shared" ca="1" si="282"/>
        <v>-4.8930546883400004E-3</v>
      </c>
      <c r="G6084" s="119">
        <f>IF(FilterType="FIR",  PRE_CALC!A6032*Fdata, IF(F_default=1,G6083+(4*Fnotch-0)/8192,G6083+(F_stop-F_start)/8192) )</f>
        <v>188406.249999872</v>
      </c>
      <c r="H6084" s="120">
        <f ca="1">IF(FilterType="FIR", OFFSET(PRE_CALC!B6032,0,DEC_RATE), C6084)</f>
        <v>-121.856373637</v>
      </c>
    </row>
    <row r="6085" spans="2:8" x14ac:dyDescent="0.2">
      <c r="B6085" s="45">
        <f>IF(FilterType="FIR", IF(Extend_fmod, PRE_CALC!I6033*Fm, PRE_CALC!A6033*Fdata), IF(F_default=1,B6084+(4*Fnotch-0)/8192,B6084+(F_stop-F_start)/8192) )</f>
        <v>188437.5</v>
      </c>
      <c r="C6085" s="39">
        <f t="shared" si="283"/>
        <v>-2.89069000437711</v>
      </c>
      <c r="D6085" s="84">
        <f ca="1">IF(FilterType="FIR", IF(Extend_fmod=1,OFFSET(PRE_CALC!J6033,0,DEC_RATE), OFFSET(PRE_CALC!B6033,0,DEC_RATE)), C6085)</f>
        <v>-122.307205084</v>
      </c>
      <c r="E6085" s="84">
        <f t="shared" ca="1" si="284"/>
        <v>102406.249999872</v>
      </c>
      <c r="F6085" s="84">
        <f t="shared" ca="1" si="282"/>
        <v>-4.8930546883400004E-3</v>
      </c>
      <c r="G6085" s="119">
        <f>IF(FilterType="FIR",  PRE_CALC!A6033*Fdata, IF(F_default=1,G6084+(4*Fnotch-0)/8192,G6084+(F_stop-F_start)/8192) )</f>
        <v>188437.5</v>
      </c>
      <c r="H6085" s="120">
        <f ca="1">IF(FilterType="FIR", OFFSET(PRE_CALC!B6033,0,DEC_RATE), C6085)</f>
        <v>-122.307205084</v>
      </c>
    </row>
    <row r="6086" spans="2:8" x14ac:dyDescent="0.2">
      <c r="B6086" s="45">
        <f>IF(FilterType="FIR", IF(Extend_fmod, PRE_CALC!I6034*Fm, PRE_CALC!A6034*Fdata), IF(F_default=1,B6085+(4*Fnotch-0)/8192,B6085+(F_stop-F_start)/8192) )</f>
        <v>188468.750000128</v>
      </c>
      <c r="C6086" s="39">
        <f t="shared" si="283"/>
        <v>-2.8916600554004708</v>
      </c>
      <c r="D6086" s="84">
        <f ca="1">IF(FilterType="FIR", IF(Extend_fmod=1,OFFSET(PRE_CALC!J6034,0,DEC_RATE), OFFSET(PRE_CALC!B6034,0,DEC_RATE)), C6086)</f>
        <v>-122.789465968</v>
      </c>
      <c r="E6086" s="84">
        <f t="shared" ca="1" si="284"/>
        <v>102406.249999872</v>
      </c>
      <c r="F6086" s="84">
        <f t="shared" ca="1" si="282"/>
        <v>-4.8930546883400004E-3</v>
      </c>
      <c r="G6086" s="119">
        <f>IF(FilterType="FIR",  PRE_CALC!A6034*Fdata, IF(F_default=1,G6085+(4*Fnotch-0)/8192,G6085+(F_stop-F_start)/8192) )</f>
        <v>188468.750000128</v>
      </c>
      <c r="H6086" s="120">
        <f ca="1">IF(FilterType="FIR", OFFSET(PRE_CALC!B6034,0,DEC_RATE), C6086)</f>
        <v>-122.789465968</v>
      </c>
    </row>
    <row r="6087" spans="2:8" x14ac:dyDescent="0.2">
      <c r="B6087" s="45">
        <f>IF(FilterType="FIR", IF(Extend_fmod, PRE_CALC!I6035*Fm, PRE_CALC!A6035*Fdata), IF(F_default=1,B6086+(4*Fnotch-0)/8192,B6086+(F_stop-F_start)/8192) )</f>
        <v>188500</v>
      </c>
      <c r="C6087" s="39">
        <f t="shared" si="283"/>
        <v>-2.8926302748674155</v>
      </c>
      <c r="D6087" s="84">
        <f ca="1">IF(FilterType="FIR", IF(Extend_fmod=1,OFFSET(PRE_CALC!J6035,0,DEC_RATE), OFFSET(PRE_CALC!B6035,0,DEC_RATE)), C6087)</f>
        <v>-123.307006695</v>
      </c>
      <c r="E6087" s="84">
        <f t="shared" ca="1" si="284"/>
        <v>102406.249999872</v>
      </c>
      <c r="F6087" s="84">
        <f t="shared" ca="1" si="282"/>
        <v>-4.8930546883400004E-3</v>
      </c>
      <c r="G6087" s="119">
        <f>IF(FilterType="FIR",  PRE_CALC!A6035*Fdata, IF(F_default=1,G6086+(4*Fnotch-0)/8192,G6086+(F_stop-F_start)/8192) )</f>
        <v>188500</v>
      </c>
      <c r="H6087" s="120">
        <f ca="1">IF(FilterType="FIR", OFFSET(PRE_CALC!B6035,0,DEC_RATE), C6087)</f>
        <v>-123.307006695</v>
      </c>
    </row>
    <row r="6088" spans="2:8" x14ac:dyDescent="0.2">
      <c r="B6088" s="45">
        <f>IF(FilterType="FIR", IF(Extend_fmod, PRE_CALC!I6036*Fm, PRE_CALC!A6036*Fdata), IF(F_default=1,B6087+(4*Fnotch-0)/8192,B6087+(F_stop-F_start)/8192) )</f>
        <v>188531.249999872</v>
      </c>
      <c r="C6088" s="39">
        <f t="shared" si="283"/>
        <v>-2.8936006627898267</v>
      </c>
      <c r="D6088" s="84">
        <f ca="1">IF(FilterType="FIR", IF(Extend_fmod=1,OFFSET(PRE_CALC!J6036,0,DEC_RATE), OFFSET(PRE_CALC!B6036,0,DEC_RATE)), C6088)</f>
        <v>-123.864475324</v>
      </c>
      <c r="E6088" s="84">
        <f t="shared" ca="1" si="284"/>
        <v>102406.249999872</v>
      </c>
      <c r="F6088" s="84">
        <f t="shared" ca="1" si="282"/>
        <v>-4.8930546883400004E-3</v>
      </c>
      <c r="G6088" s="119">
        <f>IF(FilterType="FIR",  PRE_CALC!A6036*Fdata, IF(F_default=1,G6087+(4*Fnotch-0)/8192,G6087+(F_stop-F_start)/8192) )</f>
        <v>188531.249999872</v>
      </c>
      <c r="H6088" s="120">
        <f ca="1">IF(FilterType="FIR", OFFSET(PRE_CALC!B6036,0,DEC_RATE), C6088)</f>
        <v>-123.864475324</v>
      </c>
    </row>
    <row r="6089" spans="2:8" x14ac:dyDescent="0.2">
      <c r="B6089" s="45">
        <f>IF(FilterType="FIR", IF(Extend_fmod, PRE_CALC!I6037*Fm, PRE_CALC!A6037*Fdata), IF(F_default=1,B6088+(4*Fnotch-0)/8192,B6088+(F_stop-F_start)/8192) )</f>
        <v>188562.5</v>
      </c>
      <c r="C6089" s="39">
        <f t="shared" si="283"/>
        <v>-2.8945712191795856</v>
      </c>
      <c r="D6089" s="84">
        <f ca="1">IF(FilterType="FIR", IF(Extend_fmod=1,OFFSET(PRE_CALC!J6037,0,DEC_RATE), OFFSET(PRE_CALC!B6037,0,DEC_RATE)), C6089)</f>
        <v>-124.46755354</v>
      </c>
      <c r="E6089" s="84">
        <f t="shared" ca="1" si="284"/>
        <v>102406.249999872</v>
      </c>
      <c r="F6089" s="84">
        <f t="shared" ca="1" si="282"/>
        <v>-4.8930546883400004E-3</v>
      </c>
      <c r="G6089" s="119">
        <f>IF(FilterType="FIR",  PRE_CALC!A6037*Fdata, IF(F_default=1,G6088+(4*Fnotch-0)/8192,G6088+(F_stop-F_start)/8192) )</f>
        <v>188562.5</v>
      </c>
      <c r="H6089" s="120">
        <f ca="1">IF(FilterType="FIR", OFFSET(PRE_CALC!B6037,0,DEC_RATE), C6089)</f>
        <v>-124.46755354</v>
      </c>
    </row>
    <row r="6090" spans="2:8" x14ac:dyDescent="0.2">
      <c r="B6090" s="45">
        <f>IF(FilterType="FIR", IF(Extend_fmod, PRE_CALC!I6038*Fm, PRE_CALC!A6038*Fdata), IF(F_default=1,B6089+(4*Fnotch-0)/8192,B6089+(F_stop-F_start)/8192) )</f>
        <v>188593.750000128</v>
      </c>
      <c r="C6090" s="39">
        <f t="shared" si="283"/>
        <v>-2.8955419440327104</v>
      </c>
      <c r="D6090" s="84">
        <f ca="1">IF(FilterType="FIR", IF(Extend_fmod=1,OFFSET(PRE_CALC!J6038,0,DEC_RATE), OFFSET(PRE_CALC!B6038,0,DEC_RATE)), C6090)</f>
        <v>-125.12328696500001</v>
      </c>
      <c r="E6090" s="84">
        <f t="shared" ca="1" si="284"/>
        <v>102406.249999872</v>
      </c>
      <c r="F6090" s="84">
        <f t="shared" ca="1" si="282"/>
        <v>-4.8930546883400004E-3</v>
      </c>
      <c r="G6090" s="119">
        <f>IF(FilterType="FIR",  PRE_CALC!A6038*Fdata, IF(F_default=1,G6089+(4*Fnotch-0)/8192,G6089+(F_stop-F_start)/8192) )</f>
        <v>188593.750000128</v>
      </c>
      <c r="H6090" s="120">
        <f ca="1">IF(FilterType="FIR", OFFSET(PRE_CALC!B6038,0,DEC_RATE), C6090)</f>
        <v>-125.12328696500001</v>
      </c>
    </row>
    <row r="6091" spans="2:8" x14ac:dyDescent="0.2">
      <c r="B6091" s="45">
        <f>IF(FilterType="FIR", IF(Extend_fmod, PRE_CALC!I6039*Fm, PRE_CALC!A6039*Fdata), IF(F_default=1,B6090+(4*Fnotch-0)/8192,B6090+(F_stop-F_start)/8192) )</f>
        <v>188625</v>
      </c>
      <c r="C6091" s="39">
        <f t="shared" si="283"/>
        <v>-2.8965128373451714</v>
      </c>
      <c r="D6091" s="84">
        <f ca="1">IF(FilterType="FIR", IF(Extend_fmod=1,OFFSET(PRE_CALC!J6039,0,DEC_RATE), OFFSET(PRE_CALC!B6039,0,DEC_RATE)), C6091)</f>
        <v>-125.840559007</v>
      </c>
      <c r="E6091" s="84">
        <f t="shared" ca="1" si="284"/>
        <v>102406.249999872</v>
      </c>
      <c r="F6091" s="84">
        <f t="shared" ca="1" si="282"/>
        <v>-4.8930546883400004E-3</v>
      </c>
      <c r="G6091" s="119">
        <f>IF(FilterType="FIR",  PRE_CALC!A6039*Fdata, IF(F_default=1,G6090+(4*Fnotch-0)/8192,G6090+(F_stop-F_start)/8192) )</f>
        <v>188625</v>
      </c>
      <c r="H6091" s="120">
        <f ca="1">IF(FilterType="FIR", OFFSET(PRE_CALC!B6039,0,DEC_RATE), C6091)</f>
        <v>-125.840559007</v>
      </c>
    </row>
    <row r="6092" spans="2:8" x14ac:dyDescent="0.2">
      <c r="B6092" s="45">
        <f>IF(FilterType="FIR", IF(Extend_fmod, PRE_CALC!I6040*Fm, PRE_CALC!A6040*Fdata), IF(F_default=1,B6091+(4*Fnotch-0)/8192,B6091+(F_stop-F_start)/8192) )</f>
        <v>188656.249999872</v>
      </c>
      <c r="C6092" s="39">
        <f t="shared" si="283"/>
        <v>-2.8974838991289027</v>
      </c>
      <c r="D6092" s="84">
        <f ca="1">IF(FilterType="FIR", IF(Extend_fmod=1,OFFSET(PRE_CALC!J6040,0,DEC_RATE), OFFSET(PRE_CALC!B6040,0,DEC_RATE)), C6092)</f>
        <v>-126.630790304</v>
      </c>
      <c r="E6092" s="84">
        <f t="shared" ca="1" si="284"/>
        <v>102406.249999872</v>
      </c>
      <c r="F6092" s="84">
        <f t="shared" ca="1" si="282"/>
        <v>-4.8930546883400004E-3</v>
      </c>
      <c r="G6092" s="119">
        <f>IF(FilterType="FIR",  PRE_CALC!A6040*Fdata, IF(F_default=1,G6091+(4*Fnotch-0)/8192,G6091+(F_stop-F_start)/8192) )</f>
        <v>188656.249999872</v>
      </c>
      <c r="H6092" s="120">
        <f ca="1">IF(FilterType="FIR", OFFSET(PRE_CALC!B6040,0,DEC_RATE), C6092)</f>
        <v>-126.630790304</v>
      </c>
    </row>
    <row r="6093" spans="2:8" x14ac:dyDescent="0.2">
      <c r="B6093" s="45">
        <f>IF(FilterType="FIR", IF(Extend_fmod, PRE_CALC!I6041*Fm, PRE_CALC!A6041*Fdata), IF(F_default=1,B6092+(4*Fnotch-0)/8192,B6092+(F_stop-F_start)/8192) )</f>
        <v>188687.5</v>
      </c>
      <c r="C6093" s="39">
        <f t="shared" si="283"/>
        <v>-2.898455129395781</v>
      </c>
      <c r="D6093" s="84">
        <f ca="1">IF(FilterType="FIR", IF(Extend_fmod=1,OFFSET(PRE_CALC!J6041,0,DEC_RATE), OFFSET(PRE_CALC!B6041,0,DEC_RATE)), C6093)</f>
        <v>-127.50900633000001</v>
      </c>
      <c r="E6093" s="84">
        <f t="shared" ca="1" si="284"/>
        <v>102406.249999872</v>
      </c>
      <c r="F6093" s="84">
        <f t="shared" ca="1" si="282"/>
        <v>-4.8930546883400004E-3</v>
      </c>
      <c r="G6093" s="119">
        <f>IF(FilterType="FIR",  PRE_CALC!A6041*Fdata, IF(F_default=1,G6092+(4*Fnotch-0)/8192,G6092+(F_stop-F_start)/8192) )</f>
        <v>188687.5</v>
      </c>
      <c r="H6093" s="120">
        <f ca="1">IF(FilterType="FIR", OFFSET(PRE_CALC!B6041,0,DEC_RATE), C6093)</f>
        <v>-127.50900633000001</v>
      </c>
    </row>
    <row r="6094" spans="2:8" x14ac:dyDescent="0.2">
      <c r="B6094" s="45">
        <f>IF(FilterType="FIR", IF(Extend_fmod, PRE_CALC!I6042*Fm, PRE_CALC!A6042*Fdata), IF(F_default=1,B6093+(4*Fnotch-0)/8192,B6093+(F_stop-F_start)/8192) )</f>
        <v>188718.750000128</v>
      </c>
      <c r="C6094" s="39">
        <f t="shared" si="283"/>
        <v>-2.8994265281417926</v>
      </c>
      <c r="D6094" s="84">
        <f ca="1">IF(FilterType="FIR", IF(Extend_fmod=1,OFFSET(PRE_CALC!J6042,0,DEC_RATE), OFFSET(PRE_CALC!B6042,0,DEC_RATE)), C6094)</f>
        <v>-128.49553333399999</v>
      </c>
      <c r="E6094" s="84">
        <f t="shared" ca="1" si="284"/>
        <v>102406.249999872</v>
      </c>
      <c r="F6094" s="84">
        <f t="shared" ca="1" si="282"/>
        <v>-4.8930546883400004E-3</v>
      </c>
      <c r="G6094" s="119">
        <f>IF(FilterType="FIR",  PRE_CALC!A6042*Fdata, IF(F_default=1,G6093+(4*Fnotch-0)/8192,G6093+(F_stop-F_start)/8192) )</f>
        <v>188718.750000128</v>
      </c>
      <c r="H6094" s="120">
        <f ca="1">IF(FilterType="FIR", OFFSET(PRE_CALC!B6042,0,DEC_RATE), C6094)</f>
        <v>-128.49553333399999</v>
      </c>
    </row>
    <row r="6095" spans="2:8" x14ac:dyDescent="0.2">
      <c r="B6095" s="45">
        <f>IF(FilterType="FIR", IF(Extend_fmod, PRE_CALC!I6043*Fm, PRE_CALC!A6043*Fdata), IF(F_default=1,B6094+(4*Fnotch-0)/8192,B6094+(F_stop-F_start)/8192) )</f>
        <v>188750</v>
      </c>
      <c r="C6095" s="39">
        <f t="shared" si="283"/>
        <v>-2.9003980953629442</v>
      </c>
      <c r="D6095" s="84">
        <f ca="1">IF(FilterType="FIR", IF(Extend_fmod=1,OFFSET(PRE_CALC!J6043,0,DEC_RATE), OFFSET(PRE_CALC!B6043,0,DEC_RATE)), C6095)</f>
        <v>-129.61882635399999</v>
      </c>
      <c r="E6095" s="84">
        <f t="shared" ca="1" si="284"/>
        <v>102406.249999872</v>
      </c>
      <c r="F6095" s="84">
        <f t="shared" ca="1" si="282"/>
        <v>-4.8930546883400004E-3</v>
      </c>
      <c r="G6095" s="119">
        <f>IF(FilterType="FIR",  PRE_CALC!A6043*Fdata, IF(F_default=1,G6094+(4*Fnotch-0)/8192,G6094+(F_stop-F_start)/8192) )</f>
        <v>188750</v>
      </c>
      <c r="H6095" s="120">
        <f ca="1">IF(FilterType="FIR", OFFSET(PRE_CALC!B6043,0,DEC_RATE), C6095)</f>
        <v>-129.61882635399999</v>
      </c>
    </row>
    <row r="6096" spans="2:8" x14ac:dyDescent="0.2">
      <c r="B6096" s="45">
        <f>IF(FilterType="FIR", IF(Extend_fmod, PRE_CALC!I6044*Fm, PRE_CALC!A6044*Fdata), IF(F_default=1,B6095+(4*Fnotch-0)/8192,B6095+(F_stop-F_start)/8192) )</f>
        <v>188781.249999872</v>
      </c>
      <c r="C6096" s="39">
        <f t="shared" si="283"/>
        <v>-2.9013698310711487</v>
      </c>
      <c r="D6096" s="84">
        <f ca="1">IF(FilterType="FIR", IF(Extend_fmod=1,OFFSET(PRE_CALC!J6044,0,DEC_RATE), OFFSET(PRE_CALC!B6044,0,DEC_RATE)), C6096)</f>
        <v>-130.920477812</v>
      </c>
      <c r="E6096" s="84">
        <f t="shared" ca="1" si="284"/>
        <v>102406.249999872</v>
      </c>
      <c r="F6096" s="84">
        <f t="shared" ca="1" si="282"/>
        <v>-4.8930546883400004E-3</v>
      </c>
      <c r="G6096" s="119">
        <f>IF(FilterType="FIR",  PRE_CALC!A6044*Fdata, IF(F_default=1,G6095+(4*Fnotch-0)/8192,G6095+(F_stop-F_start)/8192) )</f>
        <v>188781.249999872</v>
      </c>
      <c r="H6096" s="120">
        <f ca="1">IF(FilterType="FIR", OFFSET(PRE_CALC!B6044,0,DEC_RATE), C6096)</f>
        <v>-130.920477812</v>
      </c>
    </row>
    <row r="6097" spans="2:8" x14ac:dyDescent="0.2">
      <c r="B6097" s="45">
        <f>IF(FilterType="FIR", IF(Extend_fmod, PRE_CALC!I6045*Fm, PRE_CALC!A6045*Fdata), IF(F_default=1,B6096+(4*Fnotch-0)/8192,B6096+(F_stop-F_start)/8192) )</f>
        <v>188812.5</v>
      </c>
      <c r="C6097" s="39">
        <f t="shared" si="283"/>
        <v>-2.9023417352783105</v>
      </c>
      <c r="D6097" s="84">
        <f ca="1">IF(FilterType="FIR", IF(Extend_fmod=1,OFFSET(PRE_CALC!J6045,0,DEC_RATE), OFFSET(PRE_CALC!B6045,0,DEC_RATE)), C6097)</f>
        <v>-132.46479867400001</v>
      </c>
      <c r="E6097" s="84">
        <f t="shared" ca="1" si="284"/>
        <v>102406.249999872</v>
      </c>
      <c r="F6097" s="84">
        <f t="shared" ca="1" si="282"/>
        <v>-4.8930546883400004E-3</v>
      </c>
      <c r="G6097" s="119">
        <f>IF(FilterType="FIR",  PRE_CALC!A6045*Fdata, IF(F_default=1,G6096+(4*Fnotch-0)/8192,G6096+(F_stop-F_start)/8192) )</f>
        <v>188812.5</v>
      </c>
      <c r="H6097" s="120">
        <f ca="1">IF(FilterType="FIR", OFFSET(PRE_CALC!B6045,0,DEC_RATE), C6097)</f>
        <v>-132.46479867400001</v>
      </c>
    </row>
    <row r="6098" spans="2:8" x14ac:dyDescent="0.2">
      <c r="B6098" s="45">
        <f>IF(FilterType="FIR", IF(Extend_fmod, PRE_CALC!I6046*Fm, PRE_CALC!A6046*Fdata), IF(F_default=1,B6097+(4*Fnotch-0)/8192,B6097+(F_stop-F_start)/8192) )</f>
        <v>188843.750000128</v>
      </c>
      <c r="C6098" s="39">
        <f t="shared" si="283"/>
        <v>-2.903313807980421</v>
      </c>
      <c r="D6098" s="84">
        <f ca="1">IF(FilterType="FIR", IF(Extend_fmod=1,OFFSET(PRE_CALC!J6046,0,DEC_RATE), OFFSET(PRE_CALC!B6046,0,DEC_RATE)), C6098)</f>
        <v>-134.35912503399999</v>
      </c>
      <c r="E6098" s="84">
        <f t="shared" ca="1" si="284"/>
        <v>102406.249999872</v>
      </c>
      <c r="F6098" s="84">
        <f t="shared" ca="1" si="282"/>
        <v>-4.8930546883400004E-3</v>
      </c>
      <c r="G6098" s="119">
        <f>IF(FilterType="FIR",  PRE_CALC!A6046*Fdata, IF(F_default=1,G6097+(4*Fnotch-0)/8192,G6097+(F_stop-F_start)/8192) )</f>
        <v>188843.750000128</v>
      </c>
      <c r="H6098" s="120">
        <f ca="1">IF(FilterType="FIR", OFFSET(PRE_CALC!B6046,0,DEC_RATE), C6098)</f>
        <v>-134.35912503399999</v>
      </c>
    </row>
    <row r="6099" spans="2:8" x14ac:dyDescent="0.2">
      <c r="B6099" s="45">
        <f>IF(FilterType="FIR", IF(Extend_fmod, PRE_CALC!I6047*Fm, PRE_CALC!A6047*Fdata), IF(F_default=1,B6098+(4*Fnotch-0)/8192,B6098+(F_stop-F_start)/8192) )</f>
        <v>188875</v>
      </c>
      <c r="C6099" s="39">
        <f t="shared" si="283"/>
        <v>-2.9042860491734763</v>
      </c>
      <c r="D6099" s="84">
        <f ca="1">IF(FilterType="FIR", IF(Extend_fmod=1,OFFSET(PRE_CALC!J6047,0,DEC_RATE), OFFSET(PRE_CALC!B6047,0,DEC_RATE)), C6099)</f>
        <v>-136.80353644499999</v>
      </c>
      <c r="E6099" s="84">
        <f t="shared" ca="1" si="284"/>
        <v>102406.249999872</v>
      </c>
      <c r="F6099" s="84">
        <f t="shared" ca="1" si="282"/>
        <v>-4.8930546883400004E-3</v>
      </c>
      <c r="G6099" s="119">
        <f>IF(FilterType="FIR",  PRE_CALC!A6047*Fdata, IF(F_default=1,G6098+(4*Fnotch-0)/8192,G6098+(F_stop-F_start)/8192) )</f>
        <v>188875</v>
      </c>
      <c r="H6099" s="120">
        <f ca="1">IF(FilterType="FIR", OFFSET(PRE_CALC!B6047,0,DEC_RATE), C6099)</f>
        <v>-136.80353644499999</v>
      </c>
    </row>
    <row r="6100" spans="2:8" x14ac:dyDescent="0.2">
      <c r="B6100" s="45">
        <f>IF(FilterType="FIR", IF(Extend_fmod, PRE_CALC!I6048*Fm, PRE_CALC!A6048*Fdata), IF(F_default=1,B6099+(4*Fnotch-0)/8192,B6099+(F_stop-F_start)/8192) )</f>
        <v>188906.249999872</v>
      </c>
      <c r="C6100" s="39">
        <f t="shared" si="283"/>
        <v>-2.9052584588693713</v>
      </c>
      <c r="D6100" s="84">
        <f ca="1">IF(FilterType="FIR", IF(Extend_fmod=1,OFFSET(PRE_CALC!J6048,0,DEC_RATE), OFFSET(PRE_CALC!B6048,0,DEC_RATE)), C6100)</f>
        <v>-140.242881337</v>
      </c>
      <c r="E6100" s="84">
        <f t="shared" ca="1" si="284"/>
        <v>102406.249999872</v>
      </c>
      <c r="F6100" s="84">
        <f t="shared" ca="1" si="282"/>
        <v>-4.8930546883400004E-3</v>
      </c>
      <c r="G6100" s="119">
        <f>IF(FilterType="FIR",  PRE_CALC!A6048*Fdata, IF(F_default=1,G6099+(4*Fnotch-0)/8192,G6099+(F_stop-F_start)/8192) )</f>
        <v>188906.249999872</v>
      </c>
      <c r="H6100" s="120">
        <f ca="1">IF(FilterType="FIR", OFFSET(PRE_CALC!B6048,0,DEC_RATE), C6100)</f>
        <v>-140.242881337</v>
      </c>
    </row>
    <row r="6101" spans="2:8" x14ac:dyDescent="0.2">
      <c r="B6101" s="45">
        <f>IF(FilterType="FIR", IF(Extend_fmod, PRE_CALC!I6049*Fm, PRE_CALC!A6049*Fdata), IF(F_default=1,B6100+(4*Fnotch-0)/8192,B6100+(F_stop-F_start)/8192) )</f>
        <v>188937.5</v>
      </c>
      <c r="C6101" s="39">
        <f t="shared" si="283"/>
        <v>-2.9062310370800541</v>
      </c>
      <c r="D6101" s="84">
        <f ca="1">IF(FilterType="FIR", IF(Extend_fmod=1,OFFSET(PRE_CALC!J6049,0,DEC_RATE), OFFSET(PRE_CALC!B6049,0,DEC_RATE)), C6101)</f>
        <v>-146.0661825</v>
      </c>
      <c r="E6101" s="84">
        <f t="shared" ca="1" si="284"/>
        <v>102406.249999872</v>
      </c>
      <c r="F6101" s="84">
        <f t="shared" ca="1" si="282"/>
        <v>-4.8930546883400004E-3</v>
      </c>
      <c r="G6101" s="119">
        <f>IF(FilterType="FIR",  PRE_CALC!A6049*Fdata, IF(F_default=1,G6100+(4*Fnotch-0)/8192,G6100+(F_stop-F_start)/8192) )</f>
        <v>188937.5</v>
      </c>
      <c r="H6101" s="120">
        <f ca="1">IF(FilterType="FIR", OFFSET(PRE_CALC!B6049,0,DEC_RATE), C6101)</f>
        <v>-146.0661825</v>
      </c>
    </row>
    <row r="6102" spans="2:8" x14ac:dyDescent="0.2">
      <c r="B6102" s="45">
        <f>IF(FilterType="FIR", IF(Extend_fmod, PRE_CALC!I6050*Fm, PRE_CALC!A6050*Fdata), IF(F_default=1,B6101+(4*Fnotch-0)/8192,B6101+(F_stop-F_start)/8192) )</f>
        <v>188968.750000128</v>
      </c>
      <c r="C6102" s="39">
        <f t="shared" si="283"/>
        <v>-2.9072037838015041</v>
      </c>
      <c r="D6102" s="84">
        <f ca="1">IF(FilterType="FIR", IF(Extend_fmod=1,OFFSET(PRE_CALC!J6050,0,DEC_RATE), OFFSET(PRE_CALC!B6050,0,DEC_RATE)), C6102)</f>
        <v>-174.00449539499999</v>
      </c>
      <c r="E6102" s="84">
        <f t="shared" ca="1" si="284"/>
        <v>102406.249999872</v>
      </c>
      <c r="F6102" s="84">
        <f t="shared" ca="1" si="282"/>
        <v>-4.8930546883400004E-3</v>
      </c>
      <c r="G6102" s="119">
        <f>IF(FilterType="FIR",  PRE_CALC!A6050*Fdata, IF(F_default=1,G6101+(4*Fnotch-0)/8192,G6101+(F_stop-F_start)/8192) )</f>
        <v>188968.750000128</v>
      </c>
      <c r="H6102" s="120">
        <f ca="1">IF(FilterType="FIR", OFFSET(PRE_CALC!B6050,0,DEC_RATE), C6102)</f>
        <v>-174.00449539499999</v>
      </c>
    </row>
    <row r="6103" spans="2:8" x14ac:dyDescent="0.2">
      <c r="B6103" s="45">
        <f>IF(FilterType="FIR", IF(Extend_fmod, PRE_CALC!I6051*Fm, PRE_CALC!A6051*Fdata), IF(F_default=1,B6102+(4*Fnotch-0)/8192,B6102+(F_stop-F_start)/8192) )</f>
        <v>189000</v>
      </c>
      <c r="C6103" s="39">
        <f t="shared" si="283"/>
        <v>-2.9081766990296987</v>
      </c>
      <c r="D6103" s="84">
        <f ca="1">IF(FilterType="FIR", IF(Extend_fmod=1,OFFSET(PRE_CALC!J6051,0,DEC_RATE), OFFSET(PRE_CALC!B6051,0,DEC_RATE)), C6103)</f>
        <v>-146.75088546500001</v>
      </c>
      <c r="E6103" s="84">
        <f t="shared" ca="1" si="284"/>
        <v>102406.249999872</v>
      </c>
      <c r="F6103" s="84">
        <f t="shared" ca="1" si="282"/>
        <v>-4.8930546883400004E-3</v>
      </c>
      <c r="G6103" s="119">
        <f>IF(FilterType="FIR",  PRE_CALC!A6051*Fdata, IF(F_default=1,G6102+(4*Fnotch-0)/8192,G6102+(F_stop-F_start)/8192) )</f>
        <v>189000</v>
      </c>
      <c r="H6103" s="120">
        <f ca="1">IF(FilterType="FIR", OFFSET(PRE_CALC!B6051,0,DEC_RATE), C6103)</f>
        <v>-146.75088546500001</v>
      </c>
    </row>
    <row r="6104" spans="2:8" x14ac:dyDescent="0.2">
      <c r="B6104" s="45">
        <f>IF(FilterType="FIR", IF(Extend_fmod, PRE_CALC!I6052*Fm, PRE_CALC!A6052*Fdata), IF(F_default=1,B6103+(4*Fnotch-0)/8192,B6103+(F_stop-F_start)/8192) )</f>
        <v>189031.249999872</v>
      </c>
      <c r="C6104" s="39">
        <f t="shared" si="283"/>
        <v>-2.9091497827765709</v>
      </c>
      <c r="D6104" s="84">
        <f ca="1">IF(FilterType="FIR", IF(Extend_fmod=1,OFFSET(PRE_CALC!J6052,0,DEC_RATE), OFFSET(PRE_CALC!B6052,0,DEC_RATE)), C6104)</f>
        <v>-140.52575246399999</v>
      </c>
      <c r="E6104" s="84">
        <f t="shared" ca="1" si="284"/>
        <v>102406.249999872</v>
      </c>
      <c r="F6104" s="84">
        <f t="shared" ca="1" si="282"/>
        <v>-4.8930546883400004E-3</v>
      </c>
      <c r="G6104" s="119">
        <f>IF(FilterType="FIR",  PRE_CALC!A6052*Fdata, IF(F_default=1,G6103+(4*Fnotch-0)/8192,G6103+(F_stop-F_start)/8192) )</f>
        <v>189031.249999872</v>
      </c>
      <c r="H6104" s="120">
        <f ca="1">IF(FilterType="FIR", OFFSET(PRE_CALC!B6052,0,DEC_RATE), C6104)</f>
        <v>-140.52575246399999</v>
      </c>
    </row>
    <row r="6105" spans="2:8" x14ac:dyDescent="0.2">
      <c r="B6105" s="45">
        <f>IF(FilterType="FIR", IF(Extend_fmod, PRE_CALC!I6053*Fm, PRE_CALC!A6053*Fdata), IF(F_default=1,B6104+(4*Fnotch-0)/8192,B6104+(F_stop-F_start)/8192) )</f>
        <v>189062.5</v>
      </c>
      <c r="C6105" s="39">
        <f t="shared" si="283"/>
        <v>-2.9101230350540561</v>
      </c>
      <c r="D6105" s="84">
        <f ca="1">IF(FilterType="FIR", IF(Extend_fmod=1,OFFSET(PRE_CALC!J6053,0,DEC_RATE), OFFSET(PRE_CALC!B6053,0,DEC_RATE)), C6105)</f>
        <v>-136.92616573500001</v>
      </c>
      <c r="E6105" s="84">
        <f t="shared" ca="1" si="284"/>
        <v>102406.249999872</v>
      </c>
      <c r="F6105" s="84">
        <f t="shared" ca="1" si="282"/>
        <v>-4.8930546883400004E-3</v>
      </c>
      <c r="G6105" s="119">
        <f>IF(FilterType="FIR",  PRE_CALC!A6053*Fdata, IF(F_default=1,G6104+(4*Fnotch-0)/8192,G6104+(F_stop-F_start)/8192) )</f>
        <v>189062.5</v>
      </c>
      <c r="H6105" s="120">
        <f ca="1">IF(FilterType="FIR", OFFSET(PRE_CALC!B6053,0,DEC_RATE), C6105)</f>
        <v>-136.92616573500001</v>
      </c>
    </row>
    <row r="6106" spans="2:8" x14ac:dyDescent="0.2">
      <c r="B6106" s="45">
        <f>IF(FilterType="FIR", IF(Extend_fmod, PRE_CALC!I6054*Fm, PRE_CALC!A6054*Fdata), IF(F_default=1,B6105+(4*Fnotch-0)/8192,B6105+(F_stop-F_start)/8192) )</f>
        <v>189093.750000128</v>
      </c>
      <c r="C6106" s="39">
        <f t="shared" si="283"/>
        <v>-2.9110964558581296</v>
      </c>
      <c r="D6106" s="84">
        <f ca="1">IF(FilterType="FIR", IF(Extend_fmod=1,OFFSET(PRE_CALC!J6054,0,DEC_RATE), OFFSET(PRE_CALC!B6054,0,DEC_RATE)), C6106)</f>
        <v>-134.38183562200001</v>
      </c>
      <c r="E6106" s="84">
        <f t="shared" ca="1" si="284"/>
        <v>102406.249999872</v>
      </c>
      <c r="F6106" s="84">
        <f t="shared" ca="1" si="282"/>
        <v>-4.8930546883400004E-3</v>
      </c>
      <c r="G6106" s="119">
        <f>IF(FilterType="FIR",  PRE_CALC!A6054*Fdata, IF(F_default=1,G6105+(4*Fnotch-0)/8192,G6105+(F_stop-F_start)/8192) )</f>
        <v>189093.750000128</v>
      </c>
      <c r="H6106" s="120">
        <f ca="1">IF(FilterType="FIR", OFFSET(PRE_CALC!B6054,0,DEC_RATE), C6106)</f>
        <v>-134.38183562200001</v>
      </c>
    </row>
    <row r="6107" spans="2:8" x14ac:dyDescent="0.2">
      <c r="B6107" s="45">
        <f>IF(FilterType="FIR", IF(Extend_fmod, PRE_CALC!I6055*Fm, PRE_CALC!A6055*Fdata), IF(F_default=1,B6106+(4*Fnotch-0)/8192,B6106+(F_stop-F_start)/8192) )</f>
        <v>189125</v>
      </c>
      <c r="C6107" s="39">
        <f t="shared" si="283"/>
        <v>-2.9120700451847958</v>
      </c>
      <c r="D6107" s="84">
        <f ca="1">IF(FilterType="FIR", IF(Extend_fmod=1,OFFSET(PRE_CALC!J6055,0,DEC_RATE), OFFSET(PRE_CALC!B6055,0,DEC_RATE)), C6107)</f>
        <v>-132.41169228199999</v>
      </c>
      <c r="E6107" s="84">
        <f t="shared" ca="1" si="284"/>
        <v>102406.249999872</v>
      </c>
      <c r="F6107" s="84">
        <f t="shared" ca="1" si="282"/>
        <v>-4.8930546883400004E-3</v>
      </c>
      <c r="G6107" s="119">
        <f>IF(FilterType="FIR",  PRE_CALC!A6055*Fdata, IF(F_default=1,G6106+(4*Fnotch-0)/8192,G6106+(F_stop-F_start)/8192) )</f>
        <v>189125</v>
      </c>
      <c r="H6107" s="120">
        <f ca="1">IF(FilterType="FIR", OFFSET(PRE_CALC!B6055,0,DEC_RATE), C6107)</f>
        <v>-132.41169228199999</v>
      </c>
    </row>
    <row r="6108" spans="2:8" x14ac:dyDescent="0.2">
      <c r="B6108" s="45">
        <f>IF(FilterType="FIR", IF(Extend_fmod, PRE_CALC!I6056*Fm, PRE_CALC!A6056*Fdata), IF(F_default=1,B6107+(4*Fnotch-0)/8192,B6107+(F_stop-F_start)/8192) )</f>
        <v>189156.249999872</v>
      </c>
      <c r="C6108" s="39">
        <f t="shared" si="283"/>
        <v>-2.9130438030459676</v>
      </c>
      <c r="D6108" s="84">
        <f ca="1">IF(FilterType="FIR", IF(Extend_fmod=1,OFFSET(PRE_CALC!J6056,0,DEC_RATE), OFFSET(PRE_CALC!B6056,0,DEC_RATE)), C6108)</f>
        <v>-130.80358043800001</v>
      </c>
      <c r="E6108" s="84">
        <f t="shared" ca="1" si="284"/>
        <v>102406.249999872</v>
      </c>
      <c r="F6108" s="84">
        <f t="shared" ca="1" si="282"/>
        <v>-4.8930546883400004E-3</v>
      </c>
      <c r="G6108" s="119">
        <f>IF(FilterType="FIR",  PRE_CALC!A6056*Fdata, IF(F_default=1,G6107+(4*Fnotch-0)/8192,G6107+(F_stop-F_start)/8192) )</f>
        <v>189156.249999872</v>
      </c>
      <c r="H6108" s="120">
        <f ca="1">IF(FilterType="FIR", OFFSET(PRE_CALC!B6056,0,DEC_RATE), C6108)</f>
        <v>-130.80358043800001</v>
      </c>
    </row>
    <row r="6109" spans="2:8" x14ac:dyDescent="0.2">
      <c r="B6109" s="45">
        <f>IF(FilterType="FIR", IF(Extend_fmod, PRE_CALC!I6057*Fm, PRE_CALC!A6057*Fdata), IF(F_default=1,B6108+(4*Fnotch-0)/8192,B6108+(F_stop-F_start)/8192) )</f>
        <v>189187.5</v>
      </c>
      <c r="C6109" s="39">
        <f t="shared" si="283"/>
        <v>-2.9140177294535907</v>
      </c>
      <c r="D6109" s="84">
        <f ca="1">IF(FilterType="FIR", IF(Extend_fmod=1,OFFSET(PRE_CALC!J6057,0,DEC_RATE), OFFSET(PRE_CALC!B6057,0,DEC_RATE)), C6109)</f>
        <v>-129.444984715</v>
      </c>
      <c r="E6109" s="84">
        <f t="shared" ca="1" si="284"/>
        <v>102406.249999872</v>
      </c>
      <c r="F6109" s="84">
        <f t="shared" ca="1" si="282"/>
        <v>-4.8930546883400004E-3</v>
      </c>
      <c r="G6109" s="119">
        <f>IF(FilterType="FIR",  PRE_CALC!A6057*Fdata, IF(F_default=1,G6108+(4*Fnotch-0)/8192,G6108+(F_stop-F_start)/8192) )</f>
        <v>189187.5</v>
      </c>
      <c r="H6109" s="120">
        <f ca="1">IF(FilterType="FIR", OFFSET(PRE_CALC!B6057,0,DEC_RATE), C6109)</f>
        <v>-129.444984715</v>
      </c>
    </row>
    <row r="6110" spans="2:8" x14ac:dyDescent="0.2">
      <c r="B6110" s="45">
        <f>IF(FilterType="FIR", IF(Extend_fmod, PRE_CALC!I6058*Fm, PRE_CALC!A6058*Fdata), IF(F_default=1,B6109+(4*Fnotch-0)/8192,B6109+(F_stop-F_start)/8192) )</f>
        <v>189218.750000128</v>
      </c>
      <c r="C6110" s="39">
        <f t="shared" si="283"/>
        <v>-2.9149918244036472</v>
      </c>
      <c r="D6110" s="84">
        <f ca="1">IF(FilterType="FIR", IF(Extend_fmod=1,OFFSET(PRE_CALC!J6058,0,DEC_RATE), OFFSET(PRE_CALC!B6058,0,DEC_RATE)), C6110)</f>
        <v>-128.26900063799999</v>
      </c>
      <c r="E6110" s="84">
        <f t="shared" ca="1" si="284"/>
        <v>102406.249999872</v>
      </c>
      <c r="F6110" s="84">
        <f t="shared" ca="1" si="282"/>
        <v>-4.8930546883400004E-3</v>
      </c>
      <c r="G6110" s="119">
        <f>IF(FilterType="FIR",  PRE_CALC!A6058*Fdata, IF(F_default=1,G6109+(4*Fnotch-0)/8192,G6109+(F_stop-F_start)/8192) )</f>
        <v>189218.750000128</v>
      </c>
      <c r="H6110" s="120">
        <f ca="1">IF(FilterType="FIR", OFFSET(PRE_CALC!B6058,0,DEC_RATE), C6110)</f>
        <v>-128.26900063799999</v>
      </c>
    </row>
    <row r="6111" spans="2:8" x14ac:dyDescent="0.2">
      <c r="B6111" s="45">
        <f>IF(FilterType="FIR", IF(Extend_fmod, PRE_CALC!I6059*Fm, PRE_CALC!A6059*Fdata), IF(F_default=1,B6110+(4*Fnotch-0)/8192,B6110+(F_stop-F_start)/8192) )</f>
        <v>189250</v>
      </c>
      <c r="C6111" s="39">
        <f t="shared" si="283"/>
        <v>-2.9159660878921239</v>
      </c>
      <c r="D6111" s="84">
        <f ca="1">IF(FilterType="FIR", IF(Extend_fmod=1,OFFSET(PRE_CALC!J6059,0,DEC_RATE), OFFSET(PRE_CALC!B6059,0,DEC_RATE)), C6111)</f>
        <v>-127.23259137399999</v>
      </c>
      <c r="E6111" s="84">
        <f t="shared" ca="1" si="284"/>
        <v>102406.249999872</v>
      </c>
      <c r="F6111" s="84">
        <f t="shared" ca="1" si="282"/>
        <v>-4.8930546883400004E-3</v>
      </c>
      <c r="G6111" s="119">
        <f>IF(FilterType="FIR",  PRE_CALC!A6059*Fdata, IF(F_default=1,G6110+(4*Fnotch-0)/8192,G6110+(F_stop-F_start)/8192) )</f>
        <v>189250</v>
      </c>
      <c r="H6111" s="120">
        <f ca="1">IF(FilterType="FIR", OFFSET(PRE_CALC!B6059,0,DEC_RATE), C6111)</f>
        <v>-127.23259137399999</v>
      </c>
    </row>
    <row r="6112" spans="2:8" x14ac:dyDescent="0.2">
      <c r="B6112" s="45">
        <f>IF(FilterType="FIR", IF(Extend_fmod, PRE_CALC!I6060*Fm, PRE_CALC!A6060*Fdata), IF(F_default=1,B6111+(4*Fnotch-0)/8192,B6111+(F_stop-F_start)/8192) )</f>
        <v>189281.249999872</v>
      </c>
      <c r="C6112" s="39">
        <f t="shared" si="283"/>
        <v>-2.9169405199309733</v>
      </c>
      <c r="D6112" s="84">
        <f ca="1">IF(FilterType="FIR", IF(Extend_fmod=1,OFFSET(PRE_CALC!J6060,0,DEC_RATE), OFFSET(PRE_CALC!B6060,0,DEC_RATE)), C6112)</f>
        <v>-126.30643197400001</v>
      </c>
      <c r="E6112" s="84">
        <f t="shared" ca="1" si="284"/>
        <v>102406.249999872</v>
      </c>
      <c r="F6112" s="84">
        <f t="shared" ca="1" si="282"/>
        <v>-4.8930546883400004E-3</v>
      </c>
      <c r="G6112" s="119">
        <f>IF(FilterType="FIR",  PRE_CALC!A6060*Fdata, IF(F_default=1,G6111+(4*Fnotch-0)/8192,G6111+(F_stop-F_start)/8192) )</f>
        <v>189281.249999872</v>
      </c>
      <c r="H6112" s="120">
        <f ca="1">IF(FilterType="FIR", OFFSET(PRE_CALC!B6060,0,DEC_RATE), C6112)</f>
        <v>-126.30643197400001</v>
      </c>
    </row>
    <row r="6113" spans="2:8" x14ac:dyDescent="0.2">
      <c r="B6113" s="45">
        <f>IF(FilterType="FIR", IF(Extend_fmod, PRE_CALC!I6061*Fm, PRE_CALC!A6061*Fdata), IF(F_default=1,B6112+(4*Fnotch-0)/8192,B6112+(F_stop-F_start)/8192) )</f>
        <v>189312.5</v>
      </c>
      <c r="C6113" s="39">
        <f t="shared" si="283"/>
        <v>-2.9179151205321148</v>
      </c>
      <c r="D6113" s="84">
        <f ca="1">IF(FilterType="FIR", IF(Extend_fmod=1,OFFSET(PRE_CALC!J6061,0,DEC_RATE), OFFSET(PRE_CALC!B6061,0,DEC_RATE)), C6113)</f>
        <v>-125.469639589</v>
      </c>
      <c r="E6113" s="84">
        <f t="shared" ca="1" si="284"/>
        <v>102406.249999872</v>
      </c>
      <c r="F6113" s="84">
        <f t="shared" ca="1" si="282"/>
        <v>-4.8930546883400004E-3</v>
      </c>
      <c r="G6113" s="119">
        <f>IF(FilterType="FIR",  PRE_CALC!A6061*Fdata, IF(F_default=1,G6112+(4*Fnotch-0)/8192,G6112+(F_stop-F_start)/8192) )</f>
        <v>189312.5</v>
      </c>
      <c r="H6113" s="120">
        <f ca="1">IF(FilterType="FIR", OFFSET(PRE_CALC!B6061,0,DEC_RATE), C6113)</f>
        <v>-125.469639589</v>
      </c>
    </row>
    <row r="6114" spans="2:8" x14ac:dyDescent="0.2">
      <c r="B6114" s="45">
        <f>IF(FilterType="FIR", IF(Extend_fmod, PRE_CALC!I6062*Fm, PRE_CALC!A6062*Fdata), IF(F_default=1,B6113+(4*Fnotch-0)/8192,B6113+(F_stop-F_start)/8192) )</f>
        <v>189343.750000128</v>
      </c>
      <c r="C6114" s="39">
        <f t="shared" si="283"/>
        <v>-2.9188898896915538</v>
      </c>
      <c r="D6114" s="84">
        <f ca="1">IF(FilterType="FIR", IF(Extend_fmod=1,OFFSET(PRE_CALC!J6062,0,DEC_RATE), OFFSET(PRE_CALC!B6062,0,DEC_RATE)), C6114)</f>
        <v>-124.70681487100001</v>
      </c>
      <c r="E6114" s="84">
        <f t="shared" ca="1" si="284"/>
        <v>102406.249999872</v>
      </c>
      <c r="F6114" s="84">
        <f t="shared" ca="1" si="282"/>
        <v>-4.8930546883400004E-3</v>
      </c>
      <c r="G6114" s="119">
        <f>IF(FilterType="FIR",  PRE_CALC!A6062*Fdata, IF(F_default=1,G6113+(4*Fnotch-0)/8192,G6113+(F_stop-F_start)/8192) )</f>
        <v>189343.750000128</v>
      </c>
      <c r="H6114" s="120">
        <f ca="1">IF(FilterType="FIR", OFFSET(PRE_CALC!B6062,0,DEC_RATE), C6114)</f>
        <v>-124.70681487100001</v>
      </c>
    </row>
    <row r="6115" spans="2:8" x14ac:dyDescent="0.2">
      <c r="B6115" s="45">
        <f>IF(FilterType="FIR", IF(Extend_fmod, PRE_CALC!I6063*Fm, PRE_CALC!A6063*Fdata), IF(F_default=1,B6114+(4*Fnotch-0)/8192,B6114+(F_stop-F_start)/8192) )</f>
        <v>189375</v>
      </c>
      <c r="C6115" s="39">
        <f t="shared" si="283"/>
        <v>-2.9198648274052563</v>
      </c>
      <c r="D6115" s="84">
        <f ca="1">IF(FilterType="FIR", IF(Extend_fmod=1,OFFSET(PRE_CALC!J6063,0,DEC_RATE), OFFSET(PRE_CALC!B6063,0,DEC_RATE)), C6115)</f>
        <v>-124.006275722</v>
      </c>
      <c r="E6115" s="84">
        <f t="shared" ca="1" si="284"/>
        <v>102406.249999872</v>
      </c>
      <c r="F6115" s="84">
        <f t="shared" ca="1" si="282"/>
        <v>-4.8930546883400004E-3</v>
      </c>
      <c r="G6115" s="119">
        <f>IF(FilterType="FIR",  PRE_CALC!A6063*Fdata, IF(F_default=1,G6114+(4*Fnotch-0)/8192,G6114+(F_stop-F_start)/8192) )</f>
        <v>189375</v>
      </c>
      <c r="H6115" s="120">
        <f ca="1">IF(FilterType="FIR", OFFSET(PRE_CALC!B6063,0,DEC_RATE), C6115)</f>
        <v>-124.006275722</v>
      </c>
    </row>
    <row r="6116" spans="2:8" x14ac:dyDescent="0.2">
      <c r="B6116" s="45">
        <f>IF(FilterType="FIR", IF(Extend_fmod, PRE_CALC!I6064*Fm, PRE_CALC!A6064*Fdata), IF(F_default=1,B6115+(4*Fnotch-0)/8192,B6115+(F_stop-F_start)/8192) )</f>
        <v>189406.249999872</v>
      </c>
      <c r="C6116" s="39">
        <f t="shared" si="283"/>
        <v>-2.9208399336851922</v>
      </c>
      <c r="D6116" s="84">
        <f ca="1">IF(FilterType="FIR", IF(Extend_fmod=1,OFFSET(PRE_CALC!J6064,0,DEC_RATE), OFFSET(PRE_CALC!B6064,0,DEC_RATE)), C6116)</f>
        <v>-123.35894949599999</v>
      </c>
      <c r="E6116" s="84">
        <f t="shared" ca="1" si="284"/>
        <v>102406.249999872</v>
      </c>
      <c r="F6116" s="84">
        <f t="shared" ca="1" si="282"/>
        <v>-4.8930546883400004E-3</v>
      </c>
      <c r="G6116" s="119">
        <f>IF(FilterType="FIR",  PRE_CALC!A6064*Fdata, IF(F_default=1,G6115+(4*Fnotch-0)/8192,G6115+(F_stop-F_start)/8192) )</f>
        <v>189406.249999872</v>
      </c>
      <c r="H6116" s="120">
        <f ca="1">IF(FilterType="FIR", OFFSET(PRE_CALC!B6064,0,DEC_RATE), C6116)</f>
        <v>-123.35894949599999</v>
      </c>
    </row>
    <row r="6117" spans="2:8" x14ac:dyDescent="0.2">
      <c r="B6117" s="45">
        <f>IF(FilterType="FIR", IF(Extend_fmod, PRE_CALC!I6065*Fm, PRE_CALC!A6065*Fdata), IF(F_default=1,B6116+(4*Fnotch-0)/8192,B6116+(F_stop-F_start)/8192) )</f>
        <v>189437.5</v>
      </c>
      <c r="C6117" s="39">
        <f t="shared" si="283"/>
        <v>-2.9218152085433013</v>
      </c>
      <c r="D6117" s="84">
        <f ca="1">IF(FilterType="FIR", IF(Extend_fmod=1,OFFSET(PRE_CALC!J6065,0,DEC_RATE), OFFSET(PRE_CALC!B6065,0,DEC_RATE)), C6117)</f>
        <v>-122.75764945100001</v>
      </c>
      <c r="E6117" s="84">
        <f t="shared" ca="1" si="284"/>
        <v>102406.249999872</v>
      </c>
      <c r="F6117" s="84">
        <f t="shared" ca="1" si="282"/>
        <v>-4.8930546883400004E-3</v>
      </c>
      <c r="G6117" s="119">
        <f>IF(FilterType="FIR",  PRE_CALC!A6065*Fdata, IF(F_default=1,G6116+(4*Fnotch-0)/8192,G6116+(F_stop-F_start)/8192) )</f>
        <v>189437.5</v>
      </c>
      <c r="H6117" s="120">
        <f ca="1">IF(FilterType="FIR", OFFSET(PRE_CALC!B6065,0,DEC_RATE), C6117)</f>
        <v>-122.75764945100001</v>
      </c>
    </row>
    <row r="6118" spans="2:8" x14ac:dyDescent="0.2">
      <c r="B6118" s="45">
        <f>IF(FilterType="FIR", IF(Extend_fmod, PRE_CALC!I6066*Fm, PRE_CALC!A6066*Fdata), IF(F_default=1,B6117+(4*Fnotch-0)/8192,B6117+(F_stop-F_start)/8192) )</f>
        <v>189468.750000128</v>
      </c>
      <c r="C6118" s="39">
        <f t="shared" si="283"/>
        <v>-2.922790651975574</v>
      </c>
      <c r="D6118" s="84">
        <f ca="1">IF(FilterType="FIR", IF(Extend_fmod=1,OFFSET(PRE_CALC!J6066,0,DEC_RATE), OFFSET(PRE_CALC!B6066,0,DEC_RATE)), C6118)</f>
        <v>-122.196585814</v>
      </c>
      <c r="E6118" s="84">
        <f t="shared" ca="1" si="284"/>
        <v>102406.249999872</v>
      </c>
      <c r="F6118" s="84">
        <f t="shared" ca="1" si="282"/>
        <v>-4.8930546883400004E-3</v>
      </c>
      <c r="G6118" s="119">
        <f>IF(FilterType="FIR",  PRE_CALC!A6066*Fdata, IF(F_default=1,G6117+(4*Fnotch-0)/8192,G6117+(F_stop-F_start)/8192) )</f>
        <v>189468.750000128</v>
      </c>
      <c r="H6118" s="120">
        <f ca="1">IF(FilterType="FIR", OFFSET(PRE_CALC!B6066,0,DEC_RATE), C6118)</f>
        <v>-122.196585814</v>
      </c>
    </row>
    <row r="6119" spans="2:8" x14ac:dyDescent="0.2">
      <c r="B6119" s="45">
        <f>IF(FilterType="FIR", IF(Extend_fmod, PRE_CALC!I6067*Fm, PRE_CALC!A6067*Fdata), IF(F_default=1,B6118+(4*Fnotch-0)/8192,B6118+(F_stop-F_start)/8192) )</f>
        <v>189500</v>
      </c>
      <c r="C6119" s="39">
        <f t="shared" si="283"/>
        <v>-2.9237662639779787</v>
      </c>
      <c r="D6119" s="84">
        <f ca="1">IF(FilterType="FIR", IF(Extend_fmod=1,OFFSET(PRE_CALC!J6067,0,DEC_RATE), OFFSET(PRE_CALC!B6067,0,DEC_RATE)), C6119)</f>
        <v>-121.671025722</v>
      </c>
      <c r="E6119" s="84">
        <f t="shared" ca="1" si="284"/>
        <v>102406.249999872</v>
      </c>
      <c r="F6119" s="84">
        <f t="shared" ca="1" si="282"/>
        <v>-4.8930546883400004E-3</v>
      </c>
      <c r="G6119" s="119">
        <f>IF(FilterType="FIR",  PRE_CALC!A6067*Fdata, IF(F_default=1,G6118+(4*Fnotch-0)/8192,G6118+(F_stop-F_start)/8192) )</f>
        <v>189500</v>
      </c>
      <c r="H6119" s="120">
        <f ca="1">IF(FilterType="FIR", OFFSET(PRE_CALC!B6067,0,DEC_RATE), C6119)</f>
        <v>-121.671025722</v>
      </c>
    </row>
    <row r="6120" spans="2:8" x14ac:dyDescent="0.2">
      <c r="B6120" s="45">
        <f>IF(FilterType="FIR", IF(Extend_fmod, PRE_CALC!I6068*Fm, PRE_CALC!A6068*Fdata), IF(F_default=1,B6119+(4*Fnotch-0)/8192,B6119+(F_stop-F_start)/8192) )</f>
        <v>189531.249999872</v>
      </c>
      <c r="C6120" s="39">
        <f t="shared" si="283"/>
        <v>-2.9247420445624819</v>
      </c>
      <c r="D6120" s="84">
        <f ca="1">IF(FilterType="FIR", IF(Extend_fmod=1,OFFSET(PRE_CALC!J6068,0,DEC_RATE), OFFSET(PRE_CALC!B6068,0,DEC_RATE)), C6120)</f>
        <v>-121.177050736</v>
      </c>
      <c r="E6120" s="84">
        <f t="shared" ca="1" si="284"/>
        <v>102406.249999872</v>
      </c>
      <c r="F6120" s="84">
        <f t="shared" ca="1" si="282"/>
        <v>-4.8930546883400004E-3</v>
      </c>
      <c r="G6120" s="119">
        <f>IF(FilterType="FIR",  PRE_CALC!A6068*Fdata, IF(F_default=1,G6119+(4*Fnotch-0)/8192,G6119+(F_stop-F_start)/8192) )</f>
        <v>189531.249999872</v>
      </c>
      <c r="H6120" s="120">
        <f ca="1">IF(FilterType="FIR", OFFSET(PRE_CALC!B6068,0,DEC_RATE), C6120)</f>
        <v>-121.177050736</v>
      </c>
    </row>
    <row r="6121" spans="2:8" x14ac:dyDescent="0.2">
      <c r="B6121" s="45">
        <f>IF(FilterType="FIR", IF(Extend_fmod, PRE_CALC!I6069*Fm, PRE_CALC!A6069*Fdata), IF(F_default=1,B6120+(4*Fnotch-0)/8192,B6120+(F_stop-F_start)/8192) )</f>
        <v>189562.5</v>
      </c>
      <c r="C6121" s="39">
        <f t="shared" si="283"/>
        <v>-2.925717993741046</v>
      </c>
      <c r="D6121" s="84">
        <f ca="1">IF(FilterType="FIR", IF(Extend_fmod=1,OFFSET(PRE_CALC!J6069,0,DEC_RATE), OFFSET(PRE_CALC!B6069,0,DEC_RATE)), C6121)</f>
        <v>-120.71138015699999</v>
      </c>
      <c r="E6121" s="84">
        <f t="shared" ca="1" si="284"/>
        <v>102406.249999872</v>
      </c>
      <c r="F6121" s="84">
        <f t="shared" ca="1" si="282"/>
        <v>-4.8930546883400004E-3</v>
      </c>
      <c r="G6121" s="119">
        <f>IF(FilterType="FIR",  PRE_CALC!A6069*Fdata, IF(F_default=1,G6120+(4*Fnotch-0)/8192,G6120+(F_stop-F_start)/8192) )</f>
        <v>189562.5</v>
      </c>
      <c r="H6121" s="120">
        <f ca="1">IF(FilterType="FIR", OFFSET(PRE_CALC!B6069,0,DEC_RATE), C6121)</f>
        <v>-120.71138015699999</v>
      </c>
    </row>
    <row r="6122" spans="2:8" x14ac:dyDescent="0.2">
      <c r="B6122" s="45">
        <f>IF(FilterType="FIR", IF(Extend_fmod, PRE_CALC!I6070*Fm, PRE_CALC!A6070*Fdata), IF(F_default=1,B6121+(4*Fnotch-0)/8192,B6121+(F_stop-F_start)/8192) )</f>
        <v>189593.750000128</v>
      </c>
      <c r="C6122" s="39">
        <f t="shared" si="283"/>
        <v>-2.9266941115096339</v>
      </c>
      <c r="D6122" s="84">
        <f ca="1">IF(FilterType="FIR", IF(Extend_fmod=1,OFFSET(PRE_CALC!J6070,0,DEC_RATE), OFFSET(PRE_CALC!B6070,0,DEC_RATE)), C6122)</f>
        <v>-120.271239811</v>
      </c>
      <c r="E6122" s="84">
        <f t="shared" ca="1" si="284"/>
        <v>102406.249999872</v>
      </c>
      <c r="F6122" s="84">
        <f t="shared" ca="1" si="282"/>
        <v>-4.8930546883400004E-3</v>
      </c>
      <c r="G6122" s="119">
        <f>IF(FilterType="FIR",  PRE_CALC!A6070*Fdata, IF(F_default=1,G6121+(4*Fnotch-0)/8192,G6121+(F_stop-F_start)/8192) )</f>
        <v>189593.750000128</v>
      </c>
      <c r="H6122" s="120">
        <f ca="1">IF(FilterType="FIR", OFFSET(PRE_CALC!B6070,0,DEC_RATE), C6122)</f>
        <v>-120.271239811</v>
      </c>
    </row>
    <row r="6123" spans="2:8" x14ac:dyDescent="0.2">
      <c r="B6123" s="45">
        <f>IF(FilterType="FIR", IF(Extend_fmod, PRE_CALC!I6071*Fm, PRE_CALC!A6071*Fdata), IF(F_default=1,B6122+(4*Fnotch-0)/8192,B6122+(F_stop-F_start)/8192) )</f>
        <v>189625</v>
      </c>
      <c r="C6123" s="39">
        <f t="shared" si="283"/>
        <v>-2.9276703978642522</v>
      </c>
      <c r="D6123" s="84">
        <f ca="1">IF(FilterType="FIR", IF(Extend_fmod=1,OFFSET(PRE_CALC!J6071,0,DEC_RATE), OFFSET(PRE_CALC!B6071,0,DEC_RATE)), C6123)</f>
        <v>-119.854262945</v>
      </c>
      <c r="E6123" s="84">
        <f t="shared" ca="1" si="284"/>
        <v>102406.249999872</v>
      </c>
      <c r="F6123" s="84">
        <f t="shared" ca="1" si="282"/>
        <v>-4.8930546883400004E-3</v>
      </c>
      <c r="G6123" s="119">
        <f>IF(FilterType="FIR",  PRE_CALC!A6071*Fdata, IF(F_default=1,G6122+(4*Fnotch-0)/8192,G6122+(F_stop-F_start)/8192) )</f>
        <v>189625</v>
      </c>
      <c r="H6123" s="120">
        <f ca="1">IF(FilterType="FIR", OFFSET(PRE_CALC!B6071,0,DEC_RATE), C6123)</f>
        <v>-119.854262945</v>
      </c>
    </row>
    <row r="6124" spans="2:8" x14ac:dyDescent="0.2">
      <c r="B6124" s="45">
        <f>IF(FilterType="FIR", IF(Extend_fmod, PRE_CALC!I6072*Fm, PRE_CALC!A6072*Fdata), IF(F_default=1,B6123+(4*Fnotch-0)/8192,B6123+(F_stop-F_start)/8192) )</f>
        <v>189656.249999872</v>
      </c>
      <c r="C6124" s="39">
        <f t="shared" si="283"/>
        <v>-2.9286468528168523</v>
      </c>
      <c r="D6124" s="84">
        <f ca="1">IF(FilterType="FIR", IF(Extend_fmod=1,OFFSET(PRE_CALC!J6072,0,DEC_RATE), OFFSET(PRE_CALC!B6072,0,DEC_RATE)), C6124)</f>
        <v>-119.458414249</v>
      </c>
      <c r="E6124" s="84">
        <f t="shared" ca="1" si="284"/>
        <v>102406.249999872</v>
      </c>
      <c r="F6124" s="84">
        <f t="shared" ca="1" si="282"/>
        <v>-4.8930546883400004E-3</v>
      </c>
      <c r="G6124" s="119">
        <f>IF(FilterType="FIR",  PRE_CALC!A6072*Fdata, IF(F_default=1,G6123+(4*Fnotch-0)/8192,G6123+(F_stop-F_start)/8192) )</f>
        <v>189656.249999872</v>
      </c>
      <c r="H6124" s="120">
        <f ca="1">IF(FilterType="FIR", OFFSET(PRE_CALC!B6072,0,DEC_RATE), C6124)</f>
        <v>-119.458414249</v>
      </c>
    </row>
    <row r="6125" spans="2:8" x14ac:dyDescent="0.2">
      <c r="B6125" s="45">
        <f>IF(FilterType="FIR", IF(Extend_fmod, PRE_CALC!I6073*Fm, PRE_CALC!A6073*Fdata), IF(F_default=1,B6124+(4*Fnotch-0)/8192,B6124+(F_stop-F_start)/8192) )</f>
        <v>189687.5</v>
      </c>
      <c r="C6125" s="39">
        <f t="shared" si="283"/>
        <v>-2.9296234763794131</v>
      </c>
      <c r="D6125" s="84">
        <f ca="1">IF(FilterType="FIR", IF(Extend_fmod=1,OFFSET(PRE_CALC!J6073,0,DEC_RATE), OFFSET(PRE_CALC!B6073,0,DEC_RATE)), C6125)</f>
        <v>-119.081930808</v>
      </c>
      <c r="E6125" s="84">
        <f t="shared" ca="1" si="284"/>
        <v>102406.249999872</v>
      </c>
      <c r="F6125" s="84">
        <f t="shared" ca="1" si="282"/>
        <v>-4.8930546883400004E-3</v>
      </c>
      <c r="G6125" s="119">
        <f>IF(FilterType="FIR",  PRE_CALC!A6073*Fdata, IF(F_default=1,G6124+(4*Fnotch-0)/8192,G6124+(F_stop-F_start)/8192) )</f>
        <v>189687.5</v>
      </c>
      <c r="H6125" s="120">
        <f ca="1">IF(FilterType="FIR", OFFSET(PRE_CALC!B6073,0,DEC_RATE), C6125)</f>
        <v>-119.081930808</v>
      </c>
    </row>
    <row r="6126" spans="2:8" x14ac:dyDescent="0.2">
      <c r="B6126" s="45">
        <f>IF(FilterType="FIR", IF(Extend_fmod, PRE_CALC!I6074*Fm, PRE_CALC!A6074*Fdata), IF(F_default=1,B6125+(4*Fnotch-0)/8192,B6125+(F_stop-F_start)/8192) )</f>
        <v>189718.750000128</v>
      </c>
      <c r="C6126" s="39">
        <f t="shared" si="283"/>
        <v>-2.9306002685478845</v>
      </c>
      <c r="D6126" s="84">
        <f ca="1">IF(FilterType="FIR", IF(Extend_fmod=1,OFFSET(PRE_CALC!J6074,0,DEC_RATE), OFFSET(PRE_CALC!B6074,0,DEC_RATE)), C6126)</f>
        <v>-118.723275652</v>
      </c>
      <c r="E6126" s="84">
        <f t="shared" ca="1" si="284"/>
        <v>102406.249999872</v>
      </c>
      <c r="F6126" s="84">
        <f t="shared" ca="1" si="282"/>
        <v>-4.8930546883400004E-3</v>
      </c>
      <c r="G6126" s="119">
        <f>IF(FilterType="FIR",  PRE_CALC!A6074*Fdata, IF(F_default=1,G6125+(4*Fnotch-0)/8192,G6125+(F_stop-F_start)/8192) )</f>
        <v>189718.750000128</v>
      </c>
      <c r="H6126" s="120">
        <f ca="1">IF(FilterType="FIR", OFFSET(PRE_CALC!B6074,0,DEC_RATE), C6126)</f>
        <v>-118.723275652</v>
      </c>
    </row>
    <row r="6127" spans="2:8" x14ac:dyDescent="0.2">
      <c r="B6127" s="45">
        <f>IF(FilterType="FIR", IF(Extend_fmod, PRE_CALC!I6075*Fm, PRE_CALC!A6075*Fdata), IF(F_default=1,B6126+(4*Fnotch-0)/8192,B6126+(F_stop-F_start)/8192) )</f>
        <v>189750</v>
      </c>
      <c r="C6127" s="39">
        <f t="shared" si="283"/>
        <v>-2.9315772293182802</v>
      </c>
      <c r="D6127" s="84">
        <f ca="1">IF(FilterType="FIR", IF(Extend_fmod=1,OFFSET(PRE_CALC!J6075,0,DEC_RATE), OFFSET(PRE_CALC!B6075,0,DEC_RATE)), C6127)</f>
        <v>-118.381100817</v>
      </c>
      <c r="E6127" s="84">
        <f t="shared" ca="1" si="284"/>
        <v>102406.249999872</v>
      </c>
      <c r="F6127" s="84">
        <f t="shared" ca="1" si="282"/>
        <v>-4.8930546883400004E-3</v>
      </c>
      <c r="G6127" s="119">
        <f>IF(FilterType="FIR",  PRE_CALC!A6075*Fdata, IF(F_default=1,G6126+(4*Fnotch-0)/8192,G6126+(F_stop-F_start)/8192) )</f>
        <v>189750</v>
      </c>
      <c r="H6127" s="120">
        <f ca="1">IF(FilterType="FIR", OFFSET(PRE_CALC!B6075,0,DEC_RATE), C6127)</f>
        <v>-118.381100817</v>
      </c>
    </row>
    <row r="6128" spans="2:8" x14ac:dyDescent="0.2">
      <c r="B6128" s="45">
        <f>IF(FilterType="FIR", IF(Extend_fmod, PRE_CALC!I6076*Fm, PRE_CALC!A6076*Fdata), IF(F_default=1,B6127+(4*Fnotch-0)/8192,B6127+(F_stop-F_start)/8192) )</f>
        <v>189781.249999872</v>
      </c>
      <c r="C6128" s="39">
        <f t="shared" si="283"/>
        <v>-2.9325543587025438</v>
      </c>
      <c r="D6128" s="84">
        <f ca="1">IF(FilterType="FIR", IF(Extend_fmod=1,OFFSET(PRE_CALC!J6076,0,DEC_RATE), OFFSET(PRE_CALC!B6076,0,DEC_RATE)), C6128)</f>
        <v>-118.054217662</v>
      </c>
      <c r="E6128" s="84">
        <f t="shared" ca="1" si="284"/>
        <v>102406.249999872</v>
      </c>
      <c r="F6128" s="84">
        <f t="shared" ca="1" si="282"/>
        <v>-4.8930546883400004E-3</v>
      </c>
      <c r="G6128" s="119">
        <f>IF(FilterType="FIR",  PRE_CALC!A6076*Fdata, IF(F_default=1,G6127+(4*Fnotch-0)/8192,G6127+(F_stop-F_start)/8192) )</f>
        <v>189781.249999872</v>
      </c>
      <c r="H6128" s="120">
        <f ca="1">IF(FilterType="FIR", OFFSET(PRE_CALC!B6076,0,DEC_RATE), C6128)</f>
        <v>-118.054217662</v>
      </c>
    </row>
    <row r="6129" spans="2:8" x14ac:dyDescent="0.2">
      <c r="B6129" s="45">
        <f>IF(FilterType="FIR", IF(Extend_fmod, PRE_CALC!I6077*Fm, PRE_CALC!A6077*Fdata), IF(F_default=1,B6128+(4*Fnotch-0)/8192,B6128+(F_stop-F_start)/8192) )</f>
        <v>189812.5</v>
      </c>
      <c r="C6129" s="39">
        <f t="shared" si="283"/>
        <v>-2.9335316567126886</v>
      </c>
      <c r="D6129" s="84">
        <f ca="1">IF(FilterType="FIR", IF(Extend_fmod=1,OFFSET(PRE_CALC!J6077,0,DEC_RATE), OFFSET(PRE_CALC!B6077,0,DEC_RATE)), C6129)</f>
        <v>-117.74157280199999</v>
      </c>
      <c r="E6129" s="84">
        <f t="shared" ca="1" si="284"/>
        <v>102406.249999872</v>
      </c>
      <c r="F6129" s="84">
        <f t="shared" ca="1" si="282"/>
        <v>-4.8930546883400004E-3</v>
      </c>
      <c r="G6129" s="119">
        <f>IF(FilterType="FIR",  PRE_CALC!A6077*Fdata, IF(F_default=1,G6128+(4*Fnotch-0)/8192,G6128+(F_stop-F_start)/8192) )</f>
        <v>189812.5</v>
      </c>
      <c r="H6129" s="120">
        <f ca="1">IF(FilterType="FIR", OFFSET(PRE_CALC!B6077,0,DEC_RATE), C6129)</f>
        <v>-117.74157280199999</v>
      </c>
    </row>
    <row r="6130" spans="2:8" x14ac:dyDescent="0.2">
      <c r="B6130" s="45">
        <f>IF(FilterType="FIR", IF(Extend_fmod, PRE_CALC!I6078*Fm, PRE_CALC!A6078*Fdata), IF(F_default=1,B6129+(4*Fnotch-0)/8192,B6129+(F_stop-F_start)/8192) )</f>
        <v>189843.750000128</v>
      </c>
      <c r="C6130" s="39">
        <f t="shared" si="283"/>
        <v>-2.9345091233446552</v>
      </c>
      <c r="D6130" s="84">
        <f ca="1">IF(FilterType="FIR", IF(Extend_fmod=1,OFFSET(PRE_CALC!J6078,0,DEC_RATE), OFFSET(PRE_CALC!B6078,0,DEC_RATE)), C6130)</f>
        <v>-117.442228427</v>
      </c>
      <c r="E6130" s="84">
        <f t="shared" ca="1" si="284"/>
        <v>102406.249999872</v>
      </c>
      <c r="F6130" s="84">
        <f t="shared" ca="1" si="282"/>
        <v>-4.8930546883400004E-3</v>
      </c>
      <c r="G6130" s="119">
        <f>IF(FilterType="FIR",  PRE_CALC!A6078*Fdata, IF(F_default=1,G6129+(4*Fnotch-0)/8192,G6129+(F_stop-F_start)/8192) )</f>
        <v>189843.750000128</v>
      </c>
      <c r="H6130" s="120">
        <f ca="1">IF(FilterType="FIR", OFFSET(PRE_CALC!B6078,0,DEC_RATE), C6130)</f>
        <v>-117.442228427</v>
      </c>
    </row>
    <row r="6131" spans="2:8" x14ac:dyDescent="0.2">
      <c r="B6131" s="45">
        <f>IF(FilterType="FIR", IF(Extend_fmod, PRE_CALC!I6079*Fm, PRE_CALC!A6079*Fdata), IF(F_default=1,B6130+(4*Fnotch-0)/8192,B6130+(F_stop-F_start)/8192) )</f>
        <v>189875</v>
      </c>
      <c r="C6131" s="39">
        <f t="shared" si="283"/>
        <v>-2.9354867585944291</v>
      </c>
      <c r="D6131" s="84">
        <f ca="1">IF(FilterType="FIR", IF(Extend_fmod=1,OFFSET(PRE_CALC!J6079,0,DEC_RATE), OFFSET(PRE_CALC!B6079,0,DEC_RATE)), C6131)</f>
        <v>-117.15534608199999</v>
      </c>
      <c r="E6131" s="84">
        <f t="shared" ca="1" si="284"/>
        <v>102406.249999872</v>
      </c>
      <c r="F6131" s="84">
        <f t="shared" ca="1" si="282"/>
        <v>-4.8930546883400004E-3</v>
      </c>
      <c r="G6131" s="119">
        <f>IF(FilterType="FIR",  PRE_CALC!A6079*Fdata, IF(F_default=1,G6130+(4*Fnotch-0)/8192,G6130+(F_stop-F_start)/8192) )</f>
        <v>189875</v>
      </c>
      <c r="H6131" s="120">
        <f ca="1">IF(FilterType="FIR", OFFSET(PRE_CALC!B6079,0,DEC_RATE), C6131)</f>
        <v>-117.15534608199999</v>
      </c>
    </row>
    <row r="6132" spans="2:8" x14ac:dyDescent="0.2">
      <c r="B6132" s="45">
        <f>IF(FilterType="FIR", IF(Extend_fmod, PRE_CALC!I6080*Fm, PRE_CALC!A6080*Fdata), IF(F_default=1,B6131+(4*Fnotch-0)/8192,B6131+(F_stop-F_start)/8192) )</f>
        <v>189906.249999872</v>
      </c>
      <c r="C6132" s="39">
        <f t="shared" si="283"/>
        <v>-2.9364645624740082</v>
      </c>
      <c r="D6132" s="84">
        <f ca="1">IF(FilterType="FIR", IF(Extend_fmod=1,OFFSET(PRE_CALC!J6080,0,DEC_RATE), OFFSET(PRE_CALC!B6080,0,DEC_RATE)), C6132)</f>
        <v>-116.88017320100001</v>
      </c>
      <c r="E6132" s="84">
        <f t="shared" ca="1" si="284"/>
        <v>102406.249999872</v>
      </c>
      <c r="F6132" s="84">
        <f t="shared" ca="1" si="282"/>
        <v>-4.8930546883400004E-3</v>
      </c>
      <c r="G6132" s="119">
        <f>IF(FilterType="FIR",  PRE_CALC!A6080*Fdata, IF(F_default=1,G6131+(4*Fnotch-0)/8192,G6131+(F_stop-F_start)/8192) )</f>
        <v>189906.249999872</v>
      </c>
      <c r="H6132" s="120">
        <f ca="1">IF(FilterType="FIR", OFFSET(PRE_CALC!B6080,0,DEC_RATE), C6132)</f>
        <v>-116.88017320100001</v>
      </c>
    </row>
    <row r="6133" spans="2:8" x14ac:dyDescent="0.2">
      <c r="B6133" s="45">
        <f>IF(FilterType="FIR", IF(Extend_fmod, PRE_CALC!I6081*Fm, PRE_CALC!A6081*Fdata), IF(F_default=1,B6132+(4*Fnotch-0)/8192,B6132+(F_stop-F_start)/8192) )</f>
        <v>189937.5</v>
      </c>
      <c r="C6133" s="39">
        <f t="shared" si="283"/>
        <v>-2.9374425349953674</v>
      </c>
      <c r="D6133" s="84">
        <f ca="1">IF(FilterType="FIR", IF(Extend_fmod=1,OFFSET(PRE_CALC!J6081,0,DEC_RATE), OFFSET(PRE_CALC!B6081,0,DEC_RATE)), C6133)</f>
        <v>-116.616031855</v>
      </c>
      <c r="E6133" s="84">
        <f t="shared" ca="1" si="284"/>
        <v>102406.249999872</v>
      </c>
      <c r="F6133" s="84">
        <f t="shared" ca="1" si="282"/>
        <v>-4.8930546883400004E-3</v>
      </c>
      <c r="G6133" s="119">
        <f>IF(FilterType="FIR",  PRE_CALC!A6081*Fdata, IF(F_default=1,G6132+(4*Fnotch-0)/8192,G6132+(F_stop-F_start)/8192) )</f>
        <v>189937.5</v>
      </c>
      <c r="H6133" s="120">
        <f ca="1">IF(FilterType="FIR", OFFSET(PRE_CALC!B6081,0,DEC_RATE), C6133)</f>
        <v>-116.616031855</v>
      </c>
    </row>
    <row r="6134" spans="2:8" x14ac:dyDescent="0.2">
      <c r="B6134" s="45">
        <f>IF(FilterType="FIR", IF(Extend_fmod, PRE_CALC!I6082*Fm, PRE_CALC!A6082*Fdata), IF(F_default=1,B6133+(4*Fnotch-0)/8192,B6133+(F_stop-F_start)/8192) )</f>
        <v>189968.750000128</v>
      </c>
      <c r="C6134" s="39">
        <f t="shared" si="283"/>
        <v>-2.9384206761544753</v>
      </c>
      <c r="D6134" s="84">
        <f ca="1">IF(FilterType="FIR", IF(Extend_fmod=1,OFFSET(PRE_CALC!J6082,0,DEC_RATE), OFFSET(PRE_CALC!B6082,0,DEC_RATE)), C6134)</f>
        <v>-116.362309289</v>
      </c>
      <c r="E6134" s="84">
        <f t="shared" ca="1" si="284"/>
        <v>102406.249999872</v>
      </c>
      <c r="F6134" s="84">
        <f t="shared" ca="1" si="282"/>
        <v>-4.8930546883400004E-3</v>
      </c>
      <c r="G6134" s="119">
        <f>IF(FilterType="FIR",  PRE_CALC!A6082*Fdata, IF(F_default=1,G6133+(4*Fnotch-0)/8192,G6133+(F_stop-F_start)/8192) )</f>
        <v>189968.750000128</v>
      </c>
      <c r="H6134" s="120">
        <f ca="1">IF(FilterType="FIR", OFFSET(PRE_CALC!B6082,0,DEC_RATE), C6134)</f>
        <v>-116.362309289</v>
      </c>
    </row>
    <row r="6135" spans="2:8" x14ac:dyDescent="0.2">
      <c r="B6135" s="45">
        <f>IF(FilterType="FIR", IF(Extend_fmod, PRE_CALC!I6083*Fm, PRE_CALC!A6083*Fdata), IF(F_default=1,B6134+(4*Fnotch-0)/8192,B6134+(F_stop-F_start)/8192) )</f>
        <v>190000</v>
      </c>
      <c r="C6135" s="39">
        <f t="shared" si="283"/>
        <v>-2.93939898594732</v>
      </c>
      <c r="D6135" s="84">
        <f ca="1">IF(FilterType="FIR", IF(Extend_fmod=1,OFFSET(PRE_CALC!J6083,0,DEC_RATE), OFFSET(PRE_CALC!B6083,0,DEC_RATE)), C6135)</f>
        <v>-116.118449918</v>
      </c>
      <c r="E6135" s="84">
        <f t="shared" ca="1" si="284"/>
        <v>102406.249999872</v>
      </c>
      <c r="F6135" s="84">
        <f t="shared" ref="F6135:F6198" ca="1" si="285">IF(G6135&lt;=F_PB,H6135, OFFSET(H:H,MATCH(F_PB-0.0001,G:G),0,1))</f>
        <v>-4.8930546883400004E-3</v>
      </c>
      <c r="G6135" s="119">
        <f>IF(FilterType="FIR",  PRE_CALC!A6083*Fdata, IF(F_default=1,G6134+(4*Fnotch-0)/8192,G6134+(F_stop-F_start)/8192) )</f>
        <v>190000</v>
      </c>
      <c r="H6135" s="120">
        <f ca="1">IF(FilterType="FIR", OFFSET(PRE_CALC!B6083,0,DEC_RATE), C6135)</f>
        <v>-116.118449918</v>
      </c>
    </row>
    <row r="6136" spans="2:8" x14ac:dyDescent="0.2">
      <c r="B6136" s="45">
        <f>IF(FilterType="FIR", IF(Extend_fmod, PRE_CALC!I6084*Fm, PRE_CALC!A6084*Fdata), IF(F_default=1,B6135+(4*Fnotch-0)/8192,B6135+(F_stop-F_start)/8192) )</f>
        <v>190031.249999872</v>
      </c>
      <c r="C6136" s="39">
        <f t="shared" ref="C6136:C6199" si="286">MAX(20*LOG(ABS(   (1/s_dec*SIN(s_dec*$B6136/Fm*PI())/SIN($B6136/Fm*PI()))^(order-1) * (1/s_dec2*SIN(s_dec2*$B6136/Fm*PI())/SIN($B6136/Fm*PI()))  )), -160)</f>
        <v>-2.9403774643858815</v>
      </c>
      <c r="D6136" s="84">
        <f ca="1">IF(FilterType="FIR", IF(Extend_fmod=1,OFFSET(PRE_CALC!J6084,0,DEC_RATE), OFFSET(PRE_CALC!B6084,0,DEC_RATE)), C6136)</f>
        <v>-115.883948519</v>
      </c>
      <c r="E6136" s="84">
        <f t="shared" ref="E6136:E6199" ca="1" si="287">IF(G6136&lt;=F_PB,G6136, OFFSET(G:G,MATCH(F_PB-0.0001,G:G),0,1) )</f>
        <v>102406.249999872</v>
      </c>
      <c r="F6136" s="84">
        <f t="shared" ca="1" si="285"/>
        <v>-4.8930546883400004E-3</v>
      </c>
      <c r="G6136" s="119">
        <f>IF(FilterType="FIR",  PRE_CALC!A6084*Fdata, IF(F_default=1,G6135+(4*Fnotch-0)/8192,G6135+(F_stop-F_start)/8192) )</f>
        <v>190031.249999872</v>
      </c>
      <c r="H6136" s="120">
        <f ca="1">IF(FilterType="FIR", OFFSET(PRE_CALC!B6084,0,DEC_RATE), C6136)</f>
        <v>-115.883948519</v>
      </c>
    </row>
    <row r="6137" spans="2:8" x14ac:dyDescent="0.2">
      <c r="B6137" s="45">
        <f>IF(FilterType="FIR", IF(Extend_fmod, PRE_CALC!I6085*Fm, PRE_CALC!A6085*Fdata), IF(F_default=1,B6136+(4*Fnotch-0)/8192,B6136+(F_stop-F_start)/8192) )</f>
        <v>190062.5</v>
      </c>
      <c r="C6137" s="39">
        <f t="shared" si="286"/>
        <v>-2.9413561114821531</v>
      </c>
      <c r="D6137" s="84">
        <f ca="1">IF(FilterType="FIR", IF(Extend_fmod=1,OFFSET(PRE_CALC!J6085,0,DEC_RATE), OFFSET(PRE_CALC!B6085,0,DEC_RATE)), C6137)</f>
        <v>-115.658344417</v>
      </c>
      <c r="E6137" s="84">
        <f t="shared" ca="1" si="287"/>
        <v>102406.249999872</v>
      </c>
      <c r="F6137" s="84">
        <f t="shared" ca="1" si="285"/>
        <v>-4.8930546883400004E-3</v>
      </c>
      <c r="G6137" s="119">
        <f>IF(FilterType="FIR",  PRE_CALC!A6085*Fdata, IF(F_default=1,G6136+(4*Fnotch-0)/8192,G6136+(F_stop-F_start)/8192) )</f>
        <v>190062.5</v>
      </c>
      <c r="H6137" s="120">
        <f ca="1">IF(FilterType="FIR", OFFSET(PRE_CALC!B6085,0,DEC_RATE), C6137)</f>
        <v>-115.658344417</v>
      </c>
    </row>
    <row r="6138" spans="2:8" x14ac:dyDescent="0.2">
      <c r="B6138" s="45">
        <f>IF(FilterType="FIR", IF(Extend_fmod, PRE_CALC!I6086*Fm, PRE_CALC!A6086*Fdata), IF(F_default=1,B6137+(4*Fnotch-0)/8192,B6137+(F_stop-F_start)/8192) )</f>
        <v>190093.750000128</v>
      </c>
      <c r="C6138" s="39">
        <f t="shared" si="286"/>
        <v>-2.9423349272321087</v>
      </c>
      <c r="D6138" s="84">
        <f ca="1">IF(FilterType="FIR", IF(Extend_fmod=1,OFFSET(PRE_CALC!J6086,0,DEC_RATE), OFFSET(PRE_CALC!B6086,0,DEC_RATE)), C6138)</f>
        <v>-115.441216482</v>
      </c>
      <c r="E6138" s="84">
        <f t="shared" ca="1" si="287"/>
        <v>102406.249999872</v>
      </c>
      <c r="F6138" s="84">
        <f t="shared" ca="1" si="285"/>
        <v>-4.8930546883400004E-3</v>
      </c>
      <c r="G6138" s="119">
        <f>IF(FilterType="FIR",  PRE_CALC!A6086*Fdata, IF(F_default=1,G6137+(4*Fnotch-0)/8192,G6137+(F_stop-F_start)/8192) )</f>
        <v>190093.750000128</v>
      </c>
      <c r="H6138" s="120">
        <f ca="1">IF(FilterType="FIR", OFFSET(PRE_CALC!B6086,0,DEC_RATE), C6138)</f>
        <v>-115.441216482</v>
      </c>
    </row>
    <row r="6139" spans="2:8" x14ac:dyDescent="0.2">
      <c r="B6139" s="45">
        <f>IF(FilterType="FIR", IF(Extend_fmod, PRE_CALC!I6087*Fm, PRE_CALC!A6087*Fdata), IF(F_default=1,B6138+(4*Fnotch-0)/8192,B6138+(F_stop-F_start)/8192) )</f>
        <v>190125</v>
      </c>
      <c r="C6139" s="39">
        <f t="shared" si="286"/>
        <v>-2.9433139116317348</v>
      </c>
      <c r="D6139" s="84">
        <f ca="1">IF(FilterType="FIR", IF(Extend_fmod=1,OFFSET(PRE_CALC!J6087,0,DEC_RATE), OFFSET(PRE_CALC!B6087,0,DEC_RATE)), C6139)</f>
        <v>-115.232178827</v>
      </c>
      <c r="E6139" s="84">
        <f t="shared" ca="1" si="287"/>
        <v>102406.249999872</v>
      </c>
      <c r="F6139" s="84">
        <f t="shared" ca="1" si="285"/>
        <v>-4.8930546883400004E-3</v>
      </c>
      <c r="G6139" s="119">
        <f>IF(FilterType="FIR",  PRE_CALC!A6087*Fdata, IF(F_default=1,G6138+(4*Fnotch-0)/8192,G6138+(F_stop-F_start)/8192) )</f>
        <v>190125</v>
      </c>
      <c r="H6139" s="120">
        <f ca="1">IF(FilterType="FIR", OFFSET(PRE_CALC!B6087,0,DEC_RATE), C6139)</f>
        <v>-115.232178827</v>
      </c>
    </row>
    <row r="6140" spans="2:8" x14ac:dyDescent="0.2">
      <c r="B6140" s="45">
        <f>IF(FilterType="FIR", IF(Extend_fmod, PRE_CALC!I6088*Fm, PRE_CALC!A6088*Fdata), IF(F_default=1,B6139+(4*Fnotch-0)/8192,B6139+(F_stop-F_start)/8192) )</f>
        <v>190156.249999872</v>
      </c>
      <c r="C6140" s="39">
        <f t="shared" si="286"/>
        <v>-2.9442930646929986</v>
      </c>
      <c r="D6140" s="84">
        <f ca="1">IF(FilterType="FIR", IF(Extend_fmod=1,OFFSET(PRE_CALC!J6088,0,DEC_RATE), OFFSET(PRE_CALC!B6088,0,DEC_RATE)), C6140)</f>
        <v>-115.03087706399999</v>
      </c>
      <c r="E6140" s="84">
        <f t="shared" ca="1" si="287"/>
        <v>102406.249999872</v>
      </c>
      <c r="F6140" s="84">
        <f t="shared" ca="1" si="285"/>
        <v>-4.8930546883400004E-3</v>
      </c>
      <c r="G6140" s="119">
        <f>IF(FilterType="FIR",  PRE_CALC!A6088*Fdata, IF(F_default=1,G6139+(4*Fnotch-0)/8192,G6139+(F_stop-F_start)/8192) )</f>
        <v>190156.249999872</v>
      </c>
      <c r="H6140" s="120">
        <f ca="1">IF(FilterType="FIR", OFFSET(PRE_CALC!B6088,0,DEC_RATE), C6140)</f>
        <v>-115.03087706399999</v>
      </c>
    </row>
    <row r="6141" spans="2:8" x14ac:dyDescent="0.2">
      <c r="B6141" s="45">
        <f>IF(FilterType="FIR", IF(Extend_fmod, PRE_CALC!I6089*Fm, PRE_CALC!A6089*Fdata), IF(F_default=1,B6140+(4*Fnotch-0)/8192,B6140+(F_stop-F_start)/8192) )</f>
        <v>190187.5</v>
      </c>
      <c r="C6141" s="39">
        <f t="shared" si="286"/>
        <v>-2.9452723864279404</v>
      </c>
      <c r="D6141" s="84">
        <f ca="1">IF(FilterType="FIR", IF(Extend_fmod=1,OFFSET(PRE_CALC!J6089,0,DEC_RATE), OFFSET(PRE_CALC!B6089,0,DEC_RATE)), C6141)</f>
        <v>-114.836985064</v>
      </c>
      <c r="E6141" s="84">
        <f t="shared" ca="1" si="287"/>
        <v>102406.249999872</v>
      </c>
      <c r="F6141" s="84">
        <f t="shared" ca="1" si="285"/>
        <v>-4.8930546883400004E-3</v>
      </c>
      <c r="G6141" s="119">
        <f>IF(FilterType="FIR",  PRE_CALC!A6089*Fdata, IF(F_default=1,G6140+(4*Fnotch-0)/8192,G6140+(F_stop-F_start)/8192) )</f>
        <v>190187.5</v>
      </c>
      <c r="H6141" s="120">
        <f ca="1">IF(FilterType="FIR", OFFSET(PRE_CALC!B6089,0,DEC_RATE), C6141)</f>
        <v>-114.836985064</v>
      </c>
    </row>
    <row r="6142" spans="2:8" x14ac:dyDescent="0.2">
      <c r="B6142" s="45">
        <f>IF(FilterType="FIR", IF(Extend_fmod, PRE_CALC!I6090*Fm, PRE_CALC!A6090*Fdata), IF(F_default=1,B6141+(4*Fnotch-0)/8192,B6141+(F_stop-F_start)/8192) )</f>
        <v>190218.750000128</v>
      </c>
      <c r="C6142" s="39">
        <f t="shared" si="286"/>
        <v>-2.9462518768325126</v>
      </c>
      <c r="D6142" s="84">
        <f ca="1">IF(FilterType="FIR", IF(Extend_fmod=1,OFFSET(PRE_CALC!J6090,0,DEC_RATE), OFFSET(PRE_CALC!B6090,0,DEC_RATE)), C6142)</f>
        <v>-114.650202118</v>
      </c>
      <c r="E6142" s="84">
        <f t="shared" ca="1" si="287"/>
        <v>102406.249999872</v>
      </c>
      <c r="F6142" s="84">
        <f t="shared" ca="1" si="285"/>
        <v>-4.8930546883400004E-3</v>
      </c>
      <c r="G6142" s="119">
        <f>IF(FilterType="FIR",  PRE_CALC!A6090*Fdata, IF(F_default=1,G6141+(4*Fnotch-0)/8192,G6141+(F_stop-F_start)/8192) )</f>
        <v>190218.750000128</v>
      </c>
      <c r="H6142" s="120">
        <f ca="1">IF(FilterType="FIR", OFFSET(PRE_CALC!B6090,0,DEC_RATE), C6142)</f>
        <v>-114.650202118</v>
      </c>
    </row>
    <row r="6143" spans="2:8" x14ac:dyDescent="0.2">
      <c r="B6143" s="45">
        <f>IF(FilterType="FIR", IF(Extend_fmod, PRE_CALC!I6091*Fm, PRE_CALC!A6091*Fdata), IF(F_default=1,B6142+(4*Fnotch-0)/8192,B6142+(F_stop-F_start)/8192) )</f>
        <v>190250</v>
      </c>
      <c r="C6143" s="39">
        <f t="shared" si="286"/>
        <v>-2.9472315359026764</v>
      </c>
      <c r="D6143" s="84">
        <f ca="1">IF(FilterType="FIR", IF(Extend_fmod=1,OFFSET(PRE_CALC!J6091,0,DEC_RATE), OFFSET(PRE_CALC!B6091,0,DEC_RATE)), C6143)</f>
        <v>-114.470250455</v>
      </c>
      <c r="E6143" s="84">
        <f t="shared" ca="1" si="287"/>
        <v>102406.249999872</v>
      </c>
      <c r="F6143" s="84">
        <f t="shared" ca="1" si="285"/>
        <v>-4.8930546883400004E-3</v>
      </c>
      <c r="G6143" s="119">
        <f>IF(FilterType="FIR",  PRE_CALC!A6091*Fdata, IF(F_default=1,G6142+(4*Fnotch-0)/8192,G6142+(F_stop-F_start)/8192) )</f>
        <v>190250</v>
      </c>
      <c r="H6143" s="120">
        <f ca="1">IF(FilterType="FIR", OFFSET(PRE_CALC!B6091,0,DEC_RATE), C6143)</f>
        <v>-114.470250455</v>
      </c>
    </row>
    <row r="6144" spans="2:8" x14ac:dyDescent="0.2">
      <c r="B6144" s="45">
        <f>IF(FilterType="FIR", IF(Extend_fmod, PRE_CALC!I6092*Fm, PRE_CALC!A6092*Fdata), IF(F_default=1,B6143+(4*Fnotch-0)/8192,B6143+(F_stop-F_start)/8192) )</f>
        <v>190281.249999872</v>
      </c>
      <c r="C6144" s="39">
        <f t="shared" si="286"/>
        <v>-2.9482113636504472</v>
      </c>
      <c r="D6144" s="84">
        <f ca="1">IF(FilterType="FIR", IF(Extend_fmod=1,OFFSET(PRE_CALC!J6092,0,DEC_RATE), OFFSET(PRE_CALC!B6092,0,DEC_RATE)), C6144)</f>
        <v>-114.296873054</v>
      </c>
      <c r="E6144" s="84">
        <f t="shared" ca="1" si="287"/>
        <v>102406.249999872</v>
      </c>
      <c r="F6144" s="84">
        <f t="shared" ca="1" si="285"/>
        <v>-4.8930546883400004E-3</v>
      </c>
      <c r="G6144" s="119">
        <f>IF(FilterType="FIR",  PRE_CALC!A6092*Fdata, IF(F_default=1,G6143+(4*Fnotch-0)/8192,G6143+(F_stop-F_start)/8192) )</f>
        <v>190281.249999872</v>
      </c>
      <c r="H6144" s="120">
        <f ca="1">IF(FilterType="FIR", OFFSET(PRE_CALC!B6092,0,DEC_RATE), C6144)</f>
        <v>-114.296873054</v>
      </c>
    </row>
    <row r="6145" spans="2:8" x14ac:dyDescent="0.2">
      <c r="B6145" s="45">
        <f>IF(FilterType="FIR", IF(Extend_fmod, PRE_CALC!I6093*Fm, PRE_CALC!A6093*Fdata), IF(F_default=1,B6144+(4*Fnotch-0)/8192,B6144+(F_stop-F_start)/8192) )</f>
        <v>190312.5</v>
      </c>
      <c r="C6145" s="39">
        <f t="shared" si="286"/>
        <v>-2.949191360087851</v>
      </c>
      <c r="D6145" s="84">
        <f ca="1">IF(FilterType="FIR", IF(Extend_fmod=1,OFFSET(PRE_CALC!J6093,0,DEC_RATE), OFFSET(PRE_CALC!B6093,0,DEC_RATE)), C6145)</f>
        <v>-114.12983172200001</v>
      </c>
      <c r="E6145" s="84">
        <f t="shared" ca="1" si="287"/>
        <v>102406.249999872</v>
      </c>
      <c r="F6145" s="84">
        <f t="shared" ca="1" si="285"/>
        <v>-4.8930546883400004E-3</v>
      </c>
      <c r="G6145" s="119">
        <f>IF(FilterType="FIR",  PRE_CALC!A6093*Fdata, IF(F_default=1,G6144+(4*Fnotch-0)/8192,G6144+(F_stop-F_start)/8192) )</f>
        <v>190312.5</v>
      </c>
      <c r="H6145" s="120">
        <f ca="1">IF(FilterType="FIR", OFFSET(PRE_CALC!B6093,0,DEC_RATE), C6145)</f>
        <v>-114.12983172200001</v>
      </c>
    </row>
    <row r="6146" spans="2:8" x14ac:dyDescent="0.2">
      <c r="B6146" s="45">
        <f>IF(FilterType="FIR", IF(Extend_fmod, PRE_CALC!I6094*Fm, PRE_CALC!A6094*Fdata), IF(F_default=1,B6145+(4*Fnotch-0)/8192,B6145+(F_stop-F_start)/8192) )</f>
        <v>190343.750000128</v>
      </c>
      <c r="C6146" s="39">
        <f t="shared" si="286"/>
        <v>-2.9501715252108358</v>
      </c>
      <c r="D6146" s="84">
        <f ca="1">IF(FilterType="FIR", IF(Extend_fmod=1,OFFSET(PRE_CALC!J6094,0,DEC_RATE), OFFSET(PRE_CALC!B6094,0,DEC_RATE)), C6146)</f>
        <v>-113.96890539100001</v>
      </c>
      <c r="E6146" s="84">
        <f t="shared" ca="1" si="287"/>
        <v>102406.249999872</v>
      </c>
      <c r="F6146" s="84">
        <f t="shared" ca="1" si="285"/>
        <v>-4.8930546883400004E-3</v>
      </c>
      <c r="G6146" s="119">
        <f>IF(FilterType="FIR",  PRE_CALC!A6094*Fdata, IF(F_default=1,G6145+(4*Fnotch-0)/8192,G6145+(F_stop-F_start)/8192) )</f>
        <v>190343.750000128</v>
      </c>
      <c r="H6146" s="120">
        <f ca="1">IF(FilterType="FIR", OFFSET(PRE_CALC!B6094,0,DEC_RATE), C6146)</f>
        <v>-113.96890539100001</v>
      </c>
    </row>
    <row r="6147" spans="2:8" x14ac:dyDescent="0.2">
      <c r="B6147" s="45">
        <f>IF(FilterType="FIR", IF(Extend_fmod, PRE_CALC!I6095*Fm, PRE_CALC!A6095*Fdata), IF(F_default=1,B6146+(4*Fnotch-0)/8192,B6146+(F_stop-F_start)/8192) )</f>
        <v>190375</v>
      </c>
      <c r="C6147" s="39">
        <f t="shared" si="286"/>
        <v>-2.9511518590153591</v>
      </c>
      <c r="D6147" s="84">
        <f ca="1">IF(FilterType="FIR", IF(Extend_fmod=1,OFFSET(PRE_CALC!J6095,0,DEC_RATE), OFFSET(PRE_CALC!B6095,0,DEC_RATE)), C6147)</f>
        <v>-113.813888603</v>
      </c>
      <c r="E6147" s="84">
        <f t="shared" ca="1" si="287"/>
        <v>102406.249999872</v>
      </c>
      <c r="F6147" s="84">
        <f t="shared" ca="1" si="285"/>
        <v>-4.8930546883400004E-3</v>
      </c>
      <c r="G6147" s="119">
        <f>IF(FilterType="FIR",  PRE_CALC!A6095*Fdata, IF(F_default=1,G6146+(4*Fnotch-0)/8192,G6146+(F_stop-F_start)/8192) )</f>
        <v>190375</v>
      </c>
      <c r="H6147" s="120">
        <f ca="1">IF(FilterType="FIR", OFFSET(PRE_CALC!B6095,0,DEC_RATE), C6147)</f>
        <v>-113.813888603</v>
      </c>
    </row>
    <row r="6148" spans="2:8" x14ac:dyDescent="0.2">
      <c r="B6148" s="45">
        <f>IF(FilterType="FIR", IF(Extend_fmod, PRE_CALC!I6096*Fm, PRE_CALC!A6096*Fdata), IF(F_default=1,B6147+(4*Fnotch-0)/8192,B6147+(F_stop-F_start)/8192) )</f>
        <v>190406.249999872</v>
      </c>
      <c r="C6148" s="39">
        <f t="shared" si="286"/>
        <v>-2.9521323615134736</v>
      </c>
      <c r="D6148" s="84">
        <f ca="1">IF(FilterType="FIR", IF(Extend_fmod=1,OFFSET(PRE_CALC!J6096,0,DEC_RATE), OFFSET(PRE_CALC!B6096,0,DEC_RATE)), C6148)</f>
        <v>-113.664590172</v>
      </c>
      <c r="E6148" s="84">
        <f t="shared" ca="1" si="287"/>
        <v>102406.249999872</v>
      </c>
      <c r="F6148" s="84">
        <f t="shared" ca="1" si="285"/>
        <v>-4.8930546883400004E-3</v>
      </c>
      <c r="G6148" s="119">
        <f>IF(FilterType="FIR",  PRE_CALC!A6096*Fdata, IF(F_default=1,G6147+(4*Fnotch-0)/8192,G6147+(F_stop-F_start)/8192) )</f>
        <v>190406.249999872</v>
      </c>
      <c r="H6148" s="120">
        <f ca="1">IF(FilterType="FIR", OFFSET(PRE_CALC!B6096,0,DEC_RATE), C6148)</f>
        <v>-113.664590172</v>
      </c>
    </row>
    <row r="6149" spans="2:8" x14ac:dyDescent="0.2">
      <c r="B6149" s="45">
        <f>IF(FilterType="FIR", IF(Extend_fmod, PRE_CALC!I6097*Fm, PRE_CALC!A6097*Fdata), IF(F_default=1,B6148+(4*Fnotch-0)/8192,B6148+(F_stop-F_start)/8192) )</f>
        <v>190437.5</v>
      </c>
      <c r="C6149" s="39">
        <f t="shared" si="286"/>
        <v>-2.9531130327171762</v>
      </c>
      <c r="D6149" s="84">
        <f ca="1">IF(FilterType="FIR", IF(Extend_fmod=1,OFFSET(PRE_CALC!J6097,0,DEC_RATE), OFFSET(PRE_CALC!B6097,0,DEC_RATE)), C6149)</f>
        <v>-113.520831981</v>
      </c>
      <c r="E6149" s="84">
        <f t="shared" ca="1" si="287"/>
        <v>102406.249999872</v>
      </c>
      <c r="F6149" s="84">
        <f t="shared" ca="1" si="285"/>
        <v>-4.8930546883400004E-3</v>
      </c>
      <c r="G6149" s="119">
        <f>IF(FilterType="FIR",  PRE_CALC!A6097*Fdata, IF(F_default=1,G6148+(4*Fnotch-0)/8192,G6148+(F_stop-F_start)/8192) )</f>
        <v>190437.5</v>
      </c>
      <c r="H6149" s="120">
        <f ca="1">IF(FilterType="FIR", OFFSET(PRE_CALC!B6097,0,DEC_RATE), C6149)</f>
        <v>-113.520831981</v>
      </c>
    </row>
    <row r="6150" spans="2:8" x14ac:dyDescent="0.2">
      <c r="B6150" s="45">
        <f>IF(FilterType="FIR", IF(Extend_fmod, PRE_CALC!I6098*Fm, PRE_CALC!A6098*Fdata), IF(F_default=1,B6149+(4*Fnotch-0)/8192,B6149+(F_stop-F_start)/8192) )</f>
        <v>190468.750000128</v>
      </c>
      <c r="C6150" s="39">
        <f t="shared" si="286"/>
        <v>-2.9540938726224364</v>
      </c>
      <c r="D6150" s="84">
        <f ca="1">IF(FilterType="FIR", IF(Extend_fmod=1,OFFSET(PRE_CALC!J6098,0,DEC_RATE), OFFSET(PRE_CALC!B6098,0,DEC_RATE)), C6150)</f>
        <v>-113.38244791299999</v>
      </c>
      <c r="E6150" s="84">
        <f t="shared" ca="1" si="287"/>
        <v>102406.249999872</v>
      </c>
      <c r="F6150" s="84">
        <f t="shared" ca="1" si="285"/>
        <v>-4.8930546883400004E-3</v>
      </c>
      <c r="G6150" s="119">
        <f>IF(FilterType="FIR",  PRE_CALC!A6098*Fdata, IF(F_default=1,G6149+(4*Fnotch-0)/8192,G6149+(F_stop-F_start)/8192) )</f>
        <v>190468.750000128</v>
      </c>
      <c r="H6150" s="120">
        <f ca="1">IF(FilterType="FIR", OFFSET(PRE_CALC!B6098,0,DEC_RATE), C6150)</f>
        <v>-113.38244791299999</v>
      </c>
    </row>
    <row r="6151" spans="2:8" x14ac:dyDescent="0.2">
      <c r="B6151" s="45">
        <f>IF(FilterType="FIR", IF(Extend_fmod, PRE_CALC!I6099*Fm, PRE_CALC!A6099*Fdata), IF(F_default=1,B6150+(4*Fnotch-0)/8192,B6150+(F_stop-F_start)/8192) )</f>
        <v>190500</v>
      </c>
      <c r="C6151" s="39">
        <f t="shared" si="286"/>
        <v>-2.9550748812252081</v>
      </c>
      <c r="D6151" s="84">
        <f ca="1">IF(FilterType="FIR", IF(Extend_fmod=1,OFFSET(PRE_CALC!J6099,0,DEC_RATE), OFFSET(PRE_CALC!B6099,0,DEC_RATE)), C6151)</f>
        <v>-113.24928289099999</v>
      </c>
      <c r="E6151" s="84">
        <f t="shared" ca="1" si="287"/>
        <v>102406.249999872</v>
      </c>
      <c r="F6151" s="84">
        <f t="shared" ca="1" si="285"/>
        <v>-4.8930546883400004E-3</v>
      </c>
      <c r="G6151" s="119">
        <f>IF(FilterType="FIR",  PRE_CALC!A6099*Fdata, IF(F_default=1,G6150+(4*Fnotch-0)/8192,G6150+(F_stop-F_start)/8192) )</f>
        <v>190500</v>
      </c>
      <c r="H6151" s="120">
        <f ca="1">IF(FilterType="FIR", OFFSET(PRE_CALC!B6099,0,DEC_RATE), C6151)</f>
        <v>-113.24928289099999</v>
      </c>
    </row>
    <row r="6152" spans="2:8" x14ac:dyDescent="0.2">
      <c r="B6152" s="45">
        <f>IF(FilterType="FIR", IF(Extend_fmod, PRE_CALC!I6100*Fm, PRE_CALC!A6100*Fdata), IF(F_default=1,B6151+(4*Fnotch-0)/8192,B6151+(F_stop-F_start)/8192) )</f>
        <v>190531.249999872</v>
      </c>
      <c r="C6152" s="39">
        <f t="shared" si="286"/>
        <v>-2.9560560585375431</v>
      </c>
      <c r="D6152" s="84">
        <f ca="1">IF(FilterType="FIR", IF(Extend_fmod=1,OFFSET(PRE_CALC!J6100,0,DEC_RATE), OFFSET(PRE_CALC!B6100,0,DEC_RATE)), C6152)</f>
        <v>-113.121192018</v>
      </c>
      <c r="E6152" s="84">
        <f t="shared" ca="1" si="287"/>
        <v>102406.249999872</v>
      </c>
      <c r="F6152" s="84">
        <f t="shared" ca="1" si="285"/>
        <v>-4.8930546883400004E-3</v>
      </c>
      <c r="G6152" s="119">
        <f>IF(FilterType="FIR",  PRE_CALC!A6100*Fdata, IF(F_default=1,G6151+(4*Fnotch-0)/8192,G6151+(F_stop-F_start)/8192) )</f>
        <v>190531.249999872</v>
      </c>
      <c r="H6152" s="120">
        <f ca="1">IF(FilterType="FIR", OFFSET(PRE_CALC!B6100,0,DEC_RATE), C6152)</f>
        <v>-113.121192018</v>
      </c>
    </row>
    <row r="6153" spans="2:8" x14ac:dyDescent="0.2">
      <c r="B6153" s="45">
        <f>IF(FilterType="FIR", IF(Extend_fmod, PRE_CALC!I6101*Fm, PRE_CALC!A6101*Fdata), IF(F_default=1,B6152+(4*Fnotch-0)/8192,B6152+(F_stop-F_start)/8192) )</f>
        <v>190562.5</v>
      </c>
      <c r="C6153" s="39">
        <f t="shared" si="286"/>
        <v>-2.9570374045714503</v>
      </c>
      <c r="D6153" s="84">
        <f ca="1">IF(FilterType="FIR", IF(Extend_fmod=1,OFFSET(PRE_CALC!J6101,0,DEC_RATE), OFFSET(PRE_CALC!B6101,0,DEC_RATE)), C6153)</f>
        <v>-112.998039799</v>
      </c>
      <c r="E6153" s="84">
        <f t="shared" ca="1" si="287"/>
        <v>102406.249999872</v>
      </c>
      <c r="F6153" s="84">
        <f t="shared" ca="1" si="285"/>
        <v>-4.8930546883400004E-3</v>
      </c>
      <c r="G6153" s="119">
        <f>IF(FilterType="FIR",  PRE_CALC!A6101*Fdata, IF(F_default=1,G6152+(4*Fnotch-0)/8192,G6152+(F_stop-F_start)/8192) )</f>
        <v>190562.5</v>
      </c>
      <c r="H6153" s="120">
        <f ca="1">IF(FilterType="FIR", OFFSET(PRE_CALC!B6101,0,DEC_RATE), C6153)</f>
        <v>-112.998039799</v>
      </c>
    </row>
    <row r="6154" spans="2:8" x14ac:dyDescent="0.2">
      <c r="B6154" s="45">
        <f>IF(FilterType="FIR", IF(Extend_fmod, PRE_CALC!I6102*Fm, PRE_CALC!A6102*Fdata), IF(F_default=1,B6153+(4*Fnotch-0)/8192,B6153+(F_stop-F_start)/8192) )</f>
        <v>190593.750000128</v>
      </c>
      <c r="C6154" s="39">
        <f t="shared" si="286"/>
        <v>-2.9580189193228912</v>
      </c>
      <c r="D6154" s="84">
        <f ca="1">IF(FilterType="FIR", IF(Extend_fmod=1,OFFSET(PRE_CALC!J6102,0,DEC_RATE), OFFSET(PRE_CALC!B6102,0,DEC_RATE)), C6154)</f>
        <v>-112.879699444</v>
      </c>
      <c r="E6154" s="84">
        <f t="shared" ca="1" si="287"/>
        <v>102406.249999872</v>
      </c>
      <c r="F6154" s="84">
        <f t="shared" ca="1" si="285"/>
        <v>-4.8930546883400004E-3</v>
      </c>
      <c r="G6154" s="119">
        <f>IF(FilterType="FIR",  PRE_CALC!A6102*Fdata, IF(F_default=1,G6153+(4*Fnotch-0)/8192,G6153+(F_stop-F_start)/8192) )</f>
        <v>190593.750000128</v>
      </c>
      <c r="H6154" s="120">
        <f ca="1">IF(FilterType="FIR", OFFSET(PRE_CALC!B6102,0,DEC_RATE), C6154)</f>
        <v>-112.879699444</v>
      </c>
    </row>
    <row r="6155" spans="2:8" x14ac:dyDescent="0.2">
      <c r="B6155" s="45">
        <f>IF(FilterType="FIR", IF(Extend_fmod, PRE_CALC!I6103*Fm, PRE_CALC!A6103*Fdata), IF(F_default=1,B6154+(4*Fnotch-0)/8192,B6154+(F_stop-F_start)/8192) )</f>
        <v>190625</v>
      </c>
      <c r="C6155" s="39">
        <f t="shared" si="286"/>
        <v>-2.9590006027878388</v>
      </c>
      <c r="D6155" s="84">
        <f ca="1">IF(FilterType="FIR", IF(Extend_fmod=1,OFFSET(PRE_CALC!J6103,0,DEC_RATE), OFFSET(PRE_CALC!B6103,0,DEC_RATE)), C6155)</f>
        <v>-112.766052238</v>
      </c>
      <c r="E6155" s="84">
        <f t="shared" ca="1" si="287"/>
        <v>102406.249999872</v>
      </c>
      <c r="F6155" s="84">
        <f t="shared" ca="1" si="285"/>
        <v>-4.8930546883400004E-3</v>
      </c>
      <c r="G6155" s="119">
        <f>IF(FilterType="FIR",  PRE_CALC!A6103*Fdata, IF(F_default=1,G6154+(4*Fnotch-0)/8192,G6154+(F_stop-F_start)/8192) )</f>
        <v>190625</v>
      </c>
      <c r="H6155" s="120">
        <f ca="1">IF(FilterType="FIR", OFFSET(PRE_CALC!B6103,0,DEC_RATE), C6155)</f>
        <v>-112.766052238</v>
      </c>
    </row>
    <row r="6156" spans="2:8" x14ac:dyDescent="0.2">
      <c r="B6156" s="45">
        <f>IF(FilterType="FIR", IF(Extend_fmod, PRE_CALC!I6104*Fm, PRE_CALC!A6104*Fdata), IF(F_default=1,B6155+(4*Fnotch-0)/8192,B6155+(F_stop-F_start)/8192) )</f>
        <v>190656.249999872</v>
      </c>
      <c r="C6156" s="39">
        <f t="shared" si="286"/>
        <v>-2.9599824549783187</v>
      </c>
      <c r="D6156" s="84">
        <f ca="1">IF(FilterType="FIR", IF(Extend_fmod=1,OFFSET(PRE_CALC!J6104,0,DEC_RATE), OFFSET(PRE_CALC!B6104,0,DEC_RATE)), C6156)</f>
        <v>-112.65698697000001</v>
      </c>
      <c r="E6156" s="84">
        <f t="shared" ca="1" si="287"/>
        <v>102406.249999872</v>
      </c>
      <c r="F6156" s="84">
        <f t="shared" ca="1" si="285"/>
        <v>-4.8930546883400004E-3</v>
      </c>
      <c r="G6156" s="119">
        <f>IF(FilterType="FIR",  PRE_CALC!A6104*Fdata, IF(F_default=1,G6155+(4*Fnotch-0)/8192,G6155+(F_stop-F_start)/8192) )</f>
        <v>190656.249999872</v>
      </c>
      <c r="H6156" s="120">
        <f ca="1">IF(FilterType="FIR", OFFSET(PRE_CALC!B6104,0,DEC_RATE), C6156)</f>
        <v>-112.65698697000001</v>
      </c>
    </row>
    <row r="6157" spans="2:8" x14ac:dyDescent="0.2">
      <c r="B6157" s="45">
        <f>IF(FilterType="FIR", IF(Extend_fmod, PRE_CALC!I6105*Fm, PRE_CALC!A6105*Fdata), IF(F_default=1,B6156+(4*Fnotch-0)/8192,B6156+(F_stop-F_start)/8192) )</f>
        <v>190687.5</v>
      </c>
      <c r="C6157" s="39">
        <f t="shared" si="286"/>
        <v>-2.9609644759063789</v>
      </c>
      <c r="D6157" s="84">
        <f ca="1">IF(FilterType="FIR", IF(Extend_fmod=1,OFFSET(PRE_CALC!J6105,0,DEC_RATE), OFFSET(PRE_CALC!B6105,0,DEC_RATE)), C6157)</f>
        <v>-112.552399411</v>
      </c>
      <c r="E6157" s="84">
        <f t="shared" ca="1" si="287"/>
        <v>102406.249999872</v>
      </c>
      <c r="F6157" s="84">
        <f t="shared" ca="1" si="285"/>
        <v>-4.8930546883400004E-3</v>
      </c>
      <c r="G6157" s="119">
        <f>IF(FilterType="FIR",  PRE_CALC!A6105*Fdata, IF(F_default=1,G6156+(4*Fnotch-0)/8192,G6156+(F_stop-F_start)/8192) )</f>
        <v>190687.5</v>
      </c>
      <c r="H6157" s="120">
        <f ca="1">IF(FilterType="FIR", OFFSET(PRE_CALC!B6105,0,DEC_RATE), C6157)</f>
        <v>-112.552399411</v>
      </c>
    </row>
    <row r="6158" spans="2:8" x14ac:dyDescent="0.2">
      <c r="B6158" s="45">
        <f>IF(FilterType="FIR", IF(Extend_fmod, PRE_CALC!I6106*Fm, PRE_CALC!A6106*Fdata), IF(F_default=1,B6157+(4*Fnotch-0)/8192,B6157+(F_stop-F_start)/8192) )</f>
        <v>190718.750000128</v>
      </c>
      <c r="C6158" s="39">
        <f t="shared" si="286"/>
        <v>-2.9619466655679858</v>
      </c>
      <c r="D6158" s="84">
        <f ca="1">IF(FilterType="FIR", IF(Extend_fmod=1,OFFSET(PRE_CALC!J6106,0,DEC_RATE), OFFSET(PRE_CALC!B6106,0,DEC_RATE)), C6158)</f>
        <v>-112.452191852</v>
      </c>
      <c r="E6158" s="84">
        <f t="shared" ca="1" si="287"/>
        <v>102406.249999872</v>
      </c>
      <c r="F6158" s="84">
        <f t="shared" ca="1" si="285"/>
        <v>-4.8930546883400004E-3</v>
      </c>
      <c r="G6158" s="119">
        <f>IF(FilterType="FIR",  PRE_CALC!A6106*Fdata, IF(F_default=1,G6157+(4*Fnotch-0)/8192,G6157+(F_stop-F_start)/8192) )</f>
        <v>190718.750000128</v>
      </c>
      <c r="H6158" s="120">
        <f ca="1">IF(FilterType="FIR", OFFSET(PRE_CALC!B6106,0,DEC_RATE), C6158)</f>
        <v>-112.452191852</v>
      </c>
    </row>
    <row r="6159" spans="2:8" x14ac:dyDescent="0.2">
      <c r="B6159" s="45">
        <f>IF(FilterType="FIR", IF(Extend_fmod, PRE_CALC!I6107*Fm, PRE_CALC!A6107*Fdata), IF(F_default=1,B6158+(4*Fnotch-0)/8192,B6158+(F_stop-F_start)/8192) )</f>
        <v>190750</v>
      </c>
      <c r="C6159" s="39">
        <f t="shared" si="286"/>
        <v>-2.962929023959076</v>
      </c>
      <c r="D6159" s="84">
        <f ca="1">IF(FilterType="FIR", IF(Extend_fmod=1,OFFSET(PRE_CALC!J6107,0,DEC_RATE), OFFSET(PRE_CALC!B6107,0,DEC_RATE)), C6159)</f>
        <v>-112.356272674</v>
      </c>
      <c r="E6159" s="84">
        <f t="shared" ca="1" si="287"/>
        <v>102406.249999872</v>
      </c>
      <c r="F6159" s="84">
        <f t="shared" ca="1" si="285"/>
        <v>-4.8930546883400004E-3</v>
      </c>
      <c r="G6159" s="119">
        <f>IF(FilterType="FIR",  PRE_CALC!A6107*Fdata, IF(F_default=1,G6158+(4*Fnotch-0)/8192,G6158+(F_stop-F_start)/8192) )</f>
        <v>190750</v>
      </c>
      <c r="H6159" s="120">
        <f ca="1">IF(FilterType="FIR", OFFSET(PRE_CALC!B6107,0,DEC_RATE), C6159)</f>
        <v>-112.356272674</v>
      </c>
    </row>
    <row r="6160" spans="2:8" x14ac:dyDescent="0.2">
      <c r="B6160" s="45">
        <f>IF(FilterType="FIR", IF(Extend_fmod, PRE_CALC!I6108*Fm, PRE_CALC!A6108*Fdata), IF(F_default=1,B6159+(4*Fnotch-0)/8192,B6159+(F_stop-F_start)/8192) )</f>
        <v>190781.249999872</v>
      </c>
      <c r="C6160" s="39">
        <f t="shared" si="286"/>
        <v>-2.9639115510916985</v>
      </c>
      <c r="D6160" s="84">
        <f ca="1">IF(FilterType="FIR", IF(Extend_fmod=1,OFFSET(PRE_CALC!J6108,0,DEC_RATE), OFFSET(PRE_CALC!B6108,0,DEC_RATE)), C6160)</f>
        <v>-112.264555957</v>
      </c>
      <c r="E6160" s="84">
        <f t="shared" ca="1" si="287"/>
        <v>102406.249999872</v>
      </c>
      <c r="F6160" s="84">
        <f t="shared" ca="1" si="285"/>
        <v>-4.8930546883400004E-3</v>
      </c>
      <c r="G6160" s="119">
        <f>IF(FilterType="FIR",  PRE_CALC!A6108*Fdata, IF(F_default=1,G6159+(4*Fnotch-0)/8192,G6159+(F_stop-F_start)/8192) )</f>
        <v>190781.249999872</v>
      </c>
      <c r="H6160" s="120">
        <f ca="1">IF(FilterType="FIR", OFFSET(PRE_CALC!B6108,0,DEC_RATE), C6160)</f>
        <v>-112.264555957</v>
      </c>
    </row>
    <row r="6161" spans="2:8" x14ac:dyDescent="0.2">
      <c r="B6161" s="45">
        <f>IF(FilterType="FIR", IF(Extend_fmod, PRE_CALC!I6109*Fm, PRE_CALC!A6109*Fdata), IF(F_default=1,B6160+(4*Fnotch-0)/8192,B6160+(F_stop-F_start)/8192) )</f>
        <v>190812.5</v>
      </c>
      <c r="C6161" s="39">
        <f t="shared" si="286"/>
        <v>-2.9648942469779165</v>
      </c>
      <c r="D6161" s="84">
        <f ca="1">IF(FilterType="FIR", IF(Extend_fmod=1,OFFSET(PRE_CALC!J6109,0,DEC_RATE), OFFSET(PRE_CALC!B6109,0,DEC_RATE)), C6161)</f>
        <v>-112.176961134</v>
      </c>
      <c r="E6161" s="84">
        <f t="shared" ca="1" si="287"/>
        <v>102406.249999872</v>
      </c>
      <c r="F6161" s="84">
        <f t="shared" ca="1" si="285"/>
        <v>-4.8930546883400004E-3</v>
      </c>
      <c r="G6161" s="119">
        <f>IF(FilterType="FIR",  PRE_CALC!A6109*Fdata, IF(F_default=1,G6160+(4*Fnotch-0)/8192,G6160+(F_stop-F_start)/8192) )</f>
        <v>190812.5</v>
      </c>
      <c r="H6161" s="120">
        <f ca="1">IF(FilterType="FIR", OFFSET(PRE_CALC!B6109,0,DEC_RATE), C6161)</f>
        <v>-112.176961134</v>
      </c>
    </row>
    <row r="6162" spans="2:8" x14ac:dyDescent="0.2">
      <c r="B6162" s="45">
        <f>IF(FilterType="FIR", IF(Extend_fmod, PRE_CALC!I6110*Fm, PRE_CALC!A6110*Fdata), IF(F_default=1,B6161+(4*Fnotch-0)/8192,B6161+(F_stop-F_start)/8192) )</f>
        <v>190843.750000128</v>
      </c>
      <c r="C6162" s="39">
        <f t="shared" si="286"/>
        <v>-2.9658771116136768</v>
      </c>
      <c r="D6162" s="84">
        <f ca="1">IF(FilterType="FIR", IF(Extend_fmod=1,OFFSET(PRE_CALC!J6110,0,DEC_RATE), OFFSET(PRE_CALC!B6110,0,DEC_RATE)), C6162)</f>
        <v>-112.09341266</v>
      </c>
      <c r="E6162" s="84">
        <f t="shared" ca="1" si="287"/>
        <v>102406.249999872</v>
      </c>
      <c r="F6162" s="84">
        <f t="shared" ca="1" si="285"/>
        <v>-4.8930546883400004E-3</v>
      </c>
      <c r="G6162" s="119">
        <f>IF(FilterType="FIR",  PRE_CALC!A6110*Fdata, IF(F_default=1,G6161+(4*Fnotch-0)/8192,G6161+(F_stop-F_start)/8192) )</f>
        <v>190843.750000128</v>
      </c>
      <c r="H6162" s="120">
        <f ca="1">IF(FilterType="FIR", OFFSET(PRE_CALC!B6110,0,DEC_RATE), C6162)</f>
        <v>-112.09341266</v>
      </c>
    </row>
    <row r="6163" spans="2:8" x14ac:dyDescent="0.2">
      <c r="B6163" s="45">
        <f>IF(FilterType="FIR", IF(Extend_fmod, PRE_CALC!I6111*Fm, PRE_CALC!A6111*Fdata), IF(F_default=1,B6162+(4*Fnotch-0)/8192,B6162+(F_stop-F_start)/8192) )</f>
        <v>190875</v>
      </c>
      <c r="C6163" s="39">
        <f t="shared" si="286"/>
        <v>-2.9668601449949428</v>
      </c>
      <c r="D6163" s="84">
        <f ca="1">IF(FilterType="FIR", IF(Extend_fmod=1,OFFSET(PRE_CALC!J6111,0,DEC_RATE), OFFSET(PRE_CALC!B6111,0,DEC_RATE)), C6163)</f>
        <v>-112.01383972399999</v>
      </c>
      <c r="E6163" s="84">
        <f t="shared" ca="1" si="287"/>
        <v>102406.249999872</v>
      </c>
      <c r="F6163" s="84">
        <f t="shared" ca="1" si="285"/>
        <v>-4.8930546883400004E-3</v>
      </c>
      <c r="G6163" s="119">
        <f>IF(FilterType="FIR",  PRE_CALC!A6111*Fdata, IF(F_default=1,G6162+(4*Fnotch-0)/8192,G6162+(F_stop-F_start)/8192) )</f>
        <v>190875</v>
      </c>
      <c r="H6163" s="120">
        <f ca="1">IF(FilterType="FIR", OFFSET(PRE_CALC!B6111,0,DEC_RATE), C6163)</f>
        <v>-112.01383972399999</v>
      </c>
    </row>
    <row r="6164" spans="2:8" x14ac:dyDescent="0.2">
      <c r="B6164" s="45">
        <f>IF(FilterType="FIR", IF(Extend_fmod, PRE_CALC!I6112*Fm, PRE_CALC!A6112*Fdata), IF(F_default=1,B6163+(4*Fnotch-0)/8192,B6163+(F_stop-F_start)/8192) )</f>
        <v>190906.249999872</v>
      </c>
      <c r="C6164" s="39">
        <f t="shared" si="286"/>
        <v>-2.9678433471337691</v>
      </c>
      <c r="D6164" s="84">
        <f ca="1">IF(FilterType="FIR", IF(Extend_fmod=1,OFFSET(PRE_CALC!J6112,0,DEC_RATE), OFFSET(PRE_CALC!B6112,0,DEC_RATE)), C6164)</f>
        <v>-111.93817597899999</v>
      </c>
      <c r="E6164" s="84">
        <f t="shared" ca="1" si="287"/>
        <v>102406.249999872</v>
      </c>
      <c r="F6164" s="84">
        <f t="shared" ca="1" si="285"/>
        <v>-4.8930546883400004E-3</v>
      </c>
      <c r="G6164" s="119">
        <f>IF(FilterType="FIR",  PRE_CALC!A6112*Fdata, IF(F_default=1,G6163+(4*Fnotch-0)/8192,G6163+(F_stop-F_start)/8192) )</f>
        <v>190906.249999872</v>
      </c>
      <c r="H6164" s="120">
        <f ca="1">IF(FilterType="FIR", OFFSET(PRE_CALC!B6112,0,DEC_RATE), C6164)</f>
        <v>-111.93817597899999</v>
      </c>
    </row>
    <row r="6165" spans="2:8" x14ac:dyDescent="0.2">
      <c r="B6165" s="45">
        <f>IF(FilterType="FIR", IF(Extend_fmod, PRE_CALC!I6113*Fm, PRE_CALC!A6113*Fdata), IF(F_default=1,B6164+(4*Fnotch-0)/8192,B6164+(F_stop-F_start)/8192) )</f>
        <v>190937.5</v>
      </c>
      <c r="C6165" s="39">
        <f t="shared" si="286"/>
        <v>-2.968826718042183</v>
      </c>
      <c r="D6165" s="84">
        <f ca="1">IF(FilterType="FIR", IF(Extend_fmod=1,OFFSET(PRE_CALC!J6113,0,DEC_RATE), OFFSET(PRE_CALC!B6113,0,DEC_RATE)), C6165)</f>
        <v>-111.866359295</v>
      </c>
      <c r="E6165" s="84">
        <f t="shared" ca="1" si="287"/>
        <v>102406.249999872</v>
      </c>
      <c r="F6165" s="84">
        <f t="shared" ca="1" si="285"/>
        <v>-4.8930546883400004E-3</v>
      </c>
      <c r="G6165" s="119">
        <f>IF(FilterType="FIR",  PRE_CALC!A6113*Fdata, IF(F_default=1,G6164+(4*Fnotch-0)/8192,G6164+(F_stop-F_start)/8192) )</f>
        <v>190937.5</v>
      </c>
      <c r="H6165" s="120">
        <f ca="1">IF(FilterType="FIR", OFFSET(PRE_CALC!B6113,0,DEC_RATE), C6165)</f>
        <v>-111.866359295</v>
      </c>
    </row>
    <row r="6166" spans="2:8" x14ac:dyDescent="0.2">
      <c r="B6166" s="45">
        <f>IF(FilterType="FIR", IF(Extend_fmod, PRE_CALC!I6114*Fm, PRE_CALC!A6114*Fdata), IF(F_default=1,B6165+(4*Fnotch-0)/8192,B6165+(F_stop-F_start)/8192) )</f>
        <v>190968.750000128</v>
      </c>
      <c r="C6166" s="39">
        <f t="shared" si="286"/>
        <v>-2.969810257716186</v>
      </c>
      <c r="D6166" s="84">
        <f ca="1">IF(FilterType="FIR", IF(Extend_fmod=1,OFFSET(PRE_CALC!J6114,0,DEC_RATE), OFFSET(PRE_CALC!B6114,0,DEC_RATE)), C6166)</f>
        <v>-111.798331534</v>
      </c>
      <c r="E6166" s="84">
        <f t="shared" ca="1" si="287"/>
        <v>102406.249999872</v>
      </c>
      <c r="F6166" s="84">
        <f t="shared" ca="1" si="285"/>
        <v>-4.8930546883400004E-3</v>
      </c>
      <c r="G6166" s="119">
        <f>IF(FilterType="FIR",  PRE_CALC!A6114*Fdata, IF(F_default=1,G6165+(4*Fnotch-0)/8192,G6165+(F_stop-F_start)/8192) )</f>
        <v>190968.750000128</v>
      </c>
      <c r="H6166" s="120">
        <f ca="1">IF(FilterType="FIR", OFFSET(PRE_CALC!B6114,0,DEC_RATE), C6166)</f>
        <v>-111.798331534</v>
      </c>
    </row>
    <row r="6167" spans="2:8" x14ac:dyDescent="0.2">
      <c r="B6167" s="45">
        <f>IF(FilterType="FIR", IF(Extend_fmod, PRE_CALC!I6115*Fm, PRE_CALC!A6115*Fdata), IF(F_default=1,B6166+(4*Fnotch-0)/8192,B6166+(F_stop-F_start)/8192) )</f>
        <v>191000</v>
      </c>
      <c r="C6167" s="39">
        <f t="shared" si="286"/>
        <v>-2.9707939661517009</v>
      </c>
      <c r="D6167" s="84">
        <f ca="1">IF(FilterType="FIR", IF(Extend_fmod=1,OFFSET(PRE_CALC!J6115,0,DEC_RATE), OFFSET(PRE_CALC!B6115,0,DEC_RATE)), C6167)</f>
        <v>-111.734038348</v>
      </c>
      <c r="E6167" s="84">
        <f t="shared" ca="1" si="287"/>
        <v>102406.249999872</v>
      </c>
      <c r="F6167" s="84">
        <f t="shared" ca="1" si="285"/>
        <v>-4.8930546883400004E-3</v>
      </c>
      <c r="G6167" s="119">
        <f>IF(FilterType="FIR",  PRE_CALC!A6115*Fdata, IF(F_default=1,G6166+(4*Fnotch-0)/8192,G6166+(F_stop-F_start)/8192) )</f>
        <v>191000</v>
      </c>
      <c r="H6167" s="120">
        <f ca="1">IF(FilterType="FIR", OFFSET(PRE_CALC!B6115,0,DEC_RATE), C6167)</f>
        <v>-111.734038348</v>
      </c>
    </row>
    <row r="6168" spans="2:8" x14ac:dyDescent="0.2">
      <c r="B6168" s="45">
        <f>IF(FilterType="FIR", IF(Extend_fmod, PRE_CALC!I6116*Fm, PRE_CALC!A6116*Fdata), IF(F_default=1,B6167+(4*Fnotch-0)/8192,B6167+(F_stop-F_start)/8192) )</f>
        <v>191031.249999872</v>
      </c>
      <c r="C6168" s="39">
        <f t="shared" si="286"/>
        <v>-2.9717778433607922</v>
      </c>
      <c r="D6168" s="84">
        <f ca="1">IF(FilterType="FIR", IF(Extend_fmod=1,OFFSET(PRE_CALC!J6116,0,DEC_RATE), OFFSET(PRE_CALC!B6116,0,DEC_RATE)), C6168)</f>
        <v>-111.67342898699999</v>
      </c>
      <c r="E6168" s="84">
        <f t="shared" ca="1" si="287"/>
        <v>102406.249999872</v>
      </c>
      <c r="F6168" s="84">
        <f t="shared" ca="1" si="285"/>
        <v>-4.8930546883400004E-3</v>
      </c>
      <c r="G6168" s="119">
        <f>IF(FilterType="FIR",  PRE_CALC!A6116*Fdata, IF(F_default=1,G6167+(4*Fnotch-0)/8192,G6167+(F_stop-F_start)/8192) )</f>
        <v>191031.249999872</v>
      </c>
      <c r="H6168" s="120">
        <f ca="1">IF(FilterType="FIR", OFFSET(PRE_CALC!B6116,0,DEC_RATE), C6168)</f>
        <v>-111.67342898699999</v>
      </c>
    </row>
    <row r="6169" spans="2:8" x14ac:dyDescent="0.2">
      <c r="B6169" s="45">
        <f>IF(FilterType="FIR", IF(Extend_fmod, PRE_CALC!I6117*Fm, PRE_CALC!A6117*Fdata), IF(F_default=1,B6168+(4*Fnotch-0)/8192,B6168+(F_stop-F_start)/8192) )</f>
        <v>191062.5</v>
      </c>
      <c r="C6169" s="39">
        <f t="shared" si="286"/>
        <v>-2.9727618893555281</v>
      </c>
      <c r="D6169" s="84">
        <f ca="1">IF(FilterType="FIR", IF(Extend_fmod=1,OFFSET(PRE_CALC!J6117,0,DEC_RATE), OFFSET(PRE_CALC!B6117,0,DEC_RATE)), C6169)</f>
        <v>-111.616456133</v>
      </c>
      <c r="E6169" s="84">
        <f t="shared" ca="1" si="287"/>
        <v>102406.249999872</v>
      </c>
      <c r="F6169" s="84">
        <f t="shared" ca="1" si="285"/>
        <v>-4.8930546883400004E-3</v>
      </c>
      <c r="G6169" s="119">
        <f>IF(FilterType="FIR",  PRE_CALC!A6117*Fdata, IF(F_default=1,G6168+(4*Fnotch-0)/8192,G6168+(F_stop-F_start)/8192) )</f>
        <v>191062.5</v>
      </c>
      <c r="H6169" s="120">
        <f ca="1">IF(FilterType="FIR", OFFSET(PRE_CALC!B6117,0,DEC_RATE), C6169)</f>
        <v>-111.616456133</v>
      </c>
    </row>
    <row r="6170" spans="2:8" x14ac:dyDescent="0.2">
      <c r="B6170" s="45">
        <f>IF(FilterType="FIR", IF(Extend_fmod, PRE_CALC!I6118*Fm, PRE_CALC!A6118*Fdata), IF(F_default=1,B6169+(4*Fnotch-0)/8192,B6169+(F_stop-F_start)/8192) )</f>
        <v>191093.750000128</v>
      </c>
      <c r="C6170" s="39">
        <f t="shared" si="286"/>
        <v>-2.9737461041318651</v>
      </c>
      <c r="D6170" s="84">
        <f ca="1">IF(FilterType="FIR", IF(Extend_fmod=1,OFFSET(PRE_CALC!J6118,0,DEC_RATE), OFFSET(PRE_CALC!B6118,0,DEC_RATE)), C6170)</f>
        <v>-111.56307573399999</v>
      </c>
      <c r="E6170" s="84">
        <f t="shared" ca="1" si="287"/>
        <v>102406.249999872</v>
      </c>
      <c r="F6170" s="84">
        <f t="shared" ca="1" si="285"/>
        <v>-4.8930546883400004E-3</v>
      </c>
      <c r="G6170" s="119">
        <f>IF(FilterType="FIR",  PRE_CALC!A6118*Fdata, IF(F_default=1,G6169+(4*Fnotch-0)/8192,G6169+(F_stop-F_start)/8192) )</f>
        <v>191093.750000128</v>
      </c>
      <c r="H6170" s="120">
        <f ca="1">IF(FilterType="FIR", OFFSET(PRE_CALC!B6118,0,DEC_RATE), C6170)</f>
        <v>-111.56307573399999</v>
      </c>
    </row>
    <row r="6171" spans="2:8" x14ac:dyDescent="0.2">
      <c r="B6171" s="45">
        <f>IF(FilterType="FIR", IF(Extend_fmod, PRE_CALC!I6119*Fm, PRE_CALC!A6119*Fdata), IF(F_default=1,B6170+(4*Fnotch-0)/8192,B6170+(F_stop-F_start)/8192) )</f>
        <v>191125</v>
      </c>
      <c r="C6171" s="39">
        <f t="shared" si="286"/>
        <v>-2.9747304876857643</v>
      </c>
      <c r="D6171" s="84">
        <f ca="1">IF(FilterType="FIR", IF(Extend_fmod=1,OFFSET(PRE_CALC!J6119,0,DEC_RATE), OFFSET(PRE_CALC!B6119,0,DEC_RATE)), C6171)</f>
        <v>-111.51324687</v>
      </c>
      <c r="E6171" s="84">
        <f t="shared" ca="1" si="287"/>
        <v>102406.249999872</v>
      </c>
      <c r="F6171" s="84">
        <f t="shared" ca="1" si="285"/>
        <v>-4.8930546883400004E-3</v>
      </c>
      <c r="G6171" s="119">
        <f>IF(FilterType="FIR",  PRE_CALC!A6119*Fdata, IF(F_default=1,G6170+(4*Fnotch-0)/8192,G6170+(F_stop-F_start)/8192) )</f>
        <v>191125</v>
      </c>
      <c r="H6171" s="120">
        <f ca="1">IF(FilterType="FIR", OFFSET(PRE_CALC!B6119,0,DEC_RATE), C6171)</f>
        <v>-111.51324687</v>
      </c>
    </row>
    <row r="6172" spans="2:8" x14ac:dyDescent="0.2">
      <c r="B6172" s="45">
        <f>IF(FilterType="FIR", IF(Extend_fmod, PRE_CALC!I6120*Fm, PRE_CALC!A6120*Fdata), IF(F_default=1,B6171+(4*Fnotch-0)/8192,B6171+(F_stop-F_start)/8192) )</f>
        <v>191156.249999872</v>
      </c>
      <c r="C6172" s="39">
        <f t="shared" si="286"/>
        <v>-2.9757150400292725</v>
      </c>
      <c r="D6172" s="84">
        <f ca="1">IF(FilterType="FIR", IF(Extend_fmod=1,OFFSET(PRE_CALC!J6120,0,DEC_RATE), OFFSET(PRE_CALC!B6120,0,DEC_RATE)), C6172)</f>
        <v>-111.466931614</v>
      </c>
      <c r="E6172" s="84">
        <f t="shared" ca="1" si="287"/>
        <v>102406.249999872</v>
      </c>
      <c r="F6172" s="84">
        <f t="shared" ca="1" si="285"/>
        <v>-4.8930546883400004E-3</v>
      </c>
      <c r="G6172" s="119">
        <f>IF(FilterType="FIR",  PRE_CALC!A6120*Fdata, IF(F_default=1,G6171+(4*Fnotch-0)/8192,G6171+(F_stop-F_start)/8192) )</f>
        <v>191156.249999872</v>
      </c>
      <c r="H6172" s="120">
        <f ca="1">IF(FilterType="FIR", OFFSET(PRE_CALC!B6120,0,DEC_RATE), C6172)</f>
        <v>-111.466931614</v>
      </c>
    </row>
    <row r="6173" spans="2:8" x14ac:dyDescent="0.2">
      <c r="B6173" s="45">
        <f>IF(FilterType="FIR", IF(Extend_fmod, PRE_CALC!I6121*Fm, PRE_CALC!A6121*Fdata), IF(F_default=1,B6172+(4*Fnotch-0)/8192,B6172+(F_stop-F_start)/8192) )</f>
        <v>191187.5</v>
      </c>
      <c r="C6173" s="39">
        <f t="shared" si="286"/>
        <v>-2.9766997611744928</v>
      </c>
      <c r="D6173" s="84">
        <f ca="1">IF(FilterType="FIR", IF(Extend_fmod=1,OFFSET(PRE_CALC!J6121,0,DEC_RATE), OFFSET(PRE_CALC!B6121,0,DEC_RATE)), C6173)</f>
        <v>-111.42409492</v>
      </c>
      <c r="E6173" s="84">
        <f t="shared" ca="1" si="287"/>
        <v>102406.249999872</v>
      </c>
      <c r="F6173" s="84">
        <f t="shared" ca="1" si="285"/>
        <v>-4.8930546883400004E-3</v>
      </c>
      <c r="G6173" s="119">
        <f>IF(FilterType="FIR",  PRE_CALC!A6121*Fdata, IF(F_default=1,G6172+(4*Fnotch-0)/8192,G6172+(F_stop-F_start)/8192) )</f>
        <v>191187.5</v>
      </c>
      <c r="H6173" s="120">
        <f ca="1">IF(FilterType="FIR", OFFSET(PRE_CALC!B6121,0,DEC_RATE), C6173)</f>
        <v>-111.42409492</v>
      </c>
    </row>
    <row r="6174" spans="2:8" x14ac:dyDescent="0.2">
      <c r="B6174" s="45">
        <f>IF(FilterType="FIR", IF(Extend_fmod, PRE_CALC!I6122*Fm, PRE_CALC!A6122*Fdata), IF(F_default=1,B6173+(4*Fnotch-0)/8192,B6173+(F_stop-F_start)/8192) )</f>
        <v>191218.750000128</v>
      </c>
      <c r="C6174" s="39">
        <f t="shared" si="286"/>
        <v>-2.9776846511173432</v>
      </c>
      <c r="D6174" s="84">
        <f ca="1">IF(FilterType="FIR", IF(Extend_fmod=1,OFFSET(PRE_CALC!J6122,0,DEC_RATE), OFFSET(PRE_CALC!B6122,0,DEC_RATE)), C6174)</f>
        <v>-111.384704505</v>
      </c>
      <c r="E6174" s="84">
        <f t="shared" ca="1" si="287"/>
        <v>102406.249999872</v>
      </c>
      <c r="F6174" s="84">
        <f t="shared" ca="1" si="285"/>
        <v>-4.8930546883400004E-3</v>
      </c>
      <c r="G6174" s="119">
        <f>IF(FilterType="FIR",  PRE_CALC!A6122*Fdata, IF(F_default=1,G6173+(4*Fnotch-0)/8192,G6173+(F_stop-F_start)/8192) )</f>
        <v>191218.750000128</v>
      </c>
      <c r="H6174" s="120">
        <f ca="1">IF(FilterType="FIR", OFFSET(PRE_CALC!B6122,0,DEC_RATE), C6174)</f>
        <v>-111.384704505</v>
      </c>
    </row>
    <row r="6175" spans="2:8" x14ac:dyDescent="0.2">
      <c r="B6175" s="45">
        <f>IF(FilterType="FIR", IF(Extend_fmod, PRE_CALC!I6123*Fm, PRE_CALC!A6123*Fdata), IF(F_default=1,B6174+(4*Fnotch-0)/8192,B6174+(F_stop-F_start)/8192) )</f>
        <v>191250</v>
      </c>
      <c r="C6175" s="39">
        <f t="shared" si="286"/>
        <v>-2.978669709853794</v>
      </c>
      <c r="D6175" s="84">
        <f ca="1">IF(FilterType="FIR", IF(Extend_fmod=1,OFFSET(PRE_CALC!J6123,0,DEC_RATE), OFFSET(PRE_CALC!B6123,0,DEC_RATE)), C6175)</f>
        <v>-111.348730762</v>
      </c>
      <c r="E6175" s="84">
        <f t="shared" ca="1" si="287"/>
        <v>102406.249999872</v>
      </c>
      <c r="F6175" s="84">
        <f t="shared" ca="1" si="285"/>
        <v>-4.8930546883400004E-3</v>
      </c>
      <c r="G6175" s="119">
        <f>IF(FilterType="FIR",  PRE_CALC!A6123*Fdata, IF(F_default=1,G6174+(4*Fnotch-0)/8192,G6174+(F_stop-F_start)/8192) )</f>
        <v>191250</v>
      </c>
      <c r="H6175" s="120">
        <f ca="1">IF(FilterType="FIR", OFFSET(PRE_CALC!B6123,0,DEC_RATE), C6175)</f>
        <v>-111.348730762</v>
      </c>
    </row>
    <row r="6176" spans="2:8" x14ac:dyDescent="0.2">
      <c r="B6176" s="45">
        <f>IF(FilterType="FIR", IF(Extend_fmod, PRE_CALC!I6124*Fm, PRE_CALC!A6124*Fdata), IF(F_default=1,B6175+(4*Fnotch-0)/8192,B6175+(F_stop-F_start)/8192) )</f>
        <v>191281.249999872</v>
      </c>
      <c r="C6176" s="39">
        <f t="shared" si="286"/>
        <v>-2.9796549373959289</v>
      </c>
      <c r="D6176" s="84">
        <f ca="1">IF(FilterType="FIR", IF(Extend_fmod=1,OFFSET(PRE_CALC!J6124,0,DEC_RATE), OFFSET(PRE_CALC!B6124,0,DEC_RATE)), C6176)</f>
        <v>-111.31614665799999</v>
      </c>
      <c r="E6176" s="84">
        <f t="shared" ca="1" si="287"/>
        <v>102406.249999872</v>
      </c>
      <c r="F6176" s="84">
        <f t="shared" ca="1" si="285"/>
        <v>-4.8930546883400004E-3</v>
      </c>
      <c r="G6176" s="119">
        <f>IF(FilterType="FIR",  PRE_CALC!A6124*Fdata, IF(F_default=1,G6175+(4*Fnotch-0)/8192,G6175+(F_stop-F_start)/8192) )</f>
        <v>191281.249999872</v>
      </c>
      <c r="H6176" s="120">
        <f ca="1">IF(FilterType="FIR", OFFSET(PRE_CALC!B6124,0,DEC_RATE), C6176)</f>
        <v>-111.31614665799999</v>
      </c>
    </row>
    <row r="6177" spans="2:8" x14ac:dyDescent="0.2">
      <c r="B6177" s="45">
        <f>IF(FilterType="FIR", IF(Extend_fmod, PRE_CALC!I6125*Fm, PRE_CALC!A6125*Fdata), IF(F_default=1,B6176+(4*Fnotch-0)/8192,B6176+(F_stop-F_start)/8192) )</f>
        <v>191312.5</v>
      </c>
      <c r="C6177" s="39">
        <f t="shared" si="286"/>
        <v>-2.9806403337558174</v>
      </c>
      <c r="D6177" s="84">
        <f ca="1">IF(FilterType="FIR", IF(Extend_fmod=1,OFFSET(PRE_CALC!J6125,0,DEC_RATE), OFFSET(PRE_CALC!B6125,0,DEC_RATE)), C6177)</f>
        <v>-111.28692766499999</v>
      </c>
      <c r="E6177" s="84">
        <f t="shared" ca="1" si="287"/>
        <v>102406.249999872</v>
      </c>
      <c r="F6177" s="84">
        <f t="shared" ca="1" si="285"/>
        <v>-4.8930546883400004E-3</v>
      </c>
      <c r="G6177" s="119">
        <f>IF(FilterType="FIR",  PRE_CALC!A6125*Fdata, IF(F_default=1,G6176+(4*Fnotch-0)/8192,G6176+(F_stop-F_start)/8192) )</f>
        <v>191312.5</v>
      </c>
      <c r="H6177" s="120">
        <f ca="1">IF(FilterType="FIR", OFFSET(PRE_CALC!B6125,0,DEC_RATE), C6177)</f>
        <v>-111.28692766499999</v>
      </c>
    </row>
    <row r="6178" spans="2:8" x14ac:dyDescent="0.2">
      <c r="B6178" s="45">
        <f>IF(FilterType="FIR", IF(Extend_fmod, PRE_CALC!I6126*Fm, PRE_CALC!A6126*Fdata), IF(F_default=1,B6177+(4*Fnotch-0)/8192,B6177+(F_stop-F_start)/8192) )</f>
        <v>191343.750000128</v>
      </c>
      <c r="C6178" s="39">
        <f t="shared" si="286"/>
        <v>-2.9816258989294235</v>
      </c>
      <c r="D6178" s="84">
        <f ca="1">IF(FilterType="FIR", IF(Extend_fmod=1,OFFSET(PRE_CALC!J6126,0,DEC_RATE), OFFSET(PRE_CALC!B6126,0,DEC_RATE)), C6178)</f>
        <v>-111.261051677</v>
      </c>
      <c r="E6178" s="84">
        <f t="shared" ca="1" si="287"/>
        <v>102406.249999872</v>
      </c>
      <c r="F6178" s="84">
        <f t="shared" ca="1" si="285"/>
        <v>-4.8930546883400004E-3</v>
      </c>
      <c r="G6178" s="119">
        <f>IF(FilterType="FIR",  PRE_CALC!A6126*Fdata, IF(F_default=1,G6177+(4*Fnotch-0)/8192,G6177+(F_stop-F_start)/8192) )</f>
        <v>191343.750000128</v>
      </c>
      <c r="H6178" s="120">
        <f ca="1">IF(FilterType="FIR", OFFSET(PRE_CALC!B6126,0,DEC_RATE), C6178)</f>
        <v>-111.261051677</v>
      </c>
    </row>
    <row r="6179" spans="2:8" x14ac:dyDescent="0.2">
      <c r="B6179" s="45">
        <f>IF(FilterType="FIR", IF(Extend_fmod, PRE_CALC!I6127*Fm, PRE_CALC!A6127*Fdata), IF(F_default=1,B6178+(4*Fnotch-0)/8192,B6178+(F_stop-F_start)/8192) )</f>
        <v>191375</v>
      </c>
      <c r="C6179" s="39">
        <f t="shared" si="286"/>
        <v>-2.982611632912668</v>
      </c>
      <c r="D6179" s="84">
        <f ca="1">IF(FilterType="FIR", IF(Extend_fmod=1,OFFSET(PRE_CALC!J6127,0,DEC_RATE), OFFSET(PRE_CALC!B6127,0,DEC_RATE)), C6179)</f>
        <v>-111.23849895399999</v>
      </c>
      <c r="E6179" s="84">
        <f t="shared" ca="1" si="287"/>
        <v>102406.249999872</v>
      </c>
      <c r="F6179" s="84">
        <f t="shared" ca="1" si="285"/>
        <v>-4.8930546883400004E-3</v>
      </c>
      <c r="G6179" s="119">
        <f>IF(FilterType="FIR",  PRE_CALC!A6127*Fdata, IF(F_default=1,G6178+(4*Fnotch-0)/8192,G6178+(F_stop-F_start)/8192) )</f>
        <v>191375</v>
      </c>
      <c r="H6179" s="120">
        <f ca="1">IF(FilterType="FIR", OFFSET(PRE_CALC!B6127,0,DEC_RATE), C6179)</f>
        <v>-111.23849895399999</v>
      </c>
    </row>
    <row r="6180" spans="2:8" x14ac:dyDescent="0.2">
      <c r="B6180" s="45">
        <f>IF(FilterType="FIR", IF(Extend_fmod, PRE_CALC!I6128*Fm, PRE_CALC!A6128*Fdata), IF(F_default=1,B6179+(4*Fnotch-0)/8192,B6179+(F_stop-F_start)/8192) )</f>
        <v>191406.249999872</v>
      </c>
      <c r="C6180" s="39">
        <f t="shared" si="286"/>
        <v>-2.9835975357176503</v>
      </c>
      <c r="D6180" s="84">
        <f ca="1">IF(FilterType="FIR", IF(Extend_fmod=1,OFFSET(PRE_CALC!J6128,0,DEC_RATE), OFFSET(PRE_CALC!B6128,0,DEC_RATE)), C6180)</f>
        <v>-111.21925206</v>
      </c>
      <c r="E6180" s="84">
        <f t="shared" ca="1" si="287"/>
        <v>102406.249999872</v>
      </c>
      <c r="F6180" s="84">
        <f t="shared" ca="1" si="285"/>
        <v>-4.8930546883400004E-3</v>
      </c>
      <c r="G6180" s="119">
        <f>IF(FilterType="FIR",  PRE_CALC!A6128*Fdata, IF(F_default=1,G6179+(4*Fnotch-0)/8192,G6179+(F_stop-F_start)/8192) )</f>
        <v>191406.249999872</v>
      </c>
      <c r="H6180" s="120">
        <f ca="1">IF(FilterType="FIR", OFFSET(PRE_CALC!B6128,0,DEC_RATE), C6180)</f>
        <v>-111.21925206</v>
      </c>
    </row>
    <row r="6181" spans="2:8" x14ac:dyDescent="0.2">
      <c r="B6181" s="45">
        <f>IF(FilterType="FIR", IF(Extend_fmod, PRE_CALC!I6129*Fm, PRE_CALC!A6129*Fdata), IF(F_default=1,B6180+(4*Fnotch-0)/8192,B6180+(F_stop-F_start)/8192) )</f>
        <v>191437.5</v>
      </c>
      <c r="C6181" s="39">
        <f t="shared" si="286"/>
        <v>-2.9845836073564764</v>
      </c>
      <c r="D6181" s="84">
        <f ca="1">IF(FilterType="FIR", IF(Extend_fmod=1,OFFSET(PRE_CALC!J6129,0,DEC_RATE), OFFSET(PRE_CALC!B6129,0,DEC_RATE)), C6181)</f>
        <v>-111.20329581199999</v>
      </c>
      <c r="E6181" s="84">
        <f t="shared" ca="1" si="287"/>
        <v>102406.249999872</v>
      </c>
      <c r="F6181" s="84">
        <f t="shared" ca="1" si="285"/>
        <v>-4.8930546883400004E-3</v>
      </c>
      <c r="G6181" s="119">
        <f>IF(FilterType="FIR",  PRE_CALC!A6129*Fdata, IF(F_default=1,G6180+(4*Fnotch-0)/8192,G6180+(F_stop-F_start)/8192) )</f>
        <v>191437.5</v>
      </c>
      <c r="H6181" s="120">
        <f ca="1">IF(FilterType="FIR", OFFSET(PRE_CALC!B6129,0,DEC_RATE), C6181)</f>
        <v>-111.20329581199999</v>
      </c>
    </row>
    <row r="6182" spans="2:8" x14ac:dyDescent="0.2">
      <c r="B6182" s="45">
        <f>IF(FilterType="FIR", IF(Extend_fmod, PRE_CALC!I6130*Fm, PRE_CALC!A6130*Fdata), IF(F_default=1,B6181+(4*Fnotch-0)/8192,B6181+(F_stop-F_start)/8192) )</f>
        <v>191468.750000128</v>
      </c>
      <c r="C6182" s="39">
        <f t="shared" si="286"/>
        <v>-2.9855698478250847</v>
      </c>
      <c r="D6182" s="84">
        <f ca="1">IF(FilterType="FIR", IF(Extend_fmod=1,OFFSET(PRE_CALC!J6130,0,DEC_RATE), OFFSET(PRE_CALC!B6130,0,DEC_RATE)), C6182)</f>
        <v>-111.19061723900001</v>
      </c>
      <c r="E6182" s="84">
        <f t="shared" ca="1" si="287"/>
        <v>102406.249999872</v>
      </c>
      <c r="F6182" s="84">
        <f t="shared" ca="1" si="285"/>
        <v>-4.8930546883400004E-3</v>
      </c>
      <c r="G6182" s="119">
        <f>IF(FilterType="FIR",  PRE_CALC!A6130*Fdata, IF(F_default=1,G6181+(4*Fnotch-0)/8192,G6181+(F_stop-F_start)/8192) )</f>
        <v>191468.750000128</v>
      </c>
      <c r="H6182" s="120">
        <f ca="1">IF(FilterType="FIR", OFFSET(PRE_CALC!B6130,0,DEC_RATE), C6182)</f>
        <v>-111.19061723900001</v>
      </c>
    </row>
    <row r="6183" spans="2:8" x14ac:dyDescent="0.2">
      <c r="B6183" s="45">
        <f>IF(FilterType="FIR", IF(Extend_fmod, PRE_CALC!I6131*Fm, PRE_CALC!A6131*Fdata), IF(F_default=1,B6182+(4*Fnotch-0)/8192,B6182+(F_stop-F_start)/8192) )</f>
        <v>191500</v>
      </c>
      <c r="C6183" s="39">
        <f t="shared" si="286"/>
        <v>-2.9865562571194144</v>
      </c>
      <c r="D6183" s="84">
        <f ca="1">IF(FilterType="FIR", IF(Extend_fmod=1,OFFSET(PRE_CALC!J6131,0,DEC_RATE), OFFSET(PRE_CALC!B6131,0,DEC_RATE)), C6183)</f>
        <v>-111.181205545</v>
      </c>
      <c r="E6183" s="84">
        <f t="shared" ca="1" si="287"/>
        <v>102406.249999872</v>
      </c>
      <c r="F6183" s="84">
        <f t="shared" ca="1" si="285"/>
        <v>-4.8930546883400004E-3</v>
      </c>
      <c r="G6183" s="119">
        <f>IF(FilterType="FIR",  PRE_CALC!A6131*Fdata, IF(F_default=1,G6182+(4*Fnotch-0)/8192,G6182+(F_stop-F_start)/8192) )</f>
        <v>191500</v>
      </c>
      <c r="H6183" s="120">
        <f ca="1">IF(FilterType="FIR", OFFSET(PRE_CALC!B6131,0,DEC_RATE), C6183)</f>
        <v>-111.181205545</v>
      </c>
    </row>
    <row r="6184" spans="2:8" x14ac:dyDescent="0.2">
      <c r="B6184" s="45">
        <f>IF(FilterType="FIR", IF(Extend_fmod, PRE_CALC!I6132*Fm, PRE_CALC!A6132*Fdata), IF(F_default=1,B6183+(4*Fnotch-0)/8192,B6183+(F_stop-F_start)/8192) )</f>
        <v>191531.249999872</v>
      </c>
      <c r="C6184" s="39">
        <f t="shared" si="286"/>
        <v>-2.9875428352515572</v>
      </c>
      <c r="D6184" s="84">
        <f ca="1">IF(FilterType="FIR", IF(Extend_fmod=1,OFFSET(PRE_CALC!J6132,0,DEC_RATE), OFFSET(PRE_CALC!B6132,0,DEC_RATE)), C6184)</f>
        <v>-111.17505207400001</v>
      </c>
      <c r="E6184" s="84">
        <f t="shared" ca="1" si="287"/>
        <v>102406.249999872</v>
      </c>
      <c r="F6184" s="84">
        <f t="shared" ca="1" si="285"/>
        <v>-4.8930546883400004E-3</v>
      </c>
      <c r="G6184" s="119">
        <f>IF(FilterType="FIR",  PRE_CALC!A6132*Fdata, IF(F_default=1,G6183+(4*Fnotch-0)/8192,G6183+(F_stop-F_start)/8192) )</f>
        <v>191531.249999872</v>
      </c>
      <c r="H6184" s="120">
        <f ca="1">IF(FilterType="FIR", OFFSET(PRE_CALC!B6132,0,DEC_RATE), C6184)</f>
        <v>-111.17505207400001</v>
      </c>
    </row>
    <row r="6185" spans="2:8" x14ac:dyDescent="0.2">
      <c r="B6185" s="45">
        <f>IF(FilterType="FIR", IF(Extend_fmod, PRE_CALC!I6133*Fm, PRE_CALC!A6133*Fdata), IF(F_default=1,B6184+(4*Fnotch-0)/8192,B6184+(F_stop-F_start)/8192) )</f>
        <v>191562.5</v>
      </c>
      <c r="C6185" s="39">
        <f t="shared" si="286"/>
        <v>-2.9885295822336304</v>
      </c>
      <c r="D6185" s="84">
        <f ca="1">IF(FilterType="FIR", IF(Extend_fmod=1,OFFSET(PRE_CALC!J6133,0,DEC_RATE), OFFSET(PRE_CALC!B6133,0,DEC_RATE)), C6185)</f>
        <v>-111.172150288</v>
      </c>
      <c r="E6185" s="84">
        <f t="shared" ca="1" si="287"/>
        <v>102406.249999872</v>
      </c>
      <c r="F6185" s="84">
        <f t="shared" ca="1" si="285"/>
        <v>-4.8930546883400004E-3</v>
      </c>
      <c r="G6185" s="119">
        <f>IF(FilterType="FIR",  PRE_CALC!A6133*Fdata, IF(F_default=1,G6184+(4*Fnotch-0)/8192,G6184+(F_stop-F_start)/8192) )</f>
        <v>191562.5</v>
      </c>
      <c r="H6185" s="120">
        <f ca="1">IF(FilterType="FIR", OFFSET(PRE_CALC!B6133,0,DEC_RATE), C6185)</f>
        <v>-111.172150288</v>
      </c>
    </row>
    <row r="6186" spans="2:8" x14ac:dyDescent="0.2">
      <c r="B6186" s="45">
        <f>IF(FilterType="FIR", IF(Extend_fmod, PRE_CALC!I6134*Fm, PRE_CALC!A6134*Fdata), IF(F_default=1,B6185+(4*Fnotch-0)/8192,B6185+(F_stop-F_start)/8192) )</f>
        <v>191593.750000128</v>
      </c>
      <c r="C6186" s="39">
        <f t="shared" si="286"/>
        <v>-2.9895164980615645</v>
      </c>
      <c r="D6186" s="84">
        <f ca="1">IF(FilterType="FIR", IF(Extend_fmod=1,OFFSET(PRE_CALC!J6134,0,DEC_RATE), OFFSET(PRE_CALC!B6134,0,DEC_RATE)), C6186)</f>
        <v>-111.17249574900001</v>
      </c>
      <c r="E6186" s="84">
        <f t="shared" ca="1" si="287"/>
        <v>102406.249999872</v>
      </c>
      <c r="F6186" s="84">
        <f t="shared" ca="1" si="285"/>
        <v>-4.8930546883400004E-3</v>
      </c>
      <c r="G6186" s="119">
        <f>IF(FilterType="FIR",  PRE_CALC!A6134*Fdata, IF(F_default=1,G6185+(4*Fnotch-0)/8192,G6185+(F_stop-F_start)/8192) )</f>
        <v>191593.750000128</v>
      </c>
      <c r="H6186" s="120">
        <f ca="1">IF(FilterType="FIR", OFFSET(PRE_CALC!B6134,0,DEC_RATE), C6186)</f>
        <v>-111.17249574900001</v>
      </c>
    </row>
    <row r="6187" spans="2:8" x14ac:dyDescent="0.2">
      <c r="B6187" s="45">
        <f>IF(FilterType="FIR", IF(Extend_fmod, PRE_CALC!I6135*Fm, PRE_CALC!A6135*Fdata), IF(F_default=1,B6186+(4*Fnotch-0)/8192,B6186+(F_stop-F_start)/8192) )</f>
        <v>191625</v>
      </c>
      <c r="C6187" s="39">
        <f t="shared" si="286"/>
        <v>-2.9905035827312991</v>
      </c>
      <c r="D6187" s="84">
        <f ca="1">IF(FilterType="FIR", IF(Extend_fmod=1,OFFSET(PRE_CALC!J6135,0,DEC_RATE), OFFSET(PRE_CALC!B6135,0,DEC_RATE)), C6187)</f>
        <v>-111.176086102</v>
      </c>
      <c r="E6187" s="84">
        <f t="shared" ca="1" si="287"/>
        <v>102406.249999872</v>
      </c>
      <c r="F6187" s="84">
        <f t="shared" ca="1" si="285"/>
        <v>-4.8930546883400004E-3</v>
      </c>
      <c r="G6187" s="119">
        <f>IF(FilterType="FIR",  PRE_CALC!A6135*Fdata, IF(F_default=1,G6186+(4*Fnotch-0)/8192,G6186+(F_stop-F_start)/8192) )</f>
        <v>191625</v>
      </c>
      <c r="H6187" s="120">
        <f ca="1">IF(FilterType="FIR", OFFSET(PRE_CALC!B6135,0,DEC_RATE), C6187)</f>
        <v>-111.176086102</v>
      </c>
    </row>
    <row r="6188" spans="2:8" x14ac:dyDescent="0.2">
      <c r="B6188" s="45">
        <f>IF(FilterType="FIR", IF(Extend_fmod, PRE_CALC!I6136*Fm, PRE_CALC!A6136*Fdata), IF(F_default=1,B6187+(4*Fnotch-0)/8192,B6187+(F_stop-F_start)/8192) )</f>
        <v>191656.249999872</v>
      </c>
      <c r="C6188" s="39">
        <f t="shared" si="286"/>
        <v>-2.9914908362549593</v>
      </c>
      <c r="D6188" s="84">
        <f ca="1">IF(FilterType="FIR", IF(Extend_fmod=1,OFFSET(PRE_CALC!J6136,0,DEC_RATE), OFFSET(PRE_CALC!B6136,0,DEC_RATE)), C6188)</f>
        <v>-111.182921069</v>
      </c>
      <c r="E6188" s="84">
        <f t="shared" ca="1" si="287"/>
        <v>102406.249999872</v>
      </c>
      <c r="F6188" s="84">
        <f t="shared" ca="1" si="285"/>
        <v>-4.8930546883400004E-3</v>
      </c>
      <c r="G6188" s="119">
        <f>IF(FilterType="FIR",  PRE_CALC!A6136*Fdata, IF(F_default=1,G6187+(4*Fnotch-0)/8192,G6187+(F_stop-F_start)/8192) )</f>
        <v>191656.249999872</v>
      </c>
      <c r="H6188" s="120">
        <f ca="1">IF(FilterType="FIR", OFFSET(PRE_CALC!B6136,0,DEC_RATE), C6188)</f>
        <v>-111.182921069</v>
      </c>
    </row>
    <row r="6189" spans="2:8" x14ac:dyDescent="0.2">
      <c r="B6189" s="45">
        <f>IF(FilterType="FIR", IF(Extend_fmod, PRE_CALC!I6137*Fm, PRE_CALC!A6137*Fdata), IF(F_default=1,B6188+(4*Fnotch-0)/8192,B6188+(F_stop-F_start)/8192) )</f>
        <v>191687.5</v>
      </c>
      <c r="C6189" s="39">
        <f t="shared" si="286"/>
        <v>-2.9924782586446397</v>
      </c>
      <c r="D6189" s="84">
        <f ca="1">IF(FilterType="FIR", IF(Extend_fmod=1,OFFSET(PRE_CALC!J6137,0,DEC_RATE), OFFSET(PRE_CALC!B6137,0,DEC_RATE)), C6189)</f>
        <v>-111.193002447</v>
      </c>
      <c r="E6189" s="84">
        <f t="shared" ca="1" si="287"/>
        <v>102406.249999872</v>
      </c>
      <c r="F6189" s="84">
        <f t="shared" ca="1" si="285"/>
        <v>-4.8930546883400004E-3</v>
      </c>
      <c r="G6189" s="119">
        <f>IF(FilterType="FIR",  PRE_CALC!A6137*Fdata, IF(F_default=1,G6188+(4*Fnotch-0)/8192,G6188+(F_stop-F_start)/8192) )</f>
        <v>191687.5</v>
      </c>
      <c r="H6189" s="120">
        <f ca="1">IF(FilterType="FIR", OFFSET(PRE_CALC!B6137,0,DEC_RATE), C6189)</f>
        <v>-111.193002447</v>
      </c>
    </row>
    <row r="6190" spans="2:8" x14ac:dyDescent="0.2">
      <c r="B6190" s="45">
        <f>IF(FilterType="FIR", IF(Extend_fmod, PRE_CALC!I6138*Fm, PRE_CALC!A6138*Fdata), IF(F_default=1,B6189+(4*Fnotch-0)/8192,B6189+(F_stop-F_start)/8192) )</f>
        <v>191718.750000128</v>
      </c>
      <c r="C6190" s="39">
        <f t="shared" si="286"/>
        <v>-2.9934658498962925</v>
      </c>
      <c r="D6190" s="84">
        <f ca="1">IF(FilterType="FIR", IF(Extend_fmod=1,OFFSET(PRE_CALC!J6138,0,DEC_RATE), OFFSET(PRE_CALC!B6138,0,DEC_RATE)), C6190)</f>
        <v>-111.206334111</v>
      </c>
      <c r="E6190" s="84">
        <f t="shared" ca="1" si="287"/>
        <v>102406.249999872</v>
      </c>
      <c r="F6190" s="84">
        <f t="shared" ca="1" si="285"/>
        <v>-4.8930546883400004E-3</v>
      </c>
      <c r="G6190" s="119">
        <f>IF(FilterType="FIR",  PRE_CALC!A6138*Fdata, IF(F_default=1,G6189+(4*Fnotch-0)/8192,G6189+(F_stop-F_start)/8192) )</f>
        <v>191718.750000128</v>
      </c>
      <c r="H6190" s="120">
        <f ca="1">IF(FilterType="FIR", OFFSET(PRE_CALC!B6138,0,DEC_RATE), C6190)</f>
        <v>-111.206334111</v>
      </c>
    </row>
    <row r="6191" spans="2:8" x14ac:dyDescent="0.2">
      <c r="B6191" s="45">
        <f>IF(FilterType="FIR", IF(Extend_fmod, PRE_CALC!I6139*Fm, PRE_CALC!A6139*Fdata), IF(F_default=1,B6190+(4*Fnotch-0)/8192,B6190+(F_stop-F_start)/8192) )</f>
        <v>191750</v>
      </c>
      <c r="C6191" s="39">
        <f t="shared" si="286"/>
        <v>-2.994453610005829</v>
      </c>
      <c r="D6191" s="84">
        <f ca="1">IF(FilterType="FIR", IF(Extend_fmod=1,OFFSET(PRE_CALC!J6139,0,DEC_RATE), OFFSET(PRE_CALC!B6139,0,DEC_RATE)), C6191)</f>
        <v>-111.222922023</v>
      </c>
      <c r="E6191" s="84">
        <f t="shared" ca="1" si="287"/>
        <v>102406.249999872</v>
      </c>
      <c r="F6191" s="84">
        <f t="shared" ca="1" si="285"/>
        <v>-4.8930546883400004E-3</v>
      </c>
      <c r="G6191" s="119">
        <f>IF(FilterType="FIR",  PRE_CALC!A6139*Fdata, IF(F_default=1,G6190+(4*Fnotch-0)/8192,G6190+(F_stop-F_start)/8192) )</f>
        <v>191750</v>
      </c>
      <c r="H6191" s="120">
        <f ca="1">IF(FilterType="FIR", OFFSET(PRE_CALC!B6139,0,DEC_RATE), C6191)</f>
        <v>-111.222922023</v>
      </c>
    </row>
    <row r="6192" spans="2:8" x14ac:dyDescent="0.2">
      <c r="B6192" s="45">
        <f>IF(FilterType="FIR", IF(Extend_fmod, PRE_CALC!I6140*Fm, PRE_CALC!A6140*Fdata), IF(F_default=1,B6191+(4*Fnotch-0)/8192,B6191+(F_stop-F_start)/8192) )</f>
        <v>191781.249999872</v>
      </c>
      <c r="C6192" s="39">
        <f t="shared" si="286"/>
        <v>-2.9954415389853954</v>
      </c>
      <c r="D6192" s="84">
        <f ca="1">IF(FilterType="FIR", IF(Extend_fmod=1,OFFSET(PRE_CALC!J6140,0,DEC_RATE), OFFSET(PRE_CALC!B6140,0,DEC_RATE)), C6192)</f>
        <v>-111.242774248</v>
      </c>
      <c r="E6192" s="84">
        <f t="shared" ca="1" si="287"/>
        <v>102406.249999872</v>
      </c>
      <c r="F6192" s="84">
        <f t="shared" ca="1" si="285"/>
        <v>-4.8930546883400004E-3</v>
      </c>
      <c r="G6192" s="119">
        <f>IF(FilterType="FIR",  PRE_CALC!A6140*Fdata, IF(F_default=1,G6191+(4*Fnotch-0)/8192,G6191+(F_stop-F_start)/8192) )</f>
        <v>191781.249999872</v>
      </c>
      <c r="H6192" s="120">
        <f ca="1">IF(FilterType="FIR", OFFSET(PRE_CALC!B6140,0,DEC_RATE), C6192)</f>
        <v>-111.242774248</v>
      </c>
    </row>
    <row r="6193" spans="2:8" x14ac:dyDescent="0.2">
      <c r="B6193" s="45">
        <f>IF(FilterType="FIR", IF(Extend_fmod, PRE_CALC!I6141*Fm, PRE_CALC!A6141*Fdata), IF(F_default=1,B6192+(4*Fnotch-0)/8192,B6192+(F_stop-F_start)/8192) )</f>
        <v>191812.5</v>
      </c>
      <c r="C6193" s="39">
        <f t="shared" si="286"/>
        <v>-2.9964296368470933</v>
      </c>
      <c r="D6193" s="84">
        <f ca="1">IF(FilterType="FIR", IF(Extend_fmod=1,OFFSET(PRE_CALC!J6141,0,DEC_RATE), OFFSET(PRE_CALC!B6141,0,DEC_RATE)), C6193)</f>
        <v>-111.26590097099999</v>
      </c>
      <c r="E6193" s="84">
        <f t="shared" ca="1" si="287"/>
        <v>102406.249999872</v>
      </c>
      <c r="F6193" s="84">
        <f t="shared" ca="1" si="285"/>
        <v>-4.8930546883400004E-3</v>
      </c>
      <c r="G6193" s="119">
        <f>IF(FilterType="FIR",  PRE_CALC!A6141*Fdata, IF(F_default=1,G6192+(4*Fnotch-0)/8192,G6192+(F_stop-F_start)/8192) )</f>
        <v>191812.5</v>
      </c>
      <c r="H6193" s="120">
        <f ca="1">IF(FilterType="FIR", OFFSET(PRE_CALC!B6141,0,DEC_RATE), C6193)</f>
        <v>-111.26590097099999</v>
      </c>
    </row>
    <row r="6194" spans="2:8" x14ac:dyDescent="0.2">
      <c r="B6194" s="45">
        <f>IF(FilterType="FIR", IF(Extend_fmod, PRE_CALC!I6142*Fm, PRE_CALC!A6142*Fdata), IF(F_default=1,B6193+(4*Fnotch-0)/8192,B6193+(F_stop-F_start)/8192) )</f>
        <v>191843.750000128</v>
      </c>
      <c r="C6194" s="39">
        <f t="shared" si="286"/>
        <v>-2.9974179035868733</v>
      </c>
      <c r="D6194" s="84">
        <f ca="1">IF(FilterType="FIR", IF(Extend_fmod=1,OFFSET(PRE_CALC!J6142,0,DEC_RATE), OFFSET(PRE_CALC!B6142,0,DEC_RATE)), C6194)</f>
        <v>-111.292314527</v>
      </c>
      <c r="E6194" s="84">
        <f t="shared" ca="1" si="287"/>
        <v>102406.249999872</v>
      </c>
      <c r="F6194" s="84">
        <f t="shared" ca="1" si="285"/>
        <v>-4.8930546883400004E-3</v>
      </c>
      <c r="G6194" s="119">
        <f>IF(FilterType="FIR",  PRE_CALC!A6142*Fdata, IF(F_default=1,G6193+(4*Fnotch-0)/8192,G6193+(F_stop-F_start)/8192) )</f>
        <v>191843.750000128</v>
      </c>
      <c r="H6194" s="120">
        <f ca="1">IF(FilterType="FIR", OFFSET(PRE_CALC!B6142,0,DEC_RATE), C6194)</f>
        <v>-111.292314527</v>
      </c>
    </row>
    <row r="6195" spans="2:8" x14ac:dyDescent="0.2">
      <c r="B6195" s="45">
        <f>IF(FilterType="FIR", IF(Extend_fmod, PRE_CALC!I6143*Fm, PRE_CALC!A6143*Fdata), IF(F_default=1,B6194+(4*Fnotch-0)/8192,B6194+(F_stop-F_start)/8192) )</f>
        <v>191875</v>
      </c>
      <c r="C6195" s="39">
        <f t="shared" si="286"/>
        <v>-2.9984063392006624</v>
      </c>
      <c r="D6195" s="84">
        <f ca="1">IF(FilterType="FIR", IF(Extend_fmod=1,OFFSET(PRE_CALC!J6143,0,DEC_RATE), OFFSET(PRE_CALC!B6143,0,DEC_RATE)), C6195)</f>
        <v>-111.322029431</v>
      </c>
      <c r="E6195" s="84">
        <f t="shared" ca="1" si="287"/>
        <v>102406.249999872</v>
      </c>
      <c r="F6195" s="84">
        <f t="shared" ca="1" si="285"/>
        <v>-4.8930546883400004E-3</v>
      </c>
      <c r="G6195" s="119">
        <f>IF(FilterType="FIR",  PRE_CALC!A6143*Fdata, IF(F_default=1,G6194+(4*Fnotch-0)/8192,G6194+(F_stop-F_start)/8192) )</f>
        <v>191875</v>
      </c>
      <c r="H6195" s="120">
        <f ca="1">IF(FilterType="FIR", OFFSET(PRE_CALC!B6143,0,DEC_RATE), C6195)</f>
        <v>-111.322029431</v>
      </c>
    </row>
    <row r="6196" spans="2:8" x14ac:dyDescent="0.2">
      <c r="B6196" s="45">
        <f>IF(FilterType="FIR", IF(Extend_fmod, PRE_CALC!I6144*Fm, PRE_CALC!A6144*Fdata), IF(F_default=1,B6195+(4*Fnotch-0)/8192,B6195+(F_stop-F_start)/8192) )</f>
        <v>191906.249999872</v>
      </c>
      <c r="C6196" s="39">
        <f t="shared" si="286"/>
        <v>-2.9993949437005836</v>
      </c>
      <c r="D6196" s="84">
        <f ca="1">IF(FilterType="FIR", IF(Extend_fmod=1,OFFSET(PRE_CALC!J6144,0,DEC_RATE), OFFSET(PRE_CALC!B6144,0,DEC_RATE)), C6196)</f>
        <v>-111.35506241900001</v>
      </c>
      <c r="E6196" s="84">
        <f t="shared" ca="1" si="287"/>
        <v>102406.249999872</v>
      </c>
      <c r="F6196" s="84">
        <f t="shared" ca="1" si="285"/>
        <v>-4.8930546883400004E-3</v>
      </c>
      <c r="G6196" s="119">
        <f>IF(FilterType="FIR",  PRE_CALC!A6144*Fdata, IF(F_default=1,G6195+(4*Fnotch-0)/8192,G6195+(F_stop-F_start)/8192) )</f>
        <v>191906.249999872</v>
      </c>
      <c r="H6196" s="120">
        <f ca="1">IF(FilterType="FIR", OFFSET(PRE_CALC!B6144,0,DEC_RATE), C6196)</f>
        <v>-111.35506241900001</v>
      </c>
    </row>
    <row r="6197" spans="2:8" x14ac:dyDescent="0.2">
      <c r="B6197" s="45">
        <f>IF(FilterType="FIR", IF(Extend_fmod, PRE_CALC!I6145*Fm, PRE_CALC!A6145*Fdata), IF(F_default=1,B6196+(4*Fnotch-0)/8192,B6196+(F_stop-F_start)/8192) )</f>
        <v>191937.5</v>
      </c>
      <c r="C6197" s="39">
        <f t="shared" si="286"/>
        <v>-3.0003837170987739</v>
      </c>
      <c r="D6197" s="84">
        <f ca="1">IF(FilterType="FIR", IF(Extend_fmod=1,OFFSET(PRE_CALC!J6145,0,DEC_RATE), OFFSET(PRE_CALC!B6145,0,DEC_RATE)), C6197)</f>
        <v>-111.39143248800001</v>
      </c>
      <c r="E6197" s="84">
        <f t="shared" ca="1" si="287"/>
        <v>102406.249999872</v>
      </c>
      <c r="F6197" s="84">
        <f t="shared" ca="1" si="285"/>
        <v>-4.8930546883400004E-3</v>
      </c>
      <c r="G6197" s="119">
        <f>IF(FilterType="FIR",  PRE_CALC!A6145*Fdata, IF(F_default=1,G6196+(4*Fnotch-0)/8192,G6196+(F_stop-F_start)/8192) )</f>
        <v>191937.5</v>
      </c>
      <c r="H6197" s="120">
        <f ca="1">IF(FilterType="FIR", OFFSET(PRE_CALC!B6145,0,DEC_RATE), C6197)</f>
        <v>-111.39143248800001</v>
      </c>
    </row>
    <row r="6198" spans="2:8" x14ac:dyDescent="0.2">
      <c r="B6198" s="45">
        <f>IF(FilterType="FIR", IF(Extend_fmod, PRE_CALC!I6146*Fm, PRE_CALC!A6146*Fdata), IF(F_default=1,B6197+(4*Fnotch-0)/8192,B6197+(F_stop-F_start)/8192) )</f>
        <v>191968.750000128</v>
      </c>
      <c r="C6198" s="39">
        <f t="shared" si="286"/>
        <v>-3.001372659391166</v>
      </c>
      <c r="D6198" s="84">
        <f ca="1">IF(FilterType="FIR", IF(Extend_fmod=1,OFFSET(PRE_CALC!J6146,0,DEC_RATE), OFFSET(PRE_CALC!B6146,0,DEC_RATE)), C6198)</f>
        <v>-111.43116095400001</v>
      </c>
      <c r="E6198" s="84">
        <f t="shared" ca="1" si="287"/>
        <v>102406.249999872</v>
      </c>
      <c r="F6198" s="84">
        <f t="shared" ca="1" si="285"/>
        <v>-4.8930546883400004E-3</v>
      </c>
      <c r="G6198" s="119">
        <f>IF(FilterType="FIR",  PRE_CALC!A6146*Fdata, IF(F_default=1,G6197+(4*Fnotch-0)/8192,G6197+(F_stop-F_start)/8192) )</f>
        <v>191968.750000128</v>
      </c>
      <c r="H6198" s="120">
        <f ca="1">IF(FilterType="FIR", OFFSET(PRE_CALC!B6146,0,DEC_RATE), C6198)</f>
        <v>-111.43116095400001</v>
      </c>
    </row>
    <row r="6199" spans="2:8" x14ac:dyDescent="0.2">
      <c r="B6199" s="45">
        <f>IF(FilterType="FIR", IF(Extend_fmod, PRE_CALC!I6147*Fm, PRE_CALC!A6147*Fdata), IF(F_default=1,B6198+(4*Fnotch-0)/8192,B6198+(F_stop-F_start)/8192) )</f>
        <v>192000</v>
      </c>
      <c r="C6199" s="39">
        <f t="shared" si="286"/>
        <v>-3.0023617705736911</v>
      </c>
      <c r="D6199" s="84">
        <f ca="1">IF(FilterType="FIR", IF(Extend_fmod=1,OFFSET(PRE_CALC!J6147,0,DEC_RATE), OFFSET(PRE_CALC!B6147,0,DEC_RATE)), C6199)</f>
        <v>-111.474271507</v>
      </c>
      <c r="E6199" s="84">
        <f t="shared" ca="1" si="287"/>
        <v>102406.249999872</v>
      </c>
      <c r="F6199" s="84">
        <f t="shared" ref="F6199:F6262" ca="1" si="288">IF(G6199&lt;=F_PB,H6199, OFFSET(H:H,MATCH(F_PB-0.0001,G:G),0,1))</f>
        <v>-4.8930546883400004E-3</v>
      </c>
      <c r="G6199" s="119">
        <f>IF(FilterType="FIR",  PRE_CALC!A6147*Fdata, IF(F_default=1,G6198+(4*Fnotch-0)/8192,G6198+(F_stop-F_start)/8192) )</f>
        <v>192000</v>
      </c>
      <c r="H6199" s="120">
        <f ca="1">IF(FilterType="FIR", OFFSET(PRE_CALC!B6147,0,DEC_RATE), C6199)</f>
        <v>-111.474271507</v>
      </c>
    </row>
    <row r="6200" spans="2:8" x14ac:dyDescent="0.2">
      <c r="B6200" s="45">
        <f>IF(FilterType="FIR", IF(Extend_fmod, PRE_CALC!I6148*Fm, PRE_CALC!A6148*Fdata), IF(F_default=1,B6199+(4*Fnotch-0)/8192,B6199+(F_stop-F_start)/8192) )</f>
        <v>192031.249999872</v>
      </c>
      <c r="C6200" s="39">
        <f t="shared" ref="C6200:C6263" si="289">MAX(20*LOG(ABS(   (1/s_dec*SIN(s_dec*$B6200/Fm*PI())/SIN($B6200/Fm*PI()))^(order-1) * (1/s_dec2*SIN(s_dec2*$B6200/Fm*PI())/SIN($B6200/Fm*PI()))  )), -160)</f>
        <v>-3.0033510506584733</v>
      </c>
      <c r="D6200" s="84">
        <f ca="1">IF(FilterType="FIR", IF(Extend_fmod=1,OFFSET(PRE_CALC!J6148,0,DEC_RATE), OFFSET(PRE_CALC!B6148,0,DEC_RATE)), C6200)</f>
        <v>-111.52079027800001</v>
      </c>
      <c r="E6200" s="84">
        <f t="shared" ref="E6200:E6263" ca="1" si="290">IF(G6200&lt;=F_PB,G6200, OFFSET(G:G,MATCH(F_PB-0.0001,G:G),0,1) )</f>
        <v>102406.249999872</v>
      </c>
      <c r="F6200" s="84">
        <f t="shared" ca="1" si="288"/>
        <v>-4.8930546883400004E-3</v>
      </c>
      <c r="G6200" s="119">
        <f>IF(FilterType="FIR",  PRE_CALC!A6148*Fdata, IF(F_default=1,G6199+(4*Fnotch-0)/8192,G6199+(F_stop-F_start)/8192) )</f>
        <v>192031.249999872</v>
      </c>
      <c r="H6200" s="120">
        <f ca="1">IF(FilterType="FIR", OFFSET(PRE_CALC!B6148,0,DEC_RATE), C6200)</f>
        <v>-111.52079027800001</v>
      </c>
    </row>
    <row r="6201" spans="2:8" x14ac:dyDescent="0.2">
      <c r="B6201" s="45">
        <f>IF(FilterType="FIR", IF(Extend_fmod, PRE_CALC!I6149*Fm, PRE_CALC!A6149*Fdata), IF(F_default=1,B6200+(4*Fnotch-0)/8192,B6200+(F_stop-F_start)/8192) )</f>
        <v>192062.5</v>
      </c>
      <c r="C6201" s="39">
        <f t="shared" si="289"/>
        <v>-3.0043404996576664</v>
      </c>
      <c r="D6201" s="84">
        <f ca="1">IF(FilterType="FIR", IF(Extend_fmod=1,OFFSET(PRE_CALC!J6149,0,DEC_RATE), OFFSET(PRE_CALC!B6149,0,DEC_RATE)), C6201)</f>
        <v>-111.570745913</v>
      </c>
      <c r="E6201" s="84">
        <f t="shared" ca="1" si="290"/>
        <v>102406.249999872</v>
      </c>
      <c r="F6201" s="84">
        <f t="shared" ca="1" si="288"/>
        <v>-4.8930546883400004E-3</v>
      </c>
      <c r="G6201" s="119">
        <f>IF(FilterType="FIR",  PRE_CALC!A6149*Fdata, IF(F_default=1,G6200+(4*Fnotch-0)/8192,G6200+(F_stop-F_start)/8192) )</f>
        <v>192062.5</v>
      </c>
      <c r="H6201" s="120">
        <f ca="1">IF(FilterType="FIR", OFFSET(PRE_CALC!B6149,0,DEC_RATE), C6201)</f>
        <v>-111.570745913</v>
      </c>
    </row>
    <row r="6202" spans="2:8" x14ac:dyDescent="0.2">
      <c r="B6202" s="45">
        <f>IF(FilterType="FIR", IF(Extend_fmod, PRE_CALC!I6150*Fm, PRE_CALC!A6150*Fdata), IF(F_default=1,B6201+(4*Fnotch-0)/8192,B6201+(F_stop-F_start)/8192) )</f>
        <v>192093.750000128</v>
      </c>
      <c r="C6202" s="39">
        <f t="shared" si="289"/>
        <v>-3.0053301175671905</v>
      </c>
      <c r="D6202" s="84">
        <f ca="1">IF(FilterType="FIR", IF(Extend_fmod=1,OFFSET(PRE_CALC!J6150,0,DEC_RATE), OFFSET(PRE_CALC!B6150,0,DEC_RATE)), C6202)</f>
        <v>-111.624169653</v>
      </c>
      <c r="E6202" s="84">
        <f t="shared" ca="1" si="290"/>
        <v>102406.249999872</v>
      </c>
      <c r="F6202" s="84">
        <f t="shared" ca="1" si="288"/>
        <v>-4.8930546883400004E-3</v>
      </c>
      <c r="G6202" s="119">
        <f>IF(FilterType="FIR",  PRE_CALC!A6150*Fdata, IF(F_default=1,G6201+(4*Fnotch-0)/8192,G6201+(F_stop-F_start)/8192) )</f>
        <v>192093.750000128</v>
      </c>
      <c r="H6202" s="120">
        <f ca="1">IF(FilterType="FIR", OFFSET(PRE_CALC!B6150,0,DEC_RATE), C6202)</f>
        <v>-111.624169653</v>
      </c>
    </row>
    <row r="6203" spans="2:8" x14ac:dyDescent="0.2">
      <c r="B6203" s="45">
        <f>IF(FilterType="FIR", IF(Extend_fmod, PRE_CALC!I6151*Fm, PRE_CALC!A6151*Fdata), IF(F_default=1,B6202+(4*Fnotch-0)/8192,B6202+(F_stop-F_start)/8192) )</f>
        <v>192125</v>
      </c>
      <c r="C6203" s="39">
        <f t="shared" si="289"/>
        <v>-3.006319904383</v>
      </c>
      <c r="D6203" s="84">
        <f ca="1">IF(FilterType="FIR", IF(Extend_fmod=1,OFFSET(PRE_CALC!J6151,0,DEC_RATE), OFFSET(PRE_CALC!B6151,0,DEC_RATE)), C6203)</f>
        <v>-111.681095429</v>
      </c>
      <c r="E6203" s="84">
        <f t="shared" ca="1" si="290"/>
        <v>102406.249999872</v>
      </c>
      <c r="F6203" s="84">
        <f t="shared" ca="1" si="288"/>
        <v>-4.8930546883400004E-3</v>
      </c>
      <c r="G6203" s="119">
        <f>IF(FilterType="FIR",  PRE_CALC!A6151*Fdata, IF(F_default=1,G6202+(4*Fnotch-0)/8192,G6202+(F_stop-F_start)/8192) )</f>
        <v>192125</v>
      </c>
      <c r="H6203" s="120">
        <f ca="1">IF(FilterType="FIR", OFFSET(PRE_CALC!B6151,0,DEC_RATE), C6203)</f>
        <v>-111.681095429</v>
      </c>
    </row>
    <row r="6204" spans="2:8" x14ac:dyDescent="0.2">
      <c r="B6204" s="45">
        <f>IF(FilterType="FIR", IF(Extend_fmod, PRE_CALC!I6152*Fm, PRE_CALC!A6152*Fdata), IF(F_default=1,B6203+(4*Fnotch-0)/8192,B6203+(F_stop-F_start)/8192) )</f>
        <v>192156.249999872</v>
      </c>
      <c r="C6204" s="39">
        <f t="shared" si="289"/>
        <v>-3.007309860117199</v>
      </c>
      <c r="D6204" s="84">
        <f ca="1">IF(FilterType="FIR", IF(Extend_fmod=1,OFFSET(PRE_CALC!J6152,0,DEC_RATE), OFFSET(PRE_CALC!B6152,0,DEC_RATE)), C6204)</f>
        <v>-111.741559959</v>
      </c>
      <c r="E6204" s="84">
        <f t="shared" ca="1" si="290"/>
        <v>102406.249999872</v>
      </c>
      <c r="F6204" s="84">
        <f t="shared" ca="1" si="288"/>
        <v>-4.8930546883400004E-3</v>
      </c>
      <c r="G6204" s="119">
        <f>IF(FilterType="FIR",  PRE_CALC!A6152*Fdata, IF(F_default=1,G6203+(4*Fnotch-0)/8192,G6203+(F_stop-F_start)/8192) )</f>
        <v>192156.249999872</v>
      </c>
      <c r="H6204" s="120">
        <f ca="1">IF(FilterType="FIR", OFFSET(PRE_CALC!B6152,0,DEC_RATE), C6204)</f>
        <v>-111.741559959</v>
      </c>
    </row>
    <row r="6205" spans="2:8" x14ac:dyDescent="0.2">
      <c r="B6205" s="45">
        <f>IF(FilterType="FIR", IF(Extend_fmod, PRE_CALC!I6153*Fm, PRE_CALC!A6153*Fdata), IF(F_default=1,B6204+(4*Fnotch-0)/8192,B6204+(F_stop-F_start)/8192) )</f>
        <v>192187.5</v>
      </c>
      <c r="C6205" s="39">
        <f t="shared" si="289"/>
        <v>-3.0082999847819631</v>
      </c>
      <c r="D6205" s="84">
        <f ca="1">IF(FilterType="FIR", IF(Extend_fmod=1,OFFSET(PRE_CALC!J6153,0,DEC_RATE), OFFSET(PRE_CALC!B6153,0,DEC_RATE)), C6205)</f>
        <v>-111.805602862</v>
      </c>
      <c r="E6205" s="84">
        <f t="shared" ca="1" si="290"/>
        <v>102406.249999872</v>
      </c>
      <c r="F6205" s="84">
        <f t="shared" ca="1" si="288"/>
        <v>-4.8930546883400004E-3</v>
      </c>
      <c r="G6205" s="119">
        <f>IF(FilterType="FIR",  PRE_CALC!A6153*Fdata, IF(F_default=1,G6204+(4*Fnotch-0)/8192,G6204+(F_stop-F_start)/8192) )</f>
        <v>192187.5</v>
      </c>
      <c r="H6205" s="120">
        <f ca="1">IF(FilterType="FIR", OFFSET(PRE_CALC!B6153,0,DEC_RATE), C6205)</f>
        <v>-111.805602862</v>
      </c>
    </row>
    <row r="6206" spans="2:8" x14ac:dyDescent="0.2">
      <c r="B6206" s="45">
        <f>IF(FilterType="FIR", IF(Extend_fmod, PRE_CALC!I6154*Fm, PRE_CALC!A6154*Fdata), IF(F_default=1,B6205+(4*Fnotch-0)/8192,B6205+(F_stop-F_start)/8192) )</f>
        <v>192218.750000128</v>
      </c>
      <c r="C6206" s="39">
        <f t="shared" si="289"/>
        <v>-3.0092902783732169</v>
      </c>
      <c r="D6206" s="84">
        <f ca="1">IF(FilterType="FIR", IF(Extend_fmod=1,OFFSET(PRE_CALC!J6154,0,DEC_RATE), OFFSET(PRE_CALC!B6154,0,DEC_RATE)), C6206)</f>
        <v>-111.873266775</v>
      </c>
      <c r="E6206" s="84">
        <f t="shared" ca="1" si="290"/>
        <v>102406.249999872</v>
      </c>
      <c r="F6206" s="84">
        <f t="shared" ca="1" si="288"/>
        <v>-4.8930546883400004E-3</v>
      </c>
      <c r="G6206" s="119">
        <f>IF(FilterType="FIR",  PRE_CALC!A6154*Fdata, IF(F_default=1,G6205+(4*Fnotch-0)/8192,G6205+(F_stop-F_start)/8192) )</f>
        <v>192218.750000128</v>
      </c>
      <c r="H6206" s="120">
        <f ca="1">IF(FilterType="FIR", OFFSET(PRE_CALC!B6154,0,DEC_RATE), C6206)</f>
        <v>-111.873266775</v>
      </c>
    </row>
    <row r="6207" spans="2:8" x14ac:dyDescent="0.2">
      <c r="B6207" s="45">
        <f>IF(FilterType="FIR", IF(Extend_fmod, PRE_CALC!I6155*Fm, PRE_CALC!A6155*Fdata), IF(F_default=1,B6206+(4*Fnotch-0)/8192,B6206+(F_stop-F_start)/8192) )</f>
        <v>192250</v>
      </c>
      <c r="C6207" s="39">
        <f t="shared" si="289"/>
        <v>-3.0102807408868748</v>
      </c>
      <c r="D6207" s="84">
        <f ca="1">IF(FilterType="FIR", IF(Extend_fmod=1,OFFSET(PRE_CALC!J6155,0,DEC_RATE), OFFSET(PRE_CALC!B6155,0,DEC_RATE)), C6207)</f>
        <v>-111.944597487</v>
      </c>
      <c r="E6207" s="84">
        <f t="shared" ca="1" si="290"/>
        <v>102406.249999872</v>
      </c>
      <c r="F6207" s="84">
        <f t="shared" ca="1" si="288"/>
        <v>-4.8930546883400004E-3</v>
      </c>
      <c r="G6207" s="119">
        <f>IF(FilterType="FIR",  PRE_CALC!A6155*Fdata, IF(F_default=1,G6206+(4*Fnotch-0)/8192,G6206+(F_stop-F_start)/8192) )</f>
        <v>192250</v>
      </c>
      <c r="H6207" s="120">
        <f ca="1">IF(FilterType="FIR", OFFSET(PRE_CALC!B6155,0,DEC_RATE), C6207)</f>
        <v>-111.944597487</v>
      </c>
    </row>
    <row r="6208" spans="2:8" x14ac:dyDescent="0.2">
      <c r="B6208" s="45">
        <f>IF(FilterType="FIR", IF(Extend_fmod, PRE_CALC!I6156*Fm, PRE_CALC!A6156*Fdata), IF(F_default=1,B6207+(4*Fnotch-0)/8192,B6207+(F_stop-F_start)/8192) )</f>
        <v>192281.249999872</v>
      </c>
      <c r="C6208" s="39">
        <f t="shared" si="289"/>
        <v>-3.0112713723351088</v>
      </c>
      <c r="D6208" s="84">
        <f ca="1">IF(FilterType="FIR", IF(Extend_fmod=1,OFFSET(PRE_CALC!J6156,0,DEC_RATE), OFFSET(PRE_CALC!B6156,0,DEC_RATE)), C6208)</f>
        <v>-112.019644089</v>
      </c>
      <c r="E6208" s="84">
        <f t="shared" ca="1" si="290"/>
        <v>102406.249999872</v>
      </c>
      <c r="F6208" s="84">
        <f t="shared" ca="1" si="288"/>
        <v>-4.8930546883400004E-3</v>
      </c>
      <c r="G6208" s="119">
        <f>IF(FilterType="FIR",  PRE_CALC!A6156*Fdata, IF(F_default=1,G6207+(4*Fnotch-0)/8192,G6207+(F_stop-F_start)/8192) )</f>
        <v>192281.249999872</v>
      </c>
      <c r="H6208" s="120">
        <f ca="1">IF(FilterType="FIR", OFFSET(PRE_CALC!B6156,0,DEC_RATE), C6208)</f>
        <v>-112.019644089</v>
      </c>
    </row>
    <row r="6209" spans="2:8" x14ac:dyDescent="0.2">
      <c r="B6209" s="45">
        <f>IF(FilterType="FIR", IF(Extend_fmod, PRE_CALC!I6157*Fm, PRE_CALC!A6157*Fdata), IF(F_default=1,B6208+(4*Fnotch-0)/8192,B6208+(F_stop-F_start)/8192) )</f>
        <v>192312.5</v>
      </c>
      <c r="C6209" s="39">
        <f t="shared" si="289"/>
        <v>-3.012262172730078</v>
      </c>
      <c r="D6209" s="84">
        <f ca="1">IF(FilterType="FIR", IF(Extend_fmod=1,OFFSET(PRE_CALC!J6157,0,DEC_RATE), OFFSET(PRE_CALC!B6157,0,DEC_RATE)), C6209)</f>
        <v>-112.09845912500001</v>
      </c>
      <c r="E6209" s="84">
        <f t="shared" ca="1" si="290"/>
        <v>102406.249999872</v>
      </c>
      <c r="F6209" s="84">
        <f t="shared" ca="1" si="288"/>
        <v>-4.8930546883400004E-3</v>
      </c>
      <c r="G6209" s="119">
        <f>IF(FilterType="FIR",  PRE_CALC!A6157*Fdata, IF(F_default=1,G6208+(4*Fnotch-0)/8192,G6208+(F_stop-F_start)/8192) )</f>
        <v>192312.5</v>
      </c>
      <c r="H6209" s="120">
        <f ca="1">IF(FilterType="FIR", OFFSET(PRE_CALC!B6157,0,DEC_RATE), C6209)</f>
        <v>-112.09845912500001</v>
      </c>
    </row>
    <row r="6210" spans="2:8" x14ac:dyDescent="0.2">
      <c r="B6210" s="45">
        <f>IF(FilterType="FIR", IF(Extend_fmod, PRE_CALC!I6158*Fm, PRE_CALC!A6158*Fdata), IF(F_default=1,B6209+(4*Fnotch-0)/8192,B6209+(F_stop-F_start)/8192) )</f>
        <v>192343.750000128</v>
      </c>
      <c r="C6210" s="39">
        <f t="shared" si="289"/>
        <v>-3.013253142067684</v>
      </c>
      <c r="D6210" s="84">
        <f ca="1">IF(FilterType="FIR", IF(Extend_fmod=1,OFFSET(PRE_CALC!J6158,0,DEC_RATE), OFFSET(PRE_CALC!B6158,0,DEC_RATE)), C6210)</f>
        <v>-112.181098775</v>
      </c>
      <c r="E6210" s="84">
        <f t="shared" ca="1" si="290"/>
        <v>102406.249999872</v>
      </c>
      <c r="F6210" s="84">
        <f t="shared" ca="1" si="288"/>
        <v>-4.8930546883400004E-3</v>
      </c>
      <c r="G6210" s="119">
        <f>IF(FilterType="FIR",  PRE_CALC!A6158*Fdata, IF(F_default=1,G6209+(4*Fnotch-0)/8192,G6209+(F_stop-F_start)/8192) )</f>
        <v>192343.750000128</v>
      </c>
      <c r="H6210" s="120">
        <f ca="1">IF(FilterType="FIR", OFFSET(PRE_CALC!B6158,0,DEC_RATE), C6210)</f>
        <v>-112.181098775</v>
      </c>
    </row>
    <row r="6211" spans="2:8" x14ac:dyDescent="0.2">
      <c r="B6211" s="45">
        <f>IF(FilterType="FIR", IF(Extend_fmod, PRE_CALC!I6159*Fm, PRE_CALC!A6159*Fdata), IF(F_default=1,B6210+(4*Fnotch-0)/8192,B6210+(F_stop-F_start)/8192) )</f>
        <v>192375</v>
      </c>
      <c r="C6211" s="39">
        <f t="shared" si="289"/>
        <v>-3.014244280343874</v>
      </c>
      <c r="D6211" s="84">
        <f ca="1">IF(FilterType="FIR", IF(Extend_fmod=1,OFFSET(PRE_CALC!J6159,0,DEC_RATE), OFFSET(PRE_CALC!B6159,0,DEC_RATE)), C6211)</f>
        <v>-112.26762303700001</v>
      </c>
      <c r="E6211" s="84">
        <f t="shared" ca="1" si="290"/>
        <v>102406.249999872</v>
      </c>
      <c r="F6211" s="84">
        <f t="shared" ca="1" si="288"/>
        <v>-4.8930546883400004E-3</v>
      </c>
      <c r="G6211" s="119">
        <f>IF(FilterType="FIR",  PRE_CALC!A6159*Fdata, IF(F_default=1,G6210+(4*Fnotch-0)/8192,G6210+(F_stop-F_start)/8192) )</f>
        <v>192375</v>
      </c>
      <c r="H6211" s="120">
        <f ca="1">IF(FilterType="FIR", OFFSET(PRE_CALC!B6159,0,DEC_RATE), C6211)</f>
        <v>-112.26762303700001</v>
      </c>
    </row>
    <row r="6212" spans="2:8" x14ac:dyDescent="0.2">
      <c r="B6212" s="45">
        <f>IF(FilterType="FIR", IF(Extend_fmod, PRE_CALC!I6160*Fm, PRE_CALC!A6160*Fdata), IF(F_default=1,B6211+(4*Fnotch-0)/8192,B6211+(F_stop-F_start)/8192) )</f>
        <v>192406.249999872</v>
      </c>
      <c r="C6212" s="39">
        <f t="shared" si="289"/>
        <v>-3.0152355875707846</v>
      </c>
      <c r="D6212" s="84">
        <f ca="1">IF(FilterType="FIR", IF(Extend_fmod=1,OFFSET(PRE_CALC!J6160,0,DEC_RATE), OFFSET(PRE_CALC!B6160,0,DEC_RATE)), C6212)</f>
        <v>-112.35809594200001</v>
      </c>
      <c r="E6212" s="84">
        <f t="shared" ca="1" si="290"/>
        <v>102406.249999872</v>
      </c>
      <c r="F6212" s="84">
        <f t="shared" ca="1" si="288"/>
        <v>-4.8930546883400004E-3</v>
      </c>
      <c r="G6212" s="119">
        <f>IF(FilterType="FIR",  PRE_CALC!A6160*Fdata, IF(F_default=1,G6211+(4*Fnotch-0)/8192,G6211+(F_stop-F_start)/8192) )</f>
        <v>192406.249999872</v>
      </c>
      <c r="H6212" s="120">
        <f ca="1">IF(FilterType="FIR", OFFSET(PRE_CALC!B6160,0,DEC_RATE), C6212)</f>
        <v>-112.35809594200001</v>
      </c>
    </row>
    <row r="6213" spans="2:8" x14ac:dyDescent="0.2">
      <c r="B6213" s="45">
        <f>IF(FilterType="FIR", IF(Extend_fmod, PRE_CALC!I6161*Fm, PRE_CALC!A6161*Fdata), IF(F_default=1,B6212+(4*Fnotch-0)/8192,B6212+(F_stop-F_start)/8192) )</f>
        <v>192437.5</v>
      </c>
      <c r="C6213" s="39">
        <f t="shared" si="289"/>
        <v>-3.0162270637606059</v>
      </c>
      <c r="D6213" s="84">
        <f ca="1">IF(FilterType="FIR", IF(Extend_fmod=1,OFFSET(PRE_CALC!J6161,0,DEC_RATE), OFFSET(PRE_CALC!B6161,0,DEC_RATE)), C6213)</f>
        <v>-112.45258577600001</v>
      </c>
      <c r="E6213" s="84">
        <f t="shared" ca="1" si="290"/>
        <v>102406.249999872</v>
      </c>
      <c r="F6213" s="84">
        <f t="shared" ca="1" si="288"/>
        <v>-4.8930546883400004E-3</v>
      </c>
      <c r="G6213" s="119">
        <f>IF(FilterType="FIR",  PRE_CALC!A6161*Fdata, IF(F_default=1,G6212+(4*Fnotch-0)/8192,G6212+(F_stop-F_start)/8192) )</f>
        <v>192437.5</v>
      </c>
      <c r="H6213" s="120">
        <f ca="1">IF(FilterType="FIR", OFFSET(PRE_CALC!B6161,0,DEC_RATE), C6213)</f>
        <v>-112.45258577600001</v>
      </c>
    </row>
    <row r="6214" spans="2:8" x14ac:dyDescent="0.2">
      <c r="B6214" s="45">
        <f>IF(FilterType="FIR", IF(Extend_fmod, PRE_CALC!I6162*Fm, PRE_CALC!A6162*Fdata), IF(F_default=1,B6213+(4*Fnotch-0)/8192,B6213+(F_stop-F_start)/8192) )</f>
        <v>192468.750000128</v>
      </c>
      <c r="C6214" s="39">
        <f t="shared" si="289"/>
        <v>-3.0172187089092537</v>
      </c>
      <c r="D6214" s="84">
        <f ca="1">IF(FilterType="FIR", IF(Extend_fmod=1,OFFSET(PRE_CALC!J6162,0,DEC_RATE), OFFSET(PRE_CALC!B6162,0,DEC_RATE)), C6214)</f>
        <v>-112.551165332</v>
      </c>
      <c r="E6214" s="84">
        <f t="shared" ca="1" si="290"/>
        <v>102406.249999872</v>
      </c>
      <c r="F6214" s="84">
        <f t="shared" ca="1" si="288"/>
        <v>-4.8930546883400004E-3</v>
      </c>
      <c r="G6214" s="119">
        <f>IF(FilterType="FIR",  PRE_CALC!A6162*Fdata, IF(F_default=1,G6213+(4*Fnotch-0)/8192,G6213+(F_stop-F_start)/8192) )</f>
        <v>192468.750000128</v>
      </c>
      <c r="H6214" s="120">
        <f ca="1">IF(FilterType="FIR", OFFSET(PRE_CALC!B6162,0,DEC_RATE), C6214)</f>
        <v>-112.551165332</v>
      </c>
    </row>
    <row r="6215" spans="2:8" x14ac:dyDescent="0.2">
      <c r="B6215" s="45">
        <f>IF(FilterType="FIR", IF(Extend_fmod, PRE_CALC!I6163*Fm, PRE_CALC!A6163*Fdata), IF(F_default=1,B6214+(4*Fnotch-0)/8192,B6214+(F_stop-F_start)/8192) )</f>
        <v>192500</v>
      </c>
      <c r="C6215" s="39">
        <f t="shared" si="289"/>
        <v>-3.0182105230126375</v>
      </c>
      <c r="D6215" s="84">
        <f ca="1">IF(FilterType="FIR", IF(Extend_fmod=1,OFFSET(PRE_CALC!J6163,0,DEC_RATE), OFFSET(PRE_CALC!B6163,0,DEC_RATE)), C6215)</f>
        <v>-112.653912177</v>
      </c>
      <c r="E6215" s="84">
        <f t="shared" ca="1" si="290"/>
        <v>102406.249999872</v>
      </c>
      <c r="F6215" s="84">
        <f t="shared" ca="1" si="288"/>
        <v>-4.8930546883400004E-3</v>
      </c>
      <c r="G6215" s="119">
        <f>IF(FilterType="FIR",  PRE_CALC!A6163*Fdata, IF(F_default=1,G6214+(4*Fnotch-0)/8192,G6214+(F_stop-F_start)/8192) )</f>
        <v>192500</v>
      </c>
      <c r="H6215" s="120">
        <f ca="1">IF(FilterType="FIR", OFFSET(PRE_CALC!B6163,0,DEC_RATE), C6215)</f>
        <v>-112.653912177</v>
      </c>
    </row>
    <row r="6216" spans="2:8" x14ac:dyDescent="0.2">
      <c r="B6216" s="45">
        <f>IF(FilterType="FIR", IF(Extend_fmod, PRE_CALC!I6164*Fm, PRE_CALC!A6164*Fdata), IF(F_default=1,B6215+(4*Fnotch-0)/8192,B6215+(F_stop-F_start)/8192) )</f>
        <v>192531.249999872</v>
      </c>
      <c r="C6216" s="39">
        <f t="shared" si="289"/>
        <v>-3.0192025060829577</v>
      </c>
      <c r="D6216" s="84">
        <f ca="1">IF(FilterType="FIR", IF(Extend_fmod=1,OFFSET(PRE_CALC!J6164,0,DEC_RATE), OFFSET(PRE_CALC!B6164,0,DEC_RATE)), C6216)</f>
        <v>-112.760908957</v>
      </c>
      <c r="E6216" s="84">
        <f t="shared" ca="1" si="290"/>
        <v>102406.249999872</v>
      </c>
      <c r="F6216" s="84">
        <f t="shared" ca="1" si="288"/>
        <v>-4.8930546883400004E-3</v>
      </c>
      <c r="G6216" s="119">
        <f>IF(FilterType="FIR",  PRE_CALC!A6164*Fdata, IF(F_default=1,G6215+(4*Fnotch-0)/8192,G6215+(F_stop-F_start)/8192) )</f>
        <v>192531.249999872</v>
      </c>
      <c r="H6216" s="120">
        <f ca="1">IF(FilterType="FIR", OFFSET(PRE_CALC!B6164,0,DEC_RATE), C6216)</f>
        <v>-112.760908957</v>
      </c>
    </row>
    <row r="6217" spans="2:8" x14ac:dyDescent="0.2">
      <c r="B6217" s="45">
        <f>IF(FilterType="FIR", IF(Extend_fmod, PRE_CALC!I6165*Fm, PRE_CALC!A6165*Fdata), IF(F_default=1,B6216+(4*Fnotch-0)/8192,B6216+(F_stop-F_start)/8192) )</f>
        <v>192562.5</v>
      </c>
      <c r="C6217" s="39">
        <f t="shared" si="289"/>
        <v>-3.0201946581323602</v>
      </c>
      <c r="D6217" s="84">
        <f ca="1">IF(FilterType="FIR", IF(Extend_fmod=1,OFFSET(PRE_CALC!J6165,0,DEC_RATE), OFFSET(PRE_CALC!B6165,0,DEC_RATE)), C6217)</f>
        <v>-112.872243715</v>
      </c>
      <c r="E6217" s="84">
        <f t="shared" ca="1" si="290"/>
        <v>102406.249999872</v>
      </c>
      <c r="F6217" s="84">
        <f t="shared" ca="1" si="288"/>
        <v>-4.8930546883400004E-3</v>
      </c>
      <c r="G6217" s="119">
        <f>IF(FilterType="FIR",  PRE_CALC!A6165*Fdata, IF(F_default=1,G6216+(4*Fnotch-0)/8192,G6216+(F_stop-F_start)/8192) )</f>
        <v>192562.5</v>
      </c>
      <c r="H6217" s="120">
        <f ca="1">IF(FilterType="FIR", OFFSET(PRE_CALC!B6165,0,DEC_RATE), C6217)</f>
        <v>-112.872243715</v>
      </c>
    </row>
    <row r="6218" spans="2:8" x14ac:dyDescent="0.2">
      <c r="B6218" s="45">
        <f>IF(FilterType="FIR", IF(Extend_fmod, PRE_CALC!I6166*Fm, PRE_CALC!A6166*Fdata), IF(F_default=1,B6217+(4*Fnotch-0)/8192,B6217+(F_stop-F_start)/8192) )</f>
        <v>192593.750000128</v>
      </c>
      <c r="C6218" s="39">
        <f t="shared" si="289"/>
        <v>-3.0211869791567874</v>
      </c>
      <c r="D6218" s="84">
        <f ca="1">IF(FilterType="FIR", IF(Extend_fmod=1,OFFSET(PRE_CALC!J6166,0,DEC_RATE), OFFSET(PRE_CALC!B6166,0,DEC_RATE)), C6218)</f>
        <v>-112.988010254</v>
      </c>
      <c r="E6218" s="84">
        <f t="shared" ca="1" si="290"/>
        <v>102406.249999872</v>
      </c>
      <c r="F6218" s="84">
        <f t="shared" ca="1" si="288"/>
        <v>-4.8930546883400004E-3</v>
      </c>
      <c r="G6218" s="119">
        <f>IF(FilterType="FIR",  PRE_CALC!A6166*Fdata, IF(F_default=1,G6217+(4*Fnotch-0)/8192,G6217+(F_stop-F_start)/8192) )</f>
        <v>192593.750000128</v>
      </c>
      <c r="H6218" s="120">
        <f ca="1">IF(FilterType="FIR", OFFSET(PRE_CALC!B6166,0,DEC_RATE), C6218)</f>
        <v>-112.988010254</v>
      </c>
    </row>
    <row r="6219" spans="2:8" x14ac:dyDescent="0.2">
      <c r="B6219" s="45">
        <f>IF(FilterType="FIR", IF(Extend_fmod, PRE_CALC!I6167*Fm, PRE_CALC!A6167*Fdata), IF(F_default=1,B6218+(4*Fnotch-0)/8192,B6218+(F_stop-F_start)/8192) )</f>
        <v>192625</v>
      </c>
      <c r="C6219" s="39">
        <f t="shared" si="289"/>
        <v>-3.0221794691521446</v>
      </c>
      <c r="D6219" s="84">
        <f ca="1">IF(FilterType="FIR", IF(Extend_fmod=1,OFFSET(PRE_CALC!J6167,0,DEC_RATE), OFFSET(PRE_CALC!B6167,0,DEC_RATE)), C6219)</f>
        <v>-113.10830852700001</v>
      </c>
      <c r="E6219" s="84">
        <f t="shared" ca="1" si="290"/>
        <v>102406.249999872</v>
      </c>
      <c r="F6219" s="84">
        <f t="shared" ca="1" si="288"/>
        <v>-4.8930546883400004E-3</v>
      </c>
      <c r="G6219" s="119">
        <f>IF(FilterType="FIR",  PRE_CALC!A6167*Fdata, IF(F_default=1,G6218+(4*Fnotch-0)/8192,G6218+(F_stop-F_start)/8192) )</f>
        <v>192625</v>
      </c>
      <c r="H6219" s="120">
        <f ca="1">IF(FilterType="FIR", OFFSET(PRE_CALC!B6167,0,DEC_RATE), C6219)</f>
        <v>-113.10830852700001</v>
      </c>
    </row>
    <row r="6220" spans="2:8" x14ac:dyDescent="0.2">
      <c r="B6220" s="45">
        <f>IF(FilterType="FIR", IF(Extend_fmod, PRE_CALC!I6168*Fm, PRE_CALC!A6168*Fdata), IF(F_default=1,B6219+(4*Fnotch-0)/8192,B6219+(F_stop-F_start)/8192) )</f>
        <v>192656.249999872</v>
      </c>
      <c r="C6220" s="39">
        <f t="shared" si="289"/>
        <v>-3.0231721281306227</v>
      </c>
      <c r="D6220" s="84">
        <f ca="1">IF(FilterType="FIR", IF(Extend_fmod=1,OFFSET(PRE_CALC!J6168,0,DEC_RATE), OFFSET(PRE_CALC!B6168,0,DEC_RATE)), C6220)</f>
        <v>-113.233245068</v>
      </c>
      <c r="E6220" s="84">
        <f t="shared" ca="1" si="290"/>
        <v>102406.249999872</v>
      </c>
      <c r="F6220" s="84">
        <f t="shared" ca="1" si="288"/>
        <v>-4.8930546883400004E-3</v>
      </c>
      <c r="G6220" s="119">
        <f>IF(FilterType="FIR",  PRE_CALC!A6168*Fdata, IF(F_default=1,G6219+(4*Fnotch-0)/8192,G6219+(F_stop-F_start)/8192) )</f>
        <v>192656.249999872</v>
      </c>
      <c r="H6220" s="120">
        <f ca="1">IF(FilterType="FIR", OFFSET(PRE_CALC!B6168,0,DEC_RATE), C6220)</f>
        <v>-113.233245068</v>
      </c>
    </row>
    <row r="6221" spans="2:8" x14ac:dyDescent="0.2">
      <c r="B6221" s="45">
        <f>IF(FilterType="FIR", IF(Extend_fmod, PRE_CALC!I6169*Fm, PRE_CALC!A6169*Fdata), IF(F_default=1,B6220+(4*Fnotch-0)/8192,B6220+(F_stop-F_start)/8192) )</f>
        <v>192687.5</v>
      </c>
      <c r="C6221" s="39">
        <f t="shared" si="289"/>
        <v>-3.0241649561043826</v>
      </c>
      <c r="D6221" s="84">
        <f ca="1">IF(FilterType="FIR", IF(Extend_fmod=1,OFFSET(PRE_CALC!J6169,0,DEC_RATE), OFFSET(PRE_CALC!B6169,0,DEC_RATE)), C6221)</f>
        <v>-113.36293346799999</v>
      </c>
      <c r="E6221" s="84">
        <f t="shared" ca="1" si="290"/>
        <v>102406.249999872</v>
      </c>
      <c r="F6221" s="84">
        <f t="shared" ca="1" si="288"/>
        <v>-4.8930546883400004E-3</v>
      </c>
      <c r="G6221" s="119">
        <f>IF(FilterType="FIR",  PRE_CALC!A6169*Fdata, IF(F_default=1,G6220+(4*Fnotch-0)/8192,G6220+(F_stop-F_start)/8192) )</f>
        <v>192687.5</v>
      </c>
      <c r="H6221" s="120">
        <f ca="1">IF(FilterType="FIR", OFFSET(PRE_CALC!B6169,0,DEC_RATE), C6221)</f>
        <v>-113.36293346799999</v>
      </c>
    </row>
    <row r="6222" spans="2:8" x14ac:dyDescent="0.2">
      <c r="B6222" s="45">
        <f>IF(FilterType="FIR", IF(Extend_fmod, PRE_CALC!I6170*Fm, PRE_CALC!A6170*Fdata), IF(F_default=1,B6221+(4*Fnotch-0)/8192,B6221+(F_stop-F_start)/8192) )</f>
        <v>192718.750000128</v>
      </c>
      <c r="C6222" s="39">
        <f t="shared" si="289"/>
        <v>-3.0251579530693711</v>
      </c>
      <c r="D6222" s="84">
        <f ca="1">IF(FilterType="FIR", IF(Extend_fmod=1,OFFSET(PRE_CALC!J6170,0,DEC_RATE), OFFSET(PRE_CALC!B6170,0,DEC_RATE)), C6222)</f>
        <v>-113.49749489600001</v>
      </c>
      <c r="E6222" s="84">
        <f t="shared" ca="1" si="290"/>
        <v>102406.249999872</v>
      </c>
      <c r="F6222" s="84">
        <f t="shared" ca="1" si="288"/>
        <v>-4.8930546883400004E-3</v>
      </c>
      <c r="G6222" s="119">
        <f>IF(FilterType="FIR",  PRE_CALC!A6170*Fdata, IF(F_default=1,G6221+(4*Fnotch-0)/8192,G6221+(F_stop-F_start)/8192) )</f>
        <v>192718.750000128</v>
      </c>
      <c r="H6222" s="120">
        <f ca="1">IF(FilterType="FIR", OFFSET(PRE_CALC!B6170,0,DEC_RATE), C6222)</f>
        <v>-113.49749489600001</v>
      </c>
    </row>
    <row r="6223" spans="2:8" x14ac:dyDescent="0.2">
      <c r="B6223" s="45">
        <f>IF(FilterType="FIR", IF(Extend_fmod, PRE_CALC!I6171*Fm, PRE_CALC!A6171*Fdata), IF(F_default=1,B6222+(4*Fnotch-0)/8192,B6222+(F_stop-F_start)/8192) )</f>
        <v>192750</v>
      </c>
      <c r="C6223" s="39">
        <f t="shared" si="289"/>
        <v>-3.0261511190214954</v>
      </c>
      <c r="D6223" s="84">
        <f ca="1">IF(FilterType="FIR", IF(Extend_fmod=1,OFFSET(PRE_CALC!J6171,0,DEC_RATE), OFFSET(PRE_CALC!B6171,0,DEC_RATE)), C6223)</f>
        <v>-113.637058678</v>
      </c>
      <c r="E6223" s="84">
        <f t="shared" ca="1" si="290"/>
        <v>102406.249999872</v>
      </c>
      <c r="F6223" s="84">
        <f t="shared" ca="1" si="288"/>
        <v>-4.8930546883400004E-3</v>
      </c>
      <c r="G6223" s="119">
        <f>IF(FilterType="FIR",  PRE_CALC!A6171*Fdata, IF(F_default=1,G6222+(4*Fnotch-0)/8192,G6222+(F_stop-F_start)/8192) )</f>
        <v>192750</v>
      </c>
      <c r="H6223" s="120">
        <f ca="1">IF(FilterType="FIR", OFFSET(PRE_CALC!B6171,0,DEC_RATE), C6223)</f>
        <v>-113.637058678</v>
      </c>
    </row>
    <row r="6224" spans="2:8" x14ac:dyDescent="0.2">
      <c r="B6224" s="45">
        <f>IF(FilterType="FIR", IF(Extend_fmod, PRE_CALC!I6172*Fm, PRE_CALC!A6172*Fdata), IF(F_default=1,B6223+(4*Fnotch-0)/8192,B6223+(F_stop-F_start)/8192) )</f>
        <v>192781.249999872</v>
      </c>
      <c r="C6224" s="39">
        <f t="shared" si="289"/>
        <v>-3.0271444539729444</v>
      </c>
      <c r="D6224" s="84">
        <f ca="1">IF(FilterType="FIR", IF(Extend_fmod=1,OFFSET(PRE_CALC!J6172,0,DEC_RATE), OFFSET(PRE_CALC!B6172,0,DEC_RATE)), C6224)</f>
        <v>-113.78176293200001</v>
      </c>
      <c r="E6224" s="84">
        <f t="shared" ca="1" si="290"/>
        <v>102406.249999872</v>
      </c>
      <c r="F6224" s="84">
        <f t="shared" ca="1" si="288"/>
        <v>-4.8930546883400004E-3</v>
      </c>
      <c r="G6224" s="119">
        <f>IF(FilterType="FIR",  PRE_CALC!A6172*Fdata, IF(F_default=1,G6223+(4*Fnotch-0)/8192,G6223+(F_stop-F_start)/8192) )</f>
        <v>192781.249999872</v>
      </c>
      <c r="H6224" s="120">
        <f ca="1">IF(FilterType="FIR", OFFSET(PRE_CALC!B6172,0,DEC_RATE), C6224)</f>
        <v>-113.78176293200001</v>
      </c>
    </row>
    <row r="6225" spans="2:8" x14ac:dyDescent="0.2">
      <c r="B6225" s="45">
        <f>IF(FilterType="FIR", IF(Extend_fmod, PRE_CALC!I6173*Fm, PRE_CALC!A6173*Fdata), IF(F_default=1,B6224+(4*Fnotch-0)/8192,B6224+(F_stop-F_start)/8192) )</f>
        <v>192812.5</v>
      </c>
      <c r="C6225" s="39">
        <f t="shared" si="289"/>
        <v>-3.0281379579358942</v>
      </c>
      <c r="D6225" s="84">
        <f ca="1">IF(FilterType="FIR", IF(Extend_fmod=1,OFFSET(PRE_CALC!J6173,0,DEC_RATE), OFFSET(PRE_CALC!B6173,0,DEC_RATE)), C6225)</f>
        <v>-113.931755279</v>
      </c>
      <c r="E6225" s="84">
        <f t="shared" ca="1" si="290"/>
        <v>102406.249999872</v>
      </c>
      <c r="F6225" s="84">
        <f t="shared" ca="1" si="288"/>
        <v>-4.8930546883400004E-3</v>
      </c>
      <c r="G6225" s="119">
        <f>IF(FilterType="FIR",  PRE_CALC!A6173*Fdata, IF(F_default=1,G6224+(4*Fnotch-0)/8192,G6224+(F_stop-F_start)/8192) )</f>
        <v>192812.5</v>
      </c>
      <c r="H6225" s="120">
        <f ca="1">IF(FilterType="FIR", OFFSET(PRE_CALC!B6173,0,DEC_RATE), C6225)</f>
        <v>-113.931755279</v>
      </c>
    </row>
    <row r="6226" spans="2:8" x14ac:dyDescent="0.2">
      <c r="B6226" s="45">
        <f>IF(FilterType="FIR", IF(Extend_fmod, PRE_CALC!I6174*Fm, PRE_CALC!A6174*Fdata), IF(F_default=1,B6225+(4*Fnotch-0)/8192,B6225+(F_stop-F_start)/8192) )</f>
        <v>192843.750000128</v>
      </c>
      <c r="C6226" s="39">
        <f t="shared" si="289"/>
        <v>-3.0291316309062823</v>
      </c>
      <c r="D6226" s="84">
        <f ca="1">IF(FilterType="FIR", IF(Extend_fmod=1,OFFSET(PRE_CALC!J6174,0,DEC_RATE), OFFSET(PRE_CALC!B6174,0,DEC_RATE)), C6226)</f>
        <v>-114.087193622</v>
      </c>
      <c r="E6226" s="84">
        <f t="shared" ca="1" si="290"/>
        <v>102406.249999872</v>
      </c>
      <c r="F6226" s="84">
        <f t="shared" ca="1" si="288"/>
        <v>-4.8930546883400004E-3</v>
      </c>
      <c r="G6226" s="119">
        <f>IF(FilterType="FIR",  PRE_CALC!A6174*Fdata, IF(F_default=1,G6225+(4*Fnotch-0)/8192,G6225+(F_stop-F_start)/8192) )</f>
        <v>192843.750000128</v>
      </c>
      <c r="H6226" s="120">
        <f ca="1">IF(FilterType="FIR", OFFSET(PRE_CALC!B6174,0,DEC_RATE), C6226)</f>
        <v>-114.087193622</v>
      </c>
    </row>
    <row r="6227" spans="2:8" x14ac:dyDescent="0.2">
      <c r="B6227" s="45">
        <f>IF(FilterType="FIR", IF(Extend_fmod, PRE_CALC!I6175*Fm, PRE_CALC!A6175*Fdata), IF(F_default=1,B6226+(4*Fnotch-0)/8192,B6226+(F_stop-F_start)/8192) )</f>
        <v>192875</v>
      </c>
      <c r="C6227" s="39">
        <f t="shared" si="289"/>
        <v>-3.0301254728800195</v>
      </c>
      <c r="D6227" s="84">
        <f ca="1">IF(FilterType="FIR", IF(Extend_fmod=1,OFFSET(PRE_CALC!J6175,0,DEC_RATE), OFFSET(PRE_CALC!B6175,0,DEC_RATE)), C6227)</f>
        <v>-114.248247018</v>
      </c>
      <c r="E6227" s="84">
        <f t="shared" ca="1" si="290"/>
        <v>102406.249999872</v>
      </c>
      <c r="F6227" s="84">
        <f t="shared" ca="1" si="288"/>
        <v>-4.8930546883400004E-3</v>
      </c>
      <c r="G6227" s="119">
        <f>IF(FilterType="FIR",  PRE_CALC!A6175*Fdata, IF(F_default=1,G6226+(4*Fnotch-0)/8192,G6226+(F_stop-F_start)/8192) )</f>
        <v>192875</v>
      </c>
      <c r="H6227" s="120">
        <f ca="1">IF(FilterType="FIR", OFFSET(PRE_CALC!B6175,0,DEC_RATE), C6227)</f>
        <v>-114.248247018</v>
      </c>
    </row>
    <row r="6228" spans="2:8" x14ac:dyDescent="0.2">
      <c r="B6228" s="45">
        <f>IF(FilterType="FIR", IF(Extend_fmod, PRE_CALC!I6176*Fm, PRE_CALC!A6176*Fdata), IF(F_default=1,B6227+(4*Fnotch-0)/8192,B6227+(F_stop-F_start)/8192) )</f>
        <v>192906.249999872</v>
      </c>
      <c r="C6228" s="39">
        <f t="shared" si="289"/>
        <v>-3.0311194838693001</v>
      </c>
      <c r="D6228" s="84">
        <f ca="1">IF(FilterType="FIR", IF(Extend_fmod=1,OFFSET(PRE_CALC!J6176,0,DEC_RATE), OFFSET(PRE_CALC!B6176,0,DEC_RATE)), C6228)</f>
        <v>-114.415096651</v>
      </c>
      <c r="E6228" s="84">
        <f t="shared" ca="1" si="290"/>
        <v>102406.249999872</v>
      </c>
      <c r="F6228" s="84">
        <f t="shared" ca="1" si="288"/>
        <v>-4.8930546883400004E-3</v>
      </c>
      <c r="G6228" s="119">
        <f>IF(FilterType="FIR",  PRE_CALC!A6176*Fdata, IF(F_default=1,G6227+(4*Fnotch-0)/8192,G6227+(F_stop-F_start)/8192) )</f>
        <v>192906.249999872</v>
      </c>
      <c r="H6228" s="120">
        <f ca="1">IF(FilterType="FIR", OFFSET(PRE_CALC!B6176,0,DEC_RATE), C6228)</f>
        <v>-114.415096651</v>
      </c>
    </row>
    <row r="6229" spans="2:8" x14ac:dyDescent="0.2">
      <c r="B6229" s="45">
        <f>IF(FilterType="FIR", IF(Extend_fmod, PRE_CALC!I6177*Fm, PRE_CALC!A6177*Fdata), IF(F_default=1,B6228+(4*Fnotch-0)/8192,B6228+(F_stop-F_start)/8192) )</f>
        <v>192937.5</v>
      </c>
      <c r="C6229" s="39">
        <f t="shared" si="289"/>
        <v>-3.0321136638863204</v>
      </c>
      <c r="D6229" s="84">
        <f ca="1">IF(FilterType="FIR", IF(Extend_fmod=1,OFFSET(PRE_CALC!J6177,0,DEC_RATE), OFFSET(PRE_CALC!B6177,0,DEC_RATE)), C6229)</f>
        <v>-114.58793691299999</v>
      </c>
      <c r="E6229" s="84">
        <f t="shared" ca="1" si="290"/>
        <v>102406.249999872</v>
      </c>
      <c r="F6229" s="84">
        <f t="shared" ca="1" si="288"/>
        <v>-4.8930546883400004E-3</v>
      </c>
      <c r="G6229" s="119">
        <f>IF(FilterType="FIR",  PRE_CALC!A6177*Fdata, IF(F_default=1,G6228+(4*Fnotch-0)/8192,G6228+(F_stop-F_start)/8192) )</f>
        <v>192937.5</v>
      </c>
      <c r="H6229" s="120">
        <f ca="1">IF(FilterType="FIR", OFFSET(PRE_CALC!B6177,0,DEC_RATE), C6229)</f>
        <v>-114.58793691299999</v>
      </c>
    </row>
    <row r="6230" spans="2:8" x14ac:dyDescent="0.2">
      <c r="B6230" s="45">
        <f>IF(FilterType="FIR", IF(Extend_fmod, PRE_CALC!I6178*Fm, PRE_CALC!A6178*Fdata), IF(F_default=1,B6229+(4*Fnotch-0)/8192,B6229+(F_stop-F_start)/8192) )</f>
        <v>192968.750000128</v>
      </c>
      <c r="C6230" s="39">
        <f t="shared" si="289"/>
        <v>-3.0331080129270167</v>
      </c>
      <c r="D6230" s="84">
        <f ca="1">IF(FilterType="FIR", IF(Extend_fmod=1,OFFSET(PRE_CALC!J6178,0,DEC_RATE), OFFSET(PRE_CALC!B6178,0,DEC_RATE)), C6230)</f>
        <v>-114.766976614</v>
      </c>
      <c r="E6230" s="84">
        <f t="shared" ca="1" si="290"/>
        <v>102406.249999872</v>
      </c>
      <c r="F6230" s="84">
        <f t="shared" ca="1" si="288"/>
        <v>-4.8930546883400004E-3</v>
      </c>
      <c r="G6230" s="119">
        <f>IF(FilterType="FIR",  PRE_CALC!A6178*Fdata, IF(F_default=1,G6229+(4*Fnotch-0)/8192,G6229+(F_stop-F_start)/8192) )</f>
        <v>192968.750000128</v>
      </c>
      <c r="H6230" s="120">
        <f ca="1">IF(FilterType="FIR", OFFSET(PRE_CALC!B6178,0,DEC_RATE), C6230)</f>
        <v>-114.766976614</v>
      </c>
    </row>
    <row r="6231" spans="2:8" x14ac:dyDescent="0.2">
      <c r="B6231" s="45">
        <f>IF(FilterType="FIR", IF(Extend_fmod, PRE_CALC!I6179*Fm, PRE_CALC!A6179*Fdata), IF(F_default=1,B6230+(4*Fnotch-0)/8192,B6230+(F_stop-F_start)/8192) )</f>
        <v>193000</v>
      </c>
      <c r="C6231" s="39">
        <f t="shared" si="289"/>
        <v>-3.0341025309872673</v>
      </c>
      <c r="D6231" s="84">
        <f ca="1">IF(FilterType="FIR", IF(Extend_fmod=1,OFFSET(PRE_CALC!J6179,0,DEC_RATE), OFFSET(PRE_CALC!B6179,0,DEC_RATE)), C6231)</f>
        <v>-114.952440344</v>
      </c>
      <c r="E6231" s="84">
        <f t="shared" ca="1" si="290"/>
        <v>102406.249999872</v>
      </c>
      <c r="F6231" s="84">
        <f t="shared" ca="1" si="288"/>
        <v>-4.8930546883400004E-3</v>
      </c>
      <c r="G6231" s="119">
        <f>IF(FilterType="FIR",  PRE_CALC!A6179*Fdata, IF(F_default=1,G6230+(4*Fnotch-0)/8192,G6230+(F_stop-F_start)/8192) )</f>
        <v>193000</v>
      </c>
      <c r="H6231" s="120">
        <f ca="1">IF(FilterType="FIR", OFFSET(PRE_CALC!B6179,0,DEC_RATE), C6231)</f>
        <v>-114.952440344</v>
      </c>
    </row>
    <row r="6232" spans="2:8" x14ac:dyDescent="0.2">
      <c r="B6232" s="45">
        <f>IF(FilterType="FIR", IF(Extend_fmod, PRE_CALC!I6180*Fm, PRE_CALC!A6180*Fdata), IF(F_default=1,B6231+(4*Fnotch-0)/8192,B6231+(F_stop-F_start)/8192) )</f>
        <v>193031.249999872</v>
      </c>
      <c r="C6232" s="39">
        <f t="shared" si="289"/>
        <v>-3.0350972180793017</v>
      </c>
      <c r="D6232" s="84">
        <f ca="1">IF(FilterType="FIR", IF(Extend_fmod=1,OFFSET(PRE_CALC!J6180,0,DEC_RATE), OFFSET(PRE_CALC!B6180,0,DEC_RATE)), C6232)</f>
        <v>-115.144570003</v>
      </c>
      <c r="E6232" s="84">
        <f t="shared" ca="1" si="290"/>
        <v>102406.249999872</v>
      </c>
      <c r="F6232" s="84">
        <f t="shared" ca="1" si="288"/>
        <v>-4.8930546883400004E-3</v>
      </c>
      <c r="G6232" s="119">
        <f>IF(FilterType="FIR",  PRE_CALC!A6180*Fdata, IF(F_default=1,G6231+(4*Fnotch-0)/8192,G6231+(F_stop-F_start)/8192) )</f>
        <v>193031.249999872</v>
      </c>
      <c r="H6232" s="120">
        <f ca="1">IF(FilterType="FIR", OFFSET(PRE_CALC!B6180,0,DEC_RATE), C6232)</f>
        <v>-115.144570003</v>
      </c>
    </row>
    <row r="6233" spans="2:8" x14ac:dyDescent="0.2">
      <c r="B6233" s="45">
        <f>IF(FilterType="FIR", IF(Extend_fmod, PRE_CALC!I6181*Fm, PRE_CALC!A6181*Fdata), IF(F_default=1,B6232+(4*Fnotch-0)/8192,B6232+(F_stop-F_start)/8192) )</f>
        <v>193062.5</v>
      </c>
      <c r="C6233" s="39">
        <f t="shared" si="289"/>
        <v>-3.0360920742153175</v>
      </c>
      <c r="D6233" s="84">
        <f ca="1">IF(FilterType="FIR", IF(Extend_fmod=1,OFFSET(PRE_CALC!J6181,0,DEC_RATE), OFFSET(PRE_CALC!B6181,0,DEC_RATE)), C6233)</f>
        <v>-115.343626519</v>
      </c>
      <c r="E6233" s="84">
        <f t="shared" ca="1" si="290"/>
        <v>102406.249999872</v>
      </c>
      <c r="F6233" s="84">
        <f t="shared" ca="1" si="288"/>
        <v>-4.8930546883400004E-3</v>
      </c>
      <c r="G6233" s="119">
        <f>IF(FilterType="FIR",  PRE_CALC!A6181*Fdata, IF(F_default=1,G6232+(4*Fnotch-0)/8192,G6232+(F_stop-F_start)/8192) )</f>
        <v>193062.5</v>
      </c>
      <c r="H6233" s="120">
        <f ca="1">IF(FilterType="FIR", OFFSET(PRE_CALC!B6181,0,DEC_RATE), C6233)</f>
        <v>-115.343626519</v>
      </c>
    </row>
    <row r="6234" spans="2:8" x14ac:dyDescent="0.2">
      <c r="B6234" s="45">
        <f>IF(FilterType="FIR", IF(Extend_fmod, PRE_CALC!I6182*Fm, PRE_CALC!A6182*Fdata), IF(F_default=1,B6233+(4*Fnotch-0)/8192,B6233+(F_stop-F_start)/8192) )</f>
        <v>193093.750000128</v>
      </c>
      <c r="C6234" s="39">
        <f t="shared" si="289"/>
        <v>-3.0370870993912491</v>
      </c>
      <c r="D6234" s="84">
        <f ca="1">IF(FilterType="FIR", IF(Extend_fmod=1,OFFSET(PRE_CALC!J6182,0,DEC_RATE), OFFSET(PRE_CALC!B6182,0,DEC_RATE)), C6234)</f>
        <v>-115.5498918</v>
      </c>
      <c r="E6234" s="84">
        <f t="shared" ca="1" si="290"/>
        <v>102406.249999872</v>
      </c>
      <c r="F6234" s="84">
        <f t="shared" ca="1" si="288"/>
        <v>-4.8930546883400004E-3</v>
      </c>
      <c r="G6234" s="119">
        <f>IF(FilterType="FIR",  PRE_CALC!A6182*Fdata, IF(F_default=1,G6233+(4*Fnotch-0)/8192,G6233+(F_stop-F_start)/8192) )</f>
        <v>193093.750000128</v>
      </c>
      <c r="H6234" s="120">
        <f ca="1">IF(FilterType="FIR", OFFSET(PRE_CALC!B6182,0,DEC_RATE), C6234)</f>
        <v>-115.5498918</v>
      </c>
    </row>
    <row r="6235" spans="2:8" x14ac:dyDescent="0.2">
      <c r="B6235" s="45">
        <f>IF(FilterType="FIR", IF(Extend_fmod, PRE_CALC!I6183*Fm, PRE_CALC!A6183*Fdata), IF(F_default=1,B6234+(4*Fnotch-0)/8192,B6234+(F_stop-F_start)/8192) )</f>
        <v>193125</v>
      </c>
      <c r="C6235" s="39">
        <f t="shared" si="289"/>
        <v>-3.0380822936029839</v>
      </c>
      <c r="D6235" s="84">
        <f ca="1">IF(FilterType="FIR", IF(Extend_fmod=1,OFFSET(PRE_CALC!J6183,0,DEC_RATE), OFFSET(PRE_CALC!B6183,0,DEC_RATE)), C6235)</f>
        <v>-115.763670946</v>
      </c>
      <c r="E6235" s="84">
        <f t="shared" ca="1" si="290"/>
        <v>102406.249999872</v>
      </c>
      <c r="F6235" s="84">
        <f t="shared" ca="1" si="288"/>
        <v>-4.8930546883400004E-3</v>
      </c>
      <c r="G6235" s="119">
        <f>IF(FilterType="FIR",  PRE_CALC!A6183*Fdata, IF(F_default=1,G6234+(4*Fnotch-0)/8192,G6234+(F_stop-F_start)/8192) )</f>
        <v>193125</v>
      </c>
      <c r="H6235" s="120">
        <f ca="1">IF(FilterType="FIR", OFFSET(PRE_CALC!B6183,0,DEC_RATE), C6235)</f>
        <v>-115.763670946</v>
      </c>
    </row>
    <row r="6236" spans="2:8" x14ac:dyDescent="0.2">
      <c r="B6236" s="45">
        <f>IF(FilterType="FIR", IF(Extend_fmod, PRE_CALC!I6184*Fm, PRE_CALC!A6184*Fdata), IF(F_default=1,B6235+(4*Fnotch-0)/8192,B6235+(F_stop-F_start)/8192) )</f>
        <v>193156.249999872</v>
      </c>
      <c r="C6236" s="39">
        <f t="shared" si="289"/>
        <v>-3.0390776568627369</v>
      </c>
      <c r="D6236" s="84">
        <f ca="1">IF(FilterType="FIR", IF(Extend_fmod=1,OFFSET(PRE_CALC!J6184,0,DEC_RATE), OFFSET(PRE_CALC!B6184,0,DEC_RATE)), C6236)</f>
        <v>-115.98529476100001</v>
      </c>
      <c r="E6236" s="84">
        <f t="shared" ca="1" si="290"/>
        <v>102406.249999872</v>
      </c>
      <c r="F6236" s="84">
        <f t="shared" ca="1" si="288"/>
        <v>-4.8930546883400004E-3</v>
      </c>
      <c r="G6236" s="119">
        <f>IF(FilterType="FIR",  PRE_CALC!A6184*Fdata, IF(F_default=1,G6235+(4*Fnotch-0)/8192,G6235+(F_stop-F_start)/8192) )</f>
        <v>193156.249999872</v>
      </c>
      <c r="H6236" s="120">
        <f ca="1">IF(FilterType="FIR", OFFSET(PRE_CALC!B6184,0,DEC_RATE), C6236)</f>
        <v>-115.98529476100001</v>
      </c>
    </row>
    <row r="6237" spans="2:8" x14ac:dyDescent="0.2">
      <c r="B6237" s="45">
        <f>IF(FilterType="FIR", IF(Extend_fmod, PRE_CALC!I6185*Fm, PRE_CALC!A6185*Fdata), IF(F_default=1,B6236+(4*Fnotch-0)/8192,B6236+(F_stop-F_start)/8192) )</f>
        <v>193187.5</v>
      </c>
      <c r="C6237" s="39">
        <f t="shared" si="289"/>
        <v>-3.0400731891827371</v>
      </c>
      <c r="D6237" s="84">
        <f ca="1">IF(FilterType="FIR", IF(Extend_fmod=1,OFFSET(PRE_CALC!J6185,0,DEC_RATE), OFFSET(PRE_CALC!B6185,0,DEC_RATE)), C6237)</f>
        <v>-116.21512262500001</v>
      </c>
      <c r="E6237" s="84">
        <f t="shared" ca="1" si="290"/>
        <v>102406.249999872</v>
      </c>
      <c r="F6237" s="84">
        <f t="shared" ca="1" si="288"/>
        <v>-4.8930546883400004E-3</v>
      </c>
      <c r="G6237" s="119">
        <f>IF(FilterType="FIR",  PRE_CALC!A6185*Fdata, IF(F_default=1,G6236+(4*Fnotch-0)/8192,G6236+(F_stop-F_start)/8192) )</f>
        <v>193187.5</v>
      </c>
      <c r="H6237" s="120">
        <f ca="1">IF(FilterType="FIR", OFFSET(PRE_CALC!B6185,0,DEC_RATE), C6237)</f>
        <v>-116.21512262500001</v>
      </c>
    </row>
    <row r="6238" spans="2:8" x14ac:dyDescent="0.2">
      <c r="B6238" s="45">
        <f>IF(FilterType="FIR", IF(Extend_fmod, PRE_CALC!I6186*Fm, PRE_CALC!A6186*Fdata), IF(F_default=1,B6237+(4*Fnotch-0)/8192,B6237+(F_stop-F_start)/8192) )</f>
        <v>193218.750000128</v>
      </c>
      <c r="C6238" s="39">
        <f t="shared" si="289"/>
        <v>-3.0410688905589041</v>
      </c>
      <c r="D6238" s="84">
        <f ca="1">IF(FilterType="FIR", IF(Extend_fmod=1,OFFSET(PRE_CALC!J6186,0,DEC_RATE), OFFSET(PRE_CALC!B6186,0,DEC_RATE)), C6238)</f>
        <v>-116.45354578600001</v>
      </c>
      <c r="E6238" s="84">
        <f t="shared" ca="1" si="290"/>
        <v>102406.249999872</v>
      </c>
      <c r="F6238" s="84">
        <f t="shared" ca="1" si="288"/>
        <v>-4.8930546883400004E-3</v>
      </c>
      <c r="G6238" s="119">
        <f>IF(FilterType="FIR",  PRE_CALC!A6186*Fdata, IF(F_default=1,G6237+(4*Fnotch-0)/8192,G6237+(F_stop-F_start)/8192) )</f>
        <v>193218.750000128</v>
      </c>
      <c r="H6238" s="120">
        <f ca="1">IF(FilterType="FIR", OFFSET(PRE_CALC!B6186,0,DEC_RATE), C6238)</f>
        <v>-116.45354578600001</v>
      </c>
    </row>
    <row r="6239" spans="2:8" x14ac:dyDescent="0.2">
      <c r="B6239" s="45">
        <f>IF(FilterType="FIR", IF(Extend_fmod, PRE_CALC!I6187*Fm, PRE_CALC!A6187*Fdata), IF(F_default=1,B6238+(4*Fnotch-0)/8192,B6238+(F_stop-F_start)/8192) )</f>
        <v>193250</v>
      </c>
      <c r="C6239" s="39">
        <f t="shared" si="289"/>
        <v>-3.0420647609871123</v>
      </c>
      <c r="D6239" s="84">
        <f ca="1">IF(FilterType="FIR", IF(Extend_fmod=1,OFFSET(PRE_CALC!J6187,0,DEC_RATE), OFFSET(PRE_CALC!B6187,0,DEC_RATE)), C6239)</f>
        <v>-116.700991141</v>
      </c>
      <c r="E6239" s="84">
        <f t="shared" ca="1" si="290"/>
        <v>102406.249999872</v>
      </c>
      <c r="F6239" s="84">
        <f t="shared" ca="1" si="288"/>
        <v>-4.8930546883400004E-3</v>
      </c>
      <c r="G6239" s="119">
        <f>IF(FilterType="FIR",  PRE_CALC!A6187*Fdata, IF(F_default=1,G6238+(4*Fnotch-0)/8192,G6238+(F_stop-F_start)/8192) )</f>
        <v>193250</v>
      </c>
      <c r="H6239" s="120">
        <f ca="1">IF(FilterType="FIR", OFFSET(PRE_CALC!B6187,0,DEC_RATE), C6239)</f>
        <v>-116.700991141</v>
      </c>
    </row>
    <row r="6240" spans="2:8" x14ac:dyDescent="0.2">
      <c r="B6240" s="45">
        <f>IF(FilterType="FIR", IF(Extend_fmod, PRE_CALC!I6188*Fm, PRE_CALC!A6188*Fdata), IF(F_default=1,B6239+(4*Fnotch-0)/8192,B6239+(F_stop-F_start)/8192) )</f>
        <v>193281.249999872</v>
      </c>
      <c r="C6240" s="39">
        <f t="shared" si="289"/>
        <v>-3.0430608004796245</v>
      </c>
      <c r="D6240" s="84">
        <f ca="1">IF(FilterType="FIR", IF(Extend_fmod=1,OFFSET(PRE_CALC!J6188,0,DEC_RATE), OFFSET(PRE_CALC!B6188,0,DEC_RATE)), C6240)</f>
        <v>-116.957925605</v>
      </c>
      <c r="E6240" s="84">
        <f t="shared" ca="1" si="290"/>
        <v>102406.249999872</v>
      </c>
      <c r="F6240" s="84">
        <f t="shared" ca="1" si="288"/>
        <v>-4.8930546883400004E-3</v>
      </c>
      <c r="G6240" s="119">
        <f>IF(FilterType="FIR",  PRE_CALC!A6188*Fdata, IF(F_default=1,G6239+(4*Fnotch-0)/8192,G6239+(F_stop-F_start)/8192) )</f>
        <v>193281.249999872</v>
      </c>
      <c r="H6240" s="120">
        <f ca="1">IF(FilterType="FIR", OFFSET(PRE_CALC!B6188,0,DEC_RATE), C6240)</f>
        <v>-116.957925605</v>
      </c>
    </row>
    <row r="6241" spans="2:8" x14ac:dyDescent="0.2">
      <c r="B6241" s="45">
        <f>IF(FilterType="FIR", IF(Extend_fmod, PRE_CALC!I6189*Fm, PRE_CALC!A6189*Fdata), IF(F_default=1,B6240+(4*Fnotch-0)/8192,B6240+(F_stop-F_start)/8192) )</f>
        <v>193312.5</v>
      </c>
      <c r="C6241" s="39">
        <f t="shared" si="289"/>
        <v>-3.0440570090486214</v>
      </c>
      <c r="D6241" s="84">
        <f ca="1">IF(FilterType="FIR", IF(Extend_fmod=1,OFFSET(PRE_CALC!J6189,0,DEC_RATE), OFFSET(PRE_CALC!B6189,0,DEC_RATE)), C6241)</f>
        <v>-117.22486118099999</v>
      </c>
      <c r="E6241" s="84">
        <f t="shared" ca="1" si="290"/>
        <v>102406.249999872</v>
      </c>
      <c r="F6241" s="84">
        <f t="shared" ca="1" si="288"/>
        <v>-4.8930546883400004E-3</v>
      </c>
      <c r="G6241" s="119">
        <f>IF(FilterType="FIR",  PRE_CALC!A6189*Fdata, IF(F_default=1,G6240+(4*Fnotch-0)/8192,G6240+(F_stop-F_start)/8192) )</f>
        <v>193312.5</v>
      </c>
      <c r="H6241" s="120">
        <f ca="1">IF(FilterType="FIR", OFFSET(PRE_CALC!B6189,0,DEC_RATE), C6241)</f>
        <v>-117.22486118099999</v>
      </c>
    </row>
    <row r="6242" spans="2:8" x14ac:dyDescent="0.2">
      <c r="B6242" s="45">
        <f>IF(FilterType="FIR", IF(Extend_fmod, PRE_CALC!I6190*Fm, PRE_CALC!A6190*Fdata), IF(F_default=1,B6241+(4*Fnotch-0)/8192,B6241+(F_stop-F_start)/8192) )</f>
        <v>193343.750000128</v>
      </c>
      <c r="C6242" s="39">
        <f t="shared" si="289"/>
        <v>-3.045053386690066</v>
      </c>
      <c r="D6242" s="84">
        <f ca="1">IF(FilterType="FIR", IF(Extend_fmod=1,OFFSET(PRE_CALC!J6190,0,DEC_RATE), OFFSET(PRE_CALC!B6190,0,DEC_RATE)), C6242)</f>
        <v>-117.502360853</v>
      </c>
      <c r="E6242" s="84">
        <f t="shared" ca="1" si="290"/>
        <v>102406.249999872</v>
      </c>
      <c r="F6242" s="84">
        <f t="shared" ca="1" si="288"/>
        <v>-4.8930546883400004E-3</v>
      </c>
      <c r="G6242" s="119">
        <f>IF(FilterType="FIR",  PRE_CALC!A6190*Fdata, IF(F_default=1,G6241+(4*Fnotch-0)/8192,G6241+(F_stop-F_start)/8192) )</f>
        <v>193343.750000128</v>
      </c>
      <c r="H6242" s="120">
        <f ca="1">IF(FilterType="FIR", OFFSET(PRE_CALC!B6190,0,DEC_RATE), C6242)</f>
        <v>-117.502360853</v>
      </c>
    </row>
    <row r="6243" spans="2:8" x14ac:dyDescent="0.2">
      <c r="B6243" s="45">
        <f>IF(FilterType="FIR", IF(Extend_fmod, PRE_CALC!I6191*Fm, PRE_CALC!A6191*Fdata), IF(F_default=1,B6242+(4*Fnotch-0)/8192,B6242+(F_stop-F_start)/8192) )</f>
        <v>193375</v>
      </c>
      <c r="C6243" s="39">
        <f t="shared" si="289"/>
        <v>-3.0460499333998206</v>
      </c>
      <c r="D6243" s="84">
        <f ca="1">IF(FilterType="FIR", IF(Extend_fmod=1,OFFSET(PRE_CALC!J6191,0,DEC_RATE), OFFSET(PRE_CALC!B6191,0,DEC_RATE)), C6243)</f>
        <v>-117.7910455</v>
      </c>
      <c r="E6243" s="84">
        <f t="shared" ca="1" si="290"/>
        <v>102406.249999872</v>
      </c>
      <c r="F6243" s="84">
        <f t="shared" ca="1" si="288"/>
        <v>-4.8930546883400004E-3</v>
      </c>
      <c r="G6243" s="119">
        <f>IF(FilterType="FIR",  PRE_CALC!A6191*Fdata, IF(F_default=1,G6242+(4*Fnotch-0)/8192,G6242+(F_stop-F_start)/8192) )</f>
        <v>193375</v>
      </c>
      <c r="H6243" s="120">
        <f ca="1">IF(FilterType="FIR", OFFSET(PRE_CALC!B6191,0,DEC_RATE), C6243)</f>
        <v>-117.7910455</v>
      </c>
    </row>
    <row r="6244" spans="2:8" x14ac:dyDescent="0.2">
      <c r="B6244" s="45">
        <f>IF(FilterType="FIR", IF(Extend_fmod, PRE_CALC!I6192*Fm, PRE_CALC!A6192*Fdata), IF(F_default=1,B6243+(4*Fnotch-0)/8192,B6243+(F_stop-F_start)/8192) )</f>
        <v>193406.249999872</v>
      </c>
      <c r="C6244" s="39">
        <f t="shared" si="289"/>
        <v>-3.0470466491901416</v>
      </c>
      <c r="D6244" s="84">
        <f ca="1">IF(FilterType="FIR", IF(Extend_fmod=1,OFFSET(PRE_CALC!J6192,0,DEC_RATE), OFFSET(PRE_CALC!B6192,0,DEC_RATE)), C6244)</f>
        <v>-118.091602018</v>
      </c>
      <c r="E6244" s="84">
        <f t="shared" ca="1" si="290"/>
        <v>102406.249999872</v>
      </c>
      <c r="F6244" s="84">
        <f t="shared" ca="1" si="288"/>
        <v>-4.8930546883400004E-3</v>
      </c>
      <c r="G6244" s="119">
        <f>IF(FilterType="FIR",  PRE_CALC!A6192*Fdata, IF(F_default=1,G6243+(4*Fnotch-0)/8192,G6243+(F_stop-F_start)/8192) )</f>
        <v>193406.249999872</v>
      </c>
      <c r="H6244" s="120">
        <f ca="1">IF(FilterType="FIR", OFFSET(PRE_CALC!B6192,0,DEC_RATE), C6244)</f>
        <v>-118.091602018</v>
      </c>
    </row>
    <row r="6245" spans="2:8" x14ac:dyDescent="0.2">
      <c r="B6245" s="45">
        <f>IF(FilterType="FIR", IF(Extend_fmod, PRE_CALC!I6193*Fm, PRE_CALC!A6193*Fdata), IF(F_default=1,B6244+(4*Fnotch-0)/8192,B6244+(F_stop-F_start)/8192) )</f>
        <v>193437.5</v>
      </c>
      <c r="C6245" s="39">
        <f t="shared" si="289"/>
        <v>-3.0480435340732583</v>
      </c>
      <c r="D6245" s="84">
        <f ca="1">IF(FilterType="FIR", IF(Extend_fmod=1,OFFSET(PRE_CALC!J6193,0,DEC_RATE), OFFSET(PRE_CALC!B6193,0,DEC_RATE)), C6245)</f>
        <v>-118.404792929</v>
      </c>
      <c r="E6245" s="84">
        <f t="shared" ca="1" si="290"/>
        <v>102406.249999872</v>
      </c>
      <c r="F6245" s="84">
        <f t="shared" ca="1" si="288"/>
        <v>-4.8930546883400004E-3</v>
      </c>
      <c r="G6245" s="119">
        <f>IF(FilterType="FIR",  PRE_CALC!A6193*Fdata, IF(F_default=1,G6244+(4*Fnotch-0)/8192,G6244+(F_stop-F_start)/8192) )</f>
        <v>193437.5</v>
      </c>
      <c r="H6245" s="120">
        <f ca="1">IF(FilterType="FIR", OFFSET(PRE_CALC!B6193,0,DEC_RATE), C6245)</f>
        <v>-118.404792929</v>
      </c>
    </row>
    <row r="6246" spans="2:8" x14ac:dyDescent="0.2">
      <c r="B6246" s="45">
        <f>IF(FilterType="FIR", IF(Extend_fmod, PRE_CALC!I6194*Fm, PRE_CALC!A6194*Fdata), IF(F_default=1,B6245+(4*Fnotch-0)/8192,B6245+(F_stop-F_start)/8192) )</f>
        <v>193468.750000128</v>
      </c>
      <c r="C6246" s="39">
        <f t="shared" si="289"/>
        <v>-3.0490405880450702</v>
      </c>
      <c r="D6246" s="84">
        <f ca="1">IF(FilterType="FIR", IF(Extend_fmod=1,OFFSET(PRE_CALC!J6194,0,DEC_RATE), OFFSET(PRE_CALC!B6194,0,DEC_RATE)), C6246)</f>
        <v>-118.731467815</v>
      </c>
      <c r="E6246" s="84">
        <f t="shared" ca="1" si="290"/>
        <v>102406.249999872</v>
      </c>
      <c r="F6246" s="84">
        <f t="shared" ca="1" si="288"/>
        <v>-4.8930546883400004E-3</v>
      </c>
      <c r="G6246" s="119">
        <f>IF(FilterType="FIR",  PRE_CALC!A6194*Fdata, IF(F_default=1,G6245+(4*Fnotch-0)/8192,G6245+(F_stop-F_start)/8192) )</f>
        <v>193468.750000128</v>
      </c>
      <c r="H6246" s="120">
        <f ca="1">IF(FilterType="FIR", OFFSET(PRE_CALC!B6194,0,DEC_RATE), C6246)</f>
        <v>-118.731467815</v>
      </c>
    </row>
    <row r="6247" spans="2:8" x14ac:dyDescent="0.2">
      <c r="B6247" s="45">
        <f>IF(FilterType="FIR", IF(Extend_fmod, PRE_CALC!I6195*Fm, PRE_CALC!A6195*Fdata), IF(F_default=1,B6246+(4*Fnotch-0)/8192,B6246+(F_stop-F_start)/8192) )</f>
        <v>193500</v>
      </c>
      <c r="C6247" s="39">
        <f t="shared" si="289"/>
        <v>-3.0500378111014861</v>
      </c>
      <c r="D6247" s="84">
        <f ca="1">IF(FilterType="FIR", IF(Extend_fmod=1,OFFSET(PRE_CALC!J6195,0,DEC_RATE), OFFSET(PRE_CALC!B6195,0,DEC_RATE)), C6247)</f>
        <v>-119.07257701</v>
      </c>
      <c r="E6247" s="84">
        <f t="shared" ca="1" si="290"/>
        <v>102406.249999872</v>
      </c>
      <c r="F6247" s="84">
        <f t="shared" ca="1" si="288"/>
        <v>-4.8930546883400004E-3</v>
      </c>
      <c r="G6247" s="119">
        <f>IF(FilterType="FIR",  PRE_CALC!A6195*Fdata, IF(F_default=1,G6246+(4*Fnotch-0)/8192,G6246+(F_stop-F_start)/8192) )</f>
        <v>193500</v>
      </c>
      <c r="H6247" s="120">
        <f ca="1">IF(FilterType="FIR", OFFSET(PRE_CALC!B6195,0,DEC_RATE), C6247)</f>
        <v>-119.07257701</v>
      </c>
    </row>
    <row r="6248" spans="2:8" x14ac:dyDescent="0.2">
      <c r="B6248" s="45">
        <f>IF(FilterType="FIR", IF(Extend_fmod, PRE_CALC!I6196*Fm, PRE_CALC!A6196*Fdata), IF(F_default=1,B6247+(4*Fnotch-0)/8192,B6247+(F_stop-F_start)/8192) )</f>
        <v>193531.249999872</v>
      </c>
      <c r="C6248" s="39">
        <f t="shared" si="289"/>
        <v>-3.0510352032547381</v>
      </c>
      <c r="D6248" s="84">
        <f ca="1">IF(FilterType="FIR", IF(Extend_fmod=1,OFFSET(PRE_CALC!J6196,0,DEC_RATE), OFFSET(PRE_CALC!B6196,0,DEC_RATE)), C6248)</f>
        <v>-119.429188096</v>
      </c>
      <c r="E6248" s="84">
        <f t="shared" ca="1" si="290"/>
        <v>102406.249999872</v>
      </c>
      <c r="F6248" s="84">
        <f t="shared" ca="1" si="288"/>
        <v>-4.8930546883400004E-3</v>
      </c>
      <c r="G6248" s="119">
        <f>IF(FilterType="FIR",  PRE_CALC!A6196*Fdata, IF(F_default=1,G6247+(4*Fnotch-0)/8192,G6247+(F_stop-F_start)/8192) )</f>
        <v>193531.249999872</v>
      </c>
      <c r="H6248" s="120">
        <f ca="1">IF(FilterType="FIR", OFFSET(PRE_CALC!B6196,0,DEC_RATE), C6248)</f>
        <v>-119.429188096</v>
      </c>
    </row>
    <row r="6249" spans="2:8" x14ac:dyDescent="0.2">
      <c r="B6249" s="45">
        <f>IF(FilterType="FIR", IF(Extend_fmod, PRE_CALC!I6197*Fm, PRE_CALC!A6197*Fdata), IF(F_default=1,B6248+(4*Fnotch-0)/8192,B6248+(F_stop-F_start)/8192) )</f>
        <v>193562.5</v>
      </c>
      <c r="C6249" s="39">
        <f t="shared" si="289"/>
        <v>-3.0520327645171026</v>
      </c>
      <c r="D6249" s="84">
        <f ca="1">IF(FilterType="FIR", IF(Extend_fmod=1,OFFSET(PRE_CALC!J6197,0,DEC_RATE), OFFSET(PRE_CALC!B6197,0,DEC_RATE)), C6249)</f>
        <v>-119.802505939</v>
      </c>
      <c r="E6249" s="84">
        <f t="shared" ca="1" si="290"/>
        <v>102406.249999872</v>
      </c>
      <c r="F6249" s="84">
        <f t="shared" ca="1" si="288"/>
        <v>-4.8930546883400004E-3</v>
      </c>
      <c r="G6249" s="119">
        <f>IF(FilterType="FIR",  PRE_CALC!A6197*Fdata, IF(F_default=1,G6248+(4*Fnotch-0)/8192,G6248+(F_stop-F_start)/8192) )</f>
        <v>193562.5</v>
      </c>
      <c r="H6249" s="120">
        <f ca="1">IF(FilterType="FIR", OFFSET(PRE_CALC!B6197,0,DEC_RATE), C6249)</f>
        <v>-119.802505939</v>
      </c>
    </row>
    <row r="6250" spans="2:8" x14ac:dyDescent="0.2">
      <c r="B6250" s="45">
        <f>IF(FilterType="FIR", IF(Extend_fmod, PRE_CALC!I6198*Fm, PRE_CALC!A6198*Fdata), IF(F_default=1,B6249+(4*Fnotch-0)/8192,B6249+(F_stop-F_start)/8192) )</f>
        <v>193593.750000128</v>
      </c>
      <c r="C6250" s="39">
        <f t="shared" si="289"/>
        <v>-3.0530304948844482</v>
      </c>
      <c r="D6250" s="84">
        <f ca="1">IF(FilterType="FIR", IF(Extend_fmod=1,OFFSET(PRE_CALC!J6198,0,DEC_RATE), OFFSET(PRE_CALC!B6198,0,DEC_RATE)), C6250)</f>
        <v>-120.193897202</v>
      </c>
      <c r="E6250" s="84">
        <f t="shared" ca="1" si="290"/>
        <v>102406.249999872</v>
      </c>
      <c r="F6250" s="84">
        <f t="shared" ca="1" si="288"/>
        <v>-4.8930546883400004E-3</v>
      </c>
      <c r="G6250" s="119">
        <f>IF(FilterType="FIR",  PRE_CALC!A6198*Fdata, IF(F_default=1,G6249+(4*Fnotch-0)/8192,G6249+(F_stop-F_start)/8192) )</f>
        <v>193593.750000128</v>
      </c>
      <c r="H6250" s="120">
        <f ca="1">IF(FilterType="FIR", OFFSET(PRE_CALC!B6198,0,DEC_RATE), C6250)</f>
        <v>-120.193897202</v>
      </c>
    </row>
    <row r="6251" spans="2:8" x14ac:dyDescent="0.2">
      <c r="B6251" s="45">
        <f>IF(FilterType="FIR", IF(Extend_fmod, PRE_CALC!I6199*Fm, PRE_CALC!A6199*Fdata), IF(F_default=1,B6250+(4*Fnotch-0)/8192,B6250+(F_stop-F_start)/8192) )</f>
        <v>193625</v>
      </c>
      <c r="C6251" s="39">
        <f t="shared" si="289"/>
        <v>-3.0540283943526827</v>
      </c>
      <c r="D6251" s="84">
        <f ca="1">IF(FilterType="FIR", IF(Extend_fmod=1,OFFSET(PRE_CALC!J6199,0,DEC_RATE), OFFSET(PRE_CALC!B6199,0,DEC_RATE)), C6251)</f>
        <v>-120.604920607</v>
      </c>
      <c r="E6251" s="84">
        <f t="shared" ca="1" si="290"/>
        <v>102406.249999872</v>
      </c>
      <c r="F6251" s="84">
        <f t="shared" ca="1" si="288"/>
        <v>-4.8930546883400004E-3</v>
      </c>
      <c r="G6251" s="119">
        <f>IF(FilterType="FIR",  PRE_CALC!A6199*Fdata, IF(F_default=1,G6250+(4*Fnotch-0)/8192,G6250+(F_stop-F_start)/8192) )</f>
        <v>193625</v>
      </c>
      <c r="H6251" s="120">
        <f ca="1">IF(FilterType="FIR", OFFSET(PRE_CALC!B6199,0,DEC_RATE), C6251)</f>
        <v>-120.604920607</v>
      </c>
    </row>
    <row r="6252" spans="2:8" x14ac:dyDescent="0.2">
      <c r="B6252" s="45">
        <f>IF(FilterType="FIR", IF(Extend_fmod, PRE_CALC!I6200*Fm, PRE_CALC!A6200*Fdata), IF(F_default=1,B6251+(4*Fnotch-0)/8192,B6251+(F_stop-F_start)/8192) )</f>
        <v>193656.249999872</v>
      </c>
      <c r="C6252" s="39">
        <f t="shared" si="289"/>
        <v>-3.0550264629340478</v>
      </c>
      <c r="D6252" s="84">
        <f ca="1">IF(FilterType="FIR", IF(Extend_fmod=1,OFFSET(PRE_CALC!J6200,0,DEC_RATE), OFFSET(PRE_CALC!B6200,0,DEC_RATE)), C6252)</f>
        <v>-121.03736462099999</v>
      </c>
      <c r="E6252" s="84">
        <f t="shared" ca="1" si="290"/>
        <v>102406.249999872</v>
      </c>
      <c r="F6252" s="84">
        <f t="shared" ca="1" si="288"/>
        <v>-4.8930546883400004E-3</v>
      </c>
      <c r="G6252" s="119">
        <f>IF(FilterType="FIR",  PRE_CALC!A6200*Fdata, IF(F_default=1,G6251+(4*Fnotch-0)/8192,G6251+(F_stop-F_start)/8192) )</f>
        <v>193656.249999872</v>
      </c>
      <c r="H6252" s="120">
        <f ca="1">IF(FilterType="FIR", OFFSET(PRE_CALC!B6200,0,DEC_RATE), C6252)</f>
        <v>-121.03736462099999</v>
      </c>
    </row>
    <row r="6253" spans="2:8" x14ac:dyDescent="0.2">
      <c r="B6253" s="45">
        <f>IF(FilterType="FIR", IF(Extend_fmod, PRE_CALC!I6201*Fm, PRE_CALC!A6201*Fdata), IF(F_default=1,B6252+(4*Fnotch-0)/8192,B6252+(F_stop-F_start)/8192) )</f>
        <v>193687.5</v>
      </c>
      <c r="C6253" s="39">
        <f t="shared" si="289"/>
        <v>-3.056024700640831</v>
      </c>
      <c r="D6253" s="84">
        <f ca="1">IF(FilterType="FIR", IF(Extend_fmod=1,OFFSET(PRE_CALC!J6201,0,DEC_RATE), OFFSET(PRE_CALC!B6201,0,DEC_RATE)), C6253)</f>
        <v>-121.493294889</v>
      </c>
      <c r="E6253" s="84">
        <f t="shared" ca="1" si="290"/>
        <v>102406.249999872</v>
      </c>
      <c r="F6253" s="84">
        <f t="shared" ca="1" si="288"/>
        <v>-4.8930546883400004E-3</v>
      </c>
      <c r="G6253" s="119">
        <f>IF(FilterType="FIR",  PRE_CALC!A6201*Fdata, IF(F_default=1,G6252+(4*Fnotch-0)/8192,G6252+(F_stop-F_start)/8192) )</f>
        <v>193687.5</v>
      </c>
      <c r="H6253" s="120">
        <f ca="1">IF(FilterType="FIR", OFFSET(PRE_CALC!B6201,0,DEC_RATE), C6253)</f>
        <v>-121.493294889</v>
      </c>
    </row>
    <row r="6254" spans="2:8" x14ac:dyDescent="0.2">
      <c r="B6254" s="45">
        <f>IF(FilterType="FIR", IF(Extend_fmod, PRE_CALC!I6202*Fm, PRE_CALC!A6202*Fdata), IF(F_default=1,B6253+(4*Fnotch-0)/8192,B6253+(F_stop-F_start)/8192) )</f>
        <v>193718.750000128</v>
      </c>
      <c r="C6254" s="39">
        <f t="shared" si="289"/>
        <v>-3.057023107468904</v>
      </c>
      <c r="D6254" s="84">
        <f ca="1">IF(FilterType="FIR", IF(Extend_fmod=1,OFFSET(PRE_CALC!J6202,0,DEC_RATE), OFFSET(PRE_CALC!B6202,0,DEC_RATE)), C6254)</f>
        <v>-121.97511459899999</v>
      </c>
      <c r="E6254" s="84">
        <f t="shared" ca="1" si="290"/>
        <v>102406.249999872</v>
      </c>
      <c r="F6254" s="84">
        <f t="shared" ca="1" si="288"/>
        <v>-4.8930546883400004E-3</v>
      </c>
      <c r="G6254" s="119">
        <f>IF(FilterType="FIR",  PRE_CALC!A6202*Fdata, IF(F_default=1,G6253+(4*Fnotch-0)/8192,G6253+(F_stop-F_start)/8192) )</f>
        <v>193718.750000128</v>
      </c>
      <c r="H6254" s="120">
        <f ca="1">IF(FilterType="FIR", OFFSET(PRE_CALC!B6202,0,DEC_RATE), C6254)</f>
        <v>-121.97511459899999</v>
      </c>
    </row>
    <row r="6255" spans="2:8" x14ac:dyDescent="0.2">
      <c r="B6255" s="45">
        <f>IF(FilterType="FIR", IF(Extend_fmod, PRE_CALC!I6203*Fm, PRE_CALC!A6203*Fdata), IF(F_default=1,B6254+(4*Fnotch-0)/8192,B6254+(F_stop-F_start)/8192) )</f>
        <v>193750</v>
      </c>
      <c r="C6255" s="39">
        <f t="shared" si="289"/>
        <v>-3.0580216834141742</v>
      </c>
      <c r="D6255" s="84">
        <f ca="1">IF(FilterType="FIR", IF(Extend_fmod=1,OFFSET(PRE_CALC!J6203,0,DEC_RATE), OFFSET(PRE_CALC!B6203,0,DEC_RATE)), C6255)</f>
        <v>-122.48564224099999</v>
      </c>
      <c r="E6255" s="84">
        <f t="shared" ca="1" si="290"/>
        <v>102406.249999872</v>
      </c>
      <c r="F6255" s="84">
        <f t="shared" ca="1" si="288"/>
        <v>-4.8930546883400004E-3</v>
      </c>
      <c r="G6255" s="119">
        <f>IF(FilterType="FIR",  PRE_CALC!A6203*Fdata, IF(F_default=1,G6254+(4*Fnotch-0)/8192,G6254+(F_stop-F_start)/8192) )</f>
        <v>193750</v>
      </c>
      <c r="H6255" s="120">
        <f ca="1">IF(FilterType="FIR", OFFSET(PRE_CALC!B6203,0,DEC_RATE), C6255)</f>
        <v>-122.48564224099999</v>
      </c>
    </row>
    <row r="6256" spans="2:8" x14ac:dyDescent="0.2">
      <c r="B6256" s="45">
        <f>IF(FilterType="FIR", IF(Extend_fmod, PRE_CALC!I6204*Fm, PRE_CALC!A6204*Fdata), IF(F_default=1,B6255+(4*Fnotch-0)/8192,B6255+(F_stop-F_start)/8192) )</f>
        <v>193781.249999872</v>
      </c>
      <c r="C6256" s="39">
        <f t="shared" si="289"/>
        <v>-3.0590204284888998</v>
      </c>
      <c r="D6256" s="84">
        <f ca="1">IF(FilterType="FIR", IF(Extend_fmod=1,OFFSET(PRE_CALC!J6204,0,DEC_RATE), OFFSET(PRE_CALC!B6204,0,DEC_RATE)), C6256)</f>
        <v>-123.028213155</v>
      </c>
      <c r="E6256" s="84">
        <f t="shared" ca="1" si="290"/>
        <v>102406.249999872</v>
      </c>
      <c r="F6256" s="84">
        <f t="shared" ca="1" si="288"/>
        <v>-4.8930546883400004E-3</v>
      </c>
      <c r="G6256" s="119">
        <f>IF(FilterType="FIR",  PRE_CALC!A6204*Fdata, IF(F_default=1,G6255+(4*Fnotch-0)/8192,G6255+(F_stop-F_start)/8192) )</f>
        <v>193781.249999872</v>
      </c>
      <c r="H6256" s="120">
        <f ca="1">IF(FilterType="FIR", OFFSET(PRE_CALC!B6204,0,DEC_RATE), C6256)</f>
        <v>-123.028213155</v>
      </c>
    </row>
    <row r="6257" spans="2:8" x14ac:dyDescent="0.2">
      <c r="B6257" s="45">
        <f>IF(FilterType="FIR", IF(Extend_fmod, PRE_CALC!I6205*Fm, PRE_CALC!A6205*Fdata), IF(F_default=1,B6256+(4*Fnotch-0)/8192,B6256+(F_stop-F_start)/8192) )</f>
        <v>193812.5</v>
      </c>
      <c r="C6257" s="39">
        <f t="shared" si="289"/>
        <v>-3.0600193427053322</v>
      </c>
      <c r="D6257" s="84">
        <f ca="1">IF(FilterType="FIR", IF(Extend_fmod=1,OFFSET(PRE_CALC!J6205,0,DEC_RATE), OFFSET(PRE_CALC!B6205,0,DEC_RATE)), C6257)</f>
        <v>-123.606814185</v>
      </c>
      <c r="E6257" s="84">
        <f t="shared" ca="1" si="290"/>
        <v>102406.249999872</v>
      </c>
      <c r="F6257" s="84">
        <f t="shared" ca="1" si="288"/>
        <v>-4.8930546883400004E-3</v>
      </c>
      <c r="G6257" s="119">
        <f>IF(FilterType="FIR",  PRE_CALC!A6205*Fdata, IF(F_default=1,G6256+(4*Fnotch-0)/8192,G6256+(F_stop-F_start)/8192) )</f>
        <v>193812.5</v>
      </c>
      <c r="H6257" s="120">
        <f ca="1">IF(FilterType="FIR", OFFSET(PRE_CALC!B6205,0,DEC_RATE), C6257)</f>
        <v>-123.606814185</v>
      </c>
    </row>
    <row r="6258" spans="2:8" x14ac:dyDescent="0.2">
      <c r="B6258" s="45">
        <f>IF(FilterType="FIR", IF(Extend_fmod, PRE_CALC!I6206*Fm, PRE_CALC!A6206*Fdata), IF(F_default=1,B6257+(4*Fnotch-0)/8192,B6257+(F_stop-F_start)/8192) )</f>
        <v>193843.750000128</v>
      </c>
      <c r="C6258" s="39">
        <f t="shared" si="289"/>
        <v>-3.0610184260594027</v>
      </c>
      <c r="D6258" s="84">
        <f ca="1">IF(FilterType="FIR", IF(Extend_fmod=1,OFFSET(PRE_CALC!J6206,0,DEC_RATE), OFFSET(PRE_CALC!B6206,0,DEC_RATE)), C6258)</f>
        <v>-124.226265271</v>
      </c>
      <c r="E6258" s="84">
        <f t="shared" ca="1" si="290"/>
        <v>102406.249999872</v>
      </c>
      <c r="F6258" s="84">
        <f t="shared" ca="1" si="288"/>
        <v>-4.8930546883400004E-3</v>
      </c>
      <c r="G6258" s="119">
        <f>IF(FilterType="FIR",  PRE_CALC!A6206*Fdata, IF(F_default=1,G6257+(4*Fnotch-0)/8192,G6257+(F_stop-F_start)/8192) )</f>
        <v>193843.750000128</v>
      </c>
      <c r="H6258" s="120">
        <f ca="1">IF(FilterType="FIR", OFFSET(PRE_CALC!B6206,0,DEC_RATE), C6258)</f>
        <v>-124.226265271</v>
      </c>
    </row>
    <row r="6259" spans="2:8" x14ac:dyDescent="0.2">
      <c r="B6259" s="45">
        <f>IF(FilterType="FIR", IF(Extend_fmod, PRE_CALC!I6207*Fm, PRE_CALC!A6207*Fdata), IF(F_default=1,B6258+(4*Fnotch-0)/8192,B6258+(F_stop-F_start)/8192) )</f>
        <v>193875</v>
      </c>
      <c r="C6259" s="39">
        <f t="shared" si="289"/>
        <v>-3.0620176785469697</v>
      </c>
      <c r="D6259" s="84">
        <f ca="1">IF(FilterType="FIR", IF(Extend_fmod=1,OFFSET(PRE_CALC!J6207,0,DEC_RATE), OFFSET(PRE_CALC!B6207,0,DEC_RATE)), C6259)</f>
        <v>-124.892469128</v>
      </c>
      <c r="E6259" s="84">
        <f t="shared" ca="1" si="290"/>
        <v>102406.249999872</v>
      </c>
      <c r="F6259" s="84">
        <f t="shared" ca="1" si="288"/>
        <v>-4.8930546883400004E-3</v>
      </c>
      <c r="G6259" s="119">
        <f>IF(FilterType="FIR",  PRE_CALC!A6207*Fdata, IF(F_default=1,G6258+(4*Fnotch-0)/8192,G6258+(F_stop-F_start)/8192) )</f>
        <v>193875</v>
      </c>
      <c r="H6259" s="120">
        <f ca="1">IF(FilterType="FIR", OFFSET(PRE_CALC!B6207,0,DEC_RATE), C6259)</f>
        <v>-124.892469128</v>
      </c>
    </row>
    <row r="6260" spans="2:8" x14ac:dyDescent="0.2">
      <c r="B6260" s="45">
        <f>IF(FilterType="FIR", IF(Extend_fmod, PRE_CALC!I6208*Fm, PRE_CALC!A6208*Fdata), IF(F_default=1,B6259+(4*Fnotch-0)/8192,B6259+(F_stop-F_start)/8192) )</f>
        <v>193906.249999872</v>
      </c>
      <c r="C6260" s="39">
        <f t="shared" si="289"/>
        <v>-3.0630171001803275</v>
      </c>
      <c r="D6260" s="84">
        <f ca="1">IF(FilterType="FIR", IF(Extend_fmod=1,OFFSET(PRE_CALC!J6208,0,DEC_RATE), OFFSET(PRE_CALC!B6208,0,DEC_RATE)), C6260)</f>
        <v>-125.612762123</v>
      </c>
      <c r="E6260" s="84">
        <f t="shared" ca="1" si="290"/>
        <v>102406.249999872</v>
      </c>
      <c r="F6260" s="84">
        <f t="shared" ca="1" si="288"/>
        <v>-4.8930546883400004E-3</v>
      </c>
      <c r="G6260" s="119">
        <f>IF(FilterType="FIR",  PRE_CALC!A6208*Fdata, IF(F_default=1,G6259+(4*Fnotch-0)/8192,G6259+(F_stop-F_start)/8192) )</f>
        <v>193906.249999872</v>
      </c>
      <c r="H6260" s="120">
        <f ca="1">IF(FilterType="FIR", OFFSET(PRE_CALC!B6208,0,DEC_RATE), C6260)</f>
        <v>-125.612762123</v>
      </c>
    </row>
    <row r="6261" spans="2:8" x14ac:dyDescent="0.2">
      <c r="B6261" s="45">
        <f>IF(FilterType="FIR", IF(Extend_fmod, PRE_CALC!I6209*Fm, PRE_CALC!A6209*Fdata), IF(F_default=1,B6260+(4*Fnotch-0)/8192,B6260+(F_stop-F_start)/8192) )</f>
        <v>193937.5</v>
      </c>
      <c r="C6261" s="39">
        <f t="shared" si="289"/>
        <v>-3.0640166909717177</v>
      </c>
      <c r="D6261" s="84">
        <f ca="1">IF(FilterType="FIR", IF(Extend_fmod=1,OFFSET(PRE_CALC!J6209,0,DEC_RATE), OFFSET(PRE_CALC!B6209,0,DEC_RATE)), C6261)</f>
        <v>-126.39641996100001</v>
      </c>
      <c r="E6261" s="84">
        <f t="shared" ca="1" si="290"/>
        <v>102406.249999872</v>
      </c>
      <c r="F6261" s="84">
        <f t="shared" ca="1" si="288"/>
        <v>-4.8930546883400004E-3</v>
      </c>
      <c r="G6261" s="119">
        <f>IF(FilterType="FIR",  PRE_CALC!A6209*Fdata, IF(F_default=1,G6260+(4*Fnotch-0)/8192,G6260+(F_stop-F_start)/8192) )</f>
        <v>193937.5</v>
      </c>
      <c r="H6261" s="120">
        <f ca="1">IF(FilterType="FIR", OFFSET(PRE_CALC!B6209,0,DEC_RATE), C6261)</f>
        <v>-126.39641996100001</v>
      </c>
    </row>
    <row r="6262" spans="2:8" x14ac:dyDescent="0.2">
      <c r="B6262" s="45">
        <f>IF(FilterType="FIR", IF(Extend_fmod, PRE_CALC!I6210*Fm, PRE_CALC!A6210*Fdata), IF(F_default=1,B6261+(4*Fnotch-0)/8192,B6261+(F_stop-F_start)/8192) )</f>
        <v>193968.750000128</v>
      </c>
      <c r="C6262" s="39">
        <f t="shared" si="289"/>
        <v>-3.0650164509170645</v>
      </c>
      <c r="D6262" s="84">
        <f ca="1">IF(FilterType="FIR", IF(Extend_fmod=1,OFFSET(PRE_CALC!J6210,0,DEC_RATE), OFFSET(PRE_CALC!B6210,0,DEC_RATE)), C6262)</f>
        <v>-127.255408132</v>
      </c>
      <c r="E6262" s="84">
        <f t="shared" ca="1" si="290"/>
        <v>102406.249999872</v>
      </c>
      <c r="F6262" s="84">
        <f t="shared" ca="1" si="288"/>
        <v>-4.8930546883400004E-3</v>
      </c>
      <c r="G6262" s="119">
        <f>IF(FilterType="FIR",  PRE_CALC!A6210*Fdata, IF(F_default=1,G6261+(4*Fnotch-0)/8192,G6261+(F_stop-F_start)/8192) )</f>
        <v>193968.750000128</v>
      </c>
      <c r="H6262" s="120">
        <f ca="1">IF(FilterType="FIR", OFFSET(PRE_CALC!B6210,0,DEC_RATE), C6262)</f>
        <v>-127.255408132</v>
      </c>
    </row>
    <row r="6263" spans="2:8" x14ac:dyDescent="0.2">
      <c r="B6263" s="45">
        <f>IF(FilterType="FIR", IF(Extend_fmod, PRE_CALC!I6211*Fm, PRE_CALC!A6211*Fdata), IF(F_default=1,B6262+(4*Fnotch-0)/8192,B6262+(F_stop-F_start)/8192) )</f>
        <v>194000</v>
      </c>
      <c r="C6263" s="39">
        <f t="shared" si="289"/>
        <v>-3.0660163800122628</v>
      </c>
      <c r="D6263" s="84">
        <f ca="1">IF(FilterType="FIR", IF(Extend_fmod=1,OFFSET(PRE_CALC!J6211,0,DEC_RATE), OFFSET(PRE_CALC!B6211,0,DEC_RATE)), C6263)</f>
        <v>-128.205534696</v>
      </c>
      <c r="E6263" s="84">
        <f t="shared" ca="1" si="290"/>
        <v>102406.249999872</v>
      </c>
      <c r="F6263" s="84">
        <f t="shared" ref="F6263:F6326" ca="1" si="291">IF(G6263&lt;=F_PB,H6263, OFFSET(H:H,MATCH(F_PB-0.0001,G:G),0,1))</f>
        <v>-4.8930546883400004E-3</v>
      </c>
      <c r="G6263" s="119">
        <f>IF(FilterType="FIR",  PRE_CALC!A6211*Fdata, IF(F_default=1,G6262+(4*Fnotch-0)/8192,G6262+(F_stop-F_start)/8192) )</f>
        <v>194000</v>
      </c>
      <c r="H6263" s="120">
        <f ca="1">IF(FilterType="FIR", OFFSET(PRE_CALC!B6211,0,DEC_RATE), C6263)</f>
        <v>-128.205534696</v>
      </c>
    </row>
    <row r="6264" spans="2:8" x14ac:dyDescent="0.2">
      <c r="B6264" s="45">
        <f>IF(FilterType="FIR", IF(Extend_fmod, PRE_CALC!I6212*Fm, PRE_CALC!A6212*Fdata), IF(F_default=1,B6263+(4*Fnotch-0)/8192,B6263+(F_stop-F_start)/8192) )</f>
        <v>194031.249999872</v>
      </c>
      <c r="C6264" s="39">
        <f t="shared" ref="C6264:C6327" si="292">MAX(20*LOG(ABS(   (1/s_dec*SIN(s_dec*$B6264/Fm*PI())/SIN($B6264/Fm*PI()))^(order-1) * (1/s_dec2*SIN(s_dec2*$B6264/Fm*PI())/SIN($B6264/Fm*PI()))  )), -160)</f>
        <v>-3.067016478269573</v>
      </c>
      <c r="D6264" s="84">
        <f ca="1">IF(FilterType="FIR", IF(Extend_fmod=1,OFFSET(PRE_CALC!J6212,0,DEC_RATE), OFFSET(PRE_CALC!B6212,0,DEC_RATE)), C6264)</f>
        <v>-129.26829566000001</v>
      </c>
      <c r="E6264" s="84">
        <f t="shared" ref="E6264:E6327" ca="1" si="293">IF(G6264&lt;=F_PB,G6264, OFFSET(G:G,MATCH(F_PB-0.0001,G:G),0,1) )</f>
        <v>102406.249999872</v>
      </c>
      <c r="F6264" s="84">
        <f t="shared" ca="1" si="291"/>
        <v>-4.8930546883400004E-3</v>
      </c>
      <c r="G6264" s="119">
        <f>IF(FilterType="FIR",  PRE_CALC!A6212*Fdata, IF(F_default=1,G6263+(4*Fnotch-0)/8192,G6263+(F_stop-F_start)/8192) )</f>
        <v>194031.249999872</v>
      </c>
      <c r="H6264" s="120">
        <f ca="1">IF(FilterType="FIR", OFFSET(PRE_CALC!B6212,0,DEC_RATE), C6264)</f>
        <v>-129.26829566000001</v>
      </c>
    </row>
    <row r="6265" spans="2:8" x14ac:dyDescent="0.2">
      <c r="B6265" s="45">
        <f>IF(FilterType="FIR", IF(Extend_fmod, PRE_CALC!I6213*Fm, PRE_CALC!A6213*Fdata), IF(F_default=1,B6264+(4*Fnotch-0)/8192,B6264+(F_stop-F_start)/8192) )</f>
        <v>194062.5</v>
      </c>
      <c r="C6265" s="39">
        <f t="shared" si="292"/>
        <v>-3.068016745701291</v>
      </c>
      <c r="D6265" s="84">
        <f ca="1">IF(FilterType="FIR", IF(Extend_fmod=1,OFFSET(PRE_CALC!J6213,0,DEC_RATE), OFFSET(PRE_CALC!B6213,0,DEC_RATE)), C6265)</f>
        <v>-130.473981326</v>
      </c>
      <c r="E6265" s="84">
        <f t="shared" ca="1" si="293"/>
        <v>102406.249999872</v>
      </c>
      <c r="F6265" s="84">
        <f t="shared" ca="1" si="291"/>
        <v>-4.8930546883400004E-3</v>
      </c>
      <c r="G6265" s="119">
        <f>IF(FilterType="FIR",  PRE_CALC!A6213*Fdata, IF(F_default=1,G6264+(4*Fnotch-0)/8192,G6264+(F_stop-F_start)/8192) )</f>
        <v>194062.5</v>
      </c>
      <c r="H6265" s="120">
        <f ca="1">IF(FilterType="FIR", OFFSET(PRE_CALC!B6213,0,DEC_RATE), C6265)</f>
        <v>-130.473981326</v>
      </c>
    </row>
    <row r="6266" spans="2:8" x14ac:dyDescent="0.2">
      <c r="B6266" s="45">
        <f>IF(FilterType="FIR", IF(Extend_fmod, PRE_CALC!I6214*Fm, PRE_CALC!A6214*Fdata), IF(F_default=1,B6265+(4*Fnotch-0)/8192,B6265+(F_stop-F_start)/8192) )</f>
        <v>194093.750000128</v>
      </c>
      <c r="C6266" s="39">
        <f t="shared" si="292"/>
        <v>-3.0690171823032779</v>
      </c>
      <c r="D6266" s="84">
        <f ca="1">IF(FilterType="FIR", IF(Extend_fmod=1,OFFSET(PRE_CALC!J6214,0,DEC_RATE), OFFSET(PRE_CALC!B6214,0,DEC_RATE)), C6266)</f>
        <v>-131.86724376500001</v>
      </c>
      <c r="E6266" s="84">
        <f t="shared" ca="1" si="293"/>
        <v>102406.249999872</v>
      </c>
      <c r="F6266" s="84">
        <f t="shared" ca="1" si="291"/>
        <v>-4.8930546883400004E-3</v>
      </c>
      <c r="G6266" s="119">
        <f>IF(FilterType="FIR",  PRE_CALC!A6214*Fdata, IF(F_default=1,G6265+(4*Fnotch-0)/8192,G6265+(F_stop-F_start)/8192) )</f>
        <v>194093.750000128</v>
      </c>
      <c r="H6266" s="120">
        <f ca="1">IF(FilterType="FIR", OFFSET(PRE_CALC!B6214,0,DEC_RATE), C6266)</f>
        <v>-131.86724376500001</v>
      </c>
    </row>
    <row r="6267" spans="2:8" x14ac:dyDescent="0.2">
      <c r="B6267" s="45">
        <f>IF(FilterType="FIR", IF(Extend_fmod, PRE_CALC!I6215*Fm, PRE_CALC!A6215*Fdata), IF(F_default=1,B6266+(4*Fnotch-0)/8192,B6266+(F_stop-F_start)/8192) )</f>
        <v>194125</v>
      </c>
      <c r="C6267" s="39">
        <f t="shared" si="292"/>
        <v>-3.0700177880714725</v>
      </c>
      <c r="D6267" s="84">
        <f ca="1">IF(FilterType="FIR", IF(Extend_fmod=1,OFFSET(PRE_CALC!J6215,0,DEC_RATE), OFFSET(PRE_CALC!B6215,0,DEC_RATE)), C6267)</f>
        <v>-133.51791380899999</v>
      </c>
      <c r="E6267" s="84">
        <f t="shared" ca="1" si="293"/>
        <v>102406.249999872</v>
      </c>
      <c r="F6267" s="84">
        <f t="shared" ca="1" si="291"/>
        <v>-4.8930546883400004E-3</v>
      </c>
      <c r="G6267" s="119">
        <f>IF(FilterType="FIR",  PRE_CALC!A6215*Fdata, IF(F_default=1,G6266+(4*Fnotch-0)/8192,G6266+(F_stop-F_start)/8192) )</f>
        <v>194125</v>
      </c>
      <c r="H6267" s="120">
        <f ca="1">IF(FilterType="FIR", OFFSET(PRE_CALC!B6215,0,DEC_RATE), C6267)</f>
        <v>-133.51791380899999</v>
      </c>
    </row>
    <row r="6268" spans="2:8" x14ac:dyDescent="0.2">
      <c r="B6268" s="45">
        <f>IF(FilterType="FIR", IF(Extend_fmod, PRE_CALC!I6216*Fm, PRE_CALC!A6216*Fdata), IF(F_default=1,B6267+(4*Fnotch-0)/8192,B6267+(F_stop-F_start)/8192) )</f>
        <v>194156.249999872</v>
      </c>
      <c r="C6268" s="39">
        <f t="shared" si="292"/>
        <v>-3.0710185630181233</v>
      </c>
      <c r="D6268" s="84">
        <f ca="1">IF(FilterType="FIR", IF(Extend_fmod=1,OFFSET(PRE_CALC!J6216,0,DEC_RATE), OFFSET(PRE_CALC!B6216,0,DEC_RATE)), C6268)</f>
        <v>-135.54441938400001</v>
      </c>
      <c r="E6268" s="84">
        <f t="shared" ca="1" si="293"/>
        <v>102406.249999872</v>
      </c>
      <c r="F6268" s="84">
        <f t="shared" ca="1" si="291"/>
        <v>-4.8930546883400004E-3</v>
      </c>
      <c r="G6268" s="119">
        <f>IF(FilterType="FIR",  PRE_CALC!A6216*Fdata, IF(F_default=1,G6267+(4*Fnotch-0)/8192,G6267+(F_stop-F_start)/8192) )</f>
        <v>194156.249999872</v>
      </c>
      <c r="H6268" s="120">
        <f ca="1">IF(FilterType="FIR", OFFSET(PRE_CALC!B6216,0,DEC_RATE), C6268)</f>
        <v>-135.54441938400001</v>
      </c>
    </row>
    <row r="6269" spans="2:8" x14ac:dyDescent="0.2">
      <c r="B6269" s="45">
        <f>IF(FilterType="FIR", IF(Extend_fmod, PRE_CALC!I6217*Fm, PRE_CALC!A6217*Fdata), IF(F_default=1,B6268+(4*Fnotch-0)/8192,B6268+(F_stop-F_start)/8192) )</f>
        <v>194187.5</v>
      </c>
      <c r="C6269" s="39">
        <f t="shared" si="292"/>
        <v>-3.072019507155535</v>
      </c>
      <c r="D6269" s="84">
        <f ca="1">IF(FilterType="FIR", IF(Extend_fmod=1,OFFSET(PRE_CALC!J6217,0,DEC_RATE), OFFSET(PRE_CALC!B6217,0,DEC_RATE)), C6269)</f>
        <v>-138.17293997900001</v>
      </c>
      <c r="E6269" s="84">
        <f t="shared" ca="1" si="293"/>
        <v>102406.249999872</v>
      </c>
      <c r="F6269" s="84">
        <f t="shared" ca="1" si="291"/>
        <v>-4.8930546883400004E-3</v>
      </c>
      <c r="G6269" s="119">
        <f>IF(FilterType="FIR",  PRE_CALC!A6217*Fdata, IF(F_default=1,G6268+(4*Fnotch-0)/8192,G6268+(F_stop-F_start)/8192) )</f>
        <v>194187.5</v>
      </c>
      <c r="H6269" s="120">
        <f ca="1">IF(FilterType="FIR", OFFSET(PRE_CALC!B6217,0,DEC_RATE), C6269)</f>
        <v>-138.17293997900001</v>
      </c>
    </row>
    <row r="6270" spans="2:8" x14ac:dyDescent="0.2">
      <c r="B6270" s="45">
        <f>IF(FilterType="FIR", IF(Extend_fmod, PRE_CALC!I6218*Fm, PRE_CALC!A6218*Fdata), IF(F_default=1,B6269+(4*Fnotch-0)/8192,B6269+(F_stop-F_start)/8192) )</f>
        <v>194218.750000128</v>
      </c>
      <c r="C6270" s="39">
        <f t="shared" si="292"/>
        <v>-3.0730206204795874</v>
      </c>
      <c r="D6270" s="84">
        <f ca="1">IF(FilterType="FIR", IF(Extend_fmod=1,OFFSET(PRE_CALC!J6218,0,DEC_RATE), OFFSET(PRE_CALC!B6218,0,DEC_RATE)), C6270)</f>
        <v>-141.92788562300001</v>
      </c>
      <c r="E6270" s="84">
        <f t="shared" ca="1" si="293"/>
        <v>102406.249999872</v>
      </c>
      <c r="F6270" s="84">
        <f t="shared" ca="1" si="291"/>
        <v>-4.8930546883400004E-3</v>
      </c>
      <c r="G6270" s="119">
        <f>IF(FilterType="FIR",  PRE_CALC!A6218*Fdata, IF(F_default=1,G6269+(4*Fnotch-0)/8192,G6269+(F_stop-F_start)/8192) )</f>
        <v>194218.750000128</v>
      </c>
      <c r="H6270" s="120">
        <f ca="1">IF(FilterType="FIR", OFFSET(PRE_CALC!B6218,0,DEC_RATE), C6270)</f>
        <v>-141.92788562300001</v>
      </c>
    </row>
    <row r="6271" spans="2:8" x14ac:dyDescent="0.2">
      <c r="B6271" s="45">
        <f>IF(FilterType="FIR", IF(Extend_fmod, PRE_CALC!I6219*Fm, PRE_CALC!A6219*Fdata), IF(F_default=1,B6270+(4*Fnotch-0)/8192,B6270+(F_stop-F_start)/8192) )</f>
        <v>194250</v>
      </c>
      <c r="C6271" s="39">
        <f t="shared" si="292"/>
        <v>-3.0740219029861908</v>
      </c>
      <c r="D6271" s="84">
        <f ca="1">IF(FilterType="FIR", IF(Extend_fmod=1,OFFSET(PRE_CALC!J6219,0,DEC_RATE), OFFSET(PRE_CALC!B6219,0,DEC_RATE)), C6271)</f>
        <v>-148.61291278900001</v>
      </c>
      <c r="E6271" s="84">
        <f t="shared" ca="1" si="293"/>
        <v>102406.249999872</v>
      </c>
      <c r="F6271" s="84">
        <f t="shared" ca="1" si="291"/>
        <v>-4.8930546883400004E-3</v>
      </c>
      <c r="G6271" s="119">
        <f>IF(FilterType="FIR",  PRE_CALC!A6219*Fdata, IF(F_default=1,G6270+(4*Fnotch-0)/8192,G6270+(F_stop-F_start)/8192) )</f>
        <v>194250</v>
      </c>
      <c r="H6271" s="120">
        <f ca="1">IF(FilterType="FIR", OFFSET(PRE_CALC!B6219,0,DEC_RATE), C6271)</f>
        <v>-148.61291278900001</v>
      </c>
    </row>
    <row r="6272" spans="2:8" x14ac:dyDescent="0.2">
      <c r="B6272" s="45">
        <f>IF(FilterType="FIR", IF(Extend_fmod, PRE_CALC!I6220*Fm, PRE_CALC!A6220*Fdata), IF(F_default=1,B6271+(4*Fnotch-0)/8192,B6271+(F_stop-F_start)/8192) )</f>
        <v>194281.249999872</v>
      </c>
      <c r="C6272" s="39">
        <f t="shared" si="292"/>
        <v>-3.0750233546876196</v>
      </c>
      <c r="D6272" s="84">
        <f ca="1">IF(FilterType="FIR", IF(Extend_fmod=1,OFFSET(PRE_CALC!J6220,0,DEC_RATE), OFFSET(PRE_CALC!B6220,0,DEC_RATE)), C6272)</f>
        <v>-165.10126345899999</v>
      </c>
      <c r="E6272" s="84">
        <f t="shared" ca="1" si="293"/>
        <v>102406.249999872</v>
      </c>
      <c r="F6272" s="84">
        <f t="shared" ca="1" si="291"/>
        <v>-4.8930546883400004E-3</v>
      </c>
      <c r="G6272" s="119">
        <f>IF(FilterType="FIR",  PRE_CALC!A6220*Fdata, IF(F_default=1,G6271+(4*Fnotch-0)/8192,G6271+(F_stop-F_start)/8192) )</f>
        <v>194281.249999872</v>
      </c>
      <c r="H6272" s="120">
        <f ca="1">IF(FilterType="FIR", OFFSET(PRE_CALC!B6220,0,DEC_RATE), C6272)</f>
        <v>-165.10126345899999</v>
      </c>
    </row>
    <row r="6273" spans="2:8" x14ac:dyDescent="0.2">
      <c r="B6273" s="45">
        <f>IF(FilterType="FIR", IF(Extend_fmod, PRE_CALC!I6221*Fm, PRE_CALC!A6221*Fdata), IF(F_default=1,B6272+(4*Fnotch-0)/8192,B6272+(F_stop-F_start)/8192) )</f>
        <v>194312.5</v>
      </c>
      <c r="C6273" s="39">
        <f t="shared" si="292"/>
        <v>-3.0760249755961686</v>
      </c>
      <c r="D6273" s="84">
        <f ca="1">IF(FilterType="FIR", IF(Extend_fmod=1,OFFSET(PRE_CALC!J6221,0,DEC_RATE), OFFSET(PRE_CALC!B6221,0,DEC_RATE)), C6273)</f>
        <v>-146.40170612099999</v>
      </c>
      <c r="E6273" s="84">
        <f t="shared" ca="1" si="293"/>
        <v>102406.249999872</v>
      </c>
      <c r="F6273" s="84">
        <f t="shared" ca="1" si="291"/>
        <v>-4.8930546883400004E-3</v>
      </c>
      <c r="G6273" s="119">
        <f>IF(FilterType="FIR",  PRE_CALC!A6221*Fdata, IF(F_default=1,G6272+(4*Fnotch-0)/8192,G6272+(F_stop-F_start)/8192) )</f>
        <v>194312.5</v>
      </c>
      <c r="H6273" s="120">
        <f ca="1">IF(FilterType="FIR", OFFSET(PRE_CALC!B6221,0,DEC_RATE), C6273)</f>
        <v>-146.40170612099999</v>
      </c>
    </row>
    <row r="6274" spans="2:8" x14ac:dyDescent="0.2">
      <c r="B6274" s="45">
        <f>IF(FilterType="FIR", IF(Extend_fmod, PRE_CALC!I6222*Fm, PRE_CALC!A6222*Fdata), IF(F_default=1,B6273+(4*Fnotch-0)/8192,B6273+(F_stop-F_start)/8192) )</f>
        <v>194343.750000128</v>
      </c>
      <c r="C6274" s="39">
        <f t="shared" si="292"/>
        <v>-3.0770267657077537</v>
      </c>
      <c r="D6274" s="84">
        <f ca="1">IF(FilterType="FIR", IF(Extend_fmod=1,OFFSET(PRE_CALC!J6222,0,DEC_RATE), OFFSET(PRE_CALC!B6222,0,DEC_RATE)), C6274)</f>
        <v>-140.93767069800001</v>
      </c>
      <c r="E6274" s="84">
        <f t="shared" ca="1" si="293"/>
        <v>102406.249999872</v>
      </c>
      <c r="F6274" s="84">
        <f t="shared" ca="1" si="291"/>
        <v>-4.8930546883400004E-3</v>
      </c>
      <c r="G6274" s="119">
        <f>IF(FilterType="FIR",  PRE_CALC!A6222*Fdata, IF(F_default=1,G6273+(4*Fnotch-0)/8192,G6273+(F_stop-F_start)/8192) )</f>
        <v>194343.750000128</v>
      </c>
      <c r="H6274" s="120">
        <f ca="1">IF(FilterType="FIR", OFFSET(PRE_CALC!B6222,0,DEC_RATE), C6274)</f>
        <v>-140.93767069800001</v>
      </c>
    </row>
    <row r="6275" spans="2:8" x14ac:dyDescent="0.2">
      <c r="B6275" s="45">
        <f>IF(FilterType="FIR", IF(Extend_fmod, PRE_CALC!I6223*Fm, PRE_CALC!A6223*Fdata), IF(F_default=1,B6274+(4*Fnotch-0)/8192,B6274+(F_stop-F_start)/8192) )</f>
        <v>194375</v>
      </c>
      <c r="C6275" s="39">
        <f t="shared" si="292"/>
        <v>-3.0780287250182496</v>
      </c>
      <c r="D6275" s="84">
        <f ca="1">IF(FilterType="FIR", IF(Extend_fmod=1,OFFSET(PRE_CALC!J6223,0,DEC_RATE), OFFSET(PRE_CALC!B6223,0,DEC_RATE)), C6275)</f>
        <v>-137.636187353</v>
      </c>
      <c r="E6275" s="84">
        <f t="shared" ca="1" si="293"/>
        <v>102406.249999872</v>
      </c>
      <c r="F6275" s="84">
        <f t="shared" ca="1" si="291"/>
        <v>-4.8930546883400004E-3</v>
      </c>
      <c r="G6275" s="119">
        <f>IF(FilterType="FIR",  PRE_CALC!A6223*Fdata, IF(F_default=1,G6274+(4*Fnotch-0)/8192,G6274+(F_stop-F_start)/8192) )</f>
        <v>194375</v>
      </c>
      <c r="H6275" s="120">
        <f ca="1">IF(FilterType="FIR", OFFSET(PRE_CALC!B6223,0,DEC_RATE), C6275)</f>
        <v>-137.636187353</v>
      </c>
    </row>
    <row r="6276" spans="2:8" x14ac:dyDescent="0.2">
      <c r="B6276" s="45">
        <f>IF(FilterType="FIR", IF(Extend_fmod, PRE_CALC!I6224*Fm, PRE_CALC!A6224*Fdata), IF(F_default=1,B6275+(4*Fnotch-0)/8192,B6275+(F_stop-F_start)/8192) )</f>
        <v>194406.249999872</v>
      </c>
      <c r="C6276" s="39">
        <f t="shared" si="292"/>
        <v>-3.0790308535399484</v>
      </c>
      <c r="D6276" s="84">
        <f ca="1">IF(FilterType="FIR", IF(Extend_fmod=1,OFFSET(PRE_CALC!J6224,0,DEC_RATE), OFFSET(PRE_CALC!B6224,0,DEC_RATE)), C6276)</f>
        <v>-135.27101269600001</v>
      </c>
      <c r="E6276" s="84">
        <f t="shared" ca="1" si="293"/>
        <v>102406.249999872</v>
      </c>
      <c r="F6276" s="84">
        <f t="shared" ca="1" si="291"/>
        <v>-4.8930546883400004E-3</v>
      </c>
      <c r="G6276" s="119">
        <f>IF(FilterType="FIR",  PRE_CALC!A6224*Fdata, IF(F_default=1,G6275+(4*Fnotch-0)/8192,G6275+(F_stop-F_start)/8192) )</f>
        <v>194406.249999872</v>
      </c>
      <c r="H6276" s="120">
        <f ca="1">IF(FilterType="FIR", OFFSET(PRE_CALC!B6224,0,DEC_RATE), C6276)</f>
        <v>-135.27101269600001</v>
      </c>
    </row>
    <row r="6277" spans="2:8" x14ac:dyDescent="0.2">
      <c r="B6277" s="45">
        <f>IF(FilterType="FIR", IF(Extend_fmod, PRE_CALC!I6225*Fm, PRE_CALC!A6225*Fdata), IF(F_default=1,B6276+(4*Fnotch-0)/8192,B6276+(F_stop-F_start)/8192) )</f>
        <v>194437.5</v>
      </c>
      <c r="C6277" s="39">
        <f t="shared" si="292"/>
        <v>-3.0800331512851575</v>
      </c>
      <c r="D6277" s="84">
        <f ca="1">IF(FilterType="FIR", IF(Extend_fmod=1,OFFSET(PRE_CALC!J6225,0,DEC_RATE), OFFSET(PRE_CALC!B6225,0,DEC_RATE)), C6277)</f>
        <v>-133.43203121600001</v>
      </c>
      <c r="E6277" s="84">
        <f t="shared" ca="1" si="293"/>
        <v>102406.249999872</v>
      </c>
      <c r="F6277" s="84">
        <f t="shared" ca="1" si="291"/>
        <v>-4.8930546883400004E-3</v>
      </c>
      <c r="G6277" s="119">
        <f>IF(FilterType="FIR",  PRE_CALC!A6225*Fdata, IF(F_default=1,G6276+(4*Fnotch-0)/8192,G6276+(F_stop-F_start)/8192) )</f>
        <v>194437.5</v>
      </c>
      <c r="H6277" s="120">
        <f ca="1">IF(FilterType="FIR", OFFSET(PRE_CALC!B6225,0,DEC_RATE), C6277)</f>
        <v>-133.43203121600001</v>
      </c>
    </row>
    <row r="6278" spans="2:8" x14ac:dyDescent="0.2">
      <c r="B6278" s="45">
        <f>IF(FilterType="FIR", IF(Extend_fmod, PRE_CALC!I6226*Fm, PRE_CALC!A6226*Fdata), IF(F_default=1,B6277+(4*Fnotch-0)/8192,B6277+(F_stop-F_start)/8192) )</f>
        <v>194468.750000128</v>
      </c>
      <c r="C6278" s="39">
        <f t="shared" si="292"/>
        <v>-3.0810356182497758</v>
      </c>
      <c r="D6278" s="84">
        <f ca="1">IF(FilterType="FIR", IF(Extend_fmod=1,OFFSET(PRE_CALC!J6226,0,DEC_RATE), OFFSET(PRE_CALC!B6226,0,DEC_RATE)), C6278)</f>
        <v>-131.93107044600001</v>
      </c>
      <c r="E6278" s="84">
        <f t="shared" ca="1" si="293"/>
        <v>102406.249999872</v>
      </c>
      <c r="F6278" s="84">
        <f t="shared" ca="1" si="291"/>
        <v>-4.8930546883400004E-3</v>
      </c>
      <c r="G6278" s="119">
        <f>IF(FilterType="FIR",  PRE_CALC!A6226*Fdata, IF(F_default=1,G6277+(4*Fnotch-0)/8192,G6277+(F_stop-F_start)/8192) )</f>
        <v>194468.750000128</v>
      </c>
      <c r="H6278" s="120">
        <f ca="1">IF(FilterType="FIR", OFFSET(PRE_CALC!B6226,0,DEC_RATE), C6278)</f>
        <v>-131.93107044600001</v>
      </c>
    </row>
    <row r="6279" spans="2:8" x14ac:dyDescent="0.2">
      <c r="B6279" s="45">
        <f>IF(FilterType="FIR", IF(Extend_fmod, PRE_CALC!I6227*Fm, PRE_CALC!A6227*Fdata), IF(F_default=1,B6278+(4*Fnotch-0)/8192,B6278+(F_stop-F_start)/8192) )</f>
        <v>194500</v>
      </c>
      <c r="C6279" s="39">
        <f t="shared" si="292"/>
        <v>-3.0820382544296789</v>
      </c>
      <c r="D6279" s="84">
        <f ca="1">IF(FilterType="FIR", IF(Extend_fmod=1,OFFSET(PRE_CALC!J6227,0,DEC_RATE), OFFSET(PRE_CALC!B6227,0,DEC_RATE)), C6279)</f>
        <v>-130.66598382999999</v>
      </c>
      <c r="E6279" s="84">
        <f t="shared" ca="1" si="293"/>
        <v>102406.249999872</v>
      </c>
      <c r="F6279" s="84">
        <f t="shared" ca="1" si="291"/>
        <v>-4.8930546883400004E-3</v>
      </c>
      <c r="G6279" s="119">
        <f>IF(FilterType="FIR",  PRE_CALC!A6227*Fdata, IF(F_default=1,G6278+(4*Fnotch-0)/8192,G6278+(F_stop-F_start)/8192) )</f>
        <v>194500</v>
      </c>
      <c r="H6279" s="120">
        <f ca="1">IF(FilterType="FIR", OFFSET(PRE_CALC!B6227,0,DEC_RATE), C6279)</f>
        <v>-130.66598382999999</v>
      </c>
    </row>
    <row r="6280" spans="2:8" x14ac:dyDescent="0.2">
      <c r="B6280" s="45">
        <f>IF(FilterType="FIR", IF(Extend_fmod, PRE_CALC!I6228*Fm, PRE_CALC!A6228*Fdata), IF(F_default=1,B6279+(4*Fnotch-0)/8192,B6279+(F_stop-F_start)/8192) )</f>
        <v>194531.249999872</v>
      </c>
      <c r="C6280" s="39">
        <f t="shared" si="292"/>
        <v>-3.0830410598371905</v>
      </c>
      <c r="D6280" s="84">
        <f ca="1">IF(FilterType="FIR", IF(Extend_fmod=1,OFFSET(PRE_CALC!J6228,0,DEC_RATE), OFFSET(PRE_CALC!B6228,0,DEC_RATE)), C6280)</f>
        <v>-129.57508667600001</v>
      </c>
      <c r="E6280" s="84">
        <f t="shared" ca="1" si="293"/>
        <v>102406.249999872</v>
      </c>
      <c r="F6280" s="84">
        <f t="shared" ca="1" si="291"/>
        <v>-4.8930546883400004E-3</v>
      </c>
      <c r="G6280" s="119">
        <f>IF(FilterType="FIR",  PRE_CALC!A6228*Fdata, IF(F_default=1,G6279+(4*Fnotch-0)/8192,G6279+(F_stop-F_start)/8192) )</f>
        <v>194531.249999872</v>
      </c>
      <c r="H6280" s="120">
        <f ca="1">IF(FilterType="FIR", OFFSET(PRE_CALC!B6228,0,DEC_RATE), C6280)</f>
        <v>-129.57508667600001</v>
      </c>
    </row>
    <row r="6281" spans="2:8" x14ac:dyDescent="0.2">
      <c r="B6281" s="45">
        <f>IF(FilterType="FIR", IF(Extend_fmod, PRE_CALC!I6229*Fm, PRE_CALC!A6229*Fdata), IF(F_default=1,B6280+(4*Fnotch-0)/8192,B6280+(F_stop-F_start)/8192) )</f>
        <v>194562.5</v>
      </c>
      <c r="C6281" s="39">
        <f t="shared" si="292"/>
        <v>-3.0840440344845965</v>
      </c>
      <c r="D6281" s="84">
        <f ca="1">IF(FilterType="FIR", IF(Extend_fmod=1,OFFSET(PRE_CALC!J6229,0,DEC_RATE), OFFSET(PRE_CALC!B6229,0,DEC_RATE)), C6281)</f>
        <v>-128.61826035999999</v>
      </c>
      <c r="E6281" s="84">
        <f t="shared" ca="1" si="293"/>
        <v>102406.249999872</v>
      </c>
      <c r="F6281" s="84">
        <f t="shared" ca="1" si="291"/>
        <v>-4.8930546883400004E-3</v>
      </c>
      <c r="G6281" s="119">
        <f>IF(FilterType="FIR",  PRE_CALC!A6229*Fdata, IF(F_default=1,G6280+(4*Fnotch-0)/8192,G6280+(F_stop-F_start)/8192) )</f>
        <v>194562.5</v>
      </c>
      <c r="H6281" s="120">
        <f ca="1">IF(FilterType="FIR", OFFSET(PRE_CALC!B6229,0,DEC_RATE), C6281)</f>
        <v>-128.61826035999999</v>
      </c>
    </row>
    <row r="6282" spans="2:8" x14ac:dyDescent="0.2">
      <c r="B6282" s="45">
        <f>IF(FilterType="FIR", IF(Extend_fmod, PRE_CALC!I6230*Fm, PRE_CALC!A6230*Fdata), IF(F_default=1,B6281+(4*Fnotch-0)/8192,B6281+(F_stop-F_start)/8192) )</f>
        <v>194593.750000128</v>
      </c>
      <c r="C6282" s="39">
        <f t="shared" si="292"/>
        <v>-3.0850471783678257</v>
      </c>
      <c r="D6282" s="84">
        <f ca="1">IF(FilterType="FIR", IF(Extend_fmod=1,OFFSET(PRE_CALC!J6230,0,DEC_RATE), OFFSET(PRE_CALC!B6230,0,DEC_RATE)), C6282)</f>
        <v>-127.76794266100001</v>
      </c>
      <c r="E6282" s="84">
        <f t="shared" ca="1" si="293"/>
        <v>102406.249999872</v>
      </c>
      <c r="F6282" s="84">
        <f t="shared" ca="1" si="291"/>
        <v>-4.8930546883400004E-3</v>
      </c>
      <c r="G6282" s="119">
        <f>IF(FilterType="FIR",  PRE_CALC!A6230*Fdata, IF(F_default=1,G6281+(4*Fnotch-0)/8192,G6281+(F_stop-F_start)/8192) )</f>
        <v>194593.750000128</v>
      </c>
      <c r="H6282" s="120">
        <f ca="1">IF(FilterType="FIR", OFFSET(PRE_CALC!B6230,0,DEC_RATE), C6282)</f>
        <v>-127.76794266100001</v>
      </c>
    </row>
    <row r="6283" spans="2:8" x14ac:dyDescent="0.2">
      <c r="B6283" s="45">
        <f>IF(FilterType="FIR", IF(Extend_fmod, PRE_CALC!I6231*Fm, PRE_CALC!A6231*Fdata), IF(F_default=1,B6282+(4*Fnotch-0)/8192,B6282+(F_stop-F_start)/8192) )</f>
        <v>194625</v>
      </c>
      <c r="C6283" s="39">
        <f t="shared" si="292"/>
        <v>-3.0860504914827214</v>
      </c>
      <c r="D6283" s="84">
        <f ca="1">IF(FilterType="FIR", IF(Extend_fmod=1,OFFSET(PRE_CALC!J6231,0,DEC_RATE), OFFSET(PRE_CALC!B6231,0,DEC_RATE)), C6283)</f>
        <v>-127.00438135</v>
      </c>
      <c r="E6283" s="84">
        <f t="shared" ca="1" si="293"/>
        <v>102406.249999872</v>
      </c>
      <c r="F6283" s="84">
        <f t="shared" ca="1" si="291"/>
        <v>-4.8930546883400004E-3</v>
      </c>
      <c r="G6283" s="119">
        <f>IF(FilterType="FIR",  PRE_CALC!A6231*Fdata, IF(F_default=1,G6282+(4*Fnotch-0)/8192,G6282+(F_stop-F_start)/8192) )</f>
        <v>194625</v>
      </c>
      <c r="H6283" s="120">
        <f ca="1">IF(FilterType="FIR", OFFSET(PRE_CALC!B6231,0,DEC_RATE), C6283)</f>
        <v>-127.00438135</v>
      </c>
    </row>
    <row r="6284" spans="2:8" x14ac:dyDescent="0.2">
      <c r="B6284" s="45">
        <f>IF(FilterType="FIR", IF(Extend_fmod, PRE_CALC!I6232*Fm, PRE_CALC!A6232*Fdata), IF(F_default=1,B6283+(4*Fnotch-0)/8192,B6283+(F_stop-F_start)/8192) )</f>
        <v>194656.249999872</v>
      </c>
      <c r="C6284" s="39">
        <f t="shared" si="292"/>
        <v>-3.0870539738416274</v>
      </c>
      <c r="D6284" s="84">
        <f ca="1">IF(FilterType="FIR", IF(Extend_fmod=1,OFFSET(PRE_CALC!J6232,0,DEC_RATE), OFFSET(PRE_CALC!B6232,0,DEC_RATE)), C6284)</f>
        <v>-126.312938215</v>
      </c>
      <c r="E6284" s="84">
        <f t="shared" ca="1" si="293"/>
        <v>102406.249999872</v>
      </c>
      <c r="F6284" s="84">
        <f t="shared" ca="1" si="291"/>
        <v>-4.8930546883400004E-3</v>
      </c>
      <c r="G6284" s="119">
        <f>IF(FilterType="FIR",  PRE_CALC!A6232*Fdata, IF(F_default=1,G6283+(4*Fnotch-0)/8192,G6283+(F_stop-F_start)/8192) )</f>
        <v>194656.249999872</v>
      </c>
      <c r="H6284" s="120">
        <f ca="1">IF(FilterType="FIR", OFFSET(PRE_CALC!B6232,0,DEC_RATE), C6284)</f>
        <v>-126.312938215</v>
      </c>
    </row>
    <row r="6285" spans="2:8" x14ac:dyDescent="0.2">
      <c r="B6285" s="45">
        <f>IF(FilterType="FIR", IF(Extend_fmod, PRE_CALC!I6233*Fm, PRE_CALC!A6233*Fdata), IF(F_default=1,B6284+(4*Fnotch-0)/8192,B6284+(F_stop-F_start)/8192) )</f>
        <v>194687.5</v>
      </c>
      <c r="C6285" s="39">
        <f t="shared" si="292"/>
        <v>-3.0880576254568544</v>
      </c>
      <c r="D6285" s="84">
        <f ca="1">IF(FilterType="FIR", IF(Extend_fmod=1,OFFSET(PRE_CALC!J6233,0,DEC_RATE), OFFSET(PRE_CALC!B6233,0,DEC_RATE)), C6285)</f>
        <v>-125.682464612</v>
      </c>
      <c r="E6285" s="84">
        <f t="shared" ca="1" si="293"/>
        <v>102406.249999872</v>
      </c>
      <c r="F6285" s="84">
        <f t="shared" ca="1" si="291"/>
        <v>-4.8930546883400004E-3</v>
      </c>
      <c r="G6285" s="119">
        <f>IF(FilterType="FIR",  PRE_CALC!A6233*Fdata, IF(F_default=1,G6284+(4*Fnotch-0)/8192,G6284+(F_stop-F_start)/8192) )</f>
        <v>194687.5</v>
      </c>
      <c r="H6285" s="120">
        <f ca="1">IF(FilterType="FIR", OFFSET(PRE_CALC!B6233,0,DEC_RATE), C6285)</f>
        <v>-125.682464612</v>
      </c>
    </row>
    <row r="6286" spans="2:8" x14ac:dyDescent="0.2">
      <c r="B6286" s="45">
        <f>IF(FilterType="FIR", IF(Extend_fmod, PRE_CALC!I6234*Fm, PRE_CALC!A6234*Fdata), IF(F_default=1,B6285+(4*Fnotch-0)/8192,B6285+(F_stop-F_start)/8192) )</f>
        <v>194718.750000128</v>
      </c>
      <c r="C6286" s="39">
        <f t="shared" si="292"/>
        <v>-3.0890614463243056</v>
      </c>
      <c r="D6286" s="84">
        <f ca="1">IF(FilterType="FIR", IF(Extend_fmod=1,OFFSET(PRE_CALC!J6234,0,DEC_RATE), OFFSET(PRE_CALC!B6234,0,DEC_RATE)), C6286)</f>
        <v>-125.104274918</v>
      </c>
      <c r="E6286" s="84">
        <f t="shared" ca="1" si="293"/>
        <v>102406.249999872</v>
      </c>
      <c r="F6286" s="84">
        <f t="shared" ca="1" si="291"/>
        <v>-4.8930546883400004E-3</v>
      </c>
      <c r="G6286" s="119">
        <f>IF(FilterType="FIR",  PRE_CALC!A6234*Fdata, IF(F_default=1,G6285+(4*Fnotch-0)/8192,G6285+(F_stop-F_start)/8192) )</f>
        <v>194718.750000128</v>
      </c>
      <c r="H6286" s="120">
        <f ca="1">IF(FilterType="FIR", OFFSET(PRE_CALC!B6234,0,DEC_RATE), C6286)</f>
        <v>-125.104274918</v>
      </c>
    </row>
    <row r="6287" spans="2:8" x14ac:dyDescent="0.2">
      <c r="B6287" s="45">
        <f>IF(FilterType="FIR", IF(Extend_fmod, PRE_CALC!I6235*Fm, PRE_CALC!A6235*Fdata), IF(F_default=1,B6286+(4*Fnotch-0)/8192,B6286+(F_stop-F_start)/8192) )</f>
        <v>194750</v>
      </c>
      <c r="C6287" s="39">
        <f t="shared" si="292"/>
        <v>-3.0900654364398235</v>
      </c>
      <c r="D6287" s="84">
        <f ca="1">IF(FilterType="FIR", IF(Extend_fmod=1,OFFSET(PRE_CALC!J6235,0,DEC_RATE), OFFSET(PRE_CALC!B6235,0,DEC_RATE)), C6287)</f>
        <v>-124.57147181800001</v>
      </c>
      <c r="E6287" s="84">
        <f t="shared" ca="1" si="293"/>
        <v>102406.249999872</v>
      </c>
      <c r="F6287" s="84">
        <f t="shared" ca="1" si="291"/>
        <v>-4.8930546883400004E-3</v>
      </c>
      <c r="G6287" s="119">
        <f>IF(FilterType="FIR",  PRE_CALC!A6235*Fdata, IF(F_default=1,G6286+(4*Fnotch-0)/8192,G6286+(F_stop-F_start)/8192) )</f>
        <v>194750</v>
      </c>
      <c r="H6287" s="120">
        <f ca="1">IF(FilterType="FIR", OFFSET(PRE_CALC!B6235,0,DEC_RATE), C6287)</f>
        <v>-124.57147181800001</v>
      </c>
    </row>
    <row r="6288" spans="2:8" x14ac:dyDescent="0.2">
      <c r="B6288" s="45">
        <f>IF(FilterType="FIR", IF(Extend_fmod, PRE_CALC!I6236*Fm, PRE_CALC!A6236*Fdata), IF(F_default=1,B6287+(4*Fnotch-0)/8192,B6287+(F_stop-F_start)/8192) )</f>
        <v>194781.249999872</v>
      </c>
      <c r="C6288" s="39">
        <f t="shared" si="292"/>
        <v>-3.0910695958157755</v>
      </c>
      <c r="D6288" s="84">
        <f ca="1">IF(FilterType="FIR", IF(Extend_fmod=1,OFFSET(PRE_CALC!J6236,0,DEC_RATE), OFFSET(PRE_CALC!B6236,0,DEC_RATE)), C6288)</f>
        <v>-124.078487967</v>
      </c>
      <c r="E6288" s="84">
        <f t="shared" ca="1" si="293"/>
        <v>102406.249999872</v>
      </c>
      <c r="F6288" s="84">
        <f t="shared" ca="1" si="291"/>
        <v>-4.8930546883400004E-3</v>
      </c>
      <c r="G6288" s="119">
        <f>IF(FilterType="FIR",  PRE_CALC!A6236*Fdata, IF(F_default=1,G6287+(4*Fnotch-0)/8192,G6287+(F_stop-F_start)/8192) )</f>
        <v>194781.249999872</v>
      </c>
      <c r="H6288" s="120">
        <f ca="1">IF(FilterType="FIR", OFFSET(PRE_CALC!B6236,0,DEC_RATE), C6288)</f>
        <v>-124.078487967</v>
      </c>
    </row>
    <row r="6289" spans="2:8" x14ac:dyDescent="0.2">
      <c r="B6289" s="45">
        <f>IF(FilterType="FIR", IF(Extend_fmod, PRE_CALC!I6237*Fm, PRE_CALC!A6237*Fdata), IF(F_default=1,B6288+(4*Fnotch-0)/8192,B6288+(F_stop-F_start)/8192) )</f>
        <v>194812.5</v>
      </c>
      <c r="C6289" s="39">
        <f t="shared" si="292"/>
        <v>-3.0920739244644633</v>
      </c>
      <c r="D6289" s="84">
        <f ca="1">IF(FilterType="FIR", IF(Extend_fmod=1,OFFSET(PRE_CALC!J6237,0,DEC_RATE), OFFSET(PRE_CALC!B6237,0,DEC_RATE)), C6289)</f>
        <v>-123.620765756</v>
      </c>
      <c r="E6289" s="84">
        <f t="shared" ca="1" si="293"/>
        <v>102406.249999872</v>
      </c>
      <c r="F6289" s="84">
        <f t="shared" ca="1" si="291"/>
        <v>-4.8930546883400004E-3</v>
      </c>
      <c r="G6289" s="119">
        <f>IF(FilterType="FIR",  PRE_CALC!A6237*Fdata, IF(F_default=1,G6288+(4*Fnotch-0)/8192,G6288+(F_stop-F_start)/8192) )</f>
        <v>194812.5</v>
      </c>
      <c r="H6289" s="120">
        <f ca="1">IF(FilterType="FIR", OFFSET(PRE_CALC!B6237,0,DEC_RATE), C6289)</f>
        <v>-123.620765756</v>
      </c>
    </row>
    <row r="6290" spans="2:8" x14ac:dyDescent="0.2">
      <c r="B6290" s="45">
        <f>IF(FilterType="FIR", IF(Extend_fmod, PRE_CALC!I6238*Fm, PRE_CALC!A6238*Fdata), IF(F_default=1,B6289+(4*Fnotch-0)/8192,B6289+(F_stop-F_start)/8192) )</f>
        <v>194843.750000128</v>
      </c>
      <c r="C6290" s="39">
        <f t="shared" si="292"/>
        <v>-3.0930784223818102</v>
      </c>
      <c r="D6290" s="84">
        <f ca="1">IF(FilterType="FIR", IF(Extend_fmod=1,OFFSET(PRE_CALC!J6238,0,DEC_RATE), OFFSET(PRE_CALC!B6238,0,DEC_RATE)), C6290)</f>
        <v>-123.19452807499999</v>
      </c>
      <c r="E6290" s="84">
        <f t="shared" ca="1" si="293"/>
        <v>102406.249999872</v>
      </c>
      <c r="F6290" s="84">
        <f t="shared" ca="1" si="291"/>
        <v>-4.8930546883400004E-3</v>
      </c>
      <c r="G6290" s="119">
        <f>IF(FilterType="FIR",  PRE_CALC!A6238*Fdata, IF(F_default=1,G6289+(4*Fnotch-0)/8192,G6289+(F_stop-F_start)/8192) )</f>
        <v>194843.750000128</v>
      </c>
      <c r="H6290" s="120">
        <f ca="1">IF(FilterType="FIR", OFFSET(PRE_CALC!B6238,0,DEC_RATE), C6290)</f>
        <v>-123.19452807499999</v>
      </c>
    </row>
    <row r="6291" spans="2:8" x14ac:dyDescent="0.2">
      <c r="B6291" s="45">
        <f>IF(FilterType="FIR", IF(Extend_fmod, PRE_CALC!I6239*Fm, PRE_CALC!A6239*Fdata), IF(F_default=1,B6290+(4*Fnotch-0)/8192,B6290+(F_stop-F_start)/8192) )</f>
        <v>194875</v>
      </c>
      <c r="C6291" s="39">
        <f t="shared" si="292"/>
        <v>-3.0940830895636435</v>
      </c>
      <c r="D6291" s="84">
        <f ca="1">IF(FilterType="FIR", IF(Extend_fmod=1,OFFSET(PRE_CALC!J6239,0,DEC_RATE), OFFSET(PRE_CALC!B6239,0,DEC_RATE)), C6291)</f>
        <v>-122.796610716</v>
      </c>
      <c r="E6291" s="84">
        <f t="shared" ca="1" si="293"/>
        <v>102406.249999872</v>
      </c>
      <c r="F6291" s="84">
        <f t="shared" ca="1" si="291"/>
        <v>-4.8930546883400004E-3</v>
      </c>
      <c r="G6291" s="119">
        <f>IF(FilterType="FIR",  PRE_CALC!A6239*Fdata, IF(F_default=1,G6290+(4*Fnotch-0)/8192,G6290+(F_stop-F_start)/8192) )</f>
        <v>194875</v>
      </c>
      <c r="H6291" s="120">
        <f ca="1">IF(FilterType="FIR", OFFSET(PRE_CALC!B6239,0,DEC_RATE), C6291)</f>
        <v>-122.796610716</v>
      </c>
    </row>
    <row r="6292" spans="2:8" x14ac:dyDescent="0.2">
      <c r="B6292" s="45">
        <f>IF(FilterType="FIR", IF(Extend_fmod, PRE_CALC!I6240*Fm, PRE_CALC!A6240*Fdata), IF(F_default=1,B6291+(4*Fnotch-0)/8192,B6291+(F_stop-F_start)/8192) )</f>
        <v>194906.249999872</v>
      </c>
      <c r="C6292" s="39">
        <f t="shared" si="292"/>
        <v>-3.0950879260223236</v>
      </c>
      <c r="D6292" s="84">
        <f ca="1">IF(FilterType="FIR", IF(Extend_fmod=1,OFFSET(PRE_CALC!J6240,0,DEC_RATE), OFFSET(PRE_CALC!B6240,0,DEC_RATE)), C6292)</f>
        <v>-122.424337528</v>
      </c>
      <c r="E6292" s="84">
        <f t="shared" ca="1" si="293"/>
        <v>102406.249999872</v>
      </c>
      <c r="F6292" s="84">
        <f t="shared" ca="1" si="291"/>
        <v>-4.8930546883400004E-3</v>
      </c>
      <c r="G6292" s="119">
        <f>IF(FilterType="FIR",  PRE_CALC!A6240*Fdata, IF(F_default=1,G6291+(4*Fnotch-0)/8192,G6291+(F_stop-F_start)/8192) )</f>
        <v>194906.249999872</v>
      </c>
      <c r="H6292" s="120">
        <f ca="1">IF(FilterType="FIR", OFFSET(PRE_CALC!B6240,0,DEC_RATE), C6292)</f>
        <v>-122.424337528</v>
      </c>
    </row>
    <row r="6293" spans="2:8" x14ac:dyDescent="0.2">
      <c r="B6293" s="45">
        <f>IF(FilterType="FIR", IF(Extend_fmod, PRE_CALC!I6241*Fm, PRE_CALC!A6241*Fdata), IF(F_default=1,B6292+(4*Fnotch-0)/8192,B6292+(F_stop-F_start)/8192) )</f>
        <v>194937.5</v>
      </c>
      <c r="C6293" s="39">
        <f t="shared" si="292"/>
        <v>-3.0960929317702011</v>
      </c>
      <c r="D6293" s="84">
        <f ca="1">IF(FilterType="FIR", IF(Extend_fmod=1,OFFSET(PRE_CALC!J6241,0,DEC_RATE), OFFSET(PRE_CALC!B6241,0,DEC_RATE)), C6293)</f>
        <v>-122.075425888</v>
      </c>
      <c r="E6293" s="84">
        <f t="shared" ca="1" si="293"/>
        <v>102406.249999872</v>
      </c>
      <c r="F6293" s="84">
        <f t="shared" ca="1" si="291"/>
        <v>-4.8930546883400004E-3</v>
      </c>
      <c r="G6293" s="119">
        <f>IF(FilterType="FIR",  PRE_CALC!A6241*Fdata, IF(F_default=1,G6292+(4*Fnotch-0)/8192,G6292+(F_stop-F_start)/8192) )</f>
        <v>194937.5</v>
      </c>
      <c r="H6293" s="120">
        <f ca="1">IF(FilterType="FIR", OFFSET(PRE_CALC!B6241,0,DEC_RATE), C6293)</f>
        <v>-122.075425888</v>
      </c>
    </row>
    <row r="6294" spans="2:8" x14ac:dyDescent="0.2">
      <c r="B6294" s="45">
        <f>IF(FilterType="FIR", IF(Extend_fmod, PRE_CALC!I6242*Fm, PRE_CALC!A6242*Fdata), IF(F_default=1,B6293+(4*Fnotch-0)/8192,B6293+(F_stop-F_start)/8192) )</f>
        <v>194968.750000128</v>
      </c>
      <c r="C6294" s="39">
        <f t="shared" si="292"/>
        <v>-3.0970981068031378</v>
      </c>
      <c r="D6294" s="84">
        <f ca="1">IF(FilterType="FIR", IF(Extend_fmod=1,OFFSET(PRE_CALC!J6242,0,DEC_RATE), OFFSET(PRE_CALC!B6242,0,DEC_RATE)), C6294)</f>
        <v>-121.747914056</v>
      </c>
      <c r="E6294" s="84">
        <f t="shared" ca="1" si="293"/>
        <v>102406.249999872</v>
      </c>
      <c r="F6294" s="84">
        <f t="shared" ca="1" si="291"/>
        <v>-4.8930546883400004E-3</v>
      </c>
      <c r="G6294" s="119">
        <f>IF(FilterType="FIR",  PRE_CALC!A6242*Fdata, IF(F_default=1,G6293+(4*Fnotch-0)/8192,G6293+(F_stop-F_start)/8192) )</f>
        <v>194968.750000128</v>
      </c>
      <c r="H6294" s="120">
        <f ca="1">IF(FilterType="FIR", OFFSET(PRE_CALC!B6242,0,DEC_RATE), C6294)</f>
        <v>-121.747914056</v>
      </c>
    </row>
    <row r="6295" spans="2:8" x14ac:dyDescent="0.2">
      <c r="B6295" s="45">
        <f>IF(FilterType="FIR", IF(Extend_fmod, PRE_CALC!I6243*Fm, PRE_CALC!A6243*Fdata), IF(F_default=1,B6294+(4*Fnotch-0)/8192,B6294+(F_stop-F_start)/8192) )</f>
        <v>195000</v>
      </c>
      <c r="C6295" s="39">
        <f t="shared" si="292"/>
        <v>-3.0981034511170229</v>
      </c>
      <c r="D6295" s="84">
        <f ca="1">IF(FilterType="FIR", IF(Extend_fmod=1,OFFSET(PRE_CALC!J6243,0,DEC_RATE), OFFSET(PRE_CALC!B6243,0,DEC_RATE)), C6295)</f>
        <v>-121.440104608</v>
      </c>
      <c r="E6295" s="84">
        <f t="shared" ca="1" si="293"/>
        <v>102406.249999872</v>
      </c>
      <c r="F6295" s="84">
        <f t="shared" ca="1" si="291"/>
        <v>-4.8930546883400004E-3</v>
      </c>
      <c r="G6295" s="119">
        <f>IF(FilterType="FIR",  PRE_CALC!A6243*Fdata, IF(F_default=1,G6294+(4*Fnotch-0)/8192,G6294+(F_stop-F_start)/8192) )</f>
        <v>195000</v>
      </c>
      <c r="H6295" s="120">
        <f ca="1">IF(FilterType="FIR", OFFSET(PRE_CALC!B6243,0,DEC_RATE), C6295)</f>
        <v>-121.440104608</v>
      </c>
    </row>
    <row r="6296" spans="2:8" x14ac:dyDescent="0.2">
      <c r="B6296" s="45">
        <f>IF(FilterType="FIR", IF(Extend_fmod, PRE_CALC!I6244*Fm, PRE_CALC!A6244*Fdata), IF(F_default=1,B6295+(4*Fnotch-0)/8192,B6295+(F_stop-F_start)/8192) )</f>
        <v>195031.249999872</v>
      </c>
      <c r="C6296" s="39">
        <f t="shared" si="292"/>
        <v>-3.0991089647241936</v>
      </c>
      <c r="D6296" s="84">
        <f ca="1">IF(FilterType="FIR", IF(Extend_fmod=1,OFFSET(PRE_CALC!J6244,0,DEC_RATE), OFFSET(PRE_CALC!B6244,0,DEC_RATE)), C6296)</f>
        <v>-121.15051986</v>
      </c>
      <c r="E6296" s="84">
        <f t="shared" ca="1" si="293"/>
        <v>102406.249999872</v>
      </c>
      <c r="F6296" s="84">
        <f t="shared" ca="1" si="291"/>
        <v>-4.8930546883400004E-3</v>
      </c>
      <c r="G6296" s="119">
        <f>IF(FilterType="FIR",  PRE_CALC!A6244*Fdata, IF(F_default=1,G6295+(4*Fnotch-0)/8192,G6295+(F_stop-F_start)/8192) )</f>
        <v>195031.249999872</v>
      </c>
      <c r="H6296" s="120">
        <f ca="1">IF(FilterType="FIR", OFFSET(PRE_CALC!B6244,0,DEC_RATE), C6296)</f>
        <v>-121.15051986</v>
      </c>
    </row>
    <row r="6297" spans="2:8" x14ac:dyDescent="0.2">
      <c r="B6297" s="45">
        <f>IF(FilterType="FIR", IF(Extend_fmod, PRE_CALC!I6245*Fm, PRE_CALC!A6245*Fdata), IF(F_default=1,B6296+(4*Fnotch-0)/8192,B6296+(F_stop-F_start)/8192) )</f>
        <v>195062.5</v>
      </c>
      <c r="C6297" s="39">
        <f t="shared" si="292"/>
        <v>-3.1001146476370129</v>
      </c>
      <c r="D6297" s="84">
        <f ca="1">IF(FilterType="FIR", IF(Extend_fmod=1,OFFSET(PRE_CALC!J6245,0,DEC_RATE), OFFSET(PRE_CALC!B6245,0,DEC_RATE)), C6297)</f>
        <v>-120.877866361</v>
      </c>
      <c r="E6297" s="84">
        <f t="shared" ca="1" si="293"/>
        <v>102406.249999872</v>
      </c>
      <c r="F6297" s="84">
        <f t="shared" ca="1" si="291"/>
        <v>-4.8930546883400004E-3</v>
      </c>
      <c r="G6297" s="119">
        <f>IF(FilterType="FIR",  PRE_CALC!A6245*Fdata, IF(F_default=1,G6296+(4*Fnotch-0)/8192,G6296+(F_stop-F_start)/8192) )</f>
        <v>195062.5</v>
      </c>
      <c r="H6297" s="120">
        <f ca="1">IF(FilterType="FIR", OFFSET(PRE_CALC!B6245,0,DEC_RATE), C6297)</f>
        <v>-120.877866361</v>
      </c>
    </row>
    <row r="6298" spans="2:8" x14ac:dyDescent="0.2">
      <c r="B6298" s="45">
        <f>IF(FilterType="FIR", IF(Extend_fmod, PRE_CALC!I6246*Fm, PRE_CALC!A6246*Fdata), IF(F_default=1,B6297+(4*Fnotch-0)/8192,B6297+(F_stop-F_start)/8192) )</f>
        <v>195093.750000128</v>
      </c>
      <c r="C6298" s="39">
        <f t="shared" si="292"/>
        <v>-3.1011204998513446</v>
      </c>
      <c r="D6298" s="84">
        <f ca="1">IF(FilterType="FIR", IF(Extend_fmod=1,OFFSET(PRE_CALC!J6246,0,DEC_RATE), OFFSET(PRE_CALC!B6246,0,DEC_RATE)), C6298)</f>
        <v>-120.621006331</v>
      </c>
      <c r="E6298" s="84">
        <f t="shared" ca="1" si="293"/>
        <v>102406.249999872</v>
      </c>
      <c r="F6298" s="84">
        <f t="shared" ca="1" si="291"/>
        <v>-4.8930546883400004E-3</v>
      </c>
      <c r="G6298" s="119">
        <f>IF(FilterType="FIR",  PRE_CALC!A6246*Fdata, IF(F_default=1,G6297+(4*Fnotch-0)/8192,G6297+(F_stop-F_start)/8192) )</f>
        <v>195093.750000128</v>
      </c>
      <c r="H6298" s="120">
        <f ca="1">IF(FilterType="FIR", OFFSET(PRE_CALC!B6246,0,DEC_RATE), C6298)</f>
        <v>-120.621006331</v>
      </c>
    </row>
    <row r="6299" spans="2:8" x14ac:dyDescent="0.2">
      <c r="B6299" s="45">
        <f>IF(FilterType="FIR", IF(Extend_fmod, PRE_CALC!I6247*Fm, PRE_CALC!A6247*Fdata), IF(F_default=1,B6298+(4*Fnotch-0)/8192,B6298+(F_stop-F_start)/8192) )</f>
        <v>195125</v>
      </c>
      <c r="C6299" s="39">
        <f t="shared" si="292"/>
        <v>-3.1021265213630662</v>
      </c>
      <c r="D6299" s="84">
        <f ca="1">IF(FilterType="FIR", IF(Extend_fmod=1,OFFSET(PRE_CALC!J6247,0,DEC_RATE), OFFSET(PRE_CALC!B6247,0,DEC_RATE)), C6299)</f>
        <v>-120.378934477</v>
      </c>
      <c r="E6299" s="84">
        <f t="shared" ca="1" si="293"/>
        <v>102406.249999872</v>
      </c>
      <c r="F6299" s="84">
        <f t="shared" ca="1" si="291"/>
        <v>-4.8930546883400004E-3</v>
      </c>
      <c r="G6299" s="119">
        <f>IF(FilterType="FIR",  PRE_CALC!A6247*Fdata, IF(F_default=1,G6298+(4*Fnotch-0)/8192,G6298+(F_stop-F_start)/8192) )</f>
        <v>195125</v>
      </c>
      <c r="H6299" s="120">
        <f ca="1">IF(FilterType="FIR", OFFSET(PRE_CALC!B6247,0,DEC_RATE), C6299)</f>
        <v>-120.378934477</v>
      </c>
    </row>
    <row r="6300" spans="2:8" x14ac:dyDescent="0.2">
      <c r="B6300" s="45">
        <f>IF(FilterType="FIR", IF(Extend_fmod, PRE_CALC!I6248*Fm, PRE_CALC!A6248*Fdata), IF(F_default=1,B6299+(4*Fnotch-0)/8192,B6299+(F_stop-F_start)/8192) )</f>
        <v>195156.249999872</v>
      </c>
      <c r="C6300" s="39">
        <f t="shared" si="292"/>
        <v>-3.1031327121845158</v>
      </c>
      <c r="D6300" s="84">
        <f ca="1">IF(FilterType="FIR", IF(Extend_fmod=1,OFFSET(PRE_CALC!J6248,0,DEC_RATE), OFFSET(PRE_CALC!B6248,0,DEC_RATE)), C6300)</f>
        <v>-120.150759014</v>
      </c>
      <c r="E6300" s="84">
        <f t="shared" ca="1" si="293"/>
        <v>102406.249999872</v>
      </c>
      <c r="F6300" s="84">
        <f t="shared" ca="1" si="291"/>
        <v>-4.8930546883400004E-3</v>
      </c>
      <c r="G6300" s="119">
        <f>IF(FilterType="FIR",  PRE_CALC!A6248*Fdata, IF(F_default=1,G6299+(4*Fnotch-0)/8192,G6299+(F_stop-F_start)/8192) )</f>
        <v>195156.249999872</v>
      </c>
      <c r="H6300" s="120">
        <f ca="1">IF(FilterType="FIR", OFFSET(PRE_CALC!B6248,0,DEC_RATE), C6300)</f>
        <v>-120.150759014</v>
      </c>
    </row>
    <row r="6301" spans="2:8" x14ac:dyDescent="0.2">
      <c r="B6301" s="45">
        <f>IF(FilterType="FIR", IF(Extend_fmod, PRE_CALC!I6249*Fm, PRE_CALC!A6249*Fdata), IF(F_default=1,B6300+(4*Fnotch-0)/8192,B6300+(F_stop-F_start)/8192) )</f>
        <v>195187.5</v>
      </c>
      <c r="C6301" s="39">
        <f t="shared" si="292"/>
        <v>-3.1041390723280822</v>
      </c>
      <c r="D6301" s="84">
        <f ca="1">IF(FilterType="FIR", IF(Extend_fmod=1,OFFSET(PRE_CALC!J6249,0,DEC_RATE), OFFSET(PRE_CALC!B6249,0,DEC_RATE)), C6301)</f>
        <v>-119.935686027</v>
      </c>
      <c r="E6301" s="84">
        <f t="shared" ca="1" si="293"/>
        <v>102406.249999872</v>
      </c>
      <c r="F6301" s="84">
        <f t="shared" ca="1" si="291"/>
        <v>-4.8930546883400004E-3</v>
      </c>
      <c r="G6301" s="119">
        <f>IF(FilterType="FIR",  PRE_CALC!A6249*Fdata, IF(F_default=1,G6300+(4*Fnotch-0)/8192,G6300+(F_stop-F_start)/8192) )</f>
        <v>195187.5</v>
      </c>
      <c r="H6301" s="120">
        <f ca="1">IF(FilterType="FIR", OFFSET(PRE_CALC!B6249,0,DEC_RATE), C6301)</f>
        <v>-119.935686027</v>
      </c>
    </row>
    <row r="6302" spans="2:8" x14ac:dyDescent="0.2">
      <c r="B6302" s="45">
        <f>IF(FilterType="FIR", IF(Extend_fmod, PRE_CALC!I6250*Fm, PRE_CALC!A6250*Fdata), IF(F_default=1,B6301+(4*Fnotch-0)/8192,B6301+(F_stop-F_start)/8192) )</f>
        <v>195218.750000128</v>
      </c>
      <c r="C6302" s="39">
        <f t="shared" si="292"/>
        <v>-3.1051456017896353</v>
      </c>
      <c r="D6302" s="84">
        <f ca="1">IF(FilterType="FIR", IF(Extend_fmod=1,OFFSET(PRE_CALC!J6250,0,DEC_RATE), OFFSET(PRE_CALC!B6250,0,DEC_RATE)), C6302)</f>
        <v>-119.733006471</v>
      </c>
      <c r="E6302" s="84">
        <f t="shared" ca="1" si="293"/>
        <v>102406.249999872</v>
      </c>
      <c r="F6302" s="84">
        <f t="shared" ca="1" si="291"/>
        <v>-4.8930546883400004E-3</v>
      </c>
      <c r="G6302" s="119">
        <f>IF(FilterType="FIR",  PRE_CALC!A6250*Fdata, IF(F_default=1,G6301+(4*Fnotch-0)/8192,G6301+(F_stop-F_start)/8192) )</f>
        <v>195218.750000128</v>
      </c>
      <c r="H6302" s="120">
        <f ca="1">IF(FilterType="FIR", OFFSET(PRE_CALC!B6250,0,DEC_RATE), C6302)</f>
        <v>-119.733006471</v>
      </c>
    </row>
    <row r="6303" spans="2:8" x14ac:dyDescent="0.2">
      <c r="B6303" s="45">
        <f>IF(FilterType="FIR", IF(Extend_fmod, PRE_CALC!I6251*Fm, PRE_CALC!A6251*Fdata), IF(F_default=1,B6302+(4*Fnotch-0)/8192,B6302+(F_stop-F_start)/8192) )</f>
        <v>195250</v>
      </c>
      <c r="C6303" s="39">
        <f t="shared" si="292"/>
        <v>-3.106152300565018</v>
      </c>
      <c r="D6303" s="84">
        <f ca="1">IF(FilterType="FIR", IF(Extend_fmod=1,OFFSET(PRE_CALC!J6251,0,DEC_RATE), OFFSET(PRE_CALC!B6251,0,DEC_RATE)), C6303)</f>
        <v>-119.542085325</v>
      </c>
      <c r="E6303" s="84">
        <f t="shared" ca="1" si="293"/>
        <v>102406.249999872</v>
      </c>
      <c r="F6303" s="84">
        <f t="shared" ca="1" si="291"/>
        <v>-4.8930546883400004E-3</v>
      </c>
      <c r="G6303" s="119">
        <f>IF(FilterType="FIR",  PRE_CALC!A6251*Fdata, IF(F_default=1,G6302+(4*Fnotch-0)/8192,G6302+(F_stop-F_start)/8192) )</f>
        <v>195250</v>
      </c>
      <c r="H6303" s="120">
        <f ca="1">IF(FilterType="FIR", OFFSET(PRE_CALC!B6251,0,DEC_RATE), C6303)</f>
        <v>-119.542085325</v>
      </c>
    </row>
    <row r="6304" spans="2:8" x14ac:dyDescent="0.2">
      <c r="B6304" s="45">
        <f>IF(FilterType="FIR", IF(Extend_fmod, PRE_CALC!I6252*Fm, PRE_CALC!A6252*Fdata), IF(F_default=1,B6303+(4*Fnotch-0)/8192,B6303+(F_stop-F_start)/8192) )</f>
        <v>195281.249999872</v>
      </c>
      <c r="C6304" s="39">
        <f t="shared" si="292"/>
        <v>-3.1071591686666205</v>
      </c>
      <c r="D6304" s="84">
        <f ca="1">IF(FilterType="FIR", IF(Extend_fmod=1,OFFSET(PRE_CALC!J6252,0,DEC_RATE), OFFSET(PRE_CALC!B6252,0,DEC_RATE)), C6304)</f>
        <v>-119.36235245899999</v>
      </c>
      <c r="E6304" s="84">
        <f t="shared" ca="1" si="293"/>
        <v>102406.249999872</v>
      </c>
      <c r="F6304" s="84">
        <f t="shared" ca="1" si="291"/>
        <v>-4.8930546883400004E-3</v>
      </c>
      <c r="G6304" s="119">
        <f>IF(FilterType="FIR",  PRE_CALC!A6252*Fdata, IF(F_default=1,G6303+(4*Fnotch-0)/8192,G6303+(F_stop-F_start)/8192) )</f>
        <v>195281.249999872</v>
      </c>
      <c r="H6304" s="120">
        <f ca="1">IF(FilterType="FIR", OFFSET(PRE_CALC!B6252,0,DEC_RATE), C6304)</f>
        <v>-119.36235245899999</v>
      </c>
    </row>
    <row r="6305" spans="2:8" x14ac:dyDescent="0.2">
      <c r="B6305" s="45">
        <f>IF(FilterType="FIR", IF(Extend_fmod, PRE_CALC!I6253*Fm, PRE_CALC!A6253*Fdata), IF(F_default=1,B6304+(4*Fnotch-0)/8192,B6304+(F_stop-F_start)/8192) )</f>
        <v>195312.5</v>
      </c>
      <c r="C6305" s="39">
        <f t="shared" si="292"/>
        <v>-3.1081662061067998</v>
      </c>
      <c r="D6305" s="84">
        <f ca="1">IF(FilterType="FIR", IF(Extend_fmod=1,OFFSET(PRE_CALC!J6253,0,DEC_RATE), OFFSET(PRE_CALC!B6253,0,DEC_RATE)), C6305)</f>
        <v>-119.193294929</v>
      </c>
      <c r="E6305" s="84">
        <f t="shared" ca="1" si="293"/>
        <v>102406.249999872</v>
      </c>
      <c r="F6305" s="84">
        <f t="shared" ca="1" si="291"/>
        <v>-4.8930546883400004E-3</v>
      </c>
      <c r="G6305" s="119">
        <f>IF(FilterType="FIR",  PRE_CALC!A6253*Fdata, IF(F_default=1,G6304+(4*Fnotch-0)/8192,G6304+(F_stop-F_start)/8192) )</f>
        <v>195312.5</v>
      </c>
      <c r="H6305" s="120">
        <f ca="1">IF(FilterType="FIR", OFFSET(PRE_CALC!B6253,0,DEC_RATE), C6305)</f>
        <v>-119.193294929</v>
      </c>
    </row>
    <row r="6306" spans="2:8" x14ac:dyDescent="0.2">
      <c r="B6306" s="45">
        <f>IF(FilterType="FIR", IF(Extend_fmod, PRE_CALC!I6254*Fm, PRE_CALC!A6254*Fdata), IF(F_default=1,B6305+(4*Fnotch-0)/8192,B6305+(F_stop-F_start)/8192) )</f>
        <v>195343.750000128</v>
      </c>
      <c r="C6306" s="39">
        <f t="shared" si="292"/>
        <v>-3.1091734128814421</v>
      </c>
      <c r="D6306" s="84">
        <f ca="1">IF(FilterType="FIR", IF(Extend_fmod=1,OFFSET(PRE_CALC!J6254,0,DEC_RATE), OFFSET(PRE_CALC!B6254,0,DEC_RATE)), C6306)</f>
        <v>-119.034450428</v>
      </c>
      <c r="E6306" s="84">
        <f t="shared" ca="1" si="293"/>
        <v>102406.249999872</v>
      </c>
      <c r="F6306" s="84">
        <f t="shared" ca="1" si="291"/>
        <v>-4.8930546883400004E-3</v>
      </c>
      <c r="G6306" s="119">
        <f>IF(FilterType="FIR",  PRE_CALC!A6254*Fdata, IF(F_default=1,G6305+(4*Fnotch-0)/8192,G6305+(F_stop-F_start)/8192) )</f>
        <v>195343.750000128</v>
      </c>
      <c r="H6306" s="120">
        <f ca="1">IF(FilterType="FIR", OFFSET(PRE_CALC!B6254,0,DEC_RATE), C6306)</f>
        <v>-119.034450428</v>
      </c>
    </row>
    <row r="6307" spans="2:8" x14ac:dyDescent="0.2">
      <c r="B6307" s="45">
        <f>IF(FilterType="FIR", IF(Extend_fmod, PRE_CALC!I6255*Fm, PRE_CALC!A6255*Fdata), IF(F_default=1,B6306+(4*Fnotch-0)/8192,B6306+(F_stop-F_start)/8192) )</f>
        <v>195375</v>
      </c>
      <c r="C6307" s="39">
        <f t="shared" si="292"/>
        <v>-3.1101807889863951</v>
      </c>
      <c r="D6307" s="84">
        <f ca="1">IF(FilterType="FIR", IF(Extend_fmod=1,OFFSET(PRE_CALC!J6255,0,DEC_RATE), OFFSET(PRE_CALC!B6255,0,DEC_RATE)), C6307)</f>
        <v>-118.885401696</v>
      </c>
      <c r="E6307" s="84">
        <f t="shared" ca="1" si="293"/>
        <v>102406.249999872</v>
      </c>
      <c r="F6307" s="84">
        <f t="shared" ca="1" si="291"/>
        <v>-4.8930546883400004E-3</v>
      </c>
      <c r="G6307" s="119">
        <f>IF(FilterType="FIR",  PRE_CALC!A6255*Fdata, IF(F_default=1,G6306+(4*Fnotch-0)/8192,G6306+(F_stop-F_start)/8192) )</f>
        <v>195375</v>
      </c>
      <c r="H6307" s="120">
        <f ca="1">IF(FilterType="FIR", OFFSET(PRE_CALC!B6255,0,DEC_RATE), C6307)</f>
        <v>-118.885401696</v>
      </c>
    </row>
    <row r="6308" spans="2:8" x14ac:dyDescent="0.2">
      <c r="B6308" s="45">
        <f>IF(FilterType="FIR", IF(Extend_fmod, PRE_CALC!I6256*Fm, PRE_CALC!A6256*Fdata), IF(F_default=1,B6307+(4*Fnotch-0)/8192,B6307+(F_stop-F_start)/8192) )</f>
        <v>195406.249999872</v>
      </c>
      <c r="C6308" s="39">
        <f t="shared" si="292"/>
        <v>-3.1111883344340403</v>
      </c>
      <c r="D6308" s="84">
        <f ca="1">IF(FilterType="FIR", IF(Extend_fmod=1,OFFSET(PRE_CALC!J6256,0,DEC_RATE), OFFSET(PRE_CALC!B6256,0,DEC_RATE)), C6308)</f>
        <v>-118.745771741</v>
      </c>
      <c r="E6308" s="84">
        <f t="shared" ca="1" si="293"/>
        <v>102406.249999872</v>
      </c>
      <c r="F6308" s="84">
        <f t="shared" ca="1" si="291"/>
        <v>-4.8930546883400004E-3</v>
      </c>
      <c r="G6308" s="119">
        <f>IF(FilterType="FIR",  PRE_CALC!A6256*Fdata, IF(F_default=1,G6307+(4*Fnotch-0)/8192,G6307+(F_stop-F_start)/8192) )</f>
        <v>195406.249999872</v>
      </c>
      <c r="H6308" s="120">
        <f ca="1">IF(FilterType="FIR", OFFSET(PRE_CALC!B6256,0,DEC_RATE), C6308)</f>
        <v>-118.745771741</v>
      </c>
    </row>
    <row r="6309" spans="2:8" x14ac:dyDescent="0.2">
      <c r="B6309" s="45">
        <f>IF(FilterType="FIR", IF(Extend_fmod, PRE_CALC!I6257*Fm, PRE_CALC!A6257*Fdata), IF(F_default=1,B6308+(4*Fnotch-0)/8192,B6308+(F_stop-F_start)/8192) )</f>
        <v>195437.5</v>
      </c>
      <c r="C6309" s="39">
        <f t="shared" si="292"/>
        <v>-3.1121960492367577</v>
      </c>
      <c r="D6309" s="84">
        <f ca="1">IF(FilterType="FIR", IF(Extend_fmod=1,OFFSET(PRE_CALC!J6257,0,DEC_RATE), OFFSET(PRE_CALC!B6257,0,DEC_RATE)), C6309)</f>
        <v>-118.61521972200001</v>
      </c>
      <c r="E6309" s="84">
        <f t="shared" ca="1" si="293"/>
        <v>102406.249999872</v>
      </c>
      <c r="F6309" s="84">
        <f t="shared" ca="1" si="291"/>
        <v>-4.8930546883400004E-3</v>
      </c>
      <c r="G6309" s="119">
        <f>IF(FilterType="FIR",  PRE_CALC!A6257*Fdata, IF(F_default=1,G6308+(4*Fnotch-0)/8192,G6308+(F_stop-F_start)/8192) )</f>
        <v>195437.5</v>
      </c>
      <c r="H6309" s="120">
        <f ca="1">IF(FilterType="FIR", OFFSET(PRE_CALC!B6257,0,DEC_RATE), C6309)</f>
        <v>-118.61521972200001</v>
      </c>
    </row>
    <row r="6310" spans="2:8" x14ac:dyDescent="0.2">
      <c r="B6310" s="45">
        <f>IF(FilterType="FIR", IF(Extend_fmod, PRE_CALC!I6258*Fm, PRE_CALC!A6258*Fdata), IF(F_default=1,B6309+(4*Fnotch-0)/8192,B6309+(F_stop-F_start)/8192) )</f>
        <v>195468.750000128</v>
      </c>
      <c r="C6310" s="39">
        <f t="shared" si="292"/>
        <v>-3.1132039333904196</v>
      </c>
      <c r="D6310" s="84">
        <f ca="1">IF(FilterType="FIR", IF(Extend_fmod=1,OFFSET(PRE_CALC!J6258,0,DEC_RATE), OFFSET(PRE_CALC!B6258,0,DEC_RATE)), C6310)</f>
        <v>-118.49343740499999</v>
      </c>
      <c r="E6310" s="84">
        <f t="shared" ca="1" si="293"/>
        <v>102406.249999872</v>
      </c>
      <c r="F6310" s="84">
        <f t="shared" ca="1" si="291"/>
        <v>-4.8930546883400004E-3</v>
      </c>
      <c r="G6310" s="119">
        <f>IF(FilterType="FIR",  PRE_CALC!A6258*Fdata, IF(F_default=1,G6309+(4*Fnotch-0)/8192,G6309+(F_stop-F_start)/8192) )</f>
        <v>195468.750000128</v>
      </c>
      <c r="H6310" s="120">
        <f ca="1">IF(FilterType="FIR", OFFSET(PRE_CALC!B6258,0,DEC_RATE), C6310)</f>
        <v>-118.49343740499999</v>
      </c>
    </row>
    <row r="6311" spans="2:8" x14ac:dyDescent="0.2">
      <c r="B6311" s="45">
        <f>IF(FilterType="FIR", IF(Extend_fmod, PRE_CALC!I6259*Fm, PRE_CALC!A6259*Fdata), IF(F_default=1,B6310+(4*Fnotch-0)/8192,B6310+(F_stop-F_start)/8192) )</f>
        <v>195500</v>
      </c>
      <c r="C6311" s="39">
        <f t="shared" si="292"/>
        <v>-3.1142119868908775</v>
      </c>
      <c r="D6311" s="84">
        <f ca="1">IF(FilterType="FIR", IF(Extend_fmod=1,OFFSET(PRE_CALC!J6259,0,DEC_RATE), OFFSET(PRE_CALC!B6259,0,DEC_RATE)), C6311)</f>
        <v>-118.380146092</v>
      </c>
      <c r="E6311" s="84">
        <f t="shared" ca="1" si="293"/>
        <v>102406.249999872</v>
      </c>
      <c r="F6311" s="84">
        <f t="shared" ca="1" si="291"/>
        <v>-4.8930546883400004E-3</v>
      </c>
      <c r="G6311" s="119">
        <f>IF(FilterType="FIR",  PRE_CALC!A6259*Fdata, IF(F_default=1,G6310+(4*Fnotch-0)/8192,G6310+(F_stop-F_start)/8192) )</f>
        <v>195500</v>
      </c>
      <c r="H6311" s="120">
        <f ca="1">IF(FilterType="FIR", OFFSET(PRE_CALC!B6259,0,DEC_RATE), C6311)</f>
        <v>-118.380146092</v>
      </c>
    </row>
    <row r="6312" spans="2:8" x14ac:dyDescent="0.2">
      <c r="B6312" s="45">
        <f>IF(FilterType="FIR", IF(Extend_fmod, PRE_CALC!I6260*Fm, PRE_CALC!A6260*Fdata), IF(F_default=1,B6311+(4*Fnotch-0)/8192,B6311+(F_stop-F_start)/8192) )</f>
        <v>195531.249999872</v>
      </c>
      <c r="C6312" s="39">
        <f t="shared" si="292"/>
        <v>-3.1152202097505293</v>
      </c>
      <c r="D6312" s="84">
        <f ca="1">IF(FilterType="FIR", IF(Extend_fmod=1,OFFSET(PRE_CALC!J6260,0,DEC_RATE), OFFSET(PRE_CALC!B6260,0,DEC_RATE)), C6312)</f>
        <v>-118.27509396400001</v>
      </c>
      <c r="E6312" s="84">
        <f t="shared" ca="1" si="293"/>
        <v>102406.249999872</v>
      </c>
      <c r="F6312" s="84">
        <f t="shared" ca="1" si="291"/>
        <v>-4.8930546883400004E-3</v>
      </c>
      <c r="G6312" s="119">
        <f>IF(FilterType="FIR",  PRE_CALC!A6260*Fdata, IF(F_default=1,G6311+(4*Fnotch-0)/8192,G6311+(F_stop-F_start)/8192) )</f>
        <v>195531.249999872</v>
      </c>
      <c r="H6312" s="120">
        <f ca="1">IF(FilterType="FIR", OFFSET(PRE_CALC!B6260,0,DEC_RATE), C6312)</f>
        <v>-118.27509396400001</v>
      </c>
    </row>
    <row r="6313" spans="2:8" x14ac:dyDescent="0.2">
      <c r="B6313" s="45">
        <f>IF(FilterType="FIR", IF(Extend_fmod, PRE_CALC!I6261*Fm, PRE_CALC!A6261*Fdata), IF(F_default=1,B6312+(4*Fnotch-0)/8192,B6312+(F_stop-F_start)/8192) )</f>
        <v>195562.5</v>
      </c>
      <c r="C6313" s="39">
        <f t="shared" si="292"/>
        <v>-3.1162286019817431</v>
      </c>
      <c r="D6313" s="84">
        <f ca="1">IF(FilterType="FIR", IF(Extend_fmod=1,OFFSET(PRE_CALC!J6261,0,DEC_RATE), OFFSET(PRE_CALC!B6261,0,DEC_RATE)), C6313)</f>
        <v>-118.178053772</v>
      </c>
      <c r="E6313" s="84">
        <f t="shared" ca="1" si="293"/>
        <v>102406.249999872</v>
      </c>
      <c r="F6313" s="84">
        <f t="shared" ca="1" si="291"/>
        <v>-4.8930546883400004E-3</v>
      </c>
      <c r="G6313" s="119">
        <f>IF(FilterType="FIR",  PRE_CALC!A6261*Fdata, IF(F_default=1,G6312+(4*Fnotch-0)/8192,G6312+(F_stop-F_start)/8192) )</f>
        <v>195562.5</v>
      </c>
      <c r="H6313" s="120">
        <f ca="1">IF(FilterType="FIR", OFFSET(PRE_CALC!B6261,0,DEC_RATE), C6313)</f>
        <v>-118.178053772</v>
      </c>
    </row>
    <row r="6314" spans="2:8" x14ac:dyDescent="0.2">
      <c r="B6314" s="45">
        <f>IF(FilterType="FIR", IF(Extend_fmod, PRE_CALC!I6262*Fm, PRE_CALC!A6262*Fdata), IF(F_default=1,B6313+(4*Fnotch-0)/8192,B6313+(F_stop-F_start)/8192) )</f>
        <v>195593.750000128</v>
      </c>
      <c r="C6314" s="39">
        <f t="shared" si="292"/>
        <v>-3.1172371635804175</v>
      </c>
      <c r="D6314" s="84">
        <f ca="1">IF(FilterType="FIR", IF(Extend_fmod=1,OFFSET(PRE_CALC!J6262,0,DEC_RATE), OFFSET(PRE_CALC!B6262,0,DEC_RATE)), C6314)</f>
        <v>-118.088820832</v>
      </c>
      <c r="E6314" s="84">
        <f t="shared" ca="1" si="293"/>
        <v>102406.249999872</v>
      </c>
      <c r="F6314" s="84">
        <f t="shared" ca="1" si="291"/>
        <v>-4.8930546883400004E-3</v>
      </c>
      <c r="G6314" s="119">
        <f>IF(FilterType="FIR",  PRE_CALC!A6262*Fdata, IF(F_default=1,G6313+(4*Fnotch-0)/8192,G6313+(F_stop-F_start)/8192) )</f>
        <v>195593.750000128</v>
      </c>
      <c r="H6314" s="120">
        <f ca="1">IF(FilterType="FIR", OFFSET(PRE_CALC!B6262,0,DEC_RATE), C6314)</f>
        <v>-118.088820832</v>
      </c>
    </row>
    <row r="6315" spans="2:8" x14ac:dyDescent="0.2">
      <c r="B6315" s="45">
        <f>IF(FilterType="FIR", IF(Extend_fmod, PRE_CALC!I6263*Fm, PRE_CALC!A6263*Fdata), IF(F_default=1,B6314+(4*Fnotch-0)/8192,B6314+(F_stop-F_start)/8192) )</f>
        <v>195625</v>
      </c>
      <c r="C6315" s="39">
        <f t="shared" si="292"/>
        <v>-3.1182458945423805</v>
      </c>
      <c r="D6315" s="84">
        <f ca="1">IF(FilterType="FIR", IF(Extend_fmod=1,OFFSET(PRE_CALC!J6263,0,DEC_RATE), OFFSET(PRE_CALC!B6263,0,DEC_RATE)), C6315)</f>
        <v>-118.007211274</v>
      </c>
      <c r="E6315" s="84">
        <f t="shared" ca="1" si="293"/>
        <v>102406.249999872</v>
      </c>
      <c r="F6315" s="84">
        <f t="shared" ca="1" si="291"/>
        <v>-4.8930546883400004E-3</v>
      </c>
      <c r="G6315" s="119">
        <f>IF(FilterType="FIR",  PRE_CALC!A6263*Fdata, IF(F_default=1,G6314+(4*Fnotch-0)/8192,G6314+(F_stop-F_start)/8192) )</f>
        <v>195625</v>
      </c>
      <c r="H6315" s="120">
        <f ca="1">IF(FilterType="FIR", OFFSET(PRE_CALC!B6263,0,DEC_RATE), C6315)</f>
        <v>-118.007211274</v>
      </c>
    </row>
    <row r="6316" spans="2:8" x14ac:dyDescent="0.2">
      <c r="B6316" s="45">
        <f>IF(FilterType="FIR", IF(Extend_fmod, PRE_CALC!I6264*Fm, PRE_CALC!A6264*Fdata), IF(F_default=1,B6315+(4*Fnotch-0)/8192,B6315+(F_stop-F_start)/8192) )</f>
        <v>195656.249999872</v>
      </c>
      <c r="C6316" s="39">
        <f t="shared" si="292"/>
        <v>-3.1192547948800331</v>
      </c>
      <c r="D6316" s="84">
        <f ca="1">IF(FilterType="FIR", IF(Extend_fmod=1,OFFSET(PRE_CALC!J6264,0,DEC_RATE), OFFSET(PRE_CALC!B6264,0,DEC_RATE)), C6316)</f>
        <v>-117.933060529</v>
      </c>
      <c r="E6316" s="84">
        <f t="shared" ca="1" si="293"/>
        <v>102406.249999872</v>
      </c>
      <c r="F6316" s="84">
        <f t="shared" ca="1" si="291"/>
        <v>-4.8930546883400004E-3</v>
      </c>
      <c r="G6316" s="119">
        <f>IF(FilterType="FIR",  PRE_CALC!A6264*Fdata, IF(F_default=1,G6315+(4*Fnotch-0)/8192,G6315+(F_stop-F_start)/8192) )</f>
        <v>195656.249999872</v>
      </c>
      <c r="H6316" s="120">
        <f ca="1">IF(FilterType="FIR", OFFSET(PRE_CALC!B6264,0,DEC_RATE), C6316)</f>
        <v>-117.933060529</v>
      </c>
    </row>
    <row r="6317" spans="2:8" x14ac:dyDescent="0.2">
      <c r="B6317" s="45">
        <f>IF(FilterType="FIR", IF(Extend_fmod, PRE_CALC!I6265*Fm, PRE_CALC!A6265*Fdata), IF(F_default=1,B6316+(4*Fnotch-0)/8192,B6316+(F_stop-F_start)/8192) )</f>
        <v>195687.5</v>
      </c>
      <c r="C6317" s="39">
        <f t="shared" si="292"/>
        <v>-3.1202638646057865</v>
      </c>
      <c r="D6317" s="84">
        <f ca="1">IF(FilterType="FIR", IF(Extend_fmod=1,OFFSET(PRE_CALC!J6265,0,DEC_RATE), OFFSET(PRE_CALC!B6265,0,DEC_RATE)), C6317)</f>
        <v>-117.866222009</v>
      </c>
      <c r="E6317" s="84">
        <f t="shared" ca="1" si="293"/>
        <v>102406.249999872</v>
      </c>
      <c r="F6317" s="84">
        <f t="shared" ca="1" si="291"/>
        <v>-4.8930546883400004E-3</v>
      </c>
      <c r="G6317" s="119">
        <f>IF(FilterType="FIR",  PRE_CALC!A6265*Fdata, IF(F_default=1,G6316+(4*Fnotch-0)/8192,G6316+(F_stop-F_start)/8192) )</f>
        <v>195687.5</v>
      </c>
      <c r="H6317" s="120">
        <f ca="1">IF(FilterType="FIR", OFFSET(PRE_CALC!B6265,0,DEC_RATE), C6317)</f>
        <v>-117.866222009</v>
      </c>
    </row>
    <row r="6318" spans="2:8" x14ac:dyDescent="0.2">
      <c r="B6318" s="45">
        <f>IF(FilterType="FIR", IF(Extend_fmod, PRE_CALC!I6266*Fm, PRE_CALC!A6266*Fdata), IF(F_default=1,B6317+(4*Fnotch-0)/8192,B6317+(F_stop-F_start)/8192) )</f>
        <v>195718.750000128</v>
      </c>
      <c r="C6318" s="39">
        <f t="shared" si="292"/>
        <v>-3.1212731037154922</v>
      </c>
      <c r="D6318" s="84">
        <f ca="1">IF(FilterType="FIR", IF(Extend_fmod=1,OFFSET(PRE_CALC!J6266,0,DEC_RATE), OFFSET(PRE_CALC!B6266,0,DEC_RATE)), C6318)</f>
        <v>-117.806565965</v>
      </c>
      <c r="E6318" s="84">
        <f t="shared" ca="1" si="293"/>
        <v>102406.249999872</v>
      </c>
      <c r="F6318" s="84">
        <f t="shared" ca="1" si="291"/>
        <v>-4.8930546883400004E-3</v>
      </c>
      <c r="G6318" s="119">
        <f>IF(FilterType="FIR",  PRE_CALC!A6266*Fdata, IF(F_default=1,G6317+(4*Fnotch-0)/8192,G6317+(F_stop-F_start)/8192) )</f>
        <v>195718.750000128</v>
      </c>
      <c r="H6318" s="120">
        <f ca="1">IF(FilterType="FIR", OFFSET(PRE_CALC!B6266,0,DEC_RATE), C6318)</f>
        <v>-117.806565965</v>
      </c>
    </row>
    <row r="6319" spans="2:8" x14ac:dyDescent="0.2">
      <c r="B6319" s="45">
        <f>IF(FilterType="FIR", IF(Extend_fmod, PRE_CALC!I6267*Fm, PRE_CALC!A6267*Fdata), IF(F_default=1,B6318+(4*Fnotch-0)/8192,B6318+(F_stop-F_start)/8192) )</f>
        <v>195750</v>
      </c>
      <c r="C6319" s="39">
        <f t="shared" si="292"/>
        <v>-3.1222825122050111</v>
      </c>
      <c r="D6319" s="84">
        <f ca="1">IF(FilterType="FIR", IF(Extend_fmod=1,OFFSET(PRE_CALC!J6267,0,DEC_RATE), OFFSET(PRE_CALC!B6267,0,DEC_RATE)), C6319)</f>
        <v>-117.7539785</v>
      </c>
      <c r="E6319" s="84">
        <f t="shared" ca="1" si="293"/>
        <v>102406.249999872</v>
      </c>
      <c r="F6319" s="84">
        <f t="shared" ca="1" si="291"/>
        <v>-4.8930546883400004E-3</v>
      </c>
      <c r="G6319" s="119">
        <f>IF(FilterType="FIR",  PRE_CALC!A6267*Fdata, IF(F_default=1,G6318+(4*Fnotch-0)/8192,G6318+(F_stop-F_start)/8192) )</f>
        <v>195750</v>
      </c>
      <c r="H6319" s="120">
        <f ca="1">IF(FilterType="FIR", OFFSET(PRE_CALC!B6267,0,DEC_RATE), C6319)</f>
        <v>-117.7539785</v>
      </c>
    </row>
    <row r="6320" spans="2:8" x14ac:dyDescent="0.2">
      <c r="B6320" s="45">
        <f>IF(FilterType="FIR", IF(Extend_fmod, PRE_CALC!I6268*Fm, PRE_CALC!A6268*Fdata), IF(F_default=1,B6319+(4*Fnotch-0)/8192,B6319+(F_stop-F_start)/8192) )</f>
        <v>195781.249999872</v>
      </c>
      <c r="C6320" s="39">
        <f t="shared" si="292"/>
        <v>-3.1232920900867489</v>
      </c>
      <c r="D6320" s="84">
        <f ca="1">IF(FilterType="FIR", IF(Extend_fmod=1,OFFSET(PRE_CALC!J6268,0,DEC_RATE), OFFSET(PRE_CALC!B6268,0,DEC_RATE)), C6320)</f>
        <v>-117.708360724</v>
      </c>
      <c r="E6320" s="84">
        <f t="shared" ca="1" si="293"/>
        <v>102406.249999872</v>
      </c>
      <c r="F6320" s="84">
        <f t="shared" ca="1" si="291"/>
        <v>-4.8930546883400004E-3</v>
      </c>
      <c r="G6320" s="119">
        <f>IF(FilterType="FIR",  PRE_CALC!A6268*Fdata, IF(F_default=1,G6319+(4*Fnotch-0)/8192,G6319+(F_stop-F_start)/8192) )</f>
        <v>195781.249999872</v>
      </c>
      <c r="H6320" s="120">
        <f ca="1">IF(FilterType="FIR", OFFSET(PRE_CALC!B6268,0,DEC_RATE), C6320)</f>
        <v>-117.708360724</v>
      </c>
    </row>
    <row r="6321" spans="2:8" x14ac:dyDescent="0.2">
      <c r="B6321" s="45">
        <f>IF(FilterType="FIR", IF(Extend_fmod, PRE_CALC!I6269*Fm, PRE_CALC!A6269*Fdata), IF(F_default=1,B6320+(4*Fnotch-0)/8192,B6320+(F_stop-F_start)/8192) )</f>
        <v>195812.5</v>
      </c>
      <c r="C6321" s="39">
        <f t="shared" si="292"/>
        <v>-3.1243018373731006</v>
      </c>
      <c r="D6321" s="84">
        <f ca="1">IF(FilterType="FIR", IF(Extend_fmod=1,OFFSET(PRE_CALC!J6269,0,DEC_RATE), OFFSET(PRE_CALC!B6269,0,DEC_RATE)), C6321)</f>
        <v>-117.66962803600001</v>
      </c>
      <c r="E6321" s="84">
        <f t="shared" ca="1" si="293"/>
        <v>102406.249999872</v>
      </c>
      <c r="F6321" s="84">
        <f t="shared" ca="1" si="291"/>
        <v>-4.8930546883400004E-3</v>
      </c>
      <c r="G6321" s="119">
        <f>IF(FilterType="FIR",  PRE_CALC!A6269*Fdata, IF(F_default=1,G6320+(4*Fnotch-0)/8192,G6320+(F_stop-F_start)/8192) )</f>
        <v>195812.5</v>
      </c>
      <c r="H6321" s="120">
        <f ca="1">IF(FilterType="FIR", OFFSET(PRE_CALC!B6269,0,DEC_RATE), C6321)</f>
        <v>-117.66962803600001</v>
      </c>
    </row>
    <row r="6322" spans="2:8" x14ac:dyDescent="0.2">
      <c r="B6322" s="45">
        <f>IF(FilterType="FIR", IF(Extend_fmod, PRE_CALC!I6270*Fm, PRE_CALC!A6270*Fdata), IF(F_default=1,B6321+(4*Fnotch-0)/8192,B6321+(F_stop-F_start)/8192) )</f>
        <v>195843.750000128</v>
      </c>
      <c r="C6322" s="39">
        <f t="shared" si="292"/>
        <v>-3.1253117540599384</v>
      </c>
      <c r="D6322" s="84">
        <f ca="1">IF(FilterType="FIR", IF(Extend_fmod=1,OFFSET(PRE_CALC!J6270,0,DEC_RATE), OFFSET(PRE_CALC!B6270,0,DEC_RATE)), C6322)</f>
        <v>-117.63770952</v>
      </c>
      <c r="E6322" s="84">
        <f t="shared" ca="1" si="293"/>
        <v>102406.249999872</v>
      </c>
      <c r="F6322" s="84">
        <f t="shared" ca="1" si="291"/>
        <v>-4.8930546883400004E-3</v>
      </c>
      <c r="G6322" s="119">
        <f>IF(FilterType="FIR",  PRE_CALC!A6270*Fdata, IF(F_default=1,G6321+(4*Fnotch-0)/8192,G6321+(F_stop-F_start)/8192) )</f>
        <v>195843.750000128</v>
      </c>
      <c r="H6322" s="120">
        <f ca="1">IF(FilterType="FIR", OFFSET(PRE_CALC!B6270,0,DEC_RATE), C6322)</f>
        <v>-117.63770952</v>
      </c>
    </row>
    <row r="6323" spans="2:8" x14ac:dyDescent="0.2">
      <c r="B6323" s="45">
        <f>IF(FilterType="FIR", IF(Extend_fmod, PRE_CALC!I6271*Fm, PRE_CALC!A6271*Fdata), IF(F_default=1,B6322+(4*Fnotch-0)/8192,B6322+(F_stop-F_start)/8192) )</f>
        <v>195875</v>
      </c>
      <c r="C6323" s="39">
        <f t="shared" si="292"/>
        <v>-3.1263218401431079</v>
      </c>
      <c r="D6323" s="84">
        <f ca="1">IF(FilterType="FIR", IF(Extend_fmod=1,OFFSET(PRE_CALC!J6271,0,DEC_RATE), OFFSET(PRE_CALC!B6271,0,DEC_RATE)), C6323)</f>
        <v>-117.612547443</v>
      </c>
      <c r="E6323" s="84">
        <f t="shared" ca="1" si="293"/>
        <v>102406.249999872</v>
      </c>
      <c r="F6323" s="84">
        <f t="shared" ca="1" si="291"/>
        <v>-4.8930546883400004E-3</v>
      </c>
      <c r="G6323" s="119">
        <f>IF(FilterType="FIR",  PRE_CALC!A6271*Fdata, IF(F_default=1,G6322+(4*Fnotch-0)/8192,G6322+(F_stop-F_start)/8192) )</f>
        <v>195875</v>
      </c>
      <c r="H6323" s="120">
        <f ca="1">IF(FilterType="FIR", OFFSET(PRE_CALC!B6271,0,DEC_RATE), C6323)</f>
        <v>-117.612547443</v>
      </c>
    </row>
    <row r="6324" spans="2:8" x14ac:dyDescent="0.2">
      <c r="B6324" s="45">
        <f>IF(FilterType="FIR", IF(Extend_fmod, PRE_CALC!I6272*Fm, PRE_CALC!A6272*Fdata), IF(F_default=1,B6323+(4*Fnotch-0)/8192,B6323+(F_stop-F_start)/8192) )</f>
        <v>195906.249999872</v>
      </c>
      <c r="C6324" s="39">
        <f t="shared" si="292"/>
        <v>-3.1273320956350248</v>
      </c>
      <c r="D6324" s="84">
        <f ca="1">IF(FilterType="FIR", IF(Extend_fmod=1,OFFSET(PRE_CALC!J6272,0,DEC_RATE), OFFSET(PRE_CALC!B6272,0,DEC_RATE)), C6324)</f>
        <v>-117.594096858</v>
      </c>
      <c r="E6324" s="84">
        <f t="shared" ca="1" si="293"/>
        <v>102406.249999872</v>
      </c>
      <c r="F6324" s="84">
        <f t="shared" ca="1" si="291"/>
        <v>-4.8930546883400004E-3</v>
      </c>
      <c r="G6324" s="119">
        <f>IF(FilterType="FIR",  PRE_CALC!A6272*Fdata, IF(F_default=1,G6323+(4*Fnotch-0)/8192,G6323+(F_stop-F_start)/8192) )</f>
        <v>195906.249999872</v>
      </c>
      <c r="H6324" s="120">
        <f ca="1">IF(FilterType="FIR", OFFSET(PRE_CALC!B6272,0,DEC_RATE), C6324)</f>
        <v>-117.594096858</v>
      </c>
    </row>
    <row r="6325" spans="2:8" x14ac:dyDescent="0.2">
      <c r="B6325" s="45">
        <f>IF(FilterType="FIR", IF(Extend_fmod, PRE_CALC!I6273*Fm, PRE_CALC!A6273*Fdata), IF(F_default=1,B6324+(4*Fnotch-0)/8192,B6324+(F_stop-F_start)/8192) )</f>
        <v>195937.5</v>
      </c>
      <c r="C6325" s="39">
        <f t="shared" si="292"/>
        <v>-3.1283425205481015</v>
      </c>
      <c r="D6325" s="84">
        <f ca="1">IF(FilterType="FIR", IF(Extend_fmod=1,OFFSET(PRE_CALC!J6273,0,DEC_RATE), OFFSET(PRE_CALC!B6273,0,DEC_RATE)), C6325)</f>
        <v>-117.582325295</v>
      </c>
      <c r="E6325" s="84">
        <f t="shared" ca="1" si="293"/>
        <v>102406.249999872</v>
      </c>
      <c r="F6325" s="84">
        <f t="shared" ca="1" si="291"/>
        <v>-4.8930546883400004E-3</v>
      </c>
      <c r="G6325" s="119">
        <f>IF(FilterType="FIR",  PRE_CALC!A6273*Fdata, IF(F_default=1,G6324+(4*Fnotch-0)/8192,G6324+(F_stop-F_start)/8192) )</f>
        <v>195937.5</v>
      </c>
      <c r="H6325" s="120">
        <f ca="1">IF(FilterType="FIR", OFFSET(PRE_CALC!B6273,0,DEC_RATE), C6325)</f>
        <v>-117.582325295</v>
      </c>
    </row>
    <row r="6326" spans="2:8" x14ac:dyDescent="0.2">
      <c r="B6326" s="45">
        <f>IF(FilterType="FIR", IF(Extend_fmod, PRE_CALC!I6274*Fm, PRE_CALC!A6274*Fdata), IF(F_default=1,B6325+(4*Fnotch-0)/8192,B6325+(F_stop-F_start)/8192) )</f>
        <v>195968.750000128</v>
      </c>
      <c r="C6326" s="39">
        <f t="shared" si="292"/>
        <v>-3.1293531148782074</v>
      </c>
      <c r="D6326" s="84">
        <f ca="1">IF(FilterType="FIR", IF(Extend_fmod=1,OFFSET(PRE_CALC!J6274,0,DEC_RATE), OFFSET(PRE_CALC!B6274,0,DEC_RATE)), C6326)</f>
        <v>-117.577212539</v>
      </c>
      <c r="E6326" s="84">
        <f t="shared" ca="1" si="293"/>
        <v>102406.249999872</v>
      </c>
      <c r="F6326" s="84">
        <f t="shared" ca="1" si="291"/>
        <v>-4.8930546883400004E-3</v>
      </c>
      <c r="G6326" s="119">
        <f>IF(FilterType="FIR",  PRE_CALC!A6274*Fdata, IF(F_default=1,G6325+(4*Fnotch-0)/8192,G6325+(F_stop-F_start)/8192) )</f>
        <v>195968.750000128</v>
      </c>
      <c r="H6326" s="120">
        <f ca="1">IF(FilterType="FIR", OFFSET(PRE_CALC!B6274,0,DEC_RATE), C6326)</f>
        <v>-117.577212539</v>
      </c>
    </row>
    <row r="6327" spans="2:8" x14ac:dyDescent="0.2">
      <c r="B6327" s="45">
        <f>IF(FilterType="FIR", IF(Extend_fmod, PRE_CALC!I6275*Fm, PRE_CALC!A6275*Fdata), IF(F_default=1,B6326+(4*Fnotch-0)/8192,B6326+(F_stop-F_start)/8192) )</f>
        <v>196000</v>
      </c>
      <c r="C6327" s="39">
        <f t="shared" si="292"/>
        <v>-3.1303638786211856</v>
      </c>
      <c r="D6327" s="84">
        <f ca="1">IF(FilterType="FIR", IF(Extend_fmod=1,OFFSET(PRE_CALC!J6275,0,DEC_RATE), OFFSET(PRE_CALC!B6275,0,DEC_RATE)), C6327)</f>
        <v>-117.578750497</v>
      </c>
      <c r="E6327" s="84">
        <f t="shared" ca="1" si="293"/>
        <v>102406.249999872</v>
      </c>
      <c r="F6327" s="84">
        <f t="shared" ref="F6327:F6390" ca="1" si="294">IF(G6327&lt;=F_PB,H6327, OFFSET(H:H,MATCH(F_PB-0.0001,G:G),0,1))</f>
        <v>-4.8930546883400004E-3</v>
      </c>
      <c r="G6327" s="119">
        <f>IF(FilterType="FIR",  PRE_CALC!A6275*Fdata, IF(F_default=1,G6326+(4*Fnotch-0)/8192,G6326+(F_stop-F_start)/8192) )</f>
        <v>196000</v>
      </c>
      <c r="H6327" s="120">
        <f ca="1">IF(FilterType="FIR", OFFSET(PRE_CALC!B6275,0,DEC_RATE), C6327)</f>
        <v>-117.578750497</v>
      </c>
    </row>
    <row r="6328" spans="2:8" x14ac:dyDescent="0.2">
      <c r="B6328" s="45">
        <f>IF(FilterType="FIR", IF(Extend_fmod, PRE_CALC!I6276*Fm, PRE_CALC!A6276*Fdata), IF(F_default=1,B6327+(4*Fnotch-0)/8192,B6327+(F_stop-F_start)/8192) )</f>
        <v>196031.249999872</v>
      </c>
      <c r="C6328" s="39">
        <f t="shared" ref="C6328:C6391" si="295">MAX(20*LOG(ABS(   (1/s_dec*SIN(s_dec*$B6328/Fm*PI())/SIN($B6328/Fm*PI()))^(order-1) * (1/s_dec2*SIN(s_dec2*$B6328/Fm*PI())/SIN($B6328/Fm*PI()))  )), -160)</f>
        <v>-3.1313748117894589</v>
      </c>
      <c r="D6328" s="84">
        <f ca="1">IF(FilterType="FIR", IF(Extend_fmod=1,OFFSET(PRE_CALC!J6276,0,DEC_RATE), OFFSET(PRE_CALC!B6276,0,DEC_RATE)), C6328)</f>
        <v>-117.586943142</v>
      </c>
      <c r="E6328" s="84">
        <f t="shared" ref="E6328:E6391" ca="1" si="296">IF(G6328&lt;=F_PB,G6328, OFFSET(G:G,MATCH(F_PB-0.0001,G:G),0,1) )</f>
        <v>102406.249999872</v>
      </c>
      <c r="F6328" s="84">
        <f t="shared" ca="1" si="294"/>
        <v>-4.8930546883400004E-3</v>
      </c>
      <c r="G6328" s="119">
        <f>IF(FilterType="FIR",  PRE_CALC!A6276*Fdata, IF(F_default=1,G6327+(4*Fnotch-0)/8192,G6327+(F_stop-F_start)/8192) )</f>
        <v>196031.249999872</v>
      </c>
      <c r="H6328" s="120">
        <f ca="1">IF(FilterType="FIR", OFFSET(PRE_CALC!B6276,0,DEC_RATE), C6328)</f>
        <v>-117.586943142</v>
      </c>
    </row>
    <row r="6329" spans="2:8" x14ac:dyDescent="0.2">
      <c r="B6329" s="45">
        <f>IF(FilterType="FIR", IF(Extend_fmod, PRE_CALC!I6277*Fm, PRE_CALC!A6277*Fdata), IF(F_default=1,B6328+(4*Fnotch-0)/8192,B6328+(F_stop-F_start)/8192) )</f>
        <v>196062.5</v>
      </c>
      <c r="C6329" s="39">
        <f t="shared" si="295"/>
        <v>-3.1323859143954413</v>
      </c>
      <c r="D6329" s="84">
        <f ca="1">IF(FilterType="FIR", IF(Extend_fmod=1,OFFSET(PRE_CALC!J6277,0,DEC_RATE), OFFSET(PRE_CALC!B6277,0,DEC_RATE)), C6329)</f>
        <v>-117.60180654200001</v>
      </c>
      <c r="E6329" s="84">
        <f t="shared" ca="1" si="296"/>
        <v>102406.249999872</v>
      </c>
      <c r="F6329" s="84">
        <f t="shared" ca="1" si="294"/>
        <v>-4.8930546883400004E-3</v>
      </c>
      <c r="G6329" s="119">
        <f>IF(FilterType="FIR",  PRE_CALC!A6277*Fdata, IF(F_default=1,G6328+(4*Fnotch-0)/8192,G6328+(F_stop-F_start)/8192) )</f>
        <v>196062.5</v>
      </c>
      <c r="H6329" s="120">
        <f ca="1">IF(FilterType="FIR", OFFSET(PRE_CALC!B6277,0,DEC_RATE), C6329)</f>
        <v>-117.60180654200001</v>
      </c>
    </row>
    <row r="6330" spans="2:8" x14ac:dyDescent="0.2">
      <c r="B6330" s="45">
        <f>IF(FilterType="FIR", IF(Extend_fmod, PRE_CALC!I6278*Fm, PRE_CALC!A6278*Fdata), IF(F_default=1,B6329+(4*Fnotch-0)/8192,B6329+(F_stop-F_start)/8192) )</f>
        <v>196093.750000128</v>
      </c>
      <c r="C6330" s="39">
        <f t="shared" si="295"/>
        <v>-3.1333971864350154</v>
      </c>
      <c r="D6330" s="84">
        <f ca="1">IF(FilterType="FIR", IF(Extend_fmod=1,OFFSET(PRE_CALC!J6278,0,DEC_RATE), OFFSET(PRE_CALC!B6278,0,DEC_RATE)), C6330)</f>
        <v>-117.623368971</v>
      </c>
      <c r="E6330" s="84">
        <f t="shared" ca="1" si="296"/>
        <v>102406.249999872</v>
      </c>
      <c r="F6330" s="84">
        <f t="shared" ca="1" si="294"/>
        <v>-4.8930546883400004E-3</v>
      </c>
      <c r="G6330" s="119">
        <f>IF(FilterType="FIR",  PRE_CALC!A6278*Fdata, IF(F_default=1,G6329+(4*Fnotch-0)/8192,G6329+(F_stop-F_start)/8192) )</f>
        <v>196093.750000128</v>
      </c>
      <c r="H6330" s="120">
        <f ca="1">IF(FilterType="FIR", OFFSET(PRE_CALC!B6278,0,DEC_RATE), C6330)</f>
        <v>-117.623368971</v>
      </c>
    </row>
    <row r="6331" spans="2:8" x14ac:dyDescent="0.2">
      <c r="B6331" s="45">
        <f>IF(FilterType="FIR", IF(Extend_fmod, PRE_CALC!I6279*Fm, PRE_CALC!A6279*Fdata), IF(F_default=1,B6330+(4*Fnotch-0)/8192,B6330+(F_stop-F_start)/8192) )</f>
        <v>196125</v>
      </c>
      <c r="C6331" s="39">
        <f t="shared" si="295"/>
        <v>-3.1344086279040058</v>
      </c>
      <c r="D6331" s="84">
        <f ca="1">IF(FilterType="FIR", IF(Extend_fmod=1,OFFSET(PRE_CALC!J6279,0,DEC_RATE), OFFSET(PRE_CALC!B6279,0,DEC_RATE)), C6331)</f>
        <v>-117.65167110599999</v>
      </c>
      <c r="E6331" s="84">
        <f t="shared" ca="1" si="296"/>
        <v>102406.249999872</v>
      </c>
      <c r="F6331" s="84">
        <f t="shared" ca="1" si="294"/>
        <v>-4.8930546883400004E-3</v>
      </c>
      <c r="G6331" s="119">
        <f>IF(FilterType="FIR",  PRE_CALC!A6279*Fdata, IF(F_default=1,G6330+(4*Fnotch-0)/8192,G6330+(F_stop-F_start)/8192) )</f>
        <v>196125</v>
      </c>
      <c r="H6331" s="120">
        <f ca="1">IF(FilterType="FIR", OFFSET(PRE_CALC!B6279,0,DEC_RATE), C6331)</f>
        <v>-117.65167110599999</v>
      </c>
    </row>
    <row r="6332" spans="2:8" x14ac:dyDescent="0.2">
      <c r="B6332" s="45">
        <f>IF(FilterType="FIR", IF(Extend_fmod, PRE_CALC!I6280*Fm, PRE_CALC!A6280*Fdata), IF(F_default=1,B6331+(4*Fnotch-0)/8192,B6331+(F_stop-F_start)/8192) )</f>
        <v>196156.249999872</v>
      </c>
      <c r="C6332" s="39">
        <f t="shared" si="295"/>
        <v>-3.1354202388148522</v>
      </c>
      <c r="D6332" s="84">
        <f ca="1">IF(FilterType="FIR", IF(Extend_fmod=1,OFFSET(PRE_CALC!J6280,0,DEC_RATE), OFFSET(PRE_CALC!B6280,0,DEC_RATE)), C6332)</f>
        <v>-117.68676630100001</v>
      </c>
      <c r="E6332" s="84">
        <f t="shared" ca="1" si="296"/>
        <v>102406.249999872</v>
      </c>
      <c r="F6332" s="84">
        <f t="shared" ca="1" si="294"/>
        <v>-4.8930546883400004E-3</v>
      </c>
      <c r="G6332" s="119">
        <f>IF(FilterType="FIR",  PRE_CALC!A6280*Fdata, IF(F_default=1,G6331+(4*Fnotch-0)/8192,G6331+(F_stop-F_start)/8192) )</f>
        <v>196156.249999872</v>
      </c>
      <c r="H6332" s="120">
        <f ca="1">IF(FilterType="FIR", OFFSET(PRE_CALC!B6280,0,DEC_RATE), C6332)</f>
        <v>-117.68676630100001</v>
      </c>
    </row>
    <row r="6333" spans="2:8" x14ac:dyDescent="0.2">
      <c r="B6333" s="45">
        <f>IF(FilterType="FIR", IF(Extend_fmod, PRE_CALC!I6281*Fm, PRE_CALC!A6281*Fdata), IF(F_default=1,B6332+(4*Fnotch-0)/8192,B6332+(F_stop-F_start)/8192) )</f>
        <v>196187.5</v>
      </c>
      <c r="C6333" s="39">
        <f t="shared" si="295"/>
        <v>-3.1364320191799662</v>
      </c>
      <c r="D6333" s="84">
        <f ca="1">IF(FilterType="FIR", IF(Extend_fmod=1,OFFSET(PRE_CALC!J6281,0,DEC_RATE), OFFSET(PRE_CALC!B6281,0,DEC_RATE)), C6333)</f>
        <v>-117.728720968</v>
      </c>
      <c r="E6333" s="84">
        <f t="shared" ca="1" si="296"/>
        <v>102406.249999872</v>
      </c>
      <c r="F6333" s="84">
        <f t="shared" ca="1" si="294"/>
        <v>-4.8930546883400004E-3</v>
      </c>
      <c r="G6333" s="119">
        <f>IF(FilterType="FIR",  PRE_CALC!A6281*Fdata, IF(F_default=1,G6332+(4*Fnotch-0)/8192,G6332+(F_stop-F_start)/8192) )</f>
        <v>196187.5</v>
      </c>
      <c r="H6333" s="120">
        <f ca="1">IF(FilterType="FIR", OFFSET(PRE_CALC!B6281,0,DEC_RATE), C6333)</f>
        <v>-117.728720968</v>
      </c>
    </row>
    <row r="6334" spans="2:8" x14ac:dyDescent="0.2">
      <c r="B6334" s="45">
        <f>IF(FilterType="FIR", IF(Extend_fmod, PRE_CALC!I6282*Fm, PRE_CALC!A6282*Fdata), IF(F_default=1,B6333+(4*Fnotch-0)/8192,B6333+(F_stop-F_start)/8192) )</f>
        <v>196218.750000128</v>
      </c>
      <c r="C6334" s="39">
        <f t="shared" si="295"/>
        <v>-3.1374439689952323</v>
      </c>
      <c r="D6334" s="84">
        <f ca="1">IF(FilterType="FIR", IF(Extend_fmod=1,OFFSET(PRE_CALC!J6282,0,DEC_RATE), OFFSET(PRE_CALC!B6282,0,DEC_RATE)), C6334)</f>
        <v>-117.777615037</v>
      </c>
      <c r="E6334" s="84">
        <f t="shared" ca="1" si="296"/>
        <v>102406.249999872</v>
      </c>
      <c r="F6334" s="84">
        <f t="shared" ca="1" si="294"/>
        <v>-4.8930546883400004E-3</v>
      </c>
      <c r="G6334" s="119">
        <f>IF(FilterType="FIR",  PRE_CALC!A6282*Fdata, IF(F_default=1,G6333+(4*Fnotch-0)/8192,G6333+(F_stop-F_start)/8192) )</f>
        <v>196218.750000128</v>
      </c>
      <c r="H6334" s="120">
        <f ca="1">IF(FilterType="FIR", OFFSET(PRE_CALC!B6282,0,DEC_RATE), C6334)</f>
        <v>-117.777615037</v>
      </c>
    </row>
    <row r="6335" spans="2:8" x14ac:dyDescent="0.2">
      <c r="B6335" s="45">
        <f>IF(FilterType="FIR", IF(Extend_fmod, PRE_CALC!I6283*Fm, PRE_CALC!A6283*Fdata), IF(F_default=1,B6334+(4*Fnotch-0)/8192,B6334+(F_stop-F_start)/8192) )</f>
        <v>196250</v>
      </c>
      <c r="C6335" s="39">
        <f t="shared" si="295"/>
        <v>-3.1384560882564996</v>
      </c>
      <c r="D6335" s="84">
        <f ca="1">IF(FilterType="FIR", IF(Extend_fmod=1,OFFSET(PRE_CALC!J6283,0,DEC_RATE), OFFSET(PRE_CALC!B6283,0,DEC_RATE)), C6335)</f>
        <v>-117.833542532</v>
      </c>
      <c r="E6335" s="84">
        <f t="shared" ca="1" si="296"/>
        <v>102406.249999872</v>
      </c>
      <c r="F6335" s="84">
        <f t="shared" ca="1" si="294"/>
        <v>-4.8930546883400004E-3</v>
      </c>
      <c r="G6335" s="119">
        <f>IF(FilterType="FIR",  PRE_CALC!A6283*Fdata, IF(F_default=1,G6334+(4*Fnotch-0)/8192,G6334+(F_stop-F_start)/8192) )</f>
        <v>196250</v>
      </c>
      <c r="H6335" s="120">
        <f ca="1">IF(FilterType="FIR", OFFSET(PRE_CALC!B6283,0,DEC_RATE), C6335)</f>
        <v>-117.833542532</v>
      </c>
    </row>
    <row r="6336" spans="2:8" x14ac:dyDescent="0.2">
      <c r="B6336" s="45">
        <f>IF(FilterType="FIR", IF(Extend_fmod, PRE_CALC!I6284*Fm, PRE_CALC!A6284*Fdata), IF(F_default=1,B6335+(4*Fnotch-0)/8192,B6335+(F_stop-F_start)/8192) )</f>
        <v>196281.249999872</v>
      </c>
      <c r="C6336" s="39">
        <f t="shared" si="295"/>
        <v>-3.1394683769761746</v>
      </c>
      <c r="D6336" s="84">
        <f ca="1">IF(FilterType="FIR", IF(Extend_fmod=1,OFFSET(PRE_CALC!J6284,0,DEC_RATE), OFFSET(PRE_CALC!B6284,0,DEC_RATE)), C6336)</f>
        <v>-117.896612254</v>
      </c>
      <c r="E6336" s="84">
        <f t="shared" ca="1" si="296"/>
        <v>102406.249999872</v>
      </c>
      <c r="F6336" s="84">
        <f t="shared" ca="1" si="294"/>
        <v>-4.8930546883400004E-3</v>
      </c>
      <c r="G6336" s="119">
        <f>IF(FilterType="FIR",  PRE_CALC!A6284*Fdata, IF(F_default=1,G6335+(4*Fnotch-0)/8192,G6335+(F_stop-F_start)/8192) )</f>
        <v>196281.249999872</v>
      </c>
      <c r="H6336" s="120">
        <f ca="1">IF(FilterType="FIR", OFFSET(PRE_CALC!B6284,0,DEC_RATE), C6336)</f>
        <v>-117.896612254</v>
      </c>
    </row>
    <row r="6337" spans="2:8" x14ac:dyDescent="0.2">
      <c r="B6337" s="45">
        <f>IF(FilterType="FIR", IF(Extend_fmod, PRE_CALC!I6285*Fm, PRE_CALC!A6285*Fdata), IF(F_default=1,B6336+(4*Fnotch-0)/8192,B6336+(F_stop-F_start)/8192) )</f>
        <v>196312.5</v>
      </c>
      <c r="C6337" s="39">
        <f t="shared" si="295"/>
        <v>-3.1404808351667279</v>
      </c>
      <c r="D6337" s="84">
        <f ca="1">IF(FilterType="FIR", IF(Extend_fmod=1,OFFSET(PRE_CALC!J6285,0,DEC_RATE), OFFSET(PRE_CALC!B6285,0,DEC_RATE)), C6337)</f>
        <v>-117.966948583</v>
      </c>
      <c r="E6337" s="84">
        <f t="shared" ca="1" si="296"/>
        <v>102406.249999872</v>
      </c>
      <c r="F6337" s="84">
        <f t="shared" ca="1" si="294"/>
        <v>-4.8930546883400004E-3</v>
      </c>
      <c r="G6337" s="119">
        <f>IF(FilterType="FIR",  PRE_CALC!A6285*Fdata, IF(F_default=1,G6336+(4*Fnotch-0)/8192,G6336+(F_stop-F_start)/8192) )</f>
        <v>196312.5</v>
      </c>
      <c r="H6337" s="120">
        <f ca="1">IF(FilterType="FIR", OFFSET(PRE_CALC!B6285,0,DEC_RATE), C6337)</f>
        <v>-117.966948583</v>
      </c>
    </row>
    <row r="6338" spans="2:8" x14ac:dyDescent="0.2">
      <c r="B6338" s="45">
        <f>IF(FilterType="FIR", IF(Extend_fmod, PRE_CALC!I6286*Fm, PRE_CALC!A6286*Fdata), IF(F_default=1,B6337+(4*Fnotch-0)/8192,B6337+(F_stop-F_start)/8192) )</f>
        <v>196343.750000128</v>
      </c>
      <c r="C6338" s="39">
        <f t="shared" si="295"/>
        <v>-3.1414934628239894</v>
      </c>
      <c r="D6338" s="84">
        <f ca="1">IF(FilterType="FIR", IF(Extend_fmod=1,OFFSET(PRE_CALC!J6286,0,DEC_RATE), OFFSET(PRE_CALC!B6286,0,DEC_RATE)), C6338)</f>
        <v>-118.04469242499999</v>
      </c>
      <c r="E6338" s="84">
        <f t="shared" ca="1" si="296"/>
        <v>102406.249999872</v>
      </c>
      <c r="F6338" s="84">
        <f t="shared" ca="1" si="294"/>
        <v>-4.8930546883400004E-3</v>
      </c>
      <c r="G6338" s="119">
        <f>IF(FilterType="FIR",  PRE_CALC!A6286*Fdata, IF(F_default=1,G6337+(4*Fnotch-0)/8192,G6337+(F_stop-F_start)/8192) )</f>
        <v>196343.750000128</v>
      </c>
      <c r="H6338" s="120">
        <f ca="1">IF(FilterType="FIR", OFFSET(PRE_CALC!B6286,0,DEC_RATE), C6338)</f>
        <v>-118.04469242499999</v>
      </c>
    </row>
    <row r="6339" spans="2:8" x14ac:dyDescent="0.2">
      <c r="B6339" s="45">
        <f>IF(FilterType="FIR", IF(Extend_fmod, PRE_CALC!I6287*Fm, PRE_CALC!A6287*Fdata), IF(F_default=1,B6338+(4*Fnotch-0)/8192,B6338+(F_stop-F_start)/8192) )</f>
        <v>196375</v>
      </c>
      <c r="C6339" s="39">
        <f t="shared" si="295"/>
        <v>-3.1425062599438314</v>
      </c>
      <c r="D6339" s="84">
        <f ca="1">IF(FilterType="FIR", IF(Extend_fmod=1,OFFSET(PRE_CALC!J6287,0,DEC_RATE), OFFSET(PRE_CALC!B6287,0,DEC_RATE)), C6339)</f>
        <v>-118.13000230199999</v>
      </c>
      <c r="E6339" s="84">
        <f t="shared" ca="1" si="296"/>
        <v>102406.249999872</v>
      </c>
      <c r="F6339" s="84">
        <f t="shared" ca="1" si="294"/>
        <v>-4.8930546883400004E-3</v>
      </c>
      <c r="G6339" s="119">
        <f>IF(FilterType="FIR",  PRE_CALC!A6287*Fdata, IF(F_default=1,G6338+(4*Fnotch-0)/8192,G6338+(F_stop-F_start)/8192) )</f>
        <v>196375</v>
      </c>
      <c r="H6339" s="120">
        <f ca="1">IF(FilterType="FIR", OFFSET(PRE_CALC!B6287,0,DEC_RATE), C6339)</f>
        <v>-118.13000230199999</v>
      </c>
    </row>
    <row r="6340" spans="2:8" x14ac:dyDescent="0.2">
      <c r="B6340" s="45">
        <f>IF(FilterType="FIR", IF(Extend_fmod, PRE_CALC!I6288*Fm, PRE_CALC!A6288*Fdata), IF(F_default=1,B6339+(4*Fnotch-0)/8192,B6339+(F_stop-F_start)/8192) )</f>
        <v>196406.249999872</v>
      </c>
      <c r="C6340" s="39">
        <f t="shared" si="295"/>
        <v>-3.1435192265386847</v>
      </c>
      <c r="D6340" s="84">
        <f ca="1">IF(FilterType="FIR", IF(Extend_fmod=1,OFFSET(PRE_CALC!J6288,0,DEC_RATE), OFFSET(PRE_CALC!B6288,0,DEC_RATE)), C6340)</f>
        <v>-118.223055612</v>
      </c>
      <c r="E6340" s="84">
        <f t="shared" ca="1" si="296"/>
        <v>102406.249999872</v>
      </c>
      <c r="F6340" s="84">
        <f t="shared" ca="1" si="294"/>
        <v>-4.8930546883400004E-3</v>
      </c>
      <c r="G6340" s="119">
        <f>IF(FilterType="FIR",  PRE_CALC!A6288*Fdata, IF(F_default=1,G6339+(4*Fnotch-0)/8192,G6339+(F_stop-F_start)/8192) )</f>
        <v>196406.249999872</v>
      </c>
      <c r="H6340" s="120">
        <f ca="1">IF(FilterType="FIR", OFFSET(PRE_CALC!B6288,0,DEC_RATE), C6340)</f>
        <v>-118.223055612</v>
      </c>
    </row>
    <row r="6341" spans="2:8" x14ac:dyDescent="0.2">
      <c r="B6341" s="45">
        <f>IF(FilterType="FIR", IF(Extend_fmod, PRE_CALC!I6289*Fm, PRE_CALC!A6289*Fdata), IF(F_default=1,B6340+(4*Fnotch-0)/8192,B6340+(F_stop-F_start)/8192) )</f>
        <v>196437.5</v>
      </c>
      <c r="C6341" s="39">
        <f t="shared" si="295"/>
        <v>-3.144532362620982</v>
      </c>
      <c r="D6341" s="84">
        <f ca="1">IF(FilterType="FIR", IF(Extend_fmod=1,OFFSET(PRE_CALC!J6289,0,DEC_RATE), OFFSET(PRE_CALC!B6289,0,DEC_RATE)), C6341)</f>
        <v>-118.324050089</v>
      </c>
      <c r="E6341" s="84">
        <f t="shared" ca="1" si="296"/>
        <v>102406.249999872</v>
      </c>
      <c r="F6341" s="84">
        <f t="shared" ca="1" si="294"/>
        <v>-4.8930546883400004E-3</v>
      </c>
      <c r="G6341" s="119">
        <f>IF(FilterType="FIR",  PRE_CALC!A6289*Fdata, IF(F_default=1,G6340+(4*Fnotch-0)/8192,G6340+(F_stop-F_start)/8192) )</f>
        <v>196437.5</v>
      </c>
      <c r="H6341" s="120">
        <f ca="1">IF(FilterType="FIR", OFFSET(PRE_CALC!B6289,0,DEC_RATE), C6341)</f>
        <v>-118.324050089</v>
      </c>
    </row>
    <row r="6342" spans="2:8" x14ac:dyDescent="0.2">
      <c r="B6342" s="45">
        <f>IF(FilterType="FIR", IF(Extend_fmod, PRE_CALC!I6290*Fm, PRE_CALC!A6290*Fdata), IF(F_default=1,B6341+(4*Fnotch-0)/8192,B6341+(F_stop-F_start)/8192) )</f>
        <v>196468.750000128</v>
      </c>
      <c r="C6342" s="39">
        <f t="shared" si="295"/>
        <v>-3.1455456681866067</v>
      </c>
      <c r="D6342" s="84">
        <f ca="1">IF(FilterType="FIR", IF(Extend_fmod=1,OFFSET(PRE_CALC!J6290,0,DEC_RATE), OFFSET(PRE_CALC!B6290,0,DEC_RATE)), C6342)</f>
        <v>-118.433205473</v>
      </c>
      <c r="E6342" s="84">
        <f t="shared" ca="1" si="296"/>
        <v>102406.249999872</v>
      </c>
      <c r="F6342" s="84">
        <f t="shared" ca="1" si="294"/>
        <v>-4.8930546883400004E-3</v>
      </c>
      <c r="G6342" s="119">
        <f>IF(FilterType="FIR",  PRE_CALC!A6290*Fdata, IF(F_default=1,G6341+(4*Fnotch-0)/8192,G6341+(F_stop-F_start)/8192) )</f>
        <v>196468.750000128</v>
      </c>
      <c r="H6342" s="120">
        <f ca="1">IF(FilterType="FIR", OFFSET(PRE_CALC!B6290,0,DEC_RATE), C6342)</f>
        <v>-118.433205473</v>
      </c>
    </row>
    <row r="6343" spans="2:8" x14ac:dyDescent="0.2">
      <c r="B6343" s="45">
        <f>IF(FilterType="FIR", IF(Extend_fmod, PRE_CALC!I6291*Fm, PRE_CALC!A6291*Fdata), IF(F_default=1,B6342+(4*Fnotch-0)/8192,B6342+(F_stop-F_start)/8192) )</f>
        <v>196500</v>
      </c>
      <c r="C6343" s="39">
        <f t="shared" si="295"/>
        <v>-3.1465591432313698</v>
      </c>
      <c r="D6343" s="84">
        <f ca="1">IF(FilterType="FIR", IF(Extend_fmod=1,OFFSET(PRE_CALC!J6291,0,DEC_RATE), OFFSET(PRE_CALC!B6291,0,DEC_RATE)), C6343)</f>
        <v>-118.55076543600001</v>
      </c>
      <c r="E6343" s="84">
        <f t="shared" ca="1" si="296"/>
        <v>102406.249999872</v>
      </c>
      <c r="F6343" s="84">
        <f t="shared" ca="1" si="294"/>
        <v>-4.8930546883400004E-3</v>
      </c>
      <c r="G6343" s="119">
        <f>IF(FilterType="FIR",  PRE_CALC!A6291*Fdata, IF(F_default=1,G6342+(4*Fnotch-0)/8192,G6342+(F_stop-F_start)/8192) )</f>
        <v>196500</v>
      </c>
      <c r="H6343" s="120">
        <f ca="1">IF(FilterType="FIR", OFFSET(PRE_CALC!B6291,0,DEC_RATE), C6343)</f>
        <v>-118.55076543600001</v>
      </c>
    </row>
    <row r="6344" spans="2:8" x14ac:dyDescent="0.2">
      <c r="B6344" s="45">
        <f>IF(FilterType="FIR", IF(Extend_fmod, PRE_CALC!I6292*Fm, PRE_CALC!A6292*Fdata), IF(F_default=1,B6343+(4*Fnotch-0)/8192,B6343+(F_stop-F_start)/8192) )</f>
        <v>196531.249999872</v>
      </c>
      <c r="C6344" s="39">
        <f t="shared" si="295"/>
        <v>-3.1475727877677611</v>
      </c>
      <c r="D6344" s="84">
        <f ca="1">IF(FilterType="FIR", IF(Extend_fmod=1,OFFSET(PRE_CALC!J6292,0,DEC_RATE), OFFSET(PRE_CALC!B6292,0,DEC_RATE)), C6344)</f>
        <v>-118.67699979</v>
      </c>
      <c r="E6344" s="84">
        <f t="shared" ca="1" si="296"/>
        <v>102406.249999872</v>
      </c>
      <c r="F6344" s="84">
        <f t="shared" ca="1" si="294"/>
        <v>-4.8930546883400004E-3</v>
      </c>
      <c r="G6344" s="119">
        <f>IF(FilterType="FIR",  PRE_CALC!A6292*Fdata, IF(F_default=1,G6343+(4*Fnotch-0)/8192,G6343+(F_stop-F_start)/8192) )</f>
        <v>196531.249999872</v>
      </c>
      <c r="H6344" s="120">
        <f ca="1">IF(FilterType="FIR", OFFSET(PRE_CALC!B6292,0,DEC_RATE), C6344)</f>
        <v>-118.67699979</v>
      </c>
    </row>
    <row r="6345" spans="2:8" x14ac:dyDescent="0.2">
      <c r="B6345" s="45">
        <f>IF(FilterType="FIR", IF(Extend_fmod, PRE_CALC!I6293*Fm, PRE_CALC!A6293*Fdata), IF(F_default=1,B6344+(4*Fnotch-0)/8192,B6344+(F_stop-F_start)/8192) )</f>
        <v>196562.5</v>
      </c>
      <c r="C6345" s="39">
        <f t="shared" si="295"/>
        <v>-3.14858660180822</v>
      </c>
      <c r="D6345" s="84">
        <f ca="1">IF(FilterType="FIR", IF(Extend_fmod=1,OFFSET(PRE_CALC!J6293,0,DEC_RATE), OFFSET(PRE_CALC!B6293,0,DEC_RATE)), C6345)</f>
        <v>-118.812207042</v>
      </c>
      <c r="E6345" s="84">
        <f t="shared" ca="1" si="296"/>
        <v>102406.249999872</v>
      </c>
      <c r="F6345" s="84">
        <f t="shared" ca="1" si="294"/>
        <v>-4.8930546883400004E-3</v>
      </c>
      <c r="G6345" s="119">
        <f>IF(FilterType="FIR",  PRE_CALC!A6293*Fdata, IF(F_default=1,G6344+(4*Fnotch-0)/8192,G6344+(F_stop-F_start)/8192) )</f>
        <v>196562.5</v>
      </c>
      <c r="H6345" s="120">
        <f ca="1">IF(FilterType="FIR", OFFSET(PRE_CALC!B6293,0,DEC_RATE), C6345)</f>
        <v>-118.812207042</v>
      </c>
    </row>
    <row r="6346" spans="2:8" x14ac:dyDescent="0.2">
      <c r="B6346" s="45">
        <f>IF(FilterType="FIR", IF(Extend_fmod, PRE_CALC!I6294*Fm, PRE_CALC!A6294*Fdata), IF(F_default=1,B6345+(4*Fnotch-0)/8192,B6345+(F_stop-F_start)/8192) )</f>
        <v>196593.750000128</v>
      </c>
      <c r="C6346" s="39">
        <f t="shared" si="295"/>
        <v>-3.1496005853485931</v>
      </c>
      <c r="D6346" s="84">
        <f ca="1">IF(FilterType="FIR", IF(Extend_fmod=1,OFFSET(PRE_CALC!J6294,0,DEC_RATE), OFFSET(PRE_CALC!B6294,0,DEC_RATE)), C6346)</f>
        <v>-118.95671732300001</v>
      </c>
      <c r="E6346" s="84">
        <f t="shared" ca="1" si="296"/>
        <v>102406.249999872</v>
      </c>
      <c r="F6346" s="84">
        <f t="shared" ca="1" si="294"/>
        <v>-4.8930546883400004E-3</v>
      </c>
      <c r="G6346" s="119">
        <f>IF(FilterType="FIR",  PRE_CALC!A6294*Fdata, IF(F_default=1,G6345+(4*Fnotch-0)/8192,G6345+(F_stop-F_start)/8192) )</f>
        <v>196593.750000128</v>
      </c>
      <c r="H6346" s="120">
        <f ca="1">IF(FilterType="FIR", OFFSET(PRE_CALC!B6294,0,DEC_RATE), C6346)</f>
        <v>-118.95671732300001</v>
      </c>
    </row>
    <row r="6347" spans="2:8" x14ac:dyDescent="0.2">
      <c r="B6347" s="45">
        <f>IF(FilterType="FIR", IF(Extend_fmod, PRE_CALC!I6295*Fm, PRE_CALC!A6295*Fdata), IF(F_default=1,B6346+(4*Fnotch-0)/8192,B6346+(F_stop-F_start)/8192) )</f>
        <v>196625</v>
      </c>
      <c r="C6347" s="39">
        <f t="shared" si="295"/>
        <v>-3.1506147383847178</v>
      </c>
      <c r="D6347" s="84">
        <f ca="1">IF(FilterType="FIR", IF(Extend_fmod=1,OFFSET(PRE_CALC!J6295,0,DEC_RATE), OFFSET(PRE_CALC!B6295,0,DEC_RATE)), C6347)</f>
        <v>-119.11089578799999</v>
      </c>
      <c r="E6347" s="84">
        <f t="shared" ca="1" si="296"/>
        <v>102406.249999872</v>
      </c>
      <c r="F6347" s="84">
        <f t="shared" ca="1" si="294"/>
        <v>-4.8930546883400004E-3</v>
      </c>
      <c r="G6347" s="119">
        <f>IF(FilterType="FIR",  PRE_CALC!A6295*Fdata, IF(F_default=1,G6346+(4*Fnotch-0)/8192,G6346+(F_stop-F_start)/8192) )</f>
        <v>196625</v>
      </c>
      <c r="H6347" s="120">
        <f ca="1">IF(FilterType="FIR", OFFSET(PRE_CALC!B6295,0,DEC_RATE), C6347)</f>
        <v>-119.11089578799999</v>
      </c>
    </row>
    <row r="6348" spans="2:8" x14ac:dyDescent="0.2">
      <c r="B6348" s="45">
        <f>IF(FilterType="FIR", IF(Extend_fmod, PRE_CALC!I6296*Fm, PRE_CALC!A6296*Fdata), IF(F_default=1,B6347+(4*Fnotch-0)/8192,B6347+(F_stop-F_start)/8192) )</f>
        <v>196656.249999872</v>
      </c>
      <c r="C6348" s="39">
        <f t="shared" si="295"/>
        <v>-3.1516290609290754</v>
      </c>
      <c r="D6348" s="84">
        <f ca="1">IF(FilterType="FIR", IF(Extend_fmod=1,OFFSET(PRE_CALC!J6296,0,DEC_RATE), OFFSET(PRE_CALC!B6296,0,DEC_RATE)), C6348)</f>
        <v>-119.275146541</v>
      </c>
      <c r="E6348" s="84">
        <f t="shared" ca="1" si="296"/>
        <v>102406.249999872</v>
      </c>
      <c r="F6348" s="84">
        <f t="shared" ca="1" si="294"/>
        <v>-4.8930546883400004E-3</v>
      </c>
      <c r="G6348" s="119">
        <f>IF(FilterType="FIR",  PRE_CALC!A6296*Fdata, IF(F_default=1,G6347+(4*Fnotch-0)/8192,G6347+(F_stop-F_start)/8192) )</f>
        <v>196656.249999872</v>
      </c>
      <c r="H6348" s="120">
        <f ca="1">IF(FilterType="FIR", OFFSET(PRE_CALC!B6296,0,DEC_RATE), C6348)</f>
        <v>-119.275146541</v>
      </c>
    </row>
    <row r="6349" spans="2:8" x14ac:dyDescent="0.2">
      <c r="B6349" s="45">
        <f>IF(FilterType="FIR", IF(Extend_fmod, PRE_CALC!I6297*Fm, PRE_CALC!A6297*Fdata), IF(F_default=1,B6348+(4*Fnotch-0)/8192,B6348+(F_stop-F_start)/8192) )</f>
        <v>196687.5</v>
      </c>
      <c r="C6349" s="39">
        <f t="shared" si="295"/>
        <v>-3.1526435529941175</v>
      </c>
      <c r="D6349" s="84">
        <f ca="1">IF(FilterType="FIR", IF(Extend_fmod=1,OFFSET(PRE_CALC!J6297,0,DEC_RATE), OFFSET(PRE_CALC!B6297,0,DEC_RATE)), C6349)</f>
        <v>-119.449917212</v>
      </c>
      <c r="E6349" s="84">
        <f t="shared" ca="1" si="296"/>
        <v>102406.249999872</v>
      </c>
      <c r="F6349" s="84">
        <f t="shared" ca="1" si="294"/>
        <v>-4.8930546883400004E-3</v>
      </c>
      <c r="G6349" s="119">
        <f>IF(FilterType="FIR",  PRE_CALC!A6297*Fdata, IF(F_default=1,G6348+(4*Fnotch-0)/8192,G6348+(F_stop-F_start)/8192) )</f>
        <v>196687.5</v>
      </c>
      <c r="H6349" s="120">
        <f ca="1">IF(FilterType="FIR", OFFSET(PRE_CALC!B6297,0,DEC_RATE), C6349)</f>
        <v>-119.449917212</v>
      </c>
    </row>
    <row r="6350" spans="2:8" x14ac:dyDescent="0.2">
      <c r="B6350" s="45">
        <f>IF(FilterType="FIR", IF(Extend_fmod, PRE_CALC!I6298*Fm, PRE_CALC!A6298*Fdata), IF(F_default=1,B6349+(4*Fnotch-0)/8192,B6349+(F_stop-F_start)/8192) )</f>
        <v>196718.750000128</v>
      </c>
      <c r="C6350" s="39">
        <f t="shared" si="295"/>
        <v>-3.1536582145756893</v>
      </c>
      <c r="D6350" s="84">
        <f ca="1">IF(FilterType="FIR", IF(Extend_fmod=1,OFFSET(PRE_CALC!J6298,0,DEC_RATE), OFFSET(PRE_CALC!B6298,0,DEC_RATE)), C6350)</f>
        <v>-119.635704276</v>
      </c>
      <c r="E6350" s="84">
        <f t="shared" ca="1" si="296"/>
        <v>102406.249999872</v>
      </c>
      <c r="F6350" s="84">
        <f t="shared" ca="1" si="294"/>
        <v>-4.8930546883400004E-3</v>
      </c>
      <c r="G6350" s="119">
        <f>IF(FilterType="FIR",  PRE_CALC!A6298*Fdata, IF(F_default=1,G6349+(4*Fnotch-0)/8192,G6349+(F_stop-F_start)/8192) )</f>
        <v>196718.750000128</v>
      </c>
      <c r="H6350" s="120">
        <f ca="1">IF(FilterType="FIR", OFFSET(PRE_CALC!B6298,0,DEC_RATE), C6350)</f>
        <v>-119.635704276</v>
      </c>
    </row>
    <row r="6351" spans="2:8" x14ac:dyDescent="0.2">
      <c r="B6351" s="45">
        <f>IF(FilterType="FIR", IF(Extend_fmod, PRE_CALC!I6299*Fm, PRE_CALC!A6299*Fdata), IF(F_default=1,B6350+(4*Fnotch-0)/8192,B6350+(F_stop-F_start)/8192) )</f>
        <v>196750</v>
      </c>
      <c r="C6351" s="39">
        <f t="shared" si="295"/>
        <v>-3.1546730456696337</v>
      </c>
      <c r="D6351" s="84">
        <f ca="1">IF(FilterType="FIR", IF(Extend_fmod=1,OFFSET(PRE_CALC!J6299,0,DEC_RATE), OFFSET(PRE_CALC!B6299,0,DEC_RATE)), C6351)</f>
        <v>-119.833059296</v>
      </c>
      <c r="E6351" s="84">
        <f t="shared" ca="1" si="296"/>
        <v>102406.249999872</v>
      </c>
      <c r="F6351" s="84">
        <f t="shared" ca="1" si="294"/>
        <v>-4.8930546883400004E-3</v>
      </c>
      <c r="G6351" s="119">
        <f>IF(FilterType="FIR",  PRE_CALC!A6299*Fdata, IF(F_default=1,G6350+(4*Fnotch-0)/8192,G6350+(F_stop-F_start)/8192) )</f>
        <v>196750</v>
      </c>
      <c r="H6351" s="120">
        <f ca="1">IF(FilterType="FIR", OFFSET(PRE_CALC!B6299,0,DEC_RATE), C6351)</f>
        <v>-119.833059296</v>
      </c>
    </row>
    <row r="6352" spans="2:8" x14ac:dyDescent="0.2">
      <c r="B6352" s="45">
        <f>IF(FilterType="FIR", IF(Extend_fmod, PRE_CALC!I6300*Fm, PRE_CALC!A6300*Fdata), IF(F_default=1,B6351+(4*Fnotch-0)/8192,B6351+(F_stop-F_start)/8192) )</f>
        <v>196781.249999872</v>
      </c>
      <c r="C6352" s="39">
        <f t="shared" si="295"/>
        <v>-3.15568804628843</v>
      </c>
      <c r="D6352" s="84">
        <f ca="1">IF(FilterType="FIR", IF(Extend_fmod=1,OFFSET(PRE_CALC!J6300,0,DEC_RATE), OFFSET(PRE_CALC!B6300,0,DEC_RATE)), C6352)</f>
        <v>-120.042596261</v>
      </c>
      <c r="E6352" s="84">
        <f t="shared" ca="1" si="296"/>
        <v>102406.249999872</v>
      </c>
      <c r="F6352" s="84">
        <f t="shared" ca="1" si="294"/>
        <v>-4.8930546883400004E-3</v>
      </c>
      <c r="G6352" s="119">
        <f>IF(FilterType="FIR",  PRE_CALC!A6300*Fdata, IF(F_default=1,G6351+(4*Fnotch-0)/8192,G6351+(F_stop-F_start)/8192) )</f>
        <v>196781.249999872</v>
      </c>
      <c r="H6352" s="120">
        <f ca="1">IF(FilterType="FIR", OFFSET(PRE_CALC!B6300,0,DEC_RATE), C6352)</f>
        <v>-120.042596261</v>
      </c>
    </row>
    <row r="6353" spans="2:8" x14ac:dyDescent="0.2">
      <c r="B6353" s="45">
        <f>IF(FilterType="FIR", IF(Extend_fmod, PRE_CALC!I6301*Fm, PRE_CALC!A6301*Fdata), IF(F_default=1,B6352+(4*Fnotch-0)/8192,B6352+(F_stop-F_start)/8192) )</f>
        <v>196812.5</v>
      </c>
      <c r="C6353" s="39">
        <f t="shared" si="295"/>
        <v>-3.156703216444559</v>
      </c>
      <c r="D6353" s="84">
        <f ca="1">IF(FilterType="FIR", IF(Extend_fmod=1,OFFSET(PRE_CALC!J6301,0,DEC_RATE), OFFSET(PRE_CALC!B6301,0,DEC_RATE)), C6353)</f>
        <v>-120.265000242</v>
      </c>
      <c r="E6353" s="84">
        <f t="shared" ca="1" si="296"/>
        <v>102406.249999872</v>
      </c>
      <c r="F6353" s="84">
        <f t="shared" ca="1" si="294"/>
        <v>-4.8930546883400004E-3</v>
      </c>
      <c r="G6353" s="119">
        <f>IF(FilterType="FIR",  PRE_CALC!A6301*Fdata, IF(F_default=1,G6352+(4*Fnotch-0)/8192,G6352+(F_stop-F_start)/8192) )</f>
        <v>196812.5</v>
      </c>
      <c r="H6353" s="120">
        <f ca="1">IF(FilterType="FIR", OFFSET(PRE_CALC!B6301,0,DEC_RATE), C6353)</f>
        <v>-120.265000242</v>
      </c>
    </row>
    <row r="6354" spans="2:8" x14ac:dyDescent="0.2">
      <c r="B6354" s="45">
        <f>IF(FilterType="FIR", IF(Extend_fmod, PRE_CALC!I6302*Fm, PRE_CALC!A6302*Fdata), IF(F_default=1,B6353+(4*Fnotch-0)/8192,B6353+(F_stop-F_start)/8192) )</f>
        <v>196843.750000128</v>
      </c>
      <c r="C6354" s="39">
        <f t="shared" si="295"/>
        <v>-3.1577185561338421</v>
      </c>
      <c r="D6354" s="84">
        <f ca="1">IF(FilterType="FIR", IF(Extend_fmod=1,OFFSET(PRE_CALC!J6302,0,DEC_RATE), OFFSET(PRE_CALC!B6302,0,DEC_RATE)), C6354)</f>
        <v>-120.501037696</v>
      </c>
      <c r="E6354" s="84">
        <f t="shared" ca="1" si="296"/>
        <v>102406.249999872</v>
      </c>
      <c r="F6354" s="84">
        <f t="shared" ca="1" si="294"/>
        <v>-4.8930546883400004E-3</v>
      </c>
      <c r="G6354" s="119">
        <f>IF(FilterType="FIR",  PRE_CALC!A6302*Fdata, IF(F_default=1,G6353+(4*Fnotch-0)/8192,G6353+(F_stop-F_start)/8192) )</f>
        <v>196843.750000128</v>
      </c>
      <c r="H6354" s="120">
        <f ca="1">IF(FilterType="FIR", OFFSET(PRE_CALC!B6302,0,DEC_RATE), C6354)</f>
        <v>-120.501037696</v>
      </c>
    </row>
    <row r="6355" spans="2:8" x14ac:dyDescent="0.2">
      <c r="B6355" s="45">
        <f>IF(FilterType="FIR", IF(Extend_fmod, PRE_CALC!I6303*Fm, PRE_CALC!A6303*Fdata), IF(F_default=1,B6354+(4*Fnotch-0)/8192,B6354+(F_stop-F_start)/8192) )</f>
        <v>196875</v>
      </c>
      <c r="C6355" s="39">
        <f t="shared" si="295"/>
        <v>-3.1587340653521401</v>
      </c>
      <c r="D6355" s="84">
        <f ca="1">IF(FilterType="FIR", IF(Extend_fmod=1,OFFSET(PRE_CALC!J6303,0,DEC_RATE), OFFSET(PRE_CALC!B6303,0,DEC_RATE)), C6355)</f>
        <v>-120.75156875899999</v>
      </c>
      <c r="E6355" s="84">
        <f t="shared" ca="1" si="296"/>
        <v>102406.249999872</v>
      </c>
      <c r="F6355" s="84">
        <f t="shared" ca="1" si="294"/>
        <v>-4.8930546883400004E-3</v>
      </c>
      <c r="G6355" s="119">
        <f>IF(FilterType="FIR",  PRE_CALC!A6303*Fdata, IF(F_default=1,G6354+(4*Fnotch-0)/8192,G6354+(F_stop-F_start)/8192) )</f>
        <v>196875</v>
      </c>
      <c r="H6355" s="120">
        <f ca="1">IF(FilterType="FIR", OFFSET(PRE_CALC!B6303,0,DEC_RATE), C6355)</f>
        <v>-120.75156875899999</v>
      </c>
    </row>
    <row r="6356" spans="2:8" x14ac:dyDescent="0.2">
      <c r="B6356" s="45">
        <f>IF(FilterType="FIR", IF(Extend_fmod, PRE_CALC!I6304*Fm, PRE_CALC!A6304*Fdata), IF(F_default=1,B6355+(4*Fnotch-0)/8192,B6355+(F_stop-F_start)/8192) )</f>
        <v>196906.249999872</v>
      </c>
      <c r="C6356" s="39">
        <f t="shared" si="295"/>
        <v>-3.1597497441119153</v>
      </c>
      <c r="D6356" s="84">
        <f ca="1">IF(FilterType="FIR", IF(Extend_fmod=1,OFFSET(PRE_CALC!J6304,0,DEC_RATE), OFFSET(PRE_CALC!B6304,0,DEC_RATE)), C6356)</f>
        <v>-121.01756202</v>
      </c>
      <c r="E6356" s="84">
        <f t="shared" ca="1" si="296"/>
        <v>102406.249999872</v>
      </c>
      <c r="F6356" s="84">
        <f t="shared" ca="1" si="294"/>
        <v>-4.8930546883400004E-3</v>
      </c>
      <c r="G6356" s="119">
        <f>IF(FilterType="FIR",  PRE_CALC!A6304*Fdata, IF(F_default=1,G6355+(4*Fnotch-0)/8192,G6355+(F_stop-F_start)/8192) )</f>
        <v>196906.249999872</v>
      </c>
      <c r="H6356" s="120">
        <f ca="1">IF(FilterType="FIR", OFFSET(PRE_CALC!B6304,0,DEC_RATE), C6356)</f>
        <v>-121.01756202</v>
      </c>
    </row>
    <row r="6357" spans="2:8" x14ac:dyDescent="0.2">
      <c r="B6357" s="45">
        <f>IF(FilterType="FIR", IF(Extend_fmod, PRE_CALC!I6305*Fm, PRE_CALC!A6305*Fdata), IF(F_default=1,B6356+(4*Fnotch-0)/8192,B6356+(F_stop-F_start)/8192) )</f>
        <v>196937.5</v>
      </c>
      <c r="C6357" s="39">
        <f t="shared" si="295"/>
        <v>-3.1607655924256655</v>
      </c>
      <c r="D6357" s="84">
        <f ca="1">IF(FilterType="FIR", IF(Extend_fmod=1,OFFSET(PRE_CALC!J6305,0,DEC_RATE), OFFSET(PRE_CALC!B6305,0,DEC_RATE)), C6357)</f>
        <v>-121.300112415</v>
      </c>
      <c r="E6357" s="84">
        <f t="shared" ca="1" si="296"/>
        <v>102406.249999872</v>
      </c>
      <c r="F6357" s="84">
        <f t="shared" ca="1" si="294"/>
        <v>-4.8930546883400004E-3</v>
      </c>
      <c r="G6357" s="119">
        <f>IF(FilterType="FIR",  PRE_CALC!A6305*Fdata, IF(F_default=1,G6356+(4*Fnotch-0)/8192,G6356+(F_stop-F_start)/8192) )</f>
        <v>196937.5</v>
      </c>
      <c r="H6357" s="120">
        <f ca="1">IF(FilterType="FIR", OFFSET(PRE_CALC!B6305,0,DEC_RATE), C6357)</f>
        <v>-121.300112415</v>
      </c>
    </row>
    <row r="6358" spans="2:8" x14ac:dyDescent="0.2">
      <c r="B6358" s="45">
        <f>IF(FilterType="FIR", IF(Extend_fmod, PRE_CALC!I6306*Fm, PRE_CALC!A6306*Fdata), IF(F_default=1,B6357+(4*Fnotch-0)/8192,B6357+(F_stop-F_start)/8192) )</f>
        <v>196968.750000128</v>
      </c>
      <c r="C6358" s="39">
        <f t="shared" si="295"/>
        <v>-3.161781610289212</v>
      </c>
      <c r="D6358" s="84">
        <f ca="1">IF(FilterType="FIR", IF(Extend_fmod=1,OFFSET(PRE_CALC!J6306,0,DEC_RATE), OFFSET(PRE_CALC!B6306,0,DEC_RATE)), C6358)</f>
        <v>-121.60046302000001</v>
      </c>
      <c r="E6358" s="84">
        <f t="shared" ca="1" si="296"/>
        <v>102406.249999872</v>
      </c>
      <c r="F6358" s="84">
        <f t="shared" ca="1" si="294"/>
        <v>-4.8930546883400004E-3</v>
      </c>
      <c r="G6358" s="119">
        <f>IF(FilterType="FIR",  PRE_CALC!A6306*Fdata, IF(F_default=1,G6357+(4*Fnotch-0)/8192,G6357+(F_stop-F_start)/8192) )</f>
        <v>196968.750000128</v>
      </c>
      <c r="H6358" s="120">
        <f ca="1">IF(FilterType="FIR", OFFSET(PRE_CALC!B6306,0,DEC_RATE), C6358)</f>
        <v>-121.60046302000001</v>
      </c>
    </row>
    <row r="6359" spans="2:8" x14ac:dyDescent="0.2">
      <c r="B6359" s="45">
        <f>IF(FilterType="FIR", IF(Extend_fmod, PRE_CALC!I6307*Fm, PRE_CALC!A6307*Fdata), IF(F_default=1,B6358+(4*Fnotch-0)/8192,B6358+(F_stop-F_start)/8192) )</f>
        <v>197000</v>
      </c>
      <c r="C6359" s="39">
        <f t="shared" si="295"/>
        <v>-3.1627977976984196</v>
      </c>
      <c r="D6359" s="84">
        <f ca="1">IF(FilterType="FIR", IF(Extend_fmod=1,OFFSET(PRE_CALC!J6307,0,DEC_RATE), OFFSET(PRE_CALC!B6307,0,DEC_RATE)), C6359)</f>
        <v>-121.920031851</v>
      </c>
      <c r="E6359" s="84">
        <f t="shared" ca="1" si="296"/>
        <v>102406.249999872</v>
      </c>
      <c r="F6359" s="84">
        <f t="shared" ca="1" si="294"/>
        <v>-4.8930546883400004E-3</v>
      </c>
      <c r="G6359" s="119">
        <f>IF(FilterType="FIR",  PRE_CALC!A6307*Fdata, IF(F_default=1,G6358+(4*Fnotch-0)/8192,G6358+(F_stop-F_start)/8192) )</f>
        <v>197000</v>
      </c>
      <c r="H6359" s="120">
        <f ca="1">IF(FilterType="FIR", OFFSET(PRE_CALC!B6307,0,DEC_RATE), C6359)</f>
        <v>-121.920031851</v>
      </c>
    </row>
    <row r="6360" spans="2:8" x14ac:dyDescent="0.2">
      <c r="B6360" s="45">
        <f>IF(FilterType="FIR", IF(Extend_fmod, PRE_CALC!I6308*Fm, PRE_CALC!A6308*Fdata), IF(F_default=1,B6359+(4*Fnotch-0)/8192,B6359+(F_stop-F_start)/8192) )</f>
        <v>197031.249999872</v>
      </c>
      <c r="C6360" s="39">
        <f t="shared" si="295"/>
        <v>-3.1638141546657601</v>
      </c>
      <c r="D6360" s="84">
        <f ca="1">IF(FilterType="FIR", IF(Extend_fmod=1,OFFSET(PRE_CALC!J6308,0,DEC_RATE), OFFSET(PRE_CALC!B6308,0,DEC_RATE)), C6360)</f>
        <v>-122.260445068</v>
      </c>
      <c r="E6360" s="84">
        <f t="shared" ca="1" si="296"/>
        <v>102406.249999872</v>
      </c>
      <c r="F6360" s="84">
        <f t="shared" ca="1" si="294"/>
        <v>-4.8930546883400004E-3</v>
      </c>
      <c r="G6360" s="119">
        <f>IF(FilterType="FIR",  PRE_CALC!A6308*Fdata, IF(F_default=1,G6359+(4*Fnotch-0)/8192,G6359+(F_stop-F_start)/8192) )</f>
        <v>197031.249999872</v>
      </c>
      <c r="H6360" s="120">
        <f ca="1">IF(FilterType="FIR", OFFSET(PRE_CALC!B6308,0,DEC_RATE), C6360)</f>
        <v>-122.260445068</v>
      </c>
    </row>
    <row r="6361" spans="2:8" x14ac:dyDescent="0.2">
      <c r="B6361" s="45">
        <f>IF(FilterType="FIR", IF(Extend_fmod, PRE_CALC!I6309*Fm, PRE_CALC!A6309*Fdata), IF(F_default=1,B6360+(4*Fnotch-0)/8192,B6360+(F_stop-F_start)/8192) )</f>
        <v>197062.5</v>
      </c>
      <c r="C6361" s="39">
        <f t="shared" si="295"/>
        <v>-3.1648306812037355</v>
      </c>
      <c r="D6361" s="84">
        <f ca="1">IF(FilterType="FIR", IF(Extend_fmod=1,OFFSET(PRE_CALC!J6309,0,DEC_RATE), OFFSET(PRE_CALC!B6309,0,DEC_RATE)), C6361)</f>
        <v>-122.623578549</v>
      </c>
      <c r="E6361" s="84">
        <f t="shared" ca="1" si="296"/>
        <v>102406.249999872</v>
      </c>
      <c r="F6361" s="84">
        <f t="shared" ca="1" si="294"/>
        <v>-4.8930546883400004E-3</v>
      </c>
      <c r="G6361" s="119">
        <f>IF(FilterType="FIR",  PRE_CALC!A6309*Fdata, IF(F_default=1,G6360+(4*Fnotch-0)/8192,G6360+(F_stop-F_start)/8192) )</f>
        <v>197062.5</v>
      </c>
      <c r="H6361" s="120">
        <f ca="1">IF(FilterType="FIR", OFFSET(PRE_CALC!B6309,0,DEC_RATE), C6361)</f>
        <v>-122.623578549</v>
      </c>
    </row>
    <row r="6362" spans="2:8" x14ac:dyDescent="0.2">
      <c r="B6362" s="45">
        <f>IF(FilterType="FIR", IF(Extend_fmod, PRE_CALC!I6310*Fm, PRE_CALC!A6310*Fdata), IF(F_default=1,B6361+(4*Fnotch-0)/8192,B6361+(F_stop-F_start)/8192) )</f>
        <v>197093.750000128</v>
      </c>
      <c r="C6362" s="39">
        <f t="shared" si="295"/>
        <v>-3.1658473773081703</v>
      </c>
      <c r="D6362" s="84">
        <f ca="1">IF(FilterType="FIR", IF(Extend_fmod=1,OFFSET(PRE_CALC!J6310,0,DEC_RATE), OFFSET(PRE_CALC!B6310,0,DEC_RATE)), C6362)</f>
        <v>-123.011610453</v>
      </c>
      <c r="E6362" s="84">
        <f t="shared" ca="1" si="296"/>
        <v>102406.249999872</v>
      </c>
      <c r="F6362" s="84">
        <f t="shared" ca="1" si="294"/>
        <v>-4.8930546883400004E-3</v>
      </c>
      <c r="G6362" s="119">
        <f>IF(FilterType="FIR",  PRE_CALC!A6310*Fdata, IF(F_default=1,G6361+(4*Fnotch-0)/8192,G6361+(F_stop-F_start)/8192) )</f>
        <v>197093.750000128</v>
      </c>
      <c r="H6362" s="120">
        <f ca="1">IF(FilterType="FIR", OFFSET(PRE_CALC!B6310,0,DEC_RATE), C6362)</f>
        <v>-123.011610453</v>
      </c>
    </row>
    <row r="6363" spans="2:8" x14ac:dyDescent="0.2">
      <c r="B6363" s="45">
        <f>IF(FilterType="FIR", IF(Extend_fmod, PRE_CALC!I6311*Fm, PRE_CALC!A6311*Fdata), IF(F_default=1,B6362+(4*Fnotch-0)/8192,B6362+(F_stop-F_start)/8192) )</f>
        <v>197125</v>
      </c>
      <c r="C6363" s="39">
        <f t="shared" si="295"/>
        <v>-3.1668642429749112</v>
      </c>
      <c r="D6363" s="84">
        <f ca="1">IF(FilterType="FIR", IF(Extend_fmod=1,OFFSET(PRE_CALC!J6311,0,DEC_RATE), OFFSET(PRE_CALC!B6311,0,DEC_RATE)), C6363)</f>
        <v>-123.427088484</v>
      </c>
      <c r="E6363" s="84">
        <f t="shared" ca="1" si="296"/>
        <v>102406.249999872</v>
      </c>
      <c r="F6363" s="84">
        <f t="shared" ca="1" si="294"/>
        <v>-4.8930546883400004E-3</v>
      </c>
      <c r="G6363" s="119">
        <f>IF(FilterType="FIR",  PRE_CALC!A6311*Fdata, IF(F_default=1,G6362+(4*Fnotch-0)/8192,G6362+(F_stop-F_start)/8192) )</f>
        <v>197125</v>
      </c>
      <c r="H6363" s="120">
        <f ca="1">IF(FilterType="FIR", OFFSET(PRE_CALC!B6311,0,DEC_RATE), C6363)</f>
        <v>-123.427088484</v>
      </c>
    </row>
    <row r="6364" spans="2:8" x14ac:dyDescent="0.2">
      <c r="B6364" s="45">
        <f>IF(FilterType="FIR", IF(Extend_fmod, PRE_CALC!I6312*Fm, PRE_CALC!A6312*Fdata), IF(F_default=1,B6363+(4*Fnotch-0)/8192,B6363+(F_stop-F_start)/8192) )</f>
        <v>197156.249999872</v>
      </c>
      <c r="C6364" s="39">
        <f t="shared" si="295"/>
        <v>-3.1678812782164489</v>
      </c>
      <c r="D6364" s="84">
        <f ca="1">IF(FilterType="FIR", IF(Extend_fmod=1,OFFSET(PRE_CALC!J6312,0,DEC_RATE), OFFSET(PRE_CALC!B6312,0,DEC_RATE)), C6364)</f>
        <v>-123.873017053</v>
      </c>
      <c r="E6364" s="84">
        <f t="shared" ca="1" si="296"/>
        <v>102406.249999872</v>
      </c>
      <c r="F6364" s="84">
        <f t="shared" ca="1" si="294"/>
        <v>-4.8930546883400004E-3</v>
      </c>
      <c r="G6364" s="119">
        <f>IF(FilterType="FIR",  PRE_CALC!A6312*Fdata, IF(F_default=1,G6363+(4*Fnotch-0)/8192,G6363+(F_stop-F_start)/8192) )</f>
        <v>197156.249999872</v>
      </c>
      <c r="H6364" s="120">
        <f ca="1">IF(FilterType="FIR", OFFSET(PRE_CALC!B6312,0,DEC_RATE), C6364)</f>
        <v>-123.873017053</v>
      </c>
    </row>
    <row r="6365" spans="2:8" x14ac:dyDescent="0.2">
      <c r="B6365" s="45">
        <f>IF(FilterType="FIR", IF(Extend_fmod, PRE_CALC!I6313*Fm, PRE_CALC!A6313*Fdata), IF(F_default=1,B6364+(4*Fnotch-0)/8192,B6364+(F_stop-F_start)/8192) )</f>
        <v>197187.5</v>
      </c>
      <c r="C6365" s="39">
        <f t="shared" si="295"/>
        <v>-3.1688984830453002</v>
      </c>
      <c r="D6365" s="84">
        <f ca="1">IF(FilterType="FIR", IF(Extend_fmod=1,OFFSET(PRE_CALC!J6313,0,DEC_RATE), OFFSET(PRE_CALC!B6313,0,DEC_RATE)), C6365)</f>
        <v>-124.35297185899999</v>
      </c>
      <c r="E6365" s="84">
        <f t="shared" ca="1" si="296"/>
        <v>102406.249999872</v>
      </c>
      <c r="F6365" s="84">
        <f t="shared" ca="1" si="294"/>
        <v>-4.8930546883400004E-3</v>
      </c>
      <c r="G6365" s="119">
        <f>IF(FilterType="FIR",  PRE_CALC!A6313*Fdata, IF(F_default=1,G6364+(4*Fnotch-0)/8192,G6364+(F_stop-F_start)/8192) )</f>
        <v>197187.5</v>
      </c>
      <c r="H6365" s="120">
        <f ca="1">IF(FilterType="FIR", OFFSET(PRE_CALC!B6313,0,DEC_RATE), C6365)</f>
        <v>-124.35297185899999</v>
      </c>
    </row>
    <row r="6366" spans="2:8" x14ac:dyDescent="0.2">
      <c r="B6366" s="45">
        <f>IF(FilterType="FIR", IF(Extend_fmod, PRE_CALC!I6314*Fm, PRE_CALC!A6314*Fdata), IF(F_default=1,B6365+(4*Fnotch-0)/8192,B6365+(F_stop-F_start)/8192) )</f>
        <v>197218.750000128</v>
      </c>
      <c r="C6366" s="39">
        <f t="shared" si="295"/>
        <v>-3.1699158574572732</v>
      </c>
      <c r="D6366" s="84">
        <f ca="1">IF(FilterType="FIR", IF(Extend_fmod=1,OFFSET(PRE_CALC!J6314,0,DEC_RATE), OFFSET(PRE_CALC!B6314,0,DEC_RATE)), C6366)</f>
        <v>-124.871252916</v>
      </c>
      <c r="E6366" s="84">
        <f t="shared" ca="1" si="296"/>
        <v>102406.249999872</v>
      </c>
      <c r="F6366" s="84">
        <f t="shared" ca="1" si="294"/>
        <v>-4.8930546883400004E-3</v>
      </c>
      <c r="G6366" s="119">
        <f>IF(FilterType="FIR",  PRE_CALC!A6314*Fdata, IF(F_default=1,G6365+(4*Fnotch-0)/8192,G6365+(F_stop-F_start)/8192) )</f>
        <v>197218.750000128</v>
      </c>
      <c r="H6366" s="120">
        <f ca="1">IF(FilterType="FIR", OFFSET(PRE_CALC!B6314,0,DEC_RATE), C6366)</f>
        <v>-124.871252916</v>
      </c>
    </row>
    <row r="6367" spans="2:8" x14ac:dyDescent="0.2">
      <c r="B6367" s="45">
        <f>IF(FilterType="FIR", IF(Extend_fmod, PRE_CALC!I6315*Fm, PRE_CALC!A6315*Fdata), IF(F_default=1,B6366+(4*Fnotch-0)/8192,B6366+(F_stop-F_start)/8192) )</f>
        <v>197250</v>
      </c>
      <c r="C6367" s="39">
        <f t="shared" si="295"/>
        <v>-3.1709334014482291</v>
      </c>
      <c r="D6367" s="84">
        <f ca="1">IF(FilterType="FIR", IF(Extend_fmod=1,OFFSET(PRE_CALC!J6315,0,DEC_RATE), OFFSET(PRE_CALC!B6315,0,DEC_RATE)), C6367)</f>
        <v>-125.433092628</v>
      </c>
      <c r="E6367" s="84">
        <f t="shared" ca="1" si="296"/>
        <v>102406.249999872</v>
      </c>
      <c r="F6367" s="84">
        <f t="shared" ca="1" si="294"/>
        <v>-4.8930546883400004E-3</v>
      </c>
      <c r="G6367" s="119">
        <f>IF(FilterType="FIR",  PRE_CALC!A6315*Fdata, IF(F_default=1,G6366+(4*Fnotch-0)/8192,G6366+(F_stop-F_start)/8192) )</f>
        <v>197250</v>
      </c>
      <c r="H6367" s="120">
        <f ca="1">IF(FilterType="FIR", OFFSET(PRE_CALC!B6315,0,DEC_RATE), C6367)</f>
        <v>-125.433092628</v>
      </c>
    </row>
    <row r="6368" spans="2:8" x14ac:dyDescent="0.2">
      <c r="B6368" s="45">
        <f>IF(FilterType="FIR", IF(Extend_fmod, PRE_CALC!I6316*Fm, PRE_CALC!A6316*Fdata), IF(F_default=1,B6367+(4*Fnotch-0)/8192,B6367+(F_stop-F_start)/8192) )</f>
        <v>197281.249999872</v>
      </c>
      <c r="C6368" s="39">
        <f t="shared" si="295"/>
        <v>-3.1719511150306583</v>
      </c>
      <c r="D6368" s="84">
        <f ca="1">IF(FilterType="FIR", IF(Extend_fmod=1,OFFSET(PRE_CALC!J6316,0,DEC_RATE), OFFSET(PRE_CALC!B6316,0,DEC_RATE)), C6368)</f>
        <v>-126.04494453</v>
      </c>
      <c r="E6368" s="84">
        <f t="shared" ca="1" si="296"/>
        <v>102406.249999872</v>
      </c>
      <c r="F6368" s="84">
        <f t="shared" ca="1" si="294"/>
        <v>-4.8930546883400004E-3</v>
      </c>
      <c r="G6368" s="119">
        <f>IF(FilterType="FIR",  PRE_CALC!A6316*Fdata, IF(F_default=1,G6367+(4*Fnotch-0)/8192,G6367+(F_stop-F_start)/8192) )</f>
        <v>197281.249999872</v>
      </c>
      <c r="H6368" s="120">
        <f ca="1">IF(FilterType="FIR", OFFSET(PRE_CALC!B6316,0,DEC_RATE), C6368)</f>
        <v>-126.04494453</v>
      </c>
    </row>
    <row r="6369" spans="2:8" x14ac:dyDescent="0.2">
      <c r="B6369" s="45">
        <f>IF(FilterType="FIR", IF(Extend_fmod, PRE_CALC!I6317*Fm, PRE_CALC!A6317*Fdata), IF(F_default=1,B6368+(4*Fnotch-0)/8192,B6368+(F_stop-F_start)/8192) )</f>
        <v>197312.5</v>
      </c>
      <c r="C6369" s="39">
        <f t="shared" si="295"/>
        <v>-3.1729689982170806</v>
      </c>
      <c r="D6369" s="84">
        <f ca="1">IF(FilterType="FIR", IF(Extend_fmod=1,OFFSET(PRE_CALC!J6317,0,DEC_RATE), OFFSET(PRE_CALC!B6317,0,DEC_RATE)), C6369)</f>
        <v>-126.71489337600001</v>
      </c>
      <c r="E6369" s="84">
        <f t="shared" ca="1" si="296"/>
        <v>102406.249999872</v>
      </c>
      <c r="F6369" s="84">
        <f t="shared" ca="1" si="294"/>
        <v>-4.8930546883400004E-3</v>
      </c>
      <c r="G6369" s="119">
        <f>IF(FilterType="FIR",  PRE_CALC!A6317*Fdata, IF(F_default=1,G6368+(4*Fnotch-0)/8192,G6368+(F_stop-F_start)/8192) )</f>
        <v>197312.5</v>
      </c>
      <c r="H6369" s="120">
        <f ca="1">IF(FilterType="FIR", OFFSET(PRE_CALC!B6317,0,DEC_RATE), C6369)</f>
        <v>-126.71489337600001</v>
      </c>
    </row>
    <row r="6370" spans="2:8" x14ac:dyDescent="0.2">
      <c r="B6370" s="45">
        <f>IF(FilterType="FIR", IF(Extend_fmod, PRE_CALC!I6318*Fm, PRE_CALC!A6318*Fdata), IF(F_default=1,B6369+(4*Fnotch-0)/8192,B6369+(F_stop-F_start)/8192) )</f>
        <v>197343.750000128</v>
      </c>
      <c r="C6370" s="39">
        <f t="shared" si="295"/>
        <v>-3.1739870510033175</v>
      </c>
      <c r="D6370" s="84">
        <f ca="1">IF(FilterType="FIR", IF(Extend_fmod=1,OFFSET(PRE_CALC!J6318,0,DEC_RATE), OFFSET(PRE_CALC!B6318,0,DEC_RATE)), C6370)</f>
        <v>-127.45325343</v>
      </c>
      <c r="E6370" s="84">
        <f t="shared" ca="1" si="296"/>
        <v>102406.249999872</v>
      </c>
      <c r="F6370" s="84">
        <f t="shared" ca="1" si="294"/>
        <v>-4.8930546883400004E-3</v>
      </c>
      <c r="G6370" s="119">
        <f>IF(FilterType="FIR",  PRE_CALC!A6318*Fdata, IF(F_default=1,G6369+(4*Fnotch-0)/8192,G6369+(F_stop-F_start)/8192) )</f>
        <v>197343.750000128</v>
      </c>
      <c r="H6370" s="120">
        <f ca="1">IF(FilterType="FIR", OFFSET(PRE_CALC!B6318,0,DEC_RATE), C6370)</f>
        <v>-127.45325343</v>
      </c>
    </row>
    <row r="6371" spans="2:8" x14ac:dyDescent="0.2">
      <c r="B6371" s="45">
        <f>IF(FilterType="FIR", IF(Extend_fmod, PRE_CALC!I6319*Fm, PRE_CALC!A6319*Fdata), IF(F_default=1,B6370+(4*Fnotch-0)/8192,B6370+(F_stop-F_start)/8192) )</f>
        <v>197375</v>
      </c>
      <c r="C6371" s="39">
        <f t="shared" si="295"/>
        <v>-3.1750052733852141</v>
      </c>
      <c r="D6371" s="84">
        <f ca="1">IF(FilterType="FIR", IF(Extend_fmod=1,OFFSET(PRE_CALC!J6319,0,DEC_RATE), OFFSET(PRE_CALC!B6319,0,DEC_RATE)), C6371)</f>
        <v>-128.27346917700001</v>
      </c>
      <c r="E6371" s="84">
        <f t="shared" ca="1" si="296"/>
        <v>102406.249999872</v>
      </c>
      <c r="F6371" s="84">
        <f t="shared" ca="1" si="294"/>
        <v>-4.8930546883400004E-3</v>
      </c>
      <c r="G6371" s="119">
        <f>IF(FilterType="FIR",  PRE_CALC!A6319*Fdata, IF(F_default=1,G6370+(4*Fnotch-0)/8192,G6370+(F_stop-F_start)/8192) )</f>
        <v>197375</v>
      </c>
      <c r="H6371" s="120">
        <f ca="1">IF(FilterType="FIR", OFFSET(PRE_CALC!B6319,0,DEC_RATE), C6371)</f>
        <v>-128.27346917700001</v>
      </c>
    </row>
    <row r="6372" spans="2:8" x14ac:dyDescent="0.2">
      <c r="B6372" s="45">
        <f>IF(FilterType="FIR", IF(Extend_fmod, PRE_CALC!I6320*Fm, PRE_CALC!A6320*Fdata), IF(F_default=1,B6371+(4*Fnotch-0)/8192,B6371+(F_stop-F_start)/8192) )</f>
        <v>197406.249999872</v>
      </c>
      <c r="C6372" s="39">
        <f t="shared" si="295"/>
        <v>-3.1760236653752827</v>
      </c>
      <c r="D6372" s="84">
        <f ca="1">IF(FilterType="FIR", IF(Extend_fmod=1,OFFSET(PRE_CALC!J6320,0,DEC_RATE), OFFSET(PRE_CALC!B6320,0,DEC_RATE)), C6372)</f>
        <v>-129.19352271</v>
      </c>
      <c r="E6372" s="84">
        <f t="shared" ca="1" si="296"/>
        <v>102406.249999872</v>
      </c>
      <c r="F6372" s="84">
        <f t="shared" ca="1" si="294"/>
        <v>-4.8930546883400004E-3</v>
      </c>
      <c r="G6372" s="119">
        <f>IF(FilterType="FIR",  PRE_CALC!A6320*Fdata, IF(F_default=1,G6371+(4*Fnotch-0)/8192,G6371+(F_stop-F_start)/8192) )</f>
        <v>197406.249999872</v>
      </c>
      <c r="H6372" s="120">
        <f ca="1">IF(FilterType="FIR", OFFSET(PRE_CALC!B6320,0,DEC_RATE), C6372)</f>
        <v>-129.19352271</v>
      </c>
    </row>
    <row r="6373" spans="2:8" x14ac:dyDescent="0.2">
      <c r="B6373" s="45">
        <f>IF(FilterType="FIR", IF(Extend_fmod, PRE_CALC!I6321*Fm, PRE_CALC!A6321*Fdata), IF(F_default=1,B6372+(4*Fnotch-0)/8192,B6372+(F_stop-F_start)/8192) )</f>
        <v>197437.5</v>
      </c>
      <c r="C6373" s="39">
        <f t="shared" si="295"/>
        <v>-3.1770422269860337</v>
      </c>
      <c r="D6373" s="84">
        <f ca="1">IF(FilterType="FIR", IF(Extend_fmod=1,OFFSET(PRE_CALC!J6321,0,DEC_RATE), OFFSET(PRE_CALC!B6321,0,DEC_RATE)), C6373)</f>
        <v>-130.238233665</v>
      </c>
      <c r="E6373" s="84">
        <f t="shared" ca="1" si="296"/>
        <v>102406.249999872</v>
      </c>
      <c r="F6373" s="84">
        <f t="shared" ca="1" si="294"/>
        <v>-4.8930546883400004E-3</v>
      </c>
      <c r="G6373" s="119">
        <f>IF(FilterType="FIR",  PRE_CALC!A6321*Fdata, IF(F_default=1,G6372+(4*Fnotch-0)/8192,G6372+(F_stop-F_start)/8192) )</f>
        <v>197437.5</v>
      </c>
      <c r="H6373" s="120">
        <f ca="1">IF(FilterType="FIR", OFFSET(PRE_CALC!B6321,0,DEC_RATE), C6373)</f>
        <v>-130.238233665</v>
      </c>
    </row>
    <row r="6374" spans="2:8" x14ac:dyDescent="0.2">
      <c r="B6374" s="45">
        <f>IF(FilterType="FIR", IF(Extend_fmod, PRE_CALC!I6322*Fm, PRE_CALC!A6322*Fdata), IF(F_default=1,B6373+(4*Fnotch-0)/8192,B6373+(F_stop-F_start)/8192) )</f>
        <v>197468.750000128</v>
      </c>
      <c r="C6374" s="39">
        <f t="shared" si="295"/>
        <v>-3.1780609582133028</v>
      </c>
      <c r="D6374" s="84">
        <f ca="1">IF(FilterType="FIR", IF(Extend_fmod=1,OFFSET(PRE_CALC!J6322,0,DEC_RATE), OFFSET(PRE_CALC!B6322,0,DEC_RATE)), C6374)</f>
        <v>-131.44323098199999</v>
      </c>
      <c r="E6374" s="84">
        <f t="shared" ca="1" si="296"/>
        <v>102406.249999872</v>
      </c>
      <c r="F6374" s="84">
        <f t="shared" ca="1" si="294"/>
        <v>-4.8930546883400004E-3</v>
      </c>
      <c r="G6374" s="119">
        <f>IF(FilterType="FIR",  PRE_CALC!A6322*Fdata, IF(F_default=1,G6373+(4*Fnotch-0)/8192,G6373+(F_stop-F_start)/8192) )</f>
        <v>197468.750000128</v>
      </c>
      <c r="H6374" s="120">
        <f ca="1">IF(FilterType="FIR", OFFSET(PRE_CALC!B6322,0,DEC_RATE), C6374)</f>
        <v>-131.44323098199999</v>
      </c>
    </row>
    <row r="6375" spans="2:8" x14ac:dyDescent="0.2">
      <c r="B6375" s="45">
        <f>IF(FilterType="FIR", IF(Extend_fmod, PRE_CALC!I6323*Fm, PRE_CALC!A6323*Fdata), IF(F_default=1,B6374+(4*Fnotch-0)/8192,B6374+(F_stop-F_start)/8192) )</f>
        <v>197500</v>
      </c>
      <c r="C6375" s="39">
        <f t="shared" si="295"/>
        <v>-3.1790798590529157</v>
      </c>
      <c r="D6375" s="84">
        <f ca="1">IF(FilterType="FIR", IF(Extend_fmod=1,OFFSET(PRE_CALC!J6323,0,DEC_RATE), OFFSET(PRE_CALC!B6323,0,DEC_RATE)), C6375)</f>
        <v>-132.86230680400001</v>
      </c>
      <c r="E6375" s="84">
        <f t="shared" ca="1" si="296"/>
        <v>102406.249999872</v>
      </c>
      <c r="F6375" s="84">
        <f t="shared" ca="1" si="294"/>
        <v>-4.8930546883400004E-3</v>
      </c>
      <c r="G6375" s="119">
        <f>IF(FilterType="FIR",  PRE_CALC!A6323*Fdata, IF(F_default=1,G6374+(4*Fnotch-0)/8192,G6374+(F_stop-F_start)/8192) )</f>
        <v>197500</v>
      </c>
      <c r="H6375" s="120">
        <f ca="1">IF(FilterType="FIR", OFFSET(PRE_CALC!B6323,0,DEC_RATE), C6375)</f>
        <v>-132.86230680400001</v>
      </c>
    </row>
    <row r="6376" spans="2:8" x14ac:dyDescent="0.2">
      <c r="B6376" s="45">
        <f>IF(FilterType="FIR", IF(Extend_fmod, PRE_CALC!I6324*Fm, PRE_CALC!A6324*Fdata), IF(F_default=1,B6375+(4*Fnotch-0)/8192,B6375+(F_stop-F_start)/8192) )</f>
        <v>197531.249999872</v>
      </c>
      <c r="C6376" s="39">
        <f t="shared" si="295"/>
        <v>-3.1800989295174089</v>
      </c>
      <c r="D6376" s="84">
        <f ca="1">IF(FilterType="FIR", IF(Extend_fmod=1,OFFSET(PRE_CALC!J6324,0,DEC_RATE), OFFSET(PRE_CALC!B6324,0,DEC_RATE)), C6376)</f>
        <v>-134.58233214500001</v>
      </c>
      <c r="E6376" s="84">
        <f t="shared" ca="1" si="296"/>
        <v>102406.249999872</v>
      </c>
      <c r="F6376" s="84">
        <f t="shared" ca="1" si="294"/>
        <v>-4.8930546883400004E-3</v>
      </c>
      <c r="G6376" s="119">
        <f>IF(FilterType="FIR",  PRE_CALC!A6324*Fdata, IF(F_default=1,G6375+(4*Fnotch-0)/8192,G6375+(F_stop-F_start)/8192) )</f>
        <v>197531.249999872</v>
      </c>
      <c r="H6376" s="120">
        <f ca="1">IF(FilterType="FIR", OFFSET(PRE_CALC!B6324,0,DEC_RATE), C6376)</f>
        <v>-134.58233214500001</v>
      </c>
    </row>
    <row r="6377" spans="2:8" x14ac:dyDescent="0.2">
      <c r="B6377" s="45">
        <f>IF(FilterType="FIR", IF(Extend_fmod, PRE_CALC!I6325*Fm, PRE_CALC!A6325*Fdata), IF(F_default=1,B6376+(4*Fnotch-0)/8192,B6376+(F_stop-F_start)/8192) )</f>
        <v>197562.5</v>
      </c>
      <c r="C6377" s="39">
        <f t="shared" si="295"/>
        <v>-3.1811181696193018</v>
      </c>
      <c r="D6377" s="84">
        <f ca="1">IF(FilterType="FIR", IF(Extend_fmod=1,OFFSET(PRE_CALC!J6325,0,DEC_RATE), OFFSET(PRE_CALC!B6325,0,DEC_RATE)), C6377)</f>
        <v>-136.75754334600001</v>
      </c>
      <c r="E6377" s="84">
        <f t="shared" ca="1" si="296"/>
        <v>102406.249999872</v>
      </c>
      <c r="F6377" s="84">
        <f t="shared" ca="1" si="294"/>
        <v>-4.8930546883400004E-3</v>
      </c>
      <c r="G6377" s="119">
        <f>IF(FilterType="FIR",  PRE_CALC!A6325*Fdata, IF(F_default=1,G6376+(4*Fnotch-0)/8192,G6376+(F_stop-F_start)/8192) )</f>
        <v>197562.5</v>
      </c>
      <c r="H6377" s="120">
        <f ca="1">IF(FilterType="FIR", OFFSET(PRE_CALC!B6325,0,DEC_RATE), C6377)</f>
        <v>-136.75754334600001</v>
      </c>
    </row>
    <row r="6378" spans="2:8" x14ac:dyDescent="0.2">
      <c r="B6378" s="45">
        <f>IF(FilterType="FIR", IF(Extend_fmod, PRE_CALC!I6326*Fm, PRE_CALC!A6326*Fdata), IF(F_default=1,B6377+(4*Fnotch-0)/8192,B6377+(F_stop-F_start)/8192) )</f>
        <v>197593.750000128</v>
      </c>
      <c r="C6378" s="39">
        <f t="shared" si="295"/>
        <v>-3.182137579354424</v>
      </c>
      <c r="D6378" s="84">
        <f ca="1">IF(FilterType="FIR", IF(Extend_fmod=1,OFFSET(PRE_CALC!J6326,0,DEC_RATE), OFFSET(PRE_CALC!B6326,0,DEC_RATE)), C6378)</f>
        <v>-139.70437272500001</v>
      </c>
      <c r="E6378" s="84">
        <f t="shared" ca="1" si="296"/>
        <v>102406.249999872</v>
      </c>
      <c r="F6378" s="84">
        <f t="shared" ca="1" si="294"/>
        <v>-4.8930546883400004E-3</v>
      </c>
      <c r="G6378" s="119">
        <f>IF(FilterType="FIR",  PRE_CALC!A6326*Fdata, IF(F_default=1,G6377+(4*Fnotch-0)/8192,G6377+(F_stop-F_start)/8192) )</f>
        <v>197593.750000128</v>
      </c>
      <c r="H6378" s="120">
        <f ca="1">IF(FilterType="FIR", OFFSET(PRE_CALC!B6326,0,DEC_RATE), C6378)</f>
        <v>-139.70437272500001</v>
      </c>
    </row>
    <row r="6379" spans="2:8" x14ac:dyDescent="0.2">
      <c r="B6379" s="45">
        <f>IF(FilterType="FIR", IF(Extend_fmod, PRE_CALC!I6327*Fm, PRE_CALC!A6327*Fdata), IF(F_default=1,B6378+(4*Fnotch-0)/8192,B6378+(F_stop-F_start)/8192) )</f>
        <v>197625</v>
      </c>
      <c r="C6379" s="39">
        <f t="shared" si="295"/>
        <v>-3.1831571587186058</v>
      </c>
      <c r="D6379" s="84">
        <f ca="1">IF(FilterType="FIR", IF(Extend_fmod=1,OFFSET(PRE_CALC!J6327,0,DEC_RATE), OFFSET(PRE_CALC!B6327,0,DEC_RATE)), C6379)</f>
        <v>-144.25966736800001</v>
      </c>
      <c r="E6379" s="84">
        <f t="shared" ca="1" si="296"/>
        <v>102406.249999872</v>
      </c>
      <c r="F6379" s="84">
        <f t="shared" ca="1" si="294"/>
        <v>-4.8930546883400004E-3</v>
      </c>
      <c r="G6379" s="119">
        <f>IF(FilterType="FIR",  PRE_CALC!A6327*Fdata, IF(F_default=1,G6378+(4*Fnotch-0)/8192,G6378+(F_stop-F_start)/8192) )</f>
        <v>197625</v>
      </c>
      <c r="H6379" s="120">
        <f ca="1">IF(FilterType="FIR", OFFSET(PRE_CALC!B6327,0,DEC_RATE), C6379)</f>
        <v>-144.25966736800001</v>
      </c>
    </row>
    <row r="6380" spans="2:8" x14ac:dyDescent="0.2">
      <c r="B6380" s="45">
        <f>IF(FilterType="FIR", IF(Extend_fmod, PRE_CALC!I6328*Fm, PRE_CALC!A6328*Fdata), IF(F_default=1,B6379+(4*Fnotch-0)/8192,B6379+(F_stop-F_start)/8192) )</f>
        <v>197656.249999872</v>
      </c>
      <c r="C6380" s="39">
        <f t="shared" si="295"/>
        <v>-3.1841769077243725</v>
      </c>
      <c r="D6380" s="84">
        <f ca="1">IF(FilterType="FIR", IF(Extend_fmod=1,OFFSET(PRE_CALC!J6328,0,DEC_RATE), OFFSET(PRE_CALC!B6328,0,DEC_RATE)), C6380)</f>
        <v>-154.610617233</v>
      </c>
      <c r="E6380" s="84">
        <f t="shared" ca="1" si="296"/>
        <v>102406.249999872</v>
      </c>
      <c r="F6380" s="84">
        <f t="shared" ca="1" si="294"/>
        <v>-4.8930546883400004E-3</v>
      </c>
      <c r="G6380" s="119">
        <f>IF(FilterType="FIR",  PRE_CALC!A6328*Fdata, IF(F_default=1,G6379+(4*Fnotch-0)/8192,G6379+(F_stop-F_start)/8192) )</f>
        <v>197656.249999872</v>
      </c>
      <c r="H6380" s="120">
        <f ca="1">IF(FilterType="FIR", OFFSET(PRE_CALC!B6328,0,DEC_RATE), C6380)</f>
        <v>-154.610617233</v>
      </c>
    </row>
    <row r="6381" spans="2:8" x14ac:dyDescent="0.2">
      <c r="B6381" s="45">
        <f>IF(FilterType="FIR", IF(Extend_fmod, PRE_CALC!I6329*Fm, PRE_CALC!A6329*Fdata), IF(F_default=1,B6380+(4*Fnotch-0)/8192,B6380+(F_stop-F_start)/8192) )</f>
        <v>197687.5</v>
      </c>
      <c r="C6381" s="39">
        <f t="shared" si="295"/>
        <v>-3.1851968263842561</v>
      </c>
      <c r="D6381" s="84">
        <f ca="1">IF(FilterType="FIR", IF(Extend_fmod=1,OFFSET(PRE_CALC!J6329,0,DEC_RATE), OFFSET(PRE_CALC!B6329,0,DEC_RATE)), C6381)</f>
        <v>-152.23961770299999</v>
      </c>
      <c r="E6381" s="84">
        <f t="shared" ca="1" si="296"/>
        <v>102406.249999872</v>
      </c>
      <c r="F6381" s="84">
        <f t="shared" ca="1" si="294"/>
        <v>-4.8930546883400004E-3</v>
      </c>
      <c r="G6381" s="119">
        <f>IF(FilterType="FIR",  PRE_CALC!A6329*Fdata, IF(F_default=1,G6380+(4*Fnotch-0)/8192,G6380+(F_stop-F_start)/8192) )</f>
        <v>197687.5</v>
      </c>
      <c r="H6381" s="120">
        <f ca="1">IF(FilterType="FIR", OFFSET(PRE_CALC!B6329,0,DEC_RATE), C6381)</f>
        <v>-152.23961770299999</v>
      </c>
    </row>
    <row r="6382" spans="2:8" x14ac:dyDescent="0.2">
      <c r="B6382" s="45">
        <f>IF(FilterType="FIR", IF(Extend_fmod, PRE_CALC!I6330*Fm, PRE_CALC!A6330*Fdata), IF(F_default=1,B6381+(4*Fnotch-0)/8192,B6381+(F_stop-F_start)/8192) )</f>
        <v>197718.750000128</v>
      </c>
      <c r="C6382" s="39">
        <f t="shared" si="295"/>
        <v>-3.1862169146940955</v>
      </c>
      <c r="D6382" s="84">
        <f ca="1">IF(FilterType="FIR", IF(Extend_fmod=1,OFFSET(PRE_CALC!J6330,0,DEC_RATE), OFFSET(PRE_CALC!B6330,0,DEC_RATE)), C6382)</f>
        <v>-143.36994226100001</v>
      </c>
      <c r="E6382" s="84">
        <f t="shared" ca="1" si="296"/>
        <v>102406.249999872</v>
      </c>
      <c r="F6382" s="84">
        <f t="shared" ca="1" si="294"/>
        <v>-4.8930546883400004E-3</v>
      </c>
      <c r="G6382" s="119">
        <f>IF(FilterType="FIR",  PRE_CALC!A6330*Fdata, IF(F_default=1,G6381+(4*Fnotch-0)/8192,G6381+(F_stop-F_start)/8192) )</f>
        <v>197718.750000128</v>
      </c>
      <c r="H6382" s="120">
        <f ca="1">IF(FilterType="FIR", OFFSET(PRE_CALC!B6330,0,DEC_RATE), C6382)</f>
        <v>-143.36994226100001</v>
      </c>
    </row>
    <row r="6383" spans="2:8" x14ac:dyDescent="0.2">
      <c r="B6383" s="45">
        <f>IF(FilterType="FIR", IF(Extend_fmod, PRE_CALC!I6331*Fm, PRE_CALC!A6331*Fdata), IF(F_default=1,B6382+(4*Fnotch-0)/8192,B6382+(F_stop-F_start)/8192) )</f>
        <v>197750</v>
      </c>
      <c r="C6383" s="39">
        <f t="shared" si="295"/>
        <v>-3.1872371726497213</v>
      </c>
      <c r="D6383" s="84">
        <f ca="1">IF(FilterType="FIR", IF(Extend_fmod=1,OFFSET(PRE_CALC!J6331,0,DEC_RATE), OFFSET(PRE_CALC!B6331,0,DEC_RATE)), C6383)</f>
        <v>-139.04647651600001</v>
      </c>
      <c r="E6383" s="84">
        <f t="shared" ca="1" si="296"/>
        <v>102406.249999872</v>
      </c>
      <c r="F6383" s="84">
        <f t="shared" ca="1" si="294"/>
        <v>-4.8930546883400004E-3</v>
      </c>
      <c r="G6383" s="119">
        <f>IF(FilterType="FIR",  PRE_CALC!A6331*Fdata, IF(F_default=1,G6382+(4*Fnotch-0)/8192,G6382+(F_stop-F_start)/8192) )</f>
        <v>197750</v>
      </c>
      <c r="H6383" s="120">
        <f ca="1">IF(FilterType="FIR", OFFSET(PRE_CALC!B6331,0,DEC_RATE), C6383)</f>
        <v>-139.04647651600001</v>
      </c>
    </row>
    <row r="6384" spans="2:8" x14ac:dyDescent="0.2">
      <c r="B6384" s="45">
        <f>IF(FilterType="FIR", IF(Extend_fmod, PRE_CALC!I6332*Fm, PRE_CALC!A6332*Fdata), IF(F_default=1,B6383+(4*Fnotch-0)/8192,B6383+(F_stop-F_start)/8192) )</f>
        <v>197781.249999872</v>
      </c>
      <c r="C6384" s="39">
        <f t="shared" si="295"/>
        <v>-3.1882576002636642</v>
      </c>
      <c r="D6384" s="84">
        <f ca="1">IF(FilterType="FIR", IF(Extend_fmod=1,OFFSET(PRE_CALC!J6332,0,DEC_RATE), OFFSET(PRE_CALC!B6332,0,DEC_RATE)), C6384)</f>
        <v>-136.154461062</v>
      </c>
      <c r="E6384" s="84">
        <f t="shared" ca="1" si="296"/>
        <v>102406.249999872</v>
      </c>
      <c r="F6384" s="84">
        <f t="shared" ca="1" si="294"/>
        <v>-4.8930546883400004E-3</v>
      </c>
      <c r="G6384" s="119">
        <f>IF(FilterType="FIR",  PRE_CALC!A6332*Fdata, IF(F_default=1,G6383+(4*Fnotch-0)/8192,G6383+(F_stop-F_start)/8192) )</f>
        <v>197781.249999872</v>
      </c>
      <c r="H6384" s="120">
        <f ca="1">IF(FilterType="FIR", OFFSET(PRE_CALC!B6332,0,DEC_RATE), C6384)</f>
        <v>-136.154461062</v>
      </c>
    </row>
    <row r="6385" spans="2:8" x14ac:dyDescent="0.2">
      <c r="B6385" s="45">
        <f>IF(FilterType="FIR", IF(Extend_fmod, PRE_CALC!I6333*Fm, PRE_CALC!A6333*Fdata), IF(F_default=1,B6384+(4*Fnotch-0)/8192,B6384+(F_stop-F_start)/8192) )</f>
        <v>197812.5</v>
      </c>
      <c r="C6385" s="39">
        <f t="shared" si="295"/>
        <v>-3.1892781975484628</v>
      </c>
      <c r="D6385" s="84">
        <f ca="1">IF(FilterType="FIR", IF(Extend_fmod=1,OFFSET(PRE_CALC!J6333,0,DEC_RATE), OFFSET(PRE_CALC!B6333,0,DEC_RATE)), C6385)</f>
        <v>-133.97506188899999</v>
      </c>
      <c r="E6385" s="84">
        <f t="shared" ca="1" si="296"/>
        <v>102406.249999872</v>
      </c>
      <c r="F6385" s="84">
        <f t="shared" ca="1" si="294"/>
        <v>-4.8930546883400004E-3</v>
      </c>
      <c r="G6385" s="119">
        <f>IF(FilterType="FIR",  PRE_CALC!A6333*Fdata, IF(F_default=1,G6384+(4*Fnotch-0)/8192,G6384+(F_stop-F_start)/8192) )</f>
        <v>197812.5</v>
      </c>
      <c r="H6385" s="120">
        <f ca="1">IF(FilterType="FIR", OFFSET(PRE_CALC!B6333,0,DEC_RATE), C6385)</f>
        <v>-133.97506188899999</v>
      </c>
    </row>
    <row r="6386" spans="2:8" x14ac:dyDescent="0.2">
      <c r="B6386" s="45">
        <f>IF(FilterType="FIR", IF(Extend_fmod, PRE_CALC!I6334*Fm, PRE_CALC!A6334*Fdata), IF(F_default=1,B6385+(4*Fnotch-0)/8192,B6385+(F_stop-F_start)/8192) )</f>
        <v>197843.750000128</v>
      </c>
      <c r="C6386" s="39">
        <f t="shared" si="295"/>
        <v>-3.1902989644999566</v>
      </c>
      <c r="D6386" s="84">
        <f ca="1">IF(FilterType="FIR", IF(Extend_fmod=1,OFFSET(PRE_CALC!J6334,0,DEC_RATE), OFFSET(PRE_CALC!B6334,0,DEC_RATE)), C6386)</f>
        <v>-132.22397536299999</v>
      </c>
      <c r="E6386" s="84">
        <f t="shared" ca="1" si="296"/>
        <v>102406.249999872</v>
      </c>
      <c r="F6386" s="84">
        <f t="shared" ca="1" si="294"/>
        <v>-4.8930546883400004E-3</v>
      </c>
      <c r="G6386" s="119">
        <f>IF(FilterType="FIR",  PRE_CALC!A6334*Fdata, IF(F_default=1,G6385+(4*Fnotch-0)/8192,G6385+(F_stop-F_start)/8192) )</f>
        <v>197843.750000128</v>
      </c>
      <c r="H6386" s="120">
        <f ca="1">IF(FilterType="FIR", OFFSET(PRE_CALC!B6334,0,DEC_RATE), C6386)</f>
        <v>-132.22397536299999</v>
      </c>
    </row>
    <row r="6387" spans="2:8" x14ac:dyDescent="0.2">
      <c r="B6387" s="45">
        <f>IF(FilterType="FIR", IF(Extend_fmod, PRE_CALC!I6335*Fm, PRE_CALC!A6335*Fdata), IF(F_default=1,B6386+(4*Fnotch-0)/8192,B6386+(F_stop-F_start)/8192) )</f>
        <v>197875</v>
      </c>
      <c r="C6387" s="39">
        <f t="shared" si="295"/>
        <v>-3.191319901113971</v>
      </c>
      <c r="D6387" s="84">
        <f ca="1">IF(FilterType="FIR", IF(Extend_fmod=1,OFFSET(PRE_CALC!J6335,0,DEC_RATE), OFFSET(PRE_CALC!B6335,0,DEC_RATE)), C6387)</f>
        <v>-130.75930307799999</v>
      </c>
      <c r="E6387" s="84">
        <f t="shared" ca="1" si="296"/>
        <v>102406.249999872</v>
      </c>
      <c r="F6387" s="84">
        <f t="shared" ca="1" si="294"/>
        <v>-4.8930546883400004E-3</v>
      </c>
      <c r="G6387" s="119">
        <f>IF(FilterType="FIR",  PRE_CALC!A6335*Fdata, IF(F_default=1,G6386+(4*Fnotch-0)/8192,G6386+(F_stop-F_start)/8192) )</f>
        <v>197875</v>
      </c>
      <c r="H6387" s="120">
        <f ca="1">IF(FilterType="FIR", OFFSET(PRE_CALC!B6335,0,DEC_RATE), C6387)</f>
        <v>-130.75930307799999</v>
      </c>
    </row>
    <row r="6388" spans="2:8" x14ac:dyDescent="0.2">
      <c r="B6388" s="45">
        <f>IF(FilterType="FIR", IF(Extend_fmod, PRE_CALC!I6336*Fm, PRE_CALC!A6336*Fdata), IF(F_default=1,B6387+(4*Fnotch-0)/8192,B6387+(F_stop-F_start)/8192) )</f>
        <v>197906.249999872</v>
      </c>
      <c r="C6388" s="39">
        <f t="shared" si="295"/>
        <v>-3.1923410074030292</v>
      </c>
      <c r="D6388" s="84">
        <f ca="1">IF(FilterType="FIR", IF(Extend_fmod=1,OFFSET(PRE_CALC!J6336,0,DEC_RATE), OFFSET(PRE_CALC!B6336,0,DEC_RATE)), C6388)</f>
        <v>-129.49991852299999</v>
      </c>
      <c r="E6388" s="84">
        <f t="shared" ca="1" si="296"/>
        <v>102406.249999872</v>
      </c>
      <c r="F6388" s="84">
        <f t="shared" ca="1" si="294"/>
        <v>-4.8930546883400004E-3</v>
      </c>
      <c r="G6388" s="119">
        <f>IF(FilterType="FIR",  PRE_CALC!A6336*Fdata, IF(F_default=1,G6387+(4*Fnotch-0)/8192,G6387+(F_stop-F_start)/8192) )</f>
        <v>197906.249999872</v>
      </c>
      <c r="H6388" s="120">
        <f ca="1">IF(FilterType="FIR", OFFSET(PRE_CALC!B6336,0,DEC_RATE), C6388)</f>
        <v>-129.49991852299999</v>
      </c>
    </row>
    <row r="6389" spans="2:8" x14ac:dyDescent="0.2">
      <c r="B6389" s="45">
        <f>IF(FilterType="FIR", IF(Extend_fmod, PRE_CALC!I6337*Fm, PRE_CALC!A6337*Fdata), IF(F_default=1,B6388+(4*Fnotch-0)/8192,B6388+(F_stop-F_start)/8192) )</f>
        <v>197937.5</v>
      </c>
      <c r="C6389" s="39">
        <f t="shared" si="295"/>
        <v>-3.1933622833797113</v>
      </c>
      <c r="D6389" s="84">
        <f ca="1">IF(FilterType="FIR", IF(Extend_fmod=1,OFFSET(PRE_CALC!J6337,0,DEC_RATE), OFFSET(PRE_CALC!B6337,0,DEC_RATE)), C6389)</f>
        <v>-128.39505975399999</v>
      </c>
      <c r="E6389" s="84">
        <f t="shared" ca="1" si="296"/>
        <v>102406.249999872</v>
      </c>
      <c r="F6389" s="84">
        <f t="shared" ca="1" si="294"/>
        <v>-4.8930546883400004E-3</v>
      </c>
      <c r="G6389" s="119">
        <f>IF(FilterType="FIR",  PRE_CALC!A6337*Fdata, IF(F_default=1,G6388+(4*Fnotch-0)/8192,G6388+(F_stop-F_start)/8192) )</f>
        <v>197937.5</v>
      </c>
      <c r="H6389" s="120">
        <f ca="1">IF(FilterType="FIR", OFFSET(PRE_CALC!B6337,0,DEC_RATE), C6389)</f>
        <v>-128.39505975399999</v>
      </c>
    </row>
    <row r="6390" spans="2:8" x14ac:dyDescent="0.2">
      <c r="B6390" s="45">
        <f>IF(FilterType="FIR", IF(Extend_fmod, PRE_CALC!I6338*Fm, PRE_CALC!A6338*Fdata), IF(F_default=1,B6389+(4*Fnotch-0)/8192,B6389+(F_stop-F_start)/8192) )</f>
        <v>197968.750000128</v>
      </c>
      <c r="C6390" s="39">
        <f t="shared" si="295"/>
        <v>-3.194383729039834</v>
      </c>
      <c r="D6390" s="84">
        <f ca="1">IF(FilterType="FIR", IF(Extend_fmod=1,OFFSET(PRE_CALC!J6338,0,DEC_RATE), OFFSET(PRE_CALC!B6338,0,DEC_RATE)), C6390)</f>
        <v>-127.41084239200001</v>
      </c>
      <c r="E6390" s="84">
        <f t="shared" ca="1" si="296"/>
        <v>102406.249999872</v>
      </c>
      <c r="F6390" s="84">
        <f t="shared" ca="1" si="294"/>
        <v>-4.8930546883400004E-3</v>
      </c>
      <c r="G6390" s="119">
        <f>IF(FilterType="FIR",  PRE_CALC!A6338*Fdata, IF(F_default=1,G6389+(4*Fnotch-0)/8192,G6389+(F_stop-F_start)/8192) )</f>
        <v>197968.750000128</v>
      </c>
      <c r="H6390" s="120">
        <f ca="1">IF(FilterType="FIR", OFFSET(PRE_CALC!B6338,0,DEC_RATE), C6390)</f>
        <v>-127.41084239200001</v>
      </c>
    </row>
    <row r="6391" spans="2:8" x14ac:dyDescent="0.2">
      <c r="B6391" s="45">
        <f>IF(FilterType="FIR", IF(Extend_fmod, PRE_CALC!I6339*Fm, PRE_CALC!A6339*Fdata), IF(F_default=1,B6390+(4*Fnotch-0)/8192,B6390+(F_stop-F_start)/8192) )</f>
        <v>198000</v>
      </c>
      <c r="C6391" s="39">
        <f t="shared" si="295"/>
        <v>-3.1954053443792163</v>
      </c>
      <c r="D6391" s="84">
        <f ca="1">IF(FilterType="FIR", IF(Extend_fmod=1,OFFSET(PRE_CALC!J6339,0,DEC_RATE), OFFSET(PRE_CALC!B6339,0,DEC_RATE)), C6391)</f>
        <v>-126.52351787800001</v>
      </c>
      <c r="E6391" s="84">
        <f t="shared" ca="1" si="296"/>
        <v>102406.249999872</v>
      </c>
      <c r="F6391" s="84">
        <f t="shared" ref="F6391:F6454" ca="1" si="297">IF(G6391&lt;=F_PB,H6391, OFFSET(H:H,MATCH(F_PB-0.0001,G:G),0,1))</f>
        <v>-4.8930546883400004E-3</v>
      </c>
      <c r="G6391" s="119">
        <f>IF(FilterType="FIR",  PRE_CALC!A6339*Fdata, IF(F_default=1,G6390+(4*Fnotch-0)/8192,G6390+(F_stop-F_start)/8192) )</f>
        <v>198000</v>
      </c>
      <c r="H6391" s="120">
        <f ca="1">IF(FilterType="FIR", OFFSET(PRE_CALC!B6339,0,DEC_RATE), C6391)</f>
        <v>-126.52351787800001</v>
      </c>
    </row>
    <row r="6392" spans="2:8" x14ac:dyDescent="0.2">
      <c r="B6392" s="45">
        <f>IF(FilterType="FIR", IF(Extend_fmod, PRE_CALC!I6340*Fm, PRE_CALC!A6340*Fdata), IF(F_default=1,B6391+(4*Fnotch-0)/8192,B6391+(F_stop-F_start)/8192) )</f>
        <v>198031.249999872</v>
      </c>
      <c r="C6392" s="39">
        <f t="shared" ref="C6392:C6455" si="298">MAX(20*LOG(ABS(   (1/s_dec*SIN(s_dec*$B6392/Fm*PI())/SIN($B6392/Fm*PI()))^(order-1) * (1/s_dec2*SIN(s_dec2*$B6392/Fm*PI())/SIN($B6392/Fm*PI()))  )), -160)</f>
        <v>-3.196427129410413</v>
      </c>
      <c r="D6392" s="84">
        <f ca="1">IF(FilterType="FIR", IF(Extend_fmod=1,OFFSET(PRE_CALC!J6340,0,DEC_RATE), OFFSET(PRE_CALC!B6340,0,DEC_RATE)), C6392)</f>
        <v>-125.715794436</v>
      </c>
      <c r="E6392" s="84">
        <f t="shared" ref="E6392:E6455" ca="1" si="299">IF(G6392&lt;=F_PB,G6392, OFFSET(G:G,MATCH(F_PB-0.0001,G:G),0,1) )</f>
        <v>102406.249999872</v>
      </c>
      <c r="F6392" s="84">
        <f t="shared" ca="1" si="297"/>
        <v>-4.8930546883400004E-3</v>
      </c>
      <c r="G6392" s="119">
        <f>IF(FilterType="FIR",  PRE_CALC!A6340*Fdata, IF(F_default=1,G6391+(4*Fnotch-0)/8192,G6391+(F_stop-F_start)/8192) )</f>
        <v>198031.249999872</v>
      </c>
      <c r="H6392" s="120">
        <f ca="1">IF(FilterType="FIR", OFFSET(PRE_CALC!B6340,0,DEC_RATE), C6392)</f>
        <v>-125.715794436</v>
      </c>
    </row>
    <row r="6393" spans="2:8" x14ac:dyDescent="0.2">
      <c r="B6393" s="45">
        <f>IF(FilterType="FIR", IF(Extend_fmod, PRE_CALC!I6341*Fm, PRE_CALC!A6341*Fdata), IF(F_default=1,B6392+(4*Fnotch-0)/8192,B6392+(F_stop-F_start)/8192) )</f>
        <v>198062.5</v>
      </c>
      <c r="C6393" s="39">
        <f t="shared" si="298"/>
        <v>-3.197449084145993</v>
      </c>
      <c r="D6393" s="84">
        <f ca="1">IF(FilterType="FIR", IF(Extend_fmod=1,OFFSET(PRE_CALC!J6341,0,DEC_RATE), OFFSET(PRE_CALC!B6341,0,DEC_RATE)), C6393)</f>
        <v>-124.974689322</v>
      </c>
      <c r="E6393" s="84">
        <f t="shared" ca="1" si="299"/>
        <v>102406.249999872</v>
      </c>
      <c r="F6393" s="84">
        <f t="shared" ca="1" si="297"/>
        <v>-4.8930546883400004E-3</v>
      </c>
      <c r="G6393" s="119">
        <f>IF(FilterType="FIR",  PRE_CALC!A6341*Fdata, IF(F_default=1,G6392+(4*Fnotch-0)/8192,G6392+(F_stop-F_start)/8192) )</f>
        <v>198062.5</v>
      </c>
      <c r="H6393" s="120">
        <f ca="1">IF(FilterType="FIR", OFFSET(PRE_CALC!B6341,0,DEC_RATE), C6393)</f>
        <v>-124.974689322</v>
      </c>
    </row>
    <row r="6394" spans="2:8" x14ac:dyDescent="0.2">
      <c r="B6394" s="45">
        <f>IF(FilterType="FIR", IF(Extend_fmod, PRE_CALC!I6342*Fm, PRE_CALC!A6342*Fdata), IF(F_default=1,B6393+(4*Fnotch-0)/8192,B6393+(F_stop-F_start)/8192) )</f>
        <v>198093.750000128</v>
      </c>
      <c r="C6394" s="39">
        <f t="shared" si="298"/>
        <v>-3.1984712085817741</v>
      </c>
      <c r="D6394" s="84">
        <f ca="1">IF(FilterType="FIR", IF(Extend_fmod=1,OFFSET(PRE_CALC!J6342,0,DEC_RATE), OFFSET(PRE_CALC!B6342,0,DEC_RATE)), C6394)</f>
        <v>-124.29020596399999</v>
      </c>
      <c r="E6394" s="84">
        <f t="shared" ca="1" si="299"/>
        <v>102406.249999872</v>
      </c>
      <c r="F6394" s="84">
        <f t="shared" ca="1" si="297"/>
        <v>-4.8930546883400004E-3</v>
      </c>
      <c r="G6394" s="119">
        <f>IF(FilterType="FIR",  PRE_CALC!A6342*Fdata, IF(F_default=1,G6393+(4*Fnotch-0)/8192,G6393+(F_stop-F_start)/8192) )</f>
        <v>198093.750000128</v>
      </c>
      <c r="H6394" s="120">
        <f ca="1">IF(FilterType="FIR", OFFSET(PRE_CALC!B6342,0,DEC_RATE), C6394)</f>
        <v>-124.29020596399999</v>
      </c>
    </row>
    <row r="6395" spans="2:8" x14ac:dyDescent="0.2">
      <c r="B6395" s="45">
        <f>IF(FilterType="FIR", IF(Extend_fmod, PRE_CALC!I6343*Fm, PRE_CALC!A6343*Fdata), IF(F_default=1,B6394+(4*Fnotch-0)/8192,B6394+(F_stop-F_start)/8192) )</f>
        <v>198125</v>
      </c>
      <c r="C6395" s="39">
        <f t="shared" si="298"/>
        <v>-3.1994935027135756</v>
      </c>
      <c r="D6395" s="84">
        <f ca="1">IF(FilterType="FIR", IF(Extend_fmod=1,OFFSET(PRE_CALC!J6343,0,DEC_RATE), OFFSET(PRE_CALC!B6343,0,DEC_RATE)), C6395)</f>
        <v>-123.65448279100001</v>
      </c>
      <c r="E6395" s="84">
        <f t="shared" ca="1" si="299"/>
        <v>102406.249999872</v>
      </c>
      <c r="F6395" s="84">
        <f t="shared" ca="1" si="297"/>
        <v>-4.8930546883400004E-3</v>
      </c>
      <c r="G6395" s="119">
        <f>IF(FilterType="FIR",  PRE_CALC!A6343*Fdata, IF(F_default=1,G6394+(4*Fnotch-0)/8192,G6394+(F_stop-F_start)/8192) )</f>
        <v>198125</v>
      </c>
      <c r="H6395" s="120">
        <f ca="1">IF(FilterType="FIR", OFFSET(PRE_CALC!B6343,0,DEC_RATE), C6395)</f>
        <v>-123.65448279100001</v>
      </c>
    </row>
    <row r="6396" spans="2:8" x14ac:dyDescent="0.2">
      <c r="B6396" s="45">
        <f>IF(FilterType="FIR", IF(Extend_fmod, PRE_CALC!I6344*Fm, PRE_CALC!A6344*Fdata), IF(F_default=1,B6395+(4*Fnotch-0)/8192,B6395+(F_stop-F_start)/8192) )</f>
        <v>198156.249999872</v>
      </c>
      <c r="C6396" s="39">
        <f t="shared" si="298"/>
        <v>-3.200515966553966</v>
      </c>
      <c r="D6396" s="84">
        <f ca="1">IF(FilterType="FIR", IF(Extend_fmod=1,OFFSET(PRE_CALC!J6344,0,DEC_RATE), OFFSET(PRE_CALC!B6344,0,DEC_RATE)), C6396)</f>
        <v>-123.06122528900001</v>
      </c>
      <c r="E6396" s="84">
        <f t="shared" ca="1" si="299"/>
        <v>102406.249999872</v>
      </c>
      <c r="F6396" s="84">
        <f t="shared" ca="1" si="297"/>
        <v>-4.8930546883400004E-3</v>
      </c>
      <c r="G6396" s="119">
        <f>IF(FilterType="FIR",  PRE_CALC!A6344*Fdata, IF(F_default=1,G6395+(4*Fnotch-0)/8192,G6395+(F_stop-F_start)/8192) )</f>
        <v>198156.249999872</v>
      </c>
      <c r="H6396" s="120">
        <f ca="1">IF(FilterType="FIR", OFFSET(PRE_CALC!B6344,0,DEC_RATE), C6396)</f>
        <v>-123.06122528900001</v>
      </c>
    </row>
    <row r="6397" spans="2:8" x14ac:dyDescent="0.2">
      <c r="B6397" s="45">
        <f>IF(FilterType="FIR", IF(Extend_fmod, PRE_CALC!I6345*Fm, PRE_CALC!A6345*Fdata), IF(F_default=1,B6396+(4*Fnotch-0)/8192,B6396+(F_stop-F_start)/8192) )</f>
        <v>198187.5</v>
      </c>
      <c r="C6397" s="39">
        <f t="shared" si="298"/>
        <v>-3.2015386001155037</v>
      </c>
      <c r="D6397" s="84">
        <f ca="1">IF(FilterType="FIR", IF(Extend_fmod=1,OFFSET(PRE_CALC!J6345,0,DEC_RATE), OFFSET(PRE_CALC!B6345,0,DEC_RATE)), C6397)</f>
        <v>-122.505315205</v>
      </c>
      <c r="E6397" s="84">
        <f t="shared" ca="1" si="299"/>
        <v>102406.249999872</v>
      </c>
      <c r="F6397" s="84">
        <f t="shared" ca="1" si="297"/>
        <v>-4.8930546883400004E-3</v>
      </c>
      <c r="G6397" s="119">
        <f>IF(FilterType="FIR",  PRE_CALC!A6345*Fdata, IF(F_default=1,G6396+(4*Fnotch-0)/8192,G6396+(F_stop-F_start)/8192) )</f>
        <v>198187.5</v>
      </c>
      <c r="H6397" s="120">
        <f ca="1">IF(FilterType="FIR", OFFSET(PRE_CALC!B6345,0,DEC_RATE), C6397)</f>
        <v>-122.505315205</v>
      </c>
    </row>
    <row r="6398" spans="2:8" x14ac:dyDescent="0.2">
      <c r="B6398" s="45">
        <f>IF(FilterType="FIR", IF(Extend_fmod, PRE_CALC!I6346*Fm, PRE_CALC!A6346*Fdata), IF(F_default=1,B6397+(4*Fnotch-0)/8192,B6397+(F_stop-F_start)/8192) )</f>
        <v>198218.750000128</v>
      </c>
      <c r="C6398" s="39">
        <f t="shared" si="298"/>
        <v>-3.2025614033940428</v>
      </c>
      <c r="D6398" s="84">
        <f ca="1">IF(FilterType="FIR", IF(Extend_fmod=1,OFFSET(PRE_CALC!J6346,0,DEC_RATE), OFFSET(PRE_CALC!B6346,0,DEC_RATE)), C6398)</f>
        <v>-121.982534487</v>
      </c>
      <c r="E6398" s="84">
        <f t="shared" ca="1" si="299"/>
        <v>102406.249999872</v>
      </c>
      <c r="F6398" s="84">
        <f t="shared" ca="1" si="297"/>
        <v>-4.8930546883400004E-3</v>
      </c>
      <c r="G6398" s="119">
        <f>IF(FilterType="FIR",  PRE_CALC!A6346*Fdata, IF(F_default=1,G6397+(4*Fnotch-0)/8192,G6397+(F_stop-F_start)/8192) )</f>
        <v>198218.750000128</v>
      </c>
      <c r="H6398" s="120">
        <f ca="1">IF(FilterType="FIR", OFFSET(PRE_CALC!B6346,0,DEC_RATE), C6398)</f>
        <v>-121.982534487</v>
      </c>
    </row>
    <row r="6399" spans="2:8" x14ac:dyDescent="0.2">
      <c r="B6399" s="45">
        <f>IF(FilterType="FIR", IF(Extend_fmod, PRE_CALC!I6347*Fm, PRE_CALC!A6347*Fdata), IF(F_default=1,B6398+(4*Fnotch-0)/8192,B6398+(F_stop-F_start)/8192) )</f>
        <v>198250</v>
      </c>
      <c r="C6399" s="39">
        <f t="shared" si="298"/>
        <v>-3.2035843763853569</v>
      </c>
      <c r="D6399" s="84">
        <f ca="1">IF(FilterType="FIR", IF(Extend_fmod=1,OFFSET(PRE_CALC!J6347,0,DEC_RATE), OFFSET(PRE_CALC!B6347,0,DEC_RATE)), C6399)</f>
        <v>-121.48936574699999</v>
      </c>
      <c r="E6399" s="84">
        <f t="shared" ca="1" si="299"/>
        <v>102406.249999872</v>
      </c>
      <c r="F6399" s="84">
        <f t="shared" ca="1" si="297"/>
        <v>-4.8930546883400004E-3</v>
      </c>
      <c r="G6399" s="119">
        <f>IF(FilterType="FIR",  PRE_CALC!A6347*Fdata, IF(F_default=1,G6398+(4*Fnotch-0)/8192,G6398+(F_stop-F_start)/8192) )</f>
        <v>198250</v>
      </c>
      <c r="H6399" s="120">
        <f ca="1">IF(FilterType="FIR", OFFSET(PRE_CALC!B6347,0,DEC_RATE), C6399)</f>
        <v>-121.48936574699999</v>
      </c>
    </row>
    <row r="6400" spans="2:8" x14ac:dyDescent="0.2">
      <c r="B6400" s="45">
        <f>IF(FilterType="FIR", IF(Extend_fmod, PRE_CALC!I6348*Fm, PRE_CALC!A6348*Fdata), IF(F_default=1,B6399+(4*Fnotch-0)/8192,B6399+(F_stop-F_start)/8192) )</f>
        <v>198281.249999872</v>
      </c>
      <c r="C6400" s="39">
        <f t="shared" si="298"/>
        <v>-3.2046075191020367</v>
      </c>
      <c r="D6400" s="84">
        <f ca="1">IF(FilterType="FIR", IF(Extend_fmod=1,OFFSET(PRE_CALC!J6348,0,DEC_RATE), OFFSET(PRE_CALC!B6348,0,DEC_RATE)), C6400)</f>
        <v>-121.022845144</v>
      </c>
      <c r="E6400" s="84">
        <f t="shared" ca="1" si="299"/>
        <v>102406.249999872</v>
      </c>
      <c r="F6400" s="84">
        <f t="shared" ca="1" si="297"/>
        <v>-4.8930546883400004E-3</v>
      </c>
      <c r="G6400" s="119">
        <f>IF(FilterType="FIR",  PRE_CALC!A6348*Fdata, IF(F_default=1,G6399+(4*Fnotch-0)/8192,G6399+(F_stop-F_start)/8192) )</f>
        <v>198281.249999872</v>
      </c>
      <c r="H6400" s="120">
        <f ca="1">IF(FilterType="FIR", OFFSET(PRE_CALC!B6348,0,DEC_RATE), C6400)</f>
        <v>-121.022845144</v>
      </c>
    </row>
    <row r="6401" spans="2:8" x14ac:dyDescent="0.2">
      <c r="B6401" s="45">
        <f>IF(FilterType="FIR", IF(Extend_fmod, PRE_CALC!I6349*Fm, PRE_CALC!A6349*Fdata), IF(F_default=1,B6400+(4*Fnotch-0)/8192,B6400+(F_stop-F_start)/8192) )</f>
        <v>198312.5</v>
      </c>
      <c r="C6401" s="39">
        <f t="shared" si="298"/>
        <v>-3.2056308315566708</v>
      </c>
      <c r="D6401" s="84">
        <f ca="1">IF(FilterType="FIR", IF(Extend_fmod=1,OFFSET(PRE_CALC!J6349,0,DEC_RATE), OFFSET(PRE_CALC!B6349,0,DEC_RATE)), C6401)</f>
        <v>-120.580451967</v>
      </c>
      <c r="E6401" s="84">
        <f t="shared" ca="1" si="299"/>
        <v>102406.249999872</v>
      </c>
      <c r="F6401" s="84">
        <f t="shared" ca="1" si="297"/>
        <v>-4.8930546883400004E-3</v>
      </c>
      <c r="G6401" s="119">
        <f>IF(FilterType="FIR",  PRE_CALC!A6349*Fdata, IF(F_default=1,G6400+(4*Fnotch-0)/8192,G6400+(F_stop-F_start)/8192) )</f>
        <v>198312.5</v>
      </c>
      <c r="H6401" s="120">
        <f ca="1">IF(FilterType="FIR", OFFSET(PRE_CALC!B6349,0,DEC_RATE), C6401)</f>
        <v>-120.580451967</v>
      </c>
    </row>
    <row r="6402" spans="2:8" x14ac:dyDescent="0.2">
      <c r="B6402" s="45">
        <f>IF(FilterType="FIR", IF(Extend_fmod, PRE_CALC!I6350*Fm, PRE_CALC!A6350*Fdata), IF(F_default=1,B6401+(4*Fnotch-0)/8192,B6401+(F_stop-F_start)/8192) )</f>
        <v>198343.750000128</v>
      </c>
      <c r="C6402" s="39">
        <f t="shared" si="298"/>
        <v>-3.2066543137450809</v>
      </c>
      <c r="D6402" s="84">
        <f ca="1">IF(FilterType="FIR", IF(Extend_fmod=1,OFFSET(PRE_CALC!J6350,0,DEC_RATE), OFFSET(PRE_CALC!B6350,0,DEC_RATE)), C6402)</f>
        <v>-120.160024462</v>
      </c>
      <c r="E6402" s="84">
        <f t="shared" ca="1" si="299"/>
        <v>102406.249999872</v>
      </c>
      <c r="F6402" s="84">
        <f t="shared" ca="1" si="297"/>
        <v>-4.8930546883400004E-3</v>
      </c>
      <c r="G6402" s="119">
        <f>IF(FilterType="FIR",  PRE_CALC!A6350*Fdata, IF(F_default=1,G6401+(4*Fnotch-0)/8192,G6401+(F_stop-F_start)/8192) )</f>
        <v>198343.750000128</v>
      </c>
      <c r="H6402" s="120">
        <f ca="1">IF(FilterType="FIR", OFFSET(PRE_CALC!B6350,0,DEC_RATE), C6402)</f>
        <v>-120.160024462</v>
      </c>
    </row>
    <row r="6403" spans="2:8" x14ac:dyDescent="0.2">
      <c r="B6403" s="45">
        <f>IF(FilterType="FIR", IF(Extend_fmod, PRE_CALC!I6351*Fm, PRE_CALC!A6351*Fdata), IF(F_default=1,B6402+(4*Fnotch-0)/8192,B6402+(F_stop-F_start)/8192) )</f>
        <v>198375</v>
      </c>
      <c r="C6403" s="39">
        <f t="shared" si="298"/>
        <v>-3.2076779656630632</v>
      </c>
      <c r="D6403" s="84">
        <f ca="1">IF(FilterType="FIR", IF(Extend_fmod=1,OFFSET(PRE_CALC!J6351,0,DEC_RATE), OFFSET(PRE_CALC!B6351,0,DEC_RATE)), C6403)</f>
        <v>-119.75969475399999</v>
      </c>
      <c r="E6403" s="84">
        <f t="shared" ca="1" si="299"/>
        <v>102406.249999872</v>
      </c>
      <c r="F6403" s="84">
        <f t="shared" ca="1" si="297"/>
        <v>-4.8930546883400004E-3</v>
      </c>
      <c r="G6403" s="119">
        <f>IF(FilterType="FIR",  PRE_CALC!A6351*Fdata, IF(F_default=1,G6402+(4*Fnotch-0)/8192,G6402+(F_stop-F_start)/8192) )</f>
        <v>198375</v>
      </c>
      <c r="H6403" s="120">
        <f ca="1">IF(FilterType="FIR", OFFSET(PRE_CALC!B6351,0,DEC_RATE), C6403)</f>
        <v>-119.75969475399999</v>
      </c>
    </row>
    <row r="6404" spans="2:8" x14ac:dyDescent="0.2">
      <c r="B6404" s="45">
        <f>IF(FilterType="FIR", IF(Extend_fmod, PRE_CALC!I6352*Fm, PRE_CALC!A6352*Fdata), IF(F_default=1,B6403+(4*Fnotch-0)/8192,B6403+(F_stop-F_start)/8192) )</f>
        <v>198406.249999872</v>
      </c>
      <c r="C6404" s="39">
        <f t="shared" si="298"/>
        <v>-3.2087017873232098</v>
      </c>
      <c r="D6404" s="84">
        <f ca="1">IF(FilterType="FIR", IF(Extend_fmod=1,OFFSET(PRE_CALC!J6352,0,DEC_RATE), OFFSET(PRE_CALC!B6352,0,DEC_RATE)), C6404)</f>
        <v>-119.377837883</v>
      </c>
      <c r="E6404" s="84">
        <f t="shared" ca="1" si="299"/>
        <v>102406.249999872</v>
      </c>
      <c r="F6404" s="84">
        <f t="shared" ca="1" si="297"/>
        <v>-4.8930546883400004E-3</v>
      </c>
      <c r="G6404" s="119">
        <f>IF(FilterType="FIR",  PRE_CALC!A6352*Fdata, IF(F_default=1,G6403+(4*Fnotch-0)/8192,G6403+(F_stop-F_start)/8192) )</f>
        <v>198406.249999872</v>
      </c>
      <c r="H6404" s="120">
        <f ca="1">IF(FilterType="FIR", OFFSET(PRE_CALC!B6352,0,DEC_RATE), C6404)</f>
        <v>-119.377837883</v>
      </c>
    </row>
    <row r="6405" spans="2:8" x14ac:dyDescent="0.2">
      <c r="B6405" s="45">
        <f>IF(FilterType="FIR", IF(Extend_fmod, PRE_CALC!I6353*Fm, PRE_CALC!A6353*Fdata), IF(F_default=1,B6404+(4*Fnotch-0)/8192,B6404+(F_stop-F_start)/8192) )</f>
        <v>198437.5</v>
      </c>
      <c r="C6405" s="39">
        <f t="shared" si="298"/>
        <v>-3.2097257787381164</v>
      </c>
      <c r="D6405" s="84">
        <f ca="1">IF(FilterType="FIR", IF(Extend_fmod=1,OFFSET(PRE_CALC!J6353,0,DEC_RATE), OFFSET(PRE_CALC!B6353,0,DEC_RATE)), C6405)</f>
        <v>-119.013031449</v>
      </c>
      <c r="E6405" s="84">
        <f t="shared" ca="1" si="299"/>
        <v>102406.249999872</v>
      </c>
      <c r="F6405" s="84">
        <f t="shared" ca="1" si="297"/>
        <v>-4.8930546883400004E-3</v>
      </c>
      <c r="G6405" s="119">
        <f>IF(FilterType="FIR",  PRE_CALC!A6353*Fdata, IF(F_default=1,G6404+(4*Fnotch-0)/8192,G6404+(F_stop-F_start)/8192) )</f>
        <v>198437.5</v>
      </c>
      <c r="H6405" s="120">
        <f ca="1">IF(FilterType="FIR", OFFSET(PRE_CALC!B6353,0,DEC_RATE), C6405)</f>
        <v>-119.013031449</v>
      </c>
    </row>
    <row r="6406" spans="2:8" x14ac:dyDescent="0.2">
      <c r="B6406" s="45">
        <f>IF(FilterType="FIR", IF(Extend_fmod, PRE_CALC!I6354*Fm, PRE_CALC!A6354*Fdata), IF(F_default=1,B6405+(4*Fnotch-0)/8192,B6405+(F_stop-F_start)/8192) )</f>
        <v>198468.750000128</v>
      </c>
      <c r="C6406" s="39">
        <f t="shared" si="298"/>
        <v>-3.2107499399036015</v>
      </c>
      <c r="D6406" s="84">
        <f ca="1">IF(FilterType="FIR", IF(Extend_fmod=1,OFFSET(PRE_CALC!J6354,0,DEC_RATE), OFFSET(PRE_CALC!B6354,0,DEC_RATE)), C6406)</f>
        <v>-118.664023305</v>
      </c>
      <c r="E6406" s="84">
        <f t="shared" ca="1" si="299"/>
        <v>102406.249999872</v>
      </c>
      <c r="F6406" s="84">
        <f t="shared" ca="1" si="297"/>
        <v>-4.8930546883400004E-3</v>
      </c>
      <c r="G6406" s="119">
        <f>IF(FilterType="FIR",  PRE_CALC!A6354*Fdata, IF(F_default=1,G6405+(4*Fnotch-0)/8192,G6405+(F_stop-F_start)/8192) )</f>
        <v>198468.750000128</v>
      </c>
      <c r="H6406" s="120">
        <f ca="1">IF(FilterType="FIR", OFFSET(PRE_CALC!B6354,0,DEC_RATE), C6406)</f>
        <v>-118.664023305</v>
      </c>
    </row>
    <row r="6407" spans="2:8" x14ac:dyDescent="0.2">
      <c r="B6407" s="45">
        <f>IF(FilterType="FIR", IF(Extend_fmod, PRE_CALC!I6355*Fm, PRE_CALC!A6355*Fdata), IF(F_default=1,B6406+(4*Fnotch-0)/8192,B6406+(F_stop-F_start)/8192) )</f>
        <v>198500</v>
      </c>
      <c r="C6407" s="39">
        <f t="shared" si="298"/>
        <v>-3.211774270815444</v>
      </c>
      <c r="D6407" s="84">
        <f ca="1">IF(FilterType="FIR", IF(Extend_fmod=1,OFFSET(PRE_CALC!J6355,0,DEC_RATE), OFFSET(PRE_CALC!B6355,0,DEC_RATE)), C6407)</f>
        <v>-118.329705449</v>
      </c>
      <c r="E6407" s="84">
        <f t="shared" ca="1" si="299"/>
        <v>102406.249999872</v>
      </c>
      <c r="F6407" s="84">
        <f t="shared" ca="1" si="297"/>
        <v>-4.8930546883400004E-3</v>
      </c>
      <c r="G6407" s="119">
        <f>IF(FilterType="FIR",  PRE_CALC!A6355*Fdata, IF(F_default=1,G6406+(4*Fnotch-0)/8192,G6406+(F_stop-F_start)/8192) )</f>
        <v>198500</v>
      </c>
      <c r="H6407" s="120">
        <f ca="1">IF(FilterType="FIR", OFFSET(PRE_CALC!B6355,0,DEC_RATE), C6407)</f>
        <v>-118.329705449</v>
      </c>
    </row>
    <row r="6408" spans="2:8" x14ac:dyDescent="0.2">
      <c r="B6408" s="45">
        <f>IF(FilterType="FIR", IF(Extend_fmod, PRE_CALC!I6356*Fm, PRE_CALC!A6356*Fdata), IF(F_default=1,B6407+(4*Fnotch-0)/8192,B6407+(F_stop-F_start)/8192) )</f>
        <v>198531.249999872</v>
      </c>
      <c r="C6408" s="39">
        <f t="shared" si="298"/>
        <v>-3.2127987714862813</v>
      </c>
      <c r="D6408" s="84">
        <f ca="1">IF(FilterType="FIR", IF(Extend_fmod=1,OFFSET(PRE_CALC!J6356,0,DEC_RATE), OFFSET(PRE_CALC!B6356,0,DEC_RATE)), C6408)</f>
        <v>-118.009092755</v>
      </c>
      <c r="E6408" s="84">
        <f t="shared" ca="1" si="299"/>
        <v>102406.249999872</v>
      </c>
      <c r="F6408" s="84">
        <f t="shared" ca="1" si="297"/>
        <v>-4.8930546883400004E-3</v>
      </c>
      <c r="G6408" s="119">
        <f>IF(FilterType="FIR",  PRE_CALC!A6356*Fdata, IF(F_default=1,G6407+(4*Fnotch-0)/8192,G6407+(F_stop-F_start)/8192) )</f>
        <v>198531.249999872</v>
      </c>
      <c r="H6408" s="120">
        <f ca="1">IF(FilterType="FIR", OFFSET(PRE_CALC!B6356,0,DEC_RATE), C6408)</f>
        <v>-118.009092755</v>
      </c>
    </row>
    <row r="6409" spans="2:8" x14ac:dyDescent="0.2">
      <c r="B6409" s="45">
        <f>IF(FilterType="FIR", IF(Extend_fmod, PRE_CALC!I6357*Fm, PRE_CALC!A6357*Fdata), IF(F_default=1,B6408+(4*Fnotch-0)/8192,B6408+(F_stop-F_start)/8192) )</f>
        <v>198562.5</v>
      </c>
      <c r="C6409" s="39">
        <f t="shared" si="298"/>
        <v>-3.2138234419286849</v>
      </c>
      <c r="D6409" s="84">
        <f ca="1">IF(FilterType="FIR", IF(Extend_fmod=1,OFFSET(PRE_CALC!J6357,0,DEC_RATE), OFFSET(PRE_CALC!B6357,0,DEC_RATE)), C6409)</f>
        <v>-117.701305483</v>
      </c>
      <c r="E6409" s="84">
        <f t="shared" ca="1" si="299"/>
        <v>102406.249999872</v>
      </c>
      <c r="F6409" s="84">
        <f t="shared" ca="1" si="297"/>
        <v>-4.8930546883400004E-3</v>
      </c>
      <c r="G6409" s="119">
        <f>IF(FilterType="FIR",  PRE_CALC!A6357*Fdata, IF(F_default=1,G6408+(4*Fnotch-0)/8192,G6408+(F_stop-F_start)/8192) )</f>
        <v>198562.5</v>
      </c>
      <c r="H6409" s="120">
        <f ca="1">IF(FilterType="FIR", OFFSET(PRE_CALC!B6357,0,DEC_RATE), C6409)</f>
        <v>-117.701305483</v>
      </c>
    </row>
    <row r="6410" spans="2:8" x14ac:dyDescent="0.2">
      <c r="B6410" s="45">
        <f>IF(FilterType="FIR", IF(Extend_fmod, PRE_CALC!I6358*Fm, PRE_CALC!A6358*Fdata), IF(F_default=1,B6409+(4*Fnotch-0)/8192,B6409+(F_stop-F_start)/8192) )</f>
        <v>198593.750000128</v>
      </c>
      <c r="C6410" s="39">
        <f t="shared" si="298"/>
        <v>-3.2148482821384743</v>
      </c>
      <c r="D6410" s="84">
        <f ca="1">IF(FilterType="FIR", IF(Extend_fmod=1,OFFSET(PRE_CALC!J6358,0,DEC_RATE), OFFSET(PRE_CALC!B6358,0,DEC_RATE)), C6410)</f>
        <v>-117.405554806</v>
      </c>
      <c r="E6410" s="84">
        <f t="shared" ca="1" si="299"/>
        <v>102406.249999872</v>
      </c>
      <c r="F6410" s="84">
        <f t="shared" ca="1" si="297"/>
        <v>-4.8930546883400004E-3</v>
      </c>
      <c r="G6410" s="119">
        <f>IF(FilterType="FIR",  PRE_CALC!A6358*Fdata, IF(F_default=1,G6409+(4*Fnotch-0)/8192,G6409+(F_stop-F_start)/8192) )</f>
        <v>198593.750000128</v>
      </c>
      <c r="H6410" s="120">
        <f ca="1">IF(FilterType="FIR", OFFSET(PRE_CALC!B6358,0,DEC_RATE), C6410)</f>
        <v>-117.405554806</v>
      </c>
    </row>
    <row r="6411" spans="2:8" x14ac:dyDescent="0.2">
      <c r="B6411" s="45">
        <f>IF(FilterType="FIR", IF(Extend_fmod, PRE_CALC!I6359*Fm, PRE_CALC!A6359*Fdata), IF(F_default=1,B6410+(4*Fnotch-0)/8192,B6410+(F_stop-F_start)/8192) )</f>
        <v>198625</v>
      </c>
      <c r="C6411" s="39">
        <f t="shared" si="298"/>
        <v>-3.2158732921114503</v>
      </c>
      <c r="D6411" s="84">
        <f ca="1">IF(FilterType="FIR", IF(Extend_fmod=1,OFFSET(PRE_CALC!J6359,0,DEC_RATE), OFFSET(PRE_CALC!B6359,0,DEC_RATE)), C6411)</f>
        <v>-117.12113074</v>
      </c>
      <c r="E6411" s="84">
        <f t="shared" ca="1" si="299"/>
        <v>102406.249999872</v>
      </c>
      <c r="F6411" s="84">
        <f t="shared" ca="1" si="297"/>
        <v>-4.8930546883400004E-3</v>
      </c>
      <c r="G6411" s="119">
        <f>IF(FilterType="FIR",  PRE_CALC!A6359*Fdata, IF(F_default=1,G6410+(4*Fnotch-0)/8192,G6410+(F_stop-F_start)/8192) )</f>
        <v>198625</v>
      </c>
      <c r="H6411" s="120">
        <f ca="1">IF(FilterType="FIR", OFFSET(PRE_CALC!B6359,0,DEC_RATE), C6411)</f>
        <v>-117.12113074</v>
      </c>
    </row>
    <row r="6412" spans="2:8" x14ac:dyDescent="0.2">
      <c r="B6412" s="45">
        <f>IF(FilterType="FIR", IF(Extend_fmod, PRE_CALC!I6360*Fm, PRE_CALC!A6360*Fdata), IF(F_default=1,B6411+(4*Fnotch-0)/8192,B6411+(F_stop-F_start)/8192) )</f>
        <v>198656.249999872</v>
      </c>
      <c r="C6412" s="39">
        <f t="shared" si="298"/>
        <v>-3.2168984718602216</v>
      </c>
      <c r="D6412" s="84">
        <f ca="1">IF(FilterType="FIR", IF(Extend_fmod=1,OFFSET(PRE_CALC!J6360,0,DEC_RATE), OFFSET(PRE_CALC!B6360,0,DEC_RATE)), C6412)</f>
        <v>-116.847392025</v>
      </c>
      <c r="E6412" s="84">
        <f t="shared" ca="1" si="299"/>
        <v>102406.249999872</v>
      </c>
      <c r="F6412" s="84">
        <f t="shared" ca="1" si="297"/>
        <v>-4.8930546883400004E-3</v>
      </c>
      <c r="G6412" s="119">
        <f>IF(FilterType="FIR",  PRE_CALC!A6360*Fdata, IF(F_default=1,G6411+(4*Fnotch-0)/8192,G6411+(F_stop-F_start)/8192) )</f>
        <v>198656.249999872</v>
      </c>
      <c r="H6412" s="120">
        <f ca="1">IF(FilterType="FIR", OFFSET(PRE_CALC!B6360,0,DEC_RATE), C6412)</f>
        <v>-116.847392025</v>
      </c>
    </row>
    <row r="6413" spans="2:8" x14ac:dyDescent="0.2">
      <c r="B6413" s="45">
        <f>IF(FilterType="FIR", IF(Extend_fmod, PRE_CALC!I6361*Fm, PRE_CALC!A6361*Fdata), IF(F_default=1,B6412+(4*Fnotch-0)/8192,B6412+(F_stop-F_start)/8192) )</f>
        <v>198687.5</v>
      </c>
      <c r="C6413" s="39">
        <f t="shared" si="298"/>
        <v>-3.2179238213974024</v>
      </c>
      <c r="D6413" s="84">
        <f ca="1">IF(FilterType="FIR", IF(Extend_fmod=1,OFFSET(PRE_CALC!J6361,0,DEC_RATE), OFFSET(PRE_CALC!B6361,0,DEC_RATE)), C6413)</f>
        <v>-116.58375758</v>
      </c>
      <c r="E6413" s="84">
        <f t="shared" ca="1" si="299"/>
        <v>102406.249999872</v>
      </c>
      <c r="F6413" s="84">
        <f t="shared" ca="1" si="297"/>
        <v>-4.8930546883400004E-3</v>
      </c>
      <c r="G6413" s="119">
        <f>IF(FilterType="FIR",  PRE_CALC!A6361*Fdata, IF(F_default=1,G6412+(4*Fnotch-0)/8192,G6412+(F_stop-F_start)/8192) )</f>
        <v>198687.5</v>
      </c>
      <c r="H6413" s="120">
        <f ca="1">IF(FilterType="FIR", OFFSET(PRE_CALC!B6361,0,DEC_RATE), C6413)</f>
        <v>-116.58375758</v>
      </c>
    </row>
    <row r="6414" spans="2:8" x14ac:dyDescent="0.2">
      <c r="B6414" s="45">
        <f>IF(FilterType="FIR", IF(Extend_fmod, PRE_CALC!I6362*Fm, PRE_CALC!A6362*Fdata), IF(F_default=1,B6413+(4*Fnotch-0)/8192,B6413+(F_stop-F_start)/8192) )</f>
        <v>198718.750000128</v>
      </c>
      <c r="C6414" s="39">
        <f t="shared" si="298"/>
        <v>-3.2189493407187948</v>
      </c>
      <c r="D6414" s="84">
        <f ca="1">IF(FilterType="FIR", IF(Extend_fmod=1,OFFSET(PRE_CALC!J6362,0,DEC_RATE), OFFSET(PRE_CALC!B6362,0,DEC_RATE)), C6414)</f>
        <v>-116.32969925</v>
      </c>
      <c r="E6414" s="84">
        <f t="shared" ca="1" si="299"/>
        <v>102406.249999872</v>
      </c>
      <c r="F6414" s="84">
        <f t="shared" ca="1" si="297"/>
        <v>-4.8930546883400004E-3</v>
      </c>
      <c r="G6414" s="119">
        <f>IF(FilterType="FIR",  PRE_CALC!A6362*Fdata, IF(F_default=1,G6413+(4*Fnotch-0)/8192,G6413+(F_stop-F_start)/8192) )</f>
        <v>198718.750000128</v>
      </c>
      <c r="H6414" s="120">
        <f ca="1">IF(FilterType="FIR", OFFSET(PRE_CALC!B6362,0,DEC_RATE), C6414)</f>
        <v>-116.32969925</v>
      </c>
    </row>
    <row r="6415" spans="2:8" x14ac:dyDescent="0.2">
      <c r="B6415" s="45">
        <f>IF(FilterType="FIR", IF(Extend_fmod, PRE_CALC!I6363*Fm, PRE_CALC!A6363*Fdata), IF(F_default=1,B6414+(4*Fnotch-0)/8192,B6414+(F_stop-F_start)/8192) )</f>
        <v>198750</v>
      </c>
      <c r="C6415" s="39">
        <f t="shared" si="298"/>
        <v>-3.219975029820203</v>
      </c>
      <c r="D6415" s="84">
        <f ca="1">IF(FilterType="FIR", IF(Extend_fmod=1,OFFSET(PRE_CALC!J6363,0,DEC_RATE), OFFSET(PRE_CALC!B6363,0,DEC_RATE)), C6415)</f>
        <v>-116.084735618</v>
      </c>
      <c r="E6415" s="84">
        <f t="shared" ca="1" si="299"/>
        <v>102406.249999872</v>
      </c>
      <c r="F6415" s="84">
        <f t="shared" ca="1" si="297"/>
        <v>-4.8930546883400004E-3</v>
      </c>
      <c r="G6415" s="119">
        <f>IF(FilterType="FIR",  PRE_CALC!A6363*Fdata, IF(F_default=1,G6414+(4*Fnotch-0)/8192,G6414+(F_stop-F_start)/8192) )</f>
        <v>198750</v>
      </c>
      <c r="H6415" s="120">
        <f ca="1">IF(FilterType="FIR", OFFSET(PRE_CALC!B6363,0,DEC_RATE), C6415)</f>
        <v>-116.084735618</v>
      </c>
    </row>
    <row r="6416" spans="2:8" x14ac:dyDescent="0.2">
      <c r="B6416" s="45">
        <f>IF(FilterType="FIR", IF(Extend_fmod, PRE_CALC!I6364*Fm, PRE_CALC!A6364*Fdata), IF(F_default=1,B6415+(4*Fnotch-0)/8192,B6415+(F_stop-F_start)/8192) )</f>
        <v>198781.249999872</v>
      </c>
      <c r="C6416" s="39">
        <f t="shared" si="298"/>
        <v>-3.2210008887142534</v>
      </c>
      <c r="D6416" s="84">
        <f ca="1">IF(FilterType="FIR", IF(Extend_fmod=1,OFFSET(PRE_CALC!J6364,0,DEC_RATE), OFFSET(PRE_CALC!B6364,0,DEC_RATE)), C6416)</f>
        <v>-115.848426707</v>
      </c>
      <c r="E6416" s="84">
        <f t="shared" ca="1" si="299"/>
        <v>102406.249999872</v>
      </c>
      <c r="F6416" s="84">
        <f t="shared" ca="1" si="297"/>
        <v>-4.8930546883400004E-3</v>
      </c>
      <c r="G6416" s="119">
        <f>IF(FilterType="FIR",  PRE_CALC!A6364*Fdata, IF(F_default=1,G6415+(4*Fnotch-0)/8192,G6415+(F_stop-F_start)/8192) )</f>
        <v>198781.249999872</v>
      </c>
      <c r="H6416" s="120">
        <f ca="1">IF(FilterType="FIR", OFFSET(PRE_CALC!B6364,0,DEC_RATE), C6416)</f>
        <v>-115.848426707</v>
      </c>
    </row>
    <row r="6417" spans="2:8" x14ac:dyDescent="0.2">
      <c r="B6417" s="45">
        <f>IF(FilterType="FIR", IF(Extend_fmod, PRE_CALC!I6365*Fm, PRE_CALC!A6365*Fdata), IF(F_default=1,B6416+(4*Fnotch-0)/8192,B6416+(F_stop-F_start)/8192) )</f>
        <v>198812.5</v>
      </c>
      <c r="C6417" s="39">
        <f t="shared" si="298"/>
        <v>-3.2220269174135412</v>
      </c>
      <c r="D6417" s="84">
        <f ca="1">IF(FilterType="FIR", IF(Extend_fmod=1,OFFSET(PRE_CALC!J6365,0,DEC_RATE), OFFSET(PRE_CALC!B6365,0,DEC_RATE)), C6417)</f>
        <v>-115.62036940599999</v>
      </c>
      <c r="E6417" s="84">
        <f t="shared" ca="1" si="299"/>
        <v>102406.249999872</v>
      </c>
      <c r="F6417" s="84">
        <f t="shared" ca="1" si="297"/>
        <v>-4.8930546883400004E-3</v>
      </c>
      <c r="G6417" s="119">
        <f>IF(FilterType="FIR",  PRE_CALC!A6365*Fdata, IF(F_default=1,G6416+(4*Fnotch-0)/8192,G6416+(F_stop-F_start)/8192) )</f>
        <v>198812.5</v>
      </c>
      <c r="H6417" s="120">
        <f ca="1">IF(FilterType="FIR", OFFSET(PRE_CALC!B6365,0,DEC_RATE), C6417)</f>
        <v>-115.62036940599999</v>
      </c>
    </row>
    <row r="6418" spans="2:8" x14ac:dyDescent="0.2">
      <c r="B6418" s="45">
        <f>IF(FilterType="FIR", IF(Extend_fmod, PRE_CALC!I6366*Fm, PRE_CALC!A6366*Fdata), IF(F_default=1,B6417+(4*Fnotch-0)/8192,B6417+(F_stop-F_start)/8192) )</f>
        <v>198843.750000128</v>
      </c>
      <c r="C6418" s="39">
        <f t="shared" si="298"/>
        <v>-3.2230531159138938</v>
      </c>
      <c r="D6418" s="84">
        <f ca="1">IF(FilterType="FIR", IF(Extend_fmod=1,OFFSET(PRE_CALC!J6366,0,DEC_RATE), OFFSET(PRE_CALC!B6366,0,DEC_RATE)), C6418)</f>
        <v>-115.40019352</v>
      </c>
      <c r="E6418" s="84">
        <f t="shared" ca="1" si="299"/>
        <v>102406.249999872</v>
      </c>
      <c r="F6418" s="84">
        <f t="shared" ca="1" si="297"/>
        <v>-4.8930546883400004E-3</v>
      </c>
      <c r="G6418" s="119">
        <f>IF(FilterType="FIR",  PRE_CALC!A6366*Fdata, IF(F_default=1,G6417+(4*Fnotch-0)/8192,G6417+(F_stop-F_start)/8192) )</f>
        <v>198843.750000128</v>
      </c>
      <c r="H6418" s="120">
        <f ca="1">IF(FilterType="FIR", OFFSET(PRE_CALC!B6366,0,DEC_RATE), C6418)</f>
        <v>-115.40019352</v>
      </c>
    </row>
    <row r="6419" spans="2:8" x14ac:dyDescent="0.2">
      <c r="B6419" s="45">
        <f>IF(FilterType="FIR", IF(Extend_fmod, PRE_CALC!I6367*Fm, PRE_CALC!A6367*Fdata), IF(F_default=1,B6418+(4*Fnotch-0)/8192,B6418+(F_stop-F_start)/8192) )</f>
        <v>198875</v>
      </c>
      <c r="C6419" s="39">
        <f t="shared" si="298"/>
        <v>-3.2240794842110887</v>
      </c>
      <c r="D6419" s="84">
        <f ca="1">IF(FilterType="FIR", IF(Extend_fmod=1,OFFSET(PRE_CALC!J6367,0,DEC_RATE), OFFSET(PRE_CALC!B6367,0,DEC_RATE)), C6419)</f>
        <v>-115.18755834</v>
      </c>
      <c r="E6419" s="84">
        <f t="shared" ca="1" si="299"/>
        <v>102406.249999872</v>
      </c>
      <c r="F6419" s="84">
        <f t="shared" ca="1" si="297"/>
        <v>-4.8930546883400004E-3</v>
      </c>
      <c r="G6419" s="119">
        <f>IF(FilterType="FIR",  PRE_CALC!A6367*Fdata, IF(F_default=1,G6418+(4*Fnotch-0)/8192,G6418+(F_stop-F_start)/8192) )</f>
        <v>198875</v>
      </c>
      <c r="H6419" s="120">
        <f ca="1">IF(FilterType="FIR", OFFSET(PRE_CALC!B6367,0,DEC_RATE), C6419)</f>
        <v>-115.18755834</v>
      </c>
    </row>
    <row r="6420" spans="2:8" x14ac:dyDescent="0.2">
      <c r="B6420" s="45">
        <f>IF(FilterType="FIR", IF(Extend_fmod, PRE_CALC!I6368*Fm, PRE_CALC!A6368*Fdata), IF(F_default=1,B6419+(4*Fnotch-0)/8192,B6419+(F_stop-F_start)/8192) )</f>
        <v>198906.249999872</v>
      </c>
      <c r="C6420" s="39">
        <f t="shared" si="298"/>
        <v>-3.2251060223177785</v>
      </c>
      <c r="D6420" s="84">
        <f ca="1">IF(FilterType="FIR", IF(Extend_fmod=1,OFFSET(PRE_CALC!J6368,0,DEC_RATE), OFFSET(PRE_CALC!B6368,0,DEC_RATE)), C6420)</f>
        <v>-114.98214965</v>
      </c>
      <c r="E6420" s="84">
        <f t="shared" ca="1" si="299"/>
        <v>102406.249999872</v>
      </c>
      <c r="F6420" s="84">
        <f t="shared" ca="1" si="297"/>
        <v>-4.8930546883400004E-3</v>
      </c>
      <c r="G6420" s="119">
        <f>IF(FilterType="FIR",  PRE_CALC!A6368*Fdata, IF(F_default=1,G6419+(4*Fnotch-0)/8192,G6419+(F_stop-F_start)/8192) )</f>
        <v>198906.249999872</v>
      </c>
      <c r="H6420" s="120">
        <f ca="1">IF(FilterType="FIR", OFFSET(PRE_CALC!B6368,0,DEC_RATE), C6420)</f>
        <v>-114.98214965</v>
      </c>
    </row>
    <row r="6421" spans="2:8" x14ac:dyDescent="0.2">
      <c r="B6421" s="45">
        <f>IF(FilterType="FIR", IF(Extend_fmod, PRE_CALC!I6369*Fm, PRE_CALC!A6369*Fdata), IF(F_default=1,B6420+(4*Fnotch-0)/8192,B6420+(F_stop-F_start)/8192) )</f>
        <v>198937.5</v>
      </c>
      <c r="C6421" s="39">
        <f t="shared" si="298"/>
        <v>-3.2261327302465737</v>
      </c>
      <c r="D6421" s="84">
        <f ca="1">IF(FilterType="FIR", IF(Extend_fmod=1,OFFSET(PRE_CALC!J6369,0,DEC_RATE), OFFSET(PRE_CALC!B6369,0,DEC_RATE)), C6421)</f>
        <v>-114.783677106</v>
      </c>
      <c r="E6421" s="84">
        <f t="shared" ca="1" si="299"/>
        <v>102406.249999872</v>
      </c>
      <c r="F6421" s="84">
        <f t="shared" ca="1" si="297"/>
        <v>-4.8930546883400004E-3</v>
      </c>
      <c r="G6421" s="119">
        <f>IF(FilterType="FIR",  PRE_CALC!A6369*Fdata, IF(F_default=1,G6420+(4*Fnotch-0)/8192,G6420+(F_stop-F_start)/8192) )</f>
        <v>198937.5</v>
      </c>
      <c r="H6421" s="120">
        <f ca="1">IF(FilterType="FIR", OFFSET(PRE_CALC!B6369,0,DEC_RATE), C6421)</f>
        <v>-114.783677106</v>
      </c>
    </row>
    <row r="6422" spans="2:8" x14ac:dyDescent="0.2">
      <c r="B6422" s="45">
        <f>IF(FilterType="FIR", IF(Extend_fmod, PRE_CALC!I6370*Fm, PRE_CALC!A6370*Fdata), IF(F_default=1,B6421+(4*Fnotch-0)/8192,B6421+(F_stop-F_start)/8192) )</f>
        <v>198968.750000128</v>
      </c>
      <c r="C6422" s="39">
        <f t="shared" si="298"/>
        <v>-3.2271596079932587</v>
      </c>
      <c r="D6422" s="84">
        <f ca="1">IF(FilterType="FIR", IF(Extend_fmod=1,OFFSET(PRE_CALC!J6370,0,DEC_RATE), OFFSET(PRE_CALC!B6370,0,DEC_RATE)), C6422)</f>
        <v>-114.59187194099999</v>
      </c>
      <c r="E6422" s="84">
        <f t="shared" ca="1" si="299"/>
        <v>102406.249999872</v>
      </c>
      <c r="F6422" s="84">
        <f t="shared" ca="1" si="297"/>
        <v>-4.8930546883400004E-3</v>
      </c>
      <c r="G6422" s="119">
        <f>IF(FilterType="FIR",  PRE_CALC!A6370*Fdata, IF(F_default=1,G6421+(4*Fnotch-0)/8192,G6421+(F_stop-F_start)/8192) )</f>
        <v>198968.750000128</v>
      </c>
      <c r="H6422" s="120">
        <f ca="1">IF(FilterType="FIR", OFFSET(PRE_CALC!B6370,0,DEC_RATE), C6422)</f>
        <v>-114.59187194099999</v>
      </c>
    </row>
    <row r="6423" spans="2:8" x14ac:dyDescent="0.2">
      <c r="B6423" s="45">
        <f>IF(FilterType="FIR", IF(Extend_fmod, PRE_CALC!I6371*Fm, PRE_CALC!A6371*Fdata), IF(F_default=1,B6422+(4*Fnotch-0)/8192,B6422+(F_stop-F_start)/8192) )</f>
        <v>199000</v>
      </c>
      <c r="C6423" s="39">
        <f t="shared" si="298"/>
        <v>-3.228186655553686</v>
      </c>
      <c r="D6423" s="84">
        <f ca="1">IF(FilterType="FIR", IF(Extend_fmod=1,OFFSET(PRE_CALC!J6371,0,DEC_RATE), OFFSET(PRE_CALC!B6371,0,DEC_RATE)), C6423)</f>
        <v>-114.40648493400001</v>
      </c>
      <c r="E6423" s="84">
        <f t="shared" ca="1" si="299"/>
        <v>102406.249999872</v>
      </c>
      <c r="F6423" s="84">
        <f t="shared" ca="1" si="297"/>
        <v>-4.8930546883400004E-3</v>
      </c>
      <c r="G6423" s="119">
        <f>IF(FilterType="FIR",  PRE_CALC!A6371*Fdata, IF(F_default=1,G6422+(4*Fnotch-0)/8192,G6422+(F_stop-F_start)/8192) )</f>
        <v>199000</v>
      </c>
      <c r="H6423" s="120">
        <f ca="1">IF(FilterType="FIR", OFFSET(PRE_CALC!B6371,0,DEC_RATE), C6423)</f>
        <v>-114.40648493400001</v>
      </c>
    </row>
    <row r="6424" spans="2:8" x14ac:dyDescent="0.2">
      <c r="B6424" s="45">
        <f>IF(FilterType="FIR", IF(Extend_fmod, PRE_CALC!I6372*Fm, PRE_CALC!A6372*Fdata), IF(F_default=1,B6423+(4*Fnotch-0)/8192,B6423+(F_stop-F_start)/8192) )</f>
        <v>199031.249999872</v>
      </c>
      <c r="C6424" s="39">
        <f t="shared" si="298"/>
        <v>-3.2292138729404432</v>
      </c>
      <c r="D6424" s="84">
        <f ca="1">IF(FilterType="FIR", IF(Extend_fmod=1,OFFSET(PRE_CALC!J6372,0,DEC_RATE), OFFSET(PRE_CALC!B6372,0,DEC_RATE)), C6424)</f>
        <v>-114.227284627</v>
      </c>
      <c r="E6424" s="84">
        <f t="shared" ca="1" si="299"/>
        <v>102406.249999872</v>
      </c>
      <c r="F6424" s="84">
        <f t="shared" ca="1" si="297"/>
        <v>-4.8930546883400004E-3</v>
      </c>
      <c r="G6424" s="119">
        <f>IF(FilterType="FIR",  PRE_CALC!A6372*Fdata, IF(F_default=1,G6423+(4*Fnotch-0)/8192,G6423+(F_stop-F_start)/8192) )</f>
        <v>199031.249999872</v>
      </c>
      <c r="H6424" s="120">
        <f ca="1">IF(FilterType="FIR", OFFSET(PRE_CALC!B6372,0,DEC_RATE), C6424)</f>
        <v>-114.227284627</v>
      </c>
    </row>
    <row r="6425" spans="2:8" x14ac:dyDescent="0.2">
      <c r="B6425" s="45">
        <f>IF(FilterType="FIR", IF(Extend_fmod, PRE_CALC!I6373*Fm, PRE_CALC!A6373*Fdata), IF(F_default=1,B6424+(4*Fnotch-0)/8192,B6424+(F_stop-F_start)/8192) )</f>
        <v>199062.5</v>
      </c>
      <c r="C6425" s="39">
        <f t="shared" si="298"/>
        <v>-3.2302412601661561</v>
      </c>
      <c r="D6425" s="84">
        <f ca="1">IF(FilterType="FIR", IF(Extend_fmod=1,OFFSET(PRE_CALC!J6373,0,DEC_RATE), OFFSET(PRE_CALC!B6373,0,DEC_RATE)), C6425)</f>
        <v>-114.05405573100001</v>
      </c>
      <c r="E6425" s="84">
        <f t="shared" ca="1" si="299"/>
        <v>102406.249999872</v>
      </c>
      <c r="F6425" s="84">
        <f t="shared" ca="1" si="297"/>
        <v>-4.8930546883400004E-3</v>
      </c>
      <c r="G6425" s="119">
        <f>IF(FilterType="FIR",  PRE_CALC!A6373*Fdata, IF(F_default=1,G6424+(4*Fnotch-0)/8192,G6424+(F_stop-F_start)/8192) )</f>
        <v>199062.5</v>
      </c>
      <c r="H6425" s="120">
        <f ca="1">IF(FilterType="FIR", OFFSET(PRE_CALC!B6373,0,DEC_RATE), C6425)</f>
        <v>-114.05405573100001</v>
      </c>
    </row>
    <row r="6426" spans="2:8" x14ac:dyDescent="0.2">
      <c r="B6426" s="45">
        <f>IF(FilterType="FIR", IF(Extend_fmod, PRE_CALC!I6374*Fm, PRE_CALC!A6374*Fdata), IF(F_default=1,B6425+(4*Fnotch-0)/8192,B6425+(F_stop-F_start)/8192) )</f>
        <v>199093.750000128</v>
      </c>
      <c r="C6426" s="39">
        <f t="shared" si="298"/>
        <v>-3.2312688172266673</v>
      </c>
      <c r="D6426" s="84">
        <f ca="1">IF(FilterType="FIR", IF(Extend_fmod=1,OFFSET(PRE_CALC!J6374,0,DEC_RATE), OFFSET(PRE_CALC!B6374,0,DEC_RATE)), C6426)</f>
        <v>-113.886597724</v>
      </c>
      <c r="E6426" s="84">
        <f t="shared" ca="1" si="299"/>
        <v>102406.249999872</v>
      </c>
      <c r="F6426" s="84">
        <f t="shared" ca="1" si="297"/>
        <v>-4.8930546883400004E-3</v>
      </c>
      <c r="G6426" s="119">
        <f>IF(FilterType="FIR",  PRE_CALC!A6374*Fdata, IF(F_default=1,G6425+(4*Fnotch-0)/8192,G6425+(F_stop-F_start)/8192) )</f>
        <v>199093.750000128</v>
      </c>
      <c r="H6426" s="120">
        <f ca="1">IF(FilterType="FIR", OFFSET(PRE_CALC!B6374,0,DEC_RATE), C6426)</f>
        <v>-113.886597724</v>
      </c>
    </row>
    <row r="6427" spans="2:8" x14ac:dyDescent="0.2">
      <c r="B6427" s="45">
        <f>IF(FilterType="FIR", IF(Extend_fmod, PRE_CALC!I6375*Fm, PRE_CALC!A6375*Fdata), IF(F_default=1,B6426+(4*Fnotch-0)/8192,B6426+(F_stop-F_start)/8192) )</f>
        <v>199125</v>
      </c>
      <c r="C6427" s="39">
        <f t="shared" si="298"/>
        <v>-3.2322965441177507</v>
      </c>
      <c r="D6427" s="84">
        <f ca="1">IF(FilterType="FIR", IF(Extend_fmod=1,OFFSET(PRE_CALC!J6375,0,DEC_RATE), OFFSET(PRE_CALC!B6375,0,DEC_RATE)), C6427)</f>
        <v>-113.72472358900001</v>
      </c>
      <c r="E6427" s="84">
        <f t="shared" ca="1" si="299"/>
        <v>102406.249999872</v>
      </c>
      <c r="F6427" s="84">
        <f t="shared" ca="1" si="297"/>
        <v>-4.8930546883400004E-3</v>
      </c>
      <c r="G6427" s="119">
        <f>IF(FilterType="FIR",  PRE_CALC!A6375*Fdata, IF(F_default=1,G6426+(4*Fnotch-0)/8192,G6426+(F_stop-F_start)/8192) )</f>
        <v>199125</v>
      </c>
      <c r="H6427" s="120">
        <f ca="1">IF(FilterType="FIR", OFFSET(PRE_CALC!B6375,0,DEC_RATE), C6427)</f>
        <v>-113.72472358900001</v>
      </c>
    </row>
    <row r="6428" spans="2:8" x14ac:dyDescent="0.2">
      <c r="B6428" s="45">
        <f>IF(FilterType="FIR", IF(Extend_fmod, PRE_CALC!I6376*Fm, PRE_CALC!A6376*Fdata), IF(F_default=1,B6427+(4*Fnotch-0)/8192,B6427+(F_stop-F_start)/8192) )</f>
        <v>199156.249999872</v>
      </c>
      <c r="C6428" s="39">
        <f t="shared" si="298"/>
        <v>-3.2333244408520629</v>
      </c>
      <c r="D6428" s="84">
        <f ca="1">IF(FilterType="FIR", IF(Extend_fmod=1,OFFSET(PRE_CALC!J6376,0,DEC_RATE), OFFSET(PRE_CALC!B6376,0,DEC_RATE)), C6428)</f>
        <v>-113.568258692</v>
      </c>
      <c r="E6428" s="84">
        <f t="shared" ca="1" si="299"/>
        <v>102406.249999872</v>
      </c>
      <c r="F6428" s="84">
        <f t="shared" ca="1" si="297"/>
        <v>-4.8930546883400004E-3</v>
      </c>
      <c r="G6428" s="119">
        <f>IF(FilterType="FIR",  PRE_CALC!A6376*Fdata, IF(F_default=1,G6427+(4*Fnotch-0)/8192,G6427+(F_stop-F_start)/8192) )</f>
        <v>199156.249999872</v>
      </c>
      <c r="H6428" s="120">
        <f ca="1">IF(FilterType="FIR", OFFSET(PRE_CALC!B6376,0,DEC_RATE), C6428)</f>
        <v>-113.568258692</v>
      </c>
    </row>
    <row r="6429" spans="2:8" x14ac:dyDescent="0.2">
      <c r="B6429" s="45">
        <f>IF(FilterType="FIR", IF(Extend_fmod, PRE_CALC!I6377*Fm, PRE_CALC!A6377*Fdata), IF(F_default=1,B6428+(4*Fnotch-0)/8192,B6428+(F_stop-F_start)/8192) )</f>
        <v>199187.5</v>
      </c>
      <c r="C6429" s="39">
        <f t="shared" si="298"/>
        <v>-3.2343525074422135</v>
      </c>
      <c r="D6429" s="84">
        <f ca="1">IF(FilterType="FIR", IF(Extend_fmod=1,OFFSET(PRE_CALC!J6377,0,DEC_RATE), OFFSET(PRE_CALC!B6377,0,DEC_RATE)), C6429)</f>
        <v>-113.417039782</v>
      </c>
      <c r="E6429" s="84">
        <f t="shared" ca="1" si="299"/>
        <v>102406.249999872</v>
      </c>
      <c r="F6429" s="84">
        <f t="shared" ca="1" si="297"/>
        <v>-4.8930546883400004E-3</v>
      </c>
      <c r="G6429" s="119">
        <f>IF(FilterType="FIR",  PRE_CALC!A6377*Fdata, IF(F_default=1,G6428+(4*Fnotch-0)/8192,G6428+(F_stop-F_start)/8192) )</f>
        <v>199187.5</v>
      </c>
      <c r="H6429" s="120">
        <f ca="1">IF(FilterType="FIR", OFFSET(PRE_CALC!B6377,0,DEC_RATE), C6429)</f>
        <v>-113.417039782</v>
      </c>
    </row>
    <row r="6430" spans="2:8" x14ac:dyDescent="0.2">
      <c r="B6430" s="45">
        <f>IF(FilterType="FIR", IF(Extend_fmod, PRE_CALC!I6378*Fm, PRE_CALC!A6378*Fdata), IF(F_default=1,B6429+(4*Fnotch-0)/8192,B6429+(F_stop-F_start)/8192) )</f>
        <v>199218.750000128</v>
      </c>
      <c r="C6430" s="39">
        <f t="shared" si="298"/>
        <v>-3.2353807438840407</v>
      </c>
      <c r="D6430" s="84">
        <f ca="1">IF(FilterType="FIR", IF(Extend_fmod=1,OFFSET(PRE_CALC!J6378,0,DEC_RATE), OFFSET(PRE_CALC!B6378,0,DEC_RATE)), C6430)</f>
        <v>-113.270914082</v>
      </c>
      <c r="E6430" s="84">
        <f t="shared" ca="1" si="299"/>
        <v>102406.249999872</v>
      </c>
      <c r="F6430" s="84">
        <f t="shared" ca="1" si="297"/>
        <v>-4.8930546883400004E-3</v>
      </c>
      <c r="G6430" s="119">
        <f>IF(FilterType="FIR",  PRE_CALC!A6378*Fdata, IF(F_default=1,G6429+(4*Fnotch-0)/8192,G6429+(F_stop-F_start)/8192) )</f>
        <v>199218.750000128</v>
      </c>
      <c r="H6430" s="120">
        <f ca="1">IF(FilterType="FIR", OFFSET(PRE_CALC!B6378,0,DEC_RATE), C6430)</f>
        <v>-113.270914082</v>
      </c>
    </row>
    <row r="6431" spans="2:8" x14ac:dyDescent="0.2">
      <c r="B6431" s="45">
        <f>IF(FilterType="FIR", IF(Extend_fmod, PRE_CALC!I6379*Fm, PRE_CALC!A6379*Fdata), IF(F_default=1,B6430+(4*Fnotch-0)/8192,B6430+(F_stop-F_start)/8192) )</f>
        <v>199250</v>
      </c>
      <c r="C6431" s="39">
        <f t="shared" si="298"/>
        <v>-3.2364091501733192</v>
      </c>
      <c r="D6431" s="84">
        <f ca="1">IF(FilterType="FIR", IF(Extend_fmod=1,OFFSET(PRE_CALC!J6379,0,DEC_RATE), OFFSET(PRE_CALC!B6379,0,DEC_RATE)), C6431)</f>
        <v>-113.129738483</v>
      </c>
      <c r="E6431" s="84">
        <f t="shared" ca="1" si="299"/>
        <v>102406.249999872</v>
      </c>
      <c r="F6431" s="84">
        <f t="shared" ca="1" si="297"/>
        <v>-4.8930546883400004E-3</v>
      </c>
      <c r="G6431" s="119">
        <f>IF(FilterType="FIR",  PRE_CALC!A6379*Fdata, IF(F_default=1,G6430+(4*Fnotch-0)/8192,G6430+(F_stop-F_start)/8192) )</f>
        <v>199250</v>
      </c>
      <c r="H6431" s="120">
        <f ca="1">IF(FilterType="FIR", OFFSET(PRE_CALC!B6379,0,DEC_RATE), C6431)</f>
        <v>-113.129738483</v>
      </c>
    </row>
    <row r="6432" spans="2:8" x14ac:dyDescent="0.2">
      <c r="B6432" s="45">
        <f>IF(FilterType="FIR", IF(Extend_fmod, PRE_CALC!I6380*Fm, PRE_CALC!A6380*Fdata), IF(F_default=1,B6431+(4*Fnotch-0)/8192,B6431+(F_stop-F_start)/8192) )</f>
        <v>199281.249999872</v>
      </c>
      <c r="C6432" s="39">
        <f t="shared" si="298"/>
        <v>-3.2374377263227001</v>
      </c>
      <c r="D6432" s="84">
        <f ca="1">IF(FilterType="FIR", IF(Extend_fmod=1,OFFSET(PRE_CALC!J6380,0,DEC_RATE), OFFSET(PRE_CALC!B6380,0,DEC_RATE)), C6432)</f>
        <v>-112.993378811</v>
      </c>
      <c r="E6432" s="84">
        <f t="shared" ca="1" si="299"/>
        <v>102406.249999872</v>
      </c>
      <c r="F6432" s="84">
        <f t="shared" ca="1" si="297"/>
        <v>-4.8930546883400004E-3</v>
      </c>
      <c r="G6432" s="119">
        <f>IF(FilterType="FIR",  PRE_CALC!A6380*Fdata, IF(F_default=1,G6431+(4*Fnotch-0)/8192,G6431+(F_stop-F_start)/8192) )</f>
        <v>199281.249999872</v>
      </c>
      <c r="H6432" s="120">
        <f ca="1">IF(FilterType="FIR", OFFSET(PRE_CALC!B6380,0,DEC_RATE), C6432)</f>
        <v>-112.993378811</v>
      </c>
    </row>
    <row r="6433" spans="2:8" x14ac:dyDescent="0.2">
      <c r="B6433" s="45">
        <f>IF(FilterType="FIR", IF(Extend_fmod, PRE_CALC!I6381*Fm, PRE_CALC!A6381*Fdata), IF(F_default=1,B6432+(4*Fnotch-0)/8192,B6432+(F_stop-F_start)/8192) )</f>
        <v>199312.5</v>
      </c>
      <c r="C6433" s="39">
        <f t="shared" si="298"/>
        <v>-3.2384664723448382</v>
      </c>
      <c r="D6433" s="84">
        <f ca="1">IF(FilterType="FIR", IF(Extend_fmod=1,OFFSET(PRE_CALC!J6381,0,DEC_RATE), OFFSET(PRE_CALC!B6381,0,DEC_RATE)), C6433)</f>
        <v>-112.861709167</v>
      </c>
      <c r="E6433" s="84">
        <f t="shared" ca="1" si="299"/>
        <v>102406.249999872</v>
      </c>
      <c r="F6433" s="84">
        <f t="shared" ca="1" si="297"/>
        <v>-4.8930546883400004E-3</v>
      </c>
      <c r="G6433" s="119">
        <f>IF(FilterType="FIR",  PRE_CALC!A6381*Fdata, IF(F_default=1,G6432+(4*Fnotch-0)/8192,G6432+(F_stop-F_start)/8192) )</f>
        <v>199312.5</v>
      </c>
      <c r="H6433" s="120">
        <f ca="1">IF(FilterType="FIR", OFFSET(PRE_CALC!B6381,0,DEC_RATE), C6433)</f>
        <v>-112.861709167</v>
      </c>
    </row>
    <row r="6434" spans="2:8" x14ac:dyDescent="0.2">
      <c r="B6434" s="45">
        <f>IF(FilterType="FIR", IF(Extend_fmod, PRE_CALC!I6382*Fm, PRE_CALC!A6382*Fdata), IF(F_default=1,B6433+(4*Fnotch-0)/8192,B6433+(F_stop-F_start)/8192) )</f>
        <v>199343.750000128</v>
      </c>
      <c r="C6434" s="39">
        <f t="shared" si="298"/>
        <v>-3.2394953882355262</v>
      </c>
      <c r="D6434" s="84">
        <f ca="1">IF(FilterType="FIR", IF(Extend_fmod=1,OFFSET(PRE_CALC!J6382,0,DEC_RATE), OFFSET(PRE_CALC!B6382,0,DEC_RATE)), C6434)</f>
        <v>-112.734611327</v>
      </c>
      <c r="E6434" s="84">
        <f t="shared" ca="1" si="299"/>
        <v>102406.249999872</v>
      </c>
      <c r="F6434" s="84">
        <f t="shared" ca="1" si="297"/>
        <v>-4.8930546883400004E-3</v>
      </c>
      <c r="G6434" s="119">
        <f>IF(FilterType="FIR",  PRE_CALC!A6382*Fdata, IF(F_default=1,G6433+(4*Fnotch-0)/8192,G6433+(F_stop-F_start)/8192) )</f>
        <v>199343.750000128</v>
      </c>
      <c r="H6434" s="120">
        <f ca="1">IF(FilterType="FIR", OFFSET(PRE_CALC!B6382,0,DEC_RATE), C6434)</f>
        <v>-112.734611327</v>
      </c>
    </row>
    <row r="6435" spans="2:8" x14ac:dyDescent="0.2">
      <c r="B6435" s="45">
        <f>IF(FilterType="FIR", IF(Extend_fmod, PRE_CALC!I6383*Fm, PRE_CALC!A6383*Fdata), IF(F_default=1,B6434+(4*Fnotch-0)/8192,B6434+(F_stop-F_start)/8192) )</f>
        <v>199375</v>
      </c>
      <c r="C6435" s="39">
        <f t="shared" si="298"/>
        <v>-3.2405244739905688</v>
      </c>
      <c r="D6435" s="84">
        <f ca="1">IF(FilterType="FIR", IF(Extend_fmod=1,OFFSET(PRE_CALC!J6383,0,DEC_RATE), OFFSET(PRE_CALC!B6383,0,DEC_RATE)), C6435)</f>
        <v>-112.611974205</v>
      </c>
      <c r="E6435" s="84">
        <f t="shared" ca="1" si="299"/>
        <v>102406.249999872</v>
      </c>
      <c r="F6435" s="84">
        <f t="shared" ca="1" si="297"/>
        <v>-4.8930546883400004E-3</v>
      </c>
      <c r="G6435" s="119">
        <f>IF(FilterType="FIR",  PRE_CALC!A6383*Fdata, IF(F_default=1,G6434+(4*Fnotch-0)/8192,G6434+(F_stop-F_start)/8192) )</f>
        <v>199375</v>
      </c>
      <c r="H6435" s="120">
        <f ca="1">IF(FilterType="FIR", OFFSET(PRE_CALC!B6383,0,DEC_RATE), C6435)</f>
        <v>-112.611974205</v>
      </c>
    </row>
    <row r="6436" spans="2:8" x14ac:dyDescent="0.2">
      <c r="B6436" s="45">
        <f>IF(FilterType="FIR", IF(Extend_fmod, PRE_CALC!I6384*Fm, PRE_CALC!A6384*Fdata), IF(F_default=1,B6435+(4*Fnotch-0)/8192,B6435+(F_stop-F_start)/8192) )</f>
        <v>199406.249999872</v>
      </c>
      <c r="C6436" s="39">
        <f t="shared" si="298"/>
        <v>-3.2415537296226149</v>
      </c>
      <c r="D6436" s="84">
        <f ca="1">IF(FilterType="FIR", IF(Extend_fmod=1,OFFSET(PRE_CALC!J6384,0,DEC_RATE), OFFSET(PRE_CALC!B6384,0,DEC_RATE)), C6436)</f>
        <v>-112.493693357</v>
      </c>
      <c r="E6436" s="84">
        <f t="shared" ca="1" si="299"/>
        <v>102406.249999872</v>
      </c>
      <c r="F6436" s="84">
        <f t="shared" ca="1" si="297"/>
        <v>-4.8930546883400004E-3</v>
      </c>
      <c r="G6436" s="119">
        <f>IF(FilterType="FIR",  PRE_CALC!A6384*Fdata, IF(F_default=1,G6435+(4*Fnotch-0)/8192,G6435+(F_stop-F_start)/8192) )</f>
        <v>199406.249999872</v>
      </c>
      <c r="H6436" s="120">
        <f ca="1">IF(FilterType="FIR", OFFSET(PRE_CALC!B6384,0,DEC_RATE), C6436)</f>
        <v>-112.493693357</v>
      </c>
    </row>
    <row r="6437" spans="2:8" x14ac:dyDescent="0.2">
      <c r="B6437" s="45">
        <f>IF(FilterType="FIR", IF(Extend_fmod, PRE_CALC!I6385*Fm, PRE_CALC!A6385*Fdata), IF(F_default=1,B6436+(4*Fnotch-0)/8192,B6436+(F_stop-F_start)/8192) )</f>
        <v>199437.5</v>
      </c>
      <c r="C6437" s="39">
        <f t="shared" si="298"/>
        <v>-3.2425831551443256</v>
      </c>
      <c r="D6437" s="84">
        <f ca="1">IF(FilterType="FIR", IF(Extend_fmod=1,OFFSET(PRE_CALC!J6385,0,DEC_RATE), OFFSET(PRE_CALC!B6385,0,DEC_RATE)), C6437)</f>
        <v>-112.379670537</v>
      </c>
      <c r="E6437" s="84">
        <f t="shared" ca="1" si="299"/>
        <v>102406.249999872</v>
      </c>
      <c r="F6437" s="84">
        <f t="shared" ca="1" si="297"/>
        <v>-4.8930546883400004E-3</v>
      </c>
      <c r="G6437" s="119">
        <f>IF(FilterType="FIR",  PRE_CALC!A6385*Fdata, IF(F_default=1,G6436+(4*Fnotch-0)/8192,G6436+(F_stop-F_start)/8192) )</f>
        <v>199437.5</v>
      </c>
      <c r="H6437" s="120">
        <f ca="1">IF(FilterType="FIR", OFFSET(PRE_CALC!B6385,0,DEC_RATE), C6437)</f>
        <v>-112.379670537</v>
      </c>
    </row>
    <row r="6438" spans="2:8" x14ac:dyDescent="0.2">
      <c r="B6438" s="45">
        <f>IF(FilterType="FIR", IF(Extend_fmod, PRE_CALC!I6386*Fm, PRE_CALC!A6386*Fdata), IF(F_default=1,B6437+(4*Fnotch-0)/8192,B6437+(F_stop-F_start)/8192) )</f>
        <v>199468.750000128</v>
      </c>
      <c r="C6438" s="39">
        <f t="shared" si="298"/>
        <v>-3.2436127505515073</v>
      </c>
      <c r="D6438" s="84">
        <f ca="1">IF(FilterType="FIR", IF(Extend_fmod=1,OFFSET(PRE_CALC!J6386,0,DEC_RATE), OFFSET(PRE_CALC!B6386,0,DEC_RATE)), C6438)</f>
        <v>-112.26981328799999</v>
      </c>
      <c r="E6438" s="84">
        <f t="shared" ca="1" si="299"/>
        <v>102406.249999872</v>
      </c>
      <c r="F6438" s="84">
        <f t="shared" ca="1" si="297"/>
        <v>-4.8930546883400004E-3</v>
      </c>
      <c r="G6438" s="119">
        <f>IF(FilterType="FIR",  PRE_CALC!A6386*Fdata, IF(F_default=1,G6437+(4*Fnotch-0)/8192,G6437+(F_stop-F_start)/8192) )</f>
        <v>199468.750000128</v>
      </c>
      <c r="H6438" s="120">
        <f ca="1">IF(FilterType="FIR", OFFSET(PRE_CALC!B6386,0,DEC_RATE), C6438)</f>
        <v>-112.26981328799999</v>
      </c>
    </row>
    <row r="6439" spans="2:8" x14ac:dyDescent="0.2">
      <c r="B6439" s="45">
        <f>IF(FilterType="FIR", IF(Extend_fmod, PRE_CALC!I6387*Fm, PRE_CALC!A6387*Fdata), IF(F_default=1,B6438+(4*Fnotch-0)/8192,B6438+(F_stop-F_start)/8192) )</f>
        <v>199500</v>
      </c>
      <c r="C6439" s="39">
        <f t="shared" si="298"/>
        <v>-3.244642515839943</v>
      </c>
      <c r="D6439" s="84">
        <f ca="1">IF(FilterType="FIR", IF(Extend_fmod=1,OFFSET(PRE_CALC!J6387,0,DEC_RATE), OFFSET(PRE_CALC!B6387,0,DEC_RATE)), C6439)</f>
        <v>-112.164034574</v>
      </c>
      <c r="E6439" s="84">
        <f t="shared" ca="1" si="299"/>
        <v>102406.249999872</v>
      </c>
      <c r="F6439" s="84">
        <f t="shared" ca="1" si="297"/>
        <v>-4.8930546883400004E-3</v>
      </c>
      <c r="G6439" s="119">
        <f>IF(FilterType="FIR",  PRE_CALC!A6387*Fdata, IF(F_default=1,G6438+(4*Fnotch-0)/8192,G6438+(F_stop-F_start)/8192) )</f>
        <v>199500</v>
      </c>
      <c r="H6439" s="120">
        <f ca="1">IF(FilterType="FIR", OFFSET(PRE_CALC!B6387,0,DEC_RATE), C6439)</f>
        <v>-112.164034574</v>
      </c>
    </row>
    <row r="6440" spans="2:8" x14ac:dyDescent="0.2">
      <c r="B6440" s="45">
        <f>IF(FilterType="FIR", IF(Extend_fmod, PRE_CALC!I6388*Fm, PRE_CALC!A6388*Fdata), IF(F_default=1,B6439+(4*Fnotch-0)/8192,B6439+(F_stop-F_start)/8192) )</f>
        <v>199531.249999872</v>
      </c>
      <c r="C6440" s="39">
        <f t="shared" si="298"/>
        <v>-3.245672451022287</v>
      </c>
      <c r="D6440" s="84">
        <f ca="1">IF(FilterType="FIR", IF(Extend_fmod=1,OFFSET(PRE_CALC!J6388,0,DEC_RATE), OFFSET(PRE_CALC!B6388,0,DEC_RATE)), C6440)</f>
        <v>-112.062252437</v>
      </c>
      <c r="E6440" s="84">
        <f t="shared" ca="1" si="299"/>
        <v>102406.249999872</v>
      </c>
      <c r="F6440" s="84">
        <f t="shared" ca="1" si="297"/>
        <v>-4.8930546883400004E-3</v>
      </c>
      <c r="G6440" s="119">
        <f>IF(FilterType="FIR",  PRE_CALC!A6388*Fdata, IF(F_default=1,G6439+(4*Fnotch-0)/8192,G6439+(F_stop-F_start)/8192) )</f>
        <v>199531.249999872</v>
      </c>
      <c r="H6440" s="120">
        <f ca="1">IF(FilterType="FIR", OFFSET(PRE_CALC!B6388,0,DEC_RATE), C6440)</f>
        <v>-112.062252437</v>
      </c>
    </row>
    <row r="6441" spans="2:8" x14ac:dyDescent="0.2">
      <c r="B6441" s="45">
        <f>IF(FilterType="FIR", IF(Extend_fmod, PRE_CALC!I6389*Fm, PRE_CALC!A6389*Fdata), IF(F_default=1,B6440+(4*Fnotch-0)/8192,B6440+(F_stop-F_start)/8192) )</f>
        <v>199562.5</v>
      </c>
      <c r="C6441" s="39">
        <f t="shared" si="298"/>
        <v>-3.2467025561112273</v>
      </c>
      <c r="D6441" s="84">
        <f ca="1">IF(FilterType="FIR", IF(Extend_fmod=1,OFFSET(PRE_CALC!J6389,0,DEC_RATE), OFFSET(PRE_CALC!B6389,0,DEC_RATE)), C6441)</f>
        <v>-111.96438969</v>
      </c>
      <c r="E6441" s="84">
        <f t="shared" ca="1" si="299"/>
        <v>102406.249999872</v>
      </c>
      <c r="F6441" s="84">
        <f t="shared" ca="1" si="297"/>
        <v>-4.8930546883400004E-3</v>
      </c>
      <c r="G6441" s="119">
        <f>IF(FilterType="FIR",  PRE_CALC!A6389*Fdata, IF(F_default=1,G6440+(4*Fnotch-0)/8192,G6440+(F_stop-F_start)/8192) )</f>
        <v>199562.5</v>
      </c>
      <c r="H6441" s="120">
        <f ca="1">IF(FilterType="FIR", OFFSET(PRE_CALC!B6389,0,DEC_RATE), C6441)</f>
        <v>-111.96438969</v>
      </c>
    </row>
    <row r="6442" spans="2:8" x14ac:dyDescent="0.2">
      <c r="B6442" s="45">
        <f>IF(FilterType="FIR", IF(Extend_fmod, PRE_CALC!I6390*Fm, PRE_CALC!A6390*Fdata), IF(F_default=1,B6441+(4*Fnotch-0)/8192,B6441+(F_stop-F_start)/8192) )</f>
        <v>199593.750000128</v>
      </c>
      <c r="C6442" s="39">
        <f t="shared" si="298"/>
        <v>-3.2477328311025606</v>
      </c>
      <c r="D6442" s="84">
        <f ca="1">IF(FilterType="FIR", IF(Extend_fmod=1,OFFSET(PRE_CALC!J6390,0,DEC_RATE), OFFSET(PRE_CALC!B6390,0,DEC_RATE)), C6442)</f>
        <v>-111.870373632</v>
      </c>
      <c r="E6442" s="84">
        <f t="shared" ca="1" si="299"/>
        <v>102406.249999872</v>
      </c>
      <c r="F6442" s="84">
        <f t="shared" ca="1" si="297"/>
        <v>-4.8930546883400004E-3</v>
      </c>
      <c r="G6442" s="119">
        <f>IF(FilterType="FIR",  PRE_CALC!A6390*Fdata, IF(F_default=1,G6441+(4*Fnotch-0)/8192,G6441+(F_stop-F_start)/8192) )</f>
        <v>199593.750000128</v>
      </c>
      <c r="H6442" s="120">
        <f ca="1">IF(FilterType="FIR", OFFSET(PRE_CALC!B6390,0,DEC_RATE), C6442)</f>
        <v>-111.870373632</v>
      </c>
    </row>
    <row r="6443" spans="2:8" x14ac:dyDescent="0.2">
      <c r="B6443" s="45">
        <f>IF(FilterType="FIR", IF(Extend_fmod, PRE_CALC!I6391*Fm, PRE_CALC!A6391*Fdata), IF(F_default=1,B6442+(4*Fnotch-0)/8192,B6442+(F_stop-F_start)/8192) )</f>
        <v>199625</v>
      </c>
      <c r="C6443" s="39">
        <f t="shared" si="298"/>
        <v>-3.2487632759920553</v>
      </c>
      <c r="D6443" s="84">
        <f ca="1">IF(FilterType="FIR", IF(Extend_fmod=1,OFFSET(PRE_CALC!J6391,0,DEC_RATE), OFFSET(PRE_CALC!B6391,0,DEC_RATE)), C6443)</f>
        <v>-111.780135789</v>
      </c>
      <c r="E6443" s="84">
        <f t="shared" ca="1" si="299"/>
        <v>102406.249999872</v>
      </c>
      <c r="F6443" s="84">
        <f t="shared" ca="1" si="297"/>
        <v>-4.8930546883400004E-3</v>
      </c>
      <c r="G6443" s="119">
        <f>IF(FilterType="FIR",  PRE_CALC!A6391*Fdata, IF(F_default=1,G6442+(4*Fnotch-0)/8192,G6442+(F_stop-F_start)/8192) )</f>
        <v>199625</v>
      </c>
      <c r="H6443" s="120">
        <f ca="1">IF(FilterType="FIR", OFFSET(PRE_CALC!B6391,0,DEC_RATE), C6443)</f>
        <v>-111.780135789</v>
      </c>
    </row>
    <row r="6444" spans="2:8" x14ac:dyDescent="0.2">
      <c r="B6444" s="45">
        <f>IF(FilterType="FIR", IF(Extend_fmod, PRE_CALC!I6392*Fm, PRE_CALC!A6392*Fdata), IF(F_default=1,B6443+(4*Fnotch-0)/8192,B6443+(F_stop-F_start)/8192) )</f>
        <v>199656.249999872</v>
      </c>
      <c r="C6444" s="39">
        <f t="shared" si="298"/>
        <v>-3.2497938907924007</v>
      </c>
      <c r="D6444" s="84">
        <f ca="1">IF(FilterType="FIR", IF(Extend_fmod=1,OFFSET(PRE_CALC!J6392,0,DEC_RATE), OFFSET(PRE_CALC!B6392,0,DEC_RATE)), C6444)</f>
        <v>-111.693611679</v>
      </c>
      <c r="E6444" s="84">
        <f t="shared" ca="1" si="299"/>
        <v>102406.249999872</v>
      </c>
      <c r="F6444" s="84">
        <f t="shared" ca="1" si="297"/>
        <v>-4.8930546883400004E-3</v>
      </c>
      <c r="G6444" s="119">
        <f>IF(FilterType="FIR",  PRE_CALC!A6392*Fdata, IF(F_default=1,G6443+(4*Fnotch-0)/8192,G6443+(F_stop-F_start)/8192) )</f>
        <v>199656.249999872</v>
      </c>
      <c r="H6444" s="120">
        <f ca="1">IF(FilterType="FIR", OFFSET(PRE_CALC!B6392,0,DEC_RATE), C6444)</f>
        <v>-111.693611679</v>
      </c>
    </row>
    <row r="6445" spans="2:8" x14ac:dyDescent="0.2">
      <c r="B6445" s="45">
        <f>IF(FilterType="FIR", IF(Extend_fmod, PRE_CALC!I6393*Fm, PRE_CALC!A6393*Fdata), IF(F_default=1,B6444+(4*Fnotch-0)/8192,B6444+(F_stop-F_start)/8192) )</f>
        <v>199687.5</v>
      </c>
      <c r="C6445" s="39">
        <f t="shared" si="298"/>
        <v>-3.2508246755162711</v>
      </c>
      <c r="D6445" s="84">
        <f ca="1">IF(FilterType="FIR", IF(Extend_fmod=1,OFFSET(PRE_CALC!J6393,0,DEC_RATE), OFFSET(PRE_CALC!B6393,0,DEC_RATE)), C6445)</f>
        <v>-111.610740588</v>
      </c>
      <c r="E6445" s="84">
        <f t="shared" ca="1" si="299"/>
        <v>102406.249999872</v>
      </c>
      <c r="F6445" s="84">
        <f t="shared" ca="1" si="297"/>
        <v>-4.8930546883400004E-3</v>
      </c>
      <c r="G6445" s="119">
        <f>IF(FilterType="FIR",  PRE_CALC!A6393*Fdata, IF(F_default=1,G6444+(4*Fnotch-0)/8192,G6444+(F_stop-F_start)/8192) )</f>
        <v>199687.5</v>
      </c>
      <c r="H6445" s="120">
        <f ca="1">IF(FilterType="FIR", OFFSET(PRE_CALC!B6393,0,DEC_RATE), C6445)</f>
        <v>-111.610740588</v>
      </c>
    </row>
    <row r="6446" spans="2:8" x14ac:dyDescent="0.2">
      <c r="B6446" s="45">
        <f>IF(FilterType="FIR", IF(Extend_fmod, PRE_CALC!I6394*Fm, PRE_CALC!A6394*Fdata), IF(F_default=1,B6445+(4*Fnotch-0)/8192,B6445+(F_stop-F_start)/8192) )</f>
        <v>199718.750000128</v>
      </c>
      <c r="C6446" s="39">
        <f t="shared" si="298"/>
        <v>-3.2518556301594606</v>
      </c>
      <c r="D6446" s="84">
        <f ca="1">IF(FilterType="FIR", IF(Extend_fmod=1,OFFSET(PRE_CALC!J6394,0,DEC_RATE), OFFSET(PRE_CALC!B6394,0,DEC_RATE)), C6446)</f>
        <v>-111.531465372</v>
      </c>
      <c r="E6446" s="84">
        <f t="shared" ca="1" si="299"/>
        <v>102406.249999872</v>
      </c>
      <c r="F6446" s="84">
        <f t="shared" ca="1" si="297"/>
        <v>-4.8930546883400004E-3</v>
      </c>
      <c r="G6446" s="119">
        <f>IF(FilterType="FIR",  PRE_CALC!A6394*Fdata, IF(F_default=1,G6445+(4*Fnotch-0)/8192,G6445+(F_stop-F_start)/8192) )</f>
        <v>199718.750000128</v>
      </c>
      <c r="H6446" s="120">
        <f ca="1">IF(FilterType="FIR", OFFSET(PRE_CALC!B6394,0,DEC_RATE), C6446)</f>
        <v>-111.531465372</v>
      </c>
    </row>
    <row r="6447" spans="2:8" x14ac:dyDescent="0.2">
      <c r="B6447" s="45">
        <f>IF(FilterType="FIR", IF(Extend_fmod, PRE_CALC!I6395*Fm, PRE_CALC!A6395*Fdata), IF(F_default=1,B6446+(4*Fnotch-0)/8192,B6446+(F_stop-F_start)/8192) )</f>
        <v>199750</v>
      </c>
      <c r="C6447" s="39">
        <f t="shared" si="298"/>
        <v>-3.2528867547177547</v>
      </c>
      <c r="D6447" s="84">
        <f ca="1">IF(FilterType="FIR", IF(Extend_fmod=1,OFFSET(PRE_CALC!J6395,0,DEC_RATE), OFFSET(PRE_CALC!B6395,0,DEC_RATE)), C6447)</f>
        <v>-111.455732275</v>
      </c>
      <c r="E6447" s="84">
        <f t="shared" ca="1" si="299"/>
        <v>102406.249999872</v>
      </c>
      <c r="F6447" s="84">
        <f t="shared" ca="1" si="297"/>
        <v>-4.8930546883400004E-3</v>
      </c>
      <c r="G6447" s="119">
        <f>IF(FilterType="FIR",  PRE_CALC!A6395*Fdata, IF(F_default=1,G6446+(4*Fnotch-0)/8192,G6446+(F_stop-F_start)/8192) )</f>
        <v>199750</v>
      </c>
      <c r="H6447" s="120">
        <f ca="1">IF(FilterType="FIR", OFFSET(PRE_CALC!B6395,0,DEC_RATE), C6447)</f>
        <v>-111.455732275</v>
      </c>
    </row>
    <row r="6448" spans="2:8" x14ac:dyDescent="0.2">
      <c r="B6448" s="45">
        <f>IF(FilterType="FIR", IF(Extend_fmod, PRE_CALC!I6396*Fm, PRE_CALC!A6396*Fdata), IF(F_default=1,B6447+(4*Fnotch-0)/8192,B6447+(F_stop-F_start)/8192) )</f>
        <v>199781.249999872</v>
      </c>
      <c r="C6448" s="39">
        <f t="shared" si="298"/>
        <v>-3.2539180492038362</v>
      </c>
      <c r="D6448" s="84">
        <f ca="1">IF(FilterType="FIR", IF(Extend_fmod=1,OFFSET(PRE_CALC!J6396,0,DEC_RATE), OFFSET(PRE_CALC!B6396,0,DEC_RATE)), C6448)</f>
        <v>-111.38349075799999</v>
      </c>
      <c r="E6448" s="84">
        <f t="shared" ca="1" si="299"/>
        <v>102406.249999872</v>
      </c>
      <c r="F6448" s="84">
        <f t="shared" ca="1" si="297"/>
        <v>-4.8930546883400004E-3</v>
      </c>
      <c r="G6448" s="119">
        <f>IF(FilterType="FIR",  PRE_CALC!A6396*Fdata, IF(F_default=1,G6447+(4*Fnotch-0)/8192,G6447+(F_stop-F_start)/8192) )</f>
        <v>199781.249999872</v>
      </c>
      <c r="H6448" s="120">
        <f ca="1">IF(FilterType="FIR", OFFSET(PRE_CALC!B6396,0,DEC_RATE), C6448)</f>
        <v>-111.38349075799999</v>
      </c>
    </row>
    <row r="6449" spans="2:8" x14ac:dyDescent="0.2">
      <c r="B6449" s="45">
        <f>IF(FilterType="FIR", IF(Extend_fmod, PRE_CALC!I6397*Fm, PRE_CALC!A6397*Fdata), IF(F_default=1,B6448+(4*Fnotch-0)/8192,B6448+(F_stop-F_start)/8192) )</f>
        <v>199812.5</v>
      </c>
      <c r="C6449" s="39">
        <f t="shared" si="298"/>
        <v>-3.2549495136304056</v>
      </c>
      <c r="D6449" s="84">
        <f ca="1">IF(FilterType="FIR", IF(Extend_fmod=1,OFFSET(PRE_CALC!J6397,0,DEC_RATE), OFFSET(PRE_CALC!B6397,0,DEC_RATE)), C6449)</f>
        <v>-111.314693343</v>
      </c>
      <c r="E6449" s="84">
        <f t="shared" ca="1" si="299"/>
        <v>102406.249999872</v>
      </c>
      <c r="F6449" s="84">
        <f t="shared" ca="1" si="297"/>
        <v>-4.8930546883400004E-3</v>
      </c>
      <c r="G6449" s="119">
        <f>IF(FilterType="FIR",  PRE_CALC!A6397*Fdata, IF(F_default=1,G6448+(4*Fnotch-0)/8192,G6448+(F_stop-F_start)/8192) )</f>
        <v>199812.5</v>
      </c>
      <c r="H6449" s="120">
        <f ca="1">IF(FilterType="FIR", OFFSET(PRE_CALC!B6397,0,DEC_RATE), C6449)</f>
        <v>-111.314693343</v>
      </c>
    </row>
    <row r="6450" spans="2:8" x14ac:dyDescent="0.2">
      <c r="B6450" s="45">
        <f>IF(FilterType="FIR", IF(Extend_fmod, PRE_CALC!I6398*Fm, PRE_CALC!A6398*Fdata), IF(F_default=1,B6449+(4*Fnotch-0)/8192,B6449+(F_stop-F_start)/8192) )</f>
        <v>199843.750000128</v>
      </c>
      <c r="C6450" s="39">
        <f t="shared" si="298"/>
        <v>-3.2559811479932299</v>
      </c>
      <c r="D6450" s="84">
        <f ca="1">IF(FilterType="FIR", IF(Extend_fmod=1,OFFSET(PRE_CALC!J6398,0,DEC_RATE), OFFSET(PRE_CALC!B6398,0,DEC_RATE)), C6450)</f>
        <v>-111.249295469</v>
      </c>
      <c r="E6450" s="84">
        <f t="shared" ca="1" si="299"/>
        <v>102406.249999872</v>
      </c>
      <c r="F6450" s="84">
        <f t="shared" ca="1" si="297"/>
        <v>-4.8930546883400004E-3</v>
      </c>
      <c r="G6450" s="119">
        <f>IF(FilterType="FIR",  PRE_CALC!A6398*Fdata, IF(F_default=1,G6449+(4*Fnotch-0)/8192,G6449+(F_stop-F_start)/8192) )</f>
        <v>199843.750000128</v>
      </c>
      <c r="H6450" s="120">
        <f ca="1">IF(FilterType="FIR", OFFSET(PRE_CALC!B6398,0,DEC_RATE), C6450)</f>
        <v>-111.249295469</v>
      </c>
    </row>
    <row r="6451" spans="2:8" x14ac:dyDescent="0.2">
      <c r="B6451" s="45">
        <f>IF(FilterType="FIR", IF(Extend_fmod, PRE_CALC!I6399*Fm, PRE_CALC!A6399*Fdata), IF(F_default=1,B6450+(4*Fnotch-0)/8192,B6450+(F_stop-F_start)/8192) )</f>
        <v>199875</v>
      </c>
      <c r="C6451" s="39">
        <f t="shared" si="298"/>
        <v>-3.2570129522881066</v>
      </c>
      <c r="D6451" s="84">
        <f ca="1">IF(FilterType="FIR", IF(Extend_fmod=1,OFFSET(PRE_CALC!J6399,0,DEC_RATE), OFFSET(PRE_CALC!B6399,0,DEC_RATE)), C6451)</f>
        <v>-111.18725536399999</v>
      </c>
      <c r="E6451" s="84">
        <f t="shared" ca="1" si="299"/>
        <v>102406.249999872</v>
      </c>
      <c r="F6451" s="84">
        <f t="shared" ca="1" si="297"/>
        <v>-4.8930546883400004E-3</v>
      </c>
      <c r="G6451" s="119">
        <f>IF(FilterType="FIR",  PRE_CALC!A6399*Fdata, IF(F_default=1,G6450+(4*Fnotch-0)/8192,G6450+(F_stop-F_start)/8192) )</f>
        <v>199875</v>
      </c>
      <c r="H6451" s="120">
        <f ca="1">IF(FilterType="FIR", OFFSET(PRE_CALC!B6399,0,DEC_RATE), C6451)</f>
        <v>-111.18725536399999</v>
      </c>
    </row>
    <row r="6452" spans="2:8" x14ac:dyDescent="0.2">
      <c r="B6452" s="45">
        <f>IF(FilterType="FIR", IF(Extend_fmod, PRE_CALC!I6400*Fm, PRE_CALC!A6400*Fdata), IF(F_default=1,B6451+(4*Fnotch-0)/8192,B6451+(F_stop-F_start)/8192) )</f>
        <v>199906.249999872</v>
      </c>
      <c r="C6452" s="39">
        <f t="shared" si="298"/>
        <v>-3.2580449265277101</v>
      </c>
      <c r="D6452" s="84">
        <f ca="1">IF(FilterType="FIR", IF(Extend_fmod=1,OFFSET(PRE_CALC!J6400,0,DEC_RATE), OFFSET(PRE_CALC!B6400,0,DEC_RATE)), C6452)</f>
        <v>-111.128533922</v>
      </c>
      <c r="E6452" s="84">
        <f t="shared" ca="1" si="299"/>
        <v>102406.249999872</v>
      </c>
      <c r="F6452" s="84">
        <f t="shared" ca="1" si="297"/>
        <v>-4.8930546883400004E-3</v>
      </c>
      <c r="G6452" s="119">
        <f>IF(FilterType="FIR",  PRE_CALC!A6400*Fdata, IF(F_default=1,G6451+(4*Fnotch-0)/8192,G6451+(F_stop-F_start)/8192) )</f>
        <v>199906.249999872</v>
      </c>
      <c r="H6452" s="120">
        <f ca="1">IF(FilterType="FIR", OFFSET(PRE_CALC!B6400,0,DEC_RATE), C6452)</f>
        <v>-111.128533922</v>
      </c>
    </row>
    <row r="6453" spans="2:8" x14ac:dyDescent="0.2">
      <c r="B6453" s="45">
        <f>IF(FilterType="FIR", IF(Extend_fmod, PRE_CALC!I6401*Fm, PRE_CALC!A6401*Fdata), IF(F_default=1,B6452+(4*Fnotch-0)/8192,B6452+(F_stop-F_start)/8192) )</f>
        <v>199937.5</v>
      </c>
      <c r="C6453" s="39">
        <f t="shared" si="298"/>
        <v>-3.2590770707247834</v>
      </c>
      <c r="D6453" s="84">
        <f ca="1">IF(FilterType="FIR", IF(Extend_fmod=1,OFFSET(PRE_CALC!J6401,0,DEC_RATE), OFFSET(PRE_CALC!B6401,0,DEC_RATE)), C6453)</f>
        <v>-111.073094592</v>
      </c>
      <c r="E6453" s="84">
        <f t="shared" ca="1" si="299"/>
        <v>102406.249999872</v>
      </c>
      <c r="F6453" s="84">
        <f t="shared" ca="1" si="297"/>
        <v>-4.8930546883400004E-3</v>
      </c>
      <c r="G6453" s="119">
        <f>IF(FilterType="FIR",  PRE_CALC!A6401*Fdata, IF(F_default=1,G6452+(4*Fnotch-0)/8192,G6452+(F_stop-F_start)/8192) )</f>
        <v>199937.5</v>
      </c>
      <c r="H6453" s="120">
        <f ca="1">IF(FilterType="FIR", OFFSET(PRE_CALC!B6401,0,DEC_RATE), C6453)</f>
        <v>-111.073094592</v>
      </c>
    </row>
    <row r="6454" spans="2:8" x14ac:dyDescent="0.2">
      <c r="B6454" s="45">
        <f>IF(FilterType="FIR", IF(Extend_fmod, PRE_CALC!I6402*Fm, PRE_CALC!A6402*Fdata), IF(F_default=1,B6453+(4*Fnotch-0)/8192,B6453+(F_stop-F_start)/8192) )</f>
        <v>199968.750000128</v>
      </c>
      <c r="C6454" s="39">
        <f t="shared" si="298"/>
        <v>-3.2601093848750589</v>
      </c>
      <c r="D6454" s="84">
        <f ca="1">IF(FilterType="FIR", IF(Extend_fmod=1,OFFSET(PRE_CALC!J6402,0,DEC_RATE), OFFSET(PRE_CALC!B6402,0,DEC_RATE)), C6454)</f>
        <v>-111.020903279</v>
      </c>
      <c r="E6454" s="84">
        <f t="shared" ca="1" si="299"/>
        <v>102406.249999872</v>
      </c>
      <c r="F6454" s="84">
        <f t="shared" ca="1" si="297"/>
        <v>-4.8930546883400004E-3</v>
      </c>
      <c r="G6454" s="119">
        <f>IF(FilterType="FIR",  PRE_CALC!A6402*Fdata, IF(F_default=1,G6453+(4*Fnotch-0)/8192,G6453+(F_stop-F_start)/8192) )</f>
        <v>199968.750000128</v>
      </c>
      <c r="H6454" s="120">
        <f ca="1">IF(FilterType="FIR", OFFSET(PRE_CALC!B6402,0,DEC_RATE), C6454)</f>
        <v>-111.020903279</v>
      </c>
    </row>
    <row r="6455" spans="2:8" x14ac:dyDescent="0.2">
      <c r="B6455" s="45">
        <f>IF(FilterType="FIR", IF(Extend_fmod, PRE_CALC!I6403*Fm, PRE_CALC!A6403*Fdata), IF(F_default=1,B6454+(4*Fnotch-0)/8192,B6454+(F_stop-F_start)/8192) )</f>
        <v>200000</v>
      </c>
      <c r="C6455" s="39">
        <f t="shared" si="298"/>
        <v>-3.261141868974351</v>
      </c>
      <c r="D6455" s="84">
        <f ca="1">IF(FilterType="FIR", IF(Extend_fmod=1,OFFSET(PRE_CALC!J6403,0,DEC_RATE), OFFSET(PRE_CALC!B6403,0,DEC_RATE)), C6455)</f>
        <v>-110.971928245</v>
      </c>
      <c r="E6455" s="84">
        <f t="shared" ca="1" si="299"/>
        <v>102406.249999872</v>
      </c>
      <c r="F6455" s="84">
        <f t="shared" ref="F6455:F6518" ca="1" si="300">IF(G6455&lt;=F_PB,H6455, OFFSET(H:H,MATCH(F_PB-0.0001,G:G),0,1))</f>
        <v>-4.8930546883400004E-3</v>
      </c>
      <c r="G6455" s="119">
        <f>IF(FilterType="FIR",  PRE_CALC!A6403*Fdata, IF(F_default=1,G6454+(4*Fnotch-0)/8192,G6454+(F_stop-F_start)/8192) )</f>
        <v>200000</v>
      </c>
      <c r="H6455" s="120">
        <f ca="1">IF(FilterType="FIR", OFFSET(PRE_CALC!B6403,0,DEC_RATE), C6455)</f>
        <v>-110.971928245</v>
      </c>
    </row>
    <row r="6456" spans="2:8" x14ac:dyDescent="0.2">
      <c r="B6456" s="45">
        <f>IF(FilterType="FIR", IF(Extend_fmod, PRE_CALC!I6404*Fm, PRE_CALC!A6404*Fdata), IF(F_default=1,B6455+(4*Fnotch-0)/8192,B6455+(F_stop-F_start)/8192) )</f>
        <v>200031.249999872</v>
      </c>
      <c r="C6456" s="39">
        <f t="shared" ref="C6456:C6519" si="301">MAX(20*LOG(ABS(   (1/s_dec*SIN(s_dec*$B6456/Fm*PI())/SIN($B6456/Fm*PI()))^(order-1) * (1/s_dec2*SIN(s_dec2*$B6456/Fm*PI())/SIN($B6456/Fm*PI()))  )), -160)</f>
        <v>-3.2621745230353625</v>
      </c>
      <c r="D6456" s="84">
        <f ca="1">IF(FilterType="FIR", IF(Extend_fmod=1,OFFSET(PRE_CALC!J6404,0,DEC_RATE), OFFSET(PRE_CALC!B6404,0,DEC_RATE)), C6456)</f>
        <v>-110.926140031</v>
      </c>
      <c r="E6456" s="84">
        <f t="shared" ref="E6456:E6519" ca="1" si="302">IF(G6456&lt;=F_PB,G6456, OFFSET(G:G,MATCH(F_PB-0.0001,G:G),0,1) )</f>
        <v>102406.249999872</v>
      </c>
      <c r="F6456" s="84">
        <f t="shared" ca="1" si="300"/>
        <v>-4.8930546883400004E-3</v>
      </c>
      <c r="G6456" s="119">
        <f>IF(FilterType="FIR",  PRE_CALC!A6404*Fdata, IF(F_default=1,G6455+(4*Fnotch-0)/8192,G6455+(F_stop-F_start)/8192) )</f>
        <v>200031.249999872</v>
      </c>
      <c r="H6456" s="120">
        <f ca="1">IF(FilterType="FIR", OFFSET(PRE_CALC!B6404,0,DEC_RATE), C6456)</f>
        <v>-110.926140031</v>
      </c>
    </row>
    <row r="6457" spans="2:8" x14ac:dyDescent="0.2">
      <c r="B6457" s="45">
        <f>IF(FilterType="FIR", IF(Extend_fmod, PRE_CALC!I6405*Fm, PRE_CALC!A6405*Fdata), IF(F_default=1,B6456+(4*Fnotch-0)/8192,B6456+(F_stop-F_start)/8192) )</f>
        <v>200062.5</v>
      </c>
      <c r="C6457" s="39">
        <f t="shared" si="301"/>
        <v>-3.2632073470707867</v>
      </c>
      <c r="D6457" s="84">
        <f ca="1">IF(FilterType="FIR", IF(Extend_fmod=1,OFFSET(PRE_CALC!J6405,0,DEC_RATE), OFFSET(PRE_CALC!B6405,0,DEC_RATE)), C6457)</f>
        <v>-110.883511373</v>
      </c>
      <c r="E6457" s="84">
        <f t="shared" ca="1" si="302"/>
        <v>102406.249999872</v>
      </c>
      <c r="F6457" s="84">
        <f t="shared" ca="1" si="300"/>
        <v>-4.8930546883400004E-3</v>
      </c>
      <c r="G6457" s="119">
        <f>IF(FilterType="FIR",  PRE_CALC!A6405*Fdata, IF(F_default=1,G6456+(4*Fnotch-0)/8192,G6456+(F_stop-F_start)/8192) )</f>
        <v>200062.5</v>
      </c>
      <c r="H6457" s="120">
        <f ca="1">IF(FilterType="FIR", OFFSET(PRE_CALC!B6405,0,DEC_RATE), C6457)</f>
        <v>-110.883511373</v>
      </c>
    </row>
    <row r="6458" spans="2:8" x14ac:dyDescent="0.2">
      <c r="B6458" s="45">
        <f>IF(FilterType="FIR", IF(Extend_fmod, PRE_CALC!I6406*Fm, PRE_CALC!A6406*Fdata), IF(F_default=1,B6457+(4*Fnotch-0)/8192,B6457+(F_stop-F_start)/8192) )</f>
        <v>200093.750000128</v>
      </c>
      <c r="C6458" s="39">
        <f t="shared" si="301"/>
        <v>-3.2642403410764076</v>
      </c>
      <c r="D6458" s="84">
        <f ca="1">IF(FilterType="FIR", IF(Extend_fmod=1,OFFSET(PRE_CALC!J6406,0,DEC_RATE), OFFSET(PRE_CALC!B6406,0,DEC_RATE)), C6458)</f>
        <v>-110.844017135</v>
      </c>
      <c r="E6458" s="84">
        <f t="shared" ca="1" si="302"/>
        <v>102406.249999872</v>
      </c>
      <c r="F6458" s="84">
        <f t="shared" ca="1" si="300"/>
        <v>-4.8930546883400004E-3</v>
      </c>
      <c r="G6458" s="119">
        <f>IF(FilterType="FIR",  PRE_CALC!A6406*Fdata, IF(F_default=1,G6457+(4*Fnotch-0)/8192,G6457+(F_stop-F_start)/8192) )</f>
        <v>200093.750000128</v>
      </c>
      <c r="H6458" s="120">
        <f ca="1">IF(FilterType="FIR", OFFSET(PRE_CALC!B6406,0,DEC_RATE), C6458)</f>
        <v>-110.844017135</v>
      </c>
    </row>
    <row r="6459" spans="2:8" x14ac:dyDescent="0.2">
      <c r="B6459" s="45">
        <f>IF(FilterType="FIR", IF(Extend_fmod, PRE_CALC!I6407*Fm, PRE_CALC!A6407*Fdata), IF(F_default=1,B6458+(4*Fnotch-0)/8192,B6458+(F_stop-F_start)/8192) )</f>
        <v>200125</v>
      </c>
      <c r="C6459" s="39">
        <f t="shared" si="301"/>
        <v>-3.2652735050480102</v>
      </c>
      <c r="D6459" s="84">
        <f ca="1">IF(FilterType="FIR", IF(Extend_fmod=1,OFFSET(PRE_CALC!J6407,0,DEC_RATE), OFFSET(PRE_CALC!B6407,0,DEC_RATE)), C6459)</f>
        <v>-110.80763424200001</v>
      </c>
      <c r="E6459" s="84">
        <f t="shared" ca="1" si="302"/>
        <v>102406.249999872</v>
      </c>
      <c r="F6459" s="84">
        <f t="shared" ca="1" si="300"/>
        <v>-4.8930546883400004E-3</v>
      </c>
      <c r="G6459" s="119">
        <f>IF(FilterType="FIR",  PRE_CALC!A6407*Fdata, IF(F_default=1,G6458+(4*Fnotch-0)/8192,G6458+(F_stop-F_start)/8192) )</f>
        <v>200125</v>
      </c>
      <c r="H6459" s="120">
        <f ca="1">IF(FilterType="FIR", OFFSET(PRE_CALC!B6407,0,DEC_RATE), C6459)</f>
        <v>-110.80763424200001</v>
      </c>
    </row>
    <row r="6460" spans="2:8" x14ac:dyDescent="0.2">
      <c r="B6460" s="45">
        <f>IF(FilterType="FIR", IF(Extend_fmod, PRE_CALC!I6408*Fm, PRE_CALC!A6408*Fdata), IF(F_default=1,B6459+(4*Fnotch-0)/8192,B6459+(F_stop-F_start)/8192) )</f>
        <v>200156.249999872</v>
      </c>
      <c r="C6460" s="39">
        <f t="shared" si="301"/>
        <v>-3.2663068389982914</v>
      </c>
      <c r="D6460" s="84">
        <f ca="1">IF(FilterType="FIR", IF(Extend_fmod=1,OFFSET(PRE_CALC!J6408,0,DEC_RATE), OFFSET(PRE_CALC!B6408,0,DEC_RATE)), C6460)</f>
        <v>-110.77434162500001</v>
      </c>
      <c r="E6460" s="84">
        <f t="shared" ca="1" si="302"/>
        <v>102406.249999872</v>
      </c>
      <c r="F6460" s="84">
        <f t="shared" ca="1" si="300"/>
        <v>-4.8930546883400004E-3</v>
      </c>
      <c r="G6460" s="119">
        <f>IF(FilterType="FIR",  PRE_CALC!A6408*Fdata, IF(F_default=1,G6459+(4*Fnotch-0)/8192,G6459+(F_stop-F_start)/8192) )</f>
        <v>200156.249999872</v>
      </c>
      <c r="H6460" s="120">
        <f ca="1">IF(FilterType="FIR", OFFSET(PRE_CALC!B6408,0,DEC_RATE), C6460)</f>
        <v>-110.77434162500001</v>
      </c>
    </row>
    <row r="6461" spans="2:8" x14ac:dyDescent="0.2">
      <c r="B6461" s="45">
        <f>IF(FilterType="FIR", IF(Extend_fmod, PRE_CALC!I6409*Fm, PRE_CALC!A6409*Fdata), IF(F_default=1,B6460+(4*Fnotch-0)/8192,B6460+(F_stop-F_start)/8192) )</f>
        <v>200187.5</v>
      </c>
      <c r="C6461" s="39">
        <f t="shared" si="301"/>
        <v>-3.2673403429399803</v>
      </c>
      <c r="D6461" s="84">
        <f ca="1">IF(FilterType="FIR", IF(Extend_fmod=1,OFFSET(PRE_CALC!J6409,0,DEC_RATE), OFFSET(PRE_CALC!B6409,0,DEC_RATE)), C6461)</f>
        <v>-110.74412016399999</v>
      </c>
      <c r="E6461" s="84">
        <f t="shared" ca="1" si="302"/>
        <v>102406.249999872</v>
      </c>
      <c r="F6461" s="84">
        <f t="shared" ca="1" si="300"/>
        <v>-4.8930546883400004E-3</v>
      </c>
      <c r="G6461" s="119">
        <f>IF(FilterType="FIR",  PRE_CALC!A6409*Fdata, IF(F_default=1,G6460+(4*Fnotch-0)/8192,G6460+(F_stop-F_start)/8192) )</f>
        <v>200187.5</v>
      </c>
      <c r="H6461" s="120">
        <f ca="1">IF(FilterType="FIR", OFFSET(PRE_CALC!B6409,0,DEC_RATE), C6461)</f>
        <v>-110.74412016399999</v>
      </c>
    </row>
    <row r="6462" spans="2:8" x14ac:dyDescent="0.2">
      <c r="B6462" s="45">
        <f>IF(FilterType="FIR", IF(Extend_fmod, PRE_CALC!I6410*Fm, PRE_CALC!A6410*Fdata), IF(F_default=1,B6461+(4*Fnotch-0)/8192,B6461+(F_stop-F_start)/8192) )</f>
        <v>200218.750000128</v>
      </c>
      <c r="C6462" s="39">
        <f t="shared" si="301"/>
        <v>-3.2683740168688762</v>
      </c>
      <c r="D6462" s="84">
        <f ca="1">IF(FilterType="FIR", IF(Extend_fmod=1,OFFSET(PRE_CALC!J6410,0,DEC_RATE), OFFSET(PRE_CALC!B6410,0,DEC_RATE)), C6462)</f>
        <v>-110.716952642</v>
      </c>
      <c r="E6462" s="84">
        <f t="shared" ca="1" si="302"/>
        <v>102406.249999872</v>
      </c>
      <c r="F6462" s="84">
        <f t="shared" ca="1" si="300"/>
        <v>-4.8930546883400004E-3</v>
      </c>
      <c r="G6462" s="119">
        <f>IF(FilterType="FIR",  PRE_CALC!A6410*Fdata, IF(F_default=1,G6461+(4*Fnotch-0)/8192,G6461+(F_stop-F_start)/8192) )</f>
        <v>200218.750000128</v>
      </c>
      <c r="H6462" s="120">
        <f ca="1">IF(FilterType="FIR", OFFSET(PRE_CALC!B6410,0,DEC_RATE), C6462)</f>
        <v>-110.716952642</v>
      </c>
    </row>
    <row r="6463" spans="2:8" x14ac:dyDescent="0.2">
      <c r="B6463" s="45">
        <f>IF(FilterType="FIR", IF(Extend_fmod, PRE_CALC!I6411*Fm, PRE_CALC!A6411*Fdata), IF(F_default=1,B6462+(4*Fnotch-0)/8192,B6462+(F_stop-F_start)/8192) )</f>
        <v>200250</v>
      </c>
      <c r="C6463" s="39">
        <f t="shared" si="301"/>
        <v>-3.2694078607807127</v>
      </c>
      <c r="D6463" s="84">
        <f ca="1">IF(FilterType="FIR", IF(Extend_fmod=1,OFFSET(PRE_CALC!J6411,0,DEC_RATE), OFFSET(PRE_CALC!B6411,0,DEC_RATE)), C6463)</f>
        <v>-110.69282370800001</v>
      </c>
      <c r="E6463" s="84">
        <f t="shared" ca="1" si="302"/>
        <v>102406.249999872</v>
      </c>
      <c r="F6463" s="84">
        <f t="shared" ca="1" si="300"/>
        <v>-4.8930546883400004E-3</v>
      </c>
      <c r="G6463" s="119">
        <f>IF(FilterType="FIR",  PRE_CALC!A6411*Fdata, IF(F_default=1,G6462+(4*Fnotch-0)/8192,G6462+(F_stop-F_start)/8192) )</f>
        <v>200250</v>
      </c>
      <c r="H6463" s="120">
        <f ca="1">IF(FilterType="FIR", OFFSET(PRE_CALC!B6411,0,DEC_RATE), C6463)</f>
        <v>-110.69282370800001</v>
      </c>
    </row>
    <row r="6464" spans="2:8" x14ac:dyDescent="0.2">
      <c r="B6464" s="45">
        <f>IF(FilterType="FIR", IF(Extend_fmod, PRE_CALC!I6412*Fm, PRE_CALC!A6412*Fdata), IF(F_default=1,B6463+(4*Fnotch-0)/8192,B6463+(F_stop-F_start)/8192) )</f>
        <v>200281.249999872</v>
      </c>
      <c r="C6464" s="39">
        <f t="shared" si="301"/>
        <v>-3.2704418746882515</v>
      </c>
      <c r="D6464" s="84">
        <f ca="1">IF(FilterType="FIR", IF(Extend_fmod=1,OFFSET(PRE_CALC!J6412,0,DEC_RATE), OFFSET(PRE_CALC!B6412,0,DEC_RATE)), C6464)</f>
        <v>-110.671719833</v>
      </c>
      <c r="E6464" s="84">
        <f t="shared" ca="1" si="302"/>
        <v>102406.249999872</v>
      </c>
      <c r="F6464" s="84">
        <f t="shared" ca="1" si="300"/>
        <v>-4.8930546883400004E-3</v>
      </c>
      <c r="G6464" s="119">
        <f>IF(FilterType="FIR",  PRE_CALC!A6412*Fdata, IF(F_default=1,G6463+(4*Fnotch-0)/8192,G6463+(F_stop-F_start)/8192) )</f>
        <v>200281.249999872</v>
      </c>
      <c r="H6464" s="120">
        <f ca="1">IF(FilterType="FIR", OFFSET(PRE_CALC!B6412,0,DEC_RATE), C6464)</f>
        <v>-110.671719833</v>
      </c>
    </row>
    <row r="6465" spans="2:8" x14ac:dyDescent="0.2">
      <c r="B6465" s="45">
        <f>IF(FilterType="FIR", IF(Extend_fmod, PRE_CALC!I6413*Fm, PRE_CALC!A6413*Fdata), IF(F_default=1,B6464+(4*Fnotch-0)/8192,B6464+(F_stop-F_start)/8192) )</f>
        <v>200312.5</v>
      </c>
      <c r="C6465" s="39">
        <f t="shared" si="301"/>
        <v>-3.2714760586042035</v>
      </c>
      <c r="D6465" s="84">
        <f ca="1">IF(FilterType="FIR", IF(Extend_fmod=1,OFFSET(PRE_CALC!J6413,0,DEC_RATE), OFFSET(PRE_CALC!B6413,0,DEC_RATE)), C6465)</f>
        <v>-110.65362928499999</v>
      </c>
      <c r="E6465" s="84">
        <f t="shared" ca="1" si="302"/>
        <v>102406.249999872</v>
      </c>
      <c r="F6465" s="84">
        <f t="shared" ca="1" si="300"/>
        <v>-4.8930546883400004E-3</v>
      </c>
      <c r="G6465" s="119">
        <f>IF(FilterType="FIR",  PRE_CALC!A6413*Fdata, IF(F_default=1,G6464+(4*Fnotch-0)/8192,G6464+(F_stop-F_start)/8192) )</f>
        <v>200312.5</v>
      </c>
      <c r="H6465" s="120">
        <f ca="1">IF(FilterType="FIR", OFFSET(PRE_CALC!B6413,0,DEC_RATE), C6465)</f>
        <v>-110.65362928499999</v>
      </c>
    </row>
    <row r="6466" spans="2:8" x14ac:dyDescent="0.2">
      <c r="B6466" s="45">
        <f>IF(FilterType="FIR", IF(Extend_fmod, PRE_CALC!I6414*Fm, PRE_CALC!A6414*Fdata), IF(F_default=1,B6465+(4*Fnotch-0)/8192,B6465+(F_stop-F_start)/8192) )</f>
        <v>200343.750000128</v>
      </c>
      <c r="C6466" s="39">
        <f t="shared" si="301"/>
        <v>-3.2725104125243316</v>
      </c>
      <c r="D6466" s="84">
        <f ca="1">IF(FilterType="FIR", IF(Extend_fmod=1,OFFSET(PRE_CALC!J6414,0,DEC_RATE), OFFSET(PRE_CALC!B6414,0,DEC_RATE)), C6466)</f>
        <v>-110.638542094</v>
      </c>
      <c r="E6466" s="84">
        <f t="shared" ca="1" si="302"/>
        <v>102406.249999872</v>
      </c>
      <c r="F6466" s="84">
        <f t="shared" ca="1" si="300"/>
        <v>-4.8930546883400004E-3</v>
      </c>
      <c r="G6466" s="119">
        <f>IF(FilterType="FIR",  PRE_CALC!A6414*Fdata, IF(F_default=1,G6465+(4*Fnotch-0)/8192,G6465+(F_stop-F_start)/8192) )</f>
        <v>200343.750000128</v>
      </c>
      <c r="H6466" s="120">
        <f ca="1">IF(FilterType="FIR", OFFSET(PRE_CALC!B6414,0,DEC_RATE), C6466)</f>
        <v>-110.638542094</v>
      </c>
    </row>
    <row r="6467" spans="2:8" x14ac:dyDescent="0.2">
      <c r="B6467" s="45">
        <f>IF(FilterType="FIR", IF(Extend_fmod, PRE_CALC!I6415*Fm, PRE_CALC!A6415*Fdata), IF(F_default=1,B6466+(4*Fnotch-0)/8192,B6466+(F_stop-F_start)/8192) )</f>
        <v>200375</v>
      </c>
      <c r="C6467" s="39">
        <f t="shared" si="301"/>
        <v>-3.2735449364444271</v>
      </c>
      <c r="D6467" s="84">
        <f ca="1">IF(FilterType="FIR", IF(Extend_fmod=1,OFFSET(PRE_CALC!J6415,0,DEC_RATE), OFFSET(PRE_CALC!B6415,0,DEC_RATE)), C6467)</f>
        <v>-110.626450037</v>
      </c>
      <c r="E6467" s="84">
        <f t="shared" ca="1" si="302"/>
        <v>102406.249999872</v>
      </c>
      <c r="F6467" s="84">
        <f t="shared" ca="1" si="300"/>
        <v>-4.8930546883400004E-3</v>
      </c>
      <c r="G6467" s="119">
        <f>IF(FilterType="FIR",  PRE_CALC!A6415*Fdata, IF(F_default=1,G6466+(4*Fnotch-0)/8192,G6466+(F_stop-F_start)/8192) )</f>
        <v>200375</v>
      </c>
      <c r="H6467" s="120">
        <f ca="1">IF(FilterType="FIR", OFFSET(PRE_CALC!B6415,0,DEC_RATE), C6467)</f>
        <v>-110.626450037</v>
      </c>
    </row>
    <row r="6468" spans="2:8" x14ac:dyDescent="0.2">
      <c r="B6468" s="45">
        <f>IF(FilterType="FIR", IF(Extend_fmod, PRE_CALC!I6416*Fm, PRE_CALC!A6416*Fdata), IF(F_default=1,B6467+(4*Fnotch-0)/8192,B6467+(F_stop-F_start)/8192) )</f>
        <v>200406.249999872</v>
      </c>
      <c r="C6468" s="39">
        <f t="shared" si="301"/>
        <v>-3.2745796303772146</v>
      </c>
      <c r="D6468" s="84">
        <f ca="1">IF(FilterType="FIR", IF(Extend_fmod=1,OFFSET(PRE_CALC!J6416,0,DEC_RATE), OFFSET(PRE_CALC!B6416,0,DEC_RATE)), C6468)</f>
        <v>-110.617346613</v>
      </c>
      <c r="E6468" s="84">
        <f t="shared" ca="1" si="302"/>
        <v>102406.249999872</v>
      </c>
      <c r="F6468" s="84">
        <f t="shared" ca="1" si="300"/>
        <v>-4.8930546883400004E-3</v>
      </c>
      <c r="G6468" s="119">
        <f>IF(FilterType="FIR",  PRE_CALC!A6416*Fdata, IF(F_default=1,G6467+(4*Fnotch-0)/8192,G6467+(F_stop-F_start)/8192) )</f>
        <v>200406.249999872</v>
      </c>
      <c r="H6468" s="120">
        <f ca="1">IF(FilterType="FIR", OFFSET(PRE_CALC!B6416,0,DEC_RATE), C6468)</f>
        <v>-110.617346613</v>
      </c>
    </row>
    <row r="6469" spans="2:8" x14ac:dyDescent="0.2">
      <c r="B6469" s="45">
        <f>IF(FilterType="FIR", IF(Extend_fmod, PRE_CALC!I6417*Fm, PRE_CALC!A6417*Fdata), IF(F_default=1,B6468+(4*Fnotch-0)/8192,B6468+(F_stop-F_start)/8192) )</f>
        <v>200437.5</v>
      </c>
      <c r="C6469" s="39">
        <f t="shared" si="301"/>
        <v>-3.2756144943354153</v>
      </c>
      <c r="D6469" s="84">
        <f ca="1">IF(FilterType="FIR", IF(Extend_fmod=1,OFFSET(PRE_CALC!J6417,0,DEC_RATE), OFFSET(PRE_CALC!B6417,0,DEC_RATE)), C6469)</f>
        <v>-110.611227035</v>
      </c>
      <c r="E6469" s="84">
        <f t="shared" ca="1" si="302"/>
        <v>102406.249999872</v>
      </c>
      <c r="F6469" s="84">
        <f t="shared" ca="1" si="300"/>
        <v>-4.8930546883400004E-3</v>
      </c>
      <c r="G6469" s="119">
        <f>IF(FilterType="FIR",  PRE_CALC!A6417*Fdata, IF(F_default=1,G6468+(4*Fnotch-0)/8192,G6468+(F_stop-F_start)/8192) )</f>
        <v>200437.5</v>
      </c>
      <c r="H6469" s="120">
        <f ca="1">IF(FilterType="FIR", OFFSET(PRE_CALC!B6417,0,DEC_RATE), C6469)</f>
        <v>-110.611227035</v>
      </c>
    </row>
    <row r="6470" spans="2:8" x14ac:dyDescent="0.2">
      <c r="B6470" s="45">
        <f>IF(FilterType="FIR", IF(Extend_fmod, PRE_CALC!I6418*Fm, PRE_CALC!A6418*Fdata), IF(F_default=1,B6469+(4*Fnotch-0)/8192,B6469+(F_stop-F_start)/8192) )</f>
        <v>200468.750000128</v>
      </c>
      <c r="C6470" s="39">
        <f t="shared" si="301"/>
        <v>-3.2766495283148283</v>
      </c>
      <c r="D6470" s="84">
        <f ca="1">IF(FilterType="FIR", IF(Extend_fmod=1,OFFSET(PRE_CALC!J6418,0,DEC_RATE), OFFSET(PRE_CALC!B6418,0,DEC_RATE)), C6470)</f>
        <v>-110.608088212</v>
      </c>
      <c r="E6470" s="84">
        <f t="shared" ca="1" si="302"/>
        <v>102406.249999872</v>
      </c>
      <c r="F6470" s="84">
        <f t="shared" ca="1" si="300"/>
        <v>-4.8930546883400004E-3</v>
      </c>
      <c r="G6470" s="119">
        <f>IF(FilterType="FIR",  PRE_CALC!A6418*Fdata, IF(F_default=1,G6469+(4*Fnotch-0)/8192,G6469+(F_stop-F_start)/8192) )</f>
        <v>200468.750000128</v>
      </c>
      <c r="H6470" s="120">
        <f ca="1">IF(FilterType="FIR", OFFSET(PRE_CALC!B6418,0,DEC_RATE), C6470)</f>
        <v>-110.608088212</v>
      </c>
    </row>
    <row r="6471" spans="2:8" x14ac:dyDescent="0.2">
      <c r="B6471" s="45">
        <f>IF(FilterType="FIR", IF(Extend_fmod, PRE_CALC!I6419*Fm, PRE_CALC!A6419*Fdata), IF(F_default=1,B6470+(4*Fnotch-0)/8192,B6470+(F_stop-F_start)/8192) )</f>
        <v>200500</v>
      </c>
      <c r="C6471" s="39">
        <f t="shared" si="301"/>
        <v>-3.2776847323112257</v>
      </c>
      <c r="D6471" s="84">
        <f ca="1">IF(FilterType="FIR", IF(Extend_fmod=1,OFFSET(PRE_CALC!J6419,0,DEC_RATE), OFFSET(PRE_CALC!B6419,0,DEC_RATE)), C6471)</f>
        <v>-110.60792875200001</v>
      </c>
      <c r="E6471" s="84">
        <f t="shared" ca="1" si="302"/>
        <v>102406.249999872</v>
      </c>
      <c r="F6471" s="84">
        <f t="shared" ca="1" si="300"/>
        <v>-4.8930546883400004E-3</v>
      </c>
      <c r="G6471" s="119">
        <f>IF(FilterType="FIR",  PRE_CALC!A6419*Fdata, IF(F_default=1,G6470+(4*Fnotch-0)/8192,G6470+(F_stop-F_start)/8192) )</f>
        <v>200500</v>
      </c>
      <c r="H6471" s="120">
        <f ca="1">IF(FilterType="FIR", OFFSET(PRE_CALC!B6419,0,DEC_RATE), C6471)</f>
        <v>-110.60792875200001</v>
      </c>
    </row>
    <row r="6472" spans="2:8" x14ac:dyDescent="0.2">
      <c r="B6472" s="45">
        <f>IF(FilterType="FIR", IF(Extend_fmod, PRE_CALC!I6420*Fm, PRE_CALC!A6420*Fdata), IF(F_default=1,B6471+(4*Fnotch-0)/8192,B6471+(F_stop-F_start)/8192) )</f>
        <v>200531.249999872</v>
      </c>
      <c r="C6472" s="39">
        <f t="shared" si="301"/>
        <v>-3.2787201063373228</v>
      </c>
      <c r="D6472" s="84">
        <f ca="1">IF(FilterType="FIR", IF(Extend_fmod=1,OFFSET(PRE_CALC!J6420,0,DEC_RATE), OFFSET(PRE_CALC!B6420,0,DEC_RATE)), C6472)</f>
        <v>-110.610748953</v>
      </c>
      <c r="E6472" s="84">
        <f t="shared" ca="1" si="302"/>
        <v>102406.249999872</v>
      </c>
      <c r="F6472" s="84">
        <f t="shared" ca="1" si="300"/>
        <v>-4.8930546883400004E-3</v>
      </c>
      <c r="G6472" s="119">
        <f>IF(FilterType="FIR",  PRE_CALC!A6420*Fdata, IF(F_default=1,G6471+(4*Fnotch-0)/8192,G6471+(F_stop-F_start)/8192) )</f>
        <v>200531.249999872</v>
      </c>
      <c r="H6472" s="120">
        <f ca="1">IF(FilterType="FIR", OFFSET(PRE_CALC!B6420,0,DEC_RATE), C6472)</f>
        <v>-110.610748953</v>
      </c>
    </row>
    <row r="6473" spans="2:8" x14ac:dyDescent="0.2">
      <c r="B6473" s="45">
        <f>IF(FilterType="FIR", IF(Extend_fmod, PRE_CALC!I6421*Fm, PRE_CALC!A6421*Fdata), IF(F_default=1,B6472+(4*Fnotch-0)/8192,B6472+(F_stop-F_start)/8192) )</f>
        <v>200562.5</v>
      </c>
      <c r="C6473" s="39">
        <f t="shared" si="301"/>
        <v>-3.2797556504058778</v>
      </c>
      <c r="D6473" s="84">
        <f ca="1">IF(FilterType="FIR", IF(Extend_fmod=1,OFFSET(PRE_CALC!J6421,0,DEC_RATE), OFFSET(PRE_CALC!B6421,0,DEC_RATE)), C6473)</f>
        <v>-110.616550809</v>
      </c>
      <c r="E6473" s="84">
        <f t="shared" ca="1" si="302"/>
        <v>102406.249999872</v>
      </c>
      <c r="F6473" s="84">
        <f t="shared" ca="1" si="300"/>
        <v>-4.8930546883400004E-3</v>
      </c>
      <c r="G6473" s="119">
        <f>IF(FilterType="FIR",  PRE_CALC!A6421*Fdata, IF(F_default=1,G6472+(4*Fnotch-0)/8192,G6472+(F_stop-F_start)/8192) )</f>
        <v>200562.5</v>
      </c>
      <c r="H6473" s="120">
        <f ca="1">IF(FilterType="FIR", OFFSET(PRE_CALC!B6421,0,DEC_RATE), C6473)</f>
        <v>-110.616550809</v>
      </c>
    </row>
    <row r="6474" spans="2:8" x14ac:dyDescent="0.2">
      <c r="B6474" s="45">
        <f>IF(FilterType="FIR", IF(Extend_fmod, PRE_CALC!I6422*Fm, PRE_CALC!A6422*Fdata), IF(F_default=1,B6473+(4*Fnotch-0)/8192,B6473+(F_stop-F_start)/8192) )</f>
        <v>200593.750000128</v>
      </c>
      <c r="C6474" s="39">
        <f t="shared" si="301"/>
        <v>-3.280791364512663</v>
      </c>
      <c r="D6474" s="84">
        <f ca="1">IF(FilterType="FIR", IF(Extend_fmod=1,OFFSET(PRE_CALC!J6422,0,DEC_RATE), OFFSET(PRE_CALC!B6422,0,DEC_RATE)), C6474)</f>
        <v>-110.625338017</v>
      </c>
      <c r="E6474" s="84">
        <f t="shared" ca="1" si="302"/>
        <v>102406.249999872</v>
      </c>
      <c r="F6474" s="84">
        <f t="shared" ca="1" si="300"/>
        <v>-4.8930546883400004E-3</v>
      </c>
      <c r="G6474" s="119">
        <f>IF(FilterType="FIR",  PRE_CALC!A6422*Fdata, IF(F_default=1,G6473+(4*Fnotch-0)/8192,G6473+(F_stop-F_start)/8192) )</f>
        <v>200593.750000128</v>
      </c>
      <c r="H6474" s="120">
        <f ca="1">IF(FilterType="FIR", OFFSET(PRE_CALC!B6422,0,DEC_RATE), C6474)</f>
        <v>-110.625338017</v>
      </c>
    </row>
    <row r="6475" spans="2:8" x14ac:dyDescent="0.2">
      <c r="B6475" s="45">
        <f>IF(FilterType="FIR", IF(Extend_fmod, PRE_CALC!I6423*Fm, PRE_CALC!A6423*Fdata), IF(F_default=1,B6474+(4*Fnotch-0)/8192,B6474+(F_stop-F_start)/8192) )</f>
        <v>200625</v>
      </c>
      <c r="C6475" s="39">
        <f t="shared" si="301"/>
        <v>-3.2818272486534372</v>
      </c>
      <c r="D6475" s="84">
        <f ca="1">IF(FilterType="FIR", IF(Extend_fmod=1,OFFSET(PRE_CALC!J6423,0,DEC_RATE), OFFSET(PRE_CALC!B6423,0,DEC_RATE)), C6475)</f>
        <v>-110.637115986</v>
      </c>
      <c r="E6475" s="84">
        <f t="shared" ca="1" si="302"/>
        <v>102406.249999872</v>
      </c>
      <c r="F6475" s="84">
        <f t="shared" ca="1" si="300"/>
        <v>-4.8930546883400004E-3</v>
      </c>
      <c r="G6475" s="119">
        <f>IF(FilterType="FIR",  PRE_CALC!A6423*Fdata, IF(F_default=1,G6474+(4*Fnotch-0)/8192,G6474+(F_stop-F_start)/8192) )</f>
        <v>200625</v>
      </c>
      <c r="H6475" s="120">
        <f ca="1">IF(FilterType="FIR", OFFSET(PRE_CALC!B6423,0,DEC_RATE), C6475)</f>
        <v>-110.637115986</v>
      </c>
    </row>
    <row r="6476" spans="2:8" x14ac:dyDescent="0.2">
      <c r="B6476" s="45">
        <f>IF(FilterType="FIR", IF(Extend_fmod, PRE_CALC!I6424*Fm, PRE_CALC!A6424*Fdata), IF(F_default=1,B6475+(4*Fnotch-0)/8192,B6475+(F_stop-F_start)/8192) )</f>
        <v>200656.249999872</v>
      </c>
      <c r="C6476" s="39">
        <f t="shared" si="301"/>
        <v>-3.2828633028409664</v>
      </c>
      <c r="D6476" s="84">
        <f ca="1">IF(FilterType="FIR", IF(Extend_fmod=1,OFFSET(PRE_CALC!J6424,0,DEC_RATE), OFFSET(PRE_CALC!B6424,0,DEC_RATE)), C6476)</f>
        <v>-110.651891851</v>
      </c>
      <c r="E6476" s="84">
        <f t="shared" ca="1" si="302"/>
        <v>102406.249999872</v>
      </c>
      <c r="F6476" s="84">
        <f t="shared" ca="1" si="300"/>
        <v>-4.8930546883400004E-3</v>
      </c>
      <c r="G6476" s="119">
        <f>IF(FilterType="FIR",  PRE_CALC!A6424*Fdata, IF(F_default=1,G6475+(4*Fnotch-0)/8192,G6475+(F_stop-F_start)/8192) )</f>
        <v>200656.249999872</v>
      </c>
      <c r="H6476" s="120">
        <f ca="1">IF(FilterType="FIR", OFFSET(PRE_CALC!B6424,0,DEC_RATE), C6476)</f>
        <v>-110.651891851</v>
      </c>
    </row>
    <row r="6477" spans="2:8" x14ac:dyDescent="0.2">
      <c r="B6477" s="45">
        <f>IF(FilterType="FIR", IF(Extend_fmod, PRE_CALC!I6425*Fm, PRE_CALC!A6425*Fdata), IF(F_default=1,B6476+(4*Fnotch-0)/8192,B6476+(F_stop-F_start)/8192) )</f>
        <v>200687.5</v>
      </c>
      <c r="C6477" s="39">
        <f t="shared" si="301"/>
        <v>-3.2838995270879985</v>
      </c>
      <c r="D6477" s="84">
        <f ca="1">IF(FilterType="FIR", IF(Extend_fmod=1,OFFSET(PRE_CALC!J6425,0,DEC_RATE), OFFSET(PRE_CALC!B6425,0,DEC_RATE)), C6477)</f>
        <v>-110.66967449400001</v>
      </c>
      <c r="E6477" s="84">
        <f t="shared" ca="1" si="302"/>
        <v>102406.249999872</v>
      </c>
      <c r="F6477" s="84">
        <f t="shared" ca="1" si="300"/>
        <v>-4.8930546883400004E-3</v>
      </c>
      <c r="G6477" s="119">
        <f>IF(FilterType="FIR",  PRE_CALC!A6425*Fdata, IF(F_default=1,G6476+(4*Fnotch-0)/8192,G6476+(F_stop-F_start)/8192) )</f>
        <v>200687.5</v>
      </c>
      <c r="H6477" s="120">
        <f ca="1">IF(FilterType="FIR", OFFSET(PRE_CALC!B6425,0,DEC_RATE), C6477)</f>
        <v>-110.66967449400001</v>
      </c>
    </row>
    <row r="6478" spans="2:8" x14ac:dyDescent="0.2">
      <c r="B6478" s="45">
        <f>IF(FilterType="FIR", IF(Extend_fmod, PRE_CALC!I6426*Fm, PRE_CALC!A6426*Fdata), IF(F_default=1,B6477+(4*Fnotch-0)/8192,B6477+(F_stop-F_start)/8192) )</f>
        <v>200718.750000128</v>
      </c>
      <c r="C6478" s="39">
        <f t="shared" si="301"/>
        <v>-3.284935921390288</v>
      </c>
      <c r="D6478" s="84">
        <f ca="1">IF(FilterType="FIR", IF(Extend_fmod=1,OFFSET(PRE_CALC!J6426,0,DEC_RATE), OFFSET(PRE_CALC!B6426,0,DEC_RATE)), C6478)</f>
        <v>-110.69047457000001</v>
      </c>
      <c r="E6478" s="84">
        <f t="shared" ca="1" si="302"/>
        <v>102406.249999872</v>
      </c>
      <c r="F6478" s="84">
        <f t="shared" ca="1" si="300"/>
        <v>-4.8930546883400004E-3</v>
      </c>
      <c r="G6478" s="119">
        <f>IF(FilterType="FIR",  PRE_CALC!A6426*Fdata, IF(F_default=1,G6477+(4*Fnotch-0)/8192,G6477+(F_stop-F_start)/8192) )</f>
        <v>200718.750000128</v>
      </c>
      <c r="H6478" s="120">
        <f ca="1">IF(FilterType="FIR", OFFSET(PRE_CALC!B6426,0,DEC_RATE), C6478)</f>
        <v>-110.69047457000001</v>
      </c>
    </row>
    <row r="6479" spans="2:8" x14ac:dyDescent="0.2">
      <c r="B6479" s="45">
        <f>IF(FilterType="FIR", IF(Extend_fmod, PRE_CALC!I6427*Fm, PRE_CALC!A6427*Fdata), IF(F_default=1,B6478+(4*Fnotch-0)/8192,B6478+(F_stop-F_start)/8192) )</f>
        <v>200750</v>
      </c>
      <c r="C6479" s="39">
        <f t="shared" si="301"/>
        <v>-3.2859724857436139</v>
      </c>
      <c r="D6479" s="84">
        <f ca="1">IF(FilterType="FIR", IF(Extend_fmod=1,OFFSET(PRE_CALC!J6427,0,DEC_RATE), OFFSET(PRE_CALC!B6427,0,DEC_RATE)), C6479)</f>
        <v>-110.714304528</v>
      </c>
      <c r="E6479" s="84">
        <f t="shared" ca="1" si="302"/>
        <v>102406.249999872</v>
      </c>
      <c r="F6479" s="84">
        <f t="shared" ca="1" si="300"/>
        <v>-4.8930546883400004E-3</v>
      </c>
      <c r="G6479" s="119">
        <f>IF(FilterType="FIR",  PRE_CALC!A6427*Fdata, IF(F_default=1,G6478+(4*Fnotch-0)/8192,G6478+(F_stop-F_start)/8192) )</f>
        <v>200750</v>
      </c>
      <c r="H6479" s="120">
        <f ca="1">IF(FilterType="FIR", OFFSET(PRE_CALC!B6427,0,DEC_RATE), C6479)</f>
        <v>-110.714304528</v>
      </c>
    </row>
    <row r="6480" spans="2:8" x14ac:dyDescent="0.2">
      <c r="B6480" s="45">
        <f>IF(FilterType="FIR", IF(Extend_fmod, PRE_CALC!I6428*Fm, PRE_CALC!A6428*Fdata), IF(F_default=1,B6479+(4*Fnotch-0)/8192,B6479+(F_stop-F_start)/8192) )</f>
        <v>200781.249999872</v>
      </c>
      <c r="C6480" s="39">
        <f t="shared" si="301"/>
        <v>-3.287009220160753</v>
      </c>
      <c r="D6480" s="84">
        <f ca="1">IF(FilterType="FIR", IF(Extend_fmod=1,OFFSET(PRE_CALC!J6428,0,DEC_RATE), OFFSET(PRE_CALC!B6428,0,DEC_RATE)), C6480)</f>
        <v>-110.74117864999999</v>
      </c>
      <c r="E6480" s="84">
        <f t="shared" ca="1" si="302"/>
        <v>102406.249999872</v>
      </c>
      <c r="F6480" s="84">
        <f t="shared" ca="1" si="300"/>
        <v>-4.8930546883400004E-3</v>
      </c>
      <c r="G6480" s="119">
        <f>IF(FilterType="FIR",  PRE_CALC!A6428*Fdata, IF(F_default=1,G6479+(4*Fnotch-0)/8192,G6479+(F_stop-F_start)/8192) )</f>
        <v>200781.249999872</v>
      </c>
      <c r="H6480" s="120">
        <f ca="1">IF(FilterType="FIR", OFFSET(PRE_CALC!B6428,0,DEC_RATE), C6480)</f>
        <v>-110.74117864999999</v>
      </c>
    </row>
    <row r="6481" spans="2:8" x14ac:dyDescent="0.2">
      <c r="B6481" s="45">
        <f>IF(FilterType="FIR", IF(Extend_fmod, PRE_CALC!I6429*Fm, PRE_CALC!A6429*Fdata), IF(F_default=1,B6480+(4*Fnotch-0)/8192,B6480+(F_stop-F_start)/8192) )</f>
        <v>200812.5</v>
      </c>
      <c r="C6481" s="39">
        <f t="shared" si="301"/>
        <v>-3.2880461246544268</v>
      </c>
      <c r="D6481" s="84">
        <f ca="1">IF(FilterType="FIR", IF(Extend_fmod=1,OFFSET(PRE_CALC!J6429,0,DEC_RATE), OFFSET(PRE_CALC!B6429,0,DEC_RATE)), C6481)</f>
        <v>-110.771113087</v>
      </c>
      <c r="E6481" s="84">
        <f t="shared" ca="1" si="302"/>
        <v>102406.249999872</v>
      </c>
      <c r="F6481" s="84">
        <f t="shared" ca="1" si="300"/>
        <v>-4.8930546883400004E-3</v>
      </c>
      <c r="G6481" s="119">
        <f>IF(FilterType="FIR",  PRE_CALC!A6429*Fdata, IF(F_default=1,G6480+(4*Fnotch-0)/8192,G6480+(F_stop-F_start)/8192) )</f>
        <v>200812.5</v>
      </c>
      <c r="H6481" s="120">
        <f ca="1">IF(FilterType="FIR", OFFSET(PRE_CALC!B6429,0,DEC_RATE), C6481)</f>
        <v>-110.771113087</v>
      </c>
    </row>
    <row r="6482" spans="2:8" x14ac:dyDescent="0.2">
      <c r="B6482" s="45">
        <f>IF(FilterType="FIR", IF(Extend_fmod, PRE_CALC!I6430*Fm, PRE_CALC!A6430*Fdata), IF(F_default=1,B6481+(4*Fnotch-0)/8192,B6481+(F_stop-F_start)/8192) )</f>
        <v>200843.750000128</v>
      </c>
      <c r="C6482" s="39">
        <f t="shared" si="301"/>
        <v>-3.2890831992204266</v>
      </c>
      <c r="D6482" s="84">
        <f ca="1">IF(FilterType="FIR", IF(Extend_fmod=1,OFFSET(PRE_CALC!J6430,0,DEC_RATE), OFFSET(PRE_CALC!B6430,0,DEC_RATE)), C6482)</f>
        <v>-110.804125902</v>
      </c>
      <c r="E6482" s="84">
        <f t="shared" ca="1" si="302"/>
        <v>102406.249999872</v>
      </c>
      <c r="F6482" s="84">
        <f t="shared" ca="1" si="300"/>
        <v>-4.8930546883400004E-3</v>
      </c>
      <c r="G6482" s="119">
        <f>IF(FilterType="FIR",  PRE_CALC!A6430*Fdata, IF(F_default=1,G6481+(4*Fnotch-0)/8192,G6481+(F_stop-F_start)/8192) )</f>
        <v>200843.750000128</v>
      </c>
      <c r="H6482" s="120">
        <f ca="1">IF(FilterType="FIR", OFFSET(PRE_CALC!B6430,0,DEC_RATE), C6482)</f>
        <v>-110.804125902</v>
      </c>
    </row>
    <row r="6483" spans="2:8" x14ac:dyDescent="0.2">
      <c r="B6483" s="45">
        <f>IF(FilterType="FIR", IF(Extend_fmod, PRE_CALC!I6431*Fm, PRE_CALC!A6431*Fdata), IF(F_default=1,B6482+(4*Fnotch-0)/8192,B6482+(F_stop-F_start)/8192) )</f>
        <v>200875</v>
      </c>
      <c r="C6483" s="39">
        <f t="shared" si="301"/>
        <v>-3.2901204438545149</v>
      </c>
      <c r="D6483" s="84">
        <f ca="1">IF(FilterType="FIR", IF(Extend_fmod=1,OFFSET(PRE_CALC!J6431,0,DEC_RATE), OFFSET(PRE_CALC!B6431,0,DEC_RATE)), C6483)</f>
        <v>-110.840237116</v>
      </c>
      <c r="E6483" s="84">
        <f t="shared" ca="1" si="302"/>
        <v>102406.249999872</v>
      </c>
      <c r="F6483" s="84">
        <f t="shared" ca="1" si="300"/>
        <v>-4.8930546883400004E-3</v>
      </c>
      <c r="G6483" s="119">
        <f>IF(FilterType="FIR",  PRE_CALC!A6431*Fdata, IF(F_default=1,G6482+(4*Fnotch-0)/8192,G6482+(F_stop-F_start)/8192) )</f>
        <v>200875</v>
      </c>
      <c r="H6483" s="120">
        <f ca="1">IF(FilterType="FIR", OFFSET(PRE_CALC!B6431,0,DEC_RATE), C6483)</f>
        <v>-110.840237116</v>
      </c>
    </row>
    <row r="6484" spans="2:8" x14ac:dyDescent="0.2">
      <c r="B6484" s="45">
        <f>IF(FilterType="FIR", IF(Extend_fmod, PRE_CALC!I6432*Fm, PRE_CALC!A6432*Fdata), IF(F_default=1,B6483+(4*Fnotch-0)/8192,B6483+(F_stop-F_start)/8192) )</f>
        <v>200906.249999872</v>
      </c>
      <c r="C6484" s="39">
        <f t="shared" si="301"/>
        <v>-3.2911578585694623</v>
      </c>
      <c r="D6484" s="84">
        <f ca="1">IF(FilterType="FIR", IF(Extend_fmod=1,OFFSET(PRE_CALC!J6432,0,DEC_RATE), OFFSET(PRE_CALC!B6432,0,DEC_RATE)), C6484)</f>
        <v>-110.87946876399999</v>
      </c>
      <c r="E6484" s="84">
        <f t="shared" ca="1" si="302"/>
        <v>102406.249999872</v>
      </c>
      <c r="F6484" s="84">
        <f t="shared" ca="1" si="300"/>
        <v>-4.8930546883400004E-3</v>
      </c>
      <c r="G6484" s="119">
        <f>IF(FilterType="FIR",  PRE_CALC!A6432*Fdata, IF(F_default=1,G6483+(4*Fnotch-0)/8192,G6483+(F_stop-F_start)/8192) )</f>
        <v>200906.249999872</v>
      </c>
      <c r="H6484" s="120">
        <f ca="1">IF(FilterType="FIR", OFFSET(PRE_CALC!B6432,0,DEC_RATE), C6484)</f>
        <v>-110.87946876399999</v>
      </c>
    </row>
    <row r="6485" spans="2:8" x14ac:dyDescent="0.2">
      <c r="B6485" s="45">
        <f>IF(FilterType="FIR", IF(Extend_fmod, PRE_CALC!I6433*Fm, PRE_CALC!A6433*Fdata), IF(F_default=1,B6484+(4*Fnotch-0)/8192,B6484+(F_stop-F_start)/8192) )</f>
        <v>200937.5</v>
      </c>
      <c r="C6485" s="39">
        <f t="shared" si="301"/>
        <v>-3.2921954433780201</v>
      </c>
      <c r="D6485" s="84">
        <f ca="1">IF(FilterType="FIR", IF(Extend_fmod=1,OFFSET(PRE_CALC!J6433,0,DEC_RATE), OFFSET(PRE_CALC!B6433,0,DEC_RATE)), C6485)</f>
        <v>-110.92184495399999</v>
      </c>
      <c r="E6485" s="84">
        <f t="shared" ca="1" si="302"/>
        <v>102406.249999872</v>
      </c>
      <c r="F6485" s="84">
        <f t="shared" ca="1" si="300"/>
        <v>-4.8930546883400004E-3</v>
      </c>
      <c r="G6485" s="119">
        <f>IF(FilterType="FIR",  PRE_CALC!A6433*Fdata, IF(F_default=1,G6484+(4*Fnotch-0)/8192,G6484+(F_stop-F_start)/8192) )</f>
        <v>200937.5</v>
      </c>
      <c r="H6485" s="120">
        <f ca="1">IF(FilterType="FIR", OFFSET(PRE_CALC!B6433,0,DEC_RATE), C6485)</f>
        <v>-110.92184495399999</v>
      </c>
    </row>
    <row r="6486" spans="2:8" x14ac:dyDescent="0.2">
      <c r="B6486" s="45">
        <f>IF(FilterType="FIR", IF(Extend_fmod, PRE_CALC!I6434*Fm, PRE_CALC!A6434*Fdata), IF(F_default=1,B6485+(4*Fnotch-0)/8192,B6485+(F_stop-F_start)/8192) )</f>
        <v>200968.750000128</v>
      </c>
      <c r="C6486" s="39">
        <f t="shared" si="301"/>
        <v>-3.2932331982759711</v>
      </c>
      <c r="D6486" s="84">
        <f ca="1">IF(FilterType="FIR", IF(Extend_fmod=1,OFFSET(PRE_CALC!J6434,0,DEC_RATE), OFFSET(PRE_CALC!B6434,0,DEC_RATE)), C6486)</f>
        <v>-110.967391932</v>
      </c>
      <c r="E6486" s="84">
        <f t="shared" ca="1" si="302"/>
        <v>102406.249999872</v>
      </c>
      <c r="F6486" s="84">
        <f t="shared" ca="1" si="300"/>
        <v>-4.8930546883400004E-3</v>
      </c>
      <c r="G6486" s="119">
        <f>IF(FilterType="FIR",  PRE_CALC!A6434*Fdata, IF(F_default=1,G6485+(4*Fnotch-0)/8192,G6485+(F_stop-F_start)/8192) )</f>
        <v>200968.750000128</v>
      </c>
      <c r="H6486" s="120">
        <f ca="1">IF(FilterType="FIR", OFFSET(PRE_CALC!B6434,0,DEC_RATE), C6486)</f>
        <v>-110.967391932</v>
      </c>
    </row>
    <row r="6487" spans="2:8" x14ac:dyDescent="0.2">
      <c r="B6487" s="45">
        <f>IF(FilterType="FIR", IF(Extend_fmod, PRE_CALC!I6435*Fm, PRE_CALC!A6435*Fdata), IF(F_default=1,B6486+(4*Fnotch-0)/8192,B6486+(F_stop-F_start)/8192) )</f>
        <v>201000</v>
      </c>
      <c r="C6487" s="39">
        <f t="shared" si="301"/>
        <v>-3.2942711232590867</v>
      </c>
      <c r="D6487" s="84">
        <f ca="1">IF(FilterType="FIR", IF(Extend_fmod=1,OFFSET(PRE_CALC!J6435,0,DEC_RATE), OFFSET(PRE_CALC!B6435,0,DEC_RATE)), C6487)</f>
        <v>-111.016138156</v>
      </c>
      <c r="E6487" s="84">
        <f t="shared" ca="1" si="302"/>
        <v>102406.249999872</v>
      </c>
      <c r="F6487" s="84">
        <f t="shared" ca="1" si="300"/>
        <v>-4.8930546883400004E-3</v>
      </c>
      <c r="G6487" s="119">
        <f>IF(FilterType="FIR",  PRE_CALC!A6435*Fdata, IF(F_default=1,G6486+(4*Fnotch-0)/8192,G6486+(F_stop-F_start)/8192) )</f>
        <v>201000</v>
      </c>
      <c r="H6487" s="120">
        <f ca="1">IF(FilterType="FIR", OFFSET(PRE_CALC!B6435,0,DEC_RATE), C6487)</f>
        <v>-111.016138156</v>
      </c>
    </row>
    <row r="6488" spans="2:8" x14ac:dyDescent="0.2">
      <c r="B6488" s="45">
        <f>IF(FilterType="FIR", IF(Extend_fmod, PRE_CALC!I6436*Fm, PRE_CALC!A6436*Fdata), IF(F_default=1,B6487+(4*Fnotch-0)/8192,B6487+(F_stop-F_start)/8192) )</f>
        <v>201031.249999872</v>
      </c>
      <c r="C6488" s="39">
        <f t="shared" si="301"/>
        <v>-3.2953092183401211</v>
      </c>
      <c r="D6488" s="84">
        <f ca="1">IF(FilterType="FIR", IF(Extend_fmod=1,OFFSET(PRE_CALC!J6436,0,DEC_RATE), OFFSET(PRE_CALC!B6436,0,DEC_RATE)), C6488)</f>
        <v>-111.068114372</v>
      </c>
      <c r="E6488" s="84">
        <f t="shared" ca="1" si="302"/>
        <v>102406.249999872</v>
      </c>
      <c r="F6488" s="84">
        <f t="shared" ca="1" si="300"/>
        <v>-4.8930546883400004E-3</v>
      </c>
      <c r="G6488" s="119">
        <f>IF(FilterType="FIR",  PRE_CALC!A6436*Fdata, IF(F_default=1,G6487+(4*Fnotch-0)/8192,G6487+(F_stop-F_start)/8192) )</f>
        <v>201031.249999872</v>
      </c>
      <c r="H6488" s="120">
        <f ca="1">IF(FilterType="FIR", OFFSET(PRE_CALC!B6436,0,DEC_RATE), C6488)</f>
        <v>-111.068114372</v>
      </c>
    </row>
    <row r="6489" spans="2:8" x14ac:dyDescent="0.2">
      <c r="B6489" s="45">
        <f>IF(FilterType="FIR", IF(Extend_fmod, PRE_CALC!I6437*Fm, PRE_CALC!A6437*Fdata), IF(F_default=1,B6488+(4*Fnotch-0)/8192,B6488+(F_stop-F_start)/8192) )</f>
        <v>201062.5</v>
      </c>
      <c r="C6489" s="39">
        <f t="shared" si="301"/>
        <v>-3.2963474835318616</v>
      </c>
      <c r="D6489" s="84">
        <f ca="1">IF(FilterType="FIR", IF(Extend_fmod=1,OFFSET(PRE_CALC!J6437,0,DEC_RATE), OFFSET(PRE_CALC!B6437,0,DEC_RATE)), C6489)</f>
        <v>-111.123353708</v>
      </c>
      <c r="E6489" s="84">
        <f t="shared" ca="1" si="302"/>
        <v>102406.249999872</v>
      </c>
      <c r="F6489" s="84">
        <f t="shared" ca="1" si="300"/>
        <v>-4.8930546883400004E-3</v>
      </c>
      <c r="G6489" s="119">
        <f>IF(FilterType="FIR",  PRE_CALC!A6437*Fdata, IF(F_default=1,G6488+(4*Fnotch-0)/8192,G6488+(F_stop-F_start)/8192) )</f>
        <v>201062.5</v>
      </c>
      <c r="H6489" s="120">
        <f ca="1">IF(FilterType="FIR", OFFSET(PRE_CALC!B6437,0,DEC_RATE), C6489)</f>
        <v>-111.123353708</v>
      </c>
    </row>
    <row r="6490" spans="2:8" x14ac:dyDescent="0.2">
      <c r="B6490" s="45">
        <f>IF(FilterType="FIR", IF(Extend_fmod, PRE_CALC!I6438*Fm, PRE_CALC!A6438*Fdata), IF(F_default=1,B6489+(4*Fnotch-0)/8192,B6489+(F_stop-F_start)/8192) )</f>
        <v>201093.750000128</v>
      </c>
      <c r="C6490" s="39">
        <f t="shared" si="301"/>
        <v>-3.2973859188300629</v>
      </c>
      <c r="D6490" s="84">
        <f ca="1">IF(FilterType="FIR", IF(Extend_fmod=1,OFFSET(PRE_CALC!J6438,0,DEC_RATE), OFFSET(PRE_CALC!B6438,0,DEC_RATE)), C6490)</f>
        <v>-111.18189176</v>
      </c>
      <c r="E6490" s="84">
        <f t="shared" ca="1" si="302"/>
        <v>102406.249999872</v>
      </c>
      <c r="F6490" s="84">
        <f t="shared" ca="1" si="300"/>
        <v>-4.8930546883400004E-3</v>
      </c>
      <c r="G6490" s="119">
        <f>IF(FilterType="FIR",  PRE_CALC!A6438*Fdata, IF(F_default=1,G6489+(4*Fnotch-0)/8192,G6489+(F_stop-F_start)/8192) )</f>
        <v>201093.750000128</v>
      </c>
      <c r="H6490" s="120">
        <f ca="1">IF(FilterType="FIR", OFFSET(PRE_CALC!B6438,0,DEC_RATE), C6490)</f>
        <v>-111.18189176</v>
      </c>
    </row>
    <row r="6491" spans="2:8" x14ac:dyDescent="0.2">
      <c r="B6491" s="45">
        <f>IF(FilterType="FIR", IF(Extend_fmod, PRE_CALC!I6439*Fm, PRE_CALC!A6439*Fdata), IF(F_default=1,B6490+(4*Fnotch-0)/8192,B6490+(F_stop-F_start)/8192) )</f>
        <v>201125</v>
      </c>
      <c r="C6491" s="39">
        <f t="shared" si="301"/>
        <v>-3.2984245242305104</v>
      </c>
      <c r="D6491" s="84">
        <f ca="1">IF(FilterType="FIR", IF(Extend_fmod=1,OFFSET(PRE_CALC!J6439,0,DEC_RATE), OFFSET(PRE_CALC!B6439,0,DEC_RATE)), C6491)</f>
        <v>-111.24376670300001</v>
      </c>
      <c r="E6491" s="84">
        <f t="shared" ca="1" si="302"/>
        <v>102406.249999872</v>
      </c>
      <c r="F6491" s="84">
        <f t="shared" ca="1" si="300"/>
        <v>-4.8930546883400004E-3</v>
      </c>
      <c r="G6491" s="119">
        <f>IF(FilterType="FIR",  PRE_CALC!A6439*Fdata, IF(F_default=1,G6490+(4*Fnotch-0)/8192,G6490+(F_stop-F_start)/8192) )</f>
        <v>201125</v>
      </c>
      <c r="H6491" s="120">
        <f ca="1">IF(FilterType="FIR", OFFSET(PRE_CALC!B6439,0,DEC_RATE), C6491)</f>
        <v>-111.24376670300001</v>
      </c>
    </row>
    <row r="6492" spans="2:8" x14ac:dyDescent="0.2">
      <c r="B6492" s="45">
        <f>IF(FilterType="FIR", IF(Extend_fmod, PRE_CALC!I6440*Fm, PRE_CALC!A6440*Fdata), IF(F_default=1,B6491+(4*Fnotch-0)/8192,B6491+(F_stop-F_start)/8192) )</f>
        <v>201156.249999872</v>
      </c>
      <c r="C6492" s="39">
        <f t="shared" si="301"/>
        <v>-3.2994632997459612</v>
      </c>
      <c r="D6492" s="84">
        <f ca="1">IF(FilterType="FIR", IF(Extend_fmod=1,OFFSET(PRE_CALC!J6440,0,DEC_RATE), OFFSET(PRE_CALC!B6440,0,DEC_RATE)), C6492)</f>
        <v>-111.309019402</v>
      </c>
      <c r="E6492" s="84">
        <f t="shared" ca="1" si="302"/>
        <v>102406.249999872</v>
      </c>
      <c r="F6492" s="84">
        <f t="shared" ca="1" si="300"/>
        <v>-4.8930546883400004E-3</v>
      </c>
      <c r="G6492" s="119">
        <f>IF(FilterType="FIR",  PRE_CALC!A6440*Fdata, IF(F_default=1,G6491+(4*Fnotch-0)/8192,G6491+(F_stop-F_start)/8192) )</f>
        <v>201156.249999872</v>
      </c>
      <c r="H6492" s="120">
        <f ca="1">IF(FilterType="FIR", OFFSET(PRE_CALC!B6440,0,DEC_RATE), C6492)</f>
        <v>-111.309019402</v>
      </c>
    </row>
    <row r="6493" spans="2:8" x14ac:dyDescent="0.2">
      <c r="B6493" s="45">
        <f>IF(FilterType="FIR", IF(Extend_fmod, PRE_CALC!I6441*Fm, PRE_CALC!A6441*Fdata), IF(F_default=1,B6492+(4*Fnotch-0)/8192,B6492+(F_stop-F_start)/8192) )</f>
        <v>201187.5</v>
      </c>
      <c r="C6493" s="39">
        <f t="shared" si="301"/>
        <v>-3.3005022453892146</v>
      </c>
      <c r="D6493" s="84">
        <f ca="1">IF(FilterType="FIR", IF(Extend_fmod=1,OFFSET(PRE_CALC!J6441,0,DEC_RATE), OFFSET(PRE_CALC!B6441,0,DEC_RATE)), C6493)</f>
        <v>-111.377693532</v>
      </c>
      <c r="E6493" s="84">
        <f t="shared" ca="1" si="302"/>
        <v>102406.249999872</v>
      </c>
      <c r="F6493" s="84">
        <f t="shared" ca="1" si="300"/>
        <v>-4.8930546883400004E-3</v>
      </c>
      <c r="G6493" s="119">
        <f>IF(FilterType="FIR",  PRE_CALC!A6441*Fdata, IF(F_default=1,G6492+(4*Fnotch-0)/8192,G6492+(F_stop-F_start)/8192) )</f>
        <v>201187.5</v>
      </c>
      <c r="H6493" s="120">
        <f ca="1">IF(FilterType="FIR", OFFSET(PRE_CALC!B6441,0,DEC_RATE), C6493)</f>
        <v>-111.377693532</v>
      </c>
    </row>
    <row r="6494" spans="2:8" x14ac:dyDescent="0.2">
      <c r="B6494" s="45">
        <f>IF(FilterType="FIR", IF(Extend_fmod, PRE_CALC!I6442*Fm, PRE_CALC!A6442*Fdata), IF(F_default=1,B6493+(4*Fnotch-0)/8192,B6493+(F_stop-F_start)/8192) )</f>
        <v>201218.750000128</v>
      </c>
      <c r="C6494" s="39">
        <f t="shared" si="301"/>
        <v>-3.3015413611560445</v>
      </c>
      <c r="D6494" s="84">
        <f ca="1">IF(FilterType="FIR", IF(Extend_fmod=1,OFFSET(PRE_CALC!J6442,0,DEC_RATE), OFFSET(PRE_CALC!B6442,0,DEC_RATE)), C6494)</f>
        <v>-111.44983571900001</v>
      </c>
      <c r="E6494" s="84">
        <f t="shared" ca="1" si="302"/>
        <v>102406.249999872</v>
      </c>
      <c r="F6494" s="84">
        <f t="shared" ca="1" si="300"/>
        <v>-4.8930546883400004E-3</v>
      </c>
      <c r="G6494" s="119">
        <f>IF(FilterType="FIR",  PRE_CALC!A6442*Fdata, IF(F_default=1,G6493+(4*Fnotch-0)/8192,G6493+(F_stop-F_start)/8192) )</f>
        <v>201218.750000128</v>
      </c>
      <c r="H6494" s="120">
        <f ca="1">IF(FilterType="FIR", OFFSET(PRE_CALC!B6442,0,DEC_RATE), C6494)</f>
        <v>-111.44983571900001</v>
      </c>
    </row>
    <row r="6495" spans="2:8" x14ac:dyDescent="0.2">
      <c r="B6495" s="45">
        <f>IF(FilterType="FIR", IF(Extend_fmod, PRE_CALC!I6443*Fm, PRE_CALC!A6443*Fdata), IF(F_default=1,B6494+(4*Fnotch-0)/8192,B6494+(F_stop-F_start)/8192) )</f>
        <v>201250</v>
      </c>
      <c r="C6495" s="39">
        <f t="shared" si="301"/>
        <v>-3.3025806470421819</v>
      </c>
      <c r="D6495" s="84">
        <f ca="1">IF(FilterType="FIR", IF(Extend_fmod=1,OFFSET(PRE_CALC!J6443,0,DEC_RATE), OFFSET(PRE_CALC!B6443,0,DEC_RATE)), C6495)</f>
        <v>-111.525495679</v>
      </c>
      <c r="E6495" s="84">
        <f t="shared" ca="1" si="302"/>
        <v>102406.249999872</v>
      </c>
      <c r="F6495" s="84">
        <f t="shared" ca="1" si="300"/>
        <v>-4.8930546883400004E-3</v>
      </c>
      <c r="G6495" s="119">
        <f>IF(FilterType="FIR",  PRE_CALC!A6443*Fdata, IF(F_default=1,G6494+(4*Fnotch-0)/8192,G6494+(F_stop-F_start)/8192) )</f>
        <v>201250</v>
      </c>
      <c r="H6495" s="120">
        <f ca="1">IF(FilterType="FIR", OFFSET(PRE_CALC!B6443,0,DEC_RATE), C6495)</f>
        <v>-111.525495679</v>
      </c>
    </row>
    <row r="6496" spans="2:8" x14ac:dyDescent="0.2">
      <c r="B6496" s="45">
        <f>IF(FilterType="FIR", IF(Extend_fmod, PRE_CALC!I6444*Fm, PRE_CALC!A6444*Fdata), IF(F_default=1,B6495+(4*Fnotch-0)/8192,B6495+(F_stop-F_start)/8192) )</f>
        <v>201281.249999872</v>
      </c>
      <c r="C6496" s="39">
        <f t="shared" si="301"/>
        <v>-3.3036201030604251</v>
      </c>
      <c r="D6496" s="84">
        <f ca="1">IF(FilterType="FIR", IF(Extend_fmod=1,OFFSET(PRE_CALC!J6444,0,DEC_RATE), OFFSET(PRE_CALC!B6444,0,DEC_RATE)), C6496)</f>
        <v>-111.604726383</v>
      </c>
      <c r="E6496" s="84">
        <f t="shared" ca="1" si="302"/>
        <v>102406.249999872</v>
      </c>
      <c r="F6496" s="84">
        <f t="shared" ca="1" si="300"/>
        <v>-4.8930546883400004E-3</v>
      </c>
      <c r="G6496" s="119">
        <f>IF(FilterType="FIR",  PRE_CALC!A6444*Fdata, IF(F_default=1,G6495+(4*Fnotch-0)/8192,G6495+(F_stop-F_start)/8192) )</f>
        <v>201281.249999872</v>
      </c>
      <c r="H6496" s="120">
        <f ca="1">IF(FilterType="FIR", OFFSET(PRE_CALC!B6444,0,DEC_RATE), C6496)</f>
        <v>-111.604726383</v>
      </c>
    </row>
    <row r="6497" spans="2:8" x14ac:dyDescent="0.2">
      <c r="B6497" s="45">
        <f>IF(FilterType="FIR", IF(Extend_fmod, PRE_CALC!I6445*Fm, PRE_CALC!A6445*Fdata), IF(F_default=1,B6496+(4*Fnotch-0)/8192,B6496+(F_stop-F_start)/8192) )</f>
        <v>201312.5</v>
      </c>
      <c r="C6497" s="39">
        <f t="shared" si="301"/>
        <v>-3.3046597292235829</v>
      </c>
      <c r="D6497" s="84">
        <f ca="1">IF(FilterType="FIR", IF(Extend_fmod=1,OFFSET(PRE_CALC!J6445,0,DEC_RATE), OFFSET(PRE_CALC!B6445,0,DEC_RATE)), C6497)</f>
        <v>-111.687584226</v>
      </c>
      <c r="E6497" s="84">
        <f t="shared" ca="1" si="302"/>
        <v>102406.249999872</v>
      </c>
      <c r="F6497" s="84">
        <f t="shared" ca="1" si="300"/>
        <v>-4.8930546883400004E-3</v>
      </c>
      <c r="G6497" s="119">
        <f>IF(FilterType="FIR",  PRE_CALC!A6445*Fdata, IF(F_default=1,G6496+(4*Fnotch-0)/8192,G6496+(F_stop-F_start)/8192) )</f>
        <v>201312.5</v>
      </c>
      <c r="H6497" s="120">
        <f ca="1">IF(FilterType="FIR", OFFSET(PRE_CALC!B6445,0,DEC_RATE), C6497)</f>
        <v>-111.687584226</v>
      </c>
    </row>
    <row r="6498" spans="2:8" x14ac:dyDescent="0.2">
      <c r="B6498" s="45">
        <f>IF(FilterType="FIR", IF(Extend_fmod, PRE_CALC!I6446*Fm, PRE_CALC!A6446*Fdata), IF(F_default=1,B6497+(4*Fnotch-0)/8192,B6497+(F_stop-F_start)/8192) )</f>
        <v>201343.750000128</v>
      </c>
      <c r="C6498" s="39">
        <f t="shared" si="301"/>
        <v>-3.3056995255274213</v>
      </c>
      <c r="D6498" s="84">
        <f ca="1">IF(FilterType="FIR", IF(Extend_fmod=1,OFFSET(PRE_CALC!J6446,0,DEC_RATE), OFFSET(PRE_CALC!B6446,0,DEC_RATE)), C6498)</f>
        <v>-111.774129218</v>
      </c>
      <c r="E6498" s="84">
        <f t="shared" ca="1" si="302"/>
        <v>102406.249999872</v>
      </c>
      <c r="F6498" s="84">
        <f t="shared" ca="1" si="300"/>
        <v>-4.8930546883400004E-3</v>
      </c>
      <c r="G6498" s="119">
        <f>IF(FilterType="FIR",  PRE_CALC!A6446*Fdata, IF(F_default=1,G6497+(4*Fnotch-0)/8192,G6497+(F_stop-F_start)/8192) )</f>
        <v>201343.750000128</v>
      </c>
      <c r="H6498" s="120">
        <f ca="1">IF(FilterType="FIR", OFFSET(PRE_CALC!B6446,0,DEC_RATE), C6498)</f>
        <v>-111.774129218</v>
      </c>
    </row>
    <row r="6499" spans="2:8" x14ac:dyDescent="0.2">
      <c r="B6499" s="45">
        <f>IF(FilterType="FIR", IF(Extend_fmod, PRE_CALC!I6447*Fm, PRE_CALC!A6447*Fdata), IF(F_default=1,B6498+(4*Fnotch-0)/8192,B6498+(F_stop-F_start)/8192) )</f>
        <v>201375</v>
      </c>
      <c r="C6499" s="39">
        <f t="shared" si="301"/>
        <v>-3.306739491967682</v>
      </c>
      <c r="D6499" s="84">
        <f ca="1">IF(FilterType="FIR", IF(Extend_fmod=1,OFFSET(PRE_CALC!J6447,0,DEC_RATE), OFFSET(PRE_CALC!B6447,0,DEC_RATE)), C6499)</f>
        <v>-111.86442518699999</v>
      </c>
      <c r="E6499" s="84">
        <f t="shared" ca="1" si="302"/>
        <v>102406.249999872</v>
      </c>
      <c r="F6499" s="84">
        <f t="shared" ca="1" si="300"/>
        <v>-4.8930546883400004E-3</v>
      </c>
      <c r="G6499" s="119">
        <f>IF(FilterType="FIR",  PRE_CALC!A6447*Fdata, IF(F_default=1,G6498+(4*Fnotch-0)/8192,G6498+(F_stop-F_start)/8192) )</f>
        <v>201375</v>
      </c>
      <c r="H6499" s="120">
        <f ca="1">IF(FilterType="FIR", OFFSET(PRE_CALC!B6447,0,DEC_RATE), C6499)</f>
        <v>-111.86442518699999</v>
      </c>
    </row>
    <row r="6500" spans="2:8" x14ac:dyDescent="0.2">
      <c r="B6500" s="45">
        <f>IF(FilterType="FIR", IF(Extend_fmod, PRE_CALC!I6448*Fm, PRE_CALC!A6448*Fdata), IF(F_default=1,B6499+(4*Fnotch-0)/8192,B6499+(F_stop-F_start)/8192) )</f>
        <v>201406.249999872</v>
      </c>
      <c r="C6500" s="39">
        <f t="shared" si="301"/>
        <v>-3.3077796285571748</v>
      </c>
      <c r="D6500" s="84">
        <f ca="1">IF(FilterType="FIR", IF(Extend_fmod=1,OFFSET(PRE_CALC!J6448,0,DEC_RATE), OFFSET(PRE_CALC!B6448,0,DEC_RATE)), C6500)</f>
        <v>-111.95854000600001</v>
      </c>
      <c r="E6500" s="84">
        <f t="shared" ca="1" si="302"/>
        <v>102406.249999872</v>
      </c>
      <c r="F6500" s="84">
        <f t="shared" ca="1" si="300"/>
        <v>-4.8930546883400004E-3</v>
      </c>
      <c r="G6500" s="119">
        <f>IF(FilterType="FIR",  PRE_CALC!A6448*Fdata, IF(F_default=1,G6499+(4*Fnotch-0)/8192,G6499+(F_stop-F_start)/8192) )</f>
        <v>201406.249999872</v>
      </c>
      <c r="H6500" s="120">
        <f ca="1">IF(FilterType="FIR", OFFSET(PRE_CALC!B6448,0,DEC_RATE), C6500)</f>
        <v>-111.95854000600001</v>
      </c>
    </row>
    <row r="6501" spans="2:8" x14ac:dyDescent="0.2">
      <c r="B6501" s="45">
        <f>IF(FilterType="FIR", IF(Extend_fmod, PRE_CALC!I6449*Fm, PRE_CALC!A6449*Fdata), IF(F_default=1,B6500+(4*Fnotch-0)/8192,B6500+(F_stop-F_start)/8192) )</f>
        <v>201437.5</v>
      </c>
      <c r="C6501" s="39">
        <f t="shared" si="301"/>
        <v>-3.3088199353086907</v>
      </c>
      <c r="D6501" s="84">
        <f ca="1">IF(FilterType="FIR", IF(Extend_fmod=1,OFFSET(PRE_CALC!J6449,0,DEC_RATE), OFFSET(PRE_CALC!B6449,0,DEC_RATE)), C6501)</f>
        <v>-112.056545833</v>
      </c>
      <c r="E6501" s="84">
        <f t="shared" ca="1" si="302"/>
        <v>102406.249999872</v>
      </c>
      <c r="F6501" s="84">
        <f t="shared" ca="1" si="300"/>
        <v>-4.8930546883400004E-3</v>
      </c>
      <c r="G6501" s="119">
        <f>IF(FilterType="FIR",  PRE_CALC!A6449*Fdata, IF(F_default=1,G6500+(4*Fnotch-0)/8192,G6500+(F_stop-F_start)/8192) )</f>
        <v>201437.5</v>
      </c>
      <c r="H6501" s="120">
        <f ca="1">IF(FilterType="FIR", OFFSET(PRE_CALC!B6449,0,DEC_RATE), C6501)</f>
        <v>-112.056545833</v>
      </c>
    </row>
    <row r="6502" spans="2:8" x14ac:dyDescent="0.2">
      <c r="B6502" s="45">
        <f>IF(FilterType="FIR", IF(Extend_fmod, PRE_CALC!I6450*Fm, PRE_CALC!A6450*Fdata), IF(F_default=1,B6501+(4*Fnotch-0)/8192,B6501+(F_stop-F_start)/8192) )</f>
        <v>201468.750000128</v>
      </c>
      <c r="C6502" s="39">
        <f t="shared" si="301"/>
        <v>-3.3098604122179909</v>
      </c>
      <c r="D6502" s="84">
        <f ca="1">IF(FilterType="FIR", IF(Extend_fmod=1,OFFSET(PRE_CALC!J6450,0,DEC_RATE), OFFSET(PRE_CALC!B6450,0,DEC_RATE)), C6502)</f>
        <v>-112.158519381</v>
      </c>
      <c r="E6502" s="84">
        <f t="shared" ca="1" si="302"/>
        <v>102406.249999872</v>
      </c>
      <c r="F6502" s="84">
        <f t="shared" ca="1" si="300"/>
        <v>-4.8930546883400004E-3</v>
      </c>
      <c r="G6502" s="119">
        <f>IF(FilterType="FIR",  PRE_CALC!A6450*Fdata, IF(F_default=1,G6501+(4*Fnotch-0)/8192,G6501+(F_stop-F_start)/8192) )</f>
        <v>201468.750000128</v>
      </c>
      <c r="H6502" s="120">
        <f ca="1">IF(FilterType="FIR", OFFSET(PRE_CALC!B6450,0,DEC_RATE), C6502)</f>
        <v>-112.158519381</v>
      </c>
    </row>
    <row r="6503" spans="2:8" x14ac:dyDescent="0.2">
      <c r="B6503" s="45">
        <f>IF(FilterType="FIR", IF(Extend_fmod, PRE_CALC!I6451*Fm, PRE_CALC!A6451*Fdata), IF(F_default=1,B6502+(4*Fnotch-0)/8192,B6502+(F_stop-F_start)/8192) )</f>
        <v>201500</v>
      </c>
      <c r="C6503" s="39">
        <f t="shared" si="301"/>
        <v>-3.3109010592808525</v>
      </c>
      <c r="D6503" s="84">
        <f ca="1">IF(FilterType="FIR", IF(Extend_fmod=1,OFFSET(PRE_CALC!J6451,0,DEC_RATE), OFFSET(PRE_CALC!B6451,0,DEC_RATE)), C6503)</f>
        <v>-112.26454220700001</v>
      </c>
      <c r="E6503" s="84">
        <f t="shared" ca="1" si="302"/>
        <v>102406.249999872</v>
      </c>
      <c r="F6503" s="84">
        <f t="shared" ca="1" si="300"/>
        <v>-4.8930546883400004E-3</v>
      </c>
      <c r="G6503" s="119">
        <f>IF(FilterType="FIR",  PRE_CALC!A6451*Fdata, IF(F_default=1,G6502+(4*Fnotch-0)/8192,G6502+(F_stop-F_start)/8192) )</f>
        <v>201500</v>
      </c>
      <c r="H6503" s="120">
        <f ca="1">IF(FilterType="FIR", OFFSET(PRE_CALC!B6451,0,DEC_RATE), C6503)</f>
        <v>-112.26454220700001</v>
      </c>
    </row>
    <row r="6504" spans="2:8" x14ac:dyDescent="0.2">
      <c r="B6504" s="45">
        <f>IF(FilterType="FIR", IF(Extend_fmod, PRE_CALC!I6452*Fm, PRE_CALC!A6452*Fdata), IF(F_default=1,B6503+(4*Fnotch-0)/8192,B6503+(F_stop-F_start)/8192) )</f>
        <v>201531.249999872</v>
      </c>
      <c r="C6504" s="39">
        <f t="shared" si="301"/>
        <v>-3.3119418765100517</v>
      </c>
      <c r="D6504" s="84">
        <f ca="1">IF(FilterType="FIR", IF(Extend_fmod=1,OFFSET(PRE_CALC!J6452,0,DEC_RATE), OFFSET(PRE_CALC!B6452,0,DEC_RATE)), C6504)</f>
        <v>-112.374701031</v>
      </c>
      <c r="E6504" s="84">
        <f t="shared" ca="1" si="302"/>
        <v>102406.249999872</v>
      </c>
      <c r="F6504" s="84">
        <f t="shared" ca="1" si="300"/>
        <v>-4.8930546883400004E-3</v>
      </c>
      <c r="G6504" s="119">
        <f>IF(FilterType="FIR",  PRE_CALC!A6452*Fdata, IF(F_default=1,G6503+(4*Fnotch-0)/8192,G6503+(F_stop-F_start)/8192) )</f>
        <v>201531.249999872</v>
      </c>
      <c r="H6504" s="120">
        <f ca="1">IF(FilterType="FIR", OFFSET(PRE_CALC!B6452,0,DEC_RATE), C6504)</f>
        <v>-112.374701031</v>
      </c>
    </row>
    <row r="6505" spans="2:8" x14ac:dyDescent="0.2">
      <c r="B6505" s="45">
        <f>IF(FilterType="FIR", IF(Extend_fmod, PRE_CALC!I6453*Fm, PRE_CALC!A6453*Fdata), IF(F_default=1,B6504+(4*Fnotch-0)/8192,B6504+(F_stop-F_start)/8192) )</f>
        <v>201562.5</v>
      </c>
      <c r="C6505" s="39">
        <f t="shared" si="301"/>
        <v>-3.3129828639184318</v>
      </c>
      <c r="D6505" s="84">
        <f ca="1">IF(FilterType="FIR", IF(Extend_fmod=1,OFFSET(PRE_CALC!J6453,0,DEC_RATE), OFFSET(PRE_CALC!B6453,0,DEC_RATE)), C6505)</f>
        <v>-112.48908808199999</v>
      </c>
      <c r="E6505" s="84">
        <f t="shared" ca="1" si="302"/>
        <v>102406.249999872</v>
      </c>
      <c r="F6505" s="84">
        <f t="shared" ca="1" si="300"/>
        <v>-4.8930546883400004E-3</v>
      </c>
      <c r="G6505" s="119">
        <f>IF(FilterType="FIR",  PRE_CALC!A6453*Fdata, IF(F_default=1,G6504+(4*Fnotch-0)/8192,G6504+(F_stop-F_start)/8192) )</f>
        <v>201562.5</v>
      </c>
      <c r="H6505" s="120">
        <f ca="1">IF(FilterType="FIR", OFFSET(PRE_CALC!B6453,0,DEC_RATE), C6505)</f>
        <v>-112.48908808199999</v>
      </c>
    </row>
    <row r="6506" spans="2:8" x14ac:dyDescent="0.2">
      <c r="B6506" s="45">
        <f>IF(FilterType="FIR", IF(Extend_fmod, PRE_CALC!I6454*Fm, PRE_CALC!A6454*Fdata), IF(F_default=1,B6505+(4*Fnotch-0)/8192,B6505+(F_stop-F_start)/8192) )</f>
        <v>201593.750000128</v>
      </c>
      <c r="C6506" s="39">
        <f t="shared" si="301"/>
        <v>-3.3140240215017229</v>
      </c>
      <c r="D6506" s="84">
        <f ca="1">IF(FilterType="FIR", IF(Extend_fmod=1,OFFSET(PRE_CALC!J6454,0,DEC_RATE), OFFSET(PRE_CALC!B6454,0,DEC_RATE)), C6506)</f>
        <v>-112.60780148400001</v>
      </c>
      <c r="E6506" s="84">
        <f t="shared" ca="1" si="302"/>
        <v>102406.249999872</v>
      </c>
      <c r="F6506" s="84">
        <f t="shared" ca="1" si="300"/>
        <v>-4.8930546883400004E-3</v>
      </c>
      <c r="G6506" s="119">
        <f>IF(FilterType="FIR",  PRE_CALC!A6454*Fdata, IF(F_default=1,G6505+(4*Fnotch-0)/8192,G6505+(F_stop-F_start)/8192) )</f>
        <v>201593.750000128</v>
      </c>
      <c r="H6506" s="120">
        <f ca="1">IF(FilterType="FIR", OFFSET(PRE_CALC!B6454,0,DEC_RATE), C6506)</f>
        <v>-112.60780148400001</v>
      </c>
    </row>
    <row r="6507" spans="2:8" x14ac:dyDescent="0.2">
      <c r="B6507" s="45">
        <f>IF(FilterType="FIR", IF(Extend_fmod, PRE_CALC!I6455*Fm, PRE_CALC!A6455*Fdata), IF(F_default=1,B6506+(4*Fnotch-0)/8192,B6506+(F_stop-F_start)/8192) )</f>
        <v>201625</v>
      </c>
      <c r="C6507" s="39">
        <f t="shared" si="301"/>
        <v>-3.3150653492556978</v>
      </c>
      <c r="D6507" s="84">
        <f ca="1">IF(FilterType="FIR", IF(Extend_fmod=1,OFFSET(PRE_CALC!J6455,0,DEC_RATE), OFFSET(PRE_CALC!B6455,0,DEC_RATE)), C6507)</f>
        <v>-112.73094566899999</v>
      </c>
      <c r="E6507" s="84">
        <f t="shared" ca="1" si="302"/>
        <v>102406.249999872</v>
      </c>
      <c r="F6507" s="84">
        <f t="shared" ca="1" si="300"/>
        <v>-4.8930546883400004E-3</v>
      </c>
      <c r="G6507" s="119">
        <f>IF(FilterType="FIR",  PRE_CALC!A6455*Fdata, IF(F_default=1,G6506+(4*Fnotch-0)/8192,G6506+(F_stop-F_start)/8192) )</f>
        <v>201625</v>
      </c>
      <c r="H6507" s="120">
        <f ca="1">IF(FilterType="FIR", OFFSET(PRE_CALC!B6455,0,DEC_RATE), C6507)</f>
        <v>-112.73094566899999</v>
      </c>
    </row>
    <row r="6508" spans="2:8" x14ac:dyDescent="0.2">
      <c r="B6508" s="45">
        <f>IF(FilterType="FIR", IF(Extend_fmod, PRE_CALC!I6456*Fm, PRE_CALC!A6456*Fdata), IF(F_default=1,B6507+(4*Fnotch-0)/8192,B6507+(F_stop-F_start)/8192) )</f>
        <v>201656.249999872</v>
      </c>
      <c r="C6508" s="39">
        <f t="shared" si="301"/>
        <v>-3.3161068471931658</v>
      </c>
      <c r="D6508" s="84">
        <f ca="1">IF(FilterType="FIR", IF(Extend_fmod=1,OFFSET(PRE_CALC!J6456,0,DEC_RATE), OFFSET(PRE_CALC!B6456,0,DEC_RATE)), C6508)</f>
        <v>-112.85863184500001</v>
      </c>
      <c r="E6508" s="84">
        <f t="shared" ca="1" si="302"/>
        <v>102406.249999872</v>
      </c>
      <c r="F6508" s="84">
        <f t="shared" ca="1" si="300"/>
        <v>-4.8930546883400004E-3</v>
      </c>
      <c r="G6508" s="119">
        <f>IF(FilterType="FIR",  PRE_CALC!A6456*Fdata, IF(F_default=1,G6507+(4*Fnotch-0)/8192,G6507+(F_stop-F_start)/8192) )</f>
        <v>201656.249999872</v>
      </c>
      <c r="H6508" s="120">
        <f ca="1">IF(FilterType="FIR", OFFSET(PRE_CALC!B6456,0,DEC_RATE), C6508)</f>
        <v>-112.85863184500001</v>
      </c>
    </row>
    <row r="6509" spans="2:8" x14ac:dyDescent="0.2">
      <c r="B6509" s="45">
        <f>IF(FilterType="FIR", IF(Extend_fmod, PRE_CALC!I6457*Fm, PRE_CALC!A6457*Fdata), IF(F_default=1,B6508+(4*Fnotch-0)/8192,B6508+(F_stop-F_start)/8192) )</f>
        <v>201687.5</v>
      </c>
      <c r="C6509" s="39">
        <f t="shared" si="301"/>
        <v>-3.3171485153269509</v>
      </c>
      <c r="D6509" s="84">
        <f ca="1">IF(FilterType="FIR", IF(Extend_fmod=1,OFFSET(PRE_CALC!J6457,0,DEC_RATE), OFFSET(PRE_CALC!B6457,0,DEC_RATE)), C6509)</f>
        <v>-112.99097849499999</v>
      </c>
      <c r="E6509" s="84">
        <f t="shared" ca="1" si="302"/>
        <v>102406.249999872</v>
      </c>
      <c r="F6509" s="84">
        <f t="shared" ca="1" si="300"/>
        <v>-4.8930546883400004E-3</v>
      </c>
      <c r="G6509" s="119">
        <f>IF(FilterType="FIR",  PRE_CALC!A6457*Fdata, IF(F_default=1,G6508+(4*Fnotch-0)/8192,G6508+(F_stop-F_start)/8192) )</f>
        <v>201687.5</v>
      </c>
      <c r="H6509" s="120">
        <f ca="1">IF(FilterType="FIR", OFFSET(PRE_CALC!B6457,0,DEC_RATE), C6509)</f>
        <v>-112.99097849499999</v>
      </c>
    </row>
    <row r="6510" spans="2:8" x14ac:dyDescent="0.2">
      <c r="B6510" s="45">
        <f>IF(FilterType="FIR", IF(Extend_fmod, PRE_CALC!I6458*Fm, PRE_CALC!A6458*Fdata), IF(F_default=1,B6509+(4*Fnotch-0)/8192,B6509+(F_stop-F_start)/8192) )</f>
        <v>201718.750000128</v>
      </c>
      <c r="C6510" s="39">
        <f t="shared" si="301"/>
        <v>-3.3181903536528075</v>
      </c>
      <c r="D6510" s="84">
        <f ca="1">IF(FilterType="FIR", IF(Extend_fmod=1,OFFSET(PRE_CALC!J6458,0,DEC_RATE), OFFSET(PRE_CALC!B6458,0,DEC_RATE)), C6510)</f>
        <v>-113.12811194</v>
      </c>
      <c r="E6510" s="84">
        <f t="shared" ca="1" si="302"/>
        <v>102406.249999872</v>
      </c>
      <c r="F6510" s="84">
        <f t="shared" ca="1" si="300"/>
        <v>-4.8930546883400004E-3</v>
      </c>
      <c r="G6510" s="119">
        <f>IF(FilterType="FIR",  PRE_CALC!A6458*Fdata, IF(F_default=1,G6509+(4*Fnotch-0)/8192,G6509+(F_stop-F_start)/8192) )</f>
        <v>201718.750000128</v>
      </c>
      <c r="H6510" s="120">
        <f ca="1">IF(FilterType="FIR", OFFSET(PRE_CALC!B6458,0,DEC_RATE), C6510)</f>
        <v>-113.12811194</v>
      </c>
    </row>
    <row r="6511" spans="2:8" x14ac:dyDescent="0.2">
      <c r="B6511" s="45">
        <f>IF(FilterType="FIR", IF(Extend_fmod, PRE_CALC!I6459*Fm, PRE_CALC!A6459*Fdata), IF(F_default=1,B6510+(4*Fnotch-0)/8192,B6510+(F_stop-F_start)/8192) )</f>
        <v>201750</v>
      </c>
      <c r="C6511" s="39">
        <f t="shared" si="301"/>
        <v>-3.3192323621664821</v>
      </c>
      <c r="D6511" s="84">
        <f ca="1">IF(FilterType="FIR", IF(Extend_fmod=1,OFFSET(PRE_CALC!J6459,0,DEC_RATE), OFFSET(PRE_CALC!B6459,0,DEC_RATE)), C6511)</f>
        <v>-113.270166953</v>
      </c>
      <c r="E6511" s="84">
        <f t="shared" ca="1" si="302"/>
        <v>102406.249999872</v>
      </c>
      <c r="F6511" s="84">
        <f t="shared" ca="1" si="300"/>
        <v>-4.8930546883400004E-3</v>
      </c>
      <c r="G6511" s="119">
        <f>IF(FilterType="FIR",  PRE_CALC!A6459*Fdata, IF(F_default=1,G6510+(4*Fnotch-0)/8192,G6510+(F_stop-F_start)/8192) )</f>
        <v>201750</v>
      </c>
      <c r="H6511" s="120">
        <f ca="1">IF(FilterType="FIR", OFFSET(PRE_CALC!B6459,0,DEC_RATE), C6511)</f>
        <v>-113.270166953</v>
      </c>
    </row>
    <row r="6512" spans="2:8" x14ac:dyDescent="0.2">
      <c r="B6512" s="45">
        <f>IF(FilterType="FIR", IF(Extend_fmod, PRE_CALC!I6460*Fm, PRE_CALC!A6460*Fdata), IF(F_default=1,B6511+(4*Fnotch-0)/8192,B6511+(F_stop-F_start)/8192) )</f>
        <v>201781.249999872</v>
      </c>
      <c r="C6512" s="39">
        <f t="shared" si="301"/>
        <v>-3.320274540880801</v>
      </c>
      <c r="D6512" s="84">
        <f ca="1">IF(FilterType="FIR", IF(Extend_fmod=1,OFFSET(PRE_CALC!J6460,0,DEC_RATE), OFFSET(PRE_CALC!B6460,0,DEC_RATE)), C6512)</f>
        <v>-113.417287444</v>
      </c>
      <c r="E6512" s="84">
        <f t="shared" ca="1" si="302"/>
        <v>102406.249999872</v>
      </c>
      <c r="F6512" s="84">
        <f t="shared" ca="1" si="300"/>
        <v>-4.8930546883400004E-3</v>
      </c>
      <c r="G6512" s="119">
        <f>IF(FilterType="FIR",  PRE_CALC!A6460*Fdata, IF(F_default=1,G6511+(4*Fnotch-0)/8192,G6511+(F_stop-F_start)/8192) )</f>
        <v>201781.249999872</v>
      </c>
      <c r="H6512" s="120">
        <f ca="1">IF(FilterType="FIR", OFFSET(PRE_CALC!B6460,0,DEC_RATE), C6512)</f>
        <v>-113.417287444</v>
      </c>
    </row>
    <row r="6513" spans="2:8" x14ac:dyDescent="0.2">
      <c r="B6513" s="45">
        <f>IF(FilterType="FIR", IF(Extend_fmod, PRE_CALC!I6461*Fm, PRE_CALC!A6461*Fdata), IF(F_default=1,B6512+(4*Fnotch-0)/8192,B6512+(F_stop-F_start)/8192) )</f>
        <v>201812.5</v>
      </c>
      <c r="C6513" s="39">
        <f t="shared" si="301"/>
        <v>-3.3213168898085992</v>
      </c>
      <c r="D6513" s="84">
        <f ca="1">IF(FilterType="FIR", IF(Extend_fmod=1,OFFSET(PRE_CALC!J6461,0,DEC_RATE), OFFSET(PRE_CALC!B6461,0,DEC_RATE)), C6513)</f>
        <v>-113.56962721399999</v>
      </c>
      <c r="E6513" s="84">
        <f t="shared" ca="1" si="302"/>
        <v>102406.249999872</v>
      </c>
      <c r="F6513" s="84">
        <f t="shared" ca="1" si="300"/>
        <v>-4.8930546883400004E-3</v>
      </c>
      <c r="G6513" s="119">
        <f>IF(FilterType="FIR",  PRE_CALC!A6461*Fdata, IF(F_default=1,G6512+(4*Fnotch-0)/8192,G6512+(F_stop-F_start)/8192) )</f>
        <v>201812.5</v>
      </c>
      <c r="H6513" s="120">
        <f ca="1">IF(FilterType="FIR", OFFSET(PRE_CALC!B6461,0,DEC_RATE), C6513)</f>
        <v>-113.56962721399999</v>
      </c>
    </row>
    <row r="6514" spans="2:8" x14ac:dyDescent="0.2">
      <c r="B6514" s="45">
        <f>IF(FilterType="FIR", IF(Extend_fmod, PRE_CALC!I6462*Fm, PRE_CALC!A6462*Fdata), IF(F_default=1,B6513+(4*Fnotch-0)/8192,B6513+(F_stop-F_start)/8192) )</f>
        <v>201843.750000128</v>
      </c>
      <c r="C6514" s="39">
        <f t="shared" si="301"/>
        <v>-3.3223594089456272</v>
      </c>
      <c r="D6514" s="84">
        <f ca="1">IF(FilterType="FIR", IF(Extend_fmod=1,OFFSET(PRE_CALC!J6462,0,DEC_RATE), OFFSET(PRE_CALC!B6462,0,DEC_RATE)), C6514)</f>
        <v>-113.727350794</v>
      </c>
      <c r="E6514" s="84">
        <f t="shared" ca="1" si="302"/>
        <v>102406.249999872</v>
      </c>
      <c r="F6514" s="84">
        <f t="shared" ca="1" si="300"/>
        <v>-4.8930546883400004E-3</v>
      </c>
      <c r="G6514" s="119">
        <f>IF(FilterType="FIR",  PRE_CALC!A6462*Fdata, IF(F_default=1,G6513+(4*Fnotch-0)/8192,G6513+(F_stop-F_start)/8192) )</f>
        <v>201843.750000128</v>
      </c>
      <c r="H6514" s="120">
        <f ca="1">IF(FilterType="FIR", OFFSET(PRE_CALC!B6462,0,DEC_RATE), C6514)</f>
        <v>-113.727350794</v>
      </c>
    </row>
    <row r="6515" spans="2:8" x14ac:dyDescent="0.2">
      <c r="B6515" s="45">
        <f>IF(FilterType="FIR", IF(Extend_fmod, PRE_CALC!I6463*Fm, PRE_CALC!A6463*Fdata), IF(F_default=1,B6514+(4*Fnotch-0)/8192,B6514+(F_stop-F_start)/8192) )</f>
        <v>201875</v>
      </c>
      <c r="C6515" s="39">
        <f t="shared" si="301"/>
        <v>-3.3234020982876435</v>
      </c>
      <c r="D6515" s="84">
        <f ca="1">IF(FilterType="FIR", IF(Extend_fmod=1,OFFSET(PRE_CALC!J6463,0,DEC_RATE), OFFSET(PRE_CALC!B6463,0,DEC_RATE)), C6515)</f>
        <v>-113.890634382</v>
      </c>
      <c r="E6515" s="84">
        <f t="shared" ca="1" si="302"/>
        <v>102406.249999872</v>
      </c>
      <c r="F6515" s="84">
        <f t="shared" ca="1" si="300"/>
        <v>-4.8930546883400004E-3</v>
      </c>
      <c r="G6515" s="119">
        <f>IF(FilterType="FIR",  PRE_CALC!A6463*Fdata, IF(F_default=1,G6514+(4*Fnotch-0)/8192,G6514+(F_stop-F_start)/8192) )</f>
        <v>201875</v>
      </c>
      <c r="H6515" s="120">
        <f ca="1">IF(FilterType="FIR", OFFSET(PRE_CALC!B6463,0,DEC_RATE), C6515)</f>
        <v>-113.890634382</v>
      </c>
    </row>
    <row r="6516" spans="2:8" x14ac:dyDescent="0.2">
      <c r="B6516" s="45">
        <f>IF(FilterType="FIR", IF(Extend_fmod, PRE_CALC!I6464*Fm, PRE_CALC!A6464*Fdata), IF(F_default=1,B6515+(4*Fnotch-0)/8192,B6515+(F_stop-F_start)/8192) )</f>
        <v>201906.249999872</v>
      </c>
      <c r="C6516" s="39">
        <f t="shared" si="301"/>
        <v>-3.3244449578474597</v>
      </c>
      <c r="D6516" s="84">
        <f ca="1">IF(FilterType="FIR", IF(Extend_fmod=1,OFFSET(PRE_CALC!J6464,0,DEC_RATE), OFFSET(PRE_CALC!B6464,0,DEC_RATE)), C6516)</f>
        <v>-114.05966687900001</v>
      </c>
      <c r="E6516" s="84">
        <f t="shared" ca="1" si="302"/>
        <v>102406.249999872</v>
      </c>
      <c r="F6516" s="84">
        <f t="shared" ca="1" si="300"/>
        <v>-4.8930546883400004E-3</v>
      </c>
      <c r="G6516" s="119">
        <f>IF(FilterType="FIR",  PRE_CALC!A6464*Fdata, IF(F_default=1,G6515+(4*Fnotch-0)/8192,G6515+(F_stop-F_start)/8192) )</f>
        <v>201906.249999872</v>
      </c>
      <c r="H6516" s="120">
        <f ca="1">IF(FilterType="FIR", OFFSET(PRE_CALC!B6464,0,DEC_RATE), C6516)</f>
        <v>-114.05966687900001</v>
      </c>
    </row>
    <row r="6517" spans="2:8" x14ac:dyDescent="0.2">
      <c r="B6517" s="45">
        <f>IF(FilterType="FIR", IF(Extend_fmod, PRE_CALC!I6465*Fm, PRE_CALC!A6465*Fdata), IF(F_default=1,B6516+(4*Fnotch-0)/8192,B6516+(F_stop-F_start)/8192) )</f>
        <v>201937.5</v>
      </c>
      <c r="C6517" s="39">
        <f t="shared" si="301"/>
        <v>-3.3254879876379428</v>
      </c>
      <c r="D6517" s="84">
        <f ca="1">IF(FilterType="FIR", IF(Extend_fmod=1,OFFSET(PRE_CALC!J6465,0,DEC_RATE), OFFSET(PRE_CALC!B6465,0,DEC_RATE)), C6517)</f>
        <v>-114.23465106099999</v>
      </c>
      <c r="E6517" s="84">
        <f t="shared" ca="1" si="302"/>
        <v>102406.249999872</v>
      </c>
      <c r="F6517" s="84">
        <f t="shared" ca="1" si="300"/>
        <v>-4.8930546883400004E-3</v>
      </c>
      <c r="G6517" s="119">
        <f>IF(FilterType="FIR",  PRE_CALC!A6465*Fdata, IF(F_default=1,G6516+(4*Fnotch-0)/8192,G6516+(F_stop-F_start)/8192) )</f>
        <v>201937.5</v>
      </c>
      <c r="H6517" s="120">
        <f ca="1">IF(FilterType="FIR", OFFSET(PRE_CALC!B6465,0,DEC_RATE), C6517)</f>
        <v>-114.23465106099999</v>
      </c>
    </row>
    <row r="6518" spans="2:8" x14ac:dyDescent="0.2">
      <c r="B6518" s="45">
        <f>IF(FilterType="FIR", IF(Extend_fmod, PRE_CALC!I6466*Fm, PRE_CALC!A6466*Fdata), IF(F_default=1,B6517+(4*Fnotch-0)/8192,B6517+(F_stop-F_start)/8192) )</f>
        <v>201968.750000128</v>
      </c>
      <c r="C6518" s="39">
        <f t="shared" si="301"/>
        <v>-3.3265311876548118</v>
      </c>
      <c r="D6518" s="84">
        <f ca="1">IF(FilterType="FIR", IF(Extend_fmod=1,OFFSET(PRE_CALC!J6466,0,DEC_RATE), OFFSET(PRE_CALC!B6466,0,DEC_RATE)), C6518)</f>
        <v>-114.41580487500001</v>
      </c>
      <c r="E6518" s="84">
        <f t="shared" ca="1" si="302"/>
        <v>102406.249999872</v>
      </c>
      <c r="F6518" s="84">
        <f t="shared" ca="1" si="300"/>
        <v>-4.8930546883400004E-3</v>
      </c>
      <c r="G6518" s="119">
        <f>IF(FilterType="FIR",  PRE_CALC!A6466*Fdata, IF(F_default=1,G6517+(4*Fnotch-0)/8192,G6517+(F_stop-F_start)/8192) )</f>
        <v>201968.750000128</v>
      </c>
      <c r="H6518" s="120">
        <f ca="1">IF(FilterType="FIR", OFFSET(PRE_CALC!B6466,0,DEC_RATE), C6518)</f>
        <v>-114.41580487500001</v>
      </c>
    </row>
    <row r="6519" spans="2:8" x14ac:dyDescent="0.2">
      <c r="B6519" s="45">
        <f>IF(FilterType="FIR", IF(Extend_fmod, PRE_CALC!I6467*Fm, PRE_CALC!A6467*Fdata), IF(F_default=1,B6518+(4*Fnotch-0)/8192,B6518+(F_stop-F_start)/8192) )</f>
        <v>202000</v>
      </c>
      <c r="C6519" s="39">
        <f t="shared" si="301"/>
        <v>-3.3275745578938465</v>
      </c>
      <c r="D6519" s="84">
        <f ca="1">IF(FilterType="FIR", IF(Extend_fmod=1,OFFSET(PRE_CALC!J6467,0,DEC_RATE), OFFSET(PRE_CALC!B6467,0,DEC_RATE)), C6519)</f>
        <v>-114.603362911</v>
      </c>
      <c r="E6519" s="84">
        <f t="shared" ca="1" si="302"/>
        <v>102406.249999872</v>
      </c>
      <c r="F6519" s="84">
        <f t="shared" ref="F6519:F6582" ca="1" si="303">IF(G6519&lt;=F_PB,H6519, OFFSET(H:H,MATCH(F_PB-0.0001,G:G),0,1))</f>
        <v>-4.8930546883400004E-3</v>
      </c>
      <c r="G6519" s="119">
        <f>IF(FilterType="FIR",  PRE_CALC!A6467*Fdata, IF(F_default=1,G6518+(4*Fnotch-0)/8192,G6518+(F_stop-F_start)/8192) )</f>
        <v>202000</v>
      </c>
      <c r="H6519" s="120">
        <f ca="1">IF(FilterType="FIR", OFFSET(PRE_CALC!B6467,0,DEC_RATE), C6519)</f>
        <v>-114.603362911</v>
      </c>
    </row>
    <row r="6520" spans="2:8" x14ac:dyDescent="0.2">
      <c r="B6520" s="45">
        <f>IF(FilterType="FIR", IF(Extend_fmod, PRE_CALC!I6468*Fm, PRE_CALC!A6468*Fdata), IF(F_default=1,B6519+(4*Fnotch-0)/8192,B6519+(F_stop-F_start)/8192) )</f>
        <v>202031.249999872</v>
      </c>
      <c r="C6520" s="39">
        <f t="shared" ref="C6520:C6583" si="304">MAX(20*LOG(ABS(   (1/s_dec*SIN(s_dec*$B6520/Fm*PI())/SIN($B6520/Fm*PI()))^(order-1) * (1/s_dec2*SIN(s_dec2*$B6520/Fm*PI())/SIN($B6520/Fm*PI()))  )), -160)</f>
        <v>-3.3286180983678726</v>
      </c>
      <c r="D6520" s="84">
        <f ca="1">IF(FilterType="FIR", IF(Extend_fmod=1,OFFSET(PRE_CALC!J6468,0,DEC_RATE), OFFSET(PRE_CALC!B6468,0,DEC_RATE)), C6520)</f>
        <v>-114.79757805</v>
      </c>
      <c r="E6520" s="84">
        <f t="shared" ref="E6520:E6583" ca="1" si="305">IF(G6520&lt;=F_PB,G6520, OFFSET(G:G,MATCH(F_PB-0.0001,G:G),0,1) )</f>
        <v>102406.249999872</v>
      </c>
      <c r="F6520" s="84">
        <f t="shared" ca="1" si="303"/>
        <v>-4.8930546883400004E-3</v>
      </c>
      <c r="G6520" s="119">
        <f>IF(FilterType="FIR",  PRE_CALC!A6468*Fdata, IF(F_default=1,G6519+(4*Fnotch-0)/8192,G6519+(F_stop-F_start)/8192) )</f>
        <v>202031.249999872</v>
      </c>
      <c r="H6520" s="120">
        <f ca="1">IF(FilterType="FIR", OFFSET(PRE_CALC!B6468,0,DEC_RATE), C6520)</f>
        <v>-114.79757805</v>
      </c>
    </row>
    <row r="6521" spans="2:8" x14ac:dyDescent="0.2">
      <c r="B6521" s="45">
        <f>IF(FilterType="FIR", IF(Extend_fmod, PRE_CALC!I6469*Fm, PRE_CALC!A6469*Fdata), IF(F_default=1,B6520+(4*Fnotch-0)/8192,B6520+(F_stop-F_start)/8192) )</f>
        <v>202062.5</v>
      </c>
      <c r="C6521" s="39">
        <f t="shared" si="304"/>
        <v>-3.329661809089743</v>
      </c>
      <c r="D6521" s="84">
        <f ca="1">IF(FilterType="FIR", IF(Extend_fmod=1,OFFSET(PRE_CALC!J6469,0,DEC_RATE), OFFSET(PRE_CALC!B6469,0,DEC_RATE)), C6521)</f>
        <v>-114.99872333</v>
      </c>
      <c r="E6521" s="84">
        <f t="shared" ca="1" si="305"/>
        <v>102406.249999872</v>
      </c>
      <c r="F6521" s="84">
        <f t="shared" ca="1" si="303"/>
        <v>-4.8930546883400004E-3</v>
      </c>
      <c r="G6521" s="119">
        <f>IF(FilterType="FIR",  PRE_CALC!A6469*Fdata, IF(F_default=1,G6520+(4*Fnotch-0)/8192,G6520+(F_stop-F_start)/8192) )</f>
        <v>202062.5</v>
      </c>
      <c r="H6521" s="120">
        <f ca="1">IF(FilterType="FIR", OFFSET(PRE_CALC!B6469,0,DEC_RATE), C6521)</f>
        <v>-114.99872333</v>
      </c>
    </row>
    <row r="6522" spans="2:8" x14ac:dyDescent="0.2">
      <c r="B6522" s="45">
        <f>IF(FilterType="FIR", IF(Extend_fmod, PRE_CALC!I6470*Fm, PRE_CALC!A6470*Fdata), IF(F_default=1,B6521+(4*Fnotch-0)/8192,B6521+(F_stop-F_start)/8192) )</f>
        <v>202093.750000128</v>
      </c>
      <c r="C6522" s="39">
        <f t="shared" si="304"/>
        <v>-3.3307056900551917</v>
      </c>
      <c r="D6522" s="84">
        <f ca="1">IF(FilterType="FIR", IF(Extend_fmod=1,OFFSET(PRE_CALC!J6470,0,DEC_RATE), OFFSET(PRE_CALC!B6470,0,DEC_RATE)), C6522)</f>
        <v>-115.20709405300001</v>
      </c>
      <c r="E6522" s="84">
        <f t="shared" ca="1" si="305"/>
        <v>102406.249999872</v>
      </c>
      <c r="F6522" s="84">
        <f t="shared" ca="1" si="303"/>
        <v>-4.8930546883400004E-3</v>
      </c>
      <c r="G6522" s="119">
        <f>IF(FilterType="FIR",  PRE_CALC!A6470*Fdata, IF(F_default=1,G6521+(4*Fnotch-0)/8192,G6521+(F_stop-F_start)/8192) )</f>
        <v>202093.750000128</v>
      </c>
      <c r="H6522" s="120">
        <f ca="1">IF(FilterType="FIR", OFFSET(PRE_CALC!B6470,0,DEC_RATE), C6522)</f>
        <v>-115.20709405300001</v>
      </c>
    </row>
    <row r="6523" spans="2:8" x14ac:dyDescent="0.2">
      <c r="B6523" s="45">
        <f>IF(FilterType="FIR", IF(Extend_fmod, PRE_CALC!I6471*Fm, PRE_CALC!A6471*Fdata), IF(F_default=1,B6522+(4*Fnotch-0)/8192,B6522+(F_stop-F_start)/8192) )</f>
        <v>202125</v>
      </c>
      <c r="C6523" s="39">
        <f t="shared" si="304"/>
        <v>-3.3317497412599817</v>
      </c>
      <c r="D6523" s="84">
        <f ca="1">IF(FilterType="FIR", IF(Extend_fmod=1,OFFSET(PRE_CALC!J6471,0,DEC_RATE), OFFSET(PRE_CALC!B6471,0,DEC_RATE)), C6523)</f>
        <v>-115.423010193</v>
      </c>
      <c r="E6523" s="84">
        <f t="shared" ca="1" si="305"/>
        <v>102406.249999872</v>
      </c>
      <c r="F6523" s="84">
        <f t="shared" ca="1" si="303"/>
        <v>-4.8930546883400004E-3</v>
      </c>
      <c r="G6523" s="119">
        <f>IF(FilterType="FIR",  PRE_CALC!A6471*Fdata, IF(F_default=1,G6522+(4*Fnotch-0)/8192,G6522+(F_stop-F_start)/8192) )</f>
        <v>202125</v>
      </c>
      <c r="H6523" s="120">
        <f ca="1">IF(FilterType="FIR", OFFSET(PRE_CALC!B6471,0,DEC_RATE), C6523)</f>
        <v>-115.423010193</v>
      </c>
    </row>
    <row r="6524" spans="2:8" x14ac:dyDescent="0.2">
      <c r="B6524" s="45">
        <f>IF(FilterType="FIR", IF(Extend_fmod, PRE_CALC!I6472*Fm, PRE_CALC!A6472*Fdata), IF(F_default=1,B6523+(4*Fnotch-0)/8192,B6523+(F_stop-F_start)/8192) )</f>
        <v>202156.249999872</v>
      </c>
      <c r="C6524" s="39">
        <f t="shared" si="304"/>
        <v>-3.3327939627169627</v>
      </c>
      <c r="D6524" s="84">
        <f ca="1">IF(FilterType="FIR", IF(Extend_fmod=1,OFFSET(PRE_CALC!J6472,0,DEC_RATE), OFFSET(PRE_CALC!B6472,0,DEC_RATE)), C6524)</f>
        <v>-115.646819128</v>
      </c>
      <c r="E6524" s="84">
        <f t="shared" ca="1" si="305"/>
        <v>102406.249999872</v>
      </c>
      <c r="F6524" s="84">
        <f t="shared" ca="1" si="303"/>
        <v>-4.8930546883400004E-3</v>
      </c>
      <c r="G6524" s="119">
        <f>IF(FilterType="FIR",  PRE_CALC!A6472*Fdata, IF(F_default=1,G6523+(4*Fnotch-0)/8192,G6523+(F_stop-F_start)/8192) )</f>
        <v>202156.249999872</v>
      </c>
      <c r="H6524" s="120">
        <f ca="1">IF(FilterType="FIR", OFFSET(PRE_CALC!B6472,0,DEC_RATE), C6524)</f>
        <v>-115.646819128</v>
      </c>
    </row>
    <row r="6525" spans="2:8" x14ac:dyDescent="0.2">
      <c r="B6525" s="45">
        <f>IF(FilterType="FIR", IF(Extend_fmod, PRE_CALC!I6473*Fm, PRE_CALC!A6473*Fdata), IF(F_default=1,B6524+(4*Fnotch-0)/8192,B6524+(F_stop-F_start)/8192) )</f>
        <v>202187.5</v>
      </c>
      <c r="C6525" s="39">
        <f t="shared" si="304"/>
        <v>-3.3338383544389822</v>
      </c>
      <c r="D6525" s="84">
        <f ca="1">IF(FilterType="FIR", IF(Extend_fmod=1,OFFSET(PRE_CALC!J6473,0,DEC_RATE), OFFSET(PRE_CALC!B6473,0,DEC_RATE)), C6525)</f>
        <v>-115.87889877400001</v>
      </c>
      <c r="E6525" s="84">
        <f t="shared" ca="1" si="305"/>
        <v>102406.249999872</v>
      </c>
      <c r="F6525" s="84">
        <f t="shared" ca="1" si="303"/>
        <v>-4.8930546883400004E-3</v>
      </c>
      <c r="G6525" s="119">
        <f>IF(FilterType="FIR",  PRE_CALC!A6473*Fdata, IF(F_default=1,G6524+(4*Fnotch-0)/8192,G6524+(F_stop-F_start)/8192) )</f>
        <v>202187.5</v>
      </c>
      <c r="H6525" s="120">
        <f ca="1">IF(FilterType="FIR", OFFSET(PRE_CALC!B6473,0,DEC_RATE), C6525)</f>
        <v>-115.87889877400001</v>
      </c>
    </row>
    <row r="6526" spans="2:8" x14ac:dyDescent="0.2">
      <c r="B6526" s="45">
        <f>IF(FilterType="FIR", IF(Extend_fmod, PRE_CALC!I6474*Fm, PRE_CALC!A6474*Fdata), IF(F_default=1,B6525+(4*Fnotch-0)/8192,B6525+(F_stop-F_start)/8192) )</f>
        <v>202218.750000128</v>
      </c>
      <c r="C6526" s="39">
        <f t="shared" si="304"/>
        <v>-3.3348829164217904</v>
      </c>
      <c r="D6526" s="84">
        <f ca="1">IF(FilterType="FIR", IF(Extend_fmod=1,OFFSET(PRE_CALC!J6474,0,DEC_RATE), OFFSET(PRE_CALC!B6474,0,DEC_RATE)), C6526)</f>
        <v>-116.119661182</v>
      </c>
      <c r="E6526" s="84">
        <f t="shared" ca="1" si="305"/>
        <v>102406.249999872</v>
      </c>
      <c r="F6526" s="84">
        <f t="shared" ca="1" si="303"/>
        <v>-4.8930546883400004E-3</v>
      </c>
      <c r="G6526" s="119">
        <f>IF(FilterType="FIR",  PRE_CALC!A6474*Fdata, IF(F_default=1,G6525+(4*Fnotch-0)/8192,G6525+(F_stop-F_start)/8192) )</f>
        <v>202218.750000128</v>
      </c>
      <c r="H6526" s="120">
        <f ca="1">IF(FilterType="FIR", OFFSET(PRE_CALC!B6474,0,DEC_RATE), C6526)</f>
        <v>-116.119661182</v>
      </c>
    </row>
    <row r="6527" spans="2:8" x14ac:dyDescent="0.2">
      <c r="B6527" s="45">
        <f>IF(FilterType="FIR", IF(Extend_fmod, PRE_CALC!I6475*Fm, PRE_CALC!A6475*Fdata), IF(F_default=1,B6526+(4*Fnotch-0)/8192,B6526+(F_stop-F_start)/8192) )</f>
        <v>202250</v>
      </c>
      <c r="C6527" s="39">
        <f t="shared" si="304"/>
        <v>-3.3359276486611456</v>
      </c>
      <c r="D6527" s="84">
        <f ca="1">IF(FilterType="FIR", IF(Extend_fmod=1,OFFSET(PRE_CALC!J6475,0,DEC_RATE), OFFSET(PRE_CALC!B6475,0,DEC_RATE)), C6527)</f>
        <v>-116.369556686</v>
      </c>
      <c r="E6527" s="84">
        <f t="shared" ca="1" si="305"/>
        <v>102406.249999872</v>
      </c>
      <c r="F6527" s="84">
        <f t="shared" ca="1" si="303"/>
        <v>-4.8930546883400004E-3</v>
      </c>
      <c r="G6527" s="119">
        <f>IF(FilterType="FIR",  PRE_CALC!A6475*Fdata, IF(F_default=1,G6526+(4*Fnotch-0)/8192,G6526+(F_stop-F_start)/8192) )</f>
        <v>202250</v>
      </c>
      <c r="H6527" s="120">
        <f ca="1">IF(FilterType="FIR", OFFSET(PRE_CALC!B6475,0,DEC_RATE), C6527)</f>
        <v>-116.369556686</v>
      </c>
    </row>
    <row r="6528" spans="2:8" x14ac:dyDescent="0.2">
      <c r="B6528" s="45">
        <f>IF(FilterType="FIR", IF(Extend_fmod, PRE_CALC!I6476*Fm, PRE_CALC!A6476*Fdata), IF(F_default=1,B6527+(4*Fnotch-0)/8192,B6527+(F_stop-F_start)/8192) )</f>
        <v>202281.249999872</v>
      </c>
      <c r="C6528" s="39">
        <f t="shared" si="304"/>
        <v>-3.3369725511698762</v>
      </c>
      <c r="D6528" s="84">
        <f ca="1">IF(FilterType="FIR", IF(Extend_fmod=1,OFFSET(PRE_CALC!J6476,0,DEC_RATE), OFFSET(PRE_CALC!B6476,0,DEC_RATE)), C6528)</f>
        <v>-116.629078701</v>
      </c>
      <c r="E6528" s="84">
        <f t="shared" ca="1" si="305"/>
        <v>102406.249999872</v>
      </c>
      <c r="F6528" s="84">
        <f t="shared" ca="1" si="303"/>
        <v>-4.8930546883400004E-3</v>
      </c>
      <c r="G6528" s="119">
        <f>IF(FilterType="FIR",  PRE_CALC!A6476*Fdata, IF(F_default=1,G6527+(4*Fnotch-0)/8192,G6527+(F_stop-F_start)/8192) )</f>
        <v>202281.249999872</v>
      </c>
      <c r="H6528" s="120">
        <f ca="1">IF(FilterType="FIR", OFFSET(PRE_CALC!B6476,0,DEC_RATE), C6528)</f>
        <v>-116.629078701</v>
      </c>
    </row>
    <row r="6529" spans="2:8" x14ac:dyDescent="0.2">
      <c r="B6529" s="45">
        <f>IF(FilterType="FIR", IF(Extend_fmod, PRE_CALC!I6477*Fm, PRE_CALC!A6477*Fdata), IF(F_default=1,B6528+(4*Fnotch-0)/8192,B6528+(F_stop-F_start)/8192) )</f>
        <v>202312.5</v>
      </c>
      <c r="C6529" s="39">
        <f t="shared" si="304"/>
        <v>-3.3380176239608748</v>
      </c>
      <c r="D6529" s="84">
        <f ca="1">IF(FilterType="FIR", IF(Extend_fmod=1,OFFSET(PRE_CALC!J6477,0,DEC_RATE), OFFSET(PRE_CALC!B6477,0,DEC_RATE)), C6529)</f>
        <v>-116.898769315</v>
      </c>
      <c r="E6529" s="84">
        <f t="shared" ca="1" si="305"/>
        <v>102406.249999872</v>
      </c>
      <c r="F6529" s="84">
        <f t="shared" ca="1" si="303"/>
        <v>-4.8930546883400004E-3</v>
      </c>
      <c r="G6529" s="119">
        <f>IF(FilterType="FIR",  PRE_CALC!A6477*Fdata, IF(F_default=1,G6528+(4*Fnotch-0)/8192,G6528+(F_stop-F_start)/8192) )</f>
        <v>202312.5</v>
      </c>
      <c r="H6529" s="120">
        <f ca="1">IF(FilterType="FIR", OFFSET(PRE_CALC!B6477,0,DEC_RATE), C6529)</f>
        <v>-116.898769315</v>
      </c>
    </row>
    <row r="6530" spans="2:8" x14ac:dyDescent="0.2">
      <c r="B6530" s="45">
        <f>IF(FilterType="FIR", IF(Extend_fmod, PRE_CALC!I6478*Fm, PRE_CALC!A6478*Fdata), IF(F_default=1,B6529+(4*Fnotch-0)/8192,B6529+(F_stop-F_start)/8192) )</f>
        <v>202343.750000128</v>
      </c>
      <c r="C6530" s="39">
        <f t="shared" si="304"/>
        <v>-3.3390628670298801</v>
      </c>
      <c r="D6530" s="84">
        <f ca="1">IF(FilterType="FIR", IF(Extend_fmod=1,OFFSET(PRE_CALC!J6478,0,DEC_RATE), OFFSET(PRE_CALC!B6478,0,DEC_RATE)), C6530)</f>
        <v>-117.17922580600001</v>
      </c>
      <c r="E6530" s="84">
        <f t="shared" ca="1" si="305"/>
        <v>102406.249999872</v>
      </c>
      <c r="F6530" s="84">
        <f t="shared" ca="1" si="303"/>
        <v>-4.8930546883400004E-3</v>
      </c>
      <c r="G6530" s="119">
        <f>IF(FilterType="FIR",  PRE_CALC!A6478*Fdata, IF(F_default=1,G6529+(4*Fnotch-0)/8192,G6529+(F_stop-F_start)/8192) )</f>
        <v>202343.750000128</v>
      </c>
      <c r="H6530" s="120">
        <f ca="1">IF(FilterType="FIR", OFFSET(PRE_CALC!B6478,0,DEC_RATE), C6530)</f>
        <v>-117.17922580600001</v>
      </c>
    </row>
    <row r="6531" spans="2:8" x14ac:dyDescent="0.2">
      <c r="B6531" s="45">
        <f>IF(FilterType="FIR", IF(Extend_fmod, PRE_CALC!I6479*Fm, PRE_CALC!A6479*Fdata), IF(F_default=1,B6530+(4*Fnotch-0)/8192,B6530+(F_stop-F_start)/8192) )</f>
        <v>202375</v>
      </c>
      <c r="C6531" s="39">
        <f t="shared" si="304"/>
        <v>-3.3401082803726254</v>
      </c>
      <c r="D6531" s="84">
        <f ca="1">IF(FilterType="FIR", IF(Extend_fmod=1,OFFSET(PRE_CALC!J6479,0,DEC_RATE), OFFSET(PRE_CALC!B6479,0,DEC_RATE)), C6531)</f>
        <v>-117.471108309</v>
      </c>
      <c r="E6531" s="84">
        <f t="shared" ca="1" si="305"/>
        <v>102406.249999872</v>
      </c>
      <c r="F6531" s="84">
        <f t="shared" ca="1" si="303"/>
        <v>-4.8930546883400004E-3</v>
      </c>
      <c r="G6531" s="119">
        <f>IF(FilterType="FIR",  PRE_CALC!A6479*Fdata, IF(F_default=1,G6530+(4*Fnotch-0)/8192,G6530+(F_stop-F_start)/8192) )</f>
        <v>202375</v>
      </c>
      <c r="H6531" s="120">
        <f ca="1">IF(FilterType="FIR", OFFSET(PRE_CALC!B6479,0,DEC_RATE), C6531)</f>
        <v>-117.471108309</v>
      </c>
    </row>
    <row r="6532" spans="2:8" x14ac:dyDescent="0.2">
      <c r="B6532" s="45">
        <f>IF(FilterType="FIR", IF(Extend_fmod, PRE_CALC!I6480*Fm, PRE_CALC!A6480*Fdata), IF(F_default=1,B6531+(4*Fnotch-0)/8192,B6531+(F_stop-F_start)/8192) )</f>
        <v>202406.249999872</v>
      </c>
      <c r="C6532" s="39">
        <f t="shared" si="304"/>
        <v>-3.3411538640019849</v>
      </c>
      <c r="D6532" s="84">
        <f ca="1">IF(FilterType="FIR", IF(Extend_fmod=1,OFFSET(PRE_CALC!J6480,0,DEC_RATE), OFFSET(PRE_CALC!B6480,0,DEC_RATE)), C6532)</f>
        <v>-117.775148857</v>
      </c>
      <c r="E6532" s="84">
        <f t="shared" ca="1" si="305"/>
        <v>102406.249999872</v>
      </c>
      <c r="F6532" s="84">
        <f t="shared" ca="1" si="303"/>
        <v>-4.8930546883400004E-3</v>
      </c>
      <c r="G6532" s="119">
        <f>IF(FilterType="FIR",  PRE_CALC!A6480*Fdata, IF(F_default=1,G6531+(4*Fnotch-0)/8192,G6531+(F_stop-F_start)/8192) )</f>
        <v>202406.249999872</v>
      </c>
      <c r="H6532" s="120">
        <f ca="1">IF(FilterType="FIR", OFFSET(PRE_CALC!B6480,0,DEC_RATE), C6532)</f>
        <v>-117.775148857</v>
      </c>
    </row>
    <row r="6533" spans="2:8" x14ac:dyDescent="0.2">
      <c r="B6533" s="45">
        <f>IF(FilterType="FIR", IF(Extend_fmod, PRE_CALC!I6481*Fm, PRE_CALC!A6481*Fdata), IF(F_default=1,B6532+(4*Fnotch-0)/8192,B6532+(F_stop-F_start)/8192) )</f>
        <v>202437.5</v>
      </c>
      <c r="C6533" s="39">
        <f t="shared" si="304"/>
        <v>-3.3421996179308398</v>
      </c>
      <c r="D6533" s="84">
        <f ca="1">IF(FilterType="FIR", IF(Extend_fmod=1,OFFSET(PRE_CALC!J6481,0,DEC_RATE), OFFSET(PRE_CALC!B6481,0,DEC_RATE)), C6533)</f>
        <v>-118.092162121</v>
      </c>
      <c r="E6533" s="84">
        <f t="shared" ca="1" si="305"/>
        <v>102406.249999872</v>
      </c>
      <c r="F6533" s="84">
        <f t="shared" ca="1" si="303"/>
        <v>-4.8930546883400004E-3</v>
      </c>
      <c r="G6533" s="119">
        <f>IF(FilterType="FIR",  PRE_CALC!A6481*Fdata, IF(F_default=1,G6532+(4*Fnotch-0)/8192,G6532+(F_stop-F_start)/8192) )</f>
        <v>202437.5</v>
      </c>
      <c r="H6533" s="120">
        <f ca="1">IF(FilterType="FIR", OFFSET(PRE_CALC!B6481,0,DEC_RATE), C6533)</f>
        <v>-118.092162121</v>
      </c>
    </row>
    <row r="6534" spans="2:8" x14ac:dyDescent="0.2">
      <c r="B6534" s="45">
        <f>IF(FilterType="FIR", IF(Extend_fmod, PRE_CALC!I6482*Fm, PRE_CALC!A6482*Fdata), IF(F_default=1,B6533+(4*Fnotch-0)/8192,B6533+(F_stop-F_start)/8192) )</f>
        <v>202468.750000128</v>
      </c>
      <c r="C6534" s="39">
        <f t="shared" si="304"/>
        <v>-3.3432455421549054</v>
      </c>
      <c r="D6534" s="84">
        <f ca="1">IF(FilterType="FIR", IF(Extend_fmod=1,OFFSET(PRE_CALC!J6482,0,DEC_RATE), OFFSET(PRE_CALC!B6482,0,DEC_RATE)), C6534)</f>
        <v>-118.423058236</v>
      </c>
      <c r="E6534" s="84">
        <f t="shared" ca="1" si="305"/>
        <v>102406.249999872</v>
      </c>
      <c r="F6534" s="84">
        <f t="shared" ca="1" si="303"/>
        <v>-4.8930546883400004E-3</v>
      </c>
      <c r="G6534" s="119">
        <f>IF(FilterType="FIR",  PRE_CALC!A6482*Fdata, IF(F_default=1,G6533+(4*Fnotch-0)/8192,G6533+(F_stop-F_start)/8192) )</f>
        <v>202468.750000128</v>
      </c>
      <c r="H6534" s="120">
        <f ca="1">IF(FilterType="FIR", OFFSET(PRE_CALC!B6482,0,DEC_RATE), C6534)</f>
        <v>-118.423058236</v>
      </c>
    </row>
    <row r="6535" spans="2:8" x14ac:dyDescent="0.2">
      <c r="B6535" s="45">
        <f>IF(FilterType="FIR", IF(Extend_fmod, PRE_CALC!I6483*Fm, PRE_CALC!A6483*Fdata), IF(F_default=1,B6534+(4*Fnotch-0)/8192,B6534+(F_stop-F_start)/8192) )</f>
        <v>202500</v>
      </c>
      <c r="C6535" s="39">
        <f t="shared" si="304"/>
        <v>-3.3442916366699564</v>
      </c>
      <c r="D6535" s="84">
        <f ca="1">IF(FilterType="FIR", IF(Extend_fmod=1,OFFSET(PRE_CALC!J6483,0,DEC_RATE), OFFSET(PRE_CALC!B6483,0,DEC_RATE)), C6535)</f>
        <v>-118.768858224</v>
      </c>
      <c r="E6535" s="84">
        <f t="shared" ca="1" si="305"/>
        <v>102406.249999872</v>
      </c>
      <c r="F6535" s="84">
        <f t="shared" ca="1" si="303"/>
        <v>-4.8930546883400004E-3</v>
      </c>
      <c r="G6535" s="119">
        <f>IF(FilterType="FIR",  PRE_CALC!A6483*Fdata, IF(F_default=1,G6534+(4*Fnotch-0)/8192,G6534+(F_stop-F_start)/8192) )</f>
        <v>202500</v>
      </c>
      <c r="H6535" s="120">
        <f ca="1">IF(FilterType="FIR", OFFSET(PRE_CALC!B6483,0,DEC_RATE), C6535)</f>
        <v>-118.768858224</v>
      </c>
    </row>
    <row r="6536" spans="2:8" x14ac:dyDescent="0.2">
      <c r="B6536" s="45">
        <f>IF(FilterType="FIR", IF(Extend_fmod, PRE_CALC!I6484*Fm, PRE_CALC!A6484*Fdata), IF(F_default=1,B6535+(4*Fnotch-0)/8192,B6535+(F_stop-F_start)/8192) )</f>
        <v>202531.249999872</v>
      </c>
      <c r="C6536" s="39">
        <f t="shared" si="304"/>
        <v>-3.3453379014888456</v>
      </c>
      <c r="D6536" s="84">
        <f ca="1">IF(FilterType="FIR", IF(Extend_fmod=1,OFFSET(PRE_CALC!J6484,0,DEC_RATE), OFFSET(PRE_CALC!B6484,0,DEC_RATE)), C6536)</f>
        <v>-119.13071267399999</v>
      </c>
      <c r="E6536" s="84">
        <f t="shared" ca="1" si="305"/>
        <v>102406.249999872</v>
      </c>
      <c r="F6536" s="84">
        <f t="shared" ca="1" si="303"/>
        <v>-4.8930546883400004E-3</v>
      </c>
      <c r="G6536" s="119">
        <f>IF(FilterType="FIR",  PRE_CALC!A6484*Fdata, IF(F_default=1,G6535+(4*Fnotch-0)/8192,G6535+(F_stop-F_start)/8192) )</f>
        <v>202531.249999872</v>
      </c>
      <c r="H6536" s="120">
        <f ca="1">IF(FilterType="FIR", OFFSET(PRE_CALC!B6484,0,DEC_RATE), C6536)</f>
        <v>-119.13071267399999</v>
      </c>
    </row>
    <row r="6537" spans="2:8" x14ac:dyDescent="0.2">
      <c r="B6537" s="45">
        <f>IF(FilterType="FIR", IF(Extend_fmod, PRE_CALC!I6485*Fm, PRE_CALC!A6485*Fdata), IF(F_default=1,B6536+(4*Fnotch-0)/8192,B6536+(F_stop-F_start)/8192) )</f>
        <v>202562.5</v>
      </c>
      <c r="C6537" s="39">
        <f t="shared" si="304"/>
        <v>-3.3463843366244772</v>
      </c>
      <c r="D6537" s="84">
        <f ca="1">IF(FilterType="FIR", IF(Extend_fmod=1,OFFSET(PRE_CALC!J6485,0,DEC_RATE), OFFSET(PRE_CALC!B6485,0,DEC_RATE)), C6537)</f>
        <v>-119.509924525</v>
      </c>
      <c r="E6537" s="84">
        <f t="shared" ca="1" si="305"/>
        <v>102406.249999872</v>
      </c>
      <c r="F6537" s="84">
        <f t="shared" ca="1" si="303"/>
        <v>-4.8930546883400004E-3</v>
      </c>
      <c r="G6537" s="119">
        <f>IF(FilterType="FIR",  PRE_CALC!A6485*Fdata, IF(F_default=1,G6536+(4*Fnotch-0)/8192,G6536+(F_stop-F_start)/8192) )</f>
        <v>202562.5</v>
      </c>
      <c r="H6537" s="120">
        <f ca="1">IF(FilterType="FIR", OFFSET(PRE_CALC!B6485,0,DEC_RATE), C6537)</f>
        <v>-119.509924525</v>
      </c>
    </row>
    <row r="6538" spans="2:8" x14ac:dyDescent="0.2">
      <c r="B6538" s="45">
        <f>IF(FilterType="FIR", IF(Extend_fmod, PRE_CALC!I6486*Fm, PRE_CALC!A6486*Fdata), IF(F_default=1,B6537+(4*Fnotch-0)/8192,B6537+(F_stop-F_start)/8192) )</f>
        <v>202593.750000128</v>
      </c>
      <c r="C6538" s="39">
        <f t="shared" si="304"/>
        <v>-3.3474309420725734</v>
      </c>
      <c r="D6538" s="84">
        <f ca="1">IF(FilterType="FIR", IF(Extend_fmod=1,OFFSET(PRE_CALC!J6486,0,DEC_RATE), OFFSET(PRE_CALC!B6486,0,DEC_RATE)), C6538)</f>
        <v>-119.90797711499999</v>
      </c>
      <c r="E6538" s="84">
        <f t="shared" ca="1" si="305"/>
        <v>102406.249999872</v>
      </c>
      <c r="F6538" s="84">
        <f t="shared" ca="1" si="303"/>
        <v>-4.8930546883400004E-3</v>
      </c>
      <c r="G6538" s="119">
        <f>IF(FilterType="FIR",  PRE_CALC!A6486*Fdata, IF(F_default=1,G6537+(4*Fnotch-0)/8192,G6537+(F_stop-F_start)/8192) )</f>
        <v>202593.750000128</v>
      </c>
      <c r="H6538" s="120">
        <f ca="1">IF(FilterType="FIR", OFFSET(PRE_CALC!B6486,0,DEC_RATE), C6538)</f>
        <v>-119.90797711499999</v>
      </c>
    </row>
    <row r="6539" spans="2:8" x14ac:dyDescent="0.2">
      <c r="B6539" s="45">
        <f>IF(FilterType="FIR", IF(Extend_fmod, PRE_CALC!I6487*Fm, PRE_CALC!A6487*Fdata), IF(F_default=1,B6538+(4*Fnotch-0)/8192,B6538+(F_stop-F_start)/8192) )</f>
        <v>202625</v>
      </c>
      <c r="C6539" s="39">
        <f t="shared" si="304"/>
        <v>-3.3484777178288776</v>
      </c>
      <c r="D6539" s="84">
        <f ca="1">IF(FilterType="FIR", IF(Extend_fmod=1,OFFSET(PRE_CALC!J6487,0,DEC_RATE), OFFSET(PRE_CALC!B6487,0,DEC_RATE)), C6539)</f>
        <v>-120.32656898499999</v>
      </c>
      <c r="E6539" s="84">
        <f t="shared" ca="1" si="305"/>
        <v>102406.249999872</v>
      </c>
      <c r="F6539" s="84">
        <f t="shared" ca="1" si="303"/>
        <v>-4.8930546883400004E-3</v>
      </c>
      <c r="G6539" s="119">
        <f>IF(FilterType="FIR",  PRE_CALC!A6487*Fdata, IF(F_default=1,G6538+(4*Fnotch-0)/8192,G6538+(F_stop-F_start)/8192) )</f>
        <v>202625</v>
      </c>
      <c r="H6539" s="120">
        <f ca="1">IF(FilterType="FIR", OFFSET(PRE_CALC!B6487,0,DEC_RATE), C6539)</f>
        <v>-120.32656898499999</v>
      </c>
    </row>
    <row r="6540" spans="2:8" x14ac:dyDescent="0.2">
      <c r="B6540" s="45">
        <f>IF(FilterType="FIR", IF(Extend_fmod, PRE_CALC!I6488*Fm, PRE_CALC!A6488*Fdata), IF(F_default=1,B6539+(4*Fnotch-0)/8192,B6539+(F_stop-F_start)/8192) )</f>
        <v>202656.249999872</v>
      </c>
      <c r="C6540" s="39">
        <f t="shared" si="304"/>
        <v>-3.3495246639062772</v>
      </c>
      <c r="D6540" s="84">
        <f ca="1">IF(FilterType="FIR", IF(Extend_fmod=1,OFFSET(PRE_CALC!J6488,0,DEC_RATE), OFFSET(PRE_CALC!B6488,0,DEC_RATE)), C6540)</f>
        <v>-120.767657533</v>
      </c>
      <c r="E6540" s="84">
        <f t="shared" ca="1" si="305"/>
        <v>102406.249999872</v>
      </c>
      <c r="F6540" s="84">
        <f t="shared" ca="1" si="303"/>
        <v>-4.8930546883400004E-3</v>
      </c>
      <c r="G6540" s="119">
        <f>IF(FilterType="FIR",  PRE_CALC!A6488*Fdata, IF(F_default=1,G6539+(4*Fnotch-0)/8192,G6539+(F_stop-F_start)/8192) )</f>
        <v>202656.249999872</v>
      </c>
      <c r="H6540" s="120">
        <f ca="1">IF(FilterType="FIR", OFFSET(PRE_CALC!B6488,0,DEC_RATE), C6540)</f>
        <v>-120.767657533</v>
      </c>
    </row>
    <row r="6541" spans="2:8" x14ac:dyDescent="0.2">
      <c r="B6541" s="45">
        <f>IF(FilterType="FIR", IF(Extend_fmod, PRE_CALC!I6489*Fm, PRE_CALC!A6489*Fdata), IF(F_default=1,B6540+(4*Fnotch-0)/8192,B6540+(F_stop-F_start)/8192) )</f>
        <v>202687.5</v>
      </c>
      <c r="C6541" s="39">
        <f t="shared" si="304"/>
        <v>-3.350571780317646</v>
      </c>
      <c r="D6541" s="84">
        <f ca="1">IF(FilterType="FIR", IF(Extend_fmod=1,OFFSET(PRE_CALC!J6489,0,DEC_RATE), OFFSET(PRE_CALC!B6489,0,DEC_RATE)), C6541)</f>
        <v>-121.233514325</v>
      </c>
      <c r="E6541" s="84">
        <f t="shared" ca="1" si="305"/>
        <v>102406.249999872</v>
      </c>
      <c r="F6541" s="84">
        <f t="shared" ca="1" si="303"/>
        <v>-4.8930546883400004E-3</v>
      </c>
      <c r="G6541" s="119">
        <f>IF(FilterType="FIR",  PRE_CALC!A6489*Fdata, IF(F_default=1,G6540+(4*Fnotch-0)/8192,G6540+(F_stop-F_start)/8192) )</f>
        <v>202687.5</v>
      </c>
      <c r="H6541" s="120">
        <f ca="1">IF(FilterType="FIR", OFFSET(PRE_CALC!B6489,0,DEC_RATE), C6541)</f>
        <v>-121.233514325</v>
      </c>
    </row>
    <row r="6542" spans="2:8" x14ac:dyDescent="0.2">
      <c r="B6542" s="45">
        <f>IF(FilterType="FIR", IF(Extend_fmod, PRE_CALC!I6490*Fm, PRE_CALC!A6490*Fdata), IF(F_default=1,B6541+(4*Fnotch-0)/8192,B6541+(F_stop-F_start)/8192) )</f>
        <v>202718.750000128</v>
      </c>
      <c r="C6542" s="39">
        <f t="shared" si="304"/>
        <v>-3.3516190670587593</v>
      </c>
      <c r="D6542" s="84">
        <f ca="1">IF(FilterType="FIR", IF(Extend_fmod=1,OFFSET(PRE_CALC!J6490,0,DEC_RATE), OFFSET(PRE_CALC!B6490,0,DEC_RATE)), C6542)</f>
        <v>-121.72679604</v>
      </c>
      <c r="E6542" s="84">
        <f t="shared" ca="1" si="305"/>
        <v>102406.249999872</v>
      </c>
      <c r="F6542" s="84">
        <f t="shared" ca="1" si="303"/>
        <v>-4.8930546883400004E-3</v>
      </c>
      <c r="G6542" s="119">
        <f>IF(FilterType="FIR",  PRE_CALC!A6490*Fdata, IF(F_default=1,G6541+(4*Fnotch-0)/8192,G6541+(F_stop-F_start)/8192) )</f>
        <v>202718.750000128</v>
      </c>
      <c r="H6542" s="120">
        <f ca="1">IF(FilterType="FIR", OFFSET(PRE_CALC!B6490,0,DEC_RATE), C6542)</f>
        <v>-121.72679604</v>
      </c>
    </row>
    <row r="6543" spans="2:8" x14ac:dyDescent="0.2">
      <c r="B6543" s="45">
        <f>IF(FilterType="FIR", IF(Extend_fmod, PRE_CALC!I6491*Fm, PRE_CALC!A6491*Fdata), IF(F_default=1,B6542+(4*Fnotch-0)/8192,B6542+(F_stop-F_start)/8192) )</f>
        <v>202750</v>
      </c>
      <c r="C6543" s="39">
        <f t="shared" si="304"/>
        <v>-3.3526665241253157</v>
      </c>
      <c r="D6543" s="84">
        <f ca="1">IF(FilterType="FIR", IF(Extend_fmod=1,OFFSET(PRE_CALC!J6491,0,DEC_RATE), OFFSET(PRE_CALC!B6491,0,DEC_RATE)), C6543)</f>
        <v>-122.250636656</v>
      </c>
      <c r="E6543" s="84">
        <f t="shared" ca="1" si="305"/>
        <v>102406.249999872</v>
      </c>
      <c r="F6543" s="84">
        <f t="shared" ca="1" si="303"/>
        <v>-4.8930546883400004E-3</v>
      </c>
      <c r="G6543" s="119">
        <f>IF(FilterType="FIR",  PRE_CALC!A6491*Fdata, IF(F_default=1,G6542+(4*Fnotch-0)/8192,G6542+(F_stop-F_start)/8192) )</f>
        <v>202750</v>
      </c>
      <c r="H6543" s="120">
        <f ca="1">IF(FilterType="FIR", OFFSET(PRE_CALC!B6491,0,DEC_RATE), C6543)</f>
        <v>-122.250636656</v>
      </c>
    </row>
    <row r="6544" spans="2:8" x14ac:dyDescent="0.2">
      <c r="B6544" s="45">
        <f>IF(FilterType="FIR", IF(Extend_fmod, PRE_CALC!I6492*Fm, PRE_CALC!A6492*Fdata), IF(F_default=1,B6543+(4*Fnotch-0)/8192,B6543+(F_stop-F_start)/8192) )</f>
        <v>202781.249999872</v>
      </c>
      <c r="C6544" s="39">
        <f t="shared" si="304"/>
        <v>-3.3537141515302347</v>
      </c>
      <c r="D6544" s="84">
        <f ca="1">IF(FilterType="FIR", IF(Extend_fmod=1,OFFSET(PRE_CALC!J6492,0,DEC_RATE), OFFSET(PRE_CALC!B6492,0,DEC_RATE)), C6544)</f>
        <v>-122.808768992</v>
      </c>
      <c r="E6544" s="84">
        <f t="shared" ca="1" si="305"/>
        <v>102406.249999872</v>
      </c>
      <c r="F6544" s="84">
        <f t="shared" ca="1" si="303"/>
        <v>-4.8930546883400004E-3</v>
      </c>
      <c r="G6544" s="119">
        <f>IF(FilterType="FIR",  PRE_CALC!A6492*Fdata, IF(F_default=1,G6543+(4*Fnotch-0)/8192,G6543+(F_stop-F_start)/8192) )</f>
        <v>202781.249999872</v>
      </c>
      <c r="H6544" s="120">
        <f ca="1">IF(FilterType="FIR", OFFSET(PRE_CALC!B6492,0,DEC_RATE), C6544)</f>
        <v>-122.808768992</v>
      </c>
    </row>
    <row r="6545" spans="2:8" x14ac:dyDescent="0.2">
      <c r="B6545" s="45">
        <f>IF(FilterType="FIR", IF(Extend_fmod, PRE_CALC!I6493*Fm, PRE_CALC!A6493*Fdata), IF(F_default=1,B6544+(4*Fnotch-0)/8192,B6544+(F_stop-F_start)/8192) )</f>
        <v>202812.5</v>
      </c>
      <c r="C6545" s="39">
        <f t="shared" si="304"/>
        <v>-3.3547619492864076</v>
      </c>
      <c r="D6545" s="84">
        <f ca="1">IF(FilterType="FIR", IF(Extend_fmod=1,OFFSET(PRE_CALC!J6493,0,DEC_RATE), OFFSET(PRE_CALC!B6493,0,DEC_RATE)), C6545)</f>
        <v>-123.40568761199999</v>
      </c>
      <c r="E6545" s="84">
        <f t="shared" ca="1" si="305"/>
        <v>102406.249999872</v>
      </c>
      <c r="F6545" s="84">
        <f t="shared" ca="1" si="303"/>
        <v>-4.8930546883400004E-3</v>
      </c>
      <c r="G6545" s="119">
        <f>IF(FilterType="FIR",  PRE_CALC!A6493*Fdata, IF(F_default=1,G6544+(4*Fnotch-0)/8192,G6544+(F_stop-F_start)/8192) )</f>
        <v>202812.5</v>
      </c>
      <c r="H6545" s="120">
        <f ca="1">IF(FilterType="FIR", OFFSET(PRE_CALC!B6493,0,DEC_RATE), C6545)</f>
        <v>-123.40568761199999</v>
      </c>
    </row>
    <row r="6546" spans="2:8" x14ac:dyDescent="0.2">
      <c r="B6546" s="45">
        <f>IF(FilterType="FIR", IF(Extend_fmod, PRE_CALC!I6494*Fm, PRE_CALC!A6494*Fdata), IF(F_default=1,B6545+(4*Fnotch-0)/8192,B6545+(F_stop-F_start)/8192) )</f>
        <v>202843.750000128</v>
      </c>
      <c r="C6546" s="39">
        <f t="shared" si="304"/>
        <v>-3.3558099173895779</v>
      </c>
      <c r="D6546" s="84">
        <f ca="1">IF(FilterType="FIR", IF(Extend_fmod=1,OFFSET(PRE_CALC!J6494,0,DEC_RATE), OFFSET(PRE_CALC!B6494,0,DEC_RATE)), C6546)</f>
        <v>-124.046871197</v>
      </c>
      <c r="E6546" s="84">
        <f t="shared" ca="1" si="305"/>
        <v>102406.249999872</v>
      </c>
      <c r="F6546" s="84">
        <f t="shared" ca="1" si="303"/>
        <v>-4.8930546883400004E-3</v>
      </c>
      <c r="G6546" s="119">
        <f>IF(FilterType="FIR",  PRE_CALC!A6494*Fdata, IF(F_default=1,G6545+(4*Fnotch-0)/8192,G6545+(F_stop-F_start)/8192) )</f>
        <v>202843.750000128</v>
      </c>
      <c r="H6546" s="120">
        <f ca="1">IF(FilterType="FIR", OFFSET(PRE_CALC!B6494,0,DEC_RATE), C6546)</f>
        <v>-124.046871197</v>
      </c>
    </row>
    <row r="6547" spans="2:8" x14ac:dyDescent="0.2">
      <c r="B6547" s="45">
        <f>IF(FilterType="FIR", IF(Extend_fmod, PRE_CALC!I6495*Fm, PRE_CALC!A6495*Fdata), IF(F_default=1,B6546+(4*Fnotch-0)/8192,B6546+(F_stop-F_start)/8192) )</f>
        <v>202875</v>
      </c>
      <c r="C6547" s="39">
        <f t="shared" si="304"/>
        <v>-3.3568580558354535</v>
      </c>
      <c r="D6547" s="84">
        <f ca="1">IF(FilterType="FIR", IF(Extend_fmod=1,OFFSET(PRE_CALC!J6495,0,DEC_RATE), OFFSET(PRE_CALC!B6495,0,DEC_RATE)), C6547)</f>
        <v>-124.739092531</v>
      </c>
      <c r="E6547" s="84">
        <f t="shared" ca="1" si="305"/>
        <v>102406.249999872</v>
      </c>
      <c r="F6547" s="84">
        <f t="shared" ca="1" si="303"/>
        <v>-4.8930546883400004E-3</v>
      </c>
      <c r="G6547" s="119">
        <f>IF(FilterType="FIR",  PRE_CALC!A6495*Fdata, IF(F_default=1,G6546+(4*Fnotch-0)/8192,G6546+(F_stop-F_start)/8192) )</f>
        <v>202875</v>
      </c>
      <c r="H6547" s="120">
        <f ca="1">IF(FilterType="FIR", OFFSET(PRE_CALC!B6495,0,DEC_RATE), C6547)</f>
        <v>-124.739092531</v>
      </c>
    </row>
    <row r="6548" spans="2:8" x14ac:dyDescent="0.2">
      <c r="B6548" s="45">
        <f>IF(FilterType="FIR", IF(Extend_fmod, PRE_CALC!I6496*Fm, PRE_CALC!A6496*Fdata), IF(F_default=1,B6547+(4*Fnotch-0)/8192,B6547+(F_stop-F_start)/8192) )</f>
        <v>202906.249999872</v>
      </c>
      <c r="C6548" s="39">
        <f t="shared" si="304"/>
        <v>-3.357906364636976</v>
      </c>
      <c r="D6548" s="84">
        <f ca="1">IF(FilterType="FIR", IF(Extend_fmod=1,OFFSET(PRE_CALC!J6496,0,DEC_RATE), OFFSET(PRE_CALC!B6496,0,DEC_RATE)), C6548)</f>
        <v>-125.490861064</v>
      </c>
      <c r="E6548" s="84">
        <f t="shared" ca="1" si="305"/>
        <v>102406.249999872</v>
      </c>
      <c r="F6548" s="84">
        <f t="shared" ca="1" si="303"/>
        <v>-4.8930546883400004E-3</v>
      </c>
      <c r="G6548" s="119">
        <f>IF(FilterType="FIR",  PRE_CALC!A6496*Fdata, IF(F_default=1,G6547+(4*Fnotch-0)/8192,G6547+(F_stop-F_start)/8192) )</f>
        <v>202906.249999872</v>
      </c>
      <c r="H6548" s="120">
        <f ca="1">IF(FilterType="FIR", OFFSET(PRE_CALC!B6496,0,DEC_RATE), C6548)</f>
        <v>-125.490861064</v>
      </c>
    </row>
    <row r="6549" spans="2:8" x14ac:dyDescent="0.2">
      <c r="B6549" s="45">
        <f>IF(FilterType="FIR", IF(Extend_fmod, PRE_CALC!I6497*Fm, PRE_CALC!A6497*Fdata), IF(F_default=1,B6548+(4*Fnotch-0)/8192,B6548+(F_stop-F_start)/8192) )</f>
        <v>202937.5</v>
      </c>
      <c r="C6549" s="39">
        <f t="shared" si="304"/>
        <v>-3.3589548438070271</v>
      </c>
      <c r="D6549" s="84">
        <f ca="1">IF(FilterType="FIR", IF(Extend_fmod=1,OFFSET(PRE_CALC!J6497,0,DEC_RATE), OFFSET(PRE_CALC!B6497,0,DEC_RATE)), C6549)</f>
        <v>-126.313072537</v>
      </c>
      <c r="E6549" s="84">
        <f t="shared" ca="1" si="305"/>
        <v>102406.249999872</v>
      </c>
      <c r="F6549" s="84">
        <f t="shared" ca="1" si="303"/>
        <v>-4.8930546883400004E-3</v>
      </c>
      <c r="G6549" s="119">
        <f>IF(FilterType="FIR",  PRE_CALC!A6497*Fdata, IF(F_default=1,G6548+(4*Fnotch-0)/8192,G6548+(F_stop-F_start)/8192) )</f>
        <v>202937.5</v>
      </c>
      <c r="H6549" s="120">
        <f ca="1">IF(FilterType="FIR", OFFSET(PRE_CALC!B6497,0,DEC_RATE), C6549)</f>
        <v>-126.313072537</v>
      </c>
    </row>
    <row r="6550" spans="2:8" x14ac:dyDescent="0.2">
      <c r="B6550" s="45">
        <f>IF(FilterType="FIR", IF(Extend_fmod, PRE_CALC!I6498*Fm, PRE_CALC!A6498*Fdata), IF(F_default=1,B6549+(4*Fnotch-0)/8192,B6549+(F_stop-F_start)/8192) )</f>
        <v>202968.750000128</v>
      </c>
      <c r="C6550" s="39">
        <f t="shared" si="304"/>
        <v>-3.3600034933413476</v>
      </c>
      <c r="D6550" s="84">
        <f ca="1">IF(FilterType="FIR", IF(Extend_fmod=1,OFFSET(PRE_CALC!J6498,0,DEC_RATE), OFFSET(PRE_CALC!B6498,0,DEC_RATE)), C6550)</f>
        <v>-127.21999402</v>
      </c>
      <c r="E6550" s="84">
        <f t="shared" ca="1" si="305"/>
        <v>102406.249999872</v>
      </c>
      <c r="F6550" s="84">
        <f t="shared" ca="1" si="303"/>
        <v>-4.8930546883400004E-3</v>
      </c>
      <c r="G6550" s="119">
        <f>IF(FilterType="FIR",  PRE_CALC!A6498*Fdata, IF(F_default=1,G6549+(4*Fnotch-0)/8192,G6549+(F_stop-F_start)/8192) )</f>
        <v>202968.750000128</v>
      </c>
      <c r="H6550" s="120">
        <f ca="1">IF(FilterType="FIR", OFFSET(PRE_CALC!B6498,0,DEC_RATE), C6550)</f>
        <v>-127.21999402</v>
      </c>
    </row>
    <row r="6551" spans="2:8" x14ac:dyDescent="0.2">
      <c r="B6551" s="45">
        <f>IF(FilterType="FIR", IF(Extend_fmod, PRE_CALC!I6499*Fm, PRE_CALC!A6499*Fdata), IF(F_default=1,B6550+(4*Fnotch-0)/8192,B6550+(F_stop-F_start)/8192) )</f>
        <v>203000</v>
      </c>
      <c r="C6551" s="39">
        <f t="shared" si="304"/>
        <v>-3.361052313235664</v>
      </c>
      <c r="D6551" s="84">
        <f ca="1">IF(FilterType="FIR", IF(Extend_fmod=1,OFFSET(PRE_CALC!J6499,0,DEC_RATE), OFFSET(PRE_CALC!B6499,0,DEC_RATE)), C6551)</f>
        <v>-128.23081638299999</v>
      </c>
      <c r="E6551" s="84">
        <f t="shared" ca="1" si="305"/>
        <v>102406.249999872</v>
      </c>
      <c r="F6551" s="84">
        <f t="shared" ca="1" si="303"/>
        <v>-4.8930546883400004E-3</v>
      </c>
      <c r="G6551" s="119">
        <f>IF(FilterType="FIR",  PRE_CALC!A6499*Fdata, IF(F_default=1,G6550+(4*Fnotch-0)/8192,G6550+(F_stop-F_start)/8192) )</f>
        <v>203000</v>
      </c>
      <c r="H6551" s="120">
        <f ca="1">IF(FilterType="FIR", OFFSET(PRE_CALC!B6499,0,DEC_RATE), C6551)</f>
        <v>-128.23081638299999</v>
      </c>
    </row>
    <row r="6552" spans="2:8" x14ac:dyDescent="0.2">
      <c r="B6552" s="45">
        <f>IF(FilterType="FIR", IF(Extend_fmod, PRE_CALC!I6500*Fm, PRE_CALC!A6500*Fdata), IF(F_default=1,B6551+(4*Fnotch-0)/8192,B6551+(F_stop-F_start)/8192) )</f>
        <v>203031.249999872</v>
      </c>
      <c r="C6552" s="39">
        <f t="shared" si="304"/>
        <v>-3.3621013035029028</v>
      </c>
      <c r="D6552" s="84">
        <f ca="1">IF(FilterType="FIR", IF(Extend_fmod=1,OFFSET(PRE_CALC!J6500,0,DEC_RATE), OFFSET(PRE_CALC!B6500,0,DEC_RATE)), C6552)</f>
        <v>-129.372218092</v>
      </c>
      <c r="E6552" s="84">
        <f t="shared" ca="1" si="305"/>
        <v>102406.249999872</v>
      </c>
      <c r="F6552" s="84">
        <f t="shared" ca="1" si="303"/>
        <v>-4.8930546883400004E-3</v>
      </c>
      <c r="G6552" s="119">
        <f>IF(FilterType="FIR",  PRE_CALC!A6500*Fdata, IF(F_default=1,G6551+(4*Fnotch-0)/8192,G6551+(F_stop-F_start)/8192) )</f>
        <v>203031.249999872</v>
      </c>
      <c r="H6552" s="120">
        <f ca="1">IF(FilterType="FIR", OFFSET(PRE_CALC!B6500,0,DEC_RATE), C6552)</f>
        <v>-129.372218092</v>
      </c>
    </row>
    <row r="6553" spans="2:8" x14ac:dyDescent="0.2">
      <c r="B6553" s="45">
        <f>IF(FilterType="FIR", IF(Extend_fmod, PRE_CALC!I6501*Fm, PRE_CALC!A6501*Fdata), IF(F_default=1,B6552+(4*Fnotch-0)/8192,B6552+(F_stop-F_start)/8192) )</f>
        <v>203062.5</v>
      </c>
      <c r="C6553" s="39">
        <f t="shared" si="304"/>
        <v>-3.3631504641559795</v>
      </c>
      <c r="D6553" s="84">
        <f ca="1">IF(FilterType="FIR", IF(Extend_fmod=1,OFFSET(PRE_CALC!J6501,0,DEC_RATE), OFFSET(PRE_CALC!B6501,0,DEC_RATE)), C6553)</f>
        <v>-130.68285105999999</v>
      </c>
      <c r="E6553" s="84">
        <f t="shared" ca="1" si="305"/>
        <v>102406.249999872</v>
      </c>
      <c r="F6553" s="84">
        <f t="shared" ca="1" si="303"/>
        <v>-4.8930546883400004E-3</v>
      </c>
      <c r="G6553" s="119">
        <f>IF(FilterType="FIR",  PRE_CALC!A6501*Fdata, IF(F_default=1,G6552+(4*Fnotch-0)/8192,G6552+(F_stop-F_start)/8192) )</f>
        <v>203062.5</v>
      </c>
      <c r="H6553" s="120">
        <f ca="1">IF(FilterType="FIR", OFFSET(PRE_CALC!B6501,0,DEC_RATE), C6553)</f>
        <v>-130.68285105999999</v>
      </c>
    </row>
    <row r="6554" spans="2:8" x14ac:dyDescent="0.2">
      <c r="B6554" s="45">
        <f>IF(FilterType="FIR", IF(Extend_fmod, PRE_CALC!I6502*Fm, PRE_CALC!A6502*Fdata), IF(F_default=1,B6553+(4*Fnotch-0)/8192,B6553+(F_stop-F_start)/8192) )</f>
        <v>203093.750000128</v>
      </c>
      <c r="C6554" s="39">
        <f t="shared" si="304"/>
        <v>-3.3641997951906157</v>
      </c>
      <c r="D6554" s="84">
        <f ca="1">IF(FilterType="FIR", IF(Extend_fmod=1,OFFSET(PRE_CALC!J6502,0,DEC_RATE), OFFSET(PRE_CALC!B6502,0,DEC_RATE)), C6554)</f>
        <v>-132.221787734</v>
      </c>
      <c r="E6554" s="84">
        <f t="shared" ca="1" si="305"/>
        <v>102406.249999872</v>
      </c>
      <c r="F6554" s="84">
        <f t="shared" ca="1" si="303"/>
        <v>-4.8930546883400004E-3</v>
      </c>
      <c r="G6554" s="119">
        <f>IF(FilterType="FIR",  PRE_CALC!A6502*Fdata, IF(F_default=1,G6553+(4*Fnotch-0)/8192,G6553+(F_stop-F_start)/8192) )</f>
        <v>203093.750000128</v>
      </c>
      <c r="H6554" s="120">
        <f ca="1">IF(FilterType="FIR", OFFSET(PRE_CALC!B6502,0,DEC_RATE), C6554)</f>
        <v>-132.221787734</v>
      </c>
    </row>
    <row r="6555" spans="2:8" x14ac:dyDescent="0.2">
      <c r="B6555" s="45">
        <f>IF(FilterType="FIR", IF(Extend_fmod, PRE_CALC!I6503*Fm, PRE_CALC!A6503*Fdata), IF(F_default=1,B6554+(4*Fnotch-0)/8192,B6554+(F_stop-F_start)/8192) )</f>
        <v>203125</v>
      </c>
      <c r="C6555" s="39">
        <f t="shared" si="304"/>
        <v>-3.3652492966025358</v>
      </c>
      <c r="D6555" s="84">
        <f ca="1">IF(FilterType="FIR", IF(Extend_fmod=1,OFFSET(PRE_CALC!J6503,0,DEC_RATE), OFFSET(PRE_CALC!B6503,0,DEC_RATE)), C6555)</f>
        <v>-134.08604628500001</v>
      </c>
      <c r="E6555" s="84">
        <f t="shared" ca="1" si="305"/>
        <v>102406.249999872</v>
      </c>
      <c r="F6555" s="84">
        <f t="shared" ca="1" si="303"/>
        <v>-4.8930546883400004E-3</v>
      </c>
      <c r="G6555" s="119">
        <f>IF(FilterType="FIR",  PRE_CALC!A6503*Fdata, IF(F_default=1,G6554+(4*Fnotch-0)/8192,G6554+(F_stop-F_start)/8192) )</f>
        <v>203125</v>
      </c>
      <c r="H6555" s="120">
        <f ca="1">IF(FilterType="FIR", OFFSET(PRE_CALC!B6503,0,DEC_RATE), C6555)</f>
        <v>-134.08604628500001</v>
      </c>
    </row>
    <row r="6556" spans="2:8" x14ac:dyDescent="0.2">
      <c r="B6556" s="45">
        <f>IF(FilterType="FIR", IF(Extend_fmod, PRE_CALC!I6504*Fm, PRE_CALC!A6504*Fdata), IF(F_default=1,B6555+(4*Fnotch-0)/8192,B6555+(F_stop-F_start)/8192) )</f>
        <v>203156.249999872</v>
      </c>
      <c r="C6556" s="39">
        <f t="shared" si="304"/>
        <v>-3.3662989684046711</v>
      </c>
      <c r="D6556" s="84">
        <f ca="1">IF(FilterType="FIR", IF(Extend_fmod=1,OFFSET(PRE_CALC!J6504,0,DEC_RATE), OFFSET(PRE_CALC!B6504,0,DEC_RATE)), C6556)</f>
        <v>-136.45219558900001</v>
      </c>
      <c r="E6556" s="84">
        <f t="shared" ca="1" si="305"/>
        <v>102406.249999872</v>
      </c>
      <c r="F6556" s="84">
        <f t="shared" ca="1" si="303"/>
        <v>-4.8930546883400004E-3</v>
      </c>
      <c r="G6556" s="119">
        <f>IF(FilterType="FIR",  PRE_CALC!A6504*Fdata, IF(F_default=1,G6555+(4*Fnotch-0)/8192,G6555+(F_stop-F_start)/8192) )</f>
        <v>203156.249999872</v>
      </c>
      <c r="H6556" s="120">
        <f ca="1">IF(FilterType="FIR", OFFSET(PRE_CALC!B6504,0,DEC_RATE), C6556)</f>
        <v>-136.45219558900001</v>
      </c>
    </row>
    <row r="6557" spans="2:8" x14ac:dyDescent="0.2">
      <c r="B6557" s="45">
        <f>IF(FilterType="FIR", IF(Extend_fmod, PRE_CALC!I6505*Fm, PRE_CALC!A6505*Fdata), IF(F_default=1,B6556+(4*Fnotch-0)/8192,B6556+(F_stop-F_start)/8192) )</f>
        <v>203187.5</v>
      </c>
      <c r="C6557" s="39">
        <f t="shared" si="304"/>
        <v>-3.3673488106099598</v>
      </c>
      <c r="D6557" s="84">
        <f ca="1">IF(FilterType="FIR", IF(Extend_fmod=1,OFFSET(PRE_CALC!J6505,0,DEC_RATE), OFFSET(PRE_CALC!B6505,0,DEC_RATE)), C6557)</f>
        <v>-139.69740118199999</v>
      </c>
      <c r="E6557" s="84">
        <f t="shared" ca="1" si="305"/>
        <v>102406.249999872</v>
      </c>
      <c r="F6557" s="84">
        <f t="shared" ca="1" si="303"/>
        <v>-4.8930546883400004E-3</v>
      </c>
      <c r="G6557" s="119">
        <f>IF(FilterType="FIR",  PRE_CALC!A6505*Fdata, IF(F_default=1,G6556+(4*Fnotch-0)/8192,G6556+(F_stop-F_start)/8192) )</f>
        <v>203187.5</v>
      </c>
      <c r="H6557" s="120">
        <f ca="1">IF(FilterType="FIR", OFFSET(PRE_CALC!B6505,0,DEC_RATE), C6557)</f>
        <v>-139.69740118199999</v>
      </c>
    </row>
    <row r="6558" spans="2:8" x14ac:dyDescent="0.2">
      <c r="B6558" s="45">
        <f>IF(FilterType="FIR", IF(Extend_fmod, PRE_CALC!I6506*Fm, PRE_CALC!A6506*Fdata), IF(F_default=1,B6557+(4*Fnotch-0)/8192,B6557+(F_stop-F_start)/8192) )</f>
        <v>203218.750000128</v>
      </c>
      <c r="C6558" s="39">
        <f t="shared" si="304"/>
        <v>-3.3683988232141098</v>
      </c>
      <c r="D6558" s="84">
        <f ca="1">IF(FilterType="FIR", IF(Extend_fmod=1,OFFSET(PRE_CALC!J6506,0,DEC_RATE), OFFSET(PRE_CALC!B6506,0,DEC_RATE)), C6558)</f>
        <v>-144.90288767300001</v>
      </c>
      <c r="E6558" s="84">
        <f t="shared" ca="1" si="305"/>
        <v>102406.249999872</v>
      </c>
      <c r="F6558" s="84">
        <f t="shared" ca="1" si="303"/>
        <v>-4.8930546883400004E-3</v>
      </c>
      <c r="G6558" s="119">
        <f>IF(FilterType="FIR",  PRE_CALC!A6506*Fdata, IF(F_default=1,G6557+(4*Fnotch-0)/8192,G6557+(F_stop-F_start)/8192) )</f>
        <v>203218.750000128</v>
      </c>
      <c r="H6558" s="120">
        <f ca="1">IF(FilterType="FIR", OFFSET(PRE_CALC!B6506,0,DEC_RATE), C6558)</f>
        <v>-144.90288767300001</v>
      </c>
    </row>
    <row r="6559" spans="2:8" x14ac:dyDescent="0.2">
      <c r="B6559" s="45">
        <f>IF(FilterType="FIR", IF(Extend_fmod, PRE_CALC!I6507*Fm, PRE_CALC!A6507*Fdata), IF(F_default=1,B6558+(4*Fnotch-0)/8192,B6558+(F_stop-F_start)/8192) )</f>
        <v>203250</v>
      </c>
      <c r="C6559" s="39">
        <f t="shared" si="304"/>
        <v>-3.369449006212867</v>
      </c>
      <c r="D6559" s="84">
        <f ca="1">IF(FilterType="FIR", IF(Extend_fmod=1,OFFSET(PRE_CALC!J6507,0,DEC_RATE), OFFSET(PRE_CALC!B6507,0,DEC_RATE)), C6559)</f>
        <v>-159.63255926599999</v>
      </c>
      <c r="E6559" s="84">
        <f t="shared" ca="1" si="305"/>
        <v>102406.249999872</v>
      </c>
      <c r="F6559" s="84">
        <f t="shared" ca="1" si="303"/>
        <v>-4.8930546883400004E-3</v>
      </c>
      <c r="G6559" s="119">
        <f>IF(FilterType="FIR",  PRE_CALC!A6507*Fdata, IF(F_default=1,G6558+(4*Fnotch-0)/8192,G6558+(F_stop-F_start)/8192) )</f>
        <v>203250</v>
      </c>
      <c r="H6559" s="120">
        <f ca="1">IF(FilterType="FIR", OFFSET(PRE_CALC!B6507,0,DEC_RATE), C6559)</f>
        <v>-159.63255926599999</v>
      </c>
    </row>
    <row r="6560" spans="2:8" x14ac:dyDescent="0.2">
      <c r="B6560" s="45">
        <f>IF(FilterType="FIR", IF(Extend_fmod, PRE_CALC!I6508*Fm, PRE_CALC!A6508*Fdata), IF(F_default=1,B6559+(4*Fnotch-0)/8192,B6559+(F_stop-F_start)/8192) )</f>
        <v>203281.249999872</v>
      </c>
      <c r="C6560" s="39">
        <f t="shared" si="304"/>
        <v>-3.3704993596191457</v>
      </c>
      <c r="D6560" s="84">
        <f ca="1">IF(FilterType="FIR", IF(Extend_fmod=1,OFFSET(PRE_CALC!J6508,0,DEC_RATE), OFFSET(PRE_CALC!B6508,0,DEC_RATE)), C6560)</f>
        <v>-148.937253943</v>
      </c>
      <c r="E6560" s="84">
        <f t="shared" ca="1" si="305"/>
        <v>102406.249999872</v>
      </c>
      <c r="F6560" s="84">
        <f t="shared" ca="1" si="303"/>
        <v>-4.8930546883400004E-3</v>
      </c>
      <c r="G6560" s="119">
        <f>IF(FilterType="FIR",  PRE_CALC!A6508*Fdata, IF(F_default=1,G6559+(4*Fnotch-0)/8192,G6559+(F_stop-F_start)/8192) )</f>
        <v>203281.249999872</v>
      </c>
      <c r="H6560" s="120">
        <f ca="1">IF(FilterType="FIR", OFFSET(PRE_CALC!B6508,0,DEC_RATE), C6560)</f>
        <v>-148.937253943</v>
      </c>
    </row>
    <row r="6561" spans="2:8" x14ac:dyDescent="0.2">
      <c r="B6561" s="45">
        <f>IF(FilterType="FIR", IF(Extend_fmod, PRE_CALC!I6509*Fm, PRE_CALC!A6509*Fdata), IF(F_default=1,B6560+(4*Fnotch-0)/8192,B6560+(F_stop-F_start)/8192) )</f>
        <v>203312.5</v>
      </c>
      <c r="C6561" s="39">
        <f t="shared" si="304"/>
        <v>-3.3715498834458781</v>
      </c>
      <c r="D6561" s="84">
        <f ca="1">IF(FilterType="FIR", IF(Extend_fmod=1,OFFSET(PRE_CALC!J6509,0,DEC_RATE), OFFSET(PRE_CALC!B6509,0,DEC_RATE)), C6561)</f>
        <v>-141.76334601400001</v>
      </c>
      <c r="E6561" s="84">
        <f t="shared" ca="1" si="305"/>
        <v>102406.249999872</v>
      </c>
      <c r="F6561" s="84">
        <f t="shared" ca="1" si="303"/>
        <v>-4.8930546883400004E-3</v>
      </c>
      <c r="G6561" s="119">
        <f>IF(FilterType="FIR",  PRE_CALC!A6509*Fdata, IF(F_default=1,G6560+(4*Fnotch-0)/8192,G6560+(F_stop-F_start)/8192) )</f>
        <v>203312.5</v>
      </c>
      <c r="H6561" s="120">
        <f ca="1">IF(FilterType="FIR", OFFSET(PRE_CALC!B6509,0,DEC_RATE), C6561)</f>
        <v>-141.76334601400001</v>
      </c>
    </row>
    <row r="6562" spans="2:8" x14ac:dyDescent="0.2">
      <c r="B6562" s="45">
        <f>IF(FilterType="FIR", IF(Extend_fmod, PRE_CALC!I6510*Fm, PRE_CALC!A6510*Fdata), IF(F_default=1,B6561+(4*Fnotch-0)/8192,B6561+(F_stop-F_start)/8192) )</f>
        <v>203343.750000128</v>
      </c>
      <c r="C6562" s="39">
        <f t="shared" si="304"/>
        <v>-3.3726005776888139</v>
      </c>
      <c r="D6562" s="84">
        <f ca="1">IF(FilterType="FIR", IF(Extend_fmod=1,OFFSET(PRE_CALC!J6510,0,DEC_RATE), OFFSET(PRE_CALC!B6510,0,DEC_RATE)), C6562)</f>
        <v>-137.90931607600001</v>
      </c>
      <c r="E6562" s="84">
        <f t="shared" ca="1" si="305"/>
        <v>102406.249999872</v>
      </c>
      <c r="F6562" s="84">
        <f t="shared" ca="1" si="303"/>
        <v>-4.8930546883400004E-3</v>
      </c>
      <c r="G6562" s="119">
        <f>IF(FilterType="FIR",  PRE_CALC!A6510*Fdata, IF(F_default=1,G6561+(4*Fnotch-0)/8192,G6561+(F_stop-F_start)/8192) )</f>
        <v>203343.750000128</v>
      </c>
      <c r="H6562" s="120">
        <f ca="1">IF(FilterType="FIR", OFFSET(PRE_CALC!B6510,0,DEC_RATE), C6562)</f>
        <v>-137.90931607600001</v>
      </c>
    </row>
    <row r="6563" spans="2:8" x14ac:dyDescent="0.2">
      <c r="B6563" s="45">
        <f>IF(FilterType="FIR", IF(Extend_fmod, PRE_CALC!I6511*Fm, PRE_CALC!A6511*Fdata), IF(F_default=1,B6562+(4*Fnotch-0)/8192,B6562+(F_stop-F_start)/8192) )</f>
        <v>203375</v>
      </c>
      <c r="C6563" s="39">
        <f t="shared" si="304"/>
        <v>-3.3736514423436628</v>
      </c>
      <c r="D6563" s="84">
        <f ca="1">IF(FilterType="FIR", IF(Extend_fmod=1,OFFSET(PRE_CALC!J6511,0,DEC_RATE), OFFSET(PRE_CALC!B6511,0,DEC_RATE)), C6563)</f>
        <v>-135.26517173299999</v>
      </c>
      <c r="E6563" s="84">
        <f t="shared" ca="1" si="305"/>
        <v>102406.249999872</v>
      </c>
      <c r="F6563" s="84">
        <f t="shared" ca="1" si="303"/>
        <v>-4.8930546883400004E-3</v>
      </c>
      <c r="G6563" s="119">
        <f>IF(FilterType="FIR",  PRE_CALC!A6511*Fdata, IF(F_default=1,G6562+(4*Fnotch-0)/8192,G6562+(F_stop-F_start)/8192) )</f>
        <v>203375</v>
      </c>
      <c r="H6563" s="120">
        <f ca="1">IF(FilterType="FIR", OFFSET(PRE_CALC!B6511,0,DEC_RATE), C6563)</f>
        <v>-135.26517173299999</v>
      </c>
    </row>
    <row r="6564" spans="2:8" x14ac:dyDescent="0.2">
      <c r="B6564" s="45">
        <f>IF(FilterType="FIR", IF(Extend_fmod, PRE_CALC!I6512*Fm, PRE_CALC!A6512*Fdata), IF(F_default=1,B6563+(4*Fnotch-0)/8192,B6563+(F_stop-F_start)/8192) )</f>
        <v>203406.249999872</v>
      </c>
      <c r="C6564" s="39">
        <f t="shared" si="304"/>
        <v>-3.374702477423372</v>
      </c>
      <c r="D6564" s="84">
        <f ca="1">IF(FilterType="FIR", IF(Extend_fmod=1,OFFSET(PRE_CALC!J6512,0,DEC_RATE), OFFSET(PRE_CALC!B6512,0,DEC_RATE)), C6564)</f>
        <v>-133.25439971</v>
      </c>
      <c r="E6564" s="84">
        <f t="shared" ca="1" si="305"/>
        <v>102406.249999872</v>
      </c>
      <c r="F6564" s="84">
        <f t="shared" ca="1" si="303"/>
        <v>-4.8930546883400004E-3</v>
      </c>
      <c r="G6564" s="119">
        <f>IF(FilterType="FIR",  PRE_CALC!A6512*Fdata, IF(F_default=1,G6563+(4*Fnotch-0)/8192,G6563+(F_stop-F_start)/8192) )</f>
        <v>203406.249999872</v>
      </c>
      <c r="H6564" s="120">
        <f ca="1">IF(FilterType="FIR", OFFSET(PRE_CALC!B6512,0,DEC_RATE), C6564)</f>
        <v>-133.25439971</v>
      </c>
    </row>
    <row r="6565" spans="2:8" x14ac:dyDescent="0.2">
      <c r="B6565" s="45">
        <f>IF(FilterType="FIR", IF(Extend_fmod, PRE_CALC!I6513*Fm, PRE_CALC!A6513*Fdata), IF(F_default=1,B6564+(4*Fnotch-0)/8192,B6564+(F_stop-F_start)/8192) )</f>
        <v>203437.5</v>
      </c>
      <c r="C6565" s="39">
        <f t="shared" si="304"/>
        <v>-3.3757536829408812</v>
      </c>
      <c r="D6565" s="84">
        <f ca="1">IF(FilterType="FIR", IF(Extend_fmod=1,OFFSET(PRE_CALC!J6513,0,DEC_RATE), OFFSET(PRE_CALC!B6513,0,DEC_RATE)), C6565)</f>
        <v>-131.63453063599999</v>
      </c>
      <c r="E6565" s="84">
        <f t="shared" ca="1" si="305"/>
        <v>102406.249999872</v>
      </c>
      <c r="F6565" s="84">
        <f t="shared" ca="1" si="303"/>
        <v>-4.8930546883400004E-3</v>
      </c>
      <c r="G6565" s="119">
        <f>IF(FilterType="FIR",  PRE_CALC!A6513*Fdata, IF(F_default=1,G6564+(4*Fnotch-0)/8192,G6564+(F_stop-F_start)/8192) )</f>
        <v>203437.5</v>
      </c>
      <c r="H6565" s="120">
        <f ca="1">IF(FilterType="FIR", OFFSET(PRE_CALC!B6513,0,DEC_RATE), C6565)</f>
        <v>-131.63453063599999</v>
      </c>
    </row>
    <row r="6566" spans="2:8" x14ac:dyDescent="0.2">
      <c r="B6566" s="45">
        <f>IF(FilterType="FIR", IF(Extend_fmod, PRE_CALC!I6514*Fm, PRE_CALC!A6514*Fdata), IF(F_default=1,B6565+(4*Fnotch-0)/8192,B6565+(F_stop-F_start)/8192) )</f>
        <v>203468.750000128</v>
      </c>
      <c r="C6566" s="39">
        <f t="shared" si="304"/>
        <v>-3.3768050588919096</v>
      </c>
      <c r="D6566" s="84">
        <f ca="1">IF(FilterType="FIR", IF(Extend_fmod=1,OFFSET(PRE_CALC!J6514,0,DEC_RATE), OFFSET(PRE_CALC!B6514,0,DEC_RATE)), C6566)</f>
        <v>-130.28040623199999</v>
      </c>
      <c r="E6566" s="84">
        <f t="shared" ca="1" si="305"/>
        <v>102406.249999872</v>
      </c>
      <c r="F6566" s="84">
        <f t="shared" ca="1" si="303"/>
        <v>-4.8930546883400004E-3</v>
      </c>
      <c r="G6566" s="119">
        <f>IF(FilterType="FIR",  PRE_CALC!A6514*Fdata, IF(F_default=1,G6565+(4*Fnotch-0)/8192,G6565+(F_stop-F_start)/8192) )</f>
        <v>203468.750000128</v>
      </c>
      <c r="H6566" s="120">
        <f ca="1">IF(FilterType="FIR", OFFSET(PRE_CALC!B6514,0,DEC_RATE), C6566)</f>
        <v>-130.28040623199999</v>
      </c>
    </row>
    <row r="6567" spans="2:8" x14ac:dyDescent="0.2">
      <c r="B6567" s="45">
        <f>IF(FilterType="FIR", IF(Extend_fmod, PRE_CALC!I6515*Fm, PRE_CALC!A6515*Fdata), IF(F_default=1,B6566+(4*Fnotch-0)/8192,B6566+(F_stop-F_start)/8192) )</f>
        <v>203500</v>
      </c>
      <c r="C6567" s="39">
        <f t="shared" si="304"/>
        <v>-3.377856605272183</v>
      </c>
      <c r="D6567" s="84">
        <f ca="1">IF(FilterType="FIR", IF(Extend_fmod=1,OFFSET(PRE_CALC!J6515,0,DEC_RATE), OFFSET(PRE_CALC!B6515,0,DEC_RATE)), C6567)</f>
        <v>-129.11891323899999</v>
      </c>
      <c r="E6567" s="84">
        <f t="shared" ca="1" si="305"/>
        <v>102406.249999872</v>
      </c>
      <c r="F6567" s="84">
        <f t="shared" ca="1" si="303"/>
        <v>-4.8930546883400004E-3</v>
      </c>
      <c r="G6567" s="119">
        <f>IF(FilterType="FIR",  PRE_CALC!A6515*Fdata, IF(F_default=1,G6566+(4*Fnotch-0)/8192,G6566+(F_stop-F_start)/8192) )</f>
        <v>203500</v>
      </c>
      <c r="H6567" s="120">
        <f ca="1">IF(FilterType="FIR", OFFSET(PRE_CALC!B6515,0,DEC_RATE), C6567)</f>
        <v>-129.11891323899999</v>
      </c>
    </row>
    <row r="6568" spans="2:8" x14ac:dyDescent="0.2">
      <c r="B6568" s="45">
        <f>IF(FilterType="FIR", IF(Extend_fmod, PRE_CALC!I6516*Fm, PRE_CALC!A6516*Fdata), IF(F_default=1,B6567+(4*Fnotch-0)/8192,B6567+(F_stop-F_start)/8192) )</f>
        <v>203531.249999872</v>
      </c>
      <c r="C6568" s="39">
        <f t="shared" si="304"/>
        <v>-3.3789083220946603</v>
      </c>
      <c r="D6568" s="84">
        <f ca="1">IF(FilterType="FIR", IF(Extend_fmod=1,OFFSET(PRE_CALC!J6516,0,DEC_RATE), OFFSET(PRE_CALC!B6516,0,DEC_RATE)), C6568)</f>
        <v>-128.10361062499999</v>
      </c>
      <c r="E6568" s="84">
        <f t="shared" ca="1" si="305"/>
        <v>102406.249999872</v>
      </c>
      <c r="F6568" s="84">
        <f t="shared" ca="1" si="303"/>
        <v>-4.8930546883400004E-3</v>
      </c>
      <c r="G6568" s="119">
        <f>IF(FilterType="FIR",  PRE_CALC!A6516*Fdata, IF(F_default=1,G6567+(4*Fnotch-0)/8192,G6567+(F_stop-F_start)/8192) )</f>
        <v>203531.249999872</v>
      </c>
      <c r="H6568" s="120">
        <f ca="1">IF(FilterType="FIR", OFFSET(PRE_CALC!B6516,0,DEC_RATE), C6568)</f>
        <v>-128.10361062499999</v>
      </c>
    </row>
    <row r="6569" spans="2:8" x14ac:dyDescent="0.2">
      <c r="B6569" s="45">
        <f>IF(FilterType="FIR", IF(Extend_fmod, PRE_CALC!I6517*Fm, PRE_CALC!A6517*Fdata), IF(F_default=1,B6568+(4*Fnotch-0)/8192,B6568+(F_stop-F_start)/8192) )</f>
        <v>203562.5</v>
      </c>
      <c r="C6569" s="39">
        <f t="shared" si="304"/>
        <v>-3.3799602093722809</v>
      </c>
      <c r="D6569" s="84">
        <f ca="1">IF(FilterType="FIR", IF(Extend_fmod=1,OFFSET(PRE_CALC!J6517,0,DEC_RATE), OFFSET(PRE_CALC!B6517,0,DEC_RATE)), C6569)</f>
        <v>-127.203152183</v>
      </c>
      <c r="E6569" s="84">
        <f t="shared" ca="1" si="305"/>
        <v>102406.249999872</v>
      </c>
      <c r="F6569" s="84">
        <f t="shared" ca="1" si="303"/>
        <v>-4.8930546883400004E-3</v>
      </c>
      <c r="G6569" s="119">
        <f>IF(FilterType="FIR",  PRE_CALC!A6517*Fdata, IF(F_default=1,G6568+(4*Fnotch-0)/8192,G6568+(F_stop-F_start)/8192) )</f>
        <v>203562.5</v>
      </c>
      <c r="H6569" s="120">
        <f ca="1">IF(FilterType="FIR", OFFSET(PRE_CALC!B6517,0,DEC_RATE), C6569)</f>
        <v>-127.203152183</v>
      </c>
    </row>
    <row r="6570" spans="2:8" x14ac:dyDescent="0.2">
      <c r="B6570" s="45">
        <f>IF(FilterType="FIR", IF(Extend_fmod, PRE_CALC!I6518*Fm, PRE_CALC!A6518*Fdata), IF(F_default=1,B6569+(4*Fnotch-0)/8192,B6569+(F_stop-F_start)/8192) )</f>
        <v>203593.750000128</v>
      </c>
      <c r="C6570" s="39">
        <f t="shared" si="304"/>
        <v>-3.3810122671007785</v>
      </c>
      <c r="D6570" s="84">
        <f ca="1">IF(FilterType="FIR", IF(Extend_fmod=1,OFFSET(PRE_CALC!J6518,0,DEC_RATE), OFFSET(PRE_CALC!B6518,0,DEC_RATE)), C6570)</f>
        <v>-126.395380292</v>
      </c>
      <c r="E6570" s="84">
        <f t="shared" ca="1" si="305"/>
        <v>102406.249999872</v>
      </c>
      <c r="F6570" s="84">
        <f t="shared" ca="1" si="303"/>
        <v>-4.8930546883400004E-3</v>
      </c>
      <c r="G6570" s="119">
        <f>IF(FilterType="FIR",  PRE_CALC!A6518*Fdata, IF(F_default=1,G6569+(4*Fnotch-0)/8192,G6569+(F_stop-F_start)/8192) )</f>
        <v>203593.750000128</v>
      </c>
      <c r="H6570" s="120">
        <f ca="1">IF(FilterType="FIR", OFFSET(PRE_CALC!B6518,0,DEC_RATE), C6570)</f>
        <v>-126.395380292</v>
      </c>
    </row>
    <row r="6571" spans="2:8" x14ac:dyDescent="0.2">
      <c r="B6571" s="45">
        <f>IF(FilterType="FIR", IF(Extend_fmod, PRE_CALC!I6519*Fm, PRE_CALC!A6519*Fdata), IF(F_default=1,B6570+(4*Fnotch-0)/8192,B6570+(F_stop-F_start)/8192) )</f>
        <v>203625</v>
      </c>
      <c r="C6571" s="39">
        <f t="shared" si="304"/>
        <v>-3.3820644952758561</v>
      </c>
      <c r="D6571" s="84">
        <f ca="1">IF(FilterType="FIR", IF(Extend_fmod=1,OFFSET(PRE_CALC!J6519,0,DEC_RATE), OFFSET(PRE_CALC!B6519,0,DEC_RATE)), C6571)</f>
        <v>-125.664052732</v>
      </c>
      <c r="E6571" s="84">
        <f t="shared" ca="1" si="305"/>
        <v>102406.249999872</v>
      </c>
      <c r="F6571" s="84">
        <f t="shared" ca="1" si="303"/>
        <v>-4.8930546883400004E-3</v>
      </c>
      <c r="G6571" s="119">
        <f>IF(FilterType="FIR",  PRE_CALC!A6519*Fdata, IF(F_default=1,G6570+(4*Fnotch-0)/8192,G6570+(F_stop-F_start)/8192) )</f>
        <v>203625</v>
      </c>
      <c r="H6571" s="120">
        <f ca="1">IF(FilterType="FIR", OFFSET(PRE_CALC!B6519,0,DEC_RATE), C6571)</f>
        <v>-125.664052732</v>
      </c>
    </row>
    <row r="6572" spans="2:8" x14ac:dyDescent="0.2">
      <c r="B6572" s="45">
        <f>IF(FilterType="FIR", IF(Extend_fmod, PRE_CALC!I6520*Fm, PRE_CALC!A6520*Fdata), IF(F_default=1,B6571+(4*Fnotch-0)/8192,B6571+(F_stop-F_start)/8192) )</f>
        <v>203656.249999872</v>
      </c>
      <c r="C6572" s="39">
        <f t="shared" si="304"/>
        <v>-3.3831168939104979</v>
      </c>
      <c r="D6572" s="84">
        <f ca="1">IF(FilterType="FIR", IF(Extend_fmod=1,OFFSET(PRE_CALC!J6520,0,DEC_RATE), OFFSET(PRE_CALC!B6520,0,DEC_RATE)), C6572)</f>
        <v>-124.996908558</v>
      </c>
      <c r="E6572" s="84">
        <f t="shared" ca="1" si="305"/>
        <v>102406.249999872</v>
      </c>
      <c r="F6572" s="84">
        <f t="shared" ca="1" si="303"/>
        <v>-4.8930546883400004E-3</v>
      </c>
      <c r="G6572" s="119">
        <f>IF(FilterType="FIR",  PRE_CALC!A6520*Fdata, IF(F_default=1,G6571+(4*Fnotch-0)/8192,G6571+(F_stop-F_start)/8192) )</f>
        <v>203656.249999872</v>
      </c>
      <c r="H6572" s="120">
        <f ca="1">IF(FilterType="FIR", OFFSET(PRE_CALC!B6520,0,DEC_RATE), C6572)</f>
        <v>-124.996908558</v>
      </c>
    </row>
    <row r="6573" spans="2:8" x14ac:dyDescent="0.2">
      <c r="B6573" s="45">
        <f>IF(FilterType="FIR", IF(Extend_fmod, PRE_CALC!I6521*Fm, PRE_CALC!A6521*Fdata), IF(F_default=1,B6572+(4*Fnotch-0)/8192,B6572+(F_stop-F_start)/8192) )</f>
        <v>203687.5</v>
      </c>
      <c r="C6573" s="39">
        <f t="shared" si="304"/>
        <v>-3.3841694630176451</v>
      </c>
      <c r="D6573" s="84">
        <f ca="1">IF(FilterType="FIR", IF(Extend_fmod=1,OFFSET(PRE_CALC!J6521,0,DEC_RATE), OFFSET(PRE_CALC!B6521,0,DEC_RATE)), C6573)</f>
        <v>-124.384465101</v>
      </c>
      <c r="E6573" s="84">
        <f t="shared" ca="1" si="305"/>
        <v>102406.249999872</v>
      </c>
      <c r="F6573" s="84">
        <f t="shared" ca="1" si="303"/>
        <v>-4.8930546883400004E-3</v>
      </c>
      <c r="G6573" s="119">
        <f>IF(FilterType="FIR",  PRE_CALC!A6521*Fdata, IF(F_default=1,G6572+(4*Fnotch-0)/8192,G6572+(F_stop-F_start)/8192) )</f>
        <v>203687.5</v>
      </c>
      <c r="H6573" s="120">
        <f ca="1">IF(FilterType="FIR", OFFSET(PRE_CALC!B6521,0,DEC_RATE), C6573)</f>
        <v>-124.384465101</v>
      </c>
    </row>
    <row r="6574" spans="2:8" x14ac:dyDescent="0.2">
      <c r="B6574" s="45">
        <f>IF(FilterType="FIR", IF(Extend_fmod, PRE_CALC!I6522*Fm, PRE_CALC!A6522*Fdata), IF(F_default=1,B6573+(4*Fnotch-0)/8192,B6573+(F_stop-F_start)/8192) )</f>
        <v>203718.750000128</v>
      </c>
      <c r="C6574" s="39">
        <f t="shared" si="304"/>
        <v>-3.3852222025930279</v>
      </c>
      <c r="D6574" s="84">
        <f ca="1">IF(FilterType="FIR", IF(Extend_fmod=1,OFFSET(PRE_CALC!J6522,0,DEC_RATE), OFFSET(PRE_CALC!B6522,0,DEC_RATE)), C6574)</f>
        <v>-123.819237636</v>
      </c>
      <c r="E6574" s="84">
        <f t="shared" ca="1" si="305"/>
        <v>102406.249999872</v>
      </c>
      <c r="F6574" s="84">
        <f t="shared" ca="1" si="303"/>
        <v>-4.8930546883400004E-3</v>
      </c>
      <c r="G6574" s="119">
        <f>IF(FilterType="FIR",  PRE_CALC!A6522*Fdata, IF(F_default=1,G6573+(4*Fnotch-0)/8192,G6573+(F_stop-F_start)/8192) )</f>
        <v>203718.750000128</v>
      </c>
      <c r="H6574" s="120">
        <f ca="1">IF(FilterType="FIR", OFFSET(PRE_CALC!B6522,0,DEC_RATE), C6574)</f>
        <v>-123.819237636</v>
      </c>
    </row>
    <row r="6575" spans="2:8" x14ac:dyDescent="0.2">
      <c r="B6575" s="45">
        <f>IF(FilterType="FIR", IF(Extend_fmod, PRE_CALC!I6523*Fm, PRE_CALC!A6523*Fdata), IF(F_default=1,B6574+(4*Fnotch-0)/8192,B6574+(F_stop-F_start)/8192) )</f>
        <v>203750</v>
      </c>
      <c r="C6575" s="39">
        <f t="shared" si="304"/>
        <v>-3.3862751126323589</v>
      </c>
      <c r="D6575" s="84">
        <f ca="1">IF(FilterType="FIR", IF(Extend_fmod=1,OFFSET(PRE_CALC!J6523,0,DEC_RATE), OFFSET(PRE_CALC!B6523,0,DEC_RATE)), C6575)</f>
        <v>-123.295215142</v>
      </c>
      <c r="E6575" s="84">
        <f t="shared" ca="1" si="305"/>
        <v>102406.249999872</v>
      </c>
      <c r="F6575" s="84">
        <f t="shared" ca="1" si="303"/>
        <v>-4.8930546883400004E-3</v>
      </c>
      <c r="G6575" s="119">
        <f>IF(FilterType="FIR",  PRE_CALC!A6523*Fdata, IF(F_default=1,G6574+(4*Fnotch-0)/8192,G6574+(F_stop-F_start)/8192) )</f>
        <v>203750</v>
      </c>
      <c r="H6575" s="120">
        <f ca="1">IF(FilterType="FIR", OFFSET(PRE_CALC!B6523,0,DEC_RATE), C6575)</f>
        <v>-123.295215142</v>
      </c>
    </row>
    <row r="6576" spans="2:8" x14ac:dyDescent="0.2">
      <c r="B6576" s="45">
        <f>IF(FilterType="FIR", IF(Extend_fmod, PRE_CALC!I6524*Fm, PRE_CALC!A6524*Fdata), IF(F_default=1,B6575+(4*Fnotch-0)/8192,B6575+(F_stop-F_start)/8192) )</f>
        <v>203781.249999872</v>
      </c>
      <c r="C6576" s="39">
        <f t="shared" si="304"/>
        <v>-3.3873281931486119</v>
      </c>
      <c r="D6576" s="84">
        <f ca="1">IF(FilterType="FIR", IF(Extend_fmod=1,OFFSET(PRE_CALC!J6524,0,DEC_RATE), OFFSET(PRE_CALC!B6524,0,DEC_RATE)), C6576)</f>
        <v>-122.807497498</v>
      </c>
      <c r="E6576" s="84">
        <f t="shared" ca="1" si="305"/>
        <v>102406.249999872</v>
      </c>
      <c r="F6576" s="84">
        <f t="shared" ca="1" si="303"/>
        <v>-4.8930546883400004E-3</v>
      </c>
      <c r="G6576" s="119">
        <f>IF(FilterType="FIR",  PRE_CALC!A6524*Fdata, IF(F_default=1,G6575+(4*Fnotch-0)/8192,G6575+(F_stop-F_start)/8192) )</f>
        <v>203781.249999872</v>
      </c>
      <c r="H6576" s="120">
        <f ca="1">IF(FilterType="FIR", OFFSET(PRE_CALC!B6524,0,DEC_RATE), C6576)</f>
        <v>-122.807497498</v>
      </c>
    </row>
    <row r="6577" spans="2:8" x14ac:dyDescent="0.2">
      <c r="B6577" s="45">
        <f>IF(FilterType="FIR", IF(Extend_fmod, PRE_CALC!I6525*Fm, PRE_CALC!A6525*Fdata), IF(F_default=1,B6576+(4*Fnotch-0)/8192,B6576+(F_stop-F_start)/8192) )</f>
        <v>203812.5</v>
      </c>
      <c r="C6577" s="39">
        <f t="shared" si="304"/>
        <v>-3.3883814441547355</v>
      </c>
      <c r="D6577" s="84">
        <f ca="1">IF(FilterType="FIR", IF(Extend_fmod=1,OFFSET(PRE_CALC!J6525,0,DEC_RATE), OFFSET(PRE_CALC!B6525,0,DEC_RATE)), C6577)</f>
        <v>-122.352037899</v>
      </c>
      <c r="E6577" s="84">
        <f t="shared" ca="1" si="305"/>
        <v>102406.249999872</v>
      </c>
      <c r="F6577" s="84">
        <f t="shared" ca="1" si="303"/>
        <v>-4.8930546883400004E-3</v>
      </c>
      <c r="G6577" s="119">
        <f>IF(FilterType="FIR",  PRE_CALC!A6525*Fdata, IF(F_default=1,G6576+(4*Fnotch-0)/8192,G6576+(F_stop-F_start)/8192) )</f>
        <v>203812.5</v>
      </c>
      <c r="H6577" s="120">
        <f ca="1">IF(FilterType="FIR", OFFSET(PRE_CALC!B6525,0,DEC_RATE), C6577)</f>
        <v>-122.352037899</v>
      </c>
    </row>
    <row r="6578" spans="2:8" x14ac:dyDescent="0.2">
      <c r="B6578" s="45">
        <f>IF(FilterType="FIR", IF(Extend_fmod, PRE_CALC!I6526*Fm, PRE_CALC!A6526*Fdata), IF(F_default=1,B6577+(4*Fnotch-0)/8192,B6577+(F_stop-F_start)/8192) )</f>
        <v>203843.750000128</v>
      </c>
      <c r="C6578" s="39">
        <f t="shared" si="304"/>
        <v>-3.3894348656464865</v>
      </c>
      <c r="D6578" s="84">
        <f ca="1">IF(FilterType="FIR", IF(Extend_fmod=1,OFFSET(PRE_CALC!J6526,0,DEC_RATE), OFFSET(PRE_CALC!B6526,0,DEC_RATE)), C6578)</f>
        <v>-121.925455871</v>
      </c>
      <c r="E6578" s="84">
        <f t="shared" ca="1" si="305"/>
        <v>102406.249999872</v>
      </c>
      <c r="F6578" s="84">
        <f t="shared" ca="1" si="303"/>
        <v>-4.8930546883400004E-3</v>
      </c>
      <c r="G6578" s="119">
        <f>IF(FilterType="FIR",  PRE_CALC!A6526*Fdata, IF(F_default=1,G6577+(4*Fnotch-0)/8192,G6577+(F_stop-F_start)/8192) )</f>
        <v>203843.750000128</v>
      </c>
      <c r="H6578" s="120">
        <f ca="1">IF(FilterType="FIR", OFFSET(PRE_CALC!B6526,0,DEC_RATE), C6578)</f>
        <v>-121.925455871</v>
      </c>
    </row>
    <row r="6579" spans="2:8" x14ac:dyDescent="0.2">
      <c r="B6579" s="45">
        <f>IF(FilterType="FIR", IF(Extend_fmod, PRE_CALC!I6527*Fm, PRE_CALC!A6527*Fdata), IF(F_default=1,B6578+(4*Fnotch-0)/8192,B6578+(F_stop-F_start)/8192) )</f>
        <v>203875</v>
      </c>
      <c r="C6579" s="39">
        <f t="shared" si="304"/>
        <v>-3.390488457619548</v>
      </c>
      <c r="D6579" s="84">
        <f ca="1">IF(FilterType="FIR", IF(Extend_fmod=1,OFFSET(PRE_CALC!J6527,0,DEC_RATE), OFFSET(PRE_CALC!B6527,0,DEC_RATE)), C6579)</f>
        <v>-121.52489886799999</v>
      </c>
      <c r="E6579" s="84">
        <f t="shared" ca="1" si="305"/>
        <v>102406.249999872</v>
      </c>
      <c r="F6579" s="84">
        <f t="shared" ca="1" si="303"/>
        <v>-4.8930546883400004E-3</v>
      </c>
      <c r="G6579" s="119">
        <f>IF(FilterType="FIR",  PRE_CALC!A6527*Fdata, IF(F_default=1,G6578+(4*Fnotch-0)/8192,G6578+(F_stop-F_start)/8192) )</f>
        <v>203875</v>
      </c>
      <c r="H6579" s="120">
        <f ca="1">IF(FilterType="FIR", OFFSET(PRE_CALC!B6527,0,DEC_RATE), C6579)</f>
        <v>-121.52489886799999</v>
      </c>
    </row>
    <row r="6580" spans="2:8" x14ac:dyDescent="0.2">
      <c r="B6580" s="45">
        <f>IF(FilterType="FIR", IF(Extend_fmod, PRE_CALC!I6528*Fm, PRE_CALC!A6528*Fdata), IF(F_default=1,B6579+(4*Fnotch-0)/8192,B6579+(F_stop-F_start)/8192) )</f>
        <v>203906.249999872</v>
      </c>
      <c r="C6580" s="39">
        <f t="shared" si="304"/>
        <v>-3.3915422200869116</v>
      </c>
      <c r="D6580" s="84">
        <f ca="1">IF(FilterType="FIR", IF(Extend_fmod=1,OFFSET(PRE_CALC!J6528,0,DEC_RATE), OFFSET(PRE_CALC!B6528,0,DEC_RATE)), C6580)</f>
        <v>-121.147938057</v>
      </c>
      <c r="E6580" s="84">
        <f t="shared" ca="1" si="305"/>
        <v>102406.249999872</v>
      </c>
      <c r="F6580" s="84">
        <f t="shared" ca="1" si="303"/>
        <v>-4.8930546883400004E-3</v>
      </c>
      <c r="G6580" s="119">
        <f>IF(FilterType="FIR",  PRE_CALC!A6528*Fdata, IF(F_default=1,G6579+(4*Fnotch-0)/8192,G6579+(F_stop-F_start)/8192) )</f>
        <v>203906.249999872</v>
      </c>
      <c r="H6580" s="120">
        <f ca="1">IF(FilterType="FIR", OFFSET(PRE_CALC!B6528,0,DEC_RATE), C6580)</f>
        <v>-121.147938057</v>
      </c>
    </row>
    <row r="6581" spans="2:8" x14ac:dyDescent="0.2">
      <c r="B6581" s="45">
        <f>IF(FilterType="FIR", IF(Extend_fmod, PRE_CALC!I6529*Fm, PRE_CALC!A6529*Fdata), IF(F_default=1,B6580+(4*Fnotch-0)/8192,B6580+(F_stop-F_start)/8192) )</f>
        <v>203937.5</v>
      </c>
      <c r="C6581" s="39">
        <f t="shared" si="304"/>
        <v>-3.3925961530615489</v>
      </c>
      <c r="D6581" s="84">
        <f ca="1">IF(FilterType="FIR", IF(Extend_fmod=1,OFFSET(PRE_CALC!J6529,0,DEC_RATE), OFFSET(PRE_CALC!B6529,0,DEC_RATE)), C6581)</f>
        <v>-120.79248862199999</v>
      </c>
      <c r="E6581" s="84">
        <f t="shared" ca="1" si="305"/>
        <v>102406.249999872</v>
      </c>
      <c r="F6581" s="84">
        <f t="shared" ca="1" si="303"/>
        <v>-4.8930546883400004E-3</v>
      </c>
      <c r="G6581" s="119">
        <f>IF(FilterType="FIR",  PRE_CALC!A6529*Fdata, IF(F_default=1,G6580+(4*Fnotch-0)/8192,G6580+(F_stop-F_start)/8192) )</f>
        <v>203937.5</v>
      </c>
      <c r="H6581" s="120">
        <f ca="1">IF(FilterType="FIR", OFFSET(PRE_CALC!B6529,0,DEC_RATE), C6581)</f>
        <v>-120.79248862199999</v>
      </c>
    </row>
    <row r="6582" spans="2:8" x14ac:dyDescent="0.2">
      <c r="B6582" s="45">
        <f>IF(FilterType="FIR", IF(Extend_fmod, PRE_CALC!I6530*Fm, PRE_CALC!A6530*Fdata), IF(F_default=1,B6581+(4*Fnotch-0)/8192,B6581+(F_stop-F_start)/8192) )</f>
        <v>203968.750000128</v>
      </c>
      <c r="C6582" s="39">
        <f t="shared" si="304"/>
        <v>-3.3936502565391806</v>
      </c>
      <c r="D6582" s="84">
        <f ca="1">IF(FilterType="FIR", IF(Extend_fmod=1,OFFSET(PRE_CALC!J6530,0,DEC_RATE), OFFSET(PRE_CALC!B6530,0,DEC_RATE)), C6582)</f>
        <v>-120.456747979</v>
      </c>
      <c r="E6582" s="84">
        <f t="shared" ca="1" si="305"/>
        <v>102406.249999872</v>
      </c>
      <c r="F6582" s="84">
        <f t="shared" ca="1" si="303"/>
        <v>-4.8930546883400004E-3</v>
      </c>
      <c r="G6582" s="119">
        <f>IF(FilterType="FIR",  PRE_CALC!A6530*Fdata, IF(F_default=1,G6581+(4*Fnotch-0)/8192,G6581+(F_stop-F_start)/8192) )</f>
        <v>203968.750000128</v>
      </c>
      <c r="H6582" s="120">
        <f ca="1">IF(FilterType="FIR", OFFSET(PRE_CALC!B6530,0,DEC_RATE), C6582)</f>
        <v>-120.456747979</v>
      </c>
    </row>
    <row r="6583" spans="2:8" x14ac:dyDescent="0.2">
      <c r="B6583" s="45">
        <f>IF(FilterType="FIR", IF(Extend_fmod, PRE_CALC!I6531*Fm, PRE_CALC!A6531*Fdata), IF(F_default=1,B6582+(4*Fnotch-0)/8192,B6582+(F_stop-F_start)/8192) )</f>
        <v>204000</v>
      </c>
      <c r="C6583" s="39">
        <f t="shared" si="304"/>
        <v>-3.3947045305155172</v>
      </c>
      <c r="D6583" s="84">
        <f ca="1">IF(FilterType="FIR", IF(Extend_fmod=1,OFFSET(PRE_CALC!J6531,0,DEC_RATE), OFFSET(PRE_CALC!B6531,0,DEC_RATE)), C6583)</f>
        <v>-120.139147284</v>
      </c>
      <c r="E6583" s="84">
        <f t="shared" ca="1" si="305"/>
        <v>102406.249999872</v>
      </c>
      <c r="F6583" s="84">
        <f t="shared" ref="F6583:F6646" ca="1" si="306">IF(G6583&lt;=F_PB,H6583, OFFSET(H:H,MATCH(F_PB-0.0001,G:G),0,1))</f>
        <v>-4.8930546883400004E-3</v>
      </c>
      <c r="G6583" s="119">
        <f>IF(FilterType="FIR",  PRE_CALC!A6531*Fdata, IF(F_default=1,G6582+(4*Fnotch-0)/8192,G6582+(F_stop-F_start)/8192) )</f>
        <v>204000</v>
      </c>
      <c r="H6583" s="120">
        <f ca="1">IF(FilterType="FIR", OFFSET(PRE_CALC!B6531,0,DEC_RATE), C6583)</f>
        <v>-120.139147284</v>
      </c>
    </row>
    <row r="6584" spans="2:8" x14ac:dyDescent="0.2">
      <c r="B6584" s="45">
        <f>IF(FilterType="FIR", IF(Extend_fmod, PRE_CALC!I6532*Fm, PRE_CALC!A6532*Fdata), IF(F_default=1,B6583+(4*Fnotch-0)/8192,B6583+(F_stop-F_start)/8192) )</f>
        <v>204031.249999872</v>
      </c>
      <c r="C6584" s="39">
        <f t="shared" ref="C6584:C6647" si="307">MAX(20*LOG(ABS(   (1/s_dec*SIN(s_dec*$B6584/Fm*PI())/SIN($B6584/Fm*PI()))^(order-1) * (1/s_dec2*SIN(s_dec2*$B6584/Fm*PI())/SIN($B6584/Fm*PI()))  )), -160)</f>
        <v>-3.395758975003548</v>
      </c>
      <c r="D6584" s="84">
        <f ca="1">IF(FilterType="FIR", IF(Extend_fmod=1,OFFSET(PRE_CALC!J6532,0,DEC_RATE), OFFSET(PRE_CALC!B6532,0,DEC_RATE)), C6584)</f>
        <v>-119.83831293999999</v>
      </c>
      <c r="E6584" s="84">
        <f t="shared" ref="E6584:E6647" ca="1" si="308">IF(G6584&lt;=F_PB,G6584, OFFSET(G:G,MATCH(F_PB-0.0001,G:G),0,1) )</f>
        <v>102406.249999872</v>
      </c>
      <c r="F6584" s="84">
        <f t="shared" ca="1" si="306"/>
        <v>-4.8930546883400004E-3</v>
      </c>
      <c r="G6584" s="119">
        <f>IF(FilterType="FIR",  PRE_CALC!A6532*Fdata, IF(F_default=1,G6583+(4*Fnotch-0)/8192,G6583+(F_stop-F_start)/8192) )</f>
        <v>204031.249999872</v>
      </c>
      <c r="H6584" s="120">
        <f ca="1">IF(FilterType="FIR", OFFSET(PRE_CALC!B6532,0,DEC_RATE), C6584)</f>
        <v>-119.83831293999999</v>
      </c>
    </row>
    <row r="6585" spans="2:8" x14ac:dyDescent="0.2">
      <c r="B6585" s="45">
        <f>IF(FilterType="FIR", IF(Extend_fmod, PRE_CALC!I6533*Fm, PRE_CALC!A6533*Fdata), IF(F_default=1,B6584+(4*Fnotch-0)/8192,B6584+(F_stop-F_start)/8192) )</f>
        <v>204062.5</v>
      </c>
      <c r="C6585" s="39">
        <f t="shared" si="307"/>
        <v>-3.396813590016273</v>
      </c>
      <c r="D6585" s="84">
        <f ca="1">IF(FilterType="FIR", IF(Extend_fmod=1,OFFSET(PRE_CALC!J6533,0,DEC_RATE), OFFSET(PRE_CALC!B6533,0,DEC_RATE)), C6585)</f>
        <v>-119.55303572</v>
      </c>
      <c r="E6585" s="84">
        <f t="shared" ca="1" si="308"/>
        <v>102406.249999872</v>
      </c>
      <c r="F6585" s="84">
        <f t="shared" ca="1" si="306"/>
        <v>-4.8930546883400004E-3</v>
      </c>
      <c r="G6585" s="119">
        <f>IF(FilterType="FIR",  PRE_CALC!A6533*Fdata, IF(F_default=1,G6584+(4*Fnotch-0)/8192,G6584+(F_stop-F_start)/8192) )</f>
        <v>204062.5</v>
      </c>
      <c r="H6585" s="120">
        <f ca="1">IF(FilterType="FIR", OFFSET(PRE_CALC!B6533,0,DEC_RATE), C6585)</f>
        <v>-119.55303572</v>
      </c>
    </row>
    <row r="6586" spans="2:8" x14ac:dyDescent="0.2">
      <c r="B6586" s="45">
        <f>IF(FilterType="FIR", IF(Extend_fmod, PRE_CALC!I6534*Fm, PRE_CALC!A6534*Fdata), IF(F_default=1,B6585+(4*Fnotch-0)/8192,B6585+(F_stop-F_start)/8192) )</f>
        <v>204093.750000128</v>
      </c>
      <c r="C6586" s="39">
        <f t="shared" si="307"/>
        <v>-3.3978683755493728</v>
      </c>
      <c r="D6586" s="84">
        <f ca="1">IF(FilterType="FIR", IF(Extend_fmod=1,OFFSET(PRE_CALC!J6534,0,DEC_RATE), OFFSET(PRE_CALC!B6534,0,DEC_RATE)), C6586)</f>
        <v>-119.282245782</v>
      </c>
      <c r="E6586" s="84">
        <f t="shared" ca="1" si="308"/>
        <v>102406.249999872</v>
      </c>
      <c r="F6586" s="84">
        <f t="shared" ca="1" si="306"/>
        <v>-4.8930546883400004E-3</v>
      </c>
      <c r="G6586" s="119">
        <f>IF(FilterType="FIR",  PRE_CALC!A6534*Fdata, IF(F_default=1,G6585+(4*Fnotch-0)/8192,G6585+(F_stop-F_start)/8192) )</f>
        <v>204093.750000128</v>
      </c>
      <c r="H6586" s="120">
        <f ca="1">IF(FilterType="FIR", OFFSET(PRE_CALC!B6534,0,DEC_RATE), C6586)</f>
        <v>-119.282245782</v>
      </c>
    </row>
    <row r="6587" spans="2:8" x14ac:dyDescent="0.2">
      <c r="B6587" s="45">
        <f>IF(FilterType="FIR", IF(Extend_fmod, PRE_CALC!I6535*Fm, PRE_CALC!A6535*Fdata), IF(F_default=1,B6586+(4*Fnotch-0)/8192,B6586+(F_stop-F_start)/8192) )</f>
        <v>204125</v>
      </c>
      <c r="C6587" s="39">
        <f t="shared" si="307"/>
        <v>-3.3989233315985872</v>
      </c>
      <c r="D6587" s="84">
        <f ca="1">IF(FilterType="FIR", IF(Extend_fmod=1,OFFSET(PRE_CALC!J6535,0,DEC_RATE), OFFSET(PRE_CALC!B6535,0,DEC_RATE)), C6587)</f>
        <v>-119.02499226099999</v>
      </c>
      <c r="E6587" s="84">
        <f t="shared" ca="1" si="308"/>
        <v>102406.249999872</v>
      </c>
      <c r="F6587" s="84">
        <f t="shared" ca="1" si="306"/>
        <v>-4.8930546883400004E-3</v>
      </c>
      <c r="G6587" s="119">
        <f>IF(FilterType="FIR",  PRE_CALC!A6535*Fdata, IF(F_default=1,G6586+(4*Fnotch-0)/8192,G6586+(F_stop-F_start)/8192) )</f>
        <v>204125</v>
      </c>
      <c r="H6587" s="120">
        <f ca="1">IF(FilterType="FIR", OFFSET(PRE_CALC!B6535,0,DEC_RATE), C6587)</f>
        <v>-119.02499226099999</v>
      </c>
    </row>
    <row r="6588" spans="2:8" x14ac:dyDescent="0.2">
      <c r="B6588" s="45">
        <f>IF(FilterType="FIR", IF(Extend_fmod, PRE_CALC!I6536*Fm, PRE_CALC!A6536*Fdata), IF(F_default=1,B6587+(4*Fnotch-0)/8192,B6587+(F_stop-F_start)/8192) )</f>
        <v>204156.249999872</v>
      </c>
      <c r="C6588" s="39">
        <f t="shared" si="307"/>
        <v>-3.3999784581768893</v>
      </c>
      <c r="D6588" s="84">
        <f ca="1">IF(FilterType="FIR", IF(Extend_fmod=1,OFFSET(PRE_CALC!J6536,0,DEC_RATE), OFFSET(PRE_CALC!B6536,0,DEC_RATE)), C6588)</f>
        <v>-118.780426482</v>
      </c>
      <c r="E6588" s="84">
        <f t="shared" ca="1" si="308"/>
        <v>102406.249999872</v>
      </c>
      <c r="F6588" s="84">
        <f t="shared" ca="1" si="306"/>
        <v>-4.8930546883400004E-3</v>
      </c>
      <c r="G6588" s="119">
        <f>IF(FilterType="FIR",  PRE_CALC!A6536*Fdata, IF(F_default=1,G6587+(4*Fnotch-0)/8192,G6587+(F_stop-F_start)/8192) )</f>
        <v>204156.249999872</v>
      </c>
      <c r="H6588" s="120">
        <f ca="1">IF(FilterType="FIR", OFFSET(PRE_CALC!B6536,0,DEC_RATE), C6588)</f>
        <v>-118.780426482</v>
      </c>
    </row>
    <row r="6589" spans="2:8" x14ac:dyDescent="0.2">
      <c r="B6589" s="45">
        <f>IF(FilterType="FIR", IF(Extend_fmod, PRE_CALC!I6537*Fm, PRE_CALC!A6537*Fdata), IF(F_default=1,B6588+(4*Fnotch-0)/8192,B6588+(F_stop-F_start)/8192) )</f>
        <v>204187.5</v>
      </c>
      <c r="C6589" s="39">
        <f t="shared" si="307"/>
        <v>-3.4010337552973184</v>
      </c>
      <c r="D6589" s="84">
        <f ca="1">IF(FilterType="FIR", IF(Extend_fmod=1,OFFSET(PRE_CALC!J6537,0,DEC_RATE), OFFSET(PRE_CALC!B6537,0,DEC_RATE)), C6589)</f>
        <v>-118.547788035</v>
      </c>
      <c r="E6589" s="84">
        <f t="shared" ca="1" si="308"/>
        <v>102406.249999872</v>
      </c>
      <c r="F6589" s="84">
        <f t="shared" ca="1" si="306"/>
        <v>-4.8930546883400004E-3</v>
      </c>
      <c r="G6589" s="119">
        <f>IF(FilterType="FIR",  PRE_CALC!A6537*Fdata, IF(F_default=1,G6588+(4*Fnotch-0)/8192,G6588+(F_stop-F_start)/8192) )</f>
        <v>204187.5</v>
      </c>
      <c r="H6589" s="120">
        <f ca="1">IF(FilterType="FIR", OFFSET(PRE_CALC!B6537,0,DEC_RATE), C6589)</f>
        <v>-118.547788035</v>
      </c>
    </row>
    <row r="6590" spans="2:8" x14ac:dyDescent="0.2">
      <c r="B6590" s="45">
        <f>IF(FilterType="FIR", IF(Extend_fmod, PRE_CALC!I6538*Fm, PRE_CALC!A6538*Fdata), IF(F_default=1,B6589+(4*Fnotch-0)/8192,B6589+(F_stop-F_start)/8192) )</f>
        <v>204218.750000128</v>
      </c>
      <c r="C6590" s="39">
        <f t="shared" si="307"/>
        <v>-3.4020892229555284</v>
      </c>
      <c r="D6590" s="84">
        <f ca="1">IF(FilterType="FIR", IF(Extend_fmod=1,OFFSET(PRE_CALC!J6538,0,DEC_RATE), OFFSET(PRE_CALC!B6538,0,DEC_RATE)), C6590)</f>
        <v>-118.32639315900001</v>
      </c>
      <c r="E6590" s="84">
        <f t="shared" ca="1" si="308"/>
        <v>102406.249999872</v>
      </c>
      <c r="F6590" s="84">
        <f t="shared" ca="1" si="306"/>
        <v>-4.8930546883400004E-3</v>
      </c>
      <c r="G6590" s="119">
        <f>IF(FilterType="FIR",  PRE_CALC!A6538*Fdata, IF(F_default=1,G6589+(4*Fnotch-0)/8192,G6589+(F_stop-F_start)/8192) )</f>
        <v>204218.750000128</v>
      </c>
      <c r="H6590" s="120">
        <f ca="1">IF(FilterType="FIR", OFFSET(PRE_CALC!B6538,0,DEC_RATE), C6590)</f>
        <v>-118.32639315900001</v>
      </c>
    </row>
    <row r="6591" spans="2:8" x14ac:dyDescent="0.2">
      <c r="B6591" s="45">
        <f>IF(FilterType="FIR", IF(Extend_fmod, PRE_CALC!I6539*Fm, PRE_CALC!A6539*Fdata), IF(F_default=1,B6590+(4*Fnotch-0)/8192,B6590+(F_stop-F_start)/8192) )</f>
        <v>204250</v>
      </c>
      <c r="C6591" s="39">
        <f t="shared" si="307"/>
        <v>-3.4031448611472599</v>
      </c>
      <c r="D6591" s="84">
        <f ca="1">IF(FilterType="FIR", IF(Extend_fmod=1,OFFSET(PRE_CALC!J6539,0,DEC_RATE), OFFSET(PRE_CALC!B6539,0,DEC_RATE)), C6591)</f>
        <v>-118.11562498399999</v>
      </c>
      <c r="E6591" s="84">
        <f t="shared" ca="1" si="308"/>
        <v>102406.249999872</v>
      </c>
      <c r="F6591" s="84">
        <f t="shared" ca="1" si="306"/>
        <v>-4.8930546883400004E-3</v>
      </c>
      <c r="G6591" s="119">
        <f>IF(FilterType="FIR",  PRE_CALC!A6539*Fdata, IF(F_default=1,G6590+(4*Fnotch-0)/8192,G6590+(F_stop-F_start)/8192) )</f>
        <v>204250</v>
      </c>
      <c r="H6591" s="120">
        <f ca="1">IF(FilterType="FIR", OFFSET(PRE_CALC!B6539,0,DEC_RATE), C6591)</f>
        <v>-118.11562498399999</v>
      </c>
    </row>
    <row r="6592" spans="2:8" x14ac:dyDescent="0.2">
      <c r="B6592" s="45">
        <f>IF(FilterType="FIR", IF(Extend_fmod, PRE_CALC!I6540*Fm, PRE_CALC!A6540*Fdata), IF(F_default=1,B6591+(4*Fnotch-0)/8192,B6591+(F_stop-F_start)/8192) )</f>
        <v>204281.249999872</v>
      </c>
      <c r="C6592" s="39">
        <f t="shared" si="307"/>
        <v>-3.4042006698855145</v>
      </c>
      <c r="D6592" s="84">
        <f ca="1">IF(FilterType="FIR", IF(Extend_fmod=1,OFFSET(PRE_CALC!J6540,0,DEC_RATE), OFFSET(PRE_CALC!B6540,0,DEC_RATE)), C6592)</f>
        <v>-117.914925287</v>
      </c>
      <c r="E6592" s="84">
        <f t="shared" ca="1" si="308"/>
        <v>102406.249999872</v>
      </c>
      <c r="F6592" s="84">
        <f t="shared" ca="1" si="306"/>
        <v>-4.8930546883400004E-3</v>
      </c>
      <c r="G6592" s="119">
        <f>IF(FilterType="FIR",  PRE_CALC!A6540*Fdata, IF(F_default=1,G6591+(4*Fnotch-0)/8192,G6591+(F_stop-F_start)/8192) )</f>
        <v>204281.249999872</v>
      </c>
      <c r="H6592" s="120">
        <f ca="1">IF(FilterType="FIR", OFFSET(PRE_CALC!B6540,0,DEC_RATE), C6592)</f>
        <v>-117.914925287</v>
      </c>
    </row>
    <row r="6593" spans="2:8" x14ac:dyDescent="0.2">
      <c r="B6593" s="45">
        <f>IF(FilterType="FIR", IF(Extend_fmod, PRE_CALC!I6541*Fm, PRE_CALC!A6541*Fdata), IF(F_default=1,B6592+(4*Fnotch-0)/8192,B6592+(F_stop-F_start)/8192) )</f>
        <v>204312.5</v>
      </c>
      <c r="C6593" s="39">
        <f t="shared" si="307"/>
        <v>-3.405256649183297</v>
      </c>
      <c r="D6593" s="84">
        <f ca="1">IF(FilterType="FIR", IF(Extend_fmod=1,OFFSET(PRE_CALC!J6541,0,DEC_RATE), OFFSET(PRE_CALC!B6541,0,DEC_RATE)), C6593)</f>
        <v>-117.723787491</v>
      </c>
      <c r="E6593" s="84">
        <f t="shared" ca="1" si="308"/>
        <v>102406.249999872</v>
      </c>
      <c r="F6593" s="84">
        <f t="shared" ca="1" si="306"/>
        <v>-4.8930546883400004E-3</v>
      </c>
      <c r="G6593" s="119">
        <f>IF(FilterType="FIR",  PRE_CALC!A6541*Fdata, IF(F_default=1,G6592+(4*Fnotch-0)/8192,G6592+(F_stop-F_start)/8192) )</f>
        <v>204312.5</v>
      </c>
      <c r="H6593" s="120">
        <f ca="1">IF(FilterType="FIR", OFFSET(PRE_CALC!B6541,0,DEC_RATE), C6593)</f>
        <v>-117.723787491</v>
      </c>
    </row>
    <row r="6594" spans="2:8" x14ac:dyDescent="0.2">
      <c r="B6594" s="45">
        <f>IF(FilterType="FIR", IF(Extend_fmod, PRE_CALC!I6542*Fm, PRE_CALC!A6542*Fdata), IF(F_default=1,B6593+(4*Fnotch-0)/8192,B6593+(F_stop-F_start)/8192) )</f>
        <v>204343.750000128</v>
      </c>
      <c r="C6594" s="39">
        <f t="shared" si="307"/>
        <v>-3.4063127990363089</v>
      </c>
      <c r="D6594" s="84">
        <f ca="1">IF(FilterType="FIR", IF(Extend_fmod=1,OFFSET(PRE_CALC!J6542,0,DEC_RATE), OFFSET(PRE_CALC!B6542,0,DEC_RATE)), C6594)</f>
        <v>-117.54175068399999</v>
      </c>
      <c r="E6594" s="84">
        <f t="shared" ca="1" si="308"/>
        <v>102406.249999872</v>
      </c>
      <c r="F6594" s="84">
        <f t="shared" ca="1" si="306"/>
        <v>-4.8930546883400004E-3</v>
      </c>
      <c r="G6594" s="119">
        <f>IF(FilterType="FIR",  PRE_CALC!A6542*Fdata, IF(F_default=1,G6593+(4*Fnotch-0)/8192,G6593+(F_stop-F_start)/8192) )</f>
        <v>204343.750000128</v>
      </c>
      <c r="H6594" s="120">
        <f ca="1">IF(FilterType="FIR", OFFSET(PRE_CALC!B6542,0,DEC_RATE), C6594)</f>
        <v>-117.54175068399999</v>
      </c>
    </row>
    <row r="6595" spans="2:8" x14ac:dyDescent="0.2">
      <c r="B6595" s="45">
        <f>IF(FilterType="FIR", IF(Extend_fmod, PRE_CALC!I6543*Fm, PRE_CALC!A6543*Fdata), IF(F_default=1,B6594+(4*Fnotch-0)/8192,B6594+(F_stop-F_start)/8192) )</f>
        <v>204375</v>
      </c>
      <c r="C6595" s="39">
        <f t="shared" si="307"/>
        <v>-3.4073691194402795</v>
      </c>
      <c r="D6595" s="84">
        <f ca="1">IF(FilterType="FIR", IF(Extend_fmod=1,OFFSET(PRE_CALC!J6543,0,DEC_RATE), OFFSET(PRE_CALC!B6543,0,DEC_RATE)), C6595)</f>
        <v>-117.368394489</v>
      </c>
      <c r="E6595" s="84">
        <f t="shared" ca="1" si="308"/>
        <v>102406.249999872</v>
      </c>
      <c r="F6595" s="84">
        <f t="shared" ca="1" si="306"/>
        <v>-4.8930546883400004E-3</v>
      </c>
      <c r="G6595" s="119">
        <f>IF(FilterType="FIR",  PRE_CALC!A6543*Fdata, IF(F_default=1,G6594+(4*Fnotch-0)/8192,G6594+(F_stop-F_start)/8192) )</f>
        <v>204375</v>
      </c>
      <c r="H6595" s="120">
        <f ca="1">IF(FilterType="FIR", OFFSET(PRE_CALC!B6543,0,DEC_RATE), C6595)</f>
        <v>-117.368394489</v>
      </c>
    </row>
    <row r="6596" spans="2:8" x14ac:dyDescent="0.2">
      <c r="B6596" s="45">
        <f>IF(FilterType="FIR", IF(Extend_fmod, PRE_CALC!I6544*Fm, PRE_CALC!A6544*Fdata), IF(F_default=1,B6595+(4*Fnotch-0)/8192,B6595+(F_stop-F_start)/8192) )</f>
        <v>204406.249999872</v>
      </c>
      <c r="C6596" s="39">
        <f t="shared" si="307"/>
        <v>-3.4084256104081896</v>
      </c>
      <c r="D6596" s="84">
        <f ca="1">IF(FilterType="FIR", IF(Extend_fmod=1,OFFSET(PRE_CALC!J6544,0,DEC_RATE), OFFSET(PRE_CALC!B6544,0,DEC_RATE)), C6596)</f>
        <v>-117.20333465100001</v>
      </c>
      <c r="E6596" s="84">
        <f t="shared" ca="1" si="308"/>
        <v>102406.249999872</v>
      </c>
      <c r="F6596" s="84">
        <f t="shared" ca="1" si="306"/>
        <v>-4.8930546883400004E-3</v>
      </c>
      <c r="G6596" s="119">
        <f>IF(FilterType="FIR",  PRE_CALC!A6544*Fdata, IF(F_default=1,G6595+(4*Fnotch-0)/8192,G6595+(F_stop-F_start)/8192) )</f>
        <v>204406.249999872</v>
      </c>
      <c r="H6596" s="120">
        <f ca="1">IF(FilterType="FIR", OFFSET(PRE_CALC!B6544,0,DEC_RATE), C6596)</f>
        <v>-117.20333465100001</v>
      </c>
    </row>
    <row r="6597" spans="2:8" x14ac:dyDescent="0.2">
      <c r="B6597" s="45">
        <f>IF(FilterType="FIR", IF(Extend_fmod, PRE_CALC!I6545*Fm, PRE_CALC!A6545*Fdata), IF(F_default=1,B6596+(4*Fnotch-0)/8192,B6596+(F_stop-F_start)/8192) )</f>
        <v>204437.5</v>
      </c>
      <c r="C6597" s="39">
        <f t="shared" si="307"/>
        <v>-3.409482271953066</v>
      </c>
      <c r="D6597" s="84">
        <f ca="1">IF(FilterType="FIR", IF(Extend_fmod=1,OFFSET(PRE_CALC!J6545,0,DEC_RATE), OFFSET(PRE_CALC!B6545,0,DEC_RATE)), C6597)</f>
        <v>-117.04621920300001</v>
      </c>
      <c r="E6597" s="84">
        <f t="shared" ca="1" si="308"/>
        <v>102406.249999872</v>
      </c>
      <c r="F6597" s="84">
        <f t="shared" ca="1" si="306"/>
        <v>-4.8930546883400004E-3</v>
      </c>
      <c r="G6597" s="119">
        <f>IF(FilterType="FIR",  PRE_CALC!A6545*Fdata, IF(F_default=1,G6596+(4*Fnotch-0)/8192,G6596+(F_stop-F_start)/8192) )</f>
        <v>204437.5</v>
      </c>
      <c r="H6597" s="120">
        <f ca="1">IF(FilterType="FIR", OFFSET(PRE_CALC!B6545,0,DEC_RATE), C6597)</f>
        <v>-117.04621920300001</v>
      </c>
    </row>
    <row r="6598" spans="2:8" x14ac:dyDescent="0.2">
      <c r="B6598" s="45">
        <f>IF(FilterType="FIR", IF(Extend_fmod, PRE_CALC!I6546*Fm, PRE_CALC!A6546*Fdata), IF(F_default=1,B6597+(4*Fnotch-0)/8192,B6597+(F_stop-F_start)/8192) )</f>
        <v>204468.750000128</v>
      </c>
      <c r="C6598" s="39">
        <f t="shared" si="307"/>
        <v>-3.4105391040706379</v>
      </c>
      <c r="D6598" s="84">
        <f ca="1">IF(FilterType="FIR", IF(Extend_fmod=1,OFFSET(PRE_CALC!J6546,0,DEC_RATE), OFFSET(PRE_CALC!B6546,0,DEC_RATE)), C6598)</f>
        <v>-116.89672514900001</v>
      </c>
      <c r="E6598" s="84">
        <f t="shared" ca="1" si="308"/>
        <v>102406.249999872</v>
      </c>
      <c r="F6598" s="84">
        <f t="shared" ca="1" si="306"/>
        <v>-4.8930546883400004E-3</v>
      </c>
      <c r="G6598" s="119">
        <f>IF(FilterType="FIR",  PRE_CALC!A6546*Fdata, IF(F_default=1,G6597+(4*Fnotch-0)/8192,G6597+(F_stop-F_start)/8192) )</f>
        <v>204468.750000128</v>
      </c>
      <c r="H6598" s="120">
        <f ca="1">IF(FilterType="FIR", OFFSET(PRE_CALC!B6546,0,DEC_RATE), C6598)</f>
        <v>-116.89672514900001</v>
      </c>
    </row>
    <row r="6599" spans="2:8" x14ac:dyDescent="0.2">
      <c r="B6599" s="45">
        <f>IF(FilterType="FIR", IF(Extend_fmod, PRE_CALC!I6547*Fm, PRE_CALC!A6547*Fdata), IF(F_default=1,B6598+(4*Fnotch-0)/8192,B6598+(F_stop-F_start)/8192) )</f>
        <v>204500</v>
      </c>
      <c r="C6599" s="39">
        <f t="shared" si="307"/>
        <v>-3.4115961067565888</v>
      </c>
      <c r="D6599" s="84">
        <f ca="1">IF(FilterType="FIR", IF(Extend_fmod=1,OFFSET(PRE_CALC!J6547,0,DEC_RATE), OFFSET(PRE_CALC!B6547,0,DEC_RATE)), C6599)</f>
        <v>-116.754555568</v>
      </c>
      <c r="E6599" s="84">
        <f t="shared" ca="1" si="308"/>
        <v>102406.249999872</v>
      </c>
      <c r="F6599" s="84">
        <f t="shared" ca="1" si="306"/>
        <v>-4.8930546883400004E-3</v>
      </c>
      <c r="G6599" s="119">
        <f>IF(FilterType="FIR",  PRE_CALC!A6547*Fdata, IF(F_default=1,G6598+(4*Fnotch-0)/8192,G6598+(F_stop-F_start)/8192) )</f>
        <v>204500</v>
      </c>
      <c r="H6599" s="120">
        <f ca="1">IF(FilterType="FIR", OFFSET(PRE_CALC!B6547,0,DEC_RATE), C6599)</f>
        <v>-116.754555568</v>
      </c>
    </row>
    <row r="6600" spans="2:8" x14ac:dyDescent="0.2">
      <c r="B6600" s="45">
        <f>IF(FilterType="FIR", IF(Extend_fmod, PRE_CALC!I6548*Fm, PRE_CALC!A6548*Fdata), IF(F_default=1,B6599+(4*Fnotch-0)/8192,B6599+(F_stop-F_start)/8192) )</f>
        <v>204531.249999872</v>
      </c>
      <c r="C6600" s="39">
        <f t="shared" si="307"/>
        <v>-3.4126532800239291</v>
      </c>
      <c r="D6600" s="84">
        <f ca="1">IF(FilterType="FIR", IF(Extend_fmod=1,OFFSET(PRE_CALC!J6548,0,DEC_RATE), OFFSET(PRE_CALC!B6548,0,DEC_RATE)), C6600)</f>
        <v>-116.619437073</v>
      </c>
      <c r="E6600" s="84">
        <f t="shared" ca="1" si="308"/>
        <v>102406.249999872</v>
      </c>
      <c r="F6600" s="84">
        <f t="shared" ca="1" si="306"/>
        <v>-4.8930546883400004E-3</v>
      </c>
      <c r="G6600" s="119">
        <f>IF(FilterType="FIR",  PRE_CALC!A6548*Fdata, IF(F_default=1,G6599+(4*Fnotch-0)/8192,G6599+(F_stop-F_start)/8192) )</f>
        <v>204531.249999872</v>
      </c>
      <c r="H6600" s="120">
        <f ca="1">IF(FilterType="FIR", OFFSET(PRE_CALC!B6548,0,DEC_RATE), C6600)</f>
        <v>-116.619437073</v>
      </c>
    </row>
    <row r="6601" spans="2:8" x14ac:dyDescent="0.2">
      <c r="B6601" s="45">
        <f>IF(FilterType="FIR", IF(Extend_fmod, PRE_CALC!I6549*Fm, PRE_CALC!A6549*Fdata), IF(F_default=1,B6600+(4*Fnotch-0)/8192,B6600+(F_stop-F_start)/8192) )</f>
        <v>204562.5</v>
      </c>
      <c r="C6601" s="39">
        <f t="shared" si="307"/>
        <v>-3.4137106238857085</v>
      </c>
      <c r="D6601" s="84">
        <f ca="1">IF(FilterType="FIR", IF(Extend_fmod=1,OFFSET(PRE_CALC!J6549,0,DEC_RATE), OFFSET(PRE_CALC!B6549,0,DEC_RATE)), C6601)</f>
        <v>-116.49111758799999</v>
      </c>
      <c r="E6601" s="84">
        <f t="shared" ca="1" si="308"/>
        <v>102406.249999872</v>
      </c>
      <c r="F6601" s="84">
        <f t="shared" ca="1" si="306"/>
        <v>-4.8930546883400004E-3</v>
      </c>
      <c r="G6601" s="119">
        <f>IF(FilterType="FIR",  PRE_CALC!A6549*Fdata, IF(F_default=1,G6600+(4*Fnotch-0)/8192,G6600+(F_stop-F_start)/8192) )</f>
        <v>204562.5</v>
      </c>
      <c r="H6601" s="120">
        <f ca="1">IF(FilterType="FIR", OFFSET(PRE_CALC!B6549,0,DEC_RATE), C6601)</f>
        <v>-116.49111758799999</v>
      </c>
    </row>
    <row r="6602" spans="2:8" x14ac:dyDescent="0.2">
      <c r="B6602" s="45">
        <f>IF(FilterType="FIR", IF(Extend_fmod, PRE_CALC!I6550*Fm, PRE_CALC!A6550*Fdata), IF(F_default=1,B6601+(4*Fnotch-0)/8192,B6601+(F_stop-F_start)/8192) )</f>
        <v>204593.750000128</v>
      </c>
      <c r="C6602" s="39">
        <f t="shared" si="307"/>
        <v>-3.4147681383376134</v>
      </c>
      <c r="D6602" s="84">
        <f ca="1">IF(FilterType="FIR", IF(Extend_fmod=1,OFFSET(PRE_CALC!J6550,0,DEC_RATE), OFFSET(PRE_CALC!B6550,0,DEC_RATE)), C6602)</f>
        <v>-116.369364389</v>
      </c>
      <c r="E6602" s="84">
        <f t="shared" ca="1" si="308"/>
        <v>102406.249999872</v>
      </c>
      <c r="F6602" s="84">
        <f t="shared" ca="1" si="306"/>
        <v>-4.8930546883400004E-3</v>
      </c>
      <c r="G6602" s="119">
        <f>IF(FilterType="FIR",  PRE_CALC!A6550*Fdata, IF(F_default=1,G6601+(4*Fnotch-0)/8192,G6601+(F_stop-F_start)/8192) )</f>
        <v>204593.750000128</v>
      </c>
      <c r="H6602" s="120">
        <f ca="1">IF(FilterType="FIR", OFFSET(PRE_CALC!B6550,0,DEC_RATE), C6602)</f>
        <v>-116.369364389</v>
      </c>
    </row>
    <row r="6603" spans="2:8" x14ac:dyDescent="0.2">
      <c r="B6603" s="45">
        <f>IF(FilterType="FIR", IF(Extend_fmod, PRE_CALC!I6551*Fm, PRE_CALC!A6551*Fdata), IF(F_default=1,B6602+(4*Fnotch-0)/8192,B6602+(F_stop-F_start)/8192) )</f>
        <v>204625</v>
      </c>
      <c r="C6603" s="39">
        <f t="shared" si="307"/>
        <v>-3.4158258233753509</v>
      </c>
      <c r="D6603" s="84">
        <f ca="1">IF(FilterType="FIR", IF(Extend_fmod=1,OFFSET(PRE_CALC!J6551,0,DEC_RATE), OFFSET(PRE_CALC!B6551,0,DEC_RATE)), C6603)</f>
        <v>-116.253962371</v>
      </c>
      <c r="E6603" s="84">
        <f t="shared" ca="1" si="308"/>
        <v>102406.249999872</v>
      </c>
      <c r="F6603" s="84">
        <f t="shared" ca="1" si="306"/>
        <v>-4.8930546883400004E-3</v>
      </c>
      <c r="G6603" s="119">
        <f>IF(FilterType="FIR",  PRE_CALC!A6551*Fdata, IF(F_default=1,G6602+(4*Fnotch-0)/8192,G6602+(F_stop-F_start)/8192) )</f>
        <v>204625</v>
      </c>
      <c r="H6603" s="120">
        <f ca="1">IF(FilterType="FIR", OFFSET(PRE_CALC!B6551,0,DEC_RATE), C6603)</f>
        <v>-116.253962371</v>
      </c>
    </row>
    <row r="6604" spans="2:8" x14ac:dyDescent="0.2">
      <c r="B6604" s="45">
        <f>IF(FilterType="FIR", IF(Extend_fmod, PRE_CALC!I6552*Fm, PRE_CALC!A6552*Fdata), IF(F_default=1,B6603+(4*Fnotch-0)/8192,B6603+(F_stop-F_start)/8192) )</f>
        <v>204656.249999872</v>
      </c>
      <c r="C6604" s="39">
        <f t="shared" si="307"/>
        <v>-3.4168836790119537</v>
      </c>
      <c r="D6604" s="84">
        <f ca="1">IF(FilterType="FIR", IF(Extend_fmod=1,OFFSET(PRE_CALC!J6552,0,DEC_RATE), OFFSET(PRE_CALC!B6552,0,DEC_RATE)), C6604)</f>
        <v>-116.14471251499999</v>
      </c>
      <c r="E6604" s="84">
        <f t="shared" ca="1" si="308"/>
        <v>102406.249999872</v>
      </c>
      <c r="F6604" s="84">
        <f t="shared" ca="1" si="306"/>
        <v>-4.8930546883400004E-3</v>
      </c>
      <c r="G6604" s="119">
        <f>IF(FilterType="FIR",  PRE_CALC!A6552*Fdata, IF(F_default=1,G6603+(4*Fnotch-0)/8192,G6603+(F_stop-F_start)/8192) )</f>
        <v>204656.249999872</v>
      </c>
      <c r="H6604" s="120">
        <f ca="1">IF(FilterType="FIR", OFFSET(PRE_CALC!B6552,0,DEC_RATE), C6604)</f>
        <v>-116.14471251499999</v>
      </c>
    </row>
    <row r="6605" spans="2:8" x14ac:dyDescent="0.2">
      <c r="B6605" s="45">
        <f>IF(FilterType="FIR", IF(Extend_fmod, PRE_CALC!I6553*Fm, PRE_CALC!A6553*Fdata), IF(F_default=1,B6604+(4*Fnotch-0)/8192,B6604+(F_stop-F_start)/8192) )</f>
        <v>204687.5</v>
      </c>
      <c r="C6605" s="39">
        <f t="shared" si="307"/>
        <v>-3.4179417052604593</v>
      </c>
      <c r="D6605" s="84">
        <f ca="1">IF(FilterType="FIR", IF(Extend_fmod=1,OFFSET(PRE_CALC!J6553,0,DEC_RATE), OFFSET(PRE_CALC!B6553,0,DEC_RATE)), C6605)</f>
        <v>-116.041430525</v>
      </c>
      <c r="E6605" s="84">
        <f t="shared" ca="1" si="308"/>
        <v>102406.249999872</v>
      </c>
      <c r="F6605" s="84">
        <f t="shared" ca="1" si="306"/>
        <v>-4.8930546883400004E-3</v>
      </c>
      <c r="G6605" s="119">
        <f>IF(FilterType="FIR",  PRE_CALC!A6553*Fdata, IF(F_default=1,G6604+(4*Fnotch-0)/8192,G6604+(F_stop-F_start)/8192) )</f>
        <v>204687.5</v>
      </c>
      <c r="H6605" s="120">
        <f ca="1">IF(FilterType="FIR", OFFSET(PRE_CALC!B6553,0,DEC_RATE), C6605)</f>
        <v>-116.041430525</v>
      </c>
    </row>
    <row r="6606" spans="2:8" x14ac:dyDescent="0.2">
      <c r="B6606" s="45">
        <f>IF(FilterType="FIR", IF(Extend_fmod, PRE_CALC!I6554*Fm, PRE_CALC!A6554*Fdata), IF(F_default=1,B6605+(4*Fnotch-0)/8192,B6605+(F_stop-F_start)/8192) )</f>
        <v>204718.750000128</v>
      </c>
      <c r="C6606" s="39">
        <f t="shared" si="307"/>
        <v>-3.4189999021165511</v>
      </c>
      <c r="D6606" s="84">
        <f ca="1">IF(FilterType="FIR", IF(Extend_fmod=1,OFFSET(PRE_CALC!J6554,0,DEC_RATE), OFFSET(PRE_CALC!B6554,0,DEC_RATE)), C6606)</f>
        <v>-115.943945621</v>
      </c>
      <c r="E6606" s="84">
        <f t="shared" ca="1" si="308"/>
        <v>102406.249999872</v>
      </c>
      <c r="F6606" s="84">
        <f t="shared" ca="1" si="306"/>
        <v>-4.8930546883400004E-3</v>
      </c>
      <c r="G6606" s="119">
        <f>IF(FilterType="FIR",  PRE_CALC!A6554*Fdata, IF(F_default=1,G6605+(4*Fnotch-0)/8192,G6605+(F_stop-F_start)/8192) )</f>
        <v>204718.750000128</v>
      </c>
      <c r="H6606" s="120">
        <f ca="1">IF(FilterType="FIR", OFFSET(PRE_CALC!B6554,0,DEC_RATE), C6606)</f>
        <v>-115.943945621</v>
      </c>
    </row>
    <row r="6607" spans="2:8" x14ac:dyDescent="0.2">
      <c r="B6607" s="45">
        <f>IF(FilterType="FIR", IF(Extend_fmod, PRE_CALC!I6555*Fm, PRE_CALC!A6555*Fdata), IF(F_default=1,B6606+(4*Fnotch-0)/8192,B6606+(F_stop-F_start)/8192) )</f>
        <v>204750</v>
      </c>
      <c r="C6607" s="39">
        <f t="shared" si="307"/>
        <v>-3.4200582695759629</v>
      </c>
      <c r="D6607" s="84">
        <f ca="1">IF(FilterType="FIR", IF(Extend_fmod=1,OFFSET(PRE_CALC!J6555,0,DEC_RATE), OFFSET(PRE_CALC!B6555,0,DEC_RATE)), C6607)</f>
        <v>-115.852099456</v>
      </c>
      <c r="E6607" s="84">
        <f t="shared" ca="1" si="308"/>
        <v>102406.249999872</v>
      </c>
      <c r="F6607" s="84">
        <f t="shared" ca="1" si="306"/>
        <v>-4.8930546883400004E-3</v>
      </c>
      <c r="G6607" s="119">
        <f>IF(FilterType="FIR",  PRE_CALC!A6555*Fdata, IF(F_default=1,G6606+(4*Fnotch-0)/8192,G6606+(F_stop-F_start)/8192) )</f>
        <v>204750</v>
      </c>
      <c r="H6607" s="120">
        <f ca="1">IF(FilterType="FIR", OFFSET(PRE_CALC!B6555,0,DEC_RATE), C6607)</f>
        <v>-115.852099456</v>
      </c>
    </row>
    <row r="6608" spans="2:8" x14ac:dyDescent="0.2">
      <c r="B6608" s="45">
        <f>IF(FilterType="FIR", IF(Extend_fmod, PRE_CALC!I6556*Fm, PRE_CALC!A6556*Fdata), IF(F_default=1,B6607+(4*Fnotch-0)/8192,B6607+(F_stop-F_start)/8192) )</f>
        <v>204781.249999872</v>
      </c>
      <c r="C6608" s="39">
        <f t="shared" si="307"/>
        <v>-3.421116807651698</v>
      </c>
      <c r="D6608" s="84">
        <f ca="1">IF(FilterType="FIR", IF(Extend_fmod=1,OFFSET(PRE_CALC!J6556,0,DEC_RATE), OFFSET(PRE_CALC!B6556,0,DEC_RATE)), C6608)</f>
        <v>-115.765745146</v>
      </c>
      <c r="E6608" s="84">
        <f t="shared" ca="1" si="308"/>
        <v>102406.249999872</v>
      </c>
      <c r="F6608" s="84">
        <f t="shared" ca="1" si="306"/>
        <v>-4.8930546883400004E-3</v>
      </c>
      <c r="G6608" s="119">
        <f>IF(FilterType="FIR",  PRE_CALC!A6556*Fdata, IF(F_default=1,G6607+(4*Fnotch-0)/8192,G6607+(F_stop-F_start)/8192) )</f>
        <v>204781.249999872</v>
      </c>
      <c r="H6608" s="120">
        <f ca="1">IF(FilterType="FIR", OFFSET(PRE_CALC!B6556,0,DEC_RATE), C6608)</f>
        <v>-115.765745146</v>
      </c>
    </row>
    <row r="6609" spans="2:8" x14ac:dyDescent="0.2">
      <c r="B6609" s="45">
        <f>IF(FilterType="FIR", IF(Extend_fmod, PRE_CALC!I6557*Fm, PRE_CALC!A6557*Fdata), IF(F_default=1,B6608+(4*Fnotch-0)/8192,B6608+(F_stop-F_start)/8192) )</f>
        <v>204812.5</v>
      </c>
      <c r="C6609" s="39">
        <f t="shared" si="307"/>
        <v>-3.4221755163568188</v>
      </c>
      <c r="D6609" s="84">
        <f ca="1">IF(FilterType="FIR", IF(Extend_fmod=1,OFFSET(PRE_CALC!J6557,0,DEC_RATE), OFFSET(PRE_CALC!B6557,0,DEC_RATE)), C6609)</f>
        <v>-115.684746414</v>
      </c>
      <c r="E6609" s="84">
        <f t="shared" ca="1" si="308"/>
        <v>102406.249999872</v>
      </c>
      <c r="F6609" s="84">
        <f t="shared" ca="1" si="306"/>
        <v>-4.8930546883400004E-3</v>
      </c>
      <c r="G6609" s="119">
        <f>IF(FilterType="FIR",  PRE_CALC!A6557*Fdata, IF(F_default=1,G6608+(4*Fnotch-0)/8192,G6608+(F_stop-F_start)/8192) )</f>
        <v>204812.5</v>
      </c>
      <c r="H6609" s="120">
        <f ca="1">IF(FilterType="FIR", OFFSET(PRE_CALC!B6557,0,DEC_RATE), C6609)</f>
        <v>-115.684746414</v>
      </c>
    </row>
    <row r="6610" spans="2:8" x14ac:dyDescent="0.2">
      <c r="B6610" s="45">
        <f>IF(FilterType="FIR", IF(Extend_fmod, PRE_CALC!I6558*Fm, PRE_CALC!A6558*Fdata), IF(F_default=1,B6609+(4*Fnotch-0)/8192,B6609+(F_stop-F_start)/8192) )</f>
        <v>204843.750000128</v>
      </c>
      <c r="C6610" s="39">
        <f t="shared" si="307"/>
        <v>-3.4232343956870226</v>
      </c>
      <c r="D6610" s="84">
        <f ca="1">IF(FilterType="FIR", IF(Extend_fmod=1,OFFSET(PRE_CALC!J6558,0,DEC_RATE), OFFSET(PRE_CALC!B6558,0,DEC_RATE)), C6610)</f>
        <v>-115.608976807</v>
      </c>
      <c r="E6610" s="84">
        <f t="shared" ca="1" si="308"/>
        <v>102406.249999872</v>
      </c>
      <c r="F6610" s="84">
        <f t="shared" ca="1" si="306"/>
        <v>-4.8930546883400004E-3</v>
      </c>
      <c r="G6610" s="119">
        <f>IF(FilterType="FIR",  PRE_CALC!A6558*Fdata, IF(F_default=1,G6609+(4*Fnotch-0)/8192,G6609+(F_stop-F_start)/8192) )</f>
        <v>204843.750000128</v>
      </c>
      <c r="H6610" s="120">
        <f ca="1">IF(FilterType="FIR", OFFSET(PRE_CALC!B6558,0,DEC_RATE), C6610)</f>
        <v>-115.608976807</v>
      </c>
    </row>
    <row r="6611" spans="2:8" x14ac:dyDescent="0.2">
      <c r="B6611" s="45">
        <f>IF(FilterType="FIR", IF(Extend_fmod, PRE_CALC!I6559*Fm, PRE_CALC!A6559*Fdata), IF(F_default=1,B6610+(4*Fnotch-0)/8192,B6610+(F_stop-F_start)/8192) )</f>
        <v>204875</v>
      </c>
      <c r="C6611" s="39">
        <f t="shared" si="307"/>
        <v>-3.4242934456379932</v>
      </c>
      <c r="D6611" s="84">
        <f ca="1">IF(FilterType="FIR", IF(Extend_fmod=1,OFFSET(PRE_CALC!J6559,0,DEC_RATE), OFFSET(PRE_CALC!B6559,0,DEC_RATE)), C6611)</f>
        <v>-115.538319003</v>
      </c>
      <c r="E6611" s="84">
        <f t="shared" ca="1" si="308"/>
        <v>102406.249999872</v>
      </c>
      <c r="F6611" s="84">
        <f t="shared" ca="1" si="306"/>
        <v>-4.8930546883400004E-3</v>
      </c>
      <c r="G6611" s="119">
        <f>IF(FilterType="FIR",  PRE_CALC!A6559*Fdata, IF(F_default=1,G6610+(4*Fnotch-0)/8192,G6610+(F_stop-F_start)/8192) )</f>
        <v>204875</v>
      </c>
      <c r="H6611" s="120">
        <f ca="1">IF(FilterType="FIR", OFFSET(PRE_CALC!B6559,0,DEC_RATE), C6611)</f>
        <v>-115.538319003</v>
      </c>
    </row>
    <row r="6612" spans="2:8" x14ac:dyDescent="0.2">
      <c r="B6612" s="45">
        <f>IF(FilterType="FIR", IF(Extend_fmod, PRE_CALC!I6560*Fm, PRE_CALC!A6560*Fdata), IF(F_default=1,B6611+(4*Fnotch-0)/8192,B6611+(F_stop-F_start)/8192) )</f>
        <v>204906.249999872</v>
      </c>
      <c r="C6612" s="39">
        <f t="shared" si="307"/>
        <v>-3.4253526662227962</v>
      </c>
      <c r="D6612" s="84">
        <f ca="1">IF(FilterType="FIR", IF(Extend_fmod=1,OFFSET(PRE_CALC!J6560,0,DEC_RATE), OFFSET(PRE_CALC!B6560,0,DEC_RATE)), C6612)</f>
        <v>-115.47266418300001</v>
      </c>
      <c r="E6612" s="84">
        <f t="shared" ca="1" si="308"/>
        <v>102406.249999872</v>
      </c>
      <c r="F6612" s="84">
        <f t="shared" ca="1" si="306"/>
        <v>-4.8930546883400004E-3</v>
      </c>
      <c r="G6612" s="119">
        <f>IF(FilterType="FIR",  PRE_CALC!A6560*Fdata, IF(F_default=1,G6611+(4*Fnotch-0)/8192,G6611+(F_stop-F_start)/8192) )</f>
        <v>204906.249999872</v>
      </c>
      <c r="H6612" s="120">
        <f ca="1">IF(FilterType="FIR", OFFSET(PRE_CALC!B6560,0,DEC_RATE), C6612)</f>
        <v>-115.47266418300001</v>
      </c>
    </row>
    <row r="6613" spans="2:8" x14ac:dyDescent="0.2">
      <c r="B6613" s="45">
        <f>IF(FilterType="FIR", IF(Extend_fmod, PRE_CALC!I6561*Fm, PRE_CALC!A6561*Fdata), IF(F_default=1,B6612+(4*Fnotch-0)/8192,B6612+(F_stop-F_start)/8192) )</f>
        <v>204937.5</v>
      </c>
      <c r="C6613" s="39">
        <f t="shared" si="307"/>
        <v>-3.4264120574544785</v>
      </c>
      <c r="D6613" s="84">
        <f ca="1">IF(FilterType="FIR", IF(Extend_fmod=1,OFFSET(PRE_CALC!J6561,0,DEC_RATE), OFFSET(PRE_CALC!B6561,0,DEC_RATE)), C6613)</f>
        <v>-115.411911469</v>
      </c>
      <c r="E6613" s="84">
        <f t="shared" ca="1" si="308"/>
        <v>102406.249999872</v>
      </c>
      <c r="F6613" s="84">
        <f t="shared" ca="1" si="306"/>
        <v>-4.8930546883400004E-3</v>
      </c>
      <c r="G6613" s="119">
        <f>IF(FilterType="FIR",  PRE_CALC!A6561*Fdata, IF(F_default=1,G6612+(4*Fnotch-0)/8192,G6612+(F_stop-F_start)/8192) )</f>
        <v>204937.5</v>
      </c>
      <c r="H6613" s="120">
        <f ca="1">IF(FilterType="FIR", OFFSET(PRE_CALC!B6561,0,DEC_RATE), C6613)</f>
        <v>-115.411911469</v>
      </c>
    </row>
    <row r="6614" spans="2:8" x14ac:dyDescent="0.2">
      <c r="B6614" s="45">
        <f>IF(FilterType="FIR", IF(Extend_fmod, PRE_CALC!I6562*Fm, PRE_CALC!A6562*Fdata), IF(F_default=1,B6613+(4*Fnotch-0)/8192,B6613+(F_stop-F_start)/8192) )</f>
        <v>204968.750000128</v>
      </c>
      <c r="C6614" s="39">
        <f t="shared" si="307"/>
        <v>-3.4274716193287418</v>
      </c>
      <c r="D6614" s="84">
        <f ca="1">IF(FilterType="FIR", IF(Extend_fmod=1,OFFSET(PRE_CALC!J6562,0,DEC_RATE), OFFSET(PRE_CALC!B6562,0,DEC_RATE)), C6614)</f>
        <v>-115.35596741000001</v>
      </c>
      <c r="E6614" s="84">
        <f t="shared" ca="1" si="308"/>
        <v>102406.249999872</v>
      </c>
      <c r="F6614" s="84">
        <f t="shared" ca="1" si="306"/>
        <v>-4.8930546883400004E-3</v>
      </c>
      <c r="G6614" s="119">
        <f>IF(FilterType="FIR",  PRE_CALC!A6562*Fdata, IF(F_default=1,G6613+(4*Fnotch-0)/8192,G6613+(F_stop-F_start)/8192) )</f>
        <v>204968.750000128</v>
      </c>
      <c r="H6614" s="120">
        <f ca="1">IF(FilterType="FIR", OFFSET(PRE_CALC!B6562,0,DEC_RATE), C6614)</f>
        <v>-115.35596741000001</v>
      </c>
    </row>
    <row r="6615" spans="2:8" x14ac:dyDescent="0.2">
      <c r="B6615" s="45">
        <f>IF(FilterType="FIR", IF(Extend_fmod, PRE_CALC!I6563*Fm, PRE_CALC!A6563*Fdata), IF(F_default=1,B6614+(4*Fnotch-0)/8192,B6614+(F_stop-F_start)/8192) )</f>
        <v>205000</v>
      </c>
      <c r="C6615" s="39">
        <f t="shared" si="307"/>
        <v>-3.4285313518412757</v>
      </c>
      <c r="D6615" s="84">
        <f ca="1">IF(FilterType="FIR", IF(Extend_fmod=1,OFFSET(PRE_CALC!J6563,0,DEC_RATE), OFFSET(PRE_CALC!B6563,0,DEC_RATE)), C6615)</f>
        <v>-115.30474553000001</v>
      </c>
      <c r="E6615" s="84">
        <f t="shared" ca="1" si="308"/>
        <v>102406.249999872</v>
      </c>
      <c r="F6615" s="84">
        <f t="shared" ca="1" si="306"/>
        <v>-4.8930546883400004E-3</v>
      </c>
      <c r="G6615" s="119">
        <f>IF(FilterType="FIR",  PRE_CALC!A6563*Fdata, IF(F_default=1,G6614+(4*Fnotch-0)/8192,G6614+(F_stop-F_start)/8192) )</f>
        <v>205000</v>
      </c>
      <c r="H6615" s="120">
        <f ca="1">IF(FilterType="FIR", OFFSET(PRE_CALC!B6563,0,DEC_RATE), C6615)</f>
        <v>-115.30474553000001</v>
      </c>
    </row>
    <row r="6616" spans="2:8" x14ac:dyDescent="0.2">
      <c r="B6616" s="45">
        <f>IF(FilterType="FIR", IF(Extend_fmod, PRE_CALC!I6564*Fm, PRE_CALC!A6564*Fdata), IF(F_default=1,B6615+(4*Fnotch-0)/8192,B6615+(F_stop-F_start)/8192) )</f>
        <v>205031.249999872</v>
      </c>
      <c r="C6616" s="39">
        <f t="shared" si="307"/>
        <v>-3.4295912550051328</v>
      </c>
      <c r="D6616" s="84">
        <f ca="1">IF(FilterType="FIR", IF(Extend_fmod=1,OFFSET(PRE_CALC!J6564,0,DEC_RATE), OFFSET(PRE_CALC!B6564,0,DEC_RATE)), C6616)</f>
        <v>-115.258165909</v>
      </c>
      <c r="E6616" s="84">
        <f t="shared" ca="1" si="308"/>
        <v>102406.249999872</v>
      </c>
      <c r="F6616" s="84">
        <f t="shared" ca="1" si="306"/>
        <v>-4.8930546883400004E-3</v>
      </c>
      <c r="G6616" s="119">
        <f>IF(FilterType="FIR",  PRE_CALC!A6564*Fdata, IF(F_default=1,G6615+(4*Fnotch-0)/8192,G6615+(F_stop-F_start)/8192) )</f>
        <v>205031.249999872</v>
      </c>
      <c r="H6616" s="120">
        <f ca="1">IF(FilterType="FIR", OFFSET(PRE_CALC!B6564,0,DEC_RATE), C6616)</f>
        <v>-115.258165909</v>
      </c>
    </row>
    <row r="6617" spans="2:8" x14ac:dyDescent="0.2">
      <c r="B6617" s="45">
        <f>IF(FilterType="FIR", IF(Extend_fmod, PRE_CALC!I6565*Fm, PRE_CALC!A6565*Fdata), IF(F_default=1,B6616+(4*Fnotch-0)/8192,B6616+(F_stop-F_start)/8192) )</f>
        <v>205062.5</v>
      </c>
      <c r="C6617" s="39">
        <f t="shared" si="307"/>
        <v>-3.4306513288333811</v>
      </c>
      <c r="D6617" s="84">
        <f ca="1">IF(FilterType="FIR", IF(Extend_fmod=1,OFFSET(PRE_CALC!J6565,0,DEC_RATE), OFFSET(PRE_CALC!B6565,0,DEC_RATE)), C6617)</f>
        <v>-115.21615481400001</v>
      </c>
      <c r="E6617" s="84">
        <f t="shared" ca="1" si="308"/>
        <v>102406.249999872</v>
      </c>
      <c r="F6617" s="84">
        <f t="shared" ca="1" si="306"/>
        <v>-4.8930546883400004E-3</v>
      </c>
      <c r="G6617" s="119">
        <f>IF(FilterType="FIR",  PRE_CALC!A6565*Fdata, IF(F_default=1,G6616+(4*Fnotch-0)/8192,G6616+(F_stop-F_start)/8192) )</f>
        <v>205062.5</v>
      </c>
      <c r="H6617" s="120">
        <f ca="1">IF(FilterType="FIR", OFFSET(PRE_CALC!B6565,0,DEC_RATE), C6617)</f>
        <v>-115.21615481400001</v>
      </c>
    </row>
    <row r="6618" spans="2:8" x14ac:dyDescent="0.2">
      <c r="B6618" s="45">
        <f>IF(FilterType="FIR", IF(Extend_fmod, PRE_CALC!I6566*Fm, PRE_CALC!A6566*Fdata), IF(F_default=1,B6617+(4*Fnotch-0)/8192,B6617+(F_stop-F_start)/8192) )</f>
        <v>205093.750000128</v>
      </c>
      <c r="C6618" s="39">
        <f t="shared" si="307"/>
        <v>-3.4317115733217083</v>
      </c>
      <c r="D6618" s="84">
        <f ca="1">IF(FilterType="FIR", IF(Extend_fmod=1,OFFSET(PRE_CALC!J6566,0,DEC_RATE), OFFSET(PRE_CALC!B6566,0,DEC_RATE)), C6618)</f>
        <v>-115.17864435600001</v>
      </c>
      <c r="E6618" s="84">
        <f t="shared" ca="1" si="308"/>
        <v>102406.249999872</v>
      </c>
      <c r="F6618" s="84">
        <f t="shared" ca="1" si="306"/>
        <v>-4.8930546883400004E-3</v>
      </c>
      <c r="G6618" s="119">
        <f>IF(FilterType="FIR",  PRE_CALC!A6566*Fdata, IF(F_default=1,G6617+(4*Fnotch-0)/8192,G6617+(F_stop-F_start)/8192) )</f>
        <v>205093.750000128</v>
      </c>
      <c r="H6618" s="120">
        <f ca="1">IF(FilterType="FIR", OFFSET(PRE_CALC!B6566,0,DEC_RATE), C6618)</f>
        <v>-115.17864435600001</v>
      </c>
    </row>
    <row r="6619" spans="2:8" x14ac:dyDescent="0.2">
      <c r="B6619" s="45">
        <f>IF(FilterType="FIR", IF(Extend_fmod, PRE_CALC!I6567*Fm, PRE_CALC!A6567*Fdata), IF(F_default=1,B6618+(4*Fnotch-0)/8192,B6618+(F_stop-F_start)/8192) )</f>
        <v>205125</v>
      </c>
      <c r="C6619" s="39">
        <f t="shared" si="307"/>
        <v>-3.4327719884658232</v>
      </c>
      <c r="D6619" s="84">
        <f ca="1">IF(FilterType="FIR", IF(Extend_fmod=1,OFFSET(PRE_CALC!J6567,0,DEC_RATE), OFFSET(PRE_CALC!B6567,0,DEC_RATE)), C6619)</f>
        <v>-115.145572192</v>
      </c>
      <c r="E6619" s="84">
        <f t="shared" ca="1" si="308"/>
        <v>102406.249999872</v>
      </c>
      <c r="F6619" s="84">
        <f t="shared" ca="1" si="306"/>
        <v>-4.8930546883400004E-3</v>
      </c>
      <c r="G6619" s="119">
        <f>IF(FilterType="FIR",  PRE_CALC!A6567*Fdata, IF(F_default=1,G6618+(4*Fnotch-0)/8192,G6618+(F_stop-F_start)/8192) )</f>
        <v>205125</v>
      </c>
      <c r="H6619" s="120">
        <f ca="1">IF(FilterType="FIR", OFFSET(PRE_CALC!B6567,0,DEC_RATE), C6619)</f>
        <v>-115.145572192</v>
      </c>
    </row>
    <row r="6620" spans="2:8" x14ac:dyDescent="0.2">
      <c r="B6620" s="45">
        <f>IF(FilterType="FIR", IF(Extend_fmod, PRE_CALC!I6568*Fm, PRE_CALC!A6568*Fdata), IF(F_default=1,B6619+(4*Fnotch-0)/8192,B6619+(F_stop-F_start)/8192) )</f>
        <v>205156.249999872</v>
      </c>
      <c r="C6620" s="39">
        <f t="shared" si="307"/>
        <v>-3.4338325742787763</v>
      </c>
      <c r="D6620" s="84">
        <f ca="1">IF(FilterType="FIR", IF(Extend_fmod=1,OFFSET(PRE_CALC!J6568,0,DEC_RATE), OFFSET(PRE_CALC!B6568,0,DEC_RATE)), C6620)</f>
        <v>-115.11688124699999</v>
      </c>
      <c r="E6620" s="84">
        <f t="shared" ca="1" si="308"/>
        <v>102406.249999872</v>
      </c>
      <c r="F6620" s="84">
        <f t="shared" ca="1" si="306"/>
        <v>-4.8930546883400004E-3</v>
      </c>
      <c r="G6620" s="119">
        <f>IF(FilterType="FIR",  PRE_CALC!A6568*Fdata, IF(F_default=1,G6619+(4*Fnotch-0)/8192,G6619+(F_stop-F_start)/8192) )</f>
        <v>205156.249999872</v>
      </c>
      <c r="H6620" s="120">
        <f ca="1">IF(FilterType="FIR", OFFSET(PRE_CALC!B6568,0,DEC_RATE), C6620)</f>
        <v>-115.11688124699999</v>
      </c>
    </row>
    <row r="6621" spans="2:8" x14ac:dyDescent="0.2">
      <c r="B6621" s="45">
        <f>IF(FilterType="FIR", IF(Extend_fmod, PRE_CALC!I6569*Fm, PRE_CALC!A6569*Fdata), IF(F_default=1,B6620+(4*Fnotch-0)/8192,B6620+(F_stop-F_start)/8192) )</f>
        <v>205187.5</v>
      </c>
      <c r="C6621" s="39">
        <f t="shared" si="307"/>
        <v>-3.4348933307736345</v>
      </c>
      <c r="D6621" s="84">
        <f ca="1">IF(FilterType="FIR", IF(Extend_fmod=1,OFFSET(PRE_CALC!J6569,0,DEC_RATE), OFFSET(PRE_CALC!B6569,0,DEC_RATE)), C6621)</f>
        <v>-115.092519469</v>
      </c>
      <c r="E6621" s="84">
        <f t="shared" ca="1" si="308"/>
        <v>102406.249999872</v>
      </c>
      <c r="F6621" s="84">
        <f t="shared" ca="1" si="306"/>
        <v>-4.8930546883400004E-3</v>
      </c>
      <c r="G6621" s="119">
        <f>IF(FilterType="FIR",  PRE_CALC!A6569*Fdata, IF(F_default=1,G6620+(4*Fnotch-0)/8192,G6620+(F_stop-F_start)/8192) )</f>
        <v>205187.5</v>
      </c>
      <c r="H6621" s="120">
        <f ca="1">IF(FilterType="FIR", OFFSET(PRE_CALC!B6569,0,DEC_RATE), C6621)</f>
        <v>-115.092519469</v>
      </c>
    </row>
    <row r="6622" spans="2:8" x14ac:dyDescent="0.2">
      <c r="B6622" s="45">
        <f>IF(FilterType="FIR", IF(Extend_fmod, PRE_CALC!I6570*Fm, PRE_CALC!A6570*Fdata), IF(F_default=1,B6621+(4*Fnotch-0)/8192,B6621+(F_stop-F_start)/8192) )</f>
        <v>205218.750000128</v>
      </c>
      <c r="C6622" s="39">
        <f t="shared" si="307"/>
        <v>-3.4359542579461055</v>
      </c>
      <c r="D6622" s="84">
        <f ca="1">IF(FilterType="FIR", IF(Extend_fmod=1,OFFSET(PRE_CALC!J6570,0,DEC_RATE), OFFSET(PRE_CALC!B6570,0,DEC_RATE)), C6622)</f>
        <v>-115.07243961</v>
      </c>
      <c r="E6622" s="84">
        <f t="shared" ca="1" si="308"/>
        <v>102406.249999872</v>
      </c>
      <c r="F6622" s="84">
        <f t="shared" ca="1" si="306"/>
        <v>-4.8930546883400004E-3</v>
      </c>
      <c r="G6622" s="119">
        <f>IF(FilterType="FIR",  PRE_CALC!A6570*Fdata, IF(F_default=1,G6621+(4*Fnotch-0)/8192,G6621+(F_stop-F_start)/8192) )</f>
        <v>205218.750000128</v>
      </c>
      <c r="H6622" s="120">
        <f ca="1">IF(FilterType="FIR", OFFSET(PRE_CALC!B6570,0,DEC_RATE), C6622)</f>
        <v>-115.07243961</v>
      </c>
    </row>
    <row r="6623" spans="2:8" x14ac:dyDescent="0.2">
      <c r="B6623" s="45">
        <f>IF(FilterType="FIR", IF(Extend_fmod, PRE_CALC!I6571*Fm, PRE_CALC!A6571*Fdata), IF(F_default=1,B6622+(4*Fnotch-0)/8192,B6622+(F_stop-F_start)/8192) )</f>
        <v>205250</v>
      </c>
      <c r="C6623" s="39">
        <f t="shared" si="307"/>
        <v>-3.4370153557918819</v>
      </c>
      <c r="D6623" s="84">
        <f ca="1">IF(FilterType="FIR", IF(Extend_fmod=1,OFFSET(PRE_CALC!J6571,0,DEC_RATE), OFFSET(PRE_CALC!B6571,0,DEC_RATE)), C6623)</f>
        <v>-115.05659902399999</v>
      </c>
      <c r="E6623" s="84">
        <f t="shared" ca="1" si="308"/>
        <v>102406.249999872</v>
      </c>
      <c r="F6623" s="84">
        <f t="shared" ca="1" si="306"/>
        <v>-4.8930546883400004E-3</v>
      </c>
      <c r="G6623" s="119">
        <f>IF(FilterType="FIR",  PRE_CALC!A6571*Fdata, IF(F_default=1,G6622+(4*Fnotch-0)/8192,G6622+(F_stop-F_start)/8192) )</f>
        <v>205250</v>
      </c>
      <c r="H6623" s="120">
        <f ca="1">IF(FilterType="FIR", OFFSET(PRE_CALC!B6571,0,DEC_RATE), C6623)</f>
        <v>-115.05659902399999</v>
      </c>
    </row>
    <row r="6624" spans="2:8" x14ac:dyDescent="0.2">
      <c r="B6624" s="45">
        <f>IF(FilterType="FIR", IF(Extend_fmod, PRE_CALC!I6572*Fm, PRE_CALC!A6572*Fdata), IF(F_default=1,B6623+(4*Fnotch-0)/8192,B6623+(F_stop-F_start)/8192) )</f>
        <v>205281.249999872</v>
      </c>
      <c r="C6624" s="39">
        <f t="shared" si="307"/>
        <v>-3.4380766243240126</v>
      </c>
      <c r="D6624" s="84">
        <f ca="1">IF(FilterType="FIR", IF(Extend_fmod=1,OFFSET(PRE_CALC!J6572,0,DEC_RATE), OFFSET(PRE_CALC!B6572,0,DEC_RATE)), C6624)</f>
        <v>-115.044959494</v>
      </c>
      <c r="E6624" s="84">
        <f t="shared" ca="1" si="308"/>
        <v>102406.249999872</v>
      </c>
      <c r="F6624" s="84">
        <f t="shared" ca="1" si="306"/>
        <v>-4.8930546883400004E-3</v>
      </c>
      <c r="G6624" s="119">
        <f>IF(FilterType="FIR",  PRE_CALC!A6572*Fdata, IF(F_default=1,G6623+(4*Fnotch-0)/8192,G6623+(F_stop-F_start)/8192) )</f>
        <v>205281.249999872</v>
      </c>
      <c r="H6624" s="120">
        <f ca="1">IF(FilterType="FIR", OFFSET(PRE_CALC!B6572,0,DEC_RATE), C6624)</f>
        <v>-115.044959494</v>
      </c>
    </row>
    <row r="6625" spans="2:8" x14ac:dyDescent="0.2">
      <c r="B6625" s="45">
        <f>IF(FilterType="FIR", IF(Extend_fmod, PRE_CALC!I6573*Fm, PRE_CALC!A6573*Fdata), IF(F_default=1,B6624+(4*Fnotch-0)/8192,B6624+(F_stop-F_start)/8192) )</f>
        <v>205312.5</v>
      </c>
      <c r="C6625" s="39">
        <f t="shared" si="307"/>
        <v>-3.4391380635555984</v>
      </c>
      <c r="D6625" s="84">
        <f ca="1">IF(FilterType="FIR", IF(Extend_fmod=1,OFFSET(PRE_CALC!J6573,0,DEC_RATE), OFFSET(PRE_CALC!B6573,0,DEC_RATE)), C6625)</f>
        <v>-115.037487071</v>
      </c>
      <c r="E6625" s="84">
        <f t="shared" ca="1" si="308"/>
        <v>102406.249999872</v>
      </c>
      <c r="F6625" s="84">
        <f t="shared" ca="1" si="306"/>
        <v>-4.8930546883400004E-3</v>
      </c>
      <c r="G6625" s="119">
        <f>IF(FilterType="FIR",  PRE_CALC!A6573*Fdata, IF(F_default=1,G6624+(4*Fnotch-0)/8192,G6624+(F_stop-F_start)/8192) )</f>
        <v>205312.5</v>
      </c>
      <c r="H6625" s="120">
        <f ca="1">IF(FilterType="FIR", OFFSET(PRE_CALC!B6573,0,DEC_RATE), C6625)</f>
        <v>-115.037487071</v>
      </c>
    </row>
    <row r="6626" spans="2:8" x14ac:dyDescent="0.2">
      <c r="B6626" s="45">
        <f>IF(FilterType="FIR", IF(Extend_fmod, PRE_CALC!I6574*Fm, PRE_CALC!A6574*Fdata), IF(F_default=1,B6625+(4*Fnotch-0)/8192,B6625+(F_stop-F_start)/8192) )</f>
        <v>205343.750000128</v>
      </c>
      <c r="C6626" s="39">
        <f t="shared" si="307"/>
        <v>-3.4401996734823448</v>
      </c>
      <c r="D6626" s="84">
        <f ca="1">IF(FilterType="FIR", IF(Extend_fmod=1,OFFSET(PRE_CALC!J6574,0,DEC_RATE), OFFSET(PRE_CALC!B6574,0,DEC_RATE)), C6626)</f>
        <v>-115.034151943</v>
      </c>
      <c r="E6626" s="84">
        <f t="shared" ca="1" si="308"/>
        <v>102406.249999872</v>
      </c>
      <c r="F6626" s="84">
        <f t="shared" ca="1" si="306"/>
        <v>-4.8930546883400004E-3</v>
      </c>
      <c r="G6626" s="119">
        <f>IF(FilterType="FIR",  PRE_CALC!A6574*Fdata, IF(F_default=1,G6625+(4*Fnotch-0)/8192,G6625+(F_stop-F_start)/8192) )</f>
        <v>205343.750000128</v>
      </c>
      <c r="H6626" s="120">
        <f ca="1">IF(FilterType="FIR", OFFSET(PRE_CALC!B6574,0,DEC_RATE), C6626)</f>
        <v>-115.034151943</v>
      </c>
    </row>
    <row r="6627" spans="2:8" x14ac:dyDescent="0.2">
      <c r="B6627" s="45">
        <f>IF(FilterType="FIR", IF(Extend_fmod, PRE_CALC!I6575*Fm, PRE_CALC!A6575*Fdata), IF(F_default=1,B6626+(4*Fnotch-0)/8192,B6626+(F_stop-F_start)/8192) )</f>
        <v>205375</v>
      </c>
      <c r="C6627" s="39">
        <f t="shared" si="307"/>
        <v>-3.4412614540999007</v>
      </c>
      <c r="D6627" s="84">
        <f ca="1">IF(FilterType="FIR", IF(Extend_fmod=1,OFFSET(PRE_CALC!J6575,0,DEC_RATE), OFFSET(PRE_CALC!B6575,0,DEC_RATE)), C6627)</f>
        <v>-115.034928307</v>
      </c>
      <c r="E6627" s="84">
        <f t="shared" ca="1" si="308"/>
        <v>102406.249999872</v>
      </c>
      <c r="F6627" s="84">
        <f t="shared" ca="1" si="306"/>
        <v>-4.8930546883400004E-3</v>
      </c>
      <c r="G6627" s="119">
        <f>IF(FilterType="FIR",  PRE_CALC!A6575*Fdata, IF(F_default=1,G6626+(4*Fnotch-0)/8192,G6626+(F_stop-F_start)/8192) )</f>
        <v>205375</v>
      </c>
      <c r="H6627" s="120">
        <f ca="1">IF(FilterType="FIR", OFFSET(PRE_CALC!B6575,0,DEC_RATE), C6627)</f>
        <v>-115.034928307</v>
      </c>
    </row>
    <row r="6628" spans="2:8" x14ac:dyDescent="0.2">
      <c r="B6628" s="45">
        <f>IF(FilterType="FIR", IF(Extend_fmod, PRE_CALC!I6576*Fm, PRE_CALC!A6576*Fdata), IF(F_default=1,B6627+(4*Fnotch-0)/8192,B6627+(F_stop-F_start)/8192) )</f>
        <v>205406.249999872</v>
      </c>
      <c r="C6628" s="39">
        <f t="shared" si="307"/>
        <v>-3.4423234054213747</v>
      </c>
      <c r="D6628" s="84">
        <f ca="1">IF(FilterType="FIR", IF(Extend_fmod=1,OFFSET(PRE_CALC!J6576,0,DEC_RATE), OFFSET(PRE_CALC!B6576,0,DEC_RATE)), C6628)</f>
        <v>-115.039794267</v>
      </c>
      <c r="E6628" s="84">
        <f t="shared" ca="1" si="308"/>
        <v>102406.249999872</v>
      </c>
      <c r="F6628" s="84">
        <f t="shared" ca="1" si="306"/>
        <v>-4.8930546883400004E-3</v>
      </c>
      <c r="G6628" s="119">
        <f>IF(FilterType="FIR",  PRE_CALC!A6576*Fdata, IF(F_default=1,G6627+(4*Fnotch-0)/8192,G6627+(F_stop-F_start)/8192) )</f>
        <v>205406.249999872</v>
      </c>
      <c r="H6628" s="120">
        <f ca="1">IF(FilterType="FIR", OFFSET(PRE_CALC!B6576,0,DEC_RATE), C6628)</f>
        <v>-115.039794267</v>
      </c>
    </row>
    <row r="6629" spans="2:8" x14ac:dyDescent="0.2">
      <c r="B6629" s="45">
        <f>IF(FilterType="FIR", IF(Extend_fmod, PRE_CALC!I6577*Fm, PRE_CALC!A6577*Fdata), IF(F_default=1,B6628+(4*Fnotch-0)/8192,B6628+(F_stop-F_start)/8192) )</f>
        <v>205437.5</v>
      </c>
      <c r="C6629" s="39">
        <f t="shared" si="307"/>
        <v>-3.4433855274598417</v>
      </c>
      <c r="D6629" s="84">
        <f ca="1">IF(FilterType="FIR", IF(Extend_fmod=1,OFFSET(PRE_CALC!J6577,0,DEC_RATE), OFFSET(PRE_CALC!B6577,0,DEC_RATE)), C6629)</f>
        <v>-115.04873174799999</v>
      </c>
      <c r="E6629" s="84">
        <f t="shared" ca="1" si="308"/>
        <v>102406.249999872</v>
      </c>
      <c r="F6629" s="84">
        <f t="shared" ca="1" si="306"/>
        <v>-4.8930546883400004E-3</v>
      </c>
      <c r="G6629" s="119">
        <f>IF(FilterType="FIR",  PRE_CALC!A6577*Fdata, IF(F_default=1,G6628+(4*Fnotch-0)/8192,G6628+(F_stop-F_start)/8192) )</f>
        <v>205437.5</v>
      </c>
      <c r="H6629" s="120">
        <f ca="1">IF(FilterType="FIR", OFFSET(PRE_CALC!B6577,0,DEC_RATE), C6629)</f>
        <v>-115.04873174799999</v>
      </c>
    </row>
    <row r="6630" spans="2:8" x14ac:dyDescent="0.2">
      <c r="B6630" s="45">
        <f>IF(FilterType="FIR", IF(Extend_fmod, PRE_CALC!I6578*Fm, PRE_CALC!A6578*Fdata), IF(F_default=1,B6629+(4*Fnotch-0)/8192,B6629+(F_stop-F_start)/8192) )</f>
        <v>205468.750000128</v>
      </c>
      <c r="C6630" s="39">
        <f t="shared" si="307"/>
        <v>-3.4444478202110163</v>
      </c>
      <c r="D6630" s="84">
        <f ca="1">IF(FilterType="FIR", IF(Extend_fmod=1,OFFSET(PRE_CALC!J6578,0,DEC_RATE), OFFSET(PRE_CALC!B6578,0,DEC_RATE)), C6630)</f>
        <v>-115.06172641800001</v>
      </c>
      <c r="E6630" s="84">
        <f t="shared" ca="1" si="308"/>
        <v>102406.249999872</v>
      </c>
      <c r="F6630" s="84">
        <f t="shared" ca="1" si="306"/>
        <v>-4.8930546883400004E-3</v>
      </c>
      <c r="G6630" s="119">
        <f>IF(FilterType="FIR",  PRE_CALC!A6578*Fdata, IF(F_default=1,G6629+(4*Fnotch-0)/8192,G6629+(F_stop-F_start)/8192) )</f>
        <v>205468.750000128</v>
      </c>
      <c r="H6630" s="120">
        <f ca="1">IF(FilterType="FIR", OFFSET(PRE_CALC!B6578,0,DEC_RATE), C6630)</f>
        <v>-115.06172641800001</v>
      </c>
    </row>
    <row r="6631" spans="2:8" x14ac:dyDescent="0.2">
      <c r="B6631" s="45">
        <f>IF(FilterType="FIR", IF(Extend_fmod, PRE_CALC!I6579*Fm, PRE_CALC!A6579*Fdata), IF(F_default=1,B6630+(4*Fnotch-0)/8192,B6630+(F_stop-F_start)/8192) )</f>
        <v>205500</v>
      </c>
      <c r="C6631" s="39">
        <f t="shared" si="307"/>
        <v>-3.4455102836705676</v>
      </c>
      <c r="D6631" s="84">
        <f ca="1">IF(FilterType="FIR", IF(Extend_fmod=1,OFFSET(PRE_CALC!J6579,0,DEC_RATE), OFFSET(PRE_CALC!B6579,0,DEC_RATE)), C6631)</f>
        <v>-115.07876763</v>
      </c>
      <c r="E6631" s="84">
        <f t="shared" ca="1" si="308"/>
        <v>102406.249999872</v>
      </c>
      <c r="F6631" s="84">
        <f t="shared" ca="1" si="306"/>
        <v>-4.8930546883400004E-3</v>
      </c>
      <c r="G6631" s="119">
        <f>IF(FilterType="FIR",  PRE_CALC!A6579*Fdata, IF(F_default=1,G6630+(4*Fnotch-0)/8192,G6630+(F_stop-F_start)/8192) )</f>
        <v>205500</v>
      </c>
      <c r="H6631" s="120">
        <f ca="1">IF(FilterType="FIR", OFFSET(PRE_CALC!B6579,0,DEC_RATE), C6631)</f>
        <v>-115.07876763</v>
      </c>
    </row>
    <row r="6632" spans="2:8" x14ac:dyDescent="0.2">
      <c r="B6632" s="45">
        <f>IF(FilterType="FIR", IF(Extend_fmod, PRE_CALC!I6580*Fm, PRE_CALC!A6580*Fdata), IF(F_default=1,B6631+(4*Fnotch-0)/8192,B6631+(F_stop-F_start)/8192) )</f>
        <v>205531.249999872</v>
      </c>
      <c r="C6632" s="39">
        <f t="shared" si="307"/>
        <v>-3.4465729178515723</v>
      </c>
      <c r="D6632" s="84">
        <f ca="1">IF(FilterType="FIR", IF(Extend_fmod=1,OFFSET(PRE_CALC!J6580,0,DEC_RATE), OFFSET(PRE_CALC!B6580,0,DEC_RATE)), C6632)</f>
        <v>-115.099848377</v>
      </c>
      <c r="E6632" s="84">
        <f t="shared" ca="1" si="308"/>
        <v>102406.249999872</v>
      </c>
      <c r="F6632" s="84">
        <f t="shared" ca="1" si="306"/>
        <v>-4.8930546883400004E-3</v>
      </c>
      <c r="G6632" s="119">
        <f>IF(FilterType="FIR",  PRE_CALC!A6580*Fdata, IF(F_default=1,G6631+(4*Fnotch-0)/8192,G6631+(F_stop-F_start)/8192) )</f>
        <v>205531.249999872</v>
      </c>
      <c r="H6632" s="120">
        <f ca="1">IF(FilterType="FIR", OFFSET(PRE_CALC!B6580,0,DEC_RATE), C6632)</f>
        <v>-115.099848377</v>
      </c>
    </row>
    <row r="6633" spans="2:8" x14ac:dyDescent="0.2">
      <c r="B6633" s="45">
        <f>IF(FilterType="FIR", IF(Extend_fmod, PRE_CALC!I6581*Fm, PRE_CALC!A6581*Fdata), IF(F_default=1,B6632+(4*Fnotch-0)/8192,B6632+(F_stop-F_start)/8192) )</f>
        <v>205562.5</v>
      </c>
      <c r="C6633" s="39">
        <f t="shared" si="307"/>
        <v>-3.4476357227671444</v>
      </c>
      <c r="D6633" s="84">
        <f ca="1">IF(FilterType="FIR", IF(Extend_fmod=1,OFFSET(PRE_CALC!J6581,0,DEC_RATE), OFFSET(PRE_CALC!B6581,0,DEC_RATE)), C6633)</f>
        <v>-115.12496525500001</v>
      </c>
      <c r="E6633" s="84">
        <f t="shared" ca="1" si="308"/>
        <v>102406.249999872</v>
      </c>
      <c r="F6633" s="84">
        <f t="shared" ca="1" si="306"/>
        <v>-4.8930546883400004E-3</v>
      </c>
      <c r="G6633" s="119">
        <f>IF(FilterType="FIR",  PRE_CALC!A6581*Fdata, IF(F_default=1,G6632+(4*Fnotch-0)/8192,G6632+(F_stop-F_start)/8192) )</f>
        <v>205562.5</v>
      </c>
      <c r="H6633" s="120">
        <f ca="1">IF(FilterType="FIR", OFFSET(PRE_CALC!B6581,0,DEC_RATE), C6633)</f>
        <v>-115.12496525500001</v>
      </c>
    </row>
    <row r="6634" spans="2:8" x14ac:dyDescent="0.2">
      <c r="B6634" s="45">
        <f>IF(FilterType="FIR", IF(Extend_fmod, PRE_CALC!I6582*Fm, PRE_CALC!A6582*Fdata), IF(F_default=1,B6633+(4*Fnotch-0)/8192,B6633+(F_stop-F_start)/8192) )</f>
        <v>205593.750000128</v>
      </c>
      <c r="C6634" s="39">
        <f t="shared" si="307"/>
        <v>-3.4486986984129855</v>
      </c>
      <c r="D6634" s="84">
        <f ca="1">IF(FilterType="FIR", IF(Extend_fmod=1,OFFSET(PRE_CALC!J6582,0,DEC_RATE), OFFSET(PRE_CALC!B6582,0,DEC_RATE)), C6634)</f>
        <v>-115.15411844899999</v>
      </c>
      <c r="E6634" s="84">
        <f t="shared" ca="1" si="308"/>
        <v>102406.249999872</v>
      </c>
      <c r="F6634" s="84">
        <f t="shared" ca="1" si="306"/>
        <v>-4.8930546883400004E-3</v>
      </c>
      <c r="G6634" s="119">
        <f>IF(FilterType="FIR",  PRE_CALC!A6582*Fdata, IF(F_default=1,G6633+(4*Fnotch-0)/8192,G6633+(F_stop-F_start)/8192) )</f>
        <v>205593.750000128</v>
      </c>
      <c r="H6634" s="120">
        <f ca="1">IF(FilterType="FIR", OFFSET(PRE_CALC!B6582,0,DEC_RATE), C6634)</f>
        <v>-115.15411844899999</v>
      </c>
    </row>
    <row r="6635" spans="2:8" x14ac:dyDescent="0.2">
      <c r="B6635" s="45">
        <f>IF(FilterType="FIR", IF(Extend_fmod, PRE_CALC!I6583*Fm, PRE_CALC!A6583*Fdata), IF(F_default=1,B6634+(4*Fnotch-0)/8192,B6634+(F_stop-F_start)/8192) )</f>
        <v>205625</v>
      </c>
      <c r="C6635" s="39">
        <f t="shared" si="307"/>
        <v>-3.4497618447847489</v>
      </c>
      <c r="D6635" s="84">
        <f ca="1">IF(FilterType="FIR", IF(Extend_fmod=1,OFFSET(PRE_CALC!J6583,0,DEC_RATE), OFFSET(PRE_CALC!B6583,0,DEC_RATE)), C6635)</f>
        <v>-115.187311722</v>
      </c>
      <c r="E6635" s="84">
        <f t="shared" ca="1" si="308"/>
        <v>102406.249999872</v>
      </c>
      <c r="F6635" s="84">
        <f t="shared" ca="1" si="306"/>
        <v>-4.8930546883400004E-3</v>
      </c>
      <c r="G6635" s="119">
        <f>IF(FilterType="FIR",  PRE_CALC!A6583*Fdata, IF(F_default=1,G6634+(4*Fnotch-0)/8192,G6634+(F_stop-F_start)/8192) )</f>
        <v>205625</v>
      </c>
      <c r="H6635" s="120">
        <f ca="1">IF(FilterType="FIR", OFFSET(PRE_CALC!B6583,0,DEC_RATE), C6635)</f>
        <v>-115.187311722</v>
      </c>
    </row>
    <row r="6636" spans="2:8" x14ac:dyDescent="0.2">
      <c r="B6636" s="45">
        <f>IF(FilterType="FIR", IF(Extend_fmod, PRE_CALC!I6584*Fm, PRE_CALC!A6584*Fdata), IF(F_default=1,B6635+(4*Fnotch-0)/8192,B6635+(F_stop-F_start)/8192) )</f>
        <v>205656.249999872</v>
      </c>
      <c r="C6636" s="39">
        <f t="shared" si="307"/>
        <v>-3.4508251618955477</v>
      </c>
      <c r="D6636" s="84">
        <f ca="1">IF(FilterType="FIR", IF(Extend_fmod=1,OFFSET(PRE_CALC!J6584,0,DEC_RATE), OFFSET(PRE_CALC!B6584,0,DEC_RATE)), C6636)</f>
        <v>-115.224552424</v>
      </c>
      <c r="E6636" s="84">
        <f t="shared" ca="1" si="308"/>
        <v>102406.249999872</v>
      </c>
      <c r="F6636" s="84">
        <f t="shared" ca="1" si="306"/>
        <v>-4.8930546883400004E-3</v>
      </c>
      <c r="G6636" s="119">
        <f>IF(FilterType="FIR",  PRE_CALC!A6584*Fdata, IF(F_default=1,G6635+(4*Fnotch-0)/8192,G6635+(F_stop-F_start)/8192) )</f>
        <v>205656.249999872</v>
      </c>
      <c r="H6636" s="120">
        <f ca="1">IF(FilterType="FIR", OFFSET(PRE_CALC!B6584,0,DEC_RATE), C6636)</f>
        <v>-115.224552424</v>
      </c>
    </row>
    <row r="6637" spans="2:8" x14ac:dyDescent="0.2">
      <c r="B6637" s="45">
        <f>IF(FilterType="FIR", IF(Extend_fmod, PRE_CALC!I6585*Fm, PRE_CALC!A6585*Fdata), IF(F_default=1,B6636+(4*Fnotch-0)/8192,B6636+(F_stop-F_start)/8192) )</f>
        <v>205687.5</v>
      </c>
      <c r="C6637" s="39">
        <f t="shared" si="307"/>
        <v>-3.4518886497585033</v>
      </c>
      <c r="D6637" s="84">
        <f ca="1">IF(FilterType="FIR", IF(Extend_fmod=1,OFFSET(PRE_CALC!J6585,0,DEC_RATE), OFFSET(PRE_CALC!B6585,0,DEC_RATE)), C6637)</f>
        <v>-115.26585150699999</v>
      </c>
      <c r="E6637" s="84">
        <f t="shared" ca="1" si="308"/>
        <v>102406.249999872</v>
      </c>
      <c r="F6637" s="84">
        <f t="shared" ca="1" si="306"/>
        <v>-4.8930546883400004E-3</v>
      </c>
      <c r="G6637" s="119">
        <f>IF(FilterType="FIR",  PRE_CALC!A6585*Fdata, IF(F_default=1,G6636+(4*Fnotch-0)/8192,G6636+(F_stop-F_start)/8192) )</f>
        <v>205687.5</v>
      </c>
      <c r="H6637" s="120">
        <f ca="1">IF(FilterType="FIR", OFFSET(PRE_CALC!B6585,0,DEC_RATE), C6637)</f>
        <v>-115.26585150699999</v>
      </c>
    </row>
    <row r="6638" spans="2:8" x14ac:dyDescent="0.2">
      <c r="B6638" s="45">
        <f>IF(FilterType="FIR", IF(Extend_fmod, PRE_CALC!I6586*Fm, PRE_CALC!A6586*Fdata), IF(F_default=1,B6637+(4*Fnotch-0)/8192,B6637+(F_stop-F_start)/8192) )</f>
        <v>205718.750000128</v>
      </c>
      <c r="C6638" s="39">
        <f t="shared" si="307"/>
        <v>-3.4529523083692797</v>
      </c>
      <c r="D6638" s="84">
        <f ca="1">IF(FilterType="FIR", IF(Extend_fmod=1,OFFSET(PRE_CALC!J6586,0,DEC_RATE), OFFSET(PRE_CALC!B6586,0,DEC_RATE)), C6638)</f>
        <v>-115.311223564</v>
      </c>
      <c r="E6638" s="84">
        <f t="shared" ca="1" si="308"/>
        <v>102406.249999872</v>
      </c>
      <c r="F6638" s="84">
        <f t="shared" ca="1" si="306"/>
        <v>-4.8930546883400004E-3</v>
      </c>
      <c r="G6638" s="119">
        <f>IF(FilterType="FIR",  PRE_CALC!A6586*Fdata, IF(F_default=1,G6637+(4*Fnotch-0)/8192,G6637+(F_stop-F_start)/8192) )</f>
        <v>205718.750000128</v>
      </c>
      <c r="H6638" s="120">
        <f ca="1">IF(FilterType="FIR", OFFSET(PRE_CALC!B6586,0,DEC_RATE), C6638)</f>
        <v>-115.311223564</v>
      </c>
    </row>
    <row r="6639" spans="2:8" x14ac:dyDescent="0.2">
      <c r="B6639" s="45">
        <f>IF(FilterType="FIR", IF(Extend_fmod, PRE_CALC!I6587*Fm, PRE_CALC!A6587*Fdata), IF(F_default=1,B6638+(4*Fnotch-0)/8192,B6638+(F_stop-F_start)/8192) )</f>
        <v>205750</v>
      </c>
      <c r="C6639" s="39">
        <f t="shared" si="307"/>
        <v>-3.4540161377235861</v>
      </c>
      <c r="D6639" s="84">
        <f ca="1">IF(FilterType="FIR", IF(Extend_fmod=1,OFFSET(PRE_CALC!J6587,0,DEC_RATE), OFFSET(PRE_CALC!B6587,0,DEC_RATE)), C6639)</f>
        <v>-115.360686868</v>
      </c>
      <c r="E6639" s="84">
        <f t="shared" ca="1" si="308"/>
        <v>102406.249999872</v>
      </c>
      <c r="F6639" s="84">
        <f t="shared" ca="1" si="306"/>
        <v>-4.8930546883400004E-3</v>
      </c>
      <c r="G6639" s="119">
        <f>IF(FilterType="FIR",  PRE_CALC!A6587*Fdata, IF(F_default=1,G6638+(4*Fnotch-0)/8192,G6638+(F_stop-F_start)/8192) )</f>
        <v>205750</v>
      </c>
      <c r="H6639" s="120">
        <f ca="1">IF(FilterType="FIR", OFFSET(PRE_CALC!B6587,0,DEC_RATE), C6639)</f>
        <v>-115.360686868</v>
      </c>
    </row>
    <row r="6640" spans="2:8" x14ac:dyDescent="0.2">
      <c r="B6640" s="45">
        <f>IF(FilterType="FIR", IF(Extend_fmod, PRE_CALC!I6588*Fm, PRE_CALC!A6588*Fdata), IF(F_default=1,B6639+(4*Fnotch-0)/8192,B6639+(F_stop-F_start)/8192) )</f>
        <v>205781.249999872</v>
      </c>
      <c r="C6640" s="39">
        <f t="shared" si="307"/>
        <v>-3.4550801378344826</v>
      </c>
      <c r="D6640" s="84">
        <f ca="1">IF(FilterType="FIR", IF(Extend_fmod=1,OFFSET(PRE_CALC!J6588,0,DEC_RATE), OFFSET(PRE_CALC!B6588,0,DEC_RATE)), C6640)</f>
        <v>-115.414263433</v>
      </c>
      <c r="E6640" s="84">
        <f t="shared" ca="1" si="308"/>
        <v>102406.249999872</v>
      </c>
      <c r="F6640" s="84">
        <f t="shared" ca="1" si="306"/>
        <v>-4.8930546883400004E-3</v>
      </c>
      <c r="G6640" s="119">
        <f>IF(FilterType="FIR",  PRE_CALC!A6588*Fdata, IF(F_default=1,G6639+(4*Fnotch-0)/8192,G6639+(F_stop-F_start)/8192) )</f>
        <v>205781.249999872</v>
      </c>
      <c r="H6640" s="120">
        <f ca="1">IF(FilterType="FIR", OFFSET(PRE_CALC!B6588,0,DEC_RATE), C6640)</f>
        <v>-115.414263433</v>
      </c>
    </row>
    <row r="6641" spans="2:8" x14ac:dyDescent="0.2">
      <c r="B6641" s="45">
        <f>IF(FilterType="FIR", IF(Extend_fmod, PRE_CALC!I6589*Fm, PRE_CALC!A6589*Fdata), IF(F_default=1,B6640+(4*Fnotch-0)/8192,B6640+(F_stop-F_start)/8192) )</f>
        <v>205812.5</v>
      </c>
      <c r="C6641" s="39">
        <f t="shared" si="307"/>
        <v>-3.45614430871513</v>
      </c>
      <c r="D6641" s="84">
        <f ca="1">IF(FilterType="FIR", IF(Extend_fmod=1,OFFSET(PRE_CALC!J6589,0,DEC_RATE), OFFSET(PRE_CALC!B6589,0,DEC_RATE)), C6641)</f>
        <v>-115.47197909</v>
      </c>
      <c r="E6641" s="84">
        <f t="shared" ca="1" si="308"/>
        <v>102406.249999872</v>
      </c>
      <c r="F6641" s="84">
        <f t="shared" ca="1" si="306"/>
        <v>-4.8930546883400004E-3</v>
      </c>
      <c r="G6641" s="119">
        <f>IF(FilterType="FIR",  PRE_CALC!A6589*Fdata, IF(F_default=1,G6640+(4*Fnotch-0)/8192,G6640+(F_stop-F_start)/8192) )</f>
        <v>205812.5</v>
      </c>
      <c r="H6641" s="120">
        <f ca="1">IF(FilterType="FIR", OFFSET(PRE_CALC!B6589,0,DEC_RATE), C6641)</f>
        <v>-115.47197909</v>
      </c>
    </row>
    <row r="6642" spans="2:8" x14ac:dyDescent="0.2">
      <c r="B6642" s="45">
        <f>IF(FilterType="FIR", IF(Extend_fmod, PRE_CALC!I6590*Fm, PRE_CALC!A6590*Fdata), IF(F_default=1,B6641+(4*Fnotch-0)/8192,B6641+(F_stop-F_start)/8192) )</f>
        <v>205843.750000128</v>
      </c>
      <c r="C6642" s="39">
        <f t="shared" si="307"/>
        <v>-3.4572086503611956</v>
      </c>
      <c r="D6642" s="84">
        <f ca="1">IF(FilterType="FIR", IF(Extend_fmod=1,OFFSET(PRE_CALC!J6590,0,DEC_RATE), OFFSET(PRE_CALC!B6590,0,DEC_RATE)), C6642)</f>
        <v>-115.53386356999999</v>
      </c>
      <c r="E6642" s="84">
        <f t="shared" ca="1" si="308"/>
        <v>102406.249999872</v>
      </c>
      <c r="F6642" s="84">
        <f t="shared" ca="1" si="306"/>
        <v>-4.8930546883400004E-3</v>
      </c>
      <c r="G6642" s="119">
        <f>IF(FilterType="FIR",  PRE_CALC!A6590*Fdata, IF(F_default=1,G6641+(4*Fnotch-0)/8192,G6641+(F_stop-F_start)/8192) )</f>
        <v>205843.750000128</v>
      </c>
      <c r="H6642" s="120">
        <f ca="1">IF(FilterType="FIR", OFFSET(PRE_CALC!B6590,0,DEC_RATE), C6642)</f>
        <v>-115.53386356999999</v>
      </c>
    </row>
    <row r="6643" spans="2:8" x14ac:dyDescent="0.2">
      <c r="B6643" s="45">
        <f>IF(FilterType="FIR", IF(Extend_fmod, PRE_CALC!I6591*Fm, PRE_CALC!A6591*Fdata), IF(F_default=1,B6642+(4*Fnotch-0)/8192,B6642+(F_stop-F_start)/8192) )</f>
        <v>205875</v>
      </c>
      <c r="C6643" s="39">
        <f t="shared" si="307"/>
        <v>-3.4582731627683492</v>
      </c>
      <c r="D6643" s="84">
        <f ca="1">IF(FilterType="FIR", IF(Extend_fmod=1,OFFSET(PRE_CALC!J6591,0,DEC_RATE), OFFSET(PRE_CALC!B6591,0,DEC_RATE)), C6643)</f>
        <v>-115.59995061399999</v>
      </c>
      <c r="E6643" s="84">
        <f t="shared" ca="1" si="308"/>
        <v>102406.249999872</v>
      </c>
      <c r="F6643" s="84">
        <f t="shared" ca="1" si="306"/>
        <v>-4.8930546883400004E-3</v>
      </c>
      <c r="G6643" s="119">
        <f>IF(FilterType="FIR",  PRE_CALC!A6591*Fdata, IF(F_default=1,G6642+(4*Fnotch-0)/8192,G6642+(F_stop-F_start)/8192) )</f>
        <v>205875</v>
      </c>
      <c r="H6643" s="120">
        <f ca="1">IF(FilterType="FIR", OFFSET(PRE_CALC!B6591,0,DEC_RATE), C6643)</f>
        <v>-115.59995061399999</v>
      </c>
    </row>
    <row r="6644" spans="2:8" x14ac:dyDescent="0.2">
      <c r="B6644" s="45">
        <f>IF(FilterType="FIR", IF(Extend_fmod, PRE_CALC!I6592*Fm, PRE_CALC!A6592*Fdata), IF(F_default=1,B6643+(4*Fnotch-0)/8192,B6643+(F_stop-F_start)/8192) )</f>
        <v>205906.249999872</v>
      </c>
      <c r="C6644" s="39">
        <f t="shared" si="307"/>
        <v>-3.4593378459497259</v>
      </c>
      <c r="D6644" s="84">
        <f ca="1">IF(FilterType="FIR", IF(Extend_fmod=1,OFFSET(PRE_CALC!J6592,0,DEC_RATE), OFFSET(PRE_CALC!B6592,0,DEC_RATE)), C6644)</f>
        <v>-115.670278084</v>
      </c>
      <c r="E6644" s="84">
        <f t="shared" ca="1" si="308"/>
        <v>102406.249999872</v>
      </c>
      <c r="F6644" s="84">
        <f t="shared" ca="1" si="306"/>
        <v>-4.8930546883400004E-3</v>
      </c>
      <c r="G6644" s="119">
        <f>IF(FilterType="FIR",  PRE_CALC!A6592*Fdata, IF(F_default=1,G6643+(4*Fnotch-0)/8192,G6643+(F_stop-F_start)/8192) )</f>
        <v>205906.249999872</v>
      </c>
      <c r="H6644" s="120">
        <f ca="1">IF(FilterType="FIR", OFFSET(PRE_CALC!B6592,0,DEC_RATE), C6644)</f>
        <v>-115.670278084</v>
      </c>
    </row>
    <row r="6645" spans="2:8" x14ac:dyDescent="0.2">
      <c r="B6645" s="45">
        <f>IF(FilterType="FIR", IF(Extend_fmod, PRE_CALC!I6593*Fm, PRE_CALC!A6593*Fdata), IF(F_default=1,B6644+(4*Fnotch-0)/8192,B6644+(F_stop-F_start)/8192) )</f>
        <v>205937.5</v>
      </c>
      <c r="C6645" s="39">
        <f t="shared" si="307"/>
        <v>-3.4604026999184416</v>
      </c>
      <c r="D6645" s="84">
        <f ca="1">IF(FilterType="FIR", IF(Extend_fmod=1,OFFSET(PRE_CALC!J6593,0,DEC_RATE), OFFSET(PRE_CALC!B6593,0,DEC_RATE)), C6645)</f>
        <v>-115.744888108</v>
      </c>
      <c r="E6645" s="84">
        <f t="shared" ca="1" si="308"/>
        <v>102406.249999872</v>
      </c>
      <c r="F6645" s="84">
        <f t="shared" ca="1" si="306"/>
        <v>-4.8930546883400004E-3</v>
      </c>
      <c r="G6645" s="119">
        <f>IF(FilterType="FIR",  PRE_CALC!A6593*Fdata, IF(F_default=1,G6644+(4*Fnotch-0)/8192,G6644+(F_stop-F_start)/8192) )</f>
        <v>205937.5</v>
      </c>
      <c r="H6645" s="120">
        <f ca="1">IF(FilterType="FIR", OFFSET(PRE_CALC!B6593,0,DEC_RATE), C6645)</f>
        <v>-115.744888108</v>
      </c>
    </row>
    <row r="6646" spans="2:8" x14ac:dyDescent="0.2">
      <c r="B6646" s="45">
        <f>IF(FilterType="FIR", IF(Extend_fmod, PRE_CALC!I6594*Fm, PRE_CALC!A6594*Fdata), IF(F_default=1,B6645+(4*Fnotch-0)/8192,B6645+(F_stop-F_start)/8192) )</f>
        <v>205968.750000128</v>
      </c>
      <c r="C6646" s="39">
        <f t="shared" si="307"/>
        <v>-3.4614677246701659</v>
      </c>
      <c r="D6646" s="84">
        <f ca="1">IF(FilterType="FIR", IF(Extend_fmod=1,OFFSET(PRE_CALC!J6594,0,DEC_RATE), OFFSET(PRE_CALC!B6594,0,DEC_RATE)), C6646)</f>
        <v>-115.823827228</v>
      </c>
      <c r="E6646" s="84">
        <f t="shared" ca="1" si="308"/>
        <v>102406.249999872</v>
      </c>
      <c r="F6646" s="84">
        <f t="shared" ca="1" si="306"/>
        <v>-4.8930546883400004E-3</v>
      </c>
      <c r="G6646" s="119">
        <f>IF(FilterType="FIR",  PRE_CALC!A6594*Fdata, IF(F_default=1,G6645+(4*Fnotch-0)/8192,G6645+(F_stop-F_start)/8192) )</f>
        <v>205968.750000128</v>
      </c>
      <c r="H6646" s="120">
        <f ca="1">IF(FilterType="FIR", OFFSET(PRE_CALC!B6594,0,DEC_RATE), C6646)</f>
        <v>-115.823827228</v>
      </c>
    </row>
    <row r="6647" spans="2:8" x14ac:dyDescent="0.2">
      <c r="B6647" s="45">
        <f>IF(FilterType="FIR", IF(Extend_fmod, PRE_CALC!I6595*Fm, PRE_CALC!A6595*Fdata), IF(F_default=1,B6646+(4*Fnotch-0)/8192,B6646+(F_stop-F_start)/8192) )</f>
        <v>206000</v>
      </c>
      <c r="C6647" s="39">
        <f t="shared" si="307"/>
        <v>-3.4625329202006179</v>
      </c>
      <c r="D6647" s="84">
        <f ca="1">IF(FilterType="FIR", IF(Extend_fmod=1,OFFSET(PRE_CALC!J6595,0,DEC_RATE), OFFSET(PRE_CALC!B6595,0,DEC_RATE)), C6647)</f>
        <v>-115.90714658100001</v>
      </c>
      <c r="E6647" s="84">
        <f t="shared" ca="1" si="308"/>
        <v>102406.249999872</v>
      </c>
      <c r="F6647" s="84">
        <f t="shared" ref="F6647:F6710" ca="1" si="309">IF(G6647&lt;=F_PB,H6647, OFFSET(H:H,MATCH(F_PB-0.0001,G:G),0,1))</f>
        <v>-4.8930546883400004E-3</v>
      </c>
      <c r="G6647" s="119">
        <f>IF(FilterType="FIR",  PRE_CALC!A6595*Fdata, IF(F_default=1,G6646+(4*Fnotch-0)/8192,G6646+(F_stop-F_start)/8192) )</f>
        <v>206000</v>
      </c>
      <c r="H6647" s="120">
        <f ca="1">IF(FilterType="FIR", OFFSET(PRE_CALC!B6595,0,DEC_RATE), C6647)</f>
        <v>-115.90714658100001</v>
      </c>
    </row>
    <row r="6648" spans="2:8" x14ac:dyDescent="0.2">
      <c r="B6648" s="45">
        <f>IF(FilterType="FIR", IF(Extend_fmod, PRE_CALC!I6596*Fm, PRE_CALC!A6596*Fdata), IF(F_default=1,B6647+(4*Fnotch-0)/8192,B6647+(F_stop-F_start)/8192) )</f>
        <v>206031.249999872</v>
      </c>
      <c r="C6648" s="39">
        <f t="shared" ref="C6648:C6711" si="310">MAX(20*LOG(ABS(   (1/s_dec*SIN(s_dec*$B6648/Fm*PI())/SIN($B6648/Fm*PI()))^(order-1) * (1/s_dec2*SIN(s_dec2*$B6648/Fm*PI())/SIN($B6648/Fm*PI()))  )), -160)</f>
        <v>-3.4635982865228683</v>
      </c>
      <c r="D6648" s="84">
        <f ca="1">IF(FilterType="FIR", IF(Extend_fmod=1,OFFSET(PRE_CALC!J6596,0,DEC_RATE), OFFSET(PRE_CALC!B6596,0,DEC_RATE)), C6648)</f>
        <v>-115.99490209</v>
      </c>
      <c r="E6648" s="84">
        <f t="shared" ref="E6648:E6711" ca="1" si="311">IF(G6648&lt;=F_PB,G6648, OFFSET(G:G,MATCH(F_PB-0.0001,G:G),0,1) )</f>
        <v>102406.249999872</v>
      </c>
      <c r="F6648" s="84">
        <f t="shared" ca="1" si="309"/>
        <v>-4.8930546883400004E-3</v>
      </c>
      <c r="G6648" s="119">
        <f>IF(FilterType="FIR",  PRE_CALC!A6596*Fdata, IF(F_default=1,G6647+(4*Fnotch-0)/8192,G6647+(F_stop-F_start)/8192) )</f>
        <v>206031.249999872</v>
      </c>
      <c r="H6648" s="120">
        <f ca="1">IF(FilterType="FIR", OFFSET(PRE_CALC!B6596,0,DEC_RATE), C6648)</f>
        <v>-115.99490209</v>
      </c>
    </row>
    <row r="6649" spans="2:8" x14ac:dyDescent="0.2">
      <c r="B6649" s="45">
        <f>IF(FilterType="FIR", IF(Extend_fmod, PRE_CALC!I6597*Fm, PRE_CALC!A6597*Fdata), IF(F_default=1,B6648+(4*Fnotch-0)/8192,B6648+(F_stop-F_start)/8192) )</f>
        <v>206062.5</v>
      </c>
      <c r="C6649" s="39">
        <f t="shared" si="310"/>
        <v>-3.4646638236500831</v>
      </c>
      <c r="D6649" s="84">
        <f ca="1">IF(FilterType="FIR", IF(Extend_fmod=1,OFFSET(PRE_CALC!J6597,0,DEC_RATE), OFFSET(PRE_CALC!B6597,0,DEC_RATE)), C6649)</f>
        <v>-116.087154682</v>
      </c>
      <c r="E6649" s="84">
        <f t="shared" ca="1" si="311"/>
        <v>102406.249999872</v>
      </c>
      <c r="F6649" s="84">
        <f t="shared" ca="1" si="309"/>
        <v>-4.8930546883400004E-3</v>
      </c>
      <c r="G6649" s="119">
        <f>IF(FilterType="FIR",  PRE_CALC!A6597*Fdata, IF(F_default=1,G6648+(4*Fnotch-0)/8192,G6648+(F_stop-F_start)/8192) )</f>
        <v>206062.5</v>
      </c>
      <c r="H6649" s="120">
        <f ca="1">IF(FilterType="FIR", OFFSET(PRE_CALC!B6597,0,DEC_RATE), C6649)</f>
        <v>-116.087154682</v>
      </c>
    </row>
    <row r="6650" spans="2:8" x14ac:dyDescent="0.2">
      <c r="B6650" s="45">
        <f>IF(FilterType="FIR", IF(Extend_fmod, PRE_CALC!I6598*Fm, PRE_CALC!A6598*Fdata), IF(F_default=1,B6649+(4*Fnotch-0)/8192,B6649+(F_stop-F_start)/8192) )</f>
        <v>206093.750000128</v>
      </c>
      <c r="C6650" s="39">
        <f t="shared" si="310"/>
        <v>-3.4657295315779493</v>
      </c>
      <c r="D6650" s="84">
        <f ca="1">IF(FilterType="FIR", IF(Extend_fmod=1,OFFSET(PRE_CALC!J6598,0,DEC_RATE), OFFSET(PRE_CALC!B6598,0,DEC_RATE)), C6650)</f>
        <v>-116.183970536</v>
      </c>
      <c r="E6650" s="84">
        <f t="shared" ca="1" si="311"/>
        <v>102406.249999872</v>
      </c>
      <c r="F6650" s="84">
        <f t="shared" ca="1" si="309"/>
        <v>-4.8930546883400004E-3</v>
      </c>
      <c r="G6650" s="119">
        <f>IF(FilterType="FIR",  PRE_CALC!A6598*Fdata, IF(F_default=1,G6649+(4*Fnotch-0)/8192,G6649+(F_stop-F_start)/8192) )</f>
        <v>206093.750000128</v>
      </c>
      <c r="H6650" s="120">
        <f ca="1">IF(FilterType="FIR", OFFSET(PRE_CALC!B6598,0,DEC_RATE), C6650)</f>
        <v>-116.183970536</v>
      </c>
    </row>
    <row r="6651" spans="2:8" x14ac:dyDescent="0.2">
      <c r="B6651" s="45">
        <f>IF(FilterType="FIR", IF(Extend_fmod, PRE_CALC!I6599*Fm, PRE_CALC!A6599*Fdata), IF(F_default=1,B6650+(4*Fnotch-0)/8192,B6650+(F_stop-F_start)/8192) )</f>
        <v>206125</v>
      </c>
      <c r="C6651" s="39">
        <f t="shared" si="310"/>
        <v>-3.4667954103021166</v>
      </c>
      <c r="D6651" s="84">
        <f ca="1">IF(FilterType="FIR", IF(Extend_fmod=1,OFFSET(PRE_CALC!J6599,0,DEC_RATE), OFFSET(PRE_CALC!B6599,0,DEC_RATE)), C6651)</f>
        <v>-116.285421351</v>
      </c>
      <c r="E6651" s="84">
        <f t="shared" ca="1" si="311"/>
        <v>102406.249999872</v>
      </c>
      <c r="F6651" s="84">
        <f t="shared" ca="1" si="309"/>
        <v>-4.8930546883400004E-3</v>
      </c>
      <c r="G6651" s="119">
        <f>IF(FilterType="FIR",  PRE_CALC!A6599*Fdata, IF(F_default=1,G6650+(4*Fnotch-0)/8192,G6650+(F_stop-F_start)/8192) )</f>
        <v>206125</v>
      </c>
      <c r="H6651" s="120">
        <f ca="1">IF(FilterType="FIR", OFFSET(PRE_CALC!B6599,0,DEC_RATE), C6651)</f>
        <v>-116.285421351</v>
      </c>
    </row>
    <row r="6652" spans="2:8" x14ac:dyDescent="0.2">
      <c r="B6652" s="45">
        <f>IF(FilterType="FIR", IF(Extend_fmod, PRE_CALC!I6600*Fm, PRE_CALC!A6600*Fdata), IF(F_default=1,B6651+(4*Fnotch-0)/8192,B6651+(F_stop-F_start)/8192) )</f>
        <v>206156.249999872</v>
      </c>
      <c r="C6652" s="39">
        <f t="shared" si="310"/>
        <v>-3.4678614598357331</v>
      </c>
      <c r="D6652" s="84">
        <f ca="1">IF(FilterType="FIR", IF(Extend_fmod=1,OFFSET(PRE_CALC!J6600,0,DEC_RATE), OFFSET(PRE_CALC!B6600,0,DEC_RATE)), C6652)</f>
        <v>-116.391584643</v>
      </c>
      <c r="E6652" s="84">
        <f t="shared" ca="1" si="311"/>
        <v>102406.249999872</v>
      </c>
      <c r="F6652" s="84">
        <f t="shared" ca="1" si="309"/>
        <v>-4.8930546883400004E-3</v>
      </c>
      <c r="G6652" s="119">
        <f>IF(FilterType="FIR",  PRE_CALC!A6600*Fdata, IF(F_default=1,G6651+(4*Fnotch-0)/8192,G6651+(F_stop-F_start)/8192) )</f>
        <v>206156.249999872</v>
      </c>
      <c r="H6652" s="120">
        <f ca="1">IF(FilterType="FIR", OFFSET(PRE_CALC!B6600,0,DEC_RATE), C6652)</f>
        <v>-116.391584643</v>
      </c>
    </row>
    <row r="6653" spans="2:8" x14ac:dyDescent="0.2">
      <c r="B6653" s="45">
        <f>IF(FilterType="FIR", IF(Extend_fmod, PRE_CALC!I6601*Fm, PRE_CALC!A6601*Fdata), IF(F_default=1,B6652+(4*Fnotch-0)/8192,B6652+(F_stop-F_start)/8192) )</f>
        <v>206187.5</v>
      </c>
      <c r="C6653" s="39">
        <f t="shared" si="310"/>
        <v>-3.46892768019194</v>
      </c>
      <c r="D6653" s="84">
        <f ca="1">IF(FilterType="FIR", IF(Extend_fmod=1,OFFSET(PRE_CALC!J6601,0,DEC_RATE), OFFSET(PRE_CALC!B6601,0,DEC_RATE)), C6653)</f>
        <v>-116.502544081</v>
      </c>
      <c r="E6653" s="84">
        <f t="shared" ca="1" si="311"/>
        <v>102406.249999872</v>
      </c>
      <c r="F6653" s="84">
        <f t="shared" ca="1" si="309"/>
        <v>-4.8930546883400004E-3</v>
      </c>
      <c r="G6653" s="119">
        <f>IF(FilterType="FIR",  PRE_CALC!A6601*Fdata, IF(F_default=1,G6652+(4*Fnotch-0)/8192,G6652+(F_stop-F_start)/8192) )</f>
        <v>206187.5</v>
      </c>
      <c r="H6653" s="120">
        <f ca="1">IF(FilterType="FIR", OFFSET(PRE_CALC!B6601,0,DEC_RATE), C6653)</f>
        <v>-116.502544081</v>
      </c>
    </row>
    <row r="6654" spans="2:8" x14ac:dyDescent="0.2">
      <c r="B6654" s="45">
        <f>IF(FilterType="FIR", IF(Extend_fmod, PRE_CALC!I6602*Fm, PRE_CALC!A6602*Fdata), IF(F_default=1,B6653+(4*Fnotch-0)/8192,B6653+(F_stop-F_start)/8192) )</f>
        <v>206218.750000128</v>
      </c>
      <c r="C6654" s="39">
        <f t="shared" si="310"/>
        <v>-3.4699940713664161</v>
      </c>
      <c r="D6654" s="84">
        <f ca="1">IF(FilterType="FIR", IF(Extend_fmod=1,OFFSET(PRE_CALC!J6602,0,DEC_RATE), OFFSET(PRE_CALC!B6602,0,DEC_RATE)), C6654)</f>
        <v>-116.618389855</v>
      </c>
      <c r="E6654" s="84">
        <f t="shared" ca="1" si="311"/>
        <v>102406.249999872</v>
      </c>
      <c r="F6654" s="84">
        <f t="shared" ca="1" si="309"/>
        <v>-4.8930546883400004E-3</v>
      </c>
      <c r="G6654" s="119">
        <f>IF(FilterType="FIR",  PRE_CALC!A6602*Fdata, IF(F_default=1,G6653+(4*Fnotch-0)/8192,G6653+(F_stop-F_start)/8192) )</f>
        <v>206218.750000128</v>
      </c>
      <c r="H6654" s="120">
        <f ca="1">IF(FilterType="FIR", OFFSET(PRE_CALC!B6602,0,DEC_RATE), C6654)</f>
        <v>-116.618389855</v>
      </c>
    </row>
    <row r="6655" spans="2:8" x14ac:dyDescent="0.2">
      <c r="B6655" s="45">
        <f>IF(FilterType="FIR", IF(Extend_fmod, PRE_CALC!I6603*Fm, PRE_CALC!A6603*Fdata), IF(F_default=1,B6654+(4*Fnotch-0)/8192,B6654+(F_stop-F_start)/8192) )</f>
        <v>206250</v>
      </c>
      <c r="C6655" s="39">
        <f t="shared" si="310"/>
        <v>-3.4710606333548357</v>
      </c>
      <c r="D6655" s="84">
        <f ca="1">IF(FilterType="FIR", IF(Extend_fmod=1,OFFSET(PRE_CALC!J6603,0,DEC_RATE), OFFSET(PRE_CALC!B6603,0,DEC_RATE)), C6655)</f>
        <v>-116.739219081</v>
      </c>
      <c r="E6655" s="84">
        <f t="shared" ca="1" si="311"/>
        <v>102406.249999872</v>
      </c>
      <c r="F6655" s="84">
        <f t="shared" ca="1" si="309"/>
        <v>-4.8930546883400004E-3</v>
      </c>
      <c r="G6655" s="119">
        <f>IF(FilterType="FIR",  PRE_CALC!A6603*Fdata, IF(F_default=1,G6654+(4*Fnotch-0)/8192,G6654+(F_stop-F_start)/8192) )</f>
        <v>206250</v>
      </c>
      <c r="H6655" s="120">
        <f ca="1">IF(FilterType="FIR", OFFSET(PRE_CALC!B6603,0,DEC_RATE), C6655)</f>
        <v>-116.739219081</v>
      </c>
    </row>
    <row r="6656" spans="2:8" x14ac:dyDescent="0.2">
      <c r="B6656" s="45">
        <f>IF(FilterType="FIR", IF(Extend_fmod, PRE_CALC!I6604*Fm, PRE_CALC!A6604*Fdata), IF(F_default=1,B6655+(4*Fnotch-0)/8192,B6655+(F_stop-F_start)/8192) )</f>
        <v>206281.249999872</v>
      </c>
      <c r="C6656" s="39">
        <f t="shared" si="310"/>
        <v>-3.4721273661703336</v>
      </c>
      <c r="D6656" s="84">
        <f ca="1">IF(FilterType="FIR", IF(Extend_fmod=1,OFFSET(PRE_CALC!J6604,0,DEC_RATE), OFFSET(PRE_CALC!B6604,0,DEC_RATE)), C6656)</f>
        <v>-116.865136256</v>
      </c>
      <c r="E6656" s="84">
        <f t="shared" ca="1" si="311"/>
        <v>102406.249999872</v>
      </c>
      <c r="F6656" s="84">
        <f t="shared" ca="1" si="309"/>
        <v>-4.8930546883400004E-3</v>
      </c>
      <c r="G6656" s="119">
        <f>IF(FilterType="FIR",  PRE_CALC!A6604*Fdata, IF(F_default=1,G6655+(4*Fnotch-0)/8192,G6655+(F_stop-F_start)/8192) )</f>
        <v>206281.249999872</v>
      </c>
      <c r="H6656" s="120">
        <f ca="1">IF(FilterType="FIR", OFFSET(PRE_CALC!B6604,0,DEC_RATE), C6656)</f>
        <v>-116.865136256</v>
      </c>
    </row>
    <row r="6657" spans="2:8" x14ac:dyDescent="0.2">
      <c r="B6657" s="45">
        <f>IF(FilterType="FIR", IF(Extend_fmod, PRE_CALC!I6605*Fm, PRE_CALC!A6605*Fdata), IF(F_default=1,B6656+(4*Fnotch-0)/8192,B6656+(F_stop-F_start)/8192) )</f>
        <v>206312.5</v>
      </c>
      <c r="C6657" s="39">
        <f t="shared" si="310"/>
        <v>-3.4731942698260623</v>
      </c>
      <c r="D6657" s="84">
        <f ca="1">IF(FilterType="FIR", IF(Extend_fmod=1,OFFSET(PRE_CALC!J6605,0,DEC_RATE), OFFSET(PRE_CALC!B6605,0,DEC_RATE)), C6657)</f>
        <v>-116.99625375399999</v>
      </c>
      <c r="E6657" s="84">
        <f t="shared" ca="1" si="311"/>
        <v>102406.249999872</v>
      </c>
      <c r="F6657" s="84">
        <f t="shared" ca="1" si="309"/>
        <v>-4.8930546883400004E-3</v>
      </c>
      <c r="G6657" s="119">
        <f>IF(FilterType="FIR",  PRE_CALC!A6605*Fdata, IF(F_default=1,G6656+(4*Fnotch-0)/8192,G6656+(F_stop-F_start)/8192) )</f>
        <v>206312.5</v>
      </c>
      <c r="H6657" s="120">
        <f ca="1">IF(FilterType="FIR", OFFSET(PRE_CALC!B6605,0,DEC_RATE), C6657)</f>
        <v>-116.99625375399999</v>
      </c>
    </row>
    <row r="6658" spans="2:8" x14ac:dyDescent="0.2">
      <c r="B6658" s="45">
        <f>IF(FilterType="FIR", IF(Extend_fmod, PRE_CALC!I6606*Fm, PRE_CALC!A6606*Fdata), IF(F_default=1,B6657+(4*Fnotch-0)/8192,B6657+(F_stop-F_start)/8192) )</f>
        <v>206343.750000128</v>
      </c>
      <c r="C6658" s="39">
        <f t="shared" si="310"/>
        <v>-3.4742613443177213</v>
      </c>
      <c r="D6658" s="84">
        <f ca="1">IF(FilterType="FIR", IF(Extend_fmod=1,OFFSET(PRE_CALC!J6606,0,DEC_RATE), OFFSET(PRE_CALC!B6606,0,DEC_RATE)), C6658)</f>
        <v>-117.13269238700001</v>
      </c>
      <c r="E6658" s="84">
        <f t="shared" ca="1" si="311"/>
        <v>102406.249999872</v>
      </c>
      <c r="F6658" s="84">
        <f t="shared" ca="1" si="309"/>
        <v>-4.8930546883400004E-3</v>
      </c>
      <c r="G6658" s="119">
        <f>IF(FilterType="FIR",  PRE_CALC!A6606*Fdata, IF(F_default=1,G6657+(4*Fnotch-0)/8192,G6657+(F_stop-F_start)/8192) )</f>
        <v>206343.750000128</v>
      </c>
      <c r="H6658" s="120">
        <f ca="1">IF(FilterType="FIR", OFFSET(PRE_CALC!B6606,0,DEC_RATE), C6658)</f>
        <v>-117.13269238700001</v>
      </c>
    </row>
    <row r="6659" spans="2:8" x14ac:dyDescent="0.2">
      <c r="B6659" s="45">
        <f>IF(FilterType="FIR", IF(Extend_fmod, PRE_CALC!I6607*Fm, PRE_CALC!A6607*Fdata), IF(F_default=1,B6658+(4*Fnotch-0)/8192,B6658+(F_stop-F_start)/8192) )</f>
        <v>206375</v>
      </c>
      <c r="C6659" s="39">
        <f t="shared" si="310"/>
        <v>-3.4753285896409407</v>
      </c>
      <c r="D6659" s="84">
        <f ca="1">IF(FilterType="FIR", IF(Extend_fmod=1,OFFSET(PRE_CALC!J6607,0,DEC_RATE), OFFSET(PRE_CALC!B6607,0,DEC_RATE)), C6659)</f>
        <v>-117.274582014</v>
      </c>
      <c r="E6659" s="84">
        <f t="shared" ca="1" si="311"/>
        <v>102406.249999872</v>
      </c>
      <c r="F6659" s="84">
        <f t="shared" ca="1" si="309"/>
        <v>-4.8930546883400004E-3</v>
      </c>
      <c r="G6659" s="119">
        <f>IF(FilterType="FIR",  PRE_CALC!A6607*Fdata, IF(F_default=1,G6658+(4*Fnotch-0)/8192,G6658+(F_stop-F_start)/8192) )</f>
        <v>206375</v>
      </c>
      <c r="H6659" s="120">
        <f ca="1">IF(FilterType="FIR", OFFSET(PRE_CALC!B6607,0,DEC_RATE), C6659)</f>
        <v>-117.274582014</v>
      </c>
    </row>
    <row r="6660" spans="2:8" x14ac:dyDescent="0.2">
      <c r="B6660" s="45">
        <f>IF(FilterType="FIR", IF(Extend_fmod, PRE_CALC!I6608*Fm, PRE_CALC!A6608*Fdata), IF(F_default=1,B6659+(4*Fnotch-0)/8192,B6659+(F_stop-F_start)/8192) )</f>
        <v>206406.249999872</v>
      </c>
      <c r="C6660" s="39">
        <f t="shared" si="310"/>
        <v>-3.4763960058089038</v>
      </c>
      <c r="D6660" s="84">
        <f ca="1">IF(FilterType="FIR", IF(Extend_fmod=1,OFFSET(PRE_CALC!J6608,0,DEC_RATE), OFFSET(PRE_CALC!B6608,0,DEC_RATE)), C6660)</f>
        <v>-117.422062231</v>
      </c>
      <c r="E6660" s="84">
        <f t="shared" ca="1" si="311"/>
        <v>102406.249999872</v>
      </c>
      <c r="F6660" s="84">
        <f t="shared" ca="1" si="309"/>
        <v>-4.8930546883400004E-3</v>
      </c>
      <c r="G6660" s="119">
        <f>IF(FilterType="FIR",  PRE_CALC!A6608*Fdata, IF(F_default=1,G6659+(4*Fnotch-0)/8192,G6659+(F_stop-F_start)/8192) )</f>
        <v>206406.249999872</v>
      </c>
      <c r="H6660" s="120">
        <f ca="1">IF(FilterType="FIR", OFFSET(PRE_CALC!B6608,0,DEC_RATE), C6660)</f>
        <v>-117.422062231</v>
      </c>
    </row>
    <row r="6661" spans="2:8" x14ac:dyDescent="0.2">
      <c r="B6661" s="45">
        <f>IF(FilterType="FIR", IF(Extend_fmod, PRE_CALC!I6609*Fm, PRE_CALC!A6609*Fdata), IF(F_default=1,B6660+(4*Fnotch-0)/8192,B6660+(F_stop-F_start)/8192) )</f>
        <v>206437.5</v>
      </c>
      <c r="C6661" s="39">
        <f t="shared" si="310"/>
        <v>-3.4774635928347593</v>
      </c>
      <c r="D6661" s="84">
        <f ca="1">IF(FilterType="FIR", IF(Extend_fmod=1,OFFSET(PRE_CALC!J6609,0,DEC_RATE), OFFSET(PRE_CALC!B6609,0,DEC_RATE)), C6661)</f>
        <v>-117.575283126</v>
      </c>
      <c r="E6661" s="84">
        <f t="shared" ca="1" si="311"/>
        <v>102406.249999872</v>
      </c>
      <c r="F6661" s="84">
        <f t="shared" ca="1" si="309"/>
        <v>-4.8930546883400004E-3</v>
      </c>
      <c r="G6661" s="119">
        <f>IF(FilterType="FIR",  PRE_CALC!A6609*Fdata, IF(F_default=1,G6660+(4*Fnotch-0)/8192,G6660+(F_stop-F_start)/8192) )</f>
        <v>206437.5</v>
      </c>
      <c r="H6661" s="120">
        <f ca="1">IF(FilterType="FIR", OFFSET(PRE_CALC!B6609,0,DEC_RATE), C6661)</f>
        <v>-117.575283126</v>
      </c>
    </row>
    <row r="6662" spans="2:8" x14ac:dyDescent="0.2">
      <c r="B6662" s="45">
        <f>IF(FilterType="FIR", IF(Extend_fmod, PRE_CALC!I6610*Fm, PRE_CALC!A6610*Fdata), IF(F_default=1,B6661+(4*Fnotch-0)/8192,B6661+(F_stop-F_start)/8192) )</f>
        <v>206468.750000128</v>
      </c>
      <c r="C6662" s="39">
        <f t="shared" si="310"/>
        <v>-3.4785313507141948</v>
      </c>
      <c r="D6662" s="84">
        <f ca="1">IF(FilterType="FIR", IF(Extend_fmod=1,OFFSET(PRE_CALC!J6610,0,DEC_RATE), OFFSET(PRE_CALC!B6610,0,DEC_RATE)), C6662)</f>
        <v>-117.734406135</v>
      </c>
      <c r="E6662" s="84">
        <f t="shared" ca="1" si="311"/>
        <v>102406.249999872</v>
      </c>
      <c r="F6662" s="84">
        <f t="shared" ca="1" si="309"/>
        <v>-4.8930546883400004E-3</v>
      </c>
      <c r="G6662" s="119">
        <f>IF(FilterType="FIR",  PRE_CALC!A6610*Fdata, IF(F_default=1,G6661+(4*Fnotch-0)/8192,G6661+(F_stop-F_start)/8192) )</f>
        <v>206468.750000128</v>
      </c>
      <c r="H6662" s="120">
        <f ca="1">IF(FilterType="FIR", OFFSET(PRE_CALC!B6610,0,DEC_RATE), C6662)</f>
        <v>-117.734406135</v>
      </c>
    </row>
    <row r="6663" spans="2:8" x14ac:dyDescent="0.2">
      <c r="B6663" s="45">
        <f>IF(FilterType="FIR", IF(Extend_fmod, PRE_CALC!I6611*Fm, PRE_CALC!A6611*Fdata), IF(F_default=1,B6662+(4*Fnotch-0)/8192,B6662+(F_stop-F_start)/8192) )</f>
        <v>206500</v>
      </c>
      <c r="C6663" s="39">
        <f t="shared" si="310"/>
        <v>-3.4795992794428434</v>
      </c>
      <c r="D6663" s="84">
        <f ca="1">IF(FilterType="FIR", IF(Extend_fmod=1,OFFSET(PRE_CALC!J6611,0,DEC_RATE), OFFSET(PRE_CALC!B6611,0,DEC_RATE)), C6663)</f>
        <v>-117.89960498000001</v>
      </c>
      <c r="E6663" s="84">
        <f t="shared" ca="1" si="311"/>
        <v>102406.249999872</v>
      </c>
      <c r="F6663" s="84">
        <f t="shared" ca="1" si="309"/>
        <v>-4.8930546883400004E-3</v>
      </c>
      <c r="G6663" s="119">
        <f>IF(FilterType="FIR",  PRE_CALC!A6611*Fdata, IF(F_default=1,G6662+(4*Fnotch-0)/8192,G6662+(F_stop-F_start)/8192) )</f>
        <v>206500</v>
      </c>
      <c r="H6663" s="120">
        <f ca="1">IF(FilterType="FIR", OFFSET(PRE_CALC!B6611,0,DEC_RATE), C6663)</f>
        <v>-117.89960498000001</v>
      </c>
    </row>
    <row r="6664" spans="2:8" x14ac:dyDescent="0.2">
      <c r="B6664" s="45">
        <f>IF(FilterType="FIR", IF(Extend_fmod, PRE_CALC!I6612*Fm, PRE_CALC!A6612*Fdata), IF(F_default=1,B6663+(4*Fnotch-0)/8192,B6663+(F_stop-F_start)/8192) )</f>
        <v>206531.249999872</v>
      </c>
      <c r="C6664" s="39">
        <f t="shared" si="310"/>
        <v>-3.4806673790339153</v>
      </c>
      <c r="D6664" s="84">
        <f ca="1">IF(FilterType="FIR", IF(Extend_fmod=1,OFFSET(PRE_CALC!J6612,0,DEC_RATE), OFFSET(PRE_CALC!B6612,0,DEC_RATE)), C6664)</f>
        <v>-118.07106673299999</v>
      </c>
      <c r="E6664" s="84">
        <f t="shared" ca="1" si="311"/>
        <v>102406.249999872</v>
      </c>
      <c r="F6664" s="84">
        <f t="shared" ca="1" si="309"/>
        <v>-4.8930546883400004E-3</v>
      </c>
      <c r="G6664" s="119">
        <f>IF(FilterType="FIR",  PRE_CALC!A6612*Fdata, IF(F_default=1,G6663+(4*Fnotch-0)/8192,G6663+(F_stop-F_start)/8192) )</f>
        <v>206531.249999872</v>
      </c>
      <c r="H6664" s="120">
        <f ca="1">IF(FilterType="FIR", OFFSET(PRE_CALC!B6612,0,DEC_RATE), C6664)</f>
        <v>-118.07106673299999</v>
      </c>
    </row>
    <row r="6665" spans="2:8" x14ac:dyDescent="0.2">
      <c r="B6665" s="45">
        <f>IF(FilterType="FIR", IF(Extend_fmod, PRE_CALC!I6613*Fm, PRE_CALC!A6613*Fdata), IF(F_default=1,B6664+(4*Fnotch-0)/8192,B6664+(F_stop-F_start)/8192) )</f>
        <v>206562.5</v>
      </c>
      <c r="C6665" s="39">
        <f t="shared" si="310"/>
        <v>-3.4817356495005387</v>
      </c>
      <c r="D6665" s="84">
        <f ca="1">IF(FilterType="FIR", IF(Extend_fmod=1,OFFSET(PRE_CALC!J6613,0,DEC_RATE), OFFSET(PRE_CALC!B6613,0,DEC_RATE)), C6665)</f>
        <v>-118.248993</v>
      </c>
      <c r="E6665" s="84">
        <f t="shared" ca="1" si="311"/>
        <v>102406.249999872</v>
      </c>
      <c r="F6665" s="84">
        <f t="shared" ca="1" si="309"/>
        <v>-4.8930546883400004E-3</v>
      </c>
      <c r="G6665" s="119">
        <f>IF(FilterType="FIR",  PRE_CALC!A6613*Fdata, IF(F_default=1,G6664+(4*Fnotch-0)/8192,G6664+(F_stop-F_start)/8192) )</f>
        <v>206562.5</v>
      </c>
      <c r="H6665" s="120">
        <f ca="1">IF(FilterType="FIR", OFFSET(PRE_CALC!B6613,0,DEC_RATE), C6665)</f>
        <v>-118.248993</v>
      </c>
    </row>
    <row r="6666" spans="2:8" x14ac:dyDescent="0.2">
      <c r="B6666" s="45">
        <f>IF(FilterType="FIR", IF(Extend_fmod, PRE_CALC!I6614*Fm, PRE_CALC!A6614*Fdata), IF(F_default=1,B6665+(4*Fnotch-0)/8192,B6665+(F_stop-F_start)/8192) )</f>
        <v>206593.750000128</v>
      </c>
      <c r="C6666" s="39">
        <f t="shared" si="310"/>
        <v>-3.4828040908384046</v>
      </c>
      <c r="D6666" s="84">
        <f ca="1">IF(FilterType="FIR", IF(Extend_fmod=1,OFFSET(PRE_CALC!J6614,0,DEC_RATE), OFFSET(PRE_CALC!B6614,0,DEC_RATE)), C6666)</f>
        <v>-118.433601252</v>
      </c>
      <c r="E6666" s="84">
        <f t="shared" ca="1" si="311"/>
        <v>102406.249999872</v>
      </c>
      <c r="F6666" s="84">
        <f t="shared" ca="1" si="309"/>
        <v>-4.8930546883400004E-3</v>
      </c>
      <c r="G6666" s="119">
        <f>IF(FilterType="FIR",  PRE_CALC!A6614*Fdata, IF(F_default=1,G6665+(4*Fnotch-0)/8192,G6665+(F_stop-F_start)/8192) )</f>
        <v>206593.750000128</v>
      </c>
      <c r="H6666" s="120">
        <f ca="1">IF(FilterType="FIR", OFFSET(PRE_CALC!B6614,0,DEC_RATE), C6666)</f>
        <v>-118.433601252</v>
      </c>
    </row>
    <row r="6667" spans="2:8" x14ac:dyDescent="0.2">
      <c r="B6667" s="45">
        <f>IF(FilterType="FIR", IF(Extend_fmod, PRE_CALC!I6615*Fm, PRE_CALC!A6615*Fdata), IF(F_default=1,B6666+(4*Fnotch-0)/8192,B6666+(F_stop-F_start)/8192) )</f>
        <v>206625</v>
      </c>
      <c r="C6667" s="39">
        <f t="shared" si="310"/>
        <v>-3.4838727030431764</v>
      </c>
      <c r="D6667" s="84">
        <f ca="1">IF(FilterType="FIR", IF(Extend_fmod=1,OFFSET(PRE_CALC!J6615,0,DEC_RATE), OFFSET(PRE_CALC!B6615,0,DEC_RATE)), C6667)</f>
        <v>-118.62512632399999</v>
      </c>
      <c r="E6667" s="84">
        <f t="shared" ca="1" si="311"/>
        <v>102406.249999872</v>
      </c>
      <c r="F6667" s="84">
        <f t="shared" ca="1" si="309"/>
        <v>-4.8930546883400004E-3</v>
      </c>
      <c r="G6667" s="119">
        <f>IF(FilterType="FIR",  PRE_CALC!A6615*Fdata, IF(F_default=1,G6666+(4*Fnotch-0)/8192,G6666+(F_stop-F_start)/8192) )</f>
        <v>206625</v>
      </c>
      <c r="H6667" s="120">
        <f ca="1">IF(FilterType="FIR", OFFSET(PRE_CALC!B6615,0,DEC_RATE), C6667)</f>
        <v>-118.62512632399999</v>
      </c>
    </row>
    <row r="6668" spans="2:8" x14ac:dyDescent="0.2">
      <c r="B6668" s="45">
        <f>IF(FilterType="FIR", IF(Extend_fmod, PRE_CALC!I6616*Fm, PRE_CALC!A6616*Fdata), IF(F_default=1,B6667+(4*Fnotch-0)/8192,B6667+(F_stop-F_start)/8192) )</f>
        <v>206656.249999872</v>
      </c>
      <c r="C6668" s="39">
        <f t="shared" si="310"/>
        <v>-3.4849414861280219</v>
      </c>
      <c r="D6668" s="84">
        <f ca="1">IF(FilterType="FIR", IF(Extend_fmod=1,OFFSET(PRE_CALC!J6616,0,DEC_RATE), OFFSET(PRE_CALC!B6616,0,DEC_RATE)), C6668)</f>
        <v>-118.823822105</v>
      </c>
      <c r="E6668" s="84">
        <f t="shared" ca="1" si="311"/>
        <v>102406.249999872</v>
      </c>
      <c r="F6668" s="84">
        <f t="shared" ca="1" si="309"/>
        <v>-4.8930546883400004E-3</v>
      </c>
      <c r="G6668" s="119">
        <f>IF(FilterType="FIR",  PRE_CALC!A6616*Fdata, IF(F_default=1,G6667+(4*Fnotch-0)/8192,G6667+(F_stop-F_start)/8192) )</f>
        <v>206656.249999872</v>
      </c>
      <c r="H6668" s="120">
        <f ca="1">IF(FilterType="FIR", OFFSET(PRE_CALC!B6616,0,DEC_RATE), C6668)</f>
        <v>-118.823822105</v>
      </c>
    </row>
    <row r="6669" spans="2:8" x14ac:dyDescent="0.2">
      <c r="B6669" s="45">
        <f>IF(FilterType="FIR", IF(Extend_fmod, PRE_CALC!I6617*Fm, PRE_CALC!A6617*Fdata), IF(F_default=1,B6668+(4*Fnotch-0)/8192,B6668+(F_stop-F_start)/8192) )</f>
        <v>206687.5</v>
      </c>
      <c r="C6669" s="39">
        <f t="shared" si="310"/>
        <v>-3.4860104401061172</v>
      </c>
      <c r="D6669" s="84">
        <f ca="1">IF(FilterType="FIR", IF(Extend_fmod=1,OFFSET(PRE_CALC!J6617,0,DEC_RATE), OFFSET(PRE_CALC!B6617,0,DEC_RATE)), C6669)</f>
        <v>-119.02996345299999</v>
      </c>
      <c r="E6669" s="84">
        <f t="shared" ca="1" si="311"/>
        <v>102406.249999872</v>
      </c>
      <c r="F6669" s="84">
        <f t="shared" ca="1" si="309"/>
        <v>-4.8930546883400004E-3</v>
      </c>
      <c r="G6669" s="119">
        <f>IF(FilterType="FIR",  PRE_CALC!A6617*Fdata, IF(F_default=1,G6668+(4*Fnotch-0)/8192,G6668+(F_stop-F_start)/8192) )</f>
        <v>206687.5</v>
      </c>
      <c r="H6669" s="120">
        <f ca="1">IF(FilterType="FIR", OFFSET(PRE_CALC!B6617,0,DEC_RATE), C6669)</f>
        <v>-119.02996345299999</v>
      </c>
    </row>
    <row r="6670" spans="2:8" x14ac:dyDescent="0.2">
      <c r="B6670" s="45">
        <f>IF(FilterType="FIR", IF(Extend_fmod, PRE_CALC!I6618*Fm, PRE_CALC!A6618*Fdata), IF(F_default=1,B6669+(4*Fnotch-0)/8192,B6669+(F_stop-F_start)/8192) )</f>
        <v>206718.750000128</v>
      </c>
      <c r="C6670" s="39">
        <f t="shared" si="310"/>
        <v>-3.487079564973139</v>
      </c>
      <c r="D6670" s="84">
        <f ca="1">IF(FilterType="FIR", IF(Extend_fmod=1,OFFSET(PRE_CALC!J6618,0,DEC_RATE), OFFSET(PRE_CALC!B6618,0,DEC_RATE)), C6670)</f>
        <v>-119.243848359</v>
      </c>
      <c r="E6670" s="84">
        <f t="shared" ca="1" si="311"/>
        <v>102406.249999872</v>
      </c>
      <c r="F6670" s="84">
        <f t="shared" ca="1" si="309"/>
        <v>-4.8930546883400004E-3</v>
      </c>
      <c r="G6670" s="119">
        <f>IF(FilterType="FIR",  PRE_CALC!A6618*Fdata, IF(F_default=1,G6669+(4*Fnotch-0)/8192,G6669+(F_stop-F_start)/8192) )</f>
        <v>206718.750000128</v>
      </c>
      <c r="H6670" s="120">
        <f ca="1">IF(FilterType="FIR", OFFSET(PRE_CALC!B6618,0,DEC_RATE), C6670)</f>
        <v>-119.243848359</v>
      </c>
    </row>
    <row r="6671" spans="2:8" x14ac:dyDescent="0.2">
      <c r="B6671" s="45">
        <f>IF(FilterType="FIR", IF(Extend_fmod, PRE_CALC!I6619*Fm, PRE_CALC!A6619*Fdata), IF(F_default=1,B6670+(4*Fnotch-0)/8192,B6670+(F_stop-F_start)/8192) )</f>
        <v>206750</v>
      </c>
      <c r="C6671" s="39">
        <f t="shared" si="310"/>
        <v>-3.488148860724742</v>
      </c>
      <c r="D6671" s="84">
        <f ca="1">IF(FilterType="FIR", IF(Extend_fmod=1,OFFSET(PRE_CALC!J6619,0,DEC_RATE), OFFSET(PRE_CALC!B6619,0,DEC_RATE)), C6671)</f>
        <v>-119.465800427</v>
      </c>
      <c r="E6671" s="84">
        <f t="shared" ca="1" si="311"/>
        <v>102406.249999872</v>
      </c>
      <c r="F6671" s="84">
        <f t="shared" ca="1" si="309"/>
        <v>-4.8930546883400004E-3</v>
      </c>
      <c r="G6671" s="119">
        <f>IF(FilterType="FIR",  PRE_CALC!A6619*Fdata, IF(F_default=1,G6670+(4*Fnotch-0)/8192,G6670+(F_stop-F_start)/8192) )</f>
        <v>206750</v>
      </c>
      <c r="H6671" s="120">
        <f ca="1">IF(FilterType="FIR", OFFSET(PRE_CALC!B6619,0,DEC_RATE), C6671)</f>
        <v>-119.465800427</v>
      </c>
    </row>
    <row r="6672" spans="2:8" x14ac:dyDescent="0.2">
      <c r="B6672" s="45">
        <f>IF(FilterType="FIR", IF(Extend_fmod, PRE_CALC!I6620*Fm, PRE_CALC!A6620*Fdata), IF(F_default=1,B6671+(4*Fnotch-0)/8192,B6671+(F_stop-F_start)/8192) )</f>
        <v>206781.249999872</v>
      </c>
      <c r="C6672" s="39">
        <f t="shared" si="310"/>
        <v>-3.4892183273741164</v>
      </c>
      <c r="D6672" s="84">
        <f ca="1">IF(FilterType="FIR", IF(Extend_fmod=1,OFFSET(PRE_CALC!J6620,0,DEC_RATE), OFFSET(PRE_CALC!B6620,0,DEC_RATE)), C6672)</f>
        <v>-119.696171686</v>
      </c>
      <c r="E6672" s="84">
        <f t="shared" ca="1" si="311"/>
        <v>102406.249999872</v>
      </c>
      <c r="F6672" s="84">
        <f t="shared" ca="1" si="309"/>
        <v>-4.8930546883400004E-3</v>
      </c>
      <c r="G6672" s="119">
        <f>IF(FilterType="FIR",  PRE_CALC!A6620*Fdata, IF(F_default=1,G6671+(4*Fnotch-0)/8192,G6671+(F_stop-F_start)/8192) )</f>
        <v>206781.249999872</v>
      </c>
      <c r="H6672" s="120">
        <f ca="1">IF(FilterType="FIR", OFFSET(PRE_CALC!B6620,0,DEC_RATE), C6672)</f>
        <v>-119.696171686</v>
      </c>
    </row>
    <row r="6673" spans="2:8" x14ac:dyDescent="0.2">
      <c r="B6673" s="45">
        <f>IF(FilterType="FIR", IF(Extend_fmod, PRE_CALC!I6621*Fm, PRE_CALC!A6621*Fdata), IF(F_default=1,B6672+(4*Fnotch-0)/8192,B6672+(F_stop-F_start)/8192) )</f>
        <v>206812.5</v>
      </c>
      <c r="C6673" s="39">
        <f t="shared" si="310"/>
        <v>-3.4902879649344483</v>
      </c>
      <c r="D6673" s="84">
        <f ca="1">IF(FilterType="FIR", IF(Extend_fmod=1,OFFSET(PRE_CALC!J6621,0,DEC_RATE), OFFSET(PRE_CALC!B6621,0,DEC_RATE)), C6673)</f>
        <v>-119.93534582300001</v>
      </c>
      <c r="E6673" s="84">
        <f t="shared" ca="1" si="311"/>
        <v>102406.249999872</v>
      </c>
      <c r="F6673" s="84">
        <f t="shared" ca="1" si="309"/>
        <v>-4.8930546883400004E-3</v>
      </c>
      <c r="G6673" s="119">
        <f>IF(FilterType="FIR",  PRE_CALC!A6621*Fdata, IF(F_default=1,G6672+(4*Fnotch-0)/8192,G6672+(F_stop-F_start)/8192) )</f>
        <v>206812.5</v>
      </c>
      <c r="H6673" s="120">
        <f ca="1">IF(FilterType="FIR", OFFSET(PRE_CALC!B6621,0,DEC_RATE), C6673)</f>
        <v>-119.93534582300001</v>
      </c>
    </row>
    <row r="6674" spans="2:8" x14ac:dyDescent="0.2">
      <c r="B6674" s="45">
        <f>IF(FilterType="FIR", IF(Extend_fmod, PRE_CALC!I6622*Fm, PRE_CALC!A6622*Fdata), IF(F_default=1,B6673+(4*Fnotch-0)/8192,B6673+(F_stop-F_start)/8192) )</f>
        <v>206843.750000128</v>
      </c>
      <c r="C6674" s="39">
        <f t="shared" si="310"/>
        <v>-3.4913577734013979</v>
      </c>
      <c r="D6674" s="84">
        <f ca="1">IF(FilterType="FIR", IF(Extend_fmod=1,OFFSET(PRE_CALC!J6622,0,DEC_RATE), OFFSET(PRE_CALC!B6622,0,DEC_RATE)), C6674)</f>
        <v>-120.18374190199999</v>
      </c>
      <c r="E6674" s="84">
        <f t="shared" ca="1" si="311"/>
        <v>102406.249999872</v>
      </c>
      <c r="F6674" s="84">
        <f t="shared" ca="1" si="309"/>
        <v>-4.8930546883400004E-3</v>
      </c>
      <c r="G6674" s="119">
        <f>IF(FilterType="FIR",  PRE_CALC!A6622*Fdata, IF(F_default=1,G6673+(4*Fnotch-0)/8192,G6673+(F_stop-F_start)/8192) )</f>
        <v>206843.750000128</v>
      </c>
      <c r="H6674" s="120">
        <f ca="1">IF(FilterType="FIR", OFFSET(PRE_CALC!B6622,0,DEC_RATE), C6674)</f>
        <v>-120.18374190199999</v>
      </c>
    </row>
    <row r="6675" spans="2:8" x14ac:dyDescent="0.2">
      <c r="B6675" s="45">
        <f>IF(FilterType="FIR", IF(Extend_fmod, PRE_CALC!I6623*Fm, PRE_CALC!A6623*Fdata), IF(F_default=1,B6674+(4*Fnotch-0)/8192,B6674+(F_stop-F_start)/8192) )</f>
        <v>206875</v>
      </c>
      <c r="C6675" s="39">
        <f t="shared" si="310"/>
        <v>-3.4924277527706171</v>
      </c>
      <c r="D6675" s="84">
        <f ca="1">IF(FilterType="FIR", IF(Extend_fmod=1,OFFSET(PRE_CALC!J6623,0,DEC_RATE), OFFSET(PRE_CALC!B6623,0,DEC_RATE)), C6675)</f>
        <v>-120.441818649</v>
      </c>
      <c r="E6675" s="84">
        <f t="shared" ca="1" si="311"/>
        <v>102406.249999872</v>
      </c>
      <c r="F6675" s="84">
        <f t="shared" ca="1" si="309"/>
        <v>-4.8930546883400004E-3</v>
      </c>
      <c r="G6675" s="119">
        <f>IF(FilterType="FIR",  PRE_CALC!A6623*Fdata, IF(F_default=1,G6674+(4*Fnotch-0)/8192,G6674+(F_stop-F_start)/8192) )</f>
        <v>206875</v>
      </c>
      <c r="H6675" s="120">
        <f ca="1">IF(FilterType="FIR", OFFSET(PRE_CALC!B6623,0,DEC_RATE), C6675)</f>
        <v>-120.441818649</v>
      </c>
    </row>
    <row r="6676" spans="2:8" x14ac:dyDescent="0.2">
      <c r="B6676" s="45">
        <f>IF(FilterType="FIR", IF(Extend_fmod, PRE_CALC!I6624*Fm, PRE_CALC!A6624*Fdata), IF(F_default=1,B6675+(4*Fnotch-0)/8192,B6675+(F_stop-F_start)/8192) )</f>
        <v>206906.249999872</v>
      </c>
      <c r="C6676" s="39">
        <f t="shared" si="310"/>
        <v>-3.4934979030553208</v>
      </c>
      <c r="D6676" s="84">
        <f ca="1">IF(FilterType="FIR", IF(Extend_fmod=1,OFFSET(PRE_CALC!J6624,0,DEC_RATE), OFFSET(PRE_CALC!B6624,0,DEC_RATE)), C6676)</f>
        <v>-120.71007942999999</v>
      </c>
      <c r="E6676" s="84">
        <f t="shared" ca="1" si="311"/>
        <v>102406.249999872</v>
      </c>
      <c r="F6676" s="84">
        <f t="shared" ca="1" si="309"/>
        <v>-4.8930546883400004E-3</v>
      </c>
      <c r="G6676" s="119">
        <f>IF(FilterType="FIR",  PRE_CALC!A6624*Fdata, IF(F_default=1,G6675+(4*Fnotch-0)/8192,G6675+(F_stop-F_start)/8192) )</f>
        <v>206906.249999872</v>
      </c>
      <c r="H6676" s="120">
        <f ca="1">IF(FilterType="FIR", OFFSET(PRE_CALC!B6624,0,DEC_RATE), C6676)</f>
        <v>-120.71007942999999</v>
      </c>
    </row>
    <row r="6677" spans="2:8" x14ac:dyDescent="0.2">
      <c r="B6677" s="45">
        <f>IF(FilterType="FIR", IF(Extend_fmod, PRE_CALC!I6625*Fm, PRE_CALC!A6625*Fdata), IF(F_default=1,B6676+(4*Fnotch-0)/8192,B6676+(F_stop-F_start)/8192) )</f>
        <v>206937.5</v>
      </c>
      <c r="C6677" s="39">
        <f t="shared" si="310"/>
        <v>-3.4945682242686886</v>
      </c>
      <c r="D6677" s="84">
        <f ca="1">IF(FilterType="FIR", IF(Extend_fmod=1,OFFSET(PRE_CALC!J6625,0,DEC_RATE), OFFSET(PRE_CALC!B6625,0,DEC_RATE)), C6677)</f>
        <v>-120.98907803900001</v>
      </c>
      <c r="E6677" s="84">
        <f t="shared" ca="1" si="311"/>
        <v>102406.249999872</v>
      </c>
      <c r="F6677" s="84">
        <f t="shared" ca="1" si="309"/>
        <v>-4.8930546883400004E-3</v>
      </c>
      <c r="G6677" s="119">
        <f>IF(FilterType="FIR",  PRE_CALC!A6625*Fdata, IF(F_default=1,G6676+(4*Fnotch-0)/8192,G6676+(F_stop-F_start)/8192) )</f>
        <v>206937.5</v>
      </c>
      <c r="H6677" s="120">
        <f ca="1">IF(FilterType="FIR", OFFSET(PRE_CALC!B6625,0,DEC_RATE), C6677)</f>
        <v>-120.98907803900001</v>
      </c>
    </row>
    <row r="6678" spans="2:8" x14ac:dyDescent="0.2">
      <c r="B6678" s="45">
        <f>IF(FilterType="FIR", IF(Extend_fmod, PRE_CALC!I6626*Fm, PRE_CALC!A6626*Fdata), IF(F_default=1,B6677+(4*Fnotch-0)/8192,B6677+(F_stop-F_start)/8192) )</f>
        <v>206968.750000128</v>
      </c>
      <c r="C6678" s="39">
        <f t="shared" si="310"/>
        <v>-3.4956387164063809</v>
      </c>
      <c r="D6678" s="84">
        <f ca="1">IF(FilterType="FIR", IF(Extend_fmod=1,OFFSET(PRE_CALC!J6626,0,DEC_RATE), OFFSET(PRE_CALC!B6626,0,DEC_RATE)), C6678)</f>
        <v>-121.27942547000001</v>
      </c>
      <c r="E6678" s="84">
        <f t="shared" ca="1" si="311"/>
        <v>102406.249999872</v>
      </c>
      <c r="F6678" s="84">
        <f t="shared" ca="1" si="309"/>
        <v>-4.8930546883400004E-3</v>
      </c>
      <c r="G6678" s="119">
        <f>IF(FilterType="FIR",  PRE_CALC!A6626*Fdata, IF(F_default=1,G6677+(4*Fnotch-0)/8192,G6677+(F_stop-F_start)/8192) )</f>
        <v>206968.750000128</v>
      </c>
      <c r="H6678" s="120">
        <f ca="1">IF(FilterType="FIR", OFFSET(PRE_CALC!B6626,0,DEC_RATE), C6678)</f>
        <v>-121.27942547000001</v>
      </c>
    </row>
    <row r="6679" spans="2:8" x14ac:dyDescent="0.2">
      <c r="B6679" s="45">
        <f>IF(FilterType="FIR", IF(Extend_fmod, PRE_CALC!I6627*Fm, PRE_CALC!A6627*Fdata), IF(F_default=1,B6678+(4*Fnotch-0)/8192,B6678+(F_stop-F_start)/8192) )</f>
        <v>207000</v>
      </c>
      <c r="C6679" s="39">
        <f t="shared" si="310"/>
        <v>-3.4967093794640607</v>
      </c>
      <c r="D6679" s="84">
        <f ca="1">IF(FilterType="FIR", IF(Extend_fmod=1,OFFSET(PRE_CALC!J6627,0,DEC_RATE), OFFSET(PRE_CALC!B6627,0,DEC_RATE)), C6679)</f>
        <v>-121.581797888</v>
      </c>
      <c r="E6679" s="84">
        <f t="shared" ca="1" si="311"/>
        <v>102406.249999872</v>
      </c>
      <c r="F6679" s="84">
        <f t="shared" ca="1" si="309"/>
        <v>-4.8930546883400004E-3</v>
      </c>
      <c r="G6679" s="119">
        <f>IF(FilterType="FIR",  PRE_CALC!A6627*Fdata, IF(F_default=1,G6678+(4*Fnotch-0)/8192,G6678+(F_stop-F_start)/8192) )</f>
        <v>207000</v>
      </c>
      <c r="H6679" s="120">
        <f ca="1">IF(FilterType="FIR", OFFSET(PRE_CALC!B6627,0,DEC_RATE), C6679)</f>
        <v>-121.581797888</v>
      </c>
    </row>
    <row r="6680" spans="2:8" x14ac:dyDescent="0.2">
      <c r="B6680" s="45">
        <f>IF(FilterType="FIR", IF(Extend_fmod, PRE_CALC!I6628*Fm, PRE_CALC!A6628*Fdata), IF(F_default=1,B6679+(4*Fnotch-0)/8192,B6679+(F_stop-F_start)/8192) )</f>
        <v>207031.249999872</v>
      </c>
      <c r="C6680" s="39">
        <f t="shared" si="310"/>
        <v>-3.4977802134549347</v>
      </c>
      <c r="D6680" s="84">
        <f ca="1">IF(FilterType="FIR", IF(Extend_fmod=1,OFFSET(PRE_CALC!J6628,0,DEC_RATE), OFFSET(PRE_CALC!B6628,0,DEC_RATE)), C6680)</f>
        <v>-121.89694604500001</v>
      </c>
      <c r="E6680" s="84">
        <f t="shared" ca="1" si="311"/>
        <v>102406.249999872</v>
      </c>
      <c r="F6680" s="84">
        <f t="shared" ca="1" si="309"/>
        <v>-4.8930546883400004E-3</v>
      </c>
      <c r="G6680" s="119">
        <f>IF(FilterType="FIR",  PRE_CALC!A6628*Fdata, IF(F_default=1,G6679+(4*Fnotch-0)/8192,G6679+(F_stop-F_start)/8192) )</f>
        <v>207031.249999872</v>
      </c>
      <c r="H6680" s="120">
        <f ca="1">IF(FilterType="FIR", OFFSET(PRE_CALC!B6628,0,DEC_RATE), C6680)</f>
        <v>-121.89694604500001</v>
      </c>
    </row>
    <row r="6681" spans="2:8" x14ac:dyDescent="0.2">
      <c r="B6681" s="45">
        <f>IF(FilterType="FIR", IF(Extend_fmod, PRE_CALC!I6629*Fm, PRE_CALC!A6629*Fdata), IF(F_default=1,B6680+(4*Fnotch-0)/8192,B6680+(F_stop-F_start)/8192) )</f>
        <v>207062.5</v>
      </c>
      <c r="C6681" s="39">
        <f t="shared" si="310"/>
        <v>-3.498851218392192</v>
      </c>
      <c r="D6681" s="84">
        <f ca="1">IF(FilterType="FIR", IF(Extend_fmod=1,OFFSET(PRE_CALC!J6629,0,DEC_RATE), OFFSET(PRE_CALC!B6629,0,DEC_RATE)), C6681)</f>
        <v>-122.22570647400001</v>
      </c>
      <c r="E6681" s="84">
        <f t="shared" ca="1" si="311"/>
        <v>102406.249999872</v>
      </c>
      <c r="F6681" s="84">
        <f t="shared" ca="1" si="309"/>
        <v>-4.8930546883400004E-3</v>
      </c>
      <c r="G6681" s="119">
        <f>IF(FilterType="FIR",  PRE_CALC!A6629*Fdata, IF(F_default=1,G6680+(4*Fnotch-0)/8192,G6680+(F_stop-F_start)/8192) )</f>
        <v>207062.5</v>
      </c>
      <c r="H6681" s="120">
        <f ca="1">IF(FilterType="FIR", OFFSET(PRE_CALC!B6629,0,DEC_RATE), C6681)</f>
        <v>-122.22570647400001</v>
      </c>
    </row>
    <row r="6682" spans="2:8" x14ac:dyDescent="0.2">
      <c r="B6682" s="45">
        <f>IF(FilterType="FIR", IF(Extend_fmod, PRE_CALC!I6630*Fm, PRE_CALC!A6630*Fdata), IF(F_default=1,B6681+(4*Fnotch-0)/8192,B6681+(F_stop-F_start)/8192) )</f>
        <v>207093.750000128</v>
      </c>
      <c r="C6682" s="39">
        <f t="shared" si="310"/>
        <v>-3.4999223942715223</v>
      </c>
      <c r="D6682" s="84">
        <f ca="1">IF(FilterType="FIR", IF(Extend_fmod=1,OFFSET(PRE_CALC!J6630,0,DEC_RATE), OFFSET(PRE_CALC!B6630,0,DEC_RATE)), C6682)</f>
        <v>-122.569014889</v>
      </c>
      <c r="E6682" s="84">
        <f t="shared" ca="1" si="311"/>
        <v>102406.249999872</v>
      </c>
      <c r="F6682" s="84">
        <f t="shared" ca="1" si="309"/>
        <v>-4.8930546883400004E-3</v>
      </c>
      <c r="G6682" s="119">
        <f>IF(FilterType="FIR",  PRE_CALC!A6630*Fdata, IF(F_default=1,G6681+(4*Fnotch-0)/8192,G6681+(F_stop-F_start)/8192) )</f>
        <v>207093.750000128</v>
      </c>
      <c r="H6682" s="120">
        <f ca="1">IF(FilterType="FIR", OFFSET(PRE_CALC!B6630,0,DEC_RATE), C6682)</f>
        <v>-122.569014889</v>
      </c>
    </row>
    <row r="6683" spans="2:8" x14ac:dyDescent="0.2">
      <c r="B6683" s="45">
        <f>IF(FilterType="FIR", IF(Extend_fmod, PRE_CALC!I6631*Fm, PRE_CALC!A6631*Fdata), IF(F_default=1,B6682+(4*Fnotch-0)/8192,B6682+(F_stop-F_start)/8192) )</f>
        <v>207125</v>
      </c>
      <c r="C6683" s="39">
        <f t="shared" si="310"/>
        <v>-3.500993741088557</v>
      </c>
      <c r="D6683" s="84">
        <f ca="1">IF(FilterType="FIR", IF(Extend_fmod=1,OFFSET(PRE_CALC!J6631,0,DEC_RATE), OFFSET(PRE_CALC!B6631,0,DEC_RATE)), C6683)</f>
        <v>-122.92792231999999</v>
      </c>
      <c r="E6683" s="84">
        <f t="shared" ca="1" si="311"/>
        <v>102406.249999872</v>
      </c>
      <c r="F6683" s="84">
        <f t="shared" ca="1" si="309"/>
        <v>-4.8930546883400004E-3</v>
      </c>
      <c r="G6683" s="119">
        <f>IF(FilterType="FIR",  PRE_CALC!A6631*Fdata, IF(F_default=1,G6682+(4*Fnotch-0)/8192,G6682+(F_stop-F_start)/8192) )</f>
        <v>207125</v>
      </c>
      <c r="H6683" s="120">
        <f ca="1">IF(FilterType="FIR", OFFSET(PRE_CALC!B6631,0,DEC_RATE), C6683)</f>
        <v>-122.92792231999999</v>
      </c>
    </row>
    <row r="6684" spans="2:8" x14ac:dyDescent="0.2">
      <c r="B6684" s="45">
        <f>IF(FilterType="FIR", IF(Extend_fmod, PRE_CALC!I6632*Fm, PRE_CALC!A6632*Fdata), IF(F_default=1,B6683+(4*Fnotch-0)/8192,B6683+(F_stop-F_start)/8192) )</f>
        <v>207156.249999872</v>
      </c>
      <c r="C6684" s="39">
        <f t="shared" si="310"/>
        <v>-3.5020652588565175</v>
      </c>
      <c r="D6684" s="84">
        <f ca="1">IF(FilterType="FIR", IF(Extend_fmod=1,OFFSET(PRE_CALC!J6632,0,DEC_RATE), OFFSET(PRE_CALC!B6632,0,DEC_RATE)), C6684)</f>
        <v>-123.303614686</v>
      </c>
      <c r="E6684" s="84">
        <f t="shared" ca="1" si="311"/>
        <v>102406.249999872</v>
      </c>
      <c r="F6684" s="84">
        <f t="shared" ca="1" si="309"/>
        <v>-4.8930546883400004E-3</v>
      </c>
      <c r="G6684" s="119">
        <f>IF(FilterType="FIR",  PRE_CALC!A6632*Fdata, IF(F_default=1,G6683+(4*Fnotch-0)/8192,G6683+(F_stop-F_start)/8192) )</f>
        <v>207156.249999872</v>
      </c>
      <c r="H6684" s="120">
        <f ca="1">IF(FilterType="FIR", OFFSET(PRE_CALC!B6632,0,DEC_RATE), C6684)</f>
        <v>-123.303614686</v>
      </c>
    </row>
    <row r="6685" spans="2:8" x14ac:dyDescent="0.2">
      <c r="B6685" s="45">
        <f>IF(FilterType="FIR", IF(Extend_fmod, PRE_CALC!I6633*Fm, PRE_CALC!A6633*Fdata), IF(F_default=1,B6684+(4*Fnotch-0)/8192,B6684+(F_stop-F_start)/8192) )</f>
        <v>207187.5</v>
      </c>
      <c r="C6685" s="39">
        <f t="shared" si="310"/>
        <v>-3.5031369475886049</v>
      </c>
      <c r="D6685" s="84">
        <f ca="1">IF(FilterType="FIR", IF(Extend_fmod=1,OFFSET(PRE_CALC!J6633,0,DEC_RATE), OFFSET(PRE_CALC!B6633,0,DEC_RATE)), C6685)</f>
        <v>-123.697436728</v>
      </c>
      <c r="E6685" s="84">
        <f t="shared" ca="1" si="311"/>
        <v>102406.249999872</v>
      </c>
      <c r="F6685" s="84">
        <f t="shared" ca="1" si="309"/>
        <v>-4.8930546883400004E-3</v>
      </c>
      <c r="G6685" s="119">
        <f>IF(FilterType="FIR",  PRE_CALC!A6633*Fdata, IF(F_default=1,G6684+(4*Fnotch-0)/8192,G6684+(F_stop-F_start)/8192) )</f>
        <v>207187.5</v>
      </c>
      <c r="H6685" s="120">
        <f ca="1">IF(FilterType="FIR", OFFSET(PRE_CALC!B6633,0,DEC_RATE), C6685)</f>
        <v>-123.697436728</v>
      </c>
    </row>
    <row r="6686" spans="2:8" x14ac:dyDescent="0.2">
      <c r="B6686" s="45">
        <f>IF(FilterType="FIR", IF(Extend_fmod, PRE_CALC!I6634*Fm, PRE_CALC!A6634*Fdata), IF(F_default=1,B6685+(4*Fnotch-0)/8192,B6685+(F_stop-F_start)/8192) )</f>
        <v>207218.750000128</v>
      </c>
      <c r="C6686" s="39">
        <f t="shared" si="310"/>
        <v>-3.5042088072804849</v>
      </c>
      <c r="D6686" s="84">
        <f ca="1">IF(FilterType="FIR", IF(Extend_fmod=1,OFFSET(PRE_CALC!J6634,0,DEC_RATE), OFFSET(PRE_CALC!B6634,0,DEC_RATE)), C6686)</f>
        <v>-124.110921518</v>
      </c>
      <c r="E6686" s="84">
        <f t="shared" ca="1" si="311"/>
        <v>102406.249999872</v>
      </c>
      <c r="F6686" s="84">
        <f t="shared" ca="1" si="309"/>
        <v>-4.8930546883400004E-3</v>
      </c>
      <c r="G6686" s="119">
        <f>IF(FilterType="FIR",  PRE_CALC!A6634*Fdata, IF(F_default=1,G6685+(4*Fnotch-0)/8192,G6685+(F_stop-F_start)/8192) )</f>
        <v>207218.750000128</v>
      </c>
      <c r="H6686" s="120">
        <f ca="1">IF(FilterType="FIR", OFFSET(PRE_CALC!B6634,0,DEC_RATE), C6686)</f>
        <v>-124.110921518</v>
      </c>
    </row>
    <row r="6687" spans="2:8" x14ac:dyDescent="0.2">
      <c r="B6687" s="45">
        <f>IF(FilterType="FIR", IF(Extend_fmod, PRE_CALC!I6635*Fm, PRE_CALC!A6635*Fdata), IF(F_default=1,B6686+(4*Fnotch-0)/8192,B6686+(F_stop-F_start)/8192) )</f>
        <v>207250</v>
      </c>
      <c r="C6687" s="39">
        <f t="shared" si="310"/>
        <v>-3.5052808379278151</v>
      </c>
      <c r="D6687" s="84">
        <f ca="1">IF(FilterType="FIR", IF(Extend_fmod=1,OFFSET(PRE_CALC!J6635,0,DEC_RATE), OFFSET(PRE_CALC!B6635,0,DEC_RATE)), C6687)</f>
        <v>-124.545827172</v>
      </c>
      <c r="E6687" s="84">
        <f t="shared" ca="1" si="311"/>
        <v>102406.249999872</v>
      </c>
      <c r="F6687" s="84">
        <f t="shared" ca="1" si="309"/>
        <v>-4.8930546883400004E-3</v>
      </c>
      <c r="G6687" s="119">
        <f>IF(FilterType="FIR",  PRE_CALC!A6635*Fdata, IF(F_default=1,G6686+(4*Fnotch-0)/8192,G6686+(F_stop-F_start)/8192) )</f>
        <v>207250</v>
      </c>
      <c r="H6687" s="120">
        <f ca="1">IF(FilterType="FIR", OFFSET(PRE_CALC!B6635,0,DEC_RATE), C6687)</f>
        <v>-124.545827172</v>
      </c>
    </row>
    <row r="6688" spans="2:8" x14ac:dyDescent="0.2">
      <c r="B6688" s="45">
        <f>IF(FilterType="FIR", IF(Extend_fmod, PRE_CALC!I6636*Fm, PRE_CALC!A6636*Fdata), IF(F_default=1,B6687+(4*Fnotch-0)/8192,B6687+(F_stop-F_start)/8192) )</f>
        <v>207281.249999872</v>
      </c>
      <c r="C6688" s="39">
        <f t="shared" si="310"/>
        <v>-3.5063530395438174</v>
      </c>
      <c r="D6688" s="84">
        <f ca="1">IF(FilterType="FIR", IF(Extend_fmod=1,OFFSET(PRE_CALC!J6636,0,DEC_RATE), OFFSET(PRE_CALC!B6636,0,DEC_RATE)), C6688)</f>
        <v>-125.00418300299999</v>
      </c>
      <c r="E6688" s="84">
        <f t="shared" ca="1" si="311"/>
        <v>102406.249999872</v>
      </c>
      <c r="F6688" s="84">
        <f t="shared" ca="1" si="309"/>
        <v>-4.8930546883400004E-3</v>
      </c>
      <c r="G6688" s="119">
        <f>IF(FilterType="FIR",  PRE_CALC!A6636*Fdata, IF(F_default=1,G6687+(4*Fnotch-0)/8192,G6687+(F_stop-F_start)/8192) )</f>
        <v>207281.249999872</v>
      </c>
      <c r="H6688" s="120">
        <f ca="1">IF(FilterType="FIR", OFFSET(PRE_CALC!B6636,0,DEC_RATE), C6688)</f>
        <v>-125.00418300299999</v>
      </c>
    </row>
    <row r="6689" spans="2:8" x14ac:dyDescent="0.2">
      <c r="B6689" s="45">
        <f>IF(FilterType="FIR", IF(Extend_fmod, PRE_CALC!I6637*Fm, PRE_CALC!A6637*Fdata), IF(F_default=1,B6688+(4*Fnotch-0)/8192,B6688+(F_stop-F_start)/8192) )</f>
        <v>207312.5</v>
      </c>
      <c r="C6689" s="39">
        <f t="shared" si="310"/>
        <v>-3.5074254121416937</v>
      </c>
      <c r="D6689" s="84">
        <f ca="1">IF(FilterType="FIR", IF(Extend_fmod=1,OFFSET(PRE_CALC!J6637,0,DEC_RATE), OFFSET(PRE_CALC!B6637,0,DEC_RATE)), C6689)</f>
        <v>-125.488348168</v>
      </c>
      <c r="E6689" s="84">
        <f t="shared" ca="1" si="311"/>
        <v>102406.249999872</v>
      </c>
      <c r="F6689" s="84">
        <f t="shared" ca="1" si="309"/>
        <v>-4.8930546883400004E-3</v>
      </c>
      <c r="G6689" s="119">
        <f>IF(FilterType="FIR",  PRE_CALC!A6637*Fdata, IF(F_default=1,G6688+(4*Fnotch-0)/8192,G6688+(F_stop-F_start)/8192) )</f>
        <v>207312.5</v>
      </c>
      <c r="H6689" s="120">
        <f ca="1">IF(FilterType="FIR", OFFSET(PRE_CALC!B6637,0,DEC_RATE), C6689)</f>
        <v>-125.488348168</v>
      </c>
    </row>
    <row r="6690" spans="2:8" x14ac:dyDescent="0.2">
      <c r="B6690" s="45">
        <f>IF(FilterType="FIR", IF(Extend_fmod, PRE_CALC!I6638*Fm, PRE_CALC!A6638*Fdata), IF(F_default=1,B6689+(4*Fnotch-0)/8192,B6689+(F_stop-F_start)/8192) )</f>
        <v>207343.750000128</v>
      </c>
      <c r="C6690" s="39">
        <f t="shared" si="310"/>
        <v>-3.5084979557171252</v>
      </c>
      <c r="D6690" s="84">
        <f ca="1">IF(FilterType="FIR", IF(Extend_fmod=1,OFFSET(PRE_CALC!J6638,0,DEC_RATE), OFFSET(PRE_CALC!B6638,0,DEC_RATE)), C6690)</f>
        <v>-126.001087114</v>
      </c>
      <c r="E6690" s="84">
        <f t="shared" ca="1" si="311"/>
        <v>102406.249999872</v>
      </c>
      <c r="F6690" s="84">
        <f t="shared" ca="1" si="309"/>
        <v>-4.8930546883400004E-3</v>
      </c>
      <c r="G6690" s="119">
        <f>IF(FilterType="FIR",  PRE_CALC!A6638*Fdata, IF(F_default=1,G6689+(4*Fnotch-0)/8192,G6689+(F_stop-F_start)/8192) )</f>
        <v>207343.750000128</v>
      </c>
      <c r="H6690" s="120">
        <f ca="1">IF(FilterType="FIR", OFFSET(PRE_CALC!B6638,0,DEC_RATE), C6690)</f>
        <v>-126.001087114</v>
      </c>
    </row>
    <row r="6691" spans="2:8" x14ac:dyDescent="0.2">
      <c r="B6691" s="45">
        <f>IF(FilterType="FIR", IF(Extend_fmod, PRE_CALC!I6639*Fm, PRE_CALC!A6639*Fdata), IF(F_default=1,B6690+(4*Fnotch-0)/8192,B6690+(F_stop-F_start)/8192) )</f>
        <v>207375</v>
      </c>
      <c r="C6691" s="39">
        <f t="shared" si="310"/>
        <v>-3.5095706702657532</v>
      </c>
      <c r="D6691" s="84">
        <f ca="1">IF(FilterType="FIR", IF(Extend_fmod=1,OFFSET(PRE_CALC!J6639,0,DEC_RATE), OFFSET(PRE_CALC!B6639,0,DEC_RATE)), C6691)</f>
        <v>-126.54566794</v>
      </c>
      <c r="E6691" s="84">
        <f t="shared" ca="1" si="311"/>
        <v>102406.249999872</v>
      </c>
      <c r="F6691" s="84">
        <f t="shared" ca="1" si="309"/>
        <v>-4.8930546883400004E-3</v>
      </c>
      <c r="G6691" s="119">
        <f>IF(FilterType="FIR",  PRE_CALC!A6639*Fdata, IF(F_default=1,G6690+(4*Fnotch-0)/8192,G6690+(F_stop-F_start)/8192) )</f>
        <v>207375</v>
      </c>
      <c r="H6691" s="120">
        <f ca="1">IF(FilterType="FIR", OFFSET(PRE_CALC!B6639,0,DEC_RATE), C6691)</f>
        <v>-126.54566794</v>
      </c>
    </row>
    <row r="6692" spans="2:8" x14ac:dyDescent="0.2">
      <c r="B6692" s="45">
        <f>IF(FilterType="FIR", IF(Extend_fmod, PRE_CALC!I6640*Fm, PRE_CALC!A6640*Fdata), IF(F_default=1,B6691+(4*Fnotch-0)/8192,B6691+(F_stop-F_start)/8192) )</f>
        <v>207406.249999872</v>
      </c>
      <c r="C6692" s="39">
        <f t="shared" si="310"/>
        <v>-3.510643555800808</v>
      </c>
      <c r="D6692" s="84">
        <f ca="1">IF(FilterType="FIR", IF(Extend_fmod=1,OFFSET(PRE_CALC!J6640,0,DEC_RATE), OFFSET(PRE_CALC!B6640,0,DEC_RATE)), C6692)</f>
        <v>-127.125992567</v>
      </c>
      <c r="E6692" s="84">
        <f t="shared" ca="1" si="311"/>
        <v>102406.249999872</v>
      </c>
      <c r="F6692" s="84">
        <f t="shared" ca="1" si="309"/>
        <v>-4.8930546883400004E-3</v>
      </c>
      <c r="G6692" s="119">
        <f>IF(FilterType="FIR",  PRE_CALC!A6640*Fdata, IF(F_default=1,G6691+(4*Fnotch-0)/8192,G6691+(F_stop-F_start)/8192) )</f>
        <v>207406.249999872</v>
      </c>
      <c r="H6692" s="120">
        <f ca="1">IF(FilterType="FIR", OFFSET(PRE_CALC!B6640,0,DEC_RATE), C6692)</f>
        <v>-127.125992567</v>
      </c>
    </row>
    <row r="6693" spans="2:8" x14ac:dyDescent="0.2">
      <c r="B6693" s="45">
        <f>IF(FilterType="FIR", IF(Extend_fmod, PRE_CALC!I6641*Fm, PRE_CALC!A6641*Fdata), IF(F_default=1,B6692+(4*Fnotch-0)/8192,B6692+(F_stop-F_start)/8192) )</f>
        <v>207437.5</v>
      </c>
      <c r="C6693" s="39">
        <f t="shared" si="310"/>
        <v>-3.5117166123355044</v>
      </c>
      <c r="D6693" s="84">
        <f ca="1">IF(FilterType="FIR", IF(Extend_fmod=1,OFFSET(PRE_CALC!J6641,0,DEC_RATE), OFFSET(PRE_CALC!B6641,0,DEC_RATE)), C6693)</f>
        <v>-127.74677194900001</v>
      </c>
      <c r="E6693" s="84">
        <f t="shared" ca="1" si="311"/>
        <v>102406.249999872</v>
      </c>
      <c r="F6693" s="84">
        <f t="shared" ca="1" si="309"/>
        <v>-4.8930546883400004E-3</v>
      </c>
      <c r="G6693" s="119">
        <f>IF(FilterType="FIR",  PRE_CALC!A6641*Fdata, IF(F_default=1,G6692+(4*Fnotch-0)/8192,G6692+(F_stop-F_start)/8192) )</f>
        <v>207437.5</v>
      </c>
      <c r="H6693" s="120">
        <f ca="1">IF(FilterType="FIR", OFFSET(PRE_CALC!B6641,0,DEC_RATE), C6693)</f>
        <v>-127.74677194900001</v>
      </c>
    </row>
    <row r="6694" spans="2:8" x14ac:dyDescent="0.2">
      <c r="B6694" s="45">
        <f>IF(FilterType="FIR", IF(Extend_fmod, PRE_CALC!I6642*Fm, PRE_CALC!A6642*Fdata), IF(F_default=1,B6693+(4*Fnotch-0)/8192,B6693+(F_stop-F_start)/8192) )</f>
        <v>207468.750000128</v>
      </c>
      <c r="C6694" s="39">
        <f t="shared" si="310"/>
        <v>-3.51278983986552</v>
      </c>
      <c r="D6694" s="84">
        <f ca="1">IF(FilterType="FIR", IF(Extend_fmod=1,OFFSET(PRE_CALC!J6642,0,DEC_RATE), OFFSET(PRE_CALC!B6642,0,DEC_RATE)), C6694)</f>
        <v>-128.41376637600001</v>
      </c>
      <c r="E6694" s="84">
        <f t="shared" ca="1" si="311"/>
        <v>102406.249999872</v>
      </c>
      <c r="F6694" s="84">
        <f t="shared" ca="1" si="309"/>
        <v>-4.8930546883400004E-3</v>
      </c>
      <c r="G6694" s="119">
        <f>IF(FilterType="FIR",  PRE_CALC!A6642*Fdata, IF(F_default=1,G6693+(4*Fnotch-0)/8192,G6693+(F_stop-F_start)/8192) )</f>
        <v>207468.750000128</v>
      </c>
      <c r="H6694" s="120">
        <f ca="1">IF(FilterType="FIR", OFFSET(PRE_CALC!B6642,0,DEC_RATE), C6694)</f>
        <v>-128.41376637600001</v>
      </c>
    </row>
    <row r="6695" spans="2:8" x14ac:dyDescent="0.2">
      <c r="B6695" s="45">
        <f>IF(FilterType="FIR", IF(Extend_fmod, PRE_CALC!I6643*Fm, PRE_CALC!A6643*Fdata), IF(F_default=1,B6694+(4*Fnotch-0)/8192,B6694+(F_stop-F_start)/8192) )</f>
        <v>207500</v>
      </c>
      <c r="C6695" s="39">
        <f t="shared" si="310"/>
        <v>-3.5138632383865014</v>
      </c>
      <c r="D6695" s="84">
        <f ca="1">IF(FilterType="FIR", IF(Extend_fmod=1,OFFSET(PRE_CALC!J6643,0,DEC_RATE), OFFSET(PRE_CALC!B6643,0,DEC_RATE)), C6695)</f>
        <v>-129.13412227500001</v>
      </c>
      <c r="E6695" s="84">
        <f t="shared" ca="1" si="311"/>
        <v>102406.249999872</v>
      </c>
      <c r="F6695" s="84">
        <f t="shared" ca="1" si="309"/>
        <v>-4.8930546883400004E-3</v>
      </c>
      <c r="G6695" s="119">
        <f>IF(FilterType="FIR",  PRE_CALC!A6643*Fdata, IF(F_default=1,G6694+(4*Fnotch-0)/8192,G6694+(F_stop-F_start)/8192) )</f>
        <v>207500</v>
      </c>
      <c r="H6695" s="120">
        <f ca="1">IF(FilterType="FIR", OFFSET(PRE_CALC!B6643,0,DEC_RATE), C6695)</f>
        <v>-129.13412227500001</v>
      </c>
    </row>
    <row r="6696" spans="2:8" x14ac:dyDescent="0.2">
      <c r="B6696" s="45">
        <f>IF(FilterType="FIR", IF(Extend_fmod, PRE_CALC!I6644*Fm, PRE_CALC!A6644*Fdata), IF(F_default=1,B6695+(4*Fnotch-0)/8192,B6695+(F_stop-F_start)/8192) )</f>
        <v>207531.249999872</v>
      </c>
      <c r="C6696" s="39">
        <f t="shared" si="310"/>
        <v>-3.514936807911675</v>
      </c>
      <c r="D6696" s="84">
        <f ca="1">IF(FilterType="FIR", IF(Extend_fmod=1,OFFSET(PRE_CALC!J6644,0,DEC_RATE), OFFSET(PRE_CALC!B6644,0,DEC_RATE)), C6696)</f>
        <v>-129.916856091</v>
      </c>
      <c r="E6696" s="84">
        <f t="shared" ca="1" si="311"/>
        <v>102406.249999872</v>
      </c>
      <c r="F6696" s="84">
        <f t="shared" ca="1" si="309"/>
        <v>-4.8930546883400004E-3</v>
      </c>
      <c r="G6696" s="119">
        <f>IF(FilterType="FIR",  PRE_CALC!A6644*Fdata, IF(F_default=1,G6695+(4*Fnotch-0)/8192,G6695+(F_stop-F_start)/8192) )</f>
        <v>207531.249999872</v>
      </c>
      <c r="H6696" s="120">
        <f ca="1">IF(FilterType="FIR", OFFSET(PRE_CALC!B6644,0,DEC_RATE), C6696)</f>
        <v>-129.916856091</v>
      </c>
    </row>
    <row r="6697" spans="2:8" x14ac:dyDescent="0.2">
      <c r="B6697" s="45">
        <f>IF(FilterType="FIR", IF(Extend_fmod, PRE_CALC!I6645*Fm, PRE_CALC!A6645*Fdata), IF(F_default=1,B6696+(4*Fnotch-0)/8192,B6696+(F_stop-F_start)/8192) )</f>
        <v>207562.5</v>
      </c>
      <c r="C6697" s="39">
        <f t="shared" si="310"/>
        <v>-3.5160105484542776</v>
      </c>
      <c r="D6697" s="84">
        <f ca="1">IF(FilterType="FIR", IF(Extend_fmod=1,OFFSET(PRE_CALC!J6645,0,DEC_RATE), OFFSET(PRE_CALC!B6645,0,DEC_RATE)), C6697)</f>
        <v>-130.77356974899999</v>
      </c>
      <c r="E6697" s="84">
        <f t="shared" ca="1" si="311"/>
        <v>102406.249999872</v>
      </c>
      <c r="F6697" s="84">
        <f t="shared" ca="1" si="309"/>
        <v>-4.8930546883400004E-3</v>
      </c>
      <c r="G6697" s="119">
        <f>IF(FilterType="FIR",  PRE_CALC!A6645*Fdata, IF(F_default=1,G6696+(4*Fnotch-0)/8192,G6696+(F_stop-F_start)/8192) )</f>
        <v>207562.5</v>
      </c>
      <c r="H6697" s="120">
        <f ca="1">IF(FilterType="FIR", OFFSET(PRE_CALC!B6645,0,DEC_RATE), C6697)</f>
        <v>-130.77356974899999</v>
      </c>
    </row>
    <row r="6698" spans="2:8" x14ac:dyDescent="0.2">
      <c r="B6698" s="45">
        <f>IF(FilterType="FIR", IF(Extend_fmod, PRE_CALC!I6646*Fm, PRE_CALC!A6646*Fdata), IF(F_default=1,B6697+(4*Fnotch-0)/8192,B6697+(F_stop-F_start)/8192) )</f>
        <v>207593.750000128</v>
      </c>
      <c r="C6698" s="39">
        <f t="shared" si="310"/>
        <v>-3.5170844600099826</v>
      </c>
      <c r="D6698" s="84">
        <f ca="1">IF(FilterType="FIR", IF(Extend_fmod=1,OFFSET(PRE_CALC!J6646,0,DEC_RATE), OFFSET(PRE_CALC!B6646,0,DEC_RATE)), C6698)</f>
        <v>-131.71954493600001</v>
      </c>
      <c r="E6698" s="84">
        <f t="shared" ca="1" si="311"/>
        <v>102406.249999872</v>
      </c>
      <c r="F6698" s="84">
        <f t="shared" ca="1" si="309"/>
        <v>-4.8930546883400004E-3</v>
      </c>
      <c r="G6698" s="119">
        <f>IF(FilterType="FIR",  PRE_CALC!A6646*Fdata, IF(F_default=1,G6697+(4*Fnotch-0)/8192,G6697+(F_stop-F_start)/8192) )</f>
        <v>207593.750000128</v>
      </c>
      <c r="H6698" s="120">
        <f ca="1">IF(FilterType="FIR", OFFSET(PRE_CALC!B6646,0,DEC_RATE), C6698)</f>
        <v>-131.71954493600001</v>
      </c>
    </row>
    <row r="6699" spans="2:8" x14ac:dyDescent="0.2">
      <c r="B6699" s="45">
        <f>IF(FilterType="FIR", IF(Extend_fmod, PRE_CALC!I6647*Fm, PRE_CALC!A6647*Fdata), IF(F_default=1,B6698+(4*Fnotch-0)/8192,B6698+(F_stop-F_start)/8192) )</f>
        <v>207625</v>
      </c>
      <c r="C6699" s="39">
        <f t="shared" si="310"/>
        <v>-3.5181585425744029</v>
      </c>
      <c r="D6699" s="84">
        <f ca="1">IF(FilterType="FIR", IF(Extend_fmod=1,OFFSET(PRE_CALC!J6647,0,DEC_RATE), OFFSET(PRE_CALC!B6647,0,DEC_RATE)), C6699)</f>
        <v>-132.77548568099999</v>
      </c>
      <c r="E6699" s="84">
        <f t="shared" ca="1" si="311"/>
        <v>102406.249999872</v>
      </c>
      <c r="F6699" s="84">
        <f t="shared" ca="1" si="309"/>
        <v>-4.8930546883400004E-3</v>
      </c>
      <c r="G6699" s="119">
        <f>IF(FilterType="FIR",  PRE_CALC!A6647*Fdata, IF(F_default=1,G6698+(4*Fnotch-0)/8192,G6698+(F_stop-F_start)/8192) )</f>
        <v>207625</v>
      </c>
      <c r="H6699" s="120">
        <f ca="1">IF(FilterType="FIR", OFFSET(PRE_CALC!B6647,0,DEC_RATE), C6699)</f>
        <v>-132.77548568099999</v>
      </c>
    </row>
    <row r="6700" spans="2:8" x14ac:dyDescent="0.2">
      <c r="B6700" s="45">
        <f>IF(FilterType="FIR", IF(Extend_fmod, PRE_CALC!I6648*Fm, PRE_CALC!A6648*Fdata), IF(F_default=1,B6699+(4*Fnotch-0)/8192,B6699+(F_stop-F_start)/8192) )</f>
        <v>207656.249999872</v>
      </c>
      <c r="C6700" s="39">
        <f t="shared" si="310"/>
        <v>-3.5192327961608316</v>
      </c>
      <c r="D6700" s="84">
        <f ca="1">IF(FilterType="FIR", IF(Extend_fmod=1,OFFSET(PRE_CALC!J6648,0,DEC_RATE), OFFSET(PRE_CALC!B6648,0,DEC_RATE)), C6700)</f>
        <v>-133.970432902</v>
      </c>
      <c r="E6700" s="84">
        <f t="shared" ca="1" si="311"/>
        <v>102406.249999872</v>
      </c>
      <c r="F6700" s="84">
        <f t="shared" ca="1" si="309"/>
        <v>-4.8930546883400004E-3</v>
      </c>
      <c r="G6700" s="119">
        <f>IF(FilterType="FIR",  PRE_CALC!A6648*Fdata, IF(F_default=1,G6699+(4*Fnotch-0)/8192,G6699+(F_stop-F_start)/8192) )</f>
        <v>207656.249999872</v>
      </c>
      <c r="H6700" s="120">
        <f ca="1">IF(FilterType="FIR", OFFSET(PRE_CALC!B6648,0,DEC_RATE), C6700)</f>
        <v>-133.970432902</v>
      </c>
    </row>
    <row r="6701" spans="2:8" x14ac:dyDescent="0.2">
      <c r="B6701" s="45">
        <f>IF(FilterType="FIR", IF(Extend_fmod, PRE_CALC!I6649*Fm, PRE_CALC!A6649*Fdata), IF(F_default=1,B6700+(4*Fnotch-0)/8192,B6700+(F_stop-F_start)/8192) )</f>
        <v>207687.5</v>
      </c>
      <c r="C6701" s="39">
        <f t="shared" si="310"/>
        <v>-3.5203072207824739</v>
      </c>
      <c r="D6701" s="84">
        <f ca="1">IF(FilterType="FIR", IF(Extend_fmod=1,OFFSET(PRE_CALC!J6649,0,DEC_RATE), OFFSET(PRE_CALC!B6649,0,DEC_RATE)), C6701)</f>
        <v>-135.34694585599999</v>
      </c>
      <c r="E6701" s="84">
        <f t="shared" ca="1" si="311"/>
        <v>102406.249999872</v>
      </c>
      <c r="F6701" s="84">
        <f t="shared" ca="1" si="309"/>
        <v>-4.8930546883400004E-3</v>
      </c>
      <c r="G6701" s="119">
        <f>IF(FilterType="FIR",  PRE_CALC!A6649*Fdata, IF(F_default=1,G6700+(4*Fnotch-0)/8192,G6700+(F_stop-F_start)/8192) )</f>
        <v>207687.5</v>
      </c>
      <c r="H6701" s="120">
        <f ca="1">IF(FilterType="FIR", OFFSET(PRE_CALC!B6649,0,DEC_RATE), C6701)</f>
        <v>-135.34694585599999</v>
      </c>
    </row>
    <row r="6702" spans="2:8" x14ac:dyDescent="0.2">
      <c r="B6702" s="45">
        <f>IF(FilterType="FIR", IF(Extend_fmod, PRE_CALC!I6650*Fm, PRE_CALC!A6650*Fdata), IF(F_default=1,B6701+(4*Fnotch-0)/8192,B6701+(F_stop-F_start)/8192) )</f>
        <v>207718.750000128</v>
      </c>
      <c r="C6702" s="39">
        <f t="shared" si="310"/>
        <v>-3.5213818164350097</v>
      </c>
      <c r="D6702" s="84">
        <f ca="1">IF(FilterType="FIR", IF(Extend_fmod=1,OFFSET(PRE_CALC!J6650,0,DEC_RATE), OFFSET(PRE_CALC!B6650,0,DEC_RATE)), C6702)</f>
        <v>-136.97106298099999</v>
      </c>
      <c r="E6702" s="84">
        <f t="shared" ca="1" si="311"/>
        <v>102406.249999872</v>
      </c>
      <c r="F6702" s="84">
        <f t="shared" ca="1" si="309"/>
        <v>-4.8930546883400004E-3</v>
      </c>
      <c r="G6702" s="119">
        <f>IF(FilterType="FIR",  PRE_CALC!A6650*Fdata, IF(F_default=1,G6701+(4*Fnotch-0)/8192,G6701+(F_stop-F_start)/8192) )</f>
        <v>207718.750000128</v>
      </c>
      <c r="H6702" s="120">
        <f ca="1">IF(FilterType="FIR", OFFSET(PRE_CALC!B6650,0,DEC_RATE), C6702)</f>
        <v>-136.97106298099999</v>
      </c>
    </row>
    <row r="6703" spans="2:8" x14ac:dyDescent="0.2">
      <c r="B6703" s="45">
        <f>IF(FilterType="FIR", IF(Extend_fmod, PRE_CALC!I6651*Fm, PRE_CALC!A6651*Fdata), IF(F_default=1,B6702+(4*Fnotch-0)/8192,B6702+(F_stop-F_start)/8192) )</f>
        <v>207750</v>
      </c>
      <c r="C6703" s="39">
        <f t="shared" si="310"/>
        <v>-3.5224565831140549</v>
      </c>
      <c r="D6703" s="84">
        <f ca="1">IF(FilterType="FIR", IF(Extend_fmod=1,OFFSET(PRE_CALC!J6651,0,DEC_RATE), OFFSET(PRE_CALC!B6651,0,DEC_RATE)), C6703)</f>
        <v>-138.953555782</v>
      </c>
      <c r="E6703" s="84">
        <f t="shared" ca="1" si="311"/>
        <v>102406.249999872</v>
      </c>
      <c r="F6703" s="84">
        <f t="shared" ca="1" si="309"/>
        <v>-4.8930546883400004E-3</v>
      </c>
      <c r="G6703" s="119">
        <f>IF(FilterType="FIR",  PRE_CALC!A6651*Fdata, IF(F_default=1,G6702+(4*Fnotch-0)/8192,G6702+(F_stop-F_start)/8192) )</f>
        <v>207750</v>
      </c>
      <c r="H6703" s="120">
        <f ca="1">IF(FilterType="FIR", OFFSET(PRE_CALC!B6651,0,DEC_RATE), C6703)</f>
        <v>-138.953555782</v>
      </c>
    </row>
    <row r="6704" spans="2:8" x14ac:dyDescent="0.2">
      <c r="B6704" s="45">
        <f>IF(FilterType="FIR", IF(Extend_fmod, PRE_CALC!I6652*Fm, PRE_CALC!A6652*Fdata), IF(F_default=1,B6703+(4*Fnotch-0)/8192,B6703+(F_stop-F_start)/8192) )</f>
        <v>207781.249999872</v>
      </c>
      <c r="C6704" s="39">
        <f t="shared" si="310"/>
        <v>-3.5235315208329054</v>
      </c>
      <c r="D6704" s="84">
        <f ca="1">IF(FilterType="FIR", IF(Extend_fmod=1,OFFSET(PRE_CALC!J6652,0,DEC_RATE), OFFSET(PRE_CALC!B6652,0,DEC_RATE)), C6704)</f>
        <v>-141.50248051200001</v>
      </c>
      <c r="E6704" s="84">
        <f t="shared" ca="1" si="311"/>
        <v>102406.249999872</v>
      </c>
      <c r="F6704" s="84">
        <f t="shared" ca="1" si="309"/>
        <v>-4.8930546883400004E-3</v>
      </c>
      <c r="G6704" s="119">
        <f>IF(FilterType="FIR",  PRE_CALC!A6652*Fdata, IF(F_default=1,G6703+(4*Fnotch-0)/8192,G6703+(F_stop-F_start)/8192) )</f>
        <v>207781.249999872</v>
      </c>
      <c r="H6704" s="120">
        <f ca="1">IF(FilterType="FIR", OFFSET(PRE_CALC!B6652,0,DEC_RATE), C6704)</f>
        <v>-141.50248051200001</v>
      </c>
    </row>
    <row r="6705" spans="2:8" x14ac:dyDescent="0.2">
      <c r="B6705" s="45">
        <f>IF(FilterType="FIR", IF(Extend_fmod, PRE_CALC!I6653*Fm, PRE_CALC!A6653*Fdata), IF(F_default=1,B6704+(4*Fnotch-0)/8192,B6704+(F_stop-F_start)/8192) )</f>
        <v>207812.5</v>
      </c>
      <c r="C6705" s="39">
        <f t="shared" si="310"/>
        <v>-3.5246066296047802</v>
      </c>
      <c r="D6705" s="84">
        <f ca="1">IF(FilterType="FIR", IF(Extend_fmod=1,OFFSET(PRE_CALC!J6653,0,DEC_RATE), OFFSET(PRE_CALC!B6653,0,DEC_RATE)), C6705)</f>
        <v>-145.086480634</v>
      </c>
      <c r="E6705" s="84">
        <f t="shared" ca="1" si="311"/>
        <v>102406.249999872</v>
      </c>
      <c r="F6705" s="84">
        <f t="shared" ca="1" si="309"/>
        <v>-4.8930546883400004E-3</v>
      </c>
      <c r="G6705" s="119">
        <f>IF(FilterType="FIR",  PRE_CALC!A6653*Fdata, IF(F_default=1,G6704+(4*Fnotch-0)/8192,G6704+(F_stop-F_start)/8192) )</f>
        <v>207812.5</v>
      </c>
      <c r="H6705" s="120">
        <f ca="1">IF(FilterType="FIR", OFFSET(PRE_CALC!B6653,0,DEC_RATE), C6705)</f>
        <v>-145.086480634</v>
      </c>
    </row>
    <row r="6706" spans="2:8" x14ac:dyDescent="0.2">
      <c r="B6706" s="45">
        <f>IF(FilterType="FIR", IF(Extend_fmod, PRE_CALC!I6654*Fm, PRE_CALC!A6654*Fdata), IF(F_default=1,B6705+(4*Fnotch-0)/8192,B6705+(F_stop-F_start)/8192) )</f>
        <v>207843.750000128</v>
      </c>
      <c r="C6706" s="39">
        <f t="shared" si="310"/>
        <v>-3.5256819094253373</v>
      </c>
      <c r="D6706" s="84">
        <f ca="1">IF(FilterType="FIR", IF(Extend_fmod=1,OFFSET(PRE_CALC!J6654,0,DEC_RATE), OFFSET(PRE_CALC!B6654,0,DEC_RATE)), C6706)</f>
        <v>-151.21225344300001</v>
      </c>
      <c r="E6706" s="84">
        <f t="shared" ca="1" si="311"/>
        <v>102406.249999872</v>
      </c>
      <c r="F6706" s="84">
        <f t="shared" ca="1" si="309"/>
        <v>-4.8930546883400004E-3</v>
      </c>
      <c r="G6706" s="119">
        <f>IF(FilterType="FIR",  PRE_CALC!A6654*Fdata, IF(F_default=1,G6705+(4*Fnotch-0)/8192,G6705+(F_stop-F_start)/8192) )</f>
        <v>207843.750000128</v>
      </c>
      <c r="H6706" s="120">
        <f ca="1">IF(FilterType="FIR", OFFSET(PRE_CALC!B6654,0,DEC_RATE), C6706)</f>
        <v>-151.21225344300001</v>
      </c>
    </row>
    <row r="6707" spans="2:8" x14ac:dyDescent="0.2">
      <c r="B6707" s="45">
        <f>IF(FilterType="FIR", IF(Extend_fmod, PRE_CALC!I6655*Fm, PRE_CALC!A6655*Fdata), IF(F_default=1,B6706+(4*Fnotch-0)/8192,B6706+(F_stop-F_start)/8192) )</f>
        <v>207875</v>
      </c>
      <c r="C6707" s="39">
        <f t="shared" si="310"/>
        <v>-3.5267573602902385</v>
      </c>
      <c r="D6707" s="84">
        <f ca="1">IF(FilterType="FIR", IF(Extend_fmod=1,OFFSET(PRE_CALC!J6655,0,DEC_RATE), OFFSET(PRE_CALC!B6655,0,DEC_RATE)), C6707)</f>
        <v>-188.18089411099999</v>
      </c>
      <c r="E6707" s="84">
        <f t="shared" ca="1" si="311"/>
        <v>102406.249999872</v>
      </c>
      <c r="F6707" s="84">
        <f t="shared" ca="1" si="309"/>
        <v>-4.8930546883400004E-3</v>
      </c>
      <c r="G6707" s="119">
        <f>IF(FilterType="FIR",  PRE_CALC!A6655*Fdata, IF(F_default=1,G6706+(4*Fnotch-0)/8192,G6706+(F_stop-F_start)/8192) )</f>
        <v>207875</v>
      </c>
      <c r="H6707" s="120">
        <f ca="1">IF(FilterType="FIR", OFFSET(PRE_CALC!B6655,0,DEC_RATE), C6707)</f>
        <v>-188.18089411099999</v>
      </c>
    </row>
    <row r="6708" spans="2:8" x14ac:dyDescent="0.2">
      <c r="B6708" s="45">
        <f>IF(FilterType="FIR", IF(Extend_fmod, PRE_CALC!I6656*Fm, PRE_CALC!A6656*Fdata), IF(F_default=1,B6707+(4*Fnotch-0)/8192,B6707+(F_stop-F_start)/8192) )</f>
        <v>207906.249999872</v>
      </c>
      <c r="C6708" s="39">
        <f t="shared" si="310"/>
        <v>-3.5278329822127255</v>
      </c>
      <c r="D6708" s="84">
        <f ca="1">IF(FilterType="FIR", IF(Extend_fmod=1,OFFSET(PRE_CALC!J6656,0,DEC_RATE), OFFSET(PRE_CALC!B6656,0,DEC_RATE)), C6708)</f>
        <v>-151.06057152899999</v>
      </c>
      <c r="E6708" s="84">
        <f t="shared" ca="1" si="311"/>
        <v>102406.249999872</v>
      </c>
      <c r="F6708" s="84">
        <f t="shared" ca="1" si="309"/>
        <v>-4.8930546883400004E-3</v>
      </c>
      <c r="G6708" s="119">
        <f>IF(FilterType="FIR",  PRE_CALC!A6656*Fdata, IF(F_default=1,G6707+(4*Fnotch-0)/8192,G6707+(F_stop-F_start)/8192) )</f>
        <v>207906.249999872</v>
      </c>
      <c r="H6708" s="120">
        <f ca="1">IF(FilterType="FIR", OFFSET(PRE_CALC!B6656,0,DEC_RATE), C6708)</f>
        <v>-151.06057152899999</v>
      </c>
    </row>
    <row r="6709" spans="2:8" x14ac:dyDescent="0.2">
      <c r="B6709" s="45">
        <f>IF(FilterType="FIR", IF(Extend_fmod, PRE_CALC!I6657*Fm, PRE_CALC!A6657*Fdata), IF(F_default=1,B6708+(4*Fnotch-0)/8192,B6708+(F_stop-F_start)/8192) )</f>
        <v>207937.5</v>
      </c>
      <c r="C6709" s="39">
        <f t="shared" si="310"/>
        <v>-3.5289087752060873</v>
      </c>
      <c r="D6709" s="84">
        <f ca="1">IF(FilterType="FIR", IF(Extend_fmod=1,OFFSET(PRE_CALC!J6657,0,DEC_RATE), OFFSET(PRE_CALC!B6657,0,DEC_RATE)), C6709)</f>
        <v>-145.149291162</v>
      </c>
      <c r="E6709" s="84">
        <f t="shared" ca="1" si="311"/>
        <v>102406.249999872</v>
      </c>
      <c r="F6709" s="84">
        <f t="shared" ca="1" si="309"/>
        <v>-4.8930546883400004E-3</v>
      </c>
      <c r="G6709" s="119">
        <f>IF(FilterType="FIR",  PRE_CALC!A6657*Fdata, IF(F_default=1,G6708+(4*Fnotch-0)/8192,G6708+(F_stop-F_start)/8192) )</f>
        <v>207937.5</v>
      </c>
      <c r="H6709" s="120">
        <f ca="1">IF(FilterType="FIR", OFFSET(PRE_CALC!B6657,0,DEC_RATE), C6709)</f>
        <v>-145.149291162</v>
      </c>
    </row>
    <row r="6710" spans="2:8" x14ac:dyDescent="0.2">
      <c r="B6710" s="45">
        <f>IF(FilterType="FIR", IF(Extend_fmod, PRE_CALC!I6658*Fm, PRE_CALC!A6658*Fdata), IF(F_default=1,B6709+(4*Fnotch-0)/8192,B6709+(F_stop-F_start)/8192) )</f>
        <v>207968.750000128</v>
      </c>
      <c r="C6710" s="39">
        <f t="shared" si="310"/>
        <v>-3.5299847392659442</v>
      </c>
      <c r="D6710" s="84">
        <f ca="1">IF(FilterType="FIR", IF(Extend_fmod=1,OFFSET(PRE_CALC!J6658,0,DEC_RATE), OFFSET(PRE_CALC!B6658,0,DEC_RATE)), C6710)</f>
        <v>-141.69845959899999</v>
      </c>
      <c r="E6710" s="84">
        <f t="shared" ca="1" si="311"/>
        <v>102406.249999872</v>
      </c>
      <c r="F6710" s="84">
        <f t="shared" ca="1" si="309"/>
        <v>-4.8930546883400004E-3</v>
      </c>
      <c r="G6710" s="119">
        <f>IF(FilterType="FIR",  PRE_CALC!A6658*Fdata, IF(F_default=1,G6709+(4*Fnotch-0)/8192,G6709+(F_stop-F_start)/8192) )</f>
        <v>207968.750000128</v>
      </c>
      <c r="H6710" s="120">
        <f ca="1">IF(FilterType="FIR", OFFSET(PRE_CALC!B6658,0,DEC_RATE), C6710)</f>
        <v>-141.69845959899999</v>
      </c>
    </row>
    <row r="6711" spans="2:8" x14ac:dyDescent="0.2">
      <c r="B6711" s="45">
        <f>IF(FilterType="FIR", IF(Extend_fmod, PRE_CALC!I6659*Fm, PRE_CALC!A6659*Fdata), IF(F_default=1,B6710+(4*Fnotch-0)/8192,B6710+(F_stop-F_start)/8192) )</f>
        <v>208000</v>
      </c>
      <c r="C6711" s="39">
        <f t="shared" si="310"/>
        <v>-3.5310608743879586</v>
      </c>
      <c r="D6711" s="84">
        <f ca="1">IF(FilterType="FIR", IF(Extend_fmod=1,OFFSET(PRE_CALC!J6659,0,DEC_RATE), OFFSET(PRE_CALC!B6659,0,DEC_RATE)), C6711)</f>
        <v>-139.262435544</v>
      </c>
      <c r="E6711" s="84">
        <f t="shared" ca="1" si="311"/>
        <v>102406.249999872</v>
      </c>
      <c r="F6711" s="84">
        <f t="shared" ref="F6711:F6774" ca="1" si="312">IF(G6711&lt;=F_PB,H6711, OFFSET(H:H,MATCH(F_PB-0.0001,G:G),0,1))</f>
        <v>-4.8930546883400004E-3</v>
      </c>
      <c r="G6711" s="119">
        <f>IF(FilterType="FIR",  PRE_CALC!A6659*Fdata, IF(F_default=1,G6710+(4*Fnotch-0)/8192,G6710+(F_stop-F_start)/8192) )</f>
        <v>208000</v>
      </c>
      <c r="H6711" s="120">
        <f ca="1">IF(FilterType="FIR", OFFSET(PRE_CALC!B6659,0,DEC_RATE), C6711)</f>
        <v>-139.262435544</v>
      </c>
    </row>
    <row r="6712" spans="2:8" x14ac:dyDescent="0.2">
      <c r="B6712" s="45">
        <f>IF(FilterType="FIR", IF(Extend_fmod, PRE_CALC!I6660*Fm, PRE_CALC!A6660*Fdata), IF(F_default=1,B6711+(4*Fnotch-0)/8192,B6711+(F_stop-F_start)/8192) )</f>
        <v>208031.249999872</v>
      </c>
      <c r="C6712" s="39">
        <f t="shared" ref="C6712:C6775" si="313">MAX(20*LOG(ABS(   (1/s_dec*SIN(s_dec*$B6712/Fm*PI())/SIN($B6712/Fm*PI()))^(order-1) * (1/s_dec2*SIN(s_dec2*$B6712/Fm*PI())/SIN($B6712/Fm*PI()))  )), -160)</f>
        <v>-3.5321371805853756</v>
      </c>
      <c r="D6712" s="84">
        <f ca="1">IF(FilterType="FIR", IF(Extend_fmod=1,OFFSET(PRE_CALC!J6660,0,DEC_RATE), OFFSET(PRE_CALC!B6660,0,DEC_RATE)), C6712)</f>
        <v>-137.38480493099999</v>
      </c>
      <c r="E6712" s="84">
        <f t="shared" ref="E6712:E6775" ca="1" si="314">IF(G6712&lt;=F_PB,G6712, OFFSET(G:G,MATCH(F_PB-0.0001,G:G),0,1) )</f>
        <v>102406.249999872</v>
      </c>
      <c r="F6712" s="84">
        <f t="shared" ca="1" si="312"/>
        <v>-4.8930546883400004E-3</v>
      </c>
      <c r="G6712" s="119">
        <f>IF(FilterType="FIR",  PRE_CALC!A6660*Fdata, IF(F_default=1,G6711+(4*Fnotch-0)/8192,G6711+(F_stop-F_start)/8192) )</f>
        <v>208031.249999872</v>
      </c>
      <c r="H6712" s="120">
        <f ca="1">IF(FilterType="FIR", OFFSET(PRE_CALC!B6660,0,DEC_RATE), C6712)</f>
        <v>-137.38480493099999</v>
      </c>
    </row>
    <row r="6713" spans="2:8" x14ac:dyDescent="0.2">
      <c r="B6713" s="45">
        <f>IF(FilterType="FIR", IF(Extend_fmod, PRE_CALC!I6661*Fm, PRE_CALC!A6661*Fdata), IF(F_default=1,B6712+(4*Fnotch-0)/8192,B6712+(F_stop-F_start)/8192) )</f>
        <v>208062.5</v>
      </c>
      <c r="C6713" s="39">
        <f t="shared" si="313"/>
        <v>-3.5332136578715034</v>
      </c>
      <c r="D6713" s="84">
        <f ca="1">IF(FilterType="FIR", IF(Extend_fmod=1,OFFSET(PRE_CALC!J6661,0,DEC_RATE), OFFSET(PRE_CALC!B6661,0,DEC_RATE)), C6713)</f>
        <v>-135.86160435900001</v>
      </c>
      <c r="E6713" s="84">
        <f t="shared" ca="1" si="314"/>
        <v>102406.249999872</v>
      </c>
      <c r="F6713" s="84">
        <f t="shared" ca="1" si="312"/>
        <v>-4.8930546883400004E-3</v>
      </c>
      <c r="G6713" s="119">
        <f>IF(FilterType="FIR",  PRE_CALC!A6661*Fdata, IF(F_default=1,G6712+(4*Fnotch-0)/8192,G6712+(F_stop-F_start)/8192) )</f>
        <v>208062.5</v>
      </c>
      <c r="H6713" s="120">
        <f ca="1">IF(FilterType="FIR", OFFSET(PRE_CALC!B6661,0,DEC_RATE), C6713)</f>
        <v>-135.86160435900001</v>
      </c>
    </row>
    <row r="6714" spans="2:8" x14ac:dyDescent="0.2">
      <c r="B6714" s="45">
        <f>IF(FilterType="FIR", IF(Extend_fmod, PRE_CALC!I6662*Fm, PRE_CALC!A6662*Fdata), IF(F_default=1,B6713+(4*Fnotch-0)/8192,B6713+(F_stop-F_start)/8192) )</f>
        <v>208093.750000128</v>
      </c>
      <c r="C6714" s="39">
        <f t="shared" si="313"/>
        <v>-3.5342903062419699</v>
      </c>
      <c r="D6714" s="84">
        <f ca="1">IF(FilterType="FIR", IF(Extend_fmod=1,OFFSET(PRE_CALC!J6662,0,DEC_RATE), OFFSET(PRE_CALC!B6662,0,DEC_RATE)), C6714)</f>
        <v>-134.58383065500001</v>
      </c>
      <c r="E6714" s="84">
        <f t="shared" ca="1" si="314"/>
        <v>102406.249999872</v>
      </c>
      <c r="F6714" s="84">
        <f t="shared" ca="1" si="312"/>
        <v>-4.8930546883400004E-3</v>
      </c>
      <c r="G6714" s="119">
        <f>IF(FilterType="FIR",  PRE_CALC!A6662*Fdata, IF(F_default=1,G6713+(4*Fnotch-0)/8192,G6713+(F_stop-F_start)/8192) )</f>
        <v>208093.750000128</v>
      </c>
      <c r="H6714" s="120">
        <f ca="1">IF(FilterType="FIR", OFFSET(PRE_CALC!B6662,0,DEC_RATE), C6714)</f>
        <v>-134.58383065500001</v>
      </c>
    </row>
    <row r="6715" spans="2:8" x14ac:dyDescent="0.2">
      <c r="B6715" s="45">
        <f>IF(FilterType="FIR", IF(Extend_fmod, PRE_CALC!I6663*Fm, PRE_CALC!A6663*Fdata), IF(F_default=1,B6714+(4*Fnotch-0)/8192,B6714+(F_stop-F_start)/8192) )</f>
        <v>208125</v>
      </c>
      <c r="C6715" s="39">
        <f t="shared" si="313"/>
        <v>-3.5353671256924208</v>
      </c>
      <c r="D6715" s="84">
        <f ca="1">IF(FilterType="FIR", IF(Extend_fmod=1,OFFSET(PRE_CALC!J6663,0,DEC_RATE), OFFSET(PRE_CALC!B6663,0,DEC_RATE)), C6715)</f>
        <v>-133.48634218999999</v>
      </c>
      <c r="E6715" s="84">
        <f t="shared" ca="1" si="314"/>
        <v>102406.249999872</v>
      </c>
      <c r="F6715" s="84">
        <f t="shared" ca="1" si="312"/>
        <v>-4.8930546883400004E-3</v>
      </c>
      <c r="G6715" s="119">
        <f>IF(FilterType="FIR",  PRE_CALC!A6663*Fdata, IF(F_default=1,G6714+(4*Fnotch-0)/8192,G6714+(F_stop-F_start)/8192) )</f>
        <v>208125</v>
      </c>
      <c r="H6715" s="120">
        <f ca="1">IF(FilterType="FIR", OFFSET(PRE_CALC!B6663,0,DEC_RATE), C6715)</f>
        <v>-133.48634218999999</v>
      </c>
    </row>
    <row r="6716" spans="2:8" x14ac:dyDescent="0.2">
      <c r="B6716" s="45">
        <f>IF(FilterType="FIR", IF(Extend_fmod, PRE_CALC!I6664*Fm, PRE_CALC!A6664*Fdata), IF(F_default=1,B6715+(4*Fnotch-0)/8192,B6715+(F_stop-F_start)/8192) )</f>
        <v>208156.249999872</v>
      </c>
      <c r="C6716" s="39">
        <f t="shared" si="313"/>
        <v>-3.53644411623613</v>
      </c>
      <c r="D6716" s="84">
        <f ca="1">IF(FilterType="FIR", IF(Extend_fmod=1,OFFSET(PRE_CALC!J6664,0,DEC_RATE), OFFSET(PRE_CALC!B6664,0,DEC_RATE)), C6716)</f>
        <v>-132.52708932900001</v>
      </c>
      <c r="E6716" s="84">
        <f t="shared" ca="1" si="314"/>
        <v>102406.249999872</v>
      </c>
      <c r="F6716" s="84">
        <f t="shared" ca="1" si="312"/>
        <v>-4.8930546883400004E-3</v>
      </c>
      <c r="G6716" s="119">
        <f>IF(FilterType="FIR",  PRE_CALC!A6664*Fdata, IF(F_default=1,G6715+(4*Fnotch-0)/8192,G6715+(F_stop-F_start)/8192) )</f>
        <v>208156.249999872</v>
      </c>
      <c r="H6716" s="120">
        <f ca="1">IF(FilterType="FIR", OFFSET(PRE_CALC!B6664,0,DEC_RATE), C6716)</f>
        <v>-132.52708932900001</v>
      </c>
    </row>
    <row r="6717" spans="2:8" x14ac:dyDescent="0.2">
      <c r="B6717" s="45">
        <f>IF(FilterType="FIR", IF(Extend_fmod, PRE_CALC!I6665*Fm, PRE_CALC!A6665*Fdata), IF(F_default=1,B6716+(4*Fnotch-0)/8192,B6716+(F_stop-F_start)/8192) )</f>
        <v>208187.5</v>
      </c>
      <c r="C6717" s="39">
        <f t="shared" si="313"/>
        <v>-3.5375212778863769</v>
      </c>
      <c r="D6717" s="84">
        <f ca="1">IF(FilterType="FIR", IF(Extend_fmod=1,OFFSET(PRE_CALC!J6665,0,DEC_RATE), OFFSET(PRE_CALC!B6665,0,DEC_RATE)), C6717)</f>
        <v>-131.677347338</v>
      </c>
      <c r="E6717" s="84">
        <f t="shared" ca="1" si="314"/>
        <v>102406.249999872</v>
      </c>
      <c r="F6717" s="84">
        <f t="shared" ca="1" si="312"/>
        <v>-4.8930546883400004E-3</v>
      </c>
      <c r="G6717" s="119">
        <f>IF(FilterType="FIR",  PRE_CALC!A6665*Fdata, IF(F_default=1,G6716+(4*Fnotch-0)/8192,G6716+(F_stop-F_start)/8192) )</f>
        <v>208187.5</v>
      </c>
      <c r="H6717" s="120">
        <f ca="1">IF(FilterType="FIR", OFFSET(PRE_CALC!B6665,0,DEC_RATE), C6717)</f>
        <v>-131.677347338</v>
      </c>
    </row>
    <row r="6718" spans="2:8" x14ac:dyDescent="0.2">
      <c r="B6718" s="45">
        <f>IF(FilterType="FIR", IF(Extend_fmod, PRE_CALC!I6666*Fm, PRE_CALC!A6666*Fdata), IF(F_default=1,B6717+(4*Fnotch-0)/8192,B6717+(F_stop-F_start)/8192) )</f>
        <v>208218.750000128</v>
      </c>
      <c r="C6718" s="39">
        <f t="shared" si="313"/>
        <v>-3.5385986106388305</v>
      </c>
      <c r="D6718" s="84">
        <f ca="1">IF(FilterType="FIR", IF(Extend_fmod=1,OFFSET(PRE_CALC!J6666,0,DEC_RATE), OFFSET(PRE_CALC!B6666,0,DEC_RATE)), C6718)</f>
        <v>-130.91662303199999</v>
      </c>
      <c r="E6718" s="84">
        <f t="shared" ca="1" si="314"/>
        <v>102406.249999872</v>
      </c>
      <c r="F6718" s="84">
        <f t="shared" ca="1" si="312"/>
        <v>-4.8930546883400004E-3</v>
      </c>
      <c r="G6718" s="119">
        <f>IF(FilterType="FIR",  PRE_CALC!A6666*Fdata, IF(F_default=1,G6717+(4*Fnotch-0)/8192,G6717+(F_stop-F_start)/8192) )</f>
        <v>208218.750000128</v>
      </c>
      <c r="H6718" s="120">
        <f ca="1">IF(FilterType="FIR", OFFSET(PRE_CALC!B6666,0,DEC_RATE), C6718)</f>
        <v>-130.91662303199999</v>
      </c>
    </row>
    <row r="6719" spans="2:8" x14ac:dyDescent="0.2">
      <c r="B6719" s="45">
        <f>IF(FilterType="FIR", IF(Extend_fmod, PRE_CALC!I6667*Fm, PRE_CALC!A6667*Fdata), IF(F_default=1,B6718+(4*Fnotch-0)/8192,B6718+(F_stop-F_start)/8192) )</f>
        <v>208250</v>
      </c>
      <c r="C6719" s="39">
        <f t="shared" si="313"/>
        <v>-3.5396761144890916</v>
      </c>
      <c r="D6719" s="84">
        <f ca="1">IF(FilterType="FIR", IF(Extend_fmod=1,OFFSET(PRE_CALC!J6667,0,DEC_RATE), OFFSET(PRE_CALC!B6667,0,DEC_RATE)), C6719)</f>
        <v>-130.22978430200001</v>
      </c>
      <c r="E6719" s="84">
        <f t="shared" ca="1" si="314"/>
        <v>102406.249999872</v>
      </c>
      <c r="F6719" s="84">
        <f t="shared" ca="1" si="312"/>
        <v>-4.8930546883400004E-3</v>
      </c>
      <c r="G6719" s="119">
        <f>IF(FilterType="FIR",  PRE_CALC!A6667*Fdata, IF(F_default=1,G6718+(4*Fnotch-0)/8192,G6718+(F_stop-F_start)/8192) )</f>
        <v>208250</v>
      </c>
      <c r="H6719" s="120">
        <f ca="1">IF(FilterType="FIR", OFFSET(PRE_CALC!B6667,0,DEC_RATE), C6719)</f>
        <v>-130.22978430200001</v>
      </c>
    </row>
    <row r="6720" spans="2:8" x14ac:dyDescent="0.2">
      <c r="B6720" s="45">
        <f>IF(FilterType="FIR", IF(Extend_fmod, PRE_CALC!I6668*Fm, PRE_CALC!A6668*Fdata), IF(F_default=1,B6719+(4*Fnotch-0)/8192,B6719+(F_stop-F_start)/8192) )</f>
        <v>208281.249999872</v>
      </c>
      <c r="C6720" s="39">
        <f t="shared" si="313"/>
        <v>-3.5407537894504766</v>
      </c>
      <c r="D6720" s="84">
        <f ca="1">IF(FilterType="FIR", IF(Extend_fmod=1,OFFSET(PRE_CALC!J6668,0,DEC_RATE), OFFSET(PRE_CALC!B6668,0,DEC_RATE)), C6720)</f>
        <v>-129.60534126600001</v>
      </c>
      <c r="E6720" s="84">
        <f t="shared" ca="1" si="314"/>
        <v>102406.249999872</v>
      </c>
      <c r="F6720" s="84">
        <f t="shared" ca="1" si="312"/>
        <v>-4.8930546883400004E-3</v>
      </c>
      <c r="G6720" s="119">
        <f>IF(FilterType="FIR",  PRE_CALC!A6668*Fdata, IF(F_default=1,G6719+(4*Fnotch-0)/8192,G6719+(F_stop-F_start)/8192) )</f>
        <v>208281.249999872</v>
      </c>
      <c r="H6720" s="120">
        <f ca="1">IF(FilterType="FIR", OFFSET(PRE_CALC!B6668,0,DEC_RATE), C6720)</f>
        <v>-129.60534126600001</v>
      </c>
    </row>
    <row r="6721" spans="2:8" x14ac:dyDescent="0.2">
      <c r="B6721" s="45">
        <f>IF(FilterType="FIR", IF(Extend_fmod, PRE_CALC!I6669*Fm, PRE_CALC!A6669*Fdata), IF(F_default=1,B6720+(4*Fnotch-0)/8192,B6720+(F_stop-F_start)/8192) )</f>
        <v>208312.5</v>
      </c>
      <c r="C6721" s="39">
        <f t="shared" si="313"/>
        <v>-3.5418316355362518</v>
      </c>
      <c r="D6721" s="84">
        <f ca="1">IF(FilterType="FIR", IF(Extend_fmod=1,OFFSET(PRE_CALC!J6669,0,DEC_RATE), OFFSET(PRE_CALC!B6669,0,DEC_RATE)), C6721)</f>
        <v>-129.03436559100001</v>
      </c>
      <c r="E6721" s="84">
        <f t="shared" ca="1" si="314"/>
        <v>102406.249999872</v>
      </c>
      <c r="F6721" s="84">
        <f t="shared" ca="1" si="312"/>
        <v>-4.8930546883400004E-3</v>
      </c>
      <c r="G6721" s="119">
        <f>IF(FilterType="FIR",  PRE_CALC!A6669*Fdata, IF(F_default=1,G6720+(4*Fnotch-0)/8192,G6720+(F_stop-F_start)/8192) )</f>
        <v>208312.5</v>
      </c>
      <c r="H6721" s="120">
        <f ca="1">IF(FilterType="FIR", OFFSET(PRE_CALC!B6669,0,DEC_RATE), C6721)</f>
        <v>-129.03436559100001</v>
      </c>
    </row>
    <row r="6722" spans="2:8" x14ac:dyDescent="0.2">
      <c r="B6722" s="45">
        <f>IF(FilterType="FIR", IF(Extend_fmod, PRE_CALC!I6670*Fm, PRE_CALC!A6670*Fdata), IF(F_default=1,B6721+(4*Fnotch-0)/8192,B6721+(F_stop-F_start)/8192) )</f>
        <v>208343.750000128</v>
      </c>
      <c r="C6722" s="39">
        <f t="shared" si="313"/>
        <v>-3.5429096527420993</v>
      </c>
      <c r="D6722" s="84">
        <f ca="1">IF(FilterType="FIR", IF(Extend_fmod=1,OFFSET(PRE_CALC!J6670,0,DEC_RATE), OFFSET(PRE_CALC!B6670,0,DEC_RATE)), C6722)</f>
        <v>-128.50978319399999</v>
      </c>
      <c r="E6722" s="84">
        <f t="shared" ca="1" si="314"/>
        <v>102406.249999872</v>
      </c>
      <c r="F6722" s="84">
        <f t="shared" ca="1" si="312"/>
        <v>-4.8930546883400004E-3</v>
      </c>
      <c r="G6722" s="119">
        <f>IF(FilterType="FIR",  PRE_CALC!A6670*Fdata, IF(F_default=1,G6721+(4*Fnotch-0)/8192,G6721+(F_stop-F_start)/8192) )</f>
        <v>208343.750000128</v>
      </c>
      <c r="H6722" s="120">
        <f ca="1">IF(FilterType="FIR", OFFSET(PRE_CALC!B6670,0,DEC_RATE), C6722)</f>
        <v>-128.50978319399999</v>
      </c>
    </row>
    <row r="6723" spans="2:8" x14ac:dyDescent="0.2">
      <c r="B6723" s="45">
        <f>IF(FilterType="FIR", IF(Extend_fmod, PRE_CALC!I6671*Fm, PRE_CALC!A6671*Fdata), IF(F_default=1,B6722+(4*Fnotch-0)/8192,B6722+(F_stop-F_start)/8192) )</f>
        <v>208375</v>
      </c>
      <c r="C6723" s="39">
        <f t="shared" si="313"/>
        <v>-3.5439878410636219</v>
      </c>
      <c r="D6723" s="84">
        <f ca="1">IF(FilterType="FIR", IF(Extend_fmod=1,OFFSET(PRE_CALC!J6671,0,DEC_RATE), OFFSET(PRE_CALC!B6671,0,DEC_RATE)), C6723)</f>
        <v>-128.02589548899999</v>
      </c>
      <c r="E6723" s="84">
        <f t="shared" ca="1" si="314"/>
        <v>102406.249999872</v>
      </c>
      <c r="F6723" s="84">
        <f t="shared" ca="1" si="312"/>
        <v>-4.8930546883400004E-3</v>
      </c>
      <c r="G6723" s="119">
        <f>IF(FilterType="FIR",  PRE_CALC!A6671*Fdata, IF(F_default=1,G6722+(4*Fnotch-0)/8192,G6722+(F_stop-F_start)/8192) )</f>
        <v>208375</v>
      </c>
      <c r="H6723" s="120">
        <f ca="1">IF(FilterType="FIR", OFFSET(PRE_CALC!B6671,0,DEC_RATE), C6723)</f>
        <v>-128.02589548899999</v>
      </c>
    </row>
    <row r="6724" spans="2:8" x14ac:dyDescent="0.2">
      <c r="B6724" s="45">
        <f>IF(FilterType="FIR", IF(Extend_fmod, PRE_CALC!I6672*Fm, PRE_CALC!A6672*Fdata), IF(F_default=1,B6723+(4*Fnotch-0)/8192,B6723+(F_stop-F_start)/8192) )</f>
        <v>208406.249999872</v>
      </c>
      <c r="C6724" s="39">
        <f t="shared" si="313"/>
        <v>-3.5450662005141087</v>
      </c>
      <c r="D6724" s="84">
        <f ca="1">IF(FilterType="FIR", IF(Extend_fmod=1,OFFSET(PRE_CALC!J6672,0,DEC_RATE), OFFSET(PRE_CALC!B6672,0,DEC_RATE)), C6724)</f>
        <v>-127.578045923</v>
      </c>
      <c r="E6724" s="84">
        <f t="shared" ca="1" si="314"/>
        <v>102406.249999872</v>
      </c>
      <c r="F6724" s="84">
        <f t="shared" ca="1" si="312"/>
        <v>-4.8930546883400004E-3</v>
      </c>
      <c r="G6724" s="119">
        <f>IF(FilterType="FIR",  PRE_CALC!A6672*Fdata, IF(F_default=1,G6723+(4*Fnotch-0)/8192,G6723+(F_stop-F_start)/8192) )</f>
        <v>208406.249999872</v>
      </c>
      <c r="H6724" s="120">
        <f ca="1">IF(FilterType="FIR", OFFSET(PRE_CALC!B6672,0,DEC_RATE), C6724)</f>
        <v>-127.578045923</v>
      </c>
    </row>
    <row r="6725" spans="2:8" x14ac:dyDescent="0.2">
      <c r="B6725" s="45">
        <f>IF(FilterType="FIR", IF(Extend_fmod, PRE_CALC!I6673*Fm, PRE_CALC!A6673*Fdata), IF(F_default=1,B6724+(4*Fnotch-0)/8192,B6724+(F_stop-F_start)/8192) )</f>
        <v>208437.5</v>
      </c>
      <c r="C6725" s="39">
        <f t="shared" si="313"/>
        <v>-3.5461447311069123</v>
      </c>
      <c r="D6725" s="84">
        <f ca="1">IF(FilterType="FIR", IF(Extend_fmod=1,OFFSET(PRE_CALC!J6673,0,DEC_RATE), OFFSET(PRE_CALC!B6673,0,DEC_RATE)), C6725)</f>
        <v>-127.162381907</v>
      </c>
      <c r="E6725" s="84">
        <f t="shared" ca="1" si="314"/>
        <v>102406.249999872</v>
      </c>
      <c r="F6725" s="84">
        <f t="shared" ca="1" si="312"/>
        <v>-4.8930546883400004E-3</v>
      </c>
      <c r="G6725" s="119">
        <f>IF(FilterType="FIR",  PRE_CALC!A6673*Fdata, IF(F_default=1,G6724+(4*Fnotch-0)/8192,G6724+(F_stop-F_start)/8192) )</f>
        <v>208437.5</v>
      </c>
      <c r="H6725" s="120">
        <f ca="1">IF(FilterType="FIR", OFFSET(PRE_CALC!B6673,0,DEC_RATE), C6725)</f>
        <v>-127.162381907</v>
      </c>
    </row>
    <row r="6726" spans="2:8" x14ac:dyDescent="0.2">
      <c r="B6726" s="45">
        <f>IF(FilterType="FIR", IF(Extend_fmod, PRE_CALC!I6674*Fm, PRE_CALC!A6674*Fdata), IF(F_default=1,B6725+(4*Fnotch-0)/8192,B6725+(F_stop-F_start)/8192) )</f>
        <v>208468.750000128</v>
      </c>
      <c r="C6726" s="39">
        <f t="shared" si="313"/>
        <v>-3.5472234328376206</v>
      </c>
      <c r="D6726" s="84">
        <f ca="1">IF(FilterType="FIR", IF(Extend_fmod=1,OFFSET(PRE_CALC!J6674,0,DEC_RATE), OFFSET(PRE_CALC!B6674,0,DEC_RATE)), C6726)</f>
        <v>-126.77568116400001</v>
      </c>
      <c r="E6726" s="84">
        <f t="shared" ca="1" si="314"/>
        <v>102406.249999872</v>
      </c>
      <c r="F6726" s="84">
        <f t="shared" ca="1" si="312"/>
        <v>-4.8930546883400004E-3</v>
      </c>
      <c r="G6726" s="119">
        <f>IF(FilterType="FIR",  PRE_CALC!A6674*Fdata, IF(F_default=1,G6725+(4*Fnotch-0)/8192,G6725+(F_stop-F_start)/8192) )</f>
        <v>208468.750000128</v>
      </c>
      <c r="H6726" s="120">
        <f ca="1">IF(FilterType="FIR", OFFSET(PRE_CALC!B6674,0,DEC_RATE), C6726)</f>
        <v>-126.77568116400001</v>
      </c>
    </row>
    <row r="6727" spans="2:8" x14ac:dyDescent="0.2">
      <c r="B6727" s="45">
        <f>IF(FilterType="FIR", IF(Extend_fmod, PRE_CALC!I6675*Fm, PRE_CALC!A6675*Fdata), IF(F_default=1,B6726+(4*Fnotch-0)/8192,B6726+(F_stop-F_start)/8192) )</f>
        <v>208500</v>
      </c>
      <c r="C6727" s="39">
        <f t="shared" si="313"/>
        <v>-3.5483023057018754</v>
      </c>
      <c r="D6727" s="84">
        <f ca="1">IF(FilterType="FIR", IF(Extend_fmod=1,OFFSET(PRE_CALC!J6675,0,DEC_RATE), OFFSET(PRE_CALC!B6675,0,DEC_RATE)), C6727)</f>
        <v>-126.41522265899999</v>
      </c>
      <c r="E6727" s="84">
        <f t="shared" ca="1" si="314"/>
        <v>102406.249999872</v>
      </c>
      <c r="F6727" s="84">
        <f t="shared" ca="1" si="312"/>
        <v>-4.8930546883400004E-3</v>
      </c>
      <c r="G6727" s="119">
        <f>IF(FilterType="FIR",  PRE_CALC!A6675*Fdata, IF(F_default=1,G6726+(4*Fnotch-0)/8192,G6726+(F_stop-F_start)/8192) )</f>
        <v>208500</v>
      </c>
      <c r="H6727" s="120">
        <f ca="1">IF(FilterType="FIR", OFFSET(PRE_CALC!B6675,0,DEC_RATE), C6727)</f>
        <v>-126.41522265899999</v>
      </c>
    </row>
    <row r="6728" spans="2:8" x14ac:dyDescent="0.2">
      <c r="B6728" s="45">
        <f>IF(FilterType="FIR", IF(Extend_fmod, PRE_CALC!I6676*Fm, PRE_CALC!A6676*Fdata), IF(F_default=1,B6727+(4*Fnotch-0)/8192,B6727+(F_stop-F_start)/8192) )</f>
        <v>208531.249999872</v>
      </c>
      <c r="C6728" s="39">
        <f t="shared" si="313"/>
        <v>-3.5493813497130149</v>
      </c>
      <c r="D6728" s="84">
        <f ca="1">IF(FilterType="FIR", IF(Extend_fmod=1,OFFSET(PRE_CALC!J6676,0,DEC_RATE), OFFSET(PRE_CALC!B6676,0,DEC_RATE)), C6728)</f>
        <v>-126.07868904</v>
      </c>
      <c r="E6728" s="84">
        <f t="shared" ca="1" si="314"/>
        <v>102406.249999872</v>
      </c>
      <c r="F6728" s="84">
        <f t="shared" ca="1" si="312"/>
        <v>-4.8930546883400004E-3</v>
      </c>
      <c r="G6728" s="119">
        <f>IF(FilterType="FIR",  PRE_CALC!A6676*Fdata, IF(F_default=1,G6727+(4*Fnotch-0)/8192,G6727+(F_stop-F_start)/8192) )</f>
        <v>208531.249999872</v>
      </c>
      <c r="H6728" s="120">
        <f ca="1">IF(FilterType="FIR", OFFSET(PRE_CALC!B6676,0,DEC_RATE), C6728)</f>
        <v>-126.07868904</v>
      </c>
    </row>
    <row r="6729" spans="2:8" x14ac:dyDescent="0.2">
      <c r="B6729" s="45">
        <f>IF(FilterType="FIR", IF(Extend_fmod, PRE_CALC!I6677*Fm, PRE_CALC!A6677*Fdata), IF(F_default=1,B6728+(4*Fnotch-0)/8192,B6728+(F_stop-F_start)/8192) )</f>
        <v>208562.5</v>
      </c>
      <c r="C6729" s="39">
        <f t="shared" si="313"/>
        <v>-3.5504605648843039</v>
      </c>
      <c r="D6729" s="84">
        <f ca="1">IF(FilterType="FIR", IF(Extend_fmod=1,OFFSET(PRE_CALC!J6677,0,DEC_RATE), OFFSET(PRE_CALC!B6677,0,DEC_RATE)), C6729)</f>
        <v>-125.764091803</v>
      </c>
      <c r="E6729" s="84">
        <f t="shared" ca="1" si="314"/>
        <v>102406.249999872</v>
      </c>
      <c r="F6729" s="84">
        <f t="shared" ca="1" si="312"/>
        <v>-4.8930546883400004E-3</v>
      </c>
      <c r="G6729" s="119">
        <f>IF(FilterType="FIR",  PRE_CALC!A6677*Fdata, IF(F_default=1,G6728+(4*Fnotch-0)/8192,G6728+(F_stop-F_start)/8192) )</f>
        <v>208562.5</v>
      </c>
      <c r="H6729" s="120">
        <f ca="1">IF(FilterType="FIR", OFFSET(PRE_CALC!B6677,0,DEC_RATE), C6729)</f>
        <v>-125.764091803</v>
      </c>
    </row>
    <row r="6730" spans="2:8" x14ac:dyDescent="0.2">
      <c r="B6730" s="45">
        <f>IF(FilterType="FIR", IF(Extend_fmod, PRE_CALC!I6678*Fm, PRE_CALC!A6678*Fdata), IF(F_default=1,B6729+(4*Fnotch-0)/8192,B6729+(F_stop-F_start)/8192) )</f>
        <v>208593.750000128</v>
      </c>
      <c r="C6730" s="39">
        <f t="shared" si="313"/>
        <v>-3.5515399512114265</v>
      </c>
      <c r="D6730" s="84">
        <f ca="1">IF(FilterType="FIR", IF(Extend_fmod=1,OFFSET(PRE_CALC!J6678,0,DEC_RATE), OFFSET(PRE_CALC!B6678,0,DEC_RATE)), C6730)</f>
        <v>-125.46971310799999</v>
      </c>
      <c r="E6730" s="84">
        <f t="shared" ca="1" si="314"/>
        <v>102406.249999872</v>
      </c>
      <c r="F6730" s="84">
        <f t="shared" ca="1" si="312"/>
        <v>-4.8930546883400004E-3</v>
      </c>
      <c r="G6730" s="119">
        <f>IF(FilterType="FIR",  PRE_CALC!A6678*Fdata, IF(F_default=1,G6729+(4*Fnotch-0)/8192,G6729+(F_stop-F_start)/8192) )</f>
        <v>208593.750000128</v>
      </c>
      <c r="H6730" s="120">
        <f ca="1">IF(FilterType="FIR", OFFSET(PRE_CALC!B6678,0,DEC_RATE), C6730)</f>
        <v>-125.46971310799999</v>
      </c>
    </row>
    <row r="6731" spans="2:8" x14ac:dyDescent="0.2">
      <c r="B6731" s="45">
        <f>IF(FilterType="FIR", IF(Extend_fmod, PRE_CALC!I6679*Fm, PRE_CALC!A6679*Fdata), IF(F_default=1,B6730+(4*Fnotch-0)/8192,B6730+(F_stop-F_start)/8192) )</f>
        <v>208625</v>
      </c>
      <c r="C6731" s="39">
        <f t="shared" si="313"/>
        <v>-3.5526195086899719</v>
      </c>
      <c r="D6731" s="84">
        <f ca="1">IF(FilterType="FIR", IF(Extend_fmod=1,OFFSET(PRE_CALC!J6679,0,DEC_RATE), OFFSET(PRE_CALC!B6679,0,DEC_RATE)), C6731)</f>
        <v>-125.194059995</v>
      </c>
      <c r="E6731" s="84">
        <f t="shared" ca="1" si="314"/>
        <v>102406.249999872</v>
      </c>
      <c r="F6731" s="84">
        <f t="shared" ca="1" si="312"/>
        <v>-4.8930546883400004E-3</v>
      </c>
      <c r="G6731" s="119">
        <f>IF(FilterType="FIR",  PRE_CALC!A6679*Fdata, IF(F_default=1,G6730+(4*Fnotch-0)/8192,G6730+(F_stop-F_start)/8192) )</f>
        <v>208625</v>
      </c>
      <c r="H6731" s="120">
        <f ca="1">IF(FilterType="FIR", OFFSET(PRE_CALC!B6679,0,DEC_RATE), C6731)</f>
        <v>-125.194059995</v>
      </c>
    </row>
    <row r="6732" spans="2:8" x14ac:dyDescent="0.2">
      <c r="B6732" s="45">
        <f>IF(FilterType="FIR", IF(Extend_fmod, PRE_CALC!I6680*Fm, PRE_CALC!A6680*Fdata), IF(F_default=1,B6731+(4*Fnotch-0)/8192,B6731+(F_stop-F_start)/8192) )</f>
        <v>208656.249999872</v>
      </c>
      <c r="C6732" s="39">
        <f t="shared" si="313"/>
        <v>-3.5536992373332863</v>
      </c>
      <c r="D6732" s="84">
        <f ca="1">IF(FilterType="FIR", IF(Extend_fmod=1,OFFSET(PRE_CALC!J6680,0,DEC_RATE), OFFSET(PRE_CALC!B6680,0,DEC_RATE)), C6732)</f>
        <v>-124.93582797400001</v>
      </c>
      <c r="E6732" s="84">
        <f t="shared" ca="1" si="314"/>
        <v>102406.249999872</v>
      </c>
      <c r="F6732" s="84">
        <f t="shared" ca="1" si="312"/>
        <v>-4.8930546883400004E-3</v>
      </c>
      <c r="G6732" s="119">
        <f>IF(FilterType="FIR",  PRE_CALC!A6680*Fdata, IF(F_default=1,G6731+(4*Fnotch-0)/8192,G6731+(F_stop-F_start)/8192) )</f>
        <v>208656.249999872</v>
      </c>
      <c r="H6732" s="120">
        <f ca="1">IF(FilterType="FIR", OFFSET(PRE_CALC!B6680,0,DEC_RATE), C6732)</f>
        <v>-124.93582797400001</v>
      </c>
    </row>
    <row r="6733" spans="2:8" x14ac:dyDescent="0.2">
      <c r="B6733" s="45">
        <f>IF(FilterType="FIR", IF(Extend_fmod, PRE_CALC!I6681*Fm, PRE_CALC!A6681*Fdata), IF(F_default=1,B6732+(4*Fnotch-0)/8192,B6732+(F_stop-F_start)/8192) )</f>
        <v>208687.5</v>
      </c>
      <c r="C6733" s="39">
        <f t="shared" si="313"/>
        <v>-3.5547791371546733</v>
      </c>
      <c r="D6733" s="84">
        <f ca="1">IF(FilterType="FIR", IF(Extend_fmod=1,OFFSET(PRE_CALC!J6681,0,DEC_RATE), OFFSET(PRE_CALC!B6681,0,DEC_RATE)), C6733)</f>
        <v>-124.693871757</v>
      </c>
      <c r="E6733" s="84">
        <f t="shared" ca="1" si="314"/>
        <v>102406.249999872</v>
      </c>
      <c r="F6733" s="84">
        <f t="shared" ca="1" si="312"/>
        <v>-4.8930546883400004E-3</v>
      </c>
      <c r="G6733" s="119">
        <f>IF(FilterType="FIR",  PRE_CALC!A6681*Fdata, IF(F_default=1,G6732+(4*Fnotch-0)/8192,G6732+(F_stop-F_start)/8192) )</f>
        <v>208687.5</v>
      </c>
      <c r="H6733" s="120">
        <f ca="1">IF(FilterType="FIR", OFFSET(PRE_CALC!B6681,0,DEC_RATE), C6733)</f>
        <v>-124.693871757</v>
      </c>
    </row>
    <row r="6734" spans="2:8" x14ac:dyDescent="0.2">
      <c r="B6734" s="45">
        <f>IF(FilterType="FIR", IF(Extend_fmod, PRE_CALC!I6682*Fm, PRE_CALC!A6682*Fdata), IF(F_default=1,B6733+(4*Fnotch-0)/8192,B6733+(F_stop-F_start)/8192) )</f>
        <v>208718.750000128</v>
      </c>
      <c r="C6734" s="39">
        <f t="shared" si="313"/>
        <v>-3.5558592081497693</v>
      </c>
      <c r="D6734" s="84">
        <f ca="1">IF(FilterType="FIR", IF(Extend_fmod=1,OFFSET(PRE_CALC!J6682,0,DEC_RATE), OFFSET(PRE_CALC!B6682,0,DEC_RATE)), C6734)</f>
        <v>-124.46718156</v>
      </c>
      <c r="E6734" s="84">
        <f t="shared" ca="1" si="314"/>
        <v>102406.249999872</v>
      </c>
      <c r="F6734" s="84">
        <f t="shared" ca="1" si="312"/>
        <v>-4.8930546883400004E-3</v>
      </c>
      <c r="G6734" s="119">
        <f>IF(FilterType="FIR",  PRE_CALC!A6682*Fdata, IF(F_default=1,G6733+(4*Fnotch-0)/8192,G6733+(F_stop-F_start)/8192) )</f>
        <v>208718.750000128</v>
      </c>
      <c r="H6734" s="120">
        <f ca="1">IF(FilterType="FIR", OFFSET(PRE_CALC!B6682,0,DEC_RATE), C6734)</f>
        <v>-124.46718156</v>
      </c>
    </row>
    <row r="6735" spans="2:8" x14ac:dyDescent="0.2">
      <c r="B6735" s="45">
        <f>IF(FilterType="FIR", IF(Extend_fmod, PRE_CALC!I6683*Fm, PRE_CALC!A6683*Fdata), IF(F_default=1,B6734+(4*Fnotch-0)/8192,B6734+(F_stop-F_start)/8192) )</f>
        <v>208750</v>
      </c>
      <c r="C6735" s="39">
        <f t="shared" si="313"/>
        <v>-3.556939450314212</v>
      </c>
      <c r="D6735" s="84">
        <f ca="1">IF(FilterType="FIR", IF(Extend_fmod=1,OFFSET(PRE_CALC!J6683,0,DEC_RATE), OFFSET(PRE_CALC!B6683,0,DEC_RATE)), C6735)</f>
        <v>-124.254863703</v>
      </c>
      <c r="E6735" s="84">
        <f t="shared" ca="1" si="314"/>
        <v>102406.249999872</v>
      </c>
      <c r="F6735" s="84">
        <f t="shared" ca="1" si="312"/>
        <v>-4.8930546883400004E-3</v>
      </c>
      <c r="G6735" s="119">
        <f>IF(FilterType="FIR",  PRE_CALC!A6683*Fdata, IF(F_default=1,G6734+(4*Fnotch-0)/8192,G6734+(F_stop-F_start)/8192) )</f>
        <v>208750</v>
      </c>
      <c r="H6735" s="120">
        <f ca="1">IF(FilterType="FIR", OFFSET(PRE_CALC!B6683,0,DEC_RATE), C6735)</f>
        <v>-124.254863703</v>
      </c>
    </row>
    <row r="6736" spans="2:8" x14ac:dyDescent="0.2">
      <c r="B6736" s="45">
        <f>IF(FilterType="FIR", IF(Extend_fmod, PRE_CALC!I6684*Fm, PRE_CALC!A6684*Fdata), IF(F_default=1,B6735+(4*Fnotch-0)/8192,B6735+(F_stop-F_start)/8192) )</f>
        <v>208781.249999872</v>
      </c>
      <c r="C6736" s="39">
        <f t="shared" si="313"/>
        <v>-3.5580198636613214</v>
      </c>
      <c r="D6736" s="84">
        <f ca="1">IF(FilterType="FIR", IF(Extend_fmod=1,OFFSET(PRE_CALC!J6684,0,DEC_RATE), OFFSET(PRE_CALC!B6684,0,DEC_RATE)), C6736)</f>
        <v>-124.056124662</v>
      </c>
      <c r="E6736" s="84">
        <f t="shared" ca="1" si="314"/>
        <v>102406.249999872</v>
      </c>
      <c r="F6736" s="84">
        <f t="shared" ca="1" si="312"/>
        <v>-4.8930546883400004E-3</v>
      </c>
      <c r="G6736" s="119">
        <f>IF(FilterType="FIR",  PRE_CALC!A6684*Fdata, IF(F_default=1,G6735+(4*Fnotch-0)/8192,G6735+(F_stop-F_start)/8192) )</f>
        <v>208781.249999872</v>
      </c>
      <c r="H6736" s="120">
        <f ca="1">IF(FilterType="FIR", OFFSET(PRE_CALC!B6684,0,DEC_RATE), C6736)</f>
        <v>-124.056124662</v>
      </c>
    </row>
    <row r="6737" spans="2:8" x14ac:dyDescent="0.2">
      <c r="B6737" s="45">
        <f>IF(FilterType="FIR", IF(Extend_fmod, PRE_CALC!I6685*Fm, PRE_CALC!A6685*Fdata), IF(F_default=1,B6736+(4*Fnotch-0)/8192,B6736+(F_stop-F_start)/8192) )</f>
        <v>208812.5</v>
      </c>
      <c r="C6737" s="39">
        <f t="shared" si="313"/>
        <v>-3.5591004482044126</v>
      </c>
      <c r="D6737" s="84">
        <f ca="1">IF(FilterType="FIR", IF(Extend_fmod=1,OFFSET(PRE_CALC!J6685,0,DEC_RATE), OFFSET(PRE_CALC!B6685,0,DEC_RATE)), C6737)</f>
        <v>-123.870257831</v>
      </c>
      <c r="E6737" s="84">
        <f t="shared" ca="1" si="314"/>
        <v>102406.249999872</v>
      </c>
      <c r="F6737" s="84">
        <f t="shared" ca="1" si="312"/>
        <v>-4.8930546883400004E-3</v>
      </c>
      <c r="G6737" s="119">
        <f>IF(FilterType="FIR",  PRE_CALC!A6685*Fdata, IF(F_default=1,G6736+(4*Fnotch-0)/8192,G6736+(F_stop-F_start)/8192) )</f>
        <v>208812.5</v>
      </c>
      <c r="H6737" s="120">
        <f ca="1">IF(FilterType="FIR", OFFSET(PRE_CALC!B6685,0,DEC_RATE), C6737)</f>
        <v>-123.870257831</v>
      </c>
    </row>
    <row r="6738" spans="2:8" x14ac:dyDescent="0.2">
      <c r="B6738" s="45">
        <f>IF(FilterType="FIR", IF(Extend_fmod, PRE_CALC!I6686*Fm, PRE_CALC!A6686*Fdata), IF(F_default=1,B6737+(4*Fnotch-0)/8192,B6737+(F_stop-F_start)/8192) )</f>
        <v>208843.750000128</v>
      </c>
      <c r="C6738" s="39">
        <f t="shared" si="313"/>
        <v>-3.5601812039391492</v>
      </c>
      <c r="D6738" s="84">
        <f ca="1">IF(FilterType="FIR", IF(Extend_fmod=1,OFFSET(PRE_CALC!J6686,0,DEC_RATE), OFFSET(PRE_CALC!B6686,0,DEC_RATE)), C6738)</f>
        <v>-123.69663248400001</v>
      </c>
      <c r="E6738" s="84">
        <f t="shared" ca="1" si="314"/>
        <v>102406.249999872</v>
      </c>
      <c r="F6738" s="84">
        <f t="shared" ca="1" si="312"/>
        <v>-4.8930546883400004E-3</v>
      </c>
      <c r="G6738" s="119">
        <f>IF(FilterType="FIR",  PRE_CALC!A6686*Fdata, IF(F_default=1,G6737+(4*Fnotch-0)/8192,G6737+(F_stop-F_start)/8192) )</f>
        <v>208843.750000128</v>
      </c>
      <c r="H6738" s="120">
        <f ca="1">IF(FilterType="FIR", OFFSET(PRE_CALC!B6686,0,DEC_RATE), C6738)</f>
        <v>-123.69663248400001</v>
      </c>
    </row>
    <row r="6739" spans="2:8" x14ac:dyDescent="0.2">
      <c r="B6739" s="45">
        <f>IF(FilterType="FIR", IF(Extend_fmod, PRE_CALC!I6687*Fm, PRE_CALC!A6687*Fdata), IF(F_default=1,B6738+(4*Fnotch-0)/8192,B6738+(F_stop-F_start)/8192) )</f>
        <v>208875</v>
      </c>
      <c r="C6739" s="39">
        <f t="shared" si="313"/>
        <v>-3.5612621308611225</v>
      </c>
      <c r="D6739" s="84">
        <f ca="1">IF(FilterType="FIR", IF(Extend_fmod=1,OFFSET(PRE_CALC!J6687,0,DEC_RATE), OFFSET(PRE_CALC!B6687,0,DEC_RATE)), C6739)</f>
        <v>-123.53468451000001</v>
      </c>
      <c r="E6739" s="84">
        <f t="shared" ca="1" si="314"/>
        <v>102406.249999872</v>
      </c>
      <c r="F6739" s="84">
        <f t="shared" ca="1" si="312"/>
        <v>-4.8930546883400004E-3</v>
      </c>
      <c r="G6739" s="119">
        <f>IF(FilterType="FIR",  PRE_CALC!A6687*Fdata, IF(F_default=1,G6738+(4*Fnotch-0)/8192,G6738+(F_stop-F_start)/8192) )</f>
        <v>208875</v>
      </c>
      <c r="H6739" s="120">
        <f ca="1">IF(FilterType="FIR", OFFSET(PRE_CALC!B6687,0,DEC_RATE), C6739)</f>
        <v>-123.53468451000001</v>
      </c>
    </row>
    <row r="6740" spans="2:8" x14ac:dyDescent="0.2">
      <c r="B6740" s="45">
        <f>IF(FilterType="FIR", IF(Extend_fmod, PRE_CALC!I6688*Fm, PRE_CALC!A6688*Fdata), IF(F_default=1,B6739+(4*Fnotch-0)/8192,B6739+(F_stop-F_start)/8192) )</f>
        <v>208906.249999872</v>
      </c>
      <c r="C6740" s="39">
        <f t="shared" si="313"/>
        <v>-3.5623432289836936</v>
      </c>
      <c r="D6740" s="84">
        <f ca="1">IF(FilterType="FIR", IF(Extend_fmod=1,OFFSET(PRE_CALC!J6688,0,DEC_RATE), OFFSET(PRE_CALC!B6688,0,DEC_RATE)), C6740)</f>
        <v>-123.38390860299999</v>
      </c>
      <c r="E6740" s="84">
        <f t="shared" ca="1" si="314"/>
        <v>102406.249999872</v>
      </c>
      <c r="F6740" s="84">
        <f t="shared" ca="1" si="312"/>
        <v>-4.8930546883400004E-3</v>
      </c>
      <c r="G6740" s="119">
        <f>IF(FilterType="FIR",  PRE_CALC!A6688*Fdata, IF(F_default=1,G6739+(4*Fnotch-0)/8192,G6739+(F_stop-F_start)/8192) )</f>
        <v>208906.249999872</v>
      </c>
      <c r="H6740" s="120">
        <f ca="1">IF(FilterType="FIR", OFFSET(PRE_CALC!B6688,0,DEC_RATE), C6740)</f>
        <v>-123.38390860299999</v>
      </c>
    </row>
    <row r="6741" spans="2:8" x14ac:dyDescent="0.2">
      <c r="B6741" s="45">
        <f>IF(FilterType="FIR", IF(Extend_fmod, PRE_CALC!I6689*Fm, PRE_CALC!A6689*Fdata), IF(F_default=1,B6740+(4*Fnotch-0)/8192,B6740+(F_stop-F_start)/8192) )</f>
        <v>208937.5</v>
      </c>
      <c r="C6741" s="39">
        <f t="shared" si="313"/>
        <v>-3.5634244983201917</v>
      </c>
      <c r="D6741" s="84">
        <f ca="1">IF(FilterType="FIR", IF(Extend_fmod=1,OFFSET(PRE_CALC!J6689,0,DEC_RATE), OFFSET(PRE_CALC!B6689,0,DEC_RATE)), C6741)</f>
        <v>-123.243851639</v>
      </c>
      <c r="E6741" s="84">
        <f t="shared" ca="1" si="314"/>
        <v>102406.249999872</v>
      </c>
      <c r="F6741" s="84">
        <f t="shared" ca="1" si="312"/>
        <v>-4.8930546883400004E-3</v>
      </c>
      <c r="G6741" s="119">
        <f>IF(FilterType="FIR",  PRE_CALC!A6689*Fdata, IF(F_default=1,G6740+(4*Fnotch-0)/8192,G6740+(F_stop-F_start)/8192) )</f>
        <v>208937.5</v>
      </c>
      <c r="H6741" s="120">
        <f ca="1">IF(FilterType="FIR", OFFSET(PRE_CALC!B6689,0,DEC_RATE), C6741)</f>
        <v>-123.243851639</v>
      </c>
    </row>
    <row r="6742" spans="2:8" x14ac:dyDescent="0.2">
      <c r="B6742" s="45">
        <f>IF(FilterType="FIR", IF(Extend_fmod, PRE_CALC!I6690*Fm, PRE_CALC!A6690*Fdata), IF(F_default=1,B6741+(4*Fnotch-0)/8192,B6741+(F_stop-F_start)/8192) )</f>
        <v>208968.750000128</v>
      </c>
      <c r="C6742" s="39">
        <f t="shared" si="313"/>
        <v>-3.5645059388662457</v>
      </c>
      <c r="D6742" s="84">
        <f ca="1">IF(FilterType="FIR", IF(Extend_fmod=1,OFFSET(PRE_CALC!J6690,0,DEC_RATE), OFFSET(PRE_CALC!B6690,0,DEC_RATE)), C6742)</f>
        <v>-123.11410705</v>
      </c>
      <c r="E6742" s="84">
        <f t="shared" ca="1" si="314"/>
        <v>102406.249999872</v>
      </c>
      <c r="F6742" s="84">
        <f t="shared" ca="1" si="312"/>
        <v>-4.8930546883400004E-3</v>
      </c>
      <c r="G6742" s="119">
        <f>IF(FilterType="FIR",  PRE_CALC!A6690*Fdata, IF(F_default=1,G6741+(4*Fnotch-0)/8192,G6741+(F_stop-F_start)/8192) )</f>
        <v>208968.750000128</v>
      </c>
      <c r="H6742" s="120">
        <f ca="1">IF(FilterType="FIR", OFFSET(PRE_CALC!B6690,0,DEC_RATE), C6742)</f>
        <v>-123.11410705</v>
      </c>
    </row>
    <row r="6743" spans="2:8" x14ac:dyDescent="0.2">
      <c r="B6743" s="45">
        <f>IF(FilterType="FIR", IF(Extend_fmod, PRE_CALC!I6691*Fm, PRE_CALC!A6691*Fdata), IF(F_default=1,B6742+(4*Fnotch-0)/8192,B6742+(F_stop-F_start)/8192) )</f>
        <v>209000</v>
      </c>
      <c r="C6743" s="39">
        <f t="shared" si="313"/>
        <v>-3.565587550617475</v>
      </c>
      <c r="D6743" s="84">
        <f ca="1">IF(FilterType="FIR", IF(Extend_fmod=1,OFFSET(PRE_CALC!J6691,0,DEC_RATE), OFFSET(PRE_CALC!B6691,0,DEC_RATE)), C6743)</f>
        <v>-122.994310016</v>
      </c>
      <c r="E6743" s="84">
        <f t="shared" ca="1" si="314"/>
        <v>102406.249999872</v>
      </c>
      <c r="F6743" s="84">
        <f t="shared" ca="1" si="312"/>
        <v>-4.8930546883400004E-3</v>
      </c>
      <c r="G6743" s="119">
        <f>IF(FilterType="FIR",  PRE_CALC!A6691*Fdata, IF(F_default=1,G6742+(4*Fnotch-0)/8192,G6742+(F_stop-F_start)/8192) )</f>
        <v>209000</v>
      </c>
      <c r="H6743" s="120">
        <f ca="1">IF(FilterType="FIR", OFFSET(PRE_CALC!B6691,0,DEC_RATE), C6743)</f>
        <v>-122.994310016</v>
      </c>
    </row>
    <row r="6744" spans="2:8" x14ac:dyDescent="0.2">
      <c r="B6744" s="45">
        <f>IF(FilterType="FIR", IF(Extend_fmod, PRE_CALC!I6692*Fm, PRE_CALC!A6692*Fdata), IF(F_default=1,B6743+(4*Fnotch-0)/8192,B6743+(F_stop-F_start)/8192) )</f>
        <v>209031.249999872</v>
      </c>
      <c r="C6744" s="39">
        <f t="shared" si="313"/>
        <v>-3.5666693335872179</v>
      </c>
      <c r="D6744" s="84">
        <f ca="1">IF(FilterType="FIR", IF(Extend_fmod=1,OFFSET(PRE_CALC!J6692,0,DEC_RATE), OFFSET(PRE_CALC!B6692,0,DEC_RATE)), C6744)</f>
        <v>-122.884133345</v>
      </c>
      <c r="E6744" s="84">
        <f t="shared" ca="1" si="314"/>
        <v>102406.249999872</v>
      </c>
      <c r="F6744" s="84">
        <f t="shared" ca="1" si="312"/>
        <v>-4.8930546883400004E-3</v>
      </c>
      <c r="G6744" s="119">
        <f>IF(FilterType="FIR",  PRE_CALC!A6692*Fdata, IF(F_default=1,G6743+(4*Fnotch-0)/8192,G6743+(F_stop-F_start)/8192) )</f>
        <v>209031.249999872</v>
      </c>
      <c r="H6744" s="120">
        <f ca="1">IF(FilterType="FIR", OFFSET(PRE_CALC!B6692,0,DEC_RATE), C6744)</f>
        <v>-122.884133345</v>
      </c>
    </row>
    <row r="6745" spans="2:8" x14ac:dyDescent="0.2">
      <c r="B6745" s="45">
        <f>IF(FilterType="FIR", IF(Extend_fmod, PRE_CALC!I6693*Fm, PRE_CALC!A6693*Fdata), IF(F_default=1,B6744+(4*Fnotch-0)/8192,B6744+(F_stop-F_start)/8192) )</f>
        <v>209062.5</v>
      </c>
      <c r="C6745" s="39">
        <f t="shared" si="313"/>
        <v>-3.5677512877888411</v>
      </c>
      <c r="D6745" s="84">
        <f ca="1">IF(FilterType="FIR", IF(Extend_fmod=1,OFFSET(PRE_CALC!J6693,0,DEC_RATE), OFFSET(PRE_CALC!B6693,0,DEC_RATE)), C6745)</f>
        <v>-122.783283943</v>
      </c>
      <c r="E6745" s="84">
        <f t="shared" ca="1" si="314"/>
        <v>102406.249999872</v>
      </c>
      <c r="F6745" s="84">
        <f t="shared" ca="1" si="312"/>
        <v>-4.8930546883400004E-3</v>
      </c>
      <c r="G6745" s="119">
        <f>IF(FilterType="FIR",  PRE_CALC!A6693*Fdata, IF(F_default=1,G6744+(4*Fnotch-0)/8192,G6744+(F_stop-F_start)/8192) )</f>
        <v>209062.5</v>
      </c>
      <c r="H6745" s="120">
        <f ca="1">IF(FilterType="FIR", OFFSET(PRE_CALC!B6693,0,DEC_RATE), C6745)</f>
        <v>-122.783283943</v>
      </c>
    </row>
    <row r="6746" spans="2:8" x14ac:dyDescent="0.2">
      <c r="B6746" s="45">
        <f>IF(FilterType="FIR", IF(Extend_fmod, PRE_CALC!I6694*Fm, PRE_CALC!A6694*Fdata), IF(F_default=1,B6745+(4*Fnotch-0)/8192,B6745+(F_stop-F_start)/8192) )</f>
        <v>209093.750000128</v>
      </c>
      <c r="C6746" s="39">
        <f t="shared" si="313"/>
        <v>-3.5688334132179578</v>
      </c>
      <c r="D6746" s="84">
        <f ca="1">IF(FilterType="FIR", IF(Extend_fmod=1,OFFSET(PRE_CALC!J6694,0,DEC_RATE), OFFSET(PRE_CALC!B6694,0,DEC_RATE)), C6746)</f>
        <v>-122.69149977799999</v>
      </c>
      <c r="E6746" s="84">
        <f t="shared" ca="1" si="314"/>
        <v>102406.249999872</v>
      </c>
      <c r="F6746" s="84">
        <f t="shared" ca="1" si="312"/>
        <v>-4.8930546883400004E-3</v>
      </c>
      <c r="G6746" s="119">
        <f>IF(FilterType="FIR",  PRE_CALC!A6694*Fdata, IF(F_default=1,G6745+(4*Fnotch-0)/8192,G6745+(F_stop-F_start)/8192) )</f>
        <v>209093.750000128</v>
      </c>
      <c r="H6746" s="120">
        <f ca="1">IF(FilterType="FIR", OFFSET(PRE_CALC!B6694,0,DEC_RATE), C6746)</f>
        <v>-122.69149977799999</v>
      </c>
    </row>
    <row r="6747" spans="2:8" x14ac:dyDescent="0.2">
      <c r="B6747" s="45">
        <f>IF(FilterType="FIR", IF(Extend_fmod, PRE_CALC!I6695*Fm, PRE_CALC!A6695*Fdata), IF(F_default=1,B6746+(4*Fnotch-0)/8192,B6746+(F_stop-F_start)/8192) )</f>
        <v>209125</v>
      </c>
      <c r="C6747" s="39">
        <f t="shared" si="313"/>
        <v>-3.5699157098701972</v>
      </c>
      <c r="D6747" s="84">
        <f ca="1">IF(FilterType="FIR", IF(Extend_fmod=1,OFFSET(PRE_CALC!J6695,0,DEC_RATE), OFFSET(PRE_CALC!B6695,0,DEC_RATE)), C6747)</f>
        <v>-122.60854726399999</v>
      </c>
      <c r="E6747" s="84">
        <f t="shared" ca="1" si="314"/>
        <v>102406.249999872</v>
      </c>
      <c r="F6747" s="84">
        <f t="shared" ca="1" si="312"/>
        <v>-4.8930546883400004E-3</v>
      </c>
      <c r="G6747" s="119">
        <f>IF(FilterType="FIR",  PRE_CALC!A6695*Fdata, IF(F_default=1,G6746+(4*Fnotch-0)/8192,G6746+(F_stop-F_start)/8192) )</f>
        <v>209125</v>
      </c>
      <c r="H6747" s="120">
        <f ca="1">IF(FilterType="FIR", OFFSET(PRE_CALC!B6695,0,DEC_RATE), C6747)</f>
        <v>-122.60854726399999</v>
      </c>
    </row>
    <row r="6748" spans="2:8" x14ac:dyDescent="0.2">
      <c r="B6748" s="45">
        <f>IF(FilterType="FIR", IF(Extend_fmod, PRE_CALC!I6696*Fm, PRE_CALC!A6696*Fdata), IF(F_default=1,B6747+(4*Fnotch-0)/8192,B6747+(F_stop-F_start)/8192) )</f>
        <v>209156.249999872</v>
      </c>
      <c r="C6748" s="39">
        <f t="shared" si="313"/>
        <v>-3.5709981777589155</v>
      </c>
      <c r="D6748" s="84">
        <f ca="1">IF(FilterType="FIR", IF(Extend_fmod=1,OFFSET(PRE_CALC!J6696,0,DEC_RATE), OFFSET(PRE_CALC!B6696,0,DEC_RATE)), C6748)</f>
        <v>-122.53421901599999</v>
      </c>
      <c r="E6748" s="84">
        <f t="shared" ca="1" si="314"/>
        <v>102406.249999872</v>
      </c>
      <c r="F6748" s="84">
        <f t="shared" ca="1" si="312"/>
        <v>-4.8930546883400004E-3</v>
      </c>
      <c r="G6748" s="119">
        <f>IF(FilterType="FIR",  PRE_CALC!A6696*Fdata, IF(F_default=1,G6747+(4*Fnotch-0)/8192,G6747+(F_stop-F_start)/8192) )</f>
        <v>209156.249999872</v>
      </c>
      <c r="H6748" s="120">
        <f ca="1">IF(FilterType="FIR", OFFSET(PRE_CALC!B6696,0,DEC_RATE), C6748)</f>
        <v>-122.53421901599999</v>
      </c>
    </row>
    <row r="6749" spans="2:8" x14ac:dyDescent="0.2">
      <c r="B6749" s="45">
        <f>IF(FilterType="FIR", IF(Extend_fmod, PRE_CALC!I6697*Fm, PRE_CALC!A6697*Fdata), IF(F_default=1,B6748+(4*Fnotch-0)/8192,B6748+(F_stop-F_start)/8192) )</f>
        <v>209187.5</v>
      </c>
      <c r="C6749" s="39">
        <f t="shared" si="313"/>
        <v>-3.5720808168974543</v>
      </c>
      <c r="D6749" s="84">
        <f ca="1">IF(FilterType="FIR", IF(Extend_fmod=1,OFFSET(PRE_CALC!J6697,0,DEC_RATE), OFFSET(PRE_CALC!B6697,0,DEC_RATE)), C6749)</f>
        <v>-122.46833191899999</v>
      </c>
      <c r="E6749" s="84">
        <f t="shared" ca="1" si="314"/>
        <v>102406.249999872</v>
      </c>
      <c r="F6749" s="84">
        <f t="shared" ca="1" si="312"/>
        <v>-4.8930546883400004E-3</v>
      </c>
      <c r="G6749" s="119">
        <f>IF(FilterType="FIR",  PRE_CALC!A6697*Fdata, IF(F_default=1,G6748+(4*Fnotch-0)/8192,G6748+(F_stop-F_start)/8192) )</f>
        <v>209187.5</v>
      </c>
      <c r="H6749" s="120">
        <f ca="1">IF(FilterType="FIR", OFFSET(PRE_CALC!B6697,0,DEC_RATE), C6749)</f>
        <v>-122.46833191899999</v>
      </c>
    </row>
    <row r="6750" spans="2:8" x14ac:dyDescent="0.2">
      <c r="B6750" s="45">
        <f>IF(FilterType="FIR", IF(Extend_fmod, PRE_CALC!I6698*Fm, PRE_CALC!A6698*Fdata), IF(F_default=1,B6749+(4*Fnotch-0)/8192,B6749+(F_stop-F_start)/8192) )</f>
        <v>209218.750000128</v>
      </c>
      <c r="C6750" s="39">
        <f t="shared" si="313"/>
        <v>-3.5731636272814598</v>
      </c>
      <c r="D6750" s="84">
        <f ca="1">IF(FilterType="FIR", IF(Extend_fmod=1,OFFSET(PRE_CALC!J6698,0,DEC_RATE), OFFSET(PRE_CALC!B6698,0,DEC_RATE)), C6750)</f>
        <v>-122.410725468</v>
      </c>
      <c r="E6750" s="84">
        <f t="shared" ca="1" si="314"/>
        <v>102406.249999872</v>
      </c>
      <c r="F6750" s="84">
        <f t="shared" ca="1" si="312"/>
        <v>-4.8930546883400004E-3</v>
      </c>
      <c r="G6750" s="119">
        <f>IF(FilterType="FIR",  PRE_CALC!A6698*Fdata, IF(F_default=1,G6749+(4*Fnotch-0)/8192,G6749+(F_stop-F_start)/8192) )</f>
        <v>209218.750000128</v>
      </c>
      <c r="H6750" s="120">
        <f ca="1">IF(FilterType="FIR", OFFSET(PRE_CALC!B6698,0,DEC_RATE), C6750)</f>
        <v>-122.410725468</v>
      </c>
    </row>
    <row r="6751" spans="2:8" x14ac:dyDescent="0.2">
      <c r="B6751" s="45">
        <f>IF(FilterType="FIR", IF(Extend_fmod, PRE_CALC!I6699*Fm, PRE_CALC!A6699*Fdata), IF(F_default=1,B6750+(4*Fnotch-0)/8192,B6750+(F_stop-F_start)/8192) )</f>
        <v>209250</v>
      </c>
      <c r="C6751" s="39">
        <f t="shared" si="313"/>
        <v>-3.5742466089065212</v>
      </c>
      <c r="D6751" s="84">
        <f ca="1">IF(FilterType="FIR", IF(Extend_fmod=1,OFFSET(PRE_CALC!J6699,0,DEC_RATE), OFFSET(PRE_CALC!B6699,0,DEC_RATE)), C6751)</f>
        <v>-122.361260362</v>
      </c>
      <c r="E6751" s="84">
        <f t="shared" ca="1" si="314"/>
        <v>102406.249999872</v>
      </c>
      <c r="F6751" s="84">
        <f t="shared" ca="1" si="312"/>
        <v>-4.8930546883400004E-3</v>
      </c>
      <c r="G6751" s="119">
        <f>IF(FilterType="FIR",  PRE_CALC!A6699*Fdata, IF(F_default=1,G6750+(4*Fnotch-0)/8192,G6750+(F_stop-F_start)/8192) )</f>
        <v>209250</v>
      </c>
      <c r="H6751" s="120">
        <f ca="1">IF(FilterType="FIR", OFFSET(PRE_CALC!B6699,0,DEC_RATE), C6751)</f>
        <v>-122.361260362</v>
      </c>
    </row>
    <row r="6752" spans="2:8" x14ac:dyDescent="0.2">
      <c r="B6752" s="45">
        <f>IF(FilterType="FIR", IF(Extend_fmod, PRE_CALC!I6700*Fm, PRE_CALC!A6700*Fdata), IF(F_default=1,B6751+(4*Fnotch-0)/8192,B6751+(F_stop-F_start)/8192) )</f>
        <v>209281.249999872</v>
      </c>
      <c r="C6752" s="39">
        <f t="shared" si="313"/>
        <v>-3.5753297617860245</v>
      </c>
      <c r="D6752" s="84">
        <f ca="1">IF(FilterType="FIR", IF(Extend_fmod=1,OFFSET(PRE_CALC!J6700,0,DEC_RATE), OFFSET(PRE_CALC!B6700,0,DEC_RATE)), C6752)</f>
        <v>-122.319817306</v>
      </c>
      <c r="E6752" s="84">
        <f t="shared" ca="1" si="314"/>
        <v>102406.249999872</v>
      </c>
      <c r="F6752" s="84">
        <f t="shared" ca="1" si="312"/>
        <v>-4.8930546883400004E-3</v>
      </c>
      <c r="G6752" s="119">
        <f>IF(FilterType="FIR",  PRE_CALC!A6700*Fdata, IF(F_default=1,G6751+(4*Fnotch-0)/8192,G6751+(F_stop-F_start)/8192) )</f>
        <v>209281.249999872</v>
      </c>
      <c r="H6752" s="120">
        <f ca="1">IF(FilterType="FIR", OFFSET(PRE_CALC!B6700,0,DEC_RATE), C6752)</f>
        <v>-122.319817306</v>
      </c>
    </row>
    <row r="6753" spans="2:8" x14ac:dyDescent="0.2">
      <c r="B6753" s="45">
        <f>IF(FilterType="FIR", IF(Extend_fmod, PRE_CALC!I6701*Fm, PRE_CALC!A6701*Fdata), IF(F_default=1,B6752+(4*Fnotch-0)/8192,B6752+(F_stop-F_start)/8192) )</f>
        <v>209312.5</v>
      </c>
      <c r="C6753" s="39">
        <f t="shared" si="313"/>
        <v>-3.576413085933325</v>
      </c>
      <c r="D6753" s="84">
        <f ca="1">IF(FilterType="FIR", IF(Extend_fmod=1,OFFSET(PRE_CALC!J6701,0,DEC_RATE), OFFSET(PRE_CALC!B6701,0,DEC_RATE)), C6753)</f>
        <v>-122.286296011</v>
      </c>
      <c r="E6753" s="84">
        <f t="shared" ca="1" si="314"/>
        <v>102406.249999872</v>
      </c>
      <c r="F6753" s="84">
        <f t="shared" ca="1" si="312"/>
        <v>-4.8930546883400004E-3</v>
      </c>
      <c r="G6753" s="119">
        <f>IF(FilterType="FIR",  PRE_CALC!A6701*Fdata, IF(F_default=1,G6752+(4*Fnotch-0)/8192,G6752+(F_stop-F_start)/8192) )</f>
        <v>209312.5</v>
      </c>
      <c r="H6753" s="120">
        <f ca="1">IF(FilterType="FIR", OFFSET(PRE_CALC!B6701,0,DEC_RATE), C6753)</f>
        <v>-122.286296011</v>
      </c>
    </row>
    <row r="6754" spans="2:8" x14ac:dyDescent="0.2">
      <c r="B6754" s="45">
        <f>IF(FilterType="FIR", IF(Extend_fmod, PRE_CALC!I6702*Fm, PRE_CALC!A6702*Fdata), IF(F_default=1,B6753+(4*Fnotch-0)/8192,B6753+(F_stop-F_start)/8192) )</f>
        <v>209343.750000128</v>
      </c>
      <c r="C6754" s="39">
        <f t="shared" si="313"/>
        <v>-3.5774965813440613</v>
      </c>
      <c r="D6754" s="84">
        <f ca="1">IF(FilterType="FIR", IF(Extend_fmod=1,OFFSET(PRE_CALC!J6702,0,DEC_RATE), OFFSET(PRE_CALC!B6702,0,DEC_RATE)), C6754)</f>
        <v>-122.260614362</v>
      </c>
      <c r="E6754" s="84">
        <f t="shared" ca="1" si="314"/>
        <v>102406.249999872</v>
      </c>
      <c r="F6754" s="84">
        <f t="shared" ca="1" si="312"/>
        <v>-4.8930546883400004E-3</v>
      </c>
      <c r="G6754" s="119">
        <f>IF(FilterType="FIR",  PRE_CALC!A6702*Fdata, IF(F_default=1,G6753+(4*Fnotch-0)/8192,G6753+(F_stop-F_start)/8192) )</f>
        <v>209343.750000128</v>
      </c>
      <c r="H6754" s="120">
        <f ca="1">IF(FilterType="FIR", OFFSET(PRE_CALC!B6702,0,DEC_RATE), C6754)</f>
        <v>-122.260614362</v>
      </c>
    </row>
    <row r="6755" spans="2:8" x14ac:dyDescent="0.2">
      <c r="B6755" s="45">
        <f>IF(FilterType="FIR", IF(Extend_fmod, PRE_CALC!I6703*Fm, PRE_CALC!A6703*Fdata), IF(F_default=1,B6754+(4*Fnotch-0)/8192,B6754+(F_stop-F_start)/8192) )</f>
        <v>209375</v>
      </c>
      <c r="C6755" s="39">
        <f t="shared" si="313"/>
        <v>-3.5785802480138247</v>
      </c>
      <c r="D6755" s="84">
        <f ca="1">IF(FilterType="FIR", IF(Extend_fmod=1,OFFSET(PRE_CALC!J6703,0,DEC_RATE), OFFSET(PRE_CALC!B6703,0,DEC_RATE)), C6755)</f>
        <v>-122.24270776</v>
      </c>
      <c r="E6755" s="84">
        <f t="shared" ca="1" si="314"/>
        <v>102406.249999872</v>
      </c>
      <c r="F6755" s="84">
        <f t="shared" ca="1" si="312"/>
        <v>-4.8930546883400004E-3</v>
      </c>
      <c r="G6755" s="119">
        <f>IF(FilterType="FIR",  PRE_CALC!A6703*Fdata, IF(F_default=1,G6754+(4*Fnotch-0)/8192,G6754+(F_stop-F_start)/8192) )</f>
        <v>209375</v>
      </c>
      <c r="H6755" s="120">
        <f ca="1">IF(FilterType="FIR", OFFSET(PRE_CALC!B6703,0,DEC_RATE), C6755)</f>
        <v>-122.24270776</v>
      </c>
    </row>
    <row r="6756" spans="2:8" x14ac:dyDescent="0.2">
      <c r="B6756" s="45">
        <f>IF(FilterType="FIR", IF(Extend_fmod, PRE_CALC!I6704*Fm, PRE_CALC!A6704*Fdata), IF(F_default=1,B6755+(4*Fnotch-0)/8192,B6755+(F_stop-F_start)/8192) )</f>
        <v>209406.249999872</v>
      </c>
      <c r="C6756" s="39">
        <f t="shared" si="313"/>
        <v>-3.5796640859560021</v>
      </c>
      <c r="D6756" s="84">
        <f ca="1">IF(FilterType="FIR", IF(Extend_fmod=1,OFFSET(PRE_CALC!J6704,0,DEC_RATE), OFFSET(PRE_CALC!B6704,0,DEC_RATE)), C6756)</f>
        <v>-122.232528598</v>
      </c>
      <c r="E6756" s="84">
        <f t="shared" ca="1" si="314"/>
        <v>102406.249999872</v>
      </c>
      <c r="F6756" s="84">
        <f t="shared" ca="1" si="312"/>
        <v>-4.8930546883400004E-3</v>
      </c>
      <c r="G6756" s="119">
        <f>IF(FilterType="FIR",  PRE_CALC!A6704*Fdata, IF(F_default=1,G6755+(4*Fnotch-0)/8192,G6755+(F_stop-F_start)/8192) )</f>
        <v>209406.249999872</v>
      </c>
      <c r="H6756" s="120">
        <f ca="1">IF(FilterType="FIR", OFFSET(PRE_CALC!B6704,0,DEC_RATE), C6756)</f>
        <v>-122.232528598</v>
      </c>
    </row>
    <row r="6757" spans="2:8" x14ac:dyDescent="0.2">
      <c r="B6757" s="45">
        <f>IF(FilterType="FIR", IF(Extend_fmod, PRE_CALC!I6705*Fm, PRE_CALC!A6705*Fdata), IF(F_default=1,B6756+(4*Fnotch-0)/8192,B6756+(F_stop-F_start)/8192) )</f>
        <v>209437.5</v>
      </c>
      <c r="C6757" s="39">
        <f t="shared" si="313"/>
        <v>-3.5807480951839672</v>
      </c>
      <c r="D6757" s="84">
        <f ca="1">IF(FilterType="FIR", IF(Extend_fmod=1,OFFSET(PRE_CALC!J6705,0,DEC_RATE), OFFSET(PRE_CALC!B6705,0,DEC_RATE)), C6757)</f>
        <v>-122.23004589200001</v>
      </c>
      <c r="E6757" s="84">
        <f t="shared" ca="1" si="314"/>
        <v>102406.249999872</v>
      </c>
      <c r="F6757" s="84">
        <f t="shared" ca="1" si="312"/>
        <v>-4.8930546883400004E-3</v>
      </c>
      <c r="G6757" s="119">
        <f>IF(FilterType="FIR",  PRE_CALC!A6705*Fdata, IF(F_default=1,G6756+(4*Fnotch-0)/8192,G6756+(F_stop-F_start)/8192) )</f>
        <v>209437.5</v>
      </c>
      <c r="H6757" s="120">
        <f ca="1">IF(FilterType="FIR", OFFSET(PRE_CALC!B6705,0,DEC_RATE), C6757)</f>
        <v>-122.23004589200001</v>
      </c>
    </row>
    <row r="6758" spans="2:8" x14ac:dyDescent="0.2">
      <c r="B6758" s="45">
        <f>IF(FilterType="FIR", IF(Extend_fmod, PRE_CALC!I6706*Fm, PRE_CALC!A6706*Fdata), IF(F_default=1,B6757+(4*Fnotch-0)/8192,B6757+(F_stop-F_start)/8192) )</f>
        <v>209468.750000128</v>
      </c>
      <c r="C6758" s="39">
        <f t="shared" si="313"/>
        <v>-3.5818322756933458</v>
      </c>
      <c r="D6758" s="84">
        <f ca="1">IF(FilterType="FIR", IF(Extend_fmod=1,OFFSET(PRE_CALC!J6706,0,DEC_RATE), OFFSET(PRE_CALC!B6706,0,DEC_RATE)), C6758)</f>
        <v>-122.23524503100001</v>
      </c>
      <c r="E6758" s="84">
        <f t="shared" ca="1" si="314"/>
        <v>102406.249999872</v>
      </c>
      <c r="F6758" s="84">
        <f t="shared" ca="1" si="312"/>
        <v>-4.8930546883400004E-3</v>
      </c>
      <c r="G6758" s="119">
        <f>IF(FilterType="FIR",  PRE_CALC!A6706*Fdata, IF(F_default=1,G6757+(4*Fnotch-0)/8192,G6757+(F_stop-F_start)/8192) )</f>
        <v>209468.750000128</v>
      </c>
      <c r="H6758" s="120">
        <f ca="1">IF(FilterType="FIR", OFFSET(PRE_CALC!B6706,0,DEC_RATE), C6758)</f>
        <v>-122.23524503100001</v>
      </c>
    </row>
    <row r="6759" spans="2:8" x14ac:dyDescent="0.2">
      <c r="B6759" s="45">
        <f>IF(FilterType="FIR", IF(Extend_fmod, PRE_CALC!I6707*Fm, PRE_CALC!A6707*Fdata), IF(F_default=1,B6758+(4*Fnotch-0)/8192,B6758+(F_stop-F_start)/8192) )</f>
        <v>209500</v>
      </c>
      <c r="C6759" s="39">
        <f t="shared" si="313"/>
        <v>-3.5829166274797366</v>
      </c>
      <c r="D6759" s="84">
        <f ca="1">IF(FilterType="FIR", IF(Extend_fmod=1,OFFSET(PRE_CALC!J6707,0,DEC_RATE), OFFSET(PRE_CALC!B6707,0,DEC_RATE)), C6759)</f>
        <v>-122.24812767</v>
      </c>
      <c r="E6759" s="84">
        <f t="shared" ca="1" si="314"/>
        <v>102406.249999872</v>
      </c>
      <c r="F6759" s="84">
        <f t="shared" ca="1" si="312"/>
        <v>-4.8930546883400004E-3</v>
      </c>
      <c r="G6759" s="119">
        <f>IF(FilterType="FIR",  PRE_CALC!A6707*Fdata, IF(F_default=1,G6758+(4*Fnotch-0)/8192,G6758+(F_stop-F_start)/8192) )</f>
        <v>209500</v>
      </c>
      <c r="H6759" s="120">
        <f ca="1">IF(FilterType="FIR", OFFSET(PRE_CALC!B6707,0,DEC_RATE), C6759)</f>
        <v>-122.24812767</v>
      </c>
    </row>
    <row r="6760" spans="2:8" x14ac:dyDescent="0.2">
      <c r="B6760" s="45">
        <f>IF(FilterType="FIR", IF(Extend_fmod, PRE_CALC!I6708*Fm, PRE_CALC!A6708*Fdata), IF(F_default=1,B6759+(4*Fnotch-0)/8192,B6759+(F_stop-F_start)/8192) )</f>
        <v>209531.249999872</v>
      </c>
      <c r="C6760" s="39">
        <f t="shared" si="313"/>
        <v>-3.584001150556535</v>
      </c>
      <c r="D6760" s="84">
        <f ca="1">IF(FilterType="FIR", IF(Extend_fmod=1,OFFSET(PRE_CALC!J6708,0,DEC_RATE), OFFSET(PRE_CALC!B6708,0,DEC_RATE)), C6760)</f>
        <v>-122.268711744</v>
      </c>
      <c r="E6760" s="84">
        <f t="shared" ca="1" si="314"/>
        <v>102406.249999872</v>
      </c>
      <c r="F6760" s="84">
        <f t="shared" ca="1" si="312"/>
        <v>-4.8930546883400004E-3</v>
      </c>
      <c r="G6760" s="119">
        <f>IF(FilterType="FIR",  PRE_CALC!A6708*Fdata, IF(F_default=1,G6759+(4*Fnotch-0)/8192,G6759+(F_stop-F_start)/8192) )</f>
        <v>209531.249999872</v>
      </c>
      <c r="H6760" s="120">
        <f ca="1">IF(FilterType="FIR", OFFSET(PRE_CALC!B6708,0,DEC_RATE), C6760)</f>
        <v>-122.268711744</v>
      </c>
    </row>
    <row r="6761" spans="2:8" x14ac:dyDescent="0.2">
      <c r="B6761" s="45">
        <f>IF(FilterType="FIR", IF(Extend_fmod, PRE_CALC!I6709*Fm, PRE_CALC!A6709*Fdata), IF(F_default=1,B6760+(4*Fnotch-0)/8192,B6760+(F_stop-F_start)/8192) )</f>
        <v>209562.5</v>
      </c>
      <c r="C6761" s="39">
        <f t="shared" si="313"/>
        <v>-3.5850858449371188</v>
      </c>
      <c r="D6761" s="84">
        <f ca="1">IF(FilterType="FIR", IF(Extend_fmod=1,OFFSET(PRE_CALC!J6709,0,DEC_RATE), OFFSET(PRE_CALC!B6709,0,DEC_RATE)), C6761)</f>
        <v>-122.29703161400001</v>
      </c>
      <c r="E6761" s="84">
        <f t="shared" ca="1" si="314"/>
        <v>102406.249999872</v>
      </c>
      <c r="F6761" s="84">
        <f t="shared" ca="1" si="312"/>
        <v>-4.8930546883400004E-3</v>
      </c>
      <c r="G6761" s="119">
        <f>IF(FilterType="FIR",  PRE_CALC!A6709*Fdata, IF(F_default=1,G6760+(4*Fnotch-0)/8192,G6760+(F_stop-F_start)/8192) )</f>
        <v>209562.5</v>
      </c>
      <c r="H6761" s="120">
        <f ca="1">IF(FilterType="FIR", OFFSET(PRE_CALC!B6709,0,DEC_RATE), C6761)</f>
        <v>-122.29703161400001</v>
      </c>
    </row>
    <row r="6762" spans="2:8" x14ac:dyDescent="0.2">
      <c r="B6762" s="45">
        <f>IF(FilterType="FIR", IF(Extend_fmod, PRE_CALC!I6710*Fm, PRE_CALC!A6710*Fdata), IF(F_default=1,B6761+(4*Fnotch-0)/8192,B6761+(F_stop-F_start)/8192) )</f>
        <v>209593.750000128</v>
      </c>
      <c r="C6762" s="39">
        <f t="shared" si="313"/>
        <v>-3.5861707106171177</v>
      </c>
      <c r="D6762" s="84">
        <f ca="1">IF(FilterType="FIR", IF(Extend_fmod=1,OFFSET(PRE_CALC!J6710,0,DEC_RATE), OFFSET(PRE_CALC!B6710,0,DEC_RATE)), C6762)</f>
        <v>-122.333138336</v>
      </c>
      <c r="E6762" s="84">
        <f t="shared" ca="1" si="314"/>
        <v>102406.249999872</v>
      </c>
      <c r="F6762" s="84">
        <f t="shared" ca="1" si="312"/>
        <v>-4.8930546883400004E-3</v>
      </c>
      <c r="G6762" s="119">
        <f>IF(FilterType="FIR",  PRE_CALC!A6710*Fdata, IF(F_default=1,G6761+(4*Fnotch-0)/8192,G6761+(F_stop-F_start)/8192) )</f>
        <v>209593.750000128</v>
      </c>
      <c r="H6762" s="120">
        <f ca="1">IF(FilterType="FIR", OFFSET(PRE_CALC!B6710,0,DEC_RATE), C6762)</f>
        <v>-122.333138336</v>
      </c>
    </row>
    <row r="6763" spans="2:8" x14ac:dyDescent="0.2">
      <c r="B6763" s="45">
        <f>IF(FilterType="FIR", IF(Extend_fmod, PRE_CALC!I6711*Fm, PRE_CALC!A6711*Fdata), IF(F_default=1,B6762+(4*Fnotch-0)/8192,B6762+(F_stop-F_start)/8192) )</f>
        <v>209625</v>
      </c>
      <c r="C6763" s="39">
        <f t="shared" si="313"/>
        <v>-3.5872557475921085</v>
      </c>
      <c r="D6763" s="84">
        <f ca="1">IF(FilterType="FIR", IF(Extend_fmod=1,OFFSET(PRE_CALC!J6711,0,DEC_RATE), OFFSET(PRE_CALC!B6711,0,DEC_RATE)), C6763)</f>
        <v>-122.377100076</v>
      </c>
      <c r="E6763" s="84">
        <f t="shared" ca="1" si="314"/>
        <v>102406.249999872</v>
      </c>
      <c r="F6763" s="84">
        <f t="shared" ca="1" si="312"/>
        <v>-4.8930546883400004E-3</v>
      </c>
      <c r="G6763" s="119">
        <f>IF(FilterType="FIR",  PRE_CALC!A6711*Fdata, IF(F_default=1,G6762+(4*Fnotch-0)/8192,G6762+(F_stop-F_start)/8192) )</f>
        <v>209625</v>
      </c>
      <c r="H6763" s="120">
        <f ca="1">IF(FilterType="FIR", OFFSET(PRE_CALC!B6711,0,DEC_RATE), C6763)</f>
        <v>-122.377100076</v>
      </c>
    </row>
    <row r="6764" spans="2:8" x14ac:dyDescent="0.2">
      <c r="B6764" s="45">
        <f>IF(FilterType="FIR", IF(Extend_fmod, PRE_CALC!I6712*Fm, PRE_CALC!A6712*Fdata), IF(F_default=1,B6763+(4*Fnotch-0)/8192,B6763+(F_stop-F_start)/8192) )</f>
        <v>209656.249999872</v>
      </c>
      <c r="C6764" s="39">
        <f t="shared" si="313"/>
        <v>-3.5883409558755219</v>
      </c>
      <c r="D6764" s="84">
        <f ca="1">IF(FilterType="FIR", IF(Extend_fmod=1,OFFSET(PRE_CALC!J6712,0,DEC_RATE), OFFSET(PRE_CALC!B6712,0,DEC_RATE)), C6764)</f>
        <v>-122.42900266300001</v>
      </c>
      <c r="E6764" s="84">
        <f t="shared" ca="1" si="314"/>
        <v>102406.249999872</v>
      </c>
      <c r="F6764" s="84">
        <f t="shared" ca="1" si="312"/>
        <v>-4.8930546883400004E-3</v>
      </c>
      <c r="G6764" s="119">
        <f>IF(FilterType="FIR",  PRE_CALC!A6712*Fdata, IF(F_default=1,G6763+(4*Fnotch-0)/8192,G6763+(F_stop-F_start)/8192) )</f>
        <v>209656.249999872</v>
      </c>
      <c r="H6764" s="120">
        <f ca="1">IF(FilterType="FIR", OFFSET(PRE_CALC!B6712,0,DEC_RATE), C6764)</f>
        <v>-122.42900266300001</v>
      </c>
    </row>
    <row r="6765" spans="2:8" x14ac:dyDescent="0.2">
      <c r="B6765" s="45">
        <f>IF(FilterType="FIR", IF(Extend_fmod, PRE_CALC!I6713*Fm, PRE_CALC!A6713*Fdata), IF(F_default=1,B6764+(4*Fnotch-0)/8192,B6764+(F_stop-F_start)/8192) )</f>
        <v>209687.5</v>
      </c>
      <c r="C6765" s="39">
        <f t="shared" si="313"/>
        <v>-3.589426335480729</v>
      </c>
      <c r="D6765" s="84">
        <f ca="1">IF(FilterType="FIR", IF(Extend_fmod=1,OFFSET(PRE_CALC!J6713,0,DEC_RATE), OFFSET(PRE_CALC!B6713,0,DEC_RATE)), C6765)</f>
        <v>-122.488950288</v>
      </c>
      <c r="E6765" s="84">
        <f t="shared" ca="1" si="314"/>
        <v>102406.249999872</v>
      </c>
      <c r="F6765" s="84">
        <f t="shared" ca="1" si="312"/>
        <v>-4.8930546883400004E-3</v>
      </c>
      <c r="G6765" s="119">
        <f>IF(FilterType="FIR",  PRE_CALC!A6713*Fdata, IF(F_default=1,G6764+(4*Fnotch-0)/8192,G6764+(F_stop-F_start)/8192) )</f>
        <v>209687.5</v>
      </c>
      <c r="H6765" s="120">
        <f ca="1">IF(FilterType="FIR", OFFSET(PRE_CALC!B6713,0,DEC_RATE), C6765)</f>
        <v>-122.488950288</v>
      </c>
    </row>
    <row r="6766" spans="2:8" x14ac:dyDescent="0.2">
      <c r="B6766" s="45">
        <f>IF(FilterType="FIR", IF(Extend_fmod, PRE_CALC!I6714*Fm, PRE_CALC!A6714*Fdata), IF(F_default=1,B6765+(4*Fnotch-0)/8192,B6765+(F_stop-F_start)/8192) )</f>
        <v>209718.750000128</v>
      </c>
      <c r="C6766" s="39">
        <f t="shared" si="313"/>
        <v>-3.5905118864033581</v>
      </c>
      <c r="D6766" s="84">
        <f ca="1">IF(FilterType="FIR", IF(Extend_fmod=1,OFFSET(PRE_CALC!J6714,0,DEC_RATE), OFFSET(PRE_CALC!B6714,0,DEC_RATE)), C6766)</f>
        <v>-122.55706637599999</v>
      </c>
      <c r="E6766" s="84">
        <f t="shared" ca="1" si="314"/>
        <v>102406.249999872</v>
      </c>
      <c r="F6766" s="84">
        <f t="shared" ca="1" si="312"/>
        <v>-4.8930546883400004E-3</v>
      </c>
      <c r="G6766" s="119">
        <f>IF(FilterType="FIR",  PRE_CALC!A6714*Fdata, IF(F_default=1,G6765+(4*Fnotch-0)/8192,G6765+(F_stop-F_start)/8192) )</f>
        <v>209718.750000128</v>
      </c>
      <c r="H6766" s="120">
        <f ca="1">IF(FilterType="FIR", OFFSET(PRE_CALC!B6714,0,DEC_RATE), C6766)</f>
        <v>-122.55706637599999</v>
      </c>
    </row>
    <row r="6767" spans="2:8" x14ac:dyDescent="0.2">
      <c r="B6767" s="45">
        <f>IF(FilterType="FIR", IF(Extend_fmod, PRE_CALC!I6715*Fm, PRE_CALC!A6715*Fdata), IF(F_default=1,B6766+(4*Fnotch-0)/8192,B6766+(F_stop-F_start)/8192) )</f>
        <v>209750</v>
      </c>
      <c r="C6767" s="39">
        <f t="shared" si="313"/>
        <v>-3.5915976086389985</v>
      </c>
      <c r="D6767" s="84">
        <f ca="1">IF(FilterType="FIR", IF(Extend_fmod=1,OFFSET(PRE_CALC!J6715,0,DEC_RATE), OFFSET(PRE_CALC!B6715,0,DEC_RATE)), C6767)</f>
        <v>-122.633494633</v>
      </c>
      <c r="E6767" s="84">
        <f t="shared" ca="1" si="314"/>
        <v>102406.249999872</v>
      </c>
      <c r="F6767" s="84">
        <f t="shared" ca="1" si="312"/>
        <v>-4.8930546883400004E-3</v>
      </c>
      <c r="G6767" s="119">
        <f>IF(FilterType="FIR",  PRE_CALC!A6715*Fdata, IF(F_default=1,G6766+(4*Fnotch-0)/8192,G6766+(F_stop-F_start)/8192) )</f>
        <v>209750</v>
      </c>
      <c r="H6767" s="120">
        <f ca="1">IF(FilterType="FIR", OFFSET(PRE_CALC!B6715,0,DEC_RATE), C6767)</f>
        <v>-122.633494633</v>
      </c>
    </row>
    <row r="6768" spans="2:8" x14ac:dyDescent="0.2">
      <c r="B6768" s="45">
        <f>IF(FilterType="FIR", IF(Extend_fmod, PRE_CALC!I6716*Fm, PRE_CALC!A6716*Fdata), IF(F_default=1,B6767+(4*Fnotch-0)/8192,B6767+(F_stop-F_start)/8192) )</f>
        <v>209781.249999872</v>
      </c>
      <c r="C6768" s="39">
        <f t="shared" si="313"/>
        <v>-3.5926835022010613</v>
      </c>
      <c r="D6768" s="84">
        <f ca="1">IF(FilterType="FIR", IF(Extend_fmod=1,OFFSET(PRE_CALC!J6716,0,DEC_RATE), OFFSET(PRE_CALC!B6716,0,DEC_RATE)), C6768)</f>
        <v>-122.71840029099999</v>
      </c>
      <c r="E6768" s="84">
        <f t="shared" ca="1" si="314"/>
        <v>102406.249999872</v>
      </c>
      <c r="F6768" s="84">
        <f t="shared" ca="1" si="312"/>
        <v>-4.8930546883400004E-3</v>
      </c>
      <c r="G6768" s="119">
        <f>IF(FilterType="FIR",  PRE_CALC!A6716*Fdata, IF(F_default=1,G6767+(4*Fnotch-0)/8192,G6767+(F_stop-F_start)/8192) )</f>
        <v>209781.249999872</v>
      </c>
      <c r="H6768" s="120">
        <f ca="1">IF(FilterType="FIR", OFFSET(PRE_CALC!B6716,0,DEC_RATE), C6768)</f>
        <v>-122.71840029099999</v>
      </c>
    </row>
    <row r="6769" spans="2:8" x14ac:dyDescent="0.2">
      <c r="B6769" s="45">
        <f>IF(FilterType="FIR", IF(Extend_fmod, PRE_CALC!I6717*Fm, PRE_CALC!A6717*Fdata), IF(F_default=1,B6768+(4*Fnotch-0)/8192,B6768+(F_stop-F_start)/8192) )</f>
        <v>209812.5</v>
      </c>
      <c r="C6769" s="39">
        <f t="shared" si="313"/>
        <v>-3.5937695671029686</v>
      </c>
      <c r="D6769" s="84">
        <f ca="1">IF(FilterType="FIR", IF(Extend_fmod=1,OFFSET(PRE_CALC!J6717,0,DEC_RATE), OFFSET(PRE_CALC!B6717,0,DEC_RATE)), C6769)</f>
        <v>-122.811971579</v>
      </c>
      <c r="E6769" s="84">
        <f t="shared" ca="1" si="314"/>
        <v>102406.249999872</v>
      </c>
      <c r="F6769" s="84">
        <f t="shared" ca="1" si="312"/>
        <v>-4.8930546883400004E-3</v>
      </c>
      <c r="G6769" s="119">
        <f>IF(FilterType="FIR",  PRE_CALC!A6717*Fdata, IF(F_default=1,G6768+(4*Fnotch-0)/8192,G6768+(F_stop-F_start)/8192) )</f>
        <v>209812.5</v>
      </c>
      <c r="H6769" s="120">
        <f ca="1">IF(FilterType="FIR", OFFSET(PRE_CALC!B6717,0,DEC_RATE), C6769)</f>
        <v>-122.811971579</v>
      </c>
    </row>
    <row r="6770" spans="2:8" x14ac:dyDescent="0.2">
      <c r="B6770" s="45">
        <f>IF(FilterType="FIR", IF(Extend_fmod, PRE_CALC!I6718*Fm, PRE_CALC!A6718*Fdata), IF(F_default=1,B6769+(4*Fnotch-0)/8192,B6769+(F_stop-F_start)/8192) )</f>
        <v>209843.750000128</v>
      </c>
      <c r="C6770" s="39">
        <f t="shared" si="313"/>
        <v>-3.5948558033402951</v>
      </c>
      <c r="D6770" s="84">
        <f ca="1">IF(FilterType="FIR", IF(Extend_fmod=1,OFFSET(PRE_CALC!J6718,0,DEC_RATE), OFFSET(PRE_CALC!B6718,0,DEC_RATE)), C6770)</f>
        <v>-122.91442144200001</v>
      </c>
      <c r="E6770" s="84">
        <f t="shared" ca="1" si="314"/>
        <v>102406.249999872</v>
      </c>
      <c r="F6770" s="84">
        <f t="shared" ca="1" si="312"/>
        <v>-4.8930546883400004E-3</v>
      </c>
      <c r="G6770" s="119">
        <f>IF(FilterType="FIR",  PRE_CALC!A6718*Fdata, IF(F_default=1,G6769+(4*Fnotch-0)/8192,G6769+(F_stop-F_start)/8192) )</f>
        <v>209843.750000128</v>
      </c>
      <c r="H6770" s="120">
        <f ca="1">IF(FilterType="FIR", OFFSET(PRE_CALC!B6718,0,DEC_RATE), C6770)</f>
        <v>-122.91442144200001</v>
      </c>
    </row>
    <row r="6771" spans="2:8" x14ac:dyDescent="0.2">
      <c r="B6771" s="45">
        <f>IF(FilterType="FIR", IF(Extend_fmod, PRE_CALC!I6719*Fm, PRE_CALC!A6719*Fdata), IF(F_default=1,B6770+(4*Fnotch-0)/8192,B6770+(F_stop-F_start)/8192) )</f>
        <v>209875</v>
      </c>
      <c r="C6771" s="39">
        <f t="shared" si="313"/>
        <v>-3.595942210908682</v>
      </c>
      <c r="D6771" s="84">
        <f ca="1">IF(FilterType="FIR", IF(Extend_fmod=1,OFFSET(PRE_CALC!J6719,0,DEC_RATE), OFFSET(PRE_CALC!B6719,0,DEC_RATE)), C6771)</f>
        <v>-123.025989544</v>
      </c>
      <c r="E6771" s="84">
        <f t="shared" ca="1" si="314"/>
        <v>102406.249999872</v>
      </c>
      <c r="F6771" s="84">
        <f t="shared" ca="1" si="312"/>
        <v>-4.8930546883400004E-3</v>
      </c>
      <c r="G6771" s="119">
        <f>IF(FilterType="FIR",  PRE_CALC!A6719*Fdata, IF(F_default=1,G6770+(4*Fnotch-0)/8192,G6770+(F_stop-F_start)/8192) )</f>
        <v>209875</v>
      </c>
      <c r="H6771" s="120">
        <f ca="1">IF(FilterType="FIR", OFFSET(PRE_CALC!B6719,0,DEC_RATE), C6771)</f>
        <v>-123.025989544</v>
      </c>
    </row>
    <row r="6772" spans="2:8" x14ac:dyDescent="0.2">
      <c r="B6772" s="45">
        <f>IF(FilterType="FIR", IF(Extend_fmod, PRE_CALC!I6720*Fm, PRE_CALC!A6720*Fdata), IF(F_default=1,B6771+(4*Fnotch-0)/8192,B6771+(F_stop-F_start)/8192) )</f>
        <v>209906.249999872</v>
      </c>
      <c r="C6772" s="39">
        <f t="shared" si="313"/>
        <v>-3.5970287898215147</v>
      </c>
      <c r="D6772" s="84">
        <f ca="1">IF(FilterType="FIR", IF(Extend_fmod=1,OFFSET(PRE_CALC!J6720,0,DEC_RATE), OFFSET(PRE_CALC!B6720,0,DEC_RATE)), C6772)</f>
        <v>-123.14694460600001</v>
      </c>
      <c r="E6772" s="84">
        <f t="shared" ca="1" si="314"/>
        <v>102406.249999872</v>
      </c>
      <c r="F6772" s="84">
        <f t="shared" ca="1" si="312"/>
        <v>-4.8930546883400004E-3</v>
      </c>
      <c r="G6772" s="119">
        <f>IF(FilterType="FIR",  PRE_CALC!A6720*Fdata, IF(F_default=1,G6771+(4*Fnotch-0)/8192,G6771+(F_stop-F_start)/8192) )</f>
        <v>209906.249999872</v>
      </c>
      <c r="H6772" s="120">
        <f ca="1">IF(FilterType="FIR", OFFSET(PRE_CALC!B6720,0,DEC_RATE), C6772)</f>
        <v>-123.14694460600001</v>
      </c>
    </row>
    <row r="6773" spans="2:8" x14ac:dyDescent="0.2">
      <c r="B6773" s="45">
        <f>IF(FilterType="FIR", IF(Extend_fmod, PRE_CALC!I6721*Fm, PRE_CALC!A6721*Fdata), IF(F_default=1,B6772+(4*Fnotch-0)/8192,B6772+(F_stop-F_start)/8192) )</f>
        <v>209937.5</v>
      </c>
      <c r="C6773" s="39">
        <f t="shared" si="313"/>
        <v>-3.598115540092226</v>
      </c>
      <c r="D6773" s="84">
        <f ca="1">IF(FilterType="FIR", IF(Extend_fmod=1,OFFSET(PRE_CALC!J6721,0,DEC_RATE), OFFSET(PRE_CALC!B6721,0,DEC_RATE)), C6773)</f>
        <v>-123.27758711200001</v>
      </c>
      <c r="E6773" s="84">
        <f t="shared" ca="1" si="314"/>
        <v>102406.249999872</v>
      </c>
      <c r="F6773" s="84">
        <f t="shared" ca="1" si="312"/>
        <v>-4.8930546883400004E-3</v>
      </c>
      <c r="G6773" s="119">
        <f>IF(FilterType="FIR",  PRE_CALC!A6721*Fdata, IF(F_default=1,G6772+(4*Fnotch-0)/8192,G6772+(F_stop-F_start)/8192) )</f>
        <v>209937.5</v>
      </c>
      <c r="H6773" s="120">
        <f ca="1">IF(FilterType="FIR", OFFSET(PRE_CALC!B6721,0,DEC_RATE), C6773)</f>
        <v>-123.27758711200001</v>
      </c>
    </row>
    <row r="6774" spans="2:8" x14ac:dyDescent="0.2">
      <c r="B6774" s="45">
        <f>IF(FilterType="FIR", IF(Extend_fmod, PRE_CALC!I6722*Fm, PRE_CALC!A6722*Fdata), IF(F_default=1,B6773+(4*Fnotch-0)/8192,B6773+(F_stop-F_start)/8192) )</f>
        <v>209968.750000128</v>
      </c>
      <c r="C6774" s="39">
        <f t="shared" si="313"/>
        <v>-3.5992024617164047</v>
      </c>
      <c r="D6774" s="84">
        <f ca="1">IF(FilterType="FIR", IF(Extend_fmod=1,OFFSET(PRE_CALC!J6722,0,DEC_RATE), OFFSET(PRE_CALC!B6722,0,DEC_RATE)), C6774)</f>
        <v>-123.41825246499999</v>
      </c>
      <c r="E6774" s="84">
        <f t="shared" ca="1" si="314"/>
        <v>102406.249999872</v>
      </c>
      <c r="F6774" s="84">
        <f t="shared" ca="1" si="312"/>
        <v>-4.8930546883400004E-3</v>
      </c>
      <c r="G6774" s="119">
        <f>IF(FilterType="FIR",  PRE_CALC!A6722*Fdata, IF(F_default=1,G6773+(4*Fnotch-0)/8192,G6773+(F_stop-F_start)/8192) )</f>
        <v>209968.750000128</v>
      </c>
      <c r="H6774" s="120">
        <f ca="1">IF(FilterType="FIR", OFFSET(PRE_CALC!B6722,0,DEC_RATE), C6774)</f>
        <v>-123.41825246499999</v>
      </c>
    </row>
    <row r="6775" spans="2:8" x14ac:dyDescent="0.2">
      <c r="B6775" s="45">
        <f>IF(FilterType="FIR", IF(Extend_fmod, PRE_CALC!I6723*Fm, PRE_CALC!A6723*Fdata), IF(F_default=1,B6774+(4*Fnotch-0)/8192,B6774+(F_stop-F_start)/8192) )</f>
        <v>210000</v>
      </c>
      <c r="C6775" s="39">
        <f t="shared" si="313"/>
        <v>-3.6002895546896641</v>
      </c>
      <c r="D6775" s="84">
        <f ca="1">IF(FilterType="FIR", IF(Extend_fmod=1,OFFSET(PRE_CALC!J6723,0,DEC_RATE), OFFSET(PRE_CALC!B6723,0,DEC_RATE)), C6775)</f>
        <v>-123.569314656</v>
      </c>
      <c r="E6775" s="84">
        <f t="shared" ca="1" si="314"/>
        <v>102406.249999872</v>
      </c>
      <c r="F6775" s="84">
        <f t="shared" ref="F6775:F6838" ca="1" si="315">IF(G6775&lt;=F_PB,H6775, OFFSET(H:H,MATCH(F_PB-0.0001,G:G),0,1))</f>
        <v>-4.8930546883400004E-3</v>
      </c>
      <c r="G6775" s="119">
        <f>IF(FilterType="FIR",  PRE_CALC!A6723*Fdata, IF(F_default=1,G6774+(4*Fnotch-0)/8192,G6774+(F_stop-F_start)/8192) )</f>
        <v>210000</v>
      </c>
      <c r="H6775" s="120">
        <f ca="1">IF(FilterType="FIR", OFFSET(PRE_CALC!B6723,0,DEC_RATE), C6775)</f>
        <v>-123.569314656</v>
      </c>
    </row>
    <row r="6776" spans="2:8" x14ac:dyDescent="0.2">
      <c r="B6776" s="45">
        <f>IF(FilterType="FIR", IF(Extend_fmod, PRE_CALC!I6724*Fm, PRE_CALC!A6724*Fdata), IF(F_default=1,B6775+(4*Fnotch-0)/8192,B6775+(F_stop-F_start)/8192) )</f>
        <v>210031.249999872</v>
      </c>
      <c r="C6776" s="39">
        <f t="shared" ref="C6776:C6839" si="316">MAX(20*LOG(ABS(   (1/s_dec*SIN(s_dec*$B6776/Fm*PI())/SIN($B6776/Fm*PI()))^(order-1) * (1/s_dec2*SIN(s_dec2*$B6776/Fm*PI())/SIN($B6776/Fm*PI()))  )), -160)</f>
        <v>-3.6013768190254258</v>
      </c>
      <c r="D6776" s="84">
        <f ca="1">IF(FilterType="FIR", IF(Extend_fmod=1,OFFSET(PRE_CALC!J6724,0,DEC_RATE), OFFSET(PRE_CALC!B6724,0,DEC_RATE)), C6776)</f>
        <v>-123.731190537</v>
      </c>
      <c r="E6776" s="84">
        <f t="shared" ref="E6776:E6839" ca="1" si="317">IF(G6776&lt;=F_PB,G6776, OFFSET(G:G,MATCH(F_PB-0.0001,G:G),0,1) )</f>
        <v>102406.249999872</v>
      </c>
      <c r="F6776" s="84">
        <f t="shared" ca="1" si="315"/>
        <v>-4.8930546883400004E-3</v>
      </c>
      <c r="G6776" s="119">
        <f>IF(FilterType="FIR",  PRE_CALC!A6724*Fdata, IF(F_default=1,G6775+(4*Fnotch-0)/8192,G6775+(F_stop-F_start)/8192) )</f>
        <v>210031.249999872</v>
      </c>
      <c r="H6776" s="120">
        <f ca="1">IF(FilterType="FIR", OFFSET(PRE_CALC!B6724,0,DEC_RATE), C6776)</f>
        <v>-123.731190537</v>
      </c>
    </row>
    <row r="6777" spans="2:8" x14ac:dyDescent="0.2">
      <c r="B6777" s="45">
        <f>IF(FilterType="FIR", IF(Extend_fmod, PRE_CALC!I6725*Fm, PRE_CALC!A6725*Fdata), IF(F_default=1,B6776+(4*Fnotch-0)/8192,B6776+(F_stop-F_start)/8192) )</f>
        <v>210062.5</v>
      </c>
      <c r="C6777" s="39">
        <f t="shared" si="316"/>
        <v>-3.6024642547371091</v>
      </c>
      <c r="D6777" s="84">
        <f ca="1">IF(FilterType="FIR", IF(Extend_fmod=1,OFFSET(PRE_CALC!J6725,0,DEC_RATE), OFFSET(PRE_CALC!B6725,0,DEC_RATE)), C6777)</f>
        <v>-123.904344819</v>
      </c>
      <c r="E6777" s="84">
        <f t="shared" ca="1" si="317"/>
        <v>102406.249999872</v>
      </c>
      <c r="F6777" s="84">
        <f t="shared" ca="1" si="315"/>
        <v>-4.8930546883400004E-3</v>
      </c>
      <c r="G6777" s="119">
        <f>IF(FilterType="FIR",  PRE_CALC!A6725*Fdata, IF(F_default=1,G6776+(4*Fnotch-0)/8192,G6776+(F_stop-F_start)/8192) )</f>
        <v>210062.5</v>
      </c>
      <c r="H6777" s="120">
        <f ca="1">IF(FilterType="FIR", OFFSET(PRE_CALC!B6725,0,DEC_RATE), C6777)</f>
        <v>-123.904344819</v>
      </c>
    </row>
    <row r="6778" spans="2:8" x14ac:dyDescent="0.2">
      <c r="B6778" s="45">
        <f>IF(FilterType="FIR", IF(Extend_fmod, PRE_CALC!I6726*Fm, PRE_CALC!A6726*Fdata), IF(F_default=1,B6777+(4*Fnotch-0)/8192,B6777+(F_stop-F_start)/8192) )</f>
        <v>210093.750000128</v>
      </c>
      <c r="C6778" s="39">
        <f t="shared" si="316"/>
        <v>-3.6035518618203195</v>
      </c>
      <c r="D6778" s="84">
        <f ca="1">IF(FilterType="FIR", IF(Extend_fmod=1,OFFSET(PRE_CALC!J6726,0,DEC_RATE), OFFSET(PRE_CALC!B6726,0,DEC_RATE)), C6778)</f>
        <v>-124.08929593400001</v>
      </c>
      <c r="E6778" s="84">
        <f t="shared" ca="1" si="317"/>
        <v>102406.249999872</v>
      </c>
      <c r="F6778" s="84">
        <f t="shared" ca="1" si="315"/>
        <v>-4.8930546883400004E-3</v>
      </c>
      <c r="G6778" s="119">
        <f>IF(FilterType="FIR",  PRE_CALC!A6726*Fdata, IF(F_default=1,G6777+(4*Fnotch-0)/8192,G6777+(F_stop-F_start)/8192) )</f>
        <v>210093.750000128</v>
      </c>
      <c r="H6778" s="120">
        <f ca="1">IF(FilterType="FIR", OFFSET(PRE_CALC!B6726,0,DEC_RATE), C6778)</f>
        <v>-124.08929593400001</v>
      </c>
    </row>
    <row r="6779" spans="2:8" x14ac:dyDescent="0.2">
      <c r="B6779" s="45">
        <f>IF(FilterType="FIR", IF(Extend_fmod, PRE_CALC!I6727*Fm, PRE_CALC!A6727*Fdata), IF(F_default=1,B6778+(4*Fnotch-0)/8192,B6778+(F_stop-F_start)/8192) )</f>
        <v>210125</v>
      </c>
      <c r="C6779" s="39">
        <f t="shared" si="316"/>
        <v>-3.604639640270662</v>
      </c>
      <c r="D6779" s="84">
        <f ca="1">IF(FilterType="FIR", IF(Extend_fmod=1,OFFSET(PRE_CALC!J6727,0,DEC_RATE), OFFSET(PRE_CALC!B6727,0,DEC_RATE)), C6779)</f>
        <v>-124.286622925</v>
      </c>
      <c r="E6779" s="84">
        <f t="shared" ca="1" si="317"/>
        <v>102406.249999872</v>
      </c>
      <c r="F6779" s="84">
        <f t="shared" ca="1" si="315"/>
        <v>-4.8930546883400004E-3</v>
      </c>
      <c r="G6779" s="119">
        <f>IF(FilterType="FIR",  PRE_CALC!A6727*Fdata, IF(F_default=1,G6778+(4*Fnotch-0)/8192,G6778+(F_stop-F_start)/8192) )</f>
        <v>210125</v>
      </c>
      <c r="H6779" s="120">
        <f ca="1">IF(FilterType="FIR", OFFSET(PRE_CALC!B6727,0,DEC_RATE), C6779)</f>
        <v>-124.286622925</v>
      </c>
    </row>
    <row r="6780" spans="2:8" x14ac:dyDescent="0.2">
      <c r="B6780" s="45">
        <f>IF(FilterType="FIR", IF(Extend_fmod, PRE_CALC!I6728*Fm, PRE_CALC!A6728*Fdata), IF(F_default=1,B6779+(4*Fnotch-0)/8192,B6779+(F_stop-F_start)/8192) )</f>
        <v>210156.249999872</v>
      </c>
      <c r="C6780" s="39">
        <f t="shared" si="316"/>
        <v>-3.6057275901015649</v>
      </c>
      <c r="D6780" s="84">
        <f ca="1">IF(FilterType="FIR", IF(Extend_fmod=1,OFFSET(PRE_CALC!J6728,0,DEC_RATE), OFFSET(PRE_CALC!B6728,0,DEC_RATE)), C6780)</f>
        <v>-124.496973592</v>
      </c>
      <c r="E6780" s="84">
        <f t="shared" ca="1" si="317"/>
        <v>102406.249999872</v>
      </c>
      <c r="F6780" s="84">
        <f t="shared" ca="1" si="315"/>
        <v>-4.8930546883400004E-3</v>
      </c>
      <c r="G6780" s="119">
        <f>IF(FilterType="FIR",  PRE_CALC!A6728*Fdata, IF(F_default=1,G6779+(4*Fnotch-0)/8192,G6779+(F_stop-F_start)/8192) )</f>
        <v>210156.249999872</v>
      </c>
      <c r="H6780" s="120">
        <f ca="1">IF(FilterType="FIR", OFFSET(PRE_CALC!B6728,0,DEC_RATE), C6780)</f>
        <v>-124.496973592</v>
      </c>
    </row>
    <row r="6781" spans="2:8" x14ac:dyDescent="0.2">
      <c r="B6781" s="45">
        <f>IF(FilterType="FIR", IF(Extend_fmod, PRE_CALC!I6729*Fm, PRE_CALC!A6729*Fdata), IF(F_default=1,B6780+(4*Fnotch-0)/8192,B6780+(F_stop-F_start)/8192) )</f>
        <v>210187.5</v>
      </c>
      <c r="C6781" s="39">
        <f t="shared" si="316"/>
        <v>-3.6068157113264459</v>
      </c>
      <c r="D6781" s="84">
        <f ca="1">IF(FilterType="FIR", IF(Extend_fmod=1,OFFSET(PRE_CALC!J6729,0,DEC_RATE), OFFSET(PRE_CALC!B6729,0,DEC_RATE)), C6781)</f>
        <v>-124.72107416599999</v>
      </c>
      <c r="E6781" s="84">
        <f t="shared" ca="1" si="317"/>
        <v>102406.249999872</v>
      </c>
      <c r="F6781" s="84">
        <f t="shared" ca="1" si="315"/>
        <v>-4.8930546883400004E-3</v>
      </c>
      <c r="G6781" s="119">
        <f>IF(FilterType="FIR",  PRE_CALC!A6729*Fdata, IF(F_default=1,G6780+(4*Fnotch-0)/8192,G6780+(F_stop-F_start)/8192) )</f>
        <v>210187.5</v>
      </c>
      <c r="H6781" s="120">
        <f ca="1">IF(FilterType="FIR", OFFSET(PRE_CALC!B6729,0,DEC_RATE), C6781)</f>
        <v>-124.72107416599999</v>
      </c>
    </row>
    <row r="6782" spans="2:8" x14ac:dyDescent="0.2">
      <c r="B6782" s="45">
        <f>IF(FilterType="FIR", IF(Extend_fmod, PRE_CALC!I6730*Fm, PRE_CALC!A6730*Fdata), IF(F_default=1,B6781+(4*Fnotch-0)/8192,B6781+(F_stop-F_start)/8192) )</f>
        <v>210218.750000128</v>
      </c>
      <c r="C6782" s="39">
        <f t="shared" si="316"/>
        <v>-3.6079040039409338</v>
      </c>
      <c r="D6782" s="84">
        <f ca="1">IF(FilterType="FIR", IF(Extend_fmod=1,OFFSET(PRE_CALC!J6730,0,DEC_RATE), OFFSET(PRE_CALC!B6730,0,DEC_RATE)), C6782)</f>
        <v>-124.95974084300001</v>
      </c>
      <c r="E6782" s="84">
        <f t="shared" ca="1" si="317"/>
        <v>102406.249999872</v>
      </c>
      <c r="F6782" s="84">
        <f t="shared" ca="1" si="315"/>
        <v>-4.8930546883400004E-3</v>
      </c>
      <c r="G6782" s="119">
        <f>IF(FilterType="FIR",  PRE_CALC!A6730*Fdata, IF(F_default=1,G6781+(4*Fnotch-0)/8192,G6781+(F_stop-F_start)/8192) )</f>
        <v>210218.750000128</v>
      </c>
      <c r="H6782" s="120">
        <f ca="1">IF(FilterType="FIR", OFFSET(PRE_CALC!B6730,0,DEC_RATE), C6782)</f>
        <v>-124.95974084300001</v>
      </c>
    </row>
    <row r="6783" spans="2:8" x14ac:dyDescent="0.2">
      <c r="B6783" s="45">
        <f>IF(FilterType="FIR", IF(Extend_fmod, PRE_CALC!I6731*Fm, PRE_CALC!A6731*Fdata), IF(F_default=1,B6782+(4*Fnotch-0)/8192,B6782+(F_stop-F_start)/8192) )</f>
        <v>210250</v>
      </c>
      <c r="C6783" s="39">
        <f t="shared" si="316"/>
        <v>-3.6089924679406109</v>
      </c>
      <c r="D6783" s="84">
        <f ca="1">IF(FilterType="FIR", IF(Extend_fmod=1,OFFSET(PRE_CALC!J6731,0,DEC_RATE), OFFSET(PRE_CALC!B6731,0,DEC_RATE)), C6783)</f>
        <v>-125.213893641</v>
      </c>
      <c r="E6783" s="84">
        <f t="shared" ca="1" si="317"/>
        <v>102406.249999872</v>
      </c>
      <c r="F6783" s="84">
        <f t="shared" ca="1" si="315"/>
        <v>-4.8930546883400004E-3</v>
      </c>
      <c r="G6783" s="119">
        <f>IF(FilterType="FIR",  PRE_CALC!A6731*Fdata, IF(F_default=1,G6782+(4*Fnotch-0)/8192,G6782+(F_stop-F_start)/8192) )</f>
        <v>210250</v>
      </c>
      <c r="H6783" s="120">
        <f ca="1">IF(FilterType="FIR", OFFSET(PRE_CALC!B6731,0,DEC_RATE), C6783)</f>
        <v>-125.213893641</v>
      </c>
    </row>
    <row r="6784" spans="2:8" x14ac:dyDescent="0.2">
      <c r="B6784" s="45">
        <f>IF(FilterType="FIR", IF(Extend_fmod, PRE_CALC!I6732*Fm, PRE_CALC!A6732*Fdata), IF(F_default=1,B6783+(4*Fnotch-0)/8192,B6783+(F_stop-F_start)/8192) )</f>
        <v>210281.249999872</v>
      </c>
      <c r="C6784" s="39">
        <f t="shared" si="316"/>
        <v>-3.6100811033389157</v>
      </c>
      <c r="D6784" s="84">
        <f ca="1">IF(FilterType="FIR", IF(Extend_fmod=1,OFFSET(PRE_CALC!J6732,0,DEC_RATE), OFFSET(PRE_CALC!B6732,0,DEC_RATE)), C6784)</f>
        <v>-125.48457313999999</v>
      </c>
      <c r="E6784" s="84">
        <f t="shared" ca="1" si="317"/>
        <v>102406.249999872</v>
      </c>
      <c r="F6784" s="84">
        <f t="shared" ca="1" si="315"/>
        <v>-4.8930546883400004E-3</v>
      </c>
      <c r="G6784" s="119">
        <f>IF(FilterType="FIR",  PRE_CALC!A6732*Fdata, IF(F_default=1,G6783+(4*Fnotch-0)/8192,G6783+(F_stop-F_start)/8192) )</f>
        <v>210281.249999872</v>
      </c>
      <c r="H6784" s="120">
        <f ca="1">IF(FilterType="FIR", OFFSET(PRE_CALC!B6732,0,DEC_RATE), C6784)</f>
        <v>-125.48457313999999</v>
      </c>
    </row>
    <row r="6785" spans="2:8" x14ac:dyDescent="0.2">
      <c r="B6785" s="45">
        <f>IF(FilterType="FIR", IF(Extend_fmod, PRE_CALC!I6733*Fm, PRE_CALC!A6733*Fdata), IF(F_default=1,B6784+(4*Fnotch-0)/8192,B6784+(F_stop-F_start)/8192) )</f>
        <v>210312.5</v>
      </c>
      <c r="C6785" s="39">
        <f t="shared" si="316"/>
        <v>-3.6111699101493033</v>
      </c>
      <c r="D6785" s="84">
        <f ca="1">IF(FilterType="FIR", IF(Extend_fmod=1,OFFSET(PRE_CALC!J6733,0,DEC_RATE), OFFSET(PRE_CALC!B6733,0,DEC_RATE)), C6785)</f>
        <v>-125.772960837</v>
      </c>
      <c r="E6785" s="84">
        <f t="shared" ca="1" si="317"/>
        <v>102406.249999872</v>
      </c>
      <c r="F6785" s="84">
        <f t="shared" ca="1" si="315"/>
        <v>-4.8930546883400004E-3</v>
      </c>
      <c r="G6785" s="119">
        <f>IF(FilterType="FIR",  PRE_CALC!A6733*Fdata, IF(F_default=1,G6784+(4*Fnotch-0)/8192,G6784+(F_stop-F_start)/8192) )</f>
        <v>210312.5</v>
      </c>
      <c r="H6785" s="120">
        <f ca="1">IF(FilterType="FIR", OFFSET(PRE_CALC!B6733,0,DEC_RATE), C6785)</f>
        <v>-125.772960837</v>
      </c>
    </row>
    <row r="6786" spans="2:8" x14ac:dyDescent="0.2">
      <c r="B6786" s="45">
        <f>IF(FilterType="FIR", IF(Extend_fmod, PRE_CALC!I6734*Fm, PRE_CALC!A6734*Fdata), IF(F_default=1,B6785+(4*Fnotch-0)/8192,B6785+(F_stop-F_start)/8192) )</f>
        <v>210343.750000128</v>
      </c>
      <c r="C6786" s="39">
        <f t="shared" si="316"/>
        <v>-3.6122588883673616</v>
      </c>
      <c r="D6786" s="84">
        <f ca="1">IF(FilterType="FIR", IF(Extend_fmod=1,OFFSET(PRE_CALC!J6734,0,DEC_RATE), OFFSET(PRE_CALC!B6734,0,DEC_RATE)), C6786)</f>
        <v>-126.080404114</v>
      </c>
      <c r="E6786" s="84">
        <f t="shared" ca="1" si="317"/>
        <v>102406.249999872</v>
      </c>
      <c r="F6786" s="84">
        <f t="shared" ca="1" si="315"/>
        <v>-4.8930546883400004E-3</v>
      </c>
      <c r="G6786" s="119">
        <f>IF(FilterType="FIR",  PRE_CALC!A6734*Fdata, IF(F_default=1,G6785+(4*Fnotch-0)/8192,G6785+(F_stop-F_start)/8192) )</f>
        <v>210343.750000128</v>
      </c>
      <c r="H6786" s="120">
        <f ca="1">IF(FilterType="FIR", OFFSET(PRE_CALC!B6734,0,DEC_RATE), C6786)</f>
        <v>-126.080404114</v>
      </c>
    </row>
    <row r="6787" spans="2:8" x14ac:dyDescent="0.2">
      <c r="B6787" s="45">
        <f>IF(FilterType="FIR", IF(Extend_fmod, PRE_CALC!I6735*Fm, PRE_CALC!A6735*Fdata), IF(F_default=1,B6786+(4*Fnotch-0)/8192,B6786+(F_stop-F_start)/8192) )</f>
        <v>210375</v>
      </c>
      <c r="C6787" s="39">
        <f t="shared" si="316"/>
        <v>-3.6133480379886813</v>
      </c>
      <c r="D6787" s="84">
        <f ca="1">IF(FilterType="FIR", IF(Extend_fmod=1,OFFSET(PRE_CALC!J6735,0,DEC_RATE), OFFSET(PRE_CALC!B6735,0,DEC_RATE)), C6787)</f>
        <v>-126.408447098</v>
      </c>
      <c r="E6787" s="84">
        <f t="shared" ca="1" si="317"/>
        <v>102406.249999872</v>
      </c>
      <c r="F6787" s="84">
        <f t="shared" ca="1" si="315"/>
        <v>-4.8930546883400004E-3</v>
      </c>
      <c r="G6787" s="119">
        <f>IF(FilterType="FIR",  PRE_CALC!A6735*Fdata, IF(F_default=1,G6786+(4*Fnotch-0)/8192,G6786+(F_stop-F_start)/8192) )</f>
        <v>210375</v>
      </c>
      <c r="H6787" s="120">
        <f ca="1">IF(FilterType="FIR", OFFSET(PRE_CALC!B6735,0,DEC_RATE), C6787)</f>
        <v>-126.408447098</v>
      </c>
    </row>
    <row r="6788" spans="2:8" x14ac:dyDescent="0.2">
      <c r="B6788" s="45">
        <f>IF(FilterType="FIR", IF(Extend_fmod, PRE_CALC!I6736*Fm, PRE_CALC!A6736*Fdata), IF(F_default=1,B6787+(4*Fnotch-0)/8192,B6787+(F_stop-F_start)/8192) )</f>
        <v>210406.249999872</v>
      </c>
      <c r="C6788" s="39">
        <f t="shared" si="316"/>
        <v>-3.6144373590267209</v>
      </c>
      <c r="D6788" s="84">
        <f ca="1">IF(FilterType="FIR", IF(Extend_fmod=1,OFFSET(PRE_CALC!J6736,0,DEC_RATE), OFFSET(PRE_CALC!B6736,0,DEC_RATE)), C6788)</f>
        <v>-126.758869168</v>
      </c>
      <c r="E6788" s="84">
        <f t="shared" ca="1" si="317"/>
        <v>102406.249999872</v>
      </c>
      <c r="F6788" s="84">
        <f t="shared" ca="1" si="315"/>
        <v>-4.8930546883400004E-3</v>
      </c>
      <c r="G6788" s="119">
        <f>IF(FilterType="FIR",  PRE_CALC!A6736*Fdata, IF(F_default=1,G6787+(4*Fnotch-0)/8192,G6787+(F_stop-F_start)/8192) )</f>
        <v>210406.249999872</v>
      </c>
      <c r="H6788" s="120">
        <f ca="1">IF(FilterType="FIR", OFFSET(PRE_CALC!B6736,0,DEC_RATE), C6788)</f>
        <v>-126.758869168</v>
      </c>
    </row>
    <row r="6789" spans="2:8" x14ac:dyDescent="0.2">
      <c r="B6789" s="45">
        <f>IF(FilterType="FIR", IF(Extend_fmod, PRE_CALC!I6737*Fm, PRE_CALC!A6737*Fdata), IF(F_default=1,B6788+(4*Fnotch-0)/8192,B6788+(F_stop-F_start)/8192) )</f>
        <v>210437.5</v>
      </c>
      <c r="C6789" s="39">
        <f t="shared" si="316"/>
        <v>-3.6155268514949284</v>
      </c>
      <c r="D6789" s="84">
        <f ca="1">IF(FilterType="FIR", IF(Extend_fmod=1,OFFSET(PRE_CALC!J6737,0,DEC_RATE), OFFSET(PRE_CALC!B6737,0,DEC_RATE)), C6789)</f>
        <v>-127.13373348899999</v>
      </c>
      <c r="E6789" s="84">
        <f t="shared" ca="1" si="317"/>
        <v>102406.249999872</v>
      </c>
      <c r="F6789" s="84">
        <f t="shared" ca="1" si="315"/>
        <v>-4.8930546883400004E-3</v>
      </c>
      <c r="G6789" s="119">
        <f>IF(FilterType="FIR",  PRE_CALC!A6737*Fdata, IF(F_default=1,G6788+(4*Fnotch-0)/8192,G6788+(F_stop-F_start)/8192) )</f>
        <v>210437.5</v>
      </c>
      <c r="H6789" s="120">
        <f ca="1">IF(FilterType="FIR", OFFSET(PRE_CALC!B6737,0,DEC_RATE), C6789)</f>
        <v>-127.13373348899999</v>
      </c>
    </row>
    <row r="6790" spans="2:8" x14ac:dyDescent="0.2">
      <c r="B6790" s="45">
        <f>IF(FilterType="FIR", IF(Extend_fmod, PRE_CALC!I6738*Fm, PRE_CALC!A6738*Fdata), IF(F_default=1,B6789+(4*Fnotch-0)/8192,B6789+(F_stop-F_start)/8192) )</f>
        <v>210468.750000128</v>
      </c>
      <c r="C6790" s="39">
        <f t="shared" si="316"/>
        <v>-3.6166165153889014</v>
      </c>
      <c r="D6790" s="84">
        <f ca="1">IF(FilterType="FIR", IF(Extend_fmod=1,OFFSET(PRE_CALC!J6738,0,DEC_RATE), OFFSET(PRE_CALC!B6738,0,DEC_RATE)), C6790)</f>
        <v>-127.535448874</v>
      </c>
      <c r="E6790" s="84">
        <f t="shared" ca="1" si="317"/>
        <v>102406.249999872</v>
      </c>
      <c r="F6790" s="84">
        <f t="shared" ca="1" si="315"/>
        <v>-4.8930546883400004E-3</v>
      </c>
      <c r="G6790" s="119">
        <f>IF(FilterType="FIR",  PRE_CALC!A6738*Fdata, IF(F_default=1,G6789+(4*Fnotch-0)/8192,G6789+(F_stop-F_start)/8192) )</f>
        <v>210468.750000128</v>
      </c>
      <c r="H6790" s="120">
        <f ca="1">IF(FilterType="FIR", OFFSET(PRE_CALC!B6738,0,DEC_RATE), C6790)</f>
        <v>-127.535448874</v>
      </c>
    </row>
    <row r="6791" spans="2:8" x14ac:dyDescent="0.2">
      <c r="B6791" s="45">
        <f>IF(FilterType="FIR", IF(Extend_fmod, PRE_CALC!I6739*Fm, PRE_CALC!A6739*Fdata), IF(F_default=1,B6790+(4*Fnotch-0)/8192,B6790+(F_stop-F_start)/8192) )</f>
        <v>210500</v>
      </c>
      <c r="C6791" s="39">
        <f t="shared" si="316"/>
        <v>-3.6177063507042373</v>
      </c>
      <c r="D6791" s="84">
        <f ca="1">IF(FilterType="FIR", IF(Extend_fmod=1,OFFSET(PRE_CALC!J6739,0,DEC_RATE), OFFSET(PRE_CALC!B6739,0,DEC_RATE)), C6791)</f>
        <v>-127.96684960499999</v>
      </c>
      <c r="E6791" s="84">
        <f t="shared" ca="1" si="317"/>
        <v>102406.249999872</v>
      </c>
      <c r="F6791" s="84">
        <f t="shared" ca="1" si="315"/>
        <v>-4.8930546883400004E-3</v>
      </c>
      <c r="G6791" s="119">
        <f>IF(FilterType="FIR",  PRE_CALC!A6739*Fdata, IF(F_default=1,G6790+(4*Fnotch-0)/8192,G6790+(F_stop-F_start)/8192) )</f>
        <v>210500</v>
      </c>
      <c r="H6791" s="120">
        <f ca="1">IF(FilterType="FIR", OFFSET(PRE_CALC!B6739,0,DEC_RATE), C6791)</f>
        <v>-127.96684960499999</v>
      </c>
    </row>
    <row r="6792" spans="2:8" x14ac:dyDescent="0.2">
      <c r="B6792" s="45">
        <f>IF(FilterType="FIR", IF(Extend_fmod, PRE_CALC!I6740*Fm, PRE_CALC!A6740*Fdata), IF(F_default=1,B6791+(4*Fnotch-0)/8192,B6791+(F_stop-F_start)/8192) )</f>
        <v>210531.249999872</v>
      </c>
      <c r="C6792" s="39">
        <f t="shared" si="316"/>
        <v>-3.6187963574543911</v>
      </c>
      <c r="D6792" s="84">
        <f ca="1">IF(FilterType="FIR", IF(Extend_fmod=1,OFFSET(PRE_CALC!J6740,0,DEC_RATE), OFFSET(PRE_CALC!B6740,0,DEC_RATE)), C6792)</f>
        <v>-128.431299852</v>
      </c>
      <c r="E6792" s="84">
        <f t="shared" ca="1" si="317"/>
        <v>102406.249999872</v>
      </c>
      <c r="F6792" s="84">
        <f t="shared" ca="1" si="315"/>
        <v>-4.8930546883400004E-3</v>
      </c>
      <c r="G6792" s="119">
        <f>IF(FilterType="FIR",  PRE_CALC!A6740*Fdata, IF(F_default=1,G6791+(4*Fnotch-0)/8192,G6791+(F_stop-F_start)/8192) )</f>
        <v>210531.249999872</v>
      </c>
      <c r="H6792" s="120">
        <f ca="1">IF(FilterType="FIR", OFFSET(PRE_CALC!B6740,0,DEC_RATE), C6792)</f>
        <v>-128.431299852</v>
      </c>
    </row>
    <row r="6793" spans="2:8" x14ac:dyDescent="0.2">
      <c r="B6793" s="45">
        <f>IF(FilterType="FIR", IF(Extend_fmod, PRE_CALC!I6741*Fm, PRE_CALC!A6741*Fdata), IF(F_default=1,B6792+(4*Fnotch-0)/8192,B6792+(F_stop-F_start)/8192) )</f>
        <v>210562.5</v>
      </c>
      <c r="C6793" s="39">
        <f t="shared" si="316"/>
        <v>-3.6198865356528098</v>
      </c>
      <c r="D6793" s="84">
        <f ca="1">IF(FilterType="FIR", IF(Extend_fmod=1,OFFSET(PRE_CALC!J6741,0,DEC_RATE), OFFSET(PRE_CALC!B6741,0,DEC_RATE)), C6793)</f>
        <v>-128.93283237899999</v>
      </c>
      <c r="E6793" s="84">
        <f t="shared" ca="1" si="317"/>
        <v>102406.249999872</v>
      </c>
      <c r="F6793" s="84">
        <f t="shared" ca="1" si="315"/>
        <v>-4.8930546883400004E-3</v>
      </c>
      <c r="G6793" s="119">
        <f>IF(FilterType="FIR",  PRE_CALC!A6741*Fdata, IF(F_default=1,G6792+(4*Fnotch-0)/8192,G6792+(F_stop-F_start)/8192) )</f>
        <v>210562.5</v>
      </c>
      <c r="H6793" s="120">
        <f ca="1">IF(FilterType="FIR", OFFSET(PRE_CALC!B6741,0,DEC_RATE), C6793)</f>
        <v>-128.93283237899999</v>
      </c>
    </row>
    <row r="6794" spans="2:8" x14ac:dyDescent="0.2">
      <c r="B6794" s="45">
        <f>IF(FilterType="FIR", IF(Extend_fmod, PRE_CALC!I6742*Fm, PRE_CALC!A6742*Fdata), IF(F_default=1,B6793+(4*Fnotch-0)/8192,B6793+(F_stop-F_start)/8192) )</f>
        <v>210593.750000128</v>
      </c>
      <c r="C6794" s="39">
        <f t="shared" si="316"/>
        <v>-3.620976885295113</v>
      </c>
      <c r="D6794" s="84">
        <f ca="1">IF(FilterType="FIR", IF(Extend_fmod=1,OFFSET(PRE_CALC!J6742,0,DEC_RATE), OFFSET(PRE_CALC!B6742,0,DEC_RATE)), C6794)</f>
        <v>-129.476335987</v>
      </c>
      <c r="E6794" s="84">
        <f t="shared" ca="1" si="317"/>
        <v>102406.249999872</v>
      </c>
      <c r="F6794" s="84">
        <f t="shared" ca="1" si="315"/>
        <v>-4.8930546883400004E-3</v>
      </c>
      <c r="G6794" s="119">
        <f>IF(FilterType="FIR",  PRE_CALC!A6742*Fdata, IF(F_default=1,G6793+(4*Fnotch-0)/8192,G6793+(F_stop-F_start)/8192) )</f>
        <v>210593.750000128</v>
      </c>
      <c r="H6794" s="120">
        <f ca="1">IF(FilterType="FIR", OFFSET(PRE_CALC!B6742,0,DEC_RATE), C6794)</f>
        <v>-129.476335987</v>
      </c>
    </row>
    <row r="6795" spans="2:8" x14ac:dyDescent="0.2">
      <c r="B6795" s="45">
        <f>IF(FilterType="FIR", IF(Extend_fmod, PRE_CALC!I6743*Fm, PRE_CALC!A6743*Fdata), IF(F_default=1,B6794+(4*Fnotch-0)/8192,B6794+(F_stop-F_start)/8192) )</f>
        <v>210625</v>
      </c>
      <c r="C6795" s="39">
        <f t="shared" si="316"/>
        <v>-3.6220674063768747</v>
      </c>
      <c r="D6795" s="84">
        <f ca="1">IF(FilterType="FIR", IF(Extend_fmod=1,OFFSET(PRE_CALC!J6743,0,DEC_RATE), OFFSET(PRE_CALC!B6743,0,DEC_RATE)), C6795)</f>
        <v>-130.067813793</v>
      </c>
      <c r="E6795" s="84">
        <f t="shared" ca="1" si="317"/>
        <v>102406.249999872</v>
      </c>
      <c r="F6795" s="84">
        <f t="shared" ca="1" si="315"/>
        <v>-4.8930546883400004E-3</v>
      </c>
      <c r="G6795" s="119">
        <f>IF(FilterType="FIR",  PRE_CALC!A6743*Fdata, IF(F_default=1,G6794+(4*Fnotch-0)/8192,G6794+(F_stop-F_start)/8192) )</f>
        <v>210625</v>
      </c>
      <c r="H6795" s="120">
        <f ca="1">IF(FilterType="FIR", OFFSET(PRE_CALC!B6743,0,DEC_RATE), C6795)</f>
        <v>-130.067813793</v>
      </c>
    </row>
    <row r="6796" spans="2:8" x14ac:dyDescent="0.2">
      <c r="B6796" s="45">
        <f>IF(FilterType="FIR", IF(Extend_fmod, PRE_CALC!I6744*Fm, PRE_CALC!A6744*Fdata), IF(F_default=1,B6795+(4*Fnotch-0)/8192,B6795+(F_stop-F_start)/8192) )</f>
        <v>210656.249999872</v>
      </c>
      <c r="C6796" s="39">
        <f t="shared" si="316"/>
        <v>-3.623158098911567</v>
      </c>
      <c r="D6796" s="84">
        <f ca="1">IF(FilterType="FIR", IF(Extend_fmod=1,OFFSET(PRE_CALC!J6744,0,DEC_RATE), OFFSET(PRE_CALC!B6744,0,DEC_RATE)), C6796)</f>
        <v>-130.71474711799999</v>
      </c>
      <c r="E6796" s="84">
        <f t="shared" ca="1" si="317"/>
        <v>102406.249999872</v>
      </c>
      <c r="F6796" s="84">
        <f t="shared" ca="1" si="315"/>
        <v>-4.8930546883400004E-3</v>
      </c>
      <c r="G6796" s="119">
        <f>IF(FilterType="FIR",  PRE_CALC!A6744*Fdata, IF(F_default=1,G6795+(4*Fnotch-0)/8192,G6795+(F_stop-F_start)/8192) )</f>
        <v>210656.249999872</v>
      </c>
      <c r="H6796" s="120">
        <f ca="1">IF(FilterType="FIR", OFFSET(PRE_CALC!B6744,0,DEC_RATE), C6796)</f>
        <v>-130.71474711799999</v>
      </c>
    </row>
    <row r="6797" spans="2:8" x14ac:dyDescent="0.2">
      <c r="B6797" s="45">
        <f>IF(FilterType="FIR", IF(Extend_fmod, PRE_CALC!I6745*Fm, PRE_CALC!A6745*Fdata), IF(F_default=1,B6796+(4*Fnotch-0)/8192,B6796+(F_stop-F_start)/8192) )</f>
        <v>210687.5</v>
      </c>
      <c r="C6797" s="39">
        <f t="shared" si="316"/>
        <v>-3.6242489629126631</v>
      </c>
      <c r="D6797" s="84">
        <f ca="1">IF(FilterType="FIR", IF(Extend_fmod=1,OFFSET(PRE_CALC!J6745,0,DEC_RATE), OFFSET(PRE_CALC!B6745,0,DEC_RATE)), C6797)</f>
        <v>-131.426621415</v>
      </c>
      <c r="E6797" s="84">
        <f t="shared" ca="1" si="317"/>
        <v>102406.249999872</v>
      </c>
      <c r="F6797" s="84">
        <f t="shared" ca="1" si="315"/>
        <v>-4.8930546883400004E-3</v>
      </c>
      <c r="G6797" s="119">
        <f>IF(FilterType="FIR",  PRE_CALC!A6745*Fdata, IF(F_default=1,G6796+(4*Fnotch-0)/8192,G6796+(F_stop-F_start)/8192) )</f>
        <v>210687.5</v>
      </c>
      <c r="H6797" s="120">
        <f ca="1">IF(FilterType="FIR", OFFSET(PRE_CALC!B6745,0,DEC_RATE), C6797)</f>
        <v>-131.426621415</v>
      </c>
    </row>
    <row r="6798" spans="2:8" x14ac:dyDescent="0.2">
      <c r="B6798" s="45">
        <f>IF(FilterType="FIR", IF(Extend_fmod, PRE_CALC!I6746*Fm, PRE_CALC!A6746*Fdata), IF(F_default=1,B6797+(4*Fnotch-0)/8192,B6797+(F_stop-F_start)/8192) )</f>
        <v>210718.750000128</v>
      </c>
      <c r="C6798" s="39">
        <f t="shared" si="316"/>
        <v>-3.6253399983757451</v>
      </c>
      <c r="D6798" s="84">
        <f ca="1">IF(FilterType="FIR", IF(Extend_fmod=1,OFFSET(PRE_CALC!J6746,0,DEC_RATE), OFFSET(PRE_CALC!B6746,0,DEC_RATE)), C6798)</f>
        <v>-132.215709369</v>
      </c>
      <c r="E6798" s="84">
        <f t="shared" ca="1" si="317"/>
        <v>102406.249999872</v>
      </c>
      <c r="F6798" s="84">
        <f t="shared" ca="1" si="315"/>
        <v>-4.8930546883400004E-3</v>
      </c>
      <c r="G6798" s="119">
        <f>IF(FilterType="FIR",  PRE_CALC!A6746*Fdata, IF(F_default=1,G6797+(4*Fnotch-0)/8192,G6797+(F_stop-F_start)/8192) )</f>
        <v>210718.750000128</v>
      </c>
      <c r="H6798" s="120">
        <f ca="1">IF(FilterType="FIR", OFFSET(PRE_CALC!B6746,0,DEC_RATE), C6798)</f>
        <v>-132.215709369</v>
      </c>
    </row>
    <row r="6799" spans="2:8" x14ac:dyDescent="0.2">
      <c r="B6799" s="45">
        <f>IF(FilterType="FIR", IF(Extend_fmod, PRE_CALC!I6747*Fm, PRE_CALC!A6747*Fdata), IF(F_default=1,B6798+(4*Fnotch-0)/8192,B6798+(F_stop-F_start)/8192) )</f>
        <v>210750</v>
      </c>
      <c r="C6799" s="39">
        <f t="shared" si="316"/>
        <v>-3.62643120529642</v>
      </c>
      <c r="D6799" s="84">
        <f ca="1">IF(FilterType="FIR", IF(Extend_fmod=1,OFFSET(PRE_CALC!J6747,0,DEC_RATE), OFFSET(PRE_CALC!B6747,0,DEC_RATE)), C6799)</f>
        <v>-133.09827858700001</v>
      </c>
      <c r="E6799" s="84">
        <f t="shared" ca="1" si="317"/>
        <v>102406.249999872</v>
      </c>
      <c r="F6799" s="84">
        <f t="shared" ca="1" si="315"/>
        <v>-4.8930546883400004E-3</v>
      </c>
      <c r="G6799" s="119">
        <f>IF(FilterType="FIR",  PRE_CALC!A6747*Fdata, IF(F_default=1,G6798+(4*Fnotch-0)/8192,G6798+(F_stop-F_start)/8192) )</f>
        <v>210750</v>
      </c>
      <c r="H6799" s="120">
        <f ca="1">IF(FilterType="FIR", OFFSET(PRE_CALC!B6747,0,DEC_RATE), C6799)</f>
        <v>-133.09827858700001</v>
      </c>
    </row>
    <row r="6800" spans="2:8" x14ac:dyDescent="0.2">
      <c r="B6800" s="45">
        <f>IF(FilterType="FIR", IF(Extend_fmod, PRE_CALC!I6748*Fm, PRE_CALC!A6748*Fdata), IF(F_default=1,B6799+(4*Fnotch-0)/8192,B6799+(F_stop-F_start)/8192) )</f>
        <v>210781.249999872</v>
      </c>
      <c r="C6800" s="39">
        <f t="shared" si="316"/>
        <v>-3.6275225836881519</v>
      </c>
      <c r="D6800" s="84">
        <f ca="1">IF(FilterType="FIR", IF(Extend_fmod=1,OFFSET(PRE_CALC!J6748,0,DEC_RATE), OFFSET(PRE_CALC!B6748,0,DEC_RATE)), C6800)</f>
        <v>-134.09653403300001</v>
      </c>
      <c r="E6800" s="84">
        <f t="shared" ca="1" si="317"/>
        <v>102406.249999872</v>
      </c>
      <c r="F6800" s="84">
        <f t="shared" ca="1" si="315"/>
        <v>-4.8930546883400004E-3</v>
      </c>
      <c r="G6800" s="119">
        <f>IF(FilterType="FIR",  PRE_CALC!A6748*Fdata, IF(F_default=1,G6799+(4*Fnotch-0)/8192,G6799+(F_stop-F_start)/8192) )</f>
        <v>210781.249999872</v>
      </c>
      <c r="H6800" s="120">
        <f ca="1">IF(FilterType="FIR", OFFSET(PRE_CALC!B6748,0,DEC_RATE), C6800)</f>
        <v>-134.09653403300001</v>
      </c>
    </row>
    <row r="6801" spans="2:8" x14ac:dyDescent="0.2">
      <c r="B6801" s="45">
        <f>IF(FilterType="FIR", IF(Extend_fmod, PRE_CALC!I6749*Fm, PRE_CALC!A6749*Fdata), IF(F_default=1,B6800+(4*Fnotch-0)/8192,B6800+(F_stop-F_start)/8192) )</f>
        <v>210812.5</v>
      </c>
      <c r="C6801" s="39">
        <f t="shared" si="316"/>
        <v>-3.6286141335644091</v>
      </c>
      <c r="D6801" s="84">
        <f ca="1">IF(FilterType="FIR", IF(Extend_fmod=1,OFFSET(PRE_CALC!J6749,0,DEC_RATE), OFFSET(PRE_CALC!B6749,0,DEC_RATE)), C6801)</f>
        <v>-135.241906949</v>
      </c>
      <c r="E6801" s="84">
        <f t="shared" ca="1" si="317"/>
        <v>102406.249999872</v>
      </c>
      <c r="F6801" s="84">
        <f t="shared" ca="1" si="315"/>
        <v>-4.8930546883400004E-3</v>
      </c>
      <c r="G6801" s="119">
        <f>IF(FilterType="FIR",  PRE_CALC!A6749*Fdata, IF(F_default=1,G6800+(4*Fnotch-0)/8192,G6800+(F_stop-F_start)/8192) )</f>
        <v>210812.5</v>
      </c>
      <c r="H6801" s="120">
        <f ca="1">IF(FilterType="FIR", OFFSET(PRE_CALC!B6749,0,DEC_RATE), C6801)</f>
        <v>-135.241906949</v>
      </c>
    </row>
    <row r="6802" spans="2:8" x14ac:dyDescent="0.2">
      <c r="B6802" s="45">
        <f>IF(FilterType="FIR", IF(Extend_fmod, PRE_CALC!I6750*Fm, PRE_CALC!A6750*Fdata), IF(F_default=1,B6801+(4*Fnotch-0)/8192,B6801+(F_stop-F_start)/8192) )</f>
        <v>210843.750000128</v>
      </c>
      <c r="C6802" s="39">
        <f t="shared" si="316"/>
        <v>-3.6297058549207923</v>
      </c>
      <c r="D6802" s="84">
        <f ca="1">IF(FilterType="FIR", IF(Extend_fmod=1,OFFSET(PRE_CALC!J6750,0,DEC_RATE), OFFSET(PRE_CALC!B6750,0,DEC_RATE)), C6802)</f>
        <v>-136.58099319999999</v>
      </c>
      <c r="E6802" s="84">
        <f t="shared" ca="1" si="317"/>
        <v>102406.249999872</v>
      </c>
      <c r="F6802" s="84">
        <f t="shared" ca="1" si="315"/>
        <v>-4.8930546883400004E-3</v>
      </c>
      <c r="G6802" s="119">
        <f>IF(FilterType="FIR",  PRE_CALC!A6750*Fdata, IF(F_default=1,G6801+(4*Fnotch-0)/8192,G6801+(F_stop-F_start)/8192) )</f>
        <v>210843.750000128</v>
      </c>
      <c r="H6802" s="120">
        <f ca="1">IF(FilterType="FIR", OFFSET(PRE_CALC!B6750,0,DEC_RATE), C6802)</f>
        <v>-136.58099319999999</v>
      </c>
    </row>
    <row r="6803" spans="2:8" x14ac:dyDescent="0.2">
      <c r="B6803" s="45">
        <f>IF(FilterType="FIR", IF(Extend_fmod, PRE_CALC!I6751*Fm, PRE_CALC!A6751*Fdata), IF(F_default=1,B6802+(4*Fnotch-0)/8192,B6802+(F_stop-F_start)/8192) )</f>
        <v>210875</v>
      </c>
      <c r="C6803" s="39">
        <f t="shared" si="316"/>
        <v>-3.6307977477528959</v>
      </c>
      <c r="D6803" s="84">
        <f ca="1">IF(FilterType="FIR", IF(Extend_fmod=1,OFFSET(PRE_CALC!J6751,0,DEC_RATE), OFFSET(PRE_CALC!B6751,0,DEC_RATE)), C6803)</f>
        <v>-138.187203219</v>
      </c>
      <c r="E6803" s="84">
        <f t="shared" ca="1" si="317"/>
        <v>102406.249999872</v>
      </c>
      <c r="F6803" s="84">
        <f t="shared" ca="1" si="315"/>
        <v>-4.8930546883400004E-3</v>
      </c>
      <c r="G6803" s="119">
        <f>IF(FilterType="FIR",  PRE_CALC!A6751*Fdata, IF(F_default=1,G6802+(4*Fnotch-0)/8192,G6802+(F_stop-F_start)/8192) )</f>
        <v>210875</v>
      </c>
      <c r="H6803" s="120">
        <f ca="1">IF(FilterType="FIR", OFFSET(PRE_CALC!B6751,0,DEC_RATE), C6803)</f>
        <v>-138.187203219</v>
      </c>
    </row>
    <row r="6804" spans="2:8" x14ac:dyDescent="0.2">
      <c r="B6804" s="45">
        <f>IF(FilterType="FIR", IF(Extend_fmod, PRE_CALC!I6752*Fm, PRE_CALC!A6752*Fdata), IF(F_default=1,B6803+(4*Fnotch-0)/8192,B6803+(F_stop-F_start)/8192) )</f>
        <v>210906.249999872</v>
      </c>
      <c r="C6804" s="39">
        <f t="shared" si="316"/>
        <v>-3.6318898120741965</v>
      </c>
      <c r="D6804" s="84">
        <f ca="1">IF(FilterType="FIR", IF(Extend_fmod=1,OFFSET(PRE_CALC!J6752,0,DEC_RATE), OFFSET(PRE_CALC!B6752,0,DEC_RATE)), C6804)</f>
        <v>-140.186322792</v>
      </c>
      <c r="E6804" s="84">
        <f t="shared" ca="1" si="317"/>
        <v>102406.249999872</v>
      </c>
      <c r="F6804" s="84">
        <f t="shared" ca="1" si="315"/>
        <v>-4.8930546883400004E-3</v>
      </c>
      <c r="G6804" s="119">
        <f>IF(FilterType="FIR",  PRE_CALC!A6752*Fdata, IF(F_default=1,G6803+(4*Fnotch-0)/8192,G6803+(F_stop-F_start)/8192) )</f>
        <v>210906.249999872</v>
      </c>
      <c r="H6804" s="120">
        <f ca="1">IF(FilterType="FIR", OFFSET(PRE_CALC!B6752,0,DEC_RATE), C6804)</f>
        <v>-140.186322792</v>
      </c>
    </row>
    <row r="6805" spans="2:8" x14ac:dyDescent="0.2">
      <c r="B6805" s="45">
        <f>IF(FilterType="FIR", IF(Extend_fmod, PRE_CALC!I6753*Fm, PRE_CALC!A6753*Fdata), IF(F_default=1,B6804+(4*Fnotch-0)/8192,B6804+(F_stop-F_start)/8192) )</f>
        <v>210937.5</v>
      </c>
      <c r="C6805" s="39">
        <f t="shared" si="316"/>
        <v>-3.6329820478981905</v>
      </c>
      <c r="D6805" s="84">
        <f ca="1">IF(FilterType="FIR", IF(Extend_fmod=1,OFFSET(PRE_CALC!J6753,0,DEC_RATE), OFFSET(PRE_CALC!B6753,0,DEC_RATE)), C6805)</f>
        <v>-142.82237441999999</v>
      </c>
      <c r="E6805" s="84">
        <f t="shared" ca="1" si="317"/>
        <v>102406.249999872</v>
      </c>
      <c r="F6805" s="84">
        <f t="shared" ca="1" si="315"/>
        <v>-4.8930546883400004E-3</v>
      </c>
      <c r="G6805" s="119">
        <f>IF(FilterType="FIR",  PRE_CALC!A6753*Fdata, IF(F_default=1,G6804+(4*Fnotch-0)/8192,G6804+(F_stop-F_start)/8192) )</f>
        <v>210937.5</v>
      </c>
      <c r="H6805" s="120">
        <f ca="1">IF(FilterType="FIR", OFFSET(PRE_CALC!B6753,0,DEC_RATE), C6805)</f>
        <v>-142.82237441999999</v>
      </c>
    </row>
    <row r="6806" spans="2:8" x14ac:dyDescent="0.2">
      <c r="B6806" s="45">
        <f>IF(FilterType="FIR", IF(Extend_fmod, PRE_CALC!I6754*Fm, PRE_CALC!A6754*Fdata), IF(F_default=1,B6805+(4*Fnotch-0)/8192,B6805+(F_stop-F_start)/8192) )</f>
        <v>210968.750000128</v>
      </c>
      <c r="C6806" s="39">
        <f t="shared" si="316"/>
        <v>-3.6340744552204463</v>
      </c>
      <c r="D6806" s="84">
        <f ca="1">IF(FilterType="FIR", IF(Extend_fmod=1,OFFSET(PRE_CALC!J6754,0,DEC_RATE), OFFSET(PRE_CALC!B6754,0,DEC_RATE)), C6806)</f>
        <v>-146.67696304500001</v>
      </c>
      <c r="E6806" s="84">
        <f t="shared" ca="1" si="317"/>
        <v>102406.249999872</v>
      </c>
      <c r="F6806" s="84">
        <f t="shared" ca="1" si="315"/>
        <v>-4.8930546883400004E-3</v>
      </c>
      <c r="G6806" s="119">
        <f>IF(FilterType="FIR",  PRE_CALC!A6754*Fdata, IF(F_default=1,G6805+(4*Fnotch-0)/8192,G6805+(F_stop-F_start)/8192) )</f>
        <v>210968.750000128</v>
      </c>
      <c r="H6806" s="120">
        <f ca="1">IF(FilterType="FIR", OFFSET(PRE_CALC!B6754,0,DEC_RATE), C6806)</f>
        <v>-146.67696304500001</v>
      </c>
    </row>
    <row r="6807" spans="2:8" x14ac:dyDescent="0.2">
      <c r="B6807" s="45">
        <f>IF(FilterType="FIR", IF(Extend_fmod, PRE_CALC!I6755*Fm, PRE_CALC!A6755*Fdata), IF(F_default=1,B6806+(4*Fnotch-0)/8192,B6806+(F_stop-F_start)/8192) )</f>
        <v>211000</v>
      </c>
      <c r="C6807" s="39">
        <f t="shared" si="316"/>
        <v>-3.6351670340365776</v>
      </c>
      <c r="D6807" s="84">
        <f ca="1">IF(FilterType="FIR", IF(Extend_fmod=1,OFFSET(PRE_CALC!J6755,0,DEC_RATE), OFFSET(PRE_CALC!B6755,0,DEC_RATE)), C6807)</f>
        <v>-153.89167870700001</v>
      </c>
      <c r="E6807" s="84">
        <f t="shared" ca="1" si="317"/>
        <v>102406.249999872</v>
      </c>
      <c r="F6807" s="84">
        <f t="shared" ca="1" si="315"/>
        <v>-4.8930546883400004E-3</v>
      </c>
      <c r="G6807" s="119">
        <f>IF(FilterType="FIR",  PRE_CALC!A6755*Fdata, IF(F_default=1,G6806+(4*Fnotch-0)/8192,G6806+(F_stop-F_start)/8192) )</f>
        <v>211000</v>
      </c>
      <c r="H6807" s="120">
        <f ca="1">IF(FilterType="FIR", OFFSET(PRE_CALC!B6755,0,DEC_RATE), C6807)</f>
        <v>-153.89167870700001</v>
      </c>
    </row>
    <row r="6808" spans="2:8" x14ac:dyDescent="0.2">
      <c r="B6808" s="45">
        <f>IF(FilterType="FIR", IF(Extend_fmod, PRE_CALC!I6756*Fm, PRE_CALC!A6756*Fdata), IF(F_default=1,B6807+(4*Fnotch-0)/8192,B6807+(F_stop-F_start)/8192) )</f>
        <v>211031.249999872</v>
      </c>
      <c r="C6808" s="39">
        <f t="shared" si="316"/>
        <v>-3.6362597843600506</v>
      </c>
      <c r="D6808" s="84">
        <f ca="1">IF(FilterType="FIR", IF(Extend_fmod=1,OFFSET(PRE_CALC!J6756,0,DEC_RATE), OFFSET(PRE_CALC!B6756,0,DEC_RATE)), C6808)</f>
        <v>-164.14928981899999</v>
      </c>
      <c r="E6808" s="84">
        <f t="shared" ca="1" si="317"/>
        <v>102406.249999872</v>
      </c>
      <c r="F6808" s="84">
        <f t="shared" ca="1" si="315"/>
        <v>-4.8930546883400004E-3</v>
      </c>
      <c r="G6808" s="119">
        <f>IF(FilterType="FIR",  PRE_CALC!A6756*Fdata, IF(F_default=1,G6807+(4*Fnotch-0)/8192,G6807+(F_stop-F_start)/8192) )</f>
        <v>211031.249999872</v>
      </c>
      <c r="H6808" s="120">
        <f ca="1">IF(FilterType="FIR", OFFSET(PRE_CALC!B6756,0,DEC_RATE), C6808)</f>
        <v>-164.14928981899999</v>
      </c>
    </row>
    <row r="6809" spans="2:8" x14ac:dyDescent="0.2">
      <c r="B6809" s="45">
        <f>IF(FilterType="FIR", IF(Extend_fmod, PRE_CALC!I6757*Fm, PRE_CALC!A6757*Fdata), IF(F_default=1,B6808+(4*Fnotch-0)/8192,B6808+(F_stop-F_start)/8192) )</f>
        <v>211062.5</v>
      </c>
      <c r="C6809" s="39">
        <f t="shared" si="316"/>
        <v>-3.6373527062043678</v>
      </c>
      <c r="D6809" s="84">
        <f ca="1">IF(FilterType="FIR", IF(Extend_fmod=1,OFFSET(PRE_CALC!J6757,0,DEC_RATE), OFFSET(PRE_CALC!B6757,0,DEC_RATE)), C6809)</f>
        <v>-149.671994872</v>
      </c>
      <c r="E6809" s="84">
        <f t="shared" ca="1" si="317"/>
        <v>102406.249999872</v>
      </c>
      <c r="F6809" s="84">
        <f t="shared" ca="1" si="315"/>
        <v>-4.8930546883400004E-3</v>
      </c>
      <c r="G6809" s="119">
        <f>IF(FilterType="FIR",  PRE_CALC!A6757*Fdata, IF(F_default=1,G6808+(4*Fnotch-0)/8192,G6808+(F_stop-F_start)/8192) )</f>
        <v>211062.5</v>
      </c>
      <c r="H6809" s="120">
        <f ca="1">IF(FilterType="FIR", OFFSET(PRE_CALC!B6757,0,DEC_RATE), C6809)</f>
        <v>-149.671994872</v>
      </c>
    </row>
    <row r="6810" spans="2:8" x14ac:dyDescent="0.2">
      <c r="B6810" s="45">
        <f>IF(FilterType="FIR", IF(Extend_fmod, PRE_CALC!I6758*Fm, PRE_CALC!A6758*Fdata), IF(F_default=1,B6809+(4*Fnotch-0)/8192,B6809+(F_stop-F_start)/8192) )</f>
        <v>211093.750000128</v>
      </c>
      <c r="C6810" s="39">
        <f t="shared" si="316"/>
        <v>-3.6384457995651367</v>
      </c>
      <c r="D6810" s="84">
        <f ca="1">IF(FilterType="FIR", IF(Extend_fmod=1,OFFSET(PRE_CALC!J6758,0,DEC_RATE), OFFSET(PRE_CALC!B6758,0,DEC_RATE)), C6810)</f>
        <v>-144.48116009399999</v>
      </c>
      <c r="E6810" s="84">
        <f t="shared" ca="1" si="317"/>
        <v>102406.249999872</v>
      </c>
      <c r="F6810" s="84">
        <f t="shared" ca="1" si="315"/>
        <v>-4.8930546883400004E-3</v>
      </c>
      <c r="G6810" s="119">
        <f>IF(FilterType="FIR",  PRE_CALC!A6758*Fdata, IF(F_default=1,G6809+(4*Fnotch-0)/8192,G6809+(F_stop-F_start)/8192) )</f>
        <v>211093.750000128</v>
      </c>
      <c r="H6810" s="120">
        <f ca="1">IF(FilterType="FIR", OFFSET(PRE_CALC!B6758,0,DEC_RATE), C6810)</f>
        <v>-144.48116009399999</v>
      </c>
    </row>
    <row r="6811" spans="2:8" x14ac:dyDescent="0.2">
      <c r="B6811" s="45">
        <f>IF(FilterType="FIR", IF(Extend_fmod, PRE_CALC!I6759*Fm, PRE_CALC!A6759*Fdata), IF(F_default=1,B6810+(4*Fnotch-0)/8192,B6810+(F_stop-F_start)/8192) )</f>
        <v>211125</v>
      </c>
      <c r="C6811" s="39">
        <f t="shared" si="316"/>
        <v>-3.6395390644379249</v>
      </c>
      <c r="D6811" s="84">
        <f ca="1">IF(FilterType="FIR", IF(Extend_fmod=1,OFFSET(PRE_CALC!J6759,0,DEC_RATE), OFFSET(PRE_CALC!B6759,0,DEC_RATE)), C6811)</f>
        <v>-141.23414442999999</v>
      </c>
      <c r="E6811" s="84">
        <f t="shared" ca="1" si="317"/>
        <v>102406.249999872</v>
      </c>
      <c r="F6811" s="84">
        <f t="shared" ca="1" si="315"/>
        <v>-4.8930546883400004E-3</v>
      </c>
      <c r="G6811" s="119">
        <f>IF(FilterType="FIR",  PRE_CALC!A6759*Fdata, IF(F_default=1,G6810+(4*Fnotch-0)/8192,G6810+(F_stop-F_start)/8192) )</f>
        <v>211125</v>
      </c>
      <c r="H6811" s="120">
        <f ca="1">IF(FilterType="FIR", OFFSET(PRE_CALC!B6759,0,DEC_RATE), C6811)</f>
        <v>-141.23414442999999</v>
      </c>
    </row>
    <row r="6812" spans="2:8" x14ac:dyDescent="0.2">
      <c r="B6812" s="45">
        <f>IF(FilterType="FIR", IF(Extend_fmod, PRE_CALC!I6760*Fm, PRE_CALC!A6760*Fdata), IF(F_default=1,B6811+(4*Fnotch-0)/8192,B6811+(F_stop-F_start)/8192) )</f>
        <v>211156.249999872</v>
      </c>
      <c r="C6812" s="39">
        <f t="shared" si="316"/>
        <v>-3.6406325008362277</v>
      </c>
      <c r="D6812" s="84">
        <f ca="1">IF(FilterType="FIR", IF(Extend_fmod=1,OFFSET(PRE_CALC!J6760,0,DEC_RATE), OFFSET(PRE_CALC!B6760,0,DEC_RATE)), C6812)</f>
        <v>-138.861730835</v>
      </c>
      <c r="E6812" s="84">
        <f t="shared" ca="1" si="317"/>
        <v>102406.249999872</v>
      </c>
      <c r="F6812" s="84">
        <f t="shared" ca="1" si="315"/>
        <v>-4.8930546883400004E-3</v>
      </c>
      <c r="G6812" s="119">
        <f>IF(FilterType="FIR",  PRE_CALC!A6760*Fdata, IF(F_default=1,G6811+(4*Fnotch-0)/8192,G6811+(F_stop-F_start)/8192) )</f>
        <v>211156.249999872</v>
      </c>
      <c r="H6812" s="120">
        <f ca="1">IF(FilterType="FIR", OFFSET(PRE_CALC!B6760,0,DEC_RATE), C6812)</f>
        <v>-138.861730835</v>
      </c>
    </row>
    <row r="6813" spans="2:8" x14ac:dyDescent="0.2">
      <c r="B6813" s="45">
        <f>IF(FilterType="FIR", IF(Extend_fmod, PRE_CALC!I6761*Fm, PRE_CALC!A6761*Fdata), IF(F_default=1,B6812+(4*Fnotch-0)/8192,B6812+(F_stop-F_start)/8192) )</f>
        <v>211187.5</v>
      </c>
      <c r="C6813" s="39">
        <f t="shared" si="316"/>
        <v>-3.6417261087735495</v>
      </c>
      <c r="D6813" s="84">
        <f ca="1">IF(FilterType="FIR", IF(Extend_fmod=1,OFFSET(PRE_CALC!J6761,0,DEC_RATE), OFFSET(PRE_CALC!B6761,0,DEC_RATE)), C6813)</f>
        <v>-136.98957024399999</v>
      </c>
      <c r="E6813" s="84">
        <f t="shared" ca="1" si="317"/>
        <v>102406.249999872</v>
      </c>
      <c r="F6813" s="84">
        <f t="shared" ca="1" si="315"/>
        <v>-4.8930546883400004E-3</v>
      </c>
      <c r="G6813" s="119">
        <f>IF(FilterType="FIR",  PRE_CALC!A6761*Fdata, IF(F_default=1,G6812+(4*Fnotch-0)/8192,G6812+(F_stop-F_start)/8192) )</f>
        <v>211187.5</v>
      </c>
      <c r="H6813" s="120">
        <f ca="1">IF(FilterType="FIR", OFFSET(PRE_CALC!B6761,0,DEC_RATE), C6813)</f>
        <v>-136.98957024399999</v>
      </c>
    </row>
    <row r="6814" spans="2:8" x14ac:dyDescent="0.2">
      <c r="B6814" s="45">
        <f>IF(FilterType="FIR", IF(Extend_fmod, PRE_CALC!I6762*Fm, PRE_CALC!A6762*Fdata), IF(F_default=1,B6813+(4*Fnotch-0)/8192,B6813+(F_stop-F_start)/8192) )</f>
        <v>211218.750000128</v>
      </c>
      <c r="C6814" s="39">
        <f t="shared" si="316"/>
        <v>-3.6428198882454876</v>
      </c>
      <c r="D6814" s="84">
        <f ca="1">IF(FilterType="FIR", IF(Extend_fmod=1,OFFSET(PRE_CALC!J6762,0,DEC_RATE), OFFSET(PRE_CALC!B6762,0,DEC_RATE)), C6814)</f>
        <v>-135.442096228</v>
      </c>
      <c r="E6814" s="84">
        <f t="shared" ca="1" si="317"/>
        <v>102406.249999872</v>
      </c>
      <c r="F6814" s="84">
        <f t="shared" ca="1" si="315"/>
        <v>-4.8930546883400004E-3</v>
      </c>
      <c r="G6814" s="119">
        <f>IF(FilterType="FIR",  PRE_CALC!A6762*Fdata, IF(F_default=1,G6813+(4*Fnotch-0)/8192,G6813+(F_stop-F_start)/8192) )</f>
        <v>211218.750000128</v>
      </c>
      <c r="H6814" s="120">
        <f ca="1">IF(FilterType="FIR", OFFSET(PRE_CALC!B6762,0,DEC_RATE), C6814)</f>
        <v>-135.442096228</v>
      </c>
    </row>
    <row r="6815" spans="2:8" x14ac:dyDescent="0.2">
      <c r="B6815" s="45">
        <f>IF(FilterType="FIR", IF(Extend_fmod, PRE_CALC!I6763*Fm, PRE_CALC!A6763*Fdata), IF(F_default=1,B6814+(4*Fnotch-0)/8192,B6814+(F_stop-F_start)/8192) )</f>
        <v>211250</v>
      </c>
      <c r="C6815" s="39">
        <f t="shared" si="316"/>
        <v>-3.6439138392476274</v>
      </c>
      <c r="D6815" s="84">
        <f ca="1">IF(FilterType="FIR", IF(Extend_fmod=1,OFFSET(PRE_CALC!J6763,0,DEC_RATE), OFFSET(PRE_CALC!B6763,0,DEC_RATE)), C6815)</f>
        <v>-134.12273381</v>
      </c>
      <c r="E6815" s="84">
        <f t="shared" ca="1" si="317"/>
        <v>102406.249999872</v>
      </c>
      <c r="F6815" s="84">
        <f t="shared" ca="1" si="315"/>
        <v>-4.8930546883400004E-3</v>
      </c>
      <c r="G6815" s="119">
        <f>IF(FilterType="FIR",  PRE_CALC!A6763*Fdata, IF(F_default=1,G6814+(4*Fnotch-0)/8192,G6814+(F_stop-F_start)/8192) )</f>
        <v>211250</v>
      </c>
      <c r="H6815" s="120">
        <f ca="1">IF(FilterType="FIR", OFFSET(PRE_CALC!B6763,0,DEC_RATE), C6815)</f>
        <v>-134.12273381</v>
      </c>
    </row>
    <row r="6816" spans="2:8" x14ac:dyDescent="0.2">
      <c r="B6816" s="45">
        <f>IF(FilterType="FIR", IF(Extend_fmod, PRE_CALC!I6764*Fm, PRE_CALC!A6764*Fdata), IF(F_default=1,B6815+(4*Fnotch-0)/8192,B6815+(F_stop-F_start)/8192) )</f>
        <v>211281.249999872</v>
      </c>
      <c r="C6816" s="39">
        <f t="shared" si="316"/>
        <v>-3.6450079617934645</v>
      </c>
      <c r="D6816" s="84">
        <f ca="1">IF(FilterType="FIR", IF(Extend_fmod=1,OFFSET(PRE_CALC!J6764,0,DEC_RATE), OFFSET(PRE_CALC!B6764,0,DEC_RATE)), C6816)</f>
        <v>-132.97263446400001</v>
      </c>
      <c r="E6816" s="84">
        <f t="shared" ca="1" si="317"/>
        <v>102406.249999872</v>
      </c>
      <c r="F6816" s="84">
        <f t="shared" ca="1" si="315"/>
        <v>-4.8930546883400004E-3</v>
      </c>
      <c r="G6816" s="119">
        <f>IF(FilterType="FIR",  PRE_CALC!A6764*Fdata, IF(F_default=1,G6815+(4*Fnotch-0)/8192,G6815+(F_stop-F_start)/8192) )</f>
        <v>211281.249999872</v>
      </c>
      <c r="H6816" s="120">
        <f ca="1">IF(FilterType="FIR", OFFSET(PRE_CALC!B6764,0,DEC_RATE), C6816)</f>
        <v>-132.97263446400001</v>
      </c>
    </row>
    <row r="6817" spans="2:8" x14ac:dyDescent="0.2">
      <c r="B6817" s="45">
        <f>IF(FilterType="FIR", IF(Extend_fmod, PRE_CALC!I6765*Fm, PRE_CALC!A6765*Fdata), IF(F_default=1,B6816+(4*Fnotch-0)/8192,B6816+(F_stop-F_start)/8192) )</f>
        <v>211312.5</v>
      </c>
      <c r="C6817" s="39">
        <f t="shared" si="316"/>
        <v>-3.6461022558965146</v>
      </c>
      <c r="D6817" s="84">
        <f ca="1">IF(FilterType="FIR", IF(Extend_fmod=1,OFFSET(PRE_CALC!J6765,0,DEC_RATE), OFFSET(PRE_CALC!B6765,0,DEC_RATE)), C6817)</f>
        <v>-131.95326987600001</v>
      </c>
      <c r="E6817" s="84">
        <f t="shared" ca="1" si="317"/>
        <v>102406.249999872</v>
      </c>
      <c r="F6817" s="84">
        <f t="shared" ca="1" si="315"/>
        <v>-4.8930546883400004E-3</v>
      </c>
      <c r="G6817" s="119">
        <f>IF(FilterType="FIR",  PRE_CALC!A6765*Fdata, IF(F_default=1,G6816+(4*Fnotch-0)/8192,G6816+(F_stop-F_start)/8192) )</f>
        <v>211312.5</v>
      </c>
      <c r="H6817" s="120">
        <f ca="1">IF(FilterType="FIR", OFFSET(PRE_CALC!B6765,0,DEC_RATE), C6817)</f>
        <v>-131.95326987600001</v>
      </c>
    </row>
    <row r="6818" spans="2:8" x14ac:dyDescent="0.2">
      <c r="B6818" s="45">
        <f>IF(FilterType="FIR", IF(Extend_fmod, PRE_CALC!I6766*Fm, PRE_CALC!A6766*Fdata), IF(F_default=1,B6817+(4*Fnotch-0)/8192,B6817+(F_stop-F_start)/8192) )</f>
        <v>211343.750000128</v>
      </c>
      <c r="C6818" s="39">
        <f t="shared" si="316"/>
        <v>-3.6471967215523766</v>
      </c>
      <c r="D6818" s="84">
        <f ca="1">IF(FilterType="FIR", IF(Extend_fmod=1,OFFSET(PRE_CALC!J6766,0,DEC_RATE), OFFSET(PRE_CALC!B6766,0,DEC_RATE)), C6818)</f>
        <v>-131.03803402400001</v>
      </c>
      <c r="E6818" s="84">
        <f t="shared" ca="1" si="317"/>
        <v>102406.249999872</v>
      </c>
      <c r="F6818" s="84">
        <f t="shared" ca="1" si="315"/>
        <v>-4.8930546883400004E-3</v>
      </c>
      <c r="G6818" s="119">
        <f>IF(FilterType="FIR",  PRE_CALC!A6766*Fdata, IF(F_default=1,G6817+(4*Fnotch-0)/8192,G6817+(F_stop-F_start)/8192) )</f>
        <v>211343.750000128</v>
      </c>
      <c r="H6818" s="120">
        <f ca="1">IF(FilterType="FIR", OFFSET(PRE_CALC!B6766,0,DEC_RATE), C6818)</f>
        <v>-131.03803402400001</v>
      </c>
    </row>
    <row r="6819" spans="2:8" x14ac:dyDescent="0.2">
      <c r="B6819" s="45">
        <f>IF(FilterType="FIR", IF(Extend_fmod, PRE_CALC!I6767*Fm, PRE_CALC!A6767*Fdata), IF(F_default=1,B6818+(4*Fnotch-0)/8192,B6818+(F_stop-F_start)/8192) )</f>
        <v>211375</v>
      </c>
      <c r="C6819" s="39">
        <f t="shared" si="316"/>
        <v>-3.6482913587566221</v>
      </c>
      <c r="D6819" s="84">
        <f ca="1">IF(FilterType="FIR", IF(Extend_fmod=1,OFFSET(PRE_CALC!J6767,0,DEC_RATE), OFFSET(PRE_CALC!B6767,0,DEC_RATE)), C6819)</f>
        <v>-130.20778024399999</v>
      </c>
      <c r="E6819" s="84">
        <f t="shared" ca="1" si="317"/>
        <v>102406.249999872</v>
      </c>
      <c r="F6819" s="84">
        <f t="shared" ca="1" si="315"/>
        <v>-4.8930546883400004E-3</v>
      </c>
      <c r="G6819" s="119">
        <f>IF(FilterType="FIR",  PRE_CALC!A6767*Fdata, IF(F_default=1,G6818+(4*Fnotch-0)/8192,G6818+(F_stop-F_start)/8192) )</f>
        <v>211375</v>
      </c>
      <c r="H6819" s="120">
        <f ca="1">IF(FilterType="FIR", OFFSET(PRE_CALC!B6767,0,DEC_RATE), C6819)</f>
        <v>-130.20778024399999</v>
      </c>
    </row>
    <row r="6820" spans="2:8" x14ac:dyDescent="0.2">
      <c r="B6820" s="45">
        <f>IF(FilterType="FIR", IF(Extend_fmod, PRE_CALC!I6768*Fm, PRE_CALC!A6768*Fdata), IF(F_default=1,B6819+(4*Fnotch-0)/8192,B6819+(F_stop-F_start)/8192) )</f>
        <v>211406.249999872</v>
      </c>
      <c r="C6820" s="39">
        <f t="shared" si="316"/>
        <v>-3.6493861675227555</v>
      </c>
      <c r="D6820" s="84">
        <f ca="1">IF(FilterType="FIR", IF(Extend_fmod=1,OFFSET(PRE_CALC!J6768,0,DEC_RATE), OFFSET(PRE_CALC!B6768,0,DEC_RATE)), C6820)</f>
        <v>-129.44826907199999</v>
      </c>
      <c r="E6820" s="84">
        <f t="shared" ca="1" si="317"/>
        <v>102406.249999872</v>
      </c>
      <c r="F6820" s="84">
        <f t="shared" ca="1" si="315"/>
        <v>-4.8930546883400004E-3</v>
      </c>
      <c r="G6820" s="119">
        <f>IF(FilterType="FIR",  PRE_CALC!A6768*Fdata, IF(F_default=1,G6819+(4*Fnotch-0)/8192,G6819+(F_stop-F_start)/8192) )</f>
        <v>211406.249999872</v>
      </c>
      <c r="H6820" s="120">
        <f ca="1">IF(FilterType="FIR", OFFSET(PRE_CALC!B6768,0,DEC_RATE), C6820)</f>
        <v>-129.44826907199999</v>
      </c>
    </row>
    <row r="6821" spans="2:8" x14ac:dyDescent="0.2">
      <c r="B6821" s="45">
        <f>IF(FilterType="FIR", IF(Extend_fmod, PRE_CALC!I6769*Fm, PRE_CALC!A6769*Fdata), IF(F_default=1,B6820+(4*Fnotch-0)/8192,B6820+(F_stop-F_start)/8192) )</f>
        <v>211437.5</v>
      </c>
      <c r="C6821" s="39">
        <f t="shared" si="316"/>
        <v>-3.6504811478643209</v>
      </c>
      <c r="D6821" s="84">
        <f ca="1">IF(FilterType="FIR", IF(Extend_fmod=1,OFFSET(PRE_CALC!J6769,0,DEC_RATE), OFFSET(PRE_CALC!B6769,0,DEC_RATE)), C6821)</f>
        <v>-128.74862215499999</v>
      </c>
      <c r="E6821" s="84">
        <f t="shared" ca="1" si="317"/>
        <v>102406.249999872</v>
      </c>
      <c r="F6821" s="84">
        <f t="shared" ca="1" si="315"/>
        <v>-4.8930546883400004E-3</v>
      </c>
      <c r="G6821" s="119">
        <f>IF(FilterType="FIR",  PRE_CALC!A6769*Fdata, IF(F_default=1,G6820+(4*Fnotch-0)/8192,G6820+(F_stop-F_start)/8192) )</f>
        <v>211437.5</v>
      </c>
      <c r="H6821" s="120">
        <f ca="1">IF(FilterType="FIR", OFFSET(PRE_CALC!B6769,0,DEC_RATE), C6821)</f>
        <v>-128.74862215499999</v>
      </c>
    </row>
    <row r="6822" spans="2:8" x14ac:dyDescent="0.2">
      <c r="B6822" s="45">
        <f>IF(FilterType="FIR", IF(Extend_fmod, PRE_CALC!I6770*Fm, PRE_CALC!A6770*Fdata), IF(F_default=1,B6821+(4*Fnotch-0)/8192,B6821+(F_stop-F_start)/8192) )</f>
        <v>211468.750000128</v>
      </c>
      <c r="C6822" s="39">
        <f t="shared" si="316"/>
        <v>-3.6515762997768739</v>
      </c>
      <c r="D6822" s="84">
        <f ca="1">IF(FilterType="FIR", IF(Extend_fmod=1,OFFSET(PRE_CALC!J6770,0,DEC_RATE), OFFSET(PRE_CALC!B6770,0,DEC_RATE)), C6822)</f>
        <v>-128.10034088899999</v>
      </c>
      <c r="E6822" s="84">
        <f t="shared" ca="1" si="317"/>
        <v>102406.249999872</v>
      </c>
      <c r="F6822" s="84">
        <f t="shared" ca="1" si="315"/>
        <v>-4.8930546883400004E-3</v>
      </c>
      <c r="G6822" s="119">
        <f>IF(FilterType="FIR",  PRE_CALC!A6770*Fdata, IF(F_default=1,G6821+(4*Fnotch-0)/8192,G6821+(F_stop-F_start)/8192) )</f>
        <v>211468.750000128</v>
      </c>
      <c r="H6822" s="120">
        <f ca="1">IF(FilterType="FIR", OFFSET(PRE_CALC!B6770,0,DEC_RATE), C6822)</f>
        <v>-128.10034088899999</v>
      </c>
    </row>
    <row r="6823" spans="2:8" x14ac:dyDescent="0.2">
      <c r="B6823" s="45">
        <f>IF(FilterType="FIR", IF(Extend_fmod, PRE_CALC!I6771*Fm, PRE_CALC!A6771*Fdata), IF(F_default=1,B6822+(4*Fnotch-0)/8192,B6822+(F_stop-F_start)/8192) )</f>
        <v>211500</v>
      </c>
      <c r="C6823" s="39">
        <f t="shared" si="316"/>
        <v>-3.652671623256027</v>
      </c>
      <c r="D6823" s="84">
        <f ca="1">IF(FilterType="FIR", IF(Extend_fmod=1,OFFSET(PRE_CALC!J6771,0,DEC_RATE), OFFSET(PRE_CALC!B6771,0,DEC_RATE)), C6823)</f>
        <v>-127.496659017</v>
      </c>
      <c r="E6823" s="84">
        <f t="shared" ca="1" si="317"/>
        <v>102406.249999872</v>
      </c>
      <c r="F6823" s="84">
        <f t="shared" ca="1" si="315"/>
        <v>-4.8930546883400004E-3</v>
      </c>
      <c r="G6823" s="119">
        <f>IF(FilterType="FIR",  PRE_CALC!A6771*Fdata, IF(F_default=1,G6822+(4*Fnotch-0)/8192,G6822+(F_stop-F_start)/8192) )</f>
        <v>211500</v>
      </c>
      <c r="H6823" s="120">
        <f ca="1">IF(FilterType="FIR", OFFSET(PRE_CALC!B6771,0,DEC_RATE), C6823)</f>
        <v>-127.496659017</v>
      </c>
    </row>
    <row r="6824" spans="2:8" x14ac:dyDescent="0.2">
      <c r="B6824" s="45">
        <f>IF(FilterType="FIR", IF(Extend_fmod, PRE_CALC!I6772*Fm, PRE_CALC!A6772*Fdata), IF(F_default=1,B6823+(4*Fnotch-0)/8192,B6823+(F_stop-F_start)/8192) )</f>
        <v>211531.249999872</v>
      </c>
      <c r="C6824" s="39">
        <f t="shared" si="316"/>
        <v>-3.6537671183152858</v>
      </c>
      <c r="D6824" s="84">
        <f ca="1">IF(FilterType="FIR", IF(Extend_fmod=1,OFFSET(PRE_CALC!J6772,0,DEC_RATE), OFFSET(PRE_CALC!B6772,0,DEC_RATE)), C6824)</f>
        <v>-126.932101473</v>
      </c>
      <c r="E6824" s="84">
        <f t="shared" ca="1" si="317"/>
        <v>102406.249999872</v>
      </c>
      <c r="F6824" s="84">
        <f t="shared" ca="1" si="315"/>
        <v>-4.8930546883400004E-3</v>
      </c>
      <c r="G6824" s="119">
        <f>IF(FilterType="FIR",  PRE_CALC!A6772*Fdata, IF(F_default=1,G6823+(4*Fnotch-0)/8192,G6823+(F_stop-F_start)/8192) )</f>
        <v>211531.249999872</v>
      </c>
      <c r="H6824" s="120">
        <f ca="1">IF(FilterType="FIR", OFFSET(PRE_CALC!B6772,0,DEC_RATE), C6824)</f>
        <v>-126.932101473</v>
      </c>
    </row>
    <row r="6825" spans="2:8" x14ac:dyDescent="0.2">
      <c r="B6825" s="45">
        <f>IF(FilterType="FIR", IF(Extend_fmod, PRE_CALC!I6773*Fm, PRE_CALC!A6773*Fdata), IF(F_default=1,B6824+(4*Fnotch-0)/8192,B6824+(F_stop-F_start)/8192) )</f>
        <v>211562.5</v>
      </c>
      <c r="C6825" s="39">
        <f t="shared" si="316"/>
        <v>-3.6548627849681741</v>
      </c>
      <c r="D6825" s="84">
        <f ca="1">IF(FilterType="FIR", IF(Extend_fmod=1,OFFSET(PRE_CALC!J6773,0,DEC_RATE), OFFSET(PRE_CALC!B6773,0,DEC_RATE)), C6825)</f>
        <v>-126.402175298</v>
      </c>
      <c r="E6825" s="84">
        <f t="shared" ca="1" si="317"/>
        <v>102406.249999872</v>
      </c>
      <c r="F6825" s="84">
        <f t="shared" ca="1" si="315"/>
        <v>-4.8930546883400004E-3</v>
      </c>
      <c r="G6825" s="119">
        <f>IF(FilterType="FIR",  PRE_CALC!A6773*Fdata, IF(F_default=1,G6824+(4*Fnotch-0)/8192,G6824+(F_stop-F_start)/8192) )</f>
        <v>211562.5</v>
      </c>
      <c r="H6825" s="120">
        <f ca="1">IF(FilterType="FIR", OFFSET(PRE_CALC!B6773,0,DEC_RATE), C6825)</f>
        <v>-126.402175298</v>
      </c>
    </row>
    <row r="6826" spans="2:8" x14ac:dyDescent="0.2">
      <c r="B6826" s="45">
        <f>IF(FilterType="FIR", IF(Extend_fmod, PRE_CALC!I6774*Fm, PRE_CALC!A6774*Fdata), IF(F_default=1,B6825+(4*Fnotch-0)/8192,B6825+(F_stop-F_start)/8192) )</f>
        <v>211593.750000128</v>
      </c>
      <c r="C6826" s="39">
        <f t="shared" si="316"/>
        <v>-3.6559586232102963</v>
      </c>
      <c r="D6826" s="84">
        <f ca="1">IF(FilterType="FIR", IF(Extend_fmod=1,OFFSET(PRE_CALC!J6774,0,DEC_RATE), OFFSET(PRE_CALC!B6774,0,DEC_RATE)), C6826)</f>
        <v>-125.90314788800001</v>
      </c>
      <c r="E6826" s="84">
        <f t="shared" ca="1" si="317"/>
        <v>102406.249999872</v>
      </c>
      <c r="F6826" s="84">
        <f t="shared" ca="1" si="315"/>
        <v>-4.8930546883400004E-3</v>
      </c>
      <c r="G6826" s="119">
        <f>IF(FilterType="FIR",  PRE_CALC!A6774*Fdata, IF(F_default=1,G6825+(4*Fnotch-0)/8192,G6825+(F_stop-F_start)/8192) )</f>
        <v>211593.750000128</v>
      </c>
      <c r="H6826" s="120">
        <f ca="1">IF(FilterType="FIR", OFFSET(PRE_CALC!B6774,0,DEC_RATE), C6826)</f>
        <v>-125.90314788800001</v>
      </c>
    </row>
    <row r="6827" spans="2:8" x14ac:dyDescent="0.2">
      <c r="B6827" s="45">
        <f>IF(FilterType="FIR", IF(Extend_fmod, PRE_CALC!I6775*Fm, PRE_CALC!A6775*Fdata), IF(F_default=1,B6826+(4*Fnotch-0)/8192,B6826+(F_stop-F_start)/8192) )</f>
        <v>211625</v>
      </c>
      <c r="C6827" s="39">
        <f t="shared" si="316"/>
        <v>-3.657054633037208</v>
      </c>
      <c r="D6827" s="84">
        <f ca="1">IF(FilterType="FIR", IF(Extend_fmod=1,OFFSET(PRE_CALC!J6775,0,DEC_RATE), OFFSET(PRE_CALC!B6775,0,DEC_RATE)), C6827)</f>
        <v>-125.431884498</v>
      </c>
      <c r="E6827" s="84">
        <f t="shared" ca="1" si="317"/>
        <v>102406.249999872</v>
      </c>
      <c r="F6827" s="84">
        <f t="shared" ca="1" si="315"/>
        <v>-4.8930546883400004E-3</v>
      </c>
      <c r="G6827" s="119">
        <f>IF(FilterType="FIR",  PRE_CALC!A6775*Fdata, IF(F_default=1,G6826+(4*Fnotch-0)/8192,G6826+(F_stop-F_start)/8192) )</f>
        <v>211625</v>
      </c>
      <c r="H6827" s="120">
        <f ca="1">IF(FilterType="FIR", OFFSET(PRE_CALC!B6775,0,DEC_RATE), C6827)</f>
        <v>-125.431884498</v>
      </c>
    </row>
    <row r="6828" spans="2:8" x14ac:dyDescent="0.2">
      <c r="B6828" s="45">
        <f>IF(FilterType="FIR", IF(Extend_fmod, PRE_CALC!I6776*Fm, PRE_CALC!A6776*Fdata), IF(F_default=1,B6827+(4*Fnotch-0)/8192,B6827+(F_stop-F_start)/8192) )</f>
        <v>211656.249999872</v>
      </c>
      <c r="C6828" s="39">
        <f t="shared" si="316"/>
        <v>-3.6581508144624566</v>
      </c>
      <c r="D6828" s="84">
        <f ca="1">IF(FilterType="FIR", IF(Extend_fmod=1,OFFSET(PRE_CALC!J6776,0,DEC_RATE), OFFSET(PRE_CALC!B6776,0,DEC_RATE)), C6828)</f>
        <v>-124.985726997</v>
      </c>
      <c r="E6828" s="84">
        <f t="shared" ca="1" si="317"/>
        <v>102406.249999872</v>
      </c>
      <c r="F6828" s="84">
        <f t="shared" ca="1" si="315"/>
        <v>-4.8930546883400004E-3</v>
      </c>
      <c r="G6828" s="119">
        <f>IF(FilterType="FIR",  PRE_CALC!A6776*Fdata, IF(F_default=1,G6827+(4*Fnotch-0)/8192,G6827+(F_stop-F_start)/8192) )</f>
        <v>211656.249999872</v>
      </c>
      <c r="H6828" s="120">
        <f ca="1">IF(FilterType="FIR", OFFSET(PRE_CALC!B6776,0,DEC_RATE), C6828)</f>
        <v>-124.985726997</v>
      </c>
    </row>
    <row r="6829" spans="2:8" x14ac:dyDescent="0.2">
      <c r="B6829" s="45">
        <f>IF(FilterType="FIR", IF(Extend_fmod, PRE_CALC!I6777*Fm, PRE_CALC!A6777*Fdata), IF(F_default=1,B6828+(4*Fnotch-0)/8192,B6828+(F_stop-F_start)/8192) )</f>
        <v>211687.5</v>
      </c>
      <c r="C6829" s="39">
        <f t="shared" si="316"/>
        <v>-3.6592471674995704</v>
      </c>
      <c r="D6829" s="84">
        <f ca="1">IF(FilterType="FIR", IF(Extend_fmod=1,OFFSET(PRE_CALC!J6777,0,DEC_RATE), OFFSET(PRE_CALC!B6777,0,DEC_RATE)), C6829)</f>
        <v>-124.562401885</v>
      </c>
      <c r="E6829" s="84">
        <f t="shared" ca="1" si="317"/>
        <v>102406.249999872</v>
      </c>
      <c r="F6829" s="84">
        <f t="shared" ca="1" si="315"/>
        <v>-4.8930546883400004E-3</v>
      </c>
      <c r="G6829" s="119">
        <f>IF(FilterType="FIR",  PRE_CALC!A6777*Fdata, IF(F_default=1,G6828+(4*Fnotch-0)/8192,G6828+(F_stop-F_start)/8192) )</f>
        <v>211687.5</v>
      </c>
      <c r="H6829" s="120">
        <f ca="1">IF(FilterType="FIR", OFFSET(PRE_CALC!B6777,0,DEC_RATE), C6829)</f>
        <v>-124.562401885</v>
      </c>
    </row>
    <row r="6830" spans="2:8" x14ac:dyDescent="0.2">
      <c r="B6830" s="45">
        <f>IF(FilterType="FIR", IF(Extend_fmod, PRE_CALC!I6778*Fm, PRE_CALC!A6778*Fdata), IF(F_default=1,B6829+(4*Fnotch-0)/8192,B6829+(F_stop-F_start)/8192) )</f>
        <v>211718.750000128</v>
      </c>
      <c r="C6830" s="39">
        <f t="shared" si="316"/>
        <v>-3.6603436921441364</v>
      </c>
      <c r="D6830" s="84">
        <f ca="1">IF(FilterType="FIR", IF(Extend_fmod=1,OFFSET(PRE_CALC!J6778,0,DEC_RATE), OFFSET(PRE_CALC!B6778,0,DEC_RATE)), C6830)</f>
        <v>-124.159949505</v>
      </c>
      <c r="E6830" s="84">
        <f t="shared" ca="1" si="317"/>
        <v>102406.249999872</v>
      </c>
      <c r="F6830" s="84">
        <f t="shared" ca="1" si="315"/>
        <v>-4.8930546883400004E-3</v>
      </c>
      <c r="G6830" s="119">
        <f>IF(FilterType="FIR",  PRE_CALC!A6778*Fdata, IF(F_default=1,G6829+(4*Fnotch-0)/8192,G6829+(F_stop-F_start)/8192) )</f>
        <v>211718.750000128</v>
      </c>
      <c r="H6830" s="120">
        <f ca="1">IF(FilterType="FIR", OFFSET(PRE_CALC!B6778,0,DEC_RATE), C6830)</f>
        <v>-124.159949505</v>
      </c>
    </row>
    <row r="6831" spans="2:8" x14ac:dyDescent="0.2">
      <c r="B6831" s="45">
        <f>IF(FilterType="FIR", IF(Extend_fmod, PRE_CALC!I6779*Fm, PRE_CALC!A6779*Fdata), IF(F_default=1,B6830+(4*Fnotch-0)/8192,B6830+(F_stop-F_start)/8192) )</f>
        <v>211750</v>
      </c>
      <c r="C6831" s="39">
        <f t="shared" si="316"/>
        <v>-3.6614403883917426</v>
      </c>
      <c r="D6831" s="84">
        <f ca="1">IF(FilterType="FIR", IF(Extend_fmod=1,OFFSET(PRE_CALC!J6779,0,DEC_RATE), OFFSET(PRE_CALC!B6779,0,DEC_RATE)), C6831)</f>
        <v>-123.776668836</v>
      </c>
      <c r="E6831" s="84">
        <f t="shared" ca="1" si="317"/>
        <v>102406.249999872</v>
      </c>
      <c r="F6831" s="84">
        <f t="shared" ca="1" si="315"/>
        <v>-4.8930546883400004E-3</v>
      </c>
      <c r="G6831" s="119">
        <f>IF(FilterType="FIR",  PRE_CALC!A6779*Fdata, IF(F_default=1,G6830+(4*Fnotch-0)/8192,G6830+(F_stop-F_start)/8192) )</f>
        <v>211750</v>
      </c>
      <c r="H6831" s="120">
        <f ca="1">IF(FilterType="FIR", OFFSET(PRE_CALC!B6779,0,DEC_RATE), C6831)</f>
        <v>-123.776668836</v>
      </c>
    </row>
    <row r="6832" spans="2:8" x14ac:dyDescent="0.2">
      <c r="B6832" s="45">
        <f>IF(FilterType="FIR", IF(Extend_fmod, PRE_CALC!I6780*Fm, PRE_CALC!A6780*Fdata), IF(F_default=1,B6831+(4*Fnotch-0)/8192,B6831+(F_stop-F_start)/8192) )</f>
        <v>211781.249999872</v>
      </c>
      <c r="C6832" s="39">
        <f t="shared" si="316"/>
        <v>-3.6625372562559075</v>
      </c>
      <c r="D6832" s="84">
        <f ca="1">IF(FilterType="FIR", IF(Extend_fmod=1,OFFSET(PRE_CALC!J6780,0,DEC_RATE), OFFSET(PRE_CALC!B6780,0,DEC_RATE)), C6832)</f>
        <v>-123.41107392799999</v>
      </c>
      <c r="E6832" s="84">
        <f t="shared" ca="1" si="317"/>
        <v>102406.249999872</v>
      </c>
      <c r="F6832" s="84">
        <f t="shared" ca="1" si="315"/>
        <v>-4.8930546883400004E-3</v>
      </c>
      <c r="G6832" s="119">
        <f>IF(FilterType="FIR",  PRE_CALC!A6780*Fdata, IF(F_default=1,G6831+(4*Fnotch-0)/8192,G6831+(F_stop-F_start)/8192) )</f>
        <v>211781.249999872</v>
      </c>
      <c r="H6832" s="120">
        <f ca="1">IF(FilterType="FIR", OFFSET(PRE_CALC!B6780,0,DEC_RATE), C6832)</f>
        <v>-123.41107392799999</v>
      </c>
    </row>
    <row r="6833" spans="2:8" x14ac:dyDescent="0.2">
      <c r="B6833" s="45">
        <f>IF(FilterType="FIR", IF(Extend_fmod, PRE_CALC!I6781*Fm, PRE_CALC!A6781*Fdata), IF(F_default=1,B6832+(4*Fnotch-0)/8192,B6832+(F_stop-F_start)/8192) )</f>
        <v>211812.5</v>
      </c>
      <c r="C6833" s="39">
        <f t="shared" si="316"/>
        <v>-3.6636342957501942</v>
      </c>
      <c r="D6833" s="84">
        <f ca="1">IF(FilterType="FIR", IF(Extend_fmod=1,OFFSET(PRE_CALC!J6781,0,DEC_RATE), OFFSET(PRE_CALC!B6781,0,DEC_RATE)), C6833)</f>
        <v>-123.06185915099999</v>
      </c>
      <c r="E6833" s="84">
        <f t="shared" ca="1" si="317"/>
        <v>102406.249999872</v>
      </c>
      <c r="F6833" s="84">
        <f t="shared" ca="1" si="315"/>
        <v>-4.8930546883400004E-3</v>
      </c>
      <c r="G6833" s="119">
        <f>IF(FilterType="FIR",  PRE_CALC!A6781*Fdata, IF(F_default=1,G6832+(4*Fnotch-0)/8192,G6832+(F_stop-F_start)/8192) )</f>
        <v>211812.5</v>
      </c>
      <c r="H6833" s="120">
        <f ca="1">IF(FilterType="FIR", OFFSET(PRE_CALC!B6781,0,DEC_RATE), C6833)</f>
        <v>-123.06185915099999</v>
      </c>
    </row>
    <row r="6834" spans="2:8" x14ac:dyDescent="0.2">
      <c r="B6834" s="45">
        <f>IF(FilterType="FIR", IF(Extend_fmod, PRE_CALC!I6782*Fm, PRE_CALC!A6782*Fdata), IF(F_default=1,B6833+(4*Fnotch-0)/8192,B6833+(F_stop-F_start)/8192) )</f>
        <v>211843.750000128</v>
      </c>
      <c r="C6834" s="39">
        <f t="shared" si="316"/>
        <v>-3.6647315068701749</v>
      </c>
      <c r="D6834" s="84">
        <f ca="1">IF(FilterType="FIR", IF(Extend_fmod=1,OFFSET(PRE_CALC!J6782,0,DEC_RATE), OFFSET(PRE_CALC!B6782,0,DEC_RATE)), C6834)</f>
        <v>-122.72787120300001</v>
      </c>
      <c r="E6834" s="84">
        <f t="shared" ca="1" si="317"/>
        <v>102406.249999872</v>
      </c>
      <c r="F6834" s="84">
        <f t="shared" ca="1" si="315"/>
        <v>-4.8930546883400004E-3</v>
      </c>
      <c r="G6834" s="119">
        <f>IF(FilterType="FIR",  PRE_CALC!A6782*Fdata, IF(F_default=1,G6833+(4*Fnotch-0)/8192,G6833+(F_stop-F_start)/8192) )</f>
        <v>211843.750000128</v>
      </c>
      <c r="H6834" s="120">
        <f ca="1">IF(FilterType="FIR", OFFSET(PRE_CALC!B6782,0,DEC_RATE), C6834)</f>
        <v>-122.72787120300001</v>
      </c>
    </row>
    <row r="6835" spans="2:8" x14ac:dyDescent="0.2">
      <c r="B6835" s="45">
        <f>IF(FilterType="FIR", IF(Extend_fmod, PRE_CALC!I6783*Fm, PRE_CALC!A6783*Fdata), IF(F_default=1,B6834+(4*Fnotch-0)/8192,B6834+(F_stop-F_start)/8192) )</f>
        <v>211875</v>
      </c>
      <c r="C6835" s="39">
        <f t="shared" si="316"/>
        <v>-3.6658288896114177</v>
      </c>
      <c r="D6835" s="84">
        <f ca="1">IF(FilterType="FIR", IF(Extend_fmod=1,OFFSET(PRE_CALC!J6783,0,DEC_RATE), OFFSET(PRE_CALC!B6783,0,DEC_RATE)), C6835)</f>
        <v>-122.40808635499999</v>
      </c>
      <c r="E6835" s="84">
        <f t="shared" ca="1" si="317"/>
        <v>102406.249999872</v>
      </c>
      <c r="F6835" s="84">
        <f t="shared" ca="1" si="315"/>
        <v>-4.8930546883400004E-3</v>
      </c>
      <c r="G6835" s="119">
        <f>IF(FilterType="FIR",  PRE_CALC!A6783*Fdata, IF(F_default=1,G6834+(4*Fnotch-0)/8192,G6834+(F_stop-F_start)/8192) )</f>
        <v>211875</v>
      </c>
      <c r="H6835" s="120">
        <f ca="1">IF(FilterType="FIR", OFFSET(PRE_CALC!B6783,0,DEC_RATE), C6835)</f>
        <v>-122.40808635499999</v>
      </c>
    </row>
    <row r="6836" spans="2:8" x14ac:dyDescent="0.2">
      <c r="B6836" s="45">
        <f>IF(FilterType="FIR", IF(Extend_fmod, PRE_CALC!I6784*Fm, PRE_CALC!A6784*Fdata), IF(F_default=1,B6835+(4*Fnotch-0)/8192,B6835+(F_stop-F_start)/8192) )</f>
        <v>211906.249999872</v>
      </c>
      <c r="C6836" s="39">
        <f t="shared" si="316"/>
        <v>-3.6669264439874953</v>
      </c>
      <c r="D6836" s="84">
        <f ca="1">IF(FilterType="FIR", IF(Extend_fmod=1,OFFSET(PRE_CALC!J6784,0,DEC_RATE), OFFSET(PRE_CALC!B6784,0,DEC_RATE)), C6836)</f>
        <v>-122.10159179999999</v>
      </c>
      <c r="E6836" s="84">
        <f t="shared" ca="1" si="317"/>
        <v>102406.249999872</v>
      </c>
      <c r="F6836" s="84">
        <f t="shared" ca="1" si="315"/>
        <v>-4.8930546883400004E-3</v>
      </c>
      <c r="G6836" s="119">
        <f>IF(FilterType="FIR",  PRE_CALC!A6784*Fdata, IF(F_default=1,G6835+(4*Fnotch-0)/8192,G6835+(F_stop-F_start)/8192) )</f>
        <v>211906.249999872</v>
      </c>
      <c r="H6836" s="120">
        <f ca="1">IF(FilterType="FIR", OFFSET(PRE_CALC!B6784,0,DEC_RATE), C6836)</f>
        <v>-122.10159179999999</v>
      </c>
    </row>
    <row r="6837" spans="2:8" x14ac:dyDescent="0.2">
      <c r="B6837" s="45">
        <f>IF(FilterType="FIR", IF(Extend_fmod, PRE_CALC!I6785*Fm, PRE_CALC!A6785*Fdata), IF(F_default=1,B6836+(4*Fnotch-0)/8192,B6836+(F_stop-F_start)/8192) )</f>
        <v>211937.5</v>
      </c>
      <c r="C6837" s="39">
        <f t="shared" si="316"/>
        <v>-3.6680241700119391</v>
      </c>
      <c r="D6837" s="84">
        <f ca="1">IF(FilterType="FIR", IF(Extend_fmod=1,OFFSET(PRE_CALC!J6785,0,DEC_RATE), OFFSET(PRE_CALC!B6785,0,DEC_RATE)), C6837)</f>
        <v>-121.807570254</v>
      </c>
      <c r="E6837" s="84">
        <f t="shared" ca="1" si="317"/>
        <v>102406.249999872</v>
      </c>
      <c r="F6837" s="84">
        <f t="shared" ca="1" si="315"/>
        <v>-4.8930546883400004E-3</v>
      </c>
      <c r="G6837" s="119">
        <f>IF(FilterType="FIR",  PRE_CALC!A6785*Fdata, IF(F_default=1,G6836+(4*Fnotch-0)/8192,G6836+(F_stop-F_start)/8192) )</f>
        <v>211937.5</v>
      </c>
      <c r="H6837" s="120">
        <f ca="1">IF(FilterType="FIR", OFFSET(PRE_CALC!B6785,0,DEC_RATE), C6837)</f>
        <v>-121.807570254</v>
      </c>
    </row>
    <row r="6838" spans="2:8" x14ac:dyDescent="0.2">
      <c r="B6838" s="45">
        <f>IF(FilterType="FIR", IF(Extend_fmod, PRE_CALC!I6786*Fm, PRE_CALC!A6786*Fdata), IF(F_default=1,B6837+(4*Fnotch-0)/8192,B6837+(F_stop-F_start)/8192) )</f>
        <v>211968.750000128</v>
      </c>
      <c r="C6838" s="39">
        <f t="shared" si="316"/>
        <v>-3.6691220676803447</v>
      </c>
      <c r="D6838" s="84">
        <f ca="1">IF(FilterType="FIR", IF(Extend_fmod=1,OFFSET(PRE_CALC!J6786,0,DEC_RATE), OFFSET(PRE_CALC!B6786,0,DEC_RATE)), C6838)</f>
        <v>-121.525287146</v>
      </c>
      <c r="E6838" s="84">
        <f t="shared" ca="1" si="317"/>
        <v>102406.249999872</v>
      </c>
      <c r="F6838" s="84">
        <f t="shared" ca="1" si="315"/>
        <v>-4.8930546883400004E-3</v>
      </c>
      <c r="G6838" s="119">
        <f>IF(FilterType="FIR",  PRE_CALC!A6786*Fdata, IF(F_default=1,G6837+(4*Fnotch-0)/8192,G6837+(F_stop-F_start)/8192) )</f>
        <v>211968.750000128</v>
      </c>
      <c r="H6838" s="120">
        <f ca="1">IF(FilterType="FIR", OFFSET(PRE_CALC!B6786,0,DEC_RATE), C6838)</f>
        <v>-121.525287146</v>
      </c>
    </row>
    <row r="6839" spans="2:8" x14ac:dyDescent="0.2">
      <c r="B6839" s="45">
        <f>IF(FilterType="FIR", IF(Extend_fmod, PRE_CALC!I6787*Fm, PRE_CALC!A6787*Fdata), IF(F_default=1,B6838+(4*Fnotch-0)/8192,B6838+(F_stop-F_start)/8192) )</f>
        <v>212000</v>
      </c>
      <c r="C6839" s="39">
        <f t="shared" si="316"/>
        <v>-3.6702201369882665</v>
      </c>
      <c r="D6839" s="84">
        <f ca="1">IF(FilterType="FIR", IF(Extend_fmod=1,OFFSET(PRE_CALC!J6787,0,DEC_RATE), OFFSET(PRE_CALC!B6787,0,DEC_RATE)), C6839)</f>
        <v>-121.25407989</v>
      </c>
      <c r="E6839" s="84">
        <f t="shared" ca="1" si="317"/>
        <v>102406.249999872</v>
      </c>
      <c r="F6839" s="84">
        <f t="shared" ref="F6839:F6902" ca="1" si="318">IF(G6839&lt;=F_PB,H6839, OFFSET(H:H,MATCH(F_PB-0.0001,G:G),0,1))</f>
        <v>-4.8930546883400004E-3</v>
      </c>
      <c r="G6839" s="119">
        <f>IF(FilterType="FIR",  PRE_CALC!A6787*Fdata, IF(F_default=1,G6838+(4*Fnotch-0)/8192,G6838+(F_stop-F_start)/8192) )</f>
        <v>212000</v>
      </c>
      <c r="H6839" s="120">
        <f ca="1">IF(FilterType="FIR", OFFSET(PRE_CALC!B6787,0,DEC_RATE), C6839)</f>
        <v>-121.25407989</v>
      </c>
    </row>
    <row r="6840" spans="2:8" x14ac:dyDescent="0.2">
      <c r="B6840" s="45">
        <f>IF(FilterType="FIR", IF(Extend_fmod, PRE_CALC!I6788*Fm, PRE_CALC!A6788*Fdata), IF(F_default=1,B6839+(4*Fnotch-0)/8192,B6839+(F_stop-F_start)/8192) )</f>
        <v>212031.249999872</v>
      </c>
      <c r="C6840" s="39">
        <f t="shared" ref="C6840:C6903" si="319">MAX(20*LOG(ABS(   (1/s_dec*SIN(s_dec*$B6840/Fm*PI())/SIN($B6840/Fm*PI()))^(order-1) * (1/s_dec2*SIN(s_dec2*$B6840/Fm*PI())/SIN($B6840/Fm*PI()))  )), -160)</f>
        <v>-3.6713183779492775</v>
      </c>
      <c r="D6840" s="84">
        <f ca="1">IF(FilterType="FIR", IF(Extend_fmod=1,OFFSET(PRE_CALC!J6788,0,DEC_RATE), OFFSET(PRE_CALC!B6788,0,DEC_RATE)), C6840)</f>
        <v>-120.993348854</v>
      </c>
      <c r="E6840" s="84">
        <f t="shared" ref="E6840:E6903" ca="1" si="320">IF(G6840&lt;=F_PB,G6840, OFFSET(G:G,MATCH(F_PB-0.0001,G:G),0,1) )</f>
        <v>102406.249999872</v>
      </c>
      <c r="F6840" s="84">
        <f t="shared" ca="1" si="318"/>
        <v>-4.8930546883400004E-3</v>
      </c>
      <c r="G6840" s="119">
        <f>IF(FilterType="FIR",  PRE_CALC!A6788*Fdata, IF(F_default=1,G6839+(4*Fnotch-0)/8192,G6839+(F_stop-F_start)/8192) )</f>
        <v>212031.249999872</v>
      </c>
      <c r="H6840" s="120">
        <f ca="1">IF(FilterType="FIR", OFFSET(PRE_CALC!B6788,0,DEC_RATE), C6840)</f>
        <v>-120.993348854</v>
      </c>
    </row>
    <row r="6841" spans="2:8" x14ac:dyDescent="0.2">
      <c r="B6841" s="45">
        <f>IF(FilterType="FIR", IF(Extend_fmod, PRE_CALC!I6789*Fm, PRE_CALC!A6789*Fdata), IF(F_default=1,B6840+(4*Fnotch-0)/8192,B6840+(F_stop-F_start)/8192) )</f>
        <v>212062.5</v>
      </c>
      <c r="C6841" s="39">
        <f t="shared" si="319"/>
        <v>-3.6724167905769485</v>
      </c>
      <c r="D6841" s="84">
        <f ca="1">IF(FilterType="FIR", IF(Extend_fmod=1,OFFSET(PRE_CALC!J6789,0,DEC_RATE), OFFSET(PRE_CALC!B6789,0,DEC_RATE)), C6841)</f>
        <v>-120.742549704</v>
      </c>
      <c r="E6841" s="84">
        <f t="shared" ca="1" si="320"/>
        <v>102406.249999872</v>
      </c>
      <c r="F6841" s="84">
        <f t="shared" ca="1" si="318"/>
        <v>-4.8930546883400004E-3</v>
      </c>
      <c r="G6841" s="119">
        <f>IF(FilterType="FIR",  PRE_CALC!A6789*Fdata, IF(F_default=1,G6840+(4*Fnotch-0)/8192,G6840+(F_stop-F_start)/8192) )</f>
        <v>212062.5</v>
      </c>
      <c r="H6841" s="120">
        <f ca="1">IF(FilterType="FIR", OFFSET(PRE_CALC!B6789,0,DEC_RATE), C6841)</f>
        <v>-120.742549704</v>
      </c>
    </row>
    <row r="6842" spans="2:8" x14ac:dyDescent="0.2">
      <c r="B6842" s="45">
        <f>IF(FilterType="FIR", IF(Extend_fmod, PRE_CALC!I6790*Fm, PRE_CALC!A6790*Fdata), IF(F_default=1,B6841+(4*Fnotch-0)/8192,B6841+(F_stop-F_start)/8192) )</f>
        <v>212093.750000128</v>
      </c>
      <c r="C6842" s="39">
        <f t="shared" si="319"/>
        <v>-3.6735153748668434</v>
      </c>
      <c r="D6842" s="84">
        <f ca="1">IF(FilterType="FIR", IF(Extend_fmod=1,OFFSET(PRE_CALC!J6790,0,DEC_RATE), OFFSET(PRE_CALC!B6790,0,DEC_RATE)), C6842)</f>
        <v>-120.50118688800001</v>
      </c>
      <c r="E6842" s="84">
        <f t="shared" ca="1" si="320"/>
        <v>102406.249999872</v>
      </c>
      <c r="F6842" s="84">
        <f t="shared" ca="1" si="318"/>
        <v>-4.8930546883400004E-3</v>
      </c>
      <c r="G6842" s="119">
        <f>IF(FilterType="FIR",  PRE_CALC!A6790*Fdata, IF(F_default=1,G6841+(4*Fnotch-0)/8192,G6841+(F_stop-F_start)/8192) )</f>
        <v>212093.750000128</v>
      </c>
      <c r="H6842" s="120">
        <f ca="1">IF(FilterType="FIR", OFFSET(PRE_CALC!B6790,0,DEC_RATE), C6842)</f>
        <v>-120.50118688800001</v>
      </c>
    </row>
    <row r="6843" spans="2:8" x14ac:dyDescent="0.2">
      <c r="B6843" s="45">
        <f>IF(FilterType="FIR", IF(Extend_fmod, PRE_CALC!I6791*Fm, PRE_CALC!A6791*Fdata), IF(F_default=1,B6842+(4*Fnotch-0)/8192,B6842+(F_stop-F_start)/8192) )</f>
        <v>212125</v>
      </c>
      <c r="C6843" s="39">
        <f t="shared" si="319"/>
        <v>-3.6746141308145175</v>
      </c>
      <c r="D6843" s="84">
        <f ca="1">IF(FilterType="FIR", IF(Extend_fmod=1,OFFSET(PRE_CALC!J6791,0,DEC_RATE), OFFSET(PRE_CALC!B6791,0,DEC_RATE)), C6843)</f>
        <v>-120.268808056</v>
      </c>
      <c r="E6843" s="84">
        <f t="shared" ca="1" si="320"/>
        <v>102406.249999872</v>
      </c>
      <c r="F6843" s="84">
        <f t="shared" ca="1" si="318"/>
        <v>-4.8930546883400004E-3</v>
      </c>
      <c r="G6843" s="119">
        <f>IF(FilterType="FIR",  PRE_CALC!A6791*Fdata, IF(F_default=1,G6842+(4*Fnotch-0)/8192,G6842+(F_stop-F_start)/8192) )</f>
        <v>212125</v>
      </c>
      <c r="H6843" s="120">
        <f ca="1">IF(FilterType="FIR", OFFSET(PRE_CALC!B6791,0,DEC_RATE), C6843)</f>
        <v>-120.268808056</v>
      </c>
    </row>
    <row r="6844" spans="2:8" x14ac:dyDescent="0.2">
      <c r="B6844" s="45">
        <f>IF(FilterType="FIR", IF(Extend_fmod, PRE_CALC!I6792*Fm, PRE_CALC!A6792*Fdata), IF(F_default=1,B6843+(4*Fnotch-0)/8192,B6843+(F_stop-F_start)/8192) )</f>
        <v>212156.249999872</v>
      </c>
      <c r="C6844" s="39">
        <f t="shared" si="319"/>
        <v>-3.6757130584335647</v>
      </c>
      <c r="D6844" s="84">
        <f ca="1">IF(FilterType="FIR", IF(Extend_fmod=1,OFFSET(PRE_CALC!J6792,0,DEC_RATE), OFFSET(PRE_CALC!B6792,0,DEC_RATE)), C6844)</f>
        <v>-120.044999262</v>
      </c>
      <c r="E6844" s="84">
        <f t="shared" ca="1" si="320"/>
        <v>102406.249999872</v>
      </c>
      <c r="F6844" s="84">
        <f t="shared" ca="1" si="318"/>
        <v>-4.8930546883400004E-3</v>
      </c>
      <c r="G6844" s="119">
        <f>IF(FilterType="FIR",  PRE_CALC!A6792*Fdata, IF(F_default=1,G6843+(4*Fnotch-0)/8192,G6843+(F_stop-F_start)/8192) )</f>
        <v>212156.249999872</v>
      </c>
      <c r="H6844" s="120">
        <f ca="1">IF(FilterType="FIR", OFFSET(PRE_CALC!B6792,0,DEC_RATE), C6844)</f>
        <v>-120.044999262</v>
      </c>
    </row>
    <row r="6845" spans="2:8" x14ac:dyDescent="0.2">
      <c r="B6845" s="45">
        <f>IF(FilterType="FIR", IF(Extend_fmod, PRE_CALC!I6793*Fm, PRE_CALC!A6793*Fdata), IF(F_default=1,B6844+(4*Fnotch-0)/8192,B6844+(F_stop-F_start)/8192) )</f>
        <v>212187.5</v>
      </c>
      <c r="C6845" s="39">
        <f t="shared" si="319"/>
        <v>-3.6768121577375585</v>
      </c>
      <c r="D6845" s="84">
        <f ca="1">IF(FilterType="FIR", IF(Extend_fmod=1,OFFSET(PRE_CALC!J6793,0,DEC_RATE), OFFSET(PRE_CALC!B6793,0,DEC_RATE)), C6845)</f>
        <v>-119.829380822</v>
      </c>
      <c r="E6845" s="84">
        <f t="shared" ca="1" si="320"/>
        <v>102406.249999872</v>
      </c>
      <c r="F6845" s="84">
        <f t="shared" ca="1" si="318"/>
        <v>-4.8930546883400004E-3</v>
      </c>
      <c r="G6845" s="119">
        <f>IF(FilterType="FIR",  PRE_CALC!A6793*Fdata, IF(F_default=1,G6844+(4*Fnotch-0)/8192,G6844+(F_stop-F_start)/8192) )</f>
        <v>212187.5</v>
      </c>
      <c r="H6845" s="120">
        <f ca="1">IF(FilterType="FIR", OFFSET(PRE_CALC!B6793,0,DEC_RATE), C6845)</f>
        <v>-119.829380822</v>
      </c>
    </row>
    <row r="6846" spans="2:8" x14ac:dyDescent="0.2">
      <c r="B6846" s="45">
        <f>IF(FilterType="FIR", IF(Extend_fmod, PRE_CALC!I6794*Fm, PRE_CALC!A6794*Fdata), IF(F_default=1,B6845+(4*Fnotch-0)/8192,B6845+(F_stop-F_start)/8192) )</f>
        <v>212218.750000128</v>
      </c>
      <c r="C6846" s="39">
        <f t="shared" si="319"/>
        <v>-3.6779114287220604</v>
      </c>
      <c r="D6846" s="84">
        <f ca="1">IF(FilterType="FIR", IF(Extend_fmod=1,OFFSET(PRE_CALC!J6794,0,DEC_RATE), OFFSET(PRE_CALC!B6794,0,DEC_RATE)), C6846)</f>
        <v>-119.62160371500001</v>
      </c>
      <c r="E6846" s="84">
        <f t="shared" ca="1" si="320"/>
        <v>102406.249999872</v>
      </c>
      <c r="F6846" s="84">
        <f t="shared" ca="1" si="318"/>
        <v>-4.8930546883400004E-3</v>
      </c>
      <c r="G6846" s="119">
        <f>IF(FilterType="FIR",  PRE_CALC!A6794*Fdata, IF(F_default=1,G6845+(4*Fnotch-0)/8192,G6845+(F_stop-F_start)/8192) )</f>
        <v>212218.750000128</v>
      </c>
      <c r="H6846" s="120">
        <f ca="1">IF(FilterType="FIR", OFFSET(PRE_CALC!B6794,0,DEC_RATE), C6846)</f>
        <v>-119.62160371500001</v>
      </c>
    </row>
    <row r="6847" spans="2:8" x14ac:dyDescent="0.2">
      <c r="B6847" s="45">
        <f>IF(FilterType="FIR", IF(Extend_fmod, PRE_CALC!I6795*Fm, PRE_CALC!A6795*Fdata), IF(F_default=1,B6846+(4*Fnotch-0)/8192,B6846+(F_stop-F_start)/8192) )</f>
        <v>212250</v>
      </c>
      <c r="C6847" s="39">
        <f t="shared" si="319"/>
        <v>-3.6790108713826331</v>
      </c>
      <c r="D6847" s="84">
        <f ca="1">IF(FilterType="FIR", IF(Extend_fmod=1,OFFSET(PRE_CALC!J6795,0,DEC_RATE), OFFSET(PRE_CALC!B6795,0,DEC_RATE)), C6847)</f>
        <v>-119.42134645900001</v>
      </c>
      <c r="E6847" s="84">
        <f t="shared" ca="1" si="320"/>
        <v>102406.249999872</v>
      </c>
      <c r="F6847" s="84">
        <f t="shared" ca="1" si="318"/>
        <v>-4.8930546883400004E-3</v>
      </c>
      <c r="G6847" s="119">
        <f>IF(FilterType="FIR",  PRE_CALC!A6795*Fdata, IF(F_default=1,G6846+(4*Fnotch-0)/8192,G6846+(F_stop-F_start)/8192) )</f>
        <v>212250</v>
      </c>
      <c r="H6847" s="120">
        <f ca="1">IF(FilterType="FIR", OFFSET(PRE_CALC!B6795,0,DEC_RATE), C6847)</f>
        <v>-119.42134645900001</v>
      </c>
    </row>
    <row r="6848" spans="2:8" x14ac:dyDescent="0.2">
      <c r="B6848" s="45">
        <f>IF(FilterType="FIR", IF(Extend_fmod, PRE_CALC!I6796*Fm, PRE_CALC!A6796*Fdata), IF(F_default=1,B6847+(4*Fnotch-0)/8192,B6847+(F_stop-F_start)/8192) )</f>
        <v>212281.249999872</v>
      </c>
      <c r="C6848" s="39">
        <f t="shared" si="319"/>
        <v>-3.6801104857328686</v>
      </c>
      <c r="D6848" s="84">
        <f ca="1">IF(FilterType="FIR", IF(Extend_fmod=1,OFFSET(PRE_CALC!J6796,0,DEC_RATE), OFFSET(PRE_CALC!B6796,0,DEC_RATE)), C6848)</f>
        <v>-119.228312374</v>
      </c>
      <c r="E6848" s="84">
        <f t="shared" ca="1" si="320"/>
        <v>102406.249999872</v>
      </c>
      <c r="F6848" s="84">
        <f t="shared" ca="1" si="318"/>
        <v>-4.8930546883400004E-3</v>
      </c>
      <c r="G6848" s="119">
        <f>IF(FilterType="FIR",  PRE_CALC!A6796*Fdata, IF(F_default=1,G6847+(4*Fnotch-0)/8192,G6847+(F_stop-F_start)/8192) )</f>
        <v>212281.249999872</v>
      </c>
      <c r="H6848" s="120">
        <f ca="1">IF(FilterType="FIR", OFFSET(PRE_CALC!B6796,0,DEC_RATE), C6848)</f>
        <v>-119.228312374</v>
      </c>
    </row>
    <row r="6849" spans="2:8" x14ac:dyDescent="0.2">
      <c r="B6849" s="45">
        <f>IF(FilterType="FIR", IF(Extend_fmod, PRE_CALC!I6797*Fm, PRE_CALC!A6797*Fdata), IF(F_default=1,B6848+(4*Fnotch-0)/8192,B6848+(F_stop-F_start)/8192) )</f>
        <v>212312.5</v>
      </c>
      <c r="C6849" s="39">
        <f t="shared" si="319"/>
        <v>-3.681210271786334</v>
      </c>
      <c r="D6849" s="84">
        <f ca="1">IF(FilterType="FIR", IF(Extend_fmod=1,OFFSET(PRE_CALC!J6797,0,DEC_RATE), OFFSET(PRE_CALC!B6797,0,DEC_RATE)), C6849)</f>
        <v>-119.042227181</v>
      </c>
      <c r="E6849" s="84">
        <f t="shared" ca="1" si="320"/>
        <v>102406.249999872</v>
      </c>
      <c r="F6849" s="84">
        <f t="shared" ca="1" si="318"/>
        <v>-4.8930546883400004E-3</v>
      </c>
      <c r="G6849" s="119">
        <f>IF(FilterType="FIR",  PRE_CALC!A6797*Fdata, IF(F_default=1,G6848+(4*Fnotch-0)/8192,G6848+(F_stop-F_start)/8192) )</f>
        <v>212312.5</v>
      </c>
      <c r="H6849" s="120">
        <f ca="1">IF(FilterType="FIR", OFFSET(PRE_CALC!B6797,0,DEC_RATE), C6849)</f>
        <v>-119.042227181</v>
      </c>
    </row>
    <row r="6850" spans="2:8" x14ac:dyDescent="0.2">
      <c r="B6850" s="45">
        <f>IF(FilterType="FIR", IF(Extend_fmod, PRE_CALC!I6798*Fm, PRE_CALC!A6798*Fdata), IF(F_default=1,B6849+(4*Fnotch-0)/8192,B6849+(F_stop-F_start)/8192) )</f>
        <v>212343.750000128</v>
      </c>
      <c r="C6850" s="39">
        <f t="shared" si="319"/>
        <v>-3.6823102295386239</v>
      </c>
      <c r="D6850" s="84">
        <f ca="1">IF(FilterType="FIR", IF(Extend_fmod=1,OFFSET(PRE_CALC!J6798,0,DEC_RATE), OFFSET(PRE_CALC!B6798,0,DEC_RATE)), C6850)</f>
        <v>-118.862836892</v>
      </c>
      <c r="E6850" s="84">
        <f t="shared" ca="1" si="320"/>
        <v>102406.249999872</v>
      </c>
      <c r="F6850" s="84">
        <f t="shared" ca="1" si="318"/>
        <v>-4.8930546883400004E-3</v>
      </c>
      <c r="G6850" s="119">
        <f>IF(FilterType="FIR",  PRE_CALC!A6798*Fdata, IF(F_default=1,G6849+(4*Fnotch-0)/8192,G6849+(F_stop-F_start)/8192) )</f>
        <v>212343.750000128</v>
      </c>
      <c r="H6850" s="120">
        <f ca="1">IF(FilterType="FIR", OFFSET(PRE_CALC!B6798,0,DEC_RATE), C6850)</f>
        <v>-118.862836892</v>
      </c>
    </row>
    <row r="6851" spans="2:8" x14ac:dyDescent="0.2">
      <c r="B6851" s="45">
        <f>IF(FilterType="FIR", IF(Extend_fmod, PRE_CALC!I6799*Fm, PRE_CALC!A6799*Fdata), IF(F_default=1,B6850+(4*Fnotch-0)/8192,B6850+(F_stop-F_start)/8192) )</f>
        <v>212375</v>
      </c>
      <c r="C6851" s="39">
        <f t="shared" si="319"/>
        <v>-3.6834103589852845</v>
      </c>
      <c r="D6851" s="84">
        <f ca="1">IF(FilterType="FIR", IF(Extend_fmod=1,OFFSET(PRE_CALC!J6799,0,DEC_RATE), OFFSET(PRE_CALC!B6799,0,DEC_RATE)), C6851)</f>
        <v>-118.68990595299999</v>
      </c>
      <c r="E6851" s="84">
        <f t="shared" ca="1" si="320"/>
        <v>102406.249999872</v>
      </c>
      <c r="F6851" s="84">
        <f t="shared" ca="1" si="318"/>
        <v>-4.8930546883400004E-3</v>
      </c>
      <c r="G6851" s="119">
        <f>IF(FilterType="FIR",  PRE_CALC!A6799*Fdata, IF(F_default=1,G6850+(4*Fnotch-0)/8192,G6850+(F_stop-F_start)/8192) )</f>
        <v>212375</v>
      </c>
      <c r="H6851" s="120">
        <f ca="1">IF(FilterType="FIR", OFFSET(PRE_CALC!B6799,0,DEC_RATE), C6851)</f>
        <v>-118.68990595299999</v>
      </c>
    </row>
    <row r="6852" spans="2:8" x14ac:dyDescent="0.2">
      <c r="B6852" s="45">
        <f>IF(FilterType="FIR", IF(Extend_fmod, PRE_CALC!I6800*Fm, PRE_CALC!A6800*Fdata), IF(F_default=1,B6851+(4*Fnotch-0)/8192,B6851+(F_stop-F_start)/8192) )</f>
        <v>212406.249999872</v>
      </c>
      <c r="C6852" s="39">
        <f t="shared" si="319"/>
        <v>-3.684510660139912</v>
      </c>
      <c r="D6852" s="84">
        <f ca="1">IF(FilterType="FIR", IF(Extend_fmod=1,OFFSET(PRE_CALC!J6800,0,DEC_RATE), OFFSET(PRE_CALC!B6800,0,DEC_RATE)), C6852)</f>
        <v>-118.523215585</v>
      </c>
      <c r="E6852" s="84">
        <f t="shared" ca="1" si="320"/>
        <v>102406.249999872</v>
      </c>
      <c r="F6852" s="84">
        <f t="shared" ca="1" si="318"/>
        <v>-4.8930546883400004E-3</v>
      </c>
      <c r="G6852" s="119">
        <f>IF(FilterType="FIR",  PRE_CALC!A6800*Fdata, IF(F_default=1,G6851+(4*Fnotch-0)/8192,G6851+(F_stop-F_start)/8192) )</f>
        <v>212406.249999872</v>
      </c>
      <c r="H6852" s="120">
        <f ca="1">IF(FilterType="FIR", OFFSET(PRE_CALC!B6800,0,DEC_RATE), C6852)</f>
        <v>-118.523215585</v>
      </c>
    </row>
    <row r="6853" spans="2:8" x14ac:dyDescent="0.2">
      <c r="B6853" s="45">
        <f>IF(FilterType="FIR", IF(Extend_fmod, PRE_CALC!I6801*Fm, PRE_CALC!A6801*Fdata), IF(F_default=1,B6852+(4*Fnotch-0)/8192,B6852+(F_stop-F_start)/8192) )</f>
        <v>212437.5</v>
      </c>
      <c r="C6853" s="39">
        <f t="shared" si="319"/>
        <v>-3.6856111330160992</v>
      </c>
      <c r="D6853" s="84">
        <f ca="1">IF(FilterType="FIR", IF(Extend_fmod=1,OFFSET(PRE_CALC!J6801,0,DEC_RATE), OFFSET(PRE_CALC!B6801,0,DEC_RATE)), C6853)</f>
        <v>-118.36256233100001</v>
      </c>
      <c r="E6853" s="84">
        <f t="shared" ca="1" si="320"/>
        <v>102406.249999872</v>
      </c>
      <c r="F6853" s="84">
        <f t="shared" ca="1" si="318"/>
        <v>-4.8930546883400004E-3</v>
      </c>
      <c r="G6853" s="119">
        <f>IF(FilterType="FIR",  PRE_CALC!A6801*Fdata, IF(F_default=1,G6852+(4*Fnotch-0)/8192,G6852+(F_stop-F_start)/8192) )</f>
        <v>212437.5</v>
      </c>
      <c r="H6853" s="120">
        <f ca="1">IF(FilterType="FIR", OFFSET(PRE_CALC!B6801,0,DEC_RATE), C6853)</f>
        <v>-118.36256233100001</v>
      </c>
    </row>
    <row r="6854" spans="2:8" x14ac:dyDescent="0.2">
      <c r="B6854" s="45">
        <f>IF(FilterType="FIR", IF(Extend_fmod, PRE_CALC!I6802*Fm, PRE_CALC!A6802*Fdata), IF(F_default=1,B6853+(4*Fnotch-0)/8192,B6853+(F_stop-F_start)/8192) )</f>
        <v>212468.750000128</v>
      </c>
      <c r="C6854" s="39">
        <f t="shared" si="319"/>
        <v>-3.6867117776094012</v>
      </c>
      <c r="D6854" s="84">
        <f ca="1">IF(FilterType="FIR", IF(Extend_fmod=1,OFFSET(PRE_CALC!J6802,0,DEC_RATE), OFFSET(PRE_CALC!B6802,0,DEC_RATE)), C6854)</f>
        <v>-118.207756742</v>
      </c>
      <c r="E6854" s="84">
        <f t="shared" ca="1" si="320"/>
        <v>102406.249999872</v>
      </c>
      <c r="F6854" s="84">
        <f t="shared" ca="1" si="318"/>
        <v>-4.8930546883400004E-3</v>
      </c>
      <c r="G6854" s="119">
        <f>IF(FilterType="FIR",  PRE_CALC!A6802*Fdata, IF(F_default=1,G6853+(4*Fnotch-0)/8192,G6853+(F_stop-F_start)/8192) )</f>
        <v>212468.750000128</v>
      </c>
      <c r="H6854" s="120">
        <f ca="1">IF(FilterType="FIR", OFFSET(PRE_CALC!B6802,0,DEC_RATE), C6854)</f>
        <v>-118.207756742</v>
      </c>
    </row>
    <row r="6855" spans="2:8" x14ac:dyDescent="0.2">
      <c r="B6855" s="45">
        <f>IF(FilterType="FIR", IF(Extend_fmod, PRE_CALC!I6803*Fm, PRE_CALC!A6803*Fdata), IF(F_default=1,B6854+(4*Fnotch-0)/8192,B6854+(F_stop-F_start)/8192) )</f>
        <v>212500</v>
      </c>
      <c r="C6855" s="39">
        <f t="shared" si="319"/>
        <v>-3.6878125939153894</v>
      </c>
      <c r="D6855" s="84">
        <f ca="1">IF(FilterType="FIR", IF(Extend_fmod=1,OFFSET(PRE_CALC!J6803,0,DEC_RATE), OFFSET(PRE_CALC!B6803,0,DEC_RATE)), C6855)</f>
        <v>-118.05862222499999</v>
      </c>
      <c r="E6855" s="84">
        <f t="shared" ca="1" si="320"/>
        <v>102406.249999872</v>
      </c>
      <c r="F6855" s="84">
        <f t="shared" ca="1" si="318"/>
        <v>-4.8930546883400004E-3</v>
      </c>
      <c r="G6855" s="119">
        <f>IF(FilterType="FIR",  PRE_CALC!A6803*Fdata, IF(F_default=1,G6854+(4*Fnotch-0)/8192,G6854+(F_stop-F_start)/8192) )</f>
        <v>212500</v>
      </c>
      <c r="H6855" s="120">
        <f ca="1">IF(FilterType="FIR", OFFSET(PRE_CALC!B6803,0,DEC_RATE), C6855)</f>
        <v>-118.05862222499999</v>
      </c>
    </row>
    <row r="6856" spans="2:8" x14ac:dyDescent="0.2">
      <c r="B6856" s="45">
        <f>IF(FilterType="FIR", IF(Extend_fmod, PRE_CALC!I6804*Fm, PRE_CALC!A6804*Fdata), IF(F_default=1,B6855+(4*Fnotch-0)/8192,B6855+(F_stop-F_start)/8192) )</f>
        <v>212531.249999872</v>
      </c>
      <c r="C6856" s="39">
        <f t="shared" si="319"/>
        <v>-3.6889135819476677</v>
      </c>
      <c r="D6856" s="84">
        <f ca="1">IF(FilterType="FIR", IF(Extend_fmod=1,OFFSET(PRE_CALC!J6804,0,DEC_RATE), OFFSET(PRE_CALC!B6804,0,DEC_RATE)), C6856)</f>
        <v>-117.914993994</v>
      </c>
      <c r="E6856" s="84">
        <f t="shared" ca="1" si="320"/>
        <v>102406.249999872</v>
      </c>
      <c r="F6856" s="84">
        <f t="shared" ca="1" si="318"/>
        <v>-4.8930546883400004E-3</v>
      </c>
      <c r="G6856" s="119">
        <f>IF(FilterType="FIR",  PRE_CALC!A6804*Fdata, IF(F_default=1,G6855+(4*Fnotch-0)/8192,G6855+(F_stop-F_start)/8192) )</f>
        <v>212531.249999872</v>
      </c>
      <c r="H6856" s="120">
        <f ca="1">IF(FilterType="FIR", OFFSET(PRE_CALC!B6804,0,DEC_RATE), C6856)</f>
        <v>-117.914993994</v>
      </c>
    </row>
    <row r="6857" spans="2:8" x14ac:dyDescent="0.2">
      <c r="B6857" s="45">
        <f>IF(FilterType="FIR", IF(Extend_fmod, PRE_CALC!I6805*Fm, PRE_CALC!A6805*Fdata), IF(F_default=1,B6856+(4*Fnotch-0)/8192,B6856+(F_stop-F_start)/8192) )</f>
        <v>212562.5</v>
      </c>
      <c r="C6857" s="39">
        <f t="shared" si="319"/>
        <v>-3.6900147417198248</v>
      </c>
      <c r="D6857" s="84">
        <f ca="1">IF(FilterType="FIR", IF(Extend_fmod=1,OFFSET(PRE_CALC!J6805,0,DEC_RATE), OFFSET(PRE_CALC!B6805,0,DEC_RATE)), C6857)</f>
        <v>-117.776718145</v>
      </c>
      <c r="E6857" s="84">
        <f t="shared" ca="1" si="320"/>
        <v>102406.249999872</v>
      </c>
      <c r="F6857" s="84">
        <f t="shared" ca="1" si="318"/>
        <v>-4.8930546883400004E-3</v>
      </c>
      <c r="G6857" s="119">
        <f>IF(FilterType="FIR",  PRE_CALC!A6805*Fdata, IF(F_default=1,G6856+(4*Fnotch-0)/8192,G6856+(F_stop-F_start)/8192) )</f>
        <v>212562.5</v>
      </c>
      <c r="H6857" s="120">
        <f ca="1">IF(FilterType="FIR", OFFSET(PRE_CALC!B6805,0,DEC_RATE), C6857)</f>
        <v>-117.776718145</v>
      </c>
    </row>
    <row r="6858" spans="2:8" x14ac:dyDescent="0.2">
      <c r="B6858" s="45">
        <f>IF(FilterType="FIR", IF(Extend_fmod, PRE_CALC!I6806*Fm, PRE_CALC!A6806*Fdata), IF(F_default=1,B6857+(4*Fnotch-0)/8192,B6857+(F_stop-F_start)/8192) )</f>
        <v>212593.750000128</v>
      </c>
      <c r="C6858" s="39">
        <f t="shared" si="319"/>
        <v>-3.691116073227434</v>
      </c>
      <c r="D6858" s="84">
        <f ca="1">IF(FilterType="FIR", IF(Extend_fmod=1,OFFSET(PRE_CALC!J6806,0,DEC_RATE), OFFSET(PRE_CALC!B6806,0,DEC_RATE)), C6858)</f>
        <v>-117.64365081299999</v>
      </c>
      <c r="E6858" s="84">
        <f t="shared" ca="1" si="320"/>
        <v>102406.249999872</v>
      </c>
      <c r="F6858" s="84">
        <f t="shared" ca="1" si="318"/>
        <v>-4.8930546883400004E-3</v>
      </c>
      <c r="G6858" s="119">
        <f>IF(FilterType="FIR",  PRE_CALC!A6806*Fdata, IF(F_default=1,G6857+(4*Fnotch-0)/8192,G6857+(F_stop-F_start)/8192) )</f>
        <v>212593.750000128</v>
      </c>
      <c r="H6858" s="120">
        <f ca="1">IF(FilterType="FIR", OFFSET(PRE_CALC!B6806,0,DEC_RATE), C6858)</f>
        <v>-117.64365081299999</v>
      </c>
    </row>
    <row r="6859" spans="2:8" x14ac:dyDescent="0.2">
      <c r="B6859" s="45">
        <f>IF(FilterType="FIR", IF(Extend_fmod, PRE_CALC!I6807*Fm, PRE_CALC!A6807*Fdata), IF(F_default=1,B6858+(4*Fnotch-0)/8192,B6858+(F_stop-F_start)/8192) )</f>
        <v>212625</v>
      </c>
      <c r="C6859" s="39">
        <f t="shared" si="319"/>
        <v>-3.6922175764660548</v>
      </c>
      <c r="D6859" s="84">
        <f ca="1">IF(FilterType="FIR", IF(Extend_fmod=1,OFFSET(PRE_CALC!J6807,0,DEC_RATE), OFFSET(PRE_CALC!B6807,0,DEC_RATE)), C6859)</f>
        <v>-117.515657421</v>
      </c>
      <c r="E6859" s="84">
        <f t="shared" ca="1" si="320"/>
        <v>102406.249999872</v>
      </c>
      <c r="F6859" s="84">
        <f t="shared" ca="1" si="318"/>
        <v>-4.8930546883400004E-3</v>
      </c>
      <c r="G6859" s="119">
        <f>IF(FilterType="FIR",  PRE_CALC!A6807*Fdata, IF(F_default=1,G6858+(4*Fnotch-0)/8192,G6858+(F_stop-F_start)/8192) )</f>
        <v>212625</v>
      </c>
      <c r="H6859" s="120">
        <f ca="1">IF(FilterType="FIR", OFFSET(PRE_CALC!B6807,0,DEC_RATE), C6859)</f>
        <v>-117.515657421</v>
      </c>
    </row>
    <row r="6860" spans="2:8" x14ac:dyDescent="0.2">
      <c r="B6860" s="45">
        <f>IF(FilterType="FIR", IF(Extend_fmod, PRE_CALC!I6808*Fm, PRE_CALC!A6808*Fdata), IF(F_default=1,B6859+(4*Fnotch-0)/8192,B6859+(F_stop-F_start)/8192) )</f>
        <v>212656.249999872</v>
      </c>
      <c r="C6860" s="39">
        <f t="shared" si="319"/>
        <v>-3.6933192514492963</v>
      </c>
      <c r="D6860" s="84">
        <f ca="1">IF(FilterType="FIR", IF(Extend_fmod=1,OFFSET(PRE_CALC!J6808,0,DEC_RATE), OFFSET(PRE_CALC!B6808,0,DEC_RATE)), C6860)</f>
        <v>-117.392612001</v>
      </c>
      <c r="E6860" s="84">
        <f t="shared" ca="1" si="320"/>
        <v>102406.249999872</v>
      </c>
      <c r="F6860" s="84">
        <f t="shared" ca="1" si="318"/>
        <v>-4.8930546883400004E-3</v>
      </c>
      <c r="G6860" s="119">
        <f>IF(FilterType="FIR",  PRE_CALC!A6808*Fdata, IF(F_default=1,G6859+(4*Fnotch-0)/8192,G6859+(F_stop-F_start)/8192) )</f>
        <v>212656.249999872</v>
      </c>
      <c r="H6860" s="120">
        <f ca="1">IF(FilterType="FIR", OFFSET(PRE_CALC!B6808,0,DEC_RATE), C6860)</f>
        <v>-117.392612001</v>
      </c>
    </row>
    <row r="6861" spans="2:8" x14ac:dyDescent="0.2">
      <c r="B6861" s="45">
        <f>IF(FilterType="FIR", IF(Extend_fmod, PRE_CALC!I6809*Fm, PRE_CALC!A6809*Fdata), IF(F_default=1,B6860+(4*Fnotch-0)/8192,B6860+(F_stop-F_start)/8192) )</f>
        <v>212687.5</v>
      </c>
      <c r="C6861" s="39">
        <f t="shared" si="319"/>
        <v>-3.6944210981907628</v>
      </c>
      <c r="D6861" s="84">
        <f ca="1">IF(FilterType="FIR", IF(Extend_fmod=1,OFFSET(PRE_CALC!J6809,0,DEC_RATE), OFFSET(PRE_CALC!B6809,0,DEC_RATE)), C6861)</f>
        <v>-117.27439657799999</v>
      </c>
      <c r="E6861" s="84">
        <f t="shared" ca="1" si="320"/>
        <v>102406.249999872</v>
      </c>
      <c r="F6861" s="84">
        <f t="shared" ca="1" si="318"/>
        <v>-4.8930546883400004E-3</v>
      </c>
      <c r="G6861" s="119">
        <f>IF(FilterType="FIR",  PRE_CALC!A6809*Fdata, IF(F_default=1,G6860+(4*Fnotch-0)/8192,G6860+(F_stop-F_start)/8192) )</f>
        <v>212687.5</v>
      </c>
      <c r="H6861" s="120">
        <f ca="1">IF(FilterType="FIR", OFFSET(PRE_CALC!B6809,0,DEC_RATE), C6861)</f>
        <v>-117.27439657799999</v>
      </c>
    </row>
    <row r="6862" spans="2:8" x14ac:dyDescent="0.2">
      <c r="B6862" s="45">
        <f>IF(FilterType="FIR", IF(Extend_fmod, PRE_CALC!I6810*Fm, PRE_CALC!A6810*Fdata), IF(F_default=1,B6861+(4*Fnotch-0)/8192,B6861+(F_stop-F_start)/8192) )</f>
        <v>212718.750000128</v>
      </c>
      <c r="C6862" s="39">
        <f t="shared" si="319"/>
        <v>-3.6955231166860267</v>
      </c>
      <c r="D6862" s="84">
        <f ca="1">IF(FilterType="FIR", IF(Extend_fmod=1,OFFSET(PRE_CALC!J6810,0,DEC_RATE), OFFSET(PRE_CALC!B6810,0,DEC_RATE)), C6862)</f>
        <v>-117.16090061200001</v>
      </c>
      <c r="E6862" s="84">
        <f t="shared" ca="1" si="320"/>
        <v>102406.249999872</v>
      </c>
      <c r="F6862" s="84">
        <f t="shared" ca="1" si="318"/>
        <v>-4.8930546883400004E-3</v>
      </c>
      <c r="G6862" s="119">
        <f>IF(FilterType="FIR",  PRE_CALC!A6810*Fdata, IF(F_default=1,G6861+(4*Fnotch-0)/8192,G6861+(F_stop-F_start)/8192) )</f>
        <v>212718.750000128</v>
      </c>
      <c r="H6862" s="120">
        <f ca="1">IF(FilterType="FIR", OFFSET(PRE_CALC!B6810,0,DEC_RATE), C6862)</f>
        <v>-117.16090061200001</v>
      </c>
    </row>
    <row r="6863" spans="2:8" x14ac:dyDescent="0.2">
      <c r="B6863" s="45">
        <f>IF(FilterType="FIR", IF(Extend_fmod, PRE_CALC!I6811*Fm, PRE_CALC!A6811*Fdata), IF(F_default=1,B6862+(4*Fnotch-0)/8192,B6862+(F_stop-F_start)/8192) )</f>
        <v>212750</v>
      </c>
      <c r="C6863" s="39">
        <f t="shared" si="319"/>
        <v>-3.6966253069306285</v>
      </c>
      <c r="D6863" s="84">
        <f ca="1">IF(FilterType="FIR", IF(Extend_fmod=1,OFFSET(PRE_CALC!J6811,0,DEC_RATE), OFFSET(PRE_CALC!B6811,0,DEC_RATE)), C6863)</f>
        <v>-117.052020501</v>
      </c>
      <c r="E6863" s="84">
        <f t="shared" ca="1" si="320"/>
        <v>102406.249999872</v>
      </c>
      <c r="F6863" s="84">
        <f t="shared" ca="1" si="318"/>
        <v>-4.8930546883400004E-3</v>
      </c>
      <c r="G6863" s="119">
        <f>IF(FilterType="FIR",  PRE_CALC!A6811*Fdata, IF(F_default=1,G6862+(4*Fnotch-0)/8192,G6862+(F_stop-F_start)/8192) )</f>
        <v>212750</v>
      </c>
      <c r="H6863" s="120">
        <f ca="1">IF(FilterType="FIR", OFFSET(PRE_CALC!B6811,0,DEC_RATE), C6863)</f>
        <v>-117.052020501</v>
      </c>
    </row>
    <row r="6864" spans="2:8" x14ac:dyDescent="0.2">
      <c r="B6864" s="45">
        <f>IF(FilterType="FIR", IF(Extend_fmod, PRE_CALC!I6812*Fm, PRE_CALC!A6812*Fdata), IF(F_default=1,B6863+(4*Fnotch-0)/8192,B6863+(F_stop-F_start)/8192) )</f>
        <v>212781.249999872</v>
      </c>
      <c r="C6864" s="39">
        <f t="shared" si="319"/>
        <v>-3.697727668938207</v>
      </c>
      <c r="D6864" s="84">
        <f ca="1">IF(FilterType="FIR", IF(Extend_fmod=1,OFFSET(PRE_CALC!J6812,0,DEC_RATE), OFFSET(PRE_CALC!B6812,0,DEC_RATE)), C6864)</f>
        <v>-116.947659118</v>
      </c>
      <c r="E6864" s="84">
        <f t="shared" ca="1" si="320"/>
        <v>102406.249999872</v>
      </c>
      <c r="F6864" s="84">
        <f t="shared" ca="1" si="318"/>
        <v>-4.8930546883400004E-3</v>
      </c>
      <c r="G6864" s="119">
        <f>IF(FilterType="FIR",  PRE_CALC!A6812*Fdata, IF(F_default=1,G6863+(4*Fnotch-0)/8192,G6863+(F_stop-F_start)/8192) )</f>
        <v>212781.249999872</v>
      </c>
      <c r="H6864" s="120">
        <f ca="1">IF(FilterType="FIR", OFFSET(PRE_CALC!B6812,0,DEC_RATE), C6864)</f>
        <v>-116.947659118</v>
      </c>
    </row>
    <row r="6865" spans="2:8" x14ac:dyDescent="0.2">
      <c r="B6865" s="45">
        <f>IF(FilterType="FIR", IF(Extend_fmod, PRE_CALC!I6813*Fm, PRE_CALC!A6813*Fdata), IF(F_default=1,B6864+(4*Fnotch-0)/8192,B6864+(F_stop-F_start)/8192) )</f>
        <v>212812.5</v>
      </c>
      <c r="C6865" s="39">
        <f t="shared" si="319"/>
        <v>-3.6988302027223741</v>
      </c>
      <c r="D6865" s="84">
        <f ca="1">IF(FilterType="FIR", IF(Extend_fmod=1,OFFSET(PRE_CALC!J6813,0,DEC_RATE), OFFSET(PRE_CALC!B6813,0,DEC_RATE)), C6865)</f>
        <v>-116.847725396</v>
      </c>
      <c r="E6865" s="84">
        <f t="shared" ca="1" si="320"/>
        <v>102406.249999872</v>
      </c>
      <c r="F6865" s="84">
        <f t="shared" ca="1" si="318"/>
        <v>-4.8930546883400004E-3</v>
      </c>
      <c r="G6865" s="119">
        <f>IF(FilterType="FIR",  PRE_CALC!A6813*Fdata, IF(F_default=1,G6864+(4*Fnotch-0)/8192,G6864+(F_stop-F_start)/8192) )</f>
        <v>212812.5</v>
      </c>
      <c r="H6865" s="120">
        <f ca="1">IF(FilterType="FIR", OFFSET(PRE_CALC!B6813,0,DEC_RATE), C6865)</f>
        <v>-116.847725396</v>
      </c>
    </row>
    <row r="6866" spans="2:8" x14ac:dyDescent="0.2">
      <c r="B6866" s="45">
        <f>IF(FilterType="FIR", IF(Extend_fmod, PRE_CALC!I6814*Fm, PRE_CALC!A6814*Fdata), IF(F_default=1,B6865+(4*Fnotch-0)/8192,B6865+(F_stop-F_start)/8192) )</f>
        <v>212843.750000128</v>
      </c>
      <c r="C6866" s="39">
        <f t="shared" si="319"/>
        <v>-3.6999329082786776</v>
      </c>
      <c r="D6866" s="84">
        <f ca="1">IF(FilterType="FIR", IF(Extend_fmod=1,OFFSET(PRE_CALC!J6814,0,DEC_RATE), OFFSET(PRE_CALC!B6814,0,DEC_RATE)), C6866)</f>
        <v>-116.75213395199999</v>
      </c>
      <c r="E6866" s="84">
        <f t="shared" ca="1" si="320"/>
        <v>102406.249999872</v>
      </c>
      <c r="F6866" s="84">
        <f t="shared" ca="1" si="318"/>
        <v>-4.8930546883400004E-3</v>
      </c>
      <c r="G6866" s="119">
        <f>IF(FilterType="FIR",  PRE_CALC!A6814*Fdata, IF(F_default=1,G6865+(4*Fnotch-0)/8192,G6865+(F_stop-F_start)/8192) )</f>
        <v>212843.750000128</v>
      </c>
      <c r="H6866" s="120">
        <f ca="1">IF(FilterType="FIR", OFFSET(PRE_CALC!B6814,0,DEC_RATE), C6866)</f>
        <v>-116.75213395199999</v>
      </c>
    </row>
    <row r="6867" spans="2:8" x14ac:dyDescent="0.2">
      <c r="B6867" s="45">
        <f>IF(FilterType="FIR", IF(Extend_fmod, PRE_CALC!I6815*Fm, PRE_CALC!A6815*Fdata), IF(F_default=1,B6866+(4*Fnotch-0)/8192,B6866+(F_stop-F_start)/8192) )</f>
        <v>212875</v>
      </c>
      <c r="C6867" s="39">
        <f t="shared" si="319"/>
        <v>-3.7010357856026852</v>
      </c>
      <c r="D6867" s="84">
        <f ca="1">IF(FilterType="FIR", IF(Extend_fmod=1,OFFSET(PRE_CALC!J6815,0,DEC_RATE), OFFSET(PRE_CALC!B6815,0,DEC_RATE)), C6867)</f>
        <v>-116.660804743</v>
      </c>
      <c r="E6867" s="84">
        <f t="shared" ca="1" si="320"/>
        <v>102406.249999872</v>
      </c>
      <c r="F6867" s="84">
        <f t="shared" ca="1" si="318"/>
        <v>-4.8930546883400004E-3</v>
      </c>
      <c r="G6867" s="119">
        <f>IF(FilterType="FIR",  PRE_CALC!A6815*Fdata, IF(F_default=1,G6866+(4*Fnotch-0)/8192,G6866+(F_stop-F_start)/8192) )</f>
        <v>212875</v>
      </c>
      <c r="H6867" s="120">
        <f ca="1">IF(FilterType="FIR", OFFSET(PRE_CALC!B6815,0,DEC_RATE), C6867)</f>
        <v>-116.660804743</v>
      </c>
    </row>
    <row r="6868" spans="2:8" x14ac:dyDescent="0.2">
      <c r="B6868" s="45">
        <f>IF(FilterType="FIR", IF(Extend_fmod, PRE_CALC!I6816*Fm, PRE_CALC!A6816*Fdata), IF(F_default=1,B6867+(4*Fnotch-0)/8192,B6867+(F_stop-F_start)/8192) )</f>
        <v>212906.249999872</v>
      </c>
      <c r="C6868" s="39">
        <f t="shared" si="319"/>
        <v>-3.7021388347080193</v>
      </c>
      <c r="D6868" s="84">
        <f ca="1">IF(FilterType="FIR", IF(Extend_fmod=1,OFFSET(PRE_CALC!J6816,0,DEC_RATE), OFFSET(PRE_CALC!B6816,0,DEC_RATE)), C6868)</f>
        <v>-116.57366275</v>
      </c>
      <c r="E6868" s="84">
        <f t="shared" ca="1" si="320"/>
        <v>102406.249999872</v>
      </c>
      <c r="F6868" s="84">
        <f t="shared" ca="1" si="318"/>
        <v>-4.8930546883400004E-3</v>
      </c>
      <c r="G6868" s="119">
        <f>IF(FilterType="FIR",  PRE_CALC!A6816*Fdata, IF(F_default=1,G6867+(4*Fnotch-0)/8192,G6867+(F_stop-F_start)/8192) )</f>
        <v>212906.249999872</v>
      </c>
      <c r="H6868" s="120">
        <f ca="1">IF(FilterType="FIR", OFFSET(PRE_CALC!B6816,0,DEC_RATE), C6868)</f>
        <v>-116.57366275</v>
      </c>
    </row>
    <row r="6869" spans="2:8" x14ac:dyDescent="0.2">
      <c r="B6869" s="45">
        <f>IF(FilterType="FIR", IF(Extend_fmod, PRE_CALC!I6817*Fm, PRE_CALC!A6817*Fdata), IF(F_default=1,B6868+(4*Fnotch-0)/8192,B6868+(F_stop-F_start)/8192) )</f>
        <v>212937.5</v>
      </c>
      <c r="C6869" s="39">
        <f t="shared" si="319"/>
        <v>-3.703242055608313</v>
      </c>
      <c r="D6869" s="84">
        <f ca="1">IF(FilterType="FIR", IF(Extend_fmod=1,OFFSET(PRE_CALC!J6817,0,DEC_RATE), OFFSET(PRE_CALC!B6817,0,DEC_RATE)), C6869)</f>
        <v>-116.490637691</v>
      </c>
      <c r="E6869" s="84">
        <f t="shared" ca="1" si="320"/>
        <v>102406.249999872</v>
      </c>
      <c r="F6869" s="84">
        <f t="shared" ca="1" si="318"/>
        <v>-4.8930546883400004E-3</v>
      </c>
      <c r="G6869" s="119">
        <f>IF(FilterType="FIR",  PRE_CALC!A6817*Fdata, IF(F_default=1,G6868+(4*Fnotch-0)/8192,G6868+(F_stop-F_start)/8192) )</f>
        <v>212937.5</v>
      </c>
      <c r="H6869" s="120">
        <f ca="1">IF(FilterType="FIR", OFFSET(PRE_CALC!B6817,0,DEC_RATE), C6869)</f>
        <v>-116.490637691</v>
      </c>
    </row>
    <row r="6870" spans="2:8" x14ac:dyDescent="0.2">
      <c r="B6870" s="45">
        <f>IF(FilterType="FIR", IF(Extend_fmod, PRE_CALC!I6818*Fm, PRE_CALC!A6818*Fdata), IF(F_default=1,B6869+(4*Fnotch-0)/8192,B6869+(F_stop-F_start)/8192) )</f>
        <v>212968.750000128</v>
      </c>
      <c r="C6870" s="39">
        <f t="shared" si="319"/>
        <v>-3.7043454482991205</v>
      </c>
      <c r="D6870" s="84">
        <f ca="1">IF(FilterType="FIR", IF(Extend_fmod=1,OFFSET(PRE_CALC!J6818,0,DEC_RATE), OFFSET(PRE_CALC!B6818,0,DEC_RATE)), C6870)</f>
        <v>-116.411663765</v>
      </c>
      <c r="E6870" s="84">
        <f t="shared" ca="1" si="320"/>
        <v>102406.249999872</v>
      </c>
      <c r="F6870" s="84">
        <f t="shared" ca="1" si="318"/>
        <v>-4.8930546883400004E-3</v>
      </c>
      <c r="G6870" s="119">
        <f>IF(FilterType="FIR",  PRE_CALC!A6818*Fdata, IF(F_default=1,G6869+(4*Fnotch-0)/8192,G6869+(F_stop-F_start)/8192) )</f>
        <v>212968.750000128</v>
      </c>
      <c r="H6870" s="120">
        <f ca="1">IF(FilterType="FIR", OFFSET(PRE_CALC!B6818,0,DEC_RATE), C6870)</f>
        <v>-116.411663765</v>
      </c>
    </row>
    <row r="6871" spans="2:8" x14ac:dyDescent="0.2">
      <c r="B6871" s="45">
        <f>IF(FilterType="FIR", IF(Extend_fmod, PRE_CALC!I6819*Fm, PRE_CALC!A6819*Fdata), IF(F_default=1,B6870+(4*Fnotch-0)/8192,B6870+(F_stop-F_start)/8192) )</f>
        <v>213000</v>
      </c>
      <c r="C6871" s="39">
        <f t="shared" si="319"/>
        <v>-3.7054490127760031</v>
      </c>
      <c r="D6871" s="84">
        <f ca="1">IF(FilterType="FIR", IF(Extend_fmod=1,OFFSET(PRE_CALC!J6819,0,DEC_RATE), OFFSET(PRE_CALC!B6819,0,DEC_RATE)), C6871)</f>
        <v>-116.336679405</v>
      </c>
      <c r="E6871" s="84">
        <f t="shared" ca="1" si="320"/>
        <v>102406.249999872</v>
      </c>
      <c r="F6871" s="84">
        <f t="shared" ca="1" si="318"/>
        <v>-4.8930546883400004E-3</v>
      </c>
      <c r="G6871" s="119">
        <f>IF(FilterType="FIR",  PRE_CALC!A6819*Fdata, IF(F_default=1,G6870+(4*Fnotch-0)/8192,G6870+(F_stop-F_start)/8192) )</f>
        <v>213000</v>
      </c>
      <c r="H6871" s="120">
        <f ca="1">IF(FilterType="FIR", OFFSET(PRE_CALC!B6819,0,DEC_RATE), C6871)</f>
        <v>-116.336679405</v>
      </c>
    </row>
    <row r="6872" spans="2:8" x14ac:dyDescent="0.2">
      <c r="B6872" s="45">
        <f>IF(FilterType="FIR", IF(Extend_fmod, PRE_CALC!I6820*Fm, PRE_CALC!A6820*Fdata), IF(F_default=1,B6871+(4*Fnotch-0)/8192,B6871+(F_stop-F_start)/8192) )</f>
        <v>213031.249999872</v>
      </c>
      <c r="C6872" s="39">
        <f t="shared" si="319"/>
        <v>-3.7065527490525745</v>
      </c>
      <c r="D6872" s="84">
        <f ca="1">IF(FilterType="FIR", IF(Extend_fmod=1,OFFSET(PRE_CALC!J6820,0,DEC_RATE), OFFSET(PRE_CALC!B6820,0,DEC_RATE)), C6872)</f>
        <v>-116.265627067</v>
      </c>
      <c r="E6872" s="84">
        <f t="shared" ca="1" si="320"/>
        <v>102406.249999872</v>
      </c>
      <c r="F6872" s="84">
        <f t="shared" ca="1" si="318"/>
        <v>-4.8930546883400004E-3</v>
      </c>
      <c r="G6872" s="119">
        <f>IF(FilterType="FIR",  PRE_CALC!A6820*Fdata, IF(F_default=1,G6871+(4*Fnotch-0)/8192,G6871+(F_stop-F_start)/8192) )</f>
        <v>213031.249999872</v>
      </c>
      <c r="H6872" s="120">
        <f ca="1">IF(FilterType="FIR", OFFSET(PRE_CALC!B6820,0,DEC_RATE), C6872)</f>
        <v>-116.265627067</v>
      </c>
    </row>
    <row r="6873" spans="2:8" x14ac:dyDescent="0.2">
      <c r="B6873" s="45">
        <f>IF(FilterType="FIR", IF(Extend_fmod, PRE_CALC!I6821*Fm, PRE_CALC!A6821*Fdata), IF(F_default=1,B6872+(4*Fnotch-0)/8192,B6872+(F_stop-F_start)/8192) )</f>
        <v>213062.5</v>
      </c>
      <c r="C6873" s="39">
        <f t="shared" si="319"/>
        <v>-3.707656657142496</v>
      </c>
      <c r="D6873" s="84">
        <f ca="1">IF(FilterType="FIR", IF(Extend_fmod=1,OFFSET(PRE_CALC!J6821,0,DEC_RATE), OFFSET(PRE_CALC!B6821,0,DEC_RATE)), C6873)</f>
        <v>-116.198453027</v>
      </c>
      <c r="E6873" s="84">
        <f t="shared" ca="1" si="320"/>
        <v>102406.249999872</v>
      </c>
      <c r="F6873" s="84">
        <f t="shared" ca="1" si="318"/>
        <v>-4.8930546883400004E-3</v>
      </c>
      <c r="G6873" s="119">
        <f>IF(FilterType="FIR",  PRE_CALC!A6821*Fdata, IF(F_default=1,G6872+(4*Fnotch-0)/8192,G6872+(F_stop-F_start)/8192) )</f>
        <v>213062.5</v>
      </c>
      <c r="H6873" s="120">
        <f ca="1">IF(FilterType="FIR", OFFSET(PRE_CALC!B6821,0,DEC_RATE), C6873)</f>
        <v>-116.198453027</v>
      </c>
    </row>
    <row r="6874" spans="2:8" x14ac:dyDescent="0.2">
      <c r="B6874" s="45">
        <f>IF(FilterType="FIR", IF(Extend_fmod, PRE_CALC!I6822*Fm, PRE_CALC!A6822*Fdata), IF(F_default=1,B6873+(4*Fnotch-0)/8192,B6873+(F_stop-F_start)/8192) )</f>
        <v>213093.750000128</v>
      </c>
      <c r="C6874" s="39">
        <f t="shared" si="319"/>
        <v>-3.7087607370413189</v>
      </c>
      <c r="D6874" s="84">
        <f ca="1">IF(FilterType="FIR", IF(Extend_fmod=1,OFFSET(PRE_CALC!J6822,0,DEC_RATE), OFFSET(PRE_CALC!B6822,0,DEC_RATE)), C6874)</f>
        <v>-116.135107199</v>
      </c>
      <c r="E6874" s="84">
        <f t="shared" ca="1" si="320"/>
        <v>102406.249999872</v>
      </c>
      <c r="F6874" s="84">
        <f t="shared" ca="1" si="318"/>
        <v>-4.8930546883400004E-3</v>
      </c>
      <c r="G6874" s="119">
        <f>IF(FilterType="FIR",  PRE_CALC!A6822*Fdata, IF(F_default=1,G6873+(4*Fnotch-0)/8192,G6873+(F_stop-F_start)/8192) )</f>
        <v>213093.750000128</v>
      </c>
      <c r="H6874" s="120">
        <f ca="1">IF(FilterType="FIR", OFFSET(PRE_CALC!B6822,0,DEC_RATE), C6874)</f>
        <v>-116.135107199</v>
      </c>
    </row>
    <row r="6875" spans="2:8" x14ac:dyDescent="0.2">
      <c r="B6875" s="45">
        <f>IF(FilterType="FIR", IF(Extend_fmod, PRE_CALC!I6823*Fm, PRE_CALC!A6823*Fdata), IF(F_default=1,B6874+(4*Fnotch-0)/8192,B6874+(F_stop-F_start)/8192) )</f>
        <v>213125</v>
      </c>
      <c r="C6875" s="39">
        <f t="shared" si="319"/>
        <v>-3.7098649887445747</v>
      </c>
      <c r="D6875" s="84">
        <f ca="1">IF(FilterType="FIR", IF(Extend_fmod=1,OFFSET(PRE_CALC!J6823,0,DEC_RATE), OFFSET(PRE_CALC!B6823,0,DEC_RATE)), C6875)</f>
        <v>-116.07554297199999</v>
      </c>
      <c r="E6875" s="84">
        <f t="shared" ca="1" si="320"/>
        <v>102406.249999872</v>
      </c>
      <c r="F6875" s="84">
        <f t="shared" ca="1" si="318"/>
        <v>-4.8930546883400004E-3</v>
      </c>
      <c r="G6875" s="119">
        <f>IF(FilterType="FIR",  PRE_CALC!A6823*Fdata, IF(F_default=1,G6874+(4*Fnotch-0)/8192,G6874+(F_stop-F_start)/8192) )</f>
        <v>213125</v>
      </c>
      <c r="H6875" s="120">
        <f ca="1">IF(FilterType="FIR", OFFSET(PRE_CALC!B6823,0,DEC_RATE), C6875)</f>
        <v>-116.07554297199999</v>
      </c>
    </row>
    <row r="6876" spans="2:8" x14ac:dyDescent="0.2">
      <c r="B6876" s="45">
        <f>IF(FilterType="FIR", IF(Extend_fmod, PRE_CALC!I6824*Fm, PRE_CALC!A6824*Fdata), IF(F_default=1,B6875+(4*Fnotch-0)/8192,B6875+(F_stop-F_start)/8192) )</f>
        <v>213156.249999872</v>
      </c>
      <c r="C6876" s="39">
        <f t="shared" si="319"/>
        <v>-3.7109694122659302</v>
      </c>
      <c r="D6876" s="84">
        <f ca="1">IF(FilterType="FIR", IF(Extend_fmod=1,OFFSET(PRE_CALC!J6824,0,DEC_RATE), OFFSET(PRE_CALC!B6824,0,DEC_RATE)), C6876)</f>
        <v>-116.019717052</v>
      </c>
      <c r="E6876" s="84">
        <f t="shared" ca="1" si="320"/>
        <v>102406.249999872</v>
      </c>
      <c r="F6876" s="84">
        <f t="shared" ca="1" si="318"/>
        <v>-4.8930546883400004E-3</v>
      </c>
      <c r="G6876" s="119">
        <f>IF(FilterType="FIR",  PRE_CALC!A6824*Fdata, IF(F_default=1,G6875+(4*Fnotch-0)/8192,G6875+(F_stop-F_start)/8192) )</f>
        <v>213156.249999872</v>
      </c>
      <c r="H6876" s="120">
        <f ca="1">IF(FilterType="FIR", OFFSET(PRE_CALC!B6824,0,DEC_RATE), C6876)</f>
        <v>-116.019717052</v>
      </c>
    </row>
    <row r="6877" spans="2:8" x14ac:dyDescent="0.2">
      <c r="B6877" s="45">
        <f>IF(FilterType="FIR", IF(Extend_fmod, PRE_CALC!I6825*Fm, PRE_CALC!A6825*Fdata), IF(F_default=1,B6876+(4*Fnotch-0)/8192,B6876+(F_stop-F_start)/8192) )</f>
        <v>213187.5</v>
      </c>
      <c r="C6877" s="39">
        <f t="shared" si="319"/>
        <v>-3.7120740076190391</v>
      </c>
      <c r="D6877" s="84">
        <f ca="1">IF(FilterType="FIR", IF(Extend_fmod=1,OFFSET(PRE_CALC!J6825,0,DEC_RATE), OFFSET(PRE_CALC!B6825,0,DEC_RATE)), C6877)</f>
        <v>-115.967589332</v>
      </c>
      <c r="E6877" s="84">
        <f t="shared" ca="1" si="320"/>
        <v>102406.249999872</v>
      </c>
      <c r="F6877" s="84">
        <f t="shared" ca="1" si="318"/>
        <v>-4.8930546883400004E-3</v>
      </c>
      <c r="G6877" s="119">
        <f>IF(FilterType="FIR",  PRE_CALC!A6825*Fdata, IF(F_default=1,G6876+(4*Fnotch-0)/8192,G6876+(F_stop-F_start)/8192) )</f>
        <v>213187.5</v>
      </c>
      <c r="H6877" s="120">
        <f ca="1">IF(FilterType="FIR", OFFSET(PRE_CALC!B6825,0,DEC_RATE), C6877)</f>
        <v>-115.967589332</v>
      </c>
    </row>
    <row r="6878" spans="2:8" x14ac:dyDescent="0.2">
      <c r="B6878" s="45">
        <f>IF(FilterType="FIR", IF(Extend_fmod, PRE_CALC!I6826*Fm, PRE_CALC!A6826*Fdata), IF(F_default=1,B6877+(4*Fnotch-0)/8192,B6877+(F_stop-F_start)/8192) )</f>
        <v>213218.750000128</v>
      </c>
      <c r="C6878" s="39">
        <f t="shared" si="319"/>
        <v>-3.7131787747994234</v>
      </c>
      <c r="D6878" s="84">
        <f ca="1">IF(FilterType="FIR", IF(Extend_fmod=1,OFFSET(PRE_CALC!J6826,0,DEC_RATE), OFFSET(PRE_CALC!B6826,0,DEC_RATE)), C6878)</f>
        <v>-115.919122759</v>
      </c>
      <c r="E6878" s="84">
        <f t="shared" ca="1" si="320"/>
        <v>102406.249999872</v>
      </c>
      <c r="F6878" s="84">
        <f t="shared" ca="1" si="318"/>
        <v>-4.8930546883400004E-3</v>
      </c>
      <c r="G6878" s="119">
        <f>IF(FilterType="FIR",  PRE_CALC!A6826*Fdata, IF(F_default=1,G6877+(4*Fnotch-0)/8192,G6877+(F_stop-F_start)/8192) )</f>
        <v>213218.750000128</v>
      </c>
      <c r="H6878" s="120">
        <f ca="1">IF(FilterType="FIR", OFFSET(PRE_CALC!B6826,0,DEC_RATE), C6878)</f>
        <v>-115.919122759</v>
      </c>
    </row>
    <row r="6879" spans="2:8" x14ac:dyDescent="0.2">
      <c r="B6879" s="45">
        <f>IF(FilterType="FIR", IF(Extend_fmod, PRE_CALC!I6827*Fm, PRE_CALC!A6827*Fdata), IF(F_default=1,B6878+(4*Fnotch-0)/8192,B6878+(F_stop-F_start)/8192) )</f>
        <v>213250</v>
      </c>
      <c r="C6879" s="39">
        <f t="shared" si="319"/>
        <v>-3.714283713802653</v>
      </c>
      <c r="D6879" s="84">
        <f ca="1">IF(FilterType="FIR", IF(Extend_fmod=1,OFFSET(PRE_CALC!J6827,0,DEC_RATE), OFFSET(PRE_CALC!B6827,0,DEC_RATE)), C6879)</f>
        <v>-115.874283225</v>
      </c>
      <c r="E6879" s="84">
        <f t="shared" ca="1" si="320"/>
        <v>102406.249999872</v>
      </c>
      <c r="F6879" s="84">
        <f t="shared" ca="1" si="318"/>
        <v>-4.8930546883400004E-3</v>
      </c>
      <c r="G6879" s="119">
        <f>IF(FilterType="FIR",  PRE_CALC!A6827*Fdata, IF(F_default=1,G6878+(4*Fnotch-0)/8192,G6878+(F_stop-F_start)/8192) )</f>
        <v>213250</v>
      </c>
      <c r="H6879" s="120">
        <f ca="1">IF(FilterType="FIR", OFFSET(PRE_CALC!B6827,0,DEC_RATE), C6879)</f>
        <v>-115.874283225</v>
      </c>
    </row>
    <row r="6880" spans="2:8" x14ac:dyDescent="0.2">
      <c r="B6880" s="45">
        <f>IF(FilterType="FIR", IF(Extend_fmod, PRE_CALC!I6828*Fm, PRE_CALC!A6828*Fdata), IF(F_default=1,B6879+(4*Fnotch-0)/8192,B6879+(F_stop-F_start)/8192) )</f>
        <v>213281.249999872</v>
      </c>
      <c r="C6880" s="39">
        <f t="shared" si="319"/>
        <v>-3.7153888246423894</v>
      </c>
      <c r="D6880" s="84">
        <f ca="1">IF(FilterType="FIR", IF(Extend_fmod=1,OFFSET(PRE_CALC!J6828,0,DEC_RATE), OFFSET(PRE_CALC!B6828,0,DEC_RATE)), C6880)</f>
        <v>-115.83303945900001</v>
      </c>
      <c r="E6880" s="84">
        <f t="shared" ca="1" si="320"/>
        <v>102406.249999872</v>
      </c>
      <c r="F6880" s="84">
        <f t="shared" ca="1" si="318"/>
        <v>-4.8930546883400004E-3</v>
      </c>
      <c r="G6880" s="119">
        <f>IF(FilterType="FIR",  PRE_CALC!A6828*Fdata, IF(F_default=1,G6879+(4*Fnotch-0)/8192,G6879+(F_stop-F_start)/8192) )</f>
        <v>213281.249999872</v>
      </c>
      <c r="H6880" s="120">
        <f ca="1">IF(FilterType="FIR", OFFSET(PRE_CALC!B6828,0,DEC_RATE), C6880)</f>
        <v>-115.83303945900001</v>
      </c>
    </row>
    <row r="6881" spans="2:8" x14ac:dyDescent="0.2">
      <c r="B6881" s="45">
        <f>IF(FilterType="FIR", IF(Extend_fmod, PRE_CALC!I6829*Fm, PRE_CALC!A6829*Fdata), IF(F_default=1,B6880+(4*Fnotch-0)/8192,B6880+(F_stop-F_start)/8192) )</f>
        <v>213312.5</v>
      </c>
      <c r="C6881" s="39">
        <f t="shared" si="319"/>
        <v>-3.7164941073322657</v>
      </c>
      <c r="D6881" s="84">
        <f ca="1">IF(FilterType="FIR", IF(Extend_fmod=1,OFFSET(PRE_CALC!J6829,0,DEC_RATE), OFFSET(PRE_CALC!B6829,0,DEC_RATE)), C6881)</f>
        <v>-115.79536293699999</v>
      </c>
      <c r="E6881" s="84">
        <f t="shared" ca="1" si="320"/>
        <v>102406.249999872</v>
      </c>
      <c r="F6881" s="84">
        <f t="shared" ca="1" si="318"/>
        <v>-4.8930546883400004E-3</v>
      </c>
      <c r="G6881" s="119">
        <f>IF(FilterType="FIR",  PRE_CALC!A6829*Fdata, IF(F_default=1,G6880+(4*Fnotch-0)/8192,G6880+(F_stop-F_start)/8192) )</f>
        <v>213312.5</v>
      </c>
      <c r="H6881" s="120">
        <f ca="1">IF(FilterType="FIR", OFFSET(PRE_CALC!B6829,0,DEC_RATE), C6881)</f>
        <v>-115.79536293699999</v>
      </c>
    </row>
    <row r="6882" spans="2:8" x14ac:dyDescent="0.2">
      <c r="B6882" s="45">
        <f>IF(FilterType="FIR", IF(Extend_fmod, PRE_CALC!I6830*Fm, PRE_CALC!A6830*Fdata), IF(F_default=1,B6881+(4*Fnotch-0)/8192,B6881+(F_stop-F_start)/8192) )</f>
        <v>213343.750000128</v>
      </c>
      <c r="C6882" s="39">
        <f t="shared" si="319"/>
        <v>-3.7175995618678455</v>
      </c>
      <c r="D6882" s="84">
        <f ca="1">IF(FilterType="FIR", IF(Extend_fmod=1,OFFSET(PRE_CALC!J6830,0,DEC_RATE), OFFSET(PRE_CALC!B6830,0,DEC_RATE)), C6882)</f>
        <v>-115.761227796</v>
      </c>
      <c r="E6882" s="84">
        <f t="shared" ca="1" si="320"/>
        <v>102406.249999872</v>
      </c>
      <c r="F6882" s="84">
        <f t="shared" ca="1" si="318"/>
        <v>-4.8930546883400004E-3</v>
      </c>
      <c r="G6882" s="119">
        <f>IF(FilterType="FIR",  PRE_CALC!A6830*Fdata, IF(F_default=1,G6881+(4*Fnotch-0)/8192,G6881+(F_stop-F_start)/8192) )</f>
        <v>213343.750000128</v>
      </c>
      <c r="H6882" s="120">
        <f ca="1">IF(FilterType="FIR", OFFSET(PRE_CALC!B6830,0,DEC_RATE), C6882)</f>
        <v>-115.761227796</v>
      </c>
    </row>
    <row r="6883" spans="2:8" x14ac:dyDescent="0.2">
      <c r="B6883" s="45">
        <f>IF(FilterType="FIR", IF(Extend_fmod, PRE_CALC!I6831*Fm, PRE_CALC!A6831*Fdata), IF(F_default=1,B6882+(4*Fnotch-0)/8192,B6882+(F_stop-F_start)/8192) )</f>
        <v>213375</v>
      </c>
      <c r="C6883" s="39">
        <f t="shared" si="319"/>
        <v>-3.7187051882446802</v>
      </c>
      <c r="D6883" s="84">
        <f ca="1">IF(FilterType="FIR", IF(Extend_fmod=1,OFFSET(PRE_CALC!J6831,0,DEC_RATE), OFFSET(PRE_CALC!B6831,0,DEC_RATE)), C6883)</f>
        <v>-115.73061076099999</v>
      </c>
      <c r="E6883" s="84">
        <f t="shared" ca="1" si="320"/>
        <v>102406.249999872</v>
      </c>
      <c r="F6883" s="84">
        <f t="shared" ca="1" si="318"/>
        <v>-4.8930546883400004E-3</v>
      </c>
      <c r="G6883" s="119">
        <f>IF(FilterType="FIR",  PRE_CALC!A6831*Fdata, IF(F_default=1,G6882+(4*Fnotch-0)/8192,G6882+(F_stop-F_start)/8192) )</f>
        <v>213375</v>
      </c>
      <c r="H6883" s="120">
        <f ca="1">IF(FilterType="FIR", OFFSET(PRE_CALC!B6831,0,DEC_RATE), C6883)</f>
        <v>-115.73061076099999</v>
      </c>
    </row>
    <row r="6884" spans="2:8" x14ac:dyDescent="0.2">
      <c r="B6884" s="45">
        <f>IF(FilterType="FIR", IF(Extend_fmod, PRE_CALC!I6832*Fm, PRE_CALC!A6832*Fdata), IF(F_default=1,B6883+(4*Fnotch-0)/8192,B6883+(F_stop-F_start)/8192) )</f>
        <v>213406.249999872</v>
      </c>
      <c r="C6884" s="39">
        <f t="shared" si="319"/>
        <v>-3.7198109864764333</v>
      </c>
      <c r="D6884" s="84">
        <f ca="1">IF(FilterType="FIR", IF(Extend_fmod=1,OFFSET(PRE_CALC!J6832,0,DEC_RATE), OFFSET(PRE_CALC!B6832,0,DEC_RATE)), C6884)</f>
        <v>-115.703491074</v>
      </c>
      <c r="E6884" s="84">
        <f t="shared" ca="1" si="320"/>
        <v>102406.249999872</v>
      </c>
      <c r="F6884" s="84">
        <f t="shared" ca="1" si="318"/>
        <v>-4.8930546883400004E-3</v>
      </c>
      <c r="G6884" s="119">
        <f>IF(FilterType="FIR",  PRE_CALC!A6832*Fdata, IF(F_default=1,G6883+(4*Fnotch-0)/8192,G6883+(F_stop-F_start)/8192) )</f>
        <v>213406.249999872</v>
      </c>
      <c r="H6884" s="120">
        <f ca="1">IF(FilterType="FIR", OFFSET(PRE_CALC!B6832,0,DEC_RATE), C6884)</f>
        <v>-115.703491074</v>
      </c>
    </row>
    <row r="6885" spans="2:8" x14ac:dyDescent="0.2">
      <c r="B6885" s="45">
        <f>IF(FilterType="FIR", IF(Extend_fmod, PRE_CALC!I6833*Fm, PRE_CALC!A6833*Fdata), IF(F_default=1,B6884+(4*Fnotch-0)/8192,B6884+(F_stop-F_start)/8192) )</f>
        <v>213437.5</v>
      </c>
      <c r="C6885" s="39">
        <f t="shared" si="319"/>
        <v>-3.7209169565767541</v>
      </c>
      <c r="D6885" s="84">
        <f ca="1">IF(FilterType="FIR", IF(Extend_fmod=1,OFFSET(PRE_CALC!J6833,0,DEC_RATE), OFFSET(PRE_CALC!B6833,0,DEC_RATE)), C6885)</f>
        <v>-115.67985044</v>
      </c>
      <c r="E6885" s="84">
        <f t="shared" ca="1" si="320"/>
        <v>102406.249999872</v>
      </c>
      <c r="F6885" s="84">
        <f t="shared" ca="1" si="318"/>
        <v>-4.8930546883400004E-3</v>
      </c>
      <c r="G6885" s="119">
        <f>IF(FilterType="FIR",  PRE_CALC!A6833*Fdata, IF(F_default=1,G6884+(4*Fnotch-0)/8192,G6884+(F_stop-F_start)/8192) )</f>
        <v>213437.5</v>
      </c>
      <c r="H6885" s="120">
        <f ca="1">IF(FilterType="FIR", OFFSET(PRE_CALC!B6833,0,DEC_RATE), C6885)</f>
        <v>-115.67985044</v>
      </c>
    </row>
    <row r="6886" spans="2:8" x14ac:dyDescent="0.2">
      <c r="B6886" s="45">
        <f>IF(FilterType="FIR", IF(Extend_fmod, PRE_CALC!I6834*Fm, PRE_CALC!A6834*Fdata), IF(F_default=1,B6885+(4*Fnotch-0)/8192,B6885+(F_stop-F_start)/8192) )</f>
        <v>213468.750000128</v>
      </c>
      <c r="C6886" s="39">
        <f t="shared" si="319"/>
        <v>-3.7220230985412099</v>
      </c>
      <c r="D6886" s="84">
        <f ca="1">IF(FilterType="FIR", IF(Extend_fmod=1,OFFSET(PRE_CALC!J6834,0,DEC_RATE), OFFSET(PRE_CALC!B6834,0,DEC_RATE)), C6886)</f>
        <v>-115.659672973</v>
      </c>
      <c r="E6886" s="84">
        <f t="shared" ca="1" si="320"/>
        <v>102406.249999872</v>
      </c>
      <c r="F6886" s="84">
        <f t="shared" ca="1" si="318"/>
        <v>-4.8930546883400004E-3</v>
      </c>
      <c r="G6886" s="119">
        <f>IF(FilterType="FIR",  PRE_CALC!A6834*Fdata, IF(F_default=1,G6885+(4*Fnotch-0)/8192,G6885+(F_stop-F_start)/8192) )</f>
        <v>213468.750000128</v>
      </c>
      <c r="H6886" s="120">
        <f ca="1">IF(FilterType="FIR", OFFSET(PRE_CALC!B6834,0,DEC_RATE), C6886)</f>
        <v>-115.659672973</v>
      </c>
    </row>
    <row r="6887" spans="2:8" x14ac:dyDescent="0.2">
      <c r="B6887" s="45">
        <f>IF(FilterType="FIR", IF(Extend_fmod, PRE_CALC!I6835*Fm, PRE_CALC!A6835*Fdata), IF(F_default=1,B6886+(4*Fnotch-0)/8192,B6886+(F_stop-F_start)/8192) )</f>
        <v>213500</v>
      </c>
      <c r="C6887" s="39">
        <f t="shared" si="319"/>
        <v>-3.7231294123653265</v>
      </c>
      <c r="D6887" s="84">
        <f ca="1">IF(FilterType="FIR", IF(Extend_fmod=1,OFFSET(PRE_CALC!J6835,0,DEC_RATE), OFFSET(PRE_CALC!B6835,0,DEC_RATE)), C6887)</f>
        <v>-115.64294515</v>
      </c>
      <c r="E6887" s="84">
        <f t="shared" ca="1" si="320"/>
        <v>102406.249999872</v>
      </c>
      <c r="F6887" s="84">
        <f t="shared" ca="1" si="318"/>
        <v>-4.8930546883400004E-3</v>
      </c>
      <c r="G6887" s="119">
        <f>IF(FilterType="FIR",  PRE_CALC!A6835*Fdata, IF(F_default=1,G6886+(4*Fnotch-0)/8192,G6886+(F_stop-F_start)/8192) )</f>
        <v>213500</v>
      </c>
      <c r="H6887" s="120">
        <f ca="1">IF(FilterType="FIR", OFFSET(PRE_CALC!B6835,0,DEC_RATE), C6887)</f>
        <v>-115.64294515</v>
      </c>
    </row>
    <row r="6888" spans="2:8" x14ac:dyDescent="0.2">
      <c r="B6888" s="45">
        <f>IF(FilterType="FIR", IF(Extend_fmod, PRE_CALC!I6836*Fm, PRE_CALC!A6836*Fdata), IF(F_default=1,B6887+(4*Fnotch-0)/8192,B6887+(F_stop-F_start)/8192) )</f>
        <v>213531.249999872</v>
      </c>
      <c r="C6888" s="39">
        <f t="shared" si="319"/>
        <v>-3.7242358980627852</v>
      </c>
      <c r="D6888" s="84">
        <f ca="1">IF(FilterType="FIR", IF(Extend_fmod=1,OFFSET(PRE_CALC!J6836,0,DEC_RATE), OFFSET(PRE_CALC!B6836,0,DEC_RATE)), C6888)</f>
        <v>-115.629655779</v>
      </c>
      <c r="E6888" s="84">
        <f t="shared" ca="1" si="320"/>
        <v>102406.249999872</v>
      </c>
      <c r="F6888" s="84">
        <f t="shared" ca="1" si="318"/>
        <v>-4.8930546883400004E-3</v>
      </c>
      <c r="G6888" s="119">
        <f>IF(FilterType="FIR",  PRE_CALC!A6836*Fdata, IF(F_default=1,G6887+(4*Fnotch-0)/8192,G6887+(F_stop-F_start)/8192) )</f>
        <v>213531.249999872</v>
      </c>
      <c r="H6888" s="120">
        <f ca="1">IF(FilterType="FIR", OFFSET(PRE_CALC!B6836,0,DEC_RATE), C6888)</f>
        <v>-115.629655779</v>
      </c>
    </row>
    <row r="6889" spans="2:8" x14ac:dyDescent="0.2">
      <c r="B6889" s="45">
        <f>IF(FilterType="FIR", IF(Extend_fmod, PRE_CALC!I6837*Fm, PRE_CALC!A6837*Fdata), IF(F_default=1,B6888+(4*Fnotch-0)/8192,B6888+(F_stop-F_start)/8192) )</f>
        <v>213562.5</v>
      </c>
      <c r="C6889" s="39">
        <f t="shared" si="319"/>
        <v>-3.7253425556472752</v>
      </c>
      <c r="D6889" s="84">
        <f ca="1">IF(FilterType="FIR", IF(Extend_fmod=1,OFFSET(PRE_CALC!J6837,0,DEC_RATE), OFFSET(PRE_CALC!B6837,0,DEC_RATE)), C6889)</f>
        <v>-115.61979596400001</v>
      </c>
      <c r="E6889" s="84">
        <f t="shared" ca="1" si="320"/>
        <v>102406.249999872</v>
      </c>
      <c r="F6889" s="84">
        <f t="shared" ca="1" si="318"/>
        <v>-4.8930546883400004E-3</v>
      </c>
      <c r="G6889" s="119">
        <f>IF(FilterType="FIR",  PRE_CALC!A6837*Fdata, IF(F_default=1,G6888+(4*Fnotch-0)/8192,G6888+(F_stop-F_start)/8192) )</f>
        <v>213562.5</v>
      </c>
      <c r="H6889" s="120">
        <f ca="1">IF(FilterType="FIR", OFFSET(PRE_CALC!B6837,0,DEC_RATE), C6889)</f>
        <v>-115.61979596400001</v>
      </c>
    </row>
    <row r="6890" spans="2:8" x14ac:dyDescent="0.2">
      <c r="B6890" s="45">
        <f>IF(FilterType="FIR", IF(Extend_fmod, PRE_CALC!I6838*Fm, PRE_CALC!A6838*Fdata), IF(F_default=1,B6889+(4*Fnotch-0)/8192,B6889+(F_stop-F_start)/8192) )</f>
        <v>213593.750000128</v>
      </c>
      <c r="C6890" s="39">
        <f t="shared" si="319"/>
        <v>-3.7264493851143241</v>
      </c>
      <c r="D6890" s="84">
        <f ca="1">IF(FilterType="FIR", IF(Extend_fmod=1,OFFSET(PRE_CALC!J6838,0,DEC_RATE), OFFSET(PRE_CALC!B6838,0,DEC_RATE)), C6890)</f>
        <v>-115.61335908300001</v>
      </c>
      <c r="E6890" s="84">
        <f t="shared" ca="1" si="320"/>
        <v>102406.249999872</v>
      </c>
      <c r="F6890" s="84">
        <f t="shared" ca="1" si="318"/>
        <v>-4.8930546883400004E-3</v>
      </c>
      <c r="G6890" s="119">
        <f>IF(FilterType="FIR",  PRE_CALC!A6838*Fdata, IF(F_default=1,G6889+(4*Fnotch-0)/8192,G6889+(F_stop-F_start)/8192) )</f>
        <v>213593.750000128</v>
      </c>
      <c r="H6890" s="120">
        <f ca="1">IF(FilterType="FIR", OFFSET(PRE_CALC!B6838,0,DEC_RATE), C6890)</f>
        <v>-115.61335908300001</v>
      </c>
    </row>
    <row r="6891" spans="2:8" x14ac:dyDescent="0.2">
      <c r="B6891" s="45">
        <f>IF(FilterType="FIR", IF(Extend_fmod, PRE_CALC!I6839*Fm, PRE_CALC!A6839*Fdata), IF(F_default=1,B6890+(4*Fnotch-0)/8192,B6890+(F_stop-F_start)/8192) )</f>
        <v>213625</v>
      </c>
      <c r="C6891" s="39">
        <f t="shared" si="319"/>
        <v>-3.7275563864594874</v>
      </c>
      <c r="D6891" s="84">
        <f ca="1">IF(FilterType="FIR", IF(Extend_fmod=1,OFFSET(PRE_CALC!J6839,0,DEC_RATE), OFFSET(PRE_CALC!B6839,0,DEC_RATE)), C6891)</f>
        <v>-115.61034076999999</v>
      </c>
      <c r="E6891" s="84">
        <f t="shared" ca="1" si="320"/>
        <v>102406.249999872</v>
      </c>
      <c r="F6891" s="84">
        <f t="shared" ca="1" si="318"/>
        <v>-4.8930546883400004E-3</v>
      </c>
      <c r="G6891" s="119">
        <f>IF(FilterType="FIR",  PRE_CALC!A6839*Fdata, IF(F_default=1,G6890+(4*Fnotch-0)/8192,G6890+(F_stop-F_start)/8192) )</f>
        <v>213625</v>
      </c>
      <c r="H6891" s="120">
        <f ca="1">IF(FilterType="FIR", OFFSET(PRE_CALC!B6839,0,DEC_RATE), C6891)</f>
        <v>-115.61034076999999</v>
      </c>
    </row>
    <row r="6892" spans="2:8" x14ac:dyDescent="0.2">
      <c r="B6892" s="45">
        <f>IF(FilterType="FIR", IF(Extend_fmod, PRE_CALC!I6840*Fm, PRE_CALC!A6840*Fdata), IF(F_default=1,B6891+(4*Fnotch-0)/8192,B6891+(F_stop-F_start)/8192) )</f>
        <v>213656.249999872</v>
      </c>
      <c r="C6892" s="39">
        <f t="shared" si="319"/>
        <v>-3.7286635596964262</v>
      </c>
      <c r="D6892" s="84">
        <f ca="1">IF(FilterType="FIR", IF(Extend_fmod=1,OFFSET(PRE_CALC!J6840,0,DEC_RATE), OFFSET(PRE_CALC!B6840,0,DEC_RATE)), C6892)</f>
        <v>-115.61073890500001</v>
      </c>
      <c r="E6892" s="84">
        <f t="shared" ca="1" si="320"/>
        <v>102406.249999872</v>
      </c>
      <c r="F6892" s="84">
        <f t="shared" ca="1" si="318"/>
        <v>-4.8930546883400004E-3</v>
      </c>
      <c r="G6892" s="119">
        <f>IF(FilterType="FIR",  PRE_CALC!A6840*Fdata, IF(F_default=1,G6891+(4*Fnotch-0)/8192,G6891+(F_stop-F_start)/8192) )</f>
        <v>213656.249999872</v>
      </c>
      <c r="H6892" s="120">
        <f ca="1">IF(FilterType="FIR", OFFSET(PRE_CALC!B6840,0,DEC_RATE), C6892)</f>
        <v>-115.61073890500001</v>
      </c>
    </row>
    <row r="6893" spans="2:8" x14ac:dyDescent="0.2">
      <c r="B6893" s="45">
        <f>IF(FilterType="FIR", IF(Extend_fmod, PRE_CALC!I6841*Fm, PRE_CALC!A6841*Fdata), IF(F_default=1,B6892+(4*Fnotch-0)/8192,B6892+(F_stop-F_start)/8192) )</f>
        <v>213687.5</v>
      </c>
      <c r="C6893" s="39">
        <f t="shared" si="319"/>
        <v>-3.7297709048388583</v>
      </c>
      <c r="D6893" s="84">
        <f ca="1">IF(FilterType="FIR", IF(Extend_fmod=1,OFFSET(PRE_CALC!J6841,0,DEC_RATE), OFFSET(PRE_CALC!B6841,0,DEC_RATE)), C6893)</f>
        <v>-115.61455360799999</v>
      </c>
      <c r="E6893" s="84">
        <f t="shared" ca="1" si="320"/>
        <v>102406.249999872</v>
      </c>
      <c r="F6893" s="84">
        <f t="shared" ca="1" si="318"/>
        <v>-4.8930546883400004E-3</v>
      </c>
      <c r="G6893" s="119">
        <f>IF(FilterType="FIR",  PRE_CALC!A6841*Fdata, IF(F_default=1,G6892+(4*Fnotch-0)/8192,G6892+(F_stop-F_start)/8192) )</f>
        <v>213687.5</v>
      </c>
      <c r="H6893" s="120">
        <f ca="1">IF(FilterType="FIR", OFFSET(PRE_CALC!B6841,0,DEC_RATE), C6893)</f>
        <v>-115.61455360799999</v>
      </c>
    </row>
    <row r="6894" spans="2:8" x14ac:dyDescent="0.2">
      <c r="B6894" s="45">
        <f>IF(FilterType="FIR", IF(Extend_fmod, PRE_CALC!I6842*Fm, PRE_CALC!A6842*Fdata), IF(F_default=1,B6893+(4*Fnotch-0)/8192,B6893+(F_stop-F_start)/8192) )</f>
        <v>213718.750000128</v>
      </c>
      <c r="C6894" s="39">
        <f t="shared" si="319"/>
        <v>-3.7308784218822852</v>
      </c>
      <c r="D6894" s="84">
        <f ca="1">IF(FilterType="FIR", IF(Extend_fmod=1,OFFSET(PRE_CALC!J6842,0,DEC_RATE), OFFSET(PRE_CALC!B6842,0,DEC_RATE)), C6894)</f>
        <v>-115.62178724100001</v>
      </c>
      <c r="E6894" s="84">
        <f t="shared" ca="1" si="320"/>
        <v>102406.249999872</v>
      </c>
      <c r="F6894" s="84">
        <f t="shared" ca="1" si="318"/>
        <v>-4.8930546883400004E-3</v>
      </c>
      <c r="G6894" s="119">
        <f>IF(FilterType="FIR",  PRE_CALC!A6842*Fdata, IF(F_default=1,G6893+(4*Fnotch-0)/8192,G6893+(F_stop-F_start)/8192) )</f>
        <v>213718.750000128</v>
      </c>
      <c r="H6894" s="120">
        <f ca="1">IF(FilterType="FIR", OFFSET(PRE_CALC!B6842,0,DEC_RATE), C6894)</f>
        <v>-115.62178724100001</v>
      </c>
    </row>
    <row r="6895" spans="2:8" x14ac:dyDescent="0.2">
      <c r="B6895" s="45">
        <f>IF(FilterType="FIR", IF(Extend_fmod, PRE_CALC!I6843*Fm, PRE_CALC!A6843*Fdata), IF(F_default=1,B6894+(4*Fnotch-0)/8192,B6894+(F_stop-F_start)/8192) )</f>
        <v>213750</v>
      </c>
      <c r="C6895" s="39">
        <f t="shared" si="319"/>
        <v>-3.7319861108222732</v>
      </c>
      <c r="D6895" s="84">
        <f ca="1">IF(FilterType="FIR", IF(Extend_fmod=1,OFFSET(PRE_CALC!J6843,0,DEC_RATE), OFFSET(PRE_CALC!B6843,0,DEC_RATE)), C6895)</f>
        <v>-115.632444413</v>
      </c>
      <c r="E6895" s="84">
        <f t="shared" ca="1" si="320"/>
        <v>102406.249999872</v>
      </c>
      <c r="F6895" s="84">
        <f t="shared" ca="1" si="318"/>
        <v>-4.8930546883400004E-3</v>
      </c>
      <c r="G6895" s="119">
        <f>IF(FilterType="FIR",  PRE_CALC!A6843*Fdata, IF(F_default=1,G6894+(4*Fnotch-0)/8192,G6894+(F_stop-F_start)/8192) )</f>
        <v>213750</v>
      </c>
      <c r="H6895" s="120">
        <f ca="1">IF(FilterType="FIR", OFFSET(PRE_CALC!B6843,0,DEC_RATE), C6895)</f>
        <v>-115.632444413</v>
      </c>
    </row>
    <row r="6896" spans="2:8" x14ac:dyDescent="0.2">
      <c r="B6896" s="45">
        <f>IF(FilterType="FIR", IF(Extend_fmod, PRE_CALC!I6844*Fm, PRE_CALC!A6844*Fdata), IF(F_default=1,B6895+(4*Fnotch-0)/8192,B6895+(F_stop-F_start)/8192) )</f>
        <v>213781.249999872</v>
      </c>
      <c r="C6896" s="39">
        <f t="shared" si="319"/>
        <v>-3.7330939716725187</v>
      </c>
      <c r="D6896" s="84">
        <f ca="1">IF(FilterType="FIR", IF(Extend_fmod=1,OFFSET(PRE_CALC!J6844,0,DEC_RATE), OFFSET(PRE_CALC!B6844,0,DEC_RATE)), C6896)</f>
        <v>-115.646532001</v>
      </c>
      <c r="E6896" s="84">
        <f t="shared" ca="1" si="320"/>
        <v>102406.249999872</v>
      </c>
      <c r="F6896" s="84">
        <f t="shared" ca="1" si="318"/>
        <v>-4.8930546883400004E-3</v>
      </c>
      <c r="G6896" s="119">
        <f>IF(FilterType="FIR",  PRE_CALC!A6844*Fdata, IF(F_default=1,G6895+(4*Fnotch-0)/8192,G6895+(F_stop-F_start)/8192) )</f>
        <v>213781.249999872</v>
      </c>
      <c r="H6896" s="120">
        <f ca="1">IF(FilterType="FIR", OFFSET(PRE_CALC!B6844,0,DEC_RATE), C6896)</f>
        <v>-115.646532001</v>
      </c>
    </row>
    <row r="6897" spans="2:8" x14ac:dyDescent="0.2">
      <c r="B6897" s="45">
        <f>IF(FilterType="FIR", IF(Extend_fmod, PRE_CALC!I6845*Fm, PRE_CALC!A6845*Fdata), IF(F_default=1,B6896+(4*Fnotch-0)/8192,B6896+(F_stop-F_start)/8192) )</f>
        <v>213812.5</v>
      </c>
      <c r="C6897" s="39">
        <f t="shared" si="319"/>
        <v>-3.7342020044466939</v>
      </c>
      <c r="D6897" s="84">
        <f ca="1">IF(FilterType="FIR", IF(Extend_fmod=1,OFFSET(PRE_CALC!J6845,0,DEC_RATE), OFFSET(PRE_CALC!B6845,0,DEC_RATE)), C6897)</f>
        <v>-115.66405915999999</v>
      </c>
      <c r="E6897" s="84">
        <f t="shared" ca="1" si="320"/>
        <v>102406.249999872</v>
      </c>
      <c r="F6897" s="84">
        <f t="shared" ca="1" si="318"/>
        <v>-4.8930546883400004E-3</v>
      </c>
      <c r="G6897" s="119">
        <f>IF(FilterType="FIR",  PRE_CALC!A6845*Fdata, IF(F_default=1,G6896+(4*Fnotch-0)/8192,G6896+(F_stop-F_start)/8192) )</f>
        <v>213812.5</v>
      </c>
      <c r="H6897" s="120">
        <f ca="1">IF(FilterType="FIR", OFFSET(PRE_CALC!B6845,0,DEC_RATE), C6897)</f>
        <v>-115.66405915999999</v>
      </c>
    </row>
    <row r="6898" spans="2:8" x14ac:dyDescent="0.2">
      <c r="B6898" s="45">
        <f>IF(FilterType="FIR", IF(Extend_fmod, PRE_CALC!I6846*Fm, PRE_CALC!A6846*Fdata), IF(F_default=1,B6897+(4*Fnotch-0)/8192,B6897+(F_stop-F_start)/8192) )</f>
        <v>213843.750000128</v>
      </c>
      <c r="C6898" s="39">
        <f t="shared" si="319"/>
        <v>-3.7353102091403505</v>
      </c>
      <c r="D6898" s="84">
        <f ca="1">IF(FilterType="FIR", IF(Extend_fmod=1,OFFSET(PRE_CALC!J6846,0,DEC_RATE), OFFSET(PRE_CALC!B6846,0,DEC_RATE)), C6898)</f>
        <v>-115.685037357</v>
      </c>
      <c r="E6898" s="84">
        <f t="shared" ca="1" si="320"/>
        <v>102406.249999872</v>
      </c>
      <c r="F6898" s="84">
        <f t="shared" ca="1" si="318"/>
        <v>-4.8930546883400004E-3</v>
      </c>
      <c r="G6898" s="119">
        <f>IF(FilterType="FIR",  PRE_CALC!A6846*Fdata, IF(F_default=1,G6897+(4*Fnotch-0)/8192,G6897+(F_stop-F_start)/8192) )</f>
        <v>213843.750000128</v>
      </c>
      <c r="H6898" s="120">
        <f ca="1">IF(FilterType="FIR", OFFSET(PRE_CALC!B6846,0,DEC_RATE), C6898)</f>
        <v>-115.685037357</v>
      </c>
    </row>
    <row r="6899" spans="2:8" x14ac:dyDescent="0.2">
      <c r="B6899" s="45">
        <f>IF(FilterType="FIR", IF(Extend_fmod, PRE_CALC!I6847*Fm, PRE_CALC!A6847*Fdata), IF(F_default=1,B6898+(4*Fnotch-0)/8192,B6898+(F_stop-F_start)/8192) )</f>
        <v>213875</v>
      </c>
      <c r="C6899" s="39">
        <f t="shared" si="319"/>
        <v>-3.73641858574904</v>
      </c>
      <c r="D6899" s="84">
        <f ca="1">IF(FilterType="FIR", IF(Extend_fmod=1,OFFSET(PRE_CALC!J6847,0,DEC_RATE), OFFSET(PRE_CALC!B6847,0,DEC_RATE)), C6899)</f>
        <v>-115.709480404</v>
      </c>
      <c r="E6899" s="84">
        <f t="shared" ca="1" si="320"/>
        <v>102406.249999872</v>
      </c>
      <c r="F6899" s="84">
        <f t="shared" ca="1" si="318"/>
        <v>-4.8930546883400004E-3</v>
      </c>
      <c r="G6899" s="119">
        <f>IF(FilterType="FIR",  PRE_CALC!A6847*Fdata, IF(F_default=1,G6898+(4*Fnotch-0)/8192,G6898+(F_stop-F_start)/8192) )</f>
        <v>213875</v>
      </c>
      <c r="H6899" s="120">
        <f ca="1">IF(FilterType="FIR", OFFSET(PRE_CALC!B6847,0,DEC_RATE), C6899)</f>
        <v>-115.709480404</v>
      </c>
    </row>
    <row r="6900" spans="2:8" x14ac:dyDescent="0.2">
      <c r="B6900" s="45">
        <f>IF(FilterType="FIR", IF(Extend_fmod, PRE_CALC!I6848*Fm, PRE_CALC!A6848*Fdata), IF(F_default=1,B6899+(4*Fnotch-0)/8192,B6899+(F_stop-F_start)/8192) )</f>
        <v>213906.249999872</v>
      </c>
      <c r="C6900" s="39">
        <f t="shared" si="319"/>
        <v>-3.7375271342864265</v>
      </c>
      <c r="D6900" s="84">
        <f ca="1">IF(FilterType="FIR", IF(Extend_fmod=1,OFFSET(PRE_CALC!J6848,0,DEC_RATE), OFFSET(PRE_CALC!B6848,0,DEC_RATE)), C6900)</f>
        <v>-115.737404494</v>
      </c>
      <c r="E6900" s="84">
        <f t="shared" ca="1" si="320"/>
        <v>102406.249999872</v>
      </c>
      <c r="F6900" s="84">
        <f t="shared" ca="1" si="318"/>
        <v>-4.8930546883400004E-3</v>
      </c>
      <c r="G6900" s="119">
        <f>IF(FilterType="FIR",  PRE_CALC!A6848*Fdata, IF(F_default=1,G6899+(4*Fnotch-0)/8192,G6899+(F_stop-F_start)/8192) )</f>
        <v>213906.249999872</v>
      </c>
      <c r="H6900" s="120">
        <f ca="1">IF(FilterType="FIR", OFFSET(PRE_CALC!B6848,0,DEC_RATE), C6900)</f>
        <v>-115.737404494</v>
      </c>
    </row>
    <row r="6901" spans="2:8" x14ac:dyDescent="0.2">
      <c r="B6901" s="45">
        <f>IF(FilterType="FIR", IF(Extend_fmod, PRE_CALC!I6849*Fm, PRE_CALC!A6849*Fdata), IF(F_default=1,B6900+(4*Fnotch-0)/8192,B6900+(F_stop-F_start)/8192) )</f>
        <v>213937.5</v>
      </c>
      <c r="C6901" s="39">
        <f t="shared" si="319"/>
        <v>-3.7386358547662555</v>
      </c>
      <c r="D6901" s="84">
        <f ca="1">IF(FilterType="FIR", IF(Extend_fmod=1,OFFSET(PRE_CALC!J6849,0,DEC_RATE), OFFSET(PRE_CALC!B6849,0,DEC_RATE)), C6901)</f>
        <v>-115.768828251</v>
      </c>
      <c r="E6901" s="84">
        <f t="shared" ca="1" si="320"/>
        <v>102406.249999872</v>
      </c>
      <c r="F6901" s="84">
        <f t="shared" ca="1" si="318"/>
        <v>-4.8930546883400004E-3</v>
      </c>
      <c r="G6901" s="119">
        <f>IF(FilterType="FIR",  PRE_CALC!A6849*Fdata, IF(F_default=1,G6900+(4*Fnotch-0)/8192,G6900+(F_stop-F_start)/8192) )</f>
        <v>213937.5</v>
      </c>
      <c r="H6901" s="120">
        <f ca="1">IF(FilterType="FIR", OFFSET(PRE_CALC!B6849,0,DEC_RATE), C6901)</f>
        <v>-115.768828251</v>
      </c>
    </row>
    <row r="6902" spans="2:8" x14ac:dyDescent="0.2">
      <c r="B6902" s="45">
        <f>IF(FilterType="FIR", IF(Extend_fmod, PRE_CALC!I6850*Fm, PRE_CALC!A6850*Fdata), IF(F_default=1,B6901+(4*Fnotch-0)/8192,B6901+(F_stop-F_start)/8192) )</f>
        <v>213968.750000128</v>
      </c>
      <c r="C6902" s="39">
        <f t="shared" si="319"/>
        <v>-3.7397447471840399</v>
      </c>
      <c r="D6902" s="84">
        <f ca="1">IF(FilterType="FIR", IF(Extend_fmod=1,OFFSET(PRE_CALC!J6850,0,DEC_RATE), OFFSET(PRE_CALC!B6850,0,DEC_RATE)), C6902)</f>
        <v>-115.80377278500001</v>
      </c>
      <c r="E6902" s="84">
        <f t="shared" ca="1" si="320"/>
        <v>102406.249999872</v>
      </c>
      <c r="F6902" s="84">
        <f t="shared" ca="1" si="318"/>
        <v>-4.8930546883400004E-3</v>
      </c>
      <c r="G6902" s="119">
        <f>IF(FilterType="FIR",  PRE_CALC!A6850*Fdata, IF(F_default=1,G6901+(4*Fnotch-0)/8192,G6901+(F_stop-F_start)/8192) )</f>
        <v>213968.750000128</v>
      </c>
      <c r="H6902" s="120">
        <f ca="1">IF(FilterType="FIR", OFFSET(PRE_CALC!B6850,0,DEC_RATE), C6902)</f>
        <v>-115.80377278500001</v>
      </c>
    </row>
    <row r="6903" spans="2:8" x14ac:dyDescent="0.2">
      <c r="B6903" s="45">
        <f>IF(FilterType="FIR", IF(Extend_fmod, PRE_CALC!I6851*Fm, PRE_CALC!A6851*Fdata), IF(F_default=1,B6902+(4*Fnotch-0)/8192,B6902+(F_stop-F_start)/8192) )</f>
        <v>214000</v>
      </c>
      <c r="C6903" s="39">
        <f t="shared" si="319"/>
        <v>-3.7408538115353149</v>
      </c>
      <c r="D6903" s="84">
        <f ca="1">IF(FilterType="FIR", IF(Extend_fmod=1,OFFSET(PRE_CALC!J6851,0,DEC_RATE), OFFSET(PRE_CALC!B6851,0,DEC_RATE)), C6903)</f>
        <v>-115.84226175400001</v>
      </c>
      <c r="E6903" s="84">
        <f t="shared" ca="1" si="320"/>
        <v>102406.249999872</v>
      </c>
      <c r="F6903" s="84">
        <f t="shared" ref="F6903:F6966" ca="1" si="321">IF(G6903&lt;=F_PB,H6903, OFFSET(H:H,MATCH(F_PB-0.0001,G:G),0,1))</f>
        <v>-4.8930546883400004E-3</v>
      </c>
      <c r="G6903" s="119">
        <f>IF(FilterType="FIR",  PRE_CALC!A6851*Fdata, IF(F_default=1,G6902+(4*Fnotch-0)/8192,G6902+(F_stop-F_start)/8192) )</f>
        <v>214000</v>
      </c>
      <c r="H6903" s="120">
        <f ca="1">IF(FilterType="FIR", OFFSET(PRE_CALC!B6851,0,DEC_RATE), C6903)</f>
        <v>-115.84226175400001</v>
      </c>
    </row>
    <row r="6904" spans="2:8" x14ac:dyDescent="0.2">
      <c r="B6904" s="45">
        <f>IF(FilterType="FIR", IF(Extend_fmod, PRE_CALC!I6852*Fm, PRE_CALC!A6852*Fdata), IF(F_default=1,B6903+(4*Fnotch-0)/8192,B6903+(F_stop-F_start)/8192) )</f>
        <v>214031.249999872</v>
      </c>
      <c r="C6904" s="39">
        <f t="shared" ref="C6904:C6967" si="322">MAX(20*LOG(ABS(   (1/s_dec*SIN(s_dec*$B6904/Fm*PI())/SIN($B6904/Fm*PI()))^(order-1) * (1/s_dec2*SIN(s_dec2*$B6904/Fm*PI())/SIN($B6904/Fm*PI()))  )), -160)</f>
        <v>-3.7419630478338077</v>
      </c>
      <c r="D6904" s="84">
        <f ca="1">IF(FilterType="FIR", IF(Extend_fmod=1,OFFSET(PRE_CALC!J6852,0,DEC_RATE), OFFSET(PRE_CALC!B6852,0,DEC_RATE)), C6904)</f>
        <v>-115.884321433</v>
      </c>
      <c r="E6904" s="84">
        <f t="shared" ref="E6904:E6967" ca="1" si="323">IF(G6904&lt;=F_PB,G6904, OFFSET(G:G,MATCH(F_PB-0.0001,G:G),0,1) )</f>
        <v>102406.249999872</v>
      </c>
      <c r="F6904" s="84">
        <f t="shared" ca="1" si="321"/>
        <v>-4.8930546883400004E-3</v>
      </c>
      <c r="G6904" s="119">
        <f>IF(FilterType="FIR",  PRE_CALC!A6852*Fdata, IF(F_default=1,G6903+(4*Fnotch-0)/8192,G6903+(F_stop-F_start)/8192) )</f>
        <v>214031.249999872</v>
      </c>
      <c r="H6904" s="120">
        <f ca="1">IF(FilterType="FIR", OFFSET(PRE_CALC!B6852,0,DEC_RATE), C6904)</f>
        <v>-115.884321433</v>
      </c>
    </row>
    <row r="6905" spans="2:8" x14ac:dyDescent="0.2">
      <c r="B6905" s="45">
        <f>IF(FilterType="FIR", IF(Extend_fmod, PRE_CALC!I6853*Fm, PRE_CALC!A6853*Fdata), IF(F_default=1,B6904+(4*Fnotch-0)/8192,B6904+(F_stop-F_start)/8192) )</f>
        <v>214062.5</v>
      </c>
      <c r="C6905" s="39">
        <f t="shared" si="322"/>
        <v>-3.74307245609321</v>
      </c>
      <c r="D6905" s="84">
        <f ca="1">IF(FilterType="FIR", IF(Extend_fmod=1,OFFSET(PRE_CALC!J6853,0,DEC_RATE), OFFSET(PRE_CALC!B6853,0,DEC_RATE)), C6905)</f>
        <v>-115.92998079500001</v>
      </c>
      <c r="E6905" s="84">
        <f t="shared" ca="1" si="323"/>
        <v>102406.249999872</v>
      </c>
      <c r="F6905" s="84">
        <f t="shared" ca="1" si="321"/>
        <v>-4.8930546883400004E-3</v>
      </c>
      <c r="G6905" s="119">
        <f>IF(FilterType="FIR",  PRE_CALC!A6853*Fdata, IF(F_default=1,G6904+(4*Fnotch-0)/8192,G6904+(F_stop-F_start)/8192) )</f>
        <v>214062.5</v>
      </c>
      <c r="H6905" s="120">
        <f ca="1">IF(FilterType="FIR", OFFSET(PRE_CALC!B6853,0,DEC_RATE), C6905)</f>
        <v>-115.92998079500001</v>
      </c>
    </row>
    <row r="6906" spans="2:8" x14ac:dyDescent="0.2">
      <c r="B6906" s="45">
        <f>IF(FilterType="FIR", IF(Extend_fmod, PRE_CALC!I6854*Fm, PRE_CALC!A6854*Fdata), IF(F_default=1,B6905+(4*Fnotch-0)/8192,B6905+(F_stop-F_start)/8192) )</f>
        <v>214093.750000128</v>
      </c>
      <c r="C6906" s="39">
        <f t="shared" si="322"/>
        <v>-3.744182036309077</v>
      </c>
      <c r="D6906" s="84">
        <f ca="1">IF(FilterType="FIR", IF(Extend_fmod=1,OFFSET(PRE_CALC!J6854,0,DEC_RATE), OFFSET(PRE_CALC!B6854,0,DEC_RATE)), C6906)</f>
        <v>-115.9792716</v>
      </c>
      <c r="E6906" s="84">
        <f t="shared" ca="1" si="323"/>
        <v>102406.249999872</v>
      </c>
      <c r="F6906" s="84">
        <f t="shared" ca="1" si="321"/>
        <v>-4.8930546883400004E-3</v>
      </c>
      <c r="G6906" s="119">
        <f>IF(FilterType="FIR",  PRE_CALC!A6854*Fdata, IF(F_default=1,G6905+(4*Fnotch-0)/8192,G6905+(F_stop-F_start)/8192) )</f>
        <v>214093.750000128</v>
      </c>
      <c r="H6906" s="120">
        <f ca="1">IF(FilterType="FIR", OFFSET(PRE_CALC!B6854,0,DEC_RATE), C6906)</f>
        <v>-115.9792716</v>
      </c>
    </row>
    <row r="6907" spans="2:8" x14ac:dyDescent="0.2">
      <c r="B6907" s="45">
        <f>IF(FilterType="FIR", IF(Extend_fmod, PRE_CALC!I6855*Fm, PRE_CALC!A6855*Fdata), IF(F_default=1,B6906+(4*Fnotch-0)/8192,B6906+(F_stop-F_start)/8192) )</f>
        <v>214125</v>
      </c>
      <c r="C6907" s="39">
        <f t="shared" si="322"/>
        <v>-3.745291788476917</v>
      </c>
      <c r="D6907" s="84">
        <f ca="1">IF(FilterType="FIR", IF(Extend_fmod=1,OFFSET(PRE_CALC!J6855,0,DEC_RATE), OFFSET(PRE_CALC!B6855,0,DEC_RATE)), C6907)</f>
        <v>-116.032228488</v>
      </c>
      <c r="E6907" s="84">
        <f t="shared" ca="1" si="323"/>
        <v>102406.249999872</v>
      </c>
      <c r="F6907" s="84">
        <f t="shared" ca="1" si="321"/>
        <v>-4.8930546883400004E-3</v>
      </c>
      <c r="G6907" s="119">
        <f>IF(FilterType="FIR",  PRE_CALC!A6855*Fdata, IF(F_default=1,G6906+(4*Fnotch-0)/8192,G6906+(F_stop-F_start)/8192) )</f>
        <v>214125</v>
      </c>
      <c r="H6907" s="120">
        <f ca="1">IF(FilterType="FIR", OFFSET(PRE_CALC!B6855,0,DEC_RATE), C6907)</f>
        <v>-116.032228488</v>
      </c>
    </row>
    <row r="6908" spans="2:8" x14ac:dyDescent="0.2">
      <c r="B6908" s="45">
        <f>IF(FilterType="FIR", IF(Extend_fmod, PRE_CALC!I6856*Fm, PRE_CALC!A6856*Fdata), IF(F_default=1,B6907+(4*Fnotch-0)/8192,B6907+(F_stop-F_start)/8192) )</f>
        <v>214156.249999872</v>
      </c>
      <c r="C6908" s="39">
        <f t="shared" si="322"/>
        <v>-3.7464017126104778</v>
      </c>
      <c r="D6908" s="84">
        <f ca="1">IF(FilterType="FIR", IF(Extend_fmod=1,OFFSET(PRE_CALC!J6856,0,DEC_RATE), OFFSET(PRE_CALC!B6856,0,DEC_RATE)), C6908)</f>
        <v>-116.088889094</v>
      </c>
      <c r="E6908" s="84">
        <f t="shared" ca="1" si="323"/>
        <v>102406.249999872</v>
      </c>
      <c r="F6908" s="84">
        <f t="shared" ca="1" si="321"/>
        <v>-4.8930546883400004E-3</v>
      </c>
      <c r="G6908" s="119">
        <f>IF(FilterType="FIR",  PRE_CALC!A6856*Fdata, IF(F_default=1,G6907+(4*Fnotch-0)/8192,G6907+(F_stop-F_start)/8192) )</f>
        <v>214156.249999872</v>
      </c>
      <c r="H6908" s="120">
        <f ca="1">IF(FilterType="FIR", OFFSET(PRE_CALC!B6856,0,DEC_RATE), C6908)</f>
        <v>-116.088889094</v>
      </c>
    </row>
    <row r="6909" spans="2:8" x14ac:dyDescent="0.2">
      <c r="B6909" s="45">
        <f>IF(FilterType="FIR", IF(Extend_fmod, PRE_CALC!I6857*Fm, PRE_CALC!A6857*Fdata), IF(F_default=1,B6908+(4*Fnotch-0)/8192,B6908+(F_stop-F_start)/8192) )</f>
        <v>214187.5</v>
      </c>
      <c r="C6909" s="39">
        <f t="shared" si="322"/>
        <v>-3.747511808723452</v>
      </c>
      <c r="D6909" s="84">
        <f ca="1">IF(FilterType="FIR", IF(Extend_fmod=1,OFFSET(PRE_CALC!J6857,0,DEC_RATE), OFFSET(PRE_CALC!B6857,0,DEC_RATE)), C6909)</f>
        <v>-116.149294164</v>
      </c>
      <c r="E6909" s="84">
        <f t="shared" ca="1" si="323"/>
        <v>102406.249999872</v>
      </c>
      <c r="F6909" s="84">
        <f t="shared" ca="1" si="321"/>
        <v>-4.8930546883400004E-3</v>
      </c>
      <c r="G6909" s="119">
        <f>IF(FilterType="FIR",  PRE_CALC!A6857*Fdata, IF(F_default=1,G6908+(4*Fnotch-0)/8192,G6908+(F_stop-F_start)/8192) )</f>
        <v>214187.5</v>
      </c>
      <c r="H6909" s="120">
        <f ca="1">IF(FilterType="FIR", OFFSET(PRE_CALC!B6857,0,DEC_RATE), C6909)</f>
        <v>-116.149294164</v>
      </c>
    </row>
    <row r="6910" spans="2:8" x14ac:dyDescent="0.2">
      <c r="B6910" s="45">
        <f>IF(FilterType="FIR", IF(Extend_fmod, PRE_CALC!I6858*Fm, PRE_CALC!A6858*Fdata), IF(F_default=1,B6909+(4*Fnotch-0)/8192,B6909+(F_stop-F_start)/8192) )</f>
        <v>214218.750000128</v>
      </c>
      <c r="C6910" s="39">
        <f t="shared" si="322"/>
        <v>-3.7486220768113991</v>
      </c>
      <c r="D6910" s="84">
        <f ca="1">IF(FilterType="FIR", IF(Extend_fmod=1,OFFSET(PRE_CALC!J6858,0,DEC_RATE), OFFSET(PRE_CALC!B6858,0,DEC_RATE)), C6910)</f>
        <v>-116.213487683</v>
      </c>
      <c r="E6910" s="84">
        <f t="shared" ca="1" si="323"/>
        <v>102406.249999872</v>
      </c>
      <c r="F6910" s="84">
        <f t="shared" ca="1" si="321"/>
        <v>-4.8930546883400004E-3</v>
      </c>
      <c r="G6910" s="119">
        <f>IF(FilterType="FIR",  PRE_CALC!A6858*Fdata, IF(F_default=1,G6909+(4*Fnotch-0)/8192,G6909+(F_stop-F_start)/8192) )</f>
        <v>214218.750000128</v>
      </c>
      <c r="H6910" s="120">
        <f ca="1">IF(FilterType="FIR", OFFSET(PRE_CALC!B6858,0,DEC_RATE), C6910)</f>
        <v>-116.213487683</v>
      </c>
    </row>
    <row r="6911" spans="2:8" x14ac:dyDescent="0.2">
      <c r="B6911" s="45">
        <f>IF(FilterType="FIR", IF(Extend_fmod, PRE_CALC!I6859*Fm, PRE_CALC!A6859*Fdata), IF(F_default=1,B6910+(4*Fnotch-0)/8192,B6910+(F_stop-F_start)/8192) )</f>
        <v>214250</v>
      </c>
      <c r="C6911" s="39">
        <f t="shared" si="322"/>
        <v>-3.7497325168698428</v>
      </c>
      <c r="D6911" s="84">
        <f ca="1">IF(FilterType="FIR", IF(Extend_fmod=1,OFFSET(PRE_CALC!J6859,0,DEC_RATE), OFFSET(PRE_CALC!B6859,0,DEC_RATE)), C6911)</f>
        <v>-116.281517028</v>
      </c>
      <c r="E6911" s="84">
        <f t="shared" ca="1" si="323"/>
        <v>102406.249999872</v>
      </c>
      <c r="F6911" s="84">
        <f t="shared" ca="1" si="321"/>
        <v>-4.8930546883400004E-3</v>
      </c>
      <c r="G6911" s="119">
        <f>IF(FilterType="FIR",  PRE_CALC!A6859*Fdata, IF(F_default=1,G6910+(4*Fnotch-0)/8192,G6910+(F_stop-F_start)/8192) )</f>
        <v>214250</v>
      </c>
      <c r="H6911" s="120">
        <f ca="1">IF(FilterType="FIR", OFFSET(PRE_CALC!B6859,0,DEC_RATE), C6911)</f>
        <v>-116.281517028</v>
      </c>
    </row>
    <row r="6912" spans="2:8" x14ac:dyDescent="0.2">
      <c r="B6912" s="45">
        <f>IF(FilterType="FIR", IF(Extend_fmod, PRE_CALC!I6860*Fm, PRE_CALC!A6860*Fdata), IF(F_default=1,B6911+(4*Fnotch-0)/8192,B6911+(F_stop-F_start)/8192) )</f>
        <v>214281.249999872</v>
      </c>
      <c r="C6912" s="39">
        <f t="shared" si="322"/>
        <v>-3.7508431289124959</v>
      </c>
      <c r="D6912" s="84">
        <f ca="1">IF(FilterType="FIR", IF(Extend_fmod=1,OFFSET(PRE_CALC!J6860,0,DEC_RATE), OFFSET(PRE_CALC!B6860,0,DEC_RATE)), C6912)</f>
        <v>-116.353433118</v>
      </c>
      <c r="E6912" s="84">
        <f t="shared" ca="1" si="323"/>
        <v>102406.249999872</v>
      </c>
      <c r="F6912" s="84">
        <f t="shared" ca="1" si="321"/>
        <v>-4.8930546883400004E-3</v>
      </c>
      <c r="G6912" s="119">
        <f>IF(FilterType="FIR",  PRE_CALC!A6860*Fdata, IF(F_default=1,G6911+(4*Fnotch-0)/8192,G6911+(F_stop-F_start)/8192) )</f>
        <v>214281.249999872</v>
      </c>
      <c r="H6912" s="120">
        <f ca="1">IF(FilterType="FIR", OFFSET(PRE_CALC!B6860,0,DEC_RATE), C6912)</f>
        <v>-116.353433118</v>
      </c>
    </row>
    <row r="6913" spans="2:8" x14ac:dyDescent="0.2">
      <c r="B6913" s="45">
        <f>IF(FilterType="FIR", IF(Extend_fmod, PRE_CALC!I6861*Fm, PRE_CALC!A6861*Fdata), IF(F_default=1,B6912+(4*Fnotch-0)/8192,B6912+(F_stop-F_start)/8192) )</f>
        <v>214312.5</v>
      </c>
      <c r="C6913" s="39">
        <f t="shared" si="322"/>
        <v>-3.7519539129530974</v>
      </c>
      <c r="D6913" s="84">
        <f ca="1">IF(FilterType="FIR", IF(Extend_fmod=1,OFFSET(PRE_CALC!J6861,0,DEC_RATE), OFFSET(PRE_CALC!B6861,0,DEC_RATE)), C6913)</f>
        <v>-116.429290591</v>
      </c>
      <c r="E6913" s="84">
        <f t="shared" ca="1" si="323"/>
        <v>102406.249999872</v>
      </c>
      <c r="F6913" s="84">
        <f t="shared" ca="1" si="321"/>
        <v>-4.8930546883400004E-3</v>
      </c>
      <c r="G6913" s="119">
        <f>IF(FilterType="FIR",  PRE_CALC!A6861*Fdata, IF(F_default=1,G6912+(4*Fnotch-0)/8192,G6912+(F_stop-F_start)/8192) )</f>
        <v>214312.5</v>
      </c>
      <c r="H6913" s="120">
        <f ca="1">IF(FilterType="FIR", OFFSET(PRE_CALC!B6861,0,DEC_RATE), C6913)</f>
        <v>-116.429290591</v>
      </c>
    </row>
    <row r="6914" spans="2:8" x14ac:dyDescent="0.2">
      <c r="B6914" s="45">
        <f>IF(FilterType="FIR", IF(Extend_fmod, PRE_CALC!I6862*Fm, PRE_CALC!A6862*Fdata), IF(F_default=1,B6913+(4*Fnotch-0)/8192,B6913+(F_stop-F_start)/8192) )</f>
        <v>214343.750000128</v>
      </c>
      <c r="C6914" s="39">
        <f t="shared" si="322"/>
        <v>-3.7530648689871922</v>
      </c>
      <c r="D6914" s="84">
        <f ca="1">IF(FilterType="FIR", IF(Extend_fmod=1,OFFSET(PRE_CALC!J6862,0,DEC_RATE), OFFSET(PRE_CALC!B6862,0,DEC_RATE)), C6914)</f>
        <v>-116.509147993</v>
      </c>
      <c r="E6914" s="84">
        <f t="shared" ca="1" si="323"/>
        <v>102406.249999872</v>
      </c>
      <c r="F6914" s="84">
        <f t="shared" ca="1" si="321"/>
        <v>-4.8930546883400004E-3</v>
      </c>
      <c r="G6914" s="119">
        <f>IF(FilterType="FIR",  PRE_CALC!A6862*Fdata, IF(F_default=1,G6913+(4*Fnotch-0)/8192,G6913+(F_stop-F_start)/8192) )</f>
        <v>214343.750000128</v>
      </c>
      <c r="H6914" s="120">
        <f ca="1">IF(FilterType="FIR", OFFSET(PRE_CALC!B6862,0,DEC_RATE), C6914)</f>
        <v>-116.509147993</v>
      </c>
    </row>
    <row r="6915" spans="2:8" x14ac:dyDescent="0.2">
      <c r="B6915" s="45">
        <f>IF(FilterType="FIR", IF(Extend_fmod, PRE_CALC!I6863*Fm, PRE_CALC!A6863*Fdata), IF(F_default=1,B6914+(4*Fnotch-0)/8192,B6914+(F_stop-F_start)/8192) )</f>
        <v>214375</v>
      </c>
      <c r="C6915" s="39">
        <f t="shared" si="322"/>
        <v>-3.7541759970102895</v>
      </c>
      <c r="D6915" s="84">
        <f ca="1">IF(FilterType="FIR", IF(Extend_fmod=1,OFFSET(PRE_CALC!J6863,0,DEC_RATE), OFFSET(PRE_CALC!B6863,0,DEC_RATE)), C6915)</f>
        <v>-116.59306798999999</v>
      </c>
      <c r="E6915" s="84">
        <f t="shared" ca="1" si="323"/>
        <v>102406.249999872</v>
      </c>
      <c r="F6915" s="84">
        <f t="shared" ca="1" si="321"/>
        <v>-4.8930546883400004E-3</v>
      </c>
      <c r="G6915" s="119">
        <f>IF(FilterType="FIR",  PRE_CALC!A6863*Fdata, IF(F_default=1,G6914+(4*Fnotch-0)/8192,G6914+(F_stop-F_start)/8192) )</f>
        <v>214375</v>
      </c>
      <c r="H6915" s="120">
        <f ca="1">IF(FilterType="FIR", OFFSET(PRE_CALC!B6863,0,DEC_RATE), C6915)</f>
        <v>-116.59306798999999</v>
      </c>
    </row>
    <row r="6916" spans="2:8" x14ac:dyDescent="0.2">
      <c r="B6916" s="45">
        <f>IF(FilterType="FIR", IF(Extend_fmod, PRE_CALC!I6864*Fm, PRE_CALC!A6864*Fdata), IF(F_default=1,B6915+(4*Fnotch-0)/8192,B6915+(F_stop-F_start)/8192) )</f>
        <v>214406.249999872</v>
      </c>
      <c r="C6916" s="39">
        <f t="shared" si="322"/>
        <v>-3.7552872970361473</v>
      </c>
      <c r="D6916" s="84">
        <f ca="1">IF(FilterType="FIR", IF(Extend_fmod=1,OFFSET(PRE_CALC!J6864,0,DEC_RATE), OFFSET(PRE_CALC!B6864,0,DEC_RATE)), C6916)</f>
        <v>-116.681117587</v>
      </c>
      <c r="E6916" s="84">
        <f t="shared" ca="1" si="323"/>
        <v>102406.249999872</v>
      </c>
      <c r="F6916" s="84">
        <f t="shared" ca="1" si="321"/>
        <v>-4.8930546883400004E-3</v>
      </c>
      <c r="G6916" s="119">
        <f>IF(FilterType="FIR",  PRE_CALC!A6864*Fdata, IF(F_default=1,G6915+(4*Fnotch-0)/8192,G6915+(F_stop-F_start)/8192) )</f>
        <v>214406.249999872</v>
      </c>
      <c r="H6916" s="120">
        <f ca="1">IF(FilterType="FIR", OFFSET(PRE_CALC!B6864,0,DEC_RATE), C6916)</f>
        <v>-116.681117587</v>
      </c>
    </row>
    <row r="6917" spans="2:8" x14ac:dyDescent="0.2">
      <c r="B6917" s="45">
        <f>IF(FilterType="FIR", IF(Extend_fmod, PRE_CALC!I6865*Fm, PRE_CALC!A6865*Fdata), IF(F_default=1,B6916+(4*Fnotch-0)/8192,B6916+(F_stop-F_start)/8192) )</f>
        <v>214437.5</v>
      </c>
      <c r="C6917" s="39">
        <f t="shared" si="322"/>
        <v>-3.7563987690784835</v>
      </c>
      <c r="D6917" s="84">
        <f ca="1">IF(FilterType="FIR", IF(Extend_fmod=1,OFFSET(PRE_CALC!J6865,0,DEC_RATE), OFFSET(PRE_CALC!B6865,0,DEC_RATE)), C6917)</f>
        <v>-116.773368386</v>
      </c>
      <c r="E6917" s="84">
        <f t="shared" ca="1" si="323"/>
        <v>102406.249999872</v>
      </c>
      <c r="F6917" s="84">
        <f t="shared" ca="1" si="321"/>
        <v>-4.8930546883400004E-3</v>
      </c>
      <c r="G6917" s="119">
        <f>IF(FilterType="FIR",  PRE_CALC!A6865*Fdata, IF(F_default=1,G6916+(4*Fnotch-0)/8192,G6916+(F_stop-F_start)/8192) )</f>
        <v>214437.5</v>
      </c>
      <c r="H6917" s="120">
        <f ca="1">IF(FilterType="FIR", OFFSET(PRE_CALC!B6865,0,DEC_RATE), C6917)</f>
        <v>-116.773368386</v>
      </c>
    </row>
    <row r="6918" spans="2:8" x14ac:dyDescent="0.2">
      <c r="B6918" s="45">
        <f>IF(FilterType="FIR", IF(Extend_fmod, PRE_CALC!I6866*Fm, PRE_CALC!A6866*Fdata), IF(F_default=1,B6917+(4*Fnotch-0)/8192,B6917+(F_stop-F_start)/8192) )</f>
        <v>214468.750000128</v>
      </c>
      <c r="C6918" s="39">
        <f t="shared" si="322"/>
        <v>-3.757510413132839</v>
      </c>
      <c r="D6918" s="84">
        <f ca="1">IF(FilterType="FIR", IF(Extend_fmod=1,OFFSET(PRE_CALC!J6866,0,DEC_RATE), OFFSET(PRE_CALC!B6866,0,DEC_RATE)), C6918)</f>
        <v>-116.869896854</v>
      </c>
      <c r="E6918" s="84">
        <f t="shared" ca="1" si="323"/>
        <v>102406.249999872</v>
      </c>
      <c r="F6918" s="84">
        <f t="shared" ca="1" si="321"/>
        <v>-4.8930546883400004E-3</v>
      </c>
      <c r="G6918" s="119">
        <f>IF(FilterType="FIR",  PRE_CALC!A6866*Fdata, IF(F_default=1,G6917+(4*Fnotch-0)/8192,G6917+(F_stop-F_start)/8192) )</f>
        <v>214468.750000128</v>
      </c>
      <c r="H6918" s="120">
        <f ca="1">IF(FilterType="FIR", OFFSET(PRE_CALC!B6866,0,DEC_RATE), C6918)</f>
        <v>-116.869896854</v>
      </c>
    </row>
    <row r="6919" spans="2:8" x14ac:dyDescent="0.2">
      <c r="B6919" s="45">
        <f>IF(FilterType="FIR", IF(Extend_fmod, PRE_CALC!I6867*Fm, PRE_CALC!A6867*Fdata), IF(F_default=1,B6918+(4*Fnotch-0)/8192,B6918+(F_stop-F_start)/8192) )</f>
        <v>214500</v>
      </c>
      <c r="C6919" s="39">
        <f t="shared" si="322"/>
        <v>-3.7586222291947462</v>
      </c>
      <c r="D6919" s="84">
        <f ca="1">IF(FilterType="FIR", IF(Extend_fmod=1,OFFSET(PRE_CALC!J6867,0,DEC_RATE), OFFSET(PRE_CALC!B6867,0,DEC_RATE)), C6919)</f>
        <v>-116.97078462499999</v>
      </c>
      <c r="E6919" s="84">
        <f t="shared" ca="1" si="323"/>
        <v>102406.249999872</v>
      </c>
      <c r="F6919" s="84">
        <f t="shared" ca="1" si="321"/>
        <v>-4.8930546883400004E-3</v>
      </c>
      <c r="G6919" s="119">
        <f>IF(FilterType="FIR",  PRE_CALC!A6867*Fdata, IF(F_default=1,G6918+(4*Fnotch-0)/8192,G6918+(F_stop-F_start)/8192) )</f>
        <v>214500</v>
      </c>
      <c r="H6919" s="120">
        <f ca="1">IF(FilterType="FIR", OFFSET(PRE_CALC!B6867,0,DEC_RATE), C6919)</f>
        <v>-116.97078462499999</v>
      </c>
    </row>
    <row r="6920" spans="2:8" x14ac:dyDescent="0.2">
      <c r="B6920" s="45">
        <f>IF(FilterType="FIR", IF(Extend_fmod, PRE_CALC!I6868*Fm, PRE_CALC!A6868*Fdata), IF(F_default=1,B6919+(4*Fnotch-0)/8192,B6919+(F_stop-F_start)/8192) )</f>
        <v>214531.249999872</v>
      </c>
      <c r="C6920" s="39">
        <f t="shared" si="322"/>
        <v>-3.7597342172779333</v>
      </c>
      <c r="D6920" s="84">
        <f ca="1">IF(FilterType="FIR", IF(Extend_fmod=1,OFFSET(PRE_CALC!J6868,0,DEC_RATE), OFFSET(PRE_CALC!B6868,0,DEC_RATE)), C6920)</f>
        <v>-117.07611882499999</v>
      </c>
      <c r="E6920" s="84">
        <f t="shared" ca="1" si="323"/>
        <v>102406.249999872</v>
      </c>
      <c r="F6920" s="84">
        <f t="shared" ca="1" si="321"/>
        <v>-4.8930546883400004E-3</v>
      </c>
      <c r="G6920" s="119">
        <f>IF(FilterType="FIR",  PRE_CALC!A6868*Fdata, IF(F_default=1,G6919+(4*Fnotch-0)/8192,G6919+(F_stop-F_start)/8192) )</f>
        <v>214531.249999872</v>
      </c>
      <c r="H6920" s="120">
        <f ca="1">IF(FilterType="FIR", OFFSET(PRE_CALC!B6868,0,DEC_RATE), C6920)</f>
        <v>-117.07611882499999</v>
      </c>
    </row>
    <row r="6921" spans="2:8" x14ac:dyDescent="0.2">
      <c r="B6921" s="45">
        <f>IF(FilterType="FIR", IF(Extend_fmod, PRE_CALC!I6869*Fm, PRE_CALC!A6869*Fdata), IF(F_default=1,B6920+(4*Fnotch-0)/8192,B6920+(F_stop-F_start)/8192) )</f>
        <v>214562.5</v>
      </c>
      <c r="C6921" s="39">
        <f t="shared" si="322"/>
        <v>-3.7608463773961684</v>
      </c>
      <c r="D6921" s="84">
        <f ca="1">IF(FilterType="FIR", IF(Extend_fmod=1,OFFSET(PRE_CALC!J6869,0,DEC_RATE), OFFSET(PRE_CALC!B6869,0,DEC_RATE)), C6921)</f>
        <v>-117.185992435</v>
      </c>
      <c r="E6921" s="84">
        <f t="shared" ca="1" si="323"/>
        <v>102406.249999872</v>
      </c>
      <c r="F6921" s="84">
        <f t="shared" ca="1" si="321"/>
        <v>-4.8930546883400004E-3</v>
      </c>
      <c r="G6921" s="119">
        <f>IF(FilterType="FIR",  PRE_CALC!A6869*Fdata, IF(F_default=1,G6920+(4*Fnotch-0)/8192,G6920+(F_stop-F_start)/8192) )</f>
        <v>214562.5</v>
      </c>
      <c r="H6921" s="120">
        <f ca="1">IF(FilterType="FIR", OFFSET(PRE_CALC!B6869,0,DEC_RATE), C6921)</f>
        <v>-117.185992435</v>
      </c>
    </row>
    <row r="6922" spans="2:8" x14ac:dyDescent="0.2">
      <c r="B6922" s="45">
        <f>IF(FilterType="FIR", IF(Extend_fmod, PRE_CALC!I6870*Fm, PRE_CALC!A6870*Fdata), IF(F_default=1,B6921+(4*Fnotch-0)/8192,B6921+(F_stop-F_start)/8192) )</f>
        <v>214593.750000128</v>
      </c>
      <c r="C6922" s="39">
        <f t="shared" si="322"/>
        <v>-3.7619587095449694</v>
      </c>
      <c r="D6922" s="84">
        <f ca="1">IF(FilterType="FIR", IF(Extend_fmod=1,OFFSET(PRE_CALC!J6870,0,DEC_RATE), OFFSET(PRE_CALC!B6870,0,DEC_RATE)), C6922)</f>
        <v>-117.300504687</v>
      </c>
      <c r="E6922" s="84">
        <f t="shared" ca="1" si="323"/>
        <v>102406.249999872</v>
      </c>
      <c r="F6922" s="84">
        <f t="shared" ca="1" si="321"/>
        <v>-4.8930546883400004E-3</v>
      </c>
      <c r="G6922" s="119">
        <f>IF(FilterType="FIR",  PRE_CALC!A6870*Fdata, IF(F_default=1,G6921+(4*Fnotch-0)/8192,G6921+(F_stop-F_start)/8192) )</f>
        <v>214593.750000128</v>
      </c>
      <c r="H6922" s="120">
        <f ca="1">IF(FilterType="FIR", OFFSET(PRE_CALC!B6870,0,DEC_RATE), C6922)</f>
        <v>-117.300504687</v>
      </c>
    </row>
    <row r="6923" spans="2:8" x14ac:dyDescent="0.2">
      <c r="B6923" s="45">
        <f>IF(FilterType="FIR", IF(Extend_fmod, PRE_CALC!I6871*Fm, PRE_CALC!A6871*Fdata), IF(F_default=1,B6922+(4*Fnotch-0)/8192,B6922+(F_stop-F_start)/8192) )</f>
        <v>214625</v>
      </c>
      <c r="C6923" s="39">
        <f t="shared" si="322"/>
        <v>-3.7630712137198561</v>
      </c>
      <c r="D6923" s="84">
        <f ca="1">IF(FilterType="FIR", IF(Extend_fmod=1,OFFSET(PRE_CALC!J6871,0,DEC_RATE), OFFSET(PRE_CALC!B6871,0,DEC_RATE)), C6923)</f>
        <v>-117.419761494</v>
      </c>
      <c r="E6923" s="84">
        <f t="shared" ca="1" si="323"/>
        <v>102406.249999872</v>
      </c>
      <c r="F6923" s="84">
        <f t="shared" ca="1" si="321"/>
        <v>-4.8930546883400004E-3</v>
      </c>
      <c r="G6923" s="119">
        <f>IF(FilterType="FIR",  PRE_CALC!A6871*Fdata, IF(F_default=1,G6922+(4*Fnotch-0)/8192,G6922+(F_stop-F_start)/8192) )</f>
        <v>214625</v>
      </c>
      <c r="H6923" s="120">
        <f ca="1">IF(FilterType="FIR", OFFSET(PRE_CALC!B6871,0,DEC_RATE), C6923)</f>
        <v>-117.419761494</v>
      </c>
    </row>
    <row r="6924" spans="2:8" x14ac:dyDescent="0.2">
      <c r="B6924" s="45">
        <f>IF(FilterType="FIR", IF(Extend_fmod, PRE_CALC!I6872*Fm, PRE_CALC!A6872*Fdata), IF(F_default=1,B6923+(4*Fnotch-0)/8192,B6923+(F_stop-F_start)/8192) )</f>
        <v>214656.249999872</v>
      </c>
      <c r="C6924" s="39">
        <f t="shared" si="322"/>
        <v>-3.7641838899345954</v>
      </c>
      <c r="D6924" s="84">
        <f ca="1">IF(FilterType="FIR", IF(Extend_fmod=1,OFFSET(PRE_CALC!J6872,0,DEC_RATE), OFFSET(PRE_CALC!B6872,0,DEC_RATE)), C6924)</f>
        <v>-117.543875937</v>
      </c>
      <c r="E6924" s="84">
        <f t="shared" ca="1" si="323"/>
        <v>102406.249999872</v>
      </c>
      <c r="F6924" s="84">
        <f t="shared" ca="1" si="321"/>
        <v>-4.8930546883400004E-3</v>
      </c>
      <c r="G6924" s="119">
        <f>IF(FilterType="FIR",  PRE_CALC!A6872*Fdata, IF(F_default=1,G6923+(4*Fnotch-0)/8192,G6923+(F_stop-F_start)/8192) )</f>
        <v>214656.249999872</v>
      </c>
      <c r="H6924" s="120">
        <f ca="1">IF(FilterType="FIR", OFFSET(PRE_CALC!B6872,0,DEC_RATE), C6924)</f>
        <v>-117.543875937</v>
      </c>
    </row>
    <row r="6925" spans="2:8" x14ac:dyDescent="0.2">
      <c r="B6925" s="45">
        <f>IF(FilterType="FIR", IF(Extend_fmod, PRE_CALC!I6873*Fm, PRE_CALC!A6873*Fdata), IF(F_default=1,B6924+(4*Fnotch-0)/8192,B6924+(F_stop-F_start)/8192) )</f>
        <v>214687.5</v>
      </c>
      <c r="C6925" s="39">
        <f t="shared" si="322"/>
        <v>-3.765296738202939</v>
      </c>
      <c r="D6925" s="84">
        <f ca="1">IF(FilterType="FIR", IF(Extend_fmod=1,OFFSET(PRE_CALC!J6873,0,DEC_RATE), OFFSET(PRE_CALC!B6873,0,DEC_RATE)), C6925)</f>
        <v>-117.672968787</v>
      </c>
      <c r="E6925" s="84">
        <f t="shared" ca="1" si="323"/>
        <v>102406.249999872</v>
      </c>
      <c r="F6925" s="84">
        <f t="shared" ca="1" si="321"/>
        <v>-4.8930546883400004E-3</v>
      </c>
      <c r="G6925" s="119">
        <f>IF(FilterType="FIR",  PRE_CALC!A6873*Fdata, IF(F_default=1,G6924+(4*Fnotch-0)/8192,G6924+(F_stop-F_start)/8192) )</f>
        <v>214687.5</v>
      </c>
      <c r="H6925" s="120">
        <f ca="1">IF(FilterType="FIR", OFFSET(PRE_CALC!B6873,0,DEC_RATE), C6925)</f>
        <v>-117.672968787</v>
      </c>
    </row>
    <row r="6926" spans="2:8" x14ac:dyDescent="0.2">
      <c r="B6926" s="45">
        <f>IF(FilterType="FIR", IF(Extend_fmod, PRE_CALC!I6874*Fm, PRE_CALC!A6874*Fdata), IF(F_default=1,B6925+(4*Fnotch-0)/8192,B6925+(F_stop-F_start)/8192) )</f>
        <v>214718.750000128</v>
      </c>
      <c r="C6926" s="39">
        <f t="shared" si="322"/>
        <v>-3.7664097585204077</v>
      </c>
      <c r="D6926" s="84">
        <f ca="1">IF(FilterType="FIR", IF(Extend_fmod=1,OFFSET(PRE_CALC!J6874,0,DEC_RATE), OFFSET(PRE_CALC!B6874,0,DEC_RATE)), C6926)</f>
        <v>-117.80716909100001</v>
      </c>
      <c r="E6926" s="84">
        <f t="shared" ca="1" si="323"/>
        <v>102406.249999872</v>
      </c>
      <c r="F6926" s="84">
        <f t="shared" ca="1" si="321"/>
        <v>-4.8930546883400004E-3</v>
      </c>
      <c r="G6926" s="119">
        <f>IF(FilterType="FIR",  PRE_CALC!A6874*Fdata, IF(F_default=1,G6925+(4*Fnotch-0)/8192,G6925+(F_stop-F_start)/8192) )</f>
        <v>214718.750000128</v>
      </c>
      <c r="H6926" s="120">
        <f ca="1">IF(FilterType="FIR", OFFSET(PRE_CALC!B6874,0,DEC_RATE), C6926)</f>
        <v>-117.80716909100001</v>
      </c>
    </row>
    <row r="6927" spans="2:8" x14ac:dyDescent="0.2">
      <c r="B6927" s="45">
        <f>IF(FilterType="FIR", IF(Extend_fmod, PRE_CALC!I6875*Fm, PRE_CALC!A6875*Fdata), IF(F_default=1,B6926+(4*Fnotch-0)/8192,B6926+(F_stop-F_start)/8192) )</f>
        <v>214750</v>
      </c>
      <c r="C6927" s="39">
        <f t="shared" si="322"/>
        <v>-3.7675229508825399</v>
      </c>
      <c r="D6927" s="84">
        <f ca="1">IF(FilterType="FIR", IF(Extend_fmod=1,OFFSET(PRE_CALC!J6875,0,DEC_RATE), OFFSET(PRE_CALC!B6875,0,DEC_RATE)), C6927)</f>
        <v>-117.946614817</v>
      </c>
      <c r="E6927" s="84">
        <f t="shared" ca="1" si="323"/>
        <v>102406.249999872</v>
      </c>
      <c r="F6927" s="84">
        <f t="shared" ca="1" si="321"/>
        <v>-4.8930546883400004E-3</v>
      </c>
      <c r="G6927" s="119">
        <f>IF(FilterType="FIR",  PRE_CALC!A6875*Fdata, IF(F_default=1,G6926+(4*Fnotch-0)/8192,G6926+(F_stop-F_start)/8192) )</f>
        <v>214750</v>
      </c>
      <c r="H6927" s="120">
        <f ca="1">IF(FilterType="FIR", OFFSET(PRE_CALC!B6875,0,DEC_RATE), C6927)</f>
        <v>-117.946614817</v>
      </c>
    </row>
    <row r="6928" spans="2:8" x14ac:dyDescent="0.2">
      <c r="B6928" s="45">
        <f>IF(FilterType="FIR", IF(Extend_fmod, PRE_CALC!I6876*Fm, PRE_CALC!A6876*Fdata), IF(F_default=1,B6927+(4*Fnotch-0)/8192,B6927+(F_stop-F_start)/8192) )</f>
        <v>214781.249999872</v>
      </c>
      <c r="C6928" s="39">
        <f t="shared" si="322"/>
        <v>-3.7686363153030698</v>
      </c>
      <c r="D6928" s="84">
        <f ca="1">IF(FilterType="FIR", IF(Extend_fmod=1,OFFSET(PRE_CALC!J6876,0,DEC_RATE), OFFSET(PRE_CALC!B6876,0,DEC_RATE)), C6928)</f>
        <v>-118.09145357</v>
      </c>
      <c r="E6928" s="84">
        <f t="shared" ca="1" si="323"/>
        <v>102406.249999872</v>
      </c>
      <c r="F6928" s="84">
        <f t="shared" ca="1" si="321"/>
        <v>-4.8930546883400004E-3</v>
      </c>
      <c r="G6928" s="119">
        <f>IF(FilterType="FIR",  PRE_CALC!A6876*Fdata, IF(F_default=1,G6927+(4*Fnotch-0)/8192,G6927+(F_stop-F_start)/8192) )</f>
        <v>214781.249999872</v>
      </c>
      <c r="H6928" s="120">
        <f ca="1">IF(FilterType="FIR", OFFSET(PRE_CALC!B6876,0,DEC_RATE), C6928)</f>
        <v>-118.09145357</v>
      </c>
    </row>
    <row r="6929" spans="2:8" x14ac:dyDescent="0.2">
      <c r="B6929" s="45">
        <f>IF(FilterType="FIR", IF(Extend_fmod, PRE_CALC!I6877*Fm, PRE_CALC!A6877*Fdata), IF(F_default=1,B6928+(4*Fnotch-0)/8192,B6928+(F_stop-F_start)/8192) )</f>
        <v>214812.5</v>
      </c>
      <c r="C6929" s="39">
        <f t="shared" si="322"/>
        <v>-3.769749851795805</v>
      </c>
      <c r="D6929" s="84">
        <f ca="1">IF(FilterType="FIR", IF(Extend_fmod=1,OFFSET(PRE_CALC!J6877,0,DEC_RATE), OFFSET(PRE_CALC!B6877,0,DEC_RATE)), C6929)</f>
        <v>-118.241843383</v>
      </c>
      <c r="E6929" s="84">
        <f t="shared" ca="1" si="323"/>
        <v>102406.249999872</v>
      </c>
      <c r="F6929" s="84">
        <f t="shared" ca="1" si="321"/>
        <v>-4.8930546883400004E-3</v>
      </c>
      <c r="G6929" s="119">
        <f>IF(FilterType="FIR",  PRE_CALC!A6877*Fdata, IF(F_default=1,G6928+(4*Fnotch-0)/8192,G6928+(F_stop-F_start)/8192) )</f>
        <v>214812.5</v>
      </c>
      <c r="H6929" s="120">
        <f ca="1">IF(FilterType="FIR", OFFSET(PRE_CALC!B6877,0,DEC_RATE), C6929)</f>
        <v>-118.241843383</v>
      </c>
    </row>
    <row r="6930" spans="2:8" x14ac:dyDescent="0.2">
      <c r="B6930" s="45">
        <f>IF(FilterType="FIR", IF(Extend_fmod, PRE_CALC!I6878*Fm, PRE_CALC!A6878*Fdata), IF(F_default=1,B6929+(4*Fnotch-0)/8192,B6929+(F_stop-F_start)/8192) )</f>
        <v>214843.750000128</v>
      </c>
      <c r="C6930" s="39">
        <f t="shared" si="322"/>
        <v>-3.7708635603562324</v>
      </c>
      <c r="D6930" s="84">
        <f ca="1">IF(FilterType="FIR", IF(Extend_fmod=1,OFFSET(PRE_CALC!J6878,0,DEC_RATE), OFFSET(PRE_CALC!B6878,0,DEC_RATE)), C6930)</f>
        <v>-118.397953602</v>
      </c>
      <c r="E6930" s="84">
        <f t="shared" ca="1" si="323"/>
        <v>102406.249999872</v>
      </c>
      <c r="F6930" s="84">
        <f t="shared" ca="1" si="321"/>
        <v>-4.8930546883400004E-3</v>
      </c>
      <c r="G6930" s="119">
        <f>IF(FilterType="FIR",  PRE_CALC!A6878*Fdata, IF(F_default=1,G6929+(4*Fnotch-0)/8192,G6929+(F_stop-F_start)/8192) )</f>
        <v>214843.750000128</v>
      </c>
      <c r="H6930" s="120">
        <f ca="1">IF(FilterType="FIR", OFFSET(PRE_CALC!B6878,0,DEC_RATE), C6930)</f>
        <v>-118.397953602</v>
      </c>
    </row>
    <row r="6931" spans="2:8" x14ac:dyDescent="0.2">
      <c r="B6931" s="45">
        <f>IF(FilterType="FIR", IF(Extend_fmod, PRE_CALC!I6879*Fm, PRE_CALC!A6879*Fdata), IF(F_default=1,B6930+(4*Fnotch-0)/8192,B6930+(F_stop-F_start)/8192) )</f>
        <v>214875</v>
      </c>
      <c r="C6931" s="39">
        <f t="shared" si="322"/>
        <v>-3.7719774409798918</v>
      </c>
      <c r="D6931" s="84">
        <f ca="1">IF(FilterType="FIR", IF(Extend_fmod=1,OFFSET(PRE_CALC!J6879,0,DEC_RATE), OFFSET(PRE_CALC!B6879,0,DEC_RATE)), C6931)</f>
        <v>-118.55996587</v>
      </c>
      <c r="E6931" s="84">
        <f t="shared" ca="1" si="323"/>
        <v>102406.249999872</v>
      </c>
      <c r="F6931" s="84">
        <f t="shared" ca="1" si="321"/>
        <v>-4.8930546883400004E-3</v>
      </c>
      <c r="G6931" s="119">
        <f>IF(FilterType="FIR",  PRE_CALC!A6879*Fdata, IF(F_default=1,G6930+(4*Fnotch-0)/8192,G6930+(F_stop-F_start)/8192) )</f>
        <v>214875</v>
      </c>
      <c r="H6931" s="120">
        <f ca="1">IF(FilterType="FIR", OFFSET(PRE_CALC!B6879,0,DEC_RATE), C6931)</f>
        <v>-118.55996587</v>
      </c>
    </row>
    <row r="6932" spans="2:8" x14ac:dyDescent="0.2">
      <c r="B6932" s="45">
        <f>IF(FilterType="FIR", IF(Extend_fmod, PRE_CALC!I6880*Fm, PRE_CALC!A6880*Fdata), IF(F_default=1,B6931+(4*Fnotch-0)/8192,B6931+(F_stop-F_start)/8192) )</f>
        <v>214906.249999872</v>
      </c>
      <c r="C6932" s="39">
        <f t="shared" si="322"/>
        <v>-3.7730914936805426</v>
      </c>
      <c r="D6932" s="84">
        <f ca="1">IF(FilterType="FIR", IF(Extend_fmod=1,OFFSET(PRE_CALC!J6880,0,DEC_RATE), OFFSET(PRE_CALC!B6880,0,DEC_RATE)), C6932)</f>
        <v>-118.728075222</v>
      </c>
      <c r="E6932" s="84">
        <f t="shared" ca="1" si="323"/>
        <v>102406.249999872</v>
      </c>
      <c r="F6932" s="84">
        <f t="shared" ca="1" si="321"/>
        <v>-4.8930546883400004E-3</v>
      </c>
      <c r="G6932" s="119">
        <f>IF(FilterType="FIR",  PRE_CALC!A6880*Fdata, IF(F_default=1,G6931+(4*Fnotch-0)/8192,G6931+(F_stop-F_start)/8192) )</f>
        <v>214906.249999872</v>
      </c>
      <c r="H6932" s="120">
        <f ca="1">IF(FilterType="FIR", OFFSET(PRE_CALC!B6880,0,DEC_RATE), C6932)</f>
        <v>-118.728075222</v>
      </c>
    </row>
    <row r="6933" spans="2:8" x14ac:dyDescent="0.2">
      <c r="B6933" s="45">
        <f>IF(FilterType="FIR", IF(Extend_fmod, PRE_CALC!I6881*Fm, PRE_CALC!A6881*Fdata), IF(F_default=1,B6932+(4*Fnotch-0)/8192,B6932+(F_stop-F_start)/8192) )</f>
        <v>214937.5</v>
      </c>
      <c r="C6933" s="39">
        <f t="shared" si="322"/>
        <v>-3.7742057184719844</v>
      </c>
      <c r="D6933" s="84">
        <f ca="1">IF(FilterType="FIR", IF(Extend_fmod=1,OFFSET(PRE_CALC!J6881,0,DEC_RATE), OFFSET(PRE_CALC!B6881,0,DEC_RATE)), C6933)</f>
        <v>-118.90249131900001</v>
      </c>
      <c r="E6933" s="84">
        <f t="shared" ca="1" si="323"/>
        <v>102406.249999872</v>
      </c>
      <c r="F6933" s="84">
        <f t="shared" ca="1" si="321"/>
        <v>-4.8930546883400004E-3</v>
      </c>
      <c r="G6933" s="119">
        <f>IF(FilterType="FIR",  PRE_CALC!A6881*Fdata, IF(F_default=1,G6932+(4*Fnotch-0)/8192,G6932+(F_stop-F_start)/8192) )</f>
        <v>214937.5</v>
      </c>
      <c r="H6933" s="120">
        <f ca="1">IF(FilterType="FIR", OFFSET(PRE_CALC!B6881,0,DEC_RATE), C6933)</f>
        <v>-118.90249131900001</v>
      </c>
    </row>
    <row r="6934" spans="2:8" x14ac:dyDescent="0.2">
      <c r="B6934" s="45">
        <f>IF(FilterType="FIR", IF(Extend_fmod, PRE_CALC!I6882*Fm, PRE_CALC!A6882*Fdata), IF(F_default=1,B6933+(4*Fnotch-0)/8192,B6933+(F_stop-F_start)/8192) )</f>
        <v>214968.750000128</v>
      </c>
      <c r="C6934" s="39">
        <f t="shared" si="322"/>
        <v>-3.7753201153497251</v>
      </c>
      <c r="D6934" s="84">
        <f ca="1">IF(FilterType="FIR", IF(Extend_fmod=1,OFFSET(PRE_CALC!J6882,0,DEC_RATE), OFFSET(PRE_CALC!B6882,0,DEC_RATE)), C6934)</f>
        <v>-119.08343982300001</v>
      </c>
      <c r="E6934" s="84">
        <f t="shared" ca="1" si="323"/>
        <v>102406.249999872</v>
      </c>
      <c r="F6934" s="84">
        <f t="shared" ca="1" si="321"/>
        <v>-4.8930546883400004E-3</v>
      </c>
      <c r="G6934" s="119">
        <f>IF(FilterType="FIR",  PRE_CALC!A6882*Fdata, IF(F_default=1,G6933+(4*Fnotch-0)/8192,G6933+(F_stop-F_start)/8192) )</f>
        <v>214968.750000128</v>
      </c>
      <c r="H6934" s="120">
        <f ca="1">IF(FilterType="FIR", OFFSET(PRE_CALC!B6882,0,DEC_RATE), C6934)</f>
        <v>-119.08343982300001</v>
      </c>
    </row>
    <row r="6935" spans="2:8" x14ac:dyDescent="0.2">
      <c r="B6935" s="45">
        <f>IF(FilterType="FIR", IF(Extend_fmod, PRE_CALC!I6883*Fm, PRE_CALC!A6883*Fdata), IF(F_default=1,B6934+(4*Fnotch-0)/8192,B6934+(F_stop-F_start)/8192) )</f>
        <v>215000</v>
      </c>
      <c r="C6935" s="39">
        <f t="shared" si="322"/>
        <v>-3.77643468430926</v>
      </c>
      <c r="D6935" s="84">
        <f ca="1">IF(FilterType="FIR", IF(Extend_fmod=1,OFFSET(PRE_CALC!J6883,0,DEC_RATE), OFFSET(PRE_CALC!B6883,0,DEC_RATE)), C6935)</f>
        <v>-119.271163954</v>
      </c>
      <c r="E6935" s="84">
        <f t="shared" ca="1" si="323"/>
        <v>102406.249999872</v>
      </c>
      <c r="F6935" s="84">
        <f t="shared" ca="1" si="321"/>
        <v>-4.8930546883400004E-3</v>
      </c>
      <c r="G6935" s="119">
        <f>IF(FilterType="FIR",  PRE_CALC!A6883*Fdata, IF(F_default=1,G6934+(4*Fnotch-0)/8192,G6934+(F_stop-F_start)/8192) )</f>
        <v>215000</v>
      </c>
      <c r="H6935" s="120">
        <f ca="1">IF(FilterType="FIR", OFFSET(PRE_CALC!B6883,0,DEC_RATE), C6935)</f>
        <v>-119.271163954</v>
      </c>
    </row>
    <row r="6936" spans="2:8" x14ac:dyDescent="0.2">
      <c r="B6936" s="45">
        <f>IF(FilterType="FIR", IF(Extend_fmod, PRE_CALC!I6884*Fm, PRE_CALC!A6884*Fdata), IF(F_default=1,B6935+(4*Fnotch-0)/8192,B6935+(F_stop-F_start)/8192) )</f>
        <v>215031.249999872</v>
      </c>
      <c r="C6936" s="39">
        <f t="shared" si="322"/>
        <v>-3.7775494253644233</v>
      </c>
      <c r="D6936" s="84">
        <f ca="1">IF(FilterType="FIR", IF(Extend_fmod=1,OFFSET(PRE_CALC!J6884,0,DEC_RATE), OFFSET(PRE_CALC!B6884,0,DEC_RATE)), C6936)</f>
        <v>-119.465926239</v>
      </c>
      <c r="E6936" s="84">
        <f t="shared" ca="1" si="323"/>
        <v>102406.249999872</v>
      </c>
      <c r="F6936" s="84">
        <f t="shared" ca="1" si="321"/>
        <v>-4.8930546883400004E-3</v>
      </c>
      <c r="G6936" s="119">
        <f>IF(FilterType="FIR",  PRE_CALC!A6884*Fdata, IF(F_default=1,G6935+(4*Fnotch-0)/8192,G6935+(F_stop-F_start)/8192) )</f>
        <v>215031.249999872</v>
      </c>
      <c r="H6936" s="120">
        <f ca="1">IF(FilterType="FIR", OFFSET(PRE_CALC!B6884,0,DEC_RATE), C6936)</f>
        <v>-119.465926239</v>
      </c>
    </row>
    <row r="6937" spans="2:8" x14ac:dyDescent="0.2">
      <c r="B6937" s="45">
        <f>IF(FilterType="FIR", IF(Extend_fmod, PRE_CALC!I6885*Fm, PRE_CALC!A6885*Fdata), IF(F_default=1,B6936+(4*Fnotch-0)/8192,B6936+(F_stop-F_start)/8192) )</f>
        <v>215062.5</v>
      </c>
      <c r="C6937" s="39">
        <f t="shared" si="322"/>
        <v>-3.7786643385289413</v>
      </c>
      <c r="D6937" s="84">
        <f ca="1">IF(FilterType="FIR", IF(Extend_fmod=1,OFFSET(PRE_CALC!J6885,0,DEC_RATE), OFFSET(PRE_CALC!B6885,0,DEC_RATE)), C6937)</f>
        <v>-119.668010493</v>
      </c>
      <c r="E6937" s="84">
        <f t="shared" ca="1" si="323"/>
        <v>102406.249999872</v>
      </c>
      <c r="F6937" s="84">
        <f t="shared" ca="1" si="321"/>
        <v>-4.8930546883400004E-3</v>
      </c>
      <c r="G6937" s="119">
        <f>IF(FilterType="FIR",  PRE_CALC!A6885*Fdata, IF(F_default=1,G6936+(4*Fnotch-0)/8192,G6936+(F_stop-F_start)/8192) )</f>
        <v>215062.5</v>
      </c>
      <c r="H6937" s="120">
        <f ca="1">IF(FilterType="FIR", OFFSET(PRE_CALC!B6885,0,DEC_RATE), C6937)</f>
        <v>-119.668010493</v>
      </c>
    </row>
    <row r="6938" spans="2:8" x14ac:dyDescent="0.2">
      <c r="B6938" s="45">
        <f>IF(FilterType="FIR", IF(Extend_fmod, PRE_CALC!I6886*Fm, PRE_CALC!A6886*Fdata), IF(F_default=1,B6937+(4*Fnotch-0)/8192,B6937+(F_stop-F_start)/8192) )</f>
        <v>215093.750000128</v>
      </c>
      <c r="C6938" s="39">
        <f t="shared" si="322"/>
        <v>-3.7797794237983764</v>
      </c>
      <c r="D6938" s="84">
        <f ca="1">IF(FilterType="FIR", IF(Extend_fmod=1,OFFSET(PRE_CALC!J6886,0,DEC_RATE), OFFSET(PRE_CALC!B6886,0,DEC_RATE)), C6938)</f>
        <v>-119.877724067</v>
      </c>
      <c r="E6938" s="84">
        <f t="shared" ca="1" si="323"/>
        <v>102406.249999872</v>
      </c>
      <c r="F6938" s="84">
        <f t="shared" ca="1" si="321"/>
        <v>-4.8930546883400004E-3</v>
      </c>
      <c r="G6938" s="119">
        <f>IF(FilterType="FIR",  PRE_CALC!A6886*Fdata, IF(F_default=1,G6937+(4*Fnotch-0)/8192,G6937+(F_stop-F_start)/8192) )</f>
        <v>215093.750000128</v>
      </c>
      <c r="H6938" s="120">
        <f ca="1">IF(FilterType="FIR", OFFSET(PRE_CALC!B6886,0,DEC_RATE), C6938)</f>
        <v>-119.877724067</v>
      </c>
    </row>
    <row r="6939" spans="2:8" x14ac:dyDescent="0.2">
      <c r="B6939" s="45">
        <f>IF(FilterType="FIR", IF(Extend_fmod, PRE_CALC!I6887*Fm, PRE_CALC!A6887*Fdata), IF(F_default=1,B6938+(4*Fnotch-0)/8192,B6938+(F_stop-F_start)/8192) )</f>
        <v>215125</v>
      </c>
      <c r="C6939" s="39">
        <f t="shared" si="322"/>
        <v>-3.7808946811682276</v>
      </c>
      <c r="D6939" s="84">
        <f ca="1">IF(FilterType="FIR", IF(Extend_fmod=1,OFFSET(PRE_CALC!J6887,0,DEC_RATE), OFFSET(PRE_CALC!B6887,0,DEC_RATE)), C6939)</f>
        <v>-120.095400408</v>
      </c>
      <c r="E6939" s="84">
        <f t="shared" ca="1" si="323"/>
        <v>102406.249999872</v>
      </c>
      <c r="F6939" s="84">
        <f t="shared" ca="1" si="321"/>
        <v>-4.8930546883400004E-3</v>
      </c>
      <c r="G6939" s="119">
        <f>IF(FilterType="FIR",  PRE_CALC!A6887*Fdata, IF(F_default=1,G6938+(4*Fnotch-0)/8192,G6938+(F_stop-F_start)/8192) )</f>
        <v>215125</v>
      </c>
      <c r="H6939" s="120">
        <f ca="1">IF(FilterType="FIR", OFFSET(PRE_CALC!B6887,0,DEC_RATE), C6939)</f>
        <v>-120.095400408</v>
      </c>
    </row>
    <row r="6940" spans="2:8" x14ac:dyDescent="0.2">
      <c r="B6940" s="45">
        <f>IF(FilterType="FIR", IF(Extend_fmod, PRE_CALC!I6888*Fm, PRE_CALC!A6888*Fdata), IF(F_default=1,B6939+(4*Fnotch-0)/8192,B6939+(F_stop-F_start)/8192) )</f>
        <v>215156.249999872</v>
      </c>
      <c r="C6940" s="39">
        <f t="shared" si="322"/>
        <v>-3.7820101106522848</v>
      </c>
      <c r="D6940" s="84">
        <f ca="1">IF(FilterType="FIR", IF(Extend_fmod=1,OFFSET(PRE_CALC!J6888,0,DEC_RATE), OFFSET(PRE_CALC!B6888,0,DEC_RATE)), C6940)</f>
        <v>-120.321401983</v>
      </c>
      <c r="E6940" s="84">
        <f t="shared" ca="1" si="323"/>
        <v>102406.249999872</v>
      </c>
      <c r="F6940" s="84">
        <f t="shared" ca="1" si="321"/>
        <v>-4.8930546883400004E-3</v>
      </c>
      <c r="G6940" s="119">
        <f>IF(FilterType="FIR",  PRE_CALC!A6888*Fdata, IF(F_default=1,G6939+(4*Fnotch-0)/8192,G6939+(F_stop-F_start)/8192) )</f>
        <v>215156.249999872</v>
      </c>
      <c r="H6940" s="120">
        <f ca="1">IF(FilterType="FIR", OFFSET(PRE_CALC!B6888,0,DEC_RATE), C6940)</f>
        <v>-120.321401983</v>
      </c>
    </row>
    <row r="6941" spans="2:8" x14ac:dyDescent="0.2">
      <c r="B6941" s="45">
        <f>IF(FilterType="FIR", IF(Extend_fmod, PRE_CALC!I6889*Fm, PRE_CALC!A6889*Fdata), IF(F_default=1,B6940+(4*Fnotch-0)/8192,B6940+(F_stop-F_start)/8192) )</f>
        <v>215187.5</v>
      </c>
      <c r="C6941" s="39">
        <f t="shared" si="322"/>
        <v>-3.7831257122643533</v>
      </c>
      <c r="D6941" s="84">
        <f ca="1">IF(FilterType="FIR", IF(Extend_fmod=1,OFFSET(PRE_CALC!J6889,0,DEC_RATE), OFFSET(PRE_CALC!B6889,0,DEC_RATE)), C6941)</f>
        <v>-120.556123629</v>
      </c>
      <c r="E6941" s="84">
        <f t="shared" ca="1" si="323"/>
        <v>102406.249999872</v>
      </c>
      <c r="F6941" s="84">
        <f t="shared" ca="1" si="321"/>
        <v>-4.8930546883400004E-3</v>
      </c>
      <c r="G6941" s="119">
        <f>IF(FilterType="FIR",  PRE_CALC!A6889*Fdata, IF(F_default=1,G6940+(4*Fnotch-0)/8192,G6940+(F_stop-F_start)/8192) )</f>
        <v>215187.5</v>
      </c>
      <c r="H6941" s="120">
        <f ca="1">IF(FilterType="FIR", OFFSET(PRE_CALC!B6889,0,DEC_RATE), C6941)</f>
        <v>-120.556123629</v>
      </c>
    </row>
    <row r="6942" spans="2:8" x14ac:dyDescent="0.2">
      <c r="B6942" s="45">
        <f>IF(FilterType="FIR", IF(Extend_fmod, PRE_CALC!I6890*Fm, PRE_CALC!A6890*Fdata), IF(F_default=1,B6941+(4*Fnotch-0)/8192,B6941+(F_stop-F_start)/8192) )</f>
        <v>215218.750000128</v>
      </c>
      <c r="C6942" s="39">
        <f t="shared" si="322"/>
        <v>-3.7842414859999369</v>
      </c>
      <c r="D6942" s="84">
        <f ca="1">IF(FilterType="FIR", IF(Extend_fmod=1,OFFSET(PRE_CALC!J6890,0,DEC_RATE), OFFSET(PRE_CALC!B6890,0,DEC_RATE)), C6942)</f>
        <v>-120.799996413</v>
      </c>
      <c r="E6942" s="84">
        <f t="shared" ca="1" si="323"/>
        <v>102406.249999872</v>
      </c>
      <c r="F6942" s="84">
        <f t="shared" ca="1" si="321"/>
        <v>-4.8930546883400004E-3</v>
      </c>
      <c r="G6942" s="119">
        <f>IF(FilterType="FIR",  PRE_CALC!A6890*Fdata, IF(F_default=1,G6941+(4*Fnotch-0)/8192,G6941+(F_stop-F_start)/8192) )</f>
        <v>215218.750000128</v>
      </c>
      <c r="H6942" s="120">
        <f ca="1">IF(FilterType="FIR", OFFSET(PRE_CALC!B6890,0,DEC_RATE), C6942)</f>
        <v>-120.799996413</v>
      </c>
    </row>
    <row r="6943" spans="2:8" x14ac:dyDescent="0.2">
      <c r="B6943" s="45">
        <f>IF(FilterType="FIR", IF(Extend_fmod, PRE_CALC!I6891*Fm, PRE_CALC!A6891*Fdata), IF(F_default=1,B6942+(4*Fnotch-0)/8192,B6942+(F_stop-F_start)/8192) )</f>
        <v>215250</v>
      </c>
      <c r="C6943" s="39">
        <f t="shared" si="322"/>
        <v>-3.7853574318545564</v>
      </c>
      <c r="D6943" s="84">
        <f ca="1">IF(FilterType="FIR", IF(Extend_fmod=1,OFFSET(PRE_CALC!J6891,0,DEC_RATE), OFFSET(PRE_CALC!B6891,0,DEC_RATE)), C6943)</f>
        <v>-121.053492081</v>
      </c>
      <c r="E6943" s="84">
        <f t="shared" ca="1" si="323"/>
        <v>102406.249999872</v>
      </c>
      <c r="F6943" s="84">
        <f t="shared" ca="1" si="321"/>
        <v>-4.8930546883400004E-3</v>
      </c>
      <c r="G6943" s="119">
        <f>IF(FilterType="FIR",  PRE_CALC!A6891*Fdata, IF(F_default=1,G6942+(4*Fnotch-0)/8192,G6942+(F_stop-F_start)/8192) )</f>
        <v>215250</v>
      </c>
      <c r="H6943" s="120">
        <f ca="1">IF(FilterType="FIR", OFFSET(PRE_CALC!B6891,0,DEC_RATE), C6943)</f>
        <v>-121.053492081</v>
      </c>
    </row>
    <row r="6944" spans="2:8" x14ac:dyDescent="0.2">
      <c r="B6944" s="45">
        <f>IF(FilterType="FIR", IF(Extend_fmod, PRE_CALC!I6892*Fm, PRE_CALC!A6892*Fdata), IF(F_default=1,B6943+(4*Fnotch-0)/8192,B6943+(F_stop-F_start)/8192) )</f>
        <v>215281.249999872</v>
      </c>
      <c r="C6944" s="39">
        <f t="shared" si="322"/>
        <v>-3.7864735498420092</v>
      </c>
      <c r="D6944" s="84">
        <f ca="1">IF(FilterType="FIR", IF(Extend_fmod=1,OFFSET(PRE_CALC!J6892,0,DEC_RATE), OFFSET(PRE_CALC!B6892,0,DEC_RATE)), C6944)</f>
        <v>-121.31712823700001</v>
      </c>
      <c r="E6944" s="84">
        <f t="shared" ca="1" si="323"/>
        <v>102406.249999872</v>
      </c>
      <c r="F6944" s="84">
        <f t="shared" ca="1" si="321"/>
        <v>-4.8930546883400004E-3</v>
      </c>
      <c r="G6944" s="119">
        <f>IF(FilterType="FIR",  PRE_CALC!A6892*Fdata, IF(F_default=1,G6943+(4*Fnotch-0)/8192,G6943+(F_stop-F_start)/8192) )</f>
        <v>215281.249999872</v>
      </c>
      <c r="H6944" s="120">
        <f ca="1">IF(FilterType="FIR", OFFSET(PRE_CALC!B6892,0,DEC_RATE), C6944)</f>
        <v>-121.31712823700001</v>
      </c>
    </row>
    <row r="6945" spans="2:8" x14ac:dyDescent="0.2">
      <c r="B6945" s="45">
        <f>IF(FilterType="FIR", IF(Extend_fmod, PRE_CALC!I6893*Fm, PRE_CALC!A6893*Fdata), IF(F_default=1,B6944+(4*Fnotch-0)/8192,B6944+(F_stop-F_start)/8192) )</f>
        <v>215312.5</v>
      </c>
      <c r="C6945" s="39">
        <f t="shared" si="322"/>
        <v>-3.7875898399761039</v>
      </c>
      <c r="D6945" s="84">
        <f ca="1">IF(FilterType="FIR", IF(Extend_fmod=1,OFFSET(PRE_CALC!J6893,0,DEC_RATE), OFFSET(PRE_CALC!B6893,0,DEC_RATE)), C6945)</f>
        <v>-121.591474359</v>
      </c>
      <c r="E6945" s="84">
        <f t="shared" ca="1" si="323"/>
        <v>102406.249999872</v>
      </c>
      <c r="F6945" s="84">
        <f t="shared" ca="1" si="321"/>
        <v>-4.8930546883400004E-3</v>
      </c>
      <c r="G6945" s="119">
        <f>IF(FilterType="FIR",  PRE_CALC!A6893*Fdata, IF(F_default=1,G6944+(4*Fnotch-0)/8192,G6944+(F_stop-F_start)/8192) )</f>
        <v>215312.5</v>
      </c>
      <c r="H6945" s="120">
        <f ca="1">IF(FilterType="FIR", OFFSET(PRE_CALC!B6893,0,DEC_RATE), C6945)</f>
        <v>-121.591474359</v>
      </c>
    </row>
    <row r="6946" spans="2:8" x14ac:dyDescent="0.2">
      <c r="B6946" s="45">
        <f>IF(FilterType="FIR", IF(Extend_fmod, PRE_CALC!I6894*Fm, PRE_CALC!A6894*Fdata), IF(F_default=1,B6945+(4*Fnotch-0)/8192,B6945+(F_stop-F_start)/8192) )</f>
        <v>215343.750000128</v>
      </c>
      <c r="C6946" s="39">
        <f t="shared" si="322"/>
        <v>-3.7887063022523622</v>
      </c>
      <c r="D6946" s="84">
        <f ca="1">IF(FilterType="FIR", IF(Extend_fmod=1,OFFSET(PRE_CALC!J6894,0,DEC_RATE), OFFSET(PRE_CALC!B6894,0,DEC_RATE)), C6946)</f>
        <v>-121.877158868</v>
      </c>
      <c r="E6946" s="84">
        <f t="shared" ca="1" si="323"/>
        <v>102406.249999872</v>
      </c>
      <c r="F6946" s="84">
        <f t="shared" ca="1" si="321"/>
        <v>-4.8930546883400004E-3</v>
      </c>
      <c r="G6946" s="119">
        <f>IF(FilterType="FIR",  PRE_CALC!A6894*Fdata, IF(F_default=1,G6945+(4*Fnotch-0)/8192,G6945+(F_stop-F_start)/8192) )</f>
        <v>215343.750000128</v>
      </c>
      <c r="H6946" s="120">
        <f ca="1">IF(FilterType="FIR", OFFSET(PRE_CALC!B6894,0,DEC_RATE), C6946)</f>
        <v>-121.877158868</v>
      </c>
    </row>
    <row r="6947" spans="2:8" x14ac:dyDescent="0.2">
      <c r="B6947" s="45">
        <f>IF(FilterType="FIR", IF(Extend_fmod, PRE_CALC!I6895*Fm, PRE_CALC!A6895*Fdata), IF(F_default=1,B6946+(4*Fnotch-0)/8192,B6946+(F_stop-F_start)/8192) )</f>
        <v>215375</v>
      </c>
      <c r="C6947" s="39">
        <f t="shared" si="322"/>
        <v>-3.7898229366662712</v>
      </c>
      <c r="D6947" s="84">
        <f ca="1">IF(FilterType="FIR", IF(Extend_fmod=1,OFFSET(PRE_CALC!J6895,0,DEC_RATE), OFFSET(PRE_CALC!B6895,0,DEC_RATE)), C6947)</f>
        <v>-122.17487742599999</v>
      </c>
      <c r="E6947" s="84">
        <f t="shared" ca="1" si="323"/>
        <v>102406.249999872</v>
      </c>
      <c r="F6947" s="84">
        <f t="shared" ca="1" si="321"/>
        <v>-4.8930546883400004E-3</v>
      </c>
      <c r="G6947" s="119">
        <f>IF(FilterType="FIR",  PRE_CALC!A6895*Fdata, IF(F_default=1,G6946+(4*Fnotch-0)/8192,G6946+(F_stop-F_start)/8192) )</f>
        <v>215375</v>
      </c>
      <c r="H6947" s="120">
        <f ca="1">IF(FilterType="FIR", OFFSET(PRE_CALC!B6895,0,DEC_RATE), C6947)</f>
        <v>-122.17487742599999</v>
      </c>
    </row>
    <row r="6948" spans="2:8" x14ac:dyDescent="0.2">
      <c r="B6948" s="45">
        <f>IF(FilterType="FIR", IF(Extend_fmod, PRE_CALC!I6896*Fm, PRE_CALC!A6896*Fdata), IF(F_default=1,B6947+(4*Fnotch-0)/8192,B6947+(F_stop-F_start)/8192) )</f>
        <v>215406.249999872</v>
      </c>
      <c r="C6948" s="39">
        <f t="shared" si="322"/>
        <v>-3.7909397432316587</v>
      </c>
      <c r="D6948" s="84">
        <f ca="1">IF(FilterType="FIR", IF(Extend_fmod=1,OFFSET(PRE_CALC!J6896,0,DEC_RATE), OFFSET(PRE_CALC!B6896,0,DEC_RATE)), C6948)</f>
        <v>-122.48540278199999</v>
      </c>
      <c r="E6948" s="84">
        <f t="shared" ca="1" si="323"/>
        <v>102406.249999872</v>
      </c>
      <c r="F6948" s="84">
        <f t="shared" ca="1" si="321"/>
        <v>-4.8930546883400004E-3</v>
      </c>
      <c r="G6948" s="119">
        <f>IF(FilterType="FIR",  PRE_CALC!A6896*Fdata, IF(F_default=1,G6947+(4*Fnotch-0)/8192,G6947+(F_stop-F_start)/8192) )</f>
        <v>215406.249999872</v>
      </c>
      <c r="H6948" s="120">
        <f ca="1">IF(FilterType="FIR", OFFSET(PRE_CALC!B6896,0,DEC_RATE), C6948)</f>
        <v>-122.48540278199999</v>
      </c>
    </row>
    <row r="6949" spans="2:8" x14ac:dyDescent="0.2">
      <c r="B6949" s="45">
        <f>IF(FilterType="FIR", IF(Extend_fmod, PRE_CALC!I6897*Fm, PRE_CALC!A6897*Fdata), IF(F_default=1,B6948+(4*Fnotch-0)/8192,B6948+(F_stop-F_start)/8192) )</f>
        <v>215437.5</v>
      </c>
      <c r="C6949" s="39">
        <f t="shared" si="322"/>
        <v>-3.7920567219623362</v>
      </c>
      <c r="D6949" s="84">
        <f ca="1">IF(FilterType="FIR", IF(Extend_fmod=1,OFFSET(PRE_CALC!J6897,0,DEC_RATE), OFFSET(PRE_CALC!B6897,0,DEC_RATE)), C6949)</f>
        <v>-122.80959647500001</v>
      </c>
      <c r="E6949" s="84">
        <f t="shared" ca="1" si="323"/>
        <v>102406.249999872</v>
      </c>
      <c r="F6949" s="84">
        <f t="shared" ca="1" si="321"/>
        <v>-4.8930546883400004E-3</v>
      </c>
      <c r="G6949" s="119">
        <f>IF(FilterType="FIR",  PRE_CALC!A6897*Fdata, IF(F_default=1,G6948+(4*Fnotch-0)/8192,G6948+(F_stop-F_start)/8192) )</f>
        <v>215437.5</v>
      </c>
      <c r="H6949" s="120">
        <f ca="1">IF(FilterType="FIR", OFFSET(PRE_CALC!B6897,0,DEC_RATE), C6949)</f>
        <v>-122.80959647500001</v>
      </c>
    </row>
    <row r="6950" spans="2:8" x14ac:dyDescent="0.2">
      <c r="B6950" s="45">
        <f>IF(FilterType="FIR", IF(Extend_fmod, PRE_CALC!I6898*Fm, PRE_CALC!A6898*Fdata), IF(F_default=1,B6949+(4*Fnotch-0)/8192,B6949+(F_stop-F_start)/8192) )</f>
        <v>215468.750000128</v>
      </c>
      <c r="C6950" s="39">
        <f t="shared" si="322"/>
        <v>-3.7931738728538074</v>
      </c>
      <c r="D6950" s="84">
        <f ca="1">IF(FilterType="FIR", IF(Extend_fmod=1,OFFSET(PRE_CALC!J6898,0,DEC_RATE), OFFSET(PRE_CALC!B6898,0,DEC_RATE)), C6950)</f>
        <v>-123.14842287499999</v>
      </c>
      <c r="E6950" s="84">
        <f t="shared" ca="1" si="323"/>
        <v>102406.249999872</v>
      </c>
      <c r="F6950" s="84">
        <f t="shared" ca="1" si="321"/>
        <v>-4.8930546883400004E-3</v>
      </c>
      <c r="G6950" s="119">
        <f>IF(FilterType="FIR",  PRE_CALC!A6898*Fdata, IF(F_default=1,G6949+(4*Fnotch-0)/8192,G6949+(F_stop-F_start)/8192) )</f>
        <v>215468.750000128</v>
      </c>
      <c r="H6950" s="120">
        <f ca="1">IF(FilterType="FIR", OFFSET(PRE_CALC!B6898,0,DEC_RATE), C6950)</f>
        <v>-123.14842287499999</v>
      </c>
    </row>
    <row r="6951" spans="2:8" x14ac:dyDescent="0.2">
      <c r="B6951" s="45">
        <f>IF(FilterType="FIR", IF(Extend_fmod, PRE_CALC!I6899*Fm, PRE_CALC!A6899*Fdata), IF(F_default=1,B6950+(4*Fnotch-0)/8192,B6950+(F_stop-F_start)/8192) )</f>
        <v>215500</v>
      </c>
      <c r="C6951" s="39">
        <f t="shared" si="322"/>
        <v>-3.7942911959015917</v>
      </c>
      <c r="D6951" s="84">
        <f ca="1">IF(FilterType="FIR", IF(Extend_fmod=1,OFFSET(PRE_CALC!J6899,0,DEC_RATE), OFFSET(PRE_CALC!B6899,0,DEC_RATE)), C6951)</f>
        <v>-123.502966116</v>
      </c>
      <c r="E6951" s="84">
        <f t="shared" ca="1" si="323"/>
        <v>102406.249999872</v>
      </c>
      <c r="F6951" s="84">
        <f t="shared" ca="1" si="321"/>
        <v>-4.8930546883400004E-3</v>
      </c>
      <c r="G6951" s="119">
        <f>IF(FilterType="FIR",  PRE_CALC!A6899*Fdata, IF(F_default=1,G6950+(4*Fnotch-0)/8192,G6950+(F_stop-F_start)/8192) )</f>
        <v>215500</v>
      </c>
      <c r="H6951" s="120">
        <f ca="1">IF(FilterType="FIR", OFFSET(PRE_CALC!B6899,0,DEC_RATE), C6951)</f>
        <v>-123.502966116</v>
      </c>
    </row>
    <row r="6952" spans="2:8" x14ac:dyDescent="0.2">
      <c r="B6952" s="45">
        <f>IF(FilterType="FIR", IF(Extend_fmod, PRE_CALC!I6900*Fm, PRE_CALC!A6900*Fdata), IF(F_default=1,B6951+(4*Fnotch-0)/8192,B6951+(F_stop-F_start)/8192) )</f>
        <v>215531.249999872</v>
      </c>
      <c r="C6952" s="39">
        <f t="shared" si="322"/>
        <v>-3.795408691119504</v>
      </c>
      <c r="D6952" s="84">
        <f ca="1">IF(FilterType="FIR", IF(Extend_fmod=1,OFFSET(PRE_CALC!J6900,0,DEC_RATE), OFFSET(PRE_CALC!B6900,0,DEC_RATE)), C6952)</f>
        <v>-123.874450674</v>
      </c>
      <c r="E6952" s="84">
        <f t="shared" ca="1" si="323"/>
        <v>102406.249999872</v>
      </c>
      <c r="F6952" s="84">
        <f t="shared" ca="1" si="321"/>
        <v>-4.8930546883400004E-3</v>
      </c>
      <c r="G6952" s="119">
        <f>IF(FilterType="FIR",  PRE_CALC!A6900*Fdata, IF(F_default=1,G6951+(4*Fnotch-0)/8192,G6951+(F_stop-F_start)/8192) )</f>
        <v>215531.249999872</v>
      </c>
      <c r="H6952" s="120">
        <f ca="1">IF(FilterType="FIR", OFFSET(PRE_CALC!B6900,0,DEC_RATE), C6952)</f>
        <v>-123.874450674</v>
      </c>
    </row>
    <row r="6953" spans="2:8" x14ac:dyDescent="0.2">
      <c r="B6953" s="45">
        <f>IF(FilterType="FIR", IF(Extend_fmod, PRE_CALC!I6901*Fm, PRE_CALC!A6901*Fdata), IF(F_default=1,B6952+(4*Fnotch-0)/8192,B6952+(F_stop-F_start)/8192) )</f>
        <v>215562.5</v>
      </c>
      <c r="C6953" s="39">
        <f t="shared" si="322"/>
        <v>-3.7965263585213687</v>
      </c>
      <c r="D6953" s="84">
        <f ca="1">IF(FilterType="FIR", IF(Extend_fmod=1,OFFSET(PRE_CALC!J6901,0,DEC_RATE), OFFSET(PRE_CALC!B6901,0,DEC_RATE)), C6953)</f>
        <v>-124.264266581</v>
      </c>
      <c r="E6953" s="84">
        <f t="shared" ca="1" si="323"/>
        <v>102406.249999872</v>
      </c>
      <c r="F6953" s="84">
        <f t="shared" ca="1" si="321"/>
        <v>-4.8930546883400004E-3</v>
      </c>
      <c r="G6953" s="119">
        <f>IF(FilterType="FIR",  PRE_CALC!A6901*Fdata, IF(F_default=1,G6952+(4*Fnotch-0)/8192,G6952+(F_stop-F_start)/8192) )</f>
        <v>215562.5</v>
      </c>
      <c r="H6953" s="120">
        <f ca="1">IF(FilterType="FIR", OFFSET(PRE_CALC!B6901,0,DEC_RATE), C6953)</f>
        <v>-124.264266581</v>
      </c>
    </row>
    <row r="6954" spans="2:8" x14ac:dyDescent="0.2">
      <c r="B6954" s="45">
        <f>IF(FilterType="FIR", IF(Extend_fmod, PRE_CALC!I6902*Fm, PRE_CALC!A6902*Fdata), IF(F_default=1,B6953+(4*Fnotch-0)/8192,B6953+(F_stop-F_start)/8192) )</f>
        <v>215593.750000128</v>
      </c>
      <c r="C6954" s="39">
        <f t="shared" si="322"/>
        <v>-3.7976441981027009</v>
      </c>
      <c r="D6954" s="84">
        <f ca="1">IF(FilterType="FIR", IF(Extend_fmod=1,OFFSET(PRE_CALC!J6902,0,DEC_RATE), OFFSET(PRE_CALC!B6902,0,DEC_RATE)), C6954)</f>
        <v>-124.674000585</v>
      </c>
      <c r="E6954" s="84">
        <f t="shared" ca="1" si="323"/>
        <v>102406.249999872</v>
      </c>
      <c r="F6954" s="84">
        <f t="shared" ca="1" si="321"/>
        <v>-4.8930546883400004E-3</v>
      </c>
      <c r="G6954" s="119">
        <f>IF(FilterType="FIR",  PRE_CALC!A6902*Fdata, IF(F_default=1,G6953+(4*Fnotch-0)/8192,G6953+(F_stop-F_start)/8192) )</f>
        <v>215593.750000128</v>
      </c>
      <c r="H6954" s="120">
        <f ca="1">IF(FilterType="FIR", OFFSET(PRE_CALC!B6902,0,DEC_RATE), C6954)</f>
        <v>-124.674000585</v>
      </c>
    </row>
    <row r="6955" spans="2:8" x14ac:dyDescent="0.2">
      <c r="B6955" s="45">
        <f>IF(FilterType="FIR", IF(Extend_fmod, PRE_CALC!I6903*Fm, PRE_CALC!A6903*Fdata), IF(F_default=1,B6954+(4*Fnotch-0)/8192,B6954+(F_stop-F_start)/8192) )</f>
        <v>215625</v>
      </c>
      <c r="C6955" s="39">
        <f t="shared" si="322"/>
        <v>-3.7987622098589826</v>
      </c>
      <c r="D6955" s="84">
        <f ca="1">IF(FilterType="FIR", IF(Extend_fmod=1,OFFSET(PRE_CALC!J6903,0,DEC_RATE), OFFSET(PRE_CALC!B6903,0,DEC_RATE)), C6955)</f>
        <v>-125.105475011</v>
      </c>
      <c r="E6955" s="84">
        <f t="shared" ca="1" si="323"/>
        <v>102406.249999872</v>
      </c>
      <c r="F6955" s="84">
        <f t="shared" ca="1" si="321"/>
        <v>-4.8930546883400004E-3</v>
      </c>
      <c r="G6955" s="119">
        <f>IF(FilterType="FIR",  PRE_CALC!A6903*Fdata, IF(F_default=1,G6954+(4*Fnotch-0)/8192,G6954+(F_stop-F_start)/8192) )</f>
        <v>215625</v>
      </c>
      <c r="H6955" s="120">
        <f ca="1">IF(FilterType="FIR", OFFSET(PRE_CALC!B6903,0,DEC_RATE), C6955)</f>
        <v>-125.105475011</v>
      </c>
    </row>
    <row r="6956" spans="2:8" x14ac:dyDescent="0.2">
      <c r="B6956" s="45">
        <f>IF(FilterType="FIR", IF(Extend_fmod, PRE_CALC!I6904*Fm, PRE_CALC!A6904*Fdata), IF(F_default=1,B6955+(4*Fnotch-0)/8192,B6955+(F_stop-F_start)/8192) )</f>
        <v>215656.249999872</v>
      </c>
      <c r="C6956" s="39">
        <f t="shared" si="322"/>
        <v>-3.7998803938040817</v>
      </c>
      <c r="D6956" s="84">
        <f ca="1">IF(FilterType="FIR", IF(Extend_fmod=1,OFFSET(PRE_CALC!J6904,0,DEC_RATE), OFFSET(PRE_CALC!B6904,0,DEC_RATE)), C6956)</f>
        <v>-125.560796743</v>
      </c>
      <c r="E6956" s="84">
        <f t="shared" ca="1" si="323"/>
        <v>102406.249999872</v>
      </c>
      <c r="F6956" s="84">
        <f t="shared" ca="1" si="321"/>
        <v>-4.8930546883400004E-3</v>
      </c>
      <c r="G6956" s="119">
        <f>IF(FilterType="FIR",  PRE_CALC!A6904*Fdata, IF(F_default=1,G6955+(4*Fnotch-0)/8192,G6955+(F_stop-F_start)/8192) )</f>
        <v>215656.249999872</v>
      </c>
      <c r="H6956" s="120">
        <f ca="1">IF(FilterType="FIR", OFFSET(PRE_CALC!B6904,0,DEC_RATE), C6956)</f>
        <v>-125.560796743</v>
      </c>
    </row>
    <row r="6957" spans="2:8" x14ac:dyDescent="0.2">
      <c r="B6957" s="45">
        <f>IF(FilterType="FIR", IF(Extend_fmod, PRE_CALC!I6905*Fm, PRE_CALC!A6905*Fdata), IF(F_default=1,B6956+(4*Fnotch-0)/8192,B6956+(F_stop-F_start)/8192) )</f>
        <v>215687.5</v>
      </c>
      <c r="C6957" s="39">
        <f t="shared" si="322"/>
        <v>-3.8009987499517921</v>
      </c>
      <c r="D6957" s="84">
        <f ca="1">IF(FilterType="FIR", IF(Extend_fmod=1,OFFSET(PRE_CALC!J6905,0,DEC_RATE), OFFSET(PRE_CALC!B6905,0,DEC_RATE)), C6957)</f>
        <v>-126.042419654</v>
      </c>
      <c r="E6957" s="84">
        <f t="shared" ca="1" si="323"/>
        <v>102406.249999872</v>
      </c>
      <c r="F6957" s="84">
        <f t="shared" ca="1" si="321"/>
        <v>-4.8930546883400004E-3</v>
      </c>
      <c r="G6957" s="119">
        <f>IF(FilterType="FIR",  PRE_CALC!A6905*Fdata, IF(F_default=1,G6956+(4*Fnotch-0)/8192,G6956+(F_stop-F_start)/8192) )</f>
        <v>215687.5</v>
      </c>
      <c r="H6957" s="120">
        <f ca="1">IF(FilterType="FIR", OFFSET(PRE_CALC!B6905,0,DEC_RATE), C6957)</f>
        <v>-126.042419654</v>
      </c>
    </row>
    <row r="6958" spans="2:8" x14ac:dyDescent="0.2">
      <c r="B6958" s="45">
        <f>IF(FilterType="FIR", IF(Extend_fmod, PRE_CALC!I6906*Fm, PRE_CALC!A6906*Fdata), IF(F_default=1,B6957+(4*Fnotch-0)/8192,B6957+(F_stop-F_start)/8192) )</f>
        <v>215718.750000128</v>
      </c>
      <c r="C6958" s="39">
        <f t="shared" si="322"/>
        <v>-3.8021172782976547</v>
      </c>
      <c r="D6958" s="84">
        <f ca="1">IF(FilterType="FIR", IF(Extend_fmod=1,OFFSET(PRE_CALC!J6906,0,DEC_RATE), OFFSET(PRE_CALC!B6906,0,DEC_RATE)), C6958)</f>
        <v>-126.553225172</v>
      </c>
      <c r="E6958" s="84">
        <f t="shared" ca="1" si="323"/>
        <v>102406.249999872</v>
      </c>
      <c r="F6958" s="84">
        <f t="shared" ca="1" si="321"/>
        <v>-4.8930546883400004E-3</v>
      </c>
      <c r="G6958" s="119">
        <f>IF(FilterType="FIR",  PRE_CALC!A6906*Fdata, IF(F_default=1,G6957+(4*Fnotch-0)/8192,G6957+(F_stop-F_start)/8192) )</f>
        <v>215718.750000128</v>
      </c>
      <c r="H6958" s="120">
        <f ca="1">IF(FilterType="FIR", OFFSET(PRE_CALC!B6906,0,DEC_RATE), C6958)</f>
        <v>-126.553225172</v>
      </c>
    </row>
    <row r="6959" spans="2:8" x14ac:dyDescent="0.2">
      <c r="B6959" s="45">
        <f>IF(FilterType="FIR", IF(Extend_fmod, PRE_CALC!I6907*Fm, PRE_CALC!A6907*Fdata), IF(F_default=1,B6958+(4*Fnotch-0)/8192,B6958+(F_stop-F_start)/8192) )</f>
        <v>215750</v>
      </c>
      <c r="C6959" s="39">
        <f t="shared" si="322"/>
        <v>-3.8032359788371366</v>
      </c>
      <c r="D6959" s="84">
        <f ca="1">IF(FilterType="FIR", IF(Extend_fmod=1,OFFSET(PRE_CALC!J6907,0,DEC_RATE), OFFSET(PRE_CALC!B6907,0,DEC_RATE)), C6959)</f>
        <v>-127.096627709</v>
      </c>
      <c r="E6959" s="84">
        <f t="shared" ca="1" si="323"/>
        <v>102406.249999872</v>
      </c>
      <c r="F6959" s="84">
        <f t="shared" ca="1" si="321"/>
        <v>-4.8930546883400004E-3</v>
      </c>
      <c r="G6959" s="119">
        <f>IF(FilterType="FIR",  PRE_CALC!A6907*Fdata, IF(F_default=1,G6958+(4*Fnotch-0)/8192,G6958+(F_stop-F_start)/8192) )</f>
        <v>215750</v>
      </c>
      <c r="H6959" s="120">
        <f ca="1">IF(FilterType="FIR", OFFSET(PRE_CALC!B6907,0,DEC_RATE), C6959)</f>
        <v>-127.096627709</v>
      </c>
    </row>
    <row r="6960" spans="2:8" x14ac:dyDescent="0.2">
      <c r="B6960" s="45">
        <f>IF(FilterType="FIR", IF(Extend_fmod, PRE_CALC!I6908*Fm, PRE_CALC!A6908*Fdata), IF(F_default=1,B6959+(4*Fnotch-0)/8192,B6959+(F_stop-F_start)/8192) )</f>
        <v>215781.249999872</v>
      </c>
      <c r="C6960" s="39">
        <f t="shared" si="322"/>
        <v>-3.8043548515841028</v>
      </c>
      <c r="D6960" s="84">
        <f ca="1">IF(FilterType="FIR", IF(Extend_fmod=1,OFFSET(PRE_CALC!J6908,0,DEC_RATE), OFFSET(PRE_CALC!B6908,0,DEC_RATE)), C6960)</f>
        <v>-127.676714756</v>
      </c>
      <c r="E6960" s="84">
        <f t="shared" ca="1" si="323"/>
        <v>102406.249999872</v>
      </c>
      <c r="F6960" s="84">
        <f t="shared" ca="1" si="321"/>
        <v>-4.8930546883400004E-3</v>
      </c>
      <c r="G6960" s="119">
        <f>IF(FilterType="FIR",  PRE_CALC!A6908*Fdata, IF(F_default=1,G6959+(4*Fnotch-0)/8192,G6959+(F_stop-F_start)/8192) )</f>
        <v>215781.249999872</v>
      </c>
      <c r="H6960" s="120">
        <f ca="1">IF(FilterType="FIR", OFFSET(PRE_CALC!B6908,0,DEC_RATE), C6960)</f>
        <v>-127.676714756</v>
      </c>
    </row>
    <row r="6961" spans="2:8" x14ac:dyDescent="0.2">
      <c r="B6961" s="45">
        <f>IF(FilterType="FIR", IF(Extend_fmod, PRE_CALC!I6909*Fm, PRE_CALC!A6909*Fdata), IF(F_default=1,B6960+(4*Fnotch-0)/8192,B6960+(F_stop-F_start)/8192) )</f>
        <v>215812.5</v>
      </c>
      <c r="C6961" s="39">
        <f t="shared" si="322"/>
        <v>-3.8054738965524013</v>
      </c>
      <c r="D6961" s="84">
        <f ca="1">IF(FilterType="FIR", IF(Extend_fmod=1,OFFSET(PRE_CALC!J6909,0,DEC_RATE), OFFSET(PRE_CALC!B6909,0,DEC_RATE)), C6961)</f>
        <v>-128.29843628899999</v>
      </c>
      <c r="E6961" s="84">
        <f t="shared" ca="1" si="323"/>
        <v>102406.249999872</v>
      </c>
      <c r="F6961" s="84">
        <f t="shared" ca="1" si="321"/>
        <v>-4.8930546883400004E-3</v>
      </c>
      <c r="G6961" s="119">
        <f>IF(FilterType="FIR",  PRE_CALC!A6909*Fdata, IF(F_default=1,G6960+(4*Fnotch-0)/8192,G6960+(F_stop-F_start)/8192) )</f>
        <v>215812.5</v>
      </c>
      <c r="H6961" s="120">
        <f ca="1">IF(FilterType="FIR", OFFSET(PRE_CALC!B6909,0,DEC_RATE), C6961)</f>
        <v>-128.29843628899999</v>
      </c>
    </row>
    <row r="6962" spans="2:8" x14ac:dyDescent="0.2">
      <c r="B6962" s="45">
        <f>IF(FilterType="FIR", IF(Extend_fmod, PRE_CALC!I6910*Fm, PRE_CALC!A6910*Fdata), IF(F_default=1,B6961+(4*Fnotch-0)/8192,B6961+(F_stop-F_start)/8192) )</f>
        <v>215843.750000128</v>
      </c>
      <c r="C6962" s="39">
        <f t="shared" si="322"/>
        <v>-3.8065931137375038</v>
      </c>
      <c r="D6962" s="84">
        <f ca="1">IF(FilterType="FIR", IF(Extend_fmod=1,OFFSET(PRE_CALC!J6910,0,DEC_RATE), OFFSET(PRE_CALC!B6910,0,DEC_RATE)), C6962)</f>
        <v>-128.96786592800001</v>
      </c>
      <c r="E6962" s="84">
        <f t="shared" ca="1" si="323"/>
        <v>102406.249999872</v>
      </c>
      <c r="F6962" s="84">
        <f t="shared" ca="1" si="321"/>
        <v>-4.8930546883400004E-3</v>
      </c>
      <c r="G6962" s="119">
        <f>IF(FilterType="FIR",  PRE_CALC!A6910*Fdata, IF(F_default=1,G6961+(4*Fnotch-0)/8192,G6961+(F_stop-F_start)/8192) )</f>
        <v>215843.750000128</v>
      </c>
      <c r="H6962" s="120">
        <f ca="1">IF(FilterType="FIR", OFFSET(PRE_CALC!B6910,0,DEC_RATE), C6962)</f>
        <v>-128.96786592800001</v>
      </c>
    </row>
    <row r="6963" spans="2:8" x14ac:dyDescent="0.2">
      <c r="B6963" s="45">
        <f>IF(FilterType="FIR", IF(Extend_fmod, PRE_CALC!I6911*Fm, PRE_CALC!A6911*Fdata), IF(F_default=1,B6962+(4*Fnotch-0)/8192,B6962+(F_stop-F_start)/8192) )</f>
        <v>215875</v>
      </c>
      <c r="C6963" s="39">
        <f t="shared" si="322"/>
        <v>-3.8077125031349461</v>
      </c>
      <c r="D6963" s="84">
        <f ca="1">IF(FilterType="FIR", IF(Extend_fmod=1,OFFSET(PRE_CALC!J6911,0,DEC_RATE), OFFSET(PRE_CALC!B6911,0,DEC_RATE)), C6963)</f>
        <v>-129.69256912099999</v>
      </c>
      <c r="E6963" s="84">
        <f t="shared" ca="1" si="323"/>
        <v>102406.249999872</v>
      </c>
      <c r="F6963" s="84">
        <f t="shared" ca="1" si="321"/>
        <v>-4.8930546883400004E-3</v>
      </c>
      <c r="G6963" s="119">
        <f>IF(FilterType="FIR",  PRE_CALC!A6911*Fdata, IF(F_default=1,G6962+(4*Fnotch-0)/8192,G6962+(F_stop-F_start)/8192) )</f>
        <v>215875</v>
      </c>
      <c r="H6963" s="120">
        <f ca="1">IF(FilterType="FIR", OFFSET(PRE_CALC!B6911,0,DEC_RATE), C6963)</f>
        <v>-129.69256912099999</v>
      </c>
    </row>
    <row r="6964" spans="2:8" x14ac:dyDescent="0.2">
      <c r="B6964" s="45">
        <f>IF(FilterType="FIR", IF(Extend_fmod, PRE_CALC!I6912*Fm, PRE_CALC!A6912*Fdata), IF(F_default=1,B6963+(4*Fnotch-0)/8192,B6963+(F_stop-F_start)/8192) )</f>
        <v>215906.249999872</v>
      </c>
      <c r="C6964" s="39">
        <f t="shared" si="322"/>
        <v>-3.808832064758549</v>
      </c>
      <c r="D6964" s="84">
        <f ca="1">IF(FilterType="FIR", IF(Extend_fmod=1,OFFSET(PRE_CALC!J6912,0,DEC_RATE), OFFSET(PRE_CALC!B6912,0,DEC_RATE)), C6964)</f>
        <v>-130.48213575899999</v>
      </c>
      <c r="E6964" s="84">
        <f t="shared" ca="1" si="323"/>
        <v>102406.249999872</v>
      </c>
      <c r="F6964" s="84">
        <f t="shared" ca="1" si="321"/>
        <v>-4.8930546883400004E-3</v>
      </c>
      <c r="G6964" s="119">
        <f>IF(FilterType="FIR",  PRE_CALC!A6912*Fdata, IF(F_default=1,G6963+(4*Fnotch-0)/8192,G6963+(F_stop-F_start)/8192) )</f>
        <v>215906.249999872</v>
      </c>
      <c r="H6964" s="120">
        <f ca="1">IF(FilterType="FIR", OFFSET(PRE_CALC!B6912,0,DEC_RATE), C6964)</f>
        <v>-130.48213575899999</v>
      </c>
    </row>
    <row r="6965" spans="2:8" x14ac:dyDescent="0.2">
      <c r="B6965" s="45">
        <f>IF(FilterType="FIR", IF(Extend_fmod, PRE_CALC!I6913*Fm, PRE_CALC!A6913*Fdata), IF(F_default=1,B6964+(4*Fnotch-0)/8192,B6964+(F_stop-F_start)/8192) )</f>
        <v>215937.5</v>
      </c>
      <c r="C6965" s="39">
        <f t="shared" si="322"/>
        <v>-3.8099517986221825</v>
      </c>
      <c r="D6965" s="84">
        <f ca="1">IF(FilterType="FIR", IF(Extend_fmod=1,OFFSET(PRE_CALC!J6913,0,DEC_RATE), OFFSET(PRE_CALC!B6913,0,DEC_RATE)), C6965)</f>
        <v>-131.34897404899999</v>
      </c>
      <c r="E6965" s="84">
        <f t="shared" ca="1" si="323"/>
        <v>102406.249999872</v>
      </c>
      <c r="F6965" s="84">
        <f t="shared" ca="1" si="321"/>
        <v>-4.8930546883400004E-3</v>
      </c>
      <c r="G6965" s="119">
        <f>IF(FilterType="FIR",  PRE_CALC!A6913*Fdata, IF(F_default=1,G6964+(4*Fnotch-0)/8192,G6964+(F_stop-F_start)/8192) )</f>
        <v>215937.5</v>
      </c>
      <c r="H6965" s="120">
        <f ca="1">IF(FilterType="FIR", OFFSET(PRE_CALC!B6913,0,DEC_RATE), C6965)</f>
        <v>-131.34897404899999</v>
      </c>
    </row>
    <row r="6966" spans="2:8" x14ac:dyDescent="0.2">
      <c r="B6966" s="45">
        <f>IF(FilterType="FIR", IF(Extend_fmod, PRE_CALC!I6914*Fm, PRE_CALC!A6914*Fdata), IF(F_default=1,B6965+(4*Fnotch-0)/8192,B6965+(F_stop-F_start)/8192) )</f>
        <v>215968.750000128</v>
      </c>
      <c r="C6966" s="39">
        <f t="shared" si="322"/>
        <v>-3.811071704721348</v>
      </c>
      <c r="D6966" s="84">
        <f ca="1">IF(FilterType="FIR", IF(Extend_fmod=1,OFFSET(PRE_CALC!J6914,0,DEC_RATE), OFFSET(PRE_CALC!B6914,0,DEC_RATE)), C6966)</f>
        <v>-132.30953630900001</v>
      </c>
      <c r="E6966" s="84">
        <f t="shared" ca="1" si="323"/>
        <v>102406.249999872</v>
      </c>
      <c r="F6966" s="84">
        <f t="shared" ca="1" si="321"/>
        <v>-4.8930546883400004E-3</v>
      </c>
      <c r="G6966" s="119">
        <f>IF(FilterType="FIR",  PRE_CALC!A6914*Fdata, IF(F_default=1,G6965+(4*Fnotch-0)/8192,G6965+(F_stop-F_start)/8192) )</f>
        <v>215968.750000128</v>
      </c>
      <c r="H6966" s="120">
        <f ca="1">IF(FilterType="FIR", OFFSET(PRE_CALC!B6914,0,DEC_RATE), C6966)</f>
        <v>-132.30953630900001</v>
      </c>
    </row>
    <row r="6967" spans="2:8" x14ac:dyDescent="0.2">
      <c r="B6967" s="45">
        <f>IF(FilterType="FIR", IF(Extend_fmod, PRE_CALC!I6915*Fm, PRE_CALC!A6915*Fdata), IF(F_default=1,B6966+(4*Fnotch-0)/8192,B6966+(F_stop-F_start)/8192) )</f>
        <v>216000</v>
      </c>
      <c r="C6967" s="39">
        <f t="shared" si="322"/>
        <v>-3.8121917830515324</v>
      </c>
      <c r="D6967" s="84">
        <f ca="1">IF(FilterType="FIR", IF(Extend_fmod=1,OFFSET(PRE_CALC!J6915,0,DEC_RATE), OFFSET(PRE_CALC!B6915,0,DEC_RATE)), C6967)</f>
        <v>-133.38629353100001</v>
      </c>
      <c r="E6967" s="84">
        <f t="shared" ca="1" si="323"/>
        <v>102406.249999872</v>
      </c>
      <c r="F6967" s="84">
        <f t="shared" ref="F6967:F7030" ca="1" si="324">IF(G6967&lt;=F_PB,H6967, OFFSET(H:H,MATCH(F_PB-0.0001,G:G),0,1))</f>
        <v>-4.8930546883400004E-3</v>
      </c>
      <c r="G6967" s="119">
        <f>IF(FilterType="FIR",  PRE_CALC!A6915*Fdata, IF(F_default=1,G6966+(4*Fnotch-0)/8192,G6966+(F_stop-F_start)/8192) )</f>
        <v>216000</v>
      </c>
      <c r="H6967" s="120">
        <f ca="1">IF(FilterType="FIR", OFFSET(PRE_CALC!B6915,0,DEC_RATE), C6967)</f>
        <v>-133.38629353100001</v>
      </c>
    </row>
    <row r="6968" spans="2:8" x14ac:dyDescent="0.2">
      <c r="B6968" s="45">
        <f>IF(FilterType="FIR", IF(Extend_fmod, PRE_CALC!I6916*Fm, PRE_CALC!A6916*Fdata), IF(F_default=1,B6967+(4*Fnotch-0)/8192,B6967+(F_stop-F_start)/8192) )</f>
        <v>216031.249999872</v>
      </c>
      <c r="C6968" s="39">
        <f t="shared" ref="C6968:C7031" si="325">MAX(20*LOG(ABS(   (1/s_dec*SIN(s_dec*$B6968/Fm*PI())/SIN($B6968/Fm*PI()))^(order-1) * (1/s_dec2*SIN(s_dec2*$B6968/Fm*PI())/SIN($B6968/Fm*PI()))  )), -160)</f>
        <v>-3.8133120336266018</v>
      </c>
      <c r="D6968" s="84">
        <f ca="1">IF(FilterType="FIR", IF(Extend_fmod=1,OFFSET(PRE_CALC!J6916,0,DEC_RATE), OFFSET(PRE_CALC!B6916,0,DEC_RATE)), C6968)</f>
        <v>-134.611084909</v>
      </c>
      <c r="E6968" s="84">
        <f t="shared" ref="E6968:E7031" ca="1" si="326">IF(G6968&lt;=F_PB,G6968, OFFSET(G:G,MATCH(F_PB-0.0001,G:G),0,1) )</f>
        <v>102406.249999872</v>
      </c>
      <c r="F6968" s="84">
        <f t="shared" ca="1" si="324"/>
        <v>-4.8930546883400004E-3</v>
      </c>
      <c r="G6968" s="119">
        <f>IF(FilterType="FIR",  PRE_CALC!A6916*Fdata, IF(F_default=1,G6967+(4*Fnotch-0)/8192,G6967+(F_stop-F_start)/8192) )</f>
        <v>216031.249999872</v>
      </c>
      <c r="H6968" s="120">
        <f ca="1">IF(FilterType="FIR", OFFSET(PRE_CALC!B6916,0,DEC_RATE), C6968)</f>
        <v>-134.611084909</v>
      </c>
    </row>
    <row r="6969" spans="2:8" x14ac:dyDescent="0.2">
      <c r="B6969" s="45">
        <f>IF(FilterType="FIR", IF(Extend_fmod, PRE_CALC!I6917*Fm, PRE_CALC!A6917*Fdata), IF(F_default=1,B6968+(4*Fnotch-0)/8192,B6968+(F_stop-F_start)/8192) )</f>
        <v>216062.5</v>
      </c>
      <c r="C6969" s="39">
        <f t="shared" si="325"/>
        <v>-3.8144324564604126</v>
      </c>
      <c r="D6969" s="84">
        <f ca="1">IF(FilterType="FIR", IF(Extend_fmod=1,OFFSET(PRE_CALC!J6917,0,DEC_RATE), OFFSET(PRE_CALC!B6917,0,DEC_RATE)), C6969)</f>
        <v>-136.031180054</v>
      </c>
      <c r="E6969" s="84">
        <f t="shared" ca="1" si="326"/>
        <v>102406.249999872</v>
      </c>
      <c r="F6969" s="84">
        <f t="shared" ca="1" si="324"/>
        <v>-4.8930546883400004E-3</v>
      </c>
      <c r="G6969" s="119">
        <f>IF(FilterType="FIR",  PRE_CALC!A6917*Fdata, IF(F_default=1,G6968+(4*Fnotch-0)/8192,G6968+(F_stop-F_start)/8192) )</f>
        <v>216062.5</v>
      </c>
      <c r="H6969" s="120">
        <f ca="1">IF(FilterType="FIR", OFFSET(PRE_CALC!B6917,0,DEC_RATE), C6969)</f>
        <v>-136.031180054</v>
      </c>
    </row>
    <row r="6970" spans="2:8" x14ac:dyDescent="0.2">
      <c r="B6970" s="45">
        <f>IF(FilterType="FIR", IF(Extend_fmod, PRE_CALC!I6918*Fm, PRE_CALC!A6918*Fdata), IF(F_default=1,B6969+(4*Fnotch-0)/8192,B6969+(F_stop-F_start)/8192) )</f>
        <v>216093.750000128</v>
      </c>
      <c r="C6970" s="39">
        <f t="shared" si="325"/>
        <v>-3.8155530515484539</v>
      </c>
      <c r="D6970" s="84">
        <f ca="1">IF(FilterType="FIR", IF(Extend_fmod=1,OFFSET(PRE_CALC!J6918,0,DEC_RATE), OFFSET(PRE_CALC!B6918,0,DEC_RATE)), C6970)</f>
        <v>-137.72120917199999</v>
      </c>
      <c r="E6970" s="84">
        <f t="shared" ca="1" si="326"/>
        <v>102406.249999872</v>
      </c>
      <c r="F6970" s="84">
        <f t="shared" ca="1" si="324"/>
        <v>-4.8930546883400004E-3</v>
      </c>
      <c r="G6970" s="119">
        <f>IF(FilterType="FIR",  PRE_CALC!A6918*Fdata, IF(F_default=1,G6969+(4*Fnotch-0)/8192,G6969+(F_stop-F_start)/8192) )</f>
        <v>216093.750000128</v>
      </c>
      <c r="H6970" s="120">
        <f ca="1">IF(FilterType="FIR", OFFSET(PRE_CALC!B6918,0,DEC_RATE), C6970)</f>
        <v>-137.72120917199999</v>
      </c>
    </row>
    <row r="6971" spans="2:8" x14ac:dyDescent="0.2">
      <c r="B6971" s="45">
        <f>IF(FilterType="FIR", IF(Extend_fmod, PRE_CALC!I6919*Fm, PRE_CALC!A6919*Fdata), IF(F_default=1,B6970+(4*Fnotch-0)/8192,B6970+(F_stop-F_start)/8192) )</f>
        <v>216125</v>
      </c>
      <c r="C6971" s="39">
        <f t="shared" si="325"/>
        <v>-3.8166738188862608</v>
      </c>
      <c r="D6971" s="84">
        <f ca="1">IF(FilterType="FIR", IF(Extend_fmod=1,OFFSET(PRE_CALC!J6919,0,DEC_RATE), OFFSET(PRE_CALC!B6919,0,DEC_RATE)), C6971)</f>
        <v>-139.809452566</v>
      </c>
      <c r="E6971" s="84">
        <f t="shared" ca="1" si="326"/>
        <v>102406.249999872</v>
      </c>
      <c r="F6971" s="84">
        <f t="shared" ca="1" si="324"/>
        <v>-4.8930546883400004E-3</v>
      </c>
      <c r="G6971" s="119">
        <f>IF(FilterType="FIR",  PRE_CALC!A6919*Fdata, IF(F_default=1,G6970+(4*Fnotch-0)/8192,G6970+(F_stop-F_start)/8192) )</f>
        <v>216125</v>
      </c>
      <c r="H6971" s="120">
        <f ca="1">IF(FilterType="FIR", OFFSET(PRE_CALC!B6919,0,DEC_RATE), C6971)</f>
        <v>-139.809452566</v>
      </c>
    </row>
    <row r="6972" spans="2:8" x14ac:dyDescent="0.2">
      <c r="B6972" s="45">
        <f>IF(FilterType="FIR", IF(Extend_fmod, PRE_CALC!I6920*Fm, PRE_CALC!A6920*Fdata), IF(F_default=1,B6971+(4*Fnotch-0)/8192,B6971+(F_stop-F_start)/8192) )</f>
        <v>216156.249999872</v>
      </c>
      <c r="C6972" s="39">
        <f t="shared" si="325"/>
        <v>-3.8177947584876555</v>
      </c>
      <c r="D6972" s="84">
        <f ca="1">IF(FilterType="FIR", IF(Extend_fmod=1,OFFSET(PRE_CALC!J6920,0,DEC_RATE), OFFSET(PRE_CALC!B6920,0,DEC_RATE)), C6972)</f>
        <v>-142.54602072899999</v>
      </c>
      <c r="E6972" s="84">
        <f t="shared" ca="1" si="326"/>
        <v>102406.249999872</v>
      </c>
      <c r="F6972" s="84">
        <f t="shared" ca="1" si="324"/>
        <v>-4.8930546883400004E-3</v>
      </c>
      <c r="G6972" s="119">
        <f>IF(FilterType="FIR",  PRE_CALC!A6920*Fdata, IF(F_default=1,G6971+(4*Fnotch-0)/8192,G6971+(F_stop-F_start)/8192) )</f>
        <v>216156.249999872</v>
      </c>
      <c r="H6972" s="120">
        <f ca="1">IF(FilterType="FIR", OFFSET(PRE_CALC!B6920,0,DEC_RATE), C6972)</f>
        <v>-142.54602072899999</v>
      </c>
    </row>
    <row r="6973" spans="2:8" x14ac:dyDescent="0.2">
      <c r="B6973" s="45">
        <f>IF(FilterType="FIR", IF(Extend_fmod, PRE_CALC!I6921*Fm, PRE_CALC!A6921*Fdata), IF(F_default=1,B6972+(4*Fnotch-0)/8192,B6972+(F_stop-F_start)/8192) )</f>
        <v>216187.5</v>
      </c>
      <c r="C6973" s="39">
        <f t="shared" si="325"/>
        <v>-3.8189158703665296</v>
      </c>
      <c r="D6973" s="84">
        <f ca="1">IF(FilterType="FIR", IF(Extend_fmod=1,OFFSET(PRE_CALC!J6921,0,DEC_RATE), OFFSET(PRE_CALC!B6921,0,DEC_RATE)), C6973)</f>
        <v>-146.532471724</v>
      </c>
      <c r="E6973" s="84">
        <f t="shared" ca="1" si="326"/>
        <v>102406.249999872</v>
      </c>
      <c r="F6973" s="84">
        <f t="shared" ca="1" si="324"/>
        <v>-4.8930546883400004E-3</v>
      </c>
      <c r="G6973" s="119">
        <f>IF(FilterType="FIR",  PRE_CALC!A6921*Fdata, IF(F_default=1,G6972+(4*Fnotch-0)/8192,G6972+(F_stop-F_start)/8192) )</f>
        <v>216187.5</v>
      </c>
      <c r="H6973" s="120">
        <f ca="1">IF(FilterType="FIR", OFFSET(PRE_CALC!B6921,0,DEC_RATE), C6973)</f>
        <v>-146.532471724</v>
      </c>
    </row>
    <row r="6974" spans="2:8" x14ac:dyDescent="0.2">
      <c r="B6974" s="45">
        <f>IF(FilterType="FIR", IF(Extend_fmod, PRE_CALC!I6922*Fm, PRE_CALC!A6922*Fdata), IF(F_default=1,B6973+(4*Fnotch-0)/8192,B6973+(F_stop-F_start)/8192) )</f>
        <v>216218.750000128</v>
      </c>
      <c r="C6974" s="39">
        <f t="shared" si="325"/>
        <v>-3.8200371545183778</v>
      </c>
      <c r="D6974" s="84">
        <f ca="1">IF(FilterType="FIR", IF(Extend_fmod=1,OFFSET(PRE_CALC!J6922,0,DEC_RATE), OFFSET(PRE_CALC!B6922,0,DEC_RATE)), C6974)</f>
        <v>-154.03673730599999</v>
      </c>
      <c r="E6974" s="84">
        <f t="shared" ca="1" si="326"/>
        <v>102406.249999872</v>
      </c>
      <c r="F6974" s="84">
        <f t="shared" ca="1" si="324"/>
        <v>-4.8930546883400004E-3</v>
      </c>
      <c r="G6974" s="119">
        <f>IF(FilterType="FIR",  PRE_CALC!A6922*Fdata, IF(F_default=1,G6973+(4*Fnotch-0)/8192,G6973+(F_stop-F_start)/8192) )</f>
        <v>216218.750000128</v>
      </c>
      <c r="H6974" s="120">
        <f ca="1">IF(FilterType="FIR", OFFSET(PRE_CALC!B6922,0,DEC_RATE), C6974)</f>
        <v>-154.03673730599999</v>
      </c>
    </row>
    <row r="6975" spans="2:8" x14ac:dyDescent="0.2">
      <c r="B6975" s="45">
        <f>IF(FilterType="FIR", IF(Extend_fmod, PRE_CALC!I6923*Fm, PRE_CALC!A6923*Fdata), IF(F_default=1,B6974+(4*Fnotch-0)/8192,B6974+(F_stop-F_start)/8192) )</f>
        <v>216250</v>
      </c>
      <c r="C6975" s="39">
        <f t="shared" si="325"/>
        <v>-3.8211586109386833</v>
      </c>
      <c r="D6975" s="84">
        <f ca="1">IF(FilterType="FIR", IF(Extend_fmod=1,OFFSET(PRE_CALC!J6923,0,DEC_RATE), OFFSET(PRE_CALC!B6923,0,DEC_RATE)), C6975)</f>
        <v>-162.84940903099999</v>
      </c>
      <c r="E6975" s="84">
        <f t="shared" ca="1" si="326"/>
        <v>102406.249999872</v>
      </c>
      <c r="F6975" s="84">
        <f t="shared" ca="1" si="324"/>
        <v>-4.8930546883400004E-3</v>
      </c>
      <c r="G6975" s="119">
        <f>IF(FilterType="FIR",  PRE_CALC!A6923*Fdata, IF(F_default=1,G6974+(4*Fnotch-0)/8192,G6974+(F_stop-F_start)/8192) )</f>
        <v>216250</v>
      </c>
      <c r="H6975" s="120">
        <f ca="1">IF(FilterType="FIR", OFFSET(PRE_CALC!B6923,0,DEC_RATE), C6975)</f>
        <v>-162.84940903099999</v>
      </c>
    </row>
    <row r="6976" spans="2:8" x14ac:dyDescent="0.2">
      <c r="B6976" s="45">
        <f>IF(FilterType="FIR", IF(Extend_fmod, PRE_CALC!I6924*Fm, PRE_CALC!A6924*Fdata), IF(F_default=1,B6975+(4*Fnotch-0)/8192,B6975+(F_stop-F_start)/8192) )</f>
        <v>216281.249999872</v>
      </c>
      <c r="C6976" s="39">
        <f t="shared" si="325"/>
        <v>-3.8222802396413442</v>
      </c>
      <c r="D6976" s="84">
        <f ca="1">IF(FilterType="FIR", IF(Extend_fmod=1,OFFSET(PRE_CALC!J6924,0,DEC_RATE), OFFSET(PRE_CALC!B6924,0,DEC_RATE)), C6976)</f>
        <v>-149.354467124</v>
      </c>
      <c r="E6976" s="84">
        <f t="shared" ca="1" si="326"/>
        <v>102406.249999872</v>
      </c>
      <c r="F6976" s="84">
        <f t="shared" ca="1" si="324"/>
        <v>-4.8930546883400004E-3</v>
      </c>
      <c r="G6976" s="119">
        <f>IF(FilterType="FIR",  PRE_CALC!A6924*Fdata, IF(F_default=1,G6975+(4*Fnotch-0)/8192,G6975+(F_stop-F_start)/8192) )</f>
        <v>216281.249999872</v>
      </c>
      <c r="H6976" s="120">
        <f ca="1">IF(FilterType="FIR", OFFSET(PRE_CALC!B6924,0,DEC_RATE), C6976)</f>
        <v>-149.354467124</v>
      </c>
    </row>
    <row r="6977" spans="2:8" x14ac:dyDescent="0.2">
      <c r="B6977" s="45">
        <f>IF(FilterType="FIR", IF(Extend_fmod, PRE_CALC!I6925*Fm, PRE_CALC!A6925*Fdata), IF(F_default=1,B6976+(4*Fnotch-0)/8192,B6976+(F_stop-F_start)/8192) )</f>
        <v>216312.5</v>
      </c>
      <c r="C6977" s="39">
        <f t="shared" si="325"/>
        <v>-3.8234020406402234</v>
      </c>
      <c r="D6977" s="84">
        <f ca="1">IF(FilterType="FIR", IF(Extend_fmod=1,OFFSET(PRE_CALC!J6925,0,DEC_RATE), OFFSET(PRE_CALC!B6925,0,DEC_RATE)), C6977)</f>
        <v>-144.33687404899999</v>
      </c>
      <c r="E6977" s="84">
        <f t="shared" ca="1" si="326"/>
        <v>102406.249999872</v>
      </c>
      <c r="F6977" s="84">
        <f t="shared" ca="1" si="324"/>
        <v>-4.8930546883400004E-3</v>
      </c>
      <c r="G6977" s="119">
        <f>IF(FilterType="FIR",  PRE_CALC!A6925*Fdata, IF(F_default=1,G6976+(4*Fnotch-0)/8192,G6976+(F_stop-F_start)/8192) )</f>
        <v>216312.5</v>
      </c>
      <c r="H6977" s="120">
        <f ca="1">IF(FilterType="FIR", OFFSET(PRE_CALC!B6925,0,DEC_RATE), C6977)</f>
        <v>-144.33687404899999</v>
      </c>
    </row>
    <row r="6978" spans="2:8" x14ac:dyDescent="0.2">
      <c r="B6978" s="45">
        <f>IF(FilterType="FIR", IF(Extend_fmod, PRE_CALC!I6926*Fm, PRE_CALC!A6926*Fdata), IF(F_default=1,B6977+(4*Fnotch-0)/8192,B6977+(F_stop-F_start)/8192) )</f>
        <v>216343.750000128</v>
      </c>
      <c r="C6978" s="39">
        <f t="shared" si="325"/>
        <v>-3.8245240139308185</v>
      </c>
      <c r="D6978" s="84">
        <f ca="1">IF(FilterType="FIR", IF(Extend_fmod=1,OFFSET(PRE_CALC!J6926,0,DEC_RATE), OFFSET(PRE_CALC!B6926,0,DEC_RATE)), C6978)</f>
        <v>-141.20079049899999</v>
      </c>
      <c r="E6978" s="84">
        <f t="shared" ca="1" si="326"/>
        <v>102406.249999872</v>
      </c>
      <c r="F6978" s="84">
        <f t="shared" ca="1" si="324"/>
        <v>-4.8930546883400004E-3</v>
      </c>
      <c r="G6978" s="119">
        <f>IF(FilterType="FIR",  PRE_CALC!A6926*Fdata, IF(F_default=1,G6977+(4*Fnotch-0)/8192,G6977+(F_stop-F_start)/8192) )</f>
        <v>216343.750000128</v>
      </c>
      <c r="H6978" s="120">
        <f ca="1">IF(FilterType="FIR", OFFSET(PRE_CALC!B6926,0,DEC_RATE), C6978)</f>
        <v>-141.20079049899999</v>
      </c>
    </row>
    <row r="6979" spans="2:8" x14ac:dyDescent="0.2">
      <c r="B6979" s="45">
        <f>IF(FilterType="FIR", IF(Extend_fmod, PRE_CALC!I6927*Fm, PRE_CALC!A6927*Fdata), IF(F_default=1,B6978+(4*Fnotch-0)/8192,B6978+(F_stop-F_start)/8192) )</f>
        <v>216375</v>
      </c>
      <c r="C6979" s="39">
        <f t="shared" si="325"/>
        <v>-3.8256461595086311</v>
      </c>
      <c r="D6979" s="84">
        <f ca="1">IF(FilterType="FIR", IF(Extend_fmod=1,OFFSET(PRE_CALC!J6927,0,DEC_RATE), OFFSET(PRE_CALC!B6927,0,DEC_RATE)), C6979)</f>
        <v>-138.920939172</v>
      </c>
      <c r="E6979" s="84">
        <f t="shared" ca="1" si="326"/>
        <v>102406.249999872</v>
      </c>
      <c r="F6979" s="84">
        <f t="shared" ca="1" si="324"/>
        <v>-4.8930546883400004E-3</v>
      </c>
      <c r="G6979" s="119">
        <f>IF(FilterType="FIR",  PRE_CALC!A6927*Fdata, IF(F_default=1,G6978+(4*Fnotch-0)/8192,G6978+(F_stop-F_start)/8192) )</f>
        <v>216375</v>
      </c>
      <c r="H6979" s="120">
        <f ca="1">IF(FilterType="FIR", OFFSET(PRE_CALC!B6927,0,DEC_RATE), C6979)</f>
        <v>-138.920939172</v>
      </c>
    </row>
    <row r="6980" spans="2:8" x14ac:dyDescent="0.2">
      <c r="B6980" s="45">
        <f>IF(FilterType="FIR", IF(Extend_fmod, PRE_CALC!I6928*Fm, PRE_CALC!A6928*Fdata), IF(F_default=1,B6979+(4*Fnotch-0)/8192,B6979+(F_stop-F_start)/8192) )</f>
        <v>216406.249999872</v>
      </c>
      <c r="C6980" s="39">
        <f t="shared" si="325"/>
        <v>-3.8267684773875308</v>
      </c>
      <c r="D6980" s="84">
        <f ca="1">IF(FilterType="FIR", IF(Extend_fmod=1,OFFSET(PRE_CALC!J6928,0,DEC_RATE), OFFSET(PRE_CALC!B6928,0,DEC_RATE)), C6980)</f>
        <v>-137.13345185099999</v>
      </c>
      <c r="E6980" s="84">
        <f t="shared" ca="1" si="326"/>
        <v>102406.249999872</v>
      </c>
      <c r="F6980" s="84">
        <f t="shared" ca="1" si="324"/>
        <v>-4.8930546883400004E-3</v>
      </c>
      <c r="G6980" s="119">
        <f>IF(FilterType="FIR",  PRE_CALC!A6928*Fdata, IF(F_default=1,G6979+(4*Fnotch-0)/8192,G6979+(F_stop-F_start)/8192) )</f>
        <v>216406.249999872</v>
      </c>
      <c r="H6980" s="120">
        <f ca="1">IF(FilterType="FIR", OFFSET(PRE_CALC!B6928,0,DEC_RATE), C6980)</f>
        <v>-137.13345185099999</v>
      </c>
    </row>
    <row r="6981" spans="2:8" x14ac:dyDescent="0.2">
      <c r="B6981" s="45">
        <f>IF(FilterType="FIR", IF(Extend_fmod, PRE_CALC!I6929*Fm, PRE_CALC!A6929*Fdata), IF(F_default=1,B6980+(4*Fnotch-0)/8192,B6980+(F_stop-F_start)/8192) )</f>
        <v>216437.5</v>
      </c>
      <c r="C6981" s="39">
        <f t="shared" si="325"/>
        <v>-3.8278909675814159</v>
      </c>
      <c r="D6981" s="84">
        <f ca="1">IF(FilterType="FIR", IF(Extend_fmod=1,OFFSET(PRE_CALC!J6929,0,DEC_RATE), OFFSET(PRE_CALC!B6929,0,DEC_RATE)), C6981)</f>
        <v>-135.666550081</v>
      </c>
      <c r="E6981" s="84">
        <f t="shared" ca="1" si="326"/>
        <v>102406.249999872</v>
      </c>
      <c r="F6981" s="84">
        <f t="shared" ca="1" si="324"/>
        <v>-4.8930546883400004E-3</v>
      </c>
      <c r="G6981" s="119">
        <f>IF(FilterType="FIR",  PRE_CALC!A6929*Fdata, IF(F_default=1,G6980+(4*Fnotch-0)/8192,G6980+(F_stop-F_start)/8192) )</f>
        <v>216437.5</v>
      </c>
      <c r="H6981" s="120">
        <f ca="1">IF(FilterType="FIR", OFFSET(PRE_CALC!B6929,0,DEC_RATE), C6981)</f>
        <v>-135.666550081</v>
      </c>
    </row>
    <row r="6982" spans="2:8" x14ac:dyDescent="0.2">
      <c r="B6982" s="45">
        <f>IF(FilterType="FIR", IF(Extend_fmod, PRE_CALC!I6930*Fm, PRE_CALC!A6930*Fdata), IF(F_default=1,B6981+(4*Fnotch-0)/8192,B6981+(F_stop-F_start)/8192) )</f>
        <v>216468.750000128</v>
      </c>
      <c r="C6982" s="39">
        <f t="shared" si="325"/>
        <v>-3.8290136300857824</v>
      </c>
      <c r="D6982" s="84">
        <f ca="1">IF(FilterType="FIR", IF(Extend_fmod=1,OFFSET(PRE_CALC!J6930,0,DEC_RATE), OFFSET(PRE_CALC!B6930,0,DEC_RATE)), C6982)</f>
        <v>-134.42536956999999</v>
      </c>
      <c r="E6982" s="84">
        <f t="shared" ca="1" si="326"/>
        <v>102406.249999872</v>
      </c>
      <c r="F6982" s="84">
        <f t="shared" ca="1" si="324"/>
        <v>-4.8930546883400004E-3</v>
      </c>
      <c r="G6982" s="119">
        <f>IF(FilterType="FIR",  PRE_CALC!A6930*Fdata, IF(F_default=1,G6981+(4*Fnotch-0)/8192,G6981+(F_stop-F_start)/8192) )</f>
        <v>216468.750000128</v>
      </c>
      <c r="H6982" s="120">
        <f ca="1">IF(FilterType="FIR", OFFSET(PRE_CALC!B6930,0,DEC_RATE), C6982)</f>
        <v>-134.42536956999999</v>
      </c>
    </row>
    <row r="6983" spans="2:8" x14ac:dyDescent="0.2">
      <c r="B6983" s="45">
        <f>IF(FilterType="FIR", IF(Extend_fmod, PRE_CALC!I6931*Fm, PRE_CALC!A6931*Fdata), IF(F_default=1,B6982+(4*Fnotch-0)/8192,B6982+(F_stop-F_start)/8192) )</f>
        <v>216500</v>
      </c>
      <c r="C6983" s="39">
        <f t="shared" si="325"/>
        <v>-3.8301364648961025</v>
      </c>
      <c r="D6983" s="84">
        <f ca="1">IF(FilterType="FIR", IF(Extend_fmod=1,OFFSET(PRE_CALC!J6931,0,DEC_RATE), OFFSET(PRE_CALC!B6931,0,DEC_RATE)), C6983)</f>
        <v>-133.35195411999999</v>
      </c>
      <c r="E6983" s="84">
        <f t="shared" ca="1" si="326"/>
        <v>102406.249999872</v>
      </c>
      <c r="F6983" s="84">
        <f t="shared" ca="1" si="324"/>
        <v>-4.8930546883400004E-3</v>
      </c>
      <c r="G6983" s="119">
        <f>IF(FilterType="FIR",  PRE_CALC!A6931*Fdata, IF(F_default=1,G6982+(4*Fnotch-0)/8192,G6982+(F_stop-F_start)/8192) )</f>
        <v>216500</v>
      </c>
      <c r="H6983" s="120">
        <f ca="1">IF(FilterType="FIR", OFFSET(PRE_CALC!B6931,0,DEC_RATE), C6983)</f>
        <v>-133.35195411999999</v>
      </c>
    </row>
    <row r="6984" spans="2:8" x14ac:dyDescent="0.2">
      <c r="B6984" s="45">
        <f>IF(FilterType="FIR", IF(Extend_fmod, PRE_CALC!I6932*Fm, PRE_CALC!A6932*Fdata), IF(F_default=1,B6983+(4*Fnotch-0)/8192,B6983+(F_stop-F_start)/8192) )</f>
        <v>216531.249999872</v>
      </c>
      <c r="C6984" s="39">
        <f t="shared" si="325"/>
        <v>-3.831259472026292</v>
      </c>
      <c r="D6984" s="84">
        <f ca="1">IF(FilterType="FIR", IF(Extend_fmod=1,OFFSET(PRE_CALC!J6932,0,DEC_RATE), OFFSET(PRE_CALC!B6932,0,DEC_RATE)), C6984)</f>
        <v>-132.40829178800001</v>
      </c>
      <c r="E6984" s="84">
        <f t="shared" ca="1" si="326"/>
        <v>102406.249999872</v>
      </c>
      <c r="F6984" s="84">
        <f t="shared" ca="1" si="324"/>
        <v>-4.8930546883400004E-3</v>
      </c>
      <c r="G6984" s="119">
        <f>IF(FilterType="FIR",  PRE_CALC!A6932*Fdata, IF(F_default=1,G6983+(4*Fnotch-0)/8192,G6983+(F_stop-F_start)/8192) )</f>
        <v>216531.249999872</v>
      </c>
      <c r="H6984" s="120">
        <f ca="1">IF(FilterType="FIR", OFFSET(PRE_CALC!B6932,0,DEC_RATE), C6984)</f>
        <v>-132.40829178800001</v>
      </c>
    </row>
    <row r="6985" spans="2:8" x14ac:dyDescent="0.2">
      <c r="B6985" s="45">
        <f>IF(FilterType="FIR", IF(Extend_fmod, PRE_CALC!I6933*Fm, PRE_CALC!A6933*Fdata), IF(F_default=1,B6984+(4*Fnotch-0)/8192,B6984+(F_stop-F_start)/8192) )</f>
        <v>216562.5</v>
      </c>
      <c r="C6985" s="39">
        <f t="shared" si="325"/>
        <v>-3.8323826514902493</v>
      </c>
      <c r="D6985" s="84">
        <f ca="1">IF(FilterType="FIR", IF(Extend_fmod=1,OFFSET(PRE_CALC!J6933,0,DEC_RATE), OFFSET(PRE_CALC!B6933,0,DEC_RATE)), C6985)</f>
        <v>-131.568100405</v>
      </c>
      <c r="E6985" s="84">
        <f t="shared" ca="1" si="326"/>
        <v>102406.249999872</v>
      </c>
      <c r="F6985" s="84">
        <f t="shared" ca="1" si="324"/>
        <v>-4.8930546883400004E-3</v>
      </c>
      <c r="G6985" s="119">
        <f>IF(FilterType="FIR",  PRE_CALC!A6933*Fdata, IF(F_default=1,G6984+(4*Fnotch-0)/8192,G6984+(F_stop-F_start)/8192) )</f>
        <v>216562.5</v>
      </c>
      <c r="H6985" s="120">
        <f ca="1">IF(FilterType="FIR", OFFSET(PRE_CALC!B6933,0,DEC_RATE), C6985)</f>
        <v>-131.568100405</v>
      </c>
    </row>
    <row r="6986" spans="2:8" x14ac:dyDescent="0.2">
      <c r="B6986" s="45">
        <f>IF(FilterType="FIR", IF(Extend_fmod, PRE_CALC!I6934*Fm, PRE_CALC!A6934*Fdata), IF(F_default=1,B6985+(4*Fnotch-0)/8192,B6985+(F_stop-F_start)/8192) )</f>
        <v>216593.750000128</v>
      </c>
      <c r="C6986" s="39">
        <f t="shared" si="325"/>
        <v>-3.8335060032834289</v>
      </c>
      <c r="D6986" s="84">
        <f ca="1">IF(FilterType="FIR", IF(Extend_fmod=1,OFFSET(PRE_CALC!J6934,0,DEC_RATE), OFFSET(PRE_CALC!B6934,0,DEC_RATE)), C6986)</f>
        <v>-130.81245027200001</v>
      </c>
      <c r="E6986" s="84">
        <f t="shared" ca="1" si="326"/>
        <v>102406.249999872</v>
      </c>
      <c r="F6986" s="84">
        <f t="shared" ca="1" si="324"/>
        <v>-4.8930546883400004E-3</v>
      </c>
      <c r="G6986" s="119">
        <f>IF(FilterType="FIR",  PRE_CALC!A6934*Fdata, IF(F_default=1,G6985+(4*Fnotch-0)/8192,G6985+(F_stop-F_start)/8192) )</f>
        <v>216593.750000128</v>
      </c>
      <c r="H6986" s="120">
        <f ca="1">IF(FilterType="FIR", OFFSET(PRE_CALC!B6934,0,DEC_RATE), C6986)</f>
        <v>-130.81245027200001</v>
      </c>
    </row>
    <row r="6987" spans="2:8" x14ac:dyDescent="0.2">
      <c r="B6987" s="45">
        <f>IF(FilterType="FIR", IF(Extend_fmod, PRE_CALC!I6935*Fm, PRE_CALC!A6935*Fdata), IF(F_default=1,B6986+(4*Fnotch-0)/8192,B6986+(F_stop-F_start)/8192) )</f>
        <v>216625</v>
      </c>
      <c r="C6987" s="39">
        <f t="shared" si="325"/>
        <v>-3.8346295274013671</v>
      </c>
      <c r="D6987" s="84">
        <f ca="1">IF(FilterType="FIR", IF(Extend_fmod=1,OFFSET(PRE_CALC!J6935,0,DEC_RATE), OFFSET(PRE_CALC!B6935,0,DEC_RATE)), C6987)</f>
        <v>-130.127255719</v>
      </c>
      <c r="E6987" s="84">
        <f t="shared" ca="1" si="326"/>
        <v>102406.249999872</v>
      </c>
      <c r="F6987" s="84">
        <f t="shared" ca="1" si="324"/>
        <v>-4.8930546883400004E-3</v>
      </c>
      <c r="G6987" s="119">
        <f>IF(FilterType="FIR",  PRE_CALC!A6935*Fdata, IF(F_default=1,G6986+(4*Fnotch-0)/8192,G6986+(F_stop-F_start)/8192) )</f>
        <v>216625</v>
      </c>
      <c r="H6987" s="120">
        <f ca="1">IF(FilterType="FIR", OFFSET(PRE_CALC!B6935,0,DEC_RATE), C6987)</f>
        <v>-130.127255719</v>
      </c>
    </row>
    <row r="6988" spans="2:8" x14ac:dyDescent="0.2">
      <c r="B6988" s="45">
        <f>IF(FilterType="FIR", IF(Extend_fmod, PRE_CALC!I6936*Fm, PRE_CALC!A6936*Fdata), IF(F_default=1,B6987+(4*Fnotch-0)/8192,B6987+(F_stop-F_start)/8192) )</f>
        <v>216656.249999872</v>
      </c>
      <c r="C6988" s="39">
        <f t="shared" si="325"/>
        <v>-3.8357532238579424</v>
      </c>
      <c r="D6988" s="84">
        <f ca="1">IF(FilterType="FIR", IF(Extend_fmod=1,OFFSET(PRE_CALC!J6936,0,DEC_RATE), OFFSET(PRE_CALC!B6936,0,DEC_RATE)), C6988)</f>
        <v>-129.501752936</v>
      </c>
      <c r="E6988" s="84">
        <f t="shared" ca="1" si="326"/>
        <v>102406.249999872</v>
      </c>
      <c r="F6988" s="84">
        <f t="shared" ca="1" si="324"/>
        <v>-4.8930546883400004E-3</v>
      </c>
      <c r="G6988" s="119">
        <f>IF(FilterType="FIR",  PRE_CALC!A6936*Fdata, IF(F_default=1,G6987+(4*Fnotch-0)/8192,G6987+(F_stop-F_start)/8192) )</f>
        <v>216656.249999872</v>
      </c>
      <c r="H6988" s="120">
        <f ca="1">IF(FilterType="FIR", OFFSET(PRE_CALC!B6936,0,DEC_RATE), C6988)</f>
        <v>-129.501752936</v>
      </c>
    </row>
    <row r="6989" spans="2:8" x14ac:dyDescent="0.2">
      <c r="B6989" s="45">
        <f>IF(FilterType="FIR", IF(Extend_fmod, PRE_CALC!I6937*Fm, PRE_CALC!A6937*Fdata), IF(F_default=1,B6988+(4*Fnotch-0)/8192,B6988+(F_stop-F_start)/8192) )</f>
        <v>216687.5</v>
      </c>
      <c r="C6989" s="39">
        <f t="shared" si="325"/>
        <v>-3.836877092667053</v>
      </c>
      <c r="D6989" s="84">
        <f ca="1">IF(FilterType="FIR", IF(Extend_fmod=1,OFFSET(PRE_CALC!J6937,0,DEC_RATE), OFFSET(PRE_CALC!B6937,0,DEC_RATE)), C6989)</f>
        <v>-128.92753247900001</v>
      </c>
      <c r="E6989" s="84">
        <f t="shared" ca="1" si="326"/>
        <v>102406.249999872</v>
      </c>
      <c r="F6989" s="84">
        <f t="shared" ca="1" si="324"/>
        <v>-4.8930546883400004E-3</v>
      </c>
      <c r="G6989" s="119">
        <f>IF(FilterType="FIR",  PRE_CALC!A6937*Fdata, IF(F_default=1,G6988+(4*Fnotch-0)/8192,G6988+(F_stop-F_start)/8192) )</f>
        <v>216687.5</v>
      </c>
      <c r="H6989" s="120">
        <f ca="1">IF(FilterType="FIR", OFFSET(PRE_CALC!B6937,0,DEC_RATE), C6989)</f>
        <v>-128.92753247900001</v>
      </c>
    </row>
    <row r="6990" spans="2:8" x14ac:dyDescent="0.2">
      <c r="B6990" s="45">
        <f>IF(FilterType="FIR", IF(Extend_fmod, PRE_CALC!I6938*Fm, PRE_CALC!A6938*Fdata), IF(F_default=1,B6989+(4*Fnotch-0)/8192,B6989+(F_stop-F_start)/8192) )</f>
        <v>216718.750000128</v>
      </c>
      <c r="C6990" s="39">
        <f t="shared" si="325"/>
        <v>-3.8380011338241999</v>
      </c>
      <c r="D6990" s="84">
        <f ca="1">IF(FilterType="FIR", IF(Extend_fmod=1,OFFSET(PRE_CALC!J6938,0,DEC_RATE), OFFSET(PRE_CALC!B6938,0,DEC_RATE)), C6990)</f>
        <v>-128.39790029599999</v>
      </c>
      <c r="E6990" s="84">
        <f t="shared" ca="1" si="326"/>
        <v>102406.249999872</v>
      </c>
      <c r="F6990" s="84">
        <f t="shared" ca="1" si="324"/>
        <v>-4.8930546883400004E-3</v>
      </c>
      <c r="G6990" s="119">
        <f>IF(FilterType="FIR",  PRE_CALC!A6938*Fdata, IF(F_default=1,G6989+(4*Fnotch-0)/8192,G6989+(F_stop-F_start)/8192) )</f>
        <v>216718.750000128</v>
      </c>
      <c r="H6990" s="120">
        <f ca="1">IF(FilterType="FIR", OFFSET(PRE_CALC!B6938,0,DEC_RATE), C6990)</f>
        <v>-128.39790029599999</v>
      </c>
    </row>
    <row r="6991" spans="2:8" x14ac:dyDescent="0.2">
      <c r="B6991" s="45">
        <f>IF(FilterType="FIR", IF(Extend_fmod, PRE_CALC!I6939*Fm, PRE_CALC!A6939*Fdata), IF(F_default=1,B6990+(4*Fnotch-0)/8192,B6990+(F_stop-F_start)/8192) )</f>
        <v>216750</v>
      </c>
      <c r="C6991" s="39">
        <f t="shared" si="325"/>
        <v>-3.8391253473248788</v>
      </c>
      <c r="D6991" s="84">
        <f ca="1">IF(FilterType="FIR", IF(Extend_fmod=1,OFFSET(PRE_CALC!J6939,0,DEC_RATE), OFFSET(PRE_CALC!B6939,0,DEC_RATE)), C6991)</f>
        <v>-127.90744189</v>
      </c>
      <c r="E6991" s="84">
        <f t="shared" ca="1" si="326"/>
        <v>102406.249999872</v>
      </c>
      <c r="F6991" s="84">
        <f t="shared" ca="1" si="324"/>
        <v>-4.8930546883400004E-3</v>
      </c>
      <c r="G6991" s="119">
        <f>IF(FilterType="FIR",  PRE_CALC!A6939*Fdata, IF(F_default=1,G6990+(4*Fnotch-0)/8192,G6990+(F_stop-F_start)/8192) )</f>
        <v>216750</v>
      </c>
      <c r="H6991" s="120">
        <f ca="1">IF(FilterType="FIR", OFFSET(PRE_CALC!B6939,0,DEC_RATE), C6991)</f>
        <v>-127.90744189</v>
      </c>
    </row>
    <row r="6992" spans="2:8" x14ac:dyDescent="0.2">
      <c r="B6992" s="45">
        <f>IF(FilterType="FIR", IF(Extend_fmod, PRE_CALC!I6940*Fm, PRE_CALC!A6940*Fdata), IF(F_default=1,B6991+(4*Fnotch-0)/8192,B6991+(F_stop-F_start)/8192) )</f>
        <v>216781.249999872</v>
      </c>
      <c r="C6992" s="39">
        <f t="shared" si="325"/>
        <v>-3.8402497331829828</v>
      </c>
      <c r="D6992" s="84">
        <f ca="1">IF(FilterType="FIR", IF(Extend_fmod=1,OFFSET(PRE_CALC!J6940,0,DEC_RATE), OFFSET(PRE_CALC!B6940,0,DEC_RATE)), C6992)</f>
        <v>-127.45171673599999</v>
      </c>
      <c r="E6992" s="84">
        <f t="shared" ca="1" si="326"/>
        <v>102406.249999872</v>
      </c>
      <c r="F6992" s="84">
        <f t="shared" ca="1" si="324"/>
        <v>-4.8930546883400004E-3</v>
      </c>
      <c r="G6992" s="119">
        <f>IF(FilterType="FIR",  PRE_CALC!A6940*Fdata, IF(F_default=1,G6991+(4*Fnotch-0)/8192,G6991+(F_stop-F_start)/8192) )</f>
        <v>216781.249999872</v>
      </c>
      <c r="H6992" s="120">
        <f ca="1">IF(FilterType="FIR", OFFSET(PRE_CALC!B6940,0,DEC_RATE), C6992)</f>
        <v>-127.45171673599999</v>
      </c>
    </row>
    <row r="6993" spans="2:8" x14ac:dyDescent="0.2">
      <c r="B6993" s="45">
        <f>IF(FilterType="FIR", IF(Extend_fmod, PRE_CALC!I6941*Fm, PRE_CALC!A6941*Fdata), IF(F_default=1,B6992+(4*Fnotch-0)/8192,B6992+(F_stop-F_start)/8192) )</f>
        <v>216812.5</v>
      </c>
      <c r="C6993" s="39">
        <f t="shared" si="325"/>
        <v>-3.8413742914124303</v>
      </c>
      <c r="D6993" s="84">
        <f ca="1">IF(FilterType="FIR", IF(Extend_fmod=1,OFFSET(PRE_CALC!J6941,0,DEC_RATE), OFFSET(PRE_CALC!B6941,0,DEC_RATE)), C6993)</f>
        <v>-127.02703886099999</v>
      </c>
      <c r="E6993" s="84">
        <f t="shared" ca="1" si="326"/>
        <v>102406.249999872</v>
      </c>
      <c r="F6993" s="84">
        <f t="shared" ca="1" si="324"/>
        <v>-4.8930546883400004E-3</v>
      </c>
      <c r="G6993" s="119">
        <f>IF(FilterType="FIR",  PRE_CALC!A6941*Fdata, IF(F_default=1,G6992+(4*Fnotch-0)/8192,G6992+(F_stop-F_start)/8192) )</f>
        <v>216812.5</v>
      </c>
      <c r="H6993" s="120">
        <f ca="1">IF(FilterType="FIR", OFFSET(PRE_CALC!B6941,0,DEC_RATE), C6993)</f>
        <v>-127.02703886099999</v>
      </c>
    </row>
    <row r="6994" spans="2:8" x14ac:dyDescent="0.2">
      <c r="B6994" s="45">
        <f>IF(FilterType="FIR", IF(Extend_fmod, PRE_CALC!I6942*Fm, PRE_CALC!A6942*Fdata), IF(F_default=1,B6993+(4*Fnotch-0)/8192,B6993+(F_stop-F_start)/8192) )</f>
        <v>216843.750000128</v>
      </c>
      <c r="C6994" s="39">
        <f t="shared" si="325"/>
        <v>-3.8424990220087301</v>
      </c>
      <c r="D6994" s="84">
        <f ca="1">IF(FilterType="FIR", IF(Extend_fmod=1,OFFSET(PRE_CALC!J6942,0,DEC_RATE), OFFSET(PRE_CALC!B6942,0,DEC_RATE)), C6994)</f>
        <v>-126.630315998</v>
      </c>
      <c r="E6994" s="84">
        <f t="shared" ca="1" si="326"/>
        <v>102406.249999872</v>
      </c>
      <c r="F6994" s="84">
        <f t="shared" ca="1" si="324"/>
        <v>-4.8930546883400004E-3</v>
      </c>
      <c r="G6994" s="119">
        <f>IF(FilterType="FIR",  PRE_CALC!A6942*Fdata, IF(F_default=1,G6993+(4*Fnotch-0)/8192,G6993+(F_stop-F_start)/8192) )</f>
        <v>216843.750000128</v>
      </c>
      <c r="H6994" s="120">
        <f ca="1">IF(FilterType="FIR", OFFSET(PRE_CALC!B6942,0,DEC_RATE), C6994)</f>
        <v>-126.630315998</v>
      </c>
    </row>
    <row r="6995" spans="2:8" x14ac:dyDescent="0.2">
      <c r="B6995" s="45">
        <f>IF(FilterType="FIR", IF(Extend_fmod, PRE_CALC!I6943*Fm, PRE_CALC!A6943*Fdata), IF(F_default=1,B6994+(4*Fnotch-0)/8192,B6994+(F_stop-F_start)/8192) )</f>
        <v>216875</v>
      </c>
      <c r="C6995" s="39">
        <f t="shared" si="325"/>
        <v>-3.8436239249673472</v>
      </c>
      <c r="D6995" s="84">
        <f ca="1">IF(FilterType="FIR", IF(Extend_fmod=1,OFFSET(PRE_CALC!J6943,0,DEC_RATE), OFFSET(PRE_CALC!B6943,0,DEC_RATE)), C6995)</f>
        <v>-126.258929486</v>
      </c>
      <c r="E6995" s="84">
        <f t="shared" ca="1" si="326"/>
        <v>102406.249999872</v>
      </c>
      <c r="F6995" s="84">
        <f t="shared" ca="1" si="324"/>
        <v>-4.8930546883400004E-3</v>
      </c>
      <c r="G6995" s="119">
        <f>IF(FilterType="FIR",  PRE_CALC!A6943*Fdata, IF(F_default=1,G6994+(4*Fnotch-0)/8192,G6994+(F_stop-F_start)/8192) )</f>
        <v>216875</v>
      </c>
      <c r="H6995" s="120">
        <f ca="1">IF(FilterType="FIR", OFFSET(PRE_CALC!B6943,0,DEC_RATE), C6995)</f>
        <v>-126.258929486</v>
      </c>
    </row>
    <row r="6996" spans="2:8" x14ac:dyDescent="0.2">
      <c r="B6996" s="45">
        <f>IF(FilterType="FIR", IF(Extend_fmod, PRE_CALC!I6944*Fm, PRE_CALC!A6944*Fdata), IF(F_default=1,B6995+(4*Fnotch-0)/8192,B6995+(F_stop-F_start)/8192) )</f>
        <v>216906.249999872</v>
      </c>
      <c r="C6996" s="39">
        <f t="shared" si="325"/>
        <v>-3.8447490003021967</v>
      </c>
      <c r="D6996" s="84">
        <f ca="1">IF(FilterType="FIR", IF(Extend_fmod=1,OFFSET(PRE_CALC!J6944,0,DEC_RATE), OFFSET(PRE_CALC!B6944,0,DEC_RATE)), C6996)</f>
        <v>-125.910643138</v>
      </c>
      <c r="E6996" s="84">
        <f t="shared" ca="1" si="326"/>
        <v>102406.249999872</v>
      </c>
      <c r="F6996" s="84">
        <f t="shared" ca="1" si="324"/>
        <v>-4.8930546883400004E-3</v>
      </c>
      <c r="G6996" s="119">
        <f>IF(FilterType="FIR",  PRE_CALC!A6944*Fdata, IF(F_default=1,G6995+(4*Fnotch-0)/8192,G6995+(F_stop-F_start)/8192) )</f>
        <v>216906.249999872</v>
      </c>
      <c r="H6996" s="120">
        <f ca="1">IF(FilterType="FIR", OFFSET(PRE_CALC!B6944,0,DEC_RATE), C6996)</f>
        <v>-125.910643138</v>
      </c>
    </row>
    <row r="6997" spans="2:8" x14ac:dyDescent="0.2">
      <c r="B6997" s="45">
        <f>IF(FilterType="FIR", IF(Extend_fmod, PRE_CALC!I6945*Fm, PRE_CALC!A6945*Fdata), IF(F_default=1,B6996+(4*Fnotch-0)/8192,B6996+(F_stop-F_start)/8192) )</f>
        <v>216937.5</v>
      </c>
      <c r="C6997" s="39">
        <f t="shared" si="325"/>
        <v>-3.8458742480272123</v>
      </c>
      <c r="D6997" s="84">
        <f ca="1">IF(FilterType="FIR", IF(Extend_fmod=1,OFFSET(PRE_CALC!J6945,0,DEC_RATE), OFFSET(PRE_CALC!B6945,0,DEC_RATE)), C6997)</f>
        <v>-125.58353308300001</v>
      </c>
      <c r="E6997" s="84">
        <f t="shared" ca="1" si="326"/>
        <v>102406.249999872</v>
      </c>
      <c r="F6997" s="84">
        <f t="shared" ca="1" si="324"/>
        <v>-4.8930546883400004E-3</v>
      </c>
      <c r="G6997" s="119">
        <f>IF(FilterType="FIR",  PRE_CALC!A6945*Fdata, IF(F_default=1,G6996+(4*Fnotch-0)/8192,G6996+(F_stop-F_start)/8192) )</f>
        <v>216937.5</v>
      </c>
      <c r="H6997" s="120">
        <f ca="1">IF(FilterType="FIR", OFFSET(PRE_CALC!B6945,0,DEC_RATE), C6997)</f>
        <v>-125.58353308300001</v>
      </c>
    </row>
    <row r="6998" spans="2:8" x14ac:dyDescent="0.2">
      <c r="B6998" s="45">
        <f>IF(FilterType="FIR", IF(Extend_fmod, PRE_CALC!I6946*Fm, PRE_CALC!A6946*Fdata), IF(F_default=1,B6997+(4*Fnotch-0)/8192,B6997+(F_stop-F_start)/8192) )</f>
        <v>216968.750000128</v>
      </c>
      <c r="C6998" s="39">
        <f t="shared" si="325"/>
        <v>-3.8469996681378751</v>
      </c>
      <c r="D6998" s="84">
        <f ca="1">IF(FilterType="FIR", IF(Extend_fmod=1,OFFSET(PRE_CALC!J6946,0,DEC_RATE), OFFSET(PRE_CALC!B6946,0,DEC_RATE)), C6998)</f>
        <v>-125.27593303</v>
      </c>
      <c r="E6998" s="84">
        <f t="shared" ca="1" si="326"/>
        <v>102406.249999872</v>
      </c>
      <c r="F6998" s="84">
        <f t="shared" ca="1" si="324"/>
        <v>-4.8930546883400004E-3</v>
      </c>
      <c r="G6998" s="119">
        <f>IF(FilterType="FIR",  PRE_CALC!A6946*Fdata, IF(F_default=1,G6997+(4*Fnotch-0)/8192,G6997+(F_stop-F_start)/8192) )</f>
        <v>216968.750000128</v>
      </c>
      <c r="H6998" s="120">
        <f ca="1">IF(FilterType="FIR", OFFSET(PRE_CALC!B6946,0,DEC_RATE), C6998)</f>
        <v>-125.27593303</v>
      </c>
    </row>
    <row r="6999" spans="2:8" x14ac:dyDescent="0.2">
      <c r="B6999" s="45">
        <f>IF(FilterType="FIR", IF(Extend_fmod, PRE_CALC!I6947*Fm, PRE_CALC!A6947*Fdata), IF(F_default=1,B6998+(4*Fnotch-0)/8192,B6998+(F_stop-F_start)/8192) )</f>
        <v>217000</v>
      </c>
      <c r="C6999" s="39">
        <f t="shared" si="325"/>
        <v>-3.8481252606296747</v>
      </c>
      <c r="D6999" s="84">
        <f ca="1">IF(FilterType="FIR", IF(Extend_fmod=1,OFFSET(PRE_CALC!J6947,0,DEC_RATE), OFFSET(PRE_CALC!B6947,0,DEC_RATE)), C6999)</f>
        <v>-124.986391078</v>
      </c>
      <c r="E6999" s="84">
        <f t="shared" ca="1" si="326"/>
        <v>102406.249999872</v>
      </c>
      <c r="F6999" s="84">
        <f t="shared" ca="1" si="324"/>
        <v>-4.8930546883400004E-3</v>
      </c>
      <c r="G6999" s="119">
        <f>IF(FilterType="FIR",  PRE_CALC!A6947*Fdata, IF(F_default=1,G6998+(4*Fnotch-0)/8192,G6998+(F_stop-F_start)/8192) )</f>
        <v>217000</v>
      </c>
      <c r="H6999" s="120">
        <f ca="1">IF(FilterType="FIR", OFFSET(PRE_CALC!B6947,0,DEC_RATE), C6999)</f>
        <v>-124.986391078</v>
      </c>
    </row>
    <row r="7000" spans="2:8" x14ac:dyDescent="0.2">
      <c r="B7000" s="45">
        <f>IF(FilterType="FIR", IF(Extend_fmod, PRE_CALC!I6948*Fm, PRE_CALC!A6948*Fdata), IF(F_default=1,B6999+(4*Fnotch-0)/8192,B6999+(F_stop-F_start)/8192) )</f>
        <v>217031.249999872</v>
      </c>
      <c r="C7000" s="39">
        <f t="shared" si="325"/>
        <v>-3.8492510255165415</v>
      </c>
      <c r="D7000" s="84">
        <f ca="1">IF(FilterType="FIR", IF(Extend_fmod=1,OFFSET(PRE_CALC!J6948,0,DEC_RATE), OFFSET(PRE_CALC!B6948,0,DEC_RATE)), C7000)</f>
        <v>-124.713635263</v>
      </c>
      <c r="E7000" s="84">
        <f t="shared" ca="1" si="326"/>
        <v>102406.249999872</v>
      </c>
      <c r="F7000" s="84">
        <f t="shared" ca="1" si="324"/>
        <v>-4.8930546883400004E-3</v>
      </c>
      <c r="G7000" s="119">
        <f>IF(FilterType="FIR",  PRE_CALC!A6948*Fdata, IF(F_default=1,G6999+(4*Fnotch-0)/8192,G6999+(F_stop-F_start)/8192) )</f>
        <v>217031.249999872</v>
      </c>
      <c r="H7000" s="120">
        <f ca="1">IF(FilterType="FIR", OFFSET(PRE_CALC!B6948,0,DEC_RATE), C7000)</f>
        <v>-124.713635263</v>
      </c>
    </row>
    <row r="7001" spans="2:8" x14ac:dyDescent="0.2">
      <c r="B7001" s="45">
        <f>IF(FilterType="FIR", IF(Extend_fmod, PRE_CALC!I6949*Fm, PRE_CALC!A6949*Fdata), IF(F_default=1,B7000+(4*Fnotch-0)/8192,B7000+(F_stop-F_start)/8192) )</f>
        <v>217062.5</v>
      </c>
      <c r="C7001" s="39">
        <f t="shared" si="325"/>
        <v>-3.8503769628123945</v>
      </c>
      <c r="D7001" s="84">
        <f ca="1">IF(FilterType="FIR", IF(Extend_fmod=1,OFFSET(PRE_CALC!J6949,0,DEC_RATE), OFFSET(PRE_CALC!B6949,0,DEC_RATE)), C7001)</f>
        <v>-124.45654580199999</v>
      </c>
      <c r="E7001" s="84">
        <f t="shared" ca="1" si="326"/>
        <v>102406.249999872</v>
      </c>
      <c r="F7001" s="84">
        <f t="shared" ca="1" si="324"/>
        <v>-4.8930546883400004E-3</v>
      </c>
      <c r="G7001" s="119">
        <f>IF(FilterType="FIR",  PRE_CALC!A6949*Fdata, IF(F_default=1,G7000+(4*Fnotch-0)/8192,G7000+(F_stop-F_start)/8192) )</f>
        <v>217062.5</v>
      </c>
      <c r="H7001" s="120">
        <f ca="1">IF(FilterType="FIR", OFFSET(PRE_CALC!B6949,0,DEC_RATE), C7001)</f>
        <v>-124.45654580199999</v>
      </c>
    </row>
    <row r="7002" spans="2:8" x14ac:dyDescent="0.2">
      <c r="B7002" s="45">
        <f>IF(FilterType="FIR", IF(Extend_fmod, PRE_CALC!I6950*Fm, PRE_CALC!A6950*Fdata), IF(F_default=1,B7001+(4*Fnotch-0)/8192,B7001+(F_stop-F_start)/8192) )</f>
        <v>217093.750000128</v>
      </c>
      <c r="C7002" s="39">
        <f t="shared" si="325"/>
        <v>-3.8515030725127324</v>
      </c>
      <c r="D7002" s="84">
        <f ca="1">IF(FilterType="FIR", IF(Extend_fmod=1,OFFSET(PRE_CALC!J6950,0,DEC_RATE), OFFSET(PRE_CALC!B6950,0,DEC_RATE)), C7002)</f>
        <v>-124.214132538</v>
      </c>
      <c r="E7002" s="84">
        <f t="shared" ca="1" si="326"/>
        <v>102406.249999872</v>
      </c>
      <c r="F7002" s="84">
        <f t="shared" ca="1" si="324"/>
        <v>-4.8930546883400004E-3</v>
      </c>
      <c r="G7002" s="119">
        <f>IF(FilterType="FIR",  PRE_CALC!A6950*Fdata, IF(F_default=1,G7001+(4*Fnotch-0)/8192,G7001+(F_stop-F_start)/8192) )</f>
        <v>217093.750000128</v>
      </c>
      <c r="H7002" s="120">
        <f ca="1">IF(FilterType="FIR", OFFSET(PRE_CALC!B6950,0,DEC_RATE), C7002)</f>
        <v>-124.214132538</v>
      </c>
    </row>
    <row r="7003" spans="2:8" x14ac:dyDescent="0.2">
      <c r="B7003" s="45">
        <f>IF(FilterType="FIR", IF(Extend_fmod, PRE_CALC!I6951*Fm, PRE_CALC!A6951*Fdata), IF(F_default=1,B7002+(4*Fnotch-0)/8192,B7002+(F_stop-F_start)/8192) )</f>
        <v>217125</v>
      </c>
      <c r="C7003" s="39">
        <f t="shared" si="325"/>
        <v>-3.852629354613037</v>
      </c>
      <c r="D7003" s="84">
        <f ca="1">IF(FilterType="FIR", IF(Extend_fmod=1,OFFSET(PRE_CALC!J6951,0,DEC_RATE), OFFSET(PRE_CALC!B6951,0,DEC_RATE)), C7003)</f>
        <v>-123.985516467</v>
      </c>
      <c r="E7003" s="84">
        <f t="shared" ca="1" si="326"/>
        <v>102406.249999872</v>
      </c>
      <c r="F7003" s="84">
        <f t="shared" ca="1" si="324"/>
        <v>-4.8930546883400004E-3</v>
      </c>
      <c r="G7003" s="119">
        <f>IF(FilterType="FIR",  PRE_CALC!A6951*Fdata, IF(F_default=1,G7002+(4*Fnotch-0)/8192,G7002+(F_stop-F_start)/8192) )</f>
        <v>217125</v>
      </c>
      <c r="H7003" s="120">
        <f ca="1">IF(FilterType="FIR", OFFSET(PRE_CALC!B6951,0,DEC_RATE), C7003)</f>
        <v>-123.985516467</v>
      </c>
    </row>
    <row r="7004" spans="2:8" x14ac:dyDescent="0.2">
      <c r="B7004" s="45">
        <f>IF(FilterType="FIR", IF(Extend_fmod, PRE_CALC!I6952*Fm, PRE_CALC!A6952*Fdata), IF(F_default=1,B7003+(4*Fnotch-0)/8192,B7003+(F_stop-F_start)/8192) )</f>
        <v>217156.249999872</v>
      </c>
      <c r="C7004" s="39">
        <f t="shared" si="325"/>
        <v>-3.8537558091272213</v>
      </c>
      <c r="D7004" s="84">
        <f ca="1">IF(FilterType="FIR", IF(Extend_fmod=1,OFFSET(PRE_CALC!J6952,0,DEC_RATE), OFFSET(PRE_CALC!B6952,0,DEC_RATE)), C7004)</f>
        <v>-123.76991447899999</v>
      </c>
      <c r="E7004" s="84">
        <f t="shared" ca="1" si="326"/>
        <v>102406.249999872</v>
      </c>
      <c r="F7004" s="84">
        <f t="shared" ca="1" si="324"/>
        <v>-4.8930546883400004E-3</v>
      </c>
      <c r="G7004" s="119">
        <f>IF(FilterType="FIR",  PRE_CALC!A6952*Fdata, IF(F_default=1,G7003+(4*Fnotch-0)/8192,G7003+(F_stop-F_start)/8192) )</f>
        <v>217156.249999872</v>
      </c>
      <c r="H7004" s="120">
        <f ca="1">IF(FilterType="FIR", OFFSET(PRE_CALC!B6952,0,DEC_RATE), C7004)</f>
        <v>-123.76991447899999</v>
      </c>
    </row>
    <row r="7005" spans="2:8" x14ac:dyDescent="0.2">
      <c r="B7005" s="45">
        <f>IF(FilterType="FIR", IF(Extend_fmod, PRE_CALC!I6953*Fm, PRE_CALC!A6953*Fdata), IF(F_default=1,B7004+(4*Fnotch-0)/8192,B7004+(F_stop-F_start)/8192) )</f>
        <v>217187.5</v>
      </c>
      <c r="C7005" s="39">
        <f t="shared" si="325"/>
        <v>-3.8548824360692571</v>
      </c>
      <c r="D7005" s="84">
        <f ca="1">IF(FilterType="FIR", IF(Extend_fmod=1,OFFSET(PRE_CALC!J6953,0,DEC_RATE), OFFSET(PRE_CALC!B6953,0,DEC_RATE)), C7005)</f>
        <v>-123.566626685</v>
      </c>
      <c r="E7005" s="84">
        <f t="shared" ca="1" si="326"/>
        <v>102406.249999872</v>
      </c>
      <c r="F7005" s="84">
        <f t="shared" ca="1" si="324"/>
        <v>-4.8930546883400004E-3</v>
      </c>
      <c r="G7005" s="119">
        <f>IF(FilterType="FIR",  PRE_CALC!A6953*Fdata, IF(F_default=1,G7004+(4*Fnotch-0)/8192,G7004+(F_stop-F_start)/8192) )</f>
        <v>217187.5</v>
      </c>
      <c r="H7005" s="120">
        <f ca="1">IF(FilterType="FIR", OFFSET(PRE_CALC!B6953,0,DEC_RATE), C7005)</f>
        <v>-123.566626685</v>
      </c>
    </row>
    <row r="7006" spans="2:8" x14ac:dyDescent="0.2">
      <c r="B7006" s="45">
        <f>IF(FilterType="FIR", IF(Extend_fmod, PRE_CALC!I6954*Fm, PRE_CALC!A6954*Fdata), IF(F_default=1,B7005+(4*Fnotch-0)/8192,B7005+(F_stop-F_start)/8192) )</f>
        <v>217218.750000128</v>
      </c>
      <c r="C7006" s="39">
        <f t="shared" si="325"/>
        <v>-3.8560092354346169</v>
      </c>
      <c r="D7006" s="84">
        <f ca="1">IF(FilterType="FIR", IF(Extend_fmod=1,OFFSET(PRE_CALC!J6954,0,DEC_RATE), OFFSET(PRE_CALC!B6954,0,DEC_RATE)), C7006)</f>
        <v>-123.375025812</v>
      </c>
      <c r="E7006" s="84">
        <f t="shared" ca="1" si="326"/>
        <v>102406.249999872</v>
      </c>
      <c r="F7006" s="84">
        <f t="shared" ca="1" si="324"/>
        <v>-4.8930546883400004E-3</v>
      </c>
      <c r="G7006" s="119">
        <f>IF(FilterType="FIR",  PRE_CALC!A6954*Fdata, IF(F_default=1,G7005+(4*Fnotch-0)/8192,G7005+(F_stop-F_start)/8192) )</f>
        <v>217218.750000128</v>
      </c>
      <c r="H7006" s="120">
        <f ca="1">IF(FilterType="FIR", OFFSET(PRE_CALC!B6954,0,DEC_RATE), C7006)</f>
        <v>-123.375025812</v>
      </c>
    </row>
    <row r="7007" spans="2:8" x14ac:dyDescent="0.2">
      <c r="B7007" s="45">
        <f>IF(FilterType="FIR", IF(Extend_fmod, PRE_CALC!I6955*Fm, PRE_CALC!A6955*Fdata), IF(F_default=1,B7006+(4*Fnotch-0)/8192,B7006+(F_stop-F_start)/8192) )</f>
        <v>217250</v>
      </c>
      <c r="C7007" s="39">
        <f t="shared" si="325"/>
        <v>-3.8571362072187614</v>
      </c>
      <c r="D7007" s="84">
        <f ca="1">IF(FilterType="FIR", IF(Extend_fmod=1,OFFSET(PRE_CALC!J6955,0,DEC_RATE), OFFSET(PRE_CALC!B6955,0,DEC_RATE)), C7007)</f>
        <v>-123.194548282</v>
      </c>
      <c r="E7007" s="84">
        <f t="shared" ca="1" si="326"/>
        <v>102406.249999872</v>
      </c>
      <c r="F7007" s="84">
        <f t="shared" ca="1" si="324"/>
        <v>-4.8930546883400004E-3</v>
      </c>
      <c r="G7007" s="119">
        <f>IF(FilterType="FIR",  PRE_CALC!A6955*Fdata, IF(F_default=1,G7006+(4*Fnotch-0)/8192,G7006+(F_stop-F_start)/8192) )</f>
        <v>217250</v>
      </c>
      <c r="H7007" s="120">
        <f ca="1">IF(FilterType="FIR", OFFSET(PRE_CALC!B6955,0,DEC_RATE), C7007)</f>
        <v>-123.194548282</v>
      </c>
    </row>
    <row r="7008" spans="2:8" x14ac:dyDescent="0.2">
      <c r="B7008" s="45">
        <f>IF(FilterType="FIR", IF(Extend_fmod, PRE_CALC!I6956*Fm, PRE_CALC!A6956*Fdata), IF(F_default=1,B7007+(4*Fnotch-0)/8192,B7007+(F_stop-F_start)/8192) )</f>
        <v>217281.249999872</v>
      </c>
      <c r="C7008" s="39">
        <f t="shared" si="325"/>
        <v>-3.8582633514356774</v>
      </c>
      <c r="D7008" s="84">
        <f ca="1">IF(FilterType="FIR", IF(Extend_fmod=1,OFFSET(PRE_CALC!J6956,0,DEC_RATE), OFFSET(PRE_CALC!B6956,0,DEC_RATE)), C7008)</f>
        <v>-123.02468666999999</v>
      </c>
      <c r="E7008" s="84">
        <f t="shared" ca="1" si="326"/>
        <v>102406.249999872</v>
      </c>
      <c r="F7008" s="84">
        <f t="shared" ca="1" si="324"/>
        <v>-4.8930546883400004E-3</v>
      </c>
      <c r="G7008" s="119">
        <f>IF(FilterType="FIR",  PRE_CALC!A6956*Fdata, IF(F_default=1,G7007+(4*Fnotch-0)/8192,G7007+(F_stop-F_start)/8192) )</f>
        <v>217281.249999872</v>
      </c>
      <c r="H7008" s="120">
        <f ca="1">IF(FilterType="FIR", OFFSET(PRE_CALC!B6956,0,DEC_RATE), C7008)</f>
        <v>-123.02468666999999</v>
      </c>
    </row>
    <row r="7009" spans="2:8" x14ac:dyDescent="0.2">
      <c r="B7009" s="45">
        <f>IF(FilterType="FIR", IF(Extend_fmod, PRE_CALC!I6957*Fm, PRE_CALC!A6957*Fdata), IF(F_default=1,B7008+(4*Fnotch-0)/8192,B7008+(F_stop-F_start)/8192) )</f>
        <v>217312.5</v>
      </c>
      <c r="C7009" s="39">
        <f t="shared" si="325"/>
        <v>-3.8593906680992704</v>
      </c>
      <c r="D7009" s="84">
        <f ca="1">IF(FilterType="FIR", IF(Extend_fmod=1,OFFSET(PRE_CALC!J6957,0,DEC_RATE), OFFSET(PRE_CALC!B6957,0,DEC_RATE)), C7009)</f>
        <v>-122.86498329299999</v>
      </c>
      <c r="E7009" s="84">
        <f t="shared" ca="1" si="326"/>
        <v>102406.249999872</v>
      </c>
      <c r="F7009" s="84">
        <f t="shared" ca="1" si="324"/>
        <v>-4.8930546883400004E-3</v>
      </c>
      <c r="G7009" s="119">
        <f>IF(FilterType="FIR",  PRE_CALC!A6957*Fdata, IF(F_default=1,G7008+(4*Fnotch-0)/8192,G7008+(F_stop-F_start)/8192) )</f>
        <v>217312.5</v>
      </c>
      <c r="H7009" s="120">
        <f ca="1">IF(FilterType="FIR", OFFSET(PRE_CALC!B6957,0,DEC_RATE), C7009)</f>
        <v>-122.86498329299999</v>
      </c>
    </row>
    <row r="7010" spans="2:8" x14ac:dyDescent="0.2">
      <c r="B7010" s="45">
        <f>IF(FilterType="FIR", IF(Extend_fmod, PRE_CALC!I6958*Fm, PRE_CALC!A6958*Fdata), IF(F_default=1,B7009+(4*Fnotch-0)/8192,B7009+(F_stop-F_start)/8192) )</f>
        <v>217343.750000128</v>
      </c>
      <c r="C7010" s="39">
        <f t="shared" si="325"/>
        <v>-3.8605181572050524</v>
      </c>
      <c r="D7010" s="84">
        <f ca="1">IF(FilterType="FIR", IF(Extend_fmod=1,OFFSET(PRE_CALC!J6958,0,DEC_RATE), OFFSET(PRE_CALC!B6958,0,DEC_RATE)), C7010)</f>
        <v>-122.715024728</v>
      </c>
      <c r="E7010" s="84">
        <f t="shared" ca="1" si="326"/>
        <v>102406.249999872</v>
      </c>
      <c r="F7010" s="84">
        <f t="shared" ca="1" si="324"/>
        <v>-4.8930546883400004E-3</v>
      </c>
      <c r="G7010" s="119">
        <f>IF(FilterType="FIR",  PRE_CALC!A6958*Fdata, IF(F_default=1,G7009+(4*Fnotch-0)/8192,G7009+(F_stop-F_start)/8192) )</f>
        <v>217343.750000128</v>
      </c>
      <c r="H7010" s="120">
        <f ca="1">IF(FilterType="FIR", OFFSET(PRE_CALC!B6958,0,DEC_RATE), C7010)</f>
        <v>-122.715024728</v>
      </c>
    </row>
    <row r="7011" spans="2:8" x14ac:dyDescent="0.2">
      <c r="B7011" s="45">
        <f>IF(FilterType="FIR", IF(Extend_fmod, PRE_CALC!I6959*Fm, PRE_CALC!A6959*Fdata), IF(F_default=1,B7010+(4*Fnotch-0)/8192,B7010+(F_stop-F_start)/8192) )</f>
        <v>217375</v>
      </c>
      <c r="C7011" s="39">
        <f t="shared" si="325"/>
        <v>-3.8616458187484906</v>
      </c>
      <c r="D7011" s="84">
        <f ca="1">IF(FilterType="FIR", IF(Extend_fmod=1,OFFSET(PRE_CALC!J6959,0,DEC_RATE), OFFSET(PRE_CALC!B6959,0,DEC_RATE)), C7011)</f>
        <v>-122.574437128</v>
      </c>
      <c r="E7011" s="84">
        <f t="shared" ca="1" si="326"/>
        <v>102406.249999872</v>
      </c>
      <c r="F7011" s="84">
        <f t="shared" ca="1" si="324"/>
        <v>-4.8930546883400004E-3</v>
      </c>
      <c r="G7011" s="119">
        <f>IF(FilterType="FIR",  PRE_CALC!A6959*Fdata, IF(F_default=1,G7010+(4*Fnotch-0)/8192,G7010+(F_stop-F_start)/8192) )</f>
        <v>217375</v>
      </c>
      <c r="H7011" s="120">
        <f ca="1">IF(FilterType="FIR", OFFSET(PRE_CALC!B6959,0,DEC_RATE), C7011)</f>
        <v>-122.574437128</v>
      </c>
    </row>
    <row r="7012" spans="2:8" x14ac:dyDescent="0.2">
      <c r="B7012" s="45">
        <f>IF(FilterType="FIR", IF(Extend_fmod, PRE_CALC!I6960*Fm, PRE_CALC!A6960*Fdata), IF(F_default=1,B7011+(4*Fnotch-0)/8192,B7011+(F_stop-F_start)/8192) )</f>
        <v>217406.249999872</v>
      </c>
      <c r="C7012" s="39">
        <f t="shared" si="325"/>
        <v>-3.8627736527435359</v>
      </c>
      <c r="D7012" s="84">
        <f ca="1">IF(FilterType="FIR", IF(Extend_fmod=1,OFFSET(PRE_CALC!J6960,0,DEC_RATE), OFFSET(PRE_CALC!B6960,0,DEC_RATE)), C7012)</f>
        <v>-122.44288217899999</v>
      </c>
      <c r="E7012" s="84">
        <f t="shared" ca="1" si="326"/>
        <v>102406.249999872</v>
      </c>
      <c r="F7012" s="84">
        <f t="shared" ca="1" si="324"/>
        <v>-4.8930546883400004E-3</v>
      </c>
      <c r="G7012" s="119">
        <f>IF(FilterType="FIR",  PRE_CALC!A6960*Fdata, IF(F_default=1,G7011+(4*Fnotch-0)/8192,G7011+(F_stop-F_start)/8192) )</f>
        <v>217406.249999872</v>
      </c>
      <c r="H7012" s="120">
        <f ca="1">IF(FilterType="FIR", OFFSET(PRE_CALC!B6960,0,DEC_RATE), C7012)</f>
        <v>-122.44288217899999</v>
      </c>
    </row>
    <row r="7013" spans="2:8" x14ac:dyDescent="0.2">
      <c r="B7013" s="45">
        <f>IF(FilterType="FIR", IF(Extend_fmod, PRE_CALC!I6961*Fm, PRE_CALC!A6961*Fdata), IF(F_default=1,B7012+(4*Fnotch-0)/8192,B7012+(F_stop-F_start)/8192) )</f>
        <v>217437.5</v>
      </c>
      <c r="C7013" s="39">
        <f t="shared" si="325"/>
        <v>-3.8639016592041457</v>
      </c>
      <c r="D7013" s="84">
        <f ca="1">IF(FilterType="FIR", IF(Extend_fmod=1,OFFSET(PRE_CALC!J6961,0,DEC_RATE), OFFSET(PRE_CALC!B6961,0,DEC_RATE)), C7013)</f>
        <v>-122.320053616</v>
      </c>
      <c r="E7013" s="84">
        <f t="shared" ca="1" si="326"/>
        <v>102406.249999872</v>
      </c>
      <c r="F7013" s="84">
        <f t="shared" ca="1" si="324"/>
        <v>-4.8930546883400004E-3</v>
      </c>
      <c r="G7013" s="119">
        <f>IF(FilterType="FIR",  PRE_CALC!A6961*Fdata, IF(F_default=1,G7012+(4*Fnotch-0)/8192,G7012+(F_stop-F_start)/8192) )</f>
        <v>217437.5</v>
      </c>
      <c r="H7013" s="120">
        <f ca="1">IF(FilterType="FIR", OFFSET(PRE_CALC!B6961,0,DEC_RATE), C7013)</f>
        <v>-122.320053616</v>
      </c>
    </row>
    <row r="7014" spans="2:8" x14ac:dyDescent="0.2">
      <c r="B7014" s="45">
        <f>IF(FilterType="FIR", IF(Extend_fmod, PRE_CALC!I6962*Fm, PRE_CALC!A6962*Fdata), IF(F_default=1,B7013+(4*Fnotch-0)/8192,B7013+(F_stop-F_start)/8192) )</f>
        <v>217468.750000128</v>
      </c>
      <c r="C7014" s="39">
        <f t="shared" si="325"/>
        <v>-3.8650298381258166</v>
      </c>
      <c r="D7014" s="84">
        <f ca="1">IF(FilterType="FIR", IF(Extend_fmod=1,OFFSET(PRE_CALC!J6962,0,DEC_RATE), OFFSET(PRE_CALC!B6962,0,DEC_RATE)), C7014)</f>
        <v>-122.205674208</v>
      </c>
      <c r="E7014" s="84">
        <f t="shared" ca="1" si="326"/>
        <v>102406.249999872</v>
      </c>
      <c r="F7014" s="84">
        <f t="shared" ca="1" si="324"/>
        <v>-4.8930546883400004E-3</v>
      </c>
      <c r="G7014" s="119">
        <f>IF(FilterType="FIR",  PRE_CALC!A6962*Fdata, IF(F_default=1,G7013+(4*Fnotch-0)/8192,G7013+(F_stop-F_start)/8192) )</f>
        <v>217468.750000128</v>
      </c>
      <c r="H7014" s="120">
        <f ca="1">IF(FilterType="FIR", OFFSET(PRE_CALC!B6962,0,DEC_RATE), C7014)</f>
        <v>-122.205674208</v>
      </c>
    </row>
    <row r="7015" spans="2:8" x14ac:dyDescent="0.2">
      <c r="B7015" s="45">
        <f>IF(FilterType="FIR", IF(Extend_fmod, PRE_CALC!I6963*Fm, PRE_CALC!A6963*Fdata), IF(F_default=1,B7014+(4*Fnotch-0)/8192,B7014+(F_stop-F_start)/8192) )</f>
        <v>217500</v>
      </c>
      <c r="C7015" s="39">
        <f t="shared" si="325"/>
        <v>-3.8661581895040058</v>
      </c>
      <c r="D7015" s="84">
        <f ca="1">IF(FilterType="FIR", IF(Extend_fmod=1,OFFSET(PRE_CALC!J6963,0,DEC_RATE), OFFSET(PRE_CALC!B6963,0,DEC_RATE)), C7015)</f>
        <v>-122.099493139</v>
      </c>
      <c r="E7015" s="84">
        <f t="shared" ca="1" si="326"/>
        <v>102406.249999872</v>
      </c>
      <c r="F7015" s="84">
        <f t="shared" ca="1" si="324"/>
        <v>-4.8930546883400004E-3</v>
      </c>
      <c r="G7015" s="119">
        <f>IF(FilterType="FIR",  PRE_CALC!A6963*Fdata, IF(F_default=1,G7014+(4*Fnotch-0)/8192,G7014+(F_stop-F_start)/8192) )</f>
        <v>217500</v>
      </c>
      <c r="H7015" s="120">
        <f ca="1">IF(FilterType="FIR", OFFSET(PRE_CALC!B6963,0,DEC_RATE), C7015)</f>
        <v>-122.099493139</v>
      </c>
    </row>
    <row r="7016" spans="2:8" x14ac:dyDescent="0.2">
      <c r="B7016" s="45">
        <f>IF(FilterType="FIR", IF(Extend_fmod, PRE_CALC!I6964*Fm, PRE_CALC!A6964*Fdata), IF(F_default=1,B7015+(4*Fnotch-0)/8192,B7015+(F_stop-F_start)/8192) )</f>
        <v>217531.249999872</v>
      </c>
      <c r="C7016" s="39">
        <f t="shared" si="325"/>
        <v>-3.8672867133526823</v>
      </c>
      <c r="D7016" s="84">
        <f ca="1">IF(FilterType="FIR", IF(Extend_fmod=1,OFFSET(PRE_CALC!J6964,0,DEC_RATE), OFFSET(PRE_CALC!B6964,0,DEC_RATE)), C7016)</f>
        <v>-122.00128373</v>
      </c>
      <c r="E7016" s="84">
        <f t="shared" ca="1" si="326"/>
        <v>102406.249999872</v>
      </c>
      <c r="F7016" s="84">
        <f t="shared" ca="1" si="324"/>
        <v>-4.8930546883400004E-3</v>
      </c>
      <c r="G7016" s="119">
        <f>IF(FilterType="FIR",  PRE_CALC!A6964*Fdata, IF(F_default=1,G7015+(4*Fnotch-0)/8192,G7015+(F_stop-F_start)/8192) )</f>
        <v>217531.249999872</v>
      </c>
      <c r="H7016" s="120">
        <f ca="1">IF(FilterType="FIR", OFFSET(PRE_CALC!B6964,0,DEC_RATE), C7016)</f>
        <v>-122.00128373</v>
      </c>
    </row>
    <row r="7017" spans="2:8" x14ac:dyDescent="0.2">
      <c r="B7017" s="45">
        <f>IF(FilterType="FIR", IF(Extend_fmod, PRE_CALC!I6965*Fm, PRE_CALC!A6965*Fdata), IF(F_default=1,B7016+(4*Fnotch-0)/8192,B7016+(F_stop-F_start)/8192) )</f>
        <v>217562.5</v>
      </c>
      <c r="C7017" s="39">
        <f t="shared" si="325"/>
        <v>-3.8684154096858263</v>
      </c>
      <c r="D7017" s="84">
        <f ca="1">IF(FilterType="FIR", IF(Extend_fmod=1,OFFSET(PRE_CALC!J6965,0,DEC_RATE), OFFSET(PRE_CALC!B6965,0,DEC_RATE)), C7017)</f>
        <v>-121.910841463</v>
      </c>
      <c r="E7017" s="84">
        <f t="shared" ca="1" si="326"/>
        <v>102406.249999872</v>
      </c>
      <c r="F7017" s="84">
        <f t="shared" ca="1" si="324"/>
        <v>-4.8930546883400004E-3</v>
      </c>
      <c r="G7017" s="119">
        <f>IF(FilterType="FIR",  PRE_CALC!A6965*Fdata, IF(F_default=1,G7016+(4*Fnotch-0)/8192,G7016+(F_stop-F_start)/8192) )</f>
        <v>217562.5</v>
      </c>
      <c r="H7017" s="120">
        <f ca="1">IF(FilterType="FIR", OFFSET(PRE_CALC!B6965,0,DEC_RATE), C7017)</f>
        <v>-121.910841463</v>
      </c>
    </row>
    <row r="7018" spans="2:8" x14ac:dyDescent="0.2">
      <c r="B7018" s="45">
        <f>IF(FilterType="FIR", IF(Extend_fmod, PRE_CALC!I6966*Fm, PRE_CALC!A6966*Fdata), IF(F_default=1,B7017+(4*Fnotch-0)/8192,B7017+(F_stop-F_start)/8192) )</f>
        <v>217593.750000128</v>
      </c>
      <c r="C7018" s="39">
        <f t="shared" si="325"/>
        <v>-3.8695442784988998</v>
      </c>
      <c r="D7018" s="84">
        <f ca="1">IF(FilterType="FIR", IF(Extend_fmod=1,OFFSET(PRE_CALC!J6966,0,DEC_RATE), OFFSET(PRE_CALC!B6966,0,DEC_RATE)), C7018)</f>
        <v>-121.827982256</v>
      </c>
      <c r="E7018" s="84">
        <f t="shared" ca="1" si="326"/>
        <v>102406.249999872</v>
      </c>
      <c r="F7018" s="84">
        <f t="shared" ca="1" si="324"/>
        <v>-4.8930546883400004E-3</v>
      </c>
      <c r="G7018" s="119">
        <f>IF(FilterType="FIR",  PRE_CALC!A6966*Fdata, IF(F_default=1,G7017+(4*Fnotch-0)/8192,G7017+(F_stop-F_start)/8192) )</f>
        <v>217593.750000128</v>
      </c>
      <c r="H7018" s="120">
        <f ca="1">IF(FilterType="FIR", OFFSET(PRE_CALC!B6966,0,DEC_RATE), C7018)</f>
        <v>-121.827982256</v>
      </c>
    </row>
    <row r="7019" spans="2:8" x14ac:dyDescent="0.2">
      <c r="B7019" s="45">
        <f>IF(FilterType="FIR", IF(Extend_fmod, PRE_CALC!I6967*Fm, PRE_CALC!A6967*Fdata), IF(F_default=1,B7018+(4*Fnotch-0)/8192,B7018+(F_stop-F_start)/8192) )</f>
        <v>217625</v>
      </c>
      <c r="C7019" s="39">
        <f t="shared" si="325"/>
        <v>-3.8706733197873779</v>
      </c>
      <c r="D7019" s="84">
        <f ca="1">IF(FilterType="FIR", IF(Extend_fmod=1,OFFSET(PRE_CALC!J6967,0,DEC_RATE), OFFSET(PRE_CALC!B6967,0,DEC_RATE)), C7019)</f>
        <v>-121.75254095299999</v>
      </c>
      <c r="E7019" s="84">
        <f t="shared" ca="1" si="326"/>
        <v>102406.249999872</v>
      </c>
      <c r="F7019" s="84">
        <f t="shared" ca="1" si="324"/>
        <v>-4.8930546883400004E-3</v>
      </c>
      <c r="G7019" s="119">
        <f>IF(FilterType="FIR",  PRE_CALC!A6967*Fdata, IF(F_default=1,G7018+(4*Fnotch-0)/8192,G7018+(F_stop-F_start)/8192) )</f>
        <v>217625</v>
      </c>
      <c r="H7019" s="120">
        <f ca="1">IF(FilterType="FIR", OFFSET(PRE_CALC!B6967,0,DEC_RATE), C7019)</f>
        <v>-121.75254095299999</v>
      </c>
    </row>
    <row r="7020" spans="2:8" x14ac:dyDescent="0.2">
      <c r="B7020" s="45">
        <f>IF(FilterType="FIR", IF(Extend_fmod, PRE_CALC!I6968*Fm, PRE_CALC!A6968*Fdata), IF(F_default=1,B7019+(4*Fnotch-0)/8192,B7019+(F_stop-F_start)/8192) )</f>
        <v>217656.249999872</v>
      </c>
      <c r="C7020" s="39">
        <f t="shared" si="325"/>
        <v>-3.8718025335652366</v>
      </c>
      <c r="D7020" s="84">
        <f ca="1">IF(FilterType="FIR", IF(Extend_fmod=1,OFFSET(PRE_CALC!J6968,0,DEC_RATE), OFFSET(PRE_CALC!B6968,0,DEC_RATE)), C7020)</f>
        <v>-121.68437002899999</v>
      </c>
      <c r="E7020" s="84">
        <f t="shared" ca="1" si="326"/>
        <v>102406.249999872</v>
      </c>
      <c r="F7020" s="84">
        <f t="shared" ca="1" si="324"/>
        <v>-4.8930546883400004E-3</v>
      </c>
      <c r="G7020" s="119">
        <f>IF(FilterType="FIR",  PRE_CALC!A6968*Fdata, IF(F_default=1,G7019+(4*Fnotch-0)/8192,G7019+(F_stop-F_start)/8192) )</f>
        <v>217656.249999872</v>
      </c>
      <c r="H7020" s="120">
        <f ca="1">IF(FilterType="FIR", OFFSET(PRE_CALC!B6968,0,DEC_RATE), C7020)</f>
        <v>-121.68437002899999</v>
      </c>
    </row>
    <row r="7021" spans="2:8" x14ac:dyDescent="0.2">
      <c r="B7021" s="45">
        <f>IF(FilterType="FIR", IF(Extend_fmod, PRE_CALC!I6969*Fm, PRE_CALC!A6969*Fdata), IF(F_default=1,B7020+(4*Fnotch-0)/8192,B7020+(F_stop-F_start)/8192) )</f>
        <v>217687.5</v>
      </c>
      <c r="C7021" s="39">
        <f t="shared" si="325"/>
        <v>-3.8729319198464496</v>
      </c>
      <c r="D7021" s="84">
        <f ca="1">IF(FilterType="FIR", IF(Extend_fmod=1,OFFSET(PRE_CALC!J6969,0,DEC_RATE), OFFSET(PRE_CALC!B6969,0,DEC_RATE)), C7021)</f>
        <v>-121.62333844</v>
      </c>
      <c r="E7021" s="84">
        <f t="shared" ca="1" si="326"/>
        <v>102406.249999872</v>
      </c>
      <c r="F7021" s="84">
        <f t="shared" ca="1" si="324"/>
        <v>-4.8930546883400004E-3</v>
      </c>
      <c r="G7021" s="119">
        <f>IF(FilterType="FIR",  PRE_CALC!A6969*Fdata, IF(F_default=1,G7020+(4*Fnotch-0)/8192,G7020+(F_stop-F_start)/8192) )</f>
        <v>217687.5</v>
      </c>
      <c r="H7021" s="120">
        <f ca="1">IF(FilterType="FIR", OFFSET(PRE_CALC!B6969,0,DEC_RATE), C7021)</f>
        <v>-121.62333844</v>
      </c>
    </row>
    <row r="7022" spans="2:8" x14ac:dyDescent="0.2">
      <c r="B7022" s="45">
        <f>IF(FilterType="FIR", IF(Extend_fmod, PRE_CALC!I6970*Fm, PRE_CALC!A6970*Fdata), IF(F_default=1,B7021+(4*Fnotch-0)/8192,B7021+(F_stop-F_start)/8192) )</f>
        <v>217718.750000128</v>
      </c>
      <c r="C7022" s="39">
        <f t="shared" si="325"/>
        <v>-3.8740614786265066</v>
      </c>
      <c r="D7022" s="84">
        <f ca="1">IF(FilterType="FIR", IF(Extend_fmod=1,OFFSET(PRE_CALC!J6970,0,DEC_RATE), OFFSET(PRE_CALC!B6970,0,DEC_RATE)), C7022)</f>
        <v>-121.56933065299999</v>
      </c>
      <c r="E7022" s="84">
        <f t="shared" ca="1" si="326"/>
        <v>102406.249999872</v>
      </c>
      <c r="F7022" s="84">
        <f t="shared" ca="1" si="324"/>
        <v>-4.8930546883400004E-3</v>
      </c>
      <c r="G7022" s="119">
        <f>IF(FilterType="FIR",  PRE_CALC!A6970*Fdata, IF(F_default=1,G7021+(4*Fnotch-0)/8192,G7021+(F_stop-F_start)/8192) )</f>
        <v>217718.750000128</v>
      </c>
      <c r="H7022" s="120">
        <f ca="1">IF(FilterType="FIR", OFFSET(PRE_CALC!B6970,0,DEC_RATE), C7022)</f>
        <v>-121.56933065299999</v>
      </c>
    </row>
    <row r="7023" spans="2:8" x14ac:dyDescent="0.2">
      <c r="B7023" s="45">
        <f>IF(FilterType="FIR", IF(Extend_fmod, PRE_CALC!I6971*Fm, PRE_CALC!A6971*Fdata), IF(F_default=1,B7022+(4*Fnotch-0)/8192,B7022+(F_stop-F_start)/8192) )</f>
        <v>217750</v>
      </c>
      <c r="C7023" s="39">
        <f t="shared" si="325"/>
        <v>-3.875191209900855</v>
      </c>
      <c r="D7023" s="84">
        <f ca="1">IF(FilterType="FIR", IF(Extend_fmod=1,OFFSET(PRE_CALC!J6971,0,DEC_RATE), OFFSET(PRE_CALC!B6971,0,DEC_RATE)), C7023)</f>
        <v>-121.52224578800001</v>
      </c>
      <c r="E7023" s="84">
        <f t="shared" ca="1" si="326"/>
        <v>102406.249999872</v>
      </c>
      <c r="F7023" s="84">
        <f t="shared" ca="1" si="324"/>
        <v>-4.8930546883400004E-3</v>
      </c>
      <c r="G7023" s="119">
        <f>IF(FilterType="FIR",  PRE_CALC!A6971*Fdata, IF(F_default=1,G7022+(4*Fnotch-0)/8192,G7022+(F_stop-F_start)/8192) )</f>
        <v>217750</v>
      </c>
      <c r="H7023" s="120">
        <f ca="1">IF(FilterType="FIR", OFFSET(PRE_CALC!B6971,0,DEC_RATE), C7023)</f>
        <v>-121.52224578800001</v>
      </c>
    </row>
    <row r="7024" spans="2:8" x14ac:dyDescent="0.2">
      <c r="B7024" s="45">
        <f>IF(FilterType="FIR", IF(Extend_fmod, PRE_CALC!I6972*Fm, PRE_CALC!A6972*Fdata), IF(F_default=1,B7023+(4*Fnotch-0)/8192,B7023+(F_stop-F_start)/8192) )</f>
        <v>217781.249999872</v>
      </c>
      <c r="C7024" s="39">
        <f t="shared" si="325"/>
        <v>-3.8763211136835092</v>
      </c>
      <c r="D7024" s="84">
        <f ca="1">IF(FilterType="FIR", IF(Extend_fmod=1,OFFSET(PRE_CALC!J6972,0,DEC_RATE), OFFSET(PRE_CALC!B6972,0,DEC_RATE)), C7024)</f>
        <v>-121.481996901</v>
      </c>
      <c r="E7024" s="84">
        <f t="shared" ca="1" si="326"/>
        <v>102406.249999872</v>
      </c>
      <c r="F7024" s="84">
        <f t="shared" ca="1" si="324"/>
        <v>-4.8930546883400004E-3</v>
      </c>
      <c r="G7024" s="119">
        <f>IF(FilterType="FIR",  PRE_CALC!A6972*Fdata, IF(F_default=1,G7023+(4*Fnotch-0)/8192,G7023+(F_stop-F_start)/8192) )</f>
        <v>217781.249999872</v>
      </c>
      <c r="H7024" s="120">
        <f ca="1">IF(FilterType="FIR", OFFSET(PRE_CALC!B6972,0,DEC_RATE), C7024)</f>
        <v>-121.481996901</v>
      </c>
    </row>
    <row r="7025" spans="2:8" x14ac:dyDescent="0.2">
      <c r="B7025" s="45">
        <f>IF(FilterType="FIR", IF(Extend_fmod, PRE_CALC!I6973*Fm, PRE_CALC!A6973*Fdata), IF(F_default=1,B7024+(4*Fnotch-0)/8192,B7024+(F_stop-F_start)/8192) )</f>
        <v>217812.5</v>
      </c>
      <c r="C7025" s="39">
        <f t="shared" si="325"/>
        <v>-3.8774511899884261</v>
      </c>
      <c r="D7025" s="84">
        <f ca="1">IF(FilterType="FIR", IF(Extend_fmod=1,OFFSET(PRE_CALC!J6973,0,DEC_RATE), OFFSET(PRE_CALC!B6973,0,DEC_RATE)), C7025)</f>
        <v>-121.448510368</v>
      </c>
      <c r="E7025" s="84">
        <f t="shared" ca="1" si="326"/>
        <v>102406.249999872</v>
      </c>
      <c r="F7025" s="84">
        <f t="shared" ca="1" si="324"/>
        <v>-4.8930546883400004E-3</v>
      </c>
      <c r="G7025" s="119">
        <f>IF(FilterType="FIR",  PRE_CALC!A6973*Fdata, IF(F_default=1,G7024+(4*Fnotch-0)/8192,G7024+(F_stop-F_start)/8192) )</f>
        <v>217812.5</v>
      </c>
      <c r="H7025" s="120">
        <f ca="1">IF(FilterType="FIR", OFFSET(PRE_CALC!B6973,0,DEC_RATE), C7025)</f>
        <v>-121.448510368</v>
      </c>
    </row>
    <row r="7026" spans="2:8" x14ac:dyDescent="0.2">
      <c r="B7026" s="45">
        <f>IF(FilterType="FIR", IF(Extend_fmod, PRE_CALC!I6974*Fm, PRE_CALC!A6974*Fdata), IF(F_default=1,B7025+(4*Fnotch-0)/8192,B7025+(F_stop-F_start)/8192) )</f>
        <v>217843.750000128</v>
      </c>
      <c r="C7026" s="39">
        <f t="shared" si="325"/>
        <v>-3.8785814388110862</v>
      </c>
      <c r="D7026" s="84">
        <f ca="1">IF(FilterType="FIR", IF(Extend_fmod=1,OFFSET(PRE_CALC!J6974,0,DEC_RATE), OFFSET(PRE_CALC!B6974,0,DEC_RATE)), C7026)</f>
        <v>-121.421725377</v>
      </c>
      <c r="E7026" s="84">
        <f t="shared" ca="1" si="326"/>
        <v>102406.249999872</v>
      </c>
      <c r="F7026" s="84">
        <f t="shared" ca="1" si="324"/>
        <v>-4.8930546883400004E-3</v>
      </c>
      <c r="G7026" s="119">
        <f>IF(FilterType="FIR",  PRE_CALC!A6974*Fdata, IF(F_default=1,G7025+(4*Fnotch-0)/8192,G7025+(F_stop-F_start)/8192) )</f>
        <v>217843.750000128</v>
      </c>
      <c r="H7026" s="120">
        <f ca="1">IF(FilterType="FIR", OFFSET(PRE_CALC!B6974,0,DEC_RATE), C7026)</f>
        <v>-121.421725377</v>
      </c>
    </row>
    <row r="7027" spans="2:8" x14ac:dyDescent="0.2">
      <c r="B7027" s="45">
        <f>IF(FilterType="FIR", IF(Extend_fmod, PRE_CALC!I6975*Fm, PRE_CALC!A6975*Fdata), IF(F_default=1,B7026+(4*Fnotch-0)/8192,B7026+(F_stop-F_start)/8192) )</f>
        <v>217875</v>
      </c>
      <c r="C7027" s="39">
        <f t="shared" si="325"/>
        <v>-3.8797118601469585</v>
      </c>
      <c r="D7027" s="84">
        <f ca="1">IF(FilterType="FIR", IF(Extend_fmod=1,OFFSET(PRE_CALC!J6975,0,DEC_RATE), OFFSET(PRE_CALC!B6975,0,DEC_RATE)), C7027)</f>
        <v>-121.40159350899999</v>
      </c>
      <c r="E7027" s="84">
        <f t="shared" ca="1" si="326"/>
        <v>102406.249999872</v>
      </c>
      <c r="F7027" s="84">
        <f t="shared" ca="1" si="324"/>
        <v>-4.8930546883400004E-3</v>
      </c>
      <c r="G7027" s="119">
        <f>IF(FilterType="FIR",  PRE_CALC!A6975*Fdata, IF(F_default=1,G7026+(4*Fnotch-0)/8192,G7026+(F_stop-F_start)/8192) )</f>
        <v>217875</v>
      </c>
      <c r="H7027" s="120">
        <f ca="1">IF(FilterType="FIR", OFFSET(PRE_CALC!B6975,0,DEC_RATE), C7027)</f>
        <v>-121.40159350899999</v>
      </c>
    </row>
    <row r="7028" spans="2:8" x14ac:dyDescent="0.2">
      <c r="B7028" s="45">
        <f>IF(FilterType="FIR", IF(Extend_fmod, PRE_CALC!I6976*Fm, PRE_CALC!A6976*Fdata), IF(F_default=1,B7027+(4*Fnotch-0)/8192,B7027+(F_stop-F_start)/8192) )</f>
        <v>217906.249999872</v>
      </c>
      <c r="C7028" s="39">
        <f t="shared" si="325"/>
        <v>-3.8808424540100486</v>
      </c>
      <c r="D7028" s="84">
        <f ca="1">IF(FilterType="FIR", IF(Extend_fmod=1,OFFSET(PRE_CALC!J6976,0,DEC_RATE), OFFSET(PRE_CALC!B6976,0,DEC_RATE)), C7028)</f>
        <v>-121.388078411</v>
      </c>
      <c r="E7028" s="84">
        <f t="shared" ca="1" si="326"/>
        <v>102406.249999872</v>
      </c>
      <c r="F7028" s="84">
        <f t="shared" ca="1" si="324"/>
        <v>-4.8930546883400004E-3</v>
      </c>
      <c r="G7028" s="119">
        <f>IF(FilterType="FIR",  PRE_CALC!A6976*Fdata, IF(F_default=1,G7027+(4*Fnotch-0)/8192,G7027+(F_stop-F_start)/8192) )</f>
        <v>217906.249999872</v>
      </c>
      <c r="H7028" s="120">
        <f ca="1">IF(FilterType="FIR", OFFSET(PRE_CALC!B6976,0,DEC_RATE), C7028)</f>
        <v>-121.388078411</v>
      </c>
    </row>
    <row r="7029" spans="2:8" x14ac:dyDescent="0.2">
      <c r="B7029" s="45">
        <f>IF(FilterType="FIR", IF(Extend_fmod, PRE_CALC!I6977*Fm, PRE_CALC!A6977*Fdata), IF(F_default=1,B7028+(4*Fnotch-0)/8192,B7028+(F_stop-F_start)/8192) )</f>
        <v>217937.5</v>
      </c>
      <c r="C7029" s="39">
        <f t="shared" si="325"/>
        <v>-3.8819732204143387</v>
      </c>
      <c r="D7029" s="84">
        <f ca="1">IF(FilterType="FIR", IF(Extend_fmod=1,OFFSET(PRE_CALC!J6977,0,DEC_RATE), OFFSET(PRE_CALC!B6977,0,DEC_RATE)), C7029)</f>
        <v>-121.38115555500001</v>
      </c>
      <c r="E7029" s="84">
        <f t="shared" ca="1" si="326"/>
        <v>102406.249999872</v>
      </c>
      <c r="F7029" s="84">
        <f t="shared" ca="1" si="324"/>
        <v>-4.8930546883400004E-3</v>
      </c>
      <c r="G7029" s="119">
        <f>IF(FilterType="FIR",  PRE_CALC!A6977*Fdata, IF(F_default=1,G7028+(4*Fnotch-0)/8192,G7028+(F_stop-F_start)/8192) )</f>
        <v>217937.5</v>
      </c>
      <c r="H7029" s="120">
        <f ca="1">IF(FilterType="FIR", OFFSET(PRE_CALC!B6977,0,DEC_RATE), C7029)</f>
        <v>-121.38115555500001</v>
      </c>
    </row>
    <row r="7030" spans="2:8" x14ac:dyDescent="0.2">
      <c r="B7030" s="45">
        <f>IF(FilterType="FIR", IF(Extend_fmod, PRE_CALC!I6978*Fm, PRE_CALC!A6978*Fdata), IF(F_default=1,B7029+(4*Fnotch-0)/8192,B7029+(F_stop-F_start)/8192) )</f>
        <v>217968.750000128</v>
      </c>
      <c r="C7030" s="39">
        <f t="shared" si="325"/>
        <v>-3.8831041593552946</v>
      </c>
      <c r="D7030" s="84">
        <f ca="1">IF(FilterType="FIR", IF(Extend_fmod=1,OFFSET(PRE_CALC!J6978,0,DEC_RATE), OFFSET(PRE_CALC!B6978,0,DEC_RATE)), C7030)</f>
        <v>-121.38081207099999</v>
      </c>
      <c r="E7030" s="84">
        <f t="shared" ca="1" si="326"/>
        <v>102406.249999872</v>
      </c>
      <c r="F7030" s="84">
        <f t="shared" ca="1" si="324"/>
        <v>-4.8930546883400004E-3</v>
      </c>
      <c r="G7030" s="119">
        <f>IF(FilterType="FIR",  PRE_CALC!A6978*Fdata, IF(F_default=1,G7029+(4*Fnotch-0)/8192,G7029+(F_stop-F_start)/8192) )</f>
        <v>217968.750000128</v>
      </c>
      <c r="H7030" s="120">
        <f ca="1">IF(FilterType="FIR", OFFSET(PRE_CALC!B6978,0,DEC_RATE), C7030)</f>
        <v>-121.38081207099999</v>
      </c>
    </row>
    <row r="7031" spans="2:8" x14ac:dyDescent="0.2">
      <c r="B7031" s="45">
        <f>IF(FilterType="FIR", IF(Extend_fmod, PRE_CALC!I6979*Fm, PRE_CALC!A6979*Fdata), IF(F_default=1,B7030+(4*Fnotch-0)/8192,B7030+(F_stop-F_start)/8192) )</f>
        <v>218000</v>
      </c>
      <c r="C7031" s="39">
        <f t="shared" si="325"/>
        <v>-3.8842352708284023</v>
      </c>
      <c r="D7031" s="84">
        <f ca="1">IF(FilterType="FIR", IF(Extend_fmod=1,OFFSET(PRE_CALC!J6979,0,DEC_RATE), OFFSET(PRE_CALC!B6979,0,DEC_RATE)), C7031)</f>
        <v>-121.387046664</v>
      </c>
      <c r="E7031" s="84">
        <f t="shared" ca="1" si="326"/>
        <v>102406.249999872</v>
      </c>
      <c r="F7031" s="84">
        <f t="shared" ref="F7031:F7094" ca="1" si="327">IF(G7031&lt;=F_PB,H7031, OFFSET(H:H,MATCH(F_PB-0.0001,G:G),0,1))</f>
        <v>-4.8930546883400004E-3</v>
      </c>
      <c r="G7031" s="119">
        <f>IF(FilterType="FIR",  PRE_CALC!A6979*Fdata, IF(F_default=1,G7030+(4*Fnotch-0)/8192,G7030+(F_stop-F_start)/8192) )</f>
        <v>218000</v>
      </c>
      <c r="H7031" s="120">
        <f ca="1">IF(FilterType="FIR", OFFSET(PRE_CALC!B6979,0,DEC_RATE), C7031)</f>
        <v>-121.387046664</v>
      </c>
    </row>
    <row r="7032" spans="2:8" x14ac:dyDescent="0.2">
      <c r="B7032" s="45">
        <f>IF(FilterType="FIR", IF(Extend_fmod, PRE_CALC!I6980*Fm, PRE_CALC!A6980*Fdata), IF(F_default=1,B7031+(4*Fnotch-0)/8192,B7031+(F_stop-F_start)/8192) )</f>
        <v>218031.249999872</v>
      </c>
      <c r="C7032" s="39">
        <f t="shared" ref="C7032:C7095" si="328">MAX(20*LOG(ABS(   (1/s_dec*SIN(s_dec*$B7032/Fm*PI())/SIN($B7032/Fm*PI()))^(order-1) * (1/s_dec2*SIN(s_dec2*$B7032/Fm*PI())/SIN($B7032/Fm*PI()))  )), -160)</f>
        <v>-3.8853665548476362</v>
      </c>
      <c r="D7032" s="84">
        <f ca="1">IF(FilterType="FIR", IF(Extend_fmod=1,OFFSET(PRE_CALC!J6980,0,DEC_RATE), OFFSET(PRE_CALC!B6980,0,DEC_RATE)), C7032)</f>
        <v>-121.399869604</v>
      </c>
      <c r="E7032" s="84">
        <f t="shared" ref="E7032:E7095" ca="1" si="329">IF(G7032&lt;=F_PB,G7032, OFFSET(G:G,MATCH(F_PB-0.0001,G:G),0,1) )</f>
        <v>102406.249999872</v>
      </c>
      <c r="F7032" s="84">
        <f t="shared" ca="1" si="327"/>
        <v>-4.8930546883400004E-3</v>
      </c>
      <c r="G7032" s="119">
        <f>IF(FilterType="FIR",  PRE_CALC!A6980*Fdata, IF(F_default=1,G7031+(4*Fnotch-0)/8192,G7031+(F_stop-F_start)/8192) )</f>
        <v>218031.249999872</v>
      </c>
      <c r="H7032" s="120">
        <f ca="1">IF(FilterType="FIR", OFFSET(PRE_CALC!B6980,0,DEC_RATE), C7032)</f>
        <v>-121.399869604</v>
      </c>
    </row>
    <row r="7033" spans="2:8" x14ac:dyDescent="0.2">
      <c r="B7033" s="45">
        <f>IF(FilterType="FIR", IF(Extend_fmod, PRE_CALC!I6981*Fm, PRE_CALC!A6981*Fdata), IF(F_default=1,B7032+(4*Fnotch-0)/8192,B7032+(F_stop-F_start)/8192) )</f>
        <v>218062.5</v>
      </c>
      <c r="C7033" s="39">
        <f t="shared" si="328"/>
        <v>-3.886498011427018</v>
      </c>
      <c r="D7033" s="84">
        <f ca="1">IF(FilterType="FIR", IF(Extend_fmod=1,OFFSET(PRE_CALC!J6981,0,DEC_RATE), OFFSET(PRE_CALC!B6981,0,DEC_RATE)), C7033)</f>
        <v>-121.419302794</v>
      </c>
      <c r="E7033" s="84">
        <f t="shared" ca="1" si="329"/>
        <v>102406.249999872</v>
      </c>
      <c r="F7033" s="84">
        <f t="shared" ca="1" si="327"/>
        <v>-4.8930546883400004E-3</v>
      </c>
      <c r="G7033" s="119">
        <f>IF(FilterType="FIR",  PRE_CALC!A6981*Fdata, IF(F_default=1,G7032+(4*Fnotch-0)/8192,G7032+(F_stop-F_start)/8192) )</f>
        <v>218062.5</v>
      </c>
      <c r="H7033" s="120">
        <f ca="1">IF(FilterType="FIR", OFFSET(PRE_CALC!B6981,0,DEC_RATE), C7033)</f>
        <v>-121.419302794</v>
      </c>
    </row>
    <row r="7034" spans="2:8" x14ac:dyDescent="0.2">
      <c r="B7034" s="45">
        <f>IF(FilterType="FIR", IF(Extend_fmod, PRE_CALC!I6982*Fm, PRE_CALC!A6982*Fdata), IF(F_default=1,B7033+(4*Fnotch-0)/8192,B7033+(F_stop-F_start)/8192) )</f>
        <v>218093.750000128</v>
      </c>
      <c r="C7034" s="39">
        <f t="shared" si="328"/>
        <v>-3.8876296405620172</v>
      </c>
      <c r="D7034" s="84">
        <f ca="1">IF(FilterType="FIR", IF(Extend_fmod=1,OFFSET(PRE_CALC!J6982,0,DEC_RATE), OFFSET(PRE_CALC!B6982,0,DEC_RATE)), C7034)</f>
        <v>-121.445379914</v>
      </c>
      <c r="E7034" s="84">
        <f t="shared" ca="1" si="329"/>
        <v>102406.249999872</v>
      </c>
      <c r="F7034" s="84">
        <f t="shared" ca="1" si="327"/>
        <v>-4.8930546883400004E-3</v>
      </c>
      <c r="G7034" s="119">
        <f>IF(FilterType="FIR",  PRE_CALC!A6982*Fdata, IF(F_default=1,G7033+(4*Fnotch-0)/8192,G7033+(F_stop-F_start)/8192) )</f>
        <v>218093.750000128</v>
      </c>
      <c r="H7034" s="120">
        <f ca="1">IF(FilterType="FIR", OFFSET(PRE_CALC!B6982,0,DEC_RATE), C7034)</f>
        <v>-121.445379914</v>
      </c>
    </row>
    <row r="7035" spans="2:8" x14ac:dyDescent="0.2">
      <c r="B7035" s="45">
        <f>IF(FilterType="FIR", IF(Extend_fmod, PRE_CALC!I6983*Fm, PRE_CALC!A6983*Fdata), IF(F_default=1,B7034+(4*Fnotch-0)/8192,B7034+(F_stop-F_start)/8192) )</f>
        <v>218125</v>
      </c>
      <c r="C7035" s="39">
        <f t="shared" si="328"/>
        <v>-3.8887614422481107</v>
      </c>
      <c r="D7035" s="84">
        <f ca="1">IF(FilterType="FIR", IF(Extend_fmod=1,OFFSET(PRE_CALC!J6983,0,DEC_RATE), OFFSET(PRE_CALC!B6983,0,DEC_RATE)), C7035)</f>
        <v>-121.47814665</v>
      </c>
      <c r="E7035" s="84">
        <f t="shared" ca="1" si="329"/>
        <v>102406.249999872</v>
      </c>
      <c r="F7035" s="84">
        <f t="shared" ca="1" si="327"/>
        <v>-4.8930546883400004E-3</v>
      </c>
      <c r="G7035" s="119">
        <f>IF(FilterType="FIR",  PRE_CALC!A6983*Fdata, IF(F_default=1,G7034+(4*Fnotch-0)/8192,G7034+(F_stop-F_start)/8192) )</f>
        <v>218125</v>
      </c>
      <c r="H7035" s="120">
        <f ca="1">IF(FilterType="FIR", OFFSET(PRE_CALC!B6983,0,DEC_RATE), C7035)</f>
        <v>-121.47814665</v>
      </c>
    </row>
    <row r="7036" spans="2:8" x14ac:dyDescent="0.2">
      <c r="B7036" s="45">
        <f>IF(FilterType="FIR", IF(Extend_fmod, PRE_CALC!I6984*Fm, PRE_CALC!A6984*Fdata), IF(F_default=1,B7035+(4*Fnotch-0)/8192,B7035+(F_stop-F_start)/8192) )</f>
        <v>218156.249999872</v>
      </c>
      <c r="C7036" s="39">
        <f t="shared" si="328"/>
        <v>-3.8898934164992696</v>
      </c>
      <c r="D7036" s="84">
        <f ca="1">IF(FilterType="FIR", IF(Extend_fmod=1,OFFSET(PRE_CALC!J6984,0,DEC_RATE), OFFSET(PRE_CALC!B6984,0,DEC_RATE)), C7036)</f>
        <v>-121.517661</v>
      </c>
      <c r="E7036" s="84">
        <f t="shared" ca="1" si="329"/>
        <v>102406.249999872</v>
      </c>
      <c r="F7036" s="84">
        <f t="shared" ca="1" si="327"/>
        <v>-4.8930546883400004E-3</v>
      </c>
      <c r="G7036" s="119">
        <f>IF(FilterType="FIR",  PRE_CALC!A6984*Fdata, IF(F_default=1,G7035+(4*Fnotch-0)/8192,G7035+(F_stop-F_start)/8192) )</f>
        <v>218156.249999872</v>
      </c>
      <c r="H7036" s="120">
        <f ca="1">IF(FilterType="FIR", OFFSET(PRE_CALC!B6984,0,DEC_RATE), C7036)</f>
        <v>-121.517661</v>
      </c>
    </row>
    <row r="7037" spans="2:8" x14ac:dyDescent="0.2">
      <c r="B7037" s="45">
        <f>IF(FilterType="FIR", IF(Extend_fmod, PRE_CALC!I6985*Fm, PRE_CALC!A6985*Fdata), IF(F_default=1,B7036+(4*Fnotch-0)/8192,B7036+(F_stop-F_start)/8192) )</f>
        <v>218187.5</v>
      </c>
      <c r="C7037" s="39">
        <f t="shared" si="328"/>
        <v>-3.8910255633295474</v>
      </c>
      <c r="D7037" s="84">
        <f ca="1">IF(FilterType="FIR", IF(Extend_fmod=1,OFFSET(PRE_CALC!J6985,0,DEC_RATE), OFFSET(PRE_CALC!B6985,0,DEC_RATE)), C7037)</f>
        <v>-121.563993666</v>
      </c>
      <c r="E7037" s="84">
        <f t="shared" ca="1" si="329"/>
        <v>102406.249999872</v>
      </c>
      <c r="F7037" s="84">
        <f t="shared" ca="1" si="327"/>
        <v>-4.8930546883400004E-3</v>
      </c>
      <c r="G7037" s="119">
        <f>IF(FilterType="FIR",  PRE_CALC!A6985*Fdata, IF(F_default=1,G7036+(4*Fnotch-0)/8192,G7036+(F_stop-F_start)/8192) )</f>
        <v>218187.5</v>
      </c>
      <c r="H7037" s="120">
        <f ca="1">IF(FilterType="FIR", OFFSET(PRE_CALC!B6985,0,DEC_RATE), C7037)</f>
        <v>-121.563993666</v>
      </c>
    </row>
    <row r="7038" spans="2:8" x14ac:dyDescent="0.2">
      <c r="B7038" s="45">
        <f>IF(FilterType="FIR", IF(Extend_fmod, PRE_CALC!I6986*Fm, PRE_CALC!A6986*Fdata), IF(F_default=1,B7037+(4*Fnotch-0)/8192,B7037+(F_stop-F_start)/8192) )</f>
        <v>218218.750000128</v>
      </c>
      <c r="C7038" s="39">
        <f t="shared" si="328"/>
        <v>-3.8921578827343852</v>
      </c>
      <c r="D7038" s="84">
        <f ca="1">IF(FilterType="FIR", IF(Extend_fmod=1,OFFSET(PRE_CALC!J6986,0,DEC_RATE), OFFSET(PRE_CALC!B6986,0,DEC_RATE)), C7038)</f>
        <v>-121.617228548</v>
      </c>
      <c r="E7038" s="84">
        <f t="shared" ca="1" si="329"/>
        <v>102406.249999872</v>
      </c>
      <c r="F7038" s="84">
        <f t="shared" ca="1" si="327"/>
        <v>-4.8930546883400004E-3</v>
      </c>
      <c r="G7038" s="119">
        <f>IF(FilterType="FIR",  PRE_CALC!A6986*Fdata, IF(F_default=1,G7037+(4*Fnotch-0)/8192,G7037+(F_stop-F_start)/8192) )</f>
        <v>218218.750000128</v>
      </c>
      <c r="H7038" s="120">
        <f ca="1">IF(FilterType="FIR", OFFSET(PRE_CALC!B6986,0,DEC_RATE), C7038)</f>
        <v>-121.617228548</v>
      </c>
    </row>
    <row r="7039" spans="2:8" x14ac:dyDescent="0.2">
      <c r="B7039" s="45">
        <f>IF(FilterType="FIR", IF(Extend_fmod, PRE_CALC!I6987*Fm, PRE_CALC!A6987*Fdata), IF(F_default=1,B7038+(4*Fnotch-0)/8192,B7038+(F_stop-F_start)/8192) )</f>
        <v>218250</v>
      </c>
      <c r="C7039" s="39">
        <f t="shared" si="328"/>
        <v>-3.8932903747092635</v>
      </c>
      <c r="D7039" s="84">
        <f ca="1">IF(FilterType="FIR", IF(Extend_fmod=1,OFFSET(PRE_CALC!J6987,0,DEC_RATE), OFFSET(PRE_CALC!B6987,0,DEC_RATE)), C7039)</f>
        <v>-121.67746332900001</v>
      </c>
      <c r="E7039" s="84">
        <f t="shared" ca="1" si="329"/>
        <v>102406.249999872</v>
      </c>
      <c r="F7039" s="84">
        <f t="shared" ca="1" si="327"/>
        <v>-4.8930546883400004E-3</v>
      </c>
      <c r="G7039" s="119">
        <f>IF(FilterType="FIR",  PRE_CALC!A6987*Fdata, IF(F_default=1,G7038+(4*Fnotch-0)/8192,G7038+(F_stop-F_start)/8192) )</f>
        <v>218250</v>
      </c>
      <c r="H7039" s="120">
        <f ca="1">IF(FilterType="FIR", OFFSET(PRE_CALC!B6987,0,DEC_RATE), C7039)</f>
        <v>-121.67746332900001</v>
      </c>
    </row>
    <row r="7040" spans="2:8" x14ac:dyDescent="0.2">
      <c r="B7040" s="45">
        <f>IF(FilterType="FIR", IF(Extend_fmod, PRE_CALC!I6988*Fm, PRE_CALC!A6988*Fdata), IF(F_default=1,B7039+(4*Fnotch-0)/8192,B7039+(F_stop-F_start)/8192) )</f>
        <v>218281.249999872</v>
      </c>
      <c r="C7040" s="39">
        <f t="shared" si="328"/>
        <v>-3.8944230392681871</v>
      </c>
      <c r="D7040" s="84">
        <f ca="1">IF(FilterType="FIR", IF(Extend_fmod=1,OFFSET(PRE_CALC!J6988,0,DEC_RATE), OFFSET(PRE_CALC!B6988,0,DEC_RATE)), C7040)</f>
        <v>-121.74481017399999</v>
      </c>
      <c r="E7040" s="84">
        <f t="shared" ca="1" si="329"/>
        <v>102406.249999872</v>
      </c>
      <c r="F7040" s="84">
        <f t="shared" ca="1" si="327"/>
        <v>-4.8930546883400004E-3</v>
      </c>
      <c r="G7040" s="119">
        <f>IF(FilterType="FIR",  PRE_CALC!A6988*Fdata, IF(F_default=1,G7039+(4*Fnotch-0)/8192,G7039+(F_stop-F_start)/8192) )</f>
        <v>218281.249999872</v>
      </c>
      <c r="H7040" s="120">
        <f ca="1">IF(FilterType="FIR", OFFSET(PRE_CALC!B6988,0,DEC_RATE), C7040)</f>
        <v>-121.74481017399999</v>
      </c>
    </row>
    <row r="7041" spans="2:8" x14ac:dyDescent="0.2">
      <c r="B7041" s="45">
        <f>IF(FilterType="FIR", IF(Extend_fmod, PRE_CALC!I6989*Fm, PRE_CALC!A6989*Fdata), IF(F_default=1,B7040+(4*Fnotch-0)/8192,B7040+(F_stop-F_start)/8192) )</f>
        <v>218312.5</v>
      </c>
      <c r="C7041" s="39">
        <f t="shared" si="328"/>
        <v>-3.8955558764251839</v>
      </c>
      <c r="D7041" s="84">
        <f ca="1">IF(FilterType="FIR", IF(Extend_fmod=1,OFFSET(PRE_CALC!J6989,0,DEC_RATE), OFFSET(PRE_CALC!B6989,0,DEC_RATE)), C7041)</f>
        <v>-121.81939654599999</v>
      </c>
      <c r="E7041" s="84">
        <f t="shared" ca="1" si="329"/>
        <v>102406.249999872</v>
      </c>
      <c r="F7041" s="84">
        <f t="shared" ca="1" si="327"/>
        <v>-4.8930546883400004E-3</v>
      </c>
      <c r="G7041" s="119">
        <f>IF(FilterType="FIR",  PRE_CALC!A6989*Fdata, IF(F_default=1,G7040+(4*Fnotch-0)/8192,G7040+(F_stop-F_start)/8192) )</f>
        <v>218312.5</v>
      </c>
      <c r="H7041" s="120">
        <f ca="1">IF(FilterType="FIR", OFFSET(PRE_CALC!B6989,0,DEC_RATE), C7041)</f>
        <v>-121.81939654599999</v>
      </c>
    </row>
    <row r="7042" spans="2:8" x14ac:dyDescent="0.2">
      <c r="B7042" s="45">
        <f>IF(FilterType="FIR", IF(Extend_fmod, PRE_CALC!I6990*Fm, PRE_CALC!A6990*Fdata), IF(F_default=1,B7041+(4*Fnotch-0)/8192,B7041+(F_stop-F_start)/8192) )</f>
        <v>218343.750000128</v>
      </c>
      <c r="C7042" s="39">
        <f t="shared" si="328"/>
        <v>-3.8966888861757361</v>
      </c>
      <c r="D7042" s="84">
        <f ca="1">IF(FilterType="FIR", IF(Extend_fmod=1,OFFSET(PRE_CALC!J6990,0,DEC_RATE), OFFSET(PRE_CALC!B6990,0,DEC_RATE)), C7042)</f>
        <v>-121.901366158</v>
      </c>
      <c r="E7042" s="84">
        <f t="shared" ca="1" si="329"/>
        <v>102406.249999872</v>
      </c>
      <c r="F7042" s="84">
        <f t="shared" ca="1" si="327"/>
        <v>-4.8930546883400004E-3</v>
      </c>
      <c r="G7042" s="119">
        <f>IF(FilterType="FIR",  PRE_CALC!A6990*Fdata, IF(F_default=1,G7041+(4*Fnotch-0)/8192,G7041+(F_stop-F_start)/8192) )</f>
        <v>218343.750000128</v>
      </c>
      <c r="H7042" s="120">
        <f ca="1">IF(FilterType="FIR", OFFSET(PRE_CALC!B6990,0,DEC_RATE), C7042)</f>
        <v>-121.901366158</v>
      </c>
    </row>
    <row r="7043" spans="2:8" x14ac:dyDescent="0.2">
      <c r="B7043" s="45">
        <f>IF(FilterType="FIR", IF(Extend_fmod, PRE_CALC!I6991*Fm, PRE_CALC!A6991*Fdata), IF(F_default=1,B7042+(4*Fnotch-0)/8192,B7042+(F_stop-F_start)/8192) )</f>
        <v>218375</v>
      </c>
      <c r="C7043" s="39">
        <f t="shared" si="328"/>
        <v>-3.8978220685152722</v>
      </c>
      <c r="D7043" s="84">
        <f ca="1">IF(FilterType="FIR", IF(Extend_fmod=1,OFFSET(PRE_CALC!J6991,0,DEC_RATE), OFFSET(PRE_CALC!B6991,0,DEC_RATE)), C7043)</f>
        <v>-121.99088007500001</v>
      </c>
      <c r="E7043" s="84">
        <f t="shared" ca="1" si="329"/>
        <v>102406.249999872</v>
      </c>
      <c r="F7043" s="84">
        <f t="shared" ca="1" si="327"/>
        <v>-4.8930546883400004E-3</v>
      </c>
      <c r="G7043" s="119">
        <f>IF(FilterType="FIR",  PRE_CALC!A6991*Fdata, IF(F_default=1,G7042+(4*Fnotch-0)/8192,G7042+(F_stop-F_start)/8192) )</f>
        <v>218375</v>
      </c>
      <c r="H7043" s="120">
        <f ca="1">IF(FilterType="FIR", OFFSET(PRE_CALC!B6991,0,DEC_RATE), C7043)</f>
        <v>-121.99088007500001</v>
      </c>
    </row>
    <row r="7044" spans="2:8" x14ac:dyDescent="0.2">
      <c r="B7044" s="45">
        <f>IF(FilterType="FIR", IF(Extend_fmod, PRE_CALC!I6992*Fm, PRE_CALC!A6992*Fdata), IF(F_default=1,B7043+(4*Fnotch-0)/8192,B7043+(F_stop-F_start)/8192) )</f>
        <v>218406.249999872</v>
      </c>
      <c r="C7044" s="39">
        <f t="shared" si="328"/>
        <v>-3.8989554234578327</v>
      </c>
      <c r="D7044" s="84">
        <f ca="1">IF(FilterType="FIR", IF(Extend_fmod=1,OFFSET(PRE_CALC!J6992,0,DEC_RATE), OFFSET(PRE_CALC!B6992,0,DEC_RATE)), C7044)</f>
        <v>-122.088117971</v>
      </c>
      <c r="E7044" s="84">
        <f t="shared" ca="1" si="329"/>
        <v>102406.249999872</v>
      </c>
      <c r="F7044" s="84">
        <f t="shared" ca="1" si="327"/>
        <v>-4.8930546883400004E-3</v>
      </c>
      <c r="G7044" s="119">
        <f>IF(FilterType="FIR",  PRE_CALC!A6992*Fdata, IF(F_default=1,G7043+(4*Fnotch-0)/8192,G7043+(F_stop-F_start)/8192) )</f>
        <v>218406.249999872</v>
      </c>
      <c r="H7044" s="120">
        <f ca="1">IF(FilterType="FIR", OFFSET(PRE_CALC!B6992,0,DEC_RATE), C7044)</f>
        <v>-122.088117971</v>
      </c>
    </row>
    <row r="7045" spans="2:8" x14ac:dyDescent="0.2">
      <c r="B7045" s="45">
        <f>IF(FilterType="FIR", IF(Extend_fmod, PRE_CALC!I6993*Fm, PRE_CALC!A6993*Fdata), IF(F_default=1,B7044+(4*Fnotch-0)/8192,B7044+(F_stop-F_start)/8192) )</f>
        <v>218437.5</v>
      </c>
      <c r="C7045" s="39">
        <f t="shared" si="328"/>
        <v>-3.9000889510174686</v>
      </c>
      <c r="D7045" s="84">
        <f ca="1">IF(FilterType="FIR", IF(Extend_fmod=1,OFFSET(PRE_CALC!J6993,0,DEC_RATE), OFFSET(PRE_CALC!B6993,0,DEC_RATE)), C7045)</f>
        <v>-122.193279596</v>
      </c>
      <c r="E7045" s="84">
        <f t="shared" ca="1" si="329"/>
        <v>102406.249999872</v>
      </c>
      <c r="F7045" s="84">
        <f t="shared" ca="1" si="327"/>
        <v>-4.8930546883400004E-3</v>
      </c>
      <c r="G7045" s="119">
        <f>IF(FilterType="FIR",  PRE_CALC!A6993*Fdata, IF(F_default=1,G7044+(4*Fnotch-0)/8192,G7044+(F_stop-F_start)/8192) )</f>
        <v>218437.5</v>
      </c>
      <c r="H7045" s="120">
        <f ca="1">IF(FilterType="FIR", OFFSET(PRE_CALC!B6993,0,DEC_RATE), C7045)</f>
        <v>-122.193279596</v>
      </c>
    </row>
    <row r="7046" spans="2:8" x14ac:dyDescent="0.2">
      <c r="B7046" s="45">
        <f>IF(FilterType="FIR", IF(Extend_fmod, PRE_CALC!I6994*Fm, PRE_CALC!A6994*Fdata), IF(F_default=1,B7045+(4*Fnotch-0)/8192,B7045+(F_stop-F_start)/8192) )</f>
        <v>218468.750000128</v>
      </c>
      <c r="C7046" s="39">
        <f t="shared" si="328"/>
        <v>-3.9012226511896153</v>
      </c>
      <c r="D7046" s="84">
        <f ca="1">IF(FilterType="FIR", IF(Extend_fmod=1,OFFSET(PRE_CALC!J6994,0,DEC_RATE), OFFSET(PRE_CALC!B6994,0,DEC_RATE)), C7046)</f>
        <v>-122.30658644</v>
      </c>
      <c r="E7046" s="84">
        <f t="shared" ca="1" si="329"/>
        <v>102406.249999872</v>
      </c>
      <c r="F7046" s="84">
        <f t="shared" ca="1" si="327"/>
        <v>-4.8930546883400004E-3</v>
      </c>
      <c r="G7046" s="119">
        <f>IF(FilterType="FIR",  PRE_CALC!A6994*Fdata, IF(F_default=1,G7045+(4*Fnotch-0)/8192,G7045+(F_stop-F_start)/8192) )</f>
        <v>218468.750000128</v>
      </c>
      <c r="H7046" s="120">
        <f ca="1">IF(FilterType="FIR", OFFSET(PRE_CALC!B6994,0,DEC_RATE), C7046)</f>
        <v>-122.30658644</v>
      </c>
    </row>
    <row r="7047" spans="2:8" x14ac:dyDescent="0.2">
      <c r="B7047" s="45">
        <f>IF(FilterType="FIR", IF(Extend_fmod, PRE_CALC!I6995*Fm, PRE_CALC!A6995*Fdata), IF(F_default=1,B7046+(4*Fnotch-0)/8192,B7046+(F_stop-F_start)/8192) )</f>
        <v>218500</v>
      </c>
      <c r="C7047" s="39">
        <f t="shared" si="328"/>
        <v>-3.9023565239697531</v>
      </c>
      <c r="D7047" s="84">
        <f ca="1">IF(FilterType="FIR", IF(Extend_fmod=1,OFFSET(PRE_CALC!J6995,0,DEC_RATE), OFFSET(PRE_CALC!B6995,0,DEC_RATE)), C7047)</f>
        <v>-122.428283654</v>
      </c>
      <c r="E7047" s="84">
        <f t="shared" ca="1" si="329"/>
        <v>102406.249999872</v>
      </c>
      <c r="F7047" s="84">
        <f t="shared" ca="1" si="327"/>
        <v>-4.8930546883400004E-3</v>
      </c>
      <c r="G7047" s="119">
        <f>IF(FilterType="FIR",  PRE_CALC!A6995*Fdata, IF(F_default=1,G7046+(4*Fnotch-0)/8192,G7046+(F_stop-F_start)/8192) )</f>
        <v>218500</v>
      </c>
      <c r="H7047" s="120">
        <f ca="1">IF(FilterType="FIR", OFFSET(PRE_CALC!B6995,0,DEC_RATE), C7047)</f>
        <v>-122.428283654</v>
      </c>
    </row>
    <row r="7048" spans="2:8" x14ac:dyDescent="0.2">
      <c r="B7048" s="45">
        <f>IF(FilterType="FIR", IF(Extend_fmod, PRE_CALC!I6996*Fm, PRE_CALC!A6996*Fdata), IF(F_default=1,B7047+(4*Fnotch-0)/8192,B7047+(F_stop-F_start)/8192) )</f>
        <v>218531.249999872</v>
      </c>
      <c r="C7048" s="39">
        <f t="shared" si="328"/>
        <v>-3.9034905693719035</v>
      </c>
      <c r="D7048" s="84">
        <f ca="1">IF(FilterType="FIR", IF(Extend_fmod=1,OFFSET(PRE_CALC!J6996,0,DEC_RATE), OFFSET(PRE_CALC!B6996,0,DEC_RATE)), C7048)</f>
        <v>-122.558642253</v>
      </c>
      <c r="E7048" s="84">
        <f t="shared" ca="1" si="329"/>
        <v>102406.249999872</v>
      </c>
      <c r="F7048" s="84">
        <f t="shared" ca="1" si="327"/>
        <v>-4.8930546883400004E-3</v>
      </c>
      <c r="G7048" s="119">
        <f>IF(FilterType="FIR",  PRE_CALC!A6996*Fdata, IF(F_default=1,G7047+(4*Fnotch-0)/8192,G7047+(F_stop-F_start)/8192) )</f>
        <v>218531.249999872</v>
      </c>
      <c r="H7048" s="120">
        <f ca="1">IF(FilterType="FIR", OFFSET(PRE_CALC!B6996,0,DEC_RATE), C7048)</f>
        <v>-122.558642253</v>
      </c>
    </row>
    <row r="7049" spans="2:8" x14ac:dyDescent="0.2">
      <c r="B7049" s="45">
        <f>IF(FilterType="FIR", IF(Extend_fmod, PRE_CALC!I6997*Fm, PRE_CALC!A6997*Fdata), IF(F_default=1,B7048+(4*Fnotch-0)/8192,B7048+(F_stop-F_start)/8192) )</f>
        <v>218562.5</v>
      </c>
      <c r="C7049" s="39">
        <f t="shared" si="328"/>
        <v>-3.9046247874101092</v>
      </c>
      <c r="D7049" s="84">
        <f ca="1">IF(FilterType="FIR", IF(Extend_fmod=1,OFFSET(PRE_CALC!J6997,0,DEC_RATE), OFFSET(PRE_CALC!B6997,0,DEC_RATE)), C7049)</f>
        <v>-122.69796164900001</v>
      </c>
      <c r="E7049" s="84">
        <f t="shared" ca="1" si="329"/>
        <v>102406.249999872</v>
      </c>
      <c r="F7049" s="84">
        <f t="shared" ca="1" si="327"/>
        <v>-4.8930546883400004E-3</v>
      </c>
      <c r="G7049" s="119">
        <f>IF(FilterType="FIR",  PRE_CALC!A6997*Fdata, IF(F_default=1,G7048+(4*Fnotch-0)/8192,G7048+(F_stop-F_start)/8192) )</f>
        <v>218562.5</v>
      </c>
      <c r="H7049" s="120">
        <f ca="1">IF(FilterType="FIR", OFFSET(PRE_CALC!B6997,0,DEC_RATE), C7049)</f>
        <v>-122.69796164900001</v>
      </c>
    </row>
    <row r="7050" spans="2:8" x14ac:dyDescent="0.2">
      <c r="B7050" s="45">
        <f>IF(FilterType="FIR", IF(Extend_fmod, PRE_CALC!I6998*Fm, PRE_CALC!A6998*Fdata), IF(F_default=1,B7049+(4*Fnotch-0)/8192,B7049+(F_stop-F_start)/8192) )</f>
        <v>218593.750000128</v>
      </c>
      <c r="C7050" s="39">
        <f t="shared" si="328"/>
        <v>-3.9057591780798369</v>
      </c>
      <c r="D7050" s="84">
        <f ca="1">IF(FilterType="FIR", IF(Extend_fmod=1,OFFSET(PRE_CALC!J6998,0,DEC_RATE), OFFSET(PRE_CALC!B6998,0,DEC_RATE)), C7050)</f>
        <v>-122.846572573</v>
      </c>
      <c r="E7050" s="84">
        <f t="shared" ca="1" si="329"/>
        <v>102406.249999872</v>
      </c>
      <c r="F7050" s="84">
        <f t="shared" ca="1" si="327"/>
        <v>-4.8930546883400004E-3</v>
      </c>
      <c r="G7050" s="119">
        <f>IF(FilterType="FIR",  PRE_CALC!A6998*Fdata, IF(F_default=1,G7049+(4*Fnotch-0)/8192,G7049+(F_stop-F_start)/8192) )</f>
        <v>218593.750000128</v>
      </c>
      <c r="H7050" s="120">
        <f ca="1">IF(FilterType="FIR", OFFSET(PRE_CALC!B6998,0,DEC_RATE), C7050)</f>
        <v>-122.846572573</v>
      </c>
    </row>
    <row r="7051" spans="2:8" x14ac:dyDescent="0.2">
      <c r="B7051" s="45">
        <f>IF(FilterType="FIR", IF(Extend_fmod, PRE_CALC!I6999*Fm, PRE_CALC!A6999*Fdata), IF(F_default=1,B7050+(4*Fnotch-0)/8192,B7050+(F_stop-F_start)/8192) )</f>
        <v>218625</v>
      </c>
      <c r="C7051" s="39">
        <f t="shared" si="328"/>
        <v>-3.9068937413765443</v>
      </c>
      <c r="D7051" s="84">
        <f ca="1">IF(FilterType="FIR", IF(Extend_fmod=1,OFFSET(PRE_CALC!J6999,0,DEC_RATE), OFFSET(PRE_CALC!B6999,0,DEC_RATE)), C7051)</f>
        <v>-123.004840444</v>
      </c>
      <c r="E7051" s="84">
        <f t="shared" ca="1" si="329"/>
        <v>102406.249999872</v>
      </c>
      <c r="F7051" s="84">
        <f t="shared" ca="1" si="327"/>
        <v>-4.8930546883400004E-3</v>
      </c>
      <c r="G7051" s="119">
        <f>IF(FilterType="FIR",  PRE_CALC!A6999*Fdata, IF(F_default=1,G7050+(4*Fnotch-0)/8192,G7050+(F_stop-F_start)/8192) )</f>
        <v>218625</v>
      </c>
      <c r="H7051" s="120">
        <f ca="1">IF(FilterType="FIR", OFFSET(PRE_CALC!B6999,0,DEC_RATE), C7051)</f>
        <v>-123.004840444</v>
      </c>
    </row>
    <row r="7052" spans="2:8" x14ac:dyDescent="0.2">
      <c r="B7052" s="45">
        <f>IF(FilterType="FIR", IF(Extend_fmod, PRE_CALC!I7000*Fm, PRE_CALC!A7000*Fdata), IF(F_default=1,B7051+(4*Fnotch-0)/8192,B7051+(F_stop-F_start)/8192) )</f>
        <v>218656.249999872</v>
      </c>
      <c r="C7052" s="39">
        <f t="shared" si="328"/>
        <v>-3.9080284773142799</v>
      </c>
      <c r="D7052" s="84">
        <f ca="1">IF(FilterType="FIR", IF(Extend_fmod=1,OFFSET(PRE_CALC!J7000,0,DEC_RATE), OFFSET(PRE_CALC!B7000,0,DEC_RATE)), C7052)</f>
        <v>-123.17316927</v>
      </c>
      <c r="E7052" s="84">
        <f t="shared" ca="1" si="329"/>
        <v>102406.249999872</v>
      </c>
      <c r="F7052" s="84">
        <f t="shared" ca="1" si="327"/>
        <v>-4.8930546883400004E-3</v>
      </c>
      <c r="G7052" s="119">
        <f>IF(FilterType="FIR",  PRE_CALC!A7000*Fdata, IF(F_default=1,G7051+(4*Fnotch-0)/8192,G7051+(F_stop-F_start)/8192) )</f>
        <v>218656.249999872</v>
      </c>
      <c r="H7052" s="120">
        <f ca="1">IF(FilterType="FIR", OFFSET(PRE_CALC!B7000,0,DEC_RATE), C7052)</f>
        <v>-123.17316927</v>
      </c>
    </row>
    <row r="7053" spans="2:8" x14ac:dyDescent="0.2">
      <c r="B7053" s="45">
        <f>IF(FilterType="FIR", IF(Extend_fmod, PRE_CALC!I7001*Fm, PRE_CALC!A7001*Fdata), IF(F_default=1,B7052+(4*Fnotch-0)/8192,B7052+(F_stop-F_start)/8192) )</f>
        <v>218687.5</v>
      </c>
      <c r="C7053" s="39">
        <f t="shared" si="328"/>
        <v>-3.9091633859070729</v>
      </c>
      <c r="D7053" s="84">
        <f ca="1">IF(FilterType="FIR", IF(Extend_fmod=1,OFFSET(PRE_CALC!J7001,0,DEC_RATE), OFFSET(PRE_CALC!B7001,0,DEC_RATE)), C7053)</f>
        <v>-123.35200618099999</v>
      </c>
      <c r="E7053" s="84">
        <f t="shared" ca="1" si="329"/>
        <v>102406.249999872</v>
      </c>
      <c r="F7053" s="84">
        <f t="shared" ca="1" si="327"/>
        <v>-4.8930546883400004E-3</v>
      </c>
      <c r="G7053" s="119">
        <f>IF(FilterType="FIR",  PRE_CALC!A7001*Fdata, IF(F_default=1,G7052+(4*Fnotch-0)/8192,G7052+(F_stop-F_start)/8192) )</f>
        <v>218687.5</v>
      </c>
      <c r="H7053" s="120">
        <f ca="1">IF(FilterType="FIR", OFFSET(PRE_CALC!B7001,0,DEC_RATE), C7053)</f>
        <v>-123.35200618099999</v>
      </c>
    </row>
    <row r="7054" spans="2:8" x14ac:dyDescent="0.2">
      <c r="B7054" s="45">
        <f>IF(FilterType="FIR", IF(Extend_fmod, PRE_CALC!I7002*Fm, PRE_CALC!A7002*Fdata), IF(F_default=1,B7053+(4*Fnotch-0)/8192,B7053+(F_stop-F_start)/8192) )</f>
        <v>218718.750000128</v>
      </c>
      <c r="C7054" s="39">
        <f t="shared" si="328"/>
        <v>-3.9102984671504144</v>
      </c>
      <c r="D7054" s="84">
        <f ca="1">IF(FilterType="FIR", IF(Extend_fmod=1,OFFSET(PRE_CALC!J7002,0,DEC_RATE), OFFSET(PRE_CALC!B7002,0,DEC_RATE)), C7054)</f>
        <v>-123.54184671199999</v>
      </c>
      <c r="E7054" s="84">
        <f t="shared" ca="1" si="329"/>
        <v>102406.249999872</v>
      </c>
      <c r="F7054" s="84">
        <f t="shared" ca="1" si="327"/>
        <v>-4.8930546883400004E-3</v>
      </c>
      <c r="G7054" s="119">
        <f>IF(FilterType="FIR",  PRE_CALC!A7002*Fdata, IF(F_default=1,G7053+(4*Fnotch-0)/8192,G7053+(F_stop-F_start)/8192) )</f>
        <v>218718.750000128</v>
      </c>
      <c r="H7054" s="120">
        <f ca="1">IF(FilterType="FIR", OFFSET(PRE_CALC!B7002,0,DEC_RATE), C7054)</f>
        <v>-123.54184671199999</v>
      </c>
    </row>
    <row r="7055" spans="2:8" x14ac:dyDescent="0.2">
      <c r="B7055" s="45">
        <f>IF(FilterType="FIR", IF(Extend_fmod, PRE_CALC!I7003*Fm, PRE_CALC!A7003*Fdata), IF(F_default=1,B7054+(4*Fnotch-0)/8192,B7054+(F_stop-F_start)/8192) )</f>
        <v>218750</v>
      </c>
      <c r="C7055" s="39">
        <f t="shared" si="328"/>
        <v>-3.9114337210397343</v>
      </c>
      <c r="D7055" s="84">
        <f ca="1">IF(FilterType="FIR", IF(Extend_fmod=1,OFFSET(PRE_CALC!J7003,0,DEC_RATE), OFFSET(PRE_CALC!B7003,0,DEC_RATE)), C7055)</f>
        <v>-123.74324098</v>
      </c>
      <c r="E7055" s="84">
        <f t="shared" ca="1" si="329"/>
        <v>102406.249999872</v>
      </c>
      <c r="F7055" s="84">
        <f t="shared" ca="1" si="327"/>
        <v>-4.8930546883400004E-3</v>
      </c>
      <c r="G7055" s="119">
        <f>IF(FilterType="FIR",  PRE_CALC!A7003*Fdata, IF(F_default=1,G7054+(4*Fnotch-0)/8192,G7054+(F_stop-F_start)/8192) )</f>
        <v>218750</v>
      </c>
      <c r="H7055" s="120">
        <f ca="1">IF(FilterType="FIR", OFFSET(PRE_CALC!B7003,0,DEC_RATE), C7055)</f>
        <v>-123.74324098</v>
      </c>
    </row>
    <row r="7056" spans="2:8" x14ac:dyDescent="0.2">
      <c r="B7056" s="45">
        <f>IF(FilterType="FIR", IF(Extend_fmod, PRE_CALC!I7004*Fm, PRE_CALC!A7004*Fdata), IF(F_default=1,B7055+(4*Fnotch-0)/8192,B7055+(F_stop-F_start)/8192) )</f>
        <v>218781.249999872</v>
      </c>
      <c r="C7056" s="39">
        <f t="shared" si="328"/>
        <v>-3.9125691475890982</v>
      </c>
      <c r="D7056" s="84">
        <f ca="1">IF(FilterType="FIR", IF(Extend_fmod=1,OFFSET(PRE_CALC!J7004,0,DEC_RATE), OFFSET(PRE_CALC!B7004,0,DEC_RATE)), C7056)</f>
        <v>-123.95680095199999</v>
      </c>
      <c r="E7056" s="84">
        <f t="shared" ca="1" si="329"/>
        <v>102406.249999872</v>
      </c>
      <c r="F7056" s="84">
        <f t="shared" ca="1" si="327"/>
        <v>-4.8930546883400004E-3</v>
      </c>
      <c r="G7056" s="119">
        <f>IF(FilterType="FIR",  PRE_CALC!A7004*Fdata, IF(F_default=1,G7055+(4*Fnotch-0)/8192,G7055+(F_stop-F_start)/8192) )</f>
        <v>218781.249999872</v>
      </c>
      <c r="H7056" s="120">
        <f ca="1">IF(FilterType="FIR", OFFSET(PRE_CALC!B7004,0,DEC_RATE), C7056)</f>
        <v>-123.95680095199999</v>
      </c>
    </row>
    <row r="7057" spans="2:8" x14ac:dyDescent="0.2">
      <c r="B7057" s="45">
        <f>IF(FilterType="FIR", IF(Extend_fmod, PRE_CALC!I7005*Fm, PRE_CALC!A7005*Fdata), IF(F_default=1,B7056+(4*Fnotch-0)/8192,B7056+(F_stop-F_start)/8192) )</f>
        <v>218812.5</v>
      </c>
      <c r="C7057" s="39">
        <f t="shared" si="328"/>
        <v>-3.9137047468125647</v>
      </c>
      <c r="D7057" s="84">
        <f ca="1">IF(FilterType="FIR", IF(Extend_fmod=1,OFFSET(PRE_CALC!J7005,0,DEC_RATE), OFFSET(PRE_CALC!B7005,0,DEC_RATE)), C7057)</f>
        <v>-124.183209023</v>
      </c>
      <c r="E7057" s="84">
        <f t="shared" ca="1" si="329"/>
        <v>102406.249999872</v>
      </c>
      <c r="F7057" s="84">
        <f t="shared" ca="1" si="327"/>
        <v>-4.8930546883400004E-3</v>
      </c>
      <c r="G7057" s="119">
        <f>IF(FilterType="FIR",  PRE_CALC!A7005*Fdata, IF(F_default=1,G7056+(4*Fnotch-0)/8192,G7056+(F_stop-F_start)/8192) )</f>
        <v>218812.5</v>
      </c>
      <c r="H7057" s="120">
        <f ca="1">IF(FilterType="FIR", OFFSET(PRE_CALC!B7005,0,DEC_RATE), C7057)</f>
        <v>-124.183209023</v>
      </c>
    </row>
    <row r="7058" spans="2:8" x14ac:dyDescent="0.2">
      <c r="B7058" s="45">
        <f>IF(FilterType="FIR", IF(Extend_fmod, PRE_CALC!I7006*Fm, PRE_CALC!A7006*Fdata), IF(F_default=1,B7057+(4*Fnotch-0)/8192,B7057+(F_stop-F_start)/8192) )</f>
        <v>218843.750000128</v>
      </c>
      <c r="C7058" s="39">
        <f t="shared" si="328"/>
        <v>-3.9148405187055908</v>
      </c>
      <c r="D7058" s="84">
        <f ca="1">IF(FilterType="FIR", IF(Extend_fmod=1,OFFSET(PRE_CALC!J7006,0,DEC_RATE), OFFSET(PRE_CALC!B7006,0,DEC_RATE)), C7058)</f>
        <v>-124.42322819499999</v>
      </c>
      <c r="E7058" s="84">
        <f t="shared" ca="1" si="329"/>
        <v>102406.249999872</v>
      </c>
      <c r="F7058" s="84">
        <f t="shared" ca="1" si="327"/>
        <v>-4.8930546883400004E-3</v>
      </c>
      <c r="G7058" s="119">
        <f>IF(FilterType="FIR",  PRE_CALC!A7006*Fdata, IF(F_default=1,G7057+(4*Fnotch-0)/8192,G7057+(F_stop-F_start)/8192) )</f>
        <v>218843.750000128</v>
      </c>
      <c r="H7058" s="120">
        <f ca="1">IF(FilterType="FIR", OFFSET(PRE_CALC!B7006,0,DEC_RATE), C7058)</f>
        <v>-124.42322819499999</v>
      </c>
    </row>
    <row r="7059" spans="2:8" x14ac:dyDescent="0.2">
      <c r="B7059" s="45">
        <f>IF(FilterType="FIR", IF(Extend_fmod, PRE_CALC!I7007*Fm, PRE_CALC!A7007*Fdata), IF(F_default=1,B7058+(4*Fnotch-0)/8192,B7058+(F_stop-F_start)/8192) )</f>
        <v>218875</v>
      </c>
      <c r="C7059" s="39">
        <f t="shared" si="328"/>
        <v>-3.9159764632636263</v>
      </c>
      <c r="D7059" s="84">
        <f ca="1">IF(FilterType="FIR", IF(Extend_fmod=1,OFFSET(PRE_CALC!J7007,0,DEC_RATE), OFFSET(PRE_CALC!B7007,0,DEC_RATE)), C7059)</f>
        <v>-124.677714245</v>
      </c>
      <c r="E7059" s="84">
        <f t="shared" ca="1" si="329"/>
        <v>102406.249999872</v>
      </c>
      <c r="F7059" s="84">
        <f t="shared" ca="1" si="327"/>
        <v>-4.8930546883400004E-3</v>
      </c>
      <c r="G7059" s="119">
        <f>IF(FilterType="FIR",  PRE_CALC!A7007*Fdata, IF(F_default=1,G7058+(4*Fnotch-0)/8192,G7058+(F_stop-F_start)/8192) )</f>
        <v>218875</v>
      </c>
      <c r="H7059" s="120">
        <f ca="1">IF(FilterType="FIR", OFFSET(PRE_CALC!B7007,0,DEC_RATE), C7059)</f>
        <v>-124.677714245</v>
      </c>
    </row>
    <row r="7060" spans="2:8" x14ac:dyDescent="0.2">
      <c r="B7060" s="45">
        <f>IF(FilterType="FIR", IF(Extend_fmod, PRE_CALC!I7008*Fm, PRE_CALC!A7008*Fdata), IF(F_default=1,B7059+(4*Fnotch-0)/8192,B7059+(F_stop-F_start)/8192) )</f>
        <v>218906.249999872</v>
      </c>
      <c r="C7060" s="39">
        <f t="shared" si="328"/>
        <v>-3.9171125805007252</v>
      </c>
      <c r="D7060" s="84">
        <f ca="1">IF(FilterType="FIR", IF(Extend_fmod=1,OFFSET(PRE_CALC!J7008,0,DEC_RATE), OFFSET(PRE_CALC!B7008,0,DEC_RATE)), C7060)</f>
        <v>-124.947630323</v>
      </c>
      <c r="E7060" s="84">
        <f t="shared" ca="1" si="329"/>
        <v>102406.249999872</v>
      </c>
      <c r="F7060" s="84">
        <f t="shared" ca="1" si="327"/>
        <v>-4.8930546883400004E-3</v>
      </c>
      <c r="G7060" s="119">
        <f>IF(FilterType="FIR",  PRE_CALC!A7008*Fdata, IF(F_default=1,G7059+(4*Fnotch-0)/8192,G7059+(F_stop-F_start)/8192) )</f>
        <v>218906.249999872</v>
      </c>
      <c r="H7060" s="120">
        <f ca="1">IF(FilterType="FIR", OFFSET(PRE_CALC!B7008,0,DEC_RATE), C7060)</f>
        <v>-124.947630323</v>
      </c>
    </row>
    <row r="7061" spans="2:8" x14ac:dyDescent="0.2">
      <c r="B7061" s="45">
        <f>IF(FilterType="FIR", IF(Extend_fmod, PRE_CALC!I7009*Fm, PRE_CALC!A7009*Fdata), IF(F_default=1,B7060+(4*Fnotch-0)/8192,B7060+(F_stop-F_start)/8192) )</f>
        <v>218937.5</v>
      </c>
      <c r="C7061" s="39">
        <f t="shared" si="328"/>
        <v>-3.9182488704309804</v>
      </c>
      <c r="D7061" s="84">
        <f ca="1">IF(FilterType="FIR", IF(Extend_fmod=1,OFFSET(PRE_CALC!J7009,0,DEC_RATE), OFFSET(PRE_CALC!B7009,0,DEC_RATE)), C7061)</f>
        <v>-125.234064628</v>
      </c>
      <c r="E7061" s="84">
        <f t="shared" ca="1" si="329"/>
        <v>102406.249999872</v>
      </c>
      <c r="F7061" s="84">
        <f t="shared" ca="1" si="327"/>
        <v>-4.8930546883400004E-3</v>
      </c>
      <c r="G7061" s="119">
        <f>IF(FilterType="FIR",  PRE_CALC!A7009*Fdata, IF(F_default=1,G7060+(4*Fnotch-0)/8192,G7060+(F_stop-F_start)/8192) )</f>
        <v>218937.5</v>
      </c>
      <c r="H7061" s="120">
        <f ca="1">IF(FilterType="FIR", OFFSET(PRE_CALC!B7009,0,DEC_RATE), C7061)</f>
        <v>-125.234064628</v>
      </c>
    </row>
    <row r="7062" spans="2:8" x14ac:dyDescent="0.2">
      <c r="B7062" s="45">
        <f>IF(FilterType="FIR", IF(Extend_fmod, PRE_CALC!I7010*Fm, PRE_CALC!A7010*Fdata), IF(F_default=1,B7061+(4*Fnotch-0)/8192,B7061+(F_stop-F_start)/8192) )</f>
        <v>218968.750000128</v>
      </c>
      <c r="C7062" s="39">
        <f t="shared" si="328"/>
        <v>-3.9193853330498323</v>
      </c>
      <c r="D7062" s="84">
        <f ca="1">IF(FilterType="FIR", IF(Extend_fmod=1,OFFSET(PRE_CALC!J7010,0,DEC_RATE), OFFSET(PRE_CALC!B7010,0,DEC_RATE)), C7062)</f>
        <v>-125.53825193</v>
      </c>
      <c r="E7062" s="84">
        <f t="shared" ca="1" si="329"/>
        <v>102406.249999872</v>
      </c>
      <c r="F7062" s="84">
        <f t="shared" ca="1" si="327"/>
        <v>-4.8930546883400004E-3</v>
      </c>
      <c r="G7062" s="119">
        <f>IF(FilterType="FIR",  PRE_CALC!A7010*Fdata, IF(F_default=1,G7061+(4*Fnotch-0)/8192,G7061+(F_stop-F_start)/8192) )</f>
        <v>218968.750000128</v>
      </c>
      <c r="H7062" s="120">
        <f ca="1">IF(FilterType="FIR", OFFSET(PRE_CALC!B7010,0,DEC_RATE), C7062)</f>
        <v>-125.53825193</v>
      </c>
    </row>
    <row r="7063" spans="2:8" x14ac:dyDescent="0.2">
      <c r="B7063" s="45">
        <f>IF(FilterType="FIR", IF(Extend_fmod, PRE_CALC!I7011*Fm, PRE_CALC!A7011*Fdata), IF(F_default=1,B7062+(4*Fnotch-0)/8192,B7062+(F_stop-F_start)/8192) )</f>
        <v>219000</v>
      </c>
      <c r="C7063" s="39">
        <f t="shared" si="328"/>
        <v>-3.9205219683527375</v>
      </c>
      <c r="D7063" s="84">
        <f ca="1">IF(FilterType="FIR", IF(Extend_fmod=1,OFFSET(PRE_CALC!J7011,0,DEC_RATE), OFFSET(PRE_CALC!B7011,0,DEC_RATE)), C7063)</f>
        <v>-125.86160001</v>
      </c>
      <c r="E7063" s="84">
        <f t="shared" ca="1" si="329"/>
        <v>102406.249999872</v>
      </c>
      <c r="F7063" s="84">
        <f t="shared" ca="1" si="327"/>
        <v>-4.8930546883400004E-3</v>
      </c>
      <c r="G7063" s="119">
        <f>IF(FilterType="FIR",  PRE_CALC!A7011*Fdata, IF(F_default=1,G7062+(4*Fnotch-0)/8192,G7062+(F_stop-F_start)/8192) )</f>
        <v>219000</v>
      </c>
      <c r="H7063" s="120">
        <f ca="1">IF(FilterType="FIR", OFFSET(PRE_CALC!B7011,0,DEC_RATE), C7063)</f>
        <v>-125.86160001</v>
      </c>
    </row>
    <row r="7064" spans="2:8" x14ac:dyDescent="0.2">
      <c r="B7064" s="45">
        <f>IF(FilterType="FIR", IF(Extend_fmod, PRE_CALC!I7012*Fm, PRE_CALC!A7012*Fdata), IF(F_default=1,B7063+(4*Fnotch-0)/8192,B7063+(F_stop-F_start)/8192) )</f>
        <v>219031.249999872</v>
      </c>
      <c r="C7064" s="39">
        <f t="shared" si="328"/>
        <v>-3.9216587763537407</v>
      </c>
      <c r="D7064" s="84">
        <f ca="1">IF(FilterType="FIR", IF(Extend_fmod=1,OFFSET(PRE_CALC!J7012,0,DEC_RATE), OFFSET(PRE_CALC!B7012,0,DEC_RATE)), C7064)</f>
        <v>-126.20572241000001</v>
      </c>
      <c r="E7064" s="84">
        <f t="shared" ca="1" si="329"/>
        <v>102406.249999872</v>
      </c>
      <c r="F7064" s="84">
        <f t="shared" ca="1" si="327"/>
        <v>-4.8930546883400004E-3</v>
      </c>
      <c r="G7064" s="119">
        <f>IF(FilterType="FIR",  PRE_CALC!A7012*Fdata, IF(F_default=1,G7063+(4*Fnotch-0)/8192,G7063+(F_stop-F_start)/8192) )</f>
        <v>219031.249999872</v>
      </c>
      <c r="H7064" s="120">
        <f ca="1">IF(FilterType="FIR", OFFSET(PRE_CALC!B7012,0,DEC_RATE), C7064)</f>
        <v>-126.20572241000001</v>
      </c>
    </row>
    <row r="7065" spans="2:8" x14ac:dyDescent="0.2">
      <c r="B7065" s="45">
        <f>IF(FilterType="FIR", IF(Extend_fmod, PRE_CALC!I7013*Fm, PRE_CALC!A7013*Fdata), IF(F_default=1,B7064+(4*Fnotch-0)/8192,B7064+(F_stop-F_start)/8192) )</f>
        <v>219062.5</v>
      </c>
      <c r="C7065" s="39">
        <f t="shared" si="328"/>
        <v>-3.92279575706696</v>
      </c>
      <c r="D7065" s="84">
        <f ca="1">IF(FilterType="FIR", IF(Extend_fmod=1,OFFSET(PRE_CALC!J7013,0,DEC_RATE), OFFSET(PRE_CALC!B7013,0,DEC_RATE)), C7065)</f>
        <v>-126.572479398</v>
      </c>
      <c r="E7065" s="84">
        <f t="shared" ca="1" si="329"/>
        <v>102406.249999872</v>
      </c>
      <c r="F7065" s="84">
        <f t="shared" ca="1" si="327"/>
        <v>-4.8930546883400004E-3</v>
      </c>
      <c r="G7065" s="119">
        <f>IF(FilterType="FIR",  PRE_CALC!A7013*Fdata, IF(F_default=1,G7064+(4*Fnotch-0)/8192,G7064+(F_stop-F_start)/8192) )</f>
        <v>219062.5</v>
      </c>
      <c r="H7065" s="120">
        <f ca="1">IF(FilterType="FIR", OFFSET(PRE_CALC!B7013,0,DEC_RATE), C7065)</f>
        <v>-126.572479398</v>
      </c>
    </row>
    <row r="7066" spans="2:8" x14ac:dyDescent="0.2">
      <c r="B7066" s="45">
        <f>IF(FilterType="FIR", IF(Extend_fmod, PRE_CALC!I7014*Fm, PRE_CALC!A7014*Fdata), IF(F_default=1,B7065+(4*Fnotch-0)/8192,B7065+(F_stop-F_start)/8192) )</f>
        <v>219093.750000128</v>
      </c>
      <c r="C7066" s="39">
        <f t="shared" si="328"/>
        <v>-3.9239329104878302</v>
      </c>
      <c r="D7066" s="84">
        <f ca="1">IF(FilterType="FIR", IF(Extend_fmod=1,OFFSET(PRE_CALC!J7014,0,DEC_RATE), OFFSET(PRE_CALC!B7014,0,DEC_RATE)), C7066)</f>
        <v>-126.964029737</v>
      </c>
      <c r="E7066" s="84">
        <f t="shared" ca="1" si="329"/>
        <v>102406.249999872</v>
      </c>
      <c r="F7066" s="84">
        <f t="shared" ca="1" si="327"/>
        <v>-4.8930546883400004E-3</v>
      </c>
      <c r="G7066" s="119">
        <f>IF(FilterType="FIR",  PRE_CALC!A7014*Fdata, IF(F_default=1,G7065+(4*Fnotch-0)/8192,G7065+(F_stop-F_start)/8192) )</f>
        <v>219093.750000128</v>
      </c>
      <c r="H7066" s="120">
        <f ca="1">IF(FilterType="FIR", OFFSET(PRE_CALC!B7014,0,DEC_RATE), C7066)</f>
        <v>-126.964029737</v>
      </c>
    </row>
    <row r="7067" spans="2:8" x14ac:dyDescent="0.2">
      <c r="B7067" s="45">
        <f>IF(FilterType="FIR", IF(Extend_fmod, PRE_CALC!I7015*Fm, PRE_CALC!A7015*Fdata), IF(F_default=1,B7066+(4*Fnotch-0)/8192,B7066+(F_stop-F_start)/8192) )</f>
        <v>219125</v>
      </c>
      <c r="C7067" s="39">
        <f t="shared" si="328"/>
        <v>-3.9250702366118073</v>
      </c>
      <c r="D7067" s="84">
        <f ca="1">IF(FilterType="FIR", IF(Extend_fmod=1,OFFSET(PRE_CALC!J7015,0,DEC_RATE), OFFSET(PRE_CALC!B7015,0,DEC_RATE)), C7067)</f>
        <v>-127.382896872</v>
      </c>
      <c r="E7067" s="84">
        <f t="shared" ca="1" si="329"/>
        <v>102406.249999872</v>
      </c>
      <c r="F7067" s="84">
        <f t="shared" ca="1" si="327"/>
        <v>-4.8930546883400004E-3</v>
      </c>
      <c r="G7067" s="119">
        <f>IF(FilterType="FIR",  PRE_CALC!A7015*Fdata, IF(F_default=1,G7066+(4*Fnotch-0)/8192,G7066+(F_stop-F_start)/8192) )</f>
        <v>219125</v>
      </c>
      <c r="H7067" s="120">
        <f ca="1">IF(FilterType="FIR", OFFSET(PRE_CALC!B7015,0,DEC_RATE), C7067)</f>
        <v>-127.382896872</v>
      </c>
    </row>
    <row r="7068" spans="2:8" x14ac:dyDescent="0.2">
      <c r="B7068" s="45">
        <f>IF(FilterType="FIR", IF(Extend_fmod, PRE_CALC!I7016*Fm, PRE_CALC!A7016*Fdata), IF(F_default=1,B7067+(4*Fnotch-0)/8192,B7067+(F_stop-F_start)/8192) )</f>
        <v>219156.249999872</v>
      </c>
      <c r="C7068" s="39">
        <f t="shared" si="328"/>
        <v>-3.9262077354529605</v>
      </c>
      <c r="D7068" s="84">
        <f ca="1">IF(FilterType="FIR", IF(Extend_fmod=1,OFFSET(PRE_CALC!J7016,0,DEC_RATE), OFFSET(PRE_CALC!B7016,0,DEC_RATE)), C7068)</f>
        <v>-127.832054625</v>
      </c>
      <c r="E7068" s="84">
        <f t="shared" ca="1" si="329"/>
        <v>102406.249999872</v>
      </c>
      <c r="F7068" s="84">
        <f t="shared" ca="1" si="327"/>
        <v>-4.8930546883400004E-3</v>
      </c>
      <c r="G7068" s="119">
        <f>IF(FilterType="FIR",  PRE_CALC!A7016*Fdata, IF(F_default=1,G7067+(4*Fnotch-0)/8192,G7067+(F_stop-F_start)/8192) )</f>
        <v>219156.249999872</v>
      </c>
      <c r="H7068" s="120">
        <f ca="1">IF(FilterType="FIR", OFFSET(PRE_CALC!B7016,0,DEC_RATE), C7068)</f>
        <v>-127.832054625</v>
      </c>
    </row>
    <row r="7069" spans="2:8" x14ac:dyDescent="0.2">
      <c r="B7069" s="45">
        <f>IF(FilterType="FIR", IF(Extend_fmod, PRE_CALC!I7017*Fm, PRE_CALC!A7017*Fdata), IF(F_default=1,B7068+(4*Fnotch-0)/8192,B7068+(F_stop-F_start)/8192) )</f>
        <v>219187.5</v>
      </c>
      <c r="C7069" s="39">
        <f t="shared" si="328"/>
        <v>-3.9273454070253755</v>
      </c>
      <c r="D7069" s="84">
        <f ca="1">IF(FilterType="FIR", IF(Extend_fmod=1,OFFSET(PRE_CALC!J7017,0,DEC_RATE), OFFSET(PRE_CALC!B7017,0,DEC_RATE)), C7069)</f>
        <v>-128.315039738</v>
      </c>
      <c r="E7069" s="84">
        <f t="shared" ca="1" si="329"/>
        <v>102406.249999872</v>
      </c>
      <c r="F7069" s="84">
        <f t="shared" ca="1" si="327"/>
        <v>-4.8930546883400004E-3</v>
      </c>
      <c r="G7069" s="119">
        <f>IF(FilterType="FIR",  PRE_CALC!A7017*Fdata, IF(F_default=1,G7068+(4*Fnotch-0)/8192,G7068+(F_stop-F_start)/8192) )</f>
        <v>219187.5</v>
      </c>
      <c r="H7069" s="120">
        <f ca="1">IF(FilterType="FIR", OFFSET(PRE_CALC!B7017,0,DEC_RATE), C7069)</f>
        <v>-128.315039738</v>
      </c>
    </row>
    <row r="7070" spans="2:8" x14ac:dyDescent="0.2">
      <c r="B7070" s="45">
        <f>IF(FilterType="FIR", IF(Extend_fmod, PRE_CALC!I7018*Fm, PRE_CALC!A7018*Fdata), IF(F_default=1,B7069+(4*Fnotch-0)/8192,B7069+(F_stop-F_start)/8192) )</f>
        <v>219218.750000128</v>
      </c>
      <c r="C7070" s="39">
        <f t="shared" si="328"/>
        <v>-3.9284832513245256</v>
      </c>
      <c r="D7070" s="84">
        <f ca="1">IF(FilterType="FIR", IF(Extend_fmod=1,OFFSET(PRE_CALC!J7018,0,DEC_RATE), OFFSET(PRE_CALC!B7018,0,DEC_RATE)), C7070)</f>
        <v>-128.83610200999999</v>
      </c>
      <c r="E7070" s="84">
        <f t="shared" ca="1" si="329"/>
        <v>102406.249999872</v>
      </c>
      <c r="F7070" s="84">
        <f t="shared" ca="1" si="327"/>
        <v>-4.8930546883400004E-3</v>
      </c>
      <c r="G7070" s="119">
        <f>IF(FilterType="FIR",  PRE_CALC!A7018*Fdata, IF(F_default=1,G7069+(4*Fnotch-0)/8192,G7069+(F_stop-F_start)/8192) )</f>
        <v>219218.750000128</v>
      </c>
      <c r="H7070" s="120">
        <f ca="1">IF(FilterType="FIR", OFFSET(PRE_CALC!B7018,0,DEC_RATE), C7070)</f>
        <v>-128.83610200999999</v>
      </c>
    </row>
    <row r="7071" spans="2:8" x14ac:dyDescent="0.2">
      <c r="B7071" s="45">
        <f>IF(FilterType="FIR", IF(Extend_fmod, PRE_CALC!I7019*Fm, PRE_CALC!A7019*Fdata), IF(F_default=1,B7070+(4*Fnotch-0)/8192,B7070+(F_stop-F_start)/8192) )</f>
        <v>219250</v>
      </c>
      <c r="C7071" s="39">
        <f t="shared" si="328"/>
        <v>-3.9296212683458336</v>
      </c>
      <c r="D7071" s="84">
        <f ca="1">IF(FilterType="FIR", IF(Extend_fmod=1,OFFSET(PRE_CALC!J7019,0,DEC_RATE), OFFSET(PRE_CALC!B7019,0,DEC_RATE)), C7071)</f>
        <v>-129.40040820499999</v>
      </c>
      <c r="E7071" s="84">
        <f t="shared" ca="1" si="329"/>
        <v>102406.249999872</v>
      </c>
      <c r="F7071" s="84">
        <f t="shared" ca="1" si="327"/>
        <v>-4.8930546883400004E-3</v>
      </c>
      <c r="G7071" s="119">
        <f>IF(FilterType="FIR",  PRE_CALC!A7019*Fdata, IF(F_default=1,G7070+(4*Fnotch-0)/8192,G7070+(F_stop-F_start)/8192) )</f>
        <v>219250</v>
      </c>
      <c r="H7071" s="120">
        <f ca="1">IF(FilterType="FIR", OFFSET(PRE_CALC!B7019,0,DEC_RATE), C7071)</f>
        <v>-129.40040820499999</v>
      </c>
    </row>
    <row r="7072" spans="2:8" x14ac:dyDescent="0.2">
      <c r="B7072" s="45">
        <f>IF(FilterType="FIR", IF(Extend_fmod, PRE_CALC!I7020*Fm, PRE_CALC!A7020*Fdata), IF(F_default=1,B7071+(4*Fnotch-0)/8192,B7071+(F_stop-F_start)/8192) )</f>
        <v>219281.249999872</v>
      </c>
      <c r="C7072" s="39">
        <f t="shared" si="328"/>
        <v>-3.9307594581034113</v>
      </c>
      <c r="D7072" s="84">
        <f ca="1">IF(FilterType="FIR", IF(Extend_fmod=1,OFFSET(PRE_CALC!J7020,0,DEC_RATE), OFFSET(PRE_CALC!B7020,0,DEC_RATE)), C7072)</f>
        <v>-130.01432461300001</v>
      </c>
      <c r="E7072" s="84">
        <f t="shared" ca="1" si="329"/>
        <v>102406.249999872</v>
      </c>
      <c r="F7072" s="84">
        <f t="shared" ca="1" si="327"/>
        <v>-4.8930546883400004E-3</v>
      </c>
      <c r="G7072" s="119">
        <f>IF(FilterType="FIR",  PRE_CALC!A7020*Fdata, IF(F_default=1,G7071+(4*Fnotch-0)/8192,G7071+(F_stop-F_start)/8192) )</f>
        <v>219281.249999872</v>
      </c>
      <c r="H7072" s="120">
        <f ca="1">IF(FilterType="FIR", OFFSET(PRE_CALC!B7020,0,DEC_RATE), C7072)</f>
        <v>-130.01432461300001</v>
      </c>
    </row>
    <row r="7073" spans="2:8" x14ac:dyDescent="0.2">
      <c r="B7073" s="45">
        <f>IF(FilterType="FIR", IF(Extend_fmod, PRE_CALC!I7021*Fm, PRE_CALC!A7021*Fdata), IF(F_default=1,B7072+(4*Fnotch-0)/8192,B7072+(F_stop-F_start)/8192) )</f>
        <v>219312.5</v>
      </c>
      <c r="C7073" s="39">
        <f t="shared" si="328"/>
        <v>-3.9318978206113284</v>
      </c>
      <c r="D7073" s="84">
        <f ca="1">IF(FilterType="FIR", IF(Extend_fmod=1,OFFSET(PRE_CALC!J7021,0,DEC_RATE), OFFSET(PRE_CALC!B7021,0,DEC_RATE)), C7073)</f>
        <v>-130.68581771199999</v>
      </c>
      <c r="E7073" s="84">
        <f t="shared" ca="1" si="329"/>
        <v>102406.249999872</v>
      </c>
      <c r="F7073" s="84">
        <f t="shared" ca="1" si="327"/>
        <v>-4.8930546883400004E-3</v>
      </c>
      <c r="G7073" s="119">
        <f>IF(FilterType="FIR",  PRE_CALC!A7021*Fdata, IF(F_default=1,G7072+(4*Fnotch-0)/8192,G7072+(F_stop-F_start)/8192) )</f>
        <v>219312.5</v>
      </c>
      <c r="H7073" s="120">
        <f ca="1">IF(FilterType="FIR", OFFSET(PRE_CALC!B7021,0,DEC_RATE), C7073)</f>
        <v>-130.68581771199999</v>
      </c>
    </row>
    <row r="7074" spans="2:8" x14ac:dyDescent="0.2">
      <c r="B7074" s="45">
        <f>IF(FilterType="FIR", IF(Extend_fmod, PRE_CALC!I7022*Fm, PRE_CALC!A7022*Fdata), IF(F_default=1,B7073+(4*Fnotch-0)/8192,B7073+(F_stop-F_start)/8192) )</f>
        <v>219343.750000128</v>
      </c>
      <c r="C7074" s="39">
        <f t="shared" si="328"/>
        <v>-3.933036355865049</v>
      </c>
      <c r="D7074" s="84">
        <f ca="1">IF(FilterType="FIR", IF(Extend_fmod=1,OFFSET(PRE_CALC!J7022,0,DEC_RATE), OFFSET(PRE_CALC!B7022,0,DEC_RATE)), C7074)</f>
        <v>-131.425037645</v>
      </c>
      <c r="E7074" s="84">
        <f t="shared" ca="1" si="329"/>
        <v>102406.249999872</v>
      </c>
      <c r="F7074" s="84">
        <f t="shared" ca="1" si="327"/>
        <v>-4.8930546883400004E-3</v>
      </c>
      <c r="G7074" s="119">
        <f>IF(FilterType="FIR",  PRE_CALC!A7022*Fdata, IF(F_default=1,G7073+(4*Fnotch-0)/8192,G7073+(F_stop-F_start)/8192) )</f>
        <v>219343.750000128</v>
      </c>
      <c r="H7074" s="120">
        <f ca="1">IF(FilterType="FIR", OFFSET(PRE_CALC!B7022,0,DEC_RATE), C7074)</f>
        <v>-131.425037645</v>
      </c>
    </row>
    <row r="7075" spans="2:8" x14ac:dyDescent="0.2">
      <c r="B7075" s="45">
        <f>IF(FilterType="FIR", IF(Extend_fmod, PRE_CALC!I7023*Fm, PRE_CALC!A7023*Fdata), IF(F_default=1,B7074+(4*Fnotch-0)/8192,B7074+(F_stop-F_start)/8192) )</f>
        <v>219375</v>
      </c>
      <c r="C7075" s="39">
        <f t="shared" si="328"/>
        <v>-3.9341750638600264</v>
      </c>
      <c r="D7075" s="84">
        <f ca="1">IF(FilterType="FIR", IF(Extend_fmod=1,OFFSET(PRE_CALC!J7023,0,DEC_RATE), OFFSET(PRE_CALC!B7023,0,DEC_RATE)), C7075)</f>
        <v>-132.24519471799999</v>
      </c>
      <c r="E7075" s="84">
        <f t="shared" ca="1" si="329"/>
        <v>102406.249999872</v>
      </c>
      <c r="F7075" s="84">
        <f t="shared" ca="1" si="327"/>
        <v>-4.8930546883400004E-3</v>
      </c>
      <c r="G7075" s="119">
        <f>IF(FilterType="FIR",  PRE_CALC!A7023*Fdata, IF(F_default=1,G7074+(4*Fnotch-0)/8192,G7074+(F_stop-F_start)/8192) )</f>
        <v>219375</v>
      </c>
      <c r="H7075" s="120">
        <f ca="1">IF(FilterType="FIR", OFFSET(PRE_CALC!B7023,0,DEC_RATE), C7075)</f>
        <v>-132.24519471799999</v>
      </c>
    </row>
    <row r="7076" spans="2:8" x14ac:dyDescent="0.2">
      <c r="B7076" s="45">
        <f>IF(FilterType="FIR", IF(Extend_fmod, PRE_CALC!I7024*Fm, PRE_CALC!A7024*Fdata), IF(F_default=1,B7075+(4*Fnotch-0)/8192,B7075+(F_stop-F_start)/8192) )</f>
        <v>219406.249999872</v>
      </c>
      <c r="C7076" s="39">
        <f t="shared" si="328"/>
        <v>-3.9353139446103391</v>
      </c>
      <c r="D7076" s="84">
        <f ca="1">IF(FilterType="FIR", IF(Extend_fmod=1,OFFSET(PRE_CALC!J7024,0,DEC_RATE), OFFSET(PRE_CALC!B7024,0,DEC_RATE)), C7076)</f>
        <v>-133.16392540000001</v>
      </c>
      <c r="E7076" s="84">
        <f t="shared" ca="1" si="329"/>
        <v>102406.249999872</v>
      </c>
      <c r="F7076" s="84">
        <f t="shared" ca="1" si="327"/>
        <v>-4.8930546883400004E-3</v>
      </c>
      <c r="G7076" s="119">
        <f>IF(FilterType="FIR",  PRE_CALC!A7024*Fdata, IF(F_default=1,G7075+(4*Fnotch-0)/8192,G7075+(F_stop-F_start)/8192) )</f>
        <v>219406.249999872</v>
      </c>
      <c r="H7076" s="120">
        <f ca="1">IF(FilterType="FIR", OFFSET(PRE_CALC!B7024,0,DEC_RATE), C7076)</f>
        <v>-133.16392540000001</v>
      </c>
    </row>
    <row r="7077" spans="2:8" x14ac:dyDescent="0.2">
      <c r="B7077" s="45">
        <f>IF(FilterType="FIR", IF(Extend_fmod, PRE_CALC!I7025*Fm, PRE_CALC!A7025*Fdata), IF(F_default=1,B7076+(4*Fnotch-0)/8192,B7076+(F_stop-F_start)/8192) )</f>
        <v>219437.5</v>
      </c>
      <c r="C7077" s="39">
        <f t="shared" si="328"/>
        <v>-3.9364529981301244</v>
      </c>
      <c r="D7077" s="84">
        <f ca="1">IF(FilterType="FIR", IF(Extend_fmod=1,OFFSET(PRE_CALC!J7025,0,DEC_RATE), OFFSET(PRE_CALC!B7025,0,DEC_RATE)), C7077)</f>
        <v>-134.20551763399999</v>
      </c>
      <c r="E7077" s="84">
        <f t="shared" ca="1" si="329"/>
        <v>102406.249999872</v>
      </c>
      <c r="F7077" s="84">
        <f t="shared" ca="1" si="327"/>
        <v>-4.8930546883400004E-3</v>
      </c>
      <c r="G7077" s="119">
        <f>IF(FilterType="FIR",  PRE_CALC!A7025*Fdata, IF(F_default=1,G7076+(4*Fnotch-0)/8192,G7076+(F_stop-F_start)/8192) )</f>
        <v>219437.5</v>
      </c>
      <c r="H7077" s="120">
        <f ca="1">IF(FilterType="FIR", OFFSET(PRE_CALC!B7025,0,DEC_RATE), C7077)</f>
        <v>-134.20551763399999</v>
      </c>
    </row>
    <row r="7078" spans="2:8" x14ac:dyDescent="0.2">
      <c r="B7078" s="45">
        <f>IF(FilterType="FIR", IF(Extend_fmod, PRE_CALC!I7026*Fm, PRE_CALC!A7026*Fdata), IF(F_default=1,B7077+(4*Fnotch-0)/8192,B7077+(F_stop-F_start)/8192) )</f>
        <v>219468.750000128</v>
      </c>
      <c r="C7078" s="39">
        <f t="shared" si="328"/>
        <v>-3.9375922244147987</v>
      </c>
      <c r="D7078" s="84">
        <f ca="1">IF(FilterType="FIR", IF(Extend_fmod=1,OFFSET(PRE_CALC!J7026,0,DEC_RATE), OFFSET(PRE_CALC!B7026,0,DEC_RATE)), C7078)</f>
        <v>-135.40473867099999</v>
      </c>
      <c r="E7078" s="84">
        <f t="shared" ca="1" si="329"/>
        <v>102406.249999872</v>
      </c>
      <c r="F7078" s="84">
        <f t="shared" ca="1" si="327"/>
        <v>-4.8930546883400004E-3</v>
      </c>
      <c r="G7078" s="119">
        <f>IF(FilterType="FIR",  PRE_CALC!A7026*Fdata, IF(F_default=1,G7077+(4*Fnotch-0)/8192,G7077+(F_stop-F_start)/8192) )</f>
        <v>219468.750000128</v>
      </c>
      <c r="H7078" s="120">
        <f ca="1">IF(FilterType="FIR", OFFSET(PRE_CALC!B7026,0,DEC_RATE), C7078)</f>
        <v>-135.40473867099999</v>
      </c>
    </row>
    <row r="7079" spans="2:8" x14ac:dyDescent="0.2">
      <c r="B7079" s="45">
        <f>IF(FilterType="FIR", IF(Extend_fmod, PRE_CALC!I7027*Fm, PRE_CALC!A7027*Fdata), IF(F_default=1,B7078+(4*Fnotch-0)/8192,B7078+(F_stop-F_start)/8192) )</f>
        <v>219500</v>
      </c>
      <c r="C7079" s="39">
        <f t="shared" si="328"/>
        <v>-3.9387316234598044</v>
      </c>
      <c r="D7079" s="84">
        <f ca="1">IF(FilterType="FIR", IF(Extend_fmod=1,OFFSET(PRE_CALC!J7027,0,DEC_RATE), OFFSET(PRE_CALC!B7027,0,DEC_RATE)), C7079)</f>
        <v>-136.81388706600001</v>
      </c>
      <c r="E7079" s="84">
        <f t="shared" ca="1" si="329"/>
        <v>102406.249999872</v>
      </c>
      <c r="F7079" s="84">
        <f t="shared" ca="1" si="327"/>
        <v>-4.8930546883400004E-3</v>
      </c>
      <c r="G7079" s="119">
        <f>IF(FilterType="FIR",  PRE_CALC!A7027*Fdata, IF(F_default=1,G7078+(4*Fnotch-0)/8192,G7078+(F_stop-F_start)/8192) )</f>
        <v>219500</v>
      </c>
      <c r="H7079" s="120">
        <f ca="1">IF(FilterType="FIR", OFFSET(PRE_CALC!B7027,0,DEC_RATE), C7079)</f>
        <v>-136.81388706600001</v>
      </c>
    </row>
    <row r="7080" spans="2:8" x14ac:dyDescent="0.2">
      <c r="B7080" s="45">
        <f>IF(FilterType="FIR", IF(Extend_fmod, PRE_CALC!I7028*Fm, PRE_CALC!A7028*Fdata), IF(F_default=1,B7079+(4*Fnotch-0)/8192,B7079+(F_stop-F_start)/8192) )</f>
        <v>219531.249999872</v>
      </c>
      <c r="C7080" s="39">
        <f t="shared" si="328"/>
        <v>-3.9398711952792698</v>
      </c>
      <c r="D7080" s="84">
        <f ca="1">IF(FilterType="FIR", IF(Extend_fmod=1,OFFSET(PRE_CALC!J7028,0,DEC_RATE), OFFSET(PRE_CALC!B7028,0,DEC_RATE)), C7080)</f>
        <v>-138.517000725</v>
      </c>
      <c r="E7080" s="84">
        <f t="shared" ca="1" si="329"/>
        <v>102406.249999872</v>
      </c>
      <c r="F7080" s="84">
        <f t="shared" ca="1" si="327"/>
        <v>-4.8930546883400004E-3</v>
      </c>
      <c r="G7080" s="119">
        <f>IF(FilterType="FIR",  PRE_CALC!A7028*Fdata, IF(F_default=1,G7079+(4*Fnotch-0)/8192,G7079+(F_stop-F_start)/8192) )</f>
        <v>219531.249999872</v>
      </c>
      <c r="H7080" s="120">
        <f ca="1">IF(FilterType="FIR", OFFSET(PRE_CALC!B7028,0,DEC_RATE), C7080)</f>
        <v>-138.517000725</v>
      </c>
    </row>
    <row r="7081" spans="2:8" x14ac:dyDescent="0.2">
      <c r="B7081" s="45">
        <f>IF(FilterType="FIR", IF(Extend_fmod, PRE_CALC!I7029*Fm, PRE_CALC!A7029*Fdata), IF(F_default=1,B7080+(4*Fnotch-0)/8192,B7080+(F_stop-F_start)/8192) )</f>
        <v>219562.5</v>
      </c>
      <c r="C7081" s="39">
        <f t="shared" si="328"/>
        <v>-3.9410109398873021</v>
      </c>
      <c r="D7081" s="84">
        <f ca="1">IF(FilterType="FIR", IF(Extend_fmod=1,OFFSET(PRE_CALC!J7029,0,DEC_RATE), OFFSET(PRE_CALC!B7029,0,DEC_RATE)), C7081)</f>
        <v>-140.66221038</v>
      </c>
      <c r="E7081" s="84">
        <f t="shared" ca="1" si="329"/>
        <v>102406.249999872</v>
      </c>
      <c r="F7081" s="84">
        <f t="shared" ca="1" si="327"/>
        <v>-4.8930546883400004E-3</v>
      </c>
      <c r="G7081" s="119">
        <f>IF(FilterType="FIR",  PRE_CALC!A7029*Fdata, IF(F_default=1,G7080+(4*Fnotch-0)/8192,G7080+(F_stop-F_start)/8192) )</f>
        <v>219562.5</v>
      </c>
      <c r="H7081" s="120">
        <f ca="1">IF(FilterType="FIR", OFFSET(PRE_CALC!B7029,0,DEC_RATE), C7081)</f>
        <v>-140.66221038</v>
      </c>
    </row>
    <row r="7082" spans="2:8" x14ac:dyDescent="0.2">
      <c r="B7082" s="45">
        <f>IF(FilterType="FIR", IF(Extend_fmod, PRE_CALC!I7030*Fm, PRE_CALC!A7030*Fdata), IF(F_default=1,B7081+(4*Fnotch-0)/8192,B7081+(F_stop-F_start)/8192) )</f>
        <v>219593.750000128</v>
      </c>
      <c r="C7082" s="39">
        <f t="shared" si="328"/>
        <v>-3.9421508572793358</v>
      </c>
      <c r="D7082" s="84">
        <f ca="1">IF(FilterType="FIR", IF(Extend_fmod=1,OFFSET(PRE_CALC!J7030,0,DEC_RATE), OFFSET(PRE_CALC!B7030,0,DEC_RATE)), C7082)</f>
        <v>-143.54993182000001</v>
      </c>
      <c r="E7082" s="84">
        <f t="shared" ca="1" si="329"/>
        <v>102406.249999872</v>
      </c>
      <c r="F7082" s="84">
        <f t="shared" ca="1" si="327"/>
        <v>-4.8930546883400004E-3</v>
      </c>
      <c r="G7082" s="119">
        <f>IF(FilterType="FIR",  PRE_CALC!A7030*Fdata, IF(F_default=1,G7081+(4*Fnotch-0)/8192,G7081+(F_stop-F_start)/8192) )</f>
        <v>219593.750000128</v>
      </c>
      <c r="H7082" s="120">
        <f ca="1">IF(FilterType="FIR", OFFSET(PRE_CALC!B7030,0,DEC_RATE), C7082)</f>
        <v>-143.54993182000001</v>
      </c>
    </row>
    <row r="7083" spans="2:8" x14ac:dyDescent="0.2">
      <c r="B7083" s="45">
        <f>IF(FilterType="FIR", IF(Extend_fmod, PRE_CALC!I7031*Fm, PRE_CALC!A7031*Fdata), IF(F_default=1,B7082+(4*Fnotch-0)/8192,B7082+(F_stop-F_start)/8192) )</f>
        <v>219625</v>
      </c>
      <c r="C7083" s="39">
        <f t="shared" si="328"/>
        <v>-3.9432909474508344</v>
      </c>
      <c r="D7083" s="84">
        <f ca="1">IF(FilterType="FIR", IF(Extend_fmod=1,OFFSET(PRE_CALC!J7031,0,DEC_RATE), OFFSET(PRE_CALC!B7031,0,DEC_RATE)), C7083)</f>
        <v>-147.95725078199999</v>
      </c>
      <c r="E7083" s="84">
        <f t="shared" ca="1" si="329"/>
        <v>102406.249999872</v>
      </c>
      <c r="F7083" s="84">
        <f t="shared" ca="1" si="327"/>
        <v>-4.8930546883400004E-3</v>
      </c>
      <c r="G7083" s="119">
        <f>IF(FilterType="FIR",  PRE_CALC!A7031*Fdata, IF(F_default=1,G7082+(4*Fnotch-0)/8192,G7082+(F_stop-F_start)/8192) )</f>
        <v>219625</v>
      </c>
      <c r="H7083" s="120">
        <f ca="1">IF(FilterType="FIR", OFFSET(PRE_CALC!B7031,0,DEC_RATE), C7083)</f>
        <v>-147.95725078199999</v>
      </c>
    </row>
    <row r="7084" spans="2:8" x14ac:dyDescent="0.2">
      <c r="B7084" s="45">
        <f>IF(FilterType="FIR", IF(Extend_fmod, PRE_CALC!I7032*Fm, PRE_CALC!A7032*Fdata), IF(F_default=1,B7083+(4*Fnotch-0)/8192,B7083+(F_stop-F_start)/8192) )</f>
        <v>219656.249999872</v>
      </c>
      <c r="C7084" s="39">
        <f t="shared" si="328"/>
        <v>-3.9444312104158903</v>
      </c>
      <c r="D7084" s="84">
        <f ca="1">IF(FilterType="FIR", IF(Extend_fmod=1,OFFSET(PRE_CALC!J7032,0,DEC_RATE), OFFSET(PRE_CALC!B7032,0,DEC_RATE)), C7084)</f>
        <v>-157.496423397</v>
      </c>
      <c r="E7084" s="84">
        <f t="shared" ca="1" si="329"/>
        <v>102406.249999872</v>
      </c>
      <c r="F7084" s="84">
        <f t="shared" ca="1" si="327"/>
        <v>-4.8930546883400004E-3</v>
      </c>
      <c r="G7084" s="119">
        <f>IF(FilterType="FIR",  PRE_CALC!A7032*Fdata, IF(F_default=1,G7083+(4*Fnotch-0)/8192,G7083+(F_stop-F_start)/8192) )</f>
        <v>219656.249999872</v>
      </c>
      <c r="H7084" s="120">
        <f ca="1">IF(FilterType="FIR", OFFSET(PRE_CALC!B7032,0,DEC_RATE), C7084)</f>
        <v>-157.496423397</v>
      </c>
    </row>
    <row r="7085" spans="2:8" x14ac:dyDescent="0.2">
      <c r="B7085" s="45">
        <f>IF(FilterType="FIR", IF(Extend_fmod, PRE_CALC!I7033*Fm, PRE_CALC!A7033*Fdata), IF(F_default=1,B7084+(4*Fnotch-0)/8192,B7084+(F_stop-F_start)/8192) )</f>
        <v>219687.5</v>
      </c>
      <c r="C7085" s="39">
        <f t="shared" si="328"/>
        <v>-3.9455716461886432</v>
      </c>
      <c r="D7085" s="84">
        <f ca="1">IF(FilterType="FIR", IF(Extend_fmod=1,OFFSET(PRE_CALC!J7033,0,DEC_RATE), OFFSET(PRE_CALC!B7033,0,DEC_RATE)), C7085)</f>
        <v>-157.371403372</v>
      </c>
      <c r="E7085" s="84">
        <f t="shared" ca="1" si="329"/>
        <v>102406.249999872</v>
      </c>
      <c r="F7085" s="84">
        <f t="shared" ca="1" si="327"/>
        <v>-4.8930546883400004E-3</v>
      </c>
      <c r="G7085" s="119">
        <f>IF(FilterType="FIR",  PRE_CALC!A7033*Fdata, IF(F_default=1,G7084+(4*Fnotch-0)/8192,G7084+(F_stop-F_start)/8192) )</f>
        <v>219687.5</v>
      </c>
      <c r="H7085" s="120">
        <f ca="1">IF(FilterType="FIR", OFFSET(PRE_CALC!B7033,0,DEC_RATE), C7085)</f>
        <v>-157.371403372</v>
      </c>
    </row>
    <row r="7086" spans="2:8" x14ac:dyDescent="0.2">
      <c r="B7086" s="45">
        <f>IF(FilterType="FIR", IF(Extend_fmod, PRE_CALC!I7034*Fm, PRE_CALC!A7034*Fdata), IF(F_default=1,B7085+(4*Fnotch-0)/8192,B7085+(F_stop-F_start)/8192) )</f>
        <v>219718.750000128</v>
      </c>
      <c r="C7086" s="39">
        <f t="shared" si="328"/>
        <v>-3.9467122547645266</v>
      </c>
      <c r="D7086" s="84">
        <f ca="1">IF(FilterType="FIR", IF(Extend_fmod=1,OFFSET(PRE_CALC!J7034,0,DEC_RATE), OFFSET(PRE_CALC!B7034,0,DEC_RATE)), C7086)</f>
        <v>-147.82876716600001</v>
      </c>
      <c r="E7086" s="84">
        <f t="shared" ca="1" si="329"/>
        <v>102406.249999872</v>
      </c>
      <c r="F7086" s="84">
        <f t="shared" ca="1" si="327"/>
        <v>-4.8930546883400004E-3</v>
      </c>
      <c r="G7086" s="119">
        <f>IF(FilterType="FIR",  PRE_CALC!A7034*Fdata, IF(F_default=1,G7085+(4*Fnotch-0)/8192,G7085+(F_stop-F_start)/8192) )</f>
        <v>219718.750000128</v>
      </c>
      <c r="H7086" s="120">
        <f ca="1">IF(FilterType="FIR", OFFSET(PRE_CALC!B7034,0,DEC_RATE), C7086)</f>
        <v>-147.82876716600001</v>
      </c>
    </row>
    <row r="7087" spans="2:8" x14ac:dyDescent="0.2">
      <c r="B7087" s="45">
        <f>IF(FilterType="FIR", IF(Extend_fmod, PRE_CALC!I7035*Fm, PRE_CALC!A7035*Fdata), IF(F_default=1,B7086+(4*Fnotch-0)/8192,B7086+(F_stop-F_start)/8192) )</f>
        <v>219750</v>
      </c>
      <c r="C7087" s="39">
        <f t="shared" si="328"/>
        <v>-3.9478530361389947</v>
      </c>
      <c r="D7087" s="84">
        <f ca="1">IF(FilterType="FIR", IF(Extend_fmod=1,OFFSET(PRE_CALC!J7035,0,DEC_RATE), OFFSET(PRE_CALC!B7035,0,DEC_RATE)), C7087)</f>
        <v>-143.36863982899999</v>
      </c>
      <c r="E7087" s="84">
        <f t="shared" ca="1" si="329"/>
        <v>102406.249999872</v>
      </c>
      <c r="F7087" s="84">
        <f t="shared" ca="1" si="327"/>
        <v>-4.8930546883400004E-3</v>
      </c>
      <c r="G7087" s="119">
        <f>IF(FilterType="FIR",  PRE_CALC!A7035*Fdata, IF(F_default=1,G7086+(4*Fnotch-0)/8192,G7086+(F_stop-F_start)/8192) )</f>
        <v>219750</v>
      </c>
      <c r="H7087" s="120">
        <f ca="1">IF(FilterType="FIR", OFFSET(PRE_CALC!B7035,0,DEC_RATE), C7087)</f>
        <v>-143.36863982899999</v>
      </c>
    </row>
    <row r="7088" spans="2:8" x14ac:dyDescent="0.2">
      <c r="B7088" s="45">
        <f>IF(FilterType="FIR", IF(Extend_fmod, PRE_CALC!I7036*Fm, PRE_CALC!A7036*Fdata), IF(F_default=1,B7087+(4*Fnotch-0)/8192,B7087+(F_stop-F_start)/8192) )</f>
        <v>219781.249999872</v>
      </c>
      <c r="C7088" s="39">
        <f t="shared" si="328"/>
        <v>-3.9489939903261528</v>
      </c>
      <c r="D7088" s="84">
        <f ca="1">IF(FilterType="FIR", IF(Extend_fmod=1,OFFSET(PRE_CALC!J7036,0,DEC_RATE), OFFSET(PRE_CALC!B7036,0,DEC_RATE)), C7088)</f>
        <v>-140.42101913900001</v>
      </c>
      <c r="E7088" s="84">
        <f t="shared" ca="1" si="329"/>
        <v>102406.249999872</v>
      </c>
      <c r="F7088" s="84">
        <f t="shared" ca="1" si="327"/>
        <v>-4.8930546883400004E-3</v>
      </c>
      <c r="G7088" s="119">
        <f>IF(FilterType="FIR",  PRE_CALC!A7036*Fdata, IF(F_default=1,G7087+(4*Fnotch-0)/8192,G7087+(F_stop-F_start)/8192) )</f>
        <v>219781.249999872</v>
      </c>
      <c r="H7088" s="120">
        <f ca="1">IF(FilterType="FIR", OFFSET(PRE_CALC!B7036,0,DEC_RATE), C7088)</f>
        <v>-140.42101913900001</v>
      </c>
    </row>
    <row r="7089" spans="2:8" x14ac:dyDescent="0.2">
      <c r="B7089" s="45">
        <f>IF(FilterType="FIR", IF(Extend_fmod, PRE_CALC!I7037*Fm, PRE_CALC!A7037*Fdata), IF(F_default=1,B7088+(4*Fnotch-0)/8192,B7088+(F_stop-F_start)/8192) )</f>
        <v>219812.5</v>
      </c>
      <c r="C7089" s="39">
        <f t="shared" si="328"/>
        <v>-3.9501351173401527</v>
      </c>
      <c r="D7089" s="84">
        <f ca="1">IF(FilterType="FIR", IF(Extend_fmod=1,OFFSET(PRE_CALC!J7037,0,DEC_RATE), OFFSET(PRE_CALC!B7037,0,DEC_RATE)), C7089)</f>
        <v>-138.213497851</v>
      </c>
      <c r="E7089" s="84">
        <f t="shared" ca="1" si="329"/>
        <v>102406.249999872</v>
      </c>
      <c r="F7089" s="84">
        <f t="shared" ca="1" si="327"/>
        <v>-4.8930546883400004E-3</v>
      </c>
      <c r="G7089" s="119">
        <f>IF(FilterType="FIR",  PRE_CALC!A7037*Fdata, IF(F_default=1,G7088+(4*Fnotch-0)/8192,G7088+(F_stop-F_start)/8192) )</f>
        <v>219812.5</v>
      </c>
      <c r="H7089" s="120">
        <f ca="1">IF(FilterType="FIR", OFFSET(PRE_CALC!B7037,0,DEC_RATE), C7089)</f>
        <v>-138.213497851</v>
      </c>
    </row>
    <row r="7090" spans="2:8" x14ac:dyDescent="0.2">
      <c r="B7090" s="45">
        <f>IF(FilterType="FIR", IF(Extend_fmod, PRE_CALC!I7038*Fm, PRE_CALC!A7038*Fdata), IF(F_default=1,B7089+(4*Fnotch-0)/8192,B7089+(F_stop-F_start)/8192) )</f>
        <v>219843.750000128</v>
      </c>
      <c r="C7090" s="39">
        <f t="shared" si="328"/>
        <v>-3.9512764171764188</v>
      </c>
      <c r="D7090" s="84">
        <f ca="1">IF(FilterType="FIR", IF(Extend_fmod=1,OFFSET(PRE_CALC!J7038,0,DEC_RATE), OFFSET(PRE_CALC!B7038,0,DEC_RATE)), C7090)</f>
        <v>-136.44692271900001</v>
      </c>
      <c r="E7090" s="84">
        <f t="shared" ca="1" si="329"/>
        <v>102406.249999872</v>
      </c>
      <c r="F7090" s="84">
        <f t="shared" ca="1" si="327"/>
        <v>-4.8930546883400004E-3</v>
      </c>
      <c r="G7090" s="119">
        <f>IF(FilterType="FIR",  PRE_CALC!A7038*Fdata, IF(F_default=1,G7089+(4*Fnotch-0)/8192,G7089+(F_stop-F_start)/8192) )</f>
        <v>219843.750000128</v>
      </c>
      <c r="H7090" s="120">
        <f ca="1">IF(FilterType="FIR", OFFSET(PRE_CALC!B7038,0,DEC_RATE), C7090)</f>
        <v>-136.44692271900001</v>
      </c>
    </row>
    <row r="7091" spans="2:8" x14ac:dyDescent="0.2">
      <c r="B7091" s="45">
        <f>IF(FilterType="FIR", IF(Extend_fmod, PRE_CALC!I7039*Fm, PRE_CALC!A7039*Fdata), IF(F_default=1,B7090+(4*Fnotch-0)/8192,B7090+(F_stop-F_start)/8192) )</f>
        <v>219875</v>
      </c>
      <c r="C7091" s="39">
        <f t="shared" si="328"/>
        <v>-3.9524178898304023</v>
      </c>
      <c r="D7091" s="84">
        <f ca="1">IF(FilterType="FIR", IF(Extend_fmod=1,OFFSET(PRE_CALC!J7039,0,DEC_RATE), OFFSET(PRE_CALC!B7039,0,DEC_RATE)), C7091)</f>
        <v>-134.97363717900001</v>
      </c>
      <c r="E7091" s="84">
        <f t="shared" ca="1" si="329"/>
        <v>102406.249999872</v>
      </c>
      <c r="F7091" s="84">
        <f t="shared" ca="1" si="327"/>
        <v>-4.8930546883400004E-3</v>
      </c>
      <c r="G7091" s="119">
        <f>IF(FilterType="FIR",  PRE_CALC!A7039*Fdata, IF(F_default=1,G7090+(4*Fnotch-0)/8192,G7090+(F_stop-F_start)/8192) )</f>
        <v>219875</v>
      </c>
      <c r="H7091" s="120">
        <f ca="1">IF(FilterType="FIR", OFFSET(PRE_CALC!B7039,0,DEC_RATE), C7091)</f>
        <v>-134.97363717900001</v>
      </c>
    </row>
    <row r="7092" spans="2:8" x14ac:dyDescent="0.2">
      <c r="B7092" s="45">
        <f>IF(FilterType="FIR", IF(Extend_fmod, PRE_CALC!I7040*Fm, PRE_CALC!A7040*Fdata), IF(F_default=1,B7091+(4*Fnotch-0)/8192,B7091+(F_stop-F_start)/8192) )</f>
        <v>219906.249999872</v>
      </c>
      <c r="C7092" s="39">
        <f t="shared" si="328"/>
        <v>-3.9535595353162325</v>
      </c>
      <c r="D7092" s="84">
        <f ca="1">IF(FilterType="FIR", IF(Extend_fmod=1,OFFSET(PRE_CALC!J7040,0,DEC_RATE), OFFSET(PRE_CALC!B7040,0,DEC_RATE)), C7092)</f>
        <v>-133.709814604</v>
      </c>
      <c r="E7092" s="84">
        <f t="shared" ca="1" si="329"/>
        <v>102406.249999872</v>
      </c>
      <c r="F7092" s="84">
        <f t="shared" ca="1" si="327"/>
        <v>-4.8930546883400004E-3</v>
      </c>
      <c r="G7092" s="119">
        <f>IF(FilterType="FIR",  PRE_CALC!A7040*Fdata, IF(F_default=1,G7091+(4*Fnotch-0)/8192,G7091+(F_stop-F_start)/8192) )</f>
        <v>219906.249999872</v>
      </c>
      <c r="H7092" s="120">
        <f ca="1">IF(FilterType="FIR", OFFSET(PRE_CALC!B7040,0,DEC_RATE), C7092)</f>
        <v>-133.709814604</v>
      </c>
    </row>
    <row r="7093" spans="2:8" x14ac:dyDescent="0.2">
      <c r="B7093" s="45">
        <f>IF(FilterType="FIR", IF(Extend_fmod, PRE_CALC!I7041*Fm, PRE_CALC!A7041*Fdata), IF(F_default=1,B7092+(4*Fnotch-0)/8192,B7092+(F_stop-F_start)/8192) )</f>
        <v>219937.5</v>
      </c>
      <c r="C7093" s="39">
        <f t="shared" si="328"/>
        <v>-3.9547013536480424</v>
      </c>
      <c r="D7093" s="84">
        <f ca="1">IF(FilterType="FIR", IF(Extend_fmod=1,OFFSET(PRE_CALC!J7041,0,DEC_RATE), OFFSET(PRE_CALC!B7041,0,DEC_RATE)), C7093)</f>
        <v>-132.60325938</v>
      </c>
      <c r="E7093" s="84">
        <f t="shared" ca="1" si="329"/>
        <v>102406.249999872</v>
      </c>
      <c r="F7093" s="84">
        <f t="shared" ca="1" si="327"/>
        <v>-4.8930546883400004E-3</v>
      </c>
      <c r="G7093" s="119">
        <f>IF(FilterType="FIR",  PRE_CALC!A7041*Fdata, IF(F_default=1,G7092+(4*Fnotch-0)/8192,G7092+(F_stop-F_start)/8192) )</f>
        <v>219937.5</v>
      </c>
      <c r="H7093" s="120">
        <f ca="1">IF(FilterType="FIR", OFFSET(PRE_CALC!B7041,0,DEC_RATE), C7093)</f>
        <v>-132.60325938</v>
      </c>
    </row>
    <row r="7094" spans="2:8" x14ac:dyDescent="0.2">
      <c r="B7094" s="45">
        <f>IF(FilterType="FIR", IF(Extend_fmod, PRE_CALC!I7042*Fm, PRE_CALC!A7042*Fdata), IF(F_default=1,B7093+(4*Fnotch-0)/8192,B7093+(F_stop-F_start)/8192) )</f>
        <v>219968.750000128</v>
      </c>
      <c r="C7094" s="39">
        <f t="shared" si="328"/>
        <v>-3.9558433448212855</v>
      </c>
      <c r="D7094" s="84">
        <f ca="1">IF(FilterType="FIR", IF(Extend_fmod=1,OFFSET(PRE_CALC!J7042,0,DEC_RATE), OFFSET(PRE_CALC!B7042,0,DEC_RATE)), C7094)</f>
        <v>-131.619255772</v>
      </c>
      <c r="E7094" s="84">
        <f t="shared" ca="1" si="329"/>
        <v>102406.249999872</v>
      </c>
      <c r="F7094" s="84">
        <f t="shared" ca="1" si="327"/>
        <v>-4.8930546883400004E-3</v>
      </c>
      <c r="G7094" s="119">
        <f>IF(FilterType="FIR",  PRE_CALC!A7042*Fdata, IF(F_default=1,G7093+(4*Fnotch-0)/8192,G7093+(F_stop-F_start)/8192) )</f>
        <v>219968.750000128</v>
      </c>
      <c r="H7094" s="120">
        <f ca="1">IF(FilterType="FIR", OFFSET(PRE_CALC!B7042,0,DEC_RATE), C7094)</f>
        <v>-131.619255772</v>
      </c>
    </row>
    <row r="7095" spans="2:8" x14ac:dyDescent="0.2">
      <c r="B7095" s="45">
        <f>IF(FilterType="FIR", IF(Extend_fmod, PRE_CALC!I7043*Fm, PRE_CALC!A7043*Fdata), IF(F_default=1,B7094+(4*Fnotch-0)/8192,B7094+(F_stop-F_start)/8192) )</f>
        <v>220000</v>
      </c>
      <c r="C7095" s="39">
        <f t="shared" si="328"/>
        <v>-3.9569855088313988</v>
      </c>
      <c r="D7095" s="84">
        <f ca="1">IF(FilterType="FIR", IF(Extend_fmod=1,OFFSET(PRE_CALC!J7043,0,DEC_RATE), OFFSET(PRE_CALC!B7043,0,DEC_RATE)), C7095)</f>
        <v>-130.73354031900001</v>
      </c>
      <c r="E7095" s="84">
        <f t="shared" ca="1" si="329"/>
        <v>102406.249999872</v>
      </c>
      <c r="F7095" s="84">
        <f t="shared" ref="F7095:F7158" ca="1" si="330">IF(G7095&lt;=F_PB,H7095, OFFSET(H:H,MATCH(F_PB-0.0001,G:G),0,1))</f>
        <v>-4.8930546883400004E-3</v>
      </c>
      <c r="G7095" s="119">
        <f>IF(FilterType="FIR",  PRE_CALC!A7043*Fdata, IF(F_default=1,G7094+(4*Fnotch-0)/8192,G7094+(F_stop-F_start)/8192) )</f>
        <v>220000</v>
      </c>
      <c r="H7095" s="120">
        <f ca="1">IF(FilterType="FIR", OFFSET(PRE_CALC!B7043,0,DEC_RATE), C7095)</f>
        <v>-130.73354031900001</v>
      </c>
    </row>
    <row r="7096" spans="2:8" x14ac:dyDescent="0.2">
      <c r="B7096" s="45">
        <f>IF(FilterType="FIR", IF(Extend_fmod, PRE_CALC!I7044*Fm, PRE_CALC!A7044*Fdata), IF(F_default=1,B7095+(4*Fnotch-0)/8192,B7095+(F_stop-F_start)/8192) )</f>
        <v>220031.249999872</v>
      </c>
      <c r="C7096" s="39">
        <f t="shared" ref="C7096:C7159" si="331">MAX(20*LOG(ABS(   (1/s_dec*SIN(s_dec*$B7096/Fm*PI())/SIN($B7096/Fm*PI()))^(order-1) * (1/s_dec2*SIN(s_dec2*$B7096/Fm*PI())/SIN($B7096/Fm*PI()))  )), -160)</f>
        <v>-3.9581278456925078</v>
      </c>
      <c r="D7096" s="84">
        <f ca="1">IF(FilterType="FIR", IF(Extend_fmod=1,OFFSET(PRE_CALC!J7044,0,DEC_RATE), OFFSET(PRE_CALC!B7044,0,DEC_RATE)), C7096)</f>
        <v>-129.928485639</v>
      </c>
      <c r="E7096" s="84">
        <f t="shared" ref="E7096:E7159" ca="1" si="332">IF(G7096&lt;=F_PB,G7096, OFFSET(G:G,MATCH(F_PB-0.0001,G:G),0,1) )</f>
        <v>102406.249999872</v>
      </c>
      <c r="F7096" s="84">
        <f t="shared" ca="1" si="330"/>
        <v>-4.8930546883400004E-3</v>
      </c>
      <c r="G7096" s="119">
        <f>IF(FilterType="FIR",  PRE_CALC!A7044*Fdata, IF(F_default=1,G7095+(4*Fnotch-0)/8192,G7095+(F_stop-F_start)/8192) )</f>
        <v>220031.249999872</v>
      </c>
      <c r="H7096" s="120">
        <f ca="1">IF(FilterType="FIR", OFFSET(PRE_CALC!B7044,0,DEC_RATE), C7096)</f>
        <v>-129.928485639</v>
      </c>
    </row>
    <row r="7097" spans="2:8" x14ac:dyDescent="0.2">
      <c r="B7097" s="45">
        <f>IF(FilterType="FIR", IF(Extend_fmod, PRE_CALC!I7045*Fm, PRE_CALC!A7045*Fdata), IF(F_default=1,B7096+(4*Fnotch-0)/8192,B7096+(F_stop-F_start)/8192) )</f>
        <v>220062.5</v>
      </c>
      <c r="C7097" s="39">
        <f t="shared" si="331"/>
        <v>-3.9592703554187763</v>
      </c>
      <c r="D7097" s="84">
        <f ca="1">IF(FilterType="FIR", IF(Extend_fmod=1,OFFSET(PRE_CALC!J7045,0,DEC_RATE), OFFSET(PRE_CALC!B7045,0,DEC_RATE)), C7097)</f>
        <v>-129.190881166</v>
      </c>
      <c r="E7097" s="84">
        <f t="shared" ca="1" si="332"/>
        <v>102406.249999872</v>
      </c>
      <c r="F7097" s="84">
        <f t="shared" ca="1" si="330"/>
        <v>-4.8930546883400004E-3</v>
      </c>
      <c r="G7097" s="119">
        <f>IF(FilterType="FIR",  PRE_CALC!A7045*Fdata, IF(F_default=1,G7096+(4*Fnotch-0)/8192,G7096+(F_stop-F_start)/8192) )</f>
        <v>220062.5</v>
      </c>
      <c r="H7097" s="120">
        <f ca="1">IF(FilterType="FIR", OFFSET(PRE_CALC!B7045,0,DEC_RATE), C7097)</f>
        <v>-129.190881166</v>
      </c>
    </row>
    <row r="7098" spans="2:8" x14ac:dyDescent="0.2">
      <c r="B7098" s="45">
        <f>IF(FilterType="FIR", IF(Extend_fmod, PRE_CALC!I7046*Fm, PRE_CALC!A7046*Fdata), IF(F_default=1,B7097+(4*Fnotch-0)/8192,B7097+(F_stop-F_start)/8192) )</f>
        <v>220093.750000128</v>
      </c>
      <c r="C7098" s="39">
        <f t="shared" si="331"/>
        <v>-3.9604130380056457</v>
      </c>
      <c r="D7098" s="84">
        <f ca="1">IF(FilterType="FIR", IF(Extend_fmod=1,OFFSET(PRE_CALC!J7046,0,DEC_RATE), OFFSET(PRE_CALC!B7046,0,DEC_RATE)), C7098)</f>
        <v>-128.510570492</v>
      </c>
      <c r="E7098" s="84">
        <f t="shared" ca="1" si="332"/>
        <v>102406.249999872</v>
      </c>
      <c r="F7098" s="84">
        <f t="shared" ca="1" si="330"/>
        <v>-4.8930546883400004E-3</v>
      </c>
      <c r="G7098" s="119">
        <f>IF(FilterType="FIR",  PRE_CALC!A7046*Fdata, IF(F_default=1,G7097+(4*Fnotch-0)/8192,G7097+(F_stop-F_start)/8192) )</f>
        <v>220093.750000128</v>
      </c>
      <c r="H7098" s="120">
        <f ca="1">IF(FilterType="FIR", OFFSET(PRE_CALC!B7046,0,DEC_RATE), C7098)</f>
        <v>-128.510570492</v>
      </c>
    </row>
    <row r="7099" spans="2:8" x14ac:dyDescent="0.2">
      <c r="B7099" s="45">
        <f>IF(FilterType="FIR", IF(Extend_fmod, PRE_CALC!I7047*Fm, PRE_CALC!A7047*Fdata), IF(F_default=1,B7098+(4*Fnotch-0)/8192,B7098+(F_stop-F_start)/8192) )</f>
        <v>220125</v>
      </c>
      <c r="C7099" s="39">
        <f t="shared" si="331"/>
        <v>-3.9615558934485477</v>
      </c>
      <c r="D7099" s="84">
        <f ca="1">IF(FilterType="FIR", IF(Extend_fmod=1,OFFSET(PRE_CALC!J7047,0,DEC_RATE), OFFSET(PRE_CALC!B7047,0,DEC_RATE)), C7099)</f>
        <v>-127.879576826</v>
      </c>
      <c r="E7099" s="84">
        <f t="shared" ca="1" si="332"/>
        <v>102406.249999872</v>
      </c>
      <c r="F7099" s="84">
        <f t="shared" ca="1" si="330"/>
        <v>-4.8930546883400004E-3</v>
      </c>
      <c r="G7099" s="119">
        <f>IF(FilterType="FIR",  PRE_CALC!A7047*Fdata, IF(F_default=1,G7098+(4*Fnotch-0)/8192,G7098+(F_stop-F_start)/8192) )</f>
        <v>220125</v>
      </c>
      <c r="H7099" s="120">
        <f ca="1">IF(FilterType="FIR", OFFSET(PRE_CALC!B7047,0,DEC_RATE), C7099)</f>
        <v>-127.879576826</v>
      </c>
    </row>
    <row r="7100" spans="2:8" x14ac:dyDescent="0.2">
      <c r="B7100" s="45">
        <f>IF(FilterType="FIR", IF(Extend_fmod, PRE_CALC!I7048*Fm, PRE_CALC!A7048*Fdata), IF(F_default=1,B7099+(4*Fnotch-0)/8192,B7099+(F_stop-F_start)/8192) )</f>
        <v>220156.249999872</v>
      </c>
      <c r="C7100" s="39">
        <f t="shared" si="331"/>
        <v>-3.9626989217616133</v>
      </c>
      <c r="D7100" s="84">
        <f ca="1">IF(FilterType="FIR", IF(Extend_fmod=1,OFFSET(PRE_CALC!J7048,0,DEC_RATE), OFFSET(PRE_CALC!B7048,0,DEC_RATE)), C7100)</f>
        <v>-127.291520694</v>
      </c>
      <c r="E7100" s="84">
        <f t="shared" ca="1" si="332"/>
        <v>102406.249999872</v>
      </c>
      <c r="F7100" s="84">
        <f t="shared" ca="1" si="330"/>
        <v>-4.8930546883400004E-3</v>
      </c>
      <c r="G7100" s="119">
        <f>IF(FilterType="FIR",  PRE_CALC!A7048*Fdata, IF(F_default=1,G7099+(4*Fnotch-0)/8192,G7099+(F_stop-F_start)/8192) )</f>
        <v>220156.249999872</v>
      </c>
      <c r="H7100" s="120">
        <f ca="1">IF(FilterType="FIR", OFFSET(PRE_CALC!B7048,0,DEC_RATE), C7100)</f>
        <v>-127.291520694</v>
      </c>
    </row>
    <row r="7101" spans="2:8" x14ac:dyDescent="0.2">
      <c r="B7101" s="45">
        <f>IF(FilterType="FIR", IF(Extend_fmod, PRE_CALC!I7049*Fm, PRE_CALC!A7049*Fdata), IF(F_default=1,B7100+(4*Fnotch-0)/8192,B7100+(F_stop-F_start)/8192) )</f>
        <v>220187.5</v>
      </c>
      <c r="C7101" s="39">
        <f t="shared" si="331"/>
        <v>-3.963842122959027</v>
      </c>
      <c r="D7101" s="84">
        <f ca="1">IF(FilterType="FIR", IF(Extend_fmod=1,OFFSET(PRE_CALC!J7049,0,DEC_RATE), OFFSET(PRE_CALC!B7049,0,DEC_RATE)), C7101)</f>
        <v>-126.741220023</v>
      </c>
      <c r="E7101" s="84">
        <f t="shared" ca="1" si="332"/>
        <v>102406.249999872</v>
      </c>
      <c r="F7101" s="84">
        <f t="shared" ca="1" si="330"/>
        <v>-4.8930546883400004E-3</v>
      </c>
      <c r="G7101" s="119">
        <f>IF(FilterType="FIR",  PRE_CALC!A7049*Fdata, IF(F_default=1,G7100+(4*Fnotch-0)/8192,G7100+(F_stop-F_start)/8192) )</f>
        <v>220187.5</v>
      </c>
      <c r="H7101" s="120">
        <f ca="1">IF(FilterType="FIR", OFFSET(PRE_CALC!B7049,0,DEC_RATE), C7101)</f>
        <v>-126.741220023</v>
      </c>
    </row>
    <row r="7102" spans="2:8" x14ac:dyDescent="0.2">
      <c r="B7102" s="45">
        <f>IF(FilterType="FIR", IF(Extend_fmod, PRE_CALC!I7050*Fm, PRE_CALC!A7050*Fdata), IF(F_default=1,B7101+(4*Fnotch-0)/8192,B7101+(F_stop-F_start)/8192) )</f>
        <v>220218.750000128</v>
      </c>
      <c r="C7102" s="39">
        <f t="shared" si="331"/>
        <v>-3.9649854970362326</v>
      </c>
      <c r="D7102" s="84">
        <f ca="1">IF(FilterType="FIR", IF(Extend_fmod=1,OFFSET(PRE_CALC!J7050,0,DEC_RATE), OFFSET(PRE_CALC!B7050,0,DEC_RATE)), C7102)</f>
        <v>-126.224408055</v>
      </c>
      <c r="E7102" s="84">
        <f t="shared" ca="1" si="332"/>
        <v>102406.249999872</v>
      </c>
      <c r="F7102" s="84">
        <f t="shared" ca="1" si="330"/>
        <v>-4.8930546883400004E-3</v>
      </c>
      <c r="G7102" s="119">
        <f>IF(FilterType="FIR",  PRE_CALC!A7050*Fdata, IF(F_default=1,G7101+(4*Fnotch-0)/8192,G7101+(F_stop-F_start)/8192) )</f>
        <v>220218.750000128</v>
      </c>
      <c r="H7102" s="120">
        <f ca="1">IF(FilterType="FIR", OFFSET(PRE_CALC!B7050,0,DEC_RATE), C7102)</f>
        <v>-126.224408055</v>
      </c>
    </row>
    <row r="7103" spans="2:8" x14ac:dyDescent="0.2">
      <c r="B7103" s="45">
        <f>IF(FilterType="FIR", IF(Extend_fmod, PRE_CALC!I7051*Fm, PRE_CALC!A7051*Fdata), IF(F_default=1,B7102+(4*Fnotch-0)/8192,B7102+(F_stop-F_start)/8192) )</f>
        <v>220250</v>
      </c>
      <c r="C7103" s="39">
        <f t="shared" si="331"/>
        <v>-3.9661290439886239</v>
      </c>
      <c r="D7103" s="84">
        <f ca="1">IF(FilterType="FIR", IF(Extend_fmod=1,OFFSET(PRE_CALC!J7051,0,DEC_RATE), OFFSET(PRE_CALC!B7051,0,DEC_RATE)), C7103)</f>
        <v>-125.737529755</v>
      </c>
      <c r="E7103" s="84">
        <f t="shared" ca="1" si="332"/>
        <v>102406.249999872</v>
      </c>
      <c r="F7103" s="84">
        <f t="shared" ca="1" si="330"/>
        <v>-4.8930546883400004E-3</v>
      </c>
      <c r="G7103" s="119">
        <f>IF(FilterType="FIR",  PRE_CALC!A7051*Fdata, IF(F_default=1,G7102+(4*Fnotch-0)/8192,G7102+(F_stop-F_start)/8192) )</f>
        <v>220250</v>
      </c>
      <c r="H7103" s="120">
        <f ca="1">IF(FilterType="FIR", OFFSET(PRE_CALC!B7051,0,DEC_RATE), C7103)</f>
        <v>-125.737529755</v>
      </c>
    </row>
    <row r="7104" spans="2:8" x14ac:dyDescent="0.2">
      <c r="B7104" s="45">
        <f>IF(FilterType="FIR", IF(Extend_fmod, PRE_CALC!I7052*Fm, PRE_CALC!A7052*Fdata), IF(F_default=1,B7103+(4*Fnotch-0)/8192,B7103+(F_stop-F_start)/8192) )</f>
        <v>220281.249999872</v>
      </c>
      <c r="C7104" s="39">
        <f t="shared" si="331"/>
        <v>-3.9672727638303984</v>
      </c>
      <c r="D7104" s="84">
        <f ca="1">IF(FilterType="FIR", IF(Extend_fmod=1,OFFSET(PRE_CALC!J7052,0,DEC_RATE), OFFSET(PRE_CALC!B7052,0,DEC_RATE)), C7104)</f>
        <v>-125.27759187300001</v>
      </c>
      <c r="E7104" s="84">
        <f t="shared" ca="1" si="332"/>
        <v>102406.249999872</v>
      </c>
      <c r="F7104" s="84">
        <f t="shared" ca="1" si="330"/>
        <v>-4.8930546883400004E-3</v>
      </c>
      <c r="G7104" s="119">
        <f>IF(FilterType="FIR",  PRE_CALC!A7052*Fdata, IF(F_default=1,G7103+(4*Fnotch-0)/8192,G7103+(F_stop-F_start)/8192) )</f>
        <v>220281.249999872</v>
      </c>
      <c r="H7104" s="120">
        <f ca="1">IF(FilterType="FIR", OFFSET(PRE_CALC!B7052,0,DEC_RATE), C7104)</f>
        <v>-125.27759187300001</v>
      </c>
    </row>
    <row r="7105" spans="2:8" x14ac:dyDescent="0.2">
      <c r="B7105" s="45">
        <f>IF(FilterType="FIR", IF(Extend_fmod, PRE_CALC!I7053*Fm, PRE_CALC!A7053*Fdata), IF(F_default=1,B7104+(4*Fnotch-0)/8192,B7104+(F_stop-F_start)/8192) )</f>
        <v>220312.5</v>
      </c>
      <c r="C7105" s="39">
        <f t="shared" si="331"/>
        <v>-3.9684166565757142</v>
      </c>
      <c r="D7105" s="84">
        <f ca="1">IF(FilterType="FIR", IF(Extend_fmod=1,OFFSET(PRE_CALC!J7053,0,DEC_RATE), OFFSET(PRE_CALC!B7053,0,DEC_RATE)), C7105)</f>
        <v>-124.84205053700001</v>
      </c>
      <c r="E7105" s="84">
        <f t="shared" ca="1" si="332"/>
        <v>102406.249999872</v>
      </c>
      <c r="F7105" s="84">
        <f t="shared" ca="1" si="330"/>
        <v>-4.8930546883400004E-3</v>
      </c>
      <c r="G7105" s="119">
        <f>IF(FilterType="FIR",  PRE_CALC!A7053*Fdata, IF(F_default=1,G7104+(4*Fnotch-0)/8192,G7104+(F_stop-F_start)/8192) )</f>
        <v>220312.5</v>
      </c>
      <c r="H7105" s="120">
        <f ca="1">IF(FilterType="FIR", OFFSET(PRE_CALC!B7053,0,DEC_RATE), C7105)</f>
        <v>-124.84205053700001</v>
      </c>
    </row>
    <row r="7106" spans="2:8" x14ac:dyDescent="0.2">
      <c r="B7106" s="45">
        <f>IF(FilterType="FIR", IF(Extend_fmod, PRE_CALC!I7054*Fm, PRE_CALC!A7054*Fdata), IF(F_default=1,B7105+(4*Fnotch-0)/8192,B7105+(F_stop-F_start)/8192) )</f>
        <v>220343.750000128</v>
      </c>
      <c r="C7106" s="39">
        <f t="shared" si="331"/>
        <v>-3.9695607222200042</v>
      </c>
      <c r="D7106" s="84">
        <f ca="1">IF(FilterType="FIR", IF(Extend_fmod=1,OFFSET(PRE_CALC!J7054,0,DEC_RATE), OFFSET(PRE_CALC!B7054,0,DEC_RATE)), C7106)</f>
        <v>-124.42872565</v>
      </c>
      <c r="E7106" s="84">
        <f t="shared" ca="1" si="332"/>
        <v>102406.249999872</v>
      </c>
      <c r="F7106" s="84">
        <f t="shared" ca="1" si="330"/>
        <v>-4.8930546883400004E-3</v>
      </c>
      <c r="G7106" s="119">
        <f>IF(FilterType="FIR",  PRE_CALC!A7054*Fdata, IF(F_default=1,G7105+(4*Fnotch-0)/8192,G7105+(F_stop-F_start)/8192) )</f>
        <v>220343.750000128</v>
      </c>
      <c r="H7106" s="120">
        <f ca="1">IF(FilterType="FIR", OFFSET(PRE_CALC!B7054,0,DEC_RATE), C7106)</f>
        <v>-124.42872565</v>
      </c>
    </row>
    <row r="7107" spans="2:8" x14ac:dyDescent="0.2">
      <c r="B7107" s="45">
        <f>IF(FilterType="FIR", IF(Extend_fmod, PRE_CALC!I7055*Fm, PRE_CALC!A7055*Fdata), IF(F_default=1,B7106+(4*Fnotch-0)/8192,B7106+(F_stop-F_start)/8192) )</f>
        <v>220375</v>
      </c>
      <c r="C7107" s="39">
        <f t="shared" si="331"/>
        <v>-3.9707049607586864</v>
      </c>
      <c r="D7107" s="84">
        <f ca="1">IF(FilterType="FIR", IF(Extend_fmod=1,OFFSET(PRE_CALC!J7055,0,DEC_RATE), OFFSET(PRE_CALC!B7055,0,DEC_RATE)), C7107)</f>
        <v>-124.03573474700001</v>
      </c>
      <c r="E7107" s="84">
        <f t="shared" ca="1" si="332"/>
        <v>102406.249999872</v>
      </c>
      <c r="F7107" s="84">
        <f t="shared" ca="1" si="330"/>
        <v>-4.8930546883400004E-3</v>
      </c>
      <c r="G7107" s="119">
        <f>IF(FilterType="FIR",  PRE_CALC!A7055*Fdata, IF(F_default=1,G7106+(4*Fnotch-0)/8192,G7106+(F_stop-F_start)/8192) )</f>
        <v>220375</v>
      </c>
      <c r="H7107" s="120">
        <f ca="1">IF(FilterType="FIR", OFFSET(PRE_CALC!B7055,0,DEC_RATE), C7107)</f>
        <v>-124.03573474700001</v>
      </c>
    </row>
    <row r="7108" spans="2:8" x14ac:dyDescent="0.2">
      <c r="B7108" s="45">
        <f>IF(FilterType="FIR", IF(Extend_fmod, PRE_CALC!I7056*Fm, PRE_CALC!A7056*Fdata), IF(F_default=1,B7107+(4*Fnotch-0)/8192,B7107+(F_stop-F_start)/8192) )</f>
        <v>220406.249999872</v>
      </c>
      <c r="C7108" s="39">
        <f t="shared" si="331"/>
        <v>-3.9718493722059445</v>
      </c>
      <c r="D7108" s="84">
        <f ca="1">IF(FilterType="FIR", IF(Extend_fmod=1,OFFSET(PRE_CALC!J7056,0,DEC_RATE), OFFSET(PRE_CALC!B7056,0,DEC_RATE)), C7108)</f>
        <v>-123.661441259</v>
      </c>
      <c r="E7108" s="84">
        <f t="shared" ca="1" si="332"/>
        <v>102406.249999872</v>
      </c>
      <c r="F7108" s="84">
        <f t="shared" ca="1" si="330"/>
        <v>-4.8930546883400004E-3</v>
      </c>
      <c r="G7108" s="119">
        <f>IF(FilterType="FIR",  PRE_CALC!A7056*Fdata, IF(F_default=1,G7107+(4*Fnotch-0)/8192,G7107+(F_stop-F_start)/8192) )</f>
        <v>220406.249999872</v>
      </c>
      <c r="H7108" s="120">
        <f ca="1">IF(FilterType="FIR", OFFSET(PRE_CALC!B7056,0,DEC_RATE), C7108)</f>
        <v>-123.661441259</v>
      </c>
    </row>
    <row r="7109" spans="2:8" x14ac:dyDescent="0.2">
      <c r="B7109" s="45">
        <f>IF(FilterType="FIR", IF(Extend_fmod, PRE_CALC!I7057*Fm, PRE_CALC!A7057*Fdata), IF(F_default=1,B7108+(4*Fnotch-0)/8192,B7108+(F_stop-F_start)/8192) )</f>
        <v>220437.5</v>
      </c>
      <c r="C7109" s="39">
        <f t="shared" si="331"/>
        <v>-3.9729939565759524</v>
      </c>
      <c r="D7109" s="84">
        <f ca="1">IF(FilterType="FIR", IF(Extend_fmod=1,OFFSET(PRE_CALC!J7057,0,DEC_RATE), OFFSET(PRE_CALC!B7057,0,DEC_RATE)), C7109)</f>
        <v>-123.304413557</v>
      </c>
      <c r="E7109" s="84">
        <f t="shared" ca="1" si="332"/>
        <v>102406.249999872</v>
      </c>
      <c r="F7109" s="84">
        <f t="shared" ca="1" si="330"/>
        <v>-4.8930546883400004E-3</v>
      </c>
      <c r="G7109" s="119">
        <f>IF(FilterType="FIR",  PRE_CALC!A7057*Fdata, IF(F_default=1,G7108+(4*Fnotch-0)/8192,G7108+(F_stop-F_start)/8192) )</f>
        <v>220437.5</v>
      </c>
      <c r="H7109" s="120">
        <f ca="1">IF(FilterType="FIR", OFFSET(PRE_CALC!B7057,0,DEC_RATE), C7109)</f>
        <v>-123.304413557</v>
      </c>
    </row>
    <row r="7110" spans="2:8" x14ac:dyDescent="0.2">
      <c r="B7110" s="45">
        <f>IF(FilterType="FIR", IF(Extend_fmod, PRE_CALC!I7058*Fm, PRE_CALC!A7058*Fdata), IF(F_default=1,B7109+(4*Fnotch-0)/8192,B7109+(F_stop-F_start)/8192) )</f>
        <v>220468.750000128</v>
      </c>
      <c r="C7110" s="39">
        <f t="shared" si="331"/>
        <v>-3.9741387138641526</v>
      </c>
      <c r="D7110" s="84">
        <f ca="1">IF(FilterType="FIR", IF(Extend_fmod=1,OFFSET(PRE_CALC!J7058,0,DEC_RATE), OFFSET(PRE_CALC!B7058,0,DEC_RATE)), C7110)</f>
        <v>-122.963392197</v>
      </c>
      <c r="E7110" s="84">
        <f t="shared" ca="1" si="332"/>
        <v>102406.249999872</v>
      </c>
      <c r="F7110" s="84">
        <f t="shared" ca="1" si="330"/>
        <v>-4.8930546883400004E-3</v>
      </c>
      <c r="G7110" s="119">
        <f>IF(FilterType="FIR",  PRE_CALC!A7058*Fdata, IF(F_default=1,G7109+(4*Fnotch-0)/8192,G7109+(F_stop-F_start)/8192) )</f>
        <v>220468.750000128</v>
      </c>
      <c r="H7110" s="120">
        <f ca="1">IF(FilterType="FIR", OFFSET(PRE_CALC!B7058,0,DEC_RATE), C7110)</f>
        <v>-122.963392197</v>
      </c>
    </row>
    <row r="7111" spans="2:8" x14ac:dyDescent="0.2">
      <c r="B7111" s="45">
        <f>IF(FilterType="FIR", IF(Extend_fmod, PRE_CALC!I7059*Fm, PRE_CALC!A7059*Fdata), IF(F_default=1,B7110+(4*Fnotch-0)/8192,B7110+(F_stop-F_start)/8192) )</f>
        <v>220500</v>
      </c>
      <c r="C7111" s="39">
        <f t="shared" si="331"/>
        <v>-3.9752836440659518</v>
      </c>
      <c r="D7111" s="84">
        <f ca="1">IF(FilterType="FIR", IF(Extend_fmod=1,OFFSET(PRE_CALC!J7059,0,DEC_RATE), OFFSET(PRE_CALC!B7059,0,DEC_RATE)), C7111)</f>
        <v>-122.637263467</v>
      </c>
      <c r="E7111" s="84">
        <f t="shared" ca="1" si="332"/>
        <v>102406.249999872</v>
      </c>
      <c r="F7111" s="84">
        <f t="shared" ca="1" si="330"/>
        <v>-4.8930546883400004E-3</v>
      </c>
      <c r="G7111" s="119">
        <f>IF(FilterType="FIR",  PRE_CALC!A7059*Fdata, IF(F_default=1,G7110+(4*Fnotch-0)/8192,G7110+(F_stop-F_start)/8192) )</f>
        <v>220500</v>
      </c>
      <c r="H7111" s="120">
        <f ca="1">IF(FilterType="FIR", OFFSET(PRE_CALC!B7059,0,DEC_RATE), C7111)</f>
        <v>-122.637263467</v>
      </c>
    </row>
    <row r="7112" spans="2:8" x14ac:dyDescent="0.2">
      <c r="B7112" s="45">
        <f>IF(FilterType="FIR", IF(Extend_fmod, PRE_CALC!I7060*Fm, PRE_CALC!A7060*Fdata), IF(F_default=1,B7111+(4*Fnotch-0)/8192,B7111+(F_stop-F_start)/8192) )</f>
        <v>220531.249999872</v>
      </c>
      <c r="C7112" s="39">
        <f t="shared" si="331"/>
        <v>-3.9764287471955435</v>
      </c>
      <c r="D7112" s="84">
        <f ca="1">IF(FilterType="FIR", IF(Extend_fmod=1,OFFSET(PRE_CALC!J7060,0,DEC_RATE), OFFSET(PRE_CALC!B7060,0,DEC_RATE)), C7112)</f>
        <v>-122.325037837</v>
      </c>
      <c r="E7112" s="84">
        <f t="shared" ca="1" si="332"/>
        <v>102406.249999872</v>
      </c>
      <c r="F7112" s="84">
        <f t="shared" ca="1" si="330"/>
        <v>-4.8930546883400004E-3</v>
      </c>
      <c r="G7112" s="119">
        <f>IF(FilterType="FIR",  PRE_CALC!A7060*Fdata, IF(F_default=1,G7111+(4*Fnotch-0)/8192,G7111+(F_stop-F_start)/8192) )</f>
        <v>220531.249999872</v>
      </c>
      <c r="H7112" s="120">
        <f ca="1">IF(FilterType="FIR", OFFSET(PRE_CALC!B7060,0,DEC_RATE), C7112)</f>
        <v>-122.325037837</v>
      </c>
    </row>
    <row r="7113" spans="2:8" x14ac:dyDescent="0.2">
      <c r="B7113" s="45">
        <f>IF(FilterType="FIR", IF(Extend_fmod, PRE_CALC!I7061*Fm, PRE_CALC!A7061*Fdata), IF(F_default=1,B7112+(4*Fnotch-0)/8192,B7112+(F_stop-F_start)/8192) )</f>
        <v>220562.5</v>
      </c>
      <c r="C7113" s="39">
        <f t="shared" si="331"/>
        <v>-3.9775740232671257</v>
      </c>
      <c r="D7113" s="84">
        <f ca="1">IF(FilterType="FIR", IF(Extend_fmod=1,OFFSET(PRE_CALC!J7061,0,DEC_RATE), OFFSET(PRE_CALC!B7061,0,DEC_RATE)), C7113)</f>
        <v>-122.025832263</v>
      </c>
      <c r="E7113" s="84">
        <f t="shared" ca="1" si="332"/>
        <v>102406.249999872</v>
      </c>
      <c r="F7113" s="84">
        <f t="shared" ca="1" si="330"/>
        <v>-4.8930546883400004E-3</v>
      </c>
      <c r="G7113" s="119">
        <f>IF(FilterType="FIR",  PRE_CALC!A7061*Fdata, IF(F_default=1,G7112+(4*Fnotch-0)/8192,G7112+(F_stop-F_start)/8192) )</f>
        <v>220562.5</v>
      </c>
      <c r="H7113" s="120">
        <f ca="1">IF(FilterType="FIR", OFFSET(PRE_CALC!B7061,0,DEC_RATE), C7113)</f>
        <v>-122.025832263</v>
      </c>
    </row>
    <row r="7114" spans="2:8" x14ac:dyDescent="0.2">
      <c r="B7114" s="45">
        <f>IF(FilterType="FIR", IF(Extend_fmod, PRE_CALC!I7062*Fm, PRE_CALC!A7062*Fdata), IF(F_default=1,B7113+(4*Fnotch-0)/8192,B7113+(F_stop-F_start)/8192) )</f>
        <v>220593.750000128</v>
      </c>
      <c r="C7114" s="39">
        <f t="shared" si="331"/>
        <v>-3.9787194722761017</v>
      </c>
      <c r="D7114" s="84">
        <f ca="1">IF(FilterType="FIR", IF(Extend_fmod=1,OFFSET(PRE_CALC!J7062,0,DEC_RATE), OFFSET(PRE_CALC!B7062,0,DEC_RATE)), C7114)</f>
        <v>-121.738855535</v>
      </c>
      <c r="E7114" s="84">
        <f t="shared" ca="1" si="332"/>
        <v>102406.249999872</v>
      </c>
      <c r="F7114" s="84">
        <f t="shared" ca="1" si="330"/>
        <v>-4.8930546883400004E-3</v>
      </c>
      <c r="G7114" s="119">
        <f>IF(FilterType="FIR",  PRE_CALC!A7062*Fdata, IF(F_default=1,G7113+(4*Fnotch-0)/8192,G7113+(F_stop-F_start)/8192) )</f>
        <v>220593.750000128</v>
      </c>
      <c r="H7114" s="120">
        <f ca="1">IF(FilterType="FIR", OFFSET(PRE_CALC!B7062,0,DEC_RATE), C7114)</f>
        <v>-121.738855535</v>
      </c>
    </row>
    <row r="7115" spans="2:8" x14ac:dyDescent="0.2">
      <c r="B7115" s="45">
        <f>IF(FilterType="FIR", IF(Extend_fmod, PRE_CALC!I7063*Fm, PRE_CALC!A7063*Fdata), IF(F_default=1,B7114+(4*Fnotch-0)/8192,B7114+(F_stop-F_start)/8192) )</f>
        <v>220625</v>
      </c>
      <c r="C7115" s="39">
        <f t="shared" si="331"/>
        <v>-3.9798650942179066</v>
      </c>
      <c r="D7115" s="84">
        <f ca="1">IF(FilterType="FIR", IF(Extend_fmod=1,OFFSET(PRE_CALC!J7063,0,DEC_RATE), OFFSET(PRE_CALC!B7063,0,DEC_RATE)), C7115)</f>
        <v>-121.46339608300001</v>
      </c>
      <c r="E7115" s="84">
        <f t="shared" ca="1" si="332"/>
        <v>102406.249999872</v>
      </c>
      <c r="F7115" s="84">
        <f t="shared" ca="1" si="330"/>
        <v>-4.8930546883400004E-3</v>
      </c>
      <c r="G7115" s="119">
        <f>IF(FilterType="FIR",  PRE_CALC!A7063*Fdata, IF(F_default=1,G7114+(4*Fnotch-0)/8192,G7114+(F_stop-F_start)/8192) )</f>
        <v>220625</v>
      </c>
      <c r="H7115" s="120">
        <f ca="1">IF(FilterType="FIR", OFFSET(PRE_CALC!B7063,0,DEC_RATE), C7115)</f>
        <v>-121.46339608300001</v>
      </c>
    </row>
    <row r="7116" spans="2:8" x14ac:dyDescent="0.2">
      <c r="B7116" s="45">
        <f>IF(FilterType="FIR", IF(Extend_fmod, PRE_CALC!I7064*Fm, PRE_CALC!A7064*Fdata), IF(F_default=1,B7115+(4*Fnotch-0)/8192,B7115+(F_stop-F_start)/8192) )</f>
        <v>220656.249999872</v>
      </c>
      <c r="C7116" s="39">
        <f t="shared" si="331"/>
        <v>-3.9810108891067468</v>
      </c>
      <c r="D7116" s="84">
        <f ca="1">IF(FilterType="FIR", IF(Extend_fmod=1,OFFSET(PRE_CALC!J7064,0,DEC_RATE), OFFSET(PRE_CALC!B7064,0,DEC_RATE)), C7116)</f>
        <v>-121.198811736</v>
      </c>
      <c r="E7116" s="84">
        <f t="shared" ca="1" si="332"/>
        <v>102406.249999872</v>
      </c>
      <c r="F7116" s="84">
        <f t="shared" ca="1" si="330"/>
        <v>-4.8930546883400004E-3</v>
      </c>
      <c r="G7116" s="119">
        <f>IF(FilterType="FIR",  PRE_CALC!A7064*Fdata, IF(F_default=1,G7115+(4*Fnotch-0)/8192,G7115+(F_stop-F_start)/8192) )</f>
        <v>220656.249999872</v>
      </c>
      <c r="H7116" s="120">
        <f ca="1">IF(FilterType="FIR", OFFSET(PRE_CALC!B7064,0,DEC_RATE), C7116)</f>
        <v>-121.198811736</v>
      </c>
    </row>
    <row r="7117" spans="2:8" x14ac:dyDescent="0.2">
      <c r="B7117" s="45">
        <f>IF(FilterType="FIR", IF(Extend_fmod, PRE_CALC!I7065*Fm, PRE_CALC!A7065*Fdata), IF(F_default=1,B7116+(4*Fnotch-0)/8192,B7116+(F_stop-F_start)/8192) )</f>
        <v>220687.5</v>
      </c>
      <c r="C7117" s="39">
        <f t="shared" si="331"/>
        <v>-3.9821568569568013</v>
      </c>
      <c r="D7117" s="84">
        <f ca="1">IF(FilterType="FIR", IF(Extend_fmod=1,OFFSET(PRE_CALC!J7065,0,DEC_RATE), OFFSET(PRE_CALC!B7065,0,DEC_RATE)), C7117)</f>
        <v>-120.94452109700001</v>
      </c>
      <c r="E7117" s="84">
        <f t="shared" ca="1" si="332"/>
        <v>102406.249999872</v>
      </c>
      <c r="F7117" s="84">
        <f t="shared" ca="1" si="330"/>
        <v>-4.8930546883400004E-3</v>
      </c>
      <c r="G7117" s="119">
        <f>IF(FilterType="FIR",  PRE_CALC!A7065*Fdata, IF(F_default=1,G7116+(4*Fnotch-0)/8192,G7116+(F_stop-F_start)/8192) )</f>
        <v>220687.5</v>
      </c>
      <c r="H7117" s="120">
        <f ca="1">IF(FilterType="FIR", OFFSET(PRE_CALC!B7065,0,DEC_RATE), C7117)</f>
        <v>-120.94452109700001</v>
      </c>
    </row>
    <row r="7118" spans="2:8" x14ac:dyDescent="0.2">
      <c r="B7118" s="45">
        <f>IF(FilterType="FIR", IF(Extend_fmod, PRE_CALC!I7066*Fm, PRE_CALC!A7066*Fdata), IF(F_default=1,B7117+(4*Fnotch-0)/8192,B7117+(F_stop-F_start)/8192) )</f>
        <v>220718.750000128</v>
      </c>
      <c r="C7118" s="39">
        <f t="shared" si="331"/>
        <v>-3.9833029977634986</v>
      </c>
      <c r="D7118" s="84">
        <f ca="1">IF(FilterType="FIR", IF(Extend_fmod=1,OFFSET(PRE_CALC!J7066,0,DEC_RATE), OFFSET(PRE_CALC!B7066,0,DEC_RATE)), C7118)</f>
        <v>-120.69999621300001</v>
      </c>
      <c r="E7118" s="84">
        <f t="shared" ca="1" si="332"/>
        <v>102406.249999872</v>
      </c>
      <c r="F7118" s="84">
        <f t="shared" ca="1" si="330"/>
        <v>-4.8930546883400004E-3</v>
      </c>
      <c r="G7118" s="119">
        <f>IF(FilterType="FIR",  PRE_CALC!A7066*Fdata, IF(F_default=1,G7117+(4*Fnotch-0)/8192,G7117+(F_stop-F_start)/8192) )</f>
        <v>220718.750000128</v>
      </c>
      <c r="H7118" s="120">
        <f ca="1">IF(FilterType="FIR", OFFSET(PRE_CALC!B7066,0,DEC_RATE), C7118)</f>
        <v>-120.69999621300001</v>
      </c>
    </row>
    <row r="7119" spans="2:8" x14ac:dyDescent="0.2">
      <c r="B7119" s="45">
        <f>IF(FilterType="FIR", IF(Extend_fmod, PRE_CALC!I7067*Fm, PRE_CALC!A7067*Fdata), IF(F_default=1,B7118+(4*Fnotch-0)/8192,B7118+(F_stop-F_start)/8192) )</f>
        <v>220750</v>
      </c>
      <c r="C7119" s="39">
        <f t="shared" si="331"/>
        <v>-3.9844493115222579</v>
      </c>
      <c r="D7119" s="84">
        <f ca="1">IF(FilterType="FIR", IF(Extend_fmod=1,OFFSET(PRE_CALC!J7067,0,DEC_RATE), OFFSET(PRE_CALC!B7067,0,DEC_RATE)), C7119)</f>
        <v>-120.464756334</v>
      </c>
      <c r="E7119" s="84">
        <f t="shared" ca="1" si="332"/>
        <v>102406.249999872</v>
      </c>
      <c r="F7119" s="84">
        <f t="shared" ca="1" si="330"/>
        <v>-4.8930546883400004E-3</v>
      </c>
      <c r="G7119" s="119">
        <f>IF(FilterType="FIR",  PRE_CALC!A7067*Fdata, IF(F_default=1,G7118+(4*Fnotch-0)/8192,G7118+(F_stop-F_start)/8192) )</f>
        <v>220750</v>
      </c>
      <c r="H7119" s="120">
        <f ca="1">IF(FilterType="FIR", OFFSET(PRE_CALC!B7067,0,DEC_RATE), C7119)</f>
        <v>-120.464756334</v>
      </c>
    </row>
    <row r="7120" spans="2:8" x14ac:dyDescent="0.2">
      <c r="B7120" s="45">
        <f>IF(FilterType="FIR", IF(Extend_fmod, PRE_CALC!I7068*Fm, PRE_CALC!A7068*Fdata), IF(F_default=1,B7119+(4*Fnotch-0)/8192,B7119+(F_stop-F_start)/8192) )</f>
        <v>220781.249999872</v>
      </c>
      <c r="C7120" s="39">
        <f t="shared" si="331"/>
        <v>-3.9855957982472896</v>
      </c>
      <c r="D7120" s="84">
        <f ca="1">IF(FilterType="FIR", IF(Extend_fmod=1,OFFSET(PRE_CALC!J7068,0,DEC_RATE), OFFSET(PRE_CALC!B7068,0,DEC_RATE)), C7120)</f>
        <v>-120.23836256</v>
      </c>
      <c r="E7120" s="84">
        <f t="shared" ca="1" si="332"/>
        <v>102406.249999872</v>
      </c>
      <c r="F7120" s="84">
        <f t="shared" ca="1" si="330"/>
        <v>-4.8930546883400004E-3</v>
      </c>
      <c r="G7120" s="119">
        <f>IF(FilterType="FIR",  PRE_CALC!A7068*Fdata, IF(F_default=1,G7119+(4*Fnotch-0)/8192,G7119+(F_stop-F_start)/8192) )</f>
        <v>220781.249999872</v>
      </c>
      <c r="H7120" s="120">
        <f ca="1">IF(FilterType="FIR", OFFSET(PRE_CALC!B7068,0,DEC_RATE), C7120)</f>
        <v>-120.23836256</v>
      </c>
    </row>
    <row r="7121" spans="2:8" x14ac:dyDescent="0.2">
      <c r="B7121" s="45">
        <f>IF(FilterType="FIR", IF(Extend_fmod, PRE_CALC!I7069*Fm, PRE_CALC!A7069*Fdata), IF(F_default=1,B7120+(4*Fnotch-0)/8192,B7120+(F_stop-F_start)/8192) )</f>
        <v>220812.5</v>
      </c>
      <c r="C7121" s="39">
        <f t="shared" si="331"/>
        <v>-3.9867424579527979</v>
      </c>
      <c r="D7121" s="84">
        <f ca="1">IF(FilterType="FIR", IF(Extend_fmod=1,OFFSET(PRE_CALC!J7069,0,DEC_RATE), OFFSET(PRE_CALC!B7069,0,DEC_RATE)), C7121)</f>
        <v>-120.020413232</v>
      </c>
      <c r="E7121" s="84">
        <f t="shared" ca="1" si="332"/>
        <v>102406.249999872</v>
      </c>
      <c r="F7121" s="84">
        <f t="shared" ca="1" si="330"/>
        <v>-4.8930546883400004E-3</v>
      </c>
      <c r="G7121" s="119">
        <f>IF(FilterType="FIR",  PRE_CALC!A7069*Fdata, IF(F_default=1,G7120+(4*Fnotch-0)/8192,G7120+(F_stop-F_start)/8192) )</f>
        <v>220812.5</v>
      </c>
      <c r="H7121" s="120">
        <f ca="1">IF(FilterType="FIR", OFFSET(PRE_CALC!B7069,0,DEC_RATE), C7121)</f>
        <v>-120.020413232</v>
      </c>
    </row>
    <row r="7122" spans="2:8" x14ac:dyDescent="0.2">
      <c r="B7122" s="45">
        <f>IF(FilterType="FIR", IF(Extend_fmod, PRE_CALC!I7070*Fm, PRE_CALC!A7070*Fdata), IF(F_default=1,B7121+(4*Fnotch-0)/8192,B7121+(F_stop-F_start)/8192) )</f>
        <v>220843.750000128</v>
      </c>
      <c r="C7122" s="39">
        <f t="shared" si="331"/>
        <v>-3.9878892906342012</v>
      </c>
      <c r="D7122" s="84">
        <f ca="1">IF(FilterType="FIR", IF(Extend_fmod=1,OFFSET(PRE_CALC!J7070,0,DEC_RATE), OFFSET(PRE_CALC!B7070,0,DEC_RATE)), C7122)</f>
        <v>-119.810539951</v>
      </c>
      <c r="E7122" s="84">
        <f t="shared" ca="1" si="332"/>
        <v>102406.249999872</v>
      </c>
      <c r="F7122" s="84">
        <f t="shared" ca="1" si="330"/>
        <v>-4.8930546883400004E-3</v>
      </c>
      <c r="G7122" s="119">
        <f>IF(FilterType="FIR",  PRE_CALC!A7070*Fdata, IF(F_default=1,G7121+(4*Fnotch-0)/8192,G7121+(F_stop-F_start)/8192) )</f>
        <v>220843.750000128</v>
      </c>
      <c r="H7122" s="120">
        <f ca="1">IF(FilterType="FIR", OFFSET(PRE_CALC!B7070,0,DEC_RATE), C7122)</f>
        <v>-119.810539951</v>
      </c>
    </row>
    <row r="7123" spans="2:8" x14ac:dyDescent="0.2">
      <c r="B7123" s="45">
        <f>IF(FilterType="FIR", IF(Extend_fmod, PRE_CALC!I7071*Fm, PRE_CALC!A7071*Fdata), IF(F_default=1,B7122+(4*Fnotch-0)/8192,B7122+(F_stop-F_start)/8192) )</f>
        <v>220875</v>
      </c>
      <c r="C7123" s="39">
        <f t="shared" si="331"/>
        <v>-3.9890362962869275</v>
      </c>
      <c r="D7123" s="84">
        <f ca="1">IF(FilterType="FIR", IF(Extend_fmod=1,OFFSET(PRE_CALC!J7071,0,DEC_RATE), OFFSET(PRE_CALC!B7071,0,DEC_RATE)), C7123)</f>
        <v>-119.60840411700001</v>
      </c>
      <c r="E7123" s="84">
        <f t="shared" ca="1" si="332"/>
        <v>102406.249999872</v>
      </c>
      <c r="F7123" s="84">
        <f t="shared" ca="1" si="330"/>
        <v>-4.8930546883400004E-3</v>
      </c>
      <c r="G7123" s="119">
        <f>IF(FilterType="FIR",  PRE_CALC!A7071*Fdata, IF(F_default=1,G7122+(4*Fnotch-0)/8192,G7122+(F_stop-F_start)/8192) )</f>
        <v>220875</v>
      </c>
      <c r="H7123" s="120">
        <f ca="1">IF(FilterType="FIR", OFFSET(PRE_CALC!B7071,0,DEC_RATE), C7123)</f>
        <v>-119.60840411700001</v>
      </c>
    </row>
    <row r="7124" spans="2:8" x14ac:dyDescent="0.2">
      <c r="B7124" s="45">
        <f>IF(FilterType="FIR", IF(Extend_fmod, PRE_CALC!I7072*Fm, PRE_CALC!A7072*Fdata), IF(F_default=1,B7123+(4*Fnotch-0)/8192,B7123+(F_stop-F_start)/8192) )</f>
        <v>220906.249999872</v>
      </c>
      <c r="C7124" s="39">
        <f t="shared" si="331"/>
        <v>-3.9901834749251792</v>
      </c>
      <c r="D7124" s="84">
        <f ca="1">IF(FilterType="FIR", IF(Extend_fmod=1,OFFSET(PRE_CALC!J7072,0,DEC_RATE), OFFSET(PRE_CALC!B7072,0,DEC_RATE)), C7124)</f>
        <v>-119.413693917</v>
      </c>
      <c r="E7124" s="84">
        <f t="shared" ca="1" si="332"/>
        <v>102406.249999872</v>
      </c>
      <c r="F7124" s="84">
        <f t="shared" ca="1" si="330"/>
        <v>-4.8930546883400004E-3</v>
      </c>
      <c r="G7124" s="119">
        <f>IF(FilterType="FIR",  PRE_CALC!A7072*Fdata, IF(F_default=1,G7123+(4*Fnotch-0)/8192,G7123+(F_stop-F_start)/8192) )</f>
        <v>220906.249999872</v>
      </c>
      <c r="H7124" s="120">
        <f ca="1">IF(FilterType="FIR", OFFSET(PRE_CALC!B7072,0,DEC_RATE), C7124)</f>
        <v>-119.413693917</v>
      </c>
    </row>
    <row r="7125" spans="2:8" x14ac:dyDescent="0.2">
      <c r="B7125" s="45">
        <f>IF(FilterType="FIR", IF(Extend_fmod, PRE_CALC!I7073*Fm, PRE_CALC!A7073*Fdata), IF(F_default=1,B7124+(4*Fnotch-0)/8192,B7124+(F_stop-F_start)/8192) )</f>
        <v>220937.5</v>
      </c>
      <c r="C7125" s="39">
        <f t="shared" si="331"/>
        <v>-3.9913308265631731</v>
      </c>
      <c r="D7125" s="84">
        <f ca="1">IF(FilterType="FIR", IF(Extend_fmod=1,OFFSET(PRE_CALC!J7073,0,DEC_RATE), OFFSET(PRE_CALC!B7073,0,DEC_RATE)), C7125)</f>
        <v>-119.226121687</v>
      </c>
      <c r="E7125" s="84">
        <f t="shared" ca="1" si="332"/>
        <v>102406.249999872</v>
      </c>
      <c r="F7125" s="84">
        <f t="shared" ca="1" si="330"/>
        <v>-4.8930546883400004E-3</v>
      </c>
      <c r="G7125" s="119">
        <f>IF(FilterType="FIR",  PRE_CALC!A7073*Fdata, IF(F_default=1,G7124+(4*Fnotch-0)/8192,G7124+(F_stop-F_start)/8192) )</f>
        <v>220937.5</v>
      </c>
      <c r="H7125" s="120">
        <f ca="1">IF(FilterType="FIR", OFFSET(PRE_CALC!B7073,0,DEC_RATE), C7125)</f>
        <v>-119.226121687</v>
      </c>
    </row>
    <row r="7126" spans="2:8" x14ac:dyDescent="0.2">
      <c r="B7126" s="45">
        <f>IF(FilterType="FIR", IF(Extend_fmod, PRE_CALC!I7074*Fm, PRE_CALC!A7074*Fdata), IF(F_default=1,B7125+(4*Fnotch-0)/8192,B7125+(F_stop-F_start)/8192) )</f>
        <v>220968.750000128</v>
      </c>
      <c r="C7126" s="39">
        <f t="shared" si="331"/>
        <v>-3.9924783511963371</v>
      </c>
      <c r="D7126" s="84">
        <f ca="1">IF(FilterType="FIR", IF(Extend_fmod=1,OFFSET(PRE_CALC!J7074,0,DEC_RATE), OFFSET(PRE_CALC!B7074,0,DEC_RATE)), C7126)</f>
        <v>-119.045421602</v>
      </c>
      <c r="E7126" s="84">
        <f t="shared" ca="1" si="332"/>
        <v>102406.249999872</v>
      </c>
      <c r="F7126" s="84">
        <f t="shared" ca="1" si="330"/>
        <v>-4.8930546883400004E-3</v>
      </c>
      <c r="G7126" s="119">
        <f>IF(FilterType="FIR",  PRE_CALC!A7074*Fdata, IF(F_default=1,G7125+(4*Fnotch-0)/8192,G7125+(F_stop-F_start)/8192) )</f>
        <v>220968.750000128</v>
      </c>
      <c r="H7126" s="120">
        <f ca="1">IF(FilterType="FIR", OFFSET(PRE_CALC!B7074,0,DEC_RATE), C7126)</f>
        <v>-119.045421602</v>
      </c>
    </row>
    <row r="7127" spans="2:8" x14ac:dyDescent="0.2">
      <c r="B7127" s="45">
        <f>IF(FilterType="FIR", IF(Extend_fmod, PRE_CALC!I7075*Fm, PRE_CALC!A7075*Fdata), IF(F_default=1,B7126+(4*Fnotch-0)/8192,B7126+(F_stop-F_start)/8192) )</f>
        <v>221000</v>
      </c>
      <c r="C7127" s="39">
        <f t="shared" si="331"/>
        <v>-3.993626048820083</v>
      </c>
      <c r="D7127" s="84">
        <f ca="1">IF(FilterType="FIR", IF(Extend_fmod=1,OFFSET(PRE_CALC!J7075,0,DEC_RATE), OFFSET(PRE_CALC!B7075,0,DEC_RATE)), C7127)</f>
        <v>-118.871347634</v>
      </c>
      <c r="E7127" s="84">
        <f t="shared" ca="1" si="332"/>
        <v>102406.249999872</v>
      </c>
      <c r="F7127" s="84">
        <f t="shared" ca="1" si="330"/>
        <v>-4.8930546883400004E-3</v>
      </c>
      <c r="G7127" s="119">
        <f>IF(FilterType="FIR",  PRE_CALC!A7075*Fdata, IF(F_default=1,G7126+(4*Fnotch-0)/8192,G7126+(F_stop-F_start)/8192) )</f>
        <v>221000</v>
      </c>
      <c r="H7127" s="120">
        <f ca="1">IF(FilterType="FIR", OFFSET(PRE_CALC!B7075,0,DEC_RATE), C7127)</f>
        <v>-118.871347634</v>
      </c>
    </row>
    <row r="7128" spans="2:8" x14ac:dyDescent="0.2">
      <c r="B7128" s="45">
        <f>IF(FilterType="FIR", IF(Extend_fmod, PRE_CALC!I7076*Fm, PRE_CALC!A7076*Fdata), IF(F_default=1,B7127+(4*Fnotch-0)/8192,B7127+(F_stop-F_start)/8192) )</f>
        <v>221031.249999872</v>
      </c>
      <c r="C7128" s="39">
        <f t="shared" si="331"/>
        <v>-3.994773919448618</v>
      </c>
      <c r="D7128" s="84">
        <f ca="1">IF(FilterType="FIR", IF(Extend_fmod=1,OFFSET(PRE_CALC!J7076,0,DEC_RATE), OFFSET(PRE_CALC!B7076,0,DEC_RATE)), C7128)</f>
        <v>-118.703671759</v>
      </c>
      <c r="E7128" s="84">
        <f t="shared" ca="1" si="332"/>
        <v>102406.249999872</v>
      </c>
      <c r="F7128" s="84">
        <f t="shared" ca="1" si="330"/>
        <v>-4.8930546883400004E-3</v>
      </c>
      <c r="G7128" s="119">
        <f>IF(FilterType="FIR",  PRE_CALC!A7076*Fdata, IF(F_default=1,G7127+(4*Fnotch-0)/8192,G7127+(F_stop-F_start)/8192) )</f>
        <v>221031.249999872</v>
      </c>
      <c r="H7128" s="120">
        <f ca="1">IF(FilterType="FIR", OFFSET(PRE_CALC!B7076,0,DEC_RATE), C7128)</f>
        <v>-118.703671759</v>
      </c>
    </row>
    <row r="7129" spans="2:8" x14ac:dyDescent="0.2">
      <c r="B7129" s="45">
        <f>IF(FilterType="FIR", IF(Extend_fmod, PRE_CALC!I7077*Fm, PRE_CALC!A7077*Fdata), IF(F_default=1,B7128+(4*Fnotch-0)/8192,B7128+(F_stop-F_start)/8192) )</f>
        <v>221062.5</v>
      </c>
      <c r="C7129" s="39">
        <f t="shared" si="331"/>
        <v>-3.9959219630961988</v>
      </c>
      <c r="D7129" s="84">
        <f ca="1">IF(FilterType="FIR", IF(Extend_fmod=1,OFFSET(PRE_CALC!J7077,0,DEC_RATE), OFFSET(PRE_CALC!B7077,0,DEC_RATE)), C7129)</f>
        <v>-118.54218236</v>
      </c>
      <c r="E7129" s="84">
        <f t="shared" ca="1" si="332"/>
        <v>102406.249999872</v>
      </c>
      <c r="F7129" s="84">
        <f t="shared" ca="1" si="330"/>
        <v>-4.8930546883400004E-3</v>
      </c>
      <c r="G7129" s="119">
        <f>IF(FilterType="FIR",  PRE_CALC!A7077*Fdata, IF(F_default=1,G7128+(4*Fnotch-0)/8192,G7128+(F_stop-F_start)/8192) )</f>
        <v>221062.5</v>
      </c>
      <c r="H7129" s="120">
        <f ca="1">IF(FilterType="FIR", OFFSET(PRE_CALC!B7077,0,DEC_RATE), C7129)</f>
        <v>-118.54218236</v>
      </c>
    </row>
    <row r="7130" spans="2:8" x14ac:dyDescent="0.2">
      <c r="B7130" s="45">
        <f>IF(FilterType="FIR", IF(Extend_fmod, PRE_CALC!I7078*Fm, PRE_CALC!A7078*Fdata), IF(F_default=1,B7129+(4*Fnotch-0)/8192,B7129+(F_stop-F_start)/8192) )</f>
        <v>221093.750000128</v>
      </c>
      <c r="C7130" s="39">
        <f t="shared" si="331"/>
        <v>-3.9970701797582144</v>
      </c>
      <c r="D7130" s="84">
        <f ca="1">IF(FilterType="FIR", IF(Extend_fmod=1,OFFSET(PRE_CALC!J7078,0,DEC_RATE), OFFSET(PRE_CALC!B7078,0,DEC_RATE)), C7130)</f>
        <v>-118.386682816</v>
      </c>
      <c r="E7130" s="84">
        <f t="shared" ca="1" si="332"/>
        <v>102406.249999872</v>
      </c>
      <c r="F7130" s="84">
        <f t="shared" ca="1" si="330"/>
        <v>-4.8930546883400004E-3</v>
      </c>
      <c r="G7130" s="119">
        <f>IF(FilterType="FIR",  PRE_CALC!A7078*Fdata, IF(F_default=1,G7129+(4*Fnotch-0)/8192,G7129+(F_stop-F_start)/8192) )</f>
        <v>221093.750000128</v>
      </c>
      <c r="H7130" s="120">
        <f ca="1">IF(FilterType="FIR", OFFSET(PRE_CALC!B7078,0,DEC_RATE), C7130)</f>
        <v>-118.386682816</v>
      </c>
    </row>
    <row r="7131" spans="2:8" x14ac:dyDescent="0.2">
      <c r="B7131" s="45">
        <f>IF(FilterType="FIR", IF(Extend_fmod, PRE_CALC!I7079*Fm, PRE_CALC!A7079*Fdata), IF(F_default=1,B7130+(4*Fnotch-0)/8192,B7130+(F_stop-F_start)/8192) )</f>
        <v>221125</v>
      </c>
      <c r="C7131" s="39">
        <f t="shared" si="331"/>
        <v>-3.998218569430088</v>
      </c>
      <c r="D7131" s="84">
        <f ca="1">IF(FilterType="FIR", IF(Extend_fmod=1,OFFSET(PRE_CALC!J7079,0,DEC_RATE), OFFSET(PRE_CALC!B7079,0,DEC_RATE)), C7131)</f>
        <v>-118.23699023899999</v>
      </c>
      <c r="E7131" s="84">
        <f t="shared" ca="1" si="332"/>
        <v>102406.249999872</v>
      </c>
      <c r="F7131" s="84">
        <f t="shared" ca="1" si="330"/>
        <v>-4.8930546883400004E-3</v>
      </c>
      <c r="G7131" s="119">
        <f>IF(FilterType="FIR",  PRE_CALC!A7079*Fdata, IF(F_default=1,G7130+(4*Fnotch-0)/8192,G7130+(F_stop-F_start)/8192) )</f>
        <v>221125</v>
      </c>
      <c r="H7131" s="120">
        <f ca="1">IF(FilterType="FIR", OFFSET(PRE_CALC!B7079,0,DEC_RATE), C7131)</f>
        <v>-118.23699023899999</v>
      </c>
    </row>
    <row r="7132" spans="2:8" x14ac:dyDescent="0.2">
      <c r="B7132" s="45">
        <f>IF(FilterType="FIR", IF(Extend_fmod, PRE_CALC!I7080*Fm, PRE_CALC!A7080*Fdata), IF(F_default=1,B7131+(4*Fnotch-0)/8192,B7131+(F_stop-F_start)/8192) )</f>
        <v>221156.249999872</v>
      </c>
      <c r="C7132" s="39">
        <f t="shared" si="331"/>
        <v>-3.9993671321260567</v>
      </c>
      <c r="D7132" s="84">
        <f ca="1">IF(FilterType="FIR", IF(Extend_fmod=1,OFFSET(PRE_CALC!J7080,0,DEC_RATE), OFFSET(PRE_CALC!B7080,0,DEC_RATE)), C7132)</f>
        <v>-118.092934351</v>
      </c>
      <c r="E7132" s="84">
        <f t="shared" ca="1" si="332"/>
        <v>102406.249999872</v>
      </c>
      <c r="F7132" s="84">
        <f t="shared" ca="1" si="330"/>
        <v>-4.8930546883400004E-3</v>
      </c>
      <c r="G7132" s="119">
        <f>IF(FilterType="FIR",  PRE_CALC!A7080*Fdata, IF(F_default=1,G7131+(4*Fnotch-0)/8192,G7131+(F_stop-F_start)/8192) )</f>
        <v>221156.249999872</v>
      </c>
      <c r="H7132" s="120">
        <f ca="1">IF(FilterType="FIR", OFFSET(PRE_CALC!B7080,0,DEC_RATE), C7132)</f>
        <v>-118.092934351</v>
      </c>
    </row>
    <row r="7133" spans="2:8" x14ac:dyDescent="0.2">
      <c r="B7133" s="45">
        <f>IF(FilterType="FIR", IF(Extend_fmod, PRE_CALC!I7081*Fm, PRE_CALC!A7081*Fdata), IF(F_default=1,B7132+(4*Fnotch-0)/8192,B7132+(F_stop-F_start)/8192) )</f>
        <v>221187.5</v>
      </c>
      <c r="C7133" s="39">
        <f t="shared" si="331"/>
        <v>-4.0005158678603516</v>
      </c>
      <c r="D7133" s="84">
        <f ca="1">IF(FilterType="FIR", IF(Extend_fmod=1,OFFSET(PRE_CALC!J7081,0,DEC_RATE), OFFSET(PRE_CALC!B7081,0,DEC_RATE)), C7133)</f>
        <v>-117.95435648199999</v>
      </c>
      <c r="E7133" s="84">
        <f t="shared" ca="1" si="332"/>
        <v>102406.249999872</v>
      </c>
      <c r="F7133" s="84">
        <f t="shared" ca="1" si="330"/>
        <v>-4.8930546883400004E-3</v>
      </c>
      <c r="G7133" s="119">
        <f>IF(FilterType="FIR",  PRE_CALC!A7081*Fdata, IF(F_default=1,G7132+(4*Fnotch-0)/8192,G7132+(F_stop-F_start)/8192) )</f>
        <v>221187.5</v>
      </c>
      <c r="H7133" s="120">
        <f ca="1">IF(FilterType="FIR", OFFSET(PRE_CALC!B7081,0,DEC_RATE), C7133)</f>
        <v>-117.95435648199999</v>
      </c>
    </row>
    <row r="7134" spans="2:8" x14ac:dyDescent="0.2">
      <c r="B7134" s="45">
        <f>IF(FilterType="FIR", IF(Extend_fmod, PRE_CALC!I7082*Fm, PRE_CALC!A7082*Fdata), IF(F_default=1,B7133+(4*Fnotch-0)/8192,B7133+(F_stop-F_start)/8192) )</f>
        <v>221218.750000128</v>
      </c>
      <c r="C7134" s="39">
        <f t="shared" si="331"/>
        <v>-4.0016647766283988</v>
      </c>
      <c r="D7134" s="84">
        <f ca="1">IF(FilterType="FIR", IF(Extend_fmod=1,OFFSET(PRE_CALC!J7082,0,DEC_RATE), OFFSET(PRE_CALC!B7082,0,DEC_RATE)), C7134)</f>
        <v>-117.82110866399999</v>
      </c>
      <c r="E7134" s="84">
        <f t="shared" ca="1" si="332"/>
        <v>102406.249999872</v>
      </c>
      <c r="F7134" s="84">
        <f t="shared" ca="1" si="330"/>
        <v>-4.8930546883400004E-3</v>
      </c>
      <c r="G7134" s="119">
        <f>IF(FilterType="FIR",  PRE_CALC!A7082*Fdata, IF(F_default=1,G7133+(4*Fnotch-0)/8192,G7133+(F_stop-F_start)/8192) )</f>
        <v>221218.750000128</v>
      </c>
      <c r="H7134" s="120">
        <f ca="1">IF(FilterType="FIR", OFFSET(PRE_CALC!B7082,0,DEC_RATE), C7134)</f>
        <v>-117.82110866399999</v>
      </c>
    </row>
    <row r="7135" spans="2:8" x14ac:dyDescent="0.2">
      <c r="B7135" s="45">
        <f>IF(FilterType="FIR", IF(Extend_fmod, PRE_CALC!I7083*Fm, PRE_CALC!A7083*Fdata), IF(F_default=1,B7134+(4*Fnotch-0)/8192,B7134+(F_stop-F_start)/8192) )</f>
        <v>221250</v>
      </c>
      <c r="C7135" s="39">
        <f t="shared" si="331"/>
        <v>-4.0028138584255908</v>
      </c>
      <c r="D7135" s="84">
        <f ca="1">IF(FilterType="FIR", IF(Extend_fmod=1,OFFSET(PRE_CALC!J7083,0,DEC_RATE), OFFSET(PRE_CALC!B7083,0,DEC_RATE)), C7135)</f>
        <v>-117.693052825</v>
      </c>
      <c r="E7135" s="84">
        <f t="shared" ca="1" si="332"/>
        <v>102406.249999872</v>
      </c>
      <c r="F7135" s="84">
        <f t="shared" ca="1" si="330"/>
        <v>-4.8930546883400004E-3</v>
      </c>
      <c r="G7135" s="119">
        <f>IF(FilterType="FIR",  PRE_CALC!A7083*Fdata, IF(F_default=1,G7134+(4*Fnotch-0)/8192,G7134+(F_stop-F_start)/8192) )</f>
        <v>221250</v>
      </c>
      <c r="H7135" s="120">
        <f ca="1">IF(FilterType="FIR", OFFSET(PRE_CALC!B7083,0,DEC_RATE), C7135)</f>
        <v>-117.693052825</v>
      </c>
    </row>
    <row r="7136" spans="2:8" x14ac:dyDescent="0.2">
      <c r="B7136" s="45">
        <f>IF(FilterType="FIR", IF(Extend_fmod, PRE_CALC!I7084*Fm, PRE_CALC!A7084*Fdata), IF(F_default=1,B7135+(4*Fnotch-0)/8192,B7135+(F_stop-F_start)/8192) )</f>
        <v>221281.249999872</v>
      </c>
      <c r="C7136" s="39">
        <f t="shared" si="331"/>
        <v>-4.003963113266173</v>
      </c>
      <c r="D7136" s="84">
        <f ca="1">IF(FilterType="FIR", IF(Extend_fmod=1,OFFSET(PRE_CALC!J7084,0,DEC_RATE), OFFSET(PRE_CALC!B7084,0,DEC_RATE)), C7136)</f>
        <v>-117.57006006</v>
      </c>
      <c r="E7136" s="84">
        <f t="shared" ca="1" si="332"/>
        <v>102406.249999872</v>
      </c>
      <c r="F7136" s="84">
        <f t="shared" ca="1" si="330"/>
        <v>-4.8930546883400004E-3</v>
      </c>
      <c r="G7136" s="119">
        <f>IF(FilterType="FIR",  PRE_CALC!A7084*Fdata, IF(F_default=1,G7135+(4*Fnotch-0)/8192,G7135+(F_stop-F_start)/8192) )</f>
        <v>221281.249999872</v>
      </c>
      <c r="H7136" s="120">
        <f ca="1">IF(FilterType="FIR", OFFSET(PRE_CALC!B7084,0,DEC_RATE), C7136)</f>
        <v>-117.57006006</v>
      </c>
    </row>
    <row r="7137" spans="2:8" x14ac:dyDescent="0.2">
      <c r="B7137" s="45">
        <f>IF(FilterType="FIR", IF(Extend_fmod, PRE_CALC!I7085*Fm, PRE_CALC!A7085*Fdata), IF(F_default=1,B7136+(4*Fnotch-0)/8192,B7136+(F_stop-F_start)/8192) )</f>
        <v>221312.5</v>
      </c>
      <c r="C7137" s="39">
        <f t="shared" si="331"/>
        <v>-4.0051125411644026</v>
      </c>
      <c r="D7137" s="84">
        <f ca="1">IF(FilterType="FIR", IF(Extend_fmod=1,OFFSET(PRE_CALC!J7085,0,DEC_RATE), OFFSET(PRE_CALC!B7085,0,DEC_RATE)), C7137)</f>
        <v>-117.452009972</v>
      </c>
      <c r="E7137" s="84">
        <f t="shared" ca="1" si="332"/>
        <v>102406.249999872</v>
      </c>
      <c r="F7137" s="84">
        <f t="shared" ca="1" si="330"/>
        <v>-4.8930546883400004E-3</v>
      </c>
      <c r="G7137" s="119">
        <f>IF(FilterType="FIR",  PRE_CALC!A7085*Fdata, IF(F_default=1,G7136+(4*Fnotch-0)/8192,G7136+(F_stop-F_start)/8192) )</f>
        <v>221312.5</v>
      </c>
      <c r="H7137" s="120">
        <f ca="1">IF(FilterType="FIR", OFFSET(PRE_CALC!B7085,0,DEC_RATE), C7137)</f>
        <v>-117.452009972</v>
      </c>
    </row>
    <row r="7138" spans="2:8" x14ac:dyDescent="0.2">
      <c r="B7138" s="45">
        <f>IF(FilterType="FIR", IF(Extend_fmod, PRE_CALC!I7086*Fm, PRE_CALC!A7086*Fdata), IF(F_default=1,B7137+(4*Fnotch-0)/8192,B7137+(F_stop-F_start)/8192) )</f>
        <v>221343.750000128</v>
      </c>
      <c r="C7138" s="39">
        <f t="shared" si="331"/>
        <v>-4.0062621421156699</v>
      </c>
      <c r="D7138" s="84">
        <f ca="1">IF(FilterType="FIR", IF(Extend_fmod=1,OFFSET(PRE_CALC!J7086,0,DEC_RATE), OFFSET(PRE_CALC!B7086,0,DEC_RATE)), C7138)</f>
        <v>-117.33879008700001</v>
      </c>
      <c r="E7138" s="84">
        <f t="shared" ca="1" si="332"/>
        <v>102406.249999872</v>
      </c>
      <c r="F7138" s="84">
        <f t="shared" ca="1" si="330"/>
        <v>-4.8930546883400004E-3</v>
      </c>
      <c r="G7138" s="119">
        <f>IF(FilterType="FIR",  PRE_CALC!A7086*Fdata, IF(F_default=1,G7137+(4*Fnotch-0)/8192,G7137+(F_stop-F_start)/8192) )</f>
        <v>221343.750000128</v>
      </c>
      <c r="H7138" s="120">
        <f ca="1">IF(FilterType="FIR", OFFSET(PRE_CALC!B7086,0,DEC_RATE), C7138)</f>
        <v>-117.33879008700001</v>
      </c>
    </row>
    <row r="7139" spans="2:8" x14ac:dyDescent="0.2">
      <c r="B7139" s="45">
        <f>IF(FilterType="FIR", IF(Extend_fmod, PRE_CALC!I7087*Fm, PRE_CALC!A7087*Fdata), IF(F_default=1,B7138+(4*Fnotch-0)/8192,B7138+(F_stop-F_start)/8192) )</f>
        <v>221375</v>
      </c>
      <c r="C7139" s="39">
        <f t="shared" si="331"/>
        <v>-4.0074119161154105</v>
      </c>
      <c r="D7139" s="84">
        <f ca="1">IF(FilterType="FIR", IF(Extend_fmod=1,OFFSET(PRE_CALC!J7087,0,DEC_RATE), OFFSET(PRE_CALC!B7087,0,DEC_RATE)), C7139)</f>
        <v>-117.230295306</v>
      </c>
      <c r="E7139" s="84">
        <f t="shared" ca="1" si="332"/>
        <v>102406.249999872</v>
      </c>
      <c r="F7139" s="84">
        <f t="shared" ca="1" si="330"/>
        <v>-4.8930546883400004E-3</v>
      </c>
      <c r="G7139" s="119">
        <f>IF(FilterType="FIR",  PRE_CALC!A7087*Fdata, IF(F_default=1,G7138+(4*Fnotch-0)/8192,G7138+(F_stop-F_start)/8192) )</f>
        <v>221375</v>
      </c>
      <c r="H7139" s="120">
        <f ca="1">IF(FilterType="FIR", OFFSET(PRE_CALC!B7087,0,DEC_RATE), C7139)</f>
        <v>-117.230295306</v>
      </c>
    </row>
    <row r="7140" spans="2:8" x14ac:dyDescent="0.2">
      <c r="B7140" s="45">
        <f>IF(FilterType="FIR", IF(Extend_fmod, PRE_CALC!I7088*Fm, PRE_CALC!A7088*Fdata), IF(F_default=1,B7139+(4*Fnotch-0)/8192,B7139+(F_stop-F_start)/8192) )</f>
        <v>221406.249999872</v>
      </c>
      <c r="C7140" s="39">
        <f t="shared" si="331"/>
        <v>-4.0085618631778592</v>
      </c>
      <c r="D7140" s="84">
        <f ca="1">IF(FilterType="FIR", IF(Extend_fmod=1,OFFSET(PRE_CALC!J7088,0,DEC_RATE), OFFSET(PRE_CALC!B7088,0,DEC_RATE)), C7140)</f>
        <v>-117.126427432</v>
      </c>
      <c r="E7140" s="84">
        <f t="shared" ca="1" si="332"/>
        <v>102406.249999872</v>
      </c>
      <c r="F7140" s="84">
        <f t="shared" ca="1" si="330"/>
        <v>-4.8930546883400004E-3</v>
      </c>
      <c r="G7140" s="119">
        <f>IF(FilterType="FIR",  PRE_CALC!A7088*Fdata, IF(F_default=1,G7139+(4*Fnotch-0)/8192,G7139+(F_stop-F_start)/8192) )</f>
        <v>221406.249999872</v>
      </c>
      <c r="H7140" s="120">
        <f ca="1">IF(FilterType="FIR", OFFSET(PRE_CALC!B7088,0,DEC_RATE), C7140)</f>
        <v>-117.126427432</v>
      </c>
    </row>
    <row r="7141" spans="2:8" x14ac:dyDescent="0.2">
      <c r="B7141" s="45">
        <f>IF(FilterType="FIR", IF(Extend_fmod, PRE_CALC!I7089*Fm, PRE_CALC!A7089*Fdata), IF(F_default=1,B7140+(4*Fnotch-0)/8192,B7140+(F_stop-F_start)/8192) )</f>
        <v>221437.5</v>
      </c>
      <c r="C7141" s="39">
        <f t="shared" si="331"/>
        <v>-4.0097119833172599</v>
      </c>
      <c r="D7141" s="84">
        <f ca="1">IF(FilterType="FIR", IF(Extend_fmod=1,OFFSET(PRE_CALC!J7089,0,DEC_RATE), OFFSET(PRE_CALC!B7089,0,DEC_RATE)), C7141)</f>
        <v>-117.027094722</v>
      </c>
      <c r="E7141" s="84">
        <f t="shared" ca="1" si="332"/>
        <v>102406.249999872</v>
      </c>
      <c r="F7141" s="84">
        <f t="shared" ca="1" si="330"/>
        <v>-4.8930546883400004E-3</v>
      </c>
      <c r="G7141" s="119">
        <f>IF(FilterType="FIR",  PRE_CALC!A7089*Fdata, IF(F_default=1,G7140+(4*Fnotch-0)/8192,G7140+(F_stop-F_start)/8192) )</f>
        <v>221437.5</v>
      </c>
      <c r="H7141" s="120">
        <f ca="1">IF(FilterType="FIR", OFFSET(PRE_CALC!B7089,0,DEC_RATE), C7141)</f>
        <v>-117.027094722</v>
      </c>
    </row>
    <row r="7142" spans="2:8" x14ac:dyDescent="0.2">
      <c r="B7142" s="45">
        <f>IF(FilterType="FIR", IF(Extend_fmod, PRE_CALC!I7090*Fm, PRE_CALC!A7090*Fdata), IF(F_default=1,B7141+(4*Fnotch-0)/8192,B7141+(F_stop-F_start)/8192) )</f>
        <v>221468.750000128</v>
      </c>
      <c r="C7142" s="39">
        <f t="shared" si="331"/>
        <v>-4.0108622765290409</v>
      </c>
      <c r="D7142" s="84">
        <f ca="1">IF(FilterType="FIR", IF(Extend_fmod=1,OFFSET(PRE_CALC!J7090,0,DEC_RATE), OFFSET(PRE_CALC!B7090,0,DEC_RATE)), C7142)</f>
        <v>-116.932211495</v>
      </c>
      <c r="E7142" s="84">
        <f t="shared" ca="1" si="332"/>
        <v>102406.249999872</v>
      </c>
      <c r="F7142" s="84">
        <f t="shared" ca="1" si="330"/>
        <v>-4.8930546883400004E-3</v>
      </c>
      <c r="G7142" s="119">
        <f>IF(FilterType="FIR",  PRE_CALC!A7090*Fdata, IF(F_default=1,G7141+(4*Fnotch-0)/8192,G7141+(F_stop-F_start)/8192) )</f>
        <v>221468.750000128</v>
      </c>
      <c r="H7142" s="120">
        <f ca="1">IF(FilterType="FIR", OFFSET(PRE_CALC!B7090,0,DEC_RATE), C7142)</f>
        <v>-116.932211495</v>
      </c>
    </row>
    <row r="7143" spans="2:8" x14ac:dyDescent="0.2">
      <c r="B7143" s="45">
        <f>IF(FilterType="FIR", IF(Extend_fmod, PRE_CALC!I7091*Fm, PRE_CALC!A7091*Fdata), IF(F_default=1,B7142+(4*Fnotch-0)/8192,B7142+(F_stop-F_start)/8192) )</f>
        <v>221500</v>
      </c>
      <c r="C7143" s="39">
        <f t="shared" si="331"/>
        <v>-4.012012742808607</v>
      </c>
      <c r="D7143" s="84">
        <f ca="1">IF(FilterType="FIR", IF(Extend_fmod=1,OFFSET(PRE_CALC!J7091,0,DEC_RATE), OFFSET(PRE_CALC!B7091,0,DEC_RATE)), C7143)</f>
        <v>-116.841697764</v>
      </c>
      <c r="E7143" s="84">
        <f t="shared" ca="1" si="332"/>
        <v>102406.249999872</v>
      </c>
      <c r="F7143" s="84">
        <f t="shared" ca="1" si="330"/>
        <v>-4.8930546883400004E-3</v>
      </c>
      <c r="G7143" s="119">
        <f>IF(FilterType="FIR",  PRE_CALC!A7091*Fdata, IF(F_default=1,G7142+(4*Fnotch-0)/8192,G7142+(F_stop-F_start)/8192) )</f>
        <v>221500</v>
      </c>
      <c r="H7143" s="120">
        <f ca="1">IF(FilterType="FIR", OFFSET(PRE_CALC!B7091,0,DEC_RATE), C7143)</f>
        <v>-116.841697764</v>
      </c>
    </row>
    <row r="7144" spans="2:8" x14ac:dyDescent="0.2">
      <c r="B7144" s="45">
        <f>IF(FilterType="FIR", IF(Extend_fmod, PRE_CALC!I7092*Fm, PRE_CALC!A7092*Fdata), IF(F_default=1,B7143+(4*Fnotch-0)/8192,B7143+(F_stop-F_start)/8192) )</f>
        <v>221531.249999872</v>
      </c>
      <c r="C7144" s="39">
        <f t="shared" si="331"/>
        <v>-4.0131633821702231</v>
      </c>
      <c r="D7144" s="84">
        <f ca="1">IF(FilterType="FIR", IF(Extend_fmod=1,OFFSET(PRE_CALC!J7092,0,DEC_RATE), OFFSET(PRE_CALC!B7092,0,DEC_RATE)), C7144)</f>
        <v>-116.755478908</v>
      </c>
      <c r="E7144" s="84">
        <f t="shared" ca="1" si="332"/>
        <v>102406.249999872</v>
      </c>
      <c r="F7144" s="84">
        <f t="shared" ca="1" si="330"/>
        <v>-4.8930546883400004E-3</v>
      </c>
      <c r="G7144" s="119">
        <f>IF(FilterType="FIR",  PRE_CALC!A7092*Fdata, IF(F_default=1,G7143+(4*Fnotch-0)/8192,G7143+(F_stop-F_start)/8192) )</f>
        <v>221531.249999872</v>
      </c>
      <c r="H7144" s="120">
        <f ca="1">IF(FilterType="FIR", OFFSET(PRE_CALC!B7092,0,DEC_RATE), C7144)</f>
        <v>-116.755478908</v>
      </c>
    </row>
    <row r="7145" spans="2:8" x14ac:dyDescent="0.2">
      <c r="B7145" s="45">
        <f>IF(FilterType="FIR", IF(Extend_fmod, PRE_CALC!I7093*Fm, PRE_CALC!A7093*Fdata), IF(F_default=1,B7144+(4*Fnotch-0)/8192,B7144+(F_stop-F_start)/8192) )</f>
        <v>221562.5</v>
      </c>
      <c r="C7145" s="39">
        <f t="shared" si="331"/>
        <v>-4.0143141946281471</v>
      </c>
      <c r="D7145" s="84">
        <f ca="1">IF(FilterType="FIR", IF(Extend_fmod=1,OFFSET(PRE_CALC!J7093,0,DEC_RATE), OFFSET(PRE_CALC!B7093,0,DEC_RATE)), C7145)</f>
        <v>-116.673485379</v>
      </c>
      <c r="E7145" s="84">
        <f t="shared" ca="1" si="332"/>
        <v>102406.249999872</v>
      </c>
      <c r="F7145" s="84">
        <f t="shared" ca="1" si="330"/>
        <v>-4.8930546883400004E-3</v>
      </c>
      <c r="G7145" s="119">
        <f>IF(FilterType="FIR",  PRE_CALC!A7093*Fdata, IF(F_default=1,G7144+(4*Fnotch-0)/8192,G7144+(F_stop-F_start)/8192) )</f>
        <v>221562.5</v>
      </c>
      <c r="H7145" s="120">
        <f ca="1">IF(FilterType="FIR", OFFSET(PRE_CALC!B7093,0,DEC_RATE), C7145)</f>
        <v>-116.673485379</v>
      </c>
    </row>
    <row r="7146" spans="2:8" x14ac:dyDescent="0.2">
      <c r="B7146" s="45">
        <f>IF(FilterType="FIR", IF(Extend_fmod, PRE_CALC!I7094*Fm, PRE_CALC!A7094*Fdata), IF(F_default=1,B7145+(4*Fnotch-0)/8192,B7145+(F_stop-F_start)/8192) )</f>
        <v>221593.750000128</v>
      </c>
      <c r="C7146" s="39">
        <f t="shared" si="331"/>
        <v>-4.0154651801777588</v>
      </c>
      <c r="D7146" s="84">
        <f ca="1">IF(FilterType="FIR", IF(Extend_fmod=1,OFFSET(PRE_CALC!J7094,0,DEC_RATE), OFFSET(PRE_CALC!B7094,0,DEC_RATE)), C7146)</f>
        <v>-116.595652422</v>
      </c>
      <c r="E7146" s="84">
        <f t="shared" ca="1" si="332"/>
        <v>102406.249999872</v>
      </c>
      <c r="F7146" s="84">
        <f t="shared" ca="1" si="330"/>
        <v>-4.8930546883400004E-3</v>
      </c>
      <c r="G7146" s="119">
        <f>IF(FilterType="FIR",  PRE_CALC!A7094*Fdata, IF(F_default=1,G7145+(4*Fnotch-0)/8192,G7145+(F_stop-F_start)/8192) )</f>
        <v>221593.750000128</v>
      </c>
      <c r="H7146" s="120">
        <f ca="1">IF(FilterType="FIR", OFFSET(PRE_CALC!B7094,0,DEC_RATE), C7146)</f>
        <v>-116.595652422</v>
      </c>
    </row>
    <row r="7147" spans="2:8" x14ac:dyDescent="0.2">
      <c r="B7147" s="45">
        <f>IF(FilterType="FIR", IF(Extend_fmod, PRE_CALC!I7095*Fm, PRE_CALC!A7095*Fdata), IF(F_default=1,B7146+(4*Fnotch-0)/8192,B7146+(F_stop-F_start)/8192) )</f>
        <v>221625</v>
      </c>
      <c r="C7147" s="39">
        <f t="shared" si="331"/>
        <v>-4.0166163388145142</v>
      </c>
      <c r="D7147" s="84">
        <f ca="1">IF(FilterType="FIR", IF(Extend_fmod=1,OFFSET(PRE_CALC!J7095,0,DEC_RATE), OFFSET(PRE_CALC!B7095,0,DEC_RATE)), C7147)</f>
        <v>-116.521919833</v>
      </c>
      <c r="E7147" s="84">
        <f t="shared" ca="1" si="332"/>
        <v>102406.249999872</v>
      </c>
      <c r="F7147" s="84">
        <f t="shared" ca="1" si="330"/>
        <v>-4.8930546883400004E-3</v>
      </c>
      <c r="G7147" s="119">
        <f>IF(FilterType="FIR",  PRE_CALC!A7095*Fdata, IF(F_default=1,G7146+(4*Fnotch-0)/8192,G7146+(F_stop-F_start)/8192) )</f>
        <v>221625</v>
      </c>
      <c r="H7147" s="120">
        <f ca="1">IF(FilterType="FIR", OFFSET(PRE_CALC!B7095,0,DEC_RATE), C7147)</f>
        <v>-116.521919833</v>
      </c>
    </row>
    <row r="7148" spans="2:8" x14ac:dyDescent="0.2">
      <c r="B7148" s="45">
        <f>IF(FilterType="FIR", IF(Extend_fmod, PRE_CALC!I7096*Fm, PRE_CALC!A7096*Fdata), IF(F_default=1,B7147+(4*Fnotch-0)/8192,B7147+(F_stop-F_start)/8192) )</f>
        <v>221656.249999872</v>
      </c>
      <c r="C7148" s="39">
        <f t="shared" si="331"/>
        <v>-4.0177676705526455</v>
      </c>
      <c r="D7148" s="84">
        <f ca="1">IF(FilterType="FIR", IF(Extend_fmod=1,OFFSET(PRE_CALC!J7096,0,DEC_RATE), OFFSET(PRE_CALC!B7096,0,DEC_RATE)), C7148)</f>
        <v>-116.452231733</v>
      </c>
      <c r="E7148" s="84">
        <f t="shared" ca="1" si="332"/>
        <v>102406.249999872</v>
      </c>
      <c r="F7148" s="84">
        <f t="shared" ca="1" si="330"/>
        <v>-4.8930546883400004E-3</v>
      </c>
      <c r="G7148" s="119">
        <f>IF(FilterType="FIR",  PRE_CALC!A7096*Fdata, IF(F_default=1,G7147+(4*Fnotch-0)/8192,G7147+(F_stop-F_start)/8192) )</f>
        <v>221656.249999872</v>
      </c>
      <c r="H7148" s="120">
        <f ca="1">IF(FilterType="FIR", OFFSET(PRE_CALC!B7096,0,DEC_RATE), C7148)</f>
        <v>-116.452231733</v>
      </c>
    </row>
    <row r="7149" spans="2:8" x14ac:dyDescent="0.2">
      <c r="B7149" s="45">
        <f>IF(FilterType="FIR", IF(Extend_fmod, PRE_CALC!I7097*Fm, PRE_CALC!A7097*Fdata), IF(F_default=1,B7148+(4*Fnotch-0)/8192,B7148+(F_stop-F_start)/8192) )</f>
        <v>221687.5</v>
      </c>
      <c r="C7149" s="39">
        <f t="shared" si="331"/>
        <v>-4.0189191754064364</v>
      </c>
      <c r="D7149" s="84">
        <f ca="1">IF(FilterType="FIR", IF(Extend_fmod=1,OFFSET(PRE_CALC!J7097,0,DEC_RATE), OFFSET(PRE_CALC!B7097,0,DEC_RATE)), C7149)</f>
        <v>-116.386536365</v>
      </c>
      <c r="E7149" s="84">
        <f t="shared" ca="1" si="332"/>
        <v>102406.249999872</v>
      </c>
      <c r="F7149" s="84">
        <f t="shared" ca="1" si="330"/>
        <v>-4.8930546883400004E-3</v>
      </c>
      <c r="G7149" s="119">
        <f>IF(FilterType="FIR",  PRE_CALC!A7097*Fdata, IF(F_default=1,G7148+(4*Fnotch-0)/8192,G7148+(F_stop-F_start)/8192) )</f>
        <v>221687.5</v>
      </c>
      <c r="H7149" s="120">
        <f ca="1">IF(FilterType="FIR", OFFSET(PRE_CALC!B7097,0,DEC_RATE), C7149)</f>
        <v>-116.386536365</v>
      </c>
    </row>
    <row r="7150" spans="2:8" x14ac:dyDescent="0.2">
      <c r="B7150" s="45">
        <f>IF(FilterType="FIR", IF(Extend_fmod, PRE_CALC!I7098*Fm, PRE_CALC!A7098*Fdata), IF(F_default=1,B7149+(4*Fnotch-0)/8192,B7149+(F_stop-F_start)/8192) )</f>
        <v>221718.750000128</v>
      </c>
      <c r="C7150" s="39">
        <f t="shared" si="331"/>
        <v>-4.0200708533712977</v>
      </c>
      <c r="D7150" s="84">
        <f ca="1">IF(FilterType="FIR", IF(Extend_fmod=1,OFFSET(PRE_CALC!J7098,0,DEC_RATE), OFFSET(PRE_CALC!B7098,0,DEC_RATE)), C7150)</f>
        <v>-116.324785906</v>
      </c>
      <c r="E7150" s="84">
        <f t="shared" ca="1" si="332"/>
        <v>102406.249999872</v>
      </c>
      <c r="F7150" s="84">
        <f t="shared" ca="1" si="330"/>
        <v>-4.8930546883400004E-3</v>
      </c>
      <c r="G7150" s="119">
        <f>IF(FilterType="FIR",  PRE_CALC!A7098*Fdata, IF(F_default=1,G7149+(4*Fnotch-0)/8192,G7149+(F_stop-F_start)/8192) )</f>
        <v>221718.750000128</v>
      </c>
      <c r="H7150" s="120">
        <f ca="1">IF(FilterType="FIR", OFFSET(PRE_CALC!B7098,0,DEC_RATE), C7150)</f>
        <v>-116.324785906</v>
      </c>
    </row>
    <row r="7151" spans="2:8" x14ac:dyDescent="0.2">
      <c r="B7151" s="45">
        <f>IF(FilterType="FIR", IF(Extend_fmod, PRE_CALC!I7099*Fm, PRE_CALC!A7099*Fdata), IF(F_default=1,B7150+(4*Fnotch-0)/8192,B7150+(F_stop-F_start)/8192) )</f>
        <v>221750</v>
      </c>
      <c r="C7151" s="39">
        <f t="shared" si="331"/>
        <v>-4.0212227044426267</v>
      </c>
      <c r="D7151" s="84">
        <f ca="1">IF(FilterType="FIR", IF(Extend_fmod=1,OFFSET(PRE_CALC!J7099,0,DEC_RATE), OFFSET(PRE_CALC!B7099,0,DEC_RATE)), C7151)</f>
        <v>-116.26693630600001</v>
      </c>
      <c r="E7151" s="84">
        <f t="shared" ca="1" si="332"/>
        <v>102406.249999872</v>
      </c>
      <c r="F7151" s="84">
        <f t="shared" ca="1" si="330"/>
        <v>-4.8930546883400004E-3</v>
      </c>
      <c r="G7151" s="119">
        <f>IF(FilterType="FIR",  PRE_CALC!A7099*Fdata, IF(F_default=1,G7150+(4*Fnotch-0)/8192,G7150+(F_stop-F_start)/8192) )</f>
        <v>221750</v>
      </c>
      <c r="H7151" s="120">
        <f ca="1">IF(FilterType="FIR", OFFSET(PRE_CALC!B7099,0,DEC_RATE), C7151)</f>
        <v>-116.26693630600001</v>
      </c>
    </row>
    <row r="7152" spans="2:8" x14ac:dyDescent="0.2">
      <c r="B7152" s="45">
        <f>IF(FilterType="FIR", IF(Extend_fmod, PRE_CALC!I7100*Fm, PRE_CALC!A7100*Fdata), IF(F_default=1,B7151+(4*Fnotch-0)/8192,B7151+(F_stop-F_start)/8192) )</f>
        <v>221781.249999872</v>
      </c>
      <c r="C7152" s="39">
        <f t="shared" si="331"/>
        <v>-4.0223747286346976</v>
      </c>
      <c r="D7152" s="84">
        <f ca="1">IF(FilterType="FIR", IF(Extend_fmod=1,OFFSET(PRE_CALC!J7100,0,DEC_RATE), OFFSET(PRE_CALC!B7100,0,DEC_RATE)), C7152)</f>
        <v>-116.212947128</v>
      </c>
      <c r="E7152" s="84">
        <f t="shared" ca="1" si="332"/>
        <v>102406.249999872</v>
      </c>
      <c r="F7152" s="84">
        <f t="shared" ca="1" si="330"/>
        <v>-4.8930546883400004E-3</v>
      </c>
      <c r="G7152" s="119">
        <f>IF(FilterType="FIR",  PRE_CALC!A7100*Fdata, IF(F_default=1,G7151+(4*Fnotch-0)/8192,G7151+(F_stop-F_start)/8192) )</f>
        <v>221781.249999872</v>
      </c>
      <c r="H7152" s="120">
        <f ca="1">IF(FilterType="FIR", OFFSET(PRE_CALC!B7100,0,DEC_RATE), C7152)</f>
        <v>-116.212947128</v>
      </c>
    </row>
    <row r="7153" spans="2:8" x14ac:dyDescent="0.2">
      <c r="B7153" s="45">
        <f>IF(FilterType="FIR", IF(Extend_fmod, PRE_CALC!I7101*Fm, PRE_CALC!A7101*Fdata), IF(F_default=1,B7152+(4*Fnotch-0)/8192,B7152+(F_stop-F_start)/8192) )</f>
        <v>221812.5</v>
      </c>
      <c r="C7153" s="39">
        <f t="shared" si="331"/>
        <v>-4.0235269259618125</v>
      </c>
      <c r="D7153" s="84">
        <f ca="1">IF(FilterType="FIR", IF(Extend_fmod=1,OFFSET(PRE_CALC!J7101,0,DEC_RATE), OFFSET(PRE_CALC!B7101,0,DEC_RATE)), C7153)</f>
        <v>-116.16278141799999</v>
      </c>
      <c r="E7153" s="84">
        <f t="shared" ca="1" si="332"/>
        <v>102406.249999872</v>
      </c>
      <c r="F7153" s="84">
        <f t="shared" ca="1" si="330"/>
        <v>-4.8930546883400004E-3</v>
      </c>
      <c r="G7153" s="119">
        <f>IF(FilterType="FIR",  PRE_CALC!A7101*Fdata, IF(F_default=1,G7152+(4*Fnotch-0)/8192,G7152+(F_stop-F_start)/8192) )</f>
        <v>221812.5</v>
      </c>
      <c r="H7153" s="120">
        <f ca="1">IF(FilterType="FIR", OFFSET(PRE_CALC!B7101,0,DEC_RATE), C7153)</f>
        <v>-116.16278141799999</v>
      </c>
    </row>
    <row r="7154" spans="2:8" x14ac:dyDescent="0.2">
      <c r="B7154" s="45">
        <f>IF(FilterType="FIR", IF(Extend_fmod, PRE_CALC!I7102*Fm, PRE_CALC!A7102*Fdata), IF(F_default=1,B7153+(4*Fnotch-0)/8192,B7153+(F_stop-F_start)/8192) )</f>
        <v>221843.750000128</v>
      </c>
      <c r="C7154" s="39">
        <f t="shared" si="331"/>
        <v>-4.0246792964193441</v>
      </c>
      <c r="D7154" s="84">
        <f ca="1">IF(FilterType="FIR", IF(Extend_fmod=1,OFFSET(PRE_CALC!J7102,0,DEC_RATE), OFFSET(PRE_CALC!B7102,0,DEC_RATE)), C7154)</f>
        <v>-116.11640558000001</v>
      </c>
      <c r="E7154" s="84">
        <f t="shared" ca="1" si="332"/>
        <v>102406.249999872</v>
      </c>
      <c r="F7154" s="84">
        <f t="shared" ca="1" si="330"/>
        <v>-4.8930546883400004E-3</v>
      </c>
      <c r="G7154" s="119">
        <f>IF(FilterType="FIR",  PRE_CALC!A7102*Fdata, IF(F_default=1,G7153+(4*Fnotch-0)/8192,G7153+(F_stop-F_start)/8192) )</f>
        <v>221843.750000128</v>
      </c>
      <c r="H7154" s="120">
        <f ca="1">IF(FilterType="FIR", OFFSET(PRE_CALC!B7102,0,DEC_RATE), C7154)</f>
        <v>-116.11640558000001</v>
      </c>
    </row>
    <row r="7155" spans="2:8" x14ac:dyDescent="0.2">
      <c r="B7155" s="45">
        <f>IF(FilterType="FIR", IF(Extend_fmod, PRE_CALC!I7103*Fm, PRE_CALC!A7103*Fdata), IF(F_default=1,B7154+(4*Fnotch-0)/8192,B7154+(F_stop-F_start)/8192) )</f>
        <v>221875</v>
      </c>
      <c r="C7155" s="39">
        <f t="shared" si="331"/>
        <v>-4.02583184000272</v>
      </c>
      <c r="D7155" s="84">
        <f ca="1">IF(FilterType="FIR", IF(Extend_fmod=1,OFFSET(PRE_CALC!J7103,0,DEC_RATE), OFFSET(PRE_CALC!B7103,0,DEC_RATE)), C7155)</f>
        <v>-116.073789265</v>
      </c>
      <c r="E7155" s="84">
        <f t="shared" ca="1" si="332"/>
        <v>102406.249999872</v>
      </c>
      <c r="F7155" s="84">
        <f t="shared" ca="1" si="330"/>
        <v>-4.8930546883400004E-3</v>
      </c>
      <c r="G7155" s="119">
        <f>IF(FilterType="FIR",  PRE_CALC!A7103*Fdata, IF(F_default=1,G7154+(4*Fnotch-0)/8192,G7154+(F_stop-F_start)/8192) )</f>
        <v>221875</v>
      </c>
      <c r="H7155" s="120">
        <f ca="1">IF(FilterType="FIR", OFFSET(PRE_CALC!B7103,0,DEC_RATE), C7155)</f>
        <v>-116.073789265</v>
      </c>
    </row>
    <row r="7156" spans="2:8" x14ac:dyDescent="0.2">
      <c r="B7156" s="45">
        <f>IF(FilterType="FIR", IF(Extend_fmod, PRE_CALC!I7104*Fm, PRE_CALC!A7104*Fdata), IF(F_default=1,B7155+(4*Fnotch-0)/8192,B7155+(F_stop-F_start)/8192) )</f>
        <v>221906.249999872</v>
      </c>
      <c r="C7156" s="39">
        <f t="shared" si="331"/>
        <v>-4.0269845567262026</v>
      </c>
      <c r="D7156" s="84">
        <f ca="1">IF(FilterType="FIR", IF(Extend_fmod=1,OFFSET(PRE_CALC!J7104,0,DEC_RATE), OFFSET(PRE_CALC!B7104,0,DEC_RATE)), C7156)</f>
        <v>-116.03490527699999</v>
      </c>
      <c r="E7156" s="84">
        <f t="shared" ca="1" si="332"/>
        <v>102406.249999872</v>
      </c>
      <c r="F7156" s="84">
        <f t="shared" ca="1" si="330"/>
        <v>-4.8930546883400004E-3</v>
      </c>
      <c r="G7156" s="119">
        <f>IF(FilterType="FIR",  PRE_CALC!A7104*Fdata, IF(F_default=1,G7155+(4*Fnotch-0)/8192,G7155+(F_stop-F_start)/8192) )</f>
        <v>221906.249999872</v>
      </c>
      <c r="H7156" s="120">
        <f ca="1">IF(FilterType="FIR", OFFSET(PRE_CALC!B7104,0,DEC_RATE), C7156)</f>
        <v>-116.03490527699999</v>
      </c>
    </row>
    <row r="7157" spans="2:8" x14ac:dyDescent="0.2">
      <c r="B7157" s="45">
        <f>IF(FilterType="FIR", IF(Extend_fmod, PRE_CALC!I7105*Fm, PRE_CALC!A7105*Fdata), IF(F_default=1,B7156+(4*Fnotch-0)/8192,B7156+(F_stop-F_start)/8192) )</f>
        <v>221937.5</v>
      </c>
      <c r="C7157" s="39">
        <f t="shared" si="331"/>
        <v>-4.0281374466041138</v>
      </c>
      <c r="D7157" s="84">
        <f ca="1">IF(FilterType="FIR", IF(Extend_fmod=1,OFFSET(PRE_CALC!J7105,0,DEC_RATE), OFFSET(PRE_CALC!B7105,0,DEC_RATE)), C7157)</f>
        <v>-115.999729481</v>
      </c>
      <c r="E7157" s="84">
        <f t="shared" ca="1" si="332"/>
        <v>102406.249999872</v>
      </c>
      <c r="F7157" s="84">
        <f t="shared" ca="1" si="330"/>
        <v>-4.8930546883400004E-3</v>
      </c>
      <c r="G7157" s="119">
        <f>IF(FilterType="FIR",  PRE_CALC!A7105*Fdata, IF(F_default=1,G7156+(4*Fnotch-0)/8192,G7156+(F_stop-F_start)/8192) )</f>
        <v>221937.5</v>
      </c>
      <c r="H7157" s="120">
        <f ca="1">IF(FilterType="FIR", OFFSET(PRE_CALC!B7105,0,DEC_RATE), C7157)</f>
        <v>-115.999729481</v>
      </c>
    </row>
    <row r="7158" spans="2:8" x14ac:dyDescent="0.2">
      <c r="B7158" s="45">
        <f>IF(FilterType="FIR", IF(Extend_fmod, PRE_CALC!I7106*Fm, PRE_CALC!A7106*Fdata), IF(F_default=1,B7157+(4*Fnotch-0)/8192,B7157+(F_stop-F_start)/8192) )</f>
        <v>221968.750000128</v>
      </c>
      <c r="C7158" s="39">
        <f t="shared" si="331"/>
        <v>-4.0292905096318306</v>
      </c>
      <c r="D7158" s="84">
        <f ca="1">IF(FilterType="FIR", IF(Extend_fmod=1,OFFSET(PRE_CALC!J7106,0,DEC_RATE), OFFSET(PRE_CALC!B7106,0,DEC_RATE)), C7158)</f>
        <v>-115.96824073499999</v>
      </c>
      <c r="E7158" s="84">
        <f t="shared" ca="1" si="332"/>
        <v>102406.249999872</v>
      </c>
      <c r="F7158" s="84">
        <f t="shared" ca="1" si="330"/>
        <v>-4.8930546883400004E-3</v>
      </c>
      <c r="G7158" s="119">
        <f>IF(FilterType="FIR",  PRE_CALC!A7106*Fdata, IF(F_default=1,G7157+(4*Fnotch-0)/8192,G7157+(F_stop-F_start)/8192) )</f>
        <v>221968.750000128</v>
      </c>
      <c r="H7158" s="120">
        <f ca="1">IF(FilterType="FIR", OFFSET(PRE_CALC!B7106,0,DEC_RATE), C7158)</f>
        <v>-115.96824073499999</v>
      </c>
    </row>
    <row r="7159" spans="2:8" x14ac:dyDescent="0.2">
      <c r="B7159" s="45">
        <f>IF(FilterType="FIR", IF(Extend_fmod, PRE_CALC!I7107*Fm, PRE_CALC!A7107*Fdata), IF(F_default=1,B7158+(4*Fnotch-0)/8192,B7158+(F_stop-F_start)/8192) )</f>
        <v>222000</v>
      </c>
      <c r="C7159" s="39">
        <f t="shared" si="331"/>
        <v>-4.0304437458047611</v>
      </c>
      <c r="D7159" s="84">
        <f ca="1">IF(FilterType="FIR", IF(Extend_fmod=1,OFFSET(PRE_CALC!J7107,0,DEC_RATE), OFFSET(PRE_CALC!B7107,0,DEC_RATE)), C7159)</f>
        <v>-115.94042081800001</v>
      </c>
      <c r="E7159" s="84">
        <f t="shared" ca="1" si="332"/>
        <v>102406.249999872</v>
      </c>
      <c r="F7159" s="84">
        <f t="shared" ref="F7159:F7222" ca="1" si="333">IF(G7159&lt;=F_PB,H7159, OFFSET(H:H,MATCH(F_PB-0.0001,G:G),0,1))</f>
        <v>-4.8930546883400004E-3</v>
      </c>
      <c r="G7159" s="119">
        <f>IF(FilterType="FIR",  PRE_CALC!A7107*Fdata, IF(F_default=1,G7158+(4*Fnotch-0)/8192,G7158+(F_stop-F_start)/8192) )</f>
        <v>222000</v>
      </c>
      <c r="H7159" s="120">
        <f ca="1">IF(FilterType="FIR", OFFSET(PRE_CALC!B7107,0,DEC_RATE), C7159)</f>
        <v>-115.94042081800001</v>
      </c>
    </row>
    <row r="7160" spans="2:8" x14ac:dyDescent="0.2">
      <c r="B7160" s="45">
        <f>IF(FilterType="FIR", IF(Extend_fmod, PRE_CALC!I7108*Fm, PRE_CALC!A7108*Fdata), IF(F_default=1,B7159+(4*Fnotch-0)/8192,B7159+(F_stop-F_start)/8192) )</f>
        <v>222031.249999872</v>
      </c>
      <c r="C7160" s="39">
        <f t="shared" ref="C7160:C7223" si="334">MAX(20*LOG(ABS(   (1/s_dec*SIN(s_dec*$B7160/Fm*PI())/SIN($B7160/Fm*PI()))^(order-1) * (1/s_dec2*SIN(s_dec2*$B7160/Fm*PI())/SIN($B7160/Fm*PI()))  )), -160)</f>
        <v>-4.0315971551372041</v>
      </c>
      <c r="D7160" s="84">
        <f ca="1">IF(FilterType="FIR", IF(Extend_fmod=1,OFFSET(PRE_CALC!J7108,0,DEC_RATE), OFFSET(PRE_CALC!B7108,0,DEC_RATE)), C7160)</f>
        <v>-115.916254378</v>
      </c>
      <c r="E7160" s="84">
        <f t="shared" ref="E7160:E7223" ca="1" si="335">IF(G7160&lt;=F_PB,G7160, OFFSET(G:G,MATCH(F_PB-0.0001,G:G),0,1) )</f>
        <v>102406.249999872</v>
      </c>
      <c r="F7160" s="84">
        <f t="shared" ca="1" si="333"/>
        <v>-4.8930546883400004E-3</v>
      </c>
      <c r="G7160" s="119">
        <f>IF(FilterType="FIR",  PRE_CALC!A7108*Fdata, IF(F_default=1,G7159+(4*Fnotch-0)/8192,G7159+(F_stop-F_start)/8192) )</f>
        <v>222031.249999872</v>
      </c>
      <c r="H7160" s="120">
        <f ca="1">IF(FilterType="FIR", OFFSET(PRE_CALC!B7108,0,DEC_RATE), C7160)</f>
        <v>-115.916254378</v>
      </c>
    </row>
    <row r="7161" spans="2:8" x14ac:dyDescent="0.2">
      <c r="B7161" s="45">
        <f>IF(FilterType="FIR", IF(Extend_fmod, PRE_CALC!I7109*Fm, PRE_CALC!A7109*Fdata), IF(F_default=1,B7160+(4*Fnotch-0)/8192,B7160+(F_stop-F_start)/8192) )</f>
        <v>222062.5</v>
      </c>
      <c r="C7161" s="39">
        <f t="shared" si="334"/>
        <v>-4.0327507376434459</v>
      </c>
      <c r="D7161" s="84">
        <f ca="1">IF(FilterType="FIR", IF(Extend_fmod=1,OFFSET(PRE_CALC!J7109,0,DEC_RATE), OFFSET(PRE_CALC!B7109,0,DEC_RATE)), C7161)</f>
        <v>-115.89572888799999</v>
      </c>
      <c r="E7161" s="84">
        <f t="shared" ca="1" si="335"/>
        <v>102406.249999872</v>
      </c>
      <c r="F7161" s="84">
        <f t="shared" ca="1" si="333"/>
        <v>-4.8930546883400004E-3</v>
      </c>
      <c r="G7161" s="119">
        <f>IF(FilterType="FIR",  PRE_CALC!A7109*Fdata, IF(F_default=1,G7160+(4*Fnotch-0)/8192,G7160+(F_stop-F_start)/8192) )</f>
        <v>222062.5</v>
      </c>
      <c r="H7161" s="120">
        <f ca="1">IF(FilterType="FIR", OFFSET(PRE_CALC!B7109,0,DEC_RATE), C7161)</f>
        <v>-115.89572888799999</v>
      </c>
    </row>
    <row r="7162" spans="2:8" x14ac:dyDescent="0.2">
      <c r="B7162" s="45">
        <f>IF(FilterType="FIR", IF(Extend_fmod, PRE_CALC!I7110*Fm, PRE_CALC!A7110*Fdata), IF(F_default=1,B7161+(4*Fnotch-0)/8192,B7161+(F_stop-F_start)/8192) )</f>
        <v>222093.750000128</v>
      </c>
      <c r="C7162" s="39">
        <f t="shared" si="334"/>
        <v>-4.0339044933189045</v>
      </c>
      <c r="D7162" s="84">
        <f ca="1">IF(FilterType="FIR", IF(Extend_fmod=1,OFFSET(PRE_CALC!J7110,0,DEC_RATE), OFFSET(PRE_CALC!B7110,0,DEC_RATE)), C7162)</f>
        <v>-115.87883460499999</v>
      </c>
      <c r="E7162" s="84">
        <f t="shared" ca="1" si="335"/>
        <v>102406.249999872</v>
      </c>
      <c r="F7162" s="84">
        <f t="shared" ca="1" si="333"/>
        <v>-4.8930546883400004E-3</v>
      </c>
      <c r="G7162" s="119">
        <f>IF(FilterType="FIR",  PRE_CALC!A7110*Fdata, IF(F_default=1,G7161+(4*Fnotch-0)/8192,G7161+(F_stop-F_start)/8192) )</f>
        <v>222093.750000128</v>
      </c>
      <c r="H7162" s="120">
        <f ca="1">IF(FilterType="FIR", OFFSET(PRE_CALC!B7110,0,DEC_RATE), C7162)</f>
        <v>-115.87883460499999</v>
      </c>
    </row>
    <row r="7163" spans="2:8" x14ac:dyDescent="0.2">
      <c r="B7163" s="45">
        <f>IF(FilterType="FIR", IF(Extend_fmod, PRE_CALC!I7111*Fm, PRE_CALC!A7111*Fdata), IF(F_default=1,B7162+(4*Fnotch-0)/8192,B7162+(F_stop-F_start)/8192) )</f>
        <v>222125</v>
      </c>
      <c r="C7163" s="39">
        <f t="shared" si="334"/>
        <v>-4.0350584221589738</v>
      </c>
      <c r="D7163" s="84">
        <f ca="1">IF(FilterType="FIR", IF(Extend_fmod=1,OFFSET(PRE_CALC!J7111,0,DEC_RATE), OFFSET(PRE_CALC!B7111,0,DEC_RATE)), C7163)</f>
        <v>-115.865564545</v>
      </c>
      <c r="E7163" s="84">
        <f t="shared" ca="1" si="335"/>
        <v>102406.249999872</v>
      </c>
      <c r="F7163" s="84">
        <f t="shared" ca="1" si="333"/>
        <v>-4.8930546883400004E-3</v>
      </c>
      <c r="G7163" s="119">
        <f>IF(FilterType="FIR",  PRE_CALC!A7111*Fdata, IF(F_default=1,G7162+(4*Fnotch-0)/8192,G7162+(F_stop-F_start)/8192) )</f>
        <v>222125</v>
      </c>
      <c r="H7163" s="120">
        <f ca="1">IF(FilterType="FIR", OFFSET(PRE_CALC!B7111,0,DEC_RATE), C7163)</f>
        <v>-115.865564545</v>
      </c>
    </row>
    <row r="7164" spans="2:8" x14ac:dyDescent="0.2">
      <c r="B7164" s="45">
        <f>IF(FilterType="FIR", IF(Extend_fmod, PRE_CALC!I7112*Fm, PRE_CALC!A7112*Fdata), IF(F_default=1,B7163+(4*Fnotch-0)/8192,B7163+(F_stop-F_start)/8192) )</f>
        <v>222156.249999872</v>
      </c>
      <c r="C7164" s="39">
        <f t="shared" si="334"/>
        <v>-4.0362125241779552</v>
      </c>
      <c r="D7164" s="84">
        <f ca="1">IF(FilterType="FIR", IF(Extend_fmod=1,OFFSET(PRE_CALC!J7112,0,DEC_RATE), OFFSET(PRE_CALC!B7112,0,DEC_RATE)), C7164)</f>
        <v>-115.855914463</v>
      </c>
      <c r="E7164" s="84">
        <f t="shared" ca="1" si="335"/>
        <v>102406.249999872</v>
      </c>
      <c r="F7164" s="84">
        <f t="shared" ca="1" si="333"/>
        <v>-4.8930546883400004E-3</v>
      </c>
      <c r="G7164" s="119">
        <f>IF(FilterType="FIR",  PRE_CALC!A7112*Fdata, IF(F_default=1,G7163+(4*Fnotch-0)/8192,G7163+(F_stop-F_start)/8192) )</f>
        <v>222156.249999872</v>
      </c>
      <c r="H7164" s="120">
        <f ca="1">IF(FilterType="FIR", OFFSET(PRE_CALC!B7112,0,DEC_RATE), C7164)</f>
        <v>-115.855914463</v>
      </c>
    </row>
    <row r="7165" spans="2:8" x14ac:dyDescent="0.2">
      <c r="B7165" s="45">
        <f>IF(FilterType="FIR", IF(Extend_fmod, PRE_CALC!I7113*Fm, PRE_CALC!A7113*Fdata), IF(F_default=1,B7164+(4*Fnotch-0)/8192,B7164+(F_stop-F_start)/8192) )</f>
        <v>222187.5</v>
      </c>
      <c r="C7165" s="39">
        <f t="shared" si="334"/>
        <v>-4.037366799390151</v>
      </c>
      <c r="D7165" s="84">
        <f ca="1">IF(FilterType="FIR", IF(Extend_fmod=1,OFFSET(PRE_CALC!J7113,0,DEC_RATE), OFFSET(PRE_CALC!B7113,0,DEC_RATE)), C7165)</f>
        <v>-115.84988284400001</v>
      </c>
      <c r="E7165" s="84">
        <f t="shared" ca="1" si="335"/>
        <v>102406.249999872</v>
      </c>
      <c r="F7165" s="84">
        <f t="shared" ca="1" si="333"/>
        <v>-4.8930546883400004E-3</v>
      </c>
      <c r="G7165" s="119">
        <f>IF(FilterType="FIR",  PRE_CALC!A7113*Fdata, IF(F_default=1,G7164+(4*Fnotch-0)/8192,G7164+(F_stop-F_start)/8192) )</f>
        <v>222187.5</v>
      </c>
      <c r="H7165" s="120">
        <f ca="1">IF(FilterType="FIR", OFFSET(PRE_CALC!B7113,0,DEC_RATE), C7165)</f>
        <v>-115.84988284400001</v>
      </c>
    </row>
    <row r="7166" spans="2:8" x14ac:dyDescent="0.2">
      <c r="B7166" s="45">
        <f>IF(FilterType="FIR", IF(Extend_fmod, PRE_CALC!I7114*Fm, PRE_CALC!A7114*Fdata), IF(F_default=1,B7165+(4*Fnotch-0)/8192,B7165+(F_stop-F_start)/8192) )</f>
        <v>222218.750000128</v>
      </c>
      <c r="C7166" s="39">
        <f t="shared" si="334"/>
        <v>-4.0385212477909631</v>
      </c>
      <c r="D7166" s="84">
        <f ca="1">IF(FilterType="FIR", IF(Extend_fmod=1,OFFSET(PRE_CALC!J7114,0,DEC_RATE), OFFSET(PRE_CALC!B7114,0,DEC_RATE)), C7166)</f>
        <v>-115.8474709</v>
      </c>
      <c r="E7166" s="84">
        <f t="shared" ca="1" si="335"/>
        <v>102406.249999872</v>
      </c>
      <c r="F7166" s="84">
        <f t="shared" ca="1" si="333"/>
        <v>-4.8930546883400004E-3</v>
      </c>
      <c r="G7166" s="119">
        <f>IF(FilterType="FIR",  PRE_CALC!A7114*Fdata, IF(F_default=1,G7165+(4*Fnotch-0)/8192,G7165+(F_stop-F_start)/8192) )</f>
        <v>222218.750000128</v>
      </c>
      <c r="H7166" s="120">
        <f ca="1">IF(FilterType="FIR", OFFSET(PRE_CALC!B7114,0,DEC_RATE), C7166)</f>
        <v>-115.8474709</v>
      </c>
    </row>
    <row r="7167" spans="2:8" x14ac:dyDescent="0.2">
      <c r="B7167" s="45">
        <f>IF(FilterType="FIR", IF(Extend_fmod, PRE_CALC!I7115*Fm, PRE_CALC!A7115*Fdata), IF(F_default=1,B7166+(4*Fnotch-0)/8192,B7166+(F_stop-F_start)/8192) )</f>
        <v>222250</v>
      </c>
      <c r="C7167" s="39">
        <f t="shared" si="334"/>
        <v>-4.0396758693757997</v>
      </c>
      <c r="D7167" s="84">
        <f ca="1">IF(FilterType="FIR", IF(Extend_fmod=1,OFFSET(PRE_CALC!J7115,0,DEC_RATE), OFFSET(PRE_CALC!B7115,0,DEC_RATE)), C7167)</f>
        <v>-115.848682575</v>
      </c>
      <c r="E7167" s="84">
        <f t="shared" ca="1" si="335"/>
        <v>102406.249999872</v>
      </c>
      <c r="F7167" s="84">
        <f t="shared" ca="1" si="333"/>
        <v>-4.8930546883400004E-3</v>
      </c>
      <c r="G7167" s="119">
        <f>IF(FilterType="FIR",  PRE_CALC!A7115*Fdata, IF(F_default=1,G7166+(4*Fnotch-0)/8192,G7166+(F_stop-F_start)/8192) )</f>
        <v>222250</v>
      </c>
      <c r="H7167" s="120">
        <f ca="1">IF(FilterType="FIR", OFFSET(PRE_CALC!B7115,0,DEC_RATE), C7167)</f>
        <v>-115.848682575</v>
      </c>
    </row>
    <row r="7168" spans="2:8" x14ac:dyDescent="0.2">
      <c r="B7168" s="45">
        <f>IF(FilterType="FIR", IF(Extend_fmod, PRE_CALC!I7116*Fm, PRE_CALC!A7116*Fdata), IF(F_default=1,B7167+(4*Fnotch-0)/8192,B7167+(F_stop-F_start)/8192) )</f>
        <v>222281.249999872</v>
      </c>
      <c r="C7168" s="39">
        <f t="shared" si="334"/>
        <v>-4.0408306641589551</v>
      </c>
      <c r="D7168" s="84">
        <f ca="1">IF(FilterType="FIR", IF(Extend_fmod=1,OFFSET(PRE_CALC!J7116,0,DEC_RATE), OFFSET(PRE_CALC!B7116,0,DEC_RATE)), C7168)</f>
        <v>-115.85352456299999</v>
      </c>
      <c r="E7168" s="84">
        <f t="shared" ca="1" si="335"/>
        <v>102406.249999872</v>
      </c>
      <c r="F7168" s="84">
        <f t="shared" ca="1" si="333"/>
        <v>-4.8930546883400004E-3</v>
      </c>
      <c r="G7168" s="119">
        <f>IF(FilterType="FIR",  PRE_CALC!A7116*Fdata, IF(F_default=1,G7167+(4*Fnotch-0)/8192,G7167+(F_stop-F_start)/8192) )</f>
        <v>222281.249999872</v>
      </c>
      <c r="H7168" s="120">
        <f ca="1">IF(FilterType="FIR", OFFSET(PRE_CALC!B7116,0,DEC_RATE), C7168)</f>
        <v>-115.85352456299999</v>
      </c>
    </row>
    <row r="7169" spans="2:8" x14ac:dyDescent="0.2">
      <c r="B7169" s="45">
        <f>IF(FilterType="FIR", IF(Extend_fmod, PRE_CALC!I7117*Fm, PRE_CALC!A7117*Fdata), IF(F_default=1,B7168+(4*Fnotch-0)/8192,B7168+(F_stop-F_start)/8192) )</f>
        <v>222312.5</v>
      </c>
      <c r="C7169" s="39">
        <f t="shared" si="334"/>
        <v>-4.041985632154768</v>
      </c>
      <c r="D7169" s="84">
        <f ca="1">IF(FilterType="FIR", IF(Extend_fmod=1,OFFSET(PRE_CALC!J7117,0,DEC_RATE), OFFSET(PRE_CALC!B7117,0,DEC_RATE)), C7169)</f>
        <v>-115.86200633</v>
      </c>
      <c r="E7169" s="84">
        <f t="shared" ca="1" si="335"/>
        <v>102406.249999872</v>
      </c>
      <c r="F7169" s="84">
        <f t="shared" ca="1" si="333"/>
        <v>-4.8930546883400004E-3</v>
      </c>
      <c r="G7169" s="119">
        <f>IF(FilterType="FIR",  PRE_CALC!A7117*Fdata, IF(F_default=1,G7168+(4*Fnotch-0)/8192,G7168+(F_stop-F_start)/8192) )</f>
        <v>222312.5</v>
      </c>
      <c r="H7169" s="120">
        <f ca="1">IF(FilterType="FIR", OFFSET(PRE_CALC!B7117,0,DEC_RATE), C7169)</f>
        <v>-115.86200633</v>
      </c>
    </row>
    <row r="7170" spans="2:8" x14ac:dyDescent="0.2">
      <c r="B7170" s="45">
        <f>IF(FilterType="FIR", IF(Extend_fmod, PRE_CALC!I7118*Fm, PRE_CALC!A7118*Fdata), IF(F_default=1,B7169+(4*Fnotch-0)/8192,B7169+(F_stop-F_start)/8192) )</f>
        <v>222343.750000128</v>
      </c>
      <c r="C7170" s="39">
        <f t="shared" si="334"/>
        <v>-4.0431407733586191</v>
      </c>
      <c r="D7170" s="84">
        <f ca="1">IF(FilterType="FIR", IF(Extend_fmod=1,OFFSET(PRE_CALC!J7118,0,DEC_RATE), OFFSET(PRE_CALC!B7118,0,DEC_RATE)), C7170)</f>
        <v>-115.87414014700001</v>
      </c>
      <c r="E7170" s="84">
        <f t="shared" ca="1" si="335"/>
        <v>102406.249999872</v>
      </c>
      <c r="F7170" s="84">
        <f t="shared" ca="1" si="333"/>
        <v>-4.8930546883400004E-3</v>
      </c>
      <c r="G7170" s="119">
        <f>IF(FilterType="FIR",  PRE_CALC!A7118*Fdata, IF(F_default=1,G7169+(4*Fnotch-0)/8192,G7169+(F_stop-F_start)/8192) )</f>
        <v>222343.750000128</v>
      </c>
      <c r="H7170" s="120">
        <f ca="1">IF(FilterType="FIR", OFFSET(PRE_CALC!B7118,0,DEC_RATE), C7170)</f>
        <v>-115.87414014700001</v>
      </c>
    </row>
    <row r="7171" spans="2:8" x14ac:dyDescent="0.2">
      <c r="B7171" s="45">
        <f>IF(FilterType="FIR", IF(Extend_fmod, PRE_CALC!I7119*Fm, PRE_CALC!A7119*Fdata), IF(F_default=1,B7170+(4*Fnotch-0)/8192,B7170+(F_stop-F_start)/8192) )</f>
        <v>222375</v>
      </c>
      <c r="C7171" s="39">
        <f t="shared" si="334"/>
        <v>-4.0442960877659013</v>
      </c>
      <c r="D7171" s="84">
        <f ca="1">IF(FilterType="FIR", IF(Extend_fmod=1,OFFSET(PRE_CALC!J7119,0,DEC_RATE), OFFSET(PRE_CALC!B7119,0,DEC_RATE)), C7171)</f>
        <v>-115.889941132</v>
      </c>
      <c r="E7171" s="84">
        <f t="shared" ca="1" si="335"/>
        <v>102406.249999872</v>
      </c>
      <c r="F7171" s="84">
        <f t="shared" ca="1" si="333"/>
        <v>-4.8930546883400004E-3</v>
      </c>
      <c r="G7171" s="119">
        <f>IF(FilterType="FIR",  PRE_CALC!A7119*Fdata, IF(F_default=1,G7170+(4*Fnotch-0)/8192,G7170+(F_stop-F_start)/8192) )</f>
        <v>222375</v>
      </c>
      <c r="H7171" s="120">
        <f ca="1">IF(FilterType="FIR", OFFSET(PRE_CALC!B7119,0,DEC_RATE), C7171)</f>
        <v>-115.889941132</v>
      </c>
    </row>
    <row r="7172" spans="2:8" x14ac:dyDescent="0.2">
      <c r="B7172" s="45">
        <f>IF(FilterType="FIR", IF(Extend_fmod, PRE_CALC!I7120*Fm, PRE_CALC!A7120*Fdata), IF(F_default=1,B7171+(4*Fnotch-0)/8192,B7171+(F_stop-F_start)/8192) )</f>
        <v>222406.249999872</v>
      </c>
      <c r="C7172" s="39">
        <f t="shared" si="334"/>
        <v>-4.0454515753909508</v>
      </c>
      <c r="D7172" s="84">
        <f ca="1">IF(FilterType="FIR", IF(Extend_fmod=1,OFFSET(PRE_CALC!J7120,0,DEC_RATE), OFFSET(PRE_CALC!B7120,0,DEC_RATE)), C7172)</f>
        <v>-115.90942730099999</v>
      </c>
      <c r="E7172" s="84">
        <f t="shared" ca="1" si="335"/>
        <v>102406.249999872</v>
      </c>
      <c r="F7172" s="84">
        <f t="shared" ca="1" si="333"/>
        <v>-4.8930546883400004E-3</v>
      </c>
      <c r="G7172" s="119">
        <f>IF(FilterType="FIR",  PRE_CALC!A7120*Fdata, IF(F_default=1,G7171+(4*Fnotch-0)/8192,G7171+(F_stop-F_start)/8192) )</f>
        <v>222406.249999872</v>
      </c>
      <c r="H7172" s="120">
        <f ca="1">IF(FilterType="FIR", OFFSET(PRE_CALC!B7120,0,DEC_RATE), C7172)</f>
        <v>-115.90942730099999</v>
      </c>
    </row>
    <row r="7173" spans="2:8" x14ac:dyDescent="0.2">
      <c r="B7173" s="45">
        <f>IF(FilterType="FIR", IF(Extend_fmod, PRE_CALC!I7121*Fm, PRE_CALC!A7121*Fdata), IF(F_default=1,B7172+(4*Fnotch-0)/8192,B7172+(F_stop-F_start)/8192) )</f>
        <v>222437.5</v>
      </c>
      <c r="C7173" s="39">
        <f t="shared" si="334"/>
        <v>-4.0466072362480823</v>
      </c>
      <c r="D7173" s="84">
        <f ca="1">IF(FilterType="FIR", IF(Extend_fmod=1,OFFSET(PRE_CALC!J7121,0,DEC_RATE), OFFSET(PRE_CALC!B7121,0,DEC_RATE)), C7173)</f>
        <v>-115.932619628</v>
      </c>
      <c r="E7173" s="84">
        <f t="shared" ca="1" si="335"/>
        <v>102406.249999872</v>
      </c>
      <c r="F7173" s="84">
        <f t="shared" ca="1" si="333"/>
        <v>-4.8930546883400004E-3</v>
      </c>
      <c r="G7173" s="119">
        <f>IF(FilterType="FIR",  PRE_CALC!A7121*Fdata, IF(F_default=1,G7172+(4*Fnotch-0)/8192,G7172+(F_stop-F_start)/8192) )</f>
        <v>222437.5</v>
      </c>
      <c r="H7173" s="120">
        <f ca="1">IF(FilterType="FIR", OFFSET(PRE_CALC!B7121,0,DEC_RATE), C7173)</f>
        <v>-115.932619628</v>
      </c>
    </row>
    <row r="7174" spans="2:8" x14ac:dyDescent="0.2">
      <c r="B7174" s="45">
        <f>IF(FilterType="FIR", IF(Extend_fmod, PRE_CALC!I7122*Fm, PRE_CALC!A7122*Fdata), IF(F_default=1,B7173+(4*Fnotch-0)/8192,B7173+(F_stop-F_start)/8192) )</f>
        <v>222468.750000128</v>
      </c>
      <c r="C7174" s="39">
        <f t="shared" si="334"/>
        <v>-4.0477630703326835</v>
      </c>
      <c r="D7174" s="84">
        <f ca="1">IF(FilterType="FIR", IF(Extend_fmod=1,OFFSET(PRE_CALC!J7122,0,DEC_RATE), OFFSET(PRE_CALC!B7122,0,DEC_RATE)), C7174)</f>
        <v>-115.959542117</v>
      </c>
      <c r="E7174" s="84">
        <f t="shared" ca="1" si="335"/>
        <v>102406.249999872</v>
      </c>
      <c r="F7174" s="84">
        <f t="shared" ca="1" si="333"/>
        <v>-4.8930546883400004E-3</v>
      </c>
      <c r="G7174" s="119">
        <f>IF(FilterType="FIR",  PRE_CALC!A7122*Fdata, IF(F_default=1,G7173+(4*Fnotch-0)/8192,G7173+(F_stop-F_start)/8192) )</f>
        <v>222468.750000128</v>
      </c>
      <c r="H7174" s="120">
        <f ca="1">IF(FilterType="FIR", OFFSET(PRE_CALC!B7122,0,DEC_RATE), C7174)</f>
        <v>-115.959542117</v>
      </c>
    </row>
    <row r="7175" spans="2:8" x14ac:dyDescent="0.2">
      <c r="B7175" s="45">
        <f>IF(FilterType="FIR", IF(Extend_fmod, PRE_CALC!I7123*Fm, PRE_CALC!A7123*Fdata), IF(F_default=1,B7174+(4*Fnotch-0)/8192,B7174+(F_stop-F_start)/8192) )</f>
        <v>222500</v>
      </c>
      <c r="C7175" s="39">
        <f t="shared" si="334"/>
        <v>-4.0489190776401855</v>
      </c>
      <c r="D7175" s="84">
        <f ca="1">IF(FilterType="FIR", IF(Extend_fmod=1,OFFSET(PRE_CALC!J7123,0,DEC_RATE), OFFSET(PRE_CALC!B7123,0,DEC_RATE)), C7175)</f>
        <v>-115.990221881</v>
      </c>
      <c r="E7175" s="84">
        <f t="shared" ca="1" si="335"/>
        <v>102406.249999872</v>
      </c>
      <c r="F7175" s="84">
        <f t="shared" ca="1" si="333"/>
        <v>-4.8930546883400004E-3</v>
      </c>
      <c r="G7175" s="119">
        <f>IF(FilterType="FIR",  PRE_CALC!A7123*Fdata, IF(F_default=1,G7174+(4*Fnotch-0)/8192,G7174+(F_stop-F_start)/8192) )</f>
        <v>222500</v>
      </c>
      <c r="H7175" s="120">
        <f ca="1">IF(FilterType="FIR", OFFSET(PRE_CALC!B7123,0,DEC_RATE), C7175)</f>
        <v>-115.990221881</v>
      </c>
    </row>
    <row r="7176" spans="2:8" x14ac:dyDescent="0.2">
      <c r="B7176" s="45">
        <f>IF(FilterType="FIR", IF(Extend_fmod, PRE_CALC!I7124*Fm, PRE_CALC!A7124*Fdata), IF(F_default=1,B7175+(4*Fnotch-0)/8192,B7175+(F_stop-F_start)/8192) )</f>
        <v>222531.249999872</v>
      </c>
      <c r="C7176" s="39">
        <f t="shared" si="334"/>
        <v>-4.0500752581848705</v>
      </c>
      <c r="D7176" s="84">
        <f ca="1">IF(FilterType="FIR", IF(Extend_fmod=1,OFFSET(PRE_CALC!J7124,0,DEC_RATE), OFFSET(PRE_CALC!B7124,0,DEC_RATE)), C7176)</f>
        <v>-116.02468923799999</v>
      </c>
      <c r="E7176" s="84">
        <f t="shared" ca="1" si="335"/>
        <v>102406.249999872</v>
      </c>
      <c r="F7176" s="84">
        <f t="shared" ca="1" si="333"/>
        <v>-4.8930546883400004E-3</v>
      </c>
      <c r="G7176" s="119">
        <f>IF(FilterType="FIR",  PRE_CALC!A7124*Fdata, IF(F_default=1,G7175+(4*Fnotch-0)/8192,G7175+(F_stop-F_start)/8192) )</f>
        <v>222531.249999872</v>
      </c>
      <c r="H7176" s="120">
        <f ca="1">IF(FilterType="FIR", OFFSET(PRE_CALC!B7124,0,DEC_RATE), C7176)</f>
        <v>-116.02468923799999</v>
      </c>
    </row>
    <row r="7177" spans="2:8" x14ac:dyDescent="0.2">
      <c r="B7177" s="45">
        <f>IF(FilterType="FIR", IF(Extend_fmod, PRE_CALC!I7125*Fm, PRE_CALC!A7125*Fdata), IF(F_default=1,B7176+(4*Fnotch-0)/8192,B7176+(F_stop-F_start)/8192) )</f>
        <v>222562.5</v>
      </c>
      <c r="C7177" s="39">
        <f t="shared" si="334"/>
        <v>-4.0512316119811089</v>
      </c>
      <c r="D7177" s="84">
        <f ca="1">IF(FilterType="FIR", IF(Extend_fmod=1,OFFSET(PRE_CALC!J7125,0,DEC_RATE), OFFSET(PRE_CALC!B7125,0,DEC_RATE)), C7177)</f>
        <v>-116.062977813</v>
      </c>
      <c r="E7177" s="84">
        <f t="shared" ca="1" si="335"/>
        <v>102406.249999872</v>
      </c>
      <c r="F7177" s="84">
        <f t="shared" ca="1" si="333"/>
        <v>-4.8930546883400004E-3</v>
      </c>
      <c r="G7177" s="119">
        <f>IF(FilterType="FIR",  PRE_CALC!A7125*Fdata, IF(F_default=1,G7176+(4*Fnotch-0)/8192,G7176+(F_stop-F_start)/8192) )</f>
        <v>222562.5</v>
      </c>
      <c r="H7177" s="120">
        <f ca="1">IF(FilterType="FIR", OFFSET(PRE_CALC!B7125,0,DEC_RATE), C7177)</f>
        <v>-116.062977813</v>
      </c>
    </row>
    <row r="7178" spans="2:8" x14ac:dyDescent="0.2">
      <c r="B7178" s="45">
        <f>IF(FilterType="FIR", IF(Extend_fmod, PRE_CALC!I7126*Fm, PRE_CALC!A7126*Fdata), IF(F_default=1,B7177+(4*Fnotch-0)/8192,B7177+(F_stop-F_start)/8192) )</f>
        <v>222593.750000128</v>
      </c>
      <c r="C7178" s="39">
        <f t="shared" si="334"/>
        <v>-4.0523881390242691</v>
      </c>
      <c r="D7178" s="84">
        <f ca="1">IF(FilterType="FIR", IF(Extend_fmod=1,OFFSET(PRE_CALC!J7126,0,DEC_RATE), OFFSET(PRE_CALC!B7126,0,DEC_RATE)), C7178)</f>
        <v>-116.105124656</v>
      </c>
      <c r="E7178" s="84">
        <f t="shared" ca="1" si="335"/>
        <v>102406.249999872</v>
      </c>
      <c r="F7178" s="84">
        <f t="shared" ca="1" si="333"/>
        <v>-4.8930546883400004E-3</v>
      </c>
      <c r="G7178" s="119">
        <f>IF(FilterType="FIR",  PRE_CALC!A7126*Fdata, IF(F_default=1,G7177+(4*Fnotch-0)/8192,G7177+(F_stop-F_start)/8192) )</f>
        <v>222593.750000128</v>
      </c>
      <c r="H7178" s="120">
        <f ca="1">IF(FilterType="FIR", OFFSET(PRE_CALC!B7126,0,DEC_RATE), C7178)</f>
        <v>-116.105124656</v>
      </c>
    </row>
    <row r="7179" spans="2:8" x14ac:dyDescent="0.2">
      <c r="B7179" s="45">
        <f>IF(FilterType="FIR", IF(Extend_fmod, PRE_CALC!I7127*Fm, PRE_CALC!A7127*Fdata), IF(F_default=1,B7178+(4*Fnotch-0)/8192,B7178+(F_stop-F_start)/8192) )</f>
        <v>222625</v>
      </c>
      <c r="C7179" s="39">
        <f t="shared" si="334"/>
        <v>-4.0535448393097635</v>
      </c>
      <c r="D7179" s="84">
        <f ca="1">IF(FilterType="FIR", IF(Extend_fmod=1,OFFSET(PRE_CALC!J7127,0,DEC_RATE), OFFSET(PRE_CALC!B7127,0,DEC_RATE)), C7179)</f>
        <v>-116.151170373</v>
      </c>
      <c r="E7179" s="84">
        <f t="shared" ca="1" si="335"/>
        <v>102406.249999872</v>
      </c>
      <c r="F7179" s="84">
        <f t="shared" ca="1" si="333"/>
        <v>-4.8930546883400004E-3</v>
      </c>
      <c r="G7179" s="119">
        <f>IF(FilterType="FIR",  PRE_CALC!A7127*Fdata, IF(F_default=1,G7178+(4*Fnotch-0)/8192,G7178+(F_stop-F_start)/8192) )</f>
        <v>222625</v>
      </c>
      <c r="H7179" s="120">
        <f ca="1">IF(FilterType="FIR", OFFSET(PRE_CALC!B7127,0,DEC_RATE), C7179)</f>
        <v>-116.151170373</v>
      </c>
    </row>
    <row r="7180" spans="2:8" x14ac:dyDescent="0.2">
      <c r="B7180" s="45">
        <f>IF(FilterType="FIR", IF(Extend_fmod, PRE_CALC!I7128*Fm, PRE_CALC!A7128*Fdata), IF(F_default=1,B7179+(4*Fnotch-0)/8192,B7179+(F_stop-F_start)/8192) )</f>
        <v>222656.249999872</v>
      </c>
      <c r="C7180" s="39">
        <f t="shared" si="334"/>
        <v>-4.0547017128519194</v>
      </c>
      <c r="D7180" s="84">
        <f ca="1">IF(FilterType="FIR", IF(Extend_fmod=1,OFFSET(PRE_CALC!J7128,0,DEC_RATE), OFFSET(PRE_CALC!B7128,0,DEC_RATE)), C7180)</f>
        <v>-116.20115927000001</v>
      </c>
      <c r="E7180" s="84">
        <f t="shared" ca="1" si="335"/>
        <v>102406.249999872</v>
      </c>
      <c r="F7180" s="84">
        <f t="shared" ca="1" si="333"/>
        <v>-4.8930546883400004E-3</v>
      </c>
      <c r="G7180" s="119">
        <f>IF(FilterType="FIR",  PRE_CALC!A7128*Fdata, IF(F_default=1,G7179+(4*Fnotch-0)/8192,G7179+(F_stop-F_start)/8192) )</f>
        <v>222656.249999872</v>
      </c>
      <c r="H7180" s="120">
        <f ca="1">IF(FilterType="FIR", OFFSET(PRE_CALC!B7128,0,DEC_RATE), C7180)</f>
        <v>-116.20115927000001</v>
      </c>
    </row>
    <row r="7181" spans="2:8" x14ac:dyDescent="0.2">
      <c r="B7181" s="45">
        <f>IF(FilterType="FIR", IF(Extend_fmod, PRE_CALC!I7129*Fm, PRE_CALC!A7129*Fdata), IF(F_default=1,B7180+(4*Fnotch-0)/8192,B7180+(F_stop-F_start)/8192) )</f>
        <v>222687.5</v>
      </c>
      <c r="C7181" s="39">
        <f t="shared" si="334"/>
        <v>-4.0558587596650941</v>
      </c>
      <c r="D7181" s="84">
        <f ca="1">IF(FilterType="FIR", IF(Extend_fmod=1,OFFSET(PRE_CALC!J7129,0,DEC_RATE), OFFSET(PRE_CALC!B7129,0,DEC_RATE)), C7181)</f>
        <v>-116.255139516</v>
      </c>
      <c r="E7181" s="84">
        <f t="shared" ca="1" si="335"/>
        <v>102406.249999872</v>
      </c>
      <c r="F7181" s="84">
        <f t="shared" ca="1" si="333"/>
        <v>-4.8930546883400004E-3</v>
      </c>
      <c r="G7181" s="119">
        <f>IF(FilterType="FIR",  PRE_CALC!A7129*Fdata, IF(F_default=1,G7180+(4*Fnotch-0)/8192,G7180+(F_stop-F_start)/8192) )</f>
        <v>222687.5</v>
      </c>
      <c r="H7181" s="120">
        <f ca="1">IF(FilterType="FIR", OFFSET(PRE_CALC!B7129,0,DEC_RATE), C7181)</f>
        <v>-116.255139516</v>
      </c>
    </row>
    <row r="7182" spans="2:8" x14ac:dyDescent="0.2">
      <c r="B7182" s="45">
        <f>IF(FilterType="FIR", IF(Extend_fmod, PRE_CALC!I7130*Fm, PRE_CALC!A7130*Fdata), IF(F_default=1,B7181+(4*Fnotch-0)/8192,B7181+(F_stop-F_start)/8192) )</f>
        <v>222718.750000128</v>
      </c>
      <c r="C7182" s="39">
        <f t="shared" si="334"/>
        <v>-4.0570159797446648</v>
      </c>
      <c r="D7182" s="84">
        <f ca="1">IF(FilterType="FIR", IF(Extend_fmod=1,OFFSET(PRE_CALC!J7130,0,DEC_RATE), OFFSET(PRE_CALC!B7130,0,DEC_RATE)), C7182)</f>
        <v>-116.313163316</v>
      </c>
      <c r="E7182" s="84">
        <f t="shared" ca="1" si="335"/>
        <v>102406.249999872</v>
      </c>
      <c r="F7182" s="84">
        <f t="shared" ca="1" si="333"/>
        <v>-4.8930546883400004E-3</v>
      </c>
      <c r="G7182" s="119">
        <f>IF(FilterType="FIR",  PRE_CALC!A7130*Fdata, IF(F_default=1,G7181+(4*Fnotch-0)/8192,G7181+(F_stop-F_start)/8192) )</f>
        <v>222718.750000128</v>
      </c>
      <c r="H7182" s="120">
        <f ca="1">IF(FilterType="FIR", OFFSET(PRE_CALC!B7130,0,DEC_RATE), C7182)</f>
        <v>-116.313163316</v>
      </c>
    </row>
    <row r="7183" spans="2:8" x14ac:dyDescent="0.2">
      <c r="B7183" s="45">
        <f>IF(FilterType="FIR", IF(Extend_fmod, PRE_CALC!I7131*Fm, PRE_CALC!A7131*Fdata), IF(F_default=1,B7182+(4*Fnotch-0)/8192,B7182+(F_stop-F_start)/8192) )</f>
        <v>222750</v>
      </c>
      <c r="C7183" s="39">
        <f t="shared" si="334"/>
        <v>-4.0581733730860128</v>
      </c>
      <c r="D7183" s="84">
        <f ca="1">IF(FilterType="FIR", IF(Extend_fmod=1,OFFSET(PRE_CALC!J7131,0,DEC_RATE), OFFSET(PRE_CALC!B7131,0,DEC_RATE)), C7183)</f>
        <v>-116.375287113</v>
      </c>
      <c r="E7183" s="84">
        <f t="shared" ca="1" si="335"/>
        <v>102406.249999872</v>
      </c>
      <c r="F7183" s="84">
        <f t="shared" ca="1" si="333"/>
        <v>-4.8930546883400004E-3</v>
      </c>
      <c r="G7183" s="119">
        <f>IF(FilterType="FIR",  PRE_CALC!A7131*Fdata, IF(F_default=1,G7182+(4*Fnotch-0)/8192,G7182+(F_stop-F_start)/8192) )</f>
        <v>222750</v>
      </c>
      <c r="H7183" s="120">
        <f ca="1">IF(FilterType="FIR", OFFSET(PRE_CALC!B7131,0,DEC_RATE), C7183)</f>
        <v>-116.375287113</v>
      </c>
    </row>
    <row r="7184" spans="2:8" x14ac:dyDescent="0.2">
      <c r="B7184" s="45">
        <f>IF(FilterType="FIR", IF(Extend_fmod, PRE_CALC!I7132*Fm, PRE_CALC!A7132*Fdata), IF(F_default=1,B7183+(4*Fnotch-0)/8192,B7183+(F_stop-F_start)/8192) )</f>
        <v>222781.249999872</v>
      </c>
      <c r="C7184" s="39">
        <f t="shared" si="334"/>
        <v>-4.0593309397035187</v>
      </c>
      <c r="D7184" s="84">
        <f ca="1">IF(FilterType="FIR", IF(Extend_fmod=1,OFFSET(PRE_CALC!J7132,0,DEC_RATE), OFFSET(PRE_CALC!B7132,0,DEC_RATE)), C7184)</f>
        <v>-116.44157180099999</v>
      </c>
      <c r="E7184" s="84">
        <f t="shared" ca="1" si="335"/>
        <v>102406.249999872</v>
      </c>
      <c r="F7184" s="84">
        <f t="shared" ca="1" si="333"/>
        <v>-4.8930546883400004E-3</v>
      </c>
      <c r="G7184" s="119">
        <f>IF(FilterType="FIR",  PRE_CALC!A7132*Fdata, IF(F_default=1,G7183+(4*Fnotch-0)/8192,G7183+(F_stop-F_start)/8192) )</f>
        <v>222781.249999872</v>
      </c>
      <c r="H7184" s="120">
        <f ca="1">IF(FilterType="FIR", OFFSET(PRE_CALC!B7132,0,DEC_RATE), C7184)</f>
        <v>-116.44157180099999</v>
      </c>
    </row>
    <row r="7185" spans="2:8" x14ac:dyDescent="0.2">
      <c r="B7185" s="45">
        <f>IF(FilterType="FIR", IF(Extend_fmod, PRE_CALC!I7133*Fm, PRE_CALC!A7133*Fdata), IF(F_default=1,B7184+(4*Fnotch-0)/8192,B7184+(F_stop-F_start)/8192) )</f>
        <v>222812.5</v>
      </c>
      <c r="C7185" s="39">
        <f t="shared" si="334"/>
        <v>-4.0604886796115114</v>
      </c>
      <c r="D7185" s="84">
        <f ca="1">IF(FilterType="FIR", IF(Extend_fmod=1,OFFSET(PRE_CALC!J7133,0,DEC_RATE), OFFSET(PRE_CALC!B7133,0,DEC_RATE)), C7185)</f>
        <v>-116.512082961</v>
      </c>
      <c r="E7185" s="84">
        <f t="shared" ca="1" si="335"/>
        <v>102406.249999872</v>
      </c>
      <c r="F7185" s="84">
        <f t="shared" ca="1" si="333"/>
        <v>-4.8930546883400004E-3</v>
      </c>
      <c r="G7185" s="119">
        <f>IF(FilterType="FIR",  PRE_CALC!A7133*Fdata, IF(F_default=1,G7184+(4*Fnotch-0)/8192,G7184+(F_stop-F_start)/8192) )</f>
        <v>222812.5</v>
      </c>
      <c r="H7185" s="120">
        <f ca="1">IF(FilterType="FIR", OFFSET(PRE_CALC!B7133,0,DEC_RATE), C7185)</f>
        <v>-116.512082961</v>
      </c>
    </row>
    <row r="7186" spans="2:8" x14ac:dyDescent="0.2">
      <c r="B7186" s="45">
        <f>IF(FilterType="FIR", IF(Extend_fmod, PRE_CALC!I7134*Fm, PRE_CALC!A7134*Fdata), IF(F_default=1,B7185+(4*Fnotch-0)/8192,B7185+(F_stop-F_start)/8192) )</f>
        <v>222843.750000128</v>
      </c>
      <c r="C7186" s="39">
        <f t="shared" si="334"/>
        <v>-4.0616465928053804</v>
      </c>
      <c r="D7186" s="84">
        <f ca="1">IF(FilterType="FIR", IF(Extend_fmod=1,OFFSET(PRE_CALC!J7134,0,DEC_RATE), OFFSET(PRE_CALC!B7134,0,DEC_RATE)), C7186)</f>
        <v>-116.58689112899999</v>
      </c>
      <c r="E7186" s="84">
        <f t="shared" ca="1" si="335"/>
        <v>102406.249999872</v>
      </c>
      <c r="F7186" s="84">
        <f t="shared" ca="1" si="333"/>
        <v>-4.8930546883400004E-3</v>
      </c>
      <c r="G7186" s="119">
        <f>IF(FilterType="FIR",  PRE_CALC!A7134*Fdata, IF(F_default=1,G7185+(4*Fnotch-0)/8192,G7185+(F_stop-F_start)/8192) )</f>
        <v>222843.750000128</v>
      </c>
      <c r="H7186" s="120">
        <f ca="1">IF(FilterType="FIR", OFFSET(PRE_CALC!B7134,0,DEC_RATE), C7186)</f>
        <v>-116.58689112899999</v>
      </c>
    </row>
    <row r="7187" spans="2:8" x14ac:dyDescent="0.2">
      <c r="B7187" s="45">
        <f>IF(FilterType="FIR", IF(Extend_fmod, PRE_CALC!I7135*Fm, PRE_CALC!A7135*Fdata), IF(F_default=1,B7186+(4*Fnotch-0)/8192,B7186+(F_stop-F_start)/8192) )</f>
        <v>222875</v>
      </c>
      <c r="C7187" s="39">
        <f t="shared" si="334"/>
        <v>-4.0628046792805286</v>
      </c>
      <c r="D7187" s="84">
        <f ca="1">IF(FilterType="FIR", IF(Extend_fmod=1,OFFSET(PRE_CALC!J7135,0,DEC_RATE), OFFSET(PRE_CALC!B7135,0,DEC_RATE)), C7187)</f>
        <v>-116.666072074</v>
      </c>
      <c r="E7187" s="84">
        <f t="shared" ca="1" si="335"/>
        <v>102406.249999872</v>
      </c>
      <c r="F7187" s="84">
        <f t="shared" ca="1" si="333"/>
        <v>-4.8930546883400004E-3</v>
      </c>
      <c r="G7187" s="119">
        <f>IF(FilterType="FIR",  PRE_CALC!A7135*Fdata, IF(F_default=1,G7186+(4*Fnotch-0)/8192,G7186+(F_stop-F_start)/8192) )</f>
        <v>222875</v>
      </c>
      <c r="H7187" s="120">
        <f ca="1">IF(FilterType="FIR", OFFSET(PRE_CALC!B7135,0,DEC_RATE), C7187)</f>
        <v>-116.666072074</v>
      </c>
    </row>
    <row r="7188" spans="2:8" x14ac:dyDescent="0.2">
      <c r="B7188" s="45">
        <f>IF(FilterType="FIR", IF(Extend_fmod, PRE_CALC!I7136*Fm, PRE_CALC!A7136*Fdata), IF(F_default=1,B7187+(4*Fnotch-0)/8192,B7187+(F_stop-F_start)/8192) )</f>
        <v>222906.249999872</v>
      </c>
      <c r="C7188" s="39">
        <f t="shared" si="334"/>
        <v>-4.0639629390512848</v>
      </c>
      <c r="D7188" s="84">
        <f ca="1">IF(FilterType="FIR", IF(Extend_fmod=1,OFFSET(PRE_CALC!J7136,0,DEC_RATE), OFFSET(PRE_CALC!B7136,0,DEC_RATE)), C7188)</f>
        <v>-116.749707128</v>
      </c>
      <c r="E7188" s="84">
        <f t="shared" ca="1" si="335"/>
        <v>102406.249999872</v>
      </c>
      <c r="F7188" s="84">
        <f t="shared" ca="1" si="333"/>
        <v>-4.8930546883400004E-3</v>
      </c>
      <c r="G7188" s="119">
        <f>IF(FilterType="FIR",  PRE_CALC!A7136*Fdata, IF(F_default=1,G7187+(4*Fnotch-0)/8192,G7187+(F_stop-F_start)/8192) )</f>
        <v>222906.249999872</v>
      </c>
      <c r="H7188" s="120">
        <f ca="1">IF(FilterType="FIR", OFFSET(PRE_CALC!B7136,0,DEC_RATE), C7188)</f>
        <v>-116.749707128</v>
      </c>
    </row>
    <row r="7189" spans="2:8" x14ac:dyDescent="0.2">
      <c r="B7189" s="45">
        <f>IF(FilterType="FIR", IF(Extend_fmod, PRE_CALC!I7137*Fm, PRE_CALC!A7137*Fdata), IF(F_default=1,B7188+(4*Fnotch-0)/8192,B7188+(F_stop-F_start)/8192) )</f>
        <v>222937.5</v>
      </c>
      <c r="C7189" s="39">
        <f t="shared" si="334"/>
        <v>-4.0651213721320554</v>
      </c>
      <c r="D7189" s="84">
        <f ca="1">IF(FilterType="FIR", IF(Extend_fmod=1,OFFSET(PRE_CALC!J7137,0,DEC_RATE), OFFSET(PRE_CALC!B7137,0,DEC_RATE)), C7189)</f>
        <v>-116.837883523</v>
      </c>
      <c r="E7189" s="84">
        <f t="shared" ca="1" si="335"/>
        <v>102406.249999872</v>
      </c>
      <c r="F7189" s="84">
        <f t="shared" ca="1" si="333"/>
        <v>-4.8930546883400004E-3</v>
      </c>
      <c r="G7189" s="119">
        <f>IF(FilterType="FIR",  PRE_CALC!A7137*Fdata, IF(F_default=1,G7188+(4*Fnotch-0)/8192,G7188+(F_stop-F_start)/8192) )</f>
        <v>222937.5</v>
      </c>
      <c r="H7189" s="120">
        <f ca="1">IF(FilterType="FIR", OFFSET(PRE_CALC!B7137,0,DEC_RATE), C7189)</f>
        <v>-116.837883523</v>
      </c>
    </row>
    <row r="7190" spans="2:8" x14ac:dyDescent="0.2">
      <c r="B7190" s="45">
        <f>IF(FilterType="FIR", IF(Extend_fmod, PRE_CALC!I7138*Fm, PRE_CALC!A7138*Fdata), IF(F_default=1,B7189+(4*Fnotch-0)/8192,B7189+(F_stop-F_start)/8192) )</f>
        <v>222968.750000128</v>
      </c>
      <c r="C7190" s="39">
        <f t="shared" si="334"/>
        <v>-4.0662799785181942</v>
      </c>
      <c r="D7190" s="84">
        <f ca="1">IF(FilterType="FIR", IF(Extend_fmod=1,OFFSET(PRE_CALC!J7138,0,DEC_RATE), OFFSET(PRE_CALC!B7138,0,DEC_RATE)), C7190)</f>
        <v>-116.930694782</v>
      </c>
      <c r="E7190" s="84">
        <f t="shared" ca="1" si="335"/>
        <v>102406.249999872</v>
      </c>
      <c r="F7190" s="84">
        <f t="shared" ca="1" si="333"/>
        <v>-4.8930546883400004E-3</v>
      </c>
      <c r="G7190" s="119">
        <f>IF(FilterType="FIR",  PRE_CALC!A7138*Fdata, IF(F_default=1,G7189+(4*Fnotch-0)/8192,G7189+(F_stop-F_start)/8192) )</f>
        <v>222968.750000128</v>
      </c>
      <c r="H7190" s="120">
        <f ca="1">IF(FilterType="FIR", OFFSET(PRE_CALC!B7138,0,DEC_RATE), C7190)</f>
        <v>-116.930694782</v>
      </c>
    </row>
    <row r="7191" spans="2:8" x14ac:dyDescent="0.2">
      <c r="B7191" s="45">
        <f>IF(FilterType="FIR", IF(Extend_fmod, PRE_CALC!I7139*Fm, PRE_CALC!A7139*Fdata), IF(F_default=1,B7190+(4*Fnotch-0)/8192,B7190+(F_stop-F_start)/8192) )</f>
        <v>223000</v>
      </c>
      <c r="C7191" s="39">
        <f t="shared" si="334"/>
        <v>-4.0674387582050926</v>
      </c>
      <c r="D7191" s="84">
        <f ca="1">IF(FilterType="FIR", IF(Extend_fmod=1,OFFSET(PRE_CALC!J7139,0,DEC_RATE), OFFSET(PRE_CALC!B7139,0,DEC_RATE)), C7191)</f>
        <v>-117.028241141</v>
      </c>
      <c r="E7191" s="84">
        <f t="shared" ca="1" si="335"/>
        <v>102406.249999872</v>
      </c>
      <c r="F7191" s="84">
        <f t="shared" ca="1" si="333"/>
        <v>-4.8930546883400004E-3</v>
      </c>
      <c r="G7191" s="119">
        <f>IF(FilterType="FIR",  PRE_CALC!A7139*Fdata, IF(F_default=1,G7190+(4*Fnotch-0)/8192,G7190+(F_stop-F_start)/8192) )</f>
        <v>223000</v>
      </c>
      <c r="H7191" s="120">
        <f ca="1">IF(FilterType="FIR", OFFSET(PRE_CALC!B7139,0,DEC_RATE), C7191)</f>
        <v>-117.028241141</v>
      </c>
    </row>
    <row r="7192" spans="2:8" x14ac:dyDescent="0.2">
      <c r="B7192" s="45">
        <f>IF(FilterType="FIR", IF(Extend_fmod, PRE_CALC!I7140*Fm, PRE_CALC!A7140*Fdata), IF(F_default=1,B7191+(4*Fnotch-0)/8192,B7191+(F_stop-F_start)/8192) )</f>
        <v>223031.249999872</v>
      </c>
      <c r="C7192" s="39">
        <f t="shared" si="334"/>
        <v>-4.0685977112071345</v>
      </c>
      <c r="D7192" s="84">
        <f ca="1">IF(FilterType="FIR", IF(Extend_fmod=1,OFFSET(PRE_CALC!J7140,0,DEC_RATE), OFFSET(PRE_CALC!B7140,0,DEC_RATE)), C7192)</f>
        <v>-117.130630016</v>
      </c>
      <c r="E7192" s="84">
        <f t="shared" ca="1" si="335"/>
        <v>102406.249999872</v>
      </c>
      <c r="F7192" s="84">
        <f t="shared" ca="1" si="333"/>
        <v>-4.8930546883400004E-3</v>
      </c>
      <c r="G7192" s="119">
        <f>IF(FilterType="FIR",  PRE_CALC!A7140*Fdata, IF(F_default=1,G7191+(4*Fnotch-0)/8192,G7191+(F_stop-F_start)/8192) )</f>
        <v>223031.249999872</v>
      </c>
      <c r="H7192" s="120">
        <f ca="1">IF(FilterType="FIR", OFFSET(PRE_CALC!B7140,0,DEC_RATE), C7192)</f>
        <v>-117.130630016</v>
      </c>
    </row>
    <row r="7193" spans="2:8" x14ac:dyDescent="0.2">
      <c r="B7193" s="45">
        <f>IF(FilterType="FIR", IF(Extend_fmod, PRE_CALC!I7141*Fm, PRE_CALC!A7141*Fdata), IF(F_default=1,B7192+(4*Fnotch-0)/8192,B7192+(F_stop-F_start)/8192) )</f>
        <v>223062.5</v>
      </c>
      <c r="C7193" s="39">
        <f t="shared" si="334"/>
        <v>-4.0697568375386606</v>
      </c>
      <c r="D7193" s="84">
        <f ca="1">IF(FilterType="FIR", IF(Extend_fmod=1,OFFSET(PRE_CALC!J7141,0,DEC_RATE), OFFSET(PRE_CALC!B7141,0,DEC_RATE)), C7193)</f>
        <v>-117.237976519</v>
      </c>
      <c r="E7193" s="84">
        <f t="shared" ca="1" si="335"/>
        <v>102406.249999872</v>
      </c>
      <c r="F7193" s="84">
        <f t="shared" ca="1" si="333"/>
        <v>-4.8930546883400004E-3</v>
      </c>
      <c r="G7193" s="119">
        <f>IF(FilterType="FIR",  PRE_CALC!A7141*Fdata, IF(F_default=1,G7192+(4*Fnotch-0)/8192,G7192+(F_stop-F_start)/8192) )</f>
        <v>223062.5</v>
      </c>
      <c r="H7193" s="120">
        <f ca="1">IF(FilterType="FIR", OFFSET(PRE_CALC!B7141,0,DEC_RATE), C7193)</f>
        <v>-117.237976519</v>
      </c>
    </row>
    <row r="7194" spans="2:8" x14ac:dyDescent="0.2">
      <c r="B7194" s="45">
        <f>IF(FilterType="FIR", IF(Extend_fmod, PRE_CALC!I7142*Fm, PRE_CALC!A7142*Fdata), IF(F_default=1,B7193+(4*Fnotch-0)/8192,B7193+(F_stop-F_start)/8192) )</f>
        <v>223093.750000128</v>
      </c>
      <c r="C7194" s="39">
        <f t="shared" si="334"/>
        <v>-4.0709161371950824</v>
      </c>
      <c r="D7194" s="84">
        <f ca="1">IF(FilterType="FIR", IF(Extend_fmod=1,OFFSET(PRE_CALC!J7142,0,DEC_RATE), OFFSET(PRE_CALC!B7142,0,DEC_RATE)), C7194)</f>
        <v>-117.350404032</v>
      </c>
      <c r="E7194" s="84">
        <f t="shared" ca="1" si="335"/>
        <v>102406.249999872</v>
      </c>
      <c r="F7194" s="84">
        <f t="shared" ca="1" si="333"/>
        <v>-4.8930546883400004E-3</v>
      </c>
      <c r="G7194" s="119">
        <f>IF(FilterType="FIR",  PRE_CALC!A7142*Fdata, IF(F_default=1,G7193+(4*Fnotch-0)/8192,G7193+(F_stop-F_start)/8192) )</f>
        <v>223093.750000128</v>
      </c>
      <c r="H7194" s="120">
        <f ca="1">IF(FilterType="FIR", OFFSET(PRE_CALC!B7142,0,DEC_RATE), C7194)</f>
        <v>-117.350404032</v>
      </c>
    </row>
    <row r="7195" spans="2:8" x14ac:dyDescent="0.2">
      <c r="B7195" s="45">
        <f>IF(FilterType="FIR", IF(Extend_fmod, PRE_CALC!I7143*Fm, PRE_CALC!A7143*Fdata), IF(F_default=1,B7194+(4*Fnotch-0)/8192,B7194+(F_stop-F_start)/8192) )</f>
        <v>223125</v>
      </c>
      <c r="C7195" s="39">
        <f t="shared" si="334"/>
        <v>-4.0720756101717832</v>
      </c>
      <c r="D7195" s="84">
        <f ca="1">IF(FilterType="FIR", IF(Extend_fmod=1,OFFSET(PRE_CALC!J7143,0,DEC_RATE), OFFSET(PRE_CALC!B7143,0,DEC_RATE)), C7195)</f>
        <v>-117.46804483299999</v>
      </c>
      <c r="E7195" s="84">
        <f t="shared" ca="1" si="335"/>
        <v>102406.249999872</v>
      </c>
      <c r="F7195" s="84">
        <f t="shared" ca="1" si="333"/>
        <v>-4.8930546883400004E-3</v>
      </c>
      <c r="G7195" s="119">
        <f>IF(FilterType="FIR",  PRE_CALC!A7143*Fdata, IF(F_default=1,G7194+(4*Fnotch-0)/8192,G7194+(F_stop-F_start)/8192) )</f>
        <v>223125</v>
      </c>
      <c r="H7195" s="120">
        <f ca="1">IF(FilterType="FIR", OFFSET(PRE_CALC!B7143,0,DEC_RATE), C7195)</f>
        <v>-117.46804483299999</v>
      </c>
    </row>
    <row r="7196" spans="2:8" x14ac:dyDescent="0.2">
      <c r="B7196" s="45">
        <f>IF(FilterType="FIR", IF(Extend_fmod, PRE_CALC!I7144*Fm, PRE_CALC!A7144*Fdata), IF(F_default=1,B7195+(4*Fnotch-0)/8192,B7195+(F_stop-F_start)/8192) )</f>
        <v>223156.249999872</v>
      </c>
      <c r="C7196" s="39">
        <f t="shared" si="334"/>
        <v>-4.0732352564831169</v>
      </c>
      <c r="D7196" s="84">
        <f ca="1">IF(FilterType="FIR", IF(Extend_fmod=1,OFFSET(PRE_CALC!J7144,0,DEC_RATE), OFFSET(PRE_CALC!B7144,0,DEC_RATE)), C7196)</f>
        <v>-117.59104080100001</v>
      </c>
      <c r="E7196" s="84">
        <f t="shared" ca="1" si="335"/>
        <v>102406.249999872</v>
      </c>
      <c r="F7196" s="84">
        <f t="shared" ca="1" si="333"/>
        <v>-4.8930546883400004E-3</v>
      </c>
      <c r="G7196" s="119">
        <f>IF(FilterType="FIR",  PRE_CALC!A7144*Fdata, IF(F_default=1,G7195+(4*Fnotch-0)/8192,G7195+(F_stop-F_start)/8192) )</f>
        <v>223156.249999872</v>
      </c>
      <c r="H7196" s="120">
        <f ca="1">IF(FilterType="FIR", OFFSET(PRE_CALC!B7144,0,DEC_RATE), C7196)</f>
        <v>-117.59104080100001</v>
      </c>
    </row>
    <row r="7197" spans="2:8" x14ac:dyDescent="0.2">
      <c r="B7197" s="45">
        <f>IF(FilterType="FIR", IF(Extend_fmod, PRE_CALC!I7145*Fm, PRE_CALC!A7145*Fdata), IF(F_default=1,B7196+(4*Fnotch-0)/8192,B7196+(F_stop-F_start)/8192) )</f>
        <v>223187.5</v>
      </c>
      <c r="C7197" s="39">
        <f t="shared" si="334"/>
        <v>-4.0743950761434897</v>
      </c>
      <c r="D7197" s="84">
        <f ca="1">IF(FilterType="FIR", IF(Extend_fmod=1,OFFSET(PRE_CALC!J7145,0,DEC_RATE), OFFSET(PRE_CALC!B7145,0,DEC_RATE)), C7197)</f>
        <v>-117.719544195</v>
      </c>
      <c r="E7197" s="84">
        <f t="shared" ca="1" si="335"/>
        <v>102406.249999872</v>
      </c>
      <c r="F7197" s="84">
        <f t="shared" ca="1" si="333"/>
        <v>-4.8930546883400004E-3</v>
      </c>
      <c r="G7197" s="119">
        <f>IF(FilterType="FIR",  PRE_CALC!A7145*Fdata, IF(F_default=1,G7196+(4*Fnotch-0)/8192,G7196+(F_stop-F_start)/8192) )</f>
        <v>223187.5</v>
      </c>
      <c r="H7197" s="120">
        <f ca="1">IF(FilterType="FIR", OFFSET(PRE_CALC!B7145,0,DEC_RATE), C7197)</f>
        <v>-117.719544195</v>
      </c>
    </row>
    <row r="7198" spans="2:8" x14ac:dyDescent="0.2">
      <c r="B7198" s="45">
        <f>IF(FilterType="FIR", IF(Extend_fmod, PRE_CALC!I7146*Fm, PRE_CALC!A7146*Fdata), IF(F_default=1,B7197+(4*Fnotch-0)/8192,B7197+(F_stop-F_start)/8192) )</f>
        <v>223218.750000128</v>
      </c>
      <c r="C7198" s="39">
        <f t="shared" si="334"/>
        <v>-4.0755550691482716</v>
      </c>
      <c r="D7198" s="84">
        <f ca="1">IF(FilterType="FIR", IF(Extend_fmod=1,OFFSET(PRE_CALC!J7146,0,DEC_RATE), OFFSET(PRE_CALC!B7146,0,DEC_RATE)), C7198)</f>
        <v>-117.853718519</v>
      </c>
      <c r="E7198" s="84">
        <f t="shared" ca="1" si="335"/>
        <v>102406.249999872</v>
      </c>
      <c r="F7198" s="84">
        <f t="shared" ca="1" si="333"/>
        <v>-4.8930546883400004E-3</v>
      </c>
      <c r="G7198" s="119">
        <f>IF(FilterType="FIR",  PRE_CALC!A7146*Fdata, IF(F_default=1,G7197+(4*Fnotch-0)/8192,G7197+(F_stop-F_start)/8192) )</f>
        <v>223218.750000128</v>
      </c>
      <c r="H7198" s="120">
        <f ca="1">IF(FilterType="FIR", OFFSET(PRE_CALC!B7146,0,DEC_RATE), C7198)</f>
        <v>-117.853718519</v>
      </c>
    </row>
    <row r="7199" spans="2:8" x14ac:dyDescent="0.2">
      <c r="B7199" s="45">
        <f>IF(FilterType="FIR", IF(Extend_fmod, PRE_CALC!I7147*Fm, PRE_CALC!A7147*Fdata), IF(F_default=1,B7198+(4*Fnotch-0)/8192,B7198+(F_stop-F_start)/8192) )</f>
        <v>223250</v>
      </c>
      <c r="C7199" s="39">
        <f t="shared" si="334"/>
        <v>-4.0767152354928573</v>
      </c>
      <c r="D7199" s="84">
        <f ca="1">IF(FilterType="FIR", IF(Extend_fmod=1,OFFSET(PRE_CALC!J7147,0,DEC_RATE), OFFSET(PRE_CALC!B7147,0,DEC_RATE)), C7199)</f>
        <v>-117.99373948500001</v>
      </c>
      <c r="E7199" s="84">
        <f t="shared" ca="1" si="335"/>
        <v>102406.249999872</v>
      </c>
      <c r="F7199" s="84">
        <f t="shared" ca="1" si="333"/>
        <v>-4.8930546883400004E-3</v>
      </c>
      <c r="G7199" s="119">
        <f>IF(FilterType="FIR",  PRE_CALC!A7147*Fdata, IF(F_default=1,G7198+(4*Fnotch-0)/8192,G7198+(F_stop-F_start)/8192) )</f>
        <v>223250</v>
      </c>
      <c r="H7199" s="120">
        <f ca="1">IF(FilterType="FIR", OFFSET(PRE_CALC!B7147,0,DEC_RATE), C7199)</f>
        <v>-117.99373948500001</v>
      </c>
    </row>
    <row r="7200" spans="2:8" x14ac:dyDescent="0.2">
      <c r="B7200" s="45">
        <f>IF(FilterType="FIR", IF(Extend_fmod, PRE_CALC!I7148*Fm, PRE_CALC!A7148*Fdata), IF(F_default=1,B7199+(4*Fnotch-0)/8192,B7199+(F_stop-F_start)/8192) )</f>
        <v>223281.249999872</v>
      </c>
      <c r="C7200" s="39">
        <f t="shared" si="334"/>
        <v>-4.0778755751916043</v>
      </c>
      <c r="D7200" s="84">
        <f ca="1">IF(FilterType="FIR", IF(Extend_fmod=1,OFFSET(PRE_CALC!J7148,0,DEC_RATE), OFFSET(PRE_CALC!B7148,0,DEC_RATE)), C7200)</f>
        <v>-118.1397961</v>
      </c>
      <c r="E7200" s="84">
        <f t="shared" ca="1" si="335"/>
        <v>102406.249999872</v>
      </c>
      <c r="F7200" s="84">
        <f t="shared" ca="1" si="333"/>
        <v>-4.8930546883400004E-3</v>
      </c>
      <c r="G7200" s="119">
        <f>IF(FilterType="FIR",  PRE_CALC!A7148*Fdata, IF(F_default=1,G7199+(4*Fnotch-0)/8192,G7199+(F_stop-F_start)/8192) )</f>
        <v>223281.249999872</v>
      </c>
      <c r="H7200" s="120">
        <f ca="1">IF(FilterType="FIR", OFFSET(PRE_CALC!B7148,0,DEC_RATE), C7200)</f>
        <v>-118.1397961</v>
      </c>
    </row>
    <row r="7201" spans="2:8" x14ac:dyDescent="0.2">
      <c r="B7201" s="45">
        <f>IF(FilterType="FIR", IF(Extend_fmod, PRE_CALC!I7149*Fm, PRE_CALC!A7149*Fdata), IF(F_default=1,B7200+(4*Fnotch-0)/8192,B7200+(F_stop-F_start)/8192) )</f>
        <v>223312.5</v>
      </c>
      <c r="C7201" s="39">
        <f t="shared" si="334"/>
        <v>-4.0790360882589232</v>
      </c>
      <c r="D7201" s="84">
        <f ca="1">IF(FilterType="FIR", IF(Extend_fmod=1,OFFSET(PRE_CALC!J7149,0,DEC_RATE), OFFSET(PRE_CALC!B7149,0,DEC_RATE)), C7201)</f>
        <v>-118.292091865</v>
      </c>
      <c r="E7201" s="84">
        <f t="shared" ca="1" si="335"/>
        <v>102406.249999872</v>
      </c>
      <c r="F7201" s="84">
        <f t="shared" ca="1" si="333"/>
        <v>-4.8930546883400004E-3</v>
      </c>
      <c r="G7201" s="119">
        <f>IF(FilterType="FIR",  PRE_CALC!A7149*Fdata, IF(F_default=1,G7200+(4*Fnotch-0)/8192,G7200+(F_stop-F_start)/8192) )</f>
        <v>223312.5</v>
      </c>
      <c r="H7201" s="120">
        <f ca="1">IF(FilterType="FIR", OFFSET(PRE_CALC!B7149,0,DEC_RATE), C7201)</f>
        <v>-118.292091865</v>
      </c>
    </row>
    <row r="7202" spans="2:8" x14ac:dyDescent="0.2">
      <c r="B7202" s="45">
        <f>IF(FilterType="FIR", IF(Extend_fmod, PRE_CALC!I7150*Fm, PRE_CALC!A7150*Fdata), IF(F_default=1,B7201+(4*Fnotch-0)/8192,B7201+(F_stop-F_start)/8192) )</f>
        <v>223343.750000128</v>
      </c>
      <c r="C7202" s="39">
        <f t="shared" si="334"/>
        <v>-4.0801967746902035</v>
      </c>
      <c r="D7202" s="84">
        <f ca="1">IF(FilterType="FIR", IF(Extend_fmod=1,OFFSET(PRE_CALC!J7150,0,DEC_RATE), OFFSET(PRE_CALC!B7150,0,DEC_RATE)), C7202)</f>
        <v>-118.450846142</v>
      </c>
      <c r="E7202" s="84">
        <f t="shared" ca="1" si="335"/>
        <v>102406.249999872</v>
      </c>
      <c r="F7202" s="84">
        <f t="shared" ca="1" si="333"/>
        <v>-4.8930546883400004E-3</v>
      </c>
      <c r="G7202" s="119">
        <f>IF(FilterType="FIR",  PRE_CALC!A7150*Fdata, IF(F_default=1,G7201+(4*Fnotch-0)/8192,G7201+(F_stop-F_start)/8192) )</f>
        <v>223343.750000128</v>
      </c>
      <c r="H7202" s="120">
        <f ca="1">IF(FilterType="FIR", OFFSET(PRE_CALC!B7150,0,DEC_RATE), C7202)</f>
        <v>-118.450846142</v>
      </c>
    </row>
    <row r="7203" spans="2:8" x14ac:dyDescent="0.2">
      <c r="B7203" s="45">
        <f>IF(FilterType="FIR", IF(Extend_fmod, PRE_CALC!I7151*Fm, PRE_CALC!A7151*Fdata), IF(F_default=1,B7202+(4*Fnotch-0)/8192,B7202+(F_stop-F_start)/8192) )</f>
        <v>223375</v>
      </c>
      <c r="C7203" s="39">
        <f t="shared" si="334"/>
        <v>-4.0813576344808151</v>
      </c>
      <c r="D7203" s="84">
        <f ca="1">IF(FilterType="FIR", IF(Extend_fmod=1,OFFSET(PRE_CALC!J7151,0,DEC_RATE), OFFSET(PRE_CALC!B7151,0,DEC_RATE)), C7203)</f>
        <v>-118.616295669</v>
      </c>
      <c r="E7203" s="84">
        <f t="shared" ca="1" si="335"/>
        <v>102406.249999872</v>
      </c>
      <c r="F7203" s="84">
        <f t="shared" ca="1" si="333"/>
        <v>-4.8930546883400004E-3</v>
      </c>
      <c r="G7203" s="119">
        <f>IF(FilterType="FIR",  PRE_CALC!A7151*Fdata, IF(F_default=1,G7202+(4*Fnotch-0)/8192,G7202+(F_stop-F_start)/8192) )</f>
        <v>223375</v>
      </c>
      <c r="H7203" s="120">
        <f ca="1">IF(FilterType="FIR", OFFSET(PRE_CALC!B7151,0,DEC_RATE), C7203)</f>
        <v>-118.616295669</v>
      </c>
    </row>
    <row r="7204" spans="2:8" x14ac:dyDescent="0.2">
      <c r="B7204" s="45">
        <f>IF(FilterType="FIR", IF(Extend_fmod, PRE_CALC!I7152*Fm, PRE_CALC!A7152*Fdata), IF(F_default=1,B7203+(4*Fnotch-0)/8192,B7203+(F_stop-F_start)/8192) )</f>
        <v>223406.249999872</v>
      </c>
      <c r="C7204" s="39">
        <f t="shared" si="334"/>
        <v>-4.0825186676451439</v>
      </c>
      <c r="D7204" s="84">
        <f ca="1">IF(FilterType="FIR", IF(Extend_fmod=1,OFFSET(PRE_CALC!J7152,0,DEC_RATE), OFFSET(PRE_CALC!B7152,0,DEC_RATE)), C7204)</f>
        <v>-118.78869629</v>
      </c>
      <c r="E7204" s="84">
        <f t="shared" ca="1" si="335"/>
        <v>102406.249999872</v>
      </c>
      <c r="F7204" s="84">
        <f t="shared" ca="1" si="333"/>
        <v>-4.8930546883400004E-3</v>
      </c>
      <c r="G7204" s="119">
        <f>IF(FilterType="FIR",  PRE_CALC!A7152*Fdata, IF(F_default=1,G7203+(4*Fnotch-0)/8192,G7203+(F_stop-F_start)/8192) )</f>
        <v>223406.249999872</v>
      </c>
      <c r="H7204" s="120">
        <f ca="1">IF(FilterType="FIR", OFFSET(PRE_CALC!B7152,0,DEC_RATE), C7204)</f>
        <v>-118.78869629</v>
      </c>
    </row>
    <row r="7205" spans="2:8" x14ac:dyDescent="0.2">
      <c r="B7205" s="45">
        <f>IF(FilterType="FIR", IF(Extend_fmod, PRE_CALC!I7153*Fm, PRE_CALC!A7153*Fdata), IF(F_default=1,B7204+(4*Fnotch-0)/8192,B7204+(F_stop-F_start)/8192) )</f>
        <v>223437.5</v>
      </c>
      <c r="C7205" s="39">
        <f t="shared" si="334"/>
        <v>-4.0836798741976059</v>
      </c>
      <c r="D7205" s="84">
        <f ca="1">IF(FilterType="FIR", IF(Extend_fmod=1,OFFSET(PRE_CALC!J7153,0,DEC_RATE), OFFSET(PRE_CALC!B7153,0,DEC_RATE)), C7205)</f>
        <v>-118.968324901</v>
      </c>
      <c r="E7205" s="84">
        <f t="shared" ca="1" si="335"/>
        <v>102406.249999872</v>
      </c>
      <c r="F7205" s="84">
        <f t="shared" ca="1" si="333"/>
        <v>-4.8930546883400004E-3</v>
      </c>
      <c r="G7205" s="119">
        <f>IF(FilterType="FIR",  PRE_CALC!A7153*Fdata, IF(F_default=1,G7204+(4*Fnotch-0)/8192,G7204+(F_stop-F_start)/8192) )</f>
        <v>223437.5</v>
      </c>
      <c r="H7205" s="120">
        <f ca="1">IF(FilterType="FIR", OFFSET(PRE_CALC!B7153,0,DEC_RATE), C7205)</f>
        <v>-118.968324901</v>
      </c>
    </row>
    <row r="7206" spans="2:8" x14ac:dyDescent="0.2">
      <c r="B7206" s="45">
        <f>IF(FilterType="FIR", IF(Extend_fmod, PRE_CALC!I7154*Fm, PRE_CALC!A7154*Fdata), IF(F_default=1,B7205+(4*Fnotch-0)/8192,B7205+(F_stop-F_start)/8192) )</f>
        <v>223468.750000128</v>
      </c>
      <c r="C7206" s="39">
        <f t="shared" si="334"/>
        <v>-4.0848412541335648</v>
      </c>
      <c r="D7206" s="84">
        <f ca="1">IF(FilterType="FIR", IF(Extend_fmod=1,OFFSET(PRE_CALC!J7154,0,DEC_RATE), OFFSET(PRE_CALC!B7154,0,DEC_RATE)), C7206)</f>
        <v>-119.155481657</v>
      </c>
      <c r="E7206" s="84">
        <f t="shared" ca="1" si="335"/>
        <v>102406.249999872</v>
      </c>
      <c r="F7206" s="84">
        <f t="shared" ca="1" si="333"/>
        <v>-4.8930546883400004E-3</v>
      </c>
      <c r="G7206" s="119">
        <f>IF(FilterType="FIR",  PRE_CALC!A7154*Fdata, IF(F_default=1,G7205+(4*Fnotch-0)/8192,G7205+(F_stop-F_start)/8192) )</f>
        <v>223468.750000128</v>
      </c>
      <c r="H7206" s="120">
        <f ca="1">IF(FilterType="FIR", OFFSET(PRE_CALC!B7154,0,DEC_RATE), C7206)</f>
        <v>-119.155481657</v>
      </c>
    </row>
    <row r="7207" spans="2:8" x14ac:dyDescent="0.2">
      <c r="B7207" s="45">
        <f>IF(FilterType="FIR", IF(Extend_fmod, PRE_CALC!I7155*Fm, PRE_CALC!A7155*Fdata), IF(F_default=1,B7206+(4*Fnotch-0)/8192,B7206+(F_stop-F_start)/8192) )</f>
        <v>223500</v>
      </c>
      <c r="C7207" s="39">
        <f t="shared" si="334"/>
        <v>-4.0860028074484074</v>
      </c>
      <c r="D7207" s="84">
        <f ca="1">IF(FilterType="FIR", IF(Extend_fmod=1,OFFSET(PRE_CALC!J7155,0,DEC_RATE), OFFSET(PRE_CALC!B7155,0,DEC_RATE)), C7207)</f>
        <v>-119.350492495</v>
      </c>
      <c r="E7207" s="84">
        <f t="shared" ca="1" si="335"/>
        <v>102406.249999872</v>
      </c>
      <c r="F7207" s="84">
        <f t="shared" ca="1" si="333"/>
        <v>-4.8930546883400004E-3</v>
      </c>
      <c r="G7207" s="119">
        <f>IF(FilterType="FIR",  PRE_CALC!A7155*Fdata, IF(F_default=1,G7206+(4*Fnotch-0)/8192,G7206+(F_stop-F_start)/8192) )</f>
        <v>223500</v>
      </c>
      <c r="H7207" s="120">
        <f ca="1">IF(FilterType="FIR", OFFSET(PRE_CALC!B7155,0,DEC_RATE), C7207)</f>
        <v>-119.350492495</v>
      </c>
    </row>
    <row r="7208" spans="2:8" x14ac:dyDescent="0.2">
      <c r="B7208" s="45">
        <f>IF(FilterType="FIR", IF(Extend_fmod, PRE_CALC!I7156*Fm, PRE_CALC!A7156*Fdata), IF(F_default=1,B7207+(4*Fnotch-0)/8192,B7207+(F_stop-F_start)/8192) )</f>
        <v>223531.249999872</v>
      </c>
      <c r="C7208" s="39">
        <f t="shared" si="334"/>
        <v>-4.087164534156531</v>
      </c>
      <c r="D7208" s="84">
        <f ca="1">IF(FilterType="FIR", IF(Extend_fmod=1,OFFSET(PRE_CALC!J7156,0,DEC_RATE), OFFSET(PRE_CALC!B7156,0,DEC_RATE)), C7208)</f>
        <v>-119.553711998</v>
      </c>
      <c r="E7208" s="84">
        <f t="shared" ca="1" si="335"/>
        <v>102406.249999872</v>
      </c>
      <c r="F7208" s="84">
        <f t="shared" ca="1" si="333"/>
        <v>-4.8930546883400004E-3</v>
      </c>
      <c r="G7208" s="119">
        <f>IF(FilterType="FIR",  PRE_CALC!A7156*Fdata, IF(F_default=1,G7207+(4*Fnotch-0)/8192,G7207+(F_stop-F_start)/8192) )</f>
        <v>223531.249999872</v>
      </c>
      <c r="H7208" s="120">
        <f ca="1">IF(FilterType="FIR", OFFSET(PRE_CALC!B7156,0,DEC_RATE), C7208)</f>
        <v>-119.553711998</v>
      </c>
    </row>
    <row r="7209" spans="2:8" x14ac:dyDescent="0.2">
      <c r="B7209" s="45">
        <f>IF(FilterType="FIR", IF(Extend_fmod, PRE_CALC!I7157*Fm, PRE_CALC!A7157*Fdata), IF(F_default=1,B7208+(4*Fnotch-0)/8192,B7208+(F_stop-F_start)/8192) )</f>
        <v>223562.5</v>
      </c>
      <c r="C7209" s="39">
        <f t="shared" si="334"/>
        <v>-4.0883264342723518</v>
      </c>
      <c r="D7209" s="84">
        <f ca="1">IF(FilterType="FIR", IF(Extend_fmod=1,OFFSET(PRE_CALC!J7157,0,DEC_RATE), OFFSET(PRE_CALC!B7157,0,DEC_RATE)), C7209)</f>
        <v>-119.765526697</v>
      </c>
      <c r="E7209" s="84">
        <f t="shared" ca="1" si="335"/>
        <v>102406.249999872</v>
      </c>
      <c r="F7209" s="84">
        <f t="shared" ca="1" si="333"/>
        <v>-4.8930546883400004E-3</v>
      </c>
      <c r="G7209" s="119">
        <f>IF(FilterType="FIR",  PRE_CALC!A7157*Fdata, IF(F_default=1,G7208+(4*Fnotch-0)/8192,G7208+(F_stop-F_start)/8192) )</f>
        <v>223562.5</v>
      </c>
      <c r="H7209" s="120">
        <f ca="1">IF(FilterType="FIR", OFFSET(PRE_CALC!B7157,0,DEC_RATE), C7209)</f>
        <v>-119.765526697</v>
      </c>
    </row>
    <row r="7210" spans="2:8" x14ac:dyDescent="0.2">
      <c r="B7210" s="45">
        <f>IF(FilterType="FIR", IF(Extend_fmod, PRE_CALC!I7158*Fm, PRE_CALC!A7158*Fdata), IF(F_default=1,B7209+(4*Fnotch-0)/8192,B7209+(F_stop-F_start)/8192) )</f>
        <v>223593.750000128</v>
      </c>
      <c r="C7210" s="39">
        <f t="shared" si="334"/>
        <v>-4.0894885077912448</v>
      </c>
      <c r="D7210" s="84">
        <f ca="1">IF(FilterType="FIR", IF(Extend_fmod=1,OFFSET(PRE_CALC!J7158,0,DEC_RATE), OFFSET(PRE_CALC!B7158,0,DEC_RATE)), C7210)</f>
        <v>-119.98635885500001</v>
      </c>
      <c r="E7210" s="84">
        <f t="shared" ca="1" si="335"/>
        <v>102406.249999872</v>
      </c>
      <c r="F7210" s="84">
        <f t="shared" ca="1" si="333"/>
        <v>-4.8930546883400004E-3</v>
      </c>
      <c r="G7210" s="119">
        <f>IF(FilterType="FIR",  PRE_CALC!A7158*Fdata, IF(F_default=1,G7209+(4*Fnotch-0)/8192,G7209+(F_stop-F_start)/8192) )</f>
        <v>223593.750000128</v>
      </c>
      <c r="H7210" s="120">
        <f ca="1">IF(FilterType="FIR", OFFSET(PRE_CALC!B7158,0,DEC_RATE), C7210)</f>
        <v>-119.98635885500001</v>
      </c>
    </row>
    <row r="7211" spans="2:8" x14ac:dyDescent="0.2">
      <c r="B7211" s="45">
        <f>IF(FilterType="FIR", IF(Extend_fmod, PRE_CALC!I7159*Fm, PRE_CALC!A7159*Fdata), IF(F_default=1,B7210+(4*Fnotch-0)/8192,B7210+(F_stop-F_start)/8192) )</f>
        <v>223625</v>
      </c>
      <c r="C7211" s="39">
        <f t="shared" si="334"/>
        <v>-4.0906507547085873</v>
      </c>
      <c r="D7211" s="84">
        <f ca="1">IF(FilterType="FIR", IF(Extend_fmod=1,OFFSET(PRE_CALC!J7159,0,DEC_RATE), OFFSET(PRE_CALC!B7159,0,DEC_RATE)), C7211)</f>
        <v>-120.216670842</v>
      </c>
      <c r="E7211" s="84">
        <f t="shared" ca="1" si="335"/>
        <v>102406.249999872</v>
      </c>
      <c r="F7211" s="84">
        <f t="shared" ca="1" si="333"/>
        <v>-4.8930546883400004E-3</v>
      </c>
      <c r="G7211" s="119">
        <f>IF(FilterType="FIR",  PRE_CALC!A7159*Fdata, IF(F_default=1,G7210+(4*Fnotch-0)/8192,G7210+(F_stop-F_start)/8192) )</f>
        <v>223625</v>
      </c>
      <c r="H7211" s="120">
        <f ca="1">IF(FilterType="FIR", OFFSET(PRE_CALC!B7159,0,DEC_RATE), C7211)</f>
        <v>-120.216670842</v>
      </c>
    </row>
    <row r="7212" spans="2:8" x14ac:dyDescent="0.2">
      <c r="B7212" s="45">
        <f>IF(FilterType="FIR", IF(Extend_fmod, PRE_CALC!I7160*Fm, PRE_CALC!A7160*Fdata), IF(F_default=1,B7211+(4*Fnotch-0)/8192,B7211+(F_stop-F_start)/8192) )</f>
        <v>223656.249999872</v>
      </c>
      <c r="C7212" s="39">
        <f t="shared" si="334"/>
        <v>-4.0918131750387872</v>
      </c>
      <c r="D7212" s="84">
        <f ca="1">IF(FilterType="FIR", IF(Extend_fmod=1,OFFSET(PRE_CALC!J7160,0,DEC_RATE), OFFSET(PRE_CALC!B7160,0,DEC_RATE)), C7212)</f>
        <v>-120.456970211</v>
      </c>
      <c r="E7212" s="84">
        <f t="shared" ca="1" si="335"/>
        <v>102406.249999872</v>
      </c>
      <c r="F7212" s="84">
        <f t="shared" ca="1" si="333"/>
        <v>-4.8930546883400004E-3</v>
      </c>
      <c r="G7212" s="119">
        <f>IF(FilterType="FIR",  PRE_CALC!A7160*Fdata, IF(F_default=1,G7211+(4*Fnotch-0)/8192,G7211+(F_stop-F_start)/8192) )</f>
        <v>223656.249999872</v>
      </c>
      <c r="H7212" s="120">
        <f ca="1">IF(FilterType="FIR", OFFSET(PRE_CALC!B7160,0,DEC_RATE), C7212)</f>
        <v>-120.456970211</v>
      </c>
    </row>
    <row r="7213" spans="2:8" x14ac:dyDescent="0.2">
      <c r="B7213" s="45">
        <f>IF(FilterType="FIR", IF(Extend_fmod, PRE_CALC!I7161*Fm, PRE_CALC!A7161*Fdata), IF(F_default=1,B7212+(4*Fnotch-0)/8192,B7212+(F_stop-F_start)/8192) )</f>
        <v>223687.5</v>
      </c>
      <c r="C7213" s="39">
        <f t="shared" si="334"/>
        <v>-4.092975768796264</v>
      </c>
      <c r="D7213" s="84">
        <f ca="1">IF(FilterType="FIR", IF(Extend_fmod=1,OFFSET(PRE_CALC!J7161,0,DEC_RATE), OFFSET(PRE_CALC!B7161,0,DEC_RATE)), C7213)</f>
        <v>-120.70781561699999</v>
      </c>
      <c r="E7213" s="84">
        <f t="shared" ca="1" si="335"/>
        <v>102406.249999872</v>
      </c>
      <c r="F7213" s="84">
        <f t="shared" ca="1" si="333"/>
        <v>-4.8930546883400004E-3</v>
      </c>
      <c r="G7213" s="119">
        <f>IF(FilterType="FIR",  PRE_CALC!A7161*Fdata, IF(F_default=1,G7212+(4*Fnotch-0)/8192,G7212+(F_stop-F_start)/8192) )</f>
        <v>223687.5</v>
      </c>
      <c r="H7213" s="120">
        <f ca="1">IF(FilterType="FIR", OFFSET(PRE_CALC!B7161,0,DEC_RATE), C7213)</f>
        <v>-120.70781561699999</v>
      </c>
    </row>
    <row r="7214" spans="2:8" x14ac:dyDescent="0.2">
      <c r="B7214" s="45">
        <f>IF(FilterType="FIR", IF(Extend_fmod, PRE_CALC!I7162*Fm, PRE_CALC!A7162*Fdata), IF(F_default=1,B7213+(4*Fnotch-0)/8192,B7213+(F_stop-F_start)/8192) )</f>
        <v>223718.750000128</v>
      </c>
      <c r="C7214" s="39">
        <f t="shared" si="334"/>
        <v>-4.0941385359763975</v>
      </c>
      <c r="D7214" s="84">
        <f ca="1">IF(FilterType="FIR", IF(Extend_fmod=1,OFFSET(PRE_CALC!J7162,0,DEC_RATE), OFFSET(PRE_CALC!B7162,0,DEC_RATE)), C7214)</f>
        <v>-120.969823725</v>
      </c>
      <c r="E7214" s="84">
        <f t="shared" ca="1" si="335"/>
        <v>102406.249999872</v>
      </c>
      <c r="F7214" s="84">
        <f t="shared" ca="1" si="333"/>
        <v>-4.8930546883400004E-3</v>
      </c>
      <c r="G7214" s="119">
        <f>IF(FilterType="FIR",  PRE_CALC!A7162*Fdata, IF(F_default=1,G7213+(4*Fnotch-0)/8192,G7213+(F_stop-F_start)/8192) )</f>
        <v>223718.750000128</v>
      </c>
      <c r="H7214" s="120">
        <f ca="1">IF(FilterType="FIR", OFFSET(PRE_CALC!B7162,0,DEC_RATE), C7214)</f>
        <v>-120.969823725</v>
      </c>
    </row>
    <row r="7215" spans="2:8" x14ac:dyDescent="0.2">
      <c r="B7215" s="45">
        <f>IF(FilterType="FIR", IF(Extend_fmod, PRE_CALC!I7163*Fm, PRE_CALC!A7163*Fdata), IF(F_default=1,B7214+(4*Fnotch-0)/8192,B7214+(F_stop-F_start)/8192) )</f>
        <v>223750</v>
      </c>
      <c r="C7215" s="39">
        <f t="shared" si="334"/>
        <v>-4.095301476574555</v>
      </c>
      <c r="D7215" s="84">
        <f ca="1">IF(FilterType="FIR", IF(Extend_fmod=1,OFFSET(PRE_CALC!J7163,0,DEC_RATE), OFFSET(PRE_CALC!B7163,0,DEC_RATE)), C7215)</f>
        <v>-121.243677369</v>
      </c>
      <c r="E7215" s="84">
        <f t="shared" ca="1" si="335"/>
        <v>102406.249999872</v>
      </c>
      <c r="F7215" s="84">
        <f t="shared" ca="1" si="333"/>
        <v>-4.8930546883400004E-3</v>
      </c>
      <c r="G7215" s="119">
        <f>IF(FilterType="FIR",  PRE_CALC!A7163*Fdata, IF(F_default=1,G7214+(4*Fnotch-0)/8192,G7214+(F_stop-F_start)/8192) )</f>
        <v>223750</v>
      </c>
      <c r="H7215" s="120">
        <f ca="1">IF(FilterType="FIR", OFFSET(PRE_CALC!B7163,0,DEC_RATE), C7215)</f>
        <v>-121.243677369</v>
      </c>
    </row>
    <row r="7216" spans="2:8" x14ac:dyDescent="0.2">
      <c r="B7216" s="45">
        <f>IF(FilterType="FIR", IF(Extend_fmod, PRE_CALC!I7164*Fm, PRE_CALC!A7164*Fdata), IF(F_default=1,B7215+(4*Fnotch-0)/8192,B7215+(F_stop-F_start)/8192) )</f>
        <v>223781.249999872</v>
      </c>
      <c r="C7216" s="39">
        <f t="shared" si="334"/>
        <v>-4.0964645906051631</v>
      </c>
      <c r="D7216" s="84">
        <f ca="1">IF(FilterType="FIR", IF(Extend_fmod=1,OFFSET(PRE_CALC!J7164,0,DEC_RATE), OFFSET(PRE_CALC!B7164,0,DEC_RATE)), C7216)</f>
        <v>-121.530135179</v>
      </c>
      <c r="E7216" s="84">
        <f t="shared" ca="1" si="335"/>
        <v>102406.249999872</v>
      </c>
      <c r="F7216" s="84">
        <f t="shared" ca="1" si="333"/>
        <v>-4.8930546883400004E-3</v>
      </c>
      <c r="G7216" s="119">
        <f>IF(FilterType="FIR",  PRE_CALC!A7164*Fdata, IF(F_default=1,G7215+(4*Fnotch-0)/8192,G7215+(F_stop-F_start)/8192) )</f>
        <v>223781.249999872</v>
      </c>
      <c r="H7216" s="120">
        <f ca="1">IF(FilterType="FIR", OFFSET(PRE_CALC!B7164,0,DEC_RATE), C7216)</f>
        <v>-121.530135179</v>
      </c>
    </row>
    <row r="7217" spans="2:8" x14ac:dyDescent="0.2">
      <c r="B7217" s="45">
        <f>IF(FilterType="FIR", IF(Extend_fmod, PRE_CALC!I7165*Fm, PRE_CALC!A7165*Fdata), IF(F_default=1,B7216+(4*Fnotch-0)/8192,B7216+(F_stop-F_start)/8192) )</f>
        <v>223812.5</v>
      </c>
      <c r="C7217" s="39">
        <f t="shared" si="334"/>
        <v>-4.0976278780826441</v>
      </c>
      <c r="D7217" s="84">
        <f ca="1">IF(FilterType="FIR", IF(Extend_fmod=1,OFFSET(PRE_CALC!J7165,0,DEC_RATE), OFFSET(PRE_CALC!B7165,0,DEC_RATE)), C7217)</f>
        <v>-121.83004305</v>
      </c>
      <c r="E7217" s="84">
        <f t="shared" ca="1" si="335"/>
        <v>102406.249999872</v>
      </c>
      <c r="F7217" s="84">
        <f t="shared" ca="1" si="333"/>
        <v>-4.8930546883400004E-3</v>
      </c>
      <c r="G7217" s="119">
        <f>IF(FilterType="FIR",  PRE_CALC!A7165*Fdata, IF(F_default=1,G7216+(4*Fnotch-0)/8192,G7216+(F_stop-F_start)/8192) )</f>
        <v>223812.5</v>
      </c>
      <c r="H7217" s="120">
        <f ca="1">IF(FilterType="FIR", OFFSET(PRE_CALC!B7165,0,DEC_RATE), C7217)</f>
        <v>-121.83004305</v>
      </c>
    </row>
    <row r="7218" spans="2:8" x14ac:dyDescent="0.2">
      <c r="B7218" s="45">
        <f>IF(FilterType="FIR", IF(Extend_fmod, PRE_CALC!I7166*Fm, PRE_CALC!A7166*Fdata), IF(F_default=1,B7217+(4*Fnotch-0)/8192,B7217+(F_stop-F_start)/8192) )</f>
        <v>223843.750000128</v>
      </c>
      <c r="C7218" s="39">
        <f t="shared" si="334"/>
        <v>-4.0987913390023767</v>
      </c>
      <c r="D7218" s="84">
        <f ca="1">IF(FilterType="FIR", IF(Extend_fmod=1,OFFSET(PRE_CALC!J7166,0,DEC_RATE), OFFSET(PRE_CALC!B7166,0,DEC_RATE)), C7218)</f>
        <v>-122.14434787</v>
      </c>
      <c r="E7218" s="84">
        <f t="shared" ca="1" si="335"/>
        <v>102406.249999872</v>
      </c>
      <c r="F7218" s="84">
        <f t="shared" ca="1" si="333"/>
        <v>-4.8930546883400004E-3</v>
      </c>
      <c r="G7218" s="119">
        <f>IF(FilterType="FIR",  PRE_CALC!A7166*Fdata, IF(F_default=1,G7217+(4*Fnotch-0)/8192,G7217+(F_stop-F_start)/8192) )</f>
        <v>223843.750000128</v>
      </c>
      <c r="H7218" s="120">
        <f ca="1">IF(FilterType="FIR", OFFSET(PRE_CALC!B7166,0,DEC_RATE), C7218)</f>
        <v>-122.14434787</v>
      </c>
    </row>
    <row r="7219" spans="2:8" x14ac:dyDescent="0.2">
      <c r="B7219" s="45">
        <f>IF(FilterType="FIR", IF(Extend_fmod, PRE_CALC!I7167*Fm, PRE_CALC!A7167*Fdata), IF(F_default=1,B7218+(4*Fnotch-0)/8192,B7218+(F_stop-F_start)/8192) )</f>
        <v>223875</v>
      </c>
      <c r="C7219" s="39">
        <f t="shared" si="334"/>
        <v>-4.0999549733597354</v>
      </c>
      <c r="D7219" s="84">
        <f ca="1">IF(FilterType="FIR", IF(Extend_fmod=1,OFFSET(PRE_CALC!J7167,0,DEC_RATE), OFFSET(PRE_CALC!B7167,0,DEC_RATE)), C7219)</f>
        <v>-122.474114078</v>
      </c>
      <c r="E7219" s="84">
        <f t="shared" ca="1" si="335"/>
        <v>102406.249999872</v>
      </c>
      <c r="F7219" s="84">
        <f t="shared" ca="1" si="333"/>
        <v>-4.8930546883400004E-3</v>
      </c>
      <c r="G7219" s="119">
        <f>IF(FilterType="FIR",  PRE_CALC!A7167*Fdata, IF(F_default=1,G7218+(4*Fnotch-0)/8192,G7218+(F_stop-F_start)/8192) )</f>
        <v>223875</v>
      </c>
      <c r="H7219" s="120">
        <f ca="1">IF(FilterType="FIR", OFFSET(PRE_CALC!B7167,0,DEC_RATE), C7219)</f>
        <v>-122.474114078</v>
      </c>
    </row>
    <row r="7220" spans="2:8" x14ac:dyDescent="0.2">
      <c r="B7220" s="45">
        <f>IF(FilterType="FIR", IF(Extend_fmod, PRE_CALC!I7168*Fm, PRE_CALC!A7168*Fdata), IF(F_default=1,B7219+(4*Fnotch-0)/8192,B7219+(F_stop-F_start)/8192) )</f>
        <v>223906.249999872</v>
      </c>
      <c r="C7220" s="39">
        <f t="shared" si="334"/>
        <v>-4.1011187811691379</v>
      </c>
      <c r="D7220" s="84">
        <f ca="1">IF(FilterType="FIR", IF(Extend_fmod=1,OFFSET(PRE_CALC!J7168,0,DEC_RATE), OFFSET(PRE_CALC!B7168,0,DEC_RATE)), C7220)</f>
        <v>-122.820543759</v>
      </c>
      <c r="E7220" s="84">
        <f t="shared" ca="1" si="335"/>
        <v>102406.249999872</v>
      </c>
      <c r="F7220" s="84">
        <f t="shared" ca="1" si="333"/>
        <v>-4.8930546883400004E-3</v>
      </c>
      <c r="G7220" s="119">
        <f>IF(FilterType="FIR",  PRE_CALC!A7168*Fdata, IF(F_default=1,G7219+(4*Fnotch-0)/8192,G7219+(F_stop-F_start)/8192) )</f>
        <v>223906.249999872</v>
      </c>
      <c r="H7220" s="120">
        <f ca="1">IF(FilterType="FIR", OFFSET(PRE_CALC!B7168,0,DEC_RATE), C7220)</f>
        <v>-122.820543759</v>
      </c>
    </row>
    <row r="7221" spans="2:8" x14ac:dyDescent="0.2">
      <c r="B7221" s="45">
        <f>IF(FilterType="FIR", IF(Extend_fmod, PRE_CALC!I7169*Fm, PRE_CALC!A7169*Fdata), IF(F_default=1,B7220+(4*Fnotch-0)/8192,B7220+(F_stop-F_start)/8192) )</f>
        <v>223937.5</v>
      </c>
      <c r="C7221" s="39">
        <f t="shared" si="334"/>
        <v>-4.1022827624450393</v>
      </c>
      <c r="D7221" s="84">
        <f ca="1">IF(FilterType="FIR", IF(Extend_fmod=1,OFFSET(PRE_CALC!J7169,0,DEC_RATE), OFFSET(PRE_CALC!B7169,0,DEC_RATE)), C7221)</f>
        <v>-123.185001251</v>
      </c>
      <c r="E7221" s="84">
        <f t="shared" ca="1" si="335"/>
        <v>102406.249999872</v>
      </c>
      <c r="F7221" s="84">
        <f t="shared" ca="1" si="333"/>
        <v>-4.8930546883400004E-3</v>
      </c>
      <c r="G7221" s="119">
        <f>IF(FilterType="FIR",  PRE_CALC!A7169*Fdata, IF(F_default=1,G7220+(4*Fnotch-0)/8192,G7220+(F_stop-F_start)/8192) )</f>
        <v>223937.5</v>
      </c>
      <c r="H7221" s="120">
        <f ca="1">IF(FilterType="FIR", OFFSET(PRE_CALC!B7169,0,DEC_RATE), C7221)</f>
        <v>-123.185001251</v>
      </c>
    </row>
    <row r="7222" spans="2:8" x14ac:dyDescent="0.2">
      <c r="B7222" s="45">
        <f>IF(FilterType="FIR", IF(Extend_fmod, PRE_CALC!I7170*Fm, PRE_CALC!A7170*Fdata), IF(F_default=1,B7221+(4*Fnotch-0)/8192,B7221+(F_stop-F_start)/8192) )</f>
        <v>223968.750000128</v>
      </c>
      <c r="C7222" s="39">
        <f t="shared" si="334"/>
        <v>-4.1034469171828016</v>
      </c>
      <c r="D7222" s="84">
        <f ca="1">IF(FilterType="FIR", IF(Extend_fmod=1,OFFSET(PRE_CALC!J7170,0,DEC_RATE), OFFSET(PRE_CALC!B7170,0,DEC_RATE)), C7222)</f>
        <v>-123.569043517</v>
      </c>
      <c r="E7222" s="84">
        <f t="shared" ca="1" si="335"/>
        <v>102406.249999872</v>
      </c>
      <c r="F7222" s="84">
        <f t="shared" ca="1" si="333"/>
        <v>-4.8930546883400004E-3</v>
      </c>
      <c r="G7222" s="119">
        <f>IF(FilterType="FIR",  PRE_CALC!A7170*Fdata, IF(F_default=1,G7221+(4*Fnotch-0)/8192,G7221+(F_stop-F_start)/8192) )</f>
        <v>223968.750000128</v>
      </c>
      <c r="H7222" s="120">
        <f ca="1">IF(FilterType="FIR", OFFSET(PRE_CALC!B7170,0,DEC_RATE), C7222)</f>
        <v>-123.569043517</v>
      </c>
    </row>
    <row r="7223" spans="2:8" x14ac:dyDescent="0.2">
      <c r="B7223" s="45">
        <f>IF(FilterType="FIR", IF(Extend_fmod, PRE_CALC!I7171*Fm, PRE_CALC!A7171*Fdata), IF(F_default=1,B7222+(4*Fnotch-0)/8192,B7222+(F_stop-F_start)/8192) )</f>
        <v>224000</v>
      </c>
      <c r="C7223" s="39">
        <f t="shared" si="334"/>
        <v>-4.1046112453777859</v>
      </c>
      <c r="D7223" s="84">
        <f ca="1">IF(FilterType="FIR", IF(Extend_fmod=1,OFFSET(PRE_CALC!J7171,0,DEC_RATE), OFFSET(PRE_CALC!B7171,0,DEC_RATE)), C7223)</f>
        <v>-123.974457982</v>
      </c>
      <c r="E7223" s="84">
        <f t="shared" ca="1" si="335"/>
        <v>102406.249999872</v>
      </c>
      <c r="F7223" s="84">
        <f t="shared" ref="F7223:F7286" ca="1" si="336">IF(G7223&lt;=F_PB,H7223, OFFSET(H:H,MATCH(F_PB-0.0001,G:G),0,1))</f>
        <v>-4.8930546883400004E-3</v>
      </c>
      <c r="G7223" s="119">
        <f>IF(FilterType="FIR",  PRE_CALC!A7171*Fdata, IF(F_default=1,G7222+(4*Fnotch-0)/8192,G7222+(F_stop-F_start)/8192) )</f>
        <v>224000</v>
      </c>
      <c r="H7223" s="120">
        <f ca="1">IF(FilterType="FIR", OFFSET(PRE_CALC!B7171,0,DEC_RATE), C7223)</f>
        <v>-123.974457982</v>
      </c>
    </row>
    <row r="7224" spans="2:8" x14ac:dyDescent="0.2">
      <c r="B7224" s="45">
        <f>IF(FilterType="FIR", IF(Extend_fmod, PRE_CALC!I7172*Fm, PRE_CALC!A7172*Fdata), IF(F_default=1,B7223+(4*Fnotch-0)/8192,B7223+(F_stop-F_start)/8192) )</f>
        <v>224031.249999872</v>
      </c>
      <c r="C7224" s="39">
        <f t="shared" ref="C7224:C7287" si="337">MAX(20*LOG(ABS(   (1/s_dec*SIN(s_dec*$B7224/Fm*PI())/SIN($B7224/Fm*PI()))^(order-1) * (1/s_dec2*SIN(s_dec2*$B7224/Fm*PI())/SIN($B7224/Fm*PI()))  )), -160)</f>
        <v>-4.1057757470444365</v>
      </c>
      <c r="D7224" s="84">
        <f ca="1">IF(FilterType="FIR", IF(Extend_fmod=1,OFFSET(PRE_CALC!J7172,0,DEC_RATE), OFFSET(PRE_CALC!B7172,0,DEC_RATE)), C7224)</f>
        <v>-124.403310174</v>
      </c>
      <c r="E7224" s="84">
        <f t="shared" ref="E7224:E7287" ca="1" si="338">IF(G7224&lt;=F_PB,G7224, OFFSET(G:G,MATCH(F_PB-0.0001,G:G),0,1) )</f>
        <v>102406.249999872</v>
      </c>
      <c r="F7224" s="84">
        <f t="shared" ca="1" si="336"/>
        <v>-4.8930546883400004E-3</v>
      </c>
      <c r="G7224" s="119">
        <f>IF(FilterType="FIR",  PRE_CALC!A7172*Fdata, IF(F_default=1,G7223+(4*Fnotch-0)/8192,G7223+(F_stop-F_start)/8192) )</f>
        <v>224031.249999872</v>
      </c>
      <c r="H7224" s="120">
        <f ca="1">IF(FilterType="FIR", OFFSET(PRE_CALC!B7172,0,DEC_RATE), C7224)</f>
        <v>-124.403310174</v>
      </c>
    </row>
    <row r="7225" spans="2:8" x14ac:dyDescent="0.2">
      <c r="B7225" s="45">
        <f>IF(FilterType="FIR", IF(Extend_fmod, PRE_CALC!I7173*Fm, PRE_CALC!A7173*Fdata), IF(F_default=1,B7224+(4*Fnotch-0)/8192,B7224+(F_stop-F_start)/8192) )</f>
        <v>224062.5</v>
      </c>
      <c r="C7225" s="39">
        <f t="shared" si="337"/>
        <v>-4.1069404221972148</v>
      </c>
      <c r="D7225" s="84">
        <f ca="1">IF(FilterType="FIR", IF(Extend_fmod=1,OFFSET(PRE_CALC!J7173,0,DEC_RATE), OFFSET(PRE_CALC!B7173,0,DEC_RATE)), C7225)</f>
        <v>-124.858004345</v>
      </c>
      <c r="E7225" s="84">
        <f t="shared" ca="1" si="338"/>
        <v>102406.249999872</v>
      </c>
      <c r="F7225" s="84">
        <f t="shared" ca="1" si="336"/>
        <v>-4.8930546883400004E-3</v>
      </c>
      <c r="G7225" s="119">
        <f>IF(FilterType="FIR",  PRE_CALC!A7173*Fdata, IF(F_default=1,G7224+(4*Fnotch-0)/8192,G7224+(F_stop-F_start)/8192) )</f>
        <v>224062.5</v>
      </c>
      <c r="H7225" s="120">
        <f ca="1">IF(FilterType="FIR", OFFSET(PRE_CALC!B7173,0,DEC_RATE), C7225)</f>
        <v>-124.858004345</v>
      </c>
    </row>
    <row r="7226" spans="2:8" x14ac:dyDescent="0.2">
      <c r="B7226" s="45">
        <f>IF(FilterType="FIR", IF(Extend_fmod, PRE_CALC!I7174*Fm, PRE_CALC!A7174*Fdata), IF(F_default=1,B7225+(4*Fnotch-0)/8192,B7225+(F_stop-F_start)/8192) )</f>
        <v>224093.750000128</v>
      </c>
      <c r="C7226" s="39">
        <f t="shared" si="337"/>
        <v>-4.1081052708314711</v>
      </c>
      <c r="D7226" s="84">
        <f ca="1">IF(FilterType="FIR", IF(Extend_fmod=1,OFFSET(PRE_CALC!J7174,0,DEC_RATE), OFFSET(PRE_CALC!B7174,0,DEC_RATE)), C7226)</f>
        <v>-125.341361604</v>
      </c>
      <c r="E7226" s="84">
        <f t="shared" ca="1" si="338"/>
        <v>102406.249999872</v>
      </c>
      <c r="F7226" s="84">
        <f t="shared" ca="1" si="336"/>
        <v>-4.8930546883400004E-3</v>
      </c>
      <c r="G7226" s="119">
        <f>IF(FilterType="FIR",  PRE_CALC!A7174*Fdata, IF(F_default=1,G7225+(4*Fnotch-0)/8192,G7225+(F_stop-F_start)/8192) )</f>
        <v>224093.750000128</v>
      </c>
      <c r="H7226" s="120">
        <f ca="1">IF(FilterType="FIR", OFFSET(PRE_CALC!B7174,0,DEC_RATE), C7226)</f>
        <v>-125.341361604</v>
      </c>
    </row>
    <row r="7227" spans="2:8" x14ac:dyDescent="0.2">
      <c r="B7227" s="45">
        <f>IF(FilterType="FIR", IF(Extend_fmod, PRE_CALC!I7175*Fm, PRE_CALC!A7175*Fdata), IF(F_default=1,B7226+(4*Fnotch-0)/8192,B7226+(F_stop-F_start)/8192) )</f>
        <v>224125</v>
      </c>
      <c r="C7227" s="39">
        <f t="shared" si="337"/>
        <v>-4.1092702929425782</v>
      </c>
      <c r="D7227" s="84">
        <f ca="1">IF(FilterType="FIR", IF(Extend_fmod=1,OFFSET(PRE_CALC!J7175,0,DEC_RATE), OFFSET(PRE_CALC!B7175,0,DEC_RATE)), C7227)</f>
        <v>-125.856721974</v>
      </c>
      <c r="E7227" s="84">
        <f t="shared" ca="1" si="338"/>
        <v>102406.249999872</v>
      </c>
      <c r="F7227" s="84">
        <f t="shared" ca="1" si="336"/>
        <v>-4.8930546883400004E-3</v>
      </c>
      <c r="G7227" s="119">
        <f>IF(FilterType="FIR",  PRE_CALC!A7175*Fdata, IF(F_default=1,G7226+(4*Fnotch-0)/8192,G7226+(F_stop-F_start)/8192) )</f>
        <v>224125</v>
      </c>
      <c r="H7227" s="120">
        <f ca="1">IF(FilterType="FIR", OFFSET(PRE_CALC!B7175,0,DEC_RATE), C7227)</f>
        <v>-125.856721974</v>
      </c>
    </row>
    <row r="7228" spans="2:8" x14ac:dyDescent="0.2">
      <c r="B7228" s="45">
        <f>IF(FilterType="FIR", IF(Extend_fmod, PRE_CALC!I7176*Fm, PRE_CALC!A7176*Fdata), IF(F_default=1,B7227+(4*Fnotch-0)/8192,B7227+(F_stop-F_start)/8192) )</f>
        <v>224156.249999872</v>
      </c>
      <c r="C7228" s="39">
        <f t="shared" si="337"/>
        <v>-4.1104354885449892</v>
      </c>
      <c r="D7228" s="84">
        <f ca="1">IF(FilterType="FIR", IF(Extend_fmod=1,OFFSET(PRE_CALC!J7176,0,DEC_RATE), OFFSET(PRE_CALC!B7176,0,DEC_RATE)), C7228)</f>
        <v>-126.408079749</v>
      </c>
      <c r="E7228" s="84">
        <f t="shared" ca="1" si="338"/>
        <v>102406.249999872</v>
      </c>
      <c r="F7228" s="84">
        <f t="shared" ca="1" si="336"/>
        <v>-4.8930546883400004E-3</v>
      </c>
      <c r="G7228" s="119">
        <f>IF(FilterType="FIR",  PRE_CALC!A7176*Fdata, IF(F_default=1,G7227+(4*Fnotch-0)/8192,G7227+(F_stop-F_start)/8192) )</f>
        <v>224156.249999872</v>
      </c>
      <c r="H7228" s="120">
        <f ca="1">IF(FilterType="FIR", OFFSET(PRE_CALC!B7176,0,DEC_RATE), C7228)</f>
        <v>-126.408079749</v>
      </c>
    </row>
    <row r="7229" spans="2:8" x14ac:dyDescent="0.2">
      <c r="B7229" s="45">
        <f>IF(FilterType="FIR", IF(Extend_fmod, PRE_CALC!I7177*Fm, PRE_CALC!A7177*Fdata), IF(F_default=1,B7228+(4*Fnotch-0)/8192,B7228+(F_stop-F_start)/8192) )</f>
        <v>224187.5</v>
      </c>
      <c r="C7229" s="39">
        <f t="shared" si="337"/>
        <v>-4.1116008576531602</v>
      </c>
      <c r="D7229" s="84">
        <f ca="1">IF(FilterType="FIR", IF(Extend_fmod=1,OFFSET(PRE_CALC!J7177,0,DEC_RATE), OFFSET(PRE_CALC!B7177,0,DEC_RATE)), C7229)</f>
        <v>-127.00026612400001</v>
      </c>
      <c r="E7229" s="84">
        <f t="shared" ca="1" si="338"/>
        <v>102406.249999872</v>
      </c>
      <c r="F7229" s="84">
        <f t="shared" ca="1" si="336"/>
        <v>-4.8930546883400004E-3</v>
      </c>
      <c r="G7229" s="119">
        <f>IF(FilterType="FIR",  PRE_CALC!A7177*Fdata, IF(F_default=1,G7228+(4*Fnotch-0)/8192,G7228+(F_stop-F_start)/8192) )</f>
        <v>224187.5</v>
      </c>
      <c r="H7229" s="120">
        <f ca="1">IF(FilterType="FIR", OFFSET(PRE_CALC!B7177,0,DEC_RATE), C7229)</f>
        <v>-127.00026612400001</v>
      </c>
    </row>
    <row r="7230" spans="2:8" x14ac:dyDescent="0.2">
      <c r="B7230" s="45">
        <f>IF(FilterType="FIR", IF(Extend_fmod, PRE_CALC!I7178*Fm, PRE_CALC!A7178*Fdata), IF(F_default=1,B7229+(4*Fnotch-0)/8192,B7229+(F_stop-F_start)/8192) )</f>
        <v>224218.750000128</v>
      </c>
      <c r="C7230" s="39">
        <f t="shared" si="337"/>
        <v>-4.1127664002624575</v>
      </c>
      <c r="D7230" s="84">
        <f ca="1">IF(FilterType="FIR", IF(Extend_fmod=1,OFFSET(PRE_CALC!J7178,0,DEC_RATE), OFFSET(PRE_CALC!B7178,0,DEC_RATE)), C7230)</f>
        <v>-127.63920036899999</v>
      </c>
      <c r="E7230" s="84">
        <f t="shared" ca="1" si="338"/>
        <v>102406.249999872</v>
      </c>
      <c r="F7230" s="84">
        <f t="shared" ca="1" si="336"/>
        <v>-4.8930546883400004E-3</v>
      </c>
      <c r="G7230" s="119">
        <f>IF(FilterType="FIR",  PRE_CALC!A7178*Fdata, IF(F_default=1,G7229+(4*Fnotch-0)/8192,G7229+(F_stop-F_start)/8192) )</f>
        <v>224218.750000128</v>
      </c>
      <c r="H7230" s="120">
        <f ca="1">IF(FilterType="FIR", OFFSET(PRE_CALC!B7178,0,DEC_RATE), C7230)</f>
        <v>-127.63920036899999</v>
      </c>
    </row>
    <row r="7231" spans="2:8" x14ac:dyDescent="0.2">
      <c r="B7231" s="45">
        <f>IF(FilterType="FIR", IF(Extend_fmod, PRE_CALC!I7179*Fm, PRE_CALC!A7179*Fdata), IF(F_default=1,B7230+(4*Fnotch-0)/8192,B7230+(F_stop-F_start)/8192) )</f>
        <v>224250</v>
      </c>
      <c r="C7231" s="39">
        <f t="shared" si="337"/>
        <v>-4.1139321163682467</v>
      </c>
      <c r="D7231" s="84">
        <f ca="1">IF(FilterType="FIR", IF(Extend_fmod=1,OFFSET(PRE_CALC!J7179,0,DEC_RATE), OFFSET(PRE_CALC!B7179,0,DEC_RATE)), C7231)</f>
        <v>-128.33224297999999</v>
      </c>
      <c r="E7231" s="84">
        <f t="shared" ca="1" si="338"/>
        <v>102406.249999872</v>
      </c>
      <c r="F7231" s="84">
        <f t="shared" ca="1" si="336"/>
        <v>-4.8930546883400004E-3</v>
      </c>
      <c r="G7231" s="119">
        <f>IF(FilterType="FIR",  PRE_CALC!A7179*Fdata, IF(F_default=1,G7230+(4*Fnotch-0)/8192,G7230+(F_stop-F_start)/8192) )</f>
        <v>224250</v>
      </c>
      <c r="H7231" s="120">
        <f ca="1">IF(FilterType="FIR", OFFSET(PRE_CALC!B7179,0,DEC_RATE), C7231)</f>
        <v>-128.33224297999999</v>
      </c>
    </row>
    <row r="7232" spans="2:8" x14ac:dyDescent="0.2">
      <c r="B7232" s="45">
        <f>IF(FilterType="FIR", IF(Extend_fmod, PRE_CALC!I7180*Fm, PRE_CALC!A7180*Fdata), IF(F_default=1,B7231+(4*Fnotch-0)/8192,B7231+(F_stop-F_start)/8192) )</f>
        <v>224281.249999872</v>
      </c>
      <c r="C7232" s="39">
        <f t="shared" si="337"/>
        <v>-4.1150980059849784</v>
      </c>
      <c r="D7232" s="84">
        <f ca="1">IF(FilterType="FIR", IF(Extend_fmod=1,OFFSET(PRE_CALC!J7180,0,DEC_RATE), OFFSET(PRE_CALC!B7180,0,DEC_RATE)), C7232)</f>
        <v>-129.08870488900001</v>
      </c>
      <c r="E7232" s="84">
        <f t="shared" ca="1" si="338"/>
        <v>102406.249999872</v>
      </c>
      <c r="F7232" s="84">
        <f t="shared" ca="1" si="336"/>
        <v>-4.8930546883400004E-3</v>
      </c>
      <c r="G7232" s="119">
        <f>IF(FilterType="FIR",  PRE_CALC!A7180*Fdata, IF(F_default=1,G7231+(4*Fnotch-0)/8192,G7231+(F_stop-F_start)/8192) )</f>
        <v>224281.249999872</v>
      </c>
      <c r="H7232" s="120">
        <f ca="1">IF(FilterType="FIR", OFFSET(PRE_CALC!B7180,0,DEC_RATE), C7232)</f>
        <v>-129.08870488900001</v>
      </c>
    </row>
    <row r="7233" spans="2:8" x14ac:dyDescent="0.2">
      <c r="B7233" s="45">
        <f>IF(FilterType="FIR", IF(Extend_fmod, PRE_CALC!I7181*Fm, PRE_CALC!A7181*Fdata), IF(F_default=1,B7232+(4*Fnotch-0)/8192,B7232+(F_stop-F_start)/8192) )</f>
        <v>224312.5</v>
      </c>
      <c r="C7233" s="39">
        <f t="shared" si="337"/>
        <v>-4.1162640691271228</v>
      </c>
      <c r="D7233" s="84">
        <f ca="1">IF(FilterType="FIR", IF(Extend_fmod=1,OFFSET(PRE_CALC!J7181,0,DEC_RATE), OFFSET(PRE_CALC!B7181,0,DEC_RATE)), C7233)</f>
        <v>-129.920603591</v>
      </c>
      <c r="E7233" s="84">
        <f t="shared" ca="1" si="338"/>
        <v>102406.249999872</v>
      </c>
      <c r="F7233" s="84">
        <f t="shared" ca="1" si="336"/>
        <v>-4.8930546883400004E-3</v>
      </c>
      <c r="G7233" s="119">
        <f>IF(FilterType="FIR",  PRE_CALC!A7181*Fdata, IF(F_default=1,G7232+(4*Fnotch-0)/8192,G7232+(F_stop-F_start)/8192) )</f>
        <v>224312.5</v>
      </c>
      <c r="H7233" s="120">
        <f ca="1">IF(FilterType="FIR", OFFSET(PRE_CALC!B7181,0,DEC_RATE), C7233)</f>
        <v>-129.920603591</v>
      </c>
    </row>
    <row r="7234" spans="2:8" x14ac:dyDescent="0.2">
      <c r="B7234" s="45">
        <f>IF(FilterType="FIR", IF(Extend_fmod, PRE_CALC!I7182*Fm, PRE_CALC!A7182*Fdata), IF(F_default=1,B7233+(4*Fnotch-0)/8192,B7233+(F_stop-F_start)/8192) )</f>
        <v>224343.750000128</v>
      </c>
      <c r="C7234" s="39">
        <f t="shared" si="337"/>
        <v>-4.1174303057900543</v>
      </c>
      <c r="D7234" s="84">
        <f ca="1">IF(FilterType="FIR", IF(Extend_fmod=1,OFFSET(PRE_CALC!J7182,0,DEC_RATE), OFFSET(PRE_CALC!B7182,0,DEC_RATE)), C7234)</f>
        <v>-130.84382545299999</v>
      </c>
      <c r="E7234" s="84">
        <f t="shared" ca="1" si="338"/>
        <v>102406.249999872</v>
      </c>
      <c r="F7234" s="84">
        <f t="shared" ca="1" si="336"/>
        <v>-4.8930546883400004E-3</v>
      </c>
      <c r="G7234" s="119">
        <f>IF(FilterType="FIR",  PRE_CALC!A7182*Fdata, IF(F_default=1,G7233+(4*Fnotch-0)/8192,G7233+(F_stop-F_start)/8192) )</f>
        <v>224343.750000128</v>
      </c>
      <c r="H7234" s="120">
        <f ca="1">IF(FilterType="FIR", OFFSET(PRE_CALC!B7182,0,DEC_RATE), C7234)</f>
        <v>-130.84382545299999</v>
      </c>
    </row>
    <row r="7235" spans="2:8" x14ac:dyDescent="0.2">
      <c r="B7235" s="45">
        <f>IF(FilterType="FIR", IF(Extend_fmod, PRE_CALC!I7183*Fm, PRE_CALC!A7183*Fdata), IF(F_default=1,B7234+(4*Fnotch-0)/8192,B7234+(F_stop-F_start)/8192) )</f>
        <v>224375</v>
      </c>
      <c r="C7235" s="39">
        <f t="shared" si="337"/>
        <v>-4.1185967159691232</v>
      </c>
      <c r="D7235" s="84">
        <f ca="1">IF(FilterType="FIR", IF(Extend_fmod=1,OFFSET(PRE_CALC!J7183,0,DEC_RATE), OFFSET(PRE_CALC!B7183,0,DEC_RATE)), C7235)</f>
        <v>-131.879987887</v>
      </c>
      <c r="E7235" s="84">
        <f t="shared" ca="1" si="338"/>
        <v>102406.249999872</v>
      </c>
      <c r="F7235" s="84">
        <f t="shared" ca="1" si="336"/>
        <v>-4.8930546883400004E-3</v>
      </c>
      <c r="G7235" s="119">
        <f>IF(FilterType="FIR",  PRE_CALC!A7183*Fdata, IF(F_default=1,G7234+(4*Fnotch-0)/8192,G7234+(F_stop-F_start)/8192) )</f>
        <v>224375</v>
      </c>
      <c r="H7235" s="120">
        <f ca="1">IF(FilterType="FIR", OFFSET(PRE_CALC!B7183,0,DEC_RATE), C7235)</f>
        <v>-131.879987887</v>
      </c>
    </row>
    <row r="7236" spans="2:8" x14ac:dyDescent="0.2">
      <c r="B7236" s="45">
        <f>IF(FilterType="FIR", IF(Extend_fmod, PRE_CALC!I7184*Fm, PRE_CALC!A7184*Fdata), IF(F_default=1,B7235+(4*Fnotch-0)/8192,B7235+(F_stop-F_start)/8192) )</f>
        <v>224406.249999872</v>
      </c>
      <c r="C7236" s="39">
        <f t="shared" si="337"/>
        <v>-4.1197632996788061</v>
      </c>
      <c r="D7236" s="84">
        <f ca="1">IF(FilterType="FIR", IF(Extend_fmod=1,OFFSET(PRE_CALC!J7184,0,DEC_RATE), OFFSET(PRE_CALC!B7184,0,DEC_RATE)), C7236)</f>
        <v>-133.05957720200001</v>
      </c>
      <c r="E7236" s="84">
        <f t="shared" ca="1" si="338"/>
        <v>102406.249999872</v>
      </c>
      <c r="F7236" s="84">
        <f t="shared" ca="1" si="336"/>
        <v>-4.8930546883400004E-3</v>
      </c>
      <c r="G7236" s="119">
        <f>IF(FilterType="FIR",  PRE_CALC!A7184*Fdata, IF(F_default=1,G7235+(4*Fnotch-0)/8192,G7235+(F_stop-F_start)/8192) )</f>
        <v>224406.249999872</v>
      </c>
      <c r="H7236" s="120">
        <f ca="1">IF(FilterType="FIR", OFFSET(PRE_CALC!B7184,0,DEC_RATE), C7236)</f>
        <v>-133.05957720200001</v>
      </c>
    </row>
    <row r="7237" spans="2:8" x14ac:dyDescent="0.2">
      <c r="B7237" s="45">
        <f>IF(FilterType="FIR", IF(Extend_fmod, PRE_CALC!I7185*Fm, PRE_CALC!A7185*Fdata), IF(F_default=1,B7236+(4*Fnotch-0)/8192,B7236+(F_stop-F_start)/8192) )</f>
        <v>224437.5</v>
      </c>
      <c r="C7237" s="39">
        <f t="shared" si="337"/>
        <v>-4.1209300569335685</v>
      </c>
      <c r="D7237" s="84">
        <f ca="1">IF(FilterType="FIR", IF(Extend_fmod=1,OFFSET(PRE_CALC!J7185,0,DEC_RATE), OFFSET(PRE_CALC!B7185,0,DEC_RATE)), C7237)</f>
        <v>-134.42757983499999</v>
      </c>
      <c r="E7237" s="84">
        <f t="shared" ca="1" si="338"/>
        <v>102406.249999872</v>
      </c>
      <c r="F7237" s="84">
        <f t="shared" ca="1" si="336"/>
        <v>-4.8930546883400004E-3</v>
      </c>
      <c r="G7237" s="119">
        <f>IF(FilterType="FIR",  PRE_CALC!A7185*Fdata, IF(F_default=1,G7236+(4*Fnotch-0)/8192,G7236+(F_stop-F_start)/8192) )</f>
        <v>224437.5</v>
      </c>
      <c r="H7237" s="120">
        <f ca="1">IF(FilterType="FIR", OFFSET(PRE_CALC!B7185,0,DEC_RATE), C7237)</f>
        <v>-134.42757983499999</v>
      </c>
    </row>
    <row r="7238" spans="2:8" x14ac:dyDescent="0.2">
      <c r="B7238" s="45">
        <f>IF(FilterType="FIR", IF(Extend_fmod, PRE_CALC!I7186*Fm, PRE_CALC!A7186*Fdata), IF(F_default=1,B7237+(4*Fnotch-0)/8192,B7237+(F_stop-F_start)/8192) )</f>
        <v>224468.750000128</v>
      </c>
      <c r="C7238" s="39">
        <f t="shared" si="337"/>
        <v>-4.1220969877287752</v>
      </c>
      <c r="D7238" s="84">
        <f ca="1">IF(FilterType="FIR", IF(Extend_fmod=1,OFFSET(PRE_CALC!J7186,0,DEC_RATE), OFFSET(PRE_CALC!B7186,0,DEC_RATE)), C7238)</f>
        <v>-136.054441825</v>
      </c>
      <c r="E7238" s="84">
        <f t="shared" ca="1" si="338"/>
        <v>102406.249999872</v>
      </c>
      <c r="F7238" s="84">
        <f t="shared" ca="1" si="336"/>
        <v>-4.8930546883400004E-3</v>
      </c>
      <c r="G7238" s="119">
        <f>IF(FilterType="FIR",  PRE_CALC!A7186*Fdata, IF(F_default=1,G7237+(4*Fnotch-0)/8192,G7237+(F_stop-F_start)/8192) )</f>
        <v>224468.750000128</v>
      </c>
      <c r="H7238" s="120">
        <f ca="1">IF(FilterType="FIR", OFFSET(PRE_CALC!B7186,0,DEC_RATE), C7238)</f>
        <v>-136.054441825</v>
      </c>
    </row>
    <row r="7239" spans="2:8" x14ac:dyDescent="0.2">
      <c r="B7239" s="45">
        <f>IF(FilterType="FIR", IF(Extend_fmod, PRE_CALC!I7187*Fm, PRE_CALC!A7187*Fdata), IF(F_default=1,B7238+(4*Fnotch-0)/8192,B7238+(F_stop-F_start)/8192) )</f>
        <v>224500</v>
      </c>
      <c r="C7239" s="39">
        <f t="shared" si="337"/>
        <v>-4.1232640920597969</v>
      </c>
      <c r="D7239" s="84">
        <f ca="1">IF(FilterType="FIR", IF(Extend_fmod=1,OFFSET(PRE_CALC!J7187,0,DEC_RATE), OFFSET(PRE_CALC!B7187,0,DEC_RATE)), C7239)</f>
        <v>-138.05985112900001</v>
      </c>
      <c r="E7239" s="84">
        <f t="shared" ca="1" si="338"/>
        <v>102406.249999872</v>
      </c>
      <c r="F7239" s="84">
        <f t="shared" ca="1" si="336"/>
        <v>-4.8930546883400004E-3</v>
      </c>
      <c r="G7239" s="119">
        <f>IF(FilterType="FIR",  PRE_CALC!A7187*Fdata, IF(F_default=1,G7238+(4*Fnotch-0)/8192,G7238+(F_stop-F_start)/8192) )</f>
        <v>224500</v>
      </c>
      <c r="H7239" s="120">
        <f ca="1">IF(FilterType="FIR", OFFSET(PRE_CALC!B7187,0,DEC_RATE), C7239)</f>
        <v>-138.05985112900001</v>
      </c>
    </row>
    <row r="7240" spans="2:8" x14ac:dyDescent="0.2">
      <c r="B7240" s="45">
        <f>IF(FilterType="FIR", IF(Extend_fmod, PRE_CALC!I7188*Fm, PRE_CALC!A7188*Fdata), IF(F_default=1,B7239+(4*Fnotch-0)/8192,B7239+(F_stop-F_start)/8192) )</f>
        <v>224531.249999872</v>
      </c>
      <c r="C7240" s="39">
        <f t="shared" si="337"/>
        <v>-4.1244313699410986</v>
      </c>
      <c r="D7240" s="84">
        <f ca="1">IF(FilterType="FIR", IF(Extend_fmod=1,OFFSET(PRE_CALC!J7188,0,DEC_RATE), OFFSET(PRE_CALC!B7188,0,DEC_RATE)), C7240)</f>
        <v>-140.673019614</v>
      </c>
      <c r="E7240" s="84">
        <f t="shared" ca="1" si="338"/>
        <v>102406.249999872</v>
      </c>
      <c r="F7240" s="84">
        <f t="shared" ca="1" si="336"/>
        <v>-4.8930546883400004E-3</v>
      </c>
      <c r="G7240" s="119">
        <f>IF(FilterType="FIR",  PRE_CALC!A7188*Fdata, IF(F_default=1,G7239+(4*Fnotch-0)/8192,G7239+(F_stop-F_start)/8192) )</f>
        <v>224531.249999872</v>
      </c>
      <c r="H7240" s="120">
        <f ca="1">IF(FilterType="FIR", OFFSET(PRE_CALC!B7188,0,DEC_RATE), C7240)</f>
        <v>-140.673019614</v>
      </c>
    </row>
    <row r="7241" spans="2:8" x14ac:dyDescent="0.2">
      <c r="B7241" s="45">
        <f>IF(FilterType="FIR", IF(Extend_fmod, PRE_CALC!I7189*Fm, PRE_CALC!A7189*Fdata), IF(F_default=1,B7240+(4*Fnotch-0)/8192,B7240+(F_stop-F_start)/8192) )</f>
        <v>224562.5</v>
      </c>
      <c r="C7241" s="39">
        <f t="shared" si="337"/>
        <v>-4.1255988213871699</v>
      </c>
      <c r="D7241" s="84">
        <f ca="1">IF(FilterType="FIR", IF(Extend_fmod=1,OFFSET(PRE_CALC!J7189,0,DEC_RATE), OFFSET(PRE_CALC!B7189,0,DEC_RATE)), C7241)</f>
        <v>-144.42792689999999</v>
      </c>
      <c r="E7241" s="84">
        <f t="shared" ca="1" si="338"/>
        <v>102406.249999872</v>
      </c>
      <c r="F7241" s="84">
        <f t="shared" ca="1" si="336"/>
        <v>-4.8930546883400004E-3</v>
      </c>
      <c r="G7241" s="119">
        <f>IF(FilterType="FIR",  PRE_CALC!A7189*Fdata, IF(F_default=1,G7240+(4*Fnotch-0)/8192,G7240+(F_stop-F_start)/8192) )</f>
        <v>224562.5</v>
      </c>
      <c r="H7241" s="120">
        <f ca="1">IF(FilterType="FIR", OFFSET(PRE_CALC!B7189,0,DEC_RATE), C7241)</f>
        <v>-144.42792689999999</v>
      </c>
    </row>
    <row r="7242" spans="2:8" x14ac:dyDescent="0.2">
      <c r="B7242" s="45">
        <f>IF(FilterType="FIR", IF(Extend_fmod, PRE_CALC!I7190*Fm, PRE_CALC!A7190*Fdata), IF(F_default=1,B7241+(4*Fnotch-0)/8192,B7241+(F_stop-F_start)/8192) )</f>
        <v>224593.750000128</v>
      </c>
      <c r="C7242" s="39">
        <f t="shared" si="337"/>
        <v>-4.126766446393372</v>
      </c>
      <c r="D7242" s="84">
        <f ca="1">IF(FilterType="FIR", IF(Extend_fmod=1,OFFSET(PRE_CALC!J7190,0,DEC_RATE), OFFSET(PRE_CALC!B7190,0,DEC_RATE)), C7242)</f>
        <v>-151.18234501800001</v>
      </c>
      <c r="E7242" s="84">
        <f t="shared" ca="1" si="338"/>
        <v>102406.249999872</v>
      </c>
      <c r="F7242" s="84">
        <f t="shared" ca="1" si="336"/>
        <v>-4.8930546883400004E-3</v>
      </c>
      <c r="G7242" s="119">
        <f>IF(FilterType="FIR",  PRE_CALC!A7190*Fdata, IF(F_default=1,G7241+(4*Fnotch-0)/8192,G7241+(F_stop-F_start)/8192) )</f>
        <v>224593.750000128</v>
      </c>
      <c r="H7242" s="120">
        <f ca="1">IF(FilterType="FIR", OFFSET(PRE_CALC!B7190,0,DEC_RATE), C7242)</f>
        <v>-151.18234501800001</v>
      </c>
    </row>
    <row r="7243" spans="2:8" x14ac:dyDescent="0.2">
      <c r="B7243" s="45">
        <f>IF(FilterType="FIR", IF(Extend_fmod, PRE_CALC!I7191*Fm, PRE_CALC!A7191*Fdata), IF(F_default=1,B7242+(4*Fnotch-0)/8192,B7242+(F_stop-F_start)/8192) )</f>
        <v>224625</v>
      </c>
      <c r="C7243" s="39">
        <f t="shared" si="337"/>
        <v>-4.1279342449550596</v>
      </c>
      <c r="D7243" s="84">
        <f ca="1">IF(FilterType="FIR", IF(Extend_fmod=1,OFFSET(PRE_CALC!J7191,0,DEC_RATE), OFFSET(PRE_CALC!B7191,0,DEC_RATE)), C7243)</f>
        <v>-166.31511111099999</v>
      </c>
      <c r="E7243" s="84">
        <f t="shared" ca="1" si="338"/>
        <v>102406.249999872</v>
      </c>
      <c r="F7243" s="84">
        <f t="shared" ca="1" si="336"/>
        <v>-4.8930546883400004E-3</v>
      </c>
      <c r="G7243" s="119">
        <f>IF(FilterType="FIR",  PRE_CALC!A7191*Fdata, IF(F_default=1,G7242+(4*Fnotch-0)/8192,G7242+(F_stop-F_start)/8192) )</f>
        <v>224625</v>
      </c>
      <c r="H7243" s="120">
        <f ca="1">IF(FilterType="FIR", OFFSET(PRE_CALC!B7191,0,DEC_RATE), C7243)</f>
        <v>-166.31511111099999</v>
      </c>
    </row>
    <row r="7244" spans="2:8" x14ac:dyDescent="0.2">
      <c r="B7244" s="45">
        <f>IF(FilterType="FIR", IF(Extend_fmod, PRE_CALC!I7192*Fm, PRE_CALC!A7192*Fdata), IF(F_default=1,B7243+(4*Fnotch-0)/8192,B7243+(F_stop-F_start)/8192) )</f>
        <v>224656.249999872</v>
      </c>
      <c r="C7244" s="39">
        <f t="shared" si="337"/>
        <v>-4.129102217086718</v>
      </c>
      <c r="D7244" s="84">
        <f ca="1">IF(FilterType="FIR", IF(Extend_fmod=1,OFFSET(PRE_CALC!J7192,0,DEC_RATE), OFFSET(PRE_CALC!B7192,0,DEC_RATE)), C7244)</f>
        <v>-148.58512116399999</v>
      </c>
      <c r="E7244" s="84">
        <f t="shared" ca="1" si="338"/>
        <v>102406.249999872</v>
      </c>
      <c r="F7244" s="84">
        <f t="shared" ca="1" si="336"/>
        <v>-4.8930546883400004E-3</v>
      </c>
      <c r="G7244" s="119">
        <f>IF(FilterType="FIR",  PRE_CALC!A7192*Fdata, IF(F_default=1,G7243+(4*Fnotch-0)/8192,G7243+(F_stop-F_start)/8192) )</f>
        <v>224656.249999872</v>
      </c>
      <c r="H7244" s="120">
        <f ca="1">IF(FilterType="FIR", OFFSET(PRE_CALC!B7192,0,DEC_RATE), C7244)</f>
        <v>-148.58512116399999</v>
      </c>
    </row>
    <row r="7245" spans="2:8" x14ac:dyDescent="0.2">
      <c r="B7245" s="45">
        <f>IF(FilterType="FIR", IF(Extend_fmod, PRE_CALC!I7193*Fm, PRE_CALC!A7193*Fdata), IF(F_default=1,B7244+(4*Fnotch-0)/8192,B7244+(F_stop-F_start)/8192) )</f>
        <v>224687.5</v>
      </c>
      <c r="C7245" s="39">
        <f t="shared" si="337"/>
        <v>-4.1302703628028556</v>
      </c>
      <c r="D7245" s="84">
        <f ca="1">IF(FilterType="FIR", IF(Extend_fmod=1,OFFSET(PRE_CALC!J7193,0,DEC_RATE), OFFSET(PRE_CALC!B7193,0,DEC_RATE)), C7245)</f>
        <v>-143.15552075100001</v>
      </c>
      <c r="E7245" s="84">
        <f t="shared" ca="1" si="338"/>
        <v>102406.249999872</v>
      </c>
      <c r="F7245" s="84">
        <f t="shared" ca="1" si="336"/>
        <v>-4.8930546883400004E-3</v>
      </c>
      <c r="G7245" s="119">
        <f>IF(FilterType="FIR",  PRE_CALC!A7193*Fdata, IF(F_default=1,G7244+(4*Fnotch-0)/8192,G7244+(F_stop-F_start)/8192) )</f>
        <v>224687.5</v>
      </c>
      <c r="H7245" s="120">
        <f ca="1">IF(FilterType="FIR", OFFSET(PRE_CALC!B7193,0,DEC_RATE), C7245)</f>
        <v>-143.15552075100001</v>
      </c>
    </row>
    <row r="7246" spans="2:8" x14ac:dyDescent="0.2">
      <c r="B7246" s="45">
        <f>IF(FilterType="FIR", IF(Extend_fmod, PRE_CALC!I7194*Fm, PRE_CALC!A7194*Fdata), IF(F_default=1,B7245+(4*Fnotch-0)/8192,B7245+(F_stop-F_start)/8192) )</f>
        <v>224718.750000128</v>
      </c>
      <c r="C7246" s="39">
        <f t="shared" si="337"/>
        <v>-4.1314386820988274</v>
      </c>
      <c r="D7246" s="84">
        <f ca="1">IF(FilterType="FIR", IF(Extend_fmod=1,OFFSET(PRE_CALC!J7194,0,DEC_RATE), OFFSET(PRE_CALC!B7194,0,DEC_RATE)), C7246)</f>
        <v>-139.84663275700001</v>
      </c>
      <c r="E7246" s="84">
        <f t="shared" ca="1" si="338"/>
        <v>102406.249999872</v>
      </c>
      <c r="F7246" s="84">
        <f t="shared" ca="1" si="336"/>
        <v>-4.8930546883400004E-3</v>
      </c>
      <c r="G7246" s="119">
        <f>IF(FilterType="FIR",  PRE_CALC!A7194*Fdata, IF(F_default=1,G7245+(4*Fnotch-0)/8192,G7245+(F_stop-F_start)/8192) )</f>
        <v>224718.750000128</v>
      </c>
      <c r="H7246" s="120">
        <f ca="1">IF(FilterType="FIR", OFFSET(PRE_CALC!B7194,0,DEC_RATE), C7246)</f>
        <v>-139.84663275700001</v>
      </c>
    </row>
    <row r="7247" spans="2:8" x14ac:dyDescent="0.2">
      <c r="B7247" s="45">
        <f>IF(FilterType="FIR", IF(Extend_fmod, PRE_CALC!I7195*Fm, PRE_CALC!A7195*Fdata), IF(F_default=1,B7246+(4*Fnotch-0)/8192,B7246+(F_stop-F_start)/8192) )</f>
        <v>224750</v>
      </c>
      <c r="C7247" s="39">
        <f t="shared" si="337"/>
        <v>-4.1326071749699604</v>
      </c>
      <c r="D7247" s="84">
        <f ca="1">IF(FilterType="FIR", IF(Extend_fmod=1,OFFSET(PRE_CALC!J7195,0,DEC_RATE), OFFSET(PRE_CALC!B7195,0,DEC_RATE)), C7247)</f>
        <v>-137.462348225</v>
      </c>
      <c r="E7247" s="84">
        <f t="shared" ca="1" si="338"/>
        <v>102406.249999872</v>
      </c>
      <c r="F7247" s="84">
        <f t="shared" ca="1" si="336"/>
        <v>-4.8930546883400004E-3</v>
      </c>
      <c r="G7247" s="119">
        <f>IF(FilterType="FIR",  PRE_CALC!A7195*Fdata, IF(F_default=1,G7246+(4*Fnotch-0)/8192,G7246+(F_stop-F_start)/8192) )</f>
        <v>224750</v>
      </c>
      <c r="H7247" s="120">
        <f ca="1">IF(FilterType="FIR", OFFSET(PRE_CALC!B7195,0,DEC_RATE), C7247)</f>
        <v>-137.462348225</v>
      </c>
    </row>
    <row r="7248" spans="2:8" x14ac:dyDescent="0.2">
      <c r="B7248" s="45">
        <f>IF(FilterType="FIR", IF(Extend_fmod, PRE_CALC!I7196*Fm, PRE_CALC!A7196*Fdata), IF(F_default=1,B7247+(4*Fnotch-0)/8192,B7247+(F_stop-F_start)/8192) )</f>
        <v>224781.249999872</v>
      </c>
      <c r="C7248" s="39">
        <f t="shared" si="337"/>
        <v>-4.1337758414307881</v>
      </c>
      <c r="D7248" s="84">
        <f ca="1">IF(FilterType="FIR", IF(Extend_fmod=1,OFFSET(PRE_CALC!J7196,0,DEC_RATE), OFFSET(PRE_CALC!B7196,0,DEC_RATE)), C7248)</f>
        <v>-135.59922741400001</v>
      </c>
      <c r="E7248" s="84">
        <f t="shared" ca="1" si="338"/>
        <v>102406.249999872</v>
      </c>
      <c r="F7248" s="84">
        <f t="shared" ca="1" si="336"/>
        <v>-4.8930546883400004E-3</v>
      </c>
      <c r="G7248" s="119">
        <f>IF(FilterType="FIR",  PRE_CALC!A7196*Fdata, IF(F_default=1,G7247+(4*Fnotch-0)/8192,G7247+(F_stop-F_start)/8192) )</f>
        <v>224781.249999872</v>
      </c>
      <c r="H7248" s="120">
        <f ca="1">IF(FilterType="FIR", OFFSET(PRE_CALC!B7196,0,DEC_RATE), C7248)</f>
        <v>-135.59922741400001</v>
      </c>
    </row>
    <row r="7249" spans="2:8" x14ac:dyDescent="0.2">
      <c r="B7249" s="45">
        <f>IF(FilterType="FIR", IF(Extend_fmod, PRE_CALC!I7197*Fm, PRE_CALC!A7197*Fdata), IF(F_default=1,B7248+(4*Fnotch-0)/8192,B7248+(F_stop-F_start)/8192) )</f>
        <v>224812.5</v>
      </c>
      <c r="C7249" s="39">
        <f t="shared" si="337"/>
        <v>-4.1349446814957922</v>
      </c>
      <c r="D7249" s="84">
        <f ca="1">IF(FilterType="FIR", IF(Extend_fmod=1,OFFSET(PRE_CALC!J7197,0,DEC_RATE), OFFSET(PRE_CALC!B7197,0,DEC_RATE)), C7249)</f>
        <v>-134.071418274</v>
      </c>
      <c r="E7249" s="84">
        <f t="shared" ca="1" si="338"/>
        <v>102406.249999872</v>
      </c>
      <c r="F7249" s="84">
        <f t="shared" ca="1" si="336"/>
        <v>-4.8930546883400004E-3</v>
      </c>
      <c r="G7249" s="119">
        <f>IF(FilterType="FIR",  PRE_CALC!A7197*Fdata, IF(F_default=1,G7248+(4*Fnotch-0)/8192,G7248+(F_stop-F_start)/8192) )</f>
        <v>224812.5</v>
      </c>
      <c r="H7249" s="120">
        <f ca="1">IF(FilterType="FIR", OFFSET(PRE_CALC!B7197,0,DEC_RATE), C7249)</f>
        <v>-134.071418274</v>
      </c>
    </row>
    <row r="7250" spans="2:8" x14ac:dyDescent="0.2">
      <c r="B7250" s="45">
        <f>IF(FilterType="FIR", IF(Extend_fmod, PRE_CALC!I7198*Fm, PRE_CALC!A7198*Fdata), IF(F_default=1,B7249+(4*Fnotch-0)/8192,B7249+(F_stop-F_start)/8192) )</f>
        <v>224843.750000128</v>
      </c>
      <c r="C7250" s="39">
        <f t="shared" si="337"/>
        <v>-4.136113695160339</v>
      </c>
      <c r="D7250" s="84">
        <f ca="1">IF(FilterType="FIR", IF(Extend_fmod=1,OFFSET(PRE_CALC!J7198,0,DEC_RATE), OFFSET(PRE_CALC!B7198,0,DEC_RATE)), C7250)</f>
        <v>-132.77778912599999</v>
      </c>
      <c r="E7250" s="84">
        <f t="shared" ca="1" si="338"/>
        <v>102406.249999872</v>
      </c>
      <c r="F7250" s="84">
        <f t="shared" ca="1" si="336"/>
        <v>-4.8930546883400004E-3</v>
      </c>
      <c r="G7250" s="119">
        <f>IF(FilterType="FIR",  PRE_CALC!A7198*Fdata, IF(F_default=1,G7249+(4*Fnotch-0)/8192,G7249+(F_stop-F_start)/8192) )</f>
        <v>224843.750000128</v>
      </c>
      <c r="H7250" s="120">
        <f ca="1">IF(FilterType="FIR", OFFSET(PRE_CALC!B7198,0,DEC_RATE), C7250)</f>
        <v>-132.77778912599999</v>
      </c>
    </row>
    <row r="7251" spans="2:8" x14ac:dyDescent="0.2">
      <c r="B7251" s="45">
        <f>IF(FilterType="FIR", IF(Extend_fmod, PRE_CALC!I7199*Fm, PRE_CALC!A7199*Fdata), IF(F_default=1,B7250+(4*Fnotch-0)/8192,B7250+(F_stop-F_start)/8192) )</f>
        <v>224875</v>
      </c>
      <c r="C7251" s="39">
        <f t="shared" si="337"/>
        <v>-4.13728288241977</v>
      </c>
      <c r="D7251" s="84">
        <f ca="1">IF(FilterType="FIR", IF(Extend_fmod=1,OFFSET(PRE_CALC!J7199,0,DEC_RATE), OFFSET(PRE_CALC!B7199,0,DEC_RATE)), C7251)</f>
        <v>-131.65716637400001</v>
      </c>
      <c r="E7251" s="84">
        <f t="shared" ca="1" si="338"/>
        <v>102406.249999872</v>
      </c>
      <c r="F7251" s="84">
        <f t="shared" ca="1" si="336"/>
        <v>-4.8930546883400004E-3</v>
      </c>
      <c r="G7251" s="119">
        <f>IF(FilterType="FIR",  PRE_CALC!A7199*Fdata, IF(F_default=1,G7250+(4*Fnotch-0)/8192,G7250+(F_stop-F_start)/8192) )</f>
        <v>224875</v>
      </c>
      <c r="H7251" s="120">
        <f ca="1">IF(FilterType="FIR", OFFSET(PRE_CALC!B7199,0,DEC_RATE), C7251)</f>
        <v>-131.65716637400001</v>
      </c>
    </row>
    <row r="7252" spans="2:8" x14ac:dyDescent="0.2">
      <c r="B7252" s="45">
        <f>IF(FilterType="FIR", IF(Extend_fmod, PRE_CALC!I7200*Fm, PRE_CALC!A7200*Fdata), IF(F_default=1,B7251+(4*Fnotch-0)/8192,B7251+(F_stop-F_start)/8192) )</f>
        <v>224906.249999872</v>
      </c>
      <c r="C7252" s="39">
        <f t="shared" si="337"/>
        <v>-4.1384522432886071</v>
      </c>
      <c r="D7252" s="84">
        <f ca="1">IF(FilterType="FIR", IF(Extend_fmod=1,OFFSET(PRE_CALC!J7200,0,DEC_RATE), OFFSET(PRE_CALC!B7200,0,DEC_RATE)), C7252)</f>
        <v>-130.66971412800001</v>
      </c>
      <c r="E7252" s="84">
        <f t="shared" ca="1" si="338"/>
        <v>102406.249999872</v>
      </c>
      <c r="F7252" s="84">
        <f t="shared" ca="1" si="336"/>
        <v>-4.8930546883400004E-3</v>
      </c>
      <c r="G7252" s="119">
        <f>IF(FilterType="FIR",  PRE_CALC!A7200*Fdata, IF(F_default=1,G7251+(4*Fnotch-0)/8192,G7251+(F_stop-F_start)/8192) )</f>
        <v>224906.249999872</v>
      </c>
      <c r="H7252" s="120">
        <f ca="1">IF(FilterType="FIR", OFFSET(PRE_CALC!B7200,0,DEC_RATE), C7252)</f>
        <v>-130.66971412800001</v>
      </c>
    </row>
    <row r="7253" spans="2:8" x14ac:dyDescent="0.2">
      <c r="B7253" s="45">
        <f>IF(FilterType="FIR", IF(Extend_fmod, PRE_CALC!I7201*Fm, PRE_CALC!A7201*Fdata), IF(F_default=1,B7252+(4*Fnotch-0)/8192,B7252+(F_stop-F_start)/8192) )</f>
        <v>224937.5</v>
      </c>
      <c r="C7253" s="39">
        <f t="shared" si="337"/>
        <v>-4.1396217777813558</v>
      </c>
      <c r="D7253" s="84">
        <f ca="1">IF(FilterType="FIR", IF(Extend_fmod=1,OFFSET(PRE_CALC!J7201,0,DEC_RATE), OFFSET(PRE_CALC!B7201,0,DEC_RATE)), C7253)</f>
        <v>-129.78803697800001</v>
      </c>
      <c r="E7253" s="84">
        <f t="shared" ca="1" si="338"/>
        <v>102406.249999872</v>
      </c>
      <c r="F7253" s="84">
        <f t="shared" ca="1" si="336"/>
        <v>-4.8930546883400004E-3</v>
      </c>
      <c r="G7253" s="119">
        <f>IF(FilterType="FIR",  PRE_CALC!A7201*Fdata, IF(F_default=1,G7252+(4*Fnotch-0)/8192,G7252+(F_stop-F_start)/8192) )</f>
        <v>224937.5</v>
      </c>
      <c r="H7253" s="120">
        <f ca="1">IF(FilterType="FIR", OFFSET(PRE_CALC!B7201,0,DEC_RATE), C7253)</f>
        <v>-129.78803697800001</v>
      </c>
    </row>
    <row r="7254" spans="2:8" x14ac:dyDescent="0.2">
      <c r="B7254" s="45">
        <f>IF(FilterType="FIR", IF(Extend_fmod, PRE_CALC!I7202*Fm, PRE_CALC!A7202*Fdata), IF(F_default=1,B7253+(4*Fnotch-0)/8192,B7253+(F_stop-F_start)/8192) )</f>
        <v>224968.750000128</v>
      </c>
      <c r="C7254" s="39">
        <f t="shared" si="337"/>
        <v>-4.1407914858933683</v>
      </c>
      <c r="D7254" s="84">
        <f ca="1">IF(FilterType="FIR", IF(Extend_fmod=1,OFFSET(PRE_CALC!J7202,0,DEC_RATE), OFFSET(PRE_CALC!B7202,0,DEC_RATE)), C7254)</f>
        <v>-128.99248546600001</v>
      </c>
      <c r="E7254" s="84">
        <f t="shared" ca="1" si="338"/>
        <v>102406.249999872</v>
      </c>
      <c r="F7254" s="84">
        <f t="shared" ca="1" si="336"/>
        <v>-4.8930546883400004E-3</v>
      </c>
      <c r="G7254" s="119">
        <f>IF(FilterType="FIR",  PRE_CALC!A7202*Fdata, IF(F_default=1,G7253+(4*Fnotch-0)/8192,G7253+(F_stop-F_start)/8192) )</f>
        <v>224968.750000128</v>
      </c>
      <c r="H7254" s="120">
        <f ca="1">IF(FilterType="FIR", OFFSET(PRE_CALC!B7202,0,DEC_RATE), C7254)</f>
        <v>-128.99248546600001</v>
      </c>
    </row>
    <row r="7255" spans="2:8" x14ac:dyDescent="0.2">
      <c r="B7255" s="45">
        <f>IF(FilterType="FIR", IF(Extend_fmod, PRE_CALC!I7203*Fm, PRE_CALC!A7203*Fdata), IF(F_default=1,B7254+(4*Fnotch-0)/8192,B7254+(F_stop-F_start)/8192) )</f>
        <v>225000</v>
      </c>
      <c r="C7255" s="39">
        <f t="shared" si="337"/>
        <v>-4.1419613676199889</v>
      </c>
      <c r="D7255" s="84">
        <f ca="1">IF(FilterType="FIR", IF(Extend_fmod=1,OFFSET(PRE_CALC!J7203,0,DEC_RATE), OFFSET(PRE_CALC!B7203,0,DEC_RATE)), C7255)</f>
        <v>-128.268486322</v>
      </c>
      <c r="E7255" s="84">
        <f t="shared" ca="1" si="338"/>
        <v>102406.249999872</v>
      </c>
      <c r="F7255" s="84">
        <f t="shared" ca="1" si="336"/>
        <v>-4.8930546883400004E-3</v>
      </c>
      <c r="G7255" s="119">
        <f>IF(FilterType="FIR",  PRE_CALC!A7203*Fdata, IF(F_default=1,G7254+(4*Fnotch-0)/8192,G7254+(F_stop-F_start)/8192) )</f>
        <v>225000</v>
      </c>
      <c r="H7255" s="120">
        <f ca="1">IF(FilterType="FIR", OFFSET(PRE_CALC!B7203,0,DEC_RATE), C7255)</f>
        <v>-128.268486322</v>
      </c>
    </row>
    <row r="7256" spans="2:8" x14ac:dyDescent="0.2">
      <c r="B7256" s="45">
        <f>IF(FilterType="FIR", IF(Extend_fmod, PRE_CALC!I7204*Fm, PRE_CALC!A7204*Fdata), IF(F_default=1,B7255+(4*Fnotch-0)/8192,B7255+(F_stop-F_start)/8192) )</f>
        <v>225031.249999872</v>
      </c>
      <c r="C7256" s="39">
        <f t="shared" si="337"/>
        <v>-4.1431314229757419</v>
      </c>
      <c r="D7256" s="84">
        <f ca="1">IF(FilterType="FIR", IF(Extend_fmod=1,OFFSET(PRE_CALC!J7204,0,DEC_RATE), OFFSET(PRE_CALC!B7204,0,DEC_RATE)), C7256)</f>
        <v>-127.60493226200001</v>
      </c>
      <c r="E7256" s="84">
        <f t="shared" ca="1" si="338"/>
        <v>102406.249999872</v>
      </c>
      <c r="F7256" s="84">
        <f t="shared" ca="1" si="336"/>
        <v>-4.8930546883400004E-3</v>
      </c>
      <c r="G7256" s="119">
        <f>IF(FilterType="FIR",  PRE_CALC!A7204*Fdata, IF(F_default=1,G7255+(4*Fnotch-0)/8192,G7255+(F_stop-F_start)/8192) )</f>
        <v>225031.249999872</v>
      </c>
      <c r="H7256" s="120">
        <f ca="1">IF(FilterType="FIR", OFFSET(PRE_CALC!B7204,0,DEC_RATE), C7256)</f>
        <v>-127.60493226200001</v>
      </c>
    </row>
    <row r="7257" spans="2:8" x14ac:dyDescent="0.2">
      <c r="B7257" s="45">
        <f>IF(FilterType="FIR", IF(Extend_fmod, PRE_CALC!I7205*Fm, PRE_CALC!A7205*Fdata), IF(F_default=1,B7256+(4*Fnotch-0)/8192,B7256+(F_stop-F_start)/8192) )</f>
        <v>225062.5</v>
      </c>
      <c r="C7257" s="39">
        <f t="shared" si="337"/>
        <v>-4.1443016519751481</v>
      </c>
      <c r="D7257" s="84">
        <f ca="1">IF(FilterType="FIR", IF(Extend_fmod=1,OFFSET(PRE_CALC!J7205,0,DEC_RATE), OFFSET(PRE_CALC!B7205,0,DEC_RATE)), C7257)</f>
        <v>-126.99316363600001</v>
      </c>
      <c r="E7257" s="84">
        <f t="shared" ca="1" si="338"/>
        <v>102406.249999872</v>
      </c>
      <c r="F7257" s="84">
        <f t="shared" ca="1" si="336"/>
        <v>-4.8930546883400004E-3</v>
      </c>
      <c r="G7257" s="119">
        <f>IF(FilterType="FIR",  PRE_CALC!A7205*Fdata, IF(F_default=1,G7256+(4*Fnotch-0)/8192,G7256+(F_stop-F_start)/8192) )</f>
        <v>225062.5</v>
      </c>
      <c r="H7257" s="120">
        <f ca="1">IF(FilterType="FIR", OFFSET(PRE_CALC!B7205,0,DEC_RATE), C7257)</f>
        <v>-126.99316363600001</v>
      </c>
    </row>
    <row r="7258" spans="2:8" x14ac:dyDescent="0.2">
      <c r="B7258" s="45">
        <f>IF(FilterType="FIR", IF(Extend_fmod, PRE_CALC!I7206*Fm, PRE_CALC!A7206*Fdata), IF(F_default=1,B7257+(4*Fnotch-0)/8192,B7257+(F_stop-F_start)/8192) )</f>
        <v>225093.750000128</v>
      </c>
      <c r="C7258" s="39">
        <f t="shared" si="337"/>
        <v>-4.1454720546135784</v>
      </c>
      <c r="D7258" s="84">
        <f ca="1">IF(FilterType="FIR", IF(Extend_fmod=1,OFFSET(PRE_CALC!J7206,0,DEC_RATE), OFFSET(PRE_CALC!B7206,0,DEC_RATE)), C7258)</f>
        <v>-126.426298643</v>
      </c>
      <c r="E7258" s="84">
        <f t="shared" ca="1" si="338"/>
        <v>102406.249999872</v>
      </c>
      <c r="F7258" s="84">
        <f t="shared" ca="1" si="336"/>
        <v>-4.8930546883400004E-3</v>
      </c>
      <c r="G7258" s="119">
        <f>IF(FilterType="FIR",  PRE_CALC!A7206*Fdata, IF(F_default=1,G7257+(4*Fnotch-0)/8192,G7257+(F_stop-F_start)/8192) )</f>
        <v>225093.750000128</v>
      </c>
      <c r="H7258" s="120">
        <f ca="1">IF(FilterType="FIR", OFFSET(PRE_CALC!B7206,0,DEC_RATE), C7258)</f>
        <v>-126.426298643</v>
      </c>
    </row>
    <row r="7259" spans="2:8" x14ac:dyDescent="0.2">
      <c r="B7259" s="45">
        <f>IF(FilterType="FIR", IF(Extend_fmod, PRE_CALC!I7207*Fm, PRE_CALC!A7207*Fdata), IF(F_default=1,B7258+(4*Fnotch-0)/8192,B7258+(F_stop-F_start)/8192) )</f>
        <v>225125</v>
      </c>
      <c r="C7259" s="39">
        <f t="shared" si="337"/>
        <v>-4.1466426308863387</v>
      </c>
      <c r="D7259" s="84">
        <f ca="1">IF(FilterType="FIR", IF(Extend_fmod=1,OFFSET(PRE_CALC!J7207,0,DEC_RATE), OFFSET(PRE_CALC!B7207,0,DEC_RATE)), C7259)</f>
        <v>-125.898778092</v>
      </c>
      <c r="E7259" s="84">
        <f t="shared" ca="1" si="338"/>
        <v>102406.249999872</v>
      </c>
      <c r="F7259" s="84">
        <f t="shared" ca="1" si="336"/>
        <v>-4.8930546883400004E-3</v>
      </c>
      <c r="G7259" s="119">
        <f>IF(FilterType="FIR",  PRE_CALC!A7207*Fdata, IF(F_default=1,G7258+(4*Fnotch-0)/8192,G7258+(F_stop-F_start)/8192) )</f>
        <v>225125</v>
      </c>
      <c r="H7259" s="120">
        <f ca="1">IF(FilterType="FIR", OFFSET(PRE_CALC!B7207,0,DEC_RATE), C7259)</f>
        <v>-125.898778092</v>
      </c>
    </row>
    <row r="7260" spans="2:8" x14ac:dyDescent="0.2">
      <c r="B7260" s="45">
        <f>IF(FilterType="FIR", IF(Extend_fmod, PRE_CALC!I7208*Fm, PRE_CALC!A7208*Fdata), IF(F_default=1,B7259+(4*Fnotch-0)/8192,B7259+(F_stop-F_start)/8192) )</f>
        <v>225156.249999872</v>
      </c>
      <c r="C7260" s="39">
        <f t="shared" si="337"/>
        <v>-4.1478133808079951</v>
      </c>
      <c r="D7260" s="84">
        <f ca="1">IF(FilterType="FIR", IF(Extend_fmod=1,OFFSET(PRE_CALC!J7208,0,DEC_RATE), OFFSET(PRE_CALC!B7208,0,DEC_RATE)), C7260)</f>
        <v>-125.40604716599999</v>
      </c>
      <c r="E7260" s="84">
        <f t="shared" ca="1" si="338"/>
        <v>102406.249999872</v>
      </c>
      <c r="F7260" s="84">
        <f t="shared" ca="1" si="336"/>
        <v>-4.8930546883400004E-3</v>
      </c>
      <c r="G7260" s="119">
        <f>IF(FilterType="FIR",  PRE_CALC!A7208*Fdata, IF(F_default=1,G7259+(4*Fnotch-0)/8192,G7259+(F_stop-F_start)/8192) )</f>
        <v>225156.249999872</v>
      </c>
      <c r="H7260" s="120">
        <f ca="1">IF(FilterType="FIR", OFFSET(PRE_CALC!B7208,0,DEC_RATE), C7260)</f>
        <v>-125.40604716599999</v>
      </c>
    </row>
    <row r="7261" spans="2:8" x14ac:dyDescent="0.2">
      <c r="B7261" s="45">
        <f>IF(FilterType="FIR", IF(Extend_fmod, PRE_CALC!I7209*Fm, PRE_CALC!A7209*Fdata), IF(F_default=1,B7260+(4*Fnotch-0)/8192,B7260+(F_stop-F_start)/8192) )</f>
        <v>225187.5</v>
      </c>
      <c r="C7261" s="39">
        <f t="shared" si="337"/>
        <v>-4.1489843043930499</v>
      </c>
      <c r="D7261" s="84">
        <f ca="1">IF(FilterType="FIR", IF(Extend_fmod=1,OFFSET(PRE_CALC!J7209,0,DEC_RATE), OFFSET(PRE_CALC!B7209,0,DEC_RATE)), C7261)</f>
        <v>-124.944327515</v>
      </c>
      <c r="E7261" s="84">
        <f t="shared" ca="1" si="338"/>
        <v>102406.249999872</v>
      </c>
      <c r="F7261" s="84">
        <f t="shared" ca="1" si="336"/>
        <v>-4.8930546883400004E-3</v>
      </c>
      <c r="G7261" s="119">
        <f>IF(FilterType="FIR",  PRE_CALC!A7209*Fdata, IF(F_default=1,G7260+(4*Fnotch-0)/8192,G7260+(F_stop-F_start)/8192) )</f>
        <v>225187.5</v>
      </c>
      <c r="H7261" s="120">
        <f ca="1">IF(FilterType="FIR", OFFSET(PRE_CALC!B7209,0,DEC_RATE), C7261)</f>
        <v>-124.944327515</v>
      </c>
    </row>
    <row r="7262" spans="2:8" x14ac:dyDescent="0.2">
      <c r="B7262" s="45">
        <f>IF(FilterType="FIR", IF(Extend_fmod, PRE_CALC!I7210*Fm, PRE_CALC!A7210*Fdata), IF(F_default=1,B7261+(4*Fnotch-0)/8192,B7261+(F_stop-F_start)/8192) )</f>
        <v>225218.750000128</v>
      </c>
      <c r="C7262" s="39">
        <f t="shared" si="337"/>
        <v>-4.1501554016368631</v>
      </c>
      <c r="D7262" s="84">
        <f ca="1">IF(FilterType="FIR", IF(Extend_fmod=1,OFFSET(PRE_CALC!J7210,0,DEC_RATE), OFFSET(PRE_CALC!B7210,0,DEC_RATE)), C7262)</f>
        <v>-124.51045056700001</v>
      </c>
      <c r="E7262" s="84">
        <f t="shared" ca="1" si="338"/>
        <v>102406.249999872</v>
      </c>
      <c r="F7262" s="84">
        <f t="shared" ca="1" si="336"/>
        <v>-4.8930546883400004E-3</v>
      </c>
      <c r="G7262" s="119">
        <f>IF(FilterType="FIR",  PRE_CALC!A7210*Fdata, IF(F_default=1,G7261+(4*Fnotch-0)/8192,G7261+(F_stop-F_start)/8192) )</f>
        <v>225218.750000128</v>
      </c>
      <c r="H7262" s="120">
        <f ca="1">IF(FilterType="FIR", OFFSET(PRE_CALC!B7210,0,DEC_RATE), C7262)</f>
        <v>-124.51045056700001</v>
      </c>
    </row>
    <row r="7263" spans="2:8" x14ac:dyDescent="0.2">
      <c r="B7263" s="45">
        <f>IF(FilterType="FIR", IF(Extend_fmod, PRE_CALC!I7211*Fm, PRE_CALC!A7211*Fdata), IF(F_default=1,B7262+(4*Fnotch-0)/8192,B7262+(F_stop-F_start)/8192) )</f>
        <v>225250</v>
      </c>
      <c r="C7263" s="39">
        <f t="shared" si="337"/>
        <v>-4.1513266725347959</v>
      </c>
      <c r="D7263" s="84">
        <f ca="1">IF(FilterType="FIR", IF(Extend_fmod=1,OFFSET(PRE_CALC!J7211,0,DEC_RATE), OFFSET(PRE_CALC!B7211,0,DEC_RATE)), C7263)</f>
        <v>-124.10173330799999</v>
      </c>
      <c r="E7263" s="84">
        <f t="shared" ca="1" si="338"/>
        <v>102406.249999872</v>
      </c>
      <c r="F7263" s="84">
        <f t="shared" ca="1" si="336"/>
        <v>-4.8930546883400004E-3</v>
      </c>
      <c r="G7263" s="119">
        <f>IF(FilterType="FIR",  PRE_CALC!A7211*Fdata, IF(F_default=1,G7262+(4*Fnotch-0)/8192,G7262+(F_stop-F_start)/8192) )</f>
        <v>225250</v>
      </c>
      <c r="H7263" s="120">
        <f ca="1">IF(FilterType="FIR", OFFSET(PRE_CALC!B7211,0,DEC_RATE), C7263)</f>
        <v>-124.10173330799999</v>
      </c>
    </row>
    <row r="7264" spans="2:8" x14ac:dyDescent="0.2">
      <c r="B7264" s="45">
        <f>IF(FilterType="FIR", IF(Extend_fmod, PRE_CALC!I7212*Fm, PRE_CALC!A7212*Fdata), IF(F_default=1,B7263+(4*Fnotch-0)/8192,B7263+(F_stop-F_start)/8192) )</f>
        <v>225281.249999872</v>
      </c>
      <c r="C7264" s="39">
        <f t="shared" si="337"/>
        <v>-4.1524981171013682</v>
      </c>
      <c r="D7264" s="84">
        <f ca="1">IF(FilterType="FIR", IF(Extend_fmod=1,OFFSET(PRE_CALC!J7212,0,DEC_RATE), OFFSET(PRE_CALC!B7212,0,DEC_RATE)), C7264)</f>
        <v>-123.715884195</v>
      </c>
      <c r="E7264" s="84">
        <f t="shared" ca="1" si="338"/>
        <v>102406.249999872</v>
      </c>
      <c r="F7264" s="84">
        <f t="shared" ca="1" si="336"/>
        <v>-4.8930546883400004E-3</v>
      </c>
      <c r="G7264" s="119">
        <f>IF(FilterType="FIR",  PRE_CALC!A7212*Fdata, IF(F_default=1,G7263+(4*Fnotch-0)/8192,G7263+(F_stop-F_start)/8192) )</f>
        <v>225281.249999872</v>
      </c>
      <c r="H7264" s="120">
        <f ca="1">IF(FilterType="FIR", OFFSET(PRE_CALC!B7212,0,DEC_RATE), C7264)</f>
        <v>-123.715884195</v>
      </c>
    </row>
    <row r="7265" spans="2:8" x14ac:dyDescent="0.2">
      <c r="B7265" s="45">
        <f>IF(FilterType="FIR", IF(Extend_fmod, PRE_CALC!I7213*Fm, PRE_CALC!A7213*Fdata), IF(F_default=1,B7264+(4*Fnotch-0)/8192,B7264+(F_stop-F_start)/8192) )</f>
        <v>225312.5</v>
      </c>
      <c r="C7265" s="39">
        <f t="shared" si="337"/>
        <v>-4.1536697353511212</v>
      </c>
      <c r="D7265" s="84">
        <f ca="1">IF(FilterType="FIR", IF(Extend_fmod=1,OFFSET(PRE_CALC!J7213,0,DEC_RATE), OFFSET(PRE_CALC!B7213,0,DEC_RATE)), C7265)</f>
        <v>-123.35093081799999</v>
      </c>
      <c r="E7265" s="84">
        <f t="shared" ca="1" si="338"/>
        <v>102406.249999872</v>
      </c>
      <c r="F7265" s="84">
        <f t="shared" ca="1" si="336"/>
        <v>-4.8930546883400004E-3</v>
      </c>
      <c r="G7265" s="119">
        <f>IF(FilterType="FIR",  PRE_CALC!A7213*Fdata, IF(F_default=1,G7264+(4*Fnotch-0)/8192,G7264+(F_stop-F_start)/8192) )</f>
        <v>225312.5</v>
      </c>
      <c r="H7265" s="120">
        <f ca="1">IF(FilterType="FIR", OFFSET(PRE_CALC!B7213,0,DEC_RATE), C7265)</f>
        <v>-123.35093081799999</v>
      </c>
    </row>
    <row r="7266" spans="2:8" x14ac:dyDescent="0.2">
      <c r="B7266" s="45">
        <f>IF(FilterType="FIR", IF(Extend_fmod, PRE_CALC!I7214*Fm, PRE_CALC!A7214*Fdata), IF(F_default=1,B7265+(4*Fnotch-0)/8192,B7265+(F_stop-F_start)/8192) )</f>
        <v>225343.750000128</v>
      </c>
      <c r="C7266" s="39">
        <f t="shared" si="337"/>
        <v>-4.1548415272793946</v>
      </c>
      <c r="D7266" s="84">
        <f ca="1">IF(FilterType="FIR", IF(Extend_fmod=1,OFFSET(PRE_CALC!J7214,0,DEC_RATE), OFFSET(PRE_CALC!B7214,0,DEC_RATE)), C7266)</f>
        <v>-123.00516355800001</v>
      </c>
      <c r="E7266" s="84">
        <f t="shared" ca="1" si="338"/>
        <v>102406.249999872</v>
      </c>
      <c r="F7266" s="84">
        <f t="shared" ca="1" si="336"/>
        <v>-4.8930546883400004E-3</v>
      </c>
      <c r="G7266" s="119">
        <f>IF(FilterType="FIR",  PRE_CALC!A7214*Fdata, IF(F_default=1,G7265+(4*Fnotch-0)/8192,G7265+(F_stop-F_start)/8192) )</f>
        <v>225343.750000128</v>
      </c>
      <c r="H7266" s="120">
        <f ca="1">IF(FilterType="FIR", OFFSET(PRE_CALC!B7214,0,DEC_RATE), C7266)</f>
        <v>-123.00516355800001</v>
      </c>
    </row>
    <row r="7267" spans="2:8" x14ac:dyDescent="0.2">
      <c r="B7267" s="45">
        <f>IF(FilterType="FIR", IF(Extend_fmod, PRE_CALC!I7215*Fm, PRE_CALC!A7215*Fdata), IF(F_default=1,B7266+(4*Fnotch-0)/8192,B7266+(F_stop-F_start)/8192) )</f>
        <v>225375</v>
      </c>
      <c r="C7267" s="39">
        <f t="shared" si="337"/>
        <v>-4.1560134928815522</v>
      </c>
      <c r="D7267" s="84">
        <f ca="1">IF(FilterType="FIR", IF(Extend_fmod=1,OFFSET(PRE_CALC!J7215,0,DEC_RATE), OFFSET(PRE_CALC!B7215,0,DEC_RATE)), C7267)</f>
        <v>-122.677091167</v>
      </c>
      <c r="E7267" s="84">
        <f t="shared" ca="1" si="338"/>
        <v>102406.249999872</v>
      </c>
      <c r="F7267" s="84">
        <f t="shared" ca="1" si="336"/>
        <v>-4.8930546883400004E-3</v>
      </c>
      <c r="G7267" s="119">
        <f>IF(FilterType="FIR",  PRE_CALC!A7215*Fdata, IF(F_default=1,G7266+(4*Fnotch-0)/8192,G7266+(F_stop-F_start)/8192) )</f>
        <v>225375</v>
      </c>
      <c r="H7267" s="120">
        <f ca="1">IF(FilterType="FIR", OFFSET(PRE_CALC!B7215,0,DEC_RATE), C7267)</f>
        <v>-122.677091167</v>
      </c>
    </row>
    <row r="7268" spans="2:8" x14ac:dyDescent="0.2">
      <c r="B7268" s="45">
        <f>IF(FilterType="FIR", IF(Extend_fmod, PRE_CALC!I7216*Fm, PRE_CALC!A7216*Fdata), IF(F_default=1,B7267+(4*Fnotch-0)/8192,B7267+(F_stop-F_start)/8192) )</f>
        <v>225406.249999872</v>
      </c>
      <c r="C7268" s="39">
        <f t="shared" si="337"/>
        <v>-4.1571856321721219</v>
      </c>
      <c r="D7268" s="84">
        <f ca="1">IF(FilterType="FIR", IF(Extend_fmod=1,OFFSET(PRE_CALC!J7216,0,DEC_RATE), OFFSET(PRE_CALC!B7216,0,DEC_RATE)), C7268)</f>
        <v>-122.36540537099999</v>
      </c>
      <c r="E7268" s="84">
        <f t="shared" ca="1" si="338"/>
        <v>102406.249999872</v>
      </c>
      <c r="F7268" s="84">
        <f t="shared" ca="1" si="336"/>
        <v>-4.8930546883400004E-3</v>
      </c>
      <c r="G7268" s="119">
        <f>IF(FilterType="FIR",  PRE_CALC!A7216*Fdata, IF(F_default=1,G7267+(4*Fnotch-0)/8192,G7267+(F_stop-F_start)/8192) )</f>
        <v>225406.249999872</v>
      </c>
      <c r="H7268" s="120">
        <f ca="1">IF(FilterType="FIR", OFFSET(PRE_CALC!B7216,0,DEC_RATE), C7268)</f>
        <v>-122.36540537099999</v>
      </c>
    </row>
    <row r="7269" spans="2:8" x14ac:dyDescent="0.2">
      <c r="B7269" s="45">
        <f>IF(FilterType="FIR", IF(Extend_fmod, PRE_CALC!I7217*Fm, PRE_CALC!A7217*Fdata), IF(F_default=1,B7268+(4*Fnotch-0)/8192,B7268+(F_stop-F_start)/8192) )</f>
        <v>225437.5</v>
      </c>
      <c r="C7269" s="39">
        <f t="shared" si="337"/>
        <v>-4.1583579451656547</v>
      </c>
      <c r="D7269" s="84">
        <f ca="1">IF(FilterType="FIR", IF(Extend_fmod=1,OFFSET(PRE_CALC!J7217,0,DEC_RATE), OFFSET(PRE_CALC!B7217,0,DEC_RATE)), C7269)</f>
        <v>-122.06895237800001</v>
      </c>
      <c r="E7269" s="84">
        <f t="shared" ca="1" si="338"/>
        <v>102406.249999872</v>
      </c>
      <c r="F7269" s="84">
        <f t="shared" ca="1" si="336"/>
        <v>-4.8930546883400004E-3</v>
      </c>
      <c r="G7269" s="119">
        <f>IF(FilterType="FIR",  PRE_CALC!A7217*Fdata, IF(F_default=1,G7268+(4*Fnotch-0)/8192,G7268+(F_stop-F_start)/8192) )</f>
        <v>225437.5</v>
      </c>
      <c r="H7269" s="120">
        <f ca="1">IF(FilterType="FIR", OFFSET(PRE_CALC!B7217,0,DEC_RATE), C7269)</f>
        <v>-122.06895237800001</v>
      </c>
    </row>
    <row r="7270" spans="2:8" x14ac:dyDescent="0.2">
      <c r="B7270" s="45">
        <f>IF(FilterType="FIR", IF(Extend_fmod, PRE_CALC!I7218*Fm, PRE_CALC!A7218*Fdata), IF(F_default=1,B7269+(4*Fnotch-0)/8192,B7269+(F_stop-F_start)/8192) )</f>
        <v>225468.750000128</v>
      </c>
      <c r="C7270" s="39">
        <f t="shared" si="337"/>
        <v>-4.1595304318575224</v>
      </c>
      <c r="D7270" s="84">
        <f ca="1">IF(FilterType="FIR", IF(Extend_fmod=1,OFFSET(PRE_CALC!J7218,0,DEC_RATE), OFFSET(PRE_CALC!B7218,0,DEC_RATE)), C7270)</f>
        <v>-121.786709743</v>
      </c>
      <c r="E7270" s="84">
        <f t="shared" ca="1" si="338"/>
        <v>102406.249999872</v>
      </c>
      <c r="F7270" s="84">
        <f t="shared" ca="1" si="336"/>
        <v>-4.8930546883400004E-3</v>
      </c>
      <c r="G7270" s="119">
        <f>IF(FilterType="FIR",  PRE_CALC!A7218*Fdata, IF(F_default=1,G7269+(4*Fnotch-0)/8192,G7269+(F_stop-F_start)/8192) )</f>
        <v>225468.750000128</v>
      </c>
      <c r="H7270" s="120">
        <f ca="1">IF(FilterType="FIR", OFFSET(PRE_CALC!B7218,0,DEC_RATE), C7270)</f>
        <v>-121.786709743</v>
      </c>
    </row>
    <row r="7271" spans="2:8" x14ac:dyDescent="0.2">
      <c r="B7271" s="45">
        <f>IF(FilterType="FIR", IF(Extend_fmod, PRE_CALC!I7219*Fm, PRE_CALC!A7219*Fdata), IF(F_default=1,B7270+(4*Fnotch-0)/8192,B7270+(F_stop-F_start)/8192) )</f>
        <v>225500</v>
      </c>
      <c r="C7271" s="39">
        <f t="shared" si="337"/>
        <v>-4.1607030922430246</v>
      </c>
      <c r="D7271" s="84">
        <f ca="1">IF(FilterType="FIR", IF(Extend_fmod=1,OFFSET(PRE_CALC!J7219,0,DEC_RATE), OFFSET(PRE_CALC!B7219,0,DEC_RATE)), C7271)</f>
        <v>-121.517767421</v>
      </c>
      <c r="E7271" s="84">
        <f t="shared" ca="1" si="338"/>
        <v>102406.249999872</v>
      </c>
      <c r="F7271" s="84">
        <f t="shared" ca="1" si="336"/>
        <v>-4.8930546883400004E-3</v>
      </c>
      <c r="G7271" s="119">
        <f>IF(FilterType="FIR",  PRE_CALC!A7219*Fdata, IF(F_default=1,G7270+(4*Fnotch-0)/8192,G7270+(F_stop-F_start)/8192) )</f>
        <v>225500</v>
      </c>
      <c r="H7271" s="120">
        <f ca="1">IF(FilterType="FIR", OFFSET(PRE_CALC!B7219,0,DEC_RATE), C7271)</f>
        <v>-121.517767421</v>
      </c>
    </row>
    <row r="7272" spans="2:8" x14ac:dyDescent="0.2">
      <c r="B7272" s="45">
        <f>IF(FilterType="FIR", IF(Extend_fmod, PRE_CALC!I7220*Fm, PRE_CALC!A7220*Fdata), IF(F_default=1,B7271+(4*Fnotch-0)/8192,B7271+(F_stop-F_start)/8192) )</f>
        <v>225531.249999872</v>
      </c>
      <c r="C7272" s="39">
        <f t="shared" si="337"/>
        <v>-4.1618759263367453</v>
      </c>
      <c r="D7272" s="84">
        <f ca="1">IF(FilterType="FIR", IF(Extend_fmod=1,OFFSET(PRE_CALC!J7220,0,DEC_RATE), OFFSET(PRE_CALC!B7220,0,DEC_RATE)), C7272)</f>
        <v>-121.261312125</v>
      </c>
      <c r="E7272" s="84">
        <f t="shared" ca="1" si="338"/>
        <v>102406.249999872</v>
      </c>
      <c r="F7272" s="84">
        <f t="shared" ca="1" si="336"/>
        <v>-4.8930546883400004E-3</v>
      </c>
      <c r="G7272" s="119">
        <f>IF(FilterType="FIR",  PRE_CALC!A7220*Fdata, IF(F_default=1,G7271+(4*Fnotch-0)/8192,G7271+(F_stop-F_start)/8192) )</f>
        <v>225531.249999872</v>
      </c>
      <c r="H7272" s="120">
        <f ca="1">IF(FilterType="FIR", OFFSET(PRE_CALC!B7220,0,DEC_RATE), C7272)</f>
        <v>-121.261312125</v>
      </c>
    </row>
    <row r="7273" spans="2:8" x14ac:dyDescent="0.2">
      <c r="B7273" s="45">
        <f>IF(FilterType="FIR", IF(Extend_fmod, PRE_CALC!I7221*Fm, PRE_CALC!A7221*Fdata), IF(F_default=1,B7272+(4*Fnotch-0)/8192,B7272+(F_stop-F_start)/8192) )</f>
        <v>225562.5</v>
      </c>
      <c r="C7273" s="39">
        <f t="shared" si="337"/>
        <v>-4.1630489341532249</v>
      </c>
      <c r="D7273" s="84">
        <f ca="1">IF(FilterType="FIR", IF(Extend_fmod=1,OFFSET(PRE_CALC!J7221,0,DEC_RATE), OFFSET(PRE_CALC!B7221,0,DEC_RATE)), C7273)</f>
        <v>-121.01661433300001</v>
      </c>
      <c r="E7273" s="84">
        <f t="shared" ca="1" si="338"/>
        <v>102406.249999872</v>
      </c>
      <c r="F7273" s="84">
        <f t="shared" ca="1" si="336"/>
        <v>-4.8930546883400004E-3</v>
      </c>
      <c r="G7273" s="119">
        <f>IF(FilterType="FIR",  PRE_CALC!A7221*Fdata, IF(F_default=1,G7272+(4*Fnotch-0)/8192,G7272+(F_stop-F_start)/8192) )</f>
        <v>225562.5</v>
      </c>
      <c r="H7273" s="120">
        <f ca="1">IF(FilterType="FIR", OFFSET(PRE_CALC!B7221,0,DEC_RATE), C7273)</f>
        <v>-121.01661433300001</v>
      </c>
    </row>
    <row r="7274" spans="2:8" x14ac:dyDescent="0.2">
      <c r="B7274" s="45">
        <f>IF(FilterType="FIR", IF(Extend_fmod, PRE_CALC!I7222*Fm, PRE_CALC!A7222*Fdata), IF(F_default=1,B7273+(4*Fnotch-0)/8192,B7273+(F_stop-F_start)/8192) )</f>
        <v>225593.750000128</v>
      </c>
      <c r="C7274" s="39">
        <f t="shared" si="337"/>
        <v>-4.1642221156878216</v>
      </c>
      <c r="D7274" s="84">
        <f ca="1">IF(FilterType="FIR", IF(Extend_fmod=1,OFFSET(PRE_CALC!J7222,0,DEC_RATE), OFFSET(PRE_CALC!B7222,0,DEC_RATE)), C7274)</f>
        <v>-120.783017419</v>
      </c>
      <c r="E7274" s="84">
        <f t="shared" ca="1" si="338"/>
        <v>102406.249999872</v>
      </c>
      <c r="F7274" s="84">
        <f t="shared" ca="1" si="336"/>
        <v>-4.8930546883400004E-3</v>
      </c>
      <c r="G7274" s="119">
        <f>IF(FilterType="FIR",  PRE_CALC!A7222*Fdata, IF(F_default=1,G7273+(4*Fnotch-0)/8192,G7273+(F_stop-F_start)/8192) )</f>
        <v>225593.750000128</v>
      </c>
      <c r="H7274" s="120">
        <f ca="1">IF(FilterType="FIR", OFFSET(PRE_CALC!B7222,0,DEC_RATE), C7274)</f>
        <v>-120.783017419</v>
      </c>
    </row>
    <row r="7275" spans="2:8" x14ac:dyDescent="0.2">
      <c r="B7275" s="45">
        <f>IF(FilterType="FIR", IF(Extend_fmod, PRE_CALC!I7223*Fm, PRE_CALC!A7223*Fdata), IF(F_default=1,B7274+(4*Fnotch-0)/8192,B7274+(F_stop-F_start)/8192) )</f>
        <v>225625</v>
      </c>
      <c r="C7275" s="39">
        <f t="shared" si="337"/>
        <v>-4.1653954709358816</v>
      </c>
      <c r="D7275" s="84">
        <f ca="1">IF(FilterType="FIR", IF(Extend_fmod=1,OFFSET(PRE_CALC!J7223,0,DEC_RATE), OFFSET(PRE_CALC!B7223,0,DEC_RATE)), C7275)</f>
        <v>-120.559928496</v>
      </c>
      <c r="E7275" s="84">
        <f t="shared" ca="1" si="338"/>
        <v>102406.249999872</v>
      </c>
      <c r="F7275" s="84">
        <f t="shared" ca="1" si="336"/>
        <v>-4.8930546883400004E-3</v>
      </c>
      <c r="G7275" s="119">
        <f>IF(FilterType="FIR",  PRE_CALC!A7223*Fdata, IF(F_default=1,G7274+(4*Fnotch-0)/8192,G7274+(F_stop-F_start)/8192) )</f>
        <v>225625</v>
      </c>
      <c r="H7275" s="120">
        <f ca="1">IF(FilterType="FIR", OFFSET(PRE_CALC!B7223,0,DEC_RATE), C7275)</f>
        <v>-120.559928496</v>
      </c>
    </row>
    <row r="7276" spans="2:8" x14ac:dyDescent="0.2">
      <c r="B7276" s="45">
        <f>IF(FilterType="FIR", IF(Extend_fmod, PRE_CALC!I7224*Fm, PRE_CALC!A7224*Fdata), IF(F_default=1,B7275+(4*Fnotch-0)/8192,B7275+(F_stop-F_start)/8192) )</f>
        <v>225656.249999872</v>
      </c>
      <c r="C7276" s="39">
        <f t="shared" si="337"/>
        <v>-4.1665689999119442</v>
      </c>
      <c r="D7276" s="84">
        <f ca="1">IF(FilterType="FIR", IF(Extend_fmod=1,OFFSET(PRE_CALC!J7224,0,DEC_RATE), OFFSET(PRE_CALC!B7224,0,DEC_RATE)), C7276)</f>
        <v>-120.346810674</v>
      </c>
      <c r="E7276" s="84">
        <f t="shared" ca="1" si="338"/>
        <v>102406.249999872</v>
      </c>
      <c r="F7276" s="84">
        <f t="shared" ca="1" si="336"/>
        <v>-4.8930546883400004E-3</v>
      </c>
      <c r="G7276" s="119">
        <f>IF(FilterType="FIR",  PRE_CALC!A7224*Fdata, IF(F_default=1,G7275+(4*Fnotch-0)/8192,G7275+(F_stop-F_start)/8192) )</f>
        <v>225656.249999872</v>
      </c>
      <c r="H7276" s="120">
        <f ca="1">IF(FilterType="FIR", OFFSET(PRE_CALC!B7224,0,DEC_RATE), C7276)</f>
        <v>-120.346810674</v>
      </c>
    </row>
    <row r="7277" spans="2:8" x14ac:dyDescent="0.2">
      <c r="B7277" s="45">
        <f>IF(FilterType="FIR", IF(Extend_fmod, PRE_CALC!I7225*Fm, PRE_CALC!A7225*Fdata), IF(F_default=1,B7276+(4*Fnotch-0)/8192,B7276+(F_stop-F_start)/8192) )</f>
        <v>225687.5</v>
      </c>
      <c r="C7277" s="39">
        <f t="shared" si="337"/>
        <v>-4.1677427026305907</v>
      </c>
      <c r="D7277" s="84">
        <f ca="1">IF(FilterType="FIR", IF(Extend_fmod=1,OFFSET(PRE_CALC!J7225,0,DEC_RATE), OFFSET(PRE_CALC!B7225,0,DEC_RATE)), C7277)</f>
        <v>-120.143176465</v>
      </c>
      <c r="E7277" s="84">
        <f t="shared" ca="1" si="338"/>
        <v>102406.249999872</v>
      </c>
      <c r="F7277" s="84">
        <f t="shared" ca="1" si="336"/>
        <v>-4.8930546883400004E-3</v>
      </c>
      <c r="G7277" s="119">
        <f>IF(FilterType="FIR",  PRE_CALC!A7225*Fdata, IF(F_default=1,G7276+(4*Fnotch-0)/8192,G7276+(F_stop-F_start)/8192) )</f>
        <v>225687.5</v>
      </c>
      <c r="H7277" s="120">
        <f ca="1">IF(FilterType="FIR", OFFSET(PRE_CALC!B7225,0,DEC_RATE), C7277)</f>
        <v>-120.143176465</v>
      </c>
    </row>
    <row r="7278" spans="2:8" x14ac:dyDescent="0.2">
      <c r="B7278" s="45">
        <f>IF(FilterType="FIR", IF(Extend_fmod, PRE_CALC!I7226*Fm, PRE_CALC!A7226*Fdata), IF(F_default=1,B7277+(4*Fnotch-0)/8192,B7277+(F_stop-F_start)/8192) )</f>
        <v>225718.750000128</v>
      </c>
      <c r="C7278" s="39">
        <f t="shared" si="337"/>
        <v>-4.1689165790871749</v>
      </c>
      <c r="D7278" s="84">
        <f ca="1">IF(FilterType="FIR", IF(Extend_fmod=1,OFFSET(PRE_CALC!J7226,0,DEC_RATE), OFFSET(PRE_CALC!B7226,0,DEC_RATE)), C7278)</f>
        <v>-119.948582148</v>
      </c>
      <c r="E7278" s="84">
        <f t="shared" ca="1" si="338"/>
        <v>102406.249999872</v>
      </c>
      <c r="F7278" s="84">
        <f t="shared" ca="1" si="336"/>
        <v>-4.8930546883400004E-3</v>
      </c>
      <c r="G7278" s="119">
        <f>IF(FilterType="FIR",  PRE_CALC!A7226*Fdata, IF(F_default=1,G7277+(4*Fnotch-0)/8192,G7277+(F_stop-F_start)/8192) )</f>
        <v>225718.750000128</v>
      </c>
      <c r="H7278" s="120">
        <f ca="1">IF(FilterType="FIR", OFFSET(PRE_CALC!B7226,0,DEC_RATE), C7278)</f>
        <v>-119.948582148</v>
      </c>
    </row>
    <row r="7279" spans="2:8" x14ac:dyDescent="0.2">
      <c r="B7279" s="45">
        <f>IF(FilterType="FIR", IF(Extend_fmod, PRE_CALC!I7227*Fm, PRE_CALC!A7227*Fdata), IF(F_default=1,B7278+(4*Fnotch-0)/8192,B7278+(F_stop-F_start)/8192) )</f>
        <v>225750</v>
      </c>
      <c r="C7279" s="39">
        <f t="shared" si="337"/>
        <v>-4.1700906292769986</v>
      </c>
      <c r="D7279" s="84">
        <f ca="1">IF(FilterType="FIR", IF(Extend_fmod=1,OFFSET(PRE_CALC!J7227,0,DEC_RATE), OFFSET(PRE_CALC!B7227,0,DEC_RATE)), C7279)</f>
        <v>-119.76262292200001</v>
      </c>
      <c r="E7279" s="84">
        <f t="shared" ca="1" si="338"/>
        <v>102406.249999872</v>
      </c>
      <c r="F7279" s="84">
        <f t="shared" ca="1" si="336"/>
        <v>-4.8930546883400004E-3</v>
      </c>
      <c r="G7279" s="119">
        <f>IF(FilterType="FIR",  PRE_CALC!A7227*Fdata, IF(F_default=1,G7278+(4*Fnotch-0)/8192,G7278+(F_stop-F_start)/8192) )</f>
        <v>225750</v>
      </c>
      <c r="H7279" s="120">
        <f ca="1">IF(FilterType="FIR", OFFSET(PRE_CALC!B7227,0,DEC_RATE), C7279)</f>
        <v>-119.76262292200001</v>
      </c>
    </row>
    <row r="7280" spans="2:8" x14ac:dyDescent="0.2">
      <c r="B7280" s="45">
        <f>IF(FilterType="FIR", IF(Extend_fmod, PRE_CALC!I7228*Fm, PRE_CALC!A7228*Fdata), IF(F_default=1,B7279+(4*Fnotch-0)/8192,B7279+(F_stop-F_start)/8192) )</f>
        <v>225781.249999872</v>
      </c>
      <c r="C7280" s="39">
        <f t="shared" si="337"/>
        <v>-4.1712648532146757</v>
      </c>
      <c r="D7280" s="84">
        <f ca="1">IF(FilterType="FIR", IF(Extend_fmod=1,OFFSET(PRE_CALC!J7228,0,DEC_RATE), OFFSET(PRE_CALC!B7228,0,DEC_RATE)), C7280)</f>
        <v>-119.58492873100001</v>
      </c>
      <c r="E7280" s="84">
        <f t="shared" ca="1" si="338"/>
        <v>102406.249999872</v>
      </c>
      <c r="F7280" s="84">
        <f t="shared" ca="1" si="336"/>
        <v>-4.8930546883400004E-3</v>
      </c>
      <c r="G7280" s="119">
        <f>IF(FilterType="FIR",  PRE_CALC!A7228*Fdata, IF(F_default=1,G7279+(4*Fnotch-0)/8192,G7279+(F_stop-F_start)/8192) )</f>
        <v>225781.249999872</v>
      </c>
      <c r="H7280" s="120">
        <f ca="1">IF(FilterType="FIR", OFFSET(PRE_CALC!B7228,0,DEC_RATE), C7280)</f>
        <v>-119.58492873100001</v>
      </c>
    </row>
    <row r="7281" spans="2:8" x14ac:dyDescent="0.2">
      <c r="B7281" s="45">
        <f>IF(FilterType="FIR", IF(Extend_fmod, PRE_CALC!I7229*Fm, PRE_CALC!A7229*Fdata), IF(F_default=1,B7280+(4*Fnotch-0)/8192,B7280+(F_stop-F_start)/8192) )</f>
        <v>225812.5</v>
      </c>
      <c r="C7281" s="39">
        <f t="shared" si="337"/>
        <v>-4.1724392509147528</v>
      </c>
      <c r="D7281" s="84">
        <f ca="1">IF(FilterType="FIR", IF(Extend_fmod=1,OFFSET(PRE_CALC!J7229,0,DEC_RATE), OFFSET(PRE_CALC!B7229,0,DEC_RATE)), C7281)</f>
        <v>-119.415160637</v>
      </c>
      <c r="E7281" s="84">
        <f t="shared" ca="1" si="338"/>
        <v>102406.249999872</v>
      </c>
      <c r="F7281" s="84">
        <f t="shared" ca="1" si="336"/>
        <v>-4.8930546883400004E-3</v>
      </c>
      <c r="G7281" s="119">
        <f>IF(FilterType="FIR",  PRE_CALC!A7229*Fdata, IF(F_default=1,G7280+(4*Fnotch-0)/8192,G7280+(F_stop-F_start)/8192) )</f>
        <v>225812.5</v>
      </c>
      <c r="H7281" s="120">
        <f ca="1">IF(FilterType="FIR", OFFSET(PRE_CALC!B7229,0,DEC_RATE), C7281)</f>
        <v>-119.415160637</v>
      </c>
    </row>
    <row r="7282" spans="2:8" x14ac:dyDescent="0.2">
      <c r="B7282" s="45">
        <f>IF(FilterType="FIR", IF(Extend_fmod, PRE_CALC!I7230*Fm, PRE_CALC!A7230*Fdata), IF(F_default=1,B7281+(4*Fnotch-0)/8192,B7281+(F_stop-F_start)/8192) )</f>
        <v>225843.750000128</v>
      </c>
      <c r="C7282" s="39">
        <f t="shared" si="337"/>
        <v>-4.1736138223725883</v>
      </c>
      <c r="D7282" s="84">
        <f ca="1">IF(FilterType="FIR", IF(Extend_fmod=1,OFFSET(PRE_CALC!J7230,0,DEC_RATE), OFFSET(PRE_CALC!B7230,0,DEC_RATE)), C7282)</f>
        <v>-119.25300767100001</v>
      </c>
      <c r="E7282" s="84">
        <f t="shared" ca="1" si="338"/>
        <v>102406.249999872</v>
      </c>
      <c r="F7282" s="84">
        <f t="shared" ca="1" si="336"/>
        <v>-4.8930546883400004E-3</v>
      </c>
      <c r="G7282" s="119">
        <f>IF(FilterType="FIR",  PRE_CALC!A7230*Fdata, IF(F_default=1,G7281+(4*Fnotch-0)/8192,G7281+(F_stop-F_start)/8192) )</f>
        <v>225843.750000128</v>
      </c>
      <c r="H7282" s="120">
        <f ca="1">IF(FilterType="FIR", OFFSET(PRE_CALC!B7230,0,DEC_RATE), C7282)</f>
        <v>-119.25300767100001</v>
      </c>
    </row>
    <row r="7283" spans="2:8" x14ac:dyDescent="0.2">
      <c r="B7283" s="45">
        <f>IF(FilterType="FIR", IF(Extend_fmod, PRE_CALC!I7231*Fm, PRE_CALC!A7231*Fdata), IF(F_default=1,B7282+(4*Fnotch-0)/8192,B7282+(F_stop-F_start)/8192) )</f>
        <v>225875</v>
      </c>
      <c r="C7283" s="39">
        <f t="shared" si="337"/>
        <v>-4.1747885675835237</v>
      </c>
      <c r="D7283" s="84">
        <f ca="1">IF(FilterType="FIR", IF(Extend_fmod=1,OFFSET(PRE_CALC!J7231,0,DEC_RATE), OFFSET(PRE_CALC!B7231,0,DEC_RATE)), C7283)</f>
        <v>-119.09818409</v>
      </c>
      <c r="E7283" s="84">
        <f t="shared" ca="1" si="338"/>
        <v>102406.249999872</v>
      </c>
      <c r="F7283" s="84">
        <f t="shared" ca="1" si="336"/>
        <v>-4.8930546883400004E-3</v>
      </c>
      <c r="G7283" s="119">
        <f>IF(FilterType="FIR",  PRE_CALC!A7231*Fdata, IF(F_default=1,G7282+(4*Fnotch-0)/8192,G7282+(F_stop-F_start)/8192) )</f>
        <v>225875</v>
      </c>
      <c r="H7283" s="120">
        <f ca="1">IF(FilterType="FIR", OFFSET(PRE_CALC!B7231,0,DEC_RATE), C7283)</f>
        <v>-119.09818409</v>
      </c>
    </row>
    <row r="7284" spans="2:8" x14ac:dyDescent="0.2">
      <c r="B7284" s="45">
        <f>IF(FilterType="FIR", IF(Extend_fmod, PRE_CALC!I7232*Fm, PRE_CALC!A7232*Fdata), IF(F_default=1,B7283+(4*Fnotch-0)/8192,B7283+(F_stop-F_start)/8192) )</f>
        <v>225906.249999872</v>
      </c>
      <c r="C7284" s="39">
        <f t="shared" si="337"/>
        <v>-4.1759634865621038</v>
      </c>
      <c r="D7284" s="84">
        <f ca="1">IF(FilterType="FIR", IF(Extend_fmod=1,OFFSET(PRE_CALC!J7232,0,DEC_RATE), OFFSET(PRE_CALC!B7232,0,DEC_RATE)), C7284)</f>
        <v>-118.950426959</v>
      </c>
      <c r="E7284" s="84">
        <f t="shared" ca="1" si="338"/>
        <v>102406.249999872</v>
      </c>
      <c r="F7284" s="84">
        <f t="shared" ca="1" si="336"/>
        <v>-4.8930546883400004E-3</v>
      </c>
      <c r="G7284" s="119">
        <f>IF(FilterType="FIR",  PRE_CALC!A7232*Fdata, IF(F_default=1,G7283+(4*Fnotch-0)/8192,G7283+(F_stop-F_start)/8192) )</f>
        <v>225906.249999872</v>
      </c>
      <c r="H7284" s="120">
        <f ca="1">IF(FilterType="FIR", OFFSET(PRE_CALC!B7232,0,DEC_RATE), C7284)</f>
        <v>-118.950426959</v>
      </c>
    </row>
    <row r="7285" spans="2:8" x14ac:dyDescent="0.2">
      <c r="B7285" s="45">
        <f>IF(FilterType="FIR", IF(Extend_fmod, PRE_CALC!I7233*Fm, PRE_CALC!A7233*Fdata), IF(F_default=1,B7284+(4*Fnotch-0)/8192,B7284+(F_stop-F_start)/8192) )</f>
        <v>225937.5</v>
      </c>
      <c r="C7285" s="39">
        <f t="shared" si="337"/>
        <v>-4.1771385793229445</v>
      </c>
      <c r="D7285" s="84">
        <f ca="1">IF(FilterType="FIR", IF(Extend_fmod=1,OFFSET(PRE_CALC!J7233,0,DEC_RATE), OFFSET(PRE_CALC!B7233,0,DEC_RATE)), C7285)</f>
        <v>-118.809494046</v>
      </c>
      <c r="E7285" s="84">
        <f t="shared" ca="1" si="338"/>
        <v>102406.249999872</v>
      </c>
      <c r="F7285" s="84">
        <f t="shared" ca="1" si="336"/>
        <v>-4.8930546883400004E-3</v>
      </c>
      <c r="G7285" s="119">
        <f>IF(FilterType="FIR",  PRE_CALC!A7233*Fdata, IF(F_default=1,G7284+(4*Fnotch-0)/8192,G7284+(F_stop-F_start)/8192) )</f>
        <v>225937.5</v>
      </c>
      <c r="H7285" s="120">
        <f ca="1">IF(FilterType="FIR", OFFSET(PRE_CALC!B7233,0,DEC_RATE), C7285)</f>
        <v>-118.809494046</v>
      </c>
    </row>
    <row r="7286" spans="2:8" x14ac:dyDescent="0.2">
      <c r="B7286" s="45">
        <f>IF(FilterType="FIR", IF(Extend_fmod, PRE_CALC!I7234*Fm, PRE_CALC!A7234*Fdata), IF(F_default=1,B7285+(4*Fnotch-0)/8192,B7285+(F_stop-F_start)/8192) )</f>
        <v>225968.750000128</v>
      </c>
      <c r="C7286" s="39">
        <f t="shared" si="337"/>
        <v>-4.178313845861406</v>
      </c>
      <c r="D7286" s="84">
        <f ca="1">IF(FilterType="FIR", IF(Extend_fmod=1,OFFSET(PRE_CALC!J7234,0,DEC_RATE), OFFSET(PRE_CALC!B7234,0,DEC_RATE)), C7286)</f>
        <v>-118.675161953</v>
      </c>
      <c r="E7286" s="84">
        <f t="shared" ca="1" si="338"/>
        <v>102406.249999872</v>
      </c>
      <c r="F7286" s="84">
        <f t="shared" ca="1" si="336"/>
        <v>-4.8930546883400004E-3</v>
      </c>
      <c r="G7286" s="119">
        <f>IF(FilterType="FIR",  PRE_CALC!A7234*Fdata, IF(F_default=1,G7285+(4*Fnotch-0)/8192,G7285+(F_stop-F_start)/8192) )</f>
        <v>225968.750000128</v>
      </c>
      <c r="H7286" s="120">
        <f ca="1">IF(FilterType="FIR", OFFSET(PRE_CALC!B7234,0,DEC_RATE), C7286)</f>
        <v>-118.675161953</v>
      </c>
    </row>
    <row r="7287" spans="2:8" x14ac:dyDescent="0.2">
      <c r="B7287" s="45">
        <f>IF(FilterType="FIR", IF(Extend_fmod, PRE_CALC!I7235*Fm, PRE_CALC!A7235*Fdata), IF(F_default=1,B7286+(4*Fnotch-0)/8192,B7286+(F_stop-F_start)/8192) )</f>
        <v>226000</v>
      </c>
      <c r="C7287" s="39">
        <f t="shared" si="337"/>
        <v>-4.179489286172771</v>
      </c>
      <c r="D7287" s="84">
        <f ca="1">IF(FilterType="FIR", IF(Extend_fmod=1,OFFSET(PRE_CALC!J7235,0,DEC_RATE), OFFSET(PRE_CALC!B7235,0,DEC_RATE)), C7287)</f>
        <v>-118.547224468</v>
      </c>
      <c r="E7287" s="84">
        <f t="shared" ca="1" si="338"/>
        <v>102406.249999872</v>
      </c>
      <c r="F7287" s="84">
        <f t="shared" ref="F7287:F7350" ca="1" si="339">IF(G7287&lt;=F_PB,H7287, OFFSET(H:H,MATCH(F_PB-0.0001,G:G),0,1))</f>
        <v>-4.8930546883400004E-3</v>
      </c>
      <c r="G7287" s="119">
        <f>IF(FilterType="FIR",  PRE_CALC!A7235*Fdata, IF(F_default=1,G7286+(4*Fnotch-0)/8192,G7286+(F_stop-F_start)/8192) )</f>
        <v>226000</v>
      </c>
      <c r="H7287" s="120">
        <f ca="1">IF(FilterType="FIR", OFFSET(PRE_CALC!B7235,0,DEC_RATE), C7287)</f>
        <v>-118.547224468</v>
      </c>
    </row>
    <row r="7288" spans="2:8" x14ac:dyDescent="0.2">
      <c r="B7288" s="45">
        <f>IF(FilterType="FIR", IF(Extend_fmod, PRE_CALC!I7236*Fm, PRE_CALC!A7236*Fdata), IF(F_default=1,B7287+(4*Fnotch-0)/8192,B7287+(F_stop-F_start)/8192) )</f>
        <v>226031.249999872</v>
      </c>
      <c r="C7288" s="39">
        <f t="shared" ref="C7288:C7351" si="340">MAX(20*LOG(ABS(   (1/s_dec*SIN(s_dec*$B7288/Fm*PI())/SIN($B7288/Fm*PI()))^(order-1) * (1/s_dec2*SIN(s_dec2*$B7288/Fm*PI())/SIN($B7288/Fm*PI()))  )), -160)</f>
        <v>-4.1806649002716521</v>
      </c>
      <c r="D7288" s="84">
        <f ca="1">IF(FilterType="FIR", IF(Extend_fmod=1,OFFSET(PRE_CALC!J7236,0,DEC_RATE), OFFSET(PRE_CALC!B7236,0,DEC_RATE)), C7288)</f>
        <v>-118.425491114</v>
      </c>
      <c r="E7288" s="84">
        <f t="shared" ref="E7288:E7351" ca="1" si="341">IF(G7288&lt;=F_PB,G7288, OFFSET(G:G,MATCH(F_PB-0.0001,G:G),0,1) )</f>
        <v>102406.249999872</v>
      </c>
      <c r="F7288" s="84">
        <f t="shared" ca="1" si="339"/>
        <v>-4.8930546883400004E-3</v>
      </c>
      <c r="G7288" s="119">
        <f>IF(FilterType="FIR",  PRE_CALC!A7236*Fdata, IF(F_default=1,G7287+(4*Fnotch-0)/8192,G7287+(F_stop-F_start)/8192) )</f>
        <v>226031.249999872</v>
      </c>
      <c r="H7288" s="120">
        <f ca="1">IF(FilterType="FIR", OFFSET(PRE_CALC!B7236,0,DEC_RATE), C7288)</f>
        <v>-118.425491114</v>
      </c>
    </row>
    <row r="7289" spans="2:8" x14ac:dyDescent="0.2">
      <c r="B7289" s="45">
        <f>IF(FilterType="FIR", IF(Extend_fmod, PRE_CALC!I7237*Fm, PRE_CALC!A7237*Fdata), IF(F_default=1,B7288+(4*Fnotch-0)/8192,B7288+(F_stop-F_start)/8192) )</f>
        <v>226062.5</v>
      </c>
      <c r="C7289" s="39">
        <f t="shared" si="340"/>
        <v>-4.1818406881726569</v>
      </c>
      <c r="D7289" s="84">
        <f ca="1">IF(FilterType="FIR", IF(Extend_fmod=1,OFFSET(PRE_CALC!J7237,0,DEC_RATE), OFFSET(PRE_CALC!B7237,0,DEC_RATE)), C7289)</f>
        <v>-118.309785847</v>
      </c>
      <c r="E7289" s="84">
        <f t="shared" ca="1" si="341"/>
        <v>102406.249999872</v>
      </c>
      <c r="F7289" s="84">
        <f t="shared" ca="1" si="339"/>
        <v>-4.8930546883400004E-3</v>
      </c>
      <c r="G7289" s="119">
        <f>IF(FilterType="FIR",  PRE_CALC!A7237*Fdata, IF(F_default=1,G7288+(4*Fnotch-0)/8192,G7288+(F_stop-F_start)/8192) )</f>
        <v>226062.5</v>
      </c>
      <c r="H7289" s="120">
        <f ca="1">IF(FilterType="FIR", OFFSET(PRE_CALC!B7237,0,DEC_RATE), C7289)</f>
        <v>-118.309785847</v>
      </c>
    </row>
    <row r="7290" spans="2:8" x14ac:dyDescent="0.2">
      <c r="B7290" s="45">
        <f>IF(FilterType="FIR", IF(Extend_fmod, PRE_CALC!I7238*Fm, PRE_CALC!A7238*Fdata), IF(F_default=1,B7289+(4*Fnotch-0)/8192,B7289+(F_stop-F_start)/8192) )</f>
        <v>226093.750000128</v>
      </c>
      <c r="C7290" s="39">
        <f t="shared" si="340"/>
        <v>-4.1830166498711243</v>
      </c>
      <c r="D7290" s="84">
        <f ca="1">IF(FilterType="FIR", IF(Extend_fmod=1,OFFSET(PRE_CALC!J7238,0,DEC_RATE), OFFSET(PRE_CALC!B7238,0,DEC_RATE)), C7290)</f>
        <v>-118.199945912</v>
      </c>
      <c r="E7290" s="84">
        <f t="shared" ca="1" si="341"/>
        <v>102406.249999872</v>
      </c>
      <c r="F7290" s="84">
        <f t="shared" ca="1" si="339"/>
        <v>-4.8930546883400004E-3</v>
      </c>
      <c r="G7290" s="119">
        <f>IF(FilterType="FIR",  PRE_CALC!A7238*Fdata, IF(F_default=1,G7289+(4*Fnotch-0)/8192,G7289+(F_stop-F_start)/8192) )</f>
        <v>226093.750000128</v>
      </c>
      <c r="H7290" s="120">
        <f ca="1">IF(FilterType="FIR", OFFSET(PRE_CALC!B7238,0,DEC_RATE), C7290)</f>
        <v>-118.199945912</v>
      </c>
    </row>
    <row r="7291" spans="2:8" x14ac:dyDescent="0.2">
      <c r="B7291" s="45">
        <f>IF(FilterType="FIR", IF(Extend_fmod, PRE_CALC!I7239*Fm, PRE_CALC!A7239*Fdata), IF(F_default=1,B7290+(4*Fnotch-0)/8192,B7290+(F_stop-F_start)/8192) )</f>
        <v>226125</v>
      </c>
      <c r="C7291" s="39">
        <f t="shared" si="340"/>
        <v>-4.1841927853623568</v>
      </c>
      <c r="D7291" s="84">
        <f ca="1">IF(FilterType="FIR", IF(Extend_fmod=1,OFFSET(PRE_CALC!J7239,0,DEC_RATE), OFFSET(PRE_CALC!B7239,0,DEC_RATE)), C7291)</f>
        <v>-118.09582081000001</v>
      </c>
      <c r="E7291" s="84">
        <f t="shared" ca="1" si="341"/>
        <v>102406.249999872</v>
      </c>
      <c r="F7291" s="84">
        <f t="shared" ca="1" si="339"/>
        <v>-4.8930546883400004E-3</v>
      </c>
      <c r="G7291" s="119">
        <f>IF(FilterType="FIR",  PRE_CALC!A7239*Fdata, IF(F_default=1,G7290+(4*Fnotch-0)/8192,G7290+(F_stop-F_start)/8192) )</f>
        <v>226125</v>
      </c>
      <c r="H7291" s="120">
        <f ca="1">IF(FilterType="FIR", OFFSET(PRE_CALC!B7239,0,DEC_RATE), C7291)</f>
        <v>-118.09582081000001</v>
      </c>
    </row>
    <row r="7292" spans="2:8" x14ac:dyDescent="0.2">
      <c r="B7292" s="45">
        <f>IF(FilterType="FIR", IF(Extend_fmod, PRE_CALC!I7240*Fm, PRE_CALC!A7240*Fdata), IF(F_default=1,B7291+(4*Fnotch-0)/8192,B7291+(F_stop-F_start)/8192) )</f>
        <v>226156.249999872</v>
      </c>
      <c r="C7292" s="39">
        <f t="shared" si="340"/>
        <v>-4.1853690946609756</v>
      </c>
      <c r="D7292" s="84">
        <f ca="1">IF(FilterType="FIR", IF(Extend_fmod=1,OFFSET(PRE_CALC!J7240,0,DEC_RATE), OFFSET(PRE_CALC!B7240,0,DEC_RATE)), C7292)</f>
        <v>-117.997271387</v>
      </c>
      <c r="E7292" s="84">
        <f t="shared" ca="1" si="341"/>
        <v>102406.249999872</v>
      </c>
      <c r="F7292" s="84">
        <f t="shared" ca="1" si="339"/>
        <v>-4.8930546883400004E-3</v>
      </c>
      <c r="G7292" s="119">
        <f>IF(FilterType="FIR",  PRE_CALC!A7240*Fdata, IF(F_default=1,G7291+(4*Fnotch-0)/8192,G7291+(F_stop-F_start)/8192) )</f>
        <v>226156.249999872</v>
      </c>
      <c r="H7292" s="120">
        <f ca="1">IF(FilterType="FIR", OFFSET(PRE_CALC!B7240,0,DEC_RATE), C7292)</f>
        <v>-117.997271387</v>
      </c>
    </row>
    <row r="7293" spans="2:8" x14ac:dyDescent="0.2">
      <c r="B7293" s="45">
        <f>IF(FilterType="FIR", IF(Extend_fmod, PRE_CALC!I7241*Fm, PRE_CALC!A7241*Fdata), IF(F_default=1,B7292+(4*Fnotch-0)/8192,B7292+(F_stop-F_start)/8192) )</f>
        <v>226187.5</v>
      </c>
      <c r="C7293" s="39">
        <f t="shared" si="340"/>
        <v>-4.1865455777815894</v>
      </c>
      <c r="D7293" s="84">
        <f ca="1">IF(FilterType="FIR", IF(Extend_fmod=1,OFFSET(PRE_CALC!J7241,0,DEC_RATE), OFFSET(PRE_CALC!B7241,0,DEC_RATE)), C7293)</f>
        <v>-117.904169014</v>
      </c>
      <c r="E7293" s="84">
        <f t="shared" ca="1" si="341"/>
        <v>102406.249999872</v>
      </c>
      <c r="F7293" s="84">
        <f t="shared" ca="1" si="339"/>
        <v>-4.8930546883400004E-3</v>
      </c>
      <c r="G7293" s="119">
        <f>IF(FilterType="FIR",  PRE_CALC!A7241*Fdata, IF(F_default=1,G7292+(4*Fnotch-0)/8192,G7292+(F_stop-F_start)/8192) )</f>
        <v>226187.5</v>
      </c>
      <c r="H7293" s="120">
        <f ca="1">IF(FilterType="FIR", OFFSET(PRE_CALC!B7241,0,DEC_RATE), C7293)</f>
        <v>-117.904169014</v>
      </c>
    </row>
    <row r="7294" spans="2:8" x14ac:dyDescent="0.2">
      <c r="B7294" s="45">
        <f>IF(FilterType="FIR", IF(Extend_fmod, PRE_CALC!I7242*Fm, PRE_CALC!A7242*Fdata), IF(F_default=1,B7293+(4*Fnotch-0)/8192,B7293+(F_stop-F_start)/8192) )</f>
        <v>226218.750000128</v>
      </c>
      <c r="C7294" s="39">
        <f t="shared" si="340"/>
        <v>-4.1877222347195051</v>
      </c>
      <c r="D7294" s="84">
        <f ca="1">IF(FilterType="FIR", IF(Extend_fmod=1,OFFSET(PRE_CALC!J7242,0,DEC_RATE), OFFSET(PRE_CALC!B7242,0,DEC_RATE)), C7294)</f>
        <v>-117.81639485300001</v>
      </c>
      <c r="E7294" s="84">
        <f t="shared" ca="1" si="341"/>
        <v>102406.249999872</v>
      </c>
      <c r="F7294" s="84">
        <f t="shared" ca="1" si="339"/>
        <v>-4.8930546883400004E-3</v>
      </c>
      <c r="G7294" s="119">
        <f>IF(FilterType="FIR",  PRE_CALC!A7242*Fdata, IF(F_default=1,G7293+(4*Fnotch-0)/8192,G7293+(F_stop-F_start)/8192) )</f>
        <v>226218.750000128</v>
      </c>
      <c r="H7294" s="120">
        <f ca="1">IF(FilterType="FIR", OFFSET(PRE_CALC!B7242,0,DEC_RATE), C7294)</f>
        <v>-117.81639485300001</v>
      </c>
    </row>
    <row r="7295" spans="2:8" x14ac:dyDescent="0.2">
      <c r="B7295" s="45">
        <f>IF(FilterType="FIR", IF(Extend_fmod, PRE_CALC!I7243*Fm, PRE_CALC!A7243*Fdata), IF(F_default=1,B7294+(4*Fnotch-0)/8192,B7294+(F_stop-F_start)/8192) )</f>
        <v>226250</v>
      </c>
      <c r="C7295" s="39">
        <f t="shared" si="340"/>
        <v>-4.188899065470082</v>
      </c>
      <c r="D7295" s="84">
        <f ca="1">IF(FilterType="FIR", IF(Extend_fmod=1,OFFSET(PRE_CALC!J7243,0,DEC_RATE), OFFSET(PRE_CALC!B7243,0,DEC_RATE)), C7295)</f>
        <v>-117.73383920000001</v>
      </c>
      <c r="E7295" s="84">
        <f t="shared" ca="1" si="341"/>
        <v>102406.249999872</v>
      </c>
      <c r="F7295" s="84">
        <f t="shared" ca="1" si="339"/>
        <v>-4.8930546883400004E-3</v>
      </c>
      <c r="G7295" s="119">
        <f>IF(FilterType="FIR",  PRE_CALC!A7243*Fdata, IF(F_default=1,G7294+(4*Fnotch-0)/8192,G7294+(F_stop-F_start)/8192) )</f>
        <v>226250</v>
      </c>
      <c r="H7295" s="120">
        <f ca="1">IF(FilterType="FIR", OFFSET(PRE_CALC!B7243,0,DEC_RATE), C7295)</f>
        <v>-117.73383920000001</v>
      </c>
    </row>
    <row r="7296" spans="2:8" x14ac:dyDescent="0.2">
      <c r="B7296" s="45">
        <f>IF(FilterType="FIR", IF(Extend_fmod, PRE_CALC!I7244*Fm, PRE_CALC!A7244*Fdata), IF(F_default=1,B7295+(4*Fnotch-0)/8192,B7295+(F_stop-F_start)/8192) )</f>
        <v>226281.249999872</v>
      </c>
      <c r="C7296" s="39">
        <f t="shared" si="340"/>
        <v>-4.1900760700479251</v>
      </c>
      <c r="D7296" s="84">
        <f ca="1">IF(FilterType="FIR", IF(Extend_fmod=1,OFFSET(PRE_CALC!J7244,0,DEC_RATE), OFFSET(PRE_CALC!B7244,0,DEC_RATE)), C7296)</f>
        <v>-117.656400899</v>
      </c>
      <c r="E7296" s="84">
        <f t="shared" ca="1" si="341"/>
        <v>102406.249999872</v>
      </c>
      <c r="F7296" s="84">
        <f t="shared" ca="1" si="339"/>
        <v>-4.8930546883400004E-3</v>
      </c>
      <c r="G7296" s="119">
        <f>IF(FilterType="FIR",  PRE_CALC!A7244*Fdata, IF(F_default=1,G7295+(4*Fnotch-0)/8192,G7295+(F_stop-F_start)/8192) )</f>
        <v>226281.249999872</v>
      </c>
      <c r="H7296" s="120">
        <f ca="1">IF(FilterType="FIR", OFFSET(PRE_CALC!B7244,0,DEC_RATE), C7296)</f>
        <v>-117.656400899</v>
      </c>
    </row>
    <row r="7297" spans="2:8" x14ac:dyDescent="0.2">
      <c r="B7297" s="45">
        <f>IF(FilterType="FIR", IF(Extend_fmod, PRE_CALC!I7245*Fm, PRE_CALC!A7245*Fdata), IF(F_default=1,B7296+(4*Fnotch-0)/8192,B7296+(F_stop-F_start)/8192) )</f>
        <v>226312.5</v>
      </c>
      <c r="C7297" s="39">
        <f t="shared" si="340"/>
        <v>-4.1912532484676372</v>
      </c>
      <c r="D7297" s="84">
        <f ca="1">IF(FilterType="FIR", IF(Extend_fmod=1,OFFSET(PRE_CALC!J7245,0,DEC_RATE), OFFSET(PRE_CALC!B7245,0,DEC_RATE)), C7297)</f>
        <v>-117.583986809</v>
      </c>
      <c r="E7297" s="84">
        <f t="shared" ca="1" si="341"/>
        <v>102406.249999872</v>
      </c>
      <c r="F7297" s="84">
        <f t="shared" ca="1" si="339"/>
        <v>-4.8930546883400004E-3</v>
      </c>
      <c r="G7297" s="119">
        <f>IF(FilterType="FIR",  PRE_CALC!A7245*Fdata, IF(F_default=1,G7296+(4*Fnotch-0)/8192,G7296+(F_stop-F_start)/8192) )</f>
        <v>226312.5</v>
      </c>
      <c r="H7297" s="120">
        <f ca="1">IF(FilterType="FIR", OFFSET(PRE_CALC!B7245,0,DEC_RATE), C7297)</f>
        <v>-117.583986809</v>
      </c>
    </row>
    <row r="7298" spans="2:8" x14ac:dyDescent="0.2">
      <c r="B7298" s="45">
        <f>IF(FilterType="FIR", IF(Extend_fmod, PRE_CALC!I7246*Fm, PRE_CALC!A7246*Fdata), IF(F_default=1,B7297+(4*Fnotch-0)/8192,B7297+(F_stop-F_start)/8192) )</f>
        <v>226343.750000128</v>
      </c>
      <c r="C7298" s="39">
        <f t="shared" si="340"/>
        <v>-4.1924306007245615</v>
      </c>
      <c r="D7298" s="84">
        <f ca="1">IF(FilterType="FIR", IF(Extend_fmod=1,OFFSET(PRE_CALC!J7246,0,DEC_RATE), OFFSET(PRE_CALC!B7246,0,DEC_RATE)), C7298)</f>
        <v>-117.51651133599999</v>
      </c>
      <c r="E7298" s="84">
        <f t="shared" ca="1" si="341"/>
        <v>102406.249999872</v>
      </c>
      <c r="F7298" s="84">
        <f t="shared" ca="1" si="339"/>
        <v>-4.8930546883400004E-3</v>
      </c>
      <c r="G7298" s="119">
        <f>IF(FilterType="FIR",  PRE_CALC!A7246*Fdata, IF(F_default=1,G7297+(4*Fnotch-0)/8192,G7297+(F_stop-F_start)/8192) )</f>
        <v>226343.750000128</v>
      </c>
      <c r="H7298" s="120">
        <f ca="1">IF(FilterType="FIR", OFFSET(PRE_CALC!B7246,0,DEC_RATE), C7298)</f>
        <v>-117.51651133599999</v>
      </c>
    </row>
    <row r="7299" spans="2:8" x14ac:dyDescent="0.2">
      <c r="B7299" s="45">
        <f>IF(FilterType="FIR", IF(Extend_fmod, PRE_CALC!I7247*Fm, PRE_CALC!A7247*Fdata), IF(F_default=1,B7298+(4*Fnotch-0)/8192,B7298+(F_stop-F_start)/8192) )</f>
        <v>226375</v>
      </c>
      <c r="C7299" s="39">
        <f t="shared" si="340"/>
        <v>-4.193608126814004</v>
      </c>
      <c r="D7299" s="84">
        <f ca="1">IF(FilterType="FIR", IF(Extend_fmod=1,OFFSET(PRE_CALC!J7247,0,DEC_RATE), OFFSET(PRE_CALC!B7247,0,DEC_RATE)), C7299)</f>
        <v>-117.453896004</v>
      </c>
      <c r="E7299" s="84">
        <f t="shared" ca="1" si="341"/>
        <v>102406.249999872</v>
      </c>
      <c r="F7299" s="84">
        <f t="shared" ca="1" si="339"/>
        <v>-4.8930546883400004E-3</v>
      </c>
      <c r="G7299" s="119">
        <f>IF(FilterType="FIR",  PRE_CALC!A7247*Fdata, IF(F_default=1,G7298+(4*Fnotch-0)/8192,G7298+(F_stop-F_start)/8192) )</f>
        <v>226375</v>
      </c>
      <c r="H7299" s="120">
        <f ca="1">IF(FilterType="FIR", OFFSET(PRE_CALC!B7247,0,DEC_RATE), C7299)</f>
        <v>-117.453896004</v>
      </c>
    </row>
    <row r="7300" spans="2:8" x14ac:dyDescent="0.2">
      <c r="B7300" s="45">
        <f>IF(FilterType="FIR", IF(Extend_fmod, PRE_CALC!I7248*Fm, PRE_CALC!A7248*Fdata), IF(F_default=1,B7299+(4*Fnotch-0)/8192,B7299+(F_stop-F_start)/8192) )</f>
        <v>226406.249999872</v>
      </c>
      <c r="C7300" s="39">
        <f t="shared" si="340"/>
        <v>-4.1947858267506097</v>
      </c>
      <c r="D7300" s="84">
        <f ca="1">IF(FilterType="FIR", IF(Extend_fmod=1,OFFSET(PRE_CALC!J7248,0,DEC_RATE), OFFSET(PRE_CALC!B7248,0,DEC_RATE)), C7300)</f>
        <v>-117.39606907700001</v>
      </c>
      <c r="E7300" s="84">
        <f t="shared" ca="1" si="341"/>
        <v>102406.249999872</v>
      </c>
      <c r="F7300" s="84">
        <f t="shared" ca="1" si="339"/>
        <v>-4.8930546883400004E-3</v>
      </c>
      <c r="G7300" s="119">
        <f>IF(FilterType="FIR",  PRE_CALC!A7248*Fdata, IF(F_default=1,G7299+(4*Fnotch-0)/8192,G7299+(F_stop-F_start)/8192) )</f>
        <v>226406.249999872</v>
      </c>
      <c r="H7300" s="120">
        <f ca="1">IF(FilterType="FIR", OFFSET(PRE_CALC!B7248,0,DEC_RATE), C7300)</f>
        <v>-117.39606907700001</v>
      </c>
    </row>
    <row r="7301" spans="2:8" x14ac:dyDescent="0.2">
      <c r="B7301" s="45">
        <f>IF(FilterType="FIR", IF(Extend_fmod, PRE_CALC!I7249*Fm, PRE_CALC!A7249*Fdata), IF(F_default=1,B7300+(4*Fnotch-0)/8192,B7300+(F_stop-F_start)/8192) )</f>
        <v>226437.5</v>
      </c>
      <c r="C7301" s="39">
        <f t="shared" si="340"/>
        <v>-4.1959637005490045</v>
      </c>
      <c r="D7301" s="84">
        <f ca="1">IF(FilterType="FIR", IF(Extend_fmod=1,OFFSET(PRE_CALC!J7249,0,DEC_RATE), OFFSET(PRE_CALC!B7249,0,DEC_RATE)), C7301)</f>
        <v>-117.342965217</v>
      </c>
      <c r="E7301" s="84">
        <f t="shared" ca="1" si="341"/>
        <v>102406.249999872</v>
      </c>
      <c r="F7301" s="84">
        <f t="shared" ca="1" si="339"/>
        <v>-4.8930546883400004E-3</v>
      </c>
      <c r="G7301" s="119">
        <f>IF(FilterType="FIR",  PRE_CALC!A7249*Fdata, IF(F_default=1,G7300+(4*Fnotch-0)/8192,G7300+(F_stop-F_start)/8192) )</f>
        <v>226437.5</v>
      </c>
      <c r="H7301" s="120">
        <f ca="1">IF(FilterType="FIR", OFFSET(PRE_CALC!B7249,0,DEC_RATE), C7301)</f>
        <v>-117.342965217</v>
      </c>
    </row>
    <row r="7302" spans="2:8" x14ac:dyDescent="0.2">
      <c r="B7302" s="45">
        <f>IF(FilterType="FIR", IF(Extend_fmod, PRE_CALC!I7250*Fm, PRE_CALC!A7250*Fdata), IF(F_default=1,B7301+(4*Fnotch-0)/8192,B7301+(F_stop-F_start)/8192) )</f>
        <v>226468.750000128</v>
      </c>
      <c r="C7302" s="39">
        <f t="shared" si="340"/>
        <v>-4.1971417482044897</v>
      </c>
      <c r="D7302" s="84">
        <f ca="1">IF(FilterType="FIR", IF(Extend_fmod=1,OFFSET(PRE_CALC!J7250,0,DEC_RATE), OFFSET(PRE_CALC!B7250,0,DEC_RATE)), C7302)</f>
        <v>-117.294525181</v>
      </c>
      <c r="E7302" s="84">
        <f t="shared" ca="1" si="341"/>
        <v>102406.249999872</v>
      </c>
      <c r="F7302" s="84">
        <f t="shared" ca="1" si="339"/>
        <v>-4.8930546883400004E-3</v>
      </c>
      <c r="G7302" s="119">
        <f>IF(FilterType="FIR",  PRE_CALC!A7250*Fdata, IF(F_default=1,G7301+(4*Fnotch-0)/8192,G7301+(F_stop-F_start)/8192) )</f>
        <v>226468.750000128</v>
      </c>
      <c r="H7302" s="120">
        <f ca="1">IF(FilterType="FIR", OFFSET(PRE_CALC!B7250,0,DEC_RATE), C7302)</f>
        <v>-117.294525181</v>
      </c>
    </row>
    <row r="7303" spans="2:8" x14ac:dyDescent="0.2">
      <c r="B7303" s="45">
        <f>IF(FilterType="FIR", IF(Extend_fmod, PRE_CALC!I7251*Fm, PRE_CALC!A7251*Fdata), IF(F_default=1,B7302+(4*Fnotch-0)/8192,B7302+(F_stop-F_start)/8192) )</f>
        <v>226500</v>
      </c>
      <c r="C7303" s="39">
        <f t="shared" si="340"/>
        <v>-4.1983199697124141</v>
      </c>
      <c r="D7303" s="84">
        <f ca="1">IF(FilterType="FIR", IF(Extend_fmod=1,OFFSET(PRE_CALC!J7251,0,DEC_RATE), OFFSET(PRE_CALC!B7251,0,DEC_RATE)), C7303)</f>
        <v>-117.250695552</v>
      </c>
      <c r="E7303" s="84">
        <f t="shared" ca="1" si="341"/>
        <v>102406.249999872</v>
      </c>
      <c r="F7303" s="84">
        <f t="shared" ca="1" si="339"/>
        <v>-4.8930546883400004E-3</v>
      </c>
      <c r="G7303" s="119">
        <f>IF(FilterType="FIR",  PRE_CALC!A7251*Fdata, IF(F_default=1,G7302+(4*Fnotch-0)/8192,G7302+(F_stop-F_start)/8192) )</f>
        <v>226500</v>
      </c>
      <c r="H7303" s="120">
        <f ca="1">IF(FilterType="FIR", OFFSET(PRE_CALC!B7251,0,DEC_RATE), C7303)</f>
        <v>-117.250695552</v>
      </c>
    </row>
    <row r="7304" spans="2:8" x14ac:dyDescent="0.2">
      <c r="B7304" s="45">
        <f>IF(FilterType="FIR", IF(Extend_fmod, PRE_CALC!I7252*Fm, PRE_CALC!A7252*Fdata), IF(F_default=1,B7303+(4*Fnotch-0)/8192,B7303+(F_stop-F_start)/8192) )</f>
        <v>226531.249999872</v>
      </c>
      <c r="C7304" s="39">
        <f t="shared" si="340"/>
        <v>-4.1994983650873943</v>
      </c>
      <c r="D7304" s="84">
        <f ca="1">IF(FilterType="FIR", IF(Extend_fmod=1,OFFSET(PRE_CALC!J7252,0,DEC_RATE), OFFSET(PRE_CALC!B7252,0,DEC_RATE)), C7304)</f>
        <v>-117.21142849899999</v>
      </c>
      <c r="E7304" s="84">
        <f t="shared" ca="1" si="341"/>
        <v>102406.249999872</v>
      </c>
      <c r="F7304" s="84">
        <f t="shared" ca="1" si="339"/>
        <v>-4.8930546883400004E-3</v>
      </c>
      <c r="G7304" s="119">
        <f>IF(FilterType="FIR",  PRE_CALC!A7252*Fdata, IF(F_default=1,G7303+(4*Fnotch-0)/8192,G7303+(F_stop-F_start)/8192) )</f>
        <v>226531.249999872</v>
      </c>
      <c r="H7304" s="120">
        <f ca="1">IF(FilterType="FIR", OFFSET(PRE_CALC!B7252,0,DEC_RATE), C7304)</f>
        <v>-117.21142849899999</v>
      </c>
    </row>
    <row r="7305" spans="2:8" x14ac:dyDescent="0.2">
      <c r="B7305" s="45">
        <f>IF(FilterType="FIR", IF(Extend_fmod, PRE_CALC!I7253*Fm, PRE_CALC!A7253*Fdata), IF(F_default=1,B7304+(4*Fnotch-0)/8192,B7304+(F_stop-F_start)/8192) )</f>
        <v>226562.5</v>
      </c>
      <c r="C7305" s="39">
        <f t="shared" si="340"/>
        <v>-4.2006769343440702</v>
      </c>
      <c r="D7305" s="84">
        <f ca="1">IF(FilterType="FIR", IF(Extend_fmod=1,OFFSET(PRE_CALC!J7253,0,DEC_RATE), OFFSET(PRE_CALC!B7253,0,DEC_RATE)), C7305)</f>
        <v>-117.176681565</v>
      </c>
      <c r="E7305" s="84">
        <f t="shared" ca="1" si="341"/>
        <v>102406.249999872</v>
      </c>
      <c r="F7305" s="84">
        <f t="shared" ca="1" si="339"/>
        <v>-4.8930546883400004E-3</v>
      </c>
      <c r="G7305" s="119">
        <f>IF(FilterType="FIR",  PRE_CALC!A7253*Fdata, IF(F_default=1,G7304+(4*Fnotch-0)/8192,G7304+(F_stop-F_start)/8192) )</f>
        <v>226562.5</v>
      </c>
      <c r="H7305" s="120">
        <f ca="1">IF(FilterType="FIR", OFFSET(PRE_CALC!B7253,0,DEC_RATE), C7305)</f>
        <v>-117.176681565</v>
      </c>
    </row>
    <row r="7306" spans="2:8" x14ac:dyDescent="0.2">
      <c r="B7306" s="45">
        <f>IF(FilterType="FIR", IF(Extend_fmod, PRE_CALC!I7254*Fm, PRE_CALC!A7254*Fdata), IF(F_default=1,B7305+(4*Fnotch-0)/8192,B7305+(F_stop-F_start)/8192) )</f>
        <v>226593.750000128</v>
      </c>
      <c r="C7306" s="39">
        <f t="shared" si="340"/>
        <v>-4.2018556774777691</v>
      </c>
      <c r="D7306" s="84">
        <f ca="1">IF(FilterType="FIR", IF(Extend_fmod=1,OFFSET(PRE_CALC!J7254,0,DEC_RATE), OFFSET(PRE_CALC!B7254,0,DEC_RATE)), C7306)</f>
        <v>-117.146417484</v>
      </c>
      <c r="E7306" s="84">
        <f t="shared" ca="1" si="341"/>
        <v>102406.249999872</v>
      </c>
      <c r="F7306" s="84">
        <f t="shared" ca="1" si="339"/>
        <v>-4.8930546883400004E-3</v>
      </c>
      <c r="G7306" s="119">
        <f>IF(FilterType="FIR",  PRE_CALC!A7254*Fdata, IF(F_default=1,G7305+(4*Fnotch-0)/8192,G7305+(F_stop-F_start)/8192) )</f>
        <v>226593.750000128</v>
      </c>
      <c r="H7306" s="120">
        <f ca="1">IF(FilterType="FIR", OFFSET(PRE_CALC!B7254,0,DEC_RATE), C7306)</f>
        <v>-117.146417484</v>
      </c>
    </row>
    <row r="7307" spans="2:8" x14ac:dyDescent="0.2">
      <c r="B7307" s="45">
        <f>IF(FilterType="FIR", IF(Extend_fmod, PRE_CALC!I7255*Fm, PRE_CALC!A7255*Fdata), IF(F_default=1,B7306+(4*Fnotch-0)/8192,B7306+(F_stop-F_start)/8192) )</f>
        <v>226625</v>
      </c>
      <c r="C7307" s="39">
        <f t="shared" si="340"/>
        <v>-4.2030345944837944</v>
      </c>
      <c r="D7307" s="84">
        <f ca="1">IF(FilterType="FIR", IF(Extend_fmod=1,OFFSET(PRE_CALC!J7255,0,DEC_RATE), OFFSET(PRE_CALC!B7255,0,DEC_RATE)), C7307)</f>
        <v>-117.12060401700001</v>
      </c>
      <c r="E7307" s="84">
        <f t="shared" ca="1" si="341"/>
        <v>102406.249999872</v>
      </c>
      <c r="F7307" s="84">
        <f t="shared" ca="1" si="339"/>
        <v>-4.8930546883400004E-3</v>
      </c>
      <c r="G7307" s="119">
        <f>IF(FilterType="FIR",  PRE_CALC!A7255*Fdata, IF(F_default=1,G7306+(4*Fnotch-0)/8192,G7306+(F_stop-F_start)/8192) )</f>
        <v>226625</v>
      </c>
      <c r="H7307" s="120">
        <f ca="1">IF(FilterType="FIR", OFFSET(PRE_CALC!B7255,0,DEC_RATE), C7307)</f>
        <v>-117.12060401700001</v>
      </c>
    </row>
    <row r="7308" spans="2:8" x14ac:dyDescent="0.2">
      <c r="B7308" s="45">
        <f>IF(FilterType="FIR", IF(Extend_fmod, PRE_CALC!I7256*Fm, PRE_CALC!A7256*Fdata), IF(F_default=1,B7307+(4*Fnotch-0)/8192,B7307+(F_stop-F_start)/8192) )</f>
        <v>226656.249999872</v>
      </c>
      <c r="C7308" s="39">
        <f t="shared" si="340"/>
        <v>-4.2042136853768177</v>
      </c>
      <c r="D7308" s="84">
        <f ca="1">IF(FilterType="FIR", IF(Extend_fmod=1,OFFSET(PRE_CALC!J7256,0,DEC_RATE), OFFSET(PRE_CALC!B7256,0,DEC_RATE)), C7308)</f>
        <v>-117.099213822</v>
      </c>
      <c r="E7308" s="84">
        <f t="shared" ca="1" si="341"/>
        <v>102406.249999872</v>
      </c>
      <c r="F7308" s="84">
        <f t="shared" ca="1" si="339"/>
        <v>-4.8930546883400004E-3</v>
      </c>
      <c r="G7308" s="119">
        <f>IF(FilterType="FIR",  PRE_CALC!A7256*Fdata, IF(F_default=1,G7307+(4*Fnotch-0)/8192,G7307+(F_stop-F_start)/8192) )</f>
        <v>226656.249999872</v>
      </c>
      <c r="H7308" s="120">
        <f ca="1">IF(FilterType="FIR", OFFSET(PRE_CALC!B7256,0,DEC_RATE), C7308)</f>
        <v>-117.099213822</v>
      </c>
    </row>
    <row r="7309" spans="2:8" x14ac:dyDescent="0.2">
      <c r="B7309" s="45">
        <f>IF(FilterType="FIR", IF(Extend_fmod, PRE_CALC!I7257*Fm, PRE_CALC!A7257*Fdata), IF(F_default=1,B7308+(4*Fnotch-0)/8192,B7308+(F_stop-F_start)/8192) )</f>
        <v>226687.5</v>
      </c>
      <c r="C7309" s="39">
        <f t="shared" si="340"/>
        <v>-4.2053929501714737</v>
      </c>
      <c r="D7309" s="84">
        <f ca="1">IF(FilterType="FIR", IF(Extend_fmod=1,OFFSET(PRE_CALC!J7257,0,DEC_RATE), OFFSET(PRE_CALC!B7257,0,DEC_RATE)), C7309)</f>
        <v>-117.08222433500001</v>
      </c>
      <c r="E7309" s="84">
        <f t="shared" ca="1" si="341"/>
        <v>102406.249999872</v>
      </c>
      <c r="F7309" s="84">
        <f t="shared" ca="1" si="339"/>
        <v>-4.8930546883400004E-3</v>
      </c>
      <c r="G7309" s="119">
        <f>IF(FilterType="FIR",  PRE_CALC!A7257*Fdata, IF(F_default=1,G7308+(4*Fnotch-0)/8192,G7308+(F_stop-F_start)/8192) )</f>
        <v>226687.5</v>
      </c>
      <c r="H7309" s="120">
        <f ca="1">IF(FilterType="FIR", OFFSET(PRE_CALC!B7257,0,DEC_RATE), C7309)</f>
        <v>-117.08222433500001</v>
      </c>
    </row>
    <row r="7310" spans="2:8" x14ac:dyDescent="0.2">
      <c r="B7310" s="45">
        <f>IF(FilterType="FIR", IF(Extend_fmod, PRE_CALC!I7258*Fm, PRE_CALC!A7258*Fdata), IF(F_default=1,B7309+(4*Fnotch-0)/8192,B7309+(F_stop-F_start)/8192) )</f>
        <v>226718.750000128</v>
      </c>
      <c r="C7310" s="39">
        <f t="shared" si="340"/>
        <v>-4.2065723888630693</v>
      </c>
      <c r="D7310" s="84">
        <f ca="1">IF(FilterType="FIR", IF(Extend_fmod=1,OFFSET(PRE_CALC!J7258,0,DEC_RATE), OFFSET(PRE_CALC!B7258,0,DEC_RATE)), C7310)</f>
        <v>-117.069617674</v>
      </c>
      <c r="E7310" s="84">
        <f t="shared" ca="1" si="341"/>
        <v>102406.249999872</v>
      </c>
      <c r="F7310" s="84">
        <f t="shared" ca="1" si="339"/>
        <v>-4.8930546883400004E-3</v>
      </c>
      <c r="G7310" s="119">
        <f>IF(FilterType="FIR",  PRE_CALC!A7258*Fdata, IF(F_default=1,G7309+(4*Fnotch-0)/8192,G7309+(F_stop-F_start)/8192) )</f>
        <v>226718.750000128</v>
      </c>
      <c r="H7310" s="120">
        <f ca="1">IF(FilterType="FIR", OFFSET(PRE_CALC!B7258,0,DEC_RATE), C7310)</f>
        <v>-117.069617674</v>
      </c>
    </row>
    <row r="7311" spans="2:8" x14ac:dyDescent="0.2">
      <c r="B7311" s="45">
        <f>IF(FilterType="FIR", IF(Extend_fmod, PRE_CALC!I7259*Fm, PRE_CALC!A7259*Fdata), IF(F_default=1,B7310+(4*Fnotch-0)/8192,B7310+(F_stop-F_start)/8192) )</f>
        <v>226750</v>
      </c>
      <c r="C7311" s="39">
        <f t="shared" si="340"/>
        <v>-4.2077520014469263</v>
      </c>
      <c r="D7311" s="84">
        <f ca="1">IF(FilterType="FIR", IF(Extend_fmod=1,OFFSET(PRE_CALC!J7259,0,DEC_RATE), OFFSET(PRE_CALC!B7259,0,DEC_RATE)), C7311)</f>
        <v>-117.06138057</v>
      </c>
      <c r="E7311" s="84">
        <f t="shared" ca="1" si="341"/>
        <v>102406.249999872</v>
      </c>
      <c r="F7311" s="84">
        <f t="shared" ca="1" si="339"/>
        <v>-4.8930546883400004E-3</v>
      </c>
      <c r="G7311" s="119">
        <f>IF(FilterType="FIR",  PRE_CALC!A7259*Fdata, IF(F_default=1,G7310+(4*Fnotch-0)/8192,G7310+(F_stop-F_start)/8192) )</f>
        <v>226750</v>
      </c>
      <c r="H7311" s="120">
        <f ca="1">IF(FilterType="FIR", OFFSET(PRE_CALC!B7259,0,DEC_RATE), C7311)</f>
        <v>-117.06138057</v>
      </c>
    </row>
    <row r="7312" spans="2:8" x14ac:dyDescent="0.2">
      <c r="B7312" s="45">
        <f>IF(FilterType="FIR", IF(Extend_fmod, PRE_CALC!I7260*Fm, PRE_CALC!A7260*Fdata), IF(F_default=1,B7311+(4*Fnotch-0)/8192,B7311+(F_stop-F_start)/8192) )</f>
        <v>226781.249999872</v>
      </c>
      <c r="C7312" s="39">
        <f t="shared" si="340"/>
        <v>-4.2089317879377184</v>
      </c>
      <c r="D7312" s="84">
        <f ca="1">IF(FilterType="FIR", IF(Extend_fmod=1,OFFSET(PRE_CALC!J7260,0,DEC_RATE), OFFSET(PRE_CALC!B7260,0,DEC_RATE)), C7312)</f>
        <v>-117.057504307</v>
      </c>
      <c r="E7312" s="84">
        <f t="shared" ca="1" si="341"/>
        <v>102406.249999872</v>
      </c>
      <c r="F7312" s="84">
        <f t="shared" ca="1" si="339"/>
        <v>-4.8930546883400004E-3</v>
      </c>
      <c r="G7312" s="119">
        <f>IF(FilterType="FIR",  PRE_CALC!A7260*Fdata, IF(F_default=1,G7311+(4*Fnotch-0)/8192,G7311+(F_stop-F_start)/8192) )</f>
        <v>226781.249999872</v>
      </c>
      <c r="H7312" s="120">
        <f ca="1">IF(FilterType="FIR", OFFSET(PRE_CALC!B7260,0,DEC_RATE), C7312)</f>
        <v>-117.057504307</v>
      </c>
    </row>
    <row r="7313" spans="2:8" x14ac:dyDescent="0.2">
      <c r="B7313" s="45">
        <f>IF(FilterType="FIR", IF(Extend_fmod, PRE_CALC!I7261*Fm, PRE_CALC!A7261*Fdata), IF(F_default=1,B7312+(4*Fnotch-0)/8192,B7312+(F_stop-F_start)/8192) )</f>
        <v>226812.5</v>
      </c>
      <c r="C7313" s="39">
        <f t="shared" si="340"/>
        <v>-4.2101117483500721</v>
      </c>
      <c r="D7313" s="84">
        <f ca="1">IF(FilterType="FIR", IF(Extend_fmod=1,OFFSET(PRE_CALC!J7261,0,DEC_RATE), OFFSET(PRE_CALC!B7261,0,DEC_RATE)), C7313)</f>
        <v>-117.05798469299999</v>
      </c>
      <c r="E7313" s="84">
        <f t="shared" ca="1" si="341"/>
        <v>102406.249999872</v>
      </c>
      <c r="F7313" s="84">
        <f t="shared" ca="1" si="339"/>
        <v>-4.8930546883400004E-3</v>
      </c>
      <c r="G7313" s="119">
        <f>IF(FilterType="FIR",  PRE_CALC!A7261*Fdata, IF(F_default=1,G7312+(4*Fnotch-0)/8192,G7312+(F_stop-F_start)/8192) )</f>
        <v>226812.5</v>
      </c>
      <c r="H7313" s="120">
        <f ca="1">IF(FilterType="FIR", OFFSET(PRE_CALC!B7261,0,DEC_RATE), C7313)</f>
        <v>-117.05798469299999</v>
      </c>
    </row>
    <row r="7314" spans="2:8" x14ac:dyDescent="0.2">
      <c r="B7314" s="45">
        <f>IF(FilterType="FIR", IF(Extend_fmod, PRE_CALC!I7262*Fm, PRE_CALC!A7262*Fdata), IF(F_default=1,B7313+(4*Fnotch-0)/8192,B7313+(F_stop-F_start)/8192) )</f>
        <v>226843.750000128</v>
      </c>
      <c r="C7314" s="39">
        <f t="shared" si="340"/>
        <v>-4.2112918826793218</v>
      </c>
      <c r="D7314" s="84">
        <f ca="1">IF(FilterType="FIR", IF(Extend_fmod=1,OFFSET(PRE_CALC!J7262,0,DEC_RATE), OFFSET(PRE_CALC!B7262,0,DEC_RATE)), C7314)</f>
        <v>-117.062822035</v>
      </c>
      <c r="E7314" s="84">
        <f t="shared" ca="1" si="341"/>
        <v>102406.249999872</v>
      </c>
      <c r="F7314" s="84">
        <f t="shared" ca="1" si="339"/>
        <v>-4.8930546883400004E-3</v>
      </c>
      <c r="G7314" s="119">
        <f>IF(FilterType="FIR",  PRE_CALC!A7262*Fdata, IF(F_default=1,G7313+(4*Fnotch-0)/8192,G7313+(F_stop-F_start)/8192) )</f>
        <v>226843.750000128</v>
      </c>
      <c r="H7314" s="120">
        <f ca="1">IF(FilterType="FIR", OFFSET(PRE_CALC!B7262,0,DEC_RATE), C7314)</f>
        <v>-117.062822035</v>
      </c>
    </row>
    <row r="7315" spans="2:8" x14ac:dyDescent="0.2">
      <c r="B7315" s="45">
        <f>IF(FilterType="FIR", IF(Extend_fmod, PRE_CALC!I7263*Fm, PRE_CALC!A7263*Fdata), IF(F_default=1,B7314+(4*Fnotch-0)/8192,B7314+(F_stop-F_start)/8192) )</f>
        <v>226875</v>
      </c>
      <c r="C7315" s="39">
        <f t="shared" si="340"/>
        <v>-4.2124721909207823</v>
      </c>
      <c r="D7315" s="84">
        <f ca="1">IF(FilterType="FIR", IF(Extend_fmod=1,OFFSET(PRE_CALC!J7263,0,DEC_RATE), OFFSET(PRE_CALC!B7263,0,DEC_RATE)), C7315)</f>
        <v>-117.072021147</v>
      </c>
      <c r="E7315" s="84">
        <f t="shared" ca="1" si="341"/>
        <v>102406.249999872</v>
      </c>
      <c r="F7315" s="84">
        <f t="shared" ca="1" si="339"/>
        <v>-4.8930546883400004E-3</v>
      </c>
      <c r="G7315" s="119">
        <f>IF(FilterType="FIR",  PRE_CALC!A7263*Fdata, IF(F_default=1,G7314+(4*Fnotch-0)/8192,G7314+(F_stop-F_start)/8192) )</f>
        <v>226875</v>
      </c>
      <c r="H7315" s="120">
        <f ca="1">IF(FilterType="FIR", OFFSET(PRE_CALC!B7263,0,DEC_RATE), C7315)</f>
        <v>-117.072021147</v>
      </c>
    </row>
    <row r="7316" spans="2:8" x14ac:dyDescent="0.2">
      <c r="B7316" s="45">
        <f>IF(FilterType="FIR", IF(Extend_fmod, PRE_CALC!I7264*Fm, PRE_CALC!A7264*Fdata), IF(F_default=1,B7315+(4*Fnotch-0)/8192,B7315+(F_stop-F_start)/8192) )</f>
        <v>226906.249999872</v>
      </c>
      <c r="C7316" s="39">
        <f t="shared" si="340"/>
        <v>-4.2136526730891042</v>
      </c>
      <c r="D7316" s="84">
        <f ca="1">IF(FilterType="FIR", IF(Extend_fmod=1,OFFSET(PRE_CALC!J7264,0,DEC_RATE), OFFSET(PRE_CALC!B7264,0,DEC_RATE)), C7316)</f>
        <v>-117.085591366</v>
      </c>
      <c r="E7316" s="84">
        <f t="shared" ca="1" si="341"/>
        <v>102406.249999872</v>
      </c>
      <c r="F7316" s="84">
        <f t="shared" ca="1" si="339"/>
        <v>-4.8930546883400004E-3</v>
      </c>
      <c r="G7316" s="119">
        <f>IF(FilterType="FIR",  PRE_CALC!A7264*Fdata, IF(F_default=1,G7315+(4*Fnotch-0)/8192,G7315+(F_stop-F_start)/8192) )</f>
        <v>226906.249999872</v>
      </c>
      <c r="H7316" s="120">
        <f ca="1">IF(FilterType="FIR", OFFSET(PRE_CALC!B7264,0,DEC_RATE), C7316)</f>
        <v>-117.085591366</v>
      </c>
    </row>
    <row r="7317" spans="2:8" x14ac:dyDescent="0.2">
      <c r="B7317" s="45">
        <f>IF(FilterType="FIR", IF(Extend_fmod, PRE_CALC!I7265*Fm, PRE_CALC!A7265*Fdata), IF(F_default=1,B7316+(4*Fnotch-0)/8192,B7316+(F_stop-F_start)/8192) )</f>
        <v>226937.5</v>
      </c>
      <c r="C7317" s="39">
        <f t="shared" si="340"/>
        <v>-4.2148333291989672</v>
      </c>
      <c r="D7317" s="84">
        <f ca="1">IF(FilterType="FIR", IF(Extend_fmod=1,OFFSET(PRE_CALC!J7265,0,DEC_RATE), OFFSET(PRE_CALC!B7265,0,DEC_RATE)), C7317)</f>
        <v>-117.103546593</v>
      </c>
      <c r="E7317" s="84">
        <f t="shared" ca="1" si="341"/>
        <v>102406.249999872</v>
      </c>
      <c r="F7317" s="84">
        <f t="shared" ca="1" si="339"/>
        <v>-4.8930546883400004E-3</v>
      </c>
      <c r="G7317" s="119">
        <f>IF(FilterType="FIR",  PRE_CALC!A7265*Fdata, IF(F_default=1,G7316+(4*Fnotch-0)/8192,G7316+(F_stop-F_start)/8192) )</f>
        <v>226937.5</v>
      </c>
      <c r="H7317" s="120">
        <f ca="1">IF(FilterType="FIR", OFFSET(PRE_CALC!B7265,0,DEC_RATE), C7317)</f>
        <v>-117.103546593</v>
      </c>
    </row>
    <row r="7318" spans="2:8" x14ac:dyDescent="0.2">
      <c r="B7318" s="45">
        <f>IF(FilterType="FIR", IF(Extend_fmod, PRE_CALC!I7266*Fm, PRE_CALC!A7266*Fdata), IF(F_default=1,B7317+(4*Fnotch-0)/8192,B7317+(F_stop-F_start)/8192) )</f>
        <v>226968.750000128</v>
      </c>
      <c r="C7318" s="39">
        <f t="shared" si="340"/>
        <v>-4.2160141592456792</v>
      </c>
      <c r="D7318" s="84">
        <f ca="1">IF(FilterType="FIR", IF(Extend_fmod=1,OFFSET(PRE_CALC!J7266,0,DEC_RATE), OFFSET(PRE_CALC!B7266,0,DEC_RATE)), C7318)</f>
        <v>-117.125905348</v>
      </c>
      <c r="E7318" s="84">
        <f t="shared" ca="1" si="341"/>
        <v>102406.249999872</v>
      </c>
      <c r="F7318" s="84">
        <f t="shared" ca="1" si="339"/>
        <v>-4.8930546883400004E-3</v>
      </c>
      <c r="G7318" s="119">
        <f>IF(FilterType="FIR",  PRE_CALC!A7266*Fdata, IF(F_default=1,G7317+(4*Fnotch-0)/8192,G7317+(F_stop-F_start)/8192) )</f>
        <v>226968.750000128</v>
      </c>
      <c r="H7318" s="120">
        <f ca="1">IF(FilterType="FIR", OFFSET(PRE_CALC!B7266,0,DEC_RATE), C7318)</f>
        <v>-117.125905348</v>
      </c>
    </row>
    <row r="7319" spans="2:8" x14ac:dyDescent="0.2">
      <c r="B7319" s="45">
        <f>IF(FilterType="FIR", IF(Extend_fmod, PRE_CALC!I7267*Fm, PRE_CALC!A7267*Fdata), IF(F_default=1,B7318+(4*Fnotch-0)/8192,B7318+(F_stop-F_start)/8192) )</f>
        <v>227000</v>
      </c>
      <c r="C7319" s="39">
        <f t="shared" si="340"/>
        <v>-4.2171951632245532</v>
      </c>
      <c r="D7319" s="84">
        <f ca="1">IF(FilterType="FIR", IF(Extend_fmod=1,OFFSET(PRE_CALC!J7267,0,DEC_RATE), OFFSET(PRE_CALC!B7267,0,DEC_RATE)), C7319)</f>
        <v>-117.15269084800001</v>
      </c>
      <c r="E7319" s="84">
        <f t="shared" ca="1" si="341"/>
        <v>102406.249999872</v>
      </c>
      <c r="F7319" s="84">
        <f t="shared" ca="1" si="339"/>
        <v>-4.8930546883400004E-3</v>
      </c>
      <c r="G7319" s="119">
        <f>IF(FilterType="FIR",  PRE_CALC!A7267*Fdata, IF(F_default=1,G7318+(4*Fnotch-0)/8192,G7318+(F_stop-F_start)/8192) )</f>
        <v>227000</v>
      </c>
      <c r="H7319" s="120">
        <f ca="1">IF(FilterType="FIR", OFFSET(PRE_CALC!B7267,0,DEC_RATE), C7319)</f>
        <v>-117.15269084800001</v>
      </c>
    </row>
    <row r="7320" spans="2:8" x14ac:dyDescent="0.2">
      <c r="B7320" s="45">
        <f>IF(FilterType="FIR", IF(Extend_fmod, PRE_CALC!I7268*Fm, PRE_CALC!A7268*Fdata), IF(F_default=1,B7319+(4*Fnotch-0)/8192,B7319+(F_stop-F_start)/8192) )</f>
        <v>227031.249999872</v>
      </c>
      <c r="C7320" s="39">
        <f t="shared" si="340"/>
        <v>-4.2183763411502682</v>
      </c>
      <c r="D7320" s="84">
        <f ca="1">IF(FilterType="FIR", IF(Extend_fmod=1,OFFSET(PRE_CALC!J7268,0,DEC_RATE), OFFSET(PRE_CALC!B7268,0,DEC_RATE)), C7320)</f>
        <v>-117.183931104</v>
      </c>
      <c r="E7320" s="84">
        <f t="shared" ca="1" si="341"/>
        <v>102406.249999872</v>
      </c>
      <c r="F7320" s="84">
        <f t="shared" ca="1" si="339"/>
        <v>-4.8930546883400004E-3</v>
      </c>
      <c r="G7320" s="119">
        <f>IF(FilterType="FIR",  PRE_CALC!A7268*Fdata, IF(F_default=1,G7319+(4*Fnotch-0)/8192,G7319+(F_stop-F_start)/8192) )</f>
        <v>227031.249999872</v>
      </c>
      <c r="H7320" s="120">
        <f ca="1">IF(FilterType="FIR", OFFSET(PRE_CALC!B7268,0,DEC_RATE), C7320)</f>
        <v>-117.183931104</v>
      </c>
    </row>
    <row r="7321" spans="2:8" x14ac:dyDescent="0.2">
      <c r="B7321" s="45">
        <f>IF(FilterType="FIR", IF(Extend_fmod, PRE_CALC!I7269*Fm, PRE_CALC!A7269*Fdata), IF(F_default=1,B7320+(4*Fnotch-0)/8192,B7320+(F_stop-F_start)/8192) )</f>
        <v>227062.5</v>
      </c>
      <c r="C7321" s="39">
        <f t="shared" si="340"/>
        <v>-4.2195576930374887</v>
      </c>
      <c r="D7321" s="84">
        <f ca="1">IF(FilterType="FIR", IF(Extend_fmod=1,OFFSET(PRE_CALC!J7269,0,DEC_RATE), OFFSET(PRE_CALC!B7269,0,DEC_RATE)), C7321)</f>
        <v>-117.21965904</v>
      </c>
      <c r="E7321" s="84">
        <f t="shared" ca="1" si="341"/>
        <v>102406.249999872</v>
      </c>
      <c r="F7321" s="84">
        <f t="shared" ca="1" si="339"/>
        <v>-4.8930546883400004E-3</v>
      </c>
      <c r="G7321" s="119">
        <f>IF(FilterType="FIR",  PRE_CALC!A7269*Fdata, IF(F_default=1,G7320+(4*Fnotch-0)/8192,G7320+(F_stop-F_start)/8192) )</f>
        <v>227062.5</v>
      </c>
      <c r="H7321" s="120">
        <f ca="1">IF(FilterType="FIR", OFFSET(PRE_CALC!B7269,0,DEC_RATE), C7321)</f>
        <v>-117.21965904</v>
      </c>
    </row>
    <row r="7322" spans="2:8" x14ac:dyDescent="0.2">
      <c r="B7322" s="45">
        <f>IF(FilterType="FIR", IF(Extend_fmod, PRE_CALC!I7270*Fm, PRE_CALC!A7270*Fdata), IF(F_default=1,B7321+(4*Fnotch-0)/8192,B7321+(F_stop-F_start)/8192) )</f>
        <v>227093.750000128</v>
      </c>
      <c r="C7322" s="39">
        <f t="shared" si="340"/>
        <v>-4.2207392188815334</v>
      </c>
      <c r="D7322" s="84">
        <f ca="1">IF(FilterType="FIR", IF(Extend_fmod=1,OFFSET(PRE_CALC!J7270,0,DEC_RATE), OFFSET(PRE_CALC!B7270,0,DEC_RATE)), C7322)</f>
        <v>-117.25991263100001</v>
      </c>
      <c r="E7322" s="84">
        <f t="shared" ca="1" si="341"/>
        <v>102406.249999872</v>
      </c>
      <c r="F7322" s="84">
        <f t="shared" ca="1" si="339"/>
        <v>-4.8930546883400004E-3</v>
      </c>
      <c r="G7322" s="119">
        <f>IF(FilterType="FIR",  PRE_CALC!A7270*Fdata, IF(F_default=1,G7321+(4*Fnotch-0)/8192,G7321+(F_stop-F_start)/8192) )</f>
        <v>227093.750000128</v>
      </c>
      <c r="H7322" s="120">
        <f ca="1">IF(FilterType="FIR", OFFSET(PRE_CALC!B7270,0,DEC_RATE), C7322)</f>
        <v>-117.25991263100001</v>
      </c>
    </row>
    <row r="7323" spans="2:8" x14ac:dyDescent="0.2">
      <c r="B7323" s="45">
        <f>IF(FilterType="FIR", IF(Extend_fmod, PRE_CALC!I7271*Fm, PRE_CALC!A7271*Fdata), IF(F_default=1,B7322+(4*Fnotch-0)/8192,B7322+(F_stop-F_start)/8192) )</f>
        <v>227125</v>
      </c>
      <c r="C7323" s="39">
        <f t="shared" si="340"/>
        <v>-4.2219209186777125</v>
      </c>
      <c r="D7323" s="84">
        <f ca="1">IF(FilterType="FIR", IF(Extend_fmod=1,OFFSET(PRE_CALC!J7271,0,DEC_RATE), OFFSET(PRE_CALC!B7271,0,DEC_RATE)), C7323)</f>
        <v>-117.304735068</v>
      </c>
      <c r="E7323" s="84">
        <f t="shared" ca="1" si="341"/>
        <v>102406.249999872</v>
      </c>
      <c r="F7323" s="84">
        <f t="shared" ca="1" si="339"/>
        <v>-4.8930546883400004E-3</v>
      </c>
      <c r="G7323" s="119">
        <f>IF(FilterType="FIR",  PRE_CALC!A7271*Fdata, IF(F_default=1,G7322+(4*Fnotch-0)/8192,G7322+(F_stop-F_start)/8192) )</f>
        <v>227125</v>
      </c>
      <c r="H7323" s="120">
        <f ca="1">IF(FilterType="FIR", OFFSET(PRE_CALC!B7271,0,DEC_RATE), C7323)</f>
        <v>-117.304735068</v>
      </c>
    </row>
    <row r="7324" spans="2:8" x14ac:dyDescent="0.2">
      <c r="B7324" s="45">
        <f>IF(FilterType="FIR", IF(Extend_fmod, PRE_CALC!I7272*Fm, PRE_CALC!A7272*Fdata), IF(F_default=1,B7323+(4*Fnotch-0)/8192,B7323+(F_stop-F_start)/8192) )</f>
        <v>227156.249999872</v>
      </c>
      <c r="C7324" s="39">
        <f t="shared" si="340"/>
        <v>-4.2231027924407112</v>
      </c>
      <c r="D7324" s="84">
        <f ca="1">IF(FilterType="FIR", IF(Extend_fmod=1,OFFSET(PRE_CALC!J7272,0,DEC_RATE), OFFSET(PRE_CALC!B7272,0,DEC_RATE)), C7324)</f>
        <v>-117.354174946</v>
      </c>
      <c r="E7324" s="84">
        <f t="shared" ca="1" si="341"/>
        <v>102406.249999872</v>
      </c>
      <c r="F7324" s="84">
        <f t="shared" ca="1" si="339"/>
        <v>-4.8930546883400004E-3</v>
      </c>
      <c r="G7324" s="119">
        <f>IF(FilterType="FIR",  PRE_CALC!A7272*Fdata, IF(F_default=1,G7323+(4*Fnotch-0)/8192,G7323+(F_stop-F_start)/8192) )</f>
        <v>227156.249999872</v>
      </c>
      <c r="H7324" s="120">
        <f ca="1">IF(FilterType="FIR", OFFSET(PRE_CALC!B7272,0,DEC_RATE), C7324)</f>
        <v>-117.354174946</v>
      </c>
    </row>
    <row r="7325" spans="2:8" x14ac:dyDescent="0.2">
      <c r="B7325" s="45">
        <f>IF(FilterType="FIR", IF(Extend_fmod, PRE_CALC!I7273*Fm, PRE_CALC!A7273*Fdata), IF(F_default=1,B7324+(4*Fnotch-0)/8192,B7324+(F_stop-F_start)/8192) )</f>
        <v>227187.5</v>
      </c>
      <c r="C7325" s="39">
        <f t="shared" si="340"/>
        <v>-4.2242848401851862</v>
      </c>
      <c r="D7325" s="84">
        <f ca="1">IF(FilterType="FIR", IF(Extend_fmod=1,OFFSET(PRE_CALC!J7273,0,DEC_RATE), OFFSET(PRE_CALC!B7273,0,DEC_RATE)), C7325)</f>
        <v>-117.40828648</v>
      </c>
      <c r="E7325" s="84">
        <f t="shared" ca="1" si="341"/>
        <v>102406.249999872</v>
      </c>
      <c r="F7325" s="84">
        <f t="shared" ca="1" si="339"/>
        <v>-4.8930546883400004E-3</v>
      </c>
      <c r="G7325" s="119">
        <f>IF(FilterType="FIR",  PRE_CALC!A7273*Fdata, IF(F_default=1,G7324+(4*Fnotch-0)/8192,G7324+(F_stop-F_start)/8192) )</f>
        <v>227187.5</v>
      </c>
      <c r="H7325" s="120">
        <f ca="1">IF(FilterType="FIR", OFFSET(PRE_CALC!B7273,0,DEC_RATE), C7325)</f>
        <v>-117.40828648</v>
      </c>
    </row>
    <row r="7326" spans="2:8" x14ac:dyDescent="0.2">
      <c r="B7326" s="45">
        <f>IF(FilterType="FIR", IF(Extend_fmod, PRE_CALC!I7274*Fm, PRE_CALC!A7274*Fdata), IF(F_default=1,B7325+(4*Fnotch-0)/8192,B7325+(F_stop-F_start)/8192) )</f>
        <v>227218.750000128</v>
      </c>
      <c r="C7326" s="39">
        <f t="shared" si="340"/>
        <v>-4.2254670619064907</v>
      </c>
      <c r="D7326" s="84">
        <f ca="1">IF(FilterType="FIR", IF(Extend_fmod=1,OFFSET(PRE_CALC!J7274,0,DEC_RATE), OFFSET(PRE_CALC!B7274,0,DEC_RATE)), C7326)</f>
        <v>-117.467129746</v>
      </c>
      <c r="E7326" s="84">
        <f t="shared" ca="1" si="341"/>
        <v>102406.249999872</v>
      </c>
      <c r="F7326" s="84">
        <f t="shared" ca="1" si="339"/>
        <v>-4.8930546883400004E-3</v>
      </c>
      <c r="G7326" s="119">
        <f>IF(FilterType="FIR",  PRE_CALC!A7274*Fdata, IF(F_default=1,G7325+(4*Fnotch-0)/8192,G7325+(F_stop-F_start)/8192) )</f>
        <v>227218.750000128</v>
      </c>
      <c r="H7326" s="120">
        <f ca="1">IF(FilterType="FIR", OFFSET(PRE_CALC!B7274,0,DEC_RATE), C7326)</f>
        <v>-117.467129746</v>
      </c>
    </row>
    <row r="7327" spans="2:8" x14ac:dyDescent="0.2">
      <c r="B7327" s="45">
        <f>IF(FilterType="FIR", IF(Extend_fmod, PRE_CALC!I7275*Fm, PRE_CALC!A7275*Fdata), IF(F_default=1,B7326+(4*Fnotch-0)/8192,B7326+(F_stop-F_start)/8192) )</f>
        <v>227250</v>
      </c>
      <c r="C7327" s="39">
        <f t="shared" si="340"/>
        <v>-4.2266494575999145</v>
      </c>
      <c r="D7327" s="84">
        <f ca="1">IF(FilterType="FIR", IF(Extend_fmod=1,OFFSET(PRE_CALC!J7275,0,DEC_RATE), OFFSET(PRE_CALC!B7275,0,DEC_RATE)), C7327)</f>
        <v>-117.53077095899999</v>
      </c>
      <c r="E7327" s="84">
        <f t="shared" ca="1" si="341"/>
        <v>102406.249999872</v>
      </c>
      <c r="F7327" s="84">
        <f t="shared" ca="1" si="339"/>
        <v>-4.8930546883400004E-3</v>
      </c>
      <c r="G7327" s="119">
        <f>IF(FilterType="FIR",  PRE_CALC!A7275*Fdata, IF(F_default=1,G7326+(4*Fnotch-0)/8192,G7326+(F_stop-F_start)/8192) )</f>
        <v>227250</v>
      </c>
      <c r="H7327" s="120">
        <f ca="1">IF(FilterType="FIR", OFFSET(PRE_CALC!B7275,0,DEC_RATE), C7327)</f>
        <v>-117.53077095899999</v>
      </c>
    </row>
    <row r="7328" spans="2:8" x14ac:dyDescent="0.2">
      <c r="B7328" s="45">
        <f>IF(FilterType="FIR", IF(Extend_fmod, PRE_CALC!I7276*Fm, PRE_CALC!A7276*Fdata), IF(F_default=1,B7327+(4*Fnotch-0)/8192,B7327+(F_stop-F_start)/8192) )</f>
        <v>227281.249999872</v>
      </c>
      <c r="C7328" s="39">
        <f t="shared" si="340"/>
        <v>-4.2278320272801491</v>
      </c>
      <c r="D7328" s="84">
        <f ca="1">IF(FilterType="FIR", IF(Extend_fmod=1,OFFSET(PRE_CALC!J7276,0,DEC_RATE), OFFSET(PRE_CALC!B7276,0,DEC_RATE)), C7328)</f>
        <v>-117.599282781</v>
      </c>
      <c r="E7328" s="84">
        <f t="shared" ca="1" si="341"/>
        <v>102406.249999872</v>
      </c>
      <c r="F7328" s="84">
        <f t="shared" ca="1" si="339"/>
        <v>-4.8930546883400004E-3</v>
      </c>
      <c r="G7328" s="119">
        <f>IF(FilterType="FIR",  PRE_CALC!A7276*Fdata, IF(F_default=1,G7327+(4*Fnotch-0)/8192,G7327+(F_stop-F_start)/8192) )</f>
        <v>227281.249999872</v>
      </c>
      <c r="H7328" s="120">
        <f ca="1">IF(FilterType="FIR", OFFSET(PRE_CALC!B7276,0,DEC_RATE), C7328)</f>
        <v>-117.599282781</v>
      </c>
    </row>
    <row r="7329" spans="2:8" x14ac:dyDescent="0.2">
      <c r="B7329" s="45">
        <f>IF(FilterType="FIR", IF(Extend_fmod, PRE_CALC!I7277*Fm, PRE_CALC!A7277*Fdata), IF(F_default=1,B7328+(4*Fnotch-0)/8192,B7328+(F_stop-F_start)/8192) )</f>
        <v>227312.5</v>
      </c>
      <c r="C7329" s="39">
        <f t="shared" si="340"/>
        <v>-4.2290147709618724</v>
      </c>
      <c r="D7329" s="84">
        <f ca="1">IF(FilterType="FIR", IF(Extend_fmod=1,OFFSET(PRE_CALC!J7277,0,DEC_RATE), OFFSET(PRE_CALC!B7277,0,DEC_RATE)), C7329)</f>
        <v>-117.672744665</v>
      </c>
      <c r="E7329" s="84">
        <f t="shared" ca="1" si="341"/>
        <v>102406.249999872</v>
      </c>
      <c r="F7329" s="84">
        <f t="shared" ca="1" si="339"/>
        <v>-4.8930546883400004E-3</v>
      </c>
      <c r="G7329" s="119">
        <f>IF(FilterType="FIR",  PRE_CALC!A7277*Fdata, IF(F_default=1,G7328+(4*Fnotch-0)/8192,G7328+(F_stop-F_start)/8192) )</f>
        <v>227312.5</v>
      </c>
      <c r="H7329" s="120">
        <f ca="1">IF(FilterType="FIR", OFFSET(PRE_CALC!B7277,0,DEC_RATE), C7329)</f>
        <v>-117.672744665</v>
      </c>
    </row>
    <row r="7330" spans="2:8" x14ac:dyDescent="0.2">
      <c r="B7330" s="45">
        <f>IF(FilterType="FIR", IF(Extend_fmod, PRE_CALC!I7278*Fm, PRE_CALC!A7278*Fdata), IF(F_default=1,B7329+(4*Fnotch-0)/8192,B7329+(F_stop-F_start)/8192) )</f>
        <v>227343.750000128</v>
      </c>
      <c r="C7330" s="39">
        <f t="shared" si="340"/>
        <v>-4.2301976886404224</v>
      </c>
      <c r="D7330" s="84">
        <f ca="1">IF(FilterType="FIR", IF(Extend_fmod=1,OFFSET(PRE_CALC!J7278,0,DEC_RATE), OFFSET(PRE_CALC!B7278,0,DEC_RATE)), C7330)</f>
        <v>-117.751243242</v>
      </c>
      <c r="E7330" s="84">
        <f t="shared" ca="1" si="341"/>
        <v>102406.249999872</v>
      </c>
      <c r="F7330" s="84">
        <f t="shared" ca="1" si="339"/>
        <v>-4.8930546883400004E-3</v>
      </c>
      <c r="G7330" s="119">
        <f>IF(FilterType="FIR",  PRE_CALC!A7278*Fdata, IF(F_default=1,G7329+(4*Fnotch-0)/8192,G7329+(F_stop-F_start)/8192) )</f>
        <v>227343.750000128</v>
      </c>
      <c r="H7330" s="120">
        <f ca="1">IF(FilterType="FIR", OFFSET(PRE_CALC!B7278,0,DEC_RATE), C7330)</f>
        <v>-117.751243242</v>
      </c>
    </row>
    <row r="7331" spans="2:8" x14ac:dyDescent="0.2">
      <c r="B7331" s="45">
        <f>IF(FilterType="FIR", IF(Extend_fmod, PRE_CALC!I7279*Fm, PRE_CALC!A7279*Fdata), IF(F_default=1,B7330+(4*Fnotch-0)/8192,B7330+(F_stop-F_start)/8192) )</f>
        <v>227375</v>
      </c>
      <c r="C7331" s="39">
        <f t="shared" si="340"/>
        <v>-4.2313807803110777</v>
      </c>
      <c r="D7331" s="84">
        <f ca="1">IF(FilterType="FIR", IF(Extend_fmod=1,OFFSET(PRE_CALC!J7279,0,DEC_RATE), OFFSET(PRE_CALC!B7279,0,DEC_RATE)), C7331)</f>
        <v>-117.834872757</v>
      </c>
      <c r="E7331" s="84">
        <f t="shared" ca="1" si="341"/>
        <v>102406.249999872</v>
      </c>
      <c r="F7331" s="84">
        <f t="shared" ca="1" si="339"/>
        <v>-4.8930546883400004E-3</v>
      </c>
      <c r="G7331" s="119">
        <f>IF(FilterType="FIR",  PRE_CALC!A7279*Fdata, IF(F_default=1,G7330+(4*Fnotch-0)/8192,G7330+(F_stop-F_start)/8192) )</f>
        <v>227375</v>
      </c>
      <c r="H7331" s="120">
        <f ca="1">IF(FilterType="FIR", OFFSET(PRE_CALC!B7279,0,DEC_RATE), C7331)</f>
        <v>-117.834872757</v>
      </c>
    </row>
    <row r="7332" spans="2:8" x14ac:dyDescent="0.2">
      <c r="B7332" s="45">
        <f>IF(FilterType="FIR", IF(Extend_fmod, PRE_CALC!I7280*Fm, PRE_CALC!A7280*Fdata), IF(F_default=1,B7331+(4*Fnotch-0)/8192,B7331+(F_stop-F_start)/8192) )</f>
        <v>227406.249999872</v>
      </c>
      <c r="C7332" s="39">
        <f t="shared" si="340"/>
        <v>-4.2325640459885721</v>
      </c>
      <c r="D7332" s="84">
        <f ca="1">IF(FilterType="FIR", IF(Extend_fmod=1,OFFSET(PRE_CALC!J7280,0,DEC_RATE), OFFSET(PRE_CALC!B7280,0,DEC_RATE)), C7332)</f>
        <v>-117.923735542</v>
      </c>
      <c r="E7332" s="84">
        <f t="shared" ca="1" si="341"/>
        <v>102406.249999872</v>
      </c>
      <c r="F7332" s="84">
        <f t="shared" ca="1" si="339"/>
        <v>-4.8930546883400004E-3</v>
      </c>
      <c r="G7332" s="119">
        <f>IF(FilterType="FIR",  PRE_CALC!A7280*Fdata, IF(F_default=1,G7331+(4*Fnotch-0)/8192,G7331+(F_stop-F_start)/8192) )</f>
        <v>227406.249999872</v>
      </c>
      <c r="H7332" s="120">
        <f ca="1">IF(FilterType="FIR", OFFSET(PRE_CALC!B7280,0,DEC_RATE), C7332)</f>
        <v>-117.923735542</v>
      </c>
    </row>
    <row r="7333" spans="2:8" x14ac:dyDescent="0.2">
      <c r="B7333" s="45">
        <f>IF(FilterType="FIR", IF(Extend_fmod, PRE_CALC!I7281*Fm, PRE_CALC!A7281*Fdata), IF(F_default=1,B7332+(4*Fnotch-0)/8192,B7332+(F_stop-F_start)/8192) )</f>
        <v>227437.5</v>
      </c>
      <c r="C7333" s="39">
        <f t="shared" si="340"/>
        <v>-4.2337474856875641</v>
      </c>
      <c r="D7333" s="84">
        <f ca="1">IF(FilterType="FIR", IF(Extend_fmod=1,OFFSET(PRE_CALC!J7281,0,DEC_RATE), OFFSET(PRE_CALC!B7281,0,DEC_RATE)), C7333)</f>
        <v>-118.017942561</v>
      </c>
      <c r="E7333" s="84">
        <f t="shared" ca="1" si="341"/>
        <v>102406.249999872</v>
      </c>
      <c r="F7333" s="84">
        <f t="shared" ca="1" si="339"/>
        <v>-4.8930546883400004E-3</v>
      </c>
      <c r="G7333" s="119">
        <f>IF(FilterType="FIR",  PRE_CALC!A7281*Fdata, IF(F_default=1,G7332+(4*Fnotch-0)/8192,G7332+(F_stop-F_start)/8192) )</f>
        <v>227437.5</v>
      </c>
      <c r="H7333" s="120">
        <f ca="1">IF(FilterType="FIR", OFFSET(PRE_CALC!B7281,0,DEC_RATE), C7333)</f>
        <v>-118.017942561</v>
      </c>
    </row>
    <row r="7334" spans="2:8" x14ac:dyDescent="0.2">
      <c r="B7334" s="45">
        <f>IF(FilterType="FIR", IF(Extend_fmod, PRE_CALC!I7282*Fm, PRE_CALC!A7282*Fdata), IF(F_default=1,B7333+(4*Fnotch-0)/8192,B7333+(F_stop-F_start)/8192) )</f>
        <v>227468.750000128</v>
      </c>
      <c r="C7334" s="39">
        <f t="shared" si="340"/>
        <v>-4.2349310994033997</v>
      </c>
      <c r="D7334" s="84">
        <f ca="1">IF(FilterType="FIR", IF(Extend_fmod=1,OFFSET(PRE_CALC!J7282,0,DEC_RATE), OFFSET(PRE_CALC!B7282,0,DEC_RATE)), C7334)</f>
        <v>-118.117614</v>
      </c>
      <c r="E7334" s="84">
        <f t="shared" ca="1" si="341"/>
        <v>102406.249999872</v>
      </c>
      <c r="F7334" s="84">
        <f t="shared" ca="1" si="339"/>
        <v>-4.8930546883400004E-3</v>
      </c>
      <c r="G7334" s="119">
        <f>IF(FilterType="FIR",  PRE_CALC!A7282*Fdata, IF(F_default=1,G7333+(4*Fnotch-0)/8192,G7333+(F_stop-F_start)/8192) )</f>
        <v>227468.750000128</v>
      </c>
      <c r="H7334" s="120">
        <f ca="1">IF(FilterType="FIR", OFFSET(PRE_CALC!B7282,0,DEC_RATE), C7334)</f>
        <v>-118.117614</v>
      </c>
    </row>
    <row r="7335" spans="2:8" x14ac:dyDescent="0.2">
      <c r="B7335" s="45">
        <f>IF(FilterType="FIR", IF(Extend_fmod, PRE_CALC!I7283*Fm, PRE_CALC!A7283*Fdata), IF(F_default=1,B7334+(4*Fnotch-0)/8192,B7334+(F_stop-F_start)/8192) )</f>
        <v>227500</v>
      </c>
      <c r="C7335" s="39">
        <f t="shared" si="340"/>
        <v>-4.236114887131361</v>
      </c>
      <c r="D7335" s="84">
        <f ca="1">IF(FilterType="FIR", IF(Extend_fmod=1,OFFSET(PRE_CALC!J7283,0,DEC_RATE), OFFSET(PRE_CALC!B7283,0,DEC_RATE)), C7335)</f>
        <v>-118.222879944</v>
      </c>
      <c r="E7335" s="84">
        <f t="shared" ca="1" si="341"/>
        <v>102406.249999872</v>
      </c>
      <c r="F7335" s="84">
        <f t="shared" ca="1" si="339"/>
        <v>-4.8930546883400004E-3</v>
      </c>
      <c r="G7335" s="119">
        <f>IF(FilterType="FIR",  PRE_CALC!A7283*Fdata, IF(F_default=1,G7334+(4*Fnotch-0)/8192,G7334+(F_stop-F_start)/8192) )</f>
        <v>227500</v>
      </c>
      <c r="H7335" s="120">
        <f ca="1">IF(FilterType="FIR", OFFSET(PRE_CALC!B7283,0,DEC_RATE), C7335)</f>
        <v>-118.222879944</v>
      </c>
    </row>
    <row r="7336" spans="2:8" x14ac:dyDescent="0.2">
      <c r="B7336" s="45">
        <f>IF(FilterType="FIR", IF(Extend_fmod, PRE_CALC!I7284*Fm, PRE_CALC!A7284*Fdata), IF(F_default=1,B7335+(4*Fnotch-0)/8192,B7335+(F_stop-F_start)/8192) )</f>
        <v>227531.249999872</v>
      </c>
      <c r="C7336" s="39">
        <f t="shared" si="340"/>
        <v>-4.2372988488861649</v>
      </c>
      <c r="D7336" s="84">
        <f ca="1">IF(FilterType="FIR", IF(Extend_fmod=1,OFFSET(PRE_CALC!J7284,0,DEC_RATE), OFFSET(PRE_CALC!B7284,0,DEC_RATE)), C7336)</f>
        <v>-118.333881111</v>
      </c>
      <c r="E7336" s="84">
        <f t="shared" ca="1" si="341"/>
        <v>102406.249999872</v>
      </c>
      <c r="F7336" s="84">
        <f t="shared" ca="1" si="339"/>
        <v>-4.8930546883400004E-3</v>
      </c>
      <c r="G7336" s="119">
        <f>IF(FilterType="FIR",  PRE_CALC!A7284*Fdata, IF(F_default=1,G7335+(4*Fnotch-0)/8192,G7335+(F_stop-F_start)/8192) )</f>
        <v>227531.249999872</v>
      </c>
      <c r="H7336" s="120">
        <f ca="1">IF(FilterType="FIR", OFFSET(PRE_CALC!B7284,0,DEC_RATE), C7336)</f>
        <v>-118.333881111</v>
      </c>
    </row>
    <row r="7337" spans="2:8" x14ac:dyDescent="0.2">
      <c r="B7337" s="45">
        <f>IF(FilterType="FIR", IF(Extend_fmod, PRE_CALC!I7285*Fm, PRE_CALC!A7285*Fdata), IF(F_default=1,B7336+(4*Fnotch-0)/8192,B7336+(F_stop-F_start)/8192) )</f>
        <v>227562.5</v>
      </c>
      <c r="C7337" s="39">
        <f t="shared" si="340"/>
        <v>-4.2384829846825252</v>
      </c>
      <c r="D7337" s="84">
        <f ca="1">IF(FilterType="FIR", IF(Extend_fmod=1,OFFSET(PRE_CALC!J7285,0,DEC_RATE), OFFSET(PRE_CALC!B7285,0,DEC_RATE)), C7337)</f>
        <v>-118.450769694</v>
      </c>
      <c r="E7337" s="84">
        <f t="shared" ca="1" si="341"/>
        <v>102406.249999872</v>
      </c>
      <c r="F7337" s="84">
        <f t="shared" ca="1" si="339"/>
        <v>-4.8930546883400004E-3</v>
      </c>
      <c r="G7337" s="119">
        <f>IF(FilterType="FIR",  PRE_CALC!A7285*Fdata, IF(F_default=1,G7336+(4*Fnotch-0)/8192,G7336+(F_stop-F_start)/8192) )</f>
        <v>227562.5</v>
      </c>
      <c r="H7337" s="120">
        <f ca="1">IF(FilterType="FIR", OFFSET(PRE_CALC!B7285,0,DEC_RATE), C7337)</f>
        <v>-118.450769694</v>
      </c>
    </row>
    <row r="7338" spans="2:8" x14ac:dyDescent="0.2">
      <c r="B7338" s="45">
        <f>IF(FilterType="FIR", IF(Extend_fmod, PRE_CALC!I7286*Fm, PRE_CALC!A7286*Fdata), IF(F_default=1,B7337+(4*Fnotch-0)/8192,B7337+(F_stop-F_start)/8192) )</f>
        <v>227593.750000128</v>
      </c>
      <c r="C7338" s="39">
        <f t="shared" si="340"/>
        <v>-4.2396672945157396</v>
      </c>
      <c r="D7338" s="84">
        <f ca="1">IF(FilterType="FIR", IF(Extend_fmod=1,OFFSET(PRE_CALC!J7286,0,DEC_RATE), OFFSET(PRE_CALC!B7286,0,DEC_RATE)), C7338)</f>
        <v>-118.573710283</v>
      </c>
      <c r="E7338" s="84">
        <f t="shared" ca="1" si="341"/>
        <v>102406.249999872</v>
      </c>
      <c r="F7338" s="84">
        <f t="shared" ca="1" si="339"/>
        <v>-4.8930546883400004E-3</v>
      </c>
      <c r="G7338" s="119">
        <f>IF(FilterType="FIR",  PRE_CALC!A7286*Fdata, IF(F_default=1,G7337+(4*Fnotch-0)/8192,G7337+(F_stop-F_start)/8192) )</f>
        <v>227593.750000128</v>
      </c>
      <c r="H7338" s="120">
        <f ca="1">IF(FilterType="FIR", OFFSET(PRE_CALC!B7286,0,DEC_RATE), C7338)</f>
        <v>-118.573710283</v>
      </c>
    </row>
    <row r="7339" spans="2:8" x14ac:dyDescent="0.2">
      <c r="B7339" s="45">
        <f>IF(FilterType="FIR", IF(Extend_fmod, PRE_CALC!I7287*Fm, PRE_CALC!A7287*Fdata), IF(F_default=1,B7338+(4*Fnotch-0)/8192,B7338+(F_stop-F_start)/8192) )</f>
        <v>227625</v>
      </c>
      <c r="C7339" s="39">
        <f t="shared" si="340"/>
        <v>-4.2408517783811188</v>
      </c>
      <c r="D7339" s="84">
        <f ca="1">IF(FilterType="FIR", IF(Extend_fmod=1,OFFSET(PRE_CALC!J7287,0,DEC_RATE), OFFSET(PRE_CALC!B7287,0,DEC_RATE)), C7339)</f>
        <v>-118.702880916</v>
      </c>
      <c r="E7339" s="84">
        <f t="shared" ca="1" si="341"/>
        <v>102406.249999872</v>
      </c>
      <c r="F7339" s="84">
        <f t="shared" ca="1" si="339"/>
        <v>-4.8930546883400004E-3</v>
      </c>
      <c r="G7339" s="119">
        <f>IF(FilterType="FIR",  PRE_CALC!A7287*Fdata, IF(F_default=1,G7338+(4*Fnotch-0)/8192,G7338+(F_stop-F_start)/8192) )</f>
        <v>227625</v>
      </c>
      <c r="H7339" s="120">
        <f ca="1">IF(FilterType="FIR", OFFSET(PRE_CALC!B7287,0,DEC_RATE), C7339)</f>
        <v>-118.702880916</v>
      </c>
    </row>
    <row r="7340" spans="2:8" x14ac:dyDescent="0.2">
      <c r="B7340" s="45">
        <f>IF(FilterType="FIR", IF(Extend_fmod, PRE_CALC!I7288*Fm, PRE_CALC!A7288*Fdata), IF(F_default=1,B7339+(4*Fnotch-0)/8192,B7339+(F_stop-F_start)/8192) )</f>
        <v>227656.249999872</v>
      </c>
      <c r="C7340" s="39">
        <f t="shared" si="340"/>
        <v>-4.2420364362933896</v>
      </c>
      <c r="D7340" s="84">
        <f ca="1">IF(FilterType="FIR", IF(Extend_fmod=1,OFFSET(PRE_CALC!J7288,0,DEC_RATE), OFFSET(PRE_CALC!B7288,0,DEC_RATE)), C7340)</f>
        <v>-118.838474245</v>
      </c>
      <c r="E7340" s="84">
        <f t="shared" ca="1" si="341"/>
        <v>102406.249999872</v>
      </c>
      <c r="F7340" s="84">
        <f t="shared" ca="1" si="339"/>
        <v>-4.8930546883400004E-3</v>
      </c>
      <c r="G7340" s="119">
        <f>IF(FilterType="FIR",  PRE_CALC!A7288*Fdata, IF(F_default=1,G7339+(4*Fnotch-0)/8192,G7339+(F_stop-F_start)/8192) )</f>
        <v>227656.249999872</v>
      </c>
      <c r="H7340" s="120">
        <f ca="1">IF(FilterType="FIR", OFFSET(PRE_CALC!B7288,0,DEC_RATE), C7340)</f>
        <v>-118.838474245</v>
      </c>
    </row>
    <row r="7341" spans="2:8" x14ac:dyDescent="0.2">
      <c r="B7341" s="45">
        <f>IF(FilterType="FIR", IF(Extend_fmod, PRE_CALC!I7289*Fm, PRE_CALC!A7289*Fdata), IF(F_default=1,B7340+(4*Fnotch-0)/8192,B7340+(F_stop-F_start)/8192) )</f>
        <v>227687.5</v>
      </c>
      <c r="C7341" s="39">
        <f t="shared" si="340"/>
        <v>-4.2432212682672441</v>
      </c>
      <c r="D7341" s="84">
        <f ca="1">IF(FilterType="FIR", IF(Extend_fmod=1,OFFSET(PRE_CALC!J7289,0,DEC_RATE), OFFSET(PRE_CALC!B7289,0,DEC_RATE)), C7341)</f>
        <v>-118.98069885300001</v>
      </c>
      <c r="E7341" s="84">
        <f t="shared" ca="1" si="341"/>
        <v>102406.249999872</v>
      </c>
      <c r="F7341" s="84">
        <f t="shared" ca="1" si="339"/>
        <v>-4.8930546883400004E-3</v>
      </c>
      <c r="G7341" s="119">
        <f>IF(FilterType="FIR",  PRE_CALC!A7289*Fdata, IF(F_default=1,G7340+(4*Fnotch-0)/8192,G7340+(F_stop-F_start)/8192) )</f>
        <v>227687.5</v>
      </c>
      <c r="H7341" s="120">
        <f ca="1">IF(FilterType="FIR", OFFSET(PRE_CALC!B7289,0,DEC_RATE), C7341)</f>
        <v>-118.98069885300001</v>
      </c>
    </row>
    <row r="7342" spans="2:8" x14ac:dyDescent="0.2">
      <c r="B7342" s="45">
        <f>IF(FilterType="FIR", IF(Extend_fmod, PRE_CALC!I7290*Fm, PRE_CALC!A7290*Fdata), IF(F_default=1,B7341+(4*Fnotch-0)/8192,B7341+(F_stop-F_start)/8192) )</f>
        <v>227718.750000128</v>
      </c>
      <c r="C7342" s="39">
        <f t="shared" si="340"/>
        <v>-4.2444062742980062</v>
      </c>
      <c r="D7342" s="84">
        <f ca="1">IF(FilterType="FIR", IF(Extend_fmod=1,OFFSET(PRE_CALC!J7290,0,DEC_RATE), OFFSET(PRE_CALC!B7290,0,DEC_RATE)), C7342)</f>
        <v>-119.129780741</v>
      </c>
      <c r="E7342" s="84">
        <f t="shared" ca="1" si="341"/>
        <v>102406.249999872</v>
      </c>
      <c r="F7342" s="84">
        <f t="shared" ca="1" si="339"/>
        <v>-4.8930546883400004E-3</v>
      </c>
      <c r="G7342" s="119">
        <f>IF(FilterType="FIR",  PRE_CALC!A7290*Fdata, IF(F_default=1,G7341+(4*Fnotch-0)/8192,G7341+(F_stop-F_start)/8192) )</f>
        <v>227718.750000128</v>
      </c>
      <c r="H7342" s="120">
        <f ca="1">IF(FilterType="FIR", OFFSET(PRE_CALC!B7290,0,DEC_RATE), C7342)</f>
        <v>-119.129780741</v>
      </c>
    </row>
    <row r="7343" spans="2:8" x14ac:dyDescent="0.2">
      <c r="B7343" s="45">
        <f>IF(FilterType="FIR", IF(Extend_fmod, PRE_CALC!I7291*Fm, PRE_CALC!A7291*Fdata), IF(F_default=1,B7342+(4*Fnotch-0)/8192,B7342+(F_stop-F_start)/8192) )</f>
        <v>227750</v>
      </c>
      <c r="C7343" s="39">
        <f t="shared" si="340"/>
        <v>-4.2455914543809818</v>
      </c>
      <c r="D7343" s="84">
        <f ca="1">IF(FilterType="FIR", IF(Extend_fmod=1,OFFSET(PRE_CALC!J7291,0,DEC_RATE), OFFSET(PRE_CALC!B7291,0,DEC_RATE)), C7343)</f>
        <v>-119.285964999</v>
      </c>
      <c r="E7343" s="84">
        <f t="shared" ca="1" si="341"/>
        <v>102406.249999872</v>
      </c>
      <c r="F7343" s="84">
        <f t="shared" ca="1" si="339"/>
        <v>-4.8930546883400004E-3</v>
      </c>
      <c r="G7343" s="119">
        <f>IF(FilterType="FIR",  PRE_CALC!A7291*Fdata, IF(F_default=1,G7342+(4*Fnotch-0)/8192,G7342+(F_stop-F_start)/8192) )</f>
        <v>227750</v>
      </c>
      <c r="H7343" s="120">
        <f ca="1">IF(FilterType="FIR", OFFSET(PRE_CALC!B7291,0,DEC_RATE), C7343)</f>
        <v>-119.285964999</v>
      </c>
    </row>
    <row r="7344" spans="2:8" x14ac:dyDescent="0.2">
      <c r="B7344" s="45">
        <f>IF(FilterType="FIR", IF(Extend_fmod, PRE_CALC!I7292*Fm, PRE_CALC!A7292*Fdata), IF(F_default=1,B7343+(4*Fnotch-0)/8192,B7343+(F_stop-F_start)/8192) )</f>
        <v>227781.249999872</v>
      </c>
      <c r="C7344" s="39">
        <f t="shared" si="340"/>
        <v>-4.2467768085308837</v>
      </c>
      <c r="D7344" s="84">
        <f ca="1">IF(FilterType="FIR", IF(Extend_fmod=1,OFFSET(PRE_CALC!J7292,0,DEC_RATE), OFFSET(PRE_CALC!B7292,0,DEC_RATE)), C7344)</f>
        <v>-119.449517703</v>
      </c>
      <c r="E7344" s="84">
        <f t="shared" ca="1" si="341"/>
        <v>102406.249999872</v>
      </c>
      <c r="F7344" s="84">
        <f t="shared" ca="1" si="339"/>
        <v>-4.8930546883400004E-3</v>
      </c>
      <c r="G7344" s="119">
        <f>IF(FilterType="FIR",  PRE_CALC!A7292*Fdata, IF(F_default=1,G7343+(4*Fnotch-0)/8192,G7343+(F_stop-F_start)/8192) )</f>
        <v>227781.249999872</v>
      </c>
      <c r="H7344" s="120">
        <f ca="1">IF(FilterType="FIR", OFFSET(PRE_CALC!B7292,0,DEC_RATE), C7344)</f>
        <v>-119.449517703</v>
      </c>
    </row>
    <row r="7345" spans="2:8" x14ac:dyDescent="0.2">
      <c r="B7345" s="45">
        <f>IF(FilterType="FIR", IF(Extend_fmod, PRE_CALC!I7293*Fm, PRE_CALC!A7293*Fdata), IF(F_default=1,B7344+(4*Fnotch-0)/8192,B7344+(F_stop-F_start)/8192) )</f>
        <v>227812.5</v>
      </c>
      <c r="C7345" s="39">
        <f t="shared" si="340"/>
        <v>-4.2479623367624599</v>
      </c>
      <c r="D7345" s="84">
        <f ca="1">IF(FilterType="FIR", IF(Extend_fmod=1,OFFSET(PRE_CALC!J7293,0,DEC_RATE), OFFSET(PRE_CALC!B7293,0,DEC_RATE)), C7345)</f>
        <v>-119.620728077</v>
      </c>
      <c r="E7345" s="84">
        <f t="shared" ca="1" si="341"/>
        <v>102406.249999872</v>
      </c>
      <c r="F7345" s="84">
        <f t="shared" ca="1" si="339"/>
        <v>-4.8930546883400004E-3</v>
      </c>
      <c r="G7345" s="119">
        <f>IF(FilterType="FIR",  PRE_CALC!A7293*Fdata, IF(F_default=1,G7344+(4*Fnotch-0)/8192,G7344+(F_stop-F_start)/8192) )</f>
        <v>227812.5</v>
      </c>
      <c r="H7345" s="120">
        <f ca="1">IF(FilterType="FIR", OFFSET(PRE_CALC!B7293,0,DEC_RATE), C7345)</f>
        <v>-119.620728077</v>
      </c>
    </row>
    <row r="7346" spans="2:8" x14ac:dyDescent="0.2">
      <c r="B7346" s="45">
        <f>IF(FilterType="FIR", IF(Extend_fmod, PRE_CALC!I7294*Fm, PRE_CALC!A7294*Fdata), IF(F_default=1,B7345+(4*Fnotch-0)/8192,B7345+(F_stop-F_start)/8192) )</f>
        <v>227843.750000128</v>
      </c>
      <c r="C7346" s="39">
        <f t="shared" si="340"/>
        <v>-4.2491480390709881</v>
      </c>
      <c r="D7346" s="84">
        <f ca="1">IF(FilterType="FIR", IF(Extend_fmod=1,OFFSET(PRE_CALC!J7294,0,DEC_RATE), OFFSET(PRE_CALC!B7294,0,DEC_RATE)), C7346)</f>
        <v>-119.79991093700001</v>
      </c>
      <c r="E7346" s="84">
        <f t="shared" ca="1" si="341"/>
        <v>102406.249999872</v>
      </c>
      <c r="F7346" s="84">
        <f t="shared" ca="1" si="339"/>
        <v>-4.8930546883400004E-3</v>
      </c>
      <c r="G7346" s="119">
        <f>IF(FilterType="FIR",  PRE_CALC!A7294*Fdata, IF(F_default=1,G7345+(4*Fnotch-0)/8192,G7345+(F_stop-F_start)/8192) )</f>
        <v>227843.750000128</v>
      </c>
      <c r="H7346" s="120">
        <f ca="1">IF(FilterType="FIR", OFFSET(PRE_CALC!B7294,0,DEC_RATE), C7346)</f>
        <v>-119.79991093700001</v>
      </c>
    </row>
    <row r="7347" spans="2:8" x14ac:dyDescent="0.2">
      <c r="B7347" s="45">
        <f>IF(FilterType="FIR", IF(Extend_fmod, PRE_CALC!I7295*Fm, PRE_CALC!A7295*Fdata), IF(F_default=1,B7346+(4*Fnotch-0)/8192,B7346+(F_stop-F_start)/8192) )</f>
        <v>227875</v>
      </c>
      <c r="C7347" s="39">
        <f t="shared" si="340"/>
        <v>-4.2503339154517912</v>
      </c>
      <c r="D7347" s="84">
        <f ca="1">IF(FilterType="FIR", IF(Extend_fmod=1,OFFSET(PRE_CALC!J7295,0,DEC_RATE), OFFSET(PRE_CALC!B7295,0,DEC_RATE)), C7347)</f>
        <v>-119.987409501</v>
      </c>
      <c r="E7347" s="84">
        <f t="shared" ca="1" si="341"/>
        <v>102406.249999872</v>
      </c>
      <c r="F7347" s="84">
        <f t="shared" ca="1" si="339"/>
        <v>-4.8930546883400004E-3</v>
      </c>
      <c r="G7347" s="119">
        <f>IF(FilterType="FIR",  PRE_CALC!A7295*Fdata, IF(F_default=1,G7346+(4*Fnotch-0)/8192,G7346+(F_stop-F_start)/8192) )</f>
        <v>227875</v>
      </c>
      <c r="H7347" s="120">
        <f ca="1">IF(FilterType="FIR", OFFSET(PRE_CALC!B7295,0,DEC_RATE), C7347)</f>
        <v>-119.987409501</v>
      </c>
    </row>
    <row r="7348" spans="2:8" x14ac:dyDescent="0.2">
      <c r="B7348" s="45">
        <f>IF(FilterType="FIR", IF(Extend_fmod, PRE_CALC!I7296*Fm, PRE_CALC!A7296*Fdata), IF(F_default=1,B7347+(4*Fnotch-0)/8192,B7347+(F_stop-F_start)/8192) )</f>
        <v>227906.249999872</v>
      </c>
      <c r="C7348" s="39">
        <f t="shared" si="340"/>
        <v>-4.2515199659195977</v>
      </c>
      <c r="D7348" s="84">
        <f ca="1">IF(FilterType="FIR", IF(Extend_fmod=1,OFFSET(PRE_CALC!J7296,0,DEC_RATE), OFFSET(PRE_CALC!B7296,0,DEC_RATE)), C7348)</f>
        <v>-120.183598598</v>
      </c>
      <c r="E7348" s="84">
        <f t="shared" ca="1" si="341"/>
        <v>102406.249999872</v>
      </c>
      <c r="F7348" s="84">
        <f t="shared" ca="1" si="339"/>
        <v>-4.8930546883400004E-3</v>
      </c>
      <c r="G7348" s="119">
        <f>IF(FilterType="FIR",  PRE_CALC!A7296*Fdata, IF(F_default=1,G7347+(4*Fnotch-0)/8192,G7347+(F_stop-F_start)/8192) )</f>
        <v>227906.249999872</v>
      </c>
      <c r="H7348" s="120">
        <f ca="1">IF(FilterType="FIR", OFFSET(PRE_CALC!B7296,0,DEC_RATE), C7348)</f>
        <v>-120.183598598</v>
      </c>
    </row>
    <row r="7349" spans="2:8" x14ac:dyDescent="0.2">
      <c r="B7349" s="45">
        <f>IF(FilterType="FIR", IF(Extend_fmod, PRE_CALC!I7297*Fm, PRE_CALC!A7297*Fdata), IF(F_default=1,B7348+(4*Fnotch-0)/8192,B7348+(F_stop-F_start)/8192) )</f>
        <v>227937.5</v>
      </c>
      <c r="C7349" s="39">
        <f t="shared" si="340"/>
        <v>-4.2527061904891292</v>
      </c>
      <c r="D7349" s="84">
        <f ca="1">IF(FilterType="FIR", IF(Extend_fmod=1,OFFSET(PRE_CALC!J7297,0,DEC_RATE), OFFSET(PRE_CALC!B7297,0,DEC_RATE)), C7349)</f>
        <v>-120.388888366</v>
      </c>
      <c r="E7349" s="84">
        <f t="shared" ca="1" si="341"/>
        <v>102406.249999872</v>
      </c>
      <c r="F7349" s="84">
        <f t="shared" ca="1" si="339"/>
        <v>-4.8930546883400004E-3</v>
      </c>
      <c r="G7349" s="119">
        <f>IF(FilterType="FIR",  PRE_CALC!A7297*Fdata, IF(F_default=1,G7348+(4*Fnotch-0)/8192,G7348+(F_stop-F_start)/8192) )</f>
        <v>227937.5</v>
      </c>
      <c r="H7349" s="120">
        <f ca="1">IF(FilterType="FIR", OFFSET(PRE_CALC!B7297,0,DEC_RATE), C7349)</f>
        <v>-120.388888366</v>
      </c>
    </row>
    <row r="7350" spans="2:8" x14ac:dyDescent="0.2">
      <c r="B7350" s="45">
        <f>IF(FilterType="FIR", IF(Extend_fmod, PRE_CALC!I7298*Fm, PRE_CALC!A7298*Fdata), IF(F_default=1,B7349+(4*Fnotch-0)/8192,B7349+(F_stop-F_start)/8192) )</f>
        <v>227968.750000128</v>
      </c>
      <c r="C7350" s="39">
        <f t="shared" si="340"/>
        <v>-4.2538925891557007</v>
      </c>
      <c r="D7350" s="84">
        <f ca="1">IF(FilterType="FIR", IF(Extend_fmod=1,OFFSET(PRE_CALC!J7298,0,DEC_RATE), OFFSET(PRE_CALC!B7298,0,DEC_RATE)), C7350)</f>
        <v>-120.60372852</v>
      </c>
      <c r="E7350" s="84">
        <f t="shared" ca="1" si="341"/>
        <v>102406.249999872</v>
      </c>
      <c r="F7350" s="84">
        <f t="shared" ca="1" si="339"/>
        <v>-4.8930546883400004E-3</v>
      </c>
      <c r="G7350" s="119">
        <f>IF(FilterType="FIR",  PRE_CALC!A7298*Fdata, IF(F_default=1,G7349+(4*Fnotch-0)/8192,G7349+(F_stop-F_start)/8192) )</f>
        <v>227968.750000128</v>
      </c>
      <c r="H7350" s="120">
        <f ca="1">IF(FilterType="FIR", OFFSET(PRE_CALC!B7298,0,DEC_RATE), C7350)</f>
        <v>-120.60372852</v>
      </c>
    </row>
    <row r="7351" spans="2:8" x14ac:dyDescent="0.2">
      <c r="B7351" s="45">
        <f>IF(FilterType="FIR", IF(Extend_fmod, PRE_CALC!I7299*Fm, PRE_CALC!A7299*Fdata), IF(F_default=1,B7350+(4*Fnotch-0)/8192,B7350+(F_stop-F_start)/8192) )</f>
        <v>228000</v>
      </c>
      <c r="C7351" s="39">
        <f t="shared" si="340"/>
        <v>-4.2550791619146198</v>
      </c>
      <c r="D7351" s="84">
        <f ca="1">IF(FilterType="FIR", IF(Extend_fmod=1,OFFSET(PRE_CALC!J7299,0,DEC_RATE), OFFSET(PRE_CALC!B7299,0,DEC_RATE)), C7351)</f>
        <v>-120.828613301</v>
      </c>
      <c r="E7351" s="84">
        <f t="shared" ca="1" si="341"/>
        <v>102406.249999872</v>
      </c>
      <c r="F7351" s="84">
        <f t="shared" ref="F7351:F7414" ca="1" si="342">IF(G7351&lt;=F_PB,H7351, OFFSET(H:H,MATCH(F_PB-0.0001,G:G),0,1))</f>
        <v>-4.8930546883400004E-3</v>
      </c>
      <c r="G7351" s="119">
        <f>IF(FilterType="FIR",  PRE_CALC!A7299*Fdata, IF(F_default=1,G7350+(4*Fnotch-0)/8192,G7350+(F_stop-F_start)/8192) )</f>
        <v>228000</v>
      </c>
      <c r="H7351" s="120">
        <f ca="1">IF(FilterType="FIR", OFFSET(PRE_CALC!B7299,0,DEC_RATE), C7351)</f>
        <v>-120.828613301</v>
      </c>
    </row>
    <row r="7352" spans="2:8" x14ac:dyDescent="0.2">
      <c r="B7352" s="45">
        <f>IF(FilterType="FIR", IF(Extend_fmod, PRE_CALC!I7300*Fm, PRE_CALC!A7300*Fdata), IF(F_default=1,B7351+(4*Fnotch-0)/8192,B7351+(F_stop-F_start)/8192) )</f>
        <v>228031.249999872</v>
      </c>
      <c r="C7352" s="39">
        <f t="shared" ref="C7352:C7415" si="343">MAX(20*LOG(ABS(   (1/s_dec*SIN(s_dec*$B7352/Fm*PI())/SIN($B7352/Fm*PI()))^(order-1) * (1/s_dec2*SIN(s_dec2*$B7352/Fm*PI())/SIN($B7352/Fm*PI()))  )), -160)</f>
        <v>-4.2562659087806107</v>
      </c>
      <c r="D7352" s="84">
        <f ca="1">IF(FilterType="FIR", IF(Extend_fmod=1,OFFSET(PRE_CALC!J7300,0,DEC_RATE), OFFSET(PRE_CALC!B7300,0,DEC_RATE)), C7352)</f>
        <v>-121.06408724000001</v>
      </c>
      <c r="E7352" s="84">
        <f t="shared" ref="E7352:E7415" ca="1" si="344">IF(G7352&lt;=F_PB,G7352, OFFSET(G:G,MATCH(F_PB-0.0001,G:G),0,1) )</f>
        <v>102406.249999872</v>
      </c>
      <c r="F7352" s="84">
        <f t="shared" ca="1" si="342"/>
        <v>-4.8930546883400004E-3</v>
      </c>
      <c r="G7352" s="119">
        <f>IF(FilterType="FIR",  PRE_CALC!A7300*Fdata, IF(F_default=1,G7351+(4*Fnotch-0)/8192,G7351+(F_stop-F_start)/8192) )</f>
        <v>228031.249999872</v>
      </c>
      <c r="H7352" s="120">
        <f ca="1">IF(FilterType="FIR", OFFSET(PRE_CALC!B7300,0,DEC_RATE), C7352)</f>
        <v>-121.06408724000001</v>
      </c>
    </row>
    <row r="7353" spans="2:8" x14ac:dyDescent="0.2">
      <c r="B7353" s="45">
        <f>IF(FilterType="FIR", IF(Extend_fmod, PRE_CALC!I7301*Fm, PRE_CALC!A7301*Fdata), IF(F_default=1,B7352+(4*Fnotch-0)/8192,B7352+(F_stop-F_start)/8192) )</f>
        <v>228062.5</v>
      </c>
      <c r="C7353" s="39">
        <f t="shared" si="343"/>
        <v>-4.2574528297684342</v>
      </c>
      <c r="D7353" s="84">
        <f ca="1">IF(FilterType="FIR", IF(Extend_fmod=1,OFFSET(PRE_CALC!J7301,0,DEC_RATE), OFFSET(PRE_CALC!B7301,0,DEC_RATE)), C7353)</f>
        <v>-121.310751903</v>
      </c>
      <c r="E7353" s="84">
        <f t="shared" ca="1" si="344"/>
        <v>102406.249999872</v>
      </c>
      <c r="F7353" s="84">
        <f t="shared" ca="1" si="342"/>
        <v>-4.8930546883400004E-3</v>
      </c>
      <c r="G7353" s="119">
        <f>IF(FilterType="FIR",  PRE_CALC!A7301*Fdata, IF(F_default=1,G7352+(4*Fnotch-0)/8192,G7352+(F_stop-F_start)/8192) )</f>
        <v>228062.5</v>
      </c>
      <c r="H7353" s="120">
        <f ca="1">IF(FilterType="FIR", OFFSET(PRE_CALC!B7301,0,DEC_RATE), C7353)</f>
        <v>-121.310751903</v>
      </c>
    </row>
    <row r="7354" spans="2:8" x14ac:dyDescent="0.2">
      <c r="B7354" s="45">
        <f>IF(FilterType="FIR", IF(Extend_fmod, PRE_CALC!I7302*Fm, PRE_CALC!A7302*Fdata), IF(F_default=1,B7353+(4*Fnotch-0)/8192,B7353+(F_stop-F_start)/8192) )</f>
        <v>228093.750000128</v>
      </c>
      <c r="C7354" s="39">
        <f t="shared" si="343"/>
        <v>-4.2586399248733926</v>
      </c>
      <c r="D7354" s="84">
        <f ca="1">IF(FilterType="FIR", IF(Extend_fmod=1,OFFSET(PRE_CALC!J7302,0,DEC_RATE), OFFSET(PRE_CALC!B7302,0,DEC_RATE)), C7354)</f>
        <v>-121.569273823</v>
      </c>
      <c r="E7354" s="84">
        <f t="shared" ca="1" si="344"/>
        <v>102406.249999872</v>
      </c>
      <c r="F7354" s="84">
        <f t="shared" ca="1" si="342"/>
        <v>-4.8930546883400004E-3</v>
      </c>
      <c r="G7354" s="119">
        <f>IF(FilterType="FIR",  PRE_CALC!A7302*Fdata, IF(F_default=1,G7353+(4*Fnotch-0)/8192,G7353+(F_stop-F_start)/8192) )</f>
        <v>228093.750000128</v>
      </c>
      <c r="H7354" s="120">
        <f ca="1">IF(FilterType="FIR", OFFSET(PRE_CALC!B7302,0,DEC_RATE), C7354)</f>
        <v>-121.569273823</v>
      </c>
    </row>
    <row r="7355" spans="2:8" x14ac:dyDescent="0.2">
      <c r="B7355" s="45">
        <f>IF(FilterType="FIR", IF(Extend_fmod, PRE_CALC!I7303*Fm, PRE_CALC!A7303*Fdata), IF(F_default=1,B7354+(4*Fnotch-0)/8192,B7354+(F_stop-F_start)/8192) )</f>
        <v>228125</v>
      </c>
      <c r="C7355" s="39">
        <f t="shared" si="343"/>
        <v>-4.259827194090775</v>
      </c>
      <c r="D7355" s="84">
        <f ca="1">IF(FilterType="FIR", IF(Extend_fmod=1,OFFSET(PRE_CALC!J7303,0,DEC_RATE), OFFSET(PRE_CALC!B7303,0,DEC_RATE)), C7355)</f>
        <v>-121.840393875</v>
      </c>
      <c r="E7355" s="84">
        <f t="shared" ca="1" si="344"/>
        <v>102406.249999872</v>
      </c>
      <c r="F7355" s="84">
        <f t="shared" ca="1" si="342"/>
        <v>-4.8930546883400004E-3</v>
      </c>
      <c r="G7355" s="119">
        <f>IF(FilterType="FIR",  PRE_CALC!A7303*Fdata, IF(F_default=1,G7354+(4*Fnotch-0)/8192,G7354+(F_stop-F_start)/8192) )</f>
        <v>228125</v>
      </c>
      <c r="H7355" s="120">
        <f ca="1">IF(FilterType="FIR", OFFSET(PRE_CALC!B7303,0,DEC_RATE), C7355)</f>
        <v>-121.840393875</v>
      </c>
    </row>
    <row r="7356" spans="2:8" x14ac:dyDescent="0.2">
      <c r="B7356" s="45">
        <f>IF(FilterType="FIR", IF(Extend_fmod, PRE_CALC!I7304*Fm, PRE_CALC!A7304*Fdata), IF(F_default=1,B7355+(4*Fnotch-0)/8192,B7355+(F_stop-F_start)/8192) )</f>
        <v>228156.249999872</v>
      </c>
      <c r="C7356" s="39">
        <f t="shared" si="343"/>
        <v>-4.261014637435327</v>
      </c>
      <c r="D7356" s="84">
        <f ca="1">IF(FilterType="FIR", IF(Extend_fmod=1,OFFSET(PRE_CALC!J7304,0,DEC_RATE), OFFSET(PRE_CALC!B7304,0,DEC_RATE)), C7356)</f>
        <v>-122.12493843</v>
      </c>
      <c r="E7356" s="84">
        <f t="shared" ca="1" si="344"/>
        <v>102406.249999872</v>
      </c>
      <c r="F7356" s="84">
        <f t="shared" ca="1" si="342"/>
        <v>-4.8930546883400004E-3</v>
      </c>
      <c r="G7356" s="119">
        <f>IF(FilterType="FIR",  PRE_CALC!A7304*Fdata, IF(F_default=1,G7355+(4*Fnotch-0)/8192,G7355+(F_stop-F_start)/8192) )</f>
        <v>228156.249999872</v>
      </c>
      <c r="H7356" s="120">
        <f ca="1">IF(FilterType="FIR", OFFSET(PRE_CALC!B7304,0,DEC_RATE), C7356)</f>
        <v>-122.12493843</v>
      </c>
    </row>
    <row r="7357" spans="2:8" x14ac:dyDescent="0.2">
      <c r="B7357" s="45">
        <f>IF(FilterType="FIR", IF(Extend_fmod, PRE_CALC!I7305*Fm, PRE_CALC!A7305*Fdata), IF(F_default=1,B7356+(4*Fnotch-0)/8192,B7356+(F_stop-F_start)/8192) )</f>
        <v>228187.5</v>
      </c>
      <c r="C7357" s="39">
        <f t="shared" si="343"/>
        <v>-4.2622022549218324</v>
      </c>
      <c r="D7357" s="84">
        <f ca="1">IF(FilterType="FIR", IF(Extend_fmod=1,OFFSET(PRE_CALC!J7305,0,DEC_RATE), OFFSET(PRE_CALC!B7305,0,DEC_RATE)), C7357)</f>
        <v>-122.42383269</v>
      </c>
      <c r="E7357" s="84">
        <f t="shared" ca="1" si="344"/>
        <v>102406.249999872</v>
      </c>
      <c r="F7357" s="84">
        <f t="shared" ca="1" si="342"/>
        <v>-4.8930546883400004E-3</v>
      </c>
      <c r="G7357" s="119">
        <f>IF(FilterType="FIR",  PRE_CALC!A7305*Fdata, IF(F_default=1,G7356+(4*Fnotch-0)/8192,G7356+(F_stop-F_start)/8192) )</f>
        <v>228187.5</v>
      </c>
      <c r="H7357" s="120">
        <f ca="1">IF(FilterType="FIR", OFFSET(PRE_CALC!B7305,0,DEC_RATE), C7357)</f>
        <v>-122.42383269</v>
      </c>
    </row>
    <row r="7358" spans="2:8" x14ac:dyDescent="0.2">
      <c r="B7358" s="45">
        <f>IF(FilterType="FIR", IF(Extend_fmod, PRE_CALC!I7306*Fm, PRE_CALC!A7306*Fdata), IF(F_default=1,B7357+(4*Fnotch-0)/8192,B7357+(F_stop-F_start)/8192) )</f>
        <v>228218.750000128</v>
      </c>
      <c r="C7358" s="39">
        <f t="shared" si="343"/>
        <v>-4.2633900465455588</v>
      </c>
      <c r="D7358" s="84">
        <f ca="1">IF(FilterType="FIR", IF(Extend_fmod=1,OFFSET(PRE_CALC!J7306,0,DEC_RATE), OFFSET(PRE_CALC!B7306,0,DEC_RATE)), C7358)</f>
        <v>-122.73811676</v>
      </c>
      <c r="E7358" s="84">
        <f t="shared" ca="1" si="344"/>
        <v>102406.249999872</v>
      </c>
      <c r="F7358" s="84">
        <f t="shared" ca="1" si="342"/>
        <v>-4.8930546883400004E-3</v>
      </c>
      <c r="G7358" s="119">
        <f>IF(FilterType="FIR",  PRE_CALC!A7306*Fdata, IF(F_default=1,G7357+(4*Fnotch-0)/8192,G7357+(F_stop-F_start)/8192) )</f>
        <v>228218.750000128</v>
      </c>
      <c r="H7358" s="120">
        <f ca="1">IF(FilterType="FIR", OFFSET(PRE_CALC!B7306,0,DEC_RATE), C7358)</f>
        <v>-122.73811676</v>
      </c>
    </row>
    <row r="7359" spans="2:8" x14ac:dyDescent="0.2">
      <c r="B7359" s="45">
        <f>IF(FilterType="FIR", IF(Extend_fmod, PRE_CALC!I7307*Fm, PRE_CALC!A7307*Fdata), IF(F_default=1,B7358+(4*Fnotch-0)/8192,B7358+(F_stop-F_start)/8192) )</f>
        <v>228250</v>
      </c>
      <c r="C7359" s="39">
        <f t="shared" si="343"/>
        <v>-4.264578012301814</v>
      </c>
      <c r="D7359" s="84">
        <f ca="1">IF(FilterType="FIR", IF(Extend_fmod=1,OFFSET(PRE_CALC!J7307,0,DEC_RATE), OFFSET(PRE_CALC!B7307,0,DEC_RATE)), C7359)</f>
        <v>-123.068965134</v>
      </c>
      <c r="E7359" s="84">
        <f t="shared" ca="1" si="344"/>
        <v>102406.249999872</v>
      </c>
      <c r="F7359" s="84">
        <f t="shared" ca="1" si="342"/>
        <v>-4.8930546883400004E-3</v>
      </c>
      <c r="G7359" s="119">
        <f>IF(FilterType="FIR",  PRE_CALC!A7307*Fdata, IF(F_default=1,G7358+(4*Fnotch-0)/8192,G7358+(F_stop-F_start)/8192) )</f>
        <v>228250</v>
      </c>
      <c r="H7359" s="120">
        <f ca="1">IF(FilterType="FIR", OFFSET(PRE_CALC!B7307,0,DEC_RATE), C7359)</f>
        <v>-123.068965134</v>
      </c>
    </row>
    <row r="7360" spans="2:8" x14ac:dyDescent="0.2">
      <c r="B7360" s="45">
        <f>IF(FilterType="FIR", IF(Extend_fmod, PRE_CALC!I7308*Fm, PRE_CALC!A7308*Fdata), IF(F_default=1,B7359+(4*Fnotch-0)/8192,B7359+(F_stop-F_start)/8192) )</f>
        <v>228281.249999872</v>
      </c>
      <c r="C7360" s="39">
        <f t="shared" si="343"/>
        <v>-4.2657661522053605</v>
      </c>
      <c r="D7360" s="84">
        <f ca="1">IF(FilterType="FIR", IF(Extend_fmod=1,OFFSET(PRE_CALC!J7308,0,DEC_RATE), OFFSET(PRE_CALC!B7308,0,DEC_RATE)), C7360)</f>
        <v>-123.417710524</v>
      </c>
      <c r="E7360" s="84">
        <f t="shared" ca="1" si="344"/>
        <v>102406.249999872</v>
      </c>
      <c r="F7360" s="84">
        <f t="shared" ca="1" si="342"/>
        <v>-4.8930546883400004E-3</v>
      </c>
      <c r="G7360" s="119">
        <f>IF(FilterType="FIR",  PRE_CALC!A7308*Fdata, IF(F_default=1,G7359+(4*Fnotch-0)/8192,G7359+(F_stop-F_start)/8192) )</f>
        <v>228281.249999872</v>
      </c>
      <c r="H7360" s="120">
        <f ca="1">IF(FilterType="FIR", OFFSET(PRE_CALC!B7308,0,DEC_RATE), C7360)</f>
        <v>-123.417710524</v>
      </c>
    </row>
    <row r="7361" spans="2:8" x14ac:dyDescent="0.2">
      <c r="B7361" s="45">
        <f>IF(FilterType="FIR", IF(Extend_fmod, PRE_CALC!I7309*Fm, PRE_CALC!A7309*Fdata), IF(F_default=1,B7360+(4*Fnotch-0)/8192,B7360+(F_stop-F_start)/8192) )</f>
        <v>228312.5</v>
      </c>
      <c r="C7361" s="39">
        <f t="shared" si="343"/>
        <v>-4.2669544662709598</v>
      </c>
      <c r="D7361" s="84">
        <f ca="1">IF(FilterType="FIR", IF(Extend_fmod=1,OFFSET(PRE_CALC!J7309,0,DEC_RATE), OFFSET(PRE_CALC!B7309,0,DEC_RATE)), C7361)</f>
        <v>-123.785873236</v>
      </c>
      <c r="E7361" s="84">
        <f t="shared" ca="1" si="344"/>
        <v>102406.249999872</v>
      </c>
      <c r="F7361" s="84">
        <f t="shared" ca="1" si="342"/>
        <v>-4.8930546883400004E-3</v>
      </c>
      <c r="G7361" s="119">
        <f>IF(FilterType="FIR",  PRE_CALC!A7309*Fdata, IF(F_default=1,G7360+(4*Fnotch-0)/8192,G7360+(F_stop-F_start)/8192) )</f>
        <v>228312.5</v>
      </c>
      <c r="H7361" s="120">
        <f ca="1">IF(FilterType="FIR", OFFSET(PRE_CALC!B7309,0,DEC_RATE), C7361)</f>
        <v>-123.785873236</v>
      </c>
    </row>
    <row r="7362" spans="2:8" x14ac:dyDescent="0.2">
      <c r="B7362" s="45">
        <f>IF(FilterType="FIR", IF(Extend_fmod, PRE_CALC!I7310*Fm, PRE_CALC!A7310*Fdata), IF(F_default=1,B7361+(4*Fnotch-0)/8192,B7361+(F_stop-F_start)/8192) )</f>
        <v>228343.750000128</v>
      </c>
      <c r="C7362" s="39">
        <f t="shared" si="343"/>
        <v>-4.2681429544939133</v>
      </c>
      <c r="D7362" s="84">
        <f ca="1">IF(FilterType="FIR", IF(Extend_fmod=1,OFFSET(PRE_CALC!J7310,0,DEC_RATE), OFFSET(PRE_CALC!B7310,0,DEC_RATE)), C7362)</f>
        <v>-124.175197715</v>
      </c>
      <c r="E7362" s="84">
        <f t="shared" ca="1" si="344"/>
        <v>102406.249999872</v>
      </c>
      <c r="F7362" s="84">
        <f t="shared" ca="1" si="342"/>
        <v>-4.8930546883400004E-3</v>
      </c>
      <c r="G7362" s="119">
        <f>IF(FilterType="FIR",  PRE_CALC!A7310*Fdata, IF(F_default=1,G7361+(4*Fnotch-0)/8192,G7361+(F_stop-F_start)/8192) )</f>
        <v>228343.750000128</v>
      </c>
      <c r="H7362" s="120">
        <f ca="1">IF(FilterType="FIR", OFFSET(PRE_CALC!B7310,0,DEC_RATE), C7362)</f>
        <v>-124.175197715</v>
      </c>
    </row>
    <row r="7363" spans="2:8" x14ac:dyDescent="0.2">
      <c r="B7363" s="45">
        <f>IF(FilterType="FIR", IF(Extend_fmod, PRE_CALC!I7311*Fm, PRE_CALC!A7311*Fdata), IF(F_default=1,B7362+(4*Fnotch-0)/8192,B7362+(F_stop-F_start)/8192) )</f>
        <v>228375</v>
      </c>
      <c r="C7363" s="39">
        <f t="shared" si="343"/>
        <v>-4.2693316168695086</v>
      </c>
      <c r="D7363" s="84">
        <f ca="1">IF(FilterType="FIR", IF(Extend_fmod=1,OFFSET(PRE_CALC!J7311,0,DEC_RATE), OFFSET(PRE_CALC!B7311,0,DEC_RATE)), C7363)</f>
        <v>-124.58769847400001</v>
      </c>
      <c r="E7363" s="84">
        <f t="shared" ca="1" si="344"/>
        <v>102406.249999872</v>
      </c>
      <c r="F7363" s="84">
        <f t="shared" ca="1" si="342"/>
        <v>-4.8930546883400004E-3</v>
      </c>
      <c r="G7363" s="119">
        <f>IF(FilterType="FIR",  PRE_CALC!A7311*Fdata, IF(F_default=1,G7362+(4*Fnotch-0)/8192,G7362+(F_stop-F_start)/8192) )</f>
        <v>228375</v>
      </c>
      <c r="H7363" s="120">
        <f ca="1">IF(FilterType="FIR", OFFSET(PRE_CALC!B7311,0,DEC_RATE), C7363)</f>
        <v>-124.58769847400001</v>
      </c>
    </row>
    <row r="7364" spans="2:8" x14ac:dyDescent="0.2">
      <c r="B7364" s="45">
        <f>IF(FilterType="FIR", IF(Extend_fmod, PRE_CALC!I7312*Fm, PRE_CALC!A7312*Fdata), IF(F_default=1,B7363+(4*Fnotch-0)/8192,B7363+(F_stop-F_start)/8192) )</f>
        <v>228406.249999872</v>
      </c>
      <c r="C7364" s="39">
        <f t="shared" si="343"/>
        <v>-4.2705204534125309</v>
      </c>
      <c r="D7364" s="84">
        <f ca="1">IF(FilterType="FIR", IF(Extend_fmod=1,OFFSET(PRE_CALC!J7312,0,DEC_RATE), OFFSET(PRE_CALC!B7312,0,DEC_RATE)), C7364)</f>
        <v>-125.02571845600001</v>
      </c>
      <c r="E7364" s="84">
        <f t="shared" ca="1" si="344"/>
        <v>102406.249999872</v>
      </c>
      <c r="F7364" s="84">
        <f t="shared" ca="1" si="342"/>
        <v>-4.8930546883400004E-3</v>
      </c>
      <c r="G7364" s="119">
        <f>IF(FilterType="FIR",  PRE_CALC!A7312*Fdata, IF(F_default=1,G7363+(4*Fnotch-0)/8192,G7363+(F_stop-F_start)/8192) )</f>
        <v>228406.249999872</v>
      </c>
      <c r="H7364" s="120">
        <f ca="1">IF(FilterType="FIR", OFFSET(PRE_CALC!B7312,0,DEC_RATE), C7364)</f>
        <v>-125.02571845600001</v>
      </c>
    </row>
    <row r="7365" spans="2:8" x14ac:dyDescent="0.2">
      <c r="B7365" s="45">
        <f>IF(FilterType="FIR", IF(Extend_fmod, PRE_CALC!I7313*Fm, PRE_CALC!A7313*Fdata), IF(F_default=1,B7364+(4*Fnotch-0)/8192,B7364+(F_stop-F_start)/8192) )</f>
        <v>228437.5</v>
      </c>
      <c r="C7365" s="39">
        <f t="shared" si="343"/>
        <v>-4.2717094641377225</v>
      </c>
      <c r="D7365" s="84">
        <f ca="1">IF(FilterType="FIR", IF(Extend_fmod=1,OFFSET(PRE_CALC!J7313,0,DEC_RATE), OFFSET(PRE_CALC!B7313,0,DEC_RATE)), C7365)</f>
        <v>-125.492004083</v>
      </c>
      <c r="E7365" s="84">
        <f t="shared" ca="1" si="344"/>
        <v>102406.249999872</v>
      </c>
      <c r="F7365" s="84">
        <f t="shared" ca="1" si="342"/>
        <v>-4.8930546883400004E-3</v>
      </c>
      <c r="G7365" s="119">
        <f>IF(FilterType="FIR",  PRE_CALC!A7313*Fdata, IF(F_default=1,G7364+(4*Fnotch-0)/8192,G7364+(F_stop-F_start)/8192) )</f>
        <v>228437.5</v>
      </c>
      <c r="H7365" s="120">
        <f ca="1">IF(FilterType="FIR", OFFSET(PRE_CALC!B7313,0,DEC_RATE), C7365)</f>
        <v>-125.492004083</v>
      </c>
    </row>
    <row r="7366" spans="2:8" x14ac:dyDescent="0.2">
      <c r="B7366" s="45">
        <f>IF(FilterType="FIR", IF(Extend_fmod, PRE_CALC!I7314*Fm, PRE_CALC!A7314*Fdata), IF(F_default=1,B7365+(4*Fnotch-0)/8192,B7365+(F_stop-F_start)/8192) )</f>
        <v>228468.750000128</v>
      </c>
      <c r="C7366" s="39">
        <f t="shared" si="343"/>
        <v>-4.2728986490404077</v>
      </c>
      <c r="D7366" s="84">
        <f ca="1">IF(FilterType="FIR", IF(Extend_fmod=1,OFFSET(PRE_CALC!J7314,0,DEC_RATE), OFFSET(PRE_CALC!B7314,0,DEC_RATE)), C7366)</f>
        <v>-125.989803088</v>
      </c>
      <c r="E7366" s="84">
        <f t="shared" ca="1" si="344"/>
        <v>102406.249999872</v>
      </c>
      <c r="F7366" s="84">
        <f t="shared" ca="1" si="342"/>
        <v>-4.8930546883400004E-3</v>
      </c>
      <c r="G7366" s="119">
        <f>IF(FilterType="FIR",  PRE_CALC!A7314*Fdata, IF(F_default=1,G7365+(4*Fnotch-0)/8192,G7365+(F_stop-F_start)/8192) )</f>
        <v>228468.750000128</v>
      </c>
      <c r="H7366" s="120">
        <f ca="1">IF(FilterType="FIR", OFFSET(PRE_CALC!B7314,0,DEC_RATE), C7366)</f>
        <v>-125.989803088</v>
      </c>
    </row>
    <row r="7367" spans="2:8" x14ac:dyDescent="0.2">
      <c r="B7367" s="45">
        <f>IF(FilterType="FIR", IF(Extend_fmod, PRE_CALC!I7315*Fm, PRE_CALC!A7315*Fdata), IF(F_default=1,B7366+(4*Fnotch-0)/8192,B7366+(F_stop-F_start)/8192) )</f>
        <v>228500</v>
      </c>
      <c r="C7367" s="39">
        <f t="shared" si="343"/>
        <v>-4.274088008115883</v>
      </c>
      <c r="D7367" s="84">
        <f ca="1">IF(FilterType="FIR", IF(Extend_fmod=1,OFFSET(PRE_CALC!J7315,0,DEC_RATE), OFFSET(PRE_CALC!B7315,0,DEC_RATE)), C7367)</f>
        <v>-126.52299394000001</v>
      </c>
      <c r="E7367" s="84">
        <f t="shared" ca="1" si="344"/>
        <v>102406.249999872</v>
      </c>
      <c r="F7367" s="84">
        <f t="shared" ca="1" si="342"/>
        <v>-4.8930546883400004E-3</v>
      </c>
      <c r="G7367" s="119">
        <f>IF(FilterType="FIR",  PRE_CALC!A7315*Fdata, IF(F_default=1,G7366+(4*Fnotch-0)/8192,G7366+(F_stop-F_start)/8192) )</f>
        <v>228500</v>
      </c>
      <c r="H7367" s="120">
        <f ca="1">IF(FilterType="FIR", OFFSET(PRE_CALC!B7315,0,DEC_RATE), C7367)</f>
        <v>-126.52299394000001</v>
      </c>
    </row>
    <row r="7368" spans="2:8" x14ac:dyDescent="0.2">
      <c r="B7368" s="45">
        <f>IF(FilterType="FIR", IF(Extend_fmod, PRE_CALC!I7316*Fm, PRE_CALC!A7316*Fdata), IF(F_default=1,B7367+(4*Fnotch-0)/8192,B7367+(F_stop-F_start)/8192) )</f>
        <v>228531.249999872</v>
      </c>
      <c r="C7368" s="39">
        <f t="shared" si="343"/>
        <v>-4.275277541378907</v>
      </c>
      <c r="D7368" s="84">
        <f ca="1">IF(FilterType="FIR", IF(Extend_fmod=1,OFFSET(PRE_CALC!J7316,0,DEC_RATE), OFFSET(PRE_CALC!B7316,0,DEC_RATE)), C7368)</f>
        <v>-127.09625999799999</v>
      </c>
      <c r="E7368" s="84">
        <f t="shared" ca="1" si="344"/>
        <v>102406.249999872</v>
      </c>
      <c r="F7368" s="84">
        <f t="shared" ca="1" si="342"/>
        <v>-4.8930546883400004E-3</v>
      </c>
      <c r="G7368" s="119">
        <f>IF(FilterType="FIR",  PRE_CALC!A7316*Fdata, IF(F_default=1,G7367+(4*Fnotch-0)/8192,G7367+(F_stop-F_start)/8192) )</f>
        <v>228531.249999872</v>
      </c>
      <c r="H7368" s="120">
        <f ca="1">IF(FilterType="FIR", OFFSET(PRE_CALC!B7316,0,DEC_RATE), C7368)</f>
        <v>-127.09625999799999</v>
      </c>
    </row>
    <row r="7369" spans="2:8" x14ac:dyDescent="0.2">
      <c r="B7369" s="45">
        <f>IF(FilterType="FIR", IF(Extend_fmod, PRE_CALC!I7317*Fm, PRE_CALC!A7317*Fdata), IF(F_default=1,B7368+(4*Fnotch-0)/8192,B7368+(F_stop-F_start)/8192) )</f>
        <v>228562.5</v>
      </c>
      <c r="C7369" s="39">
        <f t="shared" si="343"/>
        <v>-4.2764672488442663</v>
      </c>
      <c r="D7369" s="84">
        <f ca="1">IF(FilterType="FIR", IF(Extend_fmod=1,OFFSET(PRE_CALC!J7317,0,DEC_RATE), OFFSET(PRE_CALC!B7317,0,DEC_RATE)), C7369)</f>
        <v>-127.715328267</v>
      </c>
      <c r="E7369" s="84">
        <f t="shared" ca="1" si="344"/>
        <v>102406.249999872</v>
      </c>
      <c r="F7369" s="84">
        <f t="shared" ca="1" si="342"/>
        <v>-4.8930546883400004E-3</v>
      </c>
      <c r="G7369" s="119">
        <f>IF(FilterType="FIR",  PRE_CALC!A7317*Fdata, IF(F_default=1,G7368+(4*Fnotch-0)/8192,G7368+(F_stop-F_start)/8192) )</f>
        <v>228562.5</v>
      </c>
      <c r="H7369" s="120">
        <f ca="1">IF(FilterType="FIR", OFFSET(PRE_CALC!B7317,0,DEC_RATE), C7369)</f>
        <v>-127.715328267</v>
      </c>
    </row>
    <row r="7370" spans="2:8" x14ac:dyDescent="0.2">
      <c r="B7370" s="45">
        <f>IF(FilterType="FIR", IF(Extend_fmod, PRE_CALC!I7318*Fm, PRE_CALC!A7318*Fdata), IF(F_default=1,B7369+(4*Fnotch-0)/8192,B7369+(F_stop-F_start)/8192) )</f>
        <v>228593.750000128</v>
      </c>
      <c r="C7370" s="39">
        <f t="shared" si="343"/>
        <v>-4.2776571305072597</v>
      </c>
      <c r="D7370" s="84">
        <f ca="1">IF(FilterType="FIR", IF(Extend_fmod=1,OFFSET(PRE_CALC!J7318,0,DEC_RATE), OFFSET(PRE_CALC!B7318,0,DEC_RATE)), C7370)</f>
        <v>-128.38730389700001</v>
      </c>
      <c r="E7370" s="84">
        <f t="shared" ca="1" si="344"/>
        <v>102406.249999872</v>
      </c>
      <c r="F7370" s="84">
        <f t="shared" ca="1" si="342"/>
        <v>-4.8930546883400004E-3</v>
      </c>
      <c r="G7370" s="119">
        <f>IF(FilterType="FIR",  PRE_CALC!A7318*Fdata, IF(F_default=1,G7369+(4*Fnotch-0)/8192,G7369+(F_stop-F_start)/8192) )</f>
        <v>228593.750000128</v>
      </c>
      <c r="H7370" s="120">
        <f ca="1">IF(FilterType="FIR", OFFSET(PRE_CALC!B7318,0,DEC_RATE), C7370)</f>
        <v>-128.38730389700001</v>
      </c>
    </row>
    <row r="7371" spans="2:8" x14ac:dyDescent="0.2">
      <c r="B7371" s="45">
        <f>IF(FilterType="FIR", IF(Extend_fmod, PRE_CALC!I7319*Fm, PRE_CALC!A7319*Fdata), IF(F_default=1,B7370+(4*Fnotch-0)/8192,B7370+(F_stop-F_start)/8192) )</f>
        <v>228625</v>
      </c>
      <c r="C7371" s="39">
        <f t="shared" si="343"/>
        <v>-4.2788471863631745</v>
      </c>
      <c r="D7371" s="84">
        <f ca="1">IF(FilterType="FIR", IF(Extend_fmod=1,OFFSET(PRE_CALC!J7319,0,DEC_RATE), OFFSET(PRE_CALC!B7319,0,DEC_RATE)), C7371)</f>
        <v>-129.12115048800001</v>
      </c>
      <c r="E7371" s="84">
        <f t="shared" ca="1" si="344"/>
        <v>102406.249999872</v>
      </c>
      <c r="F7371" s="84">
        <f t="shared" ca="1" si="342"/>
        <v>-4.8930546883400004E-3</v>
      </c>
      <c r="G7371" s="119">
        <f>IF(FilterType="FIR",  PRE_CALC!A7319*Fdata, IF(F_default=1,G7370+(4*Fnotch-0)/8192,G7370+(F_stop-F_start)/8192) )</f>
        <v>228625</v>
      </c>
      <c r="H7371" s="120">
        <f ca="1">IF(FilterType="FIR", OFFSET(PRE_CALC!B7319,0,DEC_RATE), C7371)</f>
        <v>-129.12115048800001</v>
      </c>
    </row>
    <row r="7372" spans="2:8" x14ac:dyDescent="0.2">
      <c r="B7372" s="45">
        <f>IF(FilterType="FIR", IF(Extend_fmod, PRE_CALC!I7320*Fm, PRE_CALC!A7320*Fdata), IF(F_default=1,B7371+(4*Fnotch-0)/8192,B7371+(F_stop-F_start)/8192) )</f>
        <v>228656.249999872</v>
      </c>
      <c r="C7372" s="39">
        <f t="shared" si="343"/>
        <v>-4.2800374164268051</v>
      </c>
      <c r="D7372" s="84">
        <f ca="1">IF(FilterType="FIR", IF(Extend_fmod=1,OFFSET(PRE_CALC!J7320,0,DEC_RATE), OFFSET(PRE_CALC!B7320,0,DEC_RATE)), C7372)</f>
        <v>-129.92839986600001</v>
      </c>
      <c r="E7372" s="84">
        <f t="shared" ca="1" si="344"/>
        <v>102406.249999872</v>
      </c>
      <c r="F7372" s="84">
        <f t="shared" ca="1" si="342"/>
        <v>-4.8930546883400004E-3</v>
      </c>
      <c r="G7372" s="119">
        <f>IF(FilterType="FIR",  PRE_CALC!A7320*Fdata, IF(F_default=1,G7371+(4*Fnotch-0)/8192,G7371+(F_stop-F_start)/8192) )</f>
        <v>228656.249999872</v>
      </c>
      <c r="H7372" s="120">
        <f ca="1">IF(FilterType="FIR", OFFSET(PRE_CALC!B7320,0,DEC_RATE), C7372)</f>
        <v>-129.92839986600001</v>
      </c>
    </row>
    <row r="7373" spans="2:8" x14ac:dyDescent="0.2">
      <c r="B7373" s="45">
        <f>IF(FilterType="FIR", IF(Extend_fmod, PRE_CALC!I7321*Fm, PRE_CALC!A7321*Fdata), IF(F_default=1,B7372+(4*Fnotch-0)/8192,B7372+(F_stop-F_start)/8192) )</f>
        <v>228687.5</v>
      </c>
      <c r="C7373" s="39">
        <f t="shared" si="343"/>
        <v>-4.2812278207129424</v>
      </c>
      <c r="D7373" s="84">
        <f ca="1">IF(FilterType="FIR", IF(Extend_fmod=1,OFFSET(PRE_CALC!J7321,0,DEC_RATE), OFFSET(PRE_CALC!B7321,0,DEC_RATE)), C7373)</f>
        <v>-130.82423686499999</v>
      </c>
      <c r="E7373" s="84">
        <f t="shared" ca="1" si="344"/>
        <v>102406.249999872</v>
      </c>
      <c r="F7373" s="84">
        <f t="shared" ca="1" si="342"/>
        <v>-4.8930546883400004E-3</v>
      </c>
      <c r="G7373" s="119">
        <f>IF(FilterType="FIR",  PRE_CALC!A7321*Fdata, IF(F_default=1,G7372+(4*Fnotch-0)/8192,G7372+(F_stop-F_start)/8192) )</f>
        <v>228687.5</v>
      </c>
      <c r="H7373" s="120">
        <f ca="1">IF(FilterType="FIR", OFFSET(PRE_CALC!B7321,0,DEC_RATE), C7373)</f>
        <v>-130.82423686499999</v>
      </c>
    </row>
    <row r="7374" spans="2:8" x14ac:dyDescent="0.2">
      <c r="B7374" s="45">
        <f>IF(FilterType="FIR", IF(Extend_fmod, PRE_CALC!I7322*Fm, PRE_CALC!A7322*Fdata), IF(F_default=1,B7373+(4*Fnotch-0)/8192,B7373+(F_stop-F_start)/8192) )</f>
        <v>228718.750000128</v>
      </c>
      <c r="C7374" s="39">
        <f t="shared" si="343"/>
        <v>-4.2824183992168665</v>
      </c>
      <c r="D7374" s="84">
        <f ca="1">IF(FilterType="FIR", IF(Extend_fmod=1,OFFSET(PRE_CALC!J7322,0,DEC_RATE), OFFSET(PRE_CALC!B7322,0,DEC_RATE)), C7374)</f>
        <v>-131.82922531099999</v>
      </c>
      <c r="E7374" s="84">
        <f t="shared" ca="1" si="344"/>
        <v>102406.249999872</v>
      </c>
      <c r="F7374" s="84">
        <f t="shared" ca="1" si="342"/>
        <v>-4.8930546883400004E-3</v>
      </c>
      <c r="G7374" s="119">
        <f>IF(FilterType="FIR",  PRE_CALC!A7322*Fdata, IF(F_default=1,G7373+(4*Fnotch-0)/8192,G7373+(F_stop-F_start)/8192) )</f>
        <v>228718.750000128</v>
      </c>
      <c r="H7374" s="120">
        <f ca="1">IF(FilterType="FIR", OFFSET(PRE_CALC!B7322,0,DEC_RATE), C7374)</f>
        <v>-131.82922531099999</v>
      </c>
    </row>
    <row r="7375" spans="2:8" x14ac:dyDescent="0.2">
      <c r="B7375" s="45">
        <f>IF(FilterType="FIR", IF(Extend_fmod, PRE_CALC!I7323*Fm, PRE_CALC!A7323*Fdata), IF(F_default=1,B7374+(4*Fnotch-0)/8192,B7374+(F_stop-F_start)/8192) )</f>
        <v>228750</v>
      </c>
      <c r="C7375" s="39">
        <f t="shared" si="343"/>
        <v>-4.2836091519338693</v>
      </c>
      <c r="D7375" s="84">
        <f ca="1">IF(FilterType="FIR", IF(Extend_fmod=1,OFFSET(PRE_CALC!J7323,0,DEC_RATE), OFFSET(PRE_CALC!B7323,0,DEC_RATE)), C7375)</f>
        <v>-132.97219172300001</v>
      </c>
      <c r="E7375" s="84">
        <f t="shared" ca="1" si="344"/>
        <v>102406.249999872</v>
      </c>
      <c r="F7375" s="84">
        <f t="shared" ca="1" si="342"/>
        <v>-4.8930546883400004E-3</v>
      </c>
      <c r="G7375" s="119">
        <f>IF(FilterType="FIR",  PRE_CALC!A7323*Fdata, IF(F_default=1,G7374+(4*Fnotch-0)/8192,G7374+(F_stop-F_start)/8192) )</f>
        <v>228750</v>
      </c>
      <c r="H7375" s="120">
        <f ca="1">IF(FilterType="FIR", OFFSET(PRE_CALC!B7323,0,DEC_RATE), C7375)</f>
        <v>-132.97219172300001</v>
      </c>
    </row>
    <row r="7376" spans="2:8" x14ac:dyDescent="0.2">
      <c r="B7376" s="45">
        <f>IF(FilterType="FIR", IF(Extend_fmod, PRE_CALC!I7324*Fm, PRE_CALC!A7324*Fdata), IF(F_default=1,B7375+(4*Fnotch-0)/8192,B7375+(F_stop-F_start)/8192) )</f>
        <v>228781.249999872</v>
      </c>
      <c r="C7376" s="39">
        <f t="shared" si="343"/>
        <v>-4.2848000788787557</v>
      </c>
      <c r="D7376" s="84">
        <f ca="1">IF(FilterType="FIR", IF(Extend_fmod=1,OFFSET(PRE_CALC!J7324,0,DEC_RATE), OFFSET(PRE_CALC!B7324,0,DEC_RATE)), C7376)</f>
        <v>-134.29534508399999</v>
      </c>
      <c r="E7376" s="84">
        <f t="shared" ca="1" si="344"/>
        <v>102406.249999872</v>
      </c>
      <c r="F7376" s="84">
        <f t="shared" ca="1" si="342"/>
        <v>-4.8930546883400004E-3</v>
      </c>
      <c r="G7376" s="119">
        <f>IF(FilterType="FIR",  PRE_CALC!A7324*Fdata, IF(F_default=1,G7375+(4*Fnotch-0)/8192,G7375+(F_stop-F_start)/8192) )</f>
        <v>228781.249999872</v>
      </c>
      <c r="H7376" s="120">
        <f ca="1">IF(FilterType="FIR", OFFSET(PRE_CALC!B7324,0,DEC_RATE), C7376)</f>
        <v>-134.29534508399999</v>
      </c>
    </row>
    <row r="7377" spans="2:8" x14ac:dyDescent="0.2">
      <c r="B7377" s="45">
        <f>IF(FilterType="FIR", IF(Extend_fmod, PRE_CALC!I7325*Fm, PRE_CALC!A7325*Fdata), IF(F_default=1,B7376+(4*Fnotch-0)/8192,B7376+(F_stop-F_start)/8192) )</f>
        <v>228812.5</v>
      </c>
      <c r="C7377" s="39">
        <f t="shared" si="343"/>
        <v>-4.2859911800663344</v>
      </c>
      <c r="D7377" s="84">
        <f ca="1">IF(FilterType="FIR", IF(Extend_fmod=1,OFFSET(PRE_CALC!J7325,0,DEC_RATE), OFFSET(PRE_CALC!B7325,0,DEC_RATE)), C7377)</f>
        <v>-135.864101941</v>
      </c>
      <c r="E7377" s="84">
        <f t="shared" ca="1" si="344"/>
        <v>102406.249999872</v>
      </c>
      <c r="F7377" s="84">
        <f t="shared" ca="1" si="342"/>
        <v>-4.8930546883400004E-3</v>
      </c>
      <c r="G7377" s="119">
        <f>IF(FilterType="FIR",  PRE_CALC!A7325*Fdata, IF(F_default=1,G7376+(4*Fnotch-0)/8192,G7376+(F_stop-F_start)/8192) )</f>
        <v>228812.5</v>
      </c>
      <c r="H7377" s="120">
        <f ca="1">IF(FilterType="FIR", OFFSET(PRE_CALC!B7325,0,DEC_RATE), C7377)</f>
        <v>-135.864101941</v>
      </c>
    </row>
    <row r="7378" spans="2:8" x14ac:dyDescent="0.2">
      <c r="B7378" s="45">
        <f>IF(FilterType="FIR", IF(Extend_fmod, PRE_CALC!I7326*Fm, PRE_CALC!A7326*Fdata), IF(F_default=1,B7377+(4*Fnotch-0)/8192,B7377+(F_stop-F_start)/8192) )</f>
        <v>228843.750000128</v>
      </c>
      <c r="C7378" s="39">
        <f t="shared" si="343"/>
        <v>-4.287182455491882</v>
      </c>
      <c r="D7378" s="84">
        <f ca="1">IF(FilterType="FIR", IF(Extend_fmod=1,OFFSET(PRE_CALC!J7326,0,DEC_RATE), OFFSET(PRE_CALC!B7326,0,DEC_RATE)), C7378)</f>
        <v>-137.788000713</v>
      </c>
      <c r="E7378" s="84">
        <f t="shared" ca="1" si="344"/>
        <v>102406.249999872</v>
      </c>
      <c r="F7378" s="84">
        <f t="shared" ca="1" si="342"/>
        <v>-4.8930546883400004E-3</v>
      </c>
      <c r="G7378" s="119">
        <f>IF(FilterType="FIR",  PRE_CALC!A7326*Fdata, IF(F_default=1,G7377+(4*Fnotch-0)/8192,G7377+(F_stop-F_start)/8192) )</f>
        <v>228843.750000128</v>
      </c>
      <c r="H7378" s="120">
        <f ca="1">IF(FilterType="FIR", OFFSET(PRE_CALC!B7326,0,DEC_RATE), C7378)</f>
        <v>-137.788000713</v>
      </c>
    </row>
    <row r="7379" spans="2:8" x14ac:dyDescent="0.2">
      <c r="B7379" s="45">
        <f>IF(FilterType="FIR", IF(Extend_fmod, PRE_CALC!I7327*Fm, PRE_CALC!A7327*Fdata), IF(F_default=1,B7378+(4*Fnotch-0)/8192,B7378+(F_stop-F_start)/8192) )</f>
        <v>228875</v>
      </c>
      <c r="C7379" s="39">
        <f t="shared" si="343"/>
        <v>-4.2883739051506966</v>
      </c>
      <c r="D7379" s="84">
        <f ca="1">IF(FilterType="FIR", IF(Extend_fmod=1,OFFSET(PRE_CALC!J7327,0,DEC_RATE), OFFSET(PRE_CALC!B7327,0,DEC_RATE)), C7379)</f>
        <v>-140.272233718</v>
      </c>
      <c r="E7379" s="84">
        <f t="shared" ca="1" si="344"/>
        <v>102406.249999872</v>
      </c>
      <c r="F7379" s="84">
        <f t="shared" ca="1" si="342"/>
        <v>-4.8930546883400004E-3</v>
      </c>
      <c r="G7379" s="119">
        <f>IF(FilterType="FIR",  PRE_CALC!A7327*Fdata, IF(F_default=1,G7378+(4*Fnotch-0)/8192,G7378+(F_stop-F_start)/8192) )</f>
        <v>228875</v>
      </c>
      <c r="H7379" s="120">
        <f ca="1">IF(FilterType="FIR", OFFSET(PRE_CALC!B7327,0,DEC_RATE), C7379)</f>
        <v>-140.272233718</v>
      </c>
    </row>
    <row r="7380" spans="2:8" x14ac:dyDescent="0.2">
      <c r="B7380" s="45">
        <f>IF(FilterType="FIR", IF(Extend_fmod, PRE_CALC!I7328*Fm, PRE_CALC!A7328*Fdata), IF(F_default=1,B7379+(4*Fnotch-0)/8192,B7379+(F_stop-F_start)/8192) )</f>
        <v>228906.249999872</v>
      </c>
      <c r="C7380" s="39">
        <f t="shared" si="343"/>
        <v>-4.2895655290575627</v>
      </c>
      <c r="D7380" s="84">
        <f ca="1">IF(FilterType="FIR", IF(Extend_fmod=1,OFFSET(PRE_CALC!J7328,0,DEC_RATE), OFFSET(PRE_CALC!B7328,0,DEC_RATE)), C7380)</f>
        <v>-143.776864461</v>
      </c>
      <c r="E7380" s="84">
        <f t="shared" ca="1" si="344"/>
        <v>102406.249999872</v>
      </c>
      <c r="F7380" s="84">
        <f t="shared" ca="1" si="342"/>
        <v>-4.8930546883400004E-3</v>
      </c>
      <c r="G7380" s="119">
        <f>IF(FilterType="FIR",  PRE_CALC!A7328*Fdata, IF(F_default=1,G7379+(4*Fnotch-0)/8192,G7379+(F_stop-F_start)/8192) )</f>
        <v>228906.249999872</v>
      </c>
      <c r="H7380" s="120">
        <f ca="1">IF(FilterType="FIR", OFFSET(PRE_CALC!B7328,0,DEC_RATE), C7380)</f>
        <v>-143.776864461</v>
      </c>
    </row>
    <row r="7381" spans="2:8" x14ac:dyDescent="0.2">
      <c r="B7381" s="45">
        <f>IF(FilterType="FIR", IF(Extend_fmod, PRE_CALC!I7329*Fm, PRE_CALC!A7329*Fdata), IF(F_default=1,B7380+(4*Fnotch-0)/8192,B7380+(F_stop-F_start)/8192) )</f>
        <v>228937.5</v>
      </c>
      <c r="C7381" s="39">
        <f t="shared" si="343"/>
        <v>-4.2907573272273156</v>
      </c>
      <c r="D7381" s="84">
        <f ca="1">IF(FilterType="FIR", IF(Extend_fmod=1,OFFSET(PRE_CALC!J7329,0,DEC_RATE), OFFSET(PRE_CALC!B7329,0,DEC_RATE)), C7381)</f>
        <v>-149.765591785</v>
      </c>
      <c r="E7381" s="84">
        <f t="shared" ca="1" si="344"/>
        <v>102406.249999872</v>
      </c>
      <c r="F7381" s="84">
        <f t="shared" ca="1" si="342"/>
        <v>-4.8930546883400004E-3</v>
      </c>
      <c r="G7381" s="119">
        <f>IF(FilterType="FIR",  PRE_CALC!A7329*Fdata, IF(F_default=1,G7380+(4*Fnotch-0)/8192,G7380+(F_stop-F_start)/8192) )</f>
        <v>228937.5</v>
      </c>
      <c r="H7381" s="120">
        <f ca="1">IF(FilterType="FIR", OFFSET(PRE_CALC!B7329,0,DEC_RATE), C7381)</f>
        <v>-149.765591785</v>
      </c>
    </row>
    <row r="7382" spans="2:8" x14ac:dyDescent="0.2">
      <c r="B7382" s="45">
        <f>IF(FilterType="FIR", IF(Extend_fmod, PRE_CALC!I7330*Fm, PRE_CALC!A7330*Fdata), IF(F_default=1,B7381+(4*Fnotch-0)/8192,B7381+(F_stop-F_start)/8192) )</f>
        <v>228968.750000128</v>
      </c>
      <c r="C7382" s="39">
        <f t="shared" si="343"/>
        <v>-4.2919492996552151</v>
      </c>
      <c r="D7382" s="84">
        <f ca="1">IF(FilterType="FIR", IF(Extend_fmod=1,OFFSET(PRE_CALC!J7330,0,DEC_RATE), OFFSET(PRE_CALC!B7330,0,DEC_RATE)), C7382)</f>
        <v>-194.89179234299999</v>
      </c>
      <c r="E7382" s="84">
        <f t="shared" ca="1" si="344"/>
        <v>102406.249999872</v>
      </c>
      <c r="F7382" s="84">
        <f t="shared" ca="1" si="342"/>
        <v>-4.8930546883400004E-3</v>
      </c>
      <c r="G7382" s="119">
        <f>IF(FilterType="FIR",  PRE_CALC!A7330*Fdata, IF(F_default=1,G7381+(4*Fnotch-0)/8192,G7381+(F_stop-F_start)/8192) )</f>
        <v>228968.750000128</v>
      </c>
      <c r="H7382" s="120">
        <f ca="1">IF(FilterType="FIR", OFFSET(PRE_CALC!B7330,0,DEC_RATE), C7382)</f>
        <v>-194.89179234299999</v>
      </c>
    </row>
    <row r="7383" spans="2:8" x14ac:dyDescent="0.2">
      <c r="B7383" s="45">
        <f>IF(FilterType="FIR", IF(Extend_fmod, PRE_CALC!I7331*Fm, PRE_CALC!A7331*Fdata), IF(F_default=1,B7382+(4*Fnotch-0)/8192,B7382+(F_stop-F_start)/8192) )</f>
        <v>229000</v>
      </c>
      <c r="C7383" s="39">
        <f t="shared" si="343"/>
        <v>-4.2931414463365822</v>
      </c>
      <c r="D7383" s="84">
        <f ca="1">IF(FilterType="FIR", IF(Extend_fmod=1,OFFSET(PRE_CALC!J7331,0,DEC_RATE), OFFSET(PRE_CALC!B7331,0,DEC_RATE)), C7383)</f>
        <v>-149.850847034</v>
      </c>
      <c r="E7383" s="84">
        <f t="shared" ca="1" si="344"/>
        <v>102406.249999872</v>
      </c>
      <c r="F7383" s="84">
        <f t="shared" ca="1" si="342"/>
        <v>-4.8930546883400004E-3</v>
      </c>
      <c r="G7383" s="119">
        <f>IF(FilterType="FIR",  PRE_CALC!A7331*Fdata, IF(F_default=1,G7382+(4*Fnotch-0)/8192,G7382+(F_stop-F_start)/8192) )</f>
        <v>229000</v>
      </c>
      <c r="H7383" s="120">
        <f ca="1">IF(FilterType="FIR", OFFSET(PRE_CALC!B7331,0,DEC_RATE), C7383)</f>
        <v>-149.850847034</v>
      </c>
    </row>
    <row r="7384" spans="2:8" x14ac:dyDescent="0.2">
      <c r="B7384" s="45">
        <f>IF(FilterType="FIR", IF(Extend_fmod, PRE_CALC!I7332*Fm, PRE_CALC!A7332*Fdata), IF(F_default=1,B7383+(4*Fnotch-0)/8192,B7383+(F_stop-F_start)/8192) )</f>
        <v>229031.249999872</v>
      </c>
      <c r="C7384" s="39">
        <f t="shared" si="343"/>
        <v>-4.2943337672862096</v>
      </c>
      <c r="D7384" s="84">
        <f ca="1">IF(FilterType="FIR", IF(Extend_fmod=1,OFFSET(PRE_CALC!J7332,0,DEC_RATE), OFFSET(PRE_CALC!B7332,0,DEC_RATE)), C7384)</f>
        <v>-143.80225365199999</v>
      </c>
      <c r="E7384" s="84">
        <f t="shared" ca="1" si="344"/>
        <v>102406.249999872</v>
      </c>
      <c r="F7384" s="84">
        <f t="shared" ca="1" si="342"/>
        <v>-4.8930546883400004E-3</v>
      </c>
      <c r="G7384" s="119">
        <f>IF(FilterType="FIR",  PRE_CALC!A7332*Fdata, IF(F_default=1,G7383+(4*Fnotch-0)/8192,G7383+(F_stop-F_start)/8192) )</f>
        <v>229031.249999872</v>
      </c>
      <c r="H7384" s="120">
        <f ca="1">IF(FilterType="FIR", OFFSET(PRE_CALC!B7332,0,DEC_RATE), C7384)</f>
        <v>-143.80225365199999</v>
      </c>
    </row>
    <row r="7385" spans="2:8" x14ac:dyDescent="0.2">
      <c r="B7385" s="45">
        <f>IF(FilterType="FIR", IF(Extend_fmod, PRE_CALC!I7333*Fm, PRE_CALC!A7333*Fdata), IF(F_default=1,B7384+(4*Fnotch-0)/8192,B7384+(F_stop-F_start)/8192) )</f>
        <v>229062.5</v>
      </c>
      <c r="C7385" s="39">
        <f t="shared" si="343"/>
        <v>-4.2955262625189192</v>
      </c>
      <c r="D7385" s="84">
        <f ca="1">IF(FilterType="FIR", IF(Extend_fmod=1,OFFSET(PRE_CALC!J7333,0,DEC_RATE), OFFSET(PRE_CALC!B7333,0,DEC_RATE)), C7385)</f>
        <v>-140.26999941099999</v>
      </c>
      <c r="E7385" s="84">
        <f t="shared" ca="1" si="344"/>
        <v>102406.249999872</v>
      </c>
      <c r="F7385" s="84">
        <f t="shared" ca="1" si="342"/>
        <v>-4.8930546883400004E-3</v>
      </c>
      <c r="G7385" s="119">
        <f>IF(FilterType="FIR",  PRE_CALC!A7333*Fdata, IF(F_default=1,G7384+(4*Fnotch-0)/8192,G7384+(F_stop-F_start)/8192) )</f>
        <v>229062.5</v>
      </c>
      <c r="H7385" s="120">
        <f ca="1">IF(FilterType="FIR", OFFSET(PRE_CALC!B7333,0,DEC_RATE), C7385)</f>
        <v>-140.26999941099999</v>
      </c>
    </row>
    <row r="7386" spans="2:8" x14ac:dyDescent="0.2">
      <c r="B7386" s="45">
        <f>IF(FilterType="FIR", IF(Extend_fmod, PRE_CALC!I7334*Fm, PRE_CALC!A7334*Fdata), IF(F_default=1,B7385+(4*Fnotch-0)/8192,B7385+(F_stop-F_start)/8192) )</f>
        <v>229093.750000128</v>
      </c>
      <c r="C7386" s="39">
        <f t="shared" si="343"/>
        <v>-4.2967189320300054</v>
      </c>
      <c r="D7386" s="84">
        <f ca="1">IF(FilterType="FIR", IF(Extend_fmod=1,OFFSET(PRE_CALC!J7334,0,DEC_RATE), OFFSET(PRE_CALC!B7334,0,DEC_RATE)), C7386)</f>
        <v>-137.76619556</v>
      </c>
      <c r="E7386" s="84">
        <f t="shared" ca="1" si="344"/>
        <v>102406.249999872</v>
      </c>
      <c r="F7386" s="84">
        <f t="shared" ca="1" si="342"/>
        <v>-4.8930546883400004E-3</v>
      </c>
      <c r="G7386" s="119">
        <f>IF(FilterType="FIR",  PRE_CALC!A7334*Fdata, IF(F_default=1,G7385+(4*Fnotch-0)/8192,G7385+(F_stop-F_start)/8192) )</f>
        <v>229093.750000128</v>
      </c>
      <c r="H7386" s="120">
        <f ca="1">IF(FilterType="FIR", OFFSET(PRE_CALC!B7334,0,DEC_RATE), C7386)</f>
        <v>-137.76619556</v>
      </c>
    </row>
    <row r="7387" spans="2:8" x14ac:dyDescent="0.2">
      <c r="B7387" s="45">
        <f>IF(FilterType="FIR", IF(Extend_fmod, PRE_CALC!I7335*Fm, PRE_CALC!A7335*Fdata), IF(F_default=1,B7386+(4*Fnotch-0)/8192,B7386+(F_stop-F_start)/8192) )</f>
        <v>229125</v>
      </c>
      <c r="C7387" s="39">
        <f t="shared" si="343"/>
        <v>-4.2979117758147396</v>
      </c>
      <c r="D7387" s="84">
        <f ca="1">IF(FilterType="FIR", IF(Extend_fmod=1,OFFSET(PRE_CALC!J7335,0,DEC_RATE), OFFSET(PRE_CALC!B7335,0,DEC_RATE)), C7387)</f>
        <v>-135.82593816599999</v>
      </c>
      <c r="E7387" s="84">
        <f t="shared" ca="1" si="344"/>
        <v>102406.249999872</v>
      </c>
      <c r="F7387" s="84">
        <f t="shared" ca="1" si="342"/>
        <v>-4.8930546883400004E-3</v>
      </c>
      <c r="G7387" s="119">
        <f>IF(FilterType="FIR",  PRE_CALC!A7335*Fdata, IF(F_default=1,G7386+(4*Fnotch-0)/8192,G7386+(F_stop-F_start)/8192) )</f>
        <v>229125</v>
      </c>
      <c r="H7387" s="120">
        <f ca="1">IF(FilterType="FIR", OFFSET(PRE_CALC!B7335,0,DEC_RATE), C7387)</f>
        <v>-135.82593816599999</v>
      </c>
    </row>
    <row r="7388" spans="2:8" x14ac:dyDescent="0.2">
      <c r="B7388" s="45">
        <f>IF(FilterType="FIR", IF(Extend_fmod, PRE_CALC!I7336*Fm, PRE_CALC!A7336*Fdata), IF(F_default=1,B7387+(4*Fnotch-0)/8192,B7387+(F_stop-F_start)/8192) )</f>
        <v>229156.249999872</v>
      </c>
      <c r="C7388" s="39">
        <f t="shared" si="343"/>
        <v>-4.2991047938879499</v>
      </c>
      <c r="D7388" s="84">
        <f ca="1">IF(FilterType="FIR", IF(Extend_fmod=1,OFFSET(PRE_CALC!J7336,0,DEC_RATE), OFFSET(PRE_CALC!B7336,0,DEC_RATE)), C7388)</f>
        <v>-134.242419329</v>
      </c>
      <c r="E7388" s="84">
        <f t="shared" ca="1" si="344"/>
        <v>102406.249999872</v>
      </c>
      <c r="F7388" s="84">
        <f t="shared" ca="1" si="342"/>
        <v>-4.8930546883400004E-3</v>
      </c>
      <c r="G7388" s="119">
        <f>IF(FilterType="FIR",  PRE_CALC!A7336*Fdata, IF(F_default=1,G7387+(4*Fnotch-0)/8192,G7387+(F_stop-F_start)/8192) )</f>
        <v>229156.249999872</v>
      </c>
      <c r="H7388" s="120">
        <f ca="1">IF(FilterType="FIR", OFFSET(PRE_CALC!B7336,0,DEC_RATE), C7388)</f>
        <v>-134.242419329</v>
      </c>
    </row>
    <row r="7389" spans="2:8" x14ac:dyDescent="0.2">
      <c r="B7389" s="45">
        <f>IF(FilterType="FIR", IF(Extend_fmod, PRE_CALC!I7337*Fm, PRE_CALC!A7337*Fdata), IF(F_default=1,B7388+(4*Fnotch-0)/8192,B7388+(F_stop-F_start)/8192) )</f>
        <v>229187.5</v>
      </c>
      <c r="C7389" s="39">
        <f t="shared" si="343"/>
        <v>-4.300297986264467</v>
      </c>
      <c r="D7389" s="84">
        <f ca="1">IF(FilterType="FIR", IF(Extend_fmod=1,OFFSET(PRE_CALC!J7337,0,DEC_RATE), OFFSET(PRE_CALC!B7337,0,DEC_RATE)), C7389)</f>
        <v>-132.905406414</v>
      </c>
      <c r="E7389" s="84">
        <f t="shared" ca="1" si="344"/>
        <v>102406.249999872</v>
      </c>
      <c r="F7389" s="84">
        <f t="shared" ca="1" si="342"/>
        <v>-4.8930546883400004E-3</v>
      </c>
      <c r="G7389" s="119">
        <f>IF(FilterType="FIR",  PRE_CALC!A7337*Fdata, IF(F_default=1,G7388+(4*Fnotch-0)/8192,G7388+(F_stop-F_start)/8192) )</f>
        <v>229187.5</v>
      </c>
      <c r="H7389" s="120">
        <f ca="1">IF(FilterType="FIR", OFFSET(PRE_CALC!B7337,0,DEC_RATE), C7389)</f>
        <v>-132.905406414</v>
      </c>
    </row>
    <row r="7390" spans="2:8" x14ac:dyDescent="0.2">
      <c r="B7390" s="45">
        <f>IF(FilterType="FIR", IF(Extend_fmod, PRE_CALC!I7338*Fm, PRE_CALC!A7338*Fdata), IF(F_default=1,B7389+(4*Fnotch-0)/8192,B7389+(F_stop-F_start)/8192) )</f>
        <v>229218.750000128</v>
      </c>
      <c r="C7390" s="39">
        <f t="shared" si="343"/>
        <v>-4.301491352939582</v>
      </c>
      <c r="D7390" s="84">
        <f ca="1">IF(FilterType="FIR", IF(Extend_fmod=1,OFFSET(PRE_CALC!J7338,0,DEC_RATE), OFFSET(PRE_CALC!B7338,0,DEC_RATE)), C7390)</f>
        <v>-131.74913416199999</v>
      </c>
      <c r="E7390" s="84">
        <f t="shared" ca="1" si="344"/>
        <v>102406.249999872</v>
      </c>
      <c r="F7390" s="84">
        <f t="shared" ca="1" si="342"/>
        <v>-4.8930546883400004E-3</v>
      </c>
      <c r="G7390" s="119">
        <f>IF(FilterType="FIR",  PRE_CALC!A7338*Fdata, IF(F_default=1,G7389+(4*Fnotch-0)/8192,G7389+(F_stop-F_start)/8192) )</f>
        <v>229218.750000128</v>
      </c>
      <c r="H7390" s="120">
        <f ca="1">IF(FilterType="FIR", OFFSET(PRE_CALC!B7338,0,DEC_RATE), C7390)</f>
        <v>-131.74913416199999</v>
      </c>
    </row>
    <row r="7391" spans="2:8" x14ac:dyDescent="0.2">
      <c r="B7391" s="45">
        <f>IF(FilterType="FIR", IF(Extend_fmod, PRE_CALC!I7339*Fm, PRE_CALC!A7339*Fdata), IF(F_default=1,B7390+(4*Fnotch-0)/8192,B7390+(F_stop-F_start)/8192) )</f>
        <v>229250</v>
      </c>
      <c r="C7391" s="39">
        <f t="shared" si="343"/>
        <v>-4.3026848939085607</v>
      </c>
      <c r="D7391" s="84">
        <f ca="1">IF(FilterType="FIR", IF(Extend_fmod=1,OFFSET(PRE_CALC!J7339,0,DEC_RATE), OFFSET(PRE_CALC!B7339,0,DEC_RATE)), C7391)</f>
        <v>-130.73119841299999</v>
      </c>
      <c r="E7391" s="84">
        <f t="shared" ca="1" si="344"/>
        <v>102406.249999872</v>
      </c>
      <c r="F7391" s="84">
        <f t="shared" ca="1" si="342"/>
        <v>-4.8930546883400004E-3</v>
      </c>
      <c r="G7391" s="119">
        <f>IF(FilterType="FIR",  PRE_CALC!A7339*Fdata, IF(F_default=1,G7390+(4*Fnotch-0)/8192,G7390+(F_stop-F_start)/8192) )</f>
        <v>229250</v>
      </c>
      <c r="H7391" s="120">
        <f ca="1">IF(FilterType="FIR", OFFSET(PRE_CALC!B7339,0,DEC_RATE), C7391)</f>
        <v>-130.73119841299999</v>
      </c>
    </row>
    <row r="7392" spans="2:8" x14ac:dyDescent="0.2">
      <c r="B7392" s="45">
        <f>IF(FilterType="FIR", IF(Extend_fmod, PRE_CALC!I7340*Fm, PRE_CALC!A7340*Fdata), IF(F_default=1,B7391+(4*Fnotch-0)/8192,B7391+(F_stop-F_start)/8192) )</f>
        <v>229281.249999872</v>
      </c>
      <c r="C7392" s="39">
        <f t="shared" si="343"/>
        <v>-4.3038786091862544</v>
      </c>
      <c r="D7392" s="84">
        <f ca="1">IF(FilterType="FIR", IF(Extend_fmod=1,OFFSET(PRE_CALC!J7340,0,DEC_RATE), OFFSET(PRE_CALC!B7340,0,DEC_RATE)), C7392)</f>
        <v>-129.822654234</v>
      </c>
      <c r="E7392" s="84">
        <f t="shared" ca="1" si="344"/>
        <v>102406.249999872</v>
      </c>
      <c r="F7392" s="84">
        <f t="shared" ca="1" si="342"/>
        <v>-4.8930546883400004E-3</v>
      </c>
      <c r="G7392" s="119">
        <f>IF(FilterType="FIR",  PRE_CALC!A7340*Fdata, IF(F_default=1,G7391+(4*Fnotch-0)/8192,G7391+(F_stop-F_start)/8192) )</f>
        <v>229281.249999872</v>
      </c>
      <c r="H7392" s="120">
        <f ca="1">IF(FilterType="FIR", OFFSET(PRE_CALC!B7340,0,DEC_RATE), C7392)</f>
        <v>-129.822654234</v>
      </c>
    </row>
    <row r="7393" spans="2:8" x14ac:dyDescent="0.2">
      <c r="B7393" s="45">
        <f>IF(FilterType="FIR", IF(Extend_fmod, PRE_CALC!I7341*Fm, PRE_CALC!A7341*Fdata), IF(F_default=1,B7392+(4*Fnotch-0)/8192,B7392+(F_stop-F_start)/8192) )</f>
        <v>229312.5</v>
      </c>
      <c r="C7393" s="39">
        <f t="shared" si="343"/>
        <v>-4.3050724987874958</v>
      </c>
      <c r="D7393" s="84">
        <f ca="1">IF(FilterType="FIR", IF(Extend_fmod=1,OFFSET(PRE_CALC!J7341,0,DEC_RATE), OFFSET(PRE_CALC!B7341,0,DEC_RATE)), C7393)</f>
        <v>-129.00286123999999</v>
      </c>
      <c r="E7393" s="84">
        <f t="shared" ca="1" si="344"/>
        <v>102406.249999872</v>
      </c>
      <c r="F7393" s="84">
        <f t="shared" ca="1" si="342"/>
        <v>-4.8930546883400004E-3</v>
      </c>
      <c r="G7393" s="119">
        <f>IF(FilterType="FIR",  PRE_CALC!A7341*Fdata, IF(F_default=1,G7392+(4*Fnotch-0)/8192,G7392+(F_stop-F_start)/8192) )</f>
        <v>229312.5</v>
      </c>
      <c r="H7393" s="120">
        <f ca="1">IF(FilterType="FIR", OFFSET(PRE_CALC!B7341,0,DEC_RATE), C7393)</f>
        <v>-129.00286123999999</v>
      </c>
    </row>
    <row r="7394" spans="2:8" x14ac:dyDescent="0.2">
      <c r="B7394" s="45">
        <f>IF(FilterType="FIR", IF(Extend_fmod, PRE_CALC!I7342*Fm, PRE_CALC!A7342*Fdata), IF(F_default=1,B7393+(4*Fnotch-0)/8192,B7393+(F_stop-F_start)/8192) )</f>
        <v>229343.750000128</v>
      </c>
      <c r="C7394" s="39">
        <f t="shared" si="343"/>
        <v>-4.3062665627075605</v>
      </c>
      <c r="D7394" s="84">
        <f ca="1">IF(FilterType="FIR", IF(Extend_fmod=1,OFFSET(PRE_CALC!J7342,0,DEC_RATE), OFFSET(PRE_CALC!B7342,0,DEC_RATE)), C7394)</f>
        <v>-128.256582439</v>
      </c>
      <c r="E7394" s="84">
        <f t="shared" ca="1" si="344"/>
        <v>102406.249999872</v>
      </c>
      <c r="F7394" s="84">
        <f t="shared" ca="1" si="342"/>
        <v>-4.8930546883400004E-3</v>
      </c>
      <c r="G7394" s="119">
        <f>IF(FilterType="FIR",  PRE_CALC!A7342*Fdata, IF(F_default=1,G7393+(4*Fnotch-0)/8192,G7393+(F_stop-F_start)/8192) )</f>
        <v>229343.750000128</v>
      </c>
      <c r="H7394" s="120">
        <f ca="1">IF(FilterType="FIR", OFFSET(PRE_CALC!B7342,0,DEC_RATE), C7394)</f>
        <v>-128.256582439</v>
      </c>
    </row>
    <row r="7395" spans="2:8" x14ac:dyDescent="0.2">
      <c r="B7395" s="45">
        <f>IF(FilterType="FIR", IF(Extend_fmod, PRE_CALC!I7343*Fm, PRE_CALC!A7343*Fdata), IF(F_default=1,B7394+(4*Fnotch-0)/8192,B7394+(F_stop-F_start)/8192) )</f>
        <v>229375</v>
      </c>
      <c r="C7395" s="39">
        <f t="shared" si="343"/>
        <v>-4.3074608009417386</v>
      </c>
      <c r="D7395" s="84">
        <f ca="1">IF(FilterType="FIR", IF(Extend_fmod=1,OFFSET(PRE_CALC!J7343,0,DEC_RATE), OFFSET(PRE_CALC!B7343,0,DEC_RATE)), C7395)</f>
        <v>-127.572248853</v>
      </c>
      <c r="E7395" s="84">
        <f t="shared" ca="1" si="344"/>
        <v>102406.249999872</v>
      </c>
      <c r="F7395" s="84">
        <f t="shared" ca="1" si="342"/>
        <v>-4.8930546883400004E-3</v>
      </c>
      <c r="G7395" s="119">
        <f>IF(FilterType="FIR",  PRE_CALC!A7343*Fdata, IF(F_default=1,G7394+(4*Fnotch-0)/8192,G7394+(F_stop-F_start)/8192) )</f>
        <v>229375</v>
      </c>
      <c r="H7395" s="120">
        <f ca="1">IF(FilterType="FIR", OFFSET(PRE_CALC!B7343,0,DEC_RATE), C7395)</f>
        <v>-127.572248853</v>
      </c>
    </row>
    <row r="7396" spans="2:8" x14ac:dyDescent="0.2">
      <c r="B7396" s="45">
        <f>IF(FilterType="FIR", IF(Extend_fmod, PRE_CALC!I7344*Fm, PRE_CALC!A7344*Fdata), IF(F_default=1,B7395+(4*Fnotch-0)/8192,B7395+(F_stop-F_start)/8192) )</f>
        <v>229406.249999872</v>
      </c>
      <c r="C7396" s="39">
        <f t="shared" si="343"/>
        <v>-4.3086552135048555</v>
      </c>
      <c r="D7396" s="84">
        <f ca="1">IF(FilterType="FIR", IF(Extend_fmod=1,OFFSET(PRE_CALC!J7344,0,DEC_RATE), OFFSET(PRE_CALC!B7344,0,DEC_RATE)), C7396)</f>
        <v>-126.940869353</v>
      </c>
      <c r="E7396" s="84">
        <f t="shared" ca="1" si="344"/>
        <v>102406.249999872</v>
      </c>
      <c r="F7396" s="84">
        <f t="shared" ca="1" si="342"/>
        <v>-4.8930546883400004E-3</v>
      </c>
      <c r="G7396" s="119">
        <f>IF(FilterType="FIR",  PRE_CALC!A7344*Fdata, IF(F_default=1,G7395+(4*Fnotch-0)/8192,G7395+(F_stop-F_start)/8192) )</f>
        <v>229406.249999872</v>
      </c>
      <c r="H7396" s="120">
        <f ca="1">IF(FilterType="FIR", OFFSET(PRE_CALC!B7344,0,DEC_RATE), C7396)</f>
        <v>-126.940869353</v>
      </c>
    </row>
    <row r="7397" spans="2:8" x14ac:dyDescent="0.2">
      <c r="B7397" s="45">
        <f>IF(FilterType="FIR", IF(Extend_fmod, PRE_CALC!I7345*Fm, PRE_CALC!A7345*Fdata), IF(F_default=1,B7396+(4*Fnotch-0)/8192,B7396+(F_stop-F_start)/8192) )</f>
        <v>229437.5</v>
      </c>
      <c r="C7397" s="39">
        <f t="shared" si="343"/>
        <v>-4.3098498004117776</v>
      </c>
      <c r="D7397" s="84">
        <f ca="1">IF(FilterType="FIR", IF(Extend_fmod=1,OFFSET(PRE_CALC!J7345,0,DEC_RATE), OFFSET(PRE_CALC!B7345,0,DEC_RATE)), C7397)</f>
        <v>-126.35531767000001</v>
      </c>
      <c r="E7397" s="84">
        <f t="shared" ca="1" si="344"/>
        <v>102406.249999872</v>
      </c>
      <c r="F7397" s="84">
        <f t="shared" ca="1" si="342"/>
        <v>-4.8930546883400004E-3</v>
      </c>
      <c r="G7397" s="119">
        <f>IF(FilterType="FIR",  PRE_CALC!A7345*Fdata, IF(F_default=1,G7396+(4*Fnotch-0)/8192,G7396+(F_stop-F_start)/8192) )</f>
        <v>229437.5</v>
      </c>
      <c r="H7397" s="120">
        <f ca="1">IF(FilterType="FIR", OFFSET(PRE_CALC!B7345,0,DEC_RATE), C7397)</f>
        <v>-126.35531767000001</v>
      </c>
    </row>
    <row r="7398" spans="2:8" x14ac:dyDescent="0.2">
      <c r="B7398" s="45">
        <f>IF(FilterType="FIR", IF(Extend_fmod, PRE_CALC!I7346*Fm, PRE_CALC!A7346*Fdata), IF(F_default=1,B7397+(4*Fnotch-0)/8192,B7397+(F_stop-F_start)/8192) )</f>
        <v>229468.750000128</v>
      </c>
      <c r="C7398" s="39">
        <f t="shared" si="343"/>
        <v>-4.3110445616577699</v>
      </c>
      <c r="D7398" s="84">
        <f ca="1">IF(FilterType="FIR", IF(Extend_fmod=1,OFFSET(PRE_CALC!J7346,0,DEC_RATE), OFFSET(PRE_CALC!B7346,0,DEC_RATE)), C7398)</f>
        <v>-125.809850068</v>
      </c>
      <c r="E7398" s="84">
        <f t="shared" ca="1" si="344"/>
        <v>102406.249999872</v>
      </c>
      <c r="F7398" s="84">
        <f t="shared" ca="1" si="342"/>
        <v>-4.8930546883400004E-3</v>
      </c>
      <c r="G7398" s="119">
        <f>IF(FilterType="FIR",  PRE_CALC!A7346*Fdata, IF(F_default=1,G7397+(4*Fnotch-0)/8192,G7397+(F_stop-F_start)/8192) )</f>
        <v>229468.750000128</v>
      </c>
      <c r="H7398" s="120">
        <f ca="1">IF(FilterType="FIR", OFFSET(PRE_CALC!B7346,0,DEC_RATE), C7398)</f>
        <v>-125.809850068</v>
      </c>
    </row>
    <row r="7399" spans="2:8" x14ac:dyDescent="0.2">
      <c r="B7399" s="45">
        <f>IF(FilterType="FIR", IF(Extend_fmod, PRE_CALC!I7347*Fm, PRE_CALC!A7347*Fdata), IF(F_default=1,B7398+(4*Fnotch-0)/8192,B7398+(F_stop-F_start)/8192) )</f>
        <v>229500</v>
      </c>
      <c r="C7399" s="39">
        <f t="shared" si="343"/>
        <v>-4.3122394972381279</v>
      </c>
      <c r="D7399" s="84">
        <f ca="1">IF(FilterType="FIR", IF(Extend_fmod=1,OFFSET(PRE_CALC!J7347,0,DEC_RATE), OFFSET(PRE_CALC!B7347,0,DEC_RATE)), C7399)</f>
        <v>-125.299769539</v>
      </c>
      <c r="E7399" s="84">
        <f t="shared" ca="1" si="344"/>
        <v>102406.249999872</v>
      </c>
      <c r="F7399" s="84">
        <f t="shared" ca="1" si="342"/>
        <v>-4.8930546883400004E-3</v>
      </c>
      <c r="G7399" s="119">
        <f>IF(FilterType="FIR",  PRE_CALC!A7347*Fdata, IF(F_default=1,G7398+(4*Fnotch-0)/8192,G7398+(F_stop-F_start)/8192) )</f>
        <v>229500</v>
      </c>
      <c r="H7399" s="120">
        <f ca="1">IF(FilterType="FIR", OFFSET(PRE_CALC!B7347,0,DEC_RATE), C7399)</f>
        <v>-125.299769539</v>
      </c>
    </row>
    <row r="7400" spans="2:8" x14ac:dyDescent="0.2">
      <c r="B7400" s="45">
        <f>IF(FilterType="FIR", IF(Extend_fmod, PRE_CALC!I7348*Fm, PRE_CALC!A7348*Fdata), IF(F_default=1,B7399+(4*Fnotch-0)/8192,B7399+(F_stop-F_start)/8192) )</f>
        <v>229531.249999872</v>
      </c>
      <c r="C7400" s="39">
        <f t="shared" si="343"/>
        <v>-4.3134346071676868</v>
      </c>
      <c r="D7400" s="84">
        <f ca="1">IF(FilterType="FIR", IF(Extend_fmod=1,OFFSET(PRE_CALC!J7348,0,DEC_RATE), OFFSET(PRE_CALC!B7348,0,DEC_RATE)), C7400)</f>
        <v>-124.821186172</v>
      </c>
      <c r="E7400" s="84">
        <f t="shared" ca="1" si="344"/>
        <v>102406.249999872</v>
      </c>
      <c r="F7400" s="84">
        <f t="shared" ca="1" si="342"/>
        <v>-4.8930546883400004E-3</v>
      </c>
      <c r="G7400" s="119">
        <f>IF(FilterType="FIR",  PRE_CALC!A7348*Fdata, IF(F_default=1,G7399+(4*Fnotch-0)/8192,G7399+(F_stop-F_start)/8192) )</f>
        <v>229531.249999872</v>
      </c>
      <c r="H7400" s="120">
        <f ca="1">IF(FilterType="FIR", OFFSET(PRE_CALC!B7348,0,DEC_RATE), C7400)</f>
        <v>-124.821186172</v>
      </c>
    </row>
    <row r="7401" spans="2:8" x14ac:dyDescent="0.2">
      <c r="B7401" s="45">
        <f>IF(FilterType="FIR", IF(Extend_fmod, PRE_CALC!I7349*Fm, PRE_CALC!A7349*Fdata), IF(F_default=1,B7400+(4*Fnotch-0)/8192,B7400+(F_stop-F_start)/8192) )</f>
        <v>229562.5</v>
      </c>
      <c r="C7401" s="39">
        <f t="shared" si="343"/>
        <v>-4.3146298914613066</v>
      </c>
      <c r="D7401" s="84">
        <f ca="1">IF(FilterType="FIR", IF(Extend_fmod=1,OFFSET(PRE_CALC!J7349,0,DEC_RATE), OFFSET(PRE_CALC!B7349,0,DEC_RATE)), C7401)</f>
        <v>-124.37084240900001</v>
      </c>
      <c r="E7401" s="84">
        <f t="shared" ca="1" si="344"/>
        <v>102406.249999872</v>
      </c>
      <c r="F7401" s="84">
        <f t="shared" ca="1" si="342"/>
        <v>-4.8930546883400004E-3</v>
      </c>
      <c r="G7401" s="119">
        <f>IF(FilterType="FIR",  PRE_CALC!A7349*Fdata, IF(F_default=1,G7400+(4*Fnotch-0)/8192,G7400+(F_stop-F_start)/8192) )</f>
        <v>229562.5</v>
      </c>
      <c r="H7401" s="120">
        <f ca="1">IF(FilterType="FIR", OFFSET(PRE_CALC!B7349,0,DEC_RATE), C7401)</f>
        <v>-124.37084240900001</v>
      </c>
    </row>
    <row r="7402" spans="2:8" x14ac:dyDescent="0.2">
      <c r="B7402" s="45">
        <f>IF(FilterType="FIR", IF(Extend_fmod, PRE_CALC!I7350*Fm, PRE_CALC!A7350*Fdata), IF(F_default=1,B7401+(4*Fnotch-0)/8192,B7401+(F_stop-F_start)/8192) )</f>
        <v>229593.750000128</v>
      </c>
      <c r="C7402" s="39">
        <f t="shared" si="343"/>
        <v>-4.3158253501142845</v>
      </c>
      <c r="D7402" s="84">
        <f ca="1">IF(FilterType="FIR", IF(Extend_fmod=1,OFFSET(PRE_CALC!J7350,0,DEC_RATE), OFFSET(PRE_CALC!B7350,0,DEC_RATE)), C7402)</f>
        <v>-123.945983193</v>
      </c>
      <c r="E7402" s="84">
        <f t="shared" ca="1" si="344"/>
        <v>102406.249999872</v>
      </c>
      <c r="F7402" s="84">
        <f t="shared" ca="1" si="342"/>
        <v>-4.8930546883400004E-3</v>
      </c>
      <c r="G7402" s="119">
        <f>IF(FilterType="FIR",  PRE_CALC!A7350*Fdata, IF(F_default=1,G7401+(4*Fnotch-0)/8192,G7401+(F_stop-F_start)/8192) )</f>
        <v>229593.750000128</v>
      </c>
      <c r="H7402" s="120">
        <f ca="1">IF(FilterType="FIR", OFFSET(PRE_CALC!B7350,0,DEC_RATE), C7402)</f>
        <v>-123.945983193</v>
      </c>
    </row>
    <row r="7403" spans="2:8" x14ac:dyDescent="0.2">
      <c r="B7403" s="45">
        <f>IF(FilterType="FIR", IF(Extend_fmod, PRE_CALC!I7351*Fm, PRE_CALC!A7351*Fdata), IF(F_default=1,B7402+(4*Fnotch-0)/8192,B7402+(F_stop-F_start)/8192) )</f>
        <v>229625</v>
      </c>
      <c r="C7403" s="39">
        <f t="shared" si="343"/>
        <v>-4.3170209831218704</v>
      </c>
      <c r="D7403" s="84">
        <f ca="1">IF(FilterType="FIR", IF(Extend_fmod=1,OFFSET(PRE_CALC!J7351,0,DEC_RATE), OFFSET(PRE_CALC!B7351,0,DEC_RATE)), C7403)</f>
        <v>-123.544257839</v>
      </c>
      <c r="E7403" s="84">
        <f t="shared" ca="1" si="344"/>
        <v>102406.249999872</v>
      </c>
      <c r="F7403" s="84">
        <f t="shared" ca="1" si="342"/>
        <v>-4.8930546883400004E-3</v>
      </c>
      <c r="G7403" s="119">
        <f>IF(FilterType="FIR",  PRE_CALC!A7351*Fdata, IF(F_default=1,G7402+(4*Fnotch-0)/8192,G7402+(F_stop-F_start)/8192) )</f>
        <v>229625</v>
      </c>
      <c r="H7403" s="120">
        <f ca="1">IF(FilterType="FIR", OFFSET(PRE_CALC!B7351,0,DEC_RATE), C7403)</f>
        <v>-123.544257839</v>
      </c>
    </row>
    <row r="7404" spans="2:8" x14ac:dyDescent="0.2">
      <c r="B7404" s="45">
        <f>IF(FilterType="FIR", IF(Extend_fmod, PRE_CALC!I7352*Fm, PRE_CALC!A7352*Fdata), IF(F_default=1,B7403+(4*Fnotch-0)/8192,B7403+(F_stop-F_start)/8192) )</f>
        <v>229656.249999872</v>
      </c>
      <c r="C7404" s="39">
        <f t="shared" si="343"/>
        <v>-4.3182167904989379</v>
      </c>
      <c r="D7404" s="84">
        <f ca="1">IF(FilterType="FIR", IF(Extend_fmod=1,OFFSET(PRE_CALC!J7352,0,DEC_RATE), OFFSET(PRE_CALC!B7352,0,DEC_RATE)), C7404)</f>
        <v>-123.16364475899999</v>
      </c>
      <c r="E7404" s="84">
        <f t="shared" ca="1" si="344"/>
        <v>102406.249999872</v>
      </c>
      <c r="F7404" s="84">
        <f t="shared" ca="1" si="342"/>
        <v>-4.8930546883400004E-3</v>
      </c>
      <c r="G7404" s="119">
        <f>IF(FilterType="FIR",  PRE_CALC!A7352*Fdata, IF(F_default=1,G7403+(4*Fnotch-0)/8192,G7403+(F_stop-F_start)/8192) )</f>
        <v>229656.249999872</v>
      </c>
      <c r="H7404" s="120">
        <f ca="1">IF(FilterType="FIR", OFFSET(PRE_CALC!B7352,0,DEC_RATE), C7404)</f>
        <v>-123.16364475899999</v>
      </c>
    </row>
    <row r="7405" spans="2:8" x14ac:dyDescent="0.2">
      <c r="B7405" s="45">
        <f>IF(FilterType="FIR", IF(Extend_fmod, PRE_CALC!I7353*Fm, PRE_CALC!A7353*Fdata), IF(F_default=1,B7404+(4*Fnotch-0)/8192,B7404+(F_stop-F_start)/8192) )</f>
        <v>229687.5</v>
      </c>
      <c r="C7405" s="39">
        <f t="shared" si="343"/>
        <v>-4.3194127722603568</v>
      </c>
      <c r="D7405" s="84">
        <f ca="1">IF(FilterType="FIR", IF(Extend_fmod=1,OFFSET(PRE_CALC!J7353,0,DEC_RATE), OFFSET(PRE_CALC!B7353,0,DEC_RATE)), C7405)</f>
        <v>-122.802392947</v>
      </c>
      <c r="E7405" s="84">
        <f t="shared" ca="1" si="344"/>
        <v>102406.249999872</v>
      </c>
      <c r="F7405" s="84">
        <f t="shared" ca="1" si="342"/>
        <v>-4.8930546883400004E-3</v>
      </c>
      <c r="G7405" s="119">
        <f>IF(FilterType="FIR",  PRE_CALC!A7353*Fdata, IF(F_default=1,G7404+(4*Fnotch-0)/8192,G7404+(F_stop-F_start)/8192) )</f>
        <v>229687.5</v>
      </c>
      <c r="H7405" s="120">
        <f ca="1">IF(FilterType="FIR", OFFSET(PRE_CALC!B7353,0,DEC_RATE), C7405)</f>
        <v>-122.802392947</v>
      </c>
    </row>
    <row r="7406" spans="2:8" x14ac:dyDescent="0.2">
      <c r="B7406" s="45">
        <f>IF(FilterType="FIR", IF(Extend_fmod, PRE_CALC!I7354*Fm, PRE_CALC!A7354*Fdata), IF(F_default=1,B7405+(4*Fnotch-0)/8192,B7405+(F_stop-F_start)/8192) )</f>
        <v>229718.750000128</v>
      </c>
      <c r="C7406" s="39">
        <f t="shared" si="343"/>
        <v>-4.3206089284013895</v>
      </c>
      <c r="D7406" s="84">
        <f ca="1">IF(FilterType="FIR", IF(Extend_fmod=1,OFFSET(PRE_CALC!J7354,0,DEC_RATE), OFFSET(PRE_CALC!B7354,0,DEC_RATE)), C7406)</f>
        <v>-122.458975915</v>
      </c>
      <c r="E7406" s="84">
        <f t="shared" ca="1" si="344"/>
        <v>102406.249999872</v>
      </c>
      <c r="F7406" s="84">
        <f t="shared" ca="1" si="342"/>
        <v>-4.8930546883400004E-3</v>
      </c>
      <c r="G7406" s="119">
        <f>IF(FilterType="FIR",  PRE_CALC!A7354*Fdata, IF(F_default=1,G7405+(4*Fnotch-0)/8192,G7405+(F_stop-F_start)/8192) )</f>
        <v>229718.750000128</v>
      </c>
      <c r="H7406" s="120">
        <f ca="1">IF(FilterType="FIR", OFFSET(PRE_CALC!B7354,0,DEC_RATE), C7406)</f>
        <v>-122.458975915</v>
      </c>
    </row>
    <row r="7407" spans="2:8" x14ac:dyDescent="0.2">
      <c r="B7407" s="45">
        <f>IF(FilterType="FIR", IF(Extend_fmod, PRE_CALC!I7355*Fm, PRE_CALC!A7355*Fdata), IF(F_default=1,B7406+(4*Fnotch-0)/8192,B7406+(F_stop-F_start)/8192) )</f>
        <v>229750</v>
      </c>
      <c r="C7407" s="39">
        <f t="shared" si="343"/>
        <v>-4.3218052589173261</v>
      </c>
      <c r="D7407" s="84">
        <f ca="1">IF(FilterType="FIR", IF(Extend_fmod=1,OFFSET(PRE_CALC!J7355,0,DEC_RATE), OFFSET(PRE_CALC!B7355,0,DEC_RATE)), C7407)</f>
        <v>-122.13205506200001</v>
      </c>
      <c r="E7407" s="84">
        <f t="shared" ca="1" si="344"/>
        <v>102406.249999872</v>
      </c>
      <c r="F7407" s="84">
        <f t="shared" ca="1" si="342"/>
        <v>-4.8930546883400004E-3</v>
      </c>
      <c r="G7407" s="119">
        <f>IF(FilterType="FIR",  PRE_CALC!A7355*Fdata, IF(F_default=1,G7406+(4*Fnotch-0)/8192,G7406+(F_stop-F_start)/8192) )</f>
        <v>229750</v>
      </c>
      <c r="H7407" s="120">
        <f ca="1">IF(FilterType="FIR", OFFSET(PRE_CALC!B7355,0,DEC_RATE), C7407)</f>
        <v>-122.13205506200001</v>
      </c>
    </row>
    <row r="7408" spans="2:8" x14ac:dyDescent="0.2">
      <c r="B7408" s="45">
        <f>IF(FilterType="FIR", IF(Extend_fmod, PRE_CALC!I7356*Fm, PRE_CALC!A7356*Fdata), IF(F_default=1,B7407+(4*Fnotch-0)/8192,B7407+(F_stop-F_start)/8192) )</f>
        <v>229781.249999872</v>
      </c>
      <c r="C7408" s="39">
        <f t="shared" si="343"/>
        <v>-4.3230017638230258</v>
      </c>
      <c r="D7408" s="84">
        <f ca="1">IF(FilterType="FIR", IF(Extend_fmod=1,OFFSET(PRE_CALC!J7356,0,DEC_RATE), OFFSET(PRE_CALC!B7356,0,DEC_RATE)), C7408)</f>
        <v>-121.820450212</v>
      </c>
      <c r="E7408" s="84">
        <f t="shared" ca="1" si="344"/>
        <v>102406.249999872</v>
      </c>
      <c r="F7408" s="84">
        <f t="shared" ca="1" si="342"/>
        <v>-4.8930546883400004E-3</v>
      </c>
      <c r="G7408" s="119">
        <f>IF(FilterType="FIR",  PRE_CALC!A7356*Fdata, IF(F_default=1,G7407+(4*Fnotch-0)/8192,G7407+(F_stop-F_start)/8192) )</f>
        <v>229781.249999872</v>
      </c>
      <c r="H7408" s="120">
        <f ca="1">IF(FilterType="FIR", OFFSET(PRE_CALC!B7356,0,DEC_RATE), C7408)</f>
        <v>-121.820450212</v>
      </c>
    </row>
    <row r="7409" spans="2:8" x14ac:dyDescent="0.2">
      <c r="B7409" s="45">
        <f>IF(FilterType="FIR", IF(Extend_fmod, PRE_CALC!I7357*Fm, PRE_CALC!A7357*Fdata), IF(F_default=1,B7408+(4*Fnotch-0)/8192,B7408+(F_stop-F_start)/8192) )</f>
        <v>229812.5</v>
      </c>
      <c r="C7409" s="39">
        <f t="shared" si="343"/>
        <v>-4.3241984431333789</v>
      </c>
      <c r="D7409" s="84">
        <f ca="1">IF(FilterType="FIR", IF(Extend_fmod=1,OFFSET(PRE_CALC!J7357,0,DEC_RATE), OFFSET(PRE_CALC!B7357,0,DEC_RATE)), C7409)</f>
        <v>-121.523115739</v>
      </c>
      <c r="E7409" s="84">
        <f t="shared" ca="1" si="344"/>
        <v>102406.249999872</v>
      </c>
      <c r="F7409" s="84">
        <f t="shared" ca="1" si="342"/>
        <v>-4.8930546883400004E-3</v>
      </c>
      <c r="G7409" s="119">
        <f>IF(FilterType="FIR",  PRE_CALC!A7357*Fdata, IF(F_default=1,G7408+(4*Fnotch-0)/8192,G7408+(F_stop-F_start)/8192) )</f>
        <v>229812.5</v>
      </c>
      <c r="H7409" s="120">
        <f ca="1">IF(FilterType="FIR", OFFSET(PRE_CALC!B7357,0,DEC_RATE), C7409)</f>
        <v>-121.523115739</v>
      </c>
    </row>
    <row r="7410" spans="2:8" x14ac:dyDescent="0.2">
      <c r="B7410" s="45">
        <f>IF(FilterType="FIR", IF(Extend_fmod, PRE_CALC!I7358*Fm, PRE_CALC!A7358*Fdata), IF(F_default=1,B7409+(4*Fnotch-0)/8192,B7409+(F_stop-F_start)/8192) )</f>
        <v>229843.750000128</v>
      </c>
      <c r="C7410" s="39">
        <f t="shared" si="343"/>
        <v>-4.3253952968436433</v>
      </c>
      <c r="D7410" s="84">
        <f ca="1">IF(FilterType="FIR", IF(Extend_fmod=1,OFFSET(PRE_CALC!J7358,0,DEC_RATE), OFFSET(PRE_CALC!B7358,0,DEC_RATE)), C7410)</f>
        <v>-121.239121024</v>
      </c>
      <c r="E7410" s="84">
        <f t="shared" ca="1" si="344"/>
        <v>102406.249999872</v>
      </c>
      <c r="F7410" s="84">
        <f t="shared" ca="1" si="342"/>
        <v>-4.8930546883400004E-3</v>
      </c>
      <c r="G7410" s="119">
        <f>IF(FilterType="FIR",  PRE_CALC!A7358*Fdata, IF(F_default=1,G7409+(4*Fnotch-0)/8192,G7409+(F_stop-F_start)/8192) )</f>
        <v>229843.750000128</v>
      </c>
      <c r="H7410" s="120">
        <f ca="1">IF(FilterType="FIR", OFFSET(PRE_CALC!B7358,0,DEC_RATE), C7410)</f>
        <v>-121.239121024</v>
      </c>
    </row>
    <row r="7411" spans="2:8" x14ac:dyDescent="0.2">
      <c r="B7411" s="45">
        <f>IF(FilterType="FIR", IF(Extend_fmod, PRE_CALC!I7359*Fm, PRE_CALC!A7359*Fdata), IF(F_default=1,B7410+(4*Fnotch-0)/8192,B7410+(F_stop-F_start)/8192) )</f>
        <v>229875</v>
      </c>
      <c r="C7411" s="39">
        <f t="shared" si="343"/>
        <v>-4.3265923249490932</v>
      </c>
      <c r="D7411" s="84">
        <f ca="1">IF(FilterType="FIR", IF(Extend_fmod=1,OFFSET(PRE_CALC!J7359,0,DEC_RATE), OFFSET(PRE_CALC!B7359,0,DEC_RATE)), C7411)</f>
        <v>-120.967634347</v>
      </c>
      <c r="E7411" s="84">
        <f t="shared" ca="1" si="344"/>
        <v>102406.249999872</v>
      </c>
      <c r="F7411" s="84">
        <f t="shared" ca="1" si="342"/>
        <v>-4.8930546883400004E-3</v>
      </c>
      <c r="G7411" s="119">
        <f>IF(FilterType="FIR",  PRE_CALC!A7359*Fdata, IF(F_default=1,G7410+(4*Fnotch-0)/8192,G7410+(F_stop-F_start)/8192) )</f>
        <v>229875</v>
      </c>
      <c r="H7411" s="120">
        <f ca="1">IF(FilterType="FIR", OFFSET(PRE_CALC!B7359,0,DEC_RATE), C7411)</f>
        <v>-120.967634347</v>
      </c>
    </row>
    <row r="7412" spans="2:8" x14ac:dyDescent="0.2">
      <c r="B7412" s="45">
        <f>IF(FilterType="FIR", IF(Extend_fmod, PRE_CALC!I7360*Fm, PRE_CALC!A7360*Fdata), IF(F_default=1,B7411+(4*Fnotch-0)/8192,B7411+(F_stop-F_start)/8192) )</f>
        <v>229906.249999872</v>
      </c>
      <c r="C7412" s="39">
        <f t="shared" si="343"/>
        <v>-4.3277895274646117</v>
      </c>
      <c r="D7412" s="84">
        <f ca="1">IF(FilterType="FIR", IF(Extend_fmod=1,OFFSET(PRE_CALC!J7360,0,DEC_RATE), OFFSET(PRE_CALC!B7360,0,DEC_RATE)), C7412)</f>
        <v>-120.707909519</v>
      </c>
      <c r="E7412" s="84">
        <f t="shared" ca="1" si="344"/>
        <v>102406.249999872</v>
      </c>
      <c r="F7412" s="84">
        <f t="shared" ca="1" si="342"/>
        <v>-4.8930546883400004E-3</v>
      </c>
      <c r="G7412" s="119">
        <f>IF(FilterType="FIR",  PRE_CALC!A7360*Fdata, IF(F_default=1,G7411+(4*Fnotch-0)/8192,G7411+(F_stop-F_start)/8192) )</f>
        <v>229906.249999872</v>
      </c>
      <c r="H7412" s="120">
        <f ca="1">IF(FilterType="FIR", OFFSET(PRE_CALC!B7360,0,DEC_RATE), C7412)</f>
        <v>-120.707909519</v>
      </c>
    </row>
    <row r="7413" spans="2:8" x14ac:dyDescent="0.2">
      <c r="B7413" s="45">
        <f>IF(FilterType="FIR", IF(Extend_fmod, PRE_CALC!I7361*Fm, PRE_CALC!A7361*Fdata), IF(F_default=1,B7412+(4*Fnotch-0)/8192,B7412+(F_stop-F_start)/8192) )</f>
        <v>229937.5</v>
      </c>
      <c r="C7413" s="39">
        <f t="shared" si="343"/>
        <v>-4.3289869044050961</v>
      </c>
      <c r="D7413" s="84">
        <f ca="1">IF(FilterType="FIR", IF(Extend_fmod=1,OFFSET(PRE_CALC!J7361,0,DEC_RATE), OFFSET(PRE_CALC!B7361,0,DEC_RATE)), C7413)</f>
        <v>-120.45927469999999</v>
      </c>
      <c r="E7413" s="84">
        <f t="shared" ca="1" si="344"/>
        <v>102406.249999872</v>
      </c>
      <c r="F7413" s="84">
        <f t="shared" ca="1" si="342"/>
        <v>-4.8930546883400004E-3</v>
      </c>
      <c r="G7413" s="119">
        <f>IF(FilterType="FIR",  PRE_CALC!A7361*Fdata, IF(F_default=1,G7412+(4*Fnotch-0)/8192,G7412+(F_stop-F_start)/8192) )</f>
        <v>229937.5</v>
      </c>
      <c r="H7413" s="120">
        <f ca="1">IF(FilterType="FIR", OFFSET(PRE_CALC!B7361,0,DEC_RATE), C7413)</f>
        <v>-120.45927469999999</v>
      </c>
    </row>
    <row r="7414" spans="2:8" x14ac:dyDescent="0.2">
      <c r="B7414" s="45">
        <f>IF(FilterType="FIR", IF(Extend_fmod, PRE_CALC!I7362*Fm, PRE_CALC!A7362*Fdata), IF(F_default=1,B7413+(4*Fnotch-0)/8192,B7413+(F_stop-F_start)/8192) )</f>
        <v>229968.750000128</v>
      </c>
      <c r="C7414" s="39">
        <f t="shared" si="343"/>
        <v>-4.3301844557657985</v>
      </c>
      <c r="D7414" s="84">
        <f ca="1">IF(FilterType="FIR", IF(Extend_fmod=1,OFFSET(PRE_CALC!J7362,0,DEC_RATE), OFFSET(PRE_CALC!B7362,0,DEC_RATE)), C7414)</f>
        <v>-120.221123003</v>
      </c>
      <c r="E7414" s="84">
        <f t="shared" ca="1" si="344"/>
        <v>102406.249999872</v>
      </c>
      <c r="F7414" s="84">
        <f t="shared" ca="1" si="342"/>
        <v>-4.8930546883400004E-3</v>
      </c>
      <c r="G7414" s="119">
        <f>IF(FilterType="FIR",  PRE_CALC!A7362*Fdata, IF(F_default=1,G7413+(4*Fnotch-0)/8192,G7413+(F_stop-F_start)/8192) )</f>
        <v>229968.750000128</v>
      </c>
      <c r="H7414" s="120">
        <f ca="1">IF(FilterType="FIR", OFFSET(PRE_CALC!B7362,0,DEC_RATE), C7414)</f>
        <v>-120.221123003</v>
      </c>
    </row>
    <row r="7415" spans="2:8" x14ac:dyDescent="0.2">
      <c r="B7415" s="45">
        <f>IF(FilterType="FIR", IF(Extend_fmod, PRE_CALC!I7363*Fm, PRE_CALC!A7363*Fdata), IF(F_default=1,B7414+(4*Fnotch-0)/8192,B7414+(F_stop-F_start)/8192) )</f>
        <v>230000</v>
      </c>
      <c r="C7415" s="39">
        <f t="shared" si="343"/>
        <v>-4.3313821815420059</v>
      </c>
      <c r="D7415" s="84">
        <f ca="1">IF(FilterType="FIR", IF(Extend_fmod=1,OFFSET(PRE_CALC!J7363,0,DEC_RATE), OFFSET(PRE_CALC!B7363,0,DEC_RATE)), C7415)</f>
        <v>-119.992904537</v>
      </c>
      <c r="E7415" s="84">
        <f t="shared" ca="1" si="344"/>
        <v>102406.249999872</v>
      </c>
      <c r="F7415" s="84">
        <f t="shared" ref="F7415:F7478" ca="1" si="345">IF(G7415&lt;=F_PB,H7415, OFFSET(H:H,MATCH(F_PB-0.0001,G:G),0,1))</f>
        <v>-4.8930546883400004E-3</v>
      </c>
      <c r="G7415" s="119">
        <f>IF(FilterType="FIR",  PRE_CALC!A7363*Fdata, IF(F_default=1,G7414+(4*Fnotch-0)/8192,G7414+(F_stop-F_start)/8192) )</f>
        <v>230000</v>
      </c>
      <c r="H7415" s="120">
        <f ca="1">IF(FilterType="FIR", OFFSET(PRE_CALC!B7363,0,DEC_RATE), C7415)</f>
        <v>-119.992904537</v>
      </c>
    </row>
    <row r="7416" spans="2:8" x14ac:dyDescent="0.2">
      <c r="B7416" s="45">
        <f>IF(FilterType="FIR", IF(Extend_fmod, PRE_CALC!I7364*Fm, PRE_CALC!A7364*Fdata), IF(F_default=1,B7415+(4*Fnotch-0)/8192,B7415+(F_stop-F_start)/8192) )</f>
        <v>230031.249999872</v>
      </c>
      <c r="C7416" s="39">
        <f t="shared" ref="C7416:C7479" si="346">MAX(20*LOG(ABS(   (1/s_dec*SIN(s_dec*$B7416/Fm*PI())/SIN($B7416/Fm*PI()))^(order-1) * (1/s_dec2*SIN(s_dec2*$B7416/Fm*PI())/SIN($B7416/Fm*PI()))  )), -160)</f>
        <v>-4.3325800817485911</v>
      </c>
      <c r="D7416" s="84">
        <f ca="1">IF(FilterType="FIR", IF(Extend_fmod=1,OFFSET(PRE_CALC!J7364,0,DEC_RATE), OFFSET(PRE_CALC!B7364,0,DEC_RATE)), C7416)</f>
        <v>-119.77411964700001</v>
      </c>
      <c r="E7416" s="84">
        <f t="shared" ref="E7416:E7479" ca="1" si="347">IF(G7416&lt;=F_PB,G7416, OFFSET(G:G,MATCH(F_PB-0.0001,G:G),0,1) )</f>
        <v>102406.249999872</v>
      </c>
      <c r="F7416" s="84">
        <f t="shared" ca="1" si="345"/>
        <v>-4.8930546883400004E-3</v>
      </c>
      <c r="G7416" s="119">
        <f>IF(FilterType="FIR",  PRE_CALC!A7364*Fdata, IF(F_default=1,G7415+(4*Fnotch-0)/8192,G7415+(F_stop-F_start)/8192) )</f>
        <v>230031.249999872</v>
      </c>
      <c r="H7416" s="120">
        <f ca="1">IF(FilterType="FIR", OFFSET(PRE_CALC!B7364,0,DEC_RATE), C7416)</f>
        <v>-119.77411964700001</v>
      </c>
    </row>
    <row r="7417" spans="2:8" x14ac:dyDescent="0.2">
      <c r="B7417" s="45">
        <f>IF(FilterType="FIR", IF(Extend_fmod, PRE_CALC!I7365*Fm, PRE_CALC!A7365*Fdata), IF(F_default=1,B7416+(4*Fnotch-0)/8192,B7416+(F_stop-F_start)/8192) )</f>
        <v>230062.5</v>
      </c>
      <c r="C7417" s="39">
        <f t="shared" si="346"/>
        <v>-4.3337781564004567</v>
      </c>
      <c r="D7417" s="84">
        <f ca="1">IF(FilterType="FIR", IF(Extend_fmod=1,OFFSET(PRE_CALC!J7365,0,DEC_RATE), OFFSET(PRE_CALC!B7365,0,DEC_RATE)), C7417)</f>
        <v>-119.564313134</v>
      </c>
      <c r="E7417" s="84">
        <f t="shared" ca="1" si="347"/>
        <v>102406.249999872</v>
      </c>
      <c r="F7417" s="84">
        <f t="shared" ca="1" si="345"/>
        <v>-4.8930546883400004E-3</v>
      </c>
      <c r="G7417" s="119">
        <f>IF(FilterType="FIR",  PRE_CALC!A7365*Fdata, IF(F_default=1,G7416+(4*Fnotch-0)/8192,G7416+(F_stop-F_start)/8192) )</f>
        <v>230062.5</v>
      </c>
      <c r="H7417" s="120">
        <f ca="1">IF(FilterType="FIR", OFFSET(PRE_CALC!B7365,0,DEC_RATE), C7417)</f>
        <v>-119.564313134</v>
      </c>
    </row>
    <row r="7418" spans="2:8" x14ac:dyDescent="0.2">
      <c r="B7418" s="45">
        <f>IF(FilterType="FIR", IF(Extend_fmod, PRE_CALC!I7366*Fm, PRE_CALC!A7366*Fdata), IF(F_default=1,B7417+(4*Fnotch-0)/8192,B7417+(F_stop-F_start)/8192) )</f>
        <v>230093.750000128</v>
      </c>
      <c r="C7418" s="39">
        <f t="shared" si="346"/>
        <v>-4.3349764054928821</v>
      </c>
      <c r="D7418" s="84">
        <f ca="1">IF(FilterType="FIR", IF(Extend_fmod=1,OFFSET(PRE_CALC!J7366,0,DEC_RATE), OFFSET(PRE_CALC!B7366,0,DEC_RATE)), C7418)</f>
        <v>-119.363069286</v>
      </c>
      <c r="E7418" s="84">
        <f t="shared" ca="1" si="347"/>
        <v>102406.249999872</v>
      </c>
      <c r="F7418" s="84">
        <f t="shared" ca="1" si="345"/>
        <v>-4.8930546883400004E-3</v>
      </c>
      <c r="G7418" s="119">
        <f>IF(FilterType="FIR",  PRE_CALC!A7366*Fdata, IF(F_default=1,G7417+(4*Fnotch-0)/8192,G7417+(F_stop-F_start)/8192) )</f>
        <v>230093.750000128</v>
      </c>
      <c r="H7418" s="120">
        <f ca="1">IF(FilterType="FIR", OFFSET(PRE_CALC!B7366,0,DEC_RATE), C7418)</f>
        <v>-119.363069286</v>
      </c>
    </row>
    <row r="7419" spans="2:8" x14ac:dyDescent="0.2">
      <c r="B7419" s="45">
        <f>IF(FilterType="FIR", IF(Extend_fmod, PRE_CALC!I7367*Fm, PRE_CALC!A7367*Fdata), IF(F_default=1,B7418+(4*Fnotch-0)/8192,B7418+(F_stop-F_start)/8192) )</f>
        <v>230125</v>
      </c>
      <c r="C7419" s="39">
        <f t="shared" si="346"/>
        <v>-4.3361748290211128</v>
      </c>
      <c r="D7419" s="84">
        <f ca="1">IF(FilterType="FIR", IF(Extend_fmod=1,OFFSET(PRE_CALC!J7367,0,DEC_RATE), OFFSET(PRE_CALC!B7367,0,DEC_RATE)), C7419)</f>
        <v>-119.170007598</v>
      </c>
      <c r="E7419" s="84">
        <f t="shared" ca="1" si="347"/>
        <v>102406.249999872</v>
      </c>
      <c r="F7419" s="84">
        <f t="shared" ca="1" si="345"/>
        <v>-4.8930546883400004E-3</v>
      </c>
      <c r="G7419" s="119">
        <f>IF(FilterType="FIR",  PRE_CALC!A7367*Fdata, IF(F_default=1,G7418+(4*Fnotch-0)/8192,G7418+(F_stop-F_start)/8192) )</f>
        <v>230125</v>
      </c>
      <c r="H7419" s="120">
        <f ca="1">IF(FilterType="FIR", OFFSET(PRE_CALC!B7367,0,DEC_RATE), C7419)</f>
        <v>-119.170007598</v>
      </c>
    </row>
    <row r="7420" spans="2:8" x14ac:dyDescent="0.2">
      <c r="B7420" s="45">
        <f>IF(FilterType="FIR", IF(Extend_fmod, PRE_CALC!I7368*Fm, PRE_CALC!A7368*Fdata), IF(F_default=1,B7419+(4*Fnotch-0)/8192,B7419+(F_stop-F_start)/8192) )</f>
        <v>230156.249999872</v>
      </c>
      <c r="C7420" s="39">
        <f t="shared" si="346"/>
        <v>-4.3373734270000766</v>
      </c>
      <c r="D7420" s="84">
        <f ca="1">IF(FilterType="FIR", IF(Extend_fmod=1,OFFSET(PRE_CALC!J7368,0,DEC_RATE), OFFSET(PRE_CALC!B7368,0,DEC_RATE)), C7420)</f>
        <v>-118.984779066</v>
      </c>
      <c r="E7420" s="84">
        <f t="shared" ca="1" si="347"/>
        <v>102406.249999872</v>
      </c>
      <c r="F7420" s="84">
        <f t="shared" ca="1" si="345"/>
        <v>-4.8930546883400004E-3</v>
      </c>
      <c r="G7420" s="119">
        <f>IF(FilterType="FIR",  PRE_CALC!A7368*Fdata, IF(F_default=1,G7419+(4*Fnotch-0)/8192,G7419+(F_stop-F_start)/8192) )</f>
        <v>230156.249999872</v>
      </c>
      <c r="H7420" s="120">
        <f ca="1">IF(FilterType="FIR", OFFSET(PRE_CALC!B7368,0,DEC_RATE), C7420)</f>
        <v>-118.984779066</v>
      </c>
    </row>
    <row r="7421" spans="2:8" x14ac:dyDescent="0.2">
      <c r="B7421" s="45">
        <f>IF(FilterType="FIR", IF(Extend_fmod, PRE_CALC!I7369*Fm, PRE_CALC!A7369*Fdata), IF(F_default=1,B7420+(4*Fnotch-0)/8192,B7420+(F_stop-F_start)/8192) )</f>
        <v>230187.5</v>
      </c>
      <c r="C7421" s="39">
        <f t="shared" si="346"/>
        <v>-4.3385721994446573</v>
      </c>
      <c r="D7421" s="84">
        <f ca="1">IF(FilterType="FIR", IF(Extend_fmod=1,OFFSET(PRE_CALC!J7369,0,DEC_RATE), OFFSET(PRE_CALC!B7369,0,DEC_RATE)), C7421)</f>
        <v>-118.807062953</v>
      </c>
      <c r="E7421" s="84">
        <f t="shared" ca="1" si="347"/>
        <v>102406.249999872</v>
      </c>
      <c r="F7421" s="84">
        <f t="shared" ca="1" si="345"/>
        <v>-4.8930546883400004E-3</v>
      </c>
      <c r="G7421" s="119">
        <f>IF(FilterType="FIR",  PRE_CALC!A7369*Fdata, IF(F_default=1,G7420+(4*Fnotch-0)/8192,G7420+(F_stop-F_start)/8192) )</f>
        <v>230187.5</v>
      </c>
      <c r="H7421" s="120">
        <f ca="1">IF(FilterType="FIR", OFFSET(PRE_CALC!B7369,0,DEC_RATE), C7421)</f>
        <v>-118.807062953</v>
      </c>
    </row>
    <row r="7422" spans="2:8" x14ac:dyDescent="0.2">
      <c r="B7422" s="45">
        <f>IF(FilterType="FIR", IF(Extend_fmod, PRE_CALC!I7370*Fm, PRE_CALC!A7370*Fdata), IF(F_default=1,B7421+(4*Fnotch-0)/8192,B7421+(F_stop-F_start)/8192) )</f>
        <v>230218.750000128</v>
      </c>
      <c r="C7422" s="39">
        <f t="shared" si="346"/>
        <v>-4.3397711463501203</v>
      </c>
      <c r="D7422" s="84">
        <f ca="1">IF(FilterType="FIR", IF(Extend_fmod=1,OFFSET(PRE_CALC!J7370,0,DEC_RATE), OFFSET(PRE_CALC!B7370,0,DEC_RATE)), C7422)</f>
        <v>-118.63656398000001</v>
      </c>
      <c r="E7422" s="84">
        <f t="shared" ca="1" si="347"/>
        <v>102406.249999872</v>
      </c>
      <c r="F7422" s="84">
        <f t="shared" ca="1" si="345"/>
        <v>-4.8930546883400004E-3</v>
      </c>
      <c r="G7422" s="119">
        <f>IF(FilterType="FIR",  PRE_CALC!A7370*Fdata, IF(F_default=1,G7421+(4*Fnotch-0)/8192,G7421+(F_stop-F_start)/8192) )</f>
        <v>230218.750000128</v>
      </c>
      <c r="H7422" s="120">
        <f ca="1">IF(FilterType="FIR", OFFSET(PRE_CALC!B7370,0,DEC_RATE), C7422)</f>
        <v>-118.63656398000001</v>
      </c>
    </row>
    <row r="7423" spans="2:8" x14ac:dyDescent="0.2">
      <c r="B7423" s="45">
        <f>IF(FilterType="FIR", IF(Extend_fmod, PRE_CALC!I7371*Fm, PRE_CALC!A7371*Fdata), IF(F_default=1,B7422+(4*Fnotch-0)/8192,B7422+(F_stop-F_start)/8192) )</f>
        <v>230250</v>
      </c>
      <c r="C7423" s="39">
        <f t="shared" si="346"/>
        <v>-4.3409702677117394</v>
      </c>
      <c r="D7423" s="84">
        <f ca="1">IF(FilterType="FIR", IF(Extend_fmod=1,OFFSET(PRE_CALC!J7371,0,DEC_RATE), OFFSET(PRE_CALC!B7371,0,DEC_RATE)), C7423)</f>
        <v>-118.473009854</v>
      </c>
      <c r="E7423" s="84">
        <f t="shared" ca="1" si="347"/>
        <v>102406.249999872</v>
      </c>
      <c r="F7423" s="84">
        <f t="shared" ca="1" si="345"/>
        <v>-4.8930546883400004E-3</v>
      </c>
      <c r="G7423" s="119">
        <f>IF(FilterType="FIR",  PRE_CALC!A7371*Fdata, IF(F_default=1,G7422+(4*Fnotch-0)/8192,G7422+(F_stop-F_start)/8192) )</f>
        <v>230250</v>
      </c>
      <c r="H7423" s="120">
        <f ca="1">IF(FilterType="FIR", OFFSET(PRE_CALC!B7371,0,DEC_RATE), C7423)</f>
        <v>-118.473009854</v>
      </c>
    </row>
    <row r="7424" spans="2:8" x14ac:dyDescent="0.2">
      <c r="B7424" s="45">
        <f>IF(FilterType="FIR", IF(Extend_fmod, PRE_CALC!I7372*Fm, PRE_CALC!A7372*Fdata), IF(F_default=1,B7423+(4*Fnotch-0)/8192,B7423+(F_stop-F_start)/8192) )</f>
        <v>230281.249999872</v>
      </c>
      <c r="C7424" s="39">
        <f t="shared" si="346"/>
        <v>-4.34216956354443</v>
      </c>
      <c r="D7424" s="84">
        <f ca="1">IF(FilterType="FIR", IF(Extend_fmod=1,OFFSET(PRE_CALC!J7372,0,DEC_RATE), OFFSET(PRE_CALC!B7372,0,DEC_RATE)), C7424)</f>
        <v>-118.316149106</v>
      </c>
      <c r="E7424" s="84">
        <f t="shared" ca="1" si="347"/>
        <v>102406.249999872</v>
      </c>
      <c r="F7424" s="84">
        <f t="shared" ca="1" si="345"/>
        <v>-4.8930546883400004E-3</v>
      </c>
      <c r="G7424" s="119">
        <f>IF(FilterType="FIR",  PRE_CALC!A7372*Fdata, IF(F_default=1,G7423+(4*Fnotch-0)/8192,G7423+(F_stop-F_start)/8192) )</f>
        <v>230281.249999872</v>
      </c>
      <c r="H7424" s="120">
        <f ca="1">IF(FilterType="FIR", OFFSET(PRE_CALC!B7372,0,DEC_RATE), C7424)</f>
        <v>-118.316149106</v>
      </c>
    </row>
    <row r="7425" spans="2:8" x14ac:dyDescent="0.2">
      <c r="B7425" s="45">
        <f>IF(FilterType="FIR", IF(Extend_fmod, PRE_CALC!I7373*Fm, PRE_CALC!A7373*Fdata), IF(F_default=1,B7424+(4*Fnotch-0)/8192,B7424+(F_stop-F_start)/8192) )</f>
        <v>230312.5</v>
      </c>
      <c r="C7425" s="39">
        <f t="shared" si="346"/>
        <v>-4.3433690338630973</v>
      </c>
      <c r="D7425" s="84">
        <f ca="1">IF(FilterType="FIR", IF(Extend_fmod=1,OFFSET(PRE_CALC!J7373,0,DEC_RATE), OFFSET(PRE_CALC!B7373,0,DEC_RATE)), C7425)</f>
        <v>-118.165749179</v>
      </c>
      <c r="E7425" s="84">
        <f t="shared" ca="1" si="347"/>
        <v>102406.249999872</v>
      </c>
      <c r="F7425" s="84">
        <f t="shared" ca="1" si="345"/>
        <v>-4.8930546883400004E-3</v>
      </c>
      <c r="G7425" s="119">
        <f>IF(FilterType="FIR",  PRE_CALC!A7373*Fdata, IF(F_default=1,G7424+(4*Fnotch-0)/8192,G7424+(F_stop-F_start)/8192) )</f>
        <v>230312.5</v>
      </c>
      <c r="H7425" s="120">
        <f ca="1">IF(FilterType="FIR", OFFSET(PRE_CALC!B7373,0,DEC_RATE), C7425)</f>
        <v>-118.165749179</v>
      </c>
    </row>
    <row r="7426" spans="2:8" x14ac:dyDescent="0.2">
      <c r="B7426" s="45">
        <f>IF(FilterType="FIR", IF(Extend_fmod, PRE_CALC!I7374*Fm, PRE_CALC!A7374*Fdata), IF(F_default=1,B7425+(4*Fnotch-0)/8192,B7425+(F_stop-F_start)/8192) )</f>
        <v>230343.750000128</v>
      </c>
      <c r="C7426" s="39">
        <f t="shared" si="346"/>
        <v>-4.3445686786629993</v>
      </c>
      <c r="D7426" s="84">
        <f ca="1">IF(FilterType="FIR", IF(Extend_fmod=1,OFFSET(PRE_CALC!J7374,0,DEC_RATE), OFFSET(PRE_CALC!B7374,0,DEC_RATE)), C7426)</f>
        <v>-118.021594737</v>
      </c>
      <c r="E7426" s="84">
        <f t="shared" ca="1" si="347"/>
        <v>102406.249999872</v>
      </c>
      <c r="F7426" s="84">
        <f t="shared" ca="1" si="345"/>
        <v>-4.8930546883400004E-3</v>
      </c>
      <c r="G7426" s="119">
        <f>IF(FilterType="FIR",  PRE_CALC!A7374*Fdata, IF(F_default=1,G7425+(4*Fnotch-0)/8192,G7425+(F_stop-F_start)/8192) )</f>
        <v>230343.750000128</v>
      </c>
      <c r="H7426" s="120">
        <f ca="1">IF(FilterType="FIR", OFFSET(PRE_CALC!B7374,0,DEC_RATE), C7426)</f>
        <v>-118.021594737</v>
      </c>
    </row>
    <row r="7427" spans="2:8" x14ac:dyDescent="0.2">
      <c r="B7427" s="45">
        <f>IF(FilterType="FIR", IF(Extend_fmod, PRE_CALC!I7375*Fm, PRE_CALC!A7375*Fdata), IF(F_default=1,B7426+(4*Fnotch-0)/8192,B7426+(F_stop-F_start)/8192) )</f>
        <v>230375</v>
      </c>
      <c r="C7427" s="39">
        <f t="shared" si="346"/>
        <v>-4.3457684979394244</v>
      </c>
      <c r="D7427" s="84">
        <f ca="1">IF(FilterType="FIR", IF(Extend_fmod=1,OFFSET(PRE_CALC!J7375,0,DEC_RATE), OFFSET(PRE_CALC!B7375,0,DEC_RATE)), C7427)</f>
        <v>-117.88348617</v>
      </c>
      <c r="E7427" s="84">
        <f t="shared" ca="1" si="347"/>
        <v>102406.249999872</v>
      </c>
      <c r="F7427" s="84">
        <f t="shared" ca="1" si="345"/>
        <v>-4.8930546883400004E-3</v>
      </c>
      <c r="G7427" s="119">
        <f>IF(FilterType="FIR",  PRE_CALC!A7375*Fdata, IF(F_default=1,G7426+(4*Fnotch-0)/8192,G7426+(F_stop-F_start)/8192) )</f>
        <v>230375</v>
      </c>
      <c r="H7427" s="120">
        <f ca="1">IF(FilterType="FIR", OFFSET(PRE_CALC!B7375,0,DEC_RATE), C7427)</f>
        <v>-117.88348617</v>
      </c>
    </row>
    <row r="7428" spans="2:8" x14ac:dyDescent="0.2">
      <c r="B7428" s="45">
        <f>IF(FilterType="FIR", IF(Extend_fmod, PRE_CALC!I7376*Fm, PRE_CALC!A7376*Fdata), IF(F_default=1,B7427+(4*Fnotch-0)/8192,B7427+(F_stop-F_start)/8192) )</f>
        <v>230406.249999872</v>
      </c>
      <c r="C7428" s="39">
        <f t="shared" si="346"/>
        <v>-4.3469684917072557</v>
      </c>
      <c r="D7428" s="84">
        <f ca="1">IF(FilterType="FIR", IF(Extend_fmod=1,OFFSET(PRE_CALC!J7376,0,DEC_RATE), OFFSET(PRE_CALC!B7376,0,DEC_RATE)), C7428)</f>
        <v>-117.751238265</v>
      </c>
      <c r="E7428" s="84">
        <f t="shared" ca="1" si="347"/>
        <v>102406.249999872</v>
      </c>
      <c r="F7428" s="84">
        <f t="shared" ca="1" si="345"/>
        <v>-4.8930546883400004E-3</v>
      </c>
      <c r="G7428" s="119">
        <f>IF(FilterType="FIR",  PRE_CALC!A7376*Fdata, IF(F_default=1,G7427+(4*Fnotch-0)/8192,G7427+(F_stop-F_start)/8192) )</f>
        <v>230406.249999872</v>
      </c>
      <c r="H7428" s="120">
        <f ca="1">IF(FilterType="FIR", OFFSET(PRE_CALC!B7376,0,DEC_RATE), C7428)</f>
        <v>-117.751238265</v>
      </c>
    </row>
    <row r="7429" spans="2:8" x14ac:dyDescent="0.2">
      <c r="B7429" s="45">
        <f>IF(FilterType="FIR", IF(Extend_fmod, PRE_CALC!I7377*Fm, PRE_CALC!A7377*Fdata), IF(F_default=1,B7428+(4*Fnotch-0)/8192,B7428+(F_stop-F_start)/8192) )</f>
        <v>230437.5</v>
      </c>
      <c r="C7429" s="39">
        <f t="shared" si="346"/>
        <v>-4.3481686599814449</v>
      </c>
      <c r="D7429" s="84">
        <f ca="1">IF(FilterType="FIR", IF(Extend_fmod=1,OFFSET(PRE_CALC!J7377,0,DEC_RATE), OFFSET(PRE_CALC!B7377,0,DEC_RATE)), C7429)</f>
        <v>-117.624679019</v>
      </c>
      <c r="E7429" s="84">
        <f t="shared" ca="1" si="347"/>
        <v>102406.249999872</v>
      </c>
      <c r="F7429" s="84">
        <f t="shared" ca="1" si="345"/>
        <v>-4.8930546883400004E-3</v>
      </c>
      <c r="G7429" s="119">
        <f>IF(FilterType="FIR",  PRE_CALC!A7377*Fdata, IF(F_default=1,G7428+(4*Fnotch-0)/8192,G7428+(F_stop-F_start)/8192) )</f>
        <v>230437.5</v>
      </c>
      <c r="H7429" s="120">
        <f ca="1">IF(FilterType="FIR", OFFSET(PRE_CALC!B7377,0,DEC_RATE), C7429)</f>
        <v>-117.624679019</v>
      </c>
    </row>
    <row r="7430" spans="2:8" x14ac:dyDescent="0.2">
      <c r="B7430" s="45">
        <f>IF(FilterType="FIR", IF(Extend_fmod, PRE_CALC!I7378*Fm, PRE_CALC!A7378*Fdata), IF(F_default=1,B7429+(4*Fnotch-0)/8192,B7429+(F_stop-F_start)/8192) )</f>
        <v>230468.750000128</v>
      </c>
      <c r="C7430" s="39">
        <f t="shared" si="346"/>
        <v>-4.3493690027572365</v>
      </c>
      <c r="D7430" s="84">
        <f ca="1">IF(FilterType="FIR", IF(Extend_fmod=1,OFFSET(PRE_CALC!J7378,0,DEC_RATE), OFFSET(PRE_CALC!B7378,0,DEC_RATE)), C7430)</f>
        <v>-117.50364858099999</v>
      </c>
      <c r="E7430" s="84">
        <f t="shared" ca="1" si="347"/>
        <v>102406.249999872</v>
      </c>
      <c r="F7430" s="84">
        <f t="shared" ca="1" si="345"/>
        <v>-4.8930546883400004E-3</v>
      </c>
      <c r="G7430" s="119">
        <f>IF(FilterType="FIR",  PRE_CALC!A7378*Fdata, IF(F_default=1,G7429+(4*Fnotch-0)/8192,G7429+(F_stop-F_start)/8192) )</f>
        <v>230468.750000128</v>
      </c>
      <c r="H7430" s="120">
        <f ca="1">IF(FilterType="FIR", OFFSET(PRE_CALC!B7378,0,DEC_RATE), C7430)</f>
        <v>-117.50364858099999</v>
      </c>
    </row>
    <row r="7431" spans="2:8" x14ac:dyDescent="0.2">
      <c r="B7431" s="45">
        <f>IF(FilterType="FIR", IF(Extend_fmod, PRE_CALC!I7379*Fm, PRE_CALC!A7379*Fdata), IF(F_default=1,B7430+(4*Fnotch-0)/8192,B7430+(F_stop-F_start)/8192) )</f>
        <v>230500</v>
      </c>
      <c r="C7431" s="39">
        <f t="shared" si="346"/>
        <v>-4.3505695200299135</v>
      </c>
      <c r="D7431" s="84">
        <f ca="1">IF(FilterType="FIR", IF(Extend_fmod=1,OFFSET(PRE_CALC!J7379,0,DEC_RATE), OFFSET(PRE_CALC!B7379,0,DEC_RATE)), C7431)</f>
        <v>-117.38799830799999</v>
      </c>
      <c r="E7431" s="84">
        <f t="shared" ca="1" si="347"/>
        <v>102406.249999872</v>
      </c>
      <c r="F7431" s="84">
        <f t="shared" ca="1" si="345"/>
        <v>-4.8930546883400004E-3</v>
      </c>
      <c r="G7431" s="119">
        <f>IF(FilterType="FIR",  PRE_CALC!A7379*Fdata, IF(F_default=1,G7430+(4*Fnotch-0)/8192,G7430+(F_stop-F_start)/8192) )</f>
        <v>230500</v>
      </c>
      <c r="H7431" s="120">
        <f ca="1">IF(FilterType="FIR", OFFSET(PRE_CALC!B7379,0,DEC_RATE), C7431)</f>
        <v>-117.38799830799999</v>
      </c>
    </row>
    <row r="7432" spans="2:8" x14ac:dyDescent="0.2">
      <c r="B7432" s="45">
        <f>IF(FilterType="FIR", IF(Extend_fmod, PRE_CALC!I7380*Fm, PRE_CALC!A7380*Fdata), IF(F_default=1,B7431+(4*Fnotch-0)/8192,B7431+(F_stop-F_start)/8192) )</f>
        <v>230531.249999872</v>
      </c>
      <c r="C7432" s="39">
        <f t="shared" si="346"/>
        <v>-4.3517702118143822</v>
      </c>
      <c r="D7432" s="84">
        <f ca="1">IF(FilterType="FIR", IF(Extend_fmod=1,OFFSET(PRE_CALC!J7380,0,DEC_RATE), OFFSET(PRE_CALC!B7380,0,DEC_RATE)), C7432)</f>
        <v>-117.277589913</v>
      </c>
      <c r="E7432" s="84">
        <f t="shared" ca="1" si="347"/>
        <v>102406.249999872</v>
      </c>
      <c r="F7432" s="84">
        <f t="shared" ca="1" si="345"/>
        <v>-4.8930546883400004E-3</v>
      </c>
      <c r="G7432" s="119">
        <f>IF(FilterType="FIR",  PRE_CALC!A7380*Fdata, IF(F_default=1,G7431+(4*Fnotch-0)/8192,G7431+(F_stop-F_start)/8192) )</f>
        <v>230531.249999872</v>
      </c>
      <c r="H7432" s="120">
        <f ca="1">IF(FilterType="FIR", OFFSET(PRE_CALC!B7380,0,DEC_RATE), C7432)</f>
        <v>-117.277589913</v>
      </c>
    </row>
    <row r="7433" spans="2:8" x14ac:dyDescent="0.2">
      <c r="B7433" s="45">
        <f>IF(FilterType="FIR", IF(Extend_fmod, PRE_CALC!I7381*Fm, PRE_CALC!A7381*Fdata), IF(F_default=1,B7432+(4*Fnotch-0)/8192,B7432+(F_stop-F_start)/8192) )</f>
        <v>230562.5</v>
      </c>
      <c r="C7433" s="39">
        <f t="shared" si="346"/>
        <v>-4.3529710781255906</v>
      </c>
      <c r="D7433" s="84">
        <f ca="1">IF(FilterType="FIR", IF(Extend_fmod=1,OFFSET(PRE_CALC!J7381,0,DEC_RATE), OFFSET(PRE_CALC!B7381,0,DEC_RATE)), C7433)</f>
        <v>-117.172294706</v>
      </c>
      <c r="E7433" s="84">
        <f t="shared" ca="1" si="347"/>
        <v>102406.249999872</v>
      </c>
      <c r="F7433" s="84">
        <f t="shared" ca="1" si="345"/>
        <v>-4.8930546883400004E-3</v>
      </c>
      <c r="G7433" s="119">
        <f>IF(FilterType="FIR",  PRE_CALC!A7381*Fdata, IF(F_default=1,G7432+(4*Fnotch-0)/8192,G7432+(F_stop-F_start)/8192) )</f>
        <v>230562.5</v>
      </c>
      <c r="H7433" s="120">
        <f ca="1">IF(FilterType="FIR", OFFSET(PRE_CALC!B7381,0,DEC_RATE), C7433)</f>
        <v>-117.172294706</v>
      </c>
    </row>
    <row r="7434" spans="2:8" x14ac:dyDescent="0.2">
      <c r="B7434" s="45">
        <f>IF(FilterType="FIR", IF(Extend_fmod, PRE_CALC!I7382*Fm, PRE_CALC!A7382*Fdata), IF(F_default=1,B7433+(4*Fnotch-0)/8192,B7433+(F_stop-F_start)/8192) )</f>
        <v>230593.750000128</v>
      </c>
      <c r="C7434" s="39">
        <f t="shared" si="346"/>
        <v>-4.3541721189587879</v>
      </c>
      <c r="D7434" s="84">
        <f ca="1">IF(FilterType="FIR", IF(Extend_fmod=1,OFFSET(PRE_CALC!J7382,0,DEC_RATE), OFFSET(PRE_CALC!B7382,0,DEC_RATE)), C7434)</f>
        <v>-117.071992909</v>
      </c>
      <c r="E7434" s="84">
        <f t="shared" ca="1" si="347"/>
        <v>102406.249999872</v>
      </c>
      <c r="F7434" s="84">
        <f t="shared" ca="1" si="345"/>
        <v>-4.8930546883400004E-3</v>
      </c>
      <c r="G7434" s="119">
        <f>IF(FilterType="FIR",  PRE_CALC!A7382*Fdata, IF(F_default=1,G7433+(4*Fnotch-0)/8192,G7433+(F_stop-F_start)/8192) )</f>
        <v>230593.750000128</v>
      </c>
      <c r="H7434" s="120">
        <f ca="1">IF(FilterType="FIR", OFFSET(PRE_CALC!B7382,0,DEC_RATE), C7434)</f>
        <v>-117.071992909</v>
      </c>
    </row>
    <row r="7435" spans="2:8" x14ac:dyDescent="0.2">
      <c r="B7435" s="45">
        <f>IF(FilterType="FIR", IF(Extend_fmod, PRE_CALC!I7383*Fm, PRE_CALC!A7383*Fdata), IF(F_default=1,B7434+(4*Fnotch-0)/8192,B7434+(F_stop-F_start)/8192) )</f>
        <v>230625</v>
      </c>
      <c r="C7435" s="39">
        <f t="shared" si="346"/>
        <v>-4.3553733343092365</v>
      </c>
      <c r="D7435" s="84">
        <f ca="1">IF(FilterType="FIR", IF(Extend_fmod=1,OFFSET(PRE_CALC!J7383,0,DEC_RATE), OFFSET(PRE_CALC!B7383,0,DEC_RATE)), C7435)</f>
        <v>-116.976573035</v>
      </c>
      <c r="E7435" s="84">
        <f t="shared" ca="1" si="347"/>
        <v>102406.249999872</v>
      </c>
      <c r="F7435" s="84">
        <f t="shared" ca="1" si="345"/>
        <v>-4.8930546883400004E-3</v>
      </c>
      <c r="G7435" s="119">
        <f>IF(FilterType="FIR",  PRE_CALC!A7383*Fdata, IF(F_default=1,G7434+(4*Fnotch-0)/8192,G7434+(F_stop-F_start)/8192) )</f>
        <v>230625</v>
      </c>
      <c r="H7435" s="120">
        <f ca="1">IF(FilterType="FIR", OFFSET(PRE_CALC!B7383,0,DEC_RATE), C7435)</f>
        <v>-116.976573035</v>
      </c>
    </row>
    <row r="7436" spans="2:8" x14ac:dyDescent="0.2">
      <c r="B7436" s="45">
        <f>IF(FilterType="FIR", IF(Extend_fmod, PRE_CALC!I7384*Fm, PRE_CALC!A7384*Fdata), IF(F_default=1,B7435+(4*Fnotch-0)/8192,B7435+(F_stop-F_start)/8192) )</f>
        <v>230656.249999872</v>
      </c>
      <c r="C7436" s="39">
        <f t="shared" si="346"/>
        <v>-4.3565747241918871</v>
      </c>
      <c r="D7436" s="84">
        <f ca="1">IF(FilterType="FIR", IF(Extend_fmod=1,OFFSET(PRE_CALC!J7384,0,DEC_RATE), OFFSET(PRE_CALC!B7384,0,DEC_RATE)), C7436)</f>
        <v>-116.885931336</v>
      </c>
      <c r="E7436" s="84">
        <f t="shared" ca="1" si="347"/>
        <v>102406.249999872</v>
      </c>
      <c r="F7436" s="84">
        <f t="shared" ca="1" si="345"/>
        <v>-4.8930546883400004E-3</v>
      </c>
      <c r="G7436" s="119">
        <f>IF(FilterType="FIR",  PRE_CALC!A7384*Fdata, IF(F_default=1,G7435+(4*Fnotch-0)/8192,G7435+(F_stop-F_start)/8192) )</f>
        <v>230656.249999872</v>
      </c>
      <c r="H7436" s="120">
        <f ca="1">IF(FilterType="FIR", OFFSET(PRE_CALC!B7384,0,DEC_RATE), C7436)</f>
        <v>-116.885931336</v>
      </c>
    </row>
    <row r="7437" spans="2:8" x14ac:dyDescent="0.2">
      <c r="B7437" s="45">
        <f>IF(FilterType="FIR", IF(Extend_fmod, PRE_CALC!I7385*Fm, PRE_CALC!A7385*Fdata), IF(F_default=1,B7436+(4*Fnotch-0)/8192,B7436+(F_stop-F_start)/8192) )</f>
        <v>230687.5</v>
      </c>
      <c r="C7437" s="39">
        <f t="shared" si="346"/>
        <v>-4.3577762886216638</v>
      </c>
      <c r="D7437" s="84">
        <f ca="1">IF(FilterType="FIR", IF(Extend_fmod=1,OFFSET(PRE_CALC!J7385,0,DEC_RATE), OFFSET(PRE_CALC!B7385,0,DEC_RATE)), C7437)</f>
        <v>-116.799971296</v>
      </c>
      <c r="E7437" s="84">
        <f t="shared" ca="1" si="347"/>
        <v>102406.249999872</v>
      </c>
      <c r="F7437" s="84">
        <f t="shared" ca="1" si="345"/>
        <v>-4.8930546883400004E-3</v>
      </c>
      <c r="G7437" s="119">
        <f>IF(FilterType="FIR",  PRE_CALC!A7385*Fdata, IF(F_default=1,G7436+(4*Fnotch-0)/8192,G7436+(F_stop-F_start)/8192) )</f>
        <v>230687.5</v>
      </c>
      <c r="H7437" s="120">
        <f ca="1">IF(FilterType="FIR", OFFSET(PRE_CALC!B7385,0,DEC_RATE), C7437)</f>
        <v>-116.799971296</v>
      </c>
    </row>
    <row r="7438" spans="2:8" x14ac:dyDescent="0.2">
      <c r="B7438" s="45">
        <f>IF(FilterType="FIR", IF(Extend_fmod, PRE_CALC!I7386*Fm, PRE_CALC!A7386*Fdata), IF(F_default=1,B7437+(4*Fnotch-0)/8192,B7437+(F_stop-F_start)/8192) )</f>
        <v>230718.750000128</v>
      </c>
      <c r="C7438" s="39">
        <f t="shared" si="346"/>
        <v>-4.3589780275938335</v>
      </c>
      <c r="D7438" s="84">
        <f ca="1">IF(FilterType="FIR", IF(Extend_fmod=1,OFFSET(PRE_CALC!J7386,0,DEC_RATE), OFFSET(PRE_CALC!B7386,0,DEC_RATE)), C7438)</f>
        <v>-116.718603182</v>
      </c>
      <c r="E7438" s="84">
        <f t="shared" ca="1" si="347"/>
        <v>102406.249999872</v>
      </c>
      <c r="F7438" s="84">
        <f t="shared" ca="1" si="345"/>
        <v>-4.8930546883400004E-3</v>
      </c>
      <c r="G7438" s="119">
        <f>IF(FilterType="FIR",  PRE_CALC!A7386*Fdata, IF(F_default=1,G7437+(4*Fnotch-0)/8192,G7437+(F_stop-F_start)/8192) )</f>
        <v>230718.750000128</v>
      </c>
      <c r="H7438" s="120">
        <f ca="1">IF(FilterType="FIR", OFFSET(PRE_CALC!B7386,0,DEC_RATE), C7438)</f>
        <v>-116.718603182</v>
      </c>
    </row>
    <row r="7439" spans="2:8" x14ac:dyDescent="0.2">
      <c r="B7439" s="45">
        <f>IF(FilterType="FIR", IF(Extend_fmod, PRE_CALC!I7387*Fm, PRE_CALC!A7387*Fdata), IF(F_default=1,B7438+(4*Fnotch-0)/8192,B7438+(F_stop-F_start)/8192) )</f>
        <v>230750</v>
      </c>
      <c r="C7439" s="39">
        <f t="shared" si="346"/>
        <v>-4.3601799411036621</v>
      </c>
      <c r="D7439" s="84">
        <f ca="1">IF(FilterType="FIR", IF(Extend_fmod=1,OFFSET(PRE_CALC!J7387,0,DEC_RATE), OFFSET(PRE_CALC!B7387,0,DEC_RATE)), C7439)</f>
        <v>-116.641743629</v>
      </c>
      <c r="E7439" s="84">
        <f t="shared" ca="1" si="347"/>
        <v>102406.249999872</v>
      </c>
      <c r="F7439" s="84">
        <f t="shared" ca="1" si="345"/>
        <v>-4.8930546883400004E-3</v>
      </c>
      <c r="G7439" s="119">
        <f>IF(FilterType="FIR",  PRE_CALC!A7387*Fdata, IF(F_default=1,G7438+(4*Fnotch-0)/8192,G7438+(F_stop-F_start)/8192) )</f>
        <v>230750</v>
      </c>
      <c r="H7439" s="120">
        <f ca="1">IF(FilterType="FIR", OFFSET(PRE_CALC!B7387,0,DEC_RATE), C7439)</f>
        <v>-116.641743629</v>
      </c>
    </row>
    <row r="7440" spans="2:8" x14ac:dyDescent="0.2">
      <c r="B7440" s="45">
        <f>IF(FilterType="FIR", IF(Extend_fmod, PRE_CALC!I7388*Fm, PRE_CALC!A7388*Fdata), IF(F_default=1,B7439+(4*Fnotch-0)/8192,B7439+(F_stop-F_start)/8192) )</f>
        <v>230781.249999872</v>
      </c>
      <c r="C7440" s="39">
        <f t="shared" si="346"/>
        <v>-4.3613820291660677</v>
      </c>
      <c r="D7440" s="84">
        <f ca="1">IF(FilterType="FIR", IF(Extend_fmod=1,OFFSET(PRE_CALC!J7388,0,DEC_RATE), OFFSET(PRE_CALC!B7388,0,DEC_RATE)), C7440)</f>
        <v>-116.569315269</v>
      </c>
      <c r="E7440" s="84">
        <f t="shared" ca="1" si="347"/>
        <v>102406.249999872</v>
      </c>
      <c r="F7440" s="84">
        <f t="shared" ca="1" si="345"/>
        <v>-4.8930546883400004E-3</v>
      </c>
      <c r="G7440" s="119">
        <f>IF(FilterType="FIR",  PRE_CALC!A7388*Fdata, IF(F_default=1,G7439+(4*Fnotch-0)/8192,G7439+(F_stop-F_start)/8192) )</f>
        <v>230781.249999872</v>
      </c>
      <c r="H7440" s="120">
        <f ca="1">IF(FilterType="FIR", OFFSET(PRE_CALC!B7388,0,DEC_RATE), C7440)</f>
        <v>-116.569315269</v>
      </c>
    </row>
    <row r="7441" spans="2:8" x14ac:dyDescent="0.2">
      <c r="B7441" s="45">
        <f>IF(FilterType="FIR", IF(Extend_fmod, PRE_CALC!I7389*Fm, PRE_CALC!A7389*Fdata), IF(F_default=1,B7440+(4*Fnotch-0)/8192,B7440+(F_stop-F_start)/8192) )</f>
        <v>230812.5</v>
      </c>
      <c r="C7441" s="39">
        <f t="shared" si="346"/>
        <v>-4.3625842917960265</v>
      </c>
      <c r="D7441" s="84">
        <f ca="1">IF(FilterType="FIR", IF(Extend_fmod=1,OFFSET(PRE_CALC!J7389,0,DEC_RATE), OFFSET(PRE_CALC!B7389,0,DEC_RATE)), C7441)</f>
        <v>-116.50124639800001</v>
      </c>
      <c r="E7441" s="84">
        <f t="shared" ca="1" si="347"/>
        <v>102406.249999872</v>
      </c>
      <c r="F7441" s="84">
        <f t="shared" ca="1" si="345"/>
        <v>-4.8930546883400004E-3</v>
      </c>
      <c r="G7441" s="119">
        <f>IF(FilterType="FIR",  PRE_CALC!A7389*Fdata, IF(F_default=1,G7440+(4*Fnotch-0)/8192,G7440+(F_stop-F_start)/8192) )</f>
        <v>230812.5</v>
      </c>
      <c r="H7441" s="120">
        <f ca="1">IF(FilterType="FIR", OFFSET(PRE_CALC!B7389,0,DEC_RATE), C7441)</f>
        <v>-116.50124639800001</v>
      </c>
    </row>
    <row r="7442" spans="2:8" x14ac:dyDescent="0.2">
      <c r="B7442" s="45">
        <f>IF(FilterType="FIR", IF(Extend_fmod, PRE_CALC!I7390*Fm, PRE_CALC!A7390*Fdata), IF(F_default=1,B7441+(4*Fnotch-0)/8192,B7441+(F_stop-F_start)/8192) )</f>
        <v>230843.750000128</v>
      </c>
      <c r="C7442" s="39">
        <f t="shared" si="346"/>
        <v>-4.3637867289887948</v>
      </c>
      <c r="D7442" s="84">
        <f ca="1">IF(FilterType="FIR", IF(Extend_fmod=1,OFFSET(PRE_CALC!J7390,0,DEC_RATE), OFFSET(PRE_CALC!B7390,0,DEC_RATE)), C7442)</f>
        <v>-116.437470667</v>
      </c>
      <c r="E7442" s="84">
        <f t="shared" ca="1" si="347"/>
        <v>102406.249999872</v>
      </c>
      <c r="F7442" s="84">
        <f t="shared" ca="1" si="345"/>
        <v>-4.8930546883400004E-3</v>
      </c>
      <c r="G7442" s="119">
        <f>IF(FilterType="FIR",  PRE_CALC!A7390*Fdata, IF(F_default=1,G7441+(4*Fnotch-0)/8192,G7441+(F_stop-F_start)/8192) )</f>
        <v>230843.750000128</v>
      </c>
      <c r="H7442" s="120">
        <f ca="1">IF(FilterType="FIR", OFFSET(PRE_CALC!B7390,0,DEC_RATE), C7442)</f>
        <v>-116.437470667</v>
      </c>
    </row>
    <row r="7443" spans="2:8" x14ac:dyDescent="0.2">
      <c r="B7443" s="45">
        <f>IF(FilterType="FIR", IF(Extend_fmod, PRE_CALC!I7391*Fm, PRE_CALC!A7391*Fdata), IF(F_default=1,B7442+(4*Fnotch-0)/8192,B7442+(F_stop-F_start)/8192) )</f>
        <v>230875</v>
      </c>
      <c r="C7443" s="39">
        <f t="shared" si="346"/>
        <v>-4.3649893407396316</v>
      </c>
      <c r="D7443" s="84">
        <f ca="1">IF(FilterType="FIR", IF(Extend_fmod=1,OFFSET(PRE_CALC!J7391,0,DEC_RATE), OFFSET(PRE_CALC!B7391,0,DEC_RATE)), C7443)</f>
        <v>-116.377926812</v>
      </c>
      <c r="E7443" s="84">
        <f t="shared" ca="1" si="347"/>
        <v>102406.249999872</v>
      </c>
      <c r="F7443" s="84">
        <f t="shared" ca="1" si="345"/>
        <v>-4.8930546883400004E-3</v>
      </c>
      <c r="G7443" s="119">
        <f>IF(FilterType="FIR",  PRE_CALC!A7391*Fdata, IF(F_default=1,G7442+(4*Fnotch-0)/8192,G7442+(F_stop-F_start)/8192) )</f>
        <v>230875</v>
      </c>
      <c r="H7443" s="120">
        <f ca="1">IF(FilterType="FIR", OFFSET(PRE_CALC!B7391,0,DEC_RATE), C7443)</f>
        <v>-116.377926812</v>
      </c>
    </row>
    <row r="7444" spans="2:8" x14ac:dyDescent="0.2">
      <c r="B7444" s="45">
        <f>IF(FilterType="FIR", IF(Extend_fmod, PRE_CALC!I7392*Fm, PRE_CALC!A7392*Fdata), IF(F_default=1,B7443+(4*Fnotch-0)/8192,B7443+(F_stop-F_start)/8192) )</f>
        <v>230906.249999872</v>
      </c>
      <c r="C7444" s="39">
        <f t="shared" si="346"/>
        <v>-4.3661921270634627</v>
      </c>
      <c r="D7444" s="84">
        <f ca="1">IF(FilterType="FIR", IF(Extend_fmod=1,OFFSET(PRE_CALC!J7392,0,DEC_RATE), OFFSET(PRE_CALC!B7392,0,DEC_RATE)), C7444)</f>
        <v>-116.32255840099999</v>
      </c>
      <c r="E7444" s="84">
        <f t="shared" ca="1" si="347"/>
        <v>102406.249999872</v>
      </c>
      <c r="F7444" s="84">
        <f t="shared" ca="1" si="345"/>
        <v>-4.8930546883400004E-3</v>
      </c>
      <c r="G7444" s="119">
        <f>IF(FilterType="FIR",  PRE_CALC!A7392*Fdata, IF(F_default=1,G7443+(4*Fnotch-0)/8192,G7443+(F_stop-F_start)/8192) )</f>
        <v>230906.249999872</v>
      </c>
      <c r="H7444" s="120">
        <f ca="1">IF(FilterType="FIR", OFFSET(PRE_CALC!B7392,0,DEC_RATE), C7444)</f>
        <v>-116.32255840099999</v>
      </c>
    </row>
    <row r="7445" spans="2:8" x14ac:dyDescent="0.2">
      <c r="B7445" s="45">
        <f>IF(FilterType="FIR", IF(Extend_fmod, PRE_CALC!I7393*Fm, PRE_CALC!A7393*Fdata), IF(F_default=1,B7444+(4*Fnotch-0)/8192,B7444+(F_stop-F_start)/8192) )</f>
        <v>230937.5</v>
      </c>
      <c r="C7445" s="39">
        <f t="shared" si="346"/>
        <v>-4.3673950879752912</v>
      </c>
      <c r="D7445" s="84">
        <f ca="1">IF(FilterType="FIR", IF(Extend_fmod=1,OFFSET(PRE_CALC!J7393,0,DEC_RATE), OFFSET(PRE_CALC!B7393,0,DEC_RATE)), C7445)</f>
        <v>-116.27131361399999</v>
      </c>
      <c r="E7445" s="84">
        <f t="shared" ca="1" si="347"/>
        <v>102406.249999872</v>
      </c>
      <c r="F7445" s="84">
        <f t="shared" ca="1" si="345"/>
        <v>-4.8930546883400004E-3</v>
      </c>
      <c r="G7445" s="119">
        <f>IF(FilterType="FIR",  PRE_CALC!A7393*Fdata, IF(F_default=1,G7444+(4*Fnotch-0)/8192,G7444+(F_stop-F_start)/8192) )</f>
        <v>230937.5</v>
      </c>
      <c r="H7445" s="120">
        <f ca="1">IF(FilterType="FIR", OFFSET(PRE_CALC!B7393,0,DEC_RATE), C7445)</f>
        <v>-116.27131361399999</v>
      </c>
    </row>
    <row r="7446" spans="2:8" x14ac:dyDescent="0.2">
      <c r="B7446" s="45">
        <f>IF(FilterType="FIR", IF(Extend_fmod, PRE_CALC!I7394*Fm, PRE_CALC!A7394*Fdata), IF(F_default=1,B7445+(4*Fnotch-0)/8192,B7445+(F_stop-F_start)/8192) )</f>
        <v>230968.750000128</v>
      </c>
      <c r="C7446" s="39">
        <f t="shared" si="346"/>
        <v>-4.3685982234703395</v>
      </c>
      <c r="D7446" s="84">
        <f ca="1">IF(FilterType="FIR", IF(Extend_fmod=1,OFFSET(PRE_CALC!J7394,0,DEC_RATE), OFFSET(PRE_CALC!B7394,0,DEC_RATE)), C7446)</f>
        <v>-116.22414503500001</v>
      </c>
      <c r="E7446" s="84">
        <f t="shared" ca="1" si="347"/>
        <v>102406.249999872</v>
      </c>
      <c r="F7446" s="84">
        <f t="shared" ca="1" si="345"/>
        <v>-4.8930546883400004E-3</v>
      </c>
      <c r="G7446" s="119">
        <f>IF(FilterType="FIR",  PRE_CALC!A7394*Fdata, IF(F_default=1,G7445+(4*Fnotch-0)/8192,G7445+(F_stop-F_start)/8192) )</f>
        <v>230968.750000128</v>
      </c>
      <c r="H7446" s="120">
        <f ca="1">IF(FilterType="FIR", OFFSET(PRE_CALC!B7394,0,DEC_RATE), C7446)</f>
        <v>-116.22414503500001</v>
      </c>
    </row>
    <row r="7447" spans="2:8" x14ac:dyDescent="0.2">
      <c r="B7447" s="45">
        <f>IF(FilterType="FIR", IF(Extend_fmod, PRE_CALC!I7395*Fm, PRE_CALC!A7395*Fdata), IF(F_default=1,B7446+(4*Fnotch-0)/8192,B7446+(F_stop-F_start)/8192) )</f>
        <v>231000</v>
      </c>
      <c r="C7447" s="39">
        <f t="shared" si="346"/>
        <v>-4.3698015335438836</v>
      </c>
      <c r="D7447" s="84">
        <f ca="1">IF(FilterType="FIR", IF(Extend_fmod=1,OFFSET(PRE_CALC!J7395,0,DEC_RATE), OFFSET(PRE_CALC!B7395,0,DEC_RATE)), C7447)</f>
        <v>-116.181009477</v>
      </c>
      <c r="E7447" s="84">
        <f t="shared" ca="1" si="347"/>
        <v>102406.249999872</v>
      </c>
      <c r="F7447" s="84">
        <f t="shared" ca="1" si="345"/>
        <v>-4.8930546883400004E-3</v>
      </c>
      <c r="G7447" s="119">
        <f>IF(FilterType="FIR",  PRE_CALC!A7395*Fdata, IF(F_default=1,G7446+(4*Fnotch-0)/8192,G7446+(F_stop-F_start)/8192) )</f>
        <v>231000</v>
      </c>
      <c r="H7447" s="120">
        <f ca="1">IF(FilterType="FIR", OFFSET(PRE_CALC!B7395,0,DEC_RATE), C7447)</f>
        <v>-116.181009477</v>
      </c>
    </row>
    <row r="7448" spans="2:8" x14ac:dyDescent="0.2">
      <c r="B7448" s="45">
        <f>IF(FilterType="FIR", IF(Extend_fmod, PRE_CALC!I7396*Fm, PRE_CALC!A7396*Fdata), IF(F_default=1,B7447+(4*Fnotch-0)/8192,B7447+(F_stop-F_start)/8192) )</f>
        <v>231031.249999872</v>
      </c>
      <c r="C7448" s="39">
        <f t="shared" si="346"/>
        <v>-4.3710050182108624</v>
      </c>
      <c r="D7448" s="84">
        <f ca="1">IF(FilterType="FIR", IF(Extend_fmod=1,OFFSET(PRE_CALC!J7396,0,DEC_RATE), OFFSET(PRE_CALC!B7396,0,DEC_RATE)), C7448)</f>
        <v>-116.141867815</v>
      </c>
      <c r="E7448" s="84">
        <f t="shared" ca="1" si="347"/>
        <v>102406.249999872</v>
      </c>
      <c r="F7448" s="84">
        <f t="shared" ca="1" si="345"/>
        <v>-4.8930546883400004E-3</v>
      </c>
      <c r="G7448" s="119">
        <f>IF(FilterType="FIR",  PRE_CALC!A7396*Fdata, IF(F_default=1,G7447+(4*Fnotch-0)/8192,G7447+(F_stop-F_start)/8192) )</f>
        <v>231031.249999872</v>
      </c>
      <c r="H7448" s="120">
        <f ca="1">IF(FilterType="FIR", OFFSET(PRE_CALC!B7396,0,DEC_RATE), C7448)</f>
        <v>-116.141867815</v>
      </c>
    </row>
    <row r="7449" spans="2:8" x14ac:dyDescent="0.2">
      <c r="B7449" s="45">
        <f>IF(FilterType="FIR", IF(Extend_fmod, PRE_CALC!I7397*Fm, PRE_CALC!A7397*Fdata), IF(F_default=1,B7448+(4*Fnotch-0)/8192,B7448+(F_stop-F_start)/8192) )</f>
        <v>231062.5</v>
      </c>
      <c r="C7449" s="39">
        <f t="shared" si="346"/>
        <v>-4.3722086774862685</v>
      </c>
      <c r="D7449" s="84">
        <f ca="1">IF(FilterType="FIR", IF(Extend_fmod=1,OFFSET(PRE_CALC!J7397,0,DEC_RATE), OFFSET(PRE_CALC!B7397,0,DEC_RATE)), C7449)</f>
        <v>-116.106684843</v>
      </c>
      <c r="E7449" s="84">
        <f t="shared" ca="1" si="347"/>
        <v>102406.249999872</v>
      </c>
      <c r="F7449" s="84">
        <f t="shared" ca="1" si="345"/>
        <v>-4.8930546883400004E-3</v>
      </c>
      <c r="G7449" s="119">
        <f>IF(FilterType="FIR",  PRE_CALC!A7397*Fdata, IF(F_default=1,G7448+(4*Fnotch-0)/8192,G7448+(F_stop-F_start)/8192) )</f>
        <v>231062.5</v>
      </c>
      <c r="H7449" s="120">
        <f ca="1">IF(FilterType="FIR", OFFSET(PRE_CALC!B7397,0,DEC_RATE), C7449)</f>
        <v>-116.106684843</v>
      </c>
    </row>
    <row r="7450" spans="2:8" x14ac:dyDescent="0.2">
      <c r="B7450" s="45">
        <f>IF(FilterType="FIR", IF(Extend_fmod, PRE_CALC!I7398*Fm, PRE_CALC!A7398*Fdata), IF(F_default=1,B7449+(4*Fnotch-0)/8192,B7449+(F_stop-F_start)/8192) )</f>
        <v>231093.750000128</v>
      </c>
      <c r="C7450" s="39">
        <f t="shared" si="346"/>
        <v>-4.3734125113653581</v>
      </c>
      <c r="D7450" s="84">
        <f ca="1">IF(FilterType="FIR", IF(Extend_fmod=1,OFFSET(PRE_CALC!J7398,0,DEC_RATE), OFFSET(PRE_CALC!B7398,0,DEC_RATE)), C7450)</f>
        <v>-116.075429145</v>
      </c>
      <c r="E7450" s="84">
        <f t="shared" ca="1" si="347"/>
        <v>102406.249999872</v>
      </c>
      <c r="F7450" s="84">
        <f t="shared" ca="1" si="345"/>
        <v>-4.8930546883400004E-3</v>
      </c>
      <c r="G7450" s="119">
        <f>IF(FilterType="FIR",  PRE_CALC!A7398*Fdata, IF(F_default=1,G7449+(4*Fnotch-0)/8192,G7449+(F_stop-F_start)/8192) )</f>
        <v>231093.750000128</v>
      </c>
      <c r="H7450" s="120">
        <f ca="1">IF(FilterType="FIR", OFFSET(PRE_CALC!B7398,0,DEC_RATE), C7450)</f>
        <v>-116.075429145</v>
      </c>
    </row>
    <row r="7451" spans="2:8" x14ac:dyDescent="0.2">
      <c r="B7451" s="45">
        <f>IF(FilterType="FIR", IF(Extend_fmod, PRE_CALC!I7399*Fm, PRE_CALC!A7399*Fdata), IF(F_default=1,B7450+(4*Fnotch-0)/8192,B7450+(F_stop-F_start)/8192) )</f>
        <v>231125</v>
      </c>
      <c r="C7451" s="39">
        <f t="shared" si="346"/>
        <v>-4.3746165198433653</v>
      </c>
      <c r="D7451" s="84">
        <f ca="1">IF(FilterType="FIR", IF(Extend_fmod=1,OFFSET(PRE_CALC!J7399,0,DEC_RATE), OFFSET(PRE_CALC!B7399,0,DEC_RATE)), C7451)</f>
        <v>-116.04807298</v>
      </c>
      <c r="E7451" s="84">
        <f t="shared" ca="1" si="347"/>
        <v>102406.249999872</v>
      </c>
      <c r="F7451" s="84">
        <f t="shared" ca="1" si="345"/>
        <v>-4.8930546883400004E-3</v>
      </c>
      <c r="G7451" s="119">
        <f>IF(FilterType="FIR",  PRE_CALC!A7399*Fdata, IF(F_default=1,G7450+(4*Fnotch-0)/8192,G7450+(F_stop-F_start)/8192) )</f>
        <v>231125</v>
      </c>
      <c r="H7451" s="120">
        <f ca="1">IF(FilterType="FIR", OFFSET(PRE_CALC!B7399,0,DEC_RATE), C7451)</f>
        <v>-116.04807298</v>
      </c>
    </row>
    <row r="7452" spans="2:8" x14ac:dyDescent="0.2">
      <c r="B7452" s="45">
        <f>IF(FilterType="FIR", IF(Extend_fmod, PRE_CALC!I7400*Fm, PRE_CALC!A7400*Fdata), IF(F_default=1,B7451+(4*Fnotch-0)/8192,B7451+(F_stop-F_start)/8192) )</f>
        <v>231156.249999872</v>
      </c>
      <c r="C7452" s="39">
        <f t="shared" si="346"/>
        <v>-4.3758207029352789</v>
      </c>
      <c r="D7452" s="84">
        <f ca="1">IF(FilterType="FIR", IF(Extend_fmod=1,OFFSET(PRE_CALC!J7400,0,DEC_RATE), OFFSET(PRE_CALC!B7400,0,DEC_RATE)), C7452)</f>
        <v>-116.02459218600001</v>
      </c>
      <c r="E7452" s="84">
        <f t="shared" ca="1" si="347"/>
        <v>102406.249999872</v>
      </c>
      <c r="F7452" s="84">
        <f t="shared" ca="1" si="345"/>
        <v>-4.8930546883400004E-3</v>
      </c>
      <c r="G7452" s="119">
        <f>IF(FilterType="FIR",  PRE_CALC!A7400*Fdata, IF(F_default=1,G7451+(4*Fnotch-0)/8192,G7451+(F_stop-F_start)/8192) )</f>
        <v>231156.249999872</v>
      </c>
      <c r="H7452" s="120">
        <f ca="1">IF(FilterType="FIR", OFFSET(PRE_CALC!B7400,0,DEC_RATE), C7452)</f>
        <v>-116.02459218600001</v>
      </c>
    </row>
    <row r="7453" spans="2:8" x14ac:dyDescent="0.2">
      <c r="B7453" s="45">
        <f>IF(FilterType="FIR", IF(Extend_fmod, PRE_CALC!I7401*Fm, PRE_CALC!A7401*Fdata), IF(F_default=1,B7452+(4*Fnotch-0)/8192,B7452+(F_stop-F_start)/8192) )</f>
        <v>231187.5</v>
      </c>
      <c r="C7453" s="39">
        <f t="shared" si="346"/>
        <v>-4.3770250606560666</v>
      </c>
      <c r="D7453" s="84">
        <f ca="1">IF(FilterType="FIR", IF(Extend_fmod=1,OFFSET(PRE_CALC!J7401,0,DEC_RATE), OFFSET(PRE_CALC!B7401,0,DEC_RATE)), C7453)</f>
        <v>-116.004966094</v>
      </c>
      <c r="E7453" s="84">
        <f t="shared" ca="1" si="347"/>
        <v>102406.249999872</v>
      </c>
      <c r="F7453" s="84">
        <f t="shared" ca="1" si="345"/>
        <v>-4.8930546883400004E-3</v>
      </c>
      <c r="G7453" s="119">
        <f>IF(FilterType="FIR",  PRE_CALC!A7401*Fdata, IF(F_default=1,G7452+(4*Fnotch-0)/8192,G7452+(F_stop-F_start)/8192) )</f>
        <v>231187.5</v>
      </c>
      <c r="H7453" s="120">
        <f ca="1">IF(FilterType="FIR", OFFSET(PRE_CALC!B7401,0,DEC_RATE), C7453)</f>
        <v>-116.004966094</v>
      </c>
    </row>
    <row r="7454" spans="2:8" x14ac:dyDescent="0.2">
      <c r="B7454" s="45">
        <f>IF(FilterType="FIR", IF(Extend_fmod, PRE_CALC!I7402*Fm, PRE_CALC!A7402*Fdata), IF(F_default=1,B7453+(4*Fnotch-0)/8192,B7453+(F_stop-F_start)/8192) )</f>
        <v>231218.750000128</v>
      </c>
      <c r="C7454" s="39">
        <f t="shared" si="346"/>
        <v>-4.3782295930009845</v>
      </c>
      <c r="D7454" s="84">
        <f ca="1">IF(FilterType="FIR", IF(Extend_fmod=1,OFFSET(PRE_CALC!J7402,0,DEC_RATE), OFFSET(PRE_CALC!B7402,0,DEC_RATE)), C7454)</f>
        <v>-115.989177455</v>
      </c>
      <c r="E7454" s="84">
        <f t="shared" ca="1" si="347"/>
        <v>102406.249999872</v>
      </c>
      <c r="F7454" s="84">
        <f t="shared" ca="1" si="345"/>
        <v>-4.8930546883400004E-3</v>
      </c>
      <c r="G7454" s="119">
        <f>IF(FilterType="FIR",  PRE_CALC!A7402*Fdata, IF(F_default=1,G7453+(4*Fnotch-0)/8192,G7453+(F_stop-F_start)/8192) )</f>
        <v>231218.750000128</v>
      </c>
      <c r="H7454" s="120">
        <f ca="1">IF(FilterType="FIR", OFFSET(PRE_CALC!B7402,0,DEC_RATE), C7454)</f>
        <v>-115.989177455</v>
      </c>
    </row>
    <row r="7455" spans="2:8" x14ac:dyDescent="0.2">
      <c r="B7455" s="45">
        <f>IF(FilterType="FIR", IF(Extend_fmod, PRE_CALC!I7403*Fm, PRE_CALC!A7403*Fdata), IF(F_default=1,B7454+(4*Fnotch-0)/8192,B7454+(F_stop-F_start)/8192) )</f>
        <v>231250</v>
      </c>
      <c r="C7455" s="39">
        <f t="shared" si="346"/>
        <v>-4.37943429996528</v>
      </c>
      <c r="D7455" s="84">
        <f ca="1">IF(FilterType="FIR", IF(Extend_fmod=1,OFFSET(PRE_CALC!J7403,0,DEC_RATE), OFFSET(PRE_CALC!B7403,0,DEC_RATE)), C7455)</f>
        <v>-115.977212382</v>
      </c>
      <c r="E7455" s="84">
        <f t="shared" ca="1" si="347"/>
        <v>102406.249999872</v>
      </c>
      <c r="F7455" s="84">
        <f t="shared" ca="1" si="345"/>
        <v>-4.8930546883400004E-3</v>
      </c>
      <c r="G7455" s="119">
        <f>IF(FilterType="FIR",  PRE_CALC!A7403*Fdata, IF(F_default=1,G7454+(4*Fnotch-0)/8192,G7454+(F_stop-F_start)/8192) )</f>
        <v>231250</v>
      </c>
      <c r="H7455" s="120">
        <f ca="1">IF(FilterType="FIR", OFFSET(PRE_CALC!B7403,0,DEC_RATE), C7455)</f>
        <v>-115.977212382</v>
      </c>
    </row>
    <row r="7456" spans="2:8" x14ac:dyDescent="0.2">
      <c r="B7456" s="45">
        <f>IF(FilterType="FIR", IF(Extend_fmod, PRE_CALC!I7404*Fm, PRE_CALC!A7404*Fdata), IF(F_default=1,B7455+(4*Fnotch-0)/8192,B7455+(F_stop-F_start)/8192) )</f>
        <v>231281.249999872</v>
      </c>
      <c r="C7456" s="39">
        <f t="shared" si="346"/>
        <v>-4.3806391815639536</v>
      </c>
      <c r="D7456" s="84">
        <f ca="1">IF(FilterType="FIR", IF(Extend_fmod=1,OFFSET(PRE_CALC!J7404,0,DEC_RATE), OFFSET(PRE_CALC!B7404,0,DEC_RATE)), C7456)</f>
        <v>-115.969060302</v>
      </c>
      <c r="E7456" s="84">
        <f t="shared" ca="1" si="347"/>
        <v>102406.249999872</v>
      </c>
      <c r="F7456" s="84">
        <f t="shared" ca="1" si="345"/>
        <v>-4.8930546883400004E-3</v>
      </c>
      <c r="G7456" s="119">
        <f>IF(FilterType="FIR",  PRE_CALC!A7404*Fdata, IF(F_default=1,G7455+(4*Fnotch-0)/8192,G7455+(F_stop-F_start)/8192) )</f>
        <v>231281.249999872</v>
      </c>
      <c r="H7456" s="120">
        <f ca="1">IF(FilterType="FIR", OFFSET(PRE_CALC!B7404,0,DEC_RATE), C7456)</f>
        <v>-115.969060302</v>
      </c>
    </row>
    <row r="7457" spans="2:8" x14ac:dyDescent="0.2">
      <c r="B7457" s="45">
        <f>IF(FilterType="FIR", IF(Extend_fmod, PRE_CALC!I7405*Fm, PRE_CALC!A7405*Fdata), IF(F_default=1,B7456+(4*Fnotch-0)/8192,B7456+(F_stop-F_start)/8192) )</f>
        <v>231312.5</v>
      </c>
      <c r="C7457" s="39">
        <f t="shared" si="346"/>
        <v>-4.381844237811964</v>
      </c>
      <c r="D7457" s="84">
        <f ca="1">IF(FilterType="FIR", IF(Extend_fmod=1,OFFSET(PRE_CALC!J7405,0,DEC_RATE), OFFSET(PRE_CALC!B7405,0,DEC_RATE)), C7457)</f>
        <v>-115.96471391999999</v>
      </c>
      <c r="E7457" s="84">
        <f t="shared" ca="1" si="347"/>
        <v>102406.249999872</v>
      </c>
      <c r="F7457" s="84">
        <f t="shared" ca="1" si="345"/>
        <v>-4.8930546883400004E-3</v>
      </c>
      <c r="G7457" s="119">
        <f>IF(FilterType="FIR",  PRE_CALC!A7405*Fdata, IF(F_default=1,G7456+(4*Fnotch-0)/8192,G7456+(F_stop-F_start)/8192) )</f>
        <v>231312.5</v>
      </c>
      <c r="H7457" s="120">
        <f ca="1">IF(FilterType="FIR", OFFSET(PRE_CALC!B7405,0,DEC_RATE), C7457)</f>
        <v>-115.96471391999999</v>
      </c>
    </row>
    <row r="7458" spans="2:8" x14ac:dyDescent="0.2">
      <c r="B7458" s="45">
        <f>IF(FilterType="FIR", IF(Extend_fmod, PRE_CALC!I7406*Fm, PRE_CALC!A7406*Fdata), IF(F_default=1,B7457+(4*Fnotch-0)/8192,B7457+(F_stop-F_start)/8192) )</f>
        <v>231343.750000128</v>
      </c>
      <c r="C7458" s="39">
        <f t="shared" si="346"/>
        <v>-4.3830494687045904</v>
      </c>
      <c r="D7458" s="84">
        <f ca="1">IF(FilterType="FIR", IF(Extend_fmod=1,OFFSET(PRE_CALC!J7406,0,DEC_RATE), OFFSET(PRE_CALC!B7406,0,DEC_RATE)), C7458)</f>
        <v>-115.964169196</v>
      </c>
      <c r="E7458" s="84">
        <f t="shared" ca="1" si="347"/>
        <v>102406.249999872</v>
      </c>
      <c r="F7458" s="84">
        <f t="shared" ca="1" si="345"/>
        <v>-4.8930546883400004E-3</v>
      </c>
      <c r="G7458" s="119">
        <f>IF(FilterType="FIR",  PRE_CALC!A7406*Fdata, IF(F_default=1,G7457+(4*Fnotch-0)/8192,G7457+(F_stop-F_start)/8192) )</f>
        <v>231343.750000128</v>
      </c>
      <c r="H7458" s="120">
        <f ca="1">IF(FilterType="FIR", OFFSET(PRE_CALC!B7406,0,DEC_RATE), C7458)</f>
        <v>-115.964169196</v>
      </c>
    </row>
    <row r="7459" spans="2:8" x14ac:dyDescent="0.2">
      <c r="B7459" s="45">
        <f>IF(FilterType="FIR", IF(Extend_fmod, PRE_CALC!I7407*Fm, PRE_CALC!A7407*Fdata), IF(F_default=1,B7458+(4*Fnotch-0)/8192,B7458+(F_stop-F_start)/8192) )</f>
        <v>231375</v>
      </c>
      <c r="C7459" s="39">
        <f t="shared" si="346"/>
        <v>-4.38425487423706</v>
      </c>
      <c r="D7459" s="84">
        <f ca="1">IF(FilterType="FIR", IF(Extend_fmod=1,OFFSET(PRE_CALC!J7407,0,DEC_RATE), OFFSET(PRE_CALC!B7407,0,DEC_RATE)), C7459)</f>
        <v>-115.967425332</v>
      </c>
      <c r="E7459" s="84">
        <f t="shared" ca="1" si="347"/>
        <v>102406.249999872</v>
      </c>
      <c r="F7459" s="84">
        <f t="shared" ca="1" si="345"/>
        <v>-4.8930546883400004E-3</v>
      </c>
      <c r="G7459" s="119">
        <f>IF(FilterType="FIR",  PRE_CALC!A7407*Fdata, IF(F_default=1,G7458+(4*Fnotch-0)/8192,G7458+(F_stop-F_start)/8192) )</f>
        <v>231375</v>
      </c>
      <c r="H7459" s="120">
        <f ca="1">IF(FilterType="FIR", OFFSET(PRE_CALC!B7407,0,DEC_RATE), C7459)</f>
        <v>-115.967425332</v>
      </c>
    </row>
    <row r="7460" spans="2:8" x14ac:dyDescent="0.2">
      <c r="B7460" s="45">
        <f>IF(FilterType="FIR", IF(Extend_fmod, PRE_CALC!I7408*Fm, PRE_CALC!A7408*Fdata), IF(F_default=1,B7459+(4*Fnotch-0)/8192,B7459+(F_stop-F_start)/8192) )</f>
        <v>231406.249999872</v>
      </c>
      <c r="C7460" s="39">
        <f t="shared" si="346"/>
        <v>-4.3854604544243685</v>
      </c>
      <c r="D7460" s="84">
        <f ca="1">IF(FilterType="FIR", IF(Extend_fmod=1,OFFSET(PRE_CALC!J7408,0,DEC_RATE), OFFSET(PRE_CALC!B7408,0,DEC_RATE)), C7460)</f>
        <v>-115.97448477</v>
      </c>
      <c r="E7460" s="84">
        <f t="shared" ca="1" si="347"/>
        <v>102406.249999872</v>
      </c>
      <c r="F7460" s="84">
        <f t="shared" ca="1" si="345"/>
        <v>-4.8930546883400004E-3</v>
      </c>
      <c r="G7460" s="119">
        <f>IF(FilterType="FIR",  PRE_CALC!A7408*Fdata, IF(F_default=1,G7459+(4*Fnotch-0)/8192,G7459+(F_stop-F_start)/8192) )</f>
        <v>231406.249999872</v>
      </c>
      <c r="H7460" s="120">
        <f ca="1">IF(FilterType="FIR", OFFSET(PRE_CALC!B7408,0,DEC_RATE), C7460)</f>
        <v>-115.97448477</v>
      </c>
    </row>
    <row r="7461" spans="2:8" x14ac:dyDescent="0.2">
      <c r="B7461" s="45">
        <f>IF(FilterType="FIR", IF(Extend_fmod, PRE_CALC!I7409*Fm, PRE_CALC!A7409*Fdata), IF(F_default=1,B7460+(4*Fnotch-0)/8192,B7460+(F_stop-F_start)/8192) )</f>
        <v>231437.5</v>
      </c>
      <c r="C7461" s="39">
        <f t="shared" si="346"/>
        <v>-4.3866662092815236</v>
      </c>
      <c r="D7461" s="84">
        <f ca="1">IF(FilterType="FIR", IF(Extend_fmod=1,OFFSET(PRE_CALC!J7409,0,DEC_RATE), OFFSET(PRE_CALC!B7409,0,DEC_RATE)), C7461)</f>
        <v>-115.985353198</v>
      </c>
      <c r="E7461" s="84">
        <f t="shared" ca="1" si="347"/>
        <v>102406.249999872</v>
      </c>
      <c r="F7461" s="84">
        <f t="shared" ca="1" si="345"/>
        <v>-4.8930546883400004E-3</v>
      </c>
      <c r="G7461" s="119">
        <f>IF(FilterType="FIR",  PRE_CALC!A7409*Fdata, IF(F_default=1,G7460+(4*Fnotch-0)/8192,G7460+(F_stop-F_start)/8192) )</f>
        <v>231437.5</v>
      </c>
      <c r="H7461" s="120">
        <f ca="1">IF(FilterType="FIR", OFFSET(PRE_CALC!B7409,0,DEC_RATE), C7461)</f>
        <v>-115.985353198</v>
      </c>
    </row>
    <row r="7462" spans="2:8" x14ac:dyDescent="0.2">
      <c r="B7462" s="45">
        <f>IF(FilterType="FIR", IF(Extend_fmod, PRE_CALC!I7410*Fm, PRE_CALC!A7410*Fdata), IF(F_default=1,B7461+(4*Fnotch-0)/8192,B7461+(F_stop-F_start)/8192) )</f>
        <v>231468.750000128</v>
      </c>
      <c r="C7462" s="39">
        <f t="shared" si="346"/>
        <v>-4.38787213880377</v>
      </c>
      <c r="D7462" s="84">
        <f ca="1">IF(FilterType="FIR", IF(Extend_fmod=1,OFFSET(PRE_CALC!J7410,0,DEC_RATE), OFFSET(PRE_CALC!B7410,0,DEC_RATE)), C7462)</f>
        <v>-116.00003958000001</v>
      </c>
      <c r="E7462" s="84">
        <f t="shared" ca="1" si="347"/>
        <v>102406.249999872</v>
      </c>
      <c r="F7462" s="84">
        <f t="shared" ca="1" si="345"/>
        <v>-4.8930546883400004E-3</v>
      </c>
      <c r="G7462" s="119">
        <f>IF(FilterType="FIR",  PRE_CALC!A7410*Fdata, IF(F_default=1,G7461+(4*Fnotch-0)/8192,G7461+(F_stop-F_start)/8192) )</f>
        <v>231468.750000128</v>
      </c>
      <c r="H7462" s="120">
        <f ca="1">IF(FilterType="FIR", OFFSET(PRE_CALC!B7410,0,DEC_RATE), C7462)</f>
        <v>-116.00003958000001</v>
      </c>
    </row>
    <row r="7463" spans="2:8" x14ac:dyDescent="0.2">
      <c r="B7463" s="45">
        <f>IF(FilterType="FIR", IF(Extend_fmod, PRE_CALC!I7411*Fm, PRE_CALC!A7411*Fdata), IF(F_default=1,B7462+(4*Fnotch-0)/8192,B7462+(F_stop-F_start)/8192) )</f>
        <v>231500</v>
      </c>
      <c r="C7463" s="39">
        <f t="shared" si="346"/>
        <v>-4.3890782429863426</v>
      </c>
      <c r="D7463" s="84">
        <f ca="1">IF(FilterType="FIR", IF(Extend_fmod=1,OFFSET(PRE_CALC!J7411,0,DEC_RATE), OFFSET(PRE_CALC!B7411,0,DEC_RATE)), C7463)</f>
        <v>-116.01855617699999</v>
      </c>
      <c r="E7463" s="84">
        <f t="shared" ca="1" si="347"/>
        <v>102406.249999872</v>
      </c>
      <c r="F7463" s="84">
        <f t="shared" ca="1" si="345"/>
        <v>-4.8930546883400004E-3</v>
      </c>
      <c r="G7463" s="119">
        <f>IF(FilterType="FIR",  PRE_CALC!A7411*Fdata, IF(F_default=1,G7462+(4*Fnotch-0)/8192,G7462+(F_stop-F_start)/8192) )</f>
        <v>231500</v>
      </c>
      <c r="H7463" s="120">
        <f ca="1">IF(FilterType="FIR", OFFSET(PRE_CALC!B7411,0,DEC_RATE), C7463)</f>
        <v>-116.01855617699999</v>
      </c>
    </row>
    <row r="7464" spans="2:8" x14ac:dyDescent="0.2">
      <c r="B7464" s="45">
        <f>IF(FilterType="FIR", IF(Extend_fmod, PRE_CALC!I7412*Fm, PRE_CALC!A7412*Fdata), IF(F_default=1,B7463+(4*Fnotch-0)/8192,B7463+(F_stop-F_start)/8192) )</f>
        <v>231531.249999872</v>
      </c>
      <c r="C7464" s="39">
        <f t="shared" si="346"/>
        <v>-4.3902845218442597</v>
      </c>
      <c r="D7464" s="84">
        <f ca="1">IF(FilterType="FIR", IF(Extend_fmod=1,OFFSET(PRE_CALC!J7412,0,DEC_RATE), OFFSET(PRE_CALC!B7412,0,DEC_RATE)), C7464)</f>
        <v>-116.040918601</v>
      </c>
      <c r="E7464" s="84">
        <f t="shared" ca="1" si="347"/>
        <v>102406.249999872</v>
      </c>
      <c r="F7464" s="84">
        <f t="shared" ca="1" si="345"/>
        <v>-4.8930546883400004E-3</v>
      </c>
      <c r="G7464" s="119">
        <f>IF(FilterType="FIR",  PRE_CALC!A7412*Fdata, IF(F_default=1,G7463+(4*Fnotch-0)/8192,G7463+(F_stop-F_start)/8192) )</f>
        <v>231531.249999872</v>
      </c>
      <c r="H7464" s="120">
        <f ca="1">IF(FilterType="FIR", OFFSET(PRE_CALC!B7412,0,DEC_RATE), C7464)</f>
        <v>-116.040918601</v>
      </c>
    </row>
    <row r="7465" spans="2:8" x14ac:dyDescent="0.2">
      <c r="B7465" s="45">
        <f>IF(FilterType="FIR", IF(Extend_fmod, PRE_CALC!I7413*Fm, PRE_CALC!A7413*Fdata), IF(F_default=1,B7464+(4*Fnotch-0)/8192,B7464+(F_stop-F_start)/8192) )</f>
        <v>231562.5</v>
      </c>
      <c r="C7465" s="39">
        <f t="shared" si="346"/>
        <v>-4.3914909753925224</v>
      </c>
      <c r="D7465" s="84">
        <f ca="1">IF(FilterType="FIR", IF(Extend_fmod=1,OFFSET(PRE_CALC!J7413,0,DEC_RATE), OFFSET(PRE_CALC!B7413,0,DEC_RATE)), C7465)</f>
        <v>-116.067145861</v>
      </c>
      <c r="E7465" s="84">
        <f t="shared" ca="1" si="347"/>
        <v>102406.249999872</v>
      </c>
      <c r="F7465" s="84">
        <f t="shared" ca="1" si="345"/>
        <v>-4.8930546883400004E-3</v>
      </c>
      <c r="G7465" s="119">
        <f>IF(FilterType="FIR",  PRE_CALC!A7413*Fdata, IF(F_default=1,G7464+(4*Fnotch-0)/8192,G7464+(F_stop-F_start)/8192) )</f>
        <v>231562.5</v>
      </c>
      <c r="H7465" s="120">
        <f ca="1">IF(FilterType="FIR", OFFSET(PRE_CALC!B7413,0,DEC_RATE), C7465)</f>
        <v>-116.067145861</v>
      </c>
    </row>
    <row r="7466" spans="2:8" x14ac:dyDescent="0.2">
      <c r="B7466" s="45">
        <f>IF(FilterType="FIR", IF(Extend_fmod, PRE_CALC!I7414*Fm, PRE_CALC!A7414*Fdata), IF(F_default=1,B7465+(4*Fnotch-0)/8192,B7465+(F_stop-F_start)/8192) )</f>
        <v>231593.750000128</v>
      </c>
      <c r="C7466" s="39">
        <f t="shared" si="346"/>
        <v>-4.3926976036263783</v>
      </c>
      <c r="D7466" s="84">
        <f ca="1">IF(FilterType="FIR", IF(Extend_fmod=1,OFFSET(PRE_CALC!J7414,0,DEC_RATE), OFFSET(PRE_CALC!B7414,0,DEC_RATE)), C7466)</f>
        <v>-116.09726044200001</v>
      </c>
      <c r="E7466" s="84">
        <f t="shared" ca="1" si="347"/>
        <v>102406.249999872</v>
      </c>
      <c r="F7466" s="84">
        <f t="shared" ca="1" si="345"/>
        <v>-4.8930546883400004E-3</v>
      </c>
      <c r="G7466" s="119">
        <f>IF(FilterType="FIR",  PRE_CALC!A7414*Fdata, IF(F_default=1,G7465+(4*Fnotch-0)/8192,G7465+(F_stop-F_start)/8192) )</f>
        <v>231593.750000128</v>
      </c>
      <c r="H7466" s="120">
        <f ca="1">IF(FilterType="FIR", OFFSET(PRE_CALC!B7414,0,DEC_RATE), C7466)</f>
        <v>-116.09726044200001</v>
      </c>
    </row>
    <row r="7467" spans="2:8" x14ac:dyDescent="0.2">
      <c r="B7467" s="45">
        <f>IF(FilterType="FIR", IF(Extend_fmod, PRE_CALC!I7415*Fm, PRE_CALC!A7415*Fdata), IF(F_default=1,B7466+(4*Fnotch-0)/8192,B7466+(F_stop-F_start)/8192) )</f>
        <v>231625</v>
      </c>
      <c r="C7467" s="39">
        <f t="shared" si="346"/>
        <v>-4.3939044065410542</v>
      </c>
      <c r="D7467" s="84">
        <f ca="1">IF(FilterType="FIR", IF(Extend_fmod=1,OFFSET(PRE_CALC!J7415,0,DEC_RATE), OFFSET(PRE_CALC!B7415,0,DEC_RATE)), C7467)</f>
        <v>-116.131288375</v>
      </c>
      <c r="E7467" s="84">
        <f t="shared" ca="1" si="347"/>
        <v>102406.249999872</v>
      </c>
      <c r="F7467" s="84">
        <f t="shared" ca="1" si="345"/>
        <v>-4.8930546883400004E-3</v>
      </c>
      <c r="G7467" s="119">
        <f>IF(FilterType="FIR",  PRE_CALC!A7415*Fdata, IF(F_default=1,G7466+(4*Fnotch-0)/8192,G7466+(F_stop-F_start)/8192) )</f>
        <v>231625</v>
      </c>
      <c r="H7467" s="120">
        <f ca="1">IF(FilterType="FIR", OFFSET(PRE_CALC!B7415,0,DEC_RATE), C7467)</f>
        <v>-116.131288375</v>
      </c>
    </row>
    <row r="7468" spans="2:8" x14ac:dyDescent="0.2">
      <c r="B7468" s="45">
        <f>IF(FilterType="FIR", IF(Extend_fmod, PRE_CALC!I7416*Fm, PRE_CALC!A7416*Fdata), IF(F_default=1,B7467+(4*Fnotch-0)/8192,B7467+(F_stop-F_start)/8192) )</f>
        <v>231656.249999872</v>
      </c>
      <c r="C7468" s="39">
        <f t="shared" si="346"/>
        <v>-4.3951113841515808</v>
      </c>
      <c r="D7468" s="84">
        <f ca="1">IF(FilterType="FIR", IF(Extend_fmod=1,OFFSET(PRE_CALC!J7416,0,DEC_RATE), OFFSET(PRE_CALC!B7416,0,DEC_RATE)), C7468)</f>
        <v>-116.169259341</v>
      </c>
      <c r="E7468" s="84">
        <f t="shared" ca="1" si="347"/>
        <v>102406.249999872</v>
      </c>
      <c r="F7468" s="84">
        <f t="shared" ca="1" si="345"/>
        <v>-4.8930546883400004E-3</v>
      </c>
      <c r="G7468" s="119">
        <f>IF(FilterType="FIR",  PRE_CALC!A7416*Fdata, IF(F_default=1,G7467+(4*Fnotch-0)/8192,G7467+(F_stop-F_start)/8192) )</f>
        <v>231656.249999872</v>
      </c>
      <c r="H7468" s="120">
        <f ca="1">IF(FilterType="FIR", OFFSET(PRE_CALC!B7416,0,DEC_RATE), C7468)</f>
        <v>-116.169259341</v>
      </c>
    </row>
    <row r="7469" spans="2:8" x14ac:dyDescent="0.2">
      <c r="B7469" s="45">
        <f>IF(FilterType="FIR", IF(Extend_fmod, PRE_CALC!I7417*Fm, PRE_CALC!A7417*Fdata), IF(F_default=1,B7468+(4*Fnotch-0)/8192,B7468+(F_stop-F_start)/8192) )</f>
        <v>231687.5</v>
      </c>
      <c r="C7469" s="39">
        <f t="shared" si="346"/>
        <v>-4.3963185364729886</v>
      </c>
      <c r="D7469" s="84">
        <f ca="1">IF(FilterType="FIR", IF(Extend_fmod=1,OFFSET(PRE_CALC!J7417,0,DEC_RATE), OFFSET(PRE_CALC!B7417,0,DEC_RATE)), C7469)</f>
        <v>-116.21120677499999</v>
      </c>
      <c r="E7469" s="84">
        <f t="shared" ca="1" si="347"/>
        <v>102406.249999872</v>
      </c>
      <c r="F7469" s="84">
        <f t="shared" ca="1" si="345"/>
        <v>-4.8930546883400004E-3</v>
      </c>
      <c r="G7469" s="119">
        <f>IF(FilterType="FIR",  PRE_CALC!A7417*Fdata, IF(F_default=1,G7468+(4*Fnotch-0)/8192,G7468+(F_stop-F_start)/8192) )</f>
        <v>231687.5</v>
      </c>
      <c r="H7469" s="120">
        <f ca="1">IF(FilterType="FIR", OFFSET(PRE_CALC!B7417,0,DEC_RATE), C7469)</f>
        <v>-116.21120677499999</v>
      </c>
    </row>
    <row r="7470" spans="2:8" x14ac:dyDescent="0.2">
      <c r="B7470" s="45">
        <f>IF(FilterType="FIR", IF(Extend_fmod, PRE_CALC!I7418*Fm, PRE_CALC!A7418*Fdata), IF(F_default=1,B7469+(4*Fnotch-0)/8192,B7469+(F_stop-F_start)/8192) )</f>
        <v>231718.750000128</v>
      </c>
      <c r="C7470" s="39">
        <f t="shared" si="346"/>
        <v>-4.3975258635004888</v>
      </c>
      <c r="D7470" s="84">
        <f ca="1">IF(FilterType="FIR", IF(Extend_fmod=1,OFFSET(PRE_CALC!J7418,0,DEC_RATE), OFFSET(PRE_CALC!B7418,0,DEC_RATE)), C7470)</f>
        <v>-116.257167989</v>
      </c>
      <c r="E7470" s="84">
        <f t="shared" ca="1" si="347"/>
        <v>102406.249999872</v>
      </c>
      <c r="F7470" s="84">
        <f t="shared" ca="1" si="345"/>
        <v>-4.8930546883400004E-3</v>
      </c>
      <c r="G7470" s="119">
        <f>IF(FilterType="FIR",  PRE_CALC!A7418*Fdata, IF(F_default=1,G7469+(4*Fnotch-0)/8192,G7469+(F_stop-F_start)/8192) )</f>
        <v>231718.750000128</v>
      </c>
      <c r="H7470" s="120">
        <f ca="1">IF(FilterType="FIR", OFFSET(PRE_CALC!B7418,0,DEC_RATE), C7470)</f>
        <v>-116.257167989</v>
      </c>
    </row>
    <row r="7471" spans="2:8" x14ac:dyDescent="0.2">
      <c r="B7471" s="45">
        <f>IF(FilterType="FIR", IF(Extend_fmod, PRE_CALC!I7419*Fm, PRE_CALC!A7419*Fdata), IF(F_default=1,B7470+(4*Fnotch-0)/8192,B7470+(F_stop-F_start)/8192) )</f>
        <v>231750</v>
      </c>
      <c r="C7471" s="39">
        <f t="shared" si="346"/>
        <v>-4.3987333652293268</v>
      </c>
      <c r="D7471" s="84">
        <f ca="1">IF(FilterType="FIR", IF(Extend_fmod=1,OFFSET(PRE_CALC!J7419,0,DEC_RATE), OFFSET(PRE_CALC!B7419,0,DEC_RATE)), C7471)</f>
        <v>-116.307184318</v>
      </c>
      <c r="E7471" s="84">
        <f t="shared" ca="1" si="347"/>
        <v>102406.249999872</v>
      </c>
      <c r="F7471" s="84">
        <f t="shared" ca="1" si="345"/>
        <v>-4.8930546883400004E-3</v>
      </c>
      <c r="G7471" s="119">
        <f>IF(FilterType="FIR",  PRE_CALC!A7419*Fdata, IF(F_default=1,G7470+(4*Fnotch-0)/8192,G7470+(F_stop-F_start)/8192) )</f>
        <v>231750</v>
      </c>
      <c r="H7471" s="120">
        <f ca="1">IF(FilterType="FIR", OFFSET(PRE_CALC!B7419,0,DEC_RATE), C7471)</f>
        <v>-116.307184318</v>
      </c>
    </row>
    <row r="7472" spans="2:8" x14ac:dyDescent="0.2">
      <c r="B7472" s="45">
        <f>IF(FilterType="FIR", IF(Extend_fmod, PRE_CALC!I7420*Fm, PRE_CALC!A7420*Fdata), IF(F_default=1,B7471+(4*Fnotch-0)/8192,B7471+(F_stop-F_start)/8192) )</f>
        <v>231781.249999872</v>
      </c>
      <c r="C7472" s="39">
        <f t="shared" si="346"/>
        <v>-4.3999410416745466</v>
      </c>
      <c r="D7472" s="84">
        <f ca="1">IF(FilterType="FIR", IF(Extend_fmod=1,OFFSET(PRE_CALC!J7420,0,DEC_RATE), OFFSET(PRE_CALC!B7420,0,DEC_RATE)), C7472)</f>
        <v>-116.361301271</v>
      </c>
      <c r="E7472" s="84">
        <f t="shared" ca="1" si="347"/>
        <v>102406.249999872</v>
      </c>
      <c r="F7472" s="84">
        <f t="shared" ca="1" si="345"/>
        <v>-4.8930546883400004E-3</v>
      </c>
      <c r="G7472" s="119">
        <f>IF(FilterType="FIR",  PRE_CALC!A7420*Fdata, IF(F_default=1,G7471+(4*Fnotch-0)/8192,G7471+(F_stop-F_start)/8192) )</f>
        <v>231781.249999872</v>
      </c>
      <c r="H7472" s="120">
        <f ca="1">IF(FilterType="FIR", OFFSET(PRE_CALC!B7420,0,DEC_RATE), C7472)</f>
        <v>-116.361301271</v>
      </c>
    </row>
    <row r="7473" spans="2:8" x14ac:dyDescent="0.2">
      <c r="B7473" s="45">
        <f>IF(FilterType="FIR", IF(Extend_fmod, PRE_CALC!I7421*Fm, PRE_CALC!A7421*Fdata), IF(F_default=1,B7472+(4*Fnotch-0)/8192,B7472+(F_stop-F_start)/8192) )</f>
        <v>231812.5</v>
      </c>
      <c r="C7473" s="39">
        <f t="shared" si="346"/>
        <v>-4.401148892851162</v>
      </c>
      <c r="D7473" s="84">
        <f ca="1">IF(FilterType="FIR", IF(Extend_fmod=1,OFFSET(PRE_CALC!J7421,0,DEC_RATE), OFFSET(PRE_CALC!B7421,0,DEC_RATE)), C7473)</f>
        <v>-116.419568711</v>
      </c>
      <c r="E7473" s="84">
        <f t="shared" ca="1" si="347"/>
        <v>102406.249999872</v>
      </c>
      <c r="F7473" s="84">
        <f t="shared" ca="1" si="345"/>
        <v>-4.8930546883400004E-3</v>
      </c>
      <c r="G7473" s="119">
        <f>IF(FilterType="FIR",  PRE_CALC!A7421*Fdata, IF(F_default=1,G7472+(4*Fnotch-0)/8192,G7472+(F_stop-F_start)/8192) )</f>
        <v>231812.5</v>
      </c>
      <c r="H7473" s="120">
        <f ca="1">IF(FilterType="FIR", OFFSET(PRE_CALC!B7421,0,DEC_RATE), C7473)</f>
        <v>-116.419568711</v>
      </c>
    </row>
    <row r="7474" spans="2:8" x14ac:dyDescent="0.2">
      <c r="B7474" s="45">
        <f>IF(FilterType="FIR", IF(Extend_fmod, PRE_CALC!I7422*Fm, PRE_CALC!A7422*Fdata), IF(F_default=1,B7473+(4*Fnotch-0)/8192,B7473+(F_stop-F_start)/8192) )</f>
        <v>231843.750000128</v>
      </c>
      <c r="C7474" s="39">
        <f t="shared" si="346"/>
        <v>-4.4023569187544132</v>
      </c>
      <c r="D7474" s="84">
        <f ca="1">IF(FilterType="FIR", IF(Extend_fmod=1,OFFSET(PRE_CALC!J7422,0,DEC_RATE), OFFSET(PRE_CALC!B7422,0,DEC_RATE)), C7474)</f>
        <v>-116.482041048</v>
      </c>
      <c r="E7474" s="84">
        <f t="shared" ca="1" si="347"/>
        <v>102406.249999872</v>
      </c>
      <c r="F7474" s="84">
        <f t="shared" ca="1" si="345"/>
        <v>-4.8930546883400004E-3</v>
      </c>
      <c r="G7474" s="119">
        <f>IF(FilterType="FIR",  PRE_CALC!A7422*Fdata, IF(F_default=1,G7473+(4*Fnotch-0)/8192,G7473+(F_stop-F_start)/8192) )</f>
        <v>231843.750000128</v>
      </c>
      <c r="H7474" s="120">
        <f ca="1">IF(FilterType="FIR", OFFSET(PRE_CALC!B7422,0,DEC_RATE), C7474)</f>
        <v>-116.482041048</v>
      </c>
    </row>
    <row r="7475" spans="2:8" x14ac:dyDescent="0.2">
      <c r="B7475" s="45">
        <f>IF(FilterType="FIR", IF(Extend_fmod, PRE_CALC!I7423*Fm, PRE_CALC!A7423*Fdata), IF(F_default=1,B7474+(4*Fnotch-0)/8192,B7474+(F_stop-F_start)/8192) )</f>
        <v>231875</v>
      </c>
      <c r="C7475" s="39">
        <f t="shared" si="346"/>
        <v>-4.4035651193795431</v>
      </c>
      <c r="D7475" s="84">
        <f ca="1">IF(FilterType="FIR", IF(Extend_fmod=1,OFFSET(PRE_CALC!J7423,0,DEC_RATE), OFFSET(PRE_CALC!B7423,0,DEC_RATE)), C7475)</f>
        <v>-116.548777461</v>
      </c>
      <c r="E7475" s="84">
        <f t="shared" ca="1" si="347"/>
        <v>102406.249999872</v>
      </c>
      <c r="F7475" s="84">
        <f t="shared" ca="1" si="345"/>
        <v>-4.8930546883400004E-3</v>
      </c>
      <c r="G7475" s="119">
        <f>IF(FilterType="FIR",  PRE_CALC!A7423*Fdata, IF(F_default=1,G7474+(4*Fnotch-0)/8192,G7474+(F_stop-F_start)/8192) )</f>
        <v>231875</v>
      </c>
      <c r="H7475" s="120">
        <f ca="1">IF(FilterType="FIR", OFFSET(PRE_CALC!B7423,0,DEC_RATE), C7475)</f>
        <v>-116.548777461</v>
      </c>
    </row>
    <row r="7476" spans="2:8" x14ac:dyDescent="0.2">
      <c r="B7476" s="45">
        <f>IF(FilterType="FIR", IF(Extend_fmod, PRE_CALC!I7424*Fm, PRE_CALC!A7424*Fdata), IF(F_default=1,B7475+(4*Fnotch-0)/8192,B7475+(F_stop-F_start)/8192) )</f>
        <v>231906.249999872</v>
      </c>
      <c r="C7476" s="39">
        <f t="shared" si="346"/>
        <v>-4.4047734947415753</v>
      </c>
      <c r="D7476" s="84">
        <f ca="1">IF(FilterType="FIR", IF(Extend_fmod=1,OFFSET(PRE_CALC!J7424,0,DEC_RATE), OFFSET(PRE_CALC!B7424,0,DEC_RATE)), C7476)</f>
        <v>-116.61984213700001</v>
      </c>
      <c r="E7476" s="84">
        <f t="shared" ca="1" si="347"/>
        <v>102406.249999872</v>
      </c>
      <c r="F7476" s="84">
        <f t="shared" ca="1" si="345"/>
        <v>-4.8930546883400004E-3</v>
      </c>
      <c r="G7476" s="119">
        <f>IF(FilterType="FIR",  PRE_CALC!A7424*Fdata, IF(F_default=1,G7475+(4*Fnotch-0)/8192,G7475+(F_stop-F_start)/8192) )</f>
        <v>231906.249999872</v>
      </c>
      <c r="H7476" s="120">
        <f ca="1">IF(FilterType="FIR", OFFSET(PRE_CALC!B7424,0,DEC_RATE), C7476)</f>
        <v>-116.61984213700001</v>
      </c>
    </row>
    <row r="7477" spans="2:8" x14ac:dyDescent="0.2">
      <c r="B7477" s="45">
        <f>IF(FilterType="FIR", IF(Extend_fmod, PRE_CALC!I7425*Fm, PRE_CALC!A7425*Fdata), IF(F_default=1,B7476+(4*Fnotch-0)/8192,B7476+(F_stop-F_start)/8192) )</f>
        <v>231937.5</v>
      </c>
      <c r="C7477" s="39">
        <f t="shared" si="346"/>
        <v>-4.4059820448555564</v>
      </c>
      <c r="D7477" s="84">
        <f ca="1">IF(FilterType="FIR", IF(Extend_fmod=1,OFFSET(PRE_CALC!J7425,0,DEC_RATE), OFFSET(PRE_CALC!B7425,0,DEC_RATE)), C7477)</f>
        <v>-116.69530453500001</v>
      </c>
      <c r="E7477" s="84">
        <f t="shared" ca="1" si="347"/>
        <v>102406.249999872</v>
      </c>
      <c r="F7477" s="84">
        <f t="shared" ca="1" si="345"/>
        <v>-4.8930546883400004E-3</v>
      </c>
      <c r="G7477" s="119">
        <f>IF(FilterType="FIR",  PRE_CALC!A7425*Fdata, IF(F_default=1,G7476+(4*Fnotch-0)/8192,G7476+(F_stop-F_start)/8192) )</f>
        <v>231937.5</v>
      </c>
      <c r="H7477" s="120">
        <f ca="1">IF(FilterType="FIR", OFFSET(PRE_CALC!B7425,0,DEC_RATE), C7477)</f>
        <v>-116.69530453500001</v>
      </c>
    </row>
    <row r="7478" spans="2:8" x14ac:dyDescent="0.2">
      <c r="B7478" s="45">
        <f>IF(FilterType="FIR", IF(Extend_fmod, PRE_CALC!I7426*Fm, PRE_CALC!A7426*Fdata), IF(F_default=1,B7477+(4*Fnotch-0)/8192,B7477+(F_stop-F_start)/8192) )</f>
        <v>231968.750000128</v>
      </c>
      <c r="C7478" s="39">
        <f t="shared" si="346"/>
        <v>-4.4071907697167187</v>
      </c>
      <c r="D7478" s="84">
        <f ca="1">IF(FilterType="FIR", IF(Extend_fmod=1,OFFSET(PRE_CALC!J7426,0,DEC_RATE), OFFSET(PRE_CALC!B7426,0,DEC_RATE)), C7478)</f>
        <v>-116.77523969000001</v>
      </c>
      <c r="E7478" s="84">
        <f t="shared" ca="1" si="347"/>
        <v>102406.249999872</v>
      </c>
      <c r="F7478" s="84">
        <f t="shared" ca="1" si="345"/>
        <v>-4.8930546883400004E-3</v>
      </c>
      <c r="G7478" s="119">
        <f>IF(FilterType="FIR",  PRE_CALC!A7426*Fdata, IF(F_default=1,G7477+(4*Fnotch-0)/8192,G7477+(F_stop-F_start)/8192) )</f>
        <v>231968.750000128</v>
      </c>
      <c r="H7478" s="120">
        <f ca="1">IF(FilterType="FIR", OFFSET(PRE_CALC!B7426,0,DEC_RATE), C7478)</f>
        <v>-116.77523969000001</v>
      </c>
    </row>
    <row r="7479" spans="2:8" x14ac:dyDescent="0.2">
      <c r="B7479" s="45">
        <f>IF(FilterType="FIR", IF(Extend_fmod, PRE_CALC!I7427*Fm, PRE_CALC!A7427*Fdata), IF(F_default=1,B7478+(4*Fnotch-0)/8192,B7478+(F_stop-F_start)/8192) )</f>
        <v>232000</v>
      </c>
      <c r="C7479" s="39">
        <f t="shared" si="346"/>
        <v>-4.4083996693202998</v>
      </c>
      <c r="D7479" s="84">
        <f ca="1">IF(FilterType="FIR", IF(Extend_fmod=1,OFFSET(PRE_CALC!J7427,0,DEC_RATE), OFFSET(PRE_CALC!B7427,0,DEC_RATE)), C7479)</f>
        <v>-116.85972853200001</v>
      </c>
      <c r="E7479" s="84">
        <f t="shared" ca="1" si="347"/>
        <v>102406.249999872</v>
      </c>
      <c r="F7479" s="84">
        <f t="shared" ref="F7479:F7542" ca="1" si="348">IF(G7479&lt;=F_PB,H7479, OFFSET(H:H,MATCH(F_PB-0.0001,G:G),0,1))</f>
        <v>-4.8930546883400004E-3</v>
      </c>
      <c r="G7479" s="119">
        <f>IF(FilterType="FIR",  PRE_CALC!A7427*Fdata, IF(F_default=1,G7478+(4*Fnotch-0)/8192,G7478+(F_stop-F_start)/8192) )</f>
        <v>232000</v>
      </c>
      <c r="H7479" s="120">
        <f ca="1">IF(FilterType="FIR", OFFSET(PRE_CALC!B7427,0,DEC_RATE), C7479)</f>
        <v>-116.85972853200001</v>
      </c>
    </row>
    <row r="7480" spans="2:8" x14ac:dyDescent="0.2">
      <c r="B7480" s="45">
        <f>IF(FilterType="FIR", IF(Extend_fmod, PRE_CALC!I7428*Fm, PRE_CALC!A7428*Fdata), IF(F_default=1,B7479+(4*Fnotch-0)/8192,B7479+(F_stop-F_start)/8192) )</f>
        <v>232031.249999872</v>
      </c>
      <c r="C7480" s="39">
        <f t="shared" ref="C7480:C7543" si="349">MAX(20*LOG(ABS(   (1/s_dec*SIN(s_dec*$B7480/Fm*PI())/SIN($B7480/Fm*PI()))^(order-1) * (1/s_dec2*SIN(s_dec2*$B7480/Fm*PI())/SIN($B7480/Fm*PI()))  )), -160)</f>
        <v>-4.4096087436813338</v>
      </c>
      <c r="D7480" s="84">
        <f ca="1">IF(FilterType="FIR", IF(Extend_fmod=1,OFFSET(PRE_CALC!J7428,0,DEC_RATE), OFFSET(PRE_CALC!B7428,0,DEC_RATE)), C7480)</f>
        <v>-116.94885825</v>
      </c>
      <c r="E7480" s="84">
        <f t="shared" ref="E7480:E7543" ca="1" si="350">IF(G7480&lt;=F_PB,G7480, OFFSET(G:G,MATCH(F_PB-0.0001,G:G),0,1) )</f>
        <v>102406.249999872</v>
      </c>
      <c r="F7480" s="84">
        <f t="shared" ca="1" si="348"/>
        <v>-4.8930546883400004E-3</v>
      </c>
      <c r="G7480" s="119">
        <f>IF(FilterType="FIR",  PRE_CALC!A7428*Fdata, IF(F_default=1,G7479+(4*Fnotch-0)/8192,G7479+(F_stop-F_start)/8192) )</f>
        <v>232031.249999872</v>
      </c>
      <c r="H7480" s="120">
        <f ca="1">IF(FilterType="FIR", OFFSET(PRE_CALC!B7428,0,DEC_RATE), C7480)</f>
        <v>-116.94885825</v>
      </c>
    </row>
    <row r="7481" spans="2:8" x14ac:dyDescent="0.2">
      <c r="B7481" s="45">
        <f>IF(FilterType="FIR", IF(Extend_fmod, PRE_CALC!I7429*Fm, PRE_CALC!A7429*Fdata), IF(F_default=1,B7480+(4*Fnotch-0)/8192,B7480+(F_stop-F_start)/8192) )</f>
        <v>232062.5</v>
      </c>
      <c r="C7481" s="39">
        <f t="shared" si="349"/>
        <v>-4.4108179928148878</v>
      </c>
      <c r="D7481" s="84">
        <f ca="1">IF(FilterType="FIR", IF(Extend_fmod=1,OFFSET(PRE_CALC!J7429,0,DEC_RATE), OFFSET(PRE_CALC!B7429,0,DEC_RATE)), C7481)</f>
        <v>-117.042722693</v>
      </c>
      <c r="E7481" s="84">
        <f t="shared" ca="1" si="350"/>
        <v>102406.249999872</v>
      </c>
      <c r="F7481" s="84">
        <f t="shared" ca="1" si="348"/>
        <v>-4.8930546883400004E-3</v>
      </c>
      <c r="G7481" s="119">
        <f>IF(FilterType="FIR",  PRE_CALC!A7429*Fdata, IF(F_default=1,G7480+(4*Fnotch-0)/8192,G7480+(F_stop-F_start)/8192) )</f>
        <v>232062.5</v>
      </c>
      <c r="H7481" s="120">
        <f ca="1">IF(FilterType="FIR", OFFSET(PRE_CALC!B7429,0,DEC_RATE), C7481)</f>
        <v>-117.042722693</v>
      </c>
    </row>
    <row r="7482" spans="2:8" x14ac:dyDescent="0.2">
      <c r="B7482" s="45">
        <f>IF(FilterType="FIR", IF(Extend_fmod, PRE_CALC!I7430*Fm, PRE_CALC!A7430*Fdata), IF(F_default=1,B7481+(4*Fnotch-0)/8192,B7481+(F_stop-F_start)/8192) )</f>
        <v>232093.750000128</v>
      </c>
      <c r="C7482" s="39">
        <f t="shared" si="349"/>
        <v>-4.4120274167161799</v>
      </c>
      <c r="D7482" s="84">
        <f ca="1">IF(FilterType="FIR", IF(Extend_fmod=1,OFFSET(PRE_CALC!J7430,0,DEC_RATE), OFFSET(PRE_CALC!B7430,0,DEC_RATE)), C7482)</f>
        <v>-117.141422811</v>
      </c>
      <c r="E7482" s="84">
        <f t="shared" ca="1" si="350"/>
        <v>102406.249999872</v>
      </c>
      <c r="F7482" s="84">
        <f t="shared" ca="1" si="348"/>
        <v>-4.8930546883400004E-3</v>
      </c>
      <c r="G7482" s="119">
        <f>IF(FilterType="FIR",  PRE_CALC!A7430*Fdata, IF(F_default=1,G7481+(4*Fnotch-0)/8192,G7481+(F_stop-F_start)/8192) )</f>
        <v>232093.750000128</v>
      </c>
      <c r="H7482" s="120">
        <f ca="1">IF(FilterType="FIR", OFFSET(PRE_CALC!B7430,0,DEC_RATE), C7482)</f>
        <v>-117.141422811</v>
      </c>
    </row>
    <row r="7483" spans="2:8" x14ac:dyDescent="0.2">
      <c r="B7483" s="45">
        <f>IF(FilterType="FIR", IF(Extend_fmod, PRE_CALC!I7431*Fm, PRE_CALC!A7431*Fdata), IF(F_default=1,B7482+(4*Fnotch-0)/8192,B7482+(F_stop-F_start)/8192) )</f>
        <v>232125</v>
      </c>
      <c r="C7483" s="39">
        <f t="shared" si="349"/>
        <v>-4.4132370153804494</v>
      </c>
      <c r="D7483" s="84">
        <f ca="1">IF(FilterType="FIR", IF(Extend_fmod=1,OFFSET(PRE_CALC!J7431,0,DEC_RATE), OFFSET(PRE_CALC!B7431,0,DEC_RATE)), C7483)</f>
        <v>-117.24506714</v>
      </c>
      <c r="E7483" s="84">
        <f t="shared" ca="1" si="350"/>
        <v>102406.249999872</v>
      </c>
      <c r="F7483" s="84">
        <f t="shared" ca="1" si="348"/>
        <v>-4.8930546883400004E-3</v>
      </c>
      <c r="G7483" s="119">
        <f>IF(FilterType="FIR",  PRE_CALC!A7431*Fdata, IF(F_default=1,G7482+(4*Fnotch-0)/8192,G7482+(F_stop-F_start)/8192) )</f>
        <v>232125</v>
      </c>
      <c r="H7483" s="120">
        <f ca="1">IF(FilterType="FIR", OFFSET(PRE_CALC!B7431,0,DEC_RATE), C7483)</f>
        <v>-117.24506714</v>
      </c>
    </row>
    <row r="7484" spans="2:8" x14ac:dyDescent="0.2">
      <c r="B7484" s="45">
        <f>IF(FilterType="FIR", IF(Extend_fmod, PRE_CALC!I7432*Fm, PRE_CALC!A7432*Fdata), IF(F_default=1,B7483+(4*Fnotch-0)/8192,B7483+(F_stop-F_start)/8192) )</f>
        <v>232156.249999872</v>
      </c>
      <c r="C7484" s="39">
        <f t="shared" si="349"/>
        <v>-4.4144467888227563</v>
      </c>
      <c r="D7484" s="84">
        <f ca="1">IF(FilterType="FIR", IF(Extend_fmod=1,OFFSET(PRE_CALC!J7432,0,DEC_RATE), OFFSET(PRE_CALC!B7432,0,DEC_RATE)), C7484)</f>
        <v>-117.353772349</v>
      </c>
      <c r="E7484" s="84">
        <f t="shared" ca="1" si="350"/>
        <v>102406.249999872</v>
      </c>
      <c r="F7484" s="84">
        <f t="shared" ca="1" si="348"/>
        <v>-4.8930546883400004E-3</v>
      </c>
      <c r="G7484" s="119">
        <f>IF(FilterType="FIR",  PRE_CALC!A7432*Fdata, IF(F_default=1,G7483+(4*Fnotch-0)/8192,G7483+(F_stop-F_start)/8192) )</f>
        <v>232156.249999872</v>
      </c>
      <c r="H7484" s="120">
        <f ca="1">IF(FilterType="FIR", OFFSET(PRE_CALC!B7432,0,DEC_RATE), C7484)</f>
        <v>-117.353772349</v>
      </c>
    </row>
    <row r="7485" spans="2:8" x14ac:dyDescent="0.2">
      <c r="B7485" s="45">
        <f>IF(FilterType="FIR", IF(Extend_fmod, PRE_CALC!I7433*Fm, PRE_CALC!A7433*Fdata), IF(F_default=1,B7484+(4*Fnotch-0)/8192,B7484+(F_stop-F_start)/8192) )</f>
        <v>232187.5</v>
      </c>
      <c r="C7485" s="39">
        <f t="shared" si="349"/>
        <v>-4.4156567370581392</v>
      </c>
      <c r="D7485" s="84">
        <f ca="1">IF(FilterType="FIR", IF(Extend_fmod=1,OFFSET(PRE_CALC!J7433,0,DEC_RATE), OFFSET(PRE_CALC!B7433,0,DEC_RATE)), C7485)</f>
        <v>-117.46766383400001</v>
      </c>
      <c r="E7485" s="84">
        <f t="shared" ca="1" si="350"/>
        <v>102406.249999872</v>
      </c>
      <c r="F7485" s="84">
        <f t="shared" ca="1" si="348"/>
        <v>-4.8930546883400004E-3</v>
      </c>
      <c r="G7485" s="119">
        <f>IF(FilterType="FIR",  PRE_CALC!A7433*Fdata, IF(F_default=1,G7484+(4*Fnotch-0)/8192,G7484+(F_stop-F_start)/8192) )</f>
        <v>232187.5</v>
      </c>
      <c r="H7485" s="120">
        <f ca="1">IF(FilterType="FIR", OFFSET(PRE_CALC!B7433,0,DEC_RATE), C7485)</f>
        <v>-117.46766383400001</v>
      </c>
    </row>
    <row r="7486" spans="2:8" x14ac:dyDescent="0.2">
      <c r="B7486" s="45">
        <f>IF(FilterType="FIR", IF(Extend_fmod, PRE_CALC!I7434*Fm, PRE_CALC!A7434*Fdata), IF(F_default=1,B7485+(4*Fnotch-0)/8192,B7485+(F_stop-F_start)/8192) )</f>
        <v>232218.750000128</v>
      </c>
      <c r="C7486" s="39">
        <f t="shared" si="349"/>
        <v>-4.4168668600818366</v>
      </c>
      <c r="D7486" s="84">
        <f ca="1">IF(FilterType="FIR", IF(Extend_fmod=1,OFFSET(PRE_CALC!J7434,0,DEC_RATE), OFFSET(PRE_CALC!B7434,0,DEC_RATE)), C7486)</f>
        <v>-117.586876389</v>
      </c>
      <c r="E7486" s="84">
        <f t="shared" ca="1" si="350"/>
        <v>102406.249999872</v>
      </c>
      <c r="F7486" s="84">
        <f t="shared" ca="1" si="348"/>
        <v>-4.8930546883400004E-3</v>
      </c>
      <c r="G7486" s="119">
        <f>IF(FilterType="FIR",  PRE_CALC!A7434*Fdata, IF(F_default=1,G7485+(4*Fnotch-0)/8192,G7485+(F_stop-F_start)/8192) )</f>
        <v>232218.750000128</v>
      </c>
      <c r="H7486" s="120">
        <f ca="1">IF(FilterType="FIR", OFFSET(PRE_CALC!B7434,0,DEC_RATE), C7486)</f>
        <v>-117.586876389</v>
      </c>
    </row>
    <row r="7487" spans="2:8" x14ac:dyDescent="0.2">
      <c r="B7487" s="45">
        <f>IF(FilterType="FIR", IF(Extend_fmod, PRE_CALC!I7435*Fm, PRE_CALC!A7435*Fdata), IF(F_default=1,B7486+(4*Fnotch-0)/8192,B7486+(F_stop-F_start)/8192) )</f>
        <v>232250</v>
      </c>
      <c r="C7487" s="39">
        <f t="shared" si="349"/>
        <v>-4.4180771578890967</v>
      </c>
      <c r="D7487" s="84">
        <f ca="1">IF(FilterType="FIR", IF(Extend_fmod=1,OFFSET(PRE_CALC!J7435,0,DEC_RATE), OFFSET(PRE_CALC!B7435,0,DEC_RATE)), C7487)</f>
        <v>-117.711554941</v>
      </c>
      <c r="E7487" s="84">
        <f t="shared" ca="1" si="350"/>
        <v>102406.249999872</v>
      </c>
      <c r="F7487" s="84">
        <f t="shared" ca="1" si="348"/>
        <v>-4.8930546883400004E-3</v>
      </c>
      <c r="G7487" s="119">
        <f>IF(FilterType="FIR",  PRE_CALC!A7435*Fdata, IF(F_default=1,G7486+(4*Fnotch-0)/8192,G7486+(F_stop-F_start)/8192) )</f>
        <v>232250</v>
      </c>
      <c r="H7487" s="120">
        <f ca="1">IF(FilterType="FIR", OFFSET(PRE_CALC!B7435,0,DEC_RATE), C7487)</f>
        <v>-117.711554941</v>
      </c>
    </row>
    <row r="7488" spans="2:8" x14ac:dyDescent="0.2">
      <c r="B7488" s="45">
        <f>IF(FilterType="FIR", IF(Extend_fmod, PRE_CALC!I7436*Fm, PRE_CALC!A7436*Fdata), IF(F_default=1,B7487+(4*Fnotch-0)/8192,B7487+(F_stop-F_start)/8192) )</f>
        <v>232281.249999872</v>
      </c>
      <c r="C7488" s="39">
        <f t="shared" si="349"/>
        <v>-4.4192876304949644</v>
      </c>
      <c r="D7488" s="84">
        <f ca="1">IF(FilterType="FIR", IF(Extend_fmod=1,OFFSET(PRE_CALC!J7436,0,DEC_RATE), OFFSET(PRE_CALC!B7436,0,DEC_RATE)), C7488)</f>
        <v>-117.841855376</v>
      </c>
      <c r="E7488" s="84">
        <f t="shared" ca="1" si="350"/>
        <v>102406.249999872</v>
      </c>
      <c r="F7488" s="84">
        <f t="shared" ca="1" si="348"/>
        <v>-4.8930546883400004E-3</v>
      </c>
      <c r="G7488" s="119">
        <f>IF(FilterType="FIR",  PRE_CALC!A7436*Fdata, IF(F_default=1,G7487+(4*Fnotch-0)/8192,G7487+(F_stop-F_start)/8192) )</f>
        <v>232281.249999872</v>
      </c>
      <c r="H7488" s="120">
        <f ca="1">IF(FilterType="FIR", OFFSET(PRE_CALC!B7436,0,DEC_RATE), C7488)</f>
        <v>-117.841855376</v>
      </c>
    </row>
    <row r="7489" spans="2:8" x14ac:dyDescent="0.2">
      <c r="B7489" s="45">
        <f>IF(FilterType="FIR", IF(Extend_fmod, PRE_CALC!I7437*Fm, PRE_CALC!A7437*Fdata), IF(F_default=1,B7488+(4*Fnotch-0)/8192,B7488+(F_stop-F_start)/8192) )</f>
        <v>232312.5</v>
      </c>
      <c r="C7489" s="39">
        <f t="shared" si="349"/>
        <v>-4.4204982779145077</v>
      </c>
      <c r="D7489" s="84">
        <f ca="1">IF(FilterType="FIR", IF(Extend_fmod=1,OFFSET(PRE_CALC!J7437,0,DEC_RATE), OFFSET(PRE_CALC!B7437,0,DEC_RATE)), C7489)</f>
        <v>-117.97794545799999</v>
      </c>
      <c r="E7489" s="84">
        <f t="shared" ca="1" si="350"/>
        <v>102406.249999872</v>
      </c>
      <c r="F7489" s="84">
        <f t="shared" ca="1" si="348"/>
        <v>-4.8930546883400004E-3</v>
      </c>
      <c r="G7489" s="119">
        <f>IF(FilterType="FIR",  PRE_CALC!A7437*Fdata, IF(F_default=1,G7488+(4*Fnotch-0)/8192,G7488+(F_stop-F_start)/8192) )</f>
        <v>232312.5</v>
      </c>
      <c r="H7489" s="120">
        <f ca="1">IF(FilterType="FIR", OFFSET(PRE_CALC!B7437,0,DEC_RATE), C7489)</f>
        <v>-117.97794545799999</v>
      </c>
    </row>
    <row r="7490" spans="2:8" x14ac:dyDescent="0.2">
      <c r="B7490" s="45">
        <f>IF(FilterType="FIR", IF(Extend_fmod, PRE_CALC!I7438*Fm, PRE_CALC!A7438*Fdata), IF(F_default=1,B7489+(4*Fnotch-0)/8192,B7489+(F_stop-F_start)/8192) )</f>
        <v>232343.750000128</v>
      </c>
      <c r="C7490" s="39">
        <f t="shared" si="349"/>
        <v>-4.4217091001429534</v>
      </c>
      <c r="D7490" s="84">
        <f ca="1">IF(FilterType="FIR", IF(Extend_fmod=1,OFFSET(PRE_CALC!J7438,0,DEC_RATE), OFFSET(PRE_CALC!B7438,0,DEC_RATE)), C7490)</f>
        <v>-118.12000585200001</v>
      </c>
      <c r="E7490" s="84">
        <f t="shared" ca="1" si="350"/>
        <v>102406.249999872</v>
      </c>
      <c r="F7490" s="84">
        <f t="shared" ca="1" si="348"/>
        <v>-4.8930546883400004E-3</v>
      </c>
      <c r="G7490" s="119">
        <f>IF(FilterType="FIR",  PRE_CALC!A7438*Fdata, IF(F_default=1,G7489+(4*Fnotch-0)/8192,G7489+(F_stop-F_start)/8192) )</f>
        <v>232343.750000128</v>
      </c>
      <c r="H7490" s="120">
        <f ca="1">IF(FilterType="FIR", OFFSET(PRE_CALC!B7438,0,DEC_RATE), C7490)</f>
        <v>-118.12000585200001</v>
      </c>
    </row>
    <row r="7491" spans="2:8" x14ac:dyDescent="0.2">
      <c r="B7491" s="45">
        <f>IF(FilterType="FIR", IF(Extend_fmod, PRE_CALC!I7439*Fm, PRE_CALC!A7439*Fdata), IF(F_default=1,B7490+(4*Fnotch-0)/8192,B7490+(F_stop-F_start)/8192) )</f>
        <v>232375</v>
      </c>
      <c r="C7491" s="39">
        <f t="shared" si="349"/>
        <v>-4.4229200971755427</v>
      </c>
      <c r="D7491" s="84">
        <f ca="1">IF(FilterType="FIR", IF(Extend_fmod=1,OFFSET(PRE_CALC!J7439,0,DEC_RATE), OFFSET(PRE_CALC!B7439,0,DEC_RATE)), C7491)</f>
        <v>-118.268231277</v>
      </c>
      <c r="E7491" s="84">
        <f t="shared" ca="1" si="350"/>
        <v>102406.249999872</v>
      </c>
      <c r="F7491" s="84">
        <f t="shared" ca="1" si="348"/>
        <v>-4.8930546883400004E-3</v>
      </c>
      <c r="G7491" s="119">
        <f>IF(FilterType="FIR",  PRE_CALC!A7439*Fdata, IF(F_default=1,G7490+(4*Fnotch-0)/8192,G7490+(F_stop-F_start)/8192) )</f>
        <v>232375</v>
      </c>
      <c r="H7491" s="120">
        <f ca="1">IF(FilterType="FIR", OFFSET(PRE_CALC!B7439,0,DEC_RATE), C7491)</f>
        <v>-118.268231277</v>
      </c>
    </row>
    <row r="7492" spans="2:8" x14ac:dyDescent="0.2">
      <c r="B7492" s="45">
        <f>IF(FilterType="FIR", IF(Extend_fmod, PRE_CALC!I7440*Fm, PRE_CALC!A7440*Fdata), IF(F_default=1,B7491+(4*Fnotch-0)/8192,B7491+(F_stop-F_start)/8192) )</f>
        <v>232406.249999872</v>
      </c>
      <c r="C7492" s="39">
        <f t="shared" si="349"/>
        <v>-4.4241312690273453</v>
      </c>
      <c r="D7492" s="84">
        <f ca="1">IF(FilterType="FIR", IF(Extend_fmod=1,OFFSET(PRE_CALC!J7440,0,DEC_RATE), OFFSET(PRE_CALC!B7440,0,DEC_RATE)), C7492)</f>
        <v>-118.422831789</v>
      </c>
      <c r="E7492" s="84">
        <f t="shared" ca="1" si="350"/>
        <v>102406.249999872</v>
      </c>
      <c r="F7492" s="84">
        <f t="shared" ca="1" si="348"/>
        <v>-4.8930546883400004E-3</v>
      </c>
      <c r="G7492" s="119">
        <f>IF(FilterType="FIR",  PRE_CALC!A7440*Fdata, IF(F_default=1,G7491+(4*Fnotch-0)/8192,G7491+(F_stop-F_start)/8192) )</f>
        <v>232406.249999872</v>
      </c>
      <c r="H7492" s="120">
        <f ca="1">IF(FilterType="FIR", OFFSET(PRE_CALC!B7440,0,DEC_RATE), C7492)</f>
        <v>-118.422831789</v>
      </c>
    </row>
    <row r="7493" spans="2:8" x14ac:dyDescent="0.2">
      <c r="B7493" s="45">
        <f>IF(FilterType="FIR", IF(Extend_fmod, PRE_CALC!I7441*Fm, PRE_CALC!A7441*Fdata), IF(F_default=1,B7492+(4*Fnotch-0)/8192,B7492+(F_stop-F_start)/8192) )</f>
        <v>232437.5</v>
      </c>
      <c r="C7493" s="39">
        <f t="shared" si="349"/>
        <v>-4.4253426157134328</v>
      </c>
      <c r="D7493" s="84">
        <f ca="1">IF(FilterType="FIR", IF(Extend_fmod=1,OFFSET(PRE_CALC!J7441,0,DEC_RATE), OFFSET(PRE_CALC!B7441,0,DEC_RATE)), C7493)</f>
        <v>-118.584034234</v>
      </c>
      <c r="E7493" s="84">
        <f t="shared" ca="1" si="350"/>
        <v>102406.249999872</v>
      </c>
      <c r="F7493" s="84">
        <f t="shared" ca="1" si="348"/>
        <v>-4.8930546883400004E-3</v>
      </c>
      <c r="G7493" s="119">
        <f>IF(FilterType="FIR",  PRE_CALC!A7441*Fdata, IF(F_default=1,G7492+(4*Fnotch-0)/8192,G7492+(F_stop-F_start)/8192) )</f>
        <v>232437.5</v>
      </c>
      <c r="H7493" s="120">
        <f ca="1">IF(FilterType="FIR", OFFSET(PRE_CALC!B7441,0,DEC_RATE), C7493)</f>
        <v>-118.584034234</v>
      </c>
    </row>
    <row r="7494" spans="2:8" x14ac:dyDescent="0.2">
      <c r="B7494" s="45">
        <f>IF(FilterType="FIR", IF(Extend_fmod, PRE_CALC!I7442*Fm, PRE_CALC!A7442*Fdata), IF(F_default=1,B7493+(4*Fnotch-0)/8192,B7493+(F_stop-F_start)/8192) )</f>
        <v>232468.750000128</v>
      </c>
      <c r="C7494" s="39">
        <f t="shared" si="349"/>
        <v>-4.4265541372290338</v>
      </c>
      <c r="D7494" s="84">
        <f ca="1">IF(FilterType="FIR", IF(Extend_fmod=1,OFFSET(PRE_CALC!J7442,0,DEC_RATE), OFFSET(PRE_CALC!B7442,0,DEC_RATE)), C7494)</f>
        <v>-118.752083881</v>
      </c>
      <c r="E7494" s="84">
        <f t="shared" ca="1" si="350"/>
        <v>102406.249999872</v>
      </c>
      <c r="F7494" s="84">
        <f t="shared" ca="1" si="348"/>
        <v>-4.8930546883400004E-3</v>
      </c>
      <c r="G7494" s="119">
        <f>IF(FilterType="FIR",  PRE_CALC!A7442*Fdata, IF(F_default=1,G7493+(4*Fnotch-0)/8192,G7493+(F_stop-F_start)/8192) )</f>
        <v>232468.750000128</v>
      </c>
      <c r="H7494" s="120">
        <f ca="1">IF(FilterType="FIR", OFFSET(PRE_CALC!B7442,0,DEC_RATE), C7494)</f>
        <v>-118.752083881</v>
      </c>
    </row>
    <row r="7495" spans="2:8" x14ac:dyDescent="0.2">
      <c r="B7495" s="45">
        <f>IF(FilterType="FIR", IF(Extend_fmod, PRE_CALC!I7443*Fm, PRE_CALC!A7443*Fdata), IF(F_default=1,B7494+(4*Fnotch-0)/8192,B7494+(F_stop-F_start)/8192) )</f>
        <v>232500</v>
      </c>
      <c r="C7495" s="39">
        <f t="shared" si="349"/>
        <v>-4.4277658335693797</v>
      </c>
      <c r="D7495" s="84">
        <f ca="1">IF(FilterType="FIR", IF(Extend_fmod=1,OFFSET(PRE_CALC!J7443,0,DEC_RATE), OFFSET(PRE_CALC!B7443,0,DEC_RATE)), C7495)</f>
        <v>-118.927246267</v>
      </c>
      <c r="E7495" s="84">
        <f t="shared" ca="1" si="350"/>
        <v>102406.249999872</v>
      </c>
      <c r="F7495" s="84">
        <f t="shared" ca="1" si="348"/>
        <v>-4.8930546883400004E-3</v>
      </c>
      <c r="G7495" s="119">
        <f>IF(FilterType="FIR",  PRE_CALC!A7443*Fdata, IF(F_default=1,G7494+(4*Fnotch-0)/8192,G7494+(F_stop-F_start)/8192) )</f>
        <v>232500</v>
      </c>
      <c r="H7495" s="120">
        <f ca="1">IF(FilterType="FIR", OFFSET(PRE_CALC!B7443,0,DEC_RATE), C7495)</f>
        <v>-118.927246267</v>
      </c>
    </row>
    <row r="7496" spans="2:8" x14ac:dyDescent="0.2">
      <c r="B7496" s="45">
        <f>IF(FilterType="FIR", IF(Extend_fmod, PRE_CALC!I7444*Fm, PRE_CALC!A7444*Fdata), IF(F_default=1,B7495+(4*Fnotch-0)/8192,B7495+(F_stop-F_start)/8192) )</f>
        <v>232531.249999872</v>
      </c>
      <c r="C7496" s="39">
        <f t="shared" si="349"/>
        <v>-4.4289777047495482</v>
      </c>
      <c r="D7496" s="84">
        <f ca="1">IF(FilterType="FIR", IF(Extend_fmod=1,OFFSET(PRE_CALC!J7444,0,DEC_RATE), OFFSET(PRE_CALC!B7444,0,DEC_RATE)), C7496)</f>
        <v>-119.10980929</v>
      </c>
      <c r="E7496" s="84">
        <f t="shared" ca="1" si="350"/>
        <v>102406.249999872</v>
      </c>
      <c r="F7496" s="84">
        <f t="shared" ca="1" si="348"/>
        <v>-4.8930546883400004E-3</v>
      </c>
      <c r="G7496" s="119">
        <f>IF(FilterType="FIR",  PRE_CALC!A7444*Fdata, IF(F_default=1,G7495+(4*Fnotch-0)/8192,G7495+(F_stop-F_start)/8192) )</f>
        <v>232531.249999872</v>
      </c>
      <c r="H7496" s="120">
        <f ca="1">IF(FilterType="FIR", OFFSET(PRE_CALC!B7444,0,DEC_RATE), C7496)</f>
        <v>-119.10980929</v>
      </c>
    </row>
    <row r="7497" spans="2:8" x14ac:dyDescent="0.2">
      <c r="B7497" s="45">
        <f>IF(FilterType="FIR", IF(Extend_fmod, PRE_CALC!I7445*Fm, PRE_CALC!A7445*Fdata), IF(F_default=1,B7496+(4*Fnotch-0)/8192,B7496+(F_stop-F_start)/8192) )</f>
        <v>232562.5</v>
      </c>
      <c r="C7497" s="39">
        <f t="shared" si="349"/>
        <v>-4.4301897507846135</v>
      </c>
      <c r="D7497" s="84">
        <f ca="1">IF(FilterType="FIR", IF(Extend_fmod=1,OFFSET(PRE_CALC!J7445,0,DEC_RATE), OFFSET(PRE_CALC!B7445,0,DEC_RATE)), C7497)</f>
        <v>-119.30008559300001</v>
      </c>
      <c r="E7497" s="84">
        <f t="shared" ca="1" si="350"/>
        <v>102406.249999872</v>
      </c>
      <c r="F7497" s="84">
        <f t="shared" ca="1" si="348"/>
        <v>-4.8930546883400004E-3</v>
      </c>
      <c r="G7497" s="119">
        <f>IF(FilterType="FIR",  PRE_CALC!A7445*Fdata, IF(F_default=1,G7496+(4*Fnotch-0)/8192,G7496+(F_stop-F_start)/8192) )</f>
        <v>232562.5</v>
      </c>
      <c r="H7497" s="120">
        <f ca="1">IF(FilterType="FIR", OFFSET(PRE_CALC!B7445,0,DEC_RATE), C7497)</f>
        <v>-119.30008559300001</v>
      </c>
    </row>
    <row r="7498" spans="2:8" x14ac:dyDescent="0.2">
      <c r="B7498" s="45">
        <f>IF(FilterType="FIR", IF(Extend_fmod, PRE_CALC!I7446*Fm, PRE_CALC!A7446*Fdata), IF(F_default=1,B7497+(4*Fnotch-0)/8192,B7497+(F_stop-F_start)/8192) )</f>
        <v>232593.750000128</v>
      </c>
      <c r="C7498" s="39">
        <f t="shared" si="349"/>
        <v>-4.4314019716698212</v>
      </c>
      <c r="D7498" s="84">
        <f ca="1">IF(FilterType="FIR", IF(Extend_fmod=1,OFFSET(PRE_CALC!J7446,0,DEC_RATE), OFFSET(PRE_CALC!B7446,0,DEC_RATE)), C7498)</f>
        <v>-119.49841527300001</v>
      </c>
      <c r="E7498" s="84">
        <f t="shared" ca="1" si="350"/>
        <v>102406.249999872</v>
      </c>
      <c r="F7498" s="84">
        <f t="shared" ca="1" si="348"/>
        <v>-4.8930546883400004E-3</v>
      </c>
      <c r="G7498" s="119">
        <f>IF(FilterType="FIR",  PRE_CALC!A7446*Fdata, IF(F_default=1,G7497+(4*Fnotch-0)/8192,G7497+(F_stop-F_start)/8192) )</f>
        <v>232593.750000128</v>
      </c>
      <c r="H7498" s="120">
        <f ca="1">IF(FilterType="FIR", OFFSET(PRE_CALC!B7446,0,DEC_RATE), C7498)</f>
        <v>-119.49841527300001</v>
      </c>
    </row>
    <row r="7499" spans="2:8" x14ac:dyDescent="0.2">
      <c r="B7499" s="45">
        <f>IF(FilterType="FIR", IF(Extend_fmod, PRE_CALC!I7447*Fm, PRE_CALC!A7447*Fdata), IF(F_default=1,B7498+(4*Fnotch-0)/8192,B7498+(F_stop-F_start)/8192) )</f>
        <v>232625</v>
      </c>
      <c r="C7499" s="39">
        <f t="shared" si="349"/>
        <v>-4.4326143674003795</v>
      </c>
      <c r="D7499" s="84">
        <f ca="1">IF(FilterType="FIR", IF(Extend_fmod=1,OFFSET(PRE_CALC!J7447,0,DEC_RATE), OFFSET(PRE_CALC!B7447,0,DEC_RATE)), C7499)</f>
        <v>-119.70516899499999</v>
      </c>
      <c r="E7499" s="84">
        <f t="shared" ca="1" si="350"/>
        <v>102406.249999872</v>
      </c>
      <c r="F7499" s="84">
        <f t="shared" ca="1" si="348"/>
        <v>-4.8930546883400004E-3</v>
      </c>
      <c r="G7499" s="119">
        <f>IF(FilterType="FIR",  PRE_CALC!A7447*Fdata, IF(F_default=1,G7498+(4*Fnotch-0)/8192,G7498+(F_stop-F_start)/8192) )</f>
        <v>232625</v>
      </c>
      <c r="H7499" s="120">
        <f ca="1">IF(FilterType="FIR", OFFSET(PRE_CALC!B7447,0,DEC_RATE), C7499)</f>
        <v>-119.70516899499999</v>
      </c>
    </row>
    <row r="7500" spans="2:8" x14ac:dyDescent="0.2">
      <c r="B7500" s="45">
        <f>IF(FilterType="FIR", IF(Extend_fmod, PRE_CALC!I7448*Fm, PRE_CALC!A7448*Fdata), IF(F_default=1,B7499+(4*Fnotch-0)/8192,B7499+(F_stop-F_start)/8192) )</f>
        <v>232656.249999872</v>
      </c>
      <c r="C7500" s="39">
        <f t="shared" si="349"/>
        <v>-4.4338269379913884</v>
      </c>
      <c r="D7500" s="84">
        <f ca="1">IF(FilterType="FIR", IF(Extend_fmod=1,OFFSET(PRE_CALC!J7448,0,DEC_RATE), OFFSET(PRE_CALC!B7448,0,DEC_RATE)), C7500)</f>
        <v>-119.920751557</v>
      </c>
      <c r="E7500" s="84">
        <f t="shared" ca="1" si="350"/>
        <v>102406.249999872</v>
      </c>
      <c r="F7500" s="84">
        <f t="shared" ca="1" si="348"/>
        <v>-4.8930546883400004E-3</v>
      </c>
      <c r="G7500" s="119">
        <f>IF(FilterType="FIR",  PRE_CALC!A7448*Fdata, IF(F_default=1,G7499+(4*Fnotch-0)/8192,G7499+(F_stop-F_start)/8192) )</f>
        <v>232656.249999872</v>
      </c>
      <c r="H7500" s="120">
        <f ca="1">IF(FilterType="FIR", OFFSET(PRE_CALC!B7448,0,DEC_RATE), C7500)</f>
        <v>-119.920751557</v>
      </c>
    </row>
    <row r="7501" spans="2:8" x14ac:dyDescent="0.2">
      <c r="B7501" s="45">
        <f>IF(FilterType="FIR", IF(Extend_fmod, PRE_CALC!I7449*Fm, PRE_CALC!A7449*Fdata), IF(F_default=1,B7500+(4*Fnotch-0)/8192,B7500+(F_stop-F_start)/8192) )</f>
        <v>232687.5</v>
      </c>
      <c r="C7501" s="39">
        <f t="shared" si="349"/>
        <v>-4.4350396834579495</v>
      </c>
      <c r="D7501" s="84">
        <f ca="1">IF(FilterType="FIR", IF(Extend_fmod=1,OFFSET(PRE_CALC!J7449,0,DEC_RATE), OFFSET(PRE_CALC!B7449,0,DEC_RATE)), C7501)</f>
        <v>-120.145606011</v>
      </c>
      <c r="E7501" s="84">
        <f t="shared" ca="1" si="350"/>
        <v>102406.249999872</v>
      </c>
      <c r="F7501" s="84">
        <f t="shared" ca="1" si="348"/>
        <v>-4.8930546883400004E-3</v>
      </c>
      <c r="G7501" s="119">
        <f>IF(FilterType="FIR",  PRE_CALC!A7449*Fdata, IF(F_default=1,G7500+(4*Fnotch-0)/8192,G7500+(F_stop-F_start)/8192) )</f>
        <v>232687.5</v>
      </c>
      <c r="H7501" s="120">
        <f ca="1">IF(FilterType="FIR", OFFSET(PRE_CALC!B7449,0,DEC_RATE), C7501)</f>
        <v>-120.145606011</v>
      </c>
    </row>
    <row r="7502" spans="2:8" x14ac:dyDescent="0.2">
      <c r="B7502" s="45">
        <f>IF(FilterType="FIR", IF(Extend_fmod, PRE_CALC!I7450*Fm, PRE_CALC!A7450*Fdata), IF(F_default=1,B7501+(4*Fnotch-0)/8192,B7501+(F_stop-F_start)/8192) )</f>
        <v>232718.750000128</v>
      </c>
      <c r="C7502" s="39">
        <f t="shared" si="349"/>
        <v>-4.4362526037952774</v>
      </c>
      <c r="D7502" s="84">
        <f ca="1">IF(FilterType="FIR", IF(Extend_fmod=1,OFFSET(PRE_CALC!J7450,0,DEC_RATE), OFFSET(PRE_CALC!B7450,0,DEC_RATE)), C7502)</f>
        <v>-120.380218426</v>
      </c>
      <c r="E7502" s="84">
        <f t="shared" ca="1" si="350"/>
        <v>102406.249999872</v>
      </c>
      <c r="F7502" s="84">
        <f t="shared" ca="1" si="348"/>
        <v>-4.8930546883400004E-3</v>
      </c>
      <c r="G7502" s="119">
        <f>IF(FilterType="FIR",  PRE_CALC!A7450*Fdata, IF(F_default=1,G7501+(4*Fnotch-0)/8192,G7501+(F_stop-F_start)/8192) )</f>
        <v>232718.750000128</v>
      </c>
      <c r="H7502" s="120">
        <f ca="1">IF(FilterType="FIR", OFFSET(PRE_CALC!B7450,0,DEC_RATE), C7502)</f>
        <v>-120.380218426</v>
      </c>
    </row>
    <row r="7503" spans="2:8" x14ac:dyDescent="0.2">
      <c r="B7503" s="45">
        <f>IF(FilterType="FIR", IF(Extend_fmod, PRE_CALC!I7451*Fm, PRE_CALC!A7451*Fdata), IF(F_default=1,B7502+(4*Fnotch-0)/8192,B7502+(F_stop-F_start)/8192) )</f>
        <v>232750</v>
      </c>
      <c r="C7503" s="39">
        <f t="shared" si="349"/>
        <v>-4.4374656989985999</v>
      </c>
      <c r="D7503" s="84">
        <f ca="1">IF(FilterType="FIR", IF(Extend_fmod=1,OFFSET(PRE_CALC!J7451,0,DEC_RATE), OFFSET(PRE_CALC!B7451,0,DEC_RATE)), C7503)</f>
        <v>-120.625123436</v>
      </c>
      <c r="E7503" s="84">
        <f t="shared" ca="1" si="350"/>
        <v>102406.249999872</v>
      </c>
      <c r="F7503" s="84">
        <f t="shared" ca="1" si="348"/>
        <v>-4.8930546883400004E-3</v>
      </c>
      <c r="G7503" s="119">
        <f>IF(FilterType="FIR",  PRE_CALC!A7451*Fdata, IF(F_default=1,G7502+(4*Fnotch-0)/8192,G7502+(F_stop-F_start)/8192) )</f>
        <v>232750</v>
      </c>
      <c r="H7503" s="120">
        <f ca="1">IF(FilterType="FIR", OFFSET(PRE_CALC!B7451,0,DEC_RATE), C7503)</f>
        <v>-120.625123436</v>
      </c>
    </row>
    <row r="7504" spans="2:8" x14ac:dyDescent="0.2">
      <c r="B7504" s="45">
        <f>IF(FilterType="FIR", IF(Extend_fmod, PRE_CALC!I7452*Fm, PRE_CALC!A7452*Fdata), IF(F_default=1,B7503+(4*Fnotch-0)/8192,B7503+(F_stop-F_start)/8192) )</f>
        <v>232781.249999872</v>
      </c>
      <c r="C7504" s="39">
        <f t="shared" si="349"/>
        <v>-4.4386789690830044</v>
      </c>
      <c r="D7504" s="84">
        <f ca="1">IF(FilterType="FIR", IF(Extend_fmod=1,OFFSET(PRE_CALC!J7452,0,DEC_RATE), OFFSET(PRE_CALC!B7452,0,DEC_RATE)), C7504)</f>
        <v>-120.880910716</v>
      </c>
      <c r="E7504" s="84">
        <f t="shared" ca="1" si="350"/>
        <v>102406.249999872</v>
      </c>
      <c r="F7504" s="84">
        <f t="shared" ca="1" si="348"/>
        <v>-4.8930546883400004E-3</v>
      </c>
      <c r="G7504" s="119">
        <f>IF(FilterType="FIR",  PRE_CALC!A7452*Fdata, IF(F_default=1,G7503+(4*Fnotch-0)/8192,G7503+(F_stop-F_start)/8192) )</f>
        <v>232781.249999872</v>
      </c>
      <c r="H7504" s="120">
        <f ca="1">IF(FilterType="FIR", OFFSET(PRE_CALC!B7452,0,DEC_RATE), C7504)</f>
        <v>-120.880910716</v>
      </c>
    </row>
    <row r="7505" spans="2:8" x14ac:dyDescent="0.2">
      <c r="B7505" s="45">
        <f>IF(FilterType="FIR", IF(Extend_fmod, PRE_CALC!I7453*Fm, PRE_CALC!A7453*Fdata), IF(F_default=1,B7504+(4*Fnotch-0)/8192,B7504+(F_stop-F_start)/8192) )</f>
        <v>232812.5</v>
      </c>
      <c r="C7505" s="39">
        <f t="shared" si="349"/>
        <v>-4.4398924140636122</v>
      </c>
      <c r="D7505" s="84">
        <f ca="1">IF(FilterType="FIR", IF(Extend_fmod=1,OFFSET(PRE_CALC!J7453,0,DEC_RATE), OFFSET(PRE_CALC!B7453,0,DEC_RATE)), C7505)</f>
        <v>-121.148232588</v>
      </c>
      <c r="E7505" s="84">
        <f t="shared" ca="1" si="350"/>
        <v>102406.249999872</v>
      </c>
      <c r="F7505" s="84">
        <f t="shared" ca="1" si="348"/>
        <v>-4.8930546883400004E-3</v>
      </c>
      <c r="G7505" s="119">
        <f>IF(FilterType="FIR",  PRE_CALC!A7453*Fdata, IF(F_default=1,G7504+(4*Fnotch-0)/8192,G7504+(F_stop-F_start)/8192) )</f>
        <v>232812.5</v>
      </c>
      <c r="H7505" s="120">
        <f ca="1">IF(FilterType="FIR", OFFSET(PRE_CALC!B7453,0,DEC_RATE), C7505)</f>
        <v>-121.148232588</v>
      </c>
    </row>
    <row r="7506" spans="2:8" x14ac:dyDescent="0.2">
      <c r="B7506" s="45">
        <f>IF(FilterType="FIR", IF(Extend_fmod, PRE_CALC!I7454*Fm, PRE_CALC!A7454*Fdata), IF(F_default=1,B7505+(4*Fnotch-0)/8192,B7505+(F_stop-F_start)/8192) )</f>
        <v>232843.750000128</v>
      </c>
      <c r="C7506" s="39">
        <f t="shared" si="349"/>
        <v>-4.4411060339356361</v>
      </c>
      <c r="D7506" s="84">
        <f ca="1">IF(FilterType="FIR", IF(Extend_fmod=1,OFFSET(PRE_CALC!J7454,0,DEC_RATE), OFFSET(PRE_CALC!B7454,0,DEC_RATE)), C7506)</f>
        <v>-121.427812999</v>
      </c>
      <c r="E7506" s="84">
        <f t="shared" ca="1" si="350"/>
        <v>102406.249999872</v>
      </c>
      <c r="F7506" s="84">
        <f t="shared" ca="1" si="348"/>
        <v>-4.8930546883400004E-3</v>
      </c>
      <c r="G7506" s="119">
        <f>IF(FilterType="FIR",  PRE_CALC!A7454*Fdata, IF(F_default=1,G7505+(4*Fnotch-0)/8192,G7505+(F_stop-F_start)/8192) )</f>
        <v>232843.750000128</v>
      </c>
      <c r="H7506" s="120">
        <f ca="1">IF(FilterType="FIR", OFFSET(PRE_CALC!B7454,0,DEC_RATE), C7506)</f>
        <v>-121.427812999</v>
      </c>
    </row>
    <row r="7507" spans="2:8" x14ac:dyDescent="0.2">
      <c r="B7507" s="45">
        <f>IF(FilterType="FIR", IF(Extend_fmod, PRE_CALC!I7455*Fm, PRE_CALC!A7455*Fdata), IF(F_default=1,B7506+(4*Fnotch-0)/8192,B7506+(F_stop-F_start)/8192) )</f>
        <v>232875</v>
      </c>
      <c r="C7507" s="39">
        <f t="shared" si="349"/>
        <v>-4.4423198286943002</v>
      </c>
      <c r="D7507" s="84">
        <f ca="1">IF(FilterType="FIR", IF(Extend_fmod=1,OFFSET(PRE_CALC!J7455,0,DEC_RATE), OFFSET(PRE_CALC!B7455,0,DEC_RATE)), C7507)</f>
        <v>-121.720458179</v>
      </c>
      <c r="E7507" s="84">
        <f t="shared" ca="1" si="350"/>
        <v>102406.249999872</v>
      </c>
      <c r="F7507" s="84">
        <f t="shared" ca="1" si="348"/>
        <v>-4.8930546883400004E-3</v>
      </c>
      <c r="G7507" s="119">
        <f>IF(FilterType="FIR",  PRE_CALC!A7455*Fdata, IF(F_default=1,G7506+(4*Fnotch-0)/8192,G7506+(F_stop-F_start)/8192) )</f>
        <v>232875</v>
      </c>
      <c r="H7507" s="120">
        <f ca="1">IF(FilterType="FIR", OFFSET(PRE_CALC!B7455,0,DEC_RATE), C7507)</f>
        <v>-121.720458179</v>
      </c>
    </row>
    <row r="7508" spans="2:8" x14ac:dyDescent="0.2">
      <c r="B7508" s="45">
        <f>IF(FilterType="FIR", IF(Extend_fmod, PRE_CALC!I7456*Fm, PRE_CALC!A7456*Fdata), IF(F_default=1,B7507+(4*Fnotch-0)/8192,B7507+(F_stop-F_start)/8192) )</f>
        <v>232906.249999872</v>
      </c>
      <c r="C7508" s="39">
        <f t="shared" si="349"/>
        <v>-4.4435337983547116</v>
      </c>
      <c r="D7508" s="84">
        <f ca="1">IF(FilterType="FIR", IF(Extend_fmod=1,OFFSET(PRE_CALC!J7456,0,DEC_RATE), OFFSET(PRE_CALC!B7456,0,DEC_RATE)), C7508)</f>
        <v>-122.027069372</v>
      </c>
      <c r="E7508" s="84">
        <f t="shared" ca="1" si="350"/>
        <v>102406.249999872</v>
      </c>
      <c r="F7508" s="84">
        <f t="shared" ca="1" si="348"/>
        <v>-4.8930546883400004E-3</v>
      </c>
      <c r="G7508" s="119">
        <f>IF(FilterType="FIR",  PRE_CALC!A7456*Fdata, IF(F_default=1,G7507+(4*Fnotch-0)/8192,G7507+(F_stop-F_start)/8192) )</f>
        <v>232906.249999872</v>
      </c>
      <c r="H7508" s="120">
        <f ca="1">IF(FilterType="FIR", OFFSET(PRE_CALC!B7456,0,DEC_RATE), C7508)</f>
        <v>-122.027069372</v>
      </c>
    </row>
    <row r="7509" spans="2:8" x14ac:dyDescent="0.2">
      <c r="B7509" s="45">
        <f>IF(FilterType="FIR", IF(Extend_fmod, PRE_CALC!I7457*Fm, PRE_CALC!A7457*Fdata), IF(F_default=1,B7508+(4*Fnotch-0)/8192,B7508+(F_stop-F_start)/8192) )</f>
        <v>232937.5</v>
      </c>
      <c r="C7509" s="39">
        <f t="shared" si="349"/>
        <v>-4.4447479429319987</v>
      </c>
      <c r="D7509" s="84">
        <f ca="1">IF(FilterType="FIR", IF(Extend_fmod=1,OFFSET(PRE_CALC!J7457,0,DEC_RATE), OFFSET(PRE_CALC!B7457,0,DEC_RATE)), C7509)</f>
        <v>-122.348658136</v>
      </c>
      <c r="E7509" s="84">
        <f t="shared" ca="1" si="350"/>
        <v>102406.249999872</v>
      </c>
      <c r="F7509" s="84">
        <f t="shared" ca="1" si="348"/>
        <v>-4.8930546883400004E-3</v>
      </c>
      <c r="G7509" s="119">
        <f>IF(FilterType="FIR",  PRE_CALC!A7457*Fdata, IF(F_default=1,G7508+(4*Fnotch-0)/8192,G7508+(F_stop-F_start)/8192) )</f>
        <v>232937.5</v>
      </c>
      <c r="H7509" s="120">
        <f ca="1">IF(FilterType="FIR", OFFSET(PRE_CALC!B7457,0,DEC_RATE), C7509)</f>
        <v>-122.348658136</v>
      </c>
    </row>
    <row r="7510" spans="2:8" x14ac:dyDescent="0.2">
      <c r="B7510" s="45">
        <f>IF(FilterType="FIR", IF(Extend_fmod, PRE_CALC!I7458*Fm, PRE_CALC!A7458*Fdata), IF(F_default=1,B7509+(4*Fnotch-0)/8192,B7509+(F_stop-F_start)/8192) )</f>
        <v>232968.750000128</v>
      </c>
      <c r="C7510" s="39">
        <f t="shared" si="349"/>
        <v>-4.4459622624213537</v>
      </c>
      <c r="D7510" s="84">
        <f ca="1">IF(FilterType="FIR", IF(Extend_fmod=1,OFFSET(PRE_CALC!J7458,0,DEC_RATE), OFFSET(PRE_CALC!B7458,0,DEC_RATE)), C7510)</f>
        <v>-122.68636487099999</v>
      </c>
      <c r="E7510" s="84">
        <f t="shared" ca="1" si="350"/>
        <v>102406.249999872</v>
      </c>
      <c r="F7510" s="84">
        <f t="shared" ca="1" si="348"/>
        <v>-4.8930546883400004E-3</v>
      </c>
      <c r="G7510" s="119">
        <f>IF(FilterType="FIR",  PRE_CALC!A7458*Fdata, IF(F_default=1,G7509+(4*Fnotch-0)/8192,G7509+(F_stop-F_start)/8192) )</f>
        <v>232968.750000128</v>
      </c>
      <c r="H7510" s="120">
        <f ca="1">IF(FilterType="FIR", OFFSET(PRE_CALC!B7458,0,DEC_RATE), C7510)</f>
        <v>-122.68636487099999</v>
      </c>
    </row>
    <row r="7511" spans="2:8" x14ac:dyDescent="0.2">
      <c r="B7511" s="45">
        <f>IF(FilterType="FIR", IF(Extend_fmod, PRE_CALC!I7459*Fm, PRE_CALC!A7459*Fdata), IF(F_default=1,B7510+(4*Fnotch-0)/8192,B7510+(F_stop-F_start)/8192) )</f>
        <v>233000</v>
      </c>
      <c r="C7511" s="39">
        <f t="shared" si="349"/>
        <v>-4.4471767568180152</v>
      </c>
      <c r="D7511" s="84">
        <f ca="1">IF(FilterType="FIR", IF(Extend_fmod=1,OFFSET(PRE_CALC!J7459,0,DEC_RATE), OFFSET(PRE_CALC!B7459,0,DEC_RATE)), C7511)</f>
        <v>-123.04148142299999</v>
      </c>
      <c r="E7511" s="84">
        <f t="shared" ca="1" si="350"/>
        <v>102406.249999872</v>
      </c>
      <c r="F7511" s="84">
        <f t="shared" ca="1" si="348"/>
        <v>-4.8930546883400004E-3</v>
      </c>
      <c r="G7511" s="119">
        <f>IF(FilterType="FIR",  PRE_CALC!A7459*Fdata, IF(F_default=1,G7510+(4*Fnotch-0)/8192,G7510+(F_stop-F_start)/8192) )</f>
        <v>233000</v>
      </c>
      <c r="H7511" s="120">
        <f ca="1">IF(FilterType="FIR", OFFSET(PRE_CALC!B7459,0,DEC_RATE), C7511)</f>
        <v>-123.04148142299999</v>
      </c>
    </row>
    <row r="7512" spans="2:8" x14ac:dyDescent="0.2">
      <c r="B7512" s="45">
        <f>IF(FilterType="FIR", IF(Extend_fmod, PRE_CALC!I7460*Fm, PRE_CALC!A7460*Fdata), IF(F_default=1,B7511+(4*Fnotch-0)/8192,B7511+(F_stop-F_start)/8192) )</f>
        <v>233031.249999872</v>
      </c>
      <c r="C7512" s="39">
        <f t="shared" si="349"/>
        <v>-4.4483914261370856</v>
      </c>
      <c r="D7512" s="84">
        <f ca="1">IF(FilterType="FIR", IF(Extend_fmod=1,OFFSET(PRE_CALC!J7460,0,DEC_RATE), OFFSET(PRE_CALC!B7460,0,DEC_RATE)), C7512)</f>
        <v>-123.415478877</v>
      </c>
      <c r="E7512" s="84">
        <f t="shared" ca="1" si="350"/>
        <v>102406.249999872</v>
      </c>
      <c r="F7512" s="84">
        <f t="shared" ca="1" si="348"/>
        <v>-4.8930546883400004E-3</v>
      </c>
      <c r="G7512" s="119">
        <f>IF(FilterType="FIR",  PRE_CALC!A7460*Fdata, IF(F_default=1,G7511+(4*Fnotch-0)/8192,G7511+(F_stop-F_start)/8192) )</f>
        <v>233031.249999872</v>
      </c>
      <c r="H7512" s="120">
        <f ca="1">IF(FilterType="FIR", OFFSET(PRE_CALC!B7460,0,DEC_RATE), C7512)</f>
        <v>-123.415478877</v>
      </c>
    </row>
    <row r="7513" spans="2:8" x14ac:dyDescent="0.2">
      <c r="B7513" s="45">
        <f>IF(FilterType="FIR", IF(Extend_fmod, PRE_CALC!I7461*Fm, PRE_CALC!A7461*Fdata), IF(F_default=1,B7512+(4*Fnotch-0)/8192,B7512+(F_stop-F_start)/8192) )</f>
        <v>233062.5</v>
      </c>
      <c r="C7513" s="39">
        <f t="shared" si="349"/>
        <v>-4.4496062703937209</v>
      </c>
      <c r="D7513" s="84">
        <f ca="1">IF(FilterType="FIR", IF(Extend_fmod=1,OFFSET(PRE_CALC!J7461,0,DEC_RATE), OFFSET(PRE_CALC!B7461,0,DEC_RATE)), C7513)</f>
        <v>-123.81004206199999</v>
      </c>
      <c r="E7513" s="84">
        <f t="shared" ca="1" si="350"/>
        <v>102406.249999872</v>
      </c>
      <c r="F7513" s="84">
        <f t="shared" ca="1" si="348"/>
        <v>-4.8930546883400004E-3</v>
      </c>
      <c r="G7513" s="119">
        <f>IF(FilterType="FIR",  PRE_CALC!A7461*Fdata, IF(F_default=1,G7512+(4*Fnotch-0)/8192,G7512+(F_stop-F_start)/8192) )</f>
        <v>233062.5</v>
      </c>
      <c r="H7513" s="120">
        <f ca="1">IF(FilterType="FIR", OFFSET(PRE_CALC!B7461,0,DEC_RATE), C7513)</f>
        <v>-123.81004206199999</v>
      </c>
    </row>
    <row r="7514" spans="2:8" x14ac:dyDescent="0.2">
      <c r="B7514" s="45">
        <f>IF(FilterType="FIR", IF(Extend_fmod, PRE_CALC!I7462*Fm, PRE_CALC!A7462*Fdata), IF(F_default=1,B7513+(4*Fnotch-0)/8192,B7513+(F_stop-F_start)/8192) )</f>
        <v>233093.750000128</v>
      </c>
      <c r="C7514" s="39">
        <f t="shared" si="349"/>
        <v>-4.4508212895831063</v>
      </c>
      <c r="D7514" s="84">
        <f ca="1">IF(FilterType="FIR", IF(Extend_fmod=1,OFFSET(PRE_CALC!J7462,0,DEC_RATE), OFFSET(PRE_CALC!B7462,0,DEC_RATE)), C7514)</f>
        <v>-124.22711279000001</v>
      </c>
      <c r="E7514" s="84">
        <f t="shared" ca="1" si="350"/>
        <v>102406.249999872</v>
      </c>
      <c r="F7514" s="84">
        <f t="shared" ca="1" si="348"/>
        <v>-4.8930546883400004E-3</v>
      </c>
      <c r="G7514" s="119">
        <f>IF(FilterType="FIR",  PRE_CALC!A7462*Fdata, IF(F_default=1,G7513+(4*Fnotch-0)/8192,G7513+(F_stop-F_start)/8192) )</f>
        <v>233093.750000128</v>
      </c>
      <c r="H7514" s="120">
        <f ca="1">IF(FilterType="FIR", OFFSET(PRE_CALC!B7462,0,DEC_RATE), C7514)</f>
        <v>-124.22711279000001</v>
      </c>
    </row>
    <row r="7515" spans="2:8" x14ac:dyDescent="0.2">
      <c r="B7515" s="45">
        <f>IF(FilterType="FIR", IF(Extend_fmod, PRE_CALC!I7463*Fm, PRE_CALC!A7463*Fdata), IF(F_default=1,B7514+(4*Fnotch-0)/8192,B7514+(F_stop-F_start)/8192) )</f>
        <v>233125</v>
      </c>
      <c r="C7515" s="39">
        <f t="shared" si="349"/>
        <v>-4.4520364837004713</v>
      </c>
      <c r="D7515" s="84">
        <f ca="1">IF(FilterType="FIR", IF(Extend_fmod=1,OFFSET(PRE_CALC!J7463,0,DEC_RATE), OFFSET(PRE_CALC!B7463,0,DEC_RATE)), C7515)</f>
        <v>-124.668944635</v>
      </c>
      <c r="E7515" s="84">
        <f t="shared" ca="1" si="350"/>
        <v>102406.249999872</v>
      </c>
      <c r="F7515" s="84">
        <f t="shared" ca="1" si="348"/>
        <v>-4.8930546883400004E-3</v>
      </c>
      <c r="G7515" s="119">
        <f>IF(FilterType="FIR",  PRE_CALC!A7463*Fdata, IF(F_default=1,G7514+(4*Fnotch-0)/8192,G7514+(F_stop-F_start)/8192) )</f>
        <v>233125</v>
      </c>
      <c r="H7515" s="120">
        <f ca="1">IF(FilterType="FIR", OFFSET(PRE_CALC!B7463,0,DEC_RATE), C7515)</f>
        <v>-124.668944635</v>
      </c>
    </row>
    <row r="7516" spans="2:8" x14ac:dyDescent="0.2">
      <c r="B7516" s="45">
        <f>IF(FilterType="FIR", IF(Extend_fmod, PRE_CALC!I7464*Fm, PRE_CALC!A7464*Fdata), IF(F_default=1,B7515+(4*Fnotch-0)/8192,B7515+(F_stop-F_start)/8192) )</f>
        <v>233156.249999872</v>
      </c>
      <c r="C7516" s="39">
        <f t="shared" si="349"/>
        <v>-4.453251852760955</v>
      </c>
      <c r="D7516" s="84">
        <f ca="1">IF(FilterType="FIR", IF(Extend_fmod=1,OFFSET(PRE_CALC!J7464,0,DEC_RATE), OFFSET(PRE_CALC!B7464,0,DEC_RATE)), C7516)</f>
        <v>-125.138173146</v>
      </c>
      <c r="E7516" s="84">
        <f t="shared" ca="1" si="350"/>
        <v>102406.249999872</v>
      </c>
      <c r="F7516" s="84">
        <f t="shared" ca="1" si="348"/>
        <v>-4.8930546883400004E-3</v>
      </c>
      <c r="G7516" s="119">
        <f>IF(FilterType="FIR",  PRE_CALC!A7464*Fdata, IF(F_default=1,G7515+(4*Fnotch-0)/8192,G7515+(F_stop-F_start)/8192) )</f>
        <v>233156.249999872</v>
      </c>
      <c r="H7516" s="120">
        <f ca="1">IF(FilterType="FIR", OFFSET(PRE_CALC!B7464,0,DEC_RATE), C7516)</f>
        <v>-125.138173146</v>
      </c>
    </row>
    <row r="7517" spans="2:8" x14ac:dyDescent="0.2">
      <c r="B7517" s="45">
        <f>IF(FilterType="FIR", IF(Extend_fmod, PRE_CALC!I7465*Fm, PRE_CALC!A7465*Fdata), IF(F_default=1,B7516+(4*Fnotch-0)/8192,B7516+(F_stop-F_start)/8192) )</f>
        <v>233187.5</v>
      </c>
      <c r="C7517" s="39">
        <f t="shared" si="349"/>
        <v>-4.4544673967796591</v>
      </c>
      <c r="D7517" s="84">
        <f ca="1">IF(FilterType="FIR", IF(Extend_fmod=1,OFFSET(PRE_CALC!J7465,0,DEC_RATE), OFFSET(PRE_CALC!B7465,0,DEC_RATE)), C7517)</f>
        <v>-125.63790704500001</v>
      </c>
      <c r="E7517" s="84">
        <f t="shared" ca="1" si="350"/>
        <v>102406.249999872</v>
      </c>
      <c r="F7517" s="84">
        <f t="shared" ca="1" si="348"/>
        <v>-4.8930546883400004E-3</v>
      </c>
      <c r="G7517" s="119">
        <f>IF(FilterType="FIR",  PRE_CALC!A7465*Fdata, IF(F_default=1,G7516+(4*Fnotch-0)/8192,G7516+(F_stop-F_start)/8192) )</f>
        <v>233187.5</v>
      </c>
      <c r="H7517" s="120">
        <f ca="1">IF(FilterType="FIR", OFFSET(PRE_CALC!B7465,0,DEC_RATE), C7517)</f>
        <v>-125.63790704500001</v>
      </c>
    </row>
    <row r="7518" spans="2:8" x14ac:dyDescent="0.2">
      <c r="B7518" s="45">
        <f>IF(FilterType="FIR", IF(Extend_fmod, PRE_CALC!I7466*Fm, PRE_CALC!A7466*Fdata), IF(F_default=1,B7517+(4*Fnotch-0)/8192,B7517+(F_stop-F_start)/8192) )</f>
        <v>233218.750000128</v>
      </c>
      <c r="C7518" s="39">
        <f t="shared" si="349"/>
        <v>-4.4556831157518371</v>
      </c>
      <c r="D7518" s="84">
        <f ca="1">IF(FilterType="FIR", IF(Extend_fmod=1,OFFSET(PRE_CALC!J7466,0,DEC_RATE), OFFSET(PRE_CALC!B7466,0,DEC_RATE)), C7518)</f>
        <v>-126.171848385</v>
      </c>
      <c r="E7518" s="84">
        <f t="shared" ca="1" si="350"/>
        <v>102406.249999872</v>
      </c>
      <c r="F7518" s="84">
        <f t="shared" ca="1" si="348"/>
        <v>-4.8930546883400004E-3</v>
      </c>
      <c r="G7518" s="119">
        <f>IF(FilterType="FIR",  PRE_CALC!A7466*Fdata, IF(F_default=1,G7517+(4*Fnotch-0)/8192,G7517+(F_stop-F_start)/8192) )</f>
        <v>233218.750000128</v>
      </c>
      <c r="H7518" s="120">
        <f ca="1">IF(FilterType="FIR", OFFSET(PRE_CALC!B7466,0,DEC_RATE), C7518)</f>
        <v>-126.171848385</v>
      </c>
    </row>
    <row r="7519" spans="2:8" x14ac:dyDescent="0.2">
      <c r="B7519" s="45">
        <f>IF(FilterType="FIR", IF(Extend_fmod, PRE_CALC!I7467*Fm, PRE_CALC!A7467*Fdata), IF(F_default=1,B7518+(4*Fnotch-0)/8192,B7518+(F_stop-F_start)/8192) )</f>
        <v>233250</v>
      </c>
      <c r="C7519" s="39">
        <f t="shared" si="349"/>
        <v>-4.4568990096726857</v>
      </c>
      <c r="D7519" s="84">
        <f ca="1">IF(FilterType="FIR", IF(Extend_fmod=1,OFFSET(PRE_CALC!J7467,0,DEC_RATE), OFFSET(PRE_CALC!B7467,0,DEC_RATE)), C7519)</f>
        <v>-126.74445349699999</v>
      </c>
      <c r="E7519" s="84">
        <f t="shared" ca="1" si="350"/>
        <v>102406.249999872</v>
      </c>
      <c r="F7519" s="84">
        <f t="shared" ca="1" si="348"/>
        <v>-4.8930546883400004E-3</v>
      </c>
      <c r="G7519" s="119">
        <f>IF(FilterType="FIR",  PRE_CALC!A7467*Fdata, IF(F_default=1,G7518+(4*Fnotch-0)/8192,G7518+(F_stop-F_start)/8192) )</f>
        <v>233250</v>
      </c>
      <c r="H7519" s="120">
        <f ca="1">IF(FilterType="FIR", OFFSET(PRE_CALC!B7467,0,DEC_RATE), C7519)</f>
        <v>-126.74445349699999</v>
      </c>
    </row>
    <row r="7520" spans="2:8" x14ac:dyDescent="0.2">
      <c r="B7520" s="45">
        <f>IF(FilterType="FIR", IF(Extend_fmod, PRE_CALC!I7468*Fm, PRE_CALC!A7468*Fdata), IF(F_default=1,B7519+(4*Fnotch-0)/8192,B7519+(F_stop-F_start)/8192) )</f>
        <v>233281.249999872</v>
      </c>
      <c r="C7520" s="39">
        <f t="shared" si="349"/>
        <v>-4.4581150785573396</v>
      </c>
      <c r="D7520" s="84">
        <f ca="1">IF(FilterType="FIR", IF(Extend_fmod=1,OFFSET(PRE_CALC!J7468,0,DEC_RATE), OFFSET(PRE_CALC!B7468,0,DEC_RATE)), C7520)</f>
        <v>-127.361152511</v>
      </c>
      <c r="E7520" s="84">
        <f t="shared" ca="1" si="350"/>
        <v>102406.249999872</v>
      </c>
      <c r="F7520" s="84">
        <f t="shared" ca="1" si="348"/>
        <v>-4.8930546883400004E-3</v>
      </c>
      <c r="G7520" s="119">
        <f>IF(FilterType="FIR",  PRE_CALC!A7468*Fdata, IF(F_default=1,G7519+(4*Fnotch-0)/8192,G7519+(F_stop-F_start)/8192) )</f>
        <v>233281.249999872</v>
      </c>
      <c r="H7520" s="120">
        <f ca="1">IF(FilterType="FIR", OFFSET(PRE_CALC!B7468,0,DEC_RATE), C7520)</f>
        <v>-127.361152511</v>
      </c>
    </row>
    <row r="7521" spans="2:8" x14ac:dyDescent="0.2">
      <c r="B7521" s="45">
        <f>IF(FilterType="FIR", IF(Extend_fmod, PRE_CALC!I7469*Fm, PRE_CALC!A7469*Fdata), IF(F_default=1,B7520+(4*Fnotch-0)/8192,B7520+(F_stop-F_start)/8192) )</f>
        <v>233312.5</v>
      </c>
      <c r="C7521" s="39">
        <f t="shared" si="349"/>
        <v>-4.4593313224209448</v>
      </c>
      <c r="D7521" s="84">
        <f ca="1">IF(FilterType="FIR", IF(Extend_fmod=1,OFFSET(PRE_CALC!J7469,0,DEC_RATE), OFFSET(PRE_CALC!B7469,0,DEC_RATE)), C7521)</f>
        <v>-128.02865510000001</v>
      </c>
      <c r="E7521" s="84">
        <f t="shared" ca="1" si="350"/>
        <v>102406.249999872</v>
      </c>
      <c r="F7521" s="84">
        <f t="shared" ca="1" si="348"/>
        <v>-4.8930546883400004E-3</v>
      </c>
      <c r="G7521" s="119">
        <f>IF(FilterType="FIR",  PRE_CALC!A7469*Fdata, IF(F_default=1,G7520+(4*Fnotch-0)/8192,G7520+(F_stop-F_start)/8192) )</f>
        <v>233312.5</v>
      </c>
      <c r="H7521" s="120">
        <f ca="1">IF(FilterType="FIR", OFFSET(PRE_CALC!B7469,0,DEC_RATE), C7521)</f>
        <v>-128.02865510000001</v>
      </c>
    </row>
    <row r="7522" spans="2:8" x14ac:dyDescent="0.2">
      <c r="B7522" s="45">
        <f>IF(FilterType="FIR", IF(Extend_fmod, PRE_CALC!I7470*Fm, PRE_CALC!A7470*Fdata), IF(F_default=1,B7521+(4*Fnotch-0)/8192,B7521+(F_stop-F_start)/8192) )</f>
        <v>233343.750000128</v>
      </c>
      <c r="C7522" s="39">
        <f t="shared" si="349"/>
        <v>-4.4605477412587167</v>
      </c>
      <c r="D7522" s="84">
        <f ca="1">IF(FilterType="FIR", IF(Extend_fmod=1,OFFSET(PRE_CALC!J7470,0,DEC_RATE), OFFSET(PRE_CALC!B7470,0,DEC_RATE)), C7522)</f>
        <v>-128.75538654600001</v>
      </c>
      <c r="E7522" s="84">
        <f t="shared" ca="1" si="350"/>
        <v>102406.249999872</v>
      </c>
      <c r="F7522" s="84">
        <f t="shared" ca="1" si="348"/>
        <v>-4.8930546883400004E-3</v>
      </c>
      <c r="G7522" s="119">
        <f>IF(FilterType="FIR",  PRE_CALC!A7470*Fdata, IF(F_default=1,G7521+(4*Fnotch-0)/8192,G7521+(F_stop-F_start)/8192) )</f>
        <v>233343.750000128</v>
      </c>
      <c r="H7522" s="120">
        <f ca="1">IF(FilterType="FIR", OFFSET(PRE_CALC!B7470,0,DEC_RATE), C7522)</f>
        <v>-128.75538654600001</v>
      </c>
    </row>
    <row r="7523" spans="2:8" x14ac:dyDescent="0.2">
      <c r="B7523" s="45">
        <f>IF(FilterType="FIR", IF(Extend_fmod, PRE_CALC!I7471*Fm, PRE_CALC!A7471*Fdata), IF(F_default=1,B7522+(4*Fnotch-0)/8192,B7522+(F_stop-F_start)/8192) )</f>
        <v>233375</v>
      </c>
      <c r="C7523" s="39">
        <f t="shared" si="349"/>
        <v>-4.4617643350658671</v>
      </c>
      <c r="D7523" s="84">
        <f ca="1">IF(FilterType="FIR", IF(Extend_fmod=1,OFFSET(PRE_CALC!J7471,0,DEC_RATE), OFFSET(PRE_CALC!B7471,0,DEC_RATE)), C7523)</f>
        <v>-129.55212704900001</v>
      </c>
      <c r="E7523" s="84">
        <f t="shared" ca="1" si="350"/>
        <v>102406.249999872</v>
      </c>
      <c r="F7523" s="84">
        <f t="shared" ca="1" si="348"/>
        <v>-4.8930546883400004E-3</v>
      </c>
      <c r="G7523" s="119">
        <f>IF(FilterType="FIR",  PRE_CALC!A7471*Fdata, IF(F_default=1,G7522+(4*Fnotch-0)/8192,G7522+(F_stop-F_start)/8192) )</f>
        <v>233375</v>
      </c>
      <c r="H7523" s="120">
        <f ca="1">IF(FilterType="FIR", OFFSET(PRE_CALC!B7471,0,DEC_RATE), C7523)</f>
        <v>-129.55212704900001</v>
      </c>
    </row>
    <row r="7524" spans="2:8" x14ac:dyDescent="0.2">
      <c r="B7524" s="45">
        <f>IF(FilterType="FIR", IF(Extend_fmod, PRE_CALC!I7472*Fm, PRE_CALC!A7472*Fdata), IF(F_default=1,B7523+(4*Fnotch-0)/8192,B7523+(F_stop-F_start)/8192) )</f>
        <v>233406.249999872</v>
      </c>
      <c r="C7524" s="39">
        <f t="shared" si="349"/>
        <v>-4.4629811038575404</v>
      </c>
      <c r="D7524" s="84">
        <f ca="1">IF(FilterType="FIR", IF(Extend_fmod=1,OFFSET(PRE_CALC!J7472,0,DEC_RATE), OFFSET(PRE_CALC!B7472,0,DEC_RATE)), C7524)</f>
        <v>-130.432979776</v>
      </c>
      <c r="E7524" s="84">
        <f t="shared" ca="1" si="350"/>
        <v>102406.249999872</v>
      </c>
      <c r="F7524" s="84">
        <f t="shared" ca="1" si="348"/>
        <v>-4.8930546883400004E-3</v>
      </c>
      <c r="G7524" s="119">
        <f>IF(FilterType="FIR",  PRE_CALC!A7472*Fdata, IF(F_default=1,G7523+(4*Fnotch-0)/8192,G7523+(F_stop-F_start)/8192) )</f>
        <v>233406.249999872</v>
      </c>
      <c r="H7524" s="120">
        <f ca="1">IF(FilterType="FIR", OFFSET(PRE_CALC!B7472,0,DEC_RATE), C7524)</f>
        <v>-130.432979776</v>
      </c>
    </row>
    <row r="7525" spans="2:8" x14ac:dyDescent="0.2">
      <c r="B7525" s="45">
        <f>IF(FilterType="FIR", IF(Extend_fmod, PRE_CALC!I7473*Fm, PRE_CALC!A7473*Fdata), IF(F_default=1,B7524+(4*Fnotch-0)/8192,B7524+(F_stop-F_start)/8192) )</f>
        <v>233437.5</v>
      </c>
      <c r="C7525" s="39">
        <f t="shared" si="349"/>
        <v>-4.4641980476488943</v>
      </c>
      <c r="D7525" s="84">
        <f ca="1">IF(FilterType="FIR", IF(Extend_fmod=1,OFFSET(PRE_CALC!J7473,0,DEC_RATE), OFFSET(PRE_CALC!B7473,0,DEC_RATE)), C7525)</f>
        <v>-131.416893956</v>
      </c>
      <c r="E7525" s="84">
        <f t="shared" ca="1" si="350"/>
        <v>102406.249999872</v>
      </c>
      <c r="F7525" s="84">
        <f t="shared" ca="1" si="348"/>
        <v>-4.8930546883400004E-3</v>
      </c>
      <c r="G7525" s="119">
        <f>IF(FilterType="FIR",  PRE_CALC!A7473*Fdata, IF(F_default=1,G7524+(4*Fnotch-0)/8192,G7524+(F_stop-F_start)/8192) )</f>
        <v>233437.5</v>
      </c>
      <c r="H7525" s="120">
        <f ca="1">IF(FilterType="FIR", OFFSET(PRE_CALC!B7473,0,DEC_RATE), C7525)</f>
        <v>-131.416893956</v>
      </c>
    </row>
    <row r="7526" spans="2:8" x14ac:dyDescent="0.2">
      <c r="B7526" s="45">
        <f>IF(FilterType="FIR", IF(Extend_fmod, PRE_CALC!I7474*Fm, PRE_CALC!A7474*Fdata), IF(F_default=1,B7525+(4*Fnotch-0)/8192,B7525+(F_stop-F_start)/8192) )</f>
        <v>233468.750000128</v>
      </c>
      <c r="C7526" s="39">
        <f t="shared" si="349"/>
        <v>-4.4654151664351431</v>
      </c>
      <c r="D7526" s="84">
        <f ca="1">IF(FilterType="FIR", IF(Extend_fmod=1,OFFSET(PRE_CALC!J7474,0,DEC_RATE), OFFSET(PRE_CALC!B7474,0,DEC_RATE)), C7526)</f>
        <v>-132.53017501400001</v>
      </c>
      <c r="E7526" s="84">
        <f t="shared" ca="1" si="350"/>
        <v>102406.249999872</v>
      </c>
      <c r="F7526" s="84">
        <f t="shared" ca="1" si="348"/>
        <v>-4.8930546883400004E-3</v>
      </c>
      <c r="G7526" s="119">
        <f>IF(FilterType="FIR",  PRE_CALC!A7474*Fdata, IF(F_default=1,G7525+(4*Fnotch-0)/8192,G7525+(F_stop-F_start)/8192) )</f>
        <v>233468.750000128</v>
      </c>
      <c r="H7526" s="120">
        <f ca="1">IF(FilterType="FIR", OFFSET(PRE_CALC!B7474,0,DEC_RATE), C7526)</f>
        <v>-132.53017501400001</v>
      </c>
    </row>
    <row r="7527" spans="2:8" x14ac:dyDescent="0.2">
      <c r="B7527" s="45">
        <f>IF(FilterType="FIR", IF(Extend_fmod, PRE_CALC!I7475*Fm, PRE_CALC!A7475*Fdata), IF(F_default=1,B7526+(4*Fnotch-0)/8192,B7526+(F_stop-F_start)/8192) )</f>
        <v>233500</v>
      </c>
      <c r="C7527" s="39">
        <f t="shared" si="349"/>
        <v>-4.4666324602114935</v>
      </c>
      <c r="D7527" s="84">
        <f ca="1">IF(FilterType="FIR", IF(Extend_fmod=1,OFFSET(PRE_CALC!J7475,0,DEC_RATE), OFFSET(PRE_CALC!B7475,0,DEC_RATE)), C7527)</f>
        <v>-133.81086516799999</v>
      </c>
      <c r="E7527" s="84">
        <f t="shared" ca="1" si="350"/>
        <v>102406.249999872</v>
      </c>
      <c r="F7527" s="84">
        <f t="shared" ca="1" si="348"/>
        <v>-4.8930546883400004E-3</v>
      </c>
      <c r="G7527" s="119">
        <f>IF(FilterType="FIR",  PRE_CALC!A7475*Fdata, IF(F_default=1,G7526+(4*Fnotch-0)/8192,G7526+(F_stop-F_start)/8192) )</f>
        <v>233500</v>
      </c>
      <c r="H7527" s="120">
        <f ca="1">IF(FilterType="FIR", OFFSET(PRE_CALC!B7475,0,DEC_RATE), C7527)</f>
        <v>-133.81086516799999</v>
      </c>
    </row>
    <row r="7528" spans="2:8" x14ac:dyDescent="0.2">
      <c r="B7528" s="45">
        <f>IF(FilterType="FIR", IF(Extend_fmod, PRE_CALC!I7476*Fm, PRE_CALC!A7476*Fdata), IF(F_default=1,B7527+(4*Fnotch-0)/8192,B7527+(F_stop-F_start)/8192) )</f>
        <v>233531.249999872</v>
      </c>
      <c r="C7528" s="39">
        <f t="shared" si="349"/>
        <v>-4.4678499289930977</v>
      </c>
      <c r="D7528" s="84">
        <f ca="1">IF(FilterType="FIR", IF(Extend_fmod=1,OFFSET(PRE_CALC!J7476,0,DEC_RATE), OFFSET(PRE_CALC!B7476,0,DEC_RATE)), C7528)</f>
        <v>-135.31696490300001</v>
      </c>
      <c r="E7528" s="84">
        <f t="shared" ca="1" si="350"/>
        <v>102406.249999872</v>
      </c>
      <c r="F7528" s="84">
        <f t="shared" ca="1" si="348"/>
        <v>-4.8930546883400004E-3</v>
      </c>
      <c r="G7528" s="119">
        <f>IF(FilterType="FIR",  PRE_CALC!A7476*Fdata, IF(F_default=1,G7527+(4*Fnotch-0)/8192,G7527+(F_stop-F_start)/8192) )</f>
        <v>233531.249999872</v>
      </c>
      <c r="H7528" s="120">
        <f ca="1">IF(FilterType="FIR", OFFSET(PRE_CALC!B7476,0,DEC_RATE), C7528)</f>
        <v>-135.31696490300001</v>
      </c>
    </row>
    <row r="7529" spans="2:8" x14ac:dyDescent="0.2">
      <c r="B7529" s="45">
        <f>IF(FilterType="FIR", IF(Extend_fmod, PRE_CALC!I7477*Fm, PRE_CALC!A7477*Fdata), IF(F_default=1,B7528+(4*Fnotch-0)/8192,B7528+(F_stop-F_start)/8192) )</f>
        <v>233562.5</v>
      </c>
      <c r="C7529" s="39">
        <f t="shared" si="349"/>
        <v>-4.4690675727951215</v>
      </c>
      <c r="D7529" s="84">
        <f ca="1">IF(FilterType="FIR", IF(Extend_fmod=1,OFFSET(PRE_CALC!J7477,0,DEC_RATE), OFFSET(PRE_CALC!B7477,0,DEC_RATE)), C7529)</f>
        <v>-137.143413654</v>
      </c>
      <c r="E7529" s="84">
        <f t="shared" ca="1" si="350"/>
        <v>102406.249999872</v>
      </c>
      <c r="F7529" s="84">
        <f t="shared" ca="1" si="348"/>
        <v>-4.8930546883400004E-3</v>
      </c>
      <c r="G7529" s="119">
        <f>IF(FilterType="FIR",  PRE_CALC!A7477*Fdata, IF(F_default=1,G7528+(4*Fnotch-0)/8192,G7528+(F_stop-F_start)/8192) )</f>
        <v>233562.5</v>
      </c>
      <c r="H7529" s="120">
        <f ca="1">IF(FilterType="FIR", OFFSET(PRE_CALC!B7477,0,DEC_RATE), C7529)</f>
        <v>-137.143413654</v>
      </c>
    </row>
    <row r="7530" spans="2:8" x14ac:dyDescent="0.2">
      <c r="B7530" s="45">
        <f>IF(FilterType="FIR", IF(Extend_fmod, PRE_CALC!I7478*Fm, PRE_CALC!A7478*Fdata), IF(F_default=1,B7529+(4*Fnotch-0)/8192,B7529+(F_stop-F_start)/8192) )</f>
        <v>233593.750000128</v>
      </c>
      <c r="C7530" s="39">
        <f t="shared" si="349"/>
        <v>-4.4702853916127774</v>
      </c>
      <c r="D7530" s="84">
        <f ca="1">IF(FilterType="FIR", IF(Extend_fmod=1,OFFSET(PRE_CALC!J7478,0,DEC_RATE), OFFSET(PRE_CALC!B7478,0,DEC_RATE)), C7530)</f>
        <v>-139.462143647</v>
      </c>
      <c r="E7530" s="84">
        <f t="shared" ca="1" si="350"/>
        <v>102406.249999872</v>
      </c>
      <c r="F7530" s="84">
        <f t="shared" ca="1" si="348"/>
        <v>-4.8930546883400004E-3</v>
      </c>
      <c r="G7530" s="119">
        <f>IF(FilterType="FIR",  PRE_CALC!A7478*Fdata, IF(F_default=1,G7529+(4*Fnotch-0)/8192,G7529+(F_stop-F_start)/8192) )</f>
        <v>233593.750000128</v>
      </c>
      <c r="H7530" s="120">
        <f ca="1">IF(FilterType="FIR", OFFSET(PRE_CALC!B7478,0,DEC_RATE), C7530)</f>
        <v>-139.462143647</v>
      </c>
    </row>
    <row r="7531" spans="2:8" x14ac:dyDescent="0.2">
      <c r="B7531" s="45">
        <f>IF(FilterType="FIR", IF(Extend_fmod, PRE_CALC!I7479*Fm, PRE_CALC!A7479*Fdata), IF(F_default=1,B7530+(4*Fnotch-0)/8192,B7530+(F_stop-F_start)/8192) )</f>
        <v>233625</v>
      </c>
      <c r="C7531" s="39">
        <f t="shared" si="349"/>
        <v>-4.4715033854412622</v>
      </c>
      <c r="D7531" s="84">
        <f ca="1">IF(FilterType="FIR", IF(Extend_fmod=1,OFFSET(PRE_CALC!J7479,0,DEC_RATE), OFFSET(PRE_CALC!B7479,0,DEC_RATE)), C7531)</f>
        <v>-142.637429607</v>
      </c>
      <c r="E7531" s="84">
        <f t="shared" ca="1" si="350"/>
        <v>102406.249999872</v>
      </c>
      <c r="F7531" s="84">
        <f t="shared" ca="1" si="348"/>
        <v>-4.8930546883400004E-3</v>
      </c>
      <c r="G7531" s="119">
        <f>IF(FilterType="FIR",  PRE_CALC!A7479*Fdata, IF(F_default=1,G7530+(4*Fnotch-0)/8192,G7530+(F_stop-F_start)/8192) )</f>
        <v>233625</v>
      </c>
      <c r="H7531" s="120">
        <f ca="1">IF(FilterType="FIR", OFFSET(PRE_CALC!B7479,0,DEC_RATE), C7531)</f>
        <v>-142.637429607</v>
      </c>
    </row>
    <row r="7532" spans="2:8" x14ac:dyDescent="0.2">
      <c r="B7532" s="45">
        <f>IF(FilterType="FIR", IF(Extend_fmod, PRE_CALC!I7480*Fm, PRE_CALC!A7480*Fdata), IF(F_default=1,B7531+(4*Fnotch-0)/8192,B7531+(F_stop-F_start)/8192) )</f>
        <v>233656.249999872</v>
      </c>
      <c r="C7532" s="39">
        <f t="shared" si="349"/>
        <v>-4.4727215542957612</v>
      </c>
      <c r="D7532" s="84">
        <f ca="1">IF(FilterType="FIR", IF(Extend_fmod=1,OFFSET(PRE_CALC!J7480,0,DEC_RATE), OFFSET(PRE_CALC!B7480,0,DEC_RATE)), C7532)</f>
        <v>-147.69620735399999</v>
      </c>
      <c r="E7532" s="84">
        <f t="shared" ca="1" si="350"/>
        <v>102406.249999872</v>
      </c>
      <c r="F7532" s="84">
        <f t="shared" ca="1" si="348"/>
        <v>-4.8930546883400004E-3</v>
      </c>
      <c r="G7532" s="119">
        <f>IF(FilterType="FIR",  PRE_CALC!A7480*Fdata, IF(F_default=1,G7531+(4*Fnotch-0)/8192,G7531+(F_stop-F_start)/8192) )</f>
        <v>233656.249999872</v>
      </c>
      <c r="H7532" s="120">
        <f ca="1">IF(FilterType="FIR", OFFSET(PRE_CALC!B7480,0,DEC_RATE), C7532)</f>
        <v>-147.69620735399999</v>
      </c>
    </row>
    <row r="7533" spans="2:8" x14ac:dyDescent="0.2">
      <c r="B7533" s="45">
        <f>IF(FilterType="FIR", IF(Extend_fmod, PRE_CALC!I7481*Fm, PRE_CALC!A7481*Fdata), IF(F_default=1,B7532+(4*Fnotch-0)/8192,B7532+(F_stop-F_start)/8192) )</f>
        <v>233687.5</v>
      </c>
      <c r="C7533" s="39">
        <f t="shared" si="349"/>
        <v>-4.4739398981914311</v>
      </c>
      <c r="D7533" s="84">
        <f ca="1">IF(FilterType="FIR", IF(Extend_fmod=1,OFFSET(PRE_CALC!J7481,0,DEC_RATE), OFFSET(PRE_CALC!B7481,0,DEC_RATE)), C7533)</f>
        <v>-161.26074875500001</v>
      </c>
      <c r="E7533" s="84">
        <f t="shared" ca="1" si="350"/>
        <v>102406.249999872</v>
      </c>
      <c r="F7533" s="84">
        <f t="shared" ca="1" si="348"/>
        <v>-4.8930546883400004E-3</v>
      </c>
      <c r="G7533" s="119">
        <f>IF(FilterType="FIR",  PRE_CALC!A7481*Fdata, IF(F_default=1,G7532+(4*Fnotch-0)/8192,G7532+(F_stop-F_start)/8192) )</f>
        <v>233687.5</v>
      </c>
      <c r="H7533" s="120">
        <f ca="1">IF(FilterType="FIR", OFFSET(PRE_CALC!B7481,0,DEC_RATE), C7533)</f>
        <v>-161.26074875500001</v>
      </c>
    </row>
    <row r="7534" spans="2:8" x14ac:dyDescent="0.2">
      <c r="B7534" s="45">
        <f>IF(FilterType="FIR", IF(Extend_fmod, PRE_CALC!I7482*Fm, PRE_CALC!A7482*Fdata), IF(F_default=1,B7533+(4*Fnotch-0)/8192,B7533+(F_stop-F_start)/8192) )</f>
        <v>233718.750000128</v>
      </c>
      <c r="C7534" s="39">
        <f t="shared" si="349"/>
        <v>-4.4751584171234864</v>
      </c>
      <c r="D7534" s="84">
        <f ca="1">IF(FilterType="FIR", IF(Extend_fmod=1,OFFSET(PRE_CALC!J7482,0,DEC_RATE), OFFSET(PRE_CALC!B7482,0,DEC_RATE)), C7534)</f>
        <v>-152.42849087299999</v>
      </c>
      <c r="E7534" s="84">
        <f t="shared" ca="1" si="350"/>
        <v>102406.249999872</v>
      </c>
      <c r="F7534" s="84">
        <f t="shared" ca="1" si="348"/>
        <v>-4.8930546883400004E-3</v>
      </c>
      <c r="G7534" s="119">
        <f>IF(FilterType="FIR",  PRE_CALC!A7482*Fdata, IF(F_default=1,G7533+(4*Fnotch-0)/8192,G7533+(F_stop-F_start)/8192) )</f>
        <v>233718.750000128</v>
      </c>
      <c r="H7534" s="120">
        <f ca="1">IF(FilterType="FIR", OFFSET(PRE_CALC!B7482,0,DEC_RATE), C7534)</f>
        <v>-152.42849087299999</v>
      </c>
    </row>
    <row r="7535" spans="2:8" x14ac:dyDescent="0.2">
      <c r="B7535" s="45">
        <f>IF(FilterType="FIR", IF(Extend_fmod, PRE_CALC!I7483*Fm, PRE_CALC!A7483*Fdata), IF(F_default=1,B7534+(4*Fnotch-0)/8192,B7534+(F_stop-F_start)/8192) )</f>
        <v>233750</v>
      </c>
      <c r="C7535" s="39">
        <f t="shared" si="349"/>
        <v>-4.4763771110871415</v>
      </c>
      <c r="D7535" s="84">
        <f ca="1">IF(FilterType="FIR", IF(Extend_fmod=1,OFFSET(PRE_CALC!J7483,0,DEC_RATE), OFFSET(PRE_CALC!B7483,0,DEC_RATE)), C7535)</f>
        <v>-144.96918609799999</v>
      </c>
      <c r="E7535" s="84">
        <f t="shared" ca="1" si="350"/>
        <v>102406.249999872</v>
      </c>
      <c r="F7535" s="84">
        <f t="shared" ca="1" si="348"/>
        <v>-4.8930546883400004E-3</v>
      </c>
      <c r="G7535" s="119">
        <f>IF(FilterType="FIR",  PRE_CALC!A7483*Fdata, IF(F_default=1,G7534+(4*Fnotch-0)/8192,G7534+(F_stop-F_start)/8192) )</f>
        <v>233750</v>
      </c>
      <c r="H7535" s="120">
        <f ca="1">IF(FilterType="FIR", OFFSET(PRE_CALC!B7483,0,DEC_RATE), C7535)</f>
        <v>-144.96918609799999</v>
      </c>
    </row>
    <row r="7536" spans="2:8" x14ac:dyDescent="0.2">
      <c r="B7536" s="45">
        <f>IF(FilterType="FIR", IF(Extend_fmod, PRE_CALC!I7484*Fm, PRE_CALC!A7484*Fdata), IF(F_default=1,B7535+(4*Fnotch-0)/8192,B7535+(F_stop-F_start)/8192) )</f>
        <v>233781.249999872</v>
      </c>
      <c r="C7536" s="39">
        <f t="shared" si="349"/>
        <v>-4.4775959800975444</v>
      </c>
      <c r="D7536" s="84">
        <f ca="1">IF(FilterType="FIR", IF(Extend_fmod=1,OFFSET(PRE_CALC!J7484,0,DEC_RATE), OFFSET(PRE_CALC!B7484,0,DEC_RATE)), C7536)</f>
        <v>-141.02105274499999</v>
      </c>
      <c r="E7536" s="84">
        <f t="shared" ca="1" si="350"/>
        <v>102406.249999872</v>
      </c>
      <c r="F7536" s="84">
        <f t="shared" ca="1" si="348"/>
        <v>-4.8930546883400004E-3</v>
      </c>
      <c r="G7536" s="119">
        <f>IF(FilterType="FIR",  PRE_CALC!A7484*Fdata, IF(F_default=1,G7535+(4*Fnotch-0)/8192,G7535+(F_stop-F_start)/8192) )</f>
        <v>233781.249999872</v>
      </c>
      <c r="H7536" s="120">
        <f ca="1">IF(FilterType="FIR", OFFSET(PRE_CALC!B7484,0,DEC_RATE), C7536)</f>
        <v>-141.02105274499999</v>
      </c>
    </row>
    <row r="7537" spans="2:8" x14ac:dyDescent="0.2">
      <c r="B7537" s="45">
        <f>IF(FilterType="FIR", IF(Extend_fmod, PRE_CALC!I7485*Fm, PRE_CALC!A7485*Fdata), IF(F_default=1,B7536+(4*Fnotch-0)/8192,B7536+(F_stop-F_start)/8192) )</f>
        <v>233812.5</v>
      </c>
      <c r="C7537" s="39">
        <f t="shared" si="349"/>
        <v>-4.4788150241698998</v>
      </c>
      <c r="D7537" s="84">
        <f ca="1">IF(FilterType="FIR", IF(Extend_fmod=1,OFFSET(PRE_CALC!J7485,0,DEC_RATE), OFFSET(PRE_CALC!B7485,0,DEC_RATE)), C7537)</f>
        <v>-138.32124366900001</v>
      </c>
      <c r="E7537" s="84">
        <f t="shared" ca="1" si="350"/>
        <v>102406.249999872</v>
      </c>
      <c r="F7537" s="84">
        <f t="shared" ca="1" si="348"/>
        <v>-4.8930546883400004E-3</v>
      </c>
      <c r="G7537" s="119">
        <f>IF(FilterType="FIR",  PRE_CALC!A7485*Fdata, IF(F_default=1,G7536+(4*Fnotch-0)/8192,G7536+(F_stop-F_start)/8192) )</f>
        <v>233812.5</v>
      </c>
      <c r="H7537" s="120">
        <f ca="1">IF(FilterType="FIR", OFFSET(PRE_CALC!B7485,0,DEC_RATE), C7537)</f>
        <v>-138.32124366900001</v>
      </c>
    </row>
    <row r="7538" spans="2:8" x14ac:dyDescent="0.2">
      <c r="B7538" s="45">
        <f>IF(FilterType="FIR", IF(Extend_fmod, PRE_CALC!I7486*Fm, PRE_CALC!A7486*Fdata), IF(F_default=1,B7537+(4*Fnotch-0)/8192,B7537+(F_stop-F_start)/8192) )</f>
        <v>233843.750000128</v>
      </c>
      <c r="C7538" s="39">
        <f t="shared" si="349"/>
        <v>-4.4800342432994125</v>
      </c>
      <c r="D7538" s="84">
        <f ca="1">IF(FilterType="FIR", IF(Extend_fmod=1,OFFSET(PRE_CALC!J7486,0,DEC_RATE), OFFSET(PRE_CALC!B7486,0,DEC_RATE)), C7538)</f>
        <v>-136.26899605200001</v>
      </c>
      <c r="E7538" s="84">
        <f t="shared" ca="1" si="350"/>
        <v>102406.249999872</v>
      </c>
      <c r="F7538" s="84">
        <f t="shared" ca="1" si="348"/>
        <v>-4.8930546883400004E-3</v>
      </c>
      <c r="G7538" s="119">
        <f>IF(FilterType="FIR",  PRE_CALC!A7486*Fdata, IF(F_default=1,G7537+(4*Fnotch-0)/8192,G7537+(F_stop-F_start)/8192) )</f>
        <v>233843.750000128</v>
      </c>
      <c r="H7538" s="120">
        <f ca="1">IF(FilterType="FIR", OFFSET(PRE_CALC!B7486,0,DEC_RATE), C7538)</f>
        <v>-136.26899605200001</v>
      </c>
    </row>
    <row r="7539" spans="2:8" x14ac:dyDescent="0.2">
      <c r="B7539" s="45">
        <f>IF(FilterType="FIR", IF(Extend_fmod, PRE_CALC!I7487*Fm, PRE_CALC!A7487*Fdata), IF(F_default=1,B7538+(4*Fnotch-0)/8192,B7538+(F_stop-F_start)/8192) )</f>
        <v>233875</v>
      </c>
      <c r="C7539" s="39">
        <f t="shared" si="349"/>
        <v>-4.4812536374812755</v>
      </c>
      <c r="D7539" s="84">
        <f ca="1">IF(FilterType="FIR", IF(Extend_fmod=1,OFFSET(PRE_CALC!J7487,0,DEC_RATE), OFFSET(PRE_CALC!B7487,0,DEC_RATE)), C7539)</f>
        <v>-134.61444550799999</v>
      </c>
      <c r="E7539" s="84">
        <f t="shared" ca="1" si="350"/>
        <v>102406.249999872</v>
      </c>
      <c r="F7539" s="84">
        <f t="shared" ca="1" si="348"/>
        <v>-4.8930546883400004E-3</v>
      </c>
      <c r="G7539" s="119">
        <f>IF(FilterType="FIR",  PRE_CALC!A7487*Fdata, IF(F_default=1,G7538+(4*Fnotch-0)/8192,G7538+(F_stop-F_start)/8192) )</f>
        <v>233875</v>
      </c>
      <c r="H7539" s="120">
        <f ca="1">IF(FilterType="FIR", OFFSET(PRE_CALC!B7487,0,DEC_RATE), C7539)</f>
        <v>-134.61444550799999</v>
      </c>
    </row>
    <row r="7540" spans="2:8" x14ac:dyDescent="0.2">
      <c r="B7540" s="45">
        <f>IF(FilterType="FIR", IF(Extend_fmod, PRE_CALC!I7488*Fm, PRE_CALC!A7488*Fdata), IF(F_default=1,B7539+(4*Fnotch-0)/8192,B7539+(F_stop-F_start)/8192) )</f>
        <v>233906.249999872</v>
      </c>
      <c r="C7540" s="39">
        <f t="shared" si="349"/>
        <v>-4.4824732067306856</v>
      </c>
      <c r="D7540" s="84">
        <f ca="1">IF(FilterType="FIR", IF(Extend_fmod=1,OFFSET(PRE_CALC!J7488,0,DEC_RATE), OFFSET(PRE_CALC!B7488,0,DEC_RATE)), C7540)</f>
        <v>-133.22941632800001</v>
      </c>
      <c r="E7540" s="84">
        <f t="shared" ca="1" si="350"/>
        <v>102406.249999872</v>
      </c>
      <c r="F7540" s="84">
        <f t="shared" ca="1" si="348"/>
        <v>-4.8930546883400004E-3</v>
      </c>
      <c r="G7540" s="119">
        <f>IF(FilterType="FIR",  PRE_CALC!A7488*Fdata, IF(F_default=1,G7539+(4*Fnotch-0)/8192,G7539+(F_stop-F_start)/8192) )</f>
        <v>233906.249999872</v>
      </c>
      <c r="H7540" s="120">
        <f ca="1">IF(FilterType="FIR", OFFSET(PRE_CALC!B7488,0,DEC_RATE), C7540)</f>
        <v>-133.22941632800001</v>
      </c>
    </row>
    <row r="7541" spans="2:8" x14ac:dyDescent="0.2">
      <c r="B7541" s="45">
        <f>IF(FilterType="FIR", IF(Extend_fmod, PRE_CALC!I7489*Fm, PRE_CALC!A7489*Fdata), IF(F_default=1,B7540+(4*Fnotch-0)/8192,B7540+(F_stop-F_start)/8192) )</f>
        <v>233937.5</v>
      </c>
      <c r="C7541" s="39">
        <f t="shared" si="349"/>
        <v>-4.4836929510628236</v>
      </c>
      <c r="D7541" s="84">
        <f ca="1">IF(FilterType="FIR", IF(Extend_fmod=1,OFFSET(PRE_CALC!J7489,0,DEC_RATE), OFFSET(PRE_CALC!B7489,0,DEC_RATE)), C7541)</f>
        <v>-132.03933274299999</v>
      </c>
      <c r="E7541" s="84">
        <f t="shared" ca="1" si="350"/>
        <v>102406.249999872</v>
      </c>
      <c r="F7541" s="84">
        <f t="shared" ca="1" si="348"/>
        <v>-4.8930546883400004E-3</v>
      </c>
      <c r="G7541" s="119">
        <f>IF(FilterType="FIR",  PRE_CALC!A7489*Fdata, IF(F_default=1,G7540+(4*Fnotch-0)/8192,G7540+(F_stop-F_start)/8192) )</f>
        <v>233937.5</v>
      </c>
      <c r="H7541" s="120">
        <f ca="1">IF(FilterType="FIR", OFFSET(PRE_CALC!B7489,0,DEC_RATE), C7541)</f>
        <v>-132.03933274299999</v>
      </c>
    </row>
    <row r="7542" spans="2:8" x14ac:dyDescent="0.2">
      <c r="B7542" s="45">
        <f>IF(FilterType="FIR", IF(Extend_fmod, PRE_CALC!I7490*Fm, PRE_CALC!A7490*Fdata), IF(F_default=1,B7541+(4*Fnotch-0)/8192,B7541+(F_stop-F_start)/8192) )</f>
        <v>233968.750000128</v>
      </c>
      <c r="C7542" s="39">
        <f t="shared" si="349"/>
        <v>-4.4849128704729049</v>
      </c>
      <c r="D7542" s="84">
        <f ca="1">IF(FilterType="FIR", IF(Extend_fmod=1,OFFSET(PRE_CALC!J7490,0,DEC_RATE), OFFSET(PRE_CALC!B7490,0,DEC_RATE)), C7542)</f>
        <v>-130.99695805799999</v>
      </c>
      <c r="E7542" s="84">
        <f t="shared" ca="1" si="350"/>
        <v>102406.249999872</v>
      </c>
      <c r="F7542" s="84">
        <f t="shared" ca="1" si="348"/>
        <v>-4.8930546883400004E-3</v>
      </c>
      <c r="G7542" s="119">
        <f>IF(FilterType="FIR",  PRE_CALC!A7490*Fdata, IF(F_default=1,G7541+(4*Fnotch-0)/8192,G7541+(F_stop-F_start)/8192) )</f>
        <v>233968.750000128</v>
      </c>
      <c r="H7542" s="120">
        <f ca="1">IF(FilterType="FIR", OFFSET(PRE_CALC!B7490,0,DEC_RATE), C7542)</f>
        <v>-130.99695805799999</v>
      </c>
    </row>
    <row r="7543" spans="2:8" x14ac:dyDescent="0.2">
      <c r="B7543" s="45">
        <f>IF(FilterType="FIR", IF(Extend_fmod, PRE_CALC!I7491*Fm, PRE_CALC!A7491*Fdata), IF(F_default=1,B7542+(4*Fnotch-0)/8192,B7542+(F_stop-F_start)/8192) )</f>
        <v>234000</v>
      </c>
      <c r="C7543" s="39">
        <f t="shared" si="349"/>
        <v>-4.4861329649561155</v>
      </c>
      <c r="D7543" s="84">
        <f ca="1">IF(FilterType="FIR", IF(Extend_fmod=1,OFFSET(PRE_CALC!J7491,0,DEC_RATE), OFFSET(PRE_CALC!B7491,0,DEC_RATE)), C7543)</f>
        <v>-130.07047543199999</v>
      </c>
      <c r="E7543" s="84">
        <f t="shared" ca="1" si="350"/>
        <v>102406.249999872</v>
      </c>
      <c r="F7543" s="84">
        <f t="shared" ref="F7543:F7606" ca="1" si="351">IF(G7543&lt;=F_PB,H7543, OFFSET(H:H,MATCH(F_PB-0.0001,G:G),0,1))</f>
        <v>-4.8930546883400004E-3</v>
      </c>
      <c r="G7543" s="119">
        <f>IF(FilterType="FIR",  PRE_CALC!A7491*Fdata, IF(F_default=1,G7542+(4*Fnotch-0)/8192,G7542+(F_stop-F_start)/8192) )</f>
        <v>234000</v>
      </c>
      <c r="H7543" s="120">
        <f ca="1">IF(FilterType="FIR", OFFSET(PRE_CALC!B7491,0,DEC_RATE), C7543)</f>
        <v>-130.07047543199999</v>
      </c>
    </row>
    <row r="7544" spans="2:8" x14ac:dyDescent="0.2">
      <c r="B7544" s="45">
        <f>IF(FilterType="FIR", IF(Extend_fmod, PRE_CALC!I7492*Fm, PRE_CALC!A7492*Fdata), IF(F_default=1,B7543+(4*Fnotch-0)/8192,B7543+(F_stop-F_start)/8192) )</f>
        <v>234031.249999872</v>
      </c>
      <c r="C7544" s="39">
        <f t="shared" ref="C7544:C7607" si="352">MAX(20*LOG(ABS(   (1/s_dec*SIN(s_dec*$B7544/Fm*PI())/SIN($B7544/Fm*PI()))^(order-1) * (1/s_dec2*SIN(s_dec2*$B7544/Fm*PI())/SIN($B7544/Fm*PI()))  )), -160)</f>
        <v>-4.4873532345276672</v>
      </c>
      <c r="D7544" s="84">
        <f ca="1">IF(FilterType="FIR", IF(Extend_fmod=1,OFFSET(PRE_CALC!J7492,0,DEC_RATE), OFFSET(PRE_CALC!B7492,0,DEC_RATE)), C7544)</f>
        <v>-129.23743052200001</v>
      </c>
      <c r="E7544" s="84">
        <f t="shared" ref="E7544:E7607" ca="1" si="353">IF(G7544&lt;=F_PB,G7544, OFFSET(G:G,MATCH(F_PB-0.0001,G:G),0,1) )</f>
        <v>102406.249999872</v>
      </c>
      <c r="F7544" s="84">
        <f t="shared" ca="1" si="351"/>
        <v>-4.8930546883400004E-3</v>
      </c>
      <c r="G7544" s="119">
        <f>IF(FilterType="FIR",  PRE_CALC!A7492*Fdata, IF(F_default=1,G7543+(4*Fnotch-0)/8192,G7543+(F_stop-F_start)/8192) )</f>
        <v>234031.249999872</v>
      </c>
      <c r="H7544" s="120">
        <f ca="1">IF(FilterType="FIR", OFFSET(PRE_CALC!B7492,0,DEC_RATE), C7544)</f>
        <v>-129.23743052200001</v>
      </c>
    </row>
    <row r="7545" spans="2:8" x14ac:dyDescent="0.2">
      <c r="B7545" s="45">
        <f>IF(FilterType="FIR", IF(Extend_fmod, PRE_CALC!I7493*Fm, PRE_CALC!A7493*Fdata), IF(F_default=1,B7544+(4*Fnotch-0)/8192,B7544+(F_stop-F_start)/8192) )</f>
        <v>234062.5</v>
      </c>
      <c r="C7545" s="39">
        <f t="shared" si="352"/>
        <v>-4.4885736792027551</v>
      </c>
      <c r="D7545" s="84">
        <f ca="1">IF(FilterType="FIR", IF(Extend_fmod=1,OFFSET(PRE_CALC!J7493,0,DEC_RATE), OFFSET(PRE_CALC!B7493,0,DEC_RATE)), C7545)</f>
        <v>-128.481384322</v>
      </c>
      <c r="E7545" s="84">
        <f t="shared" ca="1" si="353"/>
        <v>102406.249999872</v>
      </c>
      <c r="F7545" s="84">
        <f t="shared" ca="1" si="351"/>
        <v>-4.8930546883400004E-3</v>
      </c>
      <c r="G7545" s="119">
        <f>IF(FilterType="FIR",  PRE_CALC!A7493*Fdata, IF(F_default=1,G7544+(4*Fnotch-0)/8192,G7544+(F_stop-F_start)/8192) )</f>
        <v>234062.5</v>
      </c>
      <c r="H7545" s="120">
        <f ca="1">IF(FilterType="FIR", OFFSET(PRE_CALC!B7493,0,DEC_RATE), C7545)</f>
        <v>-128.481384322</v>
      </c>
    </row>
    <row r="7546" spans="2:8" x14ac:dyDescent="0.2">
      <c r="B7546" s="45">
        <f>IF(FilterType="FIR", IF(Extend_fmod, PRE_CALC!I7494*Fm, PRE_CALC!A7494*Fdata), IF(F_default=1,B7545+(4*Fnotch-0)/8192,B7545+(F_stop-F_start)/8192) )</f>
        <v>234093.750000128</v>
      </c>
      <c r="C7546" s="39">
        <f t="shared" si="352"/>
        <v>-4.4897942989765784</v>
      </c>
      <c r="D7546" s="84">
        <f ca="1">IF(FilterType="FIR", IF(Extend_fmod=1,OFFSET(PRE_CALC!J7494,0,DEC_RATE), OFFSET(PRE_CALC!B7494,0,DEC_RATE)), C7546)</f>
        <v>-127.789939866</v>
      </c>
      <c r="E7546" s="84">
        <f t="shared" ca="1" si="353"/>
        <v>102406.249999872</v>
      </c>
      <c r="F7546" s="84">
        <f t="shared" ca="1" si="351"/>
        <v>-4.8930546883400004E-3</v>
      </c>
      <c r="G7546" s="119">
        <f>IF(FilterType="FIR",  PRE_CALC!A7494*Fdata, IF(F_default=1,G7545+(4*Fnotch-0)/8192,G7545+(F_stop-F_start)/8192) )</f>
        <v>234093.750000128</v>
      </c>
      <c r="H7546" s="120">
        <f ca="1">IF(FilterType="FIR", OFFSET(PRE_CALC!B7494,0,DEC_RATE), C7546)</f>
        <v>-127.789939866</v>
      </c>
    </row>
    <row r="7547" spans="2:8" x14ac:dyDescent="0.2">
      <c r="B7547" s="45">
        <f>IF(FilterType="FIR", IF(Extend_fmod, PRE_CALC!I7495*Fm, PRE_CALC!A7495*Fdata), IF(F_default=1,B7546+(4*Fnotch-0)/8192,B7546+(F_stop-F_start)/8192) )</f>
        <v>234125</v>
      </c>
      <c r="C7547" s="39">
        <f t="shared" si="352"/>
        <v>-4.4910150938443376</v>
      </c>
      <c r="D7547" s="84">
        <f ca="1">IF(FilterType="FIR", IF(Extend_fmod=1,OFFSET(PRE_CALC!J7495,0,DEC_RATE), OFFSET(PRE_CALC!B7495,0,DEC_RATE)), C7547)</f>
        <v>-127.15351713299999</v>
      </c>
      <c r="E7547" s="84">
        <f t="shared" ca="1" si="353"/>
        <v>102406.249999872</v>
      </c>
      <c r="F7547" s="84">
        <f t="shared" ca="1" si="351"/>
        <v>-4.8930546883400004E-3</v>
      </c>
      <c r="G7547" s="119">
        <f>IF(FilterType="FIR",  PRE_CALC!A7495*Fdata, IF(F_default=1,G7546+(4*Fnotch-0)/8192,G7546+(F_stop-F_start)/8192) )</f>
        <v>234125</v>
      </c>
      <c r="H7547" s="120">
        <f ca="1">IF(FilterType="FIR", OFFSET(PRE_CALC!B7495,0,DEC_RATE), C7547)</f>
        <v>-127.15351713299999</v>
      </c>
    </row>
    <row r="7548" spans="2:8" x14ac:dyDescent="0.2">
      <c r="B7548" s="45">
        <f>IF(FilterType="FIR", IF(Extend_fmod, PRE_CALC!I7496*Fm, PRE_CALC!A7496*Fdata), IF(F_default=1,B7547+(4*Fnotch-0)/8192,B7547+(F_stop-F_start)/8192) )</f>
        <v>234156.249999872</v>
      </c>
      <c r="C7548" s="39">
        <f t="shared" si="352"/>
        <v>-4.4922360638212213</v>
      </c>
      <c r="D7548" s="84">
        <f ca="1">IF(FilterType="FIR", IF(Extend_fmod=1,OFFSET(PRE_CALC!J7496,0,DEC_RATE), OFFSET(PRE_CALC!B7496,0,DEC_RATE)), C7548)</f>
        <v>-126.56455960300001</v>
      </c>
      <c r="E7548" s="84">
        <f t="shared" ca="1" si="353"/>
        <v>102406.249999872</v>
      </c>
      <c r="F7548" s="84">
        <f t="shared" ca="1" si="351"/>
        <v>-4.8930546883400004E-3</v>
      </c>
      <c r="G7548" s="119">
        <f>IF(FilterType="FIR",  PRE_CALC!A7496*Fdata, IF(F_default=1,G7547+(4*Fnotch-0)/8192,G7547+(F_stop-F_start)/8192) )</f>
        <v>234156.249999872</v>
      </c>
      <c r="H7548" s="120">
        <f ca="1">IF(FilterType="FIR", OFFSET(PRE_CALC!B7496,0,DEC_RATE), C7548)</f>
        <v>-126.56455960300001</v>
      </c>
    </row>
    <row r="7549" spans="2:8" x14ac:dyDescent="0.2">
      <c r="B7549" s="45">
        <f>IF(FilterType="FIR", IF(Extend_fmod, PRE_CALC!I7497*Fm, PRE_CALC!A7497*Fdata), IF(F_default=1,B7548+(4*Fnotch-0)/8192,B7548+(F_stop-F_start)/8192) )</f>
        <v>234187.5</v>
      </c>
      <c r="C7549" s="39">
        <f t="shared" si="352"/>
        <v>-4.4934572089224698</v>
      </c>
      <c r="D7549" s="84">
        <f ca="1">IF(FilterType="FIR", IF(Extend_fmod=1,OFFSET(PRE_CALC!J7497,0,DEC_RATE), OFFSET(PRE_CALC!B7497,0,DEC_RATE)), C7549)</f>
        <v>-126.01700191499999</v>
      </c>
      <c r="E7549" s="84">
        <f t="shared" ca="1" si="353"/>
        <v>102406.249999872</v>
      </c>
      <c r="F7549" s="84">
        <f t="shared" ca="1" si="351"/>
        <v>-4.8930546883400004E-3</v>
      </c>
      <c r="G7549" s="119">
        <f>IF(FilterType="FIR",  PRE_CALC!A7497*Fdata, IF(F_default=1,G7548+(4*Fnotch-0)/8192,G7548+(F_stop-F_start)/8192) )</f>
        <v>234187.5</v>
      </c>
      <c r="H7549" s="120">
        <f ca="1">IF(FilterType="FIR", OFFSET(PRE_CALC!B7497,0,DEC_RATE), C7549)</f>
        <v>-126.01700191499999</v>
      </c>
    </row>
    <row r="7550" spans="2:8" x14ac:dyDescent="0.2">
      <c r="B7550" s="45">
        <f>IF(FilterType="FIR", IF(Extend_fmod, PRE_CALC!I7498*Fm, PRE_CALC!A7498*Fdata), IF(F_default=1,B7549+(4*Fnotch-0)/8192,B7549+(F_stop-F_start)/8192) )</f>
        <v>234218.750000128</v>
      </c>
      <c r="C7550" s="39">
        <f t="shared" si="352"/>
        <v>-4.4946785291432549</v>
      </c>
      <c r="D7550" s="84">
        <f ca="1">IF(FilterType="FIR", IF(Extend_fmod=1,OFFSET(PRE_CALC!J7498,0,DEC_RATE), OFFSET(PRE_CALC!B7498,0,DEC_RATE)), C7550)</f>
        <v>-125.505901841</v>
      </c>
      <c r="E7550" s="84">
        <f t="shared" ca="1" si="353"/>
        <v>102406.249999872</v>
      </c>
      <c r="F7550" s="84">
        <f t="shared" ca="1" si="351"/>
        <v>-4.8930546883400004E-3</v>
      </c>
      <c r="G7550" s="119">
        <f>IF(FilterType="FIR",  PRE_CALC!A7498*Fdata, IF(F_default=1,G7549+(4*Fnotch-0)/8192,G7549+(F_stop-F_start)/8192) )</f>
        <v>234218.750000128</v>
      </c>
      <c r="H7550" s="120">
        <f ca="1">IF(FilterType="FIR", OFFSET(PRE_CALC!B7498,0,DEC_RATE), C7550)</f>
        <v>-125.505901841</v>
      </c>
    </row>
    <row r="7551" spans="2:8" x14ac:dyDescent="0.2">
      <c r="B7551" s="45">
        <f>IF(FilterType="FIR", IF(Extend_fmod, PRE_CALC!I7499*Fm, PRE_CALC!A7499*Fdata), IF(F_default=1,B7550+(4*Fnotch-0)/8192,B7550+(F_stop-F_start)/8192) )</f>
        <v>234250</v>
      </c>
      <c r="C7551" s="39">
        <f t="shared" si="352"/>
        <v>-4.4959000244787903</v>
      </c>
      <c r="D7551" s="84">
        <f ca="1">IF(FilterType="FIR", IF(Extend_fmod=1,OFFSET(PRE_CALC!J7499,0,DEC_RATE), OFFSET(PRE_CALC!B7499,0,DEC_RATE)), C7551)</f>
        <v>-125.027179256</v>
      </c>
      <c r="E7551" s="84">
        <f t="shared" ca="1" si="353"/>
        <v>102406.249999872</v>
      </c>
      <c r="F7551" s="84">
        <f t="shared" ca="1" si="351"/>
        <v>-4.8930546883400004E-3</v>
      </c>
      <c r="G7551" s="119">
        <f>IF(FilterType="FIR",  PRE_CALC!A7499*Fdata, IF(F_default=1,G7550+(4*Fnotch-0)/8192,G7550+(F_stop-F_start)/8192) )</f>
        <v>234250</v>
      </c>
      <c r="H7551" s="120">
        <f ca="1">IF(FilterType="FIR", OFFSET(PRE_CALC!B7499,0,DEC_RATE), C7551)</f>
        <v>-125.027179256</v>
      </c>
    </row>
    <row r="7552" spans="2:8" x14ac:dyDescent="0.2">
      <c r="B7552" s="45">
        <f>IF(FilterType="FIR", IF(Extend_fmod, PRE_CALC!I7500*Fm, PRE_CALC!A7500*Fdata), IF(F_default=1,B7551+(4*Fnotch-0)/8192,B7551+(F_stop-F_start)/8192) )</f>
        <v>234281.249999872</v>
      </c>
      <c r="C7552" s="39">
        <f t="shared" si="352"/>
        <v>-4.4971216949442985</v>
      </c>
      <c r="D7552" s="84">
        <f ca="1">IF(FilterType="FIR", IF(Extend_fmod=1,OFFSET(PRE_CALC!J7500,0,DEC_RATE), OFFSET(PRE_CALC!B7500,0,DEC_RATE)), C7552)</f>
        <v>-124.57742680600001</v>
      </c>
      <c r="E7552" s="84">
        <f t="shared" ca="1" si="353"/>
        <v>102406.249999872</v>
      </c>
      <c r="F7552" s="84">
        <f t="shared" ca="1" si="351"/>
        <v>-4.8930546883400004E-3</v>
      </c>
      <c r="G7552" s="119">
        <f>IF(FilterType="FIR",  PRE_CALC!A7500*Fdata, IF(F_default=1,G7551+(4*Fnotch-0)/8192,G7551+(F_stop-F_start)/8192) )</f>
        <v>234281.249999872</v>
      </c>
      <c r="H7552" s="120">
        <f ca="1">IF(FilterType="FIR", OFFSET(PRE_CALC!B7500,0,DEC_RATE), C7552)</f>
        <v>-124.57742680600001</v>
      </c>
    </row>
    <row r="7553" spans="2:8" x14ac:dyDescent="0.2">
      <c r="B7553" s="45">
        <f>IF(FilterType="FIR", IF(Extend_fmod, PRE_CALC!I7501*Fm, PRE_CALC!A7501*Fdata), IF(F_default=1,B7552+(4*Fnotch-0)/8192,B7552+(F_stop-F_start)/8192) )</f>
        <v>234312.5</v>
      </c>
      <c r="C7553" s="39">
        <f t="shared" si="352"/>
        <v>-4.4983435405549805</v>
      </c>
      <c r="D7553" s="84">
        <f ca="1">IF(FilterType="FIR", IF(Extend_fmod=1,OFFSET(PRE_CALC!J7501,0,DEC_RATE), OFFSET(PRE_CALC!B7501,0,DEC_RATE)), C7553)</f>
        <v>-124.153769872</v>
      </c>
      <c r="E7553" s="84">
        <f t="shared" ca="1" si="353"/>
        <v>102406.249999872</v>
      </c>
      <c r="F7553" s="84">
        <f t="shared" ca="1" si="351"/>
        <v>-4.8930546883400004E-3</v>
      </c>
      <c r="G7553" s="119">
        <f>IF(FilterType="FIR",  PRE_CALC!A7501*Fdata, IF(F_default=1,G7552+(4*Fnotch-0)/8192,G7552+(F_stop-F_start)/8192) )</f>
        <v>234312.5</v>
      </c>
      <c r="H7553" s="120">
        <f ca="1">IF(FilterType="FIR", OFFSET(PRE_CALC!B7501,0,DEC_RATE), C7553)</f>
        <v>-124.153769872</v>
      </c>
    </row>
    <row r="7554" spans="2:8" x14ac:dyDescent="0.2">
      <c r="B7554" s="45">
        <f>IF(FilterType="FIR", IF(Extend_fmod, PRE_CALC!I7502*Fm, PRE_CALC!A7502*Fdata), IF(F_default=1,B7553+(4*Fnotch-0)/8192,B7553+(F_stop-F_start)/8192) )</f>
        <v>234343.750000128</v>
      </c>
      <c r="C7554" s="39">
        <f t="shared" si="352"/>
        <v>-4.4995655613060377</v>
      </c>
      <c r="D7554" s="84">
        <f ca="1">IF(FilterType="FIR", IF(Extend_fmod=1,OFFSET(PRE_CALC!J7502,0,DEC_RATE), OFFSET(PRE_CALC!B7502,0,DEC_RATE)), C7554)</f>
        <v>-123.75376118600001</v>
      </c>
      <c r="E7554" s="84">
        <f t="shared" ca="1" si="353"/>
        <v>102406.249999872</v>
      </c>
      <c r="F7554" s="84">
        <f t="shared" ca="1" si="351"/>
        <v>-4.8930546883400004E-3</v>
      </c>
      <c r="G7554" s="119">
        <f>IF(FilterType="FIR",  PRE_CALC!A7502*Fdata, IF(F_default=1,G7553+(4*Fnotch-0)/8192,G7553+(F_stop-F_start)/8192) )</f>
        <v>234343.750000128</v>
      </c>
      <c r="H7554" s="120">
        <f ca="1">IF(FilterType="FIR", OFFSET(PRE_CALC!B7502,0,DEC_RATE), C7554)</f>
        <v>-123.75376118600001</v>
      </c>
    </row>
    <row r="7555" spans="2:8" x14ac:dyDescent="0.2">
      <c r="B7555" s="45">
        <f>IF(FilterType="FIR", IF(Extend_fmod, PRE_CALC!I7503*Fm, PRE_CALC!A7503*Fdata), IF(F_default=1,B7554+(4*Fnotch-0)/8192,B7554+(F_stop-F_start)/8192) )</f>
        <v>234375</v>
      </c>
      <c r="C7555" s="39">
        <f t="shared" si="352"/>
        <v>-4.5007877571926667</v>
      </c>
      <c r="D7555" s="84">
        <f ca="1">IF(FilterType="FIR", IF(Extend_fmod=1,OFFSET(PRE_CALC!J7503,0,DEC_RATE), OFFSET(PRE_CALC!B7503,0,DEC_RATE)), C7555)</f>
        <v>-123.375300297</v>
      </c>
      <c r="E7555" s="84">
        <f t="shared" ca="1" si="353"/>
        <v>102406.249999872</v>
      </c>
      <c r="F7555" s="84">
        <f t="shared" ca="1" si="351"/>
        <v>-4.8930546883400004E-3</v>
      </c>
      <c r="G7555" s="119">
        <f>IF(FilterType="FIR",  PRE_CALC!A7503*Fdata, IF(F_default=1,G7554+(4*Fnotch-0)/8192,G7554+(F_stop-F_start)/8192) )</f>
        <v>234375</v>
      </c>
      <c r="H7555" s="120">
        <f ca="1">IF(FilterType="FIR", OFFSET(PRE_CALC!B7503,0,DEC_RATE), C7555)</f>
        <v>-123.375300297</v>
      </c>
    </row>
    <row r="7556" spans="2:8" x14ac:dyDescent="0.2">
      <c r="B7556" s="45">
        <f>IF(FilterType="FIR", IF(Extend_fmod, PRE_CALC!I7504*Fm, PRE_CALC!A7504*Fdata), IF(F_default=1,B7555+(4*Fnotch-0)/8192,B7555+(F_stop-F_start)/8192) )</f>
        <v>234406.249999872</v>
      </c>
      <c r="C7556" s="39">
        <f t="shared" si="352"/>
        <v>-4.5020101282300899</v>
      </c>
      <c r="D7556" s="84">
        <f ca="1">IF(FilterType="FIR", IF(Extend_fmod=1,OFFSET(PRE_CALC!J7504,0,DEC_RATE), OFFSET(PRE_CALC!B7504,0,DEC_RATE)), C7556)</f>
        <v>-123.016571165</v>
      </c>
      <c r="E7556" s="84">
        <f t="shared" ca="1" si="353"/>
        <v>102406.249999872</v>
      </c>
      <c r="F7556" s="84">
        <f t="shared" ca="1" si="351"/>
        <v>-4.8930546883400004E-3</v>
      </c>
      <c r="G7556" s="119">
        <f>IF(FilterType="FIR",  PRE_CALC!A7504*Fdata, IF(F_default=1,G7555+(4*Fnotch-0)/8192,G7555+(F_stop-F_start)/8192) )</f>
        <v>234406.249999872</v>
      </c>
      <c r="H7556" s="120">
        <f ca="1">IF(FilterType="FIR", OFFSET(PRE_CALC!B7504,0,DEC_RATE), C7556)</f>
        <v>-123.016571165</v>
      </c>
    </row>
    <row r="7557" spans="2:8" x14ac:dyDescent="0.2">
      <c r="B7557" s="45">
        <f>IF(FilterType="FIR", IF(Extend_fmod, PRE_CALC!I7505*Fm, PRE_CALC!A7505*Fdata), IF(F_default=1,B7556+(4*Fnotch-0)/8192,B7556+(F_stop-F_start)/8192) )</f>
        <v>234437.5</v>
      </c>
      <c r="C7557" s="39">
        <f t="shared" si="352"/>
        <v>-4.5032326744335531</v>
      </c>
      <c r="D7557" s="84">
        <f ca="1">IF(FilterType="FIR", IF(Extend_fmod=1,OFFSET(PRE_CALC!J7505,0,DEC_RATE), OFFSET(PRE_CALC!B7505,0,DEC_RATE)), C7557)</f>
        <v>-122.675993203</v>
      </c>
      <c r="E7557" s="84">
        <f t="shared" ca="1" si="353"/>
        <v>102406.249999872</v>
      </c>
      <c r="F7557" s="84">
        <f t="shared" ca="1" si="351"/>
        <v>-4.8930546883400004E-3</v>
      </c>
      <c r="G7557" s="119">
        <f>IF(FilterType="FIR",  PRE_CALC!A7505*Fdata, IF(F_default=1,G7556+(4*Fnotch-0)/8192,G7556+(F_stop-F_start)/8192) )</f>
        <v>234437.5</v>
      </c>
      <c r="H7557" s="120">
        <f ca="1">IF(FilterType="FIR", OFFSET(PRE_CALC!B7505,0,DEC_RATE), C7557)</f>
        <v>-122.675993203</v>
      </c>
    </row>
    <row r="7558" spans="2:8" x14ac:dyDescent="0.2">
      <c r="B7558" s="45">
        <f>IF(FilterType="FIR", IF(Extend_fmod, PRE_CALC!I7506*Fm, PRE_CALC!A7506*Fdata), IF(F_default=1,B7557+(4*Fnotch-0)/8192,B7557+(F_stop-F_start)/8192) )</f>
        <v>234468.750000128</v>
      </c>
      <c r="C7558" s="39">
        <f t="shared" si="352"/>
        <v>-4.5044553957982298</v>
      </c>
      <c r="D7558" s="84">
        <f ca="1">IF(FilterType="FIR", IF(Extend_fmod=1,OFFSET(PRE_CALC!J7506,0,DEC_RATE), OFFSET(PRE_CALC!B7506,0,DEC_RATE)), C7558)</f>
        <v>-122.352182427</v>
      </c>
      <c r="E7558" s="84">
        <f t="shared" ca="1" si="353"/>
        <v>102406.249999872</v>
      </c>
      <c r="F7558" s="84">
        <f t="shared" ca="1" si="351"/>
        <v>-4.8930546883400004E-3</v>
      </c>
      <c r="G7558" s="119">
        <f>IF(FilterType="FIR",  PRE_CALC!A7506*Fdata, IF(F_default=1,G7557+(4*Fnotch-0)/8192,G7557+(F_stop-F_start)/8192) )</f>
        <v>234468.750000128</v>
      </c>
      <c r="H7558" s="120">
        <f ca="1">IF(FilterType="FIR", OFFSET(PRE_CALC!B7506,0,DEC_RATE), C7558)</f>
        <v>-122.352182427</v>
      </c>
    </row>
    <row r="7559" spans="2:8" x14ac:dyDescent="0.2">
      <c r="B7559" s="45">
        <f>IF(FilterType="FIR", IF(Extend_fmod, PRE_CALC!I7507*Fm, PRE_CALC!A7507*Fdata), IF(F_default=1,B7558+(4*Fnotch-0)/8192,B7558+(F_stop-F_start)/8192) )</f>
        <v>234500</v>
      </c>
      <c r="C7559" s="39">
        <f t="shared" si="352"/>
        <v>-4.5056782923193195</v>
      </c>
      <c r="D7559" s="84">
        <f ca="1">IF(FilterType="FIR", IF(Extend_fmod=1,OFFSET(PRE_CALC!J7507,0,DEC_RATE), OFFSET(PRE_CALC!B7507,0,DEC_RATE)), C7559)</f>
        <v>-122.04392031499999</v>
      </c>
      <c r="E7559" s="84">
        <f t="shared" ca="1" si="353"/>
        <v>102406.249999872</v>
      </c>
      <c r="F7559" s="84">
        <f t="shared" ca="1" si="351"/>
        <v>-4.8930546883400004E-3</v>
      </c>
      <c r="G7559" s="119">
        <f>IF(FilterType="FIR",  PRE_CALC!A7507*Fdata, IF(F_default=1,G7558+(4*Fnotch-0)/8192,G7558+(F_stop-F_start)/8192) )</f>
        <v>234500</v>
      </c>
      <c r="H7559" s="120">
        <f ca="1">IF(FilterType="FIR", OFFSET(PRE_CALC!B7507,0,DEC_RATE), C7559)</f>
        <v>-122.04392031499999</v>
      </c>
    </row>
    <row r="7560" spans="2:8" x14ac:dyDescent="0.2">
      <c r="B7560" s="45">
        <f>IF(FilterType="FIR", IF(Extend_fmod, PRE_CALC!I7508*Fm, PRE_CALC!A7508*Fdata), IF(F_default=1,B7559+(4*Fnotch-0)/8192,B7559+(F_stop-F_start)/8192) )</f>
        <v>234531.249999872</v>
      </c>
      <c r="C7560" s="39">
        <f t="shared" si="352"/>
        <v>-4.506901364012065</v>
      </c>
      <c r="D7560" s="84">
        <f ca="1">IF(FilterType="FIR", IF(Extend_fmod=1,OFFSET(PRE_CALC!J7508,0,DEC_RATE), OFFSET(PRE_CALC!B7508,0,DEC_RATE)), C7560)</f>
        <v>-121.750128608</v>
      </c>
      <c r="E7560" s="84">
        <f t="shared" ca="1" si="353"/>
        <v>102406.249999872</v>
      </c>
      <c r="F7560" s="84">
        <f t="shared" ca="1" si="351"/>
        <v>-4.8930546883400004E-3</v>
      </c>
      <c r="G7560" s="119">
        <f>IF(FilterType="FIR",  PRE_CALC!A7508*Fdata, IF(F_default=1,G7559+(4*Fnotch-0)/8192,G7559+(F_stop-F_start)/8192) )</f>
        <v>234531.249999872</v>
      </c>
      <c r="H7560" s="120">
        <f ca="1">IF(FilterType="FIR", OFFSET(PRE_CALC!B7508,0,DEC_RATE), C7560)</f>
        <v>-121.750128608</v>
      </c>
    </row>
    <row r="7561" spans="2:8" x14ac:dyDescent="0.2">
      <c r="B7561" s="45">
        <f>IF(FilterType="FIR", IF(Extend_fmod, PRE_CALC!I7509*Fm, PRE_CALC!A7509*Fdata), IF(F_default=1,B7560+(4*Fnotch-0)/8192,B7560+(F_stop-F_start)/8192) )</f>
        <v>234562.5</v>
      </c>
      <c r="C7561" s="39">
        <f t="shared" si="352"/>
        <v>-4.5081246108916897</v>
      </c>
      <c r="D7561" s="84">
        <f ca="1">IF(FilterType="FIR", IF(Extend_fmod=1,OFFSET(PRE_CALC!J7509,0,DEC_RATE), OFFSET(PRE_CALC!B7509,0,DEC_RATE)), C7561)</f>
        <v>-121.46984873300001</v>
      </c>
      <c r="E7561" s="84">
        <f t="shared" ca="1" si="353"/>
        <v>102406.249999872</v>
      </c>
      <c r="F7561" s="84">
        <f t="shared" ca="1" si="351"/>
        <v>-4.8930546883400004E-3</v>
      </c>
      <c r="G7561" s="119">
        <f>IF(FilterType="FIR",  PRE_CALC!A7509*Fdata, IF(F_default=1,G7560+(4*Fnotch-0)/8192,G7560+(F_stop-F_start)/8192) )</f>
        <v>234562.5</v>
      </c>
      <c r="H7561" s="120">
        <f ca="1">IF(FilterType="FIR", OFFSET(PRE_CALC!B7509,0,DEC_RATE), C7561)</f>
        <v>-121.46984873300001</v>
      </c>
    </row>
    <row r="7562" spans="2:8" x14ac:dyDescent="0.2">
      <c r="B7562" s="45">
        <f>IF(FilterType="FIR", IF(Extend_fmod, PRE_CALC!I7510*Fm, PRE_CALC!A7510*Fdata), IF(F_default=1,B7561+(4*Fnotch-0)/8192,B7561+(F_stop-F_start)/8192) )</f>
        <v>234593.750000128</v>
      </c>
      <c r="C7562" s="39">
        <f t="shared" si="352"/>
        <v>-4.5093480329534028</v>
      </c>
      <c r="D7562" s="84">
        <f ca="1">IF(FilterType="FIR", IF(Extend_fmod=1,OFFSET(PRE_CALC!J7510,0,DEC_RATE), OFFSET(PRE_CALC!B7510,0,DEC_RATE)), C7562)</f>
        <v>-121.202224887</v>
      </c>
      <c r="E7562" s="84">
        <f t="shared" ca="1" si="353"/>
        <v>102406.249999872</v>
      </c>
      <c r="F7562" s="84">
        <f t="shared" ca="1" si="351"/>
        <v>-4.8930546883400004E-3</v>
      </c>
      <c r="G7562" s="119">
        <f>IF(FilterType="FIR",  PRE_CALC!A7510*Fdata, IF(F_default=1,G7561+(4*Fnotch-0)/8192,G7561+(F_stop-F_start)/8192) )</f>
        <v>234593.750000128</v>
      </c>
      <c r="H7562" s="120">
        <f ca="1">IF(FilterType="FIR", OFFSET(PRE_CALC!B7510,0,DEC_RATE), C7562)</f>
        <v>-121.202224887</v>
      </c>
    </row>
    <row r="7563" spans="2:8" x14ac:dyDescent="0.2">
      <c r="B7563" s="45">
        <f>IF(FilterType="FIR", IF(Extend_fmod, PRE_CALC!I7511*Fm, PRE_CALC!A7511*Fdata), IF(F_default=1,B7562+(4*Fnotch-0)/8192,B7562+(F_stop-F_start)/8192) )</f>
        <v>234625</v>
      </c>
      <c r="C7563" s="39">
        <f t="shared" si="352"/>
        <v>-4.5105716301923744</v>
      </c>
      <c r="D7563" s="84">
        <f ca="1">IF(FilterType="FIR", IF(Extend_fmod=1,OFFSET(PRE_CALC!J7511,0,DEC_RATE), OFFSET(PRE_CALC!B7511,0,DEC_RATE)), C7563)</f>
        <v>-120.94649000699999</v>
      </c>
      <c r="E7563" s="84">
        <f t="shared" ca="1" si="353"/>
        <v>102406.249999872</v>
      </c>
      <c r="F7563" s="84">
        <f t="shared" ca="1" si="351"/>
        <v>-4.8930546883400004E-3</v>
      </c>
      <c r="G7563" s="119">
        <f>IF(FilterType="FIR",  PRE_CALC!A7511*Fdata, IF(F_default=1,G7562+(4*Fnotch-0)/8192,G7562+(F_stop-F_start)/8192) )</f>
        <v>234625</v>
      </c>
      <c r="H7563" s="120">
        <f ca="1">IF(FilterType="FIR", OFFSET(PRE_CALC!B7511,0,DEC_RATE), C7563)</f>
        <v>-120.94649000699999</v>
      </c>
    </row>
    <row r="7564" spans="2:8" x14ac:dyDescent="0.2">
      <c r="B7564" s="45">
        <f>IF(FilterType="FIR", IF(Extend_fmod, PRE_CALC!I7512*Fm, PRE_CALC!A7512*Fdata), IF(F_default=1,B7563+(4*Fnotch-0)/8192,B7563+(F_stop-F_start)/8192) )</f>
        <v>234656.249999872</v>
      </c>
      <c r="C7564" s="39">
        <f t="shared" si="352"/>
        <v>-4.5117954026238714</v>
      </c>
      <c r="D7564" s="84">
        <f ca="1">IF(FilterType="FIR", IF(Extend_fmod=1,OFFSET(PRE_CALC!J7512,0,DEC_RATE), OFFSET(PRE_CALC!B7512,0,DEC_RATE)), C7564)</f>
        <v>-120.701954066</v>
      </c>
      <c r="E7564" s="84">
        <f t="shared" ca="1" si="353"/>
        <v>102406.249999872</v>
      </c>
      <c r="F7564" s="84">
        <f t="shared" ca="1" si="351"/>
        <v>-4.8930546883400004E-3</v>
      </c>
      <c r="G7564" s="119">
        <f>IF(FilterType="FIR",  PRE_CALC!A7512*Fdata, IF(F_default=1,G7563+(4*Fnotch-0)/8192,G7563+(F_stop-F_start)/8192) )</f>
        <v>234656.249999872</v>
      </c>
      <c r="H7564" s="120">
        <f ca="1">IF(FilterType="FIR", OFFSET(PRE_CALC!B7512,0,DEC_RATE), C7564)</f>
        <v>-120.701954066</v>
      </c>
    </row>
    <row r="7565" spans="2:8" x14ac:dyDescent="0.2">
      <c r="B7565" s="45">
        <f>IF(FilterType="FIR", IF(Extend_fmod, PRE_CALC!I7513*Fm, PRE_CALC!A7513*Fdata), IF(F_default=1,B7564+(4*Fnotch-0)/8192,B7564+(F_stop-F_start)/8192) )</f>
        <v>234687.5</v>
      </c>
      <c r="C7565" s="39">
        <f t="shared" si="352"/>
        <v>-4.5130193502631304</v>
      </c>
      <c r="D7565" s="84">
        <f ca="1">IF(FilterType="FIR", IF(Extend_fmod=1,OFFSET(PRE_CALC!J7513,0,DEC_RATE), OFFSET(PRE_CALC!B7513,0,DEC_RATE)), C7565)</f>
        <v>-120.467994244</v>
      </c>
      <c r="E7565" s="84">
        <f t="shared" ca="1" si="353"/>
        <v>102406.249999872</v>
      </c>
      <c r="F7565" s="84">
        <f t="shared" ca="1" si="351"/>
        <v>-4.8930546883400004E-3</v>
      </c>
      <c r="G7565" s="119">
        <f>IF(FilterType="FIR",  PRE_CALC!A7513*Fdata, IF(F_default=1,G7564+(4*Fnotch-0)/8192,G7564+(F_stop-F_start)/8192) )</f>
        <v>234687.5</v>
      </c>
      <c r="H7565" s="120">
        <f ca="1">IF(FilterType="FIR", OFFSET(PRE_CALC!B7513,0,DEC_RATE), C7565)</f>
        <v>-120.467994244</v>
      </c>
    </row>
    <row r="7566" spans="2:8" x14ac:dyDescent="0.2">
      <c r="B7566" s="45">
        <f>IF(FilterType="FIR", IF(Extend_fmod, PRE_CALC!I7514*Fm, PRE_CALC!A7514*Fdata), IF(F_default=1,B7565+(4*Fnotch-0)/8192,B7565+(F_stop-F_start)/8192) )</f>
        <v>234718.750000128</v>
      </c>
      <c r="C7566" s="39">
        <f t="shared" si="352"/>
        <v>-4.5142434731053402</v>
      </c>
      <c r="D7566" s="84">
        <f ca="1">IF(FilterType="FIR", IF(Extend_fmod=1,OFFSET(PRE_CALC!J7514,0,DEC_RATE), OFFSET(PRE_CALC!B7514,0,DEC_RATE)), C7566)</f>
        <v>-120.244046631</v>
      </c>
      <c r="E7566" s="84">
        <f t="shared" ca="1" si="353"/>
        <v>102406.249999872</v>
      </c>
      <c r="F7566" s="84">
        <f t="shared" ca="1" si="351"/>
        <v>-4.8930546883400004E-3</v>
      </c>
      <c r="G7566" s="119">
        <f>IF(FilterType="FIR",  PRE_CALC!A7514*Fdata, IF(F_default=1,G7565+(4*Fnotch-0)/8192,G7565+(F_stop-F_start)/8192) )</f>
        <v>234718.750000128</v>
      </c>
      <c r="H7566" s="120">
        <f ca="1">IF(FilterType="FIR", OFFSET(PRE_CALC!B7514,0,DEC_RATE), C7566)</f>
        <v>-120.244046631</v>
      </c>
    </row>
    <row r="7567" spans="2:8" x14ac:dyDescent="0.2">
      <c r="B7567" s="45">
        <f>IF(FilterType="FIR", IF(Extend_fmod, PRE_CALC!I7515*Fm, PRE_CALC!A7515*Fdata), IF(F_default=1,B7566+(4*Fnotch-0)/8192,B7566+(F_stop-F_start)/8192) )</f>
        <v>234750</v>
      </c>
      <c r="C7567" s="39">
        <f t="shared" si="352"/>
        <v>-4.5154677711456905</v>
      </c>
      <c r="D7567" s="84">
        <f ca="1">IF(FilterType="FIR", IF(Extend_fmod=1,OFFSET(PRE_CALC!J7515,0,DEC_RATE), OFFSET(PRE_CALC!B7515,0,DEC_RATE)), C7567)</f>
        <v>-120.02959916899999</v>
      </c>
      <c r="E7567" s="84">
        <f t="shared" ca="1" si="353"/>
        <v>102406.249999872</v>
      </c>
      <c r="F7567" s="84">
        <f t="shared" ca="1" si="351"/>
        <v>-4.8930546883400004E-3</v>
      </c>
      <c r="G7567" s="119">
        <f>IF(FilterType="FIR",  PRE_CALC!A7515*Fdata, IF(F_default=1,G7566+(4*Fnotch-0)/8192,G7566+(F_stop-F_start)/8192) )</f>
        <v>234750</v>
      </c>
      <c r="H7567" s="120">
        <f ca="1">IF(FilterType="FIR", OFFSET(PRE_CALC!B7515,0,DEC_RATE), C7567)</f>
        <v>-120.02959916899999</v>
      </c>
    </row>
    <row r="7568" spans="2:8" x14ac:dyDescent="0.2">
      <c r="B7568" s="45">
        <f>IF(FilterType="FIR", IF(Extend_fmod, PRE_CALC!I7516*Fm, PRE_CALC!A7516*Fdata), IF(F_default=1,B7567+(4*Fnotch-0)/8192,B7567+(F_stop-F_start)/8192) )</f>
        <v>234781.249999872</v>
      </c>
      <c r="C7568" s="39">
        <f t="shared" si="352"/>
        <v>-4.5166922443994348</v>
      </c>
      <c r="D7568" s="84">
        <f ca="1">IF(FilterType="FIR", IF(Extend_fmod=1,OFFSET(PRE_CALC!J7516,0,DEC_RATE), OFFSET(PRE_CALC!B7516,0,DEC_RATE)), C7568)</f>
        <v>-119.824185638</v>
      </c>
      <c r="E7568" s="84">
        <f t="shared" ca="1" si="353"/>
        <v>102406.249999872</v>
      </c>
      <c r="F7568" s="84">
        <f t="shared" ca="1" si="351"/>
        <v>-4.8930546883400004E-3</v>
      </c>
      <c r="G7568" s="119">
        <f>IF(FilterType="FIR",  PRE_CALC!A7516*Fdata, IF(F_default=1,G7567+(4*Fnotch-0)/8192,G7567+(F_stop-F_start)/8192) )</f>
        <v>234781.249999872</v>
      </c>
      <c r="H7568" s="120">
        <f ca="1">IF(FilterType="FIR", OFFSET(PRE_CALC!B7516,0,DEC_RATE), C7568)</f>
        <v>-119.824185638</v>
      </c>
    </row>
    <row r="7569" spans="2:8" x14ac:dyDescent="0.2">
      <c r="B7569" s="45">
        <f>IF(FilterType="FIR", IF(Extend_fmod, PRE_CALC!I7517*Fm, PRE_CALC!A7517*Fdata), IF(F_default=1,B7568+(4*Fnotch-0)/8192,B7568+(F_stop-F_start)/8192) )</f>
        <v>234812.5</v>
      </c>
      <c r="C7569" s="39">
        <f t="shared" si="352"/>
        <v>-4.5179168928818383</v>
      </c>
      <c r="D7569" s="84">
        <f ca="1">IF(FilterType="FIR", IF(Extend_fmod=1,OFFSET(PRE_CALC!J7517,0,DEC_RATE), OFFSET(PRE_CALC!B7517,0,DEC_RATE)), C7569)</f>
        <v>-119.62738048999999</v>
      </c>
      <c r="E7569" s="84">
        <f t="shared" ca="1" si="353"/>
        <v>102406.249999872</v>
      </c>
      <c r="F7569" s="84">
        <f t="shared" ca="1" si="351"/>
        <v>-4.8930546883400004E-3</v>
      </c>
      <c r="G7569" s="119">
        <f>IF(FilterType="FIR",  PRE_CALC!A7517*Fdata, IF(F_default=1,G7568+(4*Fnotch-0)/8192,G7568+(F_stop-F_start)/8192) )</f>
        <v>234812.5</v>
      </c>
      <c r="H7569" s="120">
        <f ca="1">IF(FilterType="FIR", OFFSET(PRE_CALC!B7517,0,DEC_RATE), C7569)</f>
        <v>-119.62738048999999</v>
      </c>
    </row>
    <row r="7570" spans="2:8" x14ac:dyDescent="0.2">
      <c r="B7570" s="45">
        <f>IF(FilterType="FIR", IF(Extend_fmod, PRE_CALC!I7518*Fm, PRE_CALC!A7518*Fdata), IF(F_default=1,B7569+(4*Fnotch-0)/8192,B7569+(F_stop-F_start)/8192) )</f>
        <v>234843.750000128</v>
      </c>
      <c r="C7570" s="39">
        <f t="shared" si="352"/>
        <v>-4.5191417165880914</v>
      </c>
      <c r="D7570" s="84">
        <f ca="1">IF(FilterType="FIR", IF(Extend_fmod=1,OFFSET(PRE_CALC!J7518,0,DEC_RATE), OFFSET(PRE_CALC!B7518,0,DEC_RATE)), C7570)</f>
        <v>-119.438794401</v>
      </c>
      <c r="E7570" s="84">
        <f t="shared" ca="1" si="353"/>
        <v>102406.249999872</v>
      </c>
      <c r="F7570" s="84">
        <f t="shared" ca="1" si="351"/>
        <v>-4.8930546883400004E-3</v>
      </c>
      <c r="G7570" s="119">
        <f>IF(FilterType="FIR",  PRE_CALC!A7518*Fdata, IF(F_default=1,G7569+(4*Fnotch-0)/8192,G7569+(F_stop-F_start)/8192) )</f>
        <v>234843.750000128</v>
      </c>
      <c r="H7570" s="120">
        <f ca="1">IF(FilterType="FIR", OFFSET(PRE_CALC!B7518,0,DEC_RATE), C7570)</f>
        <v>-119.438794401</v>
      </c>
    </row>
    <row r="7571" spans="2:8" x14ac:dyDescent="0.2">
      <c r="B7571" s="45">
        <f>IF(FilterType="FIR", IF(Extend_fmod, PRE_CALC!I7519*Fm, PRE_CALC!A7519*Fdata), IF(F_default=1,B7570+(4*Fnotch-0)/8192,B7570+(F_stop-F_start)/8192) )</f>
        <v>234875</v>
      </c>
      <c r="C7571" s="39">
        <f t="shared" si="352"/>
        <v>-4.5203667155133669</v>
      </c>
      <c r="D7571" s="84">
        <f ca="1">IF(FilterType="FIR", IF(Extend_fmod=1,OFFSET(PRE_CALC!J7519,0,DEC_RATE), OFFSET(PRE_CALC!B7519,0,DEC_RATE)), C7571)</f>
        <v>-119.258070422</v>
      </c>
      <c r="E7571" s="84">
        <f t="shared" ca="1" si="353"/>
        <v>102406.249999872</v>
      </c>
      <c r="F7571" s="84">
        <f t="shared" ca="1" si="351"/>
        <v>-4.8930546883400004E-3</v>
      </c>
      <c r="G7571" s="119">
        <f>IF(FilterType="FIR",  PRE_CALC!A7519*Fdata, IF(F_default=1,G7570+(4*Fnotch-0)/8192,G7570+(F_stop-F_start)/8192) )</f>
        <v>234875</v>
      </c>
      <c r="H7571" s="120">
        <f ca="1">IF(FilterType="FIR", OFFSET(PRE_CALC!B7519,0,DEC_RATE), C7571)</f>
        <v>-119.258070422</v>
      </c>
    </row>
    <row r="7572" spans="2:8" x14ac:dyDescent="0.2">
      <c r="B7572" s="45">
        <f>IF(FilterType="FIR", IF(Extend_fmod, PRE_CALC!I7520*Fm, PRE_CALC!A7520*Fdata), IF(F_default=1,B7571+(4*Fnotch-0)/8192,B7571+(F_stop-F_start)/8192) )</f>
        <v>234906.249999872</v>
      </c>
      <c r="C7572" s="39">
        <f t="shared" si="352"/>
        <v>-4.5215918896729344</v>
      </c>
      <c r="D7572" s="84">
        <f ca="1">IF(FilterType="FIR", IF(Extend_fmod=1,OFFSET(PRE_CALC!J7520,0,DEC_RATE), OFFSET(PRE_CALC!B7520,0,DEC_RATE)), C7572)</f>
        <v>-119.08488063</v>
      </c>
      <c r="E7572" s="84">
        <f t="shared" ca="1" si="353"/>
        <v>102406.249999872</v>
      </c>
      <c r="F7572" s="84">
        <f t="shared" ca="1" si="351"/>
        <v>-4.8930546883400004E-3</v>
      </c>
      <c r="G7572" s="119">
        <f>IF(FilterType="FIR",  PRE_CALC!A7520*Fdata, IF(F_default=1,G7571+(4*Fnotch-0)/8192,G7571+(F_stop-F_start)/8192) )</f>
        <v>234906.249999872</v>
      </c>
      <c r="H7572" s="120">
        <f ca="1">IF(FilterType="FIR", OFFSET(PRE_CALC!B7520,0,DEC_RATE), C7572)</f>
        <v>-119.08488063</v>
      </c>
    </row>
    <row r="7573" spans="2:8" x14ac:dyDescent="0.2">
      <c r="B7573" s="45">
        <f>IF(FilterType="FIR", IF(Extend_fmod, PRE_CALC!I7521*Fm, PRE_CALC!A7521*Fdata), IF(F_default=1,B7572+(4*Fnotch-0)/8192,B7572+(F_stop-F_start)/8192) )</f>
        <v>234937.5</v>
      </c>
      <c r="C7573" s="39">
        <f t="shared" si="352"/>
        <v>-4.5228172390820482</v>
      </c>
      <c r="D7573" s="84">
        <f ca="1">IF(FilterType="FIR", IF(Extend_fmod=1,OFFSET(PRE_CALC!J7521,0,DEC_RATE), OFFSET(PRE_CALC!B7521,0,DEC_RATE)), C7573)</f>
        <v>-118.918923213</v>
      </c>
      <c r="E7573" s="84">
        <f t="shared" ca="1" si="353"/>
        <v>102406.249999872</v>
      </c>
      <c r="F7573" s="84">
        <f t="shared" ca="1" si="351"/>
        <v>-4.8930546883400004E-3</v>
      </c>
      <c r="G7573" s="119">
        <f>IF(FilterType="FIR",  PRE_CALC!A7521*Fdata, IF(F_default=1,G7572+(4*Fnotch-0)/8192,G7572+(F_stop-F_start)/8192) )</f>
        <v>234937.5</v>
      </c>
      <c r="H7573" s="120">
        <f ca="1">IF(FilterType="FIR", OFFSET(PRE_CALC!B7521,0,DEC_RATE), C7573)</f>
        <v>-118.918923213</v>
      </c>
    </row>
    <row r="7574" spans="2:8" x14ac:dyDescent="0.2">
      <c r="B7574" s="45">
        <f>IF(FilterType="FIR", IF(Extend_fmod, PRE_CALC!I7522*Fm, PRE_CALC!A7522*Fdata), IF(F_default=1,B7573+(4*Fnotch-0)/8192,B7573+(F_stop-F_start)/8192) )</f>
        <v>234968.750000128</v>
      </c>
      <c r="C7574" s="39">
        <f t="shared" si="352"/>
        <v>-4.5240427637359275</v>
      </c>
      <c r="D7574" s="84">
        <f ca="1">IF(FilterType="FIR", IF(Extend_fmod=1,OFFSET(PRE_CALC!J7522,0,DEC_RATE), OFFSET(PRE_CALC!B7522,0,DEC_RATE)), C7574)</f>
        <v>-118.75991992100001</v>
      </c>
      <c r="E7574" s="84">
        <f t="shared" ca="1" si="353"/>
        <v>102406.249999872</v>
      </c>
      <c r="F7574" s="84">
        <f t="shared" ca="1" si="351"/>
        <v>-4.8930546883400004E-3</v>
      </c>
      <c r="G7574" s="119">
        <f>IF(FilterType="FIR",  PRE_CALC!A7522*Fdata, IF(F_default=1,G7573+(4*Fnotch-0)/8192,G7573+(F_stop-F_start)/8192) )</f>
        <v>234968.750000128</v>
      </c>
      <c r="H7574" s="120">
        <f ca="1">IF(FilterType="FIR", OFFSET(PRE_CALC!B7522,0,DEC_RATE), C7574)</f>
        <v>-118.75991992100001</v>
      </c>
    </row>
    <row r="7575" spans="2:8" x14ac:dyDescent="0.2">
      <c r="B7575" s="45">
        <f>IF(FilterType="FIR", IF(Extend_fmod, PRE_CALC!I7523*Fm, PRE_CALC!A7523*Fdata), IF(F_default=1,B7574+(4*Fnotch-0)/8192,B7574+(F_stop-F_start)/8192) )</f>
        <v>235000</v>
      </c>
      <c r="C7575" s="39">
        <f t="shared" si="352"/>
        <v>-4.5252684636297316</v>
      </c>
      <c r="D7575" s="84">
        <f ca="1">IF(FilterType="FIR", IF(Extend_fmod=1,OFFSET(PRE_CALC!J7523,0,DEC_RATE), OFFSET(PRE_CALC!B7523,0,DEC_RATE)), C7575)</f>
        <v>-118.607613818</v>
      </c>
      <c r="E7575" s="84">
        <f t="shared" ca="1" si="353"/>
        <v>102406.249999872</v>
      </c>
      <c r="F7575" s="84">
        <f t="shared" ca="1" si="351"/>
        <v>-4.8930546883400004E-3</v>
      </c>
      <c r="G7575" s="119">
        <f>IF(FilterType="FIR",  PRE_CALC!A7523*Fdata, IF(F_default=1,G7574+(4*Fnotch-0)/8192,G7574+(F_stop-F_start)/8192) )</f>
        <v>235000</v>
      </c>
      <c r="H7575" s="120">
        <f ca="1">IF(FilterType="FIR", OFFSET(PRE_CALC!B7523,0,DEC_RATE), C7575)</f>
        <v>-118.607613818</v>
      </c>
    </row>
    <row r="7576" spans="2:8" x14ac:dyDescent="0.2">
      <c r="B7576" s="45">
        <f>IF(FilterType="FIR", IF(Extend_fmod, PRE_CALC!I7524*Fm, PRE_CALC!A7524*Fdata), IF(F_default=1,B7575+(4*Fnotch-0)/8192,B7575+(F_stop-F_start)/8192) )</f>
        <v>235031.249999872</v>
      </c>
      <c r="C7576" s="39">
        <f t="shared" si="352"/>
        <v>-4.5264943387787442</v>
      </c>
      <c r="D7576" s="84">
        <f ca="1">IF(FilterType="FIR", IF(Extend_fmod=1,OFFSET(PRE_CALC!J7524,0,DEC_RATE), OFFSET(PRE_CALC!B7524,0,DEC_RATE)), C7576)</f>
        <v>-118.461767309</v>
      </c>
      <c r="E7576" s="84">
        <f t="shared" ca="1" si="353"/>
        <v>102406.249999872</v>
      </c>
      <c r="F7576" s="84">
        <f t="shared" ca="1" si="351"/>
        <v>-4.8930546883400004E-3</v>
      </c>
      <c r="G7576" s="119">
        <f>IF(FilterType="FIR",  PRE_CALC!A7524*Fdata, IF(F_default=1,G7575+(4*Fnotch-0)/8192,G7575+(F_stop-F_start)/8192) )</f>
        <v>235031.249999872</v>
      </c>
      <c r="H7576" s="120">
        <f ca="1">IF(FilterType="FIR", OFFSET(PRE_CALC!B7524,0,DEC_RATE), C7576)</f>
        <v>-118.461767309</v>
      </c>
    </row>
    <row r="7577" spans="2:8" x14ac:dyDescent="0.2">
      <c r="B7577" s="45">
        <f>IF(FilterType="FIR", IF(Extend_fmod, PRE_CALC!I7525*Fm, PRE_CALC!A7525*Fdata), IF(F_default=1,B7576+(4*Fnotch-0)/8192,B7576+(F_stop-F_start)/8192) )</f>
        <v>235062.5</v>
      </c>
      <c r="C7577" s="39">
        <f t="shared" si="352"/>
        <v>-4.5277203891982261</v>
      </c>
      <c r="D7577" s="84">
        <f ca="1">IF(FilterType="FIR", IF(Extend_fmod=1,OFFSET(PRE_CALC!J7525,0,DEC_RATE), OFFSET(PRE_CALC!B7525,0,DEC_RATE)), C7577)</f>
        <v>-118.322160401</v>
      </c>
      <c r="E7577" s="84">
        <f t="shared" ca="1" si="353"/>
        <v>102406.249999872</v>
      </c>
      <c r="F7577" s="84">
        <f t="shared" ca="1" si="351"/>
        <v>-4.8930546883400004E-3</v>
      </c>
      <c r="G7577" s="119">
        <f>IF(FilterType="FIR",  PRE_CALC!A7525*Fdata, IF(F_default=1,G7576+(4*Fnotch-0)/8192,G7576+(F_stop-F_start)/8192) )</f>
        <v>235062.5</v>
      </c>
      <c r="H7577" s="120">
        <f ca="1">IF(FilterType="FIR", OFFSET(PRE_CALC!B7525,0,DEC_RATE), C7577)</f>
        <v>-118.322160401</v>
      </c>
    </row>
    <row r="7578" spans="2:8" x14ac:dyDescent="0.2">
      <c r="B7578" s="45">
        <f>IF(FilterType="FIR", IF(Extend_fmod, PRE_CALC!I7526*Fm, PRE_CALC!A7526*Fdata), IF(F_default=1,B7577+(4*Fnotch-0)/8192,B7577+(F_stop-F_start)/8192) )</f>
        <v>235093.750000128</v>
      </c>
      <c r="C7578" s="39">
        <f t="shared" si="352"/>
        <v>-4.5289466148833792</v>
      </c>
      <c r="D7578" s="84">
        <f ca="1">IF(FilterType="FIR", IF(Extend_fmod=1,OFFSET(PRE_CALC!J7526,0,DEC_RATE), OFFSET(PRE_CALC!B7526,0,DEC_RATE)), C7578)</f>
        <v>-118.18858914899999</v>
      </c>
      <c r="E7578" s="84">
        <f t="shared" ca="1" si="353"/>
        <v>102406.249999872</v>
      </c>
      <c r="F7578" s="84">
        <f t="shared" ca="1" si="351"/>
        <v>-4.8930546883400004E-3</v>
      </c>
      <c r="G7578" s="119">
        <f>IF(FilterType="FIR",  PRE_CALC!A7526*Fdata, IF(F_default=1,G7577+(4*Fnotch-0)/8192,G7577+(F_stop-F_start)/8192) )</f>
        <v>235093.750000128</v>
      </c>
      <c r="H7578" s="120">
        <f ca="1">IF(FilterType="FIR", OFFSET(PRE_CALC!B7526,0,DEC_RATE), C7578)</f>
        <v>-118.18858914899999</v>
      </c>
    </row>
    <row r="7579" spans="2:8" x14ac:dyDescent="0.2">
      <c r="B7579" s="45">
        <f>IF(FilterType="FIR", IF(Extend_fmod, PRE_CALC!I7527*Fm, PRE_CALC!A7527*Fdata), IF(F_default=1,B7578+(4*Fnotch-0)/8192,B7578+(F_stop-F_start)/8192) )</f>
        <v>235125</v>
      </c>
      <c r="C7579" s="39">
        <f t="shared" si="352"/>
        <v>-4.5301730158293836</v>
      </c>
      <c r="D7579" s="84">
        <f ca="1">IF(FilterType="FIR", IF(Extend_fmod=1,OFFSET(PRE_CALC!J7527,0,DEC_RATE), OFFSET(PRE_CALC!B7527,0,DEC_RATE)), C7579)</f>
        <v>-118.060864291</v>
      </c>
      <c r="E7579" s="84">
        <f t="shared" ca="1" si="353"/>
        <v>102406.249999872</v>
      </c>
      <c r="F7579" s="84">
        <f t="shared" ca="1" si="351"/>
        <v>-4.8930546883400004E-3</v>
      </c>
      <c r="G7579" s="119">
        <f>IF(FilterType="FIR",  PRE_CALC!A7527*Fdata, IF(F_default=1,G7578+(4*Fnotch-0)/8192,G7578+(F_stop-F_start)/8192) )</f>
        <v>235125</v>
      </c>
      <c r="H7579" s="120">
        <f ca="1">IF(FilterType="FIR", OFFSET(PRE_CALC!B7527,0,DEC_RATE), C7579)</f>
        <v>-118.060864291</v>
      </c>
    </row>
    <row r="7580" spans="2:8" x14ac:dyDescent="0.2">
      <c r="B7580" s="45">
        <f>IF(FilterType="FIR", IF(Extend_fmod, PRE_CALC!I7528*Fm, PRE_CALC!A7528*Fdata), IF(F_default=1,B7579+(4*Fnotch-0)/8192,B7579+(F_stop-F_start)/8192) )</f>
        <v>235156.249999872</v>
      </c>
      <c r="C7580" s="39">
        <f t="shared" si="352"/>
        <v>-4.5313995920515131</v>
      </c>
      <c r="D7580" s="84">
        <f ca="1">IF(FilterType="FIR", IF(Extend_fmod=1,OFFSET(PRE_CALC!J7528,0,DEC_RATE), OFFSET(PRE_CALC!B7528,0,DEC_RATE)), C7580)</f>
        <v>-117.93881002099999</v>
      </c>
      <c r="E7580" s="84">
        <f t="shared" ca="1" si="353"/>
        <v>102406.249999872</v>
      </c>
      <c r="F7580" s="84">
        <f t="shared" ca="1" si="351"/>
        <v>-4.8930546883400004E-3</v>
      </c>
      <c r="G7580" s="119">
        <f>IF(FilterType="FIR",  PRE_CALC!A7528*Fdata, IF(F_default=1,G7579+(4*Fnotch-0)/8192,G7579+(F_stop-F_start)/8192) )</f>
        <v>235156.249999872</v>
      </c>
      <c r="H7580" s="120">
        <f ca="1">IF(FilterType="FIR", OFFSET(PRE_CALC!B7528,0,DEC_RATE), C7580)</f>
        <v>-117.93881002099999</v>
      </c>
    </row>
    <row r="7581" spans="2:8" x14ac:dyDescent="0.2">
      <c r="B7581" s="45">
        <f>IF(FilterType="FIR", IF(Extend_fmod, PRE_CALC!I7529*Fm, PRE_CALC!A7529*Fdata), IF(F_default=1,B7580+(4*Fnotch-0)/8192,B7580+(F_stop-F_start)/8192) )</f>
        <v>235187.5</v>
      </c>
      <c r="C7581" s="39">
        <f t="shared" si="352"/>
        <v>-4.5326263435650569</v>
      </c>
      <c r="D7581" s="84">
        <f ca="1">IF(FilterType="FIR", IF(Extend_fmod=1,OFFSET(PRE_CALC!J7529,0,DEC_RATE), OFFSET(PRE_CALC!B7529,0,DEC_RATE)), C7581)</f>
        <v>-117.82226289899999</v>
      </c>
      <c r="E7581" s="84">
        <f t="shared" ca="1" si="353"/>
        <v>102406.249999872</v>
      </c>
      <c r="F7581" s="84">
        <f t="shared" ca="1" si="351"/>
        <v>-4.8930546883400004E-3</v>
      </c>
      <c r="G7581" s="119">
        <f>IF(FilterType="FIR",  PRE_CALC!A7529*Fdata, IF(F_default=1,G7580+(4*Fnotch-0)/8192,G7580+(F_stop-F_start)/8192) )</f>
        <v>235187.5</v>
      </c>
      <c r="H7581" s="120">
        <f ca="1">IF(FilterType="FIR", OFFSET(PRE_CALC!B7529,0,DEC_RATE), C7581)</f>
        <v>-117.82226289899999</v>
      </c>
    </row>
    <row r="7582" spans="2:8" x14ac:dyDescent="0.2">
      <c r="B7582" s="45">
        <f>IF(FilterType="FIR", IF(Extend_fmod, PRE_CALC!I7530*Fm, PRE_CALC!A7530*Fdata), IF(F_default=1,B7581+(4*Fnotch-0)/8192,B7581+(F_stop-F_start)/8192) )</f>
        <v>235218.750000128</v>
      </c>
      <c r="C7582" s="39">
        <f t="shared" si="352"/>
        <v>-4.5338532703651984</v>
      </c>
      <c r="D7582" s="84">
        <f ca="1">IF(FilterType="FIR", IF(Extend_fmod=1,OFFSET(PRE_CALC!J7530,0,DEC_RATE), OFFSET(PRE_CALC!B7530,0,DEC_RATE)), C7582)</f>
        <v>-117.711070875</v>
      </c>
      <c r="E7582" s="84">
        <f t="shared" ca="1" si="353"/>
        <v>102406.249999872</v>
      </c>
      <c r="F7582" s="84">
        <f t="shared" ca="1" si="351"/>
        <v>-4.8930546883400004E-3</v>
      </c>
      <c r="G7582" s="119">
        <f>IF(FilterType="FIR",  PRE_CALC!A7530*Fdata, IF(F_default=1,G7581+(4*Fnotch-0)/8192,G7581+(F_stop-F_start)/8192) )</f>
        <v>235218.750000128</v>
      </c>
      <c r="H7582" s="120">
        <f ca="1">IF(FilterType="FIR", OFFSET(PRE_CALC!B7530,0,DEC_RATE), C7582)</f>
        <v>-117.711070875</v>
      </c>
    </row>
    <row r="7583" spans="2:8" x14ac:dyDescent="0.2">
      <c r="B7583" s="45">
        <f>IF(FilterType="FIR", IF(Extend_fmod, PRE_CALC!I7531*Fm, PRE_CALC!A7531*Fdata), IF(F_default=1,B7582+(4*Fnotch-0)/8192,B7582+(F_stop-F_start)/8192) )</f>
        <v>235250</v>
      </c>
      <c r="C7583" s="39">
        <f t="shared" si="352"/>
        <v>-4.53508037244712</v>
      </c>
      <c r="D7583" s="84">
        <f ca="1">IF(FilterType="FIR", IF(Extend_fmod=1,OFFSET(PRE_CALC!J7531,0,DEC_RATE), OFFSET(PRE_CALC!B7531,0,DEC_RATE)), C7583)</f>
        <v>-117.60509241600001</v>
      </c>
      <c r="E7583" s="84">
        <f t="shared" ca="1" si="353"/>
        <v>102406.249999872</v>
      </c>
      <c r="F7583" s="84">
        <f t="shared" ca="1" si="351"/>
        <v>-4.8930546883400004E-3</v>
      </c>
      <c r="G7583" s="119">
        <f>IF(FilterType="FIR",  PRE_CALC!A7531*Fdata, IF(F_default=1,G7582+(4*Fnotch-0)/8192,G7582+(F_stop-F_start)/8192) )</f>
        <v>235250</v>
      </c>
      <c r="H7583" s="120">
        <f ca="1">IF(FilterType="FIR", OFFSET(PRE_CALC!B7531,0,DEC_RATE), C7583)</f>
        <v>-117.60509241600001</v>
      </c>
    </row>
    <row r="7584" spans="2:8" x14ac:dyDescent="0.2">
      <c r="B7584" s="45">
        <f>IF(FilterType="FIR", IF(Extend_fmod, PRE_CALC!I7532*Fm, PRE_CALC!A7532*Fdata), IF(F_default=1,B7583+(4*Fnotch-0)/8192,B7583+(F_stop-F_start)/8192) )</f>
        <v>235281.249999872</v>
      </c>
      <c r="C7584" s="39">
        <f t="shared" si="352"/>
        <v>-4.5363076498261172</v>
      </c>
      <c r="D7584" s="84">
        <f ca="1">IF(FilterType="FIR", IF(Extend_fmod=1,OFFSET(PRE_CALC!J7532,0,DEC_RATE), OFFSET(PRE_CALC!B7532,0,DEC_RATE)), C7584)</f>
        <v>-117.50419571899999</v>
      </c>
      <c r="E7584" s="84">
        <f t="shared" ca="1" si="353"/>
        <v>102406.249999872</v>
      </c>
      <c r="F7584" s="84">
        <f t="shared" ca="1" si="351"/>
        <v>-4.8930546883400004E-3</v>
      </c>
      <c r="G7584" s="119">
        <f>IF(FilterType="FIR",  PRE_CALC!A7532*Fdata, IF(F_default=1,G7583+(4*Fnotch-0)/8192,G7583+(F_stop-F_start)/8192) )</f>
        <v>235281.249999872</v>
      </c>
      <c r="H7584" s="120">
        <f ca="1">IF(FilterType="FIR", OFFSET(PRE_CALC!B7532,0,DEC_RATE), C7584)</f>
        <v>-117.50419571899999</v>
      </c>
    </row>
    <row r="7585" spans="2:8" x14ac:dyDescent="0.2">
      <c r="B7585" s="45">
        <f>IF(FilterType="FIR", IF(Extend_fmod, PRE_CALC!I7533*Fm, PRE_CALC!A7533*Fdata), IF(F_default=1,B7584+(4*Fnotch-0)/8192,B7584+(F_stop-F_start)/8192) )</f>
        <v>235312.5</v>
      </c>
      <c r="C7585" s="39">
        <f t="shared" si="352"/>
        <v>-4.5375351025174719</v>
      </c>
      <c r="D7585" s="84">
        <f ca="1">IF(FilterType="FIR", IF(Extend_fmod=1,OFFSET(PRE_CALC!J7533,0,DEC_RATE), OFFSET(PRE_CALC!B7533,0,DEC_RATE)), C7585)</f>
        <v>-117.408258007</v>
      </c>
      <c r="E7585" s="84">
        <f t="shared" ca="1" si="353"/>
        <v>102406.249999872</v>
      </c>
      <c r="F7585" s="84">
        <f t="shared" ca="1" si="351"/>
        <v>-4.8930546883400004E-3</v>
      </c>
      <c r="G7585" s="119">
        <f>IF(FilterType="FIR",  PRE_CALC!A7533*Fdata, IF(F_default=1,G7584+(4*Fnotch-0)/8192,G7584+(F_stop-F_start)/8192) )</f>
        <v>235312.5</v>
      </c>
      <c r="H7585" s="120">
        <f ca="1">IF(FilterType="FIR", OFFSET(PRE_CALC!B7533,0,DEC_RATE), C7585)</f>
        <v>-117.408258007</v>
      </c>
    </row>
    <row r="7586" spans="2:8" x14ac:dyDescent="0.2">
      <c r="B7586" s="45">
        <f>IF(FilterType="FIR", IF(Extend_fmod, PRE_CALC!I7534*Fm, PRE_CALC!A7534*Fdata), IF(F_default=1,B7585+(4*Fnotch-0)/8192,B7585+(F_stop-F_start)/8192) )</f>
        <v>235343.750000128</v>
      </c>
      <c r="C7586" s="39">
        <f t="shared" si="352"/>
        <v>-4.53876273051638</v>
      </c>
      <c r="D7586" s="84">
        <f ca="1">IF(FilterType="FIR", IF(Extend_fmod=1,OFFSET(PRE_CALC!J7534,0,DEC_RATE), OFFSET(PRE_CALC!B7534,0,DEC_RATE)), C7586)</f>
        <v>-117.31716488799999</v>
      </c>
      <c r="E7586" s="84">
        <f t="shared" ca="1" si="353"/>
        <v>102406.249999872</v>
      </c>
      <c r="F7586" s="84">
        <f t="shared" ca="1" si="351"/>
        <v>-4.8930546883400004E-3</v>
      </c>
      <c r="G7586" s="119">
        <f>IF(FilterType="FIR",  PRE_CALC!A7534*Fdata, IF(F_default=1,G7585+(4*Fnotch-0)/8192,G7585+(F_stop-F_start)/8192) )</f>
        <v>235343.750000128</v>
      </c>
      <c r="H7586" s="120">
        <f ca="1">IF(FilterType="FIR", OFFSET(PRE_CALC!B7534,0,DEC_RATE), C7586)</f>
        <v>-117.31716488799999</v>
      </c>
    </row>
    <row r="7587" spans="2:8" x14ac:dyDescent="0.2">
      <c r="B7587" s="45">
        <f>IF(FilterType="FIR", IF(Extend_fmod, PRE_CALC!I7535*Fm, PRE_CALC!A7535*Fdata), IF(F_default=1,B7586+(4*Fnotch-0)/8192,B7586+(F_stop-F_start)/8192) )</f>
        <v>235375</v>
      </c>
      <c r="C7587" s="39">
        <f t="shared" si="352"/>
        <v>-4.5399905338180178</v>
      </c>
      <c r="D7587" s="84">
        <f ca="1">IF(FilterType="FIR", IF(Extend_fmod=1,OFFSET(PRE_CALC!J7535,0,DEC_RATE), OFFSET(PRE_CALC!B7535,0,DEC_RATE)), C7587)</f>
        <v>-117.230809783</v>
      </c>
      <c r="E7587" s="84">
        <f t="shared" ca="1" si="353"/>
        <v>102406.249999872</v>
      </c>
      <c r="F7587" s="84">
        <f t="shared" ca="1" si="351"/>
        <v>-4.8930546883400004E-3</v>
      </c>
      <c r="G7587" s="119">
        <f>IF(FilterType="FIR",  PRE_CALC!A7535*Fdata, IF(F_default=1,G7586+(4*Fnotch-0)/8192,G7586+(F_stop-F_start)/8192) )</f>
        <v>235375</v>
      </c>
      <c r="H7587" s="120">
        <f ca="1">IF(FilterType="FIR", OFFSET(PRE_CALC!B7535,0,DEC_RATE), C7587)</f>
        <v>-117.230809783</v>
      </c>
    </row>
    <row r="7588" spans="2:8" x14ac:dyDescent="0.2">
      <c r="B7588" s="45">
        <f>IF(FilterType="FIR", IF(Extend_fmod, PRE_CALC!I7536*Fm, PRE_CALC!A7536*Fdata), IF(F_default=1,B7587+(4*Fnotch-0)/8192,B7587+(F_stop-F_start)/8192) )</f>
        <v>235406.249999872</v>
      </c>
      <c r="C7588" s="39">
        <f t="shared" si="352"/>
        <v>-4.541218512437676</v>
      </c>
      <c r="D7588" s="84">
        <f ca="1">IF(FilterType="FIR", IF(Extend_fmod=1,OFFSET(PRE_CALC!J7536,0,DEC_RATE), OFFSET(PRE_CALC!B7536,0,DEC_RATE)), C7588)</f>
        <v>-117.149093412</v>
      </c>
      <c r="E7588" s="84">
        <f t="shared" ca="1" si="353"/>
        <v>102406.249999872</v>
      </c>
      <c r="F7588" s="84">
        <f t="shared" ca="1" si="351"/>
        <v>-4.8930546883400004E-3</v>
      </c>
      <c r="G7588" s="119">
        <f>IF(FilterType="FIR",  PRE_CALC!A7536*Fdata, IF(F_default=1,G7587+(4*Fnotch-0)/8192,G7587+(F_stop-F_start)/8192) )</f>
        <v>235406.249999872</v>
      </c>
      <c r="H7588" s="120">
        <f ca="1">IF(FilterType="FIR", OFFSET(PRE_CALC!B7536,0,DEC_RATE), C7588)</f>
        <v>-117.149093412</v>
      </c>
    </row>
    <row r="7589" spans="2:8" x14ac:dyDescent="0.2">
      <c r="B7589" s="45">
        <f>IF(FilterType="FIR", IF(Extend_fmod, PRE_CALC!I7537*Fm, PRE_CALC!A7537*Fdata), IF(F_default=1,B7588+(4*Fnotch-0)/8192,B7588+(F_stop-F_start)/8192) )</f>
        <v>235437.5</v>
      </c>
      <c r="C7589" s="39">
        <f t="shared" si="352"/>
        <v>-4.5424466663906751</v>
      </c>
      <c r="D7589" s="84">
        <f ca="1">IF(FilterType="FIR", IF(Extend_fmod=1,OFFSET(PRE_CALC!J7537,0,DEC_RATE), OFFSET(PRE_CALC!B7537,0,DEC_RATE)), C7589)</f>
        <v>-117.071923317</v>
      </c>
      <c r="E7589" s="84">
        <f t="shared" ca="1" si="353"/>
        <v>102406.249999872</v>
      </c>
      <c r="F7589" s="84">
        <f t="shared" ca="1" si="351"/>
        <v>-4.8930546883400004E-3</v>
      </c>
      <c r="G7589" s="119">
        <f>IF(FilterType="FIR",  PRE_CALC!A7537*Fdata, IF(F_default=1,G7588+(4*Fnotch-0)/8192,G7588+(F_stop-F_start)/8192) )</f>
        <v>235437.5</v>
      </c>
      <c r="H7589" s="120">
        <f ca="1">IF(FilterType="FIR", OFFSET(PRE_CALC!B7537,0,DEC_RATE), C7589)</f>
        <v>-117.071923317</v>
      </c>
    </row>
    <row r="7590" spans="2:8" x14ac:dyDescent="0.2">
      <c r="B7590" s="45">
        <f>IF(FilterType="FIR", IF(Extend_fmod, PRE_CALC!I7538*Fm, PRE_CALC!A7538*Fdata), IF(F_default=1,B7589+(4*Fnotch-0)/8192,B7589+(F_stop-F_start)/8192) )</f>
        <v>235468.750000128</v>
      </c>
      <c r="C7590" s="39">
        <f t="shared" si="352"/>
        <v>-4.5436749956721645</v>
      </c>
      <c r="D7590" s="84">
        <f ca="1">IF(FilterType="FIR", IF(Extend_fmod=1,OFFSET(PRE_CALC!J7538,0,DEC_RATE), OFFSET(PRE_CALC!B7538,0,DEC_RATE)), C7590)</f>
        <v>-116.999213442</v>
      </c>
      <c r="E7590" s="84">
        <f t="shared" ca="1" si="353"/>
        <v>102406.249999872</v>
      </c>
      <c r="F7590" s="84">
        <f t="shared" ca="1" si="351"/>
        <v>-4.8930546883400004E-3</v>
      </c>
      <c r="G7590" s="119">
        <f>IF(FilterType="FIR",  PRE_CALC!A7538*Fdata, IF(F_default=1,G7589+(4*Fnotch-0)/8192,G7589+(F_stop-F_start)/8192) )</f>
        <v>235468.750000128</v>
      </c>
      <c r="H7590" s="120">
        <f ca="1">IF(FilterType="FIR", OFFSET(PRE_CALC!B7538,0,DEC_RATE), C7590)</f>
        <v>-116.999213442</v>
      </c>
    </row>
    <row r="7591" spans="2:8" x14ac:dyDescent="0.2">
      <c r="B7591" s="45">
        <f>IF(FilterType="FIR", IF(Extend_fmod, PRE_CALC!I7539*Fm, PRE_CALC!A7539*Fdata), IF(F_default=1,B7590+(4*Fnotch-0)/8192,B7590+(F_stop-F_start)/8192) )</f>
        <v>235500</v>
      </c>
      <c r="C7591" s="39">
        <f t="shared" si="352"/>
        <v>-4.5449035002773552</v>
      </c>
      <c r="D7591" s="84">
        <f ca="1">IF(FilterType="FIR", IF(Extend_fmod=1,OFFSET(PRE_CALC!J7539,0,DEC_RATE), OFFSET(PRE_CALC!B7539,0,DEC_RATE)), C7591)</f>
        <v>-116.93088375000001</v>
      </c>
      <c r="E7591" s="84">
        <f t="shared" ca="1" si="353"/>
        <v>102406.249999872</v>
      </c>
      <c r="F7591" s="84">
        <f t="shared" ca="1" si="351"/>
        <v>-4.8930546883400004E-3</v>
      </c>
      <c r="G7591" s="119">
        <f>IF(FilterType="FIR",  PRE_CALC!A7539*Fdata, IF(F_default=1,G7590+(4*Fnotch-0)/8192,G7590+(F_stop-F_start)/8192) )</f>
        <v>235500</v>
      </c>
      <c r="H7591" s="120">
        <f ca="1">IF(FilterType="FIR", OFFSET(PRE_CALC!B7539,0,DEC_RATE), C7591)</f>
        <v>-116.93088375000001</v>
      </c>
    </row>
    <row r="7592" spans="2:8" x14ac:dyDescent="0.2">
      <c r="B7592" s="45">
        <f>IF(FilterType="FIR", IF(Extend_fmod, PRE_CALC!I7540*Fm, PRE_CALC!A7540*Fdata), IF(F_default=1,B7591+(4*Fnotch-0)/8192,B7591+(F_stop-F_start)/8192) )</f>
        <v>235531.249999872</v>
      </c>
      <c r="C7592" s="39">
        <f t="shared" si="352"/>
        <v>-4.5461321802215533</v>
      </c>
      <c r="D7592" s="84">
        <f ca="1">IF(FilterType="FIR", IF(Extend_fmod=1,OFFSET(PRE_CALC!J7540,0,DEC_RATE), OFFSET(PRE_CALC!B7540,0,DEC_RATE)), C7592)</f>
        <v>-116.866859869</v>
      </c>
      <c r="E7592" s="84">
        <f t="shared" ca="1" si="353"/>
        <v>102406.249999872</v>
      </c>
      <c r="F7592" s="84">
        <f t="shared" ca="1" si="351"/>
        <v>-4.8930546883400004E-3</v>
      </c>
      <c r="G7592" s="119">
        <f>IF(FilterType="FIR",  PRE_CALC!A7540*Fdata, IF(F_default=1,G7591+(4*Fnotch-0)/8192,G7591+(F_stop-F_start)/8192) )</f>
        <v>235531.249999872</v>
      </c>
      <c r="H7592" s="120">
        <f ca="1">IF(FilterType="FIR", OFFSET(PRE_CALC!B7540,0,DEC_RATE), C7592)</f>
        <v>-116.866859869</v>
      </c>
    </row>
    <row r="7593" spans="2:8" x14ac:dyDescent="0.2">
      <c r="B7593" s="45">
        <f>IF(FilterType="FIR", IF(Extend_fmod, PRE_CALC!I7541*Fm, PRE_CALC!A7541*Fdata), IF(F_default=1,B7592+(4*Fnotch-0)/8192,B7592+(F_stop-F_start)/8192) )</f>
        <v>235562.5</v>
      </c>
      <c r="C7593" s="39">
        <f t="shared" si="352"/>
        <v>-4.5473610355200487</v>
      </c>
      <c r="D7593" s="84">
        <f ca="1">IF(FilterType="FIR", IF(Extend_fmod=1,OFFSET(PRE_CALC!J7541,0,DEC_RATE), OFFSET(PRE_CALC!B7541,0,DEC_RATE)), C7593)</f>
        <v>-116.80707278200001</v>
      </c>
      <c r="E7593" s="84">
        <f t="shared" ca="1" si="353"/>
        <v>102406.249999872</v>
      </c>
      <c r="F7593" s="84">
        <f t="shared" ca="1" si="351"/>
        <v>-4.8930546883400004E-3</v>
      </c>
      <c r="G7593" s="119">
        <f>IF(FilterType="FIR",  PRE_CALC!A7541*Fdata, IF(F_default=1,G7592+(4*Fnotch-0)/8192,G7592+(F_stop-F_start)/8192) )</f>
        <v>235562.5</v>
      </c>
      <c r="H7593" s="120">
        <f ca="1">IF(FilterType="FIR", OFFSET(PRE_CALC!B7541,0,DEC_RATE), C7593)</f>
        <v>-116.80707278200001</v>
      </c>
    </row>
    <row r="7594" spans="2:8" x14ac:dyDescent="0.2">
      <c r="B7594" s="45">
        <f>IF(FilterType="FIR", IF(Extend_fmod, PRE_CALC!I7542*Fm, PRE_CALC!A7542*Fdata), IF(F_default=1,B7593+(4*Fnotch-0)/8192,B7593+(F_stop-F_start)/8192) )</f>
        <v>235593.750000128</v>
      </c>
      <c r="C7594" s="39">
        <f t="shared" si="352"/>
        <v>-4.5485900661680345</v>
      </c>
      <c r="D7594" s="84">
        <f ca="1">IF(FilterType="FIR", IF(Extend_fmod=1,OFFSET(PRE_CALC!J7542,0,DEC_RATE), OFFSET(PRE_CALC!B7542,0,DEC_RATE)), C7594)</f>
        <v>-116.751458537</v>
      </c>
      <c r="E7594" s="84">
        <f t="shared" ca="1" si="353"/>
        <v>102406.249999872</v>
      </c>
      <c r="F7594" s="84">
        <f t="shared" ca="1" si="351"/>
        <v>-4.8930546883400004E-3</v>
      </c>
      <c r="G7594" s="119">
        <f>IF(FilterType="FIR",  PRE_CALC!A7542*Fdata, IF(F_default=1,G7593+(4*Fnotch-0)/8192,G7593+(F_stop-F_start)/8192) )</f>
        <v>235593.750000128</v>
      </c>
      <c r="H7594" s="120">
        <f ca="1">IF(FilterType="FIR", OFFSET(PRE_CALC!B7542,0,DEC_RATE), C7594)</f>
        <v>-116.751458537</v>
      </c>
    </row>
    <row r="7595" spans="2:8" x14ac:dyDescent="0.2">
      <c r="B7595" s="45">
        <f>IF(FilterType="FIR", IF(Extend_fmod, PRE_CALC!I7543*Fm, PRE_CALC!A7543*Fdata), IF(F_default=1,B7594+(4*Fnotch-0)/8192,B7594+(F_stop-F_start)/8192) )</f>
        <v>235625</v>
      </c>
      <c r="C7595" s="39">
        <f t="shared" si="352"/>
        <v>-4.5498192721607014</v>
      </c>
      <c r="D7595" s="84">
        <f ca="1">IF(FilterType="FIR", IF(Extend_fmod=1,OFFSET(PRE_CALC!J7543,0,DEC_RATE), OFFSET(PRE_CALC!B7543,0,DEC_RATE)), C7595)</f>
        <v>-116.699957989</v>
      </c>
      <c r="E7595" s="84">
        <f t="shared" ca="1" si="353"/>
        <v>102406.249999872</v>
      </c>
      <c r="F7595" s="84">
        <f t="shared" ca="1" si="351"/>
        <v>-4.8930546883400004E-3</v>
      </c>
      <c r="G7595" s="119">
        <f>IF(FilterType="FIR",  PRE_CALC!A7543*Fdata, IF(F_default=1,G7594+(4*Fnotch-0)/8192,G7594+(F_stop-F_start)/8192) )</f>
        <v>235625</v>
      </c>
      <c r="H7595" s="120">
        <f ca="1">IF(FilterType="FIR", OFFSET(PRE_CALC!B7543,0,DEC_RATE), C7595)</f>
        <v>-116.699957989</v>
      </c>
    </row>
    <row r="7596" spans="2:8" x14ac:dyDescent="0.2">
      <c r="B7596" s="45">
        <f>IF(FilterType="FIR", IF(Extend_fmod, PRE_CALC!I7544*Fm, PRE_CALC!A7544*Fdata), IF(F_default=1,B7595+(4*Fnotch-0)/8192,B7595+(F_stop-F_start)/8192) )</f>
        <v>235656.249999872</v>
      </c>
      <c r="C7596" s="39">
        <f t="shared" si="352"/>
        <v>-4.5510486535133392</v>
      </c>
      <c r="D7596" s="84">
        <f ca="1">IF(FilterType="FIR", IF(Extend_fmod=1,OFFSET(PRE_CALC!J7544,0,DEC_RATE), OFFSET(PRE_CALC!B7544,0,DEC_RATE)), C7596)</f>
        <v>-116.652516565</v>
      </c>
      <c r="E7596" s="84">
        <f t="shared" ca="1" si="353"/>
        <v>102406.249999872</v>
      </c>
      <c r="F7596" s="84">
        <f t="shared" ca="1" si="351"/>
        <v>-4.8930546883400004E-3</v>
      </c>
      <c r="G7596" s="119">
        <f>IF(FilterType="FIR",  PRE_CALC!A7544*Fdata, IF(F_default=1,G7595+(4*Fnotch-0)/8192,G7595+(F_stop-F_start)/8192) )</f>
        <v>235656.249999872</v>
      </c>
      <c r="H7596" s="120">
        <f ca="1">IF(FilterType="FIR", OFFSET(PRE_CALC!B7544,0,DEC_RATE), C7596)</f>
        <v>-116.652516565</v>
      </c>
    </row>
    <row r="7597" spans="2:8" x14ac:dyDescent="0.2">
      <c r="B7597" s="45">
        <f>IF(FilterType="FIR", IF(Extend_fmod, PRE_CALC!I7545*Fm, PRE_CALC!A7545*Fdata), IF(F_default=1,B7596+(4*Fnotch-0)/8192,B7596+(F_stop-F_start)/8192) )</f>
        <v>235687.5</v>
      </c>
      <c r="C7597" s="39">
        <f t="shared" si="352"/>
        <v>-4.5522782102412869</v>
      </c>
      <c r="D7597" s="84">
        <f ca="1">IF(FilterType="FIR", IF(Extend_fmod=1,OFFSET(PRE_CALC!J7545,0,DEC_RATE), OFFSET(PRE_CALC!B7545,0,DEC_RATE)), C7597)</f>
        <v>-116.609084052</v>
      </c>
      <c r="E7597" s="84">
        <f t="shared" ca="1" si="353"/>
        <v>102406.249999872</v>
      </c>
      <c r="F7597" s="84">
        <f t="shared" ca="1" si="351"/>
        <v>-4.8930546883400004E-3</v>
      </c>
      <c r="G7597" s="119">
        <f>IF(FilterType="FIR",  PRE_CALC!A7545*Fdata, IF(F_default=1,G7596+(4*Fnotch-0)/8192,G7596+(F_stop-F_start)/8192) )</f>
        <v>235687.5</v>
      </c>
      <c r="H7597" s="120">
        <f ca="1">IF(FilterType="FIR", OFFSET(PRE_CALC!B7545,0,DEC_RATE), C7597)</f>
        <v>-116.609084052</v>
      </c>
    </row>
    <row r="7598" spans="2:8" x14ac:dyDescent="0.2">
      <c r="B7598" s="45">
        <f>IF(FilterType="FIR", IF(Extend_fmod, PRE_CALC!I7546*Fm, PRE_CALC!A7546*Fdata), IF(F_default=1,B7597+(4*Fnotch-0)/8192,B7597+(F_stop-F_start)/8192) )</f>
        <v>235718.750000128</v>
      </c>
      <c r="C7598" s="39">
        <f t="shared" si="352"/>
        <v>-4.5535079423397109</v>
      </c>
      <c r="D7598" s="84">
        <f ca="1">IF(FilterType="FIR", IF(Extend_fmod=1,OFFSET(PRE_CALC!J7546,0,DEC_RATE), OFFSET(PRE_CALC!B7546,0,DEC_RATE)), C7598)</f>
        <v>-116.569614402</v>
      </c>
      <c r="E7598" s="84">
        <f t="shared" ca="1" si="353"/>
        <v>102406.249999872</v>
      </c>
      <c r="F7598" s="84">
        <f t="shared" ca="1" si="351"/>
        <v>-4.8930546883400004E-3</v>
      </c>
      <c r="G7598" s="119">
        <f>IF(FilterType="FIR",  PRE_CALC!A7546*Fdata, IF(F_default=1,G7597+(4*Fnotch-0)/8192,G7597+(F_stop-F_start)/8192) )</f>
        <v>235718.750000128</v>
      </c>
      <c r="H7598" s="120">
        <f ca="1">IF(FilterType="FIR", OFFSET(PRE_CALC!B7546,0,DEC_RATE), C7598)</f>
        <v>-116.569614402</v>
      </c>
    </row>
    <row r="7599" spans="2:8" x14ac:dyDescent="0.2">
      <c r="B7599" s="45">
        <f>IF(FilterType="FIR", IF(Extend_fmod, PRE_CALC!I7547*Fm, PRE_CALC!A7547*Fdata), IF(F_default=1,B7598+(4*Fnotch-0)/8192,B7598+(F_stop-F_start)/8192) )</f>
        <v>235750</v>
      </c>
      <c r="C7599" s="39">
        <f t="shared" si="352"/>
        <v>-4.5547378498038009</v>
      </c>
      <c r="D7599" s="84">
        <f ca="1">IF(FilterType="FIR", IF(Extend_fmod=1,OFFSET(PRE_CALC!J7547,0,DEC_RATE), OFFSET(PRE_CALC!B7547,0,DEC_RATE)), C7599)</f>
        <v>-116.534065564</v>
      </c>
      <c r="E7599" s="84">
        <f t="shared" ca="1" si="353"/>
        <v>102406.249999872</v>
      </c>
      <c r="F7599" s="84">
        <f t="shared" ca="1" si="351"/>
        <v>-4.8930546883400004E-3</v>
      </c>
      <c r="G7599" s="119">
        <f>IF(FilterType="FIR",  PRE_CALC!A7547*Fdata, IF(F_default=1,G7598+(4*Fnotch-0)/8192,G7598+(F_stop-F_start)/8192) )</f>
        <v>235750</v>
      </c>
      <c r="H7599" s="120">
        <f ca="1">IF(FilterType="FIR", OFFSET(PRE_CALC!B7547,0,DEC_RATE), C7599)</f>
        <v>-116.534065564</v>
      </c>
    </row>
    <row r="7600" spans="2:8" x14ac:dyDescent="0.2">
      <c r="B7600" s="45">
        <f>IF(FilterType="FIR", IF(Extend_fmod, PRE_CALC!I7548*Fm, PRE_CALC!A7548*Fdata), IF(F_default=1,B7599+(4*Fnotch-0)/8192,B7599+(F_stop-F_start)/8192) )</f>
        <v>235781.249999872</v>
      </c>
      <c r="C7600" s="39">
        <f t="shared" si="352"/>
        <v>-4.5559679326488753</v>
      </c>
      <c r="D7600" s="84">
        <f ca="1">IF(FilterType="FIR", IF(Extend_fmod=1,OFFSET(PRE_CALC!J7548,0,DEC_RATE), OFFSET(PRE_CALC!B7548,0,DEC_RATE)), C7600)</f>
        <v>-116.502399325</v>
      </c>
      <c r="E7600" s="84">
        <f t="shared" ca="1" si="353"/>
        <v>102406.249999872</v>
      </c>
      <c r="F7600" s="84">
        <f t="shared" ca="1" si="351"/>
        <v>-4.8930546883400004E-3</v>
      </c>
      <c r="G7600" s="119">
        <f>IF(FilterType="FIR",  PRE_CALC!A7548*Fdata, IF(F_default=1,G7599+(4*Fnotch-0)/8192,G7599+(F_stop-F_start)/8192) )</f>
        <v>235781.249999872</v>
      </c>
      <c r="H7600" s="120">
        <f ca="1">IF(FilterType="FIR", OFFSET(PRE_CALC!B7548,0,DEC_RATE), C7600)</f>
        <v>-116.502399325</v>
      </c>
    </row>
    <row r="7601" spans="2:8" x14ac:dyDescent="0.2">
      <c r="B7601" s="45">
        <f>IF(FilterType="FIR", IF(Extend_fmod, PRE_CALC!I7549*Fm, PRE_CALC!A7549*Fdata), IF(F_default=1,B7600+(4*Fnotch-0)/8192,B7600+(F_stop-F_start)/8192) )</f>
        <v>235812.5</v>
      </c>
      <c r="C7601" s="39">
        <f t="shared" si="352"/>
        <v>-4.5571981908902739</v>
      </c>
      <c r="D7601" s="84">
        <f ca="1">IF(FilterType="FIR", IF(Extend_fmod=1,OFFSET(PRE_CALC!J7549,0,DEC_RATE), OFFSET(PRE_CALC!B7549,0,DEC_RATE)), C7601)</f>
        <v>-116.474581172</v>
      </c>
      <c r="E7601" s="84">
        <f t="shared" ca="1" si="353"/>
        <v>102406.249999872</v>
      </c>
      <c r="F7601" s="84">
        <f t="shared" ca="1" si="351"/>
        <v>-4.8930546883400004E-3</v>
      </c>
      <c r="G7601" s="119">
        <f>IF(FilterType="FIR",  PRE_CALC!A7549*Fdata, IF(F_default=1,G7600+(4*Fnotch-0)/8192,G7600+(F_stop-F_start)/8192) )</f>
        <v>235812.5</v>
      </c>
      <c r="H7601" s="120">
        <f ca="1">IF(FilterType="FIR", OFFSET(PRE_CALC!B7549,0,DEC_RATE), C7601)</f>
        <v>-116.474581172</v>
      </c>
    </row>
    <row r="7602" spans="2:8" x14ac:dyDescent="0.2">
      <c r="B7602" s="45">
        <f>IF(FilterType="FIR", IF(Extend_fmod, PRE_CALC!I7550*Fm, PRE_CALC!A7550*Fdata), IF(F_default=1,B7601+(4*Fnotch-0)/8192,B7601+(F_stop-F_start)/8192) )</f>
        <v>235843.750000128</v>
      </c>
      <c r="C7602" s="39">
        <f t="shared" si="352"/>
        <v>-4.558428624523156</v>
      </c>
      <c r="D7602" s="84">
        <f ca="1">IF(FilterType="FIR", IF(Extend_fmod=1,OFFSET(PRE_CALC!J7550,0,DEC_RATE), OFFSET(PRE_CALC!B7550,0,DEC_RATE)), C7602)</f>
        <v>-116.450580167</v>
      </c>
      <c r="E7602" s="84">
        <f t="shared" ca="1" si="353"/>
        <v>102406.249999872</v>
      </c>
      <c r="F7602" s="84">
        <f t="shared" ca="1" si="351"/>
        <v>-4.8930546883400004E-3</v>
      </c>
      <c r="G7602" s="119">
        <f>IF(FilterType="FIR",  PRE_CALC!A7550*Fdata, IF(F_default=1,G7601+(4*Fnotch-0)/8192,G7601+(F_stop-F_start)/8192) )</f>
        <v>235843.750000128</v>
      </c>
      <c r="H7602" s="120">
        <f ca="1">IF(FilterType="FIR", OFFSET(PRE_CALC!B7550,0,DEC_RATE), C7602)</f>
        <v>-116.450580167</v>
      </c>
    </row>
    <row r="7603" spans="2:8" x14ac:dyDescent="0.2">
      <c r="B7603" s="45">
        <f>IF(FilterType="FIR", IF(Extend_fmod, PRE_CALC!I7551*Fm, PRE_CALC!A7551*Fdata), IF(F_default=1,B7602+(4*Fnotch-0)/8192,B7602+(F_stop-F_start)/8192) )</f>
        <v>235875</v>
      </c>
      <c r="C7603" s="39">
        <f t="shared" si="352"/>
        <v>-4.5596592335427015</v>
      </c>
      <c r="D7603" s="84">
        <f ca="1">IF(FilterType="FIR", IF(Extend_fmod=1,OFFSET(PRE_CALC!J7551,0,DEC_RATE), OFFSET(PRE_CALC!B7551,0,DEC_RATE)), C7603)</f>
        <v>-116.430368841</v>
      </c>
      <c r="E7603" s="84">
        <f t="shared" ca="1" si="353"/>
        <v>102406.249999872</v>
      </c>
      <c r="F7603" s="84">
        <f t="shared" ca="1" si="351"/>
        <v>-4.8930546883400004E-3</v>
      </c>
      <c r="G7603" s="119">
        <f>IF(FilterType="FIR",  PRE_CALC!A7551*Fdata, IF(F_default=1,G7602+(4*Fnotch-0)/8192,G7602+(F_stop-F_start)/8192) )</f>
        <v>235875</v>
      </c>
      <c r="H7603" s="120">
        <f ca="1">IF(FilterType="FIR", OFFSET(PRE_CALC!B7551,0,DEC_RATE), C7603)</f>
        <v>-116.430368841</v>
      </c>
    </row>
    <row r="7604" spans="2:8" x14ac:dyDescent="0.2">
      <c r="B7604" s="45">
        <f>IF(FilterType="FIR", IF(Extend_fmod, PRE_CALC!I7552*Fm, PRE_CALC!A7552*Fdata), IF(F_default=1,B7603+(4*Fnotch-0)/8192,B7603+(F_stop-F_start)/8192) )</f>
        <v>235906.249999872</v>
      </c>
      <c r="C7604" s="39">
        <f t="shared" si="352"/>
        <v>-4.5608900179642546</v>
      </c>
      <c r="D7604" s="84">
        <f ca="1">IF(FilterType="FIR", IF(Extend_fmod=1,OFFSET(PRE_CALC!J7552,0,DEC_RATE), OFFSET(PRE_CALC!B7552,0,DEC_RATE)), C7604)</f>
        <v>-116.413923091</v>
      </c>
      <c r="E7604" s="84">
        <f t="shared" ca="1" si="353"/>
        <v>102406.249999872</v>
      </c>
      <c r="F7604" s="84">
        <f t="shared" ca="1" si="351"/>
        <v>-4.8930546883400004E-3</v>
      </c>
      <c r="G7604" s="119">
        <f>IF(FilterType="FIR",  PRE_CALC!A7552*Fdata, IF(F_default=1,G7603+(4*Fnotch-0)/8192,G7603+(F_stop-F_start)/8192) )</f>
        <v>235906.249999872</v>
      </c>
      <c r="H7604" s="120">
        <f ca="1">IF(FilterType="FIR", OFFSET(PRE_CALC!B7552,0,DEC_RATE), C7604)</f>
        <v>-116.413923091</v>
      </c>
    </row>
    <row r="7605" spans="2:8" x14ac:dyDescent="0.2">
      <c r="B7605" s="45">
        <f>IF(FilterType="FIR", IF(Extend_fmod, PRE_CALC!I7553*Fm, PRE_CALC!A7553*Fdata), IF(F_default=1,B7604+(4*Fnotch-0)/8192,B7604+(F_stop-F_start)/8192) )</f>
        <v>235937.5</v>
      </c>
      <c r="C7605" s="39">
        <f t="shared" si="352"/>
        <v>-4.5621209778031462</v>
      </c>
      <c r="D7605" s="84">
        <f ca="1">IF(FilterType="FIR", IF(Extend_fmod=1,OFFSET(PRE_CALC!J7553,0,DEC_RATE), OFFSET(PRE_CALC!B7553,0,DEC_RATE)), C7605)</f>
        <v>-116.40122210299999</v>
      </c>
      <c r="E7605" s="84">
        <f t="shared" ca="1" si="353"/>
        <v>102406.249999872</v>
      </c>
      <c r="F7605" s="84">
        <f t="shared" ca="1" si="351"/>
        <v>-4.8930546883400004E-3</v>
      </c>
      <c r="G7605" s="119">
        <f>IF(FilterType="FIR",  PRE_CALC!A7553*Fdata, IF(F_default=1,G7604+(4*Fnotch-0)/8192,G7604+(F_stop-F_start)/8192) )</f>
        <v>235937.5</v>
      </c>
      <c r="H7605" s="120">
        <f ca="1">IF(FilterType="FIR", OFFSET(PRE_CALC!B7553,0,DEC_RATE), C7605)</f>
        <v>-116.40122210299999</v>
      </c>
    </row>
    <row r="7606" spans="2:8" x14ac:dyDescent="0.2">
      <c r="B7606" s="45">
        <f>IF(FilterType="FIR", IF(Extend_fmod, PRE_CALC!I7554*Fm, PRE_CALC!A7554*Fdata), IF(F_default=1,B7605+(4*Fnotch-0)/8192,B7605+(F_stop-F_start)/8192) )</f>
        <v>235968.750000128</v>
      </c>
      <c r="C7606" s="39">
        <f t="shared" si="352"/>
        <v>-4.5633521130545605</v>
      </c>
      <c r="D7606" s="84">
        <f ca="1">IF(FilterType="FIR", IF(Extend_fmod=1,OFFSET(PRE_CALC!J7554,0,DEC_RATE), OFFSET(PRE_CALC!B7554,0,DEC_RATE)), C7606)</f>
        <v>-116.392248274</v>
      </c>
      <c r="E7606" s="84">
        <f t="shared" ca="1" si="353"/>
        <v>102406.249999872</v>
      </c>
      <c r="F7606" s="84">
        <f t="shared" ca="1" si="351"/>
        <v>-4.8930546883400004E-3</v>
      </c>
      <c r="G7606" s="119">
        <f>IF(FilterType="FIR",  PRE_CALC!A7554*Fdata, IF(F_default=1,G7605+(4*Fnotch-0)/8192,G7605+(F_stop-F_start)/8192) )</f>
        <v>235968.750000128</v>
      </c>
      <c r="H7606" s="120">
        <f ca="1">IF(FilterType="FIR", OFFSET(PRE_CALC!B7554,0,DEC_RATE), C7606)</f>
        <v>-116.392248274</v>
      </c>
    </row>
    <row r="7607" spans="2:8" x14ac:dyDescent="0.2">
      <c r="B7607" s="45">
        <f>IF(FilterType="FIR", IF(Extend_fmod, PRE_CALC!I7555*Fm, PRE_CALC!A7555*Fdata), IF(F_default=1,B7606+(4*Fnotch-0)/8192,B7606+(F_stop-F_start)/8192) )</f>
        <v>236000</v>
      </c>
      <c r="C7607" s="39">
        <f t="shared" si="352"/>
        <v>-4.5645834237136604</v>
      </c>
      <c r="D7607" s="84">
        <f ca="1">IF(FilterType="FIR", IF(Extend_fmod=1,OFFSET(PRE_CALC!J7555,0,DEC_RATE), OFFSET(PRE_CALC!B7555,0,DEC_RATE)), C7607)</f>
        <v>-116.386987158</v>
      </c>
      <c r="E7607" s="84">
        <f t="shared" ca="1" si="353"/>
        <v>102406.249999872</v>
      </c>
      <c r="F7607" s="84">
        <f t="shared" ref="F7607:F7670" ca="1" si="354">IF(G7607&lt;=F_PB,H7607, OFFSET(H:H,MATCH(F_PB-0.0001,G:G),0,1))</f>
        <v>-4.8930546883400004E-3</v>
      </c>
      <c r="G7607" s="119">
        <f>IF(FilterType="FIR",  PRE_CALC!A7555*Fdata, IF(F_default=1,G7606+(4*Fnotch-0)/8192,G7606+(F_stop-F_start)/8192) )</f>
        <v>236000</v>
      </c>
      <c r="H7607" s="120">
        <f ca="1">IF(FilterType="FIR", OFFSET(PRE_CALC!B7555,0,DEC_RATE), C7607)</f>
        <v>-116.386987158</v>
      </c>
    </row>
    <row r="7608" spans="2:8" x14ac:dyDescent="0.2">
      <c r="B7608" s="45">
        <f>IF(FilterType="FIR", IF(Extend_fmod, PRE_CALC!I7556*Fm, PRE_CALC!A7556*Fdata), IF(F_default=1,B7607+(4*Fnotch-0)/8192,B7607+(F_stop-F_start)/8192) )</f>
        <v>236031.249999872</v>
      </c>
      <c r="C7608" s="39">
        <f t="shared" ref="C7608:C7671" si="355">MAX(20*LOG(ABS(   (1/s_dec*SIN(s_dec*$B7608/Fm*PI())/SIN($B7608/Fm*PI()))^(order-1) * (1/s_dec2*SIN(s_dec2*$B7608/Fm*PI())/SIN($B7608/Fm*PI()))  )), -160)</f>
        <v>-4.565814909795793</v>
      </c>
      <c r="D7608" s="84">
        <f ca="1">IF(FilterType="FIR", IF(Extend_fmod=1,OFFSET(PRE_CALC!J7556,0,DEC_RATE), OFFSET(PRE_CALC!B7556,0,DEC_RATE)), C7608)</f>
        <v>-116.385427412</v>
      </c>
      <c r="E7608" s="84">
        <f t="shared" ref="E7608:E7671" ca="1" si="356">IF(G7608&lt;=F_PB,G7608, OFFSET(G:G,MATCH(F_PB-0.0001,G:G),0,1) )</f>
        <v>102406.249999872</v>
      </c>
      <c r="F7608" s="84">
        <f t="shared" ca="1" si="354"/>
        <v>-4.8930546883400004E-3</v>
      </c>
      <c r="G7608" s="119">
        <f>IF(FilterType="FIR",  PRE_CALC!A7556*Fdata, IF(F_default=1,G7607+(4*Fnotch-0)/8192,G7607+(F_stop-F_start)/8192) )</f>
        <v>236031.249999872</v>
      </c>
      <c r="H7608" s="120">
        <f ca="1">IF(FilterType="FIR", OFFSET(PRE_CALC!B7556,0,DEC_RATE), C7608)</f>
        <v>-116.385427412</v>
      </c>
    </row>
    <row r="7609" spans="2:8" x14ac:dyDescent="0.2">
      <c r="B7609" s="45">
        <f>IF(FilterType="FIR", IF(Extend_fmod, PRE_CALC!I7557*Fm, PRE_CALC!A7557*Fdata), IF(F_default=1,B7608+(4*Fnotch-0)/8192,B7608+(F_stop-F_start)/8192) )</f>
        <v>236062.5</v>
      </c>
      <c r="C7609" s="39">
        <f t="shared" si="355"/>
        <v>-4.5670465713163102</v>
      </c>
      <c r="D7609" s="84">
        <f ca="1">IF(FilterType="FIR", IF(Extend_fmod=1,OFFSET(PRE_CALC!J7557,0,DEC_RATE), OFFSET(PRE_CALC!B7557,0,DEC_RATE)), C7609)</f>
        <v>-116.387560757</v>
      </c>
      <c r="E7609" s="84">
        <f t="shared" ca="1" si="356"/>
        <v>102406.249999872</v>
      </c>
      <c r="F7609" s="84">
        <f t="shared" ca="1" si="354"/>
        <v>-4.8930546883400004E-3</v>
      </c>
      <c r="G7609" s="119">
        <f>IF(FilterType="FIR",  PRE_CALC!A7557*Fdata, IF(F_default=1,G7608+(4*Fnotch-0)/8192,G7608+(F_stop-F_start)/8192) )</f>
        <v>236062.5</v>
      </c>
      <c r="H7609" s="120">
        <f ca="1">IF(FilterType="FIR", OFFSET(PRE_CALC!B7557,0,DEC_RATE), C7609)</f>
        <v>-116.387560757</v>
      </c>
    </row>
    <row r="7610" spans="2:8" x14ac:dyDescent="0.2">
      <c r="B7610" s="45">
        <f>IF(FilterType="FIR", IF(Extend_fmod, PRE_CALC!I7558*Fm, PRE_CALC!A7558*Fdata), IF(F_default=1,B7609+(4*Fnotch-0)/8192,B7609+(F_stop-F_start)/8192) )</f>
        <v>236093.750000128</v>
      </c>
      <c r="C7610" s="39">
        <f t="shared" si="355"/>
        <v>-4.5682784082703805</v>
      </c>
      <c r="D7610" s="84">
        <f ca="1">IF(FilterType="FIR", IF(Extend_fmod=1,OFFSET(PRE_CALC!J7558,0,DEC_RATE), OFFSET(PRE_CALC!B7558,0,DEC_RATE)), C7610)</f>
        <v>-116.393381956</v>
      </c>
      <c r="E7610" s="84">
        <f t="shared" ca="1" si="356"/>
        <v>102406.249999872</v>
      </c>
      <c r="F7610" s="84">
        <f t="shared" ca="1" si="354"/>
        <v>-4.8930546883400004E-3</v>
      </c>
      <c r="G7610" s="119">
        <f>IF(FilterType="FIR",  PRE_CALC!A7558*Fdata, IF(F_default=1,G7609+(4*Fnotch-0)/8192,G7609+(F_stop-F_start)/8192) )</f>
        <v>236093.750000128</v>
      </c>
      <c r="H7610" s="120">
        <f ca="1">IF(FilterType="FIR", OFFSET(PRE_CALC!B7558,0,DEC_RATE), C7610)</f>
        <v>-116.393381956</v>
      </c>
    </row>
    <row r="7611" spans="2:8" x14ac:dyDescent="0.2">
      <c r="B7611" s="45">
        <f>IF(FilterType="FIR", IF(Extend_fmod, PRE_CALC!I7559*Fm, PRE_CALC!A7559*Fdata), IF(F_default=1,B7610+(4*Fnotch-0)/8192,B7610+(F_stop-F_start)/8192) )</f>
        <v>236125</v>
      </c>
      <c r="C7611" s="39">
        <f t="shared" si="355"/>
        <v>-4.5695104206531711</v>
      </c>
      <c r="D7611" s="84">
        <f ca="1">IF(FilterType="FIR", IF(Extend_fmod=1,OFFSET(PRE_CALC!J7559,0,DEC_RATE), OFFSET(PRE_CALC!B7559,0,DEC_RATE)), C7611)</f>
        <v>-116.40288878699999</v>
      </c>
      <c r="E7611" s="84">
        <f t="shared" ca="1" si="356"/>
        <v>102406.249999872</v>
      </c>
      <c r="F7611" s="84">
        <f t="shared" ca="1" si="354"/>
        <v>-4.8930546883400004E-3</v>
      </c>
      <c r="G7611" s="119">
        <f>IF(FilterType="FIR",  PRE_CALC!A7559*Fdata, IF(F_default=1,G7610+(4*Fnotch-0)/8192,G7610+(F_stop-F_start)/8192) )</f>
        <v>236125</v>
      </c>
      <c r="H7611" s="120">
        <f ca="1">IF(FilterType="FIR", OFFSET(PRE_CALC!B7559,0,DEC_RATE), C7611)</f>
        <v>-116.40288878699999</v>
      </c>
    </row>
    <row r="7612" spans="2:8" x14ac:dyDescent="0.2">
      <c r="B7612" s="45">
        <f>IF(FilterType="FIR", IF(Extend_fmod, PRE_CALC!I7560*Fm, PRE_CALC!A7560*Fdata), IF(F_default=1,B7611+(4*Fnotch-0)/8192,B7611+(F_stop-F_start)/8192) )</f>
        <v>236156.249999872</v>
      </c>
      <c r="C7612" s="39">
        <f t="shared" si="355"/>
        <v>-4.5707426084800487</v>
      </c>
      <c r="D7612" s="84">
        <f ca="1">IF(FilterType="FIR", IF(Extend_fmod=1,OFFSET(PRE_CALC!J7560,0,DEC_RATE), OFFSET(PRE_CALC!B7560,0,DEC_RATE)), C7612)</f>
        <v>-116.416082042</v>
      </c>
      <c r="E7612" s="84">
        <f t="shared" ca="1" si="356"/>
        <v>102406.249999872</v>
      </c>
      <c r="F7612" s="84">
        <f t="shared" ca="1" si="354"/>
        <v>-4.8930546883400004E-3</v>
      </c>
      <c r="G7612" s="119">
        <f>IF(FilterType="FIR",  PRE_CALC!A7560*Fdata, IF(F_default=1,G7611+(4*Fnotch-0)/8192,G7611+(F_stop-F_start)/8192) )</f>
        <v>236156.249999872</v>
      </c>
      <c r="H7612" s="120">
        <f ca="1">IF(FilterType="FIR", OFFSET(PRE_CALC!B7560,0,DEC_RATE), C7612)</f>
        <v>-116.416082042</v>
      </c>
    </row>
    <row r="7613" spans="2:8" x14ac:dyDescent="0.2">
      <c r="B7613" s="45">
        <f>IF(FilterType="FIR", IF(Extend_fmod, PRE_CALC!I7561*Fm, PRE_CALC!A7561*Fdata), IF(F_default=1,B7612+(4*Fnotch-0)/8192,B7612+(F_stop-F_start)/8192) )</f>
        <v>236187.5</v>
      </c>
      <c r="C7613" s="39">
        <f t="shared" si="355"/>
        <v>-4.571974971766358</v>
      </c>
      <c r="D7613" s="84">
        <f ca="1">IF(FilterType="FIR", IF(Extend_fmod=1,OFFSET(PRE_CALC!J7561,0,DEC_RATE), OFFSET(PRE_CALC!B7561,0,DEC_RATE)), C7613)</f>
        <v>-116.43296552699999</v>
      </c>
      <c r="E7613" s="84">
        <f t="shared" ca="1" si="356"/>
        <v>102406.249999872</v>
      </c>
      <c r="F7613" s="84">
        <f t="shared" ca="1" si="354"/>
        <v>-4.8930546883400004E-3</v>
      </c>
      <c r="G7613" s="119">
        <f>IF(FilterType="FIR",  PRE_CALC!A7561*Fdata, IF(F_default=1,G7612+(4*Fnotch-0)/8192,G7612+(F_stop-F_start)/8192) )</f>
        <v>236187.5</v>
      </c>
      <c r="H7613" s="120">
        <f ca="1">IF(FilterType="FIR", OFFSET(PRE_CALC!B7561,0,DEC_RATE), C7613)</f>
        <v>-116.43296552699999</v>
      </c>
    </row>
    <row r="7614" spans="2:8" x14ac:dyDescent="0.2">
      <c r="B7614" s="45">
        <f>IF(FilterType="FIR", IF(Extend_fmod, PRE_CALC!I7562*Fm, PRE_CALC!A7562*Fdata), IF(F_default=1,B7613+(4*Fnotch-0)/8192,B7613+(F_stop-F_start)/8192) )</f>
        <v>236218.750000128</v>
      </c>
      <c r="C7614" s="39">
        <f t="shared" si="355"/>
        <v>-4.5732075105072836</v>
      </c>
      <c r="D7614" s="84">
        <f ca="1">IF(FilterType="FIR", IF(Extend_fmod=1,OFFSET(PRE_CALC!J7562,0,DEC_RATE), OFFSET(PRE_CALC!B7562,0,DEC_RATE)), C7614)</f>
        <v>-116.453546073</v>
      </c>
      <c r="E7614" s="84">
        <f t="shared" ca="1" si="356"/>
        <v>102406.249999872</v>
      </c>
      <c r="F7614" s="84">
        <f t="shared" ca="1" si="354"/>
        <v>-4.8930546883400004E-3</v>
      </c>
      <c r="G7614" s="119">
        <f>IF(FilterType="FIR",  PRE_CALC!A7562*Fdata, IF(F_default=1,G7613+(4*Fnotch-0)/8192,G7613+(F_stop-F_start)/8192) )</f>
        <v>236218.750000128</v>
      </c>
      <c r="H7614" s="120">
        <f ca="1">IF(FilterType="FIR", OFFSET(PRE_CALC!B7562,0,DEC_RATE), C7614)</f>
        <v>-116.453546073</v>
      </c>
    </row>
    <row r="7615" spans="2:8" x14ac:dyDescent="0.2">
      <c r="B7615" s="45">
        <f>IF(FilterType="FIR", IF(Extend_fmod, PRE_CALC!I7563*Fm, PRE_CALC!A7563*Fdata), IF(F_default=1,B7614+(4*Fnotch-0)/8192,B7614+(F_stop-F_start)/8192) )</f>
        <v>236250</v>
      </c>
      <c r="C7615" s="39">
        <f t="shared" si="355"/>
        <v>-4.5744402246979803</v>
      </c>
      <c r="D7615" s="84">
        <f ca="1">IF(FilterType="FIR", IF(Extend_fmod=1,OFFSET(PRE_CALC!J7563,0,DEC_RATE), OFFSET(PRE_CALC!B7563,0,DEC_RATE)), C7615)</f>
        <v>-116.477833558</v>
      </c>
      <c r="E7615" s="84">
        <f t="shared" ca="1" si="356"/>
        <v>102406.249999872</v>
      </c>
      <c r="F7615" s="84">
        <f t="shared" ca="1" si="354"/>
        <v>-4.8930546883400004E-3</v>
      </c>
      <c r="G7615" s="119">
        <f>IF(FilterType="FIR",  PRE_CALC!A7563*Fdata, IF(F_default=1,G7614+(4*Fnotch-0)/8192,G7614+(F_stop-F_start)/8192) )</f>
        <v>236250</v>
      </c>
      <c r="H7615" s="120">
        <f ca="1">IF(FilterType="FIR", OFFSET(PRE_CALC!B7563,0,DEC_RATE), C7615)</f>
        <v>-116.477833558</v>
      </c>
    </row>
    <row r="7616" spans="2:8" x14ac:dyDescent="0.2">
      <c r="B7616" s="45">
        <f>IF(FilterType="FIR", IF(Extend_fmod, PRE_CALC!I7564*Fm, PRE_CALC!A7564*Fdata), IF(F_default=1,B7615+(4*Fnotch-0)/8192,B7615+(F_stop-F_start)/8192) )</f>
        <v>236281.249999872</v>
      </c>
      <c r="C7616" s="39">
        <f t="shared" si="355"/>
        <v>-4.5756731143538278</v>
      </c>
      <c r="D7616" s="84">
        <f ca="1">IF(FilterType="FIR", IF(Extend_fmod=1,OFFSET(PRE_CALC!J7564,0,DEC_RATE), OFFSET(PRE_CALC!B7564,0,DEC_RATE)), C7616)</f>
        <v>-116.505840943</v>
      </c>
      <c r="E7616" s="84">
        <f t="shared" ca="1" si="356"/>
        <v>102406.249999872</v>
      </c>
      <c r="F7616" s="84">
        <f t="shared" ca="1" si="354"/>
        <v>-4.8930546883400004E-3</v>
      </c>
      <c r="G7616" s="119">
        <f>IF(FilterType="FIR",  PRE_CALC!A7564*Fdata, IF(F_default=1,G7615+(4*Fnotch-0)/8192,G7615+(F_stop-F_start)/8192) )</f>
        <v>236281.249999872</v>
      </c>
      <c r="H7616" s="120">
        <f ca="1">IF(FilterType="FIR", OFFSET(PRE_CALC!B7564,0,DEC_RATE), C7616)</f>
        <v>-116.505840943</v>
      </c>
    </row>
    <row r="7617" spans="2:8" x14ac:dyDescent="0.2">
      <c r="B7617" s="45">
        <f>IF(FilterType="FIR", IF(Extend_fmod, PRE_CALC!I7565*Fm, PRE_CALC!A7565*Fdata), IF(F_default=1,B7616+(4*Fnotch-0)/8192,B7616+(F_stop-F_start)/8192) )</f>
        <v>236312.5</v>
      </c>
      <c r="C7617" s="39">
        <f t="shared" si="355"/>
        <v>-4.5769061794901749</v>
      </c>
      <c r="D7617" s="84">
        <f ca="1">IF(FilterType="FIR", IF(Extend_fmod=1,OFFSET(PRE_CALC!J7565,0,DEC_RATE), OFFSET(PRE_CALC!B7565,0,DEC_RATE)), C7617)</f>
        <v>-116.53758431</v>
      </c>
      <c r="E7617" s="84">
        <f t="shared" ca="1" si="356"/>
        <v>102406.249999872</v>
      </c>
      <c r="F7617" s="84">
        <f t="shared" ca="1" si="354"/>
        <v>-4.8930546883400004E-3</v>
      </c>
      <c r="G7617" s="119">
        <f>IF(FilterType="FIR",  PRE_CALC!A7565*Fdata, IF(F_default=1,G7616+(4*Fnotch-0)/8192,G7616+(F_stop-F_start)/8192) )</f>
        <v>236312.5</v>
      </c>
      <c r="H7617" s="120">
        <f ca="1">IF(FilterType="FIR", OFFSET(PRE_CALC!B7565,0,DEC_RATE), C7617)</f>
        <v>-116.53758431</v>
      </c>
    </row>
    <row r="7618" spans="2:8" x14ac:dyDescent="0.2">
      <c r="B7618" s="45">
        <f>IF(FilterType="FIR", IF(Extend_fmod, PRE_CALC!I7566*Fm, PRE_CALC!A7566*Fdata), IF(F_default=1,B7617+(4*Fnotch-0)/8192,B7617+(F_stop-F_start)/8192) )</f>
        <v>236343.750000128</v>
      </c>
      <c r="C7618" s="39">
        <f t="shared" si="355"/>
        <v>-4.5781394201022074</v>
      </c>
      <c r="D7618" s="84">
        <f ca="1">IF(FilterType="FIR", IF(Extend_fmod=1,OFFSET(PRE_CALC!J7566,0,DEC_RATE), OFFSET(PRE_CALC!B7566,0,DEC_RATE)), C7618)</f>
        <v>-116.573082919</v>
      </c>
      <c r="E7618" s="84">
        <f t="shared" ca="1" si="356"/>
        <v>102406.249999872</v>
      </c>
      <c r="F7618" s="84">
        <f t="shared" ca="1" si="354"/>
        <v>-4.8930546883400004E-3</v>
      </c>
      <c r="G7618" s="119">
        <f>IF(FilterType="FIR",  PRE_CALC!A7566*Fdata, IF(F_default=1,G7617+(4*Fnotch-0)/8192,G7617+(F_stop-F_start)/8192) )</f>
        <v>236343.750000128</v>
      </c>
      <c r="H7618" s="120">
        <f ca="1">IF(FilterType="FIR", OFFSET(PRE_CALC!B7566,0,DEC_RATE), C7618)</f>
        <v>-116.573082919</v>
      </c>
    </row>
    <row r="7619" spans="2:8" x14ac:dyDescent="0.2">
      <c r="B7619" s="45">
        <f>IF(FilterType="FIR", IF(Extend_fmod, PRE_CALC!I7567*Fm, PRE_CALC!A7567*Fdata), IF(F_default=1,B7618+(4*Fnotch-0)/8192,B7618+(F_stop-F_start)/8192) )</f>
        <v>236375</v>
      </c>
      <c r="C7619" s="39">
        <f t="shared" si="355"/>
        <v>-4.5793728361850778</v>
      </c>
      <c r="D7619" s="84">
        <f ca="1">IF(FilterType="FIR", IF(Extend_fmod=1,OFFSET(PRE_CALC!J7567,0,DEC_RATE), OFFSET(PRE_CALC!B7567,0,DEC_RATE)), C7619)</f>
        <v>-116.612359273</v>
      </c>
      <c r="E7619" s="84">
        <f t="shared" ca="1" si="356"/>
        <v>102406.249999872</v>
      </c>
      <c r="F7619" s="84">
        <f t="shared" ca="1" si="354"/>
        <v>-4.8930546883400004E-3</v>
      </c>
      <c r="G7619" s="119">
        <f>IF(FilterType="FIR",  PRE_CALC!A7567*Fdata, IF(F_default=1,G7618+(4*Fnotch-0)/8192,G7618+(F_stop-F_start)/8192) )</f>
        <v>236375</v>
      </c>
      <c r="H7619" s="120">
        <f ca="1">IF(FilterType="FIR", OFFSET(PRE_CALC!B7567,0,DEC_RATE), C7619)</f>
        <v>-116.612359273</v>
      </c>
    </row>
    <row r="7620" spans="2:8" x14ac:dyDescent="0.2">
      <c r="B7620" s="45">
        <f>IF(FilterType="FIR", IF(Extend_fmod, PRE_CALC!I7568*Fm, PRE_CALC!A7568*Fdata), IF(F_default=1,B7619+(4*Fnotch-0)/8192,B7619+(F_stop-F_start)/8192) )</f>
        <v>236406.249999872</v>
      </c>
      <c r="C7620" s="39">
        <f t="shared" si="355"/>
        <v>-4.5806064277541676</v>
      </c>
      <c r="D7620" s="84">
        <f ca="1">IF(FilterType="FIR", IF(Extend_fmod=1,OFFSET(PRE_CALC!J7568,0,DEC_RATE), OFFSET(PRE_CALC!B7568,0,DEC_RATE)), C7620)</f>
        <v>-116.655439192</v>
      </c>
      <c r="E7620" s="84">
        <f t="shared" ca="1" si="356"/>
        <v>102406.249999872</v>
      </c>
      <c r="F7620" s="84">
        <f t="shared" ca="1" si="354"/>
        <v>-4.8930546883400004E-3</v>
      </c>
      <c r="G7620" s="119">
        <f>IF(FilterType="FIR",  PRE_CALC!A7568*Fdata, IF(F_default=1,G7619+(4*Fnotch-0)/8192,G7619+(F_stop-F_start)/8192) )</f>
        <v>236406.249999872</v>
      </c>
      <c r="H7620" s="120">
        <f ca="1">IF(FilterType="FIR", OFFSET(PRE_CALC!B7568,0,DEC_RATE), C7620)</f>
        <v>-116.655439192</v>
      </c>
    </row>
    <row r="7621" spans="2:8" x14ac:dyDescent="0.2">
      <c r="B7621" s="45">
        <f>IF(FilterType="FIR", IF(Extend_fmod, PRE_CALC!I7569*Fm, PRE_CALC!A7569*Fdata), IF(F_default=1,B7620+(4*Fnotch-0)/8192,B7620+(F_stop-F_start)/8192) )</f>
        <v>236437.5</v>
      </c>
      <c r="C7621" s="39">
        <f t="shared" si="355"/>
        <v>-4.5818401948248564</v>
      </c>
      <c r="D7621" s="84">
        <f ca="1">IF(FilterType="FIR", IF(Extend_fmod=1,OFFSET(PRE_CALC!J7569,0,DEC_RATE), OFFSET(PRE_CALC!B7569,0,DEC_RATE)), C7621)</f>
        <v>-116.702351906</v>
      </c>
      <c r="E7621" s="84">
        <f t="shared" ca="1" si="356"/>
        <v>102406.249999872</v>
      </c>
      <c r="F7621" s="84">
        <f t="shared" ca="1" si="354"/>
        <v>-4.8930546883400004E-3</v>
      </c>
      <c r="G7621" s="119">
        <f>IF(FilterType="FIR",  PRE_CALC!A7569*Fdata, IF(F_default=1,G7620+(4*Fnotch-0)/8192,G7620+(F_stop-F_start)/8192) )</f>
        <v>236437.5</v>
      </c>
      <c r="H7621" s="120">
        <f ca="1">IF(FilterType="FIR", OFFSET(PRE_CALC!B7569,0,DEC_RATE), C7621)</f>
        <v>-116.702351906</v>
      </c>
    </row>
    <row r="7622" spans="2:8" x14ac:dyDescent="0.2">
      <c r="B7622" s="45">
        <f>IF(FilterType="FIR", IF(Extend_fmod, PRE_CALC!I7570*Fm, PRE_CALC!A7570*Fdata), IF(F_default=1,B7621+(4*Fnotch-0)/8192,B7621+(F_stop-F_start)/8192) )</f>
        <v>236468.750000128</v>
      </c>
      <c r="C7622" s="39">
        <f t="shared" si="355"/>
        <v>-4.583074137392301</v>
      </c>
      <c r="D7622" s="84">
        <f ca="1">IF(FilterType="FIR", IF(Extend_fmod=1,OFFSET(PRE_CALC!J7570,0,DEC_RATE), OFFSET(PRE_CALC!B7570,0,DEC_RATE)), C7622)</f>
        <v>-116.753130152</v>
      </c>
      <c r="E7622" s="84">
        <f t="shared" ca="1" si="356"/>
        <v>102406.249999872</v>
      </c>
      <c r="F7622" s="84">
        <f t="shared" ca="1" si="354"/>
        <v>-4.8930546883400004E-3</v>
      </c>
      <c r="G7622" s="119">
        <f>IF(FilterType="FIR",  PRE_CALC!A7570*Fdata, IF(F_default=1,G7621+(4*Fnotch-0)/8192,G7621+(F_stop-F_start)/8192) )</f>
        <v>236468.750000128</v>
      </c>
      <c r="H7622" s="120">
        <f ca="1">IF(FilterType="FIR", OFFSET(PRE_CALC!B7570,0,DEC_RATE), C7622)</f>
        <v>-116.753130152</v>
      </c>
    </row>
    <row r="7623" spans="2:8" x14ac:dyDescent="0.2">
      <c r="B7623" s="45">
        <f>IF(FilterType="FIR", IF(Extend_fmod, PRE_CALC!I7571*Fm, PRE_CALC!A7571*Fdata), IF(F_default=1,B7622+(4*Fnotch-0)/8192,B7622+(F_stop-F_start)/8192) )</f>
        <v>236500</v>
      </c>
      <c r="C7623" s="39">
        <f t="shared" si="355"/>
        <v>-4.5843082554516794</v>
      </c>
      <c r="D7623" s="84">
        <f ca="1">IF(FilterType="FIR", IF(Extend_fmod=1,OFFSET(PRE_CALC!J7571,0,DEC_RATE), OFFSET(PRE_CALC!B7571,0,DEC_RATE)), C7623)</f>
        <v>-116.80781029400001</v>
      </c>
      <c r="E7623" s="84">
        <f t="shared" ca="1" si="356"/>
        <v>102406.249999872</v>
      </c>
      <c r="F7623" s="84">
        <f t="shared" ca="1" si="354"/>
        <v>-4.8930546883400004E-3</v>
      </c>
      <c r="G7623" s="119">
        <f>IF(FilterType="FIR",  PRE_CALC!A7571*Fdata, IF(F_default=1,G7622+(4*Fnotch-0)/8192,G7622+(F_stop-F_start)/8192) )</f>
        <v>236500</v>
      </c>
      <c r="H7623" s="120">
        <f ca="1">IF(FilterType="FIR", OFFSET(PRE_CALC!B7571,0,DEC_RATE), C7623)</f>
        <v>-116.80781029400001</v>
      </c>
    </row>
    <row r="7624" spans="2:8" x14ac:dyDescent="0.2">
      <c r="B7624" s="45">
        <f>IF(FilterType="FIR", IF(Extend_fmod, PRE_CALC!I7572*Fm, PRE_CALC!A7572*Fdata), IF(F_default=1,B7623+(4*Fnotch-0)/8192,B7623+(F_stop-F_start)/8192) )</f>
        <v>236531.249999872</v>
      </c>
      <c r="C7624" s="39">
        <f t="shared" si="355"/>
        <v>-4.5855425490183688</v>
      </c>
      <c r="D7624" s="84">
        <f ca="1">IF(FilterType="FIR", IF(Extend_fmod=1,OFFSET(PRE_CALC!J7572,0,DEC_RATE), OFFSET(PRE_CALC!B7572,0,DEC_RATE)), C7624)</f>
        <v>-116.866432449</v>
      </c>
      <c r="E7624" s="84">
        <f t="shared" ca="1" si="356"/>
        <v>102406.249999872</v>
      </c>
      <c r="F7624" s="84">
        <f t="shared" ca="1" si="354"/>
        <v>-4.8930546883400004E-3</v>
      </c>
      <c r="G7624" s="119">
        <f>IF(FilterType="FIR",  PRE_CALC!A7572*Fdata, IF(F_default=1,G7623+(4*Fnotch-0)/8192,G7623+(F_stop-F_start)/8192) )</f>
        <v>236531.249999872</v>
      </c>
      <c r="H7624" s="120">
        <f ca="1">IF(FilterType="FIR", OFFSET(PRE_CALC!B7572,0,DEC_RATE), C7624)</f>
        <v>-116.866432449</v>
      </c>
    </row>
    <row r="7625" spans="2:8" x14ac:dyDescent="0.2">
      <c r="B7625" s="45">
        <f>IF(FilterType="FIR", IF(Extend_fmod, PRE_CALC!I7573*Fm, PRE_CALC!A7573*Fdata), IF(F_default=1,B7624+(4*Fnotch-0)/8192,B7624+(F_stop-F_start)/8192) )</f>
        <v>236562.5</v>
      </c>
      <c r="C7625" s="39">
        <f t="shared" si="355"/>
        <v>-4.5867770181077478</v>
      </c>
      <c r="D7625" s="84">
        <f ca="1">IF(FilterType="FIR", IF(Extend_fmod=1,OFFSET(PRE_CALC!J7573,0,DEC_RATE), OFFSET(PRE_CALC!B7573,0,DEC_RATE)), C7625)</f>
        <v>-116.92904063500001</v>
      </c>
      <c r="E7625" s="84">
        <f t="shared" ca="1" si="356"/>
        <v>102406.249999872</v>
      </c>
      <c r="F7625" s="84">
        <f t="shared" ca="1" si="354"/>
        <v>-4.8930546883400004E-3</v>
      </c>
      <c r="G7625" s="119">
        <f>IF(FilterType="FIR",  PRE_CALC!A7573*Fdata, IF(F_default=1,G7624+(4*Fnotch-0)/8192,G7624+(F_stop-F_start)/8192) )</f>
        <v>236562.5</v>
      </c>
      <c r="H7625" s="120">
        <f ca="1">IF(FilterType="FIR", OFFSET(PRE_CALC!B7573,0,DEC_RATE), C7625)</f>
        <v>-116.92904063500001</v>
      </c>
    </row>
    <row r="7626" spans="2:8" x14ac:dyDescent="0.2">
      <c r="B7626" s="45">
        <f>IF(FilterType="FIR", IF(Extend_fmod, PRE_CALC!I7574*Fm, PRE_CALC!A7574*Fdata), IF(F_default=1,B7625+(4*Fnotch-0)/8192,B7625+(F_stop-F_start)/8192) )</f>
        <v>236593.750000128</v>
      </c>
      <c r="C7626" s="39">
        <f t="shared" si="355"/>
        <v>-4.5880116627149938</v>
      </c>
      <c r="D7626" s="84">
        <f ca="1">IF(FilterType="FIR", IF(Extend_fmod=1,OFFSET(PRE_CALC!J7574,0,DEC_RATE), OFFSET(PRE_CALC!B7574,0,DEC_RATE)), C7626)</f>
        <v>-116.995682935</v>
      </c>
      <c r="E7626" s="84">
        <f t="shared" ca="1" si="356"/>
        <v>102406.249999872</v>
      </c>
      <c r="F7626" s="84">
        <f t="shared" ca="1" si="354"/>
        <v>-4.8930546883400004E-3</v>
      </c>
      <c r="G7626" s="119">
        <f>IF(FilterType="FIR",  PRE_CALC!A7574*Fdata, IF(F_default=1,G7625+(4*Fnotch-0)/8192,G7625+(F_stop-F_start)/8192) )</f>
        <v>236593.750000128</v>
      </c>
      <c r="H7626" s="120">
        <f ca="1">IF(FilterType="FIR", OFFSET(PRE_CALC!B7574,0,DEC_RATE), C7626)</f>
        <v>-116.995682935</v>
      </c>
    </row>
    <row r="7627" spans="2:8" x14ac:dyDescent="0.2">
      <c r="B7627" s="45">
        <f>IF(FilterType="FIR", IF(Extend_fmod, PRE_CALC!I7575*Fm, PRE_CALC!A7575*Fdata), IF(F_default=1,B7626+(4*Fnotch-0)/8192,B7626+(F_stop-F_start)/8192) )</f>
        <v>236625</v>
      </c>
      <c r="C7627" s="39">
        <f t="shared" si="355"/>
        <v>-4.5892464828352582</v>
      </c>
      <c r="D7627" s="84">
        <f ca="1">IF(FilterType="FIR", IF(Extend_fmod=1,OFFSET(PRE_CALC!J7575,0,DEC_RATE), OFFSET(PRE_CALC!B7575,0,DEC_RATE)), C7627)</f>
        <v>-117.066411673</v>
      </c>
      <c r="E7627" s="84">
        <f t="shared" ca="1" si="356"/>
        <v>102406.249999872</v>
      </c>
      <c r="F7627" s="84">
        <f t="shared" ca="1" si="354"/>
        <v>-4.8930546883400004E-3</v>
      </c>
      <c r="G7627" s="119">
        <f>IF(FilterType="FIR",  PRE_CALC!A7575*Fdata, IF(F_default=1,G7626+(4*Fnotch-0)/8192,G7626+(F_stop-F_start)/8192) )</f>
        <v>236625</v>
      </c>
      <c r="H7627" s="120">
        <f ca="1">IF(FilterType="FIR", OFFSET(PRE_CALC!B7575,0,DEC_RATE), C7627)</f>
        <v>-117.066411673</v>
      </c>
    </row>
    <row r="7628" spans="2:8" x14ac:dyDescent="0.2">
      <c r="B7628" s="45">
        <f>IF(FilterType="FIR", IF(Extend_fmod, PRE_CALC!I7576*Fm, PRE_CALC!A7576*Fdata), IF(F_default=1,B7627+(4*Fnotch-0)/8192,B7627+(F_stop-F_start)/8192) )</f>
        <v>236656.249999872</v>
      </c>
      <c r="C7628" s="39">
        <f t="shared" si="355"/>
        <v>-4.5904814784839463</v>
      </c>
      <c r="D7628" s="84">
        <f ca="1">IF(FilterType="FIR", IF(Extend_fmod=1,OFFSET(PRE_CALC!J7576,0,DEC_RATE), OFFSET(PRE_CALC!B7576,0,DEC_RATE)), C7628)</f>
        <v>-117.141283618</v>
      </c>
      <c r="E7628" s="84">
        <f t="shared" ca="1" si="356"/>
        <v>102406.249999872</v>
      </c>
      <c r="F7628" s="84">
        <f t="shared" ca="1" si="354"/>
        <v>-4.8930546883400004E-3</v>
      </c>
      <c r="G7628" s="119">
        <f>IF(FilterType="FIR",  PRE_CALC!A7576*Fdata, IF(F_default=1,G7627+(4*Fnotch-0)/8192,G7627+(F_stop-F_start)/8192) )</f>
        <v>236656.249999872</v>
      </c>
      <c r="H7628" s="120">
        <f ca="1">IF(FilterType="FIR", OFFSET(PRE_CALC!B7576,0,DEC_RATE), C7628)</f>
        <v>-117.141283618</v>
      </c>
    </row>
    <row r="7629" spans="2:8" x14ac:dyDescent="0.2">
      <c r="B7629" s="45">
        <f>IF(FilterType="FIR", IF(Extend_fmod, PRE_CALC!I7577*Fm, PRE_CALC!A7577*Fdata), IF(F_default=1,B7628+(4*Fnotch-0)/8192,B7628+(F_stop-F_start)/8192) )</f>
        <v>236687.5</v>
      </c>
      <c r="C7629" s="39">
        <f t="shared" si="355"/>
        <v>-4.5917166496764423</v>
      </c>
      <c r="D7629" s="84">
        <f ca="1">IF(FilterType="FIR", IF(Extend_fmod=1,OFFSET(PRE_CALC!J7577,0,DEC_RATE), OFFSET(PRE_CALC!B7577,0,DEC_RATE)), C7629)</f>
        <v>-117.22036020199999</v>
      </c>
      <c r="E7629" s="84">
        <f t="shared" ca="1" si="356"/>
        <v>102406.249999872</v>
      </c>
      <c r="F7629" s="84">
        <f t="shared" ca="1" si="354"/>
        <v>-4.8930546883400004E-3</v>
      </c>
      <c r="G7629" s="119">
        <f>IF(FilterType="FIR",  PRE_CALC!A7577*Fdata, IF(F_default=1,G7628+(4*Fnotch-0)/8192,G7628+(F_stop-F_start)/8192) )</f>
        <v>236687.5</v>
      </c>
      <c r="H7629" s="120">
        <f ca="1">IF(FilterType="FIR", OFFSET(PRE_CALC!B7577,0,DEC_RATE), C7629)</f>
        <v>-117.22036020199999</v>
      </c>
    </row>
    <row r="7630" spans="2:8" x14ac:dyDescent="0.2">
      <c r="B7630" s="45">
        <f>IF(FilterType="FIR", IF(Extend_fmod, PRE_CALC!I7578*Fm, PRE_CALC!A7578*Fdata), IF(F_default=1,B7629+(4*Fnotch-0)/8192,B7629+(F_stop-F_start)/8192) )</f>
        <v>236718.750000128</v>
      </c>
      <c r="C7630" s="39">
        <f t="shared" si="355"/>
        <v>-4.5929519964079129</v>
      </c>
      <c r="D7630" s="84">
        <f ca="1">IF(FilterType="FIR", IF(Extend_fmod=1,OFFSET(PRE_CALC!J7578,0,DEC_RATE), OFFSET(PRE_CALC!B7578,0,DEC_RATE)), C7630)</f>
        <v>-117.30370776700001</v>
      </c>
      <c r="E7630" s="84">
        <f t="shared" ca="1" si="356"/>
        <v>102406.249999872</v>
      </c>
      <c r="F7630" s="84">
        <f t="shared" ca="1" si="354"/>
        <v>-4.8930546883400004E-3</v>
      </c>
      <c r="G7630" s="119">
        <f>IF(FilterType="FIR",  PRE_CALC!A7578*Fdata, IF(F_default=1,G7629+(4*Fnotch-0)/8192,G7629+(F_stop-F_start)/8192) )</f>
        <v>236718.750000128</v>
      </c>
      <c r="H7630" s="120">
        <f ca="1">IF(FilterType="FIR", OFFSET(PRE_CALC!B7578,0,DEC_RATE), C7630)</f>
        <v>-117.30370776700001</v>
      </c>
    </row>
    <row r="7631" spans="2:8" x14ac:dyDescent="0.2">
      <c r="B7631" s="45">
        <f>IF(FilterType="FIR", IF(Extend_fmod, PRE_CALC!I7579*Fm, PRE_CALC!A7579*Fdata), IF(F_default=1,B7630+(4*Fnotch-0)/8192,B7630+(F_stop-F_start)/8192) )</f>
        <v>236750</v>
      </c>
      <c r="C7631" s="39">
        <f t="shared" si="355"/>
        <v>-4.5941875186735253</v>
      </c>
      <c r="D7631" s="84">
        <f ca="1">IF(FilterType="FIR", IF(Extend_fmod=1,OFFSET(PRE_CALC!J7579,0,DEC_RATE), OFFSET(PRE_CALC!B7579,0,DEC_RATE)), C7631)</f>
        <v>-117.391397834</v>
      </c>
      <c r="E7631" s="84">
        <f t="shared" ca="1" si="356"/>
        <v>102406.249999872</v>
      </c>
      <c r="F7631" s="84">
        <f t="shared" ca="1" si="354"/>
        <v>-4.8930546883400004E-3</v>
      </c>
      <c r="G7631" s="119">
        <f>IF(FilterType="FIR",  PRE_CALC!A7579*Fdata, IF(F_default=1,G7630+(4*Fnotch-0)/8192,G7630+(F_stop-F_start)/8192) )</f>
        <v>236750</v>
      </c>
      <c r="H7631" s="120">
        <f ca="1">IF(FilterType="FIR", OFFSET(PRE_CALC!B7579,0,DEC_RATE), C7631)</f>
        <v>-117.391397834</v>
      </c>
    </row>
    <row r="7632" spans="2:8" x14ac:dyDescent="0.2">
      <c r="B7632" s="45">
        <f>IF(FilterType="FIR", IF(Extend_fmod, PRE_CALC!I7580*Fm, PRE_CALC!A7580*Fdata), IF(F_default=1,B7631+(4*Fnotch-0)/8192,B7631+(F_stop-F_start)/8192) )</f>
        <v>236781.249999872</v>
      </c>
      <c r="C7632" s="39">
        <f t="shared" si="355"/>
        <v>-4.5954232164886744</v>
      </c>
      <c r="D7632" s="84">
        <f ca="1">IF(FilterType="FIR", IF(Extend_fmod=1,OFFSET(PRE_CALC!J7580,0,DEC_RATE), OFFSET(PRE_CALC!B7580,0,DEC_RATE)), C7632)</f>
        <v>-117.483507403</v>
      </c>
      <c r="E7632" s="84">
        <f t="shared" ca="1" si="356"/>
        <v>102406.249999872</v>
      </c>
      <c r="F7632" s="84">
        <f t="shared" ca="1" si="354"/>
        <v>-4.8930546883400004E-3</v>
      </c>
      <c r="G7632" s="119">
        <f>IF(FilterType="FIR",  PRE_CALC!A7580*Fdata, IF(F_default=1,G7631+(4*Fnotch-0)/8192,G7631+(F_stop-F_start)/8192) )</f>
        <v>236781.249999872</v>
      </c>
      <c r="H7632" s="120">
        <f ca="1">IF(FilterType="FIR", OFFSET(PRE_CALC!B7580,0,DEC_RATE), C7632)</f>
        <v>-117.483507403</v>
      </c>
    </row>
    <row r="7633" spans="2:8" x14ac:dyDescent="0.2">
      <c r="B7633" s="45">
        <f>IF(FilterType="FIR", IF(Extend_fmod, PRE_CALC!I7581*Fm, PRE_CALC!A7581*Fdata), IF(F_default=1,B7632+(4*Fnotch-0)/8192,B7632+(F_stop-F_start)/8192) )</f>
        <v>236812.5</v>
      </c>
      <c r="C7633" s="39">
        <f t="shared" si="355"/>
        <v>-4.5966590898687629</v>
      </c>
      <c r="D7633" s="84">
        <f ca="1">IF(FilterType="FIR", IF(Extend_fmod=1,OFFSET(PRE_CALC!J7581,0,DEC_RATE), OFFSET(PRE_CALC!B7581,0,DEC_RATE)), C7633)</f>
        <v>-117.58011927699999</v>
      </c>
      <c r="E7633" s="84">
        <f t="shared" ca="1" si="356"/>
        <v>102406.249999872</v>
      </c>
      <c r="F7633" s="84">
        <f t="shared" ca="1" si="354"/>
        <v>-4.8930546883400004E-3</v>
      </c>
      <c r="G7633" s="119">
        <f>IF(FilterType="FIR",  PRE_CALC!A7581*Fdata, IF(F_default=1,G7632+(4*Fnotch-0)/8192,G7632+(F_stop-F_start)/8192) )</f>
        <v>236812.5</v>
      </c>
      <c r="H7633" s="120">
        <f ca="1">IF(FilterType="FIR", OFFSET(PRE_CALC!B7581,0,DEC_RATE), C7633)</f>
        <v>-117.58011927699999</v>
      </c>
    </row>
    <row r="7634" spans="2:8" x14ac:dyDescent="0.2">
      <c r="B7634" s="45">
        <f>IF(FilterType="FIR", IF(Extend_fmod, PRE_CALC!I7582*Fm, PRE_CALC!A7582*Fdata), IF(F_default=1,B7633+(4*Fnotch-0)/8192,B7633+(F_stop-F_start)/8192) )</f>
        <v>236843.750000128</v>
      </c>
      <c r="C7634" s="39">
        <f t="shared" si="355"/>
        <v>-4.5978951388089637</v>
      </c>
      <c r="D7634" s="84">
        <f ca="1">IF(FilterType="FIR", IF(Extend_fmod=1,OFFSET(PRE_CALC!J7582,0,DEC_RATE), OFFSET(PRE_CALC!B7582,0,DEC_RATE)), C7634)</f>
        <v>-117.681322427</v>
      </c>
      <c r="E7634" s="84">
        <f t="shared" ca="1" si="356"/>
        <v>102406.249999872</v>
      </c>
      <c r="F7634" s="84">
        <f t="shared" ca="1" si="354"/>
        <v>-4.8930546883400004E-3</v>
      </c>
      <c r="G7634" s="119">
        <f>IF(FilterType="FIR",  PRE_CALC!A7582*Fdata, IF(F_default=1,G7633+(4*Fnotch-0)/8192,G7633+(F_stop-F_start)/8192) )</f>
        <v>236843.750000128</v>
      </c>
      <c r="H7634" s="120">
        <f ca="1">IF(FilterType="FIR", OFFSET(PRE_CALC!B7582,0,DEC_RATE), C7634)</f>
        <v>-117.681322427</v>
      </c>
    </row>
    <row r="7635" spans="2:8" x14ac:dyDescent="0.2">
      <c r="B7635" s="45">
        <f>IF(FilterType="FIR", IF(Extend_fmod, PRE_CALC!I7583*Fm, PRE_CALC!A7583*Fdata), IF(F_default=1,B7634+(4*Fnotch-0)/8192,B7634+(F_stop-F_start)/8192) )</f>
        <v>236875</v>
      </c>
      <c r="C7635" s="39">
        <f t="shared" si="355"/>
        <v>-4.5991313633044317</v>
      </c>
      <c r="D7635" s="84">
        <f ca="1">IF(FilterType="FIR", IF(Extend_fmod=1,OFFSET(PRE_CALC!J7583,0,DEC_RATE), OFFSET(PRE_CALC!B7583,0,DEC_RATE)), C7635)</f>
        <v>-117.787212395</v>
      </c>
      <c r="E7635" s="84">
        <f t="shared" ca="1" si="356"/>
        <v>102406.249999872</v>
      </c>
      <c r="F7635" s="84">
        <f t="shared" ca="1" si="354"/>
        <v>-4.8930546883400004E-3</v>
      </c>
      <c r="G7635" s="119">
        <f>IF(FilterType="FIR",  PRE_CALC!A7583*Fdata, IF(F_default=1,G7634+(4*Fnotch-0)/8192,G7634+(F_stop-F_start)/8192) )</f>
        <v>236875</v>
      </c>
      <c r="H7635" s="120">
        <f ca="1">IF(FilterType="FIR", OFFSET(PRE_CALC!B7583,0,DEC_RATE), C7635)</f>
        <v>-117.787212395</v>
      </c>
    </row>
    <row r="7636" spans="2:8" x14ac:dyDescent="0.2">
      <c r="B7636" s="45">
        <f>IF(FilterType="FIR", IF(Extend_fmod, PRE_CALC!I7584*Fm, PRE_CALC!A7584*Fdata), IF(F_default=1,B7635+(4*Fnotch-0)/8192,B7635+(F_stop-F_start)/8192) )</f>
        <v>236906.249999872</v>
      </c>
      <c r="C7636" s="39">
        <f t="shared" si="355"/>
        <v>-4.6003677633705671</v>
      </c>
      <c r="D7636" s="84">
        <f ca="1">IF(FilterType="FIR", IF(Extend_fmod=1,OFFSET(PRE_CALC!J7584,0,DEC_RATE), OFFSET(PRE_CALC!B7584,0,DEC_RATE)), C7636)</f>
        <v>-117.89789172899999</v>
      </c>
      <c r="E7636" s="84">
        <f t="shared" ca="1" si="356"/>
        <v>102406.249999872</v>
      </c>
      <c r="F7636" s="84">
        <f t="shared" ca="1" si="354"/>
        <v>-4.8930546883400004E-3</v>
      </c>
      <c r="G7636" s="119">
        <f>IF(FilterType="FIR",  PRE_CALC!A7584*Fdata, IF(F_default=1,G7635+(4*Fnotch-0)/8192,G7635+(F_stop-F_start)/8192) )</f>
        <v>236906.249999872</v>
      </c>
      <c r="H7636" s="120">
        <f ca="1">IF(FilterType="FIR", OFFSET(PRE_CALC!B7584,0,DEC_RATE), C7636)</f>
        <v>-117.89789172899999</v>
      </c>
    </row>
    <row r="7637" spans="2:8" x14ac:dyDescent="0.2">
      <c r="B7637" s="45">
        <f>IF(FilterType="FIR", IF(Extend_fmod, PRE_CALC!I7585*Fm, PRE_CALC!A7585*Fdata), IF(F_default=1,B7636+(4*Fnotch-0)/8192,B7636+(F_stop-F_start)/8192) )</f>
        <v>236937.5</v>
      </c>
      <c r="C7637" s="39">
        <f t="shared" si="355"/>
        <v>-4.6016043390227885</v>
      </c>
      <c r="D7637" s="84">
        <f ca="1">IF(FilterType="FIR", IF(Extend_fmod=1,OFFSET(PRE_CALC!J7585,0,DEC_RATE), OFFSET(PRE_CALC!B7585,0,DEC_RATE)), C7637)</f>
        <v>-118.01347048</v>
      </c>
      <c r="E7637" s="84">
        <f t="shared" ca="1" si="356"/>
        <v>102406.249999872</v>
      </c>
      <c r="F7637" s="84">
        <f t="shared" ca="1" si="354"/>
        <v>-4.8930546883400004E-3</v>
      </c>
      <c r="G7637" s="119">
        <f>IF(FilterType="FIR",  PRE_CALC!A7585*Fdata, IF(F_default=1,G7636+(4*Fnotch-0)/8192,G7636+(F_stop-F_start)/8192) )</f>
        <v>236937.5</v>
      </c>
      <c r="H7637" s="120">
        <f ca="1">IF(FilterType="FIR", OFFSET(PRE_CALC!B7585,0,DEC_RATE), C7637)</f>
        <v>-118.01347048</v>
      </c>
    </row>
    <row r="7638" spans="2:8" x14ac:dyDescent="0.2">
      <c r="B7638" s="45">
        <f>IF(FilterType="FIR", IF(Extend_fmod, PRE_CALC!I7586*Fm, PRE_CALC!A7586*Fdata), IF(F_default=1,B7637+(4*Fnotch-0)/8192,B7637+(F_stop-F_start)/8192) )</f>
        <v>236968.750000128</v>
      </c>
      <c r="C7638" s="39">
        <f t="shared" si="355"/>
        <v>-4.602841090256276</v>
      </c>
      <c r="D7638" s="84">
        <f ca="1">IF(FilterType="FIR", IF(Extend_fmod=1,OFFSET(PRE_CALC!J7586,0,DEC_RATE), OFFSET(PRE_CALC!B7586,0,DEC_RATE)), C7638)</f>
        <v>-118.13406673199999</v>
      </c>
      <c r="E7638" s="84">
        <f t="shared" ca="1" si="356"/>
        <v>102406.249999872</v>
      </c>
      <c r="F7638" s="84">
        <f t="shared" ca="1" si="354"/>
        <v>-4.8930546883400004E-3</v>
      </c>
      <c r="G7638" s="119">
        <f>IF(FilterType="FIR",  PRE_CALC!A7586*Fdata, IF(F_default=1,G7637+(4*Fnotch-0)/8192,G7637+(F_stop-F_start)/8192) )</f>
        <v>236968.750000128</v>
      </c>
      <c r="H7638" s="120">
        <f ca="1">IF(FilterType="FIR", OFFSET(PRE_CALC!B7586,0,DEC_RATE), C7638)</f>
        <v>-118.13406673199999</v>
      </c>
    </row>
    <row r="7639" spans="2:8" x14ac:dyDescent="0.2">
      <c r="B7639" s="45">
        <f>IF(FilterType="FIR", IF(Extend_fmod, PRE_CALC!I7587*Fm, PRE_CALC!A7587*Fdata), IF(F_default=1,B7638+(4*Fnotch-0)/8192,B7638+(F_stop-F_start)/8192) )</f>
        <v>237000</v>
      </c>
      <c r="C7639" s="39">
        <f t="shared" si="355"/>
        <v>-4.6040780170661604</v>
      </c>
      <c r="D7639" s="84">
        <f ca="1">IF(FilterType="FIR", IF(Extend_fmod=1,OFFSET(PRE_CALC!J7587,0,DEC_RATE), OFFSET(PRE_CALC!B7587,0,DEC_RATE)), C7639)</f>
        <v>-118.259807209</v>
      </c>
      <c r="E7639" s="84">
        <f t="shared" ca="1" si="356"/>
        <v>102406.249999872</v>
      </c>
      <c r="F7639" s="84">
        <f t="shared" ca="1" si="354"/>
        <v>-4.8930546883400004E-3</v>
      </c>
      <c r="G7639" s="119">
        <f>IF(FilterType="FIR",  PRE_CALC!A7587*Fdata, IF(F_default=1,G7638+(4*Fnotch-0)/8192,G7638+(F_stop-F_start)/8192) )</f>
        <v>237000</v>
      </c>
      <c r="H7639" s="120">
        <f ca="1">IF(FilterType="FIR", OFFSET(PRE_CALC!B7587,0,DEC_RATE), C7639)</f>
        <v>-118.259807209</v>
      </c>
    </row>
    <row r="7640" spans="2:8" x14ac:dyDescent="0.2">
      <c r="B7640" s="45">
        <f>IF(FilterType="FIR", IF(Extend_fmod, PRE_CALC!I7588*Fm, PRE_CALC!A7588*Fdata), IF(F_default=1,B7639+(4*Fnotch-0)/8192,B7639+(F_stop-F_start)/8192) )</f>
        <v>237031.249999872</v>
      </c>
      <c r="C7640" s="39">
        <f t="shared" si="355"/>
        <v>-4.6053151194678703</v>
      </c>
      <c r="D7640" s="84">
        <f ca="1">IF(FilterType="FIR", IF(Extend_fmod=1,OFFSET(PRE_CALC!J7588,0,DEC_RATE), OFFSET(PRE_CALC!B7588,0,DEC_RATE)), C7640)</f>
        <v>-118.390827934</v>
      </c>
      <c r="E7640" s="84">
        <f t="shared" ca="1" si="356"/>
        <v>102406.249999872</v>
      </c>
      <c r="F7640" s="84">
        <f t="shared" ca="1" si="354"/>
        <v>-4.8930546883400004E-3</v>
      </c>
      <c r="G7640" s="119">
        <f>IF(FilterType="FIR",  PRE_CALC!A7588*Fdata, IF(F_default=1,G7639+(4*Fnotch-0)/8192,G7639+(F_stop-F_start)/8192) )</f>
        <v>237031.249999872</v>
      </c>
      <c r="H7640" s="120">
        <f ca="1">IF(FilterType="FIR", OFFSET(PRE_CALC!B7588,0,DEC_RATE), C7640)</f>
        <v>-118.390827934</v>
      </c>
    </row>
    <row r="7641" spans="2:8" x14ac:dyDescent="0.2">
      <c r="B7641" s="45">
        <f>IF(FilterType="FIR", IF(Extend_fmod, PRE_CALC!I7589*Fm, PRE_CALC!A7589*Fdata), IF(F_default=1,B7640+(4*Fnotch-0)/8192,B7640+(F_stop-F_start)/8192) )</f>
        <v>237062.5</v>
      </c>
      <c r="C7641" s="39">
        <f t="shared" si="355"/>
        <v>-4.6065523974768379</v>
      </c>
      <c r="D7641" s="84">
        <f ca="1">IF(FilterType="FIR", IF(Extend_fmod=1,OFFSET(PRE_CALC!J7589,0,DEC_RATE), OFFSET(PRE_CALC!B7589,0,DEC_RATE)), C7641)</f>
        <v>-118.52727496599999</v>
      </c>
      <c r="E7641" s="84">
        <f t="shared" ca="1" si="356"/>
        <v>102406.249999872</v>
      </c>
      <c r="F7641" s="84">
        <f t="shared" ca="1" si="354"/>
        <v>-4.8930546883400004E-3</v>
      </c>
      <c r="G7641" s="119">
        <f>IF(FilterType="FIR",  PRE_CALC!A7589*Fdata, IF(F_default=1,G7640+(4*Fnotch-0)/8192,G7640+(F_stop-F_start)/8192) )</f>
        <v>237062.5</v>
      </c>
      <c r="H7641" s="120">
        <f ca="1">IF(FilterType="FIR", OFFSET(PRE_CALC!B7589,0,DEC_RATE), C7641)</f>
        <v>-118.52727496599999</v>
      </c>
    </row>
    <row r="7642" spans="2:8" x14ac:dyDescent="0.2">
      <c r="B7642" s="45">
        <f>IF(FilterType="FIR", IF(Extend_fmod, PRE_CALC!I7590*Fm, PRE_CALC!A7590*Fdata), IF(F_default=1,B7641+(4*Fnotch-0)/8192,B7641+(F_stop-F_start)/8192) )</f>
        <v>237093.750000128</v>
      </c>
      <c r="C7642" s="39">
        <f t="shared" si="355"/>
        <v>-4.6077898510882163</v>
      </c>
      <c r="D7642" s="84">
        <f ca="1">IF(FilterType="FIR", IF(Extend_fmod=1,OFFSET(PRE_CALC!J7590,0,DEC_RATE), OFFSET(PRE_CALC!B7590,0,DEC_RATE)), C7642)</f>
        <v>-118.66930522200001</v>
      </c>
      <c r="E7642" s="84">
        <f t="shared" ca="1" si="356"/>
        <v>102406.249999872</v>
      </c>
      <c r="F7642" s="84">
        <f t="shared" ca="1" si="354"/>
        <v>-4.8930546883400004E-3</v>
      </c>
      <c r="G7642" s="119">
        <f>IF(FilterType="FIR",  PRE_CALC!A7590*Fdata, IF(F_default=1,G7641+(4*Fnotch-0)/8192,G7641+(F_stop-F_start)/8192) )</f>
        <v>237093.750000128</v>
      </c>
      <c r="H7642" s="120">
        <f ca="1">IF(FilterType="FIR", OFFSET(PRE_CALC!B7590,0,DEC_RATE), C7642)</f>
        <v>-118.66930522200001</v>
      </c>
    </row>
    <row r="7643" spans="2:8" x14ac:dyDescent="0.2">
      <c r="B7643" s="45">
        <f>IF(FilterType="FIR", IF(Extend_fmod, PRE_CALC!I7591*Fm, PRE_CALC!A7591*Fdata), IF(F_default=1,B7642+(4*Fnotch-0)/8192,B7642+(F_stop-F_start)/8192) )</f>
        <v>237125</v>
      </c>
      <c r="C7643" s="39">
        <f t="shared" si="355"/>
        <v>-4.6090274802971436</v>
      </c>
      <c r="D7643" s="84">
        <f ca="1">IF(FilterType="FIR", IF(Extend_fmod=1,OFFSET(PRE_CALC!J7591,0,DEC_RATE), OFFSET(PRE_CALC!B7591,0,DEC_RATE)), C7643)</f>
        <v>-118.817087386</v>
      </c>
      <c r="E7643" s="84">
        <f t="shared" ca="1" si="356"/>
        <v>102406.249999872</v>
      </c>
      <c r="F7643" s="84">
        <f t="shared" ca="1" si="354"/>
        <v>-4.8930546883400004E-3</v>
      </c>
      <c r="G7643" s="119">
        <f>IF(FilterType="FIR",  PRE_CALC!A7591*Fdata, IF(F_default=1,G7642+(4*Fnotch-0)/8192,G7642+(F_stop-F_start)/8192) )</f>
        <v>237125</v>
      </c>
      <c r="H7643" s="120">
        <f ca="1">IF(FilterType="FIR", OFFSET(PRE_CALC!B7591,0,DEC_RATE), C7643)</f>
        <v>-118.817087386</v>
      </c>
    </row>
    <row r="7644" spans="2:8" x14ac:dyDescent="0.2">
      <c r="B7644" s="45">
        <f>IF(FilterType="FIR", IF(Extend_fmod, PRE_CALC!I7592*Fm, PRE_CALC!A7592*Fdata), IF(F_default=1,B7643+(4*Fnotch-0)/8192,B7643+(F_stop-F_start)/8192) )</f>
        <v>237156.249999872</v>
      </c>
      <c r="C7644" s="39">
        <f t="shared" si="355"/>
        <v>-4.610265285119084</v>
      </c>
      <c r="D7644" s="84">
        <f ca="1">IF(FilterType="FIR", IF(Extend_fmod=1,OFFSET(PRE_CALC!J7592,0,DEC_RATE), OFFSET(PRE_CALC!B7592,0,DEC_RATE)), C7644)</f>
        <v>-118.970802933</v>
      </c>
      <c r="E7644" s="84">
        <f t="shared" ca="1" si="356"/>
        <v>102406.249999872</v>
      </c>
      <c r="F7644" s="84">
        <f t="shared" ca="1" si="354"/>
        <v>-4.8930546883400004E-3</v>
      </c>
      <c r="G7644" s="119">
        <f>IF(FilterType="FIR",  PRE_CALC!A7592*Fdata, IF(F_default=1,G7643+(4*Fnotch-0)/8192,G7643+(F_stop-F_start)/8192) )</f>
        <v>237156.249999872</v>
      </c>
      <c r="H7644" s="120">
        <f ca="1">IF(FilterType="FIR", OFFSET(PRE_CALC!B7592,0,DEC_RATE), C7644)</f>
        <v>-118.970802933</v>
      </c>
    </row>
    <row r="7645" spans="2:8" x14ac:dyDescent="0.2">
      <c r="B7645" s="45">
        <f>IF(FilterType="FIR", IF(Extend_fmod, PRE_CALC!I7593*Fm, PRE_CALC!A7593*Fdata), IF(F_default=1,B7644+(4*Fnotch-0)/8192,B7644+(F_stop-F_start)/8192) )</f>
        <v>237187.5</v>
      </c>
      <c r="C7645" s="39">
        <f t="shared" si="355"/>
        <v>-4.6115032655694366</v>
      </c>
      <c r="D7645" s="84">
        <f ca="1">IF(FilterType="FIR", IF(Extend_fmod=1,OFFSET(PRE_CALC!J7593,0,DEC_RATE), OFFSET(PRE_CALC!B7593,0,DEC_RATE)), C7645)</f>
        <v>-119.13064727</v>
      </c>
      <c r="E7645" s="84">
        <f t="shared" ca="1" si="356"/>
        <v>102406.249999872</v>
      </c>
      <c r="F7645" s="84">
        <f t="shared" ca="1" si="354"/>
        <v>-4.8930546883400004E-3</v>
      </c>
      <c r="G7645" s="119">
        <f>IF(FilterType="FIR",  PRE_CALC!A7593*Fdata, IF(F_default=1,G7644+(4*Fnotch-0)/8192,G7644+(F_stop-F_start)/8192) )</f>
        <v>237187.5</v>
      </c>
      <c r="H7645" s="120">
        <f ca="1">IF(FilterType="FIR", OFFSET(PRE_CALC!B7593,0,DEC_RATE), C7645)</f>
        <v>-119.13064727</v>
      </c>
    </row>
    <row r="7646" spans="2:8" x14ac:dyDescent="0.2">
      <c r="B7646" s="45">
        <f>IF(FilterType="FIR", IF(Extend_fmod, PRE_CALC!I7594*Fm, PRE_CALC!A7594*Fdata), IF(F_default=1,B7645+(4*Fnotch-0)/8192,B7645+(F_stop-F_start)/8192) )</f>
        <v>237218.750000128</v>
      </c>
      <c r="C7646" s="39">
        <f t="shared" si="355"/>
        <v>-4.6127414216433955</v>
      </c>
      <c r="D7646" s="84">
        <f ca="1">IF(FilterType="FIR", IF(Extend_fmod=1,OFFSET(PRE_CALC!J7594,0,DEC_RATE), OFFSET(PRE_CALC!B7594,0,DEC_RATE)), C7646)</f>
        <v>-119.29683101099999</v>
      </c>
      <c r="E7646" s="84">
        <f t="shared" ca="1" si="356"/>
        <v>102406.249999872</v>
      </c>
      <c r="F7646" s="84">
        <f t="shared" ca="1" si="354"/>
        <v>-4.8930546883400004E-3</v>
      </c>
      <c r="G7646" s="119">
        <f>IF(FilterType="FIR",  PRE_CALC!A7594*Fdata, IF(F_default=1,G7645+(4*Fnotch-0)/8192,G7645+(F_stop-F_start)/8192) )</f>
        <v>237218.750000128</v>
      </c>
      <c r="H7646" s="120">
        <f ca="1">IF(FilterType="FIR", OFFSET(PRE_CALC!B7594,0,DEC_RATE), C7646)</f>
        <v>-119.29683101099999</v>
      </c>
    </row>
    <row r="7647" spans="2:8" x14ac:dyDescent="0.2">
      <c r="B7647" s="45">
        <f>IF(FilterType="FIR", IF(Extend_fmod, PRE_CALC!I7595*Fm, PRE_CALC!A7595*Fdata), IF(F_default=1,B7646+(4*Fnotch-0)/8192,B7646+(F_stop-F_start)/8192) )</f>
        <v>237250</v>
      </c>
      <c r="C7647" s="39">
        <f t="shared" si="355"/>
        <v>-4.6139797533360776</v>
      </c>
      <c r="D7647" s="84">
        <f ca="1">IF(FilterType="FIR", IF(Extend_fmod=1,OFFSET(PRE_CALC!J7595,0,DEC_RATE), OFFSET(PRE_CALC!B7595,0,DEC_RATE)), C7647)</f>
        <v>-119.46958142299999</v>
      </c>
      <c r="E7647" s="84">
        <f t="shared" ca="1" si="356"/>
        <v>102406.249999872</v>
      </c>
      <c r="F7647" s="84">
        <f t="shared" ca="1" si="354"/>
        <v>-4.8930546883400004E-3</v>
      </c>
      <c r="G7647" s="119">
        <f>IF(FilterType="FIR",  PRE_CALC!A7595*Fdata, IF(F_default=1,G7646+(4*Fnotch-0)/8192,G7646+(F_stop-F_start)/8192) )</f>
        <v>237250</v>
      </c>
      <c r="H7647" s="120">
        <f ca="1">IF(FilterType="FIR", OFFSET(PRE_CALC!B7595,0,DEC_RATE), C7647)</f>
        <v>-119.46958142299999</v>
      </c>
    </row>
    <row r="7648" spans="2:8" x14ac:dyDescent="0.2">
      <c r="B7648" s="45">
        <f>IF(FilterType="FIR", IF(Extend_fmod, PRE_CALC!I7596*Fm, PRE_CALC!A7596*Fdata), IF(F_default=1,B7647+(4*Fnotch-0)/8192,B7647+(F_stop-F_start)/8192) )</f>
        <v>237281.249999872</v>
      </c>
      <c r="C7648" s="39">
        <f t="shared" si="355"/>
        <v>-4.6152182606629326</v>
      </c>
      <c r="D7648" s="84">
        <f ca="1">IF(FilterType="FIR", IF(Extend_fmod=1,OFFSET(PRE_CALC!J7596,0,DEC_RATE), OFFSET(PRE_CALC!B7596,0,DEC_RATE)), C7648)</f>
        <v>-119.64914404</v>
      </c>
      <c r="E7648" s="84">
        <f t="shared" ca="1" si="356"/>
        <v>102406.249999872</v>
      </c>
      <c r="F7648" s="84">
        <f t="shared" ca="1" si="354"/>
        <v>-4.8930546883400004E-3</v>
      </c>
      <c r="G7648" s="119">
        <f>IF(FilterType="FIR",  PRE_CALC!A7596*Fdata, IF(F_default=1,G7647+(4*Fnotch-0)/8192,G7647+(F_stop-F_start)/8192) )</f>
        <v>237281.249999872</v>
      </c>
      <c r="H7648" s="120">
        <f ca="1">IF(FilterType="FIR", OFFSET(PRE_CALC!B7596,0,DEC_RATE), C7648)</f>
        <v>-119.64914404</v>
      </c>
    </row>
    <row r="7649" spans="2:8" x14ac:dyDescent="0.2">
      <c r="B7649" s="45">
        <f>IF(FilterType="FIR", IF(Extend_fmod, PRE_CALC!I7597*Fm, PRE_CALC!A7597*Fdata), IF(F_default=1,B7648+(4*Fnotch-0)/8192,B7648+(F_stop-F_start)/8192) )</f>
        <v>237312.5</v>
      </c>
      <c r="C7649" s="39">
        <f t="shared" si="355"/>
        <v>-4.6164569436394194</v>
      </c>
      <c r="D7649" s="84">
        <f ca="1">IF(FilterType="FIR", IF(Extend_fmod=1,OFFSET(PRE_CALC!J7597,0,DEC_RATE), OFFSET(PRE_CALC!B7597,0,DEC_RATE)), C7649)</f>
        <v>-119.83578450100001</v>
      </c>
      <c r="E7649" s="84">
        <f t="shared" ca="1" si="356"/>
        <v>102406.249999872</v>
      </c>
      <c r="F7649" s="84">
        <f t="shared" ca="1" si="354"/>
        <v>-4.8930546883400004E-3</v>
      </c>
      <c r="G7649" s="119">
        <f>IF(FilterType="FIR",  PRE_CALC!A7597*Fdata, IF(F_default=1,G7648+(4*Fnotch-0)/8192,G7648+(F_stop-F_start)/8192) )</f>
        <v>237312.5</v>
      </c>
      <c r="H7649" s="120">
        <f ca="1">IF(FilterType="FIR", OFFSET(PRE_CALC!B7597,0,DEC_RATE), C7649)</f>
        <v>-119.83578450100001</v>
      </c>
    </row>
    <row r="7650" spans="2:8" x14ac:dyDescent="0.2">
      <c r="B7650" s="45">
        <f>IF(FilterType="FIR", IF(Extend_fmod, PRE_CALC!I7598*Fm, PRE_CALC!A7598*Fdata), IF(F_default=1,B7649+(4*Fnotch-0)/8192,B7649+(F_stop-F_start)/8192) )</f>
        <v>237343.750000128</v>
      </c>
      <c r="C7650" s="39">
        <f t="shared" si="355"/>
        <v>-4.6176958022606787</v>
      </c>
      <c r="D7650" s="84">
        <f ca="1">IF(FilterType="FIR", IF(Extend_fmod=1,OFFSET(PRE_CALC!J7598,0,DEC_RATE), OFFSET(PRE_CALC!B7598,0,DEC_RATE)), C7650)</f>
        <v>-120.02979062</v>
      </c>
      <c r="E7650" s="84">
        <f t="shared" ca="1" si="356"/>
        <v>102406.249999872</v>
      </c>
      <c r="F7650" s="84">
        <f t="shared" ca="1" si="354"/>
        <v>-4.8930546883400004E-3</v>
      </c>
      <c r="G7650" s="119">
        <f>IF(FilterType="FIR",  PRE_CALC!A7598*Fdata, IF(F_default=1,G7649+(4*Fnotch-0)/8192,G7649+(F_stop-F_start)/8192) )</f>
        <v>237343.750000128</v>
      </c>
      <c r="H7650" s="120">
        <f ca="1">IF(FilterType="FIR", OFFSET(PRE_CALC!B7598,0,DEC_RATE), C7650)</f>
        <v>-120.02979062</v>
      </c>
    </row>
    <row r="7651" spans="2:8" x14ac:dyDescent="0.2">
      <c r="B7651" s="45">
        <f>IF(FilterType="FIR", IF(Extend_fmod, PRE_CALC!I7599*Fm, PRE_CALC!A7599*Fdata), IF(F_default=1,B7650+(4*Fnotch-0)/8192,B7650+(F_stop-F_start)/8192) )</f>
        <v>237375</v>
      </c>
      <c r="C7651" s="39">
        <f t="shared" si="355"/>
        <v>-4.6189348365218637</v>
      </c>
      <c r="D7651" s="84">
        <f ca="1">IF(FilterType="FIR", IF(Extend_fmod=1,OFFSET(PRE_CALC!J7599,0,DEC_RATE), OFFSET(PRE_CALC!B7599,0,DEC_RATE)), C7651)</f>
        <v>-120.23147475</v>
      </c>
      <c r="E7651" s="84">
        <f t="shared" ca="1" si="356"/>
        <v>102406.249999872</v>
      </c>
      <c r="F7651" s="84">
        <f t="shared" ca="1" si="354"/>
        <v>-4.8930546883400004E-3</v>
      </c>
      <c r="G7651" s="119">
        <f>IF(FilterType="FIR",  PRE_CALC!A7599*Fdata, IF(F_default=1,G7650+(4*Fnotch-0)/8192,G7650+(F_stop-F_start)/8192) )</f>
        <v>237375</v>
      </c>
      <c r="H7651" s="120">
        <f ca="1">IF(FilterType="FIR", OFFSET(PRE_CALC!B7599,0,DEC_RATE), C7651)</f>
        <v>-120.23147475</v>
      </c>
    </row>
    <row r="7652" spans="2:8" x14ac:dyDescent="0.2">
      <c r="B7652" s="45">
        <f>IF(FilterType="FIR", IF(Extend_fmod, PRE_CALC!I7600*Fm, PRE_CALC!A7600*Fdata), IF(F_default=1,B7651+(4*Fnotch-0)/8192,B7651+(F_stop-F_start)/8192) )</f>
        <v>237406.249999872</v>
      </c>
      <c r="C7652" s="39">
        <f t="shared" si="355"/>
        <v>-4.6201740464384153</v>
      </c>
      <c r="D7652" s="84">
        <f ca="1">IF(FilterType="FIR", IF(Extend_fmod=1,OFFSET(PRE_CALC!J7600,0,DEC_RATE), OFFSET(PRE_CALC!B7600,0,DEC_RATE)), C7652)</f>
        <v>-120.441176473</v>
      </c>
      <c r="E7652" s="84">
        <f t="shared" ca="1" si="356"/>
        <v>102406.249999872</v>
      </c>
      <c r="F7652" s="84">
        <f t="shared" ca="1" si="354"/>
        <v>-4.8930546883400004E-3</v>
      </c>
      <c r="G7652" s="119">
        <f>IF(FilterType="FIR",  PRE_CALC!A7600*Fdata, IF(F_default=1,G7651+(4*Fnotch-0)/8192,G7651+(F_stop-F_start)/8192) )</f>
        <v>237406.249999872</v>
      </c>
      <c r="H7652" s="120">
        <f ca="1">IF(FilterType="FIR", OFFSET(PRE_CALC!B7600,0,DEC_RATE), C7652)</f>
        <v>-120.441176473</v>
      </c>
    </row>
    <row r="7653" spans="2:8" x14ac:dyDescent="0.2">
      <c r="B7653" s="45">
        <f>IF(FilterType="FIR", IF(Extend_fmod, PRE_CALC!I7601*Fm, PRE_CALC!A7601*Fdata), IF(F_default=1,B7652+(4*Fnotch-0)/8192,B7652+(F_stop-F_start)/8192) )</f>
        <v>237437.5</v>
      </c>
      <c r="C7653" s="39">
        <f t="shared" si="355"/>
        <v>-4.621413432025804</v>
      </c>
      <c r="D7653" s="84">
        <f ca="1">IF(FilterType="FIR", IF(Extend_fmod=1,OFFSET(PRE_CALC!J7601,0,DEC_RATE), OFFSET(PRE_CALC!B7601,0,DEC_RATE)), C7653)</f>
        <v>-120.659265676</v>
      </c>
      <c r="E7653" s="84">
        <f t="shared" ca="1" si="356"/>
        <v>102406.249999872</v>
      </c>
      <c r="F7653" s="84">
        <f t="shared" ca="1" si="354"/>
        <v>-4.8930546883400004E-3</v>
      </c>
      <c r="G7653" s="119">
        <f>IF(FilterType="FIR",  PRE_CALC!A7601*Fdata, IF(F_default=1,G7652+(4*Fnotch-0)/8192,G7652+(F_stop-F_start)/8192) )</f>
        <v>237437.5</v>
      </c>
      <c r="H7653" s="120">
        <f ca="1">IF(FilterType="FIR", OFFSET(PRE_CALC!B7601,0,DEC_RATE), C7653)</f>
        <v>-120.659265676</v>
      </c>
    </row>
    <row r="7654" spans="2:8" x14ac:dyDescent="0.2">
      <c r="B7654" s="45">
        <f>IF(FilterType="FIR", IF(Extend_fmod, PRE_CALC!I7602*Fm, PRE_CALC!A7602*Fdata), IF(F_default=1,B7653+(4*Fnotch-0)/8192,B7653+(F_stop-F_start)/8192) )</f>
        <v>237468.750000128</v>
      </c>
      <c r="C7654" s="39">
        <f t="shared" si="355"/>
        <v>-4.6226529932791678</v>
      </c>
      <c r="D7654" s="84">
        <f ca="1">IF(FilterType="FIR", IF(Extend_fmod=1,OFFSET(PRE_CALC!J7602,0,DEC_RATE), OFFSET(PRE_CALC!B7602,0,DEC_RATE)), C7654)</f>
        <v>-120.88614608899999</v>
      </c>
      <c r="E7654" s="84">
        <f t="shared" ca="1" si="356"/>
        <v>102406.249999872</v>
      </c>
      <c r="F7654" s="84">
        <f t="shared" ca="1" si="354"/>
        <v>-4.8930546883400004E-3</v>
      </c>
      <c r="G7654" s="119">
        <f>IF(FilterType="FIR",  PRE_CALC!A7602*Fdata, IF(F_default=1,G7653+(4*Fnotch-0)/8192,G7653+(F_stop-F_start)/8192) )</f>
        <v>237468.750000128</v>
      </c>
      <c r="H7654" s="120">
        <f ca="1">IF(FilterType="FIR", OFFSET(PRE_CALC!B7602,0,DEC_RATE), C7654)</f>
        <v>-120.88614608899999</v>
      </c>
    </row>
    <row r="7655" spans="2:8" x14ac:dyDescent="0.2">
      <c r="B7655" s="45">
        <f>IF(FilterType="FIR", IF(Extend_fmod, PRE_CALC!I7603*Fm, PRE_CALC!A7603*Fdata), IF(F_default=1,B7654+(4*Fnotch-0)/8192,B7654+(F_stop-F_start)/8192) )</f>
        <v>237500</v>
      </c>
      <c r="C7655" s="39">
        <f t="shared" si="355"/>
        <v>-4.6238927301936563</v>
      </c>
      <c r="D7655" s="84">
        <f ca="1">IF(FilterType="FIR", IF(Extend_fmod=1,OFFSET(PRE_CALC!J7603,0,DEC_RATE), OFFSET(PRE_CALC!B7603,0,DEC_RATE)), C7655)</f>
        <v>-121.122259361</v>
      </c>
      <c r="E7655" s="84">
        <f t="shared" ca="1" si="356"/>
        <v>102406.249999872</v>
      </c>
      <c r="F7655" s="84">
        <f t="shared" ca="1" si="354"/>
        <v>-4.8930546883400004E-3</v>
      </c>
      <c r="G7655" s="119">
        <f>IF(FilterType="FIR",  PRE_CALC!A7603*Fdata, IF(F_default=1,G7654+(4*Fnotch-0)/8192,G7654+(F_stop-F_start)/8192) )</f>
        <v>237500</v>
      </c>
      <c r="H7655" s="120">
        <f ca="1">IF(FilterType="FIR", OFFSET(PRE_CALC!B7603,0,DEC_RATE), C7655)</f>
        <v>-121.122259361</v>
      </c>
    </row>
    <row r="7656" spans="2:8" x14ac:dyDescent="0.2">
      <c r="B7656" s="45">
        <f>IF(FilterType="FIR", IF(Extend_fmod, PRE_CALC!I7604*Fm, PRE_CALC!A7604*Fdata), IF(F_default=1,B7655+(4*Fnotch-0)/8192,B7655+(F_stop-F_start)/8192) )</f>
        <v>237531.249999872</v>
      </c>
      <c r="C7656" s="39">
        <f t="shared" si="355"/>
        <v>-4.6251326427847363</v>
      </c>
      <c r="D7656" s="84">
        <f ca="1">IF(FilterType="FIR", IF(Extend_fmod=1,OFFSET(PRE_CALC!J7604,0,DEC_RATE), OFFSET(PRE_CALC!B7604,0,DEC_RATE)), C7656)</f>
        <v>-121.368089775</v>
      </c>
      <c r="E7656" s="84">
        <f t="shared" ca="1" si="356"/>
        <v>102406.249999872</v>
      </c>
      <c r="F7656" s="84">
        <f t="shared" ca="1" si="354"/>
        <v>-4.8930546883400004E-3</v>
      </c>
      <c r="G7656" s="119">
        <f>IF(FilterType="FIR",  PRE_CALC!A7604*Fdata, IF(F_default=1,G7655+(4*Fnotch-0)/8192,G7655+(F_stop-F_start)/8192) )</f>
        <v>237531.249999872</v>
      </c>
      <c r="H7656" s="120">
        <f ca="1">IF(FilterType="FIR", OFFSET(PRE_CALC!B7604,0,DEC_RATE), C7656)</f>
        <v>-121.368089775</v>
      </c>
    </row>
    <row r="7657" spans="2:8" x14ac:dyDescent="0.2">
      <c r="B7657" s="45">
        <f>IF(FilterType="FIR", IF(Extend_fmod, PRE_CALC!I7605*Fm, PRE_CALC!A7605*Fdata), IF(F_default=1,B7656+(4*Fnotch-0)/8192,B7656+(F_stop-F_start)/8192) )</f>
        <v>237562.5</v>
      </c>
      <c r="C7657" s="39">
        <f t="shared" si="355"/>
        <v>-4.6263727310678675</v>
      </c>
      <c r="D7657" s="84">
        <f ca="1">IF(FilterType="FIR", IF(Extend_fmod=1,OFFSET(PRE_CALC!J7605,0,DEC_RATE), OFFSET(PRE_CALC!B7605,0,DEC_RATE)), C7657)</f>
        <v>-121.624169735</v>
      </c>
      <c r="E7657" s="84">
        <f t="shared" ca="1" si="356"/>
        <v>102406.249999872</v>
      </c>
      <c r="F7657" s="84">
        <f t="shared" ca="1" si="354"/>
        <v>-4.8930546883400004E-3</v>
      </c>
      <c r="G7657" s="119">
        <f>IF(FilterType="FIR",  PRE_CALC!A7605*Fdata, IF(F_default=1,G7656+(4*Fnotch-0)/8192,G7656+(F_stop-F_start)/8192) )</f>
        <v>237562.5</v>
      </c>
      <c r="H7657" s="120">
        <f ca="1">IF(FilterType="FIR", OFFSET(PRE_CALC!B7605,0,DEC_RATE), C7657)</f>
        <v>-121.624169735</v>
      </c>
    </row>
    <row r="7658" spans="2:8" x14ac:dyDescent="0.2">
      <c r="B7658" s="45">
        <f>IF(FilterType="FIR", IF(Extend_fmod, PRE_CALC!I7606*Fm, PRE_CALC!A7606*Fdata), IF(F_default=1,B7657+(4*Fnotch-0)/8192,B7657+(F_stop-F_start)/8192) )</f>
        <v>237593.750000128</v>
      </c>
      <c r="C7658" s="39">
        <f t="shared" si="355"/>
        <v>-4.6276129950381968</v>
      </c>
      <c r="D7658" s="84">
        <f ca="1">IF(FilterType="FIR", IF(Extend_fmod=1,OFFSET(PRE_CALC!J7606,0,DEC_RATE), OFFSET(PRE_CALC!B7606,0,DEC_RATE)), C7658)</f>
        <v>-121.891086169</v>
      </c>
      <c r="E7658" s="84">
        <f t="shared" ca="1" si="356"/>
        <v>102406.249999872</v>
      </c>
      <c r="F7658" s="84">
        <f t="shared" ca="1" si="354"/>
        <v>-4.8930546883400004E-3</v>
      </c>
      <c r="G7658" s="119">
        <f>IF(FilterType="FIR",  PRE_CALC!A7606*Fdata, IF(F_default=1,G7657+(4*Fnotch-0)/8192,G7657+(F_stop-F_start)/8192) )</f>
        <v>237593.750000128</v>
      </c>
      <c r="H7658" s="120">
        <f ca="1">IF(FilterType="FIR", OFFSET(PRE_CALC!B7606,0,DEC_RATE), C7658)</f>
        <v>-121.891086169</v>
      </c>
    </row>
    <row r="7659" spans="2:8" x14ac:dyDescent="0.2">
      <c r="B7659" s="45">
        <f>IF(FilterType="FIR", IF(Extend_fmod, PRE_CALC!I7607*Fm, PRE_CALC!A7607*Fdata), IF(F_default=1,B7658+(4*Fnotch-0)/8192,B7658+(F_stop-F_start)/8192) )</f>
        <v>237625</v>
      </c>
      <c r="C7659" s="39">
        <f t="shared" si="355"/>
        <v>-4.6288534346908676</v>
      </c>
      <c r="D7659" s="84">
        <f ca="1">IF(FilterType="FIR", IF(Extend_fmod=1,OFFSET(PRE_CALC!J7607,0,DEC_RATE), OFFSET(PRE_CALC!B7607,0,DEC_RATE)), C7659)</f>
        <v>-122.16948804800001</v>
      </c>
      <c r="E7659" s="84">
        <f t="shared" ca="1" si="356"/>
        <v>102406.249999872</v>
      </c>
      <c r="F7659" s="84">
        <f t="shared" ca="1" si="354"/>
        <v>-4.8930546883400004E-3</v>
      </c>
      <c r="G7659" s="119">
        <f>IF(FilterType="FIR",  PRE_CALC!A7607*Fdata, IF(F_default=1,G7658+(4*Fnotch-0)/8192,G7658+(F_stop-F_start)/8192) )</f>
        <v>237625</v>
      </c>
      <c r="H7659" s="120">
        <f ca="1">IF(FilterType="FIR", OFFSET(PRE_CALC!B7607,0,DEC_RATE), C7659)</f>
        <v>-122.16948804800001</v>
      </c>
    </row>
    <row r="7660" spans="2:8" x14ac:dyDescent="0.2">
      <c r="B7660" s="45">
        <f>IF(FilterType="FIR", IF(Extend_fmod, PRE_CALC!I7608*Fm, PRE_CALC!A7608*Fdata), IF(F_default=1,B7659+(4*Fnotch-0)/8192,B7659+(F_stop-F_start)/8192) )</f>
        <v>237656.249999872</v>
      </c>
      <c r="C7660" s="39">
        <f t="shared" si="355"/>
        <v>-4.6300940500413592</v>
      </c>
      <c r="D7660" s="84">
        <f ca="1">IF(FilterType="FIR", IF(Extend_fmod=1,OFFSET(PRE_CALC!J7608,0,DEC_RATE), OFFSET(PRE_CALC!B7608,0,DEC_RATE)), C7660)</f>
        <v>-122.46009526</v>
      </c>
      <c r="E7660" s="84">
        <f t="shared" ca="1" si="356"/>
        <v>102406.249999872</v>
      </c>
      <c r="F7660" s="84">
        <f t="shared" ca="1" si="354"/>
        <v>-4.8930546883400004E-3</v>
      </c>
      <c r="G7660" s="119">
        <f>IF(FilterType="FIR",  PRE_CALC!A7608*Fdata, IF(F_default=1,G7659+(4*Fnotch-0)/8192,G7659+(F_stop-F_start)/8192) )</f>
        <v>237656.249999872</v>
      </c>
      <c r="H7660" s="120">
        <f ca="1">IF(FilterType="FIR", OFFSET(PRE_CALC!B7608,0,DEC_RATE), C7660)</f>
        <v>-122.46009526</v>
      </c>
    </row>
    <row r="7661" spans="2:8" x14ac:dyDescent="0.2">
      <c r="B7661" s="45">
        <f>IF(FilterType="FIR", IF(Extend_fmod, PRE_CALC!I7609*Fm, PRE_CALC!A7609*Fdata), IF(F_default=1,B7660+(4*Fnotch-0)/8192,B7660+(F_stop-F_start)/8192) )</f>
        <v>237687.5</v>
      </c>
      <c r="C7661" s="39">
        <f t="shared" si="355"/>
        <v>-4.6313348411051454</v>
      </c>
      <c r="D7661" s="84">
        <f ca="1">IF(FilterType="FIR", IF(Extend_fmod=1,OFFSET(PRE_CALC!J7609,0,DEC_RATE), OFFSET(PRE_CALC!B7609,0,DEC_RATE)), C7661)</f>
        <v>-122.76370912900001</v>
      </c>
      <c r="E7661" s="84">
        <f t="shared" ca="1" si="356"/>
        <v>102406.249999872</v>
      </c>
      <c r="F7661" s="84">
        <f t="shared" ca="1" si="354"/>
        <v>-4.8930546883400004E-3</v>
      </c>
      <c r="G7661" s="119">
        <f>IF(FilterType="FIR",  PRE_CALC!A7609*Fdata, IF(F_default=1,G7660+(4*Fnotch-0)/8192,G7660+(F_stop-F_start)/8192) )</f>
        <v>237687.5</v>
      </c>
      <c r="H7661" s="120">
        <f ca="1">IF(FilterType="FIR", OFFSET(PRE_CALC!B7609,0,DEC_RATE), C7661)</f>
        <v>-122.76370912900001</v>
      </c>
    </row>
    <row r="7662" spans="2:8" x14ac:dyDescent="0.2">
      <c r="B7662" s="45">
        <f>IF(FilterType="FIR", IF(Extend_fmod, PRE_CALC!I7610*Fm, PRE_CALC!A7610*Fdata), IF(F_default=1,B7661+(4*Fnotch-0)/8192,B7661+(F_stop-F_start)/8192) )</f>
        <v>237718.750000128</v>
      </c>
      <c r="C7662" s="39">
        <f t="shared" si="355"/>
        <v>-4.6325758078773545</v>
      </c>
      <c r="D7662" s="84">
        <f ca="1">IF(FilterType="FIR", IF(Extend_fmod=1,OFFSET(PRE_CALC!J7610,0,DEC_RATE), OFFSET(PRE_CALC!B7610,0,DEC_RATE)), C7662)</f>
        <v>-123.081224983</v>
      </c>
      <c r="E7662" s="84">
        <f t="shared" ca="1" si="356"/>
        <v>102406.249999872</v>
      </c>
      <c r="F7662" s="84">
        <f t="shared" ca="1" si="354"/>
        <v>-4.8930546883400004E-3</v>
      </c>
      <c r="G7662" s="119">
        <f>IF(FilterType="FIR",  PRE_CALC!A7610*Fdata, IF(F_default=1,G7661+(4*Fnotch-0)/8192,G7661+(F_stop-F_start)/8192) )</f>
        <v>237718.750000128</v>
      </c>
      <c r="H7662" s="120">
        <f ca="1">IF(FilterType="FIR", OFFSET(PRE_CALC!B7610,0,DEC_RATE), C7662)</f>
        <v>-123.081224983</v>
      </c>
    </row>
    <row r="7663" spans="2:8" x14ac:dyDescent="0.2">
      <c r="B7663" s="45">
        <f>IF(FilterType="FIR", IF(Extend_fmod, PRE_CALC!I7611*Fm, PRE_CALC!A7611*Fdata), IF(F_default=1,B7662+(4*Fnotch-0)/8192,B7662+(F_stop-F_start)/8192) )</f>
        <v>237750</v>
      </c>
      <c r="C7663" s="39">
        <f t="shared" si="355"/>
        <v>-4.6338169503531583</v>
      </c>
      <c r="D7663" s="84">
        <f ca="1">IF(FilterType="FIR", IF(Extend_fmod=1,OFFSET(PRE_CALC!J7611,0,DEC_RATE), OFFSET(PRE_CALC!B7611,0,DEC_RATE)), C7663)</f>
        <v>-123.413647256</v>
      </c>
      <c r="E7663" s="84">
        <f t="shared" ca="1" si="356"/>
        <v>102406.249999872</v>
      </c>
      <c r="F7663" s="84">
        <f t="shared" ca="1" si="354"/>
        <v>-4.8930546883400004E-3</v>
      </c>
      <c r="G7663" s="119">
        <f>IF(FilterType="FIR",  PRE_CALC!A7611*Fdata, IF(F_default=1,G7662+(4*Fnotch-0)/8192,G7662+(F_stop-F_start)/8192) )</f>
        <v>237750</v>
      </c>
      <c r="H7663" s="120">
        <f ca="1">IF(FilterType="FIR", OFFSET(PRE_CALC!B7611,0,DEC_RATE), C7663)</f>
        <v>-123.413647256</v>
      </c>
    </row>
    <row r="7664" spans="2:8" x14ac:dyDescent="0.2">
      <c r="B7664" s="45">
        <f>IF(FilterType="FIR", IF(Extend_fmod, PRE_CALC!I7612*Fm, PRE_CALC!A7612*Fdata), IF(F_default=1,B7663+(4*Fnotch-0)/8192,B7663+(F_stop-F_start)/8192) )</f>
        <v>237781.249999872</v>
      </c>
      <c r="C7664" s="39">
        <f t="shared" si="355"/>
        <v>-4.6350582685479953</v>
      </c>
      <c r="D7664" s="84">
        <f ca="1">IF(FilterType="FIR", IF(Extend_fmod=1,OFFSET(PRE_CALC!J7612,0,DEC_RATE), OFFSET(PRE_CALC!B7612,0,DEC_RATE)), C7664)</f>
        <v>-123.762107751</v>
      </c>
      <c r="E7664" s="84">
        <f t="shared" ca="1" si="356"/>
        <v>102406.249999872</v>
      </c>
      <c r="F7664" s="84">
        <f t="shared" ca="1" si="354"/>
        <v>-4.8930546883400004E-3</v>
      </c>
      <c r="G7664" s="119">
        <f>IF(FilterType="FIR",  PRE_CALC!A7612*Fdata, IF(F_default=1,G7663+(4*Fnotch-0)/8192,G7663+(F_stop-F_start)/8192) )</f>
        <v>237781.249999872</v>
      </c>
      <c r="H7664" s="120">
        <f ca="1">IF(FilterType="FIR", OFFSET(PRE_CALC!B7612,0,DEC_RATE), C7664)</f>
        <v>-123.762107751</v>
      </c>
    </row>
    <row r="7665" spans="2:8" x14ac:dyDescent="0.2">
      <c r="B7665" s="45">
        <f>IF(FilterType="FIR", IF(Extend_fmod, PRE_CALC!I7613*Fm, PRE_CALC!A7613*Fdata), IF(F_default=1,B7664+(4*Fnotch-0)/8192,B7664+(F_stop-F_start)/8192) )</f>
        <v>237812.5</v>
      </c>
      <c r="C7665" s="39">
        <f t="shared" si="355"/>
        <v>-4.6362997624773898</v>
      </c>
      <c r="D7665" s="84">
        <f ca="1">IF(FilterType="FIR", IF(Extend_fmod=1,OFFSET(PRE_CALC!J7613,0,DEC_RATE), OFFSET(PRE_CALC!B7613,0,DEC_RATE)), C7665)</f>
        <v>-124.127887914</v>
      </c>
      <c r="E7665" s="84">
        <f t="shared" ca="1" si="356"/>
        <v>102406.249999872</v>
      </c>
      <c r="F7665" s="84">
        <f t="shared" ca="1" si="354"/>
        <v>-4.8930546883400004E-3</v>
      </c>
      <c r="G7665" s="119">
        <f>IF(FilterType="FIR",  PRE_CALC!A7613*Fdata, IF(F_default=1,G7664+(4*Fnotch-0)/8192,G7664+(F_stop-F_start)/8192) )</f>
        <v>237812.5</v>
      </c>
      <c r="H7665" s="120">
        <f ca="1">IF(FilterType="FIR", OFFSET(PRE_CALC!B7613,0,DEC_RATE), C7665)</f>
        <v>-124.127887914</v>
      </c>
    </row>
    <row r="7666" spans="2:8" x14ac:dyDescent="0.2">
      <c r="B7666" s="45">
        <f>IF(FilterType="FIR", IF(Extend_fmod, PRE_CALC!I7614*Fm, PRE_CALC!A7614*Fdata), IF(F_default=1,B7665+(4*Fnotch-0)/8192,B7665+(F_stop-F_start)/8192) )</f>
        <v>237843.750000128</v>
      </c>
      <c r="C7666" s="39">
        <f t="shared" si="355"/>
        <v>-4.6375414321364685</v>
      </c>
      <c r="D7666" s="84">
        <f ca="1">IF(FilterType="FIR", IF(Extend_fmod=1,OFFSET(PRE_CALC!J7614,0,DEC_RATE), OFFSET(PRE_CALC!B7614,0,DEC_RATE)), C7666)</f>
        <v>-124.51244621399999</v>
      </c>
      <c r="E7666" s="84">
        <f t="shared" ca="1" si="356"/>
        <v>102406.249999872</v>
      </c>
      <c r="F7666" s="84">
        <f t="shared" ca="1" si="354"/>
        <v>-4.8930546883400004E-3</v>
      </c>
      <c r="G7666" s="119">
        <f>IF(FilterType="FIR",  PRE_CALC!A7614*Fdata, IF(F_default=1,G7665+(4*Fnotch-0)/8192,G7665+(F_stop-F_start)/8192) )</f>
        <v>237843.750000128</v>
      </c>
      <c r="H7666" s="120">
        <f ca="1">IF(FilterType="FIR", OFFSET(PRE_CALC!B7614,0,DEC_RATE), C7666)</f>
        <v>-124.51244621399999</v>
      </c>
    </row>
    <row r="7667" spans="2:8" x14ac:dyDescent="0.2">
      <c r="B7667" s="45">
        <f>IF(FilterType="FIR", IF(Extend_fmod, PRE_CALC!I7615*Fm, PRE_CALC!A7615*Fdata), IF(F_default=1,B7666+(4*Fnotch-0)/8192,B7666+(F_stop-F_start)/8192) )</f>
        <v>237875</v>
      </c>
      <c r="C7667" s="39">
        <f t="shared" si="355"/>
        <v>-4.6387832775203748</v>
      </c>
      <c r="D7667" s="84">
        <f ca="1">IF(FilterType="FIR", IF(Extend_fmod=1,OFFSET(PRE_CALC!J7615,0,DEC_RATE), OFFSET(PRE_CALC!B7615,0,DEC_RATE)), C7667)</f>
        <v>-124.91745209699999</v>
      </c>
      <c r="E7667" s="84">
        <f t="shared" ca="1" si="356"/>
        <v>102406.249999872</v>
      </c>
      <c r="F7667" s="84">
        <f t="shared" ca="1" si="354"/>
        <v>-4.8930546883400004E-3</v>
      </c>
      <c r="G7667" s="119">
        <f>IF(FilterType="FIR",  PRE_CALC!A7615*Fdata, IF(F_default=1,G7666+(4*Fnotch-0)/8192,G7666+(F_stop-F_start)/8192) )</f>
        <v>237875</v>
      </c>
      <c r="H7667" s="120">
        <f ca="1">IF(FilterType="FIR", OFFSET(PRE_CALC!B7615,0,DEC_RATE), C7667)</f>
        <v>-124.91745209699999</v>
      </c>
    </row>
    <row r="7668" spans="2:8" x14ac:dyDescent="0.2">
      <c r="B7668" s="45">
        <f>IF(FilterType="FIR", IF(Extend_fmod, PRE_CALC!I7616*Fm, PRE_CALC!A7616*Fdata), IF(F_default=1,B7667+(4*Fnotch-0)/8192,B7667+(F_stop-F_start)/8192) )</f>
        <v>237906.249999872</v>
      </c>
      <c r="C7668" s="39">
        <f t="shared" si="355"/>
        <v>-4.6400252986445949</v>
      </c>
      <c r="D7668" s="84">
        <f ca="1">IF(FilterType="FIR", IF(Extend_fmod=1,OFFSET(PRE_CALC!J7616,0,DEC_RATE), OFFSET(PRE_CALC!B7616,0,DEC_RATE)), C7668)</f>
        <v>-125.344828513</v>
      </c>
      <c r="E7668" s="84">
        <f t="shared" ca="1" si="356"/>
        <v>102406.249999872</v>
      </c>
      <c r="F7668" s="84">
        <f t="shared" ca="1" si="354"/>
        <v>-4.8930546883400004E-3</v>
      </c>
      <c r="G7668" s="119">
        <f>IF(FilterType="FIR",  PRE_CALC!A7616*Fdata, IF(F_default=1,G7667+(4*Fnotch-0)/8192,G7667+(F_stop-F_start)/8192) )</f>
        <v>237906.249999872</v>
      </c>
      <c r="H7668" s="120">
        <f ca="1">IF(FilterType="FIR", OFFSET(PRE_CALC!B7616,0,DEC_RATE), C7668)</f>
        <v>-125.344828513</v>
      </c>
    </row>
    <row r="7669" spans="2:8" x14ac:dyDescent="0.2">
      <c r="B7669" s="45">
        <f>IF(FilterType="FIR", IF(Extend_fmod, PRE_CALC!I7617*Fm, PRE_CALC!A7617*Fdata), IF(F_default=1,B7668+(4*Fnotch-0)/8192,B7668+(F_stop-F_start)/8192) )</f>
        <v>237937.5</v>
      </c>
      <c r="C7669" s="39">
        <f t="shared" si="355"/>
        <v>-4.6412674955246205</v>
      </c>
      <c r="D7669" s="84">
        <f ca="1">IF(FilterType="FIR", IF(Extend_fmod=1,OFFSET(PRE_CALC!J7617,0,DEC_RATE), OFFSET(PRE_CALC!B7617,0,DEC_RATE)), C7669)</f>
        <v>-125.79680574</v>
      </c>
      <c r="E7669" s="84">
        <f t="shared" ca="1" si="356"/>
        <v>102406.249999872</v>
      </c>
      <c r="F7669" s="84">
        <f t="shared" ca="1" si="354"/>
        <v>-4.8930546883400004E-3</v>
      </c>
      <c r="G7669" s="119">
        <f>IF(FilterType="FIR",  PRE_CALC!A7617*Fdata, IF(F_default=1,G7668+(4*Fnotch-0)/8192,G7668+(F_stop-F_start)/8192) )</f>
        <v>237937.5</v>
      </c>
      <c r="H7669" s="120">
        <f ca="1">IF(FilterType="FIR", OFFSET(PRE_CALC!B7617,0,DEC_RATE), C7669)</f>
        <v>-125.79680574</v>
      </c>
    </row>
    <row r="7670" spans="2:8" x14ac:dyDescent="0.2">
      <c r="B7670" s="45">
        <f>IF(FilterType="FIR", IF(Extend_fmod, PRE_CALC!I7618*Fm, PRE_CALC!A7618*Fdata), IF(F_default=1,B7669+(4*Fnotch-0)/8192,B7669+(F_stop-F_start)/8192) )</f>
        <v>237968.750000128</v>
      </c>
      <c r="C7670" s="39">
        <f t="shared" si="355"/>
        <v>-4.6425098681556083</v>
      </c>
      <c r="D7670" s="84">
        <f ca="1">IF(FilterType="FIR", IF(Extend_fmod=1,OFFSET(PRE_CALC!J7618,0,DEC_RATE), OFFSET(PRE_CALC!B7618,0,DEC_RATE)), C7670)</f>
        <v>-126.27599032400001</v>
      </c>
      <c r="E7670" s="84">
        <f t="shared" ca="1" si="356"/>
        <v>102406.249999872</v>
      </c>
      <c r="F7670" s="84">
        <f t="shared" ca="1" si="354"/>
        <v>-4.8930546883400004E-3</v>
      </c>
      <c r="G7670" s="119">
        <f>IF(FilterType="FIR",  PRE_CALC!A7618*Fdata, IF(F_default=1,G7669+(4*Fnotch-0)/8192,G7669+(F_stop-F_start)/8192) )</f>
        <v>237968.750000128</v>
      </c>
      <c r="H7670" s="120">
        <f ca="1">IF(FilterType="FIR", OFFSET(PRE_CALC!B7618,0,DEC_RATE), C7670)</f>
        <v>-126.27599032400001</v>
      </c>
    </row>
    <row r="7671" spans="2:8" x14ac:dyDescent="0.2">
      <c r="B7671" s="45">
        <f>IF(FilterType="FIR", IF(Extend_fmod, PRE_CALC!I7619*Fm, PRE_CALC!A7619*Fdata), IF(F_default=1,B7670+(4*Fnotch-0)/8192,B7670+(F_stop-F_start)/8192) )</f>
        <v>238000</v>
      </c>
      <c r="C7671" s="39">
        <f t="shared" si="355"/>
        <v>-4.643752416532676</v>
      </c>
      <c r="D7671" s="84">
        <f ca="1">IF(FilterType="FIR", IF(Extend_fmod=1,OFFSET(PRE_CALC!J7619,0,DEC_RATE), OFFSET(PRE_CALC!B7619,0,DEC_RATE)), C7671)</f>
        <v>-126.785454519</v>
      </c>
      <c r="E7671" s="84">
        <f t="shared" ca="1" si="356"/>
        <v>102406.249999872</v>
      </c>
      <c r="F7671" s="84">
        <f t="shared" ref="F7671:F7734" ca="1" si="357">IF(G7671&lt;=F_PB,H7671, OFFSET(H:H,MATCH(F_PB-0.0001,G:G),0,1))</f>
        <v>-4.8930546883400004E-3</v>
      </c>
      <c r="G7671" s="119">
        <f>IF(FilterType="FIR",  PRE_CALC!A7619*Fdata, IF(F_default=1,G7670+(4*Fnotch-0)/8192,G7670+(F_stop-F_start)/8192) )</f>
        <v>238000</v>
      </c>
      <c r="H7671" s="120">
        <f ca="1">IF(FilterType="FIR", OFFSET(PRE_CALC!B7619,0,DEC_RATE), C7671)</f>
        <v>-126.785454519</v>
      </c>
    </row>
    <row r="7672" spans="2:8" x14ac:dyDescent="0.2">
      <c r="B7672" s="45">
        <f>IF(FilterType="FIR", IF(Extend_fmod, PRE_CALC!I7620*Fm, PRE_CALC!A7620*Fdata), IF(F_default=1,B7671+(4*Fnotch-0)/8192,B7671+(F_stop-F_start)/8192) )</f>
        <v>238031.249999872</v>
      </c>
      <c r="C7672" s="39">
        <f t="shared" ref="C7672:C7735" si="358">MAX(20*LOG(ABS(   (1/s_dec*SIN(s_dec*$B7672/Fm*PI())/SIN($B7672/Fm*PI()))^(order-1) * (1/s_dec2*SIN(s_dec2*$B7672/Fm*PI())/SIN($B7672/Fm*PI()))  )), -160)</f>
        <v>-4.6449951406713383</v>
      </c>
      <c r="D7672" s="84">
        <f ca="1">IF(FilterType="FIR", IF(Extend_fmod=1,OFFSET(PRE_CALC!J7620,0,DEC_RATE), OFFSET(PRE_CALC!B7620,0,DEC_RATE)), C7672)</f>
        <v>-127.32885401</v>
      </c>
      <c r="E7672" s="84">
        <f t="shared" ref="E7672:E7735" ca="1" si="359">IF(G7672&lt;=F_PB,G7672, OFFSET(G:G,MATCH(F_PB-0.0001,G:G),0,1) )</f>
        <v>102406.249999872</v>
      </c>
      <c r="F7672" s="84">
        <f t="shared" ca="1" si="357"/>
        <v>-4.8930546883400004E-3</v>
      </c>
      <c r="G7672" s="119">
        <f>IF(FilterType="FIR",  PRE_CALC!A7620*Fdata, IF(F_default=1,G7671+(4*Fnotch-0)/8192,G7671+(F_stop-F_start)/8192) )</f>
        <v>238031.249999872</v>
      </c>
      <c r="H7672" s="120">
        <f ca="1">IF(FilterType="FIR", OFFSET(PRE_CALC!B7620,0,DEC_RATE), C7672)</f>
        <v>-127.32885401</v>
      </c>
    </row>
    <row r="7673" spans="2:8" x14ac:dyDescent="0.2">
      <c r="B7673" s="45">
        <f>IF(FilterType="FIR", IF(Extend_fmod, PRE_CALC!I7621*Fm, PRE_CALC!A7621*Fdata), IF(F_default=1,B7672+(4*Fnotch-0)/8192,B7672+(F_stop-F_start)/8192) )</f>
        <v>238062.5</v>
      </c>
      <c r="C7673" s="39">
        <f t="shared" si="358"/>
        <v>-4.6462380405870949</v>
      </c>
      <c r="D7673" s="84">
        <f ca="1">IF(FilterType="FIR", IF(Extend_fmod=1,OFFSET(PRE_CALC!J7621,0,DEC_RATE), OFFSET(PRE_CALC!B7621,0,DEC_RATE)), C7673)</f>
        <v>-127.91058539700001</v>
      </c>
      <c r="E7673" s="84">
        <f t="shared" ca="1" si="359"/>
        <v>102406.249999872</v>
      </c>
      <c r="F7673" s="84">
        <f t="shared" ca="1" si="357"/>
        <v>-4.8930546883400004E-3</v>
      </c>
      <c r="G7673" s="119">
        <f>IF(FilterType="FIR",  PRE_CALC!A7621*Fdata, IF(F_default=1,G7672+(4*Fnotch-0)/8192,G7672+(F_stop-F_start)/8192) )</f>
        <v>238062.5</v>
      </c>
      <c r="H7673" s="120">
        <f ca="1">IF(FilterType="FIR", OFFSET(PRE_CALC!B7621,0,DEC_RATE), C7673)</f>
        <v>-127.91058539700001</v>
      </c>
    </row>
    <row r="7674" spans="2:8" x14ac:dyDescent="0.2">
      <c r="B7674" s="45">
        <f>IF(FilterType="FIR", IF(Extend_fmod, PRE_CALC!I7622*Fm, PRE_CALC!A7622*Fdata), IF(F_default=1,B7673+(4*Fnotch-0)/8192,B7673+(F_stop-F_start)/8192) )</f>
        <v>238093.750000128</v>
      </c>
      <c r="C7674" s="39">
        <f t="shared" si="358"/>
        <v>-4.6474811162750758</v>
      </c>
      <c r="D7674" s="84">
        <f ca="1">IF(FilterType="FIR", IF(Extend_fmod=1,OFFSET(PRE_CALC!J7622,0,DEC_RATE), OFFSET(PRE_CALC!B7622,0,DEC_RATE)), C7674)</f>
        <v>-128.536000691</v>
      </c>
      <c r="E7674" s="84">
        <f t="shared" ca="1" si="359"/>
        <v>102406.249999872</v>
      </c>
      <c r="F7674" s="84">
        <f t="shared" ca="1" si="357"/>
        <v>-4.8930546883400004E-3</v>
      </c>
      <c r="G7674" s="119">
        <f>IF(FilterType="FIR",  PRE_CALC!A7622*Fdata, IF(F_default=1,G7673+(4*Fnotch-0)/8192,G7673+(F_stop-F_start)/8192) )</f>
        <v>238093.750000128</v>
      </c>
      <c r="H7674" s="120">
        <f ca="1">IF(FilterType="FIR", OFFSET(PRE_CALC!B7622,0,DEC_RATE), C7674)</f>
        <v>-128.536000691</v>
      </c>
    </row>
    <row r="7675" spans="2:8" x14ac:dyDescent="0.2">
      <c r="B7675" s="45">
        <f>IF(FilterType="FIR", IF(Extend_fmod, PRE_CALC!I7623*Fm, PRE_CALC!A7623*Fdata), IF(F_default=1,B7674+(4*Fnotch-0)/8192,B7674+(F_stop-F_start)/8192) )</f>
        <v>238125</v>
      </c>
      <c r="C7675" s="39">
        <f t="shared" si="358"/>
        <v>-4.6487243677304368</v>
      </c>
      <c r="D7675" s="84">
        <f ca="1">IF(FilterType="FIR", IF(Extend_fmod=1,OFFSET(PRE_CALC!J7623,0,DEC_RATE), OFFSET(PRE_CALC!B7623,0,DEC_RATE)), C7675)</f>
        <v>-129.21170558200001</v>
      </c>
      <c r="E7675" s="84">
        <f t="shared" ca="1" si="359"/>
        <v>102406.249999872</v>
      </c>
      <c r="F7675" s="84">
        <f t="shared" ca="1" si="357"/>
        <v>-4.8930546883400004E-3</v>
      </c>
      <c r="G7675" s="119">
        <f>IF(FilterType="FIR",  PRE_CALC!A7623*Fdata, IF(F_default=1,G7674+(4*Fnotch-0)/8192,G7674+(F_stop-F_start)/8192) )</f>
        <v>238125</v>
      </c>
      <c r="H7675" s="120">
        <f ca="1">IF(FilterType="FIR", OFFSET(PRE_CALC!B7623,0,DEC_RATE), C7675)</f>
        <v>-129.21170558200001</v>
      </c>
    </row>
    <row r="7676" spans="2:8" x14ac:dyDescent="0.2">
      <c r="B7676" s="45">
        <f>IF(FilterType="FIR", IF(Extend_fmod, PRE_CALC!I7624*Fm, PRE_CALC!A7624*Fdata), IF(F_default=1,B7675+(4*Fnotch-0)/8192,B7675+(F_stop-F_start)/8192) )</f>
        <v>238156.249999872</v>
      </c>
      <c r="C7676" s="39">
        <f t="shared" si="358"/>
        <v>-4.6499677949686671</v>
      </c>
      <c r="D7676" s="84">
        <f ca="1">IF(FilterType="FIR", IF(Extend_fmod=1,OFFSET(PRE_CALC!J7624,0,DEC_RATE), OFFSET(PRE_CALC!B7624,0,DEC_RATE)), C7676)</f>
        <v>-129.94598405799999</v>
      </c>
      <c r="E7676" s="84">
        <f t="shared" ca="1" si="359"/>
        <v>102406.249999872</v>
      </c>
      <c r="F7676" s="84">
        <f t="shared" ca="1" si="357"/>
        <v>-4.8930546883400004E-3</v>
      </c>
      <c r="G7676" s="119">
        <f>IF(FilterType="FIR",  PRE_CALC!A7624*Fdata, IF(F_default=1,G7675+(4*Fnotch-0)/8192,G7675+(F_stop-F_start)/8192) )</f>
        <v>238156.249999872</v>
      </c>
      <c r="H7676" s="120">
        <f ca="1">IF(FilterType="FIR", OFFSET(PRE_CALC!B7624,0,DEC_RATE), C7676)</f>
        <v>-129.94598405799999</v>
      </c>
    </row>
    <row r="7677" spans="2:8" x14ac:dyDescent="0.2">
      <c r="B7677" s="45">
        <f>IF(FilterType="FIR", IF(Extend_fmod, PRE_CALC!I7625*Fm, PRE_CALC!A7625*Fdata), IF(F_default=1,B7676+(4*Fnotch-0)/8192,B7676+(F_stop-F_start)/8192) )</f>
        <v>238187.5</v>
      </c>
      <c r="C7677" s="39">
        <f t="shared" si="358"/>
        <v>-4.6512113980052892</v>
      </c>
      <c r="D7677" s="84">
        <f ca="1">IF(FilterType="FIR", IF(Extend_fmod=1,OFFSET(PRE_CALC!J7625,0,DEC_RATE), OFFSET(PRE_CALC!B7625,0,DEC_RATE)), C7677)</f>
        <v>-130.749419604</v>
      </c>
      <c r="E7677" s="84">
        <f t="shared" ca="1" si="359"/>
        <v>102406.249999872</v>
      </c>
      <c r="F7677" s="84">
        <f t="shared" ca="1" si="357"/>
        <v>-4.8930546883400004E-3</v>
      </c>
      <c r="G7677" s="119">
        <f>IF(FilterType="FIR",  PRE_CALC!A7625*Fdata, IF(F_default=1,G7676+(4*Fnotch-0)/8192,G7676+(F_stop-F_start)/8192) )</f>
        <v>238187.5</v>
      </c>
      <c r="H7677" s="120">
        <f ca="1">IF(FilterType="FIR", OFFSET(PRE_CALC!B7625,0,DEC_RATE), C7677)</f>
        <v>-130.749419604</v>
      </c>
    </row>
    <row r="7678" spans="2:8" x14ac:dyDescent="0.2">
      <c r="B7678" s="45">
        <f>IF(FilterType="FIR", IF(Extend_fmod, PRE_CALC!I7626*Fm, PRE_CALC!A7626*Fdata), IF(F_default=1,B7677+(4*Fnotch-0)/8192,B7677+(F_stop-F_start)/8192) )</f>
        <v>238218.750000128</v>
      </c>
      <c r="C7678" s="39">
        <f t="shared" si="358"/>
        <v>-4.6524551768354359</v>
      </c>
      <c r="D7678" s="84">
        <f ca="1">IF(FilterType="FIR", IF(Extend_fmod=1,OFFSET(PRE_CALC!J7626,0,DEC_RATE), OFFSET(PRE_CALC!B7626,0,DEC_RATE)), C7678)</f>
        <v>-131.63583345500001</v>
      </c>
      <c r="E7678" s="84">
        <f t="shared" ca="1" si="359"/>
        <v>102406.249999872</v>
      </c>
      <c r="F7678" s="84">
        <f t="shared" ca="1" si="357"/>
        <v>-4.8930546883400004E-3</v>
      </c>
      <c r="G7678" s="119">
        <f>IF(FilterType="FIR",  PRE_CALC!A7626*Fdata, IF(F_default=1,G7677+(4*Fnotch-0)/8192,G7677+(F_stop-F_start)/8192) )</f>
        <v>238218.750000128</v>
      </c>
      <c r="H7678" s="120">
        <f ca="1">IF(FilterType="FIR", OFFSET(PRE_CALC!B7626,0,DEC_RATE), C7678)</f>
        <v>-131.63583345500001</v>
      </c>
    </row>
    <row r="7679" spans="2:8" x14ac:dyDescent="0.2">
      <c r="B7679" s="45">
        <f>IF(FilterType="FIR", IF(Extend_fmod, PRE_CALC!I7627*Fm, PRE_CALC!A7627*Fdata), IF(F_default=1,B7678+(4*Fnotch-0)/8192,B7678+(F_stop-F_start)/8192) )</f>
        <v>238250</v>
      </c>
      <c r="C7679" s="39">
        <f t="shared" si="358"/>
        <v>-4.6536991314542551</v>
      </c>
      <c r="D7679" s="84">
        <f ca="1">IF(FilterType="FIR", IF(Extend_fmod=1,OFFSET(PRE_CALC!J7627,0,DEC_RATE), OFFSET(PRE_CALC!B7627,0,DEC_RATE)), C7679)</f>
        <v>-132.62375635500001</v>
      </c>
      <c r="E7679" s="84">
        <f t="shared" ca="1" si="359"/>
        <v>102406.249999872</v>
      </c>
      <c r="F7679" s="84">
        <f t="shared" ca="1" si="357"/>
        <v>-4.8930546883400004E-3</v>
      </c>
      <c r="G7679" s="119">
        <f>IF(FilterType="FIR",  PRE_CALC!A7627*Fdata, IF(F_default=1,G7678+(4*Fnotch-0)/8192,G7678+(F_stop-F_start)/8192) )</f>
        <v>238250</v>
      </c>
      <c r="H7679" s="120">
        <f ca="1">IF(FilterType="FIR", OFFSET(PRE_CALC!B7627,0,DEC_RATE), C7679)</f>
        <v>-132.62375635500001</v>
      </c>
    </row>
    <row r="7680" spans="2:8" x14ac:dyDescent="0.2">
      <c r="B7680" s="45">
        <f>IF(FilterType="FIR", IF(Extend_fmod, PRE_CALC!I7628*Fm, PRE_CALC!A7628*Fdata), IF(F_default=1,B7679+(4*Fnotch-0)/8192,B7679+(F_stop-F_start)/8192) )</f>
        <v>238281.249999872</v>
      </c>
      <c r="C7680" s="39">
        <f t="shared" si="358"/>
        <v>-4.6549432618772419</v>
      </c>
      <c r="D7680" s="84">
        <f ca="1">IF(FilterType="FIR", IF(Extend_fmod=1,OFFSET(PRE_CALC!J7628,0,DEC_RATE), OFFSET(PRE_CALC!B7628,0,DEC_RATE)), C7680)</f>
        <v>-133.73884517799999</v>
      </c>
      <c r="E7680" s="84">
        <f t="shared" ca="1" si="359"/>
        <v>102406.249999872</v>
      </c>
      <c r="F7680" s="84">
        <f t="shared" ca="1" si="357"/>
        <v>-4.8930546883400004E-3</v>
      </c>
      <c r="G7680" s="119">
        <f>IF(FilterType="FIR",  PRE_CALC!A7628*Fdata, IF(F_default=1,G7679+(4*Fnotch-0)/8192,G7679+(F_stop-F_start)/8192) )</f>
        <v>238281.249999872</v>
      </c>
      <c r="H7680" s="120">
        <f ca="1">IF(FilterType="FIR", OFFSET(PRE_CALC!B7628,0,DEC_RATE), C7680)</f>
        <v>-133.73884517799999</v>
      </c>
    </row>
    <row r="7681" spans="2:8" x14ac:dyDescent="0.2">
      <c r="B7681" s="45">
        <f>IF(FilterType="FIR", IF(Extend_fmod, PRE_CALC!I7629*Fm, PRE_CALC!A7629*Fdata), IF(F_default=1,B7680+(4*Fnotch-0)/8192,B7680+(F_stop-F_start)/8192) )</f>
        <v>238312.5</v>
      </c>
      <c r="C7681" s="39">
        <f t="shared" si="358"/>
        <v>-4.6561875681199494</v>
      </c>
      <c r="D7681" s="84">
        <f ca="1">IF(FilterType="FIR", IF(Extend_fmod=1,OFFSET(PRE_CALC!J7629,0,DEC_RATE), OFFSET(PRE_CALC!B7629,0,DEC_RATE)), C7681)</f>
        <v>-135.01808095999999</v>
      </c>
      <c r="E7681" s="84">
        <f t="shared" ca="1" si="359"/>
        <v>102406.249999872</v>
      </c>
      <c r="F7681" s="84">
        <f t="shared" ca="1" si="357"/>
        <v>-4.8930546883400004E-3</v>
      </c>
      <c r="G7681" s="119">
        <f>IF(FilterType="FIR",  PRE_CALC!A7629*Fdata, IF(F_default=1,G7680+(4*Fnotch-0)/8192,G7680+(F_stop-F_start)/8192) )</f>
        <v>238312.5</v>
      </c>
      <c r="H7681" s="120">
        <f ca="1">IF(FilterType="FIR", OFFSET(PRE_CALC!B7629,0,DEC_RATE), C7681)</f>
        <v>-135.01808095999999</v>
      </c>
    </row>
    <row r="7682" spans="2:8" x14ac:dyDescent="0.2">
      <c r="B7682" s="45">
        <f>IF(FilterType="FIR", IF(Extend_fmod, PRE_CALC!I7630*Fm, PRE_CALC!A7630*Fdata), IF(F_default=1,B7681+(4*Fnotch-0)/8192,B7681+(F_stop-F_start)/8192) )</f>
        <v>238343.750000128</v>
      </c>
      <c r="C7682" s="39">
        <f t="shared" si="358"/>
        <v>-4.6574320501774915</v>
      </c>
      <c r="D7682" s="84">
        <f ca="1">IF(FilterType="FIR", IF(Extend_fmod=1,OFFSET(PRE_CALC!J7630,0,DEC_RATE), OFFSET(PRE_CALC!B7630,0,DEC_RATE)), C7682)</f>
        <v>-136.51760119299999</v>
      </c>
      <c r="E7682" s="84">
        <f t="shared" ca="1" si="359"/>
        <v>102406.249999872</v>
      </c>
      <c r="F7682" s="84">
        <f t="shared" ca="1" si="357"/>
        <v>-4.8930546883400004E-3</v>
      </c>
      <c r="G7682" s="119">
        <f>IF(FilterType="FIR",  PRE_CALC!A7630*Fdata, IF(F_default=1,G7681+(4*Fnotch-0)/8192,G7681+(F_stop-F_start)/8192) )</f>
        <v>238343.750000128</v>
      </c>
      <c r="H7682" s="120">
        <f ca="1">IF(FilterType="FIR", OFFSET(PRE_CALC!B7630,0,DEC_RATE), C7682)</f>
        <v>-136.51760119299999</v>
      </c>
    </row>
    <row r="7683" spans="2:8" x14ac:dyDescent="0.2">
      <c r="B7683" s="45">
        <f>IF(FilterType="FIR", IF(Extend_fmod, PRE_CALC!I7631*Fm, PRE_CALC!A7631*Fdata), IF(F_default=1,B7682+(4*Fnotch-0)/8192,B7682+(F_stop-F_start)/8192) )</f>
        <v>238375</v>
      </c>
      <c r="C7683" s="39">
        <f t="shared" si="358"/>
        <v>-4.6586767080449967</v>
      </c>
      <c r="D7683" s="84">
        <f ca="1">IF(FilterType="FIR", IF(Extend_fmod=1,OFFSET(PRE_CALC!J7631,0,DEC_RATE), OFFSET(PRE_CALC!B7631,0,DEC_RATE)), C7683)</f>
        <v>-138.32874844400001</v>
      </c>
      <c r="E7683" s="84">
        <f t="shared" ca="1" si="359"/>
        <v>102406.249999872</v>
      </c>
      <c r="F7683" s="84">
        <f t="shared" ca="1" si="357"/>
        <v>-4.8930546883400004E-3</v>
      </c>
      <c r="G7683" s="119">
        <f>IF(FilterType="FIR",  PRE_CALC!A7631*Fdata, IF(F_default=1,G7682+(4*Fnotch-0)/8192,G7682+(F_stop-F_start)/8192) )</f>
        <v>238375</v>
      </c>
      <c r="H7683" s="120">
        <f ca="1">IF(FilterType="FIR", OFFSET(PRE_CALC!B7631,0,DEC_RATE), C7683)</f>
        <v>-138.32874844400001</v>
      </c>
    </row>
    <row r="7684" spans="2:8" x14ac:dyDescent="0.2">
      <c r="B7684" s="45">
        <f>IF(FilterType="FIR", IF(Extend_fmod, PRE_CALC!I7632*Fm, PRE_CALC!A7632*Fdata), IF(F_default=1,B7683+(4*Fnotch-0)/8192,B7683+(F_stop-F_start)/8192) )</f>
        <v>238406.249999872</v>
      </c>
      <c r="C7684" s="39">
        <f t="shared" si="358"/>
        <v>-4.6599215417380098</v>
      </c>
      <c r="D7684" s="84">
        <f ca="1">IF(FilterType="FIR", IF(Extend_fmod=1,OFFSET(PRE_CALC!J7632,0,DEC_RATE), OFFSET(PRE_CALC!B7632,0,DEC_RATE)), C7684)</f>
        <v>-140.61549813299999</v>
      </c>
      <c r="E7684" s="84">
        <f t="shared" ca="1" si="359"/>
        <v>102406.249999872</v>
      </c>
      <c r="F7684" s="84">
        <f t="shared" ca="1" si="357"/>
        <v>-4.8930546883400004E-3</v>
      </c>
      <c r="G7684" s="119">
        <f>IF(FilterType="FIR",  PRE_CALC!A7632*Fdata, IF(F_default=1,G7683+(4*Fnotch-0)/8192,G7683+(F_stop-F_start)/8192) )</f>
        <v>238406.249999872</v>
      </c>
      <c r="H7684" s="120">
        <f ca="1">IF(FilterType="FIR", OFFSET(PRE_CALC!B7632,0,DEC_RATE), C7684)</f>
        <v>-140.61549813299999</v>
      </c>
    </row>
    <row r="7685" spans="2:8" x14ac:dyDescent="0.2">
      <c r="B7685" s="45">
        <f>IF(FilterType="FIR", IF(Extend_fmod, PRE_CALC!I7633*Fm, PRE_CALC!A7633*Fdata), IF(F_default=1,B7684+(4*Fnotch-0)/8192,B7684+(F_stop-F_start)/8192) )</f>
        <v>238437.5</v>
      </c>
      <c r="C7685" s="39">
        <f t="shared" si="358"/>
        <v>-4.6611665512720553</v>
      </c>
      <c r="D7685" s="84">
        <f ca="1">IF(FilterType="FIR", IF(Extend_fmod=1,OFFSET(PRE_CALC!J7633,0,DEC_RATE), OFFSET(PRE_CALC!B7633,0,DEC_RATE)), C7685)</f>
        <v>-143.720334788</v>
      </c>
      <c r="E7685" s="84">
        <f t="shared" ca="1" si="359"/>
        <v>102406.249999872</v>
      </c>
      <c r="F7685" s="84">
        <f t="shared" ca="1" si="357"/>
        <v>-4.8930546883400004E-3</v>
      </c>
      <c r="G7685" s="119">
        <f>IF(FilterType="FIR",  PRE_CALC!A7633*Fdata, IF(F_default=1,G7684+(4*Fnotch-0)/8192,G7684+(F_stop-F_start)/8192) )</f>
        <v>238437.5</v>
      </c>
      <c r="H7685" s="120">
        <f ca="1">IF(FilterType="FIR", OFFSET(PRE_CALC!B7633,0,DEC_RATE), C7685)</f>
        <v>-143.720334788</v>
      </c>
    </row>
    <row r="7686" spans="2:8" x14ac:dyDescent="0.2">
      <c r="B7686" s="45">
        <f>IF(FilterType="FIR", IF(Extend_fmod, PRE_CALC!I7634*Fm, PRE_CALC!A7634*Fdata), IF(F_default=1,B7685+(4*Fnotch-0)/8192,B7685+(F_stop-F_start)/8192) )</f>
        <v>238468.750000128</v>
      </c>
      <c r="C7686" s="39">
        <f t="shared" si="358"/>
        <v>-4.6624117366422624</v>
      </c>
      <c r="D7686" s="84">
        <f ca="1">IF(FilterType="FIR", IF(Extend_fmod=1,OFFSET(PRE_CALC!J7634,0,DEC_RATE), OFFSET(PRE_CALC!B7634,0,DEC_RATE)), C7686)</f>
        <v>-148.58140111700001</v>
      </c>
      <c r="E7686" s="84">
        <f t="shared" ca="1" si="359"/>
        <v>102406.249999872</v>
      </c>
      <c r="F7686" s="84">
        <f t="shared" ca="1" si="357"/>
        <v>-4.8930546883400004E-3</v>
      </c>
      <c r="G7686" s="119">
        <f>IF(FilterType="FIR",  PRE_CALC!A7634*Fdata, IF(F_default=1,G7685+(4*Fnotch-0)/8192,G7685+(F_stop-F_start)/8192) )</f>
        <v>238468.750000128</v>
      </c>
      <c r="H7686" s="120">
        <f ca="1">IF(FilterType="FIR", OFFSET(PRE_CALC!B7634,0,DEC_RATE), C7686)</f>
        <v>-148.58140111700001</v>
      </c>
    </row>
    <row r="7687" spans="2:8" x14ac:dyDescent="0.2">
      <c r="B7687" s="45">
        <f>IF(FilterType="FIR", IF(Extend_fmod, PRE_CALC!I7635*Fm, PRE_CALC!A7635*Fdata), IF(F_default=1,B7686+(4*Fnotch-0)/8192,B7686+(F_stop-F_start)/8192) )</f>
        <v>238500</v>
      </c>
      <c r="C7687" s="39">
        <f t="shared" si="358"/>
        <v>-4.6636570978437657</v>
      </c>
      <c r="D7687" s="84">
        <f ca="1">IF(FilterType="FIR", IF(Extend_fmod=1,OFFSET(PRE_CALC!J7635,0,DEC_RATE), OFFSET(PRE_CALC!B7635,0,DEC_RATE)), C7687)</f>
        <v>-160.54656680799999</v>
      </c>
      <c r="E7687" s="84">
        <f t="shared" ca="1" si="359"/>
        <v>102406.249999872</v>
      </c>
      <c r="F7687" s="84">
        <f t="shared" ca="1" si="357"/>
        <v>-4.8930546883400004E-3</v>
      </c>
      <c r="G7687" s="119">
        <f>IF(FilterType="FIR",  PRE_CALC!A7635*Fdata, IF(F_default=1,G7686+(4*Fnotch-0)/8192,G7686+(F_stop-F_start)/8192) )</f>
        <v>238500</v>
      </c>
      <c r="H7687" s="120">
        <f ca="1">IF(FilterType="FIR", OFFSET(PRE_CALC!B7635,0,DEC_RATE), C7687)</f>
        <v>-160.54656680799999</v>
      </c>
    </row>
    <row r="7688" spans="2:8" x14ac:dyDescent="0.2">
      <c r="B7688" s="45">
        <f>IF(FilterType="FIR", IF(Extend_fmod, PRE_CALC!I7636*Fm, PRE_CALC!A7636*Fdata), IF(F_default=1,B7687+(4*Fnotch-0)/8192,B7687+(F_stop-F_start)/8192) )</f>
        <v>238531.249999872</v>
      </c>
      <c r="C7688" s="39">
        <f t="shared" si="358"/>
        <v>-4.6649026348921101</v>
      </c>
      <c r="D7688" s="84">
        <f ca="1">IF(FilterType="FIR", IF(Extend_fmod=1,OFFSET(PRE_CALC!J7636,0,DEC_RATE), OFFSET(PRE_CALC!B7636,0,DEC_RATE)), C7688)</f>
        <v>-154.72430950500001</v>
      </c>
      <c r="E7688" s="84">
        <f t="shared" ca="1" si="359"/>
        <v>102406.249999872</v>
      </c>
      <c r="F7688" s="84">
        <f t="shared" ca="1" si="357"/>
        <v>-4.8930546883400004E-3</v>
      </c>
      <c r="G7688" s="119">
        <f>IF(FilterType="FIR",  PRE_CALC!A7636*Fdata, IF(F_default=1,G7687+(4*Fnotch-0)/8192,G7687+(F_stop-F_start)/8192) )</f>
        <v>238531.249999872</v>
      </c>
      <c r="H7688" s="120">
        <f ca="1">IF(FilterType="FIR", OFFSET(PRE_CALC!B7636,0,DEC_RATE), C7688)</f>
        <v>-154.72430950500001</v>
      </c>
    </row>
    <row r="7689" spans="2:8" x14ac:dyDescent="0.2">
      <c r="B7689" s="45">
        <f>IF(FilterType="FIR", IF(Extend_fmod, PRE_CALC!I7637*Fm, PRE_CALC!A7637*Fdata), IF(F_default=1,B7688+(4*Fnotch-0)/8192,B7688+(F_stop-F_start)/8192) )</f>
        <v>238562.5</v>
      </c>
      <c r="C7689" s="39">
        <f t="shared" si="358"/>
        <v>-4.6661483478028192</v>
      </c>
      <c r="D7689" s="84">
        <f ca="1">IF(FilterType="FIR", IF(Extend_fmod=1,OFFSET(PRE_CALC!J7637,0,DEC_RATE), OFFSET(PRE_CALC!B7637,0,DEC_RATE)), C7689)</f>
        <v>-146.74604715300001</v>
      </c>
      <c r="E7689" s="84">
        <f t="shared" ca="1" si="359"/>
        <v>102406.249999872</v>
      </c>
      <c r="F7689" s="84">
        <f t="shared" ca="1" si="357"/>
        <v>-4.8930546883400004E-3</v>
      </c>
      <c r="G7689" s="119">
        <f>IF(FilterType="FIR",  PRE_CALC!A7637*Fdata, IF(F_default=1,G7688+(4*Fnotch-0)/8192,G7688+(F_stop-F_start)/8192) )</f>
        <v>238562.5</v>
      </c>
      <c r="H7689" s="120">
        <f ca="1">IF(FilterType="FIR", OFFSET(PRE_CALC!B7637,0,DEC_RATE), C7689)</f>
        <v>-146.74604715300001</v>
      </c>
    </row>
    <row r="7690" spans="2:8" x14ac:dyDescent="0.2">
      <c r="B7690" s="45">
        <f>IF(FilterType="FIR", IF(Extend_fmod, PRE_CALC!I7638*Fm, PRE_CALC!A7638*Fdata), IF(F_default=1,B7689+(4*Fnotch-0)/8192,B7689+(F_stop-F_start)/8192) )</f>
        <v>238593.750000128</v>
      </c>
      <c r="C7690" s="39">
        <f t="shared" si="358"/>
        <v>-4.6673942365710461</v>
      </c>
      <c r="D7690" s="84">
        <f ca="1">IF(FilterType="FIR", IF(Extend_fmod=1,OFFSET(PRE_CALC!J7638,0,DEC_RATE), OFFSET(PRE_CALC!B7638,0,DEC_RATE)), C7690)</f>
        <v>-142.67312166400001</v>
      </c>
      <c r="E7690" s="84">
        <f t="shared" ca="1" si="359"/>
        <v>102406.249999872</v>
      </c>
      <c r="F7690" s="84">
        <f t="shared" ca="1" si="357"/>
        <v>-4.8930546883400004E-3</v>
      </c>
      <c r="G7690" s="119">
        <f>IF(FilterType="FIR",  PRE_CALC!A7638*Fdata, IF(F_default=1,G7689+(4*Fnotch-0)/8192,G7689+(F_stop-F_start)/8192) )</f>
        <v>238593.750000128</v>
      </c>
      <c r="H7690" s="120">
        <f ca="1">IF(FilterType="FIR", OFFSET(PRE_CALC!B7638,0,DEC_RATE), C7690)</f>
        <v>-142.67312166400001</v>
      </c>
    </row>
    <row r="7691" spans="2:8" x14ac:dyDescent="0.2">
      <c r="B7691" s="45">
        <f>IF(FilterType="FIR", IF(Extend_fmod, PRE_CALC!I7639*Fm, PRE_CALC!A7639*Fdata), IF(F_default=1,B7690+(4*Fnotch-0)/8192,B7690+(F_stop-F_start)/8192) )</f>
        <v>238625</v>
      </c>
      <c r="C7691" s="39">
        <f t="shared" si="358"/>
        <v>-4.6686403011918998</v>
      </c>
      <c r="D7691" s="84">
        <f ca="1">IF(FilterType="FIR", IF(Extend_fmod=1,OFFSET(PRE_CALC!J7639,0,DEC_RATE), OFFSET(PRE_CALC!B7639,0,DEC_RATE)), C7691)</f>
        <v>-139.92287735799999</v>
      </c>
      <c r="E7691" s="84">
        <f t="shared" ca="1" si="359"/>
        <v>102406.249999872</v>
      </c>
      <c r="F7691" s="84">
        <f t="shared" ca="1" si="357"/>
        <v>-4.8930546883400004E-3</v>
      </c>
      <c r="G7691" s="119">
        <f>IF(FilterType="FIR",  PRE_CALC!A7639*Fdata, IF(F_default=1,G7690+(4*Fnotch-0)/8192,G7690+(F_stop-F_start)/8192) )</f>
        <v>238625</v>
      </c>
      <c r="H7691" s="120">
        <f ca="1">IF(FilterType="FIR", OFFSET(PRE_CALC!B7639,0,DEC_RATE), C7691)</f>
        <v>-139.92287735799999</v>
      </c>
    </row>
    <row r="7692" spans="2:8" x14ac:dyDescent="0.2">
      <c r="B7692" s="45">
        <f>IF(FilterType="FIR", IF(Extend_fmod, PRE_CALC!I7640*Fm, PRE_CALC!A7640*Fdata), IF(F_default=1,B7691+(4*Fnotch-0)/8192,B7691+(F_stop-F_start)/8192) )</f>
        <v>238656.249999872</v>
      </c>
      <c r="C7692" s="39">
        <f t="shared" si="358"/>
        <v>-4.6698865416809419</v>
      </c>
      <c r="D7692" s="84">
        <f ca="1">IF(FilterType="FIR", IF(Extend_fmod=1,OFFSET(PRE_CALC!J7640,0,DEC_RATE), OFFSET(PRE_CALC!B7640,0,DEC_RATE)), C7692)</f>
        <v>-137.847098421</v>
      </c>
      <c r="E7692" s="84">
        <f t="shared" ca="1" si="359"/>
        <v>102406.249999872</v>
      </c>
      <c r="F7692" s="84">
        <f t="shared" ca="1" si="357"/>
        <v>-4.8930546883400004E-3</v>
      </c>
      <c r="G7692" s="119">
        <f>IF(FilterType="FIR",  PRE_CALC!A7640*Fdata, IF(F_default=1,G7691+(4*Fnotch-0)/8192,G7691+(F_stop-F_start)/8192) )</f>
        <v>238656.249999872</v>
      </c>
      <c r="H7692" s="120">
        <f ca="1">IF(FilterType="FIR", OFFSET(PRE_CALC!B7640,0,DEC_RATE), C7692)</f>
        <v>-137.847098421</v>
      </c>
    </row>
    <row r="7693" spans="2:8" x14ac:dyDescent="0.2">
      <c r="B7693" s="45">
        <f>IF(FilterType="FIR", IF(Extend_fmod, PRE_CALC!I7641*Fm, PRE_CALC!A7641*Fdata), IF(F_default=1,B7692+(4*Fnotch-0)/8192,B7692+(F_stop-F_start)/8192) )</f>
        <v>238687.5</v>
      </c>
      <c r="C7693" s="39">
        <f t="shared" si="358"/>
        <v>-4.6711329580537351</v>
      </c>
      <c r="D7693" s="84">
        <f ca="1">IF(FilterType="FIR", IF(Extend_fmod=1,OFFSET(PRE_CALC!J7641,0,DEC_RATE), OFFSET(PRE_CALC!B7641,0,DEC_RATE)), C7693)</f>
        <v>-136.181783706</v>
      </c>
      <c r="E7693" s="84">
        <f t="shared" ca="1" si="359"/>
        <v>102406.249999872</v>
      </c>
      <c r="F7693" s="84">
        <f t="shared" ca="1" si="357"/>
        <v>-4.8930546883400004E-3</v>
      </c>
      <c r="G7693" s="119">
        <f>IF(FilterType="FIR",  PRE_CALC!A7641*Fdata, IF(F_default=1,G7692+(4*Fnotch-0)/8192,G7692+(F_stop-F_start)/8192) )</f>
        <v>238687.5</v>
      </c>
      <c r="H7693" s="120">
        <f ca="1">IF(FilterType="FIR", OFFSET(PRE_CALC!B7641,0,DEC_RATE), C7693)</f>
        <v>-136.181783706</v>
      </c>
    </row>
    <row r="7694" spans="2:8" x14ac:dyDescent="0.2">
      <c r="B7694" s="45">
        <f>IF(FilterType="FIR", IF(Extend_fmod, PRE_CALC!I7642*Fm, PRE_CALC!A7642*Fdata), IF(F_default=1,B7693+(4*Fnotch-0)/8192,B7693+(F_stop-F_start)/8192) )</f>
        <v>238718.750000128</v>
      </c>
      <c r="C7694" s="39">
        <f t="shared" si="358"/>
        <v>-4.6723795503053722</v>
      </c>
      <c r="D7694" s="84">
        <f ca="1">IF(FilterType="FIR", IF(Extend_fmod=1,OFFSET(PRE_CALC!J7642,0,DEC_RATE), OFFSET(PRE_CALC!B7642,0,DEC_RATE)), C7694)</f>
        <v>-134.79306462900001</v>
      </c>
      <c r="E7694" s="84">
        <f t="shared" ca="1" si="359"/>
        <v>102406.249999872</v>
      </c>
      <c r="F7694" s="84">
        <f t="shared" ca="1" si="357"/>
        <v>-4.8930546883400004E-3</v>
      </c>
      <c r="G7694" s="119">
        <f>IF(FilterType="FIR",  PRE_CALC!A7642*Fdata, IF(F_default=1,G7693+(4*Fnotch-0)/8192,G7693+(F_stop-F_start)/8192) )</f>
        <v>238718.750000128</v>
      </c>
      <c r="H7694" s="120">
        <f ca="1">IF(FilterType="FIR", OFFSET(PRE_CALC!B7642,0,DEC_RATE), C7694)</f>
        <v>-134.79306462900001</v>
      </c>
    </row>
    <row r="7695" spans="2:8" x14ac:dyDescent="0.2">
      <c r="B7695" s="45">
        <f>IF(FilterType="FIR", IF(Extend_fmod, PRE_CALC!I7643*Fm, PRE_CALC!A7643*Fdata), IF(F_default=1,B7694+(4*Fnotch-0)/8192,B7694+(F_stop-F_start)/8192) )</f>
        <v>238750</v>
      </c>
      <c r="C7695" s="39">
        <f t="shared" si="358"/>
        <v>-4.6736263184310172</v>
      </c>
      <c r="D7695" s="84">
        <f ca="1">IF(FilterType="FIR", IF(Extend_fmod=1,OFFSET(PRE_CALC!J7643,0,DEC_RATE), OFFSET(PRE_CALC!B7643,0,DEC_RATE)), C7695)</f>
        <v>-133.603631732</v>
      </c>
      <c r="E7695" s="84">
        <f t="shared" ca="1" si="359"/>
        <v>102406.249999872</v>
      </c>
      <c r="F7695" s="84">
        <f t="shared" ca="1" si="357"/>
        <v>-4.8930546883400004E-3</v>
      </c>
      <c r="G7695" s="119">
        <f>IF(FilterType="FIR",  PRE_CALC!A7643*Fdata, IF(F_default=1,G7694+(4*Fnotch-0)/8192,G7694+(F_stop-F_start)/8192) )</f>
        <v>238750</v>
      </c>
      <c r="H7695" s="120">
        <f ca="1">IF(FilterType="FIR", OFFSET(PRE_CALC!B7643,0,DEC_RATE), C7695)</f>
        <v>-133.603631732</v>
      </c>
    </row>
    <row r="7696" spans="2:8" x14ac:dyDescent="0.2">
      <c r="B7696" s="45">
        <f>IF(FilterType="FIR", IF(Extend_fmod, PRE_CALC!I7644*Fm, PRE_CALC!A7644*Fdata), IF(F_default=1,B7695+(4*Fnotch-0)/8192,B7695+(F_stop-F_start)/8192) )</f>
        <v>238781.249999872</v>
      </c>
      <c r="C7696" s="39">
        <f t="shared" si="358"/>
        <v>-4.6748732624461891</v>
      </c>
      <c r="D7696" s="84">
        <f ca="1">IF(FilterType="FIR", IF(Extend_fmod=1,OFFSET(PRE_CALC!J7644,0,DEC_RATE), OFFSET(PRE_CALC!B7644,0,DEC_RATE)), C7696)</f>
        <v>-132.564772713</v>
      </c>
      <c r="E7696" s="84">
        <f t="shared" ca="1" si="359"/>
        <v>102406.249999872</v>
      </c>
      <c r="F7696" s="84">
        <f t="shared" ca="1" si="357"/>
        <v>-4.8930546883400004E-3</v>
      </c>
      <c r="G7696" s="119">
        <f>IF(FilterType="FIR",  PRE_CALC!A7644*Fdata, IF(F_default=1,G7695+(4*Fnotch-0)/8192,G7695+(F_stop-F_start)/8192) )</f>
        <v>238781.249999872</v>
      </c>
      <c r="H7696" s="120">
        <f ca="1">IF(FilterType="FIR", OFFSET(PRE_CALC!B7644,0,DEC_RATE), C7696)</f>
        <v>-132.564772713</v>
      </c>
    </row>
    <row r="7697" spans="2:8" x14ac:dyDescent="0.2">
      <c r="B7697" s="45">
        <f>IF(FilterType="FIR", IF(Extend_fmod, PRE_CALC!I7645*Fm, PRE_CALC!A7645*Fdata), IF(F_default=1,B7696+(4*Fnotch-0)/8192,B7696+(F_stop-F_start)/8192) )</f>
        <v>238812.5</v>
      </c>
      <c r="C7697" s="39">
        <f t="shared" si="358"/>
        <v>-4.6761203823664728</v>
      </c>
      <c r="D7697" s="84">
        <f ca="1">IF(FilterType="FIR", IF(Extend_fmod=1,OFFSET(PRE_CALC!J7645,0,DEC_RATE), OFFSET(PRE_CALC!B7645,0,DEC_RATE)), C7697)</f>
        <v>-131.64380458799999</v>
      </c>
      <c r="E7697" s="84">
        <f t="shared" ca="1" si="359"/>
        <v>102406.249999872</v>
      </c>
      <c r="F7697" s="84">
        <f t="shared" ca="1" si="357"/>
        <v>-4.8930546883400004E-3</v>
      </c>
      <c r="G7697" s="119">
        <f>IF(FilterType="FIR",  PRE_CALC!A7645*Fdata, IF(F_default=1,G7696+(4*Fnotch-0)/8192,G7696+(F_stop-F_start)/8192) )</f>
        <v>238812.5</v>
      </c>
      <c r="H7697" s="120">
        <f ca="1">IF(FilterType="FIR", OFFSET(PRE_CALC!B7645,0,DEC_RATE), C7697)</f>
        <v>-131.64380458799999</v>
      </c>
    </row>
    <row r="7698" spans="2:8" x14ac:dyDescent="0.2">
      <c r="B7698" s="45">
        <f>IF(FilterType="FIR", IF(Extend_fmod, PRE_CALC!I7646*Fm, PRE_CALC!A7646*Fdata), IF(F_default=1,B7697+(4*Fnotch-0)/8192,B7697+(F_stop-F_start)/8192) )</f>
        <v>238843.750000128</v>
      </c>
      <c r="C7698" s="39">
        <f t="shared" si="358"/>
        <v>-4.6773676781870135</v>
      </c>
      <c r="D7698" s="84">
        <f ca="1">IF(FilterType="FIR", IF(Extend_fmod=1,OFFSET(PRE_CALC!J7646,0,DEC_RATE), OFFSET(PRE_CALC!B7646,0,DEC_RATE)), C7698)</f>
        <v>-130.81773150500001</v>
      </c>
      <c r="E7698" s="84">
        <f t="shared" ca="1" si="359"/>
        <v>102406.249999872</v>
      </c>
      <c r="F7698" s="84">
        <f t="shared" ca="1" si="357"/>
        <v>-4.8930546883400004E-3</v>
      </c>
      <c r="G7698" s="119">
        <f>IF(FilterType="FIR",  PRE_CALC!A7646*Fdata, IF(F_default=1,G7697+(4*Fnotch-0)/8192,G7697+(F_stop-F_start)/8192) )</f>
        <v>238843.750000128</v>
      </c>
      <c r="H7698" s="120">
        <f ca="1">IF(FilterType="FIR", OFFSET(PRE_CALC!B7646,0,DEC_RATE), C7698)</f>
        <v>-130.81773150500001</v>
      </c>
    </row>
    <row r="7699" spans="2:8" x14ac:dyDescent="0.2">
      <c r="B7699" s="45">
        <f>IF(FilterType="FIR", IF(Extend_fmod, PRE_CALC!I7647*Fm, PRE_CALC!A7647*Fdata), IF(F_default=1,B7698+(4*Fnotch-0)/8192,B7698+(F_stop-F_start)/8192) )</f>
        <v>238875</v>
      </c>
      <c r="C7699" s="39">
        <f t="shared" si="358"/>
        <v>-4.6786151499028943</v>
      </c>
      <c r="D7699" s="84">
        <f ca="1">IF(FilterType="FIR", IF(Extend_fmod=1,OFFSET(PRE_CALC!J7647,0,DEC_RATE), OFFSET(PRE_CALC!B7647,0,DEC_RATE)), C7699)</f>
        <v>-130.06975884400001</v>
      </c>
      <c r="E7699" s="84">
        <f t="shared" ca="1" si="359"/>
        <v>102406.249999872</v>
      </c>
      <c r="F7699" s="84">
        <f t="shared" ca="1" si="357"/>
        <v>-4.8930546883400004E-3</v>
      </c>
      <c r="G7699" s="119">
        <f>IF(FilterType="FIR",  PRE_CALC!A7647*Fdata, IF(F_default=1,G7698+(4*Fnotch-0)/8192,G7698+(F_stop-F_start)/8192) )</f>
        <v>238875</v>
      </c>
      <c r="H7699" s="120">
        <f ca="1">IF(FilterType="FIR", OFFSET(PRE_CALC!B7647,0,DEC_RATE), C7699)</f>
        <v>-130.06975884400001</v>
      </c>
    </row>
    <row r="7700" spans="2:8" x14ac:dyDescent="0.2">
      <c r="B7700" s="45">
        <f>IF(FilterType="FIR", IF(Extend_fmod, PRE_CALC!I7648*Fm, PRE_CALC!A7648*Fdata), IF(F_default=1,B7699+(4*Fnotch-0)/8192,B7699+(F_stop-F_start)/8192) )</f>
        <v>238906.249999872</v>
      </c>
      <c r="C7700" s="39">
        <f t="shared" si="358"/>
        <v>-4.6798627975297151</v>
      </c>
      <c r="D7700" s="84">
        <f ca="1">IF(FilterType="FIR", IF(Extend_fmod=1,OFFSET(PRE_CALC!J7648,0,DEC_RATE), OFFSET(PRE_CALC!B7648,0,DEC_RATE)), C7700)</f>
        <v>-129.38724673300001</v>
      </c>
      <c r="E7700" s="84">
        <f t="shared" ca="1" si="359"/>
        <v>102406.249999872</v>
      </c>
      <c r="F7700" s="84">
        <f t="shared" ca="1" si="357"/>
        <v>-4.8930546883400004E-3</v>
      </c>
      <c r="G7700" s="119">
        <f>IF(FilterType="FIR",  PRE_CALC!A7648*Fdata, IF(F_default=1,G7699+(4*Fnotch-0)/8192,G7699+(F_stop-F_start)/8192) )</f>
        <v>238906.249999872</v>
      </c>
      <c r="H7700" s="120">
        <f ca="1">IF(FilterType="FIR", OFFSET(PRE_CALC!B7648,0,DEC_RATE), C7700)</f>
        <v>-129.38724673300001</v>
      </c>
    </row>
    <row r="7701" spans="2:8" x14ac:dyDescent="0.2">
      <c r="B7701" s="45">
        <f>IF(FilterType="FIR", IF(Extend_fmod, PRE_CALC!I7649*Fm, PRE_CALC!A7649*Fdata), IF(F_default=1,B7700+(4*Fnotch-0)/8192,B7700+(F_stop-F_start)/8192) )</f>
        <v>238937.5</v>
      </c>
      <c r="C7701" s="39">
        <f t="shared" si="358"/>
        <v>-4.681110621083028</v>
      </c>
      <c r="D7701" s="84">
        <f ca="1">IF(FilterType="FIR", IF(Extend_fmod=1,OFFSET(PRE_CALC!J7649,0,DEC_RATE), OFFSET(PRE_CALC!B7649,0,DEC_RATE)), C7701)</f>
        <v>-128.760443842</v>
      </c>
      <c r="E7701" s="84">
        <f t="shared" ca="1" si="359"/>
        <v>102406.249999872</v>
      </c>
      <c r="F7701" s="84">
        <f t="shared" ca="1" si="357"/>
        <v>-4.8930546883400004E-3</v>
      </c>
      <c r="G7701" s="119">
        <f>IF(FilterType="FIR",  PRE_CALC!A7649*Fdata, IF(F_default=1,G7700+(4*Fnotch-0)/8192,G7700+(F_stop-F_start)/8192) )</f>
        <v>238937.5</v>
      </c>
      <c r="H7701" s="120">
        <f ca="1">IF(FilterType="FIR", OFFSET(PRE_CALC!B7649,0,DEC_RATE), C7701)</f>
        <v>-128.760443842</v>
      </c>
    </row>
    <row r="7702" spans="2:8" x14ac:dyDescent="0.2">
      <c r="B7702" s="45">
        <f>IF(FilterType="FIR", IF(Extend_fmod, PRE_CALC!I7650*Fm, PRE_CALC!A7650*Fdata), IF(F_default=1,B7701+(4*Fnotch-0)/8192,B7701+(F_stop-F_start)/8192) )</f>
        <v>238968.750000128</v>
      </c>
      <c r="C7702" s="39">
        <f t="shared" si="358"/>
        <v>-4.682358620557963</v>
      </c>
      <c r="D7702" s="84">
        <f ca="1">IF(FilterType="FIR", IF(Extend_fmod=1,OFFSET(PRE_CALC!J7650,0,DEC_RATE), OFFSET(PRE_CALC!B7650,0,DEC_RATE)), C7702)</f>
        <v>-128.18166959199999</v>
      </c>
      <c r="E7702" s="84">
        <f t="shared" ca="1" si="359"/>
        <v>102406.249999872</v>
      </c>
      <c r="F7702" s="84">
        <f t="shared" ca="1" si="357"/>
        <v>-4.8930546883400004E-3</v>
      </c>
      <c r="G7702" s="119">
        <f>IF(FilterType="FIR",  PRE_CALC!A7650*Fdata, IF(F_default=1,G7701+(4*Fnotch-0)/8192,G7701+(F_stop-F_start)/8192) )</f>
        <v>238968.750000128</v>
      </c>
      <c r="H7702" s="120">
        <f ca="1">IF(FilterType="FIR", OFFSET(PRE_CALC!B7650,0,DEC_RATE), C7702)</f>
        <v>-128.18166959199999</v>
      </c>
    </row>
    <row r="7703" spans="2:8" x14ac:dyDescent="0.2">
      <c r="B7703" s="45">
        <f>IF(FilterType="FIR", IF(Extend_fmod, PRE_CALC!I7651*Fm, PRE_CALC!A7651*Fdata), IF(F_default=1,B7702+(4*Fnotch-0)/8192,B7702+(F_stop-F_start)/8192) )</f>
        <v>239000</v>
      </c>
      <c r="C7703" s="39">
        <f t="shared" si="358"/>
        <v>-4.6836067959496557</v>
      </c>
      <c r="D7703" s="84">
        <f ca="1">IF(FilterType="FIR", IF(Extend_fmod=1,OFFSET(PRE_CALC!J7651,0,DEC_RATE), OFFSET(PRE_CALC!B7651,0,DEC_RATE)), C7703)</f>
        <v>-127.64476678299999</v>
      </c>
      <c r="E7703" s="84">
        <f t="shared" ca="1" si="359"/>
        <v>102406.249999872</v>
      </c>
      <c r="F7703" s="84">
        <f t="shared" ca="1" si="357"/>
        <v>-4.8930546883400004E-3</v>
      </c>
      <c r="G7703" s="119">
        <f>IF(FilterType="FIR",  PRE_CALC!A7651*Fdata, IF(F_default=1,G7702+(4*Fnotch-0)/8192,G7702+(F_stop-F_start)/8192) )</f>
        <v>239000</v>
      </c>
      <c r="H7703" s="120">
        <f ca="1">IF(FilterType="FIR", OFFSET(PRE_CALC!B7651,0,DEC_RATE), C7703)</f>
        <v>-127.64476678299999</v>
      </c>
    </row>
    <row r="7704" spans="2:8" x14ac:dyDescent="0.2">
      <c r="B7704" s="45">
        <f>IF(FilterType="FIR", IF(Extend_fmod, PRE_CALC!I7652*Fm, PRE_CALC!A7652*Fdata), IF(F_default=1,B7703+(4*Fnotch-0)/8192,B7703+(F_stop-F_start)/8192) )</f>
        <v>239031.249999872</v>
      </c>
      <c r="C7704" s="39">
        <f t="shared" si="358"/>
        <v>-4.684855147273657</v>
      </c>
      <c r="D7704" s="84">
        <f ca="1">IF(FilterType="FIR", IF(Extend_fmod=1,OFFSET(PRE_CALC!J7652,0,DEC_RATE), OFFSET(PRE_CALC!B7652,0,DEC_RATE)), C7704)</f>
        <v>-127.14472394400001</v>
      </c>
      <c r="E7704" s="84">
        <f t="shared" ca="1" si="359"/>
        <v>102406.249999872</v>
      </c>
      <c r="F7704" s="84">
        <f t="shared" ca="1" si="357"/>
        <v>-4.8930546883400004E-3</v>
      </c>
      <c r="G7704" s="119">
        <f>IF(FilterType="FIR",  PRE_CALC!A7652*Fdata, IF(F_default=1,G7703+(4*Fnotch-0)/8192,G7703+(F_stop-F_start)/8192) )</f>
        <v>239031.249999872</v>
      </c>
      <c r="H7704" s="120">
        <f ca="1">IF(FilterType="FIR", OFFSET(PRE_CALC!B7652,0,DEC_RATE), C7704)</f>
        <v>-127.14472394400001</v>
      </c>
    </row>
    <row r="7705" spans="2:8" x14ac:dyDescent="0.2">
      <c r="B7705" s="45">
        <f>IF(FilterType="FIR", IF(Extend_fmod, PRE_CALC!I7653*Fm, PRE_CALC!A7653*Fdata), IF(F_default=1,B7704+(4*Fnotch-0)/8192,B7704+(F_stop-F_start)/8192) )</f>
        <v>239062.5</v>
      </c>
      <c r="C7705" s="39">
        <f t="shared" si="358"/>
        <v>-4.6861036745455733</v>
      </c>
      <c r="D7705" s="84">
        <f ca="1">IF(FilterType="FIR", IF(Extend_fmod=1,OFFSET(PRE_CALC!J7653,0,DEC_RATE), OFFSET(PRE_CALC!B7653,0,DEC_RATE)), C7705)</f>
        <v>-126.677407926</v>
      </c>
      <c r="E7705" s="84">
        <f t="shared" ca="1" si="359"/>
        <v>102406.249999872</v>
      </c>
      <c r="F7705" s="84">
        <f t="shared" ca="1" si="357"/>
        <v>-4.8930546883400004E-3</v>
      </c>
      <c r="G7705" s="119">
        <f>IF(FilterType="FIR",  PRE_CALC!A7653*Fdata, IF(F_default=1,G7704+(4*Fnotch-0)/8192,G7704+(F_stop-F_start)/8192) )</f>
        <v>239062.5</v>
      </c>
      <c r="H7705" s="120">
        <f ca="1">IF(FilterType="FIR", OFFSET(PRE_CALC!B7653,0,DEC_RATE), C7705)</f>
        <v>-126.677407926</v>
      </c>
    </row>
    <row r="7706" spans="2:8" x14ac:dyDescent="0.2">
      <c r="B7706" s="45">
        <f>IF(FilterType="FIR", IF(Extend_fmod, PRE_CALC!I7654*Fm, PRE_CALC!A7654*Fdata), IF(F_default=1,B7705+(4*Fnotch-0)/8192,B7705+(F_stop-F_start)/8192) )</f>
        <v>239093.750000128</v>
      </c>
      <c r="C7706" s="39">
        <f t="shared" si="358"/>
        <v>-4.6873523777605044</v>
      </c>
      <c r="D7706" s="84">
        <f ca="1">IF(FilterType="FIR", IF(Extend_fmod=1,OFFSET(PRE_CALC!J7654,0,DEC_RATE), OFFSET(PRE_CALC!B7654,0,DEC_RATE)), C7706)</f>
        <v>-126.23937026</v>
      </c>
      <c r="E7706" s="84">
        <f t="shared" ca="1" si="359"/>
        <v>102406.249999872</v>
      </c>
      <c r="F7706" s="84">
        <f t="shared" ca="1" si="357"/>
        <v>-4.8930546883400004E-3</v>
      </c>
      <c r="G7706" s="119">
        <f>IF(FilterType="FIR",  PRE_CALC!A7654*Fdata, IF(F_default=1,G7705+(4*Fnotch-0)/8192,G7705+(F_stop-F_start)/8192) )</f>
        <v>239093.750000128</v>
      </c>
      <c r="H7706" s="120">
        <f ca="1">IF(FilterType="FIR", OFFSET(PRE_CALC!B7654,0,DEC_RATE), C7706)</f>
        <v>-126.23937026</v>
      </c>
    </row>
    <row r="7707" spans="2:8" x14ac:dyDescent="0.2">
      <c r="B7707" s="45">
        <f>IF(FilterType="FIR", IF(Extend_fmod, PRE_CALC!I7655*Fm, PRE_CALC!A7655*Fdata), IF(F_default=1,B7706+(4*Fnotch-0)/8192,B7706+(F_stop-F_start)/8192) )</f>
        <v>239125</v>
      </c>
      <c r="C7707" s="39">
        <f t="shared" si="358"/>
        <v>-4.6886012569135902</v>
      </c>
      <c r="D7707" s="84">
        <f ca="1">IF(FilterType="FIR", IF(Extend_fmod=1,OFFSET(PRE_CALC!J7655,0,DEC_RATE), OFFSET(PRE_CALC!B7655,0,DEC_RATE)), C7707)</f>
        <v>-125.827704107</v>
      </c>
      <c r="E7707" s="84">
        <f t="shared" ca="1" si="359"/>
        <v>102406.249999872</v>
      </c>
      <c r="F7707" s="84">
        <f t="shared" ca="1" si="357"/>
        <v>-4.8930546883400004E-3</v>
      </c>
      <c r="G7707" s="119">
        <f>IF(FilterType="FIR",  PRE_CALC!A7655*Fdata, IF(F_default=1,G7706+(4*Fnotch-0)/8192,G7706+(F_stop-F_start)/8192) )</f>
        <v>239125</v>
      </c>
      <c r="H7707" s="120">
        <f ca="1">IF(FilterType="FIR", OFFSET(PRE_CALC!B7655,0,DEC_RATE), C7707)</f>
        <v>-125.827704107</v>
      </c>
    </row>
    <row r="7708" spans="2:8" x14ac:dyDescent="0.2">
      <c r="B7708" s="45">
        <f>IF(FilterType="FIR", IF(Extend_fmod, PRE_CALC!I7656*Fm, PRE_CALC!A7656*Fdata), IF(F_default=1,B7707+(4*Fnotch-0)/8192,B7707+(F_stop-F_start)/8192) )</f>
        <v>239156.249999872</v>
      </c>
      <c r="C7708" s="39">
        <f t="shared" si="358"/>
        <v>-4.6898503120204058</v>
      </c>
      <c r="D7708" s="84">
        <f ca="1">IF(FilterType="FIR", IF(Extend_fmod=1,OFFSET(PRE_CALC!J7656,0,DEC_RATE), OFFSET(PRE_CALC!B7656,0,DEC_RATE)), C7708)</f>
        <v>-125.439936751</v>
      </c>
      <c r="E7708" s="84">
        <f t="shared" ca="1" si="359"/>
        <v>102406.249999872</v>
      </c>
      <c r="F7708" s="84">
        <f t="shared" ca="1" si="357"/>
        <v>-4.8930546883400004E-3</v>
      </c>
      <c r="G7708" s="119">
        <f>IF(FilterType="FIR",  PRE_CALC!A7656*Fdata, IF(F_default=1,G7707+(4*Fnotch-0)/8192,G7707+(F_stop-F_start)/8192) )</f>
        <v>239156.249999872</v>
      </c>
      <c r="H7708" s="120">
        <f ca="1">IF(FilterType="FIR", OFFSET(PRE_CALC!B7656,0,DEC_RATE), C7708)</f>
        <v>-125.439936751</v>
      </c>
    </row>
    <row r="7709" spans="2:8" x14ac:dyDescent="0.2">
      <c r="B7709" s="45">
        <f>IF(FilterType="FIR", IF(Extend_fmod, PRE_CALC!I7657*Fm, PRE_CALC!A7657*Fdata), IF(F_default=1,B7708+(4*Fnotch-0)/8192,B7708+(F_stop-F_start)/8192) )</f>
        <v>239187.5</v>
      </c>
      <c r="C7709" s="39">
        <f t="shared" si="358"/>
        <v>-4.6910995430965459</v>
      </c>
      <c r="D7709" s="84">
        <f ca="1">IF(FilterType="FIR", IF(Extend_fmod=1,OFFSET(PRE_CALC!J7657,0,DEC_RATE), OFFSET(PRE_CALC!B7657,0,DEC_RATE)), C7709)</f>
        <v>-125.073947515</v>
      </c>
      <c r="E7709" s="84">
        <f t="shared" ca="1" si="359"/>
        <v>102406.249999872</v>
      </c>
      <c r="F7709" s="84">
        <f t="shared" ca="1" si="357"/>
        <v>-4.8930546883400004E-3</v>
      </c>
      <c r="G7709" s="119">
        <f>IF(FilterType="FIR",  PRE_CALC!A7657*Fdata, IF(F_default=1,G7708+(4*Fnotch-0)/8192,G7708+(F_stop-F_start)/8192) )</f>
        <v>239187.5</v>
      </c>
      <c r="H7709" s="120">
        <f ca="1">IF(FilterType="FIR", OFFSET(PRE_CALC!B7657,0,DEC_RATE), C7709)</f>
        <v>-125.073947515</v>
      </c>
    </row>
    <row r="7710" spans="2:8" x14ac:dyDescent="0.2">
      <c r="B7710" s="45">
        <f>IF(FilterType="FIR", IF(Extend_fmod, PRE_CALC!I7658*Fm, PRE_CALC!A7658*Fdata), IF(F_default=1,B7709+(4*Fnotch-0)/8192,B7709+(F_stop-F_start)/8192) )</f>
        <v>239218.750000128</v>
      </c>
      <c r="C7710" s="39">
        <f t="shared" si="358"/>
        <v>-4.6923489501371298</v>
      </c>
      <c r="D7710" s="84">
        <f ca="1">IF(FilterType="FIR", IF(Extend_fmod=1,OFFSET(PRE_CALC!J7658,0,DEC_RATE), OFFSET(PRE_CALC!B7658,0,DEC_RATE)), C7710)</f>
        <v>-124.727904225</v>
      </c>
      <c r="E7710" s="84">
        <f t="shared" ca="1" si="359"/>
        <v>102406.249999872</v>
      </c>
      <c r="F7710" s="84">
        <f t="shared" ca="1" si="357"/>
        <v>-4.8930546883400004E-3</v>
      </c>
      <c r="G7710" s="119">
        <f>IF(FilterType="FIR",  PRE_CALC!A7658*Fdata, IF(F_default=1,G7709+(4*Fnotch-0)/8192,G7709+(F_stop-F_start)/8192) )</f>
        <v>239218.750000128</v>
      </c>
      <c r="H7710" s="120">
        <f ca="1">IF(FilterType="FIR", OFFSET(PRE_CALC!B7658,0,DEC_RATE), C7710)</f>
        <v>-124.727904225</v>
      </c>
    </row>
    <row r="7711" spans="2:8" x14ac:dyDescent="0.2">
      <c r="B7711" s="45">
        <f>IF(FilterType="FIR", IF(Extend_fmod, PRE_CALC!I7659*Fm, PRE_CALC!A7659*Fdata), IF(F_default=1,B7710+(4*Fnotch-0)/8192,B7710+(F_stop-F_start)/8192) )</f>
        <v>239250</v>
      </c>
      <c r="C7711" s="39">
        <f t="shared" si="358"/>
        <v>-4.693598533137278</v>
      </c>
      <c r="D7711" s="84">
        <f ca="1">IF(FilterType="FIR", IF(Extend_fmod=1,OFFSET(PRE_CALC!J7659,0,DEC_RATE), OFFSET(PRE_CALC!B7659,0,DEC_RATE)), C7711)</f>
        <v>-124.400213408</v>
      </c>
      <c r="E7711" s="84">
        <f t="shared" ca="1" si="359"/>
        <v>102406.249999872</v>
      </c>
      <c r="F7711" s="84">
        <f t="shared" ca="1" si="357"/>
        <v>-4.8930546883400004E-3</v>
      </c>
      <c r="G7711" s="119">
        <f>IF(FilterType="FIR",  PRE_CALC!A7659*Fdata, IF(F_default=1,G7710+(4*Fnotch-0)/8192,G7710+(F_stop-F_start)/8192) )</f>
        <v>239250</v>
      </c>
      <c r="H7711" s="120">
        <f ca="1">IF(FilterType="FIR", OFFSET(PRE_CALC!B7659,0,DEC_RATE), C7711)</f>
        <v>-124.400213408</v>
      </c>
    </row>
    <row r="7712" spans="2:8" x14ac:dyDescent="0.2">
      <c r="B7712" s="45">
        <f>IF(FilterType="FIR", IF(Extend_fmod, PRE_CALC!I7660*Fm, PRE_CALC!A7660*Fdata), IF(F_default=1,B7711+(4*Fnotch-0)/8192,B7711+(F_stop-F_start)/8192) )</f>
        <v>239281.249999872</v>
      </c>
      <c r="C7712" s="39">
        <f t="shared" si="358"/>
        <v>-4.6948482921125825</v>
      </c>
      <c r="D7712" s="84">
        <f ca="1">IF(FilterType="FIR", IF(Extend_fmod=1,OFFSET(PRE_CALC!J7660,0,DEC_RATE), OFFSET(PRE_CALC!B7660,0,DEC_RATE)), C7712)</f>
        <v>-124.089480799</v>
      </c>
      <c r="E7712" s="84">
        <f t="shared" ca="1" si="359"/>
        <v>102406.249999872</v>
      </c>
      <c r="F7712" s="84">
        <f t="shared" ca="1" si="357"/>
        <v>-4.8930546883400004E-3</v>
      </c>
      <c r="G7712" s="119">
        <f>IF(FilterType="FIR",  PRE_CALC!A7660*Fdata, IF(F_default=1,G7711+(4*Fnotch-0)/8192,G7711+(F_stop-F_start)/8192) )</f>
        <v>239281.249999872</v>
      </c>
      <c r="H7712" s="120">
        <f ca="1">IF(FilterType="FIR", OFFSET(PRE_CALC!B7660,0,DEC_RATE), C7712)</f>
        <v>-124.089480799</v>
      </c>
    </row>
    <row r="7713" spans="2:8" x14ac:dyDescent="0.2">
      <c r="B7713" s="45">
        <f>IF(FilterType="FIR", IF(Extend_fmod, PRE_CALC!I7661*Fm, PRE_CALC!A7661*Fdata), IF(F_default=1,B7712+(4*Fnotch-0)/8192,B7712+(F_stop-F_start)/8192) )</f>
        <v>239312.5</v>
      </c>
      <c r="C7713" s="39">
        <f t="shared" si="358"/>
        <v>-4.6960982270786369</v>
      </c>
      <c r="D7713" s="84">
        <f ca="1">IF(FilterType="FIR", IF(Extend_fmod=1,OFFSET(PRE_CALC!J7661,0,DEC_RATE), OFFSET(PRE_CALC!B7661,0,DEC_RATE)), C7713)</f>
        <v>-123.794479712</v>
      </c>
      <c r="E7713" s="84">
        <f t="shared" ca="1" si="359"/>
        <v>102406.249999872</v>
      </c>
      <c r="F7713" s="84">
        <f t="shared" ca="1" si="357"/>
        <v>-4.8930546883400004E-3</v>
      </c>
      <c r="G7713" s="119">
        <f>IF(FilterType="FIR",  PRE_CALC!A7661*Fdata, IF(F_default=1,G7712+(4*Fnotch-0)/8192,G7712+(F_stop-F_start)/8192) )</f>
        <v>239312.5</v>
      </c>
      <c r="H7713" s="120">
        <f ca="1">IF(FilterType="FIR", OFFSET(PRE_CALC!B7661,0,DEC_RATE), C7713)</f>
        <v>-123.794479712</v>
      </c>
    </row>
    <row r="7714" spans="2:8" x14ac:dyDescent="0.2">
      <c r="B7714" s="45">
        <f>IF(FilterType="FIR", IF(Extend_fmod, PRE_CALC!I7662*Fm, PRE_CALC!A7662*Fdata), IF(F_default=1,B7713+(4*Fnotch-0)/8192,B7713+(F_stop-F_start)/8192) )</f>
        <v>239343.750000128</v>
      </c>
      <c r="C7714" s="39">
        <f t="shared" si="358"/>
        <v>-4.6973483380305794</v>
      </c>
      <c r="D7714" s="84">
        <f ca="1">IF(FilterType="FIR", IF(Extend_fmod=1,OFFSET(PRE_CALC!J7662,0,DEC_RATE), OFFSET(PRE_CALC!B7662,0,DEC_RATE)), C7714)</f>
        <v>-123.514125463</v>
      </c>
      <c r="E7714" s="84">
        <f t="shared" ca="1" si="359"/>
        <v>102406.249999872</v>
      </c>
      <c r="F7714" s="84">
        <f t="shared" ca="1" si="357"/>
        <v>-4.8930546883400004E-3</v>
      </c>
      <c r="G7714" s="119">
        <f>IF(FilterType="FIR",  PRE_CALC!A7662*Fdata, IF(F_default=1,G7713+(4*Fnotch-0)/8192,G7713+(F_stop-F_start)/8192) )</f>
        <v>239343.750000128</v>
      </c>
      <c r="H7714" s="120">
        <f ca="1">IF(FilterType="FIR", OFFSET(PRE_CALC!B7662,0,DEC_RATE), C7714)</f>
        <v>-123.514125463</v>
      </c>
    </row>
    <row r="7715" spans="2:8" x14ac:dyDescent="0.2">
      <c r="B7715" s="45">
        <f>IF(FilterType="FIR", IF(Extend_fmod, PRE_CALC!I7663*Fm, PRE_CALC!A7663*Fdata), IF(F_default=1,B7714+(4*Fnotch-0)/8192,B7714+(F_stop-F_start)/8192) )</f>
        <v>239375</v>
      </c>
      <c r="C7715" s="39">
        <f t="shared" si="358"/>
        <v>-4.6985986249635214</v>
      </c>
      <c r="D7715" s="84">
        <f ca="1">IF(FilterType="FIR", IF(Extend_fmod=1,OFFSET(PRE_CALC!J7663,0,DEC_RATE), OFFSET(PRE_CALC!B7663,0,DEC_RATE)), C7715)</f>
        <v>-123.247454503</v>
      </c>
      <c r="E7715" s="84">
        <f t="shared" ca="1" si="359"/>
        <v>102406.249999872</v>
      </c>
      <c r="F7715" s="84">
        <f t="shared" ca="1" si="357"/>
        <v>-4.8930546883400004E-3</v>
      </c>
      <c r="G7715" s="119">
        <f>IF(FilterType="FIR",  PRE_CALC!A7663*Fdata, IF(F_default=1,G7714+(4*Fnotch-0)/8192,G7714+(F_stop-F_start)/8192) )</f>
        <v>239375</v>
      </c>
      <c r="H7715" s="120">
        <f ca="1">IF(FilterType="FIR", OFFSET(PRE_CALC!B7663,0,DEC_RATE), C7715)</f>
        <v>-123.247454503</v>
      </c>
    </row>
    <row r="7716" spans="2:8" x14ac:dyDescent="0.2">
      <c r="B7716" s="45">
        <f>IF(FilterType="FIR", IF(Extend_fmod, PRE_CALC!I7664*Fm, PRE_CALC!A7664*Fdata), IF(F_default=1,B7715+(4*Fnotch-0)/8192,B7715+(F_stop-F_start)/8192) )</f>
        <v>239406.249999872</v>
      </c>
      <c r="C7716" s="39">
        <f t="shared" si="358"/>
        <v>-4.6998490878930488</v>
      </c>
      <c r="D7716" s="84">
        <f ca="1">IF(FilterType="FIR", IF(Extend_fmod=1,OFFSET(PRE_CALC!J7664,0,DEC_RATE), OFFSET(PRE_CALC!B7664,0,DEC_RATE)), C7716)</f>
        <v>-122.99360725699999</v>
      </c>
      <c r="E7716" s="84">
        <f t="shared" ca="1" si="359"/>
        <v>102406.249999872</v>
      </c>
      <c r="F7716" s="84">
        <f t="shared" ca="1" si="357"/>
        <v>-4.8930546883400004E-3</v>
      </c>
      <c r="G7716" s="119">
        <f>IF(FilterType="FIR",  PRE_CALC!A7664*Fdata, IF(F_default=1,G7715+(4*Fnotch-0)/8192,G7715+(F_stop-F_start)/8192) )</f>
        <v>239406.249999872</v>
      </c>
      <c r="H7716" s="120">
        <f ca="1">IF(FilterType="FIR", OFFSET(PRE_CALC!B7664,0,DEC_RATE), C7716)</f>
        <v>-122.99360725699999</v>
      </c>
    </row>
    <row r="7717" spans="2:8" x14ac:dyDescent="0.2">
      <c r="B7717" s="45">
        <f>IF(FilterType="FIR", IF(Extend_fmod, PRE_CALC!I7665*Fm, PRE_CALC!A7665*Fdata), IF(F_default=1,B7716+(4*Fnotch-0)/8192,B7716+(F_stop-F_start)/8192) )</f>
        <v>239437.5</v>
      </c>
      <c r="C7717" s="39">
        <f t="shared" si="358"/>
        <v>-4.7010997268347845</v>
      </c>
      <c r="D7717" s="84">
        <f ca="1">IF(FilterType="FIR", IF(Extend_fmod=1,OFFSET(PRE_CALC!J7665,0,DEC_RATE), OFFSET(PRE_CALC!B7665,0,DEC_RATE)), C7717)</f>
        <v>-122.75181392</v>
      </c>
      <c r="E7717" s="84">
        <f t="shared" ca="1" si="359"/>
        <v>102406.249999872</v>
      </c>
      <c r="F7717" s="84">
        <f t="shared" ca="1" si="357"/>
        <v>-4.8930546883400004E-3</v>
      </c>
      <c r="G7717" s="119">
        <f>IF(FilterType="FIR",  PRE_CALC!A7665*Fdata, IF(F_default=1,G7716+(4*Fnotch-0)/8192,G7716+(F_stop-F_start)/8192) )</f>
        <v>239437.5</v>
      </c>
      <c r="H7717" s="120">
        <f ca="1">IF(FilterType="FIR", OFFSET(PRE_CALC!B7665,0,DEC_RATE), C7717)</f>
        <v>-122.75181392</v>
      </c>
    </row>
    <row r="7718" spans="2:8" x14ac:dyDescent="0.2">
      <c r="B7718" s="45">
        <f>IF(FilterType="FIR", IF(Extend_fmod, PRE_CALC!I7666*Fm, PRE_CALC!A7666*Fdata), IF(F_default=1,B7717+(4*Fnotch-0)/8192,B7717+(F_stop-F_start)/8192) )</f>
        <v>239468.750000128</v>
      </c>
      <c r="C7718" s="39">
        <f t="shared" si="358"/>
        <v>-4.7023505417838471</v>
      </c>
      <c r="D7718" s="84">
        <f ca="1">IF(FilterType="FIR", IF(Extend_fmod=1,OFFSET(PRE_CALC!J7666,0,DEC_RATE), OFFSET(PRE_CALC!B7666,0,DEC_RATE)), C7718)</f>
        <v>-122.52138260300001</v>
      </c>
      <c r="E7718" s="84">
        <f t="shared" ca="1" si="359"/>
        <v>102406.249999872</v>
      </c>
      <c r="F7718" s="84">
        <f t="shared" ca="1" si="357"/>
        <v>-4.8930546883400004E-3</v>
      </c>
      <c r="G7718" s="119">
        <f>IF(FilterType="FIR",  PRE_CALC!A7666*Fdata, IF(F_default=1,G7717+(4*Fnotch-0)/8192,G7717+(F_stop-F_start)/8192) )</f>
        <v>239468.750000128</v>
      </c>
      <c r="H7718" s="120">
        <f ca="1">IF(FilterType="FIR", OFFSET(PRE_CALC!B7666,0,DEC_RATE), C7718)</f>
        <v>-122.52138260300001</v>
      </c>
    </row>
    <row r="7719" spans="2:8" x14ac:dyDescent="0.2">
      <c r="B7719" s="45">
        <f>IF(FilterType="FIR", IF(Extend_fmod, PRE_CALC!I7667*Fm, PRE_CALC!A7667*Fdata), IF(F_default=1,B7718+(4*Fnotch-0)/8192,B7718+(F_stop-F_start)/8192) )</f>
        <v>239500</v>
      </c>
      <c r="C7719" s="39">
        <f t="shared" si="358"/>
        <v>-4.70360153273535</v>
      </c>
      <c r="D7719" s="84">
        <f ca="1">IF(FilterType="FIR", IF(Extend_fmod=1,OFFSET(PRE_CALC!J7667,0,DEC_RATE), OFFSET(PRE_CALC!B7667,0,DEC_RATE)), C7719)</f>
        <v>-122.30168938200001</v>
      </c>
      <c r="E7719" s="84">
        <f t="shared" ca="1" si="359"/>
        <v>102406.249999872</v>
      </c>
      <c r="F7719" s="84">
        <f t="shared" ca="1" si="357"/>
        <v>-4.8930546883400004E-3</v>
      </c>
      <c r="G7719" s="119">
        <f>IF(FilterType="FIR",  PRE_CALC!A7667*Fdata, IF(F_default=1,G7718+(4*Fnotch-0)/8192,G7718+(F_stop-F_start)/8192) )</f>
        <v>239500</v>
      </c>
      <c r="H7719" s="120">
        <f ca="1">IF(FilterType="FIR", OFFSET(PRE_CALC!B7667,0,DEC_RATE), C7719)</f>
        <v>-122.30168938200001</v>
      </c>
    </row>
    <row r="7720" spans="2:8" x14ac:dyDescent="0.2">
      <c r="B7720" s="45">
        <f>IF(FilterType="FIR", IF(Extend_fmod, PRE_CALC!I7668*Fm, PRE_CALC!A7668*Fdata), IF(F_default=1,B7719+(4*Fnotch-0)/8192,B7719+(F_stop-F_start)/8192) )</f>
        <v>239531.249999872</v>
      </c>
      <c r="C7720" s="39">
        <f t="shared" si="358"/>
        <v>-4.7048526997049143</v>
      </c>
      <c r="D7720" s="84">
        <f ca="1">IF(FilterType="FIR", IF(Extend_fmod=1,OFFSET(PRE_CALC!J7668,0,DEC_RATE), OFFSET(PRE_CALC!B7668,0,DEC_RATE)), C7720)</f>
        <v>-122.092169906</v>
      </c>
      <c r="E7720" s="84">
        <f t="shared" ca="1" si="359"/>
        <v>102406.249999872</v>
      </c>
      <c r="F7720" s="84">
        <f t="shared" ca="1" si="357"/>
        <v>-4.8930546883400004E-3</v>
      </c>
      <c r="G7720" s="119">
        <f>IF(FilterType="FIR",  PRE_CALC!A7668*Fdata, IF(F_default=1,G7719+(4*Fnotch-0)/8192,G7719+(F_stop-F_start)/8192) )</f>
        <v>239531.249999872</v>
      </c>
      <c r="H7720" s="120">
        <f ca="1">IF(FilterType="FIR", OFFSET(PRE_CALC!B7668,0,DEC_RATE), C7720)</f>
        <v>-122.092169906</v>
      </c>
    </row>
    <row r="7721" spans="2:8" x14ac:dyDescent="0.2">
      <c r="B7721" s="45">
        <f>IF(FilterType="FIR", IF(Extend_fmod, PRE_CALC!I7669*Fm, PRE_CALC!A7669*Fdata), IF(F_default=1,B7720+(4*Fnotch-0)/8192,B7720+(F_stop-F_start)/8192) )</f>
        <v>239562.5</v>
      </c>
      <c r="C7721" s="39">
        <f t="shared" si="358"/>
        <v>-4.7061040427081426</v>
      </c>
      <c r="D7721" s="84">
        <f ca="1">IF(FilterType="FIR", IF(Extend_fmod=1,OFFSET(PRE_CALC!J7669,0,DEC_RATE), OFFSET(PRE_CALC!B7669,0,DEC_RATE)), C7721)</f>
        <v>-121.89231226699999</v>
      </c>
      <c r="E7721" s="84">
        <f t="shared" ca="1" si="359"/>
        <v>102406.249999872</v>
      </c>
      <c r="F7721" s="84">
        <f t="shared" ca="1" si="357"/>
        <v>-4.8930546883400004E-3</v>
      </c>
      <c r="G7721" s="119">
        <f>IF(FilterType="FIR",  PRE_CALC!A7669*Fdata, IF(F_default=1,G7720+(4*Fnotch-0)/8192,G7720+(F_stop-F_start)/8192) )</f>
        <v>239562.5</v>
      </c>
      <c r="H7721" s="120">
        <f ca="1">IF(FilterType="FIR", OFFSET(PRE_CALC!B7669,0,DEC_RATE), C7721)</f>
        <v>-121.89231226699999</v>
      </c>
    </row>
    <row r="7722" spans="2:8" x14ac:dyDescent="0.2">
      <c r="B7722" s="45">
        <f>IF(FilterType="FIR", IF(Extend_fmod, PRE_CALC!I7670*Fm, PRE_CALC!A7670*Fdata), IF(F_default=1,B7721+(4*Fnotch-0)/8192,B7721+(F_stop-F_start)/8192) )</f>
        <v>239593.750000128</v>
      </c>
      <c r="C7722" s="39">
        <f t="shared" si="358"/>
        <v>-4.7073555617401706</v>
      </c>
      <c r="D7722" s="84">
        <f ca="1">IF(FilterType="FIR", IF(Extend_fmod=1,OFFSET(PRE_CALC!J7670,0,DEC_RATE), OFFSET(PRE_CALC!B7670,0,DEC_RATE)), C7722)</f>
        <v>-121.701650914</v>
      </c>
      <c r="E7722" s="84">
        <f t="shared" ca="1" si="359"/>
        <v>102406.249999872</v>
      </c>
      <c r="F7722" s="84">
        <f t="shared" ca="1" si="357"/>
        <v>-4.8930546883400004E-3</v>
      </c>
      <c r="G7722" s="119">
        <f>IF(FilterType="FIR",  PRE_CALC!A7670*Fdata, IF(F_default=1,G7721+(4*Fnotch-0)/8192,G7721+(F_stop-F_start)/8192) )</f>
        <v>239593.750000128</v>
      </c>
      <c r="H7722" s="120">
        <f ca="1">IF(FilterType="FIR", OFFSET(PRE_CALC!B7670,0,DEC_RATE), C7722)</f>
        <v>-121.701650914</v>
      </c>
    </row>
    <row r="7723" spans="2:8" x14ac:dyDescent="0.2">
      <c r="B7723" s="45">
        <f>IF(FilterType="FIR", IF(Extend_fmod, PRE_CALC!I7671*Fm, PRE_CALC!A7671*Fdata), IF(F_default=1,B7722+(4*Fnotch-0)/8192,B7722+(F_stop-F_start)/8192) )</f>
        <v>239625</v>
      </c>
      <c r="C7723" s="39">
        <f t="shared" si="358"/>
        <v>-4.7086072567960908</v>
      </c>
      <c r="D7723" s="84">
        <f ca="1">IF(FilterType="FIR", IF(Extend_fmod=1,OFFSET(PRE_CALC!J7671,0,DEC_RATE), OFFSET(PRE_CALC!B7671,0,DEC_RATE)), C7723)</f>
        <v>-121.519761444</v>
      </c>
      <c r="E7723" s="84">
        <f t="shared" ca="1" si="359"/>
        <v>102406.249999872</v>
      </c>
      <c r="F7723" s="84">
        <f t="shared" ca="1" si="357"/>
        <v>-4.8930546883400004E-3</v>
      </c>
      <c r="G7723" s="119">
        <f>IF(FilterType="FIR",  PRE_CALC!A7671*Fdata, IF(F_default=1,G7722+(4*Fnotch-0)/8192,G7722+(F_stop-F_start)/8192) )</f>
        <v>239625</v>
      </c>
      <c r="H7723" s="120">
        <f ca="1">IF(FilterType="FIR", OFFSET(PRE_CALC!B7671,0,DEC_RATE), C7723)</f>
        <v>-121.519761444</v>
      </c>
    </row>
    <row r="7724" spans="2:8" x14ac:dyDescent="0.2">
      <c r="B7724" s="45">
        <f>IF(FilterType="FIR", IF(Extend_fmod, PRE_CALC!I7672*Fm, PRE_CALC!A7672*Fdata), IF(F_default=1,B7723+(4*Fnotch-0)/8192,B7723+(F_stop-F_start)/8192) )</f>
        <v>239656.249999872</v>
      </c>
      <c r="C7724" s="39">
        <f t="shared" si="358"/>
        <v>-4.7098591278915443</v>
      </c>
      <c r="D7724" s="84">
        <f ca="1">IF(FilterType="FIR", IF(Extend_fmod=1,OFFSET(PRE_CALC!J7672,0,DEC_RATE), OFFSET(PRE_CALC!B7672,0,DEC_RATE)), C7724)</f>
        <v>-121.346256106</v>
      </c>
      <c r="E7724" s="84">
        <f t="shared" ca="1" si="359"/>
        <v>102406.249999872</v>
      </c>
      <c r="F7724" s="84">
        <f t="shared" ca="1" si="357"/>
        <v>-4.8930546883400004E-3</v>
      </c>
      <c r="G7724" s="119">
        <f>IF(FilterType="FIR",  PRE_CALC!A7672*Fdata, IF(F_default=1,G7723+(4*Fnotch-0)/8192,G7723+(F_stop-F_start)/8192) )</f>
        <v>239656.249999872</v>
      </c>
      <c r="H7724" s="120">
        <f ca="1">IF(FilterType="FIR", OFFSET(PRE_CALC!B7672,0,DEC_RATE), C7724)</f>
        <v>-121.346256106</v>
      </c>
    </row>
    <row r="7725" spans="2:8" x14ac:dyDescent="0.2">
      <c r="B7725" s="45">
        <f>IF(FilterType="FIR", IF(Extend_fmod, PRE_CALC!I7673*Fm, PRE_CALC!A7673*Fdata), IF(F_default=1,B7724+(4*Fnotch-0)/8192,B7724+(F_stop-F_start)/8192) )</f>
        <v>239687.5</v>
      </c>
      <c r="C7725" s="39">
        <f t="shared" si="358"/>
        <v>-4.7111111750421522</v>
      </c>
      <c r="D7725" s="84">
        <f ca="1">IF(FilterType="FIR", IF(Extend_fmod=1,OFFSET(PRE_CALC!J7673,0,DEC_RATE), OFFSET(PRE_CALC!B7673,0,DEC_RATE)), C7725)</f>
        <v>-121.180779919</v>
      </c>
      <c r="E7725" s="84">
        <f t="shared" ca="1" si="359"/>
        <v>102406.249999872</v>
      </c>
      <c r="F7725" s="84">
        <f t="shared" ca="1" si="357"/>
        <v>-4.8930546883400004E-3</v>
      </c>
      <c r="G7725" s="119">
        <f>IF(FilterType="FIR",  PRE_CALC!A7673*Fdata, IF(F_default=1,G7724+(4*Fnotch-0)/8192,G7724+(F_stop-F_start)/8192) )</f>
        <v>239687.5</v>
      </c>
      <c r="H7725" s="120">
        <f ca="1">IF(FilterType="FIR", OFFSET(PRE_CALC!B7673,0,DEC_RATE), C7725)</f>
        <v>-121.180779919</v>
      </c>
    </row>
    <row r="7726" spans="2:8" x14ac:dyDescent="0.2">
      <c r="B7726" s="45">
        <f>IF(FilterType="FIR", IF(Extend_fmod, PRE_CALC!I7674*Fm, PRE_CALC!A7674*Fdata), IF(F_default=1,B7725+(4*Fnotch-0)/8192,B7725+(F_stop-F_start)/8192) )</f>
        <v>239718.750000128</v>
      </c>
      <c r="C7726" s="39">
        <f t="shared" si="358"/>
        <v>-4.7123633982430215</v>
      </c>
      <c r="D7726" s="84">
        <f ca="1">IF(FilterType="FIR", IF(Extend_fmod=1,OFFSET(PRE_CALC!J7674,0,DEC_RATE), OFFSET(PRE_CALC!B7674,0,DEC_RATE)), C7726)</f>
        <v>-121.0230073</v>
      </c>
      <c r="E7726" s="84">
        <f t="shared" ca="1" si="359"/>
        <v>102406.249999872</v>
      </c>
      <c r="F7726" s="84">
        <f t="shared" ca="1" si="357"/>
        <v>-4.8930546883400004E-3</v>
      </c>
      <c r="G7726" s="119">
        <f>IF(FilterType="FIR",  PRE_CALC!A7674*Fdata, IF(F_default=1,G7725+(4*Fnotch-0)/8192,G7725+(F_stop-F_start)/8192) )</f>
        <v>239718.750000128</v>
      </c>
      <c r="H7726" s="120">
        <f ca="1">IF(FilterType="FIR", OFFSET(PRE_CALC!B7674,0,DEC_RATE), C7726)</f>
        <v>-121.0230073</v>
      </c>
    </row>
    <row r="7727" spans="2:8" x14ac:dyDescent="0.2">
      <c r="B7727" s="45">
        <f>IF(FilterType="FIR", IF(Extend_fmod, PRE_CALC!I7675*Fm, PRE_CALC!A7675*Fdata), IF(F_default=1,B7726+(4*Fnotch-0)/8192,B7726+(F_stop-F_start)/8192) )</f>
        <v>239750</v>
      </c>
      <c r="C7727" s="39">
        <f t="shared" si="358"/>
        <v>-4.7136157974892727</v>
      </c>
      <c r="D7727" s="84">
        <f ca="1">IF(FilterType="FIR", IF(Extend_fmod=1,OFFSET(PRE_CALC!J7675,0,DEC_RATE), OFFSET(PRE_CALC!B7675,0,DEC_RATE)), C7727)</f>
        <v>-120.872639126</v>
      </c>
      <c r="E7727" s="84">
        <f t="shared" ca="1" si="359"/>
        <v>102406.249999872</v>
      </c>
      <c r="F7727" s="84">
        <f t="shared" ca="1" si="357"/>
        <v>-4.8930546883400004E-3</v>
      </c>
      <c r="G7727" s="119">
        <f>IF(FilterType="FIR",  PRE_CALC!A7675*Fdata, IF(F_default=1,G7726+(4*Fnotch-0)/8192,G7726+(F_stop-F_start)/8192) )</f>
        <v>239750</v>
      </c>
      <c r="H7727" s="120">
        <f ca="1">IF(FilterType="FIR", OFFSET(PRE_CALC!B7675,0,DEC_RATE), C7727)</f>
        <v>-120.872639126</v>
      </c>
    </row>
    <row r="7728" spans="2:8" x14ac:dyDescent="0.2">
      <c r="B7728" s="45">
        <f>IF(FilterType="FIR", IF(Extend_fmod, PRE_CALC!I7676*Fm, PRE_CALC!A7676*Fdata), IF(F_default=1,B7727+(4*Fnotch-0)/8192,B7727+(F_stop-F_start)/8192) )</f>
        <v>239781.249999872</v>
      </c>
      <c r="C7728" s="39">
        <f t="shared" si="358"/>
        <v>-4.7148683727965306</v>
      </c>
      <c r="D7728" s="84">
        <f ca="1">IF(FilterType="FIR", IF(Extend_fmod=1,OFFSET(PRE_CALC!J7676,0,DEC_RATE), OFFSET(PRE_CALC!B7676,0,DEC_RATE)), C7728)</f>
        <v>-120.729400157</v>
      </c>
      <c r="E7728" s="84">
        <f t="shared" ca="1" si="359"/>
        <v>102406.249999872</v>
      </c>
      <c r="F7728" s="84">
        <f t="shared" ca="1" si="357"/>
        <v>-4.8930546883400004E-3</v>
      </c>
      <c r="G7728" s="119">
        <f>IF(FilterType="FIR",  PRE_CALC!A7676*Fdata, IF(F_default=1,G7727+(4*Fnotch-0)/8192,G7727+(F_stop-F_start)/8192) )</f>
        <v>239781.249999872</v>
      </c>
      <c r="H7728" s="120">
        <f ca="1">IF(FilterType="FIR", OFFSET(PRE_CALC!B7676,0,DEC_RATE), C7728)</f>
        <v>-120.729400157</v>
      </c>
    </row>
    <row r="7729" spans="2:8" x14ac:dyDescent="0.2">
      <c r="B7729" s="45">
        <f>IF(FilterType="FIR", IF(Extend_fmod, PRE_CALC!I7677*Fm, PRE_CALC!A7677*Fdata), IF(F_default=1,B7728+(4*Fnotch-0)/8192,B7728+(F_stop-F_start)/8192) )</f>
        <v>239812.5</v>
      </c>
      <c r="C7729" s="39">
        <f t="shared" si="358"/>
        <v>-4.716121124180451</v>
      </c>
      <c r="D7729" s="84">
        <f ca="1">IF(FilterType="FIR", IF(Extend_fmod=1,OFFSET(PRE_CALC!J7677,0,DEC_RATE), OFFSET(PRE_CALC!B7677,0,DEC_RATE)), C7729)</f>
        <v>-120.59303679200001</v>
      </c>
      <c r="E7729" s="84">
        <f t="shared" ca="1" si="359"/>
        <v>102406.249999872</v>
      </c>
      <c r="F7729" s="84">
        <f t="shared" ca="1" si="357"/>
        <v>-4.8930546883400004E-3</v>
      </c>
      <c r="G7729" s="119">
        <f>IF(FilterType="FIR",  PRE_CALC!A7677*Fdata, IF(F_default=1,G7728+(4*Fnotch-0)/8192,G7728+(F_stop-F_start)/8192) )</f>
        <v>239812.5</v>
      </c>
      <c r="H7729" s="120">
        <f ca="1">IF(FilterType="FIR", OFFSET(PRE_CALC!B7677,0,DEC_RATE), C7729)</f>
        <v>-120.59303679200001</v>
      </c>
    </row>
    <row r="7730" spans="2:8" x14ac:dyDescent="0.2">
      <c r="B7730" s="45">
        <f>IF(FilterType="FIR", IF(Extend_fmod, PRE_CALC!I7678*Fm, PRE_CALC!A7678*Fdata), IF(F_default=1,B7729+(4*Fnotch-0)/8192,B7729+(F_stop-F_start)/8192) )</f>
        <v>239843.750000128</v>
      </c>
      <c r="C7730" s="39">
        <f t="shared" si="358"/>
        <v>-4.7173740516361287</v>
      </c>
      <c r="D7730" s="84">
        <f ca="1">IF(FilterType="FIR", IF(Extend_fmod=1,OFFSET(PRE_CALC!J7678,0,DEC_RATE), OFFSET(PRE_CALC!B7678,0,DEC_RATE)), C7730)</f>
        <v>-120.463315075</v>
      </c>
      <c r="E7730" s="84">
        <f t="shared" ca="1" si="359"/>
        <v>102406.249999872</v>
      </c>
      <c r="F7730" s="84">
        <f t="shared" ca="1" si="357"/>
        <v>-4.8930546883400004E-3</v>
      </c>
      <c r="G7730" s="119">
        <f>IF(FilterType="FIR",  PRE_CALC!A7678*Fdata, IF(F_default=1,G7729+(4*Fnotch-0)/8192,G7729+(F_stop-F_start)/8192) )</f>
        <v>239843.750000128</v>
      </c>
      <c r="H7730" s="120">
        <f ca="1">IF(FilterType="FIR", OFFSET(PRE_CALC!B7678,0,DEC_RATE), C7730)</f>
        <v>-120.463315075</v>
      </c>
    </row>
    <row r="7731" spans="2:8" x14ac:dyDescent="0.2">
      <c r="B7731" s="45">
        <f>IF(FilterType="FIR", IF(Extend_fmod, PRE_CALC!I7679*Fm, PRE_CALC!A7679*Fdata), IF(F_default=1,B7730+(4*Fnotch-0)/8192,B7730+(F_stop-F_start)/8192) )</f>
        <v>239875</v>
      </c>
      <c r="C7731" s="39">
        <f t="shared" si="358"/>
        <v>-4.718627155158666</v>
      </c>
      <c r="D7731" s="84">
        <f ca="1">IF(FilterType="FIR", IF(Extend_fmod=1,OFFSET(PRE_CALC!J7679,0,DEC_RATE), OFFSET(PRE_CALC!B7679,0,DEC_RATE)), C7731)</f>
        <v>-120.34001894799999</v>
      </c>
      <c r="E7731" s="84">
        <f t="shared" ca="1" si="359"/>
        <v>102406.249999872</v>
      </c>
      <c r="F7731" s="84">
        <f t="shared" ca="1" si="357"/>
        <v>-4.8930546883400004E-3</v>
      </c>
      <c r="G7731" s="119">
        <f>IF(FilterType="FIR",  PRE_CALC!A7679*Fdata, IF(F_default=1,G7730+(4*Fnotch-0)/8192,G7730+(F_stop-F_start)/8192) )</f>
        <v>239875</v>
      </c>
      <c r="H7731" s="120">
        <f ca="1">IF(FilterType="FIR", OFFSET(PRE_CALC!B7679,0,DEC_RATE), C7731)</f>
        <v>-120.34001894799999</v>
      </c>
    </row>
    <row r="7732" spans="2:8" x14ac:dyDescent="0.2">
      <c r="B7732" s="45">
        <f>IF(FilterType="FIR", IF(Extend_fmod, PRE_CALC!I7680*Fm, PRE_CALC!A7680*Fdata), IF(F_default=1,B7731+(4*Fnotch-0)/8192,B7731+(F_stop-F_start)/8192) )</f>
        <v>239906.249999872</v>
      </c>
      <c r="C7732" s="39">
        <f t="shared" si="358"/>
        <v>-4.7198804347637289</v>
      </c>
      <c r="D7732" s="84">
        <f ca="1">IF(FilterType="FIR", IF(Extend_fmod=1,OFFSET(PRE_CALC!J7680,0,DEC_RATE), OFFSET(PRE_CALC!B7680,0,DEC_RATE)), C7732)</f>
        <v>-120.2229487</v>
      </c>
      <c r="E7732" s="84">
        <f t="shared" ca="1" si="359"/>
        <v>102406.249999872</v>
      </c>
      <c r="F7732" s="84">
        <f t="shared" ca="1" si="357"/>
        <v>-4.8930546883400004E-3</v>
      </c>
      <c r="G7732" s="119">
        <f>IF(FilterType="FIR",  PRE_CALC!A7680*Fdata, IF(F_default=1,G7731+(4*Fnotch-0)/8192,G7731+(F_stop-F_start)/8192) )</f>
        <v>239906.249999872</v>
      </c>
      <c r="H7732" s="120">
        <f ca="1">IF(FilterType="FIR", OFFSET(PRE_CALC!B7680,0,DEC_RATE), C7732)</f>
        <v>-120.2229487</v>
      </c>
    </row>
    <row r="7733" spans="2:8" x14ac:dyDescent="0.2">
      <c r="B7733" s="45">
        <f>IF(FilterType="FIR", IF(Extend_fmod, PRE_CALC!I7681*Fm, PRE_CALC!A7681*Fdata), IF(F_default=1,B7732+(4*Fnotch-0)/8192,B7732+(F_stop-F_start)/8192) )</f>
        <v>239937.5</v>
      </c>
      <c r="C7733" s="39">
        <f t="shared" si="358"/>
        <v>-4.7211338904669482</v>
      </c>
      <c r="D7733" s="84">
        <f ca="1">IF(FilterType="FIR", IF(Extend_fmod=1,OFFSET(PRE_CALC!J7681,0,DEC_RATE), OFFSET(PRE_CALC!B7681,0,DEC_RATE)), C7733)</f>
        <v>-120.11191959200001</v>
      </c>
      <c r="E7733" s="84">
        <f t="shared" ca="1" si="359"/>
        <v>102406.249999872</v>
      </c>
      <c r="F7733" s="84">
        <f t="shared" ca="1" si="357"/>
        <v>-4.8930546883400004E-3</v>
      </c>
      <c r="G7733" s="119">
        <f>IF(FilterType="FIR",  PRE_CALC!A7681*Fdata, IF(F_default=1,G7732+(4*Fnotch-0)/8192,G7732+(F_stop-F_start)/8192) )</f>
        <v>239937.5</v>
      </c>
      <c r="H7733" s="120">
        <f ca="1">IF(FilterType="FIR", OFFSET(PRE_CALC!B7681,0,DEC_RATE), C7733)</f>
        <v>-120.11191959200001</v>
      </c>
    </row>
    <row r="7734" spans="2:8" x14ac:dyDescent="0.2">
      <c r="B7734" s="45">
        <f>IF(FilterType="FIR", IF(Extend_fmod, PRE_CALC!I7682*Fm, PRE_CALC!A7682*Fdata), IF(F_default=1,B7733+(4*Fnotch-0)/8192,B7733+(F_stop-F_start)/8192) )</f>
        <v>239968.750000128</v>
      </c>
      <c r="C7734" s="39">
        <f t="shared" si="358"/>
        <v>-4.7223875222634346</v>
      </c>
      <c r="D7734" s="84">
        <f ca="1">IF(FilterType="FIR", IF(Extend_fmod=1,OFFSET(PRE_CALC!J7682,0,DEC_RATE), OFFSET(PRE_CALC!B7682,0,DEC_RATE)), C7734)</f>
        <v>-120.006760634</v>
      </c>
      <c r="E7734" s="84">
        <f t="shared" ca="1" si="359"/>
        <v>102406.249999872</v>
      </c>
      <c r="F7734" s="84">
        <f t="shared" ca="1" si="357"/>
        <v>-4.8930546883400004E-3</v>
      </c>
      <c r="G7734" s="119">
        <f>IF(FilterType="FIR",  PRE_CALC!A7682*Fdata, IF(F_default=1,G7733+(4*Fnotch-0)/8192,G7733+(F_stop-F_start)/8192) )</f>
        <v>239968.750000128</v>
      </c>
      <c r="H7734" s="120">
        <f ca="1">IF(FilterType="FIR", OFFSET(PRE_CALC!B7682,0,DEC_RATE), C7734)</f>
        <v>-120.006760634</v>
      </c>
    </row>
    <row r="7735" spans="2:8" x14ac:dyDescent="0.2">
      <c r="B7735" s="45">
        <f>IF(FilterType="FIR", IF(Extend_fmod, PRE_CALC!I7683*Fm, PRE_CALC!A7683*Fdata), IF(F_default=1,B7734+(4*Fnotch-0)/8192,B7734+(F_stop-F_start)/8192) )</f>
        <v>240000</v>
      </c>
      <c r="C7735" s="39">
        <f t="shared" si="358"/>
        <v>-4.7236413301483147</v>
      </c>
      <c r="D7735" s="84">
        <f ca="1">IF(FilterType="FIR", IF(Extend_fmod=1,OFFSET(PRE_CALC!J7683,0,DEC_RATE), OFFSET(PRE_CALC!B7683,0,DEC_RATE)), C7735)</f>
        <v>-119.907313497</v>
      </c>
      <c r="E7735" s="84">
        <f t="shared" ca="1" si="359"/>
        <v>102406.249999872</v>
      </c>
      <c r="F7735" s="84">
        <f t="shared" ref="F7735:F7798" ca="1" si="360">IF(G7735&lt;=F_PB,H7735, OFFSET(H:H,MATCH(F_PB-0.0001,G:G),0,1))</f>
        <v>-4.8930546883400004E-3</v>
      </c>
      <c r="G7735" s="119">
        <f>IF(FilterType="FIR",  PRE_CALC!A7683*Fdata, IF(F_default=1,G7734+(4*Fnotch-0)/8192,G7734+(F_stop-F_start)/8192) )</f>
        <v>240000</v>
      </c>
      <c r="H7735" s="120">
        <f ca="1">IF(FilterType="FIR", OFFSET(PRE_CALC!B7683,0,DEC_RATE), C7735)</f>
        <v>-119.907313497</v>
      </c>
    </row>
    <row r="7736" spans="2:8" x14ac:dyDescent="0.2">
      <c r="B7736" s="45">
        <f>IF(FilterType="FIR", IF(Extend_fmod, PRE_CALC!I7684*Fm, PRE_CALC!A7684*Fdata), IF(F_default=1,B7735+(4*Fnotch-0)/8192,B7735+(F_stop-F_start)/8192) )</f>
        <v>240031.249999872</v>
      </c>
      <c r="C7736" s="39">
        <f t="shared" ref="C7736:C7799" si="361">MAX(20*LOG(ABS(   (1/s_dec*SIN(s_dec*$B7736/Fm*PI())/SIN($B7736/Fm*PI()))^(order-1) * (1/s_dec2*SIN(s_dec2*$B7736/Fm*PI())/SIN($B7736/Fm*PI()))  )), -160)</f>
        <v>-4.724895314137207</v>
      </c>
      <c r="D7736" s="84">
        <f ca="1">IF(FilterType="FIR", IF(Extend_fmod=1,OFFSET(PRE_CALC!J7684,0,DEC_RATE), OFFSET(PRE_CALC!B7684,0,DEC_RATE)), C7736)</f>
        <v>-119.81343153900001</v>
      </c>
      <c r="E7736" s="84">
        <f t="shared" ref="E7736:E7799" ca="1" si="362">IF(G7736&lt;=F_PB,G7736, OFFSET(G:G,MATCH(F_PB-0.0001,G:G),0,1) )</f>
        <v>102406.249999872</v>
      </c>
      <c r="F7736" s="84">
        <f t="shared" ca="1" si="360"/>
        <v>-4.8930546883400004E-3</v>
      </c>
      <c r="G7736" s="119">
        <f>IF(FilterType="FIR",  PRE_CALC!A7684*Fdata, IF(F_default=1,G7735+(4*Fnotch-0)/8192,G7735+(F_stop-F_start)/8192) )</f>
        <v>240031.249999872</v>
      </c>
      <c r="H7736" s="120">
        <f ca="1">IF(FilterType="FIR", OFFSET(PRE_CALC!B7684,0,DEC_RATE), C7736)</f>
        <v>-119.81343153900001</v>
      </c>
    </row>
    <row r="7737" spans="2:8" x14ac:dyDescent="0.2">
      <c r="B7737" s="45">
        <f>IF(FilterType="FIR", IF(Extend_fmod, PRE_CALC!I7685*Fm, PRE_CALC!A7685*Fdata), IF(F_default=1,B7736+(4*Fnotch-0)/8192,B7736+(F_stop-F_start)/8192) )</f>
        <v>240062.5</v>
      </c>
      <c r="C7737" s="39">
        <f t="shared" si="361"/>
        <v>-4.7261494742458012</v>
      </c>
      <c r="D7737" s="84">
        <f ca="1">IF(FilterType="FIR", IF(Extend_fmod=1,OFFSET(PRE_CALC!J7685,0,DEC_RATE), OFFSET(PRE_CALC!B7685,0,DEC_RATE)), C7737)</f>
        <v>-119.724978935</v>
      </c>
      <c r="E7737" s="84">
        <f t="shared" ca="1" si="362"/>
        <v>102406.249999872</v>
      </c>
      <c r="F7737" s="84">
        <f t="shared" ca="1" si="360"/>
        <v>-4.8930546883400004E-3</v>
      </c>
      <c r="G7737" s="119">
        <f>IF(FilterType="FIR",  PRE_CALC!A7685*Fdata, IF(F_default=1,G7736+(4*Fnotch-0)/8192,G7736+(F_stop-F_start)/8192) )</f>
        <v>240062.5</v>
      </c>
      <c r="H7737" s="120">
        <f ca="1">IF(FilterType="FIR", OFFSET(PRE_CALC!B7685,0,DEC_RATE), C7737)</f>
        <v>-119.724978935</v>
      </c>
    </row>
    <row r="7738" spans="2:8" x14ac:dyDescent="0.2">
      <c r="B7738" s="45">
        <f>IF(FilterType="FIR", IF(Extend_fmod, PRE_CALC!I7686*Fm, PRE_CALC!A7686*Fdata), IF(F_default=1,B7737+(4*Fnotch-0)/8192,B7737+(F_stop-F_start)/8192) )</f>
        <v>240093.750000128</v>
      </c>
      <c r="C7738" s="39">
        <f t="shared" si="361"/>
        <v>-4.727403810469192</v>
      </c>
      <c r="D7738" s="84">
        <f ca="1">IF(FilterType="FIR", IF(Extend_fmod=1,OFFSET(PRE_CALC!J7686,0,DEC_RATE), OFFSET(PRE_CALC!B7686,0,DEC_RATE)), C7738)</f>
        <v>-119.641829902</v>
      </c>
      <c r="E7738" s="84">
        <f t="shared" ca="1" si="362"/>
        <v>102406.249999872</v>
      </c>
      <c r="F7738" s="84">
        <f t="shared" ca="1" si="360"/>
        <v>-4.8930546883400004E-3</v>
      </c>
      <c r="G7738" s="119">
        <f>IF(FilterType="FIR",  PRE_CALC!A7686*Fdata, IF(F_default=1,G7737+(4*Fnotch-0)/8192,G7737+(F_stop-F_start)/8192) )</f>
        <v>240093.750000128</v>
      </c>
      <c r="H7738" s="120">
        <f ca="1">IF(FilterType="FIR", OFFSET(PRE_CALC!B7686,0,DEC_RATE), C7738)</f>
        <v>-119.641829902</v>
      </c>
    </row>
    <row r="7739" spans="2:8" x14ac:dyDescent="0.2">
      <c r="B7739" s="45">
        <f>IF(FilterType="FIR", IF(Extend_fmod, PRE_CALC!I7687*Fm, PRE_CALC!A7687*Fdata), IF(F_default=1,B7738+(4*Fnotch-0)/8192,B7738+(F_stop-F_start)/8192) )</f>
        <v>240125</v>
      </c>
      <c r="C7739" s="39">
        <f t="shared" si="361"/>
        <v>-4.7286583228024801</v>
      </c>
      <c r="D7739" s="84">
        <f ca="1">IF(FilterType="FIR", IF(Extend_fmod=1,OFFSET(PRE_CALC!J7687,0,DEC_RATE), OFFSET(PRE_CALC!B7687,0,DEC_RATE)), C7739)</f>
        <v>-119.563867995</v>
      </c>
      <c r="E7739" s="84">
        <f t="shared" ca="1" si="362"/>
        <v>102406.249999872</v>
      </c>
      <c r="F7739" s="84">
        <f t="shared" ca="1" si="360"/>
        <v>-4.8930546883400004E-3</v>
      </c>
      <c r="G7739" s="119">
        <f>IF(FilterType="FIR",  PRE_CALC!A7687*Fdata, IF(F_default=1,G7738+(4*Fnotch-0)/8192,G7738+(F_stop-F_start)/8192) )</f>
        <v>240125</v>
      </c>
      <c r="H7739" s="120">
        <f ca="1">IF(FilterType="FIR", OFFSET(PRE_CALC!B7687,0,DEC_RATE), C7739)</f>
        <v>-119.563867995</v>
      </c>
    </row>
    <row r="7740" spans="2:8" x14ac:dyDescent="0.2">
      <c r="B7740" s="45">
        <f>IF(FilterType="FIR", IF(Extend_fmod, PRE_CALC!I7688*Fm, PRE_CALC!A7688*Fdata), IF(F_default=1,B7739+(4*Fnotch-0)/8192,B7739+(F_stop-F_start)/8192) )</f>
        <v>240156.249999872</v>
      </c>
      <c r="C7740" s="39">
        <f t="shared" si="361"/>
        <v>-4.7299130112613224</v>
      </c>
      <c r="D7740" s="84">
        <f ca="1">IF(FilterType="FIR", IF(Extend_fmod=1,OFFSET(PRE_CALC!J7688,0,DEC_RATE), OFFSET(PRE_CALC!B7688,0,DEC_RATE)), C7740)</f>
        <v>-119.490985485</v>
      </c>
      <c r="E7740" s="84">
        <f t="shared" ca="1" si="362"/>
        <v>102406.249999872</v>
      </c>
      <c r="F7740" s="84">
        <f t="shared" ca="1" si="360"/>
        <v>-4.8930546883400004E-3</v>
      </c>
      <c r="G7740" s="119">
        <f>IF(FilterType="FIR",  PRE_CALC!A7688*Fdata, IF(F_default=1,G7739+(4*Fnotch-0)/8192,G7739+(F_stop-F_start)/8192) )</f>
        <v>240156.249999872</v>
      </c>
      <c r="H7740" s="120">
        <f ca="1">IF(FilterType="FIR", OFFSET(PRE_CALC!B7688,0,DEC_RATE), C7740)</f>
        <v>-119.490985485</v>
      </c>
    </row>
    <row r="7741" spans="2:8" x14ac:dyDescent="0.2">
      <c r="B7741" s="45">
        <f>IF(FilterType="FIR", IF(Extend_fmod, PRE_CALC!I7689*Fm, PRE_CALC!A7689*Fdata), IF(F_default=1,B7740+(4*Fnotch-0)/8192,B7740+(F_stop-F_start)/8192) )</f>
        <v>240187.5</v>
      </c>
      <c r="C7741" s="39">
        <f t="shared" si="361"/>
        <v>-4.7311678758614102</v>
      </c>
      <c r="D7741" s="84">
        <f ca="1">IF(FilterType="FIR", IF(Extend_fmod=1,OFFSET(PRE_CALC!J7689,0,DEC_RATE), OFFSET(PRE_CALC!B7689,0,DEC_RATE)), C7741)</f>
        <v>-119.423082794</v>
      </c>
      <c r="E7741" s="84">
        <f t="shared" ca="1" si="362"/>
        <v>102406.249999872</v>
      </c>
      <c r="F7741" s="84">
        <f t="shared" ca="1" si="360"/>
        <v>-4.8930546883400004E-3</v>
      </c>
      <c r="G7741" s="119">
        <f>IF(FilterType="FIR",  PRE_CALC!A7689*Fdata, IF(F_default=1,G7740+(4*Fnotch-0)/8192,G7740+(F_stop-F_start)/8192) )</f>
        <v>240187.5</v>
      </c>
      <c r="H7741" s="120">
        <f ca="1">IF(FilterType="FIR", OFFSET(PRE_CALC!B7689,0,DEC_RATE), C7741)</f>
        <v>-119.423082794</v>
      </c>
    </row>
    <row r="7742" spans="2:8" x14ac:dyDescent="0.2">
      <c r="B7742" s="45">
        <f>IF(FilterType="FIR", IF(Extend_fmod, PRE_CALC!I7690*Fm, PRE_CALC!A7690*Fdata), IF(F_default=1,B7741+(4*Fnotch-0)/8192,B7741+(F_stop-F_start)/8192) )</f>
        <v>240218.750000128</v>
      </c>
      <c r="C7742" s="39">
        <f t="shared" si="361"/>
        <v>-4.7324229165978293</v>
      </c>
      <c r="D7742" s="84">
        <f ca="1">IF(FilterType="FIR", IF(Extend_fmod=1,OFFSET(PRE_CALC!J7690,0,DEC_RATE), OFFSET(PRE_CALC!B7690,0,DEC_RATE)), C7742)</f>
        <v>-119.36006798699999</v>
      </c>
      <c r="E7742" s="84">
        <f t="shared" ca="1" si="362"/>
        <v>102406.249999872</v>
      </c>
      <c r="F7742" s="84">
        <f t="shared" ca="1" si="360"/>
        <v>-4.8930546883400004E-3</v>
      </c>
      <c r="G7742" s="119">
        <f>IF(FilterType="FIR",  PRE_CALC!A7690*Fdata, IF(F_default=1,G7741+(4*Fnotch-0)/8192,G7741+(F_stop-F_start)/8192) )</f>
        <v>240218.750000128</v>
      </c>
      <c r="H7742" s="120">
        <f ca="1">IF(FilterType="FIR", OFFSET(PRE_CALC!B7690,0,DEC_RATE), C7742)</f>
        <v>-119.36006798699999</v>
      </c>
    </row>
    <row r="7743" spans="2:8" x14ac:dyDescent="0.2">
      <c r="B7743" s="45">
        <f>IF(FilterType="FIR", IF(Extend_fmod, PRE_CALC!I7691*Fm, PRE_CALC!A7691*Fdata), IF(F_default=1,B7742+(4*Fnotch-0)/8192,B7742+(F_stop-F_start)/8192) )</f>
        <v>240250</v>
      </c>
      <c r="C7743" s="39">
        <f t="shared" si="361"/>
        <v>-4.7336781334656859</v>
      </c>
      <c r="D7743" s="84">
        <f ca="1">IF(FilterType="FIR", IF(Extend_fmod=1,OFFSET(PRE_CALC!J7691,0,DEC_RATE), OFFSET(PRE_CALC!B7691,0,DEC_RATE)), C7743)</f>
        <v>-119.30185631800001</v>
      </c>
      <c r="E7743" s="84">
        <f t="shared" ca="1" si="362"/>
        <v>102406.249999872</v>
      </c>
      <c r="F7743" s="84">
        <f t="shared" ca="1" si="360"/>
        <v>-4.8930546883400004E-3</v>
      </c>
      <c r="G7743" s="119">
        <f>IF(FilterType="FIR",  PRE_CALC!A7691*Fdata, IF(F_default=1,G7742+(4*Fnotch-0)/8192,G7742+(F_stop-F_start)/8192) )</f>
        <v>240250</v>
      </c>
      <c r="H7743" s="120">
        <f ca="1">IF(FilterType="FIR", OFFSET(PRE_CALC!B7691,0,DEC_RATE), C7743)</f>
        <v>-119.30185631800001</v>
      </c>
    </row>
    <row r="7744" spans="2:8" x14ac:dyDescent="0.2">
      <c r="B7744" s="45">
        <f>IF(FilterType="FIR", IF(Extend_fmod, PRE_CALC!I7692*Fm, PRE_CALC!A7692*Fdata), IF(F_default=1,B7743+(4*Fnotch-0)/8192,B7743+(F_stop-F_start)/8192) )</f>
        <v>240281.249999872</v>
      </c>
      <c r="C7744" s="39">
        <f t="shared" si="361"/>
        <v>-4.7349335264806429</v>
      </c>
      <c r="D7744" s="84">
        <f ca="1">IF(FilterType="FIR", IF(Extend_fmod=1,OFFSET(PRE_CALC!J7692,0,DEC_RATE), OFFSET(PRE_CALC!B7692,0,DEC_RATE)), C7744)</f>
        <v>-119.24836982399999</v>
      </c>
      <c r="E7744" s="84">
        <f t="shared" ca="1" si="362"/>
        <v>102406.249999872</v>
      </c>
      <c r="F7744" s="84">
        <f t="shared" ca="1" si="360"/>
        <v>-4.8930546883400004E-3</v>
      </c>
      <c r="G7744" s="119">
        <f>IF(FilterType="FIR",  PRE_CALC!A7692*Fdata, IF(F_default=1,G7743+(4*Fnotch-0)/8192,G7743+(F_stop-F_start)/8192) )</f>
        <v>240281.249999872</v>
      </c>
      <c r="H7744" s="120">
        <f ca="1">IF(FilterType="FIR", OFFSET(PRE_CALC!B7692,0,DEC_RATE), C7744)</f>
        <v>-119.24836982399999</v>
      </c>
    </row>
    <row r="7745" spans="2:8" x14ac:dyDescent="0.2">
      <c r="B7745" s="45">
        <f>IF(FilterType="FIR", IF(Extend_fmod, PRE_CALC!I7693*Fm, PRE_CALC!A7693*Fdata), IF(F_default=1,B7744+(4*Fnotch-0)/8192,B7744+(F_stop-F_start)/8192) )</f>
        <v>240312.5</v>
      </c>
      <c r="C7745" s="39">
        <f t="shared" si="361"/>
        <v>-4.7361890956584043</v>
      </c>
      <c r="D7745" s="84">
        <f ca="1">IF(FilterType="FIR", IF(Extend_fmod=1,OFFSET(PRE_CALC!J7693,0,DEC_RATE), OFFSET(PRE_CALC!B7693,0,DEC_RATE)), C7745)</f>
        <v>-119.19953695</v>
      </c>
      <c r="E7745" s="84">
        <f t="shared" ca="1" si="362"/>
        <v>102406.249999872</v>
      </c>
      <c r="F7745" s="84">
        <f t="shared" ca="1" si="360"/>
        <v>-4.8930546883400004E-3</v>
      </c>
      <c r="G7745" s="119">
        <f>IF(FilterType="FIR",  PRE_CALC!A7693*Fdata, IF(F_default=1,G7744+(4*Fnotch-0)/8192,G7744+(F_stop-F_start)/8192) )</f>
        <v>240312.5</v>
      </c>
      <c r="H7745" s="120">
        <f ca="1">IF(FilterType="FIR", OFFSET(PRE_CALC!B7693,0,DEC_RATE), C7745)</f>
        <v>-119.19953695</v>
      </c>
    </row>
    <row r="7746" spans="2:8" x14ac:dyDescent="0.2">
      <c r="B7746" s="45">
        <f>IF(FilterType="FIR", IF(Extend_fmod, PRE_CALC!I7694*Fm, PRE_CALC!A7694*Fdata), IF(F_default=1,B7745+(4*Fnotch-0)/8192,B7745+(F_stop-F_start)/8192) )</f>
        <v>240343.750000128</v>
      </c>
      <c r="C7746" s="39">
        <f t="shared" si="361"/>
        <v>-4.7374448409940477</v>
      </c>
      <c r="D7746" s="84">
        <f ca="1">IF(FilterType="FIR", IF(Extend_fmod=1,OFFSET(PRE_CALC!J7694,0,DEC_RATE), OFFSET(PRE_CALC!B7694,0,DEC_RATE)), C7746)</f>
        <v>-119.15529222799999</v>
      </c>
      <c r="E7746" s="84">
        <f t="shared" ca="1" si="362"/>
        <v>102406.249999872</v>
      </c>
      <c r="F7746" s="84">
        <f t="shared" ca="1" si="360"/>
        <v>-4.8930546883400004E-3</v>
      </c>
      <c r="G7746" s="119">
        <f>IF(FilterType="FIR",  PRE_CALC!A7694*Fdata, IF(F_default=1,G7745+(4*Fnotch-0)/8192,G7745+(F_stop-F_start)/8192) )</f>
        <v>240343.750000128</v>
      </c>
      <c r="H7746" s="120">
        <f ca="1">IF(FilterType="FIR", OFFSET(PRE_CALC!B7694,0,DEC_RATE), C7746)</f>
        <v>-119.15529222799999</v>
      </c>
    </row>
    <row r="7747" spans="2:8" x14ac:dyDescent="0.2">
      <c r="B7747" s="45">
        <f>IF(FilterType="FIR", IF(Extend_fmod, PRE_CALC!I7695*Fm, PRE_CALC!A7695*Fdata), IF(F_default=1,B7746+(4*Fnotch-0)/8192,B7746+(F_stop-F_start)/8192) )</f>
        <v>240375</v>
      </c>
      <c r="C7747" s="39">
        <f t="shared" si="361"/>
        <v>-4.7387007624826811</v>
      </c>
      <c r="D7747" s="84">
        <f ca="1">IF(FilterType="FIR", IF(Extend_fmod=1,OFFSET(PRE_CALC!J7695,0,DEC_RATE), OFFSET(PRE_CALC!B7695,0,DEC_RATE)), C7747)</f>
        <v>-119.11557597300001</v>
      </c>
      <c r="E7747" s="84">
        <f t="shared" ca="1" si="362"/>
        <v>102406.249999872</v>
      </c>
      <c r="F7747" s="84">
        <f t="shared" ca="1" si="360"/>
        <v>-4.8930546883400004E-3</v>
      </c>
      <c r="G7747" s="119">
        <f>IF(FilterType="FIR",  PRE_CALC!A7695*Fdata, IF(F_default=1,G7746+(4*Fnotch-0)/8192,G7746+(F_stop-F_start)/8192) )</f>
        <v>240375</v>
      </c>
      <c r="H7747" s="120">
        <f ca="1">IF(FilterType="FIR", OFFSET(PRE_CALC!B7695,0,DEC_RATE), C7747)</f>
        <v>-119.11557597300001</v>
      </c>
    </row>
    <row r="7748" spans="2:8" x14ac:dyDescent="0.2">
      <c r="B7748" s="45">
        <f>IF(FilterType="FIR", IF(Extend_fmod, PRE_CALC!I7696*Fm, PRE_CALC!A7696*Fdata), IF(F_default=1,B7747+(4*Fnotch-0)/8192,B7747+(F_stop-F_start)/8192) )</f>
        <v>240406.249999872</v>
      </c>
      <c r="C7748" s="39">
        <f t="shared" si="361"/>
        <v>-4.7399568601399933</v>
      </c>
      <c r="D7748" s="84">
        <f ca="1">IF(FilterType="FIR", IF(Extend_fmod=1,OFFSET(PRE_CALC!J7696,0,DEC_RATE), OFFSET(PRE_CALC!B7696,0,DEC_RATE)), C7748)</f>
        <v>-119.080334025</v>
      </c>
      <c r="E7748" s="84">
        <f t="shared" ca="1" si="362"/>
        <v>102406.249999872</v>
      </c>
      <c r="F7748" s="84">
        <f t="shared" ca="1" si="360"/>
        <v>-4.8930546883400004E-3</v>
      </c>
      <c r="G7748" s="119">
        <f>IF(FilterType="FIR",  PRE_CALC!A7696*Fdata, IF(F_default=1,G7747+(4*Fnotch-0)/8192,G7747+(F_stop-F_start)/8192) )</f>
        <v>240406.249999872</v>
      </c>
      <c r="H7748" s="120">
        <f ca="1">IF(FilterType="FIR", OFFSET(PRE_CALC!B7696,0,DEC_RATE), C7748)</f>
        <v>-119.080334025</v>
      </c>
    </row>
    <row r="7749" spans="2:8" x14ac:dyDescent="0.2">
      <c r="B7749" s="45">
        <f>IF(FilterType="FIR", IF(Extend_fmod, PRE_CALC!I7697*Fm, PRE_CALC!A7697*Fdata), IF(F_default=1,B7748+(4*Fnotch-0)/8192,B7748+(F_stop-F_start)/8192) )</f>
        <v>240437.5</v>
      </c>
      <c r="C7749" s="39">
        <f t="shared" si="361"/>
        <v>-4.7412131339816694</v>
      </c>
      <c r="D7749" s="84">
        <f ca="1">IF(FilterType="FIR", IF(Extend_fmod=1,OFFSET(PRE_CALC!J7697,0,DEC_RATE), OFFSET(PRE_CALC!B7697,0,DEC_RATE)), C7749)</f>
        <v>-119.04951750799999</v>
      </c>
      <c r="E7749" s="84">
        <f t="shared" ca="1" si="362"/>
        <v>102406.249999872</v>
      </c>
      <c r="F7749" s="84">
        <f t="shared" ca="1" si="360"/>
        <v>-4.8930546883400004E-3</v>
      </c>
      <c r="G7749" s="119">
        <f>IF(FilterType="FIR",  PRE_CALC!A7697*Fdata, IF(F_default=1,G7748+(4*Fnotch-0)/8192,G7748+(F_stop-F_start)/8192) )</f>
        <v>240437.5</v>
      </c>
      <c r="H7749" s="120">
        <f ca="1">IF(FilterType="FIR", OFFSET(PRE_CALC!B7697,0,DEC_RATE), C7749)</f>
        <v>-119.04951750799999</v>
      </c>
    </row>
    <row r="7750" spans="2:8" x14ac:dyDescent="0.2">
      <c r="B7750" s="45">
        <f>IF(FilterType="FIR", IF(Extend_fmod, PRE_CALC!I7698*Fm, PRE_CALC!A7698*Fdata), IF(F_default=1,B7749+(4*Fnotch-0)/8192,B7749+(F_stop-F_start)/8192) )</f>
        <v>240468.750000128</v>
      </c>
      <c r="C7750" s="39">
        <f t="shared" si="361"/>
        <v>-4.7424695840028015</v>
      </c>
      <c r="D7750" s="84">
        <f ca="1">IF(FilterType="FIR", IF(Extend_fmod=1,OFFSET(PRE_CALC!J7698,0,DEC_RATE), OFFSET(PRE_CALC!B7698,0,DEC_RATE)), C7750)</f>
        <v>-119.023082625</v>
      </c>
      <c r="E7750" s="84">
        <f t="shared" ca="1" si="362"/>
        <v>102406.249999872</v>
      </c>
      <c r="F7750" s="84">
        <f t="shared" ca="1" si="360"/>
        <v>-4.8930546883400004E-3</v>
      </c>
      <c r="G7750" s="119">
        <f>IF(FilterType="FIR",  PRE_CALC!A7698*Fdata, IF(F_default=1,G7749+(4*Fnotch-0)/8192,G7749+(F_stop-F_start)/8192) )</f>
        <v>240468.750000128</v>
      </c>
      <c r="H7750" s="120">
        <f ca="1">IF(FilterType="FIR", OFFSET(PRE_CALC!B7698,0,DEC_RATE), C7750)</f>
        <v>-119.023082625</v>
      </c>
    </row>
    <row r="7751" spans="2:8" x14ac:dyDescent="0.2">
      <c r="B7751" s="45">
        <f>IF(FilterType="FIR", IF(Extend_fmod, PRE_CALC!I7699*Fm, PRE_CALC!A7699*Fdata), IF(F_default=1,B7750+(4*Fnotch-0)/8192,B7750+(F_stop-F_start)/8192) )</f>
        <v>240500</v>
      </c>
      <c r="C7751" s="39">
        <f t="shared" si="361"/>
        <v>-4.7437262101984983</v>
      </c>
      <c r="D7751" s="84">
        <f ca="1">IF(FilterType="FIR", IF(Extend_fmod=1,OFFSET(PRE_CALC!J7699,0,DEC_RATE), OFFSET(PRE_CALC!B7699,0,DEC_RATE)), C7751)</f>
        <v>-119.00099047099999</v>
      </c>
      <c r="E7751" s="84">
        <f t="shared" ca="1" si="362"/>
        <v>102406.249999872</v>
      </c>
      <c r="F7751" s="84">
        <f t="shared" ca="1" si="360"/>
        <v>-4.8930546883400004E-3</v>
      </c>
      <c r="G7751" s="119">
        <f>IF(FilterType="FIR",  PRE_CALC!A7699*Fdata, IF(F_default=1,G7750+(4*Fnotch-0)/8192,G7750+(F_stop-F_start)/8192) )</f>
        <v>240500</v>
      </c>
      <c r="H7751" s="120">
        <f ca="1">IF(FilterType="FIR", OFFSET(PRE_CALC!B7699,0,DEC_RATE), C7751)</f>
        <v>-119.00099047099999</v>
      </c>
    </row>
    <row r="7752" spans="2:8" x14ac:dyDescent="0.2">
      <c r="B7752" s="45">
        <f>IF(FilterType="FIR", IF(Extend_fmod, PRE_CALC!I7700*Fm, PRE_CALC!A7700*Fdata), IF(F_default=1,B7751+(4*Fnotch-0)/8192,B7751+(F_stop-F_start)/8192) )</f>
        <v>240531.249999872</v>
      </c>
      <c r="C7752" s="39">
        <f t="shared" si="361"/>
        <v>-4.7449830125844379</v>
      </c>
      <c r="D7752" s="84">
        <f ca="1">IF(FilterType="FIR", IF(Extend_fmod=1,OFFSET(PRE_CALC!J7700,0,DEC_RATE), OFFSET(PRE_CALC!B7700,0,DEC_RATE)), C7752)</f>
        <v>-118.983206872</v>
      </c>
      <c r="E7752" s="84">
        <f t="shared" ca="1" si="362"/>
        <v>102406.249999872</v>
      </c>
      <c r="F7752" s="84">
        <f t="shared" ca="1" si="360"/>
        <v>-4.8930546883400004E-3</v>
      </c>
      <c r="G7752" s="119">
        <f>IF(FilterType="FIR",  PRE_CALC!A7700*Fdata, IF(F_default=1,G7751+(4*Fnotch-0)/8192,G7751+(F_stop-F_start)/8192) )</f>
        <v>240531.249999872</v>
      </c>
      <c r="H7752" s="120">
        <f ca="1">IF(FilterType="FIR", OFFSET(PRE_CALC!B7700,0,DEC_RATE), C7752)</f>
        <v>-118.983206872</v>
      </c>
    </row>
    <row r="7753" spans="2:8" x14ac:dyDescent="0.2">
      <c r="B7753" s="45">
        <f>IF(FilterType="FIR", IF(Extend_fmod, PRE_CALC!I7701*Fm, PRE_CALC!A7701*Fdata), IF(F_default=1,B7752+(4*Fnotch-0)/8192,B7752+(F_stop-F_start)/8192) )</f>
        <v>240562.5</v>
      </c>
      <c r="C7753" s="39">
        <f t="shared" si="361"/>
        <v>-4.7462399911763384</v>
      </c>
      <c r="D7753" s="84">
        <f ca="1">IF(FilterType="FIR", IF(Extend_fmod=1,OFFSET(PRE_CALC!J7701,0,DEC_RATE), OFFSET(PRE_CALC!B7701,0,DEC_RATE)), C7753)</f>
        <v>-118.969702243</v>
      </c>
      <c r="E7753" s="84">
        <f t="shared" ca="1" si="362"/>
        <v>102406.249999872</v>
      </c>
      <c r="F7753" s="84">
        <f t="shared" ca="1" si="360"/>
        <v>-4.8930546883400004E-3</v>
      </c>
      <c r="G7753" s="119">
        <f>IF(FilterType="FIR",  PRE_CALC!A7701*Fdata, IF(F_default=1,G7752+(4*Fnotch-0)/8192,G7752+(F_stop-F_start)/8192) )</f>
        <v>240562.5</v>
      </c>
      <c r="H7753" s="120">
        <f ca="1">IF(FilterType="FIR", OFFSET(PRE_CALC!B7701,0,DEC_RATE), C7753)</f>
        <v>-118.969702243</v>
      </c>
    </row>
    <row r="7754" spans="2:8" x14ac:dyDescent="0.2">
      <c r="B7754" s="45">
        <f>IF(FilterType="FIR", IF(Extend_fmod, PRE_CALC!I7702*Fm, PRE_CALC!A7702*Fdata), IF(F_default=1,B7753+(4*Fnotch-0)/8192,B7753+(F_stop-F_start)/8192) )</f>
        <v>240593.750000128</v>
      </c>
      <c r="C7754" s="39">
        <f t="shared" si="361"/>
        <v>-4.7474971459692759</v>
      </c>
      <c r="D7754" s="84">
        <f ca="1">IF(FilterType="FIR", IF(Extend_fmod=1,OFFSET(PRE_CALC!J7702,0,DEC_RATE), OFFSET(PRE_CALC!B7702,0,DEC_RATE)), C7754)</f>
        <v>-118.960451472</v>
      </c>
      <c r="E7754" s="84">
        <f t="shared" ca="1" si="362"/>
        <v>102406.249999872</v>
      </c>
      <c r="F7754" s="84">
        <f t="shared" ca="1" si="360"/>
        <v>-4.8930546883400004E-3</v>
      </c>
      <c r="G7754" s="119">
        <f>IF(FilterType="FIR",  PRE_CALC!A7702*Fdata, IF(F_default=1,G7753+(4*Fnotch-0)/8192,G7753+(F_stop-F_start)/8192) )</f>
        <v>240593.750000128</v>
      </c>
      <c r="H7754" s="120">
        <f ca="1">IF(FilterType="FIR", OFFSET(PRE_CALC!B7702,0,DEC_RATE), C7754)</f>
        <v>-118.960451472</v>
      </c>
    </row>
    <row r="7755" spans="2:8" x14ac:dyDescent="0.2">
      <c r="B7755" s="45">
        <f>IF(FilterType="FIR", IF(Extend_fmod, PRE_CALC!I7703*Fm, PRE_CALC!A7703*Fdata), IF(F_default=1,B7754+(4*Fnotch-0)/8192,B7754+(F_stop-F_start)/8192) )</f>
        <v>240625</v>
      </c>
      <c r="C7755" s="39">
        <f t="shared" si="361"/>
        <v>-4.7487544769583652</v>
      </c>
      <c r="D7755" s="84">
        <f ca="1">IF(FilterType="FIR", IF(Extend_fmod=1,OFFSET(PRE_CALC!J7703,0,DEC_RATE), OFFSET(PRE_CALC!B7703,0,DEC_RATE)), C7755)</f>
        <v>-118.955433812</v>
      </c>
      <c r="E7755" s="84">
        <f t="shared" ca="1" si="362"/>
        <v>102406.249999872</v>
      </c>
      <c r="F7755" s="84">
        <f t="shared" ca="1" si="360"/>
        <v>-4.8930546883400004E-3</v>
      </c>
      <c r="G7755" s="119">
        <f>IF(FilterType="FIR",  PRE_CALC!A7703*Fdata, IF(F_default=1,G7754+(4*Fnotch-0)/8192,G7754+(F_stop-F_start)/8192) )</f>
        <v>240625</v>
      </c>
      <c r="H7755" s="120">
        <f ca="1">IF(FilterType="FIR", OFFSET(PRE_CALC!B7703,0,DEC_RATE), C7755)</f>
        <v>-118.955433812</v>
      </c>
    </row>
    <row r="7756" spans="2:8" x14ac:dyDescent="0.2">
      <c r="B7756" s="45">
        <f>IF(FilterType="FIR", IF(Extend_fmod, PRE_CALC!I7704*Fm, PRE_CALC!A7704*Fdata), IF(F_default=1,B7755+(4*Fnotch-0)/8192,B7755+(F_stop-F_start)/8192) )</f>
        <v>240656.249999872</v>
      </c>
      <c r="C7756" s="39">
        <f t="shared" si="361"/>
        <v>-4.7500119841592978</v>
      </c>
      <c r="D7756" s="84">
        <f ca="1">IF(FilterType="FIR", IF(Extend_fmod=1,OFFSET(PRE_CALC!J7704,0,DEC_RATE), OFFSET(PRE_CALC!B7704,0,DEC_RATE)), C7756)</f>
        <v>-118.954632804</v>
      </c>
      <c r="E7756" s="84">
        <f t="shared" ca="1" si="362"/>
        <v>102406.249999872</v>
      </c>
      <c r="F7756" s="84">
        <f t="shared" ca="1" si="360"/>
        <v>-4.8930546883400004E-3</v>
      </c>
      <c r="G7756" s="119">
        <f>IF(FilterType="FIR",  PRE_CALC!A7704*Fdata, IF(F_default=1,G7755+(4*Fnotch-0)/8192,G7755+(F_stop-F_start)/8192) )</f>
        <v>240656.249999872</v>
      </c>
      <c r="H7756" s="120">
        <f ca="1">IF(FilterType="FIR", OFFSET(PRE_CALC!B7704,0,DEC_RATE), C7756)</f>
        <v>-118.954632804</v>
      </c>
    </row>
    <row r="7757" spans="2:8" x14ac:dyDescent="0.2">
      <c r="B7757" s="45">
        <f>IF(FilterType="FIR", IF(Extend_fmod, PRE_CALC!I7705*Fm, PRE_CALC!A7705*Fdata), IF(F_default=1,B7756+(4*Fnotch-0)/8192,B7756+(F_stop-F_start)/8192) )</f>
        <v>240687.5</v>
      </c>
      <c r="C7757" s="39">
        <f t="shared" si="361"/>
        <v>-4.7512696675877795</v>
      </c>
      <c r="D7757" s="84">
        <f ca="1">IF(FilterType="FIR", IF(Extend_fmod=1,OFFSET(PRE_CALC!J7705,0,DEC_RATE), OFFSET(PRE_CALC!B7705,0,DEC_RATE)), C7757)</f>
        <v>-118.958036208</v>
      </c>
      <c r="E7757" s="84">
        <f t="shared" ca="1" si="362"/>
        <v>102406.249999872</v>
      </c>
      <c r="F7757" s="84">
        <f t="shared" ca="1" si="360"/>
        <v>-4.8930546883400004E-3</v>
      </c>
      <c r="G7757" s="119">
        <f>IF(FilterType="FIR",  PRE_CALC!A7705*Fdata, IF(F_default=1,G7756+(4*Fnotch-0)/8192,G7756+(F_stop-F_start)/8192) )</f>
        <v>240687.5</v>
      </c>
      <c r="H7757" s="120">
        <f ca="1">IF(FilterType="FIR", OFFSET(PRE_CALC!B7705,0,DEC_RATE), C7757)</f>
        <v>-118.958036208</v>
      </c>
    </row>
    <row r="7758" spans="2:8" x14ac:dyDescent="0.2">
      <c r="B7758" s="45">
        <f>IF(FilterType="FIR", IF(Extend_fmod, PRE_CALC!I7706*Fm, PRE_CALC!A7706*Fdata), IF(F_default=1,B7757+(4*Fnotch-0)/8192,B7757+(F_stop-F_start)/8192) )</f>
        <v>240718.750000128</v>
      </c>
      <c r="C7758" s="39">
        <f t="shared" si="361"/>
        <v>-4.7525275272389171</v>
      </c>
      <c r="D7758" s="84">
        <f ca="1">IF(FilterType="FIR", IF(Extend_fmod=1,OFFSET(PRE_CALC!J7706,0,DEC_RATE), OFFSET(PRE_CALC!B7706,0,DEC_RATE)), C7758)</f>
        <v>-118.965635956</v>
      </c>
      <c r="E7758" s="84">
        <f t="shared" ca="1" si="362"/>
        <v>102406.249999872</v>
      </c>
      <c r="F7758" s="84">
        <f t="shared" ca="1" si="360"/>
        <v>-4.8930546883400004E-3</v>
      </c>
      <c r="G7758" s="119">
        <f>IF(FilterType="FIR",  PRE_CALC!A7706*Fdata, IF(F_default=1,G7757+(4*Fnotch-0)/8192,G7757+(F_stop-F_start)/8192) )</f>
        <v>240718.750000128</v>
      </c>
      <c r="H7758" s="120">
        <f ca="1">IF(FilterType="FIR", OFFSET(PRE_CALC!B7706,0,DEC_RATE), C7758)</f>
        <v>-118.965635956</v>
      </c>
    </row>
    <row r="7759" spans="2:8" x14ac:dyDescent="0.2">
      <c r="B7759" s="45">
        <f>IF(FilterType="FIR", IF(Extend_fmod, PRE_CALC!I7707*Fm, PRE_CALC!A7707*Fdata), IF(F_default=1,B7758+(4*Fnotch-0)/8192,B7758+(F_stop-F_start)/8192) )</f>
        <v>240750</v>
      </c>
      <c r="C7759" s="39">
        <f t="shared" si="361"/>
        <v>-4.7537855631077921</v>
      </c>
      <c r="D7759" s="84">
        <f ca="1">IF(FilterType="FIR", IF(Extend_fmod=1,OFFSET(PRE_CALC!J7707,0,DEC_RATE), OFFSET(PRE_CALC!B7707,0,DEC_RATE)), C7759)</f>
        <v>-118.97742812</v>
      </c>
      <c r="E7759" s="84">
        <f t="shared" ca="1" si="362"/>
        <v>102406.249999872</v>
      </c>
      <c r="F7759" s="84">
        <f t="shared" ca="1" si="360"/>
        <v>-4.8930546883400004E-3</v>
      </c>
      <c r="G7759" s="119">
        <f>IF(FilterType="FIR",  PRE_CALC!A7707*Fdata, IF(F_default=1,G7758+(4*Fnotch-0)/8192,G7758+(F_stop-F_start)/8192) )</f>
        <v>240750</v>
      </c>
      <c r="H7759" s="120">
        <f ca="1">IF(FilterType="FIR", OFFSET(PRE_CALC!B7707,0,DEC_RATE), C7759)</f>
        <v>-118.97742812</v>
      </c>
    </row>
    <row r="7760" spans="2:8" x14ac:dyDescent="0.2">
      <c r="B7760" s="45">
        <f>IF(FilterType="FIR", IF(Extend_fmod, PRE_CALC!I7708*Fm, PRE_CALC!A7708*Fdata), IF(F_default=1,B7759+(4*Fnotch-0)/8192,B7759+(F_stop-F_start)/8192) )</f>
        <v>240781.249999872</v>
      </c>
      <c r="C7760" s="39">
        <f t="shared" si="361"/>
        <v>-4.7550437752101171</v>
      </c>
      <c r="D7760" s="84">
        <f ca="1">IF(FilterType="FIR", IF(Extend_fmod=1,OFFSET(PRE_CALC!J7708,0,DEC_RATE), OFFSET(PRE_CALC!B7708,0,DEC_RATE)), C7760)</f>
        <v>-118.993412896</v>
      </c>
      <c r="E7760" s="84">
        <f t="shared" ca="1" si="362"/>
        <v>102406.249999872</v>
      </c>
      <c r="F7760" s="84">
        <f t="shared" ca="1" si="360"/>
        <v>-4.8930546883400004E-3</v>
      </c>
      <c r="G7760" s="119">
        <f>IF(FilterType="FIR",  PRE_CALC!A7708*Fdata, IF(F_default=1,G7759+(4*Fnotch-0)/8192,G7759+(F_stop-F_start)/8192) )</f>
        <v>240781.249999872</v>
      </c>
      <c r="H7760" s="120">
        <f ca="1">IF(FilterType="FIR", OFFSET(PRE_CALC!B7708,0,DEC_RATE), C7760)</f>
        <v>-118.993412896</v>
      </c>
    </row>
    <row r="7761" spans="2:8" x14ac:dyDescent="0.2">
      <c r="B7761" s="45">
        <f>IF(FilterType="FIR", IF(Extend_fmod, PRE_CALC!I7709*Fm, PRE_CALC!A7709*Fdata), IF(F_default=1,B7760+(4*Fnotch-0)/8192,B7760+(F_stop-F_start)/8192) )</f>
        <v>240812.5</v>
      </c>
      <c r="C7761" s="39">
        <f t="shared" si="361"/>
        <v>-4.7563021635616245</v>
      </c>
      <c r="D7761" s="84">
        <f ca="1">IF(FilterType="FIR", IF(Extend_fmod=1,OFFSET(PRE_CALC!J7709,0,DEC_RATE), OFFSET(PRE_CALC!B7709,0,DEC_RATE)), C7761)</f>
        <v>-119.013594603</v>
      </c>
      <c r="E7761" s="84">
        <f t="shared" ca="1" si="362"/>
        <v>102406.249999872</v>
      </c>
      <c r="F7761" s="84">
        <f t="shared" ca="1" si="360"/>
        <v>-4.8930546883400004E-3</v>
      </c>
      <c r="G7761" s="119">
        <f>IF(FilterType="FIR",  PRE_CALC!A7709*Fdata, IF(F_default=1,G7760+(4*Fnotch-0)/8192,G7760+(F_stop-F_start)/8192) )</f>
        <v>240812.5</v>
      </c>
      <c r="H7761" s="120">
        <f ca="1">IF(FilterType="FIR", OFFSET(PRE_CALC!B7709,0,DEC_RATE), C7761)</f>
        <v>-119.013594603</v>
      </c>
    </row>
    <row r="7762" spans="2:8" x14ac:dyDescent="0.2">
      <c r="B7762" s="45">
        <f>IF(FilterType="FIR", IF(Extend_fmod, PRE_CALC!I7710*Fm, PRE_CALC!A7710*Fdata), IF(F_default=1,B7761+(4*Fnotch-0)/8192,B7761+(F_stop-F_start)/8192) )</f>
        <v>240843.750000128</v>
      </c>
      <c r="C7762" s="39">
        <f t="shared" si="361"/>
        <v>-4.7575607281573955</v>
      </c>
      <c r="D7762" s="84">
        <f ca="1">IF(FilterType="FIR", IF(Extend_fmod=1,OFFSET(PRE_CALC!J7710,0,DEC_RATE), OFFSET(PRE_CALC!B7710,0,DEC_RATE)), C7762)</f>
        <v>-119.037981703</v>
      </c>
      <c r="E7762" s="84">
        <f t="shared" ca="1" si="362"/>
        <v>102406.249999872</v>
      </c>
      <c r="F7762" s="84">
        <f t="shared" ca="1" si="360"/>
        <v>-4.8930546883400004E-3</v>
      </c>
      <c r="G7762" s="119">
        <f>IF(FilterType="FIR",  PRE_CALC!A7710*Fdata, IF(F_default=1,G7761+(4*Fnotch-0)/8192,G7761+(F_stop-F_start)/8192) )</f>
        <v>240843.750000128</v>
      </c>
      <c r="H7762" s="120">
        <f ca="1">IF(FilterType="FIR", OFFSET(PRE_CALC!B7710,0,DEC_RATE), C7762)</f>
        <v>-119.037981703</v>
      </c>
    </row>
    <row r="7763" spans="2:8" x14ac:dyDescent="0.2">
      <c r="B7763" s="45">
        <f>IF(FilterType="FIR", IF(Extend_fmod, PRE_CALC!I7711*Fm, PRE_CALC!A7711*Fdata), IF(F_default=1,B7762+(4*Fnotch-0)/8192,B7762+(F_stop-F_start)/8192) )</f>
        <v>240875</v>
      </c>
      <c r="C7763" s="39">
        <f t="shared" si="361"/>
        <v>-4.7588194689925158</v>
      </c>
      <c r="D7763" s="84">
        <f ca="1">IF(FilterType="FIR", IF(Extend_fmod=1,OFFSET(PRE_CALC!J7711,0,DEC_RATE), OFFSET(PRE_CALC!B7711,0,DEC_RATE)), C7763)</f>
        <v>-119.06658683000001</v>
      </c>
      <c r="E7763" s="84">
        <f t="shared" ca="1" si="362"/>
        <v>102406.249999872</v>
      </c>
      <c r="F7763" s="84">
        <f t="shared" ca="1" si="360"/>
        <v>-4.8930546883400004E-3</v>
      </c>
      <c r="G7763" s="119">
        <f>IF(FilterType="FIR",  PRE_CALC!A7711*Fdata, IF(F_default=1,G7762+(4*Fnotch-0)/8192,G7762+(F_stop-F_start)/8192) )</f>
        <v>240875</v>
      </c>
      <c r="H7763" s="120">
        <f ca="1">IF(FilterType="FIR", OFFSET(PRE_CALC!B7711,0,DEC_RATE), C7763)</f>
        <v>-119.06658683000001</v>
      </c>
    </row>
    <row r="7764" spans="2:8" x14ac:dyDescent="0.2">
      <c r="B7764" s="45">
        <f>IF(FilterType="FIR", IF(Extend_fmod, PRE_CALC!I7712*Fm, PRE_CALC!A7712*Fdata), IF(F_default=1,B7763+(4*Fnotch-0)/8192,B7763+(F_stop-F_start)/8192) )</f>
        <v>240906.249999872</v>
      </c>
      <c r="C7764" s="39">
        <f t="shared" si="361"/>
        <v>-4.7600783860827169</v>
      </c>
      <c r="D7764" s="84">
        <f ca="1">IF(FilterType="FIR", IF(Extend_fmod=1,OFFSET(PRE_CALC!J7712,0,DEC_RATE), OFFSET(PRE_CALC!B7712,0,DEC_RATE)), C7764)</f>
        <v>-119.099426842</v>
      </c>
      <c r="E7764" s="84">
        <f t="shared" ca="1" si="362"/>
        <v>102406.249999872</v>
      </c>
      <c r="F7764" s="84">
        <f t="shared" ca="1" si="360"/>
        <v>-4.8930546883400004E-3</v>
      </c>
      <c r="G7764" s="119">
        <f>IF(FilterType="FIR",  PRE_CALC!A7712*Fdata, IF(F_default=1,G7763+(4*Fnotch-0)/8192,G7763+(F_stop-F_start)/8192) )</f>
        <v>240906.249999872</v>
      </c>
      <c r="H7764" s="120">
        <f ca="1">IF(FilterType="FIR", OFFSET(PRE_CALC!B7712,0,DEC_RATE), C7764)</f>
        <v>-119.099426842</v>
      </c>
    </row>
    <row r="7765" spans="2:8" x14ac:dyDescent="0.2">
      <c r="B7765" s="45">
        <f>IF(FilterType="FIR", IF(Extend_fmod, PRE_CALC!I7713*Fm, PRE_CALC!A7713*Fdata), IF(F_default=1,B7764+(4*Fnotch-0)/8192,B7764+(F_stop-F_start)/8192) )</f>
        <v>240937.5</v>
      </c>
      <c r="C7765" s="39">
        <f t="shared" si="361"/>
        <v>-4.7613374794437249</v>
      </c>
      <c r="D7765" s="84">
        <f ca="1">IF(FilterType="FIR", IF(Extend_fmod=1,OFFSET(PRE_CALC!J7713,0,DEC_RATE), OFFSET(PRE_CALC!B7713,0,DEC_RATE)), C7765)</f>
        <v>-119.136522888</v>
      </c>
      <c r="E7765" s="84">
        <f t="shared" ca="1" si="362"/>
        <v>102406.249999872</v>
      </c>
      <c r="F7765" s="84">
        <f t="shared" ca="1" si="360"/>
        <v>-4.8930546883400004E-3</v>
      </c>
      <c r="G7765" s="119">
        <f>IF(FilterType="FIR",  PRE_CALC!A7713*Fdata, IF(F_default=1,G7764+(4*Fnotch-0)/8192,G7764+(F_stop-F_start)/8192) )</f>
        <v>240937.5</v>
      </c>
      <c r="H7765" s="120">
        <f ca="1">IF(FilterType="FIR", OFFSET(PRE_CALC!B7713,0,DEC_RATE), C7765)</f>
        <v>-119.136522888</v>
      </c>
    </row>
    <row r="7766" spans="2:8" x14ac:dyDescent="0.2">
      <c r="B7766" s="45">
        <f>IF(FilterType="FIR", IF(Extend_fmod, PRE_CALC!I7714*Fm, PRE_CALC!A7714*Fdata), IF(F_default=1,B7765+(4*Fnotch-0)/8192,B7765+(F_stop-F_start)/8192) )</f>
        <v>240968.750000128</v>
      </c>
      <c r="C7766" s="39">
        <f t="shared" si="361"/>
        <v>-4.7625967490706369</v>
      </c>
      <c r="D7766" s="84">
        <f ca="1">IF(FilterType="FIR", IF(Extend_fmod=1,OFFSET(PRE_CALC!J7714,0,DEC_RATE), OFFSET(PRE_CALC!B7714,0,DEC_RATE)), C7766)</f>
        <v>-119.177900489</v>
      </c>
      <c r="E7766" s="84">
        <f t="shared" ca="1" si="362"/>
        <v>102406.249999872</v>
      </c>
      <c r="F7766" s="84">
        <f t="shared" ca="1" si="360"/>
        <v>-4.8930546883400004E-3</v>
      </c>
      <c r="G7766" s="119">
        <f>IF(FilterType="FIR",  PRE_CALC!A7714*Fdata, IF(F_default=1,G7765+(4*Fnotch-0)/8192,G7765+(F_stop-F_start)/8192) )</f>
        <v>240968.750000128</v>
      </c>
      <c r="H7766" s="120">
        <f ca="1">IF(FilterType="FIR", OFFSET(PRE_CALC!B7714,0,DEC_RATE), C7766)</f>
        <v>-119.177900489</v>
      </c>
    </row>
    <row r="7767" spans="2:8" x14ac:dyDescent="0.2">
      <c r="B7767" s="45">
        <f>IF(FilterType="FIR", IF(Extend_fmod, PRE_CALC!I7715*Fm, PRE_CALC!A7715*Fdata), IF(F_default=1,B7766+(4*Fnotch-0)/8192,B7766+(F_stop-F_start)/8192) )</f>
        <v>241000</v>
      </c>
      <c r="C7767" s="39">
        <f t="shared" si="361"/>
        <v>-4.7638561949585343</v>
      </c>
      <c r="D7767" s="84">
        <f ca="1">IF(FilterType="FIR", IF(Extend_fmod=1,OFFSET(PRE_CALC!J7715,0,DEC_RATE), OFFSET(PRE_CALC!B7715,0,DEC_RATE)), C7767)</f>
        <v>-119.223589643</v>
      </c>
      <c r="E7767" s="84">
        <f t="shared" ca="1" si="362"/>
        <v>102406.249999872</v>
      </c>
      <c r="F7767" s="84">
        <f t="shared" ca="1" si="360"/>
        <v>-4.8930546883400004E-3</v>
      </c>
      <c r="G7767" s="119">
        <f>IF(FilterType="FIR",  PRE_CALC!A7715*Fdata, IF(F_default=1,G7766+(4*Fnotch-0)/8192,G7766+(F_stop-F_start)/8192) )</f>
        <v>241000</v>
      </c>
      <c r="H7767" s="120">
        <f ca="1">IF(FilterType="FIR", OFFSET(PRE_CALC!B7715,0,DEC_RATE), C7767)</f>
        <v>-119.223589643</v>
      </c>
    </row>
    <row r="7768" spans="2:8" x14ac:dyDescent="0.2">
      <c r="B7768" s="45">
        <f>IF(FilterType="FIR", IF(Extend_fmod, PRE_CALC!I7716*Fm, PRE_CALC!A7716*Fdata), IF(F_default=1,B7767+(4*Fnotch-0)/8192,B7767+(F_stop-F_start)/8192) )</f>
        <v>241031.249999872</v>
      </c>
      <c r="C7768" s="39">
        <f t="shared" si="361"/>
        <v>-4.7651158171231476</v>
      </c>
      <c r="D7768" s="84">
        <f ca="1">IF(FilterType="FIR", IF(Extend_fmod=1,OFFSET(PRE_CALC!J7716,0,DEC_RATE), OFFSET(PRE_CALC!B7716,0,DEC_RATE)), C7768)</f>
        <v>-119.273624946</v>
      </c>
      <c r="E7768" s="84">
        <f t="shared" ca="1" si="362"/>
        <v>102406.249999872</v>
      </c>
      <c r="F7768" s="84">
        <f t="shared" ca="1" si="360"/>
        <v>-4.8930546883400004E-3</v>
      </c>
      <c r="G7768" s="119">
        <f>IF(FilterType="FIR",  PRE_CALC!A7716*Fdata, IF(F_default=1,G7767+(4*Fnotch-0)/8192,G7767+(F_stop-F_start)/8192) )</f>
        <v>241031.249999872</v>
      </c>
      <c r="H7768" s="120">
        <f ca="1">IF(FilterType="FIR", OFFSET(PRE_CALC!B7716,0,DEC_RATE), C7768)</f>
        <v>-119.273624946</v>
      </c>
    </row>
    <row r="7769" spans="2:8" x14ac:dyDescent="0.2">
      <c r="B7769" s="45">
        <f>IF(FilterType="FIR", IF(Extend_fmod, PRE_CALC!I7717*Fm, PRE_CALC!A7717*Fdata), IF(F_default=1,B7768+(4*Fnotch-0)/8192,B7768+(F_stop-F_start)/8192) )</f>
        <v>241062.5</v>
      </c>
      <c r="C7769" s="39">
        <f t="shared" si="361"/>
        <v>-4.7663756155802028</v>
      </c>
      <c r="D7769" s="84">
        <f ca="1">IF(FilterType="FIR", IF(Extend_fmod=1,OFFSET(PRE_CALC!J7717,0,DEC_RATE), OFFSET(PRE_CALC!B7717,0,DEC_RATE)), C7769)</f>
        <v>-119.328045733</v>
      </c>
      <c r="E7769" s="84">
        <f t="shared" ca="1" si="362"/>
        <v>102406.249999872</v>
      </c>
      <c r="F7769" s="84">
        <f t="shared" ca="1" si="360"/>
        <v>-4.8930546883400004E-3</v>
      </c>
      <c r="G7769" s="119">
        <f>IF(FilterType="FIR",  PRE_CALC!A7717*Fdata, IF(F_default=1,G7768+(4*Fnotch-0)/8192,G7768+(F_stop-F_start)/8192) )</f>
        <v>241062.5</v>
      </c>
      <c r="H7769" s="120">
        <f ca="1">IF(FilterType="FIR", OFFSET(PRE_CALC!B7717,0,DEC_RATE), C7769)</f>
        <v>-119.328045733</v>
      </c>
    </row>
    <row r="7770" spans="2:8" x14ac:dyDescent="0.2">
      <c r="B7770" s="45">
        <f>IF(FilterType="FIR", IF(Extend_fmod, PRE_CALC!I7718*Fm, PRE_CALC!A7718*Fdata), IF(F_default=1,B7769+(4*Fnotch-0)/8192,B7769+(F_stop-F_start)/8192) )</f>
        <v>241093.750000128</v>
      </c>
      <c r="C7770" s="39">
        <f t="shared" si="361"/>
        <v>-4.7676355903248222</v>
      </c>
      <c r="D7770" s="84">
        <f ca="1">IF(FilterType="FIR", IF(Extend_fmod=1,OFFSET(PRE_CALC!J7718,0,DEC_RATE), OFFSET(PRE_CALC!B7718,0,DEC_RATE)), C7770)</f>
        <v>-119.38689624</v>
      </c>
      <c r="E7770" s="84">
        <f t="shared" ca="1" si="362"/>
        <v>102406.249999872</v>
      </c>
      <c r="F7770" s="84">
        <f t="shared" ca="1" si="360"/>
        <v>-4.8930546883400004E-3</v>
      </c>
      <c r="G7770" s="119">
        <f>IF(FilterType="FIR",  PRE_CALC!A7718*Fdata, IF(F_default=1,G7769+(4*Fnotch-0)/8192,G7769+(F_stop-F_start)/8192) )</f>
        <v>241093.750000128</v>
      </c>
      <c r="H7770" s="120">
        <f ca="1">IF(FilterType="FIR", OFFSET(PRE_CALC!B7718,0,DEC_RATE), C7770)</f>
        <v>-119.38689624</v>
      </c>
    </row>
    <row r="7771" spans="2:8" x14ac:dyDescent="0.2">
      <c r="B7771" s="45">
        <f>IF(FilterType="FIR", IF(Extend_fmod, PRE_CALC!I7719*Fm, PRE_CALC!A7719*Fdata), IF(F_default=1,B7770+(4*Fnotch-0)/8192,B7770+(F_stop-F_start)/8192) )</f>
        <v>241125</v>
      </c>
      <c r="C7771" s="39">
        <f t="shared" si="361"/>
        <v>-4.7688957413520612</v>
      </c>
      <c r="D7771" s="84">
        <f ca="1">IF(FilterType="FIR", IF(Extend_fmod=1,OFFSET(PRE_CALC!J7719,0,DEC_RATE), OFFSET(PRE_CALC!B7719,0,DEC_RATE)), C7771)</f>
        <v>-119.450225793</v>
      </c>
      <c r="E7771" s="84">
        <f t="shared" ca="1" si="362"/>
        <v>102406.249999872</v>
      </c>
      <c r="F7771" s="84">
        <f t="shared" ca="1" si="360"/>
        <v>-4.8930546883400004E-3</v>
      </c>
      <c r="G7771" s="119">
        <f>IF(FilterType="FIR",  PRE_CALC!A7719*Fdata, IF(F_default=1,G7770+(4*Fnotch-0)/8192,G7770+(F_stop-F_start)/8192) )</f>
        <v>241125</v>
      </c>
      <c r="H7771" s="120">
        <f ca="1">IF(FilterType="FIR", OFFSET(PRE_CALC!B7719,0,DEC_RATE), C7771)</f>
        <v>-119.450225793</v>
      </c>
    </row>
    <row r="7772" spans="2:8" x14ac:dyDescent="0.2">
      <c r="B7772" s="45">
        <f>IF(FilterType="FIR", IF(Extend_fmod, PRE_CALC!I7720*Fm, PRE_CALC!A7720*Fdata), IF(F_default=1,B7771+(4*Fnotch-0)/8192,B7771+(F_stop-F_start)/8192) )</f>
        <v>241156.249999872</v>
      </c>
      <c r="C7772" s="39">
        <f t="shared" si="361"/>
        <v>-4.7701560686776796</v>
      </c>
      <c r="D7772" s="84">
        <f ca="1">IF(FilterType="FIR", IF(Extend_fmod=1,OFFSET(PRE_CALC!J7720,0,DEC_RATE), OFFSET(PRE_CALC!B7720,0,DEC_RATE)), C7772)</f>
        <v>-119.518089015</v>
      </c>
      <c r="E7772" s="84">
        <f t="shared" ca="1" si="362"/>
        <v>102406.249999872</v>
      </c>
      <c r="F7772" s="84">
        <f t="shared" ca="1" si="360"/>
        <v>-4.8930546883400004E-3</v>
      </c>
      <c r="G7772" s="119">
        <f>IF(FilterType="FIR",  PRE_CALC!A7720*Fdata, IF(F_default=1,G7771+(4*Fnotch-0)/8192,G7771+(F_stop-F_start)/8192) )</f>
        <v>241156.249999872</v>
      </c>
      <c r="H7772" s="120">
        <f ca="1">IF(FilterType="FIR", OFFSET(PRE_CALC!B7720,0,DEC_RATE), C7772)</f>
        <v>-119.518089015</v>
      </c>
    </row>
    <row r="7773" spans="2:8" x14ac:dyDescent="0.2">
      <c r="B7773" s="45">
        <f>IF(FilterType="FIR", IF(Extend_fmod, PRE_CALC!I7721*Fm, PRE_CALC!A7721*Fdata), IF(F_default=1,B7772+(4*Fnotch-0)/8192,B7772+(F_stop-F_start)/8192) )</f>
        <v>241187.5</v>
      </c>
      <c r="C7773" s="39">
        <f t="shared" si="361"/>
        <v>-4.7714165723174231</v>
      </c>
      <c r="D7773" s="84">
        <f ca="1">IF(FilterType="FIR", IF(Extend_fmod=1,OFFSET(PRE_CALC!J7721,0,DEC_RATE), OFFSET(PRE_CALC!B7721,0,DEC_RATE)), C7773)</f>
        <v>-119.590546069</v>
      </c>
      <c r="E7773" s="84">
        <f t="shared" ca="1" si="362"/>
        <v>102406.249999872</v>
      </c>
      <c r="F7773" s="84">
        <f t="shared" ca="1" si="360"/>
        <v>-4.8930546883400004E-3</v>
      </c>
      <c r="G7773" s="119">
        <f>IF(FilterType="FIR",  PRE_CALC!A7721*Fdata, IF(F_default=1,G7772+(4*Fnotch-0)/8192,G7772+(F_stop-F_start)/8192) )</f>
        <v>241187.5</v>
      </c>
      <c r="H7773" s="120">
        <f ca="1">IF(FilterType="FIR", OFFSET(PRE_CALC!B7721,0,DEC_RATE), C7773)</f>
        <v>-119.590546069</v>
      </c>
    </row>
    <row r="7774" spans="2:8" x14ac:dyDescent="0.2">
      <c r="B7774" s="45">
        <f>IF(FilterType="FIR", IF(Extend_fmod, PRE_CALC!I7722*Fm, PRE_CALC!A7722*Fdata), IF(F_default=1,B7773+(4*Fnotch-0)/8192,B7773+(F_stop-F_start)/8192) )</f>
        <v>241218.750000128</v>
      </c>
      <c r="C7774" s="39">
        <f t="shared" si="361"/>
        <v>-4.7726772522663561</v>
      </c>
      <c r="D7774" s="84">
        <f ca="1">IF(FilterType="FIR", IF(Extend_fmod=1,OFFSET(PRE_CALC!J7722,0,DEC_RATE), OFFSET(PRE_CALC!B7722,0,DEC_RATE)), C7774)</f>
        <v>-119.667662916</v>
      </c>
      <c r="E7774" s="84">
        <f t="shared" ca="1" si="362"/>
        <v>102406.249999872</v>
      </c>
      <c r="F7774" s="84">
        <f t="shared" ca="1" si="360"/>
        <v>-4.8930546883400004E-3</v>
      </c>
      <c r="G7774" s="119">
        <f>IF(FilterType="FIR",  PRE_CALC!A7722*Fdata, IF(F_default=1,G7773+(4*Fnotch-0)/8192,G7773+(F_stop-F_start)/8192) )</f>
        <v>241218.750000128</v>
      </c>
      <c r="H7774" s="120">
        <f ca="1">IF(FilterType="FIR", OFFSET(PRE_CALC!B7722,0,DEC_RATE), C7774)</f>
        <v>-119.667662916</v>
      </c>
    </row>
    <row r="7775" spans="2:8" x14ac:dyDescent="0.2">
      <c r="B7775" s="45">
        <f>IF(FilterType="FIR", IF(Extend_fmod, PRE_CALC!I7723*Fm, PRE_CALC!A7723*Fdata), IF(F_default=1,B7774+(4*Fnotch-0)/8192,B7774+(F_stop-F_start)/8192) )</f>
        <v>241250</v>
      </c>
      <c r="C7775" s="39">
        <f t="shared" si="361"/>
        <v>-4.7739381085195944</v>
      </c>
      <c r="D7775" s="84">
        <f ca="1">IF(FilterType="FIR", IF(Extend_fmod=1,OFFSET(PRE_CALC!J7723,0,DEC_RATE), OFFSET(PRE_CALC!B7723,0,DEC_RATE)), C7775)</f>
        <v>-119.749511621</v>
      </c>
      <c r="E7775" s="84">
        <f t="shared" ca="1" si="362"/>
        <v>102406.249999872</v>
      </c>
      <c r="F7775" s="84">
        <f t="shared" ca="1" si="360"/>
        <v>-4.8930546883400004E-3</v>
      </c>
      <c r="G7775" s="119">
        <f>IF(FilterType="FIR",  PRE_CALC!A7723*Fdata, IF(F_default=1,G7774+(4*Fnotch-0)/8192,G7774+(F_stop-F_start)/8192) )</f>
        <v>241250</v>
      </c>
      <c r="H7775" s="120">
        <f ca="1">IF(FilterType="FIR", OFFSET(PRE_CALC!B7723,0,DEC_RATE), C7775)</f>
        <v>-119.749511621</v>
      </c>
    </row>
    <row r="7776" spans="2:8" x14ac:dyDescent="0.2">
      <c r="B7776" s="45">
        <f>IF(FilterType="FIR", IF(Extend_fmod, PRE_CALC!I7724*Fm, PRE_CALC!A7724*Fdata), IF(F_default=1,B7775+(4*Fnotch-0)/8192,B7775+(F_stop-F_start)/8192) )</f>
        <v>241281.249999872</v>
      </c>
      <c r="C7776" s="39">
        <f t="shared" si="361"/>
        <v>-4.7751991410928838</v>
      </c>
      <c r="D7776" s="84">
        <f ca="1">IF(FilterType="FIR", IF(Extend_fmod=1,OFFSET(PRE_CALC!J7724,0,DEC_RATE), OFFSET(PRE_CALC!B7724,0,DEC_RATE)), C7776)</f>
        <v>-119.836170677</v>
      </c>
      <c r="E7776" s="84">
        <f t="shared" ca="1" si="362"/>
        <v>102406.249999872</v>
      </c>
      <c r="F7776" s="84">
        <f t="shared" ca="1" si="360"/>
        <v>-4.8930546883400004E-3</v>
      </c>
      <c r="G7776" s="119">
        <f>IF(FilterType="FIR",  PRE_CALC!A7724*Fdata, IF(F_default=1,G7775+(4*Fnotch-0)/8192,G7775+(F_stop-F_start)/8192) )</f>
        <v>241281.249999872</v>
      </c>
      <c r="H7776" s="120">
        <f ca="1">IF(FilterType="FIR", OFFSET(PRE_CALC!B7724,0,DEC_RATE), C7776)</f>
        <v>-119.836170677</v>
      </c>
    </row>
    <row r="7777" spans="2:8" x14ac:dyDescent="0.2">
      <c r="B7777" s="45">
        <f>IF(FilterType="FIR", IF(Extend_fmod, PRE_CALC!I7725*Fm, PRE_CALC!A7725*Fdata), IF(F_default=1,B7776+(4*Fnotch-0)/8192,B7776+(F_stop-F_start)/8192) )</f>
        <v>241312.5</v>
      </c>
      <c r="C7777" s="39">
        <f t="shared" si="361"/>
        <v>-4.7764603500019636</v>
      </c>
      <c r="D7777" s="84">
        <f ca="1">IF(FilterType="FIR", IF(Extend_fmod=1,OFFSET(PRE_CALC!J7725,0,DEC_RATE), OFFSET(PRE_CALC!B7725,0,DEC_RATE)), C7777)</f>
        <v>-119.92772538200001</v>
      </c>
      <c r="E7777" s="84">
        <f t="shared" ca="1" si="362"/>
        <v>102406.249999872</v>
      </c>
      <c r="F7777" s="84">
        <f t="shared" ca="1" si="360"/>
        <v>-4.8930546883400004E-3</v>
      </c>
      <c r="G7777" s="119">
        <f>IF(FilterType="FIR",  PRE_CALC!A7725*Fdata, IF(F_default=1,G7776+(4*Fnotch-0)/8192,G7776+(F_stop-F_start)/8192) )</f>
        <v>241312.5</v>
      </c>
      <c r="H7777" s="120">
        <f ca="1">IF(FilterType="FIR", OFFSET(PRE_CALC!B7725,0,DEC_RATE), C7777)</f>
        <v>-119.92772538200001</v>
      </c>
    </row>
    <row r="7778" spans="2:8" x14ac:dyDescent="0.2">
      <c r="B7778" s="45">
        <f>IF(FilterType="FIR", IF(Extend_fmod, PRE_CALC!I7726*Fm, PRE_CALC!A7726*Fdata), IF(F_default=1,B7777+(4*Fnotch-0)/8192,B7777+(F_stop-F_start)/8192) )</f>
        <v>241343.750000128</v>
      </c>
      <c r="C7778" s="39">
        <f t="shared" si="361"/>
        <v>-4.7777217352419221</v>
      </c>
      <c r="D7778" s="84">
        <f ca="1">IF(FilterType="FIR", IF(Extend_fmod=1,OFFSET(PRE_CALC!J7726,0,DEC_RATE), OFFSET(PRE_CALC!B7726,0,DEC_RATE)), C7778)</f>
        <v>-120.02426824699999</v>
      </c>
      <c r="E7778" s="84">
        <f t="shared" ca="1" si="362"/>
        <v>102406.249999872</v>
      </c>
      <c r="F7778" s="84">
        <f t="shared" ca="1" si="360"/>
        <v>-4.8930546883400004E-3</v>
      </c>
      <c r="G7778" s="119">
        <f>IF(FilterType="FIR",  PRE_CALC!A7726*Fdata, IF(F_default=1,G7777+(4*Fnotch-0)/8192,G7777+(F_stop-F_start)/8192) )</f>
        <v>241343.750000128</v>
      </c>
      <c r="H7778" s="120">
        <f ca="1">IF(FilterType="FIR", OFFSET(PRE_CALC!B7726,0,DEC_RATE), C7778)</f>
        <v>-120.02426824699999</v>
      </c>
    </row>
    <row r="7779" spans="2:8" x14ac:dyDescent="0.2">
      <c r="B7779" s="45">
        <f>IF(FilterType="FIR", IF(Extend_fmod, PRE_CALC!I7727*Fm, PRE_CALC!A7727*Fdata), IF(F_default=1,B7778+(4*Fnotch-0)/8192,B7778+(F_stop-F_start)/8192) )</f>
        <v>241375</v>
      </c>
      <c r="C7779" s="39">
        <f t="shared" si="361"/>
        <v>-4.7789832968078603</v>
      </c>
      <c r="D7779" s="84">
        <f ca="1">IF(FilterType="FIR", IF(Extend_fmod=1,OFFSET(PRE_CALC!J7727,0,DEC_RATE), OFFSET(PRE_CALC!B7727,0,DEC_RATE)), C7779)</f>
        <v>-120.125899453</v>
      </c>
      <c r="E7779" s="84">
        <f t="shared" ca="1" si="362"/>
        <v>102406.249999872</v>
      </c>
      <c r="F7779" s="84">
        <f t="shared" ca="1" si="360"/>
        <v>-4.8930546883400004E-3</v>
      </c>
      <c r="G7779" s="119">
        <f>IF(FilterType="FIR",  PRE_CALC!A7727*Fdata, IF(F_default=1,G7778+(4*Fnotch-0)/8192,G7778+(F_stop-F_start)/8192) )</f>
        <v>241375</v>
      </c>
      <c r="H7779" s="120">
        <f ca="1">IF(FilterType="FIR", OFFSET(PRE_CALC!B7727,0,DEC_RATE), C7779)</f>
        <v>-120.125899453</v>
      </c>
    </row>
    <row r="7780" spans="2:8" x14ac:dyDescent="0.2">
      <c r="B7780" s="45">
        <f>IF(FilterType="FIR", IF(Extend_fmod, PRE_CALC!I7728*Fm, PRE_CALC!A7728*Fdata), IF(F_default=1,B7779+(4*Fnotch-0)/8192,B7779+(F_stop-F_start)/8192) )</f>
        <v>241406.249999872</v>
      </c>
      <c r="C7780" s="39">
        <f t="shared" si="361"/>
        <v>-4.7802450347155219</v>
      </c>
      <c r="D7780" s="84">
        <f ca="1">IF(FilterType="FIR", IF(Extend_fmod=1,OFFSET(PRE_CALC!J7728,0,DEC_RATE), OFFSET(PRE_CALC!B7728,0,DEC_RATE)), C7780)</f>
        <v>-120.232727365</v>
      </c>
      <c r="E7780" s="84">
        <f t="shared" ca="1" si="362"/>
        <v>102406.249999872</v>
      </c>
      <c r="F7780" s="84">
        <f t="shared" ca="1" si="360"/>
        <v>-4.8930546883400004E-3</v>
      </c>
      <c r="G7780" s="119">
        <f>IF(FilterType="FIR",  PRE_CALC!A7728*Fdata, IF(F_default=1,G7779+(4*Fnotch-0)/8192,G7779+(F_stop-F_start)/8192) )</f>
        <v>241406.249999872</v>
      </c>
      <c r="H7780" s="120">
        <f ca="1">IF(FilterType="FIR", OFFSET(PRE_CALC!B7728,0,DEC_RATE), C7780)</f>
        <v>-120.232727365</v>
      </c>
    </row>
    <row r="7781" spans="2:8" x14ac:dyDescent="0.2">
      <c r="B7781" s="45">
        <f>IF(FilterType="FIR", IF(Extend_fmod, PRE_CALC!I7729*Fm, PRE_CALC!A7729*Fdata), IF(F_default=1,B7780+(4*Fnotch-0)/8192,B7780+(F_stop-F_start)/8192) )</f>
        <v>241437.5</v>
      </c>
      <c r="C7781" s="39">
        <f t="shared" si="361"/>
        <v>-4.7815069489806872</v>
      </c>
      <c r="D7781" s="84">
        <f ca="1">IF(FilterType="FIR", IF(Extend_fmod=1,OFFSET(PRE_CALC!J7729,0,DEC_RATE), OFFSET(PRE_CALC!B7729,0,DEC_RATE)), C7781)</f>
        <v>-120.344869092</v>
      </c>
      <c r="E7781" s="84">
        <f t="shared" ca="1" si="362"/>
        <v>102406.249999872</v>
      </c>
      <c r="F7781" s="84">
        <f t="shared" ca="1" si="360"/>
        <v>-4.8930546883400004E-3</v>
      </c>
      <c r="G7781" s="119">
        <f>IF(FilterType="FIR",  PRE_CALC!A7729*Fdata, IF(F_default=1,G7780+(4*Fnotch-0)/8192,G7780+(F_stop-F_start)/8192) )</f>
        <v>241437.5</v>
      </c>
      <c r="H7781" s="120">
        <f ca="1">IF(FilterType="FIR", OFFSET(PRE_CALC!B7729,0,DEC_RATE), C7781)</f>
        <v>-120.344869092</v>
      </c>
    </row>
    <row r="7782" spans="2:8" x14ac:dyDescent="0.2">
      <c r="B7782" s="45">
        <f>IF(FilterType="FIR", IF(Extend_fmod, PRE_CALC!I7730*Fm, PRE_CALC!A7730*Fdata), IF(F_default=1,B7781+(4*Fnotch-0)/8192,B7781+(F_stop-F_start)/8192) )</f>
        <v>241468.750000128</v>
      </c>
      <c r="C7782" s="39">
        <f t="shared" si="361"/>
        <v>-4.7827690395984206</v>
      </c>
      <c r="D7782" s="84">
        <f ca="1">IF(FilterType="FIR", IF(Extend_fmod=1,OFFSET(PRE_CALC!J7730,0,DEC_RATE), OFFSET(PRE_CALC!B7730,0,DEC_RATE)), C7782)</f>
        <v>-120.462451125</v>
      </c>
      <c r="E7782" s="84">
        <f t="shared" ca="1" si="362"/>
        <v>102406.249999872</v>
      </c>
      <c r="F7782" s="84">
        <f t="shared" ca="1" si="360"/>
        <v>-4.8930546883400004E-3</v>
      </c>
      <c r="G7782" s="119">
        <f>IF(FilterType="FIR",  PRE_CALC!A7730*Fdata, IF(F_default=1,G7781+(4*Fnotch-0)/8192,G7781+(F_stop-F_start)/8192) )</f>
        <v>241468.750000128</v>
      </c>
      <c r="H7782" s="120">
        <f ca="1">IF(FilterType="FIR", OFFSET(PRE_CALC!B7730,0,DEC_RATE), C7782)</f>
        <v>-120.462451125</v>
      </c>
    </row>
    <row r="7783" spans="2:8" x14ac:dyDescent="0.2">
      <c r="B7783" s="45">
        <f>IF(FilterType="FIR", IF(Extend_fmod, PRE_CALC!I7731*Fm, PRE_CALC!A7731*Fdata), IF(F_default=1,B7782+(4*Fnotch-0)/8192,B7782+(F_stop-F_start)/8192) )</f>
        <v>241500</v>
      </c>
      <c r="C7783" s="39">
        <f t="shared" si="361"/>
        <v>-4.7840313065638256</v>
      </c>
      <c r="D7783" s="84">
        <f ca="1">IF(FilterType="FIR", IF(Extend_fmod=1,OFFSET(PRE_CALC!J7731,0,DEC_RATE), OFFSET(PRE_CALC!B7731,0,DEC_RATE)), C7783)</f>
        <v>-120.585610034</v>
      </c>
      <c r="E7783" s="84">
        <f t="shared" ca="1" si="362"/>
        <v>102406.249999872</v>
      </c>
      <c r="F7783" s="84">
        <f t="shared" ca="1" si="360"/>
        <v>-4.8930546883400004E-3</v>
      </c>
      <c r="G7783" s="119">
        <f>IF(FilterType="FIR",  PRE_CALC!A7731*Fdata, IF(F_default=1,G7782+(4*Fnotch-0)/8192,G7782+(F_stop-F_start)/8192) )</f>
        <v>241500</v>
      </c>
      <c r="H7783" s="120">
        <f ca="1">IF(FilterType="FIR", OFFSET(PRE_CALC!B7731,0,DEC_RATE), C7783)</f>
        <v>-120.585610034</v>
      </c>
    </row>
    <row r="7784" spans="2:8" x14ac:dyDescent="0.2">
      <c r="B7784" s="45">
        <f>IF(FilterType="FIR", IF(Extend_fmod, PRE_CALC!I7732*Fm, PRE_CALC!A7732*Fdata), IF(F_default=1,B7783+(4*Fnotch-0)/8192,B7783+(F_stop-F_start)/8192) )</f>
        <v>241531.249999872</v>
      </c>
      <c r="C7784" s="39">
        <f t="shared" si="361"/>
        <v>-4.7852937498926549</v>
      </c>
      <c r="D7784" s="84">
        <f ca="1">IF(FilterType="FIR", IF(Extend_fmod=1,OFFSET(PRE_CALC!J7732,0,DEC_RATE), OFFSET(PRE_CALC!B7732,0,DEC_RATE)), C7784)</f>
        <v>-120.71449325499999</v>
      </c>
      <c r="E7784" s="84">
        <f t="shared" ca="1" si="362"/>
        <v>102406.249999872</v>
      </c>
      <c r="F7784" s="84">
        <f t="shared" ca="1" si="360"/>
        <v>-4.8930546883400004E-3</v>
      </c>
      <c r="G7784" s="119">
        <f>IF(FilterType="FIR",  PRE_CALC!A7732*Fdata, IF(F_default=1,G7783+(4*Fnotch-0)/8192,G7783+(F_stop-F_start)/8192) )</f>
        <v>241531.249999872</v>
      </c>
      <c r="H7784" s="120">
        <f ca="1">IF(FilterType="FIR", OFFSET(PRE_CALC!B7732,0,DEC_RATE), C7784)</f>
        <v>-120.71449325499999</v>
      </c>
    </row>
    <row r="7785" spans="2:8" x14ac:dyDescent="0.2">
      <c r="B7785" s="45">
        <f>IF(FilterType="FIR", IF(Extend_fmod, PRE_CALC!I7733*Fm, PRE_CALC!A7733*Fdata), IF(F_default=1,B7784+(4*Fnotch-0)/8192,B7784+(F_stop-F_start)/8192) )</f>
        <v>241562.5</v>
      </c>
      <c r="C7785" s="39">
        <f t="shared" si="361"/>
        <v>-4.7865563696006896</v>
      </c>
      <c r="D7785" s="84">
        <f ca="1">IF(FilterType="FIR", IF(Extend_fmod=1,OFFSET(PRE_CALC!J7733,0,DEC_RATE), OFFSET(PRE_CALC!B7733,0,DEC_RATE)), C7785)</f>
        <v>-120.849259961</v>
      </c>
      <c r="E7785" s="84">
        <f t="shared" ca="1" si="362"/>
        <v>102406.249999872</v>
      </c>
      <c r="F7785" s="84">
        <f t="shared" ca="1" si="360"/>
        <v>-4.8930546883400004E-3</v>
      </c>
      <c r="G7785" s="119">
        <f>IF(FilterType="FIR",  PRE_CALC!A7733*Fdata, IF(F_default=1,G7784+(4*Fnotch-0)/8192,G7784+(F_stop-F_start)/8192) )</f>
        <v>241562.5</v>
      </c>
      <c r="H7785" s="120">
        <f ca="1">IF(FilterType="FIR", OFFSET(PRE_CALC!B7733,0,DEC_RATE), C7785)</f>
        <v>-120.849259961</v>
      </c>
    </row>
    <row r="7786" spans="2:8" x14ac:dyDescent="0.2">
      <c r="B7786" s="45">
        <f>IF(FilterType="FIR", IF(Extend_fmod, PRE_CALC!I7734*Fm, PRE_CALC!A7734*Fdata), IF(F_default=1,B7785+(4*Fnotch-0)/8192,B7785+(F_stop-F_start)/8192) )</f>
        <v>241593.750000128</v>
      </c>
      <c r="C7786" s="39">
        <f t="shared" si="361"/>
        <v>-4.7878191656830058</v>
      </c>
      <c r="D7786" s="84">
        <f ca="1">IF(FilterType="FIR", IF(Extend_fmod=1,OFFSET(PRE_CALC!J7734,0,DEC_RATE), OFFSET(PRE_CALC!B7734,0,DEC_RATE)), C7786)</f>
        <v>-120.99008204899999</v>
      </c>
      <c r="E7786" s="84">
        <f t="shared" ca="1" si="362"/>
        <v>102406.249999872</v>
      </c>
      <c r="F7786" s="84">
        <f t="shared" ca="1" si="360"/>
        <v>-4.8930546883400004E-3</v>
      </c>
      <c r="G7786" s="119">
        <f>IF(FilterType="FIR",  PRE_CALC!A7734*Fdata, IF(F_default=1,G7785+(4*Fnotch-0)/8192,G7785+(F_stop-F_start)/8192) )</f>
        <v>241593.750000128</v>
      </c>
      <c r="H7786" s="120">
        <f ca="1">IF(FilterType="FIR", OFFSET(PRE_CALC!B7734,0,DEC_RATE), C7786)</f>
        <v>-120.99008204899999</v>
      </c>
    </row>
    <row r="7787" spans="2:8" x14ac:dyDescent="0.2">
      <c r="B7787" s="45">
        <f>IF(FilterType="FIR", IF(Extend_fmod, PRE_CALC!I7735*Fm, PRE_CALC!A7735*Fdata), IF(F_default=1,B7786+(4*Fnotch-0)/8192,B7786+(F_stop-F_start)/8192) )</f>
        <v>241625</v>
      </c>
      <c r="C7787" s="39">
        <f t="shared" si="361"/>
        <v>-4.7890821381346917</v>
      </c>
      <c r="D7787" s="84">
        <f ca="1">IF(FilterType="FIR", IF(Extend_fmod=1,OFFSET(PRE_CALC!J7735,0,DEC_RATE), OFFSET(PRE_CALC!B7735,0,DEC_RATE)), C7787)</f>
        <v>-121.137145227</v>
      </c>
      <c r="E7787" s="84">
        <f t="shared" ca="1" si="362"/>
        <v>102406.249999872</v>
      </c>
      <c r="F7787" s="84">
        <f t="shared" ca="1" si="360"/>
        <v>-4.8930546883400004E-3</v>
      </c>
      <c r="G7787" s="119">
        <f>IF(FilterType="FIR",  PRE_CALC!A7735*Fdata, IF(F_default=1,G7786+(4*Fnotch-0)/8192,G7786+(F_stop-F_start)/8192) )</f>
        <v>241625</v>
      </c>
      <c r="H7787" s="120">
        <f ca="1">IF(FilterType="FIR", OFFSET(PRE_CALC!B7735,0,DEC_RATE), C7787)</f>
        <v>-121.137145227</v>
      </c>
    </row>
    <row r="7788" spans="2:8" x14ac:dyDescent="0.2">
      <c r="B7788" s="45">
        <f>IF(FilterType="FIR", IF(Extend_fmod, PRE_CALC!I7736*Fm, PRE_CALC!A7736*Fdata), IF(F_default=1,B7787+(4*Fnotch-0)/8192,B7787+(F_stop-F_start)/8192) )</f>
        <v>241656.249999872</v>
      </c>
      <c r="C7788" s="39">
        <f t="shared" si="361"/>
        <v>-4.7903452869715384</v>
      </c>
      <c r="D7788" s="84">
        <f ca="1">IF(FilterType="FIR", IF(Extend_fmod=1,OFFSET(PRE_CALC!J7736,0,DEC_RATE), OFFSET(PRE_CALC!B7736,0,DEC_RATE)), C7788)</f>
        <v>-121.290650249</v>
      </c>
      <c r="E7788" s="84">
        <f t="shared" ca="1" si="362"/>
        <v>102406.249999872</v>
      </c>
      <c r="F7788" s="84">
        <f t="shared" ca="1" si="360"/>
        <v>-4.8930546883400004E-3</v>
      </c>
      <c r="G7788" s="119">
        <f>IF(FilterType="FIR",  PRE_CALC!A7736*Fdata, IF(F_default=1,G7787+(4*Fnotch-0)/8192,G7787+(F_stop-F_start)/8192) )</f>
        <v>241656.249999872</v>
      </c>
      <c r="H7788" s="120">
        <f ca="1">IF(FilterType="FIR", OFFSET(PRE_CALC!B7736,0,DEC_RATE), C7788)</f>
        <v>-121.290650249</v>
      </c>
    </row>
    <row r="7789" spans="2:8" x14ac:dyDescent="0.2">
      <c r="B7789" s="45">
        <f>IF(FilterType="FIR", IF(Extend_fmod, PRE_CALC!I7737*Fm, PRE_CALC!A7737*Fdata), IF(F_default=1,B7788+(4*Fnotch-0)/8192,B7788+(F_stop-F_start)/8192) )</f>
        <v>241687.5</v>
      </c>
      <c r="C7789" s="39">
        <f t="shared" si="361"/>
        <v>-4.7916086122093038</v>
      </c>
      <c r="D7789" s="84">
        <f ca="1">IF(FilterType="FIR", IF(Extend_fmod=1,OFFSET(PRE_CALC!J7737,0,DEC_RATE), OFFSET(PRE_CALC!B7737,0,DEC_RATE)), C7789)</f>
        <v>-121.450814302</v>
      </c>
      <c r="E7789" s="84">
        <f t="shared" ca="1" si="362"/>
        <v>102406.249999872</v>
      </c>
      <c r="F7789" s="84">
        <f t="shared" ca="1" si="360"/>
        <v>-4.8930546883400004E-3</v>
      </c>
      <c r="G7789" s="119">
        <f>IF(FilterType="FIR",  PRE_CALC!A7737*Fdata, IF(F_default=1,G7788+(4*Fnotch-0)/8192,G7788+(F_stop-F_start)/8192) )</f>
        <v>241687.5</v>
      </c>
      <c r="H7789" s="120">
        <f ca="1">IF(FilterType="FIR", OFFSET(PRE_CALC!B7737,0,DEC_RATE), C7789)</f>
        <v>-121.450814302</v>
      </c>
    </row>
    <row r="7790" spans="2:8" x14ac:dyDescent="0.2">
      <c r="B7790" s="45">
        <f>IF(FilterType="FIR", IF(Extend_fmod, PRE_CALC!I7738*Fm, PRE_CALC!A7738*Fdata), IF(F_default=1,B7789+(4*Fnotch-0)/8192,B7789+(F_stop-F_start)/8192) )</f>
        <v>241718.750000128</v>
      </c>
      <c r="C7790" s="39">
        <f t="shared" si="361"/>
        <v>-4.792872113843071</v>
      </c>
      <c r="D7790" s="84">
        <f ca="1">IF(FilterType="FIR", IF(Extend_fmod=1,OFFSET(PRE_CALC!J7738,0,DEC_RATE), OFFSET(PRE_CALC!B7738,0,DEC_RATE)), C7790)</f>
        <v>-121.617872561</v>
      </c>
      <c r="E7790" s="84">
        <f t="shared" ca="1" si="362"/>
        <v>102406.249999872</v>
      </c>
      <c r="F7790" s="84">
        <f t="shared" ca="1" si="360"/>
        <v>-4.8930546883400004E-3</v>
      </c>
      <c r="G7790" s="119">
        <f>IF(FilterType="FIR",  PRE_CALC!A7738*Fdata, IF(F_default=1,G7789+(4*Fnotch-0)/8192,G7789+(F_stop-F_start)/8192) )</f>
        <v>241718.750000128</v>
      </c>
      <c r="H7790" s="120">
        <f ca="1">IF(FilterType="FIR", OFFSET(PRE_CALC!B7738,0,DEC_RATE), C7790)</f>
        <v>-121.617872561</v>
      </c>
    </row>
    <row r="7791" spans="2:8" x14ac:dyDescent="0.2">
      <c r="B7791" s="45">
        <f>IF(FilterType="FIR", IF(Extend_fmod, PRE_CALC!I7739*Fm, PRE_CALC!A7739*Fdata), IF(F_default=1,B7790+(4*Fnotch-0)/8192,B7790+(F_stop-F_start)/8192) )</f>
        <v>241750</v>
      </c>
      <c r="C7791" s="39">
        <f t="shared" si="361"/>
        <v>-4.7941357918679515</v>
      </c>
      <c r="D7791" s="84">
        <f ca="1">IF(FilterType="FIR", IF(Extend_fmod=1,OFFSET(PRE_CALC!J7739,0,DEC_RATE), OFFSET(PRE_CALC!B7739,0,DEC_RATE)), C7791)</f>
        <v>-121.792079958</v>
      </c>
      <c r="E7791" s="84">
        <f t="shared" ca="1" si="362"/>
        <v>102406.249999872</v>
      </c>
      <c r="F7791" s="84">
        <f t="shared" ca="1" si="360"/>
        <v>-4.8930546883400004E-3</v>
      </c>
      <c r="G7791" s="119">
        <f>IF(FilterType="FIR",  PRE_CALC!A7739*Fdata, IF(F_default=1,G7790+(4*Fnotch-0)/8192,G7790+(F_stop-F_start)/8192) )</f>
        <v>241750</v>
      </c>
      <c r="H7791" s="120">
        <f ca="1">IF(FilterType="FIR", OFFSET(PRE_CALC!B7739,0,DEC_RATE), C7791)</f>
        <v>-121.792079958</v>
      </c>
    </row>
    <row r="7792" spans="2:8" x14ac:dyDescent="0.2">
      <c r="B7792" s="45">
        <f>IF(FilterType="FIR", IF(Extend_fmod, PRE_CALC!I7740*Fm, PRE_CALC!A7740*Fdata), IF(F_default=1,B7791+(4*Fnotch-0)/8192,B7791+(F_stop-F_start)/8192) )</f>
        <v>241781.249999872</v>
      </c>
      <c r="C7792" s="39">
        <f t="shared" si="361"/>
        <v>-4.7953996462996962</v>
      </c>
      <c r="D7792" s="84">
        <f ca="1">IF(FilterType="FIR", IF(Extend_fmod=1,OFFSET(PRE_CALC!J7740,0,DEC_RATE), OFFSET(PRE_CALC!B7740,0,DEC_RATE)), C7792)</f>
        <v>-121.97371318</v>
      </c>
      <c r="E7792" s="84">
        <f t="shared" ca="1" si="362"/>
        <v>102406.249999872</v>
      </c>
      <c r="F7792" s="84">
        <f t="shared" ca="1" si="360"/>
        <v>-4.8930546883400004E-3</v>
      </c>
      <c r="G7792" s="119">
        <f>IF(FilterType="FIR",  PRE_CALC!A7740*Fdata, IF(F_default=1,G7791+(4*Fnotch-0)/8192,G7791+(F_stop-F_start)/8192) )</f>
        <v>241781.249999872</v>
      </c>
      <c r="H7792" s="120">
        <f ca="1">IF(FilterType="FIR", OFFSET(PRE_CALC!B7740,0,DEC_RATE), C7792)</f>
        <v>-121.97371318</v>
      </c>
    </row>
    <row r="7793" spans="2:8" x14ac:dyDescent="0.2">
      <c r="B7793" s="45">
        <f>IF(FilterType="FIR", IF(Extend_fmod, PRE_CALC!I7741*Fm, PRE_CALC!A7741*Fdata), IF(F_default=1,B7792+(4*Fnotch-0)/8192,B7792+(F_stop-F_start)/8192) )</f>
        <v>241812.5</v>
      </c>
      <c r="C7793" s="39">
        <f t="shared" si="361"/>
        <v>-4.7966636771541129</v>
      </c>
      <c r="D7793" s="84">
        <f ca="1">IF(FilterType="FIR", IF(Extend_fmod=1,OFFSET(PRE_CALC!J7741,0,DEC_RATE), OFFSET(PRE_CALC!B7741,0,DEC_RATE)), C7793)</f>
        <v>-122.163072937</v>
      </c>
      <c r="E7793" s="84">
        <f t="shared" ca="1" si="362"/>
        <v>102406.249999872</v>
      </c>
      <c r="F7793" s="84">
        <f t="shared" ca="1" si="360"/>
        <v>-4.8930546883400004E-3</v>
      </c>
      <c r="G7793" s="119">
        <f>IF(FilterType="FIR",  PRE_CALC!A7741*Fdata, IF(F_default=1,G7792+(4*Fnotch-0)/8192,G7792+(F_stop-F_start)/8192) )</f>
        <v>241812.5</v>
      </c>
      <c r="H7793" s="120">
        <f ca="1">IF(FilterType="FIR", OFFSET(PRE_CALC!B7741,0,DEC_RATE), C7793)</f>
        <v>-122.163072937</v>
      </c>
    </row>
    <row r="7794" spans="2:8" x14ac:dyDescent="0.2">
      <c r="B7794" s="45">
        <f>IF(FilterType="FIR", IF(Extend_fmod, PRE_CALC!I7742*Fm, PRE_CALC!A7742*Fdata), IF(F_default=1,B7793+(4*Fnotch-0)/8192,B7793+(F_stop-F_start)/8192) )</f>
        <v>241843.750000128</v>
      </c>
      <c r="C7794" s="39">
        <f t="shared" si="361"/>
        <v>-4.7979278844262847</v>
      </c>
      <c r="D7794" s="84">
        <f ca="1">IF(FilterType="FIR", IF(Extend_fmod=1,OFFSET(PRE_CALC!J7742,0,DEC_RATE), OFFSET(PRE_CALC!B7742,0,DEC_RATE)), C7794)</f>
        <v>-122.36048655800001</v>
      </c>
      <c r="E7794" s="84">
        <f t="shared" ca="1" si="362"/>
        <v>102406.249999872</v>
      </c>
      <c r="F7794" s="84">
        <f t="shared" ca="1" si="360"/>
        <v>-4.8930546883400004E-3</v>
      </c>
      <c r="G7794" s="119">
        <f>IF(FilterType="FIR",  PRE_CALC!A7742*Fdata, IF(F_default=1,G7793+(4*Fnotch-0)/8192,G7793+(F_stop-F_start)/8192) )</f>
        <v>241843.750000128</v>
      </c>
      <c r="H7794" s="120">
        <f ca="1">IF(FilterType="FIR", OFFSET(PRE_CALC!B7742,0,DEC_RATE), C7794)</f>
        <v>-122.36048655800001</v>
      </c>
    </row>
    <row r="7795" spans="2:8" x14ac:dyDescent="0.2">
      <c r="B7795" s="45">
        <f>IF(FilterType="FIR", IF(Extend_fmod, PRE_CALC!I7743*Fm, PRE_CALC!A7743*Fdata), IF(F_default=1,B7794+(4*Fnotch-0)/8192,B7794+(F_stop-F_start)/8192) )</f>
        <v>241875</v>
      </c>
      <c r="C7795" s="39">
        <f t="shared" si="361"/>
        <v>-4.7991922681112973</v>
      </c>
      <c r="D7795" s="84">
        <f ca="1">IF(FilterType="FIR", IF(Extend_fmod=1,OFFSET(PRE_CALC!J7743,0,DEC_RATE), OFFSET(PRE_CALC!B7743,0,DEC_RATE)), C7795)</f>
        <v>-122.566310949</v>
      </c>
      <c r="E7795" s="84">
        <f t="shared" ca="1" si="362"/>
        <v>102406.249999872</v>
      </c>
      <c r="F7795" s="84">
        <f t="shared" ca="1" si="360"/>
        <v>-4.8930546883400004E-3</v>
      </c>
      <c r="G7795" s="119">
        <f>IF(FilterType="FIR",  PRE_CALC!A7743*Fdata, IF(F_default=1,G7794+(4*Fnotch-0)/8192,G7794+(F_stop-F_start)/8192) )</f>
        <v>241875</v>
      </c>
      <c r="H7795" s="120">
        <f ca="1">IF(FilterType="FIR", OFFSET(PRE_CALC!B7743,0,DEC_RATE), C7795)</f>
        <v>-122.566310949</v>
      </c>
    </row>
    <row r="7796" spans="2:8" x14ac:dyDescent="0.2">
      <c r="B7796" s="45">
        <f>IF(FilterType="FIR", IF(Extend_fmod, PRE_CALC!I7744*Fm, PRE_CALC!A7744*Fdata), IF(F_default=1,B7795+(4*Fnotch-0)/8192,B7795+(F_stop-F_start)/8192) )</f>
        <v>241906.249999872</v>
      </c>
      <c r="C7796" s="39">
        <f t="shared" si="361"/>
        <v>-4.8004568282249158</v>
      </c>
      <c r="D7796" s="84">
        <f ca="1">IF(FilterType="FIR", IF(Extend_fmod=1,OFFSET(PRE_CALC!J7744,0,DEC_RATE), OFFSET(PRE_CALC!B7744,0,DEC_RATE)), C7796)</f>
        <v>-122.780935993</v>
      </c>
      <c r="E7796" s="84">
        <f t="shared" ca="1" si="362"/>
        <v>102406.249999872</v>
      </c>
      <c r="F7796" s="84">
        <f t="shared" ca="1" si="360"/>
        <v>-4.8930546883400004E-3</v>
      </c>
      <c r="G7796" s="119">
        <f>IF(FilterType="FIR",  PRE_CALC!A7744*Fdata, IF(F_default=1,G7795+(4*Fnotch-0)/8192,G7795+(F_stop-F_start)/8192) )</f>
        <v>241906.249999872</v>
      </c>
      <c r="H7796" s="120">
        <f ca="1">IF(FilterType="FIR", OFFSET(PRE_CALC!B7744,0,DEC_RATE), C7796)</f>
        <v>-122.780935993</v>
      </c>
    </row>
    <row r="7797" spans="2:8" x14ac:dyDescent="0.2">
      <c r="B7797" s="45">
        <f>IF(FilterType="FIR", IF(Extend_fmod, PRE_CALC!I7745*Fm, PRE_CALC!A7745*Fdata), IF(F_default=1,B7796+(4*Fnotch-0)/8192,B7796+(F_stop-F_start)/8192) )</f>
        <v>241937.5</v>
      </c>
      <c r="C7797" s="39">
        <f t="shared" si="361"/>
        <v>-4.8017215647829659</v>
      </c>
      <c r="D7797" s="84">
        <f ca="1">IF(FilterType="FIR", IF(Extend_fmod=1,OFFSET(PRE_CALC!J7745,0,DEC_RATE), OFFSET(PRE_CALC!B7745,0,DEC_RATE)), C7797)</f>
        <v>-123.004788468</v>
      </c>
      <c r="E7797" s="84">
        <f t="shared" ca="1" si="362"/>
        <v>102406.249999872</v>
      </c>
      <c r="F7797" s="84">
        <f t="shared" ca="1" si="360"/>
        <v>-4.8930546883400004E-3</v>
      </c>
      <c r="G7797" s="119">
        <f>IF(FilterType="FIR",  PRE_CALC!A7745*Fdata, IF(F_default=1,G7796+(4*Fnotch-0)/8192,G7796+(F_stop-F_start)/8192) )</f>
        <v>241937.5</v>
      </c>
      <c r="H7797" s="120">
        <f ca="1">IF(FilterType="FIR", OFFSET(PRE_CALC!B7745,0,DEC_RATE), C7797)</f>
        <v>-123.004788468</v>
      </c>
    </row>
    <row r="7798" spans="2:8" x14ac:dyDescent="0.2">
      <c r="B7798" s="45">
        <f>IF(FilterType="FIR", IF(Extend_fmod, PRE_CALC!I7746*Fm, PRE_CALC!A7746*Fdata), IF(F_default=1,B7797+(4*Fnotch-0)/8192,B7797+(F_stop-F_start)/8192) )</f>
        <v>241968.750000128</v>
      </c>
      <c r="C7798" s="39">
        <f t="shared" si="361"/>
        <v>-4.8029864777805287</v>
      </c>
      <c r="D7798" s="84">
        <f ca="1">IF(FilterType="FIR", IF(Extend_fmod=1,OFFSET(PRE_CALC!J7746,0,DEC_RATE), OFFSET(PRE_CALC!B7746,0,DEC_RATE)), C7798)</f>
        <v>-123.238336573</v>
      </c>
      <c r="E7798" s="84">
        <f t="shared" ca="1" si="362"/>
        <v>102406.249999872</v>
      </c>
      <c r="F7798" s="84">
        <f t="shared" ca="1" si="360"/>
        <v>-4.8930546883400004E-3</v>
      </c>
      <c r="G7798" s="119">
        <f>IF(FilterType="FIR",  PRE_CALC!A7746*Fdata, IF(F_default=1,G7797+(4*Fnotch-0)/8192,G7797+(F_stop-F_start)/8192) )</f>
        <v>241968.750000128</v>
      </c>
      <c r="H7798" s="120">
        <f ca="1">IF(FilterType="FIR", OFFSET(PRE_CALC!B7746,0,DEC_RATE), C7798)</f>
        <v>-123.238336573</v>
      </c>
    </row>
    <row r="7799" spans="2:8" x14ac:dyDescent="0.2">
      <c r="B7799" s="45">
        <f>IF(FilterType="FIR", IF(Extend_fmod, PRE_CALC!I7747*Fm, PRE_CALC!A7747*Fdata), IF(F_default=1,B7798+(4*Fnotch-0)/8192,B7798+(F_stop-F_start)/8192) )</f>
        <v>242000</v>
      </c>
      <c r="C7799" s="39">
        <f t="shared" si="361"/>
        <v>-4.8042515672126749</v>
      </c>
      <c r="D7799" s="84">
        <f ca="1">IF(FilterType="FIR", IF(Extend_fmod=1,OFFSET(PRE_CALC!J7747,0,DEC_RATE), OFFSET(PRE_CALC!B7747,0,DEC_RATE)), C7799)</f>
        <v>-123.482095194</v>
      </c>
      <c r="E7799" s="84">
        <f t="shared" ca="1" si="362"/>
        <v>102406.249999872</v>
      </c>
      <c r="F7799" s="84">
        <f t="shared" ref="F7799:F7862" ca="1" si="363">IF(G7799&lt;=F_PB,H7799, OFFSET(H:H,MATCH(F_PB-0.0001,G:G),0,1))</f>
        <v>-4.8930546883400004E-3</v>
      </c>
      <c r="G7799" s="119">
        <f>IF(FilterType="FIR",  PRE_CALC!A7747*Fdata, IF(F_default=1,G7798+(4*Fnotch-0)/8192,G7798+(F_stop-F_start)/8192) )</f>
        <v>242000</v>
      </c>
      <c r="H7799" s="120">
        <f ca="1">IF(FilterType="FIR", OFFSET(PRE_CALC!B7747,0,DEC_RATE), C7799)</f>
        <v>-123.482095194</v>
      </c>
    </row>
    <row r="7800" spans="2:8" x14ac:dyDescent="0.2">
      <c r="B7800" s="45">
        <f>IF(FilterType="FIR", IF(Extend_fmod, PRE_CALC!I7748*Fm, PRE_CALC!A7748*Fdata), IF(F_default=1,B7799+(4*Fnotch-0)/8192,B7799+(F_stop-F_start)/8192) )</f>
        <v>242031.249999872</v>
      </c>
      <c r="C7800" s="39">
        <f t="shared" ref="C7800:C7863" si="364">MAX(20*LOG(ABS(   (1/s_dec*SIN(s_dec*$B7800/Fm*PI())/SIN($B7800/Fm*PI()))^(order-1) * (1/s_dec2*SIN(s_dec2*$B7800/Fm*PI())/SIN($B7800/Fm*PI()))  )), -160)</f>
        <v>-4.8055168330952096</v>
      </c>
      <c r="D7800" s="84">
        <f ca="1">IF(FilterType="FIR", IF(Extend_fmod=1,OFFSET(PRE_CALC!J7748,0,DEC_RATE), OFFSET(PRE_CALC!B7748,0,DEC_RATE)), C7800)</f>
        <v>-123.736632035</v>
      </c>
      <c r="E7800" s="84">
        <f t="shared" ref="E7800:E7863" ca="1" si="365">IF(G7800&lt;=F_PB,G7800, OFFSET(G:G,MATCH(F_PB-0.0001,G:G),0,1) )</f>
        <v>102406.249999872</v>
      </c>
      <c r="F7800" s="84">
        <f t="shared" ca="1" si="363"/>
        <v>-4.8930546883400004E-3</v>
      </c>
      <c r="G7800" s="119">
        <f>IF(FilterType="FIR",  PRE_CALC!A7748*Fdata, IF(F_default=1,G7799+(4*Fnotch-0)/8192,G7799+(F_stop-F_start)/8192) )</f>
        <v>242031.249999872</v>
      </c>
      <c r="H7800" s="120">
        <f ca="1">IF(FilterType="FIR", OFFSET(PRE_CALC!B7748,0,DEC_RATE), C7800)</f>
        <v>-123.736632035</v>
      </c>
    </row>
    <row r="7801" spans="2:8" x14ac:dyDescent="0.2">
      <c r="B7801" s="45">
        <f>IF(FilterType="FIR", IF(Extend_fmod, PRE_CALC!I7749*Fm, PRE_CALC!A7749*Fdata), IF(F_default=1,B7800+(4*Fnotch-0)/8192,B7800+(F_stop-F_start)/8192) )</f>
        <v>242062.5</v>
      </c>
      <c r="C7801" s="39">
        <f t="shared" si="364"/>
        <v>-4.8067822754439362</v>
      </c>
      <c r="D7801" s="84">
        <f ca="1">IF(FilterType="FIR", IF(Extend_fmod=1,OFFSET(PRE_CALC!J7749,0,DEC_RATE), OFFSET(PRE_CALC!B7749,0,DEC_RATE)), C7801)</f>
        <v>-124.002574819</v>
      </c>
      <c r="E7801" s="84">
        <f t="shared" ca="1" si="365"/>
        <v>102406.249999872</v>
      </c>
      <c r="F7801" s="84">
        <f t="shared" ca="1" si="363"/>
        <v>-4.8930546883400004E-3</v>
      </c>
      <c r="G7801" s="119">
        <f>IF(FilterType="FIR",  PRE_CALC!A7749*Fdata, IF(F_default=1,G7800+(4*Fnotch-0)/8192,G7800+(F_stop-F_start)/8192) )</f>
        <v>242062.5</v>
      </c>
      <c r="H7801" s="120">
        <f ca="1">IF(FilterType="FIR", OFFSET(PRE_CALC!B7749,0,DEC_RATE), C7801)</f>
        <v>-124.002574819</v>
      </c>
    </row>
    <row r="7802" spans="2:8" x14ac:dyDescent="0.2">
      <c r="B7802" s="45">
        <f>IF(FilterType="FIR", IF(Extend_fmod, PRE_CALC!I7750*Fm, PRE_CALC!A7750*Fdata), IF(F_default=1,B7801+(4*Fnotch-0)/8192,B7801+(F_stop-F_start)/8192) )</f>
        <v>242093.750000128</v>
      </c>
      <c r="C7802" s="39">
        <f t="shared" si="364"/>
        <v>-4.8080478942539466</v>
      </c>
      <c r="D7802" s="84">
        <f ca="1">IF(FilterType="FIR", IF(Extend_fmod=1,OFFSET(PRE_CALC!J7750,0,DEC_RATE), OFFSET(PRE_CALC!B7750,0,DEC_RATE)), C7802)</f>
        <v>-124.280619763</v>
      </c>
      <c r="E7802" s="84">
        <f t="shared" ca="1" si="365"/>
        <v>102406.249999872</v>
      </c>
      <c r="F7802" s="84">
        <f t="shared" ca="1" si="363"/>
        <v>-4.8930546883400004E-3</v>
      </c>
      <c r="G7802" s="119">
        <f>IF(FilterType="FIR",  PRE_CALC!A7750*Fdata, IF(F_default=1,G7801+(4*Fnotch-0)/8192,G7801+(F_stop-F_start)/8192) )</f>
        <v>242093.750000128</v>
      </c>
      <c r="H7802" s="120">
        <f ca="1">IF(FilterType="FIR", OFFSET(PRE_CALC!B7750,0,DEC_RATE), C7802)</f>
        <v>-124.280619763</v>
      </c>
    </row>
    <row r="7803" spans="2:8" x14ac:dyDescent="0.2">
      <c r="B7803" s="45">
        <f>IF(FilterType="FIR", IF(Extend_fmod, PRE_CALC!I7751*Fm, PRE_CALC!A7751*Fdata), IF(F_default=1,B7802+(4*Fnotch-0)/8192,B7802+(F_stop-F_start)/8192) )</f>
        <v>242125</v>
      </c>
      <c r="C7803" s="39">
        <f t="shared" si="364"/>
        <v>-4.8093136895203124</v>
      </c>
      <c r="D7803" s="84">
        <f ca="1">IF(FilterType="FIR", IF(Extend_fmod=1,OFFSET(PRE_CALC!J7751,0,DEC_RATE), OFFSET(PRE_CALC!B7751,0,DEC_RATE)), C7803)</f>
        <v>-124.57154162400001</v>
      </c>
      <c r="E7803" s="84">
        <f t="shared" ca="1" si="365"/>
        <v>102406.249999872</v>
      </c>
      <c r="F7803" s="84">
        <f t="shared" ca="1" si="363"/>
        <v>-4.8930546883400004E-3</v>
      </c>
      <c r="G7803" s="119">
        <f>IF(FilterType="FIR",  PRE_CALC!A7751*Fdata, IF(F_default=1,G7802+(4*Fnotch-0)/8192,G7802+(F_stop-F_start)/8192) )</f>
        <v>242125</v>
      </c>
      <c r="H7803" s="120">
        <f ca="1">IF(FilterType="FIR", OFFSET(PRE_CALC!B7751,0,DEC_RATE), C7803)</f>
        <v>-124.57154162400001</v>
      </c>
    </row>
    <row r="7804" spans="2:8" x14ac:dyDescent="0.2">
      <c r="B7804" s="45">
        <f>IF(FilterType="FIR", IF(Extend_fmod, PRE_CALC!I7752*Fm, PRE_CALC!A7752*Fdata), IF(F_default=1,B7803+(4*Fnotch-0)/8192,B7803+(F_stop-F_start)/8192) )</f>
        <v>242156.249999872</v>
      </c>
      <c r="C7804" s="39">
        <f t="shared" si="364"/>
        <v>-4.8105796612588421</v>
      </c>
      <c r="D7804" s="84">
        <f ca="1">IF(FilterType="FIR", IF(Extend_fmod=1,OFFSET(PRE_CALC!J7752,0,DEC_RATE), OFFSET(PRE_CALC!B7752,0,DEC_RATE)), C7804)</f>
        <v>-124.87620567800001</v>
      </c>
      <c r="E7804" s="84">
        <f t="shared" ca="1" si="365"/>
        <v>102406.249999872</v>
      </c>
      <c r="F7804" s="84">
        <f t="shared" ca="1" si="363"/>
        <v>-4.8930546883400004E-3</v>
      </c>
      <c r="G7804" s="119">
        <f>IF(FilterType="FIR",  PRE_CALC!A7752*Fdata, IF(F_default=1,G7803+(4*Fnotch-0)/8192,G7803+(F_stop-F_start)/8192) )</f>
        <v>242156.249999872</v>
      </c>
      <c r="H7804" s="120">
        <f ca="1">IF(FilterType="FIR", OFFSET(PRE_CALC!B7752,0,DEC_RATE), C7804)</f>
        <v>-124.87620567800001</v>
      </c>
    </row>
    <row r="7805" spans="2:8" x14ac:dyDescent="0.2">
      <c r="B7805" s="45">
        <f>IF(FilterType="FIR", IF(Extend_fmod, PRE_CALC!I7753*Fm, PRE_CALC!A7753*Fdata), IF(F_default=1,B7804+(4*Fnotch-0)/8192,B7804+(F_stop-F_start)/8192) )</f>
        <v>242187.5</v>
      </c>
      <c r="C7805" s="39">
        <f t="shared" si="364"/>
        <v>-4.8118458094853498</v>
      </c>
      <c r="D7805" s="84">
        <f ca="1">IF(FilterType="FIR", IF(Extend_fmod=1,OFFSET(PRE_CALC!J7753,0,DEC_RATE), OFFSET(PRE_CALC!B7753,0,DEC_RATE)), C7805)</f>
        <v>-125.195582075</v>
      </c>
      <c r="E7805" s="84">
        <f t="shared" ca="1" si="365"/>
        <v>102406.249999872</v>
      </c>
      <c r="F7805" s="84">
        <f t="shared" ca="1" si="363"/>
        <v>-4.8930546883400004E-3</v>
      </c>
      <c r="G7805" s="119">
        <f>IF(FilterType="FIR",  PRE_CALC!A7753*Fdata, IF(F_default=1,G7804+(4*Fnotch-0)/8192,G7804+(F_stop-F_start)/8192) )</f>
        <v>242187.5</v>
      </c>
      <c r="H7805" s="120">
        <f ca="1">IF(FilterType="FIR", OFFSET(PRE_CALC!B7753,0,DEC_RATE), C7805)</f>
        <v>-125.195582075</v>
      </c>
    </row>
    <row r="7806" spans="2:8" x14ac:dyDescent="0.2">
      <c r="B7806" s="45">
        <f>IF(FilterType="FIR", IF(Extend_fmod, PRE_CALC!I7754*Fm, PRE_CALC!A7754*Fdata), IF(F_default=1,B7805+(4*Fnotch-0)/8192,B7805+(F_stop-F_start)/8192) )</f>
        <v>242218.750000128</v>
      </c>
      <c r="C7806" s="39">
        <f t="shared" si="364"/>
        <v>-4.813112134194923</v>
      </c>
      <c r="D7806" s="84">
        <f ca="1">IF(FilterType="FIR", IF(Extend_fmod=1,OFFSET(PRE_CALC!J7754,0,DEC_RATE), OFFSET(PRE_CALC!B7754,0,DEC_RATE)), C7806)</f>
        <v>-125.530763194</v>
      </c>
      <c r="E7806" s="84">
        <f t="shared" ca="1" si="365"/>
        <v>102406.249999872</v>
      </c>
      <c r="F7806" s="84">
        <f t="shared" ca="1" si="363"/>
        <v>-4.8930546883400004E-3</v>
      </c>
      <c r="G7806" s="119">
        <f>IF(FilterType="FIR",  PRE_CALC!A7754*Fdata, IF(F_default=1,G7805+(4*Fnotch-0)/8192,G7805+(F_stop-F_start)/8192) )</f>
        <v>242218.750000128</v>
      </c>
      <c r="H7806" s="120">
        <f ca="1">IF(FilterType="FIR", OFFSET(PRE_CALC!B7754,0,DEC_RATE), C7806)</f>
        <v>-125.530763194</v>
      </c>
    </row>
    <row r="7807" spans="2:8" x14ac:dyDescent="0.2">
      <c r="B7807" s="45">
        <f>IF(FilterType="FIR", IF(Extend_fmod, PRE_CALC!I7755*Fm, PRE_CALC!A7755*Fdata), IF(F_default=1,B7806+(4*Fnotch-0)/8192,B7806+(F_stop-F_start)/8192) )</f>
        <v>242250</v>
      </c>
      <c r="C7807" s="39">
        <f t="shared" si="364"/>
        <v>-4.8143786353826359</v>
      </c>
      <c r="D7807" s="84">
        <f ca="1">IF(FilterType="FIR", IF(Extend_fmod=1,OFFSET(PRE_CALC!J7755,0,DEC_RATE), OFFSET(PRE_CALC!B7755,0,DEC_RATE)), C7807)</f>
        <v>-125.882984749</v>
      </c>
      <c r="E7807" s="84">
        <f t="shared" ca="1" si="365"/>
        <v>102406.249999872</v>
      </c>
      <c r="F7807" s="84">
        <f t="shared" ca="1" si="363"/>
        <v>-4.8930546883400004E-3</v>
      </c>
      <c r="G7807" s="119">
        <f>IF(FilterType="FIR",  PRE_CALC!A7755*Fdata, IF(F_default=1,G7806+(4*Fnotch-0)/8192,G7806+(F_stop-F_start)/8192) )</f>
        <v>242250</v>
      </c>
      <c r="H7807" s="120">
        <f ca="1">IF(FilterType="FIR", OFFSET(PRE_CALC!B7755,0,DEC_RATE), C7807)</f>
        <v>-125.882984749</v>
      </c>
    </row>
    <row r="7808" spans="2:8" x14ac:dyDescent="0.2">
      <c r="B7808" s="45">
        <f>IF(FilterType="FIR", IF(Extend_fmod, PRE_CALC!I7756*Fm, PRE_CALC!A7756*Fdata), IF(F_default=1,B7807+(4*Fnotch-0)/8192,B7807+(F_stop-F_start)/8192) )</f>
        <v>242281.249999872</v>
      </c>
      <c r="C7808" s="39">
        <f t="shared" si="364"/>
        <v>-4.8156453130643104</v>
      </c>
      <c r="D7808" s="84">
        <f ca="1">IF(FilterType="FIR", IF(Extend_fmod=1,OFFSET(PRE_CALC!J7756,0,DEC_RATE), OFFSET(PRE_CALC!B7756,0,DEC_RATE)), C7808)</f>
        <v>-126.25365167299999</v>
      </c>
      <c r="E7808" s="84">
        <f t="shared" ca="1" si="365"/>
        <v>102406.249999872</v>
      </c>
      <c r="F7808" s="84">
        <f t="shared" ca="1" si="363"/>
        <v>-4.8930546883400004E-3</v>
      </c>
      <c r="G7808" s="119">
        <f>IF(FilterType="FIR",  PRE_CALC!A7756*Fdata, IF(F_default=1,G7807+(4*Fnotch-0)/8192,G7807+(F_stop-F_start)/8192) )</f>
        <v>242281.249999872</v>
      </c>
      <c r="H7808" s="120">
        <f ca="1">IF(FilterType="FIR", OFFSET(PRE_CALC!B7756,0,DEC_RATE), C7808)</f>
        <v>-126.25365167299999</v>
      </c>
    </row>
    <row r="7809" spans="2:8" x14ac:dyDescent="0.2">
      <c r="B7809" s="45">
        <f>IF(FilterType="FIR", IF(Extend_fmod, PRE_CALC!I7757*Fm, PRE_CALC!A7757*Fdata), IF(F_default=1,B7808+(4*Fnotch-0)/8192,B7808+(F_stop-F_start)/8192) )</f>
        <v>242312.5</v>
      </c>
      <c r="C7809" s="39">
        <f t="shared" si="364"/>
        <v>-4.8169121672557749</v>
      </c>
      <c r="D7809" s="84">
        <f ca="1">IF(FilterType="FIR", IF(Extend_fmod=1,OFFSET(PRE_CALC!J7757,0,DEC_RATE), OFFSET(PRE_CALC!B7757,0,DEC_RATE)), C7809)</f>
        <v>-126.64437015199999</v>
      </c>
      <c r="E7809" s="84">
        <f t="shared" ca="1" si="365"/>
        <v>102406.249999872</v>
      </c>
      <c r="F7809" s="84">
        <f t="shared" ca="1" si="363"/>
        <v>-4.8930546883400004E-3</v>
      </c>
      <c r="G7809" s="119">
        <f>IF(FilterType="FIR",  PRE_CALC!A7757*Fdata, IF(F_default=1,G7808+(4*Fnotch-0)/8192,G7808+(F_stop-F_start)/8192) )</f>
        <v>242312.5</v>
      </c>
      <c r="H7809" s="120">
        <f ca="1">IF(FilterType="FIR", OFFSET(PRE_CALC!B7757,0,DEC_RATE), C7809)</f>
        <v>-126.64437015199999</v>
      </c>
    </row>
    <row r="7810" spans="2:8" x14ac:dyDescent="0.2">
      <c r="B7810" s="45">
        <f>IF(FilterType="FIR", IF(Extend_fmod, PRE_CALC!I7758*Fm, PRE_CALC!A7758*Fdata), IF(F_default=1,B7809+(4*Fnotch-0)/8192,B7809+(F_stop-F_start)/8192) )</f>
        <v>242343.750000128</v>
      </c>
      <c r="C7810" s="39">
        <f t="shared" si="364"/>
        <v>-4.8181791979520998</v>
      </c>
      <c r="D7810" s="84">
        <f ca="1">IF(FilterType="FIR", IF(Extend_fmod=1,OFFSET(PRE_CALC!J7758,0,DEC_RATE), OFFSET(PRE_CALC!B7758,0,DEC_RATE)), C7810)</f>
        <v>-127.05698763300001</v>
      </c>
      <c r="E7810" s="84">
        <f t="shared" ca="1" si="365"/>
        <v>102406.249999872</v>
      </c>
      <c r="F7810" s="84">
        <f t="shared" ca="1" si="363"/>
        <v>-4.8930546883400004E-3</v>
      </c>
      <c r="G7810" s="119">
        <f>IF(FilterType="FIR",  PRE_CALC!A7758*Fdata, IF(F_default=1,G7809+(4*Fnotch-0)/8192,G7809+(F_stop-F_start)/8192) )</f>
        <v>242343.750000128</v>
      </c>
      <c r="H7810" s="120">
        <f ca="1">IF(FilterType="FIR", OFFSET(PRE_CALC!B7758,0,DEC_RATE), C7810)</f>
        <v>-127.05698763300001</v>
      </c>
    </row>
    <row r="7811" spans="2:8" x14ac:dyDescent="0.2">
      <c r="B7811" s="45">
        <f>IF(FilterType="FIR", IF(Extend_fmod, PRE_CALC!I7759*Fm, PRE_CALC!A7759*Fdata), IF(F_default=1,B7810+(4*Fnotch-0)/8192,B7810+(F_stop-F_start)/8192) )</f>
        <v>242375</v>
      </c>
      <c r="C7811" s="39">
        <f t="shared" si="364"/>
        <v>-4.8194464051483719</v>
      </c>
      <c r="D7811" s="84">
        <f ca="1">IF(FilterType="FIR", IF(Extend_fmod=1,OFFSET(PRE_CALC!J7759,0,DEC_RATE), OFFSET(PRE_CALC!B7759,0,DEC_RATE)), C7811)</f>
        <v>-127.493643319</v>
      </c>
      <c r="E7811" s="84">
        <f t="shared" ca="1" si="365"/>
        <v>102406.249999872</v>
      </c>
      <c r="F7811" s="84">
        <f t="shared" ca="1" si="363"/>
        <v>-4.8930546883400004E-3</v>
      </c>
      <c r="G7811" s="119">
        <f>IF(FilterType="FIR",  PRE_CALC!A7759*Fdata, IF(F_default=1,G7810+(4*Fnotch-0)/8192,G7810+(F_stop-F_start)/8192) )</f>
        <v>242375</v>
      </c>
      <c r="H7811" s="120">
        <f ca="1">IF(FilterType="FIR", OFFSET(PRE_CALC!B7759,0,DEC_RATE), C7811)</f>
        <v>-127.493643319</v>
      </c>
    </row>
    <row r="7812" spans="2:8" x14ac:dyDescent="0.2">
      <c r="B7812" s="45">
        <f>IF(FilterType="FIR", IF(Extend_fmod, PRE_CALC!I7760*Fm, PRE_CALC!A7760*Fdata), IF(F_default=1,B7811+(4*Fnotch-0)/8192,B7811+(F_stop-F_start)/8192) )</f>
        <v>242406.249999872</v>
      </c>
      <c r="C7812" s="39">
        <f t="shared" si="364"/>
        <v>-4.8207137888603953</v>
      </c>
      <c r="D7812" s="84">
        <f ca="1">IF(FilterType="FIR", IF(Extend_fmod=1,OFFSET(PRE_CALC!J7760,0,DEC_RATE), OFFSET(PRE_CALC!B7760,0,DEC_RATE)), C7812)</f>
        <v>-127.956832621</v>
      </c>
      <c r="E7812" s="84">
        <f t="shared" ca="1" si="365"/>
        <v>102406.249999872</v>
      </c>
      <c r="F7812" s="84">
        <f t="shared" ca="1" si="363"/>
        <v>-4.8930546883400004E-3</v>
      </c>
      <c r="G7812" s="119">
        <f>IF(FilterType="FIR",  PRE_CALC!A7760*Fdata, IF(F_default=1,G7811+(4*Fnotch-0)/8192,G7811+(F_stop-F_start)/8192) )</f>
        <v>242406.249999872</v>
      </c>
      <c r="H7812" s="120">
        <f ca="1">IF(FilterType="FIR", OFFSET(PRE_CALC!B7760,0,DEC_RATE), C7812)</f>
        <v>-127.956832621</v>
      </c>
    </row>
    <row r="7813" spans="2:8" x14ac:dyDescent="0.2">
      <c r="B7813" s="45">
        <f>IF(FilterType="FIR", IF(Extend_fmod, PRE_CALC!I7761*Fm, PRE_CALC!A7761*Fdata), IF(F_default=1,B7812+(4*Fnotch-0)/8192,B7812+(F_stop-F_start)/8192) )</f>
        <v>242437.5</v>
      </c>
      <c r="C7813" s="39">
        <f t="shared" si="364"/>
        <v>-4.8219813491040355</v>
      </c>
      <c r="D7813" s="84">
        <f ca="1">IF(FilterType="FIR", IF(Extend_fmod=1,OFFSET(PRE_CALC!J7761,0,DEC_RATE), OFFSET(PRE_CALC!B7761,0,DEC_RATE)), C7813)</f>
        <v>-128.449490502</v>
      </c>
      <c r="E7813" s="84">
        <f t="shared" ca="1" si="365"/>
        <v>102406.249999872</v>
      </c>
      <c r="F7813" s="84">
        <f t="shared" ca="1" si="363"/>
        <v>-4.8930546883400004E-3</v>
      </c>
      <c r="G7813" s="119">
        <f>IF(FilterType="FIR",  PRE_CALC!A7761*Fdata, IF(F_default=1,G7812+(4*Fnotch-0)/8192,G7812+(F_stop-F_start)/8192) )</f>
        <v>242437.5</v>
      </c>
      <c r="H7813" s="120">
        <f ca="1">IF(FilterType="FIR", OFFSET(PRE_CALC!B7761,0,DEC_RATE), C7813)</f>
        <v>-128.449490502</v>
      </c>
    </row>
    <row r="7814" spans="2:8" x14ac:dyDescent="0.2">
      <c r="B7814" s="45">
        <f>IF(FilterType="FIR", IF(Extend_fmod, PRE_CALC!I7762*Fm, PRE_CALC!A7762*Fdata), IF(F_default=1,B7813+(4*Fnotch-0)/8192,B7813+(F_stop-F_start)/8192) )</f>
        <v>242468.750000128</v>
      </c>
      <c r="C7814" s="39">
        <f t="shared" si="364"/>
        <v>-4.82324908587435</v>
      </c>
      <c r="D7814" s="84">
        <f ca="1">IF(FilterType="FIR", IF(Extend_fmod=1,OFFSET(PRE_CALC!J7762,0,DEC_RATE), OFFSET(PRE_CALC!B7762,0,DEC_RATE)), C7814)</f>
        <v>-128.97510072099999</v>
      </c>
      <c r="E7814" s="84">
        <f t="shared" ca="1" si="365"/>
        <v>102406.249999872</v>
      </c>
      <c r="F7814" s="84">
        <f t="shared" ca="1" si="363"/>
        <v>-4.8930546883400004E-3</v>
      </c>
      <c r="G7814" s="119">
        <f>IF(FilterType="FIR",  PRE_CALC!A7762*Fdata, IF(F_default=1,G7813+(4*Fnotch-0)/8192,G7813+(F_stop-F_start)/8192) )</f>
        <v>242468.750000128</v>
      </c>
      <c r="H7814" s="120">
        <f ca="1">IF(FilterType="FIR", OFFSET(PRE_CALC!B7762,0,DEC_RATE), C7814)</f>
        <v>-128.97510072099999</v>
      </c>
    </row>
    <row r="7815" spans="2:8" x14ac:dyDescent="0.2">
      <c r="B7815" s="45">
        <f>IF(FilterType="FIR", IF(Extend_fmod, PRE_CALC!I7763*Fm, PRE_CALC!A7763*Fdata), IF(F_default=1,B7814+(4*Fnotch-0)/8192,B7814+(F_stop-F_start)/8192) )</f>
        <v>242500</v>
      </c>
      <c r="C7815" s="39">
        <f t="shared" si="364"/>
        <v>-4.8245169991664314</v>
      </c>
      <c r="D7815" s="84">
        <f ca="1">IF(FilterType="FIR", IF(Extend_fmod=1,OFFSET(PRE_CALC!J7763,0,DEC_RATE), OFFSET(PRE_CALC!B7763,0,DEC_RATE)), C7815)</f>
        <v>-129.537841329</v>
      </c>
      <c r="E7815" s="84">
        <f t="shared" ca="1" si="365"/>
        <v>102406.249999872</v>
      </c>
      <c r="F7815" s="84">
        <f t="shared" ca="1" si="363"/>
        <v>-4.8930546883400004E-3</v>
      </c>
      <c r="G7815" s="119">
        <f>IF(FilterType="FIR",  PRE_CALC!A7763*Fdata, IF(F_default=1,G7814+(4*Fnotch-0)/8192,G7814+(F_stop-F_start)/8192) )</f>
        <v>242500</v>
      </c>
      <c r="H7815" s="120">
        <f ca="1">IF(FilterType="FIR", OFFSET(PRE_CALC!B7763,0,DEC_RATE), C7815)</f>
        <v>-129.537841329</v>
      </c>
    </row>
    <row r="7816" spans="2:8" x14ac:dyDescent="0.2">
      <c r="B7816" s="45">
        <f>IF(FilterType="FIR", IF(Extend_fmod, PRE_CALC!I7764*Fm, PRE_CALC!A7764*Fdata), IF(F_default=1,B7815+(4*Fnotch-0)/8192,B7815+(F_stop-F_start)/8192) )</f>
        <v>242531.249999872</v>
      </c>
      <c r="C7816" s="39">
        <f t="shared" si="364"/>
        <v>-4.825785088996092</v>
      </c>
      <c r="D7816" s="84">
        <f ca="1">IF(FilterType="FIR", IF(Extend_fmod=1,OFFSET(PRE_CALC!J7764,0,DEC_RATE), OFFSET(PRE_CALC!B7764,0,DEC_RATE)), C7816)</f>
        <v>-130.14278184299999</v>
      </c>
      <c r="E7816" s="84">
        <f t="shared" ca="1" si="365"/>
        <v>102406.249999872</v>
      </c>
      <c r="F7816" s="84">
        <f t="shared" ca="1" si="363"/>
        <v>-4.8930546883400004E-3</v>
      </c>
      <c r="G7816" s="119">
        <f>IF(FilterType="FIR",  PRE_CALC!A7764*Fdata, IF(F_default=1,G7815+(4*Fnotch-0)/8192,G7815+(F_stop-F_start)/8192) )</f>
        <v>242531.249999872</v>
      </c>
      <c r="H7816" s="120">
        <f ca="1">IF(FilterType="FIR", OFFSET(PRE_CALC!B7764,0,DEC_RATE), C7816)</f>
        <v>-130.14278184299999</v>
      </c>
    </row>
    <row r="7817" spans="2:8" x14ac:dyDescent="0.2">
      <c r="B7817" s="45">
        <f>IF(FilterType="FIR", IF(Extend_fmod, PRE_CALC!I7765*Fm, PRE_CALC!A7765*Fdata), IF(F_default=1,B7816+(4*Fnotch-0)/8192,B7816+(F_stop-F_start)/8192) )</f>
        <v>242562.5</v>
      </c>
      <c r="C7817" s="39">
        <f t="shared" si="364"/>
        <v>-4.8270533553791974</v>
      </c>
      <c r="D7817" s="84">
        <f ca="1">IF(FilterType="FIR", IF(Extend_fmod=1,OFFSET(PRE_CALC!J7765,0,DEC_RATE), OFFSET(PRE_CALC!B7765,0,DEC_RATE)), C7817)</f>
        <v>-130.796155852</v>
      </c>
      <c r="E7817" s="84">
        <f t="shared" ca="1" si="365"/>
        <v>102406.249999872</v>
      </c>
      <c r="F7817" s="84">
        <f t="shared" ca="1" si="363"/>
        <v>-4.8930546883400004E-3</v>
      </c>
      <c r="G7817" s="119">
        <f>IF(FilterType="FIR",  PRE_CALC!A7765*Fdata, IF(F_default=1,G7816+(4*Fnotch-0)/8192,G7816+(F_stop-F_start)/8192) )</f>
        <v>242562.5</v>
      </c>
      <c r="H7817" s="120">
        <f ca="1">IF(FilterType="FIR", OFFSET(PRE_CALC!B7765,0,DEC_RATE), C7817)</f>
        <v>-130.796155852</v>
      </c>
    </row>
    <row r="7818" spans="2:8" x14ac:dyDescent="0.2">
      <c r="B7818" s="45">
        <f>IF(FilterType="FIR", IF(Extend_fmod, PRE_CALC!I7766*Fm, PRE_CALC!A7766*Fdata), IF(F_default=1,B7817+(4*Fnotch-0)/8192,B7817+(F_stop-F_start)/8192) )</f>
        <v>242593.750000128</v>
      </c>
      <c r="C7818" s="39">
        <f t="shared" si="364"/>
        <v>-4.8283217983108102</v>
      </c>
      <c r="D7818" s="84">
        <f ca="1">IF(FilterType="FIR", IF(Extend_fmod=1,OFFSET(PRE_CALC!J7766,0,DEC_RATE), OFFSET(PRE_CALC!B7766,0,DEC_RATE)), C7818)</f>
        <v>-131.50574655099999</v>
      </c>
      <c r="E7818" s="84">
        <f t="shared" ca="1" si="365"/>
        <v>102406.249999872</v>
      </c>
      <c r="F7818" s="84">
        <f t="shared" ca="1" si="363"/>
        <v>-4.8930546883400004E-3</v>
      </c>
      <c r="G7818" s="119">
        <f>IF(FilterType="FIR",  PRE_CALC!A7766*Fdata, IF(F_default=1,G7817+(4*Fnotch-0)/8192,G7817+(F_stop-F_start)/8192) )</f>
        <v>242593.750000128</v>
      </c>
      <c r="H7818" s="120">
        <f ca="1">IF(FilterType="FIR", OFFSET(PRE_CALC!B7766,0,DEC_RATE), C7818)</f>
        <v>-131.50574655099999</v>
      </c>
    </row>
    <row r="7819" spans="2:8" x14ac:dyDescent="0.2">
      <c r="B7819" s="45">
        <f>IF(FilterType="FIR", IF(Extend_fmod, PRE_CALC!I7767*Fm, PRE_CALC!A7767*Fdata), IF(F_default=1,B7818+(4*Fnotch-0)/8192,B7818+(F_stop-F_start)/8192) )</f>
        <v>242625</v>
      </c>
      <c r="C7819" s="39">
        <f t="shared" si="364"/>
        <v>-4.8295904177860116</v>
      </c>
      <c r="D7819" s="84">
        <f ca="1">IF(FilterType="FIR", IF(Extend_fmod=1,OFFSET(PRE_CALC!J7767,0,DEC_RATE), OFFSET(PRE_CALC!B7767,0,DEC_RATE)), C7819)</f>
        <v>-132.28144645699999</v>
      </c>
      <c r="E7819" s="84">
        <f t="shared" ca="1" si="365"/>
        <v>102406.249999872</v>
      </c>
      <c r="F7819" s="84">
        <f t="shared" ca="1" si="363"/>
        <v>-4.8930546883400004E-3</v>
      </c>
      <c r="G7819" s="119">
        <f>IF(FilterType="FIR",  PRE_CALC!A7767*Fdata, IF(F_default=1,G7818+(4*Fnotch-0)/8192,G7818+(F_stop-F_start)/8192) )</f>
        <v>242625</v>
      </c>
      <c r="H7819" s="120">
        <f ca="1">IF(FilterType="FIR", OFFSET(PRE_CALC!B7767,0,DEC_RATE), C7819)</f>
        <v>-132.28144645699999</v>
      </c>
    </row>
    <row r="7820" spans="2:8" x14ac:dyDescent="0.2">
      <c r="B7820" s="45">
        <f>IF(FilterType="FIR", IF(Extend_fmod, PRE_CALC!I7768*Fm, PRE_CALC!A7768*Fdata), IF(F_default=1,B7819+(4*Fnotch-0)/8192,B7819+(F_stop-F_start)/8192) )</f>
        <v>242656.249999872</v>
      </c>
      <c r="C7820" s="39">
        <f t="shared" si="364"/>
        <v>-4.8308592138206414</v>
      </c>
      <c r="D7820" s="84">
        <f ca="1">IF(FilterType="FIR", IF(Extend_fmod=1,OFFSET(PRE_CALC!J7768,0,DEC_RATE), OFFSET(PRE_CALC!B7768,0,DEC_RATE)), C7820)</f>
        <v>-133.136095211</v>
      </c>
      <c r="E7820" s="84">
        <f t="shared" ca="1" si="365"/>
        <v>102406.249999872</v>
      </c>
      <c r="F7820" s="84">
        <f t="shared" ca="1" si="363"/>
        <v>-4.8930546883400004E-3</v>
      </c>
      <c r="G7820" s="119">
        <f>IF(FilterType="FIR",  PRE_CALC!A7768*Fdata, IF(F_default=1,G7819+(4*Fnotch-0)/8192,G7819+(F_stop-F_start)/8192) )</f>
        <v>242656.249999872</v>
      </c>
      <c r="H7820" s="120">
        <f ca="1">IF(FilterType="FIR", OFFSET(PRE_CALC!B7768,0,DEC_RATE), C7820)</f>
        <v>-133.136095211</v>
      </c>
    </row>
    <row r="7821" spans="2:8" x14ac:dyDescent="0.2">
      <c r="B7821" s="45">
        <f>IF(FilterType="FIR", IF(Extend_fmod, PRE_CALC!I7769*Fm, PRE_CALC!A7769*Fdata), IF(F_default=1,B7820+(4*Fnotch-0)/8192,B7820+(F_stop-F_start)/8192) )</f>
        <v>242687.5</v>
      </c>
      <c r="C7821" s="39">
        <f t="shared" si="364"/>
        <v>-4.8321281864305661</v>
      </c>
      <c r="D7821" s="84">
        <f ca="1">IF(FilterType="FIR", IF(Extend_fmod=1,OFFSET(PRE_CALC!J7769,0,DEC_RATE), OFFSET(PRE_CALC!B7769,0,DEC_RATE)), C7821)</f>
        <v>-134.08677972300001</v>
      </c>
      <c r="E7821" s="84">
        <f t="shared" ca="1" si="365"/>
        <v>102406.249999872</v>
      </c>
      <c r="F7821" s="84">
        <f t="shared" ca="1" si="363"/>
        <v>-4.8930546883400004E-3</v>
      </c>
      <c r="G7821" s="119">
        <f>IF(FilterType="FIR",  PRE_CALC!A7769*Fdata, IF(F_default=1,G7820+(4*Fnotch-0)/8192,G7820+(F_stop-F_start)/8192) )</f>
        <v>242687.5</v>
      </c>
      <c r="H7821" s="120">
        <f ca="1">IF(FilterType="FIR", OFFSET(PRE_CALC!B7769,0,DEC_RATE), C7821)</f>
        <v>-134.08677972300001</v>
      </c>
    </row>
    <row r="7822" spans="2:8" x14ac:dyDescent="0.2">
      <c r="B7822" s="45">
        <f>IF(FilterType="FIR", IF(Extend_fmod, PRE_CALC!I7770*Fm, PRE_CALC!A7770*Fdata), IF(F_default=1,B7821+(4*Fnotch-0)/8192,B7821+(F_stop-F_start)/8192) )</f>
        <v>242718.750000128</v>
      </c>
      <c r="C7822" s="39">
        <f t="shared" si="364"/>
        <v>-4.8333973356108553</v>
      </c>
      <c r="D7822" s="84">
        <f ca="1">IF(FilterType="FIR", IF(Extend_fmod=1,OFFSET(PRE_CALC!J7770,0,DEC_RATE), OFFSET(PRE_CALC!B7770,0,DEC_RATE)), C7822)</f>
        <v>-135.156941265</v>
      </c>
      <c r="E7822" s="84">
        <f t="shared" ca="1" si="365"/>
        <v>102406.249999872</v>
      </c>
      <c r="F7822" s="84">
        <f t="shared" ca="1" si="363"/>
        <v>-4.8930546883400004E-3</v>
      </c>
      <c r="G7822" s="119">
        <f>IF(FilterType="FIR",  PRE_CALC!A7770*Fdata, IF(F_default=1,G7821+(4*Fnotch-0)/8192,G7821+(F_stop-F_start)/8192) )</f>
        <v>242718.750000128</v>
      </c>
      <c r="H7822" s="120">
        <f ca="1">IF(FilterType="FIR", OFFSET(PRE_CALC!B7770,0,DEC_RATE), C7822)</f>
        <v>-135.156941265</v>
      </c>
    </row>
    <row r="7823" spans="2:8" x14ac:dyDescent="0.2">
      <c r="B7823" s="45">
        <f>IF(FilterType="FIR", IF(Extend_fmod, PRE_CALC!I7771*Fm, PRE_CALC!A7771*Fdata), IF(F_default=1,B7822+(4*Fnotch-0)/8192,B7822+(F_stop-F_start)/8192) )</f>
        <v>242750</v>
      </c>
      <c r="C7823" s="39">
        <f t="shared" si="364"/>
        <v>-4.8346666613565574</v>
      </c>
      <c r="D7823" s="84">
        <f ca="1">IF(FilterType="FIR", IF(Extend_fmod=1,OFFSET(PRE_CALC!J7771,0,DEC_RATE), OFFSET(PRE_CALC!B7771,0,DEC_RATE)), C7823)</f>
        <v>-136.37997679399999</v>
      </c>
      <c r="E7823" s="84">
        <f t="shared" ca="1" si="365"/>
        <v>102406.249999872</v>
      </c>
      <c r="F7823" s="84">
        <f t="shared" ca="1" si="363"/>
        <v>-4.8930546883400004E-3</v>
      </c>
      <c r="G7823" s="119">
        <f>IF(FilterType="FIR",  PRE_CALC!A7771*Fdata, IF(F_default=1,G7822+(4*Fnotch-0)/8192,G7822+(F_stop-F_start)/8192) )</f>
        <v>242750</v>
      </c>
      <c r="H7823" s="120">
        <f ca="1">IF(FilterType="FIR", OFFSET(PRE_CALC!B7771,0,DEC_RATE), C7823)</f>
        <v>-136.37997679399999</v>
      </c>
    </row>
    <row r="7824" spans="2:8" x14ac:dyDescent="0.2">
      <c r="B7824" s="45">
        <f>IF(FilterType="FIR", IF(Extend_fmod, PRE_CALC!I7772*Fm, PRE_CALC!A7772*Fdata), IF(F_default=1,B7823+(4*Fnotch-0)/8192,B7823+(F_stop-F_start)/8192) )</f>
        <v>242781.249999872</v>
      </c>
      <c r="C7824" s="39">
        <f t="shared" si="364"/>
        <v>-4.8359361636835638</v>
      </c>
      <c r="D7824" s="84">
        <f ca="1">IF(FilterType="FIR", IF(Extend_fmod=1,OFFSET(PRE_CALC!J7772,0,DEC_RATE), OFFSET(PRE_CALC!B7772,0,DEC_RATE)), C7824)</f>
        <v>-137.80581953699999</v>
      </c>
      <c r="E7824" s="84">
        <f t="shared" ca="1" si="365"/>
        <v>102406.249999872</v>
      </c>
      <c r="F7824" s="84">
        <f t="shared" ca="1" si="363"/>
        <v>-4.8930546883400004E-3</v>
      </c>
      <c r="G7824" s="119">
        <f>IF(FilterType="FIR",  PRE_CALC!A7772*Fdata, IF(F_default=1,G7823+(4*Fnotch-0)/8192,G7823+(F_stop-F_start)/8192) )</f>
        <v>242781.249999872</v>
      </c>
      <c r="H7824" s="120">
        <f ca="1">IF(FilterType="FIR", OFFSET(PRE_CALC!B7772,0,DEC_RATE), C7824)</f>
        <v>-137.80581953699999</v>
      </c>
    </row>
    <row r="7825" spans="2:8" x14ac:dyDescent="0.2">
      <c r="B7825" s="45">
        <f>IF(FilterType="FIR", IF(Extend_fmod, PRE_CALC!I7773*Fm, PRE_CALC!A7773*Fdata), IF(F_default=1,B7824+(4*Fnotch-0)/8192,B7824+(F_stop-F_start)/8192) )</f>
        <v>242812.5</v>
      </c>
      <c r="C7825" s="39">
        <f t="shared" si="364"/>
        <v>-4.837205842607716</v>
      </c>
      <c r="D7825" s="84">
        <f ca="1">IF(FilterType="FIR", IF(Extend_fmod=1,OFFSET(PRE_CALC!J7773,0,DEC_RATE), OFFSET(PRE_CALC!B7773,0,DEC_RATE)), C7825)</f>
        <v>-139.51405394400001</v>
      </c>
      <c r="E7825" s="84">
        <f t="shared" ca="1" si="365"/>
        <v>102406.249999872</v>
      </c>
      <c r="F7825" s="84">
        <f t="shared" ca="1" si="363"/>
        <v>-4.8930546883400004E-3</v>
      </c>
      <c r="G7825" s="119">
        <f>IF(FilterType="FIR",  PRE_CALC!A7773*Fdata, IF(F_default=1,G7824+(4*Fnotch-0)/8192,G7824+(F_stop-F_start)/8192) )</f>
        <v>242812.5</v>
      </c>
      <c r="H7825" s="120">
        <f ca="1">IF(FilterType="FIR", OFFSET(PRE_CALC!B7773,0,DEC_RATE), C7825)</f>
        <v>-139.51405394400001</v>
      </c>
    </row>
    <row r="7826" spans="2:8" x14ac:dyDescent="0.2">
      <c r="B7826" s="45">
        <f>IF(FilterType="FIR", IF(Extend_fmod, PRE_CALC!I7774*Fm, PRE_CALC!A7774*Fdata), IF(F_default=1,B7825+(4*Fnotch-0)/8192,B7825+(F_stop-F_start)/8192) )</f>
        <v>242843.750000128</v>
      </c>
      <c r="C7826" s="39">
        <f t="shared" si="364"/>
        <v>-4.8384756981240908</v>
      </c>
      <c r="D7826" s="84">
        <f ca="1">IF(FilterType="FIR", IF(Extend_fmod=1,OFFSET(PRE_CALC!J7774,0,DEC_RATE), OFFSET(PRE_CALC!B7774,0,DEC_RATE)), C7826)</f>
        <v>-141.64332842100001</v>
      </c>
      <c r="E7826" s="84">
        <f t="shared" ca="1" si="365"/>
        <v>102406.249999872</v>
      </c>
      <c r="F7826" s="84">
        <f t="shared" ca="1" si="363"/>
        <v>-4.8930546883400004E-3</v>
      </c>
      <c r="G7826" s="119">
        <f>IF(FilterType="FIR",  PRE_CALC!A7774*Fdata, IF(F_default=1,G7825+(4*Fnotch-0)/8192,G7825+(F_stop-F_start)/8192) )</f>
        <v>242843.750000128</v>
      </c>
      <c r="H7826" s="120">
        <f ca="1">IF(FilterType="FIR", OFFSET(PRE_CALC!B7774,0,DEC_RATE), C7826)</f>
        <v>-141.64332842100001</v>
      </c>
    </row>
    <row r="7827" spans="2:8" x14ac:dyDescent="0.2">
      <c r="B7827" s="45">
        <f>IF(FilterType="FIR", IF(Extend_fmod, PRE_CALC!I7775*Fm, PRE_CALC!A7775*Fdata), IF(F_default=1,B7826+(4*Fnotch-0)/8192,B7826+(F_stop-F_start)/8192) )</f>
        <v>242875</v>
      </c>
      <c r="C7827" s="39">
        <f t="shared" si="364"/>
        <v>-4.8397457302277589</v>
      </c>
      <c r="D7827" s="84">
        <f ca="1">IF(FilterType="FIR", IF(Extend_fmod=1,OFFSET(PRE_CALC!J7775,0,DEC_RATE), OFFSET(PRE_CALC!B7775,0,DEC_RATE)), C7827)</f>
        <v>-144.469685766</v>
      </c>
      <c r="E7827" s="84">
        <f t="shared" ca="1" si="365"/>
        <v>102406.249999872</v>
      </c>
      <c r="F7827" s="84">
        <f t="shared" ca="1" si="363"/>
        <v>-4.8930546883400004E-3</v>
      </c>
      <c r="G7827" s="119">
        <f>IF(FilterType="FIR",  PRE_CALC!A7775*Fdata, IF(F_default=1,G7826+(4*Fnotch-0)/8192,G7826+(F_stop-F_start)/8192) )</f>
        <v>242875</v>
      </c>
      <c r="H7827" s="120">
        <f ca="1">IF(FilterType="FIR", OFFSET(PRE_CALC!B7775,0,DEC_RATE), C7827)</f>
        <v>-144.469685766</v>
      </c>
    </row>
    <row r="7828" spans="2:8" x14ac:dyDescent="0.2">
      <c r="B7828" s="45">
        <f>IF(FilterType="FIR", IF(Extend_fmod, PRE_CALC!I7776*Fm, PRE_CALC!A7776*Fdata), IF(F_default=1,B7827+(4*Fnotch-0)/8192,B7827+(F_stop-F_start)/8192) )</f>
        <v>242906.249999872</v>
      </c>
      <c r="C7828" s="39">
        <f t="shared" si="364"/>
        <v>-4.8410159389345928</v>
      </c>
      <c r="D7828" s="84">
        <f ca="1">IF(FilterType="FIR", IF(Extend_fmod=1,OFFSET(PRE_CALC!J7776,0,DEC_RATE), OFFSET(PRE_CALC!B7776,0,DEC_RATE)), C7828)</f>
        <v>-148.682884825</v>
      </c>
      <c r="E7828" s="84">
        <f t="shared" ca="1" si="365"/>
        <v>102406.249999872</v>
      </c>
      <c r="F7828" s="84">
        <f t="shared" ca="1" si="363"/>
        <v>-4.8930546883400004E-3</v>
      </c>
      <c r="G7828" s="119">
        <f>IF(FilterType="FIR",  PRE_CALC!A7776*Fdata, IF(F_default=1,G7827+(4*Fnotch-0)/8192,G7827+(F_stop-F_start)/8192) )</f>
        <v>242906.249999872</v>
      </c>
      <c r="H7828" s="120">
        <f ca="1">IF(FilterType="FIR", OFFSET(PRE_CALC!B7776,0,DEC_RATE), C7828)</f>
        <v>-148.682884825</v>
      </c>
    </row>
    <row r="7829" spans="2:8" x14ac:dyDescent="0.2">
      <c r="B7829" s="45">
        <f>IF(FilterType="FIR", IF(Extend_fmod, PRE_CALC!I7777*Fm, PRE_CALC!A7777*Fdata), IF(F_default=1,B7828+(4*Fnotch-0)/8192,B7828+(F_stop-F_start)/8192) )</f>
        <v>242937.5</v>
      </c>
      <c r="C7829" s="39">
        <f t="shared" si="364"/>
        <v>-4.8422863242604457</v>
      </c>
      <c r="D7829" s="84">
        <f ca="1">IF(FilterType="FIR", IF(Extend_fmod=1,OFFSET(PRE_CALC!J7777,0,DEC_RATE), OFFSET(PRE_CALC!B7777,0,DEC_RATE)), C7829)</f>
        <v>-157.16993136900001</v>
      </c>
      <c r="E7829" s="84">
        <f t="shared" ca="1" si="365"/>
        <v>102406.249999872</v>
      </c>
      <c r="F7829" s="84">
        <f t="shared" ca="1" si="363"/>
        <v>-4.8930546883400004E-3</v>
      </c>
      <c r="G7829" s="119">
        <f>IF(FilterType="FIR",  PRE_CALC!A7777*Fdata, IF(F_default=1,G7828+(4*Fnotch-0)/8192,G7828+(F_stop-F_start)/8192) )</f>
        <v>242937.5</v>
      </c>
      <c r="H7829" s="120">
        <f ca="1">IF(FilterType="FIR", OFFSET(PRE_CALC!B7777,0,DEC_RATE), C7829)</f>
        <v>-157.16993136900001</v>
      </c>
    </row>
    <row r="7830" spans="2:8" x14ac:dyDescent="0.2">
      <c r="B7830" s="45">
        <f>IF(FilterType="FIR", IF(Extend_fmod, PRE_CALC!I7778*Fm, PRE_CALC!A7778*Fdata), IF(F_default=1,B7829+(4*Fnotch-0)/8192,B7829+(F_stop-F_start)/8192) )</f>
        <v>242968.750000128</v>
      </c>
      <c r="C7830" s="39">
        <f t="shared" si="364"/>
        <v>-4.8435568862004059</v>
      </c>
      <c r="D7830" s="84">
        <f ca="1">IF(FilterType="FIR", IF(Extend_fmod=1,OFFSET(PRE_CALC!J7778,0,DEC_RATE), OFFSET(PRE_CALC!B7778,0,DEC_RATE)), C7830)</f>
        <v>-160.85564830300001</v>
      </c>
      <c r="E7830" s="84">
        <f t="shared" ca="1" si="365"/>
        <v>102406.249999872</v>
      </c>
      <c r="F7830" s="84">
        <f t="shared" ca="1" si="363"/>
        <v>-4.8930546883400004E-3</v>
      </c>
      <c r="G7830" s="119">
        <f>IF(FilterType="FIR",  PRE_CALC!A7778*Fdata, IF(F_default=1,G7829+(4*Fnotch-0)/8192,G7829+(F_stop-F_start)/8192) )</f>
        <v>242968.750000128</v>
      </c>
      <c r="H7830" s="120">
        <f ca="1">IF(FilterType="FIR", OFFSET(PRE_CALC!B7778,0,DEC_RATE), C7830)</f>
        <v>-160.85564830300001</v>
      </c>
    </row>
    <row r="7831" spans="2:8" x14ac:dyDescent="0.2">
      <c r="B7831" s="45">
        <f>IF(FilterType="FIR", IF(Extend_fmod, PRE_CALC!I7779*Fm, PRE_CALC!A7779*Fdata), IF(F_default=1,B7830+(4*Fnotch-0)/8192,B7830+(F_stop-F_start)/8192) )</f>
        <v>243000</v>
      </c>
      <c r="C7831" s="39">
        <f t="shared" si="364"/>
        <v>-4.8448276247495432</v>
      </c>
      <c r="D7831" s="84">
        <f ca="1">IF(FilterType="FIR", IF(Extend_fmod=1,OFFSET(PRE_CALC!J7779,0,DEC_RATE), OFFSET(PRE_CALC!B7779,0,DEC_RATE)), C7831)</f>
        <v>-149.91614308699999</v>
      </c>
      <c r="E7831" s="84">
        <f t="shared" ca="1" si="365"/>
        <v>102406.249999872</v>
      </c>
      <c r="F7831" s="84">
        <f t="shared" ca="1" si="363"/>
        <v>-4.8930546883400004E-3</v>
      </c>
      <c r="G7831" s="119">
        <f>IF(FilterType="FIR",  PRE_CALC!A7779*Fdata, IF(F_default=1,G7830+(4*Fnotch-0)/8192,G7830+(F_stop-F_start)/8192) )</f>
        <v>243000</v>
      </c>
      <c r="H7831" s="120">
        <f ca="1">IF(FilterType="FIR", OFFSET(PRE_CALC!B7779,0,DEC_RATE), C7831)</f>
        <v>-149.91614308699999</v>
      </c>
    </row>
    <row r="7832" spans="2:8" x14ac:dyDescent="0.2">
      <c r="B7832" s="45">
        <f>IF(FilterType="FIR", IF(Extend_fmod, PRE_CALC!I7780*Fm, PRE_CALC!A7780*Fdata), IF(F_default=1,B7831+(4*Fnotch-0)/8192,B7831+(F_stop-F_start)/8192) )</f>
        <v>243031.249999872</v>
      </c>
      <c r="C7832" s="39">
        <f t="shared" si="364"/>
        <v>-4.8460985399237098</v>
      </c>
      <c r="D7832" s="84">
        <f ca="1">IF(FilterType="FIR", IF(Extend_fmod=1,OFFSET(PRE_CALC!J7780,0,DEC_RATE), OFFSET(PRE_CALC!B7780,0,DEC_RATE)), C7832)</f>
        <v>-145.233760249</v>
      </c>
      <c r="E7832" s="84">
        <f t="shared" ca="1" si="365"/>
        <v>102406.249999872</v>
      </c>
      <c r="F7832" s="84">
        <f t="shared" ca="1" si="363"/>
        <v>-4.8930546883400004E-3</v>
      </c>
      <c r="G7832" s="119">
        <f>IF(FilterType="FIR",  PRE_CALC!A7780*Fdata, IF(F_default=1,G7831+(4*Fnotch-0)/8192,G7831+(F_stop-F_start)/8192) )</f>
        <v>243031.249999872</v>
      </c>
      <c r="H7832" s="120">
        <f ca="1">IF(FilterType="FIR", OFFSET(PRE_CALC!B7780,0,DEC_RATE), C7832)</f>
        <v>-145.233760249</v>
      </c>
    </row>
    <row r="7833" spans="2:8" x14ac:dyDescent="0.2">
      <c r="B7833" s="45">
        <f>IF(FilterType="FIR", IF(Extend_fmod, PRE_CALC!I7781*Fm, PRE_CALC!A7781*Fdata), IF(F_default=1,B7832+(4*Fnotch-0)/8192,B7832+(F_stop-F_start)/8192) )</f>
        <v>243062.5</v>
      </c>
      <c r="C7833" s="39">
        <f t="shared" si="364"/>
        <v>-4.84736963173882</v>
      </c>
      <c r="D7833" s="84">
        <f ca="1">IF(FilterType="FIR", IF(Extend_fmod=1,OFFSET(PRE_CALC!J7781,0,DEC_RATE), OFFSET(PRE_CALC!B7781,0,DEC_RATE)), C7833)</f>
        <v>-142.215587021</v>
      </c>
      <c r="E7833" s="84">
        <f t="shared" ca="1" si="365"/>
        <v>102406.249999872</v>
      </c>
      <c r="F7833" s="84">
        <f t="shared" ca="1" si="363"/>
        <v>-4.8930546883400004E-3</v>
      </c>
      <c r="G7833" s="119">
        <f>IF(FilterType="FIR",  PRE_CALC!A7781*Fdata, IF(F_default=1,G7832+(4*Fnotch-0)/8192,G7832+(F_stop-F_start)/8192) )</f>
        <v>243062.5</v>
      </c>
      <c r="H7833" s="120">
        <f ca="1">IF(FilterType="FIR", OFFSET(PRE_CALC!B7781,0,DEC_RATE), C7833)</f>
        <v>-142.215587021</v>
      </c>
    </row>
    <row r="7834" spans="2:8" x14ac:dyDescent="0.2">
      <c r="B7834" s="45">
        <f>IF(FilterType="FIR", IF(Extend_fmod, PRE_CALC!I7782*Fm, PRE_CALC!A7782*Fdata), IF(F_default=1,B7833+(4*Fnotch-0)/8192,B7833+(F_stop-F_start)/8192) )</f>
        <v>243093.750000128</v>
      </c>
      <c r="C7834" s="39">
        <f t="shared" si="364"/>
        <v>-4.8486409001899258</v>
      </c>
      <c r="D7834" s="84">
        <f ca="1">IF(FilterType="FIR", IF(Extend_fmod=1,OFFSET(PRE_CALC!J7782,0,DEC_RATE), OFFSET(PRE_CALC!B7782,0,DEC_RATE)), C7834)</f>
        <v>-139.98671015599999</v>
      </c>
      <c r="E7834" s="84">
        <f t="shared" ca="1" si="365"/>
        <v>102406.249999872</v>
      </c>
      <c r="F7834" s="84">
        <f t="shared" ca="1" si="363"/>
        <v>-4.8930546883400004E-3</v>
      </c>
      <c r="G7834" s="119">
        <f>IF(FilterType="FIR",  PRE_CALC!A7782*Fdata, IF(F_default=1,G7833+(4*Fnotch-0)/8192,G7833+(F_stop-F_start)/8192) )</f>
        <v>243093.750000128</v>
      </c>
      <c r="H7834" s="120">
        <f ca="1">IF(FilterType="FIR", OFFSET(PRE_CALC!B7782,0,DEC_RATE), C7834)</f>
        <v>-139.98671015599999</v>
      </c>
    </row>
    <row r="7835" spans="2:8" x14ac:dyDescent="0.2">
      <c r="B7835" s="45">
        <f>IF(FilterType="FIR", IF(Extend_fmod, PRE_CALC!I7783*Fm, PRE_CALC!A7783*Fdata), IF(F_default=1,B7834+(4*Fnotch-0)/8192,B7834+(F_stop-F_start)/8192) )</f>
        <v>243125</v>
      </c>
      <c r="C7835" s="39">
        <f t="shared" si="364"/>
        <v>-4.8499123452720792</v>
      </c>
      <c r="D7835" s="84">
        <f ca="1">IF(FilterType="FIR", IF(Extend_fmod=1,OFFSET(PRE_CALC!J7783,0,DEC_RATE), OFFSET(PRE_CALC!B7783,0,DEC_RATE)), C7835)</f>
        <v>-138.22074413999999</v>
      </c>
      <c r="E7835" s="84">
        <f t="shared" ca="1" si="365"/>
        <v>102406.249999872</v>
      </c>
      <c r="F7835" s="84">
        <f t="shared" ca="1" si="363"/>
        <v>-4.8930546883400004E-3</v>
      </c>
      <c r="G7835" s="119">
        <f>IF(FilterType="FIR",  PRE_CALC!A7783*Fdata, IF(F_default=1,G7834+(4*Fnotch-0)/8192,G7834+(F_stop-F_start)/8192) )</f>
        <v>243125</v>
      </c>
      <c r="H7835" s="120">
        <f ca="1">IF(FilterType="FIR", OFFSET(PRE_CALC!B7783,0,DEC_RATE), C7835)</f>
        <v>-138.22074413999999</v>
      </c>
    </row>
    <row r="7836" spans="2:8" x14ac:dyDescent="0.2">
      <c r="B7836" s="45">
        <f>IF(FilterType="FIR", IF(Extend_fmod, PRE_CALC!I7784*Fm, PRE_CALC!A7784*Fdata), IF(F_default=1,B7835+(4*Fnotch-0)/8192,B7835+(F_stop-F_start)/8192) )</f>
        <v>243156.249999872</v>
      </c>
      <c r="C7836" s="39">
        <f t="shared" si="364"/>
        <v>-4.8511839670011856</v>
      </c>
      <c r="D7836" s="84">
        <f ca="1">IF(FilterType="FIR", IF(Extend_fmod=1,OFFSET(PRE_CALC!J7784,0,DEC_RATE), OFFSET(PRE_CALC!B7784,0,DEC_RATE)), C7836)</f>
        <v>-136.75969772299999</v>
      </c>
      <c r="E7836" s="84">
        <f t="shared" ca="1" si="365"/>
        <v>102406.249999872</v>
      </c>
      <c r="F7836" s="84">
        <f t="shared" ca="1" si="363"/>
        <v>-4.8930546883400004E-3</v>
      </c>
      <c r="G7836" s="119">
        <f>IF(FilterType="FIR",  PRE_CALC!A7784*Fdata, IF(F_default=1,G7835+(4*Fnotch-0)/8192,G7835+(F_stop-F_start)/8192) )</f>
        <v>243156.249999872</v>
      </c>
      <c r="H7836" s="120">
        <f ca="1">IF(FilterType="FIR", OFFSET(PRE_CALC!B7784,0,DEC_RATE), C7836)</f>
        <v>-136.75969772299999</v>
      </c>
    </row>
    <row r="7837" spans="2:8" x14ac:dyDescent="0.2">
      <c r="B7837" s="45">
        <f>IF(FilterType="FIR", IF(Extend_fmod, PRE_CALC!I7785*Fm, PRE_CALC!A7785*Fdata), IF(F_default=1,B7836+(4*Fnotch-0)/8192,B7836+(F_stop-F_start)/8192) )</f>
        <v>243187.5</v>
      </c>
      <c r="C7837" s="39">
        <f t="shared" si="364"/>
        <v>-4.8524557653931328</v>
      </c>
      <c r="D7837" s="84">
        <f ca="1">IF(FilterType="FIR", IF(Extend_fmod=1,OFFSET(PRE_CALC!J7785,0,DEC_RATE), OFFSET(PRE_CALC!B7785,0,DEC_RATE)), C7837)</f>
        <v>-135.514963115</v>
      </c>
      <c r="E7837" s="84">
        <f t="shared" ca="1" si="365"/>
        <v>102406.249999872</v>
      </c>
      <c r="F7837" s="84">
        <f t="shared" ca="1" si="363"/>
        <v>-4.8930546883400004E-3</v>
      </c>
      <c r="G7837" s="119">
        <f>IF(FilterType="FIR",  PRE_CALC!A7785*Fdata, IF(F_default=1,G7836+(4*Fnotch-0)/8192,G7836+(F_stop-F_start)/8192) )</f>
        <v>243187.5</v>
      </c>
      <c r="H7837" s="120">
        <f ca="1">IF(FilterType="FIR", OFFSET(PRE_CALC!B7785,0,DEC_RATE), C7837)</f>
        <v>-135.514963115</v>
      </c>
    </row>
    <row r="7838" spans="2:8" x14ac:dyDescent="0.2">
      <c r="B7838" s="45">
        <f>IF(FilterType="FIR", IF(Extend_fmod, PRE_CALC!I7786*Fm, PRE_CALC!A7786*Fdata), IF(F_default=1,B7837+(4*Fnotch-0)/8192,B7837+(F_stop-F_start)/8192) )</f>
        <v>243218.750000128</v>
      </c>
      <c r="C7838" s="39">
        <f t="shared" si="364"/>
        <v>-4.8537277404429844</v>
      </c>
      <c r="D7838" s="84">
        <f ca="1">IF(FilterType="FIR", IF(Extend_fmod=1,OFFSET(PRE_CALC!J7786,0,DEC_RATE), OFFSET(PRE_CALC!B7786,0,DEC_RATE)), C7838)</f>
        <v>-134.431830112</v>
      </c>
      <c r="E7838" s="84">
        <f t="shared" ca="1" si="365"/>
        <v>102406.249999872</v>
      </c>
      <c r="F7838" s="84">
        <f t="shared" ca="1" si="363"/>
        <v>-4.8930546883400004E-3</v>
      </c>
      <c r="G7838" s="119">
        <f>IF(FilterType="FIR",  PRE_CALC!A7786*Fdata, IF(F_default=1,G7837+(4*Fnotch-0)/8192,G7837+(F_stop-F_start)/8192) )</f>
        <v>243218.750000128</v>
      </c>
      <c r="H7838" s="120">
        <f ca="1">IF(FilterType="FIR", OFFSET(PRE_CALC!B7786,0,DEC_RATE), C7838)</f>
        <v>-134.431830112</v>
      </c>
    </row>
    <row r="7839" spans="2:8" x14ac:dyDescent="0.2">
      <c r="B7839" s="45">
        <f>IF(FilterType="FIR", IF(Extend_fmod, PRE_CALC!I7787*Fm, PRE_CALC!A7787*Fdata), IF(F_default=1,B7838+(4*Fnotch-0)/8192,B7838+(F_stop-F_start)/8192) )</f>
        <v>243250</v>
      </c>
      <c r="C7839" s="39">
        <f t="shared" si="364"/>
        <v>-4.8549998921458029</v>
      </c>
      <c r="D7839" s="84">
        <f ca="1">IF(FilterType="FIR", IF(Extend_fmod=1,OFFSET(PRE_CALC!J7787,0,DEC_RATE), OFFSET(PRE_CALC!B7787,0,DEC_RATE)), C7839)</f>
        <v>-133.474135424</v>
      </c>
      <c r="E7839" s="84">
        <f t="shared" ca="1" si="365"/>
        <v>102406.249999872</v>
      </c>
      <c r="F7839" s="84">
        <f t="shared" ca="1" si="363"/>
        <v>-4.8930546883400004E-3</v>
      </c>
      <c r="G7839" s="119">
        <f>IF(FilterType="FIR",  PRE_CALC!A7787*Fdata, IF(F_default=1,G7838+(4*Fnotch-0)/8192,G7838+(F_stop-F_start)/8192) )</f>
        <v>243250</v>
      </c>
      <c r="H7839" s="120">
        <f ca="1">IF(FilterType="FIR", OFFSET(PRE_CALC!B7787,0,DEC_RATE), C7839)</f>
        <v>-133.474135424</v>
      </c>
    </row>
    <row r="7840" spans="2:8" x14ac:dyDescent="0.2">
      <c r="B7840" s="45">
        <f>IF(FilterType="FIR", IF(Extend_fmod, PRE_CALC!I7788*Fm, PRE_CALC!A7788*Fdata), IF(F_default=1,B7839+(4*Fnotch-0)/8192,B7839+(F_stop-F_start)/8192) )</f>
        <v>243281.249999872</v>
      </c>
      <c r="C7840" s="39">
        <f t="shared" si="364"/>
        <v>-4.8562722205174893</v>
      </c>
      <c r="D7840" s="84">
        <f ca="1">IF(FilterType="FIR", IF(Extend_fmod=1,OFFSET(PRE_CALC!J7788,0,DEC_RATE), OFFSET(PRE_CALC!B7788,0,DEC_RATE)), C7840)</f>
        <v>-132.616724371</v>
      </c>
      <c r="E7840" s="84">
        <f t="shared" ca="1" si="365"/>
        <v>102406.249999872</v>
      </c>
      <c r="F7840" s="84">
        <f t="shared" ca="1" si="363"/>
        <v>-4.8930546883400004E-3</v>
      </c>
      <c r="G7840" s="119">
        <f>IF(FilterType="FIR",  PRE_CALC!A7788*Fdata, IF(F_default=1,G7839+(4*Fnotch-0)/8192,G7839+(F_stop-F_start)/8192) )</f>
        <v>243281.249999872</v>
      </c>
      <c r="H7840" s="120">
        <f ca="1">IF(FilterType="FIR", OFFSET(PRE_CALC!B7788,0,DEC_RATE), C7840)</f>
        <v>-132.616724371</v>
      </c>
    </row>
    <row r="7841" spans="2:8" x14ac:dyDescent="0.2">
      <c r="B7841" s="45">
        <f>IF(FilterType="FIR", IF(Extend_fmod, PRE_CALC!I7789*Fm, PRE_CALC!A7789*Fdata), IF(F_default=1,B7840+(4*Fnotch-0)/8192,B7840+(F_stop-F_start)/8192) )</f>
        <v>243312.5</v>
      </c>
      <c r="C7841" s="39">
        <f t="shared" si="364"/>
        <v>-4.8575447255739315</v>
      </c>
      <c r="D7841" s="84">
        <f ca="1">IF(FilterType="FIR", IF(Extend_fmod=1,OFFSET(PRE_CALC!J7789,0,DEC_RATE), OFFSET(PRE_CALC!B7789,0,DEC_RATE)), C7841)</f>
        <v>-131.84139164199999</v>
      </c>
      <c r="E7841" s="84">
        <f t="shared" ca="1" si="365"/>
        <v>102406.249999872</v>
      </c>
      <c r="F7841" s="84">
        <f t="shared" ca="1" si="363"/>
        <v>-4.8930546883400004E-3</v>
      </c>
      <c r="G7841" s="119">
        <f>IF(FilterType="FIR",  PRE_CALC!A7789*Fdata, IF(F_default=1,G7840+(4*Fnotch-0)/8192,G7840+(F_stop-F_start)/8192) )</f>
        <v>243312.5</v>
      </c>
      <c r="H7841" s="120">
        <f ca="1">IF(FilterType="FIR", OFFSET(PRE_CALC!B7789,0,DEC_RATE), C7841)</f>
        <v>-131.84139164199999</v>
      </c>
    </row>
    <row r="7842" spans="2:8" x14ac:dyDescent="0.2">
      <c r="B7842" s="45">
        <f>IF(FilterType="FIR", IF(Extend_fmod, PRE_CALC!I7790*Fm, PRE_CALC!A7790*Fdata), IF(F_default=1,B7841+(4*Fnotch-0)/8192,B7841+(F_stop-F_start)/8192) )</f>
        <v>243343.750000128</v>
      </c>
      <c r="C7842" s="39">
        <f t="shared" si="364"/>
        <v>-4.8588174073102186</v>
      </c>
      <c r="D7842" s="84">
        <f ca="1">IF(FilterType="FIR", IF(Extend_fmod=1,OFFSET(PRE_CALC!J7790,0,DEC_RATE), OFFSET(PRE_CALC!B7790,0,DEC_RATE)), C7842)</f>
        <v>-131.13453614700001</v>
      </c>
      <c r="E7842" s="84">
        <f t="shared" ca="1" si="365"/>
        <v>102406.249999872</v>
      </c>
      <c r="F7842" s="84">
        <f t="shared" ca="1" si="363"/>
        <v>-4.8930546883400004E-3</v>
      </c>
      <c r="G7842" s="119">
        <f>IF(FilterType="FIR",  PRE_CALC!A7790*Fdata, IF(F_default=1,G7841+(4*Fnotch-0)/8192,G7841+(F_stop-F_start)/8192) )</f>
        <v>243343.750000128</v>
      </c>
      <c r="H7842" s="120">
        <f ca="1">IF(FilterType="FIR", OFFSET(PRE_CALC!B7790,0,DEC_RATE), C7842)</f>
        <v>-131.13453614700001</v>
      </c>
    </row>
    <row r="7843" spans="2:8" x14ac:dyDescent="0.2">
      <c r="B7843" s="45">
        <f>IF(FilterType="FIR", IF(Extend_fmod, PRE_CALC!I7791*Fm, PRE_CALC!A7791*Fdata), IF(F_default=1,B7842+(4*Fnotch-0)/8192,B7842+(F_stop-F_start)/8192) )</f>
        <v>243375</v>
      </c>
      <c r="C7843" s="39">
        <f t="shared" si="364"/>
        <v>-4.8600902657213911</v>
      </c>
      <c r="D7843" s="84">
        <f ca="1">IF(FilterType="FIR", IF(Extend_fmod=1,OFFSET(PRE_CALC!J7791,0,DEC_RATE), OFFSET(PRE_CALC!B7791,0,DEC_RATE)), C7843)</f>
        <v>-130.48572863000001</v>
      </c>
      <c r="E7843" s="84">
        <f t="shared" ca="1" si="365"/>
        <v>102406.249999872</v>
      </c>
      <c r="F7843" s="84">
        <f t="shared" ca="1" si="363"/>
        <v>-4.8930546883400004E-3</v>
      </c>
      <c r="G7843" s="119">
        <f>IF(FilterType="FIR",  PRE_CALC!A7791*Fdata, IF(F_default=1,G7842+(4*Fnotch-0)/8192,G7842+(F_stop-F_start)/8192) )</f>
        <v>243375</v>
      </c>
      <c r="H7843" s="120">
        <f ca="1">IF(FilterType="FIR", OFFSET(PRE_CALC!B7791,0,DEC_RATE), C7843)</f>
        <v>-130.48572863000001</v>
      </c>
    </row>
    <row r="7844" spans="2:8" x14ac:dyDescent="0.2">
      <c r="B7844" s="45">
        <f>IF(FilterType="FIR", IF(Extend_fmod, PRE_CALC!I7792*Fm, PRE_CALC!A7792*Fdata), IF(F_default=1,B7843+(4*Fnotch-0)/8192,B7843+(F_stop-F_start)/8192) )</f>
        <v>243406.249999872</v>
      </c>
      <c r="C7844" s="39">
        <f t="shared" si="364"/>
        <v>-4.861363300823359</v>
      </c>
      <c r="D7844" s="84">
        <f ca="1">IF(FilterType="FIR", IF(Extend_fmod=1,OFFSET(PRE_CALC!J7792,0,DEC_RATE), OFFSET(PRE_CALC!B7792,0,DEC_RATE)), C7844)</f>
        <v>-129.886796358</v>
      </c>
      <c r="E7844" s="84">
        <f t="shared" ca="1" si="365"/>
        <v>102406.249999872</v>
      </c>
      <c r="F7844" s="84">
        <f t="shared" ca="1" si="363"/>
        <v>-4.8930546883400004E-3</v>
      </c>
      <c r="G7844" s="119">
        <f>IF(FilterType="FIR",  PRE_CALC!A7792*Fdata, IF(F_default=1,G7843+(4*Fnotch-0)/8192,G7843+(F_stop-F_start)/8192) )</f>
        <v>243406.249999872</v>
      </c>
      <c r="H7844" s="120">
        <f ca="1">IF(FilterType="FIR", OFFSET(PRE_CALC!B7792,0,DEC_RATE), C7844)</f>
        <v>-129.886796358</v>
      </c>
    </row>
    <row r="7845" spans="2:8" x14ac:dyDescent="0.2">
      <c r="B7845" s="45">
        <f>IF(FilterType="FIR", IF(Extend_fmod, PRE_CALC!I7793*Fm, PRE_CALC!A7793*Fdata), IF(F_default=1,B7844+(4*Fnotch-0)/8192,B7844+(F_stop-F_start)/8192) )</f>
        <v>243437.5</v>
      </c>
      <c r="C7845" s="39">
        <f t="shared" si="364"/>
        <v>-4.8626365126320428</v>
      </c>
      <c r="D7845" s="84">
        <f ca="1">IF(FilterType="FIR", IF(Extend_fmod=1,OFFSET(PRE_CALC!J7793,0,DEC_RATE), OFFSET(PRE_CALC!B7793,0,DEC_RATE)), C7845)</f>
        <v>-129.331215899</v>
      </c>
      <c r="E7845" s="84">
        <f t="shared" ca="1" si="365"/>
        <v>102406.249999872</v>
      </c>
      <c r="F7845" s="84">
        <f t="shared" ca="1" si="363"/>
        <v>-4.8930546883400004E-3</v>
      </c>
      <c r="G7845" s="119">
        <f>IF(FilterType="FIR",  PRE_CALC!A7793*Fdata, IF(F_default=1,G7844+(4*Fnotch-0)/8192,G7844+(F_stop-F_start)/8192) )</f>
        <v>243437.5</v>
      </c>
      <c r="H7845" s="120">
        <f ca="1">IF(FilterType="FIR", OFFSET(PRE_CALC!B7793,0,DEC_RATE), C7845)</f>
        <v>-129.331215899</v>
      </c>
    </row>
    <row r="7846" spans="2:8" x14ac:dyDescent="0.2">
      <c r="B7846" s="45">
        <f>IF(FilterType="FIR", IF(Extend_fmod, PRE_CALC!I7794*Fm, PRE_CALC!A7794*Fdata), IF(F_default=1,B7845+(4*Fnotch-0)/8192,B7845+(F_stop-F_start)/8192) )</f>
        <v>243468.750000128</v>
      </c>
      <c r="C7846" s="39">
        <f t="shared" si="364"/>
        <v>-4.86390990114249</v>
      </c>
      <c r="D7846" s="84">
        <f ca="1">IF(FilterType="FIR", IF(Extend_fmod=1,OFFSET(PRE_CALC!J7794,0,DEC_RATE), OFFSET(PRE_CALC!B7794,0,DEC_RATE)), C7846)</f>
        <v>-128.81369735199999</v>
      </c>
      <c r="E7846" s="84">
        <f t="shared" ca="1" si="365"/>
        <v>102406.249999872</v>
      </c>
      <c r="F7846" s="84">
        <f t="shared" ca="1" si="363"/>
        <v>-4.8930546883400004E-3</v>
      </c>
      <c r="G7846" s="119">
        <f>IF(FilterType="FIR",  PRE_CALC!A7794*Fdata, IF(F_default=1,G7845+(4*Fnotch-0)/8192,G7845+(F_stop-F_start)/8192) )</f>
        <v>243468.750000128</v>
      </c>
      <c r="H7846" s="120">
        <f ca="1">IF(FilterType="FIR", OFFSET(PRE_CALC!B7794,0,DEC_RATE), C7846)</f>
        <v>-128.81369735199999</v>
      </c>
    </row>
    <row r="7847" spans="2:8" x14ac:dyDescent="0.2">
      <c r="B7847" s="45">
        <f>IF(FilterType="FIR", IF(Extend_fmod, PRE_CALC!I7795*Fm, PRE_CALC!A7795*Fdata), IF(F_default=1,B7846+(4*Fnotch-0)/8192,B7846+(F_stop-F_start)/8192) )</f>
        <v>243500</v>
      </c>
      <c r="C7847" s="39">
        <f t="shared" si="364"/>
        <v>-4.865183466349766</v>
      </c>
      <c r="D7847" s="84">
        <f ca="1">IF(FilterType="FIR", IF(Extend_fmod=1,OFFSET(PRE_CALC!J7795,0,DEC_RATE), OFFSET(PRE_CALC!B7795,0,DEC_RATE)), C7847)</f>
        <v>-128.32989188799999</v>
      </c>
      <c r="E7847" s="84">
        <f t="shared" ca="1" si="365"/>
        <v>102406.249999872</v>
      </c>
      <c r="F7847" s="84">
        <f t="shared" ca="1" si="363"/>
        <v>-4.8930546883400004E-3</v>
      </c>
      <c r="G7847" s="119">
        <f>IF(FilterType="FIR",  PRE_CALC!A7795*Fdata, IF(F_default=1,G7846+(4*Fnotch-0)/8192,G7846+(F_stop-F_start)/8192) )</f>
        <v>243500</v>
      </c>
      <c r="H7847" s="120">
        <f ca="1">IF(FilterType="FIR", OFFSET(PRE_CALC!B7795,0,DEC_RATE), C7847)</f>
        <v>-128.32989188799999</v>
      </c>
    </row>
    <row r="7848" spans="2:8" x14ac:dyDescent="0.2">
      <c r="B7848" s="45">
        <f>IF(FilterType="FIR", IF(Extend_fmod, PRE_CALC!I7796*Fm, PRE_CALC!A7796*Fdata), IF(F_default=1,B7847+(4*Fnotch-0)/8192,B7847+(F_stop-F_start)/8192) )</f>
        <v>243531.249999872</v>
      </c>
      <c r="C7848" s="39">
        <f t="shared" si="364"/>
        <v>-4.8664572082697841</v>
      </c>
      <c r="D7848" s="84">
        <f ca="1">IF(FilterType="FIR", IF(Extend_fmod=1,OFFSET(PRE_CALC!J7796,0,DEC_RATE), OFFSET(PRE_CALC!B7796,0,DEC_RATE)), C7848)</f>
        <v>-127.876181137</v>
      </c>
      <c r="E7848" s="84">
        <f t="shared" ca="1" si="365"/>
        <v>102406.249999872</v>
      </c>
      <c r="F7848" s="84">
        <f t="shared" ca="1" si="363"/>
        <v>-4.8930546883400004E-3</v>
      </c>
      <c r="G7848" s="119">
        <f>IF(FilterType="FIR",  PRE_CALC!A7796*Fdata, IF(F_default=1,G7847+(4*Fnotch-0)/8192,G7847+(F_stop-F_start)/8192) )</f>
        <v>243531.249999872</v>
      </c>
      <c r="H7848" s="120">
        <f ca="1">IF(FilterType="FIR", OFFSET(PRE_CALC!B7796,0,DEC_RATE), C7848)</f>
        <v>-127.876181137</v>
      </c>
    </row>
    <row r="7849" spans="2:8" x14ac:dyDescent="0.2">
      <c r="B7849" s="45">
        <f>IF(FilterType="FIR", IF(Extend_fmod, PRE_CALC!I7797*Fm, PRE_CALC!A7797*Fdata), IF(F_default=1,B7848+(4*Fnotch-0)/8192,B7848+(F_stop-F_start)/8192) )</f>
        <v>243562.5</v>
      </c>
      <c r="C7849" s="39">
        <f t="shared" si="364"/>
        <v>-4.8677311269184758</v>
      </c>
      <c r="D7849" s="84">
        <f ca="1">IF(FilterType="FIR", IF(Extend_fmod=1,OFFSET(PRE_CALC!J7797,0,DEC_RATE), OFFSET(PRE_CALC!B7797,0,DEC_RATE)), C7849)</f>
        <v>-127.449522413</v>
      </c>
      <c r="E7849" s="84">
        <f t="shared" ca="1" si="365"/>
        <v>102406.249999872</v>
      </c>
      <c r="F7849" s="84">
        <f t="shared" ca="1" si="363"/>
        <v>-4.8930546883400004E-3</v>
      </c>
      <c r="G7849" s="119">
        <f>IF(FilterType="FIR",  PRE_CALC!A7797*Fdata, IF(F_default=1,G7848+(4*Fnotch-0)/8192,G7848+(F_stop-F_start)/8192) )</f>
        <v>243562.5</v>
      </c>
      <c r="H7849" s="120">
        <f ca="1">IF(FilterType="FIR", OFFSET(PRE_CALC!B7797,0,DEC_RATE), C7849)</f>
        <v>-127.449522413</v>
      </c>
    </row>
    <row r="7850" spans="2:8" x14ac:dyDescent="0.2">
      <c r="B7850" s="45">
        <f>IF(FilterType="FIR", IF(Extend_fmod, PRE_CALC!I7798*Fm, PRE_CALC!A7798*Fdata), IF(F_default=1,B7849+(4*Fnotch-0)/8192,B7849+(F_stop-F_start)/8192) )</f>
        <v>243593.750000128</v>
      </c>
      <c r="C7850" s="39">
        <f t="shared" si="364"/>
        <v>-4.8690052222908893</v>
      </c>
      <c r="D7850" s="84">
        <f ca="1">IF(FilterType="FIR", IF(Extend_fmod=1,OFFSET(PRE_CALC!J7798,0,DEC_RATE), OFFSET(PRE_CALC!B7798,0,DEC_RATE)), C7850)</f>
        <v>-127.047332884</v>
      </c>
      <c r="E7850" s="84">
        <f t="shared" ca="1" si="365"/>
        <v>102406.249999872</v>
      </c>
      <c r="F7850" s="84">
        <f t="shared" ca="1" si="363"/>
        <v>-4.8930546883400004E-3</v>
      </c>
      <c r="G7850" s="119">
        <f>IF(FilterType="FIR",  PRE_CALC!A7798*Fdata, IF(F_default=1,G7849+(4*Fnotch-0)/8192,G7849+(F_stop-F_start)/8192) )</f>
        <v>243593.750000128</v>
      </c>
      <c r="H7850" s="120">
        <f ca="1">IF(FilterType="FIR", OFFSET(PRE_CALC!B7798,0,DEC_RATE), C7850)</f>
        <v>-127.047332884</v>
      </c>
    </row>
    <row r="7851" spans="2:8" x14ac:dyDescent="0.2">
      <c r="B7851" s="45">
        <f>IF(FilterType="FIR", IF(Extend_fmod, PRE_CALC!I7799*Fm, PRE_CALC!A7799*Fdata), IF(F_default=1,B7850+(4*Fnotch-0)/8192,B7850+(F_stop-F_start)/8192) )</f>
        <v>243625</v>
      </c>
      <c r="C7851" s="39">
        <f t="shared" si="364"/>
        <v>-4.8702794943820926</v>
      </c>
      <c r="D7851" s="84">
        <f ca="1">IF(FilterType="FIR", IF(Extend_fmod=1,OFFSET(PRE_CALC!J7799,0,DEC_RATE), OFFSET(PRE_CALC!B7799,0,DEC_RATE)), C7851)</f>
        <v>-126.667401494</v>
      </c>
      <c r="E7851" s="84">
        <f t="shared" ca="1" si="365"/>
        <v>102406.249999872</v>
      </c>
      <c r="F7851" s="84">
        <f t="shared" ca="1" si="363"/>
        <v>-4.8930546883400004E-3</v>
      </c>
      <c r="G7851" s="119">
        <f>IF(FilterType="FIR",  PRE_CALC!A7799*Fdata, IF(F_default=1,G7850+(4*Fnotch-0)/8192,G7850+(F_stop-F_start)/8192) )</f>
        <v>243625</v>
      </c>
      <c r="H7851" s="120">
        <f ca="1">IF(FilterType="FIR", OFFSET(PRE_CALC!B7799,0,DEC_RATE), C7851)</f>
        <v>-126.667401494</v>
      </c>
    </row>
    <row r="7852" spans="2:8" x14ac:dyDescent="0.2">
      <c r="B7852" s="45">
        <f>IF(FilterType="FIR", IF(Extend_fmod, PRE_CALC!I7800*Fm, PRE_CALC!A7800*Fdata), IF(F_default=1,B7851+(4*Fnotch-0)/8192,B7851+(F_stop-F_start)/8192) )</f>
        <v>243656.249999872</v>
      </c>
      <c r="C7852" s="39">
        <f t="shared" si="364"/>
        <v>-4.8715539432079993</v>
      </c>
      <c r="D7852" s="84">
        <f ca="1">IF(FilterType="FIR", IF(Extend_fmod=1,OFFSET(PRE_CALC!J7800,0,DEC_RATE), OFFSET(PRE_CALC!B7800,0,DEC_RATE)), C7852)</f>
        <v>-126.307821029</v>
      </c>
      <c r="E7852" s="84">
        <f t="shared" ca="1" si="365"/>
        <v>102406.249999872</v>
      </c>
      <c r="F7852" s="84">
        <f t="shared" ca="1" si="363"/>
        <v>-4.8930546883400004E-3</v>
      </c>
      <c r="G7852" s="119">
        <f>IF(FilterType="FIR",  PRE_CALC!A7800*Fdata, IF(F_default=1,G7851+(4*Fnotch-0)/8192,G7851+(F_stop-F_start)/8192) )</f>
        <v>243656.249999872</v>
      </c>
      <c r="H7852" s="120">
        <f ca="1">IF(FilterType="FIR", OFFSET(PRE_CALC!B7800,0,DEC_RATE), C7852)</f>
        <v>-126.307821029</v>
      </c>
    </row>
    <row r="7853" spans="2:8" x14ac:dyDescent="0.2">
      <c r="B7853" s="45">
        <f>IF(FilterType="FIR", IF(Extend_fmod, PRE_CALC!I7801*Fm, PRE_CALC!A7801*Fdata), IF(F_default=1,B7852+(4*Fnotch-0)/8192,B7852+(F_stop-F_start)/8192) )</f>
        <v>243687.5</v>
      </c>
      <c r="C7853" s="39">
        <f t="shared" si="364"/>
        <v>-4.8728285687845467</v>
      </c>
      <c r="D7853" s="84">
        <f ca="1">IF(FilterType="FIR", IF(Extend_fmod=1,OFFSET(PRE_CALC!J7801,0,DEC_RATE), OFFSET(PRE_CALC!B7801,0,DEC_RATE)), C7853)</f>
        <v>-125.96693503</v>
      </c>
      <c r="E7853" s="84">
        <f t="shared" ca="1" si="365"/>
        <v>102406.249999872</v>
      </c>
      <c r="F7853" s="84">
        <f t="shared" ca="1" si="363"/>
        <v>-4.8930546883400004E-3</v>
      </c>
      <c r="G7853" s="119">
        <f>IF(FilterType="FIR",  PRE_CALC!A7801*Fdata, IF(F_default=1,G7852+(4*Fnotch-0)/8192,G7852+(F_stop-F_start)/8192) )</f>
        <v>243687.5</v>
      </c>
      <c r="H7853" s="120">
        <f ca="1">IF(FilterType="FIR", OFFSET(PRE_CALC!B7801,0,DEC_RATE), C7853)</f>
        <v>-125.96693503</v>
      </c>
    </row>
    <row r="7854" spans="2:8" x14ac:dyDescent="0.2">
      <c r="B7854" s="45">
        <f>IF(FilterType="FIR", IF(Extend_fmod, PRE_CALC!I7802*Fm, PRE_CALC!A7802*Fdata), IF(F_default=1,B7853+(4*Fnotch-0)/8192,B7853+(F_stop-F_start)/8192) )</f>
        <v>243718.750000128</v>
      </c>
      <c r="C7854" s="39">
        <f t="shared" si="364"/>
        <v>-4.8741033711067994</v>
      </c>
      <c r="D7854" s="84">
        <f ca="1">IF(FilterType="FIR", IF(Extend_fmod=1,OFFSET(PRE_CALC!J7802,0,DEC_RATE), OFFSET(PRE_CALC!B7802,0,DEC_RATE)), C7854)</f>
        <v>-125.643295831</v>
      </c>
      <c r="E7854" s="84">
        <f t="shared" ca="1" si="365"/>
        <v>102406.249999872</v>
      </c>
      <c r="F7854" s="84">
        <f t="shared" ca="1" si="363"/>
        <v>-4.8930546883400004E-3</v>
      </c>
      <c r="G7854" s="119">
        <f>IF(FilterType="FIR",  PRE_CALC!A7802*Fdata, IF(F_default=1,G7853+(4*Fnotch-0)/8192,G7853+(F_stop-F_start)/8192) )</f>
        <v>243718.750000128</v>
      </c>
      <c r="H7854" s="120">
        <f ca="1">IF(FilterType="FIR", OFFSET(PRE_CALC!B7802,0,DEC_RATE), C7854)</f>
        <v>-125.643295831</v>
      </c>
    </row>
    <row r="7855" spans="2:8" x14ac:dyDescent="0.2">
      <c r="B7855" s="45">
        <f>IF(FilterType="FIR", IF(Extend_fmod, PRE_CALC!I7803*Fm, PRE_CALC!A7803*Fdata), IF(F_default=1,B7854+(4*Fnotch-0)/8192,B7854+(F_stop-F_start)/8192) )</f>
        <v>243750</v>
      </c>
      <c r="C7855" s="39">
        <f t="shared" si="364"/>
        <v>-4.8753783501697949</v>
      </c>
      <c r="D7855" s="84">
        <f ca="1">IF(FilterType="FIR", IF(Extend_fmod=1,OFFSET(PRE_CALC!J7803,0,DEC_RATE), OFFSET(PRE_CALC!B7803,0,DEC_RATE)), C7855)</f>
        <v>-125.33563102399999</v>
      </c>
      <c r="E7855" s="84">
        <f t="shared" ca="1" si="365"/>
        <v>102406.249999872</v>
      </c>
      <c r="F7855" s="84">
        <f t="shared" ca="1" si="363"/>
        <v>-4.8930546883400004E-3</v>
      </c>
      <c r="G7855" s="119">
        <f>IF(FilterType="FIR",  PRE_CALC!A7803*Fdata, IF(F_default=1,G7854+(4*Fnotch-0)/8192,G7854+(F_stop-F_start)/8192) )</f>
        <v>243750</v>
      </c>
      <c r="H7855" s="120">
        <f ca="1">IF(FilterType="FIR", OFFSET(PRE_CALC!B7803,0,DEC_RATE), C7855)</f>
        <v>-125.33563102399999</v>
      </c>
    </row>
    <row r="7856" spans="2:8" x14ac:dyDescent="0.2">
      <c r="B7856" s="45">
        <f>IF(FilterType="FIR", IF(Extend_fmod, PRE_CALC!I7804*Fm, PRE_CALC!A7804*Fdata), IF(F_default=1,B7855+(4*Fnotch-0)/8192,B7855+(F_stop-F_start)/8192) )</f>
        <v>243781.249999872</v>
      </c>
      <c r="C7856" s="39">
        <f t="shared" si="364"/>
        <v>-4.8766535059894807</v>
      </c>
      <c r="D7856" s="84">
        <f ca="1">IF(FilterType="FIR", IF(Extend_fmod=1,OFFSET(PRE_CALC!J7804,0,DEC_RATE), OFFSET(PRE_CALC!B7804,0,DEC_RATE)), C7856)</f>
        <v>-125.04281641599999</v>
      </c>
      <c r="E7856" s="84">
        <f t="shared" ca="1" si="365"/>
        <v>102406.249999872</v>
      </c>
      <c r="F7856" s="84">
        <f t="shared" ca="1" si="363"/>
        <v>-4.8930546883400004E-3</v>
      </c>
      <c r="G7856" s="119">
        <f>IF(FilterType="FIR",  PRE_CALC!A7804*Fdata, IF(F_default=1,G7855+(4*Fnotch-0)/8192,G7855+(F_stop-F_start)/8192) )</f>
        <v>243781.249999872</v>
      </c>
      <c r="H7856" s="120">
        <f ca="1">IF(FilterType="FIR", OFFSET(PRE_CALC!B7804,0,DEC_RATE), C7856)</f>
        <v>-125.04281641599999</v>
      </c>
    </row>
    <row r="7857" spans="2:8" x14ac:dyDescent="0.2">
      <c r="B7857" s="45">
        <f>IF(FilterType="FIR", IF(Extend_fmod, PRE_CALC!I7805*Fm, PRE_CALC!A7805*Fdata), IF(F_default=1,B7856+(4*Fnotch-0)/8192,B7856+(F_stop-F_start)/8192) )</f>
        <v>243812.5</v>
      </c>
      <c r="C7857" s="39">
        <f t="shared" si="364"/>
        <v>-4.8779288385817914</v>
      </c>
      <c r="D7857" s="84">
        <f ca="1">IF(FilterType="FIR", IF(Extend_fmod=1,OFFSET(PRE_CALC!J7805,0,DEC_RATE), OFFSET(PRE_CALC!B7805,0,DEC_RATE)), C7857)</f>
        <v>-124.763854008</v>
      </c>
      <c r="E7857" s="84">
        <f t="shared" ca="1" si="365"/>
        <v>102406.249999872</v>
      </c>
      <c r="F7857" s="84">
        <f t="shared" ca="1" si="363"/>
        <v>-4.8930546883400004E-3</v>
      </c>
      <c r="G7857" s="119">
        <f>IF(FilterType="FIR",  PRE_CALC!A7805*Fdata, IF(F_default=1,G7856+(4*Fnotch-0)/8192,G7856+(F_stop-F_start)/8192) )</f>
        <v>243812.5</v>
      </c>
      <c r="H7857" s="120">
        <f ca="1">IF(FilterType="FIR", OFFSET(PRE_CALC!B7805,0,DEC_RATE), C7857)</f>
        <v>-124.763854008</v>
      </c>
    </row>
    <row r="7858" spans="2:8" x14ac:dyDescent="0.2">
      <c r="B7858" s="45">
        <f>IF(FilterType="FIR", IF(Extend_fmod, PRE_CALC!I7806*Fm, PRE_CALC!A7806*Fdata), IF(F_default=1,B7857+(4*Fnotch-0)/8192,B7857+(F_stop-F_start)/8192) )</f>
        <v>243843.750000128</v>
      </c>
      <c r="C7858" s="39">
        <f t="shared" si="364"/>
        <v>-4.8792043479418048</v>
      </c>
      <c r="D7858" s="84">
        <f ca="1">IF(FilterType="FIR", IF(Extend_fmod=1,OFFSET(PRE_CALC!J7806,0,DEC_RATE), OFFSET(PRE_CALC!B7806,0,DEC_RATE)), C7858)</f>
        <v>-124.497853936</v>
      </c>
      <c r="E7858" s="84">
        <f t="shared" ca="1" si="365"/>
        <v>102406.249999872</v>
      </c>
      <c r="F7858" s="84">
        <f t="shared" ca="1" si="363"/>
        <v>-4.8930546883400004E-3</v>
      </c>
      <c r="G7858" s="119">
        <f>IF(FilterType="FIR",  PRE_CALC!A7806*Fdata, IF(F_default=1,G7857+(4*Fnotch-0)/8192,G7857+(F_stop-F_start)/8192) )</f>
        <v>243843.750000128</v>
      </c>
      <c r="H7858" s="120">
        <f ca="1">IF(FilterType="FIR", OFFSET(PRE_CALC!B7806,0,DEC_RATE), C7858)</f>
        <v>-124.497853936</v>
      </c>
    </row>
    <row r="7859" spans="2:8" x14ac:dyDescent="0.2">
      <c r="B7859" s="45">
        <f>IF(FilterType="FIR", IF(Extend_fmod, PRE_CALC!I7807*Fm, PRE_CALC!A7807*Fdata), IF(F_default=1,B7858+(4*Fnotch-0)/8192,B7858+(F_stop-F_start)/8192) )</f>
        <v>243875</v>
      </c>
      <c r="C7859" s="39">
        <f t="shared" si="364"/>
        <v>-4.8804800340645365</v>
      </c>
      <c r="D7859" s="84">
        <f ca="1">IF(FilterType="FIR", IF(Extend_fmod=1,OFFSET(PRE_CALC!J7807,0,DEC_RATE), OFFSET(PRE_CALC!B7807,0,DEC_RATE)), C7859)</f>
        <v>-124.244019525</v>
      </c>
      <c r="E7859" s="84">
        <f t="shared" ca="1" si="365"/>
        <v>102406.249999872</v>
      </c>
      <c r="F7859" s="84">
        <f t="shared" ca="1" si="363"/>
        <v>-4.8930546883400004E-3</v>
      </c>
      <c r="G7859" s="119">
        <f>IF(FilterType="FIR",  PRE_CALC!A7807*Fdata, IF(F_default=1,G7858+(4*Fnotch-0)/8192,G7858+(F_stop-F_start)/8192) )</f>
        <v>243875</v>
      </c>
      <c r="H7859" s="120">
        <f ca="1">IF(FilterType="FIR", OFFSET(PRE_CALC!B7807,0,DEC_RATE), C7859)</f>
        <v>-124.244019525</v>
      </c>
    </row>
    <row r="7860" spans="2:8" x14ac:dyDescent="0.2">
      <c r="B7860" s="45">
        <f>IF(FilterType="FIR", IF(Extend_fmod, PRE_CALC!I7808*Fm, PRE_CALC!A7808*Fdata), IF(F_default=1,B7859+(4*Fnotch-0)/8192,B7859+(F_stop-F_start)/8192) )</f>
        <v>243906.249999872</v>
      </c>
      <c r="C7860" s="39">
        <f t="shared" si="364"/>
        <v>-4.8817558969659487</v>
      </c>
      <c r="D7860" s="84">
        <f ca="1">IF(FilterType="FIR", IF(Extend_fmod=1,OFFSET(PRE_CALC!J7808,0,DEC_RATE), OFFSET(PRE_CALC!B7808,0,DEC_RATE)), C7860)</f>
        <v>-124.001634862</v>
      </c>
      <c r="E7860" s="84">
        <f t="shared" ca="1" si="365"/>
        <v>102406.249999872</v>
      </c>
      <c r="F7860" s="84">
        <f t="shared" ca="1" si="363"/>
        <v>-4.8930546883400004E-3</v>
      </c>
      <c r="G7860" s="119">
        <f>IF(FilterType="FIR",  PRE_CALC!A7808*Fdata, IF(F_default=1,G7859+(4*Fnotch-0)/8192,G7859+(F_stop-F_start)/8192) )</f>
        <v>243906.249999872</v>
      </c>
      <c r="H7860" s="120">
        <f ca="1">IF(FilterType="FIR", OFFSET(PRE_CALC!B7808,0,DEC_RATE), C7860)</f>
        <v>-124.001634862</v>
      </c>
    </row>
    <row r="7861" spans="2:8" x14ac:dyDescent="0.2">
      <c r="B7861" s="45">
        <f>IF(FilterType="FIR", IF(Extend_fmod, PRE_CALC!I7809*Fm, PRE_CALC!A7809*Fdata), IF(F_default=1,B7860+(4*Fnotch-0)/8192,B7860+(F_stop-F_start)/8192) )</f>
        <v>243937.5</v>
      </c>
      <c r="C7861" s="39">
        <f t="shared" si="364"/>
        <v>-4.8830319366620074</v>
      </c>
      <c r="D7861" s="84">
        <f ca="1">IF(FilterType="FIR", IF(Extend_fmod=1,OFFSET(PRE_CALC!J7809,0,DEC_RATE), OFFSET(PRE_CALC!B7809,0,DEC_RATE)), C7861)</f>
        <v>-123.770054367</v>
      </c>
      <c r="E7861" s="84">
        <f t="shared" ca="1" si="365"/>
        <v>102406.249999872</v>
      </c>
      <c r="F7861" s="84">
        <f t="shared" ca="1" si="363"/>
        <v>-4.8930546883400004E-3</v>
      </c>
      <c r="G7861" s="119">
        <f>IF(FilterType="FIR",  PRE_CALC!A7809*Fdata, IF(F_default=1,G7860+(4*Fnotch-0)/8192,G7860+(F_stop-F_start)/8192) )</f>
        <v>243937.5</v>
      </c>
      <c r="H7861" s="120">
        <f ca="1">IF(FilterType="FIR", OFFSET(PRE_CALC!B7809,0,DEC_RATE), C7861)</f>
        <v>-123.770054367</v>
      </c>
    </row>
    <row r="7862" spans="2:8" x14ac:dyDescent="0.2">
      <c r="B7862" s="45">
        <f>IF(FilterType="FIR", IF(Extend_fmod, PRE_CALC!I7810*Fm, PRE_CALC!A7810*Fdata), IF(F_default=1,B7861+(4*Fnotch-0)/8192,B7861+(F_stop-F_start)/8192) )</f>
        <v>243968.750000128</v>
      </c>
      <c r="C7862" s="39">
        <f t="shared" si="364"/>
        <v>-4.8843081531477583</v>
      </c>
      <c r="D7862" s="84">
        <f ca="1">IF(FilterType="FIR", IF(Extend_fmod=1,OFFSET(PRE_CALC!J7810,0,DEC_RATE), OFFSET(PRE_CALC!B7810,0,DEC_RATE)), C7862)</f>
        <v>-123.548694008</v>
      </c>
      <c r="E7862" s="84">
        <f t="shared" ca="1" si="365"/>
        <v>102406.249999872</v>
      </c>
      <c r="F7862" s="84">
        <f t="shared" ca="1" si="363"/>
        <v>-4.8930546883400004E-3</v>
      </c>
      <c r="G7862" s="119">
        <f>IF(FilterType="FIR",  PRE_CALC!A7810*Fdata, IF(F_default=1,G7861+(4*Fnotch-0)/8192,G7861+(F_stop-F_start)/8192) )</f>
        <v>243968.750000128</v>
      </c>
      <c r="H7862" s="120">
        <f ca="1">IF(FilterType="FIR", OFFSET(PRE_CALC!B7810,0,DEC_RATE), C7862)</f>
        <v>-123.548694008</v>
      </c>
    </row>
    <row r="7863" spans="2:8" x14ac:dyDescent="0.2">
      <c r="B7863" s="45">
        <f>IF(FilterType="FIR", IF(Extend_fmod, PRE_CALC!I7811*Fm, PRE_CALC!A7811*Fdata), IF(F_default=1,B7862+(4*Fnotch-0)/8192,B7862+(F_stop-F_start)/8192) )</f>
        <v>244000</v>
      </c>
      <c r="C7863" s="39">
        <f t="shared" si="364"/>
        <v>-4.8855845464182401</v>
      </c>
      <c r="D7863" s="84">
        <f ca="1">IF(FilterType="FIR", IF(Extend_fmod=1,OFFSET(PRE_CALC!J7811,0,DEC_RATE), OFFSET(PRE_CALC!B7811,0,DEC_RATE)), C7863)</f>
        <v>-123.33702385700001</v>
      </c>
      <c r="E7863" s="84">
        <f t="shared" ca="1" si="365"/>
        <v>102406.249999872</v>
      </c>
      <c r="F7863" s="84">
        <f t="shared" ref="F7863:F7926" ca="1" si="366">IF(G7863&lt;=F_PB,H7863, OFFSET(H:H,MATCH(F_PB-0.0001,G:G),0,1))</f>
        <v>-4.8930546883400004E-3</v>
      </c>
      <c r="G7863" s="119">
        <f>IF(FilterType="FIR",  PRE_CALC!A7811*Fdata, IF(F_default=1,G7862+(4*Fnotch-0)/8192,G7862+(F_stop-F_start)/8192) )</f>
        <v>244000</v>
      </c>
      <c r="H7863" s="120">
        <f ca="1">IF(FilterType="FIR", OFFSET(PRE_CALC!B7811,0,DEC_RATE), C7863)</f>
        <v>-123.33702385700001</v>
      </c>
    </row>
    <row r="7864" spans="2:8" x14ac:dyDescent="0.2">
      <c r="B7864" s="45">
        <f>IF(FilterType="FIR", IF(Extend_fmod, PRE_CALC!I7812*Fm, PRE_CALC!A7812*Fdata), IF(F_default=1,B7863+(4*Fnotch-0)/8192,B7863+(F_stop-F_start)/8192) )</f>
        <v>244031.249999872</v>
      </c>
      <c r="C7864" s="39">
        <f t="shared" ref="C7864:C7927" si="367">MAX(20*LOG(ABS(   (1/s_dec*SIN(s_dec*$B7864/Fm*PI())/SIN($B7864/Fm*PI()))^(order-1) * (1/s_dec2*SIN(s_dec2*$B7864/Fm*PI())/SIN($B7864/Fm*PI()))  )), -160)</f>
        <v>-4.8868611164894</v>
      </c>
      <c r="D7864" s="84">
        <f ca="1">IF(FilterType="FIR", IF(Extend_fmod=1,OFFSET(PRE_CALC!J7812,0,DEC_RATE), OFFSET(PRE_CALC!B7812,0,DEC_RATE)), C7864)</f>
        <v>-123.134561734</v>
      </c>
      <c r="E7864" s="84">
        <f t="shared" ref="E7864:E7927" ca="1" si="368">IF(G7864&lt;=F_PB,G7864, OFFSET(G:G,MATCH(F_PB-0.0001,G:G),0,1) )</f>
        <v>102406.249999872</v>
      </c>
      <c r="F7864" s="84">
        <f t="shared" ca="1" si="366"/>
        <v>-4.8930546883400004E-3</v>
      </c>
      <c r="G7864" s="119">
        <f>IF(FilterType="FIR",  PRE_CALC!A7812*Fdata, IF(F_default=1,G7863+(4*Fnotch-0)/8192,G7863+(F_stop-F_start)/8192) )</f>
        <v>244031.249999872</v>
      </c>
      <c r="H7864" s="120">
        <f ca="1">IF(FilterType="FIR", OFFSET(PRE_CALC!B7812,0,DEC_RATE), C7864)</f>
        <v>-123.134561734</v>
      </c>
    </row>
    <row r="7865" spans="2:8" x14ac:dyDescent="0.2">
      <c r="B7865" s="45">
        <f>IF(FilterType="FIR", IF(Extend_fmod, PRE_CALC!I7813*Fm, PRE_CALC!A7813*Fdata), IF(F_default=1,B7864+(4*Fnotch-0)/8192,B7864+(F_stop-F_start)/8192) )</f>
        <v>244062.5</v>
      </c>
      <c r="C7865" s="39">
        <f t="shared" si="367"/>
        <v>-4.8881378633772341</v>
      </c>
      <c r="D7865" s="84">
        <f ca="1">IF(FilterType="FIR", IF(Extend_fmod=1,OFFSET(PRE_CALC!J7813,0,DEC_RATE), OFFSET(PRE_CALC!B7813,0,DEC_RATE)), C7865)</f>
        <v>-122.940867776</v>
      </c>
      <c r="E7865" s="84">
        <f t="shared" ca="1" si="368"/>
        <v>102406.249999872</v>
      </c>
      <c r="F7865" s="84">
        <f t="shared" ca="1" si="366"/>
        <v>-4.8930546883400004E-3</v>
      </c>
      <c r="G7865" s="119">
        <f>IF(FilterType="FIR",  PRE_CALC!A7813*Fdata, IF(F_default=1,G7864+(4*Fnotch-0)/8192,G7864+(F_stop-F_start)/8192) )</f>
        <v>244062.5</v>
      </c>
      <c r="H7865" s="120">
        <f ca="1">IF(FilterType="FIR", OFFSET(PRE_CALC!B7813,0,DEC_RATE), C7865)</f>
        <v>-122.940867776</v>
      </c>
    </row>
    <row r="7866" spans="2:8" x14ac:dyDescent="0.2">
      <c r="B7866" s="45">
        <f>IF(FilterType="FIR", IF(Extend_fmod, PRE_CALC!I7814*Fm, PRE_CALC!A7814*Fdata), IF(F_default=1,B7865+(4*Fnotch-0)/8192,B7865+(F_stop-F_start)/8192) )</f>
        <v>244093.750000128</v>
      </c>
      <c r="C7866" s="39">
        <f t="shared" si="367"/>
        <v>-4.8894147870767739</v>
      </c>
      <c r="D7866" s="84">
        <f ca="1">IF(FilterType="FIR", IF(Extend_fmod=1,OFFSET(PRE_CALC!J7814,0,DEC_RATE), OFFSET(PRE_CALC!B7814,0,DEC_RATE)), C7866)</f>
        <v>-122.75553975299999</v>
      </c>
      <c r="E7866" s="84">
        <f t="shared" ca="1" si="368"/>
        <v>102406.249999872</v>
      </c>
      <c r="F7866" s="84">
        <f t="shared" ca="1" si="366"/>
        <v>-4.8930546883400004E-3</v>
      </c>
      <c r="G7866" s="119">
        <f>IF(FilterType="FIR",  PRE_CALC!A7814*Fdata, IF(F_default=1,G7865+(4*Fnotch-0)/8192,G7865+(F_stop-F_start)/8192) )</f>
        <v>244093.750000128</v>
      </c>
      <c r="H7866" s="120">
        <f ca="1">IF(FilterType="FIR", OFFSET(PRE_CALC!B7814,0,DEC_RATE), C7866)</f>
        <v>-122.75553975299999</v>
      </c>
    </row>
    <row r="7867" spans="2:8" x14ac:dyDescent="0.2">
      <c r="B7867" s="45">
        <f>IF(FilterType="FIR", IF(Extend_fmod, PRE_CALC!I7815*Fm, PRE_CALC!A7815*Fdata), IF(F_default=1,B7866+(4*Fnotch-0)/8192,B7866+(F_stop-F_start)/8192) )</f>
        <v>244125</v>
      </c>
      <c r="C7867" s="39">
        <f t="shared" si="367"/>
        <v>-4.8906918875830554</v>
      </c>
      <c r="D7867" s="84">
        <f ca="1">IF(FilterType="FIR", IF(Extend_fmod=1,OFFSET(PRE_CALC!J7815,0,DEC_RATE), OFFSET(PRE_CALC!B7815,0,DEC_RATE)), C7867)</f>
        <v>-122.578209028</v>
      </c>
      <c r="E7867" s="84">
        <f t="shared" ca="1" si="368"/>
        <v>102406.249999872</v>
      </c>
      <c r="F7867" s="84">
        <f t="shared" ca="1" si="366"/>
        <v>-4.8930546883400004E-3</v>
      </c>
      <c r="G7867" s="119">
        <f>IF(FilterType="FIR",  PRE_CALC!A7815*Fdata, IF(F_default=1,G7866+(4*Fnotch-0)/8192,G7866+(F_stop-F_start)/8192) )</f>
        <v>244125</v>
      </c>
      <c r="H7867" s="120">
        <f ca="1">IF(FilterType="FIR", OFFSET(PRE_CALC!B7815,0,DEC_RATE), C7867)</f>
        <v>-122.578209028</v>
      </c>
    </row>
    <row r="7868" spans="2:8" x14ac:dyDescent="0.2">
      <c r="B7868" s="45">
        <f>IF(FilterType="FIR", IF(Extend_fmod, PRE_CALC!I7816*Fm, PRE_CALC!A7816*Fdata), IF(F_default=1,B7867+(4*Fnotch-0)/8192,B7867+(F_stop-F_start)/8192) )</f>
        <v>244156.249999872</v>
      </c>
      <c r="C7868" s="39">
        <f t="shared" si="367"/>
        <v>-4.8919691649120676</v>
      </c>
      <c r="D7868" s="84">
        <f ca="1">IF(FilterType="FIR", IF(Extend_fmod=1,OFFSET(PRE_CALC!J7816,0,DEC_RATE), OFFSET(PRE_CALC!B7816,0,DEC_RATE)), C7868)</f>
        <v>-122.408537047</v>
      </c>
      <c r="E7868" s="84">
        <f t="shared" ca="1" si="368"/>
        <v>102406.249999872</v>
      </c>
      <c r="F7868" s="84">
        <f t="shared" ca="1" si="366"/>
        <v>-4.8930546883400004E-3</v>
      </c>
      <c r="G7868" s="119">
        <f>IF(FilterType="FIR",  PRE_CALC!A7816*Fdata, IF(F_default=1,G7867+(4*Fnotch-0)/8192,G7867+(F_stop-F_start)/8192) )</f>
        <v>244156.249999872</v>
      </c>
      <c r="H7868" s="120">
        <f ca="1">IF(FilterType="FIR", OFFSET(PRE_CALC!B7816,0,DEC_RATE), C7868)</f>
        <v>-122.408537047</v>
      </c>
    </row>
    <row r="7869" spans="2:8" x14ac:dyDescent="0.2">
      <c r="B7869" s="45">
        <f>IF(FilterType="FIR", IF(Extend_fmod, PRE_CALC!I7817*Fm, PRE_CALC!A7817*Fdata), IF(F_default=1,B7868+(4*Fnotch-0)/8192,B7868+(F_stop-F_start)/8192) )</f>
        <v>244187.5</v>
      </c>
      <c r="C7869" s="39">
        <f t="shared" si="367"/>
        <v>-4.893246619079755</v>
      </c>
      <c r="D7869" s="84">
        <f ca="1">IF(FilterType="FIR", IF(Extend_fmod=1,OFFSET(PRE_CALC!J7817,0,DEC_RATE), OFFSET(PRE_CALC!B7817,0,DEC_RATE)), C7869)</f>
        <v>-122.24621227999999</v>
      </c>
      <c r="E7869" s="84">
        <f t="shared" ca="1" si="368"/>
        <v>102406.249999872</v>
      </c>
      <c r="F7869" s="84">
        <f t="shared" ca="1" si="366"/>
        <v>-4.8930546883400004E-3</v>
      </c>
      <c r="G7869" s="119">
        <f>IF(FilterType="FIR",  PRE_CALC!A7817*Fdata, IF(F_default=1,G7868+(4*Fnotch-0)/8192,G7868+(F_stop-F_start)/8192) )</f>
        <v>244187.5</v>
      </c>
      <c r="H7869" s="120">
        <f ca="1">IF(FilterType="FIR", OFFSET(PRE_CALC!B7817,0,DEC_RATE), C7869)</f>
        <v>-122.24621227999999</v>
      </c>
    </row>
    <row r="7870" spans="2:8" x14ac:dyDescent="0.2">
      <c r="B7870" s="45">
        <f>IF(FilterType="FIR", IF(Extend_fmod, PRE_CALC!I7818*Fm, PRE_CALC!A7818*Fdata), IF(F_default=1,B7869+(4*Fnotch-0)/8192,B7869+(F_stop-F_start)/8192) )</f>
        <v>244218.750000128</v>
      </c>
      <c r="C7870" s="39">
        <f t="shared" si="367"/>
        <v>-4.8945242500811892</v>
      </c>
      <c r="D7870" s="84">
        <f ca="1">IF(FilterType="FIR", IF(Extend_fmod=1,OFFSET(PRE_CALC!J7818,0,DEC_RATE), OFFSET(PRE_CALC!B7818,0,DEC_RATE)), C7870)</f>
        <v>-122.09094755700001</v>
      </c>
      <c r="E7870" s="84">
        <f t="shared" ca="1" si="368"/>
        <v>102406.249999872</v>
      </c>
      <c r="F7870" s="84">
        <f t="shared" ca="1" si="366"/>
        <v>-4.8930546883400004E-3</v>
      </c>
      <c r="G7870" s="119">
        <f>IF(FilterType="FIR",  PRE_CALC!A7818*Fdata, IF(F_default=1,G7869+(4*Fnotch-0)/8192,G7869+(F_stop-F_start)/8192) )</f>
        <v>244218.750000128</v>
      </c>
      <c r="H7870" s="120">
        <f ca="1">IF(FilterType="FIR", OFFSET(PRE_CALC!B7818,0,DEC_RATE), C7870)</f>
        <v>-122.09094755700001</v>
      </c>
    </row>
    <row r="7871" spans="2:8" x14ac:dyDescent="0.2">
      <c r="B7871" s="45">
        <f>IF(FilterType="FIR", IF(Extend_fmod, PRE_CALC!I7819*Fm, PRE_CALC!A7819*Fdata), IF(F_default=1,B7870+(4*Fnotch-0)/8192,B7870+(F_stop-F_start)/8192) )</f>
        <v>244250</v>
      </c>
      <c r="C7871" s="39">
        <f t="shared" si="367"/>
        <v>-4.8958020579114097</v>
      </c>
      <c r="D7871" s="84">
        <f ca="1">IF(FilterType="FIR", IF(Extend_fmod=1,OFFSET(PRE_CALC!J7819,0,DEC_RATE), OFFSET(PRE_CALC!B7819,0,DEC_RATE)), C7871)</f>
        <v>-121.942477716</v>
      </c>
      <c r="E7871" s="84">
        <f t="shared" ca="1" si="368"/>
        <v>102406.249999872</v>
      </c>
      <c r="F7871" s="84">
        <f t="shared" ca="1" si="366"/>
        <v>-4.8930546883400004E-3</v>
      </c>
      <c r="G7871" s="119">
        <f>IF(FilterType="FIR",  PRE_CALC!A7819*Fdata, IF(F_default=1,G7870+(4*Fnotch-0)/8192,G7870+(F_stop-F_start)/8192) )</f>
        <v>244250</v>
      </c>
      <c r="H7871" s="120">
        <f ca="1">IF(FilterType="FIR", OFFSET(PRE_CALC!B7819,0,DEC_RATE), C7871)</f>
        <v>-121.942477716</v>
      </c>
    </row>
    <row r="7872" spans="2:8" x14ac:dyDescent="0.2">
      <c r="B7872" s="45">
        <f>IF(FilterType="FIR", IF(Extend_fmod, PRE_CALC!I7820*Fm, PRE_CALC!A7820*Fdata), IF(F_default=1,B7871+(4*Fnotch-0)/8192,B7871+(F_stop-F_start)/8192) )</f>
        <v>244281.249999872</v>
      </c>
      <c r="C7872" s="39">
        <f t="shared" si="367"/>
        <v>-4.8970800425863779</v>
      </c>
      <c r="D7872" s="84">
        <f ca="1">IF(FilterType="FIR", IF(Extend_fmod=1,OFFSET(PRE_CALC!J7820,0,DEC_RATE), OFFSET(PRE_CALC!B7820,0,DEC_RATE)), C7872)</f>
        <v>-121.80055754200001</v>
      </c>
      <c r="E7872" s="84">
        <f t="shared" ca="1" si="368"/>
        <v>102406.249999872</v>
      </c>
      <c r="F7872" s="84">
        <f t="shared" ca="1" si="366"/>
        <v>-4.8930546883400004E-3</v>
      </c>
      <c r="G7872" s="119">
        <f>IF(FilterType="FIR",  PRE_CALC!A7820*Fdata, IF(F_default=1,G7871+(4*Fnotch-0)/8192,G7871+(F_stop-F_start)/8192) )</f>
        <v>244281.249999872</v>
      </c>
      <c r="H7872" s="120">
        <f ca="1">IF(FilterType="FIR", OFFSET(PRE_CALC!B7820,0,DEC_RATE), C7872)</f>
        <v>-121.80055754200001</v>
      </c>
    </row>
    <row r="7873" spans="2:8" x14ac:dyDescent="0.2">
      <c r="B7873" s="45">
        <f>IF(FilterType="FIR", IF(Extend_fmod, PRE_CALC!I7821*Fm, PRE_CALC!A7821*Fdata), IF(F_default=1,B7872+(4*Fnotch-0)/8192,B7872+(F_stop-F_start)/8192) )</f>
        <v>244312.5</v>
      </c>
      <c r="C7873" s="39">
        <f t="shared" si="367"/>
        <v>-4.8983582041221014</v>
      </c>
      <c r="D7873" s="84">
        <f ca="1">IF(FilterType="FIR", IF(Extend_fmod=1,OFFSET(PRE_CALC!J7821,0,DEC_RATE), OFFSET(PRE_CALC!B7821,0,DEC_RATE)), C7873)</f>
        <v>-121.664959951</v>
      </c>
      <c r="E7873" s="84">
        <f t="shared" ca="1" si="368"/>
        <v>102406.249999872</v>
      </c>
      <c r="F7873" s="84">
        <f t="shared" ca="1" si="366"/>
        <v>-4.8930546883400004E-3</v>
      </c>
      <c r="G7873" s="119">
        <f>IF(FilterType="FIR",  PRE_CALC!A7821*Fdata, IF(F_default=1,G7872+(4*Fnotch-0)/8192,G7872+(F_stop-F_start)/8192) )</f>
        <v>244312.5</v>
      </c>
      <c r="H7873" s="120">
        <f ca="1">IF(FilterType="FIR", OFFSET(PRE_CALC!B7821,0,DEC_RATE), C7873)</f>
        <v>-121.664959951</v>
      </c>
    </row>
    <row r="7874" spans="2:8" x14ac:dyDescent="0.2">
      <c r="B7874" s="45">
        <f>IF(FilterType="FIR", IF(Extend_fmod, PRE_CALC!I7822*Fm, PRE_CALC!A7822*Fdata), IF(F_default=1,B7873+(4*Fnotch-0)/8192,B7873+(F_stop-F_start)/8192) )</f>
        <v>244343.750000128</v>
      </c>
      <c r="C7874" s="39">
        <f t="shared" si="367"/>
        <v>-4.8996365425136199</v>
      </c>
      <c r="D7874" s="84">
        <f ca="1">IF(FilterType="FIR", IF(Extend_fmod=1,OFFSET(PRE_CALC!J7822,0,DEC_RATE), OFFSET(PRE_CALC!B7822,0,DEC_RATE)), C7874)</f>
        <v>-121.53547437100001</v>
      </c>
      <c r="E7874" s="84">
        <f t="shared" ca="1" si="368"/>
        <v>102406.249999872</v>
      </c>
      <c r="F7874" s="84">
        <f t="shared" ca="1" si="366"/>
        <v>-4.8930546883400004E-3</v>
      </c>
      <c r="G7874" s="119">
        <f>IF(FilterType="FIR",  PRE_CALC!A7822*Fdata, IF(F_default=1,G7873+(4*Fnotch-0)/8192,G7873+(F_stop-F_start)/8192) )</f>
        <v>244343.750000128</v>
      </c>
      <c r="H7874" s="120">
        <f ca="1">IF(FilterType="FIR", OFFSET(PRE_CALC!B7822,0,DEC_RATE), C7874)</f>
        <v>-121.53547437100001</v>
      </c>
    </row>
    <row r="7875" spans="2:8" x14ac:dyDescent="0.2">
      <c r="B7875" s="45">
        <f>IF(FilterType="FIR", IF(Extend_fmod, PRE_CALC!I7823*Fm, PRE_CALC!A7823*Fdata), IF(F_default=1,B7874+(4*Fnotch-0)/8192,B7874+(F_stop-F_start)/8192) )</f>
        <v>244375</v>
      </c>
      <c r="C7875" s="39">
        <f t="shared" si="367"/>
        <v>-4.900915057755963</v>
      </c>
      <c r="D7875" s="84">
        <f ca="1">IF(FilterType="FIR", IF(Extend_fmod=1,OFFSET(PRE_CALC!J7823,0,DEC_RATE), OFFSET(PRE_CALC!B7823,0,DEC_RATE)), C7875)</f>
        <v>-121.411905316</v>
      </c>
      <c r="E7875" s="84">
        <f t="shared" ca="1" si="368"/>
        <v>102406.249999872</v>
      </c>
      <c r="F7875" s="84">
        <f t="shared" ca="1" si="366"/>
        <v>-4.8930546883400004E-3</v>
      </c>
      <c r="G7875" s="119">
        <f>IF(FilterType="FIR",  PRE_CALC!A7823*Fdata, IF(F_default=1,G7874+(4*Fnotch-0)/8192,G7874+(F_stop-F_start)/8192) )</f>
        <v>244375</v>
      </c>
      <c r="H7875" s="120">
        <f ca="1">IF(FilterType="FIR", OFFSET(PRE_CALC!B7823,0,DEC_RATE), C7875)</f>
        <v>-121.411905316</v>
      </c>
    </row>
    <row r="7876" spans="2:8" x14ac:dyDescent="0.2">
      <c r="B7876" s="45">
        <f>IF(FilterType="FIR", IF(Extend_fmod, PRE_CALC!I7824*Fm, PRE_CALC!A7824*Fdata), IF(F_default=1,B7875+(4*Fnotch-0)/8192,B7875+(F_stop-F_start)/8192) )</f>
        <v>244406.249999872</v>
      </c>
      <c r="C7876" s="39">
        <f t="shared" si="367"/>
        <v>-4.9021937498651162</v>
      </c>
      <c r="D7876" s="84">
        <f ca="1">IF(FilterType="FIR", IF(Extend_fmod=1,OFFSET(PRE_CALC!J7824,0,DEC_RATE), OFFSET(PRE_CALC!B7824,0,DEC_RATE)), C7876)</f>
        <v>-121.294071109</v>
      </c>
      <c r="E7876" s="84">
        <f t="shared" ca="1" si="368"/>
        <v>102406.249999872</v>
      </c>
      <c r="F7876" s="84">
        <f t="shared" ca="1" si="366"/>
        <v>-4.8930546883400004E-3</v>
      </c>
      <c r="G7876" s="119">
        <f>IF(FilterType="FIR",  PRE_CALC!A7824*Fdata, IF(F_default=1,G7875+(4*Fnotch-0)/8192,G7875+(F_stop-F_start)/8192) )</f>
        <v>244406.249999872</v>
      </c>
      <c r="H7876" s="120">
        <f ca="1">IF(FilterType="FIR", OFFSET(PRE_CALC!B7824,0,DEC_RATE), C7876)</f>
        <v>-121.294071109</v>
      </c>
    </row>
    <row r="7877" spans="2:8" x14ac:dyDescent="0.2">
      <c r="B7877" s="45">
        <f>IF(FilterType="FIR", IF(Extend_fmod, PRE_CALC!I7825*Fm, PRE_CALC!A7825*Fdata), IF(F_default=1,B7876+(4*Fnotch-0)/8192,B7876+(F_stop-F_start)/8192) )</f>
        <v>244437.5</v>
      </c>
      <c r="C7877" s="39">
        <f t="shared" si="367"/>
        <v>-4.9034726188570703</v>
      </c>
      <c r="D7877" s="84">
        <f ca="1">IF(FilterType="FIR", IF(Extend_fmod=1,OFFSET(PRE_CALC!J7825,0,DEC_RATE), OFFSET(PRE_CALC!B7825,0,DEC_RATE)), C7877)</f>
        <v>-121.181802748</v>
      </c>
      <c r="E7877" s="84">
        <f t="shared" ca="1" si="368"/>
        <v>102406.249999872</v>
      </c>
      <c r="F7877" s="84">
        <f t="shared" ca="1" si="366"/>
        <v>-4.8930546883400004E-3</v>
      </c>
      <c r="G7877" s="119">
        <f>IF(FilterType="FIR",  PRE_CALC!A7825*Fdata, IF(F_default=1,G7876+(4*Fnotch-0)/8192,G7876+(F_stop-F_start)/8192) )</f>
        <v>244437.5</v>
      </c>
      <c r="H7877" s="120">
        <f ca="1">IF(FilterType="FIR", OFFSET(PRE_CALC!B7825,0,DEC_RATE), C7877)</f>
        <v>-121.181802748</v>
      </c>
    </row>
    <row r="7878" spans="2:8" x14ac:dyDescent="0.2">
      <c r="B7878" s="45">
        <f>IF(FilterType="FIR", IF(Extend_fmod, PRE_CALC!I7826*Fm, PRE_CALC!A7826*Fdata), IF(F_default=1,B7877+(4*Fnotch-0)/8192,B7877+(F_stop-F_start)/8192) )</f>
        <v>244468.750000128</v>
      </c>
      <c r="C7878" s="39">
        <f t="shared" si="367"/>
        <v>-4.9047516647268967</v>
      </c>
      <c r="D7878" s="84">
        <f ca="1">IF(FilterType="FIR", IF(Extend_fmod=1,OFFSET(PRE_CALC!J7826,0,DEC_RATE), OFFSET(PRE_CALC!B7826,0,DEC_RATE)), C7878)</f>
        <v>-121.07494288700001</v>
      </c>
      <c r="E7878" s="84">
        <f t="shared" ca="1" si="368"/>
        <v>102406.249999872</v>
      </c>
      <c r="F7878" s="84">
        <f t="shared" ca="1" si="366"/>
        <v>-4.8930546883400004E-3</v>
      </c>
      <c r="G7878" s="119">
        <f>IF(FilterType="FIR",  PRE_CALC!A7826*Fdata, IF(F_default=1,G7877+(4*Fnotch-0)/8192,G7877+(F_stop-F_start)/8192) )</f>
        <v>244468.750000128</v>
      </c>
      <c r="H7878" s="120">
        <f ca="1">IF(FilterType="FIR", OFFSET(PRE_CALC!B7826,0,DEC_RATE), C7878)</f>
        <v>-121.07494288700001</v>
      </c>
    </row>
    <row r="7879" spans="2:8" x14ac:dyDescent="0.2">
      <c r="B7879" s="45">
        <f>IF(FilterType="FIR", IF(Extend_fmod, PRE_CALC!I7827*Fm, PRE_CALC!A7827*Fdata), IF(F_default=1,B7878+(4*Fnotch-0)/8192,B7878+(F_stop-F_start)/8192) )</f>
        <v>244500</v>
      </c>
      <c r="C7879" s="39">
        <f t="shared" si="367"/>
        <v>-4.906030887469611</v>
      </c>
      <c r="D7879" s="84">
        <f ca="1">IF(FilterType="FIR", IF(Extend_fmod=1,OFFSET(PRE_CALC!J7827,0,DEC_RATE), OFFSET(PRE_CALC!B7827,0,DEC_RATE)), C7879)</f>
        <v>-120.97334492900001</v>
      </c>
      <c r="E7879" s="84">
        <f t="shared" ca="1" si="368"/>
        <v>102406.249999872</v>
      </c>
      <c r="F7879" s="84">
        <f t="shared" ca="1" si="366"/>
        <v>-4.8930546883400004E-3</v>
      </c>
      <c r="G7879" s="119">
        <f>IF(FilterType="FIR",  PRE_CALC!A7827*Fdata, IF(F_default=1,G7878+(4*Fnotch-0)/8192,G7878+(F_stop-F_start)/8192) )</f>
        <v>244500</v>
      </c>
      <c r="H7879" s="120">
        <f ca="1">IF(FilterType="FIR", OFFSET(PRE_CALC!B7827,0,DEC_RATE), C7879)</f>
        <v>-120.97334492900001</v>
      </c>
    </row>
    <row r="7880" spans="2:8" x14ac:dyDescent="0.2">
      <c r="B7880" s="45">
        <f>IF(FilterType="FIR", IF(Extend_fmod, PRE_CALC!I7828*Fm, PRE_CALC!A7828*Fdata), IF(F_default=1,B7879+(4*Fnotch-0)/8192,B7879+(F_stop-F_start)/8192) )</f>
        <v>244531.249999872</v>
      </c>
      <c r="C7880" s="39">
        <f t="shared" si="367"/>
        <v>-4.907310287101204</v>
      </c>
      <c r="D7880" s="84">
        <f ca="1">IF(FilterType="FIR", IF(Extend_fmod=1,OFFSET(PRE_CALC!J7828,0,DEC_RATE), OFFSET(PRE_CALC!B7828,0,DEC_RATE)), C7880)</f>
        <v>-120.876872206</v>
      </c>
      <c r="E7880" s="84">
        <f t="shared" ca="1" si="368"/>
        <v>102406.249999872</v>
      </c>
      <c r="F7880" s="84">
        <f t="shared" ca="1" si="366"/>
        <v>-4.8930546883400004E-3</v>
      </c>
      <c r="G7880" s="119">
        <f>IF(FilterType="FIR",  PRE_CALC!A7828*Fdata, IF(F_default=1,G7879+(4*Fnotch-0)/8192,G7879+(F_stop-F_start)/8192) )</f>
        <v>244531.249999872</v>
      </c>
      <c r="H7880" s="120">
        <f ca="1">IF(FilterType="FIR", OFFSET(PRE_CALC!B7828,0,DEC_RATE), C7880)</f>
        <v>-120.876872206</v>
      </c>
    </row>
    <row r="7881" spans="2:8" x14ac:dyDescent="0.2">
      <c r="B7881" s="45">
        <f>IF(FilterType="FIR", IF(Extend_fmod, PRE_CALC!I7829*Fm, PRE_CALC!A7829*Fdata), IF(F_default=1,B7880+(4*Fnotch-0)/8192,B7880+(F_stop-F_start)/8192) )</f>
        <v>244562.5</v>
      </c>
      <c r="C7881" s="39">
        <f t="shared" si="367"/>
        <v>-4.9085898636377063</v>
      </c>
      <c r="D7881" s="84">
        <f ca="1">IF(FilterType="FIR", IF(Extend_fmod=1,OFFSET(PRE_CALC!J7829,0,DEC_RATE), OFFSET(PRE_CALC!B7829,0,DEC_RATE)), C7881)</f>
        <v>-120.78539724300001</v>
      </c>
      <c r="E7881" s="84">
        <f t="shared" ca="1" si="368"/>
        <v>102406.249999872</v>
      </c>
      <c r="F7881" s="84">
        <f t="shared" ca="1" si="366"/>
        <v>-4.8930546883400004E-3</v>
      </c>
      <c r="G7881" s="119">
        <f>IF(FilterType="FIR",  PRE_CALC!A7829*Fdata, IF(F_default=1,G7880+(4*Fnotch-0)/8192,G7880+(F_stop-F_start)/8192) )</f>
        <v>244562.5</v>
      </c>
      <c r="H7881" s="120">
        <f ca="1">IF(FilterType="FIR", OFFSET(PRE_CALC!B7829,0,DEC_RATE), C7881)</f>
        <v>-120.78539724300001</v>
      </c>
    </row>
    <row r="7882" spans="2:8" x14ac:dyDescent="0.2">
      <c r="B7882" s="45">
        <f>IF(FilterType="FIR", IF(Extend_fmod, PRE_CALC!I7830*Fm, PRE_CALC!A7830*Fdata), IF(F_default=1,B7881+(4*Fnotch-0)/8192,B7881+(F_stop-F_start)/8192) )</f>
        <v>244593.750000128</v>
      </c>
      <c r="C7882" s="39">
        <f t="shared" si="367"/>
        <v>-4.9098696170741274</v>
      </c>
      <c r="D7882" s="84">
        <f ca="1">IF(FilterType="FIR", IF(Extend_fmod=1,OFFSET(PRE_CALC!J7830,0,DEC_RATE), OFFSET(PRE_CALC!B7830,0,DEC_RATE)), C7882)</f>
        <v>-120.698801097</v>
      </c>
      <c r="E7882" s="84">
        <f t="shared" ca="1" si="368"/>
        <v>102406.249999872</v>
      </c>
      <c r="F7882" s="84">
        <f t="shared" ca="1" si="366"/>
        <v>-4.8930546883400004E-3</v>
      </c>
      <c r="G7882" s="119">
        <f>IF(FilterType="FIR",  PRE_CALC!A7830*Fdata, IF(F_default=1,G7881+(4*Fnotch-0)/8192,G7881+(F_stop-F_start)/8192) )</f>
        <v>244593.750000128</v>
      </c>
      <c r="H7882" s="120">
        <f ca="1">IF(FilterType="FIR", OFFSET(PRE_CALC!B7830,0,DEC_RATE), C7882)</f>
        <v>-120.698801097</v>
      </c>
    </row>
    <row r="7883" spans="2:8" x14ac:dyDescent="0.2">
      <c r="B7883" s="45">
        <f>IF(FilterType="FIR", IF(Extend_fmod, PRE_CALC!I7831*Fm, PRE_CALC!A7831*Fdata), IF(F_default=1,B7882+(4*Fnotch-0)/8192,B7882+(F_stop-F_start)/8192) )</f>
        <v>244625</v>
      </c>
      <c r="C7883" s="39">
        <f t="shared" si="367"/>
        <v>-4.91114954740552</v>
      </c>
      <c r="D7883" s="84">
        <f ca="1">IF(FilterType="FIR", IF(Extend_fmod=1,OFFSET(PRE_CALC!J7831,0,DEC_RATE), OFFSET(PRE_CALC!B7831,0,DEC_RATE)), C7883)</f>
        <v>-120.616972756</v>
      </c>
      <c r="E7883" s="84">
        <f t="shared" ca="1" si="368"/>
        <v>102406.249999872</v>
      </c>
      <c r="F7883" s="84">
        <f t="shared" ca="1" si="366"/>
        <v>-4.8930546883400004E-3</v>
      </c>
      <c r="G7883" s="119">
        <f>IF(FilterType="FIR",  PRE_CALC!A7831*Fdata, IF(F_default=1,G7882+(4*Fnotch-0)/8192,G7882+(F_stop-F_start)/8192) )</f>
        <v>244625</v>
      </c>
      <c r="H7883" s="120">
        <f ca="1">IF(FilterType="FIR", OFFSET(PRE_CALC!B7831,0,DEC_RATE), C7883)</f>
        <v>-120.616972756</v>
      </c>
    </row>
    <row r="7884" spans="2:8" x14ac:dyDescent="0.2">
      <c r="B7884" s="45">
        <f>IF(FilterType="FIR", IF(Extend_fmod, PRE_CALC!I7832*Fm, PRE_CALC!A7832*Fdata), IF(F_default=1,B7883+(4*Fnotch-0)/8192,B7883+(F_stop-F_start)/8192) )</f>
        <v>244656.249999872</v>
      </c>
      <c r="C7884" s="39">
        <f t="shared" si="367"/>
        <v>-4.9124296546478954</v>
      </c>
      <c r="D7884" s="84">
        <f ca="1">IF(FilterType="FIR", IF(Extend_fmod=1,OFFSET(PRE_CALC!J7832,0,DEC_RATE), OFFSET(PRE_CALC!B7832,0,DEC_RATE)), C7884)</f>
        <v>-120.53980860199999</v>
      </c>
      <c r="E7884" s="84">
        <f t="shared" ca="1" si="368"/>
        <v>102406.249999872</v>
      </c>
      <c r="F7884" s="84">
        <f t="shared" ca="1" si="366"/>
        <v>-4.8930546883400004E-3</v>
      </c>
      <c r="G7884" s="119">
        <f>IF(FilterType="FIR",  PRE_CALC!A7832*Fdata, IF(F_default=1,G7883+(4*Fnotch-0)/8192,G7883+(F_stop-F_start)/8192) )</f>
        <v>244656.249999872</v>
      </c>
      <c r="H7884" s="120">
        <f ca="1">IF(FilterType="FIR", OFFSET(PRE_CALC!B7832,0,DEC_RATE), C7884)</f>
        <v>-120.53980860199999</v>
      </c>
    </row>
    <row r="7885" spans="2:8" x14ac:dyDescent="0.2">
      <c r="B7885" s="45">
        <f>IF(FilterType="FIR", IF(Extend_fmod, PRE_CALC!I7833*Fm, PRE_CALC!A7833*Fdata), IF(F_default=1,B7884+(4*Fnotch-0)/8192,B7884+(F_stop-F_start)/8192) )</f>
        <v>244687.5</v>
      </c>
      <c r="C7885" s="39">
        <f t="shared" si="367"/>
        <v>-4.9137099388172549</v>
      </c>
      <c r="D7885" s="84">
        <f ca="1">IF(FilterType="FIR", IF(Extend_fmod=1,OFFSET(PRE_CALC!J7833,0,DEC_RATE), OFFSET(PRE_CALC!B7833,0,DEC_RATE)), C7885)</f>
        <v>-120.467211917</v>
      </c>
      <c r="E7885" s="84">
        <f t="shared" ca="1" si="368"/>
        <v>102406.249999872</v>
      </c>
      <c r="F7885" s="84">
        <f t="shared" ca="1" si="366"/>
        <v>-4.8930546883400004E-3</v>
      </c>
      <c r="G7885" s="119">
        <f>IF(FilterType="FIR",  PRE_CALC!A7833*Fdata, IF(F_default=1,G7884+(4*Fnotch-0)/8192,G7884+(F_stop-F_start)/8192) )</f>
        <v>244687.5</v>
      </c>
      <c r="H7885" s="120">
        <f ca="1">IF(FilterType="FIR", OFFSET(PRE_CALC!B7833,0,DEC_RATE), C7885)</f>
        <v>-120.467211917</v>
      </c>
    </row>
    <row r="7886" spans="2:8" x14ac:dyDescent="0.2">
      <c r="B7886" s="45">
        <f>IF(FilterType="FIR", IF(Extend_fmod, PRE_CALC!I7834*Fm, PRE_CALC!A7834*Fdata), IF(F_default=1,B7885+(4*Fnotch-0)/8192,B7885+(F_stop-F_start)/8192) )</f>
        <v>244718.750000128</v>
      </c>
      <c r="C7886" s="39">
        <f t="shared" si="367"/>
        <v>-4.9149903999086497</v>
      </c>
      <c r="D7886" s="84">
        <f ca="1">IF(FilterType="FIR", IF(Extend_fmod=1,OFFSET(PRE_CALC!J7834,0,DEC_RATE), OFFSET(PRE_CALC!B7834,0,DEC_RATE)), C7886)</f>
        <v>-120.399092443</v>
      </c>
      <c r="E7886" s="84">
        <f t="shared" ca="1" si="368"/>
        <v>102406.249999872</v>
      </c>
      <c r="F7886" s="84">
        <f t="shared" ca="1" si="366"/>
        <v>-4.8930546883400004E-3</v>
      </c>
      <c r="G7886" s="119">
        <f>IF(FilterType="FIR",  PRE_CALC!A7834*Fdata, IF(F_default=1,G7885+(4*Fnotch-0)/8192,G7885+(F_stop-F_start)/8192) )</f>
        <v>244718.750000128</v>
      </c>
      <c r="H7886" s="120">
        <f ca="1">IF(FilterType="FIR", OFFSET(PRE_CALC!B7834,0,DEC_RATE), C7886)</f>
        <v>-120.399092443</v>
      </c>
    </row>
    <row r="7887" spans="2:8" x14ac:dyDescent="0.2">
      <c r="B7887" s="45">
        <f>IF(FilterType="FIR", IF(Extend_fmod, PRE_CALC!I7835*Fm, PRE_CALC!A7835*Fdata), IF(F_default=1,B7886+(4*Fnotch-0)/8192,B7886+(F_stop-F_start)/8192) )</f>
        <v>244750</v>
      </c>
      <c r="C7887" s="39">
        <f t="shared" si="367"/>
        <v>-4.9162710379171042</v>
      </c>
      <c r="D7887" s="84">
        <f ca="1">IF(FilterType="FIR", IF(Extend_fmod=1,OFFSET(PRE_CALC!J7835,0,DEC_RATE), OFFSET(PRE_CALC!B7835,0,DEC_RATE)), C7887)</f>
        <v>-120.335365974</v>
      </c>
      <c r="E7887" s="84">
        <f t="shared" ca="1" si="368"/>
        <v>102406.249999872</v>
      </c>
      <c r="F7887" s="84">
        <f t="shared" ca="1" si="366"/>
        <v>-4.8930546883400004E-3</v>
      </c>
      <c r="G7887" s="119">
        <f>IF(FilterType="FIR",  PRE_CALC!A7835*Fdata, IF(F_default=1,G7886+(4*Fnotch-0)/8192,G7886+(F_stop-F_start)/8192) )</f>
        <v>244750</v>
      </c>
      <c r="H7887" s="120">
        <f ca="1">IF(FilterType="FIR", OFFSET(PRE_CALC!B7835,0,DEC_RATE), C7887)</f>
        <v>-120.335365974</v>
      </c>
    </row>
    <row r="7888" spans="2:8" x14ac:dyDescent="0.2">
      <c r="B7888" s="45">
        <f>IF(FilterType="FIR", IF(Extend_fmod, PRE_CALC!I7836*Fm, PRE_CALC!A7836*Fdata), IF(F_default=1,B7887+(4*Fnotch-0)/8192,B7887+(F_stop-F_start)/8192) )</f>
        <v>244781.249999872</v>
      </c>
      <c r="C7888" s="39">
        <f t="shared" si="367"/>
        <v>-4.9175518528586402</v>
      </c>
      <c r="D7888" s="84">
        <f ca="1">IF(FilterType="FIR", IF(Extend_fmod=1,OFFSET(PRE_CALC!J7836,0,DEC_RATE), OFFSET(PRE_CALC!B7836,0,DEC_RATE)), C7888)</f>
        <v>-120.275953999</v>
      </c>
      <c r="E7888" s="84">
        <f t="shared" ca="1" si="368"/>
        <v>102406.249999872</v>
      </c>
      <c r="F7888" s="84">
        <f t="shared" ca="1" si="366"/>
        <v>-4.8930546883400004E-3</v>
      </c>
      <c r="G7888" s="119">
        <f>IF(FilterType="FIR",  PRE_CALC!A7836*Fdata, IF(F_default=1,G7887+(4*Fnotch-0)/8192,G7887+(F_stop-F_start)/8192) )</f>
        <v>244781.249999872</v>
      </c>
      <c r="H7888" s="120">
        <f ca="1">IF(FilterType="FIR", OFFSET(PRE_CALC!B7836,0,DEC_RATE), C7888)</f>
        <v>-120.275953999</v>
      </c>
    </row>
    <row r="7889" spans="2:8" x14ac:dyDescent="0.2">
      <c r="B7889" s="45">
        <f>IF(FilterType="FIR", IF(Extend_fmod, PRE_CALC!I7837*Fm, PRE_CALC!A7837*Fdata), IF(F_default=1,B7888+(4*Fnotch-0)/8192,B7888+(F_stop-F_start)/8192) )</f>
        <v>244812.5</v>
      </c>
      <c r="C7889" s="39">
        <f t="shared" si="367"/>
        <v>-4.9188328447492893</v>
      </c>
      <c r="D7889" s="84">
        <f ca="1">IF(FilterType="FIR", IF(Extend_fmod=1,OFFSET(PRE_CALC!J7837,0,DEC_RATE), OFFSET(PRE_CALC!B7837,0,DEC_RATE)), C7889)</f>
        <v>-120.220783363</v>
      </c>
      <c r="E7889" s="84">
        <f t="shared" ca="1" si="368"/>
        <v>102406.249999872</v>
      </c>
      <c r="F7889" s="84">
        <f t="shared" ca="1" si="366"/>
        <v>-4.8930546883400004E-3</v>
      </c>
      <c r="G7889" s="119">
        <f>IF(FilterType="FIR",  PRE_CALC!A7837*Fdata, IF(F_default=1,G7888+(4*Fnotch-0)/8192,G7888+(F_stop-F_start)/8192) )</f>
        <v>244812.5</v>
      </c>
      <c r="H7889" s="120">
        <f ca="1">IF(FilterType="FIR", OFFSET(PRE_CALC!B7837,0,DEC_RATE), C7889)</f>
        <v>-120.220783363</v>
      </c>
    </row>
    <row r="7890" spans="2:8" x14ac:dyDescent="0.2">
      <c r="B7890" s="45">
        <f>IF(FilterType="FIR", IF(Extend_fmod, PRE_CALC!I7838*Fm, PRE_CALC!A7838*Fdata), IF(F_default=1,B7889+(4*Fnotch-0)/8192,B7889+(F_stop-F_start)/8192) )</f>
        <v>244843.750000128</v>
      </c>
      <c r="C7890" s="39">
        <f t="shared" si="367"/>
        <v>-4.9201140135840795</v>
      </c>
      <c r="D7890" s="84">
        <f ca="1">IF(FilterType="FIR", IF(Extend_fmod=1,OFFSET(PRE_CALC!J7838,0,DEC_RATE), OFFSET(PRE_CALC!B7838,0,DEC_RATE)), C7890)</f>
        <v>-120.169785967</v>
      </c>
      <c r="E7890" s="84">
        <f t="shared" ca="1" si="368"/>
        <v>102406.249999872</v>
      </c>
      <c r="F7890" s="84">
        <f t="shared" ca="1" si="366"/>
        <v>-4.8930546883400004E-3</v>
      </c>
      <c r="G7890" s="119">
        <f>IF(FilterType="FIR",  PRE_CALC!A7838*Fdata, IF(F_default=1,G7889+(4*Fnotch-0)/8192,G7889+(F_stop-F_start)/8192) )</f>
        <v>244843.750000128</v>
      </c>
      <c r="H7890" s="120">
        <f ca="1">IF(FilterType="FIR", OFFSET(PRE_CALC!B7838,0,DEC_RATE), C7890)</f>
        <v>-120.169785967</v>
      </c>
    </row>
    <row r="7891" spans="2:8" x14ac:dyDescent="0.2">
      <c r="B7891" s="45">
        <f>IF(FilterType="FIR", IF(Extend_fmod, PRE_CALC!I7839*Fm, PRE_CALC!A7839*Fdata), IF(F_default=1,B7890+(4*Fnotch-0)/8192,B7890+(F_stop-F_start)/8192) )</f>
        <v>244875</v>
      </c>
      <c r="C7891" s="39">
        <f t="shared" si="367"/>
        <v>-4.9213953593580237</v>
      </c>
      <c r="D7891" s="84">
        <f ca="1">IF(FilterType="FIR", IF(Extend_fmod=1,OFFSET(PRE_CALC!J7839,0,DEC_RATE), OFFSET(PRE_CALC!B7839,0,DEC_RATE)), C7891)</f>
        <v>-120.122898494</v>
      </c>
      <c r="E7891" s="84">
        <f t="shared" ca="1" si="368"/>
        <v>102406.249999872</v>
      </c>
      <c r="F7891" s="84">
        <f t="shared" ca="1" si="366"/>
        <v>-4.8930546883400004E-3</v>
      </c>
      <c r="G7891" s="119">
        <f>IF(FilterType="FIR",  PRE_CALC!A7839*Fdata, IF(F_default=1,G7890+(4*Fnotch-0)/8192,G7890+(F_stop-F_start)/8192) )</f>
        <v>244875</v>
      </c>
      <c r="H7891" s="120">
        <f ca="1">IF(FilterType="FIR", OFFSET(PRE_CALC!B7839,0,DEC_RATE), C7891)</f>
        <v>-120.122898494</v>
      </c>
    </row>
    <row r="7892" spans="2:8" x14ac:dyDescent="0.2">
      <c r="B7892" s="45">
        <f>IF(FilterType="FIR", IF(Extend_fmod, PRE_CALC!I7840*Fm, PRE_CALC!A7840*Fdata), IF(F_default=1,B7891+(4*Fnotch-0)/8192,B7891+(F_stop-F_start)/8192) )</f>
        <v>244906.249999872</v>
      </c>
      <c r="C7892" s="39">
        <f t="shared" si="367"/>
        <v>-4.9226768820871767</v>
      </c>
      <c r="D7892" s="84">
        <f ca="1">IF(FilterType="FIR", IF(Extend_fmod=1,OFFSET(PRE_CALC!J7840,0,DEC_RATE), OFFSET(PRE_CALC!B7840,0,DEC_RATE)), C7892)</f>
        <v>-120.08006216</v>
      </c>
      <c r="E7892" s="84">
        <f t="shared" ca="1" si="368"/>
        <v>102406.249999872</v>
      </c>
      <c r="F7892" s="84">
        <f t="shared" ca="1" si="366"/>
        <v>-4.8930546883400004E-3</v>
      </c>
      <c r="G7892" s="119">
        <f>IF(FilterType="FIR",  PRE_CALC!A7840*Fdata, IF(F_default=1,G7891+(4*Fnotch-0)/8192,G7891+(F_stop-F_start)/8192) )</f>
        <v>244906.249999872</v>
      </c>
      <c r="H7892" s="120">
        <f ca="1">IF(FilterType="FIR", OFFSET(PRE_CALC!B7840,0,DEC_RATE), C7892)</f>
        <v>-120.08006216</v>
      </c>
    </row>
    <row r="7893" spans="2:8" x14ac:dyDescent="0.2">
      <c r="B7893" s="45">
        <f>IF(FilterType="FIR", IF(Extend_fmod, PRE_CALC!I7841*Fm, PRE_CALC!A7841*Fdata), IF(F_default=1,B7892+(4*Fnotch-0)/8192,B7892+(F_stop-F_start)/8192) )</f>
        <v>244937.5</v>
      </c>
      <c r="C7893" s="39">
        <f t="shared" si="367"/>
        <v>-4.9239585817875682</v>
      </c>
      <c r="D7893" s="84">
        <f ca="1">IF(FilterType="FIR", IF(Extend_fmod=1,OFFSET(PRE_CALC!J7841,0,DEC_RATE), OFFSET(PRE_CALC!B7841,0,DEC_RATE)), C7893)</f>
        <v>-120.04122248500001</v>
      </c>
      <c r="E7893" s="84">
        <f t="shared" ca="1" si="368"/>
        <v>102406.249999872</v>
      </c>
      <c r="F7893" s="84">
        <f t="shared" ca="1" si="366"/>
        <v>-4.8930546883400004E-3</v>
      </c>
      <c r="G7893" s="119">
        <f>IF(FilterType="FIR",  PRE_CALC!A7841*Fdata, IF(F_default=1,G7892+(4*Fnotch-0)/8192,G7892+(F_stop-F_start)/8192) )</f>
        <v>244937.5</v>
      </c>
      <c r="H7893" s="120">
        <f ca="1">IF(FilterType="FIR", OFFSET(PRE_CALC!B7841,0,DEC_RATE), C7893)</f>
        <v>-120.04122248500001</v>
      </c>
    </row>
    <row r="7894" spans="2:8" x14ac:dyDescent="0.2">
      <c r="B7894" s="45">
        <f>IF(FilterType="FIR", IF(Extend_fmod, PRE_CALC!I7842*Fm, PRE_CALC!A7842*Fdata), IF(F_default=1,B7893+(4*Fnotch-0)/8192,B7893+(F_stop-F_start)/8192) )</f>
        <v>244968.750000128</v>
      </c>
      <c r="C7894" s="39">
        <f t="shared" si="367"/>
        <v>-4.9252404584542289</v>
      </c>
      <c r="D7894" s="84">
        <f ca="1">IF(FilterType="FIR", IF(Extend_fmod=1,OFFSET(PRE_CALC!J7842,0,DEC_RATE), OFFSET(PRE_CALC!B7842,0,DEC_RATE)), C7894)</f>
        <v>-120.006329089</v>
      </c>
      <c r="E7894" s="84">
        <f t="shared" ca="1" si="368"/>
        <v>102406.249999872</v>
      </c>
      <c r="F7894" s="84">
        <f t="shared" ca="1" si="366"/>
        <v>-4.8930546883400004E-3</v>
      </c>
      <c r="G7894" s="119">
        <f>IF(FilterType="FIR",  PRE_CALC!A7842*Fdata, IF(F_default=1,G7893+(4*Fnotch-0)/8192,G7893+(F_stop-F_start)/8192) )</f>
        <v>244968.750000128</v>
      </c>
      <c r="H7894" s="120">
        <f ca="1">IF(FilterType="FIR", OFFSET(PRE_CALC!B7842,0,DEC_RATE), C7894)</f>
        <v>-120.006329089</v>
      </c>
    </row>
    <row r="7895" spans="2:8" x14ac:dyDescent="0.2">
      <c r="B7895" s="45">
        <f>IF(FilterType="FIR", IF(Extend_fmod, PRE_CALC!I7843*Fm, PRE_CALC!A7843*Fdata), IF(F_default=1,B7894+(4*Fnotch-0)/8192,B7894+(F_stop-F_start)/8192) )</f>
        <v>245000</v>
      </c>
      <c r="C7895" s="39">
        <f t="shared" si="367"/>
        <v>-4.9265225120821752</v>
      </c>
      <c r="D7895" s="84">
        <f ca="1">IF(FilterType="FIR", IF(Extend_fmod=1,OFFSET(PRE_CALC!J7843,0,DEC_RATE), OFFSET(PRE_CALC!B7843,0,DEC_RATE)), C7895)</f>
        <v>-119.97533550199999</v>
      </c>
      <c r="E7895" s="84">
        <f t="shared" ca="1" si="368"/>
        <v>102406.249999872</v>
      </c>
      <c r="F7895" s="84">
        <f t="shared" ca="1" si="366"/>
        <v>-4.8930546883400004E-3</v>
      </c>
      <c r="G7895" s="119">
        <f>IF(FilterType="FIR",  PRE_CALC!A7843*Fdata, IF(F_default=1,G7894+(4*Fnotch-0)/8192,G7894+(F_stop-F_start)/8192) )</f>
        <v>245000</v>
      </c>
      <c r="H7895" s="120">
        <f ca="1">IF(FilterType="FIR", OFFSET(PRE_CALC!B7843,0,DEC_RATE), C7895)</f>
        <v>-119.97533550199999</v>
      </c>
    </row>
    <row r="7896" spans="2:8" x14ac:dyDescent="0.2">
      <c r="B7896" s="45">
        <f>IF(FilterType="FIR", IF(Extend_fmod, PRE_CALC!I7844*Fm, PRE_CALC!A7844*Fdata), IF(F_default=1,B7895+(4*Fnotch-0)/8192,B7895+(F_stop-F_start)/8192) )</f>
        <v>245031.249999872</v>
      </c>
      <c r="C7896" s="39">
        <f t="shared" si="367"/>
        <v>-4.9278047426874636</v>
      </c>
      <c r="D7896" s="84">
        <f ca="1">IF(FilterType="FIR", IF(Extend_fmod=1,OFFSET(PRE_CALC!J7844,0,DEC_RATE), OFFSET(PRE_CALC!B7844,0,DEC_RATE)), C7896)</f>
        <v>-119.948198999</v>
      </c>
      <c r="E7896" s="84">
        <f t="shared" ca="1" si="368"/>
        <v>102406.249999872</v>
      </c>
      <c r="F7896" s="84">
        <f t="shared" ca="1" si="366"/>
        <v>-4.8930546883400004E-3</v>
      </c>
      <c r="G7896" s="119">
        <f>IF(FilterType="FIR",  PRE_CALC!A7844*Fdata, IF(F_default=1,G7895+(4*Fnotch-0)/8192,G7895+(F_stop-F_start)/8192) )</f>
        <v>245031.249999872</v>
      </c>
      <c r="H7896" s="120">
        <f ca="1">IF(FilterType="FIR", OFFSET(PRE_CALC!B7844,0,DEC_RATE), C7896)</f>
        <v>-119.948198999</v>
      </c>
    </row>
    <row r="7897" spans="2:8" x14ac:dyDescent="0.2">
      <c r="B7897" s="45">
        <f>IF(FilterType="FIR", IF(Extend_fmod, PRE_CALC!I7845*Fm, PRE_CALC!A7845*Fdata), IF(F_default=1,B7896+(4*Fnotch-0)/8192,B7896+(F_stop-F_start)/8192) )</f>
        <v>245062.5</v>
      </c>
      <c r="C7897" s="39">
        <f t="shared" si="367"/>
        <v>-4.929087150286132</v>
      </c>
      <c r="D7897" s="84">
        <f ca="1">IF(FilterType="FIR", IF(Extend_fmod=1,OFFSET(PRE_CALC!J7845,0,DEC_RATE), OFFSET(PRE_CALC!B7845,0,DEC_RATE)), C7897)</f>
        <v>-119.92488044</v>
      </c>
      <c r="E7897" s="84">
        <f t="shared" ca="1" si="368"/>
        <v>102406.249999872</v>
      </c>
      <c r="F7897" s="84">
        <f t="shared" ca="1" si="366"/>
        <v>-4.8930546883400004E-3</v>
      </c>
      <c r="G7897" s="119">
        <f>IF(FilterType="FIR",  PRE_CALC!A7845*Fdata, IF(F_default=1,G7896+(4*Fnotch-0)/8192,G7896+(F_stop-F_start)/8192) )</f>
        <v>245062.5</v>
      </c>
      <c r="H7897" s="120">
        <f ca="1">IF(FilterType="FIR", OFFSET(PRE_CALC!B7845,0,DEC_RATE), C7897)</f>
        <v>-119.92488044</v>
      </c>
    </row>
    <row r="7898" spans="2:8" x14ac:dyDescent="0.2">
      <c r="B7898" s="45">
        <f>IF(FilterType="FIR", IF(Extend_fmod, PRE_CALC!I7846*Fm, PRE_CALC!A7846*Fdata), IF(F_default=1,B7897+(4*Fnotch-0)/8192,B7897+(F_stop-F_start)/8192) )</f>
        <v>245093.750000128</v>
      </c>
      <c r="C7898" s="39">
        <f t="shared" si="367"/>
        <v>-4.9303697348732047</v>
      </c>
      <c r="D7898" s="84">
        <f ca="1">IF(FilterType="FIR", IF(Extend_fmod=1,OFFSET(PRE_CALC!J7846,0,DEC_RATE), OFFSET(PRE_CALC!B7846,0,DEC_RATE)), C7898)</f>
        <v>-119.905344137</v>
      </c>
      <c r="E7898" s="84">
        <f t="shared" ca="1" si="368"/>
        <v>102406.249999872</v>
      </c>
      <c r="F7898" s="84">
        <f t="shared" ca="1" si="366"/>
        <v>-4.8930546883400004E-3</v>
      </c>
      <c r="G7898" s="119">
        <f>IF(FilterType="FIR",  PRE_CALC!A7846*Fdata, IF(F_default=1,G7897+(4*Fnotch-0)/8192,G7897+(F_stop-F_start)/8192) )</f>
        <v>245093.750000128</v>
      </c>
      <c r="H7898" s="120">
        <f ca="1">IF(FilterType="FIR", OFFSET(PRE_CALC!B7846,0,DEC_RATE), C7898)</f>
        <v>-119.905344137</v>
      </c>
    </row>
    <row r="7899" spans="2:8" x14ac:dyDescent="0.2">
      <c r="B7899" s="45">
        <f>IF(FilterType="FIR", IF(Extend_fmod, PRE_CALC!I7847*Fm, PRE_CALC!A7847*Fdata), IF(F_default=1,B7898+(4*Fnotch-0)/8192,B7898+(F_stop-F_start)/8192) )</f>
        <v>245125</v>
      </c>
      <c r="C7899" s="39">
        <f t="shared" si="367"/>
        <v>-4.9316524964437241</v>
      </c>
      <c r="D7899" s="84">
        <f ca="1">IF(FilterType="FIR", IF(Extend_fmod=1,OFFSET(PRE_CALC!J7847,0,DEC_RATE), OFFSET(PRE_CALC!B7847,0,DEC_RATE)), C7899)</f>
        <v>-119.889557724</v>
      </c>
      <c r="E7899" s="84">
        <f t="shared" ca="1" si="368"/>
        <v>102406.249999872</v>
      </c>
      <c r="F7899" s="84">
        <f t="shared" ca="1" si="366"/>
        <v>-4.8930546883400004E-3</v>
      </c>
      <c r="G7899" s="119">
        <f>IF(FilterType="FIR",  PRE_CALC!A7847*Fdata, IF(F_default=1,G7898+(4*Fnotch-0)/8192,G7898+(F_stop-F_start)/8192) )</f>
        <v>245125</v>
      </c>
      <c r="H7899" s="120">
        <f ca="1">IF(FilterType="FIR", OFFSET(PRE_CALC!B7847,0,DEC_RATE), C7899)</f>
        <v>-119.889557724</v>
      </c>
    </row>
    <row r="7900" spans="2:8" x14ac:dyDescent="0.2">
      <c r="B7900" s="45">
        <f>IF(FilterType="FIR", IF(Extend_fmod, PRE_CALC!I7848*Fm, PRE_CALC!A7848*Fdata), IF(F_default=1,B7899+(4*Fnotch-0)/8192,B7899+(F_stop-F_start)/8192) )</f>
        <v>245156.249999872</v>
      </c>
      <c r="C7900" s="39">
        <f t="shared" si="367"/>
        <v>-4.9329354350137198</v>
      </c>
      <c r="D7900" s="84">
        <f ca="1">IF(FilterType="FIR", IF(Extend_fmod=1,OFFSET(PRE_CALC!J7848,0,DEC_RATE), OFFSET(PRE_CALC!B7848,0,DEC_RATE)), C7900)</f>
        <v>-119.877492049</v>
      </c>
      <c r="E7900" s="84">
        <f t="shared" ca="1" si="368"/>
        <v>102406.249999872</v>
      </c>
      <c r="F7900" s="84">
        <f t="shared" ca="1" si="366"/>
        <v>-4.8930546883400004E-3</v>
      </c>
      <c r="G7900" s="119">
        <f>IF(FilterType="FIR",  PRE_CALC!A7848*Fdata, IF(F_default=1,G7899+(4*Fnotch-0)/8192,G7899+(F_stop-F_start)/8192) )</f>
        <v>245156.249999872</v>
      </c>
      <c r="H7900" s="120">
        <f ca="1">IF(FilterType="FIR", OFFSET(PRE_CALC!B7848,0,DEC_RATE), C7900)</f>
        <v>-119.877492049</v>
      </c>
    </row>
    <row r="7901" spans="2:8" x14ac:dyDescent="0.2">
      <c r="B7901" s="45">
        <f>IF(FilterType="FIR", IF(Extend_fmod, PRE_CALC!I7849*Fm, PRE_CALC!A7849*Fdata), IF(F_default=1,B7900+(4*Fnotch-0)/8192,B7900+(F_stop-F_start)/8192) )</f>
        <v>245187.5</v>
      </c>
      <c r="C7901" s="39">
        <f t="shared" si="367"/>
        <v>-4.9342185505992529</v>
      </c>
      <c r="D7901" s="84">
        <f ca="1">IF(FilterType="FIR", IF(Extend_fmod=1,OFFSET(PRE_CALC!J7849,0,DEC_RATE), OFFSET(PRE_CALC!B7849,0,DEC_RATE)), C7901)</f>
        <v>-119.869121071</v>
      </c>
      <c r="E7901" s="84">
        <f t="shared" ca="1" si="368"/>
        <v>102406.249999872</v>
      </c>
      <c r="F7901" s="84">
        <f t="shared" ca="1" si="366"/>
        <v>-4.8930546883400004E-3</v>
      </c>
      <c r="G7901" s="119">
        <f>IF(FilterType="FIR",  PRE_CALC!A7849*Fdata, IF(F_default=1,G7900+(4*Fnotch-0)/8192,G7900+(F_stop-F_start)/8192) )</f>
        <v>245187.5</v>
      </c>
      <c r="H7901" s="120">
        <f ca="1">IF(FilterType="FIR", OFFSET(PRE_CALC!B7849,0,DEC_RATE), C7901)</f>
        <v>-119.869121071</v>
      </c>
    </row>
    <row r="7902" spans="2:8" x14ac:dyDescent="0.2">
      <c r="B7902" s="45">
        <f>IF(FilterType="FIR", IF(Extend_fmod, PRE_CALC!I7850*Fm, PRE_CALC!A7850*Fdata), IF(F_default=1,B7901+(4*Fnotch-0)/8192,B7901+(F_stop-F_start)/8192) )</f>
        <v>245218.750000128</v>
      </c>
      <c r="C7902" s="39">
        <f t="shared" si="367"/>
        <v>-4.9355018431953654</v>
      </c>
      <c r="D7902" s="84">
        <f ca="1">IF(FilterType="FIR", IF(Extend_fmod=1,OFFSET(PRE_CALC!J7850,0,DEC_RATE), OFFSET(PRE_CALC!B7850,0,DEC_RATE)), C7902)</f>
        <v>-119.86442177399999</v>
      </c>
      <c r="E7902" s="84">
        <f t="shared" ca="1" si="368"/>
        <v>102406.249999872</v>
      </c>
      <c r="F7902" s="84">
        <f t="shared" ca="1" si="366"/>
        <v>-4.8930546883400004E-3</v>
      </c>
      <c r="G7902" s="119">
        <f>IF(FilterType="FIR",  PRE_CALC!A7850*Fdata, IF(F_default=1,G7901+(4*Fnotch-0)/8192,G7901+(F_stop-F_start)/8192) )</f>
        <v>245218.750000128</v>
      </c>
      <c r="H7902" s="120">
        <f ca="1">IF(FilterType="FIR", OFFSET(PRE_CALC!B7850,0,DEC_RATE), C7902)</f>
        <v>-119.86442177399999</v>
      </c>
    </row>
    <row r="7903" spans="2:8" x14ac:dyDescent="0.2">
      <c r="B7903" s="45">
        <f>IF(FilterType="FIR", IF(Extend_fmod, PRE_CALC!I7851*Fm, PRE_CALC!A7851*Fdata), IF(F_default=1,B7902+(4*Fnotch-0)/8192,B7902+(F_stop-F_start)/8192) )</f>
        <v>245250</v>
      </c>
      <c r="C7903" s="39">
        <f t="shared" si="367"/>
        <v>-4.9367853127970571</v>
      </c>
      <c r="D7903" s="84">
        <f ca="1">IF(FilterType="FIR", IF(Extend_fmod=1,OFFSET(PRE_CALC!J7851,0,DEC_RATE), OFFSET(PRE_CALC!B7851,0,DEC_RATE)), C7903)</f>
        <v>-119.863374088</v>
      </c>
      <c r="E7903" s="84">
        <f t="shared" ca="1" si="368"/>
        <v>102406.249999872</v>
      </c>
      <c r="F7903" s="84">
        <f t="shared" ca="1" si="366"/>
        <v>-4.8930546883400004E-3</v>
      </c>
      <c r="G7903" s="119">
        <f>IF(FilterType="FIR",  PRE_CALC!A7851*Fdata, IF(F_default=1,G7902+(4*Fnotch-0)/8192,G7902+(F_stop-F_start)/8192) )</f>
        <v>245250</v>
      </c>
      <c r="H7903" s="120">
        <f ca="1">IF(FilterType="FIR", OFFSET(PRE_CALC!B7851,0,DEC_RATE), C7903)</f>
        <v>-119.863374088</v>
      </c>
    </row>
    <row r="7904" spans="2:8" x14ac:dyDescent="0.2">
      <c r="B7904" s="45">
        <f>IF(FilterType="FIR", IF(Extend_fmod, PRE_CALC!I7852*Fm, PRE_CALC!A7852*Fdata), IF(F_default=1,B7903+(4*Fnotch-0)/8192,B7903+(F_stop-F_start)/8192) )</f>
        <v>245281.249999872</v>
      </c>
      <c r="C7904" s="39">
        <f t="shared" si="367"/>
        <v>-4.938068959420411</v>
      </c>
      <c r="D7904" s="84">
        <f ca="1">IF(FilterType="FIR", IF(Extend_fmod=1,OFFSET(PRE_CALC!J7852,0,DEC_RATE), OFFSET(PRE_CALC!B7852,0,DEC_RATE)), C7904)</f>
        <v>-119.86596081899999</v>
      </c>
      <c r="E7904" s="84">
        <f t="shared" ca="1" si="368"/>
        <v>102406.249999872</v>
      </c>
      <c r="F7904" s="84">
        <f t="shared" ca="1" si="366"/>
        <v>-4.8930546883400004E-3</v>
      </c>
      <c r="G7904" s="119">
        <f>IF(FilterType="FIR",  PRE_CALC!A7852*Fdata, IF(F_default=1,G7903+(4*Fnotch-0)/8192,G7903+(F_stop-F_start)/8192) )</f>
        <v>245281.249999872</v>
      </c>
      <c r="H7904" s="120">
        <f ca="1">IF(FilterType="FIR", OFFSET(PRE_CALC!B7852,0,DEC_RATE), C7904)</f>
        <v>-119.86596081899999</v>
      </c>
    </row>
    <row r="7905" spans="2:8" x14ac:dyDescent="0.2">
      <c r="B7905" s="45">
        <f>IF(FilterType="FIR", IF(Extend_fmod, PRE_CALC!I7853*Fm, PRE_CALC!A7853*Fdata), IF(F_default=1,B7904+(4*Fnotch-0)/8192,B7904+(F_stop-F_start)/8192) )</f>
        <v>245312.5</v>
      </c>
      <c r="C7905" s="39">
        <f t="shared" si="367"/>
        <v>-4.9393527830814667</v>
      </c>
      <c r="D7905" s="84">
        <f ca="1">IF(FilterType="FIR", IF(Extend_fmod=1,OFFSET(PRE_CALC!J7853,0,DEC_RATE), OFFSET(PRE_CALC!B7853,0,DEC_RATE)), C7905)</f>
        <v>-119.872167593</v>
      </c>
      <c r="E7905" s="84">
        <f t="shared" ca="1" si="368"/>
        <v>102406.249999872</v>
      </c>
      <c r="F7905" s="84">
        <f t="shared" ca="1" si="366"/>
        <v>-4.8930546883400004E-3</v>
      </c>
      <c r="G7905" s="119">
        <f>IF(FilterType="FIR",  PRE_CALC!A7853*Fdata, IF(F_default=1,G7904+(4*Fnotch-0)/8192,G7904+(F_stop-F_start)/8192) )</f>
        <v>245312.5</v>
      </c>
      <c r="H7905" s="120">
        <f ca="1">IF(FilterType="FIR", OFFSET(PRE_CALC!B7853,0,DEC_RATE), C7905)</f>
        <v>-119.872167593</v>
      </c>
    </row>
    <row r="7906" spans="2:8" x14ac:dyDescent="0.2">
      <c r="B7906" s="45">
        <f>IF(FilterType="FIR", IF(Extend_fmod, PRE_CALC!I7854*Fm, PRE_CALC!A7854*Fdata), IF(F_default=1,B7905+(4*Fnotch-0)/8192,B7905+(F_stop-F_start)/8192) )</f>
        <v>245343.750000128</v>
      </c>
      <c r="C7906" s="39">
        <f t="shared" si="367"/>
        <v>-4.9406367837752834</v>
      </c>
      <c r="D7906" s="84">
        <f ca="1">IF(FilterType="FIR", IF(Extend_fmod=1,OFFSET(PRE_CALC!J7854,0,DEC_RATE), OFFSET(PRE_CALC!B7854,0,DEC_RATE)), C7906)</f>
        <v>-119.881982808</v>
      </c>
      <c r="E7906" s="84">
        <f t="shared" ca="1" si="368"/>
        <v>102406.249999872</v>
      </c>
      <c r="F7906" s="84">
        <f t="shared" ca="1" si="366"/>
        <v>-4.8930546883400004E-3</v>
      </c>
      <c r="G7906" s="119">
        <f>IF(FilterType="FIR",  PRE_CALC!A7854*Fdata, IF(F_default=1,G7905+(4*Fnotch-0)/8192,G7905+(F_stop-F_start)/8192) )</f>
        <v>245343.750000128</v>
      </c>
      <c r="H7906" s="120">
        <f ca="1">IF(FilterType="FIR", OFFSET(PRE_CALC!B7854,0,DEC_RATE), C7906)</f>
        <v>-119.881982808</v>
      </c>
    </row>
    <row r="7907" spans="2:8" x14ac:dyDescent="0.2">
      <c r="B7907" s="45">
        <f>IF(FilterType="FIR", IF(Extend_fmod, PRE_CALC!I7855*Fm, PRE_CALC!A7855*Fdata), IF(F_default=1,B7906+(4*Fnotch-0)/8192,B7906+(F_stop-F_start)/8192) )</f>
        <v>245375</v>
      </c>
      <c r="C7907" s="39">
        <f t="shared" si="367"/>
        <v>-4.9419209614968524</v>
      </c>
      <c r="D7907" s="84">
        <f ca="1">IF(FilterType="FIR", IF(Extend_fmod=1,OFFSET(PRE_CALC!J7855,0,DEC_RATE), OFFSET(PRE_CALC!B7855,0,DEC_RATE)), C7907)</f>
        <v>-119.89539759199999</v>
      </c>
      <c r="E7907" s="84">
        <f t="shared" ca="1" si="368"/>
        <v>102406.249999872</v>
      </c>
      <c r="F7907" s="84">
        <f t="shared" ca="1" si="366"/>
        <v>-4.8930546883400004E-3</v>
      </c>
      <c r="G7907" s="119">
        <f>IF(FilterType="FIR",  PRE_CALC!A7855*Fdata, IF(F_default=1,G7906+(4*Fnotch-0)/8192,G7906+(F_stop-F_start)/8192) )</f>
        <v>245375</v>
      </c>
      <c r="H7907" s="120">
        <f ca="1">IF(FilterType="FIR", OFFSET(PRE_CALC!B7855,0,DEC_RATE), C7907)</f>
        <v>-119.89539759199999</v>
      </c>
    </row>
    <row r="7908" spans="2:8" x14ac:dyDescent="0.2">
      <c r="B7908" s="45">
        <f>IF(FilterType="FIR", IF(Extend_fmod, PRE_CALC!I7856*Fm, PRE_CALC!A7856*Fdata), IF(F_default=1,B7907+(4*Fnotch-0)/8192,B7907+(F_stop-F_start)/8192) )</f>
        <v>245406.249999872</v>
      </c>
      <c r="C7908" s="39">
        <f t="shared" si="367"/>
        <v>-4.9432053162622536</v>
      </c>
      <c r="D7908" s="84">
        <f ca="1">IF(FilterType="FIR", IF(Extend_fmod=1,OFFSET(PRE_CALC!J7856,0,DEC_RATE), OFFSET(PRE_CALC!B7856,0,DEC_RATE)), C7908)</f>
        <v>-119.912405773</v>
      </c>
      <c r="E7908" s="84">
        <f t="shared" ca="1" si="368"/>
        <v>102406.249999872</v>
      </c>
      <c r="F7908" s="84">
        <f t="shared" ca="1" si="366"/>
        <v>-4.8930546883400004E-3</v>
      </c>
      <c r="G7908" s="119">
        <f>IF(FilterType="FIR",  PRE_CALC!A7856*Fdata, IF(F_default=1,G7907+(4*Fnotch-0)/8192,G7907+(F_stop-F_start)/8192) )</f>
        <v>245406.249999872</v>
      </c>
      <c r="H7908" s="120">
        <f ca="1">IF(FilterType="FIR", OFFSET(PRE_CALC!B7856,0,DEC_RATE), C7908)</f>
        <v>-119.912405773</v>
      </c>
    </row>
    <row r="7909" spans="2:8" x14ac:dyDescent="0.2">
      <c r="B7909" s="45">
        <f>IF(FilterType="FIR", IF(Extend_fmod, PRE_CALC!I7857*Fm, PRE_CALC!A7857*Fdata), IF(F_default=1,B7908+(4*Fnotch-0)/8192,B7908+(F_stop-F_start)/8192) )</f>
        <v>245437.5</v>
      </c>
      <c r="C7909" s="39">
        <f t="shared" si="367"/>
        <v>-4.9444898480875743</v>
      </c>
      <c r="D7909" s="84">
        <f ca="1">IF(FilterType="FIR", IF(Extend_fmod=1,OFFSET(PRE_CALC!J7857,0,DEC_RATE), OFFSET(PRE_CALC!B7857,0,DEC_RATE)), C7909)</f>
        <v>-119.933003855</v>
      </c>
      <c r="E7909" s="84">
        <f t="shared" ca="1" si="368"/>
        <v>102406.249999872</v>
      </c>
      <c r="F7909" s="84">
        <f t="shared" ca="1" si="366"/>
        <v>-4.8930546883400004E-3</v>
      </c>
      <c r="G7909" s="119">
        <f>IF(FilterType="FIR",  PRE_CALC!A7857*Fdata, IF(F_default=1,G7908+(4*Fnotch-0)/8192,G7908+(F_stop-F_start)/8192) )</f>
        <v>245437.5</v>
      </c>
      <c r="H7909" s="120">
        <f ca="1">IF(FilterType="FIR", OFFSET(PRE_CALC!B7857,0,DEC_RATE), C7909)</f>
        <v>-119.933003855</v>
      </c>
    </row>
    <row r="7910" spans="2:8" x14ac:dyDescent="0.2">
      <c r="B7910" s="45">
        <f>IF(FilterType="FIR", IF(Extend_fmod, PRE_CALC!I7858*Fm, PRE_CALC!A7858*Fdata), IF(F_default=1,B7909+(4*Fnotch-0)/8192,B7909+(F_stop-F_start)/8192) )</f>
        <v>245468.750000128</v>
      </c>
      <c r="C7910" s="39">
        <f t="shared" si="367"/>
        <v>-4.9457745569678115</v>
      </c>
      <c r="D7910" s="84">
        <f ca="1">IF(FilterType="FIR", IF(Extend_fmod=1,OFFSET(PRE_CALC!J7858,0,DEC_RATE), OFFSET(PRE_CALC!B7858,0,DEC_RATE)), C7910)</f>
        <v>-119.95719100399999</v>
      </c>
      <c r="E7910" s="84">
        <f t="shared" ca="1" si="368"/>
        <v>102406.249999872</v>
      </c>
      <c r="F7910" s="84">
        <f t="shared" ca="1" si="366"/>
        <v>-4.8930546883400004E-3</v>
      </c>
      <c r="G7910" s="119">
        <f>IF(FilterType="FIR",  PRE_CALC!A7858*Fdata, IF(F_default=1,G7909+(4*Fnotch-0)/8192,G7909+(F_stop-F_start)/8192) )</f>
        <v>245468.750000128</v>
      </c>
      <c r="H7910" s="120">
        <f ca="1">IF(FilterType="FIR", OFFSET(PRE_CALC!B7858,0,DEC_RATE), C7910)</f>
        <v>-119.95719100399999</v>
      </c>
    </row>
    <row r="7911" spans="2:8" x14ac:dyDescent="0.2">
      <c r="B7911" s="45">
        <f>IF(FilterType="FIR", IF(Extend_fmod, PRE_CALC!I7859*Fm, PRE_CALC!A7859*Fdata), IF(F_default=1,B7910+(4*Fnotch-0)/8192,B7910+(F_stop-F_start)/8192) )</f>
        <v>245500</v>
      </c>
      <c r="C7911" s="39">
        <f t="shared" si="367"/>
        <v>-4.9470594428980093</v>
      </c>
      <c r="D7911" s="84">
        <f ca="1">IF(FilterType="FIR", IF(Extend_fmod=1,OFFSET(PRE_CALC!J7859,0,DEC_RATE), OFFSET(PRE_CALC!B7859,0,DEC_RATE)), C7911)</f>
        <v>-119.98496904300001</v>
      </c>
      <c r="E7911" s="84">
        <f t="shared" ca="1" si="368"/>
        <v>102406.249999872</v>
      </c>
      <c r="F7911" s="84">
        <f t="shared" ca="1" si="366"/>
        <v>-4.8930546883400004E-3</v>
      </c>
      <c r="G7911" s="119">
        <f>IF(FilterType="FIR",  PRE_CALC!A7859*Fdata, IF(F_default=1,G7910+(4*Fnotch-0)/8192,G7910+(F_stop-F_start)/8192) )</f>
        <v>245500</v>
      </c>
      <c r="H7911" s="120">
        <f ca="1">IF(FilterType="FIR", OFFSET(PRE_CALC!B7859,0,DEC_RATE), C7911)</f>
        <v>-119.98496904300001</v>
      </c>
    </row>
    <row r="7912" spans="2:8" x14ac:dyDescent="0.2">
      <c r="B7912" s="45">
        <f>IF(FilterType="FIR", IF(Extend_fmod, PRE_CALC!I7860*Fm, PRE_CALC!A7860*Fdata), IF(F_default=1,B7911+(4*Fnotch-0)/8192,B7911+(F_stop-F_start)/8192) )</f>
        <v>245531.249999872</v>
      </c>
      <c r="C7912" s="39">
        <f t="shared" si="367"/>
        <v>-4.9483445058942284</v>
      </c>
      <c r="D7912" s="84">
        <f ca="1">IF(FilterType="FIR", IF(Extend_fmod=1,OFFSET(PRE_CALC!J7860,0,DEC_RATE), OFFSET(PRE_CALC!B7860,0,DEC_RATE)), C7912)</f>
        <v>-120.01634245299999</v>
      </c>
      <c r="E7912" s="84">
        <f t="shared" ca="1" si="368"/>
        <v>102406.249999872</v>
      </c>
      <c r="F7912" s="84">
        <f t="shared" ca="1" si="366"/>
        <v>-4.8930546883400004E-3</v>
      </c>
      <c r="G7912" s="119">
        <f>IF(FilterType="FIR",  PRE_CALC!A7860*Fdata, IF(F_default=1,G7911+(4*Fnotch-0)/8192,G7911+(F_stop-F_start)/8192) )</f>
        <v>245531.249999872</v>
      </c>
      <c r="H7912" s="120">
        <f ca="1">IF(FilterType="FIR", OFFSET(PRE_CALC!B7860,0,DEC_RATE), C7912)</f>
        <v>-120.01634245299999</v>
      </c>
    </row>
    <row r="7913" spans="2:8" x14ac:dyDescent="0.2">
      <c r="B7913" s="45">
        <f>IF(FilterType="FIR", IF(Extend_fmod, PRE_CALC!I7861*Fm, PRE_CALC!A7861*Fdata), IF(F_default=1,B7912+(4*Fnotch-0)/8192,B7912+(F_stop-F_start)/8192) )</f>
        <v>245562.5</v>
      </c>
      <c r="C7913" s="39">
        <f t="shared" si="367"/>
        <v>-4.9496297459725591</v>
      </c>
      <c r="D7913" s="84">
        <f ca="1">IF(FilterType="FIR", IF(Extend_fmod=1,OFFSET(PRE_CALC!J7861,0,DEC_RATE), OFFSET(PRE_CALC!B7861,0,DEC_RATE)), C7913)</f>
        <v>-120.05131838200001</v>
      </c>
      <c r="E7913" s="84">
        <f t="shared" ca="1" si="368"/>
        <v>102406.249999872</v>
      </c>
      <c r="F7913" s="84">
        <f t="shared" ca="1" si="366"/>
        <v>-4.8930546883400004E-3</v>
      </c>
      <c r="G7913" s="119">
        <f>IF(FilterType="FIR",  PRE_CALC!A7861*Fdata, IF(F_default=1,G7912+(4*Fnotch-0)/8192,G7912+(F_stop-F_start)/8192) )</f>
        <v>245562.5</v>
      </c>
      <c r="H7913" s="120">
        <f ca="1">IF(FilterType="FIR", OFFSET(PRE_CALC!B7861,0,DEC_RATE), C7913)</f>
        <v>-120.05131838200001</v>
      </c>
    </row>
    <row r="7914" spans="2:8" x14ac:dyDescent="0.2">
      <c r="B7914" s="45">
        <f>IF(FilterType="FIR", IF(Extend_fmod, PRE_CALC!I7862*Fm, PRE_CALC!A7862*Fdata), IF(F_default=1,B7913+(4*Fnotch-0)/8192,B7913+(F_stop-F_start)/8192) )</f>
        <v>245593.750000128</v>
      </c>
      <c r="C7914" s="39">
        <f t="shared" si="367"/>
        <v>-4.9509151631280393</v>
      </c>
      <c r="D7914" s="84">
        <f ca="1">IF(FilterType="FIR", IF(Extend_fmod=1,OFFSET(PRE_CALC!J7862,0,DEC_RATE), OFFSET(PRE_CALC!B7862,0,DEC_RATE)), C7914)</f>
        <v>-120.08990666299999</v>
      </c>
      <c r="E7914" s="84">
        <f t="shared" ca="1" si="368"/>
        <v>102406.249999872</v>
      </c>
      <c r="F7914" s="84">
        <f t="shared" ca="1" si="366"/>
        <v>-4.8930546883400004E-3</v>
      </c>
      <c r="G7914" s="119">
        <f>IF(FilterType="FIR",  PRE_CALC!A7862*Fdata, IF(F_default=1,G7913+(4*Fnotch-0)/8192,G7913+(F_stop-F_start)/8192) )</f>
        <v>245593.750000128</v>
      </c>
      <c r="H7914" s="120">
        <f ca="1">IF(FilterType="FIR", OFFSET(PRE_CALC!B7862,0,DEC_RATE), C7914)</f>
        <v>-120.08990666299999</v>
      </c>
    </row>
    <row r="7915" spans="2:8" x14ac:dyDescent="0.2">
      <c r="B7915" s="45">
        <f>IF(FilterType="FIR", IF(Extend_fmod, PRE_CALC!I7863*Fm, PRE_CALC!A7863*Fdata), IF(F_default=1,B7914+(4*Fnotch-0)/8192,B7914+(F_stop-F_start)/8192) )</f>
        <v>245625</v>
      </c>
      <c r="C7915" s="39">
        <f t="shared" si="367"/>
        <v>-4.952200757355663</v>
      </c>
      <c r="D7915" s="84">
        <f ca="1">IF(FilterType="FIR", IF(Extend_fmod=1,OFFSET(PRE_CALC!J7863,0,DEC_RATE), OFFSET(PRE_CALC!B7863,0,DEC_RATE)), C7915)</f>
        <v>-120.13211984500001</v>
      </c>
      <c r="E7915" s="84">
        <f t="shared" ca="1" si="368"/>
        <v>102406.249999872</v>
      </c>
      <c r="F7915" s="84">
        <f t="shared" ca="1" si="366"/>
        <v>-4.8930546883400004E-3</v>
      </c>
      <c r="G7915" s="119">
        <f>IF(FilterType="FIR",  PRE_CALC!A7863*Fdata, IF(F_default=1,G7914+(4*Fnotch-0)/8192,G7914+(F_stop-F_start)/8192) )</f>
        <v>245625</v>
      </c>
      <c r="H7915" s="120">
        <f ca="1">IF(FilterType="FIR", OFFSET(PRE_CALC!B7863,0,DEC_RATE), C7915)</f>
        <v>-120.13211984500001</v>
      </c>
    </row>
    <row r="7916" spans="2:8" x14ac:dyDescent="0.2">
      <c r="B7916" s="45">
        <f>IF(FilterType="FIR", IF(Extend_fmod, PRE_CALC!I7864*Fm, PRE_CALC!A7864*Fdata), IF(F_default=1,B7915+(4*Fnotch-0)/8192,B7915+(F_stop-F_start)/8192) )</f>
        <v>245656.249999872</v>
      </c>
      <c r="C7916" s="39">
        <f t="shared" si="367"/>
        <v>-4.9534865286715393</v>
      </c>
      <c r="D7916" s="84">
        <f ca="1">IF(FilterType="FIR", IF(Extend_fmod=1,OFFSET(PRE_CALC!J7864,0,DEC_RATE), OFFSET(PRE_CALC!B7864,0,DEC_RATE)), C7916)</f>
        <v>-120.177973221</v>
      </c>
      <c r="E7916" s="84">
        <f t="shared" ca="1" si="368"/>
        <v>102406.249999872</v>
      </c>
      <c r="F7916" s="84">
        <f t="shared" ca="1" si="366"/>
        <v>-4.8930546883400004E-3</v>
      </c>
      <c r="G7916" s="119">
        <f>IF(FilterType="FIR",  PRE_CALC!A7864*Fdata, IF(F_default=1,G7915+(4*Fnotch-0)/8192,G7915+(F_stop-F_start)/8192) )</f>
        <v>245656.249999872</v>
      </c>
      <c r="H7916" s="120">
        <f ca="1">IF(FilterType="FIR", OFFSET(PRE_CALC!B7864,0,DEC_RATE), C7916)</f>
        <v>-120.177973221</v>
      </c>
    </row>
    <row r="7917" spans="2:8" x14ac:dyDescent="0.2">
      <c r="B7917" s="45">
        <f>IF(FilterType="FIR", IF(Extend_fmod, PRE_CALC!I7865*Fm, PRE_CALC!A7865*Fdata), IF(F_default=1,B7916+(4*Fnotch-0)/8192,B7916+(F_stop-F_start)/8192) )</f>
        <v>245687.5</v>
      </c>
      <c r="C7917" s="39">
        <f t="shared" si="367"/>
        <v>-4.9547724770917503</v>
      </c>
      <c r="D7917" s="84">
        <f ca="1">IF(FilterType="FIR", IF(Extend_fmod=1,OFFSET(PRE_CALC!J7865,0,DEC_RATE), OFFSET(PRE_CALC!B7865,0,DEC_RATE)), C7917)</f>
        <v>-120.227484878</v>
      </c>
      <c r="E7917" s="84">
        <f t="shared" ca="1" si="368"/>
        <v>102406.249999872</v>
      </c>
      <c r="F7917" s="84">
        <f t="shared" ca="1" si="366"/>
        <v>-4.8930546883400004E-3</v>
      </c>
      <c r="G7917" s="119">
        <f>IF(FilterType="FIR",  PRE_CALC!A7865*Fdata, IF(F_default=1,G7916+(4*Fnotch-0)/8192,G7916+(F_stop-F_start)/8192) )</f>
        <v>245687.5</v>
      </c>
      <c r="H7917" s="120">
        <f ca="1">IF(FilterType="FIR", OFFSET(PRE_CALC!B7865,0,DEC_RATE), C7917)</f>
        <v>-120.227484878</v>
      </c>
    </row>
    <row r="7918" spans="2:8" x14ac:dyDescent="0.2">
      <c r="B7918" s="45">
        <f>IF(FilterType="FIR", IF(Extend_fmod, PRE_CALC!I7866*Fm, PRE_CALC!A7866*Fdata), IF(F_default=1,B7917+(4*Fnotch-0)/8192,B7917+(F_stop-F_start)/8192) )</f>
        <v>245718.750000128</v>
      </c>
      <c r="C7918" s="39">
        <f t="shared" si="367"/>
        <v>-4.9560586026113143</v>
      </c>
      <c r="D7918" s="84">
        <f ca="1">IF(FilterType="FIR", IF(Extend_fmod=1,OFFSET(PRE_CALC!J7866,0,DEC_RATE), OFFSET(PRE_CALC!B7866,0,DEC_RATE)), C7918)</f>
        <v>-120.280675746</v>
      </c>
      <c r="E7918" s="84">
        <f t="shared" ca="1" si="368"/>
        <v>102406.249999872</v>
      </c>
      <c r="F7918" s="84">
        <f t="shared" ca="1" si="366"/>
        <v>-4.8930546883400004E-3</v>
      </c>
      <c r="G7918" s="119">
        <f>IF(FilterType="FIR",  PRE_CALC!A7866*Fdata, IF(F_default=1,G7917+(4*Fnotch-0)/8192,G7917+(F_stop-F_start)/8192) )</f>
        <v>245718.750000128</v>
      </c>
      <c r="H7918" s="120">
        <f ca="1">IF(FilterType="FIR", OFFSET(PRE_CALC!B7866,0,DEC_RATE), C7918)</f>
        <v>-120.280675746</v>
      </c>
    </row>
    <row r="7919" spans="2:8" x14ac:dyDescent="0.2">
      <c r="B7919" s="45">
        <f>IF(FilterType="FIR", IF(Extend_fmod, PRE_CALC!I7867*Fm, PRE_CALC!A7867*Fdata), IF(F_default=1,B7918+(4*Fnotch-0)/8192,B7918+(F_stop-F_start)/8192) )</f>
        <v>245750</v>
      </c>
      <c r="C7919" s="39">
        <f t="shared" si="367"/>
        <v>-4.9573449052252556</v>
      </c>
      <c r="D7919" s="84">
        <f ca="1">IF(FilterType="FIR", IF(Extend_fmod=1,OFFSET(PRE_CALC!J7867,0,DEC_RATE), OFFSET(PRE_CALC!B7867,0,DEC_RATE)), C7919)</f>
        <v>-120.337569665</v>
      </c>
      <c r="E7919" s="84">
        <f t="shared" ca="1" si="368"/>
        <v>102406.249999872</v>
      </c>
      <c r="F7919" s="84">
        <f t="shared" ca="1" si="366"/>
        <v>-4.8930546883400004E-3</v>
      </c>
      <c r="G7919" s="119">
        <f>IF(FilterType="FIR",  PRE_CALC!A7867*Fdata, IF(F_default=1,G7918+(4*Fnotch-0)/8192,G7918+(F_stop-F_start)/8192) )</f>
        <v>245750</v>
      </c>
      <c r="H7919" s="120">
        <f ca="1">IF(FilterType="FIR", OFFSET(PRE_CALC!B7867,0,DEC_RATE), C7919)</f>
        <v>-120.337569665</v>
      </c>
    </row>
    <row r="7920" spans="2:8" x14ac:dyDescent="0.2">
      <c r="B7920" s="45">
        <f>IF(FilterType="FIR", IF(Extend_fmod, PRE_CALC!I7868*Fm, PRE_CALC!A7868*Fdata), IF(F_default=1,B7919+(4*Fnotch-0)/8192,B7919+(F_stop-F_start)/8192) )</f>
        <v>245781.249999872</v>
      </c>
      <c r="C7920" s="39">
        <f t="shared" si="367"/>
        <v>-4.9586313849496628</v>
      </c>
      <c r="D7920" s="84">
        <f ca="1">IF(FilterType="FIR", IF(Extend_fmod=1,OFFSET(PRE_CALC!J7868,0,DEC_RATE), OFFSET(PRE_CALC!B7868,0,DEC_RATE)), C7920)</f>
        <v>-120.398193449</v>
      </c>
      <c r="E7920" s="84">
        <f t="shared" ca="1" si="368"/>
        <v>102406.249999872</v>
      </c>
      <c r="F7920" s="84">
        <f t="shared" ca="1" si="366"/>
        <v>-4.8930546883400004E-3</v>
      </c>
      <c r="G7920" s="119">
        <f>IF(FilterType="FIR",  PRE_CALC!A7868*Fdata, IF(F_default=1,G7919+(4*Fnotch-0)/8192,G7919+(F_stop-F_start)/8192) )</f>
        <v>245781.249999872</v>
      </c>
      <c r="H7920" s="120">
        <f ca="1">IF(FilterType="FIR", OFFSET(PRE_CALC!B7868,0,DEC_RATE), C7920)</f>
        <v>-120.398193449</v>
      </c>
    </row>
    <row r="7921" spans="2:8" x14ac:dyDescent="0.2">
      <c r="B7921" s="45">
        <f>IF(FilterType="FIR", IF(Extend_fmod, PRE_CALC!I7869*Fm, PRE_CALC!A7869*Fdata), IF(F_default=1,B7920+(4*Fnotch-0)/8192,B7920+(F_stop-F_start)/8192) )</f>
        <v>245812.5</v>
      </c>
      <c r="C7921" s="39">
        <f t="shared" si="367"/>
        <v>-4.9599180418006386</v>
      </c>
      <c r="D7921" s="84">
        <f ca="1">IF(FilterType="FIR", IF(Extend_fmod=1,OFFSET(PRE_CALC!J7869,0,DEC_RATE), OFFSET(PRE_CALC!B7869,0,DEC_RATE)), C7921)</f>
        <v>-120.462576978</v>
      </c>
      <c r="E7921" s="84">
        <f t="shared" ca="1" si="368"/>
        <v>102406.249999872</v>
      </c>
      <c r="F7921" s="84">
        <f t="shared" ca="1" si="366"/>
        <v>-4.8930546883400004E-3</v>
      </c>
      <c r="G7921" s="119">
        <f>IF(FilterType="FIR",  PRE_CALC!A7869*Fdata, IF(F_default=1,G7920+(4*Fnotch-0)/8192,G7920+(F_stop-F_start)/8192) )</f>
        <v>245812.5</v>
      </c>
      <c r="H7921" s="120">
        <f ca="1">IF(FilterType="FIR", OFFSET(PRE_CALC!B7869,0,DEC_RATE), C7921)</f>
        <v>-120.462576978</v>
      </c>
    </row>
    <row r="7922" spans="2:8" x14ac:dyDescent="0.2">
      <c r="B7922" s="45">
        <f>IF(FilterType="FIR", IF(Extend_fmod, PRE_CALC!I7870*Fm, PRE_CALC!A7870*Fdata), IF(F_default=1,B7921+(4*Fnotch-0)/8192,B7921+(F_stop-F_start)/8192) )</f>
        <v>245843.750000128</v>
      </c>
      <c r="C7922" s="39">
        <f t="shared" si="367"/>
        <v>-4.9612048757732277</v>
      </c>
      <c r="D7922" s="84">
        <f ca="1">IF(FilterType="FIR", IF(Extend_fmod=1,OFFSET(PRE_CALC!J7870,0,DEC_RATE), OFFSET(PRE_CALC!B7870,0,DEC_RATE)), C7922)</f>
        <v>-120.53075328600001</v>
      </c>
      <c r="E7922" s="84">
        <f t="shared" ca="1" si="368"/>
        <v>102406.249999872</v>
      </c>
      <c r="F7922" s="84">
        <f t="shared" ca="1" si="366"/>
        <v>-4.8930546883400004E-3</v>
      </c>
      <c r="G7922" s="119">
        <f>IF(FilterType="FIR",  PRE_CALC!A7870*Fdata, IF(F_default=1,G7921+(4*Fnotch-0)/8192,G7921+(F_stop-F_start)/8192) )</f>
        <v>245843.750000128</v>
      </c>
      <c r="H7922" s="120">
        <f ca="1">IF(FilterType="FIR", OFFSET(PRE_CALC!B7870,0,DEC_RATE), C7922)</f>
        <v>-120.53075328600001</v>
      </c>
    </row>
    <row r="7923" spans="2:8" x14ac:dyDescent="0.2">
      <c r="B7923" s="45">
        <f>IF(FilterType="FIR", IF(Extend_fmod, PRE_CALC!I7871*Fm, PRE_CALC!A7871*Fdata), IF(F_default=1,B7922+(4*Fnotch-0)/8192,B7922+(F_stop-F_start)/8192) )</f>
        <v>245875</v>
      </c>
      <c r="C7923" s="39">
        <f t="shared" si="367"/>
        <v>-4.9624918868624111</v>
      </c>
      <c r="D7923" s="84">
        <f ca="1">IF(FilterType="FIR", IF(Extend_fmod=1,OFFSET(PRE_CALC!J7871,0,DEC_RATE), OFFSET(PRE_CALC!B7871,0,DEC_RATE)), C7923)</f>
        <v>-120.60275866400001</v>
      </c>
      <c r="E7923" s="84">
        <f t="shared" ca="1" si="368"/>
        <v>102406.249999872</v>
      </c>
      <c r="F7923" s="84">
        <f t="shared" ca="1" si="366"/>
        <v>-4.8930546883400004E-3</v>
      </c>
      <c r="G7923" s="119">
        <f>IF(FilterType="FIR",  PRE_CALC!A7871*Fdata, IF(F_default=1,G7922+(4*Fnotch-0)/8192,G7922+(F_stop-F_start)/8192) )</f>
        <v>245875</v>
      </c>
      <c r="H7923" s="120">
        <f ca="1">IF(FilterType="FIR", OFFSET(PRE_CALC!B7871,0,DEC_RATE), C7923)</f>
        <v>-120.60275866400001</v>
      </c>
    </row>
    <row r="7924" spans="2:8" x14ac:dyDescent="0.2">
      <c r="B7924" s="45">
        <f>IF(FilterType="FIR", IF(Extend_fmod, PRE_CALC!I7872*Fm, PRE_CALC!A7872*Fdata), IF(F_default=1,B7923+(4*Fnotch-0)/8192,B7923+(F_stop-F_start)/8192) )</f>
        <v>245906.249999872</v>
      </c>
      <c r="C7924" s="39">
        <f t="shared" si="367"/>
        <v>-4.9637790750843127</v>
      </c>
      <c r="D7924" s="84">
        <f ca="1">IF(FilterType="FIR", IF(Extend_fmod=1,OFFSET(PRE_CALC!J7872,0,DEC_RATE), OFFSET(PRE_CALC!B7872,0,DEC_RATE)), C7924)</f>
        <v>-120.67863278199999</v>
      </c>
      <c r="E7924" s="84">
        <f t="shared" ca="1" si="368"/>
        <v>102406.249999872</v>
      </c>
      <c r="F7924" s="84">
        <f t="shared" ca="1" si="366"/>
        <v>-4.8930546883400004E-3</v>
      </c>
      <c r="G7924" s="119">
        <f>IF(FilterType="FIR",  PRE_CALC!A7872*Fdata, IF(F_default=1,G7923+(4*Fnotch-0)/8192,G7923+(F_stop-F_start)/8192) )</f>
        <v>245906.249999872</v>
      </c>
      <c r="H7924" s="120">
        <f ca="1">IF(FilterType="FIR", OFFSET(PRE_CALC!B7872,0,DEC_RATE), C7924)</f>
        <v>-120.67863278199999</v>
      </c>
    </row>
    <row r="7925" spans="2:8" x14ac:dyDescent="0.2">
      <c r="B7925" s="45">
        <f>IF(FilterType="FIR", IF(Extend_fmod, PRE_CALC!I7873*Fm, PRE_CALC!A7873*Fdata), IF(F_default=1,B7924+(4*Fnotch-0)/8192,B7924+(F_stop-F_start)/8192) )</f>
        <v>245937.5</v>
      </c>
      <c r="C7925" s="39">
        <f t="shared" si="367"/>
        <v>-4.9650664404550424</v>
      </c>
      <c r="D7925" s="84">
        <f ca="1">IF(FilterType="FIR", IF(Extend_fmod=1,OFFSET(PRE_CALC!J7873,0,DEC_RATE), OFFSET(PRE_CALC!B7873,0,DEC_RATE)), C7925)</f>
        <v>-120.758418818</v>
      </c>
      <c r="E7925" s="84">
        <f t="shared" ca="1" si="368"/>
        <v>102406.249999872</v>
      </c>
      <c r="F7925" s="84">
        <f t="shared" ca="1" si="366"/>
        <v>-4.8930546883400004E-3</v>
      </c>
      <c r="G7925" s="119">
        <f>IF(FilterType="FIR",  PRE_CALC!A7873*Fdata, IF(F_default=1,G7924+(4*Fnotch-0)/8192,G7924+(F_stop-F_start)/8192) )</f>
        <v>245937.5</v>
      </c>
      <c r="H7925" s="120">
        <f ca="1">IF(FilterType="FIR", OFFSET(PRE_CALC!B7873,0,DEC_RATE), C7925)</f>
        <v>-120.758418818</v>
      </c>
    </row>
    <row r="7926" spans="2:8" x14ac:dyDescent="0.2">
      <c r="B7926" s="45">
        <f>IF(FilterType="FIR", IF(Extend_fmod, PRE_CALC!I7874*Fm, PRE_CALC!A7874*Fdata), IF(F_default=1,B7925+(4*Fnotch-0)/8192,B7925+(F_stop-F_start)/8192) )</f>
        <v>245968.750000128</v>
      </c>
      <c r="C7926" s="39">
        <f t="shared" si="367"/>
        <v>-4.9663539829696157</v>
      </c>
      <c r="D7926" s="84">
        <f ca="1">IF(FilterType="FIR", IF(Extend_fmod=1,OFFSET(PRE_CALC!J7874,0,DEC_RATE), OFFSET(PRE_CALC!B7874,0,DEC_RATE)), C7926)</f>
        <v>-120.84216360000001</v>
      </c>
      <c r="E7926" s="84">
        <f t="shared" ca="1" si="368"/>
        <v>102406.249999872</v>
      </c>
      <c r="F7926" s="84">
        <f t="shared" ca="1" si="366"/>
        <v>-4.8930546883400004E-3</v>
      </c>
      <c r="G7926" s="119">
        <f>IF(FilterType="FIR",  PRE_CALC!A7874*Fdata, IF(F_default=1,G7925+(4*Fnotch-0)/8192,G7925+(F_stop-F_start)/8192) )</f>
        <v>245968.750000128</v>
      </c>
      <c r="H7926" s="120">
        <f ca="1">IF(FilterType="FIR", OFFSET(PRE_CALC!B7874,0,DEC_RATE), C7926)</f>
        <v>-120.84216360000001</v>
      </c>
    </row>
    <row r="7927" spans="2:8" x14ac:dyDescent="0.2">
      <c r="B7927" s="45">
        <f>IF(FilterType="FIR", IF(Extend_fmod, PRE_CALC!I7875*Fm, PRE_CALC!A7875*Fdata), IF(F_default=1,B7926+(4*Fnotch-0)/8192,B7926+(F_stop-F_start)/8192) )</f>
        <v>246000</v>
      </c>
      <c r="C7927" s="39">
        <f t="shared" si="367"/>
        <v>-4.9676417026230544</v>
      </c>
      <c r="D7927" s="84">
        <f ca="1">IF(FilterType="FIR", IF(Extend_fmod=1,OFFSET(PRE_CALC!J7875,0,DEC_RATE), OFFSET(PRE_CALC!B7875,0,DEC_RATE)), C7927)</f>
        <v>-120.92991777</v>
      </c>
      <c r="E7927" s="84">
        <f t="shared" ca="1" si="368"/>
        <v>102406.249999872</v>
      </c>
      <c r="F7927" s="84">
        <f t="shared" ref="F7927:F7990" ca="1" si="369">IF(G7927&lt;=F_PB,H7927, OFFSET(H:H,MATCH(F_PB-0.0001,G:G),0,1))</f>
        <v>-4.8930546883400004E-3</v>
      </c>
      <c r="G7927" s="119">
        <f>IF(FilterType="FIR",  PRE_CALC!A7875*Fdata, IF(F_default=1,G7926+(4*Fnotch-0)/8192,G7926+(F_stop-F_start)/8192) )</f>
        <v>246000</v>
      </c>
      <c r="H7927" s="120">
        <f ca="1">IF(FilterType="FIR", OFFSET(PRE_CALC!B7875,0,DEC_RATE), C7927)</f>
        <v>-120.92991777</v>
      </c>
    </row>
    <row r="7928" spans="2:8" x14ac:dyDescent="0.2">
      <c r="B7928" s="45">
        <f>IF(FilterType="FIR", IF(Extend_fmod, PRE_CALC!I7876*Fm, PRE_CALC!A7876*Fdata), IF(F_default=1,B7927+(4*Fnotch-0)/8192,B7927+(F_stop-F_start)/8192) )</f>
        <v>246031.249999872</v>
      </c>
      <c r="C7928" s="39">
        <f t="shared" ref="C7928:C7991" si="370">MAX(20*LOG(ABS(   (1/s_dec*SIN(s_dec*$B7928/Fm*PI())/SIN($B7928/Fm*PI()))^(order-1) * (1/s_dec2*SIN(s_dec2*$B7928/Fm*PI())/SIN($B7928/Fm*PI()))  )), -160)</f>
        <v>-4.968929599431454</v>
      </c>
      <c r="D7928" s="84">
        <f ca="1">IF(FilterType="FIR", IF(Extend_fmod=1,OFFSET(PRE_CALC!J7876,0,DEC_RATE), OFFSET(PRE_CALC!B7876,0,DEC_RATE)), C7928)</f>
        <v>-121.021735955</v>
      </c>
      <c r="E7928" s="84">
        <f t="shared" ref="E7928:E7991" ca="1" si="371">IF(G7928&lt;=F_PB,G7928, OFFSET(G:G,MATCH(F_PB-0.0001,G:G),0,1) )</f>
        <v>102406.249999872</v>
      </c>
      <c r="F7928" s="84">
        <f t="shared" ca="1" si="369"/>
        <v>-4.8930546883400004E-3</v>
      </c>
      <c r="G7928" s="119">
        <f>IF(FilterType="FIR",  PRE_CALC!A7876*Fdata, IF(F_default=1,G7927+(4*Fnotch-0)/8192,G7927+(F_stop-F_start)/8192) )</f>
        <v>246031.249999872</v>
      </c>
      <c r="H7928" s="120">
        <f ca="1">IF(FilterType="FIR", OFFSET(PRE_CALC!B7876,0,DEC_RATE), C7928)</f>
        <v>-121.021735955</v>
      </c>
    </row>
    <row r="7929" spans="2:8" x14ac:dyDescent="0.2">
      <c r="B7929" s="45">
        <f>IF(FilterType="FIR", IF(Extend_fmod, PRE_CALC!I7877*Fm, PRE_CALC!A7877*Fdata), IF(F_default=1,B7928+(4*Fnotch-0)/8192,B7928+(F_stop-F_start)/8192) )</f>
        <v>246062.5</v>
      </c>
      <c r="C7929" s="39">
        <f t="shared" si="370"/>
        <v>-4.9702176734109633</v>
      </c>
      <c r="D7929" s="84">
        <f ca="1">IF(FilterType="FIR", IF(Extend_fmod=1,OFFSET(PRE_CALC!J7877,0,DEC_RATE), OFFSET(PRE_CALC!B7877,0,DEC_RATE)), C7929)</f>
        <v>-121.117676966</v>
      </c>
      <c r="E7929" s="84">
        <f t="shared" ca="1" si="371"/>
        <v>102406.249999872</v>
      </c>
      <c r="F7929" s="84">
        <f t="shared" ca="1" si="369"/>
        <v>-4.8930546883400004E-3</v>
      </c>
      <c r="G7929" s="119">
        <f>IF(FilterType="FIR",  PRE_CALC!A7877*Fdata, IF(F_default=1,G7928+(4*Fnotch-0)/8192,G7928+(F_stop-F_start)/8192) )</f>
        <v>246062.5</v>
      </c>
      <c r="H7929" s="120">
        <f ca="1">IF(FilterType="FIR", OFFSET(PRE_CALC!B7877,0,DEC_RATE), C7929)</f>
        <v>-121.117676966</v>
      </c>
    </row>
    <row r="7930" spans="2:8" x14ac:dyDescent="0.2">
      <c r="B7930" s="45">
        <f>IF(FilterType="FIR", IF(Extend_fmod, PRE_CALC!I7878*Fm, PRE_CALC!A7878*Fdata), IF(F_default=1,B7929+(4*Fnotch-0)/8192,B7929+(F_stop-F_start)/8192) )</f>
        <v>246093.750000128</v>
      </c>
      <c r="C7930" s="39">
        <f t="shared" si="370"/>
        <v>-4.9715059245565776</v>
      </c>
      <c r="D7930" s="84">
        <f ca="1">IF(FilterType="FIR", IF(Extend_fmod=1,OFFSET(PRE_CALC!J7878,0,DEC_RATE), OFFSET(PRE_CALC!B7878,0,DEC_RATE)), C7930)</f>
        <v>-121.21780400999999</v>
      </c>
      <c r="E7930" s="84">
        <f t="shared" ca="1" si="371"/>
        <v>102406.249999872</v>
      </c>
      <c r="F7930" s="84">
        <f t="shared" ca="1" si="369"/>
        <v>-4.8930546883400004E-3</v>
      </c>
      <c r="G7930" s="119">
        <f>IF(FilterType="FIR",  PRE_CALC!A7878*Fdata, IF(F_default=1,G7929+(4*Fnotch-0)/8192,G7929+(F_stop-F_start)/8192) )</f>
        <v>246093.750000128</v>
      </c>
      <c r="H7930" s="120">
        <f ca="1">IF(FilterType="FIR", OFFSET(PRE_CALC!B7878,0,DEC_RATE), C7930)</f>
        <v>-121.21780400999999</v>
      </c>
    </row>
    <row r="7931" spans="2:8" x14ac:dyDescent="0.2">
      <c r="B7931" s="45">
        <f>IF(FilterType="FIR", IF(Extend_fmod, PRE_CALC!I7879*Fm, PRE_CALC!A7879*Fdata), IF(F_default=1,B7930+(4*Fnotch-0)/8192,B7930+(F_stop-F_start)/8192) )</f>
        <v>246125</v>
      </c>
      <c r="C7931" s="39">
        <f t="shared" si="370"/>
        <v>-4.9727943528633212</v>
      </c>
      <c r="D7931" s="84">
        <f ca="1">IF(FilterType="FIR", IF(Extend_fmod=1,OFFSET(PRE_CALC!J7879,0,DEC_RATE), OFFSET(PRE_CALC!B7879,0,DEC_RATE)), C7931)</f>
        <v>-121.322184925</v>
      </c>
      <c r="E7931" s="84">
        <f t="shared" ca="1" si="371"/>
        <v>102406.249999872</v>
      </c>
      <c r="F7931" s="84">
        <f t="shared" ca="1" si="369"/>
        <v>-4.8930546883400004E-3</v>
      </c>
      <c r="G7931" s="119">
        <f>IF(FilterType="FIR",  PRE_CALC!A7879*Fdata, IF(F_default=1,G7930+(4*Fnotch-0)/8192,G7930+(F_stop-F_start)/8192) )</f>
        <v>246125</v>
      </c>
      <c r="H7931" s="120">
        <f ca="1">IF(FilterType="FIR", OFFSET(PRE_CALC!B7879,0,DEC_RATE), C7931)</f>
        <v>-121.322184925</v>
      </c>
    </row>
    <row r="7932" spans="2:8" x14ac:dyDescent="0.2">
      <c r="B7932" s="45">
        <f>IF(FilterType="FIR", IF(Extend_fmod, PRE_CALC!I7880*Fm, PRE_CALC!A7880*Fdata), IF(F_default=1,B7931+(4*Fnotch-0)/8192,B7931+(F_stop-F_start)/8192) )</f>
        <v>246156.249999872</v>
      </c>
      <c r="C7932" s="39">
        <f t="shared" si="370"/>
        <v>-4.9740829583473118</v>
      </c>
      <c r="D7932" s="84">
        <f ca="1">IF(FilterType="FIR", IF(Extend_fmod=1,OFFSET(PRE_CALC!J7880,0,DEC_RATE), OFFSET(PRE_CALC!B7880,0,DEC_RATE)), C7932)</f>
        <v>-121.430892438</v>
      </c>
      <c r="E7932" s="84">
        <f t="shared" ca="1" si="371"/>
        <v>102406.249999872</v>
      </c>
      <c r="F7932" s="84">
        <f t="shared" ca="1" si="369"/>
        <v>-4.8930546883400004E-3</v>
      </c>
      <c r="G7932" s="119">
        <f>IF(FilterType="FIR",  PRE_CALC!A7880*Fdata, IF(F_default=1,G7931+(4*Fnotch-0)/8192,G7931+(F_stop-F_start)/8192) )</f>
        <v>246156.249999872</v>
      </c>
      <c r="H7932" s="120">
        <f ca="1">IF(FilterType="FIR", OFFSET(PRE_CALC!B7880,0,DEC_RATE), C7932)</f>
        <v>-121.430892438</v>
      </c>
    </row>
    <row r="7933" spans="2:8" x14ac:dyDescent="0.2">
      <c r="B7933" s="45">
        <f>IF(FilterType="FIR", IF(Extend_fmod, PRE_CALC!I7881*Fm, PRE_CALC!A7881*Fdata), IF(F_default=1,B7932+(4*Fnotch-0)/8192,B7932+(F_stop-F_start)/8192) )</f>
        <v>246187.5</v>
      </c>
      <c r="C7933" s="39">
        <f t="shared" si="370"/>
        <v>-4.9753717410246958</v>
      </c>
      <c r="D7933" s="84">
        <f ca="1">IF(FilterType="FIR", IF(Extend_fmod=1,OFFSET(PRE_CALC!J7881,0,DEC_RATE), OFFSET(PRE_CALC!B7881,0,DEC_RATE)), C7933)</f>
        <v>-121.544004448</v>
      </c>
      <c r="E7933" s="84">
        <f t="shared" ca="1" si="371"/>
        <v>102406.249999872</v>
      </c>
      <c r="F7933" s="84">
        <f t="shared" ca="1" si="369"/>
        <v>-4.8930546883400004E-3</v>
      </c>
      <c r="G7933" s="119">
        <f>IF(FilterType="FIR",  PRE_CALC!A7881*Fdata, IF(F_default=1,G7932+(4*Fnotch-0)/8192,G7932+(F_stop-F_start)/8192) )</f>
        <v>246187.5</v>
      </c>
      <c r="H7933" s="120">
        <f ca="1">IF(FilterType="FIR", OFFSET(PRE_CALC!B7881,0,DEC_RATE), C7933)</f>
        <v>-121.544004448</v>
      </c>
    </row>
    <row r="7934" spans="2:8" x14ac:dyDescent="0.2">
      <c r="B7934" s="45">
        <f>IF(FilterType="FIR", IF(Extend_fmod, PRE_CALC!I7882*Fm, PRE_CALC!A7882*Fdata), IF(F_default=1,B7933+(4*Fnotch-0)/8192,B7933+(F_stop-F_start)/8192) )</f>
        <v>246218.750000128</v>
      </c>
      <c r="C7934" s="39">
        <f t="shared" si="370"/>
        <v>-4.9766607008904638</v>
      </c>
      <c r="D7934" s="84">
        <f ca="1">IF(FilterType="FIR", IF(Extend_fmod=1,OFFSET(PRE_CALC!J7882,0,DEC_RATE), OFFSET(PRE_CALC!B7882,0,DEC_RATE)), C7934)</f>
        <v>-121.661604341</v>
      </c>
      <c r="E7934" s="84">
        <f t="shared" ca="1" si="371"/>
        <v>102406.249999872</v>
      </c>
      <c r="F7934" s="84">
        <f t="shared" ca="1" si="369"/>
        <v>-4.8930546883400004E-3</v>
      </c>
      <c r="G7934" s="119">
        <f>IF(FilterType="FIR",  PRE_CALC!A7882*Fdata, IF(F_default=1,G7933+(4*Fnotch-0)/8192,G7933+(F_stop-F_start)/8192) )</f>
        <v>246218.750000128</v>
      </c>
      <c r="H7934" s="120">
        <f ca="1">IF(FilterType="FIR", OFFSET(PRE_CALC!B7882,0,DEC_RATE), C7934)</f>
        <v>-121.661604341</v>
      </c>
    </row>
    <row r="7935" spans="2:8" x14ac:dyDescent="0.2">
      <c r="B7935" s="45">
        <f>IF(FilterType="FIR", IF(Extend_fmod, PRE_CALC!I7883*Fm, PRE_CALC!A7883*Fdata), IF(F_default=1,B7934+(4*Fnotch-0)/8192,B7934+(F_stop-F_start)/8192) )</f>
        <v>246250</v>
      </c>
      <c r="C7935" s="39">
        <f t="shared" si="370"/>
        <v>-4.9779498379396401</v>
      </c>
      <c r="D7935" s="84">
        <f ca="1">IF(FilterType="FIR", IF(Extend_fmod=1,OFFSET(PRE_CALC!J7883,0,DEC_RATE), OFFSET(PRE_CALC!B7883,0,DEC_RATE)), C7935)</f>
        <v>-121.783781331</v>
      </c>
      <c r="E7935" s="84">
        <f t="shared" ca="1" si="371"/>
        <v>102406.249999872</v>
      </c>
      <c r="F7935" s="84">
        <f t="shared" ca="1" si="369"/>
        <v>-4.8930546883400004E-3</v>
      </c>
      <c r="G7935" s="119">
        <f>IF(FilterType="FIR",  PRE_CALC!A7883*Fdata, IF(F_default=1,G7934+(4*Fnotch-0)/8192,G7934+(F_stop-F_start)/8192) )</f>
        <v>246250</v>
      </c>
      <c r="H7935" s="120">
        <f ca="1">IF(FilterType="FIR", OFFSET(PRE_CALC!B7883,0,DEC_RATE), C7935)</f>
        <v>-121.783781331</v>
      </c>
    </row>
    <row r="7936" spans="2:8" x14ac:dyDescent="0.2">
      <c r="B7936" s="45">
        <f>IF(FilterType="FIR", IF(Extend_fmod, PRE_CALC!I7884*Fm, PRE_CALC!A7884*Fdata), IF(F_default=1,B7935+(4*Fnotch-0)/8192,B7935+(F_stop-F_start)/8192) )</f>
        <v>246281.249999872</v>
      </c>
      <c r="C7936" s="39">
        <f t="shared" si="370"/>
        <v>-4.9792391521883541</v>
      </c>
      <c r="D7936" s="84">
        <f ca="1">IF(FilterType="FIR", IF(Extend_fmod=1,OFFSET(PRE_CALC!J7884,0,DEC_RATE), OFFSET(PRE_CALC!B7884,0,DEC_RATE)), C7936)</f>
        <v>-121.91063084</v>
      </c>
      <c r="E7936" s="84">
        <f t="shared" ca="1" si="371"/>
        <v>102406.249999872</v>
      </c>
      <c r="F7936" s="84">
        <f t="shared" ca="1" si="369"/>
        <v>-4.8930546883400004E-3</v>
      </c>
      <c r="G7936" s="119">
        <f>IF(FilterType="FIR",  PRE_CALC!A7884*Fdata, IF(F_default=1,G7935+(4*Fnotch-0)/8192,G7935+(F_stop-F_start)/8192) )</f>
        <v>246281.249999872</v>
      </c>
      <c r="H7936" s="120">
        <f ca="1">IF(FilterType="FIR", OFFSET(PRE_CALC!B7884,0,DEC_RATE), C7936)</f>
        <v>-121.91063084</v>
      </c>
    </row>
    <row r="7937" spans="2:8" x14ac:dyDescent="0.2">
      <c r="B7937" s="45">
        <f>IF(FilterType="FIR", IF(Extend_fmod, PRE_CALC!I7885*Fm, PRE_CALC!A7885*Fdata), IF(F_default=1,B7936+(4*Fnotch-0)/8192,B7936+(F_stop-F_start)/8192) )</f>
        <v>246312.5</v>
      </c>
      <c r="C7937" s="39">
        <f t="shared" si="370"/>
        <v>-4.9805286436527538</v>
      </c>
      <c r="D7937" s="84">
        <f ca="1">IF(FilterType="FIR", IF(Extend_fmod=1,OFFSET(PRE_CALC!J7885,0,DEC_RATE), OFFSET(PRE_CALC!B7885,0,DEC_RATE)), C7937)</f>
        <v>-122.042254911</v>
      </c>
      <c r="E7937" s="84">
        <f t="shared" ca="1" si="371"/>
        <v>102406.249999872</v>
      </c>
      <c r="F7937" s="84">
        <f t="shared" ca="1" si="369"/>
        <v>-4.8930546883400004E-3</v>
      </c>
      <c r="G7937" s="119">
        <f>IF(FilterType="FIR",  PRE_CALC!A7885*Fdata, IF(F_default=1,G7936+(4*Fnotch-0)/8192,G7936+(F_stop-F_start)/8192) )</f>
        <v>246312.5</v>
      </c>
      <c r="H7937" s="120">
        <f ca="1">IF(FilterType="FIR", OFFSET(PRE_CALC!B7885,0,DEC_RATE), C7937)</f>
        <v>-122.042254911</v>
      </c>
    </row>
    <row r="7938" spans="2:8" x14ac:dyDescent="0.2">
      <c r="B7938" s="45">
        <f>IF(FilterType="FIR", IF(Extend_fmod, PRE_CALC!I7886*Fm, PRE_CALC!A7886*Fdata), IF(F_default=1,B7937+(4*Fnotch-0)/8192,B7937+(F_stop-F_start)/8192) )</f>
        <v>246343.750000128</v>
      </c>
      <c r="C7938" s="39">
        <f t="shared" si="370"/>
        <v>-4.9818183123278619</v>
      </c>
      <c r="D7938" s="84">
        <f ca="1">IF(FilterType="FIR", IF(Extend_fmod=1,OFFSET(PRE_CALC!J7886,0,DEC_RATE), OFFSET(PRE_CALC!B7886,0,DEC_RATE)), C7938)</f>
        <v>-122.178762668</v>
      </c>
      <c r="E7938" s="84">
        <f t="shared" ca="1" si="371"/>
        <v>102406.249999872</v>
      </c>
      <c r="F7938" s="84">
        <f t="shared" ca="1" si="369"/>
        <v>-4.8930546883400004E-3</v>
      </c>
      <c r="G7938" s="119">
        <f>IF(FilterType="FIR",  PRE_CALC!A7886*Fdata, IF(F_default=1,G7937+(4*Fnotch-0)/8192,G7937+(F_stop-F_start)/8192) )</f>
        <v>246343.750000128</v>
      </c>
      <c r="H7938" s="120">
        <f ca="1">IF(FilterType="FIR", OFFSET(PRE_CALC!B7886,0,DEC_RATE), C7938)</f>
        <v>-122.178762668</v>
      </c>
    </row>
    <row r="7939" spans="2:8" x14ac:dyDescent="0.2">
      <c r="B7939" s="45">
        <f>IF(FilterType="FIR", IF(Extend_fmod, PRE_CALC!I7887*Fm, PRE_CALC!A7887*Fdata), IF(F_default=1,B7938+(4*Fnotch-0)/8192,B7938+(F_stop-F_start)/8192) )</f>
        <v>246375</v>
      </c>
      <c r="C7939" s="39">
        <f t="shared" si="370"/>
        <v>-4.9831081582086574</v>
      </c>
      <c r="D7939" s="84">
        <f ca="1">IF(FilterType="FIR", IF(Extend_fmod=1,OFFSET(PRE_CALC!J7887,0,DEC_RATE), OFFSET(PRE_CALC!B7887,0,DEC_RATE)), C7939)</f>
        <v>-122.320270824</v>
      </c>
      <c r="E7939" s="84">
        <f t="shared" ca="1" si="371"/>
        <v>102406.249999872</v>
      </c>
      <c r="F7939" s="84">
        <f t="shared" ca="1" si="369"/>
        <v>-4.8930546883400004E-3</v>
      </c>
      <c r="G7939" s="119">
        <f>IF(FilterType="FIR",  PRE_CALC!A7887*Fdata, IF(F_default=1,G7938+(4*Fnotch-0)/8192,G7938+(F_stop-F_start)/8192) )</f>
        <v>246375</v>
      </c>
      <c r="H7939" s="120">
        <f ca="1">IF(FilterType="FIR", OFFSET(PRE_CALC!B7887,0,DEC_RATE), C7939)</f>
        <v>-122.320270824</v>
      </c>
    </row>
    <row r="7940" spans="2:8" x14ac:dyDescent="0.2">
      <c r="B7940" s="45">
        <f>IF(FilterType="FIR", IF(Extend_fmod, PRE_CALC!I7888*Fm, PRE_CALC!A7888*Fdata), IF(F_default=1,B7939+(4*Fnotch-0)/8192,B7939+(F_stop-F_start)/8192) )</f>
        <v>246406.249999872</v>
      </c>
      <c r="C7940" s="39">
        <f t="shared" si="370"/>
        <v>-4.9843981813113114</v>
      </c>
      <c r="D7940" s="84">
        <f ca="1">IF(FilterType="FIR", IF(Extend_fmod=1,OFFSET(PRE_CALC!J7888,0,DEC_RATE), OFFSET(PRE_CALC!B7888,0,DEC_RATE)), C7940)</f>
        <v>-122.46690423699999</v>
      </c>
      <c r="E7940" s="84">
        <f t="shared" ca="1" si="371"/>
        <v>102406.249999872</v>
      </c>
      <c r="F7940" s="84">
        <f t="shared" ca="1" si="369"/>
        <v>-4.8930546883400004E-3</v>
      </c>
      <c r="G7940" s="119">
        <f>IF(FilterType="FIR",  PRE_CALC!A7888*Fdata, IF(F_default=1,G7939+(4*Fnotch-0)/8192,G7939+(F_stop-F_start)/8192) )</f>
        <v>246406.249999872</v>
      </c>
      <c r="H7940" s="120">
        <f ca="1">IF(FilterType="FIR", OFFSET(PRE_CALC!B7888,0,DEC_RATE), C7940)</f>
        <v>-122.46690423699999</v>
      </c>
    </row>
    <row r="7941" spans="2:8" x14ac:dyDescent="0.2">
      <c r="B7941" s="45">
        <f>IF(FilterType="FIR", IF(Extend_fmod, PRE_CALC!I7889*Fm, PRE_CALC!A7889*Fdata), IF(F_default=1,B7940+(4*Fnotch-0)/8192,B7940+(F_stop-F_start)/8192) )</f>
        <v>246437.5</v>
      </c>
      <c r="C7941" s="39">
        <f t="shared" si="370"/>
        <v>-4.985688381651955</v>
      </c>
      <c r="D7941" s="84">
        <f ca="1">IF(FilterType="FIR", IF(Extend_fmod=1,OFFSET(PRE_CALC!J7889,0,DEC_RATE), OFFSET(PRE_CALC!B7889,0,DEC_RATE)), C7941)</f>
        <v>-122.618796532</v>
      </c>
      <c r="E7941" s="84">
        <f t="shared" ca="1" si="371"/>
        <v>102406.249999872</v>
      </c>
      <c r="F7941" s="84">
        <f t="shared" ca="1" si="369"/>
        <v>-4.8930546883400004E-3</v>
      </c>
      <c r="G7941" s="119">
        <f>IF(FilterType="FIR",  PRE_CALC!A7889*Fdata, IF(F_default=1,G7940+(4*Fnotch-0)/8192,G7940+(F_stop-F_start)/8192) )</f>
        <v>246437.5</v>
      </c>
      <c r="H7941" s="120">
        <f ca="1">IF(FilterType="FIR", OFFSET(PRE_CALC!B7889,0,DEC_RATE), C7941)</f>
        <v>-122.618796532</v>
      </c>
    </row>
    <row r="7942" spans="2:8" x14ac:dyDescent="0.2">
      <c r="B7942" s="45">
        <f>IF(FilterType="FIR", IF(Extend_fmod, PRE_CALC!I7890*Fm, PRE_CALC!A7890*Fdata), IF(F_default=1,B7941+(4*Fnotch-0)/8192,B7941+(F_stop-F_start)/8192) )</f>
        <v>246468.750000128</v>
      </c>
      <c r="C7942" s="39">
        <f t="shared" si="370"/>
        <v>-4.9869787592256118</v>
      </c>
      <c r="D7942" s="84">
        <f ca="1">IF(FilterType="FIR", IF(Extend_fmod=1,OFFSET(PRE_CALC!J7890,0,DEC_RATE), OFFSET(PRE_CALC!B7890,0,DEC_RATE)), C7942)</f>
        <v>-122.776090782</v>
      </c>
      <c r="E7942" s="84">
        <f t="shared" ca="1" si="371"/>
        <v>102406.249999872</v>
      </c>
      <c r="F7942" s="84">
        <f t="shared" ca="1" si="369"/>
        <v>-4.8930546883400004E-3</v>
      </c>
      <c r="G7942" s="119">
        <f>IF(FilterType="FIR",  PRE_CALC!A7890*Fdata, IF(F_default=1,G7941+(4*Fnotch-0)/8192,G7941+(F_stop-F_start)/8192) )</f>
        <v>246468.750000128</v>
      </c>
      <c r="H7942" s="120">
        <f ca="1">IF(FilterType="FIR", OFFSET(PRE_CALC!B7890,0,DEC_RATE), C7942)</f>
        <v>-122.776090782</v>
      </c>
    </row>
    <row r="7943" spans="2:8" x14ac:dyDescent="0.2">
      <c r="B7943" s="45">
        <f>IF(FilterType="FIR", IF(Extend_fmod, PRE_CALC!I7891*Fm, PRE_CALC!A7891*Fdata), IF(F_default=1,B7942+(4*Fnotch-0)/8192,B7942+(F_stop-F_start)/8192) )</f>
        <v>246500</v>
      </c>
      <c r="C7943" s="39">
        <f t="shared" si="370"/>
        <v>-4.988269314027284</v>
      </c>
      <c r="D7943" s="84">
        <f ca="1">IF(FilterType="FIR", IF(Extend_fmod=1,OFFSET(PRE_CALC!J7891,0,DEC_RATE), OFFSET(PRE_CALC!B7891,0,DEC_RATE)), C7943)</f>
        <v>-122.938940273</v>
      </c>
      <c r="E7943" s="84">
        <f t="shared" ca="1" si="371"/>
        <v>102406.249999872</v>
      </c>
      <c r="F7943" s="84">
        <f t="shared" ca="1" si="369"/>
        <v>-4.8930546883400004E-3</v>
      </c>
      <c r="G7943" s="119">
        <f>IF(FilterType="FIR",  PRE_CALC!A7891*Fdata, IF(F_default=1,G7942+(4*Fnotch-0)/8192,G7942+(F_stop-F_start)/8192) )</f>
        <v>246500</v>
      </c>
      <c r="H7943" s="120">
        <f ca="1">IF(FilterType="FIR", OFFSET(PRE_CALC!B7891,0,DEC_RATE), C7943)</f>
        <v>-122.938940273</v>
      </c>
    </row>
    <row r="7944" spans="2:8" x14ac:dyDescent="0.2">
      <c r="B7944" s="45">
        <f>IF(FilterType="FIR", IF(Extend_fmod, PRE_CALC!I7892*Fm, PRE_CALC!A7892*Fdata), IF(F_default=1,B7943+(4*Fnotch-0)/8192,B7943+(F_stop-F_start)/8192) )</f>
        <v>246531.249999872</v>
      </c>
      <c r="C7944" s="39">
        <f t="shared" si="370"/>
        <v>-4.989560046073132</v>
      </c>
      <c r="D7944" s="84">
        <f ca="1">IF(FilterType="FIR", IF(Extend_fmod=1,OFFSET(PRE_CALC!J7892,0,DEC_RATE), OFFSET(PRE_CALC!B7892,0,DEC_RATE)), C7944)</f>
        <v>-123.10750935199999</v>
      </c>
      <c r="E7944" s="84">
        <f t="shared" ca="1" si="371"/>
        <v>102406.249999872</v>
      </c>
      <c r="F7944" s="84">
        <f t="shared" ca="1" si="369"/>
        <v>-4.8930546883400004E-3</v>
      </c>
      <c r="G7944" s="119">
        <f>IF(FilterType="FIR",  PRE_CALC!A7892*Fdata, IF(F_default=1,G7943+(4*Fnotch-0)/8192,G7943+(F_stop-F_start)/8192) )</f>
        <v>246531.249999872</v>
      </c>
      <c r="H7944" s="120">
        <f ca="1">IF(FilterType="FIR", OFFSET(PRE_CALC!B7892,0,DEC_RATE), C7944)</f>
        <v>-123.10750935199999</v>
      </c>
    </row>
    <row r="7945" spans="2:8" x14ac:dyDescent="0.2">
      <c r="B7945" s="45">
        <f>IF(FilterType="FIR", IF(Extend_fmod, PRE_CALC!I7893*Fm, PRE_CALC!A7893*Fdata), IF(F_default=1,B7944+(4*Fnotch-0)/8192,B7944+(F_stop-F_start)/8192) )</f>
        <v>246562.5</v>
      </c>
      <c r="C7945" s="39">
        <f t="shared" si="370"/>
        <v>-4.9908509553793117</v>
      </c>
      <c r="D7945" s="84">
        <f ca="1">IF(FilterType="FIR", IF(Extend_fmod=1,OFFSET(PRE_CALC!J7893,0,DEC_RATE), OFFSET(PRE_CALC!B7893,0,DEC_RATE)), C7945)</f>
        <v>-123.281974361</v>
      </c>
      <c r="E7945" s="84">
        <f t="shared" ca="1" si="371"/>
        <v>102406.249999872</v>
      </c>
      <c r="F7945" s="84">
        <f t="shared" ca="1" si="369"/>
        <v>-4.8930546883400004E-3</v>
      </c>
      <c r="G7945" s="119">
        <f>IF(FilterType="FIR",  PRE_CALC!A7893*Fdata, IF(F_default=1,G7944+(4*Fnotch-0)/8192,G7944+(F_stop-F_start)/8192) )</f>
        <v>246562.5</v>
      </c>
      <c r="H7945" s="120">
        <f ca="1">IF(FilterType="FIR", OFFSET(PRE_CALC!B7893,0,DEC_RATE), C7945)</f>
        <v>-123.281974361</v>
      </c>
    </row>
    <row r="7946" spans="2:8" x14ac:dyDescent="0.2">
      <c r="B7946" s="45">
        <f>IF(FilterType="FIR", IF(Extend_fmod, PRE_CALC!I7894*Fm, PRE_CALC!A7894*Fdata), IF(F_default=1,B7945+(4*Fnotch-0)/8192,B7945+(F_stop-F_start)/8192) )</f>
        <v>246593.750000128</v>
      </c>
      <c r="C7946" s="39">
        <f t="shared" si="370"/>
        <v>-4.9921420419408271</v>
      </c>
      <c r="D7946" s="84">
        <f ca="1">IF(FilterType="FIR", IF(Extend_fmod=1,OFFSET(PRE_CALC!J7894,0,DEC_RATE), OFFSET(PRE_CALC!B7894,0,DEC_RATE)), C7946)</f>
        <v>-123.4625247</v>
      </c>
      <c r="E7946" s="84">
        <f t="shared" ca="1" si="371"/>
        <v>102406.249999872</v>
      </c>
      <c r="F7946" s="84">
        <f t="shared" ca="1" si="369"/>
        <v>-4.8930546883400004E-3</v>
      </c>
      <c r="G7946" s="119">
        <f>IF(FilterType="FIR",  PRE_CALC!A7894*Fdata, IF(F_default=1,G7945+(4*Fnotch-0)/8192,G7945+(F_stop-F_start)/8192) )</f>
        <v>246593.750000128</v>
      </c>
      <c r="H7946" s="120">
        <f ca="1">IF(FilterType="FIR", OFFSET(PRE_CALC!B7894,0,DEC_RATE), C7946)</f>
        <v>-123.4625247</v>
      </c>
    </row>
    <row r="7947" spans="2:8" x14ac:dyDescent="0.2">
      <c r="B7947" s="45">
        <f>IF(FilterType="FIR", IF(Extend_fmod, PRE_CALC!I7895*Fm, PRE_CALC!A7895*Fdata), IF(F_default=1,B7946+(4*Fnotch-0)/8192,B7946+(F_stop-F_start)/8192) )</f>
        <v>246625</v>
      </c>
      <c r="C7947" s="39">
        <f t="shared" si="370"/>
        <v>-4.9934333057526752</v>
      </c>
      <c r="D7947" s="84">
        <f ca="1">IF(FilterType="FIR", IF(Extend_fmod=1,OFFSET(PRE_CALC!J7895,0,DEC_RATE), OFFSET(PRE_CALC!B7895,0,DEC_RATE)), C7947)</f>
        <v>-123.64936399600001</v>
      </c>
      <c r="E7947" s="84">
        <f t="shared" ca="1" si="371"/>
        <v>102406.249999872</v>
      </c>
      <c r="F7947" s="84">
        <f t="shared" ca="1" si="369"/>
        <v>-4.8930546883400004E-3</v>
      </c>
      <c r="G7947" s="119">
        <f>IF(FilterType="FIR",  PRE_CALC!A7895*Fdata, IF(F_default=1,G7946+(4*Fnotch-0)/8192,G7946+(F_stop-F_start)/8192) )</f>
        <v>246625</v>
      </c>
      <c r="H7947" s="120">
        <f ca="1">IF(FilterType="FIR", OFFSET(PRE_CALC!B7895,0,DEC_RATE), C7947)</f>
        <v>-123.64936399600001</v>
      </c>
    </row>
    <row r="7948" spans="2:8" x14ac:dyDescent="0.2">
      <c r="B7948" s="45">
        <f>IF(FilterType="FIR", IF(Extend_fmod, PRE_CALC!I7896*Fm, PRE_CALC!A7896*Fdata), IF(F_default=1,B7947+(4*Fnotch-0)/8192,B7947+(F_stop-F_start)/8192) )</f>
        <v>246656.249999872</v>
      </c>
      <c r="C7948" s="39">
        <f t="shared" si="370"/>
        <v>-4.9947247468310536</v>
      </c>
      <c r="D7948" s="84">
        <f ca="1">IF(FilterType="FIR", IF(Extend_fmod=1,OFFSET(PRE_CALC!J7896,0,DEC_RATE), OFFSET(PRE_CALC!B7896,0,DEC_RATE)), C7948)</f>
        <v>-123.842711429</v>
      </c>
      <c r="E7948" s="84">
        <f t="shared" ca="1" si="371"/>
        <v>102406.249999872</v>
      </c>
      <c r="F7948" s="84">
        <f t="shared" ca="1" si="369"/>
        <v>-4.8930546883400004E-3</v>
      </c>
      <c r="G7948" s="119">
        <f>IF(FilterType="FIR",  PRE_CALC!A7896*Fdata, IF(F_default=1,G7947+(4*Fnotch-0)/8192,G7947+(F_stop-F_start)/8192) )</f>
        <v>246656.249999872</v>
      </c>
      <c r="H7948" s="120">
        <f ca="1">IF(FilterType="FIR", OFFSET(PRE_CALC!B7896,0,DEC_RATE), C7948)</f>
        <v>-123.842711429</v>
      </c>
    </row>
    <row r="7949" spans="2:8" x14ac:dyDescent="0.2">
      <c r="B7949" s="45">
        <f>IF(FilterType="FIR", IF(Extend_fmod, PRE_CALC!I7897*Fm, PRE_CALC!A7897*Fdata), IF(F_default=1,B7948+(4*Fnotch-0)/8192,B7948+(F_stop-F_start)/8192) )</f>
        <v>246687.5</v>
      </c>
      <c r="C7949" s="39">
        <f t="shared" si="370"/>
        <v>-4.996016365192105</v>
      </c>
      <c r="D7949" s="84">
        <f ca="1">IF(FilterType="FIR", IF(Extend_fmod=1,OFFSET(PRE_CALC!J7897,0,DEC_RATE), OFFSET(PRE_CALC!B7897,0,DEC_RATE)), C7949)</f>
        <v>-124.042803216</v>
      </c>
      <c r="E7949" s="84">
        <f t="shared" ca="1" si="371"/>
        <v>102406.249999872</v>
      </c>
      <c r="F7949" s="84">
        <f t="shared" ca="1" si="369"/>
        <v>-4.8930546883400004E-3</v>
      </c>
      <c r="G7949" s="119">
        <f>IF(FilterType="FIR",  PRE_CALC!A7897*Fdata, IF(F_default=1,G7948+(4*Fnotch-0)/8192,G7948+(F_stop-F_start)/8192) )</f>
        <v>246687.5</v>
      </c>
      <c r="H7949" s="120">
        <f ca="1">IF(FilterType="FIR", OFFSET(PRE_CALC!B7897,0,DEC_RATE), C7949)</f>
        <v>-124.042803216</v>
      </c>
    </row>
    <row r="7950" spans="2:8" x14ac:dyDescent="0.2">
      <c r="B7950" s="45">
        <f>IF(FilterType="FIR", IF(Extend_fmod, PRE_CALC!I7898*Fm, PRE_CALC!A7898*Fdata), IF(F_default=1,B7949+(4*Fnotch-0)/8192,B7949+(F_stop-F_start)/8192) )</f>
        <v>246718.750000128</v>
      </c>
      <c r="C7950" s="39">
        <f t="shared" si="370"/>
        <v>-4.997308160830837</v>
      </c>
      <c r="D7950" s="84">
        <f ca="1">IF(FilterType="FIR", IF(Extend_fmod=1,OFFSET(PRE_CALC!J7898,0,DEC_RATE), OFFSET(PRE_CALC!B7898,0,DEC_RATE)), C7950)</f>
        <v>-124.24989428000001</v>
      </c>
      <c r="E7950" s="84">
        <f t="shared" ca="1" si="371"/>
        <v>102406.249999872</v>
      </c>
      <c r="F7950" s="84">
        <f t="shared" ca="1" si="369"/>
        <v>-4.8930546883400004E-3</v>
      </c>
      <c r="G7950" s="119">
        <f>IF(FilterType="FIR",  PRE_CALC!A7898*Fdata, IF(F_default=1,G7949+(4*Fnotch-0)/8192,G7949+(F_stop-F_start)/8192) )</f>
        <v>246718.750000128</v>
      </c>
      <c r="H7950" s="120">
        <f ca="1">IF(FilterType="FIR", OFFSET(PRE_CALC!B7898,0,DEC_RATE), C7950)</f>
        <v>-124.24989428000001</v>
      </c>
    </row>
    <row r="7951" spans="2:8" x14ac:dyDescent="0.2">
      <c r="B7951" s="45">
        <f>IF(FilterType="FIR", IF(Extend_fmod, PRE_CALC!I7899*Fm, PRE_CALC!A7899*Fdata), IF(F_default=1,B7950+(4*Fnotch-0)/8192,B7950+(F_stop-F_start)/8192) )</f>
        <v>246750</v>
      </c>
      <c r="C7951" s="39">
        <f t="shared" si="370"/>
        <v>-4.9986001337422552</v>
      </c>
      <c r="D7951" s="84">
        <f ca="1">IF(FilterType="FIR", IF(Extend_fmod=1,OFFSET(PRE_CALC!J7899,0,DEC_RATE), OFFSET(PRE_CALC!B7899,0,DEC_RATE)), C7951)</f>
        <v>-124.464260147</v>
      </c>
      <c r="E7951" s="84">
        <f t="shared" ca="1" si="371"/>
        <v>102406.249999872</v>
      </c>
      <c r="F7951" s="84">
        <f t="shared" ca="1" si="369"/>
        <v>-4.8930546883400004E-3</v>
      </c>
      <c r="G7951" s="119">
        <f>IF(FilterType="FIR",  PRE_CALC!A7899*Fdata, IF(F_default=1,G7950+(4*Fnotch-0)/8192,G7950+(F_stop-F_start)/8192) )</f>
        <v>246750</v>
      </c>
      <c r="H7951" s="120">
        <f ca="1">IF(FilterType="FIR", OFFSET(PRE_CALC!B7899,0,DEC_RATE), C7951)</f>
        <v>-124.464260147</v>
      </c>
    </row>
    <row r="7952" spans="2:8" x14ac:dyDescent="0.2">
      <c r="B7952" s="45">
        <f>IF(FilterType="FIR", IF(Extend_fmod, PRE_CALC!I7900*Fm, PRE_CALC!A7900*Fdata), IF(F_default=1,B7951+(4*Fnotch-0)/8192,B7951+(F_stop-F_start)/8192) )</f>
        <v>246781.249999872</v>
      </c>
      <c r="C7952" s="39">
        <f t="shared" si="370"/>
        <v>-4.9998922839425415</v>
      </c>
      <c r="D7952" s="84">
        <f ca="1">IF(FilterType="FIR", IF(Extend_fmod=1,OFFSET(PRE_CALC!J7900,0,DEC_RATE), OFFSET(PRE_CALC!B7900,0,DEC_RATE)), C7952)</f>
        <v>-124.686199088</v>
      </c>
      <c r="E7952" s="84">
        <f t="shared" ca="1" si="371"/>
        <v>102406.249999872</v>
      </c>
      <c r="F7952" s="84">
        <f t="shared" ca="1" si="369"/>
        <v>-4.8930546883400004E-3</v>
      </c>
      <c r="G7952" s="119">
        <f>IF(FilterType="FIR",  PRE_CALC!A7900*Fdata, IF(F_default=1,G7951+(4*Fnotch-0)/8192,G7951+(F_stop-F_start)/8192) )</f>
        <v>246781.249999872</v>
      </c>
      <c r="H7952" s="120">
        <f ca="1">IF(FilterType="FIR", OFFSET(PRE_CALC!B7900,0,DEC_RATE), C7952)</f>
        <v>-124.686199088</v>
      </c>
    </row>
    <row r="7953" spans="2:8" x14ac:dyDescent="0.2">
      <c r="B7953" s="45">
        <f>IF(FilterType="FIR", IF(Extend_fmod, PRE_CALC!I7901*Fm, PRE_CALC!A7901*Fdata), IF(F_default=1,B7952+(4*Fnotch-0)/8192,B7952+(F_stop-F_start)/8192) )</f>
        <v>246812.5</v>
      </c>
      <c r="C7953" s="39">
        <f t="shared" si="370"/>
        <v>-5.0011846114478677</v>
      </c>
      <c r="D7953" s="84">
        <f ca="1">IF(FilterType="FIR", IF(Extend_fmod=1,OFFSET(PRE_CALC!J7901,0,DEC_RATE), OFFSET(PRE_CALC!B7901,0,DEC_RATE)), C7953)</f>
        <v>-124.91603456</v>
      </c>
      <c r="E7953" s="84">
        <f t="shared" ca="1" si="371"/>
        <v>102406.249999872</v>
      </c>
      <c r="F7953" s="84">
        <f t="shared" ca="1" si="369"/>
        <v>-4.8930546883400004E-3</v>
      </c>
      <c r="G7953" s="119">
        <f>IF(FilterType="FIR",  PRE_CALC!A7901*Fdata, IF(F_default=1,G7952+(4*Fnotch-0)/8192,G7952+(F_stop-F_start)/8192) )</f>
        <v>246812.5</v>
      </c>
      <c r="H7953" s="120">
        <f ca="1">IF(FilterType="FIR", OFFSET(PRE_CALC!B7901,0,DEC_RATE), C7953)</f>
        <v>-124.91603456</v>
      </c>
    </row>
    <row r="7954" spans="2:8" x14ac:dyDescent="0.2">
      <c r="B7954" s="45">
        <f>IF(FilterType="FIR", IF(Extend_fmod, PRE_CALC!I7902*Fm, PRE_CALC!A7902*Fdata), IF(F_default=1,B7953+(4*Fnotch-0)/8192,B7953+(F_stop-F_start)/8192) )</f>
        <v>246843.750000128</v>
      </c>
      <c r="C7954" s="39">
        <f t="shared" si="370"/>
        <v>-5.002477116253246</v>
      </c>
      <c r="D7954" s="84">
        <f ca="1">IF(FilterType="FIR", IF(Extend_fmod=1,OFFSET(PRE_CALC!J7902,0,DEC_RATE), OFFSET(PRE_CALC!B7902,0,DEC_RATE)), C7954)</f>
        <v>-125.15411798300001</v>
      </c>
      <c r="E7954" s="84">
        <f t="shared" ca="1" si="371"/>
        <v>102406.249999872</v>
      </c>
      <c r="F7954" s="84">
        <f t="shared" ca="1" si="369"/>
        <v>-4.8930546883400004E-3</v>
      </c>
      <c r="G7954" s="119">
        <f>IF(FilterType="FIR",  PRE_CALC!A7902*Fdata, IF(F_default=1,G7953+(4*Fnotch-0)/8192,G7953+(F_stop-F_start)/8192) )</f>
        <v>246843.750000128</v>
      </c>
      <c r="H7954" s="120">
        <f ca="1">IF(FilterType="FIR", OFFSET(PRE_CALC!B7902,0,DEC_RATE), C7954)</f>
        <v>-125.15411798300001</v>
      </c>
    </row>
    <row r="7955" spans="2:8" x14ac:dyDescent="0.2">
      <c r="B7955" s="45">
        <f>IF(FilterType="FIR", IF(Extend_fmod, PRE_CALC!I7903*Fm, PRE_CALC!A7903*Fdata), IF(F_default=1,B7954+(4*Fnotch-0)/8192,B7954+(F_stop-F_start)/8192) )</f>
        <v>246875</v>
      </c>
      <c r="C7955" s="39">
        <f t="shared" si="370"/>
        <v>-5.0037697983536731</v>
      </c>
      <c r="D7955" s="84">
        <f ca="1">IF(FilterType="FIR", IF(Extend_fmod=1,OFFSET(PRE_CALC!J7903,0,DEC_RATE), OFFSET(PRE_CALC!B7903,0,DEC_RATE)), C7955)</f>
        <v>-125.400831931</v>
      </c>
      <c r="E7955" s="84">
        <f t="shared" ca="1" si="371"/>
        <v>102406.249999872</v>
      </c>
      <c r="F7955" s="84">
        <f t="shared" ca="1" si="369"/>
        <v>-4.8930546883400004E-3</v>
      </c>
      <c r="G7955" s="119">
        <f>IF(FilterType="FIR",  PRE_CALC!A7903*Fdata, IF(F_default=1,G7954+(4*Fnotch-0)/8192,G7954+(F_stop-F_start)/8192) )</f>
        <v>246875</v>
      </c>
      <c r="H7955" s="120">
        <f ca="1">IF(FilterType="FIR", OFFSET(PRE_CALC!B7903,0,DEC_RATE), C7955)</f>
        <v>-125.400831931</v>
      </c>
    </row>
    <row r="7956" spans="2:8" x14ac:dyDescent="0.2">
      <c r="B7956" s="45">
        <f>IF(FilterType="FIR", IF(Extend_fmod, PRE_CALC!I7904*Fm, PRE_CALC!A7904*Fdata), IF(F_default=1,B7955+(4*Fnotch-0)/8192,B7955+(F_stop-F_start)/8192) )</f>
        <v>246906.249999872</v>
      </c>
      <c r="C7956" s="39">
        <f t="shared" si="370"/>
        <v>-5.0050626577653281</v>
      </c>
      <c r="D7956" s="84">
        <f ca="1">IF(FilterType="FIR", IF(Extend_fmod=1,OFFSET(PRE_CALC!J7904,0,DEC_RATE), OFFSET(PRE_CALC!B7904,0,DEC_RATE)), C7956)</f>
        <v>-125.656593793</v>
      </c>
      <c r="E7956" s="84">
        <f t="shared" ca="1" si="371"/>
        <v>102406.249999872</v>
      </c>
      <c r="F7956" s="84">
        <f t="shared" ca="1" si="369"/>
        <v>-4.8930546883400004E-3</v>
      </c>
      <c r="G7956" s="119">
        <f>IF(FilterType="FIR",  PRE_CALC!A7904*Fdata, IF(F_default=1,G7955+(4*Fnotch-0)/8192,G7955+(F_stop-F_start)/8192) )</f>
        <v>246906.249999872</v>
      </c>
      <c r="H7956" s="120">
        <f ca="1">IF(FilterType="FIR", OFFSET(PRE_CALC!B7904,0,DEC_RATE), C7956)</f>
        <v>-125.656593793</v>
      </c>
    </row>
    <row r="7957" spans="2:8" x14ac:dyDescent="0.2">
      <c r="B7957" s="45">
        <f>IF(FilterType="FIR", IF(Extend_fmod, PRE_CALC!I7905*Fm, PRE_CALC!A7905*Fdata), IF(F_default=1,B7956+(4*Fnotch-0)/8192,B7956+(F_stop-F_start)/8192) )</f>
        <v>246937.5</v>
      </c>
      <c r="C7957" s="39">
        <f t="shared" si="370"/>
        <v>-5.0063556945044017</v>
      </c>
      <c r="D7957" s="84">
        <f ca="1">IF(FilterType="FIR", IF(Extend_fmod=1,OFFSET(PRE_CALC!J7905,0,DEC_RATE), OFFSET(PRE_CALC!B7905,0,DEC_RATE)), C7957)</f>
        <v>-125.92185999199999</v>
      </c>
      <c r="E7957" s="84">
        <f t="shared" ca="1" si="371"/>
        <v>102406.249999872</v>
      </c>
      <c r="F7957" s="84">
        <f t="shared" ca="1" si="369"/>
        <v>-4.8930546883400004E-3</v>
      </c>
      <c r="G7957" s="119">
        <f>IF(FilterType="FIR",  PRE_CALC!A7905*Fdata, IF(F_default=1,G7956+(4*Fnotch-0)/8192,G7956+(F_stop-F_start)/8192) )</f>
        <v>246937.5</v>
      </c>
      <c r="H7957" s="120">
        <f ca="1">IF(FilterType="FIR", OFFSET(PRE_CALC!B7905,0,DEC_RATE), C7957)</f>
        <v>-125.92185999199999</v>
      </c>
    </row>
    <row r="7958" spans="2:8" x14ac:dyDescent="0.2">
      <c r="B7958" s="45">
        <f>IF(FilterType="FIR", IF(Extend_fmod, PRE_CALC!I7906*Fm, PRE_CALC!A7906*Fdata), IF(F_default=1,B7957+(4*Fnotch-0)/8192,B7957+(F_stop-F_start)/8192) )</f>
        <v>246968.750000128</v>
      </c>
      <c r="C7958" s="39">
        <f t="shared" si="370"/>
        <v>-5.0076489085659013</v>
      </c>
      <c r="D7958" s="84">
        <f ca="1">IF(FilterType="FIR", IF(Extend_fmod=1,OFFSET(PRE_CALC!J7906,0,DEC_RATE), OFFSET(PRE_CALC!B7906,0,DEC_RATE)), C7958)</f>
        <v>-126.197130884</v>
      </c>
      <c r="E7958" s="84">
        <f t="shared" ca="1" si="371"/>
        <v>102406.249999872</v>
      </c>
      <c r="F7958" s="84">
        <f t="shared" ca="1" si="369"/>
        <v>-4.8930546883400004E-3</v>
      </c>
      <c r="G7958" s="119">
        <f>IF(FilterType="FIR",  PRE_CALC!A7906*Fdata, IF(F_default=1,G7957+(4*Fnotch-0)/8192,G7957+(F_stop-F_start)/8192) )</f>
        <v>246968.750000128</v>
      </c>
      <c r="H7958" s="120">
        <f ca="1">IF(FilterType="FIR", OFFSET(PRE_CALC!B7906,0,DEC_RATE), C7958)</f>
        <v>-126.197130884</v>
      </c>
    </row>
    <row r="7959" spans="2:8" x14ac:dyDescent="0.2">
      <c r="B7959" s="45">
        <f>IF(FilterType="FIR", IF(Extend_fmod, PRE_CALC!I7907*Fm, PRE_CALC!A7907*Fdata), IF(F_default=1,B7958+(4*Fnotch-0)/8192,B7958+(F_stop-F_start)/8192) )</f>
        <v>247000</v>
      </c>
      <c r="C7959" s="39">
        <f t="shared" si="370"/>
        <v>-5.0089422999448416</v>
      </c>
      <c r="D7959" s="84">
        <f ca="1">IF(FilterType="FIR", IF(Extend_fmod=1,OFFSET(PRE_CALC!J7907,0,DEC_RATE), OFFSET(PRE_CALC!B7907,0,DEC_RATE)), C7959)</f>
        <v>-126.482956446</v>
      </c>
      <c r="E7959" s="84">
        <f t="shared" ca="1" si="371"/>
        <v>102406.249999872</v>
      </c>
      <c r="F7959" s="84">
        <f t="shared" ca="1" si="369"/>
        <v>-4.8930546883400004E-3</v>
      </c>
      <c r="G7959" s="119">
        <f>IF(FilterType="FIR",  PRE_CALC!A7907*Fdata, IF(F_default=1,G7958+(4*Fnotch-0)/8192,G7958+(F_stop-F_start)/8192) )</f>
        <v>247000</v>
      </c>
      <c r="H7959" s="120">
        <f ca="1">IF(FilterType="FIR", OFFSET(PRE_CALC!B7907,0,DEC_RATE), C7959)</f>
        <v>-126.482956446</v>
      </c>
    </row>
    <row r="7960" spans="2:8" x14ac:dyDescent="0.2">
      <c r="B7960" s="45">
        <f>IF(FilterType="FIR", IF(Extend_fmod, PRE_CALC!I7908*Fm, PRE_CALC!A7908*Fdata), IF(F_default=1,B7959+(4*Fnotch-0)/8192,B7959+(F_stop-F_start)/8192) )</f>
        <v>247031.249999872</v>
      </c>
      <c r="C7960" s="39">
        <f t="shared" si="370"/>
        <v>-5.0102358686573822</v>
      </c>
      <c r="D7960" s="84">
        <f ca="1">IF(FilterType="FIR", IF(Extend_fmod=1,OFFSET(PRE_CALC!J7908,0,DEC_RATE), OFFSET(PRE_CALC!B7908,0,DEC_RATE)), C7960)</f>
        <v>-126.77994294</v>
      </c>
      <c r="E7960" s="84">
        <f t="shared" ca="1" si="371"/>
        <v>102406.249999872</v>
      </c>
      <c r="F7960" s="84">
        <f t="shared" ca="1" si="369"/>
        <v>-4.8930546883400004E-3</v>
      </c>
      <c r="G7960" s="119">
        <f>IF(FilterType="FIR",  PRE_CALC!A7908*Fdata, IF(F_default=1,G7959+(4*Fnotch-0)/8192,G7959+(F_stop-F_start)/8192) )</f>
        <v>247031.249999872</v>
      </c>
      <c r="H7960" s="120">
        <f ca="1">IF(FilterType="FIR", OFFSET(PRE_CALC!B7908,0,DEC_RATE), C7960)</f>
        <v>-126.77994294</v>
      </c>
    </row>
    <row r="7961" spans="2:8" x14ac:dyDescent="0.2">
      <c r="B7961" s="45">
        <f>IF(FilterType="FIR", IF(Extend_fmod, PRE_CALC!I7909*Fm, PRE_CALC!A7909*Fdata), IF(F_default=1,B7960+(4*Fnotch-0)/8192,B7960+(F_stop-F_start)/8192) )</f>
        <v>247062.5</v>
      </c>
      <c r="C7961" s="39">
        <f t="shared" si="370"/>
        <v>-5.0115296147197412</v>
      </c>
      <c r="D7961" s="84">
        <f ca="1">IF(FilterType="FIR", IF(Extend_fmod=1,OFFSET(PRE_CALC!J7909,0,DEC_RATE), OFFSET(PRE_CALC!B7909,0,DEC_RATE)), C7961)</f>
        <v>-127.08876073099999</v>
      </c>
      <c r="E7961" s="84">
        <f t="shared" ca="1" si="371"/>
        <v>102406.249999872</v>
      </c>
      <c r="F7961" s="84">
        <f t="shared" ca="1" si="369"/>
        <v>-4.8930546883400004E-3</v>
      </c>
      <c r="G7961" s="119">
        <f>IF(FilterType="FIR",  PRE_CALC!A7909*Fdata, IF(F_default=1,G7960+(4*Fnotch-0)/8192,G7960+(F_stop-F_start)/8192) )</f>
        <v>247062.5</v>
      </c>
      <c r="H7961" s="120">
        <f ca="1">IF(FilterType="FIR", OFFSET(PRE_CALC!B7909,0,DEC_RATE), C7961)</f>
        <v>-127.08876073099999</v>
      </c>
    </row>
    <row r="7962" spans="2:8" x14ac:dyDescent="0.2">
      <c r="B7962" s="45">
        <f>IF(FilterType="FIR", IF(Extend_fmod, PRE_CALC!I7910*Fm, PRE_CALC!A7910*Fdata), IF(F_default=1,B7961+(4*Fnotch-0)/8192,B7961+(F_stop-F_start)/8192) )</f>
        <v>247093.750000128</v>
      </c>
      <c r="C7962" s="39">
        <f t="shared" si="370"/>
        <v>-5.0128235381269342</v>
      </c>
      <c r="D7962" s="84">
        <f ca="1">IF(FilterType="FIR", IF(Extend_fmod=1,OFFSET(PRE_CALC!J7910,0,DEC_RATE), OFFSET(PRE_CALC!B7910,0,DEC_RATE)), C7962)</f>
        <v>-127.41015352399999</v>
      </c>
      <c r="E7962" s="84">
        <f t="shared" ca="1" si="371"/>
        <v>102406.249999872</v>
      </c>
      <c r="F7962" s="84">
        <f t="shared" ca="1" si="369"/>
        <v>-4.8930546883400004E-3</v>
      </c>
      <c r="G7962" s="119">
        <f>IF(FilterType="FIR",  PRE_CALC!A7910*Fdata, IF(F_default=1,G7961+(4*Fnotch-0)/8192,G7961+(F_stop-F_start)/8192) )</f>
        <v>247093.750000128</v>
      </c>
      <c r="H7962" s="120">
        <f ca="1">IF(FilterType="FIR", OFFSET(PRE_CALC!B7910,0,DEC_RATE), C7962)</f>
        <v>-127.41015352399999</v>
      </c>
    </row>
    <row r="7963" spans="2:8" x14ac:dyDescent="0.2">
      <c r="B7963" s="45">
        <f>IF(FilterType="FIR", IF(Extend_fmod, PRE_CALC!I7911*Fm, PRE_CALC!A7911*Fdata), IF(F_default=1,B7962+(4*Fnotch-0)/8192,B7962+(F_stop-F_start)/8192) )</f>
        <v>247125</v>
      </c>
      <c r="C7963" s="39">
        <f t="shared" si="370"/>
        <v>-5.014117638873925</v>
      </c>
      <c r="D7963" s="84">
        <f ca="1">IF(FilterType="FIR", IF(Extend_fmod=1,OFFSET(PRE_CALC!J7911,0,DEC_RATE), OFFSET(PRE_CALC!B7911,0,DEC_RATE)), C7963)</f>
        <v>-127.744949355</v>
      </c>
      <c r="E7963" s="84">
        <f t="shared" ca="1" si="371"/>
        <v>102406.249999872</v>
      </c>
      <c r="F7963" s="84">
        <f t="shared" ca="1" si="369"/>
        <v>-4.8930546883400004E-3</v>
      </c>
      <c r="G7963" s="119">
        <f>IF(FilterType="FIR",  PRE_CALC!A7911*Fdata, IF(F_default=1,G7962+(4*Fnotch-0)/8192,G7962+(F_stop-F_start)/8192) )</f>
        <v>247125</v>
      </c>
      <c r="H7963" s="120">
        <f ca="1">IF(FilterType="FIR", OFFSET(PRE_CALC!B7911,0,DEC_RATE), C7963)</f>
        <v>-127.744949355</v>
      </c>
    </row>
    <row r="7964" spans="2:8" x14ac:dyDescent="0.2">
      <c r="B7964" s="45">
        <f>IF(FilterType="FIR", IF(Extend_fmod, PRE_CALC!I7912*Fm, PRE_CALC!A7912*Fdata), IF(F_default=1,B7963+(4*Fnotch-0)/8192,B7963+(F_stop-F_start)/8192) )</f>
        <v>247156.249999872</v>
      </c>
      <c r="C7964" s="39">
        <f t="shared" si="370"/>
        <v>-5.015411916976932</v>
      </c>
      <c r="D7964" s="84">
        <f ca="1">IF(FilterType="FIR", IF(Extend_fmod=1,OFFSET(PRE_CALC!J7912,0,DEC_RATE), OFFSET(PRE_CALC!B7912,0,DEC_RATE)), C7964)</f>
        <v>-128.09407370599999</v>
      </c>
      <c r="E7964" s="84">
        <f t="shared" ca="1" si="371"/>
        <v>102406.249999872</v>
      </c>
      <c r="F7964" s="84">
        <f t="shared" ca="1" si="369"/>
        <v>-4.8930546883400004E-3</v>
      </c>
      <c r="G7964" s="119">
        <f>IF(FilterType="FIR",  PRE_CALC!A7912*Fdata, IF(F_default=1,G7963+(4*Fnotch-0)/8192,G7963+(F_stop-F_start)/8192) )</f>
        <v>247156.249999872</v>
      </c>
      <c r="H7964" s="120">
        <f ca="1">IF(FilterType="FIR", OFFSET(PRE_CALC!B7912,0,DEC_RATE), C7964)</f>
        <v>-128.09407370599999</v>
      </c>
    </row>
    <row r="7965" spans="2:8" x14ac:dyDescent="0.2">
      <c r="B7965" s="45">
        <f>IF(FilterType="FIR", IF(Extend_fmod, PRE_CALC!I7913*Fm, PRE_CALC!A7913*Fdata), IF(F_default=1,B7964+(4*Fnotch-0)/8192,B7964+(F_stop-F_start)/8192) )</f>
        <v>247187.5</v>
      </c>
      <c r="C7965" s="39">
        <f t="shared" si="370"/>
        <v>-5.0167063724521768</v>
      </c>
      <c r="D7965" s="84">
        <f ca="1">IF(FilterType="FIR", IF(Extend_fmod=1,OFFSET(PRE_CALC!J7913,0,DEC_RATE), OFFSET(PRE_CALC!B7913,0,DEC_RATE)), C7965)</f>
        <v>-128.45856530500001</v>
      </c>
      <c r="E7965" s="84">
        <f t="shared" ca="1" si="371"/>
        <v>102406.249999872</v>
      </c>
      <c r="F7965" s="84">
        <f t="shared" ca="1" si="369"/>
        <v>-4.8930546883400004E-3</v>
      </c>
      <c r="G7965" s="119">
        <f>IF(FilterType="FIR",  PRE_CALC!A7913*Fdata, IF(F_default=1,G7964+(4*Fnotch-0)/8192,G7964+(F_stop-F_start)/8192) )</f>
        <v>247187.5</v>
      </c>
      <c r="H7965" s="120">
        <f ca="1">IF(FilterType="FIR", OFFSET(PRE_CALC!B7913,0,DEC_RATE), C7965)</f>
        <v>-128.45856530500001</v>
      </c>
    </row>
    <row r="7966" spans="2:8" x14ac:dyDescent="0.2">
      <c r="B7966" s="45">
        <f>IF(FilterType="FIR", IF(Extend_fmod, PRE_CALC!I7914*Fm, PRE_CALC!A7914*Fdata), IF(F_default=1,B7965+(4*Fnotch-0)/8192,B7965+(F_stop-F_start)/8192) )</f>
        <v>247218.750000128</v>
      </c>
      <c r="C7966" s="39">
        <f t="shared" si="370"/>
        <v>-5.0180010052946535</v>
      </c>
      <c r="D7966" s="84">
        <f ca="1">IF(FilterType="FIR", IF(Extend_fmod=1,OFFSET(PRE_CALC!J7914,0,DEC_RATE), OFFSET(PRE_CALC!B7914,0,DEC_RATE)), C7966)</f>
        <v>-128.83959527900001</v>
      </c>
      <c r="E7966" s="84">
        <f t="shared" ca="1" si="371"/>
        <v>102406.249999872</v>
      </c>
      <c r="F7966" s="84">
        <f t="shared" ca="1" si="369"/>
        <v>-4.8930546883400004E-3</v>
      </c>
      <c r="G7966" s="119">
        <f>IF(FilterType="FIR",  PRE_CALC!A7914*Fdata, IF(F_default=1,G7965+(4*Fnotch-0)/8192,G7965+(F_stop-F_start)/8192) )</f>
        <v>247218.750000128</v>
      </c>
      <c r="H7966" s="120">
        <f ca="1">IF(FilterType="FIR", OFFSET(PRE_CALC!B7914,0,DEC_RATE), C7966)</f>
        <v>-128.83959527900001</v>
      </c>
    </row>
    <row r="7967" spans="2:8" x14ac:dyDescent="0.2">
      <c r="B7967" s="45">
        <f>IF(FilterType="FIR", IF(Extend_fmod, PRE_CALC!I7915*Fm, PRE_CALC!A7915*Fdata), IF(F_default=1,B7966+(4*Fnotch-0)/8192,B7966+(F_stop-F_start)/8192) )</f>
        <v>247250</v>
      </c>
      <c r="C7967" s="39">
        <f t="shared" si="370"/>
        <v>-5.0192958154993406</v>
      </c>
      <c r="D7967" s="84">
        <f ca="1">IF(FilterType="FIR", IF(Extend_fmod=1,OFFSET(PRE_CALC!J7915,0,DEC_RATE), OFFSET(PRE_CALC!B7915,0,DEC_RATE)), C7967)</f>
        <v>-129.23849052599999</v>
      </c>
      <c r="E7967" s="84">
        <f t="shared" ca="1" si="371"/>
        <v>102406.249999872</v>
      </c>
      <c r="F7967" s="84">
        <f t="shared" ca="1" si="369"/>
        <v>-4.8930546883400004E-3</v>
      </c>
      <c r="G7967" s="119">
        <f>IF(FilterType="FIR",  PRE_CALC!A7915*Fdata, IF(F_default=1,G7966+(4*Fnotch-0)/8192,G7966+(F_stop-F_start)/8192) )</f>
        <v>247250</v>
      </c>
      <c r="H7967" s="120">
        <f ca="1">IF(FilterType="FIR", OFFSET(PRE_CALC!B7915,0,DEC_RATE), C7967)</f>
        <v>-129.23849052599999</v>
      </c>
    </row>
    <row r="7968" spans="2:8" x14ac:dyDescent="0.2">
      <c r="B7968" s="45">
        <f>IF(FilterType="FIR", IF(Extend_fmod, PRE_CALC!I7916*Fm, PRE_CALC!A7916*Fdata), IF(F_default=1,B7967+(4*Fnotch-0)/8192,B7967+(F_stop-F_start)/8192) )</f>
        <v>247281.249999872</v>
      </c>
      <c r="C7968" s="39">
        <f t="shared" si="370"/>
        <v>-5.0205908030824711</v>
      </c>
      <c r="D7968" s="84">
        <f ca="1">IF(FilterType="FIR", IF(Extend_fmod=1,OFFSET(PRE_CALC!J7916,0,DEC_RATE), OFFSET(PRE_CALC!B7916,0,DEC_RATE)), C7968)</f>
        <v>-129.656762536</v>
      </c>
      <c r="E7968" s="84">
        <f t="shared" ca="1" si="371"/>
        <v>102406.249999872</v>
      </c>
      <c r="F7968" s="84">
        <f t="shared" ca="1" si="369"/>
        <v>-4.8930546883400004E-3</v>
      </c>
      <c r="G7968" s="119">
        <f>IF(FilterType="FIR",  PRE_CALC!A7916*Fdata, IF(F_default=1,G7967+(4*Fnotch-0)/8192,G7967+(F_stop-F_start)/8192) )</f>
        <v>247281.249999872</v>
      </c>
      <c r="H7968" s="120">
        <f ca="1">IF(FilterType="FIR", OFFSET(PRE_CALC!B7916,0,DEC_RATE), C7968)</f>
        <v>-129.656762536</v>
      </c>
    </row>
    <row r="7969" spans="2:8" x14ac:dyDescent="0.2">
      <c r="B7969" s="45">
        <f>IF(FilterType="FIR", IF(Extend_fmod, PRE_CALC!I7917*Fm, PRE_CALC!A7917*Fdata), IF(F_default=1,B7968+(4*Fnotch-0)/8192,B7968+(F_stop-F_start)/8192) )</f>
        <v>247312.5</v>
      </c>
      <c r="C7969" s="39">
        <f t="shared" si="370"/>
        <v>-5.0218859680602481</v>
      </c>
      <c r="D7969" s="84">
        <f ca="1">IF(FilterType="FIR", IF(Extend_fmod=1,OFFSET(PRE_CALC!J7917,0,DEC_RATE), OFFSET(PRE_CALC!B7917,0,DEC_RATE)), C7969)</f>
        <v>-130.09614318999999</v>
      </c>
      <c r="E7969" s="84">
        <f t="shared" ca="1" si="371"/>
        <v>102406.249999872</v>
      </c>
      <c r="F7969" s="84">
        <f t="shared" ca="1" si="369"/>
        <v>-4.8930546883400004E-3</v>
      </c>
      <c r="G7969" s="119">
        <f>IF(FilterType="FIR",  PRE_CALC!A7917*Fdata, IF(F_default=1,G7968+(4*Fnotch-0)/8192,G7968+(F_stop-F_start)/8192) )</f>
        <v>247312.5</v>
      </c>
      <c r="H7969" s="120">
        <f ca="1">IF(FilterType="FIR", OFFSET(PRE_CALC!B7917,0,DEC_RATE), C7969)</f>
        <v>-130.09614318999999</v>
      </c>
    </row>
    <row r="7970" spans="2:8" x14ac:dyDescent="0.2">
      <c r="B7970" s="45">
        <f>IF(FilterType="FIR", IF(Extend_fmod, PRE_CALC!I7918*Fm, PRE_CALC!A7918*Fdata), IF(F_default=1,B7969+(4*Fnotch-0)/8192,B7969+(F_stop-F_start)/8192) )</f>
        <v>247343.750000128</v>
      </c>
      <c r="C7970" s="39">
        <f t="shared" si="370"/>
        <v>-5.0231813104276801</v>
      </c>
      <c r="D7970" s="84">
        <f ca="1">IF(FilterType="FIR", IF(Extend_fmod=1,OFFSET(PRE_CALC!J7918,0,DEC_RATE), OFFSET(PRE_CALC!B7918,0,DEC_RATE)), C7970)</f>
        <v>-130.55862970300001</v>
      </c>
      <c r="E7970" s="84">
        <f t="shared" ca="1" si="371"/>
        <v>102406.249999872</v>
      </c>
      <c r="F7970" s="84">
        <f t="shared" ca="1" si="369"/>
        <v>-4.8930546883400004E-3</v>
      </c>
      <c r="G7970" s="119">
        <f>IF(FilterType="FIR",  PRE_CALC!A7918*Fdata, IF(F_default=1,G7969+(4*Fnotch-0)/8192,G7969+(F_stop-F_start)/8192) )</f>
        <v>247343.750000128</v>
      </c>
      <c r="H7970" s="120">
        <f ca="1">IF(FilterType="FIR", OFFSET(PRE_CALC!B7918,0,DEC_RATE), C7970)</f>
        <v>-130.55862970300001</v>
      </c>
    </row>
    <row r="7971" spans="2:8" x14ac:dyDescent="0.2">
      <c r="B7971" s="45">
        <f>IF(FilterType="FIR", IF(Extend_fmod, PRE_CALC!I7919*Fm, PRE_CALC!A7919*Fdata), IF(F_default=1,B7970+(4*Fnotch-0)/8192,B7970+(F_stop-F_start)/8192) )</f>
        <v>247375</v>
      </c>
      <c r="C7971" s="39">
        <f t="shared" si="370"/>
        <v>-5.0244768301797595</v>
      </c>
      <c r="D7971" s="84">
        <f ca="1">IF(FilterType="FIR", IF(Extend_fmod=1,OFFSET(PRE_CALC!J7919,0,DEC_RATE), OFFSET(PRE_CALC!B7919,0,DEC_RATE)), C7971)</f>
        <v>-131.04654168499999</v>
      </c>
      <c r="E7971" s="84">
        <f t="shared" ca="1" si="371"/>
        <v>102406.249999872</v>
      </c>
      <c r="F7971" s="84">
        <f t="shared" ca="1" si="369"/>
        <v>-4.8930546883400004E-3</v>
      </c>
      <c r="G7971" s="119">
        <f>IF(FilterType="FIR",  PRE_CALC!A7919*Fdata, IF(F_default=1,G7970+(4*Fnotch-0)/8192,G7970+(F_stop-F_start)/8192) )</f>
        <v>247375</v>
      </c>
      <c r="H7971" s="120">
        <f ca="1">IF(FilterType="FIR", OFFSET(PRE_CALC!B7919,0,DEC_RATE), C7971)</f>
        <v>-131.04654168499999</v>
      </c>
    </row>
    <row r="7972" spans="2:8" x14ac:dyDescent="0.2">
      <c r="B7972" s="45">
        <f>IF(FilterType="FIR", IF(Extend_fmod, PRE_CALC!I7920*Fm, PRE_CALC!A7920*Fdata), IF(F_default=1,B7971+(4*Fnotch-0)/8192,B7971+(F_stop-F_start)/8192) )</f>
        <v>247406.249999872</v>
      </c>
      <c r="C7972" s="39">
        <f t="shared" si="370"/>
        <v>-5.0257725273327019</v>
      </c>
      <c r="D7972" s="84">
        <f ca="1">IF(FilterType="FIR", IF(Extend_fmod=1,OFFSET(PRE_CALC!J7920,0,DEC_RATE), OFFSET(PRE_CALC!B7920,0,DEC_RATE)), C7972)</f>
        <v>-131.56259441200001</v>
      </c>
      <c r="E7972" s="84">
        <f t="shared" ca="1" si="371"/>
        <v>102406.249999872</v>
      </c>
      <c r="F7972" s="84">
        <f t="shared" ca="1" si="369"/>
        <v>-4.8930546883400004E-3</v>
      </c>
      <c r="G7972" s="119">
        <f>IF(FilterType="FIR",  PRE_CALC!A7920*Fdata, IF(F_default=1,G7971+(4*Fnotch-0)/8192,G7971+(F_stop-F_start)/8192) )</f>
        <v>247406.249999872</v>
      </c>
      <c r="H7972" s="120">
        <f ca="1">IF(FilterType="FIR", OFFSET(PRE_CALC!B7920,0,DEC_RATE), C7972)</f>
        <v>-131.56259441200001</v>
      </c>
    </row>
    <row r="7973" spans="2:8" x14ac:dyDescent="0.2">
      <c r="B7973" s="45">
        <f>IF(FilterType="FIR", IF(Extend_fmod, PRE_CALC!I7921*Fm, PRE_CALC!A7921*Fdata), IF(F_default=1,B7972+(4*Fnotch-0)/8192,B7972+(F_stop-F_start)/8192) )</f>
        <v>247437.5</v>
      </c>
      <c r="C7973" s="39">
        <f t="shared" si="370"/>
        <v>-5.0270684019027421</v>
      </c>
      <c r="D7973" s="84">
        <f ca="1">IF(FilterType="FIR", IF(Extend_fmod=1,OFFSET(PRE_CALC!J7921,0,DEC_RATE), OFFSET(PRE_CALC!B7921,0,DEC_RATE)), C7973)</f>
        <v>-132.10999421599999</v>
      </c>
      <c r="E7973" s="84">
        <f t="shared" ca="1" si="371"/>
        <v>102406.249999872</v>
      </c>
      <c r="F7973" s="84">
        <f t="shared" ca="1" si="369"/>
        <v>-4.8930546883400004E-3</v>
      </c>
      <c r="G7973" s="119">
        <f>IF(FilterType="FIR",  PRE_CALC!A7921*Fdata, IF(F_default=1,G7972+(4*Fnotch-0)/8192,G7972+(F_stop-F_start)/8192) )</f>
        <v>247437.5</v>
      </c>
      <c r="H7973" s="120">
        <f ca="1">IF(FilterType="FIR", OFFSET(PRE_CALC!B7921,0,DEC_RATE), C7973)</f>
        <v>-132.10999421599999</v>
      </c>
    </row>
    <row r="7974" spans="2:8" x14ac:dyDescent="0.2">
      <c r="B7974" s="45">
        <f>IF(FilterType="FIR", IF(Extend_fmod, PRE_CALC!I7922*Fm, PRE_CALC!A7922*Fdata), IF(F_default=1,B7973+(4*Fnotch-0)/8192,B7973+(F_stop-F_start)/8192) )</f>
        <v>247468.750000128</v>
      </c>
      <c r="C7974" s="39">
        <f t="shared" si="370"/>
        <v>-5.0283644538848815</v>
      </c>
      <c r="D7974" s="84">
        <f ca="1">IF(FilterType="FIR", IF(Extend_fmod=1,OFFSET(PRE_CALC!J7922,0,DEC_RATE), OFFSET(PRE_CALC!B7922,0,DEC_RATE)), C7974)</f>
        <v>-132.692564506</v>
      </c>
      <c r="E7974" s="84">
        <f t="shared" ca="1" si="371"/>
        <v>102406.249999872</v>
      </c>
      <c r="F7974" s="84">
        <f t="shared" ca="1" si="369"/>
        <v>-4.8930546883400004E-3</v>
      </c>
      <c r="G7974" s="119">
        <f>IF(FilterType="FIR",  PRE_CALC!A7922*Fdata, IF(F_default=1,G7973+(4*Fnotch-0)/8192,G7973+(F_stop-F_start)/8192) )</f>
        <v>247468.750000128</v>
      </c>
      <c r="H7974" s="120">
        <f ca="1">IF(FilterType="FIR", OFFSET(PRE_CALC!B7922,0,DEC_RATE), C7974)</f>
        <v>-132.692564506</v>
      </c>
    </row>
    <row r="7975" spans="2:8" x14ac:dyDescent="0.2">
      <c r="B7975" s="45">
        <f>IF(FilterType="FIR", IF(Extend_fmod, PRE_CALC!I7923*Fm, PRE_CALC!A7923*Fdata), IF(F_default=1,B7974+(4*Fnotch-0)/8192,B7974+(F_stop-F_start)/8192) )</f>
        <v>247500</v>
      </c>
      <c r="C7975" s="39">
        <f t="shared" si="370"/>
        <v>-5.0296606832740949</v>
      </c>
      <c r="D7975" s="84">
        <f ca="1">IF(FilterType="FIR", IF(Extend_fmod=1,OFFSET(PRE_CALC!J7923,0,DEC_RATE), OFFSET(PRE_CALC!B7923,0,DEC_RATE)), C7975)</f>
        <v>-133.31491502200001</v>
      </c>
      <c r="E7975" s="84">
        <f t="shared" ca="1" si="371"/>
        <v>102406.249999872</v>
      </c>
      <c r="F7975" s="84">
        <f t="shared" ca="1" si="369"/>
        <v>-4.8930546883400004E-3</v>
      </c>
      <c r="G7975" s="119">
        <f>IF(FilterType="FIR",  PRE_CALC!A7923*Fdata, IF(F_default=1,G7974+(4*Fnotch-0)/8192,G7974+(F_stop-F_start)/8192) )</f>
        <v>247500</v>
      </c>
      <c r="H7975" s="120">
        <f ca="1">IF(FilterType="FIR", OFFSET(PRE_CALC!B7923,0,DEC_RATE), C7975)</f>
        <v>-133.31491502200001</v>
      </c>
    </row>
    <row r="7976" spans="2:8" x14ac:dyDescent="0.2">
      <c r="B7976" s="45">
        <f>IF(FilterType="FIR", IF(Extend_fmod, PRE_CALC!I7924*Fm, PRE_CALC!A7924*Fdata), IF(F_default=1,B7975+(4*Fnotch-0)/8192,B7975+(F_stop-F_start)/8192) )</f>
        <v>247531.249999872</v>
      </c>
      <c r="C7976" s="39">
        <f t="shared" si="370"/>
        <v>-5.0309570900866269</v>
      </c>
      <c r="D7976" s="84">
        <f ca="1">IF(FilterType="FIR", IF(Extend_fmod=1,OFFSET(PRE_CALC!J7924,0,DEC_RATE), OFFSET(PRE_CALC!B7924,0,DEC_RATE)), C7976)</f>
        <v>-133.98267347699999</v>
      </c>
      <c r="E7976" s="84">
        <f t="shared" ca="1" si="371"/>
        <v>102406.249999872</v>
      </c>
      <c r="F7976" s="84">
        <f t="shared" ca="1" si="369"/>
        <v>-4.8930546883400004E-3</v>
      </c>
      <c r="G7976" s="119">
        <f>IF(FilterType="FIR",  PRE_CALC!A7924*Fdata, IF(F_default=1,G7975+(4*Fnotch-0)/8192,G7975+(F_stop-F_start)/8192) )</f>
        <v>247531.249999872</v>
      </c>
      <c r="H7976" s="120">
        <f ca="1">IF(FilterType="FIR", OFFSET(PRE_CALC!B7924,0,DEC_RATE), C7976)</f>
        <v>-133.98267347699999</v>
      </c>
    </row>
    <row r="7977" spans="2:8" x14ac:dyDescent="0.2">
      <c r="B7977" s="45">
        <f>IF(FilterType="FIR", IF(Extend_fmod, PRE_CALC!I7925*Fm, PRE_CALC!A7925*Fdata), IF(F_default=1,B7976+(4*Fnotch-0)/8192,B7976+(F_stop-F_start)/8192) )</f>
        <v>247562.5</v>
      </c>
      <c r="C7977" s="39">
        <f t="shared" si="370"/>
        <v>-5.0322536743387207</v>
      </c>
      <c r="D7977" s="84">
        <f ca="1">IF(FilterType="FIR", IF(Extend_fmod=1,OFFSET(PRE_CALC!J7925,0,DEC_RATE), OFFSET(PRE_CALC!B7925,0,DEC_RATE)), C7977)</f>
        <v>-134.70280936699999</v>
      </c>
      <c r="E7977" s="84">
        <f t="shared" ca="1" si="371"/>
        <v>102406.249999872</v>
      </c>
      <c r="F7977" s="84">
        <f t="shared" ca="1" si="369"/>
        <v>-4.8930546883400004E-3</v>
      </c>
      <c r="G7977" s="119">
        <f>IF(FilterType="FIR",  PRE_CALC!A7925*Fdata, IF(F_default=1,G7976+(4*Fnotch-0)/8192,G7976+(F_stop-F_start)/8192) )</f>
        <v>247562.5</v>
      </c>
      <c r="H7977" s="120">
        <f ca="1">IF(FilterType="FIR", OFFSET(PRE_CALC!B7925,0,DEC_RATE), C7977)</f>
        <v>-134.70280936699999</v>
      </c>
    </row>
    <row r="7978" spans="2:8" x14ac:dyDescent="0.2">
      <c r="B7978" s="45">
        <f>IF(FilterType="FIR", IF(Extend_fmod, PRE_CALC!I7926*Fm, PRE_CALC!A7926*Fdata), IF(F_default=1,B7977+(4*Fnotch-0)/8192,B7977+(F_stop-F_start)/8192) )</f>
        <v>247593.750000128</v>
      </c>
      <c r="C7978" s="39">
        <f t="shared" si="370"/>
        <v>-5.0335504360253545</v>
      </c>
      <c r="D7978" s="84">
        <f ca="1">IF(FilterType="FIR", IF(Extend_fmod=1,OFFSET(PRE_CALC!J7926,0,DEC_RATE), OFFSET(PRE_CALC!B7926,0,DEC_RATE)), C7978)</f>
        <v>-135.484097795</v>
      </c>
      <c r="E7978" s="84">
        <f t="shared" ca="1" si="371"/>
        <v>102406.249999872</v>
      </c>
      <c r="F7978" s="84">
        <f t="shared" ca="1" si="369"/>
        <v>-4.8930546883400004E-3</v>
      </c>
      <c r="G7978" s="119">
        <f>IF(FilterType="FIR",  PRE_CALC!A7926*Fdata, IF(F_default=1,G7977+(4*Fnotch-0)/8192,G7977+(F_stop-F_start)/8192) )</f>
        <v>247593.750000128</v>
      </c>
      <c r="H7978" s="120">
        <f ca="1">IF(FilterType="FIR", OFFSET(PRE_CALC!B7926,0,DEC_RATE), C7978)</f>
        <v>-135.484097795</v>
      </c>
    </row>
    <row r="7979" spans="2:8" x14ac:dyDescent="0.2">
      <c r="B7979" s="45">
        <f>IF(FilterType="FIR", IF(Extend_fmod, PRE_CALC!I7927*Fm, PRE_CALC!A7927*Fdata), IF(F_default=1,B7978+(4*Fnotch-0)/8192,B7978+(F_stop-F_start)/8192) )</f>
        <v>247625</v>
      </c>
      <c r="C7979" s="39">
        <f t="shared" si="370"/>
        <v>-5.0348473751415295</v>
      </c>
      <c r="D7979" s="84">
        <f ca="1">IF(FilterType="FIR", IF(Extend_fmod=1,OFFSET(PRE_CALC!J7927,0,DEC_RATE), OFFSET(PRE_CALC!B7927,0,DEC_RATE)), C7979)</f>
        <v>-136.33780289699999</v>
      </c>
      <c r="E7979" s="84">
        <f t="shared" ca="1" si="371"/>
        <v>102406.249999872</v>
      </c>
      <c r="F7979" s="84">
        <f t="shared" ca="1" si="369"/>
        <v>-4.8930546883400004E-3</v>
      </c>
      <c r="G7979" s="119">
        <f>IF(FilterType="FIR",  PRE_CALC!A7927*Fdata, IF(F_default=1,G7978+(4*Fnotch-0)/8192,G7978+(F_stop-F_start)/8192) )</f>
        <v>247625</v>
      </c>
      <c r="H7979" s="120">
        <f ca="1">IF(FilterType="FIR", OFFSET(PRE_CALC!B7927,0,DEC_RATE), C7979)</f>
        <v>-136.33780289699999</v>
      </c>
    </row>
    <row r="7980" spans="2:8" x14ac:dyDescent="0.2">
      <c r="B7980" s="45">
        <f>IF(FilterType="FIR", IF(Extend_fmod, PRE_CALC!I7928*Fm, PRE_CALC!A7928*Fdata), IF(F_default=1,B7979+(4*Fnotch-0)/8192,B7979+(F_stop-F_start)/8192) )</f>
        <v>247656.249999872</v>
      </c>
      <c r="C7980" s="39">
        <f t="shared" si="370"/>
        <v>-5.0361444917034879</v>
      </c>
      <c r="D7980" s="84">
        <f ca="1">IF(FilterType="FIR", IF(Extend_fmod=1,OFFSET(PRE_CALC!J7928,0,DEC_RATE), OFFSET(PRE_CALC!B7928,0,DEC_RATE)), C7980)</f>
        <v>-137.27871883399999</v>
      </c>
      <c r="E7980" s="84">
        <f t="shared" ca="1" si="371"/>
        <v>102406.249999872</v>
      </c>
      <c r="F7980" s="84">
        <f t="shared" ca="1" si="369"/>
        <v>-4.8930546883400004E-3</v>
      </c>
      <c r="G7980" s="119">
        <f>IF(FilterType="FIR",  PRE_CALC!A7928*Fdata, IF(F_default=1,G7979+(4*Fnotch-0)/8192,G7979+(F_stop-F_start)/8192) )</f>
        <v>247656.249999872</v>
      </c>
      <c r="H7980" s="120">
        <f ca="1">IF(FilterType="FIR", OFFSET(PRE_CALC!B7928,0,DEC_RATE), C7980)</f>
        <v>-137.27871883399999</v>
      </c>
    </row>
    <row r="7981" spans="2:8" x14ac:dyDescent="0.2">
      <c r="B7981" s="45">
        <f>IF(FilterType="FIR", IF(Extend_fmod, PRE_CALC!I7929*Fm, PRE_CALC!A7929*Fdata), IF(F_default=1,B7980+(4*Fnotch-0)/8192,B7980+(F_stop-F_start)/8192) )</f>
        <v>247687.5</v>
      </c>
      <c r="C7981" s="39">
        <f t="shared" si="370"/>
        <v>-5.03744178572747</v>
      </c>
      <c r="D7981" s="84">
        <f ca="1">IF(FilterType="FIR", IF(Extend_fmod=1,OFFSET(PRE_CALC!J7929,0,DEC_RATE), OFFSET(PRE_CALC!B7929,0,DEC_RATE)), C7981)</f>
        <v>-138.326819317</v>
      </c>
      <c r="E7981" s="84">
        <f t="shared" ca="1" si="371"/>
        <v>102406.249999872</v>
      </c>
      <c r="F7981" s="84">
        <f t="shared" ca="1" si="369"/>
        <v>-4.8930546883400004E-3</v>
      </c>
      <c r="G7981" s="119">
        <f>IF(FilterType="FIR",  PRE_CALC!A7929*Fdata, IF(F_default=1,G7980+(4*Fnotch-0)/8192,G7980+(F_stop-F_start)/8192) )</f>
        <v>247687.5</v>
      </c>
      <c r="H7981" s="120">
        <f ca="1">IF(FilterType="FIR", OFFSET(PRE_CALC!B7929,0,DEC_RATE), C7981)</f>
        <v>-138.326819317</v>
      </c>
    </row>
    <row r="7982" spans="2:8" x14ac:dyDescent="0.2">
      <c r="B7982" s="45">
        <f>IF(FilterType="FIR", IF(Extend_fmod, PRE_CALC!I7930*Fm, PRE_CALC!A7930*Fdata), IF(F_default=1,B7981+(4*Fnotch-0)/8192,B7981+(F_stop-F_start)/8192) )</f>
        <v>247718.750000128</v>
      </c>
      <c r="C7982" s="39">
        <f t="shared" si="370"/>
        <v>-5.0387392572084639</v>
      </c>
      <c r="D7982" s="84">
        <f ca="1">IF(FilterType="FIR", IF(Extend_fmod=1,OFFSET(PRE_CALC!J7930,0,DEC_RATE), OFFSET(PRE_CALC!B7930,0,DEC_RATE)), C7982)</f>
        <v>-139.509999808</v>
      </c>
      <c r="E7982" s="84">
        <f t="shared" ca="1" si="371"/>
        <v>102406.249999872</v>
      </c>
      <c r="F7982" s="84">
        <f t="shared" ca="1" si="369"/>
        <v>-4.8930546883400004E-3</v>
      </c>
      <c r="G7982" s="119">
        <f>IF(FilterType="FIR",  PRE_CALC!A7930*Fdata, IF(F_default=1,G7981+(4*Fnotch-0)/8192,G7981+(F_stop-F_start)/8192) )</f>
        <v>247718.750000128</v>
      </c>
      <c r="H7982" s="120">
        <f ca="1">IF(FilterType="FIR", OFFSET(PRE_CALC!B7930,0,DEC_RATE), C7982)</f>
        <v>-139.509999808</v>
      </c>
    </row>
    <row r="7983" spans="2:8" x14ac:dyDescent="0.2">
      <c r="B7983" s="45">
        <f>IF(FilterType="FIR", IF(Extend_fmod, PRE_CALC!I7931*Fm, PRE_CALC!A7931*Fdata), IF(F_default=1,B7982+(4*Fnotch-0)/8192,B7982+(F_stop-F_start)/8192) )</f>
        <v>247750</v>
      </c>
      <c r="C7983" s="39">
        <f t="shared" si="370"/>
        <v>-5.0400369061414789</v>
      </c>
      <c r="D7983" s="84">
        <f ca="1">IF(FilterType="FIR", IF(Extend_fmod=1,OFFSET(PRE_CALC!J7931,0,DEC_RATE), OFFSET(PRE_CALC!B7931,0,DEC_RATE)), C7983)</f>
        <v>-140.868915466</v>
      </c>
      <c r="E7983" s="84">
        <f t="shared" ca="1" si="371"/>
        <v>102406.249999872</v>
      </c>
      <c r="F7983" s="84">
        <f t="shared" ca="1" si="369"/>
        <v>-4.8930546883400004E-3</v>
      </c>
      <c r="G7983" s="119">
        <f>IF(FilterType="FIR",  PRE_CALC!A7931*Fdata, IF(F_default=1,G7982+(4*Fnotch-0)/8192,G7982+(F_stop-F_start)/8192) )</f>
        <v>247750</v>
      </c>
      <c r="H7983" s="120">
        <f ca="1">IF(FilterType="FIR", OFFSET(PRE_CALC!B7931,0,DEC_RATE), C7983)</f>
        <v>-140.868915466</v>
      </c>
    </row>
    <row r="7984" spans="2:8" x14ac:dyDescent="0.2">
      <c r="B7984" s="45">
        <f>IF(FilterType="FIR", IF(Extend_fmod, PRE_CALC!I7932*Fm, PRE_CALC!A7932*Fdata), IF(F_default=1,B7983+(4*Fnotch-0)/8192,B7983+(F_stop-F_start)/8192) )</f>
        <v>247781.249999872</v>
      </c>
      <c r="C7984" s="39">
        <f t="shared" si="370"/>
        <v>-5.0413347325427402</v>
      </c>
      <c r="D7984" s="84">
        <f ca="1">IF(FilterType="FIR", IF(Extend_fmod=1,OFFSET(PRE_CALC!J7932,0,DEC_RATE), OFFSET(PRE_CALC!B7932,0,DEC_RATE)), C7984)</f>
        <v>-142.466189681</v>
      </c>
      <c r="E7984" s="84">
        <f t="shared" ca="1" si="371"/>
        <v>102406.249999872</v>
      </c>
      <c r="F7984" s="84">
        <f t="shared" ca="1" si="369"/>
        <v>-4.8930546883400004E-3</v>
      </c>
      <c r="G7984" s="119">
        <f>IF(FilterType="FIR",  PRE_CALC!A7932*Fdata, IF(F_default=1,G7983+(4*Fnotch-0)/8192,G7983+(F_stop-F_start)/8192) )</f>
        <v>247781.249999872</v>
      </c>
      <c r="H7984" s="120">
        <f ca="1">IF(FilterType="FIR", OFFSET(PRE_CALC!B7932,0,DEC_RATE), C7984)</f>
        <v>-142.466189681</v>
      </c>
    </row>
    <row r="7985" spans="2:8" x14ac:dyDescent="0.2">
      <c r="B7985" s="45">
        <f>IF(FilterType="FIR", IF(Extend_fmod, PRE_CALC!I7933*Fm, PRE_CALC!A7933*Fdata), IF(F_default=1,B7984+(4*Fnotch-0)/8192,B7984+(F_stop-F_start)/8192) )</f>
        <v>247812.5</v>
      </c>
      <c r="C7985" s="39">
        <f t="shared" si="370"/>
        <v>-5.0426327364285353</v>
      </c>
      <c r="D7985" s="84">
        <f ca="1">IF(FilterType="FIR", IF(Extend_fmod=1,OFFSET(PRE_CALC!J7933,0,DEC_RATE), OFFSET(PRE_CALC!B7933,0,DEC_RATE)), C7985)</f>
        <v>-144.40579872199999</v>
      </c>
      <c r="E7985" s="84">
        <f t="shared" ca="1" si="371"/>
        <v>102406.249999872</v>
      </c>
      <c r="F7985" s="84">
        <f t="shared" ca="1" si="369"/>
        <v>-4.8930546883400004E-3</v>
      </c>
      <c r="G7985" s="119">
        <f>IF(FilterType="FIR",  PRE_CALC!A7933*Fdata, IF(F_default=1,G7984+(4*Fnotch-0)/8192,G7984+(F_stop-F_start)/8192) )</f>
        <v>247812.5</v>
      </c>
      <c r="H7985" s="120">
        <f ca="1">IF(FilterType="FIR", OFFSET(PRE_CALC!B7933,0,DEC_RATE), C7985)</f>
        <v>-144.40579872199999</v>
      </c>
    </row>
    <row r="7986" spans="2:8" x14ac:dyDescent="0.2">
      <c r="B7986" s="45">
        <f>IF(FilterType="FIR", IF(Extend_fmod, PRE_CALC!I7934*Fm, PRE_CALC!A7934*Fdata), IF(F_default=1,B7985+(4*Fnotch-0)/8192,B7985+(F_stop-F_start)/8192) )</f>
        <v>247843.750000128</v>
      </c>
      <c r="C7986" s="39">
        <f t="shared" si="370"/>
        <v>-5.0439309177938263</v>
      </c>
      <c r="D7986" s="84">
        <f ca="1">IF(FilterType="FIR", IF(Extend_fmod=1,OFFSET(PRE_CALC!J7934,0,DEC_RATE), OFFSET(PRE_CALC!B7934,0,DEC_RATE)), C7986)</f>
        <v>-146.88006618399999</v>
      </c>
      <c r="E7986" s="84">
        <f t="shared" ca="1" si="371"/>
        <v>102406.249999872</v>
      </c>
      <c r="F7986" s="84">
        <f t="shared" ca="1" si="369"/>
        <v>-4.8930546883400004E-3</v>
      </c>
      <c r="G7986" s="119">
        <f>IF(FilterType="FIR",  PRE_CALC!A7934*Fdata, IF(F_default=1,G7985+(4*Fnotch-0)/8192,G7985+(F_stop-F_start)/8192) )</f>
        <v>247843.750000128</v>
      </c>
      <c r="H7986" s="120">
        <f ca="1">IF(FilterType="FIR", OFFSET(PRE_CALC!B7934,0,DEC_RATE), C7986)</f>
        <v>-146.88006618399999</v>
      </c>
    </row>
    <row r="7987" spans="2:8" x14ac:dyDescent="0.2">
      <c r="B7987" s="45">
        <f>IF(FilterType="FIR", IF(Extend_fmod, PRE_CALC!I7935*Fm, PRE_CALC!A7935*Fdata), IF(F_default=1,B7986+(4*Fnotch-0)/8192,B7986+(F_stop-F_start)/8192) )</f>
        <v>247875</v>
      </c>
      <c r="C7987" s="39">
        <f t="shared" si="370"/>
        <v>-5.045229276633604</v>
      </c>
      <c r="D7987" s="84">
        <f ca="1">IF(FilterType="FIR", IF(Extend_fmod=1,OFFSET(PRE_CALC!J7935,0,DEC_RATE), OFFSET(PRE_CALC!B7935,0,DEC_RATE)), C7987)</f>
        <v>-150.31106885899999</v>
      </c>
      <c r="E7987" s="84">
        <f t="shared" ca="1" si="371"/>
        <v>102406.249999872</v>
      </c>
      <c r="F7987" s="84">
        <f t="shared" ca="1" si="369"/>
        <v>-4.8930546883400004E-3</v>
      </c>
      <c r="G7987" s="119">
        <f>IF(FilterType="FIR",  PRE_CALC!A7935*Fdata, IF(F_default=1,G7986+(4*Fnotch-0)/8192,G7986+(F_stop-F_start)/8192) )</f>
        <v>247875</v>
      </c>
      <c r="H7987" s="120">
        <f ca="1">IF(FilterType="FIR", OFFSET(PRE_CALC!B7935,0,DEC_RATE), C7987)</f>
        <v>-150.31106885899999</v>
      </c>
    </row>
    <row r="7988" spans="2:8" x14ac:dyDescent="0.2">
      <c r="B7988" s="45">
        <f>IF(FilterType="FIR", IF(Extend_fmod, PRE_CALC!I7936*Fm, PRE_CALC!A7936*Fdata), IF(F_default=1,B7987+(4*Fnotch-0)/8192,B7987+(F_stop-F_start)/8192) )</f>
        <v>247906.249999872</v>
      </c>
      <c r="C7988" s="39">
        <f t="shared" si="370"/>
        <v>-5.0465278129641531</v>
      </c>
      <c r="D7988" s="84">
        <f ca="1">IF(FilterType="FIR", IF(Extend_fmod=1,OFFSET(PRE_CALC!J7936,0,DEC_RATE), OFFSET(PRE_CALC!B7936,0,DEC_RATE)), C7988)</f>
        <v>-155.97985425499999</v>
      </c>
      <c r="E7988" s="84">
        <f t="shared" ca="1" si="371"/>
        <v>102406.249999872</v>
      </c>
      <c r="F7988" s="84">
        <f t="shared" ca="1" si="369"/>
        <v>-4.8930546883400004E-3</v>
      </c>
      <c r="G7988" s="119">
        <f>IF(FilterType="FIR",  PRE_CALC!A7936*Fdata, IF(F_default=1,G7987+(4*Fnotch-0)/8192,G7987+(F_stop-F_start)/8192) )</f>
        <v>247906.249999872</v>
      </c>
      <c r="H7988" s="120">
        <f ca="1">IF(FilterType="FIR", OFFSET(PRE_CALC!B7936,0,DEC_RATE), C7988)</f>
        <v>-155.97985425499999</v>
      </c>
    </row>
    <row r="7989" spans="2:8" x14ac:dyDescent="0.2">
      <c r="B7989" s="45">
        <f>IF(FilterType="FIR", IF(Extend_fmod, PRE_CALC!I7937*Fm, PRE_CALC!A7937*Fdata), IF(F_default=1,B7988+(4*Fnotch-0)/8192,B7988+(F_stop-F_start)/8192) )</f>
        <v>247937.5</v>
      </c>
      <c r="C7989" s="39">
        <f t="shared" si="370"/>
        <v>-5.0478265268017166</v>
      </c>
      <c r="D7989" s="84">
        <f ca="1">IF(FilterType="FIR", IF(Extend_fmod=1,OFFSET(PRE_CALC!J7937,0,DEC_RATE), OFFSET(PRE_CALC!B7937,0,DEC_RATE)), C7989)</f>
        <v>-176.936478029</v>
      </c>
      <c r="E7989" s="84">
        <f t="shared" ca="1" si="371"/>
        <v>102406.249999872</v>
      </c>
      <c r="F7989" s="84">
        <f t="shared" ca="1" si="369"/>
        <v>-4.8930546883400004E-3</v>
      </c>
      <c r="G7989" s="119">
        <f>IF(FilterType="FIR",  PRE_CALC!A7937*Fdata, IF(F_default=1,G7988+(4*Fnotch-0)/8192,G7988+(F_stop-F_start)/8192) )</f>
        <v>247937.5</v>
      </c>
      <c r="H7989" s="120">
        <f ca="1">IF(FilterType="FIR", OFFSET(PRE_CALC!B7937,0,DEC_RATE), C7989)</f>
        <v>-176.936478029</v>
      </c>
    </row>
    <row r="7990" spans="2:8" x14ac:dyDescent="0.2">
      <c r="B7990" s="45">
        <f>IF(FilterType="FIR", IF(Extend_fmod, PRE_CALC!I7938*Fm, PRE_CALC!A7938*Fdata), IF(F_default=1,B7989+(4*Fnotch-0)/8192,B7989+(F_stop-F_start)/8192) )</f>
        <v>247968.750000128</v>
      </c>
      <c r="C7990" s="39">
        <f t="shared" si="370"/>
        <v>-5.049125418141287</v>
      </c>
      <c r="D7990" s="84">
        <f ca="1">IF(FilterType="FIR", IF(Extend_fmod=1,OFFSET(PRE_CALC!J7938,0,DEC_RATE), OFFSET(PRE_CALC!B7938,0,DEC_RATE)), C7990)</f>
        <v>-157.80770042200001</v>
      </c>
      <c r="E7990" s="84">
        <f t="shared" ca="1" si="371"/>
        <v>102406.249999872</v>
      </c>
      <c r="F7990" s="84">
        <f t="shared" ca="1" si="369"/>
        <v>-4.8930546883400004E-3</v>
      </c>
      <c r="G7990" s="119">
        <f>IF(FilterType="FIR",  PRE_CALC!A7938*Fdata, IF(F_default=1,G7989+(4*Fnotch-0)/8192,G7989+(F_stop-F_start)/8192) )</f>
        <v>247968.750000128</v>
      </c>
      <c r="H7990" s="120">
        <f ca="1">IF(FilterType="FIR", OFFSET(PRE_CALC!B7938,0,DEC_RATE), C7990)</f>
        <v>-157.80770042200001</v>
      </c>
    </row>
    <row r="7991" spans="2:8" x14ac:dyDescent="0.2">
      <c r="B7991" s="45">
        <f>IF(FilterType="FIR", IF(Extend_fmod, PRE_CALC!I7939*Fm, PRE_CALC!A7939*Fdata), IF(F_default=1,B7990+(4*Fnotch-0)/8192,B7990+(F_stop-F_start)/8192) )</f>
        <v>248000</v>
      </c>
      <c r="C7991" s="39">
        <f t="shared" si="370"/>
        <v>-5.0504244869778647</v>
      </c>
      <c r="D7991" s="84">
        <f ca="1">IF(FilterType="FIR", IF(Extend_fmod=1,OFFSET(PRE_CALC!J7939,0,DEC_RATE), OFFSET(PRE_CALC!B7939,0,DEC_RATE)), C7991)</f>
        <v>-151.37618933600001</v>
      </c>
      <c r="E7991" s="84">
        <f t="shared" ca="1" si="371"/>
        <v>102406.249999872</v>
      </c>
      <c r="F7991" s="84">
        <f t="shared" ref="F7991:F8054" ca="1" si="372">IF(G7991&lt;=F_PB,H7991, OFFSET(H:H,MATCH(F_PB-0.0001,G:G),0,1))</f>
        <v>-4.8930546883400004E-3</v>
      </c>
      <c r="G7991" s="119">
        <f>IF(FilterType="FIR",  PRE_CALC!A7939*Fdata, IF(F_default=1,G7990+(4*Fnotch-0)/8192,G7990+(F_stop-F_start)/8192) )</f>
        <v>248000</v>
      </c>
      <c r="H7991" s="120">
        <f ca="1">IF(FilterType="FIR", OFFSET(PRE_CALC!B7939,0,DEC_RATE), C7991)</f>
        <v>-151.37618933600001</v>
      </c>
    </row>
    <row r="7992" spans="2:8" x14ac:dyDescent="0.2">
      <c r="B7992" s="45">
        <f>IF(FilterType="FIR", IF(Extend_fmod, PRE_CALC!I7940*Fm, PRE_CALC!A7940*Fdata), IF(F_default=1,B7991+(4*Fnotch-0)/8192,B7991+(F_stop-F_start)/8192) )</f>
        <v>248031.249999872</v>
      </c>
      <c r="C7992" s="39">
        <f t="shared" ref="C7992:C8055" si="373">MAX(20*LOG(ABS(   (1/s_dec*SIN(s_dec*$B7992/Fm*PI())/SIN($B7992/Fm*PI()))^(order-1) * (1/s_dec2*SIN(s_dec2*$B7992/Fm*PI())/SIN($B7992/Fm*PI()))  )), -160)</f>
        <v>-5.0517237333276963</v>
      </c>
      <c r="D7992" s="84">
        <f ca="1">IF(FilterType="FIR", IF(Extend_fmod=1,OFFSET(PRE_CALC!J7940,0,DEC_RATE), OFFSET(PRE_CALC!B7940,0,DEC_RATE)), C7992)</f>
        <v>-147.76029481399999</v>
      </c>
      <c r="E7992" s="84">
        <f t="shared" ref="E7992:E8055" ca="1" si="374">IF(G7992&lt;=F_PB,G7992, OFFSET(G:G,MATCH(F_PB-0.0001,G:G),0,1) )</f>
        <v>102406.249999872</v>
      </c>
      <c r="F7992" s="84">
        <f t="shared" ca="1" si="372"/>
        <v>-4.8930546883400004E-3</v>
      </c>
      <c r="G7992" s="119">
        <f>IF(FilterType="FIR",  PRE_CALC!A7940*Fdata, IF(F_default=1,G7991+(4*Fnotch-0)/8192,G7991+(F_stop-F_start)/8192) )</f>
        <v>248031.249999872</v>
      </c>
      <c r="H7992" s="120">
        <f ca="1">IF(FilterType="FIR", OFFSET(PRE_CALC!B7940,0,DEC_RATE), C7992)</f>
        <v>-147.76029481399999</v>
      </c>
    </row>
    <row r="7993" spans="2:8" x14ac:dyDescent="0.2">
      <c r="B7993" s="45">
        <f>IF(FilterType="FIR", IF(Extend_fmod, PRE_CALC!I7941*Fm, PRE_CALC!A7941*Fdata), IF(F_default=1,B7992+(4*Fnotch-0)/8192,B7992+(F_stop-F_start)/8192) )</f>
        <v>248062.5</v>
      </c>
      <c r="C7993" s="39">
        <f t="shared" si="373"/>
        <v>-5.0530231572070852</v>
      </c>
      <c r="D7993" s="84">
        <f ca="1">IF(FilterType="FIR", IF(Extend_fmod=1,OFFSET(PRE_CALC!J7941,0,DEC_RATE), OFFSET(PRE_CALC!B7941,0,DEC_RATE)), C7993)</f>
        <v>-145.244914556</v>
      </c>
      <c r="E7993" s="84">
        <f t="shared" ca="1" si="374"/>
        <v>102406.249999872</v>
      </c>
      <c r="F7993" s="84">
        <f t="shared" ca="1" si="372"/>
        <v>-4.8930546883400004E-3</v>
      </c>
      <c r="G7993" s="119">
        <f>IF(FilterType="FIR",  PRE_CALC!A7941*Fdata, IF(F_default=1,G7992+(4*Fnotch-0)/8192,G7992+(F_stop-F_start)/8192) )</f>
        <v>248062.5</v>
      </c>
      <c r="H7993" s="120">
        <f ca="1">IF(FilterType="FIR", OFFSET(PRE_CALC!B7941,0,DEC_RATE), C7993)</f>
        <v>-145.244914556</v>
      </c>
    </row>
    <row r="7994" spans="2:8" x14ac:dyDescent="0.2">
      <c r="B7994" s="45">
        <f>IF(FilterType="FIR", IF(Extend_fmod, PRE_CALC!I7942*Fm, PRE_CALC!A7942*Fdata), IF(F_default=1,B7993+(4*Fnotch-0)/8192,B7993+(F_stop-F_start)/8192) )</f>
        <v>248093.750000128</v>
      </c>
      <c r="C7994" s="39">
        <f t="shared" si="373"/>
        <v>-5.0543227586109953</v>
      </c>
      <c r="D7994" s="84">
        <f ca="1">IF(FilterType="FIR", IF(Extend_fmod=1,OFFSET(PRE_CALC!J7942,0,DEC_RATE), OFFSET(PRE_CALC!B7942,0,DEC_RATE)), C7994)</f>
        <v>-143.32169868</v>
      </c>
      <c r="E7994" s="84">
        <f t="shared" ca="1" si="374"/>
        <v>102406.249999872</v>
      </c>
      <c r="F7994" s="84">
        <f t="shared" ca="1" si="372"/>
        <v>-4.8930546883400004E-3</v>
      </c>
      <c r="G7994" s="119">
        <f>IF(FilterType="FIR",  PRE_CALC!A7942*Fdata, IF(F_default=1,G7993+(4*Fnotch-0)/8192,G7993+(F_stop-F_start)/8192) )</f>
        <v>248093.750000128</v>
      </c>
      <c r="H7994" s="120">
        <f ca="1">IF(FilterType="FIR", OFFSET(PRE_CALC!B7942,0,DEC_RATE), C7994)</f>
        <v>-143.32169868</v>
      </c>
    </row>
    <row r="7995" spans="2:8" x14ac:dyDescent="0.2">
      <c r="B7995" s="45">
        <f>IF(FilterType="FIR", IF(Extend_fmod, PRE_CALC!I7943*Fm, PRE_CALC!A7943*Fdata), IF(F_default=1,B7994+(4*Fnotch-0)/8192,B7994+(F_stop-F_start)/8192) )</f>
        <v>248125</v>
      </c>
      <c r="C7995" s="39">
        <f t="shared" si="373"/>
        <v>-5.0556225375344077</v>
      </c>
      <c r="D7995" s="84">
        <f ca="1">IF(FilterType="FIR", IF(Extend_fmod=1,OFFSET(PRE_CALC!J7943,0,DEC_RATE), OFFSET(PRE_CALC!B7943,0,DEC_RATE)), C7995)</f>
        <v>-141.76962742800001</v>
      </c>
      <c r="E7995" s="84">
        <f t="shared" ca="1" si="374"/>
        <v>102406.249999872</v>
      </c>
      <c r="F7995" s="84">
        <f t="shared" ca="1" si="372"/>
        <v>-4.8930546883400004E-3</v>
      </c>
      <c r="G7995" s="119">
        <f>IF(FilterType="FIR",  PRE_CALC!A7943*Fdata, IF(F_default=1,G7994+(4*Fnotch-0)/8192,G7994+(F_stop-F_start)/8192) )</f>
        <v>248125</v>
      </c>
      <c r="H7995" s="120">
        <f ca="1">IF(FilterType="FIR", OFFSET(PRE_CALC!B7943,0,DEC_RATE), C7995)</f>
        <v>-141.76962742800001</v>
      </c>
    </row>
    <row r="7996" spans="2:8" x14ac:dyDescent="0.2">
      <c r="B7996" s="45">
        <f>IF(FilterType="FIR", IF(Extend_fmod, PRE_CALC!I7944*Fm, PRE_CALC!A7944*Fdata), IF(F_default=1,B7995+(4*Fnotch-0)/8192,B7995+(F_stop-F_start)/8192) )</f>
        <v>248156.249999872</v>
      </c>
      <c r="C7996" s="39">
        <f t="shared" si="373"/>
        <v>-5.0569224939936337</v>
      </c>
      <c r="D7996" s="84">
        <f ca="1">IF(FilterType="FIR", IF(Extend_fmod=1,OFFSET(PRE_CALC!J7944,0,DEC_RATE), OFFSET(PRE_CALC!B7944,0,DEC_RATE)), C7996)</f>
        <v>-140.47244844599999</v>
      </c>
      <c r="E7996" s="84">
        <f t="shared" ca="1" si="374"/>
        <v>102406.249999872</v>
      </c>
      <c r="F7996" s="84">
        <f t="shared" ca="1" si="372"/>
        <v>-4.8930546883400004E-3</v>
      </c>
      <c r="G7996" s="119">
        <f>IF(FilterType="FIR",  PRE_CALC!A7944*Fdata, IF(F_default=1,G7995+(4*Fnotch-0)/8192,G7995+(F_stop-F_start)/8192) )</f>
        <v>248156.249999872</v>
      </c>
      <c r="H7996" s="120">
        <f ca="1">IF(FilterType="FIR", OFFSET(PRE_CALC!B7944,0,DEC_RATE), C7996)</f>
        <v>-140.47244844599999</v>
      </c>
    </row>
    <row r="7997" spans="2:8" x14ac:dyDescent="0.2">
      <c r="B7997" s="45">
        <f>IF(FilterType="FIR", IF(Extend_fmod, PRE_CALC!I7945*Fm, PRE_CALC!A7945*Fdata), IF(F_default=1,B7996+(4*Fnotch-0)/8192,B7996+(F_stop-F_start)/8192) )</f>
        <v>248187.5</v>
      </c>
      <c r="C7997" s="39">
        <f t="shared" si="373"/>
        <v>-5.0582226280049278</v>
      </c>
      <c r="D7997" s="84">
        <f ca="1">IF(FilterType="FIR", IF(Extend_fmod=1,OFFSET(PRE_CALC!J7945,0,DEC_RATE), OFFSET(PRE_CALC!B7945,0,DEC_RATE)), C7997)</f>
        <v>-139.361414817</v>
      </c>
      <c r="E7997" s="84">
        <f t="shared" ca="1" si="374"/>
        <v>102406.249999872</v>
      </c>
      <c r="F7997" s="84">
        <f t="shared" ca="1" si="372"/>
        <v>-4.8930546883400004E-3</v>
      </c>
      <c r="G7997" s="119">
        <f>IF(FilterType="FIR",  PRE_CALC!A7945*Fdata, IF(F_default=1,G7996+(4*Fnotch-0)/8192,G7996+(F_stop-F_start)/8192) )</f>
        <v>248187.5</v>
      </c>
      <c r="H7997" s="120">
        <f ca="1">IF(FilterType="FIR", OFFSET(PRE_CALC!B7945,0,DEC_RATE), C7997)</f>
        <v>-139.361414817</v>
      </c>
    </row>
    <row r="7998" spans="2:8" x14ac:dyDescent="0.2">
      <c r="B7998" s="45">
        <f>IF(FilterType="FIR", IF(Extend_fmod, PRE_CALC!I7946*Fm, PRE_CALC!A7946*Fdata), IF(F_default=1,B7997+(4*Fnotch-0)/8192,B7997+(F_stop-F_start)/8192) )</f>
        <v>248218.750000128</v>
      </c>
      <c r="C7998" s="39">
        <f t="shared" si="373"/>
        <v>-5.0595229395632932</v>
      </c>
      <c r="D7998" s="84">
        <f ca="1">IF(FilterType="FIR", IF(Extend_fmod=1,OFFSET(PRE_CALC!J7946,0,DEC_RATE), OFFSET(PRE_CALC!B7946,0,DEC_RATE)), C7998)</f>
        <v>-138.392481226</v>
      </c>
      <c r="E7998" s="84">
        <f t="shared" ca="1" si="374"/>
        <v>102406.249999872</v>
      </c>
      <c r="F7998" s="84">
        <f t="shared" ca="1" si="372"/>
        <v>-4.8930546883400004E-3</v>
      </c>
      <c r="G7998" s="119">
        <f>IF(FilterType="FIR",  PRE_CALC!A7946*Fdata, IF(F_default=1,G7997+(4*Fnotch-0)/8192,G7997+(F_stop-F_start)/8192) )</f>
        <v>248218.750000128</v>
      </c>
      <c r="H7998" s="120">
        <f ca="1">IF(FilterType="FIR", OFFSET(PRE_CALC!B7946,0,DEC_RATE), C7998)</f>
        <v>-138.392481226</v>
      </c>
    </row>
    <row r="7999" spans="2:8" x14ac:dyDescent="0.2">
      <c r="B7999" s="45">
        <f>IF(FilterType="FIR", IF(Extend_fmod, PRE_CALC!I7947*Fm, PRE_CALC!A7947*Fdata), IF(F_default=1,B7998+(4*Fnotch-0)/8192,B7998+(F_stop-F_start)/8192) )</f>
        <v>248250</v>
      </c>
      <c r="C7999" s="39">
        <f t="shared" si="373"/>
        <v>-5.0608234286636966</v>
      </c>
      <c r="D7999" s="84">
        <f ca="1">IF(FilterType="FIR", IF(Extend_fmod=1,OFFSET(PRE_CALC!J7947,0,DEC_RATE), OFFSET(PRE_CALC!B7947,0,DEC_RATE)), C7999)</f>
        <v>-137.535728511</v>
      </c>
      <c r="E7999" s="84">
        <f t="shared" ca="1" si="374"/>
        <v>102406.249999872</v>
      </c>
      <c r="F7999" s="84">
        <f t="shared" ca="1" si="372"/>
        <v>-4.8930546883400004E-3</v>
      </c>
      <c r="G7999" s="119">
        <f>IF(FilterType="FIR",  PRE_CALC!A7947*Fdata, IF(F_default=1,G7998+(4*Fnotch-0)/8192,G7998+(F_stop-F_start)/8192) )</f>
        <v>248250</v>
      </c>
      <c r="H7999" s="120">
        <f ca="1">IF(FilterType="FIR", OFFSET(PRE_CALC!B7947,0,DEC_RATE), C7999)</f>
        <v>-137.535728511</v>
      </c>
    </row>
    <row r="8000" spans="2:8" x14ac:dyDescent="0.2">
      <c r="B8000" s="45">
        <f>IF(FilterType="FIR", IF(Extend_fmod, PRE_CALC!I7948*Fm, PRE_CALC!A7948*Fdata), IF(F_default=1,B7999+(4*Fnotch-0)/8192,B7999+(F_stop-F_start)/8192) )</f>
        <v>248281.249999872</v>
      </c>
      <c r="C8000" s="39">
        <f t="shared" si="373"/>
        <v>-5.0621240953224413</v>
      </c>
      <c r="D8000" s="84">
        <f ca="1">IF(FilterType="FIR", IF(Extend_fmod=1,OFFSET(PRE_CALC!J7948,0,DEC_RATE), OFFSET(PRE_CALC!B7948,0,DEC_RATE)), C8000)</f>
        <v>-136.76990461599999</v>
      </c>
      <c r="E8000" s="84">
        <f t="shared" ca="1" si="374"/>
        <v>102406.249999872</v>
      </c>
      <c r="F8000" s="84">
        <f t="shared" ca="1" si="372"/>
        <v>-4.8930546883400004E-3</v>
      </c>
      <c r="G8000" s="119">
        <f>IF(FilterType="FIR",  PRE_CALC!A7948*Fdata, IF(F_default=1,G7999+(4*Fnotch-0)/8192,G7999+(F_stop-F_start)/8192) )</f>
        <v>248281.249999872</v>
      </c>
      <c r="H8000" s="120">
        <f ca="1">IF(FilterType="FIR", OFFSET(PRE_CALC!B7948,0,DEC_RATE), C8000)</f>
        <v>-136.76990461599999</v>
      </c>
    </row>
    <row r="8001" spans="2:8" x14ac:dyDescent="0.2">
      <c r="B8001" s="45">
        <f>IF(FilterType="FIR", IF(Extend_fmod, PRE_CALC!I7949*Fm, PRE_CALC!A7949*Fdata), IF(F_default=1,B8000+(4*Fnotch-0)/8192,B8000+(F_stop-F_start)/8192) )</f>
        <v>248312.5</v>
      </c>
      <c r="C8001" s="39">
        <f t="shared" si="373"/>
        <v>-5.0634249395558175</v>
      </c>
      <c r="D8001" s="84">
        <f ca="1">IF(FilterType="FIR", IF(Extend_fmod=1,OFFSET(PRE_CALC!J7949,0,DEC_RATE), OFFSET(PRE_CALC!B7949,0,DEC_RATE)), C8001)</f>
        <v>-136.07937192899999</v>
      </c>
      <c r="E8001" s="84">
        <f t="shared" ca="1" si="374"/>
        <v>102406.249999872</v>
      </c>
      <c r="F8001" s="84">
        <f t="shared" ca="1" si="372"/>
        <v>-4.8930546883400004E-3</v>
      </c>
      <c r="G8001" s="119">
        <f>IF(FilterType="FIR",  PRE_CALC!A7949*Fdata, IF(F_default=1,G8000+(4*Fnotch-0)/8192,G8000+(F_stop-F_start)/8192) )</f>
        <v>248312.5</v>
      </c>
      <c r="H8001" s="120">
        <f ca="1">IF(FilterType="FIR", OFFSET(PRE_CALC!B7949,0,DEC_RATE), C8001)</f>
        <v>-136.07937192899999</v>
      </c>
    </row>
    <row r="8002" spans="2:8" x14ac:dyDescent="0.2">
      <c r="B8002" s="45">
        <f>IF(FilterType="FIR", IF(Extend_fmod, PRE_CALC!I7950*Fm, PRE_CALC!A7950*Fdata), IF(F_default=1,B8001+(4*Fnotch-0)/8192,B8001+(F_stop-F_start)/8192) )</f>
        <v>248343.750000128</v>
      </c>
      <c r="C8002" s="39">
        <f t="shared" si="373"/>
        <v>-5.0647259613588069</v>
      </c>
      <c r="D8002" s="84">
        <f ca="1">IF(FilterType="FIR", IF(Extend_fmod=1,OFFSET(PRE_CALC!J7950,0,DEC_RATE), OFFSET(PRE_CALC!B7950,0,DEC_RATE)), C8002)</f>
        <v>-135.45229062000001</v>
      </c>
      <c r="E8002" s="84">
        <f t="shared" ca="1" si="374"/>
        <v>102406.249999872</v>
      </c>
      <c r="F8002" s="84">
        <f t="shared" ca="1" si="372"/>
        <v>-4.8930546883400004E-3</v>
      </c>
      <c r="G8002" s="119">
        <f>IF(FilterType="FIR",  PRE_CALC!A7950*Fdata, IF(F_default=1,G8001+(4*Fnotch-0)/8192,G8001+(F_stop-F_start)/8192) )</f>
        <v>248343.750000128</v>
      </c>
      <c r="H8002" s="120">
        <f ca="1">IF(FilterType="FIR", OFFSET(PRE_CALC!B7950,0,DEC_RATE), C8002)</f>
        <v>-135.45229062000001</v>
      </c>
    </row>
    <row r="8003" spans="2:8" x14ac:dyDescent="0.2">
      <c r="B8003" s="45">
        <f>IF(FilterType="FIR", IF(Extend_fmod, PRE_CALC!I7951*Fm, PRE_CALC!A7951*Fdata), IF(F_default=1,B8002+(4*Fnotch-0)/8192,B8002+(F_stop-F_start)/8192) )</f>
        <v>248375</v>
      </c>
      <c r="C8003" s="39">
        <f t="shared" si="373"/>
        <v>-5.0660271607263949</v>
      </c>
      <c r="D8003" s="84">
        <f ca="1">IF(FilterType="FIR", IF(Extend_fmod=1,OFFSET(PRE_CALC!J7951,0,DEC_RATE), OFFSET(PRE_CALC!B7951,0,DEC_RATE)), C8003)</f>
        <v>-134.87948218899999</v>
      </c>
      <c r="E8003" s="84">
        <f t="shared" ca="1" si="374"/>
        <v>102406.249999872</v>
      </c>
      <c r="F8003" s="84">
        <f t="shared" ca="1" si="372"/>
        <v>-4.8930546883400004E-3</v>
      </c>
      <c r="G8003" s="119">
        <f>IF(FilterType="FIR",  PRE_CALC!A7951*Fdata, IF(F_default=1,G8002+(4*Fnotch-0)/8192,G8002+(F_stop-F_start)/8192) )</f>
        <v>248375</v>
      </c>
      <c r="H8003" s="120">
        <f ca="1">IF(FilterType="FIR", OFFSET(PRE_CALC!B7951,0,DEC_RATE), C8003)</f>
        <v>-134.87948218899999</v>
      </c>
    </row>
    <row r="8004" spans="2:8" x14ac:dyDescent="0.2">
      <c r="B8004" s="45">
        <f>IF(FilterType="FIR", IF(Extend_fmod, PRE_CALC!I7952*Fm, PRE_CALC!A7952*Fdata), IF(F_default=1,B8003+(4*Fnotch-0)/8192,B8003+(F_stop-F_start)/8192) )</f>
        <v>248406.249999872</v>
      </c>
      <c r="C8004" s="39">
        <f t="shared" si="373"/>
        <v>-5.0673285376748831</v>
      </c>
      <c r="D8004" s="84">
        <f ca="1">IF(FilterType="FIR", IF(Extend_fmod=1,OFFSET(PRE_CALC!J7952,0,DEC_RATE), OFFSET(PRE_CALC!B7952,0,DEC_RATE)), C8004)</f>
        <v>-134.353688769</v>
      </c>
      <c r="E8004" s="84">
        <f t="shared" ca="1" si="374"/>
        <v>102406.249999872</v>
      </c>
      <c r="F8004" s="84">
        <f t="shared" ca="1" si="372"/>
        <v>-4.8930546883400004E-3</v>
      </c>
      <c r="G8004" s="119">
        <f>IF(FilterType="FIR",  PRE_CALC!A7952*Fdata, IF(F_default=1,G8003+(4*Fnotch-0)/8192,G8003+(F_stop-F_start)/8192) )</f>
        <v>248406.249999872</v>
      </c>
      <c r="H8004" s="120">
        <f ca="1">IF(FilterType="FIR", OFFSET(PRE_CALC!B7952,0,DEC_RATE), C8004)</f>
        <v>-134.353688769</v>
      </c>
    </row>
    <row r="8005" spans="2:8" x14ac:dyDescent="0.2">
      <c r="B8005" s="45">
        <f>IF(FilterType="FIR", IF(Extend_fmod, PRE_CALC!I7953*Fm, PRE_CALC!A7953*Fdata), IF(F_default=1,B8004+(4*Fnotch-0)/8192,B8004+(F_stop-F_start)/8192) )</f>
        <v>248437.5</v>
      </c>
      <c r="C8005" s="39">
        <f t="shared" si="373"/>
        <v>-5.0686300922205687</v>
      </c>
      <c r="D8005" s="84">
        <f ca="1">IF(FilterType="FIR", IF(Extend_fmod=1,OFFSET(PRE_CALC!J7953,0,DEC_RATE), OFFSET(PRE_CALC!B7953,0,DEC_RATE)), C8005)</f>
        <v>-133.86907352399999</v>
      </c>
      <c r="E8005" s="84">
        <f t="shared" ca="1" si="374"/>
        <v>102406.249999872</v>
      </c>
      <c r="F8005" s="84">
        <f t="shared" ca="1" si="372"/>
        <v>-4.8930546883400004E-3</v>
      </c>
      <c r="G8005" s="119">
        <f>IF(FilterType="FIR",  PRE_CALC!A7953*Fdata, IF(F_default=1,G8004+(4*Fnotch-0)/8192,G8004+(F_stop-F_start)/8192) )</f>
        <v>248437.5</v>
      </c>
      <c r="H8005" s="120">
        <f ca="1">IF(FilterType="FIR", OFFSET(PRE_CALC!B7953,0,DEC_RATE), C8005)</f>
        <v>-133.86907352399999</v>
      </c>
    </row>
    <row r="8006" spans="2:8" x14ac:dyDescent="0.2">
      <c r="B8006" s="45">
        <f>IF(FilterType="FIR", IF(Extend_fmod, PRE_CALC!I7954*Fm, PRE_CALC!A7954*Fdata), IF(F_default=1,B8005+(4*Fnotch-0)/8192,B8005+(F_stop-F_start)/8192) )</f>
        <v>248468.750000128</v>
      </c>
      <c r="C8006" s="39">
        <f t="shared" si="373"/>
        <v>-5.0699318243584326</v>
      </c>
      <c r="D8006" s="84">
        <f ca="1">IF(FilterType="FIR", IF(Extend_fmod=1,OFFSET(PRE_CALC!J7954,0,DEC_RATE), OFFSET(PRE_CALC!B7954,0,DEC_RATE)), C8006)</f>
        <v>-133.42087372500001</v>
      </c>
      <c r="E8006" s="84">
        <f t="shared" ca="1" si="374"/>
        <v>102406.249999872</v>
      </c>
      <c r="F8006" s="84">
        <f t="shared" ca="1" si="372"/>
        <v>-4.8930546883400004E-3</v>
      </c>
      <c r="G8006" s="119">
        <f>IF(FilterType="FIR",  PRE_CALC!A7954*Fdata, IF(F_default=1,G8005+(4*Fnotch-0)/8192,G8005+(F_stop-F_start)/8192) )</f>
        <v>248468.750000128</v>
      </c>
      <c r="H8006" s="120">
        <f ca="1">IF(FilterType="FIR", OFFSET(PRE_CALC!B7954,0,DEC_RATE), C8006)</f>
        <v>-133.42087372500001</v>
      </c>
    </row>
    <row r="8007" spans="2:8" x14ac:dyDescent="0.2">
      <c r="B8007" s="45">
        <f>IF(FilterType="FIR", IF(Extend_fmod, PRE_CALC!I7955*Fm, PRE_CALC!A7955*Fdata), IF(F_default=1,B8006+(4*Fnotch-0)/8192,B8006+(F_stop-F_start)/8192) )</f>
        <v>248500</v>
      </c>
      <c r="C8007" s="39">
        <f t="shared" si="373"/>
        <v>-5.0712337340834592</v>
      </c>
      <c r="D8007" s="84">
        <f ca="1">IF(FilterType="FIR", IF(Extend_fmod=1,OFFSET(PRE_CALC!J7955,0,DEC_RATE), OFFSET(PRE_CALC!B7955,0,DEC_RATE)), C8007)</f>
        <v>-133.00515369600001</v>
      </c>
      <c r="E8007" s="84">
        <f t="shared" ca="1" si="374"/>
        <v>102406.249999872</v>
      </c>
      <c r="F8007" s="84">
        <f t="shared" ca="1" si="372"/>
        <v>-4.8930546883400004E-3</v>
      </c>
      <c r="G8007" s="119">
        <f>IF(FilterType="FIR",  PRE_CALC!A7955*Fdata, IF(F_default=1,G8006+(4*Fnotch-0)/8192,G8006+(F_stop-F_start)/8192) )</f>
        <v>248500</v>
      </c>
      <c r="H8007" s="120">
        <f ca="1">IF(FilterType="FIR", OFFSET(PRE_CALC!B7955,0,DEC_RATE), C8007)</f>
        <v>-133.00515369600001</v>
      </c>
    </row>
    <row r="8008" spans="2:8" x14ac:dyDescent="0.2">
      <c r="B8008" s="45">
        <f>IF(FilterType="FIR", IF(Extend_fmod, PRE_CALC!I7956*Fm, PRE_CALC!A7956*Fdata), IF(F_default=1,B8007+(4*Fnotch-0)/8192,B8007+(F_stop-F_start)/8192) )</f>
        <v>248531.249999872</v>
      </c>
      <c r="C8008" s="39">
        <f t="shared" si="373"/>
        <v>-5.0725358214119511</v>
      </c>
      <c r="D8008" s="84">
        <f ca="1">IF(FilterType="FIR", IF(Extend_fmod=1,OFFSET(PRE_CALC!J7956,0,DEC_RATE), OFFSET(PRE_CALC!B7956,0,DEC_RATE)), C8008)</f>
        <v>-132.618625036</v>
      </c>
      <c r="E8008" s="84">
        <f t="shared" ca="1" si="374"/>
        <v>102406.249999872</v>
      </c>
      <c r="F8008" s="84">
        <f t="shared" ca="1" si="372"/>
        <v>-4.8930546883400004E-3</v>
      </c>
      <c r="G8008" s="119">
        <f>IF(FilterType="FIR",  PRE_CALC!A7956*Fdata, IF(F_default=1,G8007+(4*Fnotch-0)/8192,G8007+(F_stop-F_start)/8192) )</f>
        <v>248531.249999872</v>
      </c>
      <c r="H8008" s="120">
        <f ca="1">IF(FilterType="FIR", OFFSET(PRE_CALC!B7956,0,DEC_RATE), C8008)</f>
        <v>-132.618625036</v>
      </c>
    </row>
    <row r="8009" spans="2:8" x14ac:dyDescent="0.2">
      <c r="B8009" s="45">
        <f>IF(FilterType="FIR", IF(Extend_fmod, PRE_CALC!I7957*Fm, PRE_CALC!A7957*Fdata), IF(F_default=1,B8008+(4*Fnotch-0)/8192,B8008+(F_stop-F_start)/8192) )</f>
        <v>248562.5</v>
      </c>
      <c r="C8009" s="39">
        <f t="shared" si="373"/>
        <v>-5.0738380863602339</v>
      </c>
      <c r="D8009" s="84">
        <f ca="1">IF(FilterType="FIR", IF(Extend_fmod=1,OFFSET(PRE_CALC!J7957,0,DEC_RATE), OFFSET(PRE_CALC!B7957,0,DEC_RATE)), C8009)</f>
        <v>-132.258513255</v>
      </c>
      <c r="E8009" s="84">
        <f t="shared" ca="1" si="374"/>
        <v>102406.249999872</v>
      </c>
      <c r="F8009" s="84">
        <f t="shared" ca="1" si="372"/>
        <v>-4.8930546883400004E-3</v>
      </c>
      <c r="G8009" s="119">
        <f>IF(FilterType="FIR",  PRE_CALC!A7957*Fdata, IF(F_default=1,G8008+(4*Fnotch-0)/8192,G8008+(F_stop-F_start)/8192) )</f>
        <v>248562.5</v>
      </c>
      <c r="H8009" s="120">
        <f ca="1">IF(FilterType="FIR", OFFSET(PRE_CALC!B7957,0,DEC_RATE), C8009)</f>
        <v>-132.258513255</v>
      </c>
    </row>
    <row r="8010" spans="2:8" x14ac:dyDescent="0.2">
      <c r="B8010" s="45">
        <f>IF(FilterType="FIR", IF(Extend_fmod, PRE_CALC!I7958*Fm, PRE_CALC!A7958*Fdata), IF(F_default=1,B8009+(4*Fnotch-0)/8192,B8009+(F_stop-F_start)/8192) )</f>
        <v>248593.750000128</v>
      </c>
      <c r="C8010" s="39">
        <f t="shared" si="373"/>
        <v>-5.0751405289232725</v>
      </c>
      <c r="D8010" s="84">
        <f ca="1">IF(FilterType="FIR", IF(Extend_fmod=1,OFFSET(PRE_CALC!J7958,0,DEC_RATE), OFFSET(PRE_CALC!B7958,0,DEC_RATE)), C8010)</f>
        <v>-131.922457141</v>
      </c>
      <c r="E8010" s="84">
        <f t="shared" ca="1" si="374"/>
        <v>102406.249999872</v>
      </c>
      <c r="F8010" s="84">
        <f t="shared" ca="1" si="372"/>
        <v>-4.8930546883400004E-3</v>
      </c>
      <c r="G8010" s="119">
        <f>IF(FilterType="FIR",  PRE_CALC!A7958*Fdata, IF(F_default=1,G8009+(4*Fnotch-0)/8192,G8009+(F_stop-F_start)/8192) )</f>
        <v>248593.750000128</v>
      </c>
      <c r="H8010" s="120">
        <f ca="1">IF(FilterType="FIR", OFFSET(PRE_CALC!B7958,0,DEC_RATE), C8010)</f>
        <v>-131.922457141</v>
      </c>
    </row>
    <row r="8011" spans="2:8" x14ac:dyDescent="0.2">
      <c r="B8011" s="45">
        <f>IF(FilterType="FIR", IF(Extend_fmod, PRE_CALC!I7959*Fm, PRE_CALC!A7959*Fdata), IF(F_default=1,B8010+(4*Fnotch-0)/8192,B8010+(F_stop-F_start)/8192) )</f>
        <v>248625</v>
      </c>
      <c r="C8011" s="39">
        <f t="shared" si="373"/>
        <v>-5.0764431490960673</v>
      </c>
      <c r="D8011" s="84">
        <f ca="1">IF(FilterType="FIR", IF(Extend_fmod=1,OFFSET(PRE_CALC!J7959,0,DEC_RATE), OFFSET(PRE_CALC!B7959,0,DEC_RATE)), C8011)</f>
        <v>-131.60843170699999</v>
      </c>
      <c r="E8011" s="84">
        <f t="shared" ca="1" si="374"/>
        <v>102406.249999872</v>
      </c>
      <c r="F8011" s="84">
        <f t="shared" ca="1" si="372"/>
        <v>-4.8930546883400004E-3</v>
      </c>
      <c r="G8011" s="119">
        <f>IF(FilterType="FIR",  PRE_CALC!A7959*Fdata, IF(F_default=1,G8010+(4*Fnotch-0)/8192,G8010+(F_stop-F_start)/8192) )</f>
        <v>248625</v>
      </c>
      <c r="H8011" s="120">
        <f ca="1">IF(FilterType="FIR", OFFSET(PRE_CALC!B7959,0,DEC_RATE), C8011)</f>
        <v>-131.60843170699999</v>
      </c>
    </row>
    <row r="8012" spans="2:8" x14ac:dyDescent="0.2">
      <c r="B8012" s="45">
        <f>IF(FilterType="FIR", IF(Extend_fmod, PRE_CALC!I7960*Fm, PRE_CALC!A7960*Fdata), IF(F_default=1,B8011+(4*Fnotch-0)/8192,B8011+(F_stop-F_start)/8192) )</f>
        <v>248656.249999872</v>
      </c>
      <c r="C8012" s="39">
        <f t="shared" si="373"/>
        <v>-5.0777459468948969</v>
      </c>
      <c r="D8012" s="84">
        <f ca="1">IF(FilterType="FIR", IF(Extend_fmod=1,OFFSET(PRE_CALC!J7960,0,DEC_RATE), OFFSET(PRE_CALC!B7960,0,DEC_RATE)), C8012)</f>
        <v>-131.31468834</v>
      </c>
      <c r="E8012" s="84">
        <f t="shared" ca="1" si="374"/>
        <v>102406.249999872</v>
      </c>
      <c r="F8012" s="84">
        <f t="shared" ca="1" si="372"/>
        <v>-4.8930546883400004E-3</v>
      </c>
      <c r="G8012" s="119">
        <f>IF(FilterType="FIR",  PRE_CALC!A7960*Fdata, IF(F_default=1,G8011+(4*Fnotch-0)/8192,G8011+(F_stop-F_start)/8192) )</f>
        <v>248656.249999872</v>
      </c>
      <c r="H8012" s="120">
        <f ca="1">IF(FilterType="FIR", OFFSET(PRE_CALC!B7960,0,DEC_RATE), C8012)</f>
        <v>-131.31468834</v>
      </c>
    </row>
    <row r="8013" spans="2:8" x14ac:dyDescent="0.2">
      <c r="B8013" s="45">
        <f>IF(FilterType="FIR", IF(Extend_fmod, PRE_CALC!I7961*Fm, PRE_CALC!A7961*Fdata), IF(F_default=1,B8012+(4*Fnotch-0)/8192,B8012+(F_stop-F_start)/8192) )</f>
        <v>248687.5</v>
      </c>
      <c r="C8013" s="39">
        <f t="shared" si="373"/>
        <v>-5.079048922336133</v>
      </c>
      <c r="D8013" s="84">
        <f ca="1">IF(FilterType="FIR", IF(Extend_fmod=1,OFFSET(PRE_CALC!J7961,0,DEC_RATE), OFFSET(PRE_CALC!B7961,0,DEC_RATE)), C8013)</f>
        <v>-131.039707789</v>
      </c>
      <c r="E8013" s="84">
        <f t="shared" ca="1" si="374"/>
        <v>102406.249999872</v>
      </c>
      <c r="F8013" s="84">
        <f t="shared" ca="1" si="372"/>
        <v>-4.8930546883400004E-3</v>
      </c>
      <c r="G8013" s="119">
        <f>IF(FilterType="FIR",  PRE_CALC!A7961*Fdata, IF(F_default=1,G8012+(4*Fnotch-0)/8192,G8012+(F_stop-F_start)/8192) )</f>
        <v>248687.5</v>
      </c>
      <c r="H8013" s="120">
        <f ca="1">IF(FilterType="FIR", OFFSET(PRE_CALC!B7961,0,DEC_RATE), C8013)</f>
        <v>-131.039707789</v>
      </c>
    </row>
    <row r="8014" spans="2:8" x14ac:dyDescent="0.2">
      <c r="B8014" s="45">
        <f>IF(FilterType="FIR", IF(Extend_fmod, PRE_CALC!I7962*Fm, PRE_CALC!A7962*Fdata), IF(F_default=1,B8013+(4*Fnotch-0)/8192,B8013+(F_stop-F_start)/8192) )</f>
        <v>248718.750000128</v>
      </c>
      <c r="C8014" s="39">
        <f t="shared" si="373"/>
        <v>-5.0803520754147291</v>
      </c>
      <c r="D8014" s="84">
        <f ca="1">IF(FilterType="FIR", IF(Extend_fmod=1,OFFSET(PRE_CALC!J7962,0,DEC_RATE), OFFSET(PRE_CALC!B7962,0,DEC_RATE)), C8014)</f>
        <v>-130.78216279599999</v>
      </c>
      <c r="E8014" s="84">
        <f t="shared" ca="1" si="374"/>
        <v>102406.249999872</v>
      </c>
      <c r="F8014" s="84">
        <f t="shared" ca="1" si="372"/>
        <v>-4.8930546883400004E-3</v>
      </c>
      <c r="G8014" s="119">
        <f>IF(FilterType="FIR",  PRE_CALC!A7962*Fdata, IF(F_default=1,G8013+(4*Fnotch-0)/8192,G8013+(F_stop-F_start)/8192) )</f>
        <v>248718.750000128</v>
      </c>
      <c r="H8014" s="120">
        <f ca="1">IF(FilterType="FIR", OFFSET(PRE_CALC!B7962,0,DEC_RATE), C8014)</f>
        <v>-130.78216279599999</v>
      </c>
    </row>
    <row r="8015" spans="2:8" x14ac:dyDescent="0.2">
      <c r="B8015" s="45">
        <f>IF(FilterType="FIR", IF(Extend_fmod, PRE_CALC!I7963*Fm, PRE_CALC!A7963*Fdata), IF(F_default=1,B8014+(4*Fnotch-0)/8192,B8014+(F_stop-F_start)/8192) )</f>
        <v>248750</v>
      </c>
      <c r="C8015" s="39">
        <f t="shared" si="373"/>
        <v>-5.0816554061256536</v>
      </c>
      <c r="D8015" s="84">
        <f ca="1">IF(FilterType="FIR", IF(Extend_fmod=1,OFFSET(PRE_CALC!J7963,0,DEC_RATE), OFFSET(PRE_CALC!B7963,0,DEC_RATE)), C8015)</f>
        <v>-130.540888115</v>
      </c>
      <c r="E8015" s="84">
        <f t="shared" ca="1" si="374"/>
        <v>102406.249999872</v>
      </c>
      <c r="F8015" s="84">
        <f t="shared" ca="1" si="372"/>
        <v>-4.8930546883400004E-3</v>
      </c>
      <c r="G8015" s="119">
        <f>IF(FilterType="FIR",  PRE_CALC!A7963*Fdata, IF(F_default=1,G8014+(4*Fnotch-0)/8192,G8014+(F_stop-F_start)/8192) )</f>
        <v>248750</v>
      </c>
      <c r="H8015" s="120">
        <f ca="1">IF(FilterType="FIR", OFFSET(PRE_CALC!B7963,0,DEC_RATE), C8015)</f>
        <v>-130.540888115</v>
      </c>
    </row>
    <row r="8016" spans="2:8" x14ac:dyDescent="0.2">
      <c r="B8016" s="45">
        <f>IF(FilterType="FIR", IF(Extend_fmod, PRE_CALC!I7964*Fm, PRE_CALC!A7964*Fdata), IF(F_default=1,B8015+(4*Fnotch-0)/8192,B8015+(F_stop-F_start)/8192) )</f>
        <v>248781.249999872</v>
      </c>
      <c r="C8016" s="39">
        <f t="shared" si="373"/>
        <v>-5.0829589144852436</v>
      </c>
      <c r="D8016" s="84">
        <f ca="1">IF(FilterType="FIR", IF(Extend_fmod=1,OFFSET(PRE_CALC!J7964,0,DEC_RATE), OFFSET(PRE_CALC!B7964,0,DEC_RATE)), C8016)</f>
        <v>-130.31485622299999</v>
      </c>
      <c r="E8016" s="84">
        <f t="shared" ca="1" si="374"/>
        <v>102406.249999872</v>
      </c>
      <c r="F8016" s="84">
        <f t="shared" ca="1" si="372"/>
        <v>-4.8930546883400004E-3</v>
      </c>
      <c r="G8016" s="119">
        <f>IF(FilterType="FIR",  PRE_CALC!A7964*Fdata, IF(F_default=1,G8015+(4*Fnotch-0)/8192,G8015+(F_stop-F_start)/8192) )</f>
        <v>248781.249999872</v>
      </c>
      <c r="H8016" s="120">
        <f ca="1">IF(FilterType="FIR", OFFSET(PRE_CALC!B7964,0,DEC_RATE), C8016)</f>
        <v>-130.31485622299999</v>
      </c>
    </row>
    <row r="8017" spans="2:8" x14ac:dyDescent="0.2">
      <c r="B8017" s="45">
        <f>IF(FilterType="FIR", IF(Extend_fmod, PRE_CALC!I7965*Fm, PRE_CALC!A7965*Fdata), IF(F_default=1,B8016+(4*Fnotch-0)/8192,B8016+(F_stop-F_start)/8192) )</f>
        <v>248812.5</v>
      </c>
      <c r="C8017" s="39">
        <f t="shared" si="373"/>
        <v>-5.0842626005098488</v>
      </c>
      <c r="D8017" s="84">
        <f ca="1">IF(FilterType="FIR", IF(Extend_fmod=1,OFFSET(PRE_CALC!J7965,0,DEC_RATE), OFFSET(PRE_CALC!B7965,0,DEC_RATE)), C8017)</f>
        <v>-130.103157482</v>
      </c>
      <c r="E8017" s="84">
        <f t="shared" ca="1" si="374"/>
        <v>102406.249999872</v>
      </c>
      <c r="F8017" s="84">
        <f t="shared" ca="1" si="372"/>
        <v>-4.8930546883400004E-3</v>
      </c>
      <c r="G8017" s="119">
        <f>IF(FilterType="FIR",  PRE_CALC!A7965*Fdata, IF(F_default=1,G8016+(4*Fnotch-0)/8192,G8016+(F_stop-F_start)/8192) )</f>
        <v>248812.5</v>
      </c>
      <c r="H8017" s="120">
        <f ca="1">IF(FilterType="FIR", OFFSET(PRE_CALC!B7965,0,DEC_RATE), C8017)</f>
        <v>-130.103157482</v>
      </c>
    </row>
    <row r="8018" spans="2:8" x14ac:dyDescent="0.2">
      <c r="B8018" s="45">
        <f>IF(FilterType="FIR", IF(Extend_fmod, PRE_CALC!I7966*Fm, PRE_CALC!A7966*Fdata), IF(F_default=1,B8017+(4*Fnotch-0)/8192,B8017+(F_stop-F_start)/8192) )</f>
        <v>248843.750000128</v>
      </c>
      <c r="C8018" s="39">
        <f t="shared" si="373"/>
        <v>-5.0855664641944127</v>
      </c>
      <c r="D8018" s="84">
        <f ca="1">IF(FilterType="FIR", IF(Extend_fmod=1,OFFSET(PRE_CALC!J7966,0,DEC_RATE), OFFSET(PRE_CALC!B7966,0,DEC_RATE)), C8018)</f>
        <v>-129.904983816</v>
      </c>
      <c r="E8018" s="84">
        <f t="shared" ca="1" si="374"/>
        <v>102406.249999872</v>
      </c>
      <c r="F8018" s="84">
        <f t="shared" ca="1" si="372"/>
        <v>-4.8930546883400004E-3</v>
      </c>
      <c r="G8018" s="119">
        <f>IF(FilterType="FIR",  PRE_CALC!A7966*Fdata, IF(F_default=1,G8017+(4*Fnotch-0)/8192,G8017+(F_stop-F_start)/8192) )</f>
        <v>248843.750000128</v>
      </c>
      <c r="H8018" s="120">
        <f ca="1">IF(FilterType="FIR", OFFSET(PRE_CALC!B7966,0,DEC_RATE), C8018)</f>
        <v>-129.904983816</v>
      </c>
    </row>
    <row r="8019" spans="2:8" x14ac:dyDescent="0.2">
      <c r="B8019" s="45">
        <f>IF(FilterType="FIR", IF(Extend_fmod, PRE_CALC!I7967*Fm, PRE_CALC!A7967*Fdata), IF(F_default=1,B8018+(4*Fnotch-0)/8192,B8018+(F_stop-F_start)/8192) )</f>
        <v>248875</v>
      </c>
      <c r="C8019" s="39">
        <f t="shared" si="373"/>
        <v>-5.0868705055339349</v>
      </c>
      <c r="D8019" s="84">
        <f ca="1">IF(FilterType="FIR", IF(Extend_fmod=1,OFFSET(PRE_CALC!J7967,0,DEC_RATE), OFFSET(PRE_CALC!B7967,0,DEC_RATE)), C8019)</f>
        <v>-129.71961519199999</v>
      </c>
      <c r="E8019" s="84">
        <f t="shared" ca="1" si="374"/>
        <v>102406.249999872</v>
      </c>
      <c r="F8019" s="84">
        <f t="shared" ca="1" si="372"/>
        <v>-4.8930546883400004E-3</v>
      </c>
      <c r="G8019" s="119">
        <f>IF(FilterType="FIR",  PRE_CALC!A7967*Fdata, IF(F_default=1,G8018+(4*Fnotch-0)/8192,G8018+(F_stop-F_start)/8192) )</f>
        <v>248875</v>
      </c>
      <c r="H8019" s="120">
        <f ca="1">IF(FilterType="FIR", OFFSET(PRE_CALC!B7967,0,DEC_RATE), C8019)</f>
        <v>-129.71961519199999</v>
      </c>
    </row>
    <row r="8020" spans="2:8" x14ac:dyDescent="0.2">
      <c r="B8020" s="45">
        <f>IF(FilterType="FIR", IF(Extend_fmod, PRE_CALC!I7968*Fm, PRE_CALC!A7968*Fdata), IF(F_default=1,B8019+(4*Fnotch-0)/8192,B8019+(F_stop-F_start)/8192) )</f>
        <v>248906.249999872</v>
      </c>
      <c r="C8020" s="39">
        <f t="shared" si="373"/>
        <v>-5.0881747245447464</v>
      </c>
      <c r="D8020" s="84">
        <f ca="1">IF(FilterType="FIR", IF(Extend_fmod=1,OFFSET(PRE_CALC!J7968,0,DEC_RATE), OFFSET(PRE_CALC!B7968,0,DEC_RATE)), C8020)</f>
        <v>-129.546408324</v>
      </c>
      <c r="E8020" s="84">
        <f t="shared" ca="1" si="374"/>
        <v>102406.249999872</v>
      </c>
      <c r="F8020" s="84">
        <f t="shared" ca="1" si="372"/>
        <v>-4.8930546883400004E-3</v>
      </c>
      <c r="G8020" s="119">
        <f>IF(FilterType="FIR",  PRE_CALC!A7968*Fdata, IF(F_default=1,G8019+(4*Fnotch-0)/8192,G8019+(F_stop-F_start)/8192) )</f>
        <v>248906.249999872</v>
      </c>
      <c r="H8020" s="120">
        <f ca="1">IF(FilterType="FIR", OFFSET(PRE_CALC!B7968,0,DEC_RATE), C8020)</f>
        <v>-129.546408324</v>
      </c>
    </row>
    <row r="8021" spans="2:8" x14ac:dyDescent="0.2">
      <c r="B8021" s="45">
        <f>IF(FilterType="FIR", IF(Extend_fmod, PRE_CALC!I7969*Fm, PRE_CALC!A7969*Fdata), IF(F_default=1,B8020+(4*Fnotch-0)/8192,B8020+(F_stop-F_start)/8192) )</f>
        <v>248937.5</v>
      </c>
      <c r="C8021" s="39">
        <f t="shared" si="373"/>
        <v>-5.0894791212431905</v>
      </c>
      <c r="D8021" s="84">
        <f ca="1">IF(FilterType="FIR", IF(Extend_fmod=1,OFFSET(PRE_CALC!J7969,0,DEC_RATE), OFFSET(PRE_CALC!B7969,0,DEC_RATE)), C8021)</f>
        <v>-129.384787217</v>
      </c>
      <c r="E8021" s="84">
        <f t="shared" ca="1" si="374"/>
        <v>102406.249999872</v>
      </c>
      <c r="F8021" s="84">
        <f t="shared" ca="1" si="372"/>
        <v>-4.8930546883400004E-3</v>
      </c>
      <c r="G8021" s="119">
        <f>IF(FilterType="FIR",  PRE_CALC!A7969*Fdata, IF(F_default=1,G8020+(4*Fnotch-0)/8192,G8020+(F_stop-F_start)/8192) )</f>
        <v>248937.5</v>
      </c>
      <c r="H8021" s="120">
        <f ca="1">IF(FilterType="FIR", OFFSET(PRE_CALC!B7969,0,DEC_RATE), C8021)</f>
        <v>-129.384787217</v>
      </c>
    </row>
    <row r="8022" spans="2:8" x14ac:dyDescent="0.2">
      <c r="B8022" s="45">
        <f>IF(FilterType="FIR", IF(Extend_fmod, PRE_CALC!I7970*Fm, PRE_CALC!A7970*Fdata), IF(F_default=1,B8021+(4*Fnotch-0)/8192,B8021+(F_stop-F_start)/8192) )</f>
        <v>248968.750000128</v>
      </c>
      <c r="C8022" s="39">
        <f t="shared" si="373"/>
        <v>-5.0907836956242321</v>
      </c>
      <c r="D8022" s="84">
        <f ca="1">IF(FilterType="FIR", IF(Extend_fmod=1,OFFSET(PRE_CALC!J7970,0,DEC_RATE), OFFSET(PRE_CALC!B7970,0,DEC_RATE)), C8022)</f>
        <v>-129.23423518300001</v>
      </c>
      <c r="E8022" s="84">
        <f t="shared" ca="1" si="374"/>
        <v>102406.249999872</v>
      </c>
      <c r="F8022" s="84">
        <f t="shared" ca="1" si="372"/>
        <v>-4.8930546883400004E-3</v>
      </c>
      <c r="G8022" s="119">
        <f>IF(FilterType="FIR",  PRE_CALC!A7970*Fdata, IF(F_default=1,G8021+(4*Fnotch-0)/8192,G8021+(F_stop-F_start)/8192) )</f>
        <v>248968.750000128</v>
      </c>
      <c r="H8022" s="120">
        <f ca="1">IF(FilterType="FIR", OFFSET(PRE_CALC!B7970,0,DEC_RATE), C8022)</f>
        <v>-129.23423518300001</v>
      </c>
    </row>
    <row r="8023" spans="2:8" x14ac:dyDescent="0.2">
      <c r="B8023" s="45">
        <f>IF(FilterType="FIR", IF(Extend_fmod, PRE_CALC!I7971*Fm, PRE_CALC!A7971*Fdata), IF(F_default=1,B8022+(4*Fnotch-0)/8192,B8022+(F_stop-F_start)/8192) )</f>
        <v>249000</v>
      </c>
      <c r="C8023" s="39">
        <f t="shared" si="373"/>
        <v>-5.0920884476828574</v>
      </c>
      <c r="D8023" s="84">
        <f ca="1">IF(FilterType="FIR", IF(Extend_fmod=1,OFFSET(PRE_CALC!J7971,0,DEC_RATE), OFFSET(PRE_CALC!B7971,0,DEC_RATE)), C8023)</f>
        <v>-129.094288073</v>
      </c>
      <c r="E8023" s="84">
        <f t="shared" ca="1" si="374"/>
        <v>102406.249999872</v>
      </c>
      <c r="F8023" s="84">
        <f t="shared" ca="1" si="372"/>
        <v>-4.8930546883400004E-3</v>
      </c>
      <c r="G8023" s="119">
        <f>IF(FilterType="FIR",  PRE_CALC!A7971*Fdata, IF(F_default=1,G8022+(4*Fnotch-0)/8192,G8022+(F_stop-F_start)/8192) )</f>
        <v>249000</v>
      </c>
      <c r="H8023" s="120">
        <f ca="1">IF(FilterType="FIR", OFFSET(PRE_CALC!B7971,0,DEC_RATE), C8023)</f>
        <v>-129.094288073</v>
      </c>
    </row>
    <row r="8024" spans="2:8" x14ac:dyDescent="0.2">
      <c r="B8024" s="45">
        <f>IF(FilterType="FIR", IF(Extend_fmod, PRE_CALC!I7972*Fm, PRE_CALC!A7972*Fdata), IF(F_default=1,B8023+(4*Fnotch-0)/8192,B8023+(F_stop-F_start)/8192) )</f>
        <v>249031.249999872</v>
      </c>
      <c r="C8024" s="39">
        <f t="shared" si="373"/>
        <v>-5.0933933774354152</v>
      </c>
      <c r="D8024" s="84">
        <f ca="1">IF(FilterType="FIR", IF(Extend_fmod=1,OFFSET(PRE_CALC!J7972,0,DEC_RATE), OFFSET(PRE_CALC!B7972,0,DEC_RATE)), C8024)</f>
        <v>-128.964528524</v>
      </c>
      <c r="E8024" s="84">
        <f t="shared" ca="1" si="374"/>
        <v>102406.249999872</v>
      </c>
      <c r="F8024" s="84">
        <f t="shared" ca="1" si="372"/>
        <v>-4.8930546883400004E-3</v>
      </c>
      <c r="G8024" s="119">
        <f>IF(FilterType="FIR",  PRE_CALC!A7972*Fdata, IF(F_default=1,G8023+(4*Fnotch-0)/8192,G8023+(F_stop-F_start)/8192) )</f>
        <v>249031.249999872</v>
      </c>
      <c r="H8024" s="120">
        <f ca="1">IF(FilterType="FIR", OFFSET(PRE_CALC!B7972,0,DEC_RATE), C8024)</f>
        <v>-128.964528524</v>
      </c>
    </row>
    <row r="8025" spans="2:8" x14ac:dyDescent="0.2">
      <c r="B8025" s="45">
        <f>IF(FilterType="FIR", IF(Extend_fmod, PRE_CALC!I7973*Fm, PRE_CALC!A7973*Fdata), IF(F_default=1,B8024+(4*Fnotch-0)/8192,B8024+(F_stop-F_start)/8192) )</f>
        <v>249062.5</v>
      </c>
      <c r="C8025" s="39">
        <f t="shared" si="373"/>
        <v>-5.0946984848982346</v>
      </c>
      <c r="D8025" s="84">
        <f ca="1">IF(FilterType="FIR", IF(Extend_fmod=1,OFFSET(PRE_CALC!J7973,0,DEC_RATE), OFFSET(PRE_CALC!B7973,0,DEC_RATE)), C8025)</f>
        <v>-128.84458103399999</v>
      </c>
      <c r="E8025" s="84">
        <f t="shared" ca="1" si="374"/>
        <v>102406.249999872</v>
      </c>
      <c r="F8025" s="84">
        <f t="shared" ca="1" si="372"/>
        <v>-4.8930546883400004E-3</v>
      </c>
      <c r="G8025" s="119">
        <f>IF(FilterType="FIR",  PRE_CALC!A7973*Fdata, IF(F_default=1,G8024+(4*Fnotch-0)/8192,G8024+(F_stop-F_start)/8192) )</f>
        <v>249062.5</v>
      </c>
      <c r="H8025" s="120">
        <f ca="1">IF(FilterType="FIR", OFFSET(PRE_CALC!B7973,0,DEC_RATE), C8025)</f>
        <v>-128.84458103399999</v>
      </c>
    </row>
    <row r="8026" spans="2:8" x14ac:dyDescent="0.2">
      <c r="B8026" s="45">
        <f>IF(FilterType="FIR", IF(Extend_fmod, PRE_CALC!I7974*Fm, PRE_CALC!A7974*Fdata), IF(F_default=1,B8025+(4*Fnotch-0)/8192,B8025+(F_stop-F_start)/8192) )</f>
        <v>249093.750000128</v>
      </c>
      <c r="C8026" s="39">
        <f t="shared" si="373"/>
        <v>-5.0960037700663277</v>
      </c>
      <c r="D8026" s="84">
        <f ca="1">IF(FilterType="FIR", IF(Extend_fmod=1,OFFSET(PRE_CALC!J7974,0,DEC_RATE), OFFSET(PRE_CALC!B7974,0,DEC_RATE)), C8026)</f>
        <v>-128.734107747</v>
      </c>
      <c r="E8026" s="84">
        <f t="shared" ca="1" si="374"/>
        <v>102406.249999872</v>
      </c>
      <c r="F8026" s="84">
        <f t="shared" ca="1" si="372"/>
        <v>-4.8930546883400004E-3</v>
      </c>
      <c r="G8026" s="119">
        <f>IF(FilterType="FIR",  PRE_CALC!A7974*Fdata, IF(F_default=1,G8025+(4*Fnotch-0)/8192,G8025+(F_stop-F_start)/8192) )</f>
        <v>249093.750000128</v>
      </c>
      <c r="H8026" s="120">
        <f ca="1">IF(FilterType="FIR", OFFSET(PRE_CALC!B7974,0,DEC_RATE), C8026)</f>
        <v>-128.734107747</v>
      </c>
    </row>
    <row r="8027" spans="2:8" x14ac:dyDescent="0.2">
      <c r="B8027" s="45">
        <f>IF(FilterType="FIR", IF(Extend_fmod, PRE_CALC!I7975*Fm, PRE_CALC!A7975*Fdata), IF(F_default=1,B8026+(4*Fnotch-0)/8192,B8026+(F_stop-F_start)/8192) )</f>
        <v>249125</v>
      </c>
      <c r="C8027" s="39">
        <f t="shared" si="373"/>
        <v>-5.0973092329346361</v>
      </c>
      <c r="D8027" s="84">
        <f ca="1">IF(FilterType="FIR", IF(Extend_fmod=1,OFFSET(PRE_CALC!J7975,0,DEC_RATE), OFFSET(PRE_CALC!B7975,0,DEC_RATE)), C8027)</f>
        <v>-128.63280482799999</v>
      </c>
      <c r="E8027" s="84">
        <f t="shared" ca="1" si="374"/>
        <v>102406.249999872</v>
      </c>
      <c r="F8027" s="84">
        <f t="shared" ca="1" si="372"/>
        <v>-4.8930546883400004E-3</v>
      </c>
      <c r="G8027" s="119">
        <f>IF(FilterType="FIR",  PRE_CALC!A7975*Fdata, IF(F_default=1,G8026+(4*Fnotch-0)/8192,G8026+(F_stop-F_start)/8192) )</f>
        <v>249125</v>
      </c>
      <c r="H8027" s="120">
        <f ca="1">IF(FilterType="FIR", OFFSET(PRE_CALC!B7975,0,DEC_RATE), C8027)</f>
        <v>-128.63280482799999</v>
      </c>
    </row>
    <row r="8028" spans="2:8" x14ac:dyDescent="0.2">
      <c r="B8028" s="45">
        <f>IF(FilterType="FIR", IF(Extend_fmod, PRE_CALC!I7976*Fm, PRE_CALC!A7976*Fdata), IF(F_default=1,B8027+(4*Fnotch-0)/8192,B8027+(F_stop-F_start)/8192) )</f>
        <v>249156.249999872</v>
      </c>
      <c r="C8028" s="39">
        <f t="shared" si="373"/>
        <v>-5.0986148735195105</v>
      </c>
      <c r="D8028" s="84">
        <f ca="1">IF(FilterType="FIR", IF(Extend_fmod=1,OFFSET(PRE_CALC!J7976,0,DEC_RATE), OFFSET(PRE_CALC!B7976,0,DEC_RATE)), C8028)</f>
        <v>-128.54039933600001</v>
      </c>
      <c r="E8028" s="84">
        <f t="shared" ca="1" si="374"/>
        <v>102406.249999872</v>
      </c>
      <c r="F8028" s="84">
        <f t="shared" ca="1" si="372"/>
        <v>-4.8930546883400004E-3</v>
      </c>
      <c r="G8028" s="119">
        <f>IF(FilterType="FIR",  PRE_CALC!A7976*Fdata, IF(F_default=1,G8027+(4*Fnotch-0)/8192,G8027+(F_stop-F_start)/8192) )</f>
        <v>249156.249999872</v>
      </c>
      <c r="H8028" s="120">
        <f ca="1">IF(FilterType="FIR", OFFSET(PRE_CALC!B7976,0,DEC_RATE), C8028)</f>
        <v>-128.54039933600001</v>
      </c>
    </row>
    <row r="8029" spans="2:8" x14ac:dyDescent="0.2">
      <c r="B8029" s="45">
        <f>IF(FilterType="FIR", IF(Extend_fmod, PRE_CALC!I7977*Fm, PRE_CALC!A7977*Fdata), IF(F_default=1,B8028+(4*Fnotch-0)/8192,B8028+(F_stop-F_start)/8192) )</f>
        <v>249187.5</v>
      </c>
      <c r="C8029" s="39">
        <f t="shared" si="373"/>
        <v>-5.0999206918373376</v>
      </c>
      <c r="D8029" s="84">
        <f ca="1">IF(FilterType="FIR", IF(Extend_fmod=1,OFFSET(PRE_CALC!J7977,0,DEC_RATE), OFFSET(PRE_CALC!B7977,0,DEC_RATE)), C8029)</f>
        <v>-128.45664653399999</v>
      </c>
      <c r="E8029" s="84">
        <f t="shared" ca="1" si="374"/>
        <v>102406.249999872</v>
      </c>
      <c r="F8029" s="84">
        <f t="shared" ca="1" si="372"/>
        <v>-4.8930546883400004E-3</v>
      </c>
      <c r="G8029" s="119">
        <f>IF(FilterType="FIR",  PRE_CALC!A7977*Fdata, IF(F_default=1,G8028+(4*Fnotch-0)/8192,G8028+(F_stop-F_start)/8192) )</f>
        <v>249187.5</v>
      </c>
      <c r="H8029" s="120">
        <f ca="1">IF(FilterType="FIR", OFFSET(PRE_CALC!B7977,0,DEC_RATE), C8029)</f>
        <v>-128.45664653399999</v>
      </c>
    </row>
    <row r="8030" spans="2:8" x14ac:dyDescent="0.2">
      <c r="B8030" s="45">
        <f>IF(FilterType="FIR", IF(Extend_fmod, PRE_CALC!I7978*Fm, PRE_CALC!A7978*Fdata), IF(F_default=1,B8029+(4*Fnotch-0)/8192,B8029+(F_stop-F_start)/8192) )</f>
        <v>249218.750000128</v>
      </c>
      <c r="C8030" s="39">
        <f t="shared" si="373"/>
        <v>-5.1012266878830754</v>
      </c>
      <c r="D8030" s="84">
        <f ca="1">IF(FilterType="FIR", IF(Extend_fmod=1,OFFSET(PRE_CALC!J7978,0,DEC_RATE), OFFSET(PRE_CALC!B7978,0,DEC_RATE)), C8030)</f>
        <v>-128.38132755399999</v>
      </c>
      <c r="E8030" s="84">
        <f t="shared" ca="1" si="374"/>
        <v>102406.249999872</v>
      </c>
      <c r="F8030" s="84">
        <f t="shared" ca="1" si="372"/>
        <v>-4.8930546883400004E-3</v>
      </c>
      <c r="G8030" s="119">
        <f>IF(FilterType="FIR",  PRE_CALC!A7978*Fdata, IF(F_default=1,G8029+(4*Fnotch-0)/8192,G8029+(F_stop-F_start)/8192) )</f>
        <v>249218.750000128</v>
      </c>
      <c r="H8030" s="120">
        <f ca="1">IF(FilterType="FIR", OFFSET(PRE_CALC!B7978,0,DEC_RATE), C8030)</f>
        <v>-128.38132755399999</v>
      </c>
    </row>
    <row r="8031" spans="2:8" x14ac:dyDescent="0.2">
      <c r="B8031" s="45">
        <f>IF(FilterType="FIR", IF(Extend_fmod, PRE_CALC!I7979*Fm, PRE_CALC!A7979*Fdata), IF(F_default=1,B8030+(4*Fnotch-0)/8192,B8030+(F_stop-F_start)/8192) )</f>
        <v>249250</v>
      </c>
      <c r="C8031" s="39">
        <f t="shared" si="373"/>
        <v>-5.1025328616516941</v>
      </c>
      <c r="D8031" s="84">
        <f ca="1">IF(FilterType="FIR", IF(Extend_fmod=1,OFFSET(PRE_CALC!J7979,0,DEC_RATE), OFFSET(PRE_CALC!B7979,0,DEC_RATE)), C8031)</f>
        <v>-128.31424738800001</v>
      </c>
      <c r="E8031" s="84">
        <f t="shared" ca="1" si="374"/>
        <v>102406.249999872</v>
      </c>
      <c r="F8031" s="84">
        <f t="shared" ca="1" si="372"/>
        <v>-4.8930546883400004E-3</v>
      </c>
      <c r="G8031" s="119">
        <f>IF(FilterType="FIR",  PRE_CALC!A7979*Fdata, IF(F_default=1,G8030+(4*Fnotch-0)/8192,G8030+(F_stop-F_start)/8192) )</f>
        <v>249250</v>
      </c>
      <c r="H8031" s="120">
        <f ca="1">IF(FilterType="FIR", OFFSET(PRE_CALC!B7979,0,DEC_RATE), C8031)</f>
        <v>-128.31424738800001</v>
      </c>
    </row>
    <row r="8032" spans="2:8" x14ac:dyDescent="0.2">
      <c r="B8032" s="45">
        <f>IF(FilterType="FIR", IF(Extend_fmod, PRE_CALC!I7980*Fm, PRE_CALC!A7980*Fdata), IF(F_default=1,B8031+(4*Fnotch-0)/8192,B8031+(F_stop-F_start)/8192) )</f>
        <v>249281.249999872</v>
      </c>
      <c r="C8032" s="39">
        <f t="shared" si="373"/>
        <v>-5.1038392131595671</v>
      </c>
      <c r="D8032" s="84">
        <f ca="1">IF(FilterType="FIR", IF(Extend_fmod=1,OFFSET(PRE_CALC!J7980,0,DEC_RATE), OFFSET(PRE_CALC!B7980,0,DEC_RATE)), C8032)</f>
        <v>-128.25523315300001</v>
      </c>
      <c r="E8032" s="84">
        <f t="shared" ca="1" si="374"/>
        <v>102406.249999872</v>
      </c>
      <c r="F8032" s="84">
        <f t="shared" ca="1" si="372"/>
        <v>-4.8930546883400004E-3</v>
      </c>
      <c r="G8032" s="119">
        <f>IF(FilterType="FIR",  PRE_CALC!A7980*Fdata, IF(F_default=1,G8031+(4*Fnotch-0)/8192,G8031+(F_stop-F_start)/8192) )</f>
        <v>249281.249999872</v>
      </c>
      <c r="H8032" s="120">
        <f ca="1">IF(FilterType="FIR", OFFSET(PRE_CALC!B7980,0,DEC_RATE), C8032)</f>
        <v>-128.25523315300001</v>
      </c>
    </row>
    <row r="8033" spans="2:8" x14ac:dyDescent="0.2">
      <c r="B8033" s="45">
        <f>IF(FilterType="FIR", IF(Extend_fmod, PRE_CALC!I7981*Fm, PRE_CALC!A7981*Fdata), IF(F_default=1,B8032+(4*Fnotch-0)/8192,B8032+(F_stop-F_start)/8192) )</f>
        <v>249312.5</v>
      </c>
      <c r="C8033" s="39">
        <f t="shared" si="373"/>
        <v>-5.1051457424230628</v>
      </c>
      <c r="D8033" s="84">
        <f ca="1">IF(FilterType="FIR", IF(Extend_fmod=1,OFFSET(PRE_CALC!J7981,0,DEC_RATE), OFFSET(PRE_CALC!B7981,0,DEC_RATE)), C8033)</f>
        <v>-128.20413259899999</v>
      </c>
      <c r="E8033" s="84">
        <f t="shared" ca="1" si="374"/>
        <v>102406.249999872</v>
      </c>
      <c r="F8033" s="84">
        <f t="shared" ca="1" si="372"/>
        <v>-4.8930546883400004E-3</v>
      </c>
      <c r="G8033" s="119">
        <f>IF(FilterType="FIR",  PRE_CALC!A7981*Fdata, IF(F_default=1,G8032+(4*Fnotch-0)/8192,G8032+(F_stop-F_start)/8192) )</f>
        <v>249312.5</v>
      </c>
      <c r="H8033" s="120">
        <f ca="1">IF(FilterType="FIR", OFFSET(PRE_CALC!B7981,0,DEC_RATE), C8033)</f>
        <v>-128.20413259899999</v>
      </c>
    </row>
    <row r="8034" spans="2:8" x14ac:dyDescent="0.2">
      <c r="B8034" s="45">
        <f>IF(FilterType="FIR", IF(Extend_fmod, PRE_CALC!I7982*Fm, PRE_CALC!A7982*Fdata), IF(F_default=1,B8033+(4*Fnotch-0)/8192,B8033+(F_stop-F_start)/8192) )</f>
        <v>249343.750000128</v>
      </c>
      <c r="C8034" s="39">
        <f t="shared" si="373"/>
        <v>-5.1064524494371426</v>
      </c>
      <c r="D8034" s="84">
        <f ca="1">IF(FilterType="FIR", IF(Extend_fmod=1,OFFSET(PRE_CALC!J7982,0,DEC_RATE), OFFSET(PRE_CALC!B7982,0,DEC_RATE)), C8034)</f>
        <v>-128.16081282499999</v>
      </c>
      <c r="E8034" s="84">
        <f t="shared" ca="1" si="374"/>
        <v>102406.249999872</v>
      </c>
      <c r="F8034" s="84">
        <f t="shared" ca="1" si="372"/>
        <v>-4.8930546883400004E-3</v>
      </c>
      <c r="G8034" s="119">
        <f>IF(FilterType="FIR",  PRE_CALC!A7982*Fdata, IF(F_default=1,G8033+(4*Fnotch-0)/8192,G8033+(F_stop-F_start)/8192) )</f>
        <v>249343.750000128</v>
      </c>
      <c r="H8034" s="120">
        <f ca="1">IF(FilterType="FIR", OFFSET(PRE_CALC!B7982,0,DEC_RATE), C8034)</f>
        <v>-128.16081282499999</v>
      </c>
    </row>
    <row r="8035" spans="2:8" x14ac:dyDescent="0.2">
      <c r="B8035" s="45">
        <f>IF(FilterType="FIR", IF(Extend_fmod, PRE_CALC!I7983*Fm, PRE_CALC!A7983*Fdata), IF(F_default=1,B8034+(4*Fnotch-0)/8192,B8034+(F_stop-F_start)/8192) )</f>
        <v>249375</v>
      </c>
      <c r="C8035" s="39">
        <f t="shared" si="373"/>
        <v>-5.107759334196782</v>
      </c>
      <c r="D8035" s="84">
        <f ca="1">IF(FilterType="FIR", IF(Extend_fmod=1,OFFSET(PRE_CALC!J7983,0,DEC_RATE), OFFSET(PRE_CALC!B7983,0,DEC_RATE)), C8035)</f>
        <v>-128.12515918899999</v>
      </c>
      <c r="E8035" s="84">
        <f t="shared" ca="1" si="374"/>
        <v>102406.249999872</v>
      </c>
      <c r="F8035" s="84">
        <f t="shared" ca="1" si="372"/>
        <v>-4.8930546883400004E-3</v>
      </c>
      <c r="G8035" s="119">
        <f>IF(FilterType="FIR",  PRE_CALC!A7983*Fdata, IF(F_default=1,G8034+(4*Fnotch-0)/8192,G8034+(F_stop-F_start)/8192) )</f>
        <v>249375</v>
      </c>
      <c r="H8035" s="120">
        <f ca="1">IF(FilterType="FIR", OFFSET(PRE_CALC!B7983,0,DEC_RATE), C8035)</f>
        <v>-128.12515918899999</v>
      </c>
    </row>
    <row r="8036" spans="2:8" x14ac:dyDescent="0.2">
      <c r="B8036" s="45">
        <f>IF(FilterType="FIR", IF(Extend_fmod, PRE_CALC!I7984*Fm, PRE_CALC!A7984*Fdata), IF(F_default=1,B8035+(4*Fnotch-0)/8192,B8035+(F_stop-F_start)/8192) )</f>
        <v>249406.249999872</v>
      </c>
      <c r="C8036" s="39">
        <f t="shared" si="373"/>
        <v>-5.1090663967183572</v>
      </c>
      <c r="D8036" s="84">
        <f ca="1">IF(FilterType="FIR", IF(Extend_fmod=1,OFFSET(PRE_CALC!J7984,0,DEC_RATE), OFFSET(PRE_CALC!B7984,0,DEC_RATE)), C8036)</f>
        <v>-128.097074384</v>
      </c>
      <c r="E8036" s="84">
        <f t="shared" ca="1" si="374"/>
        <v>102406.249999872</v>
      </c>
      <c r="F8036" s="84">
        <f t="shared" ca="1" si="372"/>
        <v>-4.8930546883400004E-3</v>
      </c>
      <c r="G8036" s="119">
        <f>IF(FilterType="FIR",  PRE_CALC!A7984*Fdata, IF(F_default=1,G8035+(4*Fnotch-0)/8192,G8035+(F_stop-F_start)/8192) )</f>
        <v>249406.249999872</v>
      </c>
      <c r="H8036" s="120">
        <f ca="1">IF(FilterType="FIR", OFFSET(PRE_CALC!B7984,0,DEC_RATE), C8036)</f>
        <v>-128.097074384</v>
      </c>
    </row>
    <row r="8037" spans="2:8" x14ac:dyDescent="0.2">
      <c r="B8037" s="45">
        <f>IF(FilterType="FIR", IF(Extend_fmod, PRE_CALC!I7985*Fm, PRE_CALC!A7985*Fdata), IF(F_default=1,B8036+(4*Fnotch-0)/8192,B8036+(F_stop-F_start)/8192) )</f>
        <v>249437.5</v>
      </c>
      <c r="C8037" s="39">
        <f t="shared" si="373"/>
        <v>-5.1103736370182453</v>
      </c>
      <c r="D8037" s="84">
        <f ca="1">IF(FilterType="FIR", IF(Extend_fmod=1,OFFSET(PRE_CALC!J7985,0,DEC_RATE), OFFSET(PRE_CALC!B7985,0,DEC_RATE)), C8037)</f>
        <v>-128.07647767200001</v>
      </c>
      <c r="E8037" s="84">
        <f t="shared" ca="1" si="374"/>
        <v>102406.249999872</v>
      </c>
      <c r="F8037" s="84">
        <f t="shared" ca="1" si="372"/>
        <v>-4.8930546883400004E-3</v>
      </c>
      <c r="G8037" s="119">
        <f>IF(FilterType="FIR",  PRE_CALC!A7985*Fdata, IF(F_default=1,G8036+(4*Fnotch-0)/8192,G8036+(F_stop-F_start)/8192) )</f>
        <v>249437.5</v>
      </c>
      <c r="H8037" s="120">
        <f ca="1">IF(FilterType="FIR", OFFSET(PRE_CALC!B7985,0,DEC_RATE), C8037)</f>
        <v>-128.07647767200001</v>
      </c>
    </row>
    <row r="8038" spans="2:8" x14ac:dyDescent="0.2">
      <c r="B8038" s="45">
        <f>IF(FilterType="FIR", IF(Extend_fmod, PRE_CALC!I7986*Fm, PRE_CALC!A7986*Fdata), IF(F_default=1,B8037+(4*Fnotch-0)/8192,B8037+(F_stop-F_start)/8192) )</f>
        <v>249468.750000128</v>
      </c>
      <c r="C8038" s="39">
        <f t="shared" si="373"/>
        <v>-5.1116810550914327</v>
      </c>
      <c r="D8038" s="84">
        <f ca="1">IF(FilterType="FIR", IF(Extend_fmod=1,OFFSET(PRE_CALC!J7986,0,DEC_RATE), OFFSET(PRE_CALC!B7986,0,DEC_RATE)), C8038)</f>
        <v>-128.063304257</v>
      </c>
      <c r="E8038" s="84">
        <f t="shared" ca="1" si="374"/>
        <v>102406.249999872</v>
      </c>
      <c r="F8038" s="84">
        <f t="shared" ca="1" si="372"/>
        <v>-4.8930546883400004E-3</v>
      </c>
      <c r="G8038" s="119">
        <f>IF(FilterType="FIR",  PRE_CALC!A7986*Fdata, IF(F_default=1,G8037+(4*Fnotch-0)/8192,G8037+(F_stop-F_start)/8192) )</f>
        <v>249468.750000128</v>
      </c>
      <c r="H8038" s="120">
        <f ca="1">IF(FilterType="FIR", OFFSET(PRE_CALC!B7986,0,DEC_RATE), C8038)</f>
        <v>-128.063304257</v>
      </c>
    </row>
    <row r="8039" spans="2:8" x14ac:dyDescent="0.2">
      <c r="B8039" s="45">
        <f>IF(FilterType="FIR", IF(Extend_fmod, PRE_CALC!I7987*Fm, PRE_CALC!A7987*Fdata), IF(F_default=1,B8038+(4*Fnotch-0)/8192,B8038+(F_stop-F_start)/8192) )</f>
        <v>249500</v>
      </c>
      <c r="C8039" s="39">
        <f t="shared" si="373"/>
        <v>-5.1129886509328522</v>
      </c>
      <c r="D8039" s="84">
        <f ca="1">IF(FilterType="FIR", IF(Extend_fmod=1,OFFSET(PRE_CALC!J7987,0,DEC_RATE), OFFSET(PRE_CALC!B7987,0,DEC_RATE)), C8039)</f>
        <v>-128.05750478499999</v>
      </c>
      <c r="E8039" s="84">
        <f t="shared" ca="1" si="374"/>
        <v>102406.249999872</v>
      </c>
      <c r="F8039" s="84">
        <f t="shared" ca="1" si="372"/>
        <v>-4.8930546883400004E-3</v>
      </c>
      <c r="G8039" s="119">
        <f>IF(FilterType="FIR",  PRE_CALC!A7987*Fdata, IF(F_default=1,G8038+(4*Fnotch-0)/8192,G8038+(F_stop-F_start)/8192) )</f>
        <v>249500</v>
      </c>
      <c r="H8039" s="120">
        <f ca="1">IF(FilterType="FIR", OFFSET(PRE_CALC!B7987,0,DEC_RATE), C8039)</f>
        <v>-128.05750478499999</v>
      </c>
    </row>
    <row r="8040" spans="2:8" x14ac:dyDescent="0.2">
      <c r="B8040" s="45">
        <f>IF(FilterType="FIR", IF(Extend_fmod, PRE_CALC!I7988*Fm, PRE_CALC!A7988*Fdata), IF(F_default=1,B8039+(4*Fnotch-0)/8192,B8039+(F_stop-F_start)/8192) )</f>
        <v>249531.249999872</v>
      </c>
      <c r="C8040" s="39">
        <f t="shared" si="373"/>
        <v>-5.1142964245589075</v>
      </c>
      <c r="D8040" s="84">
        <f ca="1">IF(FilterType="FIR", IF(Extend_fmod=1,OFFSET(PRE_CALC!J7988,0,DEC_RATE), OFFSET(PRE_CALC!B7988,0,DEC_RATE)), C8040)</f>
        <v>-128.05904497099999</v>
      </c>
      <c r="E8040" s="84">
        <f t="shared" ca="1" si="374"/>
        <v>102406.249999872</v>
      </c>
      <c r="F8040" s="84">
        <f t="shared" ca="1" si="372"/>
        <v>-4.8930546883400004E-3</v>
      </c>
      <c r="G8040" s="119">
        <f>IF(FilterType="FIR",  PRE_CALC!A7988*Fdata, IF(F_default=1,G8039+(4*Fnotch-0)/8192,G8039+(F_stop-F_start)/8192) )</f>
        <v>249531.249999872</v>
      </c>
      <c r="H8040" s="120">
        <f ca="1">IF(FilterType="FIR", OFFSET(PRE_CALC!B7988,0,DEC_RATE), C8040)</f>
        <v>-128.05904497099999</v>
      </c>
    </row>
    <row r="8041" spans="2:8" x14ac:dyDescent="0.2">
      <c r="B8041" s="45">
        <f>IF(FilterType="FIR", IF(Extend_fmod, PRE_CALC!I7989*Fm, PRE_CALC!A7989*Fdata), IF(F_default=1,B8040+(4*Fnotch-0)/8192,B8040+(F_stop-F_start)/8192) )</f>
        <v>249562.5</v>
      </c>
      <c r="C8041" s="39">
        <f t="shared" si="373"/>
        <v>-5.1156043759859928</v>
      </c>
      <c r="D8041" s="84">
        <f ca="1">IF(FilterType="FIR", IF(Extend_fmod=1,OFFSET(PRE_CALC!J7989,0,DEC_RATE), OFFSET(PRE_CALC!B7989,0,DEC_RATE)), C8041)</f>
        <v>-128.06790534300001</v>
      </c>
      <c r="E8041" s="84">
        <f t="shared" ca="1" si="374"/>
        <v>102406.249999872</v>
      </c>
      <c r="F8041" s="84">
        <f t="shared" ca="1" si="372"/>
        <v>-4.8930546883400004E-3</v>
      </c>
      <c r="G8041" s="119">
        <f>IF(FilterType="FIR",  PRE_CALC!A7989*Fdata, IF(F_default=1,G8040+(4*Fnotch-0)/8192,G8040+(F_stop-F_start)/8192) )</f>
        <v>249562.5</v>
      </c>
      <c r="H8041" s="120">
        <f ca="1">IF(FilterType="FIR", OFFSET(PRE_CALC!B7989,0,DEC_RATE), C8041)</f>
        <v>-128.06790534300001</v>
      </c>
    </row>
    <row r="8042" spans="2:8" x14ac:dyDescent="0.2">
      <c r="B8042" s="45">
        <f>IF(FilterType="FIR", IF(Extend_fmod, PRE_CALC!I7990*Fm, PRE_CALC!A7990*Fdata), IF(F_default=1,B8041+(4*Fnotch-0)/8192,B8041+(F_stop-F_start)/8192) )</f>
        <v>249593.750000128</v>
      </c>
      <c r="C8042" s="39">
        <f t="shared" si="373"/>
        <v>-5.1169125052090667</v>
      </c>
      <c r="D8042" s="84">
        <f ca="1">IF(FilterType="FIR", IF(Extend_fmod=1,OFFSET(PRE_CALC!J7990,0,DEC_RATE), OFFSET(PRE_CALC!B7990,0,DEC_RATE)), C8042)</f>
        <v>-128.08408108699999</v>
      </c>
      <c r="E8042" s="84">
        <f t="shared" ca="1" si="374"/>
        <v>102406.249999872</v>
      </c>
      <c r="F8042" s="84">
        <f t="shared" ca="1" si="372"/>
        <v>-4.8930546883400004E-3</v>
      </c>
      <c r="G8042" s="119">
        <f>IF(FilterType="FIR",  PRE_CALC!A7990*Fdata, IF(F_default=1,G8041+(4*Fnotch-0)/8192,G8041+(F_stop-F_start)/8192) )</f>
        <v>249593.750000128</v>
      </c>
      <c r="H8042" s="120">
        <f ca="1">IF(FilterType="FIR", OFFSET(PRE_CALC!B7990,0,DEC_RATE), C8042)</f>
        <v>-128.08408108699999</v>
      </c>
    </row>
    <row r="8043" spans="2:8" x14ac:dyDescent="0.2">
      <c r="B8043" s="45">
        <f>IF(FilterType="FIR", IF(Extend_fmod, PRE_CALC!I7991*Fm, PRE_CALC!A7991*Fdata), IF(F_default=1,B8042+(4*Fnotch-0)/8192,B8042+(F_stop-F_start)/8192) )</f>
        <v>249625</v>
      </c>
      <c r="C8043" s="39">
        <f t="shared" si="373"/>
        <v>-5.1182208122231145</v>
      </c>
      <c r="D8043" s="84">
        <f ca="1">IF(FilterType="FIR", IF(Extend_fmod=1,OFFSET(PRE_CALC!J7991,0,DEC_RATE), OFFSET(PRE_CALC!B7991,0,DEC_RATE)), C8043)</f>
        <v>-128.10758201900001</v>
      </c>
      <c r="E8043" s="84">
        <f t="shared" ca="1" si="374"/>
        <v>102406.249999872</v>
      </c>
      <c r="F8043" s="84">
        <f t="shared" ca="1" si="372"/>
        <v>-4.8930546883400004E-3</v>
      </c>
      <c r="G8043" s="119">
        <f>IF(FilterType="FIR",  PRE_CALC!A7991*Fdata, IF(F_default=1,G8042+(4*Fnotch-0)/8192,G8042+(F_stop-F_start)/8192) )</f>
        <v>249625</v>
      </c>
      <c r="H8043" s="120">
        <f ca="1">IF(FilterType="FIR", OFFSET(PRE_CALC!B7991,0,DEC_RATE), C8043)</f>
        <v>-128.10758201900001</v>
      </c>
    </row>
    <row r="8044" spans="2:8" x14ac:dyDescent="0.2">
      <c r="B8044" s="45">
        <f>IF(FilterType="FIR", IF(Extend_fmod, PRE_CALC!I7992*Fm, PRE_CALC!A7992*Fdata), IF(F_default=1,B8043+(4*Fnotch-0)/8192,B8043+(F_stop-F_start)/8192) )</f>
        <v>249656.249999872</v>
      </c>
      <c r="C8044" s="39">
        <f t="shared" si="373"/>
        <v>-5.1195292970444903</v>
      </c>
      <c r="D8044" s="84">
        <f ca="1">IF(FilterType="FIR", IF(Extend_fmod=1,OFFSET(PRE_CALC!J7992,0,DEC_RATE), OFFSET(PRE_CALC!B7992,0,DEC_RATE)), C8044)</f>
        <v>-128.13843265</v>
      </c>
      <c r="E8044" s="84">
        <f t="shared" ca="1" si="374"/>
        <v>102406.249999872</v>
      </c>
      <c r="F8044" s="84">
        <f t="shared" ca="1" si="372"/>
        <v>-4.8930546883400004E-3</v>
      </c>
      <c r="G8044" s="119">
        <f>IF(FilterType="FIR",  PRE_CALC!A7992*Fdata, IF(F_default=1,G8043+(4*Fnotch-0)/8192,G8043+(F_stop-F_start)/8192) )</f>
        <v>249656.249999872</v>
      </c>
      <c r="H8044" s="120">
        <f ca="1">IF(FilterType="FIR", OFFSET(PRE_CALC!B7992,0,DEC_RATE), C8044)</f>
        <v>-128.13843265</v>
      </c>
    </row>
    <row r="8045" spans="2:8" x14ac:dyDescent="0.2">
      <c r="B8045" s="45">
        <f>IF(FilterType="FIR", IF(Extend_fmod, PRE_CALC!I7993*Fm, PRE_CALC!A7993*Fdata), IF(F_default=1,B8044+(4*Fnotch-0)/8192,B8044+(F_stop-F_start)/8192) )</f>
        <v>249687.5</v>
      </c>
      <c r="C8045" s="39">
        <f t="shared" si="373"/>
        <v>-5.120837959689637</v>
      </c>
      <c r="D8045" s="84">
        <f ca="1">IF(FilterType="FIR", IF(Extend_fmod=1,OFFSET(PRE_CALC!J7993,0,DEC_RATE), OFFSET(PRE_CALC!B7993,0,DEC_RATE)), C8045)</f>
        <v>-128.176672373</v>
      </c>
      <c r="E8045" s="84">
        <f t="shared" ca="1" si="374"/>
        <v>102406.249999872</v>
      </c>
      <c r="F8045" s="84">
        <f t="shared" ca="1" si="372"/>
        <v>-4.8930546883400004E-3</v>
      </c>
      <c r="G8045" s="119">
        <f>IF(FilterType="FIR",  PRE_CALC!A7993*Fdata, IF(F_default=1,G8044+(4*Fnotch-0)/8192,G8044+(F_stop-F_start)/8192) )</f>
        <v>249687.5</v>
      </c>
      <c r="H8045" s="120">
        <f ca="1">IF(FilterType="FIR", OFFSET(PRE_CALC!B7993,0,DEC_RATE), C8045)</f>
        <v>-128.176672373</v>
      </c>
    </row>
    <row r="8046" spans="2:8" x14ac:dyDescent="0.2">
      <c r="B8046" s="45">
        <f>IF(FilterType="FIR", IF(Extend_fmod, PRE_CALC!I7994*Fm, PRE_CALC!A7994*Fdata), IF(F_default=1,B8045+(4*Fnotch-0)/8192,B8045+(F_stop-F_start)/8192) )</f>
        <v>249718.750000128</v>
      </c>
      <c r="C8046" s="39">
        <f t="shared" si="373"/>
        <v>-5.1221468001534998</v>
      </c>
      <c r="D8046" s="84">
        <f ca="1">IF(FilterType="FIR", IF(Extend_fmod=1,OFFSET(PRE_CALC!J7994,0,DEC_RATE), OFFSET(PRE_CALC!B7994,0,DEC_RATE)), C8046)</f>
        <v>-128.22235575799999</v>
      </c>
      <c r="E8046" s="84">
        <f t="shared" ca="1" si="374"/>
        <v>102406.249999872</v>
      </c>
      <c r="F8046" s="84">
        <f t="shared" ca="1" si="372"/>
        <v>-4.8930546883400004E-3</v>
      </c>
      <c r="G8046" s="119">
        <f>IF(FilterType="FIR",  PRE_CALC!A7994*Fdata, IF(F_default=1,G8045+(4*Fnotch-0)/8192,G8045+(F_stop-F_start)/8192) )</f>
        <v>249718.750000128</v>
      </c>
      <c r="H8046" s="120">
        <f ca="1">IF(FilterType="FIR", OFFSET(PRE_CALC!B7994,0,DEC_RATE), C8046)</f>
        <v>-128.22235575799999</v>
      </c>
    </row>
    <row r="8047" spans="2:8" x14ac:dyDescent="0.2">
      <c r="B8047" s="45">
        <f>IF(FilterType="FIR", IF(Extend_fmod, PRE_CALC!I7995*Fm, PRE_CALC!A7995*Fdata), IF(F_default=1,B8046+(4*Fnotch-0)/8192,B8046+(F_stop-F_start)/8192) )</f>
        <v>249750</v>
      </c>
      <c r="C8047" s="39">
        <f t="shared" si="373"/>
        <v>-5.1234558184310455</v>
      </c>
      <c r="D8047" s="84">
        <f ca="1">IF(FilterType="FIR", IF(Extend_fmod=1,OFFSET(PRE_CALC!J7995,0,DEC_RATE), OFFSET(PRE_CALC!B7995,0,DEC_RATE)), C8047)</f>
        <v>-128.27555295799999</v>
      </c>
      <c r="E8047" s="84">
        <f t="shared" ca="1" si="374"/>
        <v>102406.249999872</v>
      </c>
      <c r="F8047" s="84">
        <f t="shared" ca="1" si="372"/>
        <v>-4.8930546883400004E-3</v>
      </c>
      <c r="G8047" s="119">
        <f>IF(FilterType="FIR",  PRE_CALC!A7995*Fdata, IF(F_default=1,G8046+(4*Fnotch-0)/8192,G8046+(F_stop-F_start)/8192) )</f>
        <v>249750</v>
      </c>
      <c r="H8047" s="120">
        <f ca="1">IF(FilterType="FIR", OFFSET(PRE_CALC!B7995,0,DEC_RATE), C8047)</f>
        <v>-128.27555295799999</v>
      </c>
    </row>
    <row r="8048" spans="2:8" x14ac:dyDescent="0.2">
      <c r="B8048" s="45">
        <f>IF(FilterType="FIR", IF(Extend_fmod, PRE_CALC!I7996*Fm, PRE_CALC!A7996*Fdata), IF(F_default=1,B8047+(4*Fnotch-0)/8192,B8047+(F_stop-F_start)/8192) )</f>
        <v>249781.249999872</v>
      </c>
      <c r="C8048" s="39">
        <f t="shared" si="373"/>
        <v>-5.1247650145386734</v>
      </c>
      <c r="D8048" s="84">
        <f ca="1">IF(FilterType="FIR", IF(Extend_fmod=1,OFFSET(PRE_CALC!J7996,0,DEC_RATE), OFFSET(PRE_CALC!B7996,0,DEC_RATE)), C8048)</f>
        <v>-128.336350259</v>
      </c>
      <c r="E8048" s="84">
        <f t="shared" ca="1" si="374"/>
        <v>102406.249999872</v>
      </c>
      <c r="F8048" s="84">
        <f t="shared" ca="1" si="372"/>
        <v>-4.8930546883400004E-3</v>
      </c>
      <c r="G8048" s="119">
        <f>IF(FilterType="FIR",  PRE_CALC!A7996*Fdata, IF(F_default=1,G8047+(4*Fnotch-0)/8192,G8047+(F_stop-F_start)/8192) )</f>
        <v>249781.249999872</v>
      </c>
      <c r="H8048" s="120">
        <f ca="1">IF(FilterType="FIR", OFFSET(PRE_CALC!B7996,0,DEC_RATE), C8048)</f>
        <v>-128.336350259</v>
      </c>
    </row>
    <row r="8049" spans="2:8" x14ac:dyDescent="0.2">
      <c r="B8049" s="45">
        <f>IF(FilterType="FIR", IF(Extend_fmod, PRE_CALC!I7997*Fm, PRE_CALC!A7997*Fdata), IF(F_default=1,B8048+(4*Fnotch-0)/8192,B8048+(F_stop-F_start)/8192) )</f>
        <v>249812.5</v>
      </c>
      <c r="C8049" s="39">
        <f t="shared" si="373"/>
        <v>-5.1260743884927917</v>
      </c>
      <c r="D8049" s="84">
        <f ca="1">IF(FilterType="FIR", IF(Extend_fmod=1,OFFSET(PRE_CALC!J7997,0,DEC_RATE), OFFSET(PRE_CALC!B7997,0,DEC_RATE)), C8049)</f>
        <v>-128.40485074</v>
      </c>
      <c r="E8049" s="84">
        <f t="shared" ca="1" si="374"/>
        <v>102406.249999872</v>
      </c>
      <c r="F8049" s="84">
        <f t="shared" ca="1" si="372"/>
        <v>-4.8930546883400004E-3</v>
      </c>
      <c r="G8049" s="119">
        <f>IF(FilterType="FIR",  PRE_CALC!A7997*Fdata, IF(F_default=1,G8048+(4*Fnotch-0)/8192,G8048+(F_stop-F_start)/8192) )</f>
        <v>249812.5</v>
      </c>
      <c r="H8049" s="120">
        <f ca="1">IF(FilterType="FIR", OFFSET(PRE_CALC!B7997,0,DEC_RATE), C8049)</f>
        <v>-128.40485074</v>
      </c>
    </row>
    <row r="8050" spans="2:8" x14ac:dyDescent="0.2">
      <c r="B8050" s="45">
        <f>IF(FilterType="FIR", IF(Extend_fmod, PRE_CALC!I7998*Fm, PRE_CALC!A7998*Fdata), IF(F_default=1,B8049+(4*Fnotch-0)/8192,B8049+(F_stop-F_start)/8192) )</f>
        <v>249843.750000128</v>
      </c>
      <c r="C8050" s="39">
        <f t="shared" si="373"/>
        <v>-5.1273839402883787</v>
      </c>
      <c r="D8050" s="84">
        <f ca="1">IF(FilterType="FIR", IF(Extend_fmod=1,OFFSET(PRE_CALC!J7998,0,DEC_RATE), OFFSET(PRE_CALC!B7998,0,DEC_RATE)), C8050)</f>
        <v>-128.48117509400001</v>
      </c>
      <c r="E8050" s="84">
        <f t="shared" ca="1" si="374"/>
        <v>102406.249999872</v>
      </c>
      <c r="F8050" s="84">
        <f t="shared" ca="1" si="372"/>
        <v>-4.8930546883400004E-3</v>
      </c>
      <c r="G8050" s="119">
        <f>IF(FilterType="FIR",  PRE_CALC!A7998*Fdata, IF(F_default=1,G8049+(4*Fnotch-0)/8192,G8049+(F_stop-F_start)/8192) )</f>
        <v>249843.750000128</v>
      </c>
      <c r="H8050" s="120">
        <f ca="1">IF(FilterType="FIR", OFFSET(PRE_CALC!B7998,0,DEC_RATE), C8050)</f>
        <v>-128.48117509400001</v>
      </c>
    </row>
    <row r="8051" spans="2:8" x14ac:dyDescent="0.2">
      <c r="B8051" s="45">
        <f>IF(FilterType="FIR", IF(Extend_fmod, PRE_CALC!I7999*Fm, PRE_CALC!A7999*Fdata), IF(F_default=1,B8050+(4*Fnotch-0)/8192,B8050+(F_stop-F_start)/8192) )</f>
        <v>249875</v>
      </c>
      <c r="C8051" s="39">
        <f t="shared" si="373"/>
        <v>-5.128693669920378</v>
      </c>
      <c r="D8051" s="84">
        <f ca="1">IF(FilterType="FIR", IF(Extend_fmod=1,OFFSET(PRE_CALC!J7999,0,DEC_RATE), OFFSET(PRE_CALC!B7999,0,DEC_RATE)), C8051)</f>
        <v>-128.56546259999999</v>
      </c>
      <c r="E8051" s="84">
        <f t="shared" ca="1" si="374"/>
        <v>102406.249999872</v>
      </c>
      <c r="F8051" s="84">
        <f t="shared" ca="1" si="372"/>
        <v>-4.8930546883400004E-3</v>
      </c>
      <c r="G8051" s="119">
        <f>IF(FilterType="FIR",  PRE_CALC!A7999*Fdata, IF(F_default=1,G8050+(4*Fnotch-0)/8192,G8050+(F_stop-F_start)/8192) )</f>
        <v>249875</v>
      </c>
      <c r="H8051" s="120">
        <f ca="1">IF(FilterType="FIR", OFFSET(PRE_CALC!B7999,0,DEC_RATE), C8051)</f>
        <v>-128.56546259999999</v>
      </c>
    </row>
    <row r="8052" spans="2:8" x14ac:dyDescent="0.2">
      <c r="B8052" s="45">
        <f>IF(FilterType="FIR", IF(Extend_fmod, PRE_CALC!I8000*Fm, PRE_CALC!A8000*Fdata), IF(F_default=1,B8051+(4*Fnotch-0)/8192,B8051+(F_stop-F_start)/8192) )</f>
        <v>249906.249999872</v>
      </c>
      <c r="C8052" s="39">
        <f t="shared" si="373"/>
        <v>-5.1300035774052102</v>
      </c>
      <c r="D8052" s="84">
        <f ca="1">IF(FilterType="FIR", IF(Extend_fmod=1,OFFSET(PRE_CALC!J8000,0,DEC_RATE), OFFSET(PRE_CALC!B8000,0,DEC_RATE)), C8052)</f>
        <v>-128.657872277</v>
      </c>
      <c r="E8052" s="84">
        <f t="shared" ca="1" si="374"/>
        <v>102406.249999872</v>
      </c>
      <c r="F8052" s="84">
        <f t="shared" ca="1" si="372"/>
        <v>-4.8930546883400004E-3</v>
      </c>
      <c r="G8052" s="119">
        <f>IF(FilterType="FIR",  PRE_CALC!A8000*Fdata, IF(F_default=1,G8051+(4*Fnotch-0)/8192,G8051+(F_stop-F_start)/8192) )</f>
        <v>249906.249999872</v>
      </c>
      <c r="H8052" s="120">
        <f ca="1">IF(FilterType="FIR", OFFSET(PRE_CALC!B8000,0,DEC_RATE), C8052)</f>
        <v>-128.657872277</v>
      </c>
    </row>
    <row r="8053" spans="2:8" x14ac:dyDescent="0.2">
      <c r="B8053" s="45">
        <f>IF(FilterType="FIR", IF(Extend_fmod, PRE_CALC!I8001*Fm, PRE_CALC!A8001*Fdata), IF(F_default=1,B8052+(4*Fnotch-0)/8192,B8052+(F_stop-F_start)/8192) )</f>
        <v>249937.5</v>
      </c>
      <c r="C8053" s="39">
        <f t="shared" si="373"/>
        <v>-5.1313136627593039</v>
      </c>
      <c r="D8053" s="84">
        <f ca="1">IF(FilterType="FIR", IF(Extend_fmod=1,OFFSET(PRE_CALC!J8001,0,DEC_RATE), OFFSET(PRE_CALC!B8001,0,DEC_RATE)), C8053)</f>
        <v>-128.758584224</v>
      </c>
      <c r="E8053" s="84">
        <f t="shared" ca="1" si="374"/>
        <v>102406.249999872</v>
      </c>
      <c r="F8053" s="84">
        <f t="shared" ca="1" si="372"/>
        <v>-4.8930546883400004E-3</v>
      </c>
      <c r="G8053" s="119">
        <f>IF(FilterType="FIR",  PRE_CALC!A8001*Fdata, IF(F_default=1,G8052+(4*Fnotch-0)/8192,G8052+(F_stop-F_start)/8192) )</f>
        <v>249937.5</v>
      </c>
      <c r="H8053" s="120">
        <f ca="1">IF(FilterType="FIR", OFFSET(PRE_CALC!B8001,0,DEC_RATE), C8053)</f>
        <v>-128.758584224</v>
      </c>
    </row>
    <row r="8054" spans="2:8" x14ac:dyDescent="0.2">
      <c r="B8054" s="45">
        <f>IF(FilterType="FIR", IF(Extend_fmod, PRE_CALC!I8002*Fm, PRE_CALC!A8002*Fdata), IF(F_default=1,B8053+(4*Fnotch-0)/8192,B8053+(F_stop-F_start)/8192) )</f>
        <v>249968.750000128</v>
      </c>
      <c r="C8054" s="39">
        <f t="shared" si="373"/>
        <v>-5.1326239259776081</v>
      </c>
      <c r="D8054" s="84">
        <f ca="1">IF(FilterType="FIR", IF(Extend_fmod=1,OFFSET(PRE_CALC!J8002,0,DEC_RATE), OFFSET(PRE_CALC!B8002,0,DEC_RATE)), C8054)</f>
        <v>-128.86780118999999</v>
      </c>
      <c r="E8054" s="84">
        <f t="shared" ca="1" si="374"/>
        <v>102406.249999872</v>
      </c>
      <c r="F8054" s="84">
        <f t="shared" ca="1" si="372"/>
        <v>-4.8930546883400004E-3</v>
      </c>
      <c r="G8054" s="119">
        <f>IF(FilterType="FIR",  PRE_CALC!A8002*Fdata, IF(F_default=1,G8053+(4*Fnotch-0)/8192,G8053+(F_stop-F_start)/8192) )</f>
        <v>249968.750000128</v>
      </c>
      <c r="H8054" s="120">
        <f ca="1">IF(FilterType="FIR", OFFSET(PRE_CALC!B8002,0,DEC_RATE), C8054)</f>
        <v>-128.86780118999999</v>
      </c>
    </row>
    <row r="8055" spans="2:8" x14ac:dyDescent="0.2">
      <c r="B8055" s="45">
        <f>IF(FilterType="FIR", IF(Extend_fmod, PRE_CALC!I8003*Fm, PRE_CALC!A8003*Fdata), IF(F_default=1,B8054+(4*Fnotch-0)/8192,B8054+(F_stop-F_start)/8192) )</f>
        <v>250000</v>
      </c>
      <c r="C8055" s="39">
        <f t="shared" si="373"/>
        <v>-5.1339343670550877</v>
      </c>
      <c r="D8055" s="84">
        <f ca="1">IF(FilterType="FIR", IF(Extend_fmod=1,OFFSET(PRE_CALC!J8003,0,DEC_RATE), OFFSET(PRE_CALC!B8003,0,DEC_RATE)), C8055)</f>
        <v>-128.98575039400001</v>
      </c>
      <c r="E8055" s="84">
        <f t="shared" ca="1" si="374"/>
        <v>102406.249999872</v>
      </c>
      <c r="F8055" s="84">
        <f t="shared" ref="F8055:F8118" ca="1" si="375">IF(G8055&lt;=F_PB,H8055, OFFSET(H:H,MATCH(F_PB-0.0001,G:G),0,1))</f>
        <v>-4.8930546883400004E-3</v>
      </c>
      <c r="G8055" s="119">
        <f>IF(FilterType="FIR",  PRE_CALC!A8003*Fdata, IF(F_default=1,G8054+(4*Fnotch-0)/8192,G8054+(F_stop-F_start)/8192) )</f>
        <v>250000</v>
      </c>
      <c r="H8055" s="120">
        <f ca="1">IF(FilterType="FIR", OFFSET(PRE_CALC!B8003,0,DEC_RATE), C8055)</f>
        <v>-128.98575039400001</v>
      </c>
    </row>
    <row r="8056" spans="2:8" x14ac:dyDescent="0.2">
      <c r="B8056" s="45">
        <f>IF(FilterType="FIR", IF(Extend_fmod, PRE_CALC!I8004*Fm, PRE_CALC!A8004*Fdata), IF(F_default=1,B8055+(4*Fnotch-0)/8192,B8055+(F_stop-F_start)/8192) )</f>
        <v>250031.249999872</v>
      </c>
      <c r="C8056" s="39">
        <f t="shared" ref="C8056:C8119" si="376">MAX(20*LOG(ABS(   (1/s_dec*SIN(s_dec*$B8056/Fm*PI())/SIN($B8056/Fm*PI()))^(order-1) * (1/s_dec2*SIN(s_dec2*$B8056/Fm*PI())/SIN($B8056/Fm*PI()))  )), -160)</f>
        <v>-5.1352449860081792</v>
      </c>
      <c r="D8056" s="84">
        <f ca="1">IF(FilterType="FIR", IF(Extend_fmod=1,OFFSET(PRE_CALC!J8004,0,DEC_RATE), OFFSET(PRE_CALC!B8004,0,DEC_RATE)), C8056)</f>
        <v>-129.11268563100001</v>
      </c>
      <c r="E8056" s="84">
        <f t="shared" ref="E8056:E8119" ca="1" si="377">IF(G8056&lt;=F_PB,G8056, OFFSET(G:G,MATCH(F_PB-0.0001,G:G),0,1) )</f>
        <v>102406.249999872</v>
      </c>
      <c r="F8056" s="84">
        <f t="shared" ca="1" si="375"/>
        <v>-4.8930546883400004E-3</v>
      </c>
      <c r="G8056" s="119">
        <f>IF(FilterType="FIR",  PRE_CALC!A8004*Fdata, IF(F_default=1,G8055+(4*Fnotch-0)/8192,G8055+(F_stop-F_start)/8192) )</f>
        <v>250031.249999872</v>
      </c>
      <c r="H8056" s="120">
        <f ca="1">IF(FilterType="FIR", OFFSET(PRE_CALC!B8004,0,DEC_RATE), C8056)</f>
        <v>-129.11268563100001</v>
      </c>
    </row>
    <row r="8057" spans="2:8" x14ac:dyDescent="0.2">
      <c r="B8057" s="45">
        <f>IF(FilterType="FIR", IF(Extend_fmod, PRE_CALC!I8005*Fm, PRE_CALC!A8005*Fdata), IF(F_default=1,B8056+(4*Fnotch-0)/8192,B8056+(F_stop-F_start)/8192) )</f>
        <v>250062.5</v>
      </c>
      <c r="C8057" s="39">
        <f t="shared" si="376"/>
        <v>-5.1365557828532813</v>
      </c>
      <c r="D8057" s="84">
        <f ca="1">IF(FilterType="FIR", IF(Extend_fmod=1,OFFSET(PRE_CALC!J8005,0,DEC_RATE), OFFSET(PRE_CALC!B8005,0,DEC_RATE)), C8057)</f>
        <v>-129.24888971199999</v>
      </c>
      <c r="E8057" s="84">
        <f t="shared" ca="1" si="377"/>
        <v>102406.249999872</v>
      </c>
      <c r="F8057" s="84">
        <f t="shared" ca="1" si="375"/>
        <v>-4.8930546883400004E-3</v>
      </c>
      <c r="G8057" s="119">
        <f>IF(FilterType="FIR",  PRE_CALC!A8005*Fdata, IF(F_default=1,G8056+(4*Fnotch-0)/8192,G8056+(F_stop-F_start)/8192) )</f>
        <v>250062.5</v>
      </c>
      <c r="H8057" s="120">
        <f ca="1">IF(FilterType="FIR", OFFSET(PRE_CALC!B8005,0,DEC_RATE), C8057)</f>
        <v>-129.24888971199999</v>
      </c>
    </row>
    <row r="8058" spans="2:8" x14ac:dyDescent="0.2">
      <c r="B8058" s="45">
        <f>IF(FilterType="FIR", IF(Extend_fmod, PRE_CALC!I8006*Fm, PRE_CALC!A8006*Fdata), IF(F_default=1,B8057+(4*Fnotch-0)/8192,B8057+(F_stop-F_start)/8192) )</f>
        <v>250093.750000128</v>
      </c>
      <c r="C8058" s="39">
        <f t="shared" si="376"/>
        <v>-5.1378667575853854</v>
      </c>
      <c r="D8058" s="84">
        <f ca="1">IF(FilterType="FIR", IF(Extend_fmod=1,OFFSET(PRE_CALC!J8006,0,DEC_RATE), OFFSET(PRE_CALC!B8006,0,DEC_RATE)), C8058)</f>
        <v>-129.39467729099999</v>
      </c>
      <c r="E8058" s="84">
        <f t="shared" ca="1" si="377"/>
        <v>102406.249999872</v>
      </c>
      <c r="F8058" s="84">
        <f t="shared" ca="1" si="375"/>
        <v>-4.8930546883400004E-3</v>
      </c>
      <c r="G8058" s="119">
        <f>IF(FilterType="FIR",  PRE_CALC!A8006*Fdata, IF(F_default=1,G8057+(4*Fnotch-0)/8192,G8057+(F_stop-F_start)/8192) )</f>
        <v>250093.750000128</v>
      </c>
      <c r="H8058" s="120">
        <f ca="1">IF(FilterType="FIR", OFFSET(PRE_CALC!B8006,0,DEC_RATE), C8058)</f>
        <v>-129.39467729099999</v>
      </c>
    </row>
    <row r="8059" spans="2:8" x14ac:dyDescent="0.2">
      <c r="B8059" s="45">
        <f>IF(FilterType="FIR", IF(Extend_fmod, PRE_CALC!I8007*Fm, PRE_CALC!A8007*Fdata), IF(F_default=1,B8058+(4*Fnotch-0)/8192,B8058+(F_stop-F_start)/8192) )</f>
        <v>250125</v>
      </c>
      <c r="C8059" s="39">
        <f t="shared" si="376"/>
        <v>-5.1391779101994324</v>
      </c>
      <c r="D8059" s="84">
        <f ca="1">IF(FilterType="FIR", IF(Extend_fmod=1,OFFSET(PRE_CALC!J8007,0,DEC_RATE), OFFSET(PRE_CALC!B8007,0,DEC_RATE)), C8059)</f>
        <v>-129.55039813400001</v>
      </c>
      <c r="E8059" s="84">
        <f t="shared" ca="1" si="377"/>
        <v>102406.249999872</v>
      </c>
      <c r="F8059" s="84">
        <f t="shared" ca="1" si="375"/>
        <v>-4.8930546883400004E-3</v>
      </c>
      <c r="G8059" s="119">
        <f>IF(FilterType="FIR",  PRE_CALC!A8007*Fdata, IF(F_default=1,G8058+(4*Fnotch-0)/8192,G8058+(F_stop-F_start)/8192) )</f>
        <v>250125</v>
      </c>
      <c r="H8059" s="120">
        <f ca="1">IF(FilterType="FIR", OFFSET(PRE_CALC!B8007,0,DEC_RATE), C8059)</f>
        <v>-129.55039813400001</v>
      </c>
    </row>
    <row r="8060" spans="2:8" x14ac:dyDescent="0.2">
      <c r="B8060" s="45">
        <f>IF(FilterType="FIR", IF(Extend_fmod, PRE_CALC!I8008*Fm, PRE_CALC!A8008*Fdata), IF(F_default=1,B8059+(4*Fnotch-0)/8192,B8059+(F_stop-F_start)/8192) )</f>
        <v>250156.249999872</v>
      </c>
      <c r="C8060" s="39">
        <f t="shared" si="376"/>
        <v>-5.1404892407118483</v>
      </c>
      <c r="D8060" s="84">
        <f ca="1">IF(FilterType="FIR", IF(Extend_fmod=1,OFFSET(PRE_CALC!J8008,0,DEC_RATE), OFFSET(PRE_CALC!B8008,0,DEC_RATE)), C8060)</f>
        <v>-129.71644092899999</v>
      </c>
      <c r="E8060" s="84">
        <f t="shared" ca="1" si="377"/>
        <v>102406.249999872</v>
      </c>
      <c r="F8060" s="84">
        <f t="shared" ca="1" si="375"/>
        <v>-4.8930546883400004E-3</v>
      </c>
      <c r="G8060" s="119">
        <f>IF(FilterType="FIR",  PRE_CALC!A8008*Fdata, IF(F_default=1,G8059+(4*Fnotch-0)/8192,G8059+(F_stop-F_start)/8192) )</f>
        <v>250156.249999872</v>
      </c>
      <c r="H8060" s="120">
        <f ca="1">IF(FilterType="FIR", OFFSET(PRE_CALC!B8008,0,DEC_RATE), C8060)</f>
        <v>-129.71644092899999</v>
      </c>
    </row>
    <row r="8061" spans="2:8" x14ac:dyDescent="0.2">
      <c r="B8061" s="45">
        <f>IF(FilterType="FIR", IF(Extend_fmod, PRE_CALC!I8009*Fm, PRE_CALC!A8009*Fdata), IF(F_default=1,B8060+(4*Fnotch-0)/8192,B8060+(F_stop-F_start)/8192) )</f>
        <v>250187.5</v>
      </c>
      <c r="C8061" s="39">
        <f t="shared" si="376"/>
        <v>-5.1418007491391018</v>
      </c>
      <c r="D8061" s="84">
        <f ca="1">IF(FilterType="FIR", IF(Extend_fmod=1,OFFSET(PRE_CALC!J8009,0,DEC_RATE), OFFSET(PRE_CALC!B8009,0,DEC_RATE)), C8061)</f>
        <v>-129.893237709</v>
      </c>
      <c r="E8061" s="84">
        <f t="shared" ca="1" si="377"/>
        <v>102406.249999872</v>
      </c>
      <c r="F8061" s="84">
        <f t="shared" ca="1" si="375"/>
        <v>-4.8930546883400004E-3</v>
      </c>
      <c r="G8061" s="119">
        <f>IF(FilterType="FIR",  PRE_CALC!A8009*Fdata, IF(F_default=1,G8060+(4*Fnotch-0)/8192,G8060+(F_stop-F_start)/8192) )</f>
        <v>250187.5</v>
      </c>
      <c r="H8061" s="120">
        <f ca="1">IF(FilterType="FIR", OFFSET(PRE_CALC!B8009,0,DEC_RATE), C8061)</f>
        <v>-129.893237709</v>
      </c>
    </row>
    <row r="8062" spans="2:8" x14ac:dyDescent="0.2">
      <c r="B8062" s="45">
        <f>IF(FilterType="FIR", IF(Extend_fmod, PRE_CALC!I8010*Fm, PRE_CALC!A8010*Fdata), IF(F_default=1,B8061+(4*Fnotch-0)/8192,B8061+(F_stop-F_start)/8192) )</f>
        <v>250218.750000128</v>
      </c>
      <c r="C8062" s="39">
        <f t="shared" si="376"/>
        <v>-5.143112435476116</v>
      </c>
      <c r="D8062" s="84">
        <f ca="1">IF(FilterType="FIR", IF(Extend_fmod=1,OFFSET(PRE_CALC!J8010,0,DEC_RATE), OFFSET(PRE_CALC!B8010,0,DEC_RATE)), C8062)</f>
        <v>-130.08126902399999</v>
      </c>
      <c r="E8062" s="84">
        <f t="shared" ca="1" si="377"/>
        <v>102406.249999872</v>
      </c>
      <c r="F8062" s="84">
        <f t="shared" ca="1" si="375"/>
        <v>-4.8930546883400004E-3</v>
      </c>
      <c r="G8062" s="119">
        <f>IF(FilterType="FIR",  PRE_CALC!A8010*Fdata, IF(F_default=1,G8061+(4*Fnotch-0)/8192,G8061+(F_stop-F_start)/8192) )</f>
        <v>250218.750000128</v>
      </c>
      <c r="H8062" s="120">
        <f ca="1">IF(FilterType="FIR", OFFSET(PRE_CALC!B8010,0,DEC_RATE), C8062)</f>
        <v>-130.08126902399999</v>
      </c>
    </row>
    <row r="8063" spans="2:8" x14ac:dyDescent="0.2">
      <c r="B8063" s="45">
        <f>IF(FilterType="FIR", IF(Extend_fmod, PRE_CALC!I8011*Fm, PRE_CALC!A8011*Fdata), IF(F_default=1,B8062+(4*Fnotch-0)/8192,B8062+(F_stop-F_start)/8192) )</f>
        <v>250250</v>
      </c>
      <c r="C8063" s="39">
        <f t="shared" si="376"/>
        <v>-5.1444242997178744</v>
      </c>
      <c r="D8063" s="84">
        <f ca="1">IF(FilterType="FIR", IF(Extend_fmod=1,OFFSET(PRE_CALC!J8011,0,DEC_RATE), OFFSET(PRE_CALC!B8011,0,DEC_RATE)), C8063)</f>
        <v>-130.28106999900001</v>
      </c>
      <c r="E8063" s="84">
        <f t="shared" ca="1" si="377"/>
        <v>102406.249999872</v>
      </c>
      <c r="F8063" s="84">
        <f t="shared" ca="1" si="375"/>
        <v>-4.8930546883400004E-3</v>
      </c>
      <c r="G8063" s="119">
        <f>IF(FilterType="FIR",  PRE_CALC!A8011*Fdata, IF(F_default=1,G8062+(4*Fnotch-0)/8192,G8062+(F_stop-F_start)/8192) )</f>
        <v>250250</v>
      </c>
      <c r="H8063" s="120">
        <f ca="1">IF(FilterType="FIR", OFFSET(PRE_CALC!B8011,0,DEC_RATE), C8063)</f>
        <v>-130.28106999900001</v>
      </c>
    </row>
    <row r="8064" spans="2:8" x14ac:dyDescent="0.2">
      <c r="B8064" s="45">
        <f>IF(FilterType="FIR", IF(Extend_fmod, PRE_CALC!I8012*Fm, PRE_CALC!A8012*Fdata), IF(F_default=1,B8063+(4*Fnotch-0)/8192,B8063+(F_stop-F_start)/8192) )</f>
        <v>250281.249999872</v>
      </c>
      <c r="C8064" s="39">
        <f t="shared" si="376"/>
        <v>-5.1457363418808075</v>
      </c>
      <c r="D8064" s="84">
        <f ca="1">IF(FilterType="FIR", IF(Extend_fmod=1,OFFSET(PRE_CALC!J8012,0,DEC_RATE), OFFSET(PRE_CALC!B8012,0,DEC_RATE)), C8064)</f>
        <v>-130.493237462</v>
      </c>
      <c r="E8064" s="84">
        <f t="shared" ca="1" si="377"/>
        <v>102406.249999872</v>
      </c>
      <c r="F8064" s="84">
        <f t="shared" ca="1" si="375"/>
        <v>-4.8930546883400004E-3</v>
      </c>
      <c r="G8064" s="119">
        <f>IF(FilterType="FIR",  PRE_CALC!A8012*Fdata, IF(F_default=1,G8063+(4*Fnotch-0)/8192,G8063+(F_stop-F_start)/8192) )</f>
        <v>250281.249999872</v>
      </c>
      <c r="H8064" s="120">
        <f ca="1">IF(FilterType="FIR", OFFSET(PRE_CALC!B8012,0,DEC_RATE), C8064)</f>
        <v>-130.493237462</v>
      </c>
    </row>
    <row r="8065" spans="2:8" x14ac:dyDescent="0.2">
      <c r="B8065" s="45">
        <f>IF(FilterType="FIR", IF(Extend_fmod, PRE_CALC!I8013*Fm, PRE_CALC!A8013*Fdata), IF(F_default=1,B8064+(4*Fnotch-0)/8192,B8064+(F_stop-F_start)/8192) )</f>
        <v>250312.5</v>
      </c>
      <c r="C8065" s="39">
        <f t="shared" si="376"/>
        <v>-5.1470485619813653</v>
      </c>
      <c r="D8065" s="84">
        <f ca="1">IF(FilterType="FIR", IF(Extend_fmod=1,OFFSET(PRE_CALC!J8013,0,DEC_RATE), OFFSET(PRE_CALC!B8013,0,DEC_RATE)), C8065)</f>
        <v>-130.718438359</v>
      </c>
      <c r="E8065" s="84">
        <f t="shared" ca="1" si="377"/>
        <v>102406.249999872</v>
      </c>
      <c r="F8065" s="84">
        <f t="shared" ca="1" si="375"/>
        <v>-4.8930546883400004E-3</v>
      </c>
      <c r="G8065" s="119">
        <f>IF(FilterType="FIR",  PRE_CALC!A8013*Fdata, IF(F_default=1,G8064+(4*Fnotch-0)/8192,G8064+(F_stop-F_start)/8192) )</f>
        <v>250312.5</v>
      </c>
      <c r="H8065" s="120">
        <f ca="1">IF(FilterType="FIR", OFFSET(PRE_CALC!B8013,0,DEC_RATE), C8065)</f>
        <v>-130.718438359</v>
      </c>
    </row>
    <row r="8066" spans="2:8" x14ac:dyDescent="0.2">
      <c r="B8066" s="45">
        <f>IF(FilterType="FIR", IF(Extend_fmod, PRE_CALC!I8014*Fm, PRE_CALC!A8014*Fdata), IF(F_default=1,B8065+(4*Fnotch-0)/8192,B8065+(F_stop-F_start)/8192) )</f>
        <v>250343.750000128</v>
      </c>
      <c r="C8066" s="39">
        <f t="shared" si="376"/>
        <v>-5.1483609600145037</v>
      </c>
      <c r="D8066" s="84">
        <f ca="1">IF(FilterType="FIR", IF(Extend_fmod=1,OFFSET(PRE_CALC!J8014,0,DEC_RATE), OFFSET(PRE_CALC!B8014,0,DEC_RATE)), C8066)</f>
        <v>-130.95741977</v>
      </c>
      <c r="E8066" s="84">
        <f t="shared" ca="1" si="377"/>
        <v>102406.249999872</v>
      </c>
      <c r="F8066" s="84">
        <f t="shared" ca="1" si="375"/>
        <v>-4.8930546883400004E-3</v>
      </c>
      <c r="G8066" s="119">
        <f>IF(FilterType="FIR",  PRE_CALC!A8014*Fdata, IF(F_default=1,G8065+(4*Fnotch-0)/8192,G8065+(F_stop-F_start)/8192) )</f>
        <v>250343.750000128</v>
      </c>
      <c r="H8066" s="120">
        <f ca="1">IF(FilterType="FIR", OFFSET(PRE_CALC!B8014,0,DEC_RATE), C8066)</f>
        <v>-130.95741977</v>
      </c>
    </row>
    <row r="8067" spans="2:8" x14ac:dyDescent="0.2">
      <c r="B8067" s="45">
        <f>IF(FilterType="FIR", IF(Extend_fmod, PRE_CALC!I8015*Fm, PRE_CALC!A8015*Fdata), IF(F_default=1,B8066+(4*Fnotch-0)/8192,B8066+(F_stop-F_start)/8192) )</f>
        <v>250375</v>
      </c>
      <c r="C8067" s="39">
        <f t="shared" si="376"/>
        <v>-5.149673535975178</v>
      </c>
      <c r="D8067" s="84">
        <f ca="1">IF(FilterType="FIR", IF(Extend_fmod=1,OFFSET(PRE_CALC!J8015,0,DEC_RATE), OFFSET(PRE_CALC!B8015,0,DEC_RATE)), C8067)</f>
        <v>-131.21102083700001</v>
      </c>
      <c r="E8067" s="84">
        <f t="shared" ca="1" si="377"/>
        <v>102406.249999872</v>
      </c>
      <c r="F8067" s="84">
        <f t="shared" ca="1" si="375"/>
        <v>-4.8930546883400004E-3</v>
      </c>
      <c r="G8067" s="119">
        <f>IF(FilterType="FIR",  PRE_CALC!A8015*Fdata, IF(F_default=1,G8066+(4*Fnotch-0)/8192,G8066+(F_stop-F_start)/8192) )</f>
        <v>250375</v>
      </c>
      <c r="H8067" s="120">
        <f ca="1">IF(FilterType="FIR", OFFSET(PRE_CALC!B8015,0,DEC_RATE), C8067)</f>
        <v>-131.21102083700001</v>
      </c>
    </row>
    <row r="8068" spans="2:8" x14ac:dyDescent="0.2">
      <c r="B8068" s="45">
        <f>IF(FilterType="FIR", IF(Extend_fmod, PRE_CALC!I8016*Fm, PRE_CALC!A8016*Fdata), IF(F_default=1,B8067+(4*Fnotch-0)/8192,B8067+(F_stop-F_start)/8192) )</f>
        <v>250406.249999872</v>
      </c>
      <c r="C8068" s="39">
        <f t="shared" si="376"/>
        <v>-5.1509862898798353</v>
      </c>
      <c r="D8068" s="84">
        <f ca="1">IF(FilterType="FIR", IF(Extend_fmod=1,OFFSET(PRE_CALC!J8016,0,DEC_RATE), OFFSET(PRE_CALC!B8016,0,DEC_RATE)), C8068)</f>
        <v>-131.48018712699999</v>
      </c>
      <c r="E8068" s="84">
        <f t="shared" ca="1" si="377"/>
        <v>102406.249999872</v>
      </c>
      <c r="F8068" s="84">
        <f t="shared" ca="1" si="375"/>
        <v>-4.8930546883400004E-3</v>
      </c>
      <c r="G8068" s="119">
        <f>IF(FilterType="FIR",  PRE_CALC!A8016*Fdata, IF(F_default=1,G8067+(4*Fnotch-0)/8192,G8067+(F_stop-F_start)/8192) )</f>
        <v>250406.249999872</v>
      </c>
      <c r="H8068" s="120">
        <f ca="1">IF(FilterType="FIR", OFFSET(PRE_CALC!B8016,0,DEC_RATE), C8068)</f>
        <v>-131.48018712699999</v>
      </c>
    </row>
    <row r="8069" spans="2:8" x14ac:dyDescent="0.2">
      <c r="B8069" s="45">
        <f>IF(FilterType="FIR", IF(Extend_fmod, PRE_CALC!I8017*Fm, PRE_CALC!A8017*Fdata), IF(F_default=1,B8068+(4*Fnotch-0)/8192,B8068+(F_stop-F_start)/8192) )</f>
        <v>250437.5</v>
      </c>
      <c r="C8069" s="39">
        <f t="shared" si="376"/>
        <v>-5.1522992217449515</v>
      </c>
      <c r="D8069" s="84">
        <f ca="1">IF(FilterType="FIR", IF(Extend_fmod=1,OFFSET(PRE_CALC!J8017,0,DEC_RATE), OFFSET(PRE_CALC!B8017,0,DEC_RATE)), C8069)</f>
        <v>-131.76598797700001</v>
      </c>
      <c r="E8069" s="84">
        <f t="shared" ca="1" si="377"/>
        <v>102406.249999872</v>
      </c>
      <c r="F8069" s="84">
        <f t="shared" ca="1" si="375"/>
        <v>-4.8930546883400004E-3</v>
      </c>
      <c r="G8069" s="119">
        <f>IF(FilterType="FIR",  PRE_CALC!A8017*Fdata, IF(F_default=1,G8068+(4*Fnotch-0)/8192,G8068+(F_stop-F_start)/8192) )</f>
        <v>250437.5</v>
      </c>
      <c r="H8069" s="120">
        <f ca="1">IF(FilterType="FIR", OFFSET(PRE_CALC!B8017,0,DEC_RATE), C8069)</f>
        <v>-131.76598797700001</v>
      </c>
    </row>
    <row r="8070" spans="2:8" x14ac:dyDescent="0.2">
      <c r="B8070" s="45">
        <f>IF(FilterType="FIR", IF(Extend_fmod, PRE_CALC!I8018*Fm, PRE_CALC!A8018*Fdata), IF(F_default=1,B8069+(4*Fnotch-0)/8192,B8069+(F_stop-F_start)/8192) )</f>
        <v>250468.750000128</v>
      </c>
      <c r="C8070" s="39">
        <f t="shared" si="376"/>
        <v>-5.1536123315654621</v>
      </c>
      <c r="D8070" s="84">
        <f ca="1">IF(FilterType="FIR", IF(Extend_fmod=1,OFFSET(PRE_CALC!J8018,0,DEC_RATE), OFFSET(PRE_CALC!B8018,0,DEC_RATE)), C8070)</f>
        <v>-132.06963762999999</v>
      </c>
      <c r="E8070" s="84">
        <f t="shared" ca="1" si="377"/>
        <v>102406.249999872</v>
      </c>
      <c r="F8070" s="84">
        <f t="shared" ca="1" si="375"/>
        <v>-4.8930546883400004E-3</v>
      </c>
      <c r="G8070" s="119">
        <f>IF(FilterType="FIR",  PRE_CALC!A8018*Fdata, IF(F_default=1,G8069+(4*Fnotch-0)/8192,G8069+(F_stop-F_start)/8192) )</f>
        <v>250468.750000128</v>
      </c>
      <c r="H8070" s="120">
        <f ca="1">IF(FilterType="FIR", OFFSET(PRE_CALC!B8018,0,DEC_RATE), C8070)</f>
        <v>-132.06963762999999</v>
      </c>
    </row>
    <row r="8071" spans="2:8" x14ac:dyDescent="0.2">
      <c r="B8071" s="45">
        <f>IF(FilterType="FIR", IF(Extend_fmod, PRE_CALC!I8019*Fm, PRE_CALC!A8019*Fdata), IF(F_default=1,B8070+(4*Fnotch-0)/8192,B8070+(F_stop-F_start)/8192) )</f>
        <v>250500</v>
      </c>
      <c r="C8071" s="39">
        <f t="shared" si="376"/>
        <v>-5.1549256193363355</v>
      </c>
      <c r="D8071" s="84">
        <f ca="1">IF(FilterType="FIR", IF(Extend_fmod=1,OFFSET(PRE_CALC!J8019,0,DEC_RATE), OFFSET(PRE_CALC!B8019,0,DEC_RATE)), C8071)</f>
        <v>-132.392521182</v>
      </c>
      <c r="E8071" s="84">
        <f t="shared" ca="1" si="377"/>
        <v>102406.249999872</v>
      </c>
      <c r="F8071" s="84">
        <f t="shared" ca="1" si="375"/>
        <v>-4.8930546883400004E-3</v>
      </c>
      <c r="G8071" s="119">
        <f>IF(FilterType="FIR",  PRE_CALC!A8019*Fdata, IF(F_default=1,G8070+(4*Fnotch-0)/8192,G8070+(F_stop-F_start)/8192) )</f>
        <v>250500</v>
      </c>
      <c r="H8071" s="120">
        <f ca="1">IF(FilterType="FIR", OFFSET(PRE_CALC!B8019,0,DEC_RATE), C8071)</f>
        <v>-132.392521182</v>
      </c>
    </row>
    <row r="8072" spans="2:8" x14ac:dyDescent="0.2">
      <c r="B8072" s="45">
        <f>IF(FilterType="FIR", IF(Extend_fmod, PRE_CALC!I8020*Fm, PRE_CALC!A8020*Fdata), IF(F_default=1,B8071+(4*Fnotch-0)/8192,B8071+(F_stop-F_start)/8192) )</f>
        <v>250531.249999872</v>
      </c>
      <c r="C8072" s="39">
        <f t="shared" si="376"/>
        <v>-5.1562390850740139</v>
      </c>
      <c r="D8072" s="84">
        <f ca="1">IF(FilterType="FIR", IF(Extend_fmod=1,OFFSET(PRE_CALC!J8020,0,DEC_RATE), OFFSET(PRE_CALC!B8020,0,DEC_RATE)), C8072)</f>
        <v>-132.73622670200001</v>
      </c>
      <c r="E8072" s="84">
        <f t="shared" ca="1" si="377"/>
        <v>102406.249999872</v>
      </c>
      <c r="F8072" s="84">
        <f t="shared" ca="1" si="375"/>
        <v>-4.8930546883400004E-3</v>
      </c>
      <c r="G8072" s="119">
        <f>IF(FilterType="FIR",  PRE_CALC!A8020*Fdata, IF(F_default=1,G8071+(4*Fnotch-0)/8192,G8071+(F_stop-F_start)/8192) )</f>
        <v>250531.249999872</v>
      </c>
      <c r="H8072" s="120">
        <f ca="1">IF(FilterType="FIR", OFFSET(PRE_CALC!B8020,0,DEC_RATE), C8072)</f>
        <v>-132.73622670200001</v>
      </c>
    </row>
    <row r="8073" spans="2:8" x14ac:dyDescent="0.2">
      <c r="B8073" s="45">
        <f>IF(FilterType="FIR", IF(Extend_fmod, PRE_CALC!I8021*Fm, PRE_CALC!A8021*Fdata), IF(F_default=1,B8072+(4*Fnotch-0)/8192,B8072+(F_stop-F_start)/8192) )</f>
        <v>250562.5</v>
      </c>
      <c r="C8073" s="39">
        <f t="shared" si="376"/>
        <v>-5.157552728794994</v>
      </c>
      <c r="D8073" s="84">
        <f ca="1">IF(FilterType="FIR", IF(Extend_fmod=1,OFFSET(PRE_CALC!J8021,0,DEC_RATE), OFFSET(PRE_CALC!B8021,0,DEC_RATE)), C8073)</f>
        <v>-133.10258538799999</v>
      </c>
      <c r="E8073" s="84">
        <f t="shared" ca="1" si="377"/>
        <v>102406.249999872</v>
      </c>
      <c r="F8073" s="84">
        <f t="shared" ca="1" si="375"/>
        <v>-4.8930546883400004E-3</v>
      </c>
      <c r="G8073" s="119">
        <f>IF(FilterType="FIR",  PRE_CALC!A8021*Fdata, IF(F_default=1,G8072+(4*Fnotch-0)/8192,G8072+(F_stop-F_start)/8192) )</f>
        <v>250562.5</v>
      </c>
      <c r="H8073" s="120">
        <f ca="1">IF(FilterType="FIR", OFFSET(PRE_CALC!B8021,0,DEC_RATE), C8073)</f>
        <v>-133.10258538799999</v>
      </c>
    </row>
    <row r="8074" spans="2:8" x14ac:dyDescent="0.2">
      <c r="B8074" s="45">
        <f>IF(FilterType="FIR", IF(Extend_fmod, PRE_CALC!I8022*Fm, PRE_CALC!A8022*Fdata), IF(F_default=1,B8073+(4*Fnotch-0)/8192,B8073+(F_stop-F_start)/8192) )</f>
        <v>250593.750000128</v>
      </c>
      <c r="C8074" s="39">
        <f t="shared" si="376"/>
        <v>-5.1588665504942082</v>
      </c>
      <c r="D8074" s="84">
        <f ca="1">IF(FilterType="FIR", IF(Extend_fmod=1,OFFSET(PRE_CALC!J8022,0,DEC_RATE), OFFSET(PRE_CALC!B8022,0,DEC_RATE)), C8074)</f>
        <v>-133.49372225499999</v>
      </c>
      <c r="E8074" s="84">
        <f t="shared" ca="1" si="377"/>
        <v>102406.249999872</v>
      </c>
      <c r="F8074" s="84">
        <f t="shared" ca="1" si="375"/>
        <v>-4.8930546883400004E-3</v>
      </c>
      <c r="G8074" s="119">
        <f>IF(FilterType="FIR",  PRE_CALC!A8022*Fdata, IF(F_default=1,G8073+(4*Fnotch-0)/8192,G8073+(F_stop-F_start)/8192) )</f>
        <v>250593.750000128</v>
      </c>
      <c r="H8074" s="120">
        <f ca="1">IF(FilterType="FIR", OFFSET(PRE_CALC!B8022,0,DEC_RATE), C8074)</f>
        <v>-133.49372225499999</v>
      </c>
    </row>
    <row r="8075" spans="2:8" x14ac:dyDescent="0.2">
      <c r="B8075" s="45">
        <f>IF(FilterType="FIR", IF(Extend_fmod, PRE_CALC!I8023*Fm, PRE_CALC!A8023*Fdata), IF(F_default=1,B8074+(4*Fnotch-0)/8192,B8074+(F_stop-F_start)/8192) )</f>
        <v>250625</v>
      </c>
      <c r="C8075" s="39">
        <f t="shared" si="376"/>
        <v>-5.1601805501666025</v>
      </c>
      <c r="D8075" s="84">
        <f ca="1">IF(FilterType="FIR", IF(Extend_fmod=1,OFFSET(PRE_CALC!J8023,0,DEC_RATE), OFFSET(PRE_CALC!B8023,0,DEC_RATE)), C8075)</f>
        <v>-133.91212090600001</v>
      </c>
      <c r="E8075" s="84">
        <f t="shared" ca="1" si="377"/>
        <v>102406.249999872</v>
      </c>
      <c r="F8075" s="84">
        <f t="shared" ca="1" si="375"/>
        <v>-4.8930546883400004E-3</v>
      </c>
      <c r="G8075" s="119">
        <f>IF(FilterType="FIR",  PRE_CALC!A8023*Fdata, IF(F_default=1,G8074+(4*Fnotch-0)/8192,G8074+(F_stop-F_start)/8192) )</f>
        <v>250625</v>
      </c>
      <c r="H8075" s="120">
        <f ca="1">IF(FilterType="FIR", OFFSET(PRE_CALC!B8023,0,DEC_RATE), C8075)</f>
        <v>-133.91212090600001</v>
      </c>
    </row>
    <row r="8076" spans="2:8" x14ac:dyDescent="0.2">
      <c r="B8076" s="45">
        <f>IF(FilterType="FIR", IF(Extend_fmod, PRE_CALC!I8024*Fm, PRE_CALC!A8024*Fdata), IF(F_default=1,B8075+(4*Fnotch-0)/8192,B8075+(F_stop-F_start)/8192) )</f>
        <v>250656.249999872</v>
      </c>
      <c r="C8076" s="39">
        <f t="shared" si="376"/>
        <v>-5.1614947278286589</v>
      </c>
      <c r="D8076" s="84">
        <f ca="1">IF(FilterType="FIR", IF(Extend_fmod=1,OFFSET(PRE_CALC!J8024,0,DEC_RATE), OFFSET(PRE_CALC!B8024,0,DEC_RATE)), C8076)</f>
        <v>-134.36070727000001</v>
      </c>
      <c r="E8076" s="84">
        <f t="shared" ca="1" si="377"/>
        <v>102406.249999872</v>
      </c>
      <c r="F8076" s="84">
        <f t="shared" ca="1" si="375"/>
        <v>-4.8930546883400004E-3</v>
      </c>
      <c r="G8076" s="119">
        <f>IF(FilterType="FIR",  PRE_CALC!A8024*Fdata, IF(F_default=1,G8075+(4*Fnotch-0)/8192,G8075+(F_stop-F_start)/8192) )</f>
        <v>250656.249999872</v>
      </c>
      <c r="H8076" s="120">
        <f ca="1">IF(FilterType="FIR", OFFSET(PRE_CALC!B8024,0,DEC_RATE), C8076)</f>
        <v>-134.36070727000001</v>
      </c>
    </row>
    <row r="8077" spans="2:8" x14ac:dyDescent="0.2">
      <c r="B8077" s="45">
        <f>IF(FilterType="FIR", IF(Extend_fmod, PRE_CALC!I8025*Fm, PRE_CALC!A8025*Fdata), IF(F_default=1,B8076+(4*Fnotch-0)/8192,B8076+(F_stop-F_start)/8192) )</f>
        <v>250687.5</v>
      </c>
      <c r="C8077" s="39">
        <f t="shared" si="376"/>
        <v>-5.1628090834968576</v>
      </c>
      <c r="D8077" s="84">
        <f ca="1">IF(FilterType="FIR", IF(Extend_fmod=1,OFFSET(PRE_CALC!J8025,0,DEC_RATE), OFFSET(PRE_CALC!B8025,0,DEC_RATE)), C8077)</f>
        <v>-134.842959468</v>
      </c>
      <c r="E8077" s="84">
        <f t="shared" ca="1" si="377"/>
        <v>102406.249999872</v>
      </c>
      <c r="F8077" s="84">
        <f t="shared" ca="1" si="375"/>
        <v>-4.8930546883400004E-3</v>
      </c>
      <c r="G8077" s="119">
        <f>IF(FilterType="FIR",  PRE_CALC!A8025*Fdata, IF(F_default=1,G8076+(4*Fnotch-0)/8192,G8076+(F_stop-F_start)/8192) )</f>
        <v>250687.5</v>
      </c>
      <c r="H8077" s="120">
        <f ca="1">IF(FilterType="FIR", OFFSET(PRE_CALC!B8025,0,DEC_RATE), C8077)</f>
        <v>-134.842959468</v>
      </c>
    </row>
    <row r="8078" spans="2:8" x14ac:dyDescent="0.2">
      <c r="B8078" s="45">
        <f>IF(FilterType="FIR", IF(Extend_fmod, PRE_CALC!I8026*Fm, PRE_CALC!A8026*Fdata), IF(F_default=1,B8077+(4*Fnotch-0)/8192,B8077+(F_stop-F_start)/8192) )</f>
        <v>250718.750000128</v>
      </c>
      <c r="C8078" s="39">
        <f t="shared" si="376"/>
        <v>-5.1641236171661662</v>
      </c>
      <c r="D8078" s="84">
        <f ca="1">IF(FilterType="FIR", IF(Extend_fmod=1,OFFSET(PRE_CALC!J8026,0,DEC_RATE), OFFSET(PRE_CALC!B8026,0,DEC_RATE)), C8078)</f>
        <v>-135.36305416499999</v>
      </c>
      <c r="E8078" s="84">
        <f t="shared" ca="1" si="377"/>
        <v>102406.249999872</v>
      </c>
      <c r="F8078" s="84">
        <f t="shared" ca="1" si="375"/>
        <v>-4.8930546883400004E-3</v>
      </c>
      <c r="G8078" s="119">
        <f>IF(FilterType="FIR",  PRE_CALC!A8026*Fdata, IF(F_default=1,G8077+(4*Fnotch-0)/8192,G8077+(F_stop-F_start)/8192) )</f>
        <v>250718.750000128</v>
      </c>
      <c r="H8078" s="120">
        <f ca="1">IF(FilterType="FIR", OFFSET(PRE_CALC!B8026,0,DEC_RATE), C8078)</f>
        <v>-135.36305416499999</v>
      </c>
    </row>
    <row r="8079" spans="2:8" x14ac:dyDescent="0.2">
      <c r="B8079" s="45">
        <f>IF(FilterType="FIR", IF(Extend_fmod, PRE_CALC!I8027*Fm, PRE_CALC!A8027*Fdata), IF(F_default=1,B8078+(4*Fnotch-0)/8192,B8078+(F_stop-F_start)/8192) )</f>
        <v>250750</v>
      </c>
      <c r="C8079" s="39">
        <f t="shared" si="376"/>
        <v>-5.1654383288314945</v>
      </c>
      <c r="D8079" s="84">
        <f ca="1">IF(FilterType="FIR", IF(Extend_fmod=1,OFFSET(PRE_CALC!J8027,0,DEC_RATE), OFFSET(PRE_CALC!B8027,0,DEC_RATE)), C8079)</f>
        <v>-135.926065021</v>
      </c>
      <c r="E8079" s="84">
        <f t="shared" ca="1" si="377"/>
        <v>102406.249999872</v>
      </c>
      <c r="F8079" s="84">
        <f t="shared" ca="1" si="375"/>
        <v>-4.8930546883400004E-3</v>
      </c>
      <c r="G8079" s="119">
        <f>IF(FilterType="FIR",  PRE_CALC!A8027*Fdata, IF(F_default=1,G8078+(4*Fnotch-0)/8192,G8078+(F_stop-F_start)/8192) )</f>
        <v>250750</v>
      </c>
      <c r="H8079" s="120">
        <f ca="1">IF(FilterType="FIR", OFFSET(PRE_CALC!B8027,0,DEC_RATE), C8079)</f>
        <v>-135.926065021</v>
      </c>
    </row>
    <row r="8080" spans="2:8" x14ac:dyDescent="0.2">
      <c r="B8080" s="45">
        <f>IF(FilterType="FIR", IF(Extend_fmod, PRE_CALC!I8028*Fm, PRE_CALC!A8028*Fdata), IF(F_default=1,B8079+(4*Fnotch-0)/8192,B8079+(F_stop-F_start)/8192) )</f>
        <v>250781.249999872</v>
      </c>
      <c r="C8080" s="39">
        <f t="shared" si="376"/>
        <v>-5.1667532185093528</v>
      </c>
      <c r="D8080" s="84">
        <f ca="1">IF(FilterType="FIR", IF(Extend_fmod=1,OFFSET(PRE_CALC!J8028,0,DEC_RATE), OFFSET(PRE_CALC!B8028,0,DEC_RATE)), C8080)</f>
        <v>-136.53823717700001</v>
      </c>
      <c r="E8080" s="84">
        <f t="shared" ca="1" si="377"/>
        <v>102406.249999872</v>
      </c>
      <c r="F8080" s="84">
        <f t="shared" ca="1" si="375"/>
        <v>-4.8930546883400004E-3</v>
      </c>
      <c r="G8080" s="119">
        <f>IF(FilterType="FIR",  PRE_CALC!A8028*Fdata, IF(F_default=1,G8079+(4*Fnotch-0)/8192,G8079+(F_stop-F_start)/8192) )</f>
        <v>250781.249999872</v>
      </c>
      <c r="H8080" s="120">
        <f ca="1">IF(FilterType="FIR", OFFSET(PRE_CALC!B8028,0,DEC_RATE), C8080)</f>
        <v>-136.53823717700001</v>
      </c>
    </row>
    <row r="8081" spans="2:8" x14ac:dyDescent="0.2">
      <c r="B8081" s="45">
        <f>IF(FilterType="FIR", IF(Extend_fmod, PRE_CALC!I8029*Fm, PRE_CALC!A8029*Fdata), IF(F_default=1,B8080+(4*Fnotch-0)/8192,B8080+(F_stop-F_start)/8192) )</f>
        <v>250812.5</v>
      </c>
      <c r="C8081" s="39">
        <f t="shared" si="376"/>
        <v>-5.1680682862162204</v>
      </c>
      <c r="D8081" s="84">
        <f ca="1">IF(FilterType="FIR", IF(Extend_fmod=1,OFFSET(PRE_CALC!J8029,0,DEC_RATE), OFFSET(PRE_CALC!B8029,0,DEC_RATE)), C8081)</f>
        <v>-137.20737568000001</v>
      </c>
      <c r="E8081" s="84">
        <f t="shared" ca="1" si="377"/>
        <v>102406.249999872</v>
      </c>
      <c r="F8081" s="84">
        <f t="shared" ca="1" si="375"/>
        <v>-4.8930546883400004E-3</v>
      </c>
      <c r="G8081" s="119">
        <f>IF(FilterType="FIR",  PRE_CALC!A8029*Fdata, IF(F_default=1,G8080+(4*Fnotch-0)/8192,G8080+(F_stop-F_start)/8192) )</f>
        <v>250812.5</v>
      </c>
      <c r="H8081" s="120">
        <f ca="1">IF(FilterType="FIR", OFFSET(PRE_CALC!B8029,0,DEC_RATE), C8081)</f>
        <v>-137.20737568000001</v>
      </c>
    </row>
    <row r="8082" spans="2:8" x14ac:dyDescent="0.2">
      <c r="B8082" s="45">
        <f>IF(FilterType="FIR", IF(Extend_fmod, PRE_CALC!I8030*Fm, PRE_CALC!A8030*Fdata), IF(F_default=1,B8081+(4*Fnotch-0)/8192,B8081+(F_stop-F_start)/8192) )</f>
        <v>250843.750000128</v>
      </c>
      <c r="C8082" s="39">
        <f t="shared" si="376"/>
        <v>-5.1693835319470471</v>
      </c>
      <c r="D8082" s="84">
        <f ca="1">IF(FilterType="FIR", IF(Extend_fmod=1,OFFSET(PRE_CALC!J8030,0,DEC_RATE), OFFSET(PRE_CALC!B8030,0,DEC_RATE)), C8082)</f>
        <v>-137.94340974599999</v>
      </c>
      <c r="E8082" s="84">
        <f t="shared" ca="1" si="377"/>
        <v>102406.249999872</v>
      </c>
      <c r="F8082" s="84">
        <f t="shared" ca="1" si="375"/>
        <v>-4.8930546883400004E-3</v>
      </c>
      <c r="G8082" s="119">
        <f>IF(FilterType="FIR",  PRE_CALC!A8030*Fdata, IF(F_default=1,G8081+(4*Fnotch-0)/8192,G8081+(F_stop-F_start)/8192) )</f>
        <v>250843.750000128</v>
      </c>
      <c r="H8082" s="120">
        <f ca="1">IF(FilterType="FIR", OFFSET(PRE_CALC!B8030,0,DEC_RATE), C8082)</f>
        <v>-137.94340974599999</v>
      </c>
    </row>
    <row r="8083" spans="2:8" x14ac:dyDescent="0.2">
      <c r="B8083" s="45">
        <f>IF(FilterType="FIR", IF(Extend_fmod, PRE_CALC!I8031*Fm, PRE_CALC!A8031*Fdata), IF(F_default=1,B8082+(4*Fnotch-0)/8192,B8082+(F_stop-F_start)/8192) )</f>
        <v>250875</v>
      </c>
      <c r="C8083" s="39">
        <f t="shared" si="376"/>
        <v>-5.170698955696782</v>
      </c>
      <c r="D8083" s="84">
        <f ca="1">IF(FilterType="FIR", IF(Extend_fmod=1,OFFSET(PRE_CALC!J8031,0,DEC_RATE), OFFSET(PRE_CALC!B8031,0,DEC_RATE)), C8083)</f>
        <v>-138.75923796199999</v>
      </c>
      <c r="E8083" s="84">
        <f t="shared" ca="1" si="377"/>
        <v>102406.249999872</v>
      </c>
      <c r="F8083" s="84">
        <f t="shared" ca="1" si="375"/>
        <v>-4.8930546883400004E-3</v>
      </c>
      <c r="G8083" s="119">
        <f>IF(FilterType="FIR",  PRE_CALC!A8031*Fdata, IF(F_default=1,G8082+(4*Fnotch-0)/8192,G8082+(F_stop-F_start)/8192) )</f>
        <v>250875</v>
      </c>
      <c r="H8083" s="120">
        <f ca="1">IF(FilterType="FIR", OFFSET(PRE_CALC!B8031,0,DEC_RATE), C8083)</f>
        <v>-138.75923796199999</v>
      </c>
    </row>
    <row r="8084" spans="2:8" x14ac:dyDescent="0.2">
      <c r="B8084" s="45">
        <f>IF(FilterType="FIR", IF(Extend_fmod, PRE_CALC!I8032*Fm, PRE_CALC!A8032*Fdata), IF(F_default=1,B8083+(4*Fnotch-0)/8192,B8083+(F_stop-F_start)/8192) )</f>
        <v>250906.249999872</v>
      </c>
      <c r="C8084" s="39">
        <f t="shared" si="376"/>
        <v>-5.1720145574819085</v>
      </c>
      <c r="D8084" s="84">
        <f ca="1">IF(FilterType="FIR", IF(Extend_fmod=1,OFFSET(PRE_CALC!J8032,0,DEC_RATE), OFFSET(PRE_CALC!B8032,0,DEC_RATE)), C8084)</f>
        <v>-139.672041022</v>
      </c>
      <c r="E8084" s="84">
        <f t="shared" ca="1" si="377"/>
        <v>102406.249999872</v>
      </c>
      <c r="F8084" s="84">
        <f t="shared" ca="1" si="375"/>
        <v>-4.8930546883400004E-3</v>
      </c>
      <c r="G8084" s="119">
        <f>IF(FilterType="FIR",  PRE_CALC!A8032*Fdata, IF(F_default=1,G8083+(4*Fnotch-0)/8192,G8083+(F_stop-F_start)/8192) )</f>
        <v>250906.249999872</v>
      </c>
      <c r="H8084" s="120">
        <f ca="1">IF(FilterType="FIR", OFFSET(PRE_CALC!B8032,0,DEC_RATE), C8084)</f>
        <v>-139.672041022</v>
      </c>
    </row>
    <row r="8085" spans="2:8" x14ac:dyDescent="0.2">
      <c r="B8085" s="45">
        <f>IF(FilterType="FIR", IF(Extend_fmod, PRE_CALC!I8033*Fm, PRE_CALC!A8033*Fdata), IF(F_default=1,B8084+(4*Fnotch-0)/8192,B8084+(F_stop-F_start)/8192) )</f>
        <v>250937.5</v>
      </c>
      <c r="C8085" s="39">
        <f t="shared" si="376"/>
        <v>-5.173330337318931</v>
      </c>
      <c r="D8085" s="84">
        <f ca="1">IF(FilterType="FIR", IF(Extend_fmod=1,OFFSET(PRE_CALC!J8033,0,DEC_RATE), OFFSET(PRE_CALC!B8033,0,DEC_RATE)), C8085)</f>
        <v>-140.70541136400001</v>
      </c>
      <c r="E8085" s="84">
        <f t="shared" ca="1" si="377"/>
        <v>102406.249999872</v>
      </c>
      <c r="F8085" s="84">
        <f t="shared" ca="1" si="375"/>
        <v>-4.8930546883400004E-3</v>
      </c>
      <c r="G8085" s="119">
        <f>IF(FilterType="FIR",  PRE_CALC!A8033*Fdata, IF(F_default=1,G8084+(4*Fnotch-0)/8192,G8084+(F_stop-F_start)/8192) )</f>
        <v>250937.5</v>
      </c>
      <c r="H8085" s="120">
        <f ca="1">IF(FilterType="FIR", OFFSET(PRE_CALC!B8033,0,DEC_RATE), C8085)</f>
        <v>-140.70541136400001</v>
      </c>
    </row>
    <row r="8086" spans="2:8" x14ac:dyDescent="0.2">
      <c r="B8086" s="45">
        <f>IF(FilterType="FIR", IF(Extend_fmod, PRE_CALC!I8034*Fm, PRE_CALC!A8034*Fdata), IF(F_default=1,B8085+(4*Fnotch-0)/8192,B8085+(F_stop-F_start)/8192) )</f>
        <v>250968.750000128</v>
      </c>
      <c r="C8086" s="39">
        <f t="shared" si="376"/>
        <v>-5.1746462952028125</v>
      </c>
      <c r="D8086" s="84">
        <f ca="1">IF(FilterType="FIR", IF(Extend_fmod=1,OFFSET(PRE_CALC!J8034,0,DEC_RATE), OFFSET(PRE_CALC!B8034,0,DEC_RATE)), C8086)</f>
        <v>-141.89299764500001</v>
      </c>
      <c r="E8086" s="84">
        <f t="shared" ca="1" si="377"/>
        <v>102406.249999872</v>
      </c>
      <c r="F8086" s="84">
        <f t="shared" ca="1" si="375"/>
        <v>-4.8930546883400004E-3</v>
      </c>
      <c r="G8086" s="119">
        <f>IF(FilterType="FIR",  PRE_CALC!A8034*Fdata, IF(F_default=1,G8085+(4*Fnotch-0)/8192,G8085+(F_stop-F_start)/8192) )</f>
        <v>250968.750000128</v>
      </c>
      <c r="H8086" s="120">
        <f ca="1">IF(FilterType="FIR", OFFSET(PRE_CALC!B8034,0,DEC_RATE), C8086)</f>
        <v>-141.89299764500001</v>
      </c>
    </row>
    <row r="8087" spans="2:8" x14ac:dyDescent="0.2">
      <c r="B8087" s="45">
        <f>IF(FilterType="FIR", IF(Extend_fmod, PRE_CALC!I8035*Fm, PRE_CALC!A8035*Fdata), IF(F_default=1,B8086+(4*Fnotch-0)/8192,B8086+(F_stop-F_start)/8192) )</f>
        <v>251000</v>
      </c>
      <c r="C8087" s="39">
        <f t="shared" si="376"/>
        <v>-5.1759624311284727</v>
      </c>
      <c r="D8087" s="84">
        <f ca="1">IF(FilterType="FIR", IF(Extend_fmod=1,OFFSET(PRE_CALC!J8035,0,DEC_RATE), OFFSET(PRE_CALC!B8035,0,DEC_RATE)), C8087)</f>
        <v>-143.28517465799999</v>
      </c>
      <c r="E8087" s="84">
        <f t="shared" ca="1" si="377"/>
        <v>102406.249999872</v>
      </c>
      <c r="F8087" s="84">
        <f t="shared" ca="1" si="375"/>
        <v>-4.8930546883400004E-3</v>
      </c>
      <c r="G8087" s="119">
        <f>IF(FilterType="FIR",  PRE_CALC!A8035*Fdata, IF(F_default=1,G8086+(4*Fnotch-0)/8192,G8086+(F_stop-F_start)/8192) )</f>
        <v>251000</v>
      </c>
      <c r="H8087" s="120">
        <f ca="1">IF(FilterType="FIR", OFFSET(PRE_CALC!B8035,0,DEC_RATE), C8087)</f>
        <v>-143.28517465799999</v>
      </c>
    </row>
    <row r="8088" spans="2:8" x14ac:dyDescent="0.2">
      <c r="B8088" s="45">
        <f>IF(FilterType="FIR", IF(Extend_fmod, PRE_CALC!I8036*Fm, PRE_CALC!A8036*Fdata), IF(F_default=1,B8087+(4*Fnotch-0)/8192,B8087+(F_stop-F_start)/8192) )</f>
        <v>251031.249999872</v>
      </c>
      <c r="C8088" s="39">
        <f t="shared" si="376"/>
        <v>-5.1772787451124174</v>
      </c>
      <c r="D8088" s="84">
        <f ca="1">IF(FilterType="FIR", IF(Extend_fmod=1,OFFSET(PRE_CALC!J8036,0,DEC_RATE), OFFSET(PRE_CALC!B8036,0,DEC_RATE)), C8088)</f>
        <v>-144.96236447999999</v>
      </c>
      <c r="E8088" s="84">
        <f t="shared" ca="1" si="377"/>
        <v>102406.249999872</v>
      </c>
      <c r="F8088" s="84">
        <f t="shared" ca="1" si="375"/>
        <v>-4.8930546883400004E-3</v>
      </c>
      <c r="G8088" s="119">
        <f>IF(FilterType="FIR",  PRE_CALC!A8036*Fdata, IF(F_default=1,G8087+(4*Fnotch-0)/8192,G8087+(F_stop-F_start)/8192) )</f>
        <v>251031.249999872</v>
      </c>
      <c r="H8088" s="120">
        <f ca="1">IF(FilterType="FIR", OFFSET(PRE_CALC!B8036,0,DEC_RATE), C8088)</f>
        <v>-144.96236447999999</v>
      </c>
    </row>
    <row r="8089" spans="2:8" x14ac:dyDescent="0.2">
      <c r="B8089" s="45">
        <f>IF(FilterType="FIR", IF(Extend_fmod, PRE_CALC!I8037*Fm, PRE_CALC!A8037*Fdata), IF(F_default=1,B8088+(4*Fnotch-0)/8192,B8088+(F_stop-F_start)/8192) )</f>
        <v>251062.5</v>
      </c>
      <c r="C8089" s="39">
        <f t="shared" si="376"/>
        <v>-5.1785952371711739</v>
      </c>
      <c r="D8089" s="84">
        <f ca="1">IF(FilterType="FIR", IF(Extend_fmod=1,OFFSET(PRE_CALC!J8037,0,DEC_RATE), OFFSET(PRE_CALC!B8037,0,DEC_RATE)), C8089)</f>
        <v>-147.06499953599999</v>
      </c>
      <c r="E8089" s="84">
        <f t="shared" ca="1" si="377"/>
        <v>102406.249999872</v>
      </c>
      <c r="F8089" s="84">
        <f t="shared" ca="1" si="375"/>
        <v>-4.8930546883400004E-3</v>
      </c>
      <c r="G8089" s="119">
        <f>IF(FilterType="FIR",  PRE_CALC!A8037*Fdata, IF(F_default=1,G8088+(4*Fnotch-0)/8192,G8088+(F_stop-F_start)/8192) )</f>
        <v>251062.5</v>
      </c>
      <c r="H8089" s="120">
        <f ca="1">IF(FilterType="FIR", OFFSET(PRE_CALC!B8037,0,DEC_RATE), C8089)</f>
        <v>-147.06499953599999</v>
      </c>
    </row>
    <row r="8090" spans="2:8" x14ac:dyDescent="0.2">
      <c r="B8090" s="45">
        <f>IF(FilterType="FIR", IF(Extend_fmod, PRE_CALC!I8038*Fm, PRE_CALC!A8038*Fdata), IF(F_default=1,B8089+(4*Fnotch-0)/8192,B8089+(F_stop-F_start)/8192) )</f>
        <v>251093.750000128</v>
      </c>
      <c r="C8090" s="39">
        <f t="shared" si="376"/>
        <v>-5.1799119072996778</v>
      </c>
      <c r="D8090" s="84">
        <f ca="1">IF(FilterType="FIR", IF(Extend_fmod=1,OFFSET(PRE_CALC!J8038,0,DEC_RATE), OFFSET(PRE_CALC!B8038,0,DEC_RATE)), C8090)</f>
        <v>-149.87367665900001</v>
      </c>
      <c r="E8090" s="84">
        <f t="shared" ca="1" si="377"/>
        <v>102406.249999872</v>
      </c>
      <c r="F8090" s="84">
        <f t="shared" ca="1" si="375"/>
        <v>-4.8930546883400004E-3</v>
      </c>
      <c r="G8090" s="119">
        <f>IF(FilterType="FIR",  PRE_CALC!A8038*Fdata, IF(F_default=1,G8089+(4*Fnotch-0)/8192,G8089+(F_stop-F_start)/8192) )</f>
        <v>251093.750000128</v>
      </c>
      <c r="H8090" s="120">
        <f ca="1">IF(FilterType="FIR", OFFSET(PRE_CALC!B8038,0,DEC_RATE), C8090)</f>
        <v>-149.87367665900001</v>
      </c>
    </row>
    <row r="8091" spans="2:8" x14ac:dyDescent="0.2">
      <c r="B8091" s="45">
        <f>IF(FilterType="FIR", IF(Extend_fmod, PRE_CALC!I8039*Fm, PRE_CALC!A8039*Fdata), IF(F_default=1,B8090+(4*Fnotch-0)/8192,B8090+(F_stop-F_start)/8192) )</f>
        <v>251125</v>
      </c>
      <c r="C8091" s="39">
        <f t="shared" si="376"/>
        <v>-5.1812287554928593</v>
      </c>
      <c r="D8091" s="84">
        <f ca="1">IF(FilterType="FIR", IF(Extend_fmod=1,OFFSET(PRE_CALC!J8039,0,DEC_RATE), OFFSET(PRE_CALC!B8039,0,DEC_RATE)), C8091)</f>
        <v>-154.094167433</v>
      </c>
      <c r="E8091" s="84">
        <f t="shared" ca="1" si="377"/>
        <v>102406.249999872</v>
      </c>
      <c r="F8091" s="84">
        <f t="shared" ca="1" si="375"/>
        <v>-4.8930546883400004E-3</v>
      </c>
      <c r="G8091" s="119">
        <f>IF(FilterType="FIR",  PRE_CALC!A8039*Fdata, IF(F_default=1,G8090+(4*Fnotch-0)/8192,G8090+(F_stop-F_start)/8192) )</f>
        <v>251125</v>
      </c>
      <c r="H8091" s="120">
        <f ca="1">IF(FilterType="FIR", OFFSET(PRE_CALC!B8039,0,DEC_RATE), C8091)</f>
        <v>-154.094167433</v>
      </c>
    </row>
    <row r="8092" spans="2:8" x14ac:dyDescent="0.2">
      <c r="B8092" s="45">
        <f>IF(FilterType="FIR", IF(Extend_fmod, PRE_CALC!I8040*Fm, PRE_CALC!A8040*Fdata), IF(F_default=1,B8091+(4*Fnotch-0)/8192,B8091+(F_stop-F_start)/8192) )</f>
        <v>251156.249999872</v>
      </c>
      <c r="C8092" s="39">
        <f t="shared" si="376"/>
        <v>-5.1825457817672271</v>
      </c>
      <c r="D8092" s="84">
        <f ca="1">IF(FilterType="FIR", IF(Extend_fmod=1,OFFSET(PRE_CALC!J8040,0,DEC_RATE), OFFSET(PRE_CALC!B8040,0,DEC_RATE)), C8092)</f>
        <v>-162.73745060100001</v>
      </c>
      <c r="E8092" s="84">
        <f t="shared" ca="1" si="377"/>
        <v>102406.249999872</v>
      </c>
      <c r="F8092" s="84">
        <f t="shared" ca="1" si="375"/>
        <v>-4.8930546883400004E-3</v>
      </c>
      <c r="G8092" s="119">
        <f>IF(FilterType="FIR",  PRE_CALC!A8040*Fdata, IF(F_default=1,G8091+(4*Fnotch-0)/8192,G8091+(F_stop-F_start)/8192) )</f>
        <v>251156.249999872</v>
      </c>
      <c r="H8092" s="120">
        <f ca="1">IF(FilterType="FIR", OFFSET(PRE_CALC!B8040,0,DEC_RATE), C8092)</f>
        <v>-162.73745060100001</v>
      </c>
    </row>
    <row r="8093" spans="2:8" x14ac:dyDescent="0.2">
      <c r="B8093" s="45">
        <f>IF(FilterType="FIR", IF(Extend_fmod, PRE_CALC!I8041*Fm, PRE_CALC!A8041*Fdata), IF(F_default=1,B8092+(4*Fnotch-0)/8192,B8092+(F_stop-F_start)/8192) )</f>
        <v>251187.5</v>
      </c>
      <c r="C8093" s="39">
        <f t="shared" si="376"/>
        <v>-5.183862986139335</v>
      </c>
      <c r="D8093" s="84">
        <f ca="1">IF(FilterType="FIR", IF(Extend_fmod=1,OFFSET(PRE_CALC!J8041,0,DEC_RATE), OFFSET(PRE_CALC!B8041,0,DEC_RATE)), C8093)</f>
        <v>-165.631424659</v>
      </c>
      <c r="E8093" s="84">
        <f t="shared" ca="1" si="377"/>
        <v>102406.249999872</v>
      </c>
      <c r="F8093" s="84">
        <f t="shared" ca="1" si="375"/>
        <v>-4.8930546883400004E-3</v>
      </c>
      <c r="G8093" s="119">
        <f>IF(FilterType="FIR",  PRE_CALC!A8041*Fdata, IF(F_default=1,G8092+(4*Fnotch-0)/8192,G8092+(F_stop-F_start)/8192) )</f>
        <v>251187.5</v>
      </c>
      <c r="H8093" s="120">
        <f ca="1">IF(FilterType="FIR", OFFSET(PRE_CALC!B8041,0,DEC_RATE), C8093)</f>
        <v>-165.631424659</v>
      </c>
    </row>
    <row r="8094" spans="2:8" x14ac:dyDescent="0.2">
      <c r="B8094" s="45">
        <f>IF(FilterType="FIR", IF(Extend_fmod, PRE_CALC!I8042*Fm, PRE_CALC!A8042*Fdata), IF(F_default=1,B8093+(4*Fnotch-0)/8192,B8093+(F_stop-F_start)/8192) )</f>
        <v>251218.750000128</v>
      </c>
      <c r="C8094" s="39">
        <f t="shared" si="376"/>
        <v>-5.185180368604084</v>
      </c>
      <c r="D8094" s="84">
        <f ca="1">IF(FilterType="FIR", IF(Extend_fmod=1,OFFSET(PRE_CALC!J8042,0,DEC_RATE), OFFSET(PRE_CALC!B8042,0,DEC_RATE)), C8094)</f>
        <v>-154.975564932</v>
      </c>
      <c r="E8094" s="84">
        <f t="shared" ca="1" si="377"/>
        <v>102406.249999872</v>
      </c>
      <c r="F8094" s="84">
        <f t="shared" ca="1" si="375"/>
        <v>-4.8930546883400004E-3</v>
      </c>
      <c r="G8094" s="119">
        <f>IF(FilterType="FIR",  PRE_CALC!A8042*Fdata, IF(F_default=1,G8093+(4*Fnotch-0)/8192,G8093+(F_stop-F_start)/8192) )</f>
        <v>251218.750000128</v>
      </c>
      <c r="H8094" s="120">
        <f ca="1">IF(FilterType="FIR", OFFSET(PRE_CALC!B8042,0,DEC_RATE), C8094)</f>
        <v>-154.975564932</v>
      </c>
    </row>
    <row r="8095" spans="2:8" x14ac:dyDescent="0.2">
      <c r="B8095" s="45">
        <f>IF(FilterType="FIR", IF(Extend_fmod, PRE_CALC!I8043*Fm, PRE_CALC!A8043*Fdata), IF(F_default=1,B8094+(4*Fnotch-0)/8192,B8094+(F_stop-F_start)/8192) )</f>
        <v>251250</v>
      </c>
      <c r="C8095" s="39">
        <f t="shared" si="376"/>
        <v>-5.1864979291564515</v>
      </c>
      <c r="D8095" s="84">
        <f ca="1">IF(FilterType="FIR", IF(Extend_fmod=1,OFFSET(PRE_CALC!J8043,0,DEC_RATE), OFFSET(PRE_CALC!B8043,0,DEC_RATE)), C8095)</f>
        <v>-150.311891965</v>
      </c>
      <c r="E8095" s="84">
        <f t="shared" ca="1" si="377"/>
        <v>102406.249999872</v>
      </c>
      <c r="F8095" s="84">
        <f t="shared" ca="1" si="375"/>
        <v>-4.8930546883400004E-3</v>
      </c>
      <c r="G8095" s="119">
        <f>IF(FilterType="FIR",  PRE_CALC!A8043*Fdata, IF(F_default=1,G8094+(4*Fnotch-0)/8192,G8094+(F_stop-F_start)/8192) )</f>
        <v>251250</v>
      </c>
      <c r="H8095" s="120">
        <f ca="1">IF(FilterType="FIR", OFFSET(PRE_CALC!B8043,0,DEC_RATE), C8095)</f>
        <v>-150.311891965</v>
      </c>
    </row>
    <row r="8096" spans="2:8" x14ac:dyDescent="0.2">
      <c r="B8096" s="45">
        <f>IF(FilterType="FIR", IF(Extend_fmod, PRE_CALC!I8044*Fm, PRE_CALC!A8044*Fdata), IF(F_default=1,B8095+(4*Fnotch-0)/8192,B8095+(F_stop-F_start)/8192) )</f>
        <v>251281.249999872</v>
      </c>
      <c r="C8096" s="39">
        <f t="shared" si="376"/>
        <v>-5.187815667812929</v>
      </c>
      <c r="D8096" s="84">
        <f ca="1">IF(FilterType="FIR", IF(Extend_fmod=1,OFFSET(PRE_CALC!J8044,0,DEC_RATE), OFFSET(PRE_CALC!B8044,0,DEC_RATE)), C8096)</f>
        <v>-147.28118329200001</v>
      </c>
      <c r="E8096" s="84">
        <f t="shared" ca="1" si="377"/>
        <v>102406.249999872</v>
      </c>
      <c r="F8096" s="84">
        <f t="shared" ca="1" si="375"/>
        <v>-4.8930546883400004E-3</v>
      </c>
      <c r="G8096" s="119">
        <f>IF(FilterType="FIR",  PRE_CALC!A8044*Fdata, IF(F_default=1,G8095+(4*Fnotch-0)/8192,G8095+(F_stop-F_start)/8192) )</f>
        <v>251281.249999872</v>
      </c>
      <c r="H8096" s="120">
        <f ca="1">IF(FilterType="FIR", OFFSET(PRE_CALC!B8044,0,DEC_RATE), C8096)</f>
        <v>-147.28118329200001</v>
      </c>
    </row>
    <row r="8097" spans="2:8" x14ac:dyDescent="0.2">
      <c r="B8097" s="45">
        <f>IF(FilterType="FIR", IF(Extend_fmod, PRE_CALC!I8045*Fm, PRE_CALC!A8045*Fdata), IF(F_default=1,B8096+(4*Fnotch-0)/8192,B8096+(F_stop-F_start)/8192) )</f>
        <v>251312.5</v>
      </c>
      <c r="C8097" s="39">
        <f t="shared" si="376"/>
        <v>-5.1891335845900688</v>
      </c>
      <c r="D8097" s="84">
        <f ca="1">IF(FilterType="FIR", IF(Extend_fmod=1,OFFSET(PRE_CALC!J8045,0,DEC_RATE), OFFSET(PRE_CALC!B8045,0,DEC_RATE)), C8097)</f>
        <v>-145.03005307500001</v>
      </c>
      <c r="E8097" s="84">
        <f t="shared" ca="1" si="377"/>
        <v>102406.249999872</v>
      </c>
      <c r="F8097" s="84">
        <f t="shared" ca="1" si="375"/>
        <v>-4.8930546883400004E-3</v>
      </c>
      <c r="G8097" s="119">
        <f>IF(FilterType="FIR",  PRE_CALC!A8045*Fdata, IF(F_default=1,G8096+(4*Fnotch-0)/8192,G8096+(F_stop-F_start)/8192) )</f>
        <v>251312.5</v>
      </c>
      <c r="H8097" s="120">
        <f ca="1">IF(FilterType="FIR", OFFSET(PRE_CALC!B8045,0,DEC_RATE), C8097)</f>
        <v>-145.03005307500001</v>
      </c>
    </row>
    <row r="8098" spans="2:8" x14ac:dyDescent="0.2">
      <c r="B8098" s="45">
        <f>IF(FilterType="FIR", IF(Extend_fmod, PRE_CALC!I8046*Fm, PRE_CALC!A8046*Fdata), IF(F_default=1,B8097+(4*Fnotch-0)/8192,B8097+(F_stop-F_start)/8192) )</f>
        <v>251343.750000128</v>
      </c>
      <c r="C8098" s="39">
        <f t="shared" si="376"/>
        <v>-5.1904516794828037</v>
      </c>
      <c r="D8098" s="84">
        <f ca="1">IF(FilterType="FIR", IF(Extend_fmod=1,OFFSET(PRE_CALC!J8046,0,DEC_RATE), OFFSET(PRE_CALC!B8046,0,DEC_RATE)), C8098)</f>
        <v>-143.23770864400001</v>
      </c>
      <c r="E8098" s="84">
        <f t="shared" ca="1" si="377"/>
        <v>102406.249999872</v>
      </c>
      <c r="F8098" s="84">
        <f t="shared" ca="1" si="375"/>
        <v>-4.8930546883400004E-3</v>
      </c>
      <c r="G8098" s="119">
        <f>IF(FilterType="FIR",  PRE_CALC!A8046*Fdata, IF(F_default=1,G8097+(4*Fnotch-0)/8192,G8097+(F_stop-F_start)/8192) )</f>
        <v>251343.750000128</v>
      </c>
      <c r="H8098" s="120">
        <f ca="1">IF(FilterType="FIR", OFFSET(PRE_CALC!B8046,0,DEC_RATE), C8098)</f>
        <v>-143.23770864400001</v>
      </c>
    </row>
    <row r="8099" spans="2:8" x14ac:dyDescent="0.2">
      <c r="B8099" s="45">
        <f>IF(FilterType="FIR", IF(Extend_fmod, PRE_CALC!I8047*Fm, PRE_CALC!A8047*Fdata), IF(F_default=1,B8098+(4*Fnotch-0)/8192,B8098+(F_stop-F_start)/8192) )</f>
        <v>251375</v>
      </c>
      <c r="C8099" s="39">
        <f t="shared" si="376"/>
        <v>-5.1917699524860623</v>
      </c>
      <c r="D8099" s="84">
        <f ca="1">IF(FilterType="FIR", IF(Extend_fmod=1,OFFSET(PRE_CALC!J8047,0,DEC_RATE), OFFSET(PRE_CALC!B8047,0,DEC_RATE)), C8099)</f>
        <v>-141.74825424700001</v>
      </c>
      <c r="E8099" s="84">
        <f t="shared" ca="1" si="377"/>
        <v>102406.249999872</v>
      </c>
      <c r="F8099" s="84">
        <f t="shared" ca="1" si="375"/>
        <v>-4.8930546883400004E-3</v>
      </c>
      <c r="G8099" s="119">
        <f>IF(FilterType="FIR",  PRE_CALC!A8047*Fdata, IF(F_default=1,G8098+(4*Fnotch-0)/8192,G8098+(F_stop-F_start)/8192) )</f>
        <v>251375</v>
      </c>
      <c r="H8099" s="120">
        <f ca="1">IF(FilterType="FIR", OFFSET(PRE_CALC!B8047,0,DEC_RATE), C8099)</f>
        <v>-141.74825424700001</v>
      </c>
    </row>
    <row r="8100" spans="2:8" x14ac:dyDescent="0.2">
      <c r="B8100" s="45">
        <f>IF(FilterType="FIR", IF(Extend_fmod, PRE_CALC!I8048*Fm, PRE_CALC!A8048*Fdata), IF(F_default=1,B8099+(4*Fnotch-0)/8192,B8099+(F_stop-F_start)/8192) )</f>
        <v>251406.249999872</v>
      </c>
      <c r="C8100" s="39">
        <f t="shared" si="376"/>
        <v>-5.1930884036163762</v>
      </c>
      <c r="D8100" s="84">
        <f ca="1">IF(FilterType="FIR", IF(Extend_fmod=1,OFFSET(PRE_CALC!J8048,0,DEC_RATE), OFFSET(PRE_CALC!B8048,0,DEC_RATE)), C8100)</f>
        <v>-140.474041546</v>
      </c>
      <c r="E8100" s="84">
        <f t="shared" ca="1" si="377"/>
        <v>102406.249999872</v>
      </c>
      <c r="F8100" s="84">
        <f t="shared" ca="1" si="375"/>
        <v>-4.8930546883400004E-3</v>
      </c>
      <c r="G8100" s="119">
        <f>IF(FilterType="FIR",  PRE_CALC!A8048*Fdata, IF(F_default=1,G8099+(4*Fnotch-0)/8192,G8099+(F_stop-F_start)/8192) )</f>
        <v>251406.249999872</v>
      </c>
      <c r="H8100" s="120">
        <f ca="1">IF(FilterType="FIR", OFFSET(PRE_CALC!B8048,0,DEC_RATE), C8100)</f>
        <v>-140.474041546</v>
      </c>
    </row>
    <row r="8101" spans="2:8" x14ac:dyDescent="0.2">
      <c r="B8101" s="45">
        <f>IF(FilterType="FIR", IF(Extend_fmod, PRE_CALC!I8049*Fm, PRE_CALC!A8049*Fdata), IF(F_default=1,B8100+(4*Fnotch-0)/8192,B8100+(F_stop-F_start)/8192) )</f>
        <v>251437.5</v>
      </c>
      <c r="C8101" s="39">
        <f t="shared" si="376"/>
        <v>-5.1944070328903047</v>
      </c>
      <c r="D8101" s="84">
        <f ca="1">IF(FilterType="FIR", IF(Extend_fmod=1,OFFSET(PRE_CALC!J8049,0,DEC_RATE), OFFSET(PRE_CALC!B8049,0,DEC_RATE)), C8101)</f>
        <v>-139.36085962300001</v>
      </c>
      <c r="E8101" s="84">
        <f t="shared" ca="1" si="377"/>
        <v>102406.249999872</v>
      </c>
      <c r="F8101" s="84">
        <f t="shared" ca="1" si="375"/>
        <v>-4.8930546883400004E-3</v>
      </c>
      <c r="G8101" s="119">
        <f>IF(FilterType="FIR",  PRE_CALC!A8049*Fdata, IF(F_default=1,G8100+(4*Fnotch-0)/8192,G8100+(F_stop-F_start)/8192) )</f>
        <v>251437.5</v>
      </c>
      <c r="H8101" s="120">
        <f ca="1">IF(FilterType="FIR", OFFSET(PRE_CALC!B8049,0,DEC_RATE), C8101)</f>
        <v>-139.36085962300001</v>
      </c>
    </row>
    <row r="8102" spans="2:8" x14ac:dyDescent="0.2">
      <c r="B8102" s="45">
        <f>IF(FilterType="FIR", IF(Extend_fmod, PRE_CALC!I8050*Fm, PRE_CALC!A8050*Fdata), IF(F_default=1,B8101+(4*Fnotch-0)/8192,B8101+(F_stop-F_start)/8192) )</f>
        <v>251468.750000128</v>
      </c>
      <c r="C8102" s="39">
        <f t="shared" si="376"/>
        <v>-5.1957258403027771</v>
      </c>
      <c r="D8102" s="84">
        <f ca="1">IF(FilterType="FIR", IF(Extend_fmod=1,OFFSET(PRE_CALC!J8050,0,DEC_RATE), OFFSET(PRE_CALC!B8050,0,DEC_RATE)), C8102)</f>
        <v>-138.372829037</v>
      </c>
      <c r="E8102" s="84">
        <f t="shared" ca="1" si="377"/>
        <v>102406.249999872</v>
      </c>
      <c r="F8102" s="84">
        <f t="shared" ca="1" si="375"/>
        <v>-4.8930546883400004E-3</v>
      </c>
      <c r="G8102" s="119">
        <f>IF(FilterType="FIR",  PRE_CALC!A8050*Fdata, IF(F_default=1,G8101+(4*Fnotch-0)/8192,G8101+(F_stop-F_start)/8192) )</f>
        <v>251468.750000128</v>
      </c>
      <c r="H8102" s="120">
        <f ca="1">IF(FilterType="FIR", OFFSET(PRE_CALC!B8050,0,DEC_RATE), C8102)</f>
        <v>-138.372829037</v>
      </c>
    </row>
    <row r="8103" spans="2:8" x14ac:dyDescent="0.2">
      <c r="B8103" s="45">
        <f>IF(FilterType="FIR", IF(Extend_fmod, PRE_CALC!I8051*Fm, PRE_CALC!A8051*Fdata), IF(F_default=1,B8102+(4*Fnotch-0)/8192,B8102+(F_stop-F_start)/8192) )</f>
        <v>251500</v>
      </c>
      <c r="C8103" s="39">
        <f t="shared" si="376"/>
        <v>-5.1970448258487245</v>
      </c>
      <c r="D8103" s="84">
        <f ca="1">IF(FilterType="FIR", IF(Extend_fmod=1,OFFSET(PRE_CALC!J8051,0,DEC_RATE), OFFSET(PRE_CALC!B8051,0,DEC_RATE)), C8103)</f>
        <v>-137.484967149</v>
      </c>
      <c r="E8103" s="84">
        <f t="shared" ca="1" si="377"/>
        <v>102406.249999872</v>
      </c>
      <c r="F8103" s="84">
        <f t="shared" ca="1" si="375"/>
        <v>-4.8930546883400004E-3</v>
      </c>
      <c r="G8103" s="119">
        <f>IF(FilterType="FIR",  PRE_CALC!A8051*Fdata, IF(F_default=1,G8102+(4*Fnotch-0)/8192,G8102+(F_stop-F_start)/8192) )</f>
        <v>251500</v>
      </c>
      <c r="H8103" s="120">
        <f ca="1">IF(FilterType="FIR", OFFSET(PRE_CALC!B8051,0,DEC_RATE), C8103)</f>
        <v>-137.484967149</v>
      </c>
    </row>
    <row r="8104" spans="2:8" x14ac:dyDescent="0.2">
      <c r="B8104" s="45">
        <f>IF(FilterType="FIR", IF(Extend_fmod, PRE_CALC!I8052*Fm, PRE_CALC!A8052*Fdata), IF(F_default=1,B8103+(4*Fnotch-0)/8192,B8103+(F_stop-F_start)/8192) )</f>
        <v>251531.249999872</v>
      </c>
      <c r="C8104" s="39">
        <f t="shared" si="376"/>
        <v>-5.1983639895446832</v>
      </c>
      <c r="D8104" s="84">
        <f ca="1">IF(FilterType="FIR", IF(Extend_fmod=1,OFFSET(PRE_CALC!J8052,0,DEC_RATE), OFFSET(PRE_CALC!B8052,0,DEC_RATE)), C8104)</f>
        <v>-136.67917799700001</v>
      </c>
      <c r="E8104" s="84">
        <f t="shared" ca="1" si="377"/>
        <v>102406.249999872</v>
      </c>
      <c r="F8104" s="84">
        <f t="shared" ca="1" si="375"/>
        <v>-4.8930546883400004E-3</v>
      </c>
      <c r="G8104" s="119">
        <f>IF(FilterType="FIR",  PRE_CALC!A8052*Fdata, IF(F_default=1,G8103+(4*Fnotch-0)/8192,G8103+(F_stop-F_start)/8192) )</f>
        <v>251531.249999872</v>
      </c>
      <c r="H8104" s="120">
        <f ca="1">IF(FilterType="FIR", OFFSET(PRE_CALC!B8052,0,DEC_RATE), C8104)</f>
        <v>-136.67917799700001</v>
      </c>
    </row>
    <row r="8105" spans="2:8" x14ac:dyDescent="0.2">
      <c r="B8105" s="45">
        <f>IF(FilterType="FIR", IF(Extend_fmod, PRE_CALC!I8053*Fm, PRE_CALC!A8053*Fdata), IF(F_default=1,B8104+(4*Fnotch-0)/8192,B8104+(F_stop-F_start)/8192) )</f>
        <v>251562.5</v>
      </c>
      <c r="C8105" s="39">
        <f t="shared" si="376"/>
        <v>-5.1996833314072184</v>
      </c>
      <c r="D8105" s="84">
        <f ca="1">IF(FilterType="FIR", IF(Extend_fmod=1,OFFSET(PRE_CALC!J8053,0,DEC_RATE), OFFSET(PRE_CALC!B8053,0,DEC_RATE)), C8105)</f>
        <v>-135.94193249400001</v>
      </c>
      <c r="E8105" s="84">
        <f t="shared" ca="1" si="377"/>
        <v>102406.249999872</v>
      </c>
      <c r="F8105" s="84">
        <f t="shared" ca="1" si="375"/>
        <v>-4.8930546883400004E-3</v>
      </c>
      <c r="G8105" s="119">
        <f>IF(FilterType="FIR",  PRE_CALC!A8053*Fdata, IF(F_default=1,G8104+(4*Fnotch-0)/8192,G8104+(F_stop-F_start)/8192) )</f>
        <v>251562.5</v>
      </c>
      <c r="H8105" s="120">
        <f ca="1">IF(FilterType="FIR", OFFSET(PRE_CALC!B8053,0,DEC_RATE), C8105)</f>
        <v>-135.94193249400001</v>
      </c>
    </row>
    <row r="8106" spans="2:8" x14ac:dyDescent="0.2">
      <c r="B8106" s="45">
        <f>IF(FilterType="FIR", IF(Extend_fmod, PRE_CALC!I8054*Fm, PRE_CALC!A8054*Fdata), IF(F_default=1,B8105+(4*Fnotch-0)/8192,B8105+(F_stop-F_start)/8192) )</f>
        <v>251593.750000128</v>
      </c>
      <c r="C8106" s="39">
        <f t="shared" si="376"/>
        <v>-5.2010028514312694</v>
      </c>
      <c r="D8106" s="84">
        <f ca="1">IF(FilterType="FIR", IF(Extend_fmod=1,OFFSET(PRE_CALC!J8054,0,DEC_RATE), OFFSET(PRE_CALC!B8054,0,DEC_RATE)), C8106)</f>
        <v>-135.26285005899999</v>
      </c>
      <c r="E8106" s="84">
        <f t="shared" ca="1" si="377"/>
        <v>102406.249999872</v>
      </c>
      <c r="F8106" s="84">
        <f t="shared" ca="1" si="375"/>
        <v>-4.8930546883400004E-3</v>
      </c>
      <c r="G8106" s="119">
        <f>IF(FilterType="FIR",  PRE_CALC!A8054*Fdata, IF(F_default=1,G8105+(4*Fnotch-0)/8192,G8105+(F_stop-F_start)/8192) )</f>
        <v>251593.750000128</v>
      </c>
      <c r="H8106" s="120">
        <f ca="1">IF(FilterType="FIR", OFFSET(PRE_CALC!B8054,0,DEC_RATE), C8106)</f>
        <v>-135.26285005899999</v>
      </c>
    </row>
    <row r="8107" spans="2:8" x14ac:dyDescent="0.2">
      <c r="B8107" s="45">
        <f>IF(FilterType="FIR", IF(Extend_fmod, PRE_CALC!I8055*Fm, PRE_CALC!A8055*Fdata), IF(F_default=1,B8106+(4*Fnotch-0)/8192,B8106+(F_stop-F_start)/8192) )</f>
        <v>251625</v>
      </c>
      <c r="C8107" s="39">
        <f t="shared" si="376"/>
        <v>-5.2023225496117469</v>
      </c>
      <c r="D8107" s="84">
        <f ca="1">IF(FilterType="FIR", IF(Extend_fmod=1,OFFSET(PRE_CALC!J8055,0,DEC_RATE), OFFSET(PRE_CALC!B8055,0,DEC_RATE)), C8107)</f>
        <v>-134.63379145100001</v>
      </c>
      <c r="E8107" s="84">
        <f t="shared" ca="1" si="377"/>
        <v>102406.249999872</v>
      </c>
      <c r="F8107" s="84">
        <f t="shared" ca="1" si="375"/>
        <v>-4.8930546883400004E-3</v>
      </c>
      <c r="G8107" s="119">
        <f>IF(FilterType="FIR",  PRE_CALC!A8055*Fdata, IF(F_default=1,G8106+(4*Fnotch-0)/8192,G8106+(F_stop-F_start)/8192) )</f>
        <v>251625</v>
      </c>
      <c r="H8107" s="120">
        <f ca="1">IF(FilterType="FIR", OFFSET(PRE_CALC!B8055,0,DEC_RATE), C8107)</f>
        <v>-134.63379145100001</v>
      </c>
    </row>
    <row r="8108" spans="2:8" x14ac:dyDescent="0.2">
      <c r="B8108" s="45">
        <f>IF(FilterType="FIR", IF(Extend_fmod, PRE_CALC!I8056*Fm, PRE_CALC!A8056*Fdata), IF(F_default=1,B8107+(4*Fnotch-0)/8192,B8107+(F_stop-F_start)/8192) )</f>
        <v>251656.249999872</v>
      </c>
      <c r="C8108" s="39">
        <f t="shared" si="376"/>
        <v>-5.2036424259652057</v>
      </c>
      <c r="D8108" s="84">
        <f ca="1">IF(FilterType="FIR", IF(Extend_fmod=1,OFFSET(PRE_CALC!J8056,0,DEC_RATE), OFFSET(PRE_CALC!B8056,0,DEC_RATE)), C8108)</f>
        <v>-134.04825655900001</v>
      </c>
      <c r="E8108" s="84">
        <f t="shared" ca="1" si="377"/>
        <v>102406.249999872</v>
      </c>
      <c r="F8108" s="84">
        <f t="shared" ca="1" si="375"/>
        <v>-4.8930546883400004E-3</v>
      </c>
      <c r="G8108" s="119">
        <f>IF(FilterType="FIR",  PRE_CALC!A8056*Fdata, IF(F_default=1,G8107+(4*Fnotch-0)/8192,G8107+(F_stop-F_start)/8192) )</f>
        <v>251656.249999872</v>
      </c>
      <c r="H8108" s="120">
        <f ca="1">IF(FilterType="FIR", OFFSET(PRE_CALC!B8056,0,DEC_RATE), C8108)</f>
        <v>-134.04825655900001</v>
      </c>
    </row>
    <row r="8109" spans="2:8" x14ac:dyDescent="0.2">
      <c r="B8109" s="45">
        <f>IF(FilterType="FIR", IF(Extend_fmod, PRE_CALC!I8057*Fm, PRE_CALC!A8057*Fdata), IF(F_default=1,B8108+(4*Fnotch-0)/8192,B8108+(F_stop-F_start)/8192) )</f>
        <v>251687.5</v>
      </c>
      <c r="C8109" s="39">
        <f t="shared" si="376"/>
        <v>-5.2049624805082235</v>
      </c>
      <c r="D8109" s="84">
        <f ca="1">IF(FilterType="FIR", IF(Extend_fmod=1,OFFSET(PRE_CALC!J8057,0,DEC_RATE), OFFSET(PRE_CALC!B8057,0,DEC_RATE)), C8109)</f>
        <v>-133.50097177000001</v>
      </c>
      <c r="E8109" s="84">
        <f t="shared" ca="1" si="377"/>
        <v>102406.249999872</v>
      </c>
      <c r="F8109" s="84">
        <f t="shared" ca="1" si="375"/>
        <v>-4.8930546883400004E-3</v>
      </c>
      <c r="G8109" s="119">
        <f>IF(FilterType="FIR",  PRE_CALC!A8057*Fdata, IF(F_default=1,G8108+(4*Fnotch-0)/8192,G8108+(F_stop-F_start)/8192) )</f>
        <v>251687.5</v>
      </c>
      <c r="H8109" s="120">
        <f ca="1">IF(FilterType="FIR", OFFSET(PRE_CALC!B8057,0,DEC_RATE), C8109)</f>
        <v>-133.50097177000001</v>
      </c>
    </row>
    <row r="8110" spans="2:8" x14ac:dyDescent="0.2">
      <c r="B8110" s="45">
        <f>IF(FilterType="FIR", IF(Extend_fmod, PRE_CALC!I8058*Fm, PRE_CALC!A8058*Fdata), IF(F_default=1,B8109+(4*Fnotch-0)/8192,B8109+(F_stop-F_start)/8192) )</f>
        <v>251718.750000128</v>
      </c>
      <c r="C8110" s="39">
        <f t="shared" si="376"/>
        <v>-5.2062827132357379</v>
      </c>
      <c r="D8110" s="84">
        <f ca="1">IF(FilterType="FIR", IF(Extend_fmod=1,OFFSET(PRE_CALC!J8058,0,DEC_RATE), OFFSET(PRE_CALC!B8058,0,DEC_RATE)), C8110)</f>
        <v>-132.98759959099999</v>
      </c>
      <c r="E8110" s="84">
        <f t="shared" ca="1" si="377"/>
        <v>102406.249999872</v>
      </c>
      <c r="F8110" s="84">
        <f t="shared" ca="1" si="375"/>
        <v>-4.8930546883400004E-3</v>
      </c>
      <c r="G8110" s="119">
        <f>IF(FilterType="FIR",  PRE_CALC!A8058*Fdata, IF(F_default=1,G8109+(4*Fnotch-0)/8192,G8109+(F_stop-F_start)/8192) )</f>
        <v>251718.750000128</v>
      </c>
      <c r="H8110" s="120">
        <f ca="1">IF(FilterType="FIR", OFFSET(PRE_CALC!B8058,0,DEC_RATE), C8110)</f>
        <v>-132.98759959099999</v>
      </c>
    </row>
    <row r="8111" spans="2:8" x14ac:dyDescent="0.2">
      <c r="B8111" s="45">
        <f>IF(FilterType="FIR", IF(Extend_fmod, PRE_CALC!I8059*Fm, PRE_CALC!A8059*Fdata), IF(F_default=1,B8110+(4*Fnotch-0)/8192,B8110+(F_stop-F_start)/8192) )</f>
        <v>251750</v>
      </c>
      <c r="C8111" s="39">
        <f t="shared" si="376"/>
        <v>-5.2076031241426524</v>
      </c>
      <c r="D8111" s="84">
        <f ca="1">IF(FilterType="FIR", IF(Extend_fmod=1,OFFSET(PRE_CALC!J8059,0,DEC_RATE), OFFSET(PRE_CALC!B8059,0,DEC_RATE)), C8111)</f>
        <v>-132.50452942699999</v>
      </c>
      <c r="E8111" s="84">
        <f t="shared" ca="1" si="377"/>
        <v>102406.249999872</v>
      </c>
      <c r="F8111" s="84">
        <f t="shared" ca="1" si="375"/>
        <v>-4.8930546883400004E-3</v>
      </c>
      <c r="G8111" s="119">
        <f>IF(FilterType="FIR",  PRE_CALC!A8059*Fdata, IF(F_default=1,G8110+(4*Fnotch-0)/8192,G8110+(F_stop-F_start)/8192) )</f>
        <v>251750</v>
      </c>
      <c r="H8111" s="120">
        <f ca="1">IF(FilterType="FIR", OFFSET(PRE_CALC!B8059,0,DEC_RATE), C8111)</f>
        <v>-132.50452942699999</v>
      </c>
    </row>
    <row r="8112" spans="2:8" x14ac:dyDescent="0.2">
      <c r="B8112" s="45">
        <f>IF(FilterType="FIR", IF(Extend_fmod, PRE_CALC!I8060*Fm, PRE_CALC!A8060*Fdata), IF(F_default=1,B8111+(4*Fnotch-0)/8192,B8111+(F_stop-F_start)/8192) )</f>
        <v>251781.249999872</v>
      </c>
      <c r="C8112" s="39">
        <f t="shared" si="376"/>
        <v>-5.2089237132455608</v>
      </c>
      <c r="D8112" s="84">
        <f ca="1">IF(FilterType="FIR", IF(Extend_fmod=1,OFFSET(PRE_CALC!J8060,0,DEC_RATE), OFFSET(PRE_CALC!B8060,0,DEC_RATE)), C8112)</f>
        <v>-132.04872375799999</v>
      </c>
      <c r="E8112" s="84">
        <f t="shared" ca="1" si="377"/>
        <v>102406.249999872</v>
      </c>
      <c r="F8112" s="84">
        <f t="shared" ca="1" si="375"/>
        <v>-4.8930546883400004E-3</v>
      </c>
      <c r="G8112" s="119">
        <f>IF(FilterType="FIR",  PRE_CALC!A8060*Fdata, IF(F_default=1,G8111+(4*Fnotch-0)/8192,G8111+(F_stop-F_start)/8192) )</f>
        <v>251781.249999872</v>
      </c>
      <c r="H8112" s="120">
        <f ca="1">IF(FilterType="FIR", OFFSET(PRE_CALC!B8060,0,DEC_RATE), C8112)</f>
        <v>-132.04872375799999</v>
      </c>
    </row>
    <row r="8113" spans="2:8" x14ac:dyDescent="0.2">
      <c r="B8113" s="45">
        <f>IF(FilterType="FIR", IF(Extend_fmod, PRE_CALC!I8061*Fm, PRE_CALC!A8061*Fdata), IF(F_default=1,B8112+(4*Fnotch-0)/8192,B8112+(F_stop-F_start)/8192) )</f>
        <v>251812.5</v>
      </c>
      <c r="C8113" s="39">
        <f t="shared" si="376"/>
        <v>-5.2102444805610215</v>
      </c>
      <c r="D8113" s="84">
        <f ca="1">IF(FilterType="FIR", IF(Extend_fmod=1,OFFSET(PRE_CALC!J8061,0,DEC_RATE), OFFSET(PRE_CALC!B8061,0,DEC_RATE)), C8113)</f>
        <v>-131.617602992</v>
      </c>
      <c r="E8113" s="84">
        <f t="shared" ca="1" si="377"/>
        <v>102406.249999872</v>
      </c>
      <c r="F8113" s="84">
        <f t="shared" ca="1" si="375"/>
        <v>-4.8930546883400004E-3</v>
      </c>
      <c r="G8113" s="119">
        <f>IF(FilterType="FIR",  PRE_CALC!A8061*Fdata, IF(F_default=1,G8112+(4*Fnotch-0)/8192,G8112+(F_stop-F_start)/8192) )</f>
        <v>251812.5</v>
      </c>
      <c r="H8113" s="120">
        <f ca="1">IF(FilterType="FIR", OFFSET(PRE_CALC!B8061,0,DEC_RATE), C8113)</f>
        <v>-131.617602992</v>
      </c>
    </row>
    <row r="8114" spans="2:8" x14ac:dyDescent="0.2">
      <c r="B8114" s="45">
        <f>IF(FilterType="FIR", IF(Extend_fmod, PRE_CALC!I8062*Fm, PRE_CALC!A8062*Fdata), IF(F_default=1,B8113+(4*Fnotch-0)/8192,B8113+(F_stop-F_start)/8192) )</f>
        <v>251843.750000128</v>
      </c>
      <c r="C8114" s="39">
        <f t="shared" si="376"/>
        <v>-5.2115654260839523</v>
      </c>
      <c r="D8114" s="84">
        <f ca="1">IF(FilterType="FIR", IF(Extend_fmod=1,OFFSET(PRE_CALC!J8062,0,DEC_RATE), OFFSET(PRE_CALC!B8062,0,DEC_RATE)), C8114)</f>
        <v>-131.20895788000001</v>
      </c>
      <c r="E8114" s="84">
        <f t="shared" ca="1" si="377"/>
        <v>102406.249999872</v>
      </c>
      <c r="F8114" s="84">
        <f t="shared" ca="1" si="375"/>
        <v>-4.8930546883400004E-3</v>
      </c>
      <c r="G8114" s="119">
        <f>IF(FilterType="FIR",  PRE_CALC!A8062*Fdata, IF(F_default=1,G8113+(4*Fnotch-0)/8192,G8113+(F_stop-F_start)/8192) )</f>
        <v>251843.750000128</v>
      </c>
      <c r="H8114" s="120">
        <f ca="1">IF(FilterType="FIR", OFFSET(PRE_CALC!B8062,0,DEC_RATE), C8114)</f>
        <v>-131.20895788000001</v>
      </c>
    </row>
    <row r="8115" spans="2:8" x14ac:dyDescent="0.2">
      <c r="B8115" s="45">
        <f>IF(FilterType="FIR", IF(Extend_fmod, PRE_CALC!I8063*Fm, PRE_CALC!A8063*Fdata), IF(F_default=1,B8114+(4*Fnotch-0)/8192,B8114+(F_stop-F_start)/8192) )</f>
        <v>251875</v>
      </c>
      <c r="C8115" s="39">
        <f t="shared" si="376"/>
        <v>-5.2128865498093093</v>
      </c>
      <c r="D8115" s="84">
        <f ca="1">IF(FilterType="FIR", IF(Extend_fmod=1,OFFSET(PRE_CALC!J8063,0,DEC_RATE), OFFSET(PRE_CALC!B8063,0,DEC_RATE)), C8115)</f>
        <v>-130.82088191899999</v>
      </c>
      <c r="E8115" s="84">
        <f t="shared" ca="1" si="377"/>
        <v>102406.249999872</v>
      </c>
      <c r="F8115" s="84">
        <f t="shared" ca="1" si="375"/>
        <v>-4.8930546883400004E-3</v>
      </c>
      <c r="G8115" s="119">
        <f>IF(FilterType="FIR",  PRE_CALC!A8063*Fdata, IF(F_default=1,G8114+(4*Fnotch-0)/8192,G8114+(F_stop-F_start)/8192) )</f>
        <v>251875</v>
      </c>
      <c r="H8115" s="120">
        <f ca="1">IF(FilterType="FIR", OFFSET(PRE_CALC!B8063,0,DEC_RATE), C8115)</f>
        <v>-130.82088191899999</v>
      </c>
    </row>
    <row r="8116" spans="2:8" x14ac:dyDescent="0.2">
      <c r="B8116" s="45">
        <f>IF(FilterType="FIR", IF(Extend_fmod, PRE_CALC!I8064*Fm, PRE_CALC!A8064*Fdata), IF(F_default=1,B8115+(4*Fnotch-0)/8192,B8115+(F_stop-F_start)/8192) )</f>
        <v>251906.249999872</v>
      </c>
      <c r="C8116" s="39">
        <f t="shared" si="376"/>
        <v>-5.2142078517536339</v>
      </c>
      <c r="D8116" s="84">
        <f ca="1">IF(FilterType="FIR", IF(Extend_fmod=1,OFFSET(PRE_CALC!J8064,0,DEC_RATE), OFFSET(PRE_CALC!B8064,0,DEC_RATE)), C8116)</f>
        <v>-130.451718546</v>
      </c>
      <c r="E8116" s="84">
        <f t="shared" ca="1" si="377"/>
        <v>102406.249999872</v>
      </c>
      <c r="F8116" s="84">
        <f t="shared" ca="1" si="375"/>
        <v>-4.8930546883400004E-3</v>
      </c>
      <c r="G8116" s="119">
        <f>IF(FilterType="FIR",  PRE_CALC!A8064*Fdata, IF(F_default=1,G8115+(4*Fnotch-0)/8192,G8115+(F_stop-F_start)/8192) )</f>
        <v>251906.249999872</v>
      </c>
      <c r="H8116" s="120">
        <f ca="1">IF(FilterType="FIR", OFFSET(PRE_CALC!B8064,0,DEC_RATE), C8116)</f>
        <v>-130.451718546</v>
      </c>
    </row>
    <row r="8117" spans="2:8" x14ac:dyDescent="0.2">
      <c r="B8117" s="45">
        <f>IF(FilterType="FIR", IF(Extend_fmod, PRE_CALC!I8065*Fm, PRE_CALC!A8065*Fdata), IF(F_default=1,B8116+(4*Fnotch-0)/8192,B8116+(F_stop-F_start)/8192) )</f>
        <v>251937.5</v>
      </c>
      <c r="C8117" s="39">
        <f t="shared" si="376"/>
        <v>-5.2155293319335341</v>
      </c>
      <c r="D8117" s="84">
        <f ca="1">IF(FilterType="FIR", IF(Extend_fmod=1,OFFSET(PRE_CALC!J8065,0,DEC_RATE), OFFSET(PRE_CALC!B8065,0,DEC_RATE)), C8117)</f>
        <v>-130.100019358</v>
      </c>
      <c r="E8117" s="84">
        <f t="shared" ca="1" si="377"/>
        <v>102406.249999872</v>
      </c>
      <c r="F8117" s="84">
        <f t="shared" ca="1" si="375"/>
        <v>-4.8930546883400004E-3</v>
      </c>
      <c r="G8117" s="119">
        <f>IF(FilterType="FIR",  PRE_CALC!A8065*Fdata, IF(F_default=1,G8116+(4*Fnotch-0)/8192,G8116+(F_stop-F_start)/8192) )</f>
        <v>251937.5</v>
      </c>
      <c r="H8117" s="120">
        <f ca="1">IF(FilterType="FIR", OFFSET(PRE_CALC!B8065,0,DEC_RATE), C8117)</f>
        <v>-130.100019358</v>
      </c>
    </row>
    <row r="8118" spans="2:8" x14ac:dyDescent="0.2">
      <c r="B8118" s="45">
        <f>IF(FilterType="FIR", IF(Extend_fmod, PRE_CALC!I8066*Fm, PRE_CALC!A8066*Fdata), IF(F_default=1,B8117+(4*Fnotch-0)/8192,B8117+(F_stop-F_start)/8192) )</f>
        <v>251968.750000128</v>
      </c>
      <c r="C8118" s="39">
        <f t="shared" si="376"/>
        <v>-5.2168509903439197</v>
      </c>
      <c r="D8118" s="84">
        <f ca="1">IF(FilterType="FIR", IF(Extend_fmod=1,OFFSET(PRE_CALC!J8066,0,DEC_RATE), OFFSET(PRE_CALC!B8066,0,DEC_RATE)), C8118)</f>
        <v>-129.764510739</v>
      </c>
      <c r="E8118" s="84">
        <f t="shared" ca="1" si="377"/>
        <v>102406.249999872</v>
      </c>
      <c r="F8118" s="84">
        <f t="shared" ca="1" si="375"/>
        <v>-4.8930546883400004E-3</v>
      </c>
      <c r="G8118" s="119">
        <f>IF(FilterType="FIR",  PRE_CALC!A8066*Fdata, IF(F_default=1,G8117+(4*Fnotch-0)/8192,G8117+(F_stop-F_start)/8192) )</f>
        <v>251968.750000128</v>
      </c>
      <c r="H8118" s="120">
        <f ca="1">IF(FilterType="FIR", OFFSET(PRE_CALC!B8066,0,DEC_RATE), C8118)</f>
        <v>-129.764510739</v>
      </c>
    </row>
    <row r="8119" spans="2:8" x14ac:dyDescent="0.2">
      <c r="B8119" s="45">
        <f>IF(FilterType="FIR", IF(Extend_fmod, PRE_CALC!I8067*Fm, PRE_CALC!A8067*Fdata), IF(F_default=1,B8118+(4*Fnotch-0)/8192,B8118+(F_stop-F_start)/8192) )</f>
        <v>252000</v>
      </c>
      <c r="C8119" s="39">
        <f t="shared" si="376"/>
        <v>-5.2181728269797292</v>
      </c>
      <c r="D8119" s="84">
        <f ca="1">IF(FilterType="FIR", IF(Extend_fmod=1,OFFSET(PRE_CALC!J8067,0,DEC_RATE), OFFSET(PRE_CALC!B8067,0,DEC_RATE)), C8119)</f>
        <v>-129.444066924</v>
      </c>
      <c r="E8119" s="84">
        <f t="shared" ca="1" si="377"/>
        <v>102406.249999872</v>
      </c>
      <c r="F8119" s="84">
        <f t="shared" ref="F8119:F8182" ca="1" si="378">IF(G8119&lt;=F_PB,H8119, OFFSET(H:H,MATCH(F_PB-0.0001,G:G),0,1))</f>
        <v>-4.8930546883400004E-3</v>
      </c>
      <c r="G8119" s="119">
        <f>IF(FilterType="FIR",  PRE_CALC!A8067*Fdata, IF(F_default=1,G8118+(4*Fnotch-0)/8192,G8118+(F_stop-F_start)/8192) )</f>
        <v>252000</v>
      </c>
      <c r="H8119" s="120">
        <f ca="1">IF(FilterType="FIR", OFFSET(PRE_CALC!B8067,0,DEC_RATE), C8119)</f>
        <v>-129.444066924</v>
      </c>
    </row>
    <row r="8120" spans="2:8" x14ac:dyDescent="0.2">
      <c r="B8120" s="45">
        <f>IF(FilterType="FIR", IF(Extend_fmod, PRE_CALC!I8068*Fm, PRE_CALC!A8068*Fdata), IF(F_default=1,B8119+(4*Fnotch-0)/8192,B8119+(F_stop-F_start)/8192) )</f>
        <v>252031.249999872</v>
      </c>
      <c r="C8120" s="39">
        <f t="shared" ref="C8120:C8183" si="379">MAX(20*LOG(ABS(   (1/s_dec*SIN(s_dec*$B8120/Fm*PI())/SIN($B8120/Fm*PI()))^(order-1) * (1/s_dec2*SIN(s_dec2*$B8120/Fm*PI())/SIN($B8120/Fm*PI()))  )), -160)</f>
        <v>-5.2194948418575562</v>
      </c>
      <c r="D8120" s="84">
        <f ca="1">IF(FilterType="FIR", IF(Extend_fmod=1,OFFSET(PRE_CALC!J8068,0,DEC_RATE), OFFSET(PRE_CALC!B8068,0,DEC_RATE)), C8120)</f>
        <v>-129.137688075</v>
      </c>
      <c r="E8120" s="84">
        <f t="shared" ref="E8120:E8183" ca="1" si="380">IF(G8120&lt;=F_PB,G8120, OFFSET(G:G,MATCH(F_PB-0.0001,G:G),0,1) )</f>
        <v>102406.249999872</v>
      </c>
      <c r="F8120" s="84">
        <f t="shared" ca="1" si="378"/>
        <v>-4.8930546883400004E-3</v>
      </c>
      <c r="G8120" s="119">
        <f>IF(FilterType="FIR",  PRE_CALC!A8068*Fdata, IF(F_default=1,G8119+(4*Fnotch-0)/8192,G8119+(F_stop-F_start)/8192) )</f>
        <v>252031.249999872</v>
      </c>
      <c r="H8120" s="120">
        <f ca="1">IF(FilterType="FIR", OFFSET(PRE_CALC!B8068,0,DEC_RATE), C8120)</f>
        <v>-129.137688075</v>
      </c>
    </row>
    <row r="8121" spans="2:8" x14ac:dyDescent="0.2">
      <c r="B8121" s="45">
        <f>IF(FilterType="FIR", IF(Extend_fmod, PRE_CALC!I8069*Fm, PRE_CALC!A8069*Fdata), IF(F_default=1,B8120+(4*Fnotch-0)/8192,B8120+(F_stop-F_start)/8192) )</f>
        <v>252062.5</v>
      </c>
      <c r="C8121" s="39">
        <f t="shared" si="379"/>
        <v>-5.2208170349939635</v>
      </c>
      <c r="D8121" s="84">
        <f ca="1">IF(FilterType="FIR", IF(Extend_fmod=1,OFFSET(PRE_CALC!J8069,0,DEC_RATE), OFFSET(PRE_CALC!B8069,0,DEC_RATE)), C8121)</f>
        <v>-128.84448227999999</v>
      </c>
      <c r="E8121" s="84">
        <f t="shared" ca="1" si="380"/>
        <v>102406.249999872</v>
      </c>
      <c r="F8121" s="84">
        <f t="shared" ca="1" si="378"/>
        <v>-4.8930546883400004E-3</v>
      </c>
      <c r="G8121" s="119">
        <f>IF(FilterType="FIR",  PRE_CALC!A8069*Fdata, IF(F_default=1,G8120+(4*Fnotch-0)/8192,G8120+(F_stop-F_start)/8192) )</f>
        <v>252062.5</v>
      </c>
      <c r="H8121" s="120">
        <f ca="1">IF(FilterType="FIR", OFFSET(PRE_CALC!B8069,0,DEC_RATE), C8121)</f>
        <v>-128.84448227999999</v>
      </c>
    </row>
    <row r="8122" spans="2:8" x14ac:dyDescent="0.2">
      <c r="B8122" s="45">
        <f>IF(FilterType="FIR", IF(Extend_fmod, PRE_CALC!I8070*Fm, PRE_CALC!A8070*Fdata), IF(F_default=1,B8121+(4*Fnotch-0)/8192,B8121+(F_stop-F_start)/8192) )</f>
        <v>252093.750000128</v>
      </c>
      <c r="C8122" s="39">
        <f t="shared" si="379"/>
        <v>-5.2221394063838957</v>
      </c>
      <c r="D8122" s="84">
        <f ca="1">IF(FilterType="FIR", IF(Extend_fmod=1,OFFSET(PRE_CALC!J8070,0,DEC_RATE), OFFSET(PRE_CALC!B8070,0,DEC_RATE)), C8122)</f>
        <v>-128.563650677</v>
      </c>
      <c r="E8122" s="84">
        <f t="shared" ca="1" si="380"/>
        <v>102406.249999872</v>
      </c>
      <c r="F8122" s="84">
        <f t="shared" ca="1" si="378"/>
        <v>-4.8930546883400004E-3</v>
      </c>
      <c r="G8122" s="119">
        <f>IF(FilterType="FIR",  PRE_CALC!A8070*Fdata, IF(F_default=1,G8121+(4*Fnotch-0)/8192,G8121+(F_stop-F_start)/8192) )</f>
        <v>252093.750000128</v>
      </c>
      <c r="H8122" s="120">
        <f ca="1">IF(FilterType="FIR", OFFSET(PRE_CALC!B8070,0,DEC_RATE), C8122)</f>
        <v>-128.563650677</v>
      </c>
    </row>
    <row r="8123" spans="2:8" x14ac:dyDescent="0.2">
      <c r="B8123" s="45">
        <f>IF(FilterType="FIR", IF(Extend_fmod, PRE_CALC!I8071*Fm, PRE_CALC!A8071*Fdata), IF(F_default=1,B8122+(4*Fnotch-0)/8192,B8122+(F_stop-F_start)/8192) )</f>
        <v>252125</v>
      </c>
      <c r="C8123" s="39">
        <f t="shared" si="379"/>
        <v>-5.2234619560222839</v>
      </c>
      <c r="D8123" s="84">
        <f ca="1">IF(FilterType="FIR", IF(Extend_fmod=1,OFFSET(PRE_CALC!J8071,0,DEC_RATE), OFFSET(PRE_CALC!B8071,0,DEC_RATE)), C8123)</f>
        <v>-128.29447505600001</v>
      </c>
      <c r="E8123" s="84">
        <f t="shared" ca="1" si="380"/>
        <v>102406.249999872</v>
      </c>
      <c r="F8123" s="84">
        <f t="shared" ca="1" si="378"/>
        <v>-4.8930546883400004E-3</v>
      </c>
      <c r="G8123" s="119">
        <f>IF(FilterType="FIR",  PRE_CALC!A8071*Fdata, IF(F_default=1,G8122+(4*Fnotch-0)/8192,G8122+(F_stop-F_start)/8192) )</f>
        <v>252125</v>
      </c>
      <c r="H8123" s="120">
        <f ca="1">IF(FilterType="FIR", OFFSET(PRE_CALC!B8071,0,DEC_RATE), C8123)</f>
        <v>-128.29447505600001</v>
      </c>
    </row>
    <row r="8124" spans="2:8" x14ac:dyDescent="0.2">
      <c r="B8124" s="45">
        <f>IF(FilterType="FIR", IF(Extend_fmod, PRE_CALC!I8072*Fm, PRE_CALC!A8072*Fdata), IF(F_default=1,B8123+(4*Fnotch-0)/8192,B8123+(F_stop-F_start)/8192) )</f>
        <v>252156.249999872</v>
      </c>
      <c r="C8124" s="39">
        <f t="shared" si="379"/>
        <v>-5.2247846839257086</v>
      </c>
      <c r="D8124" s="84">
        <f ca="1">IF(FilterType="FIR", IF(Extend_fmod=1,OFFSET(PRE_CALC!J8072,0,DEC_RATE), OFFSET(PRE_CALC!B8072,0,DEC_RATE)), C8124)</f>
        <v>-128.03630748</v>
      </c>
      <c r="E8124" s="84">
        <f t="shared" ca="1" si="380"/>
        <v>102406.249999872</v>
      </c>
      <c r="F8124" s="84">
        <f t="shared" ca="1" si="378"/>
        <v>-4.8930546883400004E-3</v>
      </c>
      <c r="G8124" s="119">
        <f>IF(FilterType="FIR",  PRE_CALC!A8072*Fdata, IF(F_default=1,G8123+(4*Fnotch-0)/8192,G8123+(F_stop-F_start)/8192) )</f>
        <v>252156.249999872</v>
      </c>
      <c r="H8124" s="120">
        <f ca="1">IF(FilterType="FIR", OFFSET(PRE_CALC!B8072,0,DEC_RATE), C8124)</f>
        <v>-128.03630748</v>
      </c>
    </row>
    <row r="8125" spans="2:8" x14ac:dyDescent="0.2">
      <c r="B8125" s="45">
        <f>IF(FilterType="FIR", IF(Extend_fmod, PRE_CALC!I8073*Fm, PRE_CALC!A8073*Fdata), IF(F_default=1,B8124+(4*Fnotch-0)/8192,B8124+(F_stop-F_start)/8192) )</f>
        <v>252187.5</v>
      </c>
      <c r="C8125" s="39">
        <f t="shared" si="379"/>
        <v>-5.2261075901107787</v>
      </c>
      <c r="D8125" s="84">
        <f ca="1">IF(FilterType="FIR", IF(Extend_fmod=1,OFFSET(PRE_CALC!J8073,0,DEC_RATE), OFFSET(PRE_CALC!B8073,0,DEC_RATE)), C8125)</f>
        <v>-127.78856151799999</v>
      </c>
      <c r="E8125" s="84">
        <f t="shared" ca="1" si="380"/>
        <v>102406.249999872</v>
      </c>
      <c r="F8125" s="84">
        <f t="shared" ca="1" si="378"/>
        <v>-4.8930546883400004E-3</v>
      </c>
      <c r="G8125" s="119">
        <f>IF(FilterType="FIR",  PRE_CALC!A8073*Fdata, IF(F_default=1,G8124+(4*Fnotch-0)/8192,G8124+(F_stop-F_start)/8192) )</f>
        <v>252187.5</v>
      </c>
      <c r="H8125" s="120">
        <f ca="1">IF(FilterType="FIR", OFFSET(PRE_CALC!B8073,0,DEC_RATE), C8125)</f>
        <v>-127.78856151799999</v>
      </c>
    </row>
    <row r="8126" spans="2:8" x14ac:dyDescent="0.2">
      <c r="B8126" s="45">
        <f>IF(FilterType="FIR", IF(Extend_fmod, PRE_CALC!I8074*Fm, PRE_CALC!A8074*Fdata), IF(F_default=1,B8125+(4*Fnotch-0)/8192,B8125+(F_stop-F_start)/8192) )</f>
        <v>252218.750000128</v>
      </c>
      <c r="C8126" s="39">
        <f t="shared" si="379"/>
        <v>-5.2274306745724042</v>
      </c>
      <c r="D8126" s="84">
        <f ca="1">IF(FilterType="FIR", IF(Extend_fmod=1,OFFSET(PRE_CALC!J8074,0,DEC_RATE), OFFSET(PRE_CALC!B8074,0,DEC_RATE)), C8126)</f>
        <v>-127.550704825</v>
      </c>
      <c r="E8126" s="84">
        <f t="shared" ca="1" si="380"/>
        <v>102406.249999872</v>
      </c>
      <c r="F8126" s="84">
        <f t="shared" ca="1" si="378"/>
        <v>-4.8930546883400004E-3</v>
      </c>
      <c r="G8126" s="119">
        <f>IF(FilterType="FIR",  PRE_CALC!A8074*Fdata, IF(F_default=1,G8125+(4*Fnotch-0)/8192,G8125+(F_stop-F_start)/8192) )</f>
        <v>252218.750000128</v>
      </c>
      <c r="H8126" s="120">
        <f ca="1">IF(FilterType="FIR", OFFSET(PRE_CALC!B8074,0,DEC_RATE), C8126)</f>
        <v>-127.550704825</v>
      </c>
    </row>
    <row r="8127" spans="2:8" x14ac:dyDescent="0.2">
      <c r="B8127" s="45">
        <f>IF(FilterType="FIR", IF(Extend_fmod, PRE_CALC!I8075*Fm, PRE_CALC!A8075*Fdata), IF(F_default=1,B8126+(4*Fnotch-0)/8192,B8126+(F_stop-F_start)/8192) )</f>
        <v>252250</v>
      </c>
      <c r="C8127" s="39">
        <f t="shared" si="379"/>
        <v>-5.2287539373055285</v>
      </c>
      <c r="D8127" s="84">
        <f ca="1">IF(FilterType="FIR", IF(Extend_fmod=1,OFFSET(PRE_CALC!J8075,0,DEC_RATE), OFFSET(PRE_CALC!B8075,0,DEC_RATE)), C8127)</f>
        <v>-127.32225280999999</v>
      </c>
      <c r="E8127" s="84">
        <f t="shared" ca="1" si="380"/>
        <v>102406.249999872</v>
      </c>
      <c r="F8127" s="84">
        <f t="shared" ca="1" si="378"/>
        <v>-4.8930546883400004E-3</v>
      </c>
      <c r="G8127" s="119">
        <f>IF(FilterType="FIR",  PRE_CALC!A8075*Fdata, IF(F_default=1,G8126+(4*Fnotch-0)/8192,G8126+(F_stop-F_start)/8192) )</f>
        <v>252250</v>
      </c>
      <c r="H8127" s="120">
        <f ca="1">IF(FilterType="FIR", OFFSET(PRE_CALC!B8075,0,DEC_RATE), C8127)</f>
        <v>-127.32225280999999</v>
      </c>
    </row>
    <row r="8128" spans="2:8" x14ac:dyDescent="0.2">
      <c r="B8128" s="45">
        <f>IF(FilterType="FIR", IF(Extend_fmod, PRE_CALC!I8076*Fm, PRE_CALC!A8076*Fdata), IF(F_default=1,B8127+(4*Fnotch-0)/8192,B8127+(F_stop-F_start)/8192) )</f>
        <v>252281.249999872</v>
      </c>
      <c r="C8128" s="39">
        <f t="shared" si="379"/>
        <v>-5.2300773783267438</v>
      </c>
      <c r="D8128" s="84">
        <f ca="1">IF(FilterType="FIR", IF(Extend_fmod=1,OFFSET(PRE_CALC!J8076,0,DEC_RATE), OFFSET(PRE_CALC!B8076,0,DEC_RATE)), C8128)</f>
        <v>-127.102763215</v>
      </c>
      <c r="E8128" s="84">
        <f t="shared" ca="1" si="380"/>
        <v>102406.249999872</v>
      </c>
      <c r="F8128" s="84">
        <f t="shared" ca="1" si="378"/>
        <v>-4.8930546883400004E-3</v>
      </c>
      <c r="G8128" s="119">
        <f>IF(FilterType="FIR",  PRE_CALC!A8076*Fdata, IF(F_default=1,G8127+(4*Fnotch-0)/8192,G8127+(F_stop-F_start)/8192) )</f>
        <v>252281.249999872</v>
      </c>
      <c r="H8128" s="120">
        <f ca="1">IF(FilterType="FIR", OFFSET(PRE_CALC!B8076,0,DEC_RATE), C8128)</f>
        <v>-127.102763215</v>
      </c>
    </row>
    <row r="8129" spans="2:8" x14ac:dyDescent="0.2">
      <c r="B8129" s="45">
        <f>IF(FilterType="FIR", IF(Extend_fmod, PRE_CALC!I8077*Fm, PRE_CALC!A8077*Fdata), IF(F_default=1,B8128+(4*Fnotch-0)/8192,B8128+(F_stop-F_start)/8192) )</f>
        <v>252312.5</v>
      </c>
      <c r="C8129" s="39">
        <f t="shared" si="379"/>
        <v>-5.2314009976526696</v>
      </c>
      <c r="D8129" s="84">
        <f ca="1">IF(FilterType="FIR", IF(Extend_fmod=1,OFFSET(PRE_CALC!J8077,0,DEC_RATE), OFFSET(PRE_CALC!B8077,0,DEC_RATE)), C8129)</f>
        <v>-126.891831448</v>
      </c>
      <c r="E8129" s="84">
        <f t="shared" ca="1" si="380"/>
        <v>102406.249999872</v>
      </c>
      <c r="F8129" s="84">
        <f t="shared" ca="1" si="378"/>
        <v>-4.8930546883400004E-3</v>
      </c>
      <c r="G8129" s="119">
        <f>IF(FilterType="FIR",  PRE_CALC!A8077*Fdata, IF(F_default=1,G8128+(4*Fnotch-0)/8192,G8128+(F_stop-F_start)/8192) )</f>
        <v>252312.5</v>
      </c>
      <c r="H8129" s="120">
        <f ca="1">IF(FilterType="FIR", OFFSET(PRE_CALC!B8077,0,DEC_RATE), C8129)</f>
        <v>-126.891831448</v>
      </c>
    </row>
    <row r="8130" spans="2:8" x14ac:dyDescent="0.2">
      <c r="B8130" s="45">
        <f>IF(FilterType="FIR", IF(Extend_fmod, PRE_CALC!I8078*Fm, PRE_CALC!A8078*Fdata), IF(F_default=1,B8129+(4*Fnotch-0)/8192,B8129+(F_stop-F_start)/8192) )</f>
        <v>252343.750000128</v>
      </c>
      <c r="C8130" s="39">
        <f t="shared" si="379"/>
        <v>-5.2327247952782274</v>
      </c>
      <c r="D8130" s="84">
        <f ca="1">IF(FilterType="FIR", IF(Extend_fmod=1,OFFSET(PRE_CALC!J8078,0,DEC_RATE), OFFSET(PRE_CALC!B8078,0,DEC_RATE)), C8130)</f>
        <v>-126.689086549</v>
      </c>
      <c r="E8130" s="84">
        <f t="shared" ca="1" si="380"/>
        <v>102406.249999872</v>
      </c>
      <c r="F8130" s="84">
        <f t="shared" ca="1" si="378"/>
        <v>-4.8930546883400004E-3</v>
      </c>
      <c r="G8130" s="119">
        <f>IF(FilterType="FIR",  PRE_CALC!A8078*Fdata, IF(F_default=1,G8129+(4*Fnotch-0)/8192,G8129+(F_stop-F_start)/8192) )</f>
        <v>252343.750000128</v>
      </c>
      <c r="H8130" s="120">
        <f ca="1">IF(FilterType="FIR", OFFSET(PRE_CALC!B8078,0,DEC_RATE), C8130)</f>
        <v>-126.689086549</v>
      </c>
    </row>
    <row r="8131" spans="2:8" x14ac:dyDescent="0.2">
      <c r="B8131" s="45">
        <f>IF(FilterType="FIR", IF(Extend_fmod, PRE_CALC!I8079*Fm, PRE_CALC!A8079*Fdata), IF(F_default=1,B8130+(4*Fnotch-0)/8192,B8130+(F_stop-F_start)/8192) )</f>
        <v>252375</v>
      </c>
      <c r="C8131" s="39">
        <f t="shared" si="379"/>
        <v>-5.2340487711983208</v>
      </c>
      <c r="D8131" s="84">
        <f ca="1">IF(FilterType="FIR", IF(Extend_fmod=1,OFFSET(PRE_CALC!J8079,0,DEC_RATE), OFFSET(PRE_CALC!B8079,0,DEC_RATE)), C8131)</f>
        <v>-126.494187694</v>
      </c>
      <c r="E8131" s="84">
        <f t="shared" ca="1" si="380"/>
        <v>102406.249999872</v>
      </c>
      <c r="F8131" s="84">
        <f t="shared" ca="1" si="378"/>
        <v>-4.8930546883400004E-3</v>
      </c>
      <c r="G8131" s="119">
        <f>IF(FilterType="FIR",  PRE_CALC!A8079*Fdata, IF(F_default=1,G8130+(4*Fnotch-0)/8192,G8130+(F_stop-F_start)/8192) )</f>
        <v>252375</v>
      </c>
      <c r="H8131" s="120">
        <f ca="1">IF(FilterType="FIR", OFFSET(PRE_CALC!B8079,0,DEC_RATE), C8131)</f>
        <v>-126.494187694</v>
      </c>
    </row>
    <row r="8132" spans="2:8" x14ac:dyDescent="0.2">
      <c r="B8132" s="45">
        <f>IF(FilterType="FIR", IF(Extend_fmod, PRE_CALC!I8080*Fm, PRE_CALC!A8080*Fdata), IF(F_default=1,B8131+(4*Fnotch-0)/8192,B8131+(F_stop-F_start)/8192) )</f>
        <v>252406.249999872</v>
      </c>
      <c r="C8132" s="39">
        <f t="shared" si="379"/>
        <v>-5.2353729254295702</v>
      </c>
      <c r="D8132" s="84">
        <f ca="1">IF(FilterType="FIR", IF(Extend_fmod=1,OFFSET(PRE_CALC!J8080,0,DEC_RATE), OFFSET(PRE_CALC!B8080,0,DEC_RATE)), C8132)</f>
        <v>-126.306821142</v>
      </c>
      <c r="E8132" s="84">
        <f t="shared" ca="1" si="380"/>
        <v>102406.249999872</v>
      </c>
      <c r="F8132" s="84">
        <f t="shared" ca="1" si="378"/>
        <v>-4.8930546883400004E-3</v>
      </c>
      <c r="G8132" s="119">
        <f>IF(FilterType="FIR",  PRE_CALC!A8080*Fdata, IF(F_default=1,G8131+(4*Fnotch-0)/8192,G8131+(F_stop-F_start)/8192) )</f>
        <v>252406.249999872</v>
      </c>
      <c r="H8132" s="120">
        <f ca="1">IF(FilterType="FIR", OFFSET(PRE_CALC!B8080,0,DEC_RATE), C8132)</f>
        <v>-126.306821142</v>
      </c>
    </row>
    <row r="8133" spans="2:8" x14ac:dyDescent="0.2">
      <c r="B8133" s="45">
        <f>IF(FilterType="FIR", IF(Extend_fmod, PRE_CALC!I8081*Fm, PRE_CALC!A8081*Fdata), IF(F_default=1,B8132+(4*Fnotch-0)/8192,B8132+(F_stop-F_start)/8192) )</f>
        <v>252437.5</v>
      </c>
      <c r="C8133" s="39">
        <f t="shared" si="379"/>
        <v>-5.2366972579886184</v>
      </c>
      <c r="D8133" s="84">
        <f ca="1">IF(FilterType="FIR", IF(Extend_fmod=1,OFFSET(PRE_CALC!J8081,0,DEC_RATE), OFFSET(PRE_CALC!B8081,0,DEC_RATE)), C8133)</f>
        <v>-126.126697574</v>
      </c>
      <c r="E8133" s="84">
        <f t="shared" ca="1" si="380"/>
        <v>102406.249999872</v>
      </c>
      <c r="F8133" s="84">
        <f t="shared" ca="1" si="378"/>
        <v>-4.8930546883400004E-3</v>
      </c>
      <c r="G8133" s="119">
        <f>IF(FilterType="FIR",  PRE_CALC!A8081*Fdata, IF(F_default=1,G8132+(4*Fnotch-0)/8192,G8132+(F_stop-F_start)/8192) )</f>
        <v>252437.5</v>
      </c>
      <c r="H8133" s="120">
        <f ca="1">IF(FilterType="FIR", OFFSET(PRE_CALC!B8081,0,DEC_RATE), C8133)</f>
        <v>-126.126697574</v>
      </c>
    </row>
    <row r="8134" spans="2:8" x14ac:dyDescent="0.2">
      <c r="B8134" s="45">
        <f>IF(FilterType="FIR", IF(Extend_fmod, PRE_CALC!I8082*Fm, PRE_CALC!A8082*Fdata), IF(F_default=1,B8133+(4*Fnotch-0)/8192,B8133+(F_stop-F_start)/8192) )</f>
        <v>252468.750000128</v>
      </c>
      <c r="C8134" s="39">
        <f t="shared" si="379"/>
        <v>-5.238021768870361</v>
      </c>
      <c r="D8134" s="84">
        <f ca="1">IF(FilterType="FIR", IF(Extend_fmod=1,OFFSET(PRE_CALC!J8082,0,DEC_RATE), OFFSET(PRE_CALC!B8082,0,DEC_RATE)), C8134)</f>
        <v>-125.953549747</v>
      </c>
      <c r="E8134" s="84">
        <f t="shared" ca="1" si="380"/>
        <v>102406.249999872</v>
      </c>
      <c r="F8134" s="84">
        <f t="shared" ca="1" si="378"/>
        <v>-4.8930546883400004E-3</v>
      </c>
      <c r="G8134" s="119">
        <f>IF(FilterType="FIR",  PRE_CALC!A8082*Fdata, IF(F_default=1,G8133+(4*Fnotch-0)/8192,G8133+(F_stop-F_start)/8192) )</f>
        <v>252468.750000128</v>
      </c>
      <c r="H8134" s="120">
        <f ca="1">IF(FilterType="FIR", OFFSET(PRE_CALC!B8082,0,DEC_RATE), C8134)</f>
        <v>-125.953549747</v>
      </c>
    </row>
    <row r="8135" spans="2:8" x14ac:dyDescent="0.2">
      <c r="B8135" s="45">
        <f>IF(FilterType="FIR", IF(Extend_fmod, PRE_CALC!I8083*Fm, PRE_CALC!A8083*Fdata), IF(F_default=1,B8134+(4*Fnotch-0)/8192,B8134+(F_stop-F_start)/8192) )</f>
        <v>252500</v>
      </c>
      <c r="C8135" s="39">
        <f t="shared" si="379"/>
        <v>-5.239346458069738</v>
      </c>
      <c r="D8135" s="84">
        <f ca="1">IF(FilterType="FIR", IF(Extend_fmod=1,OFFSET(PRE_CALC!J8083,0,DEC_RATE), OFFSET(PRE_CALC!B8083,0,DEC_RATE)), C8135)</f>
        <v>-125.787130449</v>
      </c>
      <c r="E8135" s="84">
        <f t="shared" ca="1" si="380"/>
        <v>102406.249999872</v>
      </c>
      <c r="F8135" s="84">
        <f t="shared" ca="1" si="378"/>
        <v>-4.8930546883400004E-3</v>
      </c>
      <c r="G8135" s="119">
        <f>IF(FilterType="FIR",  PRE_CALC!A8083*Fdata, IF(F_default=1,G8134+(4*Fnotch-0)/8192,G8134+(F_stop-F_start)/8192) )</f>
        <v>252500</v>
      </c>
      <c r="H8135" s="120">
        <f ca="1">IF(FilterType="FIR", OFFSET(PRE_CALC!B8083,0,DEC_RATE), C8135)</f>
        <v>-125.787130449</v>
      </c>
    </row>
    <row r="8136" spans="2:8" x14ac:dyDescent="0.2">
      <c r="B8136" s="45">
        <f>IF(FilterType="FIR", IF(Extend_fmod, PRE_CALC!I8084*Fm, PRE_CALC!A8084*Fdata), IF(F_default=1,B8135+(4*Fnotch-0)/8192,B8135+(F_stop-F_start)/8192) )</f>
        <v>252531.249999872</v>
      </c>
      <c r="C8136" s="39">
        <f t="shared" si="379"/>
        <v>-5.2406713256033548</v>
      </c>
      <c r="D8136" s="84">
        <f ca="1">IF(FilterType="FIR", IF(Extend_fmod=1,OFFSET(PRE_CALC!J8084,0,DEC_RATE), OFFSET(PRE_CALC!B8084,0,DEC_RATE)), C8136)</f>
        <v>-125.627210667</v>
      </c>
      <c r="E8136" s="84">
        <f t="shared" ca="1" si="380"/>
        <v>102406.249999872</v>
      </c>
      <c r="F8136" s="84">
        <f t="shared" ca="1" si="378"/>
        <v>-4.8930546883400004E-3</v>
      </c>
      <c r="G8136" s="119">
        <f>IF(FilterType="FIR",  PRE_CALC!A8084*Fdata, IF(F_default=1,G8135+(4*Fnotch-0)/8192,G8135+(F_stop-F_start)/8192) )</f>
        <v>252531.249999872</v>
      </c>
      <c r="H8136" s="120">
        <f ca="1">IF(FilterType="FIR", OFFSET(PRE_CALC!B8084,0,DEC_RATE), C8136)</f>
        <v>-125.627210667</v>
      </c>
    </row>
    <row r="8137" spans="2:8" x14ac:dyDescent="0.2">
      <c r="B8137" s="45">
        <f>IF(FilterType="FIR", IF(Extend_fmod, PRE_CALC!I8085*Fm, PRE_CALC!A8085*Fdata), IF(F_default=1,B8136+(4*Fnotch-0)/8192,B8136+(F_stop-F_start)/8192) )</f>
        <v>252562.5</v>
      </c>
      <c r="C8137" s="39">
        <f t="shared" si="379"/>
        <v>-5.241996371487839</v>
      </c>
      <c r="D8137" s="84">
        <f ca="1">IF(FilterType="FIR", IF(Extend_fmod=1,OFFSET(PRE_CALC!J8085,0,DEC_RATE), OFFSET(PRE_CALC!B8085,0,DEC_RATE)), C8137)</f>
        <v>-125.47357799300001</v>
      </c>
      <c r="E8137" s="84">
        <f t="shared" ca="1" si="380"/>
        <v>102406.249999872</v>
      </c>
      <c r="F8137" s="84">
        <f t="shared" ca="1" si="378"/>
        <v>-4.8930546883400004E-3</v>
      </c>
      <c r="G8137" s="119">
        <f>IF(FilterType="FIR",  PRE_CALC!A8085*Fdata, IF(F_default=1,G8136+(4*Fnotch-0)/8192,G8136+(F_stop-F_start)/8192) )</f>
        <v>252562.5</v>
      </c>
      <c r="H8137" s="120">
        <f ca="1">IF(FilterType="FIR", OFFSET(PRE_CALC!B8085,0,DEC_RATE), C8137)</f>
        <v>-125.47357799300001</v>
      </c>
    </row>
    <row r="8138" spans="2:8" x14ac:dyDescent="0.2">
      <c r="B8138" s="45">
        <f>IF(FilterType="FIR", IF(Extend_fmod, PRE_CALC!I8086*Fm, PRE_CALC!A8086*Fdata), IF(F_default=1,B8137+(4*Fnotch-0)/8192,B8137+(F_stop-F_start)/8192) )</f>
        <v>252593.750000128</v>
      </c>
      <c r="C8138" s="39">
        <f t="shared" si="379"/>
        <v>-5.2433215957181307</v>
      </c>
      <c r="D8138" s="84">
        <f ca="1">IF(FilterType="FIR", IF(Extend_fmod=1,OFFSET(PRE_CALC!J8086,0,DEC_RATE), OFFSET(PRE_CALC!B8086,0,DEC_RATE)), C8138)</f>
        <v>-125.32603518400001</v>
      </c>
      <c r="E8138" s="84">
        <f t="shared" ca="1" si="380"/>
        <v>102406.249999872</v>
      </c>
      <c r="F8138" s="84">
        <f t="shared" ca="1" si="378"/>
        <v>-4.8930546883400004E-3</v>
      </c>
      <c r="G8138" s="119">
        <f>IF(FilterType="FIR",  PRE_CALC!A8086*Fdata, IF(F_default=1,G8137+(4*Fnotch-0)/8192,G8137+(F_stop-F_start)/8192) )</f>
        <v>252593.750000128</v>
      </c>
      <c r="H8138" s="120">
        <f ca="1">IF(FilterType="FIR", OFFSET(PRE_CALC!B8086,0,DEC_RATE), C8138)</f>
        <v>-125.32603518400001</v>
      </c>
    </row>
    <row r="8139" spans="2:8" x14ac:dyDescent="0.2">
      <c r="B8139" s="45">
        <f>IF(FilterType="FIR", IF(Extend_fmod, PRE_CALC!I8087*Fm, PRE_CALC!A8087*Fdata), IF(F_default=1,B8138+(4*Fnotch-0)/8192,B8138+(F_stop-F_start)/8192) )</f>
        <v>252625</v>
      </c>
      <c r="C8139" s="39">
        <f t="shared" si="379"/>
        <v>-5.2446469982891299</v>
      </c>
      <c r="D8139" s="84">
        <f ca="1">IF(FilterType="FIR", IF(Extend_fmod=1,OFFSET(PRE_CALC!J8087,0,DEC_RATE), OFFSET(PRE_CALC!B8087,0,DEC_RATE)), C8139)</f>
        <v>-125.18439890000001</v>
      </c>
      <c r="E8139" s="84">
        <f t="shared" ca="1" si="380"/>
        <v>102406.249999872</v>
      </c>
      <c r="F8139" s="84">
        <f t="shared" ca="1" si="378"/>
        <v>-4.8930546883400004E-3</v>
      </c>
      <c r="G8139" s="119">
        <f>IF(FilterType="FIR",  PRE_CALC!A8087*Fdata, IF(F_default=1,G8138+(4*Fnotch-0)/8192,G8138+(F_stop-F_start)/8192) )</f>
        <v>252625</v>
      </c>
      <c r="H8139" s="120">
        <f ca="1">IF(FilterType="FIR", OFFSET(PRE_CALC!B8087,0,DEC_RATE), C8139)</f>
        <v>-125.18439890000001</v>
      </c>
    </row>
    <row r="8140" spans="2:8" x14ac:dyDescent="0.2">
      <c r="B8140" s="45">
        <f>IF(FilterType="FIR", IF(Extend_fmod, PRE_CALC!I8088*Fm, PRE_CALC!A8088*Fdata), IF(F_default=1,B8139+(4*Fnotch-0)/8192,B8139+(F_stop-F_start)/8192) )</f>
        <v>252656.249999872</v>
      </c>
      <c r="C8140" s="39">
        <f t="shared" si="379"/>
        <v>-5.2459725792174892</v>
      </c>
      <c r="D8140" s="84">
        <f ca="1">IF(FilterType="FIR", IF(Extend_fmod=1,OFFSET(PRE_CALC!J8088,0,DEC_RATE), OFFSET(PRE_CALC!B8088,0,DEC_RATE)), C8140)</f>
        <v>-125.04849857000001</v>
      </c>
      <c r="E8140" s="84">
        <f t="shared" ca="1" si="380"/>
        <v>102406.249999872</v>
      </c>
      <c r="F8140" s="84">
        <f t="shared" ca="1" si="378"/>
        <v>-4.8930546883400004E-3</v>
      </c>
      <c r="G8140" s="119">
        <f>IF(FilterType="FIR",  PRE_CALC!A8088*Fdata, IF(F_default=1,G8139+(4*Fnotch-0)/8192,G8139+(F_stop-F_start)/8192) )</f>
        <v>252656.249999872</v>
      </c>
      <c r="H8140" s="120">
        <f ca="1">IF(FilterType="FIR", OFFSET(PRE_CALC!B8088,0,DEC_RATE), C8140)</f>
        <v>-125.04849857000001</v>
      </c>
    </row>
    <row r="8141" spans="2:8" x14ac:dyDescent="0.2">
      <c r="B8141" s="45">
        <f>IF(FilterType="FIR", IF(Extend_fmod, PRE_CALC!I8089*Fm, PRE_CALC!A8089*Fdata), IF(F_default=1,B8140+(4*Fnotch-0)/8192,B8140+(F_stop-F_start)/8192) )</f>
        <v>252687.5</v>
      </c>
      <c r="C8141" s="39">
        <f t="shared" si="379"/>
        <v>-5.2472983385198226</v>
      </c>
      <c r="D8141" s="84">
        <f ca="1">IF(FilterType="FIR", IF(Extend_fmod=1,OFFSET(PRE_CALC!J8089,0,DEC_RATE), OFFSET(PRE_CALC!B8089,0,DEC_RATE)), C8141)</f>
        <v>-124.91817537199999</v>
      </c>
      <c r="E8141" s="84">
        <f t="shared" ca="1" si="380"/>
        <v>102406.249999872</v>
      </c>
      <c r="F8141" s="84">
        <f t="shared" ca="1" si="378"/>
        <v>-4.8930546883400004E-3</v>
      </c>
      <c r="G8141" s="119">
        <f>IF(FilterType="FIR",  PRE_CALC!A8089*Fdata, IF(F_default=1,G8140+(4*Fnotch-0)/8192,G8140+(F_stop-F_start)/8192) )</f>
        <v>252687.5</v>
      </c>
      <c r="H8141" s="120">
        <f ca="1">IF(FilterType="FIR", OFFSET(PRE_CALC!B8089,0,DEC_RATE), C8141)</f>
        <v>-124.91817537199999</v>
      </c>
    </row>
    <row r="8142" spans="2:8" x14ac:dyDescent="0.2">
      <c r="B8142" s="45">
        <f>IF(FilterType="FIR", IF(Extend_fmod, PRE_CALC!I8090*Fm, PRE_CALC!A8090*Fdata), IF(F_default=1,B8141+(4*Fnotch-0)/8192,B8141+(F_stop-F_start)/8192) )</f>
        <v>252718.750000128</v>
      </c>
      <c r="C8142" s="39">
        <f t="shared" si="379"/>
        <v>-5.2486242761910589</v>
      </c>
      <c r="D8142" s="84">
        <f ca="1">IF(FilterType="FIR", IF(Extend_fmod=1,OFFSET(PRE_CALC!J8090,0,DEC_RATE), OFFSET(PRE_CALC!B8090,0,DEC_RATE)), C8142)</f>
        <v>-124.793281333</v>
      </c>
      <c r="E8142" s="84">
        <f t="shared" ca="1" si="380"/>
        <v>102406.249999872</v>
      </c>
      <c r="F8142" s="84">
        <f t="shared" ca="1" si="378"/>
        <v>-4.8930546883400004E-3</v>
      </c>
      <c r="G8142" s="119">
        <f>IF(FilterType="FIR",  PRE_CALC!A8090*Fdata, IF(F_default=1,G8141+(4*Fnotch-0)/8192,G8141+(F_stop-F_start)/8192) )</f>
        <v>252718.750000128</v>
      </c>
      <c r="H8142" s="120">
        <f ca="1">IF(FilterType="FIR", OFFSET(PRE_CALC!B8090,0,DEC_RATE), C8142)</f>
        <v>-124.793281333</v>
      </c>
    </row>
    <row r="8143" spans="2:8" x14ac:dyDescent="0.2">
      <c r="B8143" s="45">
        <f>IF(FilterType="FIR", IF(Extend_fmod, PRE_CALC!I8091*Fm, PRE_CALC!A8091*Fdata), IF(F_default=1,B8142+(4*Fnotch-0)/8192,B8142+(F_stop-F_start)/8192) )</f>
        <v>252750</v>
      </c>
      <c r="C8143" s="39">
        <f t="shared" si="379"/>
        <v>-5.2499503922261317</v>
      </c>
      <c r="D8143" s="84">
        <f ca="1">IF(FilterType="FIR", IF(Extend_fmod=1,OFFSET(PRE_CALC!J8091,0,DEC_RATE), OFFSET(PRE_CALC!B8091,0,DEC_RATE)), C8143)</f>
        <v>-124.673678512</v>
      </c>
      <c r="E8143" s="84">
        <f t="shared" ca="1" si="380"/>
        <v>102406.249999872</v>
      </c>
      <c r="F8143" s="84">
        <f t="shared" ca="1" si="378"/>
        <v>-4.8930546883400004E-3</v>
      </c>
      <c r="G8143" s="119">
        <f>IF(FilterType="FIR",  PRE_CALC!A8091*Fdata, IF(F_default=1,G8142+(4*Fnotch-0)/8192,G8142+(F_stop-F_start)/8192) )</f>
        <v>252750</v>
      </c>
      <c r="H8143" s="120">
        <f ca="1">IF(FilterType="FIR", OFFSET(PRE_CALC!B8091,0,DEC_RATE), C8143)</f>
        <v>-124.673678512</v>
      </c>
    </row>
    <row r="8144" spans="2:8" x14ac:dyDescent="0.2">
      <c r="B8144" s="45">
        <f>IF(FilterType="FIR", IF(Extend_fmod, PRE_CALC!I8092*Fm, PRE_CALC!A8092*Fdata), IF(F_default=1,B8143+(4*Fnotch-0)/8192,B8143+(F_stop-F_start)/8192) )</f>
        <v>252781.249999872</v>
      </c>
      <c r="C8144" s="39">
        <f t="shared" si="379"/>
        <v>-5.2512766866416571</v>
      </c>
      <c r="D8144" s="84">
        <f ca="1">IF(FilterType="FIR", IF(Extend_fmod=1,OFFSET(PRE_CALC!J8092,0,DEC_RATE), OFFSET(PRE_CALC!B8092,0,DEC_RATE)), C8144)</f>
        <v>-124.559238264</v>
      </c>
      <c r="E8144" s="84">
        <f t="shared" ca="1" si="380"/>
        <v>102406.249999872</v>
      </c>
      <c r="F8144" s="84">
        <f t="shared" ca="1" si="378"/>
        <v>-4.8930546883400004E-3</v>
      </c>
      <c r="G8144" s="119">
        <f>IF(FilterType="FIR",  PRE_CALC!A8092*Fdata, IF(F_default=1,G8143+(4*Fnotch-0)/8192,G8143+(F_stop-F_start)/8192) )</f>
        <v>252781.249999872</v>
      </c>
      <c r="H8144" s="120">
        <f ca="1">IF(FilterType="FIR", OFFSET(PRE_CALC!B8092,0,DEC_RATE), C8144)</f>
        <v>-124.559238264</v>
      </c>
    </row>
    <row r="8145" spans="2:8" x14ac:dyDescent="0.2">
      <c r="B8145" s="45">
        <f>IF(FilterType="FIR", IF(Extend_fmod, PRE_CALC!I8093*Fm, PRE_CALC!A8093*Fdata), IF(F_default=1,B8144+(4*Fnotch-0)/8192,B8144+(F_stop-F_start)/8192) )</f>
        <v>252812.5</v>
      </c>
      <c r="C8145" s="39">
        <f t="shared" si="379"/>
        <v>-5.252603159454301</v>
      </c>
      <c r="D8145" s="84">
        <f ca="1">IF(FilterType="FIR", IF(Extend_fmod=1,OFFSET(PRE_CALC!J8093,0,DEC_RATE), OFFSET(PRE_CALC!B8093,0,DEC_RATE)), C8145)</f>
        <v>-124.449840585</v>
      </c>
      <c r="E8145" s="84">
        <f t="shared" ca="1" si="380"/>
        <v>102406.249999872</v>
      </c>
      <c r="F8145" s="84">
        <f t="shared" ca="1" si="378"/>
        <v>-4.8930546883400004E-3</v>
      </c>
      <c r="G8145" s="119">
        <f>IF(FilterType="FIR",  PRE_CALC!A8093*Fdata, IF(F_default=1,G8144+(4*Fnotch-0)/8192,G8144+(F_stop-F_start)/8192) )</f>
        <v>252812.5</v>
      </c>
      <c r="H8145" s="120">
        <f ca="1">IF(FilterType="FIR", OFFSET(PRE_CALC!B8093,0,DEC_RATE), C8145)</f>
        <v>-124.449840585</v>
      </c>
    </row>
    <row r="8146" spans="2:8" x14ac:dyDescent="0.2">
      <c r="B8146" s="45">
        <f>IF(FilterType="FIR", IF(Extend_fmod, PRE_CALC!I8094*Fm, PRE_CALC!A8094*Fdata), IF(F_default=1,B8145+(4*Fnotch-0)/8192,B8145+(F_stop-F_start)/8192) )</f>
        <v>252843.750000128</v>
      </c>
      <c r="C8146" s="39">
        <f t="shared" si="379"/>
        <v>-5.2539298106589802</v>
      </c>
      <c r="D8146" s="84">
        <f ca="1">IF(FilterType="FIR", IF(Extend_fmod=1,OFFSET(PRE_CALC!J8094,0,DEC_RATE), OFFSET(PRE_CALC!B8094,0,DEC_RATE)), C8146)</f>
        <v>-124.345373514</v>
      </c>
      <c r="E8146" s="84">
        <f t="shared" ca="1" si="380"/>
        <v>102406.249999872</v>
      </c>
      <c r="F8146" s="84">
        <f t="shared" ca="1" si="378"/>
        <v>-4.8930546883400004E-3</v>
      </c>
      <c r="G8146" s="119">
        <f>IF(FilterType="FIR",  PRE_CALC!A8094*Fdata, IF(F_default=1,G8145+(4*Fnotch-0)/8192,G8145+(F_stop-F_start)/8192) )</f>
        <v>252843.750000128</v>
      </c>
      <c r="H8146" s="120">
        <f ca="1">IF(FilterType="FIR", OFFSET(PRE_CALC!B8094,0,DEC_RATE), C8146)</f>
        <v>-124.345373514</v>
      </c>
    </row>
    <row r="8147" spans="2:8" x14ac:dyDescent="0.2">
      <c r="B8147" s="45">
        <f>IF(FilterType="FIR", IF(Extend_fmod, PRE_CALC!I8095*Fm, PRE_CALC!A8095*Fdata), IF(F_default=1,B8146+(4*Fnotch-0)/8192,B8146+(F_stop-F_start)/8192) )</f>
        <v>252875</v>
      </c>
      <c r="C8147" s="39">
        <f t="shared" si="379"/>
        <v>-5.2552566402505949</v>
      </c>
      <c r="D8147" s="84">
        <f ca="1">IF(FilterType="FIR", IF(Extend_fmod=1,OFFSET(PRE_CALC!J8095,0,DEC_RATE), OFFSET(PRE_CALC!B8095,0,DEC_RATE)), C8147)</f>
        <v>-124.245732594</v>
      </c>
      <c r="E8147" s="84">
        <f t="shared" ca="1" si="380"/>
        <v>102406.249999872</v>
      </c>
      <c r="F8147" s="84">
        <f t="shared" ca="1" si="378"/>
        <v>-4.8930546883400004E-3</v>
      </c>
      <c r="G8147" s="119">
        <f>IF(FilterType="FIR",  PRE_CALC!A8095*Fdata, IF(F_default=1,G8146+(4*Fnotch-0)/8192,G8146+(F_stop-F_start)/8192) )</f>
        <v>252875</v>
      </c>
      <c r="H8147" s="120">
        <f ca="1">IF(FilterType="FIR", OFFSET(PRE_CALC!B8095,0,DEC_RATE), C8147)</f>
        <v>-124.245732594</v>
      </c>
    </row>
    <row r="8148" spans="2:8" x14ac:dyDescent="0.2">
      <c r="B8148" s="45">
        <f>IF(FilterType="FIR", IF(Extend_fmod, PRE_CALC!I8096*Fm, PRE_CALC!A8096*Fdata), IF(F_default=1,B8147+(4*Fnotch-0)/8192,B8147+(F_stop-F_start)/8192) )</f>
        <v>252906.249999872</v>
      </c>
      <c r="C8148" s="39">
        <f t="shared" si="379"/>
        <v>-5.2565836482458037</v>
      </c>
      <c r="D8148" s="84">
        <f ca="1">IF(FilterType="FIR", IF(Extend_fmod=1,OFFSET(PRE_CALC!J8096,0,DEC_RATE), OFFSET(PRE_CALC!B8096,0,DEC_RATE)), C8148)</f>
        <v>-124.150820388</v>
      </c>
      <c r="E8148" s="84">
        <f t="shared" ca="1" si="380"/>
        <v>102406.249999872</v>
      </c>
      <c r="F8148" s="84">
        <f t="shared" ca="1" si="378"/>
        <v>-4.8930546883400004E-3</v>
      </c>
      <c r="G8148" s="119">
        <f>IF(FilterType="FIR",  PRE_CALC!A8096*Fdata, IF(F_default=1,G8147+(4*Fnotch-0)/8192,G8147+(F_stop-F_start)/8192) )</f>
        <v>252906.249999872</v>
      </c>
      <c r="H8148" s="120">
        <f ca="1">IF(FilterType="FIR", OFFSET(PRE_CALC!B8096,0,DEC_RATE), C8148)</f>
        <v>-124.150820388</v>
      </c>
    </row>
    <row r="8149" spans="2:8" x14ac:dyDescent="0.2">
      <c r="B8149" s="45">
        <f>IF(FilterType="FIR", IF(Extend_fmod, PRE_CALC!I8097*Fm, PRE_CALC!A8097*Fdata), IF(F_default=1,B8148+(4*Fnotch-0)/8192,B8148+(F_stop-F_start)/8192) )</f>
        <v>252937.5</v>
      </c>
      <c r="C8149" s="39">
        <f t="shared" si="379"/>
        <v>-5.2579108346612795</v>
      </c>
      <c r="D8149" s="84">
        <f ca="1">IF(FilterType="FIR", IF(Extend_fmod=1,OFFSET(PRE_CALC!J8097,0,DEC_RATE), OFFSET(PRE_CALC!B8097,0,DEC_RATE)), C8149)</f>
        <v>-124.06054604000001</v>
      </c>
      <c r="E8149" s="84">
        <f t="shared" ca="1" si="380"/>
        <v>102406.249999872</v>
      </c>
      <c r="F8149" s="84">
        <f t="shared" ca="1" si="378"/>
        <v>-4.8930546883400004E-3</v>
      </c>
      <c r="G8149" s="119">
        <f>IF(FilterType="FIR",  PRE_CALC!A8097*Fdata, IF(F_default=1,G8148+(4*Fnotch-0)/8192,G8148+(F_stop-F_start)/8192) )</f>
        <v>252937.5</v>
      </c>
      <c r="H8149" s="120">
        <f ca="1">IF(FilterType="FIR", OFFSET(PRE_CALC!B8097,0,DEC_RATE), C8149)</f>
        <v>-124.06054604000001</v>
      </c>
    </row>
    <row r="8150" spans="2:8" x14ac:dyDescent="0.2">
      <c r="B8150" s="45">
        <f>IF(FilterType="FIR", IF(Extend_fmod, PRE_CALC!I8098*Fm, PRE_CALC!A8098*Fdata), IF(F_default=1,B8149+(4*Fnotch-0)/8192,B8149+(F_stop-F_start)/8192) )</f>
        <v>252968.750000128</v>
      </c>
      <c r="C8150" s="39">
        <f t="shared" si="379"/>
        <v>-5.2592381994919162</v>
      </c>
      <c r="D8150" s="84">
        <f ca="1">IF(FilterType="FIR", IF(Extend_fmod=1,OFFSET(PRE_CALC!J8098,0,DEC_RATE), OFFSET(PRE_CALC!B8098,0,DEC_RATE)), C8150)</f>
        <v>-123.97482487400001</v>
      </c>
      <c r="E8150" s="84">
        <f t="shared" ca="1" si="380"/>
        <v>102406.249999872</v>
      </c>
      <c r="F8150" s="84">
        <f t="shared" ca="1" si="378"/>
        <v>-4.8930546883400004E-3</v>
      </c>
      <c r="G8150" s="119">
        <f>IF(FilterType="FIR",  PRE_CALC!A8098*Fdata, IF(F_default=1,G8149+(4*Fnotch-0)/8192,G8149+(F_stop-F_start)/8192) )</f>
        <v>252968.750000128</v>
      </c>
      <c r="H8150" s="120">
        <f ca="1">IF(FilterType="FIR", OFFSET(PRE_CALC!B8098,0,DEC_RATE), C8150)</f>
        <v>-123.97482487400001</v>
      </c>
    </row>
    <row r="8151" spans="2:8" x14ac:dyDescent="0.2">
      <c r="B8151" s="45">
        <f>IF(FilterType="FIR", IF(Extend_fmod, PRE_CALC!I8099*Fm, PRE_CALC!A8099*Fdata), IF(F_default=1,B8150+(4*Fnotch-0)/8192,B8150+(F_stop-F_start)/8192) )</f>
        <v>253000</v>
      </c>
      <c r="C8151" s="39">
        <f t="shared" si="379"/>
        <v>-5.2605657427326431</v>
      </c>
      <c r="D8151" s="84">
        <f ca="1">IF(FilterType="FIR", IF(Extend_fmod=1,OFFSET(PRE_CALC!J8099,0,DEC_RATE), OFFSET(PRE_CALC!B8099,0,DEC_RATE)), C8151)</f>
        <v>-123.89357803</v>
      </c>
      <c r="E8151" s="84">
        <f t="shared" ca="1" si="380"/>
        <v>102406.249999872</v>
      </c>
      <c r="F8151" s="84">
        <f t="shared" ca="1" si="378"/>
        <v>-4.8930546883400004E-3</v>
      </c>
      <c r="G8151" s="119">
        <f>IF(FilterType="FIR",  PRE_CALC!A8099*Fdata, IF(F_default=1,G8150+(4*Fnotch-0)/8192,G8150+(F_stop-F_start)/8192) )</f>
        <v>253000</v>
      </c>
      <c r="H8151" s="120">
        <f ca="1">IF(FilterType="FIR", OFFSET(PRE_CALC!B8099,0,DEC_RATE), C8151)</f>
        <v>-123.89357803</v>
      </c>
    </row>
    <row r="8152" spans="2:8" x14ac:dyDescent="0.2">
      <c r="B8152" s="45">
        <f>IF(FilterType="FIR", IF(Extend_fmod, PRE_CALC!I8100*Fm, PRE_CALC!A8100*Fdata), IF(F_default=1,B8151+(4*Fnotch-0)/8192,B8151+(F_stop-F_start)/8192) )</f>
        <v>253031.249999872</v>
      </c>
      <c r="C8152" s="39">
        <f t="shared" si="379"/>
        <v>-5.2618934644001136</v>
      </c>
      <c r="D8152" s="84">
        <f ca="1">IF(FilterType="FIR", IF(Extend_fmod=1,OFFSET(PRE_CALC!J8100,0,DEC_RATE), OFFSET(PRE_CALC!B8100,0,DEC_RATE)), C8152)</f>
        <v>-123.816732143</v>
      </c>
      <c r="E8152" s="84">
        <f t="shared" ca="1" si="380"/>
        <v>102406.249999872</v>
      </c>
      <c r="F8152" s="84">
        <f t="shared" ca="1" si="378"/>
        <v>-4.8930546883400004E-3</v>
      </c>
      <c r="G8152" s="119">
        <f>IF(FilterType="FIR",  PRE_CALC!A8100*Fdata, IF(F_default=1,G8151+(4*Fnotch-0)/8192,G8151+(F_stop-F_start)/8192) )</f>
        <v>253031.249999872</v>
      </c>
      <c r="H8152" s="120">
        <f ca="1">IF(FilterType="FIR", OFFSET(PRE_CALC!B8100,0,DEC_RATE), C8152)</f>
        <v>-123.816732143</v>
      </c>
    </row>
    <row r="8153" spans="2:8" x14ac:dyDescent="0.2">
      <c r="B8153" s="45">
        <f>IF(FilterType="FIR", IF(Extend_fmod, PRE_CALC!I8101*Fm, PRE_CALC!A8101*Fdata), IF(F_default=1,B8152+(4*Fnotch-0)/8192,B8152+(F_stop-F_start)/8192) )</f>
        <v>253062.5</v>
      </c>
      <c r="C8153" s="39">
        <f t="shared" si="379"/>
        <v>-5.2632213645109971</v>
      </c>
      <c r="D8153" s="84">
        <f ca="1">IF(FilterType="FIR", IF(Extend_fmod=1,OFFSET(PRE_CALC!J8101,0,DEC_RATE), OFFSET(PRE_CALC!B8101,0,DEC_RATE)), C8153)</f>
        <v>-123.744219039</v>
      </c>
      <c r="E8153" s="84">
        <f t="shared" ca="1" si="380"/>
        <v>102406.249999872</v>
      </c>
      <c r="F8153" s="84">
        <f t="shared" ca="1" si="378"/>
        <v>-4.8930546883400004E-3</v>
      </c>
      <c r="G8153" s="119">
        <f>IF(FilterType="FIR",  PRE_CALC!A8101*Fdata, IF(F_default=1,G8152+(4*Fnotch-0)/8192,G8152+(F_stop-F_start)/8192) )</f>
        <v>253062.5</v>
      </c>
      <c r="H8153" s="120">
        <f ca="1">IF(FilterType="FIR", OFFSET(PRE_CALC!B8101,0,DEC_RATE), C8153)</f>
        <v>-123.744219039</v>
      </c>
    </row>
    <row r="8154" spans="2:8" x14ac:dyDescent="0.2">
      <c r="B8154" s="45">
        <f>IF(FilterType="FIR", IF(Extend_fmod, PRE_CALC!I8102*Fm, PRE_CALC!A8102*Fdata), IF(F_default=1,B8153+(4*Fnotch-0)/8192,B8153+(F_stop-F_start)/8192) )</f>
        <v>253093.750000128</v>
      </c>
      <c r="C8154" s="39">
        <f t="shared" si="379"/>
        <v>-5.2645494430602131</v>
      </c>
      <c r="D8154" s="84">
        <f ca="1">IF(FilterType="FIR", IF(Extend_fmod=1,OFFSET(PRE_CALC!J8102,0,DEC_RATE), OFFSET(PRE_CALC!B8102,0,DEC_RATE)), C8154)</f>
        <v>-123.675975472</v>
      </c>
      <c r="E8154" s="84">
        <f t="shared" ca="1" si="380"/>
        <v>102406.249999872</v>
      </c>
      <c r="F8154" s="84">
        <f t="shared" ca="1" si="378"/>
        <v>-4.8930546883400004E-3</v>
      </c>
      <c r="G8154" s="119">
        <f>IF(FilterType="FIR",  PRE_CALC!A8102*Fdata, IF(F_default=1,G8153+(4*Fnotch-0)/8192,G8153+(F_stop-F_start)/8192) )</f>
        <v>253093.750000128</v>
      </c>
      <c r="H8154" s="120">
        <f ca="1">IF(FilterType="FIR", OFFSET(PRE_CALC!B8102,0,DEC_RATE), C8154)</f>
        <v>-123.675975472</v>
      </c>
    </row>
    <row r="8155" spans="2:8" x14ac:dyDescent="0.2">
      <c r="B8155" s="45">
        <f>IF(FilterType="FIR", IF(Extend_fmod, PRE_CALC!I8103*Fm, PRE_CALC!A8103*Fdata), IF(F_default=1,B8154+(4*Fnotch-0)/8192,B8154+(F_stop-F_start)/8192) )</f>
        <v>253125</v>
      </c>
      <c r="C8155" s="39">
        <f t="shared" si="379"/>
        <v>-5.2658777000426582</v>
      </c>
      <c r="D8155" s="84">
        <f ca="1">IF(FilterType="FIR", IF(Extend_fmod=1,OFFSET(PRE_CALC!J8103,0,DEC_RATE), OFFSET(PRE_CALC!B8103,0,DEC_RATE)), C8155)</f>
        <v>-123.611942872</v>
      </c>
      <c r="E8155" s="84">
        <f t="shared" ca="1" si="380"/>
        <v>102406.249999872</v>
      </c>
      <c r="F8155" s="84">
        <f t="shared" ca="1" si="378"/>
        <v>-4.8930546883400004E-3</v>
      </c>
      <c r="G8155" s="119">
        <f>IF(FilterType="FIR",  PRE_CALC!A8103*Fdata, IF(F_default=1,G8154+(4*Fnotch-0)/8192,G8154+(F_stop-F_start)/8192) )</f>
        <v>253125</v>
      </c>
      <c r="H8155" s="120">
        <f ca="1">IF(FilterType="FIR", OFFSET(PRE_CALC!B8103,0,DEC_RATE), C8155)</f>
        <v>-123.611942872</v>
      </c>
    </row>
    <row r="8156" spans="2:8" x14ac:dyDescent="0.2">
      <c r="B8156" s="45">
        <f>IF(FilterType="FIR", IF(Extend_fmod, PRE_CALC!I8104*Fm, PRE_CALC!A8104*Fdata), IF(F_default=1,B8155+(4*Fnotch-0)/8192,B8155+(F_stop-F_start)/8192) )</f>
        <v>253156.249999872</v>
      </c>
      <c r="C8156" s="39">
        <f t="shared" si="379"/>
        <v>-5.2672061354750213</v>
      </c>
      <c r="D8156" s="84">
        <f ca="1">IF(FilterType="FIR", IF(Extend_fmod=1,OFFSET(PRE_CALC!J8104,0,DEC_RATE), OFFSET(PRE_CALC!B8104,0,DEC_RATE)), C8156)</f>
        <v>-123.55206713</v>
      </c>
      <c r="E8156" s="84">
        <f t="shared" ca="1" si="380"/>
        <v>102406.249999872</v>
      </c>
      <c r="F8156" s="84">
        <f t="shared" ca="1" si="378"/>
        <v>-4.8930546883400004E-3</v>
      </c>
      <c r="G8156" s="119">
        <f>IF(FilterType="FIR",  PRE_CALC!A8104*Fdata, IF(F_default=1,G8155+(4*Fnotch-0)/8192,G8155+(F_stop-F_start)/8192) )</f>
        <v>253156.249999872</v>
      </c>
      <c r="H8156" s="120">
        <f ca="1">IF(FilterType="FIR", OFFSET(PRE_CALC!B8104,0,DEC_RATE), C8156)</f>
        <v>-123.55206713</v>
      </c>
    </row>
    <row r="8157" spans="2:8" x14ac:dyDescent="0.2">
      <c r="B8157" s="45">
        <f>IF(FilterType="FIR", IF(Extend_fmod, PRE_CALC!I8105*Fm, PRE_CALC!A8105*Fdata), IF(F_default=1,B8156+(4*Fnotch-0)/8192,B8156+(F_stop-F_start)/8192) )</f>
        <v>253187.5</v>
      </c>
      <c r="C8157" s="39">
        <f t="shared" si="379"/>
        <v>-5.2685347493739769</v>
      </c>
      <c r="D8157" s="84">
        <f ca="1">IF(FilterType="FIR", IF(Extend_fmod=1,OFFSET(PRE_CALC!J8105,0,DEC_RATE), OFFSET(PRE_CALC!B8105,0,DEC_RATE)), C8157)</f>
        <v>-123.496298396</v>
      </c>
      <c r="E8157" s="84">
        <f t="shared" ca="1" si="380"/>
        <v>102406.249999872</v>
      </c>
      <c r="F8157" s="84">
        <f t="shared" ca="1" si="378"/>
        <v>-4.8930546883400004E-3</v>
      </c>
      <c r="G8157" s="119">
        <f>IF(FilterType="FIR",  PRE_CALC!A8105*Fdata, IF(F_default=1,G8156+(4*Fnotch-0)/8192,G8156+(F_stop-F_start)/8192) )</f>
        <v>253187.5</v>
      </c>
      <c r="H8157" s="120">
        <f ca="1">IF(FilterType="FIR", OFFSET(PRE_CALC!B8105,0,DEC_RATE), C8157)</f>
        <v>-123.496298396</v>
      </c>
    </row>
    <row r="8158" spans="2:8" x14ac:dyDescent="0.2">
      <c r="B8158" s="45">
        <f>IF(FilterType="FIR", IF(Extend_fmod, PRE_CALC!I8106*Fm, PRE_CALC!A8106*Fdata), IF(F_default=1,B8157+(4*Fnotch-0)/8192,B8157+(F_stop-F_start)/8192) )</f>
        <v>253218.750000128</v>
      </c>
      <c r="C8158" s="39">
        <f t="shared" si="379"/>
        <v>-5.2698635417344288</v>
      </c>
      <c r="D8158" s="84">
        <f ca="1">IF(FilterType="FIR", IF(Extend_fmod=1,OFFSET(PRE_CALC!J8106,0,DEC_RATE), OFFSET(PRE_CALC!B8106,0,DEC_RATE)), C8158)</f>
        <v>-123.44459089599999</v>
      </c>
      <c r="E8158" s="84">
        <f t="shared" ca="1" si="380"/>
        <v>102406.249999872</v>
      </c>
      <c r="F8158" s="84">
        <f t="shared" ca="1" si="378"/>
        <v>-4.8930546883400004E-3</v>
      </c>
      <c r="G8158" s="119">
        <f>IF(FilterType="FIR",  PRE_CALC!A8106*Fdata, IF(F_default=1,G8157+(4*Fnotch-0)/8192,G8157+(F_stop-F_start)/8192) )</f>
        <v>253218.750000128</v>
      </c>
      <c r="H8158" s="120">
        <f ca="1">IF(FilterType="FIR", OFFSET(PRE_CALC!B8106,0,DEC_RATE), C8158)</f>
        <v>-123.44459089599999</v>
      </c>
    </row>
    <row r="8159" spans="2:8" x14ac:dyDescent="0.2">
      <c r="B8159" s="45">
        <f>IF(FilterType="FIR", IF(Extend_fmod, PRE_CALC!I8107*Fm, PRE_CALC!A8107*Fdata), IF(F_default=1,B8158+(4*Fnotch-0)/8192,B8158+(F_stop-F_start)/8192) )</f>
        <v>253250</v>
      </c>
      <c r="C8159" s="39">
        <f t="shared" si="379"/>
        <v>-5.2711925125512824</v>
      </c>
      <c r="D8159" s="84">
        <f ca="1">IF(FilterType="FIR", IF(Extend_fmod=1,OFFSET(PRE_CALC!J8107,0,DEC_RATE), OFFSET(PRE_CALC!B8107,0,DEC_RATE)), C8159)</f>
        <v>-123.39690277299999</v>
      </c>
      <c r="E8159" s="84">
        <f t="shared" ca="1" si="380"/>
        <v>102406.249999872</v>
      </c>
      <c r="F8159" s="84">
        <f t="shared" ca="1" si="378"/>
        <v>-4.8930546883400004E-3</v>
      </c>
      <c r="G8159" s="119">
        <f>IF(FilterType="FIR",  PRE_CALC!A8107*Fdata, IF(F_default=1,G8158+(4*Fnotch-0)/8192,G8158+(F_stop-F_start)/8192) )</f>
        <v>253250</v>
      </c>
      <c r="H8159" s="120">
        <f ca="1">IF(FilterType="FIR", OFFSET(PRE_CALC!B8107,0,DEC_RATE), C8159)</f>
        <v>-123.39690277299999</v>
      </c>
    </row>
    <row r="8160" spans="2:8" x14ac:dyDescent="0.2">
      <c r="B8160" s="45">
        <f>IF(FilterType="FIR", IF(Extend_fmod, PRE_CALC!I8108*Fm, PRE_CALC!A8108*Fdata), IF(F_default=1,B8159+(4*Fnotch-0)/8192,B8159+(F_stop-F_start)/8192) )</f>
        <v>253281.249999872</v>
      </c>
      <c r="C8160" s="39">
        <f t="shared" si="379"/>
        <v>-5.2725216618412389</v>
      </c>
      <c r="D8160" s="84">
        <f ca="1">IF(FilterType="FIR", IF(Extend_fmod=1,OFFSET(PRE_CALC!J8108,0,DEC_RATE), OFFSET(PRE_CALC!B8108,0,DEC_RATE)), C8160)</f>
        <v>-123.353195938</v>
      </c>
      <c r="E8160" s="84">
        <f t="shared" ca="1" si="380"/>
        <v>102406.249999872</v>
      </c>
      <c r="F8160" s="84">
        <f t="shared" ca="1" si="378"/>
        <v>-4.8930546883400004E-3</v>
      </c>
      <c r="G8160" s="119">
        <f>IF(FilterType="FIR",  PRE_CALC!A8108*Fdata, IF(F_default=1,G8159+(4*Fnotch-0)/8192,G8159+(F_stop-F_start)/8192) )</f>
        <v>253281.249999872</v>
      </c>
      <c r="H8160" s="120">
        <f ca="1">IF(FilterType="FIR", OFFSET(PRE_CALC!B8108,0,DEC_RATE), C8160)</f>
        <v>-123.353195938</v>
      </c>
    </row>
    <row r="8161" spans="2:8" x14ac:dyDescent="0.2">
      <c r="B8161" s="45">
        <f>IF(FilterType="FIR", IF(Extend_fmod, PRE_CALC!I8109*Fm, PRE_CALC!A8109*Fdata), IF(F_default=1,B8160+(4*Fnotch-0)/8192,B8160+(F_stop-F_start)/8192) )</f>
        <v>253312.5</v>
      </c>
      <c r="C8161" s="39">
        <f t="shared" si="379"/>
        <v>-5.273850989620974</v>
      </c>
      <c r="D8161" s="84">
        <f ca="1">IF(FilterType="FIR", IF(Extend_fmod=1,OFFSET(PRE_CALC!J8109,0,DEC_RATE), OFFSET(PRE_CALC!B8109,0,DEC_RATE)), C8161)</f>
        <v>-123.31343594099999</v>
      </c>
      <c r="E8161" s="84">
        <f t="shared" ca="1" si="380"/>
        <v>102406.249999872</v>
      </c>
      <c r="F8161" s="84">
        <f t="shared" ca="1" si="378"/>
        <v>-4.8930546883400004E-3</v>
      </c>
      <c r="G8161" s="119">
        <f>IF(FilterType="FIR",  PRE_CALC!A8109*Fdata, IF(F_default=1,G8160+(4*Fnotch-0)/8192,G8160+(F_stop-F_start)/8192) )</f>
        <v>253312.5</v>
      </c>
      <c r="H8161" s="120">
        <f ca="1">IF(FilterType="FIR", OFFSET(PRE_CALC!B8109,0,DEC_RATE), C8161)</f>
        <v>-123.31343594099999</v>
      </c>
    </row>
    <row r="8162" spans="2:8" x14ac:dyDescent="0.2">
      <c r="B8162" s="45">
        <f>IF(FilterType="FIR", IF(Extend_fmod, PRE_CALC!I8110*Fm, PRE_CALC!A8110*Fdata), IF(F_default=1,B8161+(4*Fnotch-0)/8192,B8161+(F_stop-F_start)/8192) )</f>
        <v>253343.750000128</v>
      </c>
      <c r="C8162" s="39">
        <f t="shared" si="379"/>
        <v>-5.2751804958854001</v>
      </c>
      <c r="D8162" s="84">
        <f ca="1">IF(FilterType="FIR", IF(Extend_fmod=1,OFFSET(PRE_CALC!J8110,0,DEC_RATE), OFFSET(PRE_CALC!B8110,0,DEC_RATE)), C8162)</f>
        <v>-123.277591855</v>
      </c>
      <c r="E8162" s="84">
        <f t="shared" ca="1" si="380"/>
        <v>102406.249999872</v>
      </c>
      <c r="F8162" s="84">
        <f t="shared" ca="1" si="378"/>
        <v>-4.8930546883400004E-3</v>
      </c>
      <c r="G8162" s="119">
        <f>IF(FilterType="FIR",  PRE_CALC!A8110*Fdata, IF(F_default=1,G8161+(4*Fnotch-0)/8192,G8161+(F_stop-F_start)/8192) )</f>
        <v>253343.750000128</v>
      </c>
      <c r="H8162" s="120">
        <f ca="1">IF(FilterType="FIR", OFFSET(PRE_CALC!B8110,0,DEC_RATE), C8162)</f>
        <v>-123.277591855</v>
      </c>
    </row>
    <row r="8163" spans="2:8" x14ac:dyDescent="0.2">
      <c r="B8163" s="45">
        <f>IF(FilterType="FIR", IF(Extend_fmod, PRE_CALC!I8111*Fm, PRE_CALC!A8111*Fdata), IF(F_default=1,B8162+(4*Fnotch-0)/8192,B8162+(F_stop-F_start)/8192) )</f>
        <v>253375</v>
      </c>
      <c r="C8163" s="39">
        <f t="shared" si="379"/>
        <v>-5.2765101806294226</v>
      </c>
      <c r="D8163" s="84">
        <f ca="1">IF(FilterType="FIR", IF(Extend_fmod=1,OFFSET(PRE_CALC!J8111,0,DEC_RATE), OFFSET(PRE_CALC!B8111,0,DEC_RATE)), C8163)</f>
        <v>-123.245636172</v>
      </c>
      <c r="E8163" s="84">
        <f t="shared" ca="1" si="380"/>
        <v>102406.249999872</v>
      </c>
      <c r="F8163" s="84">
        <f t="shared" ca="1" si="378"/>
        <v>-4.8930546883400004E-3</v>
      </c>
      <c r="G8163" s="119">
        <f>IF(FilterType="FIR",  PRE_CALC!A8111*Fdata, IF(F_default=1,G8162+(4*Fnotch-0)/8192,G8162+(F_stop-F_start)/8192) )</f>
        <v>253375</v>
      </c>
      <c r="H8163" s="120">
        <f ca="1">IF(FilterType="FIR", OFFSET(PRE_CALC!B8111,0,DEC_RATE), C8163)</f>
        <v>-123.245636172</v>
      </c>
    </row>
    <row r="8164" spans="2:8" x14ac:dyDescent="0.2">
      <c r="B8164" s="45">
        <f>IF(FilterType="FIR", IF(Extend_fmod, PRE_CALC!I8112*Fm, PRE_CALC!A8112*Fdata), IF(F_default=1,B8163+(4*Fnotch-0)/8192,B8163+(F_stop-F_start)/8192) )</f>
        <v>253406.249999872</v>
      </c>
      <c r="C8164" s="39">
        <f t="shared" si="379"/>
        <v>-5.2778400438697251</v>
      </c>
      <c r="D8164" s="84">
        <f ca="1">IF(FilterType="FIR", IF(Extend_fmod=1,OFFSET(PRE_CALC!J8112,0,DEC_RATE), OFFSET(PRE_CALC!B8112,0,DEC_RATE)), C8164)</f>
        <v>-123.217544715</v>
      </c>
      <c r="E8164" s="84">
        <f t="shared" ca="1" si="380"/>
        <v>102406.249999872</v>
      </c>
      <c r="F8164" s="84">
        <f t="shared" ca="1" si="378"/>
        <v>-4.8930546883400004E-3</v>
      </c>
      <c r="G8164" s="119">
        <f>IF(FilterType="FIR",  PRE_CALC!A8112*Fdata, IF(F_default=1,G8163+(4*Fnotch-0)/8192,G8163+(F_stop-F_start)/8192) )</f>
        <v>253406.249999872</v>
      </c>
      <c r="H8164" s="120">
        <f ca="1">IF(FilterType="FIR", OFFSET(PRE_CALC!B8112,0,DEC_RATE), C8164)</f>
        <v>-123.217544715</v>
      </c>
    </row>
    <row r="8165" spans="2:8" x14ac:dyDescent="0.2">
      <c r="B8165" s="45">
        <f>IF(FilterType="FIR", IF(Extend_fmod, PRE_CALC!I8113*Fm, PRE_CALC!A8113*Fdata), IF(F_default=1,B8164+(4*Fnotch-0)/8192,B8164+(F_stop-F_start)/8192) )</f>
        <v>253437.5</v>
      </c>
      <c r="C8165" s="39">
        <f t="shared" si="379"/>
        <v>-5.2791700856230293</v>
      </c>
      <c r="D8165" s="84">
        <f ca="1">IF(FilterType="FIR", IF(Extend_fmod=1,OFFSET(PRE_CALC!J8113,0,DEC_RATE), OFFSET(PRE_CALC!B8113,0,DEC_RATE)), C8165)</f>
        <v>-123.193296558</v>
      </c>
      <c r="E8165" s="84">
        <f t="shared" ca="1" si="380"/>
        <v>102406.249999872</v>
      </c>
      <c r="F8165" s="84">
        <f t="shared" ca="1" si="378"/>
        <v>-4.8930546883400004E-3</v>
      </c>
      <c r="G8165" s="119">
        <f>IF(FilterType="FIR",  PRE_CALC!A8113*Fdata, IF(F_default=1,G8164+(4*Fnotch-0)/8192,G8164+(F_stop-F_start)/8192) )</f>
        <v>253437.5</v>
      </c>
      <c r="H8165" s="120">
        <f ca="1">IF(FilterType="FIR", OFFSET(PRE_CALC!B8113,0,DEC_RATE), C8165)</f>
        <v>-123.193296558</v>
      </c>
    </row>
    <row r="8166" spans="2:8" x14ac:dyDescent="0.2">
      <c r="B8166" s="45">
        <f>IF(FilterType="FIR", IF(Extend_fmod, PRE_CALC!I8114*Fm, PRE_CALC!A8114*Fdata), IF(F_default=1,B8165+(4*Fnotch-0)/8192,B8165+(F_stop-F_start)/8192) )</f>
        <v>253468.750000128</v>
      </c>
      <c r="C8166" s="39">
        <f t="shared" si="379"/>
        <v>-5.2805003058842184</v>
      </c>
      <c r="D8166" s="84">
        <f ca="1">IF(FilterType="FIR", IF(Extend_fmod=1,OFFSET(PRE_CALC!J8114,0,DEC_RATE), OFFSET(PRE_CALC!B8114,0,DEC_RATE)), C8166)</f>
        <v>-123.172873964</v>
      </c>
      <c r="E8166" s="84">
        <f t="shared" ca="1" si="380"/>
        <v>102406.249999872</v>
      </c>
      <c r="F8166" s="84">
        <f t="shared" ca="1" si="378"/>
        <v>-4.8930546883400004E-3</v>
      </c>
      <c r="G8166" s="119">
        <f>IF(FilterType="FIR",  PRE_CALC!A8114*Fdata, IF(F_default=1,G8165+(4*Fnotch-0)/8192,G8165+(F_stop-F_start)/8192) )</f>
        <v>253468.750000128</v>
      </c>
      <c r="H8166" s="120">
        <f ca="1">IF(FilterType="FIR", OFFSET(PRE_CALC!B8114,0,DEC_RATE), C8166)</f>
        <v>-123.172873964</v>
      </c>
    </row>
    <row r="8167" spans="2:8" x14ac:dyDescent="0.2">
      <c r="B8167" s="45">
        <f>IF(FilterType="FIR", IF(Extend_fmod, PRE_CALC!I8115*Fm, PRE_CALC!A8115*Fdata), IF(F_default=1,B8166+(4*Fnotch-0)/8192,B8166+(F_stop-F_start)/8192) )</f>
        <v>253500</v>
      </c>
      <c r="C8167" s="39">
        <f t="shared" si="379"/>
        <v>-5.2818307046482191</v>
      </c>
      <c r="D8167" s="84">
        <f ca="1">IF(FilterType="FIR", IF(Extend_fmod=1,OFFSET(PRE_CALC!J8115,0,DEC_RATE), OFFSET(PRE_CALC!B8115,0,DEC_RATE)), C8167)</f>
        <v>-123.15626232699999</v>
      </c>
      <c r="E8167" s="84">
        <f t="shared" ca="1" si="380"/>
        <v>102406.249999872</v>
      </c>
      <c r="F8167" s="84">
        <f t="shared" ca="1" si="378"/>
        <v>-4.8930546883400004E-3</v>
      </c>
      <c r="G8167" s="119">
        <f>IF(FilterType="FIR",  PRE_CALC!A8115*Fdata, IF(F_default=1,G8166+(4*Fnotch-0)/8192,G8166+(F_stop-F_start)/8192) )</f>
        <v>253500</v>
      </c>
      <c r="H8167" s="120">
        <f ca="1">IF(FilterType="FIR", OFFSET(PRE_CALC!B8115,0,DEC_RATE), C8167)</f>
        <v>-123.15626232699999</v>
      </c>
    </row>
    <row r="8168" spans="2:8" x14ac:dyDescent="0.2">
      <c r="B8168" s="45">
        <f>IF(FilterType="FIR", IF(Extend_fmod, PRE_CALC!I8116*Fm, PRE_CALC!A8116*Fdata), IF(F_default=1,B8167+(4*Fnotch-0)/8192,B8167+(F_stop-F_start)/8192) )</f>
        <v>253531.249999872</v>
      </c>
      <c r="C8168" s="39">
        <f t="shared" si="379"/>
        <v>-5.2831612819317115</v>
      </c>
      <c r="D8168" s="84">
        <f ca="1">IF(FilterType="FIR", IF(Extend_fmod=1,OFFSET(PRE_CALC!J8116,0,DEC_RATE), OFFSET(PRE_CALC!B8116,0,DEC_RATE)), C8168)</f>
        <v>-123.143450126</v>
      </c>
      <c r="E8168" s="84">
        <f t="shared" ca="1" si="380"/>
        <v>102406.249999872</v>
      </c>
      <c r="F8168" s="84">
        <f t="shared" ca="1" si="378"/>
        <v>-4.8930546883400004E-3</v>
      </c>
      <c r="G8168" s="119">
        <f>IF(FilterType="FIR",  PRE_CALC!A8116*Fdata, IF(F_default=1,G8167+(4*Fnotch-0)/8192,G8167+(F_stop-F_start)/8192) )</f>
        <v>253531.249999872</v>
      </c>
      <c r="H8168" s="120">
        <f ca="1">IF(FilterType="FIR", OFFSET(PRE_CALC!B8116,0,DEC_RATE), C8168)</f>
        <v>-123.143450126</v>
      </c>
    </row>
    <row r="8169" spans="2:8" x14ac:dyDescent="0.2">
      <c r="B8169" s="45">
        <f>IF(FilterType="FIR", IF(Extend_fmod, PRE_CALC!I8117*Fm, PRE_CALC!A8117*Fdata), IF(F_default=1,B8168+(4*Fnotch-0)/8192,B8168+(F_stop-F_start)/8192) )</f>
        <v>253562.5</v>
      </c>
      <c r="C8169" s="39">
        <f t="shared" si="379"/>
        <v>-5.2844920377514182</v>
      </c>
      <c r="D8169" s="84">
        <f ca="1">IF(FilterType="FIR", IF(Extend_fmod=1,OFFSET(PRE_CALC!J8117,0,DEC_RATE), OFFSET(PRE_CALC!B8117,0,DEC_RATE)), C8169)</f>
        <v>-123.134428898</v>
      </c>
      <c r="E8169" s="84">
        <f t="shared" ca="1" si="380"/>
        <v>102406.249999872</v>
      </c>
      <c r="F8169" s="84">
        <f t="shared" ca="1" si="378"/>
        <v>-4.8930546883400004E-3</v>
      </c>
      <c r="G8169" s="119">
        <f>IF(FilterType="FIR",  PRE_CALC!A8117*Fdata, IF(F_default=1,G8168+(4*Fnotch-0)/8192,G8168+(F_stop-F_start)/8192) )</f>
        <v>253562.5</v>
      </c>
      <c r="H8169" s="120">
        <f ca="1">IF(FilterType="FIR", OFFSET(PRE_CALC!B8117,0,DEC_RATE), C8169)</f>
        <v>-123.134428898</v>
      </c>
    </row>
    <row r="8170" spans="2:8" x14ac:dyDescent="0.2">
      <c r="B8170" s="45">
        <f>IF(FilterType="FIR", IF(Extend_fmod, PRE_CALC!I8118*Fm, PRE_CALC!A8118*Fdata), IF(F_default=1,B8169+(4*Fnotch-0)/8192,B8169+(F_stop-F_start)/8192) )</f>
        <v>253593.750000128</v>
      </c>
      <c r="C8170" s="39">
        <f t="shared" si="379"/>
        <v>-5.2858229721022507</v>
      </c>
      <c r="D8170" s="84">
        <f ca="1">IF(FilterType="FIR", IF(Extend_fmod=1,OFFSET(PRE_CALC!J8118,0,DEC_RATE), OFFSET(PRE_CALC!B8118,0,DEC_RATE)), C8170)</f>
        <v>-123.129193207</v>
      </c>
      <c r="E8170" s="84">
        <f t="shared" ca="1" si="380"/>
        <v>102406.249999872</v>
      </c>
      <c r="F8170" s="84">
        <f t="shared" ca="1" si="378"/>
        <v>-4.8930546883400004E-3</v>
      </c>
      <c r="G8170" s="119">
        <f>IF(FilterType="FIR",  PRE_CALC!A8118*Fdata, IF(F_default=1,G8169+(4*Fnotch-0)/8192,G8169+(F_stop-F_start)/8192) )</f>
        <v>253593.750000128</v>
      </c>
      <c r="H8170" s="120">
        <f ca="1">IF(FilterType="FIR", OFFSET(PRE_CALC!B8118,0,DEC_RATE), C8170)</f>
        <v>-123.129193207</v>
      </c>
    </row>
    <row r="8171" spans="2:8" x14ac:dyDescent="0.2">
      <c r="B8171" s="45">
        <f>IF(FilterType="FIR", IF(Extend_fmod, PRE_CALC!I8119*Fm, PRE_CALC!A8119*Fdata), IF(F_default=1,B8170+(4*Fnotch-0)/8192,B8170+(F_stop-F_start)/8192) )</f>
        <v>253625</v>
      </c>
      <c r="C8171" s="39">
        <f t="shared" si="379"/>
        <v>-5.2871540849790915</v>
      </c>
      <c r="D8171" s="84">
        <f ca="1">IF(FilterType="FIR", IF(Extend_fmod=1,OFFSET(PRE_CALC!J8119,0,DEC_RATE), OFFSET(PRE_CALC!B8119,0,DEC_RATE)), C8171)</f>
        <v>-123.12774063499999</v>
      </c>
      <c r="E8171" s="84">
        <f t="shared" ca="1" si="380"/>
        <v>102406.249999872</v>
      </c>
      <c r="F8171" s="84">
        <f t="shared" ca="1" si="378"/>
        <v>-4.8930546883400004E-3</v>
      </c>
      <c r="G8171" s="119">
        <f>IF(FilterType="FIR",  PRE_CALC!A8119*Fdata, IF(F_default=1,G8170+(4*Fnotch-0)/8192,G8170+(F_stop-F_start)/8192) )</f>
        <v>253625</v>
      </c>
      <c r="H8171" s="120">
        <f ca="1">IF(FilterType="FIR", OFFSET(PRE_CALC!B8119,0,DEC_RATE), C8171)</f>
        <v>-123.12774063499999</v>
      </c>
    </row>
    <row r="8172" spans="2:8" x14ac:dyDescent="0.2">
      <c r="B8172" s="45">
        <f>IF(FilterType="FIR", IF(Extend_fmod, PRE_CALC!I8120*Fm, PRE_CALC!A8120*Fdata), IF(F_default=1,B8171+(4*Fnotch-0)/8192,B8171+(F_stop-F_start)/8192) )</f>
        <v>253656.249999872</v>
      </c>
      <c r="C8172" s="39">
        <f t="shared" si="379"/>
        <v>-5.2884853763986763</v>
      </c>
      <c r="D8172" s="84">
        <f ca="1">IF(FilterType="FIR", IF(Extend_fmod=1,OFFSET(PRE_CALC!J8120,0,DEC_RATE), OFFSET(PRE_CALC!B8120,0,DEC_RATE)), C8172)</f>
        <v>-123.130071777</v>
      </c>
      <c r="E8172" s="84">
        <f t="shared" ca="1" si="380"/>
        <v>102406.249999872</v>
      </c>
      <c r="F8172" s="84">
        <f t="shared" ca="1" si="378"/>
        <v>-4.8930546883400004E-3</v>
      </c>
      <c r="G8172" s="119">
        <f>IF(FilterType="FIR",  PRE_CALC!A8120*Fdata, IF(F_default=1,G8171+(4*Fnotch-0)/8192,G8171+(F_stop-F_start)/8192) )</f>
        <v>253656.249999872</v>
      </c>
      <c r="H8172" s="120">
        <f ca="1">IF(FilterType="FIR", OFFSET(PRE_CALC!B8120,0,DEC_RATE), C8172)</f>
        <v>-123.130071777</v>
      </c>
    </row>
    <row r="8173" spans="2:8" x14ac:dyDescent="0.2">
      <c r="B8173" s="45">
        <f>IF(FilterType="FIR", IF(Extend_fmod, PRE_CALC!I8121*Fm, PRE_CALC!A8121*Fdata), IF(F_default=1,B8172+(4*Fnotch-0)/8192,B8172+(F_stop-F_start)/8192) )</f>
        <v>253687.5</v>
      </c>
      <c r="C8173" s="39">
        <f t="shared" si="379"/>
        <v>-5.2898168463776996</v>
      </c>
      <c r="D8173" s="84">
        <f ca="1">IF(FilterType="FIR", IF(Extend_fmod=1,OFFSET(PRE_CALC!J8121,0,DEC_RATE), OFFSET(PRE_CALC!B8121,0,DEC_RATE)), C8173)</f>
        <v>-123.136190247</v>
      </c>
      <c r="E8173" s="84">
        <f t="shared" ca="1" si="380"/>
        <v>102406.249999872</v>
      </c>
      <c r="F8173" s="84">
        <f t="shared" ca="1" si="378"/>
        <v>-4.8930546883400004E-3</v>
      </c>
      <c r="G8173" s="119">
        <f>IF(FilterType="FIR",  PRE_CALC!A8121*Fdata, IF(F_default=1,G8172+(4*Fnotch-0)/8192,G8172+(F_stop-F_start)/8192) )</f>
        <v>253687.5</v>
      </c>
      <c r="H8173" s="120">
        <f ca="1">IF(FilterType="FIR", OFFSET(PRE_CALC!B8121,0,DEC_RATE), C8173)</f>
        <v>-123.136190247</v>
      </c>
    </row>
    <row r="8174" spans="2:8" x14ac:dyDescent="0.2">
      <c r="B8174" s="45">
        <f>IF(FilterType="FIR", IF(Extend_fmod, PRE_CALC!I8122*Fm, PRE_CALC!A8122*Fdata), IF(F_default=1,B8173+(4*Fnotch-0)/8192,B8173+(F_stop-F_start)/8192) )</f>
        <v>253718.750000128</v>
      </c>
      <c r="C8174" s="39">
        <f t="shared" si="379"/>
        <v>-5.2911484949110861</v>
      </c>
      <c r="D8174" s="84">
        <f ca="1">IF(FilterType="FIR", IF(Extend_fmod=1,OFFSET(PRE_CALC!J8122,0,DEC_RATE), OFFSET(PRE_CALC!B8122,0,DEC_RATE)), C8174)</f>
        <v>-123.146102695</v>
      </c>
      <c r="E8174" s="84">
        <f t="shared" ca="1" si="380"/>
        <v>102406.249999872</v>
      </c>
      <c r="F8174" s="84">
        <f t="shared" ca="1" si="378"/>
        <v>-4.8930546883400004E-3</v>
      </c>
      <c r="G8174" s="119">
        <f>IF(FilterType="FIR",  PRE_CALC!A8122*Fdata, IF(F_default=1,G8173+(4*Fnotch-0)/8192,G8173+(F_stop-F_start)/8192) )</f>
        <v>253718.750000128</v>
      </c>
      <c r="H8174" s="120">
        <f ca="1">IF(FilterType="FIR", OFFSET(PRE_CALC!B8122,0,DEC_RATE), C8174)</f>
        <v>-123.146102695</v>
      </c>
    </row>
    <row r="8175" spans="2:8" x14ac:dyDescent="0.2">
      <c r="B8175" s="45">
        <f>IF(FilterType="FIR", IF(Extend_fmod, PRE_CALC!I8123*Fm, PRE_CALC!A8123*Fdata), IF(F_default=1,B8174+(4*Fnotch-0)/8192,B8174+(F_stop-F_start)/8192) )</f>
        <v>253750</v>
      </c>
      <c r="C8175" s="39">
        <f t="shared" si="379"/>
        <v>-5.2924803219937129</v>
      </c>
      <c r="D8175" s="84">
        <f ca="1">IF(FilterType="FIR", IF(Extend_fmod=1,OFFSET(PRE_CALC!J8123,0,DEC_RATE), OFFSET(PRE_CALC!B8123,0,DEC_RATE)), C8175)</f>
        <v>-123.159818832</v>
      </c>
      <c r="E8175" s="84">
        <f t="shared" ca="1" si="380"/>
        <v>102406.249999872</v>
      </c>
      <c r="F8175" s="84">
        <f t="shared" ca="1" si="378"/>
        <v>-4.8930546883400004E-3</v>
      </c>
      <c r="G8175" s="119">
        <f>IF(FilterType="FIR",  PRE_CALC!A8123*Fdata, IF(F_default=1,G8174+(4*Fnotch-0)/8192,G8174+(F_stop-F_start)/8192) )</f>
        <v>253750</v>
      </c>
      <c r="H8175" s="120">
        <f ca="1">IF(FilterType="FIR", OFFSET(PRE_CALC!B8123,0,DEC_RATE), C8175)</f>
        <v>-123.159818832</v>
      </c>
    </row>
    <row r="8176" spans="2:8" x14ac:dyDescent="0.2">
      <c r="B8176" s="45">
        <f>IF(FilterType="FIR", IF(Extend_fmod, PRE_CALC!I8124*Fm, PRE_CALC!A8124*Fdata), IF(F_default=1,B8175+(4*Fnotch-0)/8192,B8175+(F_stop-F_start)/8192) )</f>
        <v>253781.249999872</v>
      </c>
      <c r="C8176" s="39">
        <f t="shared" si="379"/>
        <v>-5.2938123276423319</v>
      </c>
      <c r="D8176" s="84">
        <f ca="1">IF(FilterType="FIR", IF(Extend_fmod=1,OFFSET(PRE_CALC!J8124,0,DEC_RATE), OFFSET(PRE_CALC!B8124,0,DEC_RATE)), C8176)</f>
        <v>-123.177351468</v>
      </c>
      <c r="E8176" s="84">
        <f t="shared" ca="1" si="380"/>
        <v>102406.249999872</v>
      </c>
      <c r="F8176" s="84">
        <f t="shared" ca="1" si="378"/>
        <v>-4.8930546883400004E-3</v>
      </c>
      <c r="G8176" s="119">
        <f>IF(FilterType="FIR",  PRE_CALC!A8124*Fdata, IF(F_default=1,G8175+(4*Fnotch-0)/8192,G8175+(F_stop-F_start)/8192) )</f>
        <v>253781.249999872</v>
      </c>
      <c r="H8176" s="120">
        <f ca="1">IF(FilterType="FIR", OFFSET(PRE_CALC!B8124,0,DEC_RATE), C8176)</f>
        <v>-123.177351468</v>
      </c>
    </row>
    <row r="8177" spans="2:8" x14ac:dyDescent="0.2">
      <c r="B8177" s="45">
        <f>IF(FilterType="FIR", IF(Extend_fmod, PRE_CALC!I8125*Fm, PRE_CALC!A8125*Fdata), IF(F_default=1,B8176+(4*Fnotch-0)/8192,B8176+(F_stop-F_start)/8192) )</f>
        <v>253812.5</v>
      </c>
      <c r="C8177" s="39">
        <f t="shared" si="379"/>
        <v>-5.2951445118736542</v>
      </c>
      <c r="D8177" s="84">
        <f ca="1">IF(FilterType="FIR", IF(Extend_fmod=1,OFFSET(PRE_CALC!J8125,0,DEC_RATE), OFFSET(PRE_CALC!B8125,0,DEC_RATE)), C8177)</f>
        <v>-123.19871655599999</v>
      </c>
      <c r="E8177" s="84">
        <f t="shared" ca="1" si="380"/>
        <v>102406.249999872</v>
      </c>
      <c r="F8177" s="84">
        <f t="shared" ca="1" si="378"/>
        <v>-4.8930546883400004E-3</v>
      </c>
      <c r="G8177" s="119">
        <f>IF(FilterType="FIR",  PRE_CALC!A8125*Fdata, IF(F_default=1,G8176+(4*Fnotch-0)/8192,G8176+(F_stop-F_start)/8192) )</f>
        <v>253812.5</v>
      </c>
      <c r="H8177" s="120">
        <f ca="1">IF(FilterType="FIR", OFFSET(PRE_CALC!B8125,0,DEC_RATE), C8177)</f>
        <v>-123.19871655599999</v>
      </c>
    </row>
    <row r="8178" spans="2:8" x14ac:dyDescent="0.2">
      <c r="B8178" s="45">
        <f>IF(FilterType="FIR", IF(Extend_fmod, PRE_CALC!I8126*Fm, PRE_CALC!A8126*Fdata), IF(F_default=1,B8177+(4*Fnotch-0)/8192,B8177+(F_stop-F_start)/8192) )</f>
        <v>253843.750000128</v>
      </c>
      <c r="C8178" s="39">
        <f t="shared" si="379"/>
        <v>-5.2964768746825817</v>
      </c>
      <c r="D8178" s="84">
        <f ca="1">IF(FilterType="FIR", IF(Extend_fmod=1,OFFSET(PRE_CALC!J8126,0,DEC_RATE), OFFSET(PRE_CALC!B8126,0,DEC_RATE)), C8178)</f>
        <v>-123.223933256</v>
      </c>
      <c r="E8178" s="84">
        <f t="shared" ca="1" si="380"/>
        <v>102406.249999872</v>
      </c>
      <c r="F8178" s="84">
        <f t="shared" ca="1" si="378"/>
        <v>-4.8930546883400004E-3</v>
      </c>
      <c r="G8178" s="119">
        <f>IF(FilterType="FIR",  PRE_CALC!A8126*Fdata, IF(F_default=1,G8177+(4*Fnotch-0)/8192,G8177+(F_stop-F_start)/8192) )</f>
        <v>253843.750000128</v>
      </c>
      <c r="H8178" s="120">
        <f ca="1">IF(FilterType="FIR", OFFSET(PRE_CALC!B8126,0,DEC_RATE), C8178)</f>
        <v>-123.223933256</v>
      </c>
    </row>
    <row r="8179" spans="2:8" x14ac:dyDescent="0.2">
      <c r="B8179" s="45">
        <f>IF(FilterType="FIR", IF(Extend_fmod, PRE_CALC!I8127*Fm, PRE_CALC!A8127*Fdata), IF(F_default=1,B8178+(4*Fnotch-0)/8192,B8178+(F_stop-F_start)/8192) )</f>
        <v>253875</v>
      </c>
      <c r="C8179" s="39">
        <f t="shared" si="379"/>
        <v>-5.2978094160640232</v>
      </c>
      <c r="D8179" s="84">
        <f ca="1">IF(FilterType="FIR", IF(Extend_fmod=1,OFFSET(PRE_CALC!J8127,0,DEC_RATE), OFFSET(PRE_CALC!B8127,0,DEC_RATE)), C8179)</f>
        <v>-123.253023997</v>
      </c>
      <c r="E8179" s="84">
        <f t="shared" ca="1" si="380"/>
        <v>102406.249999872</v>
      </c>
      <c r="F8179" s="84">
        <f t="shared" ca="1" si="378"/>
        <v>-4.8930546883400004E-3</v>
      </c>
      <c r="G8179" s="119">
        <f>IF(FilterType="FIR",  PRE_CALC!A8127*Fdata, IF(F_default=1,G8178+(4*Fnotch-0)/8192,G8178+(F_stop-F_start)/8192) )</f>
        <v>253875</v>
      </c>
      <c r="H8179" s="120">
        <f ca="1">IF(FilterType="FIR", OFFSET(PRE_CALC!B8127,0,DEC_RATE), C8179)</f>
        <v>-123.253023997</v>
      </c>
    </row>
    <row r="8180" spans="2:8" x14ac:dyDescent="0.2">
      <c r="B8180" s="45">
        <f>IF(FilterType="FIR", IF(Extend_fmod, PRE_CALC!I8128*Fm, PRE_CALC!A8128*Fdata), IF(F_default=1,B8179+(4*Fnotch-0)/8192,B8179+(F_stop-F_start)/8192) )</f>
        <v>253906.249999872</v>
      </c>
      <c r="C8180" s="39">
        <f t="shared" si="379"/>
        <v>-5.2991421360346944</v>
      </c>
      <c r="D8180" s="84">
        <f ca="1">IF(FilterType="FIR", IF(Extend_fmod=1,OFFSET(PRE_CALC!J8128,0,DEC_RATE), OFFSET(PRE_CALC!B8128,0,DEC_RATE)), C8180)</f>
        <v>-123.28601456299999</v>
      </c>
      <c r="E8180" s="84">
        <f t="shared" ca="1" si="380"/>
        <v>102406.249999872</v>
      </c>
      <c r="F8180" s="84">
        <f t="shared" ca="1" si="378"/>
        <v>-4.8930546883400004E-3</v>
      </c>
      <c r="G8180" s="119">
        <f>IF(FilterType="FIR",  PRE_CALC!A8128*Fdata, IF(F_default=1,G8179+(4*Fnotch-0)/8192,G8179+(F_stop-F_start)/8192) )</f>
        <v>253906.249999872</v>
      </c>
      <c r="H8180" s="120">
        <f ca="1">IF(FilterType="FIR", OFFSET(PRE_CALC!B8128,0,DEC_RATE), C8180)</f>
        <v>-123.28601456299999</v>
      </c>
    </row>
    <row r="8181" spans="2:8" x14ac:dyDescent="0.2">
      <c r="B8181" s="45">
        <f>IF(FilterType="FIR", IF(Extend_fmod, PRE_CALC!I8129*Fm, PRE_CALC!A8129*Fdata), IF(F_default=1,B8180+(4*Fnotch-0)/8192,B8180+(F_stop-F_start)/8192) )</f>
        <v>253937.5</v>
      </c>
      <c r="C8181" s="39">
        <f t="shared" si="379"/>
        <v>-5.3004750346113561</v>
      </c>
      <c r="D8181" s="84">
        <f ca="1">IF(FilterType="FIR", IF(Extend_fmod=1,OFFSET(PRE_CALC!J8129,0,DEC_RATE), OFFSET(PRE_CALC!B8129,0,DEC_RATE)), C8181)</f>
        <v>-123.322934183</v>
      </c>
      <c r="E8181" s="84">
        <f t="shared" ca="1" si="380"/>
        <v>102406.249999872</v>
      </c>
      <c r="F8181" s="84">
        <f t="shared" ca="1" si="378"/>
        <v>-4.8930546883400004E-3</v>
      </c>
      <c r="G8181" s="119">
        <f>IF(FilterType="FIR",  PRE_CALC!A8129*Fdata, IF(F_default=1,G8180+(4*Fnotch-0)/8192,G8180+(F_stop-F_start)/8192) )</f>
        <v>253937.5</v>
      </c>
      <c r="H8181" s="120">
        <f ca="1">IF(FilterType="FIR", OFFSET(PRE_CALC!B8129,0,DEC_RATE), C8181)</f>
        <v>-123.322934183</v>
      </c>
    </row>
    <row r="8182" spans="2:8" x14ac:dyDescent="0.2">
      <c r="B8182" s="45">
        <f>IF(FilterType="FIR", IF(Extend_fmod, PRE_CALC!I8130*Fm, PRE_CALC!A8130*Fdata), IF(F_default=1,B8181+(4*Fnotch-0)/8192,B8181+(F_stop-F_start)/8192) )</f>
        <v>253968.750000128</v>
      </c>
      <c r="C8182" s="39">
        <f t="shared" si="379"/>
        <v>-5.301808111788886</v>
      </c>
      <c r="D8182" s="84">
        <f ca="1">IF(FilterType="FIR", IF(Extend_fmod=1,OFFSET(PRE_CALC!J8130,0,DEC_RATE), OFFSET(PRE_CALC!B8130,0,DEC_RATE)), C8182)</f>
        <v>-123.36381564200001</v>
      </c>
      <c r="E8182" s="84">
        <f t="shared" ca="1" si="380"/>
        <v>102406.249999872</v>
      </c>
      <c r="F8182" s="84">
        <f t="shared" ca="1" si="378"/>
        <v>-4.8930546883400004E-3</v>
      </c>
      <c r="G8182" s="119">
        <f>IF(FilterType="FIR",  PRE_CALC!A8130*Fdata, IF(F_default=1,G8181+(4*Fnotch-0)/8192,G8181+(F_stop-F_start)/8192) )</f>
        <v>253968.750000128</v>
      </c>
      <c r="H8182" s="120">
        <f ca="1">IF(FilterType="FIR", OFFSET(PRE_CALC!B8130,0,DEC_RATE), C8182)</f>
        <v>-123.36381564200001</v>
      </c>
    </row>
    <row r="8183" spans="2:8" x14ac:dyDescent="0.2">
      <c r="B8183" s="45">
        <f>IF(FilterType="FIR", IF(Extend_fmod, PRE_CALC!I8131*Fm, PRE_CALC!A8131*Fdata), IF(F_default=1,B8182+(4*Fnotch-0)/8192,B8182+(F_stop-F_start)/8192) )</f>
        <v>254000</v>
      </c>
      <c r="C8183" s="39">
        <f t="shared" si="379"/>
        <v>-5.3031413675621941</v>
      </c>
      <c r="D8183" s="84">
        <f ca="1">IF(FilterType="FIR", IF(Extend_fmod=1,OFFSET(PRE_CALC!J8131,0,DEC_RATE), OFFSET(PRE_CALC!B8131,0,DEC_RATE)), C8183)</f>
        <v>-123.408695397</v>
      </c>
      <c r="E8183" s="84">
        <f t="shared" ca="1" si="380"/>
        <v>102406.249999872</v>
      </c>
      <c r="F8183" s="84">
        <f t="shared" ref="F8183:F8246" ca="1" si="381">IF(G8183&lt;=F_PB,H8183, OFFSET(H:H,MATCH(F_PB-0.0001,G:G),0,1))</f>
        <v>-4.8930546883400004E-3</v>
      </c>
      <c r="G8183" s="119">
        <f>IF(FilterType="FIR",  PRE_CALC!A8131*Fdata, IF(F_default=1,G8182+(4*Fnotch-0)/8192,G8182+(F_stop-F_start)/8192) )</f>
        <v>254000</v>
      </c>
      <c r="H8183" s="120">
        <f ca="1">IF(FilterType="FIR", OFFSET(PRE_CALC!B8131,0,DEC_RATE), C8183)</f>
        <v>-123.408695397</v>
      </c>
    </row>
    <row r="8184" spans="2:8" x14ac:dyDescent="0.2">
      <c r="B8184" s="45">
        <f>IF(FilterType="FIR", IF(Extend_fmod, PRE_CALC!I8132*Fm, PRE_CALC!A8132*Fdata), IF(F_default=1,B8183+(4*Fnotch-0)/8192,B8183+(F_stop-F_start)/8192) )</f>
        <v>254031.249999872</v>
      </c>
      <c r="C8184" s="39">
        <f t="shared" ref="C8184:C8247" si="382">MAX(20*LOG(ABS(   (1/s_dec*SIN(s_dec*$B8184/Fm*PI())/SIN($B8184/Fm*PI()))^(order-1) * (1/s_dec2*SIN(s_dec2*$B8184/Fm*PI())/SIN($B8184/Fm*PI()))  )), -160)</f>
        <v>-5.3044748019480279</v>
      </c>
      <c r="D8184" s="84">
        <f ca="1">IF(FilterType="FIR", IF(Extend_fmod=1,OFFSET(PRE_CALC!J8132,0,DEC_RATE), OFFSET(PRE_CALC!B8132,0,DEC_RATE)), C8184)</f>
        <v>-123.457613712</v>
      </c>
      <c r="E8184" s="84">
        <f t="shared" ref="E8184:E8247" ca="1" si="383">IF(G8184&lt;=F_PB,G8184, OFFSET(G:G,MATCH(F_PB-0.0001,G:G),0,1) )</f>
        <v>102406.249999872</v>
      </c>
      <c r="F8184" s="84">
        <f t="shared" ca="1" si="381"/>
        <v>-4.8930546883400004E-3</v>
      </c>
      <c r="G8184" s="119">
        <f>IF(FilterType="FIR",  PRE_CALC!A8132*Fdata, IF(F_default=1,G8183+(4*Fnotch-0)/8192,G8183+(F_stop-F_start)/8192) )</f>
        <v>254031.249999872</v>
      </c>
      <c r="H8184" s="120">
        <f ca="1">IF(FilterType="FIR", OFFSET(PRE_CALC!B8132,0,DEC_RATE), C8184)</f>
        <v>-123.457613712</v>
      </c>
    </row>
    <row r="8185" spans="2:8" x14ac:dyDescent="0.2">
      <c r="B8185" s="45">
        <f>IF(FilterType="FIR", IF(Extend_fmod, PRE_CALC!I8133*Fm, PRE_CALC!A8133*Fdata), IF(F_default=1,B8184+(4*Fnotch-0)/8192,B8184+(F_stop-F_start)/8192) )</f>
        <v>254062.5</v>
      </c>
      <c r="C8185" s="39">
        <f t="shared" si="382"/>
        <v>-5.3058084149631144</v>
      </c>
      <c r="D8185" s="84">
        <f ca="1">IF(FilterType="FIR", IF(Extend_fmod=1,OFFSET(PRE_CALC!J8133,0,DEC_RATE), OFFSET(PRE_CALC!B8133,0,DEC_RATE)), C8185)</f>
        <v>-123.510614815</v>
      </c>
      <c r="E8185" s="84">
        <f t="shared" ca="1" si="383"/>
        <v>102406.249999872</v>
      </c>
      <c r="F8185" s="84">
        <f t="shared" ca="1" si="381"/>
        <v>-4.8930546883400004E-3</v>
      </c>
      <c r="G8185" s="119">
        <f>IF(FilterType="FIR",  PRE_CALC!A8133*Fdata, IF(F_default=1,G8184+(4*Fnotch-0)/8192,G8184+(F_stop-F_start)/8192) )</f>
        <v>254062.5</v>
      </c>
      <c r="H8185" s="120">
        <f ca="1">IF(FilterType="FIR", OFFSET(PRE_CALC!B8133,0,DEC_RATE), C8185)</f>
        <v>-123.510614815</v>
      </c>
    </row>
    <row r="8186" spans="2:8" x14ac:dyDescent="0.2">
      <c r="B8186" s="45">
        <f>IF(FilterType="FIR", IF(Extend_fmod, PRE_CALC!I8134*Fm, PRE_CALC!A8134*Fdata), IF(F_default=1,B8185+(4*Fnotch-0)/8192,B8185+(F_stop-F_start)/8192) )</f>
        <v>254093.750000128</v>
      </c>
      <c r="C8186" s="39">
        <f t="shared" si="382"/>
        <v>-5.3071422066023723</v>
      </c>
      <c r="D8186" s="84">
        <f ca="1">IF(FilterType="FIR", IF(Extend_fmod=1,OFFSET(PRE_CALC!J8134,0,DEC_RATE), OFFSET(PRE_CALC!B8134,0,DEC_RATE)), C8186)</f>
        <v>-123.567747059</v>
      </c>
      <c r="E8186" s="84">
        <f t="shared" ca="1" si="383"/>
        <v>102406.249999872</v>
      </c>
      <c r="F8186" s="84">
        <f t="shared" ca="1" si="381"/>
        <v>-4.8930546883400004E-3</v>
      </c>
      <c r="G8186" s="119">
        <f>IF(FilterType="FIR",  PRE_CALC!A8134*Fdata, IF(F_default=1,G8185+(4*Fnotch-0)/8192,G8185+(F_stop-F_start)/8192) )</f>
        <v>254093.750000128</v>
      </c>
      <c r="H8186" s="120">
        <f ca="1">IF(FilterType="FIR", OFFSET(PRE_CALC!B8134,0,DEC_RATE), C8186)</f>
        <v>-123.567747059</v>
      </c>
    </row>
    <row r="8187" spans="2:8" x14ac:dyDescent="0.2">
      <c r="B8187" s="45">
        <f>IF(FilterType="FIR", IF(Extend_fmod, PRE_CALC!I8135*Fm, PRE_CALC!A8135*Fdata), IF(F_default=1,B8186+(4*Fnotch-0)/8192,B8186+(F_stop-F_start)/8192) )</f>
        <v>254125</v>
      </c>
      <c r="C8187" s="39">
        <f t="shared" si="382"/>
        <v>-5.3084761768606867</v>
      </c>
      <c r="D8187" s="84">
        <f ca="1">IF(FilterType="FIR", IF(Extend_fmod=1,OFFSET(PRE_CALC!J8135,0,DEC_RATE), OFFSET(PRE_CALC!B8135,0,DEC_RATE)), C8187)</f>
        <v>-123.629063113</v>
      </c>
      <c r="E8187" s="84">
        <f t="shared" ca="1" si="383"/>
        <v>102406.249999872</v>
      </c>
      <c r="F8187" s="84">
        <f t="shared" ca="1" si="381"/>
        <v>-4.8930546883400004E-3</v>
      </c>
      <c r="G8187" s="119">
        <f>IF(FilterType="FIR",  PRE_CALC!A8135*Fdata, IF(F_default=1,G8186+(4*Fnotch-0)/8192,G8186+(F_stop-F_start)/8192) )</f>
        <v>254125</v>
      </c>
      <c r="H8187" s="120">
        <f ca="1">IF(FilterType="FIR", OFFSET(PRE_CALC!B8135,0,DEC_RATE), C8187)</f>
        <v>-123.629063113</v>
      </c>
    </row>
    <row r="8188" spans="2:8" x14ac:dyDescent="0.2">
      <c r="B8188" s="45">
        <f>IF(FilterType="FIR", IF(Extend_fmod, PRE_CALC!I8136*Fm, PRE_CALC!A8136*Fdata), IF(F_default=1,B8187+(4*Fnotch-0)/8192,B8187+(F_stop-F_start)/8192) )</f>
        <v>254156.249999872</v>
      </c>
      <c r="C8188" s="39">
        <f t="shared" si="382"/>
        <v>-5.3098103257548193</v>
      </c>
      <c r="D8188" s="84">
        <f ca="1">IF(FilterType="FIR", IF(Extend_fmod=1,OFFSET(PRE_CALC!J8136,0,DEC_RATE), OFFSET(PRE_CALC!B8136,0,DEC_RATE)), C8188)</f>
        <v>-123.694620169</v>
      </c>
      <c r="E8188" s="84">
        <f t="shared" ca="1" si="383"/>
        <v>102406.249999872</v>
      </c>
      <c r="F8188" s="84">
        <f t="shared" ca="1" si="381"/>
        <v>-4.8930546883400004E-3</v>
      </c>
      <c r="G8188" s="119">
        <f>IF(FilterType="FIR",  PRE_CALC!A8136*Fdata, IF(F_default=1,G8187+(4*Fnotch-0)/8192,G8187+(F_stop-F_start)/8192) )</f>
        <v>254156.249999872</v>
      </c>
      <c r="H8188" s="120">
        <f ca="1">IF(FilterType="FIR", OFFSET(PRE_CALC!B8136,0,DEC_RATE), C8188)</f>
        <v>-123.694620169</v>
      </c>
    </row>
    <row r="8189" spans="2:8" x14ac:dyDescent="0.2">
      <c r="B8189" s="45">
        <f>IF(FilterType="FIR", IF(Extend_fmod, PRE_CALC!I8137*Fm, PRE_CALC!A8137*Fdata), IF(F_default=1,B8188+(4*Fnotch-0)/8192,B8188+(F_stop-F_start)/8192) )</f>
        <v>254187.5</v>
      </c>
      <c r="C8189" s="39">
        <f t="shared" si="382"/>
        <v>-5.3111446533015094</v>
      </c>
      <c r="D8189" s="84">
        <f ca="1">IF(FilterType="FIR", IF(Extend_fmod=1,OFFSET(PRE_CALC!J8137,0,DEC_RATE), OFFSET(PRE_CALC!B8137,0,DEC_RATE)), C8189)</f>
        <v>-123.764480171</v>
      </c>
      <c r="E8189" s="84">
        <f t="shared" ca="1" si="383"/>
        <v>102406.249999872</v>
      </c>
      <c r="F8189" s="84">
        <f t="shared" ca="1" si="381"/>
        <v>-4.8930546883400004E-3</v>
      </c>
      <c r="G8189" s="119">
        <f>IF(FilterType="FIR",  PRE_CALC!A8137*Fdata, IF(F_default=1,G8188+(4*Fnotch-0)/8192,G8188+(F_stop-F_start)/8192) )</f>
        <v>254187.5</v>
      </c>
      <c r="H8189" s="120">
        <f ca="1">IF(FilterType="FIR", OFFSET(PRE_CALC!B8137,0,DEC_RATE), C8189)</f>
        <v>-123.764480171</v>
      </c>
    </row>
    <row r="8190" spans="2:8" x14ac:dyDescent="0.2">
      <c r="B8190" s="45">
        <f>IF(FilterType="FIR", IF(Extend_fmod, PRE_CALC!I8138*Fm, PRE_CALC!A8138*Fdata), IF(F_default=1,B8189+(4*Fnotch-0)/8192,B8189+(F_stop-F_start)/8192) )</f>
        <v>254218.750000128</v>
      </c>
      <c r="C8190" s="39">
        <f t="shared" si="382"/>
        <v>-5.3124791594956768</v>
      </c>
      <c r="D8190" s="84">
        <f ca="1">IF(FilterType="FIR", IF(Extend_fmod=1,OFFSET(PRE_CALC!J8138,0,DEC_RATE), OFFSET(PRE_CALC!B8138,0,DEC_RATE)), C8190)</f>
        <v>-123.838710064</v>
      </c>
      <c r="E8190" s="84">
        <f t="shared" ca="1" si="383"/>
        <v>102406.249999872</v>
      </c>
      <c r="F8190" s="84">
        <f t="shared" ca="1" si="381"/>
        <v>-4.8930546883400004E-3</v>
      </c>
      <c r="G8190" s="119">
        <f>IF(FilterType="FIR",  PRE_CALC!A8138*Fdata, IF(F_default=1,G8189+(4*Fnotch-0)/8192,G8189+(F_stop-F_start)/8192) )</f>
        <v>254218.750000128</v>
      </c>
      <c r="H8190" s="120">
        <f ca="1">IF(FilterType="FIR", OFFSET(PRE_CALC!B8138,0,DEC_RATE), C8190)</f>
        <v>-123.838710064</v>
      </c>
    </row>
    <row r="8191" spans="2:8" x14ac:dyDescent="0.2">
      <c r="B8191" s="45">
        <f>IF(FilterType="FIR", IF(Extend_fmod, PRE_CALC!I8139*Fm, PRE_CALC!A8139*Fdata), IF(F_default=1,B8190+(4*Fnotch-0)/8192,B8190+(F_stop-F_start)/8192) )</f>
        <v>254250</v>
      </c>
      <c r="C8191" s="39">
        <f t="shared" si="382"/>
        <v>-5.3138138443321896</v>
      </c>
      <c r="D8191" s="84">
        <f ca="1">IF(FilterType="FIR", IF(Extend_fmod=1,OFFSET(PRE_CALC!J8139,0,DEC_RATE), OFFSET(PRE_CALC!B8139,0,DEC_RATE)), C8191)</f>
        <v>-123.917382077</v>
      </c>
      <c r="E8191" s="84">
        <f t="shared" ca="1" si="383"/>
        <v>102406.249999872</v>
      </c>
      <c r="F8191" s="84">
        <f t="shared" ca="1" si="381"/>
        <v>-4.8930546883400004E-3</v>
      </c>
      <c r="G8191" s="119">
        <f>IF(FilterType="FIR",  PRE_CALC!A8139*Fdata, IF(F_default=1,G8190+(4*Fnotch-0)/8192,G8190+(F_stop-F_start)/8192) )</f>
        <v>254250</v>
      </c>
      <c r="H8191" s="120">
        <f ca="1">IF(FilterType="FIR", OFFSET(PRE_CALC!B8139,0,DEC_RATE), C8191)</f>
        <v>-123.917382077</v>
      </c>
    </row>
    <row r="8192" spans="2:8" x14ac:dyDescent="0.2">
      <c r="B8192" s="45">
        <f>IF(FilterType="FIR", IF(Extend_fmod, PRE_CALC!I8140*Fm, PRE_CALC!A8140*Fdata), IF(F_default=1,B8191+(4*Fnotch-0)/8192,B8191+(F_stop-F_start)/8192) )</f>
        <v>254281.249999872</v>
      </c>
      <c r="C8192" s="39">
        <f t="shared" si="382"/>
        <v>-5.3151487078278459</v>
      </c>
      <c r="D8192" s="84">
        <f ca="1">IF(FilterType="FIR", IF(Extend_fmod=1,OFFSET(PRE_CALC!J8140,0,DEC_RATE), OFFSET(PRE_CALC!B8140,0,DEC_RATE)), C8192)</f>
        <v>-124.000574032</v>
      </c>
      <c r="E8192" s="84">
        <f t="shared" ca="1" si="383"/>
        <v>102406.249999872</v>
      </c>
      <c r="F8192" s="84">
        <f t="shared" ca="1" si="381"/>
        <v>-4.8930546883400004E-3</v>
      </c>
      <c r="G8192" s="119">
        <f>IF(FilterType="FIR",  PRE_CALC!A8140*Fdata, IF(F_default=1,G8191+(4*Fnotch-0)/8192,G8191+(F_stop-F_start)/8192) )</f>
        <v>254281.249999872</v>
      </c>
      <c r="H8192" s="120">
        <f ca="1">IF(FilterType="FIR", OFFSET(PRE_CALC!B8140,0,DEC_RATE), C8192)</f>
        <v>-124.000574032</v>
      </c>
    </row>
    <row r="8193" spans="2:8" x14ac:dyDescent="0.2">
      <c r="B8193" s="45">
        <f>IF(FilterType="FIR", IF(Extend_fmod, PRE_CALC!I8141*Fm, PRE_CALC!A8141*Fdata), IF(F_default=1,B8192+(4*Fnotch-0)/8192,B8192+(F_stop-F_start)/8192) )</f>
        <v>254312.5</v>
      </c>
      <c r="C8193" s="39">
        <f t="shared" si="382"/>
        <v>-5.3164837499993851</v>
      </c>
      <c r="D8193" s="84">
        <f ca="1">IF(FilterType="FIR", IF(Extend_fmod=1,OFFSET(PRE_CALC!J8141,0,DEC_RATE), OFFSET(PRE_CALC!B8141,0,DEC_RATE)), C8193)</f>
        <v>-124.088369677</v>
      </c>
      <c r="E8193" s="84">
        <f t="shared" ca="1" si="383"/>
        <v>102406.249999872</v>
      </c>
      <c r="F8193" s="84">
        <f t="shared" ca="1" si="381"/>
        <v>-4.8930546883400004E-3</v>
      </c>
      <c r="G8193" s="119">
        <f>IF(FilterType="FIR",  PRE_CALC!A8141*Fdata, IF(F_default=1,G8192+(4*Fnotch-0)/8192,G8192+(F_stop-F_start)/8192) )</f>
        <v>254312.5</v>
      </c>
      <c r="H8193" s="120">
        <f ca="1">IF(FilterType="FIR", OFFSET(PRE_CALC!B8141,0,DEC_RATE), C8193)</f>
        <v>-124.088369677</v>
      </c>
    </row>
    <row r="8194" spans="2:8" x14ac:dyDescent="0.2">
      <c r="B8194" s="45">
        <f>IF(FilterType="FIR", IF(Extend_fmod, PRE_CALC!I8142*Fm, PRE_CALC!A8142*Fdata), IF(F_default=1,B8193+(4*Fnotch-0)/8192,B8193+(F_stop-F_start)/8192) )</f>
        <v>254343.750000128</v>
      </c>
      <c r="C8194" s="39">
        <f t="shared" si="382"/>
        <v>-5.3178189708417056</v>
      </c>
      <c r="D8194" s="84">
        <f ca="1">IF(FilterType="FIR", IF(Extend_fmod=1,OFFSET(PRE_CALC!J8142,0,DEC_RATE), OFFSET(PRE_CALC!B8142,0,DEC_RATE)), C8194)</f>
        <v>-124.18085906899999</v>
      </c>
      <c r="E8194" s="84">
        <f t="shared" ca="1" si="383"/>
        <v>102406.249999872</v>
      </c>
      <c r="F8194" s="84">
        <f t="shared" ca="1" si="381"/>
        <v>-4.8930546883400004E-3</v>
      </c>
      <c r="G8194" s="119">
        <f>IF(FilterType="FIR",  PRE_CALC!A8142*Fdata, IF(F_default=1,G8193+(4*Fnotch-0)/8192,G8193+(F_stop-F_start)/8192) )</f>
        <v>254343.750000128</v>
      </c>
      <c r="H8194" s="120">
        <f ca="1">IF(FilterType="FIR", OFFSET(PRE_CALC!B8142,0,DEC_RATE), C8194)</f>
        <v>-124.18085906899999</v>
      </c>
    </row>
    <row r="8195" spans="2:8" x14ac:dyDescent="0.2">
      <c r="B8195" s="45">
        <f>IF(FilterType="FIR", IF(Extend_fmod, PRE_CALC!I8143*Fm, PRE_CALC!A8143*Fdata), IF(F_default=1,B8194+(4*Fnotch-0)/8192,B8194+(F_stop-F_start)/8192) )</f>
        <v>254375</v>
      </c>
      <c r="C8195" s="39">
        <f t="shared" si="382"/>
        <v>-5.3191543703496924</v>
      </c>
      <c r="D8195" s="84">
        <f ca="1">IF(FilterType="FIR", IF(Extend_fmod=1,OFFSET(PRE_CALC!J8143,0,DEC_RATE), OFFSET(PRE_CALC!B8143,0,DEC_RATE)), C8195)</f>
        <v>-124.278138978</v>
      </c>
      <c r="E8195" s="84">
        <f t="shared" ca="1" si="383"/>
        <v>102406.249999872</v>
      </c>
      <c r="F8195" s="84">
        <f t="shared" ca="1" si="381"/>
        <v>-4.8930546883400004E-3</v>
      </c>
      <c r="G8195" s="119">
        <f>IF(FilterType="FIR",  PRE_CALC!A8143*Fdata, IF(F_default=1,G8194+(4*Fnotch-0)/8192,G8194+(F_stop-F_start)/8192) )</f>
        <v>254375</v>
      </c>
      <c r="H8195" s="120">
        <f ca="1">IF(FilterType="FIR", OFFSET(PRE_CALC!B8143,0,DEC_RATE), C8195)</f>
        <v>-124.278138978</v>
      </c>
    </row>
    <row r="8196" spans="2:8" x14ac:dyDescent="0.2">
      <c r="B8196" s="45">
        <f>IF(FilterType="FIR", IF(Extend_fmod, PRE_CALC!I8144*Fm, PRE_CALC!A8144*Fdata), IF(F_default=1,B8195+(4*Fnotch-0)/8192,B8195+(F_stop-F_start)/8192) )</f>
        <v>254406.249999872</v>
      </c>
      <c r="C8196" s="39">
        <f t="shared" si="382"/>
        <v>-5.3204899485401436</v>
      </c>
      <c r="D8196" s="84">
        <f ca="1">IF(FilterType="FIR", IF(Extend_fmod=1,OFFSET(PRE_CALC!J8144,0,DEC_RATE), OFFSET(PRE_CALC!B8144,0,DEC_RATE)), C8196)</f>
        <v>-124.38031335399999</v>
      </c>
      <c r="E8196" s="84">
        <f t="shared" ca="1" si="383"/>
        <v>102406.249999872</v>
      </c>
      <c r="F8196" s="84">
        <f t="shared" ca="1" si="381"/>
        <v>-4.8930546883400004E-3</v>
      </c>
      <c r="G8196" s="119">
        <f>IF(FilterType="FIR",  PRE_CALC!A8144*Fdata, IF(F_default=1,G8195+(4*Fnotch-0)/8192,G8195+(F_stop-F_start)/8192) )</f>
        <v>254406.249999872</v>
      </c>
      <c r="H8196" s="120">
        <f ca="1">IF(FilterType="FIR", OFFSET(PRE_CALC!B8144,0,DEC_RATE), C8196)</f>
        <v>-124.38031335399999</v>
      </c>
    </row>
    <row r="8197" spans="2:8" x14ac:dyDescent="0.2">
      <c r="B8197" s="45">
        <f>IF(FilterType="FIR", IF(Extend_fmod, PRE_CALC!I8145*Fm, PRE_CALC!A8145*Fdata), IF(F_default=1,B8196+(4*Fnotch-0)/8192,B8196+(F_stop-F_start)/8192) )</f>
        <v>254437.5</v>
      </c>
      <c r="C8197" s="39">
        <f t="shared" si="382"/>
        <v>-5.3218257054298101</v>
      </c>
      <c r="D8197" s="84">
        <f ca="1">IF(FilterType="FIR", IF(Extend_fmod=1,OFFSET(PRE_CALC!J8145,0,DEC_RATE), OFFSET(PRE_CALC!B8145,0,DEC_RATE)), C8197)</f>
        <v>-124.487493824</v>
      </c>
      <c r="E8197" s="84">
        <f t="shared" ca="1" si="383"/>
        <v>102406.249999872</v>
      </c>
      <c r="F8197" s="84">
        <f t="shared" ca="1" si="381"/>
        <v>-4.8930546883400004E-3</v>
      </c>
      <c r="G8197" s="119">
        <f>IF(FilterType="FIR",  PRE_CALC!A8145*Fdata, IF(F_default=1,G8196+(4*Fnotch-0)/8192,G8196+(F_stop-F_start)/8192) )</f>
        <v>254437.5</v>
      </c>
      <c r="H8197" s="120">
        <f ca="1">IF(FilterType="FIR", OFFSET(PRE_CALC!B8145,0,DEC_RATE), C8197)</f>
        <v>-124.487493824</v>
      </c>
    </row>
    <row r="8198" spans="2:8" x14ac:dyDescent="0.2">
      <c r="B8198" s="45">
        <f>IF(FilterType="FIR", IF(Extend_fmod, PRE_CALC!I8146*Fm, PRE_CALC!A8146*Fdata), IF(F_default=1,B8197+(4*Fnotch-0)/8192,B8197+(F_stop-F_start)/8192) )</f>
        <v>254468.750000128</v>
      </c>
      <c r="C8198" s="39">
        <f t="shared" si="382"/>
        <v>-5.3231616410136118</v>
      </c>
      <c r="D8198" s="84">
        <f ca="1">IF(FilterType="FIR", IF(Extend_fmod=1,OFFSET(PRE_CALC!J8146,0,DEC_RATE), OFFSET(PRE_CALC!B8146,0,DEC_RATE)), C8198)</f>
        <v>-124.59980025500001</v>
      </c>
      <c r="E8198" s="84">
        <f t="shared" ca="1" si="383"/>
        <v>102406.249999872</v>
      </c>
      <c r="F8198" s="84">
        <f t="shared" ca="1" si="381"/>
        <v>-4.8930546883400004E-3</v>
      </c>
      <c r="G8198" s="119">
        <f>IF(FilterType="FIR",  PRE_CALC!A8146*Fdata, IF(F_default=1,G8197+(4*Fnotch-0)/8192,G8197+(F_stop-F_start)/8192) )</f>
        <v>254468.750000128</v>
      </c>
      <c r="H8198" s="120">
        <f ca="1">IF(FilterType="FIR", OFFSET(PRE_CALC!B8146,0,DEC_RATE), C8198)</f>
        <v>-124.59980025500001</v>
      </c>
    </row>
    <row r="8199" spans="2:8" x14ac:dyDescent="0.2">
      <c r="B8199" s="45">
        <f>IF(FilterType="FIR", IF(Extend_fmod, PRE_CALC!I8147*Fm, PRE_CALC!A8147*Fdata), IF(F_default=1,B8198+(4*Fnotch-0)/8192,B8198+(F_stop-F_start)/8192) )</f>
        <v>254500</v>
      </c>
      <c r="C8199" s="39">
        <f t="shared" si="382"/>
        <v>-5.3244977552864015</v>
      </c>
      <c r="D8199" s="84">
        <f ca="1">IF(FilterType="FIR", IF(Extend_fmod=1,OFFSET(PRE_CALC!J8147,0,DEC_RATE), OFFSET(PRE_CALC!B8147,0,DEC_RATE)), C8199)</f>
        <v>-124.717361368</v>
      </c>
      <c r="E8199" s="84">
        <f t="shared" ca="1" si="383"/>
        <v>102406.249999872</v>
      </c>
      <c r="F8199" s="84">
        <f t="shared" ca="1" si="381"/>
        <v>-4.8930546883400004E-3</v>
      </c>
      <c r="G8199" s="119">
        <f>IF(FilterType="FIR",  PRE_CALC!A8147*Fdata, IF(F_default=1,G8198+(4*Fnotch-0)/8192,G8198+(F_stop-F_start)/8192) )</f>
        <v>254500</v>
      </c>
      <c r="H8199" s="120">
        <f ca="1">IF(FilterType="FIR", OFFSET(PRE_CALC!B8147,0,DEC_RATE), C8199)</f>
        <v>-124.717361368</v>
      </c>
    </row>
    <row r="8200" spans="2:8" x14ac:dyDescent="0.2">
      <c r="B8200" s="45">
        <f>IF(FilterType="FIR", IF(Extend_fmod, PRE_CALC!I8148*Fm, PRE_CALC!A8148*Fdata), IF(F_default=1,B8199+(4*Fnotch-0)/8192,B8199+(F_stop-F_start)/8192) )</f>
        <v>254531.249999872</v>
      </c>
      <c r="C8200" s="39">
        <f t="shared" si="382"/>
        <v>-5.3258340482649977</v>
      </c>
      <c r="D8200" s="84">
        <f ca="1">IF(FilterType="FIR", IF(Extend_fmod=1,OFFSET(PRE_CALC!J8148,0,DEC_RATE), OFFSET(PRE_CALC!B8148,0,DEC_RATE)), C8200)</f>
        <v>-124.84031543499999</v>
      </c>
      <c r="E8200" s="84">
        <f t="shared" ca="1" si="383"/>
        <v>102406.249999872</v>
      </c>
      <c r="F8200" s="84">
        <f t="shared" ca="1" si="381"/>
        <v>-4.8930546883400004E-3</v>
      </c>
      <c r="G8200" s="119">
        <f>IF(FilterType="FIR",  PRE_CALC!A8148*Fdata, IF(F_default=1,G8199+(4*Fnotch-0)/8192,G8199+(F_stop-F_start)/8192) )</f>
        <v>254531.249999872</v>
      </c>
      <c r="H8200" s="120">
        <f ca="1">IF(FilterType="FIR", OFFSET(PRE_CALC!B8148,0,DEC_RATE), C8200)</f>
        <v>-124.84031543499999</v>
      </c>
    </row>
    <row r="8201" spans="2:8" x14ac:dyDescent="0.2">
      <c r="B8201" s="45">
        <f>IF(FilterType="FIR", IF(Extend_fmod, PRE_CALC!I8149*Fm, PRE_CALC!A8149*Fdata), IF(F_default=1,B8200+(4*Fnotch-0)/8192,B8200+(F_stop-F_start)/8192) )</f>
        <v>254562.5</v>
      </c>
      <c r="C8201" s="39">
        <f t="shared" si="382"/>
        <v>-5.3271705199661721</v>
      </c>
      <c r="D8201" s="84">
        <f ca="1">IF(FilterType="FIR", IF(Extend_fmod=1,OFFSET(PRE_CALC!J8149,0,DEC_RATE), OFFSET(PRE_CALC!B8149,0,DEC_RATE)), C8201)</f>
        <v>-124.96881103</v>
      </c>
      <c r="E8201" s="84">
        <f t="shared" ca="1" si="383"/>
        <v>102406.249999872</v>
      </c>
      <c r="F8201" s="84">
        <f t="shared" ca="1" si="381"/>
        <v>-4.8930546883400004E-3</v>
      </c>
      <c r="G8201" s="119">
        <f>IF(FilterType="FIR",  PRE_CALC!A8149*Fdata, IF(F_default=1,G8200+(4*Fnotch-0)/8192,G8200+(F_stop-F_start)/8192) )</f>
        <v>254562.5</v>
      </c>
      <c r="H8201" s="120">
        <f ca="1">IF(FilterType="FIR", OFFSET(PRE_CALC!B8149,0,DEC_RATE), C8201)</f>
        <v>-124.96881103</v>
      </c>
    </row>
    <row r="8202" spans="2:8" x14ac:dyDescent="0.2">
      <c r="B8202" s="45">
        <f>IF(FilterType="FIR", IF(Extend_fmod, PRE_CALC!I8150*Fm, PRE_CALC!A8150*Fdata), IF(F_default=1,B8201+(4*Fnotch-0)/8192,B8201+(F_stop-F_start)/8192) )</f>
        <v>254593.750000128</v>
      </c>
      <c r="C8202" s="39">
        <f t="shared" si="382"/>
        <v>-5.3285071703848104</v>
      </c>
      <c r="D8202" s="84">
        <f ca="1">IF(FilterType="FIR", IF(Extend_fmod=1,OFFSET(PRE_CALC!J8150,0,DEC_RATE), OFFSET(PRE_CALC!B8150,0,DEC_RATE)), C8202)</f>
        <v>-125.103007889</v>
      </c>
      <c r="E8202" s="84">
        <f t="shared" ca="1" si="383"/>
        <v>102406.249999872</v>
      </c>
      <c r="F8202" s="84">
        <f t="shared" ca="1" si="381"/>
        <v>-4.8930546883400004E-3</v>
      </c>
      <c r="G8202" s="119">
        <f>IF(FilterType="FIR",  PRE_CALC!A8150*Fdata, IF(F_default=1,G8201+(4*Fnotch-0)/8192,G8201+(F_stop-F_start)/8192) )</f>
        <v>254593.750000128</v>
      </c>
      <c r="H8202" s="120">
        <f ca="1">IF(FilterType="FIR", OFFSET(PRE_CALC!B8150,0,DEC_RATE), C8202)</f>
        <v>-125.103007889</v>
      </c>
    </row>
    <row r="8203" spans="2:8" x14ac:dyDescent="0.2">
      <c r="B8203" s="45">
        <f>IF(FilterType="FIR", IF(Extend_fmod, PRE_CALC!I8151*Fm, PRE_CALC!A8151*Fdata), IF(F_default=1,B8202+(4*Fnotch-0)/8192,B8202+(F_stop-F_start)/8192) )</f>
        <v>254625</v>
      </c>
      <c r="C8203" s="39">
        <f t="shared" si="382"/>
        <v>-5.3298439995158153</v>
      </c>
      <c r="D8203" s="84">
        <f ca="1">IF(FilterType="FIR", IF(Extend_fmod=1,OFFSET(PRE_CALC!J8151,0,DEC_RATE), OFFSET(PRE_CALC!B8151,0,DEC_RATE)), C8203)</f>
        <v>-125.243077851</v>
      </c>
      <c r="E8203" s="84">
        <f t="shared" ca="1" si="383"/>
        <v>102406.249999872</v>
      </c>
      <c r="F8203" s="84">
        <f t="shared" ca="1" si="381"/>
        <v>-4.8930546883400004E-3</v>
      </c>
      <c r="G8203" s="119">
        <f>IF(FilterType="FIR",  PRE_CALC!A8151*Fdata, IF(F_default=1,G8202+(4*Fnotch-0)/8192,G8202+(F_stop-F_start)/8192) )</f>
        <v>254625</v>
      </c>
      <c r="H8203" s="120">
        <f ca="1">IF(FilterType="FIR", OFFSET(PRE_CALC!B8151,0,DEC_RATE), C8203)</f>
        <v>-125.243077851</v>
      </c>
    </row>
    <row r="8204" spans="2:8" x14ac:dyDescent="0.2">
      <c r="B8204" s="45">
        <f>IF(FilterType="FIR", IF(Extend_fmod, PRE_CALC!I8152*Fm, PRE_CALC!A8152*Fdata), IF(F_default=1,B8203+(4*Fnotch-0)/8192,B8203+(F_stop-F_start)/8192) )</f>
        <v>254656.249999872</v>
      </c>
      <c r="C8204" s="39">
        <f t="shared" si="382"/>
        <v>-5.3311810073759656</v>
      </c>
      <c r="D8204" s="84">
        <f ca="1">IF(FilterType="FIR", IF(Extend_fmod=1,OFFSET(PRE_CALC!J8152,0,DEC_RATE), OFFSET(PRE_CALC!B8152,0,DEC_RATE)), C8204)</f>
        <v>-125.389205921</v>
      </c>
      <c r="E8204" s="84">
        <f t="shared" ca="1" si="383"/>
        <v>102406.249999872</v>
      </c>
      <c r="F8204" s="84">
        <f t="shared" ca="1" si="381"/>
        <v>-4.8930546883400004E-3</v>
      </c>
      <c r="G8204" s="119">
        <f>IF(FilterType="FIR",  PRE_CALC!A8152*Fdata, IF(F_default=1,G8203+(4*Fnotch-0)/8192,G8203+(F_stop-F_start)/8192) )</f>
        <v>254656.249999872</v>
      </c>
      <c r="H8204" s="120">
        <f ca="1">IF(FilterType="FIR", OFFSET(PRE_CALC!B8152,0,DEC_RATE), C8204)</f>
        <v>-125.389205921</v>
      </c>
    </row>
    <row r="8205" spans="2:8" x14ac:dyDescent="0.2">
      <c r="B8205" s="45">
        <f>IF(FilterType="FIR", IF(Extend_fmod, PRE_CALC!I8153*Fm, PRE_CALC!A8153*Fdata), IF(F_default=1,B8204+(4*Fnotch-0)/8192,B8204+(F_stop-F_start)/8192) )</f>
        <v>254687.5</v>
      </c>
      <c r="C8205" s="39">
        <f t="shared" si="382"/>
        <v>-5.3325181939820618</v>
      </c>
      <c r="D8205" s="84">
        <f ca="1">IF(FilterType="FIR", IF(Extend_fmod=1,OFFSET(PRE_CALC!J8153,0,DEC_RATE), OFFSET(PRE_CALC!B8153,0,DEC_RATE)), C8205)</f>
        <v>-125.54159145</v>
      </c>
      <c r="E8205" s="84">
        <f t="shared" ca="1" si="383"/>
        <v>102406.249999872</v>
      </c>
      <c r="F8205" s="84">
        <f t="shared" ca="1" si="381"/>
        <v>-4.8930546883400004E-3</v>
      </c>
      <c r="G8205" s="119">
        <f>IF(FilterType="FIR",  PRE_CALC!A8153*Fdata, IF(F_default=1,G8204+(4*Fnotch-0)/8192,G8204+(F_stop-F_start)/8192) )</f>
        <v>254687.5</v>
      </c>
      <c r="H8205" s="120">
        <f ca="1">IF(FilterType="FIR", OFFSET(PRE_CALC!B8153,0,DEC_RATE), C8205)</f>
        <v>-125.54159145</v>
      </c>
    </row>
    <row r="8206" spans="2:8" x14ac:dyDescent="0.2">
      <c r="B8206" s="45">
        <f>IF(FilterType="FIR", IF(Extend_fmod, PRE_CALC!I8154*Fm, PRE_CALC!A8154*Fdata), IF(F_default=1,B8205+(4*Fnotch-0)/8192,B8205+(F_stop-F_start)/8192) )</f>
        <v>254718.750000128</v>
      </c>
      <c r="C8206" s="39">
        <f t="shared" si="382"/>
        <v>-5.3338555593289962</v>
      </c>
      <c r="D8206" s="84">
        <f ca="1">IF(FilterType="FIR", IF(Extend_fmod=1,OFFSET(PRE_CALC!J8154,0,DEC_RATE), OFFSET(PRE_CALC!B8154,0,DEC_RATE)), C8206)</f>
        <v>-125.700449475</v>
      </c>
      <c r="E8206" s="84">
        <f t="shared" ca="1" si="383"/>
        <v>102406.249999872</v>
      </c>
      <c r="F8206" s="84">
        <f t="shared" ca="1" si="381"/>
        <v>-4.8930546883400004E-3</v>
      </c>
      <c r="G8206" s="119">
        <f>IF(FilterType="FIR",  PRE_CALC!A8154*Fdata, IF(F_default=1,G8205+(4*Fnotch-0)/8192,G8205+(F_stop-F_start)/8192) )</f>
        <v>254718.750000128</v>
      </c>
      <c r="H8206" s="120">
        <f ca="1">IF(FilterType="FIR", OFFSET(PRE_CALC!B8154,0,DEC_RATE), C8206)</f>
        <v>-125.700449475</v>
      </c>
    </row>
    <row r="8207" spans="2:8" x14ac:dyDescent="0.2">
      <c r="B8207" s="45">
        <f>IF(FilterType="FIR", IF(Extend_fmod, PRE_CALC!I8155*Fm, PRE_CALC!A8155*Fdata), IF(F_default=1,B8206+(4*Fnotch-0)/8192,B8206+(F_stop-F_start)/8192) )</f>
        <v>254750</v>
      </c>
      <c r="C8207" s="39">
        <f t="shared" si="382"/>
        <v>-5.3351931034116564</v>
      </c>
      <c r="D8207" s="84">
        <f ca="1">IF(FilterType="FIR", IF(Extend_fmod=1,OFFSET(PRE_CALC!J8155,0,DEC_RATE), OFFSET(PRE_CALC!B8155,0,DEC_RATE)), C8207)</f>
        <v>-125.866012205</v>
      </c>
      <c r="E8207" s="84">
        <f t="shared" ca="1" si="383"/>
        <v>102406.249999872</v>
      </c>
      <c r="F8207" s="84">
        <f t="shared" ca="1" si="381"/>
        <v>-4.8930546883400004E-3</v>
      </c>
      <c r="G8207" s="119">
        <f>IF(FilterType="FIR",  PRE_CALC!A8155*Fdata, IF(F_default=1,G8206+(4*Fnotch-0)/8192,G8206+(F_stop-F_start)/8192) )</f>
        <v>254750</v>
      </c>
      <c r="H8207" s="120">
        <f ca="1">IF(FilterType="FIR", OFFSET(PRE_CALC!B8155,0,DEC_RATE), C8207)</f>
        <v>-125.866012205</v>
      </c>
    </row>
    <row r="8208" spans="2:8" x14ac:dyDescent="0.2">
      <c r="B8208" s="45">
        <f>IF(FilterType="FIR", IF(Extend_fmod, PRE_CALC!I8156*Fm, PRE_CALC!A8156*Fdata), IF(F_default=1,B8207+(4*Fnotch-0)/8192,B8207+(F_stop-F_start)/8192) )</f>
        <v>254781.249999872</v>
      </c>
      <c r="C8208" s="39">
        <f t="shared" si="382"/>
        <v>-5.3365308262468485</v>
      </c>
      <c r="D8208" s="84">
        <f ca="1">IF(FilterType="FIR", IF(Extend_fmod=1,OFFSET(PRE_CALC!J8156,0,DEC_RATE), OFFSET(PRE_CALC!B8156,0,DEC_RATE)), C8208)</f>
        <v>-126.038530721</v>
      </c>
      <c r="E8208" s="84">
        <f t="shared" ca="1" si="383"/>
        <v>102406.249999872</v>
      </c>
      <c r="F8208" s="84">
        <f t="shared" ca="1" si="381"/>
        <v>-4.8930546883400004E-3</v>
      </c>
      <c r="G8208" s="119">
        <f>IF(FilterType="FIR",  PRE_CALC!A8156*Fdata, IF(F_default=1,G8207+(4*Fnotch-0)/8192,G8207+(F_stop-F_start)/8192) )</f>
        <v>254781.249999872</v>
      </c>
      <c r="H8208" s="120">
        <f ca="1">IF(FilterType="FIR", OFFSET(PRE_CALC!B8156,0,DEC_RATE), C8208)</f>
        <v>-126.038530721</v>
      </c>
    </row>
    <row r="8209" spans="2:8" x14ac:dyDescent="0.2">
      <c r="B8209" s="45">
        <f>IF(FilterType="FIR", IF(Extend_fmod, PRE_CALC!I8157*Fm, PRE_CALC!A8157*Fdata), IF(F_default=1,B8208+(4*Fnotch-0)/8192,B8208+(F_stop-F_start)/8192) )</f>
        <v>254812.5</v>
      </c>
      <c r="C8209" s="39">
        <f t="shared" si="382"/>
        <v>-5.3378687278513546</v>
      </c>
      <c r="D8209" s="84">
        <f ca="1">IF(FilterType="FIR", IF(Extend_fmod=1,OFFSET(PRE_CALC!J8157,0,DEC_RATE), OFFSET(PRE_CALC!B8157,0,DEC_RATE)), C8209)</f>
        <v>-126.218276876</v>
      </c>
      <c r="E8209" s="84">
        <f t="shared" ca="1" si="383"/>
        <v>102406.249999872</v>
      </c>
      <c r="F8209" s="84">
        <f t="shared" ca="1" si="381"/>
        <v>-4.8930546883400004E-3</v>
      </c>
      <c r="G8209" s="119">
        <f>IF(FilterType="FIR",  PRE_CALC!A8157*Fdata, IF(F_default=1,G8208+(4*Fnotch-0)/8192,G8208+(F_stop-F_start)/8192) )</f>
        <v>254812.5</v>
      </c>
      <c r="H8209" s="120">
        <f ca="1">IF(FilterType="FIR", OFFSET(PRE_CALC!B8157,0,DEC_RATE), C8209)</f>
        <v>-126.218276876</v>
      </c>
    </row>
    <row r="8210" spans="2:8" x14ac:dyDescent="0.2">
      <c r="B8210" s="45">
        <f>IF(FilterType="FIR", IF(Extend_fmod, PRE_CALC!I8158*Fm, PRE_CALC!A8158*Fdata), IF(F_default=1,B8209+(4*Fnotch-0)/8192,B8209+(F_stop-F_start)/8192) )</f>
        <v>254843.750000128</v>
      </c>
      <c r="C8210" s="39">
        <f t="shared" si="382"/>
        <v>-5.3392068082200854</v>
      </c>
      <c r="D8210" s="84">
        <f ca="1">IF(FilterType="FIR", IF(Extend_fmod=1,OFFSET(PRE_CALC!J8158,0,DEC_RATE), OFFSET(PRE_CALC!B8158,0,DEC_RATE)), C8210)</f>
        <v>-126.405545467</v>
      </c>
      <c r="E8210" s="84">
        <f t="shared" ca="1" si="383"/>
        <v>102406.249999872</v>
      </c>
      <c r="F8210" s="84">
        <f t="shared" ca="1" si="381"/>
        <v>-4.8930546883400004E-3</v>
      </c>
      <c r="G8210" s="119">
        <f>IF(FilterType="FIR",  PRE_CALC!A8158*Fdata, IF(F_default=1,G8209+(4*Fnotch-0)/8192,G8209+(F_stop-F_start)/8192) )</f>
        <v>254843.750000128</v>
      </c>
      <c r="H8210" s="120">
        <f ca="1">IF(FilterType="FIR", OFFSET(PRE_CALC!B8158,0,DEC_RATE), C8210)</f>
        <v>-126.405545467</v>
      </c>
    </row>
    <row r="8211" spans="2:8" x14ac:dyDescent="0.2">
      <c r="B8211" s="45">
        <f>IF(FilterType="FIR", IF(Extend_fmod, PRE_CALC!I8159*Fm, PRE_CALC!A8159*Fdata), IF(F_default=1,B8210+(4*Fnotch-0)/8192,B8210+(F_stop-F_start)/8192) )</f>
        <v>254875</v>
      </c>
      <c r="C8211" s="39">
        <f t="shared" si="382"/>
        <v>-5.3405450673479358</v>
      </c>
      <c r="D8211" s="84">
        <f ca="1">IF(FilterType="FIR", IF(Extend_fmod=1,OFFSET(PRE_CALC!J8159,0,DEC_RATE), OFFSET(PRE_CALC!B8159,0,DEC_RATE)), C8211)</f>
        <v>-126.6006567</v>
      </c>
      <c r="E8211" s="84">
        <f t="shared" ca="1" si="383"/>
        <v>102406.249999872</v>
      </c>
      <c r="F8211" s="84">
        <f t="shared" ca="1" si="381"/>
        <v>-4.8930546883400004E-3</v>
      </c>
      <c r="G8211" s="119">
        <f>IF(FilterType="FIR",  PRE_CALC!A8159*Fdata, IF(F_default=1,G8210+(4*Fnotch-0)/8192,G8210+(F_stop-F_start)/8192) )</f>
        <v>254875</v>
      </c>
      <c r="H8211" s="120">
        <f ca="1">IF(FilterType="FIR", OFFSET(PRE_CALC!B8159,0,DEC_RATE), C8211)</f>
        <v>-126.6006567</v>
      </c>
    </row>
    <row r="8212" spans="2:8" x14ac:dyDescent="0.2">
      <c r="B8212" s="45">
        <f>IF(FilterType="FIR", IF(Extend_fmod, PRE_CALC!I8160*Fm, PRE_CALC!A8160*Fdata), IF(F_default=1,B8211+(4*Fnotch-0)/8192,B8211+(F_stop-F_start)/8192) )</f>
        <v>254906.249999872</v>
      </c>
      <c r="C8212" s="39">
        <f t="shared" si="382"/>
        <v>-5.3418835052516922</v>
      </c>
      <c r="D8212" s="84">
        <f ca="1">IF(FilterType="FIR", IF(Extend_fmod=1,OFFSET(PRE_CALC!J8160,0,DEC_RATE), OFFSET(PRE_CALC!B8160,0,DEC_RATE)), C8212)</f>
        <v>-126.803959003</v>
      </c>
      <c r="E8212" s="84">
        <f t="shared" ca="1" si="383"/>
        <v>102406.249999872</v>
      </c>
      <c r="F8212" s="84">
        <f t="shared" ca="1" si="381"/>
        <v>-4.8930546883400004E-3</v>
      </c>
      <c r="G8212" s="119">
        <f>IF(FilterType="FIR",  PRE_CALC!A8160*Fdata, IF(F_default=1,G8211+(4*Fnotch-0)/8192,G8211+(F_stop-F_start)/8192) )</f>
        <v>254906.249999872</v>
      </c>
      <c r="H8212" s="120">
        <f ca="1">IF(FilterType="FIR", OFFSET(PRE_CALC!B8160,0,DEC_RATE), C8212)</f>
        <v>-126.803959003</v>
      </c>
    </row>
    <row r="8213" spans="2:8" x14ac:dyDescent="0.2">
      <c r="B8213" s="45">
        <f>IF(FilterType="FIR", IF(Extend_fmod, PRE_CALC!I8161*Fm, PRE_CALC!A8161*Fdata), IF(F_default=1,B8212+(4*Fnotch-0)/8192,B8212+(F_stop-F_start)/8192) )</f>
        <v>254937.5</v>
      </c>
      <c r="C8213" s="39">
        <f t="shared" si="382"/>
        <v>-5.3432221219481892</v>
      </c>
      <c r="D8213" s="84">
        <f ca="1">IF(FilterType="FIR", IF(Extend_fmod=1,OFFSET(PRE_CALC!J8161,0,DEC_RATE), OFFSET(PRE_CALC!B8161,0,DEC_RATE)), C8213)</f>
        <v>-127.01583225</v>
      </c>
      <c r="E8213" s="84">
        <f t="shared" ca="1" si="383"/>
        <v>102406.249999872</v>
      </c>
      <c r="F8213" s="84">
        <f t="shared" ca="1" si="381"/>
        <v>-4.8930546883400004E-3</v>
      </c>
      <c r="G8213" s="119">
        <f>IF(FilterType="FIR",  PRE_CALC!A8161*Fdata, IF(F_default=1,G8212+(4*Fnotch-0)/8192,G8212+(F_stop-F_start)/8192) )</f>
        <v>254937.5</v>
      </c>
      <c r="H8213" s="120">
        <f ca="1">IF(FilterType="FIR", OFFSET(PRE_CALC!B8161,0,DEC_RATE), C8213)</f>
        <v>-127.01583225</v>
      </c>
    </row>
    <row r="8214" spans="2:8" x14ac:dyDescent="0.2">
      <c r="B8214" s="45">
        <f>IF(FilterType="FIR", IF(Extend_fmod, PRE_CALC!I8162*Fm, PRE_CALC!A8162*Fdata), IF(F_default=1,B8213+(4*Fnotch-0)/8192,B8213+(F_stop-F_start)/8192) )</f>
        <v>254968.750000128</v>
      </c>
      <c r="C8214" s="39">
        <f t="shared" si="382"/>
        <v>-5.3445609174323074</v>
      </c>
      <c r="D8214" s="84">
        <f ca="1">IF(FilterType="FIR", IF(Extend_fmod=1,OFFSET(PRE_CALC!J8162,0,DEC_RATE), OFFSET(PRE_CALC!B8162,0,DEC_RATE)), C8214)</f>
        <v>-127.236691471</v>
      </c>
      <c r="E8214" s="84">
        <f t="shared" ca="1" si="383"/>
        <v>102406.249999872</v>
      </c>
      <c r="F8214" s="84">
        <f t="shared" ca="1" si="381"/>
        <v>-4.8930546883400004E-3</v>
      </c>
      <c r="G8214" s="119">
        <f>IF(FilterType="FIR",  PRE_CALC!A8162*Fdata, IF(F_default=1,G8213+(4*Fnotch-0)/8192,G8213+(F_stop-F_start)/8192) )</f>
        <v>254968.750000128</v>
      </c>
      <c r="H8214" s="120">
        <f ca="1">IF(FilterType="FIR", OFFSET(PRE_CALC!B8162,0,DEC_RATE), C8214)</f>
        <v>-127.236691471</v>
      </c>
    </row>
    <row r="8215" spans="2:8" x14ac:dyDescent="0.2">
      <c r="B8215" s="45">
        <f>IF(FilterType="FIR", IF(Extend_fmod, PRE_CALC!I8163*Fm, PRE_CALC!A8163*Fdata), IF(F_default=1,B8214+(4*Fnotch-0)/8192,B8214+(F_stop-F_start)/8192) )</f>
        <v>255000</v>
      </c>
      <c r="C8215" s="39">
        <f t="shared" si="382"/>
        <v>-5.3458998916989202</v>
      </c>
      <c r="D8215" s="84">
        <f ca="1">IF(FilterType="FIR", IF(Extend_fmod=1,OFFSET(PRE_CALC!J8163,0,DEC_RATE), OFFSET(PRE_CALC!B8163,0,DEC_RATE)), C8215)</f>
        <v>-127.466991131</v>
      </c>
      <c r="E8215" s="84">
        <f t="shared" ca="1" si="383"/>
        <v>102406.249999872</v>
      </c>
      <c r="F8215" s="84">
        <f t="shared" ca="1" si="381"/>
        <v>-4.8930546883400004E-3</v>
      </c>
      <c r="G8215" s="119">
        <f>IF(FilterType="FIR",  PRE_CALC!A8163*Fdata, IF(F_default=1,G8214+(4*Fnotch-0)/8192,G8214+(F_stop-F_start)/8192) )</f>
        <v>255000</v>
      </c>
      <c r="H8215" s="120">
        <f ca="1">IF(FilterType="FIR", OFFSET(PRE_CALC!B8163,0,DEC_RATE), C8215)</f>
        <v>-127.466991131</v>
      </c>
    </row>
    <row r="8216" spans="2:8" x14ac:dyDescent="0.2">
      <c r="B8216" s="45">
        <f>IF(FilterType="FIR", IF(Extend_fmod, PRE_CALC!I8164*Fm, PRE_CALC!A8164*Fdata), IF(F_default=1,B8215+(4*Fnotch-0)/8192,B8215+(F_stop-F_start)/8192) )</f>
        <v>255031.249999872</v>
      </c>
      <c r="C8216" s="39">
        <f t="shared" si="382"/>
        <v>-5.3472390447648577</v>
      </c>
      <c r="D8216" s="84">
        <f ca="1">IF(FilterType="FIR", IF(Extend_fmod=1,OFFSET(PRE_CALC!J8164,0,DEC_RATE), OFFSET(PRE_CALC!B8164,0,DEC_RATE)), C8216)</f>
        <v>-127.707230088</v>
      </c>
      <c r="E8216" s="84">
        <f t="shared" ca="1" si="383"/>
        <v>102406.249999872</v>
      </c>
      <c r="F8216" s="84">
        <f t="shared" ca="1" si="381"/>
        <v>-4.8930546883400004E-3</v>
      </c>
      <c r="G8216" s="119">
        <f>IF(FilterType="FIR",  PRE_CALC!A8164*Fdata, IF(F_default=1,G8215+(4*Fnotch-0)/8192,G8215+(F_stop-F_start)/8192) )</f>
        <v>255031.249999872</v>
      </c>
      <c r="H8216" s="120">
        <f ca="1">IF(FilterType="FIR", OFFSET(PRE_CALC!B8164,0,DEC_RATE), C8216)</f>
        <v>-127.707230088</v>
      </c>
    </row>
    <row r="8217" spans="2:8" x14ac:dyDescent="0.2">
      <c r="B8217" s="45">
        <f>IF(FilterType="FIR", IF(Extend_fmod, PRE_CALC!I8165*Fm, PRE_CALC!A8165*Fdata), IF(F_default=1,B8216+(4*Fnotch-0)/8192,B8216+(F_stop-F_start)/8192) )</f>
        <v>255062.5</v>
      </c>
      <c r="C8217" s="39">
        <f t="shared" si="382"/>
        <v>-5.3485783766469481</v>
      </c>
      <c r="D8217" s="84">
        <f ca="1">IF(FilterType="FIR", IF(Extend_fmod=1,OFFSET(PRE_CALC!J8165,0,DEC_RATE), OFFSET(PRE_CALC!B8165,0,DEC_RATE)), C8217)</f>
        <v>-127.95795737500001</v>
      </c>
      <c r="E8217" s="84">
        <f t="shared" ca="1" si="383"/>
        <v>102406.249999872</v>
      </c>
      <c r="F8217" s="84">
        <f t="shared" ca="1" si="381"/>
        <v>-4.8930546883400004E-3</v>
      </c>
      <c r="G8217" s="119">
        <f>IF(FilterType="FIR",  PRE_CALC!A8165*Fdata, IF(F_default=1,G8216+(4*Fnotch-0)/8192,G8216+(F_stop-F_start)/8192) )</f>
        <v>255062.5</v>
      </c>
      <c r="H8217" s="120">
        <f ca="1">IF(FilterType="FIR", OFFSET(PRE_CALC!B8165,0,DEC_RATE), C8217)</f>
        <v>-127.95795737500001</v>
      </c>
    </row>
    <row r="8218" spans="2:8" x14ac:dyDescent="0.2">
      <c r="B8218" s="45">
        <f>IF(FilterType="FIR", IF(Extend_fmod, PRE_CALC!I8166*Fm, PRE_CALC!A8166*Fdata), IF(F_default=1,B8217+(4*Fnotch-0)/8192,B8217+(F_stop-F_start)/8192) )</f>
        <v>255093.750000128</v>
      </c>
      <c r="C8218" s="39">
        <f t="shared" si="382"/>
        <v>-5.3499178873400748</v>
      </c>
      <c r="D8218" s="84">
        <f ca="1">IF(FilterType="FIR", IF(Extend_fmod=1,OFFSET(PRE_CALC!J8166,0,DEC_RATE), OFFSET(PRE_CALC!B8166,0,DEC_RATE)), C8218)</f>
        <v>-128.21977895000001</v>
      </c>
      <c r="E8218" s="84">
        <f t="shared" ca="1" si="383"/>
        <v>102406.249999872</v>
      </c>
      <c r="F8218" s="84">
        <f t="shared" ca="1" si="381"/>
        <v>-4.8930546883400004E-3</v>
      </c>
      <c r="G8218" s="119">
        <f>IF(FilterType="FIR",  PRE_CALC!A8166*Fdata, IF(F_default=1,G8217+(4*Fnotch-0)/8192,G8217+(F_stop-F_start)/8192) )</f>
        <v>255093.750000128</v>
      </c>
      <c r="H8218" s="120">
        <f ca="1">IF(FilterType="FIR", OFFSET(PRE_CALC!B8166,0,DEC_RATE), C8218)</f>
        <v>-128.21977895000001</v>
      </c>
    </row>
    <row r="8219" spans="2:8" x14ac:dyDescent="0.2">
      <c r="B8219" s="45">
        <f>IF(FilterType="FIR", IF(Extend_fmod, PRE_CALC!I8167*Fm, PRE_CALC!A8167*Fdata), IF(F_default=1,B8218+(4*Fnotch-0)/8192,B8218+(F_stop-F_start)/8192) )</f>
        <v>255125</v>
      </c>
      <c r="C8219" s="39">
        <f t="shared" si="382"/>
        <v>-5.3512575768391244</v>
      </c>
      <c r="D8219" s="84">
        <f ca="1">IF(FilterType="FIR", IF(Extend_fmod=1,OFFSET(PRE_CALC!J8167,0,DEC_RATE), OFFSET(PRE_CALC!B8167,0,DEC_RATE)), C8219)</f>
        <v>-128.49336564800001</v>
      </c>
      <c r="E8219" s="84">
        <f t="shared" ca="1" si="383"/>
        <v>102406.249999872</v>
      </c>
      <c r="F8219" s="84">
        <f t="shared" ca="1" si="381"/>
        <v>-4.8930546883400004E-3</v>
      </c>
      <c r="G8219" s="119">
        <f>IF(FilterType="FIR",  PRE_CALC!A8167*Fdata, IF(F_default=1,G8218+(4*Fnotch-0)/8192,G8218+(F_stop-F_start)/8192) )</f>
        <v>255125</v>
      </c>
      <c r="H8219" s="120">
        <f ca="1">IF(FilterType="FIR", OFFSET(PRE_CALC!B8167,0,DEC_RATE), C8219)</f>
        <v>-128.49336564800001</v>
      </c>
    </row>
    <row r="8220" spans="2:8" x14ac:dyDescent="0.2">
      <c r="B8220" s="45">
        <f>IF(FilterType="FIR", IF(Extend_fmod, PRE_CALC!I8168*Fm, PRE_CALC!A8168*Fdata), IF(F_default=1,B8219+(4*Fnotch-0)/8192,B8219+(F_stop-F_start)/8192) )</f>
        <v>255156.249999872</v>
      </c>
      <c r="C8220" s="39">
        <f t="shared" si="382"/>
        <v>-5.3525974451609155</v>
      </c>
      <c r="D8220" s="84">
        <f ca="1">IF(FilterType="FIR", IF(Extend_fmod=1,OFFSET(PRE_CALC!J8168,0,DEC_RATE), OFFSET(PRE_CALC!B8168,0,DEC_RATE)), C8220)</f>
        <v>-128.77946256999999</v>
      </c>
      <c r="E8220" s="84">
        <f t="shared" ca="1" si="383"/>
        <v>102406.249999872</v>
      </c>
      <c r="F8220" s="84">
        <f t="shared" ca="1" si="381"/>
        <v>-4.8930546883400004E-3</v>
      </c>
      <c r="G8220" s="119">
        <f>IF(FilterType="FIR",  PRE_CALC!A8168*Fdata, IF(F_default=1,G8219+(4*Fnotch-0)/8192,G8219+(F_stop-F_start)/8192) )</f>
        <v>255156.249999872</v>
      </c>
      <c r="H8220" s="120">
        <f ca="1">IF(FilterType="FIR", OFFSET(PRE_CALC!B8168,0,DEC_RATE), C8220)</f>
        <v>-128.77946256999999</v>
      </c>
    </row>
    <row r="8221" spans="2:8" x14ac:dyDescent="0.2">
      <c r="B8221" s="45">
        <f>IF(FilterType="FIR", IF(Extend_fmod, PRE_CALC!I8169*Fm, PRE_CALC!A8169*Fdata), IF(F_default=1,B8220+(4*Fnotch-0)/8192,B8220+(F_stop-F_start)/8192) )</f>
        <v>255187.5</v>
      </c>
      <c r="C8221" s="39">
        <f t="shared" si="382"/>
        <v>-5.3539374923222915</v>
      </c>
      <c r="D8221" s="84">
        <f ca="1">IF(FilterType="FIR", IF(Extend_fmod=1,OFFSET(PRE_CALC!J8169,0,DEC_RATE), OFFSET(PRE_CALC!B8169,0,DEC_RATE)), C8221)</f>
        <v>-129.078900248</v>
      </c>
      <c r="E8221" s="84">
        <f t="shared" ca="1" si="383"/>
        <v>102406.249999872</v>
      </c>
      <c r="F8221" s="84">
        <f t="shared" ca="1" si="381"/>
        <v>-4.8930546883400004E-3</v>
      </c>
      <c r="G8221" s="119">
        <f>IF(FilterType="FIR",  PRE_CALC!A8169*Fdata, IF(F_default=1,G8220+(4*Fnotch-0)/8192,G8220+(F_stop-F_start)/8192) )</f>
        <v>255187.5</v>
      </c>
      <c r="H8221" s="120">
        <f ca="1">IF(FilterType="FIR", OFFSET(PRE_CALC!B8169,0,DEC_RATE), C8221)</f>
        <v>-129.078900248</v>
      </c>
    </row>
    <row r="8222" spans="2:8" x14ac:dyDescent="0.2">
      <c r="B8222" s="45">
        <f>IF(FilterType="FIR", IF(Extend_fmod, PRE_CALC!I8170*Fm, PRE_CALC!A8170*Fdata), IF(F_default=1,B8221+(4*Fnotch-0)/8192,B8221+(F_stop-F_start)/8192) )</f>
        <v>255218.750000128</v>
      </c>
      <c r="C8222" s="39">
        <f t="shared" si="382"/>
        <v>-5.3552777183181348</v>
      </c>
      <c r="D8222" s="84">
        <f ca="1">IF(FilterType="FIR", IF(Extend_fmod=1,OFFSET(PRE_CALC!J8170,0,DEC_RATE), OFFSET(PRE_CALC!B8170,0,DEC_RATE)), C8222)</f>
        <v>-129.39260800900001</v>
      </c>
      <c r="E8222" s="84">
        <f t="shared" ca="1" si="383"/>
        <v>102406.249999872</v>
      </c>
      <c r="F8222" s="84">
        <f t="shared" ca="1" si="381"/>
        <v>-4.8930546883400004E-3</v>
      </c>
      <c r="G8222" s="119">
        <f>IF(FilterType="FIR",  PRE_CALC!A8170*Fdata, IF(F_default=1,G8221+(4*Fnotch-0)/8192,G8221+(F_stop-F_start)/8192) )</f>
        <v>255218.750000128</v>
      </c>
      <c r="H8222" s="120">
        <f ca="1">IF(FilterType="FIR", OFFSET(PRE_CALC!B8170,0,DEC_RATE), C8222)</f>
        <v>-129.39260800900001</v>
      </c>
    </row>
    <row r="8223" spans="2:8" x14ac:dyDescent="0.2">
      <c r="B8223" s="45">
        <f>IF(FilterType="FIR", IF(Extend_fmod, PRE_CALC!I8171*Fm, PRE_CALC!A8171*Fdata), IF(F_default=1,B8222+(4*Fnotch-0)/8192,B8222+(F_stop-F_start)/8192) )</f>
        <v>255250</v>
      </c>
      <c r="C8223" s="39">
        <f t="shared" si="382"/>
        <v>-5.3566181231433312</v>
      </c>
      <c r="D8223" s="84">
        <f ca="1">IF(FilterType="FIR", IF(Extend_fmod=1,OFFSET(PRE_CALC!J8171,0,DEC_RATE), OFFSET(PRE_CALC!B8171,0,DEC_RATE)), C8223)</f>
        <v>-129.721630057</v>
      </c>
      <c r="E8223" s="84">
        <f t="shared" ca="1" si="383"/>
        <v>102406.249999872</v>
      </c>
      <c r="F8223" s="84">
        <f t="shared" ca="1" si="381"/>
        <v>-4.8930546883400004E-3</v>
      </c>
      <c r="G8223" s="119">
        <f>IF(FilterType="FIR",  PRE_CALC!A8171*Fdata, IF(F_default=1,G8222+(4*Fnotch-0)/8192,G8222+(F_stop-F_start)/8192) )</f>
        <v>255250</v>
      </c>
      <c r="H8223" s="120">
        <f ca="1">IF(FilterType="FIR", OFFSET(PRE_CALC!B8171,0,DEC_RATE), C8223)</f>
        <v>-129.721630057</v>
      </c>
    </row>
    <row r="8224" spans="2:8" x14ac:dyDescent="0.2">
      <c r="B8224" s="45">
        <f>IF(FilterType="FIR", IF(Extend_fmod, PRE_CALC!I8172*Fm, PRE_CALC!A8172*Fdata), IF(F_default=1,B8223+(4*Fnotch-0)/8192,B8223+(F_stop-F_start)/8192) )</f>
        <v>255281.249999872</v>
      </c>
      <c r="C8224" s="39">
        <f t="shared" si="382"/>
        <v>-5.3579587068147028</v>
      </c>
      <c r="D8224" s="84">
        <f ca="1">IF(FilterType="FIR", IF(Extend_fmod=1,OFFSET(PRE_CALC!J8172,0,DEC_RATE), OFFSET(PRE_CALC!B8172,0,DEC_RATE)), C8224)</f>
        <v>-130.06714500199999</v>
      </c>
      <c r="E8224" s="84">
        <f t="shared" ca="1" si="383"/>
        <v>102406.249999872</v>
      </c>
      <c r="F8224" s="84">
        <f t="shared" ca="1" si="381"/>
        <v>-4.8930546883400004E-3</v>
      </c>
      <c r="G8224" s="119">
        <f>IF(FilterType="FIR",  PRE_CALC!A8172*Fdata, IF(F_default=1,G8223+(4*Fnotch-0)/8192,G8223+(F_stop-F_start)/8192) )</f>
        <v>255281.249999872</v>
      </c>
      <c r="H8224" s="120">
        <f ca="1">IF(FilterType="FIR", OFFSET(PRE_CALC!B8172,0,DEC_RATE), C8224)</f>
        <v>-130.06714500199999</v>
      </c>
    </row>
    <row r="8225" spans="2:8" x14ac:dyDescent="0.2">
      <c r="B8225" s="45">
        <f>IF(FilterType="FIR", IF(Extend_fmod, PRE_CALC!I8173*Fm, PRE_CALC!A8173*Fdata), IF(F_default=1,B8224+(4*Fnotch-0)/8192,B8224+(F_stop-F_start)/8192) )</f>
        <v>255312.5</v>
      </c>
      <c r="C8225" s="39">
        <f t="shared" si="382"/>
        <v>-5.3592994693491196</v>
      </c>
      <c r="D8225" s="84">
        <f ca="1">IF(FilterType="FIR", IF(Extend_fmod=1,OFFSET(PRE_CALC!J8173,0,DEC_RATE), OFFSET(PRE_CALC!B8173,0,DEC_RATE)), C8225)</f>
        <v>-130.43048970199999</v>
      </c>
      <c r="E8225" s="84">
        <f t="shared" ca="1" si="383"/>
        <v>102406.249999872</v>
      </c>
      <c r="F8225" s="84">
        <f t="shared" ca="1" si="381"/>
        <v>-4.8930546883400004E-3</v>
      </c>
      <c r="G8225" s="119">
        <f>IF(FilterType="FIR",  PRE_CALC!A8173*Fdata, IF(F_default=1,G8224+(4*Fnotch-0)/8192,G8224+(F_stop-F_start)/8192) )</f>
        <v>255312.5</v>
      </c>
      <c r="H8225" s="120">
        <f ca="1">IF(FilterType="FIR", OFFSET(PRE_CALC!B8173,0,DEC_RATE), C8225)</f>
        <v>-130.43048970199999</v>
      </c>
    </row>
    <row r="8226" spans="2:8" x14ac:dyDescent="0.2">
      <c r="B8226" s="45">
        <f>IF(FilterType="FIR", IF(Extend_fmod, PRE_CALC!I8174*Fm, PRE_CALC!A8174*Fdata), IF(F_default=1,B8225+(4*Fnotch-0)/8192,B8225+(F_stop-F_start)/8192) )</f>
        <v>255343.750000128</v>
      </c>
      <c r="C8226" s="39">
        <f t="shared" si="382"/>
        <v>-5.3606404107414551</v>
      </c>
      <c r="D8226" s="84">
        <f ca="1">IF(FilterType="FIR", IF(Extend_fmod=1,OFFSET(PRE_CALC!J8174,0,DEC_RATE), OFFSET(PRE_CALC!B8174,0,DEC_RATE)), C8226)</f>
        <v>-130.81318869</v>
      </c>
      <c r="E8226" s="84">
        <f t="shared" ca="1" si="383"/>
        <v>102406.249999872</v>
      </c>
      <c r="F8226" s="84">
        <f t="shared" ca="1" si="381"/>
        <v>-4.8930546883400004E-3</v>
      </c>
      <c r="G8226" s="119">
        <f>IF(FilterType="FIR",  PRE_CALC!A8174*Fdata, IF(F_default=1,G8225+(4*Fnotch-0)/8192,G8225+(F_stop-F_start)/8192) )</f>
        <v>255343.750000128</v>
      </c>
      <c r="H8226" s="120">
        <f ca="1">IF(FilterType="FIR", OFFSET(PRE_CALC!B8174,0,DEC_RATE), C8226)</f>
        <v>-130.81318869</v>
      </c>
    </row>
    <row r="8227" spans="2:8" x14ac:dyDescent="0.2">
      <c r="B8227" s="45">
        <f>IF(FilterType="FIR", IF(Extend_fmod, PRE_CALC!I8175*Fm, PRE_CALC!A8175*Fdata), IF(F_default=1,B8226+(4*Fnotch-0)/8192,B8226+(F_stop-F_start)/8192) )</f>
        <v>255375</v>
      </c>
      <c r="C8227" s="39">
        <f t="shared" si="382"/>
        <v>-5.3619815309865793</v>
      </c>
      <c r="D8227" s="84">
        <f ca="1">IF(FilterType="FIR", IF(Extend_fmod=1,OFFSET(PRE_CALC!J8175,0,DEC_RATE), OFFSET(PRE_CALC!B8175,0,DEC_RATE)), C8227)</f>
        <v>-131.21699076799999</v>
      </c>
      <c r="E8227" s="84">
        <f t="shared" ca="1" si="383"/>
        <v>102406.249999872</v>
      </c>
      <c r="F8227" s="84">
        <f t="shared" ca="1" si="381"/>
        <v>-4.8930546883400004E-3</v>
      </c>
      <c r="G8227" s="119">
        <f>IF(FilterType="FIR",  PRE_CALC!A8175*Fdata, IF(F_default=1,G8226+(4*Fnotch-0)/8192,G8226+(F_stop-F_start)/8192) )</f>
        <v>255375</v>
      </c>
      <c r="H8227" s="120">
        <f ca="1">IF(FilterType="FIR", OFFSET(PRE_CALC!B8175,0,DEC_RATE), C8227)</f>
        <v>-131.21699076799999</v>
      </c>
    </row>
    <row r="8228" spans="2:8" x14ac:dyDescent="0.2">
      <c r="B8228" s="45">
        <f>IF(FilterType="FIR", IF(Extend_fmod, PRE_CALC!I8176*Fm, PRE_CALC!A8176*Fdata), IF(F_default=1,B8227+(4*Fnotch-0)/8192,B8227+(F_stop-F_start)/8192) )</f>
        <v>255406.249999872</v>
      </c>
      <c r="C8228" s="39">
        <f t="shared" si="382"/>
        <v>-5.3633228301013434</v>
      </c>
      <c r="D8228" s="84">
        <f ca="1">IF(FilterType="FIR", IF(Extend_fmod=1,OFFSET(PRE_CALC!J8176,0,DEC_RATE), OFFSET(PRE_CALC!B8176,0,DEC_RATE)), C8228)</f>
        <v>-131.643914997</v>
      </c>
      <c r="E8228" s="84">
        <f t="shared" ca="1" si="383"/>
        <v>102406.249999872</v>
      </c>
      <c r="F8228" s="84">
        <f t="shared" ca="1" si="381"/>
        <v>-4.8930546883400004E-3</v>
      </c>
      <c r="G8228" s="119">
        <f>IF(FilterType="FIR",  PRE_CALC!A8176*Fdata, IF(F_default=1,G8227+(4*Fnotch-0)/8192,G8227+(F_stop-F_start)/8192) )</f>
        <v>255406.249999872</v>
      </c>
      <c r="H8228" s="120">
        <f ca="1">IF(FilterType="FIR", OFFSET(PRE_CALC!B8176,0,DEC_RATE), C8228)</f>
        <v>-131.643914997</v>
      </c>
    </row>
    <row r="8229" spans="2:8" x14ac:dyDescent="0.2">
      <c r="B8229" s="45">
        <f>IF(FilterType="FIR", IF(Extend_fmod, PRE_CALC!I8177*Fm, PRE_CALC!A8177*Fdata), IF(F_default=1,B8228+(4*Fnotch-0)/8192,B8228+(F_stop-F_start)/8192) )</f>
        <v>255437.5</v>
      </c>
      <c r="C8229" s="39">
        <f t="shared" si="382"/>
        <v>-5.3646643081026211</v>
      </c>
      <c r="D8229" s="84">
        <f ca="1">IF(FilterType="FIR", IF(Extend_fmod=1,OFFSET(PRE_CALC!J8177,0,DEC_RATE), OFFSET(PRE_CALC!B8177,0,DEC_RATE)), C8229)</f>
        <v>-132.096309142</v>
      </c>
      <c r="E8229" s="84">
        <f t="shared" ca="1" si="383"/>
        <v>102406.249999872</v>
      </c>
      <c r="F8229" s="84">
        <f t="shared" ca="1" si="381"/>
        <v>-4.8930546883400004E-3</v>
      </c>
      <c r="G8229" s="119">
        <f>IF(FilterType="FIR",  PRE_CALC!A8177*Fdata, IF(F_default=1,G8228+(4*Fnotch-0)/8192,G8228+(F_stop-F_start)/8192) )</f>
        <v>255437.5</v>
      </c>
      <c r="H8229" s="120">
        <f ca="1">IF(FilterType="FIR", OFFSET(PRE_CALC!B8177,0,DEC_RATE), C8229)</f>
        <v>-132.096309142</v>
      </c>
    </row>
    <row r="8230" spans="2:8" x14ac:dyDescent="0.2">
      <c r="B8230" s="45">
        <f>IF(FilterType="FIR", IF(Extend_fmod, PRE_CALC!I8178*Fm, PRE_CALC!A8178*Fdata), IF(F_default=1,B8229+(4*Fnotch-0)/8192,B8229+(F_stop-F_start)/8192) )</f>
        <v>255468.750000128</v>
      </c>
      <c r="C8230" s="39">
        <f t="shared" si="382"/>
        <v>-5.3660059649852618</v>
      </c>
      <c r="D8230" s="84">
        <f ca="1">IF(FilterType="FIR", IF(Extend_fmod=1,OFFSET(PRE_CALC!J8178,0,DEC_RATE), OFFSET(PRE_CALC!B8178,0,DEC_RATE)), C8230)</f>
        <v>-132.57692483700001</v>
      </c>
      <c r="E8230" s="84">
        <f t="shared" ca="1" si="383"/>
        <v>102406.249999872</v>
      </c>
      <c r="F8230" s="84">
        <f t="shared" ca="1" si="381"/>
        <v>-4.8930546883400004E-3</v>
      </c>
      <c r="G8230" s="119">
        <f>IF(FilterType="FIR",  PRE_CALC!A8178*Fdata, IF(F_default=1,G8229+(4*Fnotch-0)/8192,G8229+(F_stop-F_start)/8192) )</f>
        <v>255468.750000128</v>
      </c>
      <c r="H8230" s="120">
        <f ca="1">IF(FilterType="FIR", OFFSET(PRE_CALC!B8178,0,DEC_RATE), C8230)</f>
        <v>-132.57692483700001</v>
      </c>
    </row>
    <row r="8231" spans="2:8" x14ac:dyDescent="0.2">
      <c r="B8231" s="45">
        <f>IF(FilterType="FIR", IF(Extend_fmod, PRE_CALC!I8179*Fm, PRE_CALC!A8179*Fdata), IF(F_default=1,B8230+(4*Fnotch-0)/8192,B8230+(F_stop-F_start)/8192) )</f>
        <v>255500</v>
      </c>
      <c r="C8231" s="39">
        <f t="shared" si="382"/>
        <v>-5.3673478007441719</v>
      </c>
      <c r="D8231" s="84">
        <f ca="1">IF(FilterType="FIR", IF(Extend_fmod=1,OFFSET(PRE_CALC!J8179,0,DEC_RATE), OFFSET(PRE_CALC!B8179,0,DEC_RATE)), C8231)</f>
        <v>-133.08901556399999</v>
      </c>
      <c r="E8231" s="84">
        <f t="shared" ca="1" si="383"/>
        <v>102406.249999872</v>
      </c>
      <c r="F8231" s="84">
        <f t="shared" ca="1" si="381"/>
        <v>-4.8930546883400004E-3</v>
      </c>
      <c r="G8231" s="119">
        <f>IF(FilterType="FIR",  PRE_CALC!A8179*Fdata, IF(F_default=1,G8230+(4*Fnotch-0)/8192,G8230+(F_stop-F_start)/8192) )</f>
        <v>255500</v>
      </c>
      <c r="H8231" s="120">
        <f ca="1">IF(FilterType="FIR", OFFSET(PRE_CALC!B8179,0,DEC_RATE), C8231)</f>
        <v>-133.08901556399999</v>
      </c>
    </row>
    <row r="8232" spans="2:8" x14ac:dyDescent="0.2">
      <c r="B8232" s="45">
        <f>IF(FilterType="FIR", IF(Extend_fmod, PRE_CALC!I8180*Fm, PRE_CALC!A8180*Fdata), IF(F_default=1,B8231+(4*Fnotch-0)/8192,B8231+(F_stop-F_start)/8192) )</f>
        <v>255531.249999872</v>
      </c>
      <c r="C8232" s="39">
        <f t="shared" si="382"/>
        <v>-5.3686898153961966</v>
      </c>
      <c r="D8232" s="84">
        <f ca="1">IF(FilterType="FIR", IF(Extend_fmod=1,OFFSET(PRE_CALC!J8180,0,DEC_RATE), OFFSET(PRE_CALC!B8180,0,DEC_RATE)), C8232)</f>
        <v>-133.63646629199999</v>
      </c>
      <c r="E8232" s="84">
        <f t="shared" ca="1" si="383"/>
        <v>102406.249999872</v>
      </c>
      <c r="F8232" s="84">
        <f t="shared" ca="1" si="381"/>
        <v>-4.8930546883400004E-3</v>
      </c>
      <c r="G8232" s="119">
        <f>IF(FilterType="FIR",  PRE_CALC!A8180*Fdata, IF(F_default=1,G8231+(4*Fnotch-0)/8192,G8231+(F_stop-F_start)/8192) )</f>
        <v>255531.249999872</v>
      </c>
      <c r="H8232" s="120">
        <f ca="1">IF(FilterType="FIR", OFFSET(PRE_CALC!B8180,0,DEC_RATE), C8232)</f>
        <v>-133.63646629199999</v>
      </c>
    </row>
    <row r="8233" spans="2:8" x14ac:dyDescent="0.2">
      <c r="B8233" s="45">
        <f>IF(FilterType="FIR", IF(Extend_fmod, PRE_CALC!I8181*Fm, PRE_CALC!A8181*Fdata), IF(F_default=1,B8232+(4*Fnotch-0)/8192,B8232+(F_stop-F_start)/8192) )</f>
        <v>255562.5</v>
      </c>
      <c r="C8233" s="39">
        <f t="shared" si="382"/>
        <v>-5.3700320089581988</v>
      </c>
      <c r="D8233" s="84">
        <f ca="1">IF(FilterType="FIR", IF(Extend_fmod=1,OFFSET(PRE_CALC!J8181,0,DEC_RATE), OFFSET(PRE_CALC!B8181,0,DEC_RATE)), C8233)</f>
        <v>-134.223967931</v>
      </c>
      <c r="E8233" s="84">
        <f t="shared" ca="1" si="383"/>
        <v>102406.249999872</v>
      </c>
      <c r="F8233" s="84">
        <f t="shared" ca="1" si="381"/>
        <v>-4.8930546883400004E-3</v>
      </c>
      <c r="G8233" s="119">
        <f>IF(FilterType="FIR",  PRE_CALC!A8181*Fdata, IF(F_default=1,G8232+(4*Fnotch-0)/8192,G8232+(F_stop-F_start)/8192) )</f>
        <v>255562.5</v>
      </c>
      <c r="H8233" s="120">
        <f ca="1">IF(FilterType="FIR", OFFSET(PRE_CALC!B8181,0,DEC_RATE), C8233)</f>
        <v>-134.223967931</v>
      </c>
    </row>
    <row r="8234" spans="2:8" x14ac:dyDescent="0.2">
      <c r="B8234" s="45">
        <f>IF(FilterType="FIR", IF(Extend_fmod, PRE_CALC!I8182*Fm, PRE_CALC!A8182*Fdata), IF(F_default=1,B8233+(4*Fnotch-0)/8192,B8233+(F_stop-F_start)/8192) )</f>
        <v>255593.750000128</v>
      </c>
      <c r="C8234" s="39">
        <f t="shared" si="382"/>
        <v>-5.3713743814250705</v>
      </c>
      <c r="D8234" s="84">
        <f ca="1">IF(FilterType="FIR", IF(Extend_fmod=1,OFFSET(PRE_CALC!J8182,0,DEC_RATE), OFFSET(PRE_CALC!B8182,0,DEC_RATE)), C8234)</f>
        <v>-134.85725652400001</v>
      </c>
      <c r="E8234" s="84">
        <f t="shared" ca="1" si="383"/>
        <v>102406.249999872</v>
      </c>
      <c r="F8234" s="84">
        <f t="shared" ca="1" si="381"/>
        <v>-4.8930546883400004E-3</v>
      </c>
      <c r="G8234" s="119">
        <f>IF(FilterType="FIR",  PRE_CALC!A8182*Fdata, IF(F_default=1,G8233+(4*Fnotch-0)/8192,G8233+(F_stop-F_start)/8192) )</f>
        <v>255593.750000128</v>
      </c>
      <c r="H8234" s="120">
        <f ca="1">IF(FilterType="FIR", OFFSET(PRE_CALC!B8182,0,DEC_RATE), C8234)</f>
        <v>-134.85725652400001</v>
      </c>
    </row>
    <row r="8235" spans="2:8" x14ac:dyDescent="0.2">
      <c r="B8235" s="45">
        <f>IF(FilterType="FIR", IF(Extend_fmod, PRE_CALC!I8183*Fm, PRE_CALC!A8183*Fdata), IF(F_default=1,B8234+(4*Fnotch-0)/8192,B8234+(F_stop-F_start)/8192) )</f>
        <v>255625</v>
      </c>
      <c r="C8235" s="39">
        <f t="shared" si="382"/>
        <v>-5.372716932791672</v>
      </c>
      <c r="D8235" s="84">
        <f ca="1">IF(FilterType="FIR", IF(Extend_fmod=1,OFFSET(PRE_CALC!J8183,0,DEC_RATE), OFFSET(PRE_CALC!B8183,0,DEC_RATE)), C8235)</f>
        <v>-135.543448394</v>
      </c>
      <c r="E8235" s="84">
        <f t="shared" ca="1" si="383"/>
        <v>102406.249999872</v>
      </c>
      <c r="F8235" s="84">
        <f t="shared" ca="1" si="381"/>
        <v>-4.8930546883400004E-3</v>
      </c>
      <c r="G8235" s="119">
        <f>IF(FilterType="FIR",  PRE_CALC!A8183*Fdata, IF(F_default=1,G8234+(4*Fnotch-0)/8192,G8234+(F_stop-F_start)/8192) )</f>
        <v>255625</v>
      </c>
      <c r="H8235" s="120">
        <f ca="1">IF(FilterType="FIR", OFFSET(PRE_CALC!B8183,0,DEC_RATE), C8235)</f>
        <v>-135.543448394</v>
      </c>
    </row>
    <row r="8236" spans="2:8" x14ac:dyDescent="0.2">
      <c r="B8236" s="45">
        <f>IF(FilterType="FIR", IF(Extend_fmod, PRE_CALC!I8184*Fm, PRE_CALC!A8184*Fdata), IF(F_default=1,B8235+(4*Fnotch-0)/8192,B8235+(F_stop-F_start)/8192) )</f>
        <v>255656.249999872</v>
      </c>
      <c r="C8236" s="39">
        <f t="shared" si="382"/>
        <v>-5.3740596630748838</v>
      </c>
      <c r="D8236" s="84">
        <f ca="1">IF(FilterType="FIR", IF(Extend_fmod=1,OFFSET(PRE_CALC!J8184,0,DEC_RATE), OFFSET(PRE_CALC!B8184,0,DEC_RATE)), C8236)</f>
        <v>-136.29152147600001</v>
      </c>
      <c r="E8236" s="84">
        <f t="shared" ca="1" si="383"/>
        <v>102406.249999872</v>
      </c>
      <c r="F8236" s="84">
        <f t="shared" ca="1" si="381"/>
        <v>-4.8930546883400004E-3</v>
      </c>
      <c r="G8236" s="119">
        <f>IF(FilterType="FIR",  PRE_CALC!A8184*Fdata, IF(F_default=1,G8235+(4*Fnotch-0)/8192,G8235+(F_stop-F_start)/8192) )</f>
        <v>255656.249999872</v>
      </c>
      <c r="H8236" s="120">
        <f ca="1">IF(FilterType="FIR", OFFSET(PRE_CALC!B8184,0,DEC_RATE), C8236)</f>
        <v>-136.29152147600001</v>
      </c>
    </row>
    <row r="8237" spans="2:8" x14ac:dyDescent="0.2">
      <c r="B8237" s="45">
        <f>IF(FilterType="FIR", IF(Extend_fmod, PRE_CALC!I8185*Fm, PRE_CALC!A8185*Fdata), IF(F_default=1,B8236+(4*Fnotch-0)/8192,B8236+(F_stop-F_start)/8192) )</f>
        <v>255687.5</v>
      </c>
      <c r="C8237" s="39">
        <f t="shared" si="382"/>
        <v>-5.3754025722915744</v>
      </c>
      <c r="D8237" s="84">
        <f ca="1">IF(FilterType="FIR", IF(Extend_fmod=1,OFFSET(PRE_CALC!J8185,0,DEC_RATE), OFFSET(PRE_CALC!B8185,0,DEC_RATE)), C8237)</f>
        <v>-137.11302667499999</v>
      </c>
      <c r="E8237" s="84">
        <f t="shared" ca="1" si="383"/>
        <v>102406.249999872</v>
      </c>
      <c r="F8237" s="84">
        <f t="shared" ca="1" si="381"/>
        <v>-4.8930546883400004E-3</v>
      </c>
      <c r="G8237" s="119">
        <f>IF(FilterType="FIR",  PRE_CALC!A8185*Fdata, IF(F_default=1,G8236+(4*Fnotch-0)/8192,G8236+(F_stop-F_start)/8192) )</f>
        <v>255687.5</v>
      </c>
      <c r="H8237" s="120">
        <f ca="1">IF(FilterType="FIR", OFFSET(PRE_CALC!B8185,0,DEC_RATE), C8237)</f>
        <v>-137.11302667499999</v>
      </c>
    </row>
    <row r="8238" spans="2:8" x14ac:dyDescent="0.2">
      <c r="B8238" s="45">
        <f>IF(FilterType="FIR", IF(Extend_fmod, PRE_CALC!I8186*Fm, PRE_CALC!A8186*Fdata), IF(F_default=1,B8237+(4*Fnotch-0)/8192,B8237+(F_stop-F_start)/8192) )</f>
        <v>255718.750000128</v>
      </c>
      <c r="C8238" s="39">
        <f t="shared" si="382"/>
        <v>-5.3767456604366277</v>
      </c>
      <c r="D8238" s="84">
        <f ca="1">IF(FilterType="FIR", IF(Extend_fmod=1,OFFSET(PRE_CALC!J8186,0,DEC_RATE), OFFSET(PRE_CALC!B8186,0,DEC_RATE)), C8238)</f>
        <v>-138.023175358</v>
      </c>
      <c r="E8238" s="84">
        <f t="shared" ca="1" si="383"/>
        <v>102406.249999872</v>
      </c>
      <c r="F8238" s="84">
        <f t="shared" ca="1" si="381"/>
        <v>-4.8930546883400004E-3</v>
      </c>
      <c r="G8238" s="119">
        <f>IF(FilterType="FIR",  PRE_CALC!A8186*Fdata, IF(F_default=1,G8237+(4*Fnotch-0)/8192,G8237+(F_stop-F_start)/8192) )</f>
        <v>255718.750000128</v>
      </c>
      <c r="H8238" s="120">
        <f ca="1">IF(FilterType="FIR", OFFSET(PRE_CALC!B8186,0,DEC_RATE), C8238)</f>
        <v>-138.023175358</v>
      </c>
    </row>
    <row r="8239" spans="2:8" x14ac:dyDescent="0.2">
      <c r="B8239" s="45">
        <f>IF(FilterType="FIR", IF(Extend_fmod, PRE_CALC!I8187*Fm, PRE_CALC!A8187*Fdata), IF(F_default=1,B8238+(4*Fnotch-0)/8192,B8238+(F_stop-F_start)/8192) )</f>
        <v>255750</v>
      </c>
      <c r="C8239" s="39">
        <f t="shared" si="382"/>
        <v>-5.3780889275048969</v>
      </c>
      <c r="D8239" s="84">
        <f ca="1">IF(FilterType="FIR", IF(Extend_fmod=1,OFFSET(PRE_CALC!J8187,0,DEC_RATE), OFFSET(PRE_CALC!B8187,0,DEC_RATE)), C8239)</f>
        <v>-139.04257001600001</v>
      </c>
      <c r="E8239" s="84">
        <f t="shared" ca="1" si="383"/>
        <v>102406.249999872</v>
      </c>
      <c r="F8239" s="84">
        <f t="shared" ca="1" si="381"/>
        <v>-4.8930546883400004E-3</v>
      </c>
      <c r="G8239" s="119">
        <f>IF(FilterType="FIR",  PRE_CALC!A8187*Fdata, IF(F_default=1,G8238+(4*Fnotch-0)/8192,G8238+(F_stop-F_start)/8192) )</f>
        <v>255750</v>
      </c>
      <c r="H8239" s="120">
        <f ca="1">IF(FilterType="FIR", OFFSET(PRE_CALC!B8187,0,DEC_RATE), C8239)</f>
        <v>-139.04257001600001</v>
      </c>
    </row>
    <row r="8240" spans="2:8" x14ac:dyDescent="0.2">
      <c r="B8240" s="45">
        <f>IF(FilterType="FIR", IF(Extend_fmod, PRE_CALC!I8188*Fm, PRE_CALC!A8188*Fdata), IF(F_default=1,B8239+(4*Fnotch-0)/8192,B8239+(F_stop-F_start)/8192) )</f>
        <v>255781.249999872</v>
      </c>
      <c r="C8240" s="39">
        <f t="shared" si="382"/>
        <v>-5.3794323735132865</v>
      </c>
      <c r="D8240" s="84">
        <f ca="1">IF(FilterType="FIR", IF(Extend_fmod=1,OFFSET(PRE_CALC!J8188,0,DEC_RATE), OFFSET(PRE_CALC!B8188,0,DEC_RATE)), C8240)</f>
        <v>-140.20009668</v>
      </c>
      <c r="E8240" s="84">
        <f t="shared" ca="1" si="383"/>
        <v>102406.249999872</v>
      </c>
      <c r="F8240" s="84">
        <f t="shared" ca="1" si="381"/>
        <v>-4.8930546883400004E-3</v>
      </c>
      <c r="G8240" s="119">
        <f>IF(FilterType="FIR",  PRE_CALC!A8188*Fdata, IF(F_default=1,G8239+(4*Fnotch-0)/8192,G8239+(F_stop-F_start)/8192) )</f>
        <v>255781.249999872</v>
      </c>
      <c r="H8240" s="120">
        <f ca="1">IF(FilterType="FIR", OFFSET(PRE_CALC!B8188,0,DEC_RATE), C8240)</f>
        <v>-140.20009668</v>
      </c>
    </row>
    <row r="8241" spans="2:8" x14ac:dyDescent="0.2">
      <c r="B8241" s="45">
        <f>IF(FilterType="FIR", IF(Extend_fmod, PRE_CALC!I8189*Fm, PRE_CALC!A8189*Fdata), IF(F_default=1,B8240+(4*Fnotch-0)/8192,B8240+(F_stop-F_start)/8192) )</f>
        <v>255812.5</v>
      </c>
      <c r="C8241" s="39">
        <f t="shared" si="382"/>
        <v>-5.3807759984786685</v>
      </c>
      <c r="D8241" s="84">
        <f ca="1">IF(FilterType="FIR", IF(Extend_fmod=1,OFFSET(PRE_CALC!J8189,0,DEC_RATE), OFFSET(PRE_CALC!B8189,0,DEC_RATE)), C8241)</f>
        <v>-141.538062115</v>
      </c>
      <c r="E8241" s="84">
        <f t="shared" ca="1" si="383"/>
        <v>102406.249999872</v>
      </c>
      <c r="F8241" s="84">
        <f t="shared" ca="1" si="381"/>
        <v>-4.8930546883400004E-3</v>
      </c>
      <c r="G8241" s="119">
        <f>IF(FilterType="FIR",  PRE_CALC!A8189*Fdata, IF(F_default=1,G8240+(4*Fnotch-0)/8192,G8240+(F_stop-F_start)/8192) )</f>
        <v>255812.5</v>
      </c>
      <c r="H8241" s="120">
        <f ca="1">IF(FilterType="FIR", OFFSET(PRE_CALC!B8189,0,DEC_RATE), C8241)</f>
        <v>-141.538062115</v>
      </c>
    </row>
    <row r="8242" spans="2:8" x14ac:dyDescent="0.2">
      <c r="B8242" s="45">
        <f>IF(FilterType="FIR", IF(Extend_fmod, PRE_CALC!I8190*Fm, PRE_CALC!A8190*Fdata), IF(F_default=1,B8241+(4*Fnotch-0)/8192,B8241+(F_stop-F_start)/8192) )</f>
        <v>255843.750000128</v>
      </c>
      <c r="C8242" s="39">
        <f t="shared" si="382"/>
        <v>-5.3821198023959376</v>
      </c>
      <c r="D8242" s="84">
        <f ca="1">IF(FilterType="FIR", IF(Extend_fmod=1,OFFSET(PRE_CALC!J8190,0,DEC_RATE), OFFSET(PRE_CALC!B8190,0,DEC_RATE)), C8242)</f>
        <v>-143.12205720399999</v>
      </c>
      <c r="E8242" s="84">
        <f t="shared" ca="1" si="383"/>
        <v>102406.249999872</v>
      </c>
      <c r="F8242" s="84">
        <f t="shared" ca="1" si="381"/>
        <v>-4.8930546883400004E-3</v>
      </c>
      <c r="G8242" s="119">
        <f>IF(FilterType="FIR",  PRE_CALC!A8190*Fdata, IF(F_default=1,G8241+(4*Fnotch-0)/8192,G8241+(F_stop-F_start)/8192) )</f>
        <v>255843.750000128</v>
      </c>
      <c r="H8242" s="120">
        <f ca="1">IF(FilterType="FIR", OFFSET(PRE_CALC!B8190,0,DEC_RATE), C8242)</f>
        <v>-143.12205720399999</v>
      </c>
    </row>
    <row r="8243" spans="2:8" x14ac:dyDescent="0.2">
      <c r="B8243" s="45">
        <f>IF(FilterType="FIR", IF(Extend_fmod, PRE_CALC!I8191*Fm, PRE_CALC!A8191*Fdata), IF(F_default=1,B8242+(4*Fnotch-0)/8192,B8242+(F_stop-F_start)/8192) )</f>
        <v>255875</v>
      </c>
      <c r="C8243" s="39">
        <f t="shared" si="382"/>
        <v>-5.3834637852599387</v>
      </c>
      <c r="D8243" s="84">
        <f ca="1">IF(FilterType="FIR", IF(Extend_fmod=1,OFFSET(PRE_CALC!J8191,0,DEC_RATE), OFFSET(PRE_CALC!B8191,0,DEC_RATE)), C8243)</f>
        <v>-145.06196699</v>
      </c>
      <c r="E8243" s="84">
        <f t="shared" ca="1" si="383"/>
        <v>102406.249999872</v>
      </c>
      <c r="F8243" s="84">
        <f t="shared" ca="1" si="381"/>
        <v>-4.8930546883400004E-3</v>
      </c>
      <c r="G8243" s="119">
        <f>IF(FilterType="FIR",  PRE_CALC!A8191*Fdata, IF(F_default=1,G8242+(4*Fnotch-0)/8192,G8242+(F_stop-F_start)/8192) )</f>
        <v>255875</v>
      </c>
      <c r="H8243" s="120">
        <f ca="1">IF(FilterType="FIR", OFFSET(PRE_CALC!B8191,0,DEC_RATE), C8243)</f>
        <v>-145.06196699</v>
      </c>
    </row>
    <row r="8244" spans="2:8" x14ac:dyDescent="0.2">
      <c r="B8244" s="45">
        <f>IF(FilterType="FIR", IF(Extend_fmod, PRE_CALC!I8192*Fm, PRE_CALC!A8192*Fdata), IF(F_default=1,B8243+(4*Fnotch-0)/8192,B8243+(F_stop-F_start)/8192) )</f>
        <v>255906.249999872</v>
      </c>
      <c r="C8244" s="39">
        <f t="shared" si="382"/>
        <v>-5.3848079470875687</v>
      </c>
      <c r="D8244" s="84">
        <f ca="1">IF(FilterType="FIR", IF(Extend_fmod=1,OFFSET(PRE_CALC!J8192,0,DEC_RATE), OFFSET(PRE_CALC!B8192,0,DEC_RATE)), C8244)</f>
        <v>-147.56378964800001</v>
      </c>
      <c r="E8244" s="84">
        <f t="shared" ca="1" si="383"/>
        <v>102406.249999872</v>
      </c>
      <c r="F8244" s="84">
        <f t="shared" ca="1" si="381"/>
        <v>-4.8930546883400004E-3</v>
      </c>
      <c r="G8244" s="119">
        <f>IF(FilterType="FIR",  PRE_CALC!A8192*Fdata, IF(F_default=1,G8243+(4*Fnotch-0)/8192,G8243+(F_stop-F_start)/8192) )</f>
        <v>255906.249999872</v>
      </c>
      <c r="H8244" s="120">
        <f ca="1">IF(FilterType="FIR", OFFSET(PRE_CALC!B8192,0,DEC_RATE), C8244)</f>
        <v>-147.56378964800001</v>
      </c>
    </row>
    <row r="8245" spans="2:8" x14ac:dyDescent="0.2">
      <c r="B8245" s="45">
        <f>IF(FilterType="FIR", IF(Extend_fmod, PRE_CALC!I8193*Fm, PRE_CALC!A8193*Fdata), IF(F_default=1,B8244+(4*Fnotch-0)/8192,B8244+(F_stop-F_start)/8192) )</f>
        <v>255937.5</v>
      </c>
      <c r="C8245" s="39">
        <f t="shared" si="382"/>
        <v>-5.3861522878957269</v>
      </c>
      <c r="D8245" s="84">
        <f ca="1">IF(FilterType="FIR", IF(Extend_fmod=1,OFFSET(PRE_CALC!J8193,0,DEC_RATE), OFFSET(PRE_CALC!B8193,0,DEC_RATE)), C8245)</f>
        <v>-151.09000041600001</v>
      </c>
      <c r="E8245" s="84">
        <f t="shared" ca="1" si="383"/>
        <v>102406.249999872</v>
      </c>
      <c r="F8245" s="84">
        <f t="shared" ca="1" si="381"/>
        <v>-4.8930546883400004E-3</v>
      </c>
      <c r="G8245" s="119">
        <f>IF(FilterType="FIR",  PRE_CALC!A8193*Fdata, IF(F_default=1,G8244+(4*Fnotch-0)/8192,G8244+(F_stop-F_start)/8192) )</f>
        <v>255937.5</v>
      </c>
      <c r="H8245" s="120">
        <f ca="1">IF(FilterType="FIR", OFFSET(PRE_CALC!B8193,0,DEC_RATE), C8245)</f>
        <v>-151.09000041600001</v>
      </c>
    </row>
    <row r="8246" spans="2:8" x14ac:dyDescent="0.2">
      <c r="B8246" s="45">
        <f>IF(FilterType="FIR", IF(Extend_fmod, PRE_CALC!I8194*Fm, PRE_CALC!A8194*Fdata), IF(F_default=1,B8245+(4*Fnotch-0)/8192,B8245+(F_stop-F_start)/8192) )</f>
        <v>255968.750000128</v>
      </c>
      <c r="C8246" s="39">
        <f t="shared" si="382"/>
        <v>-5.3874968076792857</v>
      </c>
      <c r="D8246" s="84">
        <f ca="1">IF(FilterType="FIR", IF(Extend_fmod=1,OFFSET(PRE_CALC!J8194,0,DEC_RATE), OFFSET(PRE_CALC!B8194,0,DEC_RATE)), C8246)</f>
        <v>-157.116323042</v>
      </c>
      <c r="E8246" s="84">
        <f t="shared" ca="1" si="383"/>
        <v>102406.249999872</v>
      </c>
      <c r="F8246" s="84">
        <f t="shared" ca="1" si="381"/>
        <v>-4.8930546883400004E-3</v>
      </c>
      <c r="G8246" s="119">
        <f>IF(FilterType="FIR",  PRE_CALC!A8194*Fdata, IF(F_default=1,G8245+(4*Fnotch-0)/8192,G8245+(F_stop-F_start)/8192) )</f>
        <v>255968.750000128</v>
      </c>
      <c r="H8246" s="120">
        <f ca="1">IF(FilterType="FIR", OFFSET(PRE_CALC!B8194,0,DEC_RATE), C8246)</f>
        <v>-157.116323042</v>
      </c>
    </row>
    <row r="8247" spans="2:8" x14ac:dyDescent="0.2">
      <c r="B8247" s="45">
        <f>IF(FilterType="FIR", IF(Extend_fmod, PRE_CALC!I8195*Fm, PRE_CALC!A8195*Fdata), IF(F_default=1,B8246+(4*Fnotch-0)/8192,B8246+(F_stop-F_start)/8192) )</f>
        <v>256000</v>
      </c>
      <c r="C8247" s="39">
        <f t="shared" si="382"/>
        <v>-5.388841506433125</v>
      </c>
      <c r="D8247" s="84">
        <f ca="1">IF(FilterType="FIR", IF(Extend_fmod=1,OFFSET(PRE_CALC!J8195,0,DEC_RATE), OFFSET(PRE_CALC!B8195,0,DEC_RATE)), C8247)</f>
        <v>-300</v>
      </c>
      <c r="E8247" s="84">
        <f t="shared" ca="1" si="383"/>
        <v>102406.249999872</v>
      </c>
      <c r="F8247" s="84">
        <f t="shared" ref="F8247" ca="1" si="384">IF(G8247&lt;=F_PB,H8247, OFFSET(H:H,MATCH(F_PB-0.0001,G:G),0,1))</f>
        <v>-4.8930546883400004E-3</v>
      </c>
      <c r="G8247" s="119">
        <f>IF(FilterType="FIR",  PRE_CALC!A8195*Fdata, IF(F_default=1,G8246+(4*Fnotch-0)/8192,G8246+(F_stop-F_start)/8192) )</f>
        <v>256000</v>
      </c>
      <c r="H8247" s="120">
        <f ca="1">IF(FilterType="FIR", OFFSET(PRE_CALC!B8195,0,DEC_RATE), C8247)</f>
        <v>-300</v>
      </c>
    </row>
  </sheetData>
  <sheetProtection sheet="1" objects="1" scenarios="1"/>
  <mergeCells count="1">
    <mergeCell ref="E53:F53"/>
  </mergeCells>
  <phoneticPr fontId="0" type="noConversion"/>
  <conditionalFormatting sqref="K6:P6">
    <cfRule type="expression" dxfId="12" priority="18">
      <formula>OR($L$6&lt;2, $L$6&gt;5.5)</formula>
    </cfRule>
  </conditionalFormatting>
  <conditionalFormatting sqref="K8:M8">
    <cfRule type="expression" dxfId="11" priority="17">
      <formula>OR($L$8&gt;$L$5, $L$8&lt;1)</formula>
    </cfRule>
  </conditionalFormatting>
  <conditionalFormatting sqref="B12:I12">
    <cfRule type="expression" dxfId="10" priority="15">
      <formula>AND($F$11="Fir", $F$12&lt;0)</formula>
    </cfRule>
  </conditionalFormatting>
  <conditionalFormatting sqref="K7:P7">
    <cfRule type="expression" dxfId="9" priority="14">
      <formula>OR($L$7&lt;1.72, $L$7&gt;3.6, AND($L$7&lt;2.25, $L$7 &gt; 1.88))</formula>
    </cfRule>
  </conditionalFormatting>
  <conditionalFormatting sqref="B13:I14">
    <cfRule type="expression" dxfId="8" priority="9">
      <formula>OR($F$11="Sinc5", $F$11="Sinc5")</formula>
    </cfRule>
  </conditionalFormatting>
  <conditionalFormatting sqref="I8">
    <cfRule type="expression" dxfId="7" priority="6">
      <formula>OR($F$32=0, $F$32=0)</formula>
    </cfRule>
  </conditionalFormatting>
  <conditionalFormatting sqref="L3">
    <cfRule type="expression" dxfId="6" priority="5">
      <formula>OR($L$6&lt;2, $L$6&gt;5.5)</formula>
    </cfRule>
  </conditionalFormatting>
  <conditionalFormatting sqref="O5:O8 O10:O11">
    <cfRule type="expression" dxfId="5" priority="3">
      <formula>Invalid_Mclk=1</formula>
    </cfRule>
  </conditionalFormatting>
  <conditionalFormatting sqref="I10">
    <cfRule type="expression" dxfId="4" priority="2">
      <formula>$F$33</formula>
    </cfRule>
  </conditionalFormatting>
  <conditionalFormatting sqref="Q8">
    <cfRule type="expression" dxfId="3" priority="1">
      <formula>$F$33</formula>
    </cfRule>
  </conditionalFormatting>
  <conditionalFormatting sqref="K5:P5">
    <cfRule type="expression" dxfId="2" priority="20">
      <formula>OR( AND($F$10="Fast", $L$5&lt;4.5), AND($F$10="Median", $L$5&lt;4.5), $L$5&lt;4.5, $L$5&gt;5.5)</formula>
    </cfRule>
  </conditionalFormatting>
  <conditionalFormatting sqref="B45:G46">
    <cfRule type="expression" dxfId="1" priority="21">
      <formula>OR($F$11="FIR", $F$11="FIR", $F$47=1)</formula>
    </cfRule>
  </conditionalFormatting>
  <conditionalFormatting sqref="B47:G47">
    <cfRule type="expression" dxfId="0" priority="22">
      <formula>OR($F$11="FIR", $F$11="FIR")</formula>
    </cfRule>
  </conditionalFormatting>
  <dataValidations count="11">
    <dataValidation type="whole" allowBlank="1" showInputMessage="1" showErrorMessage="1" sqref="F12">
      <formula1>E21</formula1>
      <formula2>F21</formula2>
    </dataValidation>
    <dataValidation type="list" showInputMessage="1" showErrorMessage="1" sqref="F47 F13">
      <formula1>$E$22:$F$22</formula1>
    </dataValidation>
    <dataValidation type="list" showInputMessage="1" showErrorMessage="1" sqref="F8">
      <formula1>$E$24:$G$24</formula1>
    </dataValidation>
    <dataValidation type="list" showInputMessage="1" showErrorMessage="1" sqref="F10">
      <formula1>$E$27:$G$27</formula1>
    </dataValidation>
    <dataValidation type="list" showInputMessage="1" showErrorMessage="1" sqref="F11">
      <formula1>$E$28:$F$28</formula1>
    </dataValidation>
    <dataValidation type="list" allowBlank="1" showInputMessage="1" showErrorMessage="1" sqref="L9:L10">
      <formula1>$E$29:$F$29</formula1>
    </dataValidation>
    <dataValidation type="whole" allowBlank="1" showInputMessage="1" showErrorMessage="1" sqref="F46">
      <formula1>0</formula1>
      <formula2>F36/2</formula2>
    </dataValidation>
    <dataValidation type="list" allowBlank="1" showInputMessage="1" showErrorMessage="1" sqref="L11:L14">
      <formula1>$E$30:$F$30</formula1>
    </dataValidation>
    <dataValidation type="whole" allowBlank="1" showInputMessage="1" showErrorMessage="1" sqref="L3">
      <formula1>0</formula1>
      <formula2>8</formula2>
    </dataValidation>
    <dataValidation type="list" showInputMessage="1" showErrorMessage="1" sqref="F9">
      <formula1>$E$25:$H$25</formula1>
    </dataValidation>
    <dataValidation type="list" showInputMessage="1" showErrorMessage="1" sqref="F14">
      <formula1>$E$31:$F$31</formula1>
    </dataValidation>
  </dataValidations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8195"/>
  <sheetViews>
    <sheetView workbookViewId="0">
      <selection activeCell="R64" sqref="R64:R67"/>
    </sheetView>
  </sheetViews>
  <sheetFormatPr defaultRowHeight="12.75" x14ac:dyDescent="0.2"/>
  <sheetData>
    <row r="1" spans="1:19" x14ac:dyDescent="0.2">
      <c r="A1" t="s">
        <v>81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85</v>
      </c>
      <c r="K1" t="s">
        <v>86</v>
      </c>
      <c r="L1" t="s">
        <v>87</v>
      </c>
      <c r="M1" t="s">
        <v>88</v>
      </c>
      <c r="N1" t="s">
        <v>89</v>
      </c>
      <c r="O1" t="s">
        <v>90</v>
      </c>
    </row>
    <row r="2" spans="1:19" x14ac:dyDescent="0.2">
      <c r="A2" t="s">
        <v>93</v>
      </c>
      <c r="B2" t="s">
        <v>94</v>
      </c>
      <c r="C2" t="s">
        <v>94</v>
      </c>
      <c r="D2" t="s">
        <v>94</v>
      </c>
      <c r="E2" t="s">
        <v>94</v>
      </c>
      <c r="F2" t="s">
        <v>94</v>
      </c>
      <c r="G2" t="s">
        <v>94</v>
      </c>
      <c r="H2" t="s">
        <v>91</v>
      </c>
      <c r="I2" t="s">
        <v>91</v>
      </c>
      <c r="J2" t="s">
        <v>94</v>
      </c>
      <c r="K2" t="s">
        <v>94</v>
      </c>
      <c r="L2" t="s">
        <v>94</v>
      </c>
      <c r="M2" t="s">
        <v>94</v>
      </c>
      <c r="N2" t="s">
        <v>94</v>
      </c>
      <c r="O2" t="s">
        <v>94</v>
      </c>
      <c r="Q2" s="113" t="s">
        <v>122</v>
      </c>
      <c r="R2" s="113" t="s">
        <v>123</v>
      </c>
      <c r="S2" s="113" t="s">
        <v>124</v>
      </c>
    </row>
    <row r="3" spans="1:19" x14ac:dyDescent="0.2">
      <c r="A3">
        <v>0</v>
      </c>
      <c r="B3" s="88">
        <v>1.1363154697799999E-14</v>
      </c>
      <c r="C3" s="88">
        <v>3.4757884958099998E-14</v>
      </c>
      <c r="D3" s="88">
        <v>6.5505244728599998E-14</v>
      </c>
      <c r="E3" s="88">
        <v>2.67368345831E-14</v>
      </c>
      <c r="F3" s="88">
        <v>-4.4359063461499998E-14</v>
      </c>
      <c r="G3" s="88">
        <v>1.54405219718E-13</v>
      </c>
      <c r="H3">
        <v>0</v>
      </c>
      <c r="I3">
        <v>0</v>
      </c>
      <c r="J3" s="88">
        <v>1.1363154697799999E-14</v>
      </c>
      <c r="K3" s="88">
        <v>3.4757884958099998E-14</v>
      </c>
      <c r="L3" s="88">
        <v>6.5505244728599998E-14</v>
      </c>
      <c r="M3" s="88">
        <v>2.67368345831E-14</v>
      </c>
      <c r="N3" s="88">
        <v>-4.4359063461499998E-14</v>
      </c>
      <c r="O3" s="88">
        <v>1.54405219718E-13</v>
      </c>
      <c r="Q3" s="113"/>
      <c r="R3">
        <v>0</v>
      </c>
      <c r="S3">
        <v>-120</v>
      </c>
    </row>
    <row r="4" spans="1:19" x14ac:dyDescent="0.2">
      <c r="A4">
        <v>1.220703125E-4</v>
      </c>
      <c r="B4" s="88">
        <v>1.80421790714E-7</v>
      </c>
      <c r="C4" s="88">
        <v>1.80645211725E-7</v>
      </c>
      <c r="D4" s="88">
        <v>1.8069259875299999E-7</v>
      </c>
      <c r="E4" s="88">
        <v>1.80678702952E-7</v>
      </c>
      <c r="F4" s="88">
        <v>1.8062076623699999E-7</v>
      </c>
      <c r="G4" s="88">
        <v>1.8049883624500001E-7</v>
      </c>
      <c r="H4">
        <v>0</v>
      </c>
      <c r="I4">
        <v>1.220703125E-4</v>
      </c>
      <c r="J4">
        <v>1.7519355284999999E-4</v>
      </c>
      <c r="K4">
        <v>5.9450393557499998E-4</v>
      </c>
      <c r="L4">
        <v>1.06232998082E-3</v>
      </c>
      <c r="M4">
        <v>-2.0462070559199999E-3</v>
      </c>
      <c r="N4">
        <v>-5.2150537455400003E-4</v>
      </c>
      <c r="O4">
        <v>8.5880116007299996E-4</v>
      </c>
      <c r="R4">
        <f>IF(AND(Extend_fmod=1,FilterType="FIR" ), R5-1, 0)</f>
        <v>0</v>
      </c>
      <c r="S4">
        <v>-120</v>
      </c>
    </row>
    <row r="5" spans="1:19" x14ac:dyDescent="0.2">
      <c r="A5">
        <v>2.44140625E-4</v>
      </c>
      <c r="B5" s="88">
        <v>7.2157575982300003E-7</v>
      </c>
      <c r="C5" s="88">
        <v>7.2246936766700003E-7</v>
      </c>
      <c r="D5" s="88">
        <v>7.2265883289800002E-7</v>
      </c>
      <c r="E5" s="88">
        <v>7.2260336466099995E-7</v>
      </c>
      <c r="F5" s="88">
        <v>7.2237182968900004E-7</v>
      </c>
      <c r="G5" s="88">
        <v>7.21883513489E-7</v>
      </c>
      <c r="H5">
        <v>0</v>
      </c>
      <c r="I5">
        <v>2.44140625E-4</v>
      </c>
      <c r="J5">
        <v>5.9358897293499996E-4</v>
      </c>
      <c r="K5">
        <v>1.06155291787E-3</v>
      </c>
      <c r="L5">
        <v>-2.04534779708E-3</v>
      </c>
      <c r="M5">
        <v>-5.0803509586699999E-4</v>
      </c>
      <c r="N5">
        <v>9.4261230399300005E-4</v>
      </c>
      <c r="O5">
        <v>-2.1032767383400001E-3</v>
      </c>
      <c r="Q5">
        <v>1</v>
      </c>
      <c r="R5">
        <f>IF(AND(Extend_fmod=1,FilterType="FIR" ), Response!Fm/16*Q5-F3db,0)</f>
        <v>0</v>
      </c>
      <c r="S5">
        <f>IF(NChop=32,-89,-120)</f>
        <v>-89</v>
      </c>
    </row>
    <row r="6" spans="1:19" x14ac:dyDescent="0.2">
      <c r="A6">
        <v>3.662109375E-4</v>
      </c>
      <c r="B6" s="88">
        <v>1.6231278693500001E-6</v>
      </c>
      <c r="C6" s="88">
        <v>1.6251384525700001E-6</v>
      </c>
      <c r="D6" s="88">
        <v>1.6255647159199999E-6</v>
      </c>
      <c r="E6" s="88">
        <v>1.6254399605100001E-6</v>
      </c>
      <c r="F6" s="88">
        <v>1.6249190928900001E-6</v>
      </c>
      <c r="G6" s="88">
        <v>1.62382013546E-6</v>
      </c>
      <c r="H6">
        <v>0</v>
      </c>
      <c r="I6">
        <v>3.662109375E-4</v>
      </c>
      <c r="J6">
        <v>9.8652737265900008E-4</v>
      </c>
      <c r="K6">
        <v>-2.1659877128900001E-4</v>
      </c>
      <c r="L6">
        <v>1.3286776076100001E-4</v>
      </c>
      <c r="M6">
        <v>8.40800098997E-4</v>
      </c>
      <c r="N6">
        <v>-1.69331507327E-3</v>
      </c>
      <c r="O6">
        <v>6.0251834191399995E-4</v>
      </c>
      <c r="R6">
        <f>IF(AND(Extend_fmod=1,FilterType="FIR" ),  Response!Fm/16 * Q5 + F3db, 0)</f>
        <v>0</v>
      </c>
      <c r="S6">
        <f>IF(NChop=32,-86,-120)</f>
        <v>-86</v>
      </c>
    </row>
    <row r="7" spans="1:19" x14ac:dyDescent="0.2">
      <c r="A7">
        <v>4.8828125E-4</v>
      </c>
      <c r="B7" s="88">
        <v>2.8845215513100001E-6</v>
      </c>
      <c r="C7" s="88">
        <v>2.8880959017999999E-6</v>
      </c>
      <c r="D7" s="88">
        <v>2.8888536798399998E-6</v>
      </c>
      <c r="E7" s="88">
        <v>2.8886319232000002E-6</v>
      </c>
      <c r="F7" s="88">
        <v>2.88770599319E-6</v>
      </c>
      <c r="G7" s="88">
        <v>2.8857521435300001E-6</v>
      </c>
      <c r="H7">
        <v>0</v>
      </c>
      <c r="I7">
        <v>4.8828125E-4</v>
      </c>
      <c r="J7">
        <v>1.0578938514299999E-3</v>
      </c>
      <c r="K7">
        <v>-2.0484693637099999E-3</v>
      </c>
      <c r="L7">
        <v>-5.0514896745799997E-4</v>
      </c>
      <c r="M7">
        <v>9.8067312322700005E-4</v>
      </c>
      <c r="N7">
        <v>-1.9450124350899999E-3</v>
      </c>
      <c r="O7">
        <v>-117.409173741</v>
      </c>
      <c r="R7">
        <f>IF(AND(Extend_fmod=1,FilterType="FIR" ), R6+1, 0)</f>
        <v>0</v>
      </c>
      <c r="S7">
        <v>-120</v>
      </c>
    </row>
    <row r="8" spans="1:19" x14ac:dyDescent="0.2">
      <c r="A8">
        <v>6.103515625E-4</v>
      </c>
      <c r="B8" s="88">
        <v>4.5049779964600002E-6</v>
      </c>
      <c r="C8" s="88">
        <v>4.5105629054399998E-6</v>
      </c>
      <c r="D8" s="88">
        <v>4.5117469180900003E-6</v>
      </c>
      <c r="E8" s="88">
        <v>4.5114004488200004E-6</v>
      </c>
      <c r="F8" s="88">
        <v>4.5099537314000003E-6</v>
      </c>
      <c r="G8" s="88">
        <v>4.5069007391499996E-6</v>
      </c>
      <c r="H8">
        <v>0</v>
      </c>
      <c r="I8">
        <v>6.103515625E-4</v>
      </c>
      <c r="J8">
        <v>6.3655650773899997E-4</v>
      </c>
      <c r="K8">
        <v>-1.8906482319800001E-3</v>
      </c>
      <c r="L8">
        <v>-1.4792276450799999E-3</v>
      </c>
      <c r="M8">
        <v>-1.6482508164100001E-4</v>
      </c>
      <c r="N8">
        <v>4.1713005527799999E-4</v>
      </c>
      <c r="O8">
        <v>-127.735006501</v>
      </c>
      <c r="R8">
        <f>IF(AND(Extend_fmod=1,FilterType="FIR" ), R9-1, 0)</f>
        <v>0</v>
      </c>
      <c r="S8">
        <v>-120</v>
      </c>
    </row>
    <row r="9" spans="1:19" x14ac:dyDescent="0.2">
      <c r="A9">
        <v>7.32421875E-4</v>
      </c>
      <c r="B9" s="88">
        <v>6.4834965600599996E-6</v>
      </c>
      <c r="C9" s="88">
        <v>6.4915388147500002E-6</v>
      </c>
      <c r="D9" s="88">
        <v>6.4932437812500003E-6</v>
      </c>
      <c r="E9" s="88">
        <v>6.4927448866200003E-6</v>
      </c>
      <c r="F9" s="88">
        <v>6.4906616540700001E-6</v>
      </c>
      <c r="G9" s="88">
        <v>6.4862652782599998E-6</v>
      </c>
      <c r="H9">
        <v>0</v>
      </c>
      <c r="I9">
        <v>7.32421875E-4</v>
      </c>
      <c r="J9">
        <v>-2.2482872384099999E-4</v>
      </c>
      <c r="K9">
        <v>1.2579604353000001E-4</v>
      </c>
      <c r="L9">
        <v>8.4547749192800004E-4</v>
      </c>
      <c r="M9">
        <v>-1.6421949217499999E-3</v>
      </c>
      <c r="N9">
        <v>8.4186430716099998E-4</v>
      </c>
      <c r="O9">
        <v>-111.51637935799999</v>
      </c>
      <c r="Q9">
        <f>Q5+1</f>
        <v>2</v>
      </c>
      <c r="R9">
        <f>IF(AND(Extend_fmod=1,FilterType="FIR" ), Response!Fm/16*Q9-F3db,0)</f>
        <v>0</v>
      </c>
      <c r="S9">
        <f>IF(NChop=32,-82,-120)</f>
        <v>-82</v>
      </c>
    </row>
    <row r="10" spans="1:19" x14ac:dyDescent="0.2">
      <c r="A10">
        <v>8.544921875E-4</v>
      </c>
      <c r="B10" s="88">
        <v>8.8188552310699999E-6</v>
      </c>
      <c r="C10" s="88">
        <v>8.8298016253599992E-6</v>
      </c>
      <c r="D10" s="88">
        <v>8.83212226496E-6</v>
      </c>
      <c r="E10" s="88">
        <v>8.8314432369200002E-6</v>
      </c>
      <c r="F10" s="88">
        <v>8.8286077655400002E-6</v>
      </c>
      <c r="G10" s="88">
        <v>8.8226237725299998E-6</v>
      </c>
      <c r="H10">
        <v>0</v>
      </c>
      <c r="I10">
        <v>8.544921875E-4</v>
      </c>
      <c r="J10">
        <v>-1.25317953424E-3</v>
      </c>
      <c r="K10">
        <v>1.05531509153E-3</v>
      </c>
      <c r="L10">
        <v>-2.3000958431399999E-3</v>
      </c>
      <c r="M10">
        <v>-2.3902991391299999E-3</v>
      </c>
      <c r="N10">
        <v>-4.3743650434300001</v>
      </c>
      <c r="O10">
        <v>-124.06265322900001</v>
      </c>
      <c r="R10">
        <f>IF(AND(Extend_fmod=1,FilterType="FIR" ),  Response!Fm/16 * Q9 + F3db, 0)</f>
        <v>0</v>
      </c>
      <c r="S10">
        <f>IF(NChop=32,-80,-120)</f>
        <v>-80</v>
      </c>
    </row>
    <row r="11" spans="1:19" x14ac:dyDescent="0.2">
      <c r="A11">
        <v>9.765625E-4</v>
      </c>
      <c r="B11" s="88">
        <v>1.15096112765E-5</v>
      </c>
      <c r="C11" s="88">
        <v>1.15239085943E-5</v>
      </c>
      <c r="D11" s="88">
        <v>1.15269396316E-5</v>
      </c>
      <c r="E11" s="88">
        <v>1.15260527581E-5</v>
      </c>
      <c r="F11" s="88">
        <v>1.15223493355E-5</v>
      </c>
      <c r="G11" s="88">
        <v>1.1514533496399999E-5</v>
      </c>
      <c r="H11">
        <v>0</v>
      </c>
      <c r="I11">
        <v>9.765625E-4</v>
      </c>
      <c r="J11">
        <v>-2.0630930307999999E-3</v>
      </c>
      <c r="K11">
        <v>-5.1783456902199999E-4</v>
      </c>
      <c r="L11">
        <v>9.8528214939300001E-4</v>
      </c>
      <c r="M11">
        <v>-1.8890860599200001E-3</v>
      </c>
      <c r="N11">
        <v>-117.408293207</v>
      </c>
      <c r="O11">
        <v>-300</v>
      </c>
      <c r="R11">
        <f>IF(AND(Extend_fmod=1,FilterType="FIR" ), R10+1, 0)</f>
        <v>0</v>
      </c>
      <c r="S11">
        <v>-120</v>
      </c>
    </row>
    <row r="12" spans="1:19" x14ac:dyDescent="0.2">
      <c r="A12">
        <v>1.0986328125E-3</v>
      </c>
      <c r="B12" s="88">
        <v>1.45541019367E-5</v>
      </c>
      <c r="C12" s="88">
        <v>1.45721969698E-5</v>
      </c>
      <c r="D12" s="88">
        <v>1.4576033123399999E-5</v>
      </c>
      <c r="E12" s="88">
        <v>1.45749107024E-5</v>
      </c>
      <c r="F12" s="88">
        <v>1.4570223609599999E-5</v>
      </c>
      <c r="G12" s="88">
        <v>1.4560331705400001E-5</v>
      </c>
      <c r="H12">
        <v>0</v>
      </c>
      <c r="I12">
        <v>1.0986328125E-3</v>
      </c>
      <c r="J12">
        <v>-2.3241888374799999E-3</v>
      </c>
      <c r="K12">
        <v>-2.2428878702600002E-3</v>
      </c>
      <c r="L12">
        <v>-1.76502862723E-3</v>
      </c>
      <c r="M12">
        <v>-6.1930642999399996E-4</v>
      </c>
      <c r="N12">
        <v>-122.745283697</v>
      </c>
      <c r="O12">
        <v>-140.41568724499999</v>
      </c>
      <c r="R12">
        <f>IF(AND(Extend_fmod=1,FilterType="FIR" ), R13-1, 0)</f>
        <v>0</v>
      </c>
      <c r="S12">
        <v>-120</v>
      </c>
    </row>
    <row r="13" spans="1:19" x14ac:dyDescent="0.2">
      <c r="A13">
        <v>1.220703125E-3</v>
      </c>
      <c r="B13" s="88">
        <v>1.7950445269999999E-5</v>
      </c>
      <c r="C13" s="88">
        <v>1.7972784802999998E-5</v>
      </c>
      <c r="D13" s="88">
        <v>1.79775207968E-5</v>
      </c>
      <c r="E13" s="88">
        <v>1.7976135122899999E-5</v>
      </c>
      <c r="F13" s="88">
        <v>1.7970348655599999E-5</v>
      </c>
      <c r="G13" s="88">
        <v>1.7958136483400001E-5</v>
      </c>
      <c r="H13">
        <v>0</v>
      </c>
      <c r="I13">
        <v>1.220703125E-3</v>
      </c>
      <c r="J13">
        <v>-1.91348285935E-3</v>
      </c>
      <c r="K13">
        <v>-1.4992611412299999E-3</v>
      </c>
      <c r="L13">
        <v>-1.63274668211E-4</v>
      </c>
      <c r="M13">
        <v>4.8364365667899999E-4</v>
      </c>
      <c r="N13">
        <v>-127.727820677</v>
      </c>
      <c r="O13">
        <v>-147.31394173000001</v>
      </c>
      <c r="Q13">
        <f>Q9+1</f>
        <v>3</v>
      </c>
      <c r="R13">
        <f>IF(AND(Extend_fmod=1,FilterType="FIR" ), Response!Fm/16*Q13-F3db,0)</f>
        <v>0</v>
      </c>
      <c r="S13">
        <f>IF(NChop=32,-79,-120)</f>
        <v>-79</v>
      </c>
    </row>
    <row r="14" spans="1:19" x14ac:dyDescent="0.2">
      <c r="A14">
        <v>1.3427734375E-3</v>
      </c>
      <c r="B14" s="88">
        <v>2.1696541086000001E-5</v>
      </c>
      <c r="C14" s="88">
        <v>2.1723571906100001E-5</v>
      </c>
      <c r="D14" s="88">
        <v>2.1729302463299999E-5</v>
      </c>
      <c r="E14" s="88">
        <v>2.1727625834500001E-5</v>
      </c>
      <c r="F14" s="88">
        <v>2.1720624292400001E-5</v>
      </c>
      <c r="G14" s="88">
        <v>2.1705847654100001E-5</v>
      </c>
      <c r="H14">
        <v>0</v>
      </c>
      <c r="I14">
        <v>1.3427734375E-3</v>
      </c>
      <c r="J14">
        <v>-9.8276187907800003E-4</v>
      </c>
      <c r="K14">
        <v>5.8558658317699999E-4</v>
      </c>
      <c r="L14">
        <v>-3.8081623165699997E-4</v>
      </c>
      <c r="M14">
        <v>9.1370292240599996E-4</v>
      </c>
      <c r="N14">
        <v>-122.15135945</v>
      </c>
      <c r="O14">
        <v>-192.34472734100001</v>
      </c>
      <c r="R14">
        <f>IF(AND(Extend_fmod=1,FilterType="FIR" ),  Response!Fm/16 * Q13 + F3db, 0)</f>
        <v>0</v>
      </c>
      <c r="S14">
        <f>IF(NChop=32,-78,-120)</f>
        <v>-78</v>
      </c>
    </row>
    <row r="15" spans="1:19" x14ac:dyDescent="0.2">
      <c r="A15">
        <v>1.46484375E-3</v>
      </c>
      <c r="B15" s="88">
        <v>2.5790072003600001E-5</v>
      </c>
      <c r="C15" s="88">
        <v>2.5822240893399999E-5</v>
      </c>
      <c r="D15" s="88">
        <v>2.5829060740000001E-5</v>
      </c>
      <c r="E15" s="88">
        <v>2.58270654583E-5</v>
      </c>
      <c r="F15" s="88">
        <v>2.5818733145700002E-5</v>
      </c>
      <c r="G15" s="88">
        <v>2.5801147858999999E-5</v>
      </c>
      <c r="H15">
        <v>0</v>
      </c>
      <c r="I15">
        <v>1.46484375E-3</v>
      </c>
      <c r="J15" s="88">
        <v>9.2940469305100005E-5</v>
      </c>
      <c r="K15">
        <v>8.1628907921700003E-4</v>
      </c>
      <c r="L15">
        <v>-1.64688075568E-3</v>
      </c>
      <c r="M15">
        <v>9.1898673348900001E-4</v>
      </c>
      <c r="N15">
        <v>-111.492924246</v>
      </c>
      <c r="O15">
        <v>-232.93575651500001</v>
      </c>
      <c r="R15">
        <f>IF(AND(Extend_fmod=1,FilterType="FIR" ), R14+1, 0)</f>
        <v>0</v>
      </c>
      <c r="S15">
        <v>-120</v>
      </c>
    </row>
    <row r="16" spans="1:19" x14ac:dyDescent="0.2">
      <c r="A16">
        <v>1.5869140625E-3</v>
      </c>
      <c r="B16" s="88">
        <v>3.02285045942E-5</v>
      </c>
      <c r="C16" s="88">
        <v>3.02662583455E-5</v>
      </c>
      <c r="D16" s="88">
        <v>3.0274262202800001E-5</v>
      </c>
      <c r="E16" s="88">
        <v>3.0271920573399999E-5</v>
      </c>
      <c r="F16" s="88">
        <v>3.0262141802099999E-5</v>
      </c>
      <c r="G16" s="88">
        <v>3.0241503701000002E-5</v>
      </c>
      <c r="H16">
        <v>0</v>
      </c>
      <c r="I16">
        <v>1.5869140625E-3</v>
      </c>
      <c r="J16">
        <v>8.6721155960899998E-4</v>
      </c>
      <c r="K16">
        <v>-1.17568619311E-3</v>
      </c>
      <c r="L16">
        <v>7.8538332079200002E-4</v>
      </c>
      <c r="M16">
        <v>-4.8800939503100001E-2</v>
      </c>
      <c r="N16">
        <v>-139.293300523</v>
      </c>
      <c r="O16">
        <v>-130.92923547500001</v>
      </c>
      <c r="R16">
        <f>IF(AND(Extend_fmod=1,FilterType="FIR" ), R17-1, 0)</f>
        <v>0</v>
      </c>
      <c r="S16">
        <v>-120</v>
      </c>
    </row>
    <row r="17" spans="1:19" x14ac:dyDescent="0.2">
      <c r="A17">
        <v>1.708984375E-3</v>
      </c>
      <c r="B17" s="88">
        <v>3.5009090666799999E-5</v>
      </c>
      <c r="C17" s="88">
        <v>3.5052876056800002E-5</v>
      </c>
      <c r="D17" s="88">
        <v>3.5062158656600001E-5</v>
      </c>
      <c r="E17" s="88">
        <v>3.5059442988999999E-5</v>
      </c>
      <c r="F17" s="88">
        <v>3.5048102078699999E-5</v>
      </c>
      <c r="G17" s="88">
        <v>3.5024167011699997E-5</v>
      </c>
      <c r="H17">
        <v>0</v>
      </c>
      <c r="I17">
        <v>1.708984375E-3</v>
      </c>
      <c r="J17">
        <v>1.0106375811699999E-3</v>
      </c>
      <c r="K17">
        <v>-2.3403118646100002E-3</v>
      </c>
      <c r="L17">
        <v>-2.4036901564500001E-3</v>
      </c>
      <c r="M17">
        <v>-4.3742580632900001</v>
      </c>
      <c r="N17">
        <v>-124.019295396</v>
      </c>
      <c r="O17">
        <v>-112.94698086299999</v>
      </c>
      <c r="Q17">
        <f>Q13+1</f>
        <v>4</v>
      </c>
      <c r="R17">
        <f>IF(AND(Extend_fmod=1,FilterType="FIR" ), Response!Fm/16*Q17-F3db,0)</f>
        <v>0</v>
      </c>
      <c r="S17">
        <f>IF(NChop=32,-76, -65)</f>
        <v>-76</v>
      </c>
    </row>
    <row r="18" spans="1:19" x14ac:dyDescent="0.2">
      <c r="A18">
        <v>1.8310546875E-3</v>
      </c>
      <c r="B18" s="88">
        <v>4.0128868633599998E-5</v>
      </c>
      <c r="C18" s="88">
        <v>4.01791324429E-5</v>
      </c>
      <c r="D18" s="88">
        <v>4.0189788513199997E-5</v>
      </c>
      <c r="E18" s="88">
        <v>4.0186671115300002E-5</v>
      </c>
      <c r="F18" s="88">
        <v>4.01736523957E-5</v>
      </c>
      <c r="G18" s="88">
        <v>4.0146176229499999E-5</v>
      </c>
      <c r="H18">
        <v>0</v>
      </c>
      <c r="I18">
        <v>1.8310546875E-3</v>
      </c>
      <c r="J18">
        <v>4.5416942171199999E-4</v>
      </c>
      <c r="K18">
        <v>-8.8969405763400001E-4</v>
      </c>
      <c r="L18">
        <v>8.8881627767399996E-4</v>
      </c>
      <c r="M18">
        <v>-26.0569550379</v>
      </c>
      <c r="N18">
        <v>-119.96712653900001</v>
      </c>
      <c r="O18">
        <v>-122.28572421699999</v>
      </c>
      <c r="R18">
        <f>IF(AND(Extend_fmod=1,FilterType="FIR" ),  Response!Fm/16 * Q17 + F3db, 0)</f>
        <v>0</v>
      </c>
      <c r="S18">
        <f>IF(NChop=32,-75, -64)</f>
        <v>-75</v>
      </c>
    </row>
    <row r="19" spans="1:19" x14ac:dyDescent="0.2">
      <c r="A19">
        <v>1.953125E-3</v>
      </c>
      <c r="B19" s="88">
        <v>4.5584664980800001E-5</v>
      </c>
      <c r="C19" s="88">
        <v>4.56418539892E-5</v>
      </c>
      <c r="D19" s="88">
        <v>4.5653978258000002E-5</v>
      </c>
      <c r="E19" s="88">
        <v>4.5650431451099997E-5</v>
      </c>
      <c r="F19" s="88">
        <v>4.56356192608E-5</v>
      </c>
      <c r="G19" s="88">
        <v>4.5604357873999999E-5</v>
      </c>
      <c r="H19">
        <v>0</v>
      </c>
      <c r="I19">
        <v>1.953125E-3</v>
      </c>
      <c r="J19">
        <v>-5.7612419348199997E-4</v>
      </c>
      <c r="K19">
        <v>9.3211695530400005E-4</v>
      </c>
      <c r="L19">
        <v>-1.91258525746E-3</v>
      </c>
      <c r="M19">
        <v>-117.40797172800001</v>
      </c>
      <c r="N19">
        <v>-300</v>
      </c>
      <c r="O19">
        <v>-300</v>
      </c>
      <c r="R19">
        <f>IF(AND(Extend_fmod=1,FilterType="FIR" ), R18+1, 0)</f>
        <v>0</v>
      </c>
      <c r="S19">
        <v>-120</v>
      </c>
    </row>
    <row r="20" spans="1:19" x14ac:dyDescent="0.2">
      <c r="A20">
        <v>2.0751953125E-3</v>
      </c>
      <c r="B20" s="88">
        <v>5.1373095865199999E-5</v>
      </c>
      <c r="C20" s="88">
        <v>5.1437656859899998E-5</v>
      </c>
      <c r="D20" s="88">
        <v>5.1451344057100002E-5</v>
      </c>
      <c r="E20" s="88">
        <v>5.1447340160699999E-5</v>
      </c>
      <c r="F20" s="88">
        <v>5.1430618846100003E-5</v>
      </c>
      <c r="G20" s="88">
        <v>5.1395328145399998E-5</v>
      </c>
      <c r="H20">
        <v>0</v>
      </c>
      <c r="I20">
        <v>2.0751953125E-3</v>
      </c>
      <c r="J20">
        <v>-1.65053992482E-3</v>
      </c>
      <c r="K20">
        <v>2.9836387333800001E-4</v>
      </c>
      <c r="L20" s="88">
        <v>-9.65224099584E-5</v>
      </c>
      <c r="M20">
        <v>-125.007446423</v>
      </c>
      <c r="N20">
        <v>-127.966213401</v>
      </c>
      <c r="O20">
        <v>-128.80858213799999</v>
      </c>
      <c r="R20">
        <f>IF(AND(Extend_fmod=1,FilterType="FIR" ), R21-1, 0)</f>
        <v>0</v>
      </c>
      <c r="S20">
        <v>-120</v>
      </c>
    </row>
    <row r="21" spans="1:19" x14ac:dyDescent="0.2">
      <c r="A21">
        <v>2.197265625E-3</v>
      </c>
      <c r="B21" s="88">
        <v>5.74905688195E-5</v>
      </c>
      <c r="C21" s="88">
        <v>5.7562948569599999E-5</v>
      </c>
      <c r="D21" s="88">
        <v>5.7578293435199997E-5</v>
      </c>
      <c r="E21" s="88">
        <v>5.7573804771800001E-5</v>
      </c>
      <c r="F21" s="88">
        <v>5.7555058690100001E-5</v>
      </c>
      <c r="G21" s="88">
        <v>5.75154945978E-5</v>
      </c>
      <c r="H21">
        <v>0</v>
      </c>
      <c r="I21">
        <v>2.197265625E-3</v>
      </c>
      <c r="J21">
        <v>-2.3165670712899998E-3</v>
      </c>
      <c r="K21">
        <v>-1.83308899586E-3</v>
      </c>
      <c r="L21">
        <v>-6.5365188570400004E-4</v>
      </c>
      <c r="M21">
        <v>-122.744202609</v>
      </c>
      <c r="N21">
        <v>-140.35882105900001</v>
      </c>
      <c r="O21">
        <v>-126.044194073</v>
      </c>
      <c r="Q21">
        <f>Q17+1</f>
        <v>5</v>
      </c>
      <c r="R21">
        <f>IF(AND(Extend_fmod=1,FilterType="FIR" ), Response!Fm/16*Q21-F3db,0)</f>
        <v>0</v>
      </c>
      <c r="S21">
        <f>IF(NChop=32,-74,-120)</f>
        <v>-74</v>
      </c>
    </row>
    <row r="22" spans="1:19" x14ac:dyDescent="0.2">
      <c r="A22">
        <v>2.3193359375E-3</v>
      </c>
      <c r="B22" s="88">
        <v>6.3933284522600005E-5</v>
      </c>
      <c r="C22" s="88">
        <v>6.4013929807400004E-5</v>
      </c>
      <c r="D22" s="88">
        <v>6.4031027069999993E-5</v>
      </c>
      <c r="E22" s="88">
        <v>6.4026025971099999E-5</v>
      </c>
      <c r="F22" s="88">
        <v>6.4005139492799996E-5</v>
      </c>
      <c r="G22" s="88">
        <v>6.3961057954300003E-5</v>
      </c>
      <c r="H22">
        <v>0</v>
      </c>
      <c r="I22">
        <v>2.3193359375E-3</v>
      </c>
      <c r="J22">
        <v>-2.2924955638099999E-3</v>
      </c>
      <c r="K22">
        <v>-2.1899445094599999E-3</v>
      </c>
      <c r="L22">
        <v>-1.45883993954E-3</v>
      </c>
      <c r="M22">
        <v>-120.96828540999999</v>
      </c>
      <c r="N22">
        <v>-164.71467580300001</v>
      </c>
      <c r="O22">
        <v>-150.70628061400001</v>
      </c>
      <c r="R22">
        <f>IF(AND(Extend_fmod=1,FilterType="FIR" ),  Response!Fm/16 * Q21 + F3db, 0)</f>
        <v>0</v>
      </c>
      <c r="S22">
        <f>IF(NChop=32,-73,-120)</f>
        <v>-73</v>
      </c>
    </row>
    <row r="23" spans="1:19" x14ac:dyDescent="0.2">
      <c r="A23">
        <v>2.44140625E-3</v>
      </c>
      <c r="B23" s="88">
        <v>7.0697238714599998E-5</v>
      </c>
      <c r="C23" s="88">
        <v>7.0786596305199998E-5</v>
      </c>
      <c r="D23" s="88">
        <v>7.0805540703400006E-5</v>
      </c>
      <c r="E23" s="88">
        <v>7.0799999507099995E-5</v>
      </c>
      <c r="F23" s="88">
        <v>7.0776857011500003E-5</v>
      </c>
      <c r="G23" s="88">
        <v>7.0728013994899997E-5</v>
      </c>
      <c r="H23">
        <v>0</v>
      </c>
      <c r="I23">
        <v>2.44140625E-3</v>
      </c>
      <c r="J23">
        <v>-1.5900926572699999E-3</v>
      </c>
      <c r="K23">
        <v>-2.4817142764500003E-4</v>
      </c>
      <c r="L23">
        <v>4.3745386438E-4</v>
      </c>
      <c r="M23">
        <v>-127.72503720500001</v>
      </c>
      <c r="N23">
        <v>-147.28076276199999</v>
      </c>
      <c r="O23">
        <v>-259.55793175000002</v>
      </c>
      <c r="R23">
        <f>IF(AND(Extend_fmod=1,FilterType="FIR" ), R22+1, 0)</f>
        <v>0</v>
      </c>
      <c r="S23">
        <v>-120</v>
      </c>
    </row>
    <row r="24" spans="1:19" x14ac:dyDescent="0.2">
      <c r="A24">
        <v>2.5634765625E-3</v>
      </c>
      <c r="B24" s="88">
        <v>7.7778224199999996E-5</v>
      </c>
      <c r="C24" s="88">
        <v>7.7876740874300004E-5</v>
      </c>
      <c r="D24" s="88">
        <v>7.7897627146800003E-5</v>
      </c>
      <c r="E24" s="88">
        <v>7.7891518189100004E-5</v>
      </c>
      <c r="F24" s="88">
        <v>7.7866004071399999E-5</v>
      </c>
      <c r="G24" s="88">
        <v>7.7812155572600002E-5</v>
      </c>
      <c r="H24">
        <v>0</v>
      </c>
      <c r="I24">
        <v>2.5634765625E-3</v>
      </c>
      <c r="J24">
        <v>-5.1209498919199995E-4</v>
      </c>
      <c r="K24">
        <v>9.5043550863399995E-4</v>
      </c>
      <c r="L24">
        <v>-2.2933052201700001E-3</v>
      </c>
      <c r="M24">
        <v>-144.56469726899999</v>
      </c>
      <c r="N24">
        <v>-170.45017696400001</v>
      </c>
      <c r="O24">
        <v>-226.04363270600001</v>
      </c>
      <c r="R24">
        <f>IF(AND(Extend_fmod=1,FilterType="FIR" ), R25-1, 0)</f>
        <v>0</v>
      </c>
      <c r="S24">
        <v>-120</v>
      </c>
    </row>
    <row r="25" spans="1:19" x14ac:dyDescent="0.2">
      <c r="A25">
        <v>2.685546875E-3</v>
      </c>
      <c r="B25" s="88">
        <v>8.5171832955300005E-5</v>
      </c>
      <c r="C25" s="88">
        <v>8.5279955481799998E-5</v>
      </c>
      <c r="D25" s="88">
        <v>8.5302878370400006E-5</v>
      </c>
      <c r="E25" s="88">
        <v>8.5296173997500007E-5</v>
      </c>
      <c r="F25" s="88">
        <v>8.5268172663699999E-5</v>
      </c>
      <c r="G25" s="88">
        <v>8.5209074696199994E-5</v>
      </c>
      <c r="H25">
        <v>0</v>
      </c>
      <c r="I25">
        <v>2.685546875E-3</v>
      </c>
      <c r="J25">
        <v>4.7585686428700002E-4</v>
      </c>
      <c r="K25">
        <v>-4.8445535851999999E-4</v>
      </c>
      <c r="L25">
        <v>8.5365433425299998E-4</v>
      </c>
      <c r="M25">
        <v>-122.145765342</v>
      </c>
      <c r="N25">
        <v>-192.38571673499999</v>
      </c>
      <c r="O25">
        <v>-188.404293908</v>
      </c>
      <c r="Q25">
        <f>Q21+1</f>
        <v>6</v>
      </c>
      <c r="R25">
        <f>IF(AND(Extend_fmod=1,FilterType="FIR" ), Response!Fm/16*Q25-F3db,0)</f>
        <v>0</v>
      </c>
      <c r="S25">
        <f>IF(NChop=32,-72,-120)</f>
        <v>-72</v>
      </c>
    </row>
    <row r="26" spans="1:19" x14ac:dyDescent="0.2">
      <c r="A26">
        <v>2.8076171875E-3</v>
      </c>
      <c r="B26" s="88">
        <v>9.2873458329400003E-5</v>
      </c>
      <c r="C26" s="88">
        <v>9.2991633475199994E-5</v>
      </c>
      <c r="D26" s="88">
        <v>9.3016687719299997E-5</v>
      </c>
      <c r="E26" s="88">
        <v>9.3009360285899994E-5</v>
      </c>
      <c r="F26" s="88">
        <v>9.2978756156100005E-5</v>
      </c>
      <c r="G26" s="88">
        <v>9.2914164768299995E-5</v>
      </c>
      <c r="H26">
        <v>0</v>
      </c>
      <c r="I26">
        <v>2.8076171875E-3</v>
      </c>
      <c r="J26">
        <v>9.4451614445799999E-4</v>
      </c>
      <c r="K26">
        <v>-2.3512734215699999E-3</v>
      </c>
      <c r="L26">
        <v>-2.5220822977700002E-3</v>
      </c>
      <c r="M26">
        <v>-119.62494709800001</v>
      </c>
      <c r="N26">
        <v>-213.00243014899999</v>
      </c>
      <c r="O26">
        <v>-189.313495332</v>
      </c>
      <c r="R26">
        <f>IF(AND(Extend_fmod=1,FilterType="FIR" ),  Response!Fm/16 * Q25 + F3db, 0)</f>
        <v>0</v>
      </c>
      <c r="S26">
        <f>IF(NChop=32,-71,-120)</f>
        <v>-71</v>
      </c>
    </row>
    <row r="27" spans="1:19" x14ac:dyDescent="0.2">
      <c r="A27">
        <v>2.9296875E-3</v>
      </c>
      <c r="B27">
        <v>1.00878297351E-4</v>
      </c>
      <c r="C27">
        <v>1.01006971878E-4</v>
      </c>
      <c r="D27">
        <v>1.01034252227E-4</v>
      </c>
      <c r="E27">
        <v>1.01026274092E-4</v>
      </c>
      <c r="F27">
        <v>1.00992951598E-4</v>
      </c>
      <c r="G27">
        <v>1.00922622866E-4</v>
      </c>
      <c r="H27">
        <v>0</v>
      </c>
      <c r="I27">
        <v>2.9296875E-3</v>
      </c>
      <c r="J27">
        <v>6.8593437790199997E-4</v>
      </c>
      <c r="K27">
        <v>-1.7711051685200001E-3</v>
      </c>
      <c r="L27">
        <v>8.4240804172600004E-4</v>
      </c>
      <c r="M27">
        <v>-111.48360935700001</v>
      </c>
      <c r="N27">
        <v>-231.79079642799999</v>
      </c>
      <c r="O27">
        <v>-300</v>
      </c>
      <c r="R27">
        <f>IF(AND(Extend_fmod=1,FilterType="FIR" ), R26+1, 0)</f>
        <v>0</v>
      </c>
      <c r="S27">
        <v>-120</v>
      </c>
    </row>
    <row r="28" spans="1:19" x14ac:dyDescent="0.2">
      <c r="A28">
        <v>3.0517578125E-3</v>
      </c>
      <c r="B28">
        <v>1.09181353132E-4</v>
      </c>
      <c r="C28">
        <v>1.0932097380999999E-4</v>
      </c>
      <c r="D28">
        <v>1.09350575009E-4</v>
      </c>
      <c r="E28">
        <v>1.09341918536E-4</v>
      </c>
      <c r="F28">
        <v>1.09305762127E-4</v>
      </c>
      <c r="G28">
        <v>1.09229452153E-4</v>
      </c>
      <c r="H28">
        <v>0</v>
      </c>
      <c r="I28">
        <v>3.0517578125E-3</v>
      </c>
      <c r="J28">
        <v>-1.9589850102700001E-4</v>
      </c>
      <c r="K28">
        <v>3.2603209564099997E-4</v>
      </c>
      <c r="L28">
        <v>-1.7784306539399999E-3</v>
      </c>
      <c r="M28">
        <v>-110.985039523</v>
      </c>
      <c r="N28">
        <v>-115.184111677</v>
      </c>
      <c r="O28">
        <v>-190.403134755</v>
      </c>
      <c r="R28">
        <f>IF(AND(Extend_fmod=1,FilterType="FIR" ), R29-1, 0)</f>
        <v>0</v>
      </c>
      <c r="S28">
        <v>-120</v>
      </c>
    </row>
    <row r="29" spans="1:19" x14ac:dyDescent="0.2">
      <c r="A29">
        <v>3.173828125E-3</v>
      </c>
      <c r="B29">
        <v>1.17777437377E-4</v>
      </c>
      <c r="C29">
        <v>1.17928450969E-4</v>
      </c>
      <c r="D29">
        <v>1.17960467768E-4</v>
      </c>
      <c r="E29">
        <v>1.1795110532899999E-4</v>
      </c>
      <c r="F29">
        <v>1.17911999469E-4</v>
      </c>
      <c r="G29">
        <v>1.17829464386E-4</v>
      </c>
      <c r="H29">
        <v>0</v>
      </c>
      <c r="I29">
        <v>3.173828125E-3</v>
      </c>
      <c r="J29">
        <v>-1.3283711476399999E-3</v>
      </c>
      <c r="K29">
        <v>6.38815248533E-4</v>
      </c>
      <c r="L29">
        <v>-4.8895061429500002E-2</v>
      </c>
      <c r="M29">
        <v>-139.27981616</v>
      </c>
      <c r="N29">
        <v>-127.63372907500001</v>
      </c>
      <c r="O29">
        <v>-187.93441424599999</v>
      </c>
      <c r="Q29">
        <f>Q25+1</f>
        <v>7</v>
      </c>
      <c r="R29">
        <f>IF(AND(Extend_fmod=1,FilterType="FIR" ), Response!Fm/16*Q29-F3db,0)</f>
        <v>0</v>
      </c>
      <c r="S29">
        <f>IF(NChop=32,-71,-120)</f>
        <v>-71</v>
      </c>
    </row>
    <row r="30" spans="1:19" x14ac:dyDescent="0.2">
      <c r="A30">
        <v>3.2958984375E-3</v>
      </c>
      <c r="B30">
        <v>1.26661172976E-4</v>
      </c>
      <c r="C30">
        <v>1.26824026237E-4</v>
      </c>
      <c r="D30">
        <v>1.26858553391E-4</v>
      </c>
      <c r="E30">
        <v>1.2684845736399999E-4</v>
      </c>
      <c r="F30">
        <v>1.26806286535E-4</v>
      </c>
      <c r="G30">
        <v>1.2671728250900001E-4</v>
      </c>
      <c r="H30">
        <v>0</v>
      </c>
      <c r="I30">
        <v>3.2958984375E-3</v>
      </c>
      <c r="J30">
        <v>-2.2297842829599999E-3</v>
      </c>
      <c r="K30">
        <v>-1.3569967495799999E-3</v>
      </c>
      <c r="L30">
        <v>-0.93453952393399997</v>
      </c>
      <c r="M30">
        <v>-133.40840446000001</v>
      </c>
      <c r="N30">
        <v>-114.44502762400001</v>
      </c>
      <c r="O30">
        <v>-215.621580435</v>
      </c>
      <c r="R30">
        <f>IF(AND(Extend_fmod=1,FilterType="FIR" ),  Response!Fm/16 * Q29 + F3db, 0)</f>
        <v>0</v>
      </c>
      <c r="S30">
        <f>IF(NChop=32,-70,-120)</f>
        <v>-70</v>
      </c>
    </row>
    <row r="31" spans="1:19" x14ac:dyDescent="0.2">
      <c r="A31">
        <v>3.41796875E-3</v>
      </c>
      <c r="B31">
        <v>1.35826996703E-4</v>
      </c>
      <c r="C31">
        <v>1.3600213638999999E-4</v>
      </c>
      <c r="D31">
        <v>1.3603926865500001E-4</v>
      </c>
      <c r="E31">
        <v>1.36028411425E-4</v>
      </c>
      <c r="F31">
        <v>1.3598306012399999E-4</v>
      </c>
      <c r="G31">
        <v>1.35887343354E-4</v>
      </c>
      <c r="H31">
        <v>0</v>
      </c>
      <c r="I31">
        <v>3.41796875E-3</v>
      </c>
      <c r="J31">
        <v>-2.5170082808199999E-3</v>
      </c>
      <c r="K31">
        <v>-2.5742635918100001E-3</v>
      </c>
      <c r="L31">
        <v>-4.3743644878800003</v>
      </c>
      <c r="M31">
        <v>-124.001723047</v>
      </c>
      <c r="N31">
        <v>-113.08729533499999</v>
      </c>
      <c r="O31">
        <v>-218.82020238499999</v>
      </c>
      <c r="R31">
        <f>IF(AND(Extend_fmod=1,FilterType="FIR" ), R30+1, 0)</f>
        <v>0</v>
      </c>
      <c r="S31">
        <v>-120</v>
      </c>
    </row>
    <row r="32" spans="1:19" x14ac:dyDescent="0.2">
      <c r="A32">
        <v>3.5400390625E-3</v>
      </c>
      <c r="B32">
        <v>1.45269161995E-4</v>
      </c>
      <c r="C32">
        <v>1.4545703486599999E-4</v>
      </c>
      <c r="D32">
        <v>1.4549686699699999E-4</v>
      </c>
      <c r="E32">
        <v>1.4548522095999999E-4</v>
      </c>
      <c r="F32">
        <v>1.4543657369899999E-4</v>
      </c>
      <c r="G32">
        <v>1.4533390042100001E-4</v>
      </c>
      <c r="H32">
        <v>0</v>
      </c>
      <c r="I32">
        <v>3.5400390625E-3</v>
      </c>
      <c r="J32">
        <v>-2.0716164398499998E-3</v>
      </c>
      <c r="K32">
        <v>-1.1298007008799999E-3</v>
      </c>
      <c r="L32">
        <v>-12.1048371723</v>
      </c>
      <c r="M32">
        <v>-116.89253485</v>
      </c>
      <c r="N32">
        <v>-119.481964628</v>
      </c>
      <c r="O32">
        <v>-118.231804368</v>
      </c>
      <c r="R32">
        <f>IF(AND(Extend_fmod=1,FilterType="FIR" ), R33-1, 0)</f>
        <v>0</v>
      </c>
      <c r="S32">
        <v>-120</v>
      </c>
    </row>
    <row r="33" spans="1:19" x14ac:dyDescent="0.2">
      <c r="A33">
        <v>3.662109375E-3</v>
      </c>
      <c r="B33">
        <v>1.5498174184599999E-4</v>
      </c>
      <c r="C33">
        <v>1.55182794649E-4</v>
      </c>
      <c r="D33">
        <v>1.5522542140800001E-4</v>
      </c>
      <c r="E33">
        <v>1.55212958965E-4</v>
      </c>
      <c r="F33">
        <v>1.5516090027799999E-4</v>
      </c>
      <c r="G33">
        <v>1.5505102676100001E-4</v>
      </c>
      <c r="H33">
        <v>0</v>
      </c>
      <c r="I33">
        <v>3.662109375E-3</v>
      </c>
      <c r="J33">
        <v>-1.09205636709E-3</v>
      </c>
      <c r="K33">
        <v>6.9267330829299995E-4</v>
      </c>
      <c r="L33">
        <v>-26.0570558832</v>
      </c>
      <c r="M33">
        <v>-119.946013275</v>
      </c>
      <c r="N33">
        <v>-122.988633506</v>
      </c>
      <c r="O33">
        <v>-141.13218999700001</v>
      </c>
      <c r="Q33">
        <f>Q29+1</f>
        <v>8</v>
      </c>
      <c r="R33">
        <f>IF(AND(Extend_fmod=1,FilterType="FIR" ), Response!Fm/16*Q33-F3db,0)</f>
        <v>0</v>
      </c>
      <c r="S33">
        <f>IF(NChop=32,-70, -57)</f>
        <v>-70</v>
      </c>
    </row>
    <row r="34" spans="1:19" x14ac:dyDescent="0.2">
      <c r="A34">
        <v>3.7841796875E-3</v>
      </c>
      <c r="B34">
        <v>1.6495863176199999E-4</v>
      </c>
      <c r="C34">
        <v>1.65173311253E-4</v>
      </c>
      <c r="D34">
        <v>1.6521882740400001E-4</v>
      </c>
      <c r="E34">
        <v>1.65205520964E-4</v>
      </c>
      <c r="F34">
        <v>1.65149935403E-4</v>
      </c>
      <c r="G34">
        <v>1.65032617952E-4</v>
      </c>
      <c r="H34">
        <v>0</v>
      </c>
      <c r="I34">
        <v>3.7841796875E-3</v>
      </c>
      <c r="J34" s="88">
        <v>-8.5958936673300008E-6</v>
      </c>
      <c r="K34" s="88">
        <v>6.8540452040300002E-6</v>
      </c>
      <c r="L34">
        <v>-50.385812284899998</v>
      </c>
      <c r="M34">
        <v>-151.42110188300001</v>
      </c>
      <c r="N34">
        <v>-124.10674216</v>
      </c>
      <c r="O34">
        <v>-178.96161791200001</v>
      </c>
      <c r="R34">
        <f>IF(AND(Extend_fmod=1,FilterType="FIR" ),  Response!Fm/16 * Q33 + F3db, 0)</f>
        <v>0</v>
      </c>
      <c r="S34">
        <f>IF(NChop=32,-69, -56)</f>
        <v>-69</v>
      </c>
    </row>
    <row r="35" spans="1:19" x14ac:dyDescent="0.2">
      <c r="A35">
        <v>3.90625E-3</v>
      </c>
      <c r="B35">
        <v>1.7519355285199999E-4</v>
      </c>
      <c r="C35">
        <v>1.7542230576800001E-4</v>
      </c>
      <c r="D35">
        <v>1.7547080607899999E-4</v>
      </c>
      <c r="E35">
        <v>1.7545662806300001E-4</v>
      </c>
      <c r="F35">
        <v>1.7539740019300001E-4</v>
      </c>
      <c r="G35">
        <v>1.75272395155E-4</v>
      </c>
      <c r="H35">
        <v>0</v>
      </c>
      <c r="I35">
        <v>3.90625E-3</v>
      </c>
      <c r="J35">
        <v>7.0246397864100001E-4</v>
      </c>
      <c r="K35">
        <v>-2.1357751781499999E-3</v>
      </c>
      <c r="L35">
        <v>-117.40802963900001</v>
      </c>
      <c r="M35">
        <v>-300</v>
      </c>
      <c r="N35">
        <v>-300</v>
      </c>
      <c r="O35">
        <v>-300</v>
      </c>
      <c r="R35">
        <f>IF(AND(Extend_fmod=1,FilterType="FIR" ), R34+1, 0)</f>
        <v>0</v>
      </c>
      <c r="S35">
        <v>-120</v>
      </c>
    </row>
    <row r="36" spans="1:19" x14ac:dyDescent="0.2">
      <c r="A36">
        <v>4.0283203125E-3</v>
      </c>
      <c r="B36">
        <v>1.8568005493499999E-4</v>
      </c>
      <c r="C36">
        <v>1.8592332802499999E-4</v>
      </c>
      <c r="D36">
        <v>1.8597490726499999E-4</v>
      </c>
      <c r="E36">
        <v>1.8595983009700001E-4</v>
      </c>
      <c r="F36">
        <v>1.85896844514E-4</v>
      </c>
      <c r="G36">
        <v>1.8576390827399999E-4</v>
      </c>
      <c r="H36">
        <v>0</v>
      </c>
      <c r="I36">
        <v>4.0283203125E-3</v>
      </c>
      <c r="J36">
        <v>7.2491064354899995E-4</v>
      </c>
      <c r="K36">
        <v>-2.3758659171000001E-3</v>
      </c>
      <c r="L36">
        <v>-117.60665503600001</v>
      </c>
      <c r="M36">
        <v>-155.39789862200001</v>
      </c>
      <c r="N36">
        <v>-127.364887129</v>
      </c>
      <c r="O36">
        <v>-182.21976276300001</v>
      </c>
      <c r="R36">
        <f>IF(AND(Extend_fmod=1,FilterType="FIR" ), R37-1, 0)</f>
        <v>0</v>
      </c>
      <c r="S36">
        <v>-120</v>
      </c>
    </row>
    <row r="37" spans="1:19" x14ac:dyDescent="0.2">
      <c r="A37">
        <v>4.150390625E-3</v>
      </c>
      <c r="B37">
        <v>1.9641151981900001E-4</v>
      </c>
      <c r="C37">
        <v>1.9666975981800001E-4</v>
      </c>
      <c r="D37">
        <v>1.96724512764E-4</v>
      </c>
      <c r="E37">
        <v>1.96708508881E-4</v>
      </c>
      <c r="F37">
        <v>1.96641650195E-4</v>
      </c>
      <c r="G37">
        <v>1.96500539174E-4</v>
      </c>
      <c r="H37">
        <v>0</v>
      </c>
      <c r="I37">
        <v>4.150390625E-3</v>
      </c>
      <c r="J37" s="88">
        <v>3.98281619864E-5</v>
      </c>
      <c r="K37">
        <v>-3.4817096609199999E-4</v>
      </c>
      <c r="L37">
        <v>-125.00739920700001</v>
      </c>
      <c r="M37">
        <v>-127.941073832</v>
      </c>
      <c r="N37">
        <v>-129.51130386200001</v>
      </c>
      <c r="O37">
        <v>-147.65486035399999</v>
      </c>
      <c r="Q37">
        <v>9</v>
      </c>
      <c r="R37">
        <f>IF(AND(Extend_fmod=1,FilterType="FIR" ), Response!Fm/16*Q37-F3db,0)</f>
        <v>0</v>
      </c>
      <c r="S37">
        <f>IF(NChop=32,-69,-120)</f>
        <v>-69</v>
      </c>
    </row>
    <row r="38" spans="1:19" x14ac:dyDescent="0.2">
      <c r="A38">
        <v>4.2724609375E-3</v>
      </c>
      <c r="B38">
        <v>2.07381164594E-4</v>
      </c>
      <c r="C38">
        <v>2.0765481824300001E-4</v>
      </c>
      <c r="D38">
        <v>2.0771283967000001E-4</v>
      </c>
      <c r="E38">
        <v>2.07695881517E-4</v>
      </c>
      <c r="F38">
        <v>2.0762503435700001E-4</v>
      </c>
      <c r="G38">
        <v>2.07475505021E-4</v>
      </c>
      <c r="H38">
        <v>0</v>
      </c>
      <c r="I38">
        <v>4.2724609375E-3</v>
      </c>
      <c r="J38">
        <v>-1.06562366277E-3</v>
      </c>
      <c r="K38">
        <v>7.0526561307899995E-4</v>
      </c>
      <c r="L38">
        <v>-124.80470944699999</v>
      </c>
      <c r="M38">
        <v>-128.990475213</v>
      </c>
      <c r="N38">
        <v>-129.28199648899999</v>
      </c>
      <c r="O38">
        <v>-128.03183622899999</v>
      </c>
      <c r="R38">
        <f>IF(AND(Extend_fmod=1,FilterType="FIR" ),  Response!Fm/16 * Q37 + F3db, 0)</f>
        <v>0</v>
      </c>
      <c r="S38">
        <f>IF(NChop=32,-69,-120)</f>
        <v>-69</v>
      </c>
    </row>
    <row r="39" spans="1:19" x14ac:dyDescent="0.2">
      <c r="A39">
        <v>4.39453125E-3</v>
      </c>
      <c r="B39">
        <v>2.1858204505599999E-4</v>
      </c>
      <c r="C39">
        <v>2.1887155909099999E-4</v>
      </c>
      <c r="D39">
        <v>2.18932943778E-4</v>
      </c>
      <c r="E39">
        <v>2.1891500381099999E-4</v>
      </c>
      <c r="F39">
        <v>2.1884005282999999E-4</v>
      </c>
      <c r="G39">
        <v>2.1868186169600001E-4</v>
      </c>
      <c r="H39">
        <v>0</v>
      </c>
      <c r="I39">
        <v>4.39453125E-3</v>
      </c>
      <c r="J39">
        <v>-2.1220635878299999E-3</v>
      </c>
      <c r="K39">
        <v>-9.3513300741599999E-4</v>
      </c>
      <c r="L39">
        <v>-122.743961243</v>
      </c>
      <c r="M39">
        <v>-140.333817934</v>
      </c>
      <c r="N39">
        <v>-126.18413332999999</v>
      </c>
      <c r="O39">
        <v>-231.917041168</v>
      </c>
      <c r="R39">
        <f>IF(AND(Extend_fmod=1,FilterType="FIR" ), R38+1, 0)</f>
        <v>0</v>
      </c>
      <c r="S39">
        <v>-120</v>
      </c>
    </row>
    <row r="40" spans="1:19" x14ac:dyDescent="0.2">
      <c r="A40">
        <v>4.5166015625E-3</v>
      </c>
      <c r="B40">
        <v>2.3000705919100001E-4</v>
      </c>
      <c r="C40">
        <v>2.3031288033700001E-4</v>
      </c>
      <c r="D40">
        <v>2.30377723069E-4</v>
      </c>
      <c r="E40">
        <v>2.30358773752E-4</v>
      </c>
      <c r="F40">
        <v>2.3027960362700001E-4</v>
      </c>
      <c r="G40">
        <v>2.3011250724600001E-4</v>
      </c>
      <c r="H40">
        <v>0</v>
      </c>
      <c r="I40">
        <v>4.5166015625E-3</v>
      </c>
      <c r="J40">
        <v>-2.6812404365800001E-3</v>
      </c>
      <c r="K40">
        <v>-2.6908562816799998E-3</v>
      </c>
      <c r="L40">
        <v>-114.626896311</v>
      </c>
      <c r="M40">
        <v>-154.15825274900001</v>
      </c>
      <c r="N40">
        <v>-130.86495980800001</v>
      </c>
      <c r="O40">
        <v>-232.04153331699999</v>
      </c>
      <c r="R40">
        <f>IF(AND(Extend_fmod=1,FilterType="FIR" ), R41-1, 0)</f>
        <v>0</v>
      </c>
      <c r="S40">
        <v>-120</v>
      </c>
    </row>
    <row r="41" spans="1:19" x14ac:dyDescent="0.2">
      <c r="A41">
        <v>4.638671875E-3</v>
      </c>
      <c r="B41">
        <v>2.4164895073099999E-4</v>
      </c>
      <c r="C41">
        <v>2.4197152571899999E-4</v>
      </c>
      <c r="D41">
        <v>2.4203992128499999E-4</v>
      </c>
      <c r="E41">
        <v>2.4201993509400001E-4</v>
      </c>
      <c r="F41">
        <v>2.4193643052199999E-4</v>
      </c>
      <c r="G41">
        <v>2.4176018549400001E-4</v>
      </c>
      <c r="H41">
        <v>0</v>
      </c>
      <c r="I41">
        <v>4.638671875E-3</v>
      </c>
      <c r="J41">
        <v>-2.5108748311399999E-3</v>
      </c>
      <c r="K41">
        <v>-1.77151966172E-3</v>
      </c>
      <c r="L41">
        <v>-120.96773659199999</v>
      </c>
      <c r="M41">
        <v>-164.69175866399999</v>
      </c>
      <c r="N41">
        <v>-147.410211183</v>
      </c>
      <c r="O41">
        <v>-207.71089759200001</v>
      </c>
      <c r="Q41">
        <v>10</v>
      </c>
      <c r="R41">
        <f>IF(AND(Extend_fmod=1,FilterType="FIR" ), Response!Fm/16*Q41-F3db,0)</f>
        <v>0</v>
      </c>
      <c r="S41">
        <f>IF(NChop=32,-68,-120)</f>
        <v>-68</v>
      </c>
    </row>
    <row r="42" spans="1:19" x14ac:dyDescent="0.2">
      <c r="A42">
        <v>4.7607421875E-3</v>
      </c>
      <c r="B42">
        <v>2.53500312826E-4</v>
      </c>
      <c r="C42">
        <v>2.5384008837600001E-4</v>
      </c>
      <c r="D42">
        <v>2.5391213156699999E-4</v>
      </c>
      <c r="E42">
        <v>2.5389108098400001E-4</v>
      </c>
      <c r="F42">
        <v>2.5380312669500001E-4</v>
      </c>
      <c r="G42">
        <v>2.5361748966499999E-4</v>
      </c>
      <c r="H42">
        <v>0</v>
      </c>
      <c r="I42">
        <v>4.7607421875E-3</v>
      </c>
      <c r="J42">
        <v>-1.6960459550800001E-3</v>
      </c>
      <c r="K42">
        <v>3.0111307186600001E-4</v>
      </c>
      <c r="L42">
        <v>-117.270842681</v>
      </c>
      <c r="M42">
        <v>-141.376378969</v>
      </c>
      <c r="N42">
        <v>-138.35819095700001</v>
      </c>
      <c r="O42">
        <v>-213.57721282399999</v>
      </c>
      <c r="R42">
        <f>IF(AND(Extend_fmod=1,FilterType="FIR" ),  Response!Fm/16 * Q41 + F3db, 0)</f>
        <v>0</v>
      </c>
      <c r="S42">
        <f>IF(NChop=32,-68,-120)</f>
        <v>-68</v>
      </c>
    </row>
    <row r="43" spans="1:19" x14ac:dyDescent="0.2">
      <c r="A43">
        <v>4.8828125E-3</v>
      </c>
      <c r="B43">
        <v>2.6555359174400002E-4</v>
      </c>
      <c r="C43">
        <v>2.6591101457899998E-4</v>
      </c>
      <c r="D43">
        <v>2.6598680019100001E-4</v>
      </c>
      <c r="E43">
        <v>2.6596465771599998E-4</v>
      </c>
      <c r="F43">
        <v>2.6587213844799998E-4</v>
      </c>
      <c r="G43">
        <v>2.6567686611300001E-4</v>
      </c>
      <c r="H43">
        <v>0</v>
      </c>
      <c r="I43">
        <v>4.8828125E-3</v>
      </c>
      <c r="J43">
        <v>-6.0253150678099999E-4</v>
      </c>
      <c r="K43" s="88">
        <v>9.2192258702999995E-5</v>
      </c>
      <c r="L43">
        <v>-127.724050439</v>
      </c>
      <c r="M43">
        <v>-147.26252291099999</v>
      </c>
      <c r="N43">
        <v>-258.411437251</v>
      </c>
      <c r="O43">
        <v>-300</v>
      </c>
      <c r="R43">
        <f>IF(AND(Extend_fmod=1,FilterType="FIR" ), R42+1, 0)</f>
        <v>0</v>
      </c>
      <c r="S43">
        <v>-120</v>
      </c>
    </row>
    <row r="44" spans="1:19" x14ac:dyDescent="0.2">
      <c r="A44">
        <v>5.0048828125E-3</v>
      </c>
      <c r="B44">
        <v>2.77801090691E-4</v>
      </c>
      <c r="C44">
        <v>2.7817660752699999E-4</v>
      </c>
      <c r="D44">
        <v>2.78256230359E-4</v>
      </c>
      <c r="E44">
        <v>2.7823296849599998E-4</v>
      </c>
      <c r="F44">
        <v>2.7813576902199999E-4</v>
      </c>
      <c r="G44">
        <v>2.77930618134E-4</v>
      </c>
      <c r="H44">
        <v>0</v>
      </c>
      <c r="I44">
        <v>5.0048828125E-3</v>
      </c>
      <c r="J44">
        <v>2.8221154650800003E-4</v>
      </c>
      <c r="K44">
        <v>-2.1159152039999999E-3</v>
      </c>
      <c r="L44">
        <v>-134.756597691</v>
      </c>
      <c r="M44">
        <v>-161.317666317</v>
      </c>
      <c r="N44">
        <v>-243.12794361300001</v>
      </c>
      <c r="O44">
        <v>-219.439100473</v>
      </c>
      <c r="R44">
        <f>IF(AND(Extend_fmod=1,FilterType="FIR" ), R45-1, 0)</f>
        <v>0</v>
      </c>
      <c r="S44">
        <v>-120</v>
      </c>
    </row>
    <row r="45" spans="1:19" x14ac:dyDescent="0.2">
      <c r="A45">
        <v>5.126953125E-3</v>
      </c>
      <c r="B45">
        <v>2.90234973675E-4</v>
      </c>
      <c r="C45">
        <v>2.9062903121999999E-4</v>
      </c>
      <c r="D45">
        <v>2.9071258607499999E-4</v>
      </c>
      <c r="E45">
        <v>2.9068817734399999E-4</v>
      </c>
      <c r="F45">
        <v>2.9058618246399998E-4</v>
      </c>
      <c r="G45">
        <v>2.9037090981200002E-4</v>
      </c>
      <c r="H45">
        <v>0</v>
      </c>
      <c r="I45">
        <v>5.126953125E-3</v>
      </c>
      <c r="J45">
        <v>5.6121812408200004E-4</v>
      </c>
      <c r="K45">
        <v>-2.6725620251299999E-3</v>
      </c>
      <c r="L45">
        <v>-144.56313523599999</v>
      </c>
      <c r="M45">
        <v>-170.440274609</v>
      </c>
      <c r="N45">
        <v>-226.08365804100001</v>
      </c>
      <c r="O45">
        <v>-222.10222679200001</v>
      </c>
      <c r="Q45">
        <v>11</v>
      </c>
      <c r="R45">
        <f>IF(AND(Extend_fmod=1,FilterType="FIR" ), Response!Fm/16*Q45-F3db,0)</f>
        <v>0</v>
      </c>
      <c r="S45">
        <f>IF(NChop=32,-67,-120)</f>
        <v>-67</v>
      </c>
    </row>
    <row r="46" spans="1:19" x14ac:dyDescent="0.2">
      <c r="A46">
        <v>5.2490234375E-3</v>
      </c>
      <c r="B46">
        <v>3.02847269443E-4</v>
      </c>
      <c r="C46">
        <v>3.0326031441100002E-4</v>
      </c>
      <c r="D46">
        <v>3.0334789609700002E-4</v>
      </c>
      <c r="E46">
        <v>3.03322313026E-4</v>
      </c>
      <c r="F46">
        <v>3.0321540756200001E-4</v>
      </c>
      <c r="G46">
        <v>3.0298976999400002E-4</v>
      </c>
      <c r="H46">
        <v>0</v>
      </c>
      <c r="I46">
        <v>5.2490234375E-3</v>
      </c>
      <c r="J46">
        <v>1.01000662427E-4</v>
      </c>
      <c r="K46">
        <v>-6.3610095764100004E-4</v>
      </c>
      <c r="L46">
        <v>-118.353226599</v>
      </c>
      <c r="M46">
        <v>-200.38706732200001</v>
      </c>
      <c r="N46">
        <v>-207.798705275</v>
      </c>
      <c r="O46">
        <v>-263.392419448</v>
      </c>
      <c r="R46">
        <f>IF(AND(Extend_fmod=1,FilterType="FIR" ),  Response!Fm/16 * Q45 + F3db, 0)</f>
        <v>0</v>
      </c>
      <c r="S46">
        <f>IF(NChop=32,-67,-120)</f>
        <v>-67</v>
      </c>
    </row>
    <row r="47" spans="1:19" x14ac:dyDescent="0.2">
      <c r="A47">
        <v>5.37109375E-3</v>
      </c>
      <c r="B47">
        <v>3.15629875518E-4</v>
      </c>
      <c r="C47">
        <v>3.16062354611E-4</v>
      </c>
      <c r="D47">
        <v>3.1615405794200002E-4</v>
      </c>
      <c r="E47">
        <v>3.1612727307400002E-4</v>
      </c>
      <c r="F47">
        <v>3.1601534187399998E-4</v>
      </c>
      <c r="G47">
        <v>3.1577909629200001E-4</v>
      </c>
      <c r="H47">
        <v>0</v>
      </c>
      <c r="I47">
        <v>5.37109375E-3</v>
      </c>
      <c r="J47">
        <v>-9.0990734506000005E-4</v>
      </c>
      <c r="K47">
        <v>4.3896661761099999E-4</v>
      </c>
      <c r="L47">
        <v>-122.143495528</v>
      </c>
      <c r="M47">
        <v>-192.38902661500001</v>
      </c>
      <c r="N47">
        <v>-188.36998672000001</v>
      </c>
      <c r="O47">
        <v>-300</v>
      </c>
      <c r="R47">
        <f>IF(AND(Extend_fmod=1,FilterType="FIR" ), R46+1, 0)</f>
        <v>0</v>
      </c>
      <c r="S47">
        <v>-120</v>
      </c>
    </row>
    <row r="48" spans="1:19" x14ac:dyDescent="0.2">
      <c r="A48">
        <v>5.4931640625E-3</v>
      </c>
      <c r="B48">
        <v>3.2857456226600002E-4</v>
      </c>
      <c r="C48">
        <v>3.2902692218400001E-4</v>
      </c>
      <c r="D48">
        <v>3.2912284197599999E-4</v>
      </c>
      <c r="E48">
        <v>3.2909482786299999E-4</v>
      </c>
      <c r="F48">
        <v>3.28977755808E-4</v>
      </c>
      <c r="G48">
        <v>3.2873065916700001E-4</v>
      </c>
      <c r="H48">
        <v>0</v>
      </c>
      <c r="I48">
        <v>5.4931640625E-3</v>
      </c>
      <c r="J48">
        <v>-2.0425523521199998E-3</v>
      </c>
      <c r="K48">
        <v>-1.47002318416E-3</v>
      </c>
      <c r="L48">
        <v>-135.49971270099999</v>
      </c>
      <c r="M48">
        <v>-196.52107137900001</v>
      </c>
      <c r="N48">
        <v>-209.648124486</v>
      </c>
      <c r="O48">
        <v>-195.63972677300001</v>
      </c>
      <c r="R48">
        <f>IF(AND(Extend_fmod=1,FilterType="FIR" ), R49-1, 0)</f>
        <v>0</v>
      </c>
      <c r="S48">
        <v>-120</v>
      </c>
    </row>
    <row r="49" spans="1:19" x14ac:dyDescent="0.2">
      <c r="A49">
        <v>5.615234375E-3</v>
      </c>
      <c r="B49">
        <v>3.4167297704700001E-4</v>
      </c>
      <c r="C49">
        <v>3.4214566448899998E-4</v>
      </c>
      <c r="D49">
        <v>3.4224589556200002E-4</v>
      </c>
      <c r="E49">
        <v>3.4221662476799998E-4</v>
      </c>
      <c r="F49">
        <v>3.4209429676599999E-4</v>
      </c>
      <c r="G49">
        <v>3.4183610607600002E-4</v>
      </c>
      <c r="H49">
        <v>0</v>
      </c>
      <c r="I49">
        <v>5.615234375E-3</v>
      </c>
      <c r="J49">
        <v>-2.8142831957800002E-3</v>
      </c>
      <c r="K49">
        <v>-2.9736232488400001E-3</v>
      </c>
      <c r="L49">
        <v>-119.621852518</v>
      </c>
      <c r="M49">
        <v>-212.99784810200001</v>
      </c>
      <c r="N49">
        <v>-189.25531127599999</v>
      </c>
      <c r="O49">
        <v>-174.94068434900001</v>
      </c>
      <c r="Q49">
        <v>12</v>
      </c>
      <c r="R49">
        <f>IF(AND(Extend_fmod=1,FilterType="FIR" ), Response!Fm/16*Q49-F3db,0)</f>
        <v>0</v>
      </c>
      <c r="S49">
        <f>IF(NChop=32,-67, -55)</f>
        <v>-67</v>
      </c>
    </row>
    <row r="50" spans="1:19" x14ac:dyDescent="0.2">
      <c r="A50">
        <v>5.7373046875E-3</v>
      </c>
      <c r="B50">
        <v>3.5491664843199998E-4</v>
      </c>
      <c r="C50">
        <v>3.55410110089E-4</v>
      </c>
      <c r="D50">
        <v>3.5551474726699999E-4</v>
      </c>
      <c r="E50">
        <v>3.5548419237499998E-4</v>
      </c>
      <c r="F50">
        <v>3.5535649335399999E-4</v>
      </c>
      <c r="G50">
        <v>3.5508696568500002E-4</v>
      </c>
      <c r="H50">
        <v>0</v>
      </c>
      <c r="I50">
        <v>5.7373046875E-3</v>
      </c>
      <c r="J50">
        <v>-2.8995940805600002E-3</v>
      </c>
      <c r="K50">
        <v>-1.1455828515000001E-3</v>
      </c>
      <c r="L50">
        <v>-117.863508662</v>
      </c>
      <c r="M50">
        <v>-239.486948574</v>
      </c>
      <c r="N50">
        <v>-180.96221121100001</v>
      </c>
      <c r="O50">
        <v>-181.80457985800001</v>
      </c>
      <c r="R50">
        <f>IF(AND(Extend_fmod=1,FilterType="FIR" ),  Response!Fm/16 * Q49 + F3db, 0)</f>
        <v>0</v>
      </c>
      <c r="S50">
        <f>IF(NChop=32,-66, -54)</f>
        <v>-66</v>
      </c>
    </row>
    <row r="51" spans="1:19" x14ac:dyDescent="0.2">
      <c r="A51">
        <v>5.859375E-3</v>
      </c>
      <c r="B51">
        <v>3.6829699047800002E-4</v>
      </c>
      <c r="C51">
        <v>3.6881167303799998E-4</v>
      </c>
      <c r="D51">
        <v>3.68920811151E-4</v>
      </c>
      <c r="E51">
        <v>3.6888894475099998E-4</v>
      </c>
      <c r="F51">
        <v>3.6875575967500001E-4</v>
      </c>
      <c r="G51">
        <v>3.6847465215299999E-4</v>
      </c>
      <c r="H51">
        <v>0</v>
      </c>
      <c r="I51">
        <v>5.859375E-3</v>
      </c>
      <c r="J51">
        <v>-2.2729378877499999E-3</v>
      </c>
      <c r="K51">
        <v>3.5267543751800001E-4</v>
      </c>
      <c r="L51">
        <v>-111.479596859</v>
      </c>
      <c r="M51">
        <v>-231.37382461199999</v>
      </c>
      <c r="N51">
        <v>-300</v>
      </c>
      <c r="O51">
        <v>-300</v>
      </c>
      <c r="R51">
        <f>IF(AND(Extend_fmod=1,FilterType="FIR" ), R50+1, 0)</f>
        <v>0</v>
      </c>
      <c r="S51">
        <v>-120</v>
      </c>
    </row>
    <row r="52" spans="1:19" x14ac:dyDescent="0.2">
      <c r="A52">
        <v>5.9814453125E-3</v>
      </c>
      <c r="B52">
        <v>3.8180530705600002E-4</v>
      </c>
      <c r="C52">
        <v>3.8234165720199998E-4</v>
      </c>
      <c r="D52">
        <v>3.8245539108900002E-4</v>
      </c>
      <c r="E52">
        <v>3.8242218578200002E-4</v>
      </c>
      <c r="F52">
        <v>3.8228339964900001E-4</v>
      </c>
      <c r="G52">
        <v>3.81990469458E-4</v>
      </c>
      <c r="H52">
        <v>0</v>
      </c>
      <c r="I52">
        <v>5.9814453125E-3</v>
      </c>
      <c r="J52">
        <v>-1.2205770987200001E-3</v>
      </c>
      <c r="K52">
        <v>-2.0593289488800002E-3</v>
      </c>
      <c r="L52">
        <v>-117.585413625</v>
      </c>
      <c r="M52">
        <v>-134.32283583700001</v>
      </c>
      <c r="N52">
        <v>-181.657578409</v>
      </c>
      <c r="O52">
        <v>-183.976176073</v>
      </c>
      <c r="R52">
        <f>IF(AND(Extend_fmod=1,FilterType="FIR" ), R53-1, 0)</f>
        <v>0</v>
      </c>
      <c r="S52">
        <v>-120</v>
      </c>
    </row>
    <row r="53" spans="1:19" x14ac:dyDescent="0.2">
      <c r="A53">
        <v>6.103515625E-3</v>
      </c>
      <c r="B53">
        <v>3.9543279625699998E-4</v>
      </c>
      <c r="C53">
        <v>3.9599126066799999E-4</v>
      </c>
      <c r="D53">
        <v>3.9610968516600001E-4</v>
      </c>
      <c r="E53">
        <v>3.9607511357500001E-4</v>
      </c>
      <c r="F53">
        <v>3.9593061140600001E-4</v>
      </c>
      <c r="G53">
        <v>3.95625615792E-4</v>
      </c>
      <c r="H53">
        <v>0</v>
      </c>
      <c r="I53">
        <v>6.103515625E-3</v>
      </c>
      <c r="J53">
        <v>-2.1582675610800001E-4</v>
      </c>
      <c r="K53">
        <v>-2.3074995772500002E-3</v>
      </c>
      <c r="L53">
        <v>-110.980044913</v>
      </c>
      <c r="M53">
        <v>-115.270387519</v>
      </c>
      <c r="N53">
        <v>-190.35807849099999</v>
      </c>
      <c r="O53">
        <v>-179.28576417299999</v>
      </c>
      <c r="Q53">
        <v>13</v>
      </c>
      <c r="R53">
        <f>IF(AND(Extend_fmod=1,FilterType="FIR" ), Response!Fm/16*Q53-F3db,0)</f>
        <v>0</v>
      </c>
      <c r="S53">
        <f>IF(NChop=32,-65,-120)</f>
        <v>-65</v>
      </c>
    </row>
    <row r="54" spans="1:19" x14ac:dyDescent="0.2">
      <c r="A54">
        <v>6.2255859375E-3</v>
      </c>
      <c r="B54">
        <v>4.0917055483000002E-4</v>
      </c>
      <c r="C54">
        <v>4.0975158017899998E-4</v>
      </c>
      <c r="D54">
        <v>4.0987479013599999E-4</v>
      </c>
      <c r="E54">
        <v>4.0983882488800002E-4</v>
      </c>
      <c r="F54">
        <v>4.0968849173699998E-4</v>
      </c>
      <c r="G54">
        <v>4.0937118800899998E-4</v>
      </c>
      <c r="H54">
        <v>0</v>
      </c>
      <c r="I54">
        <v>6.2255859375E-3</v>
      </c>
      <c r="J54">
        <v>2.8790645279799999E-4</v>
      </c>
      <c r="K54">
        <v>-5.3627401846500003E-4</v>
      </c>
      <c r="L54">
        <v>-120.14883327299999</v>
      </c>
      <c r="M54">
        <v>-119.575934946</v>
      </c>
      <c r="N54">
        <v>-210.526136579</v>
      </c>
      <c r="O54">
        <v>-202.16207311700001</v>
      </c>
      <c r="R54">
        <f>IF(AND(Extend_fmod=1,FilterType="FIR" ),  Response!Fm/16 * Q53 + F3db, 0)</f>
        <v>0</v>
      </c>
      <c r="S54">
        <f>IF(NChop=32,-65,-120)</f>
        <v>-65</v>
      </c>
    </row>
    <row r="55" spans="1:19" x14ac:dyDescent="0.2">
      <c r="A55">
        <v>6.34765625E-3</v>
      </c>
      <c r="B55">
        <v>4.2300958268499998E-4</v>
      </c>
      <c r="C55">
        <v>4.23613615643E-4</v>
      </c>
      <c r="D55">
        <v>4.2374170590800002E-4</v>
      </c>
      <c r="E55">
        <v>4.2370431965100001E-4</v>
      </c>
      <c r="F55">
        <v>4.2354804060800003E-4</v>
      </c>
      <c r="G55">
        <v>4.23218186136E-4</v>
      </c>
      <c r="H55">
        <v>0</v>
      </c>
      <c r="I55">
        <v>6.34765625E-3</v>
      </c>
      <c r="J55" s="88">
        <v>5.5792974746300003E-5</v>
      </c>
      <c r="K55">
        <v>-4.9464266516399999E-2</v>
      </c>
      <c r="L55">
        <v>-139.27380623900001</v>
      </c>
      <c r="M55">
        <v>-128.88194057600001</v>
      </c>
      <c r="N55">
        <v>-187.90906980099999</v>
      </c>
      <c r="O55">
        <v>-300</v>
      </c>
      <c r="R55">
        <f>IF(AND(Extend_fmod=1,FilterType="FIR" ), R54+1, 0)</f>
        <v>0</v>
      </c>
      <c r="S55">
        <v>-120</v>
      </c>
    </row>
    <row r="56" spans="1:19" x14ac:dyDescent="0.2">
      <c r="A56">
        <v>6.4697265625E-3</v>
      </c>
      <c r="B56">
        <v>4.3694078746100003E-4</v>
      </c>
      <c r="C56">
        <v>4.3756827469400002E-4</v>
      </c>
      <c r="D56">
        <v>4.37701340119E-4</v>
      </c>
      <c r="E56">
        <v>4.3766250550900001E-4</v>
      </c>
      <c r="F56">
        <v>4.3750016569300002E-4</v>
      </c>
      <c r="G56">
        <v>4.3715751791599999E-4</v>
      </c>
      <c r="H56">
        <v>0</v>
      </c>
      <c r="I56">
        <v>6.4697265625E-3</v>
      </c>
      <c r="J56">
        <v>-8.2494107843799995E-4</v>
      </c>
      <c r="K56">
        <v>-0.28987559500600002</v>
      </c>
      <c r="L56">
        <v>-121.267249951</v>
      </c>
      <c r="M56">
        <v>-120.85451732600001</v>
      </c>
      <c r="N56">
        <v>-204.094707981</v>
      </c>
      <c r="O56">
        <v>-274.287457346</v>
      </c>
      <c r="R56">
        <f>IF(AND(Extend_fmod=1,FilterType="FIR" ), R57-1, 0)</f>
        <v>0</v>
      </c>
      <c r="S56">
        <v>-120</v>
      </c>
    </row>
    <row r="57" spans="1:19" x14ac:dyDescent="0.2">
      <c r="A57">
        <v>6.591796875E-3</v>
      </c>
      <c r="B57">
        <v>4.5095498910899999E-4</v>
      </c>
      <c r="C57">
        <v>4.5160637727300002E-4</v>
      </c>
      <c r="D57">
        <v>4.5174451272200002E-4</v>
      </c>
      <c r="E57">
        <v>4.5170420243500001E-4</v>
      </c>
      <c r="F57">
        <v>4.5153568699700001E-4</v>
      </c>
      <c r="G57">
        <v>4.51180003417E-4</v>
      </c>
      <c r="H57">
        <v>0</v>
      </c>
      <c r="I57">
        <v>6.591796875E-3</v>
      </c>
      <c r="J57">
        <v>-1.9822499616300002E-3</v>
      </c>
      <c r="K57">
        <v>-0.93514912935299999</v>
      </c>
      <c r="L57">
        <v>-133.401376621</v>
      </c>
      <c r="M57">
        <v>-114.756070216</v>
      </c>
      <c r="N57">
        <v>-215.612312895</v>
      </c>
      <c r="O57">
        <v>-235.19842233099999</v>
      </c>
      <c r="Q57">
        <v>14</v>
      </c>
      <c r="R57">
        <f>IF(AND(Extend_fmod=1,FilterType="FIR" ), Response!Fm/16*Q57-F3db,0)</f>
        <v>0</v>
      </c>
      <c r="S57">
        <f>IF(NChop=32,-64,-120)</f>
        <v>-64</v>
      </c>
    </row>
    <row r="58" spans="1:19" x14ac:dyDescent="0.2">
      <c r="A58">
        <v>6.7138671875E-3</v>
      </c>
      <c r="B58">
        <v>4.6504292455199999E-4</v>
      </c>
      <c r="C58">
        <v>4.6571866030500002E-4</v>
      </c>
      <c r="D58">
        <v>4.6586196064600001E-4</v>
      </c>
      <c r="E58">
        <v>4.6582014736999997E-4</v>
      </c>
      <c r="F58">
        <v>4.6564534149900002E-4</v>
      </c>
      <c r="G58">
        <v>4.6527637967899997E-4</v>
      </c>
      <c r="H58">
        <v>0</v>
      </c>
      <c r="I58">
        <v>6.7138671875E-3</v>
      </c>
      <c r="J58">
        <v>-2.9215694826900001E-3</v>
      </c>
      <c r="K58">
        <v>-2.2222253310300002</v>
      </c>
      <c r="L58">
        <v>-130.75064891700001</v>
      </c>
      <c r="M58">
        <v>-112.712540788</v>
      </c>
      <c r="N58">
        <v>-217.076821169</v>
      </c>
      <c r="O58">
        <v>-234.747240675</v>
      </c>
      <c r="R58">
        <f>IF(AND(Extend_fmod=1,FilterType="FIR" ),  Response!Fm/16 * Q57 + F3db, 0)</f>
        <v>0</v>
      </c>
      <c r="S58">
        <f>IF(NChop=32,-64,-120)</f>
        <v>-64</v>
      </c>
    </row>
    <row r="59" spans="1:19" x14ac:dyDescent="0.2">
      <c r="A59">
        <v>6.8359375E-3</v>
      </c>
      <c r="B59">
        <v>4.7919525239399998E-4</v>
      </c>
      <c r="C59">
        <v>4.7989578238800002E-4</v>
      </c>
      <c r="D59">
        <v>4.8004434248600001E-4</v>
      </c>
      <c r="E59">
        <v>4.80000998931E-4</v>
      </c>
      <c r="F59">
        <v>4.7981978784200001E-4</v>
      </c>
      <c r="G59">
        <v>4.7943730542300003E-4</v>
      </c>
      <c r="H59">
        <v>0</v>
      </c>
      <c r="I59">
        <v>6.8359375E-3</v>
      </c>
      <c r="J59">
        <v>-3.2427417034900001E-3</v>
      </c>
      <c r="K59">
        <v>-4.3750139965999999</v>
      </c>
      <c r="L59">
        <v>-123.993703239</v>
      </c>
      <c r="M59">
        <v>-113.428038976</v>
      </c>
      <c r="N59">
        <v>-218.817045374</v>
      </c>
      <c r="O59">
        <v>-300</v>
      </c>
      <c r="R59">
        <f>IF(AND(Extend_fmod=1,FilterType="FIR" ), R58+1, 0)</f>
        <v>0</v>
      </c>
      <c r="S59">
        <v>-120</v>
      </c>
    </row>
    <row r="60" spans="1:19" x14ac:dyDescent="0.2">
      <c r="A60">
        <v>6.9580078125E-3</v>
      </c>
      <c r="B60">
        <v>4.9340255764099999E-4</v>
      </c>
      <c r="C60">
        <v>4.9412832851699999E-4</v>
      </c>
      <c r="D60">
        <v>4.94282243252E-4</v>
      </c>
      <c r="E60">
        <v>4.9423734213500004E-4</v>
      </c>
      <c r="F60">
        <v>4.9404961108600004E-4</v>
      </c>
      <c r="G60">
        <v>4.9365336577300003E-4</v>
      </c>
      <c r="H60">
        <v>0</v>
      </c>
      <c r="I60">
        <v>6.9580078125E-3</v>
      </c>
      <c r="J60">
        <v>-2.8165013364000002E-3</v>
      </c>
      <c r="K60">
        <v>-7.59979003755</v>
      </c>
      <c r="L60">
        <v>-120.850104942</v>
      </c>
      <c r="M60">
        <v>-116.146369968</v>
      </c>
      <c r="N60">
        <v>-113.664439755</v>
      </c>
      <c r="O60">
        <v>-233.35272434199999</v>
      </c>
      <c r="R60">
        <f>IF(AND(Extend_fmod=1,FilterType="FIR" ), R61-1, 0)</f>
        <v>0</v>
      </c>
      <c r="S60">
        <v>-120</v>
      </c>
    </row>
    <row r="61" spans="1:19" x14ac:dyDescent="0.2">
      <c r="A61">
        <v>7.080078125E-3</v>
      </c>
      <c r="B61">
        <v>5.0765535648700005E-4</v>
      </c>
      <c r="C61">
        <v>5.0840681487899998E-4</v>
      </c>
      <c r="D61">
        <v>5.0856617913899998E-4</v>
      </c>
      <c r="E61">
        <v>5.0851969319099996E-4</v>
      </c>
      <c r="F61">
        <v>5.0832532747399997E-4</v>
      </c>
      <c r="G61">
        <v>5.0791507704299997E-4</v>
      </c>
      <c r="H61">
        <v>0</v>
      </c>
      <c r="I61">
        <v>7.080078125E-3</v>
      </c>
      <c r="J61">
        <v>-1.8424204713899999E-3</v>
      </c>
      <c r="K61">
        <v>-12.105525074799999</v>
      </c>
      <c r="L61">
        <v>-116.88357479299999</v>
      </c>
      <c r="M61">
        <v>-119.849576203</v>
      </c>
      <c r="N61">
        <v>-118.22909593599999</v>
      </c>
      <c r="O61">
        <v>-229.74631406500001</v>
      </c>
      <c r="Q61">
        <v>15</v>
      </c>
      <c r="R61">
        <f>IF(AND(Extend_fmod=1,FilterType="FIR" ), Response!Fm/16*Q61-F3db,0)</f>
        <v>0</v>
      </c>
      <c r="S61">
        <f>IF(NChop=32,-63,-120)</f>
        <v>-63</v>
      </c>
    </row>
    <row r="62" spans="1:19" x14ac:dyDescent="0.2">
      <c r="A62">
        <v>7.2021484375E-3</v>
      </c>
      <c r="B62">
        <v>5.2194410112600003E-4</v>
      </c>
      <c r="C62">
        <v>5.2272169367500001E-4</v>
      </c>
      <c r="D62">
        <v>5.2288660234599998E-4</v>
      </c>
      <c r="E62">
        <v>5.2283850431700002E-4</v>
      </c>
      <c r="F62">
        <v>5.2263738925899998E-4</v>
      </c>
      <c r="G62">
        <v>5.2221289155699997E-4</v>
      </c>
      <c r="H62">
        <v>0</v>
      </c>
      <c r="I62">
        <v>7.2021484375E-3</v>
      </c>
      <c r="J62">
        <v>-7.6204488348200004E-4</v>
      </c>
      <c r="K62">
        <v>-18.141321994399998</v>
      </c>
      <c r="L62">
        <v>-116.413294749</v>
      </c>
      <c r="M62">
        <v>-122.456835662</v>
      </c>
      <c r="N62">
        <v>-128.62202385800001</v>
      </c>
      <c r="O62">
        <v>-256.35713715200001</v>
      </c>
      <c r="R62">
        <f>IF(AND(Extend_fmod=1,FilterType="FIR" ),  Response!Fm/16 * Q61 + F3db, 0)</f>
        <v>0</v>
      </c>
      <c r="S62">
        <f>IF(NChop=32,-63,-120)</f>
        <v>-63</v>
      </c>
    </row>
    <row r="63" spans="1:19" x14ac:dyDescent="0.2">
      <c r="A63">
        <v>7.32421875E-3</v>
      </c>
      <c r="B63">
        <v>5.3625918461899997E-4</v>
      </c>
      <c r="C63">
        <v>5.3706335795599997E-4</v>
      </c>
      <c r="D63">
        <v>5.3723390592600004E-4</v>
      </c>
      <c r="E63">
        <v>5.3718416859000005E-4</v>
      </c>
      <c r="F63">
        <v>5.3697618955099999E-4</v>
      </c>
      <c r="G63">
        <v>5.3653720250100003E-4</v>
      </c>
      <c r="H63">
        <v>0</v>
      </c>
      <c r="I63">
        <v>7.32421875E-3</v>
      </c>
      <c r="J63" s="88">
        <v>-6.4924203960199997E-5</v>
      </c>
      <c r="K63">
        <v>-26.057779392800001</v>
      </c>
      <c r="L63">
        <v>-119.93618757</v>
      </c>
      <c r="M63">
        <v>-122.641754299</v>
      </c>
      <c r="N63">
        <v>-141.12936740000001</v>
      </c>
      <c r="O63">
        <v>-258.53642551899998</v>
      </c>
      <c r="R63">
        <f>IF(AND(Extend_fmod=1,FilterType="FIR" ), R62+1, 0)</f>
        <v>0</v>
      </c>
      <c r="S63">
        <v>-120</v>
      </c>
    </row>
    <row r="64" spans="1:19" x14ac:dyDescent="0.2">
      <c r="A64">
        <v>7.4462890625E-3</v>
      </c>
      <c r="B64">
        <v>5.5059094577100003E-4</v>
      </c>
      <c r="C64">
        <v>5.5142214651299995E-4</v>
      </c>
      <c r="D64">
        <v>5.5159842868900003E-4</v>
      </c>
      <c r="E64">
        <v>5.5154702482899996E-4</v>
      </c>
      <c r="F64">
        <v>5.5133206721200004E-4</v>
      </c>
      <c r="G64">
        <v>5.50878348809E-4</v>
      </c>
      <c r="H64">
        <v>0</v>
      </c>
      <c r="I64">
        <v>7.4462890625E-3</v>
      </c>
      <c r="J64" s="88">
        <v>-7.2718766653299998E-5</v>
      </c>
      <c r="K64">
        <v>-36.429955959600001</v>
      </c>
      <c r="L64">
        <v>-123.36856798700001</v>
      </c>
      <c r="M64">
        <v>-122.25558676599999</v>
      </c>
      <c r="N64">
        <v>-156.98306512900001</v>
      </c>
      <c r="O64">
        <v>-156.980769307</v>
      </c>
      <c r="R64">
        <f>IF(AND(Extend_fmod=1,FilterType="FIR" ), R65-1, 0)</f>
        <v>0</v>
      </c>
      <c r="S64">
        <v>-120</v>
      </c>
    </row>
    <row r="65" spans="1:19" x14ac:dyDescent="0.2">
      <c r="A65">
        <v>7.568359375E-3</v>
      </c>
      <c r="B65">
        <v>5.6492967405700003E-4</v>
      </c>
      <c r="C65">
        <v>5.6578834882000002E-4</v>
      </c>
      <c r="D65">
        <v>5.6597046010699998E-4</v>
      </c>
      <c r="E65">
        <v>5.6591736252E-4</v>
      </c>
      <c r="F65">
        <v>5.6569531176800004E-4</v>
      </c>
      <c r="G65">
        <v>5.6522662008299997E-4</v>
      </c>
      <c r="H65">
        <v>0</v>
      </c>
      <c r="I65">
        <v>7.568359375E-3</v>
      </c>
      <c r="J65">
        <v>-7.9647334972199996E-4</v>
      </c>
      <c r="K65">
        <v>-50.386567074600002</v>
      </c>
      <c r="L65">
        <v>-151.410505503</v>
      </c>
      <c r="M65">
        <v>-123.50693453</v>
      </c>
      <c r="N65">
        <v>-178.95867332399999</v>
      </c>
      <c r="O65">
        <v>-178.96171926400001</v>
      </c>
      <c r="Q65">
        <v>16</v>
      </c>
      <c r="R65">
        <f>IF(AND(Extend_fmod=1,FilterType="FIR" ), Response!Fm/16*Q65-F3db,0)</f>
        <v>0</v>
      </c>
      <c r="S65">
        <v>-35</v>
      </c>
    </row>
    <row r="66" spans="1:19" x14ac:dyDescent="0.2">
      <c r="A66">
        <v>7.6904296875E-3</v>
      </c>
      <c r="B66">
        <v>5.7926561455099996E-4</v>
      </c>
      <c r="C66">
        <v>5.8015220995400005E-4</v>
      </c>
      <c r="D66">
        <v>5.8034024526600005E-4</v>
      </c>
      <c r="E66">
        <v>5.8028542676700004E-4</v>
      </c>
      <c r="F66">
        <v>5.8005616835499999E-4</v>
      </c>
      <c r="G66">
        <v>5.7957226153700005E-4</v>
      </c>
      <c r="H66">
        <v>0</v>
      </c>
      <c r="I66">
        <v>7.6904296875E-3</v>
      </c>
      <c r="J66">
        <v>-1.9303452849000001E-3</v>
      </c>
      <c r="K66">
        <v>-70.9754402521</v>
      </c>
      <c r="L66">
        <v>-129.48125545299999</v>
      </c>
      <c r="M66">
        <v>-128.43640192999999</v>
      </c>
      <c r="N66">
        <v>-215.91744967400001</v>
      </c>
      <c r="O66">
        <v>-215.91607961700001</v>
      </c>
      <c r="R66">
        <f>IF(AND(Extend_fmod=1,FilterType="FIR" ),  Response!Fm/16 * Q65 + F3db, 0)</f>
        <v>0</v>
      </c>
      <c r="S66">
        <v>-35</v>
      </c>
    </row>
    <row r="67" spans="1:19" x14ac:dyDescent="0.2">
      <c r="A67">
        <v>7.8125E-3</v>
      </c>
      <c r="B67">
        <v>5.9358897293499996E-4</v>
      </c>
      <c r="C67">
        <v>5.9450393557700001E-4</v>
      </c>
      <c r="D67">
        <v>5.9469798983099998E-4</v>
      </c>
      <c r="E67">
        <v>5.9464142325999999E-4</v>
      </c>
      <c r="F67">
        <v>5.9440484270399999E-4</v>
      </c>
      <c r="G67">
        <v>5.9390547898200005E-4</v>
      </c>
      <c r="H67">
        <v>0</v>
      </c>
      <c r="I67">
        <v>7.8125E-3</v>
      </c>
      <c r="J67">
        <v>-2.9854976275299999E-3</v>
      </c>
      <c r="K67">
        <v>-117.408809597</v>
      </c>
      <c r="L67">
        <v>-300</v>
      </c>
      <c r="M67">
        <v>-300</v>
      </c>
      <c r="N67">
        <v>-300</v>
      </c>
      <c r="O67">
        <v>-300</v>
      </c>
      <c r="R67">
        <f>IF(AND(Extend_fmod=1,FilterType="FIR" ), R66+1, 0)</f>
        <v>0</v>
      </c>
      <c r="S67">
        <v>-120</v>
      </c>
    </row>
    <row r="68" spans="1:19" x14ac:dyDescent="0.2">
      <c r="A68">
        <v>7.9345703125E-3</v>
      </c>
      <c r="B68">
        <v>6.0788992046000002E-4</v>
      </c>
      <c r="C68">
        <v>6.0883369694700003E-4</v>
      </c>
      <c r="D68">
        <v>6.0903386507000004E-4</v>
      </c>
      <c r="E68">
        <v>6.0897552327300001E-4</v>
      </c>
      <c r="F68">
        <v>6.0873150613699998E-4</v>
      </c>
      <c r="G68">
        <v>6.0821644380900004E-4</v>
      </c>
      <c r="H68">
        <v>0</v>
      </c>
      <c r="I68">
        <v>7.9345703125E-3</v>
      </c>
      <c r="J68">
        <v>-3.5061330910199999E-3</v>
      </c>
      <c r="K68">
        <v>-110.989790657</v>
      </c>
      <c r="L68">
        <v>-131.466487849</v>
      </c>
      <c r="M68">
        <v>-130.06487815400001</v>
      </c>
      <c r="N68">
        <v>-217.54593987300001</v>
      </c>
      <c r="O68">
        <v>-217.54456540300001</v>
      </c>
    </row>
    <row r="69" spans="1:19" x14ac:dyDescent="0.2">
      <c r="A69">
        <v>8.056640625E-3</v>
      </c>
      <c r="B69">
        <v>6.2215859900099999E-4</v>
      </c>
      <c r="C69">
        <v>6.2313163591799997E-4</v>
      </c>
      <c r="D69">
        <v>6.2333801284200001E-4</v>
      </c>
      <c r="E69">
        <v>6.2327786869899998E-4</v>
      </c>
      <c r="F69">
        <v>6.2302630056899997E-4</v>
      </c>
      <c r="G69">
        <v>6.2249529802599997E-4</v>
      </c>
      <c r="H69">
        <v>0</v>
      </c>
      <c r="I69">
        <v>8.056640625E-3</v>
      </c>
      <c r="J69">
        <v>-3.2725588577000001E-3</v>
      </c>
      <c r="K69">
        <v>-117.607452061</v>
      </c>
      <c r="L69">
        <v>-155.38611935899999</v>
      </c>
      <c r="M69">
        <v>-126.764682757</v>
      </c>
      <c r="N69">
        <v>-182.21642139599999</v>
      </c>
      <c r="O69">
        <v>-182.21946750399999</v>
      </c>
    </row>
    <row r="70" spans="1:19" x14ac:dyDescent="0.2">
      <c r="A70">
        <v>8.1787109375E-3</v>
      </c>
      <c r="B70">
        <v>6.3638512606699999E-4</v>
      </c>
      <c r="C70">
        <v>6.3738787000599997E-4</v>
      </c>
      <c r="D70">
        <v>6.3760055066800002E-4</v>
      </c>
      <c r="E70">
        <v>6.3753857706000004E-4</v>
      </c>
      <c r="F70">
        <v>6.3727934358200002E-4</v>
      </c>
      <c r="G70">
        <v>6.3673215929099997E-4</v>
      </c>
      <c r="H70">
        <v>0</v>
      </c>
      <c r="I70">
        <v>8.1787109375E-3</v>
      </c>
      <c r="J70">
        <v>-2.4006620094499998E-3</v>
      </c>
      <c r="K70">
        <v>-116.928913372</v>
      </c>
      <c r="L70">
        <v>-129.34491295800001</v>
      </c>
      <c r="M70">
        <v>-127.14420088599999</v>
      </c>
      <c r="N70">
        <v>-161.87167921</v>
      </c>
      <c r="O70">
        <v>-161.8693834</v>
      </c>
    </row>
    <row r="71" spans="1:19" x14ac:dyDescent="0.2">
      <c r="A71">
        <v>8.30078125E-3</v>
      </c>
      <c r="B71">
        <v>6.5055959987599999E-4</v>
      </c>
      <c r="C71">
        <v>6.5159249741599998E-4</v>
      </c>
      <c r="D71">
        <v>6.5181157676700002E-4</v>
      </c>
      <c r="E71">
        <v>6.5174774659800005E-4</v>
      </c>
      <c r="F71">
        <v>6.5148073345399997E-4</v>
      </c>
      <c r="G71">
        <v>6.5091712596699995E-4</v>
      </c>
      <c r="H71">
        <v>0</v>
      </c>
      <c r="I71">
        <v>8.30078125E-3</v>
      </c>
      <c r="J71">
        <v>-1.29231760905E-3</v>
      </c>
      <c r="K71">
        <v>-125.008203045</v>
      </c>
      <c r="L71">
        <v>-127.928918094</v>
      </c>
      <c r="M71">
        <v>-129.163631001</v>
      </c>
      <c r="N71">
        <v>-147.65124410300001</v>
      </c>
      <c r="O71">
        <v>-265.05788993599998</v>
      </c>
    </row>
    <row r="72" spans="1:19" x14ac:dyDescent="0.2">
      <c r="A72">
        <v>8.4228515625E-3</v>
      </c>
      <c r="B72">
        <v>6.6467210443100003E-4</v>
      </c>
      <c r="C72">
        <v>6.6573560215100005E-4</v>
      </c>
      <c r="D72">
        <v>6.6596117513700002E-4</v>
      </c>
      <c r="E72">
        <v>6.6589546133800004E-4</v>
      </c>
      <c r="F72">
        <v>6.6562055424699998E-4</v>
      </c>
      <c r="G72">
        <v>6.65040282195E-4</v>
      </c>
      <c r="H72">
        <v>0</v>
      </c>
      <c r="I72">
        <v>8.4228515625E-3</v>
      </c>
      <c r="J72">
        <v>-4.5752653046000002E-4</v>
      </c>
      <c r="K72">
        <v>-113.218551343</v>
      </c>
      <c r="L72">
        <v>-126.443528989</v>
      </c>
      <c r="M72">
        <v>-130.61518151499999</v>
      </c>
      <c r="N72">
        <v>-136.78036971200001</v>
      </c>
      <c r="O72">
        <v>-264.51549827399998</v>
      </c>
    </row>
    <row r="73" spans="1:19" x14ac:dyDescent="0.2">
      <c r="A73">
        <v>8.544921875E-3</v>
      </c>
      <c r="B73">
        <v>6.7871271459199998E-4</v>
      </c>
      <c r="C73">
        <v>6.79807259056E-4</v>
      </c>
      <c r="D73">
        <v>6.8003942064100002E-4</v>
      </c>
      <c r="E73">
        <v>6.7997179615200004E-4</v>
      </c>
      <c r="F73">
        <v>6.7968888088099999E-4</v>
      </c>
      <c r="G73">
        <v>6.7909170298899996E-4</v>
      </c>
      <c r="H73">
        <v>0</v>
      </c>
      <c r="I73">
        <v>8.544921875E-3</v>
      </c>
      <c r="J73">
        <v>-2.8672350511199998E-4</v>
      </c>
      <c r="K73">
        <v>-124.805507612</v>
      </c>
      <c r="L73">
        <v>-128.97811184899999</v>
      </c>
      <c r="M73">
        <v>-129.648417163</v>
      </c>
      <c r="N73">
        <v>-128.02793689699999</v>
      </c>
      <c r="O73">
        <v>-239.545219702</v>
      </c>
    </row>
    <row r="74" spans="1:19" x14ac:dyDescent="0.2">
      <c r="A74">
        <v>8.6669921875E-3</v>
      </c>
      <c r="B74">
        <v>6.92671501175E-4</v>
      </c>
      <c r="C74">
        <v>6.9379753894900002E-4</v>
      </c>
      <c r="D74">
        <v>6.9403638409500003E-4</v>
      </c>
      <c r="E74">
        <v>6.9396682188200003E-4</v>
      </c>
      <c r="F74">
        <v>6.9367578424099998E-4</v>
      </c>
      <c r="G74">
        <v>6.9306145931299998E-4</v>
      </c>
      <c r="H74">
        <v>0</v>
      </c>
      <c r="I74">
        <v>8.6669921875E-3</v>
      </c>
      <c r="J74">
        <v>-8.7466018248199997E-4</v>
      </c>
      <c r="K74">
        <v>-112.795754965</v>
      </c>
      <c r="L74">
        <v>-135.04170518399999</v>
      </c>
      <c r="M74">
        <v>-127.59056341</v>
      </c>
      <c r="N74">
        <v>-125.10863319800001</v>
      </c>
      <c r="O74">
        <v>-244.79691464000001</v>
      </c>
    </row>
    <row r="75" spans="1:19" x14ac:dyDescent="0.2">
      <c r="A75">
        <v>8.7890625E-3</v>
      </c>
      <c r="B75">
        <v>7.0653853606000004E-4</v>
      </c>
      <c r="C75">
        <v>7.07696513698E-4</v>
      </c>
      <c r="D75">
        <v>7.0794213737999999E-4</v>
      </c>
      <c r="E75">
        <v>7.0787061042500003E-4</v>
      </c>
      <c r="F75">
        <v>7.0757133626699997E-4</v>
      </c>
      <c r="G75">
        <v>7.0693962319899996E-4</v>
      </c>
      <c r="H75">
        <v>0</v>
      </c>
      <c r="I75">
        <v>8.7890625E-3</v>
      </c>
      <c r="J75">
        <v>-1.9752569911000001E-3</v>
      </c>
      <c r="K75">
        <v>-122.744738997</v>
      </c>
      <c r="L75">
        <v>-140.321438414</v>
      </c>
      <c r="M75">
        <v>-126.523288317</v>
      </c>
      <c r="N75">
        <v>-231.912322149</v>
      </c>
      <c r="O75">
        <v>-300</v>
      </c>
    </row>
    <row r="76" spans="1:19" x14ac:dyDescent="0.2">
      <c r="A76">
        <v>8.9111328125E-3</v>
      </c>
      <c r="B76">
        <v>7.2030389729199997E-4</v>
      </c>
      <c r="C76">
        <v>7.2149426134099999E-4</v>
      </c>
      <c r="D76">
        <v>7.2174675853799999E-4</v>
      </c>
      <c r="E76">
        <v>7.2167323984099997E-4</v>
      </c>
      <c r="F76">
        <v>7.2136561506900003E-4</v>
      </c>
      <c r="G76">
        <v>7.2071627284200001E-4</v>
      </c>
      <c r="H76">
        <v>0</v>
      </c>
      <c r="I76">
        <v>8.9111328125E-3</v>
      </c>
      <c r="J76">
        <v>-3.1093707487399999E-3</v>
      </c>
      <c r="K76">
        <v>-116.46377519000001</v>
      </c>
      <c r="L76">
        <v>-149.26033087799999</v>
      </c>
      <c r="M76">
        <v>-127.465412825</v>
      </c>
      <c r="N76">
        <v>-231.82972478600001</v>
      </c>
      <c r="O76">
        <v>-249.49999077999999</v>
      </c>
    </row>
    <row r="77" spans="1:19" x14ac:dyDescent="0.2">
      <c r="A77">
        <v>9.033203125E-3</v>
      </c>
      <c r="B77">
        <v>7.3395767418600003E-4</v>
      </c>
      <c r="C77">
        <v>7.3518087118899995E-4</v>
      </c>
      <c r="D77">
        <v>7.3544033689300001E-4</v>
      </c>
      <c r="E77">
        <v>7.35364799479E-4</v>
      </c>
      <c r="F77">
        <v>7.3504871003300003E-4</v>
      </c>
      <c r="G77">
        <v>7.3438149772600005E-4</v>
      </c>
      <c r="H77">
        <v>0</v>
      </c>
      <c r="I77">
        <v>9.033203125E-3</v>
      </c>
      <c r="J77">
        <v>-3.77930943866E-3</v>
      </c>
      <c r="K77">
        <v>-114.627636741</v>
      </c>
      <c r="L77">
        <v>-154.14607634199999</v>
      </c>
      <c r="M77">
        <v>-131.174015317</v>
      </c>
      <c r="N77">
        <v>-232.03031478899999</v>
      </c>
      <c r="O77">
        <v>-251.61646999199999</v>
      </c>
    </row>
    <row r="78" spans="1:19" x14ac:dyDescent="0.2">
      <c r="A78">
        <v>9.1552734375E-3</v>
      </c>
      <c r="B78">
        <v>7.4748997244899996E-4</v>
      </c>
      <c r="C78">
        <v>7.4874644894700002E-4</v>
      </c>
      <c r="D78">
        <v>7.4901297814699999E-4</v>
      </c>
      <c r="E78">
        <v>7.4893539505800004E-4</v>
      </c>
      <c r="F78">
        <v>7.4861072692699996E-4</v>
      </c>
      <c r="G78">
        <v>7.4792540370600003E-4</v>
      </c>
      <c r="H78">
        <v>0</v>
      </c>
      <c r="I78">
        <v>9.1552734375E-3</v>
      </c>
      <c r="J78">
        <v>-3.69488932443E-3</v>
      </c>
      <c r="K78">
        <v>-111.96631238000001</v>
      </c>
      <c r="L78">
        <v>-144.307922214</v>
      </c>
      <c r="M78">
        <v>-138.94589261799999</v>
      </c>
      <c r="N78">
        <v>-222.186068001</v>
      </c>
      <c r="O78">
        <v>-292.356434761</v>
      </c>
    </row>
    <row r="79" spans="1:19" x14ac:dyDescent="0.2">
      <c r="A79">
        <v>9.27734375E-3</v>
      </c>
      <c r="B79">
        <v>7.6089091928600004E-4</v>
      </c>
      <c r="C79">
        <v>7.6218112180299999E-4</v>
      </c>
      <c r="D79">
        <v>7.6245480950400005E-4</v>
      </c>
      <c r="E79">
        <v>7.6237515380099996E-4</v>
      </c>
      <c r="F79">
        <v>7.6204179302899998E-4</v>
      </c>
      <c r="G79">
        <v>7.6133811814699996E-4</v>
      </c>
      <c r="H79">
        <v>0</v>
      </c>
      <c r="I79">
        <v>9.27734375E-3</v>
      </c>
      <c r="J79">
        <v>-2.9083967226499999E-3</v>
      </c>
      <c r="K79">
        <v>-120.968420749</v>
      </c>
      <c r="L79">
        <v>-164.68004058700001</v>
      </c>
      <c r="M79">
        <v>-148.65603632899999</v>
      </c>
      <c r="N79">
        <v>-207.68316320299999</v>
      </c>
      <c r="O79">
        <v>-300</v>
      </c>
    </row>
    <row r="80" spans="1:19" x14ac:dyDescent="0.2">
      <c r="A80">
        <v>9.3994140625E-3</v>
      </c>
      <c r="B80">
        <v>7.7415066849199996E-4</v>
      </c>
      <c r="C80">
        <v>7.7547504354699996E-4</v>
      </c>
      <c r="D80">
        <v>7.7575598476000004E-4</v>
      </c>
      <c r="E80">
        <v>7.7567422953E-4</v>
      </c>
      <c r="F80">
        <v>7.7533206219599997E-4</v>
      </c>
      <c r="G80">
        <v>7.7460979500900003E-4</v>
      </c>
      <c r="H80">
        <v>0</v>
      </c>
      <c r="I80">
        <v>9.3994140625E-3</v>
      </c>
      <c r="J80">
        <v>-1.79495352765E-3</v>
      </c>
      <c r="K80">
        <v>-114.70732211799999</v>
      </c>
      <c r="L80">
        <v>-147.99975834</v>
      </c>
      <c r="M80">
        <v>-141.043004357</v>
      </c>
      <c r="N80">
        <v>-231.99320701600001</v>
      </c>
      <c r="O80">
        <v>-223.62916175300001</v>
      </c>
    </row>
    <row r="81" spans="1:15" x14ac:dyDescent="0.2">
      <c r="A81">
        <v>9.521484375E-3</v>
      </c>
      <c r="B81">
        <v>7.8725940555499996E-4</v>
      </c>
      <c r="C81">
        <v>7.8861839966399996E-4</v>
      </c>
      <c r="D81">
        <v>7.8890668940399995E-4</v>
      </c>
      <c r="E81">
        <v>7.8882280775000003E-4</v>
      </c>
      <c r="F81">
        <v>7.8847171999099999E-4</v>
      </c>
      <c r="G81">
        <v>7.8773061994599997E-4</v>
      </c>
      <c r="H81">
        <v>0</v>
      </c>
      <c r="I81">
        <v>9.521484375E-3</v>
      </c>
      <c r="J81">
        <v>-8.8418170141500003E-4</v>
      </c>
      <c r="K81">
        <v>-117.27144981399999</v>
      </c>
      <c r="L81">
        <v>-141.36542370800001</v>
      </c>
      <c r="M81">
        <v>-138.44168016</v>
      </c>
      <c r="N81">
        <v>-213.52937864899999</v>
      </c>
      <c r="O81">
        <v>-202.45705721100001</v>
      </c>
    </row>
    <row r="82" spans="1:15" x14ac:dyDescent="0.2">
      <c r="A82">
        <v>9.6435546875E-3</v>
      </c>
      <c r="B82">
        <v>8.0020735274200004E-4</v>
      </c>
      <c r="C82">
        <v>8.0160141241000001E-4</v>
      </c>
      <c r="D82">
        <v>8.0189714570899997E-4</v>
      </c>
      <c r="E82">
        <v>8.0181111075699996E-4</v>
      </c>
      <c r="F82">
        <v>8.0145098875000005E-4</v>
      </c>
      <c r="G82">
        <v>8.0069081539600002E-4</v>
      </c>
      <c r="H82">
        <v>0</v>
      </c>
      <c r="I82">
        <v>9.6435546875E-3</v>
      </c>
      <c r="J82">
        <v>-6.1751300461400003E-4</v>
      </c>
      <c r="K82">
        <v>-111.595311701</v>
      </c>
      <c r="L82">
        <v>-150.60698033400001</v>
      </c>
      <c r="M82">
        <v>-159.21063502600001</v>
      </c>
      <c r="N82">
        <v>-206.54538084199999</v>
      </c>
      <c r="O82">
        <v>-208.86397658800001</v>
      </c>
    </row>
    <row r="83" spans="1:15" x14ac:dyDescent="0.2">
      <c r="A83">
        <v>9.765625E-3</v>
      </c>
      <c r="B83">
        <v>8.1298477417899998E-4</v>
      </c>
      <c r="C83">
        <v>8.1441434590399995E-4</v>
      </c>
      <c r="D83">
        <v>8.1471761779200002E-4</v>
      </c>
      <c r="E83">
        <v>8.1462940269199995E-4</v>
      </c>
      <c r="F83">
        <v>8.1426013266599996E-4</v>
      </c>
      <c r="G83">
        <v>8.13480645643E-4</v>
      </c>
      <c r="H83">
        <v>0</v>
      </c>
      <c r="I83">
        <v>9.765625E-3</v>
      </c>
      <c r="J83">
        <v>-1.14141184491E-3</v>
      </c>
      <c r="K83">
        <v>-127.724558281</v>
      </c>
      <c r="L83">
        <v>-147.25270673099999</v>
      </c>
      <c r="M83">
        <v>-257.99240081200003</v>
      </c>
      <c r="N83">
        <v>-300</v>
      </c>
      <c r="O83">
        <v>-300</v>
      </c>
    </row>
    <row r="84" spans="1:15" x14ac:dyDescent="0.2">
      <c r="A84">
        <v>9.8876953125E-3</v>
      </c>
      <c r="B84">
        <v>8.2558198089500003E-4</v>
      </c>
      <c r="C84">
        <v>8.2704751117399996E-4</v>
      </c>
      <c r="D84">
        <v>8.2735841669300003E-4</v>
      </c>
      <c r="E84">
        <v>8.2726799461400001E-4</v>
      </c>
      <c r="F84">
        <v>8.2688946285200003E-4</v>
      </c>
      <c r="G84">
        <v>8.2609042190099995E-4</v>
      </c>
      <c r="H84">
        <v>0</v>
      </c>
      <c r="I84">
        <v>9.8876953125E-3</v>
      </c>
      <c r="J84">
        <v>-2.2331469455099998E-3</v>
      </c>
      <c r="K84">
        <v>-112.452525693</v>
      </c>
      <c r="L84">
        <v>-156.51920209599999</v>
      </c>
      <c r="M84">
        <v>-267.84621384600001</v>
      </c>
      <c r="N84">
        <v>-209.32421621399999</v>
      </c>
      <c r="O84">
        <v>-210.166590767</v>
      </c>
    </row>
    <row r="85" spans="1:15" x14ac:dyDescent="0.2">
      <c r="A85">
        <v>1.0009765625E-2</v>
      </c>
      <c r="B85">
        <v>8.3798933588799995E-4</v>
      </c>
      <c r="C85">
        <v>8.3949127120299999E-4</v>
      </c>
      <c r="D85">
        <v>8.39809905401E-4</v>
      </c>
      <c r="E85">
        <v>8.3971724953700003E-4</v>
      </c>
      <c r="F85">
        <v>8.39329342369E-4</v>
      </c>
      <c r="G85">
        <v>8.3851050733000005E-4</v>
      </c>
      <c r="H85">
        <v>0</v>
      </c>
      <c r="I85">
        <v>1.0009765625E-2</v>
      </c>
      <c r="J85">
        <v>-3.3976167846600002E-3</v>
      </c>
      <c r="K85">
        <v>-134.756982795</v>
      </c>
      <c r="L85">
        <v>-161.309480275</v>
      </c>
      <c r="M85">
        <v>-243.11989280500001</v>
      </c>
      <c r="N85">
        <v>-219.37731464800001</v>
      </c>
      <c r="O85">
        <v>-205.06269432900001</v>
      </c>
    </row>
    <row r="86" spans="1:15" x14ac:dyDescent="0.2">
      <c r="A86">
        <v>1.01318359375E-2</v>
      </c>
      <c r="B86">
        <v>8.5019725912700004E-4</v>
      </c>
      <c r="C86">
        <v>8.5173604595100002E-4</v>
      </c>
      <c r="D86">
        <v>8.5206250389000004E-4</v>
      </c>
      <c r="E86">
        <v>8.5196758745099998E-4</v>
      </c>
      <c r="F86">
        <v>8.5157019125900002E-4</v>
      </c>
      <c r="G86">
        <v>8.5073132207799998E-4</v>
      </c>
      <c r="H86">
        <v>0</v>
      </c>
      <c r="I86">
        <v>1.01318359375E-2</v>
      </c>
      <c r="J86">
        <v>-4.0958041018299999E-3</v>
      </c>
      <c r="K86">
        <v>-114.727481801</v>
      </c>
      <c r="L86">
        <v>-180.390340423</v>
      </c>
      <c r="M86">
        <v>-228.41995616400001</v>
      </c>
      <c r="N86">
        <v>-241.54705362799999</v>
      </c>
      <c r="O86">
        <v>-227.538630939</v>
      </c>
    </row>
    <row r="87" spans="1:15" x14ac:dyDescent="0.2">
      <c r="A87">
        <v>1.025390625E-2</v>
      </c>
      <c r="B87">
        <v>8.6219623256299997E-4</v>
      </c>
      <c r="C87">
        <v>8.6377231737300001E-4</v>
      </c>
      <c r="D87">
        <v>8.6410669411300005E-4</v>
      </c>
      <c r="E87">
        <v>8.6400949034100001E-4</v>
      </c>
      <c r="F87">
        <v>8.6360249155800002E-4</v>
      </c>
      <c r="G87">
        <v>8.6274334827700003E-4</v>
      </c>
      <c r="H87">
        <v>0</v>
      </c>
      <c r="I87">
        <v>1.025390625E-2</v>
      </c>
      <c r="J87">
        <v>-4.0020443583399998E-3</v>
      </c>
      <c r="K87">
        <v>-144.56337333799999</v>
      </c>
      <c r="L87">
        <v>-170.43441907600001</v>
      </c>
      <c r="M87">
        <v>-226.08299666400001</v>
      </c>
      <c r="N87">
        <v>-222.063948662</v>
      </c>
      <c r="O87">
        <v>-300</v>
      </c>
    </row>
    <row r="88" spans="1:15" x14ac:dyDescent="0.2">
      <c r="A88">
        <v>1.03759765625E-2</v>
      </c>
      <c r="B88">
        <v>8.7397680511200001E-4</v>
      </c>
      <c r="C88">
        <v>8.7559063436600003E-4</v>
      </c>
      <c r="D88">
        <v>8.7593302498699995E-4</v>
      </c>
      <c r="E88">
        <v>8.7583350714000004E-4</v>
      </c>
      <c r="F88">
        <v>8.7541679225300003E-4</v>
      </c>
      <c r="G88">
        <v>8.74537135024E-4</v>
      </c>
      <c r="H88">
        <v>0</v>
      </c>
      <c r="I88">
        <v>1.03759765625E-2</v>
      </c>
      <c r="J88">
        <v>-3.1684947539200002E-3</v>
      </c>
      <c r="K88">
        <v>-112.984237744</v>
      </c>
      <c r="L88">
        <v>-170.27412351199999</v>
      </c>
      <c r="M88">
        <v>-235.89563195299999</v>
      </c>
      <c r="N88">
        <v>-243.30732</v>
      </c>
      <c r="O88">
        <v>-298.89495873099997</v>
      </c>
    </row>
    <row r="89" spans="1:15" x14ac:dyDescent="0.2">
      <c r="A89">
        <v>1.0498046875E-2</v>
      </c>
      <c r="B89">
        <v>8.8552959760599998E-4</v>
      </c>
      <c r="C89">
        <v>8.8718161775699998E-4</v>
      </c>
      <c r="D89">
        <v>8.8753211733700005E-4</v>
      </c>
      <c r="E89">
        <v>8.8743025870000004E-4</v>
      </c>
      <c r="F89">
        <v>8.8700371424400002E-4</v>
      </c>
      <c r="G89">
        <v>8.8610330332199996E-4</v>
      </c>
      <c r="H89">
        <v>0</v>
      </c>
      <c r="I89">
        <v>1.0498046875E-2</v>
      </c>
      <c r="J89">
        <v>-2.0129408063300001E-3</v>
      </c>
      <c r="K89">
        <v>-118.35329302300001</v>
      </c>
      <c r="L89">
        <v>-200.38470332</v>
      </c>
      <c r="M89">
        <v>-207.78440076000001</v>
      </c>
      <c r="N89">
        <v>-263.425598804</v>
      </c>
      <c r="O89">
        <v>-259.44693917900003</v>
      </c>
    </row>
    <row r="90" spans="1:15" x14ac:dyDescent="0.2">
      <c r="A90">
        <v>1.06201171875E-2</v>
      </c>
      <c r="B90">
        <v>8.9684530770200001E-4</v>
      </c>
      <c r="C90">
        <v>8.9853596519400003E-4</v>
      </c>
      <c r="D90">
        <v>8.9889466882699998E-4</v>
      </c>
      <c r="E90">
        <v>8.98790442709E-4</v>
      </c>
      <c r="F90">
        <v>8.9835395527700004E-4</v>
      </c>
      <c r="G90">
        <v>8.9743255102200004E-4</v>
      </c>
      <c r="H90">
        <v>0</v>
      </c>
      <c r="I90">
        <v>1.06201171875E-2</v>
      </c>
      <c r="J90">
        <v>-1.12644904884E-3</v>
      </c>
      <c r="K90">
        <v>-119.783480892</v>
      </c>
      <c r="L90">
        <v>-194.80313816699999</v>
      </c>
      <c r="M90">
        <v>-200.519874265</v>
      </c>
      <c r="N90">
        <v>-282.314633254</v>
      </c>
      <c r="O90">
        <v>-258.64108731900001</v>
      </c>
    </row>
    <row r="91" spans="1:15" x14ac:dyDescent="0.2">
      <c r="A91">
        <v>1.07421875E-2</v>
      </c>
      <c r="B91">
        <v>9.0791471479100005E-4</v>
      </c>
      <c r="C91">
        <v>9.0964445606000002E-4</v>
      </c>
      <c r="D91">
        <v>9.1001145884800003E-4</v>
      </c>
      <c r="E91">
        <v>9.0990483857599999E-4</v>
      </c>
      <c r="F91">
        <v>9.0945829482000004E-4</v>
      </c>
      <c r="G91">
        <v>9.0851565769699998E-4</v>
      </c>
      <c r="H91">
        <v>0</v>
      </c>
      <c r="I91">
        <v>1.07421875E-2</v>
      </c>
      <c r="J91">
        <v>-9.84698977309E-4</v>
      </c>
      <c r="K91">
        <v>-122.143365543</v>
      </c>
      <c r="L91">
        <v>-192.39261826399999</v>
      </c>
      <c r="M91">
        <v>-188.34693744099999</v>
      </c>
      <c r="N91">
        <v>-299.36965126699999</v>
      </c>
      <c r="O91">
        <v>-300</v>
      </c>
    </row>
    <row r="92" spans="1:15" x14ac:dyDescent="0.2">
      <c r="A92">
        <v>1.08642578125E-2</v>
      </c>
      <c r="B92">
        <v>9.1872868484700002E-4</v>
      </c>
      <c r="C92">
        <v>9.2049795632500003E-4</v>
      </c>
      <c r="D92">
        <v>9.2087335337600002E-4</v>
      </c>
      <c r="E92">
        <v>9.2076431230399996E-4</v>
      </c>
      <c r="F92">
        <v>9.2030759891800003E-4</v>
      </c>
      <c r="G92">
        <v>9.1934348951099997E-4</v>
      </c>
      <c r="H92">
        <v>0</v>
      </c>
      <c r="I92">
        <v>1.08642578125E-2</v>
      </c>
      <c r="J92">
        <v>-1.6997315934900001E-3</v>
      </c>
      <c r="K92">
        <v>-124.471033793</v>
      </c>
      <c r="L92">
        <v>-187.06198513000001</v>
      </c>
      <c r="M92">
        <v>-184.36885238100001</v>
      </c>
      <c r="N92">
        <v>-181.35066462899999</v>
      </c>
      <c r="O92">
        <v>-256.57002950200001</v>
      </c>
    </row>
    <row r="93" spans="1:15" x14ac:dyDescent="0.2">
      <c r="A93">
        <v>1.0986328125E-2</v>
      </c>
      <c r="B93">
        <v>9.2927817525200005E-4</v>
      </c>
      <c r="C93">
        <v>9.3108742335900002E-4</v>
      </c>
      <c r="D93">
        <v>9.3147130979200001E-4</v>
      </c>
      <c r="E93">
        <v>9.3135982130099996E-4</v>
      </c>
      <c r="F93">
        <v>9.3089282504299996E-4</v>
      </c>
      <c r="G93">
        <v>9.2990700403400002E-4</v>
      </c>
      <c r="H93">
        <v>0</v>
      </c>
      <c r="I93">
        <v>1.0986328125E-2</v>
      </c>
      <c r="J93">
        <v>-2.9398716768100001E-3</v>
      </c>
      <c r="K93">
        <v>-135.499361897</v>
      </c>
      <c r="L93">
        <v>-196.53828883599999</v>
      </c>
      <c r="M93">
        <v>-209.619983158</v>
      </c>
      <c r="N93">
        <v>-192.33843865700001</v>
      </c>
      <c r="O93">
        <v>-252.63870974700001</v>
      </c>
    </row>
    <row r="94" spans="1:15" x14ac:dyDescent="0.2">
      <c r="A94">
        <v>1.11083984375E-2</v>
      </c>
      <c r="B94">
        <v>9.3955423958000004E-4</v>
      </c>
      <c r="C94">
        <v>9.4140391072899997E-4</v>
      </c>
      <c r="D94">
        <v>9.4179638166700004E-4</v>
      </c>
      <c r="E94">
        <v>9.4168241916599998E-4</v>
      </c>
      <c r="F94">
        <v>9.4120502684899999E-4</v>
      </c>
      <c r="G94">
        <v>9.4019725503400003E-4</v>
      </c>
      <c r="H94">
        <v>0</v>
      </c>
      <c r="I94">
        <v>1.11083984375E-2</v>
      </c>
      <c r="J94">
        <v>-4.0739498429000001E-3</v>
      </c>
      <c r="K94">
        <v>-114.530157238</v>
      </c>
      <c r="L94">
        <v>-196.888853622</v>
      </c>
      <c r="M94">
        <v>-201.05190272600001</v>
      </c>
      <c r="N94">
        <v>-177.75860918199999</v>
      </c>
      <c r="O94">
        <v>-278.94460612699999</v>
      </c>
    </row>
    <row r="95" spans="1:15" x14ac:dyDescent="0.2">
      <c r="A95">
        <v>1.123046875E-2</v>
      </c>
      <c r="B95">
        <v>9.4954803234299995E-4</v>
      </c>
      <c r="C95">
        <v>9.5143857293799997E-4</v>
      </c>
      <c r="D95">
        <v>9.5183972352200002E-4</v>
      </c>
      <c r="E95">
        <v>9.5172326042999996E-4</v>
      </c>
      <c r="F95">
        <v>9.5123535892400004E-4</v>
      </c>
      <c r="G95">
        <v>9.5020539721700004E-4</v>
      </c>
      <c r="H95">
        <v>0</v>
      </c>
      <c r="I95">
        <v>1.123046875E-2</v>
      </c>
      <c r="J95">
        <v>-4.4888974776200003E-3</v>
      </c>
      <c r="K95">
        <v>-119.62125712700001</v>
      </c>
      <c r="L95">
        <v>-213.07183433500001</v>
      </c>
      <c r="M95">
        <v>-189.22467724699999</v>
      </c>
      <c r="N95">
        <v>-175.07499251199999</v>
      </c>
      <c r="O95">
        <v>-280.81582738700001</v>
      </c>
    </row>
    <row r="96" spans="1:15" x14ac:dyDescent="0.2">
      <c r="A96">
        <v>1.13525390625E-2</v>
      </c>
      <c r="B96">
        <v>9.5925081368500005E-4</v>
      </c>
      <c r="C96">
        <v>9.6118267011899999E-4</v>
      </c>
      <c r="D96">
        <v>9.6159259549200005E-4</v>
      </c>
      <c r="E96">
        <v>9.61473605271E-4</v>
      </c>
      <c r="F96">
        <v>9.6097508149900002E-4</v>
      </c>
      <c r="G96">
        <v>9.59922690926E-4</v>
      </c>
      <c r="H96">
        <v>0</v>
      </c>
      <c r="I96">
        <v>1.13525390625E-2</v>
      </c>
      <c r="J96">
        <v>-3.9336292348899999E-3</v>
      </c>
      <c r="K96">
        <v>-117.069451124</v>
      </c>
      <c r="L96">
        <v>-225.53201168999999</v>
      </c>
      <c r="M96">
        <v>-179.91261394599999</v>
      </c>
      <c r="N96">
        <v>-180.20413522300001</v>
      </c>
      <c r="O96">
        <v>-178.95397490900001</v>
      </c>
    </row>
    <row r="97" spans="1:15" x14ac:dyDescent="0.2">
      <c r="A97">
        <v>1.1474609375E-2</v>
      </c>
      <c r="B97">
        <v>9.6865395404900005E-4</v>
      </c>
      <c r="C97">
        <v>9.7062757270899996E-4</v>
      </c>
      <c r="D97">
        <v>9.7104636802600001E-4</v>
      </c>
      <c r="E97">
        <v>9.7092482415199997E-4</v>
      </c>
      <c r="F97">
        <v>9.70415565102E-4</v>
      </c>
      <c r="G97">
        <v>9.6934050679899997E-4</v>
      </c>
      <c r="H97">
        <v>0</v>
      </c>
      <c r="I97">
        <v>1.1474609375E-2</v>
      </c>
      <c r="J97">
        <v>-2.7054072549499999E-3</v>
      </c>
      <c r="K97">
        <v>-117.86264586199999</v>
      </c>
      <c r="L97">
        <v>-240.43438135</v>
      </c>
      <c r="M97">
        <v>-180.931026108</v>
      </c>
      <c r="N97">
        <v>-182.50125607300001</v>
      </c>
      <c r="O97">
        <v>-200.64481146700001</v>
      </c>
    </row>
    <row r="98" spans="1:15" x14ac:dyDescent="0.2">
      <c r="A98">
        <v>1.15966796875E-2</v>
      </c>
      <c r="B98">
        <v>9.7774893876999996E-4</v>
      </c>
      <c r="C98">
        <v>9.797647660379999E-4</v>
      </c>
      <c r="D98">
        <v>9.8019252646500002E-4</v>
      </c>
      <c r="E98">
        <v>9.800684024430001E-4</v>
      </c>
      <c r="F98">
        <v>9.7954829515200007E-4</v>
      </c>
      <c r="G98">
        <v>9.7845033037799998E-4</v>
      </c>
      <c r="H98">
        <v>0</v>
      </c>
      <c r="I98">
        <v>1.15966796875E-2</v>
      </c>
      <c r="J98">
        <v>-1.5465533343E-3</v>
      </c>
      <c r="K98">
        <v>-116.122144951</v>
      </c>
      <c r="L98">
        <v>-241.384277997</v>
      </c>
      <c r="M98">
        <v>-210.49486798699999</v>
      </c>
      <c r="N98">
        <v>-182.461855808</v>
      </c>
      <c r="O98">
        <v>-237.31672012199999</v>
      </c>
    </row>
    <row r="99" spans="1:15" x14ac:dyDescent="0.2">
      <c r="A99">
        <v>1.171875E-2</v>
      </c>
      <c r="B99">
        <v>9.86527372661E-4</v>
      </c>
      <c r="C99">
        <v>9.8858585490099998E-4</v>
      </c>
      <c r="D99">
        <v>9.8902267560700002E-4</v>
      </c>
      <c r="E99">
        <v>9.8889594496900002E-4</v>
      </c>
      <c r="F99">
        <v>9.8836487654500003E-4</v>
      </c>
      <c r="G99">
        <v>9.8724376666600006E-4</v>
      </c>
      <c r="H99">
        <v>0</v>
      </c>
      <c r="I99">
        <v>1.171875E-2</v>
      </c>
      <c r="J99">
        <v>-1.25070007024E-3</v>
      </c>
      <c r="K99">
        <v>-111.478445009</v>
      </c>
      <c r="L99">
        <v>-232.09491710899999</v>
      </c>
      <c r="M99">
        <v>-300</v>
      </c>
      <c r="N99">
        <v>-300</v>
      </c>
      <c r="O99">
        <v>-300</v>
      </c>
    </row>
    <row r="100" spans="1:15" x14ac:dyDescent="0.2">
      <c r="A100">
        <v>1.18408203125E-2</v>
      </c>
      <c r="B100">
        <v>9.9498098448199995E-4</v>
      </c>
      <c r="C100">
        <v>9.9708256805900006E-4</v>
      </c>
      <c r="D100">
        <v>9.9752854422999995E-4</v>
      </c>
      <c r="E100">
        <v>9.973991805320001E-4</v>
      </c>
      <c r="F100">
        <v>9.9685703813200003E-4</v>
      </c>
      <c r="G100">
        <v>9.9571254464099999E-4</v>
      </c>
      <c r="H100">
        <v>0</v>
      </c>
      <c r="I100">
        <v>1.18408203125E-2</v>
      </c>
      <c r="J100">
        <v>-2.1405959135499999E-3</v>
      </c>
      <c r="K100">
        <v>-128.21021041899999</v>
      </c>
      <c r="L100">
        <v>-160.430913046</v>
      </c>
      <c r="M100">
        <v>-210.8615696</v>
      </c>
      <c r="N100">
        <v>-183.547211258</v>
      </c>
      <c r="O100">
        <v>-238.40208785499999</v>
      </c>
    </row>
    <row r="101" spans="1:15" x14ac:dyDescent="0.2">
      <c r="A101">
        <v>1.1962890625E-2</v>
      </c>
      <c r="B101">
        <v>1.0031016314400001E-3</v>
      </c>
      <c r="C101">
        <v>1.0052467626999999E-3</v>
      </c>
      <c r="D101">
        <v>1.0057019895199999E-3</v>
      </c>
      <c r="E101">
        <v>1.00556996635E-3</v>
      </c>
      <c r="F101">
        <v>1.0050166372000001E-3</v>
      </c>
      <c r="G101">
        <v>1.00384852171E-3</v>
      </c>
      <c r="H101">
        <v>0</v>
      </c>
      <c r="I101">
        <v>1.1962890625E-2</v>
      </c>
      <c r="J101">
        <v>-3.7051266817399999E-3</v>
      </c>
      <c r="K101">
        <v>-117.58395246400001</v>
      </c>
      <c r="L101">
        <v>-134.623058335</v>
      </c>
      <c r="M101">
        <v>-181.62958289100001</v>
      </c>
      <c r="N101">
        <v>-184.67220306900001</v>
      </c>
      <c r="O101">
        <v>-202.81576024699999</v>
      </c>
    </row>
    <row r="102" spans="1:15" x14ac:dyDescent="0.2">
      <c r="A102">
        <v>1.20849609375E-2</v>
      </c>
      <c r="B102">
        <v>1.0108813035299999E-3</v>
      </c>
      <c r="C102">
        <v>1.0130704288199999E-3</v>
      </c>
      <c r="D102">
        <v>1.0135350015000001E-3</v>
      </c>
      <c r="E102">
        <v>1.0134002924700001E-3</v>
      </c>
      <c r="F102">
        <v>1.01283566384E-3</v>
      </c>
      <c r="G102">
        <v>1.0116436880800001E-3</v>
      </c>
      <c r="H102">
        <v>0</v>
      </c>
      <c r="I102">
        <v>1.20849609375E-2</v>
      </c>
      <c r="J102">
        <v>-4.7102828357800004E-3</v>
      </c>
      <c r="K102">
        <v>-126.529270352</v>
      </c>
      <c r="L102">
        <v>-121.188586918</v>
      </c>
      <c r="M102">
        <v>-180.871715483</v>
      </c>
      <c r="N102">
        <v>-183.46114526299999</v>
      </c>
      <c r="O102">
        <v>-182.21098509399999</v>
      </c>
    </row>
    <row r="103" spans="1:15" x14ac:dyDescent="0.2">
      <c r="A103">
        <v>1.220703125E-2</v>
      </c>
      <c r="B103">
        <v>1.0183121279399999E-3</v>
      </c>
      <c r="C103">
        <v>1.02054569359E-3</v>
      </c>
      <c r="D103">
        <v>1.0210197073499999E-3</v>
      </c>
      <c r="E103">
        <v>1.02088228608E-3</v>
      </c>
      <c r="F103">
        <v>1.0203062453299999E-3</v>
      </c>
      <c r="G103">
        <v>1.01909017115E-3</v>
      </c>
      <c r="H103">
        <v>0</v>
      </c>
      <c r="I103">
        <v>1.220703125E-2</v>
      </c>
      <c r="J103">
        <v>-3.9944531929800003E-3</v>
      </c>
      <c r="K103">
        <v>-110.978255711</v>
      </c>
      <c r="L103">
        <v>-115.546392346</v>
      </c>
      <c r="M103">
        <v>-190.333201368</v>
      </c>
      <c r="N103">
        <v>-179.418773867</v>
      </c>
      <c r="O103">
        <v>-285.15010606700002</v>
      </c>
    </row>
    <row r="104" spans="1:15" x14ac:dyDescent="0.2">
      <c r="A104">
        <v>1.23291015625E-2</v>
      </c>
      <c r="B104">
        <v>1.0253863732800001E-3</v>
      </c>
      <c r="C104">
        <v>1.0276648256200001E-3</v>
      </c>
      <c r="D104">
        <v>1.0281483756700001E-3</v>
      </c>
      <c r="E104">
        <v>1.0280082158399999E-3</v>
      </c>
      <c r="F104">
        <v>1.02742065036E-3</v>
      </c>
      <c r="G104">
        <v>1.02618023975E-3</v>
      </c>
      <c r="H104">
        <v>0</v>
      </c>
      <c r="I104">
        <v>1.23291015625E-2</v>
      </c>
      <c r="J104">
        <v>-1.9318444659000001E-3</v>
      </c>
      <c r="K104">
        <v>-114.610290045</v>
      </c>
      <c r="L104">
        <v>-115.672768494</v>
      </c>
      <c r="M104">
        <v>-202.15348372599999</v>
      </c>
      <c r="N104">
        <v>-183.190107305</v>
      </c>
      <c r="O104">
        <v>-284.362895106</v>
      </c>
    </row>
    <row r="105" spans="1:15" x14ac:dyDescent="0.2">
      <c r="A105">
        <v>1.2451171875E-2</v>
      </c>
      <c r="B105">
        <v>1.03209645382E-3</v>
      </c>
      <c r="C105">
        <v>1.0344202391600001E-3</v>
      </c>
      <c r="D105">
        <v>1.03491342073E-3</v>
      </c>
      <c r="E105">
        <v>1.03477049603E-3</v>
      </c>
      <c r="F105">
        <v>1.0341712932999999E-3</v>
      </c>
      <c r="G105">
        <v>1.0329063083499999E-3</v>
      </c>
      <c r="H105">
        <v>0</v>
      </c>
      <c r="I105">
        <v>1.2451171875E-2</v>
      </c>
      <c r="J105">
        <v>-2.2629705502500001E-3</v>
      </c>
      <c r="K105">
        <v>-120.146698937</v>
      </c>
      <c r="L105">
        <v>-119.836022812</v>
      </c>
      <c r="M105">
        <v>-210.50492781099999</v>
      </c>
      <c r="N105">
        <v>-198.85883807600001</v>
      </c>
      <c r="O105">
        <v>-259.15986425599999</v>
      </c>
    </row>
    <row r="106" spans="1:15" x14ac:dyDescent="0.2">
      <c r="A106">
        <v>1.25732421875E-2</v>
      </c>
      <c r="B106">
        <v>1.0384349336399999E-3</v>
      </c>
      <c r="C106">
        <v>1.0408044982799999E-3</v>
      </c>
      <c r="D106">
        <v>1.04130740662E-3</v>
      </c>
      <c r="E106">
        <v>1.0411616907700001E-3</v>
      </c>
      <c r="F106">
        <v>1.0405507383200001E-3</v>
      </c>
      <c r="G106">
        <v>1.03926094125E-3</v>
      </c>
      <c r="H106">
        <v>0</v>
      </c>
      <c r="I106">
        <v>1.25732421875E-2</v>
      </c>
      <c r="J106">
        <v>-1.37679041188E-2</v>
      </c>
      <c r="K106">
        <v>-115.915347755</v>
      </c>
      <c r="L106">
        <v>-125.608481666</v>
      </c>
      <c r="M106">
        <v>-184.762318566</v>
      </c>
      <c r="N106">
        <v>-188.96139021900001</v>
      </c>
      <c r="O106">
        <v>-264.179658593</v>
      </c>
    </row>
    <row r="107" spans="1:15" x14ac:dyDescent="0.2">
      <c r="A107">
        <v>1.26953125E-2</v>
      </c>
      <c r="B107">
        <v>1.04439453071E-3</v>
      </c>
      <c r="C107">
        <v>1.0468103209400001E-3</v>
      </c>
      <c r="D107">
        <v>1.0473230513E-3</v>
      </c>
      <c r="E107">
        <v>1.0471745180499999E-3</v>
      </c>
      <c r="F107">
        <v>1.0465517034799999E-3</v>
      </c>
      <c r="G107">
        <v>1.04523685665E-3</v>
      </c>
      <c r="H107">
        <v>0</v>
      </c>
      <c r="I107">
        <v>1.26953125E-2</v>
      </c>
      <c r="J107">
        <v>-5.1229135565500003E-2</v>
      </c>
      <c r="K107">
        <v>-139.27131137200001</v>
      </c>
      <c r="L107">
        <v>-128.16235962299999</v>
      </c>
      <c r="M107">
        <v>-187.891596077</v>
      </c>
      <c r="N107">
        <v>-300</v>
      </c>
      <c r="O107">
        <v>-300</v>
      </c>
    </row>
    <row r="108" spans="1:15" x14ac:dyDescent="0.2">
      <c r="A108">
        <v>1.28173828125E-2</v>
      </c>
      <c r="B108">
        <v>1.04996812092E-3</v>
      </c>
      <c r="C108">
        <v>1.05243058304E-3</v>
      </c>
      <c r="D108">
        <v>1.05295323068E-3</v>
      </c>
      <c r="E108">
        <v>1.0528018538E-3</v>
      </c>
      <c r="F108">
        <v>1.05216706476E-3</v>
      </c>
      <c r="G108">
        <v>1.0508269306599999E-3</v>
      </c>
      <c r="H108">
        <v>0</v>
      </c>
      <c r="I108">
        <v>1.28173828125E-2</v>
      </c>
      <c r="J108">
        <v>-0.135350793601</v>
      </c>
      <c r="K108">
        <v>-123.578890397</v>
      </c>
      <c r="L108">
        <v>-124.720349351</v>
      </c>
      <c r="M108">
        <v>-198.749379194</v>
      </c>
      <c r="N108">
        <v>-292.18412461000003</v>
      </c>
      <c r="O108">
        <v>-268.43943493199998</v>
      </c>
    </row>
    <row r="109" spans="1:15" x14ac:dyDescent="0.2">
      <c r="A109">
        <v>1.2939453125E-2</v>
      </c>
      <c r="B109">
        <v>1.05514874202E-3</v>
      </c>
      <c r="C109">
        <v>1.05765832229E-3</v>
      </c>
      <c r="D109">
        <v>1.05819098249E-3</v>
      </c>
      <c r="E109">
        <v>1.0580367358E-3</v>
      </c>
      <c r="F109">
        <v>1.05738986002E-3</v>
      </c>
      <c r="G109">
        <v>1.05602420125E-3</v>
      </c>
      <c r="H109">
        <v>0</v>
      </c>
      <c r="I109">
        <v>1.2939453125E-2</v>
      </c>
      <c r="J109">
        <v>-0.29167689617100001</v>
      </c>
      <c r="K109">
        <v>-121.264380891</v>
      </c>
      <c r="L109">
        <v>-120.100308474</v>
      </c>
      <c r="M109">
        <v>-204.08052549600001</v>
      </c>
      <c r="N109">
        <v>-274.326674438</v>
      </c>
      <c r="O109">
        <v>-270.33657391399998</v>
      </c>
    </row>
    <row r="110" spans="1:15" x14ac:dyDescent="0.2">
      <c r="A110">
        <v>1.30615234375E-2</v>
      </c>
      <c r="B110">
        <v>1.05992959749E-3</v>
      </c>
      <c r="C110">
        <v>1.0624867421900001E-3</v>
      </c>
      <c r="D110">
        <v>1.06302951022E-3</v>
      </c>
      <c r="E110">
        <v>1.06287236754E-3</v>
      </c>
      <c r="F110">
        <v>1.06221329281E-3</v>
      </c>
      <c r="G110">
        <v>1.0608218721299999E-3</v>
      </c>
      <c r="H110">
        <v>0</v>
      </c>
      <c r="I110">
        <v>1.30615234375E-2</v>
      </c>
      <c r="J110">
        <v>-0.54888717950499999</v>
      </c>
      <c r="K110">
        <v>-115.85331345199999</v>
      </c>
      <c r="L110">
        <v>-116.58197082700001</v>
      </c>
      <c r="M110">
        <v>-229.41298396299999</v>
      </c>
      <c r="N110">
        <v>-255.297880918</v>
      </c>
      <c r="O110">
        <v>-300</v>
      </c>
    </row>
    <row r="111" spans="1:15" x14ac:dyDescent="0.2">
      <c r="A111">
        <v>1.318359375E-2</v>
      </c>
      <c r="B111">
        <v>1.0643040603600001E-3</v>
      </c>
      <c r="C111">
        <v>1.0669092157300001E-3</v>
      </c>
      <c r="D111">
        <v>1.06746218691E-3</v>
      </c>
      <c r="E111">
        <v>1.0673021221100001E-3</v>
      </c>
      <c r="F111">
        <v>1.0666307362899999E-3</v>
      </c>
      <c r="G111">
        <v>1.0652133165399999E-3</v>
      </c>
      <c r="H111">
        <v>0</v>
      </c>
      <c r="I111">
        <v>1.318359375E-2</v>
      </c>
      <c r="J111">
        <v>-0.93698493780100001</v>
      </c>
      <c r="K111">
        <v>-133.39812143399999</v>
      </c>
      <c r="L111">
        <v>-114.235267001</v>
      </c>
      <c r="M111">
        <v>-215.60048998799999</v>
      </c>
      <c r="N111">
        <v>-235.15617665600001</v>
      </c>
      <c r="O111">
        <v>-300</v>
      </c>
    </row>
    <row r="112" spans="1:15" x14ac:dyDescent="0.2">
      <c r="A112">
        <v>1.33056640625E-2</v>
      </c>
      <c r="B112">
        <v>1.0682656769099999E-3</v>
      </c>
      <c r="C112">
        <v>1.07091928921E-3</v>
      </c>
      <c r="D112">
        <v>1.07148255883E-3</v>
      </c>
      <c r="E112">
        <v>1.07131954579E-3</v>
      </c>
      <c r="F112">
        <v>1.0706357368100001E-3</v>
      </c>
      <c r="G112">
        <v>1.06919208102E-3</v>
      </c>
      <c r="H112">
        <v>0</v>
      </c>
      <c r="I112">
        <v>1.33056640625E-2</v>
      </c>
      <c r="J112">
        <v>-1.485808067</v>
      </c>
      <c r="K112">
        <v>-121.39967634</v>
      </c>
      <c r="L112">
        <v>-112.85727437600001</v>
      </c>
      <c r="M112">
        <v>-211.996957917</v>
      </c>
      <c r="N112">
        <v>-255.74290687199999</v>
      </c>
      <c r="O112">
        <v>-241.73482076499999</v>
      </c>
    </row>
    <row r="113" spans="1:15" x14ac:dyDescent="0.2">
      <c r="A113">
        <v>1.3427734375E-2</v>
      </c>
      <c r="B113">
        <v>1.07180817034E-3</v>
      </c>
      <c r="C113">
        <v>1.0745106858E-3</v>
      </c>
      <c r="D113">
        <v>1.07508434918E-3</v>
      </c>
      <c r="E113">
        <v>1.07491836184E-3</v>
      </c>
      <c r="F113">
        <v>1.0742220176699999E-3</v>
      </c>
      <c r="G113">
        <v>1.0727518889899999E-3</v>
      </c>
      <c r="H113">
        <v>0</v>
      </c>
      <c r="I113">
        <v>1.3427734375E-2</v>
      </c>
      <c r="J113">
        <v>-2.2240935211499999</v>
      </c>
      <c r="K113">
        <v>-130.74699738199999</v>
      </c>
      <c r="L113">
        <v>-112.261547157</v>
      </c>
      <c r="M113">
        <v>-217.06625803399999</v>
      </c>
      <c r="N113">
        <v>-234.680901003</v>
      </c>
      <c r="O113">
        <v>-220.36625349799999</v>
      </c>
    </row>
    <row r="114" spans="1:15" x14ac:dyDescent="0.2">
      <c r="A114">
        <v>1.35498046875E-2</v>
      </c>
      <c r="B114">
        <v>1.0749254443300001E-3</v>
      </c>
      <c r="C114">
        <v>1.0776773091799999E-3</v>
      </c>
      <c r="D114">
        <v>1.0782614616299999E-3</v>
      </c>
      <c r="E114">
        <v>1.07809247394E-3</v>
      </c>
      <c r="F114">
        <v>1.07738348266E-3</v>
      </c>
      <c r="G114">
        <v>1.0758866443500001E-3</v>
      </c>
      <c r="H114">
        <v>0</v>
      </c>
      <c r="I114">
        <v>1.35498046875E-2</v>
      </c>
      <c r="J114">
        <v>-3.17912983556</v>
      </c>
      <c r="K114">
        <v>-115.95473092</v>
      </c>
      <c r="L114">
        <v>-112.324226385</v>
      </c>
      <c r="M114">
        <v>-222.779718325</v>
      </c>
      <c r="N114">
        <v>-225.73847904600001</v>
      </c>
      <c r="O114">
        <v>-226.58081390000001</v>
      </c>
    </row>
    <row r="115" spans="1:15" x14ac:dyDescent="0.2">
      <c r="A115">
        <v>1.3671875E-2</v>
      </c>
      <c r="B115">
        <v>1.0776115865100001E-3</v>
      </c>
      <c r="C115">
        <v>1.0804132469600001E-3</v>
      </c>
      <c r="D115">
        <v>1.08100798383E-3</v>
      </c>
      <c r="E115">
        <v>1.08083596977E-3</v>
      </c>
      <c r="F115">
        <v>1.0801142195100001E-3</v>
      </c>
      <c r="G115">
        <v>1.0785904349800001E-3</v>
      </c>
      <c r="H115">
        <v>0</v>
      </c>
      <c r="I115">
        <v>1.3671875E-2</v>
      </c>
      <c r="J115">
        <v>-4.3769122237099998</v>
      </c>
      <c r="K115">
        <v>-123.989646808</v>
      </c>
      <c r="L115">
        <v>-112.95339979800001</v>
      </c>
      <c r="M115">
        <v>-218.806796701</v>
      </c>
      <c r="N115">
        <v>-300</v>
      </c>
      <c r="O115">
        <v>-300</v>
      </c>
    </row>
    <row r="116" spans="1:15" x14ac:dyDescent="0.2">
      <c r="A116">
        <v>1.37939453125E-2</v>
      </c>
      <c r="B116">
        <v>1.0798608719000001E-3</v>
      </c>
      <c r="C116">
        <v>1.08271277415E-3</v>
      </c>
      <c r="D116">
        <v>1.0833181907899999E-3</v>
      </c>
      <c r="E116">
        <v>1.0831431243699999E-3</v>
      </c>
      <c r="F116">
        <v>1.08240850332E-3</v>
      </c>
      <c r="G116">
        <v>1.0808575361299999E-3</v>
      </c>
      <c r="H116">
        <v>0</v>
      </c>
      <c r="I116">
        <v>1.37939453125E-2</v>
      </c>
      <c r="J116">
        <v>-5.8426774569999997</v>
      </c>
      <c r="K116">
        <v>-118.563317719</v>
      </c>
      <c r="L116">
        <v>-114.058545634</v>
      </c>
      <c r="M116">
        <v>-131.28220522999999</v>
      </c>
      <c r="N116">
        <v>-225.19235271400001</v>
      </c>
      <c r="O116">
        <v>-227.51100006300001</v>
      </c>
    </row>
    <row r="117" spans="1:15" x14ac:dyDescent="0.2">
      <c r="A117">
        <v>1.3916015625E-2</v>
      </c>
      <c r="B117">
        <v>1.08166776618E-3</v>
      </c>
      <c r="C117">
        <v>1.0845703564300001E-3</v>
      </c>
      <c r="D117">
        <v>1.0851865482000001E-3</v>
      </c>
      <c r="E117">
        <v>1.0850084034599999E-3</v>
      </c>
      <c r="F117">
        <v>1.0842607999000001E-3</v>
      </c>
      <c r="G117">
        <v>1.0826824137300001E-3</v>
      </c>
      <c r="H117">
        <v>0</v>
      </c>
      <c r="I117">
        <v>1.3916015625E-2</v>
      </c>
      <c r="J117">
        <v>-7.6017157176500003</v>
      </c>
      <c r="K117">
        <v>-120.845636697</v>
      </c>
      <c r="L117">
        <v>-115.55225458</v>
      </c>
      <c r="M117">
        <v>-113.653975827</v>
      </c>
      <c r="N117">
        <v>-233.29897133700001</v>
      </c>
      <c r="O117">
        <v>-222.226709761</v>
      </c>
    </row>
    <row r="118" spans="1:15" x14ac:dyDescent="0.2">
      <c r="A118">
        <v>1.40380859375E-2</v>
      </c>
      <c r="B118">
        <v>1.08302692896E-3</v>
      </c>
      <c r="C118">
        <v>1.0859806534E-3</v>
      </c>
      <c r="D118">
        <v>1.0866077156699999E-3</v>
      </c>
      <c r="E118">
        <v>1.0864264666899999E-3</v>
      </c>
      <c r="F118">
        <v>1.08566576895E-3</v>
      </c>
      <c r="G118">
        <v>1.0840597276299999E-3</v>
      </c>
      <c r="H118">
        <v>0</v>
      </c>
      <c r="I118">
        <v>1.40380859375E-2</v>
      </c>
      <c r="J118">
        <v>-9.6804052088700008</v>
      </c>
      <c r="K118">
        <v>-120.010883802</v>
      </c>
      <c r="L118">
        <v>-117.278303158</v>
      </c>
      <c r="M118">
        <v>-113.64555009199999</v>
      </c>
      <c r="N118">
        <v>-252.890063266</v>
      </c>
      <c r="O118">
        <v>-244.52603601199999</v>
      </c>
    </row>
    <row r="119" spans="1:15" x14ac:dyDescent="0.2">
      <c r="A119">
        <v>1.416015625E-2</v>
      </c>
      <c r="B119">
        <v>1.08393321693E-3</v>
      </c>
      <c r="C119">
        <v>1.0869385217200001E-3</v>
      </c>
      <c r="D119">
        <v>1.0875765498800001E-3</v>
      </c>
      <c r="E119">
        <v>1.0873921707700001E-3</v>
      </c>
      <c r="F119">
        <v>1.08661826725E-3</v>
      </c>
      <c r="G119">
        <v>1.0849843347600001E-3</v>
      </c>
      <c r="H119">
        <v>0</v>
      </c>
      <c r="I119">
        <v>1.416015625E-2</v>
      </c>
      <c r="J119">
        <v>-12.107475362500001</v>
      </c>
      <c r="K119">
        <v>-116.878689393</v>
      </c>
      <c r="L119">
        <v>-119.02967505399999</v>
      </c>
      <c r="M119">
        <v>-118.21821033800001</v>
      </c>
      <c r="N119">
        <v>-229.71206667999999</v>
      </c>
      <c r="O119">
        <v>-300</v>
      </c>
    </row>
    <row r="120" spans="1:15" x14ac:dyDescent="0.2">
      <c r="A120">
        <v>1.42822265625E-2</v>
      </c>
      <c r="B120">
        <v>1.08438168687E-3</v>
      </c>
      <c r="C120">
        <v>1.08743901817E-3</v>
      </c>
      <c r="D120">
        <v>1.08808810762E-3</v>
      </c>
      <c r="E120">
        <v>1.0879005725100001E-3</v>
      </c>
      <c r="F120">
        <v>1.0871133517099999E-3</v>
      </c>
      <c r="G120">
        <v>1.08545129215E-3</v>
      </c>
      <c r="H120">
        <v>0</v>
      </c>
      <c r="I120">
        <v>1.42822265625E-2</v>
      </c>
      <c r="J120">
        <v>-14.915573049000001</v>
      </c>
      <c r="K120">
        <v>-130.090443612</v>
      </c>
      <c r="L120">
        <v>-120.508124477</v>
      </c>
      <c r="M120">
        <v>-123.19989601899999</v>
      </c>
      <c r="N120">
        <v>-245.35222773800001</v>
      </c>
      <c r="O120">
        <v>-300</v>
      </c>
    </row>
    <row r="121" spans="1:15" x14ac:dyDescent="0.2">
      <c r="A121">
        <v>1.4404296875E-2</v>
      </c>
      <c r="B121">
        <v>1.0843675986499999E-3</v>
      </c>
      <c r="C121">
        <v>1.0874774026199999E-3</v>
      </c>
      <c r="D121">
        <v>1.08813764875E-3</v>
      </c>
      <c r="E121">
        <v>1.0879469318200001E-3</v>
      </c>
      <c r="F121">
        <v>1.0871462822799999E-3</v>
      </c>
      <c r="G121">
        <v>1.0854558599099999E-3</v>
      </c>
      <c r="H121">
        <v>0</v>
      </c>
      <c r="I121">
        <v>1.4404296875E-2</v>
      </c>
      <c r="J121">
        <v>-18.143293758799999</v>
      </c>
      <c r="K121">
        <v>-116.407988375</v>
      </c>
      <c r="L121">
        <v>-121.456654452</v>
      </c>
      <c r="M121">
        <v>-128.61069296299999</v>
      </c>
      <c r="N121">
        <v>-256.33885956</v>
      </c>
      <c r="O121">
        <v>-275.92623173800001</v>
      </c>
    </row>
    <row r="122" spans="1:15" x14ac:dyDescent="0.2">
      <c r="A122">
        <v>1.45263671875E-2</v>
      </c>
      <c r="B122">
        <v>1.0838864181E-3</v>
      </c>
      <c r="C122">
        <v>1.08704914088E-3</v>
      </c>
      <c r="D122">
        <v>1.0877206391100001E-3</v>
      </c>
      <c r="E122">
        <v>1.08752671455E-3</v>
      </c>
      <c r="F122">
        <v>1.0867125249099999E-3</v>
      </c>
      <c r="G122">
        <v>1.0849935041299999E-3</v>
      </c>
      <c r="H122">
        <v>0</v>
      </c>
      <c r="I122">
        <v>1.45263671875E-2</v>
      </c>
      <c r="J122">
        <v>-21.8379730469</v>
      </c>
      <c r="K122">
        <v>-126.807514475</v>
      </c>
      <c r="L122">
        <v>-121.805337612</v>
      </c>
      <c r="M122">
        <v>-134.54219525600001</v>
      </c>
      <c r="N122">
        <v>-257.28636092099998</v>
      </c>
      <c r="O122">
        <v>-274.95660019799999</v>
      </c>
    </row>
    <row r="123" spans="1:15" x14ac:dyDescent="0.2">
      <c r="A123">
        <v>1.46484375E-2</v>
      </c>
      <c r="B123">
        <v>1.08293381976E-3</v>
      </c>
      <c r="C123">
        <v>1.08614990747E-3</v>
      </c>
      <c r="D123">
        <v>1.0868327532300001E-3</v>
      </c>
      <c r="E123">
        <v>1.0866355952900001E-3</v>
      </c>
      <c r="F123">
        <v>1.0858077542399999E-3</v>
      </c>
      <c r="G123">
        <v>1.0840598996100001E-3</v>
      </c>
      <c r="H123">
        <v>0</v>
      </c>
      <c r="I123">
        <v>1.46484375E-2</v>
      </c>
      <c r="J123">
        <v>-26.059769192299999</v>
      </c>
      <c r="K123">
        <v>-119.930457883</v>
      </c>
      <c r="L123">
        <v>-121.727861455</v>
      </c>
      <c r="M123">
        <v>-141.11758664000001</v>
      </c>
      <c r="N123">
        <v>-258.52339029699999</v>
      </c>
      <c r="O123">
        <v>-300</v>
      </c>
    </row>
    <row r="124" spans="1:15" x14ac:dyDescent="0.2">
      <c r="A124">
        <v>1.47705078125E-2</v>
      </c>
      <c r="B124">
        <v>1.0815056895800001E-3</v>
      </c>
      <c r="C124">
        <v>1.0847755883500001E-3</v>
      </c>
      <c r="D124">
        <v>1.08546987709E-3</v>
      </c>
      <c r="E124">
        <v>1.08526946002E-3</v>
      </c>
      <c r="F124">
        <v>1.08442785634E-3</v>
      </c>
      <c r="G124">
        <v>1.08265093255E-3</v>
      </c>
      <c r="H124">
        <v>0</v>
      </c>
      <c r="I124">
        <v>1.47705078125E-2</v>
      </c>
      <c r="J124">
        <v>-30.888032362099999</v>
      </c>
      <c r="K124">
        <v>-123.506349677</v>
      </c>
      <c r="L124">
        <v>-121.54267774900001</v>
      </c>
      <c r="M124">
        <v>-148.509319901</v>
      </c>
      <c r="N124">
        <v>-152.88129464299999</v>
      </c>
      <c r="O124">
        <v>-272.568776937</v>
      </c>
    </row>
    <row r="125" spans="1:15" x14ac:dyDescent="0.2">
      <c r="A125">
        <v>1.4892578125E-2</v>
      </c>
      <c r="B125">
        <v>1.07959812753E-3</v>
      </c>
      <c r="C125">
        <v>1.0829222834500001E-3</v>
      </c>
      <c r="D125">
        <v>1.08362811062E-3</v>
      </c>
      <c r="E125">
        <v>1.0834244087200001E-3</v>
      </c>
      <c r="F125">
        <v>1.08256893127E-3</v>
      </c>
      <c r="G125">
        <v>1.0807627031499999E-3</v>
      </c>
      <c r="H125">
        <v>0</v>
      </c>
      <c r="I125">
        <v>1.4892578125E-2</v>
      </c>
      <c r="J125">
        <v>-36.4319600145</v>
      </c>
      <c r="K125">
        <v>-123.362414081</v>
      </c>
      <c r="L125">
        <v>-121.527526378</v>
      </c>
      <c r="M125">
        <v>-156.97082399300001</v>
      </c>
      <c r="N125">
        <v>-156.968339939</v>
      </c>
      <c r="O125">
        <v>-268.484791454</v>
      </c>
    </row>
    <row r="126" spans="1:15" x14ac:dyDescent="0.2">
      <c r="A126">
        <v>1.50146484375E-2</v>
      </c>
      <c r="B126">
        <v>1.0772074500199999E-3</v>
      </c>
      <c r="C126">
        <v>1.0805863091899999E-3</v>
      </c>
      <c r="D126">
        <v>1.0813037702599999E-3</v>
      </c>
      <c r="E126">
        <v>1.08109675787E-3</v>
      </c>
      <c r="F126">
        <v>1.0802272955600001E-3</v>
      </c>
      <c r="G126">
        <v>1.0783915281199999E-3</v>
      </c>
      <c r="H126">
        <v>0</v>
      </c>
      <c r="I126">
        <v>1.50146484375E-2</v>
      </c>
      <c r="J126">
        <v>-42.849944660299997</v>
      </c>
      <c r="K126">
        <v>-120.956469355</v>
      </c>
      <c r="L126">
        <v>-121.920598884</v>
      </c>
      <c r="M126">
        <v>-166.89623076199999</v>
      </c>
      <c r="N126">
        <v>-166.89564878600001</v>
      </c>
      <c r="O126">
        <v>-294.64669278100001</v>
      </c>
    </row>
    <row r="127" spans="1:15" x14ac:dyDescent="0.2">
      <c r="A127">
        <v>1.513671875E-2</v>
      </c>
      <c r="B127">
        <v>1.07433019236E-3</v>
      </c>
      <c r="C127">
        <v>1.07776420086E-3</v>
      </c>
      <c r="D127">
        <v>1.0784933913E-3</v>
      </c>
      <c r="E127">
        <v>1.07828304279E-3</v>
      </c>
      <c r="F127">
        <v>1.0773994846200001E-3</v>
      </c>
      <c r="G127">
        <v>1.0755339429899999E-3</v>
      </c>
      <c r="H127">
        <v>0</v>
      </c>
      <c r="I127">
        <v>1.513671875E-2</v>
      </c>
      <c r="J127">
        <v>-50.388581238999997</v>
      </c>
      <c r="K127">
        <v>-151.403927885</v>
      </c>
      <c r="L127">
        <v>-122.90943088</v>
      </c>
      <c r="M127">
        <v>-178.945975366</v>
      </c>
      <c r="N127">
        <v>-178.948901046</v>
      </c>
      <c r="O127">
        <v>-296.36917590399997</v>
      </c>
    </row>
    <row r="128" spans="1:15" x14ac:dyDescent="0.2">
      <c r="A128">
        <v>1.52587890625E-2</v>
      </c>
      <c r="B128">
        <v>1.07096311097E-3</v>
      </c>
      <c r="C128">
        <v>1.0744527148800001E-3</v>
      </c>
      <c r="D128">
        <v>1.0751937301799999E-3</v>
      </c>
      <c r="E128">
        <v>1.0749800199500001E-3</v>
      </c>
      <c r="F128">
        <v>1.07408225501E-3</v>
      </c>
      <c r="G128">
        <v>1.0721867044899999E-3</v>
      </c>
      <c r="H128">
        <v>0</v>
      </c>
      <c r="I128">
        <v>1.52587890625E-2</v>
      </c>
      <c r="J128">
        <v>-59.473694795699998</v>
      </c>
      <c r="K128">
        <v>-129.014701436</v>
      </c>
      <c r="L128">
        <v>-124.744178421</v>
      </c>
      <c r="M128">
        <v>-194.35706082300001</v>
      </c>
      <c r="N128">
        <v>-194.35959423899999</v>
      </c>
      <c r="O128">
        <v>-194.35729809</v>
      </c>
    </row>
    <row r="129" spans="1:15" x14ac:dyDescent="0.2">
      <c r="A129">
        <v>1.5380859375E-2</v>
      </c>
      <c r="B129">
        <v>1.06710318566E-3</v>
      </c>
      <c r="C129">
        <v>1.07064883103E-3</v>
      </c>
      <c r="D129">
        <v>1.0714017667E-3</v>
      </c>
      <c r="E129">
        <v>1.07118466917E-3</v>
      </c>
      <c r="F129">
        <v>1.0702725866100001E-3</v>
      </c>
      <c r="G129">
        <v>1.0683467926600001E-3</v>
      </c>
      <c r="H129">
        <v>0</v>
      </c>
      <c r="I129">
        <v>1.5380859375E-2</v>
      </c>
      <c r="J129">
        <v>-70.977459984399999</v>
      </c>
      <c r="K129">
        <v>-129.474255989</v>
      </c>
      <c r="L129">
        <v>-127.906247118</v>
      </c>
      <c r="M129">
        <v>-215.90432782100001</v>
      </c>
      <c r="N129">
        <v>-215.90287416199999</v>
      </c>
      <c r="O129">
        <v>-215.90591591899999</v>
      </c>
    </row>
    <row r="130" spans="1:15" x14ac:dyDescent="0.2">
      <c r="A130">
        <v>1.55029296875E-2</v>
      </c>
      <c r="B130">
        <v>1.06274762161E-3</v>
      </c>
      <c r="C130">
        <v>1.0663497545000001E-3</v>
      </c>
      <c r="D130">
        <v>1.06711470605E-3</v>
      </c>
      <c r="E130">
        <v>1.0668941956900001E-3</v>
      </c>
      <c r="F130">
        <v>1.0659676847500001E-3</v>
      </c>
      <c r="G130">
        <v>1.0640114129600001E-3</v>
      </c>
      <c r="H130">
        <v>0</v>
      </c>
      <c r="I130">
        <v>1.55029296875E-2</v>
      </c>
      <c r="J130">
        <v>-87.442194211100002</v>
      </c>
      <c r="K130">
        <v>-123.440147963</v>
      </c>
      <c r="L130">
        <v>-133.868620956</v>
      </c>
      <c r="M130">
        <v>-252.44181298800001</v>
      </c>
      <c r="N130">
        <v>-252.439463112</v>
      </c>
      <c r="O130">
        <v>-252.438629523</v>
      </c>
    </row>
    <row r="131" spans="1:15" x14ac:dyDescent="0.2">
      <c r="A131">
        <v>1.5625E-2</v>
      </c>
      <c r="B131">
        <v>1.0578938514299999E-3</v>
      </c>
      <c r="C131">
        <v>1.06155291787E-3</v>
      </c>
      <c r="D131">
        <v>1.06232998082E-3</v>
      </c>
      <c r="E131">
        <v>1.0621060321500001E-3</v>
      </c>
      <c r="F131">
        <v>1.06116498213E-3</v>
      </c>
      <c r="G131">
        <v>1.05917799826E-3</v>
      </c>
      <c r="H131">
        <v>0</v>
      </c>
      <c r="I131">
        <v>1.5625E-2</v>
      </c>
      <c r="J131">
        <v>-117.41082993099999</v>
      </c>
      <c r="K131">
        <v>-300</v>
      </c>
      <c r="L131">
        <v>-300</v>
      </c>
      <c r="M131">
        <v>-300</v>
      </c>
      <c r="N131">
        <v>-300</v>
      </c>
      <c r="O131">
        <v>-300</v>
      </c>
    </row>
    <row r="132" spans="1:15" x14ac:dyDescent="0.2">
      <c r="A132">
        <v>1.57470703125E-2</v>
      </c>
      <c r="B132">
        <v>1.0525395369700001E-3</v>
      </c>
      <c r="C132">
        <v>1.05625598298E-3</v>
      </c>
      <c r="D132">
        <v>1.0570452528800001E-3</v>
      </c>
      <c r="E132">
        <v>1.0568178404299999E-3</v>
      </c>
      <c r="F132">
        <v>1.05586214072E-3</v>
      </c>
      <c r="G132">
        <v>1.0538442106899999E-3</v>
      </c>
      <c r="H132">
        <v>0</v>
      </c>
      <c r="I132">
        <v>1.57470703125E-2</v>
      </c>
      <c r="J132">
        <v>-120.84993121399999</v>
      </c>
      <c r="K132">
        <v>-124.432026529</v>
      </c>
      <c r="L132">
        <v>-134.68232636400001</v>
      </c>
      <c r="M132">
        <v>-253.25562805199999</v>
      </c>
      <c r="N132">
        <v>-253.253585706</v>
      </c>
      <c r="O132">
        <v>-253.25257093600001</v>
      </c>
    </row>
    <row r="133" spans="1:15" x14ac:dyDescent="0.2">
      <c r="A133">
        <v>1.5869140625E-2</v>
      </c>
      <c r="B133">
        <v>1.04668257114E-3</v>
      </c>
      <c r="C133">
        <v>1.0504568427399999E-3</v>
      </c>
      <c r="D133">
        <v>1.0512584151400001E-3</v>
      </c>
      <c r="E133">
        <v>1.05102751347E-3</v>
      </c>
      <c r="F133">
        <v>1.05005705354E-3</v>
      </c>
      <c r="G133">
        <v>1.04800794342E-3</v>
      </c>
      <c r="H133">
        <v>0</v>
      </c>
      <c r="I133">
        <v>1.5869140625E-2</v>
      </c>
      <c r="J133">
        <v>-110.991806169</v>
      </c>
      <c r="K133">
        <v>-131.45865590099999</v>
      </c>
      <c r="L133">
        <v>-129.53375731099999</v>
      </c>
      <c r="M133">
        <v>-217.531834492</v>
      </c>
      <c r="N133">
        <v>-217.530379858</v>
      </c>
      <c r="O133">
        <v>-217.53342032200001</v>
      </c>
    </row>
    <row r="134" spans="1:15" x14ac:dyDescent="0.2">
      <c r="A134">
        <v>1.59912109375E-2</v>
      </c>
      <c r="B134">
        <v>1.04032107952E-3</v>
      </c>
      <c r="C134">
        <v>1.0441536227E-3</v>
      </c>
      <c r="D134">
        <v>1.04496759317E-3</v>
      </c>
      <c r="E134">
        <v>1.0447331769E-3</v>
      </c>
      <c r="F134">
        <v>1.04374784631E-3</v>
      </c>
      <c r="G134">
        <v>1.04166732233E-3</v>
      </c>
      <c r="H134">
        <v>0</v>
      </c>
      <c r="I134">
        <v>1.59912109375E-2</v>
      </c>
      <c r="J134">
        <v>-128.101307021</v>
      </c>
      <c r="K134">
        <v>-131.99290985900001</v>
      </c>
      <c r="L134">
        <v>-127.18569222000001</v>
      </c>
      <c r="M134">
        <v>-196.79857569999999</v>
      </c>
      <c r="N134">
        <v>-196.80110966199999</v>
      </c>
      <c r="O134">
        <v>-196.79881327999999</v>
      </c>
    </row>
    <row r="135" spans="1:15" x14ac:dyDescent="0.2">
      <c r="A135">
        <v>1.611328125E-2</v>
      </c>
      <c r="B135">
        <v>1.03345342195E-3</v>
      </c>
      <c r="C135">
        <v>1.03734468271E-3</v>
      </c>
      <c r="D135">
        <v>1.03817114682E-3</v>
      </c>
      <c r="E135">
        <v>1.0379331905899999E-3</v>
      </c>
      <c r="F135">
        <v>1.03693287896E-3</v>
      </c>
      <c r="G135">
        <v>1.0348207075199999E-3</v>
      </c>
      <c r="H135">
        <v>0</v>
      </c>
      <c r="I135">
        <v>1.611328125E-2</v>
      </c>
      <c r="J135">
        <v>-117.609456843</v>
      </c>
      <c r="K135">
        <v>-155.37787957699999</v>
      </c>
      <c r="L135">
        <v>-126.165246706</v>
      </c>
      <c r="M135">
        <v>-182.20179103999999</v>
      </c>
      <c r="N135">
        <v>-182.20471672900001</v>
      </c>
      <c r="O135">
        <v>-299.67061757900001</v>
      </c>
    </row>
    <row r="136" spans="1:15" x14ac:dyDescent="0.2">
      <c r="A136">
        <v>1.62353515625E-2</v>
      </c>
      <c r="B136">
        <v>1.0260781939599999E-3</v>
      </c>
      <c r="C136">
        <v>1.03002861827E-3</v>
      </c>
      <c r="D136">
        <v>1.03086767162E-3</v>
      </c>
      <c r="E136">
        <v>1.0306261500999999E-3</v>
      </c>
      <c r="F136">
        <v>1.0296107471500001E-3</v>
      </c>
      <c r="G136">
        <v>1.0274666948E-3</v>
      </c>
      <c r="H136">
        <v>0</v>
      </c>
      <c r="I136">
        <v>1.62353515625E-2</v>
      </c>
      <c r="J136">
        <v>-128.12324833700001</v>
      </c>
      <c r="K136">
        <v>-125.928751562</v>
      </c>
      <c r="L136">
        <v>-125.99111496800001</v>
      </c>
      <c r="M136">
        <v>-170.96674687800001</v>
      </c>
      <c r="N136">
        <v>-170.96616493499999</v>
      </c>
      <c r="O136">
        <v>-298.74384767800001</v>
      </c>
    </row>
    <row r="137" spans="1:15" x14ac:dyDescent="0.2">
      <c r="A137">
        <v>1.6357421875E-2</v>
      </c>
      <c r="B137">
        <v>1.0181942280900001E-3</v>
      </c>
      <c r="C137">
        <v>1.0222042619200001E-3</v>
      </c>
      <c r="D137">
        <v>1.02305600011E-3</v>
      </c>
      <c r="E137">
        <v>1.0228108880200001E-3</v>
      </c>
      <c r="F137">
        <v>1.02178028354E-3</v>
      </c>
      <c r="G137">
        <v>1.0196041169900001E-3</v>
      </c>
      <c r="H137">
        <v>0</v>
      </c>
      <c r="I137">
        <v>1.6357421875E-2</v>
      </c>
      <c r="J137">
        <v>-116.93090100000001</v>
      </c>
      <c r="K137">
        <v>-129.336272947</v>
      </c>
      <c r="L137">
        <v>-126.41324105699999</v>
      </c>
      <c r="M137">
        <v>-161.856538693</v>
      </c>
      <c r="N137">
        <v>-161.85405463199999</v>
      </c>
      <c r="O137">
        <v>-273.370592531</v>
      </c>
    </row>
    <row r="138" spans="1:15" x14ac:dyDescent="0.2">
      <c r="A138">
        <v>1.64794921875E-2</v>
      </c>
      <c r="B138">
        <v>1.00980059515E-3</v>
      </c>
      <c r="C138">
        <v>1.0138706844299999E-3</v>
      </c>
      <c r="D138">
        <v>1.01473520308E-3</v>
      </c>
      <c r="E138">
        <v>1.0144864751699999E-3</v>
      </c>
      <c r="F138">
        <v>1.0134405590400001E-3</v>
      </c>
      <c r="G138">
        <v>1.0112320451800001E-3</v>
      </c>
      <c r="H138">
        <v>0</v>
      </c>
      <c r="I138">
        <v>1.64794921875E-2</v>
      </c>
      <c r="J138">
        <v>-114.40943616600001</v>
      </c>
      <c r="K138">
        <v>-130.48569849200001</v>
      </c>
      <c r="L138">
        <v>-127.244189834</v>
      </c>
      <c r="M138">
        <v>-154.21083197900001</v>
      </c>
      <c r="N138">
        <v>-158.58280672199999</v>
      </c>
      <c r="O138">
        <v>-278.27390132699998</v>
      </c>
    </row>
    <row r="139" spans="1:15" x14ac:dyDescent="0.2">
      <c r="A139">
        <v>1.66015625E-2</v>
      </c>
      <c r="B139">
        <v>1.00089660527E-3</v>
      </c>
      <c r="C139">
        <v>1.0050271959500001E-3</v>
      </c>
      <c r="D139">
        <v>1.0059045906999999E-3</v>
      </c>
      <c r="E139">
        <v>1.00565222175E-3</v>
      </c>
      <c r="F139">
        <v>1.00459088393E-3</v>
      </c>
      <c r="G139">
        <v>1.0023497898E-3</v>
      </c>
      <c r="H139">
        <v>0</v>
      </c>
      <c r="I139">
        <v>1.66015625E-2</v>
      </c>
      <c r="J139">
        <v>-125.010166551</v>
      </c>
      <c r="K139">
        <v>-127.919886992</v>
      </c>
      <c r="L139">
        <v>-128.24587067300001</v>
      </c>
      <c r="M139">
        <v>-147.63559584800001</v>
      </c>
      <c r="N139">
        <v>-265.04140025100003</v>
      </c>
      <c r="O139">
        <v>-300</v>
      </c>
    </row>
    <row r="140" spans="1:15" x14ac:dyDescent="0.2">
      <c r="A140">
        <v>1.67236328125E-2</v>
      </c>
      <c r="B140">
        <v>9.9148180896200004E-4</v>
      </c>
      <c r="C140">
        <v>9.956733469760001E-4</v>
      </c>
      <c r="D140">
        <v>9.9656371345100011E-4</v>
      </c>
      <c r="E140">
        <v>9.9630767830300002E-4</v>
      </c>
      <c r="F140">
        <v>9.9523080882900003E-4</v>
      </c>
      <c r="G140">
        <v>9.9295690163899992E-4</v>
      </c>
      <c r="H140">
        <v>0</v>
      </c>
      <c r="I140">
        <v>1.67236328125E-2</v>
      </c>
      <c r="J140">
        <v>-117.454655127</v>
      </c>
      <c r="K140">
        <v>-135.81230296999999</v>
      </c>
      <c r="L140">
        <v>-129.14064511999999</v>
      </c>
      <c r="M140">
        <v>-141.87750276400001</v>
      </c>
      <c r="N140">
        <v>-264.620144611</v>
      </c>
      <c r="O140">
        <v>-282.285093448</v>
      </c>
    </row>
    <row r="141" spans="1:15" x14ac:dyDescent="0.2">
      <c r="A141">
        <v>1.6845703125E-2</v>
      </c>
      <c r="B141">
        <v>9.8155599798999994E-4</v>
      </c>
      <c r="C141">
        <v>9.8580892924100003E-4</v>
      </c>
      <c r="D141">
        <v>9.8671236311000002E-4</v>
      </c>
      <c r="E141">
        <v>9.8645263661600001E-4</v>
      </c>
      <c r="F141">
        <v>9.8536012561799995E-4</v>
      </c>
      <c r="G141">
        <v>9.83053172752E-4</v>
      </c>
      <c r="H141">
        <v>0</v>
      </c>
      <c r="I141">
        <v>1.6845703125E-2</v>
      </c>
      <c r="J141">
        <v>-113.220483184</v>
      </c>
      <c r="K141">
        <v>-126.43411763899999</v>
      </c>
      <c r="L141">
        <v>-129.610163435</v>
      </c>
      <c r="M141">
        <v>-136.764201945</v>
      </c>
      <c r="N141">
        <v>-264.49134128399999</v>
      </c>
      <c r="O141">
        <v>-284.08388791800002</v>
      </c>
    </row>
    <row r="142" spans="1:15" x14ac:dyDescent="0.2">
      <c r="A142">
        <v>1.69677734375E-2</v>
      </c>
      <c r="B142">
        <v>9.7111920612599995E-4</v>
      </c>
      <c r="C142">
        <v>9.7543397651599995E-4</v>
      </c>
      <c r="D142">
        <v>9.7635057345099997E-4</v>
      </c>
      <c r="E142">
        <v>9.76087130507E-4</v>
      </c>
      <c r="F142">
        <v>9.7497886820099996E-4</v>
      </c>
      <c r="G142">
        <v>9.7263863720299995E-4</v>
      </c>
      <c r="H142">
        <v>0</v>
      </c>
      <c r="I142">
        <v>1.69677734375E-2</v>
      </c>
      <c r="J142">
        <v>-117.609200452</v>
      </c>
      <c r="K142">
        <v>-141.14461281000001</v>
      </c>
      <c r="L142">
        <v>-129.48084081799999</v>
      </c>
      <c r="M142">
        <v>-132.17261235999999</v>
      </c>
      <c r="N142">
        <v>-254.32555523799999</v>
      </c>
      <c r="O142">
        <v>-300</v>
      </c>
    </row>
    <row r="143" spans="1:15" x14ac:dyDescent="0.2">
      <c r="A143">
        <v>1.708984375E-2</v>
      </c>
      <c r="B143">
        <v>9.6017170983699995E-4</v>
      </c>
      <c r="C143">
        <v>9.6454876524800003E-4</v>
      </c>
      <c r="D143">
        <v>9.6547862093500001E-4</v>
      </c>
      <c r="E143">
        <v>9.6521143648000004E-4</v>
      </c>
      <c r="F143">
        <v>9.6408731316400002E-4</v>
      </c>
      <c r="G143">
        <v>9.6171357174799996E-4</v>
      </c>
      <c r="H143">
        <v>0</v>
      </c>
      <c r="I143">
        <v>1.708984375E-2</v>
      </c>
      <c r="J143">
        <v>-124.80739964999999</v>
      </c>
      <c r="K143">
        <v>-128.968332933</v>
      </c>
      <c r="L143">
        <v>-128.82270808499999</v>
      </c>
      <c r="M143">
        <v>-128.01124336800001</v>
      </c>
      <c r="N143">
        <v>-239.505181865</v>
      </c>
      <c r="O143">
        <v>-300</v>
      </c>
    </row>
    <row r="144" spans="1:15" x14ac:dyDescent="0.2">
      <c r="A144">
        <v>1.72119140625E-2</v>
      </c>
      <c r="B144">
        <v>9.4871402882000001E-4</v>
      </c>
      <c r="C144">
        <v>9.5315381512800002E-4</v>
      </c>
      <c r="D144">
        <v>9.5409702526399998E-4</v>
      </c>
      <c r="E144">
        <v>9.5382607427100001E-4</v>
      </c>
      <c r="F144">
        <v>9.5268598032400003E-4</v>
      </c>
      <c r="G144">
        <v>9.5027849638600005E-4</v>
      </c>
      <c r="H144">
        <v>0</v>
      </c>
      <c r="I144">
        <v>1.72119140625E-2</v>
      </c>
      <c r="J144">
        <v>-113.458054035</v>
      </c>
      <c r="K144">
        <v>-133.14419095599999</v>
      </c>
      <c r="L144">
        <v>-127.892866492</v>
      </c>
      <c r="M144">
        <v>-124.260113424</v>
      </c>
      <c r="N144">
        <v>-263.506528016</v>
      </c>
      <c r="O144">
        <v>-255.141041817</v>
      </c>
    </row>
    <row r="145" spans="1:15" x14ac:dyDescent="0.2">
      <c r="A145">
        <v>1.7333984375E-2</v>
      </c>
      <c r="B145">
        <v>9.36746926441E-4</v>
      </c>
      <c r="C145">
        <v>9.4124988950699997E-4</v>
      </c>
      <c r="D145">
        <v>9.4220654980999995E-4</v>
      </c>
      <c r="E145">
        <v>9.4193180728899999E-4</v>
      </c>
      <c r="F145">
        <v>9.4077563318399995E-4</v>
      </c>
      <c r="G145">
        <v>9.3833417477700003E-4</v>
      </c>
      <c r="H145">
        <v>0</v>
      </c>
      <c r="I145">
        <v>1.7333984375E-2</v>
      </c>
      <c r="J145">
        <v>-112.79759843799999</v>
      </c>
      <c r="K145">
        <v>-135.03157342099999</v>
      </c>
      <c r="L145">
        <v>-126.989667021</v>
      </c>
      <c r="M145">
        <v>-125.091388268</v>
      </c>
      <c r="N145">
        <v>-244.736167548</v>
      </c>
      <c r="O145">
        <v>-233.66413235300001</v>
      </c>
    </row>
    <row r="146" spans="1:15" x14ac:dyDescent="0.2">
      <c r="A146">
        <v>1.74560546875E-2</v>
      </c>
      <c r="B146">
        <v>9.2427141006500002E-4</v>
      </c>
      <c r="C146">
        <v>9.2883799573000004E-4</v>
      </c>
      <c r="D146">
        <v>9.2980820192200002E-4</v>
      </c>
      <c r="E146">
        <v>9.2952964292800002E-4</v>
      </c>
      <c r="F146">
        <v>9.2835727922599995E-4</v>
      </c>
      <c r="G146">
        <v>9.2588161458200002E-4</v>
      </c>
      <c r="H146">
        <v>0</v>
      </c>
      <c r="I146">
        <v>1.74560546875E-2</v>
      </c>
      <c r="J146">
        <v>-119.665151866</v>
      </c>
      <c r="K146">
        <v>-133.81165085399999</v>
      </c>
      <c r="L146">
        <v>-126.320232182</v>
      </c>
      <c r="M146">
        <v>-143.54389177499999</v>
      </c>
      <c r="N146">
        <v>-237.45396971400001</v>
      </c>
      <c r="O146">
        <v>-239.77268208000001</v>
      </c>
    </row>
    <row r="147" spans="1:15" x14ac:dyDescent="0.2">
      <c r="A147">
        <v>1.7578125E-2</v>
      </c>
      <c r="B147">
        <v>9.1128873123999998E-4</v>
      </c>
      <c r="C147">
        <v>9.1591938534299998E-4</v>
      </c>
      <c r="D147">
        <v>9.1690323316600002E-4</v>
      </c>
      <c r="E147">
        <v>9.1662083278600003E-4</v>
      </c>
      <c r="F147">
        <v>9.1543217013099999E-4</v>
      </c>
      <c r="G147">
        <v>9.1292206765800001E-4</v>
      </c>
      <c r="H147">
        <v>0</v>
      </c>
      <c r="I147">
        <v>1.7578125E-2</v>
      </c>
      <c r="J147">
        <v>-122.746524499</v>
      </c>
      <c r="K147">
        <v>-140.31097080800001</v>
      </c>
      <c r="L147">
        <v>-126.04089272100001</v>
      </c>
      <c r="M147">
        <v>-231.89434023699999</v>
      </c>
      <c r="N147">
        <v>-300</v>
      </c>
      <c r="O147">
        <v>-300</v>
      </c>
    </row>
    <row r="148" spans="1:15" x14ac:dyDescent="0.2">
      <c r="A148">
        <v>1.77001953125E-2</v>
      </c>
      <c r="B148">
        <v>8.9780038581599995E-4</v>
      </c>
      <c r="C148">
        <v>9.0249555417600002E-4</v>
      </c>
      <c r="D148">
        <v>9.0349313938499997E-4</v>
      </c>
      <c r="E148">
        <v>9.0320687274500001E-4</v>
      </c>
      <c r="F148">
        <v>9.0200180186799999E-4</v>
      </c>
      <c r="G148">
        <v>8.9945703015099996E-4</v>
      </c>
      <c r="H148">
        <v>0</v>
      </c>
      <c r="I148">
        <v>1.77001953125E-2</v>
      </c>
      <c r="J148">
        <v>-114.820857342</v>
      </c>
      <c r="K148">
        <v>-133.36049729199999</v>
      </c>
      <c r="L148">
        <v>-126.2391664</v>
      </c>
      <c r="M148">
        <v>-236.694586985</v>
      </c>
      <c r="N148">
        <v>-239.65352469800001</v>
      </c>
      <c r="O148">
        <v>-240.49580636100001</v>
      </c>
    </row>
    <row r="149" spans="1:15" x14ac:dyDescent="0.2">
      <c r="A149">
        <v>1.7822265625E-2</v>
      </c>
      <c r="B149">
        <v>8.8380811389399995E-4</v>
      </c>
      <c r="C149">
        <v>8.8856824231800004E-4</v>
      </c>
      <c r="D149">
        <v>8.8957966068399996E-4</v>
      </c>
      <c r="E149">
        <v>8.8928950295199996E-4</v>
      </c>
      <c r="F149">
        <v>8.8806791468000002E-4</v>
      </c>
      <c r="G149">
        <v>8.8548824247499996E-4</v>
      </c>
      <c r="H149">
        <v>0</v>
      </c>
      <c r="I149">
        <v>1.7822265625E-2</v>
      </c>
      <c r="J149">
        <v>-116.46549264799999</v>
      </c>
      <c r="K149">
        <v>-149.24954703</v>
      </c>
      <c r="L149">
        <v>-127.00568468199999</v>
      </c>
      <c r="M149">
        <v>-231.81044206499999</v>
      </c>
      <c r="N149">
        <v>-249.42527162499999</v>
      </c>
      <c r="O149">
        <v>-235.110407753</v>
      </c>
    </row>
    <row r="150" spans="1:15" x14ac:dyDescent="0.2">
      <c r="A150">
        <v>1.79443359375E-2</v>
      </c>
      <c r="B150">
        <v>8.6931389971399995E-4</v>
      </c>
      <c r="C150">
        <v>8.7413943399200001E-4</v>
      </c>
      <c r="D150">
        <v>8.7516478130100002E-4</v>
      </c>
      <c r="E150">
        <v>8.7487070768199995E-4</v>
      </c>
      <c r="F150">
        <v>8.7363249292599999E-4</v>
      </c>
      <c r="G150">
        <v>8.7101768916900005E-4</v>
      </c>
      <c r="H150">
        <v>0</v>
      </c>
      <c r="I150">
        <v>1.79443359375E-2</v>
      </c>
      <c r="J150">
        <v>-150.40300060000001</v>
      </c>
      <c r="K150">
        <v>-141.01227506199999</v>
      </c>
      <c r="L150">
        <v>-128.43247088699999</v>
      </c>
      <c r="M150">
        <v>-227.57217177000001</v>
      </c>
      <c r="N150">
        <v>-271.31717158999999</v>
      </c>
      <c r="O150">
        <v>-257.30989631900002</v>
      </c>
    </row>
    <row r="151" spans="1:15" x14ac:dyDescent="0.2">
      <c r="A151">
        <v>1.806640625E-2</v>
      </c>
      <c r="B151">
        <v>8.5431997137600001E-4</v>
      </c>
      <c r="C151">
        <v>8.5921135728899995E-4</v>
      </c>
      <c r="D151">
        <v>8.6025072933699999E-4</v>
      </c>
      <c r="E151">
        <v>8.5995271507900001E-4</v>
      </c>
      <c r="F151">
        <v>8.5869776483999999E-4</v>
      </c>
      <c r="G151">
        <v>8.5604759864799996E-4</v>
      </c>
      <c r="H151">
        <v>0</v>
      </c>
      <c r="I151">
        <v>1.806640625E-2</v>
      </c>
      <c r="J151">
        <v>-114.629275409</v>
      </c>
      <c r="K151">
        <v>-154.13499883200001</v>
      </c>
      <c r="L151">
        <v>-130.64349648000001</v>
      </c>
      <c r="M151">
        <v>-232.00876019500001</v>
      </c>
      <c r="N151">
        <v>-251.56418686800001</v>
      </c>
      <c r="O151">
        <v>-300</v>
      </c>
    </row>
    <row r="152" spans="1:15" x14ac:dyDescent="0.2">
      <c r="A152">
        <v>1.81884765625E-2</v>
      </c>
      <c r="B152">
        <v>8.3882880048899997E-4</v>
      </c>
      <c r="C152">
        <v>8.4378648379999997E-4</v>
      </c>
      <c r="D152">
        <v>8.4483997639899996E-4</v>
      </c>
      <c r="E152">
        <v>8.4453799678600001E-4</v>
      </c>
      <c r="F152">
        <v>8.4326620216600005E-4</v>
      </c>
      <c r="G152">
        <v>8.4058044282800002E-4</v>
      </c>
      <c r="H152">
        <v>0</v>
      </c>
      <c r="I152">
        <v>1.81884765625E-2</v>
      </c>
      <c r="J152">
        <v>-110.78951539400001</v>
      </c>
      <c r="K152">
        <v>-137.72970562899999</v>
      </c>
      <c r="L152">
        <v>-133.82532130499999</v>
      </c>
      <c r="M152">
        <v>-246.65614391299999</v>
      </c>
      <c r="N152">
        <v>-272.539833735</v>
      </c>
      <c r="O152">
        <v>-300</v>
      </c>
    </row>
    <row r="153" spans="1:15" x14ac:dyDescent="0.2">
      <c r="A153">
        <v>1.8310546875E-2</v>
      </c>
      <c r="B153">
        <v>8.2284310167700001E-4</v>
      </c>
      <c r="C153">
        <v>8.2786752813600003E-4</v>
      </c>
      <c r="D153">
        <v>8.2893523711700002E-4</v>
      </c>
      <c r="E153">
        <v>8.2862926747399998E-4</v>
      </c>
      <c r="F153">
        <v>8.2734051965200001E-4</v>
      </c>
      <c r="G153">
        <v>8.2461893665300001E-4</v>
      </c>
      <c r="H153">
        <v>0</v>
      </c>
      <c r="I153">
        <v>1.8310546875E-2</v>
      </c>
      <c r="J153">
        <v>-111.967860817</v>
      </c>
      <c r="K153">
        <v>-144.296577165</v>
      </c>
      <c r="L153">
        <v>-138.18098368299999</v>
      </c>
      <c r="M153">
        <v>-222.16118239299999</v>
      </c>
      <c r="N153">
        <v>-292.43005622700002</v>
      </c>
      <c r="O153">
        <v>-288.44192410800002</v>
      </c>
    </row>
    <row r="154" spans="1:15" x14ac:dyDescent="0.2">
      <c r="A154">
        <v>1.84326171875E-2</v>
      </c>
      <c r="B154">
        <v>8.0636583198199997E-4</v>
      </c>
      <c r="C154">
        <v>8.1145744732799997E-4</v>
      </c>
      <c r="D154">
        <v>8.1253946852799996E-4</v>
      </c>
      <c r="E154">
        <v>8.1222948422199999E-4</v>
      </c>
      <c r="F154">
        <v>8.1092367447599997E-4</v>
      </c>
      <c r="G154">
        <v>8.0816603747299999E-4</v>
      </c>
      <c r="H154">
        <v>0</v>
      </c>
      <c r="I154">
        <v>1.84326171875E-2</v>
      </c>
      <c r="J154">
        <v>-120.28501287500001</v>
      </c>
      <c r="K154">
        <v>-147.78428460800001</v>
      </c>
      <c r="L154">
        <v>-143.64067047500001</v>
      </c>
      <c r="M154">
        <v>-217.669690562</v>
      </c>
      <c r="N154">
        <v>-300</v>
      </c>
      <c r="O154">
        <v>-287.348742985</v>
      </c>
    </row>
    <row r="155" spans="1:15" x14ac:dyDescent="0.2">
      <c r="A155">
        <v>1.85546875E-2</v>
      </c>
      <c r="B155">
        <v>7.8940019015000002E-4</v>
      </c>
      <c r="C155">
        <v>7.94559440102E-4</v>
      </c>
      <c r="D155">
        <v>7.9565586938099995E-4</v>
      </c>
      <c r="E155">
        <v>7.9534184582199998E-4</v>
      </c>
      <c r="F155">
        <v>7.9401886551899996E-4</v>
      </c>
      <c r="G155">
        <v>7.9122494435200001E-4</v>
      </c>
      <c r="H155">
        <v>0</v>
      </c>
      <c r="I155">
        <v>1.85546875E-2</v>
      </c>
      <c r="J155">
        <v>-120.96986681200001</v>
      </c>
      <c r="K155">
        <v>-164.66845814800001</v>
      </c>
      <c r="L155">
        <v>-147.92476715399999</v>
      </c>
      <c r="M155">
        <v>-207.65399986400001</v>
      </c>
      <c r="N155">
        <v>-300</v>
      </c>
      <c r="O155">
        <v>-300</v>
      </c>
    </row>
    <row r="156" spans="1:15" x14ac:dyDescent="0.2">
      <c r="A156">
        <v>1.86767578125E-2</v>
      </c>
      <c r="B156">
        <v>7.7194961579399996E-4</v>
      </c>
      <c r="C156">
        <v>7.77176946067E-4</v>
      </c>
      <c r="D156">
        <v>7.7828787929700002E-4</v>
      </c>
      <c r="E156">
        <v>7.7796979192999998E-4</v>
      </c>
      <c r="F156">
        <v>7.7662953253900002E-4</v>
      </c>
      <c r="G156">
        <v>7.7379909723000002E-4</v>
      </c>
      <c r="H156">
        <v>0</v>
      </c>
      <c r="I156">
        <v>1.86767578125E-2</v>
      </c>
      <c r="J156">
        <v>-113.83720253600001</v>
      </c>
      <c r="K156">
        <v>-142.52402451099999</v>
      </c>
      <c r="L156">
        <v>-146.21553736499999</v>
      </c>
      <c r="M156">
        <v>-205.36937160900001</v>
      </c>
      <c r="N156">
        <v>-209.56844667199999</v>
      </c>
      <c r="O156">
        <v>-284.79443749299998</v>
      </c>
    </row>
    <row r="157" spans="1:15" x14ac:dyDescent="0.2">
      <c r="A157">
        <v>1.8798828125E-2</v>
      </c>
      <c r="B157">
        <v>7.5401778847499997E-4</v>
      </c>
      <c r="C157">
        <v>7.5931364475700003E-4</v>
      </c>
      <c r="D157">
        <v>7.6043917782499997E-4</v>
      </c>
      <c r="E157">
        <v>7.6011700214200005E-4</v>
      </c>
      <c r="F157">
        <v>7.5875935521400005E-4</v>
      </c>
      <c r="G157">
        <v>7.5589217598299996E-4</v>
      </c>
      <c r="H157">
        <v>0</v>
      </c>
      <c r="I157">
        <v>1.8798828125E-2</v>
      </c>
      <c r="J157">
        <v>-114.708652957</v>
      </c>
      <c r="K157">
        <v>-147.987973802</v>
      </c>
      <c r="L157">
        <v>-141.290411834</v>
      </c>
      <c r="M157">
        <v>-231.95924804500001</v>
      </c>
      <c r="N157">
        <v>-220.31321943</v>
      </c>
      <c r="O157">
        <v>-280.60614508600003</v>
      </c>
    </row>
    <row r="158" spans="1:15" x14ac:dyDescent="0.2">
      <c r="A158">
        <v>1.89208984375E-2</v>
      </c>
      <c r="B158">
        <v>7.3560862660799998E-4</v>
      </c>
      <c r="C158">
        <v>7.4097345458100003E-4</v>
      </c>
      <c r="D158">
        <v>7.4211368339000005E-4</v>
      </c>
      <c r="E158">
        <v>7.4178739491800004E-4</v>
      </c>
      <c r="F158">
        <v>7.4041225210500004E-4</v>
      </c>
      <c r="G158">
        <v>7.3750809934899995E-4</v>
      </c>
      <c r="H158">
        <v>0</v>
      </c>
      <c r="I158">
        <v>1.89208984375E-2</v>
      </c>
      <c r="J158">
        <v>-127.02967922000001</v>
      </c>
      <c r="K158">
        <v>-143.706597141</v>
      </c>
      <c r="L158">
        <v>-137.977301555</v>
      </c>
      <c r="M158">
        <v>-224.45802533400001</v>
      </c>
      <c r="N158">
        <v>-205.49464104699999</v>
      </c>
      <c r="O158">
        <v>-300</v>
      </c>
    </row>
    <row r="159" spans="1:15" x14ac:dyDescent="0.2">
      <c r="A159">
        <v>1.904296875E-2</v>
      </c>
      <c r="B159">
        <v>7.1672628631800001E-4</v>
      </c>
      <c r="C159">
        <v>7.2216053164699998E-4</v>
      </c>
      <c r="D159">
        <v>7.2331555211400001E-4</v>
      </c>
      <c r="E159">
        <v>7.2298512642700004E-4</v>
      </c>
      <c r="F159">
        <v>7.21592379472E-4</v>
      </c>
      <c r="G159">
        <v>7.1865102377699996E-4</v>
      </c>
      <c r="H159">
        <v>0</v>
      </c>
      <c r="I159">
        <v>1.904296875E-2</v>
      </c>
      <c r="J159">
        <v>-117.272651868</v>
      </c>
      <c r="K159">
        <v>-141.35347822599999</v>
      </c>
      <c r="L159">
        <v>-138.704008079</v>
      </c>
      <c r="M159">
        <v>-213.49082750400001</v>
      </c>
      <c r="N159">
        <v>-202.57638994999999</v>
      </c>
      <c r="O159">
        <v>-300</v>
      </c>
    </row>
    <row r="160" spans="1:15" x14ac:dyDescent="0.2">
      <c r="A160">
        <v>1.91650390625E-2</v>
      </c>
      <c r="B160">
        <v>6.9737516014100004E-4</v>
      </c>
      <c r="C160">
        <v>7.0287926847699997E-4</v>
      </c>
      <c r="D160">
        <v>7.0404917653199995E-4</v>
      </c>
      <c r="E160">
        <v>7.0371458924199995E-4</v>
      </c>
      <c r="F160">
        <v>7.0230412999000005E-4</v>
      </c>
      <c r="G160">
        <v>6.9932534213700004E-4</v>
      </c>
      <c r="H160">
        <v>0</v>
      </c>
      <c r="I160">
        <v>1.91650390625E-2</v>
      </c>
      <c r="J160">
        <v>-111.647495124</v>
      </c>
      <c r="K160">
        <v>-158.20883267100001</v>
      </c>
      <c r="L160">
        <v>-145.20235433299999</v>
      </c>
      <c r="M160">
        <v>-204.88548570699999</v>
      </c>
      <c r="N160">
        <v>-207.47491345899999</v>
      </c>
      <c r="O160">
        <v>-206.224752389</v>
      </c>
    </row>
    <row r="161" spans="1:15" x14ac:dyDescent="0.2">
      <c r="A161">
        <v>1.9287109375E-2</v>
      </c>
      <c r="B161">
        <v>6.77559875631E-4</v>
      </c>
      <c r="C161">
        <v>6.8313429261200001E-4</v>
      </c>
      <c r="D161">
        <v>6.8431918420300004E-4</v>
      </c>
      <c r="E161">
        <v>6.8398041096800002E-4</v>
      </c>
      <c r="F161">
        <v>6.8255213135E-4</v>
      </c>
      <c r="G161">
        <v>6.7953568230599999E-4</v>
      </c>
      <c r="H161">
        <v>0</v>
      </c>
      <c r="I161">
        <v>1.9287109375E-2</v>
      </c>
      <c r="J161">
        <v>-111.59637070300001</v>
      </c>
      <c r="K161">
        <v>-150.59492260299999</v>
      </c>
      <c r="L161">
        <v>-159.496179434</v>
      </c>
      <c r="M161">
        <v>-206.50270676900001</v>
      </c>
      <c r="N161">
        <v>-209.545324069</v>
      </c>
      <c r="O161">
        <v>-227.68888906999999</v>
      </c>
    </row>
    <row r="162" spans="1:15" x14ac:dyDescent="0.2">
      <c r="A162">
        <v>1.94091796875E-2</v>
      </c>
      <c r="B162">
        <v>6.57285293849E-4</v>
      </c>
      <c r="C162">
        <v>6.6293046509100005E-4</v>
      </c>
      <c r="D162">
        <v>6.6413043618400002E-4</v>
      </c>
      <c r="E162">
        <v>6.6378745270299997E-4</v>
      </c>
      <c r="F162">
        <v>6.6234124475599997E-4</v>
      </c>
      <c r="G162">
        <v>6.5928690567700001E-4</v>
      </c>
      <c r="H162">
        <v>0</v>
      </c>
      <c r="I162">
        <v>1.94091796875E-2</v>
      </c>
      <c r="J162">
        <v>-117.00875348700001</v>
      </c>
      <c r="K162">
        <v>-162.58141436299999</v>
      </c>
      <c r="L162">
        <v>-186.16672590600001</v>
      </c>
      <c r="M162">
        <v>-236.59747815399999</v>
      </c>
      <c r="N162">
        <v>-209.283026737</v>
      </c>
      <c r="O162">
        <v>-264.137661729</v>
      </c>
    </row>
    <row r="163" spans="1:15" x14ac:dyDescent="0.2">
      <c r="A163">
        <v>1.953125E-2</v>
      </c>
      <c r="B163">
        <v>6.3655650773899997E-4</v>
      </c>
      <c r="C163">
        <v>6.4227287884999998E-4</v>
      </c>
      <c r="D163">
        <v>6.4348802541900002E-4</v>
      </c>
      <c r="E163">
        <v>6.4314080743499999E-4</v>
      </c>
      <c r="F163">
        <v>6.4167656329099999E-4</v>
      </c>
      <c r="G163">
        <v>6.3858410552699999E-4</v>
      </c>
      <c r="H163">
        <v>0</v>
      </c>
      <c r="I163">
        <v>1.953125E-2</v>
      </c>
      <c r="J163">
        <v>-127.725459258</v>
      </c>
      <c r="K163">
        <v>-147.24059485500001</v>
      </c>
      <c r="L163">
        <v>-258.69466231000001</v>
      </c>
      <c r="M163">
        <v>-300</v>
      </c>
      <c r="N163">
        <v>-300</v>
      </c>
      <c r="O163">
        <v>-300</v>
      </c>
    </row>
    <row r="164" spans="1:15" x14ac:dyDescent="0.2">
      <c r="A164">
        <v>1.96533203125E-2</v>
      </c>
      <c r="B164">
        <v>6.1537884038600002E-4</v>
      </c>
      <c r="C164">
        <v>6.21166856959E-4</v>
      </c>
      <c r="D164">
        <v>6.2239727500400005E-4</v>
      </c>
      <c r="E164">
        <v>6.2204579829499998E-4</v>
      </c>
      <c r="F164">
        <v>6.2056341017999997E-4</v>
      </c>
      <c r="G164">
        <v>6.17432605279E-4</v>
      </c>
      <c r="H164">
        <v>0</v>
      </c>
      <c r="I164">
        <v>1.96533203125E-2</v>
      </c>
      <c r="J164">
        <v>-114.35302633800001</v>
      </c>
      <c r="K164">
        <v>-153.307982756</v>
      </c>
      <c r="L164">
        <v>-268.85106450799998</v>
      </c>
      <c r="M164">
        <v>-237.96651376</v>
      </c>
      <c r="N164">
        <v>-209.933621061</v>
      </c>
      <c r="O164">
        <v>-264.78832592200001</v>
      </c>
    </row>
    <row r="165" spans="1:15" x14ac:dyDescent="0.2">
      <c r="A165">
        <v>1.9775390625E-2</v>
      </c>
      <c r="B165">
        <v>5.9375784319399996E-4</v>
      </c>
      <c r="C165">
        <v>5.9961795080099999E-4</v>
      </c>
      <c r="D165">
        <v>6.0086373632900003E-4</v>
      </c>
      <c r="E165">
        <v>6.00507976729E-4</v>
      </c>
      <c r="F165">
        <v>5.9900733696900005E-4</v>
      </c>
      <c r="G165">
        <v>5.9583795666899998E-4</v>
      </c>
      <c r="H165">
        <v>0</v>
      </c>
      <c r="I165">
        <v>1.9775390625E-2</v>
      </c>
      <c r="J165">
        <v>-112.45325297799999</v>
      </c>
      <c r="K165">
        <v>-156.50710636299999</v>
      </c>
      <c r="L165">
        <v>-268.78510708200002</v>
      </c>
      <c r="M165">
        <v>-209.276336587</v>
      </c>
      <c r="N165">
        <v>-210.84657433500001</v>
      </c>
      <c r="O165">
        <v>-228.990129137</v>
      </c>
    </row>
    <row r="166" spans="1:15" x14ac:dyDescent="0.2">
      <c r="A166">
        <v>1.98974609375E-2</v>
      </c>
      <c r="B166">
        <v>5.7169929390099995E-4</v>
      </c>
      <c r="C166">
        <v>5.7763193810500004E-4</v>
      </c>
      <c r="D166">
        <v>5.7889318714399998E-4</v>
      </c>
      <c r="E166">
        <v>5.7853312052000001E-4</v>
      </c>
      <c r="F166">
        <v>5.7701412154099996E-4</v>
      </c>
      <c r="G166">
        <v>5.7380593777999996E-4</v>
      </c>
      <c r="H166">
        <v>0</v>
      </c>
      <c r="I166">
        <v>1.98974609375E-2</v>
      </c>
      <c r="J166">
        <v>-115.622679881</v>
      </c>
      <c r="K166">
        <v>-157.20984633899999</v>
      </c>
      <c r="L166">
        <v>-254.75613556499999</v>
      </c>
      <c r="M166">
        <v>-209.13538684400001</v>
      </c>
      <c r="N166">
        <v>-209.42691014299999</v>
      </c>
      <c r="O166">
        <v>-208.17674841199999</v>
      </c>
    </row>
    <row r="167" spans="1:15" x14ac:dyDescent="0.2">
      <c r="A167">
        <v>2.001953125E-2</v>
      </c>
      <c r="B167">
        <v>5.49209194541E-4</v>
      </c>
      <c r="C167">
        <v>5.5521482088899995E-4</v>
      </c>
      <c r="D167">
        <v>5.5649162947799999E-4</v>
      </c>
      <c r="E167">
        <v>5.56127231746E-4</v>
      </c>
      <c r="F167">
        <v>5.5458976607300004E-4</v>
      </c>
      <c r="G167">
        <v>5.5134255098199996E-4</v>
      </c>
      <c r="H167">
        <v>0</v>
      </c>
      <c r="I167">
        <v>2.001953125E-2</v>
      </c>
      <c r="J167">
        <v>-134.757520038</v>
      </c>
      <c r="K167">
        <v>-161.29748694899999</v>
      </c>
      <c r="L167">
        <v>-243.17572089500001</v>
      </c>
      <c r="M167">
        <v>-219.32896096299999</v>
      </c>
      <c r="N167">
        <v>-205.179288751</v>
      </c>
      <c r="O167">
        <v>-300</v>
      </c>
    </row>
    <row r="168" spans="1:15" x14ac:dyDescent="0.2">
      <c r="A168">
        <v>2.01416015625E-2</v>
      </c>
      <c r="B168">
        <v>5.2629376925699995E-4</v>
      </c>
      <c r="C168">
        <v>5.3237282327799995E-4</v>
      </c>
      <c r="D168">
        <v>5.3366528747600004E-4</v>
      </c>
      <c r="E168">
        <v>5.3329653459500005E-4</v>
      </c>
      <c r="F168">
        <v>5.3174049485000001E-4</v>
      </c>
      <c r="G168">
        <v>5.2845402076200001E-4</v>
      </c>
      <c r="H168">
        <v>0</v>
      </c>
      <c r="I168">
        <v>2.01416015625E-2</v>
      </c>
      <c r="J168">
        <v>-118.23581761299999</v>
      </c>
      <c r="K168">
        <v>-157.78495114899999</v>
      </c>
      <c r="L168">
        <v>-227.87895514100001</v>
      </c>
      <c r="M168">
        <v>-232.04188536699999</v>
      </c>
      <c r="N168">
        <v>-208.74864765199999</v>
      </c>
      <c r="O168">
        <v>-300</v>
      </c>
    </row>
    <row r="169" spans="1:15" x14ac:dyDescent="0.2">
      <c r="A169">
        <v>2.0263671875E-2</v>
      </c>
      <c r="B169">
        <v>5.0295946202999996E-4</v>
      </c>
      <c r="C169">
        <v>5.0911238923499996E-4</v>
      </c>
      <c r="D169">
        <v>5.1042060511500003E-4</v>
      </c>
      <c r="E169">
        <v>5.1004747309000003E-4</v>
      </c>
      <c r="F169">
        <v>5.08472752002E-4</v>
      </c>
      <c r="G169">
        <v>5.0514679144499997E-4</v>
      </c>
      <c r="H169">
        <v>0</v>
      </c>
      <c r="I169">
        <v>2.0263671875E-2</v>
      </c>
      <c r="J169">
        <v>-114.72781197899999</v>
      </c>
      <c r="K169">
        <v>-180.378557586</v>
      </c>
      <c r="L169">
        <v>-228.41838381299999</v>
      </c>
      <c r="M169">
        <v>-241.500304677</v>
      </c>
      <c r="N169">
        <v>-224.21861429399999</v>
      </c>
      <c r="O169">
        <v>-284.51496698</v>
      </c>
    </row>
    <row r="170" spans="1:15" x14ac:dyDescent="0.2">
      <c r="A170">
        <v>2.03857421875E-2</v>
      </c>
      <c r="B170">
        <v>4.7921293428000001E-4</v>
      </c>
      <c r="C170">
        <v>4.8544018017099999E-4</v>
      </c>
      <c r="D170">
        <v>4.8676424382399999E-4</v>
      </c>
      <c r="E170">
        <v>4.8638670869800003E-4</v>
      </c>
      <c r="F170">
        <v>4.8479319909399999E-4</v>
      </c>
      <c r="G170">
        <v>4.81427524801E-4</v>
      </c>
      <c r="H170">
        <v>0</v>
      </c>
      <c r="I170">
        <v>2.03857421875E-2</v>
      </c>
      <c r="J170">
        <v>-117.36526652000001</v>
      </c>
      <c r="K170">
        <v>-171.02390137399999</v>
      </c>
      <c r="L170">
        <v>-219.83680731199999</v>
      </c>
      <c r="M170">
        <v>-217.14368000799999</v>
      </c>
      <c r="N170">
        <v>-214.12548684999999</v>
      </c>
      <c r="O170">
        <v>-289.34155678399998</v>
      </c>
    </row>
    <row r="171" spans="1:15" x14ac:dyDescent="0.2">
      <c r="A171">
        <v>2.05078125E-2</v>
      </c>
      <c r="B171">
        <v>4.5506106239699999E-4</v>
      </c>
      <c r="C171">
        <v>4.6136307245299999E-4</v>
      </c>
      <c r="D171">
        <v>4.6270307998599999E-4</v>
      </c>
      <c r="E171">
        <v>4.62321117853E-4</v>
      </c>
      <c r="F171">
        <v>4.6070871265799999E-4</v>
      </c>
      <c r="G171">
        <v>4.5730309756100002E-4</v>
      </c>
      <c r="H171">
        <v>0</v>
      </c>
      <c r="I171">
        <v>2.05078125E-2</v>
      </c>
      <c r="J171">
        <v>-144.56347879</v>
      </c>
      <c r="K171">
        <v>-170.42298613200001</v>
      </c>
      <c r="L171">
        <v>-226.06675244300001</v>
      </c>
      <c r="M171">
        <v>-222.02114565799999</v>
      </c>
      <c r="N171">
        <v>-300</v>
      </c>
      <c r="O171">
        <v>-300</v>
      </c>
    </row>
    <row r="172" spans="1:15" x14ac:dyDescent="0.2">
      <c r="A172">
        <v>2.06298828125E-2</v>
      </c>
      <c r="B172">
        <v>4.3051093511100002E-4</v>
      </c>
      <c r="C172">
        <v>4.36888154805E-4</v>
      </c>
      <c r="D172">
        <v>4.3824420233900001E-4</v>
      </c>
      <c r="E172">
        <v>4.37857789337E-4</v>
      </c>
      <c r="F172">
        <v>4.36226381582E-4</v>
      </c>
      <c r="G172">
        <v>4.3278059882E-4</v>
      </c>
      <c r="H172">
        <v>0</v>
      </c>
      <c r="I172">
        <v>2.06298828125E-2</v>
      </c>
      <c r="J172">
        <v>-117.221752447</v>
      </c>
      <c r="K172">
        <v>-169.84719342700001</v>
      </c>
      <c r="L172">
        <v>-229.381532639</v>
      </c>
      <c r="M172">
        <v>-235.09839028499999</v>
      </c>
      <c r="N172">
        <v>-300</v>
      </c>
      <c r="O172">
        <v>-293.20911827600003</v>
      </c>
    </row>
    <row r="173" spans="1:15" x14ac:dyDescent="0.2">
      <c r="A173">
        <v>2.0751953125E-2</v>
      </c>
      <c r="B173">
        <v>4.0556985083399998E-4</v>
      </c>
      <c r="C173">
        <v>4.1202272561299998E-4</v>
      </c>
      <c r="D173">
        <v>4.1339490928899998E-4</v>
      </c>
      <c r="E173">
        <v>4.1300402159900001E-4</v>
      </c>
      <c r="F173">
        <v>4.1135350441499999E-4</v>
      </c>
      <c r="G173">
        <v>4.0786732732699999E-4</v>
      </c>
      <c r="H173">
        <v>0</v>
      </c>
      <c r="I173">
        <v>2.0751953125E-2</v>
      </c>
      <c r="J173">
        <v>-112.984100153</v>
      </c>
      <c r="K173">
        <v>-170.263224904</v>
      </c>
      <c r="L173">
        <v>-235.87256374</v>
      </c>
      <c r="M173">
        <v>-243.27237099999999</v>
      </c>
      <c r="N173">
        <v>-298.76387963899998</v>
      </c>
      <c r="O173">
        <v>-294.94858551800002</v>
      </c>
    </row>
    <row r="174" spans="1:15" x14ac:dyDescent="0.2">
      <c r="A174">
        <v>2.08740234375E-2</v>
      </c>
      <c r="B174">
        <v>3.8024531481700003E-4</v>
      </c>
      <c r="C174">
        <v>3.8677429012000001E-4</v>
      </c>
      <c r="D174">
        <v>3.8816270609199997E-4</v>
      </c>
      <c r="E174">
        <v>3.8776731994099998E-4</v>
      </c>
      <c r="F174">
        <v>3.8609758656700001E-4</v>
      </c>
      <c r="G174">
        <v>3.8257078869300001E-4</v>
      </c>
      <c r="H174">
        <v>0</v>
      </c>
      <c r="I174">
        <v>2.08740234375E-2</v>
      </c>
      <c r="J174">
        <v>-113.350411935</v>
      </c>
      <c r="K174">
        <v>-166.80794077900001</v>
      </c>
      <c r="L174">
        <v>-206.67641529799999</v>
      </c>
      <c r="M174">
        <v>-272.30124090499999</v>
      </c>
      <c r="N174">
        <v>-279.72915495500001</v>
      </c>
      <c r="O174">
        <v>-300</v>
      </c>
    </row>
    <row r="175" spans="1:15" x14ac:dyDescent="0.2">
      <c r="A175">
        <v>2.099609375E-2</v>
      </c>
      <c r="B175">
        <v>3.54545036276E-4</v>
      </c>
      <c r="C175">
        <v>3.6115055752000002E-4</v>
      </c>
      <c r="D175">
        <v>3.6255530196199997E-4</v>
      </c>
      <c r="E175">
        <v>3.6215539362500002E-4</v>
      </c>
      <c r="F175">
        <v>3.6046633740199999E-4</v>
      </c>
      <c r="G175">
        <v>3.5689869249799999E-4</v>
      </c>
      <c r="H175">
        <v>0</v>
      </c>
      <c r="I175">
        <v>2.099609375E-2</v>
      </c>
      <c r="J175">
        <v>-118.352893486</v>
      </c>
      <c r="K175">
        <v>-200.374593344</v>
      </c>
      <c r="L175">
        <v>-207.75670242999999</v>
      </c>
      <c r="M175">
        <v>-263.40228779300003</v>
      </c>
      <c r="N175">
        <v>-259.38712307200001</v>
      </c>
      <c r="O175">
        <v>-300</v>
      </c>
    </row>
    <row r="176" spans="1:15" x14ac:dyDescent="0.2">
      <c r="A176">
        <v>2.11181640625E-2</v>
      </c>
      <c r="B176">
        <v>3.2847692537500001E-4</v>
      </c>
      <c r="C176">
        <v>3.3515943796500001E-4</v>
      </c>
      <c r="D176">
        <v>3.3658060706399999E-4</v>
      </c>
      <c r="E176">
        <v>3.3617615285800001E-4</v>
      </c>
      <c r="F176">
        <v>3.3446766723199998E-4</v>
      </c>
      <c r="G176">
        <v>3.3085894925500003E-4</v>
      </c>
      <c r="H176">
        <v>0</v>
      </c>
      <c r="I176">
        <v>2.11181640625E-2</v>
      </c>
      <c r="J176">
        <v>-144.16681381199999</v>
      </c>
      <c r="K176">
        <v>-172.60710289599999</v>
      </c>
      <c r="L176">
        <v>-218.63823583000001</v>
      </c>
      <c r="M176">
        <v>-266.66418826300003</v>
      </c>
      <c r="N176">
        <v>-279.81238879099999</v>
      </c>
      <c r="O176">
        <v>-265.78647934499998</v>
      </c>
    </row>
    <row r="177" spans="1:15" x14ac:dyDescent="0.2">
      <c r="A177">
        <v>2.1240234375E-2</v>
      </c>
      <c r="B177">
        <v>3.02049090125E-4</v>
      </c>
      <c r="C177">
        <v>3.0880903944900001E-4</v>
      </c>
      <c r="D177">
        <v>3.1024672941300002E-4</v>
      </c>
      <c r="E177">
        <v>3.0983770570299998E-4</v>
      </c>
      <c r="F177">
        <v>3.0810968422399998E-4</v>
      </c>
      <c r="G177">
        <v>3.0445966733900001E-4</v>
      </c>
      <c r="H177">
        <v>0</v>
      </c>
      <c r="I177">
        <v>2.1240234375E-2</v>
      </c>
      <c r="J177">
        <v>-119.78279991700001</v>
      </c>
      <c r="K177">
        <v>-194.79419037700001</v>
      </c>
      <c r="L177">
        <v>-200.48879343999999</v>
      </c>
      <c r="M177">
        <v>-282.28406903400003</v>
      </c>
      <c r="N177">
        <v>-258.55565072000002</v>
      </c>
      <c r="O177">
        <v>-244.242046587</v>
      </c>
    </row>
    <row r="178" spans="1:15" x14ac:dyDescent="0.2">
      <c r="A178">
        <v>2.13623046875E-2</v>
      </c>
      <c r="B178">
        <v>2.7526983319200001E-4</v>
      </c>
      <c r="C178">
        <v>2.8210766461600001E-4</v>
      </c>
      <c r="D178">
        <v>2.8356197166800001E-4</v>
      </c>
      <c r="E178">
        <v>2.83148354868E-4</v>
      </c>
      <c r="F178">
        <v>2.8140069118999999E-4</v>
      </c>
      <c r="G178">
        <v>2.77709149773E-4</v>
      </c>
      <c r="H178">
        <v>0</v>
      </c>
      <c r="I178">
        <v>2.13623046875E-2</v>
      </c>
      <c r="J178">
        <v>-117.96709559599999</v>
      </c>
      <c r="K178">
        <v>-174.74626848299999</v>
      </c>
      <c r="L178">
        <v>-196.63596678499999</v>
      </c>
      <c r="M178">
        <v>-300</v>
      </c>
      <c r="N178">
        <v>-249.440705081</v>
      </c>
      <c r="O178">
        <v>-250.283335459</v>
      </c>
    </row>
    <row r="179" spans="1:15" x14ac:dyDescent="0.2">
      <c r="A179">
        <v>2.1484375E-2</v>
      </c>
      <c r="B179">
        <v>2.4814764858899999E-4</v>
      </c>
      <c r="C179">
        <v>2.5506380747000002E-4</v>
      </c>
      <c r="D179">
        <v>2.5653482784699998E-4</v>
      </c>
      <c r="E179">
        <v>2.5611659441399998E-4</v>
      </c>
      <c r="F179">
        <v>2.5434918229999998E-4</v>
      </c>
      <c r="G179">
        <v>2.50615890941E-4</v>
      </c>
      <c r="H179">
        <v>0</v>
      </c>
      <c r="I179">
        <v>2.1484375E-2</v>
      </c>
      <c r="J179">
        <v>-122.14238308100001</v>
      </c>
      <c r="K179">
        <v>-192.38540909400001</v>
      </c>
      <c r="L179">
        <v>-188.31316681999999</v>
      </c>
      <c r="M179">
        <v>-298.87136685199999</v>
      </c>
      <c r="N179">
        <v>-300</v>
      </c>
      <c r="O179">
        <v>-300</v>
      </c>
    </row>
    <row r="180" spans="1:15" x14ac:dyDescent="0.2">
      <c r="A180">
        <v>2.16064453125E-2</v>
      </c>
      <c r="B180">
        <v>2.2069121829E-4</v>
      </c>
      <c r="C180">
        <v>2.2768614996799999E-4</v>
      </c>
      <c r="D180">
        <v>2.2917397992799999E-4</v>
      </c>
      <c r="E180">
        <v>2.28751106369E-4</v>
      </c>
      <c r="F180">
        <v>2.2696383968799999E-4</v>
      </c>
      <c r="G180">
        <v>2.23188573182E-4</v>
      </c>
      <c r="H180">
        <v>0</v>
      </c>
      <c r="I180">
        <v>2.16064453125E-2</v>
      </c>
      <c r="J180">
        <v>-152.43404966099999</v>
      </c>
      <c r="K180">
        <v>-178.747869017</v>
      </c>
      <c r="L180">
        <v>-192.617592436</v>
      </c>
      <c r="M180">
        <v>-201.221250019</v>
      </c>
      <c r="N180">
        <v>-248.55587369</v>
      </c>
      <c r="O180">
        <v>-250.87472894699999</v>
      </c>
    </row>
    <row r="181" spans="1:15" x14ac:dyDescent="0.2">
      <c r="A181">
        <v>2.1728515625E-2</v>
      </c>
      <c r="B181">
        <v>1.92909408762E-4</v>
      </c>
      <c r="C181">
        <v>1.9998355855300001E-4</v>
      </c>
      <c r="D181">
        <v>2.0148829436999999E-4</v>
      </c>
      <c r="E181">
        <v>2.0106075723600001E-4</v>
      </c>
      <c r="F181">
        <v>1.9925352996700001E-4</v>
      </c>
      <c r="G181">
        <v>1.9543606332399999E-4</v>
      </c>
      <c r="H181">
        <v>0</v>
      </c>
      <c r="I181">
        <v>2.1728515625E-2</v>
      </c>
      <c r="J181">
        <v>-124.46972926399999</v>
      </c>
      <c r="K181">
        <v>-187.05749996099999</v>
      </c>
      <c r="L181">
        <v>-184.33287573699999</v>
      </c>
      <c r="M181">
        <v>-181.40913227199999</v>
      </c>
      <c r="N181">
        <v>-256.49657131599997</v>
      </c>
      <c r="O181">
        <v>-245.42461137800001</v>
      </c>
    </row>
    <row r="182" spans="1:15" x14ac:dyDescent="0.2">
      <c r="A182">
        <v>2.18505859375E-2</v>
      </c>
      <c r="B182">
        <v>1.6481126735899999E-4</v>
      </c>
      <c r="C182">
        <v>1.7196508056900001E-4</v>
      </c>
      <c r="D182">
        <v>1.7348681853600001E-4</v>
      </c>
      <c r="E182">
        <v>1.73054594426E-4</v>
      </c>
      <c r="F182">
        <v>1.7122730064999999E-4</v>
      </c>
      <c r="G182">
        <v>1.6736740909900001E-4</v>
      </c>
      <c r="H182">
        <v>0</v>
      </c>
      <c r="I182">
        <v>2.18505859375E-2</v>
      </c>
      <c r="J182">
        <v>-125.3323711</v>
      </c>
      <c r="K182">
        <v>-187.29008916999999</v>
      </c>
      <c r="L182">
        <v>-191.930968428</v>
      </c>
      <c r="M182">
        <v>-184.97421499199999</v>
      </c>
      <c r="N182">
        <v>-275.92796630800001</v>
      </c>
      <c r="O182">
        <v>-267.56045320700002</v>
      </c>
    </row>
    <row r="183" spans="1:15" x14ac:dyDescent="0.2">
      <c r="A183">
        <v>2.197265625E-2</v>
      </c>
      <c r="B183">
        <v>1.3640601868299999E-4</v>
      </c>
      <c r="C183">
        <v>1.43639940602E-4</v>
      </c>
      <c r="D183">
        <v>1.4517877702299999E-4</v>
      </c>
      <c r="E183">
        <v>1.4474184259000001E-4</v>
      </c>
      <c r="F183">
        <v>1.428943765E-4</v>
      </c>
      <c r="G183">
        <v>1.38991835478E-4</v>
      </c>
      <c r="H183">
        <v>0</v>
      </c>
      <c r="I183">
        <v>2.197265625E-2</v>
      </c>
      <c r="J183">
        <v>-135.49771422000001</v>
      </c>
      <c r="K183">
        <v>-196.53841023499999</v>
      </c>
      <c r="L183">
        <v>-209.58217467200001</v>
      </c>
      <c r="M183">
        <v>-193.55816833399999</v>
      </c>
      <c r="N183">
        <v>-252.5857063</v>
      </c>
      <c r="O183">
        <v>-300</v>
      </c>
    </row>
    <row r="184" spans="1:15" x14ac:dyDescent="0.2">
      <c r="A184">
        <v>2.20947265625E-2</v>
      </c>
      <c r="B184">
        <v>1.0770306082400001E-4</v>
      </c>
      <c r="C184">
        <v>1.15017536718E-4</v>
      </c>
      <c r="D184">
        <v>1.1657356792400001E-4</v>
      </c>
      <c r="E184">
        <v>1.1613189985899999E-4</v>
      </c>
      <c r="F184">
        <v>1.1426415575800001E-4</v>
      </c>
      <c r="G184">
        <v>1.1031874092400001E-4</v>
      </c>
      <c r="H184">
        <v>0</v>
      </c>
      <c r="I184">
        <v>2.20947265625E-2</v>
      </c>
      <c r="J184">
        <v>-118.70149542</v>
      </c>
      <c r="K184">
        <v>-190.74957070400001</v>
      </c>
      <c r="L184">
        <v>-190.18838529499999</v>
      </c>
      <c r="M184">
        <v>-184.82635669199999</v>
      </c>
      <c r="N184">
        <v>-268.06856959800001</v>
      </c>
      <c r="O184">
        <v>-300</v>
      </c>
    </row>
    <row r="185" spans="1:15" x14ac:dyDescent="0.2">
      <c r="A185">
        <v>2.2216796875E-2</v>
      </c>
      <c r="B185" s="88">
        <v>7.8711961503399996E-5</v>
      </c>
      <c r="C185" s="88">
        <v>8.6107436630100003E-5</v>
      </c>
      <c r="D185" s="88">
        <v>8.7680758959600002E-5</v>
      </c>
      <c r="E185" s="88">
        <v>8.7234334009800001E-5</v>
      </c>
      <c r="F185" s="88">
        <v>8.5346206309199995E-5</v>
      </c>
      <c r="G185" s="88">
        <v>8.1357693533600002E-5</v>
      </c>
      <c r="H185">
        <v>0</v>
      </c>
      <c r="I185">
        <v>2.2216796875E-2</v>
      </c>
      <c r="J185">
        <v>-114.52814486600001</v>
      </c>
      <c r="K185">
        <v>-196.89779700400001</v>
      </c>
      <c r="L185">
        <v>-201.01254517699999</v>
      </c>
      <c r="M185">
        <v>-178.04048488500001</v>
      </c>
      <c r="N185">
        <v>-278.88793024099999</v>
      </c>
      <c r="O185">
        <v>-298.55807564999998</v>
      </c>
    </row>
    <row r="186" spans="1:15" x14ac:dyDescent="0.2">
      <c r="A186">
        <v>2.23388671875E-2</v>
      </c>
      <c r="B186" s="88">
        <v>4.9442454169299999E-5</v>
      </c>
      <c r="C186" s="88">
        <v>5.69193737621E-5</v>
      </c>
      <c r="D186" s="88">
        <v>5.8510083579800003E-5</v>
      </c>
      <c r="E186" s="88">
        <v>5.8058878532500002E-5</v>
      </c>
      <c r="F186" s="88">
        <v>5.6150261755199997E-5</v>
      </c>
      <c r="G186" s="88">
        <v>5.2118427134800001E-5</v>
      </c>
      <c r="H186">
        <v>0</v>
      </c>
      <c r="I186">
        <v>2.23388671875E-2</v>
      </c>
      <c r="J186">
        <v>-114.574432887</v>
      </c>
      <c r="K186">
        <v>-202.56025048999999</v>
      </c>
      <c r="L186">
        <v>-197.120747618</v>
      </c>
      <c r="M186">
        <v>-175.325830228</v>
      </c>
      <c r="N186">
        <v>-279.68069655900001</v>
      </c>
      <c r="O186">
        <v>-297.32843176199998</v>
      </c>
    </row>
    <row r="187" spans="1:15" x14ac:dyDescent="0.2">
      <c r="A187">
        <v>2.24609375E-2</v>
      </c>
      <c r="B187" s="88">
        <v>1.99044339663E-5</v>
      </c>
      <c r="C187" s="88">
        <v>2.7463243247000001E-5</v>
      </c>
      <c r="D187" s="88">
        <v>2.9071436930600001E-5</v>
      </c>
      <c r="E187" s="88">
        <v>2.8615428631E-5</v>
      </c>
      <c r="F187" s="88">
        <v>2.66862174065E-5</v>
      </c>
      <c r="G187" s="88">
        <v>2.26108372489E-5</v>
      </c>
      <c r="H187">
        <v>0</v>
      </c>
      <c r="I187">
        <v>2.24609375E-2</v>
      </c>
      <c r="J187">
        <v>-119.61885806700001</v>
      </c>
      <c r="K187">
        <v>-213.101352891</v>
      </c>
      <c r="L187">
        <v>-189.184024626</v>
      </c>
      <c r="M187">
        <v>-175.38587525299999</v>
      </c>
      <c r="N187">
        <v>-280.76257625400001</v>
      </c>
      <c r="O187">
        <v>-300</v>
      </c>
    </row>
    <row r="188" spans="1:15" x14ac:dyDescent="0.2">
      <c r="A188">
        <v>2.25830078125E-2</v>
      </c>
      <c r="B188" s="88">
        <v>-9.8920463361100006E-6</v>
      </c>
      <c r="C188" s="88">
        <v>-2.25090216876E-6</v>
      </c>
      <c r="D188" s="88">
        <v>-6.2512822267199999E-7</v>
      </c>
      <c r="E188" s="88">
        <v>-1.08596288589E-6</v>
      </c>
      <c r="F188" s="88">
        <v>-3.0358738121699998E-6</v>
      </c>
      <c r="G188" s="88">
        <v>-7.1550229713000001E-6</v>
      </c>
      <c r="H188">
        <v>0</v>
      </c>
      <c r="I188">
        <v>2.25830078125E-2</v>
      </c>
      <c r="J188">
        <v>-132.072487064</v>
      </c>
      <c r="K188">
        <v>-207.98766563199999</v>
      </c>
      <c r="L188">
        <v>-184.914974016</v>
      </c>
      <c r="M188">
        <v>-177.46383225700001</v>
      </c>
      <c r="N188">
        <v>-174.98190197599999</v>
      </c>
      <c r="O188">
        <v>-294.64746700900002</v>
      </c>
    </row>
    <row r="189" spans="1:15" x14ac:dyDescent="0.2">
      <c r="A189">
        <v>2.2705078125E-2</v>
      </c>
      <c r="B189" s="88">
        <v>-3.9936780538500002E-5</v>
      </c>
      <c r="C189" s="88">
        <v>-3.2212856300400002E-5</v>
      </c>
      <c r="D189" s="88">
        <v>-3.0569405676400003E-5</v>
      </c>
      <c r="E189" s="88">
        <v>-3.1035089765399998E-5</v>
      </c>
      <c r="F189" s="88">
        <v>-3.3005805536999998E-5</v>
      </c>
      <c r="G189" s="88">
        <v>-3.71689469483E-5</v>
      </c>
      <c r="H189">
        <v>0</v>
      </c>
      <c r="I189">
        <v>2.2705078125E-2</v>
      </c>
      <c r="J189">
        <v>-117.066642974</v>
      </c>
      <c r="K189">
        <v>-225.628271697</v>
      </c>
      <c r="L189">
        <v>-179.87087634700001</v>
      </c>
      <c r="M189">
        <v>-180.541181849</v>
      </c>
      <c r="N189">
        <v>-178.920701584</v>
      </c>
      <c r="O189">
        <v>-290.44510277500001</v>
      </c>
    </row>
    <row r="190" spans="1:15" x14ac:dyDescent="0.2">
      <c r="A190">
        <v>2.28271484375E-2</v>
      </c>
      <c r="B190" s="88">
        <v>-7.0219413248199996E-5</v>
      </c>
      <c r="C190" s="88">
        <v>-6.2412263771300007E-5</v>
      </c>
      <c r="D190" s="88">
        <v>-6.0751040037199997E-5</v>
      </c>
      <c r="E190" s="88">
        <v>-6.1221596562999997E-5</v>
      </c>
      <c r="F190" s="88">
        <v>-6.3213222211599998E-5</v>
      </c>
      <c r="G190" s="88">
        <v>-6.7420578898100004E-5</v>
      </c>
      <c r="H190">
        <v>0</v>
      </c>
      <c r="I190">
        <v>2.28271484375E-2</v>
      </c>
      <c r="J190">
        <v>-114.746624759</v>
      </c>
      <c r="K190">
        <v>-220.81299669699999</v>
      </c>
      <c r="L190">
        <v>-178.36491732799999</v>
      </c>
      <c r="M190">
        <v>-182.536569937</v>
      </c>
      <c r="N190">
        <v>-188.70175813700001</v>
      </c>
      <c r="O190">
        <v>-300</v>
      </c>
    </row>
    <row r="191" spans="1:15" x14ac:dyDescent="0.2">
      <c r="A191">
        <v>2.294921875E-2</v>
      </c>
      <c r="B191">
        <v>-1.0072944421000001E-4</v>
      </c>
      <c r="C191" s="88">
        <v>-9.2838624343999997E-5</v>
      </c>
      <c r="D191" s="88">
        <v>-9.1159531053200003E-5</v>
      </c>
      <c r="E191" s="88">
        <v>-9.1634982975600003E-5</v>
      </c>
      <c r="F191" s="88">
        <v>-9.36476234214E-5</v>
      </c>
      <c r="G191" s="88">
        <v>-9.7899418180300005E-5</v>
      </c>
      <c r="H191">
        <v>0</v>
      </c>
      <c r="I191">
        <v>2.294921875E-2</v>
      </c>
      <c r="J191">
        <v>-117.859405838</v>
      </c>
      <c r="K191">
        <v>-240.91128108199999</v>
      </c>
      <c r="L191">
        <v>-180.88838455600001</v>
      </c>
      <c r="M191">
        <v>-182.123097707</v>
      </c>
      <c r="N191">
        <v>-200.61071139200001</v>
      </c>
      <c r="O191">
        <v>-300</v>
      </c>
    </row>
    <row r="192" spans="1:15" x14ac:dyDescent="0.2">
      <c r="A192">
        <v>2.30712890625E-2</v>
      </c>
      <c r="B192">
        <v>-1.3145623270799999E-4</v>
      </c>
      <c r="C192">
        <v>-1.2348129732300001E-4</v>
      </c>
      <c r="D192">
        <v>-1.21784238004E-4</v>
      </c>
      <c r="E192">
        <v>-1.22264608236E-4</v>
      </c>
      <c r="F192">
        <v>-1.2429836828400001E-4</v>
      </c>
      <c r="G192">
        <v>-1.2859482369300001E-4</v>
      </c>
      <c r="H192">
        <v>0</v>
      </c>
      <c r="I192">
        <v>2.30712890625E-2</v>
      </c>
      <c r="J192">
        <v>-146.750885474</v>
      </c>
      <c r="K192">
        <v>-241.35326038599999</v>
      </c>
      <c r="L192">
        <v>-183.35225222099999</v>
      </c>
      <c r="M192">
        <v>-181.15154045899999</v>
      </c>
      <c r="N192">
        <v>-215.87901882599999</v>
      </c>
      <c r="O192">
        <v>-215.87671982200001</v>
      </c>
    </row>
    <row r="193" spans="1:15" x14ac:dyDescent="0.2">
      <c r="A193">
        <v>2.3193359375E-2</v>
      </c>
      <c r="B193">
        <v>-1.62389002043E-4</v>
      </c>
      <c r="C193">
        <v>-1.5432950602500001E-4</v>
      </c>
      <c r="D193">
        <v>-1.52614384191E-4</v>
      </c>
      <c r="E193">
        <v>-1.5309969559499999E-4</v>
      </c>
      <c r="F193">
        <v>-1.5515467993800001E-4</v>
      </c>
      <c r="G193">
        <v>-1.5949601834299999E-4</v>
      </c>
      <c r="H193">
        <v>0</v>
      </c>
      <c r="I193">
        <v>2.3193359375E-2</v>
      </c>
      <c r="J193">
        <v>-116.118449918</v>
      </c>
      <c r="K193">
        <v>-242.532240105</v>
      </c>
      <c r="L193">
        <v>-210.45147776100001</v>
      </c>
      <c r="M193">
        <v>-181.83004435399999</v>
      </c>
      <c r="N193">
        <v>-237.28191677800001</v>
      </c>
      <c r="O193">
        <v>-237.28493035899999</v>
      </c>
    </row>
    <row r="194" spans="1:15" x14ac:dyDescent="0.2">
      <c r="A194">
        <v>2.33154296875E-2</v>
      </c>
      <c r="B194">
        <v>-1.9351684407699999E-4</v>
      </c>
      <c r="C194">
        <v>-1.85372342329E-4</v>
      </c>
      <c r="D194">
        <v>-1.8363906147500001E-4</v>
      </c>
      <c r="E194">
        <v>-1.8412933686399999E-4</v>
      </c>
      <c r="F194">
        <v>-1.86205650078E-4</v>
      </c>
      <c r="G194">
        <v>-1.9059209360100001E-4</v>
      </c>
      <c r="H194">
        <v>0</v>
      </c>
      <c r="I194">
        <v>2.33154296875E-2</v>
      </c>
      <c r="J194">
        <v>-111.734038348</v>
      </c>
      <c r="K194">
        <v>-230.47742868099999</v>
      </c>
      <c r="L194">
        <v>-187.600390033</v>
      </c>
      <c r="M194">
        <v>-186.19878079099999</v>
      </c>
      <c r="N194">
        <v>-273.68296320299999</v>
      </c>
      <c r="O194">
        <v>-273.68025136099999</v>
      </c>
    </row>
    <row r="195" spans="1:15" x14ac:dyDescent="0.2">
      <c r="A195">
        <v>2.34375E-2</v>
      </c>
      <c r="B195">
        <v>-2.2482872384200001E-4</v>
      </c>
      <c r="C195">
        <v>-2.1659877129E-4</v>
      </c>
      <c r="D195">
        <v>-2.1484723489100001E-4</v>
      </c>
      <c r="E195">
        <v>-2.15342497025E-4</v>
      </c>
      <c r="F195">
        <v>-2.17440243572E-4</v>
      </c>
      <c r="G195">
        <v>-2.21872014108E-4</v>
      </c>
      <c r="H195">
        <v>0</v>
      </c>
      <c r="I195">
        <v>2.34375E-2</v>
      </c>
      <c r="J195">
        <v>-111.474271507</v>
      </c>
      <c r="K195">
        <v>-232.454598186</v>
      </c>
      <c r="L195">
        <v>-300</v>
      </c>
      <c r="M195">
        <v>-300</v>
      </c>
      <c r="N195">
        <v>-300</v>
      </c>
      <c r="O195">
        <v>-300</v>
      </c>
    </row>
    <row r="196" spans="1:15" x14ac:dyDescent="0.2">
      <c r="A196">
        <v>2.35595703125E-2</v>
      </c>
      <c r="B196">
        <v>-2.5631348423600002E-4</v>
      </c>
      <c r="C196">
        <v>-2.4799763581799999E-4</v>
      </c>
      <c r="D196">
        <v>-2.4622774733399998E-4</v>
      </c>
      <c r="E196">
        <v>-2.4672801892299998E-4</v>
      </c>
      <c r="F196">
        <v>-2.4884730314799999E-4</v>
      </c>
      <c r="G196">
        <v>-2.53324622361E-4</v>
      </c>
      <c r="H196">
        <v>0</v>
      </c>
      <c r="I196">
        <v>2.35595703125E-2</v>
      </c>
      <c r="J196">
        <v>-114.952440345</v>
      </c>
      <c r="K196">
        <v>-183.07931380400001</v>
      </c>
      <c r="L196">
        <v>-187.785358191</v>
      </c>
      <c r="M196">
        <v>-186.740503921</v>
      </c>
      <c r="N196">
        <v>-274.22514969899999</v>
      </c>
      <c r="O196">
        <v>-274.21822896499998</v>
      </c>
    </row>
    <row r="197" spans="1:15" x14ac:dyDescent="0.2">
      <c r="A197">
        <v>2.3681640625E-2</v>
      </c>
      <c r="B197">
        <v>-2.8795985075099999E-4</v>
      </c>
      <c r="C197">
        <v>-2.7955766142799998E-4</v>
      </c>
      <c r="D197">
        <v>-2.7776932429699998E-4</v>
      </c>
      <c r="E197">
        <v>-2.7827462799899998E-4</v>
      </c>
      <c r="F197">
        <v>-2.80415554132E-4</v>
      </c>
      <c r="G197">
        <v>-2.8493864345499999E-4</v>
      </c>
      <c r="H197">
        <v>0</v>
      </c>
      <c r="I197">
        <v>2.3681640625E-2</v>
      </c>
      <c r="J197">
        <v>-128.205534696</v>
      </c>
      <c r="K197">
        <v>-160.641409014</v>
      </c>
      <c r="L197">
        <v>-210.81708987900001</v>
      </c>
      <c r="M197">
        <v>-182.91352162999999</v>
      </c>
      <c r="N197">
        <v>-238.36548066899999</v>
      </c>
      <c r="O197">
        <v>-238.368311377</v>
      </c>
    </row>
    <row r="198" spans="1:15" x14ac:dyDescent="0.2">
      <c r="A198">
        <v>2.38037109375E-2</v>
      </c>
      <c r="B198">
        <v>-3.1975643629600001E-4</v>
      </c>
      <c r="C198">
        <v>-3.1126746104099997E-4</v>
      </c>
      <c r="D198">
        <v>-3.0946057868700002E-4</v>
      </c>
      <c r="E198">
        <v>-3.0997093711000002E-4</v>
      </c>
      <c r="F198">
        <v>-3.1213360926400001E-4</v>
      </c>
      <c r="G198">
        <v>-3.1670268990000001E-4</v>
      </c>
      <c r="H198">
        <v>0</v>
      </c>
      <c r="I198">
        <v>2.38037109375E-2</v>
      </c>
      <c r="J198">
        <v>-121.440104608</v>
      </c>
      <c r="K198">
        <v>-145.629502761</v>
      </c>
      <c r="L198">
        <v>-183.889811807</v>
      </c>
      <c r="M198">
        <v>-182.77683028600001</v>
      </c>
      <c r="N198">
        <v>-217.504328574</v>
      </c>
      <c r="O198">
        <v>-217.50201617499999</v>
      </c>
    </row>
    <row r="199" spans="1:15" x14ac:dyDescent="0.2">
      <c r="A199">
        <v>2.392578125E-2</v>
      </c>
      <c r="B199">
        <v>-3.51691746054E-4</v>
      </c>
      <c r="C199">
        <v>-3.4311553986300002E-4</v>
      </c>
      <c r="D199">
        <v>-3.4129001568599998E-4</v>
      </c>
      <c r="E199">
        <v>-3.4180545138699997E-4</v>
      </c>
      <c r="F199">
        <v>-3.4398997355999998E-4</v>
      </c>
      <c r="G199">
        <v>-3.48605266476E-4</v>
      </c>
      <c r="H199">
        <v>0</v>
      </c>
      <c r="I199">
        <v>2.392578125E-2</v>
      </c>
      <c r="J199">
        <v>-117.578750497</v>
      </c>
      <c r="K199">
        <v>-134.81325598999999</v>
      </c>
      <c r="L199">
        <v>-181.58472179</v>
      </c>
      <c r="M199">
        <v>-184.29028839599999</v>
      </c>
      <c r="N199">
        <v>-202.777902936</v>
      </c>
      <c r="O199">
        <v>-300</v>
      </c>
    </row>
    <row r="200" spans="1:15" x14ac:dyDescent="0.2">
      <c r="A200">
        <v>2.40478515625E-2</v>
      </c>
      <c r="B200">
        <v>-3.83754182417E-4</v>
      </c>
      <c r="C200">
        <v>-3.7509030030900001E-4</v>
      </c>
      <c r="D200">
        <v>-3.73246037692E-4</v>
      </c>
      <c r="E200">
        <v>-3.73766573174E-4</v>
      </c>
      <c r="F200">
        <v>-3.75973049238E-4</v>
      </c>
      <c r="G200">
        <v>-3.8063477517600002E-4</v>
      </c>
      <c r="H200">
        <v>0</v>
      </c>
      <c r="I200">
        <v>2.40478515625E-2</v>
      </c>
      <c r="J200">
        <v>-121.92003185</v>
      </c>
      <c r="K200">
        <v>-126.954138435</v>
      </c>
      <c r="L200">
        <v>-179.20223827500001</v>
      </c>
      <c r="M200">
        <v>-185.24577903700001</v>
      </c>
      <c r="N200">
        <v>-191.410968236</v>
      </c>
      <c r="O200">
        <v>-300</v>
      </c>
    </row>
    <row r="201" spans="1:15" x14ac:dyDescent="0.2">
      <c r="A201">
        <v>2.4169921875E-2</v>
      </c>
      <c r="B201">
        <v>-4.1593204997400002E-4</v>
      </c>
      <c r="C201">
        <v>-4.0718004697600001E-4</v>
      </c>
      <c r="D201">
        <v>-4.0531694928500002E-4</v>
      </c>
      <c r="E201">
        <v>-4.0584260700099998E-4</v>
      </c>
      <c r="F201">
        <v>-4.0807114071900001E-4</v>
      </c>
      <c r="G201">
        <v>-4.1277952017500002E-4</v>
      </c>
      <c r="H201">
        <v>0</v>
      </c>
      <c r="I201">
        <v>2.4169921875E-2</v>
      </c>
      <c r="J201">
        <v>-126.523517877</v>
      </c>
      <c r="K201">
        <v>-121.412403028</v>
      </c>
      <c r="L201">
        <v>-180.82655520399999</v>
      </c>
      <c r="M201">
        <v>-183.79255639499999</v>
      </c>
      <c r="N201">
        <v>-182.17207651699999</v>
      </c>
      <c r="O201">
        <v>-293.66875381099999</v>
      </c>
    </row>
    <row r="202" spans="1:15" x14ac:dyDescent="0.2">
      <c r="A202">
        <v>2.42919921875E-2</v>
      </c>
      <c r="B202">
        <v>-4.4821356053599998E-4</v>
      </c>
      <c r="C202">
        <v>-4.3937299169899999E-4</v>
      </c>
      <c r="D202">
        <v>-4.3749096227799997E-4</v>
      </c>
      <c r="E202">
        <v>-4.3802176462799999E-4</v>
      </c>
      <c r="F202">
        <v>-4.4027245964000001E-4</v>
      </c>
      <c r="G202">
        <v>-4.4502771288100002E-4</v>
      </c>
      <c r="H202">
        <v>0</v>
      </c>
      <c r="I202">
        <v>2.42919921875E-2</v>
      </c>
      <c r="J202">
        <v>-114.40648493400001</v>
      </c>
      <c r="K202">
        <v>-117.80289904</v>
      </c>
      <c r="L202">
        <v>-185.961284242</v>
      </c>
      <c r="M202">
        <v>-181.25754904799999</v>
      </c>
      <c r="N202">
        <v>-178.77561900699999</v>
      </c>
      <c r="O202">
        <v>-298.513110864</v>
      </c>
    </row>
    <row r="203" spans="1:15" x14ac:dyDescent="0.2">
      <c r="A203">
        <v>2.44140625E-2</v>
      </c>
      <c r="B203">
        <v>-4.8058683822699999E-4</v>
      </c>
      <c r="C203">
        <v>-4.7165725862399998E-4</v>
      </c>
      <c r="D203">
        <v>-4.6975620079999999E-4</v>
      </c>
      <c r="E203">
        <v>-4.7029217013000002E-4</v>
      </c>
      <c r="F203">
        <v>-4.7256512995499998E-4</v>
      </c>
      <c r="G203">
        <v>-4.7736747701200002E-4</v>
      </c>
      <c r="H203">
        <v>0</v>
      </c>
      <c r="I203">
        <v>2.44140625E-2</v>
      </c>
      <c r="J203">
        <v>-110.971928245</v>
      </c>
      <c r="K203">
        <v>-115.86420642500001</v>
      </c>
      <c r="L203">
        <v>-190.28780500799999</v>
      </c>
      <c r="M203">
        <v>-179.72214055200001</v>
      </c>
      <c r="N203">
        <v>-285.09222919699999</v>
      </c>
      <c r="O203">
        <v>-300</v>
      </c>
    </row>
    <row r="204" spans="1:15" x14ac:dyDescent="0.2">
      <c r="A204">
        <v>2.45361328125E-2</v>
      </c>
      <c r="B204">
        <v>-5.1303992463399997E-4</v>
      </c>
      <c r="C204">
        <v>-5.0402088935400005E-4</v>
      </c>
      <c r="D204">
        <v>-5.0210070643200004E-4</v>
      </c>
      <c r="E204">
        <v>-5.0264186503999999E-4</v>
      </c>
      <c r="F204">
        <v>-5.0493719307899995E-4</v>
      </c>
      <c r="G204">
        <v>-5.0978685374199998E-4</v>
      </c>
      <c r="H204">
        <v>0</v>
      </c>
      <c r="I204">
        <v>2.45361328125E-2</v>
      </c>
      <c r="J204">
        <v>-111.016138156</v>
      </c>
      <c r="K204">
        <v>-115.393185415</v>
      </c>
      <c r="L204">
        <v>-198.242988295</v>
      </c>
      <c r="M204">
        <v>-180.20487973300001</v>
      </c>
      <c r="N204">
        <v>-284.55846111400001</v>
      </c>
      <c r="O204">
        <v>-300</v>
      </c>
    </row>
    <row r="205" spans="1:15" x14ac:dyDescent="0.2">
      <c r="A205">
        <v>2.4658203125E-2</v>
      </c>
      <c r="B205">
        <v>-5.45560783991E-4</v>
      </c>
      <c r="C205">
        <v>-5.3645184813599998E-4</v>
      </c>
      <c r="D205">
        <v>-5.3451244340700004E-4</v>
      </c>
      <c r="E205">
        <v>-5.3505881353099998E-4</v>
      </c>
      <c r="F205">
        <v>-5.3737661306399996E-4</v>
      </c>
      <c r="G205">
        <v>-5.4227380688399995E-4</v>
      </c>
      <c r="H205">
        <v>0</v>
      </c>
      <c r="I205">
        <v>2.4658203125E-2</v>
      </c>
      <c r="J205">
        <v>-114.603362911</v>
      </c>
      <c r="K205">
        <v>-116.20491924</v>
      </c>
      <c r="L205">
        <v>-202.10789101099999</v>
      </c>
      <c r="M205">
        <v>-183.46258436599999</v>
      </c>
      <c r="N205">
        <v>-284.30893162900003</v>
      </c>
      <c r="O205">
        <v>-300</v>
      </c>
    </row>
    <row r="206" spans="1:15" x14ac:dyDescent="0.2">
      <c r="A206">
        <v>2.47802734375E-2</v>
      </c>
      <c r="B206">
        <v>-5.7813730838599995E-4</v>
      </c>
      <c r="C206">
        <v>-5.6893802708900005E-4</v>
      </c>
      <c r="D206">
        <v>-5.6697930382100005E-4</v>
      </c>
      <c r="E206">
        <v>-5.6753090765200001E-4</v>
      </c>
      <c r="F206">
        <v>-5.6987128183500001E-4</v>
      </c>
      <c r="G206">
        <v>-5.7481622812500003E-4</v>
      </c>
      <c r="H206">
        <v>0</v>
      </c>
      <c r="I206">
        <v>2.47802734375E-2</v>
      </c>
      <c r="J206">
        <v>-128.23081638299999</v>
      </c>
      <c r="K206">
        <v>-118.10775674</v>
      </c>
      <c r="L206">
        <v>-191.204534572</v>
      </c>
      <c r="M206">
        <v>-190.791801677</v>
      </c>
      <c r="N206">
        <v>-274.03965330900002</v>
      </c>
      <c r="O206">
        <v>-300</v>
      </c>
    </row>
    <row r="207" spans="1:15" x14ac:dyDescent="0.2">
      <c r="A207">
        <v>2.490234375E-2</v>
      </c>
      <c r="B207">
        <v>-6.1075732307100004E-4</v>
      </c>
      <c r="C207">
        <v>-6.01467251474E-4</v>
      </c>
      <c r="D207">
        <v>-5.9948911291400001E-4</v>
      </c>
      <c r="E207">
        <v>-6.0004597258600002E-4</v>
      </c>
      <c r="F207">
        <v>-6.02409024461E-4</v>
      </c>
      <c r="G207">
        <v>-6.0740194228999997E-4</v>
      </c>
      <c r="H207">
        <v>0</v>
      </c>
      <c r="I207">
        <v>2.490234375E-2</v>
      </c>
      <c r="J207">
        <v>-120.139147284</v>
      </c>
      <c r="K207">
        <v>-120.89200242699999</v>
      </c>
      <c r="L207">
        <v>-210.459150319</v>
      </c>
      <c r="M207">
        <v>-200.06728196200001</v>
      </c>
      <c r="N207">
        <v>-259.09580976000001</v>
      </c>
      <c r="O207">
        <v>-300</v>
      </c>
    </row>
    <row r="208" spans="1:15" x14ac:dyDescent="0.2">
      <c r="A208">
        <v>2.50244140625E-2</v>
      </c>
      <c r="B208">
        <v>-6.4340859174300002E-4</v>
      </c>
      <c r="C208">
        <v>-6.3402728501400004E-4</v>
      </c>
      <c r="D208">
        <v>-6.3202963439399999E-4</v>
      </c>
      <c r="E208">
        <v>-6.3259177198699999E-4</v>
      </c>
      <c r="F208">
        <v>-6.3497760446499997E-4</v>
      </c>
      <c r="G208">
        <v>-6.4001871266199995E-4</v>
      </c>
      <c r="H208">
        <v>0</v>
      </c>
      <c r="I208">
        <v>2.50244140625E-2</v>
      </c>
      <c r="J208">
        <v>-115.30474553000001</v>
      </c>
      <c r="K208">
        <v>-124.310462172</v>
      </c>
      <c r="L208">
        <v>-192.60025540300001</v>
      </c>
      <c r="M208">
        <v>-192.027356822</v>
      </c>
      <c r="N208">
        <v>-283.00561664999998</v>
      </c>
      <c r="O208">
        <v>-274.61390553000001</v>
      </c>
    </row>
    <row r="209" spans="1:15" x14ac:dyDescent="0.2">
      <c r="A209">
        <v>2.5146484375E-2</v>
      </c>
      <c r="B209">
        <v>-6.7607882191899997E-4</v>
      </c>
      <c r="C209">
        <v>-6.6660583524099997E-4</v>
      </c>
      <c r="D209">
        <v>-6.6458857576999996E-4</v>
      </c>
      <c r="E209">
        <v>-6.6515601331200002E-4</v>
      </c>
      <c r="F209">
        <v>-6.6756472918499997E-4</v>
      </c>
      <c r="G209">
        <v>-6.7265424633599995E-4</v>
      </c>
      <c r="H209">
        <v>0</v>
      </c>
      <c r="I209">
        <v>2.5146484375E-2</v>
      </c>
      <c r="J209">
        <v>-115.90714658100001</v>
      </c>
      <c r="K209">
        <v>-127.952304864</v>
      </c>
      <c r="L209">
        <v>-184.71634394399999</v>
      </c>
      <c r="M209">
        <v>-189.006685874</v>
      </c>
      <c r="N209">
        <v>-264.092228084</v>
      </c>
      <c r="O209">
        <v>-253.02169527800001</v>
      </c>
    </row>
    <row r="210" spans="1:15" x14ac:dyDescent="0.2">
      <c r="A210">
        <v>2.52685546875E-2</v>
      </c>
      <c r="B210">
        <v>-7.0875567030299999E-4</v>
      </c>
      <c r="C210">
        <v>-6.99190558881E-4</v>
      </c>
      <c r="D210">
        <v>-6.9715359374999996E-4</v>
      </c>
      <c r="E210">
        <v>-6.9772635321400001E-4</v>
      </c>
      <c r="F210">
        <v>-7.0015805515099996E-4</v>
      </c>
      <c r="G210">
        <v>-7.0529619959899998E-4</v>
      </c>
      <c r="H210">
        <v>0</v>
      </c>
      <c r="I210">
        <v>2.52685546875E-2</v>
      </c>
      <c r="J210">
        <v>-121.581797889</v>
      </c>
      <c r="K210">
        <v>-130.88343080199999</v>
      </c>
      <c r="L210">
        <v>-192.62620815899999</v>
      </c>
      <c r="M210">
        <v>-209.363627202</v>
      </c>
      <c r="N210">
        <v>-256.69740289499998</v>
      </c>
      <c r="O210">
        <v>-259.01725836399999</v>
      </c>
    </row>
    <row r="211" spans="1:15" x14ac:dyDescent="0.2">
      <c r="A211">
        <v>2.5390625E-2</v>
      </c>
      <c r="B211">
        <v>-7.4142674821899999E-4</v>
      </c>
      <c r="C211">
        <v>-7.3176906727799996E-4</v>
      </c>
      <c r="D211">
        <v>-7.2971229965599997E-4</v>
      </c>
      <c r="E211">
        <v>-7.3029040295999998E-4</v>
      </c>
      <c r="F211">
        <v>-7.3274519350599999E-4</v>
      </c>
      <c r="G211">
        <v>-7.3793218334699997E-4</v>
      </c>
      <c r="H211">
        <v>0</v>
      </c>
      <c r="I211">
        <v>2.5390625E-2</v>
      </c>
      <c r="J211">
        <v>-139.26243554000001</v>
      </c>
      <c r="K211">
        <v>-131.64254987000001</v>
      </c>
      <c r="L211">
        <v>-187.84537650999999</v>
      </c>
      <c r="M211">
        <v>-300</v>
      </c>
      <c r="N211">
        <v>-300</v>
      </c>
      <c r="O211">
        <v>-300</v>
      </c>
    </row>
    <row r="212" spans="1:15" x14ac:dyDescent="0.2">
      <c r="A212">
        <v>2.55126953125E-2</v>
      </c>
      <c r="B212">
        <v>-7.7407962706199998E-4</v>
      </c>
      <c r="C212">
        <v>-7.64328931843E-4</v>
      </c>
      <c r="D212">
        <v>-7.6225226488000003E-4</v>
      </c>
      <c r="E212">
        <v>-7.6283573388799997E-4</v>
      </c>
      <c r="F212">
        <v>-7.6531371546199997E-4</v>
      </c>
      <c r="G212">
        <v>-7.70549768543E-4</v>
      </c>
      <c r="H212">
        <v>0</v>
      </c>
      <c r="I212">
        <v>2.55126953125E-2</v>
      </c>
      <c r="J212">
        <v>-122.994310016</v>
      </c>
      <c r="K212">
        <v>-129.89488525799999</v>
      </c>
      <c r="L212">
        <v>-195.57569086199999</v>
      </c>
      <c r="M212">
        <v>-300</v>
      </c>
      <c r="N212">
        <v>-258.67489477599997</v>
      </c>
      <c r="O212">
        <v>-259.51599314600003</v>
      </c>
    </row>
    <row r="213" spans="1:15" x14ac:dyDescent="0.2">
      <c r="A213">
        <v>2.5634765625E-2</v>
      </c>
      <c r="B213">
        <v>-8.0670184375699998E-4</v>
      </c>
      <c r="C213">
        <v>-7.9685768952299999E-4</v>
      </c>
      <c r="D213">
        <v>-7.9476102635199996E-4</v>
      </c>
      <c r="E213">
        <v>-7.9534988287299996E-4</v>
      </c>
      <c r="F213">
        <v>-7.9785115777099996E-4</v>
      </c>
      <c r="G213">
        <v>-8.0313649169400005E-4</v>
      </c>
      <c r="H213">
        <v>0</v>
      </c>
      <c r="I213">
        <v>2.5634765625E-2</v>
      </c>
      <c r="J213">
        <v>-123.569314656</v>
      </c>
      <c r="K213">
        <v>-126.96686310600001</v>
      </c>
      <c r="L213">
        <v>-198.70283886799999</v>
      </c>
      <c r="M213">
        <v>-292.10182658299999</v>
      </c>
      <c r="N213">
        <v>-268.33744749200002</v>
      </c>
      <c r="O213">
        <v>-254.02174049300001</v>
      </c>
    </row>
    <row r="214" spans="1:15" x14ac:dyDescent="0.2">
      <c r="A214">
        <v>2.57568359375E-2</v>
      </c>
      <c r="B214">
        <v>-8.3928090628699996E-4</v>
      </c>
      <c r="C214">
        <v>-8.2934284832000002E-4</v>
      </c>
      <c r="D214">
        <v>-8.2722609205300001E-4</v>
      </c>
      <c r="E214">
        <v>-8.2782035784100005E-4</v>
      </c>
      <c r="F214">
        <v>-8.3034502823199998E-4</v>
      </c>
      <c r="G214">
        <v>-8.3567986035299998E-4</v>
      </c>
      <c r="H214">
        <v>0</v>
      </c>
      <c r="I214">
        <v>2.57568359375E-2</v>
      </c>
      <c r="J214">
        <v>-153.89167869900001</v>
      </c>
      <c r="K214">
        <v>-123.98746074899999</v>
      </c>
      <c r="L214">
        <v>-215.972957294</v>
      </c>
      <c r="M214">
        <v>-276.999010355</v>
      </c>
      <c r="N214">
        <v>-290.09372803999997</v>
      </c>
      <c r="O214">
        <v>-276.11441503600003</v>
      </c>
    </row>
    <row r="215" spans="1:15" x14ac:dyDescent="0.2">
      <c r="A215">
        <v>2.587890625E-2</v>
      </c>
      <c r="B215">
        <v>-8.7180429920499997E-4</v>
      </c>
      <c r="C215">
        <v>-8.6177189280999998E-4</v>
      </c>
      <c r="D215">
        <v>-8.5963494653600004E-4</v>
      </c>
      <c r="E215">
        <v>-8.6023464328700003E-4</v>
      </c>
      <c r="F215">
        <v>-8.6278281121700002E-4</v>
      </c>
      <c r="G215">
        <v>-8.6816735863699996E-4</v>
      </c>
      <c r="H215">
        <v>0</v>
      </c>
      <c r="I215">
        <v>2.587890625E-2</v>
      </c>
      <c r="J215">
        <v>-121.254079891</v>
      </c>
      <c r="K215">
        <v>-121.370964059</v>
      </c>
      <c r="L215">
        <v>-204.033556172</v>
      </c>
      <c r="M215">
        <v>-274.283402002</v>
      </c>
      <c r="N215">
        <v>-270.25851763399999</v>
      </c>
      <c r="O215">
        <v>-300</v>
      </c>
    </row>
    <row r="216" spans="1:15" x14ac:dyDescent="0.2">
      <c r="A216">
        <v>2.60009765625E-2</v>
      </c>
      <c r="B216">
        <v>-9.0425948918800003E-4</v>
      </c>
      <c r="C216">
        <v>-8.9413228968700004E-4</v>
      </c>
      <c r="D216">
        <v>-8.9197505647499995E-4</v>
      </c>
      <c r="E216">
        <v>-8.92580205835E-4</v>
      </c>
      <c r="F216">
        <v>-8.9515197321799996E-4</v>
      </c>
      <c r="G216">
        <v>-9.0058645279199995E-4</v>
      </c>
      <c r="H216">
        <v>0</v>
      </c>
      <c r="I216">
        <v>2.60009765625E-2</v>
      </c>
      <c r="J216">
        <v>-116.336679405</v>
      </c>
      <c r="K216">
        <v>-119.19116719100001</v>
      </c>
      <c r="L216">
        <v>-201.685867715</v>
      </c>
      <c r="M216">
        <v>-283.71029784000001</v>
      </c>
      <c r="N216">
        <v>-291.08147233699998</v>
      </c>
      <c r="O216">
        <v>-300</v>
      </c>
    </row>
    <row r="217" spans="1:15" x14ac:dyDescent="0.2">
      <c r="A217">
        <v>2.6123046875E-2</v>
      </c>
      <c r="B217">
        <v>-9.3663393059899996E-4</v>
      </c>
      <c r="C217">
        <v>-9.2641149333500005E-4</v>
      </c>
      <c r="D217">
        <v>-9.2423387623599999E-4</v>
      </c>
      <c r="E217">
        <v>-9.2484449979199997E-4</v>
      </c>
      <c r="F217">
        <v>-9.2743996841800004E-4</v>
      </c>
      <c r="G217">
        <v>-9.3292459674700003E-4</v>
      </c>
      <c r="H217">
        <v>0</v>
      </c>
      <c r="I217">
        <v>2.6123046875E-2</v>
      </c>
      <c r="J217">
        <v>-115.84226175400001</v>
      </c>
      <c r="K217">
        <v>-117.41496314299999</v>
      </c>
      <c r="L217">
        <v>-229.36546912</v>
      </c>
      <c r="M217">
        <v>-255.24185130000001</v>
      </c>
      <c r="N217">
        <v>-300</v>
      </c>
      <c r="O217">
        <v>-300</v>
      </c>
    </row>
    <row r="218" spans="1:15" x14ac:dyDescent="0.2">
      <c r="A218">
        <v>2.62451171875E-2</v>
      </c>
      <c r="B218">
        <v>-9.6891507106599997E-4</v>
      </c>
      <c r="C218">
        <v>-9.5859695140300004E-4</v>
      </c>
      <c r="D218">
        <v>-9.56398853448E-4</v>
      </c>
      <c r="E218">
        <v>-9.5701497273200005E-4</v>
      </c>
      <c r="F218">
        <v>-9.5963424426199996E-4</v>
      </c>
      <c r="G218">
        <v>-9.6516923769600002E-4</v>
      </c>
      <c r="H218">
        <v>0</v>
      </c>
      <c r="I218">
        <v>2.62451171875E-2</v>
      </c>
      <c r="J218">
        <v>-119.271163954</v>
      </c>
      <c r="K218">
        <v>-115.988127081</v>
      </c>
      <c r="L218">
        <v>-221.05687605400001</v>
      </c>
      <c r="M218">
        <v>-247.617805186</v>
      </c>
      <c r="N218">
        <v>-300</v>
      </c>
      <c r="O218">
        <v>-300</v>
      </c>
    </row>
    <row r="219" spans="1:15" x14ac:dyDescent="0.2">
      <c r="A219">
        <v>2.63671875E-2</v>
      </c>
      <c r="B219">
        <v>-1.00109035709E-3</v>
      </c>
      <c r="C219">
        <v>-9.906761104090001E-4</v>
      </c>
      <c r="D219">
        <v>-9.8845743460899992E-4</v>
      </c>
      <c r="E219">
        <v>-9.8907907109200004E-4</v>
      </c>
      <c r="F219">
        <v>-9.917222470639999E-4</v>
      </c>
      <c r="G219">
        <v>-9.9730782169800002E-4</v>
      </c>
      <c r="H219">
        <v>0</v>
      </c>
      <c r="I219">
        <v>2.63671875E-2</v>
      </c>
      <c r="J219">
        <v>-133.38629353100001</v>
      </c>
      <c r="K219">
        <v>-114.86418800200001</v>
      </c>
      <c r="L219">
        <v>-215.55226335500001</v>
      </c>
      <c r="M219">
        <v>-235.09066784699999</v>
      </c>
      <c r="N219">
        <v>-300</v>
      </c>
      <c r="O219">
        <v>-300</v>
      </c>
    </row>
    <row r="220" spans="1:15" x14ac:dyDescent="0.2">
      <c r="A220">
        <v>2.64892578125E-2</v>
      </c>
      <c r="B220">
        <v>-1.03314723963E-3</v>
      </c>
      <c r="C220">
        <v>-1.0226364213399999E-3</v>
      </c>
      <c r="D220">
        <v>-1.02039707068E-3</v>
      </c>
      <c r="E220">
        <v>-1.02102424578E-3</v>
      </c>
      <c r="F220">
        <v>-1.0236914276000001E-3</v>
      </c>
      <c r="G220">
        <v>-1.02932779927E-3</v>
      </c>
      <c r="H220">
        <v>0</v>
      </c>
      <c r="I220">
        <v>2.64892578125E-2</v>
      </c>
      <c r="J220">
        <v>-124.986391078</v>
      </c>
      <c r="K220">
        <v>-114.007443778</v>
      </c>
      <c r="L220">
        <v>-206.65843734200001</v>
      </c>
      <c r="M220">
        <v>-230.76392678100001</v>
      </c>
      <c r="N220">
        <v>-227.74575692400001</v>
      </c>
      <c r="O220">
        <v>-300</v>
      </c>
    </row>
    <row r="221" spans="1:15" x14ac:dyDescent="0.2">
      <c r="A221">
        <v>2.6611328125E-2</v>
      </c>
      <c r="B221">
        <v>-1.0650731797399999E-3</v>
      </c>
      <c r="C221">
        <v>-1.0544653452599999E-3</v>
      </c>
      <c r="D221">
        <v>-1.05220522271E-3</v>
      </c>
      <c r="E221">
        <v>-1.0528379577899999E-3</v>
      </c>
      <c r="F221">
        <v>-1.0555292467300001E-3</v>
      </c>
      <c r="G221">
        <v>-1.06121663103E-3</v>
      </c>
      <c r="H221">
        <v>0</v>
      </c>
      <c r="I221">
        <v>2.6611328125E-2</v>
      </c>
      <c r="J221">
        <v>-121.387046664</v>
      </c>
      <c r="K221">
        <v>-113.386654572</v>
      </c>
      <c r="L221">
        <v>-211.94786004900001</v>
      </c>
      <c r="M221">
        <v>-255.67122074299999</v>
      </c>
      <c r="N221">
        <v>-238.39031377399999</v>
      </c>
      <c r="O221">
        <v>-298.62507457300001</v>
      </c>
    </row>
    <row r="222" spans="1:15" x14ac:dyDescent="0.2">
      <c r="A222">
        <v>2.67333984375E-2</v>
      </c>
      <c r="B222">
        <v>-1.0968556541500001E-3</v>
      </c>
      <c r="C222">
        <v>-1.08615035893E-3</v>
      </c>
      <c r="D222">
        <v>-1.08386936744E-3</v>
      </c>
      <c r="E222">
        <v>-1.0845076838000001E-3</v>
      </c>
      <c r="F222">
        <v>-1.08722318101E-3</v>
      </c>
      <c r="G222">
        <v>-1.0929617932599999E-3</v>
      </c>
      <c r="H222">
        <v>0</v>
      </c>
      <c r="I222">
        <v>2.67333984375E-2</v>
      </c>
      <c r="J222">
        <v>-125.86160001</v>
      </c>
      <c r="K222">
        <v>-112.97330924000001</v>
      </c>
      <c r="L222">
        <v>-207.234574004</v>
      </c>
      <c r="M222">
        <v>-246.76600670100001</v>
      </c>
      <c r="N222">
        <v>-223.47264241100001</v>
      </c>
      <c r="O222">
        <v>-300</v>
      </c>
    </row>
    <row r="223" spans="1:15" x14ac:dyDescent="0.2">
      <c r="A223">
        <v>2.685546875E-2</v>
      </c>
      <c r="B223">
        <v>-1.1284821609399999E-3</v>
      </c>
      <c r="C223">
        <v>-1.1176789604400001E-3</v>
      </c>
      <c r="D223">
        <v>-1.1153770029400001E-3</v>
      </c>
      <c r="E223">
        <v>-1.11602092183E-3</v>
      </c>
      <c r="F223">
        <v>-1.1187607283199999E-3</v>
      </c>
      <c r="G223">
        <v>-1.1245507836E-3</v>
      </c>
      <c r="H223">
        <v>0</v>
      </c>
      <c r="I223">
        <v>2.685546875E-2</v>
      </c>
      <c r="J223">
        <v>-130.73354031900001</v>
      </c>
      <c r="K223">
        <v>-112.745809303</v>
      </c>
      <c r="L223">
        <v>-217.016165938</v>
      </c>
      <c r="M223">
        <v>-234.60608382199999</v>
      </c>
      <c r="N223">
        <v>-220.45633861300001</v>
      </c>
      <c r="O223">
        <v>-300</v>
      </c>
    </row>
    <row r="224" spans="1:15" x14ac:dyDescent="0.2">
      <c r="A224">
        <v>2.69775390625E-2</v>
      </c>
      <c r="B224">
        <v>-1.15994022512E-3</v>
      </c>
      <c r="C224">
        <v>-1.1490386748300001E-3</v>
      </c>
      <c r="D224">
        <v>-1.14671565422E-3</v>
      </c>
      <c r="E224">
        <v>-1.14736519683E-3</v>
      </c>
      <c r="F224">
        <v>-1.15012941349E-3</v>
      </c>
      <c r="G224">
        <v>-1.1559711266E-3</v>
      </c>
      <c r="H224">
        <v>0</v>
      </c>
      <c r="I224">
        <v>2.69775390625E-2</v>
      </c>
      <c r="J224">
        <v>-118.871347634</v>
      </c>
      <c r="K224">
        <v>-112.690613974</v>
      </c>
      <c r="L224">
        <v>-220.78060746700001</v>
      </c>
      <c r="M224">
        <v>-224.96637597700001</v>
      </c>
      <c r="N224">
        <v>-225.25789967899999</v>
      </c>
      <c r="O224">
        <v>-224.00773930299999</v>
      </c>
    </row>
    <row r="225" spans="1:15" x14ac:dyDescent="0.2">
      <c r="A225">
        <v>2.7099609375E-2</v>
      </c>
      <c r="B225">
        <v>-1.1912174042600001E-3</v>
      </c>
      <c r="C225">
        <v>-1.18021705969E-3</v>
      </c>
      <c r="D225">
        <v>-1.1778728788500001E-3</v>
      </c>
      <c r="E225">
        <v>-1.1785280663199999E-3</v>
      </c>
      <c r="F225">
        <v>-1.18131679391E-3</v>
      </c>
      <c r="G225">
        <v>-1.1872103794000001E-3</v>
      </c>
      <c r="H225">
        <v>0</v>
      </c>
      <c r="I225">
        <v>2.7099609375E-2</v>
      </c>
      <c r="J225">
        <v>-115.94042081800001</v>
      </c>
      <c r="K225">
        <v>-112.79666067399999</v>
      </c>
      <c r="L225">
        <v>-222.72849435399999</v>
      </c>
      <c r="M225">
        <v>-225.662148336</v>
      </c>
      <c r="N225">
        <v>-227.23237342300001</v>
      </c>
      <c r="O225">
        <v>-245.37595332000001</v>
      </c>
    </row>
    <row r="226" spans="1:15" x14ac:dyDescent="0.2">
      <c r="A226">
        <v>2.72216796875E-2</v>
      </c>
      <c r="B226">
        <v>-1.2223012941199999E-3</v>
      </c>
      <c r="C226">
        <v>-1.2112017108000001E-3</v>
      </c>
      <c r="D226">
        <v>-1.2088362726000001E-3</v>
      </c>
      <c r="E226">
        <v>-1.20949712599E-3</v>
      </c>
      <c r="F226">
        <v>-1.2123104651299999E-3</v>
      </c>
      <c r="G226">
        <v>-1.2182561372899999E-3</v>
      </c>
      <c r="H226">
        <v>0</v>
      </c>
      <c r="I226">
        <v>2.72216796875E-2</v>
      </c>
      <c r="J226">
        <v>-117.028241141</v>
      </c>
      <c r="K226">
        <v>-113.050361493</v>
      </c>
      <c r="L226">
        <v>-217.11692240400001</v>
      </c>
      <c r="M226">
        <v>-254.90841007399999</v>
      </c>
      <c r="N226">
        <v>-226.87515275600001</v>
      </c>
      <c r="O226">
        <v>-281.73620627600002</v>
      </c>
    </row>
    <row r="227" spans="1:15" x14ac:dyDescent="0.2">
      <c r="A227">
        <v>2.734375E-2</v>
      </c>
      <c r="B227">
        <v>-1.25317953424E-3</v>
      </c>
      <c r="C227">
        <v>-1.24198026772E-3</v>
      </c>
      <c r="D227">
        <v>-1.239593475E-3</v>
      </c>
      <c r="E227">
        <v>-1.2402600153400001E-3</v>
      </c>
      <c r="F227">
        <v>-1.24309806651E-3</v>
      </c>
      <c r="G227">
        <v>-1.24909603937E-3</v>
      </c>
      <c r="H227">
        <v>0</v>
      </c>
      <c r="I227">
        <v>2.734375E-2</v>
      </c>
      <c r="J227">
        <v>-123.974457982</v>
      </c>
      <c r="K227">
        <v>-113.437525951</v>
      </c>
      <c r="L227">
        <v>-218.75432888200001</v>
      </c>
      <c r="M227">
        <v>-300</v>
      </c>
      <c r="N227">
        <v>-300</v>
      </c>
      <c r="O227">
        <v>-300</v>
      </c>
    </row>
    <row r="228" spans="1:15" x14ac:dyDescent="0.2">
      <c r="A228">
        <v>2.74658203125E-2</v>
      </c>
      <c r="B228">
        <v>-1.2838398135500001E-3</v>
      </c>
      <c r="C228">
        <v>-1.2725404193899999E-3</v>
      </c>
      <c r="D228">
        <v>-1.2701321749800001E-3</v>
      </c>
      <c r="E228">
        <v>-1.27080442321E-3</v>
      </c>
      <c r="F228">
        <v>-1.2736672867799999E-3</v>
      </c>
      <c r="G228">
        <v>-1.2797177741099999E-3</v>
      </c>
      <c r="H228">
        <v>0</v>
      </c>
      <c r="I228">
        <v>2.74658203125E-2</v>
      </c>
      <c r="J228">
        <v>-128.268486322</v>
      </c>
      <c r="K228">
        <v>-113.947630081</v>
      </c>
      <c r="L228">
        <v>-153.61803974200001</v>
      </c>
      <c r="M228">
        <v>-254.652660551</v>
      </c>
      <c r="N228">
        <v>-227.338981891</v>
      </c>
      <c r="O228">
        <v>-282.20340136700003</v>
      </c>
    </row>
    <row r="229" spans="1:15" x14ac:dyDescent="0.2">
      <c r="A229">
        <v>2.7587890625E-2</v>
      </c>
      <c r="B229">
        <v>-1.3142698759400001E-3</v>
      </c>
      <c r="C229">
        <v>-1.30286990974E-3</v>
      </c>
      <c r="D229">
        <v>-1.3004401164399999E-3</v>
      </c>
      <c r="E229">
        <v>-1.3011180934699999E-3</v>
      </c>
      <c r="F229">
        <v>-1.30400586965E-3</v>
      </c>
      <c r="G229">
        <v>-1.31010908495E-3</v>
      </c>
      <c r="H229">
        <v>0</v>
      </c>
      <c r="I229">
        <v>2.7587890625E-2</v>
      </c>
      <c r="J229">
        <v>-118.547224468</v>
      </c>
      <c r="K229">
        <v>-114.57226887900001</v>
      </c>
      <c r="L229">
        <v>-131.22842178100001</v>
      </c>
      <c r="M229">
        <v>-225.117358755</v>
      </c>
      <c r="N229">
        <v>-228.16000585800001</v>
      </c>
      <c r="O229">
        <v>-246.30362916999999</v>
      </c>
    </row>
    <row r="230" spans="1:15" x14ac:dyDescent="0.2">
      <c r="A230">
        <v>2.77099609375E-2</v>
      </c>
      <c r="B230">
        <v>-1.3444575258499999E-3</v>
      </c>
      <c r="C230">
        <v>-1.33295654323E-3</v>
      </c>
      <c r="D230">
        <v>-1.3305051038099999E-3</v>
      </c>
      <c r="E230">
        <v>-1.3311888304699999E-3</v>
      </c>
      <c r="F230">
        <v>-1.33410161936E-3</v>
      </c>
      <c r="G230">
        <v>-1.3402577758700001E-3</v>
      </c>
      <c r="H230">
        <v>0</v>
      </c>
      <c r="I230">
        <v>2.77099609375E-2</v>
      </c>
      <c r="J230">
        <v>-117.15269084800001</v>
      </c>
      <c r="K230">
        <v>-115.298794726</v>
      </c>
      <c r="L230">
        <v>-119.272254942</v>
      </c>
      <c r="M230">
        <v>-224.05991949400001</v>
      </c>
      <c r="N230">
        <v>-226.649374292</v>
      </c>
      <c r="O230">
        <v>-225.39922900400001</v>
      </c>
    </row>
    <row r="231" spans="1:15" x14ac:dyDescent="0.2">
      <c r="A231">
        <v>2.783203125E-2</v>
      </c>
      <c r="B231">
        <v>-1.37439063382E-3</v>
      </c>
      <c r="C231">
        <v>-1.36278819041E-3</v>
      </c>
      <c r="D231">
        <v>-1.3603150076299999E-3</v>
      </c>
      <c r="E231">
        <v>-1.36100450471E-3</v>
      </c>
      <c r="F231">
        <v>-1.36394240626E-3</v>
      </c>
      <c r="G231">
        <v>-1.37015171694E-3</v>
      </c>
      <c r="H231">
        <v>0</v>
      </c>
      <c r="I231">
        <v>2.783203125E-2</v>
      </c>
      <c r="J231">
        <v>-120.828613301</v>
      </c>
      <c r="K231">
        <v>-116.107484365</v>
      </c>
      <c r="L231">
        <v>-113.598823529</v>
      </c>
      <c r="M231">
        <v>-233.22608581099999</v>
      </c>
      <c r="N231">
        <v>-222.31176218600001</v>
      </c>
      <c r="O231">
        <v>-300</v>
      </c>
    </row>
    <row r="232" spans="1:15" x14ac:dyDescent="0.2">
      <c r="A232">
        <v>2.79541015625E-2</v>
      </c>
      <c r="B232">
        <v>-1.4040571420000001E-3</v>
      </c>
      <c r="C232">
        <v>-1.3923527934600001E-3</v>
      </c>
      <c r="D232">
        <v>-1.3898577700500001E-3</v>
      </c>
      <c r="E232">
        <v>-1.3905530582800001E-3</v>
      </c>
      <c r="F232">
        <v>-1.3935161723100001E-3</v>
      </c>
      <c r="G232">
        <v>-1.39977884986E-3</v>
      </c>
      <c r="H232">
        <v>0</v>
      </c>
      <c r="I232">
        <v>2.79541015625E-2</v>
      </c>
      <c r="J232">
        <v>-149.850847034</v>
      </c>
      <c r="K232">
        <v>-116.97478664400001</v>
      </c>
      <c r="L232">
        <v>-112.28154895199999</v>
      </c>
      <c r="M232">
        <v>-244.75520467300001</v>
      </c>
      <c r="N232">
        <v>-225.79203567799999</v>
      </c>
      <c r="O232">
        <v>-300</v>
      </c>
    </row>
    <row r="233" spans="1:15" x14ac:dyDescent="0.2">
      <c r="A233">
        <v>2.8076171875E-2</v>
      </c>
      <c r="B233">
        <v>-1.4334450697000001E-3</v>
      </c>
      <c r="C233">
        <v>-1.4216383717E-3</v>
      </c>
      <c r="D233">
        <v>-1.4191214104E-3</v>
      </c>
      <c r="E233">
        <v>-1.4198225104199999E-3</v>
      </c>
      <c r="F233">
        <v>-1.4228109366199999E-3</v>
      </c>
      <c r="G233">
        <v>-1.4291271934799999E-3</v>
      </c>
      <c r="H233">
        <v>0</v>
      </c>
      <c r="I233">
        <v>2.8076171875E-2</v>
      </c>
      <c r="J233">
        <v>-119.992904537</v>
      </c>
      <c r="K233">
        <v>-117.87569512</v>
      </c>
      <c r="L233">
        <v>-113.58899449</v>
      </c>
      <c r="M233">
        <v>-252.820583271</v>
      </c>
      <c r="N233">
        <v>-241.17389250799999</v>
      </c>
      <c r="O233">
        <v>-300</v>
      </c>
    </row>
    <row r="234" spans="1:15" x14ac:dyDescent="0.2">
      <c r="A234">
        <v>2.81982421875E-2</v>
      </c>
      <c r="B234">
        <v>-1.4625425188400001E-3</v>
      </c>
      <c r="C234">
        <v>-1.4506330270899999E-3</v>
      </c>
      <c r="D234">
        <v>-1.4480940305699999E-3</v>
      </c>
      <c r="E234">
        <v>-1.4488009629999999E-3</v>
      </c>
      <c r="F234">
        <v>-1.4518148009100001E-3</v>
      </c>
      <c r="G234">
        <v>-1.4581848492399999E-3</v>
      </c>
      <c r="H234">
        <v>0</v>
      </c>
      <c r="I234">
        <v>2.81982421875E-2</v>
      </c>
      <c r="J234">
        <v>-116.181009477</v>
      </c>
      <c r="K234">
        <v>-118.780100718</v>
      </c>
      <c r="L234">
        <v>-115.811128947</v>
      </c>
      <c r="M234">
        <v>-226.794420022</v>
      </c>
      <c r="N234">
        <v>-230.99346703000001</v>
      </c>
      <c r="O234">
        <v>-300</v>
      </c>
    </row>
    <row r="235" spans="1:15" x14ac:dyDescent="0.2">
      <c r="A235">
        <v>2.83203125E-2</v>
      </c>
      <c r="B235">
        <v>-1.49133767942E-3</v>
      </c>
      <c r="C235">
        <v>-1.4793249496400001E-3</v>
      </c>
      <c r="D235">
        <v>-1.4767638205800001E-3</v>
      </c>
      <c r="E235">
        <v>-1.4774766059499999E-3</v>
      </c>
      <c r="F235">
        <v>-1.48051595499E-3</v>
      </c>
      <c r="G235">
        <v>-1.4869400066999999E-3</v>
      </c>
      <c r="H235">
        <v>0</v>
      </c>
      <c r="I235">
        <v>2.83203125E-2</v>
      </c>
      <c r="J235">
        <v>-116.859728531</v>
      </c>
      <c r="K235">
        <v>-119.648463339</v>
      </c>
      <c r="L235">
        <v>-118.160229296</v>
      </c>
      <c r="M235">
        <v>-229.64473951400001</v>
      </c>
      <c r="N235">
        <v>-300</v>
      </c>
      <c r="O235">
        <v>-300</v>
      </c>
    </row>
    <row r="236" spans="1:15" x14ac:dyDescent="0.2">
      <c r="A236">
        <v>2.84423828125E-2</v>
      </c>
      <c r="B236">
        <v>-1.51981883496E-3</v>
      </c>
      <c r="C236">
        <v>-1.50770242289E-3</v>
      </c>
      <c r="D236">
        <v>-1.5051190639400001E-3</v>
      </c>
      <c r="E236">
        <v>-1.5058377227399999E-3</v>
      </c>
      <c r="F236">
        <v>-1.5089026821800001E-3</v>
      </c>
      <c r="G236">
        <v>-1.5153809488799999E-3</v>
      </c>
      <c r="H236">
        <v>0</v>
      </c>
      <c r="I236">
        <v>2.84423828125E-2</v>
      </c>
      <c r="J236">
        <v>-123.04148142299999</v>
      </c>
      <c r="K236">
        <v>-120.43510736099999</v>
      </c>
      <c r="L236">
        <v>-120.604898762</v>
      </c>
      <c r="M236">
        <v>-240.22745211200001</v>
      </c>
      <c r="N236">
        <v>-300</v>
      </c>
      <c r="O236">
        <v>-300</v>
      </c>
    </row>
    <row r="237" spans="1:15" x14ac:dyDescent="0.2">
      <c r="A237">
        <v>2.8564453125E-2</v>
      </c>
      <c r="B237">
        <v>-1.54797436788E-3</v>
      </c>
      <c r="C237">
        <v>-1.5357538292899999E-3</v>
      </c>
      <c r="D237">
        <v>-1.5331481430700001E-3</v>
      </c>
      <c r="E237">
        <v>-1.53387269573E-3</v>
      </c>
      <c r="F237">
        <v>-1.53696336471E-3</v>
      </c>
      <c r="G237">
        <v>-1.54349605775E-3</v>
      </c>
      <c r="H237">
        <v>0</v>
      </c>
      <c r="I237">
        <v>2.8564453125E-2</v>
      </c>
      <c r="J237">
        <v>-130.07047543199999</v>
      </c>
      <c r="K237">
        <v>-121.098319304</v>
      </c>
      <c r="L237">
        <v>-123.140473331</v>
      </c>
      <c r="M237">
        <v>-245.28735617000001</v>
      </c>
      <c r="N237">
        <v>-300</v>
      </c>
      <c r="O237">
        <v>-300</v>
      </c>
    </row>
    <row r="238" spans="1:15" x14ac:dyDescent="0.2">
      <c r="A238">
        <v>2.86865234375E-2</v>
      </c>
      <c r="B238">
        <v>-1.5757927648599999E-3</v>
      </c>
      <c r="C238">
        <v>-1.5634676555399999E-3</v>
      </c>
      <c r="D238">
        <v>-1.5608395446600001E-3</v>
      </c>
      <c r="E238">
        <v>-1.56157001152E-3</v>
      </c>
      <c r="F238">
        <v>-1.5646864890399999E-3</v>
      </c>
      <c r="G238">
        <v>-1.57127381951E-3</v>
      </c>
      <c r="H238">
        <v>0</v>
      </c>
      <c r="I238">
        <v>2.86865234375E-2</v>
      </c>
      <c r="J238">
        <v>-118.607613818</v>
      </c>
      <c r="K238">
        <v>-121.608742677</v>
      </c>
      <c r="L238">
        <v>-125.78940183900001</v>
      </c>
      <c r="M238">
        <v>-270.356082233</v>
      </c>
      <c r="N238">
        <v>-296.26218671399999</v>
      </c>
      <c r="O238">
        <v>-300</v>
      </c>
    </row>
    <row r="239" spans="1:15" x14ac:dyDescent="0.2">
      <c r="A239">
        <v>2.880859375E-2</v>
      </c>
      <c r="B239">
        <v>-1.60326262217E-3</v>
      </c>
      <c r="C239">
        <v>-1.5908324979200001E-3</v>
      </c>
      <c r="D239">
        <v>-1.5881818649700001E-3</v>
      </c>
      <c r="E239">
        <v>-1.5889182663399999E-3</v>
      </c>
      <c r="F239">
        <v>-1.5920606512600001E-3</v>
      </c>
      <c r="G239">
        <v>-1.5987028299600001E-3</v>
      </c>
      <c r="H239">
        <v>0</v>
      </c>
      <c r="I239">
        <v>2.880859375E-2</v>
      </c>
      <c r="J239">
        <v>-116.386987158</v>
      </c>
      <c r="K239">
        <v>-121.951906663</v>
      </c>
      <c r="L239">
        <v>-128.54981376000001</v>
      </c>
      <c r="M239">
        <v>-256.27370193799999</v>
      </c>
      <c r="N239">
        <v>-275.82955172099997</v>
      </c>
      <c r="O239">
        <v>-300</v>
      </c>
    </row>
    <row r="240" spans="1:15" x14ac:dyDescent="0.2">
      <c r="A240">
        <v>2.89306640625E-2</v>
      </c>
      <c r="B240">
        <v>-1.63037265094E-3</v>
      </c>
      <c r="C240">
        <v>-1.6178370676100001E-3</v>
      </c>
      <c r="D240">
        <v>-1.6151638151299999E-3</v>
      </c>
      <c r="E240">
        <v>-1.61590617126E-3</v>
      </c>
      <c r="F240">
        <v>-1.6190745623E-3</v>
      </c>
      <c r="G240">
        <v>-1.62577179976E-3</v>
      </c>
      <c r="H240">
        <v>0</v>
      </c>
      <c r="I240">
        <v>2.89306640625E-2</v>
      </c>
      <c r="J240">
        <v>-118.259807209</v>
      </c>
      <c r="K240">
        <v>-122.129034398</v>
      </c>
      <c r="L240">
        <v>-131.44436372300001</v>
      </c>
      <c r="M240">
        <v>-252.41073178900001</v>
      </c>
      <c r="N240">
        <v>-296.13726907199998</v>
      </c>
      <c r="O240">
        <v>-282.14521602600001</v>
      </c>
    </row>
    <row r="241" spans="1:15" x14ac:dyDescent="0.2">
      <c r="A241">
        <v>2.9052734375E-2</v>
      </c>
      <c r="B241">
        <v>-1.65711168242E-3</v>
      </c>
      <c r="C241">
        <v>-1.6444701958499999E-3</v>
      </c>
      <c r="D241">
        <v>-1.64177422641E-3</v>
      </c>
      <c r="E241">
        <v>-1.64252255746E-3</v>
      </c>
      <c r="F241">
        <v>-1.6457170532000001E-3</v>
      </c>
      <c r="G241">
        <v>-1.65246955967E-3</v>
      </c>
      <c r="H241">
        <v>0</v>
      </c>
      <c r="I241">
        <v>2.9052734375E-2</v>
      </c>
      <c r="J241">
        <v>-126.785454519</v>
      </c>
      <c r="K241">
        <v>-122.15938975500001</v>
      </c>
      <c r="L241">
        <v>-134.479843692</v>
      </c>
      <c r="M241">
        <v>-257.22186452199998</v>
      </c>
      <c r="N241">
        <v>-274.84223181800002</v>
      </c>
      <c r="O241">
        <v>-260.52305332399999</v>
      </c>
    </row>
    <row r="242" spans="1:15" x14ac:dyDescent="0.2">
      <c r="A242">
        <v>2.91748046875E-2</v>
      </c>
      <c r="B242">
        <v>-1.68346867315E-3</v>
      </c>
      <c r="C242">
        <v>-1.6707208392400001E-3</v>
      </c>
      <c r="D242">
        <v>-1.6680020553299999E-3</v>
      </c>
      <c r="E242">
        <v>-1.6687563814199999E-3</v>
      </c>
      <c r="F242">
        <v>-1.67197708031E-3</v>
      </c>
      <c r="G242">
        <v>-1.67878506577E-3</v>
      </c>
      <c r="H242">
        <v>0</v>
      </c>
      <c r="I242">
        <v>2.91748046875E-2</v>
      </c>
      <c r="J242">
        <v>-127.64476678299999</v>
      </c>
      <c r="K242">
        <v>-122.07990481100001</v>
      </c>
      <c r="L242">
        <v>-137.67574534900001</v>
      </c>
      <c r="M242">
        <v>-262.686258823</v>
      </c>
      <c r="N242">
        <v>-265.64330630500001</v>
      </c>
      <c r="O242">
        <v>-266.48427670799998</v>
      </c>
    </row>
    <row r="243" spans="1:15" x14ac:dyDescent="0.2">
      <c r="A243">
        <v>2.9296875E-2</v>
      </c>
      <c r="B243">
        <v>-1.70943271013E-3</v>
      </c>
      <c r="C243">
        <v>-1.6965780847700001E-3</v>
      </c>
      <c r="D243">
        <v>-1.6938363889000001E-3</v>
      </c>
      <c r="E243">
        <v>-1.69459673009E-3</v>
      </c>
      <c r="F243">
        <v>-1.69784373043E-3</v>
      </c>
      <c r="G243">
        <v>-1.7047074045700001E-3</v>
      </c>
      <c r="H243">
        <v>0</v>
      </c>
      <c r="I243">
        <v>2.9296875E-2</v>
      </c>
      <c r="J243">
        <v>-119.907313497</v>
      </c>
      <c r="K243">
        <v>-121.93719260500001</v>
      </c>
      <c r="L243">
        <v>-141.053745529</v>
      </c>
      <c r="M243">
        <v>-258.45784814000001</v>
      </c>
      <c r="N243">
        <v>-300</v>
      </c>
      <c r="O243">
        <v>-300</v>
      </c>
    </row>
    <row r="244" spans="1:15" x14ac:dyDescent="0.2">
      <c r="A244">
        <v>2.94189453125E-2</v>
      </c>
      <c r="B244">
        <v>-1.7349930159100001E-3</v>
      </c>
      <c r="C244">
        <v>-1.72203115502E-3</v>
      </c>
      <c r="D244">
        <v>-1.7192664496600001E-3</v>
      </c>
      <c r="E244">
        <v>-1.72003282594E-3</v>
      </c>
      <c r="F244">
        <v>-1.72330622588E-3</v>
      </c>
      <c r="G244">
        <v>-1.73022579813E-3</v>
      </c>
      <c r="H244">
        <v>0</v>
      </c>
      <c r="I244">
        <v>2.94189453125E-2</v>
      </c>
      <c r="J244">
        <v>-119.223589644</v>
      </c>
      <c r="K244">
        <v>-121.77600049</v>
      </c>
      <c r="L244">
        <v>-144.63019269700001</v>
      </c>
      <c r="M244">
        <v>-170.68803660399999</v>
      </c>
      <c r="N244">
        <v>-264.596953955</v>
      </c>
      <c r="O244">
        <v>-266.91688659200003</v>
      </c>
    </row>
    <row r="245" spans="1:15" x14ac:dyDescent="0.2">
      <c r="A245">
        <v>2.9541015625E-2</v>
      </c>
      <c r="B245">
        <v>-1.7601389536200001E-3</v>
      </c>
      <c r="C245">
        <v>-1.7470694131500001E-3</v>
      </c>
      <c r="D245">
        <v>-1.74428160075E-3</v>
      </c>
      <c r="E245">
        <v>-1.74505403204E-3</v>
      </c>
      <c r="F245">
        <v>-1.7483539296100001E-3</v>
      </c>
      <c r="G245">
        <v>-1.7553296091E-3</v>
      </c>
      <c r="H245">
        <v>0</v>
      </c>
      <c r="I245">
        <v>2.9541015625E-2</v>
      </c>
      <c r="J245">
        <v>-123.482095194</v>
      </c>
      <c r="K245">
        <v>-121.63354410700001</v>
      </c>
      <c r="L245">
        <v>-148.443971476</v>
      </c>
      <c r="M245">
        <v>-152.81582585000001</v>
      </c>
      <c r="N245">
        <v>-272.45604400299999</v>
      </c>
      <c r="O245">
        <v>-261.38903046899998</v>
      </c>
    </row>
    <row r="246" spans="1:15" x14ac:dyDescent="0.2">
      <c r="A246">
        <v>2.96630859375E-2</v>
      </c>
      <c r="B246">
        <v>-1.7848600319799999E-3</v>
      </c>
      <c r="C246">
        <v>-1.7716823679000001E-3</v>
      </c>
      <c r="D246">
        <v>-1.76887135088E-3</v>
      </c>
      <c r="E246">
        <v>-1.7696498570600001E-3</v>
      </c>
      <c r="F246">
        <v>-1.77297635013E-3</v>
      </c>
      <c r="G246">
        <v>-1.78000834572E-3</v>
      </c>
      <c r="H246">
        <v>0</v>
      </c>
      <c r="I246">
        <v>2.96630859375E-2</v>
      </c>
      <c r="J246">
        <v>-149.91614308699999</v>
      </c>
      <c r="K246">
        <v>-121.54215492199999</v>
      </c>
      <c r="L246">
        <v>-152.51694895</v>
      </c>
      <c r="M246">
        <v>-152.56653526700001</v>
      </c>
      <c r="N246">
        <v>-291.83580587699998</v>
      </c>
      <c r="O246">
        <v>-283.45148003399999</v>
      </c>
    </row>
    <row r="247" spans="1:15" x14ac:dyDescent="0.2">
      <c r="A247">
        <v>2.978515625E-2</v>
      </c>
      <c r="B247">
        <v>-1.8091459102199999E-3</v>
      </c>
      <c r="C247">
        <v>-1.7958596785200001E-3</v>
      </c>
      <c r="D247">
        <v>-1.79302535928E-3</v>
      </c>
      <c r="E247">
        <v>-1.7938099601600001E-3</v>
      </c>
      <c r="F247">
        <v>-1.79716314647E-3</v>
      </c>
      <c r="G247">
        <v>-1.80425166673E-3</v>
      </c>
      <c r="H247">
        <v>0</v>
      </c>
      <c r="I247">
        <v>2.978515625E-2</v>
      </c>
      <c r="J247">
        <v>-123.33702385700001</v>
      </c>
      <c r="K247">
        <v>-121.532870805</v>
      </c>
      <c r="L247">
        <v>-156.90395087300001</v>
      </c>
      <c r="M247">
        <v>-156.90138500399999</v>
      </c>
      <c r="N247">
        <v>-268.39717412499999</v>
      </c>
      <c r="O247">
        <v>-300</v>
      </c>
    </row>
    <row r="248" spans="1:15" x14ac:dyDescent="0.2">
      <c r="A248">
        <v>2.99072265625E-2</v>
      </c>
      <c r="B248">
        <v>-1.83298640296E-3</v>
      </c>
      <c r="C248">
        <v>-1.81959115966E-3</v>
      </c>
      <c r="D248">
        <v>-1.8167334405999999E-3</v>
      </c>
      <c r="E248">
        <v>-1.8175241559E-3</v>
      </c>
      <c r="F248">
        <v>-1.8209041330399999E-3</v>
      </c>
      <c r="G248">
        <v>-1.8280493862600001E-3</v>
      </c>
      <c r="H248">
        <v>0</v>
      </c>
      <c r="I248">
        <v>2.99072265625E-2</v>
      </c>
      <c r="J248">
        <v>-119.97533550199999</v>
      </c>
      <c r="K248">
        <v>-121.633920651</v>
      </c>
      <c r="L248">
        <v>-161.64954852299999</v>
      </c>
      <c r="M248">
        <v>-161.64825400000001</v>
      </c>
      <c r="N248">
        <v>-283.80470900199998</v>
      </c>
      <c r="O248">
        <v>-300</v>
      </c>
    </row>
    <row r="249" spans="1:15" x14ac:dyDescent="0.2">
      <c r="A249">
        <v>3.0029296875E-2</v>
      </c>
      <c r="B249">
        <v>-1.85637148504E-3</v>
      </c>
      <c r="C249">
        <v>-1.8428667861800001E-3</v>
      </c>
      <c r="D249">
        <v>-1.83998556964E-3</v>
      </c>
      <c r="E249">
        <v>-1.84078241906E-3</v>
      </c>
      <c r="F249">
        <v>-1.8441892844700001E-3</v>
      </c>
      <c r="G249">
        <v>-1.8513914786700001E-3</v>
      </c>
      <c r="H249">
        <v>0</v>
      </c>
      <c r="I249">
        <v>3.0029296875E-2</v>
      </c>
      <c r="J249">
        <v>-120.92991777</v>
      </c>
      <c r="K249">
        <v>-121.86788711299999</v>
      </c>
      <c r="L249">
        <v>-166.827816308</v>
      </c>
      <c r="M249">
        <v>-166.82716937999999</v>
      </c>
      <c r="N249">
        <v>-294.53127584100002</v>
      </c>
      <c r="O249">
        <v>-300</v>
      </c>
    </row>
    <row r="250" spans="1:15" x14ac:dyDescent="0.2">
      <c r="A250">
        <v>3.01513671875E-2</v>
      </c>
      <c r="B250">
        <v>-1.8792912962299999E-3</v>
      </c>
      <c r="C250">
        <v>-1.86567669787E-3</v>
      </c>
      <c r="D250">
        <v>-1.8627718861999999E-3</v>
      </c>
      <c r="E250">
        <v>-1.8635748893499999E-3</v>
      </c>
      <c r="F250">
        <v>-1.8670087403400001E-3</v>
      </c>
      <c r="G250">
        <v>-1.87426808323E-3</v>
      </c>
      <c r="H250">
        <v>0</v>
      </c>
      <c r="I250">
        <v>3.01513671875E-2</v>
      </c>
      <c r="J250">
        <v>-126.482956446</v>
      </c>
      <c r="K250">
        <v>-122.254523132</v>
      </c>
      <c r="L250">
        <v>-172.53081359500001</v>
      </c>
      <c r="M250">
        <v>-172.52966780400001</v>
      </c>
      <c r="N250">
        <v>-295.24525415199997</v>
      </c>
      <c r="O250">
        <v>-300</v>
      </c>
    </row>
    <row r="251" spans="1:15" x14ac:dyDescent="0.2">
      <c r="A251">
        <v>3.02734375E-2</v>
      </c>
      <c r="B251">
        <v>-1.90173614596E-3</v>
      </c>
      <c r="C251">
        <v>-1.88801120419E-3</v>
      </c>
      <c r="D251">
        <v>-1.8850826996999999E-3</v>
      </c>
      <c r="E251">
        <v>-1.8858918761199999E-3</v>
      </c>
      <c r="F251">
        <v>-1.88935280985E-3</v>
      </c>
      <c r="G251">
        <v>-1.8966695088700001E-3</v>
      </c>
      <c r="H251">
        <v>0</v>
      </c>
      <c r="I251">
        <v>3.02734375E-2</v>
      </c>
      <c r="J251">
        <v>-151.37618934400001</v>
      </c>
      <c r="K251">
        <v>-122.818360544</v>
      </c>
      <c r="L251">
        <v>-178.87600332100001</v>
      </c>
      <c r="M251">
        <v>-178.87887755200001</v>
      </c>
      <c r="N251">
        <v>-296.29845924699998</v>
      </c>
      <c r="O251">
        <v>-300</v>
      </c>
    </row>
    <row r="252" spans="1:15" x14ac:dyDescent="0.2">
      <c r="A252">
        <v>3.03955078125E-2</v>
      </c>
      <c r="B252">
        <v>-1.92369651791E-3</v>
      </c>
      <c r="C252">
        <v>-1.90986078884E-3</v>
      </c>
      <c r="D252">
        <v>-1.9069084937999999E-3</v>
      </c>
      <c r="E252">
        <v>-1.9077238630000001E-3</v>
      </c>
      <c r="F252">
        <v>-1.91121197647E-3</v>
      </c>
      <c r="G252">
        <v>-1.91858623878E-3</v>
      </c>
      <c r="H252">
        <v>0</v>
      </c>
      <c r="I252">
        <v>3.03955078125E-2</v>
      </c>
      <c r="J252">
        <v>-129.094288073</v>
      </c>
      <c r="K252">
        <v>-123.594067029</v>
      </c>
      <c r="L252">
        <v>-186.04710713200001</v>
      </c>
      <c r="M252">
        <v>-186.04719704999999</v>
      </c>
      <c r="N252">
        <v>-190.41917189099999</v>
      </c>
      <c r="O252">
        <v>-300</v>
      </c>
    </row>
    <row r="253" spans="1:15" x14ac:dyDescent="0.2">
      <c r="A253">
        <v>3.0517578125E-2</v>
      </c>
      <c r="B253">
        <v>-1.94516307453E-3</v>
      </c>
      <c r="C253">
        <v>-1.9312161142999999E-3</v>
      </c>
      <c r="D253">
        <v>-1.928239931E-3</v>
      </c>
      <c r="E253">
        <v>-1.9290615123799999E-3</v>
      </c>
      <c r="F253">
        <v>-1.9325769024700001E-3</v>
      </c>
      <c r="G253">
        <v>-1.9400089349199999E-3</v>
      </c>
      <c r="H253">
        <v>0</v>
      </c>
      <c r="I253">
        <v>3.0517578125E-2</v>
      </c>
      <c r="J253">
        <v>-128.98575039400001</v>
      </c>
      <c r="K253">
        <v>-124.62816177400001</v>
      </c>
      <c r="L253">
        <v>-194.28551567599999</v>
      </c>
      <c r="M253">
        <v>-194.28800438299999</v>
      </c>
      <c r="N253">
        <v>-194.28551808399999</v>
      </c>
      <c r="O253">
        <v>-300</v>
      </c>
    </row>
    <row r="254" spans="1:15" x14ac:dyDescent="0.2">
      <c r="A254">
        <v>3.06396484375E-2</v>
      </c>
      <c r="B254">
        <v>-1.9661266615900001E-3</v>
      </c>
      <c r="C254">
        <v>-1.95206802634E-3</v>
      </c>
      <c r="D254">
        <v>-1.9490678570099999E-3</v>
      </c>
      <c r="E254">
        <v>-1.9498956699500001E-3</v>
      </c>
      <c r="F254">
        <v>-1.9534384333799999E-3</v>
      </c>
      <c r="G254">
        <v>-1.9609284425400001E-3</v>
      </c>
      <c r="H254">
        <v>0</v>
      </c>
      <c r="I254">
        <v>3.06396484375E-2</v>
      </c>
      <c r="J254">
        <v>-143.28517466</v>
      </c>
      <c r="K254">
        <v>-125.98582164699999</v>
      </c>
      <c r="L254">
        <v>-203.99669185600001</v>
      </c>
      <c r="M254">
        <v>-203.99537571400001</v>
      </c>
      <c r="N254">
        <v>-203.994790937</v>
      </c>
      <c r="O254">
        <v>-300</v>
      </c>
    </row>
    <row r="255" spans="1:15" x14ac:dyDescent="0.2">
      <c r="A255">
        <v>3.076171875E-2</v>
      </c>
      <c r="B255">
        <v>-1.9865783124700001E-3</v>
      </c>
      <c r="C255">
        <v>-1.9724075584000001E-3</v>
      </c>
      <c r="D255">
        <v>-1.9693833052700001E-3</v>
      </c>
      <c r="E255">
        <v>-1.97021736905E-3</v>
      </c>
      <c r="F255">
        <v>-1.9737876023900001E-3</v>
      </c>
      <c r="G255">
        <v>-1.9813357945600001E-3</v>
      </c>
      <c r="H255">
        <v>0</v>
      </c>
      <c r="I255">
        <v>3.076171875E-2</v>
      </c>
      <c r="J255">
        <v>-129.444066924</v>
      </c>
      <c r="K255">
        <v>-127.774444809</v>
      </c>
      <c r="L255">
        <v>-215.83119604000001</v>
      </c>
      <c r="M255">
        <v>-215.82971161500001</v>
      </c>
      <c r="N255">
        <v>-215.83261462499999</v>
      </c>
      <c r="O255">
        <v>-300</v>
      </c>
    </row>
    <row r="256" spans="1:15" x14ac:dyDescent="0.2">
      <c r="A256">
        <v>3.08837890625E-2</v>
      </c>
      <c r="B256">
        <v>-2.0065092526E-3</v>
      </c>
      <c r="C256">
        <v>-1.9922259359000001E-3</v>
      </c>
      <c r="D256">
        <v>-1.9891775011600002E-3</v>
      </c>
      <c r="E256">
        <v>-1.9900178350199999E-3</v>
      </c>
      <c r="F256">
        <v>-1.9936156347100001E-3</v>
      </c>
      <c r="G256">
        <v>-2.00122221586E-3</v>
      </c>
      <c r="H256">
        <v>0</v>
      </c>
      <c r="I256">
        <v>3.08837890625E-2</v>
      </c>
      <c r="J256">
        <v>-123.893578029</v>
      </c>
      <c r="K256">
        <v>-130.20003842599999</v>
      </c>
      <c r="L256">
        <v>-231.02876254</v>
      </c>
      <c r="M256">
        <v>-231.02799362499999</v>
      </c>
      <c r="N256">
        <v>-231.03047397</v>
      </c>
      <c r="O256">
        <v>-231.02817749299999</v>
      </c>
    </row>
    <row r="257" spans="1:15" x14ac:dyDescent="0.2">
      <c r="A257">
        <v>3.1005859375E-2</v>
      </c>
      <c r="B257">
        <v>-2.0259109036000001E-3</v>
      </c>
      <c r="C257">
        <v>-2.0115145804999999E-3</v>
      </c>
      <c r="D257">
        <v>-2.0084418663300001E-3</v>
      </c>
      <c r="E257">
        <v>-2.0092884894399999E-3</v>
      </c>
      <c r="F257">
        <v>-2.01291395174E-3</v>
      </c>
      <c r="G257">
        <v>-2.02057912759E-3</v>
      </c>
      <c r="H257">
        <v>0</v>
      </c>
      <c r="I257">
        <v>3.1005859375E-2</v>
      </c>
      <c r="J257">
        <v>-123.408695397</v>
      </c>
      <c r="K257">
        <v>-133.727598554</v>
      </c>
      <c r="L257">
        <v>-252.36797650899999</v>
      </c>
      <c r="M257">
        <v>-252.365036745</v>
      </c>
      <c r="N257">
        <v>-252.36347843499999</v>
      </c>
      <c r="O257">
        <v>-252.366269192</v>
      </c>
    </row>
    <row r="258" spans="1:15" x14ac:dyDescent="0.2">
      <c r="A258">
        <v>3.11279296875E-2</v>
      </c>
      <c r="B258">
        <v>-2.0447748875000002E-3</v>
      </c>
      <c r="C258">
        <v>-2.0302651142600002E-3</v>
      </c>
      <c r="D258">
        <v>-2.0271680227999999E-3</v>
      </c>
      <c r="E258">
        <v>-2.0280209542600002E-3</v>
      </c>
      <c r="F258">
        <v>-2.0316741753099998E-3</v>
      </c>
      <c r="G258">
        <v>-2.0393981512499999E-3</v>
      </c>
      <c r="H258">
        <v>0</v>
      </c>
      <c r="I258">
        <v>3.11279296875E-2</v>
      </c>
      <c r="J258">
        <v>-127.466991131</v>
      </c>
      <c r="K258">
        <v>-139.833960448</v>
      </c>
      <c r="L258">
        <v>-288.754166166</v>
      </c>
      <c r="M258">
        <v>-288.663874464</v>
      </c>
      <c r="N258">
        <v>-288.712350399</v>
      </c>
      <c r="O258">
        <v>-288.647525906</v>
      </c>
    </row>
    <row r="259" spans="1:15" x14ac:dyDescent="0.2">
      <c r="A259">
        <v>3.125E-2</v>
      </c>
      <c r="B259">
        <v>-2.0630930307999999E-3</v>
      </c>
      <c r="C259">
        <v>-2.0484693637099999E-3</v>
      </c>
      <c r="D259">
        <v>-2.0453477970899998E-3</v>
      </c>
      <c r="E259">
        <v>-2.0462070559199999E-3</v>
      </c>
      <c r="F259">
        <v>-2.0498881317099998E-3</v>
      </c>
      <c r="G259">
        <v>-2.0576711128600001E-3</v>
      </c>
      <c r="H259">
        <v>0</v>
      </c>
      <c r="I259">
        <v>3.125E-2</v>
      </c>
      <c r="J259">
        <v>-300</v>
      </c>
      <c r="K259">
        <v>-300</v>
      </c>
      <c r="L259">
        <v>-300</v>
      </c>
      <c r="M259">
        <v>-300</v>
      </c>
      <c r="N259">
        <v>-300</v>
      </c>
      <c r="O259">
        <v>-300</v>
      </c>
    </row>
    <row r="260" spans="1:15" x14ac:dyDescent="0.2">
      <c r="A260">
        <v>3.13720703125E-2</v>
      </c>
      <c r="B260">
        <v>-2.08085736849E-3</v>
      </c>
      <c r="C260">
        <v>-2.0661193638299999E-3</v>
      </c>
      <c r="D260">
        <v>-2.0629732241499998E-3</v>
      </c>
      <c r="E260">
        <v>-2.06383882934E-3</v>
      </c>
      <c r="F260">
        <v>-2.0675478556999999E-3</v>
      </c>
      <c r="G260">
        <v>-2.0753900468800002E-3</v>
      </c>
      <c r="H260">
        <v>0</v>
      </c>
      <c r="I260">
        <v>3.13720703125E-2</v>
      </c>
      <c r="J260">
        <v>-127.96158862599999</v>
      </c>
      <c r="K260">
        <v>-140.23916083899999</v>
      </c>
      <c r="L260">
        <v>-289.22051469600001</v>
      </c>
      <c r="M260">
        <v>-289.13795049200002</v>
      </c>
      <c r="N260">
        <v>-289.11803585299998</v>
      </c>
      <c r="O260">
        <v>-289.07447003599998</v>
      </c>
    </row>
    <row r="261" spans="1:15" x14ac:dyDescent="0.2">
      <c r="A261">
        <v>3.1494140625E-2</v>
      </c>
      <c r="B261">
        <v>-2.0980601479000001E-3</v>
      </c>
      <c r="C261">
        <v>-2.0832073620100002E-3</v>
      </c>
      <c r="D261">
        <v>-2.0800365513600001E-3</v>
      </c>
      <c r="E261">
        <v>-2.0809085218000001E-3</v>
      </c>
      <c r="F261">
        <v>-2.0846455944099999E-3</v>
      </c>
      <c r="G261">
        <v>-2.09254720015E-3</v>
      </c>
      <c r="H261">
        <v>0</v>
      </c>
      <c r="I261">
        <v>3.1494140625E-2</v>
      </c>
      <c r="J261">
        <v>-124.39797071</v>
      </c>
      <c r="K261">
        <v>-134.53801166599999</v>
      </c>
      <c r="L261">
        <v>-253.17883815100001</v>
      </c>
      <c r="M261">
        <v>-253.17550670399999</v>
      </c>
      <c r="N261">
        <v>-253.17352635899999</v>
      </c>
      <c r="O261">
        <v>-253.17727459299999</v>
      </c>
    </row>
    <row r="262" spans="1:15" x14ac:dyDescent="0.2">
      <c r="A262">
        <v>3.16162109375E-2</v>
      </c>
      <c r="B262">
        <v>-2.1146938326000002E-3</v>
      </c>
      <c r="C262">
        <v>-2.0997258218300001E-3</v>
      </c>
      <c r="D262">
        <v>-2.0965302422399999E-3</v>
      </c>
      <c r="E262">
        <v>-2.0974085967799998E-3</v>
      </c>
      <c r="F262">
        <v>-2.1011738111799999E-3</v>
      </c>
      <c r="G262">
        <v>-2.1091350357000001E-3</v>
      </c>
      <c r="H262">
        <v>0</v>
      </c>
      <c r="I262">
        <v>3.16162109375E-2</v>
      </c>
      <c r="J262">
        <v>-125.37769185800001</v>
      </c>
      <c r="K262">
        <v>-131.41568895200001</v>
      </c>
      <c r="L262">
        <v>-232.244415441</v>
      </c>
      <c r="M262">
        <v>-232.24360824300001</v>
      </c>
      <c r="N262">
        <v>-232.24607751900001</v>
      </c>
      <c r="O262">
        <v>-232.243834209</v>
      </c>
    </row>
    <row r="263" spans="1:15" x14ac:dyDescent="0.2">
      <c r="A263">
        <v>3.173828125E-2</v>
      </c>
      <c r="B263">
        <v>-2.1307511060399999E-3</v>
      </c>
      <c r="C263">
        <v>-2.1156674267699999E-3</v>
      </c>
      <c r="D263">
        <v>-2.1124469802899998E-3</v>
      </c>
      <c r="E263">
        <v>-2.1133317376900002E-3</v>
      </c>
      <c r="F263">
        <v>-2.1171251892600001E-3</v>
      </c>
      <c r="G263">
        <v>-2.12514623649E-3</v>
      </c>
      <c r="H263">
        <v>0</v>
      </c>
      <c r="I263">
        <v>3.173828125E-2</v>
      </c>
      <c r="J263">
        <v>-131.42326043700001</v>
      </c>
      <c r="K263">
        <v>-129.39536978199999</v>
      </c>
      <c r="L263">
        <v>-217.452135527</v>
      </c>
      <c r="M263">
        <v>-217.450632531</v>
      </c>
      <c r="N263">
        <v>-217.45354613399999</v>
      </c>
      <c r="O263">
        <v>-300</v>
      </c>
    </row>
    <row r="264" spans="1:15" x14ac:dyDescent="0.2">
      <c r="A264">
        <v>3.18603515625E-2</v>
      </c>
      <c r="B264">
        <v>-2.1462248752799999E-3</v>
      </c>
      <c r="C264">
        <v>-2.1310250839000002E-3</v>
      </c>
      <c r="D264">
        <v>-2.1277796725299998E-3</v>
      </c>
      <c r="E264">
        <v>-2.1286708515100001E-3</v>
      </c>
      <c r="F264">
        <v>-2.1324926354900002E-3</v>
      </c>
      <c r="G264">
        <v>-2.1405737090600002E-3</v>
      </c>
      <c r="H264">
        <v>0</v>
      </c>
      <c r="I264">
        <v>3.18603515625E-2</v>
      </c>
      <c r="J264">
        <v>-145.75976965000001</v>
      </c>
      <c r="K264">
        <v>-128.01207045800001</v>
      </c>
      <c r="L264">
        <v>-206.02294419500001</v>
      </c>
      <c r="M264">
        <v>-206.021623242</v>
      </c>
      <c r="N264">
        <v>-206.02103882500001</v>
      </c>
      <c r="O264">
        <v>-300</v>
      </c>
    </row>
    <row r="265" spans="1:15" x14ac:dyDescent="0.2">
      <c r="A265">
        <v>3.1982421875E-2</v>
      </c>
      <c r="B265">
        <v>-2.16110827446E-3</v>
      </c>
      <c r="C265">
        <v>-2.1457919273999999E-3</v>
      </c>
      <c r="D265">
        <v>-2.1425214531300002E-3</v>
      </c>
      <c r="E265">
        <v>-2.14341907232E-3</v>
      </c>
      <c r="F265">
        <v>-2.1472692837800002E-3</v>
      </c>
      <c r="G265">
        <v>-2.15541058701E-3</v>
      </c>
      <c r="H265">
        <v>0</v>
      </c>
      <c r="I265">
        <v>3.1982421875E-2</v>
      </c>
      <c r="J265">
        <v>-131.95614947999999</v>
      </c>
      <c r="K265">
        <v>-127.05979617600001</v>
      </c>
      <c r="L265">
        <v>-196.717151683</v>
      </c>
      <c r="M265">
        <v>-196.719638737</v>
      </c>
      <c r="N265">
        <v>-196.71715214700001</v>
      </c>
      <c r="O265">
        <v>-300</v>
      </c>
    </row>
    <row r="266" spans="1:15" x14ac:dyDescent="0.2">
      <c r="A266">
        <v>3.21044921875E-2</v>
      </c>
      <c r="B266">
        <v>-2.1753946682699999E-3</v>
      </c>
      <c r="C266">
        <v>-2.1599613219899999E-3</v>
      </c>
      <c r="D266">
        <v>-2.1566656867700001E-3</v>
      </c>
      <c r="E266">
        <v>-2.1575697647399999E-3</v>
      </c>
      <c r="F266">
        <v>-2.1614484986200002E-3</v>
      </c>
      <c r="G266">
        <v>-2.1696502345599999E-3</v>
      </c>
      <c r="H266">
        <v>0</v>
      </c>
      <c r="I266">
        <v>3.21044921875E-2</v>
      </c>
      <c r="J266">
        <v>-132.56097495200001</v>
      </c>
      <c r="K266">
        <v>-126.431161152</v>
      </c>
      <c r="L266">
        <v>-188.88420139999999</v>
      </c>
      <c r="M266">
        <v>-188.884291426</v>
      </c>
      <c r="N266">
        <v>-193.25626627899999</v>
      </c>
      <c r="O266">
        <v>-300</v>
      </c>
    </row>
    <row r="267" spans="1:15" x14ac:dyDescent="0.2">
      <c r="A267">
        <v>3.22265625E-2</v>
      </c>
      <c r="B267">
        <v>-2.1890776553399999E-3</v>
      </c>
      <c r="C267">
        <v>-2.1735268662999999E-3</v>
      </c>
      <c r="D267">
        <v>-2.1702059720700002E-3</v>
      </c>
      <c r="E267">
        <v>-2.1711165273299998E-3</v>
      </c>
      <c r="F267">
        <v>-2.1750238784000002E-3</v>
      </c>
      <c r="G267">
        <v>-2.18328624976E-3</v>
      </c>
      <c r="H267">
        <v>0</v>
      </c>
      <c r="I267">
        <v>3.22265625E-2</v>
      </c>
      <c r="J267">
        <v>-155.33972909600001</v>
      </c>
      <c r="K267">
        <v>-126.061000908</v>
      </c>
      <c r="L267">
        <v>-182.11864396799999</v>
      </c>
      <c r="M267">
        <v>-182.12151814699999</v>
      </c>
      <c r="N267">
        <v>-299.55563386199998</v>
      </c>
      <c r="O267">
        <v>-300</v>
      </c>
    </row>
    <row r="268" spans="1:15" x14ac:dyDescent="0.2">
      <c r="A268">
        <v>3.23486328125E-2</v>
      </c>
      <c r="B268">
        <v>-2.2021510714100002E-3</v>
      </c>
      <c r="C268">
        <v>-2.1864823961299999E-3</v>
      </c>
      <c r="D268">
        <v>-2.1831361447899999E-3</v>
      </c>
      <c r="E268">
        <v>-2.1840531957799999E-3</v>
      </c>
      <c r="F268">
        <v>-2.1879892586699999E-3</v>
      </c>
      <c r="G268">
        <v>-2.1963124678899999E-3</v>
      </c>
      <c r="H268">
        <v>0</v>
      </c>
      <c r="I268">
        <v>3.23486328125E-2</v>
      </c>
      <c r="J268">
        <v>-130.94399586700001</v>
      </c>
      <c r="K268">
        <v>-125.90280866499999</v>
      </c>
      <c r="L268">
        <v>-176.17909921</v>
      </c>
      <c r="M268">
        <v>-176.177953376</v>
      </c>
      <c r="N268">
        <v>-298.92906658300001</v>
      </c>
      <c r="O268">
        <v>-300</v>
      </c>
    </row>
    <row r="269" spans="1:15" x14ac:dyDescent="0.2">
      <c r="A269">
        <v>3.2470703125E-2</v>
      </c>
      <c r="B269">
        <v>-2.2146089925799998E-3</v>
      </c>
      <c r="C269">
        <v>-2.1988219875699998E-3</v>
      </c>
      <c r="D269">
        <v>-2.1954502810099998E-3</v>
      </c>
      <c r="E269">
        <v>-2.1963738461000001E-3</v>
      </c>
      <c r="F269">
        <v>-2.2003387152800002E-3</v>
      </c>
      <c r="G269">
        <v>-2.2087229644700002E-3</v>
      </c>
      <c r="H269">
        <v>0</v>
      </c>
      <c r="I269">
        <v>3.2470703125E-2</v>
      </c>
      <c r="J269">
        <v>-125.889185814</v>
      </c>
      <c r="K269">
        <v>-125.921929163</v>
      </c>
      <c r="L269">
        <v>-170.881858432</v>
      </c>
      <c r="M269">
        <v>-170.88121138700001</v>
      </c>
      <c r="N269">
        <v>-298.57738833000002</v>
      </c>
      <c r="O269">
        <v>-300</v>
      </c>
    </row>
    <row r="270" spans="1:15" x14ac:dyDescent="0.2">
      <c r="A270">
        <v>3.25927734375E-2</v>
      </c>
      <c r="B270">
        <v>-2.2264457382699999E-3</v>
      </c>
      <c r="C270">
        <v>-2.2105399600900002E-3</v>
      </c>
      <c r="D270">
        <v>-2.2071427001700001E-3</v>
      </c>
      <c r="E270">
        <v>-2.2080727976700001E-3</v>
      </c>
      <c r="F270">
        <v>-2.2120665674399999E-3</v>
      </c>
      <c r="G270">
        <v>-2.2205120584399998E-3</v>
      </c>
      <c r="H270">
        <v>0</v>
      </c>
      <c r="I270">
        <v>3.25927734375E-2</v>
      </c>
      <c r="J270">
        <v>-125.43364371600001</v>
      </c>
      <c r="K270">
        <v>-126.09384301199999</v>
      </c>
      <c r="L270">
        <v>-166.10947088899999</v>
      </c>
      <c r="M270">
        <v>-166.10817633900001</v>
      </c>
      <c r="N270">
        <v>-288.26572913199999</v>
      </c>
      <c r="O270">
        <v>-300</v>
      </c>
    </row>
    <row r="271" spans="1:15" x14ac:dyDescent="0.2">
      <c r="A271">
        <v>3.271484375E-2</v>
      </c>
      <c r="B271">
        <v>-2.2376558742200001E-3</v>
      </c>
      <c r="C271">
        <v>-2.22163087944E-3</v>
      </c>
      <c r="D271">
        <v>-2.2182079680100001E-3</v>
      </c>
      <c r="E271">
        <v>-2.2191446161500001E-3</v>
      </c>
      <c r="F271">
        <v>-2.2231673806900002E-3</v>
      </c>
      <c r="G271">
        <v>-2.2316743149900001E-3</v>
      </c>
      <c r="H271">
        <v>0</v>
      </c>
      <c r="I271">
        <v>3.271484375E-2</v>
      </c>
      <c r="J271">
        <v>-129.295266897</v>
      </c>
      <c r="K271">
        <v>-126.39880974</v>
      </c>
      <c r="L271">
        <v>-161.76988981599999</v>
      </c>
      <c r="M271">
        <v>-161.76732392299999</v>
      </c>
      <c r="N271">
        <v>-273.25955670100001</v>
      </c>
      <c r="O271">
        <v>-300</v>
      </c>
    </row>
    <row r="272" spans="1:15" x14ac:dyDescent="0.2">
      <c r="A272">
        <v>3.28369140625E-2</v>
      </c>
      <c r="B272">
        <v>-2.2482342153299999E-3</v>
      </c>
      <c r="C272">
        <v>-2.2320895605599999E-3</v>
      </c>
      <c r="D272">
        <v>-2.2286408994100001E-3</v>
      </c>
      <c r="E272">
        <v>-2.2295841163599999E-3</v>
      </c>
      <c r="F272">
        <v>-2.23363596967E-3</v>
      </c>
      <c r="G272">
        <v>-2.2422045484900002E-3</v>
      </c>
      <c r="H272">
        <v>0</v>
      </c>
      <c r="I272">
        <v>3.28369140625E-2</v>
      </c>
      <c r="J272">
        <v>-156.37529928399999</v>
      </c>
      <c r="K272">
        <v>-126.81425918399999</v>
      </c>
      <c r="L272">
        <v>-157.789053223</v>
      </c>
      <c r="M272">
        <v>-157.838639538</v>
      </c>
      <c r="N272">
        <v>-297.05524246800002</v>
      </c>
      <c r="O272">
        <v>-288.72087285499998</v>
      </c>
    </row>
    <row r="273" spans="1:15" x14ac:dyDescent="0.2">
      <c r="A273">
        <v>3.2958984375E-2</v>
      </c>
      <c r="B273">
        <v>-2.2581758283599998E-3</v>
      </c>
      <c r="C273">
        <v>-2.2419110702299998E-3</v>
      </c>
      <c r="D273">
        <v>-2.2384365611599999E-3</v>
      </c>
      <c r="E273">
        <v>-2.23938636501E-3</v>
      </c>
      <c r="F273">
        <v>-2.2434674009500001E-3</v>
      </c>
      <c r="G273">
        <v>-2.2520978251800001E-3</v>
      </c>
      <c r="H273">
        <v>0</v>
      </c>
      <c r="I273">
        <v>3.2958984375E-2</v>
      </c>
      <c r="J273">
        <v>-130.443227178</v>
      </c>
      <c r="K273">
        <v>-127.311974971</v>
      </c>
      <c r="L273">
        <v>-154.122402354</v>
      </c>
      <c r="M273">
        <v>-158.494256718</v>
      </c>
      <c r="N273">
        <v>-278.144316076</v>
      </c>
      <c r="O273">
        <v>-267.06723578999998</v>
      </c>
    </row>
    <row r="274" spans="1:15" x14ac:dyDescent="0.2">
      <c r="A274">
        <v>3.30810546875E-2</v>
      </c>
      <c r="B274">
        <v>-2.2674760345799999E-3</v>
      </c>
      <c r="C274">
        <v>-2.2510907297499999E-3</v>
      </c>
      <c r="D274">
        <v>-2.2475902745100001E-3</v>
      </c>
      <c r="E274">
        <v>-2.2485466833099999E-3</v>
      </c>
      <c r="F274">
        <v>-2.2526569955599999E-3</v>
      </c>
      <c r="G274">
        <v>-2.2613494658100001E-3</v>
      </c>
      <c r="H274">
        <v>0</v>
      </c>
      <c r="I274">
        <v>3.30810546875E-2</v>
      </c>
      <c r="J274">
        <v>-126.687845006</v>
      </c>
      <c r="K274">
        <v>-127.860931783</v>
      </c>
      <c r="L274">
        <v>-150.71512399599999</v>
      </c>
      <c r="M274">
        <v>-176.77296788800001</v>
      </c>
      <c r="N274">
        <v>-270.68355057799999</v>
      </c>
      <c r="O274">
        <v>-273.00259376299999</v>
      </c>
    </row>
    <row r="275" spans="1:15" x14ac:dyDescent="0.2">
      <c r="A275">
        <v>3.3203125E-2</v>
      </c>
      <c r="B275">
        <v>-2.2761304123099999E-3</v>
      </c>
      <c r="C275">
        <v>-2.2596241174499998E-3</v>
      </c>
      <c r="D275">
        <v>-2.25609761779E-3</v>
      </c>
      <c r="E275">
        <v>-2.2570606494899999E-3</v>
      </c>
      <c r="F275">
        <v>-2.2612003316000002E-3</v>
      </c>
      <c r="G275">
        <v>-2.2699550481500002E-3</v>
      </c>
      <c r="H275">
        <v>0</v>
      </c>
      <c r="I275">
        <v>3.3203125E-2</v>
      </c>
      <c r="J275">
        <v>-127.87592553899999</v>
      </c>
      <c r="K275">
        <v>-128.42881073199999</v>
      </c>
      <c r="L275">
        <v>-147.545363662</v>
      </c>
      <c r="M275">
        <v>-264.94985438800001</v>
      </c>
      <c r="N275">
        <v>-300</v>
      </c>
      <c r="O275">
        <v>-300</v>
      </c>
    </row>
    <row r="276" spans="1:15" x14ac:dyDescent="0.2">
      <c r="A276">
        <v>3.33251953125E-2</v>
      </c>
      <c r="B276">
        <v>-2.2841347992899998E-3</v>
      </c>
      <c r="C276">
        <v>-2.2675070710999998E-3</v>
      </c>
      <c r="D276">
        <v>-2.26395442874E-3</v>
      </c>
      <c r="E276">
        <v>-2.2649241012299998E-3</v>
      </c>
      <c r="F276">
        <v>-2.2690932465800001E-3</v>
      </c>
      <c r="G276">
        <v>-2.2779104093899999E-3</v>
      </c>
      <c r="H276">
        <v>0</v>
      </c>
      <c r="I276">
        <v>3.33251953125E-2</v>
      </c>
      <c r="J276">
        <v>-136.11905529000001</v>
      </c>
      <c r="K276">
        <v>-128.97840879899999</v>
      </c>
      <c r="L276">
        <v>-144.57424933999999</v>
      </c>
      <c r="M276">
        <v>-269.58313652700002</v>
      </c>
      <c r="N276">
        <v>-272.53937121199999</v>
      </c>
      <c r="O276">
        <v>-273.38246739599998</v>
      </c>
    </row>
    <row r="277" spans="1:15" x14ac:dyDescent="0.2">
      <c r="A277">
        <v>3.3447265625E-2</v>
      </c>
      <c r="B277">
        <v>-2.29148529497E-3</v>
      </c>
      <c r="C277">
        <v>-2.2747356902E-3</v>
      </c>
      <c r="D277">
        <v>-2.2711568068100002E-3</v>
      </c>
      <c r="E277">
        <v>-2.27213313792E-3</v>
      </c>
      <c r="F277">
        <v>-2.2763318397400001E-3</v>
      </c>
      <c r="G277">
        <v>-2.2852116484900001E-3</v>
      </c>
      <c r="H277">
        <v>0</v>
      </c>
      <c r="I277">
        <v>3.3447265625E-2</v>
      </c>
      <c r="J277">
        <v>-135.76682661199999</v>
      </c>
      <c r="K277">
        <v>-129.464991285</v>
      </c>
      <c r="L277">
        <v>-141.78544522600001</v>
      </c>
      <c r="M277">
        <v>-264.52878595099997</v>
      </c>
      <c r="N277">
        <v>-282.14838533</v>
      </c>
      <c r="O277">
        <v>-267.83063945700002</v>
      </c>
    </row>
    <row r="278" spans="1:15" x14ac:dyDescent="0.2">
      <c r="A278">
        <v>3.35693359375E-2</v>
      </c>
      <c r="B278">
        <v>-2.2981782627499998E-3</v>
      </c>
      <c r="C278">
        <v>-2.2813063381500001E-3</v>
      </c>
      <c r="D278">
        <v>-2.2777011153999999E-3</v>
      </c>
      <c r="E278">
        <v>-2.27868412288E-3</v>
      </c>
      <c r="F278">
        <v>-2.2829124742300001E-3</v>
      </c>
      <c r="G278">
        <v>-2.2918551282699999E-3</v>
      </c>
      <c r="H278">
        <v>0</v>
      </c>
      <c r="I278">
        <v>3.35693359375E-2</v>
      </c>
      <c r="J278">
        <v>-127.749758255</v>
      </c>
      <c r="K278">
        <v>-129.84195784400001</v>
      </c>
      <c r="L278">
        <v>-139.15728717299999</v>
      </c>
      <c r="M278">
        <v>-260.123440792</v>
      </c>
      <c r="N278">
        <v>-300</v>
      </c>
      <c r="O278">
        <v>-289.86904704199998</v>
      </c>
    </row>
    <row r="279" spans="1:15" x14ac:dyDescent="0.2">
      <c r="A279">
        <v>3.369140625E-2</v>
      </c>
      <c r="B279">
        <v>-2.3042103320000001E-3</v>
      </c>
      <c r="C279">
        <v>-2.28721564435E-3</v>
      </c>
      <c r="D279">
        <v>-2.2835839838800001E-3</v>
      </c>
      <c r="E279">
        <v>-2.2845736854200001E-3</v>
      </c>
      <c r="F279">
        <v>-2.2888317792100002E-3</v>
      </c>
      <c r="G279">
        <v>-2.2978374775700001E-3</v>
      </c>
      <c r="H279">
        <v>0</v>
      </c>
      <c r="I279">
        <v>3.369140625E-2</v>
      </c>
      <c r="J279">
        <v>-126.387101731</v>
      </c>
      <c r="K279">
        <v>-130.07238913500001</v>
      </c>
      <c r="L279">
        <v>-136.67029623400001</v>
      </c>
      <c r="M279">
        <v>-264.39505387100002</v>
      </c>
      <c r="N279">
        <v>-283.93215610999999</v>
      </c>
      <c r="O279">
        <v>-300</v>
      </c>
    </row>
    <row r="280" spans="1:15" x14ac:dyDescent="0.2">
      <c r="A280">
        <v>3.38134765625E-2</v>
      </c>
      <c r="B280">
        <v>-2.3095784000199998E-3</v>
      </c>
      <c r="C280">
        <v>-2.29246050613E-3</v>
      </c>
      <c r="D280">
        <v>-2.2888023095500002E-3</v>
      </c>
      <c r="E280">
        <v>-2.2897987227599999E-3</v>
      </c>
      <c r="F280">
        <v>-2.29408665176E-3</v>
      </c>
      <c r="G280">
        <v>-2.30315559317E-3</v>
      </c>
      <c r="H280">
        <v>0</v>
      </c>
      <c r="I280">
        <v>3.38134765625E-2</v>
      </c>
      <c r="J280">
        <v>-129.11956672900001</v>
      </c>
      <c r="K280">
        <v>-130.13703406799999</v>
      </c>
      <c r="L280">
        <v>-134.31769323099999</v>
      </c>
      <c r="M280">
        <v>-278.881126962</v>
      </c>
      <c r="N280">
        <v>-300</v>
      </c>
      <c r="O280">
        <v>-300</v>
      </c>
    </row>
    <row r="281" spans="1:15" x14ac:dyDescent="0.2">
      <c r="A281">
        <v>3.3935546875E-2</v>
      </c>
      <c r="B281">
        <v>-2.3142796339E-3</v>
      </c>
      <c r="C281">
        <v>-2.2970380906099999E-3</v>
      </c>
      <c r="D281">
        <v>-2.29335325951E-3</v>
      </c>
      <c r="E281">
        <v>-2.2943564019399999E-3</v>
      </c>
      <c r="F281">
        <v>-2.29867425872E-3</v>
      </c>
      <c r="G281">
        <v>-2.3078066416E-3</v>
      </c>
      <c r="H281">
        <v>0</v>
      </c>
      <c r="I281">
        <v>3.3935546875E-2</v>
      </c>
      <c r="J281">
        <v>-141.09603282399999</v>
      </c>
      <c r="K281">
        <v>-130.03468233000001</v>
      </c>
      <c r="L281">
        <v>-132.076836359</v>
      </c>
      <c r="M281">
        <v>-254.22359044199999</v>
      </c>
      <c r="N281">
        <v>-300</v>
      </c>
      <c r="O281">
        <v>-300</v>
      </c>
    </row>
    <row r="282" spans="1:15" x14ac:dyDescent="0.2">
      <c r="A282">
        <v>3.40576171875E-2</v>
      </c>
      <c r="B282">
        <v>-2.3183114722200001E-3</v>
      </c>
      <c r="C282">
        <v>-2.3009458364E-3</v>
      </c>
      <c r="D282">
        <v>-2.2972342723399999E-3</v>
      </c>
      <c r="E282">
        <v>-2.2982441614700002E-3</v>
      </c>
      <c r="F282">
        <v>-2.3025920384700002E-3</v>
      </c>
      <c r="G282">
        <v>-2.3117880608999998E-3</v>
      </c>
      <c r="H282">
        <v>0</v>
      </c>
      <c r="I282">
        <v>3.40576171875E-2</v>
      </c>
      <c r="J282">
        <v>-134.58250192200001</v>
      </c>
      <c r="K282">
        <v>-129.77981761999999</v>
      </c>
      <c r="L282">
        <v>-129.949609022</v>
      </c>
      <c r="M282">
        <v>-249.57208101099999</v>
      </c>
      <c r="N282">
        <v>-300</v>
      </c>
      <c r="O282">
        <v>-300</v>
      </c>
    </row>
    <row r="283" spans="1:15" x14ac:dyDescent="0.2">
      <c r="A283">
        <v>3.41796875E-2</v>
      </c>
      <c r="B283">
        <v>-2.32167162668E-3</v>
      </c>
      <c r="C283">
        <v>-2.3041814552199999E-3</v>
      </c>
      <c r="D283">
        <v>-2.3004430597399999E-3</v>
      </c>
      <c r="E283">
        <v>-2.3014597129699999E-3</v>
      </c>
      <c r="F283">
        <v>-2.3058377024600001E-3</v>
      </c>
      <c r="G283">
        <v>-2.3150975622299999E-3</v>
      </c>
      <c r="H283">
        <v>0</v>
      </c>
      <c r="I283">
        <v>3.41796875E-2</v>
      </c>
      <c r="J283">
        <v>-128.91816448599999</v>
      </c>
      <c r="K283">
        <v>-129.40180935500001</v>
      </c>
      <c r="L283">
        <v>-127.913575313</v>
      </c>
      <c r="M283">
        <v>-239.398052807</v>
      </c>
      <c r="N283">
        <v>-300</v>
      </c>
      <c r="O283">
        <v>-300</v>
      </c>
    </row>
    <row r="284" spans="1:15" x14ac:dyDescent="0.2">
      <c r="A284">
        <v>3.43017578125E-2</v>
      </c>
      <c r="B284">
        <v>-2.3243580835700002E-3</v>
      </c>
      <c r="C284">
        <v>-2.3067429333899999E-3</v>
      </c>
      <c r="D284">
        <v>-2.3029776080000001E-3</v>
      </c>
      <c r="E284">
        <v>-2.3040010426600001E-3</v>
      </c>
      <c r="F284">
        <v>-2.3084092367499998E-3</v>
      </c>
      <c r="G284">
        <v>-2.31773313133E-3</v>
      </c>
      <c r="H284">
        <v>0</v>
      </c>
      <c r="I284">
        <v>3.43017578125E-2</v>
      </c>
      <c r="J284">
        <v>-128.758908233</v>
      </c>
      <c r="K284">
        <v>-128.94238399899999</v>
      </c>
      <c r="L284">
        <v>-125.973412229</v>
      </c>
      <c r="M284">
        <v>-236.956742158</v>
      </c>
      <c r="N284">
        <v>-241.155741648</v>
      </c>
      <c r="O284">
        <v>-300</v>
      </c>
    </row>
    <row r="285" spans="1:15" x14ac:dyDescent="0.2">
      <c r="A285">
        <v>3.4423828125E-2</v>
      </c>
      <c r="B285">
        <v>-2.3263691051300002E-3</v>
      </c>
      <c r="C285">
        <v>-2.30862853317E-3</v>
      </c>
      <c r="D285">
        <v>-2.3048361793499999E-3</v>
      </c>
      <c r="E285">
        <v>-2.30586641271E-3</v>
      </c>
      <c r="F285">
        <v>-2.3103049033499998E-3</v>
      </c>
      <c r="G285">
        <v>-2.3196930298799998E-3</v>
      </c>
      <c r="H285">
        <v>0</v>
      </c>
      <c r="I285">
        <v>3.4423828125E-2</v>
      </c>
      <c r="J285">
        <v>-133.092409812</v>
      </c>
      <c r="K285">
        <v>-128.447230217</v>
      </c>
      <c r="L285">
        <v>-124.160529587</v>
      </c>
      <c r="M285">
        <v>-263.39287302899999</v>
      </c>
      <c r="N285">
        <v>-251.74510864800001</v>
      </c>
      <c r="O285">
        <v>-300</v>
      </c>
    </row>
    <row r="286" spans="1:15" x14ac:dyDescent="0.2">
      <c r="A286">
        <v>3.45458984375E-2</v>
      </c>
      <c r="B286">
        <v>-2.32770323081E-3</v>
      </c>
      <c r="C286">
        <v>-2.30983679404E-3</v>
      </c>
      <c r="D286">
        <v>-2.3060173132500002E-3</v>
      </c>
      <c r="E286">
        <v>-2.3070543625100001E-3</v>
      </c>
      <c r="F286">
        <v>-2.3115232414900001E-3</v>
      </c>
      <c r="G286">
        <v>-2.3209757967900002E-3</v>
      </c>
      <c r="H286">
        <v>0</v>
      </c>
      <c r="I286">
        <v>3.45458984375E-2</v>
      </c>
      <c r="J286">
        <v>-163.47420032400001</v>
      </c>
      <c r="K286">
        <v>-127.95590120599999</v>
      </c>
      <c r="L286">
        <v>-123.262663514</v>
      </c>
      <c r="M286">
        <v>-255.73568662700001</v>
      </c>
      <c r="N286">
        <v>-236.77310951999999</v>
      </c>
      <c r="O286">
        <v>-300</v>
      </c>
    </row>
    <row r="287" spans="1:15" x14ac:dyDescent="0.2">
      <c r="A287">
        <v>3.466796875E-2</v>
      </c>
      <c r="B287">
        <v>-2.3283592783700001E-3</v>
      </c>
      <c r="C287">
        <v>-2.3103665338000002E-3</v>
      </c>
      <c r="D287">
        <v>-2.30651982747E-3</v>
      </c>
      <c r="E287">
        <v>-2.30756370975E-3</v>
      </c>
      <c r="F287">
        <v>-2.3120630687000002E-3</v>
      </c>
      <c r="G287">
        <v>-2.32158024928E-3</v>
      </c>
      <c r="H287">
        <v>0</v>
      </c>
      <c r="I287">
        <v>3.466796875E-2</v>
      </c>
      <c r="J287">
        <v>-134.97815550799999</v>
      </c>
      <c r="K287">
        <v>-127.498519204</v>
      </c>
      <c r="L287">
        <v>-124.989858369</v>
      </c>
      <c r="M287">
        <v>-244.61710839</v>
      </c>
      <c r="N287">
        <v>-233.702802429</v>
      </c>
      <c r="O287">
        <v>-300</v>
      </c>
    </row>
    <row r="288" spans="1:15" x14ac:dyDescent="0.2">
      <c r="A288">
        <v>3.47900390625E-2</v>
      </c>
      <c r="B288">
        <v>-2.32833634494E-3</v>
      </c>
      <c r="C288">
        <v>-2.3102168495899998E-3</v>
      </c>
      <c r="D288">
        <v>-2.30634281914E-3</v>
      </c>
      <c r="E288">
        <v>-2.3073935514800002E-3</v>
      </c>
      <c r="F288">
        <v>-2.3119234818599998E-3</v>
      </c>
      <c r="G288">
        <v>-2.3215054839099999E-3</v>
      </c>
      <c r="H288">
        <v>0</v>
      </c>
      <c r="I288">
        <v>3.47900390625E-2</v>
      </c>
      <c r="J288">
        <v>-131.83086369200001</v>
      </c>
      <c r="K288">
        <v>-127.100103883</v>
      </c>
      <c r="L288">
        <v>-131.07356409900001</v>
      </c>
      <c r="M288">
        <v>-235.86126967600001</v>
      </c>
      <c r="N288">
        <v>-238.45065693800001</v>
      </c>
      <c r="O288">
        <v>-237.20050153299999</v>
      </c>
    </row>
    <row r="289" spans="1:15" x14ac:dyDescent="0.2">
      <c r="A289">
        <v>3.4912109375E-2</v>
      </c>
      <c r="B289">
        <v>-2.32763380785E-3</v>
      </c>
      <c r="C289">
        <v>-2.3093871187600001E-3</v>
      </c>
      <c r="D289">
        <v>-2.3054856655700001E-3</v>
      </c>
      <c r="E289">
        <v>-2.30654326496E-3</v>
      </c>
      <c r="F289">
        <v>-2.31110385808E-3</v>
      </c>
      <c r="G289">
        <v>-2.32075087746E-3</v>
      </c>
      <c r="H289">
        <v>0</v>
      </c>
      <c r="I289">
        <v>3.4912109375E-2</v>
      </c>
      <c r="J289">
        <v>-133.75657227900001</v>
      </c>
      <c r="K289">
        <v>-126.78421968799999</v>
      </c>
      <c r="L289">
        <v>-143.44037259500001</v>
      </c>
      <c r="M289">
        <v>-237.329300899</v>
      </c>
      <c r="N289">
        <v>-240.37194697199999</v>
      </c>
      <c r="O289">
        <v>-258.51525761800002</v>
      </c>
    </row>
    <row r="290" spans="1:15" x14ac:dyDescent="0.2">
      <c r="A290">
        <v>3.50341796875E-2</v>
      </c>
      <c r="B290">
        <v>-2.3262513253900002E-3</v>
      </c>
      <c r="C290">
        <v>-2.3078769996600001E-3</v>
      </c>
      <c r="D290">
        <v>-2.3039480250799998E-3</v>
      </c>
      <c r="E290">
        <v>-2.3050125084200001E-3</v>
      </c>
      <c r="F290">
        <v>-2.3096038554100001E-3</v>
      </c>
      <c r="G290">
        <v>-2.3193160876699998E-3</v>
      </c>
      <c r="H290">
        <v>0</v>
      </c>
      <c r="I290">
        <v>3.50341796875E-2</v>
      </c>
      <c r="J290">
        <v>-144.011657765</v>
      </c>
      <c r="K290">
        <v>-126.570603245</v>
      </c>
      <c r="L290">
        <v>-166.24101297199999</v>
      </c>
      <c r="M290">
        <v>-267.27440816000001</v>
      </c>
      <c r="N290">
        <v>-239.96197885999999</v>
      </c>
      <c r="O290">
        <v>-294.73784921999999</v>
      </c>
    </row>
    <row r="291" spans="1:15" x14ac:dyDescent="0.2">
      <c r="A291">
        <v>3.515625E-2</v>
      </c>
      <c r="B291">
        <v>-2.3241888374799999E-3</v>
      </c>
      <c r="C291">
        <v>-2.3056864322099999E-3</v>
      </c>
      <c r="D291">
        <v>-2.3017298375799999E-3</v>
      </c>
      <c r="E291">
        <v>-2.3028012217099999E-3</v>
      </c>
      <c r="F291">
        <v>-2.3074234135399998E-3</v>
      </c>
      <c r="G291">
        <v>-2.3172010538900002E-3</v>
      </c>
      <c r="H291">
        <v>0</v>
      </c>
      <c r="I291">
        <v>3.515625E-2</v>
      </c>
      <c r="J291">
        <v>-140.254207877</v>
      </c>
      <c r="K291">
        <v>-126.47191560900001</v>
      </c>
      <c r="L291">
        <v>-231.78858794300001</v>
      </c>
      <c r="M291">
        <v>-300</v>
      </c>
      <c r="N291">
        <v>-300</v>
      </c>
      <c r="O291">
        <v>-300</v>
      </c>
    </row>
    <row r="292" spans="1:15" x14ac:dyDescent="0.2">
      <c r="A292">
        <v>3.52783203125E-2</v>
      </c>
      <c r="B292">
        <v>-2.32144656616E-3</v>
      </c>
      <c r="C292">
        <v>-2.3028156384900002E-3</v>
      </c>
      <c r="D292">
        <v>-2.29883132511E-3</v>
      </c>
      <c r="E292">
        <v>-2.2999096267899998E-3</v>
      </c>
      <c r="F292">
        <v>-2.30456275428E-3</v>
      </c>
      <c r="G292">
        <v>-2.3144059976199999E-3</v>
      </c>
      <c r="H292">
        <v>0</v>
      </c>
      <c r="I292">
        <v>3.52783203125E-2</v>
      </c>
      <c r="J292">
        <v>-133.84743241800001</v>
      </c>
      <c r="K292">
        <v>-126.4965753</v>
      </c>
      <c r="L292">
        <v>-230.56301941000001</v>
      </c>
      <c r="M292">
        <v>-268.35597763999999</v>
      </c>
      <c r="N292">
        <v>-240.32130884599999</v>
      </c>
      <c r="O292">
        <v>-295.10722357499998</v>
      </c>
    </row>
    <row r="293" spans="1:15" x14ac:dyDescent="0.2">
      <c r="A293">
        <v>3.5400390625E-2</v>
      </c>
      <c r="B293">
        <v>-2.3180250159799999E-3</v>
      </c>
      <c r="C293">
        <v>-2.2992651230699999E-3</v>
      </c>
      <c r="D293">
        <v>-2.29525299222E-3</v>
      </c>
      <c r="E293">
        <v>-2.2963382281400001E-3</v>
      </c>
      <c r="F293">
        <v>-2.3010223819399998E-3</v>
      </c>
      <c r="G293">
        <v>-2.31093142284E-3</v>
      </c>
      <c r="H293">
        <v>0</v>
      </c>
      <c r="I293">
        <v>3.5400390625E-2</v>
      </c>
      <c r="J293">
        <v>-133.30202652200001</v>
      </c>
      <c r="K293">
        <v>-126.65511988</v>
      </c>
      <c r="L293">
        <v>-236.587179776</v>
      </c>
      <c r="M293">
        <v>-239.52058583900001</v>
      </c>
      <c r="N293">
        <v>-241.090739031</v>
      </c>
      <c r="O293">
        <v>-259.23352441600002</v>
      </c>
    </row>
    <row r="294" spans="1:15" x14ac:dyDescent="0.2">
      <c r="A294">
        <v>3.55224609375E-2</v>
      </c>
      <c r="B294">
        <v>-2.3139249742800002E-3</v>
      </c>
      <c r="C294">
        <v>-2.2950356733100002E-3</v>
      </c>
      <c r="D294">
        <v>-2.2909956262400001E-3</v>
      </c>
      <c r="E294">
        <v>-2.29208781303E-3</v>
      </c>
      <c r="F294">
        <v>-2.29680308361E-3</v>
      </c>
      <c r="G294">
        <v>-2.30677811631E-3</v>
      </c>
      <c r="H294">
        <v>0</v>
      </c>
      <c r="I294">
        <v>3.55224609375E-2</v>
      </c>
      <c r="J294">
        <v>-136.77845303999999</v>
      </c>
      <c r="K294">
        <v>-126.961753503</v>
      </c>
      <c r="L294">
        <v>-235.05196794099999</v>
      </c>
      <c r="M294">
        <v>-239.237604387</v>
      </c>
      <c r="N294">
        <v>-239.528942296</v>
      </c>
      <c r="O294">
        <v>-238.27880374700001</v>
      </c>
    </row>
    <row r="295" spans="1:15" x14ac:dyDescent="0.2">
      <c r="A295">
        <v>3.564453125E-2</v>
      </c>
      <c r="B295">
        <v>-2.3091475112799998E-3</v>
      </c>
      <c r="C295">
        <v>-2.29012835949E-3</v>
      </c>
      <c r="D295">
        <v>-2.2860602974299998E-3</v>
      </c>
      <c r="E295">
        <v>-2.2871594516200001E-3</v>
      </c>
      <c r="F295">
        <v>-2.2919059293099999E-3</v>
      </c>
      <c r="G295">
        <v>-2.3019471477199998E-3</v>
      </c>
      <c r="H295">
        <v>0</v>
      </c>
      <c r="I295">
        <v>3.564453125E-2</v>
      </c>
      <c r="J295">
        <v>-149.18934515699999</v>
      </c>
      <c r="K295">
        <v>-127.430077841</v>
      </c>
      <c r="L295">
        <v>-231.70026330100001</v>
      </c>
      <c r="M295">
        <v>-249.29029539499999</v>
      </c>
      <c r="N295">
        <v>-235.14055952699999</v>
      </c>
      <c r="O295">
        <v>-300</v>
      </c>
    </row>
    <row r="296" spans="1:15" x14ac:dyDescent="0.2">
      <c r="A296">
        <v>3.57666015625E-2</v>
      </c>
      <c r="B296">
        <v>-2.30369398018E-3</v>
      </c>
      <c r="C296">
        <v>-2.2845445348000002E-3</v>
      </c>
      <c r="D296">
        <v>-2.28044835895E-3</v>
      </c>
      <c r="E296">
        <v>-2.2815544970299999E-3</v>
      </c>
      <c r="F296">
        <v>-2.28633227196E-3</v>
      </c>
      <c r="G296">
        <v>-2.2964398696900001E-3</v>
      </c>
      <c r="H296">
        <v>0</v>
      </c>
      <c r="I296">
        <v>3.57666015625E-2</v>
      </c>
      <c r="J296">
        <v>-144.869420787</v>
      </c>
      <c r="K296">
        <v>-128.071169317</v>
      </c>
      <c r="L296">
        <v>-222.33248103400001</v>
      </c>
      <c r="M296">
        <v>-261.86439900200003</v>
      </c>
      <c r="N296">
        <v>-238.57036286600001</v>
      </c>
      <c r="O296">
        <v>-300</v>
      </c>
    </row>
    <row r="297" spans="1:15" x14ac:dyDescent="0.2">
      <c r="A297">
        <v>3.5888671875E-2</v>
      </c>
      <c r="B297">
        <v>-2.2975660169599998E-3</v>
      </c>
      <c r="C297">
        <v>-2.27828583529E-3</v>
      </c>
      <c r="D297">
        <v>-2.2741614468099998E-3</v>
      </c>
      <c r="E297">
        <v>-2.27527458517E-3</v>
      </c>
      <c r="F297">
        <v>-2.28008374733E-3</v>
      </c>
      <c r="G297">
        <v>-2.2902579176300002E-3</v>
      </c>
      <c r="H297">
        <v>0</v>
      </c>
      <c r="I297">
        <v>3.5888671875E-2</v>
      </c>
      <c r="J297">
        <v>-140.95031908499999</v>
      </c>
      <c r="K297">
        <v>-128.89858265800001</v>
      </c>
      <c r="L297">
        <v>-227.45973044600001</v>
      </c>
      <c r="M297">
        <v>-271.184626616</v>
      </c>
      <c r="N297">
        <v>-253.901925385</v>
      </c>
      <c r="O297">
        <v>-300</v>
      </c>
    </row>
    <row r="298" spans="1:15" x14ac:dyDescent="0.2">
      <c r="A298">
        <v>3.60107421875E-2</v>
      </c>
      <c r="B298">
        <v>-2.2907655402299998E-3</v>
      </c>
      <c r="C298">
        <v>-2.27135417955E-3</v>
      </c>
      <c r="D298">
        <v>-2.2672014795999998E-3</v>
      </c>
      <c r="E298">
        <v>-2.2683216345700001E-3</v>
      </c>
      <c r="F298">
        <v>-2.27316227378E-3</v>
      </c>
      <c r="G298">
        <v>-2.2834032095799999E-3</v>
      </c>
      <c r="H298">
        <v>0</v>
      </c>
      <c r="I298">
        <v>3.60107421875E-2</v>
      </c>
      <c r="J298">
        <v>-145.108672595</v>
      </c>
      <c r="K298">
        <v>-129.93393037600001</v>
      </c>
      <c r="L298">
        <v>-222.584971935</v>
      </c>
      <c r="M298">
        <v>-246.69035772500001</v>
      </c>
      <c r="N298">
        <v>-243.672103193</v>
      </c>
      <c r="O298">
        <v>-300</v>
      </c>
    </row>
    <row r="299" spans="1:15" x14ac:dyDescent="0.2">
      <c r="A299">
        <v>3.61328125E-2</v>
      </c>
      <c r="B299">
        <v>-2.28329475079E-3</v>
      </c>
      <c r="C299">
        <v>-2.26375176844E-3</v>
      </c>
      <c r="D299">
        <v>-2.2595706581400002E-3</v>
      </c>
      <c r="E299">
        <v>-2.2606978459700001E-3</v>
      </c>
      <c r="F299">
        <v>-2.26557005188E-3</v>
      </c>
      <c r="G299">
        <v>-2.2758779457799998E-3</v>
      </c>
      <c r="H299">
        <v>0</v>
      </c>
      <c r="I299">
        <v>3.61328125E-2</v>
      </c>
      <c r="J299">
        <v>-154.071266025</v>
      </c>
      <c r="K299">
        <v>-131.20573774100001</v>
      </c>
      <c r="L299">
        <v>-231.893755951</v>
      </c>
      <c r="M299">
        <v>-251.43233291799999</v>
      </c>
      <c r="N299">
        <v>-300</v>
      </c>
      <c r="O299">
        <v>-300</v>
      </c>
    </row>
    <row r="300" spans="1:15" x14ac:dyDescent="0.2">
      <c r="A300">
        <v>3.62548828125E-2</v>
      </c>
      <c r="B300">
        <v>-2.2751561312E-3</v>
      </c>
      <c r="C300">
        <v>-2.2554810845400002E-3</v>
      </c>
      <c r="D300">
        <v>-2.2512714649900001E-3</v>
      </c>
      <c r="E300">
        <v>-2.2524057018600001E-3</v>
      </c>
      <c r="F300">
        <v>-2.25730956394E-3</v>
      </c>
      <c r="G300">
        <v>-2.26768460821E-3</v>
      </c>
      <c r="H300">
        <v>0</v>
      </c>
      <c r="I300">
        <v>3.62548828125E-2</v>
      </c>
      <c r="J300">
        <v>-140.52263647000001</v>
      </c>
      <c r="K300">
        <v>-132.74525882</v>
      </c>
      <c r="L300">
        <v>-237.81368766899999</v>
      </c>
      <c r="M300">
        <v>-264.37511670499998</v>
      </c>
      <c r="N300">
        <v>-300</v>
      </c>
      <c r="O300">
        <v>-300</v>
      </c>
    </row>
    <row r="301" spans="1:15" x14ac:dyDescent="0.2">
      <c r="A301">
        <v>3.6376953125E-2</v>
      </c>
      <c r="B301">
        <v>-2.2663524451600001E-3</v>
      </c>
      <c r="C301">
        <v>-2.24654489158E-3</v>
      </c>
      <c r="D301">
        <v>-2.24230666383E-3</v>
      </c>
      <c r="E301">
        <v>-2.2434479658500002E-3</v>
      </c>
      <c r="F301">
        <v>-2.2483835734199999E-3</v>
      </c>
      <c r="G301">
        <v>-2.25882596E-3</v>
      </c>
      <c r="H301">
        <v>0</v>
      </c>
      <c r="I301">
        <v>3.6376953125E-2</v>
      </c>
      <c r="J301">
        <v>-137.66417349400001</v>
      </c>
      <c r="K301">
        <v>-134.588210073</v>
      </c>
      <c r="L301">
        <v>-246.53950520800001</v>
      </c>
      <c r="M301">
        <v>-272.41872811500002</v>
      </c>
      <c r="N301">
        <v>-300</v>
      </c>
      <c r="O301">
        <v>-300</v>
      </c>
    </row>
    <row r="302" spans="1:15" x14ac:dyDescent="0.2">
      <c r="A302">
        <v>3.64990234375E-2</v>
      </c>
      <c r="B302">
        <v>-2.25688673675E-3</v>
      </c>
      <c r="C302">
        <v>-2.2369462336700001E-3</v>
      </c>
      <c r="D302">
        <v>-2.2326792987700001E-3</v>
      </c>
      <c r="E302">
        <v>-2.2338276819699999E-3</v>
      </c>
      <c r="F302">
        <v>-2.2387951241699998E-3</v>
      </c>
      <c r="G302">
        <v>-2.24930504467E-3</v>
      </c>
      <c r="H302">
        <v>0</v>
      </c>
      <c r="I302">
        <v>3.64990234375E-2</v>
      </c>
      <c r="J302">
        <v>-138.73310273600001</v>
      </c>
      <c r="K302">
        <v>-136.78107693600001</v>
      </c>
      <c r="L302">
        <v>-219.275748945</v>
      </c>
      <c r="M302">
        <v>-300</v>
      </c>
      <c r="N302">
        <v>-300</v>
      </c>
      <c r="O302">
        <v>-300</v>
      </c>
    </row>
    <row r="303" spans="1:15" x14ac:dyDescent="0.2">
      <c r="A303">
        <v>3.662109375E-2</v>
      </c>
      <c r="B303">
        <v>-2.2467623296100001E-3</v>
      </c>
      <c r="C303">
        <v>-2.22668843447E-3</v>
      </c>
      <c r="D303">
        <v>-2.2223926934499998E-3</v>
      </c>
      <c r="E303">
        <v>-2.22354817378E-3</v>
      </c>
      <c r="F303">
        <v>-2.2285475395899998E-3</v>
      </c>
      <c r="G303">
        <v>-2.2391251852700001E-3</v>
      </c>
      <c r="H303">
        <v>0</v>
      </c>
      <c r="I303">
        <v>3.662109375E-2</v>
      </c>
      <c r="J303">
        <v>-144.22922356300001</v>
      </c>
      <c r="K303">
        <v>-139.37809879400001</v>
      </c>
      <c r="L303">
        <v>-222.04074104200001</v>
      </c>
      <c r="M303">
        <v>-292.28731670899998</v>
      </c>
      <c r="N303">
        <v>-288.23835139200003</v>
      </c>
      <c r="O303">
        <v>-300</v>
      </c>
    </row>
    <row r="304" spans="1:15" x14ac:dyDescent="0.2">
      <c r="A304">
        <v>3.67431640625E-2</v>
      </c>
      <c r="B304">
        <v>-2.2359828259400001E-3</v>
      </c>
      <c r="C304">
        <v>-2.2157750962100002E-3</v>
      </c>
      <c r="D304">
        <v>-2.2114504500399998E-3</v>
      </c>
      <c r="E304">
        <v>-2.2126130433899999E-3</v>
      </c>
      <c r="F304">
        <v>-2.2176444216099999E-3</v>
      </c>
      <c r="G304">
        <v>-2.2282899834100002E-3</v>
      </c>
      <c r="H304">
        <v>0</v>
      </c>
      <c r="I304">
        <v>3.67431640625E-2</v>
      </c>
      <c r="J304">
        <v>-177.44989122999999</v>
      </c>
      <c r="K304">
        <v>-142.412397306</v>
      </c>
      <c r="L304">
        <v>-234.39809020800001</v>
      </c>
      <c r="M304">
        <v>-295.38831844399999</v>
      </c>
      <c r="N304">
        <v>-300</v>
      </c>
      <c r="O304">
        <v>-294.55692257099997</v>
      </c>
    </row>
    <row r="305" spans="1:15" x14ac:dyDescent="0.2">
      <c r="A305">
        <v>3.6865234375E-2</v>
      </c>
      <c r="B305">
        <v>-2.2245521053600001E-3</v>
      </c>
      <c r="C305">
        <v>-2.2042100985599999E-3</v>
      </c>
      <c r="D305">
        <v>-2.1998564482000002E-3</v>
      </c>
      <c r="E305">
        <v>-2.2010261703699998E-3</v>
      </c>
      <c r="F305">
        <v>-2.2060896496399998E-3</v>
      </c>
      <c r="G305">
        <v>-2.2168033181599999E-3</v>
      </c>
      <c r="H305">
        <v>0</v>
      </c>
      <c r="I305">
        <v>3.6865234375E-2</v>
      </c>
      <c r="J305">
        <v>-147.715087697</v>
      </c>
      <c r="K305">
        <v>-145.810193097</v>
      </c>
      <c r="L305">
        <v>-217.54620372299999</v>
      </c>
      <c r="M305">
        <v>-300</v>
      </c>
      <c r="N305">
        <v>-287.19175315199999</v>
      </c>
      <c r="O305">
        <v>-272.86717910300001</v>
      </c>
    </row>
    <row r="306" spans="1:15" x14ac:dyDescent="0.2">
      <c r="A306">
        <v>3.69873046875E-2</v>
      </c>
      <c r="B306">
        <v>-2.2124743237399999E-3</v>
      </c>
      <c r="C306">
        <v>-2.1919975973999999E-3</v>
      </c>
      <c r="D306">
        <v>-2.1876148437799999E-3</v>
      </c>
      <c r="E306">
        <v>-2.1887917105100001E-3</v>
      </c>
      <c r="F306">
        <v>-2.1938873792899998E-3</v>
      </c>
      <c r="G306">
        <v>-2.2046693448099998E-3</v>
      </c>
      <c r="H306">
        <v>0</v>
      </c>
      <c r="I306">
        <v>3.69873046875E-2</v>
      </c>
      <c r="J306">
        <v>-147.73228226000001</v>
      </c>
      <c r="K306">
        <v>-149.15721519799999</v>
      </c>
      <c r="L306">
        <v>-214.83799351499999</v>
      </c>
      <c r="M306">
        <v>-300</v>
      </c>
      <c r="N306">
        <v>-277.94254054999999</v>
      </c>
      <c r="O306">
        <v>-278.78679591299999</v>
      </c>
    </row>
    <row r="307" spans="1:15" x14ac:dyDescent="0.2">
      <c r="A307">
        <v>3.7109375E-2</v>
      </c>
      <c r="B307">
        <v>-2.1997539118000001E-3</v>
      </c>
      <c r="C307">
        <v>-2.1791420234799999E-3</v>
      </c>
      <c r="D307">
        <v>-2.1747300675200002E-3</v>
      </c>
      <c r="E307">
        <v>-2.1759140944700001E-3</v>
      </c>
      <c r="F307">
        <v>-2.18104204105E-3</v>
      </c>
      <c r="G307">
        <v>-2.1918924934799999E-3</v>
      </c>
      <c r="H307">
        <v>0</v>
      </c>
      <c r="I307">
        <v>3.7109375E-2</v>
      </c>
      <c r="J307">
        <v>-164.59739643399999</v>
      </c>
      <c r="K307">
        <v>-151.32450126000001</v>
      </c>
      <c r="L307">
        <v>-207.52733431799999</v>
      </c>
      <c r="M307">
        <v>-300</v>
      </c>
      <c r="N307">
        <v>-300</v>
      </c>
      <c r="O307">
        <v>-300</v>
      </c>
    </row>
    <row r="308" spans="1:15" x14ac:dyDescent="0.2">
      <c r="A308">
        <v>3.72314453125E-2</v>
      </c>
      <c r="B308">
        <v>-2.1863955736699998E-3</v>
      </c>
      <c r="C308">
        <v>-2.1656480809499998E-3</v>
      </c>
      <c r="D308">
        <v>-2.1612068235200002E-3</v>
      </c>
      <c r="E308">
        <v>-2.1623980262699999E-3</v>
      </c>
      <c r="F308">
        <v>-2.1675583387800001E-3</v>
      </c>
      <c r="G308">
        <v>-2.1784774677200002E-3</v>
      </c>
      <c r="H308">
        <v>0</v>
      </c>
      <c r="I308">
        <v>3.72314453125E-2</v>
      </c>
      <c r="J308">
        <v>-147.518691765</v>
      </c>
      <c r="K308">
        <v>-150.98564032499999</v>
      </c>
      <c r="L308">
        <v>-212.728404033</v>
      </c>
      <c r="M308">
        <v>-229.46586469799999</v>
      </c>
      <c r="N308">
        <v>-276.79882124</v>
      </c>
      <c r="O308">
        <v>-279.10835963800002</v>
      </c>
    </row>
    <row r="309" spans="1:15" x14ac:dyDescent="0.2">
      <c r="A309">
        <v>3.7353515625E-2</v>
      </c>
      <c r="B309">
        <v>-2.1724042852200001E-3</v>
      </c>
      <c r="C309">
        <v>-2.1515207457400002E-3</v>
      </c>
      <c r="D309">
        <v>-2.14705008769E-3</v>
      </c>
      <c r="E309">
        <v>-2.1482484817499999E-3</v>
      </c>
      <c r="F309">
        <v>-2.1534412481299999E-3</v>
      </c>
      <c r="G309">
        <v>-2.1644292428299999E-3</v>
      </c>
      <c r="H309">
        <v>0</v>
      </c>
      <c r="I309">
        <v>3.7353515625E-2</v>
      </c>
      <c r="J309">
        <v>-142.45107681799999</v>
      </c>
      <c r="K309">
        <v>-148.475424452</v>
      </c>
      <c r="L309">
        <v>-205.239468706</v>
      </c>
      <c r="M309">
        <v>-209.529810121</v>
      </c>
      <c r="N309">
        <v>-284.61452950099999</v>
      </c>
      <c r="O309">
        <v>-273.53762891999997</v>
      </c>
    </row>
    <row r="310" spans="1:15" x14ac:dyDescent="0.2">
      <c r="A310">
        <v>3.74755859375E-2</v>
      </c>
      <c r="B310">
        <v>-2.1577852924500002E-3</v>
      </c>
      <c r="C310">
        <v>-2.1367652638500001E-3</v>
      </c>
      <c r="D310">
        <v>-2.1322651060100002E-3</v>
      </c>
      <c r="E310">
        <v>-2.1334707068000002E-3</v>
      </c>
      <c r="F310">
        <v>-2.1386960148400001E-3</v>
      </c>
      <c r="G310">
        <v>-2.1497530642100001E-3</v>
      </c>
      <c r="H310">
        <v>0</v>
      </c>
      <c r="I310">
        <v>3.74755859375E-2</v>
      </c>
      <c r="J310">
        <v>-142.46097907500001</v>
      </c>
      <c r="K310">
        <v>-145.25515919399999</v>
      </c>
      <c r="L310">
        <v>-213.54492888499999</v>
      </c>
      <c r="M310">
        <v>-212.972059941</v>
      </c>
      <c r="N310">
        <v>-300</v>
      </c>
      <c r="O310">
        <v>-295.46114161899999</v>
      </c>
    </row>
    <row r="311" spans="1:15" x14ac:dyDescent="0.2">
      <c r="A311">
        <v>3.759765625E-2</v>
      </c>
      <c r="B311">
        <v>-2.14254410954E-3</v>
      </c>
      <c r="C311">
        <v>-2.1213871494999998E-3</v>
      </c>
      <c r="D311">
        <v>-2.1168573926600002E-3</v>
      </c>
      <c r="E311">
        <v>-2.1180702155499998E-3</v>
      </c>
      <c r="F311">
        <v>-2.1233281528499999E-3</v>
      </c>
      <c r="G311">
        <v>-2.1344544454699999E-3</v>
      </c>
      <c r="H311">
        <v>0</v>
      </c>
      <c r="I311">
        <v>3.759765625E-2</v>
      </c>
      <c r="J311">
        <v>-147.913119338</v>
      </c>
      <c r="K311">
        <v>-142.258959785</v>
      </c>
      <c r="L311">
        <v>-231.82623177299999</v>
      </c>
      <c r="M311">
        <v>-221.43423927500001</v>
      </c>
      <c r="N311">
        <v>-280.46382236599999</v>
      </c>
      <c r="O311">
        <v>-300</v>
      </c>
    </row>
    <row r="312" spans="1:15" x14ac:dyDescent="0.2">
      <c r="A312">
        <v>3.77197265625E-2</v>
      </c>
      <c r="B312">
        <v>-2.1266865169500002E-3</v>
      </c>
      <c r="C312">
        <v>-2.10539218318E-3</v>
      </c>
      <c r="D312">
        <v>-2.1008327281100002E-3</v>
      </c>
      <c r="E312">
        <v>-2.1020527883799998E-3</v>
      </c>
      <c r="F312">
        <v>-2.1073434423699998E-3</v>
      </c>
      <c r="G312">
        <v>-2.1185391664599999E-3</v>
      </c>
      <c r="H312">
        <v>0</v>
      </c>
      <c r="I312">
        <v>3.77197265625E-2</v>
      </c>
      <c r="J312">
        <v>-156.628135316</v>
      </c>
      <c r="K312">
        <v>-139.89767302800001</v>
      </c>
      <c r="L312">
        <v>-212.99443311100001</v>
      </c>
      <c r="M312">
        <v>-212.58172123899999</v>
      </c>
      <c r="N312">
        <v>-295.79478134300001</v>
      </c>
      <c r="O312">
        <v>-300</v>
      </c>
    </row>
    <row r="313" spans="1:15" x14ac:dyDescent="0.2">
      <c r="A313">
        <v>3.7841796875E-2</v>
      </c>
      <c r="B313">
        <v>-2.1102185593099999E-3</v>
      </c>
      <c r="C313">
        <v>-2.0887864095499998E-3</v>
      </c>
      <c r="D313">
        <v>-2.0841971570099999E-3</v>
      </c>
      <c r="E313">
        <v>-2.0854244698499998E-3</v>
      </c>
      <c r="F313">
        <v>-2.0907479278E-3</v>
      </c>
      <c r="G313">
        <v>-2.1020132712399999E-3</v>
      </c>
      <c r="H313">
        <v>0</v>
      </c>
      <c r="I313">
        <v>3.7841796875E-2</v>
      </c>
      <c r="J313">
        <v>-143.62981548100001</v>
      </c>
      <c r="K313">
        <v>-138.41850889</v>
      </c>
      <c r="L313">
        <v>-224.32143026</v>
      </c>
      <c r="M313">
        <v>-205.67617656499999</v>
      </c>
      <c r="N313">
        <v>-300</v>
      </c>
      <c r="O313">
        <v>-300</v>
      </c>
    </row>
    <row r="314" spans="1:15" x14ac:dyDescent="0.2">
      <c r="A314">
        <v>3.79638671875E-2</v>
      </c>
      <c r="B314">
        <v>-2.0931465432600001E-3</v>
      </c>
      <c r="C314">
        <v>-2.0715761352800002E-3</v>
      </c>
      <c r="D314">
        <v>-2.0669569859700001E-3</v>
      </c>
      <c r="E314">
        <v>-2.0681915665199998E-3</v>
      </c>
      <c r="F314">
        <v>-2.0735479154999998E-3</v>
      </c>
      <c r="G314">
        <v>-2.08488306585E-3</v>
      </c>
      <c r="H314">
        <v>0</v>
      </c>
      <c r="I314">
        <v>3.79638671875E-2</v>
      </c>
      <c r="J314">
        <v>-140.67769490800001</v>
      </c>
      <c r="K314">
        <v>-138.03117885</v>
      </c>
      <c r="L314">
        <v>-220.880944285</v>
      </c>
      <c r="M314">
        <v>-202.84287408</v>
      </c>
      <c r="N314">
        <v>-300</v>
      </c>
      <c r="O314">
        <v>-300</v>
      </c>
    </row>
    <row r="315" spans="1:15" x14ac:dyDescent="0.2">
      <c r="A315">
        <v>3.80859375E-2</v>
      </c>
      <c r="B315">
        <v>-2.0754770350699999E-3</v>
      </c>
      <c r="C315">
        <v>-2.05376792667E-3</v>
      </c>
      <c r="D315">
        <v>-2.0491187812799998E-3</v>
      </c>
      <c r="E315">
        <v>-2.0503606445900001E-3</v>
      </c>
      <c r="F315">
        <v>-2.0557499715199998E-3</v>
      </c>
      <c r="G315">
        <v>-2.0671551159699999E-3</v>
      </c>
      <c r="H315">
        <v>0</v>
      </c>
      <c r="I315">
        <v>3.80859375E-2</v>
      </c>
      <c r="J315">
        <v>-141.27474929300001</v>
      </c>
      <c r="K315">
        <v>-138.927350201</v>
      </c>
      <c r="L315">
        <v>-213.35093845599999</v>
      </c>
      <c r="M315">
        <v>-202.78528421199999</v>
      </c>
      <c r="N315">
        <v>-300</v>
      </c>
      <c r="O315">
        <v>-300</v>
      </c>
    </row>
    <row r="316" spans="1:15" x14ac:dyDescent="0.2">
      <c r="A316">
        <v>3.82080078125E-2</v>
      </c>
      <c r="B316">
        <v>-2.0572168582600001E-3</v>
      </c>
      <c r="C316">
        <v>-2.0353686072600002E-3</v>
      </c>
      <c r="D316">
        <v>-2.0306893664500001E-3</v>
      </c>
      <c r="E316">
        <v>-2.0319385274900001E-3</v>
      </c>
      <c r="F316">
        <v>-2.0373609190999999E-3</v>
      </c>
      <c r="G316">
        <v>-2.0488362445199998E-3</v>
      </c>
      <c r="H316">
        <v>0</v>
      </c>
      <c r="I316">
        <v>3.82080078125E-2</v>
      </c>
      <c r="J316">
        <v>-145.356926012</v>
      </c>
      <c r="K316">
        <v>-141.291956016</v>
      </c>
      <c r="L316">
        <v>-209.45035169400001</v>
      </c>
      <c r="M316">
        <v>-204.74660652200001</v>
      </c>
      <c r="N316">
        <v>-202.26467508600001</v>
      </c>
      <c r="O316">
        <v>-300</v>
      </c>
    </row>
    <row r="317" spans="1:15" x14ac:dyDescent="0.2">
      <c r="A317">
        <v>3.8330078125E-2</v>
      </c>
      <c r="B317">
        <v>-2.0383730909899998E-3</v>
      </c>
      <c r="C317">
        <v>-2.0163852552699999E-3</v>
      </c>
      <c r="D317">
        <v>-2.0116758196699999E-3</v>
      </c>
      <c r="E317">
        <v>-2.0129322933400001E-3</v>
      </c>
      <c r="F317">
        <v>-2.01838783619E-3</v>
      </c>
      <c r="G317">
        <v>-2.0299335290899999E-3</v>
      </c>
      <c r="H317">
        <v>0</v>
      </c>
      <c r="I317">
        <v>3.8330078125E-2</v>
      </c>
      <c r="J317">
        <v>-158.128136724</v>
      </c>
      <c r="K317">
        <v>-145.328152526</v>
      </c>
      <c r="L317">
        <v>-204.74229753200001</v>
      </c>
      <c r="M317">
        <v>-207.708308004</v>
      </c>
      <c r="N317">
        <v>-206.08782518699999</v>
      </c>
      <c r="O317">
        <v>-300</v>
      </c>
    </row>
    <row r="318" spans="1:15" x14ac:dyDescent="0.2">
      <c r="A318">
        <v>3.84521484375E-2</v>
      </c>
      <c r="B318">
        <v>-2.0189530634700001E-3</v>
      </c>
      <c r="C318">
        <v>-1.9968252009099998E-3</v>
      </c>
      <c r="D318">
        <v>-1.99208547112E-3</v>
      </c>
      <c r="E318">
        <v>-1.9933492722399998E-3</v>
      </c>
      <c r="F318">
        <v>-1.99883805272E-3</v>
      </c>
      <c r="G318">
        <v>-2.0104542992600001E-3</v>
      </c>
      <c r="H318">
        <v>0</v>
      </c>
      <c r="I318">
        <v>3.84521484375E-2</v>
      </c>
      <c r="J318">
        <v>-154.18559497499999</v>
      </c>
      <c r="K318">
        <v>-151.297376407</v>
      </c>
      <c r="L318">
        <v>-203.54548181999999</v>
      </c>
      <c r="M318">
        <v>-209.58901661499999</v>
      </c>
      <c r="N318">
        <v>-215.75421147</v>
      </c>
      <c r="O318">
        <v>-300</v>
      </c>
    </row>
    <row r="319" spans="1:15" x14ac:dyDescent="0.2">
      <c r="A319">
        <v>3.857421875E-2</v>
      </c>
      <c r="B319">
        <v>-1.99896435512E-3</v>
      </c>
      <c r="C319">
        <v>-1.9766960236200001E-3</v>
      </c>
      <c r="D319">
        <v>-1.97192590024E-3</v>
      </c>
      <c r="E319">
        <v>-1.97319704354E-3</v>
      </c>
      <c r="F319">
        <v>-1.97871914787E-3</v>
      </c>
      <c r="G319">
        <v>-1.99040613386E-3</v>
      </c>
      <c r="H319">
        <v>0</v>
      </c>
      <c r="I319">
        <v>3.857421875E-2</v>
      </c>
      <c r="J319">
        <v>-150.51224024800001</v>
      </c>
      <c r="K319">
        <v>-159.58479518300001</v>
      </c>
      <c r="L319">
        <v>-206.356254562</v>
      </c>
      <c r="M319">
        <v>-209.061827838</v>
      </c>
      <c r="N319">
        <v>-227.549414877</v>
      </c>
      <c r="O319">
        <v>-300</v>
      </c>
    </row>
    <row r="320" spans="1:15" x14ac:dyDescent="0.2">
      <c r="A320">
        <v>3.86962890625E-2</v>
      </c>
      <c r="B320">
        <v>-1.9784147916699999E-3</v>
      </c>
      <c r="C320">
        <v>-1.9560055492E-3</v>
      </c>
      <c r="D320">
        <v>-1.9512049327600001E-3</v>
      </c>
      <c r="E320">
        <v>-1.9524834329200001E-3</v>
      </c>
      <c r="F320">
        <v>-1.9580389471200001E-3</v>
      </c>
      <c r="G320">
        <v>-1.9697968580300001E-3</v>
      </c>
      <c r="H320">
        <v>0</v>
      </c>
      <c r="I320">
        <v>3.86962890625E-2</v>
      </c>
      <c r="J320">
        <v>-155.04872676900001</v>
      </c>
      <c r="K320">
        <v>-170.83017291600001</v>
      </c>
      <c r="L320">
        <v>-209.090489058</v>
      </c>
      <c r="M320">
        <v>-207.97749961900001</v>
      </c>
      <c r="N320">
        <v>-242.70502822200001</v>
      </c>
      <c r="O320">
        <v>-242.70269476000001</v>
      </c>
    </row>
    <row r="321" spans="1:15" x14ac:dyDescent="0.2">
      <c r="A321">
        <v>3.8818359375E-2</v>
      </c>
      <c r="B321">
        <v>-1.9573124421999998E-3</v>
      </c>
      <c r="C321">
        <v>-1.9347618467500001E-3</v>
      </c>
      <c r="D321">
        <v>-1.92993063776E-3</v>
      </c>
      <c r="E321">
        <v>-1.9312165093700001E-3</v>
      </c>
      <c r="F321">
        <v>-1.9368055192900001E-3</v>
      </c>
      <c r="G321">
        <v>-1.94863454026E-3</v>
      </c>
      <c r="H321">
        <v>0</v>
      </c>
      <c r="I321">
        <v>3.8818359375E-2</v>
      </c>
      <c r="J321">
        <v>-162.49672641699999</v>
      </c>
      <c r="K321">
        <v>-186.272057706</v>
      </c>
      <c r="L321">
        <v>-236.447493146</v>
      </c>
      <c r="M321">
        <v>-208.54417053500001</v>
      </c>
      <c r="N321">
        <v>-263.99534735600002</v>
      </c>
      <c r="O321">
        <v>-263.99845803300002</v>
      </c>
    </row>
    <row r="322" spans="1:15" x14ac:dyDescent="0.2">
      <c r="A322">
        <v>3.89404296875E-2</v>
      </c>
      <c r="B322">
        <v>-1.93566561601E-3</v>
      </c>
      <c r="C322">
        <v>-1.9129732255700001E-3</v>
      </c>
      <c r="D322">
        <v>-1.90811132454E-3</v>
      </c>
      <c r="E322">
        <v>-1.9094045821000001E-3</v>
      </c>
      <c r="F322">
        <v>-1.9150271734399999E-3</v>
      </c>
      <c r="G322">
        <v>-1.92692748922E-3</v>
      </c>
      <c r="H322">
        <v>0</v>
      </c>
      <c r="I322">
        <v>3.89404296875E-2</v>
      </c>
      <c r="J322">
        <v>-149.93387873</v>
      </c>
      <c r="K322">
        <v>-209.14081900799999</v>
      </c>
      <c r="L322">
        <v>-213.84686847500001</v>
      </c>
      <c r="M322">
        <v>-212.80199523900001</v>
      </c>
      <c r="N322">
        <v>-300</v>
      </c>
      <c r="O322">
        <v>-300</v>
      </c>
    </row>
    <row r="323" spans="1:15" x14ac:dyDescent="0.2">
      <c r="A323">
        <v>3.90625E-2</v>
      </c>
      <c r="B323">
        <v>-1.91348285935E-3</v>
      </c>
      <c r="C323">
        <v>-1.8906482319800001E-3</v>
      </c>
      <c r="D323">
        <v>-1.8857555393700001E-3</v>
      </c>
      <c r="E323">
        <v>-1.88705619732E-3</v>
      </c>
      <c r="F323">
        <v>-1.89271245555E-3</v>
      </c>
      <c r="G323">
        <v>-1.9046842505799999E-3</v>
      </c>
      <c r="H323">
        <v>0</v>
      </c>
      <c r="I323">
        <v>3.90625E-2</v>
      </c>
      <c r="J323">
        <v>-147.15388236999999</v>
      </c>
      <c r="K323">
        <v>-258.944738551</v>
      </c>
      <c r="L323">
        <v>-300</v>
      </c>
      <c r="M323">
        <v>-300</v>
      </c>
      <c r="N323">
        <v>-300</v>
      </c>
      <c r="O323">
        <v>-300</v>
      </c>
    </row>
    <row r="324" spans="1:15" x14ac:dyDescent="0.2">
      <c r="A324">
        <v>3.91845703125E-2</v>
      </c>
      <c r="B324">
        <v>-1.8907729521599999E-3</v>
      </c>
      <c r="C324">
        <v>-1.86779564592E-3</v>
      </c>
      <c r="D324">
        <v>-1.8628720621700001E-3</v>
      </c>
      <c r="E324">
        <v>-1.8641801348599999E-3</v>
      </c>
      <c r="F324">
        <v>-1.86987014532E-3</v>
      </c>
      <c r="G324">
        <v>-1.8819136036600001E-3</v>
      </c>
      <c r="H324">
        <v>0</v>
      </c>
      <c r="I324">
        <v>3.91845703125E-2</v>
      </c>
      <c r="J324">
        <v>-148.120005883</v>
      </c>
      <c r="K324">
        <v>-257.40536281599998</v>
      </c>
      <c r="L324">
        <v>-214.52621787499999</v>
      </c>
      <c r="M324">
        <v>-213.124619591</v>
      </c>
      <c r="N324">
        <v>-300</v>
      </c>
      <c r="O324">
        <v>-300</v>
      </c>
    </row>
    <row r="325" spans="1:15" x14ac:dyDescent="0.2">
      <c r="A325">
        <v>3.9306640625E-2</v>
      </c>
      <c r="B325">
        <v>-1.8675449045600001E-3</v>
      </c>
      <c r="C325">
        <v>-1.8444244775699999E-3</v>
      </c>
      <c r="D325">
        <v>-1.8394699030799999E-3</v>
      </c>
      <c r="E325">
        <v>-1.84078540478E-3</v>
      </c>
      <c r="F325">
        <v>-1.8465092526200001E-3</v>
      </c>
      <c r="G325">
        <v>-1.85862455799E-3</v>
      </c>
      <c r="H325">
        <v>0</v>
      </c>
      <c r="I325">
        <v>3.9306640625E-2</v>
      </c>
      <c r="J325">
        <v>-153.21922678799999</v>
      </c>
      <c r="K325">
        <v>-269.88137249499999</v>
      </c>
      <c r="L325">
        <v>-237.81098408</v>
      </c>
      <c r="M325">
        <v>-209.18942100699999</v>
      </c>
      <c r="N325">
        <v>-264.64328274299999</v>
      </c>
      <c r="O325">
        <v>-264.64491051099998</v>
      </c>
    </row>
    <row r="326" spans="1:15" x14ac:dyDescent="0.2">
      <c r="A326">
        <v>3.94287109375E-2</v>
      </c>
      <c r="B326">
        <v>-1.84380795337E-3</v>
      </c>
      <c r="C326">
        <v>-1.8205439637499999E-3</v>
      </c>
      <c r="D326">
        <v>-1.8155582989099999E-3</v>
      </c>
      <c r="E326">
        <v>-1.81688124381E-3</v>
      </c>
      <c r="F326">
        <v>-1.822639014E-3</v>
      </c>
      <c r="G326">
        <v>-1.8348263497599999E-3</v>
      </c>
      <c r="H326">
        <v>0</v>
      </c>
      <c r="I326">
        <v>3.94287109375E-2</v>
      </c>
      <c r="J326">
        <v>-184.575203733</v>
      </c>
      <c r="K326">
        <v>-269.15571102000001</v>
      </c>
      <c r="L326">
        <v>-211.14609756300001</v>
      </c>
      <c r="M326">
        <v>-208.94539166600001</v>
      </c>
      <c r="N326">
        <v>-243.67301763500001</v>
      </c>
      <c r="O326">
        <v>-243.67055869500001</v>
      </c>
    </row>
    <row r="327" spans="1:15" x14ac:dyDescent="0.2">
      <c r="A327">
        <v>3.955078125E-2</v>
      </c>
      <c r="B327">
        <v>-1.8195715583899999E-3</v>
      </c>
      <c r="C327">
        <v>-1.7961635643099999E-3</v>
      </c>
      <c r="D327">
        <v>-1.7911467094700001E-3</v>
      </c>
      <c r="E327">
        <v>-1.7924771116999999E-3</v>
      </c>
      <c r="F327">
        <v>-1.7982688890099999E-3</v>
      </c>
      <c r="G327">
        <v>-1.8105284381799999E-3</v>
      </c>
      <c r="H327">
        <v>0</v>
      </c>
      <c r="I327">
        <v>3.955078125E-2</v>
      </c>
      <c r="J327">
        <v>-156.41628794900001</v>
      </c>
      <c r="K327">
        <v>-269.14844721899999</v>
      </c>
      <c r="L327">
        <v>-209.117671624</v>
      </c>
      <c r="M327">
        <v>-210.35238139500001</v>
      </c>
      <c r="N327">
        <v>-228.84000536600001</v>
      </c>
      <c r="O327">
        <v>-300</v>
      </c>
    </row>
    <row r="328" spans="1:15" x14ac:dyDescent="0.2">
      <c r="A328">
        <v>3.96728515625E-2</v>
      </c>
      <c r="B328">
        <v>-1.7948453987199999E-3</v>
      </c>
      <c r="C328">
        <v>-1.77129295838E-3</v>
      </c>
      <c r="D328">
        <v>-1.7662448138599999E-3</v>
      </c>
      <c r="E328">
        <v>-1.7675826874599999E-3</v>
      </c>
      <c r="F328">
        <v>-1.7734085564999999E-3</v>
      </c>
      <c r="G328">
        <v>-1.7857405017300001E-3</v>
      </c>
      <c r="H328">
        <v>0</v>
      </c>
      <c r="I328">
        <v>3.96728515625E-2</v>
      </c>
      <c r="J328">
        <v>-154.04539646800001</v>
      </c>
      <c r="K328">
        <v>-249.47740572699999</v>
      </c>
      <c r="L328">
        <v>-207.03060000900001</v>
      </c>
      <c r="M328">
        <v>-211.202259411</v>
      </c>
      <c r="N328">
        <v>-217.367444933</v>
      </c>
      <c r="O328">
        <v>-300</v>
      </c>
    </row>
    <row r="329" spans="1:15" x14ac:dyDescent="0.2">
      <c r="A329">
        <v>3.9794921875E-2</v>
      </c>
      <c r="B329">
        <v>-1.76963936885E-3</v>
      </c>
      <c r="C329">
        <v>-1.7459420404899999E-3</v>
      </c>
      <c r="D329">
        <v>-1.7408625065800001E-3</v>
      </c>
      <c r="E329">
        <v>-1.74220786551E-3</v>
      </c>
      <c r="F329">
        <v>-1.7480679107000001E-3</v>
      </c>
      <c r="G329">
        <v>-1.76047243431E-3</v>
      </c>
      <c r="H329">
        <v>0</v>
      </c>
      <c r="I329">
        <v>3.9794921875E-2</v>
      </c>
      <c r="J329">
        <v>-157.11694606399999</v>
      </c>
      <c r="K329">
        <v>-254.73392271399999</v>
      </c>
      <c r="L329">
        <v>-208.973962164</v>
      </c>
      <c r="M329">
        <v>-209.64426257900001</v>
      </c>
      <c r="N329">
        <v>-208.02378150300001</v>
      </c>
      <c r="O329">
        <v>-300</v>
      </c>
    </row>
    <row r="330" spans="1:15" x14ac:dyDescent="0.2">
      <c r="A330">
        <v>3.99169921875E-2</v>
      </c>
      <c r="B330">
        <v>-1.7439635747700001E-3</v>
      </c>
      <c r="C330">
        <v>-1.7201209166300001E-3</v>
      </c>
      <c r="D330">
        <v>-1.71500989361E-3</v>
      </c>
      <c r="E330">
        <v>-1.71636275174E-3</v>
      </c>
      <c r="F330">
        <v>-1.72225705734E-3</v>
      </c>
      <c r="G330">
        <v>-1.73473434127E-3</v>
      </c>
      <c r="H330">
        <v>0</v>
      </c>
      <c r="I330">
        <v>3.99169921875E-2</v>
      </c>
      <c r="J330">
        <v>-172.884293364</v>
      </c>
      <c r="K330">
        <v>-237.52937890199999</v>
      </c>
      <c r="L330">
        <v>-214.456447809</v>
      </c>
      <c r="M330">
        <v>-207.005318526</v>
      </c>
      <c r="N330">
        <v>-204.52338921800001</v>
      </c>
      <c r="O330">
        <v>-300</v>
      </c>
    </row>
    <row r="331" spans="1:15" x14ac:dyDescent="0.2">
      <c r="A331">
        <v>4.00390625E-2</v>
      </c>
      <c r="B331">
        <v>-1.71782832985E-3</v>
      </c>
      <c r="C331">
        <v>-1.6938399002400001E-3</v>
      </c>
      <c r="D331">
        <v>-1.6886972883299999E-3</v>
      </c>
      <c r="E331">
        <v>-1.6900576594799999E-3</v>
      </c>
      <c r="F331">
        <v>-1.69598630954E-3</v>
      </c>
      <c r="G331">
        <v>-1.7085365353699999E-3</v>
      </c>
      <c r="H331">
        <v>0</v>
      </c>
      <c r="I331">
        <v>4.00390625E-2</v>
      </c>
      <c r="J331">
        <v>-161.202484731</v>
      </c>
      <c r="K331">
        <v>-243.08185944300001</v>
      </c>
      <c r="L331">
        <v>-219.16493651799999</v>
      </c>
      <c r="M331">
        <v>-205.36679312800001</v>
      </c>
      <c r="N331">
        <v>-300</v>
      </c>
      <c r="O331">
        <v>-300</v>
      </c>
    </row>
    <row r="332" spans="1:15" x14ac:dyDescent="0.2">
      <c r="A332">
        <v>4.01611328125E-2</v>
      </c>
      <c r="B332">
        <v>-1.69124415077E-3</v>
      </c>
      <c r="C332">
        <v>-1.6671095080000001E-3</v>
      </c>
      <c r="D332">
        <v>-1.6619352074300001E-3</v>
      </c>
      <c r="E332">
        <v>-1.6633031052999999E-3</v>
      </c>
      <c r="F332">
        <v>-1.6692661837100001E-3</v>
      </c>
      <c r="G332">
        <v>-1.6818895326799999E-3</v>
      </c>
      <c r="H332">
        <v>0</v>
      </c>
      <c r="I332">
        <v>4.01611328125E-2</v>
      </c>
      <c r="J332">
        <v>-156.94055819600001</v>
      </c>
      <c r="K332">
        <v>-232.98149230000001</v>
      </c>
      <c r="L332">
        <v>-227.54216901500001</v>
      </c>
      <c r="M332">
        <v>-205.747231817</v>
      </c>
      <c r="N332">
        <v>-300</v>
      </c>
      <c r="O332">
        <v>-300</v>
      </c>
    </row>
    <row r="333" spans="1:15" x14ac:dyDescent="0.2">
      <c r="A333">
        <v>4.0283203125E-2</v>
      </c>
      <c r="B333">
        <v>-1.66422175321E-3</v>
      </c>
      <c r="C333">
        <v>-1.63994045565E-3</v>
      </c>
      <c r="D333">
        <v>-1.63473436659E-3</v>
      </c>
      <c r="E333">
        <v>-1.6361098048299999E-3</v>
      </c>
      <c r="F333">
        <v>-1.64210739529E-3</v>
      </c>
      <c r="G333">
        <v>-1.65480404828E-3</v>
      </c>
      <c r="H333">
        <v>0</v>
      </c>
      <c r="I333">
        <v>4.0283203125E-2</v>
      </c>
      <c r="J333">
        <v>-157.687825656</v>
      </c>
      <c r="K333">
        <v>-227.760861815</v>
      </c>
      <c r="L333">
        <v>-231.87552056600001</v>
      </c>
      <c r="M333">
        <v>-208.903435024</v>
      </c>
      <c r="N333">
        <v>-300</v>
      </c>
      <c r="O333">
        <v>-300</v>
      </c>
    </row>
    <row r="334" spans="1:15" x14ac:dyDescent="0.2">
      <c r="A334">
        <v>4.04052734375E-2</v>
      </c>
      <c r="B334">
        <v>-1.6367720476E-3</v>
      </c>
      <c r="C334">
        <v>-1.61234365363E-3</v>
      </c>
      <c r="D334">
        <v>-1.6071056762299999E-3</v>
      </c>
      <c r="E334">
        <v>-1.6084886684E-3</v>
      </c>
      <c r="F334">
        <v>-1.61452085444E-3</v>
      </c>
      <c r="G334">
        <v>-1.62729099196E-3</v>
      </c>
      <c r="H334">
        <v>0</v>
      </c>
      <c r="I334">
        <v>4.04052734375E-2</v>
      </c>
      <c r="J334">
        <v>-162.666185824</v>
      </c>
      <c r="K334">
        <v>-222.05524876999999</v>
      </c>
      <c r="L334">
        <v>-221.49399995900001</v>
      </c>
      <c r="M334">
        <v>-216.131943122</v>
      </c>
      <c r="N334">
        <v>-299.42391112899998</v>
      </c>
      <c r="O334">
        <v>-300</v>
      </c>
    </row>
    <row r="335" spans="1:15" x14ac:dyDescent="0.2">
      <c r="A335">
        <v>4.052734375E-2</v>
      </c>
      <c r="B335">
        <v>-1.6089061346300001E-3</v>
      </c>
      <c r="C335">
        <v>-1.58433020267E-3</v>
      </c>
      <c r="D335">
        <v>-1.57906023705E-3</v>
      </c>
      <c r="E335">
        <v>-1.58045079664E-3</v>
      </c>
      <c r="F335">
        <v>-1.5865176615799999E-3</v>
      </c>
      <c r="G335">
        <v>-1.59936146379E-3</v>
      </c>
      <c r="H335">
        <v>0</v>
      </c>
      <c r="I335">
        <v>4.052734375E-2</v>
      </c>
      <c r="J335">
        <v>-180.27928547400001</v>
      </c>
      <c r="K335">
        <v>-228.287675845</v>
      </c>
      <c r="L335">
        <v>-241.331545366</v>
      </c>
      <c r="M335">
        <v>-225.30750308699999</v>
      </c>
      <c r="N335">
        <v>-284.34514927399999</v>
      </c>
      <c r="O335">
        <v>-300</v>
      </c>
    </row>
    <row r="336" spans="1:15" x14ac:dyDescent="0.2">
      <c r="A336">
        <v>4.06494140625E-2</v>
      </c>
      <c r="B336">
        <v>-1.58063530078E-3</v>
      </c>
      <c r="C336">
        <v>-1.55591138928E-3</v>
      </c>
      <c r="D336">
        <v>-1.55060933555E-3</v>
      </c>
      <c r="E336">
        <v>-1.5520074759499999E-3</v>
      </c>
      <c r="F336">
        <v>-1.5581091029400001E-3</v>
      </c>
      <c r="G336">
        <v>-1.5710267496399999E-3</v>
      </c>
      <c r="H336">
        <v>0</v>
      </c>
      <c r="I336">
        <v>4.06494140625E-2</v>
      </c>
      <c r="J336">
        <v>-170.943134321</v>
      </c>
      <c r="K336">
        <v>-219.48426961300001</v>
      </c>
      <c r="L336">
        <v>-224.12520346299999</v>
      </c>
      <c r="M336">
        <v>-217.168429616</v>
      </c>
      <c r="N336">
        <v>-300</v>
      </c>
      <c r="O336">
        <v>-299.79607619199999</v>
      </c>
    </row>
    <row r="337" spans="1:15" x14ac:dyDescent="0.2">
      <c r="A337">
        <v>4.0771484375E-2</v>
      </c>
      <c r="B337">
        <v>-1.55197101372E-3</v>
      </c>
      <c r="C337">
        <v>-1.5270986811699999E-3</v>
      </c>
      <c r="D337">
        <v>-1.5217644393799999E-3</v>
      </c>
      <c r="E337">
        <v>-1.52317017391E-3</v>
      </c>
      <c r="F337">
        <v>-1.5293066459400001E-3</v>
      </c>
      <c r="G337">
        <v>-1.5422983165600001E-3</v>
      </c>
      <c r="H337">
        <v>0</v>
      </c>
      <c r="I337">
        <v>4.0771484375E-2</v>
      </c>
      <c r="J337">
        <v>-170.922457157</v>
      </c>
      <c r="K337">
        <v>-219.69777893</v>
      </c>
      <c r="L337">
        <v>-216.97312844000001</v>
      </c>
      <c r="M337">
        <v>-214.049379222</v>
      </c>
      <c r="N337">
        <v>-289.13999447100002</v>
      </c>
      <c r="O337">
        <v>-278.06834903200001</v>
      </c>
    </row>
    <row r="338" spans="1:15" x14ac:dyDescent="0.2">
      <c r="A338">
        <v>4.08935546875E-2</v>
      </c>
      <c r="B338">
        <v>-1.5229249176200001E-3</v>
      </c>
      <c r="C338">
        <v>-1.4979037225399999E-3</v>
      </c>
      <c r="D338">
        <v>-1.4925371927300001E-3</v>
      </c>
      <c r="E338">
        <v>-1.49395053464E-3</v>
      </c>
      <c r="F338">
        <v>-1.50012193448E-3</v>
      </c>
      <c r="G338">
        <v>-1.5131878080899999E-3</v>
      </c>
      <c r="H338">
        <v>0</v>
      </c>
      <c r="I338">
        <v>4.08935546875E-2</v>
      </c>
      <c r="J338">
        <v>-199.74200318699999</v>
      </c>
      <c r="K338">
        <v>-211.835332029</v>
      </c>
      <c r="L338">
        <v>-225.70507459500001</v>
      </c>
      <c r="M338">
        <v>-234.30875282</v>
      </c>
      <c r="N338">
        <v>-281.63971639099998</v>
      </c>
      <c r="O338">
        <v>-283.97409002199998</v>
      </c>
    </row>
    <row r="339" spans="1:15" x14ac:dyDescent="0.2">
      <c r="A339">
        <v>4.1015625E-2</v>
      </c>
      <c r="B339">
        <v>-1.49350882841E-3</v>
      </c>
      <c r="C339">
        <v>-1.46833832935E-3</v>
      </c>
      <c r="D339">
        <v>-1.4629394115300001E-3</v>
      </c>
      <c r="E339">
        <v>-1.46436037396E-3</v>
      </c>
      <c r="F339">
        <v>-1.4705667842199999E-3</v>
      </c>
      <c r="G339">
        <v>-1.4837070395400001E-3</v>
      </c>
      <c r="H339">
        <v>0</v>
      </c>
      <c r="I339">
        <v>4.1015625E-2</v>
      </c>
      <c r="J339">
        <v>-170.31933907999999</v>
      </c>
      <c r="K339">
        <v>-225.921141543</v>
      </c>
      <c r="L339">
        <v>-221.84899356599999</v>
      </c>
      <c r="M339">
        <v>-300</v>
      </c>
      <c r="N339">
        <v>-300</v>
      </c>
      <c r="O339">
        <v>-300</v>
      </c>
    </row>
    <row r="340" spans="1:15" x14ac:dyDescent="0.2">
      <c r="A340">
        <v>4.11376953125E-2</v>
      </c>
      <c r="B340">
        <v>-1.4637347289200001E-3</v>
      </c>
      <c r="C340">
        <v>-1.4384144844499999E-3</v>
      </c>
      <c r="D340">
        <v>-1.4329830786000001E-3</v>
      </c>
      <c r="E340">
        <v>-1.4344116746499999E-3</v>
      </c>
      <c r="F340">
        <v>-1.4406531777400001E-3</v>
      </c>
      <c r="G340">
        <v>-1.4538679931E-3</v>
      </c>
      <c r="H340">
        <v>0</v>
      </c>
      <c r="I340">
        <v>4.11376953125E-2</v>
      </c>
      <c r="J340">
        <v>-167.02737677900001</v>
      </c>
      <c r="K340">
        <v>-208.731702144</v>
      </c>
      <c r="L340">
        <v>-230.62143791</v>
      </c>
      <c r="M340">
        <v>-300</v>
      </c>
      <c r="N340">
        <v>-283.41999199899999</v>
      </c>
      <c r="O340">
        <v>-284.27628406399998</v>
      </c>
    </row>
    <row r="341" spans="1:15" x14ac:dyDescent="0.2">
      <c r="A341">
        <v>4.1259765625E-2</v>
      </c>
      <c r="B341">
        <v>-1.43361476396E-3</v>
      </c>
      <c r="C341">
        <v>-1.4081443327E-3</v>
      </c>
      <c r="D341">
        <v>-1.40268033876E-3</v>
      </c>
      <c r="E341">
        <v>-1.40411658142E-3</v>
      </c>
      <c r="F341">
        <v>-1.4103932595700001E-3</v>
      </c>
      <c r="G341">
        <v>-1.42368281297E-3</v>
      </c>
      <c r="H341">
        <v>0</v>
      </c>
      <c r="I341">
        <v>4.1259765625E-2</v>
      </c>
      <c r="J341">
        <v>-169.741307474</v>
      </c>
      <c r="K341">
        <v>-229.23036936700001</v>
      </c>
      <c r="L341">
        <v>-234.92509589700001</v>
      </c>
      <c r="M341">
        <v>-300</v>
      </c>
      <c r="N341">
        <v>-292.95806850600002</v>
      </c>
      <c r="O341">
        <v>-278.67847135400001</v>
      </c>
    </row>
    <row r="342" spans="1:15" x14ac:dyDescent="0.2">
      <c r="A342">
        <v>4.13818359375E-2</v>
      </c>
      <c r="B342">
        <v>-1.40316123532E-3</v>
      </c>
      <c r="C342">
        <v>-1.37754017593E-3</v>
      </c>
      <c r="D342">
        <v>-1.37204349382E-3</v>
      </c>
      <c r="E342">
        <v>-1.37348739599E-3</v>
      </c>
      <c r="F342">
        <v>-1.37979933126E-3</v>
      </c>
      <c r="G342">
        <v>-1.3931638003099999E-3</v>
      </c>
      <c r="H342">
        <v>0</v>
      </c>
      <c r="I342">
        <v>4.13818359375E-2</v>
      </c>
      <c r="J342">
        <v>-195.039063298</v>
      </c>
      <c r="K342">
        <v>-207.495496863</v>
      </c>
      <c r="L342">
        <v>-253.52671958799999</v>
      </c>
      <c r="M342">
        <v>-300</v>
      </c>
      <c r="N342">
        <v>-300</v>
      </c>
      <c r="O342">
        <v>-300</v>
      </c>
    </row>
    <row r="343" spans="1:15" x14ac:dyDescent="0.2">
      <c r="A343">
        <v>4.150390625E-2</v>
      </c>
      <c r="B343">
        <v>-1.37238659674E-3</v>
      </c>
      <c r="C343">
        <v>-1.34661446788E-3</v>
      </c>
      <c r="D343">
        <v>-1.3410849974900001E-3</v>
      </c>
      <c r="E343">
        <v>-1.34253657202E-3</v>
      </c>
      <c r="F343">
        <v>-1.34888384627E-3</v>
      </c>
      <c r="G343">
        <v>-1.36232340821E-3</v>
      </c>
      <c r="H343">
        <v>0</v>
      </c>
      <c r="I343">
        <v>4.150390625E-2</v>
      </c>
      <c r="J343">
        <v>-170.155054904</v>
      </c>
      <c r="K343">
        <v>-235.71658708999999</v>
      </c>
      <c r="L343">
        <v>-243.09849556699999</v>
      </c>
      <c r="M343">
        <v>-298.63884879199998</v>
      </c>
      <c r="N343">
        <v>-294.75101361200001</v>
      </c>
      <c r="O343">
        <v>-300</v>
      </c>
    </row>
    <row r="344" spans="1:15" x14ac:dyDescent="0.2">
      <c r="A344">
        <v>4.16259765625E-2</v>
      </c>
      <c r="B344">
        <v>-1.3413034486799999E-3</v>
      </c>
      <c r="C344">
        <v>-1.31537980907E-3</v>
      </c>
      <c r="D344">
        <v>-1.3098174502799999E-3</v>
      </c>
      <c r="E344">
        <v>-1.31127670991E-3</v>
      </c>
      <c r="F344">
        <v>-1.3176594048E-3</v>
      </c>
      <c r="G344">
        <v>-1.3311742365399999E-3</v>
      </c>
      <c r="H344">
        <v>0</v>
      </c>
      <c r="I344">
        <v>4.16259765625E-2</v>
      </c>
      <c r="J344">
        <v>-166.09935163599999</v>
      </c>
      <c r="K344">
        <v>-202.60439220200001</v>
      </c>
      <c r="L344">
        <v>-242.47290587200001</v>
      </c>
      <c r="M344">
        <v>-300</v>
      </c>
      <c r="N344">
        <v>-300</v>
      </c>
      <c r="O344">
        <v>-300</v>
      </c>
    </row>
    <row r="345" spans="1:15" x14ac:dyDescent="0.2">
      <c r="A345">
        <v>4.1748046875E-2</v>
      </c>
      <c r="B345">
        <v>-1.3099245332199999E-3</v>
      </c>
      <c r="C345">
        <v>-1.2838489416E-3</v>
      </c>
      <c r="D345">
        <v>-1.2782535942300001E-3</v>
      </c>
      <c r="E345">
        <v>-1.27972055164E-3</v>
      </c>
      <c r="F345">
        <v>-1.2861387486599999E-3</v>
      </c>
      <c r="G345">
        <v>-1.29972902671E-3</v>
      </c>
      <c r="H345">
        <v>0</v>
      </c>
      <c r="I345">
        <v>4.1748046875E-2</v>
      </c>
      <c r="J345">
        <v>-166.69742912199999</v>
      </c>
      <c r="K345">
        <v>-206.51568892899999</v>
      </c>
      <c r="L345">
        <v>-272.12890299999998</v>
      </c>
      <c r="M345">
        <v>-279.52404444299998</v>
      </c>
      <c r="N345">
        <v>-300</v>
      </c>
      <c r="O345">
        <v>-300</v>
      </c>
    </row>
    <row r="346" spans="1:15" x14ac:dyDescent="0.2">
      <c r="A346">
        <v>4.18701171875E-2</v>
      </c>
      <c r="B346">
        <v>-1.2782627286700001E-3</v>
      </c>
      <c r="C346">
        <v>-1.2520347438299999E-3</v>
      </c>
      <c r="D346">
        <v>-1.24640630768E-3</v>
      </c>
      <c r="E346">
        <v>-1.2478809754499999E-3</v>
      </c>
      <c r="F346">
        <v>-1.25433475592E-3</v>
      </c>
      <c r="G346">
        <v>-1.26800065641E-3</v>
      </c>
      <c r="H346">
        <v>0</v>
      </c>
      <c r="I346">
        <v>4.18701171875E-2</v>
      </c>
      <c r="J346">
        <v>-171.917878446</v>
      </c>
      <c r="K346">
        <v>-206.557033846</v>
      </c>
      <c r="L346">
        <v>-266.09299136999999</v>
      </c>
      <c r="M346">
        <v>-271.81038154999999</v>
      </c>
      <c r="N346">
        <v>-300</v>
      </c>
      <c r="O346">
        <v>-300</v>
      </c>
    </row>
    <row r="347" spans="1:15" x14ac:dyDescent="0.2">
      <c r="A347">
        <v>4.19921875E-2</v>
      </c>
      <c r="B347">
        <v>-1.2463310443099999E-3</v>
      </c>
      <c r="C347">
        <v>-1.21995022507E-3</v>
      </c>
      <c r="D347">
        <v>-1.2142885998999999E-3</v>
      </c>
      <c r="E347">
        <v>-1.21577099055E-3</v>
      </c>
      <c r="F347">
        <v>-1.2222604355599999E-3</v>
      </c>
      <c r="G347">
        <v>-1.2360021343000001E-3</v>
      </c>
      <c r="H347">
        <v>0</v>
      </c>
      <c r="I347">
        <v>4.19921875E-2</v>
      </c>
      <c r="J347">
        <v>-200.26166662599999</v>
      </c>
      <c r="K347">
        <v>-207.591568241</v>
      </c>
      <c r="L347">
        <v>-263.23405902500002</v>
      </c>
      <c r="M347">
        <v>-259.18914843499999</v>
      </c>
      <c r="N347">
        <v>-300</v>
      </c>
      <c r="O347">
        <v>-300</v>
      </c>
    </row>
    <row r="348" spans="1:15" x14ac:dyDescent="0.2">
      <c r="A348">
        <v>4.21142578125E-2</v>
      </c>
      <c r="B348">
        <v>-1.21414261494E-3</v>
      </c>
      <c r="C348">
        <v>-1.18760852013E-3</v>
      </c>
      <c r="D348">
        <v>-1.1819136057000001E-3</v>
      </c>
      <c r="E348">
        <v>-1.1834037316400001E-3</v>
      </c>
      <c r="F348">
        <v>-1.18992892213E-3</v>
      </c>
      <c r="G348">
        <v>-1.2037465945099999E-3</v>
      </c>
      <c r="H348">
        <v>0</v>
      </c>
      <c r="I348">
        <v>4.21142578125E-2</v>
      </c>
      <c r="J348">
        <v>-174.08569403000001</v>
      </c>
      <c r="K348">
        <v>-208.65259788399999</v>
      </c>
      <c r="L348">
        <v>-257.465301883</v>
      </c>
      <c r="M348">
        <v>-254.77230705599999</v>
      </c>
      <c r="N348">
        <v>-251.75452013500001</v>
      </c>
      <c r="O348">
        <v>-300</v>
      </c>
    </row>
    <row r="349" spans="1:15" x14ac:dyDescent="0.2">
      <c r="A349">
        <v>4.2236328125E-2</v>
      </c>
      <c r="B349">
        <v>-1.1817106954E-3</v>
      </c>
      <c r="C349">
        <v>-1.1550228839E-3</v>
      </c>
      <c r="D349">
        <v>-1.14929457993E-3</v>
      </c>
      <c r="E349">
        <v>-1.1507924535E-3</v>
      </c>
      <c r="F349">
        <v>-1.1573534702000001E-3</v>
      </c>
      <c r="G349">
        <v>-1.1712472912699999E-3</v>
      </c>
      <c r="H349">
        <v>0</v>
      </c>
      <c r="I349">
        <v>4.2236328125E-2</v>
      </c>
      <c r="J349">
        <v>-172.49165392099999</v>
      </c>
      <c r="K349">
        <v>-218.46886898899999</v>
      </c>
      <c r="L349">
        <v>-266.50681989499998</v>
      </c>
      <c r="M349">
        <v>-279.58680765000003</v>
      </c>
      <c r="N349">
        <v>-262.30971466599999</v>
      </c>
      <c r="O349">
        <v>-300</v>
      </c>
    </row>
    <row r="350" spans="1:15" x14ac:dyDescent="0.2">
      <c r="A350">
        <v>4.23583984375E-2</v>
      </c>
      <c r="B350">
        <v>-1.1490486550699999E-3</v>
      </c>
      <c r="C350">
        <v>-1.1222066858000001E-3</v>
      </c>
      <c r="D350">
        <v>-1.1164448919600001E-3</v>
      </c>
      <c r="E350">
        <v>-1.11795052542E-3</v>
      </c>
      <c r="F350">
        <v>-1.1245474488999999E-3</v>
      </c>
      <c r="G350">
        <v>-1.13851759332E-3</v>
      </c>
      <c r="H350">
        <v>0</v>
      </c>
      <c r="I350">
        <v>4.23583984375E-2</v>
      </c>
      <c r="J350">
        <v>-177.065317236</v>
      </c>
      <c r="K350">
        <v>-196.33823285400001</v>
      </c>
      <c r="L350">
        <v>-266.43392258699998</v>
      </c>
      <c r="M350">
        <v>-270.59531325199998</v>
      </c>
      <c r="N350">
        <v>-247.302232745</v>
      </c>
      <c r="O350">
        <v>-300</v>
      </c>
    </row>
    <row r="351" spans="1:15" x14ac:dyDescent="0.2">
      <c r="A351">
        <v>4.248046875E-2</v>
      </c>
      <c r="B351">
        <v>-1.11616997229E-3</v>
      </c>
      <c r="C351">
        <v>-1.08917340419E-3</v>
      </c>
      <c r="D351">
        <v>-1.08337802014E-3</v>
      </c>
      <c r="E351">
        <v>-1.0848914256700001E-3</v>
      </c>
      <c r="F351">
        <v>-1.0915243362700001E-3</v>
      </c>
      <c r="G351">
        <v>-1.1055709783499999E-3</v>
      </c>
      <c r="H351">
        <v>0</v>
      </c>
      <c r="I351">
        <v>4.248046875E-2</v>
      </c>
      <c r="J351">
        <v>-194.67608048</v>
      </c>
      <c r="K351">
        <v>-200.31525278000001</v>
      </c>
      <c r="L351">
        <v>-282.17596866299999</v>
      </c>
      <c r="M351">
        <v>-258.347091267</v>
      </c>
      <c r="N351">
        <v>-244.19718069499999</v>
      </c>
      <c r="O351">
        <v>-300</v>
      </c>
    </row>
    <row r="352" spans="1:15" x14ac:dyDescent="0.2">
      <c r="A352">
        <v>4.26025390625E-2</v>
      </c>
      <c r="B352">
        <v>-1.0830882286799999E-3</v>
      </c>
      <c r="C352">
        <v>-1.0559366207399999E-3</v>
      </c>
      <c r="D352">
        <v>-1.0501075461000001E-3</v>
      </c>
      <c r="E352">
        <v>-1.0516287357800001E-3</v>
      </c>
      <c r="F352">
        <v>-1.05829771368E-3</v>
      </c>
      <c r="G352">
        <v>-1.0724210273499999E-3</v>
      </c>
      <c r="H352">
        <v>0</v>
      </c>
      <c r="I352">
        <v>4.26025390625E-2</v>
      </c>
      <c r="J352">
        <v>-176.654964861</v>
      </c>
      <c r="K352">
        <v>-196.6935895</v>
      </c>
      <c r="L352">
        <v>-294.251285053</v>
      </c>
      <c r="M352">
        <v>-248.619276842</v>
      </c>
      <c r="N352">
        <v>-248.91095118300001</v>
      </c>
      <c r="O352">
        <v>-247.66074403600001</v>
      </c>
    </row>
    <row r="353" spans="1:15" x14ac:dyDescent="0.2">
      <c r="A353">
        <v>4.2724609375E-2</v>
      </c>
      <c r="B353">
        <v>-1.0498171035E-3</v>
      </c>
      <c r="C353">
        <v>-1.0225100147299999E-3</v>
      </c>
      <c r="D353">
        <v>-1.01664714909E-3</v>
      </c>
      <c r="E353">
        <v>-1.0181761349399999E-3</v>
      </c>
      <c r="F353">
        <v>-1.02488126012E-3</v>
      </c>
      <c r="G353">
        <v>-1.0390814189299999E-3</v>
      </c>
      <c r="H353">
        <v>0</v>
      </c>
      <c r="I353">
        <v>4.2724609375E-2</v>
      </c>
      <c r="J353">
        <v>-174.62530056200001</v>
      </c>
      <c r="K353">
        <v>-196.45835805600001</v>
      </c>
      <c r="L353">
        <v>-300</v>
      </c>
      <c r="M353">
        <v>-249.22782587099999</v>
      </c>
      <c r="N353">
        <v>-250.79814301600001</v>
      </c>
      <c r="O353">
        <v>-268.94339534900001</v>
      </c>
    </row>
    <row r="354" spans="1:15" x14ac:dyDescent="0.2">
      <c r="A354">
        <v>4.28466796875E-2</v>
      </c>
      <c r="B354">
        <v>-1.0163703678900001E-3</v>
      </c>
      <c r="C354">
        <v>-9.8890735733199995E-4</v>
      </c>
      <c r="D354">
        <v>-9.830106002710001E-4</v>
      </c>
      <c r="E354">
        <v>-9.8454739421000004E-4</v>
      </c>
      <c r="F354">
        <v>-9.9128874645899997E-4</v>
      </c>
      <c r="G354">
        <v>-1.00556592358E-3</v>
      </c>
      <c r="H354">
        <v>0</v>
      </c>
      <c r="I354">
        <v>4.28466796875E-2</v>
      </c>
      <c r="J354">
        <v>-177.69237639100001</v>
      </c>
      <c r="K354">
        <v>-193.728301367</v>
      </c>
      <c r="L354">
        <v>-300</v>
      </c>
      <c r="M354">
        <v>-278.38909790299999</v>
      </c>
      <c r="N354">
        <v>-250.354161387</v>
      </c>
      <c r="O354">
        <v>-300</v>
      </c>
    </row>
    <row r="355" spans="1:15" x14ac:dyDescent="0.2">
      <c r="A355">
        <v>4.296875E-2</v>
      </c>
      <c r="B355">
        <v>-9.8276187907599989E-4</v>
      </c>
      <c r="C355">
        <v>-9.5514250582500002E-4</v>
      </c>
      <c r="D355">
        <v>-9.4921175687299997E-4</v>
      </c>
      <c r="E355">
        <v>-9.5075637073999998E-4</v>
      </c>
      <c r="F355">
        <v>-9.5753402966699999E-4</v>
      </c>
      <c r="G355">
        <v>-9.7188839790899998E-4</v>
      </c>
      <c r="H355">
        <v>0</v>
      </c>
      <c r="I355">
        <v>4.296875E-2</v>
      </c>
      <c r="J355">
        <v>-192.261299321</v>
      </c>
      <c r="K355">
        <v>-188.13155324300001</v>
      </c>
      <c r="L355">
        <v>-299.47799039699999</v>
      </c>
      <c r="M355">
        <v>-300</v>
      </c>
      <c r="N355">
        <v>-300</v>
      </c>
      <c r="O355">
        <v>-300</v>
      </c>
    </row>
    <row r="356" spans="1:15" x14ac:dyDescent="0.2">
      <c r="A356">
        <v>4.30908203125E-2</v>
      </c>
      <c r="B356">
        <v>-9.4900557458699999E-4</v>
      </c>
      <c r="C356">
        <v>-9.2122939775200004E-4</v>
      </c>
      <c r="D356">
        <v>-9.1526455641100001E-4</v>
      </c>
      <c r="E356">
        <v>-9.1681700196900005E-4</v>
      </c>
      <c r="F356">
        <v>-9.2363104698000003E-4</v>
      </c>
      <c r="G356">
        <v>-9.3806277877500003E-4</v>
      </c>
      <c r="H356">
        <v>0</v>
      </c>
      <c r="I356">
        <v>4.30908203125E-2</v>
      </c>
      <c r="J356">
        <v>-182.77208799600001</v>
      </c>
      <c r="K356">
        <v>-203.944628951</v>
      </c>
      <c r="L356">
        <v>-227.52995280600001</v>
      </c>
      <c r="M356">
        <v>-277.948222708</v>
      </c>
      <c r="N356">
        <v>-250.645902976</v>
      </c>
      <c r="O356">
        <v>-300</v>
      </c>
    </row>
    <row r="357" spans="1:15" x14ac:dyDescent="0.2">
      <c r="A357">
        <v>4.3212890625E-2</v>
      </c>
      <c r="B357">
        <v>-9.1511546633200002E-4</v>
      </c>
      <c r="C357">
        <v>-8.8718204506500005E-4</v>
      </c>
      <c r="D357">
        <v>-8.81183010811E-4</v>
      </c>
      <c r="E357">
        <v>-8.8274329973200003E-4</v>
      </c>
      <c r="F357">
        <v>-8.8959381004499998E-4</v>
      </c>
      <c r="G357">
        <v>-9.0410307744599998E-4</v>
      </c>
      <c r="H357">
        <v>0</v>
      </c>
      <c r="I357">
        <v>4.3212890625E-2</v>
      </c>
      <c r="J357">
        <v>-178.620206577</v>
      </c>
      <c r="K357">
        <v>-192.43201203699999</v>
      </c>
      <c r="L357">
        <v>-201.33327166199999</v>
      </c>
      <c r="M357">
        <v>-248.33938247</v>
      </c>
      <c r="N357">
        <v>-251.382071091</v>
      </c>
      <c r="O357">
        <v>-269.528954258</v>
      </c>
    </row>
    <row r="358" spans="1:15" x14ac:dyDescent="0.2">
      <c r="A358">
        <v>4.33349609375E-2</v>
      </c>
      <c r="B358">
        <v>-8.8110563472699999E-4</v>
      </c>
      <c r="C358">
        <v>-8.5301452821600005E-4</v>
      </c>
      <c r="D358">
        <v>-8.4698120049199997E-4</v>
      </c>
      <c r="E358">
        <v>-8.4854934436699996E-4</v>
      </c>
      <c r="F358">
        <v>-8.5543639901199998E-4</v>
      </c>
      <c r="G358">
        <v>-8.7002337369400005E-4</v>
      </c>
      <c r="H358">
        <v>0</v>
      </c>
      <c r="I358">
        <v>4.33349609375E-2</v>
      </c>
      <c r="J358">
        <v>-179.96706560000001</v>
      </c>
      <c r="K358">
        <v>-200.52147646500001</v>
      </c>
      <c r="L358">
        <v>-187.51499385700001</v>
      </c>
      <c r="M358">
        <v>-247.197776737</v>
      </c>
      <c r="N358">
        <v>-249.787153026</v>
      </c>
      <c r="O358">
        <v>-248.537685267</v>
      </c>
    </row>
    <row r="359" spans="1:15" x14ac:dyDescent="0.2">
      <c r="A359">
        <v>4.345703125E-2</v>
      </c>
      <c r="B359">
        <v>-8.46990222748E-4</v>
      </c>
      <c r="C359">
        <v>-8.1874099021099999E-4</v>
      </c>
      <c r="D359">
        <v>-8.1267326843200002E-4</v>
      </c>
      <c r="E359">
        <v>-8.1424927876400002E-4</v>
      </c>
      <c r="F359">
        <v>-8.2117295658E-4</v>
      </c>
      <c r="G359">
        <v>-8.3583780984399999E-4</v>
      </c>
      <c r="H359">
        <v>0</v>
      </c>
      <c r="I359">
        <v>4.345703125E-2</v>
      </c>
      <c r="J359">
        <v>-186.9256694</v>
      </c>
      <c r="K359">
        <v>-184.143358939</v>
      </c>
      <c r="L359">
        <v>-181.493888247</v>
      </c>
      <c r="M359">
        <v>-256.27979793100002</v>
      </c>
      <c r="N359">
        <v>-245.36605516500001</v>
      </c>
      <c r="O359">
        <v>-300</v>
      </c>
    </row>
    <row r="360" spans="1:15" x14ac:dyDescent="0.2">
      <c r="A360">
        <v>4.35791015625E-2</v>
      </c>
      <c r="B360">
        <v>-8.1278342994800003E-4</v>
      </c>
      <c r="C360">
        <v>-7.8437563064099995E-4</v>
      </c>
      <c r="D360">
        <v>-7.7827341419099997E-4</v>
      </c>
      <c r="E360">
        <v>-7.7985730240599999E-4</v>
      </c>
      <c r="F360">
        <v>-7.8681768203100002E-4</v>
      </c>
      <c r="G360">
        <v>-8.0156058479900001E-4</v>
      </c>
      <c r="H360">
        <v>0</v>
      </c>
      <c r="I360">
        <v>4.35791015625E-2</v>
      </c>
      <c r="J360">
        <v>-198.05663183799999</v>
      </c>
      <c r="K360">
        <v>-186.97544137899999</v>
      </c>
      <c r="L360">
        <v>-181.24614464199999</v>
      </c>
      <c r="M360">
        <v>-267.72297547900001</v>
      </c>
      <c r="N360">
        <v>-248.76298481200001</v>
      </c>
      <c r="O360">
        <v>-300</v>
      </c>
    </row>
    <row r="361" spans="1:15" x14ac:dyDescent="0.2">
      <c r="A361">
        <v>4.3701171875E-2</v>
      </c>
      <c r="B361">
        <v>-7.7849950645799998E-4</v>
      </c>
      <c r="C361">
        <v>-7.4993269967099999E-4</v>
      </c>
      <c r="D361">
        <v>-7.43795887904E-4</v>
      </c>
      <c r="E361">
        <v>-7.4538766533200002E-4</v>
      </c>
      <c r="F361">
        <v>-7.5238482522599999E-4</v>
      </c>
      <c r="G361">
        <v>-7.6720594803900003E-4</v>
      </c>
      <c r="H361">
        <v>0</v>
      </c>
      <c r="I361">
        <v>4.3701171875E-2</v>
      </c>
      <c r="J361">
        <v>-187.15315149899999</v>
      </c>
      <c r="K361">
        <v>-191.737530577</v>
      </c>
      <c r="L361">
        <v>-185.039970211</v>
      </c>
      <c r="M361">
        <v>-275.71312075200001</v>
      </c>
      <c r="N361">
        <v>-264.06070669399998</v>
      </c>
      <c r="O361">
        <v>-300</v>
      </c>
    </row>
    <row r="362" spans="1:15" x14ac:dyDescent="0.2">
      <c r="A362">
        <v>4.38232421875E-2</v>
      </c>
      <c r="B362">
        <v>-7.4415274694900003E-4</v>
      </c>
      <c r="C362">
        <v>-7.1542649200399995E-4</v>
      </c>
      <c r="D362">
        <v>-7.0925498424500005E-4</v>
      </c>
      <c r="E362">
        <v>-7.10854662142E-4</v>
      </c>
      <c r="F362">
        <v>-7.1788868055599998E-4</v>
      </c>
      <c r="G362">
        <v>-7.3278819357999996E-4</v>
      </c>
      <c r="H362">
        <v>0</v>
      </c>
      <c r="I362">
        <v>4.38232421875E-2</v>
      </c>
      <c r="J362">
        <v>-187.74638719000001</v>
      </c>
      <c r="K362">
        <v>-186.756079658</v>
      </c>
      <c r="L362">
        <v>-190.447593321</v>
      </c>
      <c r="M362">
        <v>-249.60141565399999</v>
      </c>
      <c r="N362">
        <v>-253.79987203799999</v>
      </c>
      <c r="O362">
        <v>-300</v>
      </c>
    </row>
    <row r="363" spans="1:15" x14ac:dyDescent="0.2">
      <c r="A363">
        <v>4.39453125E-2</v>
      </c>
      <c r="B363">
        <v>-7.0975748456700001E-4</v>
      </c>
      <c r="C363">
        <v>-6.8087134082500005E-4</v>
      </c>
      <c r="D363">
        <v>-6.7466503636600002E-4</v>
      </c>
      <c r="E363">
        <v>-6.7627262589799999E-4</v>
      </c>
      <c r="F363">
        <v>-6.83343580902E-4</v>
      </c>
      <c r="G363">
        <v>-6.9832165391799995E-4</v>
      </c>
      <c r="H363">
        <v>0</v>
      </c>
      <c r="I363">
        <v>4.39453125E-2</v>
      </c>
      <c r="J363">
        <v>-196.39489046099999</v>
      </c>
      <c r="K363">
        <v>-209.38483245800001</v>
      </c>
      <c r="L363">
        <v>-192.64113437399999</v>
      </c>
      <c r="M363">
        <v>-252.37063682100001</v>
      </c>
      <c r="N363">
        <v>-300</v>
      </c>
      <c r="O363">
        <v>-300</v>
      </c>
    </row>
    <row r="364" spans="1:15" x14ac:dyDescent="0.2">
      <c r="A364">
        <v>4.40673828125E-2</v>
      </c>
      <c r="B364">
        <v>-6.7532808486099995E-4</v>
      </c>
      <c r="C364">
        <v>-6.4628161171599997E-4</v>
      </c>
      <c r="D364">
        <v>-6.4004040982000002E-4</v>
      </c>
      <c r="E364">
        <v>-6.4165592207100005E-4</v>
      </c>
      <c r="F364">
        <v>-6.4876389153299999E-4</v>
      </c>
      <c r="G364">
        <v>-6.6382069394499996E-4</v>
      </c>
      <c r="H364">
        <v>0</v>
      </c>
      <c r="I364">
        <v>4.40673828125E-2</v>
      </c>
      <c r="J364">
        <v>-197.28162177199999</v>
      </c>
      <c r="K364">
        <v>-192.986809545</v>
      </c>
      <c r="L364">
        <v>-188.84319353500001</v>
      </c>
      <c r="M364">
        <v>-262.87362169699998</v>
      </c>
      <c r="N364">
        <v>-300</v>
      </c>
      <c r="O364">
        <v>-300</v>
      </c>
    </row>
    <row r="365" spans="1:15" x14ac:dyDescent="0.2">
      <c r="A365">
        <v>4.4189453125E-2</v>
      </c>
      <c r="B365">
        <v>-6.4087893966900005E-4</v>
      </c>
      <c r="C365">
        <v>-6.1167169655399996E-4</v>
      </c>
      <c r="D365">
        <v>-6.0539549644899996E-4</v>
      </c>
      <c r="E365">
        <v>-6.0701894241499996E-4</v>
      </c>
      <c r="F365">
        <v>-6.1416400401600004E-4</v>
      </c>
      <c r="G365">
        <v>-6.2929970484E-4</v>
      </c>
      <c r="H365">
        <v>0</v>
      </c>
      <c r="I365">
        <v>4.4189453125E-2</v>
      </c>
      <c r="J365">
        <v>-190.597081164</v>
      </c>
      <c r="K365">
        <v>-189.98713262300001</v>
      </c>
      <c r="L365">
        <v>-183.87154064999999</v>
      </c>
      <c r="M365">
        <v>-267.85434511599999</v>
      </c>
      <c r="N365">
        <v>-300</v>
      </c>
      <c r="O365">
        <v>-300</v>
      </c>
    </row>
    <row r="366" spans="1:15" x14ac:dyDescent="0.2">
      <c r="A366">
        <v>4.43115234375E-2</v>
      </c>
      <c r="B366">
        <v>-6.06424461004E-4</v>
      </c>
      <c r="C366">
        <v>-5.7705600737900003E-4</v>
      </c>
      <c r="D366">
        <v>-5.7074470827500005E-4</v>
      </c>
      <c r="E366">
        <v>-5.7237609886399998E-4</v>
      </c>
      <c r="F366">
        <v>-5.7955833008599997E-4</v>
      </c>
      <c r="G366">
        <v>-5.9477309796600005E-4</v>
      </c>
      <c r="H366">
        <v>0</v>
      </c>
      <c r="I366">
        <v>4.43115234375E-2</v>
      </c>
      <c r="J366">
        <v>-191.11849370499999</v>
      </c>
      <c r="K366">
        <v>-183.91020535999999</v>
      </c>
      <c r="L366">
        <v>-180.00582177999999</v>
      </c>
      <c r="M366">
        <v>-292.88502546900003</v>
      </c>
      <c r="N366">
        <v>-300</v>
      </c>
      <c r="O366">
        <v>-300</v>
      </c>
    </row>
    <row r="367" spans="1:15" x14ac:dyDescent="0.2">
      <c r="A367">
        <v>4.443359375E-2</v>
      </c>
      <c r="B367">
        <v>-5.7197907491299998E-4</v>
      </c>
      <c r="C367">
        <v>-5.4244897028199999E-4</v>
      </c>
      <c r="D367">
        <v>-5.36102471343E-4</v>
      </c>
      <c r="E367">
        <v>-5.37741817384E-4</v>
      </c>
      <c r="F367">
        <v>-5.4496129551599997E-4</v>
      </c>
      <c r="G367">
        <v>-5.6025529870500003E-4</v>
      </c>
      <c r="H367">
        <v>0</v>
      </c>
      <c r="I367">
        <v>4.443359375E-2</v>
      </c>
      <c r="J367">
        <v>-196.732295634</v>
      </c>
      <c r="K367">
        <v>-200.80738188000001</v>
      </c>
      <c r="L367">
        <v>-177.31588376900001</v>
      </c>
      <c r="M367">
        <v>-278.66716625800001</v>
      </c>
      <c r="N367">
        <v>-298.20128880099998</v>
      </c>
      <c r="O367">
        <v>-300</v>
      </c>
    </row>
    <row r="368" spans="1:15" x14ac:dyDescent="0.2">
      <c r="A368">
        <v>4.45556640625E-2</v>
      </c>
      <c r="B368">
        <v>-5.3755721533199998E-4</v>
      </c>
      <c r="C368">
        <v>-5.0786501923E-4</v>
      </c>
      <c r="D368">
        <v>-5.0148321959700003E-4</v>
      </c>
      <c r="E368">
        <v>-5.0313053183199995E-4</v>
      </c>
      <c r="F368">
        <v>-5.1038733396399996E-4</v>
      </c>
      <c r="G368">
        <v>-5.2576074033500002E-4</v>
      </c>
      <c r="H368">
        <v>0</v>
      </c>
      <c r="I368">
        <v>4.45556640625E-2</v>
      </c>
      <c r="J368">
        <v>-234.362768837</v>
      </c>
      <c r="K368">
        <v>-188.17852710400001</v>
      </c>
      <c r="L368">
        <v>-175.59872214500001</v>
      </c>
      <c r="M368">
        <v>-274.73407533199997</v>
      </c>
      <c r="N368">
        <v>-300</v>
      </c>
      <c r="O368">
        <v>-300</v>
      </c>
    </row>
    <row r="369" spans="1:15" x14ac:dyDescent="0.2">
      <c r="A369">
        <v>4.4677734375E-2</v>
      </c>
      <c r="B369">
        <v>-5.03173317928E-4</v>
      </c>
      <c r="C369">
        <v>-4.7331858992300001E-4</v>
      </c>
      <c r="D369">
        <v>-4.6690138871200001E-4</v>
      </c>
      <c r="E369">
        <v>-4.6855667778999998E-4</v>
      </c>
      <c r="F369">
        <v>-4.7585088082399999E-4</v>
      </c>
      <c r="G369">
        <v>-4.9130385786499997E-4</v>
      </c>
      <c r="H369">
        <v>0</v>
      </c>
      <c r="I369">
        <v>4.4677734375E-2</v>
      </c>
      <c r="J369">
        <v>-202.37455715600001</v>
      </c>
      <c r="K369">
        <v>-196.91167163599999</v>
      </c>
      <c r="L369">
        <v>-174.66781183000001</v>
      </c>
      <c r="M369">
        <v>-279.46532182499999</v>
      </c>
      <c r="N369">
        <v>-297.11009960400003</v>
      </c>
      <c r="O369">
        <v>-282.76664863299999</v>
      </c>
    </row>
    <row r="370" spans="1:15" x14ac:dyDescent="0.2">
      <c r="A370">
        <v>4.47998046875E-2</v>
      </c>
      <c r="B370">
        <v>-4.68841813929E-4</v>
      </c>
      <c r="C370">
        <v>-4.3882411363600001E-4</v>
      </c>
      <c r="D370">
        <v>-4.3237140991899997E-4</v>
      </c>
      <c r="E370">
        <v>-4.3403468641399999E-4</v>
      </c>
      <c r="F370">
        <v>-4.4136636704899997E-4</v>
      </c>
      <c r="G370">
        <v>-4.5689908186300003E-4</v>
      </c>
      <c r="H370">
        <v>0</v>
      </c>
      <c r="I370">
        <v>4.47998046875E-2</v>
      </c>
      <c r="J370">
        <v>-202.783708754</v>
      </c>
      <c r="K370">
        <v>-181.520546454</v>
      </c>
      <c r="L370">
        <v>-174.39921628499999</v>
      </c>
      <c r="M370">
        <v>-284.87182268800001</v>
      </c>
      <c r="N370">
        <v>-287.82970294299997</v>
      </c>
      <c r="O370">
        <v>-288.66241454499999</v>
      </c>
    </row>
    <row r="371" spans="1:15" x14ac:dyDescent="0.2">
      <c r="A371">
        <v>4.4921875E-2</v>
      </c>
      <c r="B371">
        <v>-4.3457712397300001E-4</v>
      </c>
      <c r="C371">
        <v>-4.0439601102799997E-4</v>
      </c>
      <c r="D371">
        <v>-3.97907703857E-4</v>
      </c>
      <c r="E371">
        <v>-3.9957897824900002E-4</v>
      </c>
      <c r="F371">
        <v>-4.0694821299299999E-4</v>
      </c>
      <c r="G371">
        <v>-4.2256083229600002E-4</v>
      </c>
      <c r="H371">
        <v>0</v>
      </c>
      <c r="I371">
        <v>4.4921875E-2</v>
      </c>
      <c r="J371">
        <v>-212.88184399100001</v>
      </c>
      <c r="K371">
        <v>-188.971025508</v>
      </c>
      <c r="L371">
        <v>-174.70094829499999</v>
      </c>
      <c r="M371">
        <v>-280.54154491100002</v>
      </c>
      <c r="N371">
        <v>-300</v>
      </c>
      <c r="O371">
        <v>-300</v>
      </c>
    </row>
    <row r="372" spans="1:15" x14ac:dyDescent="0.2">
      <c r="A372">
        <v>4.50439453125E-2</v>
      </c>
      <c r="B372">
        <v>-4.0039365191099998E-4</v>
      </c>
      <c r="C372">
        <v>-3.7004868599600001E-4</v>
      </c>
      <c r="D372">
        <v>-3.6352467438700002E-4</v>
      </c>
      <c r="E372">
        <v>-3.6520395707299999E-4</v>
      </c>
      <c r="F372">
        <v>-3.7261082223099997E-4</v>
      </c>
      <c r="G372">
        <v>-3.8830351235900001E-4</v>
      </c>
      <c r="H372">
        <v>0</v>
      </c>
      <c r="I372">
        <v>4.50439453125E-2</v>
      </c>
      <c r="J372">
        <v>-212.108808794</v>
      </c>
      <c r="K372">
        <v>-182.97383201599999</v>
      </c>
      <c r="L372">
        <v>-175.48241284900001</v>
      </c>
      <c r="M372">
        <v>-192.70607273300001</v>
      </c>
      <c r="N372">
        <v>-286.60410783499998</v>
      </c>
      <c r="O372">
        <v>-288.91499705199999</v>
      </c>
    </row>
    <row r="373" spans="1:15" x14ac:dyDescent="0.2">
      <c r="A373">
        <v>4.5166015625E-2</v>
      </c>
      <c r="B373">
        <v>-3.6630577865799999E-4</v>
      </c>
      <c r="C373">
        <v>-3.3579651948900002E-4</v>
      </c>
      <c r="D373">
        <v>-3.2923670242900001E-4</v>
      </c>
      <c r="E373">
        <v>-3.3092400371699998E-4</v>
      </c>
      <c r="F373">
        <v>-3.38368575406E-4</v>
      </c>
      <c r="G373">
        <v>-3.5414150229600002E-4</v>
      </c>
      <c r="H373">
        <v>0</v>
      </c>
      <c r="I373">
        <v>4.5166015625E-2</v>
      </c>
      <c r="J373">
        <v>-207.70625553799999</v>
      </c>
      <c r="K373">
        <v>-184.69803641999999</v>
      </c>
      <c r="L373">
        <v>-176.656129354</v>
      </c>
      <c r="M373">
        <v>-174.75785059099999</v>
      </c>
      <c r="N373">
        <v>-294.39359201000002</v>
      </c>
      <c r="O373">
        <v>-283.32359320799998</v>
      </c>
    </row>
    <row r="374" spans="1:15" x14ac:dyDescent="0.2">
      <c r="A374">
        <v>4.52880859375E-2</v>
      </c>
      <c r="B374">
        <v>-3.3232785602699998E-4</v>
      </c>
      <c r="C374">
        <v>-3.0165386335300002E-4</v>
      </c>
      <c r="D374">
        <v>-2.9505813979699999E-4</v>
      </c>
      <c r="E374">
        <v>-2.9675346990999999E-4</v>
      </c>
      <c r="F374">
        <v>-3.0423582404599998E-4</v>
      </c>
      <c r="G374">
        <v>-3.2008915325900002E-4</v>
      </c>
      <c r="H374">
        <v>0</v>
      </c>
      <c r="I374">
        <v>4.52880859375E-2</v>
      </c>
      <c r="J374">
        <v>-211.01336170900001</v>
      </c>
      <c r="K374">
        <v>-183.31712898800001</v>
      </c>
      <c r="L374">
        <v>-178.06580529300001</v>
      </c>
      <c r="M374">
        <v>-174.43305228299999</v>
      </c>
      <c r="N374">
        <v>-300</v>
      </c>
      <c r="O374">
        <v>-300</v>
      </c>
    </row>
    <row r="375" spans="1:15" x14ac:dyDescent="0.2">
      <c r="A375">
        <v>4.541015625E-2</v>
      </c>
      <c r="B375">
        <v>-2.9847420055999999E-4</v>
      </c>
      <c r="C375">
        <v>-2.6763503417100002E-4</v>
      </c>
      <c r="D375">
        <v>-2.6100330304200002E-4</v>
      </c>
      <c r="E375">
        <v>-2.6270667211800001E-4</v>
      </c>
      <c r="F375">
        <v>-2.70226884416E-4</v>
      </c>
      <c r="G375">
        <v>-2.8616078111800002E-4</v>
      </c>
      <c r="H375">
        <v>0</v>
      </c>
      <c r="I375">
        <v>4.541015625E-2</v>
      </c>
      <c r="J375">
        <v>-225.22044935900001</v>
      </c>
      <c r="K375">
        <v>-179.64998134999999</v>
      </c>
      <c r="L375">
        <v>-179.50435696100001</v>
      </c>
      <c r="M375">
        <v>-178.692892137</v>
      </c>
      <c r="N375">
        <v>-290.20370232200003</v>
      </c>
      <c r="O375">
        <v>-300</v>
      </c>
    </row>
    <row r="376" spans="1:15" x14ac:dyDescent="0.2">
      <c r="A376">
        <v>4.55322265625E-2</v>
      </c>
      <c r="B376">
        <v>-2.6475908739000001E-4</v>
      </c>
      <c r="C376">
        <v>-2.3375430710700001E-4</v>
      </c>
      <c r="D376">
        <v>-2.2708646730000001E-4</v>
      </c>
      <c r="E376">
        <v>-2.28797885389E-4</v>
      </c>
      <c r="F376">
        <v>-2.3635603136699999E-4</v>
      </c>
      <c r="G376">
        <v>-2.5237066033999999E-4</v>
      </c>
      <c r="H376">
        <v>0</v>
      </c>
      <c r="I376">
        <v>4.55322265625E-2</v>
      </c>
      <c r="J376">
        <v>-221.12345323599999</v>
      </c>
      <c r="K376">
        <v>-192.337246432</v>
      </c>
      <c r="L376">
        <v>-180.67347259499999</v>
      </c>
      <c r="M376">
        <v>-183.36524441</v>
      </c>
      <c r="N376">
        <v>-300</v>
      </c>
      <c r="O376">
        <v>-300</v>
      </c>
    </row>
    <row r="377" spans="1:15" x14ac:dyDescent="0.2">
      <c r="A377">
        <v>4.5654296875E-2</v>
      </c>
      <c r="B377">
        <v>-2.31196744097E-4</v>
      </c>
      <c r="C377">
        <v>-2.00025909782E-4</v>
      </c>
      <c r="D377">
        <v>-1.93321860161E-4</v>
      </c>
      <c r="E377">
        <v>-1.95041337223E-4</v>
      </c>
      <c r="F377">
        <v>-2.02637492206E-4</v>
      </c>
      <c r="G377">
        <v>-2.1873301783700001E-4</v>
      </c>
      <c r="H377">
        <v>0</v>
      </c>
      <c r="I377">
        <v>4.5654296875E-2</v>
      </c>
      <c r="J377">
        <v>-220.10856869700001</v>
      </c>
      <c r="K377">
        <v>-178.140046117</v>
      </c>
      <c r="L377">
        <v>-181.316091814</v>
      </c>
      <c r="M377">
        <v>-188.470130063</v>
      </c>
      <c r="N377">
        <v>-300</v>
      </c>
      <c r="O377">
        <v>-300</v>
      </c>
    </row>
    <row r="378" spans="1:15" x14ac:dyDescent="0.2">
      <c r="A378">
        <v>4.57763671875E-2</v>
      </c>
      <c r="B378">
        <v>-1.9780134459499999E-4</v>
      </c>
      <c r="C378">
        <v>-1.6646401614500001E-4</v>
      </c>
      <c r="D378">
        <v>-1.59723655537E-4</v>
      </c>
      <c r="E378">
        <v>-1.61451201452E-4</v>
      </c>
      <c r="F378">
        <v>-1.6908544055900001E-4</v>
      </c>
      <c r="G378">
        <v>-1.85262026849E-4</v>
      </c>
      <c r="H378">
        <v>0</v>
      </c>
      <c r="I378">
        <v>4.57763671875E-2</v>
      </c>
      <c r="J378">
        <v>-227.99479929899999</v>
      </c>
      <c r="K378">
        <v>-188.03388318399999</v>
      </c>
      <c r="L378">
        <v>-181.36222443</v>
      </c>
      <c r="M378">
        <v>-194.099081891</v>
      </c>
      <c r="N378">
        <v>-300</v>
      </c>
      <c r="O378">
        <v>-300</v>
      </c>
    </row>
    <row r="379" spans="1:15" x14ac:dyDescent="0.2">
      <c r="A379">
        <v>4.58984375E-2</v>
      </c>
      <c r="B379">
        <v>-1.64587003018E-4</v>
      </c>
      <c r="C379">
        <v>-1.3308274036499999E-4</v>
      </c>
      <c r="D379">
        <v>-1.26305967573E-4</v>
      </c>
      <c r="E379">
        <v>-1.2804159212700001E-4</v>
      </c>
      <c r="F379">
        <v>-1.3571399028199999E-4</v>
      </c>
      <c r="G379">
        <v>-1.5197180084000001E-4</v>
      </c>
      <c r="H379">
        <v>0</v>
      </c>
      <c r="I379">
        <v>4.58984375E-2</v>
      </c>
      <c r="J379">
        <v>-239.404967575</v>
      </c>
      <c r="K379">
        <v>-180.65951313299999</v>
      </c>
      <c r="L379">
        <v>-180.985497342</v>
      </c>
      <c r="M379">
        <v>-200.37522258600001</v>
      </c>
      <c r="N379">
        <v>-300</v>
      </c>
      <c r="O379">
        <v>-300</v>
      </c>
    </row>
    <row r="380" spans="1:15" x14ac:dyDescent="0.2">
      <c r="A380">
        <v>4.60205078125E-2</v>
      </c>
      <c r="B380">
        <v>-1.3156776764000001E-4</v>
      </c>
      <c r="C380" s="88">
        <v>-9.98961307553E-5</v>
      </c>
      <c r="D380" s="88">
        <v>-9.3082844549300002E-5</v>
      </c>
      <c r="E380" s="88">
        <v>-9.4826557439900002E-5</v>
      </c>
      <c r="F380">
        <v>-1.0253718937E-4</v>
      </c>
      <c r="G380">
        <v>-1.18876387412E-4</v>
      </c>
      <c r="H380">
        <v>0</v>
      </c>
      <c r="I380">
        <v>4.60205078125E-2</v>
      </c>
      <c r="J380">
        <v>-232.56629311899999</v>
      </c>
      <c r="K380">
        <v>-183.74581138100001</v>
      </c>
      <c r="L380">
        <v>-180.504303338</v>
      </c>
      <c r="M380">
        <v>-207.47094371200001</v>
      </c>
      <c r="N380">
        <v>-211.84291834300001</v>
      </c>
      <c r="O380">
        <v>-300</v>
      </c>
    </row>
    <row r="381" spans="1:15" x14ac:dyDescent="0.2">
      <c r="A381">
        <v>4.6142578125E-2</v>
      </c>
      <c r="B381" s="88">
        <v>-9.8757614819399998E-5</v>
      </c>
      <c r="C381" s="88">
        <v>-6.6918163709500002E-5</v>
      </c>
      <c r="D381" s="88">
        <v>-6.0068262822900001E-5</v>
      </c>
      <c r="E381" s="88">
        <v>-6.1820073666900001E-5</v>
      </c>
      <c r="F381" s="88">
        <v>-6.9569013893799994E-5</v>
      </c>
      <c r="G381" s="88">
        <v>-8.5989762246699997E-5</v>
      </c>
      <c r="H381">
        <v>0</v>
      </c>
      <c r="I381">
        <v>4.6142578125E-2</v>
      </c>
      <c r="J381">
        <v>-238.04277713499999</v>
      </c>
      <c r="K381">
        <v>-183.11935699200001</v>
      </c>
      <c r="L381">
        <v>-180.19632484600001</v>
      </c>
      <c r="M381">
        <v>-215.63962290500001</v>
      </c>
      <c r="N381">
        <v>-215.63713371399999</v>
      </c>
      <c r="O381">
        <v>-300</v>
      </c>
    </row>
    <row r="382" spans="1:15" x14ac:dyDescent="0.2">
      <c r="A382">
        <v>4.62646484375E-2</v>
      </c>
      <c r="B382" s="88">
        <v>-6.6170442951599999E-5</v>
      </c>
      <c r="C382" s="88">
        <v>-3.4162737661500001E-5</v>
      </c>
      <c r="D382" s="88">
        <v>-2.7276120803700001E-5</v>
      </c>
      <c r="E382" s="88">
        <v>-2.9036039122600001E-5</v>
      </c>
      <c r="F382" s="88">
        <v>-3.6823361973499998E-5</v>
      </c>
      <c r="G382" s="88">
        <v>-5.3325823069700003E-5</v>
      </c>
      <c r="H382">
        <v>0</v>
      </c>
      <c r="I382">
        <v>4.62646484375E-2</v>
      </c>
      <c r="J382">
        <v>-250.43125756399999</v>
      </c>
      <c r="K382">
        <v>-180.23733375</v>
      </c>
      <c r="L382">
        <v>-180.29969676499999</v>
      </c>
      <c r="M382">
        <v>-225.275338909</v>
      </c>
      <c r="N382">
        <v>-225.27473520300001</v>
      </c>
      <c r="O382">
        <v>-300</v>
      </c>
    </row>
    <row r="383" spans="1:15" x14ac:dyDescent="0.2">
      <c r="A383">
        <v>4.638671875E-2</v>
      </c>
      <c r="B383" s="88">
        <v>-3.38200664723E-5</v>
      </c>
      <c r="C383" s="88">
        <v>-1.64366708289E-6</v>
      </c>
      <c r="D383" s="88">
        <v>5.2797670708400001E-6</v>
      </c>
      <c r="E383" s="88">
        <v>3.51173183987E-6</v>
      </c>
      <c r="F383" s="88">
        <v>-4.31404776057E-6</v>
      </c>
      <c r="G383" s="88">
        <v>-2.0898383635100001E-5</v>
      </c>
      <c r="H383">
        <v>0</v>
      </c>
      <c r="I383">
        <v>4.638671875E-2</v>
      </c>
      <c r="J383">
        <v>-239.15995698099999</v>
      </c>
      <c r="K383">
        <v>-210.214521639</v>
      </c>
      <c r="L383">
        <v>-181.00190011999999</v>
      </c>
      <c r="M383">
        <v>-237.038442635</v>
      </c>
      <c r="N383">
        <v>-237.041371935</v>
      </c>
      <c r="O383">
        <v>-300</v>
      </c>
    </row>
    <row r="384" spans="1:15" x14ac:dyDescent="0.2">
      <c r="A384">
        <v>4.65087890625E-2</v>
      </c>
      <c r="B384" s="88">
        <v>-1.7202098777300001E-6</v>
      </c>
      <c r="C384" s="88">
        <v>3.0625323491600002E-5</v>
      </c>
      <c r="D384" s="88">
        <v>3.7585676301799997E-5</v>
      </c>
      <c r="E384" s="88">
        <v>3.5809514807000003E-5</v>
      </c>
      <c r="F384" s="88">
        <v>2.7945204535400001E-5</v>
      </c>
      <c r="G384" s="88">
        <v>1.12788322327E-5</v>
      </c>
      <c r="H384">
        <v>0</v>
      </c>
      <c r="I384">
        <v>4.65087890625E-2</v>
      </c>
      <c r="J384">
        <v>-247.77422820000001</v>
      </c>
      <c r="K384">
        <v>-187.360254037</v>
      </c>
      <c r="L384">
        <v>-182.55303732600001</v>
      </c>
      <c r="M384">
        <v>-252.165547006</v>
      </c>
      <c r="N384">
        <v>-252.168152814</v>
      </c>
      <c r="O384">
        <v>-252.16577151499999</v>
      </c>
    </row>
    <row r="385" spans="1:15" x14ac:dyDescent="0.2">
      <c r="A385">
        <v>4.6630859375E-2</v>
      </c>
      <c r="B385" s="88">
        <v>3.0115498222599999E-5</v>
      </c>
      <c r="C385" s="88">
        <v>6.2630605416200003E-5</v>
      </c>
      <c r="D385" s="88">
        <v>6.9627978270099994E-5</v>
      </c>
      <c r="E385" s="88">
        <v>6.78436812491E-5</v>
      </c>
      <c r="F385" s="88">
        <v>5.99407665832E-5</v>
      </c>
      <c r="G385" s="88">
        <v>4.31921966036E-5</v>
      </c>
      <c r="H385">
        <v>0</v>
      </c>
      <c r="I385">
        <v>4.6630859375E-2</v>
      </c>
      <c r="J385">
        <v>-228.52273033200001</v>
      </c>
      <c r="K385">
        <v>-187.359361525</v>
      </c>
      <c r="L385">
        <v>-185.434462185</v>
      </c>
      <c r="M385">
        <v>-273.42838078099999</v>
      </c>
      <c r="N385">
        <v>-273.42731128999998</v>
      </c>
      <c r="O385">
        <v>-273.430493222</v>
      </c>
    </row>
    <row r="386" spans="1:15" x14ac:dyDescent="0.2">
      <c r="A386">
        <v>4.67529296875E-2</v>
      </c>
      <c r="B386" s="88">
        <v>6.16735310024E-5</v>
      </c>
      <c r="C386" s="88">
        <v>9.4358651829000003E-5</v>
      </c>
      <c r="D386">
        <v>1.01393146143E-4</v>
      </c>
      <c r="E386" s="88">
        <v>9.9600704426300001E-5</v>
      </c>
      <c r="F386" s="88">
        <v>9.1659111847700004E-5</v>
      </c>
      <c r="G386" s="88">
        <v>7.4828183334399998E-5</v>
      </c>
      <c r="H386">
        <v>0</v>
      </c>
      <c r="I386">
        <v>4.67529296875E-2</v>
      </c>
      <c r="J386">
        <v>-236.384619585</v>
      </c>
      <c r="K386">
        <v>-180.86880809799999</v>
      </c>
      <c r="L386">
        <v>-191.119107509</v>
      </c>
      <c r="M386">
        <v>-300</v>
      </c>
      <c r="N386">
        <v>-300</v>
      </c>
      <c r="O386">
        <v>-300</v>
      </c>
    </row>
    <row r="387" spans="1:15" x14ac:dyDescent="0.2">
      <c r="A387">
        <v>4.6875E-2</v>
      </c>
      <c r="B387" s="88">
        <v>9.2940469305100005E-5</v>
      </c>
      <c r="C387">
        <v>1.2579604353000001E-4</v>
      </c>
      <c r="D387">
        <v>1.3286776076100001E-4</v>
      </c>
      <c r="E387">
        <v>1.31067165262E-4</v>
      </c>
      <c r="F387">
        <v>1.2308682144400001E-4</v>
      </c>
      <c r="G387">
        <v>1.0617337394399999E-4</v>
      </c>
      <c r="H387">
        <v>0</v>
      </c>
      <c r="I387">
        <v>4.6875E-2</v>
      </c>
      <c r="J387">
        <v>-231.22294608499999</v>
      </c>
      <c r="K387">
        <v>-300</v>
      </c>
      <c r="L387">
        <v>-300</v>
      </c>
      <c r="M387">
        <v>-300</v>
      </c>
      <c r="N387">
        <v>-300</v>
      </c>
      <c r="O387">
        <v>-300</v>
      </c>
    </row>
    <row r="388" spans="1:15" x14ac:dyDescent="0.2">
      <c r="A388">
        <v>4.69970703125E-2</v>
      </c>
      <c r="B388">
        <v>1.2390300744299999E-4</v>
      </c>
      <c r="C388">
        <v>1.5692947480099999E-4</v>
      </c>
      <c r="D388">
        <v>1.64038516428E-4</v>
      </c>
      <c r="E388">
        <v>1.62229758153E-4</v>
      </c>
      <c r="F388">
        <v>1.54210589982E-4</v>
      </c>
      <c r="G388">
        <v>1.3721446342700001E-4</v>
      </c>
      <c r="H388">
        <v>0</v>
      </c>
      <c r="I388">
        <v>4.69970703125E-2</v>
      </c>
      <c r="J388">
        <v>-199.817596998</v>
      </c>
      <c r="K388">
        <v>-180.95743134599999</v>
      </c>
      <c r="L388">
        <v>-191.385904611</v>
      </c>
      <c r="M388">
        <v>-300</v>
      </c>
      <c r="N388">
        <v>-300</v>
      </c>
      <c r="O388">
        <v>-300</v>
      </c>
    </row>
    <row r="389" spans="1:15" x14ac:dyDescent="0.2">
      <c r="A389">
        <v>4.7119140625E-2</v>
      </c>
      <c r="B389">
        <v>1.54547959009E-4</v>
      </c>
      <c r="C389">
        <v>1.8774575919300001E-4</v>
      </c>
      <c r="D389">
        <v>1.94892226733E-4</v>
      </c>
      <c r="E389">
        <v>1.9307529677499999E-4</v>
      </c>
      <c r="F389">
        <v>1.8501723133399999E-4</v>
      </c>
      <c r="G389">
        <v>1.67938266062E-4</v>
      </c>
      <c r="H389">
        <v>0</v>
      </c>
      <c r="I389">
        <v>4.7119140625E-2</v>
      </c>
      <c r="J389">
        <v>-182.178869736</v>
      </c>
      <c r="K389">
        <v>-187.536067825</v>
      </c>
      <c r="L389">
        <v>-185.968060068</v>
      </c>
      <c r="M389">
        <v>-273.96666437900001</v>
      </c>
      <c r="N389">
        <v>-273.96343275200002</v>
      </c>
      <c r="O389">
        <v>-273.96707184000002</v>
      </c>
    </row>
    <row r="390" spans="1:15" x14ac:dyDescent="0.2">
      <c r="A390">
        <v>4.72412109375E-2</v>
      </c>
      <c r="B390">
        <v>1.84862262594E-4</v>
      </c>
      <c r="C390">
        <v>2.1823183525799999E-4</v>
      </c>
      <c r="D390">
        <v>2.2541583025599999E-4</v>
      </c>
      <c r="E390">
        <v>2.2359071979899999E-4</v>
      </c>
      <c r="F390">
        <v>2.1549368437399999E-4</v>
      </c>
      <c r="G390">
        <v>1.9833172111500001E-4</v>
      </c>
      <c r="H390">
        <v>0</v>
      </c>
      <c r="I390">
        <v>4.72412109375E-2</v>
      </c>
      <c r="J390">
        <v>-169.732880139</v>
      </c>
      <c r="K390">
        <v>-187.623967107</v>
      </c>
      <c r="L390">
        <v>-183.35344342299999</v>
      </c>
      <c r="M390">
        <v>-252.966468948</v>
      </c>
      <c r="N390">
        <v>-252.96894507299999</v>
      </c>
      <c r="O390">
        <v>-252.96659567500001</v>
      </c>
    </row>
    <row r="391" spans="1:15" x14ac:dyDescent="0.2">
      <c r="A391">
        <v>4.736328125E-2</v>
      </c>
      <c r="B391">
        <v>2.1483298747600001E-4</v>
      </c>
      <c r="C391">
        <v>2.4837477224199999E-4</v>
      </c>
      <c r="D391">
        <v>2.5559639627300001E-4</v>
      </c>
      <c r="E391">
        <v>2.5376309659E-4</v>
      </c>
      <c r="F391">
        <v>2.4562701866899999E-4</v>
      </c>
      <c r="G391">
        <v>2.28381898556E-4</v>
      </c>
      <c r="H391">
        <v>0</v>
      </c>
      <c r="I391">
        <v>4.736328125E-2</v>
      </c>
      <c r="J391">
        <v>-159.908292821</v>
      </c>
      <c r="K391">
        <v>-210.56363664200001</v>
      </c>
      <c r="L391">
        <v>-182.069124716</v>
      </c>
      <c r="M391">
        <v>-238.10566750199999</v>
      </c>
      <c r="N391">
        <v>-238.10862782800001</v>
      </c>
      <c r="O391">
        <v>-300</v>
      </c>
    </row>
    <row r="392" spans="1:15" x14ac:dyDescent="0.2">
      <c r="A392">
        <v>4.74853515625E-2</v>
      </c>
      <c r="B392">
        <v>2.4444733926600002E-4</v>
      </c>
      <c r="C392">
        <v>2.7816177570899999E-4</v>
      </c>
      <c r="D392">
        <v>2.85421130389E-4</v>
      </c>
      <c r="E392">
        <v>2.8357963283500001E-4</v>
      </c>
      <c r="F392">
        <v>2.7540444011700001E-4</v>
      </c>
      <c r="G392">
        <v>2.5807600467600003E-4</v>
      </c>
      <c r="H392">
        <v>0</v>
      </c>
      <c r="I392">
        <v>4.74853515625E-2</v>
      </c>
      <c r="J392">
        <v>-151.80822053</v>
      </c>
      <c r="K392">
        <v>-180.66962440899999</v>
      </c>
      <c r="L392">
        <v>-181.63375429300001</v>
      </c>
      <c r="M392">
        <v>-226.609398287</v>
      </c>
      <c r="N392">
        <v>-226.608793846</v>
      </c>
      <c r="O392">
        <v>-300</v>
      </c>
    </row>
    <row r="393" spans="1:15" x14ac:dyDescent="0.2">
      <c r="A393">
        <v>4.7607421875E-2</v>
      </c>
      <c r="B393">
        <v>2.73692665479E-4</v>
      </c>
      <c r="C393">
        <v>3.0758019314300003E-4</v>
      </c>
      <c r="D393">
        <v>3.1487738011300002E-4</v>
      </c>
      <c r="E393">
        <v>3.13027676139E-4</v>
      </c>
      <c r="F393">
        <v>3.0481329651900002E-4</v>
      </c>
      <c r="G393">
        <v>2.87401387681E-4</v>
      </c>
      <c r="H393">
        <v>0</v>
      </c>
      <c r="I393">
        <v>4.7607421875E-2</v>
      </c>
      <c r="J393">
        <v>-144.98657775800001</v>
      </c>
      <c r="K393">
        <v>-183.63212065900001</v>
      </c>
      <c r="L393">
        <v>-181.797233237</v>
      </c>
      <c r="M393">
        <v>-217.24053563999999</v>
      </c>
      <c r="N393">
        <v>-217.23804490699999</v>
      </c>
      <c r="O393">
        <v>-300</v>
      </c>
    </row>
    <row r="394" spans="1:15" x14ac:dyDescent="0.2">
      <c r="A394">
        <v>4.77294921875E-2</v>
      </c>
      <c r="B394">
        <v>3.0255646106199999E-4</v>
      </c>
      <c r="C394">
        <v>3.36617519451E-4</v>
      </c>
      <c r="D394">
        <v>3.4395264038199999E-4</v>
      </c>
      <c r="E394">
        <v>3.4209472153100002E-4</v>
      </c>
      <c r="F394">
        <v>3.3384108310599998E-4</v>
      </c>
      <c r="G394">
        <v>3.1634554320299999E-4</v>
      </c>
      <c r="H394">
        <v>0</v>
      </c>
      <c r="I394">
        <v>4.77294921875E-2</v>
      </c>
      <c r="J394">
        <v>-139.180434768</v>
      </c>
      <c r="K394">
        <v>-184.33575700599999</v>
      </c>
      <c r="L394">
        <v>-182.37208443200001</v>
      </c>
      <c r="M394">
        <v>-209.33872527299999</v>
      </c>
      <c r="N394">
        <v>-213.710699621</v>
      </c>
      <c r="O394">
        <v>-300</v>
      </c>
    </row>
    <row r="395" spans="1:15" x14ac:dyDescent="0.2">
      <c r="A395">
        <v>4.78515625E-2</v>
      </c>
      <c r="B395">
        <v>3.31026373858E-4</v>
      </c>
      <c r="C395">
        <v>3.6526140244000002E-4</v>
      </c>
      <c r="D395">
        <v>3.7263455903899998E-4</v>
      </c>
      <c r="E395">
        <v>3.7076841693599999E-4</v>
      </c>
      <c r="F395">
        <v>3.6247544801399999E-4</v>
      </c>
      <c r="G395">
        <v>3.4489611977299998E-4</v>
      </c>
      <c r="H395">
        <v>0</v>
      </c>
      <c r="I395">
        <v>4.78515625E-2</v>
      </c>
      <c r="J395">
        <v>-134.21834602800001</v>
      </c>
      <c r="K395">
        <v>-181.322772775</v>
      </c>
      <c r="L395">
        <v>-183.12017595500001</v>
      </c>
      <c r="M395">
        <v>-202.509900859</v>
      </c>
      <c r="N395">
        <v>-300</v>
      </c>
      <c r="O395">
        <v>-300</v>
      </c>
    </row>
    <row r="396" spans="1:15" x14ac:dyDescent="0.2">
      <c r="A396">
        <v>4.79736328125E-2</v>
      </c>
      <c r="B396">
        <v>3.5909021002600002E-4</v>
      </c>
      <c r="C396">
        <v>3.9349964821900002E-4</v>
      </c>
      <c r="D396">
        <v>4.0091094222499999E-4</v>
      </c>
      <c r="E396">
        <v>3.9903656859099999E-4</v>
      </c>
      <c r="F396">
        <v>3.9070419767999999E-4</v>
      </c>
      <c r="G396">
        <v>3.7304092423700002E-4</v>
      </c>
      <c r="H396">
        <v>0</v>
      </c>
      <c r="I396">
        <v>4.79736328125E-2</v>
      </c>
      <c r="J396">
        <v>-129.98075925099999</v>
      </c>
      <c r="K396">
        <v>-188.76600414000001</v>
      </c>
      <c r="L396">
        <v>-183.76382893300001</v>
      </c>
      <c r="M396">
        <v>-196.50068731100001</v>
      </c>
      <c r="N396">
        <v>-300</v>
      </c>
      <c r="O396">
        <v>-300</v>
      </c>
    </row>
    <row r="397" spans="1:15" x14ac:dyDescent="0.2">
      <c r="A397">
        <v>4.8095703125E-2</v>
      </c>
      <c r="B397">
        <v>3.8673593934700001E-4</v>
      </c>
      <c r="C397">
        <v>4.2132022654599999E-4</v>
      </c>
      <c r="D397">
        <v>4.2876975972499999E-4</v>
      </c>
      <c r="E397">
        <v>4.2688714636999998E-4</v>
      </c>
      <c r="F397">
        <v>4.18515302185E-4</v>
      </c>
      <c r="G397">
        <v>4.0076792706900002E-4</v>
      </c>
      <c r="H397">
        <v>0</v>
      </c>
      <c r="I397">
        <v>4.8095703125E-2</v>
      </c>
      <c r="J397">
        <v>-126.380186653</v>
      </c>
      <c r="K397">
        <v>-178.935988589</v>
      </c>
      <c r="L397">
        <v>-183.98465478899999</v>
      </c>
      <c r="M397">
        <v>-191.138693534</v>
      </c>
      <c r="N397">
        <v>-300</v>
      </c>
      <c r="O397">
        <v>-300</v>
      </c>
    </row>
    <row r="398" spans="1:15" x14ac:dyDescent="0.2">
      <c r="A398">
        <v>4.82177734375E-2</v>
      </c>
      <c r="B398">
        <v>4.1395170053499998E-4</v>
      </c>
      <c r="C398">
        <v>4.48711276086E-4</v>
      </c>
      <c r="D398">
        <v>4.5619915024200001E-4</v>
      </c>
      <c r="E398">
        <v>4.5430828906100002E-4</v>
      </c>
      <c r="F398">
        <v>4.4589690052499999E-4</v>
      </c>
      <c r="G398">
        <v>4.28065267672E-4</v>
      </c>
      <c r="H398">
        <v>0</v>
      </c>
      <c r="I398">
        <v>4.82177734375E-2</v>
      </c>
      <c r="J398">
        <v>-123.350168557</v>
      </c>
      <c r="K398">
        <v>-193.191347484</v>
      </c>
      <c r="L398">
        <v>-183.60903046300001</v>
      </c>
      <c r="M398">
        <v>-186.30080218099999</v>
      </c>
      <c r="N398">
        <v>-300</v>
      </c>
      <c r="O398">
        <v>-300</v>
      </c>
    </row>
    <row r="399" spans="1:15" x14ac:dyDescent="0.2">
      <c r="A399">
        <v>4.833984375E-2</v>
      </c>
      <c r="B399">
        <v>4.4072580642E-4</v>
      </c>
      <c r="C399">
        <v>4.75661109633E-4</v>
      </c>
      <c r="D399">
        <v>4.8318742660199998E-4</v>
      </c>
      <c r="E399">
        <v>4.8128830958699999E-4</v>
      </c>
      <c r="F399">
        <v>4.7283730582000001E-4</v>
      </c>
      <c r="G399">
        <v>4.5492125957200002E-4</v>
      </c>
      <c r="H399">
        <v>0</v>
      </c>
      <c r="I399">
        <v>4.833984375E-2</v>
      </c>
      <c r="J399">
        <v>-120.838607334</v>
      </c>
      <c r="K399">
        <v>-180.555963332</v>
      </c>
      <c r="L399">
        <v>-182.706948512</v>
      </c>
      <c r="M399">
        <v>-181.895483837</v>
      </c>
      <c r="N399">
        <v>-293.40175529300001</v>
      </c>
      <c r="O399">
        <v>-300</v>
      </c>
    </row>
    <row r="400" spans="1:15" x14ac:dyDescent="0.2">
      <c r="A400">
        <v>4.84619140625E-2</v>
      </c>
      <c r="B400">
        <v>4.6704674909600001E-4</v>
      </c>
      <c r="C400">
        <v>5.0215821924500003E-4</v>
      </c>
      <c r="D400">
        <v>5.0972308088900005E-4</v>
      </c>
      <c r="E400">
        <v>5.0781570011899999E-4</v>
      </c>
      <c r="F400">
        <v>4.9932501045399998E-4</v>
      </c>
      <c r="G400">
        <v>4.8132439555000002E-4</v>
      </c>
      <c r="H400">
        <v>0</v>
      </c>
      <c r="I400">
        <v>4.84619140625E-2</v>
      </c>
      <c r="J400">
        <v>-118.80345406000001</v>
      </c>
      <c r="K400">
        <v>-184.268055124</v>
      </c>
      <c r="L400">
        <v>-181.535473835</v>
      </c>
      <c r="M400">
        <v>-177.902720913</v>
      </c>
      <c r="N400">
        <v>-300</v>
      </c>
      <c r="O400">
        <v>-300</v>
      </c>
    </row>
    <row r="401" spans="1:15" x14ac:dyDescent="0.2">
      <c r="A401">
        <v>4.8583984375E-2</v>
      </c>
      <c r="B401">
        <v>4.9290320496700002E-4</v>
      </c>
      <c r="C401">
        <v>5.2819128128199998E-4</v>
      </c>
      <c r="D401">
        <v>5.3579478950200004E-4</v>
      </c>
      <c r="E401">
        <v>5.3387913714700004E-4</v>
      </c>
      <c r="F401">
        <v>5.2534869112000001E-4</v>
      </c>
      <c r="G401">
        <v>5.07263352712E-4</v>
      </c>
      <c r="H401">
        <v>0</v>
      </c>
      <c r="I401">
        <v>4.8583984375E-2</v>
      </c>
      <c r="J401">
        <v>-117.209735821</v>
      </c>
      <c r="K401">
        <v>-185.68630297999999</v>
      </c>
      <c r="L401">
        <v>-180.39292149100001</v>
      </c>
      <c r="M401">
        <v>-178.49464281600001</v>
      </c>
      <c r="N401">
        <v>-298.10339177399999</v>
      </c>
      <c r="O401">
        <v>-287.066755806</v>
      </c>
    </row>
    <row r="402" spans="1:15" x14ac:dyDescent="0.2">
      <c r="A402">
        <v>4.87060546875E-2</v>
      </c>
      <c r="B402">
        <v>5.1828403975299998E-4</v>
      </c>
      <c r="C402">
        <v>5.5374916142600004E-4</v>
      </c>
      <c r="D402">
        <v>5.6139141815399998E-4</v>
      </c>
      <c r="E402">
        <v>5.5946748646899997E-4</v>
      </c>
      <c r="F402">
        <v>5.5089721382600005E-4</v>
      </c>
      <c r="G402">
        <v>5.3272699746299997E-4</v>
      </c>
      <c r="H402">
        <v>0</v>
      </c>
      <c r="I402">
        <v>4.87060546875E-2</v>
      </c>
      <c r="J402">
        <v>-116.027377214</v>
      </c>
      <c r="K402">
        <v>-183.991150922</v>
      </c>
      <c r="L402">
        <v>-179.48637898000001</v>
      </c>
      <c r="M402">
        <v>-196.71003857700001</v>
      </c>
      <c r="N402">
        <v>-290.60477546700002</v>
      </c>
      <c r="O402">
        <v>-292.94760538100002</v>
      </c>
    </row>
    <row r="403" spans="1:15" x14ac:dyDescent="0.2">
      <c r="A403">
        <v>4.8828125E-2</v>
      </c>
      <c r="B403">
        <v>5.4317831337699998E-4</v>
      </c>
      <c r="C403">
        <v>5.7882091956199997E-4</v>
      </c>
      <c r="D403">
        <v>5.8650202675999995E-4</v>
      </c>
      <c r="E403">
        <v>5.8456980810300005E-4</v>
      </c>
      <c r="F403">
        <v>5.7595963878900001E-4</v>
      </c>
      <c r="G403">
        <v>5.5770439043100004E-4</v>
      </c>
      <c r="H403">
        <v>0</v>
      </c>
      <c r="I403">
        <v>4.8828125E-2</v>
      </c>
      <c r="J403">
        <v>-115.229505291</v>
      </c>
      <c r="K403">
        <v>-190.00838995300001</v>
      </c>
      <c r="L403">
        <v>-178.97214215299999</v>
      </c>
      <c r="M403">
        <v>-284.837803345</v>
      </c>
      <c r="N403">
        <v>-300</v>
      </c>
      <c r="O403">
        <v>-300</v>
      </c>
    </row>
    <row r="404" spans="1:15" x14ac:dyDescent="0.2">
      <c r="A404">
        <v>4.89501953125E-2</v>
      </c>
      <c r="B404">
        <v>5.6757528480999998E-4</v>
      </c>
      <c r="C404">
        <v>6.0339581462400004E-4</v>
      </c>
      <c r="D404">
        <v>6.1111587428399998E-4</v>
      </c>
      <c r="E404">
        <v>6.0917536109399996E-4</v>
      </c>
      <c r="F404">
        <v>6.0052522526900004E-4</v>
      </c>
      <c r="G404">
        <v>5.8218479127799996E-4</v>
      </c>
      <c r="H404">
        <v>0</v>
      </c>
      <c r="I404">
        <v>4.89501953125E-2</v>
      </c>
      <c r="J404">
        <v>-114.791058413</v>
      </c>
      <c r="K404">
        <v>-182.56820074300001</v>
      </c>
      <c r="L404">
        <v>-178.93769559500001</v>
      </c>
      <c r="M404">
        <v>-289.39201547200003</v>
      </c>
      <c r="N404">
        <v>-292.38527740900003</v>
      </c>
      <c r="O404">
        <v>-293.19424395099998</v>
      </c>
    </row>
    <row r="405" spans="1:15" x14ac:dyDescent="0.2">
      <c r="A405">
        <v>4.9072265625E-2</v>
      </c>
      <c r="B405">
        <v>5.9146441680500001E-4</v>
      </c>
      <c r="C405">
        <v>6.2746330932300003E-4</v>
      </c>
      <c r="D405">
        <v>6.3522242347699995E-4</v>
      </c>
      <c r="E405">
        <v>6.3327360829000003E-4</v>
      </c>
      <c r="F405">
        <v>6.2458343631800002E-4</v>
      </c>
      <c r="G405">
        <v>6.06157663463E-4</v>
      </c>
      <c r="H405">
        <v>0</v>
      </c>
      <c r="I405">
        <v>4.9072265625E-2</v>
      </c>
      <c r="J405">
        <v>-114.68760178700001</v>
      </c>
      <c r="K405">
        <v>-197.959089288</v>
      </c>
      <c r="L405">
        <v>-179.47363757700001</v>
      </c>
      <c r="M405">
        <v>-284.28986851799999</v>
      </c>
      <c r="N405">
        <v>-300</v>
      </c>
      <c r="O405">
        <v>-287.58182688800002</v>
      </c>
    </row>
    <row r="406" spans="1:15" x14ac:dyDescent="0.2">
      <c r="A406">
        <v>4.91943359375E-2</v>
      </c>
      <c r="B406">
        <v>6.14835380575E-4</v>
      </c>
      <c r="C406">
        <v>6.5101307482800001E-4</v>
      </c>
      <c r="D406">
        <v>6.5881134553699998E-4</v>
      </c>
      <c r="E406">
        <v>6.5685422097099997E-4</v>
      </c>
      <c r="F406">
        <v>6.4812394342599999E-4</v>
      </c>
      <c r="G406">
        <v>6.2961267888499996E-4</v>
      </c>
      <c r="H406">
        <v>0</v>
      </c>
      <c r="I406">
        <v>4.91943359375E-2</v>
      </c>
      <c r="J406">
        <v>-114.894310871</v>
      </c>
      <c r="K406">
        <v>-189.21436065399999</v>
      </c>
      <c r="L406">
        <v>-180.67195930700001</v>
      </c>
      <c r="M406">
        <v>-279.81481208600002</v>
      </c>
      <c r="N406">
        <v>-300</v>
      </c>
      <c r="O406">
        <v>-300</v>
      </c>
    </row>
    <row r="407" spans="1:15" x14ac:dyDescent="0.2">
      <c r="A407">
        <v>4.931640625E-2</v>
      </c>
      <c r="B407">
        <v>6.3767806034999998E-4</v>
      </c>
      <c r="C407">
        <v>6.74034995337E-4</v>
      </c>
      <c r="D407">
        <v>6.8187252469000003E-4</v>
      </c>
      <c r="E407">
        <v>6.7990708346400003E-4</v>
      </c>
      <c r="F407">
        <v>6.7113663112199995E-4</v>
      </c>
      <c r="G407">
        <v>6.5253972248199995E-4</v>
      </c>
      <c r="H407">
        <v>0</v>
      </c>
      <c r="I407">
        <v>4.931640625E-2</v>
      </c>
      <c r="J407">
        <v>-115.38512605299999</v>
      </c>
      <c r="K407">
        <v>-201.819456387</v>
      </c>
      <c r="L407">
        <v>-182.65660049600001</v>
      </c>
      <c r="M407">
        <v>-284.019270506</v>
      </c>
      <c r="N407">
        <v>-300</v>
      </c>
      <c r="O407">
        <v>-300</v>
      </c>
    </row>
    <row r="408" spans="1:15" x14ac:dyDescent="0.2">
      <c r="A408">
        <v>4.94384765625E-2</v>
      </c>
      <c r="B408">
        <v>6.5998255787099998E-4</v>
      </c>
      <c r="C408">
        <v>6.9651917254599999E-4</v>
      </c>
      <c r="D408">
        <v>7.0439606266999998E-4</v>
      </c>
      <c r="E408">
        <v>7.0242229759099998E-4</v>
      </c>
      <c r="F408">
        <v>6.9361160144500004E-4</v>
      </c>
      <c r="G408">
        <v>6.7492889669399996E-4</v>
      </c>
      <c r="H408">
        <v>0</v>
      </c>
      <c r="I408">
        <v>4.94384765625E-2</v>
      </c>
      <c r="J408">
        <v>-116.13210079</v>
      </c>
      <c r="K408">
        <v>-184.88543342400001</v>
      </c>
      <c r="L408">
        <v>-185.61409016600001</v>
      </c>
      <c r="M408">
        <v>-298.38663768700002</v>
      </c>
      <c r="N408">
        <v>-300</v>
      </c>
      <c r="O408">
        <v>-300</v>
      </c>
    </row>
    <row r="409" spans="1:15" x14ac:dyDescent="0.2">
      <c r="A409">
        <v>4.9560546875E-2</v>
      </c>
      <c r="B409">
        <v>6.8173919679299997E-4</v>
      </c>
      <c r="C409">
        <v>7.1845593007499999E-4</v>
      </c>
      <c r="D409">
        <v>7.2637228312600005E-4</v>
      </c>
      <c r="E409">
        <v>7.2439018708999995E-4</v>
      </c>
      <c r="F409">
        <v>7.1553917833500004E-4</v>
      </c>
      <c r="G409">
        <v>6.9677052588099997E-4</v>
      </c>
      <c r="H409">
        <v>0</v>
      </c>
      <c r="I409">
        <v>4.9560546875E-2</v>
      </c>
      <c r="J409">
        <v>-117.10493738</v>
      </c>
      <c r="K409">
        <v>-190.911509276</v>
      </c>
      <c r="L409">
        <v>-189.747436236</v>
      </c>
      <c r="M409">
        <v>-273.72814715300001</v>
      </c>
      <c r="N409">
        <v>-300</v>
      </c>
      <c r="O409">
        <v>-300</v>
      </c>
    </row>
    <row r="410" spans="1:15" x14ac:dyDescent="0.2">
      <c r="A410">
        <v>4.96826171875E-2</v>
      </c>
      <c r="B410">
        <v>7.0293852698499997E-4</v>
      </c>
      <c r="C410">
        <v>7.3983581774699999E-4</v>
      </c>
      <c r="D410">
        <v>7.4779173591600005E-4</v>
      </c>
      <c r="E410">
        <v>7.4580130191499998E-4</v>
      </c>
      <c r="F410">
        <v>7.3690991195599998E-4</v>
      </c>
      <c r="G410">
        <v>7.1805516060799999E-4</v>
      </c>
      <c r="H410">
        <v>0</v>
      </c>
      <c r="I410">
        <v>4.96826171875E-2</v>
      </c>
      <c r="J410">
        <v>-118.27059394699999</v>
      </c>
      <c r="K410">
        <v>-193.845337798</v>
      </c>
      <c r="L410">
        <v>-194.986795761</v>
      </c>
      <c r="M410">
        <v>-269.01349769199999</v>
      </c>
      <c r="N410">
        <v>-300</v>
      </c>
      <c r="O410">
        <v>-300</v>
      </c>
    </row>
    <row r="411" spans="1:15" x14ac:dyDescent="0.2">
      <c r="A411">
        <v>4.98046875E-2</v>
      </c>
      <c r="B411">
        <v>7.2357132873699997E-4</v>
      </c>
      <c r="C411">
        <v>7.6064961581400001E-4</v>
      </c>
      <c r="D411">
        <v>7.68645201321E-4</v>
      </c>
      <c r="E411">
        <v>7.6664642243700004E-4</v>
      </c>
      <c r="F411">
        <v>7.5771458288900002E-4</v>
      </c>
      <c r="G411">
        <v>7.3877358187199999E-4</v>
      </c>
      <c r="H411">
        <v>0</v>
      </c>
      <c r="I411">
        <v>4.98046875E-2</v>
      </c>
      <c r="J411">
        <v>-119.592625682</v>
      </c>
      <c r="K411">
        <v>-210.16147376800001</v>
      </c>
      <c r="L411">
        <v>-199.05252697</v>
      </c>
      <c r="M411">
        <v>-258.78164357899999</v>
      </c>
      <c r="N411">
        <v>-300</v>
      </c>
      <c r="O411">
        <v>-300</v>
      </c>
    </row>
    <row r="412" spans="1:15" x14ac:dyDescent="0.2">
      <c r="A412">
        <v>4.99267578125E-2</v>
      </c>
      <c r="B412">
        <v>7.4362861687399999E-4</v>
      </c>
      <c r="C412">
        <v>7.8088833906399995E-4</v>
      </c>
      <c r="D412">
        <v>7.8892369417099995E-4</v>
      </c>
      <c r="E412">
        <v>7.8691656357399999E-4</v>
      </c>
      <c r="F412">
        <v>7.7794420626099996E-4</v>
      </c>
      <c r="G412">
        <v>7.5891680520299998E-4</v>
      </c>
      <c r="H412">
        <v>0</v>
      </c>
      <c r="I412">
        <v>4.99267578125E-2</v>
      </c>
      <c r="J412">
        <v>-121.02962352900001</v>
      </c>
      <c r="K412">
        <v>-187.433728984</v>
      </c>
      <c r="L412">
        <v>-197.12686157600001</v>
      </c>
      <c r="M412">
        <v>-256.280680442</v>
      </c>
      <c r="N412">
        <v>-260.47944682899998</v>
      </c>
      <c r="O412">
        <v>-300</v>
      </c>
    </row>
    <row r="413" spans="1:15" x14ac:dyDescent="0.2">
      <c r="A413">
        <v>5.0048828125E-2</v>
      </c>
      <c r="B413">
        <v>7.6310164478200001E-4</v>
      </c>
      <c r="C413">
        <v>8.0054324083799996E-4</v>
      </c>
      <c r="D413">
        <v>8.0861846782799996E-4</v>
      </c>
      <c r="E413">
        <v>8.0660297878799999E-4</v>
      </c>
      <c r="F413">
        <v>7.97590035742E-4</v>
      </c>
      <c r="G413">
        <v>7.7847608468800005E-4</v>
      </c>
      <c r="H413">
        <v>0</v>
      </c>
      <c r="I413">
        <v>5.0048828125E-2</v>
      </c>
      <c r="J413">
        <v>-122.531907827</v>
      </c>
      <c r="K413">
        <v>-192.297882429</v>
      </c>
      <c r="L413">
        <v>-191.98720554600001</v>
      </c>
      <c r="M413">
        <v>-282.65698292500002</v>
      </c>
      <c r="N413">
        <v>-271.010965387</v>
      </c>
      <c r="O413">
        <v>-300</v>
      </c>
    </row>
    <row r="414" spans="1:15" x14ac:dyDescent="0.2">
      <c r="A414">
        <v>5.01708984375E-2</v>
      </c>
      <c r="B414">
        <v>7.8198190830999997E-4</v>
      </c>
      <c r="C414">
        <v>8.1960581694700001E-4</v>
      </c>
      <c r="D414">
        <v>8.2772101814399999E-4</v>
      </c>
      <c r="E414">
        <v>8.2569716401499995E-4</v>
      </c>
      <c r="F414">
        <v>8.1664356748400004E-4</v>
      </c>
      <c r="G414">
        <v>7.9744291688499998E-4</v>
      </c>
      <c r="H414">
        <v>0</v>
      </c>
      <c r="I414">
        <v>5.01708984375E-2</v>
      </c>
      <c r="J414">
        <v>-124.03594588599999</v>
      </c>
      <c r="K414">
        <v>-187.39896289800001</v>
      </c>
      <c r="L414">
        <v>-188.461441264</v>
      </c>
      <c r="M414">
        <v>-274.94224164299999</v>
      </c>
      <c r="N414">
        <v>-255.97944422200001</v>
      </c>
      <c r="O414">
        <v>-300</v>
      </c>
    </row>
    <row r="415" spans="1:15" x14ac:dyDescent="0.2">
      <c r="A415">
        <v>5.029296875E-2</v>
      </c>
      <c r="B415">
        <v>8.00261149588E-4</v>
      </c>
      <c r="C415">
        <v>8.3806780948000002E-4</v>
      </c>
      <c r="D415">
        <v>8.4622308723500005E-4</v>
      </c>
      <c r="E415">
        <v>8.44190861468E-4</v>
      </c>
      <c r="F415">
        <v>8.3509654390699997E-4</v>
      </c>
      <c r="G415">
        <v>8.1580904463300001E-4</v>
      </c>
      <c r="H415">
        <v>0</v>
      </c>
      <c r="I415">
        <v>5.029296875E-2</v>
      </c>
      <c r="J415">
        <v>-125.45752412</v>
      </c>
      <c r="K415">
        <v>-184.40920685899999</v>
      </c>
      <c r="L415">
        <v>-188.977343297</v>
      </c>
      <c r="M415">
        <v>-263.76385318899997</v>
      </c>
      <c r="N415">
        <v>-252.84989881999999</v>
      </c>
      <c r="O415">
        <v>-300</v>
      </c>
    </row>
    <row r="416" spans="1:15" x14ac:dyDescent="0.2">
      <c r="A416">
        <v>5.04150390625E-2</v>
      </c>
      <c r="B416">
        <v>8.1793136074299997E-4</v>
      </c>
      <c r="C416">
        <v>8.5592121052300001E-4</v>
      </c>
      <c r="D416">
        <v>8.6411666722800002E-4</v>
      </c>
      <c r="E416">
        <v>8.6207606336399995E-4</v>
      </c>
      <c r="F416">
        <v>8.5294095743399998E-4</v>
      </c>
      <c r="G416">
        <v>8.3356646076300001E-4</v>
      </c>
      <c r="H416">
        <v>0</v>
      </c>
      <c r="I416">
        <v>5.04150390625E-2</v>
      </c>
      <c r="J416">
        <v>-126.68821627299999</v>
      </c>
      <c r="K416">
        <v>-200.60738978099999</v>
      </c>
      <c r="L416">
        <v>-195.266708577</v>
      </c>
      <c r="M416">
        <v>-254.95021141399999</v>
      </c>
      <c r="N416">
        <v>-257.53952355199999</v>
      </c>
      <c r="O416">
        <v>-256.28923075300003</v>
      </c>
    </row>
    <row r="417" spans="1:15" x14ac:dyDescent="0.2">
      <c r="A417">
        <v>5.0537109375E-2</v>
      </c>
      <c r="B417">
        <v>8.34984787505E-4</v>
      </c>
      <c r="C417">
        <v>8.7315826576500003E-4</v>
      </c>
      <c r="D417">
        <v>8.8139400383299997E-4</v>
      </c>
      <c r="E417">
        <v>8.7934501550999999E-4</v>
      </c>
      <c r="F417">
        <v>8.7016905408700003E-4</v>
      </c>
      <c r="G417">
        <v>8.5070741170999999E-4</v>
      </c>
      <c r="H417">
        <v>0</v>
      </c>
      <c r="I417">
        <v>5.0537109375E-2</v>
      </c>
      <c r="J417">
        <v>-127.604043277</v>
      </c>
      <c r="K417">
        <v>-192.31424523699999</v>
      </c>
      <c r="L417">
        <v>-209.353350449</v>
      </c>
      <c r="M417">
        <v>-256.359889856</v>
      </c>
      <c r="N417">
        <v>-259.403668638</v>
      </c>
      <c r="O417">
        <v>-277.54271889400002</v>
      </c>
    </row>
    <row r="418" spans="1:15" x14ac:dyDescent="0.2">
      <c r="A418">
        <v>5.06591796875E-2</v>
      </c>
      <c r="B418">
        <v>8.5141393268900001E-4</v>
      </c>
      <c r="C418">
        <v>8.8977147798200004E-4</v>
      </c>
      <c r="D418">
        <v>8.9804759986899998E-4</v>
      </c>
      <c r="E418">
        <v>8.9599022080900004E-4</v>
      </c>
      <c r="F418">
        <v>8.8677333698299998E-4</v>
      </c>
      <c r="G418">
        <v>8.6722440101000004E-4</v>
      </c>
      <c r="H418">
        <v>0</v>
      </c>
      <c r="I418">
        <v>5.06591796875E-2</v>
      </c>
      <c r="J418">
        <v>-128.0941952</v>
      </c>
      <c r="K418">
        <v>-203.597782943</v>
      </c>
      <c r="L418">
        <v>-235.818463377</v>
      </c>
      <c r="M418">
        <v>-286.26360178300001</v>
      </c>
      <c r="N418">
        <v>-258.93581582500002</v>
      </c>
      <c r="O418">
        <v>-300</v>
      </c>
    </row>
    <row r="419" spans="1:15" x14ac:dyDescent="0.2">
      <c r="A419">
        <v>5.078125E-2</v>
      </c>
      <c r="B419">
        <v>8.6721155960899998E-4</v>
      </c>
      <c r="C419">
        <v>9.0575361044200004E-4</v>
      </c>
      <c r="D419">
        <v>9.1407021863600005E-4</v>
      </c>
      <c r="E419">
        <v>9.1200444266200005E-4</v>
      </c>
      <c r="F419">
        <v>9.0274656972700001E-4</v>
      </c>
      <c r="G419">
        <v>8.8311019267499997E-4</v>
      </c>
      <c r="H419">
        <v>0</v>
      </c>
      <c r="I419">
        <v>5.078125E-2</v>
      </c>
      <c r="J419">
        <v>-128.102617259</v>
      </c>
      <c r="K419">
        <v>-187.52852415800001</v>
      </c>
      <c r="L419">
        <v>-300</v>
      </c>
      <c r="M419">
        <v>-300</v>
      </c>
      <c r="N419">
        <v>-300</v>
      </c>
      <c r="O419">
        <v>-300</v>
      </c>
    </row>
    <row r="420" spans="1:15" x14ac:dyDescent="0.2">
      <c r="A420">
        <v>5.09033203125E-2</v>
      </c>
      <c r="B420">
        <v>8.8237069533700005E-4</v>
      </c>
      <c r="C420">
        <v>9.2109769018399997E-4</v>
      </c>
      <c r="D420">
        <v>9.2945488719799998E-4</v>
      </c>
      <c r="E420">
        <v>9.2738070822500002E-4</v>
      </c>
      <c r="F420">
        <v>9.1808177969599999E-4</v>
      </c>
      <c r="G420">
        <v>8.9835781450099998E-4</v>
      </c>
      <c r="H420">
        <v>0</v>
      </c>
      <c r="I420">
        <v>5.09033203125E-2</v>
      </c>
      <c r="J420">
        <v>-127.65431678500001</v>
      </c>
      <c r="K420">
        <v>-192.840069478</v>
      </c>
      <c r="L420">
        <v>-300</v>
      </c>
      <c r="M420">
        <v>-287.18500976500002</v>
      </c>
      <c r="N420">
        <v>-259.17923890600002</v>
      </c>
      <c r="O420">
        <v>-300</v>
      </c>
    </row>
    <row r="421" spans="1:15" x14ac:dyDescent="0.2">
      <c r="A421">
        <v>5.1025390625E-2</v>
      </c>
      <c r="B421">
        <v>8.9688463389100005E-4</v>
      </c>
      <c r="C421">
        <v>9.3579701118099996E-4</v>
      </c>
      <c r="D421">
        <v>9.4419489956699997E-4</v>
      </c>
      <c r="E421">
        <v>9.4211231160100004E-4</v>
      </c>
      <c r="F421">
        <v>9.3277226119599995E-4</v>
      </c>
      <c r="G421">
        <v>9.1296056121200004E-4</v>
      </c>
      <c r="H421">
        <v>0</v>
      </c>
      <c r="I421">
        <v>5.1025390625E-2</v>
      </c>
      <c r="J421">
        <v>-126.84287157599999</v>
      </c>
      <c r="K421">
        <v>-195.25388169799999</v>
      </c>
      <c r="L421">
        <v>-300</v>
      </c>
      <c r="M421">
        <v>-258.32191587900002</v>
      </c>
      <c r="N421">
        <v>-259.89188559899998</v>
      </c>
      <c r="O421">
        <v>-278.03113210200002</v>
      </c>
    </row>
    <row r="422" spans="1:15" x14ac:dyDescent="0.2">
      <c r="A422">
        <v>5.11474609375E-2</v>
      </c>
      <c r="B422">
        <v>9.1074693927999995E-4</v>
      </c>
      <c r="C422">
        <v>9.4984513739399998E-4</v>
      </c>
      <c r="D422">
        <v>9.5828381973700005E-4</v>
      </c>
      <c r="E422">
        <v>9.5619281687800005E-4</v>
      </c>
      <c r="F422">
        <v>9.4681157853199996E-4</v>
      </c>
      <c r="G422">
        <v>9.2691199751800005E-4</v>
      </c>
      <c r="H422">
        <v>0</v>
      </c>
      <c r="I422">
        <v>5.11474609375E-2</v>
      </c>
      <c r="J422">
        <v>-125.790101111</v>
      </c>
      <c r="K422">
        <v>-195.13958530299999</v>
      </c>
      <c r="L422">
        <v>-300</v>
      </c>
      <c r="M422">
        <v>-257.98271165900002</v>
      </c>
      <c r="N422">
        <v>-258.27386244600001</v>
      </c>
      <c r="O422">
        <v>-257.02337553000001</v>
      </c>
    </row>
    <row r="423" spans="1:15" x14ac:dyDescent="0.2">
      <c r="A423">
        <v>5.126953125E-2</v>
      </c>
      <c r="B423">
        <v>9.2395144843600003E-4</v>
      </c>
      <c r="C423">
        <v>9.6323590572200001E-4</v>
      </c>
      <c r="D423">
        <v>9.7171548464100002E-4</v>
      </c>
      <c r="E423">
        <v>9.6961606107900001E-4</v>
      </c>
      <c r="F423">
        <v>9.6019356894199998E-4</v>
      </c>
      <c r="G423">
        <v>9.4020596108399998E-4</v>
      </c>
      <c r="H423">
        <v>0</v>
      </c>
      <c r="I423">
        <v>5.126953125E-2</v>
      </c>
      <c r="J423">
        <v>-124.60873302100001</v>
      </c>
      <c r="K423">
        <v>-198.37600192100001</v>
      </c>
      <c r="L423">
        <v>-291.82410584000002</v>
      </c>
      <c r="M423">
        <v>-267.97847515500001</v>
      </c>
      <c r="N423">
        <v>-253.83004899400001</v>
      </c>
      <c r="O423">
        <v>-300</v>
      </c>
    </row>
    <row r="424" spans="1:15" x14ac:dyDescent="0.2">
      <c r="A424">
        <v>5.13916015625E-2</v>
      </c>
      <c r="B424">
        <v>9.36492274065E-4</v>
      </c>
      <c r="C424">
        <v>9.7596342882600004E-4</v>
      </c>
      <c r="D424">
        <v>9.8448400697100005E-4</v>
      </c>
      <c r="E424">
        <v>9.8237615699199999E-4</v>
      </c>
      <c r="F424">
        <v>9.7291234542199996E-4</v>
      </c>
      <c r="G424">
        <v>9.5283656531900004E-4</v>
      </c>
      <c r="H424">
        <v>0</v>
      </c>
      <c r="I424">
        <v>5.13916015625E-2</v>
      </c>
      <c r="J424">
        <v>-123.384696418</v>
      </c>
      <c r="K424">
        <v>-193.975365375</v>
      </c>
      <c r="L424">
        <v>-276.320598437</v>
      </c>
      <c r="M424">
        <v>-280.49056540999999</v>
      </c>
      <c r="N424">
        <v>-257.20378040700001</v>
      </c>
      <c r="O424">
        <v>-300</v>
      </c>
    </row>
    <row r="425" spans="1:15" x14ac:dyDescent="0.2">
      <c r="A425">
        <v>5.1513671875E-2</v>
      </c>
      <c r="B425">
        <v>9.4836380732900001E-4</v>
      </c>
      <c r="C425">
        <v>9.880220978279999E-4</v>
      </c>
      <c r="D425">
        <v>9.9658377788600008E-4</v>
      </c>
      <c r="E425">
        <v>9.9446749586800005E-4</v>
      </c>
      <c r="F425">
        <v>9.849622994359999E-4</v>
      </c>
      <c r="G425">
        <v>9.6479820210399999E-4</v>
      </c>
      <c r="H425">
        <v>0</v>
      </c>
      <c r="I425">
        <v>5.1513671875E-2</v>
      </c>
      <c r="J425">
        <v>-122.17576231699999</v>
      </c>
      <c r="K425">
        <v>-215.64101697699999</v>
      </c>
      <c r="L425">
        <v>-276.68124662600002</v>
      </c>
      <c r="M425">
        <v>-289.75321031800001</v>
      </c>
      <c r="N425">
        <v>-272.47948275200002</v>
      </c>
      <c r="O425">
        <v>-300</v>
      </c>
    </row>
    <row r="426" spans="1:15" x14ac:dyDescent="0.2">
      <c r="A426">
        <v>5.16357421875E-2</v>
      </c>
      <c r="B426">
        <v>9.5956072045800004E-4</v>
      </c>
      <c r="C426">
        <v>9.9940658491599996E-4</v>
      </c>
      <c r="D426">
        <v>1.0080094696E-3</v>
      </c>
      <c r="E426">
        <v>1.00588475002E-3</v>
      </c>
      <c r="F426">
        <v>9.9633810351300008E-4</v>
      </c>
      <c r="G426">
        <v>9.7608554438599995E-4</v>
      </c>
      <c r="H426">
        <v>0</v>
      </c>
      <c r="I426">
        <v>5.16357421875E-2</v>
      </c>
      <c r="J426">
        <v>-121.017292115</v>
      </c>
      <c r="K426">
        <v>-205.315273198</v>
      </c>
      <c r="L426">
        <v>-267.905550194</v>
      </c>
      <c r="M426">
        <v>-265.21381738399998</v>
      </c>
      <c r="N426">
        <v>-262.19410632900002</v>
      </c>
      <c r="O426">
        <v>-300</v>
      </c>
    </row>
    <row r="427" spans="1:15" x14ac:dyDescent="0.2">
      <c r="A427">
        <v>5.17578125E-2</v>
      </c>
      <c r="B427">
        <v>9.7007796920900002E-4</v>
      </c>
      <c r="C427">
        <v>1.0101118458000001E-3</v>
      </c>
      <c r="D427">
        <v>1.0187560378600001E-3</v>
      </c>
      <c r="E427">
        <v>1.01662287528E-3</v>
      </c>
      <c r="F427">
        <v>1.0070347137000001E-3</v>
      </c>
      <c r="G427">
        <v>9.8669354863599999E-4</v>
      </c>
      <c r="H427">
        <v>0</v>
      </c>
      <c r="I427">
        <v>5.17578125E-2</v>
      </c>
      <c r="J427">
        <v>-119.928943559</v>
      </c>
      <c r="K427">
        <v>-203.696456576</v>
      </c>
      <c r="L427">
        <v>-273.94881137200002</v>
      </c>
      <c r="M427">
        <v>-269.89847528799999</v>
      </c>
      <c r="N427">
        <v>-300</v>
      </c>
      <c r="O427">
        <v>-300</v>
      </c>
    </row>
    <row r="428" spans="1:15" x14ac:dyDescent="0.2">
      <c r="A428">
        <v>5.18798828125E-2</v>
      </c>
      <c r="B428">
        <v>9.7991079521600011E-4</v>
      </c>
      <c r="C428">
        <v>1.0201331220800001E-3</v>
      </c>
      <c r="D428">
        <v>1.0288187243000001E-3</v>
      </c>
      <c r="E428">
        <v>1.02667711339E-3</v>
      </c>
      <c r="F428">
        <v>1.01704737195E-3</v>
      </c>
      <c r="G428">
        <v>9.9661745720799996E-4</v>
      </c>
      <c r="H428">
        <v>0</v>
      </c>
      <c r="I428">
        <v>5.18798828125E-2</v>
      </c>
      <c r="J428">
        <v>-118.92005690000001</v>
      </c>
      <c r="K428">
        <v>-202.05185477699999</v>
      </c>
      <c r="L428">
        <v>-277.071662006</v>
      </c>
      <c r="M428">
        <v>-282.78808020500003</v>
      </c>
      <c r="N428">
        <v>-300</v>
      </c>
      <c r="O428">
        <v>-300</v>
      </c>
    </row>
    <row r="429" spans="1:15" x14ac:dyDescent="0.2">
      <c r="A429">
        <v>5.2001953125E-2</v>
      </c>
      <c r="B429">
        <v>9.8905472822599996E-4</v>
      </c>
      <c r="C429">
        <v>1.02946594346E-3</v>
      </c>
      <c r="D429">
        <v>1.03819305865E-3</v>
      </c>
      <c r="E429">
        <v>1.03604299416E-3</v>
      </c>
      <c r="F429">
        <v>1.0263716082900001E-3</v>
      </c>
      <c r="G429">
        <v>1.0058528005700001E-3</v>
      </c>
      <c r="H429">
        <v>0</v>
      </c>
      <c r="I429">
        <v>5.2001953125E-2</v>
      </c>
      <c r="J429">
        <v>-117.993480502</v>
      </c>
      <c r="K429">
        <v>-201.34353376499999</v>
      </c>
      <c r="L429">
        <v>-283.38453083000002</v>
      </c>
      <c r="M429">
        <v>-290.745462761</v>
      </c>
      <c r="N429">
        <v>-300</v>
      </c>
      <c r="O429">
        <v>-300</v>
      </c>
    </row>
    <row r="430" spans="1:15" x14ac:dyDescent="0.2">
      <c r="A430">
        <v>5.21240234375E-2</v>
      </c>
      <c r="B430">
        <v>9.9750558820000008E-4</v>
      </c>
      <c r="C430">
        <v>1.0381061298499999E-3</v>
      </c>
      <c r="D430">
        <v>1.04687486088E-3</v>
      </c>
      <c r="E430">
        <v>1.04471633765E-3</v>
      </c>
      <c r="F430">
        <v>1.0350032429800001E-3</v>
      </c>
      <c r="G430">
        <v>1.01439539939E-3</v>
      </c>
      <c r="H430">
        <v>0</v>
      </c>
      <c r="I430">
        <v>5.21240234375E-2</v>
      </c>
      <c r="J430">
        <v>-117.148213576</v>
      </c>
      <c r="K430">
        <v>-196.70309074100001</v>
      </c>
      <c r="L430">
        <v>-253.99357617699999</v>
      </c>
      <c r="M430">
        <v>-300</v>
      </c>
      <c r="N430">
        <v>-300</v>
      </c>
      <c r="O430">
        <v>-300</v>
      </c>
    </row>
    <row r="431" spans="1:15" x14ac:dyDescent="0.2">
      <c r="A431">
        <v>5.224609375E-2</v>
      </c>
      <c r="B431">
        <v>1.0052594872899999E-3</v>
      </c>
      <c r="C431">
        <v>1.04604979337E-3</v>
      </c>
      <c r="D431">
        <v>1.0548602431099999E-3</v>
      </c>
      <c r="E431">
        <v>1.0526932560900001E-3</v>
      </c>
      <c r="F431">
        <v>1.0429383884899999E-3</v>
      </c>
      <c r="G431">
        <v>1.0222413665599999E-3</v>
      </c>
      <c r="H431">
        <v>0</v>
      </c>
      <c r="I431">
        <v>5.224609375E-2</v>
      </c>
      <c r="J431">
        <v>-116.38124032</v>
      </c>
      <c r="K431">
        <v>-229.01778127599999</v>
      </c>
      <c r="L431">
        <v>-254.88842485000001</v>
      </c>
      <c r="M431">
        <v>-300</v>
      </c>
      <c r="N431">
        <v>-300</v>
      </c>
      <c r="O431">
        <v>-300</v>
      </c>
    </row>
    <row r="432" spans="1:15" x14ac:dyDescent="0.2">
      <c r="A432">
        <v>5.23681640625E-2</v>
      </c>
      <c r="B432">
        <v>1.01231283172E-3</v>
      </c>
      <c r="C432">
        <v>1.0532933401899999E-3</v>
      </c>
      <c r="D432">
        <v>1.0621456115599999E-3</v>
      </c>
      <c r="E432">
        <v>1.05997015579E-3</v>
      </c>
      <c r="F432">
        <v>1.05017345133E-3</v>
      </c>
      <c r="G432">
        <v>1.0293871090099999E-3</v>
      </c>
      <c r="H432">
        <v>0</v>
      </c>
      <c r="I432">
        <v>5.23681640625E-2</v>
      </c>
      <c r="J432">
        <v>-115.68877359699999</v>
      </c>
      <c r="K432">
        <v>-199.92447817199999</v>
      </c>
      <c r="L432">
        <v>-265.587782834</v>
      </c>
      <c r="M432">
        <v>-300</v>
      </c>
      <c r="N432">
        <v>-300</v>
      </c>
      <c r="O432">
        <v>-300</v>
      </c>
    </row>
    <row r="433" spans="1:15" x14ac:dyDescent="0.2">
      <c r="A433">
        <v>5.2490234375E-2</v>
      </c>
      <c r="B433">
        <v>1.01866232347E-3</v>
      </c>
      <c r="C433">
        <v>1.05983347225E-3</v>
      </c>
      <c r="D433">
        <v>1.0687276682099999E-3</v>
      </c>
      <c r="E433">
        <v>1.0665437388200001E-3</v>
      </c>
      <c r="F433">
        <v>1.0567051337799999E-3</v>
      </c>
      <c r="G433">
        <v>1.0358293294500001E-3</v>
      </c>
      <c r="H433">
        <v>0</v>
      </c>
      <c r="I433">
        <v>5.2490234375E-2</v>
      </c>
      <c r="J433">
        <v>-115.067009541</v>
      </c>
      <c r="K433">
        <v>-220.70387596699999</v>
      </c>
      <c r="L433">
        <v>-247.25647496100001</v>
      </c>
      <c r="M433">
        <v>-300</v>
      </c>
      <c r="N433">
        <v>-300</v>
      </c>
      <c r="O433">
        <v>-290.997081073</v>
      </c>
    </row>
    <row r="434" spans="1:15" x14ac:dyDescent="0.2">
      <c r="A434">
        <v>5.26123046875E-2</v>
      </c>
      <c r="B434">
        <v>1.02430496193E-3</v>
      </c>
      <c r="C434">
        <v>1.06566718892E-3</v>
      </c>
      <c r="D434">
        <v>1.0746034124400001E-3</v>
      </c>
      <c r="E434">
        <v>1.0724110046499999E-3</v>
      </c>
      <c r="F434">
        <v>1.06253043555E-3</v>
      </c>
      <c r="G434">
        <v>1.04156502799E-3</v>
      </c>
      <c r="H434">
        <v>0</v>
      </c>
      <c r="I434">
        <v>5.26123046875E-2</v>
      </c>
      <c r="J434">
        <v>-114.512462297</v>
      </c>
      <c r="K434">
        <v>-199.15675355299999</v>
      </c>
      <c r="L434">
        <v>-243.22341497100001</v>
      </c>
      <c r="M434">
        <v>-300</v>
      </c>
      <c r="N434">
        <v>-296.06269722899998</v>
      </c>
      <c r="O434">
        <v>-296.81489516800002</v>
      </c>
    </row>
    <row r="435" spans="1:15" x14ac:dyDescent="0.2">
      <c r="A435">
        <v>5.2734375E-2</v>
      </c>
      <c r="B435">
        <v>1.0292380453700001E-3</v>
      </c>
      <c r="C435">
        <v>1.07079178839E-3</v>
      </c>
      <c r="D435">
        <v>1.0797701424899999E-3</v>
      </c>
      <c r="E435">
        <v>1.07756925163E-3</v>
      </c>
      <c r="F435">
        <v>1.0676466551800001E-3</v>
      </c>
      <c r="G435">
        <v>1.04659150362E-3</v>
      </c>
      <c r="H435">
        <v>0</v>
      </c>
      <c r="I435">
        <v>5.2734375E-2</v>
      </c>
      <c r="J435">
        <v>-114.021977534</v>
      </c>
      <c r="K435">
        <v>-215.19377980199999</v>
      </c>
      <c r="L435">
        <v>-234.721908117</v>
      </c>
      <c r="M435">
        <v>-300</v>
      </c>
      <c r="N435">
        <v>-300</v>
      </c>
      <c r="O435">
        <v>-300</v>
      </c>
    </row>
    <row r="436" spans="1:15" x14ac:dyDescent="0.2">
      <c r="A436">
        <v>5.28564453125E-2</v>
      </c>
      <c r="B436">
        <v>1.0334591722400001E-3</v>
      </c>
      <c r="C436">
        <v>1.0752048691E-3</v>
      </c>
      <c r="D436">
        <v>1.0842254568299999E-3</v>
      </c>
      <c r="E436">
        <v>1.0820160783200001E-3</v>
      </c>
      <c r="F436">
        <v>1.0720513914500001E-3</v>
      </c>
      <c r="G436">
        <v>1.05090635552E-3</v>
      </c>
      <c r="H436">
        <v>0</v>
      </c>
      <c r="I436">
        <v>5.28564453125E-2</v>
      </c>
      <c r="J436">
        <v>-113.592566776</v>
      </c>
      <c r="K436">
        <v>-199.837365291</v>
      </c>
      <c r="L436">
        <v>-238.84903352699999</v>
      </c>
      <c r="M436">
        <v>-247.452858951</v>
      </c>
      <c r="N436">
        <v>-294.758846764</v>
      </c>
      <c r="O436">
        <v>-297.15365536299998</v>
      </c>
    </row>
    <row r="437" spans="1:15" x14ac:dyDescent="0.2">
      <c r="A437">
        <v>5.2978515625E-2</v>
      </c>
      <c r="B437">
        <v>1.0369662424700001E-3</v>
      </c>
      <c r="C437">
        <v>1.0789043309200001E-3</v>
      </c>
      <c r="D437">
        <v>1.0879672553699999E-3</v>
      </c>
      <c r="E437">
        <v>1.0857493846999999E-3</v>
      </c>
      <c r="F437">
        <v>1.0757425445599999E-3</v>
      </c>
      <c r="G437">
        <v>1.0545074843400001E-3</v>
      </c>
      <c r="H437">
        <v>0</v>
      </c>
      <c r="I437">
        <v>5.2978515625E-2</v>
      </c>
      <c r="J437">
        <v>-113.221219459</v>
      </c>
      <c r="K437">
        <v>-206.29440797399999</v>
      </c>
      <c r="L437">
        <v>-230.388409811</v>
      </c>
      <c r="M437">
        <v>-227.46465107899999</v>
      </c>
      <c r="N437">
        <v>-300</v>
      </c>
      <c r="O437">
        <v>-291.49249960899999</v>
      </c>
    </row>
    <row r="438" spans="1:15" x14ac:dyDescent="0.2">
      <c r="A438">
        <v>5.31005859375E-2</v>
      </c>
      <c r="B438">
        <v>1.03975745849E-3</v>
      </c>
      <c r="C438">
        <v>1.0818883762399999E-3</v>
      </c>
      <c r="D438">
        <v>1.0909937405299999E-3</v>
      </c>
      <c r="E438">
        <v>1.0887673733199999E-3</v>
      </c>
      <c r="F438">
        <v>1.07871831729E-3</v>
      </c>
      <c r="G438">
        <v>1.0573930932299999E-3</v>
      </c>
      <c r="H438">
        <v>0</v>
      </c>
      <c r="I438">
        <v>5.31005859375E-2</v>
      </c>
      <c r="J438">
        <v>-112.90481683599999</v>
      </c>
      <c r="K438">
        <v>-204.519464658</v>
      </c>
      <c r="L438">
        <v>-237.81181014699999</v>
      </c>
      <c r="M438">
        <v>-230.85509651800001</v>
      </c>
      <c r="N438">
        <v>-300</v>
      </c>
      <c r="O438">
        <v>-300</v>
      </c>
    </row>
    <row r="439" spans="1:15" x14ac:dyDescent="0.2">
      <c r="A439">
        <v>5.322265625E-2</v>
      </c>
      <c r="B439">
        <v>1.0418313262499999E-3</v>
      </c>
      <c r="C439">
        <v>1.0841555109600001E-3</v>
      </c>
      <c r="D439">
        <v>1.09330341823E-3</v>
      </c>
      <c r="E439">
        <v>1.09106855018E-3</v>
      </c>
      <c r="F439">
        <v>1.08097721583E-3</v>
      </c>
      <c r="G439">
        <v>1.05956168887E-3</v>
      </c>
      <c r="H439">
        <v>0</v>
      </c>
      <c r="I439">
        <v>5.322265625E-2</v>
      </c>
      <c r="J439">
        <v>-112.640199968</v>
      </c>
      <c r="K439">
        <v>-211.578245095</v>
      </c>
      <c r="L439">
        <v>-255.28999836</v>
      </c>
      <c r="M439">
        <v>-239.26579451500001</v>
      </c>
      <c r="N439">
        <v>-298.36672495800002</v>
      </c>
      <c r="O439">
        <v>-300</v>
      </c>
    </row>
    <row r="440" spans="1:15" x14ac:dyDescent="0.2">
      <c r="A440">
        <v>5.33447265625E-2</v>
      </c>
      <c r="B440">
        <v>1.0431866559899999E-3</v>
      </c>
      <c r="C440">
        <v>1.08570454528E-3</v>
      </c>
      <c r="D440">
        <v>1.0948950987299999E-3</v>
      </c>
      <c r="E440">
        <v>1.0926517256399999E-3</v>
      </c>
      <c r="F440">
        <v>1.08251805078E-3</v>
      </c>
      <c r="G440">
        <v>1.06101208224E-3</v>
      </c>
      <c r="H440">
        <v>0</v>
      </c>
      <c r="I440">
        <v>5.33447265625E-2</v>
      </c>
      <c r="J440">
        <v>-112.424360964</v>
      </c>
      <c r="K440">
        <v>-203.38254504899999</v>
      </c>
      <c r="L440">
        <v>-235.72416624799999</v>
      </c>
      <c r="M440">
        <v>-230.36210782800001</v>
      </c>
      <c r="N440">
        <v>-300</v>
      </c>
      <c r="O440">
        <v>-300</v>
      </c>
    </row>
    <row r="441" spans="1:15" x14ac:dyDescent="0.2">
      <c r="A441">
        <v>5.3466796875E-2</v>
      </c>
      <c r="B441">
        <v>1.0438225629999999E-3</v>
      </c>
      <c r="C441">
        <v>1.08653459446E-3</v>
      </c>
      <c r="D441">
        <v>1.0957678973100001E-3</v>
      </c>
      <c r="E441">
        <v>1.09351601506E-3</v>
      </c>
      <c r="F441">
        <v>1.0833399376999999E-3</v>
      </c>
      <c r="G441">
        <v>1.0617433893499999E-3</v>
      </c>
      <c r="H441">
        <v>0</v>
      </c>
      <c r="I441">
        <v>5.3466796875E-2</v>
      </c>
      <c r="J441">
        <v>-112.254665351</v>
      </c>
      <c r="K441">
        <v>-206.85926361099999</v>
      </c>
      <c r="L441">
        <v>-246.37742073199999</v>
      </c>
      <c r="M441">
        <v>-223.405640323</v>
      </c>
      <c r="N441">
        <v>-300</v>
      </c>
      <c r="O441">
        <v>-300</v>
      </c>
    </row>
    <row r="442" spans="1:15" x14ac:dyDescent="0.2">
      <c r="A442">
        <v>5.35888671875E-2</v>
      </c>
      <c r="B442">
        <v>1.0437384681599999E-3</v>
      </c>
      <c r="C442">
        <v>1.08664507932E-3</v>
      </c>
      <c r="D442">
        <v>1.0959212348099999E-3</v>
      </c>
      <c r="E442">
        <v>1.09366083939E-3</v>
      </c>
      <c r="F442">
        <v>1.0834422977899999E-3</v>
      </c>
      <c r="G442">
        <v>1.0617550318000001E-3</v>
      </c>
      <c r="H442">
        <v>0</v>
      </c>
      <c r="I442">
        <v>5.35888671875E-2</v>
      </c>
      <c r="J442">
        <v>-112.12899792499999</v>
      </c>
      <c r="K442">
        <v>-209.52003013800001</v>
      </c>
      <c r="L442">
        <v>-242.31656346899999</v>
      </c>
      <c r="M442">
        <v>-220.521675926</v>
      </c>
      <c r="N442">
        <v>-300</v>
      </c>
      <c r="O442">
        <v>-300</v>
      </c>
    </row>
    <row r="443" spans="1:15" x14ac:dyDescent="0.2">
      <c r="A443">
        <v>5.37109375E-2</v>
      </c>
      <c r="B443">
        <v>1.04293409837E-3</v>
      </c>
      <c r="C443">
        <v>1.0860357267299999E-3</v>
      </c>
      <c r="D443">
        <v>1.0953548381499999E-3</v>
      </c>
      <c r="E443">
        <v>1.0930859256499999E-3</v>
      </c>
      <c r="F443">
        <v>1.0828248582299999E-3</v>
      </c>
      <c r="G443">
        <v>1.0610467372300001E-3</v>
      </c>
      <c r="H443">
        <v>0</v>
      </c>
      <c r="I443">
        <v>5.37109375E-2</v>
      </c>
      <c r="J443">
        <v>-112.045759178</v>
      </c>
      <c r="K443">
        <v>-216.635131581</v>
      </c>
      <c r="L443">
        <v>-234.21178656199999</v>
      </c>
      <c r="M443">
        <v>-220.413648346</v>
      </c>
      <c r="N443">
        <v>-300</v>
      </c>
      <c r="O443">
        <v>-300</v>
      </c>
    </row>
    <row r="444" spans="1:15" x14ac:dyDescent="0.2">
      <c r="A444">
        <v>5.38330078125E-2</v>
      </c>
      <c r="B444">
        <v>1.0414094868799999E-3</v>
      </c>
      <c r="C444">
        <v>1.0847065698799999E-3</v>
      </c>
      <c r="D444">
        <v>1.0940687405599999E-3</v>
      </c>
      <c r="E444">
        <v>1.09179130715E-3</v>
      </c>
      <c r="F444">
        <v>1.08148765261E-3</v>
      </c>
      <c r="G444">
        <v>1.05961853962E-3</v>
      </c>
      <c r="H444">
        <v>0</v>
      </c>
      <c r="I444">
        <v>5.38330078125E-2</v>
      </c>
      <c r="J444">
        <v>-112.003707127</v>
      </c>
      <c r="K444">
        <v>-207.53002462000001</v>
      </c>
      <c r="L444">
        <v>-229.776024079</v>
      </c>
      <c r="M444">
        <v>-222.324833125</v>
      </c>
      <c r="N444">
        <v>-219.842903165</v>
      </c>
      <c r="O444">
        <v>-300</v>
      </c>
    </row>
    <row r="445" spans="1:15" x14ac:dyDescent="0.2">
      <c r="A445">
        <v>5.3955078125E-2</v>
      </c>
      <c r="B445">
        <v>1.03916497344E-3</v>
      </c>
      <c r="C445">
        <v>1.08265794849E-3</v>
      </c>
      <c r="D445">
        <v>1.09206328178E-3</v>
      </c>
      <c r="E445">
        <v>1.08977732374E-3</v>
      </c>
      <c r="F445">
        <v>1.07943102095E-3</v>
      </c>
      <c r="G445">
        <v>1.05747077944E-3</v>
      </c>
      <c r="H445">
        <v>0</v>
      </c>
      <c r="I445">
        <v>5.3955078125E-2</v>
      </c>
      <c r="J445">
        <v>-112.001708365</v>
      </c>
      <c r="K445">
        <v>-220.393717417</v>
      </c>
      <c r="L445">
        <v>-224.56629741699999</v>
      </c>
      <c r="M445">
        <v>-225.23663345</v>
      </c>
      <c r="N445">
        <v>-223.616188988</v>
      </c>
      <c r="O445">
        <v>-300</v>
      </c>
    </row>
    <row r="446" spans="1:15" x14ac:dyDescent="0.2">
      <c r="A446">
        <v>5.40771484375E-2</v>
      </c>
      <c r="B446">
        <v>1.0362012043599999E-3</v>
      </c>
      <c r="C446">
        <v>1.07989050882E-3</v>
      </c>
      <c r="D446">
        <v>1.0893391081100001E-3</v>
      </c>
      <c r="E446">
        <v>1.0870446218000001E-3</v>
      </c>
      <c r="F446">
        <v>1.0766556098799999E-3</v>
      </c>
      <c r="G446">
        <v>1.0546041037400001E-3</v>
      </c>
      <c r="H446">
        <v>0</v>
      </c>
      <c r="I446">
        <v>5.40771484375E-2</v>
      </c>
      <c r="J446">
        <v>-112.03850095200001</v>
      </c>
      <c r="K446">
        <v>-209.67108454699999</v>
      </c>
      <c r="L446">
        <v>-222.89607801299999</v>
      </c>
      <c r="M446">
        <v>-227.067726994</v>
      </c>
      <c r="N446">
        <v>-233.23286395</v>
      </c>
      <c r="O446">
        <v>-300</v>
      </c>
    </row>
    <row r="447" spans="1:15" x14ac:dyDescent="0.2">
      <c r="A447">
        <v>5.419921875E-2</v>
      </c>
      <c r="B447">
        <v>1.03251913241E-3</v>
      </c>
      <c r="C447">
        <v>1.07640520359E-3</v>
      </c>
      <c r="D447">
        <v>1.08589717231E-3</v>
      </c>
      <c r="E447">
        <v>1.08359415419E-3</v>
      </c>
      <c r="F447">
        <v>1.0731623724700001E-3</v>
      </c>
      <c r="G447">
        <v>1.05101946602E-3</v>
      </c>
      <c r="H447">
        <v>0</v>
      </c>
      <c r="I447">
        <v>5.419921875E-2</v>
      </c>
      <c r="J447">
        <v>-112.112564244</v>
      </c>
      <c r="K447">
        <v>-222.33571067299999</v>
      </c>
      <c r="L447">
        <v>-225.25638652500001</v>
      </c>
      <c r="M447">
        <v>-226.49112871899999</v>
      </c>
      <c r="N447">
        <v>-244.979080856</v>
      </c>
      <c r="O447">
        <v>-300</v>
      </c>
    </row>
    <row r="448" spans="1:15" x14ac:dyDescent="0.2">
      <c r="A448">
        <v>5.43212890625E-2</v>
      </c>
      <c r="B448">
        <v>1.02812001659E-3</v>
      </c>
      <c r="C448">
        <v>1.07220329177E-3</v>
      </c>
      <c r="D448">
        <v>1.08173873336E-3</v>
      </c>
      <c r="E448">
        <v>1.07942718001E-3</v>
      </c>
      <c r="F448">
        <v>1.06895256803E-3</v>
      </c>
      <c r="G448">
        <v>1.0467181260200001E-3</v>
      </c>
      <c r="H448">
        <v>0</v>
      </c>
      <c r="I448">
        <v>5.43212890625E-2</v>
      </c>
      <c r="J448">
        <v>-112.22214155100001</v>
      </c>
      <c r="K448">
        <v>-215.142385085</v>
      </c>
      <c r="L448">
        <v>-227.558451795</v>
      </c>
      <c r="M448">
        <v>-225.35765835699999</v>
      </c>
      <c r="N448">
        <v>-260.08573862600002</v>
      </c>
      <c r="O448">
        <v>-260.084698371</v>
      </c>
    </row>
    <row r="449" spans="1:15" x14ac:dyDescent="0.2">
      <c r="A449">
        <v>5.4443359375E-2</v>
      </c>
      <c r="B449">
        <v>1.0230054218000001E-3</v>
      </c>
      <c r="C449">
        <v>1.0672863382000001E-3</v>
      </c>
      <c r="D449">
        <v>1.0768653561599999E-3</v>
      </c>
      <c r="E449">
        <v>1.07454526423E-3</v>
      </c>
      <c r="F449">
        <v>1.0640277617600001E-3</v>
      </c>
      <c r="G449">
        <v>1.0417016493499999E-3</v>
      </c>
      <c r="H449">
        <v>0</v>
      </c>
      <c r="I449">
        <v>5.4443359375E-2</v>
      </c>
      <c r="J449">
        <v>-112.36539338999999</v>
      </c>
      <c r="K449">
        <v>-216.71822224300001</v>
      </c>
      <c r="L449">
        <v>-254.496022512</v>
      </c>
      <c r="M449">
        <v>-225.875466859</v>
      </c>
      <c r="N449">
        <v>-281.33102883200002</v>
      </c>
      <c r="O449">
        <v>-281.31918852299998</v>
      </c>
    </row>
    <row r="450" spans="1:15" x14ac:dyDescent="0.2">
      <c r="A450">
        <v>5.45654296875E-2</v>
      </c>
      <c r="B450">
        <v>1.0171772183E-3</v>
      </c>
      <c r="C450">
        <v>1.06165621312E-3</v>
      </c>
      <c r="D450">
        <v>1.0712789109699999E-3</v>
      </c>
      <c r="E450">
        <v>1.0689502772099999E-3</v>
      </c>
      <c r="F450">
        <v>1.0583898242300001E-3</v>
      </c>
      <c r="G450">
        <v>1.0359719070300001E-3</v>
      </c>
      <c r="H450">
        <v>0</v>
      </c>
      <c r="I450">
        <v>5.45654296875E-2</v>
      </c>
      <c r="J450">
        <v>-112.540601577</v>
      </c>
      <c r="K450">
        <v>-211.00955802499999</v>
      </c>
      <c r="L450">
        <v>-231.48630579100001</v>
      </c>
      <c r="M450">
        <v>-230.08467707899999</v>
      </c>
      <c r="N450">
        <v>-300</v>
      </c>
      <c r="O450">
        <v>-300</v>
      </c>
    </row>
    <row r="451" spans="1:15" x14ac:dyDescent="0.2">
      <c r="A451">
        <v>5.46875E-2</v>
      </c>
      <c r="B451">
        <v>1.0106375811699999E-3</v>
      </c>
      <c r="C451">
        <v>1.05531509153E-3</v>
      </c>
      <c r="D451">
        <v>1.06498157283E-3</v>
      </c>
      <c r="E451">
        <v>1.06264439409E-3</v>
      </c>
      <c r="F451">
        <v>1.05204093082E-3</v>
      </c>
      <c r="G451">
        <v>1.0295310748599999E-3</v>
      </c>
      <c r="H451">
        <v>0</v>
      </c>
      <c r="I451">
        <v>5.46875E-2</v>
      </c>
      <c r="J451">
        <v>-112.74632242200001</v>
      </c>
      <c r="K451">
        <v>-218.349628594</v>
      </c>
      <c r="L451">
        <v>-300</v>
      </c>
      <c r="M451">
        <v>-300</v>
      </c>
      <c r="N451">
        <v>-300</v>
      </c>
      <c r="O451">
        <v>-300</v>
      </c>
    </row>
    <row r="452" spans="1:15" x14ac:dyDescent="0.2">
      <c r="A452">
        <v>5.48095703125E-2</v>
      </c>
      <c r="B452">
        <v>1.0033889894700001E-3</v>
      </c>
      <c r="C452">
        <v>1.0482654524700001E-3</v>
      </c>
      <c r="D452">
        <v>1.0579758208199999E-3</v>
      </c>
      <c r="E452">
        <v>1.0556300940500001E-3</v>
      </c>
      <c r="F452">
        <v>1.0449835609E-3</v>
      </c>
      <c r="G452">
        <v>1.02238163265E-3</v>
      </c>
      <c r="H452">
        <v>0</v>
      </c>
      <c r="I452">
        <v>5.48095703125E-2</v>
      </c>
      <c r="J452">
        <v>-112.981410216</v>
      </c>
      <c r="K452">
        <v>-172.84976781200001</v>
      </c>
      <c r="L452">
        <v>-231.355529058</v>
      </c>
      <c r="M452">
        <v>-230.310699847</v>
      </c>
      <c r="N452">
        <v>-300</v>
      </c>
      <c r="O452">
        <v>-300</v>
      </c>
    </row>
    <row r="453" spans="1:15" x14ac:dyDescent="0.2">
      <c r="A453">
        <v>5.4931640625E-2</v>
      </c>
      <c r="B453">
        <v>9.95434225416E-4</v>
      </c>
      <c r="C453">
        <v>1.0405100781099999E-3</v>
      </c>
      <c r="D453">
        <v>1.0502644371299999E-3</v>
      </c>
      <c r="E453">
        <v>1.04791015937E-3</v>
      </c>
      <c r="F453">
        <v>1.0372204969900001E-3</v>
      </c>
      <c r="G453">
        <v>1.01452636334E-3</v>
      </c>
      <c r="H453">
        <v>0</v>
      </c>
      <c r="I453">
        <v>5.4931640625E-2</v>
      </c>
      <c r="J453">
        <v>-113.24488993</v>
      </c>
      <c r="K453">
        <v>-153.20725785400001</v>
      </c>
      <c r="L453">
        <v>-254.23288557199999</v>
      </c>
      <c r="M453">
        <v>-226.32762786000001</v>
      </c>
      <c r="N453">
        <v>-281.799895252</v>
      </c>
      <c r="O453">
        <v>-281.79398203</v>
      </c>
    </row>
    <row r="454" spans="1:15" x14ac:dyDescent="0.2">
      <c r="A454">
        <v>5.50537109375E-2</v>
      </c>
      <c r="B454">
        <v>9.8677637334500007E-4</v>
      </c>
      <c r="C454">
        <v>1.0320520527299999E-3</v>
      </c>
      <c r="D454">
        <v>1.0418505060799999E-3</v>
      </c>
      <c r="E454">
        <v>1.03948767447E-3</v>
      </c>
      <c r="F454">
        <v>1.02875482373E-3</v>
      </c>
      <c r="G454">
        <v>1.005968352E-3</v>
      </c>
      <c r="H454">
        <v>0</v>
      </c>
      <c r="I454">
        <v>5.50537109375E-2</v>
      </c>
      <c r="J454">
        <v>-113.53572436100001</v>
      </c>
      <c r="K454">
        <v>-140.210297387</v>
      </c>
      <c r="L454">
        <v>-227.14884893499999</v>
      </c>
      <c r="M454">
        <v>-226.03593613000001</v>
      </c>
      <c r="N454">
        <v>-260.76480748799997</v>
      </c>
      <c r="O454">
        <v>-260.76273674499998</v>
      </c>
    </row>
    <row r="455" spans="1:15" x14ac:dyDescent="0.2">
      <c r="A455">
        <v>5.517578125E-2</v>
      </c>
      <c r="B455">
        <v>9.774188185610001E-4</v>
      </c>
      <c r="C455">
        <v>1.0228947616E-3</v>
      </c>
      <c r="D455">
        <v>1.0327374129699999E-3</v>
      </c>
      <c r="E455">
        <v>1.03036602476E-3</v>
      </c>
      <c r="F455">
        <v>1.0195899267400001E-3</v>
      </c>
      <c r="G455">
        <v>9.9671098468699995E-4</v>
      </c>
      <c r="H455">
        <v>0</v>
      </c>
      <c r="I455">
        <v>5.517578125E-2</v>
      </c>
      <c r="J455">
        <v>-113.852566215</v>
      </c>
      <c r="K455">
        <v>-130.81150832200001</v>
      </c>
      <c r="L455">
        <v>-224.68995232200001</v>
      </c>
      <c r="M455">
        <v>-227.395459297</v>
      </c>
      <c r="N455">
        <v>-245.883170716</v>
      </c>
      <c r="O455">
        <v>-300</v>
      </c>
    </row>
    <row r="456" spans="1:15" x14ac:dyDescent="0.2">
      <c r="A456">
        <v>5.52978515625E-2</v>
      </c>
      <c r="B456">
        <v>9.6736524607100003E-4</v>
      </c>
      <c r="C456">
        <v>1.0130418896699999E-3</v>
      </c>
      <c r="D456">
        <v>1.0229288427999999E-3</v>
      </c>
      <c r="E456">
        <v>1.02054889531E-3</v>
      </c>
      <c r="F456">
        <v>1.0097294913200001E-3</v>
      </c>
      <c r="G456">
        <v>9.8675794713099993E-4</v>
      </c>
      <c r="H456">
        <v>0</v>
      </c>
      <c r="I456">
        <v>5.52978515625E-2</v>
      </c>
      <c r="J456">
        <v>-114.193590325</v>
      </c>
      <c r="K456">
        <v>-123.882647233</v>
      </c>
      <c r="L456">
        <v>-222.15459089699999</v>
      </c>
      <c r="M456">
        <v>-228.198140228</v>
      </c>
      <c r="N456">
        <v>-234.36337034100001</v>
      </c>
      <c r="O456">
        <v>-300</v>
      </c>
    </row>
    <row r="457" spans="1:15" x14ac:dyDescent="0.2">
      <c r="A457">
        <v>5.5419921875E-2</v>
      </c>
      <c r="B457">
        <v>9.56619639163E-4</v>
      </c>
      <c r="C457">
        <v>1.0024974202E-3</v>
      </c>
      <c r="D457">
        <v>1.01242877885E-3</v>
      </c>
      <c r="E457">
        <v>1.0100402695100001E-3</v>
      </c>
      <c r="F457">
        <v>9.9917750107399997E-4</v>
      </c>
      <c r="G457">
        <v>9.7611322336700005E-4</v>
      </c>
      <c r="H457">
        <v>0</v>
      </c>
      <c r="I457">
        <v>5.5419921875E-2</v>
      </c>
      <c r="J457">
        <v>-114.55646434000001</v>
      </c>
      <c r="K457">
        <v>-118.849151529</v>
      </c>
      <c r="L457">
        <v>-223.62724760399999</v>
      </c>
      <c r="M457">
        <v>-226.593212346</v>
      </c>
      <c r="N457">
        <v>-224.972769519</v>
      </c>
      <c r="O457">
        <v>-300</v>
      </c>
    </row>
    <row r="458" spans="1:15" x14ac:dyDescent="0.2">
      <c r="A458">
        <v>5.55419921875E-2</v>
      </c>
      <c r="B458">
        <v>9.4518627787899996E-4</v>
      </c>
      <c r="C458">
        <v>9.9126563317199993E-4</v>
      </c>
      <c r="D458">
        <v>1.0012415011400001E-3</v>
      </c>
      <c r="E458">
        <v>9.9884442748400006E-4</v>
      </c>
      <c r="F458">
        <v>9.8793823635200009E-4</v>
      </c>
      <c r="G458">
        <v>9.64781094175E-4</v>
      </c>
      <c r="H458">
        <v>0</v>
      </c>
      <c r="I458">
        <v>5.55419921875E-2</v>
      </c>
      <c r="J458">
        <v>-114.938454886</v>
      </c>
      <c r="K458">
        <v>-115.36094453299999</v>
      </c>
      <c r="L458">
        <v>-228.611197481</v>
      </c>
      <c r="M458">
        <v>-223.90750366200001</v>
      </c>
      <c r="N458">
        <v>-221.425598337</v>
      </c>
      <c r="O458">
        <v>-300</v>
      </c>
    </row>
    <row r="459" spans="1:15" x14ac:dyDescent="0.2">
      <c r="A459">
        <v>5.56640625E-2</v>
      </c>
      <c r="B459">
        <v>9.3306973734600003E-4</v>
      </c>
      <c r="C459">
        <v>9.7935110367299992E-4</v>
      </c>
      <c r="D459">
        <v>9.8937158479300001E-4</v>
      </c>
      <c r="E459">
        <v>9.8696594444100004E-4</v>
      </c>
      <c r="F459">
        <v>9.7601627258600001E-4</v>
      </c>
      <c r="G459">
        <v>9.5276613542100001E-4</v>
      </c>
      <c r="H459">
        <v>0</v>
      </c>
      <c r="I459">
        <v>5.56640625E-2</v>
      </c>
      <c r="J459">
        <v>-115.336607124</v>
      </c>
      <c r="K459">
        <v>-113.16947293299999</v>
      </c>
      <c r="L459">
        <v>-232.788228694</v>
      </c>
      <c r="M459">
        <v>-222.22250070000001</v>
      </c>
      <c r="N459">
        <v>-300</v>
      </c>
      <c r="O459">
        <v>-300</v>
      </c>
    </row>
    <row r="460" spans="1:15" x14ac:dyDescent="0.2">
      <c r="A460">
        <v>5.57861328125E-2</v>
      </c>
      <c r="B460">
        <v>9.2027488597300005E-4</v>
      </c>
      <c r="C460">
        <v>9.6675870006699999E-4</v>
      </c>
      <c r="D460">
        <v>9.7682389820299997E-4</v>
      </c>
      <c r="E460">
        <v>9.7440968887700001E-4</v>
      </c>
      <c r="F460">
        <v>9.6341647849399999E-4</v>
      </c>
      <c r="G460">
        <v>9.4007321625600002E-4</v>
      </c>
      <c r="H460">
        <v>0</v>
      </c>
      <c r="I460">
        <v>5.57861328125E-2</v>
      </c>
      <c r="J460">
        <v>-115.74790445799999</v>
      </c>
      <c r="K460">
        <v>-112.066344324</v>
      </c>
      <c r="L460">
        <v>-240.59512354</v>
      </c>
      <c r="M460">
        <v>-222.55666418300001</v>
      </c>
      <c r="N460">
        <v>-300</v>
      </c>
      <c r="O460">
        <v>-300</v>
      </c>
    </row>
    <row r="461" spans="1:15" x14ac:dyDescent="0.2">
      <c r="A461">
        <v>5.5908203125E-2</v>
      </c>
      <c r="B461">
        <v>9.0680688353699998E-4</v>
      </c>
      <c r="C461">
        <v>9.5349358208500002E-4</v>
      </c>
      <c r="D461">
        <v>9.63603601138E-4</v>
      </c>
      <c r="E461">
        <v>9.6118082065999998E-4</v>
      </c>
      <c r="F461">
        <v>9.5014401415999998E-4</v>
      </c>
      <c r="G461">
        <v>9.2670749719800003E-4</v>
      </c>
      <c r="H461">
        <v>0</v>
      </c>
      <c r="I461">
        <v>5.5908203125E-2</v>
      </c>
      <c r="J461">
        <v>-116.169325864</v>
      </c>
      <c r="K461">
        <v>-111.845894837</v>
      </c>
      <c r="L461">
        <v>-244.312462608</v>
      </c>
      <c r="M461">
        <v>-225.66681008500001</v>
      </c>
      <c r="N461">
        <v>-300</v>
      </c>
      <c r="O461">
        <v>-300</v>
      </c>
    </row>
    <row r="462" spans="1:15" x14ac:dyDescent="0.2">
      <c r="A462">
        <v>5.60302734375E-2</v>
      </c>
      <c r="B462">
        <v>8.9267117913000005E-4</v>
      </c>
      <c r="C462">
        <v>9.3956119877200005E-4</v>
      </c>
      <c r="D462">
        <v>9.4971614267200005E-4</v>
      </c>
      <c r="E462">
        <v>9.4728478895800001E-4</v>
      </c>
      <c r="F462">
        <v>9.3620432897999998E-4</v>
      </c>
      <c r="G462">
        <v>9.12674428074E-4</v>
      </c>
      <c r="H462">
        <v>0</v>
      </c>
      <c r="I462">
        <v>5.60302734375E-2</v>
      </c>
      <c r="J462">
        <v>-116.59776669</v>
      </c>
      <c r="K462">
        <v>-112.28485991700001</v>
      </c>
      <c r="L462">
        <v>-233.262298751</v>
      </c>
      <c r="M462">
        <v>-232.849476213</v>
      </c>
      <c r="N462">
        <v>-300</v>
      </c>
      <c r="O462">
        <v>-300</v>
      </c>
    </row>
    <row r="463" spans="1:15" x14ac:dyDescent="0.2">
      <c r="A463">
        <v>5.615234375E-2</v>
      </c>
      <c r="B463">
        <v>8.7787350897100005E-4</v>
      </c>
      <c r="C463">
        <v>9.2496728629899998E-4</v>
      </c>
      <c r="D463">
        <v>9.3516725902299998E-4</v>
      </c>
      <c r="E463">
        <v>9.3272733008600004E-4</v>
      </c>
      <c r="F463">
        <v>9.21603159487E-4</v>
      </c>
      <c r="G463">
        <v>8.97979745857E-4</v>
      </c>
      <c r="H463">
        <v>0</v>
      </c>
      <c r="I463">
        <v>5.615234375E-2</v>
      </c>
      <c r="J463">
        <v>-117.029853671</v>
      </c>
      <c r="K463">
        <v>-113.14698115500001</v>
      </c>
      <c r="L463">
        <v>-252.37096803200001</v>
      </c>
      <c r="M463">
        <v>-241.97945515399999</v>
      </c>
      <c r="N463">
        <v>-300</v>
      </c>
      <c r="O463">
        <v>-300</v>
      </c>
    </row>
    <row r="464" spans="1:15" x14ac:dyDescent="0.2">
      <c r="A464">
        <v>5.62744140625E-2</v>
      </c>
      <c r="B464">
        <v>8.6241989412100001E-4</v>
      </c>
      <c r="C464">
        <v>9.0971786568599998E-4</v>
      </c>
      <c r="D464">
        <v>9.1996297123399999E-4</v>
      </c>
      <c r="E464">
        <v>9.1751446518599999E-4</v>
      </c>
      <c r="F464">
        <v>9.0634652705199996E-4</v>
      </c>
      <c r="G464">
        <v>8.8262947234300001E-4</v>
      </c>
      <c r="H464">
        <v>0</v>
      </c>
      <c r="I464">
        <v>5.62744140625E-2</v>
      </c>
      <c r="J464">
        <v>-117.46173761199999</v>
      </c>
      <c r="K464">
        <v>-114.219601403</v>
      </c>
      <c r="L464">
        <v>-234.36805256599999</v>
      </c>
      <c r="M464">
        <v>-233.7950874</v>
      </c>
      <c r="N464">
        <v>-300</v>
      </c>
      <c r="O464">
        <v>-300</v>
      </c>
    </row>
    <row r="465" spans="1:15" x14ac:dyDescent="0.2">
      <c r="A465">
        <v>5.6396484375E-2</v>
      </c>
      <c r="B465">
        <v>8.4631663804500003E-4</v>
      </c>
      <c r="C465">
        <v>8.9381924035099997E-4</v>
      </c>
      <c r="D465">
        <v>9.0410958276000003E-4</v>
      </c>
      <c r="E465">
        <v>9.0165249781099996E-4</v>
      </c>
      <c r="F465">
        <v>8.9044073544499998E-4</v>
      </c>
      <c r="G465">
        <v>8.6662991174499997E-4</v>
      </c>
      <c r="H465">
        <v>0</v>
      </c>
      <c r="I465">
        <v>5.6396484375E-2</v>
      </c>
      <c r="J465">
        <v>-117.88896461</v>
      </c>
      <c r="K465">
        <v>-115.362701078</v>
      </c>
      <c r="L465">
        <v>-226.34040894899999</v>
      </c>
      <c r="M465">
        <v>-230.63079995199999</v>
      </c>
      <c r="N465">
        <v>-300</v>
      </c>
      <c r="O465">
        <v>-294.64431030100002</v>
      </c>
    </row>
    <row r="466" spans="1:15" x14ac:dyDescent="0.2">
      <c r="A466">
        <v>5.65185546875E-2</v>
      </c>
      <c r="B466">
        <v>8.2957032406499995E-4</v>
      </c>
      <c r="C466">
        <v>8.7727799356599996E-4</v>
      </c>
      <c r="D466">
        <v>8.8761367690899998E-4</v>
      </c>
      <c r="E466">
        <v>8.8514801136600004E-4</v>
      </c>
      <c r="F466">
        <v>8.7389236829599995E-4</v>
      </c>
      <c r="G466">
        <v>8.4998764812599999E-4</v>
      </c>
      <c r="H466">
        <v>0</v>
      </c>
      <c r="I466">
        <v>5.65185546875E-2</v>
      </c>
      <c r="J466">
        <v>-118.30650196400001</v>
      </c>
      <c r="K466">
        <v>-116.524372372</v>
      </c>
      <c r="L466">
        <v>-234.10777389099999</v>
      </c>
      <c r="M466">
        <v>-250.844914835</v>
      </c>
      <c r="N466">
        <v>-298.15329083300003</v>
      </c>
      <c r="O466">
        <v>-300</v>
      </c>
    </row>
    <row r="467" spans="1:15" x14ac:dyDescent="0.2">
      <c r="A467">
        <v>5.6640625E-2</v>
      </c>
      <c r="B467">
        <v>8.1218781268600001E-4</v>
      </c>
      <c r="C467">
        <v>8.6010098579099997E-4</v>
      </c>
      <c r="D467">
        <v>8.7048211417499997E-4</v>
      </c>
      <c r="E467">
        <v>8.6800786644299999E-4</v>
      </c>
      <c r="F467">
        <v>8.5670828641999999E-4</v>
      </c>
      <c r="G467">
        <v>8.3270954273700004E-4</v>
      </c>
      <c r="H467">
        <v>0</v>
      </c>
      <c r="I467">
        <v>5.6640625E-2</v>
      </c>
      <c r="J467">
        <v>-118.708939008</v>
      </c>
      <c r="K467">
        <v>-117.70533174800001</v>
      </c>
      <c r="L467">
        <v>-229.185241002</v>
      </c>
      <c r="M467">
        <v>-300</v>
      </c>
      <c r="N467">
        <v>-300</v>
      </c>
      <c r="O467">
        <v>-300</v>
      </c>
    </row>
    <row r="468" spans="1:15" x14ac:dyDescent="0.2">
      <c r="A468">
        <v>5.67626953125E-2</v>
      </c>
      <c r="B468">
        <v>7.9417623879599996E-4</v>
      </c>
      <c r="C468">
        <v>8.4229535186700001E-4</v>
      </c>
      <c r="D468">
        <v>8.5272202943599996E-4</v>
      </c>
      <c r="E468">
        <v>8.5023919801999995E-4</v>
      </c>
      <c r="F468">
        <v>8.3889562501700005E-4</v>
      </c>
      <c r="G468">
        <v>8.1480273121599996E-4</v>
      </c>
      <c r="H468">
        <v>0</v>
      </c>
      <c r="I468">
        <v>5.67626953125E-2</v>
      </c>
      <c r="J468">
        <v>-119.090819522</v>
      </c>
      <c r="K468">
        <v>-118.91256851</v>
      </c>
      <c r="L468">
        <v>-236.775005104</v>
      </c>
      <c r="M468">
        <v>-300</v>
      </c>
      <c r="N468">
        <v>-299.91428784999999</v>
      </c>
      <c r="O468">
        <v>-300</v>
      </c>
    </row>
    <row r="469" spans="1:15" x14ac:dyDescent="0.2">
      <c r="A469">
        <v>5.6884765625E-2</v>
      </c>
      <c r="B469">
        <v>7.7554300876600004E-4</v>
      </c>
      <c r="C469">
        <v>8.2386849811899999E-4</v>
      </c>
      <c r="D469">
        <v>8.3434082904500001E-4</v>
      </c>
      <c r="E469">
        <v>8.3184941254699999E-4</v>
      </c>
      <c r="F469">
        <v>8.2046179076299998E-4</v>
      </c>
      <c r="G469">
        <v>7.9627462067099997E-4</v>
      </c>
      <c r="H469">
        <v>0</v>
      </c>
      <c r="I469">
        <v>5.6884765625E-2</v>
      </c>
      <c r="J469">
        <v>-119.447017152</v>
      </c>
      <c r="K469">
        <v>-120.14347637</v>
      </c>
      <c r="L469">
        <v>-239.76225616799999</v>
      </c>
      <c r="M469">
        <v>-300</v>
      </c>
      <c r="N469">
        <v>-300</v>
      </c>
      <c r="O469">
        <v>-295.07493137599999</v>
      </c>
    </row>
    <row r="470" spans="1:15" x14ac:dyDescent="0.2">
      <c r="A470">
        <v>5.70068359375E-2</v>
      </c>
      <c r="B470">
        <v>7.5629579739599996E-4</v>
      </c>
      <c r="C470">
        <v>8.0482809930099999E-4</v>
      </c>
      <c r="D470">
        <v>8.1534618779699995E-4</v>
      </c>
      <c r="E470">
        <v>8.1284618491499997E-4</v>
      </c>
      <c r="F470">
        <v>8.0141445877300003E-4</v>
      </c>
      <c r="G470">
        <v>7.7713288665200002E-4</v>
      </c>
      <c r="H470">
        <v>0</v>
      </c>
      <c r="I470">
        <v>5.70068359375E-2</v>
      </c>
      <c r="J470">
        <v>-119.77305655399999</v>
      </c>
      <c r="K470">
        <v>-121.395432271</v>
      </c>
      <c r="L470">
        <v>-256.89180349499998</v>
      </c>
      <c r="M470">
        <v>-300</v>
      </c>
      <c r="N470">
        <v>-300</v>
      </c>
      <c r="O470">
        <v>-300</v>
      </c>
    </row>
    <row r="471" spans="1:15" x14ac:dyDescent="0.2">
      <c r="A471">
        <v>5.712890625E-2</v>
      </c>
      <c r="B471">
        <v>7.3644254477700001E-4</v>
      </c>
      <c r="C471">
        <v>7.8518209545699999E-4</v>
      </c>
      <c r="D471">
        <v>7.9574604576899998E-4</v>
      </c>
      <c r="E471">
        <v>7.9323745529999998E-4</v>
      </c>
      <c r="F471">
        <v>7.81761569448E-4</v>
      </c>
      <c r="G471">
        <v>7.5738547000199995E-4</v>
      </c>
      <c r="H471">
        <v>0</v>
      </c>
      <c r="I471">
        <v>5.712890625E-2</v>
      </c>
      <c r="J471">
        <v>-120.065313307</v>
      </c>
      <c r="K471">
        <v>-122.672470769</v>
      </c>
      <c r="L471">
        <v>-244.816223788</v>
      </c>
      <c r="M471">
        <v>-300</v>
      </c>
      <c r="N471">
        <v>-300</v>
      </c>
      <c r="O471">
        <v>-300</v>
      </c>
    </row>
    <row r="472" spans="1:15" x14ac:dyDescent="0.2">
      <c r="A472">
        <v>5.72509765625E-2</v>
      </c>
      <c r="B472">
        <v>7.1599145302000001E-4</v>
      </c>
      <c r="C472">
        <v>7.6493868865199995E-4</v>
      </c>
      <c r="D472">
        <v>7.7554860505900001E-4</v>
      </c>
      <c r="E472">
        <v>7.7303142590099999E-4</v>
      </c>
      <c r="F472">
        <v>7.6151132520600002E-4</v>
      </c>
      <c r="G472">
        <v>7.3704057357599996E-4</v>
      </c>
      <c r="H472">
        <v>0</v>
      </c>
      <c r="I472">
        <v>5.72509765625E-2</v>
      </c>
      <c r="J472">
        <v>-120.32108043700001</v>
      </c>
      <c r="K472">
        <v>-123.97916598800001</v>
      </c>
      <c r="L472">
        <v>-242.33192726499999</v>
      </c>
      <c r="M472">
        <v>-300</v>
      </c>
      <c r="N472">
        <v>-300</v>
      </c>
      <c r="O472">
        <v>-300</v>
      </c>
    </row>
    <row r="473" spans="1:15" x14ac:dyDescent="0.2">
      <c r="A473">
        <v>5.7373046875E-2</v>
      </c>
      <c r="B473">
        <v>6.9495098287400002E-4</v>
      </c>
      <c r="C473">
        <v>7.4410633958099995E-4</v>
      </c>
      <c r="D473">
        <v>7.5476232639999999E-4</v>
      </c>
      <c r="E473">
        <v>7.5223655754399999E-4</v>
      </c>
      <c r="F473">
        <v>7.4067218710199996E-4</v>
      </c>
      <c r="G473">
        <v>7.1610665886499998E-4</v>
      </c>
      <c r="H473">
        <v>0</v>
      </c>
      <c r="I473">
        <v>5.7373046875E-2</v>
      </c>
      <c r="J473">
        <v>-120.538543268</v>
      </c>
      <c r="K473">
        <v>-125.31476351000001</v>
      </c>
      <c r="L473">
        <v>-269.87316581300001</v>
      </c>
      <c r="M473">
        <v>-295.74648988299998</v>
      </c>
      <c r="N473">
        <v>-300</v>
      </c>
      <c r="O473">
        <v>-300</v>
      </c>
    </row>
    <row r="474" spans="1:15" x14ac:dyDescent="0.2">
      <c r="A474">
        <v>5.74951171875E-2</v>
      </c>
      <c r="B474">
        <v>6.7332985021300001E-4</v>
      </c>
      <c r="C474">
        <v>7.22693764079E-4</v>
      </c>
      <c r="D474">
        <v>7.3339592565599995E-4</v>
      </c>
      <c r="E474">
        <v>7.3086156619599999E-4</v>
      </c>
      <c r="F474">
        <v>7.1925287132799996E-4</v>
      </c>
      <c r="G474">
        <v>6.9459244250300001E-4</v>
      </c>
      <c r="H474">
        <v>0</v>
      </c>
      <c r="I474">
        <v>5.74951171875E-2</v>
      </c>
      <c r="J474">
        <v>-120.716733377</v>
      </c>
      <c r="K474">
        <v>-126.677068698</v>
      </c>
      <c r="L474">
        <v>-261.43261798600003</v>
      </c>
      <c r="M474">
        <v>-287.998320627</v>
      </c>
      <c r="N474">
        <v>-300</v>
      </c>
      <c r="O474">
        <v>-300</v>
      </c>
    </row>
    <row r="475" spans="1:15" x14ac:dyDescent="0.2">
      <c r="A475">
        <v>5.76171875E-2</v>
      </c>
      <c r="B475">
        <v>6.5113702244500005E-4</v>
      </c>
      <c r="C475">
        <v>7.0070992950400002E-4</v>
      </c>
      <c r="D475">
        <v>7.1145837022100001E-4</v>
      </c>
      <c r="E475">
        <v>7.0891541935500001E-4</v>
      </c>
      <c r="F475">
        <v>6.9726234560199996E-4</v>
      </c>
      <c r="G475">
        <v>6.7250689263799999E-4</v>
      </c>
      <c r="H475">
        <v>0</v>
      </c>
      <c r="I475">
        <v>5.76171875E-2</v>
      </c>
      <c r="J475">
        <v>-120.855525062</v>
      </c>
      <c r="K475">
        <v>-128.06848373599999</v>
      </c>
      <c r="L475">
        <v>-255.79372804900001</v>
      </c>
      <c r="M475">
        <v>-275.33182889800003</v>
      </c>
      <c r="N475">
        <v>-300</v>
      </c>
      <c r="O475">
        <v>-300</v>
      </c>
    </row>
    <row r="476" spans="1:15" x14ac:dyDescent="0.2">
      <c r="A476">
        <v>5.77392578125E-2</v>
      </c>
      <c r="B476">
        <v>6.2838171478100003E-4</v>
      </c>
      <c r="C476">
        <v>6.7816405101899999E-4</v>
      </c>
      <c r="D476">
        <v>6.8895887529800003E-4</v>
      </c>
      <c r="E476">
        <v>6.86407332311E-4</v>
      </c>
      <c r="F476">
        <v>6.7470982544500001E-4</v>
      </c>
      <c r="G476">
        <v>6.4985922523999996E-4</v>
      </c>
      <c r="H476">
        <v>0</v>
      </c>
      <c r="I476">
        <v>5.77392578125E-2</v>
      </c>
      <c r="J476">
        <v>-120.955699123</v>
      </c>
      <c r="K476">
        <v>-129.49423068499999</v>
      </c>
      <c r="L476">
        <v>-246.76474347000001</v>
      </c>
      <c r="M476">
        <v>-270.87136382699998</v>
      </c>
      <c r="N476">
        <v>-267.85444345100001</v>
      </c>
      <c r="O476">
        <v>-300</v>
      </c>
    </row>
    <row r="477" spans="1:15" x14ac:dyDescent="0.2">
      <c r="A477">
        <v>5.7861328125E-2</v>
      </c>
      <c r="B477">
        <v>6.05073386406E-4</v>
      </c>
      <c r="C477">
        <v>6.5506558776299998E-4</v>
      </c>
      <c r="D477">
        <v>6.6590690005299998E-4</v>
      </c>
      <c r="E477">
        <v>6.6334676433700004E-4</v>
      </c>
      <c r="F477">
        <v>6.5160477035399996E-4</v>
      </c>
      <c r="G477">
        <v>6.2665890023500003E-4</v>
      </c>
      <c r="H477">
        <v>0</v>
      </c>
      <c r="I477">
        <v>5.7861328125E-2</v>
      </c>
      <c r="J477">
        <v>-121.01904774</v>
      </c>
      <c r="K477">
        <v>-130.95628571399999</v>
      </c>
      <c r="L477">
        <v>-251.92249192599999</v>
      </c>
      <c r="M477">
        <v>-295.67559234399999</v>
      </c>
      <c r="N477">
        <v>-278.369331929</v>
      </c>
      <c r="O477">
        <v>-300</v>
      </c>
    </row>
    <row r="478" spans="1:15" x14ac:dyDescent="0.2">
      <c r="A478">
        <v>5.79833984375E-2</v>
      </c>
      <c r="B478">
        <v>5.8122173654000004E-4</v>
      </c>
      <c r="C478">
        <v>6.3142423890800005E-4</v>
      </c>
      <c r="D478">
        <v>6.4231214370199998E-4</v>
      </c>
      <c r="E478">
        <v>6.3974341474199998E-4</v>
      </c>
      <c r="F478">
        <v>6.2795687985700002E-4</v>
      </c>
      <c r="G478">
        <v>6.0291561760299997E-4</v>
      </c>
      <c r="H478">
        <v>0</v>
      </c>
      <c r="I478">
        <v>5.79833984375E-2</v>
      </c>
      <c r="J478">
        <v>-121.04845439</v>
      </c>
      <c r="K478">
        <v>-132.45304323299999</v>
      </c>
      <c r="L478">
        <v>-247.07729116900001</v>
      </c>
      <c r="M478">
        <v>-286.60763305</v>
      </c>
      <c r="N478">
        <v>-263.31592598200001</v>
      </c>
      <c r="O478">
        <v>-300</v>
      </c>
    </row>
    <row r="479" spans="1:15" x14ac:dyDescent="0.2">
      <c r="A479">
        <v>5.810546875E-2</v>
      </c>
      <c r="B479">
        <v>5.5683670039899998E-4</v>
      </c>
      <c r="C479">
        <v>6.0724993961799997E-4</v>
      </c>
      <c r="D479">
        <v>6.1818454143600001E-4</v>
      </c>
      <c r="E479">
        <v>6.1560721881900003E-4</v>
      </c>
      <c r="F479">
        <v>6.0377608948299999E-4</v>
      </c>
      <c r="G479">
        <v>5.7863931330099999E-4</v>
      </c>
      <c r="H479">
        <v>0</v>
      </c>
      <c r="I479">
        <v>5.810546875E-2</v>
      </c>
      <c r="J479">
        <v>-121.047873494</v>
      </c>
      <c r="K479">
        <v>-133.98496103900001</v>
      </c>
      <c r="L479">
        <v>-256.729070514</v>
      </c>
      <c r="M479">
        <v>-274.31810156500001</v>
      </c>
      <c r="N479">
        <v>-260.168826395</v>
      </c>
      <c r="O479">
        <v>-300</v>
      </c>
    </row>
    <row r="480" spans="1:15" x14ac:dyDescent="0.2">
      <c r="A480">
        <v>5.82275390625E-2</v>
      </c>
      <c r="B480">
        <v>5.31928445028E-4</v>
      </c>
      <c r="C480">
        <v>5.8255285689599997E-4</v>
      </c>
      <c r="D480">
        <v>5.9353426029399995E-4</v>
      </c>
      <c r="E480">
        <v>5.9094834371000002E-4</v>
      </c>
      <c r="F480">
        <v>5.7907256659099995E-4</v>
      </c>
      <c r="G480">
        <v>5.5384015513200002E-4</v>
      </c>
      <c r="H480">
        <v>0</v>
      </c>
      <c r="I480">
        <v>5.82275390625E-2</v>
      </c>
      <c r="J480">
        <v>-121.022161774</v>
      </c>
      <c r="K480">
        <v>-135.55697632499999</v>
      </c>
      <c r="L480">
        <v>-260.36052497499998</v>
      </c>
      <c r="M480">
        <v>-264.54785473800001</v>
      </c>
      <c r="N480">
        <v>-264.84006727600001</v>
      </c>
      <c r="O480">
        <v>-263.59036907299998</v>
      </c>
    </row>
    <row r="481" spans="1:15" x14ac:dyDescent="0.2">
      <c r="A481">
        <v>5.8349609375E-2</v>
      </c>
      <c r="B481">
        <v>5.0650736507499997E-4</v>
      </c>
      <c r="C481">
        <v>5.5734338533700001E-4</v>
      </c>
      <c r="D481">
        <v>5.6837169490799998E-4</v>
      </c>
      <c r="E481">
        <v>5.6577718413800004E-4</v>
      </c>
      <c r="F481">
        <v>5.5385670613700003E-4</v>
      </c>
      <c r="G481">
        <v>5.2852853849400005E-4</v>
      </c>
      <c r="H481">
        <v>0</v>
      </c>
      <c r="I481">
        <v>5.8349609375E-2</v>
      </c>
      <c r="J481">
        <v>-120.976767094</v>
      </c>
      <c r="K481">
        <v>-137.174001054</v>
      </c>
      <c r="L481">
        <v>-262.17918258999998</v>
      </c>
      <c r="M481">
        <v>-265.11267500999998</v>
      </c>
      <c r="N481">
        <v>-266.68449899000001</v>
      </c>
      <c r="O481">
        <v>-284.83965490600002</v>
      </c>
    </row>
    <row r="482" spans="1:15" x14ac:dyDescent="0.2">
      <c r="A482">
        <v>5.84716796875E-2</v>
      </c>
      <c r="B482">
        <v>4.8058407841599998E-4</v>
      </c>
      <c r="C482">
        <v>5.3163214277099997E-4</v>
      </c>
      <c r="D482">
        <v>5.4270746314500002E-4</v>
      </c>
      <c r="E482">
        <v>5.4010435807200002E-4</v>
      </c>
      <c r="F482">
        <v>5.2813912630999995E-4</v>
      </c>
      <c r="G482">
        <v>5.0271508201900003E-4</v>
      </c>
      <c r="H482">
        <v>0</v>
      </c>
      <c r="I482">
        <v>5.84716796875E-2</v>
      </c>
      <c r="J482">
        <v>-120.91733778299999</v>
      </c>
      <c r="K482">
        <v>-138.83685803</v>
      </c>
      <c r="L482">
        <v>-256.44196682500001</v>
      </c>
      <c r="M482">
        <v>-294.20858490400002</v>
      </c>
      <c r="N482">
        <v>-266.19857271699999</v>
      </c>
      <c r="O482">
        <v>-300</v>
      </c>
    </row>
    <row r="483" spans="1:15" x14ac:dyDescent="0.2">
      <c r="A483">
        <v>5.859375E-2</v>
      </c>
      <c r="B483">
        <v>4.5416942171400002E-4</v>
      </c>
      <c r="C483">
        <v>5.0542996581199998E-4</v>
      </c>
      <c r="D483">
        <v>5.16552401648E-4</v>
      </c>
      <c r="E483">
        <v>5.1394070226099995E-4</v>
      </c>
      <c r="F483">
        <v>5.0193066408899998E-4</v>
      </c>
      <c r="G483">
        <v>4.7641062312000002E-4</v>
      </c>
      <c r="H483">
        <v>0</v>
      </c>
      <c r="I483">
        <v>5.859375E-2</v>
      </c>
      <c r="J483">
        <v>-120.849350664</v>
      </c>
      <c r="K483">
        <v>-140.54508226799999</v>
      </c>
      <c r="L483">
        <v>-257.952205698</v>
      </c>
      <c r="M483">
        <v>-300</v>
      </c>
      <c r="N483">
        <v>-300</v>
      </c>
      <c r="O483">
        <v>-300</v>
      </c>
    </row>
    <row r="484" spans="1:15" x14ac:dyDescent="0.2">
      <c r="A484">
        <v>5.87158203125E-2</v>
      </c>
      <c r="B484">
        <v>4.2727444586499998E-4</v>
      </c>
      <c r="C484">
        <v>4.7874790531E-4</v>
      </c>
      <c r="D484">
        <v>4.8991756130499996E-4</v>
      </c>
      <c r="E484">
        <v>4.8729726768200003E-4</v>
      </c>
      <c r="F484">
        <v>4.7524237068E-4</v>
      </c>
      <c r="G484">
        <v>4.4962621344900002E-4</v>
      </c>
      <c r="H484">
        <v>0</v>
      </c>
      <c r="I484">
        <v>5.87158203125E-2</v>
      </c>
      <c r="J484">
        <v>-120.777853296</v>
      </c>
      <c r="K484">
        <v>-142.30208053499999</v>
      </c>
      <c r="L484">
        <v>-192.687898636</v>
      </c>
      <c r="M484">
        <v>-293.74320157400001</v>
      </c>
      <c r="N484">
        <v>-266.40994216600001</v>
      </c>
      <c r="O484">
        <v>-300</v>
      </c>
    </row>
    <row r="485" spans="1:15" x14ac:dyDescent="0.2">
      <c r="A485">
        <v>5.8837890625E-2</v>
      </c>
      <c r="B485">
        <v>3.9991041136E-4</v>
      </c>
      <c r="C485">
        <v>4.5159722170499999E-4</v>
      </c>
      <c r="D485">
        <v>4.6281420259300002E-4</v>
      </c>
      <c r="E485">
        <v>4.6018531491699997E-4</v>
      </c>
      <c r="F485">
        <v>4.4808550688300001E-4</v>
      </c>
      <c r="G485">
        <v>4.2237311424899999E-4</v>
      </c>
      <c r="H485">
        <v>0</v>
      </c>
      <c r="I485">
        <v>5.8837890625E-2</v>
      </c>
      <c r="J485">
        <v>-120.707375916</v>
      </c>
      <c r="K485">
        <v>-144.11455287999999</v>
      </c>
      <c r="L485">
        <v>-170.17230138299999</v>
      </c>
      <c r="M485">
        <v>-264.06280521600002</v>
      </c>
      <c r="N485">
        <v>-267.103690271</v>
      </c>
      <c r="O485">
        <v>-285.245590042</v>
      </c>
    </row>
    <row r="486" spans="1:15" x14ac:dyDescent="0.2">
      <c r="A486">
        <v>5.89599609375E-2</v>
      </c>
      <c r="B486">
        <v>3.7208878353599999E-4</v>
      </c>
      <c r="C486">
        <v>4.2398938028600001E-4</v>
      </c>
      <c r="D486">
        <v>4.3525379082800001E-4</v>
      </c>
      <c r="E486">
        <v>4.3261630938299999E-4</v>
      </c>
      <c r="F486">
        <v>4.2047153835199998E-4</v>
      </c>
      <c r="G486">
        <v>3.9466279161399999E-4</v>
      </c>
      <c r="H486">
        <v>0</v>
      </c>
      <c r="I486">
        <v>5.89599609375E-2</v>
      </c>
      <c r="J486">
        <v>-120.64200718399999</v>
      </c>
      <c r="K486">
        <v>-145.987231235</v>
      </c>
      <c r="L486">
        <v>-158.09093860300001</v>
      </c>
      <c r="M486">
        <v>-262.87913317300001</v>
      </c>
      <c r="N486">
        <v>-265.468129535</v>
      </c>
      <c r="O486">
        <v>-264.21795239800002</v>
      </c>
    </row>
    <row r="487" spans="1:15" x14ac:dyDescent="0.2">
      <c r="A487">
        <v>5.908203125E-2</v>
      </c>
      <c r="B487">
        <v>3.43821227752E-4</v>
      </c>
      <c r="C487">
        <v>3.9593604636600001E-4</v>
      </c>
      <c r="D487">
        <v>4.0724799136800002E-4</v>
      </c>
      <c r="E487">
        <v>4.0460191653500001E-4</v>
      </c>
      <c r="F487">
        <v>3.9241213076099998E-4</v>
      </c>
      <c r="G487">
        <v>3.66506911657E-4</v>
      </c>
      <c r="H487">
        <v>0</v>
      </c>
      <c r="I487">
        <v>5.908203125E-2</v>
      </c>
      <c r="J487">
        <v>-120.585570041</v>
      </c>
      <c r="K487">
        <v>-147.921297251</v>
      </c>
      <c r="L487">
        <v>-152.29308746199999</v>
      </c>
      <c r="M487">
        <v>-271.92469023699999</v>
      </c>
      <c r="N487">
        <v>-261.00569646999998</v>
      </c>
      <c r="O487">
        <v>-300</v>
      </c>
    </row>
    <row r="488" spans="1:15" x14ac:dyDescent="0.2">
      <c r="A488">
        <v>5.92041015625E-2</v>
      </c>
      <c r="B488">
        <v>3.1511960447700002E-4</v>
      </c>
      <c r="C488">
        <v>3.6744908036000001E-4</v>
      </c>
      <c r="D488">
        <v>3.7880866465700002E-4</v>
      </c>
      <c r="E488">
        <v>3.7615399691399997E-4</v>
      </c>
      <c r="F488">
        <v>3.6391914488800002E-4</v>
      </c>
      <c r="G488">
        <v>3.3791733560499998E-4</v>
      </c>
      <c r="H488">
        <v>0</v>
      </c>
      <c r="I488">
        <v>5.92041015625E-2</v>
      </c>
      <c r="J488">
        <v>-120.541803031</v>
      </c>
      <c r="K488">
        <v>-149.91897896699999</v>
      </c>
      <c r="L488">
        <v>-150.852161478</v>
      </c>
      <c r="M488">
        <v>-283.33398754699999</v>
      </c>
      <c r="N488">
        <v>-264.36374769499997</v>
      </c>
      <c r="O488">
        <v>-300</v>
      </c>
    </row>
    <row r="489" spans="1:15" x14ac:dyDescent="0.2">
      <c r="A489">
        <v>5.9326171875E-2</v>
      </c>
      <c r="B489">
        <v>2.8599596426999999E-4</v>
      </c>
      <c r="C489">
        <v>3.3854053277999999E-4</v>
      </c>
      <c r="D489">
        <v>3.4994786124499999E-4</v>
      </c>
      <c r="E489">
        <v>3.4728460117599999E-4</v>
      </c>
      <c r="F489">
        <v>3.3500463160099998E-4</v>
      </c>
      <c r="G489">
        <v>3.0890611476700001E-4</v>
      </c>
      <c r="H489">
        <v>0</v>
      </c>
      <c r="I489">
        <v>5.9326171875E-2</v>
      </c>
      <c r="J489">
        <v>-120.51446115900001</v>
      </c>
      <c r="K489">
        <v>-151.98718227099999</v>
      </c>
      <c r="L489">
        <v>-152.03671612700001</v>
      </c>
      <c r="M489">
        <v>-291.23380815899998</v>
      </c>
      <c r="N489">
        <v>-279.621910474</v>
      </c>
      <c r="O489">
        <v>-300</v>
      </c>
    </row>
    <row r="490" spans="1:15" x14ac:dyDescent="0.2">
      <c r="A490">
        <v>5.94482421875E-2</v>
      </c>
      <c r="B490">
        <v>2.5646254269600001E-4</v>
      </c>
      <c r="C490">
        <v>3.09222639145E-4</v>
      </c>
      <c r="D490">
        <v>3.20677816684E-4</v>
      </c>
      <c r="E490">
        <v>3.1800596496600001E-4</v>
      </c>
      <c r="F490">
        <v>3.05680826788E-4</v>
      </c>
      <c r="G490">
        <v>2.7948548547099999E-4</v>
      </c>
      <c r="H490">
        <v>0</v>
      </c>
      <c r="I490">
        <v>5.94482421875E-2</v>
      </c>
      <c r="J490">
        <v>-120.507294765</v>
      </c>
      <c r="K490">
        <v>-154.13460801799999</v>
      </c>
      <c r="L490">
        <v>-154.13671246600001</v>
      </c>
      <c r="M490">
        <v>-265.11968685199997</v>
      </c>
      <c r="N490">
        <v>-269.323545352</v>
      </c>
      <c r="O490">
        <v>-300</v>
      </c>
    </row>
    <row r="491" spans="1:15" x14ac:dyDescent="0.2">
      <c r="A491">
        <v>5.95703125E-2</v>
      </c>
      <c r="B491">
        <v>2.2653175515599999E-4</v>
      </c>
      <c r="C491">
        <v>2.7950781480199998E-4</v>
      </c>
      <c r="D491">
        <v>2.9101094635499997E-4</v>
      </c>
      <c r="E491">
        <v>2.8833050377200003E-4</v>
      </c>
      <c r="F491">
        <v>2.7596014615699998E-4</v>
      </c>
      <c r="G491">
        <v>2.4966786387099998E-4</v>
      </c>
      <c r="H491">
        <v>0</v>
      </c>
      <c r="I491">
        <v>5.95703125E-2</v>
      </c>
      <c r="J491">
        <v>-120.523925594</v>
      </c>
      <c r="K491">
        <v>-156.36703344099999</v>
      </c>
      <c r="L491">
        <v>-156.364419889</v>
      </c>
      <c r="M491">
        <v>-267.846472818</v>
      </c>
      <c r="N491">
        <v>-300</v>
      </c>
      <c r="O491">
        <v>-300</v>
      </c>
    </row>
    <row r="492" spans="1:15" x14ac:dyDescent="0.2">
      <c r="A492">
        <v>5.96923828125E-2</v>
      </c>
      <c r="B492">
        <v>1.96216191619E-4</v>
      </c>
      <c r="C492">
        <v>2.4940864967200002E-4</v>
      </c>
      <c r="D492">
        <v>2.6095984021600003E-4</v>
      </c>
      <c r="E492">
        <v>2.5827080764800002E-4</v>
      </c>
      <c r="F492">
        <v>2.4585517999199999E-4</v>
      </c>
      <c r="G492">
        <v>2.1946584069500001E-4</v>
      </c>
      <c r="H492">
        <v>0</v>
      </c>
      <c r="I492">
        <v>5.96923828125E-2</v>
      </c>
      <c r="J492">
        <v>-120.56768951399999</v>
      </c>
      <c r="K492">
        <v>-158.68826336199999</v>
      </c>
      <c r="L492">
        <v>-158.68843412699999</v>
      </c>
      <c r="M492">
        <v>-278.30316582</v>
      </c>
      <c r="N492">
        <v>-300</v>
      </c>
      <c r="O492">
        <v>-300</v>
      </c>
    </row>
    <row r="493" spans="1:15" x14ac:dyDescent="0.2">
      <c r="A493">
        <v>5.9814453125E-2</v>
      </c>
      <c r="B493">
        <v>1.65528611298E-4</v>
      </c>
      <c r="C493">
        <v>2.1893790292500001E-4</v>
      </c>
      <c r="D493">
        <v>2.30537257468E-4</v>
      </c>
      <c r="E493">
        <v>2.27839635894E-4</v>
      </c>
      <c r="F493">
        <v>2.15378687822E-4</v>
      </c>
      <c r="G493">
        <v>1.8889217591599999E-4</v>
      </c>
      <c r="H493">
        <v>0</v>
      </c>
      <c r="I493">
        <v>5.9814453125E-2</v>
      </c>
      <c r="J493">
        <v>-120.64153365200001</v>
      </c>
      <c r="K493">
        <v>-161.10542191299999</v>
      </c>
      <c r="L493">
        <v>-161.10408376699999</v>
      </c>
      <c r="M493">
        <v>-283.23195877000001</v>
      </c>
      <c r="N493">
        <v>-300</v>
      </c>
      <c r="O493">
        <v>-300</v>
      </c>
    </row>
    <row r="494" spans="1:15" x14ac:dyDescent="0.2">
      <c r="A494">
        <v>5.99365234375E-2</v>
      </c>
      <c r="B494">
        <v>1.34481937243E-4</v>
      </c>
      <c r="C494">
        <v>1.8810849754999999E-4</v>
      </c>
      <c r="D494">
        <v>1.99756121143E-4</v>
      </c>
      <c r="E494">
        <v>1.97049911641E-4</v>
      </c>
      <c r="F494">
        <v>1.84543593004E-4</v>
      </c>
      <c r="G494">
        <v>1.5795979333300001E-4</v>
      </c>
      <c r="H494">
        <v>0</v>
      </c>
      <c r="I494">
        <v>5.99365234375E-2</v>
      </c>
      <c r="J494">
        <v>-120.74803527900001</v>
      </c>
      <c r="K494">
        <v>-163.63056662299999</v>
      </c>
      <c r="L494">
        <v>-163.63381032699999</v>
      </c>
      <c r="M494">
        <v>-300</v>
      </c>
      <c r="N494">
        <v>-300</v>
      </c>
      <c r="O494">
        <v>-300</v>
      </c>
    </row>
    <row r="495" spans="1:15" x14ac:dyDescent="0.2">
      <c r="A495">
        <v>6.005859375E-2</v>
      </c>
      <c r="B495">
        <v>1.0308925084E-4</v>
      </c>
      <c r="C495">
        <v>1.56933514891E-4</v>
      </c>
      <c r="D495">
        <v>1.6862951261300001E-4</v>
      </c>
      <c r="E495">
        <v>1.6591471636799999E-4</v>
      </c>
      <c r="F495">
        <v>1.53362977245E-4</v>
      </c>
      <c r="G495">
        <v>1.2668177510199999E-4</v>
      </c>
      <c r="H495">
        <v>0</v>
      </c>
      <c r="I495">
        <v>6.005859375E-2</v>
      </c>
      <c r="J495">
        <v>-120.88956047800001</v>
      </c>
      <c r="K495">
        <v>-166.276421782</v>
      </c>
      <c r="L495">
        <v>-166.27573607400001</v>
      </c>
      <c r="M495">
        <v>-294.05939856600003</v>
      </c>
      <c r="N495">
        <v>-300</v>
      </c>
      <c r="O495">
        <v>-300</v>
      </c>
    </row>
    <row r="496" spans="1:15" x14ac:dyDescent="0.2">
      <c r="A496">
        <v>6.01806640625E-2</v>
      </c>
      <c r="B496" s="88">
        <v>7.1363786270200005E-5</v>
      </c>
      <c r="C496">
        <v>1.25426189081E-4</v>
      </c>
      <c r="D496">
        <v>1.3717066605E-4</v>
      </c>
      <c r="E496">
        <v>1.3444728433900001E-4</v>
      </c>
      <c r="F496">
        <v>1.2185007504200001E-4</v>
      </c>
      <c r="G496" s="88">
        <v>9.5071356161299995E-5</v>
      </c>
      <c r="H496">
        <v>0</v>
      </c>
      <c r="I496">
        <v>6.01806640625E-2</v>
      </c>
      <c r="J496">
        <v>-121.068524311</v>
      </c>
      <c r="K496">
        <v>-169.053239768</v>
      </c>
      <c r="L496">
        <v>-169.05250854299999</v>
      </c>
      <c r="M496">
        <v>-290.05785922400003</v>
      </c>
      <c r="N496">
        <v>-300</v>
      </c>
      <c r="O496">
        <v>-300</v>
      </c>
    </row>
    <row r="497" spans="1:15" x14ac:dyDescent="0.2">
      <c r="A497">
        <v>6.0302734375E-2</v>
      </c>
      <c r="B497" s="88">
        <v>3.9318924886299998E-5</v>
      </c>
      <c r="C497" s="88">
        <v>9.3599901417599997E-5</v>
      </c>
      <c r="D497">
        <v>1.05392962785E-4</v>
      </c>
      <c r="E497">
        <v>1.0266099699099999E-4</v>
      </c>
      <c r="F497" s="88">
        <v>9.0018268054099999E-5</v>
      </c>
      <c r="G497" s="88">
        <v>6.3141918617500004E-5</v>
      </c>
      <c r="H497">
        <v>0</v>
      </c>
      <c r="I497">
        <v>6.0302734375E-2</v>
      </c>
      <c r="J497">
        <v>-121.287675218</v>
      </c>
      <c r="K497">
        <v>-171.972092317</v>
      </c>
      <c r="L497">
        <v>-171.970912736</v>
      </c>
      <c r="M497">
        <v>-294.77288130800002</v>
      </c>
      <c r="N497">
        <v>-300</v>
      </c>
      <c r="O497">
        <v>-298.03526800700001</v>
      </c>
    </row>
    <row r="498" spans="1:15" x14ac:dyDescent="0.2">
      <c r="A498">
        <v>6.04248046875E-2</v>
      </c>
      <c r="B498" s="88">
        <v>6.9681895066800001E-6</v>
      </c>
      <c r="C498" s="88">
        <v>6.1468174670399999E-5</v>
      </c>
      <c r="D498" s="88">
        <v>7.3309925621400002E-5</v>
      </c>
      <c r="E498" s="88">
        <v>7.0569377225999997E-5</v>
      </c>
      <c r="F498" s="88">
        <v>5.7881079420100003E-5</v>
      </c>
      <c r="G498" s="88">
        <v>3.0906986052400002E-5</v>
      </c>
      <c r="H498">
        <v>0</v>
      </c>
      <c r="I498">
        <v>6.04248046875E-2</v>
      </c>
      <c r="J498">
        <v>-121.55032213699999</v>
      </c>
      <c r="K498">
        <v>-175.05003853299999</v>
      </c>
      <c r="L498">
        <v>-175.050433376</v>
      </c>
      <c r="M498">
        <v>-299.99001855400002</v>
      </c>
      <c r="N498">
        <v>-300</v>
      </c>
      <c r="O498">
        <v>-300</v>
      </c>
    </row>
    <row r="499" spans="1:15" x14ac:dyDescent="0.2">
      <c r="A499">
        <v>6.0546875E-2</v>
      </c>
      <c r="B499" s="88">
        <v>-2.5674761325700001E-5</v>
      </c>
      <c r="C499" s="88">
        <v>2.9044667330000001E-5</v>
      </c>
      <c r="D499" s="88">
        <v>4.0935213087699999E-5</v>
      </c>
      <c r="E499" s="88">
        <v>3.8186083672300002E-5</v>
      </c>
      <c r="F499" s="88">
        <v>2.5452167989899999E-5</v>
      </c>
      <c r="G499" s="88">
        <v>-1.61978223769E-6</v>
      </c>
      <c r="H499">
        <v>0</v>
      </c>
      <c r="I499">
        <v>6.0546875E-2</v>
      </c>
      <c r="J499">
        <v>-121.860456126</v>
      </c>
      <c r="K499">
        <v>-178.309896197</v>
      </c>
      <c r="L499">
        <v>-178.312740531</v>
      </c>
      <c r="M499">
        <v>-295.79367560999998</v>
      </c>
      <c r="N499">
        <v>-300</v>
      </c>
      <c r="O499">
        <v>-300</v>
      </c>
    </row>
    <row r="500" spans="1:15" x14ac:dyDescent="0.2">
      <c r="A500">
        <v>6.06689453125E-2</v>
      </c>
      <c r="B500" s="88">
        <v>-5.8596139183999998E-5</v>
      </c>
      <c r="C500" s="88">
        <v>-3.65683222092E-6</v>
      </c>
      <c r="D500" s="88">
        <v>8.2826135985200008E-6</v>
      </c>
      <c r="E500" s="88">
        <v>5.5249048469600003E-6</v>
      </c>
      <c r="F500" s="88">
        <v>-7.2546774836799997E-6</v>
      </c>
      <c r="G500" s="88">
        <v>-3.4424597052199999E-5</v>
      </c>
      <c r="H500">
        <v>0</v>
      </c>
      <c r="I500">
        <v>6.06689453125E-2</v>
      </c>
      <c r="J500">
        <v>-122.222775821</v>
      </c>
      <c r="K500">
        <v>-181.775954939</v>
      </c>
      <c r="L500">
        <v>-181.77417583299999</v>
      </c>
      <c r="M500">
        <v>-207.83201825200001</v>
      </c>
      <c r="N500">
        <v>-300</v>
      </c>
      <c r="O500">
        <v>-300</v>
      </c>
    </row>
    <row r="501" spans="1:15" x14ac:dyDescent="0.2">
      <c r="A501">
        <v>6.0791015625E-2</v>
      </c>
      <c r="B501" s="88">
        <v>-9.1782031607599997E-5</v>
      </c>
      <c r="C501" s="88">
        <v>-3.66224115761E-5</v>
      </c>
      <c r="D501" s="88">
        <v>-2.4633960398199999E-5</v>
      </c>
      <c r="E501" s="88">
        <v>-2.7400246706500001E-5</v>
      </c>
      <c r="F501" s="88">
        <v>-4.0225544233199998E-5</v>
      </c>
      <c r="G501" s="88">
        <v>-6.74935451762E-5</v>
      </c>
      <c r="H501">
        <v>0</v>
      </c>
      <c r="I501">
        <v>6.0791015625E-2</v>
      </c>
      <c r="J501">
        <v>-122.64268434</v>
      </c>
      <c r="K501">
        <v>-185.47355482099999</v>
      </c>
      <c r="L501">
        <v>-185.47361731800001</v>
      </c>
      <c r="M501">
        <v>-189.845471481</v>
      </c>
      <c r="N501">
        <v>-300</v>
      </c>
      <c r="O501">
        <v>-298.42722811900001</v>
      </c>
    </row>
    <row r="502" spans="1:15" x14ac:dyDescent="0.2">
      <c r="A502">
        <v>6.09130859375E-2</v>
      </c>
      <c r="B502">
        <v>-1.2521840805699999E-4</v>
      </c>
      <c r="C502" s="88">
        <v>-6.9838040246000005E-5</v>
      </c>
      <c r="D502" s="88">
        <v>-5.7800478385600002E-5</v>
      </c>
      <c r="E502" s="88">
        <v>-6.0575340366000001E-5</v>
      </c>
      <c r="F502" s="88">
        <v>-7.3446401400900001E-5</v>
      </c>
      <c r="G502">
        <v>-1.00812595313E-4</v>
      </c>
      <c r="H502">
        <v>0</v>
      </c>
      <c r="I502">
        <v>6.09130859375E-2</v>
      </c>
      <c r="J502">
        <v>-123.126361493</v>
      </c>
      <c r="K502">
        <v>-189.43488768099999</v>
      </c>
      <c r="L502">
        <v>-189.43292597300001</v>
      </c>
      <c r="M502">
        <v>-189.48251203199999</v>
      </c>
      <c r="N502">
        <v>-300</v>
      </c>
      <c r="O502">
        <v>-300</v>
      </c>
    </row>
    <row r="503" spans="1:15" x14ac:dyDescent="0.2">
      <c r="A503">
        <v>6.103515625E-2</v>
      </c>
      <c r="B503">
        <v>-1.5889112589800001E-4</v>
      </c>
      <c r="C503">
        <v>-1.03289575647E-4</v>
      </c>
      <c r="D503" s="88">
        <v>-9.1202797740900002E-5</v>
      </c>
      <c r="E503" s="88">
        <v>-9.3986233408099995E-5</v>
      </c>
      <c r="F503">
        <v>-1.06903106041E-4</v>
      </c>
      <c r="G503">
        <v>-1.3436760406099999E-4</v>
      </c>
      <c r="H503">
        <v>0</v>
      </c>
      <c r="I503">
        <v>6.103515625E-2</v>
      </c>
      <c r="J503">
        <v>-123.681019331</v>
      </c>
      <c r="K503">
        <v>-193.70445794099999</v>
      </c>
      <c r="L503">
        <v>-193.70691904</v>
      </c>
      <c r="M503">
        <v>-193.704353349</v>
      </c>
      <c r="N503">
        <v>-300</v>
      </c>
      <c r="O503">
        <v>-300</v>
      </c>
    </row>
    <row r="504" spans="1:15" x14ac:dyDescent="0.2">
      <c r="A504">
        <v>6.11572265625E-2</v>
      </c>
      <c r="B504">
        <v>-1.9278593644000001E-4</v>
      </c>
      <c r="C504">
        <v>-1.3696276914099999E-4</v>
      </c>
      <c r="D504">
        <v>-1.2482666979100001E-4</v>
      </c>
      <c r="E504">
        <v>-1.2761867705999999E-4</v>
      </c>
      <c r="F504">
        <v>-1.40581409147E-4</v>
      </c>
      <c r="G504">
        <v>-1.6814432197199999E-4</v>
      </c>
      <c r="H504">
        <v>0</v>
      </c>
      <c r="I504">
        <v>6.11572265625E-2</v>
      </c>
      <c r="J504">
        <v>-124.315428329</v>
      </c>
      <c r="K504">
        <v>-198.33920137300001</v>
      </c>
      <c r="L504">
        <v>-198.34016433299999</v>
      </c>
      <c r="M504">
        <v>-198.33886819899999</v>
      </c>
      <c r="N504">
        <v>-300</v>
      </c>
      <c r="O504">
        <v>-300</v>
      </c>
    </row>
    <row r="505" spans="1:15" x14ac:dyDescent="0.2">
      <c r="A505">
        <v>6.1279296875E-2</v>
      </c>
      <c r="B505">
        <v>-2.2688849103599999E-4</v>
      </c>
      <c r="C505">
        <v>-1.70843272127E-4</v>
      </c>
      <c r="D505">
        <v>-1.5865774590200001E-4</v>
      </c>
      <c r="E505">
        <v>-1.6145832258700001E-4</v>
      </c>
      <c r="F505">
        <v>-1.7446696175300001E-4</v>
      </c>
      <c r="G505">
        <v>-2.0212839963E-4</v>
      </c>
      <c r="H505">
        <v>0</v>
      </c>
      <c r="I505">
        <v>6.1279296875E-2</v>
      </c>
      <c r="J505">
        <v>-125.04078074100001</v>
      </c>
      <c r="K505">
        <v>-203.40806851299999</v>
      </c>
      <c r="L505">
        <v>-203.40672887700001</v>
      </c>
      <c r="M505">
        <v>-203.40607829800001</v>
      </c>
      <c r="N505">
        <v>-300</v>
      </c>
      <c r="O505">
        <v>-300</v>
      </c>
    </row>
    <row r="506" spans="1:15" x14ac:dyDescent="0.2">
      <c r="A506">
        <v>6.14013671875E-2</v>
      </c>
      <c r="B506">
        <v>-2.6118434720699999E-4</v>
      </c>
      <c r="C506">
        <v>-2.0491664218199999E-4</v>
      </c>
      <c r="D506">
        <v>-1.9268158361E-4</v>
      </c>
      <c r="E506">
        <v>-1.95490727427E-4</v>
      </c>
      <c r="F506">
        <v>-2.0854532106599999E-4</v>
      </c>
      <c r="G506">
        <v>-2.3630539380000001E-4</v>
      </c>
      <c r="H506">
        <v>0</v>
      </c>
      <c r="I506">
        <v>6.14013671875E-2</v>
      </c>
      <c r="J506">
        <v>-125.87197371400001</v>
      </c>
      <c r="K506">
        <v>-208.99915032600001</v>
      </c>
      <c r="L506">
        <v>-208.998665324</v>
      </c>
      <c r="M506">
        <v>-208.99751997199999</v>
      </c>
      <c r="N506">
        <v>-300</v>
      </c>
      <c r="O506">
        <v>-300</v>
      </c>
    </row>
    <row r="507" spans="1:15" x14ac:dyDescent="0.2">
      <c r="A507">
        <v>6.15234375E-2</v>
      </c>
      <c r="B507">
        <v>-2.95658974834E-4</v>
      </c>
      <c r="C507">
        <v>-2.3916834923400001E-4</v>
      </c>
      <c r="D507">
        <v>-2.2688365281499999E-4</v>
      </c>
      <c r="E507">
        <v>-2.2970136137300001E-4</v>
      </c>
      <c r="F507">
        <v>-2.42801956654E-4</v>
      </c>
      <c r="G507">
        <v>-2.70660773595E-4</v>
      </c>
      <c r="H507">
        <v>0</v>
      </c>
      <c r="I507">
        <v>6.15234375E-2</v>
      </c>
      <c r="J507">
        <v>-126.829497948</v>
      </c>
      <c r="K507">
        <v>-215.23493712999999</v>
      </c>
      <c r="L507">
        <v>-215.233421819</v>
      </c>
      <c r="M507">
        <v>-215.23629519400001</v>
      </c>
      <c r="N507">
        <v>-300</v>
      </c>
      <c r="O507">
        <v>-300</v>
      </c>
    </row>
    <row r="508" spans="1:15" x14ac:dyDescent="0.2">
      <c r="A508">
        <v>6.16455078125E-2</v>
      </c>
      <c r="B508">
        <v>-3.30297762375E-4</v>
      </c>
      <c r="C508">
        <v>-2.7358378179700001E-4</v>
      </c>
      <c r="D508">
        <v>-2.6124934199099999E-4</v>
      </c>
      <c r="E508">
        <v>-2.6407561280399999E-4</v>
      </c>
      <c r="F508">
        <v>-2.7722225665800001E-4</v>
      </c>
      <c r="G508">
        <v>-3.0517992671400001E-4</v>
      </c>
      <c r="H508">
        <v>0</v>
      </c>
      <c r="I508">
        <v>6.16455078125E-2</v>
      </c>
      <c r="J508">
        <v>-127.94238675299999</v>
      </c>
      <c r="K508">
        <v>-222.29143102200001</v>
      </c>
      <c r="L508">
        <v>-222.29473174</v>
      </c>
      <c r="M508">
        <v>-222.29481300399999</v>
      </c>
      <c r="N508">
        <v>-226.66682573</v>
      </c>
      <c r="O508">
        <v>-300</v>
      </c>
    </row>
    <row r="509" spans="1:15" x14ac:dyDescent="0.2">
      <c r="A509">
        <v>6.1767578125E-2</v>
      </c>
      <c r="B509">
        <v>-3.6508602313100003E-4</v>
      </c>
      <c r="C509">
        <v>-3.08148253221E-4</v>
      </c>
      <c r="D509">
        <v>-2.9576396445199997E-4</v>
      </c>
      <c r="E509">
        <v>-2.9859879492800002E-4</v>
      </c>
      <c r="F509">
        <v>-3.1179153406599998E-4</v>
      </c>
      <c r="G509">
        <v>-3.39848165691E-4</v>
      </c>
      <c r="H509">
        <v>0</v>
      </c>
      <c r="I509">
        <v>6.1767578125E-2</v>
      </c>
      <c r="J509">
        <v>-129.253290128</v>
      </c>
      <c r="K509">
        <v>-230.424822277</v>
      </c>
      <c r="L509">
        <v>-230.423961797</v>
      </c>
      <c r="M509">
        <v>-230.426428496</v>
      </c>
      <c r="N509">
        <v>-230.42398893800001</v>
      </c>
      <c r="O509">
        <v>-300</v>
      </c>
    </row>
    <row r="510" spans="1:15" x14ac:dyDescent="0.2">
      <c r="A510">
        <v>6.18896484375E-2</v>
      </c>
      <c r="B510">
        <v>-4.0000900153899999E-4</v>
      </c>
      <c r="C510">
        <v>-3.4284700799199998E-4</v>
      </c>
      <c r="D510">
        <v>-3.30412764655E-4</v>
      </c>
      <c r="E510">
        <v>-3.3325615210199998E-4</v>
      </c>
      <c r="F510">
        <v>-3.4649503299500001E-4</v>
      </c>
      <c r="G510">
        <v>-3.7465073419999998E-4</v>
      </c>
      <c r="H510">
        <v>0</v>
      </c>
      <c r="I510">
        <v>6.18896484375E-2</v>
      </c>
      <c r="J510">
        <v>-130.82818929800001</v>
      </c>
      <c r="K510">
        <v>-240.027224864</v>
      </c>
      <c r="L510">
        <v>-240.02659686199999</v>
      </c>
      <c r="M510">
        <v>-240.02513027399999</v>
      </c>
      <c r="N510">
        <v>-240.024831847</v>
      </c>
      <c r="O510">
        <v>-300</v>
      </c>
    </row>
    <row r="511" spans="1:15" x14ac:dyDescent="0.2">
      <c r="A511">
        <v>6.201171875E-2</v>
      </c>
      <c r="B511">
        <v>-4.3505187950599998E-4</v>
      </c>
      <c r="C511">
        <v>-3.7766522807199999E-4</v>
      </c>
      <c r="D511">
        <v>-3.6518092451899998E-4</v>
      </c>
      <c r="E511">
        <v>-3.6803286615100001E-4</v>
      </c>
      <c r="F511">
        <v>-3.81317935039E-4</v>
      </c>
      <c r="G511">
        <v>-4.0957281338399999E-4</v>
      </c>
      <c r="H511">
        <v>0</v>
      </c>
      <c r="I511">
        <v>6.201171875E-2</v>
      </c>
      <c r="J511">
        <v>-132.777242253</v>
      </c>
      <c r="K511">
        <v>-251.75571974900001</v>
      </c>
      <c r="L511">
        <v>-251.75215768199999</v>
      </c>
      <c r="M511">
        <v>-251.75052894199999</v>
      </c>
      <c r="N511">
        <v>-251.754821991</v>
      </c>
      <c r="O511">
        <v>-300</v>
      </c>
    </row>
    <row r="512" spans="1:15" x14ac:dyDescent="0.2">
      <c r="A512">
        <v>6.21337890625E-2</v>
      </c>
      <c r="B512">
        <v>-4.7019978276800002E-4</v>
      </c>
      <c r="C512">
        <v>-4.1258803924599998E-4</v>
      </c>
      <c r="D512">
        <v>-4.0005356979900002E-4</v>
      </c>
      <c r="E512">
        <v>-4.0291406271799999E-4</v>
      </c>
      <c r="F512">
        <v>-4.1624536561699998E-4</v>
      </c>
      <c r="G512">
        <v>-4.4459952821299998E-4</v>
      </c>
      <c r="H512">
        <v>0</v>
      </c>
      <c r="I512">
        <v>6.21337890625E-2</v>
      </c>
      <c r="J512">
        <v>-135.306496944</v>
      </c>
      <c r="K512">
        <v>-266.846236917</v>
      </c>
      <c r="L512">
        <v>-266.83835097999997</v>
      </c>
      <c r="M512">
        <v>-266.83639901200002</v>
      </c>
      <c r="N512">
        <v>-266.84323295600001</v>
      </c>
      <c r="O512">
        <v>-266.84412240299997</v>
      </c>
    </row>
    <row r="513" spans="1:15" x14ac:dyDescent="0.2">
      <c r="A513">
        <v>6.2255859375E-2</v>
      </c>
      <c r="B513">
        <v>-5.0543778728100001E-4</v>
      </c>
      <c r="C513">
        <v>-4.4760051752600001E-4</v>
      </c>
      <c r="D513">
        <v>-4.3501577646900001E-4</v>
      </c>
      <c r="E513">
        <v>-4.3788481767999997E-4</v>
      </c>
      <c r="F513">
        <v>-4.5126240036900001E-4</v>
      </c>
      <c r="G513">
        <v>-4.7971595388000002E-4</v>
      </c>
      <c r="H513">
        <v>0</v>
      </c>
      <c r="I513">
        <v>6.2255859375E-2</v>
      </c>
      <c r="J513">
        <v>-138.878253626</v>
      </c>
      <c r="K513">
        <v>-288.11482551799998</v>
      </c>
      <c r="L513">
        <v>-288.07157473500001</v>
      </c>
      <c r="M513">
        <v>-288.01270391399999</v>
      </c>
      <c r="N513">
        <v>-288.024714883</v>
      </c>
      <c r="O513">
        <v>-288.07497508500001</v>
      </c>
    </row>
    <row r="514" spans="1:15" x14ac:dyDescent="0.2">
      <c r="A514">
        <v>6.23779296875E-2</v>
      </c>
      <c r="B514">
        <v>-5.4075092563300004E-4</v>
      </c>
      <c r="C514">
        <v>-4.8268769554799998E-4</v>
      </c>
      <c r="D514">
        <v>-4.7005257712999998E-4</v>
      </c>
      <c r="E514">
        <v>-4.7293016353800002E-4</v>
      </c>
      <c r="F514">
        <v>-4.8635407156900001E-4</v>
      </c>
      <c r="G514">
        <v>-5.1490712220599998E-4</v>
      </c>
      <c r="H514">
        <v>0</v>
      </c>
      <c r="I514">
        <v>6.23779296875E-2</v>
      </c>
      <c r="J514">
        <v>-144.96793646500001</v>
      </c>
      <c r="K514">
        <v>-300</v>
      </c>
      <c r="L514">
        <v>-300</v>
      </c>
      <c r="M514">
        <v>-300</v>
      </c>
      <c r="N514">
        <v>-300</v>
      </c>
      <c r="O514">
        <v>-300</v>
      </c>
    </row>
    <row r="515" spans="1:15" x14ac:dyDescent="0.2">
      <c r="A515">
        <v>6.25E-2</v>
      </c>
      <c r="B515">
        <v>-5.7612419348100001E-4</v>
      </c>
      <c r="C515">
        <v>-5.1783456902199999E-4</v>
      </c>
      <c r="D515">
        <v>-5.0514896745900003E-4</v>
      </c>
      <c r="E515">
        <v>-5.0803509586799995E-4</v>
      </c>
      <c r="F515">
        <v>-5.2150537455299996E-4</v>
      </c>
      <c r="G515">
        <v>-5.5015802808000005E-4</v>
      </c>
      <c r="H515">
        <v>0</v>
      </c>
      <c r="I515">
        <v>6.25E-2</v>
      </c>
      <c r="J515">
        <v>-300</v>
      </c>
      <c r="K515">
        <v>-300</v>
      </c>
      <c r="L515">
        <v>-300</v>
      </c>
      <c r="M515">
        <v>-300</v>
      </c>
      <c r="N515">
        <v>-300</v>
      </c>
      <c r="O515">
        <v>-300</v>
      </c>
    </row>
    <row r="516" spans="1:15" x14ac:dyDescent="0.2">
      <c r="A516">
        <v>6.26220703125E-2</v>
      </c>
      <c r="B516">
        <v>-6.1154255600800002E-4</v>
      </c>
      <c r="C516">
        <v>-5.5302610318E-4</v>
      </c>
      <c r="D516">
        <v>-5.4028991264999996E-4</v>
      </c>
      <c r="E516">
        <v>-5.4318457976199996E-4</v>
      </c>
      <c r="F516">
        <v>-5.5670127419199999E-4</v>
      </c>
      <c r="G516">
        <v>-5.8545363592399998E-4</v>
      </c>
      <c r="H516">
        <v>0</v>
      </c>
      <c r="I516">
        <v>6.26220703125E-2</v>
      </c>
      <c r="J516">
        <v>-145.16263568100001</v>
      </c>
      <c r="K516">
        <v>-300</v>
      </c>
      <c r="L516">
        <v>-300</v>
      </c>
      <c r="M516">
        <v>-300</v>
      </c>
      <c r="N516">
        <v>-300</v>
      </c>
      <c r="O516">
        <v>-300</v>
      </c>
    </row>
    <row r="517" spans="1:15" x14ac:dyDescent="0.2">
      <c r="A517">
        <v>6.2744140625E-2</v>
      </c>
      <c r="B517">
        <v>-6.4699095439000004E-4</v>
      </c>
      <c r="C517">
        <v>-5.8824723925799999E-4</v>
      </c>
      <c r="D517">
        <v>-5.7546035390400004E-4</v>
      </c>
      <c r="E517">
        <v>-5.7836355631499996E-4</v>
      </c>
      <c r="F517">
        <v>-5.9192671134600001E-4</v>
      </c>
      <c r="G517">
        <v>-6.2077888614699996E-4</v>
      </c>
      <c r="H517">
        <v>0</v>
      </c>
      <c r="I517">
        <v>6.2744140625E-2</v>
      </c>
      <c r="J517">
        <v>-139.26765353100001</v>
      </c>
      <c r="K517">
        <v>-288.48228999200001</v>
      </c>
      <c r="L517">
        <v>-288.41785647500001</v>
      </c>
      <c r="M517">
        <v>-288.43981296499999</v>
      </c>
      <c r="N517">
        <v>-288.44904025900001</v>
      </c>
      <c r="O517">
        <v>-288.45109731000002</v>
      </c>
    </row>
    <row r="518" spans="1:15" x14ac:dyDescent="0.2">
      <c r="A518">
        <v>6.28662109375E-2</v>
      </c>
      <c r="B518">
        <v>-6.8245431229000005E-4</v>
      </c>
      <c r="C518">
        <v>-6.2348290096399998E-4</v>
      </c>
      <c r="D518">
        <v>-6.1064521489499995E-4</v>
      </c>
      <c r="E518">
        <v>-6.1355694910599997E-4</v>
      </c>
      <c r="F518">
        <v>-6.2716660935899996E-4</v>
      </c>
      <c r="G518">
        <v>-6.5611870164300002E-4</v>
      </c>
      <c r="H518">
        <v>0</v>
      </c>
      <c r="I518">
        <v>6.28662109375E-2</v>
      </c>
      <c r="J518">
        <v>-135.89060052599999</v>
      </c>
      <c r="K518">
        <v>-267.43504881899997</v>
      </c>
      <c r="L518">
        <v>-267.42771576600001</v>
      </c>
      <c r="M518">
        <v>-267.41985016199999</v>
      </c>
      <c r="N518">
        <v>-267.42668130499999</v>
      </c>
      <c r="O518">
        <v>-267.42418017199998</v>
      </c>
    </row>
    <row r="519" spans="1:15" x14ac:dyDescent="0.2">
      <c r="A519">
        <v>6.298828125E-2</v>
      </c>
      <c r="B519">
        <v>-7.1791754234699998E-4</v>
      </c>
      <c r="C519">
        <v>-6.5871800099699999E-4</v>
      </c>
      <c r="D519">
        <v>-6.4582940828299996E-4</v>
      </c>
      <c r="E519">
        <v>-6.48749670689E-4</v>
      </c>
      <c r="F519">
        <v>-6.6240588055599999E-4</v>
      </c>
      <c r="G519">
        <v>-6.9145799428600003E-4</v>
      </c>
      <c r="H519">
        <v>0</v>
      </c>
      <c r="I519">
        <v>6.298828125E-2</v>
      </c>
      <c r="J519">
        <v>-133.55605397599999</v>
      </c>
      <c r="K519">
        <v>-252.53494582799999</v>
      </c>
      <c r="L519">
        <v>-252.53132635200001</v>
      </c>
      <c r="M519">
        <v>-252.52938968500001</v>
      </c>
      <c r="N519">
        <v>-252.53355348400001</v>
      </c>
      <c r="O519">
        <v>-300</v>
      </c>
    </row>
    <row r="520" spans="1:15" x14ac:dyDescent="0.2">
      <c r="A520">
        <v>6.31103515625E-2</v>
      </c>
      <c r="B520">
        <v>-7.5336555268999998E-4</v>
      </c>
      <c r="C520">
        <v>-6.93937447532E-4</v>
      </c>
      <c r="D520">
        <v>-6.8099784221099997E-4</v>
      </c>
      <c r="E520">
        <v>-6.83926629106E-4</v>
      </c>
      <c r="F520">
        <v>-6.97629432749E-4</v>
      </c>
      <c r="G520">
        <v>-7.2678167143799995E-4</v>
      </c>
      <c r="H520">
        <v>0</v>
      </c>
      <c r="I520">
        <v>6.31103515625E-2</v>
      </c>
      <c r="J520">
        <v>-131.80171512000001</v>
      </c>
      <c r="K520">
        <v>-241.000760128</v>
      </c>
      <c r="L520">
        <v>-241.00006897700001</v>
      </c>
      <c r="M520">
        <v>-240.99876566</v>
      </c>
      <c r="N520">
        <v>-240.99824694399999</v>
      </c>
      <c r="O520">
        <v>-300</v>
      </c>
    </row>
    <row r="521" spans="1:15" x14ac:dyDescent="0.2">
      <c r="A521">
        <v>6.3232421875E-2</v>
      </c>
      <c r="B521">
        <v>-7.8878325343800001E-4</v>
      </c>
      <c r="C521">
        <v>-7.2912615074099995E-4</v>
      </c>
      <c r="D521">
        <v>-7.1613542681700005E-4</v>
      </c>
      <c r="E521">
        <v>-7.1907273439600003E-4</v>
      </c>
      <c r="F521">
        <v>-7.3282217573800005E-4</v>
      </c>
      <c r="G521">
        <v>-7.6207464245100001E-4</v>
      </c>
      <c r="H521">
        <v>0</v>
      </c>
      <c r="I521">
        <v>6.3232421875E-2</v>
      </c>
      <c r="J521">
        <v>-130.421537503</v>
      </c>
      <c r="K521">
        <v>-231.593057687</v>
      </c>
      <c r="L521">
        <v>-231.59222605100001</v>
      </c>
      <c r="M521">
        <v>-231.594635673</v>
      </c>
      <c r="N521">
        <v>-231.59215307299999</v>
      </c>
      <c r="O521">
        <v>-300</v>
      </c>
    </row>
    <row r="522" spans="1:15" x14ac:dyDescent="0.2">
      <c r="A522">
        <v>6.33544921875E-2</v>
      </c>
      <c r="B522">
        <v>-8.2415556322299995E-4</v>
      </c>
      <c r="C522">
        <v>-7.6426902931200002E-4</v>
      </c>
      <c r="D522">
        <v>-7.5122708074800001E-4</v>
      </c>
      <c r="E522">
        <v>-7.54172905104E-4</v>
      </c>
      <c r="F522">
        <v>-7.6796902784000002E-4</v>
      </c>
      <c r="G522">
        <v>-7.9732182518599997E-4</v>
      </c>
      <c r="H522">
        <v>0</v>
      </c>
      <c r="I522">
        <v>6.33544921875E-2</v>
      </c>
      <c r="J522">
        <v>-129.305364615</v>
      </c>
      <c r="K522">
        <v>-223.65443204300001</v>
      </c>
      <c r="L522">
        <v>-223.657720246</v>
      </c>
      <c r="M522">
        <v>-223.65780055900001</v>
      </c>
      <c r="N522">
        <v>-228.02975484500001</v>
      </c>
      <c r="O522">
        <v>-300</v>
      </c>
    </row>
    <row r="523" spans="1:15" x14ac:dyDescent="0.2">
      <c r="A523">
        <v>6.34765625E-2</v>
      </c>
      <c r="B523">
        <v>-8.5946741569000004E-4</v>
      </c>
      <c r="C523">
        <v>-7.9935101694400003E-4</v>
      </c>
      <c r="D523">
        <v>-7.8625773767399996E-4</v>
      </c>
      <c r="E523">
        <v>-7.8921207479399995E-4</v>
      </c>
      <c r="F523">
        <v>-8.0305492238699999E-4</v>
      </c>
      <c r="G523">
        <v>-8.3250815252800003E-4</v>
      </c>
      <c r="H523">
        <v>0</v>
      </c>
      <c r="I523">
        <v>6.34765625E-2</v>
      </c>
      <c r="J523">
        <v>-128.38721672599999</v>
      </c>
      <c r="K523">
        <v>-216.79266470300001</v>
      </c>
      <c r="L523">
        <v>-216.79114375699999</v>
      </c>
      <c r="M523">
        <v>-216.794020915</v>
      </c>
      <c r="N523">
        <v>-300</v>
      </c>
      <c r="O523">
        <v>-300</v>
      </c>
    </row>
    <row r="524" spans="1:15" x14ac:dyDescent="0.2">
      <c r="A524">
        <v>6.35986328125E-2</v>
      </c>
      <c r="B524">
        <v>-8.94703766025E-4</v>
      </c>
      <c r="C524">
        <v>-8.3435706887199999E-4</v>
      </c>
      <c r="D524">
        <v>-8.2121235279200002E-4</v>
      </c>
      <c r="E524">
        <v>-8.2417519856300004E-4</v>
      </c>
      <c r="F524">
        <v>-8.3806481424400004E-4</v>
      </c>
      <c r="G524">
        <v>-8.6761857888900001E-4</v>
      </c>
      <c r="H524">
        <v>0</v>
      </c>
      <c r="I524">
        <v>6.35986328125E-2</v>
      </c>
      <c r="J524">
        <v>-127.62444533199999</v>
      </c>
      <c r="K524">
        <v>-210.75162578999999</v>
      </c>
      <c r="L524">
        <v>-210.75114162099999</v>
      </c>
      <c r="M524">
        <v>-210.74999288000001</v>
      </c>
      <c r="N524">
        <v>-300</v>
      </c>
      <c r="O524">
        <v>-300</v>
      </c>
    </row>
    <row r="525" spans="1:15" x14ac:dyDescent="0.2">
      <c r="A525">
        <v>6.3720703125E-2</v>
      </c>
      <c r="B525">
        <v>-9.2984959744299997E-4</v>
      </c>
      <c r="C525">
        <v>-8.6927216836699996E-4</v>
      </c>
      <c r="D525">
        <v>-8.5607590933600003E-4</v>
      </c>
      <c r="E525">
        <v>-8.5904725954299998E-4</v>
      </c>
      <c r="F525">
        <v>-8.7298368630800004E-4</v>
      </c>
      <c r="G525">
        <v>-9.02638086717E-4</v>
      </c>
      <c r="H525">
        <v>0</v>
      </c>
      <c r="I525">
        <v>6.3720703125E-2</v>
      </c>
      <c r="J525">
        <v>-126.98801861</v>
      </c>
      <c r="K525">
        <v>-205.35530593600001</v>
      </c>
      <c r="L525">
        <v>-205.35396691299999</v>
      </c>
      <c r="M525">
        <v>-205.35331665699999</v>
      </c>
      <c r="N525">
        <v>-300</v>
      </c>
      <c r="O525">
        <v>-300</v>
      </c>
    </row>
    <row r="526" spans="1:15" x14ac:dyDescent="0.2">
      <c r="A526">
        <v>6.38427734375E-2</v>
      </c>
      <c r="B526">
        <v>-9.6488992768700005E-4</v>
      </c>
      <c r="C526">
        <v>-9.0408133322300002E-4</v>
      </c>
      <c r="D526">
        <v>-8.9083342506499996E-4</v>
      </c>
      <c r="E526">
        <v>-8.9381327539399995E-4</v>
      </c>
      <c r="F526">
        <v>-9.0779655600800005E-4</v>
      </c>
      <c r="G526">
        <v>-9.3755169298599997E-4</v>
      </c>
      <c r="H526">
        <v>0</v>
      </c>
      <c r="I526">
        <v>6.38427734375E-2</v>
      </c>
      <c r="J526">
        <v>-126.457447354</v>
      </c>
      <c r="K526">
        <v>-200.48122178099999</v>
      </c>
      <c r="L526">
        <v>-200.48218620700001</v>
      </c>
      <c r="M526">
        <v>-200.48089070399999</v>
      </c>
      <c r="N526">
        <v>-300</v>
      </c>
      <c r="O526">
        <v>-300</v>
      </c>
    </row>
    <row r="527" spans="1:15" x14ac:dyDescent="0.2">
      <c r="A527">
        <v>6.396484375E-2</v>
      </c>
      <c r="B527">
        <v>-9.998098155120001E-4</v>
      </c>
      <c r="C527">
        <v>-9.3876962225200003E-4</v>
      </c>
      <c r="D527">
        <v>-9.2546995875500003E-4</v>
      </c>
      <c r="E527">
        <v>-9.2845830478500003E-4</v>
      </c>
      <c r="F527">
        <v>-9.4248848178099998E-4</v>
      </c>
      <c r="G527">
        <v>-9.7234445568200004E-4</v>
      </c>
      <c r="H527">
        <v>0</v>
      </c>
      <c r="I527">
        <v>6.396484375E-2</v>
      </c>
      <c r="J527">
        <v>-126.017835912</v>
      </c>
      <c r="K527">
        <v>-196.04127644799999</v>
      </c>
      <c r="L527">
        <v>-196.04373643299999</v>
      </c>
      <c r="M527">
        <v>-196.04116996299999</v>
      </c>
      <c r="N527">
        <v>-300</v>
      </c>
      <c r="O527">
        <v>-300</v>
      </c>
    </row>
    <row r="528" spans="1:15" x14ac:dyDescent="0.2">
      <c r="A528">
        <v>6.40869140625E-2</v>
      </c>
      <c r="B528">
        <v>-1.0345943671500001E-3</v>
      </c>
      <c r="C528">
        <v>-9.7332214173699995E-4</v>
      </c>
      <c r="D528">
        <v>-9.5997061665800004E-4</v>
      </c>
      <c r="E528">
        <v>-9.6296745386900001E-4</v>
      </c>
      <c r="F528">
        <v>-9.770445695439999E-4</v>
      </c>
      <c r="G528">
        <v>-1.00700148027E-3</v>
      </c>
      <c r="H528">
        <v>0</v>
      </c>
      <c r="I528">
        <v>6.40869140625E-2</v>
      </c>
      <c r="J528">
        <v>-125.65799352400001</v>
      </c>
      <c r="K528">
        <v>-191.966520661</v>
      </c>
      <c r="L528">
        <v>-191.96455832000001</v>
      </c>
      <c r="M528">
        <v>-192.01414396000001</v>
      </c>
      <c r="N528">
        <v>-300</v>
      </c>
      <c r="O528">
        <v>-300</v>
      </c>
    </row>
    <row r="529" spans="1:15" x14ac:dyDescent="0.2">
      <c r="A529">
        <v>6.4208984375E-2</v>
      </c>
      <c r="B529">
        <v>-1.06922874277E-3</v>
      </c>
      <c r="C529">
        <v>-1.0077240518999999E-3</v>
      </c>
      <c r="D529">
        <v>-9.943205589559999E-4</v>
      </c>
      <c r="E529">
        <v>-9.9732588272700008E-4</v>
      </c>
      <c r="F529">
        <v>-1.01144997914E-3</v>
      </c>
      <c r="G529">
        <v>-1.0415079261499999E-3</v>
      </c>
      <c r="H529">
        <v>0</v>
      </c>
      <c r="I529">
        <v>6.4208984375E-2</v>
      </c>
      <c r="J529">
        <v>-125.369151206</v>
      </c>
      <c r="K529">
        <v>-188.20002190100001</v>
      </c>
      <c r="L529">
        <v>-188.200083807</v>
      </c>
      <c r="M529">
        <v>-192.57193823700001</v>
      </c>
      <c r="N529">
        <v>-300</v>
      </c>
      <c r="O529">
        <v>-300</v>
      </c>
    </row>
    <row r="530" spans="1:15" x14ac:dyDescent="0.2">
      <c r="A530">
        <v>6.43310546875E-2</v>
      </c>
      <c r="B530">
        <v>-1.1036981628900001E-3</v>
      </c>
      <c r="C530">
        <v>-1.04196057332E-3</v>
      </c>
      <c r="D530">
        <v>-1.02850500619E-3</v>
      </c>
      <c r="E530">
        <v>-1.0315188118E-3</v>
      </c>
      <c r="F530">
        <v>-1.0456899308E-3</v>
      </c>
      <c r="G530">
        <v>-1.07584901308E-3</v>
      </c>
      <c r="H530">
        <v>0</v>
      </c>
      <c r="I530">
        <v>6.43310546875E-2</v>
      </c>
      <c r="J530">
        <v>-125.14409841</v>
      </c>
      <c r="K530">
        <v>-184.697277367</v>
      </c>
      <c r="L530">
        <v>-184.69549849200001</v>
      </c>
      <c r="M530">
        <v>-210.75334176000001</v>
      </c>
      <c r="N530">
        <v>-300</v>
      </c>
      <c r="O530">
        <v>-300</v>
      </c>
    </row>
    <row r="531" spans="1:15" x14ac:dyDescent="0.2">
      <c r="A531">
        <v>6.4453125E-2</v>
      </c>
      <c r="B531">
        <v>-1.1379879148199999E-3</v>
      </c>
      <c r="C531">
        <v>-1.0760169933500001E-3</v>
      </c>
      <c r="D531">
        <v>-1.0625092456899999E-3</v>
      </c>
      <c r="E531">
        <v>-1.0655315283000001E-3</v>
      </c>
      <c r="F531">
        <v>-1.07974971147E-3</v>
      </c>
      <c r="G531">
        <v>-1.1100100275799999E-3</v>
      </c>
      <c r="H531">
        <v>0</v>
      </c>
      <c r="I531">
        <v>6.4453125E-2</v>
      </c>
      <c r="J531">
        <v>-124.97665681700001</v>
      </c>
      <c r="K531">
        <v>-181.42609695199999</v>
      </c>
      <c r="L531">
        <v>-181.42894143300001</v>
      </c>
      <c r="M531">
        <v>-298.87140119100002</v>
      </c>
      <c r="N531">
        <v>-300</v>
      </c>
      <c r="O531">
        <v>-300</v>
      </c>
    </row>
    <row r="532" spans="1:15" x14ac:dyDescent="0.2">
      <c r="A532">
        <v>6.45751953125E-2</v>
      </c>
      <c r="B532">
        <v>-1.1720833590000001E-3</v>
      </c>
      <c r="C532">
        <v>-1.10987867249E-3</v>
      </c>
      <c r="D532">
        <v>-1.09631863791E-3</v>
      </c>
      <c r="E532">
        <v>-1.0993493925999999E-3</v>
      </c>
      <c r="F532">
        <v>-1.1136146813099999E-3</v>
      </c>
      <c r="G532">
        <v>-1.14397632933E-3</v>
      </c>
      <c r="H532">
        <v>0</v>
      </c>
      <c r="I532">
        <v>6.45751953125E-2</v>
      </c>
      <c r="J532">
        <v>-124.861424813</v>
      </c>
      <c r="K532">
        <v>-178.36114174100001</v>
      </c>
      <c r="L532">
        <v>-178.361536194</v>
      </c>
      <c r="M532">
        <v>-300</v>
      </c>
      <c r="N532">
        <v>-300</v>
      </c>
      <c r="O532">
        <v>-300</v>
      </c>
    </row>
    <row r="533" spans="1:15" x14ac:dyDescent="0.2">
      <c r="A533">
        <v>6.4697265625E-2</v>
      </c>
      <c r="B533">
        <v>-1.2059699353799999E-3</v>
      </c>
      <c r="C533">
        <v>-1.1435310507500001E-3</v>
      </c>
      <c r="D533">
        <v>-1.1299186228199999E-3</v>
      </c>
      <c r="E533">
        <v>-1.13295784455E-3</v>
      </c>
      <c r="F533">
        <v>-1.1472702799399999E-3</v>
      </c>
      <c r="G533">
        <v>-1.17773335752E-3</v>
      </c>
      <c r="H533">
        <v>0</v>
      </c>
      <c r="I533">
        <v>6.4697265625E-2</v>
      </c>
      <c r="J533">
        <v>-124.793705254</v>
      </c>
      <c r="K533">
        <v>-175.47812238899999</v>
      </c>
      <c r="L533">
        <v>-175.47694285399999</v>
      </c>
      <c r="M533">
        <v>-298.345616205</v>
      </c>
      <c r="N533">
        <v>-300</v>
      </c>
      <c r="O533">
        <v>-300</v>
      </c>
    </row>
    <row r="534" spans="1:15" x14ac:dyDescent="0.2">
      <c r="A534">
        <v>6.48193359375E-2</v>
      </c>
      <c r="B534">
        <v>-1.23963316975E-3</v>
      </c>
      <c r="C534">
        <v>-1.1769596539600001E-3</v>
      </c>
      <c r="D534">
        <v>-1.16329472622E-3</v>
      </c>
      <c r="E534">
        <v>-1.16634240986E-3</v>
      </c>
      <c r="F534">
        <v>-1.18070203282E-3</v>
      </c>
      <c r="G534">
        <v>-1.21126663714E-3</v>
      </c>
      <c r="H534">
        <v>0</v>
      </c>
      <c r="I534">
        <v>6.48193359375E-2</v>
      </c>
      <c r="J534">
        <v>-124.76950859</v>
      </c>
      <c r="K534">
        <v>-172.75422406999999</v>
      </c>
      <c r="L534">
        <v>-172.75349289100001</v>
      </c>
      <c r="M534">
        <v>-293.72606171299998</v>
      </c>
      <c r="N534">
        <v>-300</v>
      </c>
      <c r="O534">
        <v>-300</v>
      </c>
    </row>
    <row r="535" spans="1:15" x14ac:dyDescent="0.2">
      <c r="A535">
        <v>6.494140625E-2</v>
      </c>
      <c r="B535">
        <v>-1.2730586799799999E-3</v>
      </c>
      <c r="C535">
        <v>-1.2101501000599999E-3</v>
      </c>
      <c r="D535">
        <v>-1.1964325660200001E-3</v>
      </c>
      <c r="E535">
        <v>-1.19948870634E-3</v>
      </c>
      <c r="F535">
        <v>-1.2138955575400001E-3</v>
      </c>
      <c r="G535">
        <v>-1.24456178534E-3</v>
      </c>
      <c r="H535">
        <v>0</v>
      </c>
      <c r="I535">
        <v>6.494140625E-2</v>
      </c>
      <c r="J535">
        <v>-124.78552738</v>
      </c>
      <c r="K535">
        <v>-170.172388695</v>
      </c>
      <c r="L535">
        <v>-170.171703068</v>
      </c>
      <c r="M535">
        <v>-297.93295023500002</v>
      </c>
      <c r="N535">
        <v>-300</v>
      </c>
      <c r="O535">
        <v>-300</v>
      </c>
    </row>
    <row r="536" spans="1:15" x14ac:dyDescent="0.2">
      <c r="A536">
        <v>6.50634765625E-2</v>
      </c>
      <c r="B536">
        <v>-1.30623218235E-3</v>
      </c>
      <c r="C536">
        <v>-1.2430881053700001E-3</v>
      </c>
      <c r="D536">
        <v>-1.2293178585E-3</v>
      </c>
      <c r="E536">
        <v>-1.23238245016E-3</v>
      </c>
      <c r="F536">
        <v>-1.24683657002E-3</v>
      </c>
      <c r="G536">
        <v>-1.27760451759E-3</v>
      </c>
      <c r="H536">
        <v>0</v>
      </c>
      <c r="I536">
        <v>6.50634765625E-2</v>
      </c>
      <c r="J536">
        <v>-124.83901469</v>
      </c>
      <c r="K536">
        <v>-167.721546093</v>
      </c>
      <c r="L536">
        <v>-167.724789735</v>
      </c>
      <c r="M536">
        <v>-300</v>
      </c>
      <c r="N536">
        <v>-300</v>
      </c>
      <c r="O536">
        <v>-300</v>
      </c>
    </row>
    <row r="537" spans="1:15" x14ac:dyDescent="0.2">
      <c r="A537">
        <v>6.5185546875E-2</v>
      </c>
      <c r="B537">
        <v>-1.3391394976899999E-3</v>
      </c>
      <c r="C537">
        <v>-1.27575949078E-3</v>
      </c>
      <c r="D537">
        <v>-1.26193642451E-3</v>
      </c>
      <c r="E537">
        <v>-1.26500946206E-3</v>
      </c>
      <c r="F537">
        <v>-1.2795108907899999E-3</v>
      </c>
      <c r="G537">
        <v>-1.3103806539499999E-3</v>
      </c>
      <c r="H537">
        <v>0</v>
      </c>
      <c r="I537">
        <v>6.5185546875E-2</v>
      </c>
      <c r="J537">
        <v>-124.927556963</v>
      </c>
      <c r="K537">
        <v>-165.39144528400001</v>
      </c>
      <c r="L537">
        <v>-165.390107097</v>
      </c>
      <c r="M537">
        <v>-287.53497608999999</v>
      </c>
      <c r="N537">
        <v>-300</v>
      </c>
      <c r="O537">
        <v>-300</v>
      </c>
    </row>
    <row r="538" spans="1:15" x14ac:dyDescent="0.2">
      <c r="A538">
        <v>6.53076171875E-2</v>
      </c>
      <c r="B538">
        <v>-1.3717665575699999E-3</v>
      </c>
      <c r="C538">
        <v>-1.30815018792E-3</v>
      </c>
      <c r="D538">
        <v>-1.2942741956500001E-3</v>
      </c>
      <c r="E538">
        <v>-1.2973556735599999E-3</v>
      </c>
      <c r="F538">
        <v>-1.3119044511200001E-3</v>
      </c>
      <c r="G538">
        <v>-1.3428761252500001E-3</v>
      </c>
      <c r="H538">
        <v>0</v>
      </c>
      <c r="I538">
        <v>6.53076171875E-2</v>
      </c>
      <c r="J538">
        <v>-125.048789621</v>
      </c>
      <c r="K538">
        <v>-163.16936349100001</v>
      </c>
      <c r="L538">
        <v>-163.169534242</v>
      </c>
      <c r="M538">
        <v>-282.79030066199999</v>
      </c>
      <c r="N538">
        <v>-300</v>
      </c>
      <c r="O538">
        <v>-300</v>
      </c>
    </row>
    <row r="539" spans="1:15" x14ac:dyDescent="0.2">
      <c r="A539">
        <v>6.54296875E-2</v>
      </c>
      <c r="B539">
        <v>-1.4040994104399999E-3</v>
      </c>
      <c r="C539">
        <v>-1.3402462452999999E-3</v>
      </c>
      <c r="D539">
        <v>-1.3263172203999999E-3</v>
      </c>
      <c r="E539">
        <v>-1.32940713301E-3</v>
      </c>
      <c r="F539">
        <v>-1.3440032991199999E-3</v>
      </c>
      <c r="G539">
        <v>-1.37507697914E-3</v>
      </c>
      <c r="H539">
        <v>0</v>
      </c>
      <c r="I539">
        <v>6.54296875E-2</v>
      </c>
      <c r="J539">
        <v>-125.200136903</v>
      </c>
      <c r="K539">
        <v>-161.04324476599999</v>
      </c>
      <c r="L539">
        <v>-161.04063124699999</v>
      </c>
      <c r="M539">
        <v>-272.52787903299998</v>
      </c>
      <c r="N539">
        <v>-300</v>
      </c>
      <c r="O539">
        <v>-300</v>
      </c>
    </row>
    <row r="540" spans="1:15" x14ac:dyDescent="0.2">
      <c r="A540">
        <v>6.55517578125E-2</v>
      </c>
      <c r="B540">
        <v>-1.4361242276999999E-3</v>
      </c>
      <c r="C540">
        <v>-1.3720338343600001E-3</v>
      </c>
      <c r="D540">
        <v>-1.35805167015E-3</v>
      </c>
      <c r="E540">
        <v>-1.36115001172E-3</v>
      </c>
      <c r="F540">
        <v>-1.37579360588E-3</v>
      </c>
      <c r="G540">
        <v>-1.40696938626E-3</v>
      </c>
      <c r="H540">
        <v>0</v>
      </c>
      <c r="I540">
        <v>6.55517578125E-2</v>
      </c>
      <c r="J540">
        <v>-125.378653192</v>
      </c>
      <c r="K540">
        <v>-159.00596646100001</v>
      </c>
      <c r="L540">
        <v>-159.00807089099999</v>
      </c>
      <c r="M540">
        <v>-269.992252372</v>
      </c>
      <c r="N540">
        <v>-274.19753910600002</v>
      </c>
      <c r="O540">
        <v>-300</v>
      </c>
    </row>
    <row r="541" spans="1:15" x14ac:dyDescent="0.2">
      <c r="A541">
        <v>6.5673828125E-2</v>
      </c>
      <c r="B541">
        <v>-1.46782730972E-3</v>
      </c>
      <c r="C541">
        <v>-1.40349925552E-3</v>
      </c>
      <c r="D541">
        <v>-1.3894638453E-3</v>
      </c>
      <c r="E541">
        <v>-1.3925706099699999E-3</v>
      </c>
      <c r="F541">
        <v>-1.4072616714499999E-3</v>
      </c>
      <c r="G541">
        <v>-1.4385396461999999E-3</v>
      </c>
      <c r="H541">
        <v>0</v>
      </c>
      <c r="I541">
        <v>6.5673828125E-2</v>
      </c>
      <c r="J541">
        <v>-125.581004128</v>
      </c>
      <c r="K541">
        <v>-157.05372524699999</v>
      </c>
      <c r="L541">
        <v>-157.103259114</v>
      </c>
      <c r="M541">
        <v>-296.31061658499999</v>
      </c>
      <c r="N541">
        <v>-284.71512968500002</v>
      </c>
      <c r="O541">
        <v>-300</v>
      </c>
    </row>
    <row r="542" spans="1:15" x14ac:dyDescent="0.2">
      <c r="A542">
        <v>6.57958984375E-2</v>
      </c>
      <c r="B542">
        <v>-1.4991950917800001E-3</v>
      </c>
      <c r="C542">
        <v>-1.43462894414E-3</v>
      </c>
      <c r="D542">
        <v>-1.4205401811600001E-3</v>
      </c>
      <c r="E542">
        <v>-1.42365536298E-3</v>
      </c>
      <c r="F542">
        <v>-1.4383939308000001E-3</v>
      </c>
      <c r="G542">
        <v>-1.4697741934799999E-3</v>
      </c>
      <c r="H542">
        <v>0</v>
      </c>
      <c r="I542">
        <v>6.57958984375E-2</v>
      </c>
      <c r="J542">
        <v>-125.803569482</v>
      </c>
      <c r="K542">
        <v>-155.18074542299999</v>
      </c>
      <c r="L542">
        <v>-156.11392793499999</v>
      </c>
      <c r="M542">
        <v>-288.55073793999998</v>
      </c>
      <c r="N542">
        <v>-269.63017026400001</v>
      </c>
      <c r="O542">
        <v>-300</v>
      </c>
    </row>
    <row r="543" spans="1:15" x14ac:dyDescent="0.2">
      <c r="A543">
        <v>6.591796875E-2</v>
      </c>
      <c r="B543">
        <v>-1.53021415005E-3</v>
      </c>
      <c r="C543">
        <v>-1.4654094764400001E-3</v>
      </c>
      <c r="D543">
        <v>-1.4512672539200001E-3</v>
      </c>
      <c r="E543">
        <v>-1.4543908468300001E-3</v>
      </c>
      <c r="F543">
        <v>-1.46917695978E-3</v>
      </c>
      <c r="G543">
        <v>-1.5006596035099999E-3</v>
      </c>
      <c r="H543">
        <v>0</v>
      </c>
      <c r="I543">
        <v>6.591796875E-2</v>
      </c>
      <c r="J543">
        <v>-126.042600431</v>
      </c>
      <c r="K543">
        <v>-153.378327649</v>
      </c>
      <c r="L543">
        <v>-157.75011787</v>
      </c>
      <c r="M543">
        <v>-277.37133663499998</v>
      </c>
      <c r="N543">
        <v>-266.465299093</v>
      </c>
      <c r="O543">
        <v>-300</v>
      </c>
    </row>
    <row r="544" spans="1:15" x14ac:dyDescent="0.2">
      <c r="A544">
        <v>6.60400390625E-2</v>
      </c>
      <c r="B544">
        <v>-1.5608712074199999E-3</v>
      </c>
      <c r="C544">
        <v>-1.49582757534E-3</v>
      </c>
      <c r="D544">
        <v>-1.48163178647E-3</v>
      </c>
      <c r="E544">
        <v>-1.4847637843200001E-3</v>
      </c>
      <c r="F544">
        <v>-1.49959748095E-3</v>
      </c>
      <c r="G544">
        <v>-1.5311825983799999E-3</v>
      </c>
      <c r="H544">
        <v>0</v>
      </c>
      <c r="I544">
        <v>6.60400390625E-2</v>
      </c>
      <c r="J544">
        <v>-126.29434348700001</v>
      </c>
      <c r="K544">
        <v>-151.63956754599999</v>
      </c>
      <c r="L544">
        <v>-163.74327493800001</v>
      </c>
      <c r="M544">
        <v>-268.52591429900002</v>
      </c>
      <c r="N544">
        <v>-271.12720196599997</v>
      </c>
      <c r="O544">
        <v>-269.86911473999999</v>
      </c>
    </row>
    <row r="545" spans="1:15" x14ac:dyDescent="0.2">
      <c r="A545">
        <v>6.6162109375E-2</v>
      </c>
      <c r="B545">
        <v>-1.5911531392599999E-3</v>
      </c>
      <c r="C545">
        <v>-1.5258701162899999E-3</v>
      </c>
      <c r="D545">
        <v>-1.51162065422E-3</v>
      </c>
      <c r="E545">
        <v>-1.51476105074E-3</v>
      </c>
      <c r="F545">
        <v>-1.52964236938E-3</v>
      </c>
      <c r="G545">
        <v>-1.5613300527000001E-3</v>
      </c>
      <c r="H545">
        <v>0</v>
      </c>
      <c r="I545">
        <v>6.6162109375E-2</v>
      </c>
      <c r="J545">
        <v>-126.555061624</v>
      </c>
      <c r="K545">
        <v>-149.96223859099999</v>
      </c>
      <c r="L545">
        <v>-176.019987179</v>
      </c>
      <c r="M545">
        <v>-269.90686162700001</v>
      </c>
      <c r="N545">
        <v>-272.95766194399999</v>
      </c>
      <c r="O545">
        <v>-291.06862436900002</v>
      </c>
    </row>
    <row r="546" spans="1:15" x14ac:dyDescent="0.2">
      <c r="A546">
        <v>6.62841796875E-2</v>
      </c>
      <c r="B546">
        <v>-1.6210469792100001E-3</v>
      </c>
      <c r="C546">
        <v>-1.5555241329900001E-3</v>
      </c>
      <c r="D546">
        <v>-1.5412208908300001E-3</v>
      </c>
      <c r="E546">
        <v>-1.54436967965E-3</v>
      </c>
      <c r="F546">
        <v>-1.55929865839E-3</v>
      </c>
      <c r="G546">
        <v>-1.5910889993499999E-3</v>
      </c>
      <c r="H546">
        <v>0</v>
      </c>
      <c r="I546">
        <v>6.62841796875E-2</v>
      </c>
      <c r="J546">
        <v>-126.820933423</v>
      </c>
      <c r="K546">
        <v>-148.34516067000001</v>
      </c>
      <c r="L546">
        <v>-198.73098057199999</v>
      </c>
      <c r="M546">
        <v>-299.647654483</v>
      </c>
      <c r="N546">
        <v>-272.45612861900003</v>
      </c>
      <c r="O546">
        <v>-300</v>
      </c>
    </row>
    <row r="547" spans="1:15" x14ac:dyDescent="0.2">
      <c r="A547">
        <v>6.640625E-2</v>
      </c>
      <c r="B547">
        <v>-1.65053992482E-3</v>
      </c>
      <c r="C547">
        <v>-1.58477682302E-3</v>
      </c>
      <c r="D547">
        <v>-1.57041969386E-3</v>
      </c>
      <c r="E547">
        <v>-1.57357686852E-3</v>
      </c>
      <c r="F547">
        <v>-1.5885535452099999E-3</v>
      </c>
      <c r="G547">
        <v>-1.6204466350999999E-3</v>
      </c>
      <c r="H547">
        <v>0</v>
      </c>
      <c r="I547">
        <v>6.640625E-2</v>
      </c>
      <c r="J547">
        <v>-127.087871748</v>
      </c>
      <c r="K547">
        <v>-146.783603355</v>
      </c>
      <c r="L547">
        <v>-264.18711972400001</v>
      </c>
      <c r="M547">
        <v>-300</v>
      </c>
      <c r="N547">
        <v>-300</v>
      </c>
      <c r="O547">
        <v>-300</v>
      </c>
    </row>
    <row r="548" spans="1:15" x14ac:dyDescent="0.2">
      <c r="A548">
        <v>6.65283203125E-2</v>
      </c>
      <c r="B548">
        <v>-1.67961934314E-3</v>
      </c>
      <c r="C548">
        <v>-1.6136155535199999E-3</v>
      </c>
      <c r="D548">
        <v>-1.59920443039E-3</v>
      </c>
      <c r="E548">
        <v>-1.60236998431E-3</v>
      </c>
      <c r="F548">
        <v>-1.61739439657E-3</v>
      </c>
      <c r="G548">
        <v>-1.6493903262199999E-3</v>
      </c>
      <c r="H548">
        <v>0</v>
      </c>
      <c r="I548">
        <v>6.65283203125E-2</v>
      </c>
      <c r="J548">
        <v>-127.351347891</v>
      </c>
      <c r="K548">
        <v>-145.27086814399999</v>
      </c>
      <c r="L548">
        <v>-262.87216613800001</v>
      </c>
      <c r="M548">
        <v>-300</v>
      </c>
      <c r="N548">
        <v>-272.626297491</v>
      </c>
      <c r="O548">
        <v>-300</v>
      </c>
    </row>
    <row r="549" spans="1:15" x14ac:dyDescent="0.2">
      <c r="A549">
        <v>6.6650390625E-2</v>
      </c>
      <c r="B549">
        <v>-1.7082727762699999E-3</v>
      </c>
      <c r="C549">
        <v>-1.64202786661E-3</v>
      </c>
      <c r="D549">
        <v>-1.6275626425300001E-3</v>
      </c>
      <c r="E549">
        <v>-1.6307365690500001E-3</v>
      </c>
      <c r="F549">
        <v>-1.6458087542600001E-3</v>
      </c>
      <c r="G549">
        <v>-1.67790761405E-3</v>
      </c>
      <c r="H549">
        <v>0</v>
      </c>
      <c r="I549">
        <v>6.6650390625E-2</v>
      </c>
      <c r="J549">
        <v>-127.606315818</v>
      </c>
      <c r="K549">
        <v>-143.80354978</v>
      </c>
      <c r="L549">
        <v>-268.81367052100001</v>
      </c>
      <c r="M549">
        <v>-271.74409499400002</v>
      </c>
      <c r="N549">
        <v>-273.30780508599997</v>
      </c>
      <c r="O549">
        <v>-291.459949892</v>
      </c>
    </row>
    <row r="550" spans="1:15" x14ac:dyDescent="0.2">
      <c r="A550">
        <v>6.67724609375E-2</v>
      </c>
      <c r="B550">
        <v>-1.7364879468E-3</v>
      </c>
      <c r="C550">
        <v>-1.6700014849600001E-3</v>
      </c>
      <c r="D550">
        <v>-1.6554820528899999E-3</v>
      </c>
      <c r="E550">
        <v>-1.65866434522E-3</v>
      </c>
      <c r="F550">
        <v>-1.67378434053E-3</v>
      </c>
      <c r="G550">
        <v>-1.7059862203999999E-3</v>
      </c>
      <c r="H550">
        <v>0</v>
      </c>
      <c r="I550">
        <v>6.67724609375E-2</v>
      </c>
      <c r="J550">
        <v>-127.847300242</v>
      </c>
      <c r="K550">
        <v>-142.382114796</v>
      </c>
      <c r="L550">
        <v>-267.19058223399998</v>
      </c>
      <c r="M550">
        <v>-271.37483400600001</v>
      </c>
      <c r="N550">
        <v>-271.65966051700002</v>
      </c>
      <c r="O550">
        <v>-270.41490066400002</v>
      </c>
    </row>
    <row r="551" spans="1:15" x14ac:dyDescent="0.2">
      <c r="A551">
        <v>6.689453125E-2</v>
      </c>
      <c r="B551">
        <v>-1.7642527631700001E-3</v>
      </c>
      <c r="C551">
        <v>-1.69752431706E-3</v>
      </c>
      <c r="D551">
        <v>-1.68295056994E-3</v>
      </c>
      <c r="E551">
        <v>-1.6861412212099999E-3</v>
      </c>
      <c r="F551">
        <v>-1.7013090635399999E-3</v>
      </c>
      <c r="G551">
        <v>-1.7336140529499999E-3</v>
      </c>
      <c r="H551">
        <v>0</v>
      </c>
      <c r="I551">
        <v>6.689453125E-2</v>
      </c>
      <c r="J551">
        <v>-128.06865436199999</v>
      </c>
      <c r="K551">
        <v>-141.00574191000001</v>
      </c>
      <c r="L551">
        <v>-263.74695731899999</v>
      </c>
      <c r="M551">
        <v>-281.34584863499998</v>
      </c>
      <c r="N551">
        <v>-267.18608082100002</v>
      </c>
      <c r="O551">
        <v>-300</v>
      </c>
    </row>
    <row r="552" spans="1:15" x14ac:dyDescent="0.2">
      <c r="A552">
        <v>6.70166015625E-2</v>
      </c>
      <c r="B552">
        <v>-1.79155532501E-3</v>
      </c>
      <c r="C552">
        <v>-1.7245844625999999E-3</v>
      </c>
      <c r="D552">
        <v>-1.7099562933299999E-3</v>
      </c>
      <c r="E552">
        <v>-1.7131552965599999E-3</v>
      </c>
      <c r="F552">
        <v>-1.72837102258E-3</v>
      </c>
      <c r="G552">
        <v>-1.76077921054E-3</v>
      </c>
      <c r="H552">
        <v>0</v>
      </c>
      <c r="I552">
        <v>6.70166015625E-2</v>
      </c>
      <c r="J552">
        <v>-128.264931854</v>
      </c>
      <c r="K552">
        <v>-139.669520699</v>
      </c>
      <c r="L552">
        <v>-254.294190507</v>
      </c>
      <c r="M552">
        <v>-293.884943953</v>
      </c>
      <c r="N552">
        <v>-270.52652565599999</v>
      </c>
      <c r="O552">
        <v>-300</v>
      </c>
    </row>
    <row r="553" spans="1:15" x14ac:dyDescent="0.2">
      <c r="A553">
        <v>6.7138671875E-2</v>
      </c>
      <c r="B553">
        <v>-1.8183839283299999E-3</v>
      </c>
      <c r="C553">
        <v>-1.75117021765E-3</v>
      </c>
      <c r="D553">
        <v>-1.7364875191000001E-3</v>
      </c>
      <c r="E553">
        <v>-1.7396948671899999E-3</v>
      </c>
      <c r="F553">
        <v>-1.7549585133400001E-3</v>
      </c>
      <c r="G553">
        <v>-1.78746998843E-3</v>
      </c>
      <c r="H553">
        <v>0</v>
      </c>
      <c r="I553">
        <v>6.7138671875E-2</v>
      </c>
      <c r="J553">
        <v>-128.431277537</v>
      </c>
      <c r="K553">
        <v>-138.36851551399999</v>
      </c>
      <c r="L553">
        <v>-259.33290575900003</v>
      </c>
      <c r="M553">
        <v>-300</v>
      </c>
      <c r="N553">
        <v>-285.75842511799999</v>
      </c>
      <c r="O553">
        <v>-300</v>
      </c>
    </row>
    <row r="554" spans="1:15" x14ac:dyDescent="0.2">
      <c r="A554">
        <v>6.72607421875E-2</v>
      </c>
      <c r="B554">
        <v>-1.84472707067E-3</v>
      </c>
      <c r="C554">
        <v>-1.7772700797799999E-3</v>
      </c>
      <c r="D554">
        <v>-1.7625327447800001E-3</v>
      </c>
      <c r="E554">
        <v>-1.7657484305500001E-3</v>
      </c>
      <c r="F554">
        <v>-1.7810600330499999E-3</v>
      </c>
      <c r="G554">
        <v>-1.8136748833600001E-3</v>
      </c>
      <c r="H554">
        <v>0</v>
      </c>
      <c r="I554">
        <v>6.72607421875E-2</v>
      </c>
      <c r="J554">
        <v>-128.56373852999999</v>
      </c>
      <c r="K554">
        <v>-137.102270092</v>
      </c>
      <c r="L554">
        <v>-254.37459124899999</v>
      </c>
      <c r="M554">
        <v>-278.47676676100002</v>
      </c>
      <c r="N554">
        <v>-275.45883056299999</v>
      </c>
      <c r="O554">
        <v>-300</v>
      </c>
    </row>
    <row r="555" spans="1:15" x14ac:dyDescent="0.2">
      <c r="A555">
        <v>6.73828125E-2</v>
      </c>
      <c r="B555">
        <v>-1.87057345612E-3</v>
      </c>
      <c r="C555">
        <v>-1.80287275317E-3</v>
      </c>
      <c r="D555">
        <v>-1.78808067452E-3</v>
      </c>
      <c r="E555">
        <v>-1.79130469067E-3</v>
      </c>
      <c r="F555">
        <v>-1.8066642854900001E-3</v>
      </c>
      <c r="G555">
        <v>-1.83938259868E-3</v>
      </c>
      <c r="H555">
        <v>0</v>
      </c>
      <c r="I555">
        <v>6.73828125E-2</v>
      </c>
      <c r="J555">
        <v>-128.659432899</v>
      </c>
      <c r="K555">
        <v>-135.87239157600001</v>
      </c>
      <c r="L555">
        <v>-263.59496551400002</v>
      </c>
      <c r="M555">
        <v>-283.12500543300001</v>
      </c>
      <c r="N555">
        <v>-300</v>
      </c>
      <c r="O555">
        <v>-300</v>
      </c>
    </row>
    <row r="556" spans="1:15" x14ac:dyDescent="0.2">
      <c r="A556">
        <v>6.75048828125E-2</v>
      </c>
      <c r="B556">
        <v>-1.8959120003199999E-3</v>
      </c>
      <c r="C556">
        <v>-1.8279671535100001E-3</v>
      </c>
      <c r="D556">
        <v>-1.8131202239599999E-3</v>
      </c>
      <c r="E556">
        <v>-1.8163525631E-3</v>
      </c>
      <c r="F556">
        <v>-1.83176018597E-3</v>
      </c>
      <c r="G556">
        <v>-1.8645820492399999E-3</v>
      </c>
      <c r="H556">
        <v>0</v>
      </c>
      <c r="I556">
        <v>6.75048828125E-2</v>
      </c>
      <c r="J556">
        <v>-128.71657001599999</v>
      </c>
      <c r="K556">
        <v>-134.67690533800001</v>
      </c>
      <c r="L556">
        <v>-269.42637561100003</v>
      </c>
      <c r="M556">
        <v>-295.99380295999998</v>
      </c>
      <c r="N556">
        <v>-300</v>
      </c>
      <c r="O556">
        <v>-300</v>
      </c>
    </row>
    <row r="557" spans="1:15" x14ac:dyDescent="0.2">
      <c r="A557">
        <v>6.7626953125E-2</v>
      </c>
      <c r="B557">
        <v>-1.92073183532E-3</v>
      </c>
      <c r="C557">
        <v>-1.8525424129E-3</v>
      </c>
      <c r="D557">
        <v>-1.8376405251699999E-3</v>
      </c>
      <c r="E557">
        <v>-1.8408811798099999E-3</v>
      </c>
      <c r="F557">
        <v>-1.8563368662299999E-3</v>
      </c>
      <c r="G557">
        <v>-1.88926236631E-3</v>
      </c>
      <c r="H557">
        <v>0</v>
      </c>
      <c r="I557">
        <v>6.7626953125E-2</v>
      </c>
      <c r="J557">
        <v>-128.73437062799999</v>
      </c>
      <c r="K557">
        <v>-133.51059087199999</v>
      </c>
      <c r="L557">
        <v>-278.08099372700002</v>
      </c>
      <c r="M557">
        <v>-300</v>
      </c>
      <c r="N557">
        <v>-300</v>
      </c>
      <c r="O557">
        <v>-300</v>
      </c>
    </row>
    <row r="558" spans="1:15" x14ac:dyDescent="0.2">
      <c r="A558">
        <v>6.77490234375E-2</v>
      </c>
      <c r="B558">
        <v>-1.9450223143600001E-3</v>
      </c>
      <c r="C558">
        <v>-1.87658788463E-3</v>
      </c>
      <c r="D558">
        <v>-1.8616309314199999E-3</v>
      </c>
      <c r="E558">
        <v>-1.86487989395E-3</v>
      </c>
      <c r="F558">
        <v>-1.88038367919E-3</v>
      </c>
      <c r="G558">
        <v>-1.9134129023799999E-3</v>
      </c>
      <c r="H558">
        <v>0</v>
      </c>
      <c r="I558">
        <v>6.77490234375E-2</v>
      </c>
      <c r="J558">
        <v>-128.71296199400001</v>
      </c>
      <c r="K558">
        <v>-132.37104754699999</v>
      </c>
      <c r="L558">
        <v>-250.72320645900001</v>
      </c>
      <c r="M558">
        <v>-300</v>
      </c>
      <c r="N558">
        <v>-300</v>
      </c>
      <c r="O558">
        <v>-300</v>
      </c>
    </row>
    <row r="559" spans="1:15" x14ac:dyDescent="0.2">
      <c r="A559">
        <v>6.787109375E-2</v>
      </c>
      <c r="B559">
        <v>-1.9687730165399999E-3</v>
      </c>
      <c r="C559">
        <v>-1.9000931478699999E-3</v>
      </c>
      <c r="D559">
        <v>-1.8850810218300001E-3</v>
      </c>
      <c r="E559">
        <v>-1.8883382845400001E-3</v>
      </c>
      <c r="F559">
        <v>-1.9038902036299999E-3</v>
      </c>
      <c r="G559">
        <v>-1.93702323575E-3</v>
      </c>
      <c r="H559">
        <v>0</v>
      </c>
      <c r="I559">
        <v>6.787109375E-2</v>
      </c>
      <c r="J559">
        <v>-128.65331409300001</v>
      </c>
      <c r="K559">
        <v>-131.260471556</v>
      </c>
      <c r="L559">
        <v>-253.40497515000001</v>
      </c>
      <c r="M559">
        <v>-300</v>
      </c>
      <c r="N559">
        <v>-300</v>
      </c>
      <c r="O559">
        <v>-300</v>
      </c>
    </row>
    <row r="560" spans="1:15" x14ac:dyDescent="0.2">
      <c r="A560">
        <v>6.79931640625E-2</v>
      </c>
      <c r="B560">
        <v>-1.99197375143E-3</v>
      </c>
      <c r="C560">
        <v>-1.9230480122399999E-3</v>
      </c>
      <c r="D560">
        <v>-1.90798060599E-3</v>
      </c>
      <c r="E560">
        <v>-1.9112461610799999E-3</v>
      </c>
      <c r="F560">
        <v>-1.92684624882E-3</v>
      </c>
      <c r="G560">
        <v>-1.9600831752400001E-3</v>
      </c>
      <c r="H560">
        <v>0</v>
      </c>
      <c r="I560">
        <v>6.79931640625E-2</v>
      </c>
      <c r="J560">
        <v>-128.557243164</v>
      </c>
      <c r="K560">
        <v>-130.17961888100001</v>
      </c>
      <c r="L560">
        <v>-265.682094694</v>
      </c>
      <c r="M560">
        <v>-300</v>
      </c>
      <c r="N560">
        <v>-300</v>
      </c>
      <c r="O560">
        <v>-300</v>
      </c>
    </row>
    <row r="561" spans="1:15" x14ac:dyDescent="0.2">
      <c r="A561">
        <v>6.8115234375E-2</v>
      </c>
      <c r="B561">
        <v>-2.01461456356E-3</v>
      </c>
      <c r="C561">
        <v>-1.9454425223399999E-3</v>
      </c>
      <c r="D561">
        <v>-1.93031972845E-3</v>
      </c>
      <c r="E561">
        <v>-1.9335935680100001E-3</v>
      </c>
      <c r="F561">
        <v>-1.9492418589500001E-3</v>
      </c>
      <c r="G561">
        <v>-1.9825827646000002E-3</v>
      </c>
      <c r="H561">
        <v>0</v>
      </c>
      <c r="I561">
        <v>6.8115234375E-2</v>
      </c>
      <c r="J561">
        <v>-128.427457742</v>
      </c>
      <c r="K561">
        <v>-129.12391696</v>
      </c>
      <c r="L561">
        <v>-248.743171719</v>
      </c>
      <c r="M561">
        <v>-300</v>
      </c>
      <c r="N561">
        <v>-300</v>
      </c>
      <c r="O561">
        <v>-300</v>
      </c>
    </row>
    <row r="562" spans="1:15" x14ac:dyDescent="0.2">
      <c r="A562">
        <v>6.82373046875E-2</v>
      </c>
      <c r="B562">
        <v>-2.03668573681E-3</v>
      </c>
      <c r="C562">
        <v>-1.9672669621E-3</v>
      </c>
      <c r="D562">
        <v>-1.9520886731200001E-3</v>
      </c>
      <c r="E562">
        <v>-1.9553707891300002E-3</v>
      </c>
      <c r="F562">
        <v>-1.9710673176000001E-3</v>
      </c>
      <c r="G562">
        <v>-2.0045122869500002E-3</v>
      </c>
      <c r="H562">
        <v>0</v>
      </c>
      <c r="I562">
        <v>6.82373046875E-2</v>
      </c>
      <c r="J562">
        <v>-128.26758381600001</v>
      </c>
      <c r="K562">
        <v>-128.08933280299999</v>
      </c>
      <c r="L562">
        <v>-245.951558076</v>
      </c>
      <c r="M562">
        <v>-300</v>
      </c>
      <c r="N562">
        <v>-300</v>
      </c>
      <c r="O562">
        <v>-300</v>
      </c>
    </row>
    <row r="563" spans="1:15" x14ac:dyDescent="0.2">
      <c r="A563">
        <v>6.8359375E-2</v>
      </c>
      <c r="B563">
        <v>-2.0581777986999998E-3</v>
      </c>
      <c r="C563">
        <v>-1.9885118590799999E-3</v>
      </c>
      <c r="D563">
        <v>-1.97327796753E-3</v>
      </c>
      <c r="E563">
        <v>-1.9765683518800001E-3</v>
      </c>
      <c r="F563">
        <v>-1.99231315196E-3</v>
      </c>
      <c r="G563">
        <v>-2.0258622690099998E-3</v>
      </c>
      <c r="H563">
        <v>0</v>
      </c>
      <c r="I563">
        <v>6.8359375E-2</v>
      </c>
      <c r="J563">
        <v>-128.08209830000001</v>
      </c>
      <c r="K563">
        <v>-127.07849104100001</v>
      </c>
      <c r="L563">
        <v>-238.558495808</v>
      </c>
      <c r="M563">
        <v>-300</v>
      </c>
      <c r="N563">
        <v>-300</v>
      </c>
      <c r="O563">
        <v>-300</v>
      </c>
    </row>
    <row r="564" spans="1:15" x14ac:dyDescent="0.2">
      <c r="A564">
        <v>6.84814453125E-2</v>
      </c>
      <c r="B564">
        <v>-2.0790815245500002E-3</v>
      </c>
      <c r="C564">
        <v>-2.0091679886900002E-3</v>
      </c>
      <c r="D564">
        <v>-1.9938783870300002E-3</v>
      </c>
      <c r="E564">
        <v>-1.9971770314999998E-3</v>
      </c>
      <c r="F564">
        <v>-2.01297013705E-3</v>
      </c>
      <c r="G564">
        <v>-2.0466234853499998E-3</v>
      </c>
      <c r="H564">
        <v>0</v>
      </c>
      <c r="I564">
        <v>6.84814453125E-2</v>
      </c>
      <c r="J564">
        <v>-127.876129127</v>
      </c>
      <c r="K564">
        <v>-126.09399953499999</v>
      </c>
      <c r="L564">
        <v>-243.676908707</v>
      </c>
      <c r="M564">
        <v>-260.41405397300002</v>
      </c>
      <c r="N564">
        <v>-300</v>
      </c>
      <c r="O564">
        <v>-300</v>
      </c>
    </row>
    <row r="565" spans="1:15" x14ac:dyDescent="0.2">
      <c r="A565">
        <v>6.8603515625E-2</v>
      </c>
      <c r="B565">
        <v>-2.0993879416200002E-3</v>
      </c>
      <c r="C565">
        <v>-2.0292263782300001E-3</v>
      </c>
      <c r="D565">
        <v>-2.0138809589000002E-3</v>
      </c>
      <c r="E565">
        <v>-2.0171878551599998E-3</v>
      </c>
      <c r="F565">
        <v>-2.0330292997900001E-3</v>
      </c>
      <c r="G565">
        <v>-2.0667869624399998E-3</v>
      </c>
      <c r="H565">
        <v>0</v>
      </c>
      <c r="I565">
        <v>6.8603515625E-2</v>
      </c>
      <c r="J565">
        <v>-127.65513409</v>
      </c>
      <c r="K565">
        <v>-125.12887055900001</v>
      </c>
      <c r="L565">
        <v>-236.10674955799999</v>
      </c>
      <c r="M565">
        <v>-240.39688976100001</v>
      </c>
      <c r="N565">
        <v>-300</v>
      </c>
      <c r="O565">
        <v>-300</v>
      </c>
    </row>
    <row r="566" spans="1:15" x14ac:dyDescent="0.2">
      <c r="A566">
        <v>6.87255859375E-2</v>
      </c>
      <c r="B566">
        <v>-2.11908833299E-3</v>
      </c>
      <c r="C566">
        <v>-2.0486783108500002E-3</v>
      </c>
      <c r="D566">
        <v>-2.0332769662600001E-3</v>
      </c>
      <c r="E566">
        <v>-2.0365921058799999E-3</v>
      </c>
      <c r="F566">
        <v>-2.0524819229799998E-3</v>
      </c>
      <c r="G566">
        <v>-2.0863439826200002E-3</v>
      </c>
      <c r="H566">
        <v>0</v>
      </c>
      <c r="I566">
        <v>6.87255859375E-2</v>
      </c>
      <c r="J566">
        <v>-127.424525442</v>
      </c>
      <c r="K566">
        <v>-124.18238923299999</v>
      </c>
      <c r="L566">
        <v>-244.33038497999999</v>
      </c>
      <c r="M566">
        <v>-243.75765894</v>
      </c>
      <c r="N566">
        <v>-300</v>
      </c>
      <c r="O566">
        <v>-300</v>
      </c>
    </row>
    <row r="567" spans="1:15" x14ac:dyDescent="0.2">
      <c r="A567">
        <v>6.884765625E-2</v>
      </c>
      <c r="B567">
        <v>-2.1381742415399999E-3</v>
      </c>
      <c r="C567">
        <v>-2.0675153294700001E-3</v>
      </c>
      <c r="D567">
        <v>-2.05205795198E-3</v>
      </c>
      <c r="E567">
        <v>-2.0553813264399998E-3</v>
      </c>
      <c r="F567">
        <v>-2.0713195491399998E-3</v>
      </c>
      <c r="G567">
        <v>-2.10528608796E-3</v>
      </c>
      <c r="H567">
        <v>0</v>
      </c>
      <c r="I567">
        <v>6.884765625E-2</v>
      </c>
      <c r="J567">
        <v>-127.18933746499999</v>
      </c>
      <c r="K567">
        <v>-123.306464949</v>
      </c>
      <c r="L567">
        <v>-262.53321349700002</v>
      </c>
      <c r="M567">
        <v>-252.13879552099999</v>
      </c>
      <c r="N567">
        <v>-300</v>
      </c>
      <c r="O567">
        <v>-300</v>
      </c>
    </row>
    <row r="568" spans="1:15" x14ac:dyDescent="0.2">
      <c r="A568">
        <v>6.89697265625E-2</v>
      </c>
      <c r="B568">
        <v>-2.1566374735800002E-3</v>
      </c>
      <c r="C568">
        <v>-2.08572924047E-3</v>
      </c>
      <c r="D568">
        <v>-2.0702157224199999E-3</v>
      </c>
      <c r="E568">
        <v>-2.0735473230800001E-3</v>
      </c>
      <c r="F568">
        <v>-2.08953398429E-3</v>
      </c>
      <c r="G568">
        <v>-2.1236050840199999E-3</v>
      </c>
      <c r="H568">
        <v>0</v>
      </c>
      <c r="I568">
        <v>6.89697265625E-2</v>
      </c>
      <c r="J568">
        <v>-126.954025655</v>
      </c>
      <c r="K568">
        <v>-122.641118883</v>
      </c>
      <c r="L568">
        <v>-243.618465335</v>
      </c>
      <c r="M568">
        <v>-243.205381692</v>
      </c>
      <c r="N568">
        <v>-300</v>
      </c>
      <c r="O568">
        <v>-300</v>
      </c>
    </row>
    <row r="569" spans="1:15" x14ac:dyDescent="0.2">
      <c r="A569">
        <v>6.9091796875E-2</v>
      </c>
      <c r="B569">
        <v>-2.17447010256E-3</v>
      </c>
      <c r="C569">
        <v>-2.1033121173600002E-3</v>
      </c>
      <c r="D569">
        <v>-2.0877423510499999E-3</v>
      </c>
      <c r="E569">
        <v>-2.09108216916E-3</v>
      </c>
      <c r="F569">
        <v>-2.10711730156E-3</v>
      </c>
      <c r="G569">
        <v>-2.1412930434799998E-3</v>
      </c>
      <c r="H569">
        <v>0</v>
      </c>
      <c r="I569">
        <v>6.9091796875E-2</v>
      </c>
      <c r="J569">
        <v>-126.72244080199999</v>
      </c>
      <c r="K569">
        <v>-122.39900977400001</v>
      </c>
      <c r="L569">
        <v>-254.86528862399999</v>
      </c>
      <c r="M569">
        <v>-236.21984038599999</v>
      </c>
      <c r="N569">
        <v>-300</v>
      </c>
      <c r="O569">
        <v>-300</v>
      </c>
    </row>
    <row r="570" spans="1:15" x14ac:dyDescent="0.2">
      <c r="A570">
        <v>6.92138671875E-2</v>
      </c>
      <c r="B570">
        <v>-2.1916644725699999E-3</v>
      </c>
      <c r="C570">
        <v>-2.1202563042899999E-3</v>
      </c>
      <c r="D570">
        <v>-2.1046301819800002E-3</v>
      </c>
      <c r="E570">
        <v>-2.1079782087100002E-3</v>
      </c>
      <c r="F570">
        <v>-2.1240618447299999E-3</v>
      </c>
      <c r="G570">
        <v>-2.1583423096499998E-3</v>
      </c>
      <c r="H570">
        <v>0</v>
      </c>
      <c r="I570">
        <v>6.92138671875E-2</v>
      </c>
      <c r="J570">
        <v>-126.497957766</v>
      </c>
      <c r="K570">
        <v>-122.81639763299999</v>
      </c>
      <c r="L570">
        <v>-251.34463487100001</v>
      </c>
      <c r="M570">
        <v>-233.30665429499999</v>
      </c>
      <c r="N570">
        <v>-300</v>
      </c>
      <c r="O570">
        <v>-300</v>
      </c>
    </row>
    <row r="571" spans="1:15" x14ac:dyDescent="0.2">
      <c r="A571">
        <v>6.93359375E-2</v>
      </c>
      <c r="B571">
        <v>-2.2082132017700001E-3</v>
      </c>
      <c r="C571">
        <v>-2.1365544194599999E-3</v>
      </c>
      <c r="D571">
        <v>-2.1208718333799999E-3</v>
      </c>
      <c r="E571">
        <v>-2.1242280597899999E-3</v>
      </c>
      <c r="F571">
        <v>-2.1403602316299999E-3</v>
      </c>
      <c r="G571">
        <v>-2.1747454999100002E-3</v>
      </c>
      <c r="H571">
        <v>0</v>
      </c>
      <c r="I571">
        <v>6.93359375E-2</v>
      </c>
      <c r="J571">
        <v>-126.283682803</v>
      </c>
      <c r="K571">
        <v>-124.116548612</v>
      </c>
      <c r="L571">
        <v>-243.73519692299999</v>
      </c>
      <c r="M571">
        <v>-233.16953020400001</v>
      </c>
      <c r="N571">
        <v>-300</v>
      </c>
      <c r="O571">
        <v>-300</v>
      </c>
    </row>
    <row r="572" spans="1:15" x14ac:dyDescent="0.2">
      <c r="A572">
        <v>6.94580078125E-2</v>
      </c>
      <c r="B572">
        <v>-2.22410918562E-3</v>
      </c>
      <c r="C572">
        <v>-2.1521993584199999E-3</v>
      </c>
      <c r="D572">
        <v>-2.1364602007500001E-3</v>
      </c>
      <c r="E572">
        <v>-2.13982461779E-3</v>
      </c>
      <c r="F572">
        <v>-2.1560053574099999E-3</v>
      </c>
      <c r="G572">
        <v>-2.1904955089600002E-3</v>
      </c>
      <c r="H572">
        <v>0</v>
      </c>
      <c r="I572">
        <v>6.94580078125E-2</v>
      </c>
      <c r="J572">
        <v>-126.08263854499999</v>
      </c>
      <c r="K572">
        <v>-126.505128192</v>
      </c>
      <c r="L572">
        <v>-239.75566574000001</v>
      </c>
      <c r="M572">
        <v>-235.051669629</v>
      </c>
      <c r="N572">
        <v>-232.56976393900001</v>
      </c>
      <c r="O572">
        <v>-300</v>
      </c>
    </row>
    <row r="573" spans="1:15" x14ac:dyDescent="0.2">
      <c r="A573">
        <v>6.9580078125E-2</v>
      </c>
      <c r="B573">
        <v>-2.2393456001100001E-3</v>
      </c>
      <c r="C573">
        <v>-2.16718429719E-3</v>
      </c>
      <c r="D573">
        <v>-2.1513884600999999E-3</v>
      </c>
      <c r="E573">
        <v>-2.1547610586099999E-3</v>
      </c>
      <c r="F573">
        <v>-2.17099039774E-3</v>
      </c>
      <c r="G573">
        <v>-2.2055855120200001E-3</v>
      </c>
      <c r="H573">
        <v>0</v>
      </c>
      <c r="I573">
        <v>6.9580078125E-2</v>
      </c>
      <c r="J573">
        <v>-125.897843196</v>
      </c>
      <c r="K573">
        <v>-130.19053038600001</v>
      </c>
      <c r="L573">
        <v>-234.96851624499999</v>
      </c>
      <c r="M573">
        <v>-237.93453833199999</v>
      </c>
      <c r="N573">
        <v>-236.31408626199999</v>
      </c>
      <c r="O573">
        <v>-300</v>
      </c>
    </row>
    <row r="574" spans="1:15" x14ac:dyDescent="0.2">
      <c r="A574">
        <v>6.97021484375E-2</v>
      </c>
      <c r="B574">
        <v>-2.2539159047800001E-3</v>
      </c>
      <c r="C574">
        <v>-2.18150269539E-3</v>
      </c>
      <c r="D574">
        <v>-2.16565007098E-3</v>
      </c>
      <c r="E574">
        <v>-2.1690308417199999E-3</v>
      </c>
      <c r="F574">
        <v>-2.1853088118499999E-3</v>
      </c>
      <c r="G574">
        <v>-2.2200089678500001E-3</v>
      </c>
      <c r="H574">
        <v>0</v>
      </c>
      <c r="I574">
        <v>6.97021484375E-2</v>
      </c>
      <c r="J574">
        <v>-125.73225321300001</v>
      </c>
      <c r="K574">
        <v>-135.42131012300001</v>
      </c>
      <c r="L574">
        <v>-233.693299244</v>
      </c>
      <c r="M574">
        <v>-239.73670288</v>
      </c>
      <c r="N574">
        <v>-245.90213287899999</v>
      </c>
      <c r="O574">
        <v>-300</v>
      </c>
    </row>
    <row r="575" spans="1:15" x14ac:dyDescent="0.2">
      <c r="A575">
        <v>6.982421875E-2</v>
      </c>
      <c r="B575">
        <v>-2.2678138456300001E-3</v>
      </c>
      <c r="C575">
        <v>-2.1951482990700002E-3</v>
      </c>
      <c r="D575">
        <v>-2.17923877944E-3</v>
      </c>
      <c r="E575">
        <v>-2.1826277130399998E-3</v>
      </c>
      <c r="F575">
        <v>-2.1989543454300001E-3</v>
      </c>
      <c r="G575">
        <v>-2.2337596216899999E-3</v>
      </c>
      <c r="H575">
        <v>0</v>
      </c>
      <c r="I575">
        <v>6.982421875E-2</v>
      </c>
      <c r="J575">
        <v>-125.588603589</v>
      </c>
      <c r="K575">
        <v>-142.54754569900001</v>
      </c>
      <c r="L575">
        <v>-236.42599803900001</v>
      </c>
      <c r="M575">
        <v>-239.13141884699999</v>
      </c>
      <c r="N575">
        <v>-257.61983410900001</v>
      </c>
      <c r="O575">
        <v>-300</v>
      </c>
    </row>
    <row r="576" spans="1:15" x14ac:dyDescent="0.2">
      <c r="A576">
        <v>6.99462890625E-2</v>
      </c>
      <c r="B576">
        <v>-2.28103345797E-3</v>
      </c>
      <c r="C576">
        <v>-2.2081151436E-3</v>
      </c>
      <c r="D576">
        <v>-2.1921486207899998E-3</v>
      </c>
      <c r="E576">
        <v>-2.1955457077899999E-3</v>
      </c>
      <c r="F576">
        <v>-2.2119210334500001E-3</v>
      </c>
      <c r="G576">
        <v>-2.24683150805E-3</v>
      </c>
      <c r="H576">
        <v>0</v>
      </c>
      <c r="I576">
        <v>6.99462890625E-2</v>
      </c>
      <c r="J576">
        <v>-125.4692283</v>
      </c>
      <c r="K576">
        <v>-152.143801336</v>
      </c>
      <c r="L576">
        <v>-239.08252337499999</v>
      </c>
      <c r="M576">
        <v>-237.969348768</v>
      </c>
      <c r="N576">
        <v>-272.70057604099998</v>
      </c>
      <c r="O576">
        <v>-272.69705372800001</v>
      </c>
    </row>
    <row r="577" spans="1:15" x14ac:dyDescent="0.2">
      <c r="A577">
        <v>7.0068359375E-2</v>
      </c>
      <c r="B577">
        <v>-2.2935690690300001E-3</v>
      </c>
      <c r="C577">
        <v>-2.2203975562699999E-3</v>
      </c>
      <c r="D577">
        <v>-2.2043739223000002E-3</v>
      </c>
      <c r="E577">
        <v>-2.2077791531399998E-3</v>
      </c>
      <c r="F577">
        <v>-2.2242032028499999E-3</v>
      </c>
      <c r="G577">
        <v>-2.2592189534299998E-3</v>
      </c>
      <c r="H577">
        <v>0</v>
      </c>
      <c r="I577">
        <v>7.0068359375E-2</v>
      </c>
      <c r="J577">
        <v>-125.375954142</v>
      </c>
      <c r="K577">
        <v>-165.33832211199999</v>
      </c>
      <c r="L577">
        <v>-266.35915295699999</v>
      </c>
      <c r="M577">
        <v>-238.45862987000001</v>
      </c>
      <c r="N577">
        <v>-293.90761983800002</v>
      </c>
      <c r="O577">
        <v>-293.8852741</v>
      </c>
    </row>
    <row r="578" spans="1:15" x14ac:dyDescent="0.2">
      <c r="A578">
        <v>7.01904296875E-2</v>
      </c>
      <c r="B578">
        <v>-2.30541530058E-3</v>
      </c>
      <c r="C578">
        <v>-2.2319901589099998E-3</v>
      </c>
      <c r="D578">
        <v>-2.2159093057499998E-3</v>
      </c>
      <c r="E578">
        <v>-2.2193226707600002E-3</v>
      </c>
      <c r="F578">
        <v>-2.2357954750699999E-3</v>
      </c>
      <c r="G578">
        <v>-2.2709165787899999E-3</v>
      </c>
      <c r="H578">
        <v>0</v>
      </c>
      <c r="I578">
        <v>7.01904296875E-2</v>
      </c>
      <c r="J578">
        <v>-125.310130043</v>
      </c>
      <c r="K578">
        <v>-185.17848835500001</v>
      </c>
      <c r="L578">
        <v>-243.68430943199999</v>
      </c>
      <c r="M578">
        <v>-242.63917007200001</v>
      </c>
      <c r="N578">
        <v>-300</v>
      </c>
      <c r="O578">
        <v>-300</v>
      </c>
    </row>
    <row r="579" spans="1:15" x14ac:dyDescent="0.2">
      <c r="A579">
        <v>7.03125E-2</v>
      </c>
      <c r="B579">
        <v>-2.3165670712899998E-3</v>
      </c>
      <c r="C579">
        <v>-2.2428878702600002E-3</v>
      </c>
      <c r="D579">
        <v>-2.2267496898599999E-3</v>
      </c>
      <c r="E579">
        <v>-2.23017117926E-3</v>
      </c>
      <c r="F579">
        <v>-2.2466927684799999E-3</v>
      </c>
      <c r="G579">
        <v>-2.2819193020499999E-3</v>
      </c>
      <c r="H579">
        <v>0</v>
      </c>
      <c r="I579">
        <v>7.03125E-2</v>
      </c>
      <c r="J579">
        <v>-125.272794846</v>
      </c>
      <c r="K579">
        <v>-230.87603581100001</v>
      </c>
      <c r="L579">
        <v>-300</v>
      </c>
      <c r="M579">
        <v>-300</v>
      </c>
      <c r="N579">
        <v>-300</v>
      </c>
      <c r="O579">
        <v>-300</v>
      </c>
    </row>
    <row r="580" spans="1:15" x14ac:dyDescent="0.2">
      <c r="A580">
        <v>7.04345703125E-2</v>
      </c>
      <c r="B580">
        <v>-2.3270195990699998E-3</v>
      </c>
      <c r="C580">
        <v>-2.25308590828E-3</v>
      </c>
      <c r="D580">
        <v>-2.2368902925400001E-3</v>
      </c>
      <c r="E580">
        <v>-2.24031989647E-3</v>
      </c>
      <c r="F580">
        <v>-2.25689030066E-3</v>
      </c>
      <c r="G580">
        <v>-2.2922223403600002E-3</v>
      </c>
      <c r="H580">
        <v>0</v>
      </c>
      <c r="I580">
        <v>7.04345703125E-2</v>
      </c>
      <c r="J580">
        <v>-125.264925225</v>
      </c>
      <c r="K580">
        <v>-223.733924704</v>
      </c>
      <c r="L580">
        <v>-244.21061741700001</v>
      </c>
      <c r="M580">
        <v>-242.80923024099999</v>
      </c>
      <c r="N580">
        <v>-300</v>
      </c>
      <c r="O580">
        <v>-300</v>
      </c>
    </row>
    <row r="581" spans="1:15" x14ac:dyDescent="0.2">
      <c r="A581">
        <v>7.0556640625E-2</v>
      </c>
      <c r="B581">
        <v>-2.3367684032399999E-3</v>
      </c>
      <c r="C581">
        <v>-2.2625797923399998E-3</v>
      </c>
      <c r="D581">
        <v>-2.2463266331399999E-3</v>
      </c>
      <c r="E581">
        <v>-2.2497643416E-3</v>
      </c>
      <c r="F581">
        <v>-2.26638359061E-3</v>
      </c>
      <c r="G581">
        <v>-2.30182121223E-3</v>
      </c>
      <c r="H581">
        <v>0</v>
      </c>
      <c r="I581">
        <v>7.0556640625E-2</v>
      </c>
      <c r="J581">
        <v>-125.287668537</v>
      </c>
      <c r="K581">
        <v>-229.64043995899999</v>
      </c>
      <c r="L581">
        <v>-267.41907892699999</v>
      </c>
      <c r="M581">
        <v>-238.79785811299999</v>
      </c>
      <c r="N581">
        <v>-294.32006442300002</v>
      </c>
      <c r="O581">
        <v>-294.28654831900002</v>
      </c>
    </row>
    <row r="582" spans="1:15" x14ac:dyDescent="0.2">
      <c r="A582">
        <v>7.06787109375E-2</v>
      </c>
      <c r="B582">
        <v>-2.3458093065000002E-3</v>
      </c>
      <c r="C582">
        <v>-2.2713653452200002E-3</v>
      </c>
      <c r="D582">
        <v>-2.25505453439E-3</v>
      </c>
      <c r="E582">
        <v>-2.2585003373099999E-3</v>
      </c>
      <c r="F582">
        <v>-2.2751684607400001E-3</v>
      </c>
      <c r="G582">
        <v>-2.3107117396300001E-3</v>
      </c>
      <c r="H582">
        <v>0</v>
      </c>
      <c r="I582">
        <v>7.06787109375E-2</v>
      </c>
      <c r="J582">
        <v>-125.342470127</v>
      </c>
      <c r="K582">
        <v>-228.26277951399999</v>
      </c>
      <c r="L582">
        <v>-240.678766478</v>
      </c>
      <c r="M582">
        <v>-238.478111654</v>
      </c>
      <c r="N582">
        <v>-273.21162415100002</v>
      </c>
      <c r="O582">
        <v>-273.21020385399999</v>
      </c>
    </row>
    <row r="583" spans="1:15" x14ac:dyDescent="0.2">
      <c r="A583">
        <v>7.080078125E-2</v>
      </c>
      <c r="B583">
        <v>-2.3541384369200002E-3</v>
      </c>
      <c r="C583">
        <v>-2.2794386950399999E-3</v>
      </c>
      <c r="D583">
        <v>-2.2630701243800001E-3</v>
      </c>
      <c r="E583">
        <v>-2.26652401157E-3</v>
      </c>
      <c r="F583">
        <v>-2.2832410387699999E-3</v>
      </c>
      <c r="G583">
        <v>-2.31889004983E-3</v>
      </c>
      <c r="H583">
        <v>0</v>
      </c>
      <c r="I583">
        <v>7.080078125E-2</v>
      </c>
      <c r="J583">
        <v>-125.431049839</v>
      </c>
      <c r="K583">
        <v>-235.654377611</v>
      </c>
      <c r="L583">
        <v>-238.57482668899999</v>
      </c>
      <c r="M583">
        <v>-239.80980913900001</v>
      </c>
      <c r="N583">
        <v>-258.29854737199997</v>
      </c>
      <c r="O583">
        <v>-300</v>
      </c>
    </row>
    <row r="584" spans="1:15" x14ac:dyDescent="0.2">
      <c r="A584">
        <v>7.09228515625E-2</v>
      </c>
      <c r="B584">
        <v>-2.3617522296499999E-3</v>
      </c>
      <c r="C584">
        <v>-2.2867962770099998E-3</v>
      </c>
      <c r="D584">
        <v>-2.2703698382899999E-3</v>
      </c>
      <c r="E584">
        <v>-2.2738317994700002E-3</v>
      </c>
      <c r="F584">
        <v>-2.2905977595699999E-3</v>
      </c>
      <c r="G584">
        <v>-2.3263525772300002E-3</v>
      </c>
      <c r="H584">
        <v>0</v>
      </c>
      <c r="I584">
        <v>7.09228515625E-2</v>
      </c>
      <c r="J584">
        <v>-125.55524882</v>
      </c>
      <c r="K584">
        <v>-223.18779746800001</v>
      </c>
      <c r="L584">
        <v>-236.41281533700001</v>
      </c>
      <c r="M584">
        <v>-240.584617479</v>
      </c>
      <c r="N584">
        <v>-246.74989868099999</v>
      </c>
      <c r="O584">
        <v>-300</v>
      </c>
    </row>
    <row r="585" spans="1:15" x14ac:dyDescent="0.2">
      <c r="A585">
        <v>7.1044921875E-2</v>
      </c>
      <c r="B585">
        <v>-2.3686474285900001E-3</v>
      </c>
      <c r="C585">
        <v>-2.2934348350900002E-3</v>
      </c>
      <c r="D585">
        <v>-2.27695042004E-3</v>
      </c>
      <c r="E585">
        <v>-2.28042044481E-3</v>
      </c>
      <c r="F585">
        <v>-2.2972353667000001E-3</v>
      </c>
      <c r="G585">
        <v>-2.33309606495E-3</v>
      </c>
      <c r="H585">
        <v>0</v>
      </c>
      <c r="I585">
        <v>7.1044921875E-2</v>
      </c>
      <c r="J585">
        <v>-125.716825431</v>
      </c>
      <c r="K585">
        <v>-234.108972013</v>
      </c>
      <c r="L585">
        <v>-238.28135037600001</v>
      </c>
      <c r="M585">
        <v>-238.95189008200001</v>
      </c>
      <c r="N585">
        <v>-237.331375675</v>
      </c>
      <c r="O585">
        <v>-300</v>
      </c>
    </row>
    <row r="586" spans="1:15" x14ac:dyDescent="0.2">
      <c r="A586">
        <v>7.11669921875E-2</v>
      </c>
      <c r="B586">
        <v>-2.37482108789E-3</v>
      </c>
      <c r="C586">
        <v>-2.2993514234899998E-3</v>
      </c>
      <c r="D586">
        <v>-2.2828089237999999E-3</v>
      </c>
      <c r="E586">
        <v>-2.28628700166E-3</v>
      </c>
      <c r="F586">
        <v>-2.3031509140000002E-3</v>
      </c>
      <c r="G586">
        <v>-2.3391175663600001E-3</v>
      </c>
      <c r="H586">
        <v>0</v>
      </c>
      <c r="I586">
        <v>7.11669921875E-2</v>
      </c>
      <c r="J586">
        <v>-125.917301995</v>
      </c>
      <c r="K586">
        <v>-221.44364688600001</v>
      </c>
      <c r="L586">
        <v>-243.68958769899999</v>
      </c>
      <c r="M586">
        <v>-236.238524789</v>
      </c>
      <c r="N586">
        <v>-233.75652118400001</v>
      </c>
      <c r="O586">
        <v>-300</v>
      </c>
    </row>
    <row r="587" spans="1:15" x14ac:dyDescent="0.2">
      <c r="A587">
        <v>7.12890625E-2</v>
      </c>
      <c r="B587">
        <v>-2.3802705732800002E-3</v>
      </c>
      <c r="C587">
        <v>-2.3045434080200002E-3</v>
      </c>
      <c r="D587">
        <v>-2.28794271535E-3</v>
      </c>
      <c r="E587">
        <v>-2.2914288357E-3</v>
      </c>
      <c r="F587">
        <v>-2.3083417668999999E-3</v>
      </c>
      <c r="G587">
        <v>-2.3444144464399999E-3</v>
      </c>
      <c r="H587">
        <v>0</v>
      </c>
      <c r="I587">
        <v>7.12890625E-2</v>
      </c>
      <c r="J587">
        <v>-126.15794212900001</v>
      </c>
      <c r="K587">
        <v>-230.74723119199999</v>
      </c>
      <c r="L587">
        <v>-248.323745575</v>
      </c>
      <c r="M587">
        <v>-234.52594733000001</v>
      </c>
      <c r="N587">
        <v>-300</v>
      </c>
      <c r="O587">
        <v>-300</v>
      </c>
    </row>
    <row r="588" spans="1:15" x14ac:dyDescent="0.2">
      <c r="A588">
        <v>7.14111328125E-2</v>
      </c>
      <c r="B588">
        <v>-2.38499356338E-3</v>
      </c>
      <c r="C588">
        <v>-2.3090084673300002E-3</v>
      </c>
      <c r="D588">
        <v>-2.2923494733100001E-3</v>
      </c>
      <c r="E588">
        <v>-2.2958436254500001E-3</v>
      </c>
      <c r="F588">
        <v>-2.3128056036900001E-3</v>
      </c>
      <c r="G588">
        <v>-2.3489843830299998E-3</v>
      </c>
      <c r="H588">
        <v>0</v>
      </c>
      <c r="I588">
        <v>7.14111328125E-2</v>
      </c>
      <c r="J588">
        <v>-126.439880933</v>
      </c>
      <c r="K588">
        <v>-223.83087596499999</v>
      </c>
      <c r="L588">
        <v>-256.62841343999997</v>
      </c>
      <c r="M588">
        <v>-234.83260584499999</v>
      </c>
      <c r="N588">
        <v>-300</v>
      </c>
      <c r="O588">
        <v>-300</v>
      </c>
    </row>
    <row r="589" spans="1:15" x14ac:dyDescent="0.2">
      <c r="A589">
        <v>7.1533203125E-2</v>
      </c>
      <c r="B589">
        <v>-2.3889880507299999E-3</v>
      </c>
      <c r="C589">
        <v>-2.31274459405E-3</v>
      </c>
      <c r="D589">
        <v>-2.29602719026E-3</v>
      </c>
      <c r="E589">
        <v>-2.2995293633799999E-3</v>
      </c>
      <c r="F589">
        <v>-2.3165404166100001E-3</v>
      </c>
      <c r="G589">
        <v>-2.3528253679000002E-3</v>
      </c>
      <c r="H589">
        <v>0</v>
      </c>
      <c r="I589">
        <v>7.1533203125E-2</v>
      </c>
      <c r="J589">
        <v>-126.76436207899999</v>
      </c>
      <c r="K589">
        <v>-221.36898201</v>
      </c>
      <c r="L589">
        <v>-260.88711993300001</v>
      </c>
      <c r="M589">
        <v>-237.915394564</v>
      </c>
      <c r="N589">
        <v>-300</v>
      </c>
      <c r="O589">
        <v>-300</v>
      </c>
    </row>
    <row r="590" spans="1:15" x14ac:dyDescent="0.2">
      <c r="A590">
        <v>7.16552734375E-2</v>
      </c>
      <c r="B590">
        <v>-2.3922523427999999E-3</v>
      </c>
      <c r="C590">
        <v>-2.3157500956899999E-3</v>
      </c>
      <c r="D590">
        <v>-2.29897417369E-3</v>
      </c>
      <c r="E590">
        <v>-2.30248435688E-3</v>
      </c>
      <c r="F590">
        <v>-2.3195445127899999E-3</v>
      </c>
      <c r="G590">
        <v>-2.3559357077500001E-3</v>
      </c>
      <c r="H590">
        <v>0</v>
      </c>
      <c r="I590">
        <v>7.16552734375E-2</v>
      </c>
      <c r="J590">
        <v>-127.132986776</v>
      </c>
      <c r="K590">
        <v>-218.09119586099999</v>
      </c>
      <c r="L590">
        <v>-250.43239169</v>
      </c>
      <c r="M590">
        <v>-245.07094894400001</v>
      </c>
      <c r="N590">
        <v>-300</v>
      </c>
      <c r="O590">
        <v>-300</v>
      </c>
    </row>
    <row r="591" spans="1:15" x14ac:dyDescent="0.2">
      <c r="A591">
        <v>7.177734375E-2</v>
      </c>
      <c r="B591">
        <v>-2.3947850627799999E-3</v>
      </c>
      <c r="C591">
        <v>-2.31802359551E-3</v>
      </c>
      <c r="D591">
        <v>-2.3011890468200001E-3</v>
      </c>
      <c r="E591">
        <v>-2.3047072290600002E-3</v>
      </c>
      <c r="F591">
        <v>-2.3218165151400001E-3</v>
      </c>
      <c r="G591">
        <v>-2.3583140250000001E-3</v>
      </c>
      <c r="H591">
        <v>0</v>
      </c>
      <c r="I591">
        <v>7.177734375E-2</v>
      </c>
      <c r="J591">
        <v>-127.54787193600001</v>
      </c>
      <c r="K591">
        <v>-226.48588670800001</v>
      </c>
      <c r="L591">
        <v>-270.19768486499999</v>
      </c>
      <c r="M591">
        <v>-254.17361901300001</v>
      </c>
      <c r="N591">
        <v>-300</v>
      </c>
      <c r="O591">
        <v>-300</v>
      </c>
    </row>
    <row r="592" spans="1:15" x14ac:dyDescent="0.2">
      <c r="A592">
        <v>7.18994140625E-2</v>
      </c>
      <c r="B592">
        <v>-2.3965851502900002E-3</v>
      </c>
      <c r="C592">
        <v>-2.3195640332000001E-3</v>
      </c>
      <c r="D592">
        <v>-2.30267074929E-3</v>
      </c>
      <c r="E592">
        <v>-2.3061969194599998E-3</v>
      </c>
      <c r="F592">
        <v>-2.3233553629400001E-3</v>
      </c>
      <c r="G592">
        <v>-2.3599592585000001E-3</v>
      </c>
      <c r="H592">
        <v>0</v>
      </c>
      <c r="I592">
        <v>7.18994140625E-2</v>
      </c>
      <c r="J592">
        <v>-128.011653741</v>
      </c>
      <c r="K592">
        <v>-219.626281968</v>
      </c>
      <c r="L592">
        <v>-252.91847451199999</v>
      </c>
      <c r="M592">
        <v>-245.962431987</v>
      </c>
      <c r="N592">
        <v>-300</v>
      </c>
      <c r="O592">
        <v>-300</v>
      </c>
    </row>
    <row r="593" spans="1:15" x14ac:dyDescent="0.2">
      <c r="A593">
        <v>7.2021484375E-2</v>
      </c>
      <c r="B593">
        <v>-2.3976518619299998E-3</v>
      </c>
      <c r="C593">
        <v>-2.3203706653999998E-3</v>
      </c>
      <c r="D593">
        <v>-2.3034185377300001E-3</v>
      </c>
      <c r="E593">
        <v>-2.3069526846099999E-3</v>
      </c>
      <c r="F593">
        <v>-2.3241603124799998E-3</v>
      </c>
      <c r="G593">
        <v>-2.3608706640799999E-3</v>
      </c>
      <c r="H593">
        <v>0</v>
      </c>
      <c r="I593">
        <v>7.2021484375E-2</v>
      </c>
      <c r="J593">
        <v>-128.52734179699999</v>
      </c>
      <c r="K593">
        <v>-221.60054820299999</v>
      </c>
      <c r="L593">
        <v>-245.69467378499999</v>
      </c>
      <c r="M593">
        <v>-242.77083681400001</v>
      </c>
      <c r="N593">
        <v>-300</v>
      </c>
      <c r="O593">
        <v>-300</v>
      </c>
    </row>
    <row r="594" spans="1:15" x14ac:dyDescent="0.2">
      <c r="A594">
        <v>7.21435546875E-2</v>
      </c>
      <c r="B594">
        <v>-2.3979847716700002E-3</v>
      </c>
      <c r="C594">
        <v>-2.3204430661599999E-3</v>
      </c>
      <c r="D594">
        <v>-2.3034319861399998E-3</v>
      </c>
      <c r="E594">
        <v>-2.30697409841E-3</v>
      </c>
      <c r="F594">
        <v>-2.32423093743E-3</v>
      </c>
      <c r="G594">
        <v>-2.3610478149500001E-3</v>
      </c>
      <c r="H594">
        <v>0</v>
      </c>
      <c r="I594">
        <v>7.21435546875E-2</v>
      </c>
      <c r="J594">
        <v>-129.098096774</v>
      </c>
      <c r="K594">
        <v>-215.342906884</v>
      </c>
      <c r="L594">
        <v>-254.35476339100001</v>
      </c>
      <c r="M594">
        <v>-262.95867283400003</v>
      </c>
      <c r="N594">
        <v>-300</v>
      </c>
      <c r="O594">
        <v>-300</v>
      </c>
    </row>
    <row r="595" spans="1:15" x14ac:dyDescent="0.2">
      <c r="A595">
        <v>7.2265625E-2</v>
      </c>
      <c r="B595">
        <v>-2.3975837711699998E-3</v>
      </c>
      <c r="C595">
        <v>-2.3197811272E-3</v>
      </c>
      <c r="D595">
        <v>-2.3027109862E-3</v>
      </c>
      <c r="E595">
        <v>-2.30626105243E-3</v>
      </c>
      <c r="F595">
        <v>-2.3235671291200002E-3</v>
      </c>
      <c r="G595">
        <v>-2.3604906019799999E-3</v>
      </c>
      <c r="H595">
        <v>0</v>
      </c>
      <c r="I595">
        <v>7.2265625E-2</v>
      </c>
      <c r="J595">
        <v>-129.72703914499999</v>
      </c>
      <c r="K595">
        <v>-230.89882288699999</v>
      </c>
      <c r="L595">
        <v>-250.42747588899999</v>
      </c>
      <c r="M595">
        <v>-300</v>
      </c>
      <c r="N595">
        <v>-300</v>
      </c>
      <c r="O595">
        <v>-300</v>
      </c>
    </row>
    <row r="596" spans="1:15" x14ac:dyDescent="0.2">
      <c r="A596">
        <v>7.23876953125E-2</v>
      </c>
      <c r="B596">
        <v>-2.3964490698599999E-3</v>
      </c>
      <c r="C596">
        <v>-2.3183850580100001E-3</v>
      </c>
      <c r="D596">
        <v>-2.30125574737E-3</v>
      </c>
      <c r="E596">
        <v>-2.3048137560300001E-3</v>
      </c>
      <c r="F596">
        <v>-2.32216909669E-3</v>
      </c>
      <c r="G596">
        <v>-2.3591992338600001E-3</v>
      </c>
      <c r="H596">
        <v>0</v>
      </c>
      <c r="I596">
        <v>7.23876953125E-2</v>
      </c>
      <c r="J596">
        <v>-130.41718121400001</v>
      </c>
      <c r="K596">
        <v>-215.061462492</v>
      </c>
      <c r="L596">
        <v>-259.12875402100002</v>
      </c>
      <c r="M596">
        <v>-300</v>
      </c>
      <c r="N596">
        <v>-300</v>
      </c>
      <c r="O596">
        <v>-300</v>
      </c>
    </row>
    <row r="597" spans="1:15" x14ac:dyDescent="0.2">
      <c r="A597">
        <v>7.2509765625E-2</v>
      </c>
      <c r="B597">
        <v>-2.3945811949900001E-3</v>
      </c>
      <c r="C597">
        <v>-2.3162553858900002E-3</v>
      </c>
      <c r="D597">
        <v>-2.2990667969300001E-3</v>
      </c>
      <c r="E597">
        <v>-2.3026327363800001E-3</v>
      </c>
      <c r="F597">
        <v>-2.3200373670499998E-3</v>
      </c>
      <c r="G597">
        <v>-2.3571742370600002E-3</v>
      </c>
      <c r="H597">
        <v>0</v>
      </c>
      <c r="I597">
        <v>7.2509765625E-2</v>
      </c>
      <c r="J597">
        <v>-131.17151319800001</v>
      </c>
      <c r="K597">
        <v>-236.80827804200001</v>
      </c>
      <c r="L597">
        <v>-263.36257964200001</v>
      </c>
      <c r="M597">
        <v>-300</v>
      </c>
      <c r="N597">
        <v>-300</v>
      </c>
      <c r="O597">
        <v>-300</v>
      </c>
    </row>
    <row r="598" spans="1:15" x14ac:dyDescent="0.2">
      <c r="A598">
        <v>7.26318359375E-2</v>
      </c>
      <c r="B598">
        <v>-2.3919809914499999E-3</v>
      </c>
      <c r="C598">
        <v>-2.3133929558100002E-3</v>
      </c>
      <c r="D598">
        <v>-2.29614497979E-3</v>
      </c>
      <c r="E598">
        <v>-2.29971883829E-3</v>
      </c>
      <c r="F598">
        <v>-2.3171727847799998E-3</v>
      </c>
      <c r="G598">
        <v>-2.3544164556899999E-3</v>
      </c>
      <c r="H598">
        <v>0</v>
      </c>
      <c r="I598">
        <v>7.26318359375E-2</v>
      </c>
      <c r="J598">
        <v>-131.99319118099999</v>
      </c>
      <c r="K598">
        <v>-216.228896322</v>
      </c>
      <c r="L598">
        <v>-281.888624677</v>
      </c>
      <c r="M598">
        <v>-300</v>
      </c>
      <c r="N598">
        <v>-300</v>
      </c>
      <c r="O598">
        <v>-300</v>
      </c>
    </row>
    <row r="599" spans="1:15" x14ac:dyDescent="0.2">
      <c r="A599">
        <v>7.275390625E-2</v>
      </c>
      <c r="B599">
        <v>-2.38864962152E-3</v>
      </c>
      <c r="C599">
        <v>-2.3097989301099999E-3</v>
      </c>
      <c r="D599">
        <v>-2.2924914582600001E-3</v>
      </c>
      <c r="E599">
        <v>-2.2960732239700001E-3</v>
      </c>
      <c r="F599">
        <v>-2.3135765118699999E-3</v>
      </c>
      <c r="G599">
        <v>-2.35092705127E-3</v>
      </c>
      <c r="H599">
        <v>0</v>
      </c>
      <c r="I599">
        <v>7.275390625E-2</v>
      </c>
      <c r="J599">
        <v>-132.88570277299999</v>
      </c>
      <c r="K599">
        <v>-245.522086339</v>
      </c>
      <c r="L599">
        <v>-271.395990735</v>
      </c>
      <c r="M599">
        <v>-300</v>
      </c>
      <c r="N599">
        <v>-300</v>
      </c>
      <c r="O599">
        <v>-300</v>
      </c>
    </row>
    <row r="600" spans="1:15" x14ac:dyDescent="0.2">
      <c r="A600">
        <v>7.28759765625E-2</v>
      </c>
      <c r="B600">
        <v>-2.3845885644300001E-3</v>
      </c>
      <c r="C600">
        <v>-2.3054747880699999E-3</v>
      </c>
      <c r="D600">
        <v>-2.2881077116E-3</v>
      </c>
      <c r="E600">
        <v>-2.2916973725599999E-3</v>
      </c>
      <c r="F600">
        <v>-2.30925002721E-3</v>
      </c>
      <c r="G600">
        <v>-2.3467075022699999E-3</v>
      </c>
      <c r="H600">
        <v>0</v>
      </c>
      <c r="I600">
        <v>7.28759765625E-2</v>
      </c>
      <c r="J600">
        <v>-133.85285360899999</v>
      </c>
      <c r="K600">
        <v>-213.40772687200001</v>
      </c>
      <c r="L600">
        <v>-270.69691183600003</v>
      </c>
      <c r="M600">
        <v>-300</v>
      </c>
      <c r="N600">
        <v>-300</v>
      </c>
      <c r="O600">
        <v>-300</v>
      </c>
    </row>
    <row r="601" spans="1:15" x14ac:dyDescent="0.2">
      <c r="A601">
        <v>7.2998046875E-2</v>
      </c>
      <c r="B601">
        <v>-2.3797996158099999E-3</v>
      </c>
      <c r="C601">
        <v>-2.30042232539E-3</v>
      </c>
      <c r="D601">
        <v>-2.2829955354699998E-3</v>
      </c>
      <c r="E601">
        <v>-2.2865930796399998E-3</v>
      </c>
      <c r="F601">
        <v>-2.3041951261299999E-3</v>
      </c>
      <c r="G601">
        <v>-2.3417596035400002E-3</v>
      </c>
      <c r="H601">
        <v>0</v>
      </c>
      <c r="I601">
        <v>7.2998046875E-2</v>
      </c>
      <c r="J601">
        <v>-134.89843259200001</v>
      </c>
      <c r="K601">
        <v>-218.24848056299999</v>
      </c>
      <c r="L601">
        <v>-300</v>
      </c>
      <c r="M601">
        <v>-300</v>
      </c>
      <c r="N601">
        <v>-300</v>
      </c>
      <c r="O601">
        <v>-300</v>
      </c>
    </row>
    <row r="602" spans="1:15" x14ac:dyDescent="0.2">
      <c r="A602">
        <v>7.31201171875E-2</v>
      </c>
      <c r="B602">
        <v>-2.3742848870199999E-3</v>
      </c>
      <c r="C602">
        <v>-2.2946436535000001E-3</v>
      </c>
      <c r="D602">
        <v>-2.2771570412500001E-3</v>
      </c>
      <c r="E602">
        <v>-2.28076245648E-3</v>
      </c>
      <c r="F602">
        <v>-2.29841391969E-3</v>
      </c>
      <c r="G602">
        <v>-2.3360854656899999E-3</v>
      </c>
      <c r="H602">
        <v>0</v>
      </c>
      <c r="I602">
        <v>7.31201171875E-2</v>
      </c>
      <c r="J602">
        <v>-136.02545730899999</v>
      </c>
      <c r="K602">
        <v>-219.15725237699999</v>
      </c>
      <c r="L602">
        <v>-294.14649718700002</v>
      </c>
      <c r="M602">
        <v>-299.884505107</v>
      </c>
      <c r="N602">
        <v>-300</v>
      </c>
      <c r="O602">
        <v>-300</v>
      </c>
    </row>
    <row r="603" spans="1:15" x14ac:dyDescent="0.2">
      <c r="A603">
        <v>7.32421875E-2</v>
      </c>
      <c r="B603">
        <v>-2.3680468042800002E-3</v>
      </c>
      <c r="C603">
        <v>-2.2881411986700002E-3</v>
      </c>
      <c r="D603">
        <v>-2.2705946551899998E-3</v>
      </c>
      <c r="E603">
        <v>-2.2742079292199999E-3</v>
      </c>
      <c r="F603">
        <v>-2.2919088337700001E-3</v>
      </c>
      <c r="G603">
        <v>-2.3296875141499999E-3</v>
      </c>
      <c r="H603">
        <v>0</v>
      </c>
      <c r="I603">
        <v>7.32421875E-2</v>
      </c>
      <c r="J603">
        <v>-137.23493032799999</v>
      </c>
      <c r="K603">
        <v>-221.00245078399999</v>
      </c>
      <c r="L603">
        <v>-291.27400609799997</v>
      </c>
      <c r="M603">
        <v>-287.18792572699999</v>
      </c>
      <c r="N603">
        <v>-300</v>
      </c>
      <c r="O603">
        <v>-300</v>
      </c>
    </row>
    <row r="604" spans="1:15" x14ac:dyDescent="0.2">
      <c r="A604">
        <v>7.33642578125E-2</v>
      </c>
      <c r="B604">
        <v>-2.3610881077199999E-3</v>
      </c>
      <c r="C604">
        <v>-2.2809177011200001E-3</v>
      </c>
      <c r="D604">
        <v>-2.2633111174699999E-3</v>
      </c>
      <c r="E604">
        <v>-2.2669322379300001E-3</v>
      </c>
      <c r="F604">
        <v>-2.2846826082200001E-3</v>
      </c>
      <c r="G604">
        <v>-2.32256848832E-3</v>
      </c>
      <c r="H604">
        <v>0</v>
      </c>
      <c r="I604">
        <v>7.33642578125E-2</v>
      </c>
      <c r="J604">
        <v>-138.52400508299999</v>
      </c>
      <c r="K604">
        <v>-222.821962297</v>
      </c>
      <c r="L604">
        <v>-285.38841853500003</v>
      </c>
      <c r="M604">
        <v>-282.705205853</v>
      </c>
      <c r="N604">
        <v>-279.70614221800002</v>
      </c>
      <c r="O604">
        <v>-300</v>
      </c>
    </row>
    <row r="605" spans="1:15" x14ac:dyDescent="0.2">
      <c r="A605">
        <v>7.3486328125E-2</v>
      </c>
      <c r="B605">
        <v>-2.3534118502999998E-3</v>
      </c>
      <c r="C605">
        <v>-2.2729762138300001E-3</v>
      </c>
      <c r="D605">
        <v>-2.25530948104E-3</v>
      </c>
      <c r="E605">
        <v>-2.2589384354700002E-3</v>
      </c>
      <c r="F605">
        <v>-2.2767382956599999E-3</v>
      </c>
      <c r="G605">
        <v>-2.3147314403499999E-3</v>
      </c>
      <c r="H605">
        <v>0</v>
      </c>
      <c r="I605">
        <v>7.3486328125E-2</v>
      </c>
      <c r="J605">
        <v>-139.88334311899999</v>
      </c>
      <c r="K605">
        <v>-233.34863252599999</v>
      </c>
      <c r="L605">
        <v>-294.38810048400001</v>
      </c>
      <c r="M605">
        <v>-300</v>
      </c>
      <c r="N605">
        <v>-290.22283886100001</v>
      </c>
      <c r="O605">
        <v>-300</v>
      </c>
    </row>
    <row r="606" spans="1:15" x14ac:dyDescent="0.2">
      <c r="A606">
        <v>7.36083984375E-2</v>
      </c>
      <c r="B606">
        <v>-2.3450213965099998E-3</v>
      </c>
      <c r="C606">
        <v>-2.2643201013899999E-3</v>
      </c>
      <c r="D606">
        <v>-2.2465931104399999E-3</v>
      </c>
      <c r="E606">
        <v>-2.25022988627E-3</v>
      </c>
      <c r="F606">
        <v>-2.2680792602799999E-3</v>
      </c>
      <c r="G606">
        <v>-2.3061797339900001E-3</v>
      </c>
      <c r="H606">
        <v>0</v>
      </c>
      <c r="I606">
        <v>7.36083984375E-2</v>
      </c>
      <c r="J606">
        <v>-141.293288504</v>
      </c>
      <c r="K606">
        <v>-211.883953822</v>
      </c>
      <c r="L606">
        <v>-294.29525556499999</v>
      </c>
      <c r="M606">
        <v>-298.53593069999999</v>
      </c>
      <c r="N606">
        <v>-275.11843967900001</v>
      </c>
      <c r="O606">
        <v>-300</v>
      </c>
    </row>
    <row r="607" spans="1:15" x14ac:dyDescent="0.2">
      <c r="A607">
        <v>7.373046875E-2</v>
      </c>
      <c r="B607">
        <v>-2.3359204210400002E-3</v>
      </c>
      <c r="C607">
        <v>-2.25495303853E-3</v>
      </c>
      <c r="D607">
        <v>-2.2371656803799999E-3</v>
      </c>
      <c r="E607">
        <v>-2.2408102649500001E-3</v>
      </c>
      <c r="F607">
        <v>-2.2587091764600001E-3</v>
      </c>
      <c r="G607">
        <v>-2.2969170431499999E-3</v>
      </c>
      <c r="H607">
        <v>0</v>
      </c>
      <c r="I607">
        <v>7.373046875E-2</v>
      </c>
      <c r="J607">
        <v>-142.71848165599999</v>
      </c>
      <c r="K607">
        <v>-216.485754512</v>
      </c>
      <c r="L607">
        <v>-300</v>
      </c>
      <c r="M607">
        <v>-286.121608143</v>
      </c>
      <c r="N607">
        <v>-271.94247622900002</v>
      </c>
      <c r="O607">
        <v>-300</v>
      </c>
    </row>
    <row r="608" spans="1:15" x14ac:dyDescent="0.2">
      <c r="A608">
        <v>7.38525390625E-2</v>
      </c>
      <c r="B608">
        <v>-2.3261129072400001E-3</v>
      </c>
      <c r="C608">
        <v>-2.2448790086799998E-3</v>
      </c>
      <c r="D608">
        <v>-2.2270311742499998E-3</v>
      </c>
      <c r="E608">
        <v>-2.2306835547700001E-3</v>
      </c>
      <c r="F608">
        <v>-2.2486320272299999E-3</v>
      </c>
      <c r="G608">
        <v>-2.28694735042E-3</v>
      </c>
      <c r="H608">
        <v>0</v>
      </c>
      <c r="I608">
        <v>7.38525390625E-2</v>
      </c>
      <c r="J608">
        <v>-144.10115338200001</v>
      </c>
      <c r="K608">
        <v>-213.45063414099999</v>
      </c>
      <c r="L608">
        <v>-300</v>
      </c>
      <c r="M608">
        <v>-276.305547838</v>
      </c>
      <c r="N608">
        <v>-276.59601854499999</v>
      </c>
      <c r="O608">
        <v>-275.33153721799999</v>
      </c>
    </row>
    <row r="609" spans="1:15" x14ac:dyDescent="0.2">
      <c r="A609">
        <v>7.3974609375E-2</v>
      </c>
      <c r="B609">
        <v>-2.3156031454799999E-3</v>
      </c>
      <c r="C609">
        <v>-2.23410230226E-3</v>
      </c>
      <c r="D609">
        <v>-2.2161938824300001E-3</v>
      </c>
      <c r="E609">
        <v>-2.2198540460400002E-3</v>
      </c>
      <c r="F609">
        <v>-2.2378521026600001E-3</v>
      </c>
      <c r="G609">
        <v>-2.2762749454200001E-3</v>
      </c>
      <c r="H609">
        <v>0</v>
      </c>
      <c r="I609">
        <v>7.3974609375E-2</v>
      </c>
      <c r="J609">
        <v>-145.35537639899999</v>
      </c>
      <c r="K609">
        <v>-213.766384789</v>
      </c>
      <c r="L609">
        <v>-300</v>
      </c>
      <c r="M609">
        <v>-276.84448289099998</v>
      </c>
      <c r="N609">
        <v>-278.41231879499998</v>
      </c>
      <c r="O609">
        <v>-296.46704209199999</v>
      </c>
    </row>
    <row r="610" spans="1:15" x14ac:dyDescent="0.2">
      <c r="A610">
        <v>7.40966796875E-2</v>
      </c>
      <c r="B610">
        <v>-2.3043957313599998E-3</v>
      </c>
      <c r="C610">
        <v>-2.2226275149500002E-3</v>
      </c>
      <c r="D610">
        <v>-2.2046584005800001E-3</v>
      </c>
      <c r="E610">
        <v>-2.20832633428E-3</v>
      </c>
      <c r="F610">
        <v>-2.2263739980399998E-3</v>
      </c>
      <c r="G610">
        <v>-2.26490442297E-3</v>
      </c>
      <c r="H610">
        <v>0</v>
      </c>
      <c r="I610">
        <v>7.40966796875E-2</v>
      </c>
      <c r="J610">
        <v>-146.36842493</v>
      </c>
      <c r="K610">
        <v>-211.554185792</v>
      </c>
      <c r="L610">
        <v>-300</v>
      </c>
      <c r="M610">
        <v>-300</v>
      </c>
      <c r="N610">
        <v>-277.90180434400003</v>
      </c>
      <c r="O610">
        <v>-300</v>
      </c>
    </row>
    <row r="611" spans="1:15" x14ac:dyDescent="0.2">
      <c r="A611">
        <v>7.421875E-2</v>
      </c>
      <c r="B611">
        <v>-2.2924955638099999E-3</v>
      </c>
      <c r="C611">
        <v>-2.2104595457400002E-3</v>
      </c>
      <c r="D611">
        <v>-2.1924296276300001E-3</v>
      </c>
      <c r="E611">
        <v>-2.19610531834E-3</v>
      </c>
      <c r="F611">
        <v>-2.2142026119799998E-3</v>
      </c>
      <c r="G611">
        <v>-2.2528406812299998E-3</v>
      </c>
      <c r="H611">
        <v>0</v>
      </c>
      <c r="I611">
        <v>7.421875E-2</v>
      </c>
      <c r="J611">
        <v>-147.01848131700001</v>
      </c>
      <c r="K611">
        <v>-206.44438651600001</v>
      </c>
      <c r="L611">
        <v>-300</v>
      </c>
      <c r="M611">
        <v>-300</v>
      </c>
      <c r="N611">
        <v>-300</v>
      </c>
      <c r="O611">
        <v>-300</v>
      </c>
    </row>
    <row r="612" spans="1:15" x14ac:dyDescent="0.2">
      <c r="A612">
        <v>7.43408203125E-2</v>
      </c>
      <c r="B612">
        <v>-2.27990784302E-3</v>
      </c>
      <c r="C612">
        <v>-2.1976035948699998E-3</v>
      </c>
      <c r="D612">
        <v>-2.1795127638E-3</v>
      </c>
      <c r="E612">
        <v>-2.1831961983399999E-3</v>
      </c>
      <c r="F612">
        <v>-2.2013431443599998E-3</v>
      </c>
      <c r="G612">
        <v>-2.2400889196300001E-3</v>
      </c>
      <c r="H612">
        <v>0</v>
      </c>
      <c r="I612">
        <v>7.43408203125E-2</v>
      </c>
      <c r="J612">
        <v>-147.21196964800001</v>
      </c>
      <c r="K612">
        <v>-222.715571877</v>
      </c>
      <c r="L612">
        <v>-254.93674988000001</v>
      </c>
      <c r="M612">
        <v>-300</v>
      </c>
      <c r="N612">
        <v>-278.04701767900002</v>
      </c>
      <c r="O612">
        <v>-300</v>
      </c>
    </row>
    <row r="613" spans="1:15" x14ac:dyDescent="0.2">
      <c r="A613">
        <v>7.4462890625E-2</v>
      </c>
      <c r="B613">
        <v>-2.2666380682499999E-3</v>
      </c>
      <c r="C613">
        <v>-2.1840651616700001E-3</v>
      </c>
      <c r="D613">
        <v>-2.1659133084000002E-3</v>
      </c>
      <c r="E613">
        <v>-2.1696044734599998E-3</v>
      </c>
      <c r="F613">
        <v>-2.1878010941299999E-3</v>
      </c>
      <c r="G613">
        <v>-2.2266546366800002E-3</v>
      </c>
      <c r="H613">
        <v>0</v>
      </c>
      <c r="I613">
        <v>7.4462890625E-2</v>
      </c>
      <c r="J613">
        <v>-146.92388443499999</v>
      </c>
      <c r="K613">
        <v>-211.634085787</v>
      </c>
      <c r="L613">
        <v>-228.67320967399999</v>
      </c>
      <c r="M613">
        <v>-275.67667227300001</v>
      </c>
      <c r="N613">
        <v>-278.71832636599999</v>
      </c>
      <c r="O613">
        <v>-296.826263826</v>
      </c>
    </row>
    <row r="614" spans="1:15" x14ac:dyDescent="0.2">
      <c r="A614">
        <v>7.45849609375E-2</v>
      </c>
      <c r="B614">
        <v>-2.25269203556E-3</v>
      </c>
      <c r="C614">
        <v>-2.1698500422700001E-3</v>
      </c>
      <c r="D614">
        <v>-2.1516370575000001E-3</v>
      </c>
      <c r="E614">
        <v>-2.1553359397000001E-3</v>
      </c>
      <c r="F614">
        <v>-2.1735822570399998E-3</v>
      </c>
      <c r="G614">
        <v>-2.2125436276500001E-3</v>
      </c>
      <c r="H614">
        <v>0</v>
      </c>
      <c r="I614">
        <v>7.45849609375E-2</v>
      </c>
      <c r="J614">
        <v>-146.21028235</v>
      </c>
      <c r="K614">
        <v>-220.12946389000001</v>
      </c>
      <c r="L614">
        <v>-214.78877919300001</v>
      </c>
      <c r="M614">
        <v>-274.468380373</v>
      </c>
      <c r="N614">
        <v>-277.05608137899998</v>
      </c>
      <c r="O614">
        <v>-275.80765618300001</v>
      </c>
    </row>
    <row r="615" spans="1:15" x14ac:dyDescent="0.2">
      <c r="A615">
        <v>7.470703125E-2</v>
      </c>
      <c r="B615">
        <v>-2.2380758353000001E-3</v>
      </c>
      <c r="C615">
        <v>-2.1549643271E-3</v>
      </c>
      <c r="D615">
        <v>-2.1366901014900001E-3</v>
      </c>
      <c r="E615">
        <v>-2.1403966873299999E-3</v>
      </c>
      <c r="F615">
        <v>-2.1586927231500002E-3</v>
      </c>
      <c r="G615">
        <v>-2.1977619821599999E-3</v>
      </c>
      <c r="H615">
        <v>0</v>
      </c>
      <c r="I615">
        <v>7.470703125E-2</v>
      </c>
      <c r="J615">
        <v>-145.18197519899999</v>
      </c>
      <c r="K615">
        <v>-204.13365920300001</v>
      </c>
      <c r="L615">
        <v>-208.701796605</v>
      </c>
      <c r="M615">
        <v>-283.48077426499998</v>
      </c>
      <c r="N615">
        <v>-272.57413839999998</v>
      </c>
      <c r="O615">
        <v>-300</v>
      </c>
    </row>
    <row r="616" spans="1:15" x14ac:dyDescent="0.2">
      <c r="A616">
        <v>7.48291015625E-2</v>
      </c>
      <c r="B616">
        <v>-2.2227958496199999E-3</v>
      </c>
      <c r="C616">
        <v>-2.1394143983399999E-3</v>
      </c>
      <c r="D616">
        <v>-2.1210788225500001E-3</v>
      </c>
      <c r="E616">
        <v>-2.1247930984199998E-3</v>
      </c>
      <c r="F616">
        <v>-2.1431388742600001E-3</v>
      </c>
      <c r="G616">
        <v>-2.18231608157E-3</v>
      </c>
      <c r="H616">
        <v>0</v>
      </c>
      <c r="I616">
        <v>7.48291015625E-2</v>
      </c>
      <c r="J616">
        <v>-143.96294393400001</v>
      </c>
      <c r="K616">
        <v>-207.32595782000001</v>
      </c>
      <c r="L616">
        <v>-208.38844021700001</v>
      </c>
      <c r="M616">
        <v>-294.819009166</v>
      </c>
      <c r="N616">
        <v>-275.90990569000002</v>
      </c>
      <c r="O616">
        <v>-300</v>
      </c>
    </row>
    <row r="617" spans="1:15" x14ac:dyDescent="0.2">
      <c r="A617">
        <v>7.4951171875E-2</v>
      </c>
      <c r="B617">
        <v>-2.2068587496799998E-3</v>
      </c>
      <c r="C617">
        <v>-2.1232069272399999E-3</v>
      </c>
      <c r="D617">
        <v>-2.1048098918700002E-3</v>
      </c>
      <c r="E617">
        <v>-2.10853184407E-3</v>
      </c>
      <c r="F617">
        <v>-2.1269273812599999E-3</v>
      </c>
      <c r="G617">
        <v>-2.1662125962899998E-3</v>
      </c>
      <c r="H617">
        <v>0</v>
      </c>
      <c r="I617">
        <v>7.4951171875E-2</v>
      </c>
      <c r="J617">
        <v>-142.66161672600001</v>
      </c>
      <c r="K617">
        <v>-212.427589845</v>
      </c>
      <c r="L617">
        <v>-212.11692314999999</v>
      </c>
      <c r="M617">
        <v>-300</v>
      </c>
      <c r="N617">
        <v>-291.16179137699999</v>
      </c>
      <c r="O617">
        <v>-300</v>
      </c>
    </row>
    <row r="618" spans="1:15" x14ac:dyDescent="0.2">
      <c r="A618">
        <v>7.50732421875E-2</v>
      </c>
      <c r="B618">
        <v>-2.1902714929099999E-3</v>
      </c>
      <c r="C618">
        <v>-2.1063488712899999E-3</v>
      </c>
      <c r="D618">
        <v>-2.0878902669000002E-3</v>
      </c>
      <c r="E618">
        <v>-2.09161988162E-3</v>
      </c>
      <c r="F618">
        <v>-2.1100652012500001E-3</v>
      </c>
      <c r="G618">
        <v>-2.1494584829899999E-3</v>
      </c>
      <c r="H618">
        <v>0</v>
      </c>
      <c r="I618">
        <v>7.50732421875E-2</v>
      </c>
      <c r="J618">
        <v>-141.36220906599999</v>
      </c>
      <c r="K618">
        <v>-207.76631244500001</v>
      </c>
      <c r="L618">
        <v>-217.45945220999999</v>
      </c>
      <c r="M618">
        <v>-276.620930101</v>
      </c>
      <c r="N618">
        <v>-280.81899094099998</v>
      </c>
      <c r="O618">
        <v>-300</v>
      </c>
    </row>
    <row r="619" spans="1:15" x14ac:dyDescent="0.2">
      <c r="A619">
        <v>7.51953125E-2</v>
      </c>
      <c r="B619">
        <v>-2.1730413200000001E-3</v>
      </c>
      <c r="C619">
        <v>-2.0888474712200001E-3</v>
      </c>
      <c r="D619">
        <v>-2.07032718837E-3</v>
      </c>
      <c r="E619">
        <v>-2.0740644516900001E-3</v>
      </c>
      <c r="F619">
        <v>-2.0925595745999999E-3</v>
      </c>
      <c r="G619">
        <v>-2.1320609815799999E-3</v>
      </c>
      <c r="H619">
        <v>0</v>
      </c>
      <c r="I619">
        <v>7.51953125E-2</v>
      </c>
      <c r="J619">
        <v>-140.12825555500001</v>
      </c>
      <c r="K619">
        <v>-230.697107399</v>
      </c>
      <c r="L619">
        <v>-219.588163116</v>
      </c>
      <c r="M619">
        <v>-279.32008285900002</v>
      </c>
      <c r="N619">
        <v>-300</v>
      </c>
      <c r="O619">
        <v>-300</v>
      </c>
    </row>
    <row r="620" spans="1:15" x14ac:dyDescent="0.2">
      <c r="A620">
        <v>7.53173828125E-2</v>
      </c>
      <c r="B620">
        <v>-2.15517575182E-3</v>
      </c>
      <c r="C620">
        <v>-2.07071024801E-3</v>
      </c>
      <c r="D620">
        <v>-2.0521281771699999E-3</v>
      </c>
      <c r="E620">
        <v>-2.0558730750899999E-3</v>
      </c>
      <c r="F620">
        <v>-2.07441802189E-3</v>
      </c>
      <c r="G620">
        <v>-2.1140276121799999E-3</v>
      </c>
      <c r="H620">
        <v>0</v>
      </c>
      <c r="I620">
        <v>7.53173828125E-2</v>
      </c>
      <c r="J620">
        <v>-139.00943778800001</v>
      </c>
      <c r="K620">
        <v>-214.584185851</v>
      </c>
      <c r="L620">
        <v>-215.725646557</v>
      </c>
      <c r="M620">
        <v>-289.75130133699997</v>
      </c>
      <c r="N620">
        <v>-300</v>
      </c>
      <c r="O620">
        <v>-300</v>
      </c>
    </row>
    <row r="621" spans="1:15" x14ac:dyDescent="0.2">
      <c r="A621">
        <v>7.5439453125E-2</v>
      </c>
      <c r="B621">
        <v>-2.1366825862600002E-3</v>
      </c>
      <c r="C621">
        <v>-2.0519449995900002E-3</v>
      </c>
      <c r="D621">
        <v>-2.0333010312400001E-3</v>
      </c>
      <c r="E621">
        <v>-2.03705354963E-3</v>
      </c>
      <c r="F621">
        <v>-2.0556483407099999E-3</v>
      </c>
      <c r="G621">
        <v>-2.0953661719300002E-3</v>
      </c>
      <c r="H621">
        <v>0</v>
      </c>
      <c r="I621">
        <v>7.5439453125E-2</v>
      </c>
      <c r="J621">
        <v>-138.04716674900001</v>
      </c>
      <c r="K621">
        <v>-211.85373861100001</v>
      </c>
      <c r="L621">
        <v>-210.68966584099999</v>
      </c>
      <c r="M621">
        <v>-294.72437713900001</v>
      </c>
      <c r="N621">
        <v>-300</v>
      </c>
      <c r="O621">
        <v>-300</v>
      </c>
    </row>
    <row r="622" spans="1:15" x14ac:dyDescent="0.2">
      <c r="A622">
        <v>7.55615234375E-2</v>
      </c>
      <c r="B622">
        <v>-2.1175698949000002E-3</v>
      </c>
      <c r="C622">
        <v>-2.0325597976000001E-3</v>
      </c>
      <c r="D622">
        <v>-2.01385382217E-3</v>
      </c>
      <c r="E622">
        <v>-2.0176139468000001E-3</v>
      </c>
      <c r="F622">
        <v>-2.0362586022999998E-3</v>
      </c>
      <c r="G622">
        <v>-2.0760847316299998E-3</v>
      </c>
      <c r="H622">
        <v>0</v>
      </c>
      <c r="I622">
        <v>7.55615234375E-2</v>
      </c>
      <c r="J622">
        <v>-137.27788920099999</v>
      </c>
      <c r="K622">
        <v>-206.03122128000001</v>
      </c>
      <c r="L622">
        <v>-206.759883143</v>
      </c>
      <c r="M622">
        <v>-300</v>
      </c>
      <c r="N622">
        <v>-300</v>
      </c>
      <c r="O622">
        <v>-300</v>
      </c>
    </row>
    <row r="623" spans="1:15" x14ac:dyDescent="0.2">
      <c r="A623">
        <v>7.568359375E-2</v>
      </c>
      <c r="B623">
        <v>-2.0978460195200002E-3</v>
      </c>
      <c r="C623">
        <v>-2.0125629839E-3</v>
      </c>
      <c r="D623">
        <v>-1.99379489179E-3</v>
      </c>
      <c r="E623">
        <v>-1.9975626083500002E-3</v>
      </c>
      <c r="F623">
        <v>-2.0162571481599999E-3</v>
      </c>
      <c r="G623">
        <v>-2.0561916323199999E-3</v>
      </c>
      <c r="H623">
        <v>0</v>
      </c>
      <c r="I623">
        <v>7.568359375E-2</v>
      </c>
      <c r="J623">
        <v>-136.73464897100001</v>
      </c>
      <c r="K623">
        <v>-223.168984577</v>
      </c>
      <c r="L623">
        <v>-204.006125209</v>
      </c>
      <c r="M623">
        <v>-300</v>
      </c>
      <c r="N623">
        <v>-300</v>
      </c>
      <c r="O623">
        <v>-300</v>
      </c>
    </row>
    <row r="624" spans="1:15" x14ac:dyDescent="0.2">
      <c r="A624">
        <v>7.58056640625E-2</v>
      </c>
      <c r="B624">
        <v>-2.0775195686100001E-3</v>
      </c>
      <c r="C624">
        <v>-1.9919631670400001E-3</v>
      </c>
      <c r="D624">
        <v>-1.9731328486E-3</v>
      </c>
      <c r="E624">
        <v>-1.9769081426500002E-3</v>
      </c>
      <c r="F624">
        <v>-1.9956525864500002E-3</v>
      </c>
      <c r="G624">
        <v>-2.0356954816999999E-3</v>
      </c>
      <c r="H624">
        <v>0</v>
      </c>
      <c r="I624">
        <v>7.58056640625E-2</v>
      </c>
      <c r="J624">
        <v>-136.44774573199999</v>
      </c>
      <c r="K624">
        <v>-210.76779226400001</v>
      </c>
      <c r="L624">
        <v>-202.22539440599999</v>
      </c>
      <c r="M624">
        <v>-300</v>
      </c>
      <c r="N624">
        <v>-300</v>
      </c>
      <c r="O624">
        <v>-300</v>
      </c>
    </row>
    <row r="625" spans="1:15" x14ac:dyDescent="0.2">
      <c r="A625">
        <v>7.5927734375E-2</v>
      </c>
      <c r="B625">
        <v>-2.0565994136300001E-3</v>
      </c>
      <c r="C625">
        <v>-1.97076921855E-3</v>
      </c>
      <c r="D625">
        <v>-1.95187656411E-3</v>
      </c>
      <c r="E625">
        <v>-1.95565942113E-3</v>
      </c>
      <c r="F625">
        <v>-1.97445378835E-3</v>
      </c>
      <c r="G625">
        <v>-2.0146051505099999E-3</v>
      </c>
      <c r="H625">
        <v>0</v>
      </c>
      <c r="I625">
        <v>7.5927734375E-2</v>
      </c>
      <c r="J625">
        <v>-136.44512799399999</v>
      </c>
      <c r="K625">
        <v>-219.71660611199999</v>
      </c>
      <c r="L625">
        <v>-201.23116465999999</v>
      </c>
      <c r="M625">
        <v>-300</v>
      </c>
      <c r="N625">
        <v>-300</v>
      </c>
      <c r="O625">
        <v>-300</v>
      </c>
    </row>
    <row r="626" spans="1:15" x14ac:dyDescent="0.2">
      <c r="A626">
        <v>7.60498046875E-2</v>
      </c>
      <c r="B626">
        <v>-2.0350946852800002E-3</v>
      </c>
      <c r="C626">
        <v>-1.94899026918E-3</v>
      </c>
      <c r="D626">
        <v>-1.93003516904E-3</v>
      </c>
      <c r="E626">
        <v>-1.9338255743900001E-3</v>
      </c>
      <c r="F626">
        <v>-1.9526698842199999E-3</v>
      </c>
      <c r="G626">
        <v>-1.9929297686599999E-3</v>
      </c>
      <c r="H626">
        <v>0</v>
      </c>
      <c r="I626">
        <v>7.60498046875E-2</v>
      </c>
      <c r="J626">
        <v>-136.75285736199999</v>
      </c>
      <c r="K626">
        <v>-204.52999998000001</v>
      </c>
      <c r="L626">
        <v>-200.89949484300001</v>
      </c>
      <c r="M626">
        <v>-300</v>
      </c>
      <c r="N626">
        <v>-300</v>
      </c>
      <c r="O626">
        <v>-300</v>
      </c>
    </row>
    <row r="627" spans="1:15" x14ac:dyDescent="0.2">
      <c r="A627">
        <v>7.6171875E-2</v>
      </c>
      <c r="B627">
        <v>-2.0130147695199998E-3</v>
      </c>
      <c r="C627">
        <v>-1.9266357049800001E-3</v>
      </c>
      <c r="D627">
        <v>-1.9076180493799999E-3</v>
      </c>
      <c r="E627">
        <v>-1.9114159883199999E-3</v>
      </c>
      <c r="F627">
        <v>-1.9303102597400001E-3</v>
      </c>
      <c r="G627">
        <v>-1.97067872136E-3</v>
      </c>
      <c r="H627">
        <v>0</v>
      </c>
      <c r="I627">
        <v>7.6171875E-2</v>
      </c>
      <c r="J627">
        <v>-137.39576036700001</v>
      </c>
      <c r="K627">
        <v>-212.17465446700001</v>
      </c>
      <c r="L627">
        <v>-201.138396242</v>
      </c>
      <c r="M627">
        <v>-300</v>
      </c>
      <c r="N627">
        <v>-300</v>
      </c>
      <c r="O627">
        <v>-300</v>
      </c>
    </row>
    <row r="628" spans="1:15" x14ac:dyDescent="0.2">
      <c r="A628">
        <v>7.62939453125E-2</v>
      </c>
      <c r="B628">
        <v>-1.9903693036199999E-3</v>
      </c>
      <c r="C628">
        <v>-1.90371516326E-3</v>
      </c>
      <c r="D628">
        <v>-1.8846348424299999E-3</v>
      </c>
      <c r="E628">
        <v>-1.88844030013E-3</v>
      </c>
      <c r="F628">
        <v>-1.90738455185E-3</v>
      </c>
      <c r="G628">
        <v>-1.9478616451100001E-3</v>
      </c>
      <c r="H628">
        <v>0</v>
      </c>
      <c r="I628">
        <v>7.62939453125E-2</v>
      </c>
      <c r="J628">
        <v>-138.39827381500001</v>
      </c>
      <c r="K628">
        <v>-206.362041226</v>
      </c>
      <c r="L628">
        <v>-201.85727394700001</v>
      </c>
      <c r="M628">
        <v>-219.08093683600001</v>
      </c>
      <c r="N628">
        <v>-300</v>
      </c>
      <c r="O628">
        <v>-300</v>
      </c>
    </row>
    <row r="629" spans="1:15" x14ac:dyDescent="0.2">
      <c r="A629">
        <v>7.6416015625E-2</v>
      </c>
      <c r="B629">
        <v>-1.9671681719699999E-3</v>
      </c>
      <c r="C629">
        <v>-1.8802385285000001E-3</v>
      </c>
      <c r="D629">
        <v>-1.86109543262E-3</v>
      </c>
      <c r="E629">
        <v>-1.8649083941300001E-3</v>
      </c>
      <c r="F629">
        <v>-1.8839026446500001E-3</v>
      </c>
      <c r="G629">
        <v>-1.92448842356E-3</v>
      </c>
      <c r="H629">
        <v>0</v>
      </c>
      <c r="I629">
        <v>7.6416015625E-2</v>
      </c>
      <c r="J629">
        <v>-139.78546135299999</v>
      </c>
      <c r="K629">
        <v>-208.26202952599999</v>
      </c>
      <c r="L629">
        <v>-202.96864733500001</v>
      </c>
      <c r="M629">
        <v>-201.07036850700001</v>
      </c>
      <c r="N629">
        <v>-300</v>
      </c>
      <c r="O629">
        <v>-300</v>
      </c>
    </row>
    <row r="630" spans="1:15" x14ac:dyDescent="0.2">
      <c r="A630">
        <v>7.65380859375E-2</v>
      </c>
      <c r="B630">
        <v>-1.9434215018800001E-3</v>
      </c>
      <c r="C630">
        <v>-1.85621592806E-3</v>
      </c>
      <c r="D630">
        <v>-1.8370099473000001E-3</v>
      </c>
      <c r="E630">
        <v>-1.84083039756E-3</v>
      </c>
      <c r="F630">
        <v>-1.85987466513E-3</v>
      </c>
      <c r="G630">
        <v>-1.90056918326E-3</v>
      </c>
      <c r="H630">
        <v>0</v>
      </c>
      <c r="I630">
        <v>7.65380859375E-2</v>
      </c>
      <c r="J630">
        <v>-141.58419796499999</v>
      </c>
      <c r="K630">
        <v>-207.04880145999999</v>
      </c>
      <c r="L630">
        <v>-204.31621864600001</v>
      </c>
      <c r="M630">
        <v>-200.68346439000001</v>
      </c>
      <c r="N630">
        <v>-300</v>
      </c>
      <c r="O630">
        <v>-300</v>
      </c>
    </row>
    <row r="631" spans="1:15" x14ac:dyDescent="0.2">
      <c r="A631">
        <v>7.666015625E-2</v>
      </c>
      <c r="B631">
        <v>-1.9191396592300001E-3</v>
      </c>
      <c r="C631">
        <v>-1.8316577279E-3</v>
      </c>
      <c r="D631">
        <v>-1.8123887523699999E-3</v>
      </c>
      <c r="E631">
        <v>-1.81621667624E-3</v>
      </c>
      <c r="F631">
        <v>-1.83531097888E-3</v>
      </c>
      <c r="G631">
        <v>-1.87611428933E-3</v>
      </c>
      <c r="H631">
        <v>0</v>
      </c>
      <c r="I631">
        <v>7.666015625E-2</v>
      </c>
      <c r="J631">
        <v>-143.824561082</v>
      </c>
      <c r="K631">
        <v>-203.54191986500001</v>
      </c>
      <c r="L631">
        <v>-205.69290321700001</v>
      </c>
      <c r="M631">
        <v>-204.88143739899999</v>
      </c>
      <c r="N631">
        <v>-300</v>
      </c>
      <c r="O631">
        <v>-300</v>
      </c>
    </row>
    <row r="632" spans="1:15" x14ac:dyDescent="0.2">
      <c r="A632">
        <v>7.67822265625E-2</v>
      </c>
      <c r="B632">
        <v>-1.8943332440000001E-3</v>
      </c>
      <c r="C632">
        <v>-1.8065745280600001E-3</v>
      </c>
      <c r="D632">
        <v>-1.78724244784E-3</v>
      </c>
      <c r="E632">
        <v>-1.79107783007E-3</v>
      </c>
      <c r="F632">
        <v>-1.8102221855600001E-3</v>
      </c>
      <c r="G632">
        <v>-1.8511343410000001E-3</v>
      </c>
      <c r="H632">
        <v>0</v>
      </c>
      <c r="I632">
        <v>7.67822265625E-2</v>
      </c>
      <c r="J632">
        <v>-146.54152567200001</v>
      </c>
      <c r="K632">
        <v>-216.382694061</v>
      </c>
      <c r="L632">
        <v>-206.80038896600001</v>
      </c>
      <c r="M632">
        <v>-209.492158039</v>
      </c>
      <c r="N632">
        <v>-300</v>
      </c>
      <c r="O632">
        <v>-300</v>
      </c>
    </row>
    <row r="633" spans="1:15" x14ac:dyDescent="0.2">
      <c r="A633">
        <v>7.6904296875E-2</v>
      </c>
      <c r="B633">
        <v>-1.8690130857400001E-3</v>
      </c>
      <c r="C633">
        <v>-1.78097715815E-3</v>
      </c>
      <c r="D633">
        <v>-1.7615818632899999E-3</v>
      </c>
      <c r="E633">
        <v>-1.7654246885199999E-3</v>
      </c>
      <c r="F633">
        <v>-1.78461911442E-3</v>
      </c>
      <c r="G633">
        <v>-1.82564016704E-3</v>
      </c>
      <c r="H633">
        <v>0</v>
      </c>
      <c r="I633">
        <v>7.6904296875E-2</v>
      </c>
      <c r="J633">
        <v>-149.77714271799999</v>
      </c>
      <c r="K633">
        <v>-202.33294066299999</v>
      </c>
      <c r="L633">
        <v>-207.381612666</v>
      </c>
      <c r="M633">
        <v>-214.535648724</v>
      </c>
      <c r="N633">
        <v>-300</v>
      </c>
      <c r="O633">
        <v>-300</v>
      </c>
    </row>
    <row r="634" spans="1:15" x14ac:dyDescent="0.2">
      <c r="A634">
        <v>7.70263671875E-2</v>
      </c>
      <c r="B634">
        <v>-1.84319023889E-3</v>
      </c>
      <c r="C634">
        <v>-1.7548766726900001E-3</v>
      </c>
      <c r="D634">
        <v>-1.7354180532E-3</v>
      </c>
      <c r="E634">
        <v>-1.73926830597E-3</v>
      </c>
      <c r="F634">
        <v>-1.7585128195900001E-3</v>
      </c>
      <c r="G634">
        <v>-1.7996428211499999E-3</v>
      </c>
      <c r="H634">
        <v>0</v>
      </c>
      <c r="I634">
        <v>7.70263671875E-2</v>
      </c>
      <c r="J634">
        <v>-153.58351192999999</v>
      </c>
      <c r="K634">
        <v>-212.368753626</v>
      </c>
      <c r="L634">
        <v>-207.36658252300001</v>
      </c>
      <c r="M634">
        <v>-220.10342729300001</v>
      </c>
      <c r="N634">
        <v>-300</v>
      </c>
      <c r="O634">
        <v>-300</v>
      </c>
    </row>
    <row r="635" spans="1:15" x14ac:dyDescent="0.2">
      <c r="A635">
        <v>7.71484375E-2</v>
      </c>
      <c r="B635">
        <v>-1.81687597803E-3</v>
      </c>
      <c r="C635">
        <v>-1.7282843463200001E-3</v>
      </c>
      <c r="D635">
        <v>-1.70876229219E-3</v>
      </c>
      <c r="E635">
        <v>-1.71261995694E-3</v>
      </c>
      <c r="F635">
        <v>-1.73191457535E-3</v>
      </c>
      <c r="G635">
        <v>-1.7731535771600001E-3</v>
      </c>
      <c r="H635">
        <v>0</v>
      </c>
      <c r="I635">
        <v>7.71484375E-2</v>
      </c>
      <c r="J635">
        <v>-158.027095051</v>
      </c>
      <c r="K635">
        <v>-205.13152601499999</v>
      </c>
      <c r="L635">
        <v>-206.92892453100001</v>
      </c>
      <c r="M635">
        <v>-226.31862777699999</v>
      </c>
      <c r="N635">
        <v>-300</v>
      </c>
      <c r="O635">
        <v>-300</v>
      </c>
    </row>
    <row r="636" spans="1:15" x14ac:dyDescent="0.2">
      <c r="A636">
        <v>7.72705078125E-2</v>
      </c>
      <c r="B636">
        <v>-1.7900817930600001E-3</v>
      </c>
      <c r="C636">
        <v>-1.7012116689999999E-3</v>
      </c>
      <c r="D636">
        <v>-1.6816260701700001E-3</v>
      </c>
      <c r="E636">
        <v>-1.6854911312400001E-3</v>
      </c>
      <c r="F636">
        <v>-1.70483587128E-3</v>
      </c>
      <c r="G636">
        <v>-1.7461839242000001E-3</v>
      </c>
      <c r="H636">
        <v>0</v>
      </c>
      <c r="I636">
        <v>7.72705078125E-2</v>
      </c>
      <c r="J636">
        <v>-163.19538195600001</v>
      </c>
      <c r="K636">
        <v>-208.350708543</v>
      </c>
      <c r="L636">
        <v>-206.387035935</v>
      </c>
      <c r="M636">
        <v>-233.353628644</v>
      </c>
      <c r="N636">
        <v>-237.72572199800001</v>
      </c>
      <c r="O636">
        <v>-300</v>
      </c>
    </row>
    <row r="637" spans="1:15" x14ac:dyDescent="0.2">
      <c r="A637">
        <v>7.7392578125E-2</v>
      </c>
      <c r="B637">
        <v>-1.76281938419E-3</v>
      </c>
      <c r="C637">
        <v>-1.67367034103E-3</v>
      </c>
      <c r="D637">
        <v>-1.6540210874199999E-3</v>
      </c>
      <c r="E637">
        <v>-1.6578935290300001E-3</v>
      </c>
      <c r="F637">
        <v>-1.6772884073200001E-3</v>
      </c>
      <c r="G637">
        <v>-1.7187455617500001E-3</v>
      </c>
      <c r="H637">
        <v>0</v>
      </c>
      <c r="I637">
        <v>7.7392578125E-2</v>
      </c>
      <c r="J637">
        <v>-169.207927017</v>
      </c>
      <c r="K637">
        <v>-207.85346307099999</v>
      </c>
      <c r="L637">
        <v>-206.01858267700001</v>
      </c>
      <c r="M637">
        <v>-241.46171815400001</v>
      </c>
      <c r="N637">
        <v>-241.459651807</v>
      </c>
      <c r="O637">
        <v>-300</v>
      </c>
    </row>
    <row r="638" spans="1:15" x14ac:dyDescent="0.2">
      <c r="A638">
        <v>7.75146484375E-2</v>
      </c>
      <c r="B638">
        <v>-1.73510065698E-3</v>
      </c>
      <c r="C638">
        <v>-1.64567226802E-3</v>
      </c>
      <c r="D638">
        <v>-1.62595924949E-3</v>
      </c>
      <c r="E638">
        <v>-1.6298390557800001E-3</v>
      </c>
      <c r="F638">
        <v>-1.64928408869E-3</v>
      </c>
      <c r="G638">
        <v>-1.6908503946000001E-3</v>
      </c>
      <c r="H638">
        <v>0</v>
      </c>
      <c r="I638">
        <v>7.75146484375E-2</v>
      </c>
      <c r="J638">
        <v>-176.236177951</v>
      </c>
      <c r="K638">
        <v>-205.09757677499999</v>
      </c>
      <c r="L638">
        <v>-206.06171294399999</v>
      </c>
      <c r="M638">
        <v>-251.03727271400001</v>
      </c>
      <c r="N638">
        <v>-251.03718002299999</v>
      </c>
      <c r="O638">
        <v>-300</v>
      </c>
    </row>
    <row r="639" spans="1:15" x14ac:dyDescent="0.2">
      <c r="A639">
        <v>7.763671875E-2</v>
      </c>
      <c r="B639">
        <v>-1.7069377171399999E-3</v>
      </c>
      <c r="C639">
        <v>-1.61722955575E-3</v>
      </c>
      <c r="D639">
        <v>-1.5974526621500001E-3</v>
      </c>
      <c r="E639">
        <v>-1.60133981714E-3</v>
      </c>
      <c r="F639">
        <v>-1.6208350207999999E-3</v>
      </c>
      <c r="G639">
        <v>-1.6625105276900001E-3</v>
      </c>
      <c r="H639">
        <v>0</v>
      </c>
      <c r="I639">
        <v>7.763671875E-2</v>
      </c>
      <c r="J639">
        <v>-184.543066896</v>
      </c>
      <c r="K639">
        <v>-235.19845929300001</v>
      </c>
      <c r="L639">
        <v>-206.70390181400001</v>
      </c>
      <c r="M639">
        <v>-262.74021502800002</v>
      </c>
      <c r="N639">
        <v>-262.74572985700001</v>
      </c>
      <c r="O639">
        <v>-300</v>
      </c>
    </row>
    <row r="640" spans="1:15" x14ac:dyDescent="0.2">
      <c r="A640">
        <v>7.77587890625E-2</v>
      </c>
      <c r="B640">
        <v>-1.6783428653399999E-3</v>
      </c>
      <c r="C640">
        <v>-1.5883545049499999E-3</v>
      </c>
      <c r="D640">
        <v>-1.5685136260900001E-3</v>
      </c>
      <c r="E640">
        <v>-1.5724081137099999E-3</v>
      </c>
      <c r="F640">
        <v>-1.5919535040299999E-3</v>
      </c>
      <c r="G640">
        <v>-1.63373826097E-3</v>
      </c>
      <c r="H640">
        <v>0</v>
      </c>
      <c r="I640">
        <v>7.77587890625E-2</v>
      </c>
      <c r="J640">
        <v>-194.57468134300001</v>
      </c>
      <c r="K640">
        <v>-212.46578138999999</v>
      </c>
      <c r="L640">
        <v>-208.195244876</v>
      </c>
      <c r="M640">
        <v>-277.79831545600001</v>
      </c>
      <c r="N640">
        <v>-277.81863159199997</v>
      </c>
      <c r="O640">
        <v>-277.79845332600001</v>
      </c>
    </row>
    <row r="641" spans="1:15" x14ac:dyDescent="0.2">
      <c r="A641">
        <v>7.7880859375E-2</v>
      </c>
      <c r="B641">
        <v>-1.6493285919E-3</v>
      </c>
      <c r="C641">
        <v>-1.5590596060300001E-3</v>
      </c>
      <c r="D641">
        <v>-1.53915463168E-3</v>
      </c>
      <c r="E641">
        <v>-1.54305643575E-3</v>
      </c>
      <c r="F641">
        <v>-1.5626520283900001E-3</v>
      </c>
      <c r="G641">
        <v>-1.6045460839899999E-3</v>
      </c>
      <c r="H641">
        <v>0</v>
      </c>
      <c r="I641">
        <v>7.7880859375E-2</v>
      </c>
      <c r="J641">
        <v>-207.22791385100001</v>
      </c>
      <c r="K641">
        <v>-212.58509896699999</v>
      </c>
      <c r="L641">
        <v>-211.01710364300001</v>
      </c>
      <c r="M641">
        <v>-299.03060790000001</v>
      </c>
      <c r="N641">
        <v>-299.13690871300003</v>
      </c>
      <c r="O641">
        <v>-298.92112239599999</v>
      </c>
    </row>
    <row r="642" spans="1:15" x14ac:dyDescent="0.2">
      <c r="A642">
        <v>7.80029296875E-2</v>
      </c>
      <c r="B642">
        <v>-1.6199075714199999E-3</v>
      </c>
      <c r="C642">
        <v>-1.5293575336400001E-3</v>
      </c>
      <c r="D642">
        <v>-1.50938835354E-3</v>
      </c>
      <c r="E642">
        <v>-1.5132974577799999E-3</v>
      </c>
      <c r="F642">
        <v>-1.5329432681800001E-3</v>
      </c>
      <c r="G642">
        <v>-1.57494667059E-3</v>
      </c>
      <c r="H642">
        <v>0</v>
      </c>
      <c r="I642">
        <v>7.80029296875E-2</v>
      </c>
      <c r="J642">
        <v>-225.07413589199999</v>
      </c>
      <c r="K642">
        <v>-206.21391784100001</v>
      </c>
      <c r="L642">
        <v>-216.64239846999999</v>
      </c>
      <c r="M642">
        <v>-300</v>
      </c>
      <c r="N642">
        <v>-300</v>
      </c>
      <c r="O642">
        <v>-300</v>
      </c>
    </row>
    <row r="643" spans="1:15" x14ac:dyDescent="0.2">
      <c r="A643">
        <v>7.8125E-2</v>
      </c>
      <c r="B643">
        <v>-1.5900926572699999E-3</v>
      </c>
      <c r="C643">
        <v>-1.4992611412299999E-3</v>
      </c>
      <c r="D643">
        <v>-1.4792276450799999E-3</v>
      </c>
      <c r="E643">
        <v>-1.48314403311E-3</v>
      </c>
      <c r="F643">
        <v>-1.5028400764600001E-3</v>
      </c>
      <c r="G643">
        <v>-1.54495287341E-3</v>
      </c>
      <c r="H643">
        <v>0</v>
      </c>
      <c r="I643">
        <v>7.8125E-2</v>
      </c>
      <c r="J643">
        <v>-256.68648639600002</v>
      </c>
      <c r="K643">
        <v>-300</v>
      </c>
      <c r="L643">
        <v>-300</v>
      </c>
      <c r="M643">
        <v>-300</v>
      </c>
      <c r="N643">
        <v>-300</v>
      </c>
      <c r="O643">
        <v>-300</v>
      </c>
    </row>
    <row r="644" spans="1:15" x14ac:dyDescent="0.2">
      <c r="A644">
        <v>7.82470703125E-2</v>
      </c>
      <c r="B644">
        <v>-1.5598968760800001E-3</v>
      </c>
      <c r="C644">
        <v>-1.4687834554900001E-3</v>
      </c>
      <c r="D644">
        <v>-1.44868553296E-3</v>
      </c>
      <c r="E644">
        <v>-1.45260918829E-3</v>
      </c>
      <c r="F644">
        <v>-1.4723554795600001E-3</v>
      </c>
      <c r="G644">
        <v>-1.51457771831E-3</v>
      </c>
      <c r="H644">
        <v>0</v>
      </c>
      <c r="I644">
        <v>7.82470703125E-2</v>
      </c>
      <c r="J644">
        <v>-262.05961709100001</v>
      </c>
      <c r="K644">
        <v>-206.54086674499999</v>
      </c>
      <c r="L644">
        <v>-216.791148284</v>
      </c>
      <c r="M644">
        <v>-300</v>
      </c>
      <c r="N644">
        <v>-300</v>
      </c>
      <c r="O644">
        <v>-300</v>
      </c>
    </row>
    <row r="645" spans="1:15" x14ac:dyDescent="0.2">
      <c r="A645">
        <v>7.8369140625E-2</v>
      </c>
      <c r="B645">
        <v>-1.52933342208E-3</v>
      </c>
      <c r="C645">
        <v>-1.4379376707099999E-3</v>
      </c>
      <c r="D645">
        <v>-1.4177752114499999E-3</v>
      </c>
      <c r="E645">
        <v>-1.4217061174899999E-3</v>
      </c>
      <c r="F645">
        <v>-1.44150267141E-3</v>
      </c>
      <c r="G645">
        <v>-1.4838343987699999E-3</v>
      </c>
      <c r="H645">
        <v>0</v>
      </c>
      <c r="I645">
        <v>7.8369140625E-2</v>
      </c>
      <c r="J645">
        <v>-254.40330452000001</v>
      </c>
      <c r="K645">
        <v>-213.23953883199999</v>
      </c>
      <c r="L645">
        <v>-211.31462179900001</v>
      </c>
      <c r="M645">
        <v>-299.41969923800002</v>
      </c>
      <c r="N645">
        <v>-299.44033404999999</v>
      </c>
      <c r="O645">
        <v>-299.36115761500002</v>
      </c>
    </row>
    <row r="646" spans="1:15" x14ac:dyDescent="0.2">
      <c r="A646">
        <v>7.84912109375E-2</v>
      </c>
      <c r="B646">
        <v>-1.4984156514200001E-3</v>
      </c>
      <c r="C646">
        <v>-1.40673714313E-3</v>
      </c>
      <c r="D646">
        <v>-1.38651003673E-3</v>
      </c>
      <c r="E646">
        <v>-1.39044817678E-3</v>
      </c>
      <c r="F646">
        <v>-1.4102950078499999E-3</v>
      </c>
      <c r="G646">
        <v>-1.4527362702E-3</v>
      </c>
      <c r="H646">
        <v>0</v>
      </c>
      <c r="I646">
        <v>7.84912109375E-2</v>
      </c>
      <c r="J646">
        <v>-273.87552124199999</v>
      </c>
      <c r="K646">
        <v>-213.448746008</v>
      </c>
      <c r="L646">
        <v>-208.641531184</v>
      </c>
      <c r="M646">
        <v>-278.24450093000002</v>
      </c>
      <c r="N646">
        <v>-278.25734160100001</v>
      </c>
      <c r="O646">
        <v>-278.24278531700003</v>
      </c>
    </row>
    <row r="647" spans="1:15" x14ac:dyDescent="0.2">
      <c r="A647">
        <v>7.861328125E-2</v>
      </c>
      <c r="B647">
        <v>-1.46715707639E-3</v>
      </c>
      <c r="C647">
        <v>-1.3751953850900001E-3</v>
      </c>
      <c r="D647">
        <v>-1.35490352112E-3</v>
      </c>
      <c r="E647">
        <v>-1.3588488784E-3</v>
      </c>
      <c r="F647">
        <v>-1.37874600088E-3</v>
      </c>
      <c r="G647">
        <v>-1.4212968441399999E-3</v>
      </c>
      <c r="H647">
        <v>0</v>
      </c>
      <c r="I647">
        <v>7.861328125E-2</v>
      </c>
      <c r="J647">
        <v>-265.452268081</v>
      </c>
      <c r="K647">
        <v>-236.51137208899999</v>
      </c>
      <c r="L647">
        <v>-207.29895632500001</v>
      </c>
      <c r="M647">
        <v>-263.33634455499998</v>
      </c>
      <c r="N647">
        <v>-263.34143876500002</v>
      </c>
      <c r="O647">
        <v>-300</v>
      </c>
    </row>
    <row r="648" spans="1:15" x14ac:dyDescent="0.2">
      <c r="A648">
        <v>7.87353515625E-2</v>
      </c>
      <c r="B648">
        <v>-1.4355713595699999E-3</v>
      </c>
      <c r="C648">
        <v>-1.34332605925E-3</v>
      </c>
      <c r="D648">
        <v>-1.3229693272499999E-3</v>
      </c>
      <c r="E648">
        <v>-1.3269218848599999E-3</v>
      </c>
      <c r="F648">
        <v>-1.3468693127600001E-3</v>
      </c>
      <c r="G648">
        <v>-1.3895297824199999E-3</v>
      </c>
      <c r="H648">
        <v>0</v>
      </c>
      <c r="I648">
        <v>7.87353515625E-2</v>
      </c>
      <c r="J648">
        <v>-276.92859374300002</v>
      </c>
      <c r="K648">
        <v>-206.743185552</v>
      </c>
      <c r="L648">
        <v>-206.80553965300001</v>
      </c>
      <c r="M648">
        <v>-251.78146915100001</v>
      </c>
      <c r="N648">
        <v>-251.78071585500001</v>
      </c>
      <c r="O648">
        <v>-300</v>
      </c>
    </row>
    <row r="649" spans="1:15" x14ac:dyDescent="0.2">
      <c r="A649">
        <v>7.8857421875E-2</v>
      </c>
      <c r="B649">
        <v>-1.40367230794E-3</v>
      </c>
      <c r="C649">
        <v>-1.31114297266E-3</v>
      </c>
      <c r="D649">
        <v>-1.2907212621200001E-3</v>
      </c>
      <c r="E649">
        <v>-1.29468100306E-3</v>
      </c>
      <c r="F649">
        <v>-1.3146787501900001E-3</v>
      </c>
      <c r="G649">
        <v>-1.3574488912600001E-3</v>
      </c>
      <c r="H649">
        <v>0</v>
      </c>
      <c r="I649">
        <v>7.8857421875E-2</v>
      </c>
      <c r="J649">
        <v>-264.75920192699999</v>
      </c>
      <c r="K649">
        <v>-209.83422963000001</v>
      </c>
      <c r="L649">
        <v>-206.91118829300001</v>
      </c>
      <c r="M649">
        <v>-242.354297049</v>
      </c>
      <c r="N649">
        <v>-242.35204069100001</v>
      </c>
      <c r="O649">
        <v>-300</v>
      </c>
    </row>
    <row r="650" spans="1:15" x14ac:dyDescent="0.2">
      <c r="A650">
        <v>7.89794921875E-2</v>
      </c>
      <c r="B650">
        <v>-1.3714738668800001E-3</v>
      </c>
      <c r="C650">
        <v>-1.2786600707599999E-3</v>
      </c>
      <c r="D650">
        <v>-1.25817327115E-3</v>
      </c>
      <c r="E650">
        <v>-1.26214017832E-3</v>
      </c>
      <c r="F650">
        <v>-1.28218825823E-3</v>
      </c>
      <c r="G650">
        <v>-1.32506811531E-3</v>
      </c>
      <c r="H650">
        <v>0</v>
      </c>
      <c r="I650">
        <v>7.89794921875E-2</v>
      </c>
      <c r="J650">
        <v>-259.49280956199999</v>
      </c>
      <c r="K650">
        <v>-210.66991297000001</v>
      </c>
      <c r="L650">
        <v>-207.42841652199999</v>
      </c>
      <c r="M650">
        <v>-234.39503156699999</v>
      </c>
      <c r="N650">
        <v>-238.767144589</v>
      </c>
      <c r="O650">
        <v>-300</v>
      </c>
    </row>
    <row r="651" spans="1:15" x14ac:dyDescent="0.2">
      <c r="A651">
        <v>7.91015625E-2</v>
      </c>
      <c r="B651">
        <v>-1.33899011416E-3</v>
      </c>
      <c r="C651">
        <v>-1.2458914314E-3</v>
      </c>
      <c r="D651">
        <v>-1.22533943214E-3</v>
      </c>
      <c r="E651">
        <v>-1.2293134883400001E-3</v>
      </c>
      <c r="F651">
        <v>-1.24941191436E-3</v>
      </c>
      <c r="G651">
        <v>-1.29240153158E-3</v>
      </c>
      <c r="H651">
        <v>0</v>
      </c>
      <c r="I651">
        <v>7.91015625E-2</v>
      </c>
      <c r="J651">
        <v>-266.54627414200002</v>
      </c>
      <c r="K651">
        <v>-207.79310481300001</v>
      </c>
      <c r="L651">
        <v>-208.119096093</v>
      </c>
      <c r="M651">
        <v>-227.50883114499999</v>
      </c>
      <c r="N651">
        <v>-300</v>
      </c>
      <c r="O651">
        <v>-300</v>
      </c>
    </row>
    <row r="652" spans="1:15" x14ac:dyDescent="0.2">
      <c r="A652">
        <v>7.92236328125E-2</v>
      </c>
      <c r="B652">
        <v>-1.3062352538199999E-3</v>
      </c>
      <c r="C652">
        <v>-1.21285125869E-3</v>
      </c>
      <c r="D652">
        <v>-1.19223394919E-3</v>
      </c>
      <c r="E652">
        <v>-1.19621513711E-3</v>
      </c>
      <c r="F652">
        <v>-1.2163639223199999E-3</v>
      </c>
      <c r="G652">
        <v>-1.2594633433799999E-3</v>
      </c>
      <c r="H652">
        <v>0</v>
      </c>
      <c r="I652">
        <v>7.92236328125E-2</v>
      </c>
      <c r="J652">
        <v>-255.33617133999999</v>
      </c>
      <c r="K652">
        <v>-215.37721228199999</v>
      </c>
      <c r="L652">
        <v>-208.70554221099999</v>
      </c>
      <c r="M652">
        <v>-221.44240053799999</v>
      </c>
      <c r="N652">
        <v>-300</v>
      </c>
      <c r="O652">
        <v>-300</v>
      </c>
    </row>
    <row r="653" spans="1:15" x14ac:dyDescent="0.2">
      <c r="A653">
        <v>7.9345703125E-2</v>
      </c>
      <c r="B653">
        <v>-1.2732236100600001E-3</v>
      </c>
      <c r="C653">
        <v>-1.1795538768700001E-3</v>
      </c>
      <c r="D653">
        <v>-1.1588711464899999E-3</v>
      </c>
      <c r="E653">
        <v>-1.16285944872E-3</v>
      </c>
      <c r="F653">
        <v>-1.18305860599E-3</v>
      </c>
      <c r="G653">
        <v>-1.22626787413E-3</v>
      </c>
      <c r="H653">
        <v>0</v>
      </c>
      <c r="I653">
        <v>7.9345703125E-2</v>
      </c>
      <c r="J653">
        <v>-247.66125476299999</v>
      </c>
      <c r="K653">
        <v>-205.69333219699999</v>
      </c>
      <c r="L653">
        <v>-208.86937265899999</v>
      </c>
      <c r="M653">
        <v>-216.02341260700001</v>
      </c>
      <c r="N653">
        <v>-300</v>
      </c>
      <c r="O653">
        <v>-300</v>
      </c>
    </row>
    <row r="654" spans="1:15" x14ac:dyDescent="0.2">
      <c r="A654">
        <v>7.94677734375E-2</v>
      </c>
      <c r="B654">
        <v>-1.2399696209600001E-3</v>
      </c>
      <c r="C654">
        <v>-1.1460137241300001E-3</v>
      </c>
      <c r="D654">
        <v>-1.1252654621999999E-3</v>
      </c>
      <c r="E654">
        <v>-1.1292608612400001E-3</v>
      </c>
      <c r="F654">
        <v>-1.1495104031899999E-3</v>
      </c>
      <c r="G654">
        <v>-1.1928295611899999E-3</v>
      </c>
      <c r="H654">
        <v>0</v>
      </c>
      <c r="I654">
        <v>7.94677734375E-2</v>
      </c>
      <c r="J654">
        <v>-248.886104617</v>
      </c>
      <c r="K654">
        <v>-220.100741715</v>
      </c>
      <c r="L654">
        <v>-208.43695171300001</v>
      </c>
      <c r="M654">
        <v>-211.12872808700001</v>
      </c>
      <c r="N654">
        <v>-300</v>
      </c>
      <c r="O654">
        <v>-300</v>
      </c>
    </row>
    <row r="655" spans="1:15" x14ac:dyDescent="0.2">
      <c r="A655">
        <v>7.958984375E-2</v>
      </c>
      <c r="B655">
        <v>-1.20648783232E-3</v>
      </c>
      <c r="C655">
        <v>-1.11224534632E-3</v>
      </c>
      <c r="D655">
        <v>-1.0914314421400001E-3</v>
      </c>
      <c r="E655">
        <v>-1.0954339203700001E-3</v>
      </c>
      <c r="F655">
        <v>-1.1157338593799999E-3</v>
      </c>
      <c r="G655">
        <v>-1.1591629496200001E-3</v>
      </c>
      <c r="H655">
        <v>0</v>
      </c>
      <c r="I655">
        <v>7.958984375E-2</v>
      </c>
      <c r="J655">
        <v>-253.19565311599999</v>
      </c>
      <c r="K655">
        <v>-207.62391015200001</v>
      </c>
      <c r="L655">
        <v>-207.478285277</v>
      </c>
      <c r="M655">
        <v>-206.666824612</v>
      </c>
      <c r="N655">
        <v>-300</v>
      </c>
      <c r="O655">
        <v>-300</v>
      </c>
    </row>
    <row r="656" spans="1:15" x14ac:dyDescent="0.2">
      <c r="A656">
        <v>7.97119140625E-2</v>
      </c>
      <c r="B656">
        <v>-1.1727928912899999E-3</v>
      </c>
      <c r="C656">
        <v>-1.0782633906600001E-3</v>
      </c>
      <c r="D656">
        <v>-1.0573837334800001E-3</v>
      </c>
      <c r="E656">
        <v>-1.06139327319E-3</v>
      </c>
      <c r="F656">
        <v>-1.0817436214199999E-3</v>
      </c>
      <c r="G656">
        <v>-1.1252826857999999E-3</v>
      </c>
      <c r="H656">
        <v>0</v>
      </c>
      <c r="I656">
        <v>7.97119140625E-2</v>
      </c>
      <c r="J656">
        <v>-239.19830233799999</v>
      </c>
      <c r="K656">
        <v>-211.50173906800001</v>
      </c>
      <c r="L656">
        <v>-206.25042705999999</v>
      </c>
      <c r="M656">
        <v>-202.61767863099999</v>
      </c>
      <c r="N656">
        <v>-300</v>
      </c>
      <c r="O656">
        <v>-300</v>
      </c>
    </row>
    <row r="657" spans="1:15" x14ac:dyDescent="0.2">
      <c r="A657">
        <v>7.9833984375E-2</v>
      </c>
      <c r="B657">
        <v>-1.1388995400199999E-3</v>
      </c>
      <c r="C657">
        <v>-1.0440825993800001E-3</v>
      </c>
      <c r="D657">
        <v>-1.0231370784400001E-3</v>
      </c>
      <c r="E657">
        <v>-1.0271536618000001E-3</v>
      </c>
      <c r="F657">
        <v>-1.0475544311799999E-3</v>
      </c>
      <c r="G657">
        <v>-1.09120351117E-3</v>
      </c>
      <c r="H657">
        <v>0</v>
      </c>
      <c r="I657">
        <v>7.9833984375E-2</v>
      </c>
      <c r="J657">
        <v>-236.10188105700001</v>
      </c>
      <c r="K657">
        <v>-213.09360772400001</v>
      </c>
      <c r="L657">
        <v>-205.05169238299999</v>
      </c>
      <c r="M657">
        <v>-203.15341822299999</v>
      </c>
      <c r="N657">
        <v>-300</v>
      </c>
      <c r="O657">
        <v>-300</v>
      </c>
    </row>
    <row r="658" spans="1:15" x14ac:dyDescent="0.2">
      <c r="A658">
        <v>7.99560546875E-2</v>
      </c>
      <c r="B658">
        <v>-1.1048226093199999E-3</v>
      </c>
      <c r="C658">
        <v>-1.0097178033500001E-3</v>
      </c>
      <c r="D658">
        <v>-9.8870630783400005E-4</v>
      </c>
      <c r="E658">
        <v>-9.927299169450001E-4</v>
      </c>
      <c r="F658">
        <v>-1.0131811191599999E-3</v>
      </c>
      <c r="G658">
        <v>-1.0569402557699999E-3</v>
      </c>
      <c r="H658">
        <v>0</v>
      </c>
      <c r="I658">
        <v>7.99560546875E-2</v>
      </c>
      <c r="J658">
        <v>-240.715973349</v>
      </c>
      <c r="K658">
        <v>-211.580597678</v>
      </c>
      <c r="L658">
        <v>-204.08917173699999</v>
      </c>
      <c r="M658">
        <v>-221.312837315</v>
      </c>
      <c r="N658">
        <v>-300</v>
      </c>
      <c r="O658">
        <v>-300</v>
      </c>
    </row>
    <row r="659" spans="1:15" x14ac:dyDescent="0.2">
      <c r="A659">
        <v>8.0078125E-2</v>
      </c>
      <c r="B659">
        <v>-1.0705770121700001E-3</v>
      </c>
      <c r="C659">
        <v>-9.7518391563000001E-4</v>
      </c>
      <c r="D659">
        <v>-9.5410633469899999E-4</v>
      </c>
      <c r="E659">
        <v>-9.5813695153000003E-4</v>
      </c>
      <c r="F659">
        <v>-9.7863859803399992E-4</v>
      </c>
      <c r="G659">
        <v>-1.0225078318400001E-3</v>
      </c>
      <c r="H659">
        <v>0</v>
      </c>
      <c r="I659">
        <v>8.0078125E-2</v>
      </c>
      <c r="J659">
        <v>-241.69972279699999</v>
      </c>
      <c r="K659">
        <v>-217.78921386799999</v>
      </c>
      <c r="L659">
        <v>-203.519152359</v>
      </c>
      <c r="M659">
        <v>-300</v>
      </c>
      <c r="N659">
        <v>-300</v>
      </c>
      <c r="O659">
        <v>-300</v>
      </c>
    </row>
    <row r="660" spans="1:15" x14ac:dyDescent="0.2">
      <c r="A660">
        <v>8.02001953125E-2</v>
      </c>
      <c r="B660">
        <v>-1.03617773729E-3</v>
      </c>
      <c r="C660">
        <v>-9.4049592499500004E-4</v>
      </c>
      <c r="D660">
        <v>-9.1935214777500004E-4</v>
      </c>
      <c r="E660">
        <v>-9.2338975421100001E-4</v>
      </c>
      <c r="F660">
        <v>-9.4394185622900004E-4</v>
      </c>
      <c r="G660">
        <v>-9.8792122736600005E-4</v>
      </c>
      <c r="H660">
        <v>0</v>
      </c>
      <c r="I660">
        <v>8.02001953125E-2</v>
      </c>
      <c r="J660">
        <v>-231.81345979299999</v>
      </c>
      <c r="K660">
        <v>-210.55045158199999</v>
      </c>
      <c r="L660">
        <v>-203.42912061499999</v>
      </c>
      <c r="M660">
        <v>-300</v>
      </c>
      <c r="N660">
        <v>-300</v>
      </c>
      <c r="O660">
        <v>-300</v>
      </c>
    </row>
    <row r="661" spans="1:15" x14ac:dyDescent="0.2">
      <c r="A661">
        <v>8.0322265625E-2</v>
      </c>
      <c r="B661">
        <v>-1.0016398426000001E-3</v>
      </c>
      <c r="C661">
        <v>-9.0566888945299996E-4</v>
      </c>
      <c r="D661">
        <v>-8.8445880503799999E-4</v>
      </c>
      <c r="E661">
        <v>-8.8850338285100005E-4</v>
      </c>
      <c r="F661">
        <v>-9.0910595137300002E-4</v>
      </c>
      <c r="G661">
        <v>-9.5319549952899998E-4</v>
      </c>
      <c r="H661">
        <v>0</v>
      </c>
      <c r="I661">
        <v>8.0322265625E-2</v>
      </c>
      <c r="J661">
        <v>-231.616321419</v>
      </c>
      <c r="K661">
        <v>-226.153509816</v>
      </c>
      <c r="L661">
        <v>-203.90967732600001</v>
      </c>
      <c r="M661">
        <v>-300</v>
      </c>
      <c r="N661">
        <v>-300</v>
      </c>
      <c r="O661">
        <v>-300</v>
      </c>
    </row>
    <row r="662" spans="1:15" x14ac:dyDescent="0.2">
      <c r="A662">
        <v>8.04443359375E-2</v>
      </c>
      <c r="B662">
        <v>-9.6697844873300004E-4</v>
      </c>
      <c r="C662">
        <v>-8.7071792969500004E-4</v>
      </c>
      <c r="D662">
        <v>-8.4944142714300005E-4</v>
      </c>
      <c r="E662">
        <v>-8.53492958009E-4</v>
      </c>
      <c r="F662">
        <v>-8.7414600379099997E-4</v>
      </c>
      <c r="G662">
        <v>-9.1834576821199997E-4</v>
      </c>
      <c r="H662">
        <v>0</v>
      </c>
      <c r="I662">
        <v>8.04443359375E-2</v>
      </c>
      <c r="J662">
        <v>-263.82037204599999</v>
      </c>
      <c r="K662">
        <v>-217.63263461099999</v>
      </c>
      <c r="L662">
        <v>-205.05281185699999</v>
      </c>
      <c r="M662">
        <v>-300</v>
      </c>
      <c r="N662">
        <v>-300</v>
      </c>
      <c r="O662">
        <v>-300</v>
      </c>
    </row>
    <row r="663" spans="1:15" x14ac:dyDescent="0.2">
      <c r="A663">
        <v>8.056640625E-2</v>
      </c>
      <c r="B663">
        <v>-9.3220873241799996E-4</v>
      </c>
      <c r="C663">
        <v>-8.3565822252800002E-4</v>
      </c>
      <c r="D663">
        <v>-8.1431519086300002E-4</v>
      </c>
      <c r="E663">
        <v>-8.1837365635599999E-4</v>
      </c>
      <c r="F663">
        <v>-8.3907718992299999E-4</v>
      </c>
      <c r="G663">
        <v>-8.8338720940799996E-4</v>
      </c>
      <c r="H663">
        <v>0</v>
      </c>
      <c r="I663">
        <v>8.056640625E-2</v>
      </c>
      <c r="J663">
        <v>-226.398923489</v>
      </c>
      <c r="K663">
        <v>-230.47381857600001</v>
      </c>
      <c r="L663">
        <v>-206.98245626600001</v>
      </c>
      <c r="M663">
        <v>-300</v>
      </c>
      <c r="N663">
        <v>-300</v>
      </c>
      <c r="O663">
        <v>-300</v>
      </c>
    </row>
    <row r="664" spans="1:15" x14ac:dyDescent="0.2">
      <c r="A664">
        <v>8.06884765625E-2</v>
      </c>
      <c r="B664">
        <v>-8.97345919931E-4</v>
      </c>
      <c r="C664">
        <v>-8.0050499429399995E-4</v>
      </c>
      <c r="D664">
        <v>-7.7909532250799995E-4</v>
      </c>
      <c r="E664">
        <v>-7.8316070409999996E-4</v>
      </c>
      <c r="F664">
        <v>-8.0391473574300003E-4</v>
      </c>
      <c r="G664">
        <v>-8.4833504865300001E-4</v>
      </c>
      <c r="H664">
        <v>0</v>
      </c>
      <c r="I664">
        <v>8.06884765625E-2</v>
      </c>
      <c r="J664">
        <v>-220.997857971</v>
      </c>
      <c r="K664">
        <v>-213.789520799</v>
      </c>
      <c r="L664">
        <v>-209.885138391</v>
      </c>
      <c r="M664">
        <v>-300</v>
      </c>
      <c r="N664">
        <v>-300</v>
      </c>
      <c r="O664">
        <v>-300</v>
      </c>
    </row>
    <row r="665" spans="1:15" x14ac:dyDescent="0.2">
      <c r="A665">
        <v>8.0810546875E-2</v>
      </c>
      <c r="B665">
        <v>-8.62405280459E-4</v>
      </c>
      <c r="C665">
        <v>-7.6527351425899998E-4</v>
      </c>
      <c r="D665">
        <v>-7.4379709130699997E-4</v>
      </c>
      <c r="E665">
        <v>-7.4786937036599999E-4</v>
      </c>
      <c r="F665">
        <v>-7.6867391014600001E-4</v>
      </c>
      <c r="G665">
        <v>-8.1320455439499995E-4</v>
      </c>
      <c r="H665">
        <v>0</v>
      </c>
      <c r="I665">
        <v>8.0810546875E-2</v>
      </c>
      <c r="J665">
        <v>-220.68943014300001</v>
      </c>
      <c r="K665">
        <v>-220.07945927200001</v>
      </c>
      <c r="L665">
        <v>-213.963879623</v>
      </c>
      <c r="M665">
        <v>-298.01541319900002</v>
      </c>
      <c r="N665">
        <v>-300</v>
      </c>
      <c r="O665">
        <v>-300</v>
      </c>
    </row>
    <row r="666" spans="1:15" x14ac:dyDescent="0.2">
      <c r="A666">
        <v>8.09326171875E-2</v>
      </c>
      <c r="B666">
        <v>-8.2740211947600003E-4</v>
      </c>
      <c r="C666">
        <v>-7.2997908796099999E-4</v>
      </c>
      <c r="D666">
        <v>-7.0843580276999999E-4</v>
      </c>
      <c r="E666">
        <v>-7.1251496056400001E-4</v>
      </c>
      <c r="F666">
        <v>-7.3337001830700002E-4</v>
      </c>
      <c r="G666">
        <v>-7.7801103137099998E-4</v>
      </c>
      <c r="H666">
        <v>0</v>
      </c>
      <c r="I666">
        <v>8.09326171875E-2</v>
      </c>
      <c r="J666">
        <v>-227.58732402499999</v>
      </c>
      <c r="K666">
        <v>-223.29249672500001</v>
      </c>
      <c r="L666">
        <v>-219.14881198</v>
      </c>
      <c r="M666">
        <v>-293.24011157899997</v>
      </c>
      <c r="N666">
        <v>-300</v>
      </c>
      <c r="O666">
        <v>-300</v>
      </c>
    </row>
    <row r="667" spans="1:15" x14ac:dyDescent="0.2">
      <c r="A667">
        <v>8.10546875E-2</v>
      </c>
      <c r="B667">
        <v>-7.9235177209400001E-4</v>
      </c>
      <c r="C667">
        <v>-6.9463705058600003E-4</v>
      </c>
      <c r="D667">
        <v>-6.73026792047E-4</v>
      </c>
      <c r="E667">
        <v>-6.7711280974200002E-4</v>
      </c>
      <c r="F667">
        <v>-6.9801839504299995E-4</v>
      </c>
      <c r="G667">
        <v>-7.4276981395400002E-4</v>
      </c>
      <c r="H667">
        <v>0</v>
      </c>
      <c r="I667">
        <v>8.10546875E-2</v>
      </c>
      <c r="J667">
        <v>-226.91401650899999</v>
      </c>
      <c r="K667">
        <v>-239.90419770400001</v>
      </c>
      <c r="L667">
        <v>-223.16029354899999</v>
      </c>
      <c r="M667">
        <v>-282.90417250199999</v>
      </c>
      <c r="N667">
        <v>-300</v>
      </c>
      <c r="O667">
        <v>-300</v>
      </c>
    </row>
    <row r="668" spans="1:15" x14ac:dyDescent="0.2">
      <c r="A668">
        <v>8.11767578125E-2</v>
      </c>
      <c r="B668">
        <v>-7.5726959639400003E-4</v>
      </c>
      <c r="C668">
        <v>-6.5926276028900003E-4</v>
      </c>
      <c r="D668">
        <v>-6.3758541725399999E-4</v>
      </c>
      <c r="E668">
        <v>-6.4167827591600003E-4</v>
      </c>
      <c r="F668">
        <v>-6.6263439813900001E-4</v>
      </c>
      <c r="G668">
        <v>-7.0749625948499995E-4</v>
      </c>
      <c r="H668">
        <v>0</v>
      </c>
      <c r="I668">
        <v>8.11767578125E-2</v>
      </c>
      <c r="J668">
        <v>-218.479384154</v>
      </c>
      <c r="K668">
        <v>-217.48911556499999</v>
      </c>
      <c r="L668">
        <v>-221.18058031000001</v>
      </c>
      <c r="M668">
        <v>-280.34687629000001</v>
      </c>
      <c r="N668">
        <v>-284.54303622399999</v>
      </c>
      <c r="O668">
        <v>-300</v>
      </c>
    </row>
    <row r="669" spans="1:15" x14ac:dyDescent="0.2">
      <c r="A669">
        <v>8.1298828125E-2</v>
      </c>
      <c r="B669">
        <v>-7.2217096675099995E-4</v>
      </c>
      <c r="C669">
        <v>-6.2387159151100003E-4</v>
      </c>
      <c r="D669">
        <v>-6.0212705280899995E-4</v>
      </c>
      <c r="E669">
        <v>-6.0622673340100005E-4</v>
      </c>
      <c r="F669">
        <v>-6.2723340167499995E-4</v>
      </c>
      <c r="G669">
        <v>-6.7220574160899995E-4</v>
      </c>
      <c r="H669">
        <v>0</v>
      </c>
      <c r="I669">
        <v>8.1298828125E-2</v>
      </c>
      <c r="J669">
        <v>-218.10028842700001</v>
      </c>
      <c r="K669">
        <v>-222.684648181</v>
      </c>
      <c r="L669">
        <v>-215.987117058</v>
      </c>
      <c r="M669">
        <v>-300</v>
      </c>
      <c r="N669">
        <v>-295.01672869599997</v>
      </c>
      <c r="O669">
        <v>-300</v>
      </c>
    </row>
    <row r="670" spans="1:15" x14ac:dyDescent="0.2">
      <c r="A670">
        <v>8.14208984375E-2</v>
      </c>
      <c r="B670">
        <v>-6.8707126715299995E-4</v>
      </c>
      <c r="C670">
        <v>-5.8847892832E-4</v>
      </c>
      <c r="D670">
        <v>-5.6666708273500003E-4</v>
      </c>
      <c r="E670">
        <v>-5.7077356612199998E-4</v>
      </c>
      <c r="F670">
        <v>-5.9183078934600002E-4</v>
      </c>
      <c r="G670">
        <v>-6.3691364357399999E-4</v>
      </c>
      <c r="H670">
        <v>0</v>
      </c>
      <c r="I670">
        <v>8.14208984375E-2</v>
      </c>
      <c r="J670">
        <v>-229.218119578</v>
      </c>
      <c r="K670">
        <v>-218.136999812</v>
      </c>
      <c r="L670">
        <v>-212.40768918699999</v>
      </c>
      <c r="M670">
        <v>-298.80141095699997</v>
      </c>
      <c r="N670">
        <v>-279.92211546999999</v>
      </c>
      <c r="O670">
        <v>-300</v>
      </c>
    </row>
    <row r="671" spans="1:15" x14ac:dyDescent="0.2">
      <c r="A671">
        <v>8.154296875E-2</v>
      </c>
      <c r="B671">
        <v>-6.5198588451100003E-4</v>
      </c>
      <c r="C671">
        <v>-5.5310015769299999E-4</v>
      </c>
      <c r="D671">
        <v>-5.3122089398199997E-4</v>
      </c>
      <c r="E671">
        <v>-5.3533416092399998E-4</v>
      </c>
      <c r="F671">
        <v>-5.5644194776700005E-4</v>
      </c>
      <c r="G671">
        <v>-6.0163535155600002E-4</v>
      </c>
      <c r="H671">
        <v>0</v>
      </c>
      <c r="I671">
        <v>8.154296875E-2</v>
      </c>
      <c r="J671">
        <v>-218.30192067999999</v>
      </c>
      <c r="K671">
        <v>-215.51959500800001</v>
      </c>
      <c r="L671">
        <v>-212.870114183</v>
      </c>
      <c r="M671">
        <v>-287.637062861</v>
      </c>
      <c r="N671">
        <v>-276.74040742699998</v>
      </c>
      <c r="O671">
        <v>-300</v>
      </c>
    </row>
    <row r="672" spans="1:15" x14ac:dyDescent="0.2">
      <c r="A672">
        <v>8.16650390625E-2</v>
      </c>
      <c r="B672">
        <v>-6.1693020196100002E-4</v>
      </c>
      <c r="C672">
        <v>-5.1775066284099995E-4</v>
      </c>
      <c r="D672">
        <v>-4.9580386973099996E-4</v>
      </c>
      <c r="E672">
        <v>-4.9992390088500005E-4</v>
      </c>
      <c r="F672">
        <v>-5.2108225978E-4</v>
      </c>
      <c r="G672">
        <v>-5.6638624795900001E-4</v>
      </c>
      <c r="H672">
        <v>0</v>
      </c>
      <c r="I672">
        <v>8.16650390625E-2</v>
      </c>
      <c r="J672">
        <v>-211.558280709</v>
      </c>
      <c r="K672">
        <v>-232.112734585</v>
      </c>
      <c r="L672">
        <v>-219.10617867100001</v>
      </c>
      <c r="M672">
        <v>-278.78477814399997</v>
      </c>
      <c r="N672">
        <v>-281.37199246300003</v>
      </c>
      <c r="O672">
        <v>-280.13857456199997</v>
      </c>
    </row>
    <row r="673" spans="1:15" x14ac:dyDescent="0.2">
      <c r="A673">
        <v>8.1787109375E-2</v>
      </c>
      <c r="B673">
        <v>-5.8191959218099995E-4</v>
      </c>
      <c r="C673">
        <v>-4.82445816511E-4</v>
      </c>
      <c r="D673">
        <v>-4.6043138269100001E-4</v>
      </c>
      <c r="E673">
        <v>-4.6455815861700002E-4</v>
      </c>
      <c r="F673">
        <v>-4.8576709776799998E-4</v>
      </c>
      <c r="G673">
        <v>-5.3118170472300004E-4</v>
      </c>
      <c r="H673">
        <v>0</v>
      </c>
      <c r="I673">
        <v>8.1787109375E-2</v>
      </c>
      <c r="J673">
        <v>-210.42667620700001</v>
      </c>
      <c r="K673">
        <v>-224.238458984</v>
      </c>
      <c r="L673">
        <v>-233.13966214499999</v>
      </c>
      <c r="M673">
        <v>-280.14283805500003</v>
      </c>
      <c r="N673">
        <v>-283.18171544299997</v>
      </c>
      <c r="O673">
        <v>-300</v>
      </c>
    </row>
    <row r="674" spans="1:15" x14ac:dyDescent="0.2">
      <c r="A674">
        <v>8.19091796875E-2</v>
      </c>
      <c r="B674">
        <v>-5.4696941069500005E-4</v>
      </c>
      <c r="C674">
        <v>-4.4720097430300001E-4</v>
      </c>
      <c r="D674">
        <v>-4.2511878842599999E-4</v>
      </c>
      <c r="E674">
        <v>-4.2925228958300002E-4</v>
      </c>
      <c r="F674">
        <v>-4.5051181696399999E-4</v>
      </c>
      <c r="G674">
        <v>-4.9603707664199999E-4</v>
      </c>
      <c r="H674">
        <v>0</v>
      </c>
      <c r="I674">
        <v>8.19091796875E-2</v>
      </c>
      <c r="J674">
        <v>-214.79412505900001</v>
      </c>
      <c r="K674">
        <v>-235.96663770500001</v>
      </c>
      <c r="L674">
        <v>-259.55040040300003</v>
      </c>
      <c r="M674">
        <v>-300</v>
      </c>
      <c r="N674">
        <v>-282.65717401000001</v>
      </c>
      <c r="O674">
        <v>-300</v>
      </c>
    </row>
    <row r="675" spans="1:15" x14ac:dyDescent="0.2">
      <c r="A675">
        <v>8.203125E-2</v>
      </c>
      <c r="B675">
        <v>-5.1209498919000003E-4</v>
      </c>
      <c r="C675">
        <v>-4.1203146797499999E-4</v>
      </c>
      <c r="D675">
        <v>-3.8988141866700001E-4</v>
      </c>
      <c r="E675">
        <v>-3.9402162541200001E-4</v>
      </c>
      <c r="F675">
        <v>-4.1533174876300002E-4</v>
      </c>
      <c r="G675">
        <v>-4.60967694672E-4</v>
      </c>
      <c r="H675">
        <v>0</v>
      </c>
      <c r="I675">
        <v>8.203125E-2</v>
      </c>
      <c r="J675">
        <v>-224.4991071</v>
      </c>
      <c r="K675">
        <v>-220.369417935</v>
      </c>
      <c r="L675">
        <v>-300</v>
      </c>
      <c r="M675">
        <v>-300</v>
      </c>
      <c r="N675">
        <v>-300</v>
      </c>
      <c r="O675">
        <v>-300</v>
      </c>
    </row>
    <row r="676" spans="1:15" x14ac:dyDescent="0.2">
      <c r="A676">
        <v>8.21533203125E-2</v>
      </c>
      <c r="B676">
        <v>-4.7731162885400003E-4</v>
      </c>
      <c r="C676">
        <v>-3.7695259878799998E-4</v>
      </c>
      <c r="D676">
        <v>-3.5473457463699998E-4</v>
      </c>
      <c r="E676">
        <v>-3.5888146722400002E-4</v>
      </c>
      <c r="F676">
        <v>-3.80242194057E-4</v>
      </c>
      <c r="G676">
        <v>-4.2598885926699998E-4</v>
      </c>
      <c r="H676">
        <v>0</v>
      </c>
      <c r="I676">
        <v>8.21533203125E-2</v>
      </c>
      <c r="J676">
        <v>-210.14634450599999</v>
      </c>
      <c r="K676">
        <v>-226.182314918</v>
      </c>
      <c r="L676">
        <v>-300</v>
      </c>
      <c r="M676">
        <v>-300</v>
      </c>
      <c r="N676">
        <v>-282.81577641000001</v>
      </c>
      <c r="O676">
        <v>-300</v>
      </c>
    </row>
    <row r="677" spans="1:15" x14ac:dyDescent="0.2">
      <c r="A677">
        <v>8.2275390625E-2</v>
      </c>
      <c r="B677">
        <v>-4.42634593697E-4</v>
      </c>
      <c r="C677">
        <v>-3.4197963082300002E-4</v>
      </c>
      <c r="D677">
        <v>-3.1969352038800002E-4</v>
      </c>
      <c r="E677">
        <v>-3.2384707897199999E-4</v>
      </c>
      <c r="F677">
        <v>-3.45258416563E-4</v>
      </c>
      <c r="G677">
        <v>-3.9111583370499999E-4</v>
      </c>
      <c r="H677">
        <v>0</v>
      </c>
      <c r="I677">
        <v>8.2275390625E-2</v>
      </c>
      <c r="J677">
        <v>-207.295715653</v>
      </c>
      <c r="K677">
        <v>-229.12870670500001</v>
      </c>
      <c r="L677">
        <v>-300</v>
      </c>
      <c r="M677">
        <v>-281.90844551599997</v>
      </c>
      <c r="N677">
        <v>-283.48304430500002</v>
      </c>
      <c r="O677">
        <v>-300</v>
      </c>
    </row>
    <row r="678" spans="1:15" x14ac:dyDescent="0.2">
      <c r="A678">
        <v>8.23974609375E-2</v>
      </c>
      <c r="B678">
        <v>-4.0807910391900003E-4</v>
      </c>
      <c r="C678">
        <v>-3.0712778435400002E-4</v>
      </c>
      <c r="D678">
        <v>-2.84773476157E-4</v>
      </c>
      <c r="E678">
        <v>-2.88933680793E-4</v>
      </c>
      <c r="F678">
        <v>-3.10395636192E-4</v>
      </c>
      <c r="G678">
        <v>-3.5636383745700002E-4</v>
      </c>
      <c r="H678">
        <v>0</v>
      </c>
      <c r="I678">
        <v>8.23974609375E-2</v>
      </c>
      <c r="J678">
        <v>-209.54212207099999</v>
      </c>
      <c r="K678">
        <v>-229.58071767199999</v>
      </c>
      <c r="L678">
        <v>-300</v>
      </c>
      <c r="M678">
        <v>-281.53191774499999</v>
      </c>
      <c r="N678">
        <v>-281.80482751400001</v>
      </c>
      <c r="O678">
        <v>-280.54889567200001</v>
      </c>
    </row>
    <row r="679" spans="1:15" x14ac:dyDescent="0.2">
      <c r="A679">
        <v>8.251953125E-2</v>
      </c>
      <c r="B679">
        <v>-3.7366032926800002E-4</v>
      </c>
      <c r="C679">
        <v>-2.7241222921000003E-4</v>
      </c>
      <c r="D679">
        <v>-2.4998961173799999E-4</v>
      </c>
      <c r="E679">
        <v>-2.5415644237999999E-4</v>
      </c>
      <c r="F679">
        <v>-2.7566902240400002E-4</v>
      </c>
      <c r="G679">
        <v>-3.21748039546E-4</v>
      </c>
      <c r="H679">
        <v>0</v>
      </c>
      <c r="I679">
        <v>8.251953125E-2</v>
      </c>
      <c r="J679">
        <v>-227.78018409500001</v>
      </c>
      <c r="K679">
        <v>-233.41949446800001</v>
      </c>
      <c r="L679">
        <v>-300</v>
      </c>
      <c r="M679">
        <v>-291.51456942599998</v>
      </c>
      <c r="N679">
        <v>-277.30904377399997</v>
      </c>
      <c r="O679">
        <v>-300</v>
      </c>
    </row>
    <row r="680" spans="1:15" x14ac:dyDescent="0.2">
      <c r="A680">
        <v>8.26416015625E-2</v>
      </c>
      <c r="B680">
        <v>-3.3939338245100002E-4</v>
      </c>
      <c r="C680">
        <v>-2.3784807815799999E-4</v>
      </c>
      <c r="D680">
        <v>-2.1535703987399999E-4</v>
      </c>
      <c r="E680">
        <v>-2.19530476369E-4</v>
      </c>
      <c r="F680">
        <v>-2.4109368760699999E-4</v>
      </c>
      <c r="G680">
        <v>-2.8728355194299998E-4</v>
      </c>
      <c r="H680">
        <v>0</v>
      </c>
      <c r="I680">
        <v>8.26416015625E-2</v>
      </c>
      <c r="J680">
        <v>-210.38688466299999</v>
      </c>
      <c r="K680">
        <v>-229.65983636999999</v>
      </c>
      <c r="L680">
        <v>-299.61191276900001</v>
      </c>
      <c r="M680">
        <v>-300</v>
      </c>
      <c r="N680">
        <v>-280.63361597099998</v>
      </c>
      <c r="O680">
        <v>-300</v>
      </c>
    </row>
    <row r="681" spans="1:15" x14ac:dyDescent="0.2">
      <c r="A681">
        <v>8.2763671875E-2</v>
      </c>
      <c r="B681">
        <v>-3.05293312528E-4</v>
      </c>
      <c r="C681">
        <v>-2.03450380341E-4</v>
      </c>
      <c r="D681">
        <v>-1.80890809666E-4</v>
      </c>
      <c r="E681">
        <v>-1.85070831768E-4</v>
      </c>
      <c r="F681">
        <v>-2.0668468057599999E-4</v>
      </c>
      <c r="G681">
        <v>-2.5298542298399999E-4</v>
      </c>
      <c r="H681">
        <v>0</v>
      </c>
      <c r="I681">
        <v>8.2763671875E-2</v>
      </c>
      <c r="J681">
        <v>-206.03088331000001</v>
      </c>
      <c r="K681">
        <v>-252.008534768</v>
      </c>
      <c r="L681">
        <v>-300</v>
      </c>
      <c r="M681">
        <v>-300</v>
      </c>
      <c r="N681">
        <v>-295.92265888100002</v>
      </c>
      <c r="O681">
        <v>-300</v>
      </c>
    </row>
    <row r="682" spans="1:15" x14ac:dyDescent="0.2">
      <c r="A682">
        <v>8.28857421875E-2</v>
      </c>
      <c r="B682">
        <v>-2.7137509836800002E-4</v>
      </c>
      <c r="C682">
        <v>-1.692341147E-4</v>
      </c>
      <c r="D682">
        <v>-1.46605900022E-4</v>
      </c>
      <c r="E682">
        <v>-1.5079248738600001E-4</v>
      </c>
      <c r="F682">
        <v>-1.7245697988800001E-4</v>
      </c>
      <c r="G682">
        <v>-2.1886863081000001E-4</v>
      </c>
      <c r="H682">
        <v>0</v>
      </c>
      <c r="I682">
        <v>8.28857421875E-2</v>
      </c>
      <c r="J682">
        <v>-207.842900716</v>
      </c>
      <c r="K682">
        <v>-242.40964834900001</v>
      </c>
      <c r="L682">
        <v>-291.16400073</v>
      </c>
      <c r="M682">
        <v>-288.46940550699998</v>
      </c>
      <c r="N682">
        <v>-285.53089754500002</v>
      </c>
      <c r="O682">
        <v>-300</v>
      </c>
    </row>
    <row r="683" spans="1:15" x14ac:dyDescent="0.2">
      <c r="A683">
        <v>8.30078125E-2</v>
      </c>
      <c r="B683">
        <v>-2.37653642115E-4</v>
      </c>
      <c r="C683">
        <v>-1.3521418344799999E-4</v>
      </c>
      <c r="D683">
        <v>-1.12517213129E-4</v>
      </c>
      <c r="E683">
        <v>-1.1671034530300001E-4</v>
      </c>
      <c r="F683">
        <v>-1.38425487397E-4</v>
      </c>
      <c r="G683">
        <v>-1.8494807684000001E-4</v>
      </c>
      <c r="H683">
        <v>0</v>
      </c>
      <c r="I683">
        <v>8.30078125E-2</v>
      </c>
      <c r="J683">
        <v>-234.237305693</v>
      </c>
      <c r="K683">
        <v>-241.56744800999999</v>
      </c>
      <c r="L683">
        <v>-297.33272804500001</v>
      </c>
      <c r="M683">
        <v>-293.04565828900002</v>
      </c>
      <c r="N683">
        <v>-300</v>
      </c>
      <c r="O683">
        <v>-300</v>
      </c>
    </row>
    <row r="684" spans="1:15" x14ac:dyDescent="0.2">
      <c r="A684">
        <v>8.31298828125E-2</v>
      </c>
      <c r="B684">
        <v>-2.0414376269300001E-4</v>
      </c>
      <c r="C684">
        <v>-1.01405405588E-4</v>
      </c>
      <c r="D684" s="88">
        <v>-7.8639567953699998E-5</v>
      </c>
      <c r="E684" s="88">
        <v>-8.2839224387500006E-5</v>
      </c>
      <c r="F684">
        <v>-1.04605021738E-4</v>
      </c>
      <c r="G684">
        <v>-1.51238579271E-4</v>
      </c>
      <c r="H684">
        <v>0</v>
      </c>
      <c r="I684">
        <v>8.31298828125E-2</v>
      </c>
      <c r="J684">
        <v>-206.111978728</v>
      </c>
      <c r="K684">
        <v>-240.751044057</v>
      </c>
      <c r="L684">
        <v>-300</v>
      </c>
      <c r="M684">
        <v>-300</v>
      </c>
      <c r="N684">
        <v>-300</v>
      </c>
      <c r="O684">
        <v>-300</v>
      </c>
    </row>
    <row r="685" spans="1:15" x14ac:dyDescent="0.2">
      <c r="A685">
        <v>8.3251953125E-2</v>
      </c>
      <c r="B685">
        <v>-1.7086018934699999E-4</v>
      </c>
      <c r="C685" s="88">
        <v>-6.7822510436599999E-5</v>
      </c>
      <c r="D685" s="88">
        <v>-4.49876937771E-5</v>
      </c>
      <c r="E685" s="88">
        <v>-4.9193853819200002E-5</v>
      </c>
      <c r="F685" s="88">
        <v>-7.1010311864200005E-5</v>
      </c>
      <c r="G685">
        <v>-1.1775486662E-4</v>
      </c>
      <c r="H685">
        <v>0</v>
      </c>
      <c r="I685">
        <v>8.3251953125E-2</v>
      </c>
      <c r="J685">
        <v>-201.11047172799999</v>
      </c>
      <c r="K685">
        <v>-240.928516616</v>
      </c>
      <c r="L685">
        <v>-300</v>
      </c>
      <c r="M685">
        <v>-300</v>
      </c>
      <c r="N685">
        <v>-300</v>
      </c>
      <c r="O685">
        <v>-300</v>
      </c>
    </row>
    <row r="686" spans="1:15" x14ac:dyDescent="0.2">
      <c r="A686">
        <v>8.33740234375E-2</v>
      </c>
      <c r="B686">
        <v>-1.3781755520899999E-4</v>
      </c>
      <c r="C686" s="88">
        <v>-3.4480131199899999E-5</v>
      </c>
      <c r="D686" s="88">
        <v>-1.15762237764E-5</v>
      </c>
      <c r="E686" s="88">
        <v>-1.5788866675000001E-5</v>
      </c>
      <c r="F686" s="88">
        <v>-3.76559906216E-5</v>
      </c>
      <c r="G686" s="88">
        <v>-8.4511571299400004E-5</v>
      </c>
      <c r="H686">
        <v>0</v>
      </c>
      <c r="I686">
        <v>8.33740234375E-2</v>
      </c>
      <c r="J686">
        <v>-200.73165406000001</v>
      </c>
      <c r="K686">
        <v>-237.23661021800001</v>
      </c>
      <c r="L686">
        <v>-277.11541879999999</v>
      </c>
      <c r="M686">
        <v>-300</v>
      </c>
      <c r="N686">
        <v>-300</v>
      </c>
      <c r="O686">
        <v>-300</v>
      </c>
    </row>
    <row r="687" spans="1:15" x14ac:dyDescent="0.2">
      <c r="A687">
        <v>8.349609375E-2</v>
      </c>
      <c r="B687">
        <v>-1.05030390927E-4</v>
      </c>
      <c r="C687" s="88">
        <v>-1.39279860349E-6</v>
      </c>
      <c r="D687" s="88">
        <v>2.1580311360400001E-5</v>
      </c>
      <c r="E687" s="88">
        <v>1.7361206452800001E-5</v>
      </c>
      <c r="F687" s="88">
        <v>-4.5565883715599997E-6</v>
      </c>
      <c r="G687" s="88">
        <v>-5.1523223232100002E-5</v>
      </c>
      <c r="H687">
        <v>0</v>
      </c>
      <c r="I687">
        <v>8.349609375E-2</v>
      </c>
      <c r="J687">
        <v>-205.00694289200001</v>
      </c>
      <c r="K687">
        <v>-270.57894155100001</v>
      </c>
      <c r="L687">
        <v>-277.93603758500001</v>
      </c>
      <c r="M687">
        <v>-300</v>
      </c>
      <c r="N687">
        <v>-300</v>
      </c>
      <c r="O687">
        <v>-300</v>
      </c>
    </row>
    <row r="688" spans="1:15" x14ac:dyDescent="0.2">
      <c r="A688">
        <v>8.36181640625E-2</v>
      </c>
      <c r="B688" s="88">
        <v>-7.2513118323499993E-5</v>
      </c>
      <c r="C688" s="88">
        <v>3.1425065463500003E-5</v>
      </c>
      <c r="D688" s="88">
        <v>5.4467489772400003E-5</v>
      </c>
      <c r="E688" s="88">
        <v>5.02419438069E-5</v>
      </c>
      <c r="F688" s="88">
        <v>2.8273473355900001E-5</v>
      </c>
      <c r="G688" s="88">
        <v>-1.8804243514499999E-5</v>
      </c>
      <c r="H688">
        <v>0</v>
      </c>
      <c r="I688">
        <v>8.36181640625E-2</v>
      </c>
      <c r="J688">
        <v>-230.11100676300001</v>
      </c>
      <c r="K688">
        <v>-242.567510876</v>
      </c>
      <c r="L688">
        <v>-288.57244383900002</v>
      </c>
      <c r="M688">
        <v>-300</v>
      </c>
      <c r="N688">
        <v>-300</v>
      </c>
      <c r="O688">
        <v>-300</v>
      </c>
    </row>
    <row r="689" spans="1:15" x14ac:dyDescent="0.2">
      <c r="A689">
        <v>8.3740234375E-2</v>
      </c>
      <c r="B689" s="88">
        <v>-4.0280044093800003E-5</v>
      </c>
      <c r="C689" s="88">
        <v>6.3959154220800005E-5</v>
      </c>
      <c r="D689" s="88">
        <v>8.7071004714499997E-5</v>
      </c>
      <c r="E689" s="88">
        <v>8.2839038746399993E-5</v>
      </c>
      <c r="F689" s="88">
        <v>6.0819888151499999E-5</v>
      </c>
      <c r="G689" s="88">
        <v>1.36310618744E-5</v>
      </c>
      <c r="H689">
        <v>0</v>
      </c>
      <c r="I689">
        <v>8.3740234375E-2</v>
      </c>
      <c r="J689">
        <v>-205.03337236799999</v>
      </c>
      <c r="K689">
        <v>-264.52089133800001</v>
      </c>
      <c r="L689">
        <v>-270.21346569600001</v>
      </c>
      <c r="M689">
        <v>-300</v>
      </c>
      <c r="N689">
        <v>-300</v>
      </c>
      <c r="O689">
        <v>-300</v>
      </c>
    </row>
    <row r="690" spans="1:15" x14ac:dyDescent="0.2">
      <c r="A690">
        <v>8.38623046875E-2</v>
      </c>
      <c r="B690" s="88">
        <v>-8.3453535714299997E-6</v>
      </c>
      <c r="C690" s="88">
        <v>9.6195282271299999E-5</v>
      </c>
      <c r="D690">
        <v>1.19376670817E-4</v>
      </c>
      <c r="E690">
        <v>1.15138305994E-4</v>
      </c>
      <c r="F690" s="88">
        <v>9.3068470966199996E-5</v>
      </c>
      <c r="G690" s="88">
        <v>4.5768508327100003E-5</v>
      </c>
      <c r="H690">
        <v>0</v>
      </c>
      <c r="I690">
        <v>8.38623046875E-2</v>
      </c>
      <c r="J690">
        <v>-202.54002911699999</v>
      </c>
      <c r="K690">
        <v>-244.243982523</v>
      </c>
      <c r="L690">
        <v>-266.13565273799998</v>
      </c>
      <c r="M690">
        <v>-300</v>
      </c>
      <c r="N690">
        <v>-300</v>
      </c>
      <c r="O690">
        <v>-300</v>
      </c>
    </row>
    <row r="691" spans="1:15" x14ac:dyDescent="0.2">
      <c r="A691">
        <v>8.3984375E-2</v>
      </c>
      <c r="B691" s="88">
        <v>2.3276895474299999E-5</v>
      </c>
      <c r="C691">
        <v>1.2811939176099999E-4</v>
      </c>
      <c r="D691">
        <v>1.5137043026499999E-4</v>
      </c>
      <c r="E691">
        <v>1.4712568784099999E-4</v>
      </c>
      <c r="F691">
        <v>1.2500516431999999E-4</v>
      </c>
      <c r="G691" s="88">
        <v>7.7594038788800001E-5</v>
      </c>
      <c r="H691">
        <v>0</v>
      </c>
      <c r="I691">
        <v>8.3984375E-2</v>
      </c>
      <c r="J691">
        <v>-206.052917842</v>
      </c>
      <c r="K691">
        <v>-261.64910435899998</v>
      </c>
      <c r="L691">
        <v>-257.58112935999998</v>
      </c>
      <c r="M691">
        <v>-300</v>
      </c>
      <c r="N691">
        <v>-300</v>
      </c>
      <c r="O691">
        <v>-300</v>
      </c>
    </row>
    <row r="692" spans="1:15" x14ac:dyDescent="0.2">
      <c r="A692">
        <v>8.41064453125E-2</v>
      </c>
      <c r="B692" s="88">
        <v>5.45727789604E-5</v>
      </c>
      <c r="C692">
        <v>1.5971755853699999E-4</v>
      </c>
      <c r="D692">
        <v>1.83038358939E-4</v>
      </c>
      <c r="E692">
        <v>1.78787260263E-4</v>
      </c>
      <c r="F692">
        <v>1.5661604441899999E-4</v>
      </c>
      <c r="G692">
        <v>1.09093729903E-4</v>
      </c>
      <c r="H692">
        <v>0</v>
      </c>
      <c r="I692">
        <v>8.41064453125E-2</v>
      </c>
      <c r="J692">
        <v>-235.69674971000001</v>
      </c>
      <c r="K692">
        <v>-247.79062471500001</v>
      </c>
      <c r="L692">
        <v>-261.66112867499999</v>
      </c>
      <c r="M692">
        <v>-270.26049641600002</v>
      </c>
      <c r="N692">
        <v>-300</v>
      </c>
      <c r="O692">
        <v>-300</v>
      </c>
    </row>
    <row r="693" spans="1:15" x14ac:dyDescent="0.2">
      <c r="A693">
        <v>8.4228515625E-2</v>
      </c>
      <c r="B693" s="88">
        <v>8.5528512594899996E-5</v>
      </c>
      <c r="C693">
        <v>1.90975998231E-4</v>
      </c>
      <c r="D693">
        <v>2.14366672499E-4</v>
      </c>
      <c r="E693">
        <v>2.10109239023E-4</v>
      </c>
      <c r="F693">
        <v>1.8788732724999999E-4</v>
      </c>
      <c r="G693">
        <v>1.4025379809100001E-4</v>
      </c>
      <c r="H693">
        <v>0</v>
      </c>
      <c r="I693">
        <v>8.4228515625E-2</v>
      </c>
      <c r="J693">
        <v>-207.098917642</v>
      </c>
      <c r="K693">
        <v>-255.87527470399999</v>
      </c>
      <c r="L693">
        <v>-253.14929689499999</v>
      </c>
      <c r="M693">
        <v>-250.225340923</v>
      </c>
      <c r="N693">
        <v>-300</v>
      </c>
      <c r="O693">
        <v>-300</v>
      </c>
    </row>
    <row r="694" spans="1:15" x14ac:dyDescent="0.2">
      <c r="A694">
        <v>8.43505859375E-2</v>
      </c>
      <c r="B694">
        <v>1.16130457874E-4</v>
      </c>
      <c r="C694">
        <v>2.2188107226400001E-4</v>
      </c>
      <c r="D694">
        <v>2.4534173240099998E-4</v>
      </c>
      <c r="E694">
        <v>2.4107798567799999E-4</v>
      </c>
      <c r="F694">
        <v>2.1880537460099999E-4</v>
      </c>
      <c r="G694">
        <v>1.7106060557100001E-4</v>
      </c>
      <c r="H694">
        <v>0</v>
      </c>
      <c r="I694">
        <v>8.43505859375E-2</v>
      </c>
      <c r="J694">
        <v>-207.341558201</v>
      </c>
      <c r="K694">
        <v>-255.881588241</v>
      </c>
      <c r="L694">
        <v>-260.524779051</v>
      </c>
      <c r="M694">
        <v>-253.565939797</v>
      </c>
      <c r="N694">
        <v>-300</v>
      </c>
      <c r="O694">
        <v>-300</v>
      </c>
    </row>
    <row r="695" spans="1:15" x14ac:dyDescent="0.2">
      <c r="A695">
        <v>8.447265625E-2</v>
      </c>
      <c r="B695">
        <v>1.4636512806100001E-4</v>
      </c>
      <c r="C695">
        <v>2.5241929382200003E-4</v>
      </c>
      <c r="D695">
        <v>2.7595005186099999E-4</v>
      </c>
      <c r="E695">
        <v>2.7168001354099997E-4</v>
      </c>
      <c r="F695">
        <v>2.49356700014E-4</v>
      </c>
      <c r="G695">
        <v>2.01500666321E-4</v>
      </c>
      <c r="H695">
        <v>0</v>
      </c>
      <c r="I695">
        <v>8.447265625E-2</v>
      </c>
      <c r="J695">
        <v>-216.90004679699999</v>
      </c>
      <c r="K695">
        <v>-264.90317526600001</v>
      </c>
      <c r="L695">
        <v>-277.94519541800003</v>
      </c>
      <c r="M695">
        <v>-261.92638462799999</v>
      </c>
      <c r="N695">
        <v>-300</v>
      </c>
      <c r="O695">
        <v>-300</v>
      </c>
    </row>
    <row r="696" spans="1:15" x14ac:dyDescent="0.2">
      <c r="A696">
        <v>8.45947265625E-2</v>
      </c>
      <c r="B696">
        <v>1.7621919406299999E-4</v>
      </c>
      <c r="C696">
        <v>2.8257733374200002E-4</v>
      </c>
      <c r="D696">
        <v>3.0617830174999998E-4</v>
      </c>
      <c r="E696">
        <v>3.0190199358200002E-4</v>
      </c>
      <c r="F696">
        <v>2.7952797468800002E-4</v>
      </c>
      <c r="G696">
        <v>2.3156065196500001E-4</v>
      </c>
      <c r="H696">
        <v>0</v>
      </c>
      <c r="I696">
        <v>8.45947265625E-2</v>
      </c>
      <c r="J696">
        <v>-199.50960652500001</v>
      </c>
      <c r="K696">
        <v>-258.90020439900002</v>
      </c>
      <c r="L696">
        <v>-258.33898152400002</v>
      </c>
      <c r="M696">
        <v>-252.97415864300001</v>
      </c>
      <c r="N696">
        <v>-300</v>
      </c>
      <c r="O696">
        <v>-300</v>
      </c>
    </row>
    <row r="697" spans="1:15" x14ac:dyDescent="0.2">
      <c r="A697">
        <v>8.4716796875E-2</v>
      </c>
      <c r="B697">
        <v>2.0567949027200001E-4</v>
      </c>
      <c r="C697">
        <v>3.1234202633699998E-4</v>
      </c>
      <c r="D697">
        <v>3.3601331641199998E-4</v>
      </c>
      <c r="E697">
        <v>3.3173076024699998E-4</v>
      </c>
      <c r="F697">
        <v>3.0930603329400001E-4</v>
      </c>
      <c r="G697">
        <v>2.6122739761399999E-4</v>
      </c>
      <c r="H697">
        <v>0</v>
      </c>
      <c r="I697">
        <v>8.4716796875E-2</v>
      </c>
      <c r="J697">
        <v>-194.754275791</v>
      </c>
      <c r="K697">
        <v>-264.83043482199997</v>
      </c>
      <c r="L697">
        <v>-268.94619800200002</v>
      </c>
      <c r="M697">
        <v>-245.96955372599999</v>
      </c>
      <c r="N697">
        <v>-300</v>
      </c>
      <c r="O697">
        <v>-300</v>
      </c>
    </row>
    <row r="698" spans="1:15" x14ac:dyDescent="0.2">
      <c r="A698">
        <v>8.48388671875E-2</v>
      </c>
      <c r="B698">
        <v>2.34733020313E-4</v>
      </c>
      <c r="C698">
        <v>3.4170037515500001E-4</v>
      </c>
      <c r="D698">
        <v>3.6544209943200002E-4</v>
      </c>
      <c r="E698">
        <v>3.61153317215E-4</v>
      </c>
      <c r="F698">
        <v>3.3867787974600002E-4</v>
      </c>
      <c r="G698">
        <v>2.9048790760000001E-4</v>
      </c>
      <c r="H698">
        <v>0</v>
      </c>
      <c r="I698">
        <v>8.48388671875E-2</v>
      </c>
      <c r="J698">
        <v>-194.23040096700001</v>
      </c>
      <c r="K698">
        <v>-270.26326251099999</v>
      </c>
      <c r="L698">
        <v>-264.833569614</v>
      </c>
      <c r="M698">
        <v>-243.03678873699999</v>
      </c>
      <c r="N698">
        <v>-300</v>
      </c>
      <c r="O698">
        <v>-300</v>
      </c>
    </row>
    <row r="699" spans="1:15" x14ac:dyDescent="0.2">
      <c r="A699">
        <v>8.49609375E-2</v>
      </c>
      <c r="B699">
        <v>2.63366962733E-4</v>
      </c>
      <c r="C699">
        <v>3.7063955866599999E-4</v>
      </c>
      <c r="D699">
        <v>3.9445182930700001E-4</v>
      </c>
      <c r="E699">
        <v>3.9015684309400001E-4</v>
      </c>
      <c r="F699">
        <v>3.6763069286399998E-4</v>
      </c>
      <c r="G699">
        <v>3.1932936118999998E-4</v>
      </c>
      <c r="H699">
        <v>0</v>
      </c>
      <c r="I699">
        <v>8.49609375E-2</v>
      </c>
      <c r="J699">
        <v>-198.716084846</v>
      </c>
      <c r="K699">
        <v>-280.55948958300002</v>
      </c>
      <c r="L699">
        <v>-256.67871856400001</v>
      </c>
      <c r="M699">
        <v>-242.88011970400001</v>
      </c>
      <c r="N699">
        <v>-300</v>
      </c>
      <c r="O699">
        <v>-300</v>
      </c>
    </row>
    <row r="700" spans="1:15" x14ac:dyDescent="0.2">
      <c r="A700">
        <v>8.50830078125E-2</v>
      </c>
      <c r="B700">
        <v>2.9156867659799998E-4</v>
      </c>
      <c r="C700">
        <v>3.9914693586499999E-4</v>
      </c>
      <c r="D700">
        <v>4.23029865065E-4</v>
      </c>
      <c r="E700">
        <v>4.1872869700000003E-4</v>
      </c>
      <c r="F700">
        <v>3.9615183200999998E-4</v>
      </c>
      <c r="G700">
        <v>3.47739118162E-4</v>
      </c>
      <c r="H700">
        <v>0</v>
      </c>
      <c r="I700">
        <v>8.50830078125E-2</v>
      </c>
      <c r="J700">
        <v>-210.62201624799999</v>
      </c>
      <c r="K700">
        <v>-275.27681515299997</v>
      </c>
      <c r="L700">
        <v>-252.19397447700001</v>
      </c>
      <c r="M700">
        <v>-244.742464934</v>
      </c>
      <c r="N700">
        <v>-242.26129180800001</v>
      </c>
      <c r="O700">
        <v>-300</v>
      </c>
    </row>
    <row r="701" spans="1:15" x14ac:dyDescent="0.2">
      <c r="A701">
        <v>8.5205078125E-2</v>
      </c>
      <c r="B701">
        <v>3.1932570704099999E-4</v>
      </c>
      <c r="C701">
        <v>4.27210051802E-4</v>
      </c>
      <c r="D701">
        <v>4.5116375179300001E-4</v>
      </c>
      <c r="E701">
        <v>4.46856424124E-4</v>
      </c>
      <c r="F701">
        <v>4.2422884258799999E-4</v>
      </c>
      <c r="G701">
        <v>3.7570472435500001E-4</v>
      </c>
      <c r="H701">
        <v>0</v>
      </c>
      <c r="I701">
        <v>8.5205078125E-2</v>
      </c>
      <c r="J701">
        <v>-195.079160659</v>
      </c>
      <c r="K701">
        <v>-292.83179316500002</v>
      </c>
      <c r="L701">
        <v>-246.93616683499999</v>
      </c>
      <c r="M701">
        <v>-247.605597676</v>
      </c>
      <c r="N701">
        <v>-245.98616255799999</v>
      </c>
      <c r="O701">
        <v>-300</v>
      </c>
    </row>
    <row r="702" spans="1:15" x14ac:dyDescent="0.2">
      <c r="A702">
        <v>8.53271484375E-2</v>
      </c>
      <c r="B702">
        <v>3.46625790694E-4</v>
      </c>
      <c r="C702">
        <v>4.5481664304000002E-4</v>
      </c>
      <c r="D702">
        <v>4.7884122607900001E-4</v>
      </c>
      <c r="E702">
        <v>4.7452776115299998E-4</v>
      </c>
      <c r="F702">
        <v>4.5184946152299998E-4</v>
      </c>
      <c r="G702">
        <v>4.0321391712399998E-4</v>
      </c>
      <c r="H702">
        <v>0</v>
      </c>
      <c r="I702">
        <v>8.53271484375E-2</v>
      </c>
      <c r="J702">
        <v>-192.23248179300001</v>
      </c>
      <c r="K702">
        <v>-287.60439091400002</v>
      </c>
      <c r="L702">
        <v>-245.21762175800001</v>
      </c>
      <c r="M702">
        <v>-249.38863934400001</v>
      </c>
      <c r="N702">
        <v>-255.55458536899999</v>
      </c>
      <c r="O702">
        <v>-300</v>
      </c>
    </row>
    <row r="703" spans="1:15" x14ac:dyDescent="0.2">
      <c r="A703">
        <v>8.544921875E-2</v>
      </c>
      <c r="B703">
        <v>3.7345686107400001E-4</v>
      </c>
      <c r="C703">
        <v>4.8195464301500001E-4</v>
      </c>
      <c r="D703">
        <v>5.0605022139800005E-4</v>
      </c>
      <c r="E703">
        <v>5.0173064165700003E-4</v>
      </c>
      <c r="F703">
        <v>4.7900162260600002E-4</v>
      </c>
      <c r="G703">
        <v>4.3025463068999999E-4</v>
      </c>
      <c r="H703">
        <v>0</v>
      </c>
      <c r="I703">
        <v>8.544921875E-2</v>
      </c>
      <c r="J703">
        <v>-194.82861923999999</v>
      </c>
      <c r="K703">
        <v>-300</v>
      </c>
      <c r="L703">
        <v>-247.52995007199999</v>
      </c>
      <c r="M703">
        <v>-248.76415491200001</v>
      </c>
      <c r="N703">
        <v>-267.252871035</v>
      </c>
      <c r="O703">
        <v>-300</v>
      </c>
    </row>
    <row r="704" spans="1:15" x14ac:dyDescent="0.2">
      <c r="A704">
        <v>8.55712890625E-2</v>
      </c>
      <c r="B704">
        <v>3.9980705385900001E-4</v>
      </c>
      <c r="C704">
        <v>5.0861218732700002E-4</v>
      </c>
      <c r="D704">
        <v>5.3277887337800005E-4</v>
      </c>
      <c r="E704">
        <v>5.2845320137099997E-4</v>
      </c>
      <c r="F704">
        <v>5.0567346179599998E-4</v>
      </c>
      <c r="G704">
        <v>4.56815001437E-4</v>
      </c>
      <c r="H704">
        <v>0</v>
      </c>
      <c r="I704">
        <v>8.55712890625E-2</v>
      </c>
      <c r="J704">
        <v>-223.21320328499999</v>
      </c>
      <c r="K704">
        <v>-300</v>
      </c>
      <c r="L704">
        <v>-249.78408589599999</v>
      </c>
      <c r="M704">
        <v>-247.58272959300001</v>
      </c>
      <c r="N704">
        <v>-282.303591633</v>
      </c>
      <c r="O704">
        <v>-282.309538116</v>
      </c>
    </row>
    <row r="705" spans="1:15" x14ac:dyDescent="0.2">
      <c r="A705">
        <v>8.5693359375E-2</v>
      </c>
      <c r="B705">
        <v>4.2566471207799999E-4</v>
      </c>
      <c r="C705">
        <v>5.3477761892999998E-4</v>
      </c>
      <c r="D705">
        <v>5.5901552500500003E-4</v>
      </c>
      <c r="E705">
        <v>5.54683783375E-4</v>
      </c>
      <c r="F705">
        <v>5.3185332240699996E-4</v>
      </c>
      <c r="G705">
        <v>4.8288337310700003E-4</v>
      </c>
      <c r="H705">
        <v>0</v>
      </c>
      <c r="I705">
        <v>8.5693359375E-2</v>
      </c>
      <c r="J705">
        <v>-192.083200347</v>
      </c>
      <c r="K705">
        <v>-300</v>
      </c>
      <c r="L705">
        <v>-276.68179560900001</v>
      </c>
      <c r="M705">
        <v>-248.052724751</v>
      </c>
      <c r="N705">
        <v>-300</v>
      </c>
      <c r="O705">
        <v>-300</v>
      </c>
    </row>
    <row r="706" spans="1:15" x14ac:dyDescent="0.2">
      <c r="A706">
        <v>8.58154296875E-2</v>
      </c>
      <c r="B706">
        <v>4.5101839123000003E-4</v>
      </c>
      <c r="C706">
        <v>5.6043949325000001E-4</v>
      </c>
      <c r="D706">
        <v>5.8474873173500002E-4</v>
      </c>
      <c r="E706">
        <v>5.8041094322E-4</v>
      </c>
      <c r="F706">
        <v>5.5752976021199998E-4</v>
      </c>
      <c r="G706">
        <v>5.0844830190500002E-4</v>
      </c>
      <c r="H706">
        <v>0</v>
      </c>
      <c r="I706">
        <v>8.58154296875E-2</v>
      </c>
      <c r="J706">
        <v>-187.21037927200001</v>
      </c>
      <c r="K706">
        <v>-296.63967230499998</v>
      </c>
      <c r="L706">
        <v>-253.61597677099999</v>
      </c>
      <c r="M706">
        <v>-252.214093023</v>
      </c>
      <c r="N706">
        <v>-300</v>
      </c>
      <c r="O706">
        <v>-300</v>
      </c>
    </row>
    <row r="707" spans="1:15" x14ac:dyDescent="0.2">
      <c r="A707">
        <v>8.59375E-2</v>
      </c>
      <c r="B707">
        <v>4.7585686428700002E-4</v>
      </c>
      <c r="C707">
        <v>5.8558658317699999E-4</v>
      </c>
      <c r="D707">
        <v>6.0996726650000002E-4</v>
      </c>
      <c r="E707">
        <v>6.05623453942E-4</v>
      </c>
      <c r="F707">
        <v>5.8269154847299996E-4</v>
      </c>
      <c r="G707">
        <v>5.3349856151600002E-4</v>
      </c>
      <c r="H707">
        <v>0</v>
      </c>
      <c r="I707">
        <v>8.59375E-2</v>
      </c>
      <c r="J707">
        <v>-186.47104635700001</v>
      </c>
      <c r="K707">
        <v>-298.11320230699999</v>
      </c>
      <c r="L707">
        <v>-300</v>
      </c>
      <c r="M707">
        <v>-300</v>
      </c>
      <c r="N707">
        <v>-300</v>
      </c>
      <c r="O707">
        <v>-300</v>
      </c>
    </row>
    <row r="708" spans="1:15" x14ac:dyDescent="0.2">
      <c r="A708">
        <v>8.60595703125E-2</v>
      </c>
      <c r="B708">
        <v>5.0016912663400001E-4</v>
      </c>
      <c r="C708">
        <v>6.1020788401900002E-4</v>
      </c>
      <c r="D708">
        <v>6.3466012462700002E-4</v>
      </c>
      <c r="E708">
        <v>6.3031031097E-4</v>
      </c>
      <c r="F708">
        <v>6.0732768284400005E-4</v>
      </c>
      <c r="G708">
        <v>5.5802314802400001E-4</v>
      </c>
      <c r="H708">
        <v>0</v>
      </c>
      <c r="I708">
        <v>8.60595703125E-2</v>
      </c>
      <c r="J708">
        <v>-189.47822929399999</v>
      </c>
      <c r="K708">
        <v>-248.685460143</v>
      </c>
      <c r="L708">
        <v>-253.39146701499999</v>
      </c>
      <c r="M708">
        <v>-252.346800726</v>
      </c>
      <c r="N708">
        <v>-300</v>
      </c>
      <c r="O708">
        <v>-300</v>
      </c>
    </row>
    <row r="709" spans="1:15" x14ac:dyDescent="0.2">
      <c r="A709">
        <v>8.6181640625E-2</v>
      </c>
      <c r="B709">
        <v>5.2394440087500001E-4</v>
      </c>
      <c r="C709">
        <v>6.3429261830000002E-4</v>
      </c>
      <c r="D709">
        <v>6.5881652868300005E-4</v>
      </c>
      <c r="E709">
        <v>6.54460736963E-4</v>
      </c>
      <c r="F709">
        <v>6.3142738621500003E-4</v>
      </c>
      <c r="G709">
        <v>5.8201128473700005E-4</v>
      </c>
      <c r="H709">
        <v>0</v>
      </c>
      <c r="I709">
        <v>8.6181640625E-2</v>
      </c>
      <c r="J709">
        <v>-202.268661866</v>
      </c>
      <c r="K709">
        <v>-226.04403085199999</v>
      </c>
      <c r="L709">
        <v>-276.211564845</v>
      </c>
      <c r="M709">
        <v>-248.31643055999999</v>
      </c>
      <c r="N709">
        <v>-300</v>
      </c>
      <c r="O709">
        <v>-300</v>
      </c>
    </row>
    <row r="710" spans="1:15" x14ac:dyDescent="0.2">
      <c r="A710">
        <v>8.63037109375E-2</v>
      </c>
      <c r="B710">
        <v>5.4717214156899997E-4</v>
      </c>
      <c r="C710">
        <v>6.5783024051099999E-4</v>
      </c>
      <c r="D710">
        <v>6.8242593318199995E-4</v>
      </c>
      <c r="E710">
        <v>6.7806418653500004E-4</v>
      </c>
      <c r="F710">
        <v>6.5498011341899999E-4</v>
      </c>
      <c r="G710">
        <v>6.0545242692600001E-4</v>
      </c>
      <c r="H710">
        <v>0</v>
      </c>
      <c r="I710">
        <v>8.63037109375E-2</v>
      </c>
      <c r="J710">
        <v>-195.04864345799999</v>
      </c>
      <c r="K710">
        <v>-210.830094446</v>
      </c>
      <c r="L710">
        <v>-249.09076687199999</v>
      </c>
      <c r="M710">
        <v>-247.977705918</v>
      </c>
      <c r="N710">
        <v>-282.71168135200003</v>
      </c>
      <c r="O710">
        <v>-282.708315148</v>
      </c>
    </row>
    <row r="711" spans="1:15" x14ac:dyDescent="0.2">
      <c r="A711">
        <v>8.642578125E-2</v>
      </c>
      <c r="B711">
        <v>5.6984203986499996E-4</v>
      </c>
      <c r="C711">
        <v>6.8081044171400002E-4</v>
      </c>
      <c r="D711">
        <v>7.0547802921999995E-4</v>
      </c>
      <c r="E711">
        <v>7.0111035088100005E-4</v>
      </c>
      <c r="F711">
        <v>6.7797555587999995E-4</v>
      </c>
      <c r="G711">
        <v>6.2833626643299997E-4</v>
      </c>
      <c r="H711">
        <v>0</v>
      </c>
      <c r="I711">
        <v>8.642578125E-2</v>
      </c>
      <c r="J711">
        <v>-190.74054758899999</v>
      </c>
      <c r="K711">
        <v>-199.81310624899999</v>
      </c>
      <c r="L711">
        <v>-246.58414994200001</v>
      </c>
      <c r="M711">
        <v>-249.29023291600001</v>
      </c>
      <c r="N711">
        <v>-267.77893343599999</v>
      </c>
      <c r="O711">
        <v>-300</v>
      </c>
    </row>
    <row r="712" spans="1:15" x14ac:dyDescent="0.2">
      <c r="A712">
        <v>8.65478515625E-2</v>
      </c>
      <c r="B712">
        <v>5.9194402801200001E-4</v>
      </c>
      <c r="C712">
        <v>7.0322315407999995E-4</v>
      </c>
      <c r="D712">
        <v>7.2796274900500002E-4</v>
      </c>
      <c r="E712">
        <v>7.2358916230899997E-4</v>
      </c>
      <c r="F712">
        <v>7.0040364613199995E-4</v>
      </c>
      <c r="G712">
        <v>6.5065273621800002E-4</v>
      </c>
      <c r="H712">
        <v>0</v>
      </c>
      <c r="I712">
        <v>8.65478515625E-2</v>
      </c>
      <c r="J712">
        <v>-194.64270146499999</v>
      </c>
      <c r="K712">
        <v>-191.75448416500001</v>
      </c>
      <c r="L712">
        <v>-244.00271327300001</v>
      </c>
      <c r="M712">
        <v>-250.04631222</v>
      </c>
      <c r="N712">
        <v>-256.21118591499999</v>
      </c>
      <c r="O712">
        <v>-300</v>
      </c>
    </row>
    <row r="713" spans="1:15" x14ac:dyDescent="0.2">
      <c r="A713">
        <v>8.6669921875E-2</v>
      </c>
      <c r="B713">
        <v>6.1346828379200003E-4</v>
      </c>
      <c r="C713">
        <v>7.2505855532000005E-4</v>
      </c>
      <c r="D713">
        <v>7.49870270275E-4</v>
      </c>
      <c r="E713">
        <v>7.4549079865299998E-4</v>
      </c>
      <c r="F713">
        <v>7.2225456223300004E-4</v>
      </c>
      <c r="G713">
        <v>6.7239201476099999E-4</v>
      </c>
      <c r="H713">
        <v>0</v>
      </c>
      <c r="I713">
        <v>8.6669921875E-2</v>
      </c>
      <c r="J713">
        <v>-198.81445607000001</v>
      </c>
      <c r="K713">
        <v>-186.014471044</v>
      </c>
      <c r="L713">
        <v>-245.42838537099999</v>
      </c>
      <c r="M713">
        <v>-248.39477816799999</v>
      </c>
      <c r="N713">
        <v>-246.774284967</v>
      </c>
      <c r="O713">
        <v>-300</v>
      </c>
    </row>
    <row r="714" spans="1:15" x14ac:dyDescent="0.2">
      <c r="A714">
        <v>8.67919921875E-2</v>
      </c>
      <c r="B714">
        <v>6.3440523483100002E-4</v>
      </c>
      <c r="C714">
        <v>7.4630707297699997E-4</v>
      </c>
      <c r="D714">
        <v>7.7119102060499998E-4</v>
      </c>
      <c r="E714">
        <v>7.6680568758600003E-4</v>
      </c>
      <c r="F714">
        <v>7.4351873208299999E-4</v>
      </c>
      <c r="G714">
        <v>6.9354453038999997E-4</v>
      </c>
      <c r="H714">
        <v>0</v>
      </c>
      <c r="I714">
        <v>8.67919921875E-2</v>
      </c>
      <c r="J714">
        <v>-186.27287161199999</v>
      </c>
      <c r="K714">
        <v>-182.207901647</v>
      </c>
      <c r="L714">
        <v>-250.36685613500001</v>
      </c>
      <c r="M714">
        <v>-245.66260781299999</v>
      </c>
      <c r="N714">
        <v>-243.180653148</v>
      </c>
      <c r="O714">
        <v>-300</v>
      </c>
    </row>
    <row r="715" spans="1:15" x14ac:dyDescent="0.2">
      <c r="A715">
        <v>8.69140625E-2</v>
      </c>
      <c r="B715">
        <v>6.5474556280699999E-4</v>
      </c>
      <c r="C715">
        <v>7.6695938865599996E-4</v>
      </c>
      <c r="D715">
        <v>7.9191568162800005E-4</v>
      </c>
      <c r="E715">
        <v>7.8752451084200005E-4</v>
      </c>
      <c r="F715">
        <v>7.6418683763500002E-4</v>
      </c>
      <c r="G715">
        <v>7.1410096548600002E-4</v>
      </c>
      <c r="H715">
        <v>0</v>
      </c>
      <c r="I715">
        <v>8.69140625E-2</v>
      </c>
      <c r="J715">
        <v>-182.42074149999999</v>
      </c>
      <c r="K715">
        <v>-180.073342212</v>
      </c>
      <c r="L715">
        <v>-254.49680584199999</v>
      </c>
      <c r="M715">
        <v>-243.931261992</v>
      </c>
      <c r="N715">
        <v>-300</v>
      </c>
      <c r="O715">
        <v>-300</v>
      </c>
    </row>
    <row r="716" spans="1:15" x14ac:dyDescent="0.2">
      <c r="A716">
        <v>8.70361328125E-2</v>
      </c>
      <c r="B716">
        <v>6.7448020754800003E-4</v>
      </c>
      <c r="C716">
        <v>7.8700644209999998E-4</v>
      </c>
      <c r="D716">
        <v>8.1203519312399999E-4</v>
      </c>
      <c r="E716">
        <v>8.07638208298E-4</v>
      </c>
      <c r="F716">
        <v>7.8424981899199997E-4</v>
      </c>
      <c r="G716">
        <v>7.3405226056500004E-4</v>
      </c>
      <c r="H716">
        <v>0</v>
      </c>
      <c r="I716">
        <v>8.70361328125E-2</v>
      </c>
      <c r="J716">
        <v>-182.05415677799999</v>
      </c>
      <c r="K716">
        <v>-179.40764044599999</v>
      </c>
      <c r="L716">
        <v>-262.25541059800003</v>
      </c>
      <c r="M716">
        <v>-244.21936822000001</v>
      </c>
      <c r="N716">
        <v>-300</v>
      </c>
      <c r="O716">
        <v>-300</v>
      </c>
    </row>
    <row r="717" spans="1:15" x14ac:dyDescent="0.2">
      <c r="A717">
        <v>8.7158203125E-2</v>
      </c>
      <c r="B717">
        <v>6.9360037101099997E-4</v>
      </c>
      <c r="C717">
        <v>8.0643943518900001E-4</v>
      </c>
      <c r="D717">
        <v>8.3154075700599996E-4</v>
      </c>
      <c r="E717">
        <v>8.2713798196200003E-4</v>
      </c>
      <c r="F717">
        <v>8.0369887839099995E-4</v>
      </c>
      <c r="G717">
        <v>7.53389618289E-4</v>
      </c>
      <c r="H717">
        <v>0</v>
      </c>
      <c r="I717">
        <v>8.7158203125E-2</v>
      </c>
      <c r="J717">
        <v>-185.237173695</v>
      </c>
      <c r="K717">
        <v>-180.025866987</v>
      </c>
      <c r="L717">
        <v>-265.92777947500002</v>
      </c>
      <c r="M717">
        <v>-247.28372393999999</v>
      </c>
      <c r="N717">
        <v>-300</v>
      </c>
      <c r="O717">
        <v>-300</v>
      </c>
    </row>
    <row r="718" spans="1:15" x14ac:dyDescent="0.2">
      <c r="A718">
        <v>8.72802734375E-2</v>
      </c>
      <c r="B718">
        <v>7.1209752116400005E-4</v>
      </c>
      <c r="C718">
        <v>8.2524983581399995E-4</v>
      </c>
      <c r="D718">
        <v>8.5042384119099999E-4</v>
      </c>
      <c r="E718">
        <v>8.4601529984999996E-4</v>
      </c>
      <c r="F718">
        <v>8.2252548407299995E-4</v>
      </c>
      <c r="G718">
        <v>7.7210450732199997E-4</v>
      </c>
      <c r="H718">
        <v>0</v>
      </c>
      <c r="I718">
        <v>8.72802734375E-2</v>
      </c>
      <c r="J718">
        <v>-198.466820713</v>
      </c>
      <c r="K718">
        <v>-181.73635828799999</v>
      </c>
      <c r="L718">
        <v>-254.83261418199999</v>
      </c>
      <c r="M718">
        <v>-254.421449615</v>
      </c>
      <c r="N718">
        <v>-300</v>
      </c>
      <c r="O718">
        <v>-300</v>
      </c>
    </row>
    <row r="719" spans="1:15" x14ac:dyDescent="0.2">
      <c r="A719">
        <v>8.740234375E-2</v>
      </c>
      <c r="B719">
        <v>7.29963395733E-4</v>
      </c>
      <c r="C719">
        <v>8.4342938162100002E-4</v>
      </c>
      <c r="D719">
        <v>8.6867618336000001E-4</v>
      </c>
      <c r="E719">
        <v>8.6426189974200005E-4</v>
      </c>
      <c r="F719">
        <v>8.40721374033E-4</v>
      </c>
      <c r="G719">
        <v>7.9018866608699995E-4</v>
      </c>
      <c r="H719">
        <v>0</v>
      </c>
      <c r="I719">
        <v>8.740234375E-2</v>
      </c>
      <c r="J719">
        <v>-189.983565766</v>
      </c>
      <c r="K719">
        <v>-184.32940692599999</v>
      </c>
      <c r="L719">
        <v>-273.89823901900002</v>
      </c>
      <c r="M719">
        <v>-263.50572021900001</v>
      </c>
      <c r="N719">
        <v>-300</v>
      </c>
      <c r="O719">
        <v>-300</v>
      </c>
    </row>
    <row r="720" spans="1:15" x14ac:dyDescent="0.2">
      <c r="A720">
        <v>8.75244140625E-2</v>
      </c>
      <c r="B720">
        <v>7.47190005849E-4</v>
      </c>
      <c r="C720">
        <v>8.6097008366399995E-4</v>
      </c>
      <c r="D720">
        <v>8.8628979459799999E-4</v>
      </c>
      <c r="E720">
        <v>8.8186979282100001E-4</v>
      </c>
      <c r="F720">
        <v>8.5827855968500003E-4</v>
      </c>
      <c r="G720">
        <v>8.0763410641100002E-4</v>
      </c>
      <c r="H720">
        <v>0</v>
      </c>
      <c r="I720">
        <v>8.75244140625E-2</v>
      </c>
      <c r="J720">
        <v>-184.76362530500001</v>
      </c>
      <c r="K720">
        <v>-187.557806548</v>
      </c>
      <c r="L720">
        <v>-255.84656087900001</v>
      </c>
      <c r="M720">
        <v>-255.27498697600001</v>
      </c>
      <c r="N720">
        <v>-300</v>
      </c>
      <c r="O720">
        <v>-300</v>
      </c>
    </row>
    <row r="721" spans="1:15" x14ac:dyDescent="0.2">
      <c r="A721">
        <v>8.7646484375E-2</v>
      </c>
      <c r="B721">
        <v>7.6376963957000001E-4</v>
      </c>
      <c r="C721">
        <v>8.77864229921E-4</v>
      </c>
      <c r="D721">
        <v>9.03256962909E-4</v>
      </c>
      <c r="E721">
        <v>8.9883126718899998E-4</v>
      </c>
      <c r="F721">
        <v>8.7518932935300002E-4</v>
      </c>
      <c r="G721">
        <v>8.2443311704399999E-4</v>
      </c>
      <c r="H721">
        <v>0</v>
      </c>
      <c r="I721">
        <v>8.7646484375E-2</v>
      </c>
      <c r="J721">
        <v>-184.98636539099999</v>
      </c>
      <c r="K721">
        <v>-191.01071386699999</v>
      </c>
      <c r="L721">
        <v>-247.77505340499999</v>
      </c>
      <c r="M721">
        <v>-252.06490289999999</v>
      </c>
      <c r="N721">
        <v>-300</v>
      </c>
      <c r="O721">
        <v>-300</v>
      </c>
    </row>
    <row r="722" spans="1:15" x14ac:dyDescent="0.2">
      <c r="A722">
        <v>8.77685546875E-2</v>
      </c>
      <c r="B722">
        <v>7.7969486527800001E-4</v>
      </c>
      <c r="C722">
        <v>8.9410438868999995E-4</v>
      </c>
      <c r="D722">
        <v>9.1957025663200003E-4</v>
      </c>
      <c r="E722">
        <v>9.1513889127700003E-4</v>
      </c>
      <c r="F722">
        <v>8.9144625168699997E-4</v>
      </c>
      <c r="G722">
        <v>8.40578267055E-4</v>
      </c>
      <c r="H722">
        <v>0</v>
      </c>
      <c r="I722">
        <v>8.77685546875E-2</v>
      </c>
      <c r="J722">
        <v>-190.287067936</v>
      </c>
      <c r="K722">
        <v>-193.75401771899999</v>
      </c>
      <c r="L722">
        <v>-255.49648113200001</v>
      </c>
      <c r="M722">
        <v>-272.23304367399999</v>
      </c>
      <c r="N722">
        <v>-300</v>
      </c>
      <c r="O722">
        <v>-300</v>
      </c>
    </row>
    <row r="723" spans="1:15" x14ac:dyDescent="0.2">
      <c r="A723">
        <v>8.7890625E-2</v>
      </c>
      <c r="B723">
        <v>7.9495853495599998E-4</v>
      </c>
      <c r="C723">
        <v>9.0968341188199997E-4</v>
      </c>
      <c r="D723">
        <v>9.3522252770099996E-4</v>
      </c>
      <c r="E723">
        <v>9.3078551712200001E-4</v>
      </c>
      <c r="F723">
        <v>9.0704217895900001E-4</v>
      </c>
      <c r="G723">
        <v>8.5606240913000005E-4</v>
      </c>
      <c r="H723">
        <v>0</v>
      </c>
      <c r="I723">
        <v>8.7890625E-2</v>
      </c>
      <c r="J723">
        <v>-207.599317074</v>
      </c>
      <c r="K723">
        <v>-194.32641613300001</v>
      </c>
      <c r="L723">
        <v>-250.52947289900001</v>
      </c>
      <c r="M723">
        <v>-300</v>
      </c>
      <c r="N723">
        <v>-300</v>
      </c>
      <c r="O723">
        <v>-300</v>
      </c>
    </row>
    <row r="724" spans="1:15" x14ac:dyDescent="0.2">
      <c r="A724">
        <v>8.80126953125E-2</v>
      </c>
      <c r="B724">
        <v>8.0955378735900001E-4</v>
      </c>
      <c r="C724">
        <v>9.2459443817E-4</v>
      </c>
      <c r="D724">
        <v>9.5020691482399996E-4</v>
      </c>
      <c r="E724">
        <v>9.4576428352700003E-4</v>
      </c>
      <c r="F724">
        <v>9.2197025018000002E-4</v>
      </c>
      <c r="G724">
        <v>8.7087868271099999E-4</v>
      </c>
      <c r="H724">
        <v>0</v>
      </c>
      <c r="I724">
        <v>8.80126953125E-2</v>
      </c>
      <c r="J724">
        <v>-190.968189397</v>
      </c>
      <c r="K724">
        <v>-192.39312145700001</v>
      </c>
      <c r="L724">
        <v>-258.07483253100003</v>
      </c>
      <c r="M724">
        <v>-300</v>
      </c>
      <c r="N724">
        <v>-300</v>
      </c>
      <c r="O724">
        <v>-300</v>
      </c>
    </row>
    <row r="725" spans="1:15" x14ac:dyDescent="0.2">
      <c r="A725">
        <v>8.8134765625E-2</v>
      </c>
      <c r="B725">
        <v>8.2347405103699997E-4</v>
      </c>
      <c r="C725">
        <v>9.38830896021E-4</v>
      </c>
      <c r="D725">
        <v>9.6451684649799996E-4</v>
      </c>
      <c r="E725">
        <v>9.6006861908699999E-4</v>
      </c>
      <c r="F725">
        <v>9.3622389417700005E-4</v>
      </c>
      <c r="G725">
        <v>8.8502051703200004E-4</v>
      </c>
      <c r="H725">
        <v>0</v>
      </c>
      <c r="I725">
        <v>8.8134765625E-2</v>
      </c>
      <c r="J725">
        <v>-191.185444303</v>
      </c>
      <c r="K725">
        <v>-189.28055002299999</v>
      </c>
      <c r="L725">
        <v>-261.01769343900003</v>
      </c>
      <c r="M725">
        <v>-300</v>
      </c>
      <c r="N725">
        <v>-300</v>
      </c>
      <c r="O725">
        <v>-300</v>
      </c>
    </row>
    <row r="726" spans="1:15" x14ac:dyDescent="0.2">
      <c r="A726">
        <v>8.82568359375E-2</v>
      </c>
      <c r="B726">
        <v>8.3671304723400002E-4</v>
      </c>
      <c r="C726">
        <v>9.5238650660600004E-4</v>
      </c>
      <c r="D726">
        <v>9.7814604392199998E-4</v>
      </c>
      <c r="E726">
        <v>9.7369224510199996E-4</v>
      </c>
      <c r="F726">
        <v>9.4979683246699999E-4</v>
      </c>
      <c r="G726">
        <v>8.9848163403600005E-4</v>
      </c>
      <c r="H726">
        <v>0</v>
      </c>
      <c r="I726">
        <v>8.82568359375E-2</v>
      </c>
      <c r="J726">
        <v>-221.15516011700001</v>
      </c>
      <c r="K726">
        <v>-186.117665281</v>
      </c>
      <c r="L726">
        <v>-278.10515902399999</v>
      </c>
      <c r="M726">
        <v>-300</v>
      </c>
      <c r="N726">
        <v>-300</v>
      </c>
      <c r="O726">
        <v>-300</v>
      </c>
    </row>
    <row r="727" spans="1:15" x14ac:dyDescent="0.2">
      <c r="A727">
        <v>8.837890625E-2</v>
      </c>
      <c r="B727">
        <v>8.4926479269499999E-4</v>
      </c>
      <c r="C727">
        <v>9.6525528658000001E-4</v>
      </c>
      <c r="D727">
        <v>9.9108852379000008E-4</v>
      </c>
      <c r="E727">
        <v>9.8662917835300006E-4</v>
      </c>
      <c r="F727">
        <v>9.6268308205800003E-4</v>
      </c>
      <c r="G727">
        <v>9.1125605114699998E-4</v>
      </c>
      <c r="H727">
        <v>0</v>
      </c>
      <c r="I727">
        <v>8.837890625E-2</v>
      </c>
      <c r="J727">
        <v>-188.169868635</v>
      </c>
      <c r="K727">
        <v>-183.318744716</v>
      </c>
      <c r="L727">
        <v>-265.982242122</v>
      </c>
      <c r="M727">
        <v>-300</v>
      </c>
      <c r="N727">
        <v>-300</v>
      </c>
      <c r="O727">
        <v>-300</v>
      </c>
    </row>
    <row r="728" spans="1:15" x14ac:dyDescent="0.2">
      <c r="A728">
        <v>8.85009765625E-2</v>
      </c>
      <c r="B728">
        <v>8.6112360228600003E-4</v>
      </c>
      <c r="C728">
        <v>9.7743155073700002E-4</v>
      </c>
      <c r="D728">
        <v>1.0033386009200001E-3</v>
      </c>
      <c r="E728">
        <v>9.988737337650001E-4</v>
      </c>
      <c r="F728">
        <v>9.7487695808900002E-4</v>
      </c>
      <c r="G728">
        <v>9.2333808391999997E-4</v>
      </c>
      <c r="H728">
        <v>0</v>
      </c>
      <c r="I728">
        <v>8.85009765625E-2</v>
      </c>
      <c r="J728">
        <v>-182.90959508700001</v>
      </c>
      <c r="K728">
        <v>-180.957569968</v>
      </c>
      <c r="L728">
        <v>-263.45350502899998</v>
      </c>
      <c r="M728">
        <v>-300</v>
      </c>
      <c r="N728">
        <v>-300</v>
      </c>
      <c r="O728">
        <v>-300</v>
      </c>
    </row>
    <row r="729" spans="1:15" x14ac:dyDescent="0.2">
      <c r="A729">
        <v>8.8623046875E-2</v>
      </c>
      <c r="B729">
        <v>8.7228409153800002E-4</v>
      </c>
      <c r="C729">
        <v>9.8890991452699997E-4</v>
      </c>
      <c r="D729">
        <v>1.01489089079E-3</v>
      </c>
      <c r="E729">
        <v>1.0104205269099999E-3</v>
      </c>
      <c r="F729">
        <v>9.8637307636599992E-4</v>
      </c>
      <c r="G729">
        <v>9.3472234857699997E-4</v>
      </c>
      <c r="H729">
        <v>0</v>
      </c>
      <c r="I729">
        <v>8.8623046875E-2</v>
      </c>
      <c r="J729">
        <v>-182.07698779899999</v>
      </c>
      <c r="K729">
        <v>-179.001024715</v>
      </c>
      <c r="L729">
        <v>-290.966168031</v>
      </c>
      <c r="M729">
        <v>-300</v>
      </c>
      <c r="N729">
        <v>-300</v>
      </c>
      <c r="O729">
        <v>-300</v>
      </c>
    </row>
    <row r="730" spans="1:15" x14ac:dyDescent="0.2">
      <c r="A730">
        <v>8.87451171875E-2</v>
      </c>
      <c r="B730">
        <v>8.8274117903600004E-4</v>
      </c>
      <c r="C730">
        <v>9.996852964499999E-4</v>
      </c>
      <c r="D730">
        <v>1.0257403119399999E-3</v>
      </c>
      <c r="E730">
        <v>1.02126447642E-3</v>
      </c>
      <c r="F730">
        <v>9.9716635573700004E-4</v>
      </c>
      <c r="G730">
        <v>9.4540376438400004E-4</v>
      </c>
      <c r="H730">
        <v>0</v>
      </c>
      <c r="I730">
        <v>8.87451171875E-2</v>
      </c>
      <c r="J730">
        <v>-185.172250749</v>
      </c>
      <c r="K730">
        <v>-177.39487354100001</v>
      </c>
      <c r="L730">
        <v>-282.47236737600002</v>
      </c>
      <c r="M730">
        <v>-300</v>
      </c>
      <c r="N730">
        <v>-300</v>
      </c>
      <c r="O730">
        <v>-300</v>
      </c>
    </row>
    <row r="731" spans="1:15" x14ac:dyDescent="0.2">
      <c r="A731">
        <v>8.88671875E-2</v>
      </c>
      <c r="B731">
        <v>8.9249008867299995E-4</v>
      </c>
      <c r="C731">
        <v>1.0097529203199999E-3</v>
      </c>
      <c r="D731">
        <v>1.03588208821E-3</v>
      </c>
      <c r="E731">
        <v>1.0314008062399999E-3</v>
      </c>
      <c r="F731">
        <v>1.0072520203600001E-3</v>
      </c>
      <c r="G731">
        <v>9.5537755591700003E-4</v>
      </c>
      <c r="H731">
        <v>0</v>
      </c>
      <c r="I731">
        <v>8.88671875E-2</v>
      </c>
      <c r="J731">
        <v>-198.95816204499999</v>
      </c>
      <c r="K731">
        <v>-176.09263523000001</v>
      </c>
      <c r="L731">
        <v>-276.79153208499997</v>
      </c>
      <c r="M731">
        <v>-296.19030546499999</v>
      </c>
      <c r="N731">
        <v>-300</v>
      </c>
      <c r="O731">
        <v>-300</v>
      </c>
    </row>
    <row r="732" spans="1:15" x14ac:dyDescent="0.2">
      <c r="A732">
        <v>8.89892578125E-2</v>
      </c>
      <c r="B732">
        <v>9.0152635178000003E-4</v>
      </c>
      <c r="C732">
        <v>1.01910831739E-3</v>
      </c>
      <c r="D732">
        <v>1.0453117508900001E-3</v>
      </c>
      <c r="E732">
        <v>1.0408250477400001E-3</v>
      </c>
      <c r="F732">
        <v>1.0166256018400001E-3</v>
      </c>
      <c r="G732">
        <v>9.6463925519299997E-4</v>
      </c>
      <c r="H732">
        <v>0</v>
      </c>
      <c r="I732">
        <v>8.89892578125E-2</v>
      </c>
      <c r="J732">
        <v>-190.23333990500001</v>
      </c>
      <c r="K732">
        <v>-175.058597316</v>
      </c>
      <c r="L732">
        <v>-267.70649922600001</v>
      </c>
      <c r="M732">
        <v>-291.72923856900002</v>
      </c>
      <c r="N732">
        <v>-288.79294362000002</v>
      </c>
      <c r="O732">
        <v>-300</v>
      </c>
    </row>
    <row r="733" spans="1:15" x14ac:dyDescent="0.2">
      <c r="A733">
        <v>8.9111328125E-2</v>
      </c>
      <c r="B733">
        <v>9.0984580913000004E-4</v>
      </c>
      <c r="C733">
        <v>1.02774732835E-3</v>
      </c>
      <c r="D733">
        <v>1.0540251406899999E-3</v>
      </c>
      <c r="E733">
        <v>1.04953304174E-3</v>
      </c>
      <c r="F733">
        <v>1.0252829412199999E-3</v>
      </c>
      <c r="G733">
        <v>9.7318470366600002E-4</v>
      </c>
      <c r="H733">
        <v>0</v>
      </c>
      <c r="I733">
        <v>8.9111328125E-2</v>
      </c>
      <c r="J733">
        <v>-186.31324648500001</v>
      </c>
      <c r="K733">
        <v>-174.26151031500001</v>
      </c>
      <c r="L733">
        <v>-272.82767951699998</v>
      </c>
      <c r="M733">
        <v>-300</v>
      </c>
      <c r="N733">
        <v>-299.285459258</v>
      </c>
      <c r="O733">
        <v>-300</v>
      </c>
    </row>
    <row r="734" spans="1:15" x14ac:dyDescent="0.2">
      <c r="A734">
        <v>8.92333984375E-2</v>
      </c>
      <c r="B734">
        <v>9.1744461278800004E-4</v>
      </c>
      <c r="C734">
        <v>1.0356661051899999E-3</v>
      </c>
      <c r="D734">
        <v>1.0620184096299999E-3</v>
      </c>
      <c r="E734">
        <v>1.0575209403600001E-3</v>
      </c>
      <c r="F734">
        <v>1.0332201908200001E-3</v>
      </c>
      <c r="G734">
        <v>9.81010054079E-4</v>
      </c>
      <c r="H734">
        <v>0</v>
      </c>
      <c r="I734">
        <v>8.92333984375E-2</v>
      </c>
      <c r="J734">
        <v>-190.471104048</v>
      </c>
      <c r="K734">
        <v>-173.672853073</v>
      </c>
      <c r="L734">
        <v>-267.93082233299998</v>
      </c>
      <c r="M734">
        <v>-300</v>
      </c>
      <c r="N734">
        <v>-284.17705552500001</v>
      </c>
      <c r="O734">
        <v>-300</v>
      </c>
    </row>
    <row r="735" spans="1:15" x14ac:dyDescent="0.2">
      <c r="A735">
        <v>8.935546875E-2</v>
      </c>
      <c r="B735">
        <v>9.2431922783399998E-4</v>
      </c>
      <c r="C735">
        <v>1.0428611129000001E-3</v>
      </c>
      <c r="D735">
        <v>1.06928802274E-3</v>
      </c>
      <c r="E735">
        <v>1.06478520872E-3</v>
      </c>
      <c r="F735">
        <v>1.0404338160000001E-3</v>
      </c>
      <c r="G735">
        <v>9.8811177219800005E-4</v>
      </c>
      <c r="H735">
        <v>0</v>
      </c>
      <c r="I735">
        <v>8.935546875E-2</v>
      </c>
      <c r="J735">
        <v>-195.03028467600001</v>
      </c>
      <c r="K735">
        <v>-173.27101770199999</v>
      </c>
      <c r="L735">
        <v>-277.55242391899998</v>
      </c>
      <c r="M735">
        <v>-295.269634559</v>
      </c>
      <c r="N735">
        <v>-280.98401572900002</v>
      </c>
      <c r="O735">
        <v>-300</v>
      </c>
    </row>
    <row r="736" spans="1:15" x14ac:dyDescent="0.2">
      <c r="A736">
        <v>8.94775390625E-2</v>
      </c>
      <c r="B736">
        <v>9.3046643396399995E-4</v>
      </c>
      <c r="C736">
        <v>1.0493291311000001E-3</v>
      </c>
      <c r="D736">
        <v>1.0758307596699999E-3</v>
      </c>
      <c r="E736">
        <v>1.07132262656E-3</v>
      </c>
      <c r="F736">
        <v>1.0469205967E-3</v>
      </c>
      <c r="G736">
        <v>9.94486638395E-4</v>
      </c>
      <c r="H736">
        <v>0</v>
      </c>
      <c r="I736">
        <v>8.94775390625E-2</v>
      </c>
      <c r="J736">
        <v>-182.859152962</v>
      </c>
      <c r="K736">
        <v>-173.04245364799999</v>
      </c>
      <c r="L736">
        <v>-281.13171538799998</v>
      </c>
      <c r="M736">
        <v>-285.36278371200001</v>
      </c>
      <c r="N736">
        <v>-285.60421747300001</v>
      </c>
      <c r="O736">
        <v>-284.35547823399997</v>
      </c>
    </row>
    <row r="737" spans="1:15" x14ac:dyDescent="0.2">
      <c r="A737">
        <v>8.9599609375E-2</v>
      </c>
      <c r="B737">
        <v>9.3588332693299997E-4</v>
      </c>
      <c r="C737">
        <v>1.0550672554499999E-3</v>
      </c>
      <c r="D737">
        <v>1.0816437161200001E-3</v>
      </c>
      <c r="E737">
        <v>1.07713028968E-3</v>
      </c>
      <c r="F737">
        <v>1.0526776289699999E-3</v>
      </c>
      <c r="G737">
        <v>1.0001317490999999E-3</v>
      </c>
      <c r="H737">
        <v>0</v>
      </c>
      <c r="I737">
        <v>8.9599609375E-2</v>
      </c>
      <c r="J737">
        <v>-179.62299548199999</v>
      </c>
      <c r="K737">
        <v>-172.97608914</v>
      </c>
      <c r="L737">
        <v>-282.91002154099999</v>
      </c>
      <c r="M737">
        <v>-285.88656440900002</v>
      </c>
      <c r="N737">
        <v>-287.42232756599998</v>
      </c>
      <c r="O737">
        <v>-300</v>
      </c>
    </row>
    <row r="738" spans="1:15" x14ac:dyDescent="0.2">
      <c r="A738">
        <v>8.97216796875E-2</v>
      </c>
      <c r="B738">
        <v>9.40567319869E-4</v>
      </c>
      <c r="C738">
        <v>1.0600728990199999E-3</v>
      </c>
      <c r="D738">
        <v>1.08672430515E-3</v>
      </c>
      <c r="E738">
        <v>1.08220561125E-3</v>
      </c>
      <c r="F738">
        <v>1.0577023261700001E-3</v>
      </c>
      <c r="G738">
        <v>1.0050445181200001E-3</v>
      </c>
      <c r="H738">
        <v>0</v>
      </c>
      <c r="I738">
        <v>8.97216796875E-2</v>
      </c>
      <c r="J738">
        <v>-180.409183735</v>
      </c>
      <c r="K738">
        <v>-173.05832675299999</v>
      </c>
      <c r="L738">
        <v>-277.129046829</v>
      </c>
      <c r="M738">
        <v>-300</v>
      </c>
      <c r="N738">
        <v>-286.901355233</v>
      </c>
      <c r="O738">
        <v>-300</v>
      </c>
    </row>
    <row r="739" spans="1:15" x14ac:dyDescent="0.2">
      <c r="A739">
        <v>8.984375E-2</v>
      </c>
      <c r="B739">
        <v>9.4451614446000001E-4</v>
      </c>
      <c r="C739">
        <v>1.0643437933999999E-3</v>
      </c>
      <c r="D739">
        <v>1.09107025842E-3</v>
      </c>
      <c r="E739">
        <v>1.0865463230000001E-3</v>
      </c>
      <c r="F739">
        <v>1.0619924202799999E-3</v>
      </c>
      <c r="G739">
        <v>1.0092226778099999E-3</v>
      </c>
      <c r="H739">
        <v>0</v>
      </c>
      <c r="I739">
        <v>8.984375E-2</v>
      </c>
      <c r="J739">
        <v>-187.05725909</v>
      </c>
      <c r="K739">
        <v>-173.27496720900001</v>
      </c>
      <c r="L739">
        <v>-278.59999814399998</v>
      </c>
      <c r="M739">
        <v>-300</v>
      </c>
      <c r="N739">
        <v>-300</v>
      </c>
      <c r="O739">
        <v>-300</v>
      </c>
    </row>
    <row r="740" spans="1:15" x14ac:dyDescent="0.2">
      <c r="A740">
        <v>8.99658203125E-2</v>
      </c>
      <c r="B740">
        <v>9.4772785197199999E-4</v>
      </c>
      <c r="C740">
        <v>1.06787798978E-3</v>
      </c>
      <c r="D740">
        <v>1.09467962714E-3</v>
      </c>
      <c r="E740">
        <v>1.09015047626E-3</v>
      </c>
      <c r="F740">
        <v>1.0655459628099999E-3</v>
      </c>
      <c r="G740">
        <v>1.0126642801300001E-3</v>
      </c>
      <c r="H740">
        <v>0</v>
      </c>
      <c r="I740">
        <v>8.99658203125E-2</v>
      </c>
      <c r="J740">
        <v>-191.056532476</v>
      </c>
      <c r="K740">
        <v>-173.61547726800001</v>
      </c>
      <c r="L740">
        <v>-213.285882552</v>
      </c>
      <c r="M740">
        <v>-300</v>
      </c>
      <c r="N740">
        <v>-286.99941714400001</v>
      </c>
      <c r="O740">
        <v>-300</v>
      </c>
    </row>
    <row r="741" spans="1:15" x14ac:dyDescent="0.2">
      <c r="A741">
        <v>9.0087890625E-2</v>
      </c>
      <c r="B741">
        <v>9.5020081417599995E-4</v>
      </c>
      <c r="C741">
        <v>1.0706738598500001E-3</v>
      </c>
      <c r="D741">
        <v>1.0975507830200001E-3</v>
      </c>
      <c r="E741">
        <v>1.0930164428199999E-3</v>
      </c>
      <c r="F741">
        <v>1.0683613258099999E-3</v>
      </c>
      <c r="G741">
        <v>1.0153676974999999E-3</v>
      </c>
      <c r="H741">
        <v>0</v>
      </c>
      <c r="I741">
        <v>9.0087890625E-2</v>
      </c>
      <c r="J741">
        <v>-181.04379582300001</v>
      </c>
      <c r="K741">
        <v>-174.07144326</v>
      </c>
      <c r="L741">
        <v>-190.72759622699999</v>
      </c>
      <c r="M741">
        <v>-284.57503834400001</v>
      </c>
      <c r="N741">
        <v>-287.65517505999998</v>
      </c>
      <c r="O741">
        <v>-300</v>
      </c>
    </row>
    <row r="742" spans="1:15" x14ac:dyDescent="0.2">
      <c r="A742">
        <v>9.02099609375E-2</v>
      </c>
      <c r="B742">
        <v>9.5193372408399997E-4</v>
      </c>
      <c r="C742">
        <v>1.07273009653E-3</v>
      </c>
      <c r="D742">
        <v>1.09968241903E-3</v>
      </c>
      <c r="E742">
        <v>1.09514291575E-3</v>
      </c>
      <c r="F742">
        <v>1.07043720254E-3</v>
      </c>
      <c r="G742">
        <v>1.0173316236300001E-3</v>
      </c>
      <c r="H742">
        <v>0</v>
      </c>
      <c r="I742">
        <v>9.02099609375E-2</v>
      </c>
      <c r="J742">
        <v>-179.360968378</v>
      </c>
      <c r="K742">
        <v>-174.63020858300001</v>
      </c>
      <c r="L742">
        <v>-178.603668731</v>
      </c>
      <c r="M742">
        <v>-283.36738111800003</v>
      </c>
      <c r="N742">
        <v>-285.98173627800003</v>
      </c>
      <c r="O742">
        <v>-284.73440301300002</v>
      </c>
    </row>
    <row r="743" spans="1:15" x14ac:dyDescent="0.2">
      <c r="A743">
        <v>9.033203125E-2</v>
      </c>
      <c r="B743">
        <v>9.5292559658099996E-4</v>
      </c>
      <c r="C743">
        <v>1.07404571463E-3</v>
      </c>
      <c r="D743">
        <v>1.1010735499999999E-3</v>
      </c>
      <c r="E743">
        <v>1.09652890998E-3</v>
      </c>
      <c r="F743">
        <v>1.0717726081499999E-3</v>
      </c>
      <c r="G743">
        <v>1.0185550740600001E-3</v>
      </c>
      <c r="H743">
        <v>0</v>
      </c>
      <c r="I743">
        <v>9.033203125E-2</v>
      </c>
      <c r="J743">
        <v>-182.75167832899999</v>
      </c>
      <c r="K743">
        <v>-175.27204157099999</v>
      </c>
      <c r="L743">
        <v>-172.76338068499999</v>
      </c>
      <c r="M743">
        <v>-292.31224465499997</v>
      </c>
      <c r="N743">
        <v>-281.47546660799998</v>
      </c>
      <c r="O743">
        <v>-300</v>
      </c>
    </row>
    <row r="744" spans="1:15" x14ac:dyDescent="0.2">
      <c r="A744">
        <v>9.04541015625E-2</v>
      </c>
      <c r="B744">
        <v>9.5317576889799996E-4</v>
      </c>
      <c r="C744">
        <v>1.07462005131E-3</v>
      </c>
      <c r="D744">
        <v>1.1017235131E-3</v>
      </c>
      <c r="E744">
        <v>1.0971737627700001E-3</v>
      </c>
      <c r="F744">
        <v>1.0723668801300001E-3</v>
      </c>
      <c r="G744">
        <v>1.0190373866900001E-3</v>
      </c>
      <c r="H744">
        <v>0</v>
      </c>
      <c r="I744">
        <v>9.04541015625E-2</v>
      </c>
      <c r="J744">
        <v>-211.49168204399999</v>
      </c>
      <c r="K744">
        <v>-175.973382316</v>
      </c>
      <c r="L744">
        <v>-171.280144603</v>
      </c>
      <c r="M744">
        <v>-300</v>
      </c>
      <c r="N744">
        <v>-284.79953503500002</v>
      </c>
      <c r="O744">
        <v>-300</v>
      </c>
    </row>
    <row r="745" spans="1:15" x14ac:dyDescent="0.2">
      <c r="A745">
        <v>9.0576171875E-2</v>
      </c>
      <c r="B745">
        <v>9.5268390095899996E-4</v>
      </c>
      <c r="C745">
        <v>1.0744527663899999E-3</v>
      </c>
      <c r="D745">
        <v>1.1016319682100001E-3</v>
      </c>
      <c r="E745">
        <v>1.0970771341000001E-3</v>
      </c>
      <c r="F745">
        <v>1.0722196786799999E-3</v>
      </c>
      <c r="G745">
        <v>1.01877822212E-3</v>
      </c>
      <c r="H745">
        <v>0</v>
      </c>
      <c r="I745">
        <v>9.0576171875E-2</v>
      </c>
      <c r="J745">
        <v>-181.354395993</v>
      </c>
      <c r="K745">
        <v>-176.70921609199999</v>
      </c>
      <c r="L745">
        <v>-172.422515516</v>
      </c>
      <c r="M745">
        <v>-300</v>
      </c>
      <c r="N745">
        <v>-299.971615853</v>
      </c>
      <c r="O745">
        <v>-300</v>
      </c>
    </row>
    <row r="746" spans="1:15" x14ac:dyDescent="0.2">
      <c r="A746">
        <v>9.06982421875E-2</v>
      </c>
      <c r="B746">
        <v>9.5144997557600002E-4</v>
      </c>
      <c r="C746">
        <v>1.0735438426099999E-3</v>
      </c>
      <c r="D746">
        <v>1.10079889809E-3</v>
      </c>
      <c r="E746">
        <v>1.09623900681E-3</v>
      </c>
      <c r="F746">
        <v>1.0713309868600001E-3</v>
      </c>
      <c r="G746">
        <v>1.0177775638299999E-3</v>
      </c>
      <c r="H746">
        <v>0</v>
      </c>
      <c r="I746">
        <v>9.06982421875E-2</v>
      </c>
      <c r="J746">
        <v>-177.26595003700001</v>
      </c>
      <c r="K746">
        <v>-177.44942576700001</v>
      </c>
      <c r="L746">
        <v>-174.480453934</v>
      </c>
      <c r="M746">
        <v>-285.50304775900003</v>
      </c>
      <c r="N746">
        <v>-289.65608355500001</v>
      </c>
      <c r="O746">
        <v>-300</v>
      </c>
    </row>
    <row r="747" spans="1:15" x14ac:dyDescent="0.2">
      <c r="A747">
        <v>9.08203125E-2</v>
      </c>
      <c r="B747">
        <v>9.4947429850400001E-4</v>
      </c>
      <c r="C747">
        <v>1.07189358564E-3</v>
      </c>
      <c r="D747">
        <v>1.09922460844E-3</v>
      </c>
      <c r="E747">
        <v>1.0946596867100001E-3</v>
      </c>
      <c r="F747">
        <v>1.06970111068E-3</v>
      </c>
      <c r="G747">
        <v>1.01603571824E-3</v>
      </c>
      <c r="H747">
        <v>0</v>
      </c>
      <c r="I747">
        <v>9.08203125E-2</v>
      </c>
      <c r="J747">
        <v>-177.67081769500001</v>
      </c>
      <c r="K747">
        <v>-178.15446270199999</v>
      </c>
      <c r="L747">
        <v>-176.66622851700001</v>
      </c>
      <c r="M747">
        <v>-288.19312115299999</v>
      </c>
      <c r="N747">
        <v>-300</v>
      </c>
      <c r="O747">
        <v>-300</v>
      </c>
    </row>
    <row r="748" spans="1:15" x14ac:dyDescent="0.2">
      <c r="A748">
        <v>9.09423828125E-2</v>
      </c>
      <c r="B748">
        <v>9.4675749836400003E-4</v>
      </c>
      <c r="C748">
        <v>1.0695026240199999E-3</v>
      </c>
      <c r="D748">
        <v>1.0969097278299999E-3</v>
      </c>
      <c r="E748">
        <v>1.09233980246E-3</v>
      </c>
      <c r="F748">
        <v>1.06733067903E-3</v>
      </c>
      <c r="G748">
        <v>1.0135533146299999E-3</v>
      </c>
      <c r="H748">
        <v>0</v>
      </c>
      <c r="I748">
        <v>9.09423828125E-2</v>
      </c>
      <c r="J748">
        <v>-183.58132733400001</v>
      </c>
      <c r="K748">
        <v>-178.77864310300001</v>
      </c>
      <c r="L748">
        <v>-178.94843473099999</v>
      </c>
      <c r="M748">
        <v>-298.703310644</v>
      </c>
      <c r="N748">
        <v>-300</v>
      </c>
      <c r="O748">
        <v>-300</v>
      </c>
    </row>
    <row r="749" spans="1:15" x14ac:dyDescent="0.2">
      <c r="A749">
        <v>9.1064453125E-2</v>
      </c>
      <c r="B749">
        <v>9.4330052642000004E-4</v>
      </c>
      <c r="C749">
        <v>1.06637190893E-3</v>
      </c>
      <c r="D749">
        <v>1.09385520746E-3</v>
      </c>
      <c r="E749">
        <v>1.0892803053600001E-3</v>
      </c>
      <c r="F749">
        <v>1.0642206434200001E-3</v>
      </c>
      <c r="G749">
        <v>1.0103313049400001E-3</v>
      </c>
      <c r="H749">
        <v>0</v>
      </c>
      <c r="I749">
        <v>9.1064453125E-2</v>
      </c>
      <c r="J749">
        <v>-190.34159723799999</v>
      </c>
      <c r="K749">
        <v>-179.28024596500001</v>
      </c>
      <c r="L749">
        <v>-181.32239990900001</v>
      </c>
      <c r="M749">
        <v>-300</v>
      </c>
      <c r="N749">
        <v>-300</v>
      </c>
      <c r="O749">
        <v>-300</v>
      </c>
    </row>
    <row r="750" spans="1:15" x14ac:dyDescent="0.2">
      <c r="A750">
        <v>9.11865234375E-2</v>
      </c>
      <c r="B750">
        <v>9.3910465620700005E-4</v>
      </c>
      <c r="C750">
        <v>1.06250271382E-3</v>
      </c>
      <c r="D750">
        <v>1.0900623208300001E-3</v>
      </c>
      <c r="E750">
        <v>1.0854824689900001E-3</v>
      </c>
      <c r="F750">
        <v>1.06037227766E-3</v>
      </c>
      <c r="G750">
        <v>1.00637096337E-3</v>
      </c>
      <c r="H750">
        <v>0</v>
      </c>
      <c r="I750">
        <v>9.11865234375E-2</v>
      </c>
      <c r="J750">
        <v>-178.612439413</v>
      </c>
      <c r="K750">
        <v>-179.629906662</v>
      </c>
      <c r="L750">
        <v>-183.810565583</v>
      </c>
      <c r="M750">
        <v>-300</v>
      </c>
      <c r="N750">
        <v>-300</v>
      </c>
      <c r="O750">
        <v>-300</v>
      </c>
    </row>
    <row r="751" spans="1:15" x14ac:dyDescent="0.2">
      <c r="A751">
        <v>9.130859375E-2</v>
      </c>
      <c r="B751">
        <v>9.3417148303899999E-4</v>
      </c>
      <c r="C751">
        <v>1.0578966339200001E-3</v>
      </c>
      <c r="D751">
        <v>1.08553266318E-3</v>
      </c>
      <c r="E751">
        <v>1.08094788871E-3</v>
      </c>
      <c r="F751">
        <v>1.0557871773100001E-3</v>
      </c>
      <c r="G751">
        <v>1.00167388588E-3</v>
      </c>
      <c r="H751">
        <v>0</v>
      </c>
      <c r="I751">
        <v>9.130859375E-2</v>
      </c>
      <c r="J751">
        <v>-176.127859449</v>
      </c>
      <c r="K751">
        <v>-179.813147042</v>
      </c>
      <c r="L751">
        <v>-186.41105389000001</v>
      </c>
      <c r="M751">
        <v>-300</v>
      </c>
      <c r="N751">
        <v>-300</v>
      </c>
      <c r="O751">
        <v>-300</v>
      </c>
    </row>
    <row r="752" spans="1:15" x14ac:dyDescent="0.2">
      <c r="A752">
        <v>9.14306640625E-2</v>
      </c>
      <c r="B752">
        <v>9.2850292335600005E-4</v>
      </c>
      <c r="C752">
        <v>1.05255558559E-3</v>
      </c>
      <c r="D752">
        <v>1.0802681509100001E-3</v>
      </c>
      <c r="E752">
        <v>1.07567848098E-3</v>
      </c>
      <c r="F752">
        <v>1.0504672590700001E-3</v>
      </c>
      <c r="G752">
        <v>9.9624198958200003E-4</v>
      </c>
      <c r="H752">
        <v>0</v>
      </c>
      <c r="I752">
        <v>9.14306640625E-2</v>
      </c>
      <c r="J752">
        <v>-177.73898229400001</v>
      </c>
      <c r="K752">
        <v>-179.83118160999999</v>
      </c>
      <c r="L752">
        <v>-189.146511022</v>
      </c>
      <c r="M752">
        <v>-300</v>
      </c>
      <c r="N752">
        <v>-300</v>
      </c>
      <c r="O752">
        <v>-300</v>
      </c>
    </row>
    <row r="753" spans="1:15" x14ac:dyDescent="0.2">
      <c r="A753">
        <v>9.1552734375E-2</v>
      </c>
      <c r="B753">
        <v>9.2210121393699999E-4</v>
      </c>
      <c r="C753">
        <v>1.0464818055300001E-3</v>
      </c>
      <c r="D753">
        <v>1.0742710207399999E-3</v>
      </c>
      <c r="E753">
        <v>1.0696764826499999E-3</v>
      </c>
      <c r="F753">
        <v>1.0444147599699999E-3</v>
      </c>
      <c r="G753">
        <v>9.9007751191499999E-4</v>
      </c>
      <c r="H753">
        <v>0</v>
      </c>
      <c r="I753">
        <v>9.1552734375E-2</v>
      </c>
      <c r="J753">
        <v>-186.00510302000001</v>
      </c>
      <c r="K753">
        <v>-179.70326793000001</v>
      </c>
      <c r="L753">
        <v>-192.02372226200001</v>
      </c>
      <c r="M753">
        <v>-300</v>
      </c>
      <c r="N753">
        <v>-300</v>
      </c>
      <c r="O753">
        <v>-300</v>
      </c>
    </row>
    <row r="754" spans="1:15" x14ac:dyDescent="0.2">
      <c r="A754">
        <v>9.16748046875E-2</v>
      </c>
      <c r="B754">
        <v>9.1496891098999996E-4</v>
      </c>
      <c r="C754">
        <v>1.0396778498399999E-3</v>
      </c>
      <c r="D754">
        <v>1.0675438288200001E-3</v>
      </c>
      <c r="E754">
        <v>1.0629444499400001E-3</v>
      </c>
      <c r="F754">
        <v>1.03763223648E-3</v>
      </c>
      <c r="G754">
        <v>9.8318300974200006E-4</v>
      </c>
      <c r="H754">
        <v>0</v>
      </c>
      <c r="I754">
        <v>9.16748046875E-2</v>
      </c>
      <c r="J754">
        <v>-186.60697616100001</v>
      </c>
      <c r="K754">
        <v>-179.46632935</v>
      </c>
      <c r="L754">
        <v>-195.062170358</v>
      </c>
      <c r="M754">
        <v>-300</v>
      </c>
      <c r="N754">
        <v>-300</v>
      </c>
      <c r="O754">
        <v>-300</v>
      </c>
    </row>
    <row r="755" spans="1:15" x14ac:dyDescent="0.2">
      <c r="A755">
        <v>9.1796875E-2</v>
      </c>
      <c r="B755">
        <v>9.07108889068E-4</v>
      </c>
      <c r="C755">
        <v>1.0321465930199999E-3</v>
      </c>
      <c r="D755">
        <v>1.0600894496499999E-3</v>
      </c>
      <c r="E755">
        <v>1.05548525745E-3</v>
      </c>
      <c r="F755">
        <v>1.0301225633999999E-3</v>
      </c>
      <c r="G755">
        <v>9.7556135827999997E-4</v>
      </c>
      <c r="H755">
        <v>0</v>
      </c>
      <c r="I755">
        <v>9.1796875E-2</v>
      </c>
      <c r="J755">
        <v>-178.614087348</v>
      </c>
      <c r="K755">
        <v>-179.166972689</v>
      </c>
      <c r="L755">
        <v>-198.28352454</v>
      </c>
      <c r="M755">
        <v>-300</v>
      </c>
      <c r="N755">
        <v>-300</v>
      </c>
      <c r="O755">
        <v>-300</v>
      </c>
    </row>
    <row r="756" spans="1:15" x14ac:dyDescent="0.2">
      <c r="A756">
        <v>9.19189453125E-2</v>
      </c>
      <c r="B756">
        <v>8.9852433987999995E-4</v>
      </c>
      <c r="C756">
        <v>1.0238912266799999E-3</v>
      </c>
      <c r="D756">
        <v>1.05191107489E-3</v>
      </c>
      <c r="E756">
        <v>1.04730209694E-3</v>
      </c>
      <c r="F756">
        <v>1.0218889327E-3</v>
      </c>
      <c r="G756">
        <v>9.6721574989300002E-4</v>
      </c>
      <c r="H756">
        <v>0</v>
      </c>
      <c r="I756">
        <v>9.19189453125E-2</v>
      </c>
      <c r="J756">
        <v>-177.67685057099999</v>
      </c>
      <c r="K756">
        <v>-178.84993728000001</v>
      </c>
      <c r="L756">
        <v>-201.704130026</v>
      </c>
      <c r="M756">
        <v>-227.761999527</v>
      </c>
      <c r="N756">
        <v>-300</v>
      </c>
      <c r="O756">
        <v>-300</v>
      </c>
    </row>
    <row r="757" spans="1:15" x14ac:dyDescent="0.2">
      <c r="A757">
        <v>9.2041015625E-2</v>
      </c>
      <c r="B757">
        <v>8.8921877095200004E-4</v>
      </c>
      <c r="C757">
        <v>1.0149152582600001E-3</v>
      </c>
      <c r="D757">
        <v>1.0430122120000001E-3</v>
      </c>
      <c r="E757">
        <v>1.03839847596E-3</v>
      </c>
      <c r="F757">
        <v>1.01293485217E-3</v>
      </c>
      <c r="G757">
        <v>9.5814969276000002E-4</v>
      </c>
      <c r="H757">
        <v>0</v>
      </c>
      <c r="I757">
        <v>9.2041015625E-2</v>
      </c>
      <c r="J757">
        <v>-181.68368411099999</v>
      </c>
      <c r="K757">
        <v>-178.55243179499999</v>
      </c>
      <c r="L757">
        <v>-205.36286110699999</v>
      </c>
      <c r="M757">
        <v>-209.734714817</v>
      </c>
      <c r="N757">
        <v>-300</v>
      </c>
      <c r="O757">
        <v>-300</v>
      </c>
    </row>
    <row r="758" spans="1:15" x14ac:dyDescent="0.2">
      <c r="A758">
        <v>9.21630859375E-2</v>
      </c>
      <c r="B758">
        <v>8.7919600413599998E-4</v>
      </c>
      <c r="C758">
        <v>1.0052225095300001E-3</v>
      </c>
      <c r="D758">
        <v>1.0333966827899999E-3</v>
      </c>
      <c r="E758">
        <v>1.0287782164100001E-3</v>
      </c>
      <c r="F758">
        <v>1.00326414389E-3</v>
      </c>
      <c r="G758">
        <v>9.4836700938399996E-4</v>
      </c>
      <c r="H758">
        <v>0</v>
      </c>
      <c r="I758">
        <v>9.21630859375E-2</v>
      </c>
      <c r="J758">
        <v>-207.86782033</v>
      </c>
      <c r="K758">
        <v>-178.30678090800001</v>
      </c>
      <c r="L758">
        <v>-209.28157624299999</v>
      </c>
      <c r="M758">
        <v>-209.33116644899999</v>
      </c>
      <c r="N758">
        <v>-300</v>
      </c>
      <c r="O758">
        <v>-300</v>
      </c>
    </row>
    <row r="759" spans="1:15" x14ac:dyDescent="0.2">
      <c r="A759">
        <v>9.228515625E-2</v>
      </c>
      <c r="B759">
        <v>8.6846017399900004E-4</v>
      </c>
      <c r="C759">
        <v>9.9481711496999994E-4</v>
      </c>
      <c r="D759">
        <v>1.0230686217600001E-3</v>
      </c>
      <c r="E759">
        <v>1.01844545288E-3</v>
      </c>
      <c r="F759">
        <v>9.9288094269600006E-4</v>
      </c>
      <c r="G759">
        <v>9.37871834994E-4</v>
      </c>
      <c r="H759">
        <v>0</v>
      </c>
      <c r="I759">
        <v>9.228515625E-2</v>
      </c>
      <c r="J759">
        <v>-181.04047251899999</v>
      </c>
      <c r="K759">
        <v>-178.14401536299999</v>
      </c>
      <c r="L759">
        <v>-213.51510150999999</v>
      </c>
      <c r="M759">
        <v>-213.51252723600001</v>
      </c>
      <c r="N759">
        <v>-300</v>
      </c>
      <c r="O759">
        <v>-300</v>
      </c>
    </row>
    <row r="760" spans="1:15" x14ac:dyDescent="0.2">
      <c r="A760">
        <v>9.24072265625E-2</v>
      </c>
      <c r="B760">
        <v>8.5701572607600003E-4</v>
      </c>
      <c r="C760">
        <v>9.8370352003199994E-4</v>
      </c>
      <c r="D760">
        <v>1.0120324743999999E-3</v>
      </c>
      <c r="E760">
        <v>1.0074046309699999E-3</v>
      </c>
      <c r="F760">
        <v>9.8178969437399998E-4</v>
      </c>
      <c r="G760">
        <v>9.2666861576800002E-4</v>
      </c>
      <c r="H760">
        <v>0</v>
      </c>
      <c r="I760">
        <v>9.24072265625E-2</v>
      </c>
      <c r="J760">
        <v>-177.432157351</v>
      </c>
      <c r="K760">
        <v>-178.09235677199999</v>
      </c>
      <c r="L760">
        <v>-218.10798235799999</v>
      </c>
      <c r="M760">
        <v>-218.106684468</v>
      </c>
      <c r="N760">
        <v>-300</v>
      </c>
      <c r="O760">
        <v>-300</v>
      </c>
    </row>
    <row r="761" spans="1:15" x14ac:dyDescent="0.2">
      <c r="A761">
        <v>9.2529296875E-2</v>
      </c>
      <c r="B761">
        <v>8.4486741497200003E-4</v>
      </c>
      <c r="C761">
        <v>9.7188647923800002E-4</v>
      </c>
      <c r="D761">
        <v>1.0002929952500001E-3</v>
      </c>
      <c r="E761">
        <v>9.9566050529500006E-4</v>
      </c>
      <c r="F761">
        <v>9.69995153777E-4</v>
      </c>
      <c r="G761">
        <v>9.1476210696499996E-4</v>
      </c>
      <c r="H761">
        <v>0</v>
      </c>
      <c r="I761">
        <v>9.2529296875E-2</v>
      </c>
      <c r="J761">
        <v>-178.141638245</v>
      </c>
      <c r="K761">
        <v>-178.17438133499999</v>
      </c>
      <c r="L761">
        <v>-223.13431896700001</v>
      </c>
      <c r="M761">
        <v>-223.13367369700001</v>
      </c>
      <c r="N761">
        <v>-300</v>
      </c>
      <c r="O761">
        <v>-300</v>
      </c>
    </row>
    <row r="762" spans="1:15" x14ac:dyDescent="0.2">
      <c r="A762">
        <v>9.26513671875E-2</v>
      </c>
      <c r="B762">
        <v>8.3202030234299997E-4</v>
      </c>
      <c r="C762">
        <v>9.59371054153E-4</v>
      </c>
      <c r="D762">
        <v>9.8785524590800007E-4</v>
      </c>
      <c r="E762">
        <v>9.8321813755800004E-4</v>
      </c>
      <c r="F762">
        <v>9.5750238281399995E-4</v>
      </c>
      <c r="G762">
        <v>9.0215737089199995E-4</v>
      </c>
      <c r="H762">
        <v>0</v>
      </c>
      <c r="I762">
        <v>9.26513671875E-2</v>
      </c>
      <c r="J762">
        <v>-183.45102253900001</v>
      </c>
      <c r="K762">
        <v>-178.409835324</v>
      </c>
      <c r="L762">
        <v>-228.686125729</v>
      </c>
      <c r="M762">
        <v>-228.68496413099999</v>
      </c>
      <c r="N762">
        <v>-300</v>
      </c>
      <c r="O762">
        <v>-300</v>
      </c>
    </row>
    <row r="763" spans="1:15" x14ac:dyDescent="0.2">
      <c r="A763">
        <v>9.27734375E-2</v>
      </c>
      <c r="B763">
        <v>8.1847975473100002E-4</v>
      </c>
      <c r="C763">
        <v>9.4616261124299997E-4</v>
      </c>
      <c r="D763">
        <v>9.7472459287099996E-4</v>
      </c>
      <c r="E763">
        <v>9.7008289434400005E-4</v>
      </c>
      <c r="F763">
        <v>9.4431674827900002E-4</v>
      </c>
      <c r="G763">
        <v>8.8885977474200003E-4</v>
      </c>
      <c r="H763">
        <v>0</v>
      </c>
      <c r="I763">
        <v>9.27734375E-2</v>
      </c>
      <c r="J763">
        <v>-208.10196397799999</v>
      </c>
      <c r="K763">
        <v>-178.82324373399999</v>
      </c>
      <c r="L763">
        <v>-234.88085967800001</v>
      </c>
      <c r="M763">
        <v>-234.88373628400001</v>
      </c>
      <c r="N763">
        <v>-300</v>
      </c>
      <c r="O763">
        <v>-300</v>
      </c>
    </row>
    <row r="764" spans="1:15" x14ac:dyDescent="0.2">
      <c r="A764">
        <v>9.28955078125E-2</v>
      </c>
      <c r="B764">
        <v>8.0425144128899999E-4</v>
      </c>
      <c r="C764">
        <v>9.3226681956899997E-4</v>
      </c>
      <c r="D764">
        <v>9.6090670522500001E-4</v>
      </c>
      <c r="E764">
        <v>9.5626044483400005E-4</v>
      </c>
      <c r="F764">
        <v>9.3044391956999999E-4</v>
      </c>
      <c r="G764">
        <v>8.7487498830799999E-4</v>
      </c>
      <c r="H764">
        <v>0</v>
      </c>
      <c r="I764">
        <v>9.28955078125E-2</v>
      </c>
      <c r="J764">
        <v>-185.57908236099999</v>
      </c>
      <c r="K764">
        <v>-179.449267838</v>
      </c>
      <c r="L764">
        <v>-241.90233919100001</v>
      </c>
      <c r="M764">
        <v>-241.90237885600001</v>
      </c>
      <c r="N764">
        <v>-246.27433325600001</v>
      </c>
      <c r="O764">
        <v>-300</v>
      </c>
    </row>
    <row r="765" spans="1:15" x14ac:dyDescent="0.2">
      <c r="A765">
        <v>9.3017578125E-2</v>
      </c>
      <c r="B765">
        <v>7.8934133133699998E-4</v>
      </c>
      <c r="C765">
        <v>9.1768964836599996E-4</v>
      </c>
      <c r="D765">
        <v>9.4640755224100002E-4</v>
      </c>
      <c r="E765">
        <v>9.4175675838900001E-4</v>
      </c>
      <c r="F765">
        <v>9.15889866259E-4</v>
      </c>
      <c r="G765">
        <v>8.6020898156199998E-4</v>
      </c>
      <c r="H765">
        <v>0</v>
      </c>
      <c r="I765">
        <v>9.3017578125E-2</v>
      </c>
      <c r="J765">
        <v>-185.230773578</v>
      </c>
      <c r="K765">
        <v>-180.33442016000001</v>
      </c>
      <c r="L765">
        <v>-249.991965806</v>
      </c>
      <c r="M765">
        <v>-249.99436096299999</v>
      </c>
      <c r="N765">
        <v>-249.99166942400001</v>
      </c>
      <c r="O765">
        <v>-300</v>
      </c>
    </row>
    <row r="766" spans="1:15" x14ac:dyDescent="0.2">
      <c r="A766">
        <v>9.31396484375E-2</v>
      </c>
      <c r="B766">
        <v>7.7375569181800002E-4</v>
      </c>
      <c r="C766">
        <v>9.0243736449099996E-4</v>
      </c>
      <c r="D766">
        <v>9.3123340079899995E-4</v>
      </c>
      <c r="E766">
        <v>9.2657810198399997E-4</v>
      </c>
      <c r="F766">
        <v>9.0066085553599997E-4</v>
      </c>
      <c r="G766">
        <v>8.4486802208700001E-4</v>
      </c>
      <c r="H766">
        <v>0</v>
      </c>
      <c r="I766">
        <v>9.31396484375E-2</v>
      </c>
      <c r="J766">
        <v>-199.29157314299999</v>
      </c>
      <c r="K766">
        <v>-181.543871551</v>
      </c>
      <c r="L766">
        <v>-259.554473632</v>
      </c>
      <c r="M766">
        <v>-259.55456834</v>
      </c>
      <c r="N766">
        <v>-259.551213926</v>
      </c>
      <c r="O766">
        <v>-300</v>
      </c>
    </row>
    <row r="767" spans="1:15" x14ac:dyDescent="0.2">
      <c r="A767">
        <v>9.326171875E-2</v>
      </c>
      <c r="B767">
        <v>7.5750108460699995E-4</v>
      </c>
      <c r="C767">
        <v>8.8651652973499996E-4</v>
      </c>
      <c r="D767">
        <v>9.1539081271900004E-4</v>
      </c>
      <c r="E767">
        <v>9.1073103753199999E-4</v>
      </c>
      <c r="F767">
        <v>8.8476344952899996E-4</v>
      </c>
      <c r="G767">
        <v>8.2885867240499998E-4</v>
      </c>
      <c r="H767">
        <v>0</v>
      </c>
      <c r="I767">
        <v>9.326171875E-2</v>
      </c>
      <c r="J767">
        <v>-185.21290432500001</v>
      </c>
      <c r="K767">
        <v>-183.18501324299999</v>
      </c>
      <c r="L767">
        <v>-271.24037248500002</v>
      </c>
      <c r="M767">
        <v>-271.24063547700001</v>
      </c>
      <c r="N767">
        <v>-271.23978970299999</v>
      </c>
      <c r="O767">
        <v>-300</v>
      </c>
    </row>
    <row r="768" spans="1:15" x14ac:dyDescent="0.2">
      <c r="A768">
        <v>9.33837890625E-2</v>
      </c>
      <c r="B768">
        <v>7.4058436370200002E-4</v>
      </c>
      <c r="C768">
        <v>8.6993399800600003E-4</v>
      </c>
      <c r="D768">
        <v>8.9888664194400002E-4</v>
      </c>
      <c r="E768">
        <v>8.9422241906700003E-4</v>
      </c>
      <c r="F768">
        <v>8.68204502475E-4</v>
      </c>
      <c r="G768">
        <v>8.1218778715300003E-4</v>
      </c>
      <c r="H768">
        <v>0</v>
      </c>
      <c r="I768">
        <v>9.33837890625E-2</v>
      </c>
      <c r="J768">
        <v>-179.42585008099999</v>
      </c>
      <c r="K768">
        <v>-185.463846676</v>
      </c>
      <c r="L768">
        <v>-286.31000830200003</v>
      </c>
      <c r="M768">
        <v>-286.28636502900002</v>
      </c>
      <c r="N768">
        <v>-286.31692737499998</v>
      </c>
      <c r="O768">
        <v>-286.326921658</v>
      </c>
    </row>
    <row r="769" spans="1:15" x14ac:dyDescent="0.2">
      <c r="A769">
        <v>9.3505859375E-2</v>
      </c>
      <c r="B769">
        <v>7.2301267227900003E-4</v>
      </c>
      <c r="C769">
        <v>8.5269691239699998E-4</v>
      </c>
      <c r="D769">
        <v>8.8172803158600001E-4</v>
      </c>
      <c r="E769">
        <v>8.7705938979299998E-4</v>
      </c>
      <c r="F769">
        <v>8.5099115779799998E-4</v>
      </c>
      <c r="G769">
        <v>7.94862510149E-4</v>
      </c>
      <c r="H769">
        <v>0</v>
      </c>
      <c r="I769">
        <v>9.3505859375E-2</v>
      </c>
      <c r="J769">
        <v>-178.70532095199999</v>
      </c>
      <c r="K769">
        <v>-188.845361306</v>
      </c>
      <c r="L769">
        <v>-300</v>
      </c>
      <c r="M769">
        <v>-300</v>
      </c>
      <c r="N769">
        <v>-300</v>
      </c>
      <c r="O769">
        <v>-300</v>
      </c>
    </row>
    <row r="770" spans="1:15" x14ac:dyDescent="0.2">
      <c r="A770">
        <v>9.36279296875E-2</v>
      </c>
      <c r="B770">
        <v>7.0479343961299997E-4</v>
      </c>
      <c r="C770">
        <v>8.3481270209699999E-4</v>
      </c>
      <c r="D770">
        <v>8.63922410869E-4</v>
      </c>
      <c r="E770">
        <v>8.5924937902999996E-4</v>
      </c>
      <c r="F770">
        <v>8.3313084502700005E-4</v>
      </c>
      <c r="G770">
        <v>7.7689027131099995E-4</v>
      </c>
      <c r="H770">
        <v>0</v>
      </c>
      <c r="I770">
        <v>9.36279296875E-2</v>
      </c>
      <c r="J770">
        <v>-182.528815337</v>
      </c>
      <c r="K770">
        <v>-194.80638684199999</v>
      </c>
      <c r="L770">
        <v>-300</v>
      </c>
      <c r="M770">
        <v>-300</v>
      </c>
      <c r="N770">
        <v>-300</v>
      </c>
      <c r="O770">
        <v>-300</v>
      </c>
    </row>
    <row r="771" spans="1:15" x14ac:dyDescent="0.2">
      <c r="A771">
        <v>9.375E-2</v>
      </c>
      <c r="B771">
        <v>6.8593437790199997E-4</v>
      </c>
      <c r="C771">
        <v>8.1628907921700003E-4</v>
      </c>
      <c r="D771">
        <v>8.4547749192600001E-4</v>
      </c>
      <c r="E771">
        <v>8.40800098997E-4</v>
      </c>
      <c r="F771">
        <v>8.1463127659499996E-4</v>
      </c>
      <c r="G771">
        <v>7.5827878347400001E-4</v>
      </c>
      <c r="H771">
        <v>0</v>
      </c>
      <c r="I771">
        <v>9.375E-2</v>
      </c>
      <c r="J771">
        <v>-300</v>
      </c>
      <c r="K771">
        <v>-300</v>
      </c>
      <c r="L771">
        <v>-300</v>
      </c>
      <c r="M771">
        <v>-300</v>
      </c>
      <c r="N771">
        <v>-300</v>
      </c>
      <c r="O771">
        <v>-300</v>
      </c>
    </row>
    <row r="772" spans="1:15" x14ac:dyDescent="0.2">
      <c r="A772">
        <v>9.38720703125E-2</v>
      </c>
      <c r="B772">
        <v>6.6644347892799998E-4</v>
      </c>
      <c r="C772">
        <v>7.9713403545399999E-4</v>
      </c>
      <c r="D772">
        <v>8.2640126649199995E-4</v>
      </c>
      <c r="E772">
        <v>8.2171954152599998E-4</v>
      </c>
      <c r="F772">
        <v>7.9550044453800004E-4</v>
      </c>
      <c r="G772">
        <v>7.3903603905799999E-4</v>
      </c>
      <c r="H772">
        <v>0</v>
      </c>
      <c r="I772">
        <v>9.38720703125E-2</v>
      </c>
      <c r="J772">
        <v>-182.55604886099999</v>
      </c>
      <c r="K772">
        <v>-194.92301769400001</v>
      </c>
      <c r="L772">
        <v>-300</v>
      </c>
      <c r="M772">
        <v>-300</v>
      </c>
      <c r="N772">
        <v>-300</v>
      </c>
      <c r="O772">
        <v>-300</v>
      </c>
    </row>
    <row r="773" spans="1:15" x14ac:dyDescent="0.2">
      <c r="A773">
        <v>9.3994140625E-2</v>
      </c>
      <c r="B773">
        <v>6.4632901063599996E-4</v>
      </c>
      <c r="C773">
        <v>7.7735583866000004E-4</v>
      </c>
      <c r="D773">
        <v>8.0670200243799996E-4</v>
      </c>
      <c r="E773">
        <v>8.0201597457899996E-4</v>
      </c>
      <c r="F773">
        <v>7.7574661703500004E-4</v>
      </c>
      <c r="G773">
        <v>7.1917030663800003E-4</v>
      </c>
      <c r="H773">
        <v>0</v>
      </c>
      <c r="I773">
        <v>9.3994140625E-2</v>
      </c>
      <c r="J773">
        <v>-178.75972064499999</v>
      </c>
      <c r="K773">
        <v>-189.07862372</v>
      </c>
      <c r="L773">
        <v>-300</v>
      </c>
      <c r="M773">
        <v>-300</v>
      </c>
      <c r="N773">
        <v>-300</v>
      </c>
      <c r="O773">
        <v>-300</v>
      </c>
    </row>
    <row r="774" spans="1:15" x14ac:dyDescent="0.2">
      <c r="A774">
        <v>9.41162109375E-2</v>
      </c>
      <c r="B774">
        <v>6.2559951355100002E-4</v>
      </c>
      <c r="C774">
        <v>7.5696302927700002E-4</v>
      </c>
      <c r="D774">
        <v>7.8638824024100001E-4</v>
      </c>
      <c r="E774">
        <v>7.8169793872299997E-4</v>
      </c>
      <c r="F774">
        <v>7.5537833486400004E-4</v>
      </c>
      <c r="G774">
        <v>6.98690127379E-4</v>
      </c>
      <c r="H774">
        <v>0</v>
      </c>
      <c r="I774">
        <v>9.41162109375E-2</v>
      </c>
      <c r="J774">
        <v>-179.50728049599999</v>
      </c>
      <c r="K774">
        <v>-185.81374110300001</v>
      </c>
      <c r="L774">
        <v>-286.63838652499999</v>
      </c>
      <c r="M774">
        <v>-286.62514106600003</v>
      </c>
      <c r="N774">
        <v>-286.65046311100002</v>
      </c>
      <c r="O774">
        <v>-286.64263541700001</v>
      </c>
    </row>
    <row r="775" spans="1:15" x14ac:dyDescent="0.2">
      <c r="A775">
        <v>9.423828125E-2</v>
      </c>
      <c r="B775">
        <v>6.0426379710599998E-4</v>
      </c>
      <c r="C775">
        <v>7.3596441665199999E-4</v>
      </c>
      <c r="D775">
        <v>7.6546878927299998E-4</v>
      </c>
      <c r="E775">
        <v>7.6077424342300005E-4</v>
      </c>
      <c r="F775">
        <v>7.3440440769600003E-4</v>
      </c>
      <c r="G775">
        <v>6.7760431134999998E-4</v>
      </c>
      <c r="H775">
        <v>0</v>
      </c>
      <c r="I775">
        <v>9.423828125E-2</v>
      </c>
      <c r="J775">
        <v>-185.32116315600001</v>
      </c>
      <c r="K775">
        <v>-183.65154135099999</v>
      </c>
      <c r="L775">
        <v>-271.71286099399998</v>
      </c>
      <c r="M775">
        <v>-271.70954811899998</v>
      </c>
      <c r="N775">
        <v>-271.70362500499999</v>
      </c>
      <c r="O775">
        <v>-300</v>
      </c>
    </row>
    <row r="776" spans="1:15" x14ac:dyDescent="0.2">
      <c r="A776">
        <v>9.43603515625E-2</v>
      </c>
      <c r="B776">
        <v>5.8233093584300003E-4</v>
      </c>
      <c r="C776">
        <v>7.1436907523999996E-4</v>
      </c>
      <c r="D776">
        <v>7.4395272401900001E-4</v>
      </c>
      <c r="E776">
        <v>7.3925396325400005E-4</v>
      </c>
      <c r="F776">
        <v>7.1283391031700001E-4</v>
      </c>
      <c r="G776">
        <v>6.5592193372199996E-4</v>
      </c>
      <c r="H776">
        <v>0</v>
      </c>
      <c r="I776">
        <v>9.43603515625E-2</v>
      </c>
      <c r="J776">
        <v>-199.42638808999999</v>
      </c>
      <c r="K776">
        <v>-182.12703540300001</v>
      </c>
      <c r="L776">
        <v>-260.136282714</v>
      </c>
      <c r="M776">
        <v>-260.13756106</v>
      </c>
      <c r="N776">
        <v>-260.133793486</v>
      </c>
      <c r="O776">
        <v>-300</v>
      </c>
    </row>
    <row r="777" spans="1:15" x14ac:dyDescent="0.2">
      <c r="A777">
        <v>9.4482421875E-2</v>
      </c>
      <c r="B777">
        <v>5.5981026550200005E-4</v>
      </c>
      <c r="C777">
        <v>6.9218634068799996E-4</v>
      </c>
      <c r="D777">
        <v>7.2184938014900005E-4</v>
      </c>
      <c r="E777">
        <v>7.1714643397899997E-4</v>
      </c>
      <c r="F777">
        <v>6.90676178705E-4</v>
      </c>
      <c r="G777">
        <v>6.3365233086100001E-4</v>
      </c>
      <c r="H777">
        <v>0</v>
      </c>
      <c r="I777">
        <v>9.4482421875E-2</v>
      </c>
      <c r="J777">
        <v>-185.391811717</v>
      </c>
      <c r="K777">
        <v>-181.034223199</v>
      </c>
      <c r="L777">
        <v>-250.69190510999999</v>
      </c>
      <c r="M777">
        <v>-250.69429826800001</v>
      </c>
      <c r="N777">
        <v>-250.69064771800001</v>
      </c>
      <c r="O777">
        <v>-300</v>
      </c>
    </row>
    <row r="778" spans="1:15" x14ac:dyDescent="0.2">
      <c r="A778">
        <v>9.46044921875E-2</v>
      </c>
      <c r="B778">
        <v>5.3671137895800001E-4</v>
      </c>
      <c r="C778">
        <v>6.6942580579399996E-4</v>
      </c>
      <c r="D778">
        <v>6.9916835049400005E-4</v>
      </c>
      <c r="E778">
        <v>6.9446124851799997E-4</v>
      </c>
      <c r="F778">
        <v>6.67940805982E-4</v>
      </c>
      <c r="G778">
        <v>6.1080509628299998E-4</v>
      </c>
      <c r="H778">
        <v>0</v>
      </c>
      <c r="I778">
        <v>9.46044921875E-2</v>
      </c>
      <c r="J778">
        <v>-185.76593359500001</v>
      </c>
      <c r="K778">
        <v>-180.26571258800001</v>
      </c>
      <c r="L778">
        <v>-242.71885551099999</v>
      </c>
      <c r="M778">
        <v>-242.718984457</v>
      </c>
      <c r="N778">
        <v>-247.09030143000001</v>
      </c>
      <c r="O778">
        <v>-300</v>
      </c>
    </row>
    <row r="779" spans="1:15" x14ac:dyDescent="0.2">
      <c r="A779">
        <v>9.47265625E-2</v>
      </c>
      <c r="B779">
        <v>5.1304412212699996E-4</v>
      </c>
      <c r="C779">
        <v>6.4609731637499997E-4</v>
      </c>
      <c r="D779">
        <v>6.7591948090300002E-4</v>
      </c>
      <c r="E779">
        <v>6.7120825281099996E-4</v>
      </c>
      <c r="F779">
        <v>6.4463763830100004E-4</v>
      </c>
      <c r="G779">
        <v>5.8739007652400005E-4</v>
      </c>
      <c r="H779">
        <v>0</v>
      </c>
      <c r="I779">
        <v>9.47265625E-2</v>
      </c>
      <c r="J779">
        <v>-208.31416718099999</v>
      </c>
      <c r="K779">
        <v>-179.756334313</v>
      </c>
      <c r="L779">
        <v>-235.81392087699999</v>
      </c>
      <c r="M779">
        <v>-235.81685625099999</v>
      </c>
      <c r="N779">
        <v>-300</v>
      </c>
      <c r="O779">
        <v>-300</v>
      </c>
    </row>
    <row r="780" spans="1:15" x14ac:dyDescent="0.2">
      <c r="A780">
        <v>9.48486328125E-2</v>
      </c>
      <c r="B780">
        <v>4.8881858967099998E-4</v>
      </c>
      <c r="C780">
        <v>6.2221096700699997E-4</v>
      </c>
      <c r="D780">
        <v>6.5211286596900001E-4</v>
      </c>
      <c r="E780">
        <v>6.4739754154700003E-4</v>
      </c>
      <c r="F780">
        <v>6.2077677055799997E-4</v>
      </c>
      <c r="G780">
        <v>5.6341736687100003E-4</v>
      </c>
      <c r="H780">
        <v>0</v>
      </c>
      <c r="I780">
        <v>9.48486328125E-2</v>
      </c>
      <c r="J780">
        <v>-183.68800955200001</v>
      </c>
      <c r="K780">
        <v>-179.45957600200001</v>
      </c>
      <c r="L780">
        <v>-229.73587383200001</v>
      </c>
      <c r="M780">
        <v>-229.73474122499999</v>
      </c>
      <c r="N780">
        <v>-300</v>
      </c>
      <c r="O780">
        <v>-300</v>
      </c>
    </row>
    <row r="781" spans="1:15" x14ac:dyDescent="0.2">
      <c r="A781">
        <v>9.4970703125E-2</v>
      </c>
      <c r="B781">
        <v>4.6404512063799998E-4</v>
      </c>
      <c r="C781">
        <v>5.9777709665800004E-4</v>
      </c>
      <c r="D781">
        <v>6.2775884469299997E-4</v>
      </c>
      <c r="E781">
        <v>6.2303945381399998E-4</v>
      </c>
      <c r="F781">
        <v>5.9636854205199997E-4</v>
      </c>
      <c r="G781">
        <v>5.3889730700400001E-4</v>
      </c>
      <c r="H781">
        <v>0</v>
      </c>
      <c r="I781">
        <v>9.4970703125E-2</v>
      </c>
      <c r="J781">
        <v>-178.40280790899999</v>
      </c>
      <c r="K781">
        <v>-179.34077730499999</v>
      </c>
      <c r="L781">
        <v>-224.30071300500001</v>
      </c>
      <c r="M781">
        <v>-224.30007678199999</v>
      </c>
      <c r="N781">
        <v>-300</v>
      </c>
      <c r="O781">
        <v>-300</v>
      </c>
    </row>
    <row r="782" spans="1:15" x14ac:dyDescent="0.2">
      <c r="A782">
        <v>9.50927734375E-2</v>
      </c>
      <c r="B782">
        <v>4.38734294008E-4</v>
      </c>
      <c r="C782">
        <v>5.7280628421199999E-4</v>
      </c>
      <c r="D782">
        <v>6.0286799598799996E-4</v>
      </c>
      <c r="E782">
        <v>5.9814456861599999E-4</v>
      </c>
      <c r="F782">
        <v>5.7142353199100002E-4</v>
      </c>
      <c r="G782">
        <v>5.1384047652599997E-4</v>
      </c>
      <c r="H782">
        <v>0</v>
      </c>
      <c r="I782">
        <v>9.50927734375E-2</v>
      </c>
      <c r="J782">
        <v>-177.71682818799999</v>
      </c>
      <c r="K782">
        <v>-179.375413111</v>
      </c>
      <c r="L782">
        <v>-219.39103481000001</v>
      </c>
      <c r="M782">
        <v>-219.389753633</v>
      </c>
      <c r="N782">
        <v>-300</v>
      </c>
      <c r="O782">
        <v>-300</v>
      </c>
    </row>
    <row r="783" spans="1:15" x14ac:dyDescent="0.2">
      <c r="A783">
        <v>9.521484375E-2</v>
      </c>
      <c r="B783">
        <v>4.1289692409500001E-4</v>
      </c>
      <c r="C783">
        <v>5.4730934389599995E-4</v>
      </c>
      <c r="D783">
        <v>5.7745113410900004E-4</v>
      </c>
      <c r="E783">
        <v>5.7272370029600003E-4</v>
      </c>
      <c r="F783">
        <v>5.4595255493200003E-4</v>
      </c>
      <c r="G783">
        <v>4.8825769037599999E-4</v>
      </c>
      <c r="H783">
        <v>0</v>
      </c>
      <c r="I783">
        <v>9.521484375E-2</v>
      </c>
      <c r="J783">
        <v>-181.347891293</v>
      </c>
      <c r="K783">
        <v>-179.543737945</v>
      </c>
      <c r="L783">
        <v>-214.91481972400001</v>
      </c>
      <c r="M783">
        <v>-214.91225979999999</v>
      </c>
      <c r="N783">
        <v>-300</v>
      </c>
      <c r="O783">
        <v>-300</v>
      </c>
    </row>
    <row r="784" spans="1:15" x14ac:dyDescent="0.2">
      <c r="A784">
        <v>9.53369140625E-2</v>
      </c>
      <c r="B784">
        <v>3.86544055875E-4</v>
      </c>
      <c r="C784">
        <v>5.2129732060200002E-4</v>
      </c>
      <c r="D784">
        <v>5.5151930397599996E-4</v>
      </c>
      <c r="E784">
        <v>5.46787893865E-4</v>
      </c>
      <c r="F784">
        <v>5.1996665609099996E-4</v>
      </c>
      <c r="G784">
        <v>4.6215999415000002E-4</v>
      </c>
      <c r="H784">
        <v>0</v>
      </c>
      <c r="I784">
        <v>9.53369140625E-2</v>
      </c>
      <c r="J784">
        <v>-208.19716887300001</v>
      </c>
      <c r="K784">
        <v>-179.823176483</v>
      </c>
      <c r="L784">
        <v>-210.797974463</v>
      </c>
      <c r="M784">
        <v>-210.84756529699999</v>
      </c>
      <c r="N784">
        <v>-300</v>
      </c>
      <c r="O784">
        <v>-300</v>
      </c>
    </row>
    <row r="785" spans="1:15" x14ac:dyDescent="0.2">
      <c r="A785">
        <v>9.5458984375E-2</v>
      </c>
      <c r="B785">
        <v>3.5968696020700002E-4</v>
      </c>
      <c r="C785">
        <v>4.9478148509400004E-4</v>
      </c>
      <c r="D785">
        <v>5.2508377637600003E-4</v>
      </c>
      <c r="E785">
        <v>5.2034842020500004E-4</v>
      </c>
      <c r="F785">
        <v>4.9347710655199995E-4</v>
      </c>
      <c r="G785">
        <v>4.3555865932499998E-4</v>
      </c>
      <c r="H785">
        <v>0</v>
      </c>
      <c r="I785">
        <v>9.5458984375E-2</v>
      </c>
      <c r="J785">
        <v>-182.034058899</v>
      </c>
      <c r="K785">
        <v>-180.18550749600001</v>
      </c>
      <c r="L785">
        <v>-206.99593501000001</v>
      </c>
      <c r="M785">
        <v>-211.36779814100001</v>
      </c>
      <c r="N785">
        <v>-300</v>
      </c>
      <c r="O785">
        <v>-300</v>
      </c>
    </row>
    <row r="786" spans="1:15" x14ac:dyDescent="0.2">
      <c r="A786">
        <v>9.55810546875E-2</v>
      </c>
      <c r="B786">
        <v>3.3233712893000002E-4</v>
      </c>
      <c r="C786">
        <v>4.6777332912800002E-4</v>
      </c>
      <c r="D786">
        <v>4.9815604309399997E-4</v>
      </c>
      <c r="E786">
        <v>4.9341677118900002E-4</v>
      </c>
      <c r="F786">
        <v>4.66495398401E-4</v>
      </c>
      <c r="G786">
        <v>4.08465178364E-4</v>
      </c>
      <c r="H786">
        <v>0</v>
      </c>
      <c r="I786">
        <v>9.55810546875E-2</v>
      </c>
      <c r="J786">
        <v>-178.047289613</v>
      </c>
      <c r="K786">
        <v>-180.59970056500001</v>
      </c>
      <c r="L786">
        <v>-203.45389357600001</v>
      </c>
      <c r="M786">
        <v>-229.511808003</v>
      </c>
      <c r="N786">
        <v>-300</v>
      </c>
      <c r="O786">
        <v>-300</v>
      </c>
    </row>
    <row r="787" spans="1:15" x14ac:dyDescent="0.2">
      <c r="A787">
        <v>9.5703125E-2</v>
      </c>
      <c r="B787">
        <v>3.0450626990600002E-4</v>
      </c>
      <c r="C787">
        <v>4.40284560471E-4</v>
      </c>
      <c r="D787">
        <v>4.7074781193E-4</v>
      </c>
      <c r="E787">
        <v>4.6600465470599998E-4</v>
      </c>
      <c r="F787">
        <v>4.3903323973300002E-4</v>
      </c>
      <c r="G787">
        <v>3.80891259742E-4</v>
      </c>
      <c r="H787">
        <v>0</v>
      </c>
      <c r="I787">
        <v>9.5703125E-2</v>
      </c>
      <c r="J787">
        <v>-179.00355254499999</v>
      </c>
      <c r="K787">
        <v>-181.03343169300001</v>
      </c>
      <c r="L787">
        <v>-200.149984335</v>
      </c>
      <c r="M787">
        <v>-300</v>
      </c>
      <c r="N787">
        <v>-300</v>
      </c>
      <c r="O787">
        <v>-300</v>
      </c>
    </row>
    <row r="788" spans="1:15" x14ac:dyDescent="0.2">
      <c r="A788">
        <v>9.58251953125E-2</v>
      </c>
      <c r="B788">
        <v>2.7620630192900001E-4</v>
      </c>
      <c r="C788">
        <v>4.1232709783200003E-4</v>
      </c>
      <c r="D788">
        <v>4.4287100161500003E-4</v>
      </c>
      <c r="E788">
        <v>4.3812398957699999E-4</v>
      </c>
      <c r="F788">
        <v>4.1110254957199999E-4</v>
      </c>
      <c r="G788">
        <v>3.5284882287400001E-4</v>
      </c>
      <c r="H788">
        <v>0</v>
      </c>
      <c r="I788">
        <v>9.58251953125E-2</v>
      </c>
      <c r="J788">
        <v>-187.01435460299999</v>
      </c>
      <c r="K788">
        <v>-181.44949293600001</v>
      </c>
      <c r="L788">
        <v>-197.04533577800001</v>
      </c>
      <c r="M788">
        <v>-300</v>
      </c>
      <c r="N788">
        <v>-300</v>
      </c>
      <c r="O788">
        <v>-300</v>
      </c>
    </row>
    <row r="789" spans="1:15" x14ac:dyDescent="0.2">
      <c r="A789">
        <v>9.5947265625E-2</v>
      </c>
      <c r="B789">
        <v>2.4744934956200001E-4</v>
      </c>
      <c r="C789">
        <v>3.8391306568400001E-4</v>
      </c>
      <c r="D789">
        <v>4.1453773664999998E-4</v>
      </c>
      <c r="E789">
        <v>4.09786900393E-4</v>
      </c>
      <c r="F789">
        <v>3.8271545271899998E-4</v>
      </c>
      <c r="G789">
        <v>3.24349992936E-4</v>
      </c>
      <c r="H789">
        <v>0</v>
      </c>
      <c r="I789">
        <v>9.5947265625E-2</v>
      </c>
      <c r="J789">
        <v>-186.42920991099999</v>
      </c>
      <c r="K789">
        <v>-181.80314481799999</v>
      </c>
      <c r="L789">
        <v>-194.12360056</v>
      </c>
      <c r="M789">
        <v>-300</v>
      </c>
      <c r="N789">
        <v>-300</v>
      </c>
      <c r="O789">
        <v>-300</v>
      </c>
    </row>
    <row r="790" spans="1:15" x14ac:dyDescent="0.2">
      <c r="A790">
        <v>9.60693359375E-2</v>
      </c>
      <c r="B790">
        <v>2.1824773787599999E-4</v>
      </c>
      <c r="C790">
        <v>3.5505478900600001E-4</v>
      </c>
      <c r="D790">
        <v>3.85760342042E-4</v>
      </c>
      <c r="E790">
        <v>3.8100571225200002E-4</v>
      </c>
      <c r="F790">
        <v>3.5388427447500002E-4</v>
      </c>
      <c r="G790">
        <v>2.9540709560999998E-4</v>
      </c>
      <c r="H790">
        <v>0</v>
      </c>
      <c r="I790">
        <v>9.60693359375E-2</v>
      </c>
      <c r="J790">
        <v>-178.178555485</v>
      </c>
      <c r="K790">
        <v>-182.04778242099999</v>
      </c>
      <c r="L790">
        <v>-191.36311252900001</v>
      </c>
      <c r="M790">
        <v>-300</v>
      </c>
      <c r="N790">
        <v>-300</v>
      </c>
      <c r="O790">
        <v>-300</v>
      </c>
    </row>
    <row r="791" spans="1:15" x14ac:dyDescent="0.2">
      <c r="A791">
        <v>9.619140625E-2</v>
      </c>
      <c r="B791">
        <v>1.88613987097E-4</v>
      </c>
      <c r="C791">
        <v>3.2576478794000001E-4</v>
      </c>
      <c r="D791">
        <v>3.5655133795699999E-4</v>
      </c>
      <c r="E791">
        <v>3.5179294540599998E-4</v>
      </c>
      <c r="F791">
        <v>3.2462153529700001E-4</v>
      </c>
      <c r="G791">
        <v>2.6603265174E-4</v>
      </c>
      <c r="H791">
        <v>0</v>
      </c>
      <c r="I791">
        <v>9.619140625E-2</v>
      </c>
      <c r="J791">
        <v>-176.581561956</v>
      </c>
      <c r="K791">
        <v>-182.146481174</v>
      </c>
      <c r="L791">
        <v>-188.744388625</v>
      </c>
      <c r="M791">
        <v>-300</v>
      </c>
      <c r="N791">
        <v>-300</v>
      </c>
      <c r="O791">
        <v>-300</v>
      </c>
    </row>
    <row r="792" spans="1:15" x14ac:dyDescent="0.2">
      <c r="A792">
        <v>9.63134765625E-2</v>
      </c>
      <c r="B792">
        <v>1.58560807176E-4</v>
      </c>
      <c r="C792">
        <v>2.96055772345E-4</v>
      </c>
      <c r="D792">
        <v>3.2692343428299998E-4</v>
      </c>
      <c r="E792">
        <v>3.22161309835E-4</v>
      </c>
      <c r="F792">
        <v>2.9493994537799998E-4</v>
      </c>
      <c r="G792">
        <v>2.36239371891E-4</v>
      </c>
      <c r="H792">
        <v>0</v>
      </c>
      <c r="I792">
        <v>9.63134765625E-2</v>
      </c>
      <c r="J792">
        <v>-179.078857317</v>
      </c>
      <c r="K792">
        <v>-182.079985986</v>
      </c>
      <c r="L792">
        <v>-186.26064483499999</v>
      </c>
      <c r="M792">
        <v>-300</v>
      </c>
      <c r="N792">
        <v>-300</v>
      </c>
      <c r="O792">
        <v>-300</v>
      </c>
    </row>
    <row r="793" spans="1:15" x14ac:dyDescent="0.2">
      <c r="A793">
        <v>9.6435546875E-2</v>
      </c>
      <c r="B793">
        <v>1.28101092274E-4</v>
      </c>
      <c r="C793">
        <v>2.6594063628399998E-4</v>
      </c>
      <c r="D793">
        <v>2.9688952511899998E-4</v>
      </c>
      <c r="E793">
        <v>2.92123699726E-4</v>
      </c>
      <c r="F793">
        <v>2.648523991E-4</v>
      </c>
      <c r="G793">
        <v>2.0604015082399999E-4</v>
      </c>
      <c r="H793">
        <v>0</v>
      </c>
      <c r="I793">
        <v>9.6435546875E-2</v>
      </c>
      <c r="J793">
        <v>-190.81923812299999</v>
      </c>
      <c r="K793">
        <v>-181.847081213</v>
      </c>
      <c r="L793">
        <v>-183.88923533799999</v>
      </c>
      <c r="M793">
        <v>-300</v>
      </c>
      <c r="N793">
        <v>-300</v>
      </c>
      <c r="O793">
        <v>-300</v>
      </c>
    </row>
    <row r="794" spans="1:15" x14ac:dyDescent="0.2">
      <c r="A794">
        <v>9.65576171875E-2</v>
      </c>
      <c r="B794" s="88">
        <v>9.7247915149200004E-5</v>
      </c>
      <c r="C794">
        <v>2.3543245243699999E-4</v>
      </c>
      <c r="D794">
        <v>2.6646268315899999E-4</v>
      </c>
      <c r="E794">
        <v>2.6169318785999998E-4</v>
      </c>
      <c r="F794">
        <v>2.34371969452E-4</v>
      </c>
      <c r="G794">
        <v>1.7544806191E-4</v>
      </c>
      <c r="H794">
        <v>0</v>
      </c>
      <c r="I794">
        <v>9.65576171875E-2</v>
      </c>
      <c r="J794">
        <v>-184.06862013099999</v>
      </c>
      <c r="K794">
        <v>-181.46224632799999</v>
      </c>
      <c r="L794">
        <v>-181.63203812</v>
      </c>
      <c r="M794">
        <v>-300</v>
      </c>
      <c r="N794">
        <v>-300</v>
      </c>
      <c r="O794">
        <v>-300</v>
      </c>
    </row>
    <row r="795" spans="1:15" x14ac:dyDescent="0.2">
      <c r="A795">
        <v>9.66796875E-2</v>
      </c>
      <c r="B795" s="88">
        <v>6.6014521489500002E-5</v>
      </c>
      <c r="C795">
        <v>2.04544466396E-4</v>
      </c>
      <c r="D795">
        <v>2.35656154025E-4</v>
      </c>
      <c r="E795">
        <v>2.3088301995500001E-4</v>
      </c>
      <c r="F795">
        <v>2.03511902358E-4</v>
      </c>
      <c r="G795">
        <v>1.4447635145000001E-4</v>
      </c>
      <c r="H795">
        <v>0</v>
      </c>
      <c r="I795">
        <v>9.66796875E-2</v>
      </c>
      <c r="J795">
        <v>-178.16611155000001</v>
      </c>
      <c r="K795">
        <v>-180.954846041</v>
      </c>
      <c r="L795">
        <v>-179.46661223999999</v>
      </c>
      <c r="M795">
        <v>-291.07342931400001</v>
      </c>
      <c r="N795">
        <v>-300</v>
      </c>
      <c r="O795">
        <v>-300</v>
      </c>
    </row>
    <row r="796" spans="1:15" x14ac:dyDescent="0.2">
      <c r="A796">
        <v>9.68017578125E-2</v>
      </c>
      <c r="B796" s="88">
        <v>3.4414324150099997E-5</v>
      </c>
      <c r="C796">
        <v>1.73290090927E-4</v>
      </c>
      <c r="D796">
        <v>2.0448335051100001E-4</v>
      </c>
      <c r="E796">
        <v>1.99706608885E-4</v>
      </c>
      <c r="F796">
        <v>1.72285610897E-4</v>
      </c>
      <c r="G796">
        <v>1.13138432899E-4</v>
      </c>
      <c r="H796">
        <v>0</v>
      </c>
      <c r="I796">
        <v>9.68017578125E-2</v>
      </c>
      <c r="J796">
        <v>-177.76751153399999</v>
      </c>
      <c r="K796">
        <v>-180.366602688</v>
      </c>
      <c r="L796">
        <v>-177.39763124999999</v>
      </c>
      <c r="M796">
        <v>-288.48947514299999</v>
      </c>
      <c r="N796">
        <v>-292.55326414699999</v>
      </c>
      <c r="O796">
        <v>-300</v>
      </c>
    </row>
    <row r="797" spans="1:15" x14ac:dyDescent="0.2">
      <c r="A797">
        <v>9.6923828125E-2</v>
      </c>
      <c r="B797" s="88">
        <v>2.4608973255700002E-6</v>
      </c>
      <c r="C797">
        <v>1.41682900131E-4</v>
      </c>
      <c r="D797">
        <v>1.7295784674800001E-4</v>
      </c>
      <c r="E797">
        <v>1.68177528878E-4</v>
      </c>
      <c r="F797">
        <v>1.4070666949300001E-4</v>
      </c>
      <c r="G797" s="88">
        <v>8.1447881052899997E-5</v>
      </c>
      <c r="H797">
        <v>0</v>
      </c>
      <c r="I797">
        <v>9.6923828125E-2</v>
      </c>
      <c r="J797">
        <v>-181.86041002499999</v>
      </c>
      <c r="K797">
        <v>-179.743200371</v>
      </c>
      <c r="L797">
        <v>-175.456500025</v>
      </c>
      <c r="M797">
        <v>-300</v>
      </c>
      <c r="N797">
        <v>-300</v>
      </c>
      <c r="O797">
        <v>-300</v>
      </c>
    </row>
    <row r="798" spans="1:15" x14ac:dyDescent="0.2">
      <c r="A798">
        <v>9.70458984375E-2</v>
      </c>
      <c r="B798" s="88">
        <v>-2.9832029360099999E-5</v>
      </c>
      <c r="C798">
        <v>1.09736623546E-4</v>
      </c>
      <c r="D798">
        <v>1.41093372296E-4</v>
      </c>
      <c r="E798">
        <v>1.3630950957600001E-4</v>
      </c>
      <c r="F798">
        <v>1.08788808E-4</v>
      </c>
      <c r="G798" s="88">
        <v>4.94184261457E-5</v>
      </c>
      <c r="H798">
        <v>0</v>
      </c>
      <c r="I798">
        <v>9.70458984375E-2</v>
      </c>
      <c r="J798">
        <v>-212.00024135199999</v>
      </c>
      <c r="K798">
        <v>-179.12418796599999</v>
      </c>
      <c r="L798">
        <v>-174.43095028799999</v>
      </c>
      <c r="M798">
        <v>-300</v>
      </c>
      <c r="N798">
        <v>-287.92884805699998</v>
      </c>
      <c r="O798">
        <v>-300</v>
      </c>
    </row>
    <row r="799" spans="1:15" x14ac:dyDescent="0.2">
      <c r="A799">
        <v>9.716796875E-2</v>
      </c>
      <c r="B799" s="88">
        <v>-6.2450576808700006E-5</v>
      </c>
      <c r="C799" s="88">
        <v>7.7465140175000003E-5</v>
      </c>
      <c r="D799">
        <v>1.0890380619E-4</v>
      </c>
      <c r="E799">
        <v>1.04116430105E-4</v>
      </c>
      <c r="F799" s="88">
        <v>7.6545905739499996E-5</v>
      </c>
      <c r="G799" s="88">
        <v>1.7063947871900001E-5</v>
      </c>
      <c r="H799">
        <v>0</v>
      </c>
      <c r="I799">
        <v>9.716796875E-2</v>
      </c>
      <c r="J799">
        <v>-183.26081199500001</v>
      </c>
      <c r="K799">
        <v>-178.53968304</v>
      </c>
      <c r="L799">
        <v>-176.03102223900001</v>
      </c>
      <c r="M799">
        <v>-295.50159332300001</v>
      </c>
      <c r="N799">
        <v>-284.72342195800002</v>
      </c>
      <c r="O799">
        <v>-300</v>
      </c>
    </row>
    <row r="800" spans="1:15" x14ac:dyDescent="0.2">
      <c r="A800">
        <v>9.72900390625E-2</v>
      </c>
      <c r="B800" s="88">
        <v>-9.5380722504199994E-5</v>
      </c>
      <c r="C800" s="88">
        <v>4.4882472448899997E-5</v>
      </c>
      <c r="D800" s="88">
        <v>7.6403170876000002E-5</v>
      </c>
      <c r="E800" s="88">
        <v>7.1612313003599999E-5</v>
      </c>
      <c r="F800" s="88">
        <v>4.39919854572E-5</v>
      </c>
      <c r="G800" s="88">
        <v>-1.5601530646899999E-5</v>
      </c>
      <c r="H800">
        <v>0</v>
      </c>
      <c r="I800">
        <v>9.72900390625E-2</v>
      </c>
      <c r="J800">
        <v>-179.86859753499999</v>
      </c>
      <c r="K800">
        <v>-178.01470118</v>
      </c>
      <c r="L800">
        <v>-181.98816162</v>
      </c>
      <c r="M800">
        <v>-286.71468028200002</v>
      </c>
      <c r="N800">
        <v>-289.34416733900002</v>
      </c>
      <c r="O800">
        <v>-288.13043814399998</v>
      </c>
    </row>
    <row r="801" spans="1:15" x14ac:dyDescent="0.2">
      <c r="A801">
        <v>9.7412109375E-2</v>
      </c>
      <c r="B801">
        <v>-1.286083066E-4</v>
      </c>
      <c r="C801" s="88">
        <v>1.20027801172E-5</v>
      </c>
      <c r="D801" s="88">
        <v>4.3605626145799997E-5</v>
      </c>
      <c r="E801" s="88">
        <v>3.8811318139600003E-5</v>
      </c>
      <c r="F801" s="88">
        <v>1.11412072255E-5</v>
      </c>
      <c r="G801" s="88">
        <v>-4.85638489693E-5</v>
      </c>
      <c r="H801">
        <v>0</v>
      </c>
      <c r="I801">
        <v>9.7412109375E-2</v>
      </c>
      <c r="J801">
        <v>-181.547758311</v>
      </c>
      <c r="K801">
        <v>-177.572802682</v>
      </c>
      <c r="L801">
        <v>-194.22895545599999</v>
      </c>
      <c r="M801">
        <v>-288.03634673699997</v>
      </c>
      <c r="N801">
        <v>-291.140280727</v>
      </c>
      <c r="O801">
        <v>-300</v>
      </c>
    </row>
    <row r="802" spans="1:15" x14ac:dyDescent="0.2">
      <c r="A802">
        <v>9.75341796875E-2</v>
      </c>
      <c r="B802">
        <v>-1.6211903809E-4</v>
      </c>
      <c r="C802" s="88">
        <v>-2.1159645904400001E-5</v>
      </c>
      <c r="D802" s="88">
        <v>1.0525462929499999E-5</v>
      </c>
      <c r="E802" s="88">
        <v>5.7277365420300002E-6</v>
      </c>
      <c r="F802" s="88">
        <v>-2.1992137729500001E-5</v>
      </c>
      <c r="G802" s="88">
        <v>-8.1808715491100002E-5</v>
      </c>
      <c r="H802">
        <v>0</v>
      </c>
      <c r="I802">
        <v>9.75341796875E-2</v>
      </c>
      <c r="J802">
        <v>-191.55457692100001</v>
      </c>
      <c r="K802">
        <v>-177.23372017599999</v>
      </c>
      <c r="L802">
        <v>-216.904129114</v>
      </c>
      <c r="M802">
        <v>-300</v>
      </c>
      <c r="N802">
        <v>-290.59006292800001</v>
      </c>
      <c r="O802">
        <v>-300</v>
      </c>
    </row>
    <row r="803" spans="1:15" x14ac:dyDescent="0.2">
      <c r="A803">
        <v>9.765625E-2</v>
      </c>
      <c r="B803">
        <v>-1.95898501026E-4</v>
      </c>
      <c r="C803" s="88">
        <v>-5.4590389758200003E-5</v>
      </c>
      <c r="D803" s="88">
        <v>-2.2822902883800001E-5</v>
      </c>
      <c r="E803" s="88">
        <v>-2.76240158169E-5</v>
      </c>
      <c r="F803" s="88">
        <v>-5.5393633229500001E-5</v>
      </c>
      <c r="G803">
        <v>-1.15321713669E-4</v>
      </c>
      <c r="H803">
        <v>0</v>
      </c>
      <c r="I803">
        <v>9.765625E-2</v>
      </c>
      <c r="J803">
        <v>-187.54704259600001</v>
      </c>
      <c r="K803">
        <v>-177.01011002199999</v>
      </c>
      <c r="L803">
        <v>-282.32746780500003</v>
      </c>
      <c r="M803">
        <v>-300</v>
      </c>
      <c r="N803">
        <v>-300</v>
      </c>
      <c r="O803">
        <v>-300</v>
      </c>
    </row>
    <row r="804" spans="1:15" x14ac:dyDescent="0.2">
      <c r="A804">
        <v>9.77783203125E-2</v>
      </c>
      <c r="B804">
        <v>-2.2993216080500001E-4</v>
      </c>
      <c r="C804" s="88">
        <v>-8.8274916926800006E-5</v>
      </c>
      <c r="D804" s="88">
        <v>-5.6424936754400002E-5</v>
      </c>
      <c r="E804" s="88">
        <v>-6.1229404307900005E-5</v>
      </c>
      <c r="F804" s="88">
        <v>-8.9048744448399998E-5</v>
      </c>
      <c r="G804">
        <v>-1.4908830829900001E-4</v>
      </c>
      <c r="H804">
        <v>0</v>
      </c>
      <c r="I804">
        <v>9.77783203125E-2</v>
      </c>
      <c r="J804">
        <v>-180.88826674500001</v>
      </c>
      <c r="K804">
        <v>-176.910387138</v>
      </c>
      <c r="L804">
        <v>-280.98005855100001</v>
      </c>
      <c r="M804">
        <v>-300</v>
      </c>
      <c r="N804">
        <v>-290.772070864</v>
      </c>
      <c r="O804">
        <v>-300</v>
      </c>
    </row>
    <row r="805" spans="1:15" x14ac:dyDescent="0.2">
      <c r="A805">
        <v>9.7900390625E-2</v>
      </c>
      <c r="B805">
        <v>-2.6420537047699998E-4</v>
      </c>
      <c r="C805">
        <v>-1.2219858056399999E-4</v>
      </c>
      <c r="D805" s="88">
        <v>-9.02659918023E-5</v>
      </c>
      <c r="E805" s="88">
        <v>-9.5073781966999998E-5</v>
      </c>
      <c r="F805">
        <v>-1.2294282421999999E-4</v>
      </c>
      <c r="G805">
        <v>-1.8309385184799999E-4</v>
      </c>
      <c r="H805">
        <v>0</v>
      </c>
      <c r="I805">
        <v>9.7900390625E-2</v>
      </c>
      <c r="J805">
        <v>-180.08884484699999</v>
      </c>
      <c r="K805">
        <v>-176.945084812</v>
      </c>
      <c r="L805">
        <v>-286.86377664299999</v>
      </c>
      <c r="M805">
        <v>-289.87539979000002</v>
      </c>
      <c r="N805">
        <v>-291.38367756100001</v>
      </c>
      <c r="O805">
        <v>-300</v>
      </c>
    </row>
    <row r="806" spans="1:15" x14ac:dyDescent="0.2">
      <c r="A806">
        <v>9.80224609375E-2</v>
      </c>
      <c r="B806">
        <v>-2.9870337715499998E-4</v>
      </c>
      <c r="C806">
        <v>-1.5634662786500001E-4</v>
      </c>
      <c r="D806">
        <v>-1.24331315205E-4</v>
      </c>
      <c r="E806">
        <v>-1.29142395879E-4</v>
      </c>
      <c r="F806">
        <v>-1.5706111942599999E-4</v>
      </c>
      <c r="G806">
        <v>-2.17323590828E-4</v>
      </c>
      <c r="H806">
        <v>0</v>
      </c>
      <c r="I806">
        <v>9.80224609375E-2</v>
      </c>
      <c r="J806">
        <v>-183.30913688300001</v>
      </c>
      <c r="K806">
        <v>-177.12840332600001</v>
      </c>
      <c r="L806">
        <v>-285.21447353100001</v>
      </c>
      <c r="M806">
        <v>-289.48092644899998</v>
      </c>
      <c r="N806">
        <v>-289.70981582500002</v>
      </c>
      <c r="O806">
        <v>-288.43806171199998</v>
      </c>
    </row>
    <row r="807" spans="1:15" x14ac:dyDescent="0.2">
      <c r="A807">
        <v>9.814453125E-2</v>
      </c>
      <c r="B807">
        <v>-3.3341132842299999E-4</v>
      </c>
      <c r="C807">
        <v>-1.9070420651E-4</v>
      </c>
      <c r="D807">
        <v>-1.5860605461299999E-4</v>
      </c>
      <c r="E807">
        <v>-1.63420393611E-4</v>
      </c>
      <c r="F807">
        <v>-1.9138877743200001E-4</v>
      </c>
      <c r="G807">
        <v>-2.5176267223800001E-4</v>
      </c>
      <c r="H807">
        <v>0</v>
      </c>
      <c r="I807">
        <v>9.814453125E-2</v>
      </c>
      <c r="J807">
        <v>-195.46167129899999</v>
      </c>
      <c r="K807">
        <v>-177.473940218</v>
      </c>
      <c r="L807">
        <v>-281.761166656</v>
      </c>
      <c r="M807">
        <v>-299.50945197200002</v>
      </c>
      <c r="N807">
        <v>-285.19366941999999</v>
      </c>
      <c r="O807">
        <v>-300</v>
      </c>
    </row>
    <row r="808" spans="1:15" x14ac:dyDescent="0.2">
      <c r="A808">
        <v>9.82666015625E-2</v>
      </c>
      <c r="B808">
        <v>-3.6831427881299999E-4</v>
      </c>
      <c r="C808">
        <v>-2.2525637112600001E-4</v>
      </c>
      <c r="D808">
        <v>-1.93075264626E-4</v>
      </c>
      <c r="E808">
        <v>-1.9789282967399999E-4</v>
      </c>
      <c r="F808">
        <v>-2.2591085255600001E-4</v>
      </c>
      <c r="G808">
        <v>-2.8639615002199999E-4</v>
      </c>
      <c r="H808">
        <v>0</v>
      </c>
      <c r="I808">
        <v>9.82666015625E-2</v>
      </c>
      <c r="J808">
        <v>-190.881059585</v>
      </c>
      <c r="K808">
        <v>-177.99276824</v>
      </c>
      <c r="L808">
        <v>-272.25408205899998</v>
      </c>
      <c r="M808">
        <v>-300</v>
      </c>
      <c r="N808">
        <v>-288.48599490999999</v>
      </c>
      <c r="O808">
        <v>-300</v>
      </c>
    </row>
    <row r="809" spans="1:15" x14ac:dyDescent="0.2">
      <c r="A809">
        <v>9.8388671875E-2</v>
      </c>
      <c r="B809">
        <v>-4.03397196334E-4</v>
      </c>
      <c r="C809">
        <v>-2.59988089807E-4</v>
      </c>
      <c r="D809">
        <v>-2.2772391331500001E-4</v>
      </c>
      <c r="E809">
        <v>-2.3254467205399999E-4</v>
      </c>
      <c r="F809">
        <v>-2.6061231257599999E-4</v>
      </c>
      <c r="G809">
        <v>-3.2120899159499998E-4</v>
      </c>
      <c r="H809">
        <v>0</v>
      </c>
      <c r="I809">
        <v>9.8388671875E-2</v>
      </c>
      <c r="J809">
        <v>-186.69883071300001</v>
      </c>
      <c r="K809">
        <v>-178.69843810500001</v>
      </c>
      <c r="L809">
        <v>-277.259193186</v>
      </c>
      <c r="M809">
        <v>-300</v>
      </c>
      <c r="N809">
        <v>-300</v>
      </c>
      <c r="O809">
        <v>-300</v>
      </c>
    </row>
    <row r="810" spans="1:15" x14ac:dyDescent="0.2">
      <c r="A810">
        <v>9.85107421875E-2</v>
      </c>
      <c r="B810">
        <v>-4.38644969004E-4</v>
      </c>
      <c r="C810">
        <v>-2.9488425066999998E-4</v>
      </c>
      <c r="D810">
        <v>-2.62536888771E-4</v>
      </c>
      <c r="E810">
        <v>-2.6736080875300002E-4</v>
      </c>
      <c r="F810">
        <v>-2.9547804530099999E-4</v>
      </c>
      <c r="G810">
        <v>-3.5618608439800002E-4</v>
      </c>
      <c r="H810">
        <v>0</v>
      </c>
      <c r="I810">
        <v>9.85107421875E-2</v>
      </c>
      <c r="J810">
        <v>-190.59150541400001</v>
      </c>
      <c r="K810">
        <v>-179.61255848299999</v>
      </c>
      <c r="L810">
        <v>-272.26192950799998</v>
      </c>
      <c r="M810">
        <v>-296.276775891</v>
      </c>
      <c r="N810">
        <v>-293.35448923400003</v>
      </c>
      <c r="O810">
        <v>-300</v>
      </c>
    </row>
    <row r="811" spans="1:15" x14ac:dyDescent="0.2">
      <c r="A811">
        <v>9.86328125E-2</v>
      </c>
      <c r="B811">
        <v>-4.74042411463E-4</v>
      </c>
      <c r="C811">
        <v>-3.2992966844300003E-4</v>
      </c>
      <c r="D811">
        <v>-2.9749900569499998E-4</v>
      </c>
      <c r="E811">
        <v>-3.0232605438700001E-4</v>
      </c>
      <c r="F811">
        <v>-3.3049286514699999E-4</v>
      </c>
      <c r="G811">
        <v>-3.9131224247899998E-4</v>
      </c>
      <c r="H811">
        <v>0</v>
      </c>
      <c r="I811">
        <v>9.86328125E-2</v>
      </c>
      <c r="J811">
        <v>-199.28575613300001</v>
      </c>
      <c r="K811">
        <v>-180.76365073400001</v>
      </c>
      <c r="L811">
        <v>-281.45920402500002</v>
      </c>
      <c r="M811">
        <v>-300</v>
      </c>
      <c r="N811">
        <v>-300</v>
      </c>
      <c r="O811">
        <v>-300</v>
      </c>
    </row>
    <row r="812" spans="1:15" x14ac:dyDescent="0.2">
      <c r="A812">
        <v>9.87548828125E-2</v>
      </c>
      <c r="B812">
        <v>-5.0957427158299996E-4</v>
      </c>
      <c r="C812">
        <v>-3.6510909109600001E-4</v>
      </c>
      <c r="D812">
        <v>-3.3259501202699998E-4</v>
      </c>
      <c r="E812">
        <v>-3.3742515681099998E-4</v>
      </c>
      <c r="F812">
        <v>-3.6564151976100002E-4</v>
      </c>
      <c r="G812">
        <v>-4.2657221312999998E-4</v>
      </c>
      <c r="H812">
        <v>0</v>
      </c>
      <c r="I812">
        <v>9.87548828125E-2</v>
      </c>
      <c r="J812">
        <v>-185.46600215199999</v>
      </c>
      <c r="K812">
        <v>-182.182965634</v>
      </c>
      <c r="L812">
        <v>-287.24863509199997</v>
      </c>
      <c r="M812">
        <v>-300</v>
      </c>
      <c r="N812">
        <v>-300</v>
      </c>
      <c r="O812">
        <v>-300</v>
      </c>
    </row>
    <row r="813" spans="1:15" x14ac:dyDescent="0.2">
      <c r="A813">
        <v>9.8876953125E-2</v>
      </c>
      <c r="B813">
        <v>-5.4522523712600003E-4</v>
      </c>
      <c r="C813">
        <v>-4.00407206479E-4</v>
      </c>
      <c r="D813">
        <v>-3.6780959560100003E-4</v>
      </c>
      <c r="E813">
        <v>-3.7264280376799998E-4</v>
      </c>
      <c r="F813">
        <v>-4.0090869670299998E-4</v>
      </c>
      <c r="G813">
        <v>-4.6195068352800002E-4</v>
      </c>
      <c r="H813">
        <v>0</v>
      </c>
      <c r="I813">
        <v>9.8876953125E-2</v>
      </c>
      <c r="J813">
        <v>-182.33351414699999</v>
      </c>
      <c r="K813">
        <v>-183.906215186</v>
      </c>
      <c r="L813">
        <v>-295.86435110399998</v>
      </c>
      <c r="M813">
        <v>-300</v>
      </c>
      <c r="N813">
        <v>-300</v>
      </c>
      <c r="O813">
        <v>-300</v>
      </c>
    </row>
    <row r="814" spans="1:15" x14ac:dyDescent="0.2">
      <c r="A814">
        <v>9.89990234375E-2</v>
      </c>
      <c r="B814">
        <v>-5.8097994243100002E-4</v>
      </c>
      <c r="C814">
        <v>-4.3580864902599998E-4</v>
      </c>
      <c r="D814">
        <v>-4.03127390821E-4</v>
      </c>
      <c r="E814">
        <v>-4.0796362957699997E-4</v>
      </c>
      <c r="F814">
        <v>-4.36279030085E-4</v>
      </c>
      <c r="G814">
        <v>-4.9743228743499997E-4</v>
      </c>
      <c r="H814">
        <v>0</v>
      </c>
      <c r="I814">
        <v>9.89990234375E-2</v>
      </c>
      <c r="J814">
        <v>-183.12539394999999</v>
      </c>
      <c r="K814">
        <v>-185.97988189599999</v>
      </c>
      <c r="L814">
        <v>-268.47387646499999</v>
      </c>
      <c r="M814">
        <v>-300</v>
      </c>
      <c r="N814">
        <v>-300</v>
      </c>
      <c r="O814">
        <v>-300</v>
      </c>
    </row>
    <row r="815" spans="1:15" x14ac:dyDescent="0.2">
      <c r="A815">
        <v>9.912109375E-2</v>
      </c>
      <c r="B815">
        <v>-6.1682297511600004E-4</v>
      </c>
      <c r="C815">
        <v>-4.71298006452E-4</v>
      </c>
      <c r="D815">
        <v>-4.3853298537299999E-4</v>
      </c>
      <c r="E815">
        <v>-4.4337222184000002E-4</v>
      </c>
      <c r="F815">
        <v>-4.7173710731300003E-4</v>
      </c>
      <c r="G815">
        <v>-5.3300161189299999E-4</v>
      </c>
      <c r="H815">
        <v>0</v>
      </c>
      <c r="I815">
        <v>9.912109375E-2</v>
      </c>
      <c r="J815">
        <v>-188.34131711000001</v>
      </c>
      <c r="K815">
        <v>-188.458200756</v>
      </c>
      <c r="L815">
        <v>-271.12171680099999</v>
      </c>
      <c r="M815">
        <v>-300</v>
      </c>
      <c r="N815">
        <v>-300</v>
      </c>
      <c r="O815">
        <v>-300</v>
      </c>
    </row>
    <row r="816" spans="1:15" x14ac:dyDescent="0.2">
      <c r="A816">
        <v>9.92431640625E-2</v>
      </c>
      <c r="B816">
        <v>-6.5273888281199997E-4</v>
      </c>
      <c r="C816">
        <v>-5.0685982647899995E-4</v>
      </c>
      <c r="D816">
        <v>-4.7401092695700001E-4</v>
      </c>
      <c r="E816">
        <v>-4.78853128173E-4</v>
      </c>
      <c r="F816">
        <v>-5.0726747580199995E-4</v>
      </c>
      <c r="G816">
        <v>-5.6864320395100005E-4</v>
      </c>
      <c r="H816">
        <v>0</v>
      </c>
      <c r="I816">
        <v>9.92431640625E-2</v>
      </c>
      <c r="J816">
        <v>-221.278511342</v>
      </c>
      <c r="K816">
        <v>-191.374291513</v>
      </c>
      <c r="L816">
        <v>-283.36168494899999</v>
      </c>
      <c r="M816">
        <v>-300</v>
      </c>
      <c r="N816">
        <v>-300</v>
      </c>
      <c r="O816">
        <v>-300</v>
      </c>
    </row>
    <row r="817" spans="1:15" x14ac:dyDescent="0.2">
      <c r="A817">
        <v>9.9365234375E-2</v>
      </c>
      <c r="B817">
        <v>-6.8871217990899999E-4</v>
      </c>
      <c r="C817">
        <v>-5.4247862358699995E-4</v>
      </c>
      <c r="D817">
        <v>-5.0954573002700003E-4</v>
      </c>
      <c r="E817">
        <v>-5.1439086294399999E-4</v>
      </c>
      <c r="F817">
        <v>-5.4285464972700002E-4</v>
      </c>
      <c r="G817">
        <v>-6.04341577421E-4</v>
      </c>
      <c r="H817">
        <v>0</v>
      </c>
      <c r="I817">
        <v>9.9365234375E-2</v>
      </c>
      <c r="J817">
        <v>-191.256820656</v>
      </c>
      <c r="K817">
        <v>-194.65436784299999</v>
      </c>
      <c r="L817">
        <v>-266.39125071299998</v>
      </c>
      <c r="M817">
        <v>-300</v>
      </c>
      <c r="N817">
        <v>-300</v>
      </c>
      <c r="O817">
        <v>-300</v>
      </c>
    </row>
    <row r="818" spans="1:15" x14ac:dyDescent="0.2">
      <c r="A818">
        <v>9.94873046875E-2</v>
      </c>
      <c r="B818">
        <v>-7.2472735431499996E-4</v>
      </c>
      <c r="C818">
        <v>-5.7813888578100005E-4</v>
      </c>
      <c r="D818">
        <v>-5.4512188256700003E-4</v>
      </c>
      <c r="E818">
        <v>-5.49969914046E-4</v>
      </c>
      <c r="F818">
        <v>-5.78483116786E-4</v>
      </c>
      <c r="G818">
        <v>-6.4008121964399995E-4</v>
      </c>
      <c r="H818">
        <v>0</v>
      </c>
      <c r="I818">
        <v>9.94873046875E-2</v>
      </c>
      <c r="J818">
        <v>-190.983584893</v>
      </c>
      <c r="K818">
        <v>-197.88416116799999</v>
      </c>
      <c r="L818">
        <v>-263.56422374700003</v>
      </c>
      <c r="M818">
        <v>-300</v>
      </c>
      <c r="N818">
        <v>-300</v>
      </c>
      <c r="O818">
        <v>-300</v>
      </c>
    </row>
    <row r="819" spans="1:15" x14ac:dyDescent="0.2">
      <c r="A819">
        <v>9.9609375E-2</v>
      </c>
      <c r="B819">
        <v>-7.6076887424199996E-4</v>
      </c>
      <c r="C819">
        <v>-6.13825081369E-4</v>
      </c>
      <c r="D819">
        <v>-5.8072385285199996E-4</v>
      </c>
      <c r="E819">
        <v>-5.8557474967299995E-4</v>
      </c>
      <c r="F819">
        <v>-6.1413734497099996E-4</v>
      </c>
      <c r="G819">
        <v>-6.7584659825399996E-4</v>
      </c>
      <c r="H819">
        <v>0</v>
      </c>
      <c r="I819">
        <v>9.9609375E-2</v>
      </c>
      <c r="J819">
        <v>-207.554581214</v>
      </c>
      <c r="K819">
        <v>-199.93469650399999</v>
      </c>
      <c r="L819">
        <v>-256.138128693</v>
      </c>
      <c r="M819">
        <v>-300</v>
      </c>
      <c r="N819">
        <v>-300</v>
      </c>
      <c r="O819">
        <v>-300</v>
      </c>
    </row>
    <row r="820" spans="1:15" x14ac:dyDescent="0.2">
      <c r="A820">
        <v>9.97314453125E-2</v>
      </c>
      <c r="B820">
        <v>-7.9682119498500001E-4</v>
      </c>
      <c r="C820">
        <v>-6.4952166573800001E-4</v>
      </c>
      <c r="D820">
        <v>-6.1633609624899997E-4</v>
      </c>
      <c r="E820">
        <v>-6.2118982510700005E-4</v>
      </c>
      <c r="F820">
        <v>-6.49801789373E-4</v>
      </c>
      <c r="G820">
        <v>-7.1162216797700001E-4</v>
      </c>
      <c r="H820">
        <v>0</v>
      </c>
      <c r="I820">
        <v>9.97314453125E-2</v>
      </c>
      <c r="J820">
        <v>-190.177936663</v>
      </c>
      <c r="K820">
        <v>-199.47956923199999</v>
      </c>
      <c r="L820">
        <v>-261.221111291</v>
      </c>
      <c r="M820">
        <v>-277.96320692</v>
      </c>
      <c r="N820">
        <v>-300</v>
      </c>
      <c r="O820">
        <v>-300</v>
      </c>
    </row>
    <row r="821" spans="1:15" x14ac:dyDescent="0.2">
      <c r="A821">
        <v>9.9853515625E-2</v>
      </c>
      <c r="B821">
        <v>-8.3286876572100002E-4</v>
      </c>
      <c r="C821">
        <v>-6.8521308815699998E-4</v>
      </c>
      <c r="D821">
        <v>-6.5194306200400001E-4</v>
      </c>
      <c r="E821">
        <v>-6.5679958950399999E-4</v>
      </c>
      <c r="F821">
        <v>-6.8546089895200001E-4</v>
      </c>
      <c r="G821">
        <v>-7.4739237741599997E-4</v>
      </c>
      <c r="H821">
        <v>0</v>
      </c>
      <c r="I821">
        <v>9.9853515625E-2</v>
      </c>
      <c r="J821">
        <v>-184.80840428299999</v>
      </c>
      <c r="K821">
        <v>-196.853562625</v>
      </c>
      <c r="L821">
        <v>-253.617411847</v>
      </c>
      <c r="M821">
        <v>-257.908301408</v>
      </c>
      <c r="N821">
        <v>-300</v>
      </c>
      <c r="O821">
        <v>-300</v>
      </c>
    </row>
    <row r="822" spans="1:15" x14ac:dyDescent="0.2">
      <c r="A822">
        <v>9.99755859375E-2</v>
      </c>
      <c r="B822">
        <v>-8.68896036302E-4</v>
      </c>
      <c r="C822">
        <v>-7.2088379857699995E-4</v>
      </c>
      <c r="D822">
        <v>-6.87529200039E-4</v>
      </c>
      <c r="E822">
        <v>-6.9238849270899995E-4</v>
      </c>
      <c r="F822">
        <v>-7.2109912335399998E-4</v>
      </c>
      <c r="G822">
        <v>-7.8314167586200005E-4</v>
      </c>
      <c r="H822">
        <v>0</v>
      </c>
      <c r="I822">
        <v>9.99755859375E-2</v>
      </c>
      <c r="J822">
        <v>-184.51226219200001</v>
      </c>
      <c r="K822">
        <v>-193.517980295</v>
      </c>
      <c r="L822">
        <v>-261.80772907699998</v>
      </c>
      <c r="M822">
        <v>-261.23488291299998</v>
      </c>
      <c r="N822">
        <v>-300</v>
      </c>
      <c r="O822">
        <v>-300</v>
      </c>
    </row>
    <row r="823" spans="1:15" x14ac:dyDescent="0.2">
      <c r="A823">
        <v>0.10009765625</v>
      </c>
      <c r="B823">
        <v>-9.0488746406299999E-4</v>
      </c>
      <c r="C823">
        <v>-7.5651825442399996E-4</v>
      </c>
      <c r="D823">
        <v>-7.2307896775400003E-4</v>
      </c>
      <c r="E823">
        <v>-7.2794099203100004E-4</v>
      </c>
      <c r="F823">
        <v>-7.5670091969799996E-4</v>
      </c>
      <c r="G823">
        <v>-8.1885452007399997E-4</v>
      </c>
      <c r="H823">
        <v>0</v>
      </c>
      <c r="I823">
        <v>0.10009765625</v>
      </c>
      <c r="J823">
        <v>-189.654076933</v>
      </c>
      <c r="K823">
        <v>-190.40693227</v>
      </c>
      <c r="L823">
        <v>-279.96274514100003</v>
      </c>
      <c r="M823">
        <v>-269.581132997</v>
      </c>
      <c r="N823">
        <v>-300</v>
      </c>
      <c r="O823">
        <v>-300</v>
      </c>
    </row>
    <row r="824" spans="1:15" x14ac:dyDescent="0.2">
      <c r="A824">
        <v>0.100219726562</v>
      </c>
      <c r="B824">
        <v>-9.4082752060100001E-4</v>
      </c>
      <c r="C824">
        <v>-7.92100927395E-4</v>
      </c>
      <c r="D824">
        <v>-7.5857683682499998E-4</v>
      </c>
      <c r="E824">
        <v>-7.6344155906300001E-4</v>
      </c>
      <c r="F824">
        <v>-7.9225075937699996E-4</v>
      </c>
      <c r="G824">
        <v>-8.5451538109299996E-4</v>
      </c>
      <c r="H824">
        <v>0</v>
      </c>
      <c r="I824">
        <v>0.100219726562</v>
      </c>
      <c r="J824">
        <v>-198.05432503599999</v>
      </c>
      <c r="K824">
        <v>-187.93126418099999</v>
      </c>
      <c r="L824">
        <v>-261.02837696</v>
      </c>
      <c r="M824">
        <v>-260.616085806</v>
      </c>
      <c r="N824">
        <v>-300</v>
      </c>
      <c r="O824">
        <v>-300</v>
      </c>
    </row>
    <row r="825" spans="1:15" x14ac:dyDescent="0.2">
      <c r="A825">
        <v>0.100341796875</v>
      </c>
      <c r="B825">
        <v>-9.7670069859399997E-4</v>
      </c>
      <c r="C825">
        <v>-8.2761631025499995E-4</v>
      </c>
      <c r="D825">
        <v>-7.9400729999199999E-4</v>
      </c>
      <c r="E825">
        <v>-7.9887468646300003E-4</v>
      </c>
      <c r="F825">
        <v>-8.2773313486E-4</v>
      </c>
      <c r="G825">
        <v>-8.9010875102399996E-4</v>
      </c>
      <c r="H825">
        <v>0</v>
      </c>
      <c r="I825">
        <v>0.100341796875</v>
      </c>
      <c r="J825">
        <v>-184.73662585700001</v>
      </c>
      <c r="K825">
        <v>-186.33818183899999</v>
      </c>
      <c r="L825">
        <v>-272.24492088900001</v>
      </c>
      <c r="M825">
        <v>-253.59644824200001</v>
      </c>
      <c r="N825">
        <v>-300</v>
      </c>
      <c r="O825">
        <v>-300</v>
      </c>
    </row>
    <row r="826" spans="1:15" x14ac:dyDescent="0.2">
      <c r="A826">
        <v>0.100463867188</v>
      </c>
      <c r="B826">
        <v>-1.01249151856E-3</v>
      </c>
      <c r="C826">
        <v>-8.63048923622E-4</v>
      </c>
      <c r="D826">
        <v>-8.2935487784900001E-4</v>
      </c>
      <c r="E826">
        <v>-8.34224894738E-4</v>
      </c>
      <c r="F826">
        <v>-8.6313256645499995E-4</v>
      </c>
      <c r="G826">
        <v>-9.2561914983E-4</v>
      </c>
      <c r="H826">
        <v>0</v>
      </c>
      <c r="I826">
        <v>0.100463867188</v>
      </c>
      <c r="J826">
        <v>-181.460347332</v>
      </c>
      <c r="K826">
        <v>-185.83739409200001</v>
      </c>
      <c r="L826">
        <v>-268.68702780299998</v>
      </c>
      <c r="M826">
        <v>-250.64876269300001</v>
      </c>
      <c r="N826">
        <v>-300</v>
      </c>
      <c r="O826">
        <v>-300</v>
      </c>
    </row>
    <row r="827" spans="1:15" x14ac:dyDescent="0.2">
      <c r="A827">
        <v>0.1005859375</v>
      </c>
      <c r="B827">
        <v>-1.04818453564E-3</v>
      </c>
      <c r="C827">
        <v>-8.9838332273699999E-4</v>
      </c>
      <c r="D827">
        <v>-8.64604125607E-4</v>
      </c>
      <c r="E827">
        <v>-8.6947673901599997E-4</v>
      </c>
      <c r="F827">
        <v>-8.9843360909999995E-4</v>
      </c>
      <c r="G827">
        <v>-9.6103113209100002E-4</v>
      </c>
      <c r="H827">
        <v>0</v>
      </c>
      <c r="I827">
        <v>0.1005859375</v>
      </c>
      <c r="J827">
        <v>-181.72828675599999</v>
      </c>
      <c r="K827">
        <v>-186.620564567</v>
      </c>
      <c r="L827">
        <v>-261.044548389</v>
      </c>
      <c r="M827">
        <v>-250.47835497299999</v>
      </c>
      <c r="N827">
        <v>-300</v>
      </c>
      <c r="O827">
        <v>-300</v>
      </c>
    </row>
    <row r="828" spans="1:15" x14ac:dyDescent="0.2">
      <c r="A828">
        <v>0.100708007812</v>
      </c>
      <c r="B828">
        <v>-1.08376434637E-3</v>
      </c>
      <c r="C828">
        <v>-9.3360410422300001E-4</v>
      </c>
      <c r="D828">
        <v>-8.9973963986999996E-4</v>
      </c>
      <c r="E828">
        <v>-9.0461481581699998E-4</v>
      </c>
      <c r="F828">
        <v>-9.3362085912200002E-4</v>
      </c>
      <c r="G828">
        <v>-9.9632929377699991E-4</v>
      </c>
      <c r="H828">
        <v>0</v>
      </c>
      <c r="I828">
        <v>0.100708007812</v>
      </c>
      <c r="J828">
        <v>-185.47620980299999</v>
      </c>
      <c r="K828">
        <v>-188.87262382500001</v>
      </c>
      <c r="L828">
        <v>-257.03096091399999</v>
      </c>
      <c r="M828">
        <v>-252.32725858399999</v>
      </c>
      <c r="N828">
        <v>-249.84525474200001</v>
      </c>
      <c r="O828">
        <v>-300</v>
      </c>
    </row>
    <row r="829" spans="1:15" x14ac:dyDescent="0.2">
      <c r="A829">
        <v>0.100830078125</v>
      </c>
      <c r="B829">
        <v>-1.1192155953999999E-3</v>
      </c>
      <c r="C829">
        <v>-9.6869591282999995E-4</v>
      </c>
      <c r="D829">
        <v>-9.3474606536199996E-4</v>
      </c>
      <c r="E829">
        <v>-9.3962376977800002E-4</v>
      </c>
      <c r="F829">
        <v>-9.6867896096599997E-4</v>
      </c>
      <c r="G829">
        <v>-1.03149827899E-3</v>
      </c>
      <c r="H829">
        <v>0</v>
      </c>
      <c r="I829">
        <v>0.100830078125</v>
      </c>
      <c r="J829">
        <v>-197.907838494</v>
      </c>
      <c r="K829">
        <v>-192.79672357699999</v>
      </c>
      <c r="L829">
        <v>-252.21085708300001</v>
      </c>
      <c r="M829">
        <v>-255.176899709</v>
      </c>
      <c r="N829">
        <v>-253.55670080199999</v>
      </c>
      <c r="O829">
        <v>-300</v>
      </c>
    </row>
    <row r="830" spans="1:15" x14ac:dyDescent="0.2">
      <c r="A830">
        <v>0.100952148438</v>
      </c>
      <c r="B830">
        <v>-1.1545229822399999E-3</v>
      </c>
      <c r="C830">
        <v>-1.00364344816E-3</v>
      </c>
      <c r="D830">
        <v>-9.6960810165700004E-4</v>
      </c>
      <c r="E830">
        <v>-9.7448830039599998E-4</v>
      </c>
      <c r="F830">
        <v>-1.0035926139299999E-3</v>
      </c>
      <c r="G830">
        <v>-1.0665227866700001E-3</v>
      </c>
      <c r="H830">
        <v>0</v>
      </c>
      <c r="I830">
        <v>0.100952148438</v>
      </c>
      <c r="J830">
        <v>-193.620190076</v>
      </c>
      <c r="K830">
        <v>-198.65429795599999</v>
      </c>
      <c r="L830">
        <v>-250.90230289199999</v>
      </c>
      <c r="M830">
        <v>-256.94514348299998</v>
      </c>
      <c r="N830">
        <v>-263.112814378</v>
      </c>
      <c r="O830">
        <v>-300</v>
      </c>
    </row>
    <row r="831" spans="1:15" x14ac:dyDescent="0.2">
      <c r="A831">
        <v>0.10107421875</v>
      </c>
      <c r="B831">
        <v>-1.18967126794E-3</v>
      </c>
      <c r="C831">
        <v>-1.0384314713599999E-3</v>
      </c>
      <c r="D831">
        <v>-1.00431050989E-3</v>
      </c>
      <c r="E831">
        <v>-1.00919316871E-3</v>
      </c>
      <c r="F831">
        <v>-1.03834657888E-3</v>
      </c>
      <c r="G831">
        <v>-1.1013875773200001E-3</v>
      </c>
      <c r="H831">
        <v>0</v>
      </c>
      <c r="I831">
        <v>0.10107421875</v>
      </c>
      <c r="J831">
        <v>-189.59600693600001</v>
      </c>
      <c r="K831">
        <v>-206.83051112800001</v>
      </c>
      <c r="L831">
        <v>-253.60222440999999</v>
      </c>
      <c r="M831">
        <v>-256.307339431</v>
      </c>
      <c r="N831">
        <v>-274.80059684600002</v>
      </c>
      <c r="O831">
        <v>-300</v>
      </c>
    </row>
    <row r="832" spans="1:15" x14ac:dyDescent="0.2">
      <c r="A832">
        <v>0.101196289062</v>
      </c>
      <c r="B832">
        <v>-1.2246452817800001E-3</v>
      </c>
      <c r="C832">
        <v>-1.0730448118E-3</v>
      </c>
      <c r="D832">
        <v>-1.0388381193999999E-3</v>
      </c>
      <c r="E832">
        <v>-1.0437232039999999E-3</v>
      </c>
      <c r="F832">
        <v>-1.0729256848700001E-3</v>
      </c>
      <c r="G832">
        <v>-1.13607747967E-3</v>
      </c>
      <c r="H832">
        <v>0</v>
      </c>
      <c r="I832">
        <v>0.101196289062</v>
      </c>
      <c r="J832">
        <v>-193.775730221</v>
      </c>
      <c r="K832">
        <v>-217.96511574199999</v>
      </c>
      <c r="L832">
        <v>-256.22485444099999</v>
      </c>
      <c r="M832">
        <v>-255.11186659500001</v>
      </c>
      <c r="N832">
        <v>-289.83692034299997</v>
      </c>
      <c r="O832">
        <v>-289.82416791100002</v>
      </c>
    </row>
    <row r="833" spans="1:15" x14ac:dyDescent="0.2">
      <c r="A833">
        <v>0.101318359375</v>
      </c>
      <c r="B833">
        <v>-1.25942992791E-3</v>
      </c>
      <c r="C833">
        <v>-1.10746837374E-3</v>
      </c>
      <c r="D833">
        <v>-1.0731758344100001E-3</v>
      </c>
      <c r="E833">
        <v>-1.0780633103799999E-3</v>
      </c>
      <c r="F833">
        <v>-1.10731483586E-3</v>
      </c>
      <c r="G833">
        <v>-1.1705773973099999E-3</v>
      </c>
      <c r="H833">
        <v>0</v>
      </c>
      <c r="I833">
        <v>0.101318359375</v>
      </c>
      <c r="J833">
        <v>-200.860811603</v>
      </c>
      <c r="K833">
        <v>-233.296656066</v>
      </c>
      <c r="L833">
        <v>-283.47704010199999</v>
      </c>
      <c r="M833">
        <v>-255.56906348300001</v>
      </c>
      <c r="N833">
        <v>-300</v>
      </c>
      <c r="O833">
        <v>-300</v>
      </c>
    </row>
    <row r="834" spans="1:15" x14ac:dyDescent="0.2">
      <c r="A834">
        <v>0.101440429688</v>
      </c>
      <c r="B834">
        <v>-1.2940101919599999E-3</v>
      </c>
      <c r="C834">
        <v>-1.14168714291E-3</v>
      </c>
      <c r="D834">
        <v>-1.1073086406500001E-3</v>
      </c>
      <c r="E834">
        <v>-1.1121984735000001E-3</v>
      </c>
      <c r="F834">
        <v>-1.1414990172799999E-3</v>
      </c>
      <c r="G834">
        <v>-1.20487231534E-3</v>
      </c>
      <c r="H834">
        <v>0</v>
      </c>
      <c r="I834">
        <v>0.101440429688</v>
      </c>
      <c r="J834">
        <v>-187.92867167</v>
      </c>
      <c r="K834">
        <v>-256.05450319599998</v>
      </c>
      <c r="L834">
        <v>-260.760896968</v>
      </c>
      <c r="M834">
        <v>-259.71676980000001</v>
      </c>
      <c r="N834">
        <v>-300</v>
      </c>
      <c r="O834">
        <v>-300</v>
      </c>
    </row>
    <row r="835" spans="1:15" x14ac:dyDescent="0.2">
      <c r="A835">
        <v>0.1015625</v>
      </c>
      <c r="B835">
        <v>-1.3283711476399999E-3</v>
      </c>
      <c r="C835">
        <v>-1.17568619311E-3</v>
      </c>
      <c r="D835">
        <v>-1.14122161187E-3</v>
      </c>
      <c r="E835">
        <v>-1.1461137670499999E-3</v>
      </c>
      <c r="F835">
        <v>-1.1754633026399999E-3</v>
      </c>
      <c r="G835">
        <v>-1.2389473069E-3</v>
      </c>
      <c r="H835">
        <v>0</v>
      </c>
      <c r="I835">
        <v>0.1015625</v>
      </c>
      <c r="J835">
        <v>-184.77276956700001</v>
      </c>
      <c r="K835">
        <v>-300</v>
      </c>
      <c r="L835">
        <v>-300</v>
      </c>
      <c r="M835">
        <v>-300</v>
      </c>
      <c r="N835">
        <v>-300</v>
      </c>
      <c r="O835">
        <v>-300</v>
      </c>
    </row>
    <row r="836" spans="1:15" x14ac:dyDescent="0.2">
      <c r="A836">
        <v>0.101684570312</v>
      </c>
      <c r="B836">
        <v>-1.3624979632700001E-3</v>
      </c>
      <c r="C836">
        <v>-1.2094506927400001E-3</v>
      </c>
      <c r="D836">
        <v>-1.17489991646E-3</v>
      </c>
      <c r="E836">
        <v>-1.17979435932E-3</v>
      </c>
      <c r="F836">
        <v>-1.20919286005E-3</v>
      </c>
      <c r="G836">
        <v>-1.27278753977E-3</v>
      </c>
      <c r="H836">
        <v>0</v>
      </c>
      <c r="I836">
        <v>0.101684570312</v>
      </c>
      <c r="J836">
        <v>-185.35613257099999</v>
      </c>
      <c r="K836">
        <v>-300</v>
      </c>
      <c r="L836">
        <v>-261.224350007</v>
      </c>
      <c r="M836">
        <v>-259.821707774</v>
      </c>
      <c r="N836">
        <v>-300</v>
      </c>
      <c r="O836">
        <v>-300</v>
      </c>
    </row>
    <row r="837" spans="1:15" x14ac:dyDescent="0.2">
      <c r="A837">
        <v>0.101806640625</v>
      </c>
      <c r="B837">
        <v>-1.39637590826E-3</v>
      </c>
      <c r="C837">
        <v>-1.2429659113200001E-3</v>
      </c>
      <c r="D837">
        <v>-1.20832882393E-3</v>
      </c>
      <c r="E837">
        <v>-1.21322551973E-3</v>
      </c>
      <c r="F837">
        <v>-1.2426729587299999E-3</v>
      </c>
      <c r="G837">
        <v>-1.30637828282E-3</v>
      </c>
      <c r="H837">
        <v>0</v>
      </c>
      <c r="I837">
        <v>0.101806640625</v>
      </c>
      <c r="J837">
        <v>-190.065484763</v>
      </c>
      <c r="K837">
        <v>-300</v>
      </c>
      <c r="L837">
        <v>-284.39001848599997</v>
      </c>
      <c r="M837">
        <v>-255.77723792099999</v>
      </c>
      <c r="N837">
        <v>-300</v>
      </c>
      <c r="O837">
        <v>-300</v>
      </c>
    </row>
    <row r="838" spans="1:15" x14ac:dyDescent="0.2">
      <c r="A838">
        <v>0.101928710938</v>
      </c>
      <c r="B838">
        <v>-1.4299903596100001E-3</v>
      </c>
      <c r="C838">
        <v>-1.2762172259599999E-3</v>
      </c>
      <c r="D838">
        <v>-1.2414937113399999E-3</v>
      </c>
      <c r="E838">
        <v>-1.2463926252700001E-3</v>
      </c>
      <c r="F838">
        <v>-1.2758889754699999E-3</v>
      </c>
      <c r="G838">
        <v>-1.3397049125E-3</v>
      </c>
      <c r="H838">
        <v>0</v>
      </c>
      <c r="I838">
        <v>0.101928710938</v>
      </c>
      <c r="J838">
        <v>-221.024220939</v>
      </c>
      <c r="K838">
        <v>-300</v>
      </c>
      <c r="L838">
        <v>-257.62557894499997</v>
      </c>
      <c r="M838">
        <v>-255.42513908699999</v>
      </c>
      <c r="N838">
        <v>-290.139105513</v>
      </c>
      <c r="O838">
        <v>-290.13592297299999</v>
      </c>
    </row>
    <row r="839" spans="1:15" x14ac:dyDescent="0.2">
      <c r="A839">
        <v>0.10205078125</v>
      </c>
      <c r="B839">
        <v>-1.4633268083099999E-3</v>
      </c>
      <c r="C839">
        <v>-1.3091901277199999E-3</v>
      </c>
      <c r="D839">
        <v>-1.2743800697499999E-3</v>
      </c>
      <c r="E839">
        <v>-1.2792811669199999E-3</v>
      </c>
      <c r="F839">
        <v>-1.3088264010800001E-3</v>
      </c>
      <c r="G839">
        <v>-1.37275291925E-3</v>
      </c>
      <c r="H839">
        <v>0</v>
      </c>
      <c r="I839">
        <v>0.10205078125</v>
      </c>
      <c r="J839">
        <v>-192.46041290299999</v>
      </c>
      <c r="K839">
        <v>-300</v>
      </c>
      <c r="L839">
        <v>-255.49001672599999</v>
      </c>
      <c r="M839">
        <v>-256.72492840199999</v>
      </c>
      <c r="N839">
        <v>-275.20703296800002</v>
      </c>
      <c r="O839">
        <v>-300</v>
      </c>
    </row>
    <row r="840" spans="1:15" x14ac:dyDescent="0.2">
      <c r="A840">
        <v>0.102172851562</v>
      </c>
      <c r="B840">
        <v>-1.4963708656900001E-3</v>
      </c>
      <c r="C840">
        <v>-1.3418702280500001E-3</v>
      </c>
      <c r="D840">
        <v>-1.30697351057E-3</v>
      </c>
      <c r="E840">
        <v>-1.31187675599E-3</v>
      </c>
      <c r="F840">
        <v>-1.34147084668E-3</v>
      </c>
      <c r="G840">
        <v>-1.40550791388E-3</v>
      </c>
      <c r="H840">
        <v>0</v>
      </c>
      <c r="I840">
        <v>0.102172851562</v>
      </c>
      <c r="J840">
        <v>-189.67669683099999</v>
      </c>
      <c r="K840">
        <v>-295.71341948600002</v>
      </c>
      <c r="L840">
        <v>-253.29473398600001</v>
      </c>
      <c r="M840">
        <v>-257.46809931500002</v>
      </c>
      <c r="N840">
        <v>-263.63063480900001</v>
      </c>
      <c r="O840">
        <v>-300</v>
      </c>
    </row>
    <row r="841" spans="1:15" x14ac:dyDescent="0.2">
      <c r="A841">
        <v>0.102294921875</v>
      </c>
      <c r="B841">
        <v>-1.5291082697500001E-3</v>
      </c>
      <c r="C841">
        <v>-1.37424326504E-3</v>
      </c>
      <c r="D841">
        <v>-1.33925977187E-3</v>
      </c>
      <c r="E841">
        <v>-1.3441651304899999E-3</v>
      </c>
      <c r="F841">
        <v>-1.3738080500800001E-3</v>
      </c>
      <c r="G841">
        <v>-1.4379556338300001E-3</v>
      </c>
      <c r="H841">
        <v>0</v>
      </c>
      <c r="I841">
        <v>0.102294921875</v>
      </c>
      <c r="J841">
        <v>-192.32718745599999</v>
      </c>
      <c r="K841">
        <v>-300</v>
      </c>
      <c r="L841">
        <v>-255.13175081200001</v>
      </c>
      <c r="M841">
        <v>-255.802867056</v>
      </c>
      <c r="N841">
        <v>-254.180614265</v>
      </c>
      <c r="O841">
        <v>-300</v>
      </c>
    </row>
    <row r="842" spans="1:15" x14ac:dyDescent="0.2">
      <c r="A842">
        <v>0.102416992188</v>
      </c>
      <c r="B842">
        <v>-1.56152489141E-3</v>
      </c>
      <c r="C842">
        <v>-1.4062951097100001E-3</v>
      </c>
      <c r="D842">
        <v>-1.37122472464E-3</v>
      </c>
      <c r="E842">
        <v>-1.3761321613300001E-3</v>
      </c>
      <c r="F842">
        <v>-1.405823882E-3</v>
      </c>
      <c r="G842">
        <v>-1.4700819494999999E-3</v>
      </c>
      <c r="H842">
        <v>0</v>
      </c>
      <c r="I842">
        <v>0.102416992188</v>
      </c>
      <c r="J842">
        <v>-207.66492651799999</v>
      </c>
      <c r="K842">
        <v>-283.55898459700001</v>
      </c>
      <c r="L842">
        <v>-260.50730898699999</v>
      </c>
      <c r="M842">
        <v>-253.05707407400001</v>
      </c>
      <c r="N842">
        <v>-250.57403592200001</v>
      </c>
      <c r="O842">
        <v>-300</v>
      </c>
    </row>
    <row r="843" spans="1:15" x14ac:dyDescent="0.2">
      <c r="A843">
        <v>0.1025390625</v>
      </c>
      <c r="B843">
        <v>-1.5936067407299999E-3</v>
      </c>
      <c r="C843">
        <v>-1.4380117722E-3</v>
      </c>
      <c r="D843">
        <v>-1.4028543790200001E-3</v>
      </c>
      <c r="E843">
        <v>-1.40776385854E-3</v>
      </c>
      <c r="F843">
        <v>-1.4375043523E-3</v>
      </c>
      <c r="G843">
        <v>-1.5018728703999999E-3</v>
      </c>
      <c r="H843">
        <v>0</v>
      </c>
      <c r="I843">
        <v>0.1025390625</v>
      </c>
      <c r="J843">
        <v>-195.54463177</v>
      </c>
      <c r="K843">
        <v>-289.06387610000002</v>
      </c>
      <c r="L843">
        <v>-265.11047118099998</v>
      </c>
      <c r="M843">
        <v>-251.31242035</v>
      </c>
      <c r="N843">
        <v>-300</v>
      </c>
      <c r="O843">
        <v>-300</v>
      </c>
    </row>
    <row r="844" spans="1:15" x14ac:dyDescent="0.2">
      <c r="A844">
        <v>0.102661132812</v>
      </c>
      <c r="B844">
        <v>-1.62533997301E-3</v>
      </c>
      <c r="C844">
        <v>-1.46937940794E-3</v>
      </c>
      <c r="D844">
        <v>-1.4341348903999999E-3</v>
      </c>
      <c r="E844">
        <v>-1.4390463774500001E-3</v>
      </c>
      <c r="F844">
        <v>-1.46883561611E-3</v>
      </c>
      <c r="G844">
        <v>-1.5333145513100001E-3</v>
      </c>
      <c r="H844">
        <v>0</v>
      </c>
      <c r="I844">
        <v>0.102661132812</v>
      </c>
      <c r="J844">
        <v>-190.83499715900001</v>
      </c>
      <c r="K844">
        <v>-278.83113011099999</v>
      </c>
      <c r="L844">
        <v>-273.38256741200001</v>
      </c>
      <c r="M844">
        <v>-251.58745376900001</v>
      </c>
      <c r="N844">
        <v>-300</v>
      </c>
      <c r="O844">
        <v>-300</v>
      </c>
    </row>
    <row r="845" spans="1:15" x14ac:dyDescent="0.2">
      <c r="A845">
        <v>0.102783203125</v>
      </c>
      <c r="B845">
        <v>-1.65671089495E-3</v>
      </c>
      <c r="C845">
        <v>-1.5003843237E-3</v>
      </c>
      <c r="D845">
        <v>-1.4650525655300001E-3</v>
      </c>
      <c r="E845">
        <v>-1.46996602472E-3</v>
      </c>
      <c r="F845">
        <v>-1.4998039799E-3</v>
      </c>
      <c r="G845">
        <v>-1.56439329838E-3</v>
      </c>
      <c r="H845">
        <v>0</v>
      </c>
      <c r="I845">
        <v>0.102783203125</v>
      </c>
      <c r="J845">
        <v>-191.12497149800001</v>
      </c>
      <c r="K845">
        <v>-273.49744139699999</v>
      </c>
      <c r="L845">
        <v>-277.62126588899997</v>
      </c>
      <c r="M845">
        <v>-254.63768387100001</v>
      </c>
      <c r="N845">
        <v>-300</v>
      </c>
      <c r="O845">
        <v>-300</v>
      </c>
    </row>
    <row r="846" spans="1:15" x14ac:dyDescent="0.2">
      <c r="A846">
        <v>0.102905273438</v>
      </c>
      <c r="B846">
        <v>-1.68770597055E-3</v>
      </c>
      <c r="C846">
        <v>-1.5310129836000001E-3</v>
      </c>
      <c r="D846">
        <v>-1.4955938684999999E-3</v>
      </c>
      <c r="E846">
        <v>-1.50050926438E-3</v>
      </c>
      <c r="F846">
        <v>-1.5303959075200001E-3</v>
      </c>
      <c r="G846">
        <v>-1.5950955751000001E-3</v>
      </c>
      <c r="H846">
        <v>0</v>
      </c>
      <c r="I846">
        <v>0.102905273438</v>
      </c>
      <c r="J846">
        <v>-195.63607723999999</v>
      </c>
      <c r="K846">
        <v>-267.684179718</v>
      </c>
      <c r="L846">
        <v>-267.12446989099999</v>
      </c>
      <c r="M846">
        <v>-261.76174370199999</v>
      </c>
      <c r="N846">
        <v>-300</v>
      </c>
      <c r="O846">
        <v>-300</v>
      </c>
    </row>
    <row r="847" spans="1:15" x14ac:dyDescent="0.2">
      <c r="A847">
        <v>0.10302734375</v>
      </c>
      <c r="B847">
        <v>-1.71831182719E-3</v>
      </c>
      <c r="C847">
        <v>-1.5612520151E-3</v>
      </c>
      <c r="D847">
        <v>-1.5257454267499999E-3</v>
      </c>
      <c r="E847">
        <v>-1.53066272376E-3</v>
      </c>
      <c r="F847">
        <v>-1.5605980261200001E-3</v>
      </c>
      <c r="G847">
        <v>-1.62540800829E-3</v>
      </c>
      <c r="H847">
        <v>0</v>
      </c>
      <c r="I847">
        <v>0.10302734375</v>
      </c>
      <c r="J847">
        <v>-212.771562776</v>
      </c>
      <c r="K847">
        <v>-273.81847384700001</v>
      </c>
      <c r="L847">
        <v>-286.82804050499999</v>
      </c>
      <c r="M847">
        <v>-270.83687548099999</v>
      </c>
      <c r="N847">
        <v>-300</v>
      </c>
      <c r="O847">
        <v>-300</v>
      </c>
    </row>
    <row r="848" spans="1:15" x14ac:dyDescent="0.2">
      <c r="A848">
        <v>0.103149414062</v>
      </c>
      <c r="B848">
        <v>-1.74851526137E-3</v>
      </c>
      <c r="C848">
        <v>-1.5910882148099999E-3</v>
      </c>
      <c r="D848">
        <v>-1.5554940368900001E-3</v>
      </c>
      <c r="E848">
        <v>-1.5604131994000001E-3</v>
      </c>
      <c r="F848">
        <v>-1.5903971320399999E-3</v>
      </c>
      <c r="G848">
        <v>-1.65531739397E-3</v>
      </c>
      <c r="H848">
        <v>0</v>
      </c>
      <c r="I848">
        <v>0.103149414062</v>
      </c>
      <c r="J848">
        <v>-202.94700086500001</v>
      </c>
      <c r="K848">
        <v>-264.90956020099998</v>
      </c>
      <c r="L848">
        <v>-269.54585230599997</v>
      </c>
      <c r="M848">
        <v>-262.592419382</v>
      </c>
      <c r="N848">
        <v>-300</v>
      </c>
      <c r="O848">
        <v>-300</v>
      </c>
    </row>
    <row r="849" spans="1:15" x14ac:dyDescent="0.2">
      <c r="A849">
        <v>0.103271484375</v>
      </c>
      <c r="B849">
        <v>-1.7783032446400001E-3</v>
      </c>
      <c r="C849">
        <v>-1.6205085543799999E-3</v>
      </c>
      <c r="D849">
        <v>-1.5848266705E-3</v>
      </c>
      <c r="E849">
        <v>-1.5897476628199999E-3</v>
      </c>
      <c r="F849">
        <v>-1.6197801966199999E-3</v>
      </c>
      <c r="G849">
        <v>-1.6848107031200001E-3</v>
      </c>
      <c r="H849">
        <v>0</v>
      </c>
      <c r="I849">
        <v>0.103271484375</v>
      </c>
      <c r="J849">
        <v>-202.42669411099999</v>
      </c>
      <c r="K849">
        <v>-265.00924500000002</v>
      </c>
      <c r="L849">
        <v>-262.290218353</v>
      </c>
      <c r="M849">
        <v>-259.36804069499999</v>
      </c>
      <c r="N849">
        <v>-300</v>
      </c>
      <c r="O849">
        <v>-300</v>
      </c>
    </row>
    <row r="850" spans="1:15" x14ac:dyDescent="0.2">
      <c r="A850">
        <v>0.103393554688</v>
      </c>
      <c r="B850">
        <v>-1.8076629292400001E-3</v>
      </c>
      <c r="C850">
        <v>-1.64950018613E-3</v>
      </c>
      <c r="D850">
        <v>-1.6137304799300001E-3</v>
      </c>
      <c r="E850">
        <v>-1.61865326625E-3</v>
      </c>
      <c r="F850">
        <v>-1.64873437191E-3</v>
      </c>
      <c r="G850">
        <v>-1.7138750874600001E-3</v>
      </c>
      <c r="H850">
        <v>0</v>
      </c>
      <c r="I850">
        <v>0.103393554688</v>
      </c>
      <c r="J850">
        <v>-230.734885448</v>
      </c>
      <c r="K850">
        <v>-257.04621185100001</v>
      </c>
      <c r="L850">
        <v>-270.92330065700003</v>
      </c>
      <c r="M850">
        <v>-279.53859725000001</v>
      </c>
      <c r="N850">
        <v>-300</v>
      </c>
      <c r="O850">
        <v>-300</v>
      </c>
    </row>
    <row r="851" spans="1:15" x14ac:dyDescent="0.2">
      <c r="A851">
        <v>0.103515625</v>
      </c>
      <c r="B851">
        <v>-1.83658165377E-3</v>
      </c>
      <c r="C851">
        <v>-1.6780504487899999E-3</v>
      </c>
      <c r="D851">
        <v>-1.64219280384E-3</v>
      </c>
      <c r="E851">
        <v>-1.64711734831E-3</v>
      </c>
      <c r="F851">
        <v>-1.6772469963399999E-3</v>
      </c>
      <c r="G851">
        <v>-1.74249788509E-3</v>
      </c>
      <c r="H851">
        <v>0</v>
      </c>
      <c r="I851">
        <v>0.103515625</v>
      </c>
      <c r="J851">
        <v>-200.78872163099999</v>
      </c>
      <c r="K851">
        <v>-271.04185668100001</v>
      </c>
      <c r="L851">
        <v>-266.95726590100003</v>
      </c>
      <c r="M851">
        <v>-300</v>
      </c>
      <c r="N851">
        <v>-300</v>
      </c>
      <c r="O851">
        <v>-300</v>
      </c>
    </row>
    <row r="852" spans="1:15" x14ac:dyDescent="0.2">
      <c r="A852">
        <v>0.103637695312</v>
      </c>
      <c r="B852">
        <v>-1.8650469487800001E-3</v>
      </c>
      <c r="C852">
        <v>-1.7061468729899999E-3</v>
      </c>
      <c r="D852">
        <v>-1.6702011728800001E-3</v>
      </c>
      <c r="E852">
        <v>-1.6751274395400001E-3</v>
      </c>
      <c r="F852">
        <v>-1.70530560027E-3</v>
      </c>
      <c r="G852">
        <v>-1.7706666260299999E-3</v>
      </c>
      <c r="H852">
        <v>0</v>
      </c>
      <c r="I852">
        <v>0.103637695312</v>
      </c>
      <c r="J852">
        <v>-196.96051210100001</v>
      </c>
      <c r="K852">
        <v>-253.74052892899999</v>
      </c>
      <c r="L852">
        <v>-275.63801628099998</v>
      </c>
      <c r="M852">
        <v>-300</v>
      </c>
      <c r="N852">
        <v>-300</v>
      </c>
      <c r="O852">
        <v>-300</v>
      </c>
    </row>
    <row r="853" spans="1:15" x14ac:dyDescent="0.2">
      <c r="A853">
        <v>0.103759765625</v>
      </c>
      <c r="B853">
        <v>-1.8930465422599999E-3</v>
      </c>
      <c r="C853">
        <v>-1.7337771868199999E-3</v>
      </c>
      <c r="D853">
        <v>-1.6977433150800001E-3</v>
      </c>
      <c r="E853">
        <v>-1.70267126791E-3</v>
      </c>
      <c r="F853">
        <v>-1.7328979114799999E-3</v>
      </c>
      <c r="G853">
        <v>-1.7983690377499999E-3</v>
      </c>
      <c r="H853">
        <v>0</v>
      </c>
      <c r="I853">
        <v>0.103759765625</v>
      </c>
      <c r="J853">
        <v>-199.124915112</v>
      </c>
      <c r="K853">
        <v>-274.14838827900002</v>
      </c>
      <c r="L853">
        <v>-279.82556354000002</v>
      </c>
      <c r="M853">
        <v>-300</v>
      </c>
      <c r="N853">
        <v>-300</v>
      </c>
      <c r="O853">
        <v>-300</v>
      </c>
    </row>
    <row r="854" spans="1:15" x14ac:dyDescent="0.2">
      <c r="A854">
        <v>0.103881835938</v>
      </c>
      <c r="B854">
        <v>-1.9205683649899999E-3</v>
      </c>
      <c r="C854">
        <v>-1.7609293211699999E-3</v>
      </c>
      <c r="D854">
        <v>-1.72480716133E-3</v>
      </c>
      <c r="E854">
        <v>-1.7297367642099999E-3</v>
      </c>
      <c r="F854">
        <v>-1.76001186059E-3</v>
      </c>
      <c r="G854">
        <v>-1.8255930504999999E-3</v>
      </c>
      <c r="H854">
        <v>0</v>
      </c>
      <c r="I854">
        <v>0.103881835938</v>
      </c>
      <c r="J854">
        <v>-223.85927767000001</v>
      </c>
      <c r="K854">
        <v>-252.29817456800001</v>
      </c>
      <c r="L854">
        <v>-298.25426196799998</v>
      </c>
      <c r="M854">
        <v>-300</v>
      </c>
      <c r="N854">
        <v>-300</v>
      </c>
      <c r="O854">
        <v>-300</v>
      </c>
    </row>
    <row r="855" spans="1:15" x14ac:dyDescent="0.2">
      <c r="A855">
        <v>0.10400390625</v>
      </c>
      <c r="B855">
        <v>-1.94760055591E-3</v>
      </c>
      <c r="C855">
        <v>-1.7875914150600001E-3</v>
      </c>
      <c r="D855">
        <v>-1.7513808506299999E-3</v>
      </c>
      <c r="E855">
        <v>-1.7563120673799999E-3</v>
      </c>
      <c r="F855">
        <v>-1.7866355863399999E-3</v>
      </c>
      <c r="G855">
        <v>-1.8523268027199999E-3</v>
      </c>
      <c r="H855">
        <v>0</v>
      </c>
      <c r="I855">
        <v>0.10400390625</v>
      </c>
      <c r="J855">
        <v>-198.39734669000001</v>
      </c>
      <c r="K855">
        <v>-280.39568188700002</v>
      </c>
      <c r="L855">
        <v>-287.78311856400001</v>
      </c>
      <c r="M855">
        <v>-300</v>
      </c>
      <c r="N855">
        <v>-300</v>
      </c>
      <c r="O855">
        <v>-300</v>
      </c>
    </row>
    <row r="856" spans="1:15" x14ac:dyDescent="0.2">
      <c r="A856">
        <v>0.104125976562</v>
      </c>
      <c r="B856">
        <v>-1.9741314673099998E-3</v>
      </c>
      <c r="C856">
        <v>-1.8137518209000001E-3</v>
      </c>
      <c r="D856">
        <v>-1.77745273536E-3</v>
      </c>
      <c r="E856">
        <v>-1.7823855297100001E-3</v>
      </c>
      <c r="F856">
        <v>-1.81275744084E-3</v>
      </c>
      <c r="G856">
        <v>-1.8785586461699999E-3</v>
      </c>
      <c r="H856">
        <v>0</v>
      </c>
      <c r="I856">
        <v>0.104125976562</v>
      </c>
      <c r="J856">
        <v>-193.748543119</v>
      </c>
      <c r="K856">
        <v>-247.206335747</v>
      </c>
      <c r="L856">
        <v>-287.08994885499999</v>
      </c>
      <c r="M856">
        <v>-300</v>
      </c>
      <c r="N856">
        <v>-300</v>
      </c>
      <c r="O856">
        <v>-300</v>
      </c>
    </row>
    <row r="857" spans="1:15" x14ac:dyDescent="0.2">
      <c r="A857">
        <v>0.104248046875</v>
      </c>
      <c r="B857">
        <v>-2.0001496699599999E-3</v>
      </c>
      <c r="C857">
        <v>-1.83939910955E-3</v>
      </c>
      <c r="D857">
        <v>-1.8030113863499999E-3</v>
      </c>
      <c r="E857">
        <v>-1.8079457219600001E-3</v>
      </c>
      <c r="F857">
        <v>-1.83836599468E-3</v>
      </c>
      <c r="G857">
        <v>-1.90427715112E-3</v>
      </c>
      <c r="H857">
        <v>0</v>
      </c>
      <c r="I857">
        <v>0.104248046875</v>
      </c>
      <c r="J857">
        <v>-193.737613243</v>
      </c>
      <c r="K857">
        <v>-251.01760080700001</v>
      </c>
      <c r="L857">
        <v>-300</v>
      </c>
      <c r="M857">
        <v>-300</v>
      </c>
      <c r="N857">
        <v>-300</v>
      </c>
      <c r="O857">
        <v>-300</v>
      </c>
    </row>
    <row r="858" spans="1:15" x14ac:dyDescent="0.2">
      <c r="A858">
        <v>0.104370117188</v>
      </c>
      <c r="B858">
        <v>-2.0256439581599998E-3</v>
      </c>
      <c r="C858">
        <v>-1.86452207541E-3</v>
      </c>
      <c r="D858">
        <v>-1.8280455979899999E-3</v>
      </c>
      <c r="E858">
        <v>-1.83298143843E-3</v>
      </c>
      <c r="F858">
        <v>-1.86345004197E-3</v>
      </c>
      <c r="G858">
        <v>-1.9294711113600001E-3</v>
      </c>
      <c r="H858">
        <v>0</v>
      </c>
      <c r="I858">
        <v>0.104370117188</v>
      </c>
      <c r="J858">
        <v>-198.33236979899999</v>
      </c>
      <c r="K858">
        <v>-250.956995721</v>
      </c>
      <c r="L858">
        <v>-300</v>
      </c>
      <c r="M858">
        <v>-300</v>
      </c>
      <c r="N858">
        <v>-300</v>
      </c>
      <c r="O858">
        <v>-300</v>
      </c>
    </row>
    <row r="859" spans="1:15" x14ac:dyDescent="0.2">
      <c r="A859">
        <v>0.1044921875</v>
      </c>
      <c r="B859">
        <v>-2.0506033546500001E-3</v>
      </c>
      <c r="C859">
        <v>-1.8891097413299999E-3</v>
      </c>
      <c r="D859">
        <v>-1.8525443931100001E-3</v>
      </c>
      <c r="E859">
        <v>-1.8574817018800001E-3</v>
      </c>
      <c r="F859">
        <v>-1.8879986052900001E-3</v>
      </c>
      <c r="G859">
        <v>-1.9541295491200001E-3</v>
      </c>
      <c r="H859">
        <v>0</v>
      </c>
      <c r="I859">
        <v>0.1044921875</v>
      </c>
      <c r="J859">
        <v>-226.03292192999999</v>
      </c>
      <c r="K859">
        <v>-251.89116305600001</v>
      </c>
      <c r="L859">
        <v>-300</v>
      </c>
      <c r="M859">
        <v>-300</v>
      </c>
      <c r="N859">
        <v>-300</v>
      </c>
      <c r="O859">
        <v>-300</v>
      </c>
    </row>
    <row r="860" spans="1:15" x14ac:dyDescent="0.2">
      <c r="A860">
        <v>0.104614257812</v>
      </c>
      <c r="B860">
        <v>-2.0750171154999999E-3</v>
      </c>
      <c r="C860">
        <v>-1.9131513634700001E-3</v>
      </c>
      <c r="D860">
        <v>-1.87649702784E-3</v>
      </c>
      <c r="E860">
        <v>-1.8814357683600001E-3</v>
      </c>
      <c r="F860">
        <v>-1.9120009405E-3</v>
      </c>
      <c r="G860">
        <v>-1.9782417199500002E-3</v>
      </c>
      <c r="H860">
        <v>0</v>
      </c>
      <c r="I860">
        <v>0.104614257812</v>
      </c>
      <c r="J860">
        <v>-199.19535076700001</v>
      </c>
      <c r="K860">
        <v>-252.85451300599999</v>
      </c>
      <c r="L860">
        <v>-300</v>
      </c>
      <c r="M860">
        <v>-299.01366145399999</v>
      </c>
      <c r="N860">
        <v>-295.955860836</v>
      </c>
      <c r="O860">
        <v>-300</v>
      </c>
    </row>
    <row r="861" spans="1:15" x14ac:dyDescent="0.2">
      <c r="A861">
        <v>0.104736328125</v>
      </c>
      <c r="B861">
        <v>-2.09887473478E-3</v>
      </c>
      <c r="C861">
        <v>-1.9366364360100001E-3</v>
      </c>
      <c r="D861">
        <v>-1.8998929963399999E-3</v>
      </c>
      <c r="E861">
        <v>-1.90483313194E-3</v>
      </c>
      <c r="F861">
        <v>-1.93544654151E-3</v>
      </c>
      <c r="G861">
        <v>-2.00179711742E-3</v>
      </c>
      <c r="H861">
        <v>0</v>
      </c>
      <c r="I861">
        <v>0.104736328125</v>
      </c>
      <c r="J861">
        <v>-196.920296654</v>
      </c>
      <c r="K861">
        <v>-262.56814247</v>
      </c>
      <c r="L861">
        <v>-300</v>
      </c>
      <c r="M861">
        <v>-300</v>
      </c>
      <c r="N861">
        <v>-300</v>
      </c>
      <c r="O861">
        <v>-300</v>
      </c>
    </row>
    <row r="862" spans="1:15" x14ac:dyDescent="0.2">
      <c r="A862">
        <v>0.104858398438</v>
      </c>
      <c r="B862">
        <v>-2.12216594924E-3</v>
      </c>
      <c r="C862">
        <v>-1.9595546957800001E-3</v>
      </c>
      <c r="D862">
        <v>-1.9227220354300001E-3</v>
      </c>
      <c r="E862">
        <v>-1.9276635293699999E-3</v>
      </c>
      <c r="F862">
        <v>-1.95832514487E-3</v>
      </c>
      <c r="G862">
        <v>-2.0247854777700001E-3</v>
      </c>
      <c r="H862">
        <v>0</v>
      </c>
      <c r="I862">
        <v>0.104858398438</v>
      </c>
      <c r="J862">
        <v>-200.79252267800001</v>
      </c>
      <c r="K862">
        <v>-240.34130457000001</v>
      </c>
      <c r="L862">
        <v>-300</v>
      </c>
      <c r="M862">
        <v>-300</v>
      </c>
      <c r="N862">
        <v>-291.32685345599998</v>
      </c>
      <c r="O862">
        <v>-300</v>
      </c>
    </row>
    <row r="863" spans="1:15" x14ac:dyDescent="0.2">
      <c r="A863">
        <v>0.10498046875</v>
      </c>
      <c r="B863">
        <v>-2.1448807428100002E-3</v>
      </c>
      <c r="C863">
        <v>-1.9818961268399998E-3</v>
      </c>
      <c r="D863">
        <v>-1.94497412912E-3</v>
      </c>
      <c r="E863">
        <v>-1.9499169445900001E-3</v>
      </c>
      <c r="F863">
        <v>-1.9806267343500002E-3</v>
      </c>
      <c r="G863">
        <v>-2.0471967844299999E-3</v>
      </c>
      <c r="H863">
        <v>0</v>
      </c>
      <c r="I863">
        <v>0.10498046875</v>
      </c>
      <c r="J863">
        <v>-217.680257858</v>
      </c>
      <c r="K863">
        <v>-244.22011221700001</v>
      </c>
      <c r="L863">
        <v>-300</v>
      </c>
      <c r="M863">
        <v>-300</v>
      </c>
      <c r="N863">
        <v>-288.09001658699998</v>
      </c>
      <c r="O863">
        <v>-300</v>
      </c>
    </row>
    <row r="864" spans="1:15" x14ac:dyDescent="0.2">
      <c r="A864">
        <v>0.105102539062</v>
      </c>
      <c r="B864">
        <v>-2.1670093510299999E-3</v>
      </c>
      <c r="C864">
        <v>-2.00365096482E-3</v>
      </c>
      <c r="D864">
        <v>-1.9666395130399999E-3</v>
      </c>
      <c r="E864">
        <v>-1.97158361314E-3</v>
      </c>
      <c r="F864">
        <v>-2.0023415453100002E-3</v>
      </c>
      <c r="G864">
        <v>-2.0690212724600002E-3</v>
      </c>
      <c r="H864">
        <v>0</v>
      </c>
      <c r="I864">
        <v>0.105102539062</v>
      </c>
      <c r="J864">
        <v>-198.91333929800001</v>
      </c>
      <c r="K864">
        <v>-240.50087510099999</v>
      </c>
      <c r="L864">
        <v>-300</v>
      </c>
      <c r="M864">
        <v>-292.40417519599998</v>
      </c>
      <c r="N864">
        <v>-292.70150578400001</v>
      </c>
      <c r="O864">
        <v>-291.49817600799997</v>
      </c>
    </row>
    <row r="865" spans="1:15" x14ac:dyDescent="0.2">
      <c r="A865">
        <v>0.105224609375</v>
      </c>
      <c r="B865">
        <v>-2.1885422653700002E-3</v>
      </c>
      <c r="C865">
        <v>-2.0248097012899998E-3</v>
      </c>
      <c r="D865">
        <v>-1.9877086787399999E-3</v>
      </c>
      <c r="E865">
        <v>-1.9926540265000001E-3</v>
      </c>
      <c r="F865">
        <v>-2.02346006905E-3</v>
      </c>
      <c r="G865">
        <v>-2.0902494328E-3</v>
      </c>
      <c r="H865">
        <v>0</v>
      </c>
      <c r="I865">
        <v>0.105224609375</v>
      </c>
      <c r="J865">
        <v>-196.11370556599999</v>
      </c>
      <c r="K865">
        <v>-240.167932579</v>
      </c>
      <c r="L865">
        <v>-300</v>
      </c>
      <c r="M865">
        <v>-292.92148691699998</v>
      </c>
      <c r="N865">
        <v>-294.499312261</v>
      </c>
      <c r="O865">
        <v>-300</v>
      </c>
    </row>
    <row r="866" spans="1:15" x14ac:dyDescent="0.2">
      <c r="A866">
        <v>0.105346679688</v>
      </c>
      <c r="B866">
        <v>-2.2094702374200002E-3</v>
      </c>
      <c r="C866">
        <v>-2.0453630879300002E-3</v>
      </c>
      <c r="D866">
        <v>-2.00817237787E-3</v>
      </c>
      <c r="E866">
        <v>-2.0131189362500002E-3</v>
      </c>
      <c r="F866">
        <v>-2.0439730569599998E-3</v>
      </c>
      <c r="G866">
        <v>-2.1108720165600001E-3</v>
      </c>
      <c r="H866">
        <v>0</v>
      </c>
      <c r="I866">
        <v>0.105346679688</v>
      </c>
      <c r="J866">
        <v>-198.385173915</v>
      </c>
      <c r="K866">
        <v>-237.33996765099999</v>
      </c>
      <c r="L866">
        <v>-300</v>
      </c>
      <c r="M866">
        <v>-300</v>
      </c>
      <c r="N866">
        <v>-293.97389698000001</v>
      </c>
      <c r="O866">
        <v>-300</v>
      </c>
    </row>
    <row r="867" spans="1:15" x14ac:dyDescent="0.2">
      <c r="A867">
        <v>0.10546875</v>
      </c>
      <c r="B867">
        <v>-2.2297842829599999E-3</v>
      </c>
      <c r="C867">
        <v>-2.0653021406399998E-3</v>
      </c>
      <c r="D867">
        <v>-2.02802162631E-3</v>
      </c>
      <c r="E867">
        <v>-2.0329693581799999E-3</v>
      </c>
      <c r="F867">
        <v>-2.06387152466E-3</v>
      </c>
      <c r="G867">
        <v>-2.13088003901E-3</v>
      </c>
      <c r="H867">
        <v>0</v>
      </c>
      <c r="I867">
        <v>0.10546875</v>
      </c>
      <c r="J867">
        <v>-212.131239292</v>
      </c>
      <c r="K867">
        <v>-231.646231753</v>
      </c>
      <c r="L867">
        <v>-300</v>
      </c>
      <c r="M867">
        <v>-300</v>
      </c>
      <c r="N867">
        <v>-300</v>
      </c>
      <c r="O867">
        <v>-300</v>
      </c>
    </row>
    <row r="868" spans="1:15" x14ac:dyDescent="0.2">
      <c r="A868">
        <v>0.105590820312</v>
      </c>
      <c r="B868">
        <v>-2.24947568594E-3</v>
      </c>
      <c r="C868">
        <v>-2.0846181434599998E-3</v>
      </c>
      <c r="D868">
        <v>-2.0472477080900001E-3</v>
      </c>
      <c r="E868">
        <v>-2.0521965762400002E-3</v>
      </c>
      <c r="F868">
        <v>-2.0831467559300001E-3</v>
      </c>
      <c r="G868">
        <v>-2.1502647836199999E-3</v>
      </c>
      <c r="H868">
        <v>0</v>
      </c>
      <c r="I868">
        <v>0.105590820312</v>
      </c>
      <c r="J868">
        <v>-201.790121653</v>
      </c>
      <c r="K868">
        <v>-247.36215056200001</v>
      </c>
      <c r="L868">
        <v>-270.94818940300001</v>
      </c>
      <c r="M868">
        <v>-300</v>
      </c>
      <c r="N868">
        <v>-294.055425313</v>
      </c>
      <c r="O868">
        <v>-300</v>
      </c>
    </row>
    <row r="869" spans="1:15" x14ac:dyDescent="0.2">
      <c r="A869">
        <v>0.105712890625</v>
      </c>
      <c r="B869">
        <v>-2.26853600234E-3</v>
      </c>
      <c r="C869">
        <v>-2.10330265249E-3</v>
      </c>
      <c r="D869">
        <v>-2.0658421792800002E-3</v>
      </c>
      <c r="E869">
        <v>-2.0707921464100001E-3</v>
      </c>
      <c r="F869">
        <v>-2.1017903065699999E-3</v>
      </c>
      <c r="G869">
        <v>-2.16901780588E-3</v>
      </c>
      <c r="H869">
        <v>0</v>
      </c>
      <c r="I869">
        <v>0.105712890625</v>
      </c>
      <c r="J869">
        <v>-196.75530689499999</v>
      </c>
      <c r="K869">
        <v>-235.753919819</v>
      </c>
      <c r="L869">
        <v>-244.655231222</v>
      </c>
      <c r="M869">
        <v>-291.670833937</v>
      </c>
      <c r="N869">
        <v>-294.69567430000001</v>
      </c>
      <c r="O869">
        <v>-300</v>
      </c>
    </row>
    <row r="870" spans="1:15" x14ac:dyDescent="0.2">
      <c r="A870">
        <v>0.105834960938</v>
      </c>
      <c r="B870">
        <v>-2.2869570638999999E-3</v>
      </c>
      <c r="C870">
        <v>-2.1213474995499999E-3</v>
      </c>
      <c r="D870">
        <v>-2.0837968716699998E-3</v>
      </c>
      <c r="E870">
        <v>-2.0887479004499999E-3</v>
      </c>
      <c r="F870">
        <v>-2.11979400816E-3</v>
      </c>
      <c r="G870">
        <v>-2.1871309370299998E-3</v>
      </c>
      <c r="H870">
        <v>0</v>
      </c>
      <c r="I870">
        <v>0.105834960938</v>
      </c>
      <c r="J870">
        <v>-197.186011538</v>
      </c>
      <c r="K870">
        <v>-243.74694205599999</v>
      </c>
      <c r="L870">
        <v>-230.74088161899999</v>
      </c>
      <c r="M870">
        <v>-290.437140441</v>
      </c>
      <c r="N870">
        <v>-293.00736378900001</v>
      </c>
      <c r="O870">
        <v>-291.78191822999997</v>
      </c>
    </row>
    <row r="871" spans="1:15" x14ac:dyDescent="0.2">
      <c r="A871">
        <v>0.10595703125</v>
      </c>
      <c r="B871">
        <v>-2.3047309817299999E-3</v>
      </c>
      <c r="C871">
        <v>-2.1387447958699998E-3</v>
      </c>
      <c r="D871">
        <v>-2.10110389648E-3</v>
      </c>
      <c r="E871">
        <v>-2.1060559494600001E-3</v>
      </c>
      <c r="F871">
        <v>-2.1371499716199998E-3</v>
      </c>
      <c r="G871">
        <v>-2.2045962876800001E-3</v>
      </c>
      <c r="H871">
        <v>0</v>
      </c>
      <c r="I871">
        <v>0.10595703125</v>
      </c>
      <c r="J871">
        <v>-203.19278460999999</v>
      </c>
      <c r="K871">
        <v>-227.273558345</v>
      </c>
      <c r="L871">
        <v>-224.624133943</v>
      </c>
      <c r="M871">
        <v>-299.39084481399999</v>
      </c>
      <c r="N871">
        <v>-288.46564245000002</v>
      </c>
      <c r="O871">
        <v>-300</v>
      </c>
    </row>
    <row r="872" spans="1:15" x14ac:dyDescent="0.2">
      <c r="A872">
        <v>0.106079101562</v>
      </c>
      <c r="B872">
        <v>-2.3218501497900002E-3</v>
      </c>
      <c r="C872">
        <v>-2.15548693549E-3</v>
      </c>
      <c r="D872">
        <v>-2.1177556477300001E-3</v>
      </c>
      <c r="E872">
        <v>-2.1227086874100001E-3</v>
      </c>
      <c r="F872">
        <v>-2.1538505907499998E-3</v>
      </c>
      <c r="G872">
        <v>-2.22140625132E-3</v>
      </c>
      <c r="H872">
        <v>0</v>
      </c>
      <c r="I872">
        <v>0.106079101562</v>
      </c>
      <c r="J872">
        <v>-213.33347564100001</v>
      </c>
      <c r="K872">
        <v>-230.010323013</v>
      </c>
      <c r="L872">
        <v>-224.28110386500001</v>
      </c>
      <c r="M872">
        <v>-300</v>
      </c>
      <c r="N872">
        <v>-291.79031551200001</v>
      </c>
      <c r="O872">
        <v>-300</v>
      </c>
    </row>
    <row r="873" spans="1:15" x14ac:dyDescent="0.2">
      <c r="A873">
        <v>0.106201171875</v>
      </c>
      <c r="B873">
        <v>-2.3383072482799998E-3</v>
      </c>
      <c r="C873">
        <v>-2.1715665987400001E-3</v>
      </c>
      <c r="D873">
        <v>-2.1337448057200002E-3</v>
      </c>
      <c r="E873">
        <v>-2.1386987945000002E-3</v>
      </c>
      <c r="F873">
        <v>-2.1698885455699998E-3</v>
      </c>
      <c r="G873">
        <v>-2.2375535076499999E-3</v>
      </c>
      <c r="H873">
        <v>0</v>
      </c>
      <c r="I873">
        <v>0.106201171875</v>
      </c>
      <c r="J873">
        <v>-201.39823349599999</v>
      </c>
      <c r="K873">
        <v>-234.67772357199999</v>
      </c>
      <c r="L873">
        <v>-227.97998796600001</v>
      </c>
      <c r="M873">
        <v>-300</v>
      </c>
      <c r="N873">
        <v>-300</v>
      </c>
      <c r="O873">
        <v>-300</v>
      </c>
    </row>
    <row r="874" spans="1:15" x14ac:dyDescent="0.2">
      <c r="A874">
        <v>0.106323242188</v>
      </c>
      <c r="B874">
        <v>-2.3540952468500001E-3</v>
      </c>
      <c r="C874">
        <v>-2.18697675536E-3</v>
      </c>
      <c r="D874">
        <v>-2.1490643401800001E-3</v>
      </c>
      <c r="E874">
        <v>-2.1540192404100001E-3</v>
      </c>
      <c r="F874">
        <v>-2.18525680557E-3</v>
      </c>
      <c r="G874">
        <v>-2.25303102585E-3</v>
      </c>
      <c r="H874">
        <v>0</v>
      </c>
      <c r="I874">
        <v>0.106323242188</v>
      </c>
      <c r="J874">
        <v>-200.91467262399999</v>
      </c>
      <c r="K874">
        <v>-229.60159504999999</v>
      </c>
      <c r="L874">
        <v>-233.29296951399999</v>
      </c>
      <c r="M874">
        <v>-292.45190297699997</v>
      </c>
      <c r="N874">
        <v>-296.582799911</v>
      </c>
      <c r="O874">
        <v>-300</v>
      </c>
    </row>
    <row r="875" spans="1:15" x14ac:dyDescent="0.2">
      <c r="A875">
        <v>0.1064453125</v>
      </c>
      <c r="B875">
        <v>-2.3692074077600002E-3</v>
      </c>
      <c r="C875">
        <v>-2.2017106677100001E-3</v>
      </c>
      <c r="D875">
        <v>-2.1637075134600002E-3</v>
      </c>
      <c r="E875">
        <v>-2.1686632873900002E-3</v>
      </c>
      <c r="F875">
        <v>-2.19994863285E-3</v>
      </c>
      <c r="G875">
        <v>-2.2678320677000001E-3</v>
      </c>
      <c r="H875">
        <v>0</v>
      </c>
      <c r="I875">
        <v>0.1064453125</v>
      </c>
      <c r="J875">
        <v>-208.437383528</v>
      </c>
      <c r="K875">
        <v>-252.13492811099999</v>
      </c>
      <c r="L875">
        <v>-235.392360803</v>
      </c>
      <c r="M875">
        <v>-295.122823063</v>
      </c>
      <c r="N875">
        <v>-300</v>
      </c>
      <c r="O875">
        <v>-300</v>
      </c>
    </row>
    <row r="876" spans="1:15" x14ac:dyDescent="0.2">
      <c r="A876">
        <v>0.106567382812</v>
      </c>
      <c r="B876">
        <v>-2.3836372888400002E-3</v>
      </c>
      <c r="C876">
        <v>-2.2157618937299998E-3</v>
      </c>
      <c r="D876">
        <v>-2.1776678834500001E-3</v>
      </c>
      <c r="E876">
        <v>-2.1826244932599999E-3</v>
      </c>
      <c r="F876">
        <v>-2.2139575850500001E-3</v>
      </c>
      <c r="G876">
        <v>-2.2819501905299998E-3</v>
      </c>
      <c r="H876">
        <v>0</v>
      </c>
      <c r="I876">
        <v>0.106567382812</v>
      </c>
      <c r="J876">
        <v>-208.14474397500001</v>
      </c>
      <c r="K876">
        <v>-235.643947424</v>
      </c>
      <c r="L876">
        <v>-231.50044088999999</v>
      </c>
      <c r="M876">
        <v>-300</v>
      </c>
      <c r="N876">
        <v>-300</v>
      </c>
      <c r="O876">
        <v>-300</v>
      </c>
    </row>
    <row r="877" spans="1:15" x14ac:dyDescent="0.2">
      <c r="A877">
        <v>0.106689453125</v>
      </c>
      <c r="B877">
        <v>-2.3973787463400001E-3</v>
      </c>
      <c r="C877">
        <v>-2.22912428977E-3</v>
      </c>
      <c r="D877">
        <v>-2.1909393064899999E-3</v>
      </c>
      <c r="E877">
        <v>-2.1958967142999999E-3</v>
      </c>
      <c r="F877">
        <v>-2.22727751827E-3</v>
      </c>
      <c r="G877">
        <v>-2.2953792501300002E-3</v>
      </c>
      <c r="H877">
        <v>0</v>
      </c>
      <c r="I877">
        <v>0.106689453125</v>
      </c>
      <c r="J877">
        <v>-200.22201792800001</v>
      </c>
      <c r="K877">
        <v>-232.550866627</v>
      </c>
      <c r="L877">
        <v>-226.43517046700001</v>
      </c>
      <c r="M877">
        <v>-300</v>
      </c>
      <c r="N877">
        <v>-300</v>
      </c>
      <c r="O877">
        <v>-300</v>
      </c>
    </row>
    <row r="878" spans="1:15" x14ac:dyDescent="0.2">
      <c r="A878">
        <v>0.106811523438</v>
      </c>
      <c r="B878">
        <v>-2.4104259376799999E-3</v>
      </c>
      <c r="C878">
        <v>-2.2417920133399999E-3</v>
      </c>
      <c r="D878">
        <v>-2.2035159400899998E-3</v>
      </c>
      <c r="E878">
        <v>-2.2084741079300002E-3</v>
      </c>
      <c r="F878">
        <v>-2.2399025897600002E-3</v>
      </c>
      <c r="G878">
        <v>-2.3081134034200002E-3</v>
      </c>
      <c r="H878">
        <v>0</v>
      </c>
      <c r="I878">
        <v>0.106811523438</v>
      </c>
      <c r="J878">
        <v>-199.44034051700001</v>
      </c>
      <c r="K878">
        <v>-226.38056326899999</v>
      </c>
      <c r="L878">
        <v>-222.476152407</v>
      </c>
      <c r="M878">
        <v>-300</v>
      </c>
      <c r="N878">
        <v>-300</v>
      </c>
      <c r="O878">
        <v>-300</v>
      </c>
    </row>
    <row r="879" spans="1:15" x14ac:dyDescent="0.2">
      <c r="A879">
        <v>0.10693359375</v>
      </c>
      <c r="B879">
        <v>-2.4227733240200001E-3</v>
      </c>
      <c r="C879">
        <v>-2.2537595257399999E-3</v>
      </c>
      <c r="D879">
        <v>-2.2153922455000002E-3</v>
      </c>
      <c r="E879">
        <v>-2.2203511353200002E-3</v>
      </c>
      <c r="F879">
        <v>-2.2518272605200002E-3</v>
      </c>
      <c r="G879">
        <v>-2.3201471111099999E-3</v>
      </c>
      <c r="H879">
        <v>0</v>
      </c>
      <c r="I879">
        <v>0.10693359375</v>
      </c>
      <c r="J879">
        <v>-203.67903351699999</v>
      </c>
      <c r="K879">
        <v>-243.18502476099999</v>
      </c>
      <c r="L879">
        <v>-219.693257093</v>
      </c>
      <c r="M879">
        <v>-300</v>
      </c>
      <c r="N879">
        <v>-300</v>
      </c>
      <c r="O879">
        <v>-300</v>
      </c>
    </row>
    <row r="880" spans="1:15" x14ac:dyDescent="0.2">
      <c r="A880">
        <v>0.107055664062</v>
      </c>
      <c r="B880">
        <v>-2.4344156727499999E-3</v>
      </c>
      <c r="C880">
        <v>-2.2650215944299999E-3</v>
      </c>
      <c r="D880">
        <v>-2.2265629901899999E-3</v>
      </c>
      <c r="E880">
        <v>-2.2315225638800001E-3</v>
      </c>
      <c r="F880">
        <v>-2.26304629777E-3</v>
      </c>
      <c r="G880">
        <v>-2.3314751401200002E-3</v>
      </c>
      <c r="H880">
        <v>0</v>
      </c>
      <c r="I880">
        <v>0.107055664062</v>
      </c>
      <c r="J880">
        <v>-239.85406400100001</v>
      </c>
      <c r="K880">
        <v>-230.46317253699999</v>
      </c>
      <c r="L880">
        <v>-217.88346900799999</v>
      </c>
      <c r="M880">
        <v>-300</v>
      </c>
      <c r="N880">
        <v>-300</v>
      </c>
      <c r="O880">
        <v>-300</v>
      </c>
    </row>
    <row r="881" spans="1:15" x14ac:dyDescent="0.2">
      <c r="A881">
        <v>0.107177734375</v>
      </c>
      <c r="B881">
        <v>-2.4453480598299999E-3</v>
      </c>
      <c r="C881">
        <v>-2.2755732954800002E-3</v>
      </c>
      <c r="D881">
        <v>-2.2370232501799999E-3</v>
      </c>
      <c r="E881">
        <v>-2.2419834695600002E-3</v>
      </c>
      <c r="F881">
        <v>-2.2735547773000001E-3</v>
      </c>
      <c r="G881">
        <v>-2.3420925659000001E-3</v>
      </c>
      <c r="H881">
        <v>0</v>
      </c>
      <c r="I881">
        <v>0.107177734375</v>
      </c>
      <c r="J881">
        <v>-206.32006269499999</v>
      </c>
      <c r="K881">
        <v>-239.10440808499999</v>
      </c>
      <c r="L881">
        <v>-216.86027075300001</v>
      </c>
      <c r="M881">
        <v>-300</v>
      </c>
      <c r="N881">
        <v>-300</v>
      </c>
      <c r="O881">
        <v>-300</v>
      </c>
    </row>
    <row r="882" spans="1:15" x14ac:dyDescent="0.2">
      <c r="A882">
        <v>0.107299804688</v>
      </c>
      <c r="B882">
        <v>-2.4555658719100002E-3</v>
      </c>
      <c r="C882">
        <v>-2.2854100156600001E-3</v>
      </c>
      <c r="D882">
        <v>-2.2467684122400001E-3</v>
      </c>
      <c r="E882">
        <v>-2.2517292390299998E-3</v>
      </c>
      <c r="F882">
        <v>-2.2833480856100001E-3</v>
      </c>
      <c r="G882">
        <v>-2.3519947746700001E-3</v>
      </c>
      <c r="H882">
        <v>0</v>
      </c>
      <c r="I882">
        <v>0.107299804688</v>
      </c>
      <c r="J882">
        <v>-205.08137676699999</v>
      </c>
      <c r="K882">
        <v>-223.621069374</v>
      </c>
      <c r="L882">
        <v>-216.49968836400001</v>
      </c>
      <c r="M882">
        <v>-300</v>
      </c>
      <c r="N882">
        <v>-300</v>
      </c>
      <c r="O882">
        <v>-300</v>
      </c>
    </row>
    <row r="883" spans="1:15" x14ac:dyDescent="0.2">
      <c r="A883">
        <v>0.107421875</v>
      </c>
      <c r="B883">
        <v>-2.4650648084799998E-3</v>
      </c>
      <c r="C883">
        <v>-2.2945274545600001E-3</v>
      </c>
      <c r="D883">
        <v>-2.2557941759200001E-3</v>
      </c>
      <c r="E883">
        <v>-2.26075557179E-3</v>
      </c>
      <c r="F883">
        <v>-2.2924219220299999E-3</v>
      </c>
      <c r="G883">
        <v>-2.36117746543E-3</v>
      </c>
      <c r="H883">
        <v>0</v>
      </c>
      <c r="I883">
        <v>0.107421875</v>
      </c>
      <c r="J883">
        <v>-213.41539513699999</v>
      </c>
      <c r="K883">
        <v>-230.97998502900001</v>
      </c>
      <c r="L883">
        <v>-216.709759531</v>
      </c>
      <c r="M883">
        <v>-300</v>
      </c>
      <c r="N883">
        <v>-300</v>
      </c>
      <c r="O883">
        <v>-300</v>
      </c>
    </row>
    <row r="884" spans="1:15" x14ac:dyDescent="0.2">
      <c r="A884">
        <v>0.107543945312</v>
      </c>
      <c r="B884">
        <v>-2.4738408837299999E-3</v>
      </c>
      <c r="C884">
        <v>-2.3029216264600001E-3</v>
      </c>
      <c r="D884">
        <v>-2.26409655552E-3</v>
      </c>
      <c r="E884">
        <v>-2.2690584820399999E-3</v>
      </c>
      <c r="F884">
        <v>-2.3007723005899999E-3</v>
      </c>
      <c r="G884">
        <v>-2.3696366519199998E-3</v>
      </c>
      <c r="H884">
        <v>0</v>
      </c>
      <c r="I884">
        <v>0.107543945312</v>
      </c>
      <c r="J884">
        <v>-210.74481213300001</v>
      </c>
      <c r="K884">
        <v>-224.891252533</v>
      </c>
      <c r="L884">
        <v>-217.399890312</v>
      </c>
      <c r="M884">
        <v>-234.62356963100001</v>
      </c>
      <c r="N884">
        <v>-300</v>
      </c>
      <c r="O884">
        <v>-300</v>
      </c>
    </row>
    <row r="885" spans="1:15" x14ac:dyDescent="0.2">
      <c r="A885">
        <v>0.107666015625</v>
      </c>
      <c r="B885">
        <v>-2.4818904283700001E-3</v>
      </c>
      <c r="C885">
        <v>-2.3105888621900001E-3</v>
      </c>
      <c r="D885">
        <v>-2.2716718818000001E-3</v>
      </c>
      <c r="E885">
        <v>-2.2766343004999999E-3</v>
      </c>
      <c r="F885">
        <v>-2.3083955518199998E-3</v>
      </c>
      <c r="G885">
        <v>-2.3773686643600001E-3</v>
      </c>
      <c r="H885">
        <v>0</v>
      </c>
      <c r="I885">
        <v>0.107666015625</v>
      </c>
      <c r="J885">
        <v>-204.29051200500001</v>
      </c>
      <c r="K885">
        <v>-226.524435028</v>
      </c>
      <c r="L885">
        <v>-218.48259050300001</v>
      </c>
      <c r="M885">
        <v>-216.58431205100001</v>
      </c>
      <c r="N885">
        <v>-300</v>
      </c>
      <c r="O885">
        <v>-300</v>
      </c>
    </row>
    <row r="886" spans="1:15" x14ac:dyDescent="0.2">
      <c r="A886">
        <v>0.107788085938</v>
      </c>
      <c r="B886">
        <v>-2.4892100912300001E-3</v>
      </c>
      <c r="C886">
        <v>-2.3175258106800001E-3</v>
      </c>
      <c r="D886">
        <v>-2.27851680371E-3</v>
      </c>
      <c r="E886">
        <v>-2.2834796760200001E-3</v>
      </c>
      <c r="F886">
        <v>-2.31528832442E-3</v>
      </c>
      <c r="G886">
        <v>-2.3843701511499999E-3</v>
      </c>
      <c r="H886">
        <v>0</v>
      </c>
      <c r="I886">
        <v>0.107788085938</v>
      </c>
      <c r="J886">
        <v>-205.36673858399999</v>
      </c>
      <c r="K886">
        <v>-225.05292031499999</v>
      </c>
      <c r="L886">
        <v>-219.80155132300001</v>
      </c>
      <c r="M886">
        <v>-216.168791403</v>
      </c>
      <c r="N886">
        <v>-300</v>
      </c>
      <c r="O886">
        <v>-300</v>
      </c>
    </row>
    <row r="887" spans="1:15" x14ac:dyDescent="0.2">
      <c r="A887">
        <v>0.10791015625</v>
      </c>
      <c r="B887">
        <v>-2.4957968408200002E-3</v>
      </c>
      <c r="C887">
        <v>-2.32372944054E-3</v>
      </c>
      <c r="D887">
        <v>-2.2846282898199999E-3</v>
      </c>
      <c r="E887">
        <v>-2.2895915771100001E-3</v>
      </c>
      <c r="F887">
        <v>-2.3214475867099999E-3</v>
      </c>
      <c r="G887">
        <v>-2.39063808031E-3</v>
      </c>
      <c r="H887">
        <v>0</v>
      </c>
      <c r="I887">
        <v>0.10791015625</v>
      </c>
      <c r="J887">
        <v>-217.13439834299999</v>
      </c>
      <c r="K887">
        <v>-221.29535098100001</v>
      </c>
      <c r="L887">
        <v>-221.14970405599999</v>
      </c>
      <c r="M887">
        <v>-220.338245188</v>
      </c>
      <c r="N887">
        <v>-300</v>
      </c>
      <c r="O887">
        <v>-300</v>
      </c>
    </row>
    <row r="888" spans="1:15" x14ac:dyDescent="0.2">
      <c r="A888">
        <v>0.108032226562</v>
      </c>
      <c r="B888">
        <v>-2.5016479666399999E-3</v>
      </c>
      <c r="C888">
        <v>-2.32919704138E-3</v>
      </c>
      <c r="D888">
        <v>-2.29000362973E-3</v>
      </c>
      <c r="E888">
        <v>-2.2949672932799999E-3</v>
      </c>
      <c r="F888">
        <v>-2.3268706280599998E-3</v>
      </c>
      <c r="G888">
        <v>-2.39616974089E-3</v>
      </c>
      <c r="H888">
        <v>0</v>
      </c>
      <c r="I888">
        <v>0.108032226562</v>
      </c>
      <c r="J888">
        <v>-210.35707849600001</v>
      </c>
      <c r="K888">
        <v>-233.892446468</v>
      </c>
      <c r="L888">
        <v>-222.22873260399999</v>
      </c>
      <c r="M888">
        <v>-224.920483593</v>
      </c>
      <c r="N888">
        <v>-300</v>
      </c>
      <c r="O888">
        <v>-300</v>
      </c>
    </row>
    <row r="889" spans="1:15" x14ac:dyDescent="0.2">
      <c r="A889">
        <v>0.108154296875</v>
      </c>
      <c r="B889">
        <v>-2.5067610804399999E-3</v>
      </c>
      <c r="C889">
        <v>-2.3339262250600002E-3</v>
      </c>
      <c r="D889">
        <v>-2.2946404352699999E-3</v>
      </c>
      <c r="E889">
        <v>-2.2996044362999998E-3</v>
      </c>
      <c r="F889">
        <v>-2.3315550600599999E-3</v>
      </c>
      <c r="G889">
        <v>-2.40096274419E-3</v>
      </c>
      <c r="H889">
        <v>0</v>
      </c>
      <c r="I889">
        <v>0.108154296875</v>
      </c>
      <c r="J889">
        <v>-206.39189386199999</v>
      </c>
      <c r="K889">
        <v>-219.60551491699999</v>
      </c>
      <c r="L889">
        <v>-222.78159915200001</v>
      </c>
      <c r="M889">
        <v>-229.93558343199999</v>
      </c>
      <c r="N889">
        <v>-300</v>
      </c>
      <c r="O889">
        <v>-300</v>
      </c>
    </row>
    <row r="890" spans="1:15" x14ac:dyDescent="0.2">
      <c r="A890">
        <v>0.108276367188</v>
      </c>
      <c r="B890">
        <v>-2.5111341172799999E-3</v>
      </c>
      <c r="C890">
        <v>-2.3379149267399998E-3</v>
      </c>
      <c r="D890">
        <v>-2.2985366416E-3</v>
      </c>
      <c r="E890">
        <v>-2.3035009412600001E-3</v>
      </c>
      <c r="F890">
        <v>-2.3354988176100002E-3</v>
      </c>
      <c r="G890">
        <v>-2.4050150248099999E-3</v>
      </c>
      <c r="H890">
        <v>0</v>
      </c>
      <c r="I890">
        <v>0.108276367188</v>
      </c>
      <c r="J890">
        <v>-211.05224090799999</v>
      </c>
      <c r="K890">
        <v>-229.409814407</v>
      </c>
      <c r="L890">
        <v>-222.73826491599999</v>
      </c>
      <c r="M890">
        <v>-235.47508408799999</v>
      </c>
      <c r="N890">
        <v>-300</v>
      </c>
      <c r="O890">
        <v>-300</v>
      </c>
    </row>
    <row r="891" spans="1:15" x14ac:dyDescent="0.2">
      <c r="A891">
        <v>0.1083984375</v>
      </c>
      <c r="B891">
        <v>-2.5147653365000001E-3</v>
      </c>
      <c r="C891">
        <v>-2.34116140587E-3</v>
      </c>
      <c r="D891">
        <v>-2.3016905081300002E-3</v>
      </c>
      <c r="E891">
        <v>-2.3066550674799998E-3</v>
      </c>
      <c r="F891">
        <v>-2.3387001598900001E-3</v>
      </c>
      <c r="G891">
        <v>-2.4083248416299999E-3</v>
      </c>
      <c r="H891">
        <v>0</v>
      </c>
      <c r="I891">
        <v>0.1083984375</v>
      </c>
      <c r="J891">
        <v>-219.036653653</v>
      </c>
      <c r="K891">
        <v>-221.946403398</v>
      </c>
      <c r="L891">
        <v>-222.27237259899999</v>
      </c>
      <c r="M891">
        <v>-241.66202307500001</v>
      </c>
      <c r="N891">
        <v>-300</v>
      </c>
      <c r="O891">
        <v>-300</v>
      </c>
    </row>
    <row r="892" spans="1:15" x14ac:dyDescent="0.2">
      <c r="A892">
        <v>0.108520507812</v>
      </c>
      <c r="B892">
        <v>-2.5176533224800001E-3</v>
      </c>
      <c r="C892">
        <v>-2.34366424693E-3</v>
      </c>
      <c r="D892">
        <v>-2.3041006193299999E-3</v>
      </c>
      <c r="E892">
        <v>-2.3090653993799999E-3</v>
      </c>
      <c r="F892">
        <v>-2.3411576711300001E-3</v>
      </c>
      <c r="G892">
        <v>-2.4108907785800001E-3</v>
      </c>
      <c r="H892">
        <v>0</v>
      </c>
      <c r="I892">
        <v>0.108520507812</v>
      </c>
      <c r="J892">
        <v>-208.86755218100001</v>
      </c>
      <c r="K892">
        <v>-224.94383986</v>
      </c>
      <c r="L892">
        <v>-221.70231103899999</v>
      </c>
      <c r="M892">
        <v>-248.669222695</v>
      </c>
      <c r="N892">
        <v>-253.040907234</v>
      </c>
      <c r="O892">
        <v>-300</v>
      </c>
    </row>
    <row r="893" spans="1:15" x14ac:dyDescent="0.2">
      <c r="A893">
        <v>0.108642578125</v>
      </c>
      <c r="B893">
        <v>-2.51979698532E-3</v>
      </c>
      <c r="C893">
        <v>-2.34542236012E-3</v>
      </c>
      <c r="D893">
        <v>-2.30576588539E-3</v>
      </c>
      <c r="E893">
        <v>-2.3107308470599998E-3</v>
      </c>
      <c r="F893">
        <v>-2.3428702612699999E-3</v>
      </c>
      <c r="G893">
        <v>-2.41271174531E-3</v>
      </c>
      <c r="H893">
        <v>0</v>
      </c>
      <c r="I893">
        <v>0.108642578125</v>
      </c>
      <c r="J893">
        <v>-211.823426058</v>
      </c>
      <c r="K893">
        <v>-224.22877631899999</v>
      </c>
      <c r="L893">
        <v>-221.30575635899999</v>
      </c>
      <c r="M893">
        <v>-256.749461715</v>
      </c>
      <c r="N893">
        <v>-256.74687794800002</v>
      </c>
      <c r="O893">
        <v>-300</v>
      </c>
    </row>
    <row r="894" spans="1:15" x14ac:dyDescent="0.2">
      <c r="A894">
        <v>0.108764648438</v>
      </c>
      <c r="B894">
        <v>-2.52119556134E-3</v>
      </c>
      <c r="C894">
        <v>-2.34643498189E-3</v>
      </c>
      <c r="D894">
        <v>-2.3066855427200002E-3</v>
      </c>
      <c r="E894">
        <v>-2.31165064687E-3</v>
      </c>
      <c r="F894">
        <v>-2.3438371665099999E-3</v>
      </c>
      <c r="G894">
        <v>-2.4137869777000002E-3</v>
      </c>
      <c r="H894">
        <v>0</v>
      </c>
      <c r="I894">
        <v>0.108764648438</v>
      </c>
      <c r="J894">
        <v>-223.45291761600001</v>
      </c>
      <c r="K894">
        <v>-221.25848608300001</v>
      </c>
      <c r="L894">
        <v>-221.320900182</v>
      </c>
      <c r="M894">
        <v>-266.29633278199998</v>
      </c>
      <c r="N894">
        <v>-266.29520464699999</v>
      </c>
      <c r="O894">
        <v>-300</v>
      </c>
    </row>
    <row r="895" spans="1:15" x14ac:dyDescent="0.2">
      <c r="A895">
        <v>0.10888671875</v>
      </c>
      <c r="B895">
        <v>-2.52184861346E-3</v>
      </c>
      <c r="C895">
        <v>-2.3467016752500001E-3</v>
      </c>
      <c r="D895">
        <v>-2.3068591543299998E-3</v>
      </c>
      <c r="E895">
        <v>-2.31182436174E-3</v>
      </c>
      <c r="F895">
        <v>-2.34405794959E-3</v>
      </c>
      <c r="G895">
        <v>-2.4141160382200001E-3</v>
      </c>
      <c r="H895">
        <v>0</v>
      </c>
      <c r="I895">
        <v>0.10888671875</v>
      </c>
      <c r="J895">
        <v>-213.37931725600001</v>
      </c>
      <c r="K895">
        <v>-251.14869291400001</v>
      </c>
      <c r="L895">
        <v>-221.93515690800001</v>
      </c>
      <c r="M895">
        <v>-277.95735576800001</v>
      </c>
      <c r="N895">
        <v>-277.97451768000002</v>
      </c>
      <c r="O895">
        <v>-300</v>
      </c>
    </row>
    <row r="896" spans="1:15" x14ac:dyDescent="0.2">
      <c r="A896">
        <v>0.109008789062</v>
      </c>
      <c r="B896">
        <v>-2.5217560314300001E-3</v>
      </c>
      <c r="C896">
        <v>-2.3462223300500002E-3</v>
      </c>
      <c r="D896">
        <v>-2.3062866100400001E-3</v>
      </c>
      <c r="E896">
        <v>-2.3112518814200002E-3</v>
      </c>
      <c r="F896">
        <v>-2.34353250011E-3</v>
      </c>
      <c r="G896">
        <v>-2.41369881616E-3</v>
      </c>
      <c r="H896">
        <v>0</v>
      </c>
      <c r="I896">
        <v>0.109008789062</v>
      </c>
      <c r="J896">
        <v>-224.314246177</v>
      </c>
      <c r="K896">
        <v>-228.205852445</v>
      </c>
      <c r="L896">
        <v>-223.39863045199999</v>
      </c>
      <c r="M896">
        <v>-293.024447619</v>
      </c>
      <c r="N896">
        <v>-293.06348449699999</v>
      </c>
      <c r="O896">
        <v>-293.02240725500002</v>
      </c>
    </row>
    <row r="897" spans="1:15" x14ac:dyDescent="0.2">
      <c r="A897">
        <v>0.109130859375</v>
      </c>
      <c r="B897">
        <v>-2.5209180318899998E-3</v>
      </c>
      <c r="C897">
        <v>-2.3449971630499999E-3</v>
      </c>
      <c r="D897">
        <v>-2.3049681266000001E-3</v>
      </c>
      <c r="E897">
        <v>-2.30993342259E-3</v>
      </c>
      <c r="F897">
        <v>-2.3422610345599998E-3</v>
      </c>
      <c r="G897">
        <v>-2.4125355277299998E-3</v>
      </c>
      <c r="H897">
        <v>0</v>
      </c>
      <c r="I897">
        <v>0.109130859375</v>
      </c>
      <c r="J897">
        <v>-207.65071206900001</v>
      </c>
      <c r="K897">
        <v>-228.11748685800001</v>
      </c>
      <c r="L897">
        <v>-226.19269695400001</v>
      </c>
      <c r="M897">
        <v>-300</v>
      </c>
      <c r="N897">
        <v>-300</v>
      </c>
      <c r="O897">
        <v>-300</v>
      </c>
    </row>
    <row r="898" spans="1:15" x14ac:dyDescent="0.2">
      <c r="A898">
        <v>0.109252929688</v>
      </c>
      <c r="B898">
        <v>-2.5193351583099998E-3</v>
      </c>
      <c r="C898">
        <v>-2.3430267178300001E-3</v>
      </c>
      <c r="D898">
        <v>-2.30290424756E-3</v>
      </c>
      <c r="E898">
        <v>-2.3078695287199998E-3</v>
      </c>
      <c r="F898">
        <v>-2.3402440962899998E-3</v>
      </c>
      <c r="G898">
        <v>-2.4106267159700002E-3</v>
      </c>
      <c r="H898">
        <v>0</v>
      </c>
      <c r="I898">
        <v>0.109252929688</v>
      </c>
      <c r="J898">
        <v>-217.957869106</v>
      </c>
      <c r="K898">
        <v>-221.53990684600001</v>
      </c>
      <c r="L898">
        <v>-231.79033268399999</v>
      </c>
      <c r="M898">
        <v>-300</v>
      </c>
      <c r="N898">
        <v>-300</v>
      </c>
      <c r="O898">
        <v>-300</v>
      </c>
    </row>
    <row r="899" spans="1:15" x14ac:dyDescent="0.2">
      <c r="A899">
        <v>0.109375</v>
      </c>
      <c r="B899">
        <v>-2.5170082808199999E-3</v>
      </c>
      <c r="C899">
        <v>-2.3403118646100002E-3</v>
      </c>
      <c r="D899">
        <v>-2.3000958431399999E-3</v>
      </c>
      <c r="E899">
        <v>-2.30506106997E-3</v>
      </c>
      <c r="F899">
        <v>-2.3374825552500002E-3</v>
      </c>
      <c r="G899">
        <v>-2.4079732505499999E-3</v>
      </c>
      <c r="H899">
        <v>0</v>
      </c>
      <c r="I899">
        <v>0.109375</v>
      </c>
      <c r="J899">
        <v>-214.97079417699999</v>
      </c>
      <c r="K899">
        <v>-300</v>
      </c>
      <c r="L899">
        <v>-300</v>
      </c>
      <c r="M899">
        <v>-300</v>
      </c>
      <c r="N899">
        <v>-300</v>
      </c>
      <c r="O899">
        <v>-300</v>
      </c>
    </row>
    <row r="900" spans="1:15" x14ac:dyDescent="0.2">
      <c r="A900">
        <v>0.109497070312</v>
      </c>
      <c r="B900">
        <v>-2.5139385958300002E-3</v>
      </c>
      <c r="C900">
        <v>-2.3368537999199999E-3</v>
      </c>
      <c r="D900">
        <v>-2.2965441098299999E-3</v>
      </c>
      <c r="E900">
        <v>-2.3015092427599998E-3</v>
      </c>
      <c r="F900">
        <v>-2.33397760771E-3</v>
      </c>
      <c r="G900">
        <v>-2.4045763274500001E-3</v>
      </c>
      <c r="H900">
        <v>0</v>
      </c>
      <c r="I900">
        <v>0.109497070312</v>
      </c>
      <c r="J900">
        <v>-185.45734243699999</v>
      </c>
      <c r="K900">
        <v>-221.455305211</v>
      </c>
      <c r="L900">
        <v>-231.88366208299999</v>
      </c>
      <c r="M900">
        <v>-300</v>
      </c>
      <c r="N900">
        <v>-300</v>
      </c>
      <c r="O900">
        <v>-300</v>
      </c>
    </row>
    <row r="901" spans="1:15" x14ac:dyDescent="0.2">
      <c r="A901">
        <v>0.109619140625</v>
      </c>
      <c r="B901">
        <v>-2.5101276255300002E-3</v>
      </c>
      <c r="C901">
        <v>-2.33265404606E-3</v>
      </c>
      <c r="D901">
        <v>-2.2922505699299999E-3</v>
      </c>
      <c r="E901">
        <v>-2.2972155693E-3</v>
      </c>
      <c r="F901">
        <v>-2.3297307757300001E-3</v>
      </c>
      <c r="G901">
        <v>-2.4004374684199999E-3</v>
      </c>
      <c r="H901">
        <v>0</v>
      </c>
      <c r="I901">
        <v>0.109619140625</v>
      </c>
      <c r="J901">
        <v>-169.450938831</v>
      </c>
      <c r="K901">
        <v>-227.947783332</v>
      </c>
      <c r="L901">
        <v>-226.37964855800001</v>
      </c>
      <c r="M901">
        <v>-300</v>
      </c>
      <c r="N901">
        <v>-300</v>
      </c>
      <c r="O901">
        <v>-300</v>
      </c>
    </row>
    <row r="902" spans="1:15" x14ac:dyDescent="0.2">
      <c r="A902">
        <v>0.109741210938</v>
      </c>
      <c r="B902">
        <v>-2.5055772172899999E-3</v>
      </c>
      <c r="C902">
        <v>-2.3277144504900002E-3</v>
      </c>
      <c r="D902">
        <v>-2.28721707088E-3</v>
      </c>
      <c r="E902">
        <v>-2.2921818969800002E-3</v>
      </c>
      <c r="F902">
        <v>-2.3247439065300001E-3</v>
      </c>
      <c r="G902">
        <v>-2.3955585204100001E-3</v>
      </c>
      <c r="H902">
        <v>0</v>
      </c>
      <c r="I902">
        <v>0.109741210938</v>
      </c>
      <c r="J902">
        <v>-158.40871500399999</v>
      </c>
      <c r="K902">
        <v>-227.94969415899999</v>
      </c>
      <c r="L902">
        <v>-223.67915380900001</v>
      </c>
      <c r="M902">
        <v>-293.25347419399998</v>
      </c>
      <c r="N902">
        <v>-293.32759571999998</v>
      </c>
      <c r="O902">
        <v>-293.29778898699999</v>
      </c>
    </row>
    <row r="903" spans="1:15" x14ac:dyDescent="0.2">
      <c r="A903">
        <v>0.10986328125</v>
      </c>
      <c r="B903">
        <v>-2.5002895428499999E-3</v>
      </c>
      <c r="C903">
        <v>-2.3220371850799998E-3</v>
      </c>
      <c r="D903">
        <v>-2.2814457845200002E-3</v>
      </c>
      <c r="E903">
        <v>-2.2864103975600001E-3</v>
      </c>
      <c r="F903">
        <v>-2.3190191717E-3</v>
      </c>
      <c r="G903">
        <v>-2.38994165472E-3</v>
      </c>
      <c r="H903">
        <v>0</v>
      </c>
      <c r="I903">
        <v>0.10986328125</v>
      </c>
      <c r="J903">
        <v>-149.78840594100001</v>
      </c>
      <c r="K903">
        <v>-250.80354346499999</v>
      </c>
      <c r="L903">
        <v>-222.30920985099999</v>
      </c>
      <c r="M903">
        <v>-278.32847509499999</v>
      </c>
      <c r="N903">
        <v>-278.34618100300003</v>
      </c>
      <c r="O903">
        <v>-300</v>
      </c>
    </row>
    <row r="904" spans="1:15" x14ac:dyDescent="0.2">
      <c r="A904">
        <v>0.109985351562</v>
      </c>
      <c r="B904">
        <v>-2.4942670974099999E-3</v>
      </c>
      <c r="C904">
        <v>-2.3156247451400001E-3</v>
      </c>
      <c r="D904">
        <v>-2.2749392061400002E-3</v>
      </c>
      <c r="E904">
        <v>-2.2799035662699999E-3</v>
      </c>
      <c r="F904">
        <v>-2.3125590662999998E-3</v>
      </c>
      <c r="G904">
        <v>-2.38358936612E-3</v>
      </c>
      <c r="H904">
        <v>0</v>
      </c>
      <c r="I904">
        <v>0.109985351562</v>
      </c>
      <c r="J904">
        <v>-142.71789111699999</v>
      </c>
      <c r="K904">
        <v>-220.824435298</v>
      </c>
      <c r="L904">
        <v>-221.78850243100001</v>
      </c>
      <c r="M904">
        <v>-266.76116464900002</v>
      </c>
      <c r="N904">
        <v>-266.76306257300001</v>
      </c>
      <c r="O904">
        <v>-300</v>
      </c>
    </row>
    <row r="905" spans="1:15" x14ac:dyDescent="0.2">
      <c r="A905">
        <v>0.110107421875</v>
      </c>
      <c r="B905">
        <v>-2.48751269859E-3</v>
      </c>
      <c r="C905">
        <v>-2.3084799483700002E-3</v>
      </c>
      <c r="D905">
        <v>-2.26770015344E-3</v>
      </c>
      <c r="E905">
        <v>-2.2726642207200002E-3</v>
      </c>
      <c r="F905">
        <v>-2.3053664078099998E-3</v>
      </c>
      <c r="G905">
        <v>-2.3765044717900001E-3</v>
      </c>
      <c r="H905">
        <v>0</v>
      </c>
      <c r="I905">
        <v>0.110107421875</v>
      </c>
      <c r="J905">
        <v>-136.77140099600001</v>
      </c>
      <c r="K905">
        <v>-223.701866005</v>
      </c>
      <c r="L905">
        <v>-221.86693816499999</v>
      </c>
      <c r="M905">
        <v>-257.30877421500003</v>
      </c>
      <c r="N905">
        <v>-257.30776877900001</v>
      </c>
      <c r="O905">
        <v>-300</v>
      </c>
    </row>
    <row r="906" spans="1:15" x14ac:dyDescent="0.2">
      <c r="A906">
        <v>0.110229492188</v>
      </c>
      <c r="B906">
        <v>-2.48002948517E-3</v>
      </c>
      <c r="C906">
        <v>-2.3006059336799999E-3</v>
      </c>
      <c r="D906">
        <v>-2.2597317653000001E-3</v>
      </c>
      <c r="E906">
        <v>-2.2646954997499998E-3</v>
      </c>
      <c r="F906">
        <v>-2.29744433486E-3</v>
      </c>
      <c r="G906">
        <v>-2.3686901101E-3</v>
      </c>
      <c r="H906">
        <v>0</v>
      </c>
      <c r="I906">
        <v>0.110229492188</v>
      </c>
      <c r="J906">
        <v>-131.70239751899999</v>
      </c>
      <c r="K906">
        <v>-224.320683438</v>
      </c>
      <c r="L906">
        <v>-222.35700874</v>
      </c>
      <c r="M906">
        <v>-249.323003637</v>
      </c>
      <c r="N906">
        <v>-253.69588855200001</v>
      </c>
      <c r="O906">
        <v>-300</v>
      </c>
    </row>
    <row r="907" spans="1:15" x14ac:dyDescent="0.2">
      <c r="A907">
        <v>0.1103515625</v>
      </c>
      <c r="B907">
        <v>-2.4718209158000001E-3</v>
      </c>
      <c r="C907">
        <v>-2.29200615983E-3</v>
      </c>
      <c r="D907">
        <v>-2.2510375004700001E-3</v>
      </c>
      <c r="E907">
        <v>-2.2560008619999998E-3</v>
      </c>
      <c r="F907">
        <v>-2.2887963059800001E-3</v>
      </c>
      <c r="G907">
        <v>-2.36014973927E-3</v>
      </c>
      <c r="H907">
        <v>0</v>
      </c>
      <c r="I907">
        <v>0.1103515625</v>
      </c>
      <c r="J907">
        <v>-127.352546461</v>
      </c>
      <c r="K907">
        <v>-221.22320832299999</v>
      </c>
      <c r="L907">
        <v>-223.02058762499999</v>
      </c>
      <c r="M907">
        <v>-242.41024684000001</v>
      </c>
      <c r="N907">
        <v>-300</v>
      </c>
      <c r="O907">
        <v>-300</v>
      </c>
    </row>
    <row r="908" spans="1:15" x14ac:dyDescent="0.2">
      <c r="A908">
        <v>0.110473632812</v>
      </c>
      <c r="B908">
        <v>-2.4628907674900001E-3</v>
      </c>
      <c r="C908">
        <v>-2.2826844039299998E-3</v>
      </c>
      <c r="D908">
        <v>-2.2416211360299998E-3</v>
      </c>
      <c r="E908">
        <v>-2.2465840845099999E-3</v>
      </c>
      <c r="F908">
        <v>-2.2794260980199999E-3</v>
      </c>
      <c r="G908">
        <v>-2.3508871358900001E-3</v>
      </c>
      <c r="H908">
        <v>0</v>
      </c>
      <c r="I908">
        <v>0.110473632812</v>
      </c>
      <c r="J908">
        <v>-123.61271010900001</v>
      </c>
      <c r="K908">
        <v>-228.58228408299999</v>
      </c>
      <c r="L908">
        <v>-223.58000515000001</v>
      </c>
      <c r="M908">
        <v>-236.316780483</v>
      </c>
      <c r="N908">
        <v>-300</v>
      </c>
      <c r="O908">
        <v>-300</v>
      </c>
    </row>
    <row r="909" spans="1:15" x14ac:dyDescent="0.2">
      <c r="A909">
        <v>0.110595703125</v>
      </c>
      <c r="B909">
        <v>-2.4532431339800002E-3</v>
      </c>
      <c r="C909">
        <v>-2.27264475983E-3</v>
      </c>
      <c r="D909">
        <v>-2.2314867658199998E-3</v>
      </c>
      <c r="E909">
        <v>-2.2364492610499999E-3</v>
      </c>
      <c r="F909">
        <v>-2.2693378045899998E-3</v>
      </c>
      <c r="G909">
        <v>-2.3409063932700001E-3</v>
      </c>
      <c r="H909">
        <v>0</v>
      </c>
      <c r="I909">
        <v>0.110595703125</v>
      </c>
      <c r="J909">
        <v>-120.40359955</v>
      </c>
      <c r="K909">
        <v>-218.66830011799999</v>
      </c>
      <c r="L909">
        <v>-223.71690752800001</v>
      </c>
      <c r="M909">
        <v>-230.87097848299999</v>
      </c>
      <c r="N909">
        <v>-300</v>
      </c>
      <c r="O909">
        <v>-300</v>
      </c>
    </row>
    <row r="910" spans="1:15" x14ac:dyDescent="0.2">
      <c r="A910">
        <v>0.110717773438</v>
      </c>
      <c r="B910">
        <v>-2.4428824239799999E-3</v>
      </c>
      <c r="C910">
        <v>-2.2618916363499999E-3</v>
      </c>
      <c r="D910">
        <v>-2.2206387986499999E-3</v>
      </c>
      <c r="E910">
        <v>-2.2256008003500001E-3</v>
      </c>
      <c r="F910">
        <v>-2.2585358342700002E-3</v>
      </c>
      <c r="G910">
        <v>-2.33021191971E-3</v>
      </c>
      <c r="H910">
        <v>0</v>
      </c>
      <c r="I910">
        <v>0.110717773438</v>
      </c>
      <c r="J910">
        <v>-117.665119319</v>
      </c>
      <c r="K910">
        <v>-232.84002421299999</v>
      </c>
      <c r="L910">
        <v>-223.25766082600001</v>
      </c>
      <c r="M910">
        <v>-225.949454554</v>
      </c>
      <c r="N910">
        <v>-300</v>
      </c>
      <c r="O910">
        <v>-300</v>
      </c>
    </row>
    <row r="911" spans="1:15" x14ac:dyDescent="0.2">
      <c r="A911">
        <v>0.11083984375</v>
      </c>
      <c r="B911">
        <v>-2.4318133592599999E-3</v>
      </c>
      <c r="C911">
        <v>-2.25042975537E-3</v>
      </c>
      <c r="D911">
        <v>-2.2090819563799998E-3</v>
      </c>
      <c r="E911">
        <v>-2.2140434242E-3</v>
      </c>
      <c r="F911">
        <v>-2.24702490868E-3</v>
      </c>
      <c r="G911">
        <v>-2.3188084365599998E-3</v>
      </c>
      <c r="H911">
        <v>0</v>
      </c>
      <c r="I911">
        <v>0.11083984375</v>
      </c>
      <c r="J911">
        <v>-115.349998289</v>
      </c>
      <c r="K911">
        <v>-220.121186021</v>
      </c>
      <c r="L911">
        <v>-222.27217722399999</v>
      </c>
      <c r="M911">
        <v>-221.46073457700001</v>
      </c>
      <c r="N911">
        <v>-300</v>
      </c>
      <c r="O911">
        <v>-300</v>
      </c>
    </row>
    <row r="912" spans="1:15" x14ac:dyDescent="0.2">
      <c r="A912">
        <v>0.110961914062</v>
      </c>
      <c r="B912">
        <v>-2.42004097263E-3</v>
      </c>
      <c r="C912">
        <v>-2.2382641497999999E-3</v>
      </c>
      <c r="D912">
        <v>-2.1968212719000002E-3</v>
      </c>
      <c r="E912">
        <v>-2.20178216542E-3</v>
      </c>
      <c r="F912">
        <v>-2.23481006049E-3</v>
      </c>
      <c r="G912">
        <v>-2.3067009762100001E-3</v>
      </c>
      <c r="H912">
        <v>0</v>
      </c>
      <c r="I912">
        <v>0.110961914062</v>
      </c>
      <c r="J912">
        <v>-113.41970706399999</v>
      </c>
      <c r="K912">
        <v>-223.750152238</v>
      </c>
      <c r="L912">
        <v>-221.01755651600001</v>
      </c>
      <c r="M912">
        <v>-217.38484085799999</v>
      </c>
      <c r="N912">
        <v>-300</v>
      </c>
      <c r="O912">
        <v>-300</v>
      </c>
    </row>
    <row r="913" spans="1:15" x14ac:dyDescent="0.2">
      <c r="A913">
        <v>0.111083984375</v>
      </c>
      <c r="B913">
        <v>-2.4075706057099999E-3</v>
      </c>
      <c r="C913">
        <v>-2.2254001613900001E-3</v>
      </c>
      <c r="D913">
        <v>-2.18386208693E-3</v>
      </c>
      <c r="E913">
        <v>-2.18882236569E-3</v>
      </c>
      <c r="F913">
        <v>-2.22189663122E-3</v>
      </c>
      <c r="G913">
        <v>-2.2938948798700001E-3</v>
      </c>
      <c r="H913">
        <v>0</v>
      </c>
      <c r="I913">
        <v>0.111083984375</v>
      </c>
      <c r="J913">
        <v>-111.841666596</v>
      </c>
      <c r="K913">
        <v>-225.085629813</v>
      </c>
      <c r="L913">
        <v>-219.79220049599999</v>
      </c>
      <c r="M913">
        <v>-217.893927988</v>
      </c>
      <c r="N913">
        <v>-300</v>
      </c>
      <c r="O913">
        <v>-300</v>
      </c>
    </row>
    <row r="914" spans="1:15" x14ac:dyDescent="0.2">
      <c r="A914">
        <v>0.111206054688</v>
      </c>
      <c r="B914">
        <v>-2.39440790668E-3</v>
      </c>
      <c r="C914">
        <v>-2.2118434384200002E-3</v>
      </c>
      <c r="D914">
        <v>-2.1702100497499998E-3</v>
      </c>
      <c r="E914">
        <v>-2.1751696731799998E-3</v>
      </c>
      <c r="F914">
        <v>-2.2082902688800002E-3</v>
      </c>
      <c r="G914">
        <v>-2.2803957953200001E-3</v>
      </c>
      <c r="H914">
        <v>0</v>
      </c>
      <c r="I914">
        <v>0.111206054688</v>
      </c>
      <c r="J914">
        <v>-110.587217064</v>
      </c>
      <c r="K914">
        <v>-223.30791192000001</v>
      </c>
      <c r="L914">
        <v>-218.803069886</v>
      </c>
      <c r="M914">
        <v>-236.026739281</v>
      </c>
      <c r="N914">
        <v>-300</v>
      </c>
      <c r="O914">
        <v>-300</v>
      </c>
    </row>
    <row r="915" spans="1:15" x14ac:dyDescent="0.2">
      <c r="A915">
        <v>0.111328125</v>
      </c>
      <c r="B915">
        <v>-2.38055882778E-3</v>
      </c>
      <c r="C915">
        <v>-2.1975999332400002E-3</v>
      </c>
      <c r="D915">
        <v>-2.1558711126899999E-3</v>
      </c>
      <c r="E915">
        <v>-2.1608300401799998E-3</v>
      </c>
      <c r="F915">
        <v>-2.1939969256E-3</v>
      </c>
      <c r="G915">
        <v>-2.2662096743800001E-3</v>
      </c>
      <c r="H915">
        <v>0</v>
      </c>
      <c r="I915">
        <v>0.111328125</v>
      </c>
      <c r="J915">
        <v>-109.63005172699999</v>
      </c>
      <c r="K915">
        <v>-229.24273135999999</v>
      </c>
      <c r="L915">
        <v>-218.20653081099999</v>
      </c>
      <c r="M915">
        <v>-300</v>
      </c>
      <c r="N915">
        <v>-300</v>
      </c>
      <c r="O915">
        <v>-300</v>
      </c>
    </row>
    <row r="916" spans="1:15" x14ac:dyDescent="0.2">
      <c r="A916">
        <v>0.111450195312</v>
      </c>
      <c r="B916">
        <v>-2.3660296227600002E-3</v>
      </c>
      <c r="C916">
        <v>-2.1826758997099999E-3</v>
      </c>
      <c r="D916">
        <v>-2.1408515295800001E-3</v>
      </c>
      <c r="E916">
        <v>-2.14580972044E-3</v>
      </c>
      <c r="F916">
        <v>-2.1790228549899999E-3</v>
      </c>
      <c r="G916">
        <v>-2.2513427703800002E-3</v>
      </c>
      <c r="H916">
        <v>0</v>
      </c>
      <c r="I916">
        <v>0.111450195312</v>
      </c>
      <c r="J916">
        <v>-108.944953783</v>
      </c>
      <c r="K916">
        <v>-221.72051875599999</v>
      </c>
      <c r="L916">
        <v>-218.09005358799999</v>
      </c>
      <c r="M916">
        <v>-300</v>
      </c>
      <c r="N916">
        <v>-300</v>
      </c>
      <c r="O916">
        <v>-300</v>
      </c>
    </row>
    <row r="917" spans="1:15" x14ac:dyDescent="0.2">
      <c r="A917">
        <v>0.111572265625</v>
      </c>
      <c r="B917">
        <v>-2.3508268441300001E-3</v>
      </c>
      <c r="C917">
        <v>-2.1670778904399998E-3</v>
      </c>
      <c r="D917">
        <v>-2.1251578530400001E-3</v>
      </c>
      <c r="E917">
        <v>-2.13011526651E-3</v>
      </c>
      <c r="F917">
        <v>-2.1633746094200002E-3</v>
      </c>
      <c r="G917">
        <v>-2.2358016354499998E-3</v>
      </c>
      <c r="H917">
        <v>0</v>
      </c>
      <c r="I917">
        <v>0.111572265625</v>
      </c>
      <c r="J917">
        <v>-108.50676182799999</v>
      </c>
      <c r="K917">
        <v>-237.02958136800001</v>
      </c>
      <c r="L917">
        <v>-218.54418986100001</v>
      </c>
      <c r="M917">
        <v>-300</v>
      </c>
      <c r="N917">
        <v>-300</v>
      </c>
      <c r="O917">
        <v>-300</v>
      </c>
    </row>
    <row r="918" spans="1:15" x14ac:dyDescent="0.2">
      <c r="A918">
        <v>0.111694335938</v>
      </c>
      <c r="B918">
        <v>-2.33495734034E-3</v>
      </c>
      <c r="C918">
        <v>-2.15081275401E-3</v>
      </c>
      <c r="D918">
        <v>-2.1087969315999999E-3</v>
      </c>
      <c r="E918">
        <v>-2.1137535268699998E-3</v>
      </c>
      <c r="F918">
        <v>-2.1470590372199999E-3</v>
      </c>
      <c r="G918">
        <v>-2.2195931176199999E-3</v>
      </c>
      <c r="H918">
        <v>0</v>
      </c>
      <c r="I918">
        <v>0.111694335938</v>
      </c>
      <c r="J918">
        <v>-108.289558075</v>
      </c>
      <c r="K918">
        <v>-228.203467421</v>
      </c>
      <c r="L918">
        <v>-219.66101737700001</v>
      </c>
      <c r="M918">
        <v>-300</v>
      </c>
      <c r="N918">
        <v>-300</v>
      </c>
      <c r="O918">
        <v>-300</v>
      </c>
    </row>
    <row r="919" spans="1:15" x14ac:dyDescent="0.2">
      <c r="A919">
        <v>0.11181640625</v>
      </c>
      <c r="B919">
        <v>-2.3184282527899999E-3</v>
      </c>
      <c r="C919">
        <v>-2.1338876319199999E-3</v>
      </c>
      <c r="D919">
        <v>-2.0917759067699999E-3</v>
      </c>
      <c r="E919">
        <v>-2.0967316429500002E-3</v>
      </c>
      <c r="F919">
        <v>-2.1300832796699999E-3</v>
      </c>
      <c r="G919">
        <v>-2.2027243578899998E-3</v>
      </c>
      <c r="H919">
        <v>0</v>
      </c>
      <c r="I919">
        <v>0.11181640625</v>
      </c>
      <c r="J919">
        <v>-108.26613355400001</v>
      </c>
      <c r="K919">
        <v>-240.72714602299999</v>
      </c>
      <c r="L919">
        <v>-221.56441310400001</v>
      </c>
      <c r="M919">
        <v>-300</v>
      </c>
      <c r="N919">
        <v>-300</v>
      </c>
      <c r="O919">
        <v>-300</v>
      </c>
    </row>
    <row r="920" spans="1:15" x14ac:dyDescent="0.2">
      <c r="A920">
        <v>0.111938476562</v>
      </c>
      <c r="B920">
        <v>-2.30124701273E-3</v>
      </c>
      <c r="C920">
        <v>-2.1163099555200002E-3</v>
      </c>
      <c r="D920">
        <v>-2.0741022098800001E-3</v>
      </c>
      <c r="E920">
        <v>-2.0790570459999999E-3</v>
      </c>
      <c r="F920">
        <v>-2.1124547678699999E-3</v>
      </c>
      <c r="G920">
        <v>-2.1852027871E-3</v>
      </c>
      <c r="H920">
        <v>0</v>
      </c>
      <c r="I920">
        <v>0.111938476562</v>
      </c>
      <c r="J920">
        <v>-108.407833088</v>
      </c>
      <c r="K920">
        <v>-223.71224355999999</v>
      </c>
      <c r="L920">
        <v>-224.44086619000001</v>
      </c>
      <c r="M920">
        <v>-300</v>
      </c>
      <c r="N920">
        <v>-300</v>
      </c>
      <c r="O920">
        <v>-300</v>
      </c>
    </row>
    <row r="921" spans="1:15" x14ac:dyDescent="0.2">
      <c r="A921">
        <v>0.112060546875</v>
      </c>
      <c r="B921">
        <v>-2.2834213379999998E-3</v>
      </c>
      <c r="C921">
        <v>-2.0980874427900002E-3</v>
      </c>
      <c r="D921">
        <v>-2.0557835588799998E-3</v>
      </c>
      <c r="E921">
        <v>-2.0607374539299999E-3</v>
      </c>
      <c r="F921">
        <v>-2.09418121956E-3</v>
      </c>
      <c r="G921">
        <v>-2.1670361227200002E-3</v>
      </c>
      <c r="H921">
        <v>0</v>
      </c>
      <c r="I921">
        <v>0.112060546875</v>
      </c>
      <c r="J921">
        <v>-108.684902861</v>
      </c>
      <c r="K921">
        <v>-229.65754333500001</v>
      </c>
      <c r="L921">
        <v>-228.49348684700001</v>
      </c>
      <c r="M921">
        <v>-300</v>
      </c>
      <c r="N921">
        <v>-300</v>
      </c>
      <c r="O921">
        <v>-300</v>
      </c>
    </row>
    <row r="922" spans="1:15" x14ac:dyDescent="0.2">
      <c r="A922">
        <v>0.112182617188</v>
      </c>
      <c r="B922">
        <v>-2.2649592297199999E-3</v>
      </c>
      <c r="C922">
        <v>-2.0792280949299999E-3</v>
      </c>
      <c r="D922">
        <v>-2.0368279549699999E-3</v>
      </c>
      <c r="E922">
        <v>-2.0417808678500002E-3</v>
      </c>
      <c r="F922">
        <v>-2.0752706357000002E-3</v>
      </c>
      <c r="G922">
        <v>-2.14823236545E-3</v>
      </c>
      <c r="H922">
        <v>0</v>
      </c>
      <c r="I922">
        <v>0.112182617188</v>
      </c>
      <c r="J922">
        <v>-109.06742604</v>
      </c>
      <c r="K922">
        <v>-232.51102182100001</v>
      </c>
      <c r="L922">
        <v>-233.65228706799999</v>
      </c>
      <c r="M922">
        <v>-300</v>
      </c>
      <c r="N922">
        <v>-300</v>
      </c>
      <c r="O922">
        <v>-300</v>
      </c>
    </row>
    <row r="923" spans="1:15" x14ac:dyDescent="0.2">
      <c r="A923">
        <v>0.1123046875</v>
      </c>
      <c r="B923">
        <v>-2.2458689687399999E-3</v>
      </c>
      <c r="C923">
        <v>-2.0597401929199999E-3</v>
      </c>
      <c r="D923">
        <v>-2.0172436790999999E-3</v>
      </c>
      <c r="E923">
        <v>-2.0221955686599998E-3</v>
      </c>
      <c r="F923">
        <v>-2.0557312970499999E-3</v>
      </c>
      <c r="G923">
        <v>-2.12879979575E-3</v>
      </c>
      <c r="H923">
        <v>0</v>
      </c>
      <c r="I923">
        <v>0.1123046875</v>
      </c>
      <c r="J923">
        <v>-109.526811831</v>
      </c>
      <c r="K923">
        <v>-248.74761605399999</v>
      </c>
      <c r="L923">
        <v>-237.637891478</v>
      </c>
      <c r="M923">
        <v>-297.31872825200003</v>
      </c>
      <c r="N923">
        <v>-300</v>
      </c>
      <c r="O923">
        <v>-300</v>
      </c>
    </row>
    <row r="924" spans="1:15" x14ac:dyDescent="0.2">
      <c r="A924">
        <v>0.112426757812</v>
      </c>
      <c r="B924">
        <v>-2.2261591120799999E-3</v>
      </c>
      <c r="C924">
        <v>-2.0396322938999998E-3</v>
      </c>
      <c r="D924">
        <v>-1.9970392884E-3</v>
      </c>
      <c r="E924">
        <v>-2.0019901134100001E-3</v>
      </c>
      <c r="F924">
        <v>-2.0355717604899999E-3</v>
      </c>
      <c r="G924">
        <v>-2.1087469702599998E-3</v>
      </c>
      <c r="H924">
        <v>0</v>
      </c>
      <c r="I924">
        <v>0.112426757812</v>
      </c>
      <c r="J924">
        <v>-110.03760773</v>
      </c>
      <c r="K924">
        <v>-225.93912135599999</v>
      </c>
      <c r="L924">
        <v>-235.63221931000001</v>
      </c>
      <c r="M924">
        <v>-294.75145847599998</v>
      </c>
      <c r="N924">
        <v>-299.11173523999997</v>
      </c>
      <c r="O924">
        <v>-300</v>
      </c>
    </row>
    <row r="925" spans="1:15" x14ac:dyDescent="0.2">
      <c r="A925">
        <v>0.112548828125</v>
      </c>
      <c r="B925">
        <v>-2.20583848919E-3</v>
      </c>
      <c r="C925">
        <v>-2.0189132274000001E-3</v>
      </c>
      <c r="D925">
        <v>-1.9762236123899999E-3</v>
      </c>
      <c r="E925">
        <v>-1.9811733315699999E-3</v>
      </c>
      <c r="F925">
        <v>-2.0148008553500002E-3</v>
      </c>
      <c r="G925">
        <v>-2.08808271802E-3</v>
      </c>
      <c r="H925">
        <v>0</v>
      </c>
      <c r="I925">
        <v>0.112548828125</v>
      </c>
      <c r="J925">
        <v>-110.57920379399999</v>
      </c>
      <c r="K925">
        <v>-230.723528397</v>
      </c>
      <c r="L925">
        <v>-230.41292318399999</v>
      </c>
      <c r="M925">
        <v>-300</v>
      </c>
      <c r="N925">
        <v>-300</v>
      </c>
      <c r="O925">
        <v>-300</v>
      </c>
    </row>
    <row r="926" spans="1:15" x14ac:dyDescent="0.2">
      <c r="A926">
        <v>0.112670898438</v>
      </c>
      <c r="B926">
        <v>-2.1849161980800002E-3</v>
      </c>
      <c r="C926">
        <v>-1.9975920915700001E-3</v>
      </c>
      <c r="D926">
        <v>-1.95480574919E-3</v>
      </c>
      <c r="E926">
        <v>-1.9597543211799999E-3</v>
      </c>
      <c r="F926">
        <v>-1.9934276795099998E-3</v>
      </c>
      <c r="G926">
        <v>-2.0668161366699999E-3</v>
      </c>
      <c r="H926">
        <v>0</v>
      </c>
      <c r="I926">
        <v>0.112670898438</v>
      </c>
      <c r="J926">
        <v>-111.13691450100001</v>
      </c>
      <c r="K926">
        <v>-225.74534151899999</v>
      </c>
      <c r="L926">
        <v>-226.80774637600001</v>
      </c>
      <c r="M926">
        <v>-300</v>
      </c>
      <c r="N926">
        <v>-294.38139498599998</v>
      </c>
      <c r="O926">
        <v>-300</v>
      </c>
    </row>
    <row r="927" spans="1:15" x14ac:dyDescent="0.2">
      <c r="A927">
        <v>0.11279296875</v>
      </c>
      <c r="B927">
        <v>-2.1634016013699999E-3</v>
      </c>
      <c r="C927">
        <v>-1.97567824912E-3</v>
      </c>
      <c r="D927">
        <v>-1.93279506151E-3</v>
      </c>
      <c r="E927">
        <v>-1.93774244489E-3</v>
      </c>
      <c r="F927">
        <v>-1.9714615954600002E-3</v>
      </c>
      <c r="G927">
        <v>-2.0449565884100001E-3</v>
      </c>
      <c r="H927">
        <v>0</v>
      </c>
      <c r="I927">
        <v>0.11279296875</v>
      </c>
      <c r="J927">
        <v>-111.702059631</v>
      </c>
      <c r="K927">
        <v>-222.676346653</v>
      </c>
      <c r="L927">
        <v>-227.244427532</v>
      </c>
      <c r="M927">
        <v>-300</v>
      </c>
      <c r="N927">
        <v>-291.17791226100002</v>
      </c>
      <c r="O927">
        <v>-300</v>
      </c>
    </row>
    <row r="928" spans="1:15" x14ac:dyDescent="0.2">
      <c r="A928">
        <v>0.112915039062</v>
      </c>
      <c r="B928">
        <v>-2.14130432217E-3</v>
      </c>
      <c r="C928">
        <v>-1.9531813233000001E-3</v>
      </c>
      <c r="D928">
        <v>-1.91020117258E-3</v>
      </c>
      <c r="E928">
        <v>-1.9151473258600001E-3</v>
      </c>
      <c r="F928">
        <v>-1.9489122262299999E-3</v>
      </c>
      <c r="G928">
        <v>-2.02251369602E-3</v>
      </c>
      <c r="H928">
        <v>0</v>
      </c>
      <c r="I928">
        <v>0.112915039062</v>
      </c>
      <c r="J928">
        <v>-112.27100153400001</v>
      </c>
      <c r="K928">
        <v>-238.795937745</v>
      </c>
      <c r="L928">
        <v>-233.454806069</v>
      </c>
      <c r="M928">
        <v>-293.14745966100003</v>
      </c>
      <c r="N928">
        <v>-295.82126706399998</v>
      </c>
      <c r="O928">
        <v>-294.47953465099999</v>
      </c>
    </row>
    <row r="929" spans="1:15" x14ac:dyDescent="0.2">
      <c r="A929">
        <v>0.113037109375</v>
      </c>
      <c r="B929">
        <v>-2.1186342399600001E-3</v>
      </c>
      <c r="C929">
        <v>-1.93011119368E-3</v>
      </c>
      <c r="D929">
        <v>-1.8870339619400001E-3</v>
      </c>
      <c r="E929">
        <v>-1.89197884358E-3</v>
      </c>
      <c r="F929">
        <v>-1.9257894511299999E-3</v>
      </c>
      <c r="G929">
        <v>-1.9994973385600002E-3</v>
      </c>
      <c r="H929">
        <v>0</v>
      </c>
      <c r="I929">
        <v>0.113037109375</v>
      </c>
      <c r="J929">
        <v>-112.84347198899999</v>
      </c>
      <c r="K929">
        <v>-230.42360622000001</v>
      </c>
      <c r="L929">
        <v>-247.46257168099999</v>
      </c>
      <c r="M929">
        <v>-294.46933644199999</v>
      </c>
      <c r="N929">
        <v>-297.59587508999999</v>
      </c>
      <c r="O929">
        <v>-300</v>
      </c>
    </row>
    <row r="930" spans="1:15" x14ac:dyDescent="0.2">
      <c r="A930">
        <v>0.113159179688</v>
      </c>
      <c r="B930">
        <v>-2.0954014861800001E-3</v>
      </c>
      <c r="C930">
        <v>-1.90647799181E-3</v>
      </c>
      <c r="D930">
        <v>-1.8633035611499999E-3</v>
      </c>
      <c r="E930">
        <v>-1.8682471295199999E-3</v>
      </c>
      <c r="F930">
        <v>-1.90210340151E-3</v>
      </c>
      <c r="G930">
        <v>-1.97591764708E-3</v>
      </c>
      <c r="H930">
        <v>0</v>
      </c>
      <c r="I930">
        <v>0.113159179688</v>
      </c>
      <c r="J930">
        <v>-113.420741854</v>
      </c>
      <c r="K930">
        <v>-241.62920196799999</v>
      </c>
      <c r="L930">
        <v>-273.84135515999998</v>
      </c>
      <c r="M930">
        <v>-300</v>
      </c>
      <c r="N930">
        <v>-297.070288511</v>
      </c>
      <c r="O930">
        <v>-300</v>
      </c>
    </row>
    <row r="931" spans="1:15" x14ac:dyDescent="0.2">
      <c r="A931">
        <v>0.11328125</v>
      </c>
      <c r="B931">
        <v>-2.0716164398499998E-3</v>
      </c>
      <c r="C931">
        <v>-1.8822920968500001E-3</v>
      </c>
      <c r="D931">
        <v>-1.8390203493300001E-3</v>
      </c>
      <c r="E931">
        <v>-1.84396256276E-3</v>
      </c>
      <c r="F931">
        <v>-1.87786445628E-3</v>
      </c>
      <c r="G931">
        <v>-1.9517850002600001E-3</v>
      </c>
      <c r="H931">
        <v>0</v>
      </c>
      <c r="I931">
        <v>0.11328125</v>
      </c>
      <c r="J931">
        <v>-114.004157773</v>
      </c>
      <c r="K931">
        <v>-225.48140236200001</v>
      </c>
      <c r="L931">
        <v>-300</v>
      </c>
      <c r="M931">
        <v>-300</v>
      </c>
      <c r="N931">
        <v>-300</v>
      </c>
      <c r="O931">
        <v>-300</v>
      </c>
    </row>
    <row r="932" spans="1:15" x14ac:dyDescent="0.2">
      <c r="A932">
        <v>0.113403320312</v>
      </c>
      <c r="B932">
        <v>-2.0472897230600002E-3</v>
      </c>
      <c r="C932">
        <v>-1.85756413098E-3</v>
      </c>
      <c r="D932">
        <v>-1.81419494866E-3</v>
      </c>
      <c r="E932">
        <v>-1.8191357654E-3</v>
      </c>
      <c r="F932">
        <v>-1.8530832374E-3</v>
      </c>
      <c r="G932">
        <v>-1.92711001978E-3</v>
      </c>
      <c r="H932">
        <v>0</v>
      </c>
      <c r="I932">
        <v>0.113403320312</v>
      </c>
      <c r="J932">
        <v>-114.59434702999999</v>
      </c>
      <c r="K932">
        <v>-230.71503764100001</v>
      </c>
      <c r="L932">
        <v>-300</v>
      </c>
      <c r="M932">
        <v>-300</v>
      </c>
      <c r="N932">
        <v>-296.979567589</v>
      </c>
      <c r="O932">
        <v>-300</v>
      </c>
    </row>
    <row r="933" spans="1:15" x14ac:dyDescent="0.2">
      <c r="A933">
        <v>0.113525390625</v>
      </c>
      <c r="B933">
        <v>-2.0224321962900001E-3</v>
      </c>
      <c r="C933">
        <v>-1.8323049548E-3</v>
      </c>
      <c r="D933">
        <v>-1.7888382197200001E-3</v>
      </c>
      <c r="E933">
        <v>-1.7937775979499999E-3</v>
      </c>
      <c r="F933">
        <v>-1.8277706052300001E-3</v>
      </c>
      <c r="G933">
        <v>-1.90190356576E-3</v>
      </c>
      <c r="H933">
        <v>0</v>
      </c>
      <c r="I933">
        <v>0.113525390625</v>
      </c>
      <c r="J933">
        <v>-115.191106725</v>
      </c>
      <c r="K933">
        <v>-233.05105089200001</v>
      </c>
      <c r="L933">
        <v>-300</v>
      </c>
      <c r="M933">
        <v>-296.15592063600002</v>
      </c>
      <c r="N933">
        <v>-297.63273027299999</v>
      </c>
      <c r="O933">
        <v>-300</v>
      </c>
    </row>
    <row r="934" spans="1:15" x14ac:dyDescent="0.2">
      <c r="A934">
        <v>0.113647460938</v>
      </c>
      <c r="B934">
        <v>-1.9970549536900001E-3</v>
      </c>
      <c r="C934">
        <v>-1.8065256625599999E-3</v>
      </c>
      <c r="D934">
        <v>-1.7629612567400001E-3</v>
      </c>
      <c r="E934">
        <v>-1.76789915461E-3</v>
      </c>
      <c r="F934">
        <v>-1.80193765381E-3</v>
      </c>
      <c r="G934">
        <v>-1.87617673197E-3</v>
      </c>
      <c r="H934">
        <v>0</v>
      </c>
      <c r="I934">
        <v>0.113647460938</v>
      </c>
      <c r="J934">
        <v>-115.79376692</v>
      </c>
      <c r="K934">
        <v>-232.85920537300001</v>
      </c>
      <c r="L934">
        <v>-300</v>
      </c>
      <c r="M934">
        <v>-295.77149786799998</v>
      </c>
      <c r="N934">
        <v>-295.91445108099998</v>
      </c>
      <c r="O934">
        <v>-294.70679123500003</v>
      </c>
    </row>
    <row r="935" spans="1:15" x14ac:dyDescent="0.2">
      <c r="A935">
        <v>0.11376953125</v>
      </c>
      <c r="B935">
        <v>-1.97116931819E-3</v>
      </c>
      <c r="C935">
        <v>-1.78023757733E-3</v>
      </c>
      <c r="D935">
        <v>-1.7365753827799999E-3</v>
      </c>
      <c r="E935">
        <v>-1.74151175833E-3</v>
      </c>
      <c r="F935">
        <v>-1.7755957059599999E-3</v>
      </c>
      <c r="G935">
        <v>-1.84994084097E-3</v>
      </c>
      <c r="H935">
        <v>0</v>
      </c>
      <c r="I935">
        <v>0.11376953125</v>
      </c>
      <c r="J935">
        <v>-116.401712989</v>
      </c>
      <c r="K935">
        <v>-236.01861281000001</v>
      </c>
      <c r="L935">
        <v>-300</v>
      </c>
      <c r="M935">
        <v>-300</v>
      </c>
      <c r="N935">
        <v>-291.42264396299998</v>
      </c>
      <c r="O935">
        <v>-300</v>
      </c>
    </row>
    <row r="936" spans="1:15" x14ac:dyDescent="0.2">
      <c r="A936">
        <v>0.113891601562</v>
      </c>
      <c r="B936">
        <v>-1.94478683661E-3</v>
      </c>
      <c r="C936">
        <v>-1.7534522460299999E-3</v>
      </c>
      <c r="D936">
        <v>-1.70969214475E-3</v>
      </c>
      <c r="E936">
        <v>-1.7146269559799999E-3</v>
      </c>
      <c r="F936">
        <v>-1.7487563083899999E-3</v>
      </c>
      <c r="G936">
        <v>-1.8232074392200001E-3</v>
      </c>
      <c r="H936">
        <v>0</v>
      </c>
      <c r="I936">
        <v>0.113891601562</v>
      </c>
      <c r="J936">
        <v>-117.014779549</v>
      </c>
      <c r="K936">
        <v>-231.54102541</v>
      </c>
      <c r="L936">
        <v>-300</v>
      </c>
      <c r="M936">
        <v>-300</v>
      </c>
      <c r="N936">
        <v>-294.726886681</v>
      </c>
      <c r="O936">
        <v>-300</v>
      </c>
    </row>
    <row r="937" spans="1:15" x14ac:dyDescent="0.2">
      <c r="A937">
        <v>0.114013671875</v>
      </c>
      <c r="B937">
        <v>-1.9179192745699999E-3</v>
      </c>
      <c r="C937">
        <v>-1.7261814343899999E-3</v>
      </c>
      <c r="D937">
        <v>-1.68232330836E-3</v>
      </c>
      <c r="E937">
        <v>-1.6872565132099999E-3</v>
      </c>
      <c r="F937">
        <v>-1.7214312266000001E-3</v>
      </c>
      <c r="G937">
        <v>-1.7959882919699999E-3</v>
      </c>
      <c r="H937">
        <v>0</v>
      </c>
      <c r="I937">
        <v>0.114013671875</v>
      </c>
      <c r="J937">
        <v>-117.63335393</v>
      </c>
      <c r="K937">
        <v>-253.13112843299999</v>
      </c>
      <c r="L937">
        <v>-300</v>
      </c>
      <c r="M937">
        <v>-300</v>
      </c>
      <c r="N937">
        <v>-300</v>
      </c>
      <c r="O937">
        <v>-300</v>
      </c>
    </row>
    <row r="938" spans="1:15" x14ac:dyDescent="0.2">
      <c r="A938">
        <v>0.114135742188</v>
      </c>
      <c r="B938">
        <v>-1.8905786113699999E-3</v>
      </c>
      <c r="C938">
        <v>-1.69843712182E-3</v>
      </c>
      <c r="D938">
        <v>-1.6544808530099999E-3</v>
      </c>
      <c r="E938">
        <v>-1.6594124093499999E-3</v>
      </c>
      <c r="F938">
        <v>-1.69363243978E-3</v>
      </c>
      <c r="G938">
        <v>-1.76829537814E-3</v>
      </c>
      <c r="H938">
        <v>0</v>
      </c>
      <c r="I938">
        <v>0.114135742188</v>
      </c>
      <c r="J938">
        <v>-118.258190009</v>
      </c>
      <c r="K938">
        <v>-242.72720648200001</v>
      </c>
      <c r="L938">
        <v>-300</v>
      </c>
      <c r="M938">
        <v>-300</v>
      </c>
      <c r="N938">
        <v>-299.57835862399997</v>
      </c>
      <c r="O938">
        <v>-300</v>
      </c>
    </row>
    <row r="939" spans="1:15" x14ac:dyDescent="0.2">
      <c r="A939">
        <v>0.1142578125</v>
      </c>
      <c r="B939">
        <v>-1.86277703471E-3</v>
      </c>
      <c r="C939">
        <v>-1.6702314961500001E-3</v>
      </c>
      <c r="D939">
        <v>-1.6261769665100001E-3</v>
      </c>
      <c r="E939">
        <v>-1.6311068321399999E-3</v>
      </c>
      <c r="F939">
        <v>-1.66537213553E-3</v>
      </c>
      <c r="G939">
        <v>-1.74014088508E-3</v>
      </c>
      <c r="H939">
        <v>0</v>
      </c>
      <c r="I939">
        <v>0.1142578125</v>
      </c>
      <c r="J939">
        <v>-118.89006452700001</v>
      </c>
      <c r="K939">
        <v>-241.03253778600001</v>
      </c>
      <c r="L939">
        <v>-300</v>
      </c>
      <c r="M939">
        <v>-300</v>
      </c>
      <c r="N939">
        <v>-300</v>
      </c>
      <c r="O939">
        <v>-300</v>
      </c>
    </row>
    <row r="940" spans="1:15" x14ac:dyDescent="0.2">
      <c r="A940">
        <v>0.114379882812</v>
      </c>
      <c r="B940">
        <v>-1.8345269354100001E-3</v>
      </c>
      <c r="C940">
        <v>-1.6415769483E-3</v>
      </c>
      <c r="D940">
        <v>-1.5974240397700001E-3</v>
      </c>
      <c r="E940">
        <v>-1.60235217244E-3</v>
      </c>
      <c r="F940">
        <v>-1.63666270455E-3</v>
      </c>
      <c r="G940">
        <v>-1.7115372032599999E-3</v>
      </c>
      <c r="H940">
        <v>0</v>
      </c>
      <c r="I940">
        <v>0.114379882812</v>
      </c>
      <c r="J940">
        <v>-119.529459722</v>
      </c>
      <c r="K940">
        <v>-239.31192382200001</v>
      </c>
      <c r="L940">
        <v>-300</v>
      </c>
      <c r="M940">
        <v>-300</v>
      </c>
      <c r="N940">
        <v>-300</v>
      </c>
      <c r="O940">
        <v>-300</v>
      </c>
    </row>
    <row r="941" spans="1:15" x14ac:dyDescent="0.2">
      <c r="A941">
        <v>0.114501953125</v>
      </c>
      <c r="B941">
        <v>-1.80584090197E-3</v>
      </c>
      <c r="C941">
        <v>-1.61248606688E-3</v>
      </c>
      <c r="D941">
        <v>-1.56823466138E-3</v>
      </c>
      <c r="E941">
        <v>-1.5731610187799999E-3</v>
      </c>
      <c r="F941">
        <v>-1.60751673523E-3</v>
      </c>
      <c r="G941">
        <v>-1.6824969207899999E-3</v>
      </c>
      <c r="H941">
        <v>0</v>
      </c>
      <c r="I941">
        <v>0.114501953125</v>
      </c>
      <c r="J941">
        <v>-120.176419326</v>
      </c>
      <c r="K941">
        <v>-238.52764205</v>
      </c>
      <c r="L941">
        <v>-300</v>
      </c>
      <c r="M941">
        <v>-300</v>
      </c>
      <c r="N941">
        <v>-300</v>
      </c>
      <c r="O941">
        <v>-300</v>
      </c>
    </row>
    <row r="942" spans="1:15" x14ac:dyDescent="0.2">
      <c r="A942">
        <v>0.114624023438</v>
      </c>
      <c r="B942">
        <v>-1.7767317150199999E-3</v>
      </c>
      <c r="C942">
        <v>-1.58297163267E-3</v>
      </c>
      <c r="D942">
        <v>-1.5386216121E-3</v>
      </c>
      <c r="E942">
        <v>-1.54354615185E-3</v>
      </c>
      <c r="F942">
        <v>-1.57794700812E-3</v>
      </c>
      <c r="G942">
        <v>-1.6530328179699999E-3</v>
      </c>
      <c r="H942">
        <v>0</v>
      </c>
      <c r="I942">
        <v>0.114624023438</v>
      </c>
      <c r="J942">
        <v>-120.83062889599999</v>
      </c>
      <c r="K942">
        <v>-233.811674262</v>
      </c>
      <c r="L942">
        <v>-291.22285187599999</v>
      </c>
      <c r="M942">
        <v>-300</v>
      </c>
      <c r="N942">
        <v>-300</v>
      </c>
      <c r="O942">
        <v>-300</v>
      </c>
    </row>
    <row r="943" spans="1:15" x14ac:dyDescent="0.2">
      <c r="A943">
        <v>0.11474609375</v>
      </c>
      <c r="B943">
        <v>-1.74721234182E-3</v>
      </c>
      <c r="C943">
        <v>-1.5530466129999999E-3</v>
      </c>
      <c r="D943">
        <v>-1.50859785927E-3</v>
      </c>
      <c r="E943">
        <v>-1.5135205389099999E-3</v>
      </c>
      <c r="F943">
        <v>-1.5479664903299999E-3</v>
      </c>
      <c r="G943">
        <v>-1.6231578617000001E-3</v>
      </c>
      <c r="H943">
        <v>0</v>
      </c>
      <c r="I943">
        <v>0.11474609375</v>
      </c>
      <c r="J943">
        <v>-121.491664321</v>
      </c>
      <c r="K943">
        <v>-266.05332611799997</v>
      </c>
      <c r="L943">
        <v>-291.82713416199999</v>
      </c>
      <c r="M943">
        <v>-300</v>
      </c>
      <c r="N943">
        <v>-300</v>
      </c>
      <c r="O943">
        <v>-300</v>
      </c>
    </row>
    <row r="944" spans="1:15" x14ac:dyDescent="0.2">
      <c r="A944">
        <v>0.114868164062</v>
      </c>
      <c r="B944">
        <v>-1.7172959304899999E-3</v>
      </c>
      <c r="C944">
        <v>-1.52272415613E-3</v>
      </c>
      <c r="D944">
        <v>-1.47817655111E-3</v>
      </c>
      <c r="E944">
        <v>-1.4830973281500001E-3</v>
      </c>
      <c r="F944">
        <v>-1.51758832991E-3</v>
      </c>
      <c r="G944">
        <v>-1.5928851997299999E-3</v>
      </c>
      <c r="H944">
        <v>0</v>
      </c>
      <c r="I944">
        <v>0.114868164062</v>
      </c>
      <c r="J944">
        <v>-122.159280763</v>
      </c>
      <c r="K944">
        <v>-236.88275832599999</v>
      </c>
      <c r="L944">
        <v>-300</v>
      </c>
      <c r="M944">
        <v>-300</v>
      </c>
      <c r="N944">
        <v>-300</v>
      </c>
      <c r="O944">
        <v>-300</v>
      </c>
    </row>
    <row r="945" spans="1:15" x14ac:dyDescent="0.2">
      <c r="A945">
        <v>0.114990234375</v>
      </c>
      <c r="B945">
        <v>-1.6869958043100001E-3</v>
      </c>
      <c r="C945">
        <v>-1.4920175854500001E-3</v>
      </c>
      <c r="D945">
        <v>-1.44737101101E-3</v>
      </c>
      <c r="E945">
        <v>-1.45228984288E-3</v>
      </c>
      <c r="F945">
        <v>-1.4868258500299999E-3</v>
      </c>
      <c r="G945">
        <v>-1.56222815501E-3</v>
      </c>
      <c r="H945">
        <v>0</v>
      </c>
      <c r="I945">
        <v>0.114990234375</v>
      </c>
      <c r="J945">
        <v>-122.833605296</v>
      </c>
      <c r="K945">
        <v>-257.58654691599997</v>
      </c>
      <c r="L945">
        <v>-284.101848222</v>
      </c>
      <c r="M945">
        <v>-300</v>
      </c>
      <c r="N945">
        <v>-300</v>
      </c>
      <c r="O945">
        <v>-300</v>
      </c>
    </row>
    <row r="946" spans="1:15" x14ac:dyDescent="0.2">
      <c r="A946">
        <v>0.115112304688</v>
      </c>
      <c r="B946">
        <v>-1.6563254558699999E-3</v>
      </c>
      <c r="C946">
        <v>-1.46094039367E-3</v>
      </c>
      <c r="D946">
        <v>-1.4161947316599999E-3</v>
      </c>
      <c r="E946">
        <v>-1.42111157573E-3</v>
      </c>
      <c r="F946">
        <v>-1.45569254317E-3</v>
      </c>
      <c r="G946">
        <v>-1.5312002197700001E-3</v>
      </c>
      <c r="H946">
        <v>0</v>
      </c>
      <c r="I946">
        <v>0.115112304688</v>
      </c>
      <c r="J946">
        <v>-123.515149403</v>
      </c>
      <c r="K946">
        <v>-235.96542929899999</v>
      </c>
      <c r="L946">
        <v>-280.06254733200001</v>
      </c>
      <c r="M946">
        <v>-300</v>
      </c>
      <c r="N946">
        <v>-300</v>
      </c>
      <c r="O946">
        <v>-300</v>
      </c>
    </row>
    <row r="947" spans="1:15" x14ac:dyDescent="0.2">
      <c r="A947">
        <v>0.115234375</v>
      </c>
      <c r="B947">
        <v>-1.6252985411599999E-3</v>
      </c>
      <c r="C947">
        <v>-1.4295062368899999E-3</v>
      </c>
      <c r="D947">
        <v>-1.38466136916E-3</v>
      </c>
      <c r="E947">
        <v>-1.38957618274E-3</v>
      </c>
      <c r="F947">
        <v>-1.42420206522E-3</v>
      </c>
      <c r="G947">
        <v>-1.4998150496599999E-3</v>
      </c>
      <c r="H947">
        <v>0</v>
      </c>
      <c r="I947">
        <v>0.115234375</v>
      </c>
      <c r="J947">
        <v>-124.204644847</v>
      </c>
      <c r="K947">
        <v>-251.92819420399999</v>
      </c>
      <c r="L947">
        <v>-271.44834634699998</v>
      </c>
      <c r="M947">
        <v>-300</v>
      </c>
      <c r="N947">
        <v>-300</v>
      </c>
      <c r="O947">
        <v>-300</v>
      </c>
    </row>
    <row r="948" spans="1:15" x14ac:dyDescent="0.2">
      <c r="A948">
        <v>0.115356445312</v>
      </c>
      <c r="B948">
        <v>-1.59392887363E-3</v>
      </c>
      <c r="C948">
        <v>-1.39772892867E-3</v>
      </c>
      <c r="D948">
        <v>-1.3527847370300001E-3</v>
      </c>
      <c r="E948">
        <v>-1.35769747737E-3</v>
      </c>
      <c r="F948">
        <v>-1.39236822952E-3</v>
      </c>
      <c r="G948">
        <v>-1.46808645777E-3</v>
      </c>
      <c r="H948">
        <v>0</v>
      </c>
      <c r="I948">
        <v>0.115356445312</v>
      </c>
      <c r="J948">
        <v>-124.902786738</v>
      </c>
      <c r="K948">
        <v>-236.49749845299999</v>
      </c>
      <c r="L948">
        <v>-275.52416646199998</v>
      </c>
      <c r="M948">
        <v>-284.09735962399998</v>
      </c>
      <c r="N948">
        <v>-300</v>
      </c>
      <c r="O948">
        <v>-300</v>
      </c>
    </row>
    <row r="949" spans="1:15" x14ac:dyDescent="0.2">
      <c r="A949">
        <v>0.115478515625</v>
      </c>
      <c r="B949">
        <v>-1.56223041806E-3</v>
      </c>
      <c r="C949">
        <v>-1.3656224339199999E-3</v>
      </c>
      <c r="D949">
        <v>-1.32057880019E-3</v>
      </c>
      <c r="E949">
        <v>-1.32548942448E-3</v>
      </c>
      <c r="F949">
        <v>-1.3602050007699999E-3</v>
      </c>
      <c r="G949">
        <v>-1.43602840855E-3</v>
      </c>
      <c r="H949">
        <v>0</v>
      </c>
      <c r="I949">
        <v>0.115478515625</v>
      </c>
      <c r="J949">
        <v>-125.61000545100001</v>
      </c>
      <c r="K949">
        <v>-242.88067652300001</v>
      </c>
      <c r="L949">
        <v>-266.96925619400002</v>
      </c>
      <c r="M949">
        <v>-264.05091896200003</v>
      </c>
      <c r="N949">
        <v>-300</v>
      </c>
      <c r="O949">
        <v>-300</v>
      </c>
    </row>
    <row r="950" spans="1:15" x14ac:dyDescent="0.2">
      <c r="A950">
        <v>0.115600585938</v>
      </c>
      <c r="B950">
        <v>-1.53021728452E-3</v>
      </c>
      <c r="C950">
        <v>-1.33320086282E-3</v>
      </c>
      <c r="D950">
        <v>-1.2880576688E-3</v>
      </c>
      <c r="E950">
        <v>-1.2929661341599999E-3</v>
      </c>
      <c r="F950">
        <v>-1.32772648893E-3</v>
      </c>
      <c r="G950">
        <v>-1.40365501174E-3</v>
      </c>
      <c r="H950">
        <v>0</v>
      </c>
      <c r="I950">
        <v>0.115600585938</v>
      </c>
      <c r="J950">
        <v>-126.326370203</v>
      </c>
      <c r="K950">
        <v>-241.03174447699999</v>
      </c>
      <c r="L950">
        <v>-274.33762398800002</v>
      </c>
      <c r="M950">
        <v>-267.36601426300001</v>
      </c>
      <c r="N950">
        <v>-300</v>
      </c>
      <c r="O950">
        <v>-300</v>
      </c>
    </row>
    <row r="951" spans="1:15" x14ac:dyDescent="0.2">
      <c r="A951">
        <v>0.11572265625</v>
      </c>
      <c r="B951">
        <v>-1.4979037221700001E-3</v>
      </c>
      <c r="C951">
        <v>-1.30047846465E-3</v>
      </c>
      <c r="D951">
        <v>-1.2552355921199999E-3</v>
      </c>
      <c r="E951">
        <v>-1.26014185562E-3</v>
      </c>
      <c r="F951">
        <v>-1.29494694306E-3</v>
      </c>
      <c r="G951">
        <v>-1.37098051613E-3</v>
      </c>
      <c r="H951">
        <v>0</v>
      </c>
      <c r="I951">
        <v>0.11572265625</v>
      </c>
      <c r="J951">
        <v>-127.051663691</v>
      </c>
      <c r="K951">
        <v>-248.01685487399999</v>
      </c>
      <c r="L951">
        <v>-291.67017761800003</v>
      </c>
      <c r="M951">
        <v>-275.699316178</v>
      </c>
      <c r="N951">
        <v>-300</v>
      </c>
      <c r="O951">
        <v>-300</v>
      </c>
    </row>
    <row r="952" spans="1:15" x14ac:dyDescent="0.2">
      <c r="A952">
        <v>0.115844726562</v>
      </c>
      <c r="B952">
        <v>-1.4653041129999999E-3</v>
      </c>
      <c r="C952">
        <v>-1.2674696214999999E-3</v>
      </c>
      <c r="D952">
        <v>-1.22212695224E-3</v>
      </c>
      <c r="E952">
        <v>-1.22703097089E-3</v>
      </c>
      <c r="F952">
        <v>-1.26188074506E-3</v>
      </c>
      <c r="G952">
        <v>-1.3380193034E-3</v>
      </c>
      <c r="H952">
        <v>0</v>
      </c>
      <c r="I952">
        <v>0.115844726562</v>
      </c>
      <c r="J952">
        <v>-127.78558932599999</v>
      </c>
      <c r="K952">
        <v>-239.74838504300001</v>
      </c>
      <c r="L952">
        <v>-272.09325980199998</v>
      </c>
      <c r="M952">
        <v>-266.72478250099999</v>
      </c>
      <c r="N952">
        <v>-300</v>
      </c>
      <c r="O952">
        <v>-300</v>
      </c>
    </row>
    <row r="953" spans="1:15" x14ac:dyDescent="0.2">
      <c r="A953">
        <v>0.115966796875</v>
      </c>
      <c r="B953">
        <v>-1.4324329655399999E-3</v>
      </c>
      <c r="C953">
        <v>-1.23418884204E-3</v>
      </c>
      <c r="D953">
        <v>-1.1887462578E-3</v>
      </c>
      <c r="E953">
        <v>-1.19364798854E-3</v>
      </c>
      <c r="F953">
        <v>-1.2285424033599999E-3</v>
      </c>
      <c r="G953">
        <v>-1.3047858817299999E-3</v>
      </c>
      <c r="H953">
        <v>0</v>
      </c>
      <c r="I953">
        <v>0.115966796875</v>
      </c>
      <c r="J953">
        <v>-128.528014394</v>
      </c>
      <c r="K953">
        <v>-243.15193368199999</v>
      </c>
      <c r="L953">
        <v>-282.70760665</v>
      </c>
      <c r="M953">
        <v>-259.69670811700001</v>
      </c>
      <c r="N953">
        <v>-300</v>
      </c>
      <c r="O953">
        <v>-300</v>
      </c>
    </row>
    <row r="954" spans="1:15" x14ac:dyDescent="0.2">
      <c r="A954">
        <v>0.116088867188</v>
      </c>
      <c r="B954">
        <v>-1.39930490853E-3</v>
      </c>
      <c r="C954">
        <v>-1.2006507551100001E-3</v>
      </c>
      <c r="D954">
        <v>-1.15510813763E-3</v>
      </c>
      <c r="E954">
        <v>-1.16000753736E-3</v>
      </c>
      <c r="F954">
        <v>-1.1949465465899999E-3</v>
      </c>
      <c r="G954">
        <v>-1.2712948795299999E-3</v>
      </c>
      <c r="H954">
        <v>0</v>
      </c>
      <c r="I954">
        <v>0.116088867188</v>
      </c>
      <c r="J954">
        <v>-129.27913890400001</v>
      </c>
      <c r="K954">
        <v>-245.73961616899999</v>
      </c>
      <c r="L954">
        <v>-278.564915842</v>
      </c>
      <c r="M954">
        <v>-256.74081620999999</v>
      </c>
      <c r="N954">
        <v>-300</v>
      </c>
      <c r="O954">
        <v>-300</v>
      </c>
    </row>
    <row r="955" spans="1:15" x14ac:dyDescent="0.2">
      <c r="A955">
        <v>0.1162109375</v>
      </c>
      <c r="B955">
        <v>-1.36593468445E-3</v>
      </c>
      <c r="C955">
        <v>-1.1668701033100001E-3</v>
      </c>
      <c r="D955">
        <v>-1.1212273343399999E-3</v>
      </c>
      <c r="E955">
        <v>-1.12612435987E-3</v>
      </c>
      <c r="F955">
        <v>-1.1611079171600001E-3</v>
      </c>
      <c r="G955">
        <v>-1.23756103895E-3</v>
      </c>
      <c r="H955">
        <v>0</v>
      </c>
      <c r="I955">
        <v>0.1162109375</v>
      </c>
      <c r="J955">
        <v>-130.03951576899999</v>
      </c>
      <c r="K955">
        <v>-252.78138849800001</v>
      </c>
      <c r="L955">
        <v>-270.366185578</v>
      </c>
      <c r="M955">
        <v>-256.56093670000001</v>
      </c>
      <c r="N955">
        <v>-300</v>
      </c>
      <c r="O955">
        <v>-300</v>
      </c>
    </row>
    <row r="956" spans="1:15" x14ac:dyDescent="0.2">
      <c r="A956">
        <v>0.116333007812</v>
      </c>
      <c r="B956">
        <v>-1.3323371431300001E-3</v>
      </c>
      <c r="C956">
        <v>-1.1328617365999999E-3</v>
      </c>
      <c r="D956">
        <v>-1.08711869785E-3</v>
      </c>
      <c r="E956">
        <v>-1.0920133059499999E-3</v>
      </c>
      <c r="F956">
        <v>-1.1270413648E-3</v>
      </c>
      <c r="G956">
        <v>-1.2035992094900001E-3</v>
      </c>
      <c r="H956">
        <v>0</v>
      </c>
      <c r="I956">
        <v>0.116333007812</v>
      </c>
      <c r="J956">
        <v>-130.80991643300001</v>
      </c>
      <c r="K956">
        <v>-243.60500246699999</v>
      </c>
      <c r="L956">
        <v>-265.848019222</v>
      </c>
      <c r="M956">
        <v>-258.39905188099999</v>
      </c>
      <c r="N956">
        <v>-255.91714573499999</v>
      </c>
      <c r="O956">
        <v>-300</v>
      </c>
    </row>
    <row r="957" spans="1:15" x14ac:dyDescent="0.2">
      <c r="A957">
        <v>0.116455078125</v>
      </c>
      <c r="B957">
        <v>-1.2985272351999999E-3</v>
      </c>
      <c r="C957">
        <v>-1.0986406057100001E-3</v>
      </c>
      <c r="D957">
        <v>-1.0527971788900001E-3</v>
      </c>
      <c r="E957">
        <v>-1.0576893262700001E-3</v>
      </c>
      <c r="F957">
        <v>-1.0927618400500001E-3</v>
      </c>
      <c r="G957">
        <v>-1.1694243414600001E-3</v>
      </c>
      <c r="H957">
        <v>0</v>
      </c>
      <c r="I957">
        <v>0.116455078125</v>
      </c>
      <c r="J957">
        <v>-131.59110542499999</v>
      </c>
      <c r="K957">
        <v>-256.39712457600001</v>
      </c>
      <c r="L957">
        <v>-260.57225484000003</v>
      </c>
      <c r="M957">
        <v>-261.23853249899997</v>
      </c>
      <c r="N957">
        <v>-259.616845076</v>
      </c>
      <c r="O957">
        <v>-300</v>
      </c>
    </row>
    <row r="958" spans="1:15" x14ac:dyDescent="0.2">
      <c r="A958">
        <v>0.116577148438</v>
      </c>
      <c r="B958">
        <v>-1.26452000555E-3</v>
      </c>
      <c r="C958">
        <v>-1.06422175566E-3</v>
      </c>
      <c r="D958">
        <v>-1.01827782246E-3</v>
      </c>
      <c r="E958">
        <v>-1.02316746577E-3</v>
      </c>
      <c r="F958">
        <v>-1.0582843877E-3</v>
      </c>
      <c r="G958">
        <v>-1.13505147942E-3</v>
      </c>
      <c r="H958">
        <v>0</v>
      </c>
      <c r="I958">
        <v>0.116577148438</v>
      </c>
      <c r="J958">
        <v>-132.38362653300001</v>
      </c>
      <c r="K958">
        <v>-245.601332902</v>
      </c>
      <c r="L958">
        <v>-258.82423716900001</v>
      </c>
      <c r="M958">
        <v>-262.99665066199998</v>
      </c>
      <c r="N958">
        <v>-269.16100760299997</v>
      </c>
      <c r="O958">
        <v>-300</v>
      </c>
    </row>
    <row r="959" spans="1:15" x14ac:dyDescent="0.2">
      <c r="A959">
        <v>0.11669921875</v>
      </c>
      <c r="B959">
        <v>-1.2303305867499999E-3</v>
      </c>
      <c r="C959">
        <v>-1.0296203191199999E-3</v>
      </c>
      <c r="D959">
        <v>-9.8357576123000003E-4</v>
      </c>
      <c r="E959">
        <v>-9.8846285706300006E-4</v>
      </c>
      <c r="F959">
        <v>-1.02362414023E-3</v>
      </c>
      <c r="G959">
        <v>-1.1004957556E-3</v>
      </c>
      <c r="H959">
        <v>0</v>
      </c>
      <c r="I959">
        <v>0.11669921875</v>
      </c>
      <c r="J959">
        <v>-133.18769573500001</v>
      </c>
      <c r="K959">
        <v>-258.19580317899999</v>
      </c>
      <c r="L959">
        <v>-261.11757080699999</v>
      </c>
      <c r="M959">
        <v>-262.34880872600002</v>
      </c>
      <c r="N959">
        <v>-280.82192687600002</v>
      </c>
      <c r="O959">
        <v>-300</v>
      </c>
    </row>
    <row r="960" spans="1:15" x14ac:dyDescent="0.2">
      <c r="A960">
        <v>0.116821289062</v>
      </c>
      <c r="B960">
        <v>-1.19597419238E-3</v>
      </c>
      <c r="C960">
        <v>-9.9485150981299991E-4</v>
      </c>
      <c r="D960">
        <v>-9.4870620889399998E-4</v>
      </c>
      <c r="E960">
        <v>-9.5359071377799996E-4</v>
      </c>
      <c r="F960">
        <v>-9.8879631113699996E-4</v>
      </c>
      <c r="G960">
        <v>-1.06577238329E-3</v>
      </c>
      <c r="H960">
        <v>0</v>
      </c>
      <c r="I960">
        <v>0.116821289062</v>
      </c>
      <c r="J960">
        <v>-134.003247144</v>
      </c>
      <c r="K960">
        <v>-250.93025552700001</v>
      </c>
      <c r="L960">
        <v>-263.34340980899998</v>
      </c>
      <c r="M960">
        <v>-261.14293481099998</v>
      </c>
      <c r="N960">
        <v>-295.819715196</v>
      </c>
      <c r="O960">
        <v>-295.82129837799999</v>
      </c>
    </row>
    <row r="961" spans="1:15" x14ac:dyDescent="0.2">
      <c r="A961">
        <v>0.116943359375</v>
      </c>
      <c r="B961">
        <v>-1.1614661104E-3</v>
      </c>
      <c r="C961">
        <v>-9.5993061580799998E-4</v>
      </c>
      <c r="D961">
        <v>-9.1368445352299997E-4</v>
      </c>
      <c r="E961">
        <v>-9.1856632393200004E-4</v>
      </c>
      <c r="F961">
        <v>-9.5381618829699997E-4</v>
      </c>
      <c r="G961">
        <v>-1.03089665012E-3</v>
      </c>
      <c r="H961">
        <v>0</v>
      </c>
      <c r="I961">
        <v>0.116943359375</v>
      </c>
      <c r="J961">
        <v>-134.83010992600001</v>
      </c>
      <c r="K961">
        <v>-252.43363258299999</v>
      </c>
      <c r="L961">
        <v>-290.289396603</v>
      </c>
      <c r="M961">
        <v>-261.59217607300002</v>
      </c>
      <c r="N961">
        <v>-300</v>
      </c>
      <c r="O961">
        <v>-300</v>
      </c>
    </row>
    <row r="962" spans="1:15" x14ac:dyDescent="0.2">
      <c r="A962">
        <v>0.117065429688</v>
      </c>
      <c r="B962">
        <v>-1.12682169645E-3</v>
      </c>
      <c r="C962">
        <v>-9.2487299285399995E-4</v>
      </c>
      <c r="D962">
        <v>-8.7852585084800003E-4</v>
      </c>
      <c r="E962">
        <v>-8.8340504319499996E-4</v>
      </c>
      <c r="F962">
        <v>-9.1869912725600004E-4</v>
      </c>
      <c r="G962">
        <v>-9.9588391140699993E-4</v>
      </c>
      <c r="H962">
        <v>0</v>
      </c>
      <c r="I962">
        <v>0.117065429688</v>
      </c>
      <c r="J962">
        <v>-135.66823691600001</v>
      </c>
      <c r="K962">
        <v>-246.65477102700001</v>
      </c>
      <c r="L962">
        <v>-267.12801690600003</v>
      </c>
      <c r="M962">
        <v>-265.72863168800001</v>
      </c>
      <c r="N962">
        <v>-300</v>
      </c>
      <c r="O962">
        <v>-300</v>
      </c>
    </row>
    <row r="963" spans="1:15" x14ac:dyDescent="0.2">
      <c r="A963">
        <v>0.1171875</v>
      </c>
      <c r="B963">
        <v>-1.09205636709E-3</v>
      </c>
      <c r="C963">
        <v>-8.8969405763400001E-4</v>
      </c>
      <c r="D963">
        <v>-8.4324581753800003E-4</v>
      </c>
      <c r="E963">
        <v>-8.4812228818099999E-4</v>
      </c>
      <c r="F963">
        <v>-8.83460544483E-4</v>
      </c>
      <c r="G963">
        <v>-9.6074958339199996E-4</v>
      </c>
      <c r="H963">
        <v>0</v>
      </c>
      <c r="I963">
        <v>0.1171875</v>
      </c>
      <c r="J963">
        <v>-136.51788341599999</v>
      </c>
      <c r="K963">
        <v>-253.923584355</v>
      </c>
      <c r="L963">
        <v>-300</v>
      </c>
      <c r="M963">
        <v>-300</v>
      </c>
      <c r="N963">
        <v>-300</v>
      </c>
      <c r="O963">
        <v>-300</v>
      </c>
    </row>
    <row r="964" spans="1:15" x14ac:dyDescent="0.2">
      <c r="A964">
        <v>0.117309570312</v>
      </c>
      <c r="B964">
        <v>-1.0571855930499999E-3</v>
      </c>
      <c r="C964">
        <v>-8.5440928100199997E-4</v>
      </c>
      <c r="D964">
        <v>-8.07859824439E-4</v>
      </c>
      <c r="E964">
        <v>-8.1273352967700001E-4</v>
      </c>
      <c r="F964">
        <v>-8.4811591063700003E-4</v>
      </c>
      <c r="G964">
        <v>-9.2550913650699996E-4</v>
      </c>
      <c r="H964">
        <v>0</v>
      </c>
      <c r="I964">
        <v>0.117309570312</v>
      </c>
      <c r="J964">
        <v>-137.37965785</v>
      </c>
      <c r="K964">
        <v>-208.353171742</v>
      </c>
      <c r="L964">
        <v>-266.86351802000001</v>
      </c>
      <c r="M964">
        <v>-265.81648930199998</v>
      </c>
      <c r="N964">
        <v>-300</v>
      </c>
      <c r="O964">
        <v>-300</v>
      </c>
    </row>
    <row r="965" spans="1:15" x14ac:dyDescent="0.2">
      <c r="A965">
        <v>0.117431640625</v>
      </c>
      <c r="B965">
        <v>-1.02222489247E-3</v>
      </c>
      <c r="C965">
        <v>-8.19034181212E-4</v>
      </c>
      <c r="D965">
        <v>-7.7238338979000005E-4</v>
      </c>
      <c r="E965">
        <v>-7.7725428586499997E-4</v>
      </c>
      <c r="F965">
        <v>-8.1268074376199999E-4</v>
      </c>
      <c r="G965">
        <v>-8.9017808857000001E-4</v>
      </c>
      <c r="H965">
        <v>0</v>
      </c>
      <c r="I965">
        <v>0.117431640625</v>
      </c>
      <c r="J965">
        <v>-138.25442338799999</v>
      </c>
      <c r="K965">
        <v>-188.640193931</v>
      </c>
      <c r="L965">
        <v>-289.61325288</v>
      </c>
      <c r="M965">
        <v>-261.76124092800001</v>
      </c>
      <c r="N965">
        <v>-300</v>
      </c>
      <c r="O965">
        <v>-300</v>
      </c>
    </row>
    <row r="966" spans="1:15" x14ac:dyDescent="0.2">
      <c r="A966">
        <v>0.117553710938</v>
      </c>
      <c r="B966">
        <v>-9.8718982407000003E-4</v>
      </c>
      <c r="C966">
        <v>-7.8358431710800005E-4</v>
      </c>
      <c r="D966">
        <v>-7.3683207242400005E-4</v>
      </c>
      <c r="E966">
        <v>-7.4170011551799998E-4</v>
      </c>
      <c r="F966">
        <v>-7.7717060250199999E-4</v>
      </c>
      <c r="G966">
        <v>-8.5477199799699997E-4</v>
      </c>
      <c r="H966">
        <v>0</v>
      </c>
      <c r="I966">
        <v>0.117553710938</v>
      </c>
      <c r="J966">
        <v>-139.14309611499999</v>
      </c>
      <c r="K966">
        <v>-175.572979414</v>
      </c>
      <c r="L966">
        <v>-262.51325296599998</v>
      </c>
      <c r="M966">
        <v>-261.40216962199997</v>
      </c>
      <c r="N966">
        <v>-296.06456010099998</v>
      </c>
      <c r="O966">
        <v>-296.035600074</v>
      </c>
    </row>
    <row r="967" spans="1:15" x14ac:dyDescent="0.2">
      <c r="A967">
        <v>0.11767578125</v>
      </c>
      <c r="B967">
        <v>-9.5209598034299995E-4</v>
      </c>
      <c r="C967">
        <v>-7.4807528129699997E-4</v>
      </c>
      <c r="D967">
        <v>-7.0122146493899998E-4</v>
      </c>
      <c r="E967">
        <v>-7.0608661118300002E-4</v>
      </c>
      <c r="F967">
        <v>-7.4160107926599995E-4</v>
      </c>
      <c r="G967">
        <v>-8.1930645697499995E-4</v>
      </c>
      <c r="H967">
        <v>0</v>
      </c>
      <c r="I967">
        <v>0.11767578125</v>
      </c>
      <c r="J967">
        <v>-140.0464303</v>
      </c>
      <c r="K967">
        <v>-166.104144781</v>
      </c>
      <c r="L967">
        <v>-259.982407314</v>
      </c>
      <c r="M967">
        <v>-262.69168155199998</v>
      </c>
      <c r="N967">
        <v>-281.15838903700001</v>
      </c>
      <c r="O967">
        <v>-300</v>
      </c>
    </row>
    <row r="968" spans="1:15" x14ac:dyDescent="0.2">
      <c r="A968">
        <v>0.117797851562</v>
      </c>
      <c r="B968">
        <v>-9.1695898071399997E-4</v>
      </c>
      <c r="C968">
        <v>-7.1252269332599996E-4</v>
      </c>
      <c r="D968">
        <v>-6.6556718686499997E-4</v>
      </c>
      <c r="E968">
        <v>-6.7042939232700004E-4</v>
      </c>
      <c r="F968">
        <v>-7.0598779339800001E-4</v>
      </c>
      <c r="G968">
        <v>-7.8379708462600003E-4</v>
      </c>
      <c r="H968">
        <v>0</v>
      </c>
      <c r="I968">
        <v>0.117797851562</v>
      </c>
      <c r="J968">
        <v>-140.964885923</v>
      </c>
      <c r="K968">
        <v>-159.10544587199999</v>
      </c>
      <c r="L968">
        <v>-257.37772088999998</v>
      </c>
      <c r="M968">
        <v>-263.424118857</v>
      </c>
      <c r="N968">
        <v>-269.58932859999999</v>
      </c>
      <c r="O968">
        <v>-300</v>
      </c>
    </row>
    <row r="969" spans="1:15" x14ac:dyDescent="0.2">
      <c r="A969">
        <v>0.117919921875</v>
      </c>
      <c r="B969">
        <v>-8.8179446468900004E-4</v>
      </c>
      <c r="C969">
        <v>-6.7694219282000002E-4</v>
      </c>
      <c r="D969">
        <v>-6.2988487782E-4</v>
      </c>
      <c r="E969">
        <v>-6.34744098515E-4</v>
      </c>
      <c r="F969">
        <v>-6.7034638432300001E-4</v>
      </c>
      <c r="G969">
        <v>-7.4825952014700005E-4</v>
      </c>
      <c r="H969">
        <v>0</v>
      </c>
      <c r="I969">
        <v>0.117919921875</v>
      </c>
      <c r="J969">
        <v>-141.898636498</v>
      </c>
      <c r="K969">
        <v>-154.002319148</v>
      </c>
      <c r="L969">
        <v>-258.77895973099999</v>
      </c>
      <c r="M969">
        <v>-261.747718513</v>
      </c>
      <c r="N969">
        <v>-260.12552712799999</v>
      </c>
      <c r="O969">
        <v>-300</v>
      </c>
    </row>
    <row r="970" spans="1:15" x14ac:dyDescent="0.2">
      <c r="A970">
        <v>0.118041992188</v>
      </c>
      <c r="B970">
        <v>-8.4661808500000003E-4</v>
      </c>
      <c r="C970">
        <v>-6.4134943262799998E-4</v>
      </c>
      <c r="D970">
        <v>-5.9419019063999996E-4</v>
      </c>
      <c r="E970">
        <v>-5.9904638252600002E-4</v>
      </c>
      <c r="F970">
        <v>-6.3469250469300003E-4</v>
      </c>
      <c r="G970">
        <v>-7.1270941597300003E-4</v>
      </c>
      <c r="H970">
        <v>0</v>
      </c>
      <c r="I970">
        <v>0.118041992188</v>
      </c>
      <c r="J970">
        <v>-142.84771349299999</v>
      </c>
      <c r="K970">
        <v>-150.444687023</v>
      </c>
      <c r="L970">
        <v>-263.69637683299999</v>
      </c>
      <c r="M970">
        <v>-258.992217289</v>
      </c>
      <c r="N970">
        <v>-256.50929086799999</v>
      </c>
      <c r="O970">
        <v>-300</v>
      </c>
    </row>
    <row r="971" spans="1:15" x14ac:dyDescent="0.2">
      <c r="A971">
        <v>0.1181640625</v>
      </c>
      <c r="B971">
        <v>-8.1144550073100001E-4</v>
      </c>
      <c r="C971">
        <v>-6.0576007195899996E-4</v>
      </c>
      <c r="D971">
        <v>-5.5849878452500002E-4</v>
      </c>
      <c r="E971">
        <v>-5.6335190350200002E-4</v>
      </c>
      <c r="F971">
        <v>-5.9904181351999998E-4</v>
      </c>
      <c r="G971">
        <v>-6.7716243089500005E-4</v>
      </c>
      <c r="H971">
        <v>0</v>
      </c>
      <c r="I971">
        <v>0.1181640625</v>
      </c>
      <c r="J971">
        <v>-143.81222401599999</v>
      </c>
      <c r="K971">
        <v>-148.18399526799999</v>
      </c>
      <c r="L971">
        <v>-267.79991585400001</v>
      </c>
      <c r="M971">
        <v>-257.238301342</v>
      </c>
      <c r="N971">
        <v>-300</v>
      </c>
      <c r="O971">
        <v>-300</v>
      </c>
    </row>
    <row r="972" spans="1:15" x14ac:dyDescent="0.2">
      <c r="A972">
        <v>0.118286132812</v>
      </c>
      <c r="B972">
        <v>-7.7629237046999999E-4</v>
      </c>
      <c r="C972">
        <v>-5.7018976951800002E-4</v>
      </c>
      <c r="D972">
        <v>-5.2282631816599995E-4</v>
      </c>
      <c r="E972">
        <v>-5.2767632008100004E-4</v>
      </c>
      <c r="F972">
        <v>-5.6340996930899999E-4</v>
      </c>
      <c r="G972">
        <v>-6.4163422319599996E-4</v>
      </c>
      <c r="H972">
        <v>0</v>
      </c>
      <c r="I972">
        <v>0.118286132812</v>
      </c>
      <c r="J972">
        <v>-144.792546835</v>
      </c>
      <c r="K972">
        <v>-147.011850584</v>
      </c>
      <c r="L972">
        <v>-275.529755948</v>
      </c>
      <c r="M972">
        <v>-257.50372701499998</v>
      </c>
      <c r="N972">
        <v>-300</v>
      </c>
      <c r="O972">
        <v>-300</v>
      </c>
    </row>
    <row r="973" spans="1:15" x14ac:dyDescent="0.2">
      <c r="A973">
        <v>0.118408203125</v>
      </c>
      <c r="B973">
        <v>-7.4117434542000005E-4</v>
      </c>
      <c r="C973">
        <v>-5.3465417662900002E-4</v>
      </c>
      <c r="D973">
        <v>-4.87188442874E-4</v>
      </c>
      <c r="E973">
        <v>-4.9203528351699996E-4</v>
      </c>
      <c r="F973">
        <v>-5.2781262318899998E-4</v>
      </c>
      <c r="G973">
        <v>-6.0614044379099995E-4</v>
      </c>
      <c r="H973">
        <v>0</v>
      </c>
      <c r="I973">
        <v>0.118408203125</v>
      </c>
      <c r="J973">
        <v>-145.78942133300001</v>
      </c>
      <c r="K973">
        <v>-146.72258820600001</v>
      </c>
      <c r="L973">
        <v>-279.16585805199998</v>
      </c>
      <c r="M973">
        <v>-260.54471670200002</v>
      </c>
      <c r="N973">
        <v>-300</v>
      </c>
      <c r="O973">
        <v>-300</v>
      </c>
    </row>
    <row r="974" spans="1:15" x14ac:dyDescent="0.2">
      <c r="A974">
        <v>0.118530273438</v>
      </c>
      <c r="B974">
        <v>-7.0610706254600004E-4</v>
      </c>
      <c r="C974">
        <v>-4.99168930379E-4</v>
      </c>
      <c r="D974">
        <v>-4.5160079572999998E-4</v>
      </c>
      <c r="E974">
        <v>-4.56444430833E-4</v>
      </c>
      <c r="F974">
        <v>-4.9226541205099996E-4</v>
      </c>
      <c r="G974">
        <v>-5.7069672935299996E-4</v>
      </c>
      <c r="H974">
        <v>0</v>
      </c>
      <c r="I974">
        <v>0.118530273438</v>
      </c>
      <c r="J974">
        <v>-146.80389205</v>
      </c>
      <c r="K974">
        <v>-147.09294269599999</v>
      </c>
      <c r="L974">
        <v>-268.06574738199998</v>
      </c>
      <c r="M974">
        <v>-267.664102313</v>
      </c>
      <c r="N974">
        <v>-300</v>
      </c>
      <c r="O974">
        <v>-300</v>
      </c>
    </row>
    <row r="975" spans="1:15" x14ac:dyDescent="0.2">
      <c r="A975">
        <v>0.11865234375</v>
      </c>
      <c r="B975">
        <v>-6.7110613771400002E-4</v>
      </c>
      <c r="C975">
        <v>-4.6374964675000003E-4</v>
      </c>
      <c r="D975">
        <v>-4.1607899270400001E-4</v>
      </c>
      <c r="E975">
        <v>-4.2091937794999998E-4</v>
      </c>
      <c r="F975">
        <v>-4.5678395168699998E-4</v>
      </c>
      <c r="G975">
        <v>-5.35318695453E-4</v>
      </c>
      <c r="H975">
        <v>0</v>
      </c>
      <c r="I975">
        <v>0.11865234375</v>
      </c>
      <c r="J975">
        <v>-147.83713470199999</v>
      </c>
      <c r="K975">
        <v>-147.88665476400001</v>
      </c>
      <c r="L975">
        <v>-287.16791733100001</v>
      </c>
      <c r="M975">
        <v>-276.728479505</v>
      </c>
      <c r="N975">
        <v>-300</v>
      </c>
      <c r="O975">
        <v>-300</v>
      </c>
    </row>
    <row r="976" spans="1:15" x14ac:dyDescent="0.2">
      <c r="A976">
        <v>0.118774414062</v>
      </c>
      <c r="B976">
        <v>-6.3618715883599999E-4</v>
      </c>
      <c r="C976">
        <v>-4.2841191378099999E-4</v>
      </c>
      <c r="D976">
        <v>-3.8063862182299998E-4</v>
      </c>
      <c r="E976">
        <v>-3.85475712832E-4</v>
      </c>
      <c r="F976">
        <v>-4.2138382993500001E-4</v>
      </c>
      <c r="G976">
        <v>-5.0002192972E-4</v>
      </c>
      <c r="H976">
        <v>0</v>
      </c>
      <c r="I976">
        <v>0.118774414062</v>
      </c>
      <c r="J976">
        <v>-148.890242202</v>
      </c>
      <c r="K976">
        <v>-148.891066378</v>
      </c>
      <c r="L976">
        <v>-269.03778214300002</v>
      </c>
      <c r="M976">
        <v>-268.46940227300001</v>
      </c>
      <c r="N976">
        <v>-300</v>
      </c>
      <c r="O976">
        <v>-300</v>
      </c>
    </row>
    <row r="977" spans="1:15" x14ac:dyDescent="0.2">
      <c r="A977">
        <v>0.118896484375</v>
      </c>
      <c r="B977">
        <v>-6.0136567903799995E-4</v>
      </c>
      <c r="C977">
        <v>-3.9317128471600001E-4</v>
      </c>
      <c r="D977">
        <v>-3.4529523631999999E-4</v>
      </c>
      <c r="E977">
        <v>-3.50128988663E-4</v>
      </c>
      <c r="F977">
        <v>-3.8608059985300003E-4</v>
      </c>
      <c r="G977">
        <v>-4.6482198499300001E-4</v>
      </c>
      <c r="H977">
        <v>0</v>
      </c>
      <c r="I977">
        <v>0.118896484375</v>
      </c>
      <c r="J977">
        <v>-149.96406542599999</v>
      </c>
      <c r="K977">
        <v>-149.96615709700001</v>
      </c>
      <c r="L977">
        <v>-260.94739859100002</v>
      </c>
      <c r="M977">
        <v>-265.23428808800003</v>
      </c>
      <c r="N977">
        <v>-300</v>
      </c>
      <c r="O977">
        <v>-300</v>
      </c>
    </row>
    <row r="978" spans="1:15" x14ac:dyDescent="0.2">
      <c r="A978">
        <v>0.119018554688</v>
      </c>
      <c r="B978">
        <v>-5.6665720983499999E-4</v>
      </c>
      <c r="C978">
        <v>-3.58043271191E-4</v>
      </c>
      <c r="D978">
        <v>-3.1006434782100001E-4</v>
      </c>
      <c r="E978">
        <v>-3.1489471701400001E-4</v>
      </c>
      <c r="F978">
        <v>-3.5088977287900001E-4</v>
      </c>
      <c r="G978">
        <v>-4.2973437250199998E-4</v>
      </c>
      <c r="H978">
        <v>0</v>
      </c>
      <c r="I978">
        <v>0.119018554688</v>
      </c>
      <c r="J978">
        <v>-151.059179503</v>
      </c>
      <c r="K978">
        <v>-151.060018257</v>
      </c>
      <c r="L978">
        <v>-268.63726314500002</v>
      </c>
      <c r="M978">
        <v>-285.41369078499997</v>
      </c>
      <c r="N978">
        <v>-300</v>
      </c>
      <c r="O978">
        <v>-300</v>
      </c>
    </row>
    <row r="979" spans="1:15" x14ac:dyDescent="0.2">
      <c r="A979">
        <v>0.119140625</v>
      </c>
      <c r="B979">
        <v>-5.3207721432199998E-4</v>
      </c>
      <c r="C979">
        <v>-3.2304333642599998E-4</v>
      </c>
      <c r="D979">
        <v>-2.74961419535E-4</v>
      </c>
      <c r="E979">
        <v>-2.7978836103900002E-4</v>
      </c>
      <c r="F979">
        <v>-3.1582681204499999E-4</v>
      </c>
      <c r="G979">
        <v>-3.94774555064E-4</v>
      </c>
      <c r="H979">
        <v>0</v>
      </c>
      <c r="I979">
        <v>0.119140625</v>
      </c>
      <c r="J979">
        <v>-152.175991087</v>
      </c>
      <c r="K979">
        <v>-152.173365448</v>
      </c>
      <c r="L979">
        <v>-263.65297215499999</v>
      </c>
      <c r="M979">
        <v>-300</v>
      </c>
      <c r="N979">
        <v>-300</v>
      </c>
      <c r="O979">
        <v>-300</v>
      </c>
    </row>
    <row r="980" spans="1:15" x14ac:dyDescent="0.2">
      <c r="A980">
        <v>0.119262695312</v>
      </c>
      <c r="B980">
        <v>-4.9764110039799997E-4</v>
      </c>
      <c r="C980">
        <v>-2.8818688843299997E-4</v>
      </c>
      <c r="D980">
        <v>-2.4000185946599999E-4</v>
      </c>
      <c r="E980">
        <v>-2.4482532868399999E-4</v>
      </c>
      <c r="F980">
        <v>-2.8090712517499998E-4</v>
      </c>
      <c r="G980">
        <v>-3.5995794028999999E-4</v>
      </c>
      <c r="H980">
        <v>0</v>
      </c>
      <c r="I980">
        <v>0.119262695312</v>
      </c>
      <c r="J980">
        <v>-153.314941167</v>
      </c>
      <c r="K980">
        <v>-153.313187156</v>
      </c>
      <c r="L980">
        <v>-271.17333702899998</v>
      </c>
      <c r="M980">
        <v>-300</v>
      </c>
      <c r="N980">
        <v>-300</v>
      </c>
      <c r="O980">
        <v>-300</v>
      </c>
    </row>
    <row r="981" spans="1:15" x14ac:dyDescent="0.2">
      <c r="A981">
        <v>0.119384765625</v>
      </c>
      <c r="B981">
        <v>-4.6336421398700001E-4</v>
      </c>
      <c r="C981">
        <v>-2.5348927326699998E-4</v>
      </c>
      <c r="D981">
        <v>-2.0520101365600001E-4</v>
      </c>
      <c r="E981">
        <v>-2.1002096594100001E-4</v>
      </c>
      <c r="F981">
        <v>-2.4614605812999998E-4</v>
      </c>
      <c r="G981">
        <v>-3.2529987383700002E-4</v>
      </c>
      <c r="H981">
        <v>0</v>
      </c>
      <c r="I981">
        <v>0.119384765625</v>
      </c>
      <c r="J981">
        <v>-154.47671690300001</v>
      </c>
      <c r="K981">
        <v>-154.476876237</v>
      </c>
      <c r="L981">
        <v>-274.10772089199997</v>
      </c>
      <c r="M981">
        <v>-300</v>
      </c>
      <c r="N981">
        <v>-300</v>
      </c>
      <c r="O981">
        <v>-300</v>
      </c>
    </row>
    <row r="982" spans="1:15" x14ac:dyDescent="0.2">
      <c r="A982">
        <v>0.119506835938</v>
      </c>
      <c r="B982">
        <v>-4.2926183232600001E-4</v>
      </c>
      <c r="C982">
        <v>-2.1896576828499999E-4</v>
      </c>
      <c r="D982">
        <v>-1.7057415945500001E-4</v>
      </c>
      <c r="E982">
        <v>-1.75390550105E-4</v>
      </c>
      <c r="F982">
        <v>-2.11558888083E-4</v>
      </c>
      <c r="G982">
        <v>-2.9081563266299999E-4</v>
      </c>
      <c r="H982">
        <v>0</v>
      </c>
      <c r="I982">
        <v>0.119506835938</v>
      </c>
      <c r="J982">
        <v>-155.66238131599999</v>
      </c>
      <c r="K982">
        <v>-155.661808791</v>
      </c>
      <c r="L982">
        <v>-291.227306279</v>
      </c>
      <c r="M982">
        <v>-300</v>
      </c>
      <c r="N982">
        <v>-300</v>
      </c>
      <c r="O982">
        <v>-300</v>
      </c>
    </row>
    <row r="983" spans="1:15" x14ac:dyDescent="0.2">
      <c r="A983">
        <v>0.11962890625</v>
      </c>
      <c r="B983">
        <v>-3.9534915725299998E-4</v>
      </c>
      <c r="C983">
        <v>-1.8463157544299999E-4</v>
      </c>
      <c r="D983">
        <v>-1.36136498802E-4</v>
      </c>
      <c r="E983">
        <v>-1.4094928306700001E-4</v>
      </c>
      <c r="F983">
        <v>-1.77160816798E-4</v>
      </c>
      <c r="G983">
        <v>-2.5652041833099998E-4</v>
      </c>
      <c r="H983">
        <v>0</v>
      </c>
      <c r="I983">
        <v>0.11962890625</v>
      </c>
      <c r="J983">
        <v>-156.87336739899999</v>
      </c>
      <c r="K983">
        <v>-156.87201853600001</v>
      </c>
      <c r="L983">
        <v>-279.03849720099998</v>
      </c>
      <c r="M983">
        <v>-300</v>
      </c>
      <c r="N983">
        <v>-300</v>
      </c>
      <c r="O983">
        <v>-300</v>
      </c>
    </row>
    <row r="984" spans="1:15" x14ac:dyDescent="0.2">
      <c r="A984">
        <v>0.119750976562</v>
      </c>
      <c r="B984">
        <v>-3.6164130852700001E-4</v>
      </c>
      <c r="C984">
        <v>-1.50501814624E-4</v>
      </c>
      <c r="D984">
        <v>-1.0190315158100001E-4</v>
      </c>
      <c r="E984">
        <v>-1.06712284649E-4</v>
      </c>
      <c r="F984">
        <v>-1.4296696397299999E-4</v>
      </c>
      <c r="G984">
        <v>-2.2242935032999999E-4</v>
      </c>
      <c r="H984">
        <v>0</v>
      </c>
      <c r="I984">
        <v>0.119750976562</v>
      </c>
      <c r="J984">
        <v>-158.11134168500001</v>
      </c>
      <c r="K984">
        <v>-158.11207876399999</v>
      </c>
      <c r="L984">
        <v>-276.451682683</v>
      </c>
      <c r="M984">
        <v>-300</v>
      </c>
      <c r="N984">
        <v>-300</v>
      </c>
      <c r="O984">
        <v>-300</v>
      </c>
    </row>
    <row r="985" spans="1:15" x14ac:dyDescent="0.2">
      <c r="A985">
        <v>0.119873046875</v>
      </c>
      <c r="B985">
        <v>-3.2815331720300001E-4</v>
      </c>
      <c r="C985">
        <v>-1.1659151700800001E-4</v>
      </c>
      <c r="D985" s="88">
        <v>-6.7889148953299998E-5</v>
      </c>
      <c r="E985" s="88">
        <v>-7.2694585962800002E-5</v>
      </c>
      <c r="F985">
        <v>-1.08992360602E-4</v>
      </c>
      <c r="G985">
        <v>-1.8855745944399999E-4</v>
      </c>
      <c r="H985">
        <v>0</v>
      </c>
      <c r="I985">
        <v>0.119873046875</v>
      </c>
      <c r="J985">
        <v>-159.37800053199999</v>
      </c>
      <c r="K985">
        <v>-159.381234312</v>
      </c>
      <c r="L985">
        <v>-300</v>
      </c>
      <c r="M985">
        <v>-300</v>
      </c>
      <c r="N985">
        <v>-300</v>
      </c>
      <c r="O985">
        <v>-300</v>
      </c>
    </row>
    <row r="986" spans="1:15" x14ac:dyDescent="0.2">
      <c r="A986">
        <v>0.119995117188</v>
      </c>
      <c r="B986">
        <v>-2.9490011902700002E-4</v>
      </c>
      <c r="C986" s="88">
        <v>-8.2915618464299997E-5</v>
      </c>
      <c r="D986" s="88">
        <v>-3.4109426781599998E-5</v>
      </c>
      <c r="E986" s="88">
        <v>-3.89111228205E-5</v>
      </c>
      <c r="F986" s="88">
        <v>-7.5251942369300001E-5</v>
      </c>
      <c r="G986">
        <v>-1.54919681157E-4</v>
      </c>
      <c r="H986">
        <v>0</v>
      </c>
      <c r="I986">
        <v>0.119995117188</v>
      </c>
      <c r="J986">
        <v>-160.674891562</v>
      </c>
      <c r="K986">
        <v>-160.67728967799999</v>
      </c>
      <c r="L986">
        <v>-295.34065264399999</v>
      </c>
      <c r="M986">
        <v>-300</v>
      </c>
      <c r="N986">
        <v>-300</v>
      </c>
      <c r="O986">
        <v>-300</v>
      </c>
    </row>
    <row r="987" spans="1:15" x14ac:dyDescent="0.2">
      <c r="A987">
        <v>0.1201171875</v>
      </c>
      <c r="B987">
        <v>-2.6189654788999999E-4</v>
      </c>
      <c r="C987" s="88">
        <v>-4.9488953004200001E-5</v>
      </c>
      <c r="D987" s="88">
        <v>-5.7881906599700001E-7</v>
      </c>
      <c r="E987" s="88">
        <v>-5.3767291684200001E-6</v>
      </c>
      <c r="F987" s="88">
        <v>-4.1760543099699998E-5</v>
      </c>
      <c r="G987">
        <v>-1.21530849093E-4</v>
      </c>
      <c r="H987">
        <v>0</v>
      </c>
      <c r="I987">
        <v>0.1201171875</v>
      </c>
      <c r="J987">
        <v>-162.00334088100001</v>
      </c>
      <c r="K987">
        <v>-162.00264618700001</v>
      </c>
      <c r="L987">
        <v>-289.67631134099997</v>
      </c>
      <c r="M987">
        <v>-300</v>
      </c>
      <c r="N987">
        <v>-300</v>
      </c>
      <c r="O987">
        <v>-300</v>
      </c>
    </row>
    <row r="988" spans="1:15" x14ac:dyDescent="0.2">
      <c r="A988">
        <v>0.120239257812</v>
      </c>
      <c r="B988">
        <v>-2.2915732930999999E-4</v>
      </c>
      <c r="C988" s="88">
        <v>-1.6326246267799999E-5</v>
      </c>
      <c r="D988" s="88">
        <v>3.2687948556899999E-5</v>
      </c>
      <c r="E988" s="88">
        <v>2.7893869411899999E-5</v>
      </c>
      <c r="F988" s="88">
        <v>-8.5328882528100001E-6</v>
      </c>
      <c r="G988" s="88">
        <v>-8.8405688505799999E-5</v>
      </c>
      <c r="H988">
        <v>0</v>
      </c>
      <c r="I988">
        <v>0.120239257812</v>
      </c>
      <c r="J988">
        <v>-163.36452241699999</v>
      </c>
      <c r="K988">
        <v>-163.362525221</v>
      </c>
      <c r="L988">
        <v>-280.65576955300003</v>
      </c>
      <c r="M988">
        <v>-300</v>
      </c>
      <c r="N988">
        <v>-300</v>
      </c>
      <c r="O988">
        <v>-300</v>
      </c>
    </row>
    <row r="989" spans="1:15" x14ac:dyDescent="0.2">
      <c r="A989">
        <v>0.120361328125</v>
      </c>
      <c r="B989">
        <v>-1.9669707396600001E-4</v>
      </c>
      <c r="C989" s="88">
        <v>1.6557890943200002E-5</v>
      </c>
      <c r="D989" s="88">
        <v>6.5676265301500006E-5</v>
      </c>
      <c r="E989" s="88">
        <v>6.0886062182799999E-5</v>
      </c>
      <c r="F989" s="88">
        <v>2.4416411550399999E-5</v>
      </c>
      <c r="G989" s="88">
        <v>-5.5558809811800001E-5</v>
      </c>
      <c r="H989">
        <v>0</v>
      </c>
      <c r="I989">
        <v>0.120361328125</v>
      </c>
      <c r="J989">
        <v>-164.759641394</v>
      </c>
      <c r="K989">
        <v>-164.75890199599999</v>
      </c>
      <c r="L989">
        <v>-285.67778104600001</v>
      </c>
      <c r="M989">
        <v>-300</v>
      </c>
      <c r="N989">
        <v>-300</v>
      </c>
      <c r="O989">
        <v>-300</v>
      </c>
    </row>
    <row r="990" spans="1:15" x14ac:dyDescent="0.2">
      <c r="A990">
        <v>0.120483398438</v>
      </c>
      <c r="B990">
        <v>-1.64530271285E-4</v>
      </c>
      <c r="C990" s="88">
        <v>4.9148969071499998E-5</v>
      </c>
      <c r="D990" s="88">
        <v>9.8371641618499999E-5</v>
      </c>
      <c r="E990" s="88">
        <v>9.3585359644999999E-5</v>
      </c>
      <c r="F990" s="88">
        <v>5.7072866940300003E-5</v>
      </c>
      <c r="G990" s="88">
        <v>-2.3004702187500002E-5</v>
      </c>
      <c r="H990">
        <v>0</v>
      </c>
      <c r="I990">
        <v>0.120483398438</v>
      </c>
      <c r="J990">
        <v>-166.19016074300001</v>
      </c>
      <c r="K990">
        <v>-166.19017038600001</v>
      </c>
      <c r="L990">
        <v>-280.84092329100002</v>
      </c>
      <c r="M990">
        <v>-300</v>
      </c>
      <c r="N990">
        <v>-297.15837715700002</v>
      </c>
      <c r="O990">
        <v>-300</v>
      </c>
    </row>
    <row r="991" spans="1:15" x14ac:dyDescent="0.2">
      <c r="A991">
        <v>0.12060546875</v>
      </c>
      <c r="B991">
        <v>-1.3267128308999999E-4</v>
      </c>
      <c r="C991" s="88">
        <v>8.1432626177500004E-5</v>
      </c>
      <c r="D991">
        <v>1.30759715576E-4</v>
      </c>
      <c r="E991">
        <v>1.2597739992500001E-4</v>
      </c>
      <c r="F991" s="88">
        <v>8.9422116154900001E-5</v>
      </c>
      <c r="G991" s="88">
        <v>9.2422728058099998E-6</v>
      </c>
      <c r="H991">
        <v>0</v>
      </c>
      <c r="I991">
        <v>0.12060546875</v>
      </c>
      <c r="J991">
        <v>-167.65797397099999</v>
      </c>
      <c r="K991">
        <v>-167.656787017</v>
      </c>
      <c r="L991">
        <v>-290.33882624400002</v>
      </c>
      <c r="M991">
        <v>-300</v>
      </c>
      <c r="N991">
        <v>-293.894633118</v>
      </c>
      <c r="O991">
        <v>-300</v>
      </c>
    </row>
    <row r="992" spans="1:15" x14ac:dyDescent="0.2">
      <c r="A992">
        <v>0.120727539062</v>
      </c>
      <c r="B992">
        <v>-1.01134337281E-4</v>
      </c>
      <c r="C992">
        <v>1.13394634234E-4</v>
      </c>
      <c r="D992">
        <v>1.6282625915599999E-4</v>
      </c>
      <c r="E992">
        <v>1.58047955052E-4</v>
      </c>
      <c r="F992">
        <v>1.2144993134700001E-4</v>
      </c>
      <c r="G992" s="88">
        <v>4.1167887523799998E-5</v>
      </c>
      <c r="H992">
        <v>0</v>
      </c>
      <c r="I992">
        <v>0.120727539062</v>
      </c>
      <c r="J992">
        <v>-169.16545961899999</v>
      </c>
      <c r="K992">
        <v>-169.16368867</v>
      </c>
      <c r="L992">
        <v>-294.02960660899998</v>
      </c>
      <c r="M992">
        <v>-298.06592025999998</v>
      </c>
      <c r="N992">
        <v>-298.51470853000001</v>
      </c>
      <c r="O992">
        <v>-297.21314689799999</v>
      </c>
    </row>
    <row r="993" spans="1:15" x14ac:dyDescent="0.2">
      <c r="A993">
        <v>0.120849609375</v>
      </c>
      <c r="B993" s="88">
        <v>-6.99335215936E-5</v>
      </c>
      <c r="C993">
        <v>1.4502090538199999E-4</v>
      </c>
      <c r="D993">
        <v>1.9455718450800001E-4</v>
      </c>
      <c r="E993">
        <v>1.89782937229E-4</v>
      </c>
      <c r="F993">
        <v>1.53142224837E-4</v>
      </c>
      <c r="G993" s="88">
        <v>7.2758054480199998E-5</v>
      </c>
      <c r="H993">
        <v>0</v>
      </c>
      <c r="I993">
        <v>0.120849609375</v>
      </c>
      <c r="J993">
        <v>-170.71539835900001</v>
      </c>
      <c r="K993">
        <v>-170.71578629499999</v>
      </c>
      <c r="L993">
        <v>-295.89546759299998</v>
      </c>
      <c r="M993">
        <v>-298.64460748300002</v>
      </c>
      <c r="N993">
        <v>-300</v>
      </c>
      <c r="O993">
        <v>-300</v>
      </c>
    </row>
    <row r="994" spans="1:15" x14ac:dyDescent="0.2">
      <c r="A994">
        <v>0.120971679688</v>
      </c>
      <c r="B994" s="88">
        <v>-3.90827774193E-5</v>
      </c>
      <c r="C994">
        <v>1.7629749810899999E-4</v>
      </c>
      <c r="D994">
        <v>2.2593855013099999E-4</v>
      </c>
      <c r="E994">
        <v>2.2116840500099999E-4</v>
      </c>
      <c r="F994">
        <v>1.8448505529099999E-4</v>
      </c>
      <c r="G994">
        <v>1.0399883253499999E-4</v>
      </c>
      <c r="H994">
        <v>0</v>
      </c>
      <c r="I994">
        <v>0.120971679688</v>
      </c>
      <c r="J994">
        <v>-172.31080135799999</v>
      </c>
      <c r="K994">
        <v>-172.31390212599999</v>
      </c>
      <c r="L994">
        <v>-289.84552974500002</v>
      </c>
      <c r="M994">
        <v>-300</v>
      </c>
      <c r="N994">
        <v>-299.83821515199998</v>
      </c>
      <c r="O994">
        <v>-300</v>
      </c>
    </row>
    <row r="995" spans="1:15" x14ac:dyDescent="0.2">
      <c r="A995">
        <v>0.12109375</v>
      </c>
      <c r="B995" s="88">
        <v>-8.5958936654000007E-6</v>
      </c>
      <c r="C995">
        <v>2.0721062337600001E-4</v>
      </c>
      <c r="D995">
        <v>2.5695656699100002E-4</v>
      </c>
      <c r="E995">
        <v>2.5219056939100002E-4</v>
      </c>
      <c r="F995">
        <v>2.15464633848E-4</v>
      </c>
      <c r="G995">
        <v>1.34876433023E-4</v>
      </c>
      <c r="H995">
        <v>0</v>
      </c>
      <c r="I995">
        <v>0.12109375</v>
      </c>
      <c r="J995">
        <v>-173.954731998</v>
      </c>
      <c r="K995">
        <v>-173.95757022500001</v>
      </c>
      <c r="L995">
        <v>-291.31181521399998</v>
      </c>
      <c r="M995">
        <v>-300</v>
      </c>
      <c r="N995">
        <v>-300</v>
      </c>
      <c r="O995">
        <v>-300</v>
      </c>
    </row>
    <row r="996" spans="1:15" x14ac:dyDescent="0.2">
      <c r="A996">
        <v>0.121215820312</v>
      </c>
      <c r="B996" s="88">
        <v>2.1513499276599999E-5</v>
      </c>
      <c r="C996">
        <v>2.37746650672E-4</v>
      </c>
      <c r="D996">
        <v>2.8759760459099999E-4</v>
      </c>
      <c r="E996">
        <v>2.8283579994700002E-4</v>
      </c>
      <c r="F996">
        <v>2.4606733017200002E-4</v>
      </c>
      <c r="G996">
        <v>1.6537722580600001E-4</v>
      </c>
      <c r="H996">
        <v>0</v>
      </c>
      <c r="I996">
        <v>0.121215820312</v>
      </c>
      <c r="J996">
        <v>-175.65021234599999</v>
      </c>
      <c r="K996">
        <v>-175.65019671600001</v>
      </c>
      <c r="L996">
        <v>-226.036042259</v>
      </c>
      <c r="M996">
        <v>-300</v>
      </c>
      <c r="N996">
        <v>-299.69202157400002</v>
      </c>
      <c r="O996">
        <v>-300</v>
      </c>
    </row>
    <row r="997" spans="1:15" x14ac:dyDescent="0.2">
      <c r="A997">
        <v>0.121337890625</v>
      </c>
      <c r="B997" s="88">
        <v>5.1231935535999998E-5</v>
      </c>
      <c r="C997">
        <v>2.6789211400499998E-4</v>
      </c>
      <c r="D997">
        <v>3.1784819693900002E-4</v>
      </c>
      <c r="E997">
        <v>3.1309063073100001E-4</v>
      </c>
      <c r="F997">
        <v>2.7627967844700001E-4</v>
      </c>
      <c r="G997">
        <v>1.9548774525700001E-4</v>
      </c>
      <c r="H997">
        <v>0</v>
      </c>
      <c r="I997">
        <v>0.121337890625</v>
      </c>
      <c r="J997">
        <v>-177.400265988</v>
      </c>
      <c r="K997">
        <v>-177.39848088700001</v>
      </c>
      <c r="L997">
        <v>-203.456232145</v>
      </c>
      <c r="M997">
        <v>-297.313639954</v>
      </c>
      <c r="N997">
        <v>-300</v>
      </c>
      <c r="O997">
        <v>-300</v>
      </c>
    </row>
    <row r="998" spans="1:15" x14ac:dyDescent="0.2">
      <c r="A998">
        <v>0.121459960938</v>
      </c>
      <c r="B998" s="88">
        <v>8.0546119672900005E-5</v>
      </c>
      <c r="C998">
        <v>2.97633717804E-4</v>
      </c>
      <c r="D998">
        <v>3.4769504847999999E-4</v>
      </c>
      <c r="E998">
        <v>3.4294176623500002E-4</v>
      </c>
      <c r="F998">
        <v>3.0608838327600001E-4</v>
      </c>
      <c r="G998">
        <v>2.2519469617100001E-4</v>
      </c>
      <c r="H998">
        <v>0</v>
      </c>
      <c r="I998">
        <v>0.121459960938</v>
      </c>
      <c r="J998">
        <v>-179.20809566299999</v>
      </c>
      <c r="K998">
        <v>-179.20715406900001</v>
      </c>
      <c r="L998">
        <v>-191.31086213500001</v>
      </c>
      <c r="M998">
        <v>-296.08750361099999</v>
      </c>
      <c r="N998">
        <v>-298.57905825300003</v>
      </c>
      <c r="O998">
        <v>-297.48031219699999</v>
      </c>
    </row>
    <row r="999" spans="1:15" x14ac:dyDescent="0.2">
      <c r="A999">
        <v>0.12158203125</v>
      </c>
      <c r="B999">
        <v>1.0944293251500001E-4</v>
      </c>
      <c r="C999">
        <v>3.26958342773E-4</v>
      </c>
      <c r="D999">
        <v>3.7712503992E-4</v>
      </c>
      <c r="E999">
        <v>3.7237608722200002E-4</v>
      </c>
      <c r="F999">
        <v>3.3548032553999999E-4</v>
      </c>
      <c r="G999">
        <v>2.54484959618E-4</v>
      </c>
      <c r="H999">
        <v>0</v>
      </c>
      <c r="I999">
        <v>0.12158203125</v>
      </c>
      <c r="J999">
        <v>-181.077339696</v>
      </c>
      <c r="K999">
        <v>-181.07739687599999</v>
      </c>
      <c r="L999">
        <v>-185.44918744399999</v>
      </c>
      <c r="M999">
        <v>-300</v>
      </c>
      <c r="N999">
        <v>-294.13531170300001</v>
      </c>
      <c r="O999">
        <v>-300</v>
      </c>
    </row>
    <row r="1000" spans="1:15" x14ac:dyDescent="0.2">
      <c r="A1000">
        <v>0.121704101562</v>
      </c>
      <c r="B1000">
        <v>1.3790943692399999E-4</v>
      </c>
      <c r="C1000">
        <v>3.55853051648E-4</v>
      </c>
      <c r="D1000">
        <v>4.0612523400900002E-4</v>
      </c>
      <c r="E1000">
        <v>4.0138065647900002E-4</v>
      </c>
      <c r="F1000">
        <v>3.6444256814399998E-4</v>
      </c>
      <c r="G1000">
        <v>2.8334559869300002E-4</v>
      </c>
      <c r="H1000">
        <v>0</v>
      </c>
      <c r="I1000">
        <v>0.121704101562</v>
      </c>
      <c r="J1000">
        <v>-183.01230955</v>
      </c>
      <c r="K1000">
        <v>-183.01143676999999</v>
      </c>
      <c r="L1000">
        <v>-183.94461935499999</v>
      </c>
      <c r="M1000">
        <v>-300</v>
      </c>
      <c r="N1000">
        <v>-297.455749529</v>
      </c>
      <c r="O1000">
        <v>-300</v>
      </c>
    </row>
    <row r="1001" spans="1:15" x14ac:dyDescent="0.2">
      <c r="A1001">
        <v>0.121826171875</v>
      </c>
      <c r="B1001">
        <v>1.6593288347500001E-4</v>
      </c>
      <c r="C1001">
        <v>3.8430509487799998E-4</v>
      </c>
      <c r="D1001">
        <v>4.3468288120500001E-4</v>
      </c>
      <c r="E1001">
        <v>4.2994272452300002E-4</v>
      </c>
      <c r="F1001">
        <v>3.9296236171599999E-4</v>
      </c>
      <c r="G1001">
        <v>3.1176386421500002E-4</v>
      </c>
      <c r="H1001">
        <v>0</v>
      </c>
      <c r="I1001">
        <v>0.121826171875</v>
      </c>
      <c r="J1001">
        <v>-185.01814541799999</v>
      </c>
      <c r="K1001">
        <v>-185.01617881300001</v>
      </c>
      <c r="L1001">
        <v>-185.06571301</v>
      </c>
      <c r="M1001">
        <v>-300</v>
      </c>
      <c r="N1001">
        <v>-300</v>
      </c>
      <c r="O1001">
        <v>-300</v>
      </c>
    </row>
    <row r="1002" spans="1:15" x14ac:dyDescent="0.2">
      <c r="A1002">
        <v>0.121948242188</v>
      </c>
      <c r="B1002">
        <v>1.9350071606300001E-4</v>
      </c>
      <c r="C1002">
        <v>4.1230191623700002E-4</v>
      </c>
      <c r="D1002">
        <v>4.6278542528000003E-4</v>
      </c>
      <c r="E1002">
        <v>4.5804973517200002E-4</v>
      </c>
      <c r="F1002">
        <v>4.2102715019199998E-4</v>
      </c>
      <c r="G1002">
        <v>3.3972720030400001E-4</v>
      </c>
      <c r="H1002">
        <v>0</v>
      </c>
      <c r="I1002">
        <v>0.121948242188</v>
      </c>
      <c r="J1002">
        <v>-187.10084530699999</v>
      </c>
      <c r="K1002">
        <v>-187.10032324299999</v>
      </c>
      <c r="L1002">
        <v>-187.10242800099999</v>
      </c>
      <c r="M1002">
        <v>-298.07511617300003</v>
      </c>
      <c r="N1002">
        <v>-300</v>
      </c>
      <c r="O1002">
        <v>-300</v>
      </c>
    </row>
    <row r="1003" spans="1:15" x14ac:dyDescent="0.2">
      <c r="A1003">
        <v>0.1220703125</v>
      </c>
      <c r="B1003">
        <v>2.2060057741900001E-4</v>
      </c>
      <c r="C1003">
        <v>4.39831158326E-4</v>
      </c>
      <c r="D1003">
        <v>4.9042050885599996E-4</v>
      </c>
      <c r="E1003">
        <v>4.8568933109800001E-4</v>
      </c>
      <c r="F1003">
        <v>4.4862457635400001E-4</v>
      </c>
      <c r="G1003">
        <v>3.6722324992499998E-4</v>
      </c>
      <c r="H1003">
        <v>0</v>
      </c>
      <c r="I1003">
        <v>0.1220703125</v>
      </c>
      <c r="J1003">
        <v>-189.267189043</v>
      </c>
      <c r="K1003">
        <v>-189.26964660600001</v>
      </c>
      <c r="L1003">
        <v>-189.267032481</v>
      </c>
      <c r="M1003">
        <v>-300</v>
      </c>
      <c r="N1003">
        <v>-300</v>
      </c>
      <c r="O1003">
        <v>-300</v>
      </c>
    </row>
    <row r="1004" spans="1:15" x14ac:dyDescent="0.2">
      <c r="A1004">
        <v>0.122192382812</v>
      </c>
      <c r="B1004">
        <v>2.4722031454399999E-4</v>
      </c>
      <c r="C1004">
        <v>4.6688066801900001E-4</v>
      </c>
      <c r="D1004">
        <v>5.1757597880799997E-4</v>
      </c>
      <c r="E1004">
        <v>5.1284935922200003E-4</v>
      </c>
      <c r="F1004">
        <v>4.7574248723700001E-4</v>
      </c>
      <c r="G1004">
        <v>3.94239860306E-4</v>
      </c>
      <c r="H1004">
        <v>0</v>
      </c>
      <c r="I1004">
        <v>0.122192382812</v>
      </c>
      <c r="J1004">
        <v>-191.52465766200001</v>
      </c>
      <c r="K1004">
        <v>-191.52795300599999</v>
      </c>
      <c r="L1004">
        <v>-191.52812445999999</v>
      </c>
      <c r="M1004">
        <v>-300</v>
      </c>
      <c r="N1004">
        <v>-300</v>
      </c>
      <c r="O1004">
        <v>-300</v>
      </c>
    </row>
    <row r="1005" spans="1:15" x14ac:dyDescent="0.2">
      <c r="A1005">
        <v>0.122314453125</v>
      </c>
      <c r="B1005">
        <v>2.7334798403999999E-4</v>
      </c>
      <c r="C1005">
        <v>4.9343850179599995E-4</v>
      </c>
      <c r="D1005">
        <v>5.4423989162000002E-4</v>
      </c>
      <c r="E1005">
        <v>5.3951787607799996E-4</v>
      </c>
      <c r="F1005">
        <v>5.02368939493E-4</v>
      </c>
      <c r="G1005">
        <v>4.2076508827800001E-4</v>
      </c>
      <c r="H1005">
        <v>0</v>
      </c>
      <c r="I1005">
        <v>0.122314453125</v>
      </c>
      <c r="J1005">
        <v>-193.88140600599999</v>
      </c>
      <c r="K1005">
        <v>-193.88236491999999</v>
      </c>
      <c r="L1005">
        <v>-193.88102792399999</v>
      </c>
      <c r="M1005">
        <v>-300</v>
      </c>
      <c r="N1005">
        <v>-300</v>
      </c>
      <c r="O1005">
        <v>-300</v>
      </c>
    </row>
    <row r="1006" spans="1:15" x14ac:dyDescent="0.2">
      <c r="A1006">
        <v>0.122436523438</v>
      </c>
      <c r="B1006">
        <v>2.98971857369E-4</v>
      </c>
      <c r="C1006">
        <v>5.1949293098899996E-4</v>
      </c>
      <c r="D1006">
        <v>5.7040051863699998E-4</v>
      </c>
      <c r="E1006">
        <v>5.65683153057E-4</v>
      </c>
      <c r="F1006">
        <v>5.2849220462299995E-4</v>
      </c>
      <c r="G1006">
        <v>4.4678720552099999E-4</v>
      </c>
      <c r="H1006">
        <v>0</v>
      </c>
      <c r="I1006">
        <v>0.122436523438</v>
      </c>
      <c r="J1006">
        <v>-196.346404175</v>
      </c>
      <c r="K1006">
        <v>-196.34494146599999</v>
      </c>
      <c r="L1006">
        <v>-196.34818610100001</v>
      </c>
      <c r="M1006">
        <v>-300</v>
      </c>
      <c r="N1006">
        <v>-300</v>
      </c>
      <c r="O1006">
        <v>-300</v>
      </c>
    </row>
    <row r="1007" spans="1:15" x14ac:dyDescent="0.2">
      <c r="A1007">
        <v>0.12255859375</v>
      </c>
      <c r="B1007">
        <v>3.2408042600599998E-4</v>
      </c>
      <c r="C1007">
        <v>5.4503244694600005E-4</v>
      </c>
      <c r="D1007">
        <v>5.9604635121399997E-4</v>
      </c>
      <c r="E1007">
        <v>5.9133368156600002E-4</v>
      </c>
      <c r="F1007">
        <v>5.54100774135E-4</v>
      </c>
      <c r="G1007">
        <v>4.7229470373999998E-4</v>
      </c>
      <c r="H1007">
        <v>0</v>
      </c>
      <c r="I1007">
        <v>0.12255859375</v>
      </c>
      <c r="J1007">
        <v>-198.92974593100001</v>
      </c>
      <c r="K1007">
        <v>-198.92840627499999</v>
      </c>
      <c r="L1007">
        <v>-198.92772185800001</v>
      </c>
      <c r="M1007">
        <v>-300</v>
      </c>
      <c r="N1007">
        <v>-300</v>
      </c>
      <c r="O1007">
        <v>-300</v>
      </c>
    </row>
    <row r="1008" spans="1:15" x14ac:dyDescent="0.2">
      <c r="A1008">
        <v>0.122680664062</v>
      </c>
      <c r="B1008">
        <v>3.48662406495E-4</v>
      </c>
      <c r="C1008">
        <v>5.7004576608500005E-4</v>
      </c>
      <c r="D1008">
        <v>6.2116610577500001E-4</v>
      </c>
      <c r="E1008">
        <v>6.1645817807399995E-4</v>
      </c>
      <c r="F1008">
        <v>5.7918336462399998E-4</v>
      </c>
      <c r="G1008">
        <v>4.97276299692E-4</v>
      </c>
      <c r="H1008">
        <v>0</v>
      </c>
      <c r="I1008">
        <v>0.122680664062</v>
      </c>
      <c r="J1008">
        <v>-201.64310800199999</v>
      </c>
      <c r="K1008">
        <v>-201.643003878</v>
      </c>
      <c r="L1008">
        <v>-201.64227601499999</v>
      </c>
      <c r="M1008">
        <v>-300</v>
      </c>
      <c r="N1008">
        <v>-300</v>
      </c>
      <c r="O1008">
        <v>-300</v>
      </c>
    </row>
    <row r="1009" spans="1:15" x14ac:dyDescent="0.2">
      <c r="A1009">
        <v>0.122802734375</v>
      </c>
      <c r="B1009">
        <v>3.7270674541399999E-4</v>
      </c>
      <c r="C1009">
        <v>5.9452183485799999E-4</v>
      </c>
      <c r="D1009">
        <v>6.4574872878000002E-4</v>
      </c>
      <c r="E1009">
        <v>6.4104558909299999E-4</v>
      </c>
      <c r="F1009">
        <v>6.0372892270199997E-4</v>
      </c>
      <c r="G1009">
        <v>5.2172094017499996E-4</v>
      </c>
      <c r="H1009">
        <v>0</v>
      </c>
      <c r="I1009">
        <v>0.122802734375</v>
      </c>
      <c r="J1009">
        <v>-204.50030721100001</v>
      </c>
      <c r="K1009">
        <v>-204.49981218299999</v>
      </c>
      <c r="L1009">
        <v>-204.498641889</v>
      </c>
      <c r="M1009">
        <v>-300</v>
      </c>
      <c r="N1009">
        <v>-300</v>
      </c>
      <c r="O1009">
        <v>-300</v>
      </c>
    </row>
    <row r="1010" spans="1:15" x14ac:dyDescent="0.2">
      <c r="A1010">
        <v>0.122924804688</v>
      </c>
      <c r="B1010">
        <v>3.9620262423599998E-4</v>
      </c>
      <c r="C1010">
        <v>6.1844983461200004E-4</v>
      </c>
      <c r="D1010">
        <v>6.69783401583E-4</v>
      </c>
      <c r="E1010">
        <v>6.6508509601200005E-4</v>
      </c>
      <c r="F1010">
        <v>6.2772662987800002E-4</v>
      </c>
      <c r="G1010">
        <v>5.4561780688100003E-4</v>
      </c>
      <c r="H1010">
        <v>0</v>
      </c>
      <c r="I1010">
        <v>0.122924804688</v>
      </c>
      <c r="J1010">
        <v>-207.517839286</v>
      </c>
      <c r="K1010">
        <v>-207.515887744</v>
      </c>
      <c r="L1010">
        <v>-207.51630198500001</v>
      </c>
      <c r="M1010">
        <v>-300</v>
      </c>
      <c r="N1010">
        <v>-300</v>
      </c>
      <c r="O1010">
        <v>-300</v>
      </c>
    </row>
    <row r="1011" spans="1:15" x14ac:dyDescent="0.2">
      <c r="A1011">
        <v>0.123046875</v>
      </c>
      <c r="B1011">
        <v>4.19139464086E-4</v>
      </c>
      <c r="C1011">
        <v>6.4181918634099999E-4</v>
      </c>
      <c r="D1011">
        <v>6.9325954518299998E-4</v>
      </c>
      <c r="E1011">
        <v>6.8856611988799997E-4</v>
      </c>
      <c r="F1011">
        <v>6.51165907313E-4</v>
      </c>
      <c r="G1011">
        <v>5.6895632113899996E-4</v>
      </c>
      <c r="H1011">
        <v>0</v>
      </c>
      <c r="I1011">
        <v>0.123046875</v>
      </c>
      <c r="J1011">
        <v>-210.715565774</v>
      </c>
      <c r="K1011">
        <v>-210.71405353099999</v>
      </c>
      <c r="L1011">
        <v>-210.71690262300001</v>
      </c>
      <c r="M1011">
        <v>-300</v>
      </c>
      <c r="N1011">
        <v>-300</v>
      </c>
      <c r="O1011">
        <v>-300</v>
      </c>
    </row>
    <row r="1012" spans="1:15" x14ac:dyDescent="0.2">
      <c r="A1012">
        <v>0.123168945312</v>
      </c>
      <c r="B1012">
        <v>4.4150693039E-4</v>
      </c>
      <c r="C1012">
        <v>6.6461955534599995E-4</v>
      </c>
      <c r="D1012">
        <v>7.1616682489099998E-4</v>
      </c>
      <c r="E1012">
        <v>7.1147832607499999E-4</v>
      </c>
      <c r="F1012">
        <v>6.7403642047099996E-4</v>
      </c>
      <c r="G1012">
        <v>5.9172614860099999E-4</v>
      </c>
      <c r="H1012">
        <v>0</v>
      </c>
      <c r="I1012">
        <v>0.123168945312</v>
      </c>
      <c r="J1012">
        <v>-214.11725046800001</v>
      </c>
      <c r="K1012">
        <v>-214.11858533200001</v>
      </c>
      <c r="L1012">
        <v>-214.11683459599999</v>
      </c>
      <c r="M1012">
        <v>-240.17472783900001</v>
      </c>
      <c r="N1012">
        <v>-300</v>
      </c>
      <c r="O1012">
        <v>-300</v>
      </c>
    </row>
    <row r="1013" spans="1:15" x14ac:dyDescent="0.2">
      <c r="A1013">
        <v>0.123291015625</v>
      </c>
      <c r="B1013">
        <v>4.63294937426E-4</v>
      </c>
      <c r="C1013">
        <v>6.8684085577599995E-4</v>
      </c>
      <c r="D1013">
        <v>7.38495154862E-4</v>
      </c>
      <c r="E1013">
        <v>7.3381162877799995E-4</v>
      </c>
      <c r="F1013">
        <v>6.9632808366099997E-4</v>
      </c>
      <c r="G1013">
        <v>6.1391720374400004E-4</v>
      </c>
      <c r="H1013">
        <v>0</v>
      </c>
      <c r="I1013">
        <v>0.123291015625</v>
      </c>
      <c r="J1013">
        <v>-217.75148877399999</v>
      </c>
      <c r="K1013">
        <v>-217.754841779</v>
      </c>
      <c r="L1013">
        <v>-217.75493728000001</v>
      </c>
      <c r="M1013">
        <v>-222.12676613799999</v>
      </c>
      <c r="N1013">
        <v>-300</v>
      </c>
      <c r="O1013">
        <v>-300</v>
      </c>
    </row>
    <row r="1014" spans="1:15" x14ac:dyDescent="0.2">
      <c r="A1014">
        <v>0.123413085938</v>
      </c>
      <c r="B1014">
        <v>4.84493652765E-4</v>
      </c>
      <c r="C1014">
        <v>7.0847325507599997E-4</v>
      </c>
      <c r="D1014">
        <v>7.6023470254499997E-4</v>
      </c>
      <c r="E1014">
        <v>7.55556195486E-4</v>
      </c>
      <c r="F1014">
        <v>7.1803106448499996E-4</v>
      </c>
      <c r="G1014">
        <v>6.3551965434399996E-4</v>
      </c>
      <c r="H1014">
        <v>0</v>
      </c>
      <c r="I1014">
        <v>0.123413085938</v>
      </c>
      <c r="J1014">
        <v>-221.65294972699999</v>
      </c>
      <c r="K1014">
        <v>-221.65498333799999</v>
      </c>
      <c r="L1014">
        <v>-221.65307243500001</v>
      </c>
      <c r="M1014">
        <v>-221.70264281600001</v>
      </c>
      <c r="N1014">
        <v>-300</v>
      </c>
      <c r="O1014">
        <v>-300</v>
      </c>
    </row>
    <row r="1015" spans="1:15" x14ac:dyDescent="0.2">
      <c r="A1015">
        <v>0.12353515625</v>
      </c>
      <c r="B1015">
        <v>5.0509350158300004E-4</v>
      </c>
      <c r="C1015">
        <v>7.29507178289E-4</v>
      </c>
      <c r="D1015">
        <v>7.8137589299300003E-4</v>
      </c>
      <c r="E1015">
        <v>7.7670245130600005E-4</v>
      </c>
      <c r="F1015">
        <v>7.3913578815399999E-4</v>
      </c>
      <c r="G1015">
        <v>6.5652392578799997E-4</v>
      </c>
      <c r="H1015">
        <v>0</v>
      </c>
      <c r="I1015">
        <v>0.12353515625</v>
      </c>
      <c r="J1015">
        <v>-225.864227089</v>
      </c>
      <c r="K1015">
        <v>-225.863532515</v>
      </c>
      <c r="L1015">
        <v>-225.86601560899999</v>
      </c>
      <c r="M1015">
        <v>-225.863463878</v>
      </c>
      <c r="N1015">
        <v>-300</v>
      </c>
      <c r="O1015">
        <v>-300</v>
      </c>
    </row>
    <row r="1016" spans="1:15" x14ac:dyDescent="0.2">
      <c r="A1016">
        <v>0.123657226562</v>
      </c>
      <c r="B1016">
        <v>5.2508517089600005E-4</v>
      </c>
      <c r="C1016">
        <v>7.4993331230800004E-4</v>
      </c>
      <c r="D1016">
        <v>8.0190941310399996E-4</v>
      </c>
      <c r="E1016">
        <v>7.97241083171E-4</v>
      </c>
      <c r="F1016">
        <v>7.5963294171200004E-4</v>
      </c>
      <c r="G1016">
        <v>6.7692070528500002E-4</v>
      </c>
      <c r="H1016">
        <v>0</v>
      </c>
      <c r="I1016">
        <v>0.123657226562</v>
      </c>
      <c r="J1016">
        <v>-230.43902534200001</v>
      </c>
      <c r="K1016">
        <v>-230.43745917199999</v>
      </c>
      <c r="L1016">
        <v>-230.438473335</v>
      </c>
      <c r="M1016">
        <v>-230.43714718199999</v>
      </c>
      <c r="N1016">
        <v>-300</v>
      </c>
      <c r="O1016">
        <v>-300</v>
      </c>
    </row>
    <row r="1017" spans="1:15" x14ac:dyDescent="0.2">
      <c r="A1017">
        <v>0.123779296875</v>
      </c>
      <c r="B1017">
        <v>5.4445961363600004E-4</v>
      </c>
      <c r="C1017">
        <v>7.6974260993400003E-4</v>
      </c>
      <c r="D1017">
        <v>8.2182621568399996E-4</v>
      </c>
      <c r="E1017">
        <v>8.1716304394100002E-4</v>
      </c>
      <c r="F1017">
        <v>7.79513478125E-4</v>
      </c>
      <c r="G1017">
        <v>6.9670094598099999E-4</v>
      </c>
      <c r="H1017">
        <v>0</v>
      </c>
      <c r="I1017">
        <v>0.123779296875</v>
      </c>
      <c r="J1017">
        <v>-235.44583446499999</v>
      </c>
      <c r="K1017">
        <v>-235.445533316</v>
      </c>
      <c r="L1017">
        <v>-235.44455450199999</v>
      </c>
      <c r="M1017">
        <v>-235.443869108</v>
      </c>
      <c r="N1017">
        <v>-300</v>
      </c>
      <c r="O1017">
        <v>-300</v>
      </c>
    </row>
    <row r="1018" spans="1:15" x14ac:dyDescent="0.2">
      <c r="A1018">
        <v>0.123901367188</v>
      </c>
      <c r="B1018">
        <v>5.6320805265600005E-4</v>
      </c>
      <c r="C1018">
        <v>7.8892629389000002E-4</v>
      </c>
      <c r="D1018">
        <v>8.4111752346599999E-4</v>
      </c>
      <c r="E1018">
        <v>8.3645955639199997E-4</v>
      </c>
      <c r="F1018">
        <v>7.9876862027000001E-4</v>
      </c>
      <c r="G1018">
        <v>7.1585587091400004E-4</v>
      </c>
      <c r="H1018">
        <v>0</v>
      </c>
      <c r="I1018">
        <v>0.123901367188</v>
      </c>
      <c r="J1018">
        <v>-240.976461938</v>
      </c>
      <c r="K1018">
        <v>-240.97634299699999</v>
      </c>
      <c r="L1018">
        <v>-240.97620871999999</v>
      </c>
      <c r="M1018">
        <v>-240.97498372199999</v>
      </c>
      <c r="N1018">
        <v>-300</v>
      </c>
      <c r="O1018">
        <v>-300</v>
      </c>
    </row>
    <row r="1019" spans="1:15" x14ac:dyDescent="0.2">
      <c r="A1019">
        <v>0.1240234375</v>
      </c>
      <c r="B1019">
        <v>5.8132198457799995E-4</v>
      </c>
      <c r="C1019">
        <v>8.0747586067500001E-4</v>
      </c>
      <c r="D1019">
        <v>8.5977483294799996E-4</v>
      </c>
      <c r="E1019">
        <v>8.5512211706900005E-4</v>
      </c>
      <c r="F1019">
        <v>8.1738986480300001E-4</v>
      </c>
      <c r="G1019">
        <v>7.3437697691299995E-4</v>
      </c>
      <c r="H1019">
        <v>0</v>
      </c>
      <c r="I1019">
        <v>0.1240234375</v>
      </c>
      <c r="J1019">
        <v>-247.15266638700001</v>
      </c>
      <c r="K1019">
        <v>-247.15150568199999</v>
      </c>
      <c r="L1019">
        <v>-247.15026919100001</v>
      </c>
      <c r="M1019">
        <v>-247.15313209999999</v>
      </c>
      <c r="N1019">
        <v>-300</v>
      </c>
      <c r="O1019">
        <v>-300</v>
      </c>
    </row>
    <row r="1020" spans="1:15" x14ac:dyDescent="0.2">
      <c r="A1020">
        <v>0.124145507812</v>
      </c>
      <c r="B1020">
        <v>5.9879318355400004E-4</v>
      </c>
      <c r="C1020">
        <v>8.25383084305E-4</v>
      </c>
      <c r="D1020">
        <v>8.7778991815999998E-4</v>
      </c>
      <c r="E1020">
        <v>8.7314250004099996E-4</v>
      </c>
      <c r="F1020">
        <v>8.3536898589300001E-4</v>
      </c>
      <c r="G1020">
        <v>7.5225603831800001E-4</v>
      </c>
      <c r="H1020">
        <v>0</v>
      </c>
      <c r="I1020">
        <v>0.124145507812</v>
      </c>
      <c r="J1020">
        <v>-254.151192055</v>
      </c>
      <c r="K1020">
        <v>-254.14770934800001</v>
      </c>
      <c r="L1020">
        <v>-254.151343153</v>
      </c>
      <c r="M1020">
        <v>-254.152335136</v>
      </c>
      <c r="N1020">
        <v>-258.52202757700002</v>
      </c>
      <c r="O1020">
        <v>-300</v>
      </c>
    </row>
    <row r="1021" spans="1:15" x14ac:dyDescent="0.2">
      <c r="A1021">
        <v>0.124267578125</v>
      </c>
      <c r="B1021">
        <v>6.1561370487699997E-4</v>
      </c>
      <c r="C1021">
        <v>8.4264001994300002E-4</v>
      </c>
      <c r="D1021">
        <v>8.9515483426900002E-4</v>
      </c>
      <c r="E1021">
        <v>8.9051276052300003E-4</v>
      </c>
      <c r="F1021">
        <v>8.5269803886200003E-4</v>
      </c>
      <c r="G1021">
        <v>7.6948511060900002E-4</v>
      </c>
      <c r="H1021">
        <v>0</v>
      </c>
      <c r="I1021">
        <v>0.124267578125</v>
      </c>
      <c r="J1021">
        <v>-262.22228532399998</v>
      </c>
      <c r="K1021">
        <v>-262.22060113800001</v>
      </c>
      <c r="L1021">
        <v>-262.22538655900001</v>
      </c>
      <c r="M1021">
        <v>-262.22546569899998</v>
      </c>
      <c r="N1021">
        <v>-262.21672558300003</v>
      </c>
      <c r="O1021">
        <v>-300</v>
      </c>
    </row>
    <row r="1022" spans="1:15" x14ac:dyDescent="0.2">
      <c r="A1022">
        <v>0.124389648438</v>
      </c>
      <c r="B1022">
        <v>6.3177588847800005E-4</v>
      </c>
      <c r="C1022">
        <v>8.5923900740099998E-4</v>
      </c>
      <c r="D1022">
        <v>9.11861921087E-4</v>
      </c>
      <c r="E1022">
        <v>9.0722523837199998E-4</v>
      </c>
      <c r="F1022">
        <v>8.6936936367299996E-4</v>
      </c>
      <c r="G1022">
        <v>7.8605653391599999E-4</v>
      </c>
      <c r="H1022">
        <v>0</v>
      </c>
      <c r="I1022">
        <v>0.124389648438</v>
      </c>
      <c r="J1022">
        <v>-271.75469510800002</v>
      </c>
      <c r="K1022">
        <v>-271.75340518100001</v>
      </c>
      <c r="L1022">
        <v>-271.76098946600001</v>
      </c>
      <c r="M1022">
        <v>-271.760182144</v>
      </c>
      <c r="N1022">
        <v>-271.74541533299998</v>
      </c>
      <c r="O1022">
        <v>-300</v>
      </c>
    </row>
    <row r="1023" spans="1:15" x14ac:dyDescent="0.2">
      <c r="A1023">
        <v>0.12451171875</v>
      </c>
      <c r="B1023">
        <v>6.4727236233000005E-4</v>
      </c>
      <c r="C1023">
        <v>8.7517267450899999E-4</v>
      </c>
      <c r="D1023">
        <v>9.2790380645599996E-4</v>
      </c>
      <c r="E1023">
        <v>9.2327256147400004E-4</v>
      </c>
      <c r="F1023">
        <v>8.8537558830900003E-4</v>
      </c>
      <c r="G1023">
        <v>8.0196293638999997E-4</v>
      </c>
      <c r="H1023">
        <v>0</v>
      </c>
      <c r="I1023">
        <v>0.12451171875</v>
      </c>
      <c r="J1023">
        <v>-283.48189762099997</v>
      </c>
      <c r="K1023">
        <v>-283.41565130599997</v>
      </c>
      <c r="L1023">
        <v>-283.44693714499999</v>
      </c>
      <c r="M1023">
        <v>-283.45896865999998</v>
      </c>
      <c r="N1023">
        <v>-283.42922263000003</v>
      </c>
      <c r="O1023">
        <v>-300</v>
      </c>
    </row>
    <row r="1024" spans="1:15" x14ac:dyDescent="0.2">
      <c r="A1024">
        <v>0.124633789062</v>
      </c>
      <c r="B1024">
        <v>6.6209604565899995E-4</v>
      </c>
      <c r="C1024">
        <v>8.9043394037000001E-4</v>
      </c>
      <c r="D1024">
        <v>9.4327340948300003E-4</v>
      </c>
      <c r="E1024">
        <v>9.3864764897999998E-4</v>
      </c>
      <c r="F1024">
        <v>9.0070963202599998E-4</v>
      </c>
      <c r="G1024">
        <v>8.1719723744999996E-4</v>
      </c>
      <c r="H1024">
        <v>0</v>
      </c>
      <c r="I1024">
        <v>0.124633789062</v>
      </c>
      <c r="J1024">
        <v>-298.28775163400002</v>
      </c>
      <c r="K1024">
        <v>-298.26814442400001</v>
      </c>
      <c r="L1024">
        <v>-298.54537825</v>
      </c>
      <c r="M1024">
        <v>-298.55862816600001</v>
      </c>
      <c r="N1024">
        <v>-298.49299130200001</v>
      </c>
      <c r="O1024">
        <v>-298.34714975399999</v>
      </c>
    </row>
    <row r="1025" spans="1:15" x14ac:dyDescent="0.2">
      <c r="A1025">
        <v>0.124755859375</v>
      </c>
      <c r="B1025">
        <v>6.7624015209800004E-4</v>
      </c>
      <c r="C1025">
        <v>9.0501601849000003E-4</v>
      </c>
      <c r="D1025">
        <v>9.5796394367600002E-4</v>
      </c>
      <c r="E1025">
        <v>9.5334371443800002E-4</v>
      </c>
      <c r="F1025">
        <v>9.1536470847800001E-4</v>
      </c>
      <c r="G1025">
        <v>8.3175265090600005E-4</v>
      </c>
      <c r="H1025">
        <v>0</v>
      </c>
      <c r="I1025">
        <v>0.124755859375</v>
      </c>
      <c r="J1025">
        <v>-300</v>
      </c>
      <c r="K1025">
        <v>-300</v>
      </c>
      <c r="L1025">
        <v>-300</v>
      </c>
      <c r="M1025">
        <v>-300</v>
      </c>
      <c r="N1025">
        <v>-300</v>
      </c>
      <c r="O1025">
        <v>-300</v>
      </c>
    </row>
    <row r="1026" spans="1:15" x14ac:dyDescent="0.2">
      <c r="A1026">
        <v>0.124877929688</v>
      </c>
      <c r="B1026">
        <v>6.8969819266899999E-4</v>
      </c>
      <c r="C1026">
        <v>9.1891241975299996E-4</v>
      </c>
      <c r="D1026">
        <v>9.7196891993000004E-4</v>
      </c>
      <c r="E1026">
        <v>9.6735426878899998E-4</v>
      </c>
      <c r="F1026">
        <v>9.2933432870199995E-4</v>
      </c>
      <c r="G1026">
        <v>8.4562268796300002E-4</v>
      </c>
      <c r="H1026">
        <v>0</v>
      </c>
      <c r="I1026">
        <v>0.124877929688</v>
      </c>
      <c r="J1026">
        <v>-300</v>
      </c>
      <c r="K1026">
        <v>-300</v>
      </c>
      <c r="L1026">
        <v>-300</v>
      </c>
      <c r="M1026">
        <v>-300</v>
      </c>
      <c r="N1026">
        <v>-300</v>
      </c>
      <c r="O1026">
        <v>-300</v>
      </c>
    </row>
    <row r="1027" spans="1:15" x14ac:dyDescent="0.2">
      <c r="A1027">
        <v>0.125</v>
      </c>
      <c r="B1027">
        <v>7.0246397864100001E-4</v>
      </c>
      <c r="C1027">
        <v>9.3211695530400005E-4</v>
      </c>
      <c r="D1027">
        <v>9.8528214939300001E-4</v>
      </c>
      <c r="E1027">
        <v>9.8067312322700005E-4</v>
      </c>
      <c r="F1027">
        <v>9.4261230399499997E-4</v>
      </c>
      <c r="G1027">
        <v>8.5880116007299996E-4</v>
      </c>
      <c r="H1027">
        <v>0</v>
      </c>
      <c r="I1027">
        <v>0.125</v>
      </c>
      <c r="J1027">
        <v>-300</v>
      </c>
      <c r="K1027">
        <v>-300</v>
      </c>
      <c r="L1027">
        <v>-300</v>
      </c>
      <c r="M1027">
        <v>-300</v>
      </c>
      <c r="N1027">
        <v>-300</v>
      </c>
      <c r="O1027">
        <v>-300</v>
      </c>
    </row>
    <row r="1028" spans="1:15" x14ac:dyDescent="0.2">
      <c r="A1028">
        <v>0.12512207031200001</v>
      </c>
      <c r="B1028">
        <v>7.1453162428099996E-4</v>
      </c>
      <c r="C1028">
        <v>9.4462373927199997E-4</v>
      </c>
      <c r="D1028">
        <v>9.9789774619800007E-4</v>
      </c>
      <c r="E1028">
        <v>9.9329439192599994E-4</v>
      </c>
      <c r="F1028">
        <v>9.5519274862900004E-4</v>
      </c>
      <c r="G1028">
        <v>8.71282181668E-4</v>
      </c>
      <c r="H1028">
        <v>0</v>
      </c>
      <c r="I1028">
        <v>0.12512207031200001</v>
      </c>
      <c r="J1028">
        <v>-300</v>
      </c>
      <c r="K1028">
        <v>-300</v>
      </c>
      <c r="L1028">
        <v>-300</v>
      </c>
      <c r="M1028">
        <v>-300</v>
      </c>
      <c r="N1028">
        <v>-300</v>
      </c>
      <c r="O1028">
        <v>-300</v>
      </c>
    </row>
    <row r="1029" spans="1:15" x14ac:dyDescent="0.2">
      <c r="A1029">
        <v>0.125244140625</v>
      </c>
      <c r="B1029">
        <v>7.2589554942800001E-4</v>
      </c>
      <c r="C1029">
        <v>9.5642719137400002E-4</v>
      </c>
      <c r="D1029">
        <v>1.00981013007E-3</v>
      </c>
      <c r="E1029">
        <v>1.0052124946499999E-3</v>
      </c>
      <c r="F1029">
        <v>9.6707008246900005E-4</v>
      </c>
      <c r="G1029">
        <v>8.8306017276900003E-4</v>
      </c>
      <c r="H1029">
        <v>0</v>
      </c>
      <c r="I1029">
        <v>0.125244140625</v>
      </c>
      <c r="J1029">
        <v>-300</v>
      </c>
      <c r="K1029">
        <v>-300</v>
      </c>
      <c r="L1029">
        <v>-300</v>
      </c>
      <c r="M1029">
        <v>-300</v>
      </c>
      <c r="N1029">
        <v>-300</v>
      </c>
      <c r="O1029">
        <v>-300</v>
      </c>
    </row>
    <row r="1030" spans="1:15" x14ac:dyDescent="0.2">
      <c r="A1030">
        <v>0.12536621093799999</v>
      </c>
      <c r="B1030">
        <v>7.3655048197999995E-4</v>
      </c>
      <c r="C1030">
        <v>9.6752203937499996E-4</v>
      </c>
      <c r="D1030">
        <v>1.02101402877E-3</v>
      </c>
      <c r="E1030">
        <v>1.0164221592099999E-3</v>
      </c>
      <c r="F1030">
        <v>9.7823903342899991E-4</v>
      </c>
      <c r="G1030">
        <v>8.9412986144599995E-4</v>
      </c>
      <c r="H1030">
        <v>0</v>
      </c>
      <c r="I1030">
        <v>0.12536621093799999</v>
      </c>
      <c r="J1030">
        <v>-298.38682186</v>
      </c>
      <c r="K1030">
        <v>-298.81243795699999</v>
      </c>
      <c r="L1030">
        <v>-298.778166903</v>
      </c>
      <c r="M1030">
        <v>-298.97133004699998</v>
      </c>
      <c r="N1030">
        <v>-298.87626421300001</v>
      </c>
      <c r="O1030">
        <v>-298.66654182799999</v>
      </c>
    </row>
    <row r="1031" spans="1:15" x14ac:dyDescent="0.2">
      <c r="A1031">
        <v>0.12548828125</v>
      </c>
      <c r="B1031">
        <v>7.4649146022100004E-4</v>
      </c>
      <c r="C1031">
        <v>9.7790332142000001E-4</v>
      </c>
      <c r="D1031">
        <v>1.0315044804600001E-3</v>
      </c>
      <c r="E1031">
        <v>1.0269184238E-3</v>
      </c>
      <c r="F1031">
        <v>9.886946397999999E-4</v>
      </c>
      <c r="G1031">
        <v>9.0448628614900003E-4</v>
      </c>
      <c r="H1031">
        <v>0</v>
      </c>
      <c r="I1031">
        <v>0.12548828125</v>
      </c>
      <c r="J1031">
        <v>-283.75869102600001</v>
      </c>
      <c r="K1031">
        <v>-283.71359678099998</v>
      </c>
      <c r="L1031">
        <v>-283.80222195699997</v>
      </c>
      <c r="M1031">
        <v>-283.77630137199998</v>
      </c>
      <c r="N1031">
        <v>-283.78232750699999</v>
      </c>
      <c r="O1031">
        <v>-300</v>
      </c>
    </row>
    <row r="1032" spans="1:15" x14ac:dyDescent="0.2">
      <c r="A1032">
        <v>0.12561035156200001</v>
      </c>
      <c r="B1032">
        <v>7.5571383500800001E-4</v>
      </c>
      <c r="C1032">
        <v>9.8756638824300008E-4</v>
      </c>
      <c r="D1032">
        <v>1.04127683587E-3</v>
      </c>
      <c r="E1032">
        <v>1.0366966391999999E-3</v>
      </c>
      <c r="F1032">
        <v>9.9843225245899994E-4</v>
      </c>
      <c r="G1032">
        <v>9.14124797902E-4</v>
      </c>
      <c r="H1032">
        <v>0</v>
      </c>
      <c r="I1032">
        <v>0.12561035156200001</v>
      </c>
      <c r="J1032">
        <v>-272.138605574</v>
      </c>
      <c r="K1032">
        <v>-272.14965767299998</v>
      </c>
      <c r="L1032">
        <v>-272.15652125499997</v>
      </c>
      <c r="M1032">
        <v>-272.142252138</v>
      </c>
      <c r="N1032">
        <v>-272.138886786</v>
      </c>
      <c r="O1032">
        <v>-300</v>
      </c>
    </row>
    <row r="1033" spans="1:15" x14ac:dyDescent="0.2">
      <c r="A1033">
        <v>0.125732421875</v>
      </c>
      <c r="B1033">
        <v>7.6421327183600002E-4</v>
      </c>
      <c r="C1033">
        <v>9.9650690520500002E-4</v>
      </c>
      <c r="D1033">
        <v>1.0503267603699999E-3</v>
      </c>
      <c r="E1033">
        <v>1.04575247081E-3</v>
      </c>
      <c r="F1033">
        <v>1.00744753691E-3</v>
      </c>
      <c r="G1033">
        <v>9.2304106236900003E-4</v>
      </c>
      <c r="H1033">
        <v>0</v>
      </c>
      <c r="I1033">
        <v>0.125732421875</v>
      </c>
      <c r="J1033">
        <v>-262.67866398699999</v>
      </c>
      <c r="K1033">
        <v>-262.68017968700002</v>
      </c>
      <c r="L1033">
        <v>-262.68533005400002</v>
      </c>
      <c r="M1033">
        <v>-262.68899816700002</v>
      </c>
      <c r="N1033">
        <v>-262.68013630199999</v>
      </c>
      <c r="O1033">
        <v>-300</v>
      </c>
    </row>
    <row r="1034" spans="1:15" x14ac:dyDescent="0.2">
      <c r="A1034">
        <v>0.12585449218799999</v>
      </c>
      <c r="B1034">
        <v>7.7198575275399996E-4</v>
      </c>
      <c r="C1034">
        <v>1.00472085422E-3</v>
      </c>
      <c r="D1034">
        <v>1.0586502358799999E-3</v>
      </c>
      <c r="E1034">
        <v>1.0540819006100001E-3</v>
      </c>
      <c r="F1034">
        <v>1.01573647522E-3</v>
      </c>
      <c r="G1034">
        <v>9.3123106176300002E-4</v>
      </c>
      <c r="H1034">
        <v>0</v>
      </c>
      <c r="I1034">
        <v>0.12585449218799999</v>
      </c>
      <c r="J1034">
        <v>-254.69053069200001</v>
      </c>
      <c r="K1034">
        <v>-254.684487972</v>
      </c>
      <c r="L1034">
        <v>-254.689951554</v>
      </c>
      <c r="M1034">
        <v>-254.69083250899999</v>
      </c>
      <c r="N1034">
        <v>-259.06124432799999</v>
      </c>
      <c r="O1034">
        <v>-300</v>
      </c>
    </row>
    <row r="1035" spans="1:15" x14ac:dyDescent="0.2">
      <c r="A1035">
        <v>0.1259765625</v>
      </c>
      <c r="B1035">
        <v>7.7902757815999997E-4</v>
      </c>
      <c r="C1035">
        <v>1.01220453556E-3</v>
      </c>
      <c r="D1035">
        <v>1.0662435626699999E-3</v>
      </c>
      <c r="E1035">
        <v>1.0616812288999999E-3</v>
      </c>
      <c r="F1035">
        <v>1.0232953677800001E-3</v>
      </c>
      <c r="G1035">
        <v>9.3869109663700001E-4</v>
      </c>
      <c r="H1035">
        <v>0</v>
      </c>
      <c r="I1035">
        <v>0.1259765625</v>
      </c>
      <c r="J1035">
        <v>-247.767905727</v>
      </c>
      <c r="K1035">
        <v>-247.76610896700001</v>
      </c>
      <c r="L1035">
        <v>-247.76569293200001</v>
      </c>
      <c r="M1035">
        <v>-247.76774134999999</v>
      </c>
      <c r="N1035">
        <v>-300</v>
      </c>
      <c r="O1035">
        <v>-300</v>
      </c>
    </row>
    <row r="1036" spans="1:15" x14ac:dyDescent="0.2">
      <c r="A1036">
        <v>0.12609863281200001</v>
      </c>
      <c r="B1036">
        <v>7.85335368425E-4</v>
      </c>
      <c r="C1036">
        <v>1.0189545694600001E-3</v>
      </c>
      <c r="D1036">
        <v>1.07310336099E-3</v>
      </c>
      <c r="E1036">
        <v>1.06854707596E-3</v>
      </c>
      <c r="F1036">
        <v>1.0301208349899999E-3</v>
      </c>
      <c r="G1036">
        <v>9.4541778752299998E-4</v>
      </c>
      <c r="H1036">
        <v>0</v>
      </c>
      <c r="I1036">
        <v>0.12609863281200001</v>
      </c>
      <c r="J1036">
        <v>-241.66818297699999</v>
      </c>
      <c r="K1036">
        <v>-241.66774275099999</v>
      </c>
      <c r="L1036">
        <v>-241.66795329199999</v>
      </c>
      <c r="M1036">
        <v>-241.66658489700001</v>
      </c>
      <c r="N1036">
        <v>-300</v>
      </c>
      <c r="O1036">
        <v>-300</v>
      </c>
    </row>
    <row r="1037" spans="1:15" x14ac:dyDescent="0.2">
      <c r="A1037">
        <v>0.126220703125</v>
      </c>
      <c r="B1037">
        <v>7.9090606540999997E-4</v>
      </c>
      <c r="C1037">
        <v>1.02496789765E-3</v>
      </c>
      <c r="D1037">
        <v>1.07922657255E-3</v>
      </c>
      <c r="E1037">
        <v>1.0746763835700001E-3</v>
      </c>
      <c r="F1037">
        <v>1.0362098187099999E-3</v>
      </c>
      <c r="G1037">
        <v>9.5140807643400002E-4</v>
      </c>
      <c r="H1037">
        <v>0</v>
      </c>
      <c r="I1037">
        <v>0.126220703125</v>
      </c>
      <c r="J1037">
        <v>-236.21457452300001</v>
      </c>
      <c r="K1037">
        <v>-236.21396964799999</v>
      </c>
      <c r="L1037">
        <v>-236.21309362400001</v>
      </c>
      <c r="M1037">
        <v>-236.212256279</v>
      </c>
      <c r="N1037">
        <v>-300</v>
      </c>
      <c r="O1037">
        <v>-300</v>
      </c>
    </row>
    <row r="1038" spans="1:15" x14ac:dyDescent="0.2">
      <c r="A1038">
        <v>0.12634277343799999</v>
      </c>
      <c r="B1038">
        <v>7.9573693381199996E-4</v>
      </c>
      <c r="C1038">
        <v>1.0302417847E-3</v>
      </c>
      <c r="D1038">
        <v>1.0846104619499999E-3</v>
      </c>
      <c r="E1038">
        <v>1.08006641634E-3</v>
      </c>
      <c r="F1038">
        <v>1.0415595836400001E-3</v>
      </c>
      <c r="G1038">
        <v>9.5665922823299999E-4</v>
      </c>
      <c r="H1038">
        <v>0</v>
      </c>
      <c r="I1038">
        <v>0.12634277343799999</v>
      </c>
      <c r="J1038">
        <v>-231.28450225200001</v>
      </c>
      <c r="K1038">
        <v>-231.28283361300001</v>
      </c>
      <c r="L1038">
        <v>-231.283937286</v>
      </c>
      <c r="M1038">
        <v>-231.282634731</v>
      </c>
      <c r="N1038">
        <v>-300</v>
      </c>
      <c r="O1038">
        <v>-300</v>
      </c>
    </row>
    <row r="1039" spans="1:15" x14ac:dyDescent="0.2">
      <c r="A1039">
        <v>0.12646484375</v>
      </c>
      <c r="B1039">
        <v>7.9982556240800005E-4</v>
      </c>
      <c r="C1039">
        <v>1.03477381924E-3</v>
      </c>
      <c r="D1039">
        <v>1.08925261781E-3</v>
      </c>
      <c r="E1039">
        <v>1.0847147629599999E-3</v>
      </c>
      <c r="F1039">
        <v>1.0461677185699999E-3</v>
      </c>
      <c r="G1039">
        <v>9.6116883183800005E-4</v>
      </c>
      <c r="H1039">
        <v>0</v>
      </c>
      <c r="I1039">
        <v>0.12646484375</v>
      </c>
      <c r="J1039">
        <v>-226.78656197199999</v>
      </c>
      <c r="K1039">
        <v>-226.785781321</v>
      </c>
      <c r="L1039">
        <v>-226.78827789900001</v>
      </c>
      <c r="M1039">
        <v>-226.78575669200001</v>
      </c>
      <c r="N1039">
        <v>-300</v>
      </c>
      <c r="O1039">
        <v>-300</v>
      </c>
    </row>
    <row r="1040" spans="1:15" x14ac:dyDescent="0.2">
      <c r="A1040">
        <v>0.12658691406200001</v>
      </c>
      <c r="B1040">
        <v>8.0316986510999997E-4</v>
      </c>
      <c r="C1040">
        <v>1.0385619150599999E-3</v>
      </c>
      <c r="D1040">
        <v>1.0931509539300001E-3</v>
      </c>
      <c r="E1040">
        <v>1.0886193372499999E-3</v>
      </c>
      <c r="F1040">
        <v>1.0500321374100001E-3</v>
      </c>
      <c r="G1040">
        <v>9.6493480131500001E-4</v>
      </c>
      <c r="H1040">
        <v>0</v>
      </c>
      <c r="I1040">
        <v>0.12658691406200001</v>
      </c>
      <c r="J1040">
        <v>-222.65217078000001</v>
      </c>
      <c r="K1040">
        <v>-222.65408107600001</v>
      </c>
      <c r="L1040">
        <v>-222.65223146299999</v>
      </c>
      <c r="M1040">
        <v>-222.701802251</v>
      </c>
      <c r="N1040">
        <v>-300</v>
      </c>
      <c r="O1040">
        <v>-300</v>
      </c>
    </row>
    <row r="1041" spans="1:15" x14ac:dyDescent="0.2">
      <c r="A1041">
        <v>0.126708984375</v>
      </c>
      <c r="B1041">
        <v>8.0576808191499996E-4</v>
      </c>
      <c r="C1041">
        <v>1.0416043120100001E-3</v>
      </c>
      <c r="D1041">
        <v>1.0963037101699999E-3</v>
      </c>
      <c r="E1041">
        <v>1.09177837911E-3</v>
      </c>
      <c r="F1041">
        <v>1.0531510801599999E-3</v>
      </c>
      <c r="G1041">
        <v>9.67955376808E-4</v>
      </c>
      <c r="H1041">
        <v>0</v>
      </c>
      <c r="I1041">
        <v>0.126708984375</v>
      </c>
      <c r="J1041">
        <v>-218.827520881</v>
      </c>
      <c r="K1041">
        <v>-218.83081917600001</v>
      </c>
      <c r="L1041">
        <v>-218.83095039599999</v>
      </c>
      <c r="M1041">
        <v>-223.20282766299999</v>
      </c>
      <c r="N1041">
        <v>-300</v>
      </c>
      <c r="O1041">
        <v>-300</v>
      </c>
    </row>
    <row r="1042" spans="1:15" x14ac:dyDescent="0.2">
      <c r="A1042">
        <v>0.12683105468799999</v>
      </c>
      <c r="B1042">
        <v>8.0761877968899996E-4</v>
      </c>
      <c r="C1042">
        <v>1.0438995768500001E-3</v>
      </c>
      <c r="D1042">
        <v>1.0987094532799999E-3</v>
      </c>
      <c r="E1042">
        <v>1.0941904553299999E-3</v>
      </c>
      <c r="F1042">
        <v>1.0555231137E-3</v>
      </c>
      <c r="G1042">
        <v>9.7022912532500002E-4</v>
      </c>
      <c r="H1042">
        <v>0</v>
      </c>
      <c r="I1042">
        <v>0.12683105468799999</v>
      </c>
      <c r="J1042">
        <v>-215.27017345600001</v>
      </c>
      <c r="K1042">
        <v>-215.27147995000001</v>
      </c>
      <c r="L1042">
        <v>-215.26975635599999</v>
      </c>
      <c r="M1042">
        <v>-241.32777958599999</v>
      </c>
      <c r="N1042">
        <v>-300</v>
      </c>
      <c r="O1042">
        <v>-300</v>
      </c>
    </row>
    <row r="1043" spans="1:15" x14ac:dyDescent="0.2">
      <c r="A1043">
        <v>0.126953125</v>
      </c>
      <c r="B1043">
        <v>8.0872085282800003E-4</v>
      </c>
      <c r="C1043">
        <v>1.0454466038200001E-3</v>
      </c>
      <c r="D1043">
        <v>1.1003670775E-3</v>
      </c>
      <c r="E1043">
        <v>1.0958544601900001E-3</v>
      </c>
      <c r="F1043">
        <v>1.0571471324100001E-3</v>
      </c>
      <c r="G1043">
        <v>9.7175494141E-4</v>
      </c>
      <c r="H1043">
        <v>0</v>
      </c>
      <c r="I1043">
        <v>0.126953125</v>
      </c>
      <c r="J1043">
        <v>-211.945356941</v>
      </c>
      <c r="K1043">
        <v>-211.94384803899999</v>
      </c>
      <c r="L1043">
        <v>-211.946705579</v>
      </c>
      <c r="M1043">
        <v>-300</v>
      </c>
      <c r="N1043">
        <v>-300</v>
      </c>
      <c r="O1043">
        <v>-300</v>
      </c>
    </row>
    <row r="1044" spans="1:15" x14ac:dyDescent="0.2">
      <c r="A1044">
        <v>0.12707519531200001</v>
      </c>
      <c r="B1044">
        <v>8.0907352374499995E-4</v>
      </c>
      <c r="C1044">
        <v>1.0462446152000001E-3</v>
      </c>
      <c r="D1044">
        <v>1.1012758051399999E-3</v>
      </c>
      <c r="E1044">
        <v>1.0967696160499999E-3</v>
      </c>
      <c r="F1044">
        <v>1.0580223587199999E-3</v>
      </c>
      <c r="G1044">
        <v>9.7253204761699999E-4</v>
      </c>
      <c r="H1044">
        <v>0</v>
      </c>
      <c r="I1044">
        <v>0.12707519531200001</v>
      </c>
      <c r="J1044">
        <v>-208.82452261099999</v>
      </c>
      <c r="K1044">
        <v>-208.82256403100001</v>
      </c>
      <c r="L1044">
        <v>-208.82297679999999</v>
      </c>
      <c r="M1044">
        <v>-300</v>
      </c>
      <c r="N1044">
        <v>-300</v>
      </c>
      <c r="O1044">
        <v>-300</v>
      </c>
    </row>
    <row r="1045" spans="1:15" x14ac:dyDescent="0.2">
      <c r="A1045">
        <v>0.127197265625</v>
      </c>
      <c r="B1045">
        <v>8.0867634325900003E-4</v>
      </c>
      <c r="C1045">
        <v>1.0462931616799999E-3</v>
      </c>
      <c r="D1045">
        <v>1.1014351868699999E-3</v>
      </c>
      <c r="E1045">
        <v>1.0969354736E-3</v>
      </c>
      <c r="F1045">
        <v>1.05814834344E-3</v>
      </c>
      <c r="G1045">
        <v>9.7255999489699997E-4</v>
      </c>
      <c r="H1045">
        <v>0</v>
      </c>
      <c r="I1045">
        <v>0.127197265625</v>
      </c>
      <c r="J1045">
        <v>-205.88387471799999</v>
      </c>
      <c r="K1045">
        <v>-205.88338391299999</v>
      </c>
      <c r="L1045">
        <v>-205.882211203</v>
      </c>
      <c r="M1045">
        <v>-300</v>
      </c>
      <c r="N1045">
        <v>-300</v>
      </c>
      <c r="O1045">
        <v>-300</v>
      </c>
    </row>
    <row r="1046" spans="1:15" x14ac:dyDescent="0.2">
      <c r="A1046">
        <v>0.12731933593799999</v>
      </c>
      <c r="B1046">
        <v>8.0752919078600004E-4</v>
      </c>
      <c r="C1046">
        <v>1.04559212255E-3</v>
      </c>
      <c r="D1046">
        <v>1.10084510199E-3</v>
      </c>
      <c r="E1046">
        <v>1.0963519121899999E-3</v>
      </c>
      <c r="F1046">
        <v>1.05752496599E-3</v>
      </c>
      <c r="G1046">
        <v>9.7183866280699997E-4</v>
      </c>
      <c r="H1046">
        <v>0</v>
      </c>
      <c r="I1046">
        <v>0.12731933593799999</v>
      </c>
      <c r="J1046">
        <v>-203.103577583</v>
      </c>
      <c r="K1046">
        <v>-203.10346719399999</v>
      </c>
      <c r="L1046">
        <v>-203.102742995</v>
      </c>
      <c r="M1046">
        <v>-300</v>
      </c>
      <c r="N1046">
        <v>-300</v>
      </c>
      <c r="O1046">
        <v>-300</v>
      </c>
    </row>
    <row r="1047" spans="1:15" x14ac:dyDescent="0.2">
      <c r="A1047">
        <v>0.12744140625</v>
      </c>
      <c r="B1047">
        <v>8.0563227443800002E-4</v>
      </c>
      <c r="C1047">
        <v>1.0441417057799999E-3</v>
      </c>
      <c r="D1047">
        <v>1.0995057584600001E-3</v>
      </c>
      <c r="E1047">
        <v>1.09501913982E-3</v>
      </c>
      <c r="F1047">
        <v>1.05615243446E-3</v>
      </c>
      <c r="G1047">
        <v>9.7036825959100005E-4</v>
      </c>
      <c r="H1047">
        <v>0</v>
      </c>
      <c r="I1047">
        <v>0.12744140625</v>
      </c>
      <c r="J1047">
        <v>-200.467116734</v>
      </c>
      <c r="K1047">
        <v>-200.465776014</v>
      </c>
      <c r="L1047">
        <v>-200.465093035</v>
      </c>
      <c r="M1047">
        <v>-300</v>
      </c>
      <c r="N1047">
        <v>-300</v>
      </c>
      <c r="O1047">
        <v>-300</v>
      </c>
    </row>
    <row r="1048" spans="1:15" x14ac:dyDescent="0.2">
      <c r="A1048">
        <v>0.12756347656200001</v>
      </c>
      <c r="B1048">
        <v>8.0298613092700004E-4</v>
      </c>
      <c r="C1048">
        <v>1.0419424479400001E-3</v>
      </c>
      <c r="D1048">
        <v>1.09741769288E-3</v>
      </c>
      <c r="E1048">
        <v>1.09293769312E-3</v>
      </c>
      <c r="F1048">
        <v>1.0540312855799999E-3</v>
      </c>
      <c r="G1048">
        <v>9.6814932209399998E-4</v>
      </c>
      <c r="H1048">
        <v>0</v>
      </c>
      <c r="I1048">
        <v>0.12756347656200001</v>
      </c>
      <c r="J1048">
        <v>-197.960681682</v>
      </c>
      <c r="K1048">
        <v>-197.95921956999999</v>
      </c>
      <c r="L1048">
        <v>-197.96246522600001</v>
      </c>
      <c r="M1048">
        <v>-300</v>
      </c>
      <c r="N1048">
        <v>-300</v>
      </c>
      <c r="O1048">
        <v>-300</v>
      </c>
    </row>
    <row r="1049" spans="1:15" x14ac:dyDescent="0.2">
      <c r="A1049">
        <v>0.127685546875</v>
      </c>
      <c r="B1049">
        <v>7.9959162538499997E-4</v>
      </c>
      <c r="C1049">
        <v>1.0389952140399999E-3</v>
      </c>
      <c r="D1049">
        <v>1.0945817702300001E-3</v>
      </c>
      <c r="E1049">
        <v>1.0901084371199999E-3</v>
      </c>
      <c r="F1049">
        <v>1.0511623844600001E-3</v>
      </c>
      <c r="G1049">
        <v>9.6518271557699997E-4</v>
      </c>
      <c r="H1049">
        <v>0</v>
      </c>
      <c r="I1049">
        <v>0.127685546875</v>
      </c>
      <c r="J1049">
        <v>-195.57259803100001</v>
      </c>
      <c r="K1049">
        <v>-195.573556121</v>
      </c>
      <c r="L1049">
        <v>-195.572220942</v>
      </c>
      <c r="M1049">
        <v>-300</v>
      </c>
      <c r="N1049">
        <v>-300</v>
      </c>
      <c r="O1049">
        <v>-300</v>
      </c>
    </row>
    <row r="1050" spans="1:15" x14ac:dyDescent="0.2">
      <c r="A1050">
        <v>0.12780761718799999</v>
      </c>
      <c r="B1050">
        <v>7.95449950966E-4</v>
      </c>
      <c r="C1050">
        <v>1.0353011970899999E-3</v>
      </c>
      <c r="D1050">
        <v>1.0909991835499999E-3</v>
      </c>
      <c r="E1050">
        <v>1.0865325648800001E-3</v>
      </c>
      <c r="F1050">
        <v>1.04754692426E-3</v>
      </c>
      <c r="G1050">
        <v>9.6146963332200005E-4</v>
      </c>
      <c r="H1050">
        <v>0</v>
      </c>
      <c r="I1050">
        <v>0.12780761718799999</v>
      </c>
      <c r="J1050">
        <v>-193.29276975499999</v>
      </c>
      <c r="K1050">
        <v>-193.296064129</v>
      </c>
      <c r="L1050">
        <v>-193.29623584300001</v>
      </c>
      <c r="M1050">
        <v>-300</v>
      </c>
      <c r="N1050">
        <v>-300</v>
      </c>
      <c r="O1050">
        <v>-300</v>
      </c>
    </row>
    <row r="1051" spans="1:15" x14ac:dyDescent="0.2">
      <c r="A1051">
        <v>0.1279296875</v>
      </c>
      <c r="B1051">
        <v>7.9056262837799999E-4</v>
      </c>
      <c r="C1051">
        <v>1.03086191767E-3</v>
      </c>
      <c r="D1051">
        <v>1.0866714534100001E-3</v>
      </c>
      <c r="E1051">
        <v>1.0822115970299999E-3</v>
      </c>
      <c r="F1051">
        <v>1.0431864256799999E-3</v>
      </c>
      <c r="G1051">
        <v>9.5701159616499998E-4</v>
      </c>
      <c r="H1051">
        <v>0</v>
      </c>
      <c r="I1051">
        <v>0.1279296875</v>
      </c>
      <c r="J1051">
        <v>-191.11222637200001</v>
      </c>
      <c r="K1051">
        <v>-191.11468369400001</v>
      </c>
      <c r="L1051">
        <v>-191.11207012400001</v>
      </c>
      <c r="M1051">
        <v>-300</v>
      </c>
      <c r="N1051">
        <v>-300</v>
      </c>
      <c r="O1051">
        <v>-300</v>
      </c>
    </row>
    <row r="1052" spans="1:15" x14ac:dyDescent="0.2">
      <c r="A1052">
        <v>0.12805175781200001</v>
      </c>
      <c r="B1052">
        <v>7.8493150522499996E-4</v>
      </c>
      <c r="C1052">
        <v>1.0256792232499999E-3</v>
      </c>
      <c r="D1052">
        <v>1.0816004272800001E-3</v>
      </c>
      <c r="E1052">
        <v>1.07714738106E-3</v>
      </c>
      <c r="F1052">
        <v>1.0380827363E-3</v>
      </c>
      <c r="G1052">
        <v>9.5181045183000005E-4</v>
      </c>
      <c r="H1052">
        <v>0</v>
      </c>
      <c r="I1052">
        <v>0.12805175781200001</v>
      </c>
      <c r="J1052">
        <v>-189.02281595599999</v>
      </c>
      <c r="K1052">
        <v>-189.02229229</v>
      </c>
      <c r="L1052">
        <v>-189.024397134</v>
      </c>
      <c r="M1052">
        <v>-300</v>
      </c>
      <c r="N1052">
        <v>-300</v>
      </c>
      <c r="O1052">
        <v>-300</v>
      </c>
    </row>
    <row r="1053" spans="1:15" x14ac:dyDescent="0.2">
      <c r="A1053">
        <v>0.128173828125</v>
      </c>
      <c r="B1053">
        <v>7.7855875521600003E-4</v>
      </c>
      <c r="C1053">
        <v>1.01975528739E-3</v>
      </c>
      <c r="D1053">
        <v>1.0757882787400001E-3</v>
      </c>
      <c r="E1053">
        <v>1.07134209058E-3</v>
      </c>
      <c r="F1053">
        <v>1.03223802984E-3</v>
      </c>
      <c r="G1053">
        <v>9.4586837414000001E-4</v>
      </c>
      <c r="H1053">
        <v>0</v>
      </c>
      <c r="I1053">
        <v>0.128173828125</v>
      </c>
      <c r="J1053">
        <v>-187.017055279</v>
      </c>
      <c r="K1053">
        <v>-187.015087252</v>
      </c>
      <c r="L1053">
        <v>-187.064621359</v>
      </c>
      <c r="M1053">
        <v>-300</v>
      </c>
      <c r="N1053">
        <v>-300</v>
      </c>
      <c r="O1053">
        <v>-300</v>
      </c>
    </row>
    <row r="1054" spans="1:15" x14ac:dyDescent="0.2">
      <c r="A1054">
        <v>0.12829589843799999</v>
      </c>
      <c r="B1054">
        <v>7.7144687722900001E-4</v>
      </c>
      <c r="C1054">
        <v>1.0130926088400001E-3</v>
      </c>
      <c r="D1054">
        <v>1.06923750652E-3</v>
      </c>
      <c r="E1054">
        <v>1.0647982243800001E-3</v>
      </c>
      <c r="F1054">
        <v>1.02565480515E-3</v>
      </c>
      <c r="G1054">
        <v>9.3918786210100004E-4</v>
      </c>
      <c r="H1054">
        <v>0</v>
      </c>
      <c r="I1054">
        <v>0.12829589843799999</v>
      </c>
      <c r="J1054">
        <v>-185.08816522500001</v>
      </c>
      <c r="K1054">
        <v>-185.08729106300001</v>
      </c>
      <c r="L1054">
        <v>-186.020474713</v>
      </c>
      <c r="M1054">
        <v>-300</v>
      </c>
      <c r="N1054">
        <v>-299.646375202</v>
      </c>
      <c r="O1054">
        <v>-300</v>
      </c>
    </row>
    <row r="1055" spans="1:15" x14ac:dyDescent="0.2">
      <c r="A1055">
        <v>0.12841796875</v>
      </c>
      <c r="B1055">
        <v>7.6359869425099999E-4</v>
      </c>
      <c r="C1055">
        <v>1.00569401046E-3</v>
      </c>
      <c r="D1055">
        <v>1.0619509335E-3</v>
      </c>
      <c r="E1055">
        <v>1.0575186053500001E-3</v>
      </c>
      <c r="F1055">
        <v>1.0183358852199999E-3</v>
      </c>
      <c r="G1055">
        <v>9.3177173881800002E-4</v>
      </c>
      <c r="H1055">
        <v>0</v>
      </c>
      <c r="I1055">
        <v>0.12841796875</v>
      </c>
      <c r="J1055">
        <v>-183.230148195</v>
      </c>
      <c r="K1055">
        <v>-183.230204816</v>
      </c>
      <c r="L1055">
        <v>-187.60199594299999</v>
      </c>
      <c r="M1055">
        <v>-300</v>
      </c>
      <c r="N1055">
        <v>-296.36416335400003</v>
      </c>
      <c r="O1055">
        <v>-300</v>
      </c>
    </row>
    <row r="1056" spans="1:15" x14ac:dyDescent="0.2">
      <c r="A1056">
        <v>0.12854003906200001</v>
      </c>
      <c r="B1056">
        <v>7.5501735215200002E-4</v>
      </c>
      <c r="C1056">
        <v>9.9756263797299996E-4</v>
      </c>
      <c r="D1056">
        <v>1.05393170539E-3</v>
      </c>
      <c r="E1056">
        <v>1.0495063792600001E-3</v>
      </c>
      <c r="F1056">
        <v>1.0102844158899999E-3</v>
      </c>
      <c r="G1056">
        <v>9.2362315026200004E-4</v>
      </c>
      <c r="H1056">
        <v>0</v>
      </c>
      <c r="I1056">
        <v>0.12854003906200001</v>
      </c>
      <c r="J1056">
        <v>-181.43786539800001</v>
      </c>
      <c r="K1056">
        <v>-181.43692324200001</v>
      </c>
      <c r="L1056">
        <v>-193.540630639</v>
      </c>
      <c r="M1056">
        <v>-298.29109157900001</v>
      </c>
      <c r="N1056">
        <v>-300</v>
      </c>
      <c r="O1056">
        <v>-299.63445845000001</v>
      </c>
    </row>
    <row r="1057" spans="1:15" x14ac:dyDescent="0.2">
      <c r="A1057">
        <v>0.128662109375</v>
      </c>
      <c r="B1057">
        <v>7.4570631832299996E-4</v>
      </c>
      <c r="C1057">
        <v>9.8870195863900003E-4</v>
      </c>
      <c r="D1057">
        <v>1.0451832894500001E-3</v>
      </c>
      <c r="E1057">
        <v>1.04076501341E-3</v>
      </c>
      <c r="F1057">
        <v>1.0015038645499999E-3</v>
      </c>
      <c r="G1057">
        <v>9.1474556394799996E-4</v>
      </c>
      <c r="H1057">
        <v>0</v>
      </c>
      <c r="I1057">
        <v>0.128662109375</v>
      </c>
      <c r="J1057">
        <v>-179.707004329</v>
      </c>
      <c r="K1057">
        <v>-179.70521880699999</v>
      </c>
      <c r="L1057">
        <v>-205.76296760599999</v>
      </c>
      <c r="M1057">
        <v>-299.69873343299997</v>
      </c>
      <c r="N1057">
        <v>-300</v>
      </c>
      <c r="O1057">
        <v>-300</v>
      </c>
    </row>
    <row r="1058" spans="1:15" x14ac:dyDescent="0.2">
      <c r="A1058">
        <v>0.12878417968799999</v>
      </c>
      <c r="B1058">
        <v>7.3566938018700004E-4</v>
      </c>
      <c r="C1058">
        <v>9.7911575973900003E-4</v>
      </c>
      <c r="D1058">
        <v>1.0357094729899999E-3</v>
      </c>
      <c r="E1058">
        <v>1.0312982950999999E-3</v>
      </c>
      <c r="F1058">
        <v>9.91998018606E-4</v>
      </c>
      <c r="G1058">
        <v>9.0514276740399999E-4</v>
      </c>
      <c r="H1058">
        <v>0</v>
      </c>
      <c r="I1058">
        <v>0.12878417968799999</v>
      </c>
      <c r="J1058">
        <v>-178.03392773100001</v>
      </c>
      <c r="K1058">
        <v>-178.03391205299999</v>
      </c>
      <c r="L1058">
        <v>-228.41973549400001</v>
      </c>
      <c r="M1058">
        <v>-300</v>
      </c>
      <c r="N1058">
        <v>-300</v>
      </c>
      <c r="O1058">
        <v>-300</v>
      </c>
    </row>
    <row r="1059" spans="1:15" x14ac:dyDescent="0.2">
      <c r="A1059">
        <v>0.12890625</v>
      </c>
      <c r="B1059">
        <v>7.2491064355099998E-4</v>
      </c>
      <c r="C1059">
        <v>9.6880814694899999E-4</v>
      </c>
      <c r="D1059">
        <v>1.02551436165E-3</v>
      </c>
      <c r="E1059">
        <v>1.0211103300599999E-3</v>
      </c>
      <c r="F1059">
        <v>9.8177098384299999E-4</v>
      </c>
      <c r="G1059">
        <v>8.94818866541E-4</v>
      </c>
      <c r="H1059">
        <v>0</v>
      </c>
      <c r="I1059">
        <v>0.12890625</v>
      </c>
      <c r="J1059">
        <v>-176.41543334100001</v>
      </c>
      <c r="K1059">
        <v>-176.41827127600001</v>
      </c>
      <c r="L1059">
        <v>-293.83144616200002</v>
      </c>
      <c r="M1059">
        <v>-300</v>
      </c>
      <c r="N1059">
        <v>-300</v>
      </c>
      <c r="O1059">
        <v>-300</v>
      </c>
    </row>
    <row r="1060" spans="1:15" x14ac:dyDescent="0.2">
      <c r="A1060">
        <v>0.12902832031200001</v>
      </c>
      <c r="B1060">
        <v>7.1343453082300002E-4</v>
      </c>
      <c r="C1060">
        <v>9.5778354254000004E-4</v>
      </c>
      <c r="D1060">
        <v>1.0146023777299999E-3</v>
      </c>
      <c r="E1060">
        <v>1.01020554059E-3</v>
      </c>
      <c r="F1060">
        <v>9.7082718265599998E-4</v>
      </c>
      <c r="G1060">
        <v>8.8377828387700003E-4</v>
      </c>
      <c r="H1060">
        <v>0</v>
      </c>
      <c r="I1060">
        <v>0.12902832031200001</v>
      </c>
      <c r="J1060">
        <v>-174.84849716100001</v>
      </c>
      <c r="K1060">
        <v>-174.85159755800001</v>
      </c>
      <c r="L1060">
        <v>-292.46373460299998</v>
      </c>
      <c r="M1060">
        <v>-300</v>
      </c>
      <c r="N1060">
        <v>-300</v>
      </c>
      <c r="O1060">
        <v>-300</v>
      </c>
    </row>
    <row r="1061" spans="1:15" x14ac:dyDescent="0.2">
      <c r="A1061">
        <v>0.129150390625</v>
      </c>
      <c r="B1061">
        <v>7.0124577910900005E-4</v>
      </c>
      <c r="C1061">
        <v>9.4604668347599995E-4</v>
      </c>
      <c r="D1061">
        <v>1.0029782581900001E-3</v>
      </c>
      <c r="E1061">
        <v>9.9858866370400009E-4</v>
      </c>
      <c r="F1061">
        <v>9.5917135212899999E-4</v>
      </c>
      <c r="G1061">
        <v>8.7202575661800004E-4</v>
      </c>
      <c r="H1061">
        <v>0</v>
      </c>
      <c r="I1061">
        <v>0.129150390625</v>
      </c>
      <c r="J1061">
        <v>-173.33009745300001</v>
      </c>
      <c r="K1061">
        <v>-173.33048522499999</v>
      </c>
      <c r="L1061">
        <v>-298.244654631</v>
      </c>
      <c r="M1061">
        <v>-300</v>
      </c>
      <c r="N1061">
        <v>-300</v>
      </c>
      <c r="O1061">
        <v>-300</v>
      </c>
    </row>
    <row r="1062" spans="1:15" x14ac:dyDescent="0.2">
      <c r="A1062">
        <v>0.12927246093799999</v>
      </c>
      <c r="B1062">
        <v>6.8834943813399999E-4</v>
      </c>
      <c r="C1062">
        <v>9.3360261934899999E-4</v>
      </c>
      <c r="D1062">
        <v>9.9064705261199992E-4</v>
      </c>
      <c r="E1062">
        <v>9.8626474901000001E-4</v>
      </c>
      <c r="F1062">
        <v>9.4680854197199999E-4</v>
      </c>
      <c r="G1062">
        <v>8.5956633459099996E-4</v>
      </c>
      <c r="H1062">
        <v>0</v>
      </c>
      <c r="I1062">
        <v>0.12927246093799999</v>
      </c>
      <c r="J1062">
        <v>-171.85717116199999</v>
      </c>
      <c r="K1062">
        <v>-171.855400221</v>
      </c>
      <c r="L1062">
        <v>-296.57431361300002</v>
      </c>
      <c r="M1062">
        <v>-300</v>
      </c>
      <c r="N1062">
        <v>-300</v>
      </c>
      <c r="O1062">
        <v>-299.87897899799998</v>
      </c>
    </row>
    <row r="1063" spans="1:15" x14ac:dyDescent="0.2">
      <c r="A1063">
        <v>0.12939453125</v>
      </c>
      <c r="B1063">
        <v>6.7475086806700001E-4</v>
      </c>
      <c r="C1063">
        <v>9.20456710189E-4</v>
      </c>
      <c r="D1063">
        <v>9.7761412103899992E-4</v>
      </c>
      <c r="E1063">
        <v>9.7323915658399998E-4</v>
      </c>
      <c r="F1063">
        <v>9.3374411232700005E-4</v>
      </c>
      <c r="G1063">
        <v>8.4640537806099998E-4</v>
      </c>
      <c r="H1063">
        <v>0</v>
      </c>
      <c r="I1063">
        <v>0.12939453125</v>
      </c>
      <c r="J1063">
        <v>-170.426707943</v>
      </c>
      <c r="K1063">
        <v>-170.42552085</v>
      </c>
      <c r="L1063">
        <v>-293.17013899699998</v>
      </c>
      <c r="M1063">
        <v>-300</v>
      </c>
      <c r="N1063">
        <v>-296.61857954800001</v>
      </c>
      <c r="O1063">
        <v>-300</v>
      </c>
    </row>
    <row r="1064" spans="1:15" x14ac:dyDescent="0.2">
      <c r="A1064">
        <v>0.12951660156200001</v>
      </c>
      <c r="B1064">
        <v>6.6045573718099995E-4</v>
      </c>
      <c r="C1064">
        <v>9.0661462413299998E-4</v>
      </c>
      <c r="D1064">
        <v>9.6388513160300003E-4</v>
      </c>
      <c r="E1064">
        <v>9.5951755459500003E-4</v>
      </c>
      <c r="F1064">
        <v>9.1998373144599999E-4</v>
      </c>
      <c r="G1064">
        <v>8.3254855539600004E-4</v>
      </c>
      <c r="H1064">
        <v>0</v>
      </c>
      <c r="I1064">
        <v>0.12951660156200001</v>
      </c>
      <c r="J1064">
        <v>-169.035926566</v>
      </c>
      <c r="K1064">
        <v>-169.03593623500001</v>
      </c>
      <c r="L1064">
        <v>-283.66248177199998</v>
      </c>
      <c r="M1064">
        <v>-300</v>
      </c>
      <c r="N1064">
        <v>-299.99565813200002</v>
      </c>
      <c r="O1064">
        <v>-300</v>
      </c>
    </row>
    <row r="1065" spans="1:15" x14ac:dyDescent="0.2">
      <c r="A1065">
        <v>0.129638671875</v>
      </c>
      <c r="B1065">
        <v>6.4547001938100004E-4</v>
      </c>
      <c r="C1065">
        <v>8.9208233494599996E-4</v>
      </c>
      <c r="D1065">
        <v>9.4946605807300001E-4</v>
      </c>
      <c r="E1065">
        <v>9.45105916845E-4</v>
      </c>
      <c r="F1065">
        <v>9.0553337321800005E-4</v>
      </c>
      <c r="G1065">
        <v>8.1800184060199996E-4</v>
      </c>
      <c r="H1065">
        <v>0</v>
      </c>
      <c r="I1065">
        <v>0.129638671875</v>
      </c>
      <c r="J1065">
        <v>-167.682449526</v>
      </c>
      <c r="K1065">
        <v>-167.681710036</v>
      </c>
      <c r="L1065">
        <v>-288.69274352000002</v>
      </c>
      <c r="M1065">
        <v>-300</v>
      </c>
      <c r="N1065">
        <v>-300</v>
      </c>
      <c r="O1065">
        <v>-300</v>
      </c>
    </row>
    <row r="1066" spans="1:15" x14ac:dyDescent="0.2">
      <c r="A1066">
        <v>0.12976074218799999</v>
      </c>
      <c r="B1066">
        <v>6.2979999162100005E-4</v>
      </c>
      <c r="C1066">
        <v>8.76866119443E-4</v>
      </c>
      <c r="D1066">
        <v>9.3436317726700003E-4</v>
      </c>
      <c r="E1066">
        <v>9.3001052018299997E-4</v>
      </c>
      <c r="F1066">
        <v>8.9039931456199998E-4</v>
      </c>
      <c r="G1066">
        <v>8.02771510715E-4</v>
      </c>
      <c r="H1066">
        <v>0</v>
      </c>
      <c r="I1066">
        <v>0.12976074218799999</v>
      </c>
      <c r="J1066">
        <v>-166.36438301300001</v>
      </c>
      <c r="K1066">
        <v>-166.362385781</v>
      </c>
      <c r="L1066">
        <v>-283.63238675000002</v>
      </c>
      <c r="M1066">
        <v>-300</v>
      </c>
      <c r="N1066">
        <v>-300</v>
      </c>
      <c r="O1066">
        <v>-300</v>
      </c>
    </row>
    <row r="1067" spans="1:15" x14ac:dyDescent="0.2">
      <c r="A1067">
        <v>0.1298828125</v>
      </c>
      <c r="B1067">
        <v>6.13452231152E-4</v>
      </c>
      <c r="C1067">
        <v>8.6097255474000003E-4</v>
      </c>
      <c r="D1067">
        <v>9.1858306629500003E-4</v>
      </c>
      <c r="E1067">
        <v>9.14237941757E-4</v>
      </c>
      <c r="F1067">
        <v>8.7458813271000004E-4</v>
      </c>
      <c r="G1067">
        <v>7.8686414307699998E-4</v>
      </c>
      <c r="H1067">
        <v>0</v>
      </c>
      <c r="I1067">
        <v>0.1298828125</v>
      </c>
      <c r="J1067">
        <v>-165.080264723</v>
      </c>
      <c r="K1067">
        <v>-165.07956995399999</v>
      </c>
      <c r="L1067">
        <v>-292.85208310199999</v>
      </c>
      <c r="M1067">
        <v>-300</v>
      </c>
      <c r="N1067">
        <v>-300</v>
      </c>
      <c r="O1067">
        <v>-300</v>
      </c>
    </row>
    <row r="1068" spans="1:15" x14ac:dyDescent="0.2">
      <c r="A1068">
        <v>0.13000488281200001</v>
      </c>
      <c r="B1068">
        <v>5.9643361266499995E-4</v>
      </c>
      <c r="C1068">
        <v>8.4440851538800002E-4</v>
      </c>
      <c r="D1068">
        <v>9.0213259971500003E-4</v>
      </c>
      <c r="E1068">
        <v>8.9779505615600005E-4</v>
      </c>
      <c r="F1068">
        <v>8.5810670232900005E-4</v>
      </c>
      <c r="G1068">
        <v>7.7028661247100004E-4</v>
      </c>
      <c r="H1068">
        <v>0</v>
      </c>
      <c r="I1068">
        <v>0.13000488281200001</v>
      </c>
      <c r="J1068">
        <v>-163.828889457</v>
      </c>
      <c r="K1068">
        <v>-163.83128747800001</v>
      </c>
      <c r="L1068">
        <v>-298.70123018700002</v>
      </c>
      <c r="M1068">
        <v>-300</v>
      </c>
      <c r="N1068">
        <v>-300</v>
      </c>
      <c r="O1068">
        <v>-300</v>
      </c>
    </row>
    <row r="1069" spans="1:15" x14ac:dyDescent="0.2">
      <c r="A1069">
        <v>0.130126953125</v>
      </c>
      <c r="B1069">
        <v>5.7875130529600003E-4</v>
      </c>
      <c r="C1069">
        <v>8.2718117038599998E-4</v>
      </c>
      <c r="D1069">
        <v>8.8501894652100004E-4</v>
      </c>
      <c r="E1069">
        <v>8.8068903240600001E-4</v>
      </c>
      <c r="F1069">
        <v>8.4096219252100001E-4</v>
      </c>
      <c r="G1069">
        <v>7.5304608811600001E-4</v>
      </c>
      <c r="H1069">
        <v>0</v>
      </c>
      <c r="I1069">
        <v>0.130126953125</v>
      </c>
      <c r="J1069">
        <v>-162.609083701</v>
      </c>
      <c r="K1069">
        <v>-162.612317413</v>
      </c>
      <c r="L1069">
        <v>-300</v>
      </c>
      <c r="M1069">
        <v>-300</v>
      </c>
      <c r="N1069">
        <v>-300</v>
      </c>
      <c r="O1069">
        <v>-300</v>
      </c>
    </row>
    <row r="1070" spans="1:15" x14ac:dyDescent="0.2">
      <c r="A1070">
        <v>0.13024902343799999</v>
      </c>
      <c r="B1070">
        <v>5.6041276949700001E-4</v>
      </c>
      <c r="C1070">
        <v>8.0929798004300004E-4</v>
      </c>
      <c r="D1070">
        <v>8.67249567026E-4</v>
      </c>
      <c r="E1070">
        <v>8.6292733085900001E-4</v>
      </c>
      <c r="F1070">
        <v>8.2316206371100002E-4</v>
      </c>
      <c r="G1070">
        <v>7.3515003054199998E-4</v>
      </c>
      <c r="H1070">
        <v>0</v>
      </c>
      <c r="I1070">
        <v>0.13024902343799999</v>
      </c>
      <c r="J1070">
        <v>-161.419521605</v>
      </c>
      <c r="K1070">
        <v>-161.420258666</v>
      </c>
      <c r="L1070">
        <v>-279.78036192000002</v>
      </c>
      <c r="M1070">
        <v>-300</v>
      </c>
      <c r="N1070">
        <v>-300</v>
      </c>
      <c r="O1070">
        <v>-300</v>
      </c>
    </row>
    <row r="1071" spans="1:15" x14ac:dyDescent="0.2">
      <c r="A1071">
        <v>0.13037109375</v>
      </c>
      <c r="B1071">
        <v>5.4142575378200004E-4</v>
      </c>
      <c r="C1071">
        <v>7.9076669273699996E-4</v>
      </c>
      <c r="D1071">
        <v>8.48832209608E-4</v>
      </c>
      <c r="E1071">
        <v>8.4451769991500001E-4</v>
      </c>
      <c r="F1071">
        <v>8.0471406438500004E-4</v>
      </c>
      <c r="G1071">
        <v>7.1660618834500003E-4</v>
      </c>
      <c r="H1071">
        <v>0</v>
      </c>
      <c r="I1071">
        <v>0.13037109375</v>
      </c>
      <c r="J1071">
        <v>-160.25865582399999</v>
      </c>
      <c r="K1071">
        <v>-160.25730688600001</v>
      </c>
      <c r="L1071">
        <v>-282.37676952200002</v>
      </c>
      <c r="M1071">
        <v>-300</v>
      </c>
      <c r="N1071">
        <v>-300</v>
      </c>
      <c r="O1071">
        <v>-300</v>
      </c>
    </row>
    <row r="1072" spans="1:15" x14ac:dyDescent="0.2">
      <c r="A1072">
        <v>0.13049316406200001</v>
      </c>
      <c r="B1072">
        <v>5.2179829134199997E-4</v>
      </c>
      <c r="C1072">
        <v>7.7159534152099999E-4</v>
      </c>
      <c r="D1072">
        <v>8.2977490731999998E-4</v>
      </c>
      <c r="E1072">
        <v>8.2546817266399995E-4</v>
      </c>
      <c r="F1072">
        <v>7.8562622770200004E-4</v>
      </c>
      <c r="G1072">
        <v>6.9742259479700002E-4</v>
      </c>
      <c r="H1072">
        <v>0</v>
      </c>
      <c r="I1072">
        <v>0.13049316406200001</v>
      </c>
      <c r="J1072">
        <v>-159.124790233</v>
      </c>
      <c r="K1072">
        <v>-159.12421764699999</v>
      </c>
      <c r="L1072">
        <v>-294.54348421999998</v>
      </c>
      <c r="M1072">
        <v>-300</v>
      </c>
      <c r="N1072">
        <v>-300</v>
      </c>
      <c r="O1072">
        <v>-300</v>
      </c>
    </row>
    <row r="1073" spans="1:15" x14ac:dyDescent="0.2">
      <c r="A1073">
        <v>0.130615234375</v>
      </c>
      <c r="B1073">
        <v>5.0153869655300001E-4</v>
      </c>
      <c r="C1073">
        <v>7.5179224062899995E-4</v>
      </c>
      <c r="D1073">
        <v>8.1008597439599997E-4</v>
      </c>
      <c r="E1073">
        <v>8.0578706337200001E-4</v>
      </c>
      <c r="F1073">
        <v>7.6590686800500002E-4</v>
      </c>
      <c r="G1073">
        <v>6.7760756434999999E-4</v>
      </c>
      <c r="H1073">
        <v>0</v>
      </c>
      <c r="I1073">
        <v>0.130615234375</v>
      </c>
      <c r="J1073">
        <v>-158.016258588</v>
      </c>
      <c r="K1073">
        <v>-158.016417881</v>
      </c>
      <c r="L1073">
        <v>-277.62075528999998</v>
      </c>
      <c r="M1073">
        <v>-300</v>
      </c>
      <c r="N1073">
        <v>-300</v>
      </c>
      <c r="O1073">
        <v>-300</v>
      </c>
    </row>
    <row r="1074" spans="1:15" x14ac:dyDescent="0.2">
      <c r="A1074">
        <v>0.13073730468799999</v>
      </c>
      <c r="B1074">
        <v>4.80655561328E-4</v>
      </c>
      <c r="C1074">
        <v>7.31365981838E-4</v>
      </c>
      <c r="D1074">
        <v>7.8977400260899996E-4</v>
      </c>
      <c r="E1074">
        <v>7.8548296384500001E-4</v>
      </c>
      <c r="F1074">
        <v>7.4556457717499995E-4</v>
      </c>
      <c r="G1074">
        <v>6.5716968898200002E-4</v>
      </c>
      <c r="H1074">
        <v>0</v>
      </c>
      <c r="I1074">
        <v>0.13073730468799999</v>
      </c>
      <c r="J1074">
        <v>-156.931628195</v>
      </c>
      <c r="K1074">
        <v>-156.929874154</v>
      </c>
      <c r="L1074">
        <v>-274.79669982600001</v>
      </c>
      <c r="M1074">
        <v>-300</v>
      </c>
      <c r="N1074">
        <v>-300</v>
      </c>
      <c r="O1074">
        <v>-300</v>
      </c>
    </row>
    <row r="1075" spans="1:15" x14ac:dyDescent="0.2">
      <c r="A1075">
        <v>0.130859375</v>
      </c>
      <c r="B1075">
        <v>4.5915775137699997E-4</v>
      </c>
      <c r="C1075">
        <v>7.1032543071199996E-4</v>
      </c>
      <c r="D1075">
        <v>7.6884785752699995E-4</v>
      </c>
      <c r="E1075">
        <v>7.6456473968299998E-4</v>
      </c>
      <c r="F1075">
        <v>7.2460822088500003E-4</v>
      </c>
      <c r="G1075">
        <v>6.3611783448199995E-4</v>
      </c>
      <c r="H1075">
        <v>0</v>
      </c>
      <c r="I1075">
        <v>0.130859375</v>
      </c>
      <c r="J1075">
        <v>-155.86983630099999</v>
      </c>
      <c r="K1075">
        <v>-155.86721064899999</v>
      </c>
      <c r="L1075">
        <v>-267.346039813</v>
      </c>
      <c r="M1075">
        <v>-300</v>
      </c>
      <c r="N1075">
        <v>-300</v>
      </c>
      <c r="O1075">
        <v>-300</v>
      </c>
    </row>
    <row r="1076" spans="1:15" x14ac:dyDescent="0.2">
      <c r="A1076">
        <v>0.13098144531200001</v>
      </c>
      <c r="B1076">
        <v>4.3705440233099998E-4</v>
      </c>
      <c r="C1076">
        <v>6.8867972274500001E-4</v>
      </c>
      <c r="D1076">
        <v>7.4731667464499995E-4</v>
      </c>
      <c r="E1076">
        <v>7.4304152640500005E-4</v>
      </c>
      <c r="F1076">
        <v>7.0304693473199995E-4</v>
      </c>
      <c r="G1076">
        <v>6.1446113654400002E-4</v>
      </c>
      <c r="H1076">
        <v>0</v>
      </c>
      <c r="I1076">
        <v>0.13098144531200001</v>
      </c>
      <c r="J1076">
        <v>-154.83019600700001</v>
      </c>
      <c r="K1076">
        <v>-154.83103474200001</v>
      </c>
      <c r="L1076">
        <v>-272.41935206099998</v>
      </c>
      <c r="M1076">
        <v>-289.19037816700001</v>
      </c>
      <c r="N1076">
        <v>-300</v>
      </c>
      <c r="O1076">
        <v>-300</v>
      </c>
    </row>
    <row r="1077" spans="1:15" x14ac:dyDescent="0.2">
      <c r="A1077">
        <v>0.131103515625</v>
      </c>
      <c r="B1077">
        <v>4.14354915746E-4</v>
      </c>
      <c r="C1077">
        <v>6.6643825935699995E-4</v>
      </c>
      <c r="D1077">
        <v>7.2518985537799998E-4</v>
      </c>
      <c r="E1077">
        <v>7.2092272546600002E-4</v>
      </c>
      <c r="F1077">
        <v>6.8089012023799997E-4</v>
      </c>
      <c r="G1077">
        <v>5.9220899679999996E-4</v>
      </c>
      <c r="H1077">
        <v>0</v>
      </c>
      <c r="I1077">
        <v>0.131103515625</v>
      </c>
      <c r="J1077">
        <v>-153.812266636</v>
      </c>
      <c r="K1077">
        <v>-153.81435829200001</v>
      </c>
      <c r="L1077">
        <v>-264.79029695899999</v>
      </c>
      <c r="M1077">
        <v>-269.08714550899998</v>
      </c>
      <c r="N1077">
        <v>-300</v>
      </c>
      <c r="O1077">
        <v>-300</v>
      </c>
    </row>
    <row r="1078" spans="1:15" x14ac:dyDescent="0.2">
      <c r="A1078">
        <v>0.13122558593799999</v>
      </c>
      <c r="B1078">
        <v>3.9106895500200001E-4</v>
      </c>
      <c r="C1078">
        <v>6.4361070378199999E-4</v>
      </c>
      <c r="D1078">
        <v>7.0247706296500004E-4</v>
      </c>
      <c r="E1078">
        <v>6.9821800012799995E-4</v>
      </c>
      <c r="F1078">
        <v>6.5814744074399998E-4</v>
      </c>
      <c r="G1078">
        <v>5.6937107868499997E-4</v>
      </c>
      <c r="H1078">
        <v>0</v>
      </c>
      <c r="I1078">
        <v>0.13122558593799999</v>
      </c>
      <c r="J1078">
        <v>-152.81564175099999</v>
      </c>
      <c r="K1078">
        <v>-152.816465919</v>
      </c>
      <c r="L1078">
        <v>-272.967119717</v>
      </c>
      <c r="M1078">
        <v>-272.40104752899998</v>
      </c>
      <c r="N1078">
        <v>-300</v>
      </c>
      <c r="O1078">
        <v>-300</v>
      </c>
    </row>
    <row r="1079" spans="1:15" x14ac:dyDescent="0.2">
      <c r="A1079">
        <v>0.13134765625</v>
      </c>
      <c r="B1079">
        <v>3.6720644107600002E-4</v>
      </c>
      <c r="C1079">
        <v>6.2020697685900004E-4</v>
      </c>
      <c r="D1079">
        <v>6.7918821823799999E-4</v>
      </c>
      <c r="E1079">
        <v>6.7493727126100001E-4</v>
      </c>
      <c r="F1079">
        <v>6.3482881718699997E-4</v>
      </c>
      <c r="G1079">
        <v>5.4595730324100004E-4</v>
      </c>
      <c r="H1079">
        <v>0</v>
      </c>
      <c r="I1079">
        <v>0.13134765625</v>
      </c>
      <c r="J1079">
        <v>-151.83974654299999</v>
      </c>
      <c r="K1079">
        <v>-151.88926657900001</v>
      </c>
      <c r="L1079">
        <v>-291.045423744</v>
      </c>
      <c r="M1079">
        <v>-280.73755830499999</v>
      </c>
      <c r="N1079">
        <v>-300</v>
      </c>
      <c r="O1079">
        <v>-300</v>
      </c>
    </row>
    <row r="1080" spans="1:15" x14ac:dyDescent="0.2">
      <c r="A1080">
        <v>0.13146972656200001</v>
      </c>
      <c r="B1080">
        <v>3.4277754820500001E-4</v>
      </c>
      <c r="C1080">
        <v>5.9623725268100004E-4</v>
      </c>
      <c r="D1080">
        <v>6.5533349529599998E-4</v>
      </c>
      <c r="E1080">
        <v>6.5109071298699995E-4</v>
      </c>
      <c r="F1080">
        <v>6.1094442375999995E-4</v>
      </c>
      <c r="G1080">
        <v>5.2197784476400004E-4</v>
      </c>
      <c r="H1080">
        <v>0</v>
      </c>
      <c r="I1080">
        <v>0.13146972656200001</v>
      </c>
      <c r="J1080">
        <v>-150.88373037900001</v>
      </c>
      <c r="K1080">
        <v>-151.17278104100001</v>
      </c>
      <c r="L1080">
        <v>-272.15358127299999</v>
      </c>
      <c r="M1080">
        <v>-271.74698053999998</v>
      </c>
      <c r="N1080">
        <v>-300</v>
      </c>
      <c r="O1080">
        <v>-300</v>
      </c>
    </row>
    <row r="1081" spans="1:15" x14ac:dyDescent="0.2">
      <c r="A1081">
        <v>0.131591796875</v>
      </c>
      <c r="B1081">
        <v>3.1779269942800001E-4</v>
      </c>
      <c r="C1081">
        <v>5.7171195415099999E-4</v>
      </c>
      <c r="D1081">
        <v>6.3092331703600002E-4</v>
      </c>
      <c r="E1081">
        <v>6.2668874823500003E-4</v>
      </c>
      <c r="F1081">
        <v>5.8650468346699996E-4</v>
      </c>
      <c r="G1081">
        <v>4.9744312635299998E-4</v>
      </c>
      <c r="H1081">
        <v>0</v>
      </c>
      <c r="I1081">
        <v>0.131591796875</v>
      </c>
      <c r="J1081">
        <v>-149.94650066099999</v>
      </c>
      <c r="K1081">
        <v>-150.879667525</v>
      </c>
      <c r="L1081">
        <v>-283.37557063200001</v>
      </c>
      <c r="M1081">
        <v>-264.70318837399998</v>
      </c>
      <c r="N1081">
        <v>-300</v>
      </c>
      <c r="O1081">
        <v>-300</v>
      </c>
    </row>
    <row r="1082" spans="1:15" x14ac:dyDescent="0.2">
      <c r="A1082">
        <v>0.13171386718799999</v>
      </c>
      <c r="B1082">
        <v>2.9226256204299998E-4</v>
      </c>
      <c r="C1082">
        <v>5.4664174842199999E-4</v>
      </c>
      <c r="D1082">
        <v>6.05968350611E-4</v>
      </c>
      <c r="E1082">
        <v>6.0174204418799999E-4</v>
      </c>
      <c r="F1082">
        <v>5.6152026356000003E-4</v>
      </c>
      <c r="G1082">
        <v>4.7236381535600001E-4</v>
      </c>
      <c r="H1082">
        <v>0</v>
      </c>
      <c r="I1082">
        <v>0.13171386718799999</v>
      </c>
      <c r="J1082">
        <v>-149.02688191799999</v>
      </c>
      <c r="K1082">
        <v>-151.24618564900001</v>
      </c>
      <c r="L1082">
        <v>-279.782288042</v>
      </c>
      <c r="M1082">
        <v>-261.73966170900002</v>
      </c>
      <c r="N1082">
        <v>-300</v>
      </c>
      <c r="O1082">
        <v>-300</v>
      </c>
    </row>
    <row r="1083" spans="1:15" x14ac:dyDescent="0.2">
      <c r="A1083">
        <v>0.1318359375</v>
      </c>
      <c r="B1083">
        <v>2.6619804292599998E-4</v>
      </c>
      <c r="C1083">
        <v>5.2103754223199999E-4</v>
      </c>
      <c r="D1083">
        <v>5.8047950275899997E-4</v>
      </c>
      <c r="E1083">
        <v>5.7626150761699998E-4</v>
      </c>
      <c r="F1083">
        <v>5.3600207087399997E-4</v>
      </c>
      <c r="G1083">
        <v>4.4675081870799998E-4</v>
      </c>
      <c r="H1083">
        <v>0</v>
      </c>
      <c r="I1083">
        <v>0.1318359375</v>
      </c>
      <c r="J1083">
        <v>-148.12382987500001</v>
      </c>
      <c r="K1083">
        <v>-152.495601123</v>
      </c>
      <c r="L1083">
        <v>-272.12137458799998</v>
      </c>
      <c r="M1083">
        <v>-261.55112652999998</v>
      </c>
      <c r="N1083">
        <v>-300</v>
      </c>
      <c r="O1083">
        <v>-300</v>
      </c>
    </row>
    <row r="1084" spans="1:15" x14ac:dyDescent="0.2">
      <c r="A1084">
        <v>0.13195800781200001</v>
      </c>
      <c r="B1084">
        <v>2.3961028376899999E-4</v>
      </c>
      <c r="C1084">
        <v>4.9491047713E-4</v>
      </c>
      <c r="D1084">
        <v>5.5446791502700003E-4</v>
      </c>
      <c r="E1084">
        <v>5.5025828008799997E-4</v>
      </c>
      <c r="F1084">
        <v>5.0996124705700004E-4</v>
      </c>
      <c r="G1084">
        <v>4.2061527814899998E-4</v>
      </c>
      <c r="H1084">
        <v>0</v>
      </c>
      <c r="I1084">
        <v>0.13195800781200001</v>
      </c>
      <c r="J1084">
        <v>-147.23660545300001</v>
      </c>
      <c r="K1084">
        <v>-154.833578958</v>
      </c>
      <c r="L1084">
        <v>-268.07957821700001</v>
      </c>
      <c r="M1084">
        <v>-263.38322110799999</v>
      </c>
      <c r="N1084">
        <v>-260.899209015</v>
      </c>
      <c r="O1084">
        <v>-300</v>
      </c>
    </row>
    <row r="1085" spans="1:15" x14ac:dyDescent="0.2">
      <c r="A1085">
        <v>0.132080078125</v>
      </c>
      <c r="B1085">
        <v>2.1251065619899999E-4</v>
      </c>
      <c r="C1085">
        <v>4.6827192459400003E-4</v>
      </c>
      <c r="D1085">
        <v>5.27944958895E-4</v>
      </c>
      <c r="E1085">
        <v>5.2374373312199997E-4</v>
      </c>
      <c r="F1085">
        <v>4.8340916368499998E-4</v>
      </c>
      <c r="G1085">
        <v>3.93968565353E-4</v>
      </c>
      <c r="H1085">
        <v>0</v>
      </c>
      <c r="I1085">
        <v>0.132080078125</v>
      </c>
      <c r="J1085">
        <v>-146.36483014300001</v>
      </c>
      <c r="K1085">
        <v>-158.468512769</v>
      </c>
      <c r="L1085">
        <v>-263.25038397600002</v>
      </c>
      <c r="M1085">
        <v>-266.218005635</v>
      </c>
      <c r="N1085">
        <v>-264.59161179699998</v>
      </c>
      <c r="O1085">
        <v>-300</v>
      </c>
    </row>
    <row r="1086" spans="1:15" x14ac:dyDescent="0.2">
      <c r="A1086">
        <v>0.13220214843799999</v>
      </c>
      <c r="B1086">
        <v>1.8491075679399999E-4</v>
      </c>
      <c r="C1086">
        <v>4.4113348107500001E-4</v>
      </c>
      <c r="D1086">
        <v>5.00922230805E-4</v>
      </c>
      <c r="E1086">
        <v>4.9672946318299999E-4</v>
      </c>
      <c r="F1086">
        <v>4.56357417295E-4</v>
      </c>
      <c r="G1086">
        <v>3.6682227694400001E-4</v>
      </c>
      <c r="H1086">
        <v>0</v>
      </c>
      <c r="I1086">
        <v>0.13220214843799999</v>
      </c>
      <c r="J1086">
        <v>-145.50839710700001</v>
      </c>
      <c r="K1086">
        <v>-163.64895699300001</v>
      </c>
      <c r="L1086">
        <v>-261.92065937900003</v>
      </c>
      <c r="M1086">
        <v>-267.97113508699999</v>
      </c>
      <c r="N1086">
        <v>-274.13083239899998</v>
      </c>
      <c r="O1086">
        <v>-300</v>
      </c>
    </row>
    <row r="1087" spans="1:15" x14ac:dyDescent="0.2">
      <c r="A1087">
        <v>0.13232421875</v>
      </c>
      <c r="B1087">
        <v>1.56822402023E-4</v>
      </c>
      <c r="C1087">
        <v>4.1350696288499999E-4</v>
      </c>
      <c r="D1087">
        <v>4.73411547074E-4</v>
      </c>
      <c r="E1087">
        <v>4.6922728661899998E-4</v>
      </c>
      <c r="F1087">
        <v>4.2881782430499997E-4</v>
      </c>
      <c r="G1087">
        <v>3.3918822943699998E-4</v>
      </c>
      <c r="H1087">
        <v>0</v>
      </c>
      <c r="I1087">
        <v>0.13232421875</v>
      </c>
      <c r="J1087">
        <v>-144.667275176</v>
      </c>
      <c r="K1087">
        <v>-170.72498951</v>
      </c>
      <c r="L1087">
        <v>-264.60689830600001</v>
      </c>
      <c r="M1087">
        <v>-267.31347022400001</v>
      </c>
      <c r="N1087">
        <v>-285.80814971299998</v>
      </c>
      <c r="O1087">
        <v>-300</v>
      </c>
    </row>
    <row r="1088" spans="1:15" x14ac:dyDescent="0.2">
      <c r="A1088">
        <v>0.13244628906200001</v>
      </c>
      <c r="B1088">
        <v>1.2825762305500001E-4</v>
      </c>
      <c r="C1088">
        <v>3.8540440105899997E-4</v>
      </c>
      <c r="D1088">
        <v>4.4542493873300001E-4</v>
      </c>
      <c r="E1088">
        <v>4.41249234485E-4</v>
      </c>
      <c r="F1088">
        <v>4.0080241583400001E-4</v>
      </c>
      <c r="G1088">
        <v>3.1107845404200002E-4</v>
      </c>
      <c r="H1088">
        <v>0</v>
      </c>
      <c r="I1088">
        <v>0.13244628906200001</v>
      </c>
      <c r="J1088">
        <v>-143.84129109400001</v>
      </c>
      <c r="K1088">
        <v>-180.27117402100001</v>
      </c>
      <c r="L1088">
        <v>-267.20739117400001</v>
      </c>
      <c r="M1088">
        <v>-266.100575306</v>
      </c>
      <c r="N1088">
        <v>-300</v>
      </c>
      <c r="O1088">
        <v>-300</v>
      </c>
    </row>
    <row r="1089" spans="1:15" x14ac:dyDescent="0.2">
      <c r="A1089">
        <v>0.132568359375</v>
      </c>
      <c r="B1089" s="88">
        <v>9.92286604981E-5</v>
      </c>
      <c r="C1089">
        <v>3.5683803606200001E-4</v>
      </c>
      <c r="D1089">
        <v>4.1697464624400001E-4</v>
      </c>
      <c r="E1089">
        <v>4.1280754727600002E-4</v>
      </c>
      <c r="F1089">
        <v>3.7232343244300001E-4</v>
      </c>
      <c r="G1089">
        <v>2.8250519140300001E-4</v>
      </c>
      <c r="H1089">
        <v>0</v>
      </c>
      <c r="I1089">
        <v>0.132568359375</v>
      </c>
      <c r="J1089">
        <v>-143.02998515100001</v>
      </c>
      <c r="K1089">
        <v>-193.41575387500001</v>
      </c>
      <c r="L1089">
        <v>-294.60490830800001</v>
      </c>
      <c r="M1089">
        <v>-266.54025330399998</v>
      </c>
      <c r="N1089">
        <v>-300</v>
      </c>
      <c r="O1089">
        <v>-300</v>
      </c>
    </row>
    <row r="1090" spans="1:15" x14ac:dyDescent="0.2">
      <c r="A1090">
        <v>0.13269042968799999</v>
      </c>
      <c r="B1090" s="88">
        <v>6.9747959039200005E-5</v>
      </c>
      <c r="C1090">
        <v>3.2782031243299998E-4</v>
      </c>
      <c r="D1090">
        <v>3.8807311414700002E-4</v>
      </c>
      <c r="E1090">
        <v>3.8391466955600001E-4</v>
      </c>
      <c r="F1090">
        <v>3.4339331876299999E-4</v>
      </c>
      <c r="G1090">
        <v>2.53480886248E-4</v>
      </c>
      <c r="H1090">
        <v>0</v>
      </c>
      <c r="I1090">
        <v>0.13269042968799999</v>
      </c>
      <c r="J1090">
        <v>-142.232603364</v>
      </c>
      <c r="K1090">
        <v>-213.20609431599999</v>
      </c>
      <c r="L1090">
        <v>-271.70339074999998</v>
      </c>
      <c r="M1090">
        <v>-270.67496319399999</v>
      </c>
      <c r="N1090">
        <v>-300</v>
      </c>
      <c r="O1090">
        <v>-300</v>
      </c>
    </row>
    <row r="1091" spans="1:15" x14ac:dyDescent="0.2">
      <c r="A1091">
        <v>0.1328125</v>
      </c>
      <c r="B1091" s="88">
        <v>3.98281619844E-5</v>
      </c>
      <c r="C1091">
        <v>2.9836387333999998E-4</v>
      </c>
      <c r="D1091">
        <v>3.5873298560999998E-4</v>
      </c>
      <c r="E1091">
        <v>3.5458324451799998E-4</v>
      </c>
      <c r="F1091">
        <v>3.1402471805700002E-4</v>
      </c>
      <c r="G1091">
        <v>2.2401818191799999E-4</v>
      </c>
      <c r="H1091">
        <v>0</v>
      </c>
      <c r="I1091">
        <v>0.1328125</v>
      </c>
      <c r="J1091">
        <v>-141.44822993299999</v>
      </c>
      <c r="K1091">
        <v>-258.85739494400002</v>
      </c>
      <c r="L1091">
        <v>-300</v>
      </c>
      <c r="M1091">
        <v>-300</v>
      </c>
      <c r="N1091">
        <v>-300</v>
      </c>
      <c r="O1091">
        <v>-300</v>
      </c>
    </row>
    <row r="1092" spans="1:15" x14ac:dyDescent="0.2">
      <c r="A1092">
        <v>0.13293457031200001</v>
      </c>
      <c r="B1092" s="88">
        <v>9.4821057339300004E-6</v>
      </c>
      <c r="C1092">
        <v>2.6848155503700002E-4</v>
      </c>
      <c r="D1092">
        <v>3.28967096876E-4</v>
      </c>
      <c r="E1092">
        <v>3.2482610843999999E-4</v>
      </c>
      <c r="F1092">
        <v>2.8423046665999998E-4</v>
      </c>
      <c r="G1092">
        <v>1.94129914838E-4</v>
      </c>
      <c r="H1092">
        <v>0</v>
      </c>
      <c r="I1092">
        <v>0.13293457031200001</v>
      </c>
      <c r="J1092">
        <v>-140.67600194600001</v>
      </c>
      <c r="K1092">
        <v>-251.660851858</v>
      </c>
      <c r="L1092">
        <v>-272.15712781000002</v>
      </c>
      <c r="M1092">
        <v>-270.73215001800003</v>
      </c>
      <c r="N1092">
        <v>-300</v>
      </c>
      <c r="O1092">
        <v>-300</v>
      </c>
    </row>
    <row r="1093" spans="1:15" x14ac:dyDescent="0.2">
      <c r="A1093">
        <v>0.133056640625</v>
      </c>
      <c r="B1093" s="88">
        <v>-2.1277185862999999E-5</v>
      </c>
      <c r="C1093">
        <v>2.38186381232E-4</v>
      </c>
      <c r="D1093">
        <v>2.9878847165800001E-4</v>
      </c>
      <c r="E1093">
        <v>2.9465628505800001E-4</v>
      </c>
      <c r="F1093">
        <v>2.5402358837200002E-4</v>
      </c>
      <c r="G1093">
        <v>1.6382910889600001E-4</v>
      </c>
      <c r="H1093">
        <v>0</v>
      </c>
      <c r="I1093">
        <v>0.133056640625</v>
      </c>
      <c r="J1093">
        <v>-139.915311269</v>
      </c>
      <c r="K1093">
        <v>-257.52120629400002</v>
      </c>
      <c r="L1093">
        <v>-295.06468865800002</v>
      </c>
      <c r="M1093">
        <v>-266.67322037000002</v>
      </c>
      <c r="N1093">
        <v>-300</v>
      </c>
      <c r="O1093">
        <v>-300</v>
      </c>
    </row>
    <row r="1094" spans="1:15" x14ac:dyDescent="0.2">
      <c r="A1094">
        <v>0.13317871093799999</v>
      </c>
      <c r="B1094" s="88">
        <v>-5.2436507199400003E-5</v>
      </c>
      <c r="C1094">
        <v>2.07491557389E-4</v>
      </c>
      <c r="D1094">
        <v>2.6821031541600002E-4</v>
      </c>
      <c r="E1094">
        <v>2.6408697985600001E-4</v>
      </c>
      <c r="F1094">
        <v>2.2341728874199999E-4</v>
      </c>
      <c r="G1094">
        <v>1.33128969725E-4</v>
      </c>
      <c r="H1094">
        <v>0</v>
      </c>
      <c r="I1094">
        <v>0.13317871093799999</v>
      </c>
      <c r="J1094">
        <v>-139.16590286600001</v>
      </c>
      <c r="K1094">
        <v>-256.09069273599999</v>
      </c>
      <c r="L1094">
        <v>-268.51588160300003</v>
      </c>
      <c r="M1094">
        <v>-266.30502664099998</v>
      </c>
      <c r="N1094">
        <v>-300</v>
      </c>
      <c r="O1094">
        <v>-300</v>
      </c>
    </row>
    <row r="1095" spans="1:15" x14ac:dyDescent="0.2">
      <c r="A1095">
        <v>0.13330078125</v>
      </c>
      <c r="B1095" s="88">
        <v>-8.39824767053E-5</v>
      </c>
      <c r="C1095">
        <v>1.76410464931E-4</v>
      </c>
      <c r="D1095">
        <v>2.37246009568E-4</v>
      </c>
      <c r="E1095">
        <v>2.3313157428100001E-4</v>
      </c>
      <c r="F1095">
        <v>1.92424949284E-4</v>
      </c>
      <c r="G1095">
        <v>1.0204287891799999E-4</v>
      </c>
      <c r="H1095">
        <v>0</v>
      </c>
      <c r="I1095">
        <v>0.13330078125</v>
      </c>
      <c r="J1095">
        <v>-138.42782418499999</v>
      </c>
      <c r="K1095">
        <v>-263.43085270799997</v>
      </c>
      <c r="L1095">
        <v>-266.34739186500002</v>
      </c>
      <c r="M1095">
        <v>-267.58935869099997</v>
      </c>
      <c r="N1095">
        <v>-286.08888923000001</v>
      </c>
      <c r="O1095">
        <v>-300</v>
      </c>
    </row>
    <row r="1096" spans="1:15" x14ac:dyDescent="0.2">
      <c r="A1096">
        <v>0.13342285156200001</v>
      </c>
      <c r="B1096">
        <v>-1.15901542719E-4</v>
      </c>
      <c r="C1096">
        <v>1.44956655377E-4</v>
      </c>
      <c r="D1096">
        <v>2.05909105638E-4</v>
      </c>
      <c r="E1096">
        <v>2.0180361988100001E-4</v>
      </c>
      <c r="F1096">
        <v>1.6106012160199999E-4</v>
      </c>
      <c r="G1096" s="88">
        <v>7.0584388161900002E-5</v>
      </c>
      <c r="H1096">
        <v>0</v>
      </c>
      <c r="I1096">
        <v>0.13342285156200001</v>
      </c>
      <c r="J1096">
        <v>-137.70124633099999</v>
      </c>
      <c r="K1096">
        <v>-250.92054087700001</v>
      </c>
      <c r="L1096">
        <v>-264.14851720899998</v>
      </c>
      <c r="M1096">
        <v>-268.310431376</v>
      </c>
      <c r="N1096">
        <v>-274.48126488999998</v>
      </c>
      <c r="O1096">
        <v>-300</v>
      </c>
    </row>
    <row r="1097" spans="1:15" x14ac:dyDescent="0.2">
      <c r="A1097">
        <v>0.133544921875</v>
      </c>
      <c r="B1097">
        <v>-1.4817998941900001E-4</v>
      </c>
      <c r="C1097">
        <v>1.1314384440699999E-4</v>
      </c>
      <c r="D1097">
        <v>1.7421331929499999E-4</v>
      </c>
      <c r="E1097">
        <v>1.70116832349E-4</v>
      </c>
      <c r="F1097">
        <v>1.2933652145999999E-4</v>
      </c>
      <c r="G1097" s="88">
        <v>3.8767213297200001E-5</v>
      </c>
      <c r="H1097">
        <v>0</v>
      </c>
      <c r="I1097">
        <v>0.133544921875</v>
      </c>
      <c r="J1097">
        <v>-136.98623547400001</v>
      </c>
      <c r="K1097">
        <v>-261.78787244400002</v>
      </c>
      <c r="L1097">
        <v>-265.95641731799998</v>
      </c>
      <c r="M1097">
        <v>-266.63208823999997</v>
      </c>
      <c r="N1097">
        <v>-265.013143109</v>
      </c>
      <c r="O1097">
        <v>-300</v>
      </c>
    </row>
    <row r="1098" spans="1:15" x14ac:dyDescent="0.2">
      <c r="A1098">
        <v>0.13366699218799999</v>
      </c>
      <c r="B1098">
        <v>-1.8080394285E-4</v>
      </c>
      <c r="C1098" s="88">
        <v>8.0985905828500002E-5</v>
      </c>
      <c r="D1098">
        <v>1.4217252434499999E-4</v>
      </c>
      <c r="E1098">
        <v>1.3808508552700001E-4</v>
      </c>
      <c r="F1098" s="88">
        <v>9.72680227521E-5</v>
      </c>
      <c r="G1098" s="88">
        <v>6.6052283011199999E-6</v>
      </c>
      <c r="H1098">
        <v>0</v>
      </c>
      <c r="I1098">
        <v>0.13366699218799999</v>
      </c>
      <c r="J1098">
        <v>-136.282575912</v>
      </c>
      <c r="K1098">
        <v>-249.076524444</v>
      </c>
      <c r="L1098">
        <v>-271.33793172200001</v>
      </c>
      <c r="M1098">
        <v>-263.87242767100003</v>
      </c>
      <c r="N1098">
        <v>-261.39022790799999</v>
      </c>
      <c r="O1098">
        <v>-300</v>
      </c>
    </row>
    <row r="1099" spans="1:15" x14ac:dyDescent="0.2">
      <c r="A1099">
        <v>0.1337890625</v>
      </c>
      <c r="B1099">
        <v>-2.1375937699800001E-4</v>
      </c>
      <c r="C1099" s="88">
        <v>4.8496865512599997E-5</v>
      </c>
      <c r="D1099">
        <v>1.0980074665899999E-4</v>
      </c>
      <c r="E1099">
        <v>1.057224053E-4</v>
      </c>
      <c r="F1099" s="88">
        <v>6.4868651424000005E-5</v>
      </c>
      <c r="G1099" s="88">
        <v>-2.5887540798299999E-5</v>
      </c>
      <c r="H1099">
        <v>0</v>
      </c>
      <c r="I1099">
        <v>0.1337890625</v>
      </c>
      <c r="J1099">
        <v>-135.58972412899999</v>
      </c>
      <c r="K1099">
        <v>-258.33569544099998</v>
      </c>
      <c r="L1099">
        <v>-275.88339183099998</v>
      </c>
      <c r="M1099">
        <v>-262.10957721099999</v>
      </c>
      <c r="N1099">
        <v>-300</v>
      </c>
      <c r="O1099">
        <v>-300</v>
      </c>
    </row>
    <row r="1100" spans="1:15" x14ac:dyDescent="0.2">
      <c r="A1100">
        <v>0.13391113281200001</v>
      </c>
      <c r="B1100">
        <v>-2.4703211995000002E-4</v>
      </c>
      <c r="C1100" s="88">
        <v>1.56908952265E-5</v>
      </c>
      <c r="D1100" s="88">
        <v>7.7112157998300007E-5</v>
      </c>
      <c r="E1100" s="88">
        <v>7.3042963459500003E-5</v>
      </c>
      <c r="F1100" s="88">
        <v>3.2152579331899998E-5</v>
      </c>
      <c r="G1100" s="88">
        <v>-5.8696922074200002E-5</v>
      </c>
      <c r="H1100">
        <v>0</v>
      </c>
      <c r="I1100">
        <v>0.13391113281200001</v>
      </c>
      <c r="J1100">
        <v>-134.90691587699999</v>
      </c>
      <c r="K1100">
        <v>-251.36884779499999</v>
      </c>
      <c r="L1100">
        <v>-284.088227249</v>
      </c>
      <c r="M1100">
        <v>-262.36966181999998</v>
      </c>
      <c r="N1100">
        <v>-300</v>
      </c>
      <c r="O1100">
        <v>-300</v>
      </c>
    </row>
    <row r="1101" spans="1:15" x14ac:dyDescent="0.2">
      <c r="A1101">
        <v>0.134033203125</v>
      </c>
      <c r="B1101">
        <v>-2.8060786011099999E-4</v>
      </c>
      <c r="C1101" s="88">
        <v>-1.74176935821E-5</v>
      </c>
      <c r="D1101" s="88">
        <v>4.4121069812400001E-5</v>
      </c>
      <c r="E1101" s="88">
        <v>4.0061071479400003E-5</v>
      </c>
      <c r="F1101" s="88">
        <v>-8.6588199273199999E-7</v>
      </c>
      <c r="G1101" s="88">
        <v>-9.1808603920199994E-5</v>
      </c>
      <c r="H1101">
        <v>0</v>
      </c>
      <c r="I1101">
        <v>0.134033203125</v>
      </c>
      <c r="J1101">
        <v>-134.23337999</v>
      </c>
      <c r="K1101">
        <v>-248.85635213699999</v>
      </c>
      <c r="L1101">
        <v>-288.27912420899997</v>
      </c>
      <c r="M1101">
        <v>-265.40118309399998</v>
      </c>
      <c r="N1101">
        <v>-300</v>
      </c>
      <c r="O1101">
        <v>-300</v>
      </c>
    </row>
    <row r="1102" spans="1:15" x14ac:dyDescent="0.2">
      <c r="A1102">
        <v>0.13415527343799999</v>
      </c>
      <c r="B1102">
        <v>-3.1447215248099999E-4</v>
      </c>
      <c r="C1102" s="88">
        <v>-5.0814456052699997E-5</v>
      </c>
      <c r="D1102" s="88">
        <v>1.08419269536E-5</v>
      </c>
      <c r="E1102" s="88">
        <v>6.7911742333400002E-6</v>
      </c>
      <c r="F1102" s="88">
        <v>-3.4172287616199999E-5</v>
      </c>
      <c r="G1102">
        <v>-1.25208141324E-4</v>
      </c>
      <c r="H1102">
        <v>0</v>
      </c>
      <c r="I1102">
        <v>0.13415527343799999</v>
      </c>
      <c r="J1102">
        <v>-133.56856382999999</v>
      </c>
      <c r="K1102">
        <v>-245.53055626299999</v>
      </c>
      <c r="L1102">
        <v>-277.84808841400002</v>
      </c>
      <c r="M1102">
        <v>-272.50580761999998</v>
      </c>
      <c r="N1102">
        <v>-300</v>
      </c>
      <c r="O1102">
        <v>-300</v>
      </c>
    </row>
    <row r="1103" spans="1:15" x14ac:dyDescent="0.2">
      <c r="A1103">
        <v>0.13427734375</v>
      </c>
      <c r="B1103">
        <v>-3.4861042499300001E-4</v>
      </c>
      <c r="C1103" s="88">
        <v>-8.4484820266399996E-5</v>
      </c>
      <c r="D1103" s="88">
        <v>-2.2710698664600001E-5</v>
      </c>
      <c r="E1103" s="88">
        <v>-2.67521563341E-5</v>
      </c>
      <c r="F1103" s="88">
        <v>-6.7752065538699994E-5</v>
      </c>
      <c r="G1103">
        <v>-1.5888096221399999E-4</v>
      </c>
      <c r="H1103">
        <v>0</v>
      </c>
      <c r="I1103">
        <v>0.13427734375</v>
      </c>
      <c r="J1103">
        <v>-132.91226766599999</v>
      </c>
      <c r="K1103">
        <v>-253.87831327999999</v>
      </c>
      <c r="L1103">
        <v>-297.968693874</v>
      </c>
      <c r="M1103">
        <v>-281.55517996200001</v>
      </c>
      <c r="N1103">
        <v>-300</v>
      </c>
      <c r="O1103">
        <v>-300</v>
      </c>
    </row>
    <row r="1104" spans="1:15" x14ac:dyDescent="0.2">
      <c r="A1104">
        <v>0.13439941406200001</v>
      </c>
      <c r="B1104">
        <v>-3.8300798491299999E-4</v>
      </c>
      <c r="C1104">
        <v>-1.18414093639E-4</v>
      </c>
      <c r="D1104" s="88">
        <v>-5.6522114452900003E-5</v>
      </c>
      <c r="E1104" s="88">
        <v>-6.0554227616100003E-5</v>
      </c>
      <c r="F1104">
        <v>-1.0159052309299999E-4</v>
      </c>
      <c r="G1104">
        <v>-1.9281237385100001E-4</v>
      </c>
      <c r="H1104">
        <v>0</v>
      </c>
      <c r="I1104">
        <v>0.13439941406200001</v>
      </c>
      <c r="J1104">
        <v>-132.26462448999999</v>
      </c>
      <c r="K1104">
        <v>-246.97122327299999</v>
      </c>
      <c r="L1104">
        <v>-280.23054583499999</v>
      </c>
      <c r="M1104">
        <v>-273.30190236200002</v>
      </c>
      <c r="N1104">
        <v>-300</v>
      </c>
      <c r="O1104">
        <v>-300</v>
      </c>
    </row>
    <row r="1105" spans="1:15" x14ac:dyDescent="0.2">
      <c r="A1105">
        <v>0.134521484375</v>
      </c>
      <c r="B1105">
        <v>-4.1765002528799998E-4</v>
      </c>
      <c r="C1105">
        <v>-1.5258746935600001E-4</v>
      </c>
      <c r="D1105" s="88">
        <v>-9.0577513610899996E-5</v>
      </c>
      <c r="E1105" s="88">
        <v>-9.4600232784299997E-5</v>
      </c>
      <c r="F1105">
        <v>-1.35672853393E-4</v>
      </c>
      <c r="G1105">
        <v>-2.26987569277E-4</v>
      </c>
      <c r="H1105">
        <v>0</v>
      </c>
      <c r="I1105">
        <v>0.134521484375</v>
      </c>
      <c r="J1105">
        <v>-131.625931167</v>
      </c>
      <c r="K1105">
        <v>-248.895559483</v>
      </c>
      <c r="L1105">
        <v>-273.01030488399999</v>
      </c>
      <c r="M1105">
        <v>-270.062916927</v>
      </c>
      <c r="N1105">
        <v>-300</v>
      </c>
      <c r="O1105">
        <v>-300</v>
      </c>
    </row>
    <row r="1106" spans="1:15" x14ac:dyDescent="0.2">
      <c r="A1106">
        <v>0.13464355468799999</v>
      </c>
      <c r="B1106">
        <v>-4.5252163144599998E-4</v>
      </c>
      <c r="C1106">
        <v>-1.8699003289599999E-4</v>
      </c>
      <c r="D1106">
        <v>-1.24861981614E-4</v>
      </c>
      <c r="E1106">
        <v>-1.2887525729199999E-4</v>
      </c>
      <c r="F1106">
        <v>-1.6998414183800001E-4</v>
      </c>
      <c r="G1106">
        <v>-2.6139163382200002E-4</v>
      </c>
      <c r="H1106">
        <v>0</v>
      </c>
      <c r="I1106">
        <v>0.13464355468799999</v>
      </c>
      <c r="J1106">
        <v>-130.99640528</v>
      </c>
      <c r="K1106">
        <v>-242.59049425000001</v>
      </c>
      <c r="L1106">
        <v>-281.53439986799998</v>
      </c>
      <c r="M1106">
        <v>-290.19755236600002</v>
      </c>
      <c r="N1106">
        <v>-300</v>
      </c>
      <c r="O1106">
        <v>-300</v>
      </c>
    </row>
    <row r="1107" spans="1:15" x14ac:dyDescent="0.2">
      <c r="A1107">
        <v>0.134765625</v>
      </c>
      <c r="B1107">
        <v>-4.8760778754299998E-4</v>
      </c>
      <c r="C1107">
        <v>-2.21606768563E-4</v>
      </c>
      <c r="D1107">
        <v>-1.5936050276700001E-4</v>
      </c>
      <c r="E1107">
        <v>-1.6336428542399999E-4</v>
      </c>
      <c r="F1107">
        <v>-2.04509372655E-4</v>
      </c>
      <c r="G1107">
        <v>-2.9600955164399997E-4</v>
      </c>
      <c r="H1107">
        <v>0</v>
      </c>
      <c r="I1107">
        <v>0.134765625</v>
      </c>
      <c r="J1107">
        <v>-130.37597789200001</v>
      </c>
      <c r="K1107">
        <v>-258.10139069399997</v>
      </c>
      <c r="L1107">
        <v>-277.65724165699999</v>
      </c>
      <c r="M1107">
        <v>-300</v>
      </c>
      <c r="N1107">
        <v>-300</v>
      </c>
      <c r="O1107">
        <v>-300</v>
      </c>
    </row>
    <row r="1108" spans="1:15" x14ac:dyDescent="0.2">
      <c r="A1108">
        <v>0.13488769531200001</v>
      </c>
      <c r="B1108">
        <v>-5.2289338316200004E-4</v>
      </c>
      <c r="C1108">
        <v>-2.5642256607899999E-4</v>
      </c>
      <c r="D1108">
        <v>-1.9405796680699999E-4</v>
      </c>
      <c r="E1108">
        <v>-1.98052206888E-4</v>
      </c>
      <c r="F1108">
        <v>-2.39233435499E-4</v>
      </c>
      <c r="G1108">
        <v>-3.30826212327E-4</v>
      </c>
      <c r="H1108">
        <v>0</v>
      </c>
      <c r="I1108">
        <v>0.13488769531200001</v>
      </c>
      <c r="J1108">
        <v>-129.76421890099999</v>
      </c>
      <c r="K1108">
        <v>-242.214925631</v>
      </c>
      <c r="L1108">
        <v>-286.19327906799998</v>
      </c>
      <c r="M1108">
        <v>-300</v>
      </c>
      <c r="N1108">
        <v>-300</v>
      </c>
      <c r="O1108">
        <v>-300</v>
      </c>
    </row>
    <row r="1109" spans="1:15" x14ac:dyDescent="0.2">
      <c r="A1109">
        <v>0.135009765625</v>
      </c>
      <c r="B1109">
        <v>-5.5836321994E-4</v>
      </c>
      <c r="C1109">
        <v>-2.91422227237E-4</v>
      </c>
      <c r="D1109">
        <v>-2.2893917552200001E-4</v>
      </c>
      <c r="E1109">
        <v>-2.3292382345200001E-4</v>
      </c>
      <c r="F1109">
        <v>-2.7414113207900002E-4</v>
      </c>
      <c r="G1109">
        <v>-3.6582641751700001E-4</v>
      </c>
      <c r="H1109">
        <v>0</v>
      </c>
      <c r="I1109">
        <v>0.135009765625</v>
      </c>
      <c r="J1109">
        <v>-129.16043347900001</v>
      </c>
      <c r="K1109">
        <v>-263.91809391999999</v>
      </c>
      <c r="L1109">
        <v>-290.59686032500002</v>
      </c>
      <c r="M1109">
        <v>-300</v>
      </c>
      <c r="N1109">
        <v>-300</v>
      </c>
      <c r="O1109">
        <v>-300</v>
      </c>
    </row>
    <row r="1110" spans="1:15" x14ac:dyDescent="0.2">
      <c r="A1110">
        <v>0.13513183593799999</v>
      </c>
      <c r="B1110">
        <v>-5.9400201826000001E-4</v>
      </c>
      <c r="C1110">
        <v>-3.2659047256100002E-4</v>
      </c>
      <c r="D1110">
        <v>-2.6398884944299998E-4</v>
      </c>
      <c r="E1110">
        <v>-2.6796385562599998E-4</v>
      </c>
      <c r="F1110">
        <v>-3.0921718285300003E-4</v>
      </c>
      <c r="G1110">
        <v>-4.0099488760800002E-4</v>
      </c>
      <c r="H1110">
        <v>0</v>
      </c>
      <c r="I1110">
        <v>0.13513183593799999</v>
      </c>
      <c r="J1110">
        <v>-128.563890141</v>
      </c>
      <c r="K1110">
        <v>-243.28673102400001</v>
      </c>
      <c r="L1110">
        <v>-300</v>
      </c>
      <c r="M1110">
        <v>-300</v>
      </c>
      <c r="N1110">
        <v>-300</v>
      </c>
      <c r="O1110">
        <v>-300</v>
      </c>
    </row>
    <row r="1111" spans="1:15" x14ac:dyDescent="0.2">
      <c r="A1111">
        <v>0.13525390625</v>
      </c>
      <c r="B1111">
        <v>-6.2979442394399995E-4</v>
      </c>
      <c r="C1111">
        <v>-3.61911948021E-4</v>
      </c>
      <c r="D1111">
        <v>-2.99191634544E-4</v>
      </c>
      <c r="E1111">
        <v>-3.0315694936199999E-4</v>
      </c>
      <c r="F1111">
        <v>-3.4444623371800002E-4</v>
      </c>
      <c r="G1111">
        <v>-4.3631626842999998E-4</v>
      </c>
      <c r="H1111">
        <v>0</v>
      </c>
      <c r="I1111">
        <v>0.13525390625</v>
      </c>
      <c r="J1111">
        <v>-127.974077681</v>
      </c>
      <c r="K1111">
        <v>-272.52448503900001</v>
      </c>
      <c r="L1111">
        <v>-298.78314889500001</v>
      </c>
      <c r="M1111">
        <v>-300</v>
      </c>
      <c r="N1111">
        <v>-300</v>
      </c>
      <c r="O1111">
        <v>-300</v>
      </c>
    </row>
    <row r="1112" spans="1:15" x14ac:dyDescent="0.2">
      <c r="A1112">
        <v>0.13537597656200001</v>
      </c>
      <c r="B1112">
        <v>-6.6572501501500003E-4</v>
      </c>
      <c r="C1112">
        <v>-3.9737123178700001E-4</v>
      </c>
      <c r="D1112">
        <v>-3.3453210900199999E-4</v>
      </c>
      <c r="E1112">
        <v>-3.3848768281E-4</v>
      </c>
      <c r="F1112">
        <v>-3.7981286277400002E-4</v>
      </c>
      <c r="G1112">
        <v>-4.7177513801799998E-4</v>
      </c>
      <c r="H1112">
        <v>0</v>
      </c>
      <c r="I1112">
        <v>0.13537597656200001</v>
      </c>
      <c r="J1112">
        <v>-127.390869305</v>
      </c>
      <c r="K1112">
        <v>-240.37229282600001</v>
      </c>
      <c r="L1112">
        <v>-297.44128311200001</v>
      </c>
      <c r="M1112">
        <v>-300</v>
      </c>
      <c r="N1112">
        <v>-300</v>
      </c>
      <c r="O1112">
        <v>-300</v>
      </c>
    </row>
    <row r="1113" spans="1:15" x14ac:dyDescent="0.2">
      <c r="A1113">
        <v>0.135498046875</v>
      </c>
      <c r="B1113">
        <v>-7.0177830846499998E-4</v>
      </c>
      <c r="C1113">
        <v>-4.3295284100000001E-4</v>
      </c>
      <c r="D1113">
        <v>-3.6999478995900002E-4</v>
      </c>
      <c r="E1113">
        <v>-3.7394057309500002E-4</v>
      </c>
      <c r="F1113">
        <v>-4.1530158708799999E-4</v>
      </c>
      <c r="G1113">
        <v>-5.0735601338199997E-4</v>
      </c>
      <c r="H1113">
        <v>0</v>
      </c>
      <c r="I1113">
        <v>0.135498046875</v>
      </c>
      <c r="J1113">
        <v>-126.814510129</v>
      </c>
      <c r="K1113">
        <v>-245.166173181</v>
      </c>
      <c r="L1113">
        <v>-300</v>
      </c>
      <c r="M1113">
        <v>-300</v>
      </c>
      <c r="N1113">
        <v>-300</v>
      </c>
      <c r="O1113">
        <v>-300</v>
      </c>
    </row>
    <row r="1114" spans="1:15" x14ac:dyDescent="0.2">
      <c r="A1114">
        <v>0.13562011718799999</v>
      </c>
      <c r="B1114">
        <v>-7.3793876705999998E-4</v>
      </c>
      <c r="C1114">
        <v>-4.6864123857300001E-4</v>
      </c>
      <c r="D1114">
        <v>-4.0556414033399998E-4</v>
      </c>
      <c r="E1114">
        <v>-4.09500083115E-4</v>
      </c>
      <c r="F1114">
        <v>-4.50896869512E-4</v>
      </c>
      <c r="G1114">
        <v>-5.4304335730699996E-4</v>
      </c>
      <c r="H1114">
        <v>0</v>
      </c>
      <c r="I1114">
        <v>0.13562011718799999</v>
      </c>
      <c r="J1114">
        <v>-126.24542454500001</v>
      </c>
      <c r="K1114">
        <v>-246.02690563499999</v>
      </c>
      <c r="L1114">
        <v>-300</v>
      </c>
      <c r="M1114">
        <v>-300</v>
      </c>
      <c r="N1114">
        <v>-300</v>
      </c>
      <c r="O1114">
        <v>-300</v>
      </c>
    </row>
    <row r="1115" spans="1:15" x14ac:dyDescent="0.2">
      <c r="A1115">
        <v>0.1357421875</v>
      </c>
      <c r="B1115">
        <v>-7.7419080617300001E-4</v>
      </c>
      <c r="C1115">
        <v>-5.0442084002799996E-4</v>
      </c>
      <c r="D1115">
        <v>-4.41224575655E-4</v>
      </c>
      <c r="E1115">
        <v>-4.4515062836999997E-4</v>
      </c>
      <c r="F1115">
        <v>-4.86583125492E-4</v>
      </c>
      <c r="G1115">
        <v>-5.7882158518600001E-4</v>
      </c>
      <c r="H1115">
        <v>0</v>
      </c>
      <c r="I1115">
        <v>0.1357421875</v>
      </c>
      <c r="J1115">
        <v>-125.683927274</v>
      </c>
      <c r="K1115">
        <v>-247.82568078899999</v>
      </c>
      <c r="L1115">
        <v>-300</v>
      </c>
      <c r="M1115">
        <v>-300</v>
      </c>
      <c r="N1115">
        <v>-300</v>
      </c>
      <c r="O1115">
        <v>-300</v>
      </c>
    </row>
    <row r="1116" spans="1:15" x14ac:dyDescent="0.2">
      <c r="A1116">
        <v>0.13586425781200001</v>
      </c>
      <c r="B1116">
        <v>-8.1051880063599997E-4</v>
      </c>
      <c r="C1116">
        <v>-5.4027602034200002E-4</v>
      </c>
      <c r="D1116">
        <v>-4.7696047090100001E-4</v>
      </c>
      <c r="E1116">
        <v>-4.8087658382700002E-4</v>
      </c>
      <c r="F1116">
        <v>-5.22344729941E-4</v>
      </c>
      <c r="G1116">
        <v>-6.1467507186899997E-4</v>
      </c>
      <c r="H1116">
        <v>0</v>
      </c>
      <c r="I1116">
        <v>0.13586425781200001</v>
      </c>
      <c r="J1116">
        <v>-125.129974863</v>
      </c>
      <c r="K1116">
        <v>-249.60052725400001</v>
      </c>
      <c r="L1116">
        <v>-300</v>
      </c>
      <c r="M1116">
        <v>-300</v>
      </c>
      <c r="N1116">
        <v>-300</v>
      </c>
      <c r="O1116">
        <v>-300</v>
      </c>
    </row>
    <row r="1117" spans="1:15" x14ac:dyDescent="0.2">
      <c r="A1117">
        <v>0.135986328125</v>
      </c>
      <c r="B1117">
        <v>-8.4690709159699999E-4</v>
      </c>
      <c r="C1117">
        <v>-5.7619112081399996E-4</v>
      </c>
      <c r="D1117">
        <v>-5.1275616737900005E-4</v>
      </c>
      <c r="E1117">
        <v>-5.1666229076600002E-4</v>
      </c>
      <c r="F1117">
        <v>-5.5816602409400004E-4</v>
      </c>
      <c r="G1117">
        <v>-6.5058815853500003E-4</v>
      </c>
      <c r="H1117">
        <v>0</v>
      </c>
      <c r="I1117">
        <v>0.135986328125</v>
      </c>
      <c r="J1117">
        <v>-124.583085354</v>
      </c>
      <c r="K1117">
        <v>-260.07730826099998</v>
      </c>
      <c r="L1117">
        <v>-300</v>
      </c>
      <c r="M1117">
        <v>-300</v>
      </c>
      <c r="N1117">
        <v>-300</v>
      </c>
      <c r="O1117">
        <v>-300</v>
      </c>
    </row>
    <row r="1118" spans="1:15" x14ac:dyDescent="0.2">
      <c r="A1118">
        <v>0.13610839843799999</v>
      </c>
      <c r="B1118">
        <v>-8.8333999342300002E-4</v>
      </c>
      <c r="C1118">
        <v>-6.1215045595799998E-4</v>
      </c>
      <c r="D1118">
        <v>-5.48595979608E-4</v>
      </c>
      <c r="E1118">
        <v>-5.5249206368700003E-4</v>
      </c>
      <c r="F1118">
        <v>-5.940313224E-4</v>
      </c>
      <c r="G1118">
        <v>-6.8654515957500002E-4</v>
      </c>
      <c r="H1118">
        <v>0</v>
      </c>
      <c r="I1118">
        <v>0.13610839843799999</v>
      </c>
      <c r="J1118">
        <v>-124.04248228500001</v>
      </c>
      <c r="K1118">
        <v>-238.568096586</v>
      </c>
      <c r="L1118">
        <v>-300</v>
      </c>
      <c r="M1118">
        <v>-300</v>
      </c>
      <c r="N1118">
        <v>-300</v>
      </c>
      <c r="O1118">
        <v>-300</v>
      </c>
    </row>
    <row r="1119" spans="1:15" x14ac:dyDescent="0.2">
      <c r="A1119">
        <v>0.13623046875</v>
      </c>
      <c r="B1119">
        <v>-9.1980180058500003E-4</v>
      </c>
      <c r="C1119">
        <v>-6.4813832039600002E-4</v>
      </c>
      <c r="D1119">
        <v>-5.84464202212E-4</v>
      </c>
      <c r="E1119">
        <v>-5.8835019719499998E-4</v>
      </c>
      <c r="F1119">
        <v>-6.2992491941200001E-4</v>
      </c>
      <c r="G1119">
        <v>-7.2253036948799997E-4</v>
      </c>
      <c r="H1119">
        <v>0</v>
      </c>
      <c r="I1119">
        <v>0.13623046875</v>
      </c>
      <c r="J1119">
        <v>-123.50741205999999</v>
      </c>
      <c r="K1119">
        <v>-243.123658307</v>
      </c>
      <c r="L1119">
        <v>-300</v>
      </c>
      <c r="M1119">
        <v>-300</v>
      </c>
      <c r="N1119">
        <v>-298.50550227299999</v>
      </c>
      <c r="O1119">
        <v>-300</v>
      </c>
    </row>
    <row r="1120" spans="1:15" x14ac:dyDescent="0.2">
      <c r="A1120">
        <v>0.13635253906200001</v>
      </c>
      <c r="B1120">
        <v>-9.5627679457000001E-4</v>
      </c>
      <c r="C1120">
        <v>-6.8413899576E-4</v>
      </c>
      <c r="D1120">
        <v>-6.2034511683299999E-4</v>
      </c>
      <c r="E1120">
        <v>-6.2422097290800002E-4</v>
      </c>
      <c r="F1120">
        <v>-6.6583109670400003E-4</v>
      </c>
      <c r="G1120">
        <v>-7.5852806979399996E-4</v>
      </c>
      <c r="H1120">
        <v>0</v>
      </c>
      <c r="I1120">
        <v>0.13635253906200001</v>
      </c>
      <c r="J1120">
        <v>-122.977487629</v>
      </c>
      <c r="K1120">
        <v>-240.04324864899999</v>
      </c>
      <c r="L1120">
        <v>-300</v>
      </c>
      <c r="M1120">
        <v>-300</v>
      </c>
      <c r="N1120">
        <v>-300</v>
      </c>
      <c r="O1120">
        <v>-300</v>
      </c>
    </row>
    <row r="1121" spans="1:15" x14ac:dyDescent="0.2">
      <c r="A1121">
        <v>0.136474609375</v>
      </c>
      <c r="B1121">
        <v>-9.9274925079399995E-4</v>
      </c>
      <c r="C1121">
        <v>-7.2013675761500005E-4</v>
      </c>
      <c r="D1121">
        <v>-6.5622299903800004E-4</v>
      </c>
      <c r="E1121">
        <v>-6.6008866638200001E-4</v>
      </c>
      <c r="F1121">
        <v>-7.0173412977900002E-4</v>
      </c>
      <c r="G1121">
        <v>-7.9452253594199996E-4</v>
      </c>
      <c r="H1121">
        <v>0</v>
      </c>
      <c r="I1121">
        <v>0.136474609375</v>
      </c>
      <c r="J1121">
        <v>-122.45287465299999</v>
      </c>
      <c r="K1121">
        <v>-240.31321858499999</v>
      </c>
      <c r="L1121">
        <v>-300</v>
      </c>
      <c r="M1121">
        <v>-300</v>
      </c>
      <c r="N1121">
        <v>-300</v>
      </c>
      <c r="O1121">
        <v>-300</v>
      </c>
    </row>
    <row r="1122" spans="1:15" x14ac:dyDescent="0.2">
      <c r="A1122">
        <v>0.13659667968799999</v>
      </c>
      <c r="B1122">
        <v>-1.02920344552E-3</v>
      </c>
      <c r="C1122">
        <v>-7.5611588237899997E-4</v>
      </c>
      <c r="D1122">
        <v>-6.9208212525199997E-4</v>
      </c>
      <c r="E1122">
        <v>-6.9593755400999997E-4</v>
      </c>
      <c r="F1122">
        <v>-7.3761829498600003E-4</v>
      </c>
      <c r="G1122">
        <v>-8.3049804423099998E-4</v>
      </c>
      <c r="H1122">
        <v>0</v>
      </c>
      <c r="I1122">
        <v>0.13659667968799999</v>
      </c>
      <c r="J1122">
        <v>-121.93418804</v>
      </c>
      <c r="K1122">
        <v>-238.054396341</v>
      </c>
      <c r="L1122">
        <v>-300</v>
      </c>
      <c r="M1122">
        <v>-300</v>
      </c>
      <c r="N1122">
        <v>-300</v>
      </c>
      <c r="O1122">
        <v>-300</v>
      </c>
    </row>
    <row r="1123" spans="1:15" x14ac:dyDescent="0.2">
      <c r="A1123">
        <v>0.13671875</v>
      </c>
      <c r="B1123">
        <v>-1.06562366277E-3</v>
      </c>
      <c r="C1123">
        <v>-7.9206065422199995E-4</v>
      </c>
      <c r="D1123">
        <v>-7.2790677965E-4</v>
      </c>
      <c r="E1123">
        <v>-7.3175191995799996E-4</v>
      </c>
      <c r="F1123">
        <v>-7.73467876443E-4</v>
      </c>
      <c r="G1123">
        <v>-8.6643887872900002E-4</v>
      </c>
      <c r="H1123">
        <v>0</v>
      </c>
      <c r="I1123">
        <v>0.13671875</v>
      </c>
      <c r="J1123">
        <v>-121.422098009</v>
      </c>
      <c r="K1123">
        <v>-232.89917191399999</v>
      </c>
      <c r="L1123">
        <v>-300</v>
      </c>
      <c r="M1123">
        <v>-300</v>
      </c>
      <c r="N1123">
        <v>-300</v>
      </c>
      <c r="O1123">
        <v>-300</v>
      </c>
    </row>
    <row r="1124" spans="1:15" x14ac:dyDescent="0.2">
      <c r="A1124">
        <v>0.13684082031200001</v>
      </c>
      <c r="B1124">
        <v>-1.10199420126E-3</v>
      </c>
      <c r="C1124">
        <v>-8.2795537200600002E-4</v>
      </c>
      <c r="D1124">
        <v>-7.6368126110000001E-4</v>
      </c>
      <c r="E1124">
        <v>-7.6751606307100002E-4</v>
      </c>
      <c r="F1124">
        <v>-8.0926717294800001E-4</v>
      </c>
      <c r="G1124">
        <v>-9.0232933818199998E-4</v>
      </c>
      <c r="H1124">
        <v>0</v>
      </c>
      <c r="I1124">
        <v>0.13684082031200001</v>
      </c>
      <c r="J1124">
        <v>-120.916807741</v>
      </c>
      <c r="K1124">
        <v>-249.12338392999999</v>
      </c>
      <c r="L1124">
        <v>-281.39808284899999</v>
      </c>
      <c r="M1124">
        <v>-300</v>
      </c>
      <c r="N1124">
        <v>-300</v>
      </c>
      <c r="O1124">
        <v>-300</v>
      </c>
    </row>
    <row r="1125" spans="1:15" x14ac:dyDescent="0.2">
      <c r="A1125">
        <v>0.136962890625</v>
      </c>
      <c r="B1125">
        <v>-1.1382993812799999E-3</v>
      </c>
      <c r="C1125">
        <v>-8.6378435617400005E-4</v>
      </c>
      <c r="D1125">
        <v>-7.9938989005300001E-4</v>
      </c>
      <c r="E1125">
        <v>-8.0321430377999997E-4</v>
      </c>
      <c r="F1125">
        <v>-8.4500050488900001E-4</v>
      </c>
      <c r="G1125">
        <v>-9.3815374293200005E-4</v>
      </c>
      <c r="H1125">
        <v>0</v>
      </c>
      <c r="I1125">
        <v>0.136962890625</v>
      </c>
      <c r="J1125">
        <v>-120.41769023099999</v>
      </c>
      <c r="K1125">
        <v>-237.99815956899999</v>
      </c>
      <c r="L1125">
        <v>-255.038778716</v>
      </c>
      <c r="M1125">
        <v>-300</v>
      </c>
      <c r="N1125">
        <v>-300</v>
      </c>
      <c r="O1125">
        <v>-300</v>
      </c>
    </row>
    <row r="1126" spans="1:15" x14ac:dyDescent="0.2">
      <c r="A1126">
        <v>0.13708496093799999</v>
      </c>
      <c r="B1126">
        <v>-1.1745235516199999E-3</v>
      </c>
      <c r="C1126">
        <v>-8.9953195566500001E-4</v>
      </c>
      <c r="D1126">
        <v>-8.3501701545499998E-4</v>
      </c>
      <c r="E1126">
        <v>-8.3883099101300001E-4</v>
      </c>
      <c r="F1126">
        <v>-8.8065222114799997E-4</v>
      </c>
      <c r="G1126">
        <v>-9.7389644181100003E-4</v>
      </c>
      <c r="H1126">
        <v>0</v>
      </c>
      <c r="I1126">
        <v>0.13708496093799999</v>
      </c>
      <c r="J1126">
        <v>-119.923399116</v>
      </c>
      <c r="K1126">
        <v>-246.44728119000001</v>
      </c>
      <c r="L1126">
        <v>-241.107709228</v>
      </c>
      <c r="M1126">
        <v>-300</v>
      </c>
      <c r="N1126">
        <v>-300</v>
      </c>
      <c r="O1126">
        <v>-300</v>
      </c>
    </row>
    <row r="1127" spans="1:15" x14ac:dyDescent="0.2">
      <c r="A1127">
        <v>0.13720703125</v>
      </c>
      <c r="B1127">
        <v>-1.21065109646E-3</v>
      </c>
      <c r="C1127">
        <v>-9.3518255480200003E-4</v>
      </c>
      <c r="D1127">
        <v>-8.7054702162700005E-4</v>
      </c>
      <c r="E1127">
        <v>-8.7435050907700004E-4</v>
      </c>
      <c r="F1127">
        <v>-9.1620670598499998E-4</v>
      </c>
      <c r="G1127">
        <v>-1.0095418190299999E-3</v>
      </c>
      <c r="H1127">
        <v>0</v>
      </c>
      <c r="I1127">
        <v>0.13720703125</v>
      </c>
      <c r="J1127">
        <v>-119.432663823</v>
      </c>
      <c r="K1127">
        <v>-230.40685533300001</v>
      </c>
      <c r="L1127">
        <v>-234.975246922</v>
      </c>
      <c r="M1127">
        <v>-300</v>
      </c>
      <c r="N1127">
        <v>-298.99685768199998</v>
      </c>
      <c r="O1127">
        <v>-300</v>
      </c>
    </row>
    <row r="1128" spans="1:15" x14ac:dyDescent="0.2">
      <c r="A1128">
        <v>0.13732910156200001</v>
      </c>
      <c r="B1128">
        <v>-1.2466664421999999E-3</v>
      </c>
      <c r="C1128">
        <v>-9.7072058015100005E-4</v>
      </c>
      <c r="D1128">
        <v>-9.05964335152E-4</v>
      </c>
      <c r="E1128">
        <v>-9.0975728453099997E-4</v>
      </c>
      <c r="F1128">
        <v>-9.5164838591600004E-4</v>
      </c>
      <c r="G1128">
        <v>-1.0450743010799999E-3</v>
      </c>
      <c r="H1128">
        <v>0</v>
      </c>
      <c r="I1128">
        <v>0.13732910156200001</v>
      </c>
      <c r="J1128">
        <v>-118.945752849</v>
      </c>
      <c r="K1128">
        <v>-233.55398717400001</v>
      </c>
      <c r="L1128">
        <v>-234.616800243</v>
      </c>
      <c r="M1128">
        <v>-300</v>
      </c>
      <c r="N1128">
        <v>-300</v>
      </c>
      <c r="O1128">
        <v>-300</v>
      </c>
    </row>
    <row r="1129" spans="1:15" x14ac:dyDescent="0.2">
      <c r="A1129">
        <v>0.137451171875</v>
      </c>
      <c r="B1129">
        <v>-1.28255406439E-3</v>
      </c>
      <c r="C1129">
        <v>-1.0061305074000001E-3</v>
      </c>
      <c r="D1129">
        <v>-9.4125343172E-4</v>
      </c>
      <c r="E1129">
        <v>-9.4503579305000001E-4</v>
      </c>
      <c r="F1129">
        <v>-9.8696173657499995E-4</v>
      </c>
      <c r="G1129">
        <v>-1.0804783635200001E-3</v>
      </c>
      <c r="H1129">
        <v>0</v>
      </c>
      <c r="I1129">
        <v>0.137451171875</v>
      </c>
      <c r="J1129">
        <v>-118.46630412899999</v>
      </c>
      <c r="K1129">
        <v>-238.61093601499999</v>
      </c>
      <c r="L1129">
        <v>-238.30047487799999</v>
      </c>
      <c r="M1129">
        <v>-300</v>
      </c>
      <c r="N1129">
        <v>-300</v>
      </c>
      <c r="O1129">
        <v>-300</v>
      </c>
    </row>
    <row r="1130" spans="1:15" x14ac:dyDescent="0.2">
      <c r="A1130">
        <v>0.13757324218799999</v>
      </c>
      <c r="B1130">
        <v>-1.3182984945100001E-3</v>
      </c>
      <c r="C1130">
        <v>-1.0413968681899999E-3</v>
      </c>
      <c r="D1130">
        <v>-9.7639884297100004E-4</v>
      </c>
      <c r="E1130">
        <v>-9.8017056625900002E-4</v>
      </c>
      <c r="F1130">
        <v>-1.02213128954E-3</v>
      </c>
      <c r="G1130">
        <v>-1.11573853791E-3</v>
      </c>
      <c r="H1130">
        <v>0</v>
      </c>
      <c r="I1130">
        <v>0.13757324218799999</v>
      </c>
      <c r="J1130">
        <v>-118.002998163</v>
      </c>
      <c r="K1130">
        <v>-233.90474806700001</v>
      </c>
      <c r="L1130">
        <v>-243.59825135</v>
      </c>
      <c r="M1130">
        <v>-300</v>
      </c>
      <c r="N1130">
        <v>-300</v>
      </c>
      <c r="O1130">
        <v>-300</v>
      </c>
    </row>
    <row r="1131" spans="1:15" x14ac:dyDescent="0.2">
      <c r="A1131">
        <v>0.1376953125</v>
      </c>
      <c r="B1131">
        <v>-1.3538843267999999E-3</v>
      </c>
      <c r="C1131">
        <v>-1.0765042569E-3</v>
      </c>
      <c r="D1131">
        <v>-1.0113851633099999E-3</v>
      </c>
      <c r="E1131">
        <v>-1.01514619854E-3</v>
      </c>
      <c r="F1131">
        <v>-1.05714163916E-3</v>
      </c>
      <c r="G1131">
        <v>-1.15083941854E-3</v>
      </c>
      <c r="H1131">
        <v>0</v>
      </c>
      <c r="I1131">
        <v>0.1376953125</v>
      </c>
      <c r="J1131">
        <v>-117.570520757</v>
      </c>
      <c r="K1131">
        <v>-256.78875415900001</v>
      </c>
      <c r="L1131">
        <v>-245.68231213199999</v>
      </c>
      <c r="M1131">
        <v>-300</v>
      </c>
      <c r="N1131">
        <v>-300</v>
      </c>
      <c r="O1131">
        <v>-300</v>
      </c>
    </row>
    <row r="1132" spans="1:15" x14ac:dyDescent="0.2">
      <c r="A1132">
        <v>0.13781738281200001</v>
      </c>
      <c r="B1132">
        <v>-1.3892962250500001E-3</v>
      </c>
      <c r="C1132">
        <v>-1.11143733749E-3</v>
      </c>
      <c r="D1132">
        <v>-1.0461970566700001E-3</v>
      </c>
      <c r="E1132">
        <v>-1.0499473538200001E-3</v>
      </c>
      <c r="F1132">
        <v>-1.0919774493E-3</v>
      </c>
      <c r="G1132">
        <v>-1.1857656692599999E-3</v>
      </c>
      <c r="H1132">
        <v>0</v>
      </c>
      <c r="I1132">
        <v>0.13781738281200001</v>
      </c>
      <c r="J1132">
        <v>-117.18948213500001</v>
      </c>
      <c r="K1132">
        <v>-240.632693593</v>
      </c>
      <c r="L1132">
        <v>-241.77481682800001</v>
      </c>
      <c r="M1132">
        <v>-300</v>
      </c>
      <c r="N1132">
        <v>-300</v>
      </c>
      <c r="O1132">
        <v>-300</v>
      </c>
    </row>
    <row r="1133" spans="1:15" x14ac:dyDescent="0.2">
      <c r="A1133">
        <v>0.137939453125</v>
      </c>
      <c r="B1133">
        <v>-1.42451892935E-3</v>
      </c>
      <c r="C1133">
        <v>-1.1461808501800001E-3</v>
      </c>
      <c r="D1133">
        <v>-1.0808192633099999E-3</v>
      </c>
      <c r="E1133">
        <v>-1.0845587723300001E-3</v>
      </c>
      <c r="F1133">
        <v>-1.12662346018E-3</v>
      </c>
      <c r="G1133">
        <v>-1.2205020302099999E-3</v>
      </c>
      <c r="H1133">
        <v>0</v>
      </c>
      <c r="I1133">
        <v>0.137939453125</v>
      </c>
      <c r="J1133">
        <v>-116.885335082</v>
      </c>
      <c r="K1133">
        <v>-237.85822690500001</v>
      </c>
      <c r="L1133">
        <v>-236.69423579799999</v>
      </c>
      <c r="M1133">
        <v>-300</v>
      </c>
      <c r="N1133">
        <v>-300</v>
      </c>
      <c r="O1133">
        <v>-300</v>
      </c>
    </row>
    <row r="1134" spans="1:15" x14ac:dyDescent="0.2">
      <c r="A1134">
        <v>0.13806152343799999</v>
      </c>
      <c r="B1134">
        <v>-1.45953726281E-3</v>
      </c>
      <c r="C1134">
        <v>-1.18071961824E-3</v>
      </c>
      <c r="D1134">
        <v>-1.1152366065099999E-3</v>
      </c>
      <c r="E1134">
        <v>-1.1189652773200001E-3</v>
      </c>
      <c r="F1134">
        <v>-1.16106449499E-3</v>
      </c>
      <c r="G1134">
        <v>-1.2550333245900001E-3</v>
      </c>
      <c r="H1134">
        <v>0</v>
      </c>
      <c r="I1134">
        <v>0.13806152343799999</v>
      </c>
      <c r="J1134">
        <v>-116.686670677</v>
      </c>
      <c r="K1134">
        <v>-231.99121397100001</v>
      </c>
      <c r="L1134">
        <v>-232.71987216700001</v>
      </c>
      <c r="M1134">
        <v>-300</v>
      </c>
      <c r="N1134">
        <v>-300</v>
      </c>
      <c r="O1134">
        <v>-300</v>
      </c>
    </row>
    <row r="1135" spans="1:15" x14ac:dyDescent="0.2">
      <c r="A1135">
        <v>0.13818359375</v>
      </c>
      <c r="B1135">
        <v>-1.49433613825E-3</v>
      </c>
      <c r="C1135">
        <v>-1.2150385546600001E-3</v>
      </c>
      <c r="D1135">
        <v>-1.14943399924E-3</v>
      </c>
      <c r="E1135">
        <v>-1.1531517817799999E-3</v>
      </c>
      <c r="F1135">
        <v>-1.1952854666700001E-3</v>
      </c>
      <c r="G1135">
        <v>-1.28934446527E-3</v>
      </c>
      <c r="H1135">
        <v>0</v>
      </c>
      <c r="I1135">
        <v>0.13818359375</v>
      </c>
      <c r="J1135">
        <v>-116.623406034</v>
      </c>
      <c r="K1135">
        <v>-249.08487298399999</v>
      </c>
      <c r="L1135">
        <v>-229.92181090299999</v>
      </c>
      <c r="M1135">
        <v>-300</v>
      </c>
      <c r="N1135">
        <v>-300</v>
      </c>
      <c r="O1135">
        <v>-300</v>
      </c>
    </row>
    <row r="1136" spans="1:15" x14ac:dyDescent="0.2">
      <c r="A1136">
        <v>0.13830566406200001</v>
      </c>
      <c r="B1136">
        <v>-1.5289005648700001E-3</v>
      </c>
      <c r="C1136">
        <v>-1.2491226687599999E-3</v>
      </c>
      <c r="D1136">
        <v>-1.1833964508400001E-3</v>
      </c>
      <c r="E1136">
        <v>-1.1871032950100001E-3</v>
      </c>
      <c r="F1136">
        <v>-1.2292713845100001E-3</v>
      </c>
      <c r="G1136">
        <v>-1.32342046151E-3</v>
      </c>
      <c r="H1136">
        <v>0</v>
      </c>
      <c r="I1136">
        <v>0.13830566406200001</v>
      </c>
      <c r="J1136">
        <v>-116.725295252</v>
      </c>
      <c r="K1136">
        <v>-236.63902062099999</v>
      </c>
      <c r="L1136">
        <v>-228.09684407399999</v>
      </c>
      <c r="M1136">
        <v>-300</v>
      </c>
      <c r="N1136">
        <v>-300</v>
      </c>
      <c r="O1136">
        <v>-300</v>
      </c>
    </row>
    <row r="1137" spans="1:15" x14ac:dyDescent="0.2">
      <c r="A1137">
        <v>0.138427734375</v>
      </c>
      <c r="B1137">
        <v>-1.5632156548200001E-3</v>
      </c>
      <c r="C1137">
        <v>-1.2829570728600001E-3</v>
      </c>
      <c r="D1137">
        <v>-1.21710907364E-3</v>
      </c>
      <c r="E1137">
        <v>-1.2208049293200001E-3</v>
      </c>
      <c r="F1137">
        <v>-1.26300736076E-3</v>
      </c>
      <c r="G1137">
        <v>-1.35724642553E-3</v>
      </c>
      <c r="H1137">
        <v>0</v>
      </c>
      <c r="I1137">
        <v>0.138427734375</v>
      </c>
      <c r="J1137">
        <v>-117.02099379000001</v>
      </c>
      <c r="K1137">
        <v>-245.54439349399999</v>
      </c>
      <c r="L1137">
        <v>-227.05850784200001</v>
      </c>
      <c r="M1137">
        <v>-300</v>
      </c>
      <c r="N1137">
        <v>-300</v>
      </c>
      <c r="O1137">
        <v>-300</v>
      </c>
    </row>
    <row r="1138" spans="1:15" x14ac:dyDescent="0.2">
      <c r="A1138">
        <v>0.13854980468799999</v>
      </c>
      <c r="B1138">
        <v>-1.59726662976E-3</v>
      </c>
      <c r="C1138">
        <v>-1.3165269887700001E-3</v>
      </c>
      <c r="D1138">
        <v>-1.25055708946E-3</v>
      </c>
      <c r="E1138">
        <v>-1.2542419065400001E-3</v>
      </c>
      <c r="F1138">
        <v>-1.2964786172099999E-3</v>
      </c>
      <c r="G1138">
        <v>-1.3908075790899999E-3</v>
      </c>
      <c r="H1138">
        <v>0</v>
      </c>
      <c r="I1138">
        <v>0.13854980468799999</v>
      </c>
      <c r="J1138">
        <v>-117.53771090399999</v>
      </c>
      <c r="K1138">
        <v>-230.31347164900001</v>
      </c>
      <c r="L1138">
        <v>-226.68288397699999</v>
      </c>
      <c r="M1138">
        <v>-300</v>
      </c>
      <c r="N1138">
        <v>-300</v>
      </c>
      <c r="O1138">
        <v>-300</v>
      </c>
    </row>
    <row r="1139" spans="1:15" x14ac:dyDescent="0.2">
      <c r="A1139">
        <v>0.138671875</v>
      </c>
      <c r="B1139">
        <v>-1.63103882743E-3</v>
      </c>
      <c r="C1139">
        <v>-1.34981775439E-3</v>
      </c>
      <c r="D1139">
        <v>-1.2837258361899999E-3</v>
      </c>
      <c r="E1139">
        <v>-1.28739956452E-3</v>
      </c>
      <c r="F1139">
        <v>-1.3296704916899999E-3</v>
      </c>
      <c r="G1139">
        <v>-1.4240892599799999E-3</v>
      </c>
      <c r="H1139">
        <v>0</v>
      </c>
      <c r="I1139">
        <v>0.138671875</v>
      </c>
      <c r="J1139">
        <v>-118.301364663</v>
      </c>
      <c r="K1139">
        <v>-237.91419742599999</v>
      </c>
      <c r="L1139">
        <v>-226.877930744</v>
      </c>
      <c r="M1139">
        <v>-300</v>
      </c>
      <c r="N1139">
        <v>-300</v>
      </c>
      <c r="O1139">
        <v>-300</v>
      </c>
    </row>
    <row r="1140" spans="1:15" x14ac:dyDescent="0.2">
      <c r="A1140">
        <v>0.13879394531200001</v>
      </c>
      <c r="B1140">
        <v>-1.66451770805E-3</v>
      </c>
      <c r="C1140">
        <v>-1.38281483008E-3</v>
      </c>
      <c r="D1140">
        <v>-1.31660077423E-3</v>
      </c>
      <c r="E1140">
        <v>-1.32026336364E-3</v>
      </c>
      <c r="F1140">
        <v>-1.36256844453E-3</v>
      </c>
      <c r="G1140">
        <v>-1.4570769285000001E-3</v>
      </c>
      <c r="H1140">
        <v>0</v>
      </c>
      <c r="I1140">
        <v>0.13879394531200001</v>
      </c>
      <c r="J1140">
        <v>-119.33711675399999</v>
      </c>
      <c r="K1140">
        <v>-232.05756976500001</v>
      </c>
      <c r="L1140">
        <v>-227.55307823199999</v>
      </c>
      <c r="M1140">
        <v>-244.77653591800001</v>
      </c>
      <c r="N1140">
        <v>-300</v>
      </c>
      <c r="O1140">
        <v>-300</v>
      </c>
    </row>
    <row r="1141" spans="1:15" x14ac:dyDescent="0.2">
      <c r="A1141">
        <v>0.138916015625</v>
      </c>
      <c r="B1141">
        <v>-1.6976888607699999E-3</v>
      </c>
      <c r="C1141">
        <v>-1.4155038051500001E-3</v>
      </c>
      <c r="D1141">
        <v>-1.3491674928799999E-3</v>
      </c>
      <c r="E1141">
        <v>-1.3528188932100001E-3</v>
      </c>
      <c r="F1141">
        <v>-1.395158065E-3</v>
      </c>
      <c r="G1141">
        <v>-1.4897561738899999E-3</v>
      </c>
      <c r="H1141">
        <v>0</v>
      </c>
      <c r="I1141">
        <v>0.138916015625</v>
      </c>
      <c r="J1141">
        <v>-120.670184263</v>
      </c>
      <c r="K1141">
        <v>-233.91395060599999</v>
      </c>
      <c r="L1141">
        <v>-228.62081201000001</v>
      </c>
      <c r="M1141">
        <v>-226.72242538699999</v>
      </c>
      <c r="N1141">
        <v>-300</v>
      </c>
      <c r="O1141">
        <v>-300</v>
      </c>
    </row>
    <row r="1142" spans="1:15" x14ac:dyDescent="0.2">
      <c r="A1142">
        <v>0.13903808593799999</v>
      </c>
      <c r="B1142">
        <v>-1.73053801002E-3</v>
      </c>
      <c r="C1142">
        <v>-1.44787040419E-3</v>
      </c>
      <c r="D1142">
        <v>-1.3814117167100001E-3</v>
      </c>
      <c r="E1142">
        <v>-1.3850518777799999E-3</v>
      </c>
      <c r="F1142">
        <v>-1.42742507763E-3</v>
      </c>
      <c r="G1142">
        <v>-1.5221127206499999E-3</v>
      </c>
      <c r="H1142">
        <v>0</v>
      </c>
      <c r="I1142">
        <v>0.13903808593799999</v>
      </c>
      <c r="J1142">
        <v>-122.32687421599999</v>
      </c>
      <c r="K1142">
        <v>-232.65751318299999</v>
      </c>
      <c r="L1142">
        <v>-229.924898945</v>
      </c>
      <c r="M1142">
        <v>-226.29202545499999</v>
      </c>
      <c r="N1142">
        <v>-300</v>
      </c>
      <c r="O1142">
        <v>-300</v>
      </c>
    </row>
    <row r="1143" spans="1:15" x14ac:dyDescent="0.2">
      <c r="A1143">
        <v>0.13916015625</v>
      </c>
      <c r="B1143">
        <v>-1.76305102178E-3</v>
      </c>
      <c r="C1143">
        <v>-1.47990049332E-3</v>
      </c>
      <c r="D1143">
        <v>-1.4133193119000001E-3</v>
      </c>
      <c r="E1143">
        <v>-1.4169481835E-3</v>
      </c>
      <c r="F1143">
        <v>-1.45935534852E-3</v>
      </c>
      <c r="G1143">
        <v>-1.55413243486E-3</v>
      </c>
      <c r="H1143">
        <v>0</v>
      </c>
      <c r="I1143">
        <v>0.13916015625</v>
      </c>
      <c r="J1143">
        <v>-124.335846718</v>
      </c>
      <c r="K1143">
        <v>-229.107097611</v>
      </c>
      <c r="L1143">
        <v>-231.258204234</v>
      </c>
      <c r="M1143">
        <v>-230.44659573800001</v>
      </c>
      <c r="N1143">
        <v>-300</v>
      </c>
      <c r="O1143">
        <v>-300</v>
      </c>
    </row>
    <row r="1144" spans="1:15" x14ac:dyDescent="0.2">
      <c r="A1144">
        <v>0.13928222656200001</v>
      </c>
      <c r="B1144">
        <v>-1.79521390985E-3</v>
      </c>
      <c r="C1144">
        <v>-1.5115800865000001E-3</v>
      </c>
      <c r="D1144">
        <v>-1.4448762923800001E-3</v>
      </c>
      <c r="E1144">
        <v>-1.4484938243099999E-3</v>
      </c>
      <c r="F1144">
        <v>-1.4909348915700001E-3</v>
      </c>
      <c r="G1144">
        <v>-1.5858013304000001E-3</v>
      </c>
      <c r="H1144">
        <v>0</v>
      </c>
      <c r="I1144">
        <v>0.13928222656200001</v>
      </c>
      <c r="J1144">
        <v>-126.729681101</v>
      </c>
      <c r="K1144">
        <v>-241.904274531</v>
      </c>
      <c r="L1144">
        <v>-232.32232912800001</v>
      </c>
      <c r="M1144">
        <v>-235.013960013</v>
      </c>
      <c r="N1144">
        <v>-300</v>
      </c>
      <c r="O1144">
        <v>-300</v>
      </c>
    </row>
    <row r="1145" spans="1:15" x14ac:dyDescent="0.2">
      <c r="A1145">
        <v>0.139404296875</v>
      </c>
      <c r="B1145">
        <v>-1.8270128419999999E-3</v>
      </c>
      <c r="C1145">
        <v>-1.54289535166E-3</v>
      </c>
      <c r="D1145">
        <v>-1.4760688261099999E-3</v>
      </c>
      <c r="E1145">
        <v>-1.47967496812E-3</v>
      </c>
      <c r="F1145">
        <v>-1.5221498746800001E-3</v>
      </c>
      <c r="G1145">
        <v>-1.61710557512E-3</v>
      </c>
      <c r="H1145">
        <v>0</v>
      </c>
      <c r="I1145">
        <v>0.139404296875</v>
      </c>
      <c r="J1145">
        <v>-129.54690704500001</v>
      </c>
      <c r="K1145">
        <v>-227.81155777800001</v>
      </c>
      <c r="L1145">
        <v>-232.86036333499999</v>
      </c>
      <c r="M1145">
        <v>-240.014408874</v>
      </c>
      <c r="N1145">
        <v>-300</v>
      </c>
      <c r="O1145">
        <v>-300</v>
      </c>
    </row>
    <row r="1146" spans="1:15" x14ac:dyDescent="0.2">
      <c r="A1146">
        <v>0.13952636718799999</v>
      </c>
      <c r="B1146">
        <v>-1.85843414607E-3</v>
      </c>
      <c r="C1146">
        <v>-1.5738326168E-3</v>
      </c>
      <c r="D1146">
        <v>-1.50688324108E-3</v>
      </c>
      <c r="E1146">
        <v>-1.51047794294E-3</v>
      </c>
      <c r="F1146">
        <v>-1.5529866258100001E-3</v>
      </c>
      <c r="G1146">
        <v>-1.6480314969599999E-3</v>
      </c>
      <c r="H1146">
        <v>0</v>
      </c>
      <c r="I1146">
        <v>0.13952636718799999</v>
      </c>
      <c r="J1146">
        <v>-132.83479596399999</v>
      </c>
      <c r="K1146">
        <v>-237.80403573800001</v>
      </c>
      <c r="L1146">
        <v>-232.802265121</v>
      </c>
      <c r="M1146">
        <v>-245.53931423700001</v>
      </c>
      <c r="N1146">
        <v>-300</v>
      </c>
      <c r="O1146">
        <v>-300</v>
      </c>
    </row>
    <row r="1147" spans="1:15" x14ac:dyDescent="0.2">
      <c r="A1147">
        <v>0.1396484375</v>
      </c>
      <c r="B1147">
        <v>-1.8894643160299999E-3</v>
      </c>
      <c r="C1147">
        <v>-1.6043783760199999E-3</v>
      </c>
      <c r="D1147">
        <v>-1.53730603141E-3</v>
      </c>
      <c r="E1147">
        <v>-1.5408892428700001E-3</v>
      </c>
      <c r="F1147">
        <v>-1.5834316390300001E-3</v>
      </c>
      <c r="G1147">
        <v>-1.6785655899899999E-3</v>
      </c>
      <c r="H1147">
        <v>0</v>
      </c>
      <c r="I1147">
        <v>0.1396484375</v>
      </c>
      <c r="J1147">
        <v>-136.65344360399999</v>
      </c>
      <c r="K1147">
        <v>-230.52422890299999</v>
      </c>
      <c r="L1147">
        <v>-232.32163733799999</v>
      </c>
      <c r="M1147">
        <v>-251.711294095</v>
      </c>
      <c r="N1147">
        <v>-300</v>
      </c>
      <c r="O1147">
        <v>-300</v>
      </c>
    </row>
    <row r="1148" spans="1:15" x14ac:dyDescent="0.2">
      <c r="A1148">
        <v>0.13977050781200001</v>
      </c>
      <c r="B1148">
        <v>-1.9200900179E-3</v>
      </c>
      <c r="C1148">
        <v>-1.63451929551E-3</v>
      </c>
      <c r="D1148">
        <v>-1.5673238633000001E-3</v>
      </c>
      <c r="E1148">
        <v>-1.57089553409E-3</v>
      </c>
      <c r="F1148">
        <v>-1.61347158048E-3</v>
      </c>
      <c r="G1148">
        <v>-1.7086945203099999E-3</v>
      </c>
      <c r="H1148">
        <v>0</v>
      </c>
      <c r="I1148">
        <v>0.13977050781200001</v>
      </c>
      <c r="J1148">
        <v>-141.08213917200001</v>
      </c>
      <c r="K1148">
        <v>-233.70064010600001</v>
      </c>
      <c r="L1148">
        <v>-231.73685935</v>
      </c>
      <c r="M1148">
        <v>-258.70317818799998</v>
      </c>
      <c r="N1148">
        <v>-263.07524410500002</v>
      </c>
      <c r="O1148">
        <v>-300</v>
      </c>
    </row>
    <row r="1149" spans="1:15" x14ac:dyDescent="0.2">
      <c r="A1149">
        <v>0.139892578125</v>
      </c>
      <c r="B1149">
        <v>-1.95029809567E-3</v>
      </c>
      <c r="C1149">
        <v>-1.66424221941E-3</v>
      </c>
      <c r="D1149">
        <v>-1.5969235809000001E-3</v>
      </c>
      <c r="E1149">
        <v>-1.60048366073E-3</v>
      </c>
      <c r="F1149">
        <v>-1.6430932942700001E-3</v>
      </c>
      <c r="G1149">
        <v>-1.7384051320100001E-3</v>
      </c>
      <c r="H1149">
        <v>0</v>
      </c>
      <c r="I1149">
        <v>0.139892578125</v>
      </c>
      <c r="J1149">
        <v>-146.23002065399999</v>
      </c>
      <c r="K1149">
        <v>-233.16038176999999</v>
      </c>
      <c r="L1149">
        <v>-231.32563189999999</v>
      </c>
      <c r="M1149">
        <v>-266.76764694100001</v>
      </c>
      <c r="N1149">
        <v>-266.76862427600003</v>
      </c>
      <c r="O1149">
        <v>-300</v>
      </c>
    </row>
    <row r="1150" spans="1:15" x14ac:dyDescent="0.2">
      <c r="A1150">
        <v>0.14001464843799999</v>
      </c>
      <c r="B1150">
        <v>-1.9800755770800001E-3</v>
      </c>
      <c r="C1150">
        <v>-1.6935341756200001E-3</v>
      </c>
      <c r="D1150">
        <v>-1.6260922121099999E-3</v>
      </c>
      <c r="E1150">
        <v>-1.6296406506900001E-3</v>
      </c>
      <c r="F1150">
        <v>-1.67228380826E-3</v>
      </c>
      <c r="G1150">
        <v>-1.76768445293E-3</v>
      </c>
      <c r="H1150">
        <v>0</v>
      </c>
      <c r="I1150">
        <v>0.14001464843799999</v>
      </c>
      <c r="J1150">
        <v>-152.25542256899999</v>
      </c>
      <c r="K1150">
        <v>-230.36178380199999</v>
      </c>
      <c r="L1150">
        <v>-231.32611273200001</v>
      </c>
      <c r="M1150">
        <v>-276.30541734799999</v>
      </c>
      <c r="N1150">
        <v>-276.299515735</v>
      </c>
      <c r="O1150">
        <v>-300</v>
      </c>
    </row>
    <row r="1151" spans="1:15" x14ac:dyDescent="0.2">
      <c r="A1151">
        <v>0.14013671875</v>
      </c>
      <c r="B1151">
        <v>-2.0094096793599999E-3</v>
      </c>
      <c r="C1151">
        <v>-1.72238238153E-3</v>
      </c>
      <c r="D1151">
        <v>-1.6548169743300001E-3</v>
      </c>
      <c r="E1151">
        <v>-1.6583537213599999E-3</v>
      </c>
      <c r="F1151">
        <v>-1.7010303398199999E-3</v>
      </c>
      <c r="G1151">
        <v>-1.7965197004200001E-3</v>
      </c>
      <c r="H1151">
        <v>0</v>
      </c>
      <c r="I1151">
        <v>0.14013671875</v>
      </c>
      <c r="J1151">
        <v>-159.40488326299999</v>
      </c>
      <c r="K1151">
        <v>-260.42330425300003</v>
      </c>
      <c r="L1151">
        <v>-231.92580459499999</v>
      </c>
      <c r="M1151">
        <v>-287.957439706</v>
      </c>
      <c r="N1151">
        <v>-287.93685317500001</v>
      </c>
      <c r="O1151">
        <v>-300</v>
      </c>
    </row>
    <row r="1152" spans="1:15" x14ac:dyDescent="0.2">
      <c r="A1152">
        <v>0.14025878906200001</v>
      </c>
      <c r="B1152">
        <v>-2.0382878148899998E-3</v>
      </c>
      <c r="C1152">
        <v>-1.75077424967E-3</v>
      </c>
      <c r="D1152">
        <v>-1.6830852801E-3</v>
      </c>
      <c r="E1152">
        <v>-1.68661028527E-3</v>
      </c>
      <c r="F1152">
        <v>-1.72932030144E-3</v>
      </c>
      <c r="G1152">
        <v>-1.82489828696E-3</v>
      </c>
      <c r="H1152">
        <v>0</v>
      </c>
      <c r="I1152">
        <v>0.14025878906200001</v>
      </c>
      <c r="J1152">
        <v>-168.10417254199999</v>
      </c>
      <c r="K1152">
        <v>-237.645376089</v>
      </c>
      <c r="L1152">
        <v>-233.37468617100001</v>
      </c>
      <c r="M1152">
        <v>-300</v>
      </c>
      <c r="N1152">
        <v>-300</v>
      </c>
      <c r="O1152">
        <v>-300</v>
      </c>
    </row>
    <row r="1153" spans="1:15" x14ac:dyDescent="0.2">
      <c r="A1153">
        <v>0.140380859375</v>
      </c>
      <c r="B1153">
        <v>-2.06669759674E-3</v>
      </c>
      <c r="C1153">
        <v>-1.77869739326E-3</v>
      </c>
      <c r="D1153">
        <v>-1.7108847426600001E-3</v>
      </c>
      <c r="E1153">
        <v>-1.7143979556199999E-3</v>
      </c>
      <c r="F1153">
        <v>-1.7571413062999999E-3</v>
      </c>
      <c r="G1153">
        <v>-1.8528078257000001E-3</v>
      </c>
      <c r="H1153">
        <v>0</v>
      </c>
      <c r="I1153">
        <v>0.140380859375</v>
      </c>
      <c r="J1153">
        <v>-179.225411149</v>
      </c>
      <c r="K1153">
        <v>-237.72192578100001</v>
      </c>
      <c r="L1153">
        <v>-236.15420255699999</v>
      </c>
      <c r="M1153">
        <v>-300</v>
      </c>
      <c r="N1153">
        <v>-300</v>
      </c>
      <c r="O1153">
        <v>-300</v>
      </c>
    </row>
    <row r="1154" spans="1:15" x14ac:dyDescent="0.2">
      <c r="A1154">
        <v>0.14050292968799999</v>
      </c>
      <c r="B1154">
        <v>-2.0946268441200001E-3</v>
      </c>
      <c r="C1154">
        <v>-1.80613963168E-3</v>
      </c>
      <c r="D1154">
        <v>-1.73820318139E-3</v>
      </c>
      <c r="E1154">
        <v>-1.74170455181E-3</v>
      </c>
      <c r="F1154">
        <v>-1.78448117376E-3</v>
      </c>
      <c r="G1154">
        <v>-1.8802361360000001E-3</v>
      </c>
      <c r="H1154">
        <v>0</v>
      </c>
      <c r="I1154">
        <v>0.14050292968799999</v>
      </c>
      <c r="J1154">
        <v>-195.31086440799999</v>
      </c>
      <c r="K1154">
        <v>-231.308649656</v>
      </c>
      <c r="L1154">
        <v>-241.737288928</v>
      </c>
      <c r="M1154">
        <v>-300</v>
      </c>
      <c r="N1154">
        <v>-300</v>
      </c>
      <c r="O1154">
        <v>-300</v>
      </c>
    </row>
    <row r="1155" spans="1:15" x14ac:dyDescent="0.2">
      <c r="A1155">
        <v>0.140625</v>
      </c>
      <c r="B1155">
        <v>-2.1220635878299999E-3</v>
      </c>
      <c r="C1155">
        <v>-1.83308899587E-3</v>
      </c>
      <c r="D1155">
        <v>-1.76502862723E-3</v>
      </c>
      <c r="E1155">
        <v>-1.7685181047699999E-3</v>
      </c>
      <c r="F1155">
        <v>-1.8113279347100001E-3</v>
      </c>
      <c r="G1155">
        <v>-1.90717124874E-3</v>
      </c>
      <c r="H1155">
        <v>0</v>
      </c>
      <c r="I1155">
        <v>0.140625</v>
      </c>
      <c r="J1155">
        <v>-224.90342823500001</v>
      </c>
      <c r="K1155">
        <v>-300</v>
      </c>
      <c r="L1155">
        <v>-300</v>
      </c>
      <c r="M1155">
        <v>-300</v>
      </c>
      <c r="N1155">
        <v>-300</v>
      </c>
      <c r="O1155">
        <v>-300</v>
      </c>
    </row>
    <row r="1156" spans="1:15" x14ac:dyDescent="0.2">
      <c r="A1156">
        <v>0.14074707031200001</v>
      </c>
      <c r="B1156">
        <v>-2.14899607546E-3</v>
      </c>
      <c r="C1156">
        <v>-1.8595337335799999E-3</v>
      </c>
      <c r="D1156">
        <v>-1.7913493279599999E-3</v>
      </c>
      <c r="E1156">
        <v>-1.7948268622399999E-3</v>
      </c>
      <c r="F1156">
        <v>-1.8376698368999999E-3</v>
      </c>
      <c r="G1156">
        <v>-1.9336014116399999E-3</v>
      </c>
      <c r="H1156">
        <v>0</v>
      </c>
      <c r="I1156">
        <v>0.14074707031200001</v>
      </c>
      <c r="J1156">
        <v>-227.96960282800001</v>
      </c>
      <c r="K1156">
        <v>-231.55184241399999</v>
      </c>
      <c r="L1156">
        <v>-241.80185964</v>
      </c>
      <c r="M1156">
        <v>-300</v>
      </c>
      <c r="N1156">
        <v>-300</v>
      </c>
      <c r="O1156">
        <v>-300</v>
      </c>
    </row>
    <row r="1157" spans="1:15" x14ac:dyDescent="0.2">
      <c r="A1157">
        <v>0.140869140625</v>
      </c>
      <c r="B1157">
        <v>-2.1754127766300002E-3</v>
      </c>
      <c r="C1157">
        <v>-1.8854623146E-3</v>
      </c>
      <c r="D1157">
        <v>-1.81715375337E-3</v>
      </c>
      <c r="E1157">
        <v>-1.8206192940300001E-3</v>
      </c>
      <c r="F1157">
        <v>-1.8634953500800001E-3</v>
      </c>
      <c r="G1157">
        <v>-1.9595150944399999E-3</v>
      </c>
      <c r="H1157">
        <v>0</v>
      </c>
      <c r="I1157">
        <v>0.140869140625</v>
      </c>
      <c r="J1157">
        <v>-217.74159942</v>
      </c>
      <c r="K1157">
        <v>-238.20874644899999</v>
      </c>
      <c r="L1157">
        <v>-236.283553367</v>
      </c>
      <c r="M1157">
        <v>-300</v>
      </c>
      <c r="N1157">
        <v>-300</v>
      </c>
      <c r="O1157">
        <v>-300</v>
      </c>
    </row>
    <row r="1158" spans="1:15" x14ac:dyDescent="0.2">
      <c r="A1158">
        <v>0.14099121093799999</v>
      </c>
      <c r="B1158">
        <v>-2.2013023881200001E-3</v>
      </c>
      <c r="C1158">
        <v>-1.91086343585E-3</v>
      </c>
      <c r="D1158">
        <v>-1.84243060038E-3</v>
      </c>
      <c r="E1158">
        <v>-1.84588409703E-3</v>
      </c>
      <c r="F1158">
        <v>-1.8887931711399999E-3</v>
      </c>
      <c r="G1158">
        <v>-1.9849009940199999E-3</v>
      </c>
      <c r="H1158">
        <v>0</v>
      </c>
      <c r="I1158">
        <v>0.14099121093799999</v>
      </c>
      <c r="J1158">
        <v>-234.48425029399999</v>
      </c>
      <c r="K1158">
        <v>-238.375654215</v>
      </c>
      <c r="L1158">
        <v>-233.568634575</v>
      </c>
      <c r="M1158">
        <v>-300</v>
      </c>
      <c r="N1158">
        <v>-300</v>
      </c>
      <c r="O1158">
        <v>-300</v>
      </c>
    </row>
    <row r="1159" spans="1:15" x14ac:dyDescent="0.2">
      <c r="A1159">
        <v>0.14111328125</v>
      </c>
      <c r="B1159">
        <v>-2.2266538387699999E-3</v>
      </c>
      <c r="C1159">
        <v>-1.9357260263400001E-3</v>
      </c>
      <c r="D1159">
        <v>-1.8671687980299999E-3</v>
      </c>
      <c r="E1159">
        <v>-1.87061020028E-3</v>
      </c>
      <c r="F1159">
        <v>-1.9135522290599999E-3</v>
      </c>
      <c r="G1159">
        <v>-2.0097480393600001E-3</v>
      </c>
      <c r="H1159">
        <v>0</v>
      </c>
      <c r="I1159">
        <v>0.14111328125</v>
      </c>
      <c r="J1159">
        <v>-223.62865941999999</v>
      </c>
      <c r="K1159">
        <v>-261.393815093</v>
      </c>
      <c r="L1159">
        <v>-232.18440346599999</v>
      </c>
      <c r="M1159">
        <v>-288.20693876799999</v>
      </c>
      <c r="N1159">
        <v>-288.19827423999999</v>
      </c>
      <c r="O1159">
        <v>-300</v>
      </c>
    </row>
    <row r="1160" spans="1:15" x14ac:dyDescent="0.2">
      <c r="A1160">
        <v>0.14123535156200001</v>
      </c>
      <c r="B1160">
        <v>-2.2514562944800001E-3</v>
      </c>
      <c r="C1160">
        <v>-1.9600392521100002E-3</v>
      </c>
      <c r="D1160">
        <v>-1.8913575123600001E-3</v>
      </c>
      <c r="E1160">
        <v>-1.8947867698099999E-3</v>
      </c>
      <c r="F1160">
        <v>-1.93776168987E-3</v>
      </c>
      <c r="G1160">
        <v>-2.03404539647E-3</v>
      </c>
      <c r="H1160">
        <v>0</v>
      </c>
      <c r="I1160">
        <v>0.14123535156200001</v>
      </c>
      <c r="J1160">
        <v>-233.781608455</v>
      </c>
      <c r="K1160">
        <v>-231.587278924</v>
      </c>
      <c r="L1160">
        <v>-231.649481595</v>
      </c>
      <c r="M1160">
        <v>-276.62801582700001</v>
      </c>
      <c r="N1160">
        <v>-276.62364790499998</v>
      </c>
      <c r="O1160">
        <v>-300</v>
      </c>
    </row>
    <row r="1161" spans="1:15" x14ac:dyDescent="0.2">
      <c r="A1161">
        <v>0.141357421875</v>
      </c>
      <c r="B1161">
        <v>-2.2756991629199999E-3</v>
      </c>
      <c r="C1161">
        <v>-1.9837925210100002E-3</v>
      </c>
      <c r="D1161">
        <v>-1.9149861512200001E-3</v>
      </c>
      <c r="E1161">
        <v>-1.91840321344E-3</v>
      </c>
      <c r="F1161">
        <v>-1.9614109613600001E-3</v>
      </c>
      <c r="G1161">
        <v>-2.0577824731499998E-3</v>
      </c>
      <c r="H1161">
        <v>0</v>
      </c>
      <c r="I1161">
        <v>0.141357421875</v>
      </c>
      <c r="J1161">
        <v>-222.23126051200001</v>
      </c>
      <c r="K1161">
        <v>-234.63674710800001</v>
      </c>
      <c r="L1161">
        <v>-231.71359546100001</v>
      </c>
      <c r="M1161">
        <v>-267.156938271</v>
      </c>
      <c r="N1161">
        <v>-267.15051532799998</v>
      </c>
      <c r="O1161">
        <v>-300</v>
      </c>
    </row>
    <row r="1162" spans="1:15" x14ac:dyDescent="0.2">
      <c r="A1162">
        <v>0.14147949218799999</v>
      </c>
      <c r="B1162">
        <v>-2.29937209824E-3</v>
      </c>
      <c r="C1162">
        <v>-2.00697548733E-3</v>
      </c>
      <c r="D1162">
        <v>-1.9380443689299999E-3</v>
      </c>
      <c r="E1162">
        <v>-1.94144918552E-3</v>
      </c>
      <c r="F1162">
        <v>-1.9844896978499999E-3</v>
      </c>
      <c r="G1162">
        <v>-2.0809489236800001E-3</v>
      </c>
      <c r="H1162">
        <v>0</v>
      </c>
      <c r="I1162">
        <v>0.14147949218799999</v>
      </c>
      <c r="J1162">
        <v>-219.354737427</v>
      </c>
      <c r="K1162">
        <v>-235.43076727499999</v>
      </c>
      <c r="L1162">
        <v>-232.189476458</v>
      </c>
      <c r="M1162">
        <v>-259.15706974699998</v>
      </c>
      <c r="N1162">
        <v>-263.52662951000002</v>
      </c>
      <c r="O1162">
        <v>-300</v>
      </c>
    </row>
    <row r="1163" spans="1:15" x14ac:dyDescent="0.2">
      <c r="A1163">
        <v>0.1416015625</v>
      </c>
      <c r="B1163">
        <v>-2.32246500568E-3</v>
      </c>
      <c r="C1163">
        <v>-2.0295780564699999E-3</v>
      </c>
      <c r="D1163">
        <v>-1.9605220708900002E-3</v>
      </c>
      <c r="E1163">
        <v>-1.9639145913999999E-3</v>
      </c>
      <c r="F1163">
        <v>-2.0069878046699999E-3</v>
      </c>
      <c r="G1163">
        <v>-2.10353465343E-3</v>
      </c>
      <c r="H1163">
        <v>0</v>
      </c>
      <c r="I1163">
        <v>0.1416015625</v>
      </c>
      <c r="J1163">
        <v>-229.60314829800001</v>
      </c>
      <c r="K1163">
        <v>-232.51281498099999</v>
      </c>
      <c r="L1163">
        <v>-232.838941643</v>
      </c>
      <c r="M1163">
        <v>-252.228883118</v>
      </c>
      <c r="N1163">
        <v>-300</v>
      </c>
      <c r="O1163">
        <v>-300</v>
      </c>
    </row>
    <row r="1164" spans="1:15" x14ac:dyDescent="0.2">
      <c r="A1164">
        <v>0.14172363281200001</v>
      </c>
      <c r="B1164">
        <v>-2.3449680459599999E-3</v>
      </c>
      <c r="C1164">
        <v>-2.0515903893299999E-3</v>
      </c>
      <c r="D1164">
        <v>-1.9824094180000001E-3</v>
      </c>
      <c r="E1164">
        <v>-1.9857895919899999E-3</v>
      </c>
      <c r="F1164">
        <v>-2.0288954427200002E-3</v>
      </c>
      <c r="G1164">
        <v>-2.12552982325E-3</v>
      </c>
      <c r="H1164">
        <v>0</v>
      </c>
      <c r="I1164">
        <v>0.14172363281200001</v>
      </c>
      <c r="J1164">
        <v>-221.69827262499999</v>
      </c>
      <c r="K1164">
        <v>-240.056264129</v>
      </c>
      <c r="L1164">
        <v>-233.384277056</v>
      </c>
      <c r="M1164">
        <v>-246.121239917</v>
      </c>
      <c r="N1164">
        <v>-300</v>
      </c>
      <c r="O1164">
        <v>-300</v>
      </c>
    </row>
    <row r="1165" spans="1:15" x14ac:dyDescent="0.2">
      <c r="A1165">
        <v>0.141845703125</v>
      </c>
      <c r="B1165">
        <v>-2.3668716397200001E-3</v>
      </c>
      <c r="C1165">
        <v>-2.0730029066699999E-3</v>
      </c>
      <c r="D1165">
        <v>-2.0036968310500002E-3</v>
      </c>
      <c r="E1165">
        <v>-2.0070646080799998E-3</v>
      </c>
      <c r="F1165">
        <v>-2.05020303274E-3</v>
      </c>
      <c r="G1165">
        <v>-2.14692485392E-3</v>
      </c>
      <c r="H1165">
        <v>0</v>
      </c>
      <c r="I1165">
        <v>0.141845703125</v>
      </c>
      <c r="J1165">
        <v>-217.11736723000001</v>
      </c>
      <c r="K1165">
        <v>-230.331075578</v>
      </c>
      <c r="L1165">
        <v>-233.50705573400001</v>
      </c>
      <c r="M1165">
        <v>-240.66118331199999</v>
      </c>
      <c r="N1165">
        <v>-300</v>
      </c>
      <c r="O1165">
        <v>-300</v>
      </c>
    </row>
    <row r="1166" spans="1:15" x14ac:dyDescent="0.2">
      <c r="A1166">
        <v>0.14196777343799999</v>
      </c>
      <c r="B1166">
        <v>-2.3881664716799999E-3</v>
      </c>
      <c r="C1166">
        <v>-2.09380629341E-3</v>
      </c>
      <c r="D1166">
        <v>-2.0243749949499998E-3</v>
      </c>
      <c r="E1166">
        <v>-2.0277303245600001E-3</v>
      </c>
      <c r="F1166">
        <v>-2.07090125962E-3</v>
      </c>
      <c r="G1166">
        <v>-2.16771043029E-3</v>
      </c>
      <c r="H1166">
        <v>0</v>
      </c>
      <c r="I1166">
        <v>0.14196777343799999</v>
      </c>
      <c r="J1166">
        <v>-221.16204503599999</v>
      </c>
      <c r="K1166">
        <v>-244.69821188899999</v>
      </c>
      <c r="L1166">
        <v>-233.03370350700001</v>
      </c>
      <c r="M1166">
        <v>-235.72540488999999</v>
      </c>
      <c r="N1166">
        <v>-300</v>
      </c>
      <c r="O1166">
        <v>-300</v>
      </c>
    </row>
    <row r="1167" spans="1:15" x14ac:dyDescent="0.2">
      <c r="A1167">
        <v>0.14208984375</v>
      </c>
      <c r="B1167">
        <v>-2.40884349482E-3</v>
      </c>
      <c r="C1167">
        <v>-2.1139915026500001E-3</v>
      </c>
      <c r="D1167">
        <v>-2.0444348628399999E-3</v>
      </c>
      <c r="E1167">
        <v>-2.04777769456E-3</v>
      </c>
      <c r="F1167">
        <v>-2.09098107645E-3</v>
      </c>
      <c r="G1167">
        <v>-2.1878775054799998E-3</v>
      </c>
      <c r="H1167">
        <v>0</v>
      </c>
      <c r="I1167">
        <v>0.14208984375</v>
      </c>
      <c r="J1167">
        <v>-228.01881387099999</v>
      </c>
      <c r="K1167">
        <v>-232.17970617899999</v>
      </c>
      <c r="L1167">
        <v>-232.034160652</v>
      </c>
      <c r="M1167">
        <v>-231.22273953300001</v>
      </c>
      <c r="N1167">
        <v>-300</v>
      </c>
      <c r="O1167">
        <v>-300</v>
      </c>
    </row>
    <row r="1168" spans="1:15" x14ac:dyDescent="0.2">
      <c r="A1168">
        <v>0.14221191406200001</v>
      </c>
      <c r="B1168">
        <v>-2.42889393434E-3</v>
      </c>
      <c r="C1168">
        <v>-2.13354975978E-3</v>
      </c>
      <c r="D1168">
        <v>-2.0638676600999999E-3</v>
      </c>
      <c r="E1168">
        <v>-2.06719794346E-3</v>
      </c>
      <c r="F1168">
        <v>-2.1104337086E-3</v>
      </c>
      <c r="G1168">
        <v>-2.2074173048400002E-3</v>
      </c>
      <c r="H1168">
        <v>0</v>
      </c>
      <c r="I1168">
        <v>0.14221191406200001</v>
      </c>
      <c r="J1168">
        <v>-216.33078319800001</v>
      </c>
      <c r="K1168">
        <v>-236.01656435300001</v>
      </c>
      <c r="L1168">
        <v>-230.76559288499999</v>
      </c>
      <c r="M1168">
        <v>-227.13288548099999</v>
      </c>
      <c r="N1168">
        <v>-300</v>
      </c>
      <c r="O1168">
        <v>-300</v>
      </c>
    </row>
    <row r="1169" spans="1:15" x14ac:dyDescent="0.2">
      <c r="A1169">
        <v>0.142333984375</v>
      </c>
      <c r="B1169">
        <v>-2.4483092915900001E-3</v>
      </c>
      <c r="C1169">
        <v>-2.15247256629E-3</v>
      </c>
      <c r="D1169">
        <v>-2.0826648882300001E-3</v>
      </c>
      <c r="E1169">
        <v>-2.0859825727499999E-3</v>
      </c>
      <c r="F1169">
        <v>-2.1292506575500002E-3</v>
      </c>
      <c r="G1169">
        <v>-2.2263213298599998E-3</v>
      </c>
      <c r="H1169">
        <v>0</v>
      </c>
      <c r="I1169">
        <v>0.142333984375</v>
      </c>
      <c r="J1169">
        <v>-215.33415541100001</v>
      </c>
      <c r="K1169">
        <v>-237.568405173</v>
      </c>
      <c r="L1169">
        <v>-229.526193068</v>
      </c>
      <c r="M1169">
        <v>-227.62797903000001</v>
      </c>
      <c r="N1169">
        <v>-300</v>
      </c>
      <c r="O1169">
        <v>-300</v>
      </c>
    </row>
    <row r="1170" spans="1:15" x14ac:dyDescent="0.2">
      <c r="A1170">
        <v>0.14245605468799999</v>
      </c>
      <c r="B1170">
        <v>-2.4670813478E-3</v>
      </c>
      <c r="C1170">
        <v>-2.1707517035800001E-3</v>
      </c>
      <c r="D1170">
        <v>-2.1008183286400002E-3</v>
      </c>
      <c r="E1170">
        <v>-2.1041233638299998E-3</v>
      </c>
      <c r="F1170">
        <v>-2.1474237046599999E-3</v>
      </c>
      <c r="G1170">
        <v>-2.2445813618999998E-3</v>
      </c>
      <c r="H1170">
        <v>0</v>
      </c>
      <c r="I1170">
        <v>0.14245605468799999</v>
      </c>
      <c r="J1170">
        <v>-221.86808632899999</v>
      </c>
      <c r="K1170">
        <v>-236.01499152100001</v>
      </c>
      <c r="L1170">
        <v>-228.523195004</v>
      </c>
      <c r="M1170">
        <v>-245.747035756</v>
      </c>
      <c r="N1170">
        <v>-300</v>
      </c>
      <c r="O1170">
        <v>-300</v>
      </c>
    </row>
    <row r="1171" spans="1:15" x14ac:dyDescent="0.2">
      <c r="A1171">
        <v>0.142578125</v>
      </c>
      <c r="B1171">
        <v>-2.4852021677100001E-3</v>
      </c>
      <c r="C1171">
        <v>-2.1883792365400001E-3</v>
      </c>
      <c r="D1171">
        <v>-2.1183200462499998E-3</v>
      </c>
      <c r="E1171">
        <v>-2.1216123816099998E-3</v>
      </c>
      <c r="F1171">
        <v>-2.16494491484E-3</v>
      </c>
      <c r="G1171">
        <v>-2.2621894658700001E-3</v>
      </c>
      <c r="H1171">
        <v>0</v>
      </c>
      <c r="I1171">
        <v>0.142578125</v>
      </c>
      <c r="J1171">
        <v>-224.618407082</v>
      </c>
      <c r="K1171">
        <v>-242.18236619999999</v>
      </c>
      <c r="L1171">
        <v>-227.91278448099999</v>
      </c>
      <c r="M1171">
        <v>-300</v>
      </c>
      <c r="N1171">
        <v>-300</v>
      </c>
      <c r="O1171">
        <v>-300</v>
      </c>
    </row>
    <row r="1172" spans="1:15" x14ac:dyDescent="0.2">
      <c r="A1172">
        <v>0.14270019531200001</v>
      </c>
      <c r="B1172">
        <v>-2.5026641031399999E-3</v>
      </c>
      <c r="C1172">
        <v>-2.2053475171500002E-3</v>
      </c>
      <c r="D1172">
        <v>-2.1351623930299999E-3</v>
      </c>
      <c r="E1172">
        <v>-2.1384419780599998E-3</v>
      </c>
      <c r="F1172">
        <v>-2.1818066400200002E-3</v>
      </c>
      <c r="G1172">
        <v>-2.27913799372E-3</v>
      </c>
      <c r="H1172">
        <v>0</v>
      </c>
      <c r="I1172">
        <v>0.14270019531200001</v>
      </c>
      <c r="J1172">
        <v>-216.364110356</v>
      </c>
      <c r="K1172">
        <v>-234.903477036</v>
      </c>
      <c r="L1172">
        <v>-227.78243702399999</v>
      </c>
      <c r="M1172">
        <v>-300</v>
      </c>
      <c r="N1172">
        <v>-300</v>
      </c>
      <c r="O1172">
        <v>-300</v>
      </c>
    </row>
    <row r="1173" spans="1:15" x14ac:dyDescent="0.2">
      <c r="A1173">
        <v>0.142822265625</v>
      </c>
      <c r="B1173">
        <v>-2.5194597962999998E-3</v>
      </c>
      <c r="C1173">
        <v>-2.2216491877900001E-3</v>
      </c>
      <c r="D1173">
        <v>-2.1513380113900001E-3</v>
      </c>
      <c r="E1173">
        <v>-2.1546047955700001E-3</v>
      </c>
      <c r="F1173">
        <v>-2.1980015225999999E-3</v>
      </c>
      <c r="G1173">
        <v>-2.2954195878400001E-3</v>
      </c>
      <c r="H1173">
        <v>0</v>
      </c>
      <c r="I1173">
        <v>0.142822265625</v>
      </c>
      <c r="J1173">
        <v>-217.68257096299999</v>
      </c>
      <c r="K1173">
        <v>-250.46481860099999</v>
      </c>
      <c r="L1173">
        <v>-228.22281816899999</v>
      </c>
      <c r="M1173">
        <v>-300</v>
      </c>
      <c r="N1173">
        <v>-300</v>
      </c>
      <c r="O1173">
        <v>-300</v>
      </c>
    </row>
    <row r="1174" spans="1:15" x14ac:dyDescent="0.2">
      <c r="A1174">
        <v>0.14294433593799999</v>
      </c>
      <c r="B1174">
        <v>-2.5355821831300001E-3</v>
      </c>
      <c r="C1174">
        <v>-2.2372771845599999E-3</v>
      </c>
      <c r="D1174">
        <v>-2.1668398374100001E-3</v>
      </c>
      <c r="E1174">
        <v>-2.1700937702399999E-3</v>
      </c>
      <c r="F1174">
        <v>-2.2135224986399998E-3</v>
      </c>
      <c r="G1174">
        <v>-2.3110271843E-3</v>
      </c>
      <c r="H1174">
        <v>0</v>
      </c>
      <c r="I1174">
        <v>0.14294433593799999</v>
      </c>
      <c r="J1174">
        <v>-251.295613764</v>
      </c>
      <c r="K1174">
        <v>-241.905983389</v>
      </c>
      <c r="L1174">
        <v>-229.325798257</v>
      </c>
      <c r="M1174">
        <v>-300</v>
      </c>
      <c r="N1174">
        <v>-300</v>
      </c>
      <c r="O1174">
        <v>-300</v>
      </c>
    </row>
    <row r="1175" spans="1:15" x14ac:dyDescent="0.2">
      <c r="A1175">
        <v>0.14306640625</v>
      </c>
      <c r="B1175">
        <v>-2.5510244963700001E-3</v>
      </c>
      <c r="C1175">
        <v>-2.2522247403500002E-3</v>
      </c>
      <c r="D1175">
        <v>-2.1816611040399998E-3</v>
      </c>
      <c r="E1175">
        <v>-2.1849021349800001E-3</v>
      </c>
      <c r="F1175">
        <v>-2.2283628010299999E-3</v>
      </c>
      <c r="G1175">
        <v>-2.3259540160199999E-3</v>
      </c>
      <c r="H1175">
        <v>0</v>
      </c>
      <c r="I1175">
        <v>0.14306640625</v>
      </c>
      <c r="J1175">
        <v>-215.20117413599999</v>
      </c>
      <c r="K1175">
        <v>-254.70505515900001</v>
      </c>
      <c r="L1175">
        <v>-231.215481133</v>
      </c>
      <c r="M1175">
        <v>-300</v>
      </c>
      <c r="N1175">
        <v>-300</v>
      </c>
      <c r="O1175">
        <v>-300</v>
      </c>
    </row>
    <row r="1176" spans="1:15" x14ac:dyDescent="0.2">
      <c r="A1176">
        <v>0.14318847656200001</v>
      </c>
      <c r="B1176">
        <v>-2.5657802686E-3</v>
      </c>
      <c r="C1176">
        <v>-2.2664853878999998E-3</v>
      </c>
      <c r="D1176">
        <v>-2.1957953439900001E-3</v>
      </c>
      <c r="E1176">
        <v>-2.1990234225300002E-3</v>
      </c>
      <c r="F1176">
        <v>-2.2425159625199999E-3</v>
      </c>
      <c r="G1176">
        <v>-2.3401936157200001E-3</v>
      </c>
      <c r="H1176">
        <v>0</v>
      </c>
      <c r="I1176">
        <v>0.14318847656200001</v>
      </c>
      <c r="J1176">
        <v>-211.04236846800001</v>
      </c>
      <c r="K1176">
        <v>-237.98216553099999</v>
      </c>
      <c r="L1176">
        <v>-234.07828114</v>
      </c>
      <c r="M1176">
        <v>-300</v>
      </c>
      <c r="N1176">
        <v>-300</v>
      </c>
      <c r="O1176">
        <v>-300</v>
      </c>
    </row>
    <row r="1177" spans="1:15" x14ac:dyDescent="0.2">
      <c r="A1177">
        <v>0.143310546875</v>
      </c>
      <c r="B1177">
        <v>-2.5798433350799998E-3</v>
      </c>
      <c r="C1177">
        <v>-2.2800529626499999E-3</v>
      </c>
      <c r="D1177">
        <v>-2.2092363927299998E-3</v>
      </c>
      <c r="E1177">
        <v>-2.21245146833E-3</v>
      </c>
      <c r="F1177">
        <v>-2.2559758184999999E-3</v>
      </c>
      <c r="G1177">
        <v>-2.35373981883E-3</v>
      </c>
      <c r="H1177">
        <v>0</v>
      </c>
      <c r="I1177">
        <v>0.143310546875</v>
      </c>
      <c r="J1177">
        <v>-211.90398339399999</v>
      </c>
      <c r="K1177">
        <v>-244.232267463</v>
      </c>
      <c r="L1177">
        <v>-238.11722082200001</v>
      </c>
      <c r="M1177">
        <v>-300</v>
      </c>
      <c r="N1177">
        <v>-300</v>
      </c>
      <c r="O1177">
        <v>-300</v>
      </c>
    </row>
    <row r="1178" spans="1:15" x14ac:dyDescent="0.2">
      <c r="A1178">
        <v>0.14343261718799999</v>
      </c>
      <c r="B1178">
        <v>-2.5932078365200001E-3</v>
      </c>
      <c r="C1178">
        <v>-2.2929216054499999E-3</v>
      </c>
      <c r="D1178">
        <v>-2.2219783911299998E-3</v>
      </c>
      <c r="E1178">
        <v>-2.2251804132400002E-3</v>
      </c>
      <c r="F1178">
        <v>-2.26873650984E-3</v>
      </c>
      <c r="G1178">
        <v>-2.3665867662200002E-3</v>
      </c>
      <c r="H1178">
        <v>0</v>
      </c>
      <c r="I1178">
        <v>0.14343261718799999</v>
      </c>
      <c r="J1178">
        <v>-219.906661017</v>
      </c>
      <c r="K1178">
        <v>-247.407172774</v>
      </c>
      <c r="L1178">
        <v>-243.26277374899999</v>
      </c>
      <c r="M1178">
        <v>-300</v>
      </c>
      <c r="N1178">
        <v>-300</v>
      </c>
      <c r="O1178">
        <v>-300</v>
      </c>
    </row>
    <row r="1179" spans="1:15" x14ac:dyDescent="0.2">
      <c r="A1179">
        <v>0.1435546875</v>
      </c>
      <c r="B1179">
        <v>-2.6058682216400001E-3</v>
      </c>
      <c r="C1179">
        <v>-2.3050857651800002E-3</v>
      </c>
      <c r="D1179">
        <v>-2.2340157880700001E-3</v>
      </c>
      <c r="E1179">
        <v>-2.23720470615E-3</v>
      </c>
      <c r="F1179">
        <v>-2.2807924854100002E-3</v>
      </c>
      <c r="G1179">
        <v>-2.3787289067800001E-3</v>
      </c>
      <c r="H1179">
        <v>0</v>
      </c>
      <c r="I1179">
        <v>0.1435546875</v>
      </c>
      <c r="J1179">
        <v>-220.27936628</v>
      </c>
      <c r="K1179">
        <v>-263.98208112399999</v>
      </c>
      <c r="L1179">
        <v>-247.23462455800001</v>
      </c>
      <c r="M1179">
        <v>-300</v>
      </c>
      <c r="N1179">
        <v>-300</v>
      </c>
      <c r="O1179">
        <v>-300</v>
      </c>
    </row>
    <row r="1180" spans="1:15" x14ac:dyDescent="0.2">
      <c r="A1180">
        <v>0.14367675781200001</v>
      </c>
      <c r="B1180">
        <v>-2.6178192496600001E-3</v>
      </c>
      <c r="C1180">
        <v>-2.3165402012400001E-3</v>
      </c>
      <c r="D1180">
        <v>-2.2453433429499999E-3</v>
      </c>
      <c r="E1180">
        <v>-2.2485191064600001E-3</v>
      </c>
      <c r="F1180">
        <v>-2.29213850459E-3</v>
      </c>
      <c r="G1180">
        <v>-2.3901609999000002E-3</v>
      </c>
      <c r="H1180">
        <v>0</v>
      </c>
      <c r="I1180">
        <v>0.14367675781200001</v>
      </c>
      <c r="J1180">
        <v>-212.836701207</v>
      </c>
      <c r="K1180">
        <v>-241.523181327</v>
      </c>
      <c r="L1180">
        <v>-245.21537244000001</v>
      </c>
      <c r="M1180">
        <v>-300</v>
      </c>
      <c r="N1180">
        <v>-300</v>
      </c>
      <c r="O1180">
        <v>-300</v>
      </c>
    </row>
    <row r="1181" spans="1:15" x14ac:dyDescent="0.2">
      <c r="A1181">
        <v>0.143798828125</v>
      </c>
      <c r="B1181">
        <v>-2.6290559926100002E-3</v>
      </c>
      <c r="C1181">
        <v>-2.3272799858200001E-3</v>
      </c>
      <c r="D1181">
        <v>-2.25595612799E-3</v>
      </c>
      <c r="E1181">
        <v>-2.25911868637E-3</v>
      </c>
      <c r="F1181">
        <v>-2.3027696395800002E-3</v>
      </c>
      <c r="G1181">
        <v>-2.4008781177800001E-3</v>
      </c>
      <c r="H1181">
        <v>0</v>
      </c>
      <c r="I1181">
        <v>0.143798828125</v>
      </c>
      <c r="J1181">
        <v>-213.40036925800001</v>
      </c>
      <c r="K1181">
        <v>-246.679151174</v>
      </c>
      <c r="L1181">
        <v>-239.98228133999999</v>
      </c>
      <c r="M1181">
        <v>-300</v>
      </c>
      <c r="N1181">
        <v>-300</v>
      </c>
      <c r="O1181">
        <v>-300</v>
      </c>
    </row>
    <row r="1182" spans="1:15" x14ac:dyDescent="0.2">
      <c r="A1182">
        <v>0.14392089843799999</v>
      </c>
      <c r="B1182">
        <v>-2.6395738375600002E-3</v>
      </c>
      <c r="C1182">
        <v>-2.3373005061400002E-3</v>
      </c>
      <c r="D1182">
        <v>-2.2658495304300002E-3</v>
      </c>
      <c r="E1182">
        <v>-2.26899883312E-3</v>
      </c>
      <c r="F1182">
        <v>-2.3126812775799998E-3</v>
      </c>
      <c r="G1182">
        <v>-2.4108756476699999E-3</v>
      </c>
      <c r="H1182">
        <v>0</v>
      </c>
      <c r="I1182">
        <v>0.14392089843799999</v>
      </c>
      <c r="J1182">
        <v>-225.415775564</v>
      </c>
      <c r="K1182">
        <v>-242.09321970799999</v>
      </c>
      <c r="L1182">
        <v>-236.36349052200001</v>
      </c>
      <c r="M1182">
        <v>-300</v>
      </c>
      <c r="N1182">
        <v>-300</v>
      </c>
      <c r="O1182">
        <v>-300</v>
      </c>
    </row>
    <row r="1183" spans="1:15" x14ac:dyDescent="0.2">
      <c r="A1183">
        <v>0.14404296875</v>
      </c>
      <c r="B1183">
        <v>-2.6493684886300002E-3</v>
      </c>
      <c r="C1183">
        <v>-2.34659746647E-3</v>
      </c>
      <c r="D1183">
        <v>-2.2750192545399998E-3</v>
      </c>
      <c r="E1183">
        <v>-2.2781552509799998E-3</v>
      </c>
      <c r="F1183">
        <v>-2.3218691228799999E-3</v>
      </c>
      <c r="G1183">
        <v>-2.4201492938499998E-3</v>
      </c>
      <c r="H1183">
        <v>0</v>
      </c>
      <c r="I1183">
        <v>0.14404296875</v>
      </c>
      <c r="J1183">
        <v>-215.355234575</v>
      </c>
      <c r="K1183">
        <v>-239.43641855199999</v>
      </c>
      <c r="L1183">
        <v>-236.786811454</v>
      </c>
      <c r="M1183">
        <v>-300</v>
      </c>
      <c r="N1183">
        <v>-300</v>
      </c>
      <c r="O1183">
        <v>-300</v>
      </c>
    </row>
    <row r="1184" spans="1:15" x14ac:dyDescent="0.2">
      <c r="A1184">
        <v>0.14416503906200001</v>
      </c>
      <c r="B1184">
        <v>-2.6584359688900001E-3</v>
      </c>
      <c r="C1184">
        <v>-2.3551668900799998E-3</v>
      </c>
      <c r="D1184">
        <v>-2.2834613235899999E-3</v>
      </c>
      <c r="E1184">
        <v>-2.2865839632199999E-3</v>
      </c>
      <c r="F1184">
        <v>-2.3303291987100002E-3</v>
      </c>
      <c r="G1184">
        <v>-2.42869507958E-3</v>
      </c>
      <c r="H1184">
        <v>0</v>
      </c>
      <c r="I1184">
        <v>0.14416503906200001</v>
      </c>
      <c r="J1184">
        <v>-209.428699489</v>
      </c>
      <c r="K1184">
        <v>-255.99171958700001</v>
      </c>
      <c r="L1184">
        <v>-242.98382868799999</v>
      </c>
      <c r="M1184">
        <v>-300</v>
      </c>
      <c r="N1184">
        <v>-300</v>
      </c>
      <c r="O1184">
        <v>-300</v>
      </c>
    </row>
    <row r="1185" spans="1:15" x14ac:dyDescent="0.2">
      <c r="A1185">
        <v>0.144287109375</v>
      </c>
      <c r="B1185">
        <v>-2.66677262219E-3</v>
      </c>
      <c r="C1185">
        <v>-2.3630051209399998E-3</v>
      </c>
      <c r="D1185">
        <v>-2.2911720815999999E-3</v>
      </c>
      <c r="E1185">
        <v>-2.29428131384E-3</v>
      </c>
      <c r="F1185">
        <v>-2.3380578490899999E-3</v>
      </c>
      <c r="G1185">
        <v>-2.4365093488799999E-3</v>
      </c>
      <c r="H1185">
        <v>0</v>
      </c>
      <c r="I1185">
        <v>0.144287109375</v>
      </c>
      <c r="J1185">
        <v>-209.07827289599999</v>
      </c>
      <c r="K1185">
        <v>-248.07608979899999</v>
      </c>
      <c r="L1185">
        <v>-256.98000483300001</v>
      </c>
      <c r="M1185">
        <v>-300</v>
      </c>
      <c r="N1185">
        <v>-300</v>
      </c>
      <c r="O1185">
        <v>-300</v>
      </c>
    </row>
    <row r="1186" spans="1:15" x14ac:dyDescent="0.2">
      <c r="A1186">
        <v>0.14440917968799999</v>
      </c>
      <c r="B1186">
        <v>-2.6743751147299999E-3</v>
      </c>
      <c r="C1186">
        <v>-2.3701088254500001E-3</v>
      </c>
      <c r="D1186">
        <v>-2.29814819495E-3</v>
      </c>
      <c r="E1186">
        <v>-2.30124396922E-3</v>
      </c>
      <c r="F1186">
        <v>-2.34505174037E-3</v>
      </c>
      <c r="G1186">
        <v>-2.4435887681500002E-3</v>
      </c>
      <c r="H1186">
        <v>0</v>
      </c>
      <c r="I1186">
        <v>0.14440917968799999</v>
      </c>
      <c r="J1186">
        <v>-214.19340521000001</v>
      </c>
      <c r="K1186">
        <v>-259.76999563800001</v>
      </c>
      <c r="L1186">
        <v>-283.39686434499998</v>
      </c>
      <c r="M1186">
        <v>-300</v>
      </c>
      <c r="N1186">
        <v>-300</v>
      </c>
      <c r="O1186">
        <v>-300</v>
      </c>
    </row>
    <row r="1187" spans="1:15" x14ac:dyDescent="0.2">
      <c r="A1187">
        <v>0.14453125</v>
      </c>
      <c r="B1187">
        <v>-2.6812404365800001E-3</v>
      </c>
      <c r="C1187">
        <v>-2.3764749938200002E-3</v>
      </c>
      <c r="D1187">
        <v>-2.3043866538700001E-3</v>
      </c>
      <c r="E1187">
        <v>-2.3074689196100001E-3</v>
      </c>
      <c r="F1187">
        <v>-2.3513078627800002E-3</v>
      </c>
      <c r="G1187">
        <v>-2.44993032762E-3</v>
      </c>
      <c r="H1187">
        <v>0</v>
      </c>
      <c r="I1187">
        <v>0.14453125</v>
      </c>
      <c r="J1187">
        <v>-224.61492850100001</v>
      </c>
      <c r="K1187">
        <v>-244.130380941</v>
      </c>
      <c r="L1187">
        <v>-300</v>
      </c>
      <c r="M1187">
        <v>-300</v>
      </c>
      <c r="N1187">
        <v>-300</v>
      </c>
      <c r="O1187">
        <v>-300</v>
      </c>
    </row>
    <row r="1188" spans="1:15" x14ac:dyDescent="0.2">
      <c r="A1188">
        <v>0.14465332031200001</v>
      </c>
      <c r="B1188">
        <v>-2.6873659030099998E-3</v>
      </c>
      <c r="C1188">
        <v>-2.38210094149E-3</v>
      </c>
      <c r="D1188">
        <v>-2.30988477383E-3</v>
      </c>
      <c r="E1188">
        <v>-2.3129534804399998E-3</v>
      </c>
      <c r="F1188">
        <v>-2.3568235317599998E-3</v>
      </c>
      <c r="G1188">
        <v>-2.4555313427699998E-3</v>
      </c>
      <c r="H1188">
        <v>0</v>
      </c>
      <c r="I1188">
        <v>0.14465332031200001</v>
      </c>
      <c r="J1188">
        <v>-210.94923589300001</v>
      </c>
      <c r="K1188">
        <v>-249.90567116899999</v>
      </c>
      <c r="L1188">
        <v>-300</v>
      </c>
      <c r="M1188">
        <v>-300</v>
      </c>
      <c r="N1188">
        <v>-300</v>
      </c>
      <c r="O1188">
        <v>-300</v>
      </c>
    </row>
    <row r="1189" spans="1:15" x14ac:dyDescent="0.2">
      <c r="A1189">
        <v>0.144775390625</v>
      </c>
      <c r="B1189">
        <v>-2.6927491556899999E-3</v>
      </c>
      <c r="C1189">
        <v>-2.3869843103000001E-3</v>
      </c>
      <c r="D1189">
        <v>-2.3146401966499999E-3</v>
      </c>
      <c r="E1189">
        <v>-2.3176952935700002E-3</v>
      </c>
      <c r="F1189">
        <v>-2.3615963891500001E-3</v>
      </c>
      <c r="G1189">
        <v>-2.4603894554500001E-3</v>
      </c>
      <c r="H1189">
        <v>0</v>
      </c>
      <c r="I1189">
        <v>0.144775390625</v>
      </c>
      <c r="J1189">
        <v>-208.75822961899999</v>
      </c>
      <c r="K1189">
        <v>-252.81081477999999</v>
      </c>
      <c r="L1189">
        <v>-300</v>
      </c>
      <c r="M1189">
        <v>-300</v>
      </c>
      <c r="N1189">
        <v>-300</v>
      </c>
      <c r="O1189">
        <v>-300</v>
      </c>
    </row>
    <row r="1190" spans="1:15" x14ac:dyDescent="0.2">
      <c r="A1190">
        <v>0.14489746093799999</v>
      </c>
      <c r="B1190">
        <v>-2.6973881637600001E-3</v>
      </c>
      <c r="C1190">
        <v>-2.3911230695399998E-3</v>
      </c>
      <c r="D1190">
        <v>-2.3186508916700002E-3</v>
      </c>
      <c r="E1190">
        <v>-2.3216923282999998E-3</v>
      </c>
      <c r="F1190">
        <v>-2.3656244042400002E-3</v>
      </c>
      <c r="G1190">
        <v>-2.4645026349799999E-3</v>
      </c>
      <c r="H1190">
        <v>0</v>
      </c>
      <c r="I1190">
        <v>0.14489746093799999</v>
      </c>
      <c r="J1190">
        <v>-211.63837153399999</v>
      </c>
      <c r="K1190">
        <v>-253.22418632700001</v>
      </c>
      <c r="L1190">
        <v>-300</v>
      </c>
      <c r="M1190">
        <v>-300</v>
      </c>
      <c r="N1190">
        <v>-300</v>
      </c>
      <c r="O1190">
        <v>-300</v>
      </c>
    </row>
    <row r="1191" spans="1:15" x14ac:dyDescent="0.2">
      <c r="A1191">
        <v>0.14501953125</v>
      </c>
      <c r="B1191">
        <v>-2.70128122471E-3</v>
      </c>
      <c r="C1191">
        <v>-2.39451551688E-3</v>
      </c>
      <c r="D1191">
        <v>-2.3219151565499999E-3</v>
      </c>
      <c r="E1191">
        <v>-2.3249428823100002E-3</v>
      </c>
      <c r="F1191">
        <v>-2.3689058747200001E-3</v>
      </c>
      <c r="G1191">
        <v>-2.4678691790699999E-3</v>
      </c>
      <c r="H1191">
        <v>0</v>
      </c>
      <c r="I1191">
        <v>0.14501953125</v>
      </c>
      <c r="J1191">
        <v>-230.48589309799999</v>
      </c>
      <c r="K1191">
        <v>-257.02740511500002</v>
      </c>
      <c r="L1191">
        <v>-300</v>
      </c>
      <c r="M1191">
        <v>-300</v>
      </c>
      <c r="N1191">
        <v>-300</v>
      </c>
      <c r="O1191">
        <v>-300</v>
      </c>
    </row>
    <row r="1192" spans="1:15" x14ac:dyDescent="0.2">
      <c r="A1192">
        <v>0.14514160156200001</v>
      </c>
      <c r="B1192">
        <v>-2.7044269652E-3</v>
      </c>
      <c r="C1192">
        <v>-2.3971602791199999E-3</v>
      </c>
      <c r="D1192">
        <v>-2.3244316181200001E-3</v>
      </c>
      <c r="E1192">
        <v>-2.3274455824199998E-3</v>
      </c>
      <c r="F1192">
        <v>-2.3714394273799998E-3</v>
      </c>
      <c r="G1192">
        <v>-2.47048771454E-3</v>
      </c>
      <c r="H1192">
        <v>0</v>
      </c>
      <c r="I1192">
        <v>0.14514160156200001</v>
      </c>
      <c r="J1192">
        <v>-213.678666386</v>
      </c>
      <c r="K1192">
        <v>-253.22927043300001</v>
      </c>
      <c r="L1192">
        <v>-300</v>
      </c>
      <c r="M1192">
        <v>-300</v>
      </c>
      <c r="N1192">
        <v>-300</v>
      </c>
      <c r="O1192">
        <v>-300</v>
      </c>
    </row>
    <row r="1193" spans="1:15" x14ac:dyDescent="0.2">
      <c r="A1193">
        <v>0.145263671875</v>
      </c>
      <c r="B1193">
        <v>-2.7068243416200001E-3</v>
      </c>
      <c r="C1193">
        <v>-2.3990563128400001E-3</v>
      </c>
      <c r="D1193">
        <v>-2.32619923296E-3</v>
      </c>
      <c r="E1193">
        <v>-2.3291993852E-3</v>
      </c>
      <c r="F1193">
        <v>-2.3732240187999999E-3</v>
      </c>
      <c r="G1193">
        <v>-2.47235719801E-3</v>
      </c>
      <c r="H1193">
        <v>0</v>
      </c>
      <c r="I1193">
        <v>0.145263671875</v>
      </c>
      <c r="J1193">
        <v>-209.88708468600001</v>
      </c>
      <c r="K1193">
        <v>-275.54762415499999</v>
      </c>
      <c r="L1193">
        <v>-300</v>
      </c>
      <c r="M1193">
        <v>-300</v>
      </c>
      <c r="N1193">
        <v>-300</v>
      </c>
      <c r="O1193">
        <v>-300</v>
      </c>
    </row>
    <row r="1194" spans="1:15" x14ac:dyDescent="0.2">
      <c r="A1194">
        <v>0.14538574218799999</v>
      </c>
      <c r="B1194">
        <v>-2.7084726406000001E-3</v>
      </c>
      <c r="C1194">
        <v>-2.4002029048199999E-3</v>
      </c>
      <c r="D1194">
        <v>-2.3272172878699999E-3</v>
      </c>
      <c r="E1194">
        <v>-2.3302035774700001E-3</v>
      </c>
      <c r="F1194">
        <v>-2.3742589357899999E-3</v>
      </c>
      <c r="G1194">
        <v>-2.4734769162999999E-3</v>
      </c>
      <c r="H1194">
        <v>0</v>
      </c>
      <c r="I1194">
        <v>0.14538574218799999</v>
      </c>
      <c r="J1194">
        <v>-212.24280173</v>
      </c>
      <c r="K1194">
        <v>-265.89828812399998</v>
      </c>
      <c r="L1194">
        <v>-300</v>
      </c>
      <c r="M1194">
        <v>-300</v>
      </c>
      <c r="N1194">
        <v>-300</v>
      </c>
      <c r="O1194">
        <v>-300</v>
      </c>
    </row>
    <row r="1195" spans="1:15" x14ac:dyDescent="0.2">
      <c r="A1195">
        <v>0.1455078125</v>
      </c>
      <c r="B1195">
        <v>-2.7093714793500001E-3</v>
      </c>
      <c r="C1195">
        <v>-2.4005996724299999E-3</v>
      </c>
      <c r="D1195">
        <v>-2.3274854002399998E-3</v>
      </c>
      <c r="E1195">
        <v>-2.33045777661E-3</v>
      </c>
      <c r="F1195">
        <v>-2.3745437957099999E-3</v>
      </c>
      <c r="G1195">
        <v>-2.4738464868200001E-3</v>
      </c>
      <c r="H1195">
        <v>0</v>
      </c>
      <c r="I1195">
        <v>0.1455078125</v>
      </c>
      <c r="J1195">
        <v>-239.160859098</v>
      </c>
      <c r="K1195">
        <v>-265.02341722800003</v>
      </c>
      <c r="L1195">
        <v>-300</v>
      </c>
      <c r="M1195">
        <v>-300</v>
      </c>
      <c r="N1195">
        <v>-300</v>
      </c>
      <c r="O1195">
        <v>-300</v>
      </c>
    </row>
    <row r="1196" spans="1:15" x14ac:dyDescent="0.2">
      <c r="A1196">
        <v>0.14562988281200001</v>
      </c>
      <c r="B1196">
        <v>-2.7095208058099999E-3</v>
      </c>
      <c r="C1196">
        <v>-2.4002465637899999E-3</v>
      </c>
      <c r="D1196">
        <v>-2.3270035181899998E-3</v>
      </c>
      <c r="E1196">
        <v>-2.3299619307300002E-3</v>
      </c>
      <c r="F1196">
        <v>-2.3740785466799998E-3</v>
      </c>
      <c r="G1196">
        <v>-2.4734658577199998E-3</v>
      </c>
      <c r="H1196">
        <v>0</v>
      </c>
      <c r="I1196">
        <v>0.14562988281200001</v>
      </c>
      <c r="J1196">
        <v>-211.541369102</v>
      </c>
      <c r="K1196">
        <v>-264.16831768700001</v>
      </c>
      <c r="L1196">
        <v>-300</v>
      </c>
      <c r="M1196">
        <v>-300</v>
      </c>
      <c r="N1196">
        <v>-300</v>
      </c>
      <c r="O1196">
        <v>-300</v>
      </c>
    </row>
    <row r="1197" spans="1:15" x14ac:dyDescent="0.2">
      <c r="A1197">
        <v>0.145751953125</v>
      </c>
      <c r="B1197">
        <v>-2.7089208987100002E-3</v>
      </c>
      <c r="C1197">
        <v>-2.3991438577899999E-3</v>
      </c>
      <c r="D1197">
        <v>-2.3257719206300001E-3</v>
      </c>
      <c r="E1197">
        <v>-2.3287163187399999E-3</v>
      </c>
      <c r="F1197">
        <v>-2.3728634676199998E-3</v>
      </c>
      <c r="G1197">
        <v>-2.4723353079199998E-3</v>
      </c>
      <c r="H1197">
        <v>0</v>
      </c>
      <c r="I1197">
        <v>0.145751953125</v>
      </c>
      <c r="J1197">
        <v>-207.027433567</v>
      </c>
      <c r="K1197">
        <v>-264.30301842900002</v>
      </c>
      <c r="L1197">
        <v>-300</v>
      </c>
      <c r="M1197">
        <v>-300</v>
      </c>
      <c r="N1197">
        <v>-300</v>
      </c>
      <c r="O1197">
        <v>-300</v>
      </c>
    </row>
    <row r="1198" spans="1:15" x14ac:dyDescent="0.2">
      <c r="A1198">
        <v>0.14587402343799999</v>
      </c>
      <c r="B1198">
        <v>-2.70757236746E-3</v>
      </c>
      <c r="C1198">
        <v>-2.3972921640100001E-3</v>
      </c>
      <c r="D1198">
        <v>-2.3237912171500002E-3</v>
      </c>
      <c r="E1198">
        <v>-2.3267215502400002E-3</v>
      </c>
      <c r="F1198">
        <v>-2.3708991681000002E-3</v>
      </c>
      <c r="G1198">
        <v>-2.4704554470699998E-3</v>
      </c>
      <c r="H1198">
        <v>0</v>
      </c>
      <c r="I1198">
        <v>0.14587402343799999</v>
      </c>
      <c r="J1198">
        <v>-207.11923979100001</v>
      </c>
      <c r="K1198">
        <v>-260.57416326399999</v>
      </c>
      <c r="L1198">
        <v>-300</v>
      </c>
      <c r="M1198">
        <v>-300</v>
      </c>
      <c r="N1198">
        <v>-300</v>
      </c>
      <c r="O1198">
        <v>-300</v>
      </c>
    </row>
    <row r="1199" spans="1:15" x14ac:dyDescent="0.2">
      <c r="A1199">
        <v>0.14599609375</v>
      </c>
      <c r="B1199">
        <v>-2.7054761518900002E-3</v>
      </c>
      <c r="C1199">
        <v>-2.3946924224300002E-3</v>
      </c>
      <c r="D1199">
        <v>-2.3210623477600001E-3</v>
      </c>
      <c r="E1199">
        <v>-2.3239785652400002E-3</v>
      </c>
      <c r="F1199">
        <v>-2.36818658813E-3</v>
      </c>
      <c r="G1199">
        <v>-2.4678272151799998E-3</v>
      </c>
      <c r="H1199">
        <v>0</v>
      </c>
      <c r="I1199">
        <v>0.14599609375</v>
      </c>
      <c r="J1199">
        <v>-211.84896238300001</v>
      </c>
      <c r="K1199">
        <v>-293.91488811699998</v>
      </c>
      <c r="L1199">
        <v>-300</v>
      </c>
      <c r="M1199">
        <v>-300</v>
      </c>
      <c r="N1199">
        <v>-300</v>
      </c>
      <c r="O1199">
        <v>-300</v>
      </c>
    </row>
    <row r="1200" spans="1:15" x14ac:dyDescent="0.2">
      <c r="A1200">
        <v>0.14611816406200001</v>
      </c>
      <c r="B1200">
        <v>-2.7026335218500001E-3</v>
      </c>
      <c r="C1200">
        <v>-2.3913459030800001E-3</v>
      </c>
      <c r="D1200">
        <v>-2.3175865824900002E-3</v>
      </c>
      <c r="E1200">
        <v>-2.3204886337600001E-3</v>
      </c>
      <c r="F1200">
        <v>-2.3647269977400001E-3</v>
      </c>
      <c r="G1200">
        <v>-2.46445188234E-3</v>
      </c>
      <c r="H1200">
        <v>0</v>
      </c>
      <c r="I1200">
        <v>0.14611816406200001</v>
      </c>
      <c r="J1200">
        <v>-237.39197060800001</v>
      </c>
      <c r="K1200">
        <v>-265.83560758599998</v>
      </c>
      <c r="L1200">
        <v>-300</v>
      </c>
      <c r="M1200">
        <v>-300</v>
      </c>
      <c r="N1200">
        <v>-300</v>
      </c>
      <c r="O1200">
        <v>-300</v>
      </c>
    </row>
    <row r="1201" spans="1:15" x14ac:dyDescent="0.2">
      <c r="A1201">
        <v>0.146240234375</v>
      </c>
      <c r="B1201">
        <v>-2.6990460766800001E-3</v>
      </c>
      <c r="C1201">
        <v>-2.38725420545E-3</v>
      </c>
      <c r="D1201">
        <v>-2.3133655208499998E-3</v>
      </c>
      <c r="E1201">
        <v>-2.3162533553199999E-3</v>
      </c>
      <c r="F1201">
        <v>-2.3605219964399999E-3</v>
      </c>
      <c r="G1201">
        <v>-2.4603310480800001E-3</v>
      </c>
      <c r="H1201">
        <v>0</v>
      </c>
      <c r="I1201">
        <v>0.146240234375</v>
      </c>
      <c r="J1201">
        <v>-212.73851748499999</v>
      </c>
      <c r="K1201">
        <v>-287.68733065399999</v>
      </c>
      <c r="L1201">
        <v>-293.50321950599999</v>
      </c>
      <c r="M1201">
        <v>-300</v>
      </c>
      <c r="N1201">
        <v>-300</v>
      </c>
      <c r="O1201">
        <v>-300</v>
      </c>
    </row>
    <row r="1202" spans="1:15" x14ac:dyDescent="0.2">
      <c r="A1202">
        <v>0.14636230468799999</v>
      </c>
      <c r="B1202">
        <v>-2.6947157444699998E-3</v>
      </c>
      <c r="C1202">
        <v>-2.3824192578100001E-3</v>
      </c>
      <c r="D1202">
        <v>-2.3084010911300001E-3</v>
      </c>
      <c r="E1202">
        <v>-2.3112746582099998E-3</v>
      </c>
      <c r="F1202">
        <v>-2.3555735125200001E-3</v>
      </c>
      <c r="G1202">
        <v>-2.4554666407300002E-3</v>
      </c>
      <c r="H1202">
        <v>0</v>
      </c>
      <c r="I1202">
        <v>0.14636230468799999</v>
      </c>
      <c r="J1202">
        <v>-210.655175442</v>
      </c>
      <c r="K1202">
        <v>-267.431619813</v>
      </c>
      <c r="L1202">
        <v>-289.270208943</v>
      </c>
      <c r="M1202">
        <v>-300</v>
      </c>
      <c r="N1202">
        <v>-300</v>
      </c>
      <c r="O1202">
        <v>-300</v>
      </c>
    </row>
    <row r="1203" spans="1:15" x14ac:dyDescent="0.2">
      <c r="A1203">
        <v>0.146484375</v>
      </c>
      <c r="B1203">
        <v>-2.68964478128E-3</v>
      </c>
      <c r="C1203">
        <v>-2.3768433163900001E-3</v>
      </c>
      <c r="D1203">
        <v>-2.3026955495700002E-3</v>
      </c>
      <c r="E1203">
        <v>-2.3055547986600001E-3</v>
      </c>
      <c r="F1203">
        <v>-2.3498838022099999E-3</v>
      </c>
      <c r="G1203">
        <v>-2.4498609165699999E-3</v>
      </c>
      <c r="H1203">
        <v>0</v>
      </c>
      <c r="I1203">
        <v>0.146484375</v>
      </c>
      <c r="J1203">
        <v>-214.564501079</v>
      </c>
      <c r="K1203">
        <v>-284.781418363</v>
      </c>
      <c r="L1203">
        <v>-280.759033687</v>
      </c>
      <c r="M1203">
        <v>-300</v>
      </c>
      <c r="N1203">
        <v>-300</v>
      </c>
      <c r="O1203">
        <v>-300</v>
      </c>
    </row>
    <row r="1204" spans="1:15" x14ac:dyDescent="0.2">
      <c r="A1204">
        <v>0.14660644531200001</v>
      </c>
      <c r="B1204">
        <v>-2.6838357701399998E-3</v>
      </c>
      <c r="C1204">
        <v>-2.3705289643800001E-3</v>
      </c>
      <c r="D1204">
        <v>-2.2962514793800001E-3</v>
      </c>
      <c r="E1204">
        <v>-2.29909635988E-3</v>
      </c>
      <c r="F1204">
        <v>-2.3434554487100001E-3</v>
      </c>
      <c r="G1204">
        <v>-2.44351645884E-3</v>
      </c>
      <c r="H1204">
        <v>0</v>
      </c>
      <c r="I1204">
        <v>0.14660644531200001</v>
      </c>
      <c r="J1204">
        <v>-244.59206890499999</v>
      </c>
      <c r="K1204">
        <v>-270.91363963800001</v>
      </c>
      <c r="L1204">
        <v>-284.75944414499997</v>
      </c>
      <c r="M1204">
        <v>-293.23754294000003</v>
      </c>
      <c r="N1204">
        <v>-300</v>
      </c>
      <c r="O1204">
        <v>-300</v>
      </c>
    </row>
    <row r="1205" spans="1:15" x14ac:dyDescent="0.2">
      <c r="A1205">
        <v>0.146728515625</v>
      </c>
      <c r="B1205">
        <v>-2.6772916198999999E-3</v>
      </c>
      <c r="C1205">
        <v>-2.3634791107899999E-3</v>
      </c>
      <c r="D1205">
        <v>-2.2890717895699998E-3</v>
      </c>
      <c r="E1205">
        <v>-2.2919022509000002E-3</v>
      </c>
      <c r="F1205">
        <v>-2.33629136108E-3</v>
      </c>
      <c r="G1205">
        <v>-2.4364361766299998E-3</v>
      </c>
      <c r="H1205">
        <v>0</v>
      </c>
      <c r="I1205">
        <v>0.146728515625</v>
      </c>
      <c r="J1205">
        <v>-216.36488208200001</v>
      </c>
      <c r="K1205">
        <v>-278.97497897800002</v>
      </c>
      <c r="L1205">
        <v>-276.23378024700003</v>
      </c>
      <c r="M1205">
        <v>-273.29311538500002</v>
      </c>
      <c r="N1205">
        <v>-300</v>
      </c>
      <c r="O1205">
        <v>-300</v>
      </c>
    </row>
    <row r="1206" spans="1:15" x14ac:dyDescent="0.2">
      <c r="A1206">
        <v>0.14685058593799999</v>
      </c>
      <c r="B1206">
        <v>-2.6700155639799998E-3</v>
      </c>
      <c r="C1206">
        <v>-2.3556969892200002E-3</v>
      </c>
      <c r="D1206">
        <v>-2.2811597137700002E-3</v>
      </c>
      <c r="E1206">
        <v>-2.2839757053299999E-3</v>
      </c>
      <c r="F1206">
        <v>-2.3283947729000002E-3</v>
      </c>
      <c r="G1206">
        <v>-2.4286233035699998E-3</v>
      </c>
      <c r="H1206">
        <v>0</v>
      </c>
      <c r="I1206">
        <v>0.14685058593799999</v>
      </c>
      <c r="J1206">
        <v>-216.96644032200001</v>
      </c>
      <c r="K1206">
        <v>-278.906549369</v>
      </c>
      <c r="L1206">
        <v>-283.55736591700003</v>
      </c>
      <c r="M1206">
        <v>-276.58962352200001</v>
      </c>
      <c r="N1206">
        <v>-300</v>
      </c>
      <c r="O1206">
        <v>-300</v>
      </c>
    </row>
    <row r="1207" spans="1:15" x14ac:dyDescent="0.2">
      <c r="A1207">
        <v>0.14697265625</v>
      </c>
      <c r="B1207">
        <v>-2.66201115895E-3</v>
      </c>
      <c r="C1207">
        <v>-2.3471861564E-3</v>
      </c>
      <c r="D1207">
        <v>-2.2725188087200001E-3</v>
      </c>
      <c r="E1207">
        <v>-2.2753202799300001E-3</v>
      </c>
      <c r="F1207">
        <v>-2.3197692409399999E-3</v>
      </c>
      <c r="G1207">
        <v>-2.4200813964700002E-3</v>
      </c>
      <c r="H1207">
        <v>0</v>
      </c>
      <c r="I1207">
        <v>0.14697265625</v>
      </c>
      <c r="J1207">
        <v>-226.87231306000001</v>
      </c>
      <c r="K1207">
        <v>-287.85780183499998</v>
      </c>
      <c r="L1207">
        <v>-300</v>
      </c>
      <c r="M1207">
        <v>-284.87676280099998</v>
      </c>
      <c r="N1207">
        <v>-300</v>
      </c>
      <c r="O1207">
        <v>-300</v>
      </c>
    </row>
    <row r="1208" spans="1:15" x14ac:dyDescent="0.2">
      <c r="A1208">
        <v>0.14709472656200001</v>
      </c>
      <c r="B1208">
        <v>-2.65328228298E-3</v>
      </c>
      <c r="C1208">
        <v>-2.33795049067E-3</v>
      </c>
      <c r="D1208">
        <v>-2.2631529527700001E-3</v>
      </c>
      <c r="E1208">
        <v>-2.2659398530499998E-3</v>
      </c>
      <c r="F1208">
        <v>-2.31041864355E-3</v>
      </c>
      <c r="G1208">
        <v>-2.4108143337300001E-3</v>
      </c>
      <c r="H1208">
        <v>0</v>
      </c>
      <c r="I1208">
        <v>0.14709472656200001</v>
      </c>
      <c r="J1208">
        <v>-209.81820079299999</v>
      </c>
      <c r="K1208">
        <v>-281.885169566</v>
      </c>
      <c r="L1208">
        <v>-281.28626091899997</v>
      </c>
      <c r="M1208">
        <v>-275.93135070099999</v>
      </c>
      <c r="N1208">
        <v>-300</v>
      </c>
      <c r="O1208">
        <v>-300</v>
      </c>
    </row>
    <row r="1209" spans="1:15" x14ac:dyDescent="0.2">
      <c r="A1209">
        <v>0.147216796875</v>
      </c>
      <c r="B1209">
        <v>-2.64383313413E-3</v>
      </c>
      <c r="C1209">
        <v>-2.3279941902599999E-3</v>
      </c>
      <c r="D1209">
        <v>-2.2530663441799998E-3</v>
      </c>
      <c r="E1209">
        <v>-2.25583862294E-3</v>
      </c>
      <c r="F1209">
        <v>-2.3003471789899998E-3</v>
      </c>
      <c r="G1209">
        <v>-2.4008263136399998E-3</v>
      </c>
      <c r="H1209">
        <v>0</v>
      </c>
      <c r="I1209">
        <v>0.147216796875</v>
      </c>
      <c r="J1209">
        <v>-205.38851446800001</v>
      </c>
      <c r="K1209">
        <v>-287.77551548700001</v>
      </c>
      <c r="L1209">
        <v>-291.79031024900002</v>
      </c>
      <c r="M1209">
        <v>-268.89690489200001</v>
      </c>
      <c r="N1209">
        <v>-300</v>
      </c>
      <c r="O1209">
        <v>-300</v>
      </c>
    </row>
    <row r="1210" spans="1:15" x14ac:dyDescent="0.2">
      <c r="A1210">
        <v>0.14733886718799999</v>
      </c>
      <c r="B1210">
        <v>-2.6336682285199998E-3</v>
      </c>
      <c r="C1210">
        <v>-2.3173217714400002E-3</v>
      </c>
      <c r="D1210">
        <v>-2.2422634992300002E-3</v>
      </c>
      <c r="E1210">
        <v>-2.2450211059E-3</v>
      </c>
      <c r="F1210">
        <v>-2.28955936355E-3</v>
      </c>
      <c r="G1210">
        <v>-2.3901218525599999E-3</v>
      </c>
      <c r="H1210">
        <v>0</v>
      </c>
      <c r="I1210">
        <v>0.14733886718799999</v>
      </c>
      <c r="J1210">
        <v>-205.180013401</v>
      </c>
      <c r="K1210">
        <v>-293.105384383</v>
      </c>
      <c r="L1210">
        <v>-287.69323995299999</v>
      </c>
      <c r="M1210">
        <v>-265.92748501599999</v>
      </c>
      <c r="N1210">
        <v>-300</v>
      </c>
      <c r="O1210">
        <v>-300</v>
      </c>
    </row>
    <row r="1211" spans="1:15" x14ac:dyDescent="0.2">
      <c r="A1211">
        <v>0.1474609375</v>
      </c>
      <c r="B1211">
        <v>-2.62279239834E-3</v>
      </c>
      <c r="C1211">
        <v>-2.30593806659E-3</v>
      </c>
      <c r="D1211">
        <v>-2.2307492503000001E-3</v>
      </c>
      <c r="E1211">
        <v>-2.2334921342899998E-3</v>
      </c>
      <c r="F1211">
        <v>-2.2780600296200002E-3</v>
      </c>
      <c r="G1211">
        <v>-2.3787057829200002E-3</v>
      </c>
      <c r="H1211">
        <v>0</v>
      </c>
      <c r="I1211">
        <v>0.1474609375</v>
      </c>
      <c r="J1211">
        <v>-209.97115960599999</v>
      </c>
      <c r="K1211">
        <v>-300</v>
      </c>
      <c r="L1211">
        <v>-279.51305788399998</v>
      </c>
      <c r="M1211">
        <v>-265.73611347600001</v>
      </c>
      <c r="N1211">
        <v>-300</v>
      </c>
      <c r="O1211">
        <v>-300</v>
      </c>
    </row>
    <row r="1212" spans="1:15" x14ac:dyDescent="0.2">
      <c r="A1212">
        <v>0.14758300781200001</v>
      </c>
      <c r="B1212">
        <v>-2.6112107897100002E-3</v>
      </c>
      <c r="C1212">
        <v>-2.2938482219999998E-3</v>
      </c>
      <c r="D1212">
        <v>-2.2185287437200001E-3</v>
      </c>
      <c r="E1212">
        <v>-2.2212568544600002E-3</v>
      </c>
      <c r="F1212">
        <v>-2.26585432353E-3</v>
      </c>
      <c r="G1212">
        <v>-2.3665832510799999E-3</v>
      </c>
      <c r="H1212">
        <v>0</v>
      </c>
      <c r="I1212">
        <v>0.14758300781200001</v>
      </c>
      <c r="J1212">
        <v>-222.17305817600001</v>
      </c>
      <c r="K1212">
        <v>-298.20897079000002</v>
      </c>
      <c r="L1212">
        <v>-275.026128159</v>
      </c>
      <c r="M1212">
        <v>-267.560176695</v>
      </c>
      <c r="N1212">
        <v>-265.07877468999999</v>
      </c>
      <c r="O1212">
        <v>-300</v>
      </c>
    </row>
    <row r="1213" spans="1:15" x14ac:dyDescent="0.2">
      <c r="A1213">
        <v>0.147705078125</v>
      </c>
      <c r="B1213">
        <v>-2.5989288604800001E-3</v>
      </c>
      <c r="C1213">
        <v>-2.2810576956699999E-3</v>
      </c>
      <c r="D1213">
        <v>-2.2056074374999998E-3</v>
      </c>
      <c r="E1213">
        <v>-2.2083207244199998E-3</v>
      </c>
      <c r="F1213">
        <v>-2.2529477033000002E-3</v>
      </c>
      <c r="G1213">
        <v>-2.3537597151400001E-3</v>
      </c>
      <c r="H1213">
        <v>0</v>
      </c>
      <c r="I1213">
        <v>0.147705078125</v>
      </c>
      <c r="J1213">
        <v>-206.91693656699999</v>
      </c>
      <c r="K1213">
        <v>-300</v>
      </c>
      <c r="L1213">
        <v>-269.71504011500002</v>
      </c>
      <c r="M1213">
        <v>-270.38565879499998</v>
      </c>
      <c r="N1213">
        <v>-268.76483621099999</v>
      </c>
      <c r="O1213">
        <v>-300</v>
      </c>
    </row>
    <row r="1214" spans="1:15" x14ac:dyDescent="0.2">
      <c r="A1214">
        <v>0.14782714843799999</v>
      </c>
      <c r="B1214">
        <v>-2.58595237777E-3</v>
      </c>
      <c r="C1214">
        <v>-2.2675722548999998E-3</v>
      </c>
      <c r="D1214">
        <v>-2.1919910989400002E-3</v>
      </c>
      <c r="E1214">
        <v>-2.1946895114700001E-3</v>
      </c>
      <c r="F1214">
        <v>-2.2393459362399998E-3</v>
      </c>
      <c r="G1214">
        <v>-2.3402409424499999E-3</v>
      </c>
      <c r="H1214">
        <v>0</v>
      </c>
      <c r="I1214">
        <v>0.14782714843799999</v>
      </c>
      <c r="J1214">
        <v>-204.348127189</v>
      </c>
      <c r="K1214">
        <v>-300</v>
      </c>
      <c r="L1214">
        <v>-267.97149018800002</v>
      </c>
      <c r="M1214">
        <v>-272.129893681</v>
      </c>
      <c r="N1214">
        <v>-278.28138922400001</v>
      </c>
      <c r="O1214">
        <v>-300</v>
      </c>
    </row>
    <row r="1215" spans="1:15" x14ac:dyDescent="0.2">
      <c r="A1215">
        <v>0.14794921875</v>
      </c>
      <c r="B1215">
        <v>-2.5722874154600001E-3</v>
      </c>
      <c r="C1215">
        <v>-2.2533979737300001E-3</v>
      </c>
      <c r="D1215">
        <v>-2.1776858021200001E-3</v>
      </c>
      <c r="E1215">
        <v>-2.1803692896999998E-3</v>
      </c>
      <c r="F1215">
        <v>-2.2250550964400002E-3</v>
      </c>
      <c r="G1215">
        <v>-2.3260330071399999E-3</v>
      </c>
      <c r="H1215">
        <v>0</v>
      </c>
      <c r="I1215">
        <v>0.14794921875</v>
      </c>
      <c r="J1215">
        <v>-207.213574752</v>
      </c>
      <c r="K1215">
        <v>-300</v>
      </c>
      <c r="L1215">
        <v>-270.23488801500002</v>
      </c>
      <c r="M1215">
        <v>-271.47372629400002</v>
      </c>
      <c r="N1215">
        <v>-289.88634617100001</v>
      </c>
      <c r="O1215">
        <v>-300</v>
      </c>
    </row>
    <row r="1216" spans="1:15" x14ac:dyDescent="0.2">
      <c r="A1216">
        <v>0.14807128906200001</v>
      </c>
      <c r="B1216">
        <v>-2.55794035152E-3</v>
      </c>
      <c r="C1216">
        <v>-2.2385412303200002E-3</v>
      </c>
      <c r="D1216">
        <v>-2.1626979251999998E-3</v>
      </c>
      <c r="E1216">
        <v>-2.1653664372699999E-3</v>
      </c>
      <c r="F1216">
        <v>-2.2100815620699999E-3</v>
      </c>
      <c r="G1216">
        <v>-2.3111422874400002E-3</v>
      </c>
      <c r="H1216">
        <v>0</v>
      </c>
      <c r="I1216">
        <v>0.14807128906200001</v>
      </c>
      <c r="J1216">
        <v>-235.85911797399999</v>
      </c>
      <c r="K1216">
        <v>-300</v>
      </c>
      <c r="L1216">
        <v>-272.47177312999997</v>
      </c>
      <c r="M1216">
        <v>-270.25224558100001</v>
      </c>
      <c r="N1216">
        <v>-300</v>
      </c>
      <c r="O1216">
        <v>-300</v>
      </c>
    </row>
    <row r="1217" spans="1:15" x14ac:dyDescent="0.2">
      <c r="A1217">
        <v>0.148193359375</v>
      </c>
      <c r="B1217">
        <v>-2.54291786521E-3</v>
      </c>
      <c r="C1217">
        <v>-2.2230087040700001E-3</v>
      </c>
      <c r="D1217">
        <v>-2.1470341476100001E-3</v>
      </c>
      <c r="E1217">
        <v>-2.1496876336099999E-3</v>
      </c>
      <c r="F1217">
        <v>-2.19443201256E-3</v>
      </c>
      <c r="G1217">
        <v>-2.2955754628499999E-3</v>
      </c>
      <c r="H1217">
        <v>0</v>
      </c>
      <c r="I1217">
        <v>0.148193359375</v>
      </c>
      <c r="J1217">
        <v>-204.98226599399999</v>
      </c>
      <c r="K1217">
        <v>-300</v>
      </c>
      <c r="L1217">
        <v>-299.03287745599999</v>
      </c>
      <c r="M1217">
        <v>-270.68559454400003</v>
      </c>
      <c r="N1217">
        <v>-300</v>
      </c>
      <c r="O1217">
        <v>-300</v>
      </c>
    </row>
    <row r="1218" spans="1:15" x14ac:dyDescent="0.2">
      <c r="A1218">
        <v>0.14831542968799999</v>
      </c>
      <c r="B1218">
        <v>-2.52722693413E-3</v>
      </c>
      <c r="C1218">
        <v>-2.2068073727700001E-3</v>
      </c>
      <c r="D1218">
        <v>-2.13070144714E-3</v>
      </c>
      <c r="E1218">
        <v>-2.13333985652E-3</v>
      </c>
      <c r="F1218">
        <v>-2.1781134257399999E-3</v>
      </c>
      <c r="G1218">
        <v>-2.27933951124E-3</v>
      </c>
      <c r="H1218">
        <v>0</v>
      </c>
      <c r="I1218">
        <v>0.14831542968799999</v>
      </c>
      <c r="J1218">
        <v>-200.35481081699999</v>
      </c>
      <c r="K1218">
        <v>-300</v>
      </c>
      <c r="L1218">
        <v>-276.24904099600002</v>
      </c>
      <c r="M1218">
        <v>-274.81181604599999</v>
      </c>
      <c r="N1218">
        <v>-300</v>
      </c>
      <c r="O1218">
        <v>-300</v>
      </c>
    </row>
    <row r="1219" spans="1:15" x14ac:dyDescent="0.2">
      <c r="A1219">
        <v>0.1484375</v>
      </c>
      <c r="B1219">
        <v>-2.5108748311500001E-3</v>
      </c>
      <c r="C1219">
        <v>-2.1899445094599999E-3</v>
      </c>
      <c r="D1219">
        <v>-2.1137070968500001E-3</v>
      </c>
      <c r="E1219">
        <v>-2.1163303790699998E-3</v>
      </c>
      <c r="F1219">
        <v>-2.1611330746599999E-3</v>
      </c>
      <c r="G1219">
        <v>-2.2624417057199998E-3</v>
      </c>
      <c r="H1219">
        <v>0</v>
      </c>
      <c r="I1219">
        <v>0.1484375</v>
      </c>
      <c r="J1219">
        <v>-199.853392192</v>
      </c>
      <c r="K1219">
        <v>-300</v>
      </c>
      <c r="L1219">
        <v>-300</v>
      </c>
      <c r="M1219">
        <v>-300</v>
      </c>
      <c r="N1219">
        <v>-300</v>
      </c>
      <c r="O1219">
        <v>-300</v>
      </c>
    </row>
    <row r="1220" spans="1:15" x14ac:dyDescent="0.2">
      <c r="A1220">
        <v>0.14855957031200001</v>
      </c>
      <c r="B1220">
        <v>-2.4938691212199999E-3</v>
      </c>
      <c r="C1220">
        <v>-2.17242767926E-3</v>
      </c>
      <c r="D1220">
        <v>-2.0960586618800001E-3</v>
      </c>
      <c r="E1220">
        <v>-2.09866676639E-3</v>
      </c>
      <c r="F1220">
        <v>-2.14349852448E-3</v>
      </c>
      <c r="G1220">
        <v>-2.2448896115100001E-3</v>
      </c>
      <c r="H1220">
        <v>0</v>
      </c>
      <c r="I1220">
        <v>0.14855957031200001</v>
      </c>
      <c r="J1220">
        <v>-203.09129898</v>
      </c>
      <c r="K1220">
        <v>-271.22067523800001</v>
      </c>
      <c r="L1220">
        <v>-275.90311620699998</v>
      </c>
      <c r="M1220">
        <v>-274.88873031499998</v>
      </c>
      <c r="N1220">
        <v>-300</v>
      </c>
      <c r="O1220">
        <v>-300</v>
      </c>
    </row>
    <row r="1221" spans="1:15" x14ac:dyDescent="0.2">
      <c r="A1221">
        <v>0.148681640625</v>
      </c>
      <c r="B1221">
        <v>-2.4762176580399998E-3</v>
      </c>
      <c r="C1221">
        <v>-2.1542647360299999E-3</v>
      </c>
      <c r="D1221">
        <v>-2.0777639961200001E-3</v>
      </c>
      <c r="E1221">
        <v>-2.0803568723899999E-3</v>
      </c>
      <c r="F1221">
        <v>-2.1252176291100002E-3</v>
      </c>
      <c r="G1221">
        <v>-2.2266910825700001E-3</v>
      </c>
      <c r="H1221">
        <v>0</v>
      </c>
      <c r="I1221">
        <v>0.148681640625</v>
      </c>
      <c r="J1221">
        <v>-216.10548951300001</v>
      </c>
      <c r="K1221">
        <v>-248.54159049699999</v>
      </c>
      <c r="L1221">
        <v>-298.92522070699999</v>
      </c>
      <c r="M1221">
        <v>-270.82122980499997</v>
      </c>
      <c r="N1221">
        <v>-300</v>
      </c>
      <c r="O1221">
        <v>-300</v>
      </c>
    </row>
    <row r="1222" spans="1:15" x14ac:dyDescent="0.2">
      <c r="A1222">
        <v>0.14880371093799999</v>
      </c>
      <c r="B1222">
        <v>-2.4579285805999998E-3</v>
      </c>
      <c r="C1222">
        <v>-2.13546381893E-3</v>
      </c>
      <c r="D1222">
        <v>-2.0588312387400001E-3</v>
      </c>
      <c r="E1222">
        <v>-2.0614088362399998E-3</v>
      </c>
      <c r="F1222">
        <v>-2.10629852772E-3</v>
      </c>
      <c r="G1222">
        <v>-2.20785425813E-3</v>
      </c>
      <c r="H1222">
        <v>0</v>
      </c>
      <c r="I1222">
        <v>0.14880371093799999</v>
      </c>
      <c r="J1222">
        <v>-209.10253156799999</v>
      </c>
      <c r="K1222">
        <v>-233.29193862700001</v>
      </c>
      <c r="L1222">
        <v>-271.53992787599998</v>
      </c>
      <c r="M1222">
        <v>-270.451323135</v>
      </c>
      <c r="N1222">
        <v>-300</v>
      </c>
      <c r="O1222">
        <v>-300</v>
      </c>
    </row>
    <row r="1223" spans="1:15" x14ac:dyDescent="0.2">
      <c r="A1223">
        <v>0.14892578125</v>
      </c>
      <c r="B1223">
        <v>-2.4390103095799998E-3</v>
      </c>
      <c r="C1223">
        <v>-2.1160333488299998E-3</v>
      </c>
      <c r="D1223">
        <v>-2.03926881061E-3</v>
      </c>
      <c r="E1223">
        <v>-2.0418310788099998E-3</v>
      </c>
      <c r="F1223">
        <v>-2.0867496411999999E-3</v>
      </c>
      <c r="G1223">
        <v>-2.1883875591700002E-3</v>
      </c>
      <c r="H1223">
        <v>0</v>
      </c>
      <c r="I1223">
        <v>0.14892578125</v>
      </c>
      <c r="J1223">
        <v>-205.00497426999999</v>
      </c>
      <c r="K1223">
        <v>-222.23946880099999</v>
      </c>
      <c r="L1223">
        <v>-269.02015660299998</v>
      </c>
      <c r="M1223">
        <v>-271.72283198899999</v>
      </c>
      <c r="N1223">
        <v>-290.18973874099999</v>
      </c>
      <c r="O1223">
        <v>-300</v>
      </c>
    </row>
    <row r="1224" spans="1:15" x14ac:dyDescent="0.2">
      <c r="A1224">
        <v>0.14904785156200001</v>
      </c>
      <c r="B1224">
        <v>-2.4194715436600001E-3</v>
      </c>
      <c r="C1224">
        <v>-2.09598202456E-3</v>
      </c>
      <c r="D1224">
        <v>-2.0190854106000001E-3</v>
      </c>
      <c r="E1224">
        <v>-2.0216322989900001E-3</v>
      </c>
      <c r="F1224">
        <v>-2.0665796684599998E-3</v>
      </c>
      <c r="G1224">
        <v>-2.1682996846199998E-3</v>
      </c>
      <c r="H1224">
        <v>0</v>
      </c>
      <c r="I1224">
        <v>0.14904785156200001</v>
      </c>
      <c r="J1224">
        <v>-209.11138204900001</v>
      </c>
      <c r="K1224">
        <v>-214.14548265299999</v>
      </c>
      <c r="L1224">
        <v>-266.38879562099999</v>
      </c>
      <c r="M1224">
        <v>-272.447240636</v>
      </c>
      <c r="N1224">
        <v>-278.59563064100001</v>
      </c>
      <c r="O1224">
        <v>-300</v>
      </c>
    </row>
    <row r="1225" spans="1:15" x14ac:dyDescent="0.2">
      <c r="A1225">
        <v>0.149169921875</v>
      </c>
      <c r="B1225">
        <v>-2.3993212557000001E-3</v>
      </c>
      <c r="C1225">
        <v>-2.0753188191599999E-3</v>
      </c>
      <c r="D1225">
        <v>-1.9982900117500001E-3</v>
      </c>
      <c r="E1225">
        <v>-2.0008214698100002E-3</v>
      </c>
      <c r="F1225">
        <v>-2.0457975825300002E-3</v>
      </c>
      <c r="G1225">
        <v>-2.1475996075999999E-3</v>
      </c>
      <c r="H1225">
        <v>0</v>
      </c>
      <c r="I1225">
        <v>0.149169921875</v>
      </c>
      <c r="J1225">
        <v>-213.481286772</v>
      </c>
      <c r="K1225">
        <v>-208.370185083</v>
      </c>
      <c r="L1225">
        <v>-267.78969384099997</v>
      </c>
      <c r="M1225">
        <v>-270.75239666599998</v>
      </c>
      <c r="N1225">
        <v>-269.12919556999998</v>
      </c>
      <c r="O1225">
        <v>-300</v>
      </c>
    </row>
    <row r="1226" spans="1:15" x14ac:dyDescent="0.2">
      <c r="A1226">
        <v>0.14929199218799999</v>
      </c>
      <c r="B1226">
        <v>-2.3785686887400001E-3</v>
      </c>
      <c r="C1226">
        <v>-2.05405297585E-3</v>
      </c>
      <c r="D1226">
        <v>-1.9768918573100001E-3</v>
      </c>
      <c r="E1226">
        <v>-1.9794078345399999E-3</v>
      </c>
      <c r="F1226">
        <v>-2.0244126266999998E-3</v>
      </c>
      <c r="G1226">
        <v>-2.1262965714499999E-3</v>
      </c>
      <c r="H1226">
        <v>0</v>
      </c>
      <c r="I1226">
        <v>0.14929199218799999</v>
      </c>
      <c r="J1226">
        <v>-201.13200414100001</v>
      </c>
      <c r="K1226">
        <v>-204.52842274599999</v>
      </c>
      <c r="L1226">
        <v>-272.679938779</v>
      </c>
      <c r="M1226">
        <v>-267.986402946</v>
      </c>
      <c r="N1226">
        <v>-265.50249844500001</v>
      </c>
      <c r="O1226">
        <v>-300</v>
      </c>
    </row>
    <row r="1227" spans="1:15" x14ac:dyDescent="0.2">
      <c r="A1227">
        <v>0.1494140625</v>
      </c>
      <c r="B1227">
        <v>-2.3572233520000002E-3</v>
      </c>
      <c r="C1227">
        <v>-2.0321940040000002E-3</v>
      </c>
      <c r="D1227">
        <v>-1.95490045666E-3</v>
      </c>
      <c r="E1227">
        <v>-1.95740090256E-3</v>
      </c>
      <c r="F1227">
        <v>-2.00243431035E-3</v>
      </c>
      <c r="G1227">
        <v>-2.1044000856299998E-3</v>
      </c>
      <c r="H1227">
        <v>0</v>
      </c>
      <c r="I1227">
        <v>0.1494140625</v>
      </c>
      <c r="J1227">
        <v>-197.46647591999999</v>
      </c>
      <c r="K1227">
        <v>-202.35875560900001</v>
      </c>
      <c r="L1227">
        <v>-276.79982481299999</v>
      </c>
      <c r="M1227">
        <v>-266.217184777</v>
      </c>
      <c r="N1227">
        <v>-300</v>
      </c>
      <c r="O1227">
        <v>-300</v>
      </c>
    </row>
    <row r="1228" spans="1:15" x14ac:dyDescent="0.2">
      <c r="A1228">
        <v>0.14953613281200001</v>
      </c>
      <c r="B1228">
        <v>-2.3352950166100001E-3</v>
      </c>
      <c r="C1228">
        <v>-2.0097516749300001E-3</v>
      </c>
      <c r="D1228">
        <v>-1.93232558115E-3</v>
      </c>
      <c r="E1228">
        <v>-1.9348104452200001E-3</v>
      </c>
      <c r="F1228">
        <v>-1.9798724048599998E-3</v>
      </c>
      <c r="G1228">
        <v>-2.0819199215699998E-3</v>
      </c>
      <c r="H1228">
        <v>0</v>
      </c>
      <c r="I1228">
        <v>0.14953613281200001</v>
      </c>
      <c r="J1228">
        <v>-197.280986418</v>
      </c>
      <c r="K1228">
        <v>-201.65803265900001</v>
      </c>
      <c r="L1228">
        <v>-284.53142272999997</v>
      </c>
      <c r="M1228">
        <v>-266.47161880200002</v>
      </c>
      <c r="N1228">
        <v>-300</v>
      </c>
      <c r="O1228">
        <v>-300</v>
      </c>
    </row>
    <row r="1229" spans="1:15" x14ac:dyDescent="0.2">
      <c r="A1229">
        <v>0.149658203125</v>
      </c>
      <c r="B1229">
        <v>-2.3127937113699999E-3</v>
      </c>
      <c r="C1229">
        <v>-1.9867360175999998E-3</v>
      </c>
      <c r="D1229">
        <v>-1.9091772597400001E-3</v>
      </c>
      <c r="E1229">
        <v>-1.9116464915099999E-3</v>
      </c>
      <c r="F1229">
        <v>-1.9567369392200001E-3</v>
      </c>
      <c r="G1229">
        <v>-2.0588661083400001E-3</v>
      </c>
      <c r="H1229">
        <v>0</v>
      </c>
      <c r="I1229">
        <v>0.149658203125</v>
      </c>
      <c r="J1229">
        <v>-200.63976827400001</v>
      </c>
      <c r="K1229">
        <v>-202.241326171</v>
      </c>
      <c r="L1229">
        <v>-288.21379726499998</v>
      </c>
      <c r="M1229">
        <v>-269.49964845599999</v>
      </c>
      <c r="N1229">
        <v>-300</v>
      </c>
      <c r="O1229">
        <v>-300</v>
      </c>
    </row>
    <row r="1230" spans="1:15" x14ac:dyDescent="0.2">
      <c r="A1230">
        <v>0.14978027343799999</v>
      </c>
      <c r="B1230">
        <v>-2.2897297182899999E-3</v>
      </c>
      <c r="C1230">
        <v>-1.9631573142100001E-3</v>
      </c>
      <c r="D1230">
        <v>-1.88546577466E-3</v>
      </c>
      <c r="E1230">
        <v>-1.8879193236400001E-3</v>
      </c>
      <c r="F1230">
        <v>-1.9330381956599999E-3</v>
      </c>
      <c r="G1230">
        <v>-2.0352489282300002E-3</v>
      </c>
      <c r="H1230">
        <v>0</v>
      </c>
      <c r="I1230">
        <v>0.14978027343799999</v>
      </c>
      <c r="J1230">
        <v>-214.040027267</v>
      </c>
      <c r="K1230">
        <v>-203.916971123</v>
      </c>
      <c r="L1230">
        <v>-277.03541263599999</v>
      </c>
      <c r="M1230">
        <v>-276.60794421000003</v>
      </c>
      <c r="N1230">
        <v>-300</v>
      </c>
      <c r="O1230">
        <v>-300</v>
      </c>
    </row>
    <row r="1231" spans="1:15" x14ac:dyDescent="0.2">
      <c r="A1231">
        <v>0.14990234375</v>
      </c>
      <c r="B1231">
        <v>-2.2661135680900001E-3</v>
      </c>
      <c r="C1231">
        <v>-1.93902609563E-3</v>
      </c>
      <c r="D1231">
        <v>-1.86120165679E-3</v>
      </c>
      <c r="E1231">
        <v>-1.86363947252E-3</v>
      </c>
      <c r="F1231">
        <v>-1.9087867051100001E-3</v>
      </c>
      <c r="G1231">
        <v>-2.01107891224E-3</v>
      </c>
      <c r="H1231">
        <v>0</v>
      </c>
      <c r="I1231">
        <v>0.14990234375</v>
      </c>
      <c r="J1231">
        <v>-205.722409763</v>
      </c>
      <c r="K1231">
        <v>-206.47525671899999</v>
      </c>
      <c r="L1231">
        <v>-295.82127573899999</v>
      </c>
      <c r="M1231">
        <v>-285.693507334</v>
      </c>
      <c r="N1231">
        <v>-300</v>
      </c>
      <c r="O1231">
        <v>-300</v>
      </c>
    </row>
    <row r="1232" spans="1:15" x14ac:dyDescent="0.2">
      <c r="A1232">
        <v>0.15002441406200001</v>
      </c>
      <c r="B1232">
        <v>-2.2419560355100001E-3</v>
      </c>
      <c r="C1232">
        <v>-1.91435313679E-3</v>
      </c>
      <c r="D1232">
        <v>-1.8363956810899999E-3</v>
      </c>
      <c r="E1232">
        <v>-1.8388177131E-3</v>
      </c>
      <c r="F1232">
        <v>-1.88399324252E-3</v>
      </c>
      <c r="G1232">
        <v>-1.9863668353999999E-3</v>
      </c>
      <c r="H1232">
        <v>0</v>
      </c>
      <c r="I1232">
        <v>0.15002441406200001</v>
      </c>
      <c r="J1232">
        <v>-200.66327034</v>
      </c>
      <c r="K1232">
        <v>-209.668989487</v>
      </c>
      <c r="L1232">
        <v>-277.98439081399999</v>
      </c>
      <c r="M1232">
        <v>-277.40647693400001</v>
      </c>
      <c r="N1232">
        <v>-300</v>
      </c>
      <c r="O1232">
        <v>-300</v>
      </c>
    </row>
    <row r="1233" spans="1:15" x14ac:dyDescent="0.2">
      <c r="A1233">
        <v>0.150146484375</v>
      </c>
      <c r="B1233">
        <v>-2.2172681346200001E-3</v>
      </c>
      <c r="C1233">
        <v>-1.88914945192E-3</v>
      </c>
      <c r="D1233">
        <v>-1.81105886181E-3</v>
      </c>
      <c r="E1233">
        <v>-1.81346505965E-3</v>
      </c>
      <c r="F1233">
        <v>-1.8586688221900001E-3</v>
      </c>
      <c r="G1233">
        <v>-1.9611237120700001E-3</v>
      </c>
      <c r="H1233">
        <v>0</v>
      </c>
      <c r="I1233">
        <v>0.150146484375</v>
      </c>
      <c r="J1233">
        <v>-201.04215087899999</v>
      </c>
      <c r="K1233">
        <v>-213.08731105000001</v>
      </c>
      <c r="L1233">
        <v>-269.84192554200001</v>
      </c>
      <c r="M1233">
        <v>-274.15186789699999</v>
      </c>
      <c r="N1233">
        <v>-300</v>
      </c>
      <c r="O1233">
        <v>-300</v>
      </c>
    </row>
    <row r="1234" spans="1:15" x14ac:dyDescent="0.2">
      <c r="A1234">
        <v>0.15026855468799999</v>
      </c>
      <c r="B1234">
        <v>-2.1920611139200001E-3</v>
      </c>
      <c r="C1234">
        <v>-1.86342628971E-3</v>
      </c>
      <c r="D1234">
        <v>-1.78520244763E-3</v>
      </c>
      <c r="E1234">
        <v>-1.78759276086E-3</v>
      </c>
      <c r="F1234">
        <v>-1.83282469282E-3</v>
      </c>
      <c r="G1234">
        <v>-1.9353607910300001E-3</v>
      </c>
      <c r="H1234">
        <v>0</v>
      </c>
      <c r="I1234">
        <v>0.15026855468799999</v>
      </c>
      <c r="J1234">
        <v>-206.49448644500001</v>
      </c>
      <c r="K1234">
        <v>-215.79611030500001</v>
      </c>
      <c r="L1234">
        <v>-277.56027087699999</v>
      </c>
      <c r="M1234">
        <v>-294.36910057199998</v>
      </c>
      <c r="N1234">
        <v>-300</v>
      </c>
      <c r="O1234">
        <v>-300</v>
      </c>
    </row>
    <row r="1235" spans="1:15" x14ac:dyDescent="0.2">
      <c r="A1235">
        <v>0.150390625</v>
      </c>
      <c r="B1235">
        <v>-2.16634645139E-3</v>
      </c>
      <c r="C1235">
        <v>-1.8371951283E-3</v>
      </c>
      <c r="D1235">
        <v>-1.75883791675E-3</v>
      </c>
      <c r="E1235">
        <v>-1.7612122949199999E-3</v>
      </c>
      <c r="F1235">
        <v>-1.8064723326300001E-3</v>
      </c>
      <c r="G1235">
        <v>-1.9090895505700001E-3</v>
      </c>
      <c r="H1235">
        <v>0</v>
      </c>
      <c r="I1235">
        <v>0.150390625</v>
      </c>
      <c r="J1235">
        <v>-223.95395582</v>
      </c>
      <c r="K1235">
        <v>-216.33409762299999</v>
      </c>
      <c r="L1235">
        <v>-272.52236141999998</v>
      </c>
      <c r="M1235">
        <v>-300</v>
      </c>
      <c r="N1235">
        <v>-300</v>
      </c>
      <c r="O1235">
        <v>-300</v>
      </c>
    </row>
    <row r="1236" spans="1:15" x14ac:dyDescent="0.2">
      <c r="A1236">
        <v>0.15051269531200001</v>
      </c>
      <c r="B1236">
        <v>-2.1401358494600002E-3</v>
      </c>
      <c r="C1236">
        <v>-1.81046767029E-3</v>
      </c>
      <c r="D1236">
        <v>-1.73197697176E-3</v>
      </c>
      <c r="E1236">
        <v>-1.73433536446E-3</v>
      </c>
      <c r="F1236">
        <v>-1.77962344424E-3</v>
      </c>
      <c r="G1236">
        <v>-1.8823216933900001E-3</v>
      </c>
      <c r="H1236">
        <v>0</v>
      </c>
      <c r="I1236">
        <v>0.15051269531200001</v>
      </c>
      <c r="J1236">
        <v>-207.46589312399999</v>
      </c>
      <c r="K1236">
        <v>-214.36647713599999</v>
      </c>
      <c r="L1236">
        <v>-280.06591302999999</v>
      </c>
      <c r="M1236">
        <v>-300</v>
      </c>
      <c r="N1236">
        <v>-300</v>
      </c>
      <c r="O1236">
        <v>-300</v>
      </c>
    </row>
    <row r="1237" spans="1:15" x14ac:dyDescent="0.2">
      <c r="A1237">
        <v>0.150634765625</v>
      </c>
      <c r="B1237">
        <v>-2.1134412298E-3</v>
      </c>
      <c r="C1237">
        <v>-1.7832558375300001E-3</v>
      </c>
      <c r="D1237">
        <v>-1.70463153453E-3</v>
      </c>
      <c r="E1237">
        <v>-1.7069738913399999E-3</v>
      </c>
      <c r="F1237">
        <v>-1.75228994955E-3</v>
      </c>
      <c r="G1237">
        <v>-1.85506914146E-3</v>
      </c>
      <c r="H1237">
        <v>0</v>
      </c>
      <c r="I1237">
        <v>0.150634765625</v>
      </c>
      <c r="J1237">
        <v>-207.82210735699999</v>
      </c>
      <c r="K1237">
        <v>-211.21965945700001</v>
      </c>
      <c r="L1237">
        <v>-282.91125340100001</v>
      </c>
      <c r="M1237">
        <v>-300</v>
      </c>
      <c r="N1237">
        <v>-300</v>
      </c>
      <c r="O1237">
        <v>-300</v>
      </c>
    </row>
    <row r="1238" spans="1:15" x14ac:dyDescent="0.2">
      <c r="A1238">
        <v>0.15075683593799999</v>
      </c>
      <c r="B1238">
        <v>-2.0862747280799999E-3</v>
      </c>
      <c r="C1238">
        <v>-1.7555717658800001E-3</v>
      </c>
      <c r="D1238">
        <v>-1.67681374095E-3</v>
      </c>
      <c r="E1238">
        <v>-1.67914001145E-3</v>
      </c>
      <c r="F1238">
        <v>-1.7244839844700001E-3</v>
      </c>
      <c r="G1238">
        <v>-1.8273440307700001E-3</v>
      </c>
      <c r="H1238">
        <v>0</v>
      </c>
      <c r="I1238">
        <v>0.15075683593799999</v>
      </c>
      <c r="J1238">
        <v>-237.92666252800001</v>
      </c>
      <c r="K1238">
        <v>-208.02260975600001</v>
      </c>
      <c r="L1238">
        <v>-299.71002846599998</v>
      </c>
      <c r="M1238">
        <v>-300</v>
      </c>
      <c r="N1238">
        <v>-300</v>
      </c>
      <c r="O1238">
        <v>-300</v>
      </c>
    </row>
    <row r="1239" spans="1:15" x14ac:dyDescent="0.2">
      <c r="A1239">
        <v>0.15087890625</v>
      </c>
      <c r="B1239">
        <v>-2.0586486886599998E-3</v>
      </c>
      <c r="C1239">
        <v>-1.7274277998499999E-3</v>
      </c>
      <c r="D1239">
        <v>-1.6485359355300001E-3</v>
      </c>
      <c r="E1239">
        <v>-1.6508460693299999E-3</v>
      </c>
      <c r="F1239">
        <v>-1.6962178935599999E-3</v>
      </c>
      <c r="G1239">
        <v>-1.79915870595E-3</v>
      </c>
      <c r="H1239">
        <v>0</v>
      </c>
      <c r="I1239">
        <v>0.15087890625</v>
      </c>
      <c r="J1239">
        <v>-205.07273331299999</v>
      </c>
      <c r="K1239">
        <v>-205.189620021</v>
      </c>
      <c r="L1239">
        <v>-287.76512937000001</v>
      </c>
      <c r="M1239">
        <v>-300</v>
      </c>
      <c r="N1239">
        <v>-300</v>
      </c>
      <c r="O1239">
        <v>-300</v>
      </c>
    </row>
    <row r="1240" spans="1:15" x14ac:dyDescent="0.2">
      <c r="A1240">
        <v>0.15100097656200001</v>
      </c>
      <c r="B1240">
        <v>-2.0305756590700001E-3</v>
      </c>
      <c r="C1240">
        <v>-1.69883648715E-3</v>
      </c>
      <c r="D1240">
        <v>-1.61981066604E-3</v>
      </c>
      <c r="E1240">
        <v>-1.6221046127400001E-3</v>
      </c>
      <c r="F1240">
        <v>-1.66750422458E-3</v>
      </c>
      <c r="G1240">
        <v>-1.77052571486E-3</v>
      </c>
      <c r="H1240">
        <v>0</v>
      </c>
      <c r="I1240">
        <v>0.15100097656200001</v>
      </c>
      <c r="J1240">
        <v>-199.93996827800001</v>
      </c>
      <c r="K1240">
        <v>-202.794451044</v>
      </c>
      <c r="L1240">
        <v>-285.34672335099998</v>
      </c>
      <c r="M1240">
        <v>-300</v>
      </c>
      <c r="N1240">
        <v>-300</v>
      </c>
      <c r="O1240">
        <v>-300</v>
      </c>
    </row>
    <row r="1241" spans="1:15" x14ac:dyDescent="0.2">
      <c r="A1241">
        <v>0.151123046875</v>
      </c>
      <c r="B1241">
        <v>-2.00206838455E-3</v>
      </c>
      <c r="C1241">
        <v>-1.6698105731999999E-3</v>
      </c>
      <c r="D1241">
        <v>-1.5906506778800001E-3</v>
      </c>
      <c r="E1241">
        <v>-1.5929283871100001E-3</v>
      </c>
      <c r="F1241">
        <v>-1.6383557229999999E-3</v>
      </c>
      <c r="G1241">
        <v>-1.74145780302E-3</v>
      </c>
      <c r="H1241">
        <v>0</v>
      </c>
      <c r="I1241">
        <v>0.151123046875</v>
      </c>
      <c r="J1241">
        <v>-199.23130260799999</v>
      </c>
      <c r="K1241">
        <v>-200.804004545</v>
      </c>
      <c r="L1241">
        <v>-300</v>
      </c>
      <c r="M1241">
        <v>-300</v>
      </c>
      <c r="N1241">
        <v>-300</v>
      </c>
      <c r="O1241">
        <v>-300</v>
      </c>
    </row>
    <row r="1242" spans="1:15" x14ac:dyDescent="0.2">
      <c r="A1242">
        <v>0.15124511718799999</v>
      </c>
      <c r="B1242">
        <v>-1.9731398023800002E-3</v>
      </c>
      <c r="C1242">
        <v>-1.64036299545E-3</v>
      </c>
      <c r="D1242">
        <v>-1.56106890853E-3</v>
      </c>
      <c r="E1242">
        <v>-1.5633303299299999E-3</v>
      </c>
      <c r="F1242">
        <v>-1.60878532631E-3</v>
      </c>
      <c r="G1242">
        <v>-1.7119679080299999E-3</v>
      </c>
      <c r="H1242">
        <v>0</v>
      </c>
      <c r="I1242">
        <v>0.15124511718799999</v>
      </c>
      <c r="J1242">
        <v>-202.44707620700001</v>
      </c>
      <c r="K1242">
        <v>-199.164032228</v>
      </c>
      <c r="L1242">
        <v>-300</v>
      </c>
      <c r="M1242">
        <v>-300</v>
      </c>
      <c r="N1242">
        <v>-300</v>
      </c>
      <c r="O1242">
        <v>-300</v>
      </c>
    </row>
    <row r="1243" spans="1:15" x14ac:dyDescent="0.2">
      <c r="A1243">
        <v>0.1513671875</v>
      </c>
      <c r="B1243">
        <v>-1.94380303618E-3</v>
      </c>
      <c r="C1243">
        <v>-1.6105068777E-3</v>
      </c>
      <c r="D1243">
        <v>-1.5310784818100001E-3</v>
      </c>
      <c r="E1243">
        <v>-1.53332356501E-3</v>
      </c>
      <c r="F1243">
        <v>-1.57880615838E-3</v>
      </c>
      <c r="G1243">
        <v>-1.6820691538099999E-3</v>
      </c>
      <c r="H1243">
        <v>0</v>
      </c>
      <c r="I1243">
        <v>0.1513671875</v>
      </c>
      <c r="J1243">
        <v>-216.35017616499999</v>
      </c>
      <c r="K1243">
        <v>-197.828056675</v>
      </c>
      <c r="L1243">
        <v>-298.85581828599999</v>
      </c>
      <c r="M1243">
        <v>-300</v>
      </c>
      <c r="N1243">
        <v>-300</v>
      </c>
      <c r="O1243">
        <v>-300</v>
      </c>
    </row>
    <row r="1244" spans="1:15" x14ac:dyDescent="0.2">
      <c r="A1244">
        <v>0.15148925781200001</v>
      </c>
      <c r="B1244">
        <v>-1.91407139013E-3</v>
      </c>
      <c r="C1244">
        <v>-1.58025552432E-3</v>
      </c>
      <c r="D1244">
        <v>-1.50069270211E-3</v>
      </c>
      <c r="E1244">
        <v>-1.50292139677E-3</v>
      </c>
      <c r="F1244">
        <v>-1.54843152361E-3</v>
      </c>
      <c r="G1244">
        <v>-1.6517748448799999E-3</v>
      </c>
      <c r="H1244">
        <v>0</v>
      </c>
      <c r="I1244">
        <v>0.15148925781200001</v>
      </c>
      <c r="J1244">
        <v>-207.73931063000001</v>
      </c>
      <c r="K1244">
        <v>-196.760364928</v>
      </c>
      <c r="L1244">
        <v>-289.35750422299998</v>
      </c>
      <c r="M1244">
        <v>-300</v>
      </c>
      <c r="N1244">
        <v>-300</v>
      </c>
      <c r="O1244">
        <v>-300</v>
      </c>
    </row>
    <row r="1245" spans="1:15" x14ac:dyDescent="0.2">
      <c r="A1245">
        <v>0.151611328125</v>
      </c>
      <c r="B1245">
        <v>-1.8839583431299999E-3</v>
      </c>
      <c r="C1245">
        <v>-1.5496224143400001E-3</v>
      </c>
      <c r="D1245">
        <v>-1.4699250485E-3</v>
      </c>
      <c r="E1245">
        <v>-1.4721373042699999E-3</v>
      </c>
      <c r="F1245">
        <v>-1.5176749011100001E-3</v>
      </c>
      <c r="G1245">
        <v>-1.6210984604199999E-3</v>
      </c>
      <c r="H1245">
        <v>0</v>
      </c>
      <c r="I1245">
        <v>0.151611328125</v>
      </c>
      <c r="J1245">
        <v>-203.93009984099999</v>
      </c>
      <c r="K1245">
        <v>-195.92970964099999</v>
      </c>
      <c r="L1245">
        <v>-294.618026391</v>
      </c>
      <c r="M1245">
        <v>-300</v>
      </c>
      <c r="N1245">
        <v>-300</v>
      </c>
      <c r="O1245">
        <v>-300</v>
      </c>
    </row>
    <row r="1246" spans="1:15" x14ac:dyDescent="0.2">
      <c r="A1246">
        <v>0.15173339843799999</v>
      </c>
      <c r="B1246">
        <v>-1.8534775427800001E-3</v>
      </c>
      <c r="C1246">
        <v>-1.5186211955900001E-3</v>
      </c>
      <c r="D1246">
        <v>-1.43878916879E-3</v>
      </c>
      <c r="E1246">
        <v>-1.4409849353599999E-3</v>
      </c>
      <c r="F1246">
        <v>-1.48654993874E-3</v>
      </c>
      <c r="G1246">
        <v>-1.5900536483599999E-3</v>
      </c>
      <c r="H1246">
        <v>0</v>
      </c>
      <c r="I1246">
        <v>0.15173339843799999</v>
      </c>
      <c r="J1246">
        <v>-208.195861595</v>
      </c>
      <c r="K1246">
        <v>-195.307565681</v>
      </c>
      <c r="L1246">
        <v>-289.48308047400002</v>
      </c>
      <c r="M1246">
        <v>-300</v>
      </c>
      <c r="N1246">
        <v>-300</v>
      </c>
      <c r="O1246">
        <v>-300</v>
      </c>
    </row>
    <row r="1247" spans="1:15" x14ac:dyDescent="0.2">
      <c r="A1247">
        <v>0.15185546875</v>
      </c>
      <c r="B1247">
        <v>-1.82264279943E-3</v>
      </c>
      <c r="C1247">
        <v>-1.4872656785600001E-3</v>
      </c>
      <c r="D1247">
        <v>-1.40729887352E-3</v>
      </c>
      <c r="E1247">
        <v>-1.4094781005700001E-3</v>
      </c>
      <c r="F1247">
        <v>-1.4550704470700001E-3</v>
      </c>
      <c r="G1247">
        <v>-1.55865421936E-3</v>
      </c>
      <c r="H1247">
        <v>0</v>
      </c>
      <c r="I1247">
        <v>0.15185546875</v>
      </c>
      <c r="J1247">
        <v>-212.86006569599999</v>
      </c>
      <c r="K1247">
        <v>-194.87232616200001</v>
      </c>
      <c r="L1247">
        <v>-299.389260627</v>
      </c>
      <c r="M1247">
        <v>-300</v>
      </c>
      <c r="N1247">
        <v>-300</v>
      </c>
      <c r="O1247">
        <v>-300</v>
      </c>
    </row>
    <row r="1248" spans="1:15" x14ac:dyDescent="0.2">
      <c r="A1248">
        <v>0.15197753906200001</v>
      </c>
      <c r="B1248">
        <v>-1.7914680800599999E-3</v>
      </c>
      <c r="C1248">
        <v>-1.45556983042E-3</v>
      </c>
      <c r="D1248">
        <v>-1.3754681298600001E-3</v>
      </c>
      <c r="E1248">
        <v>-1.3776307671E-3</v>
      </c>
      <c r="F1248">
        <v>-1.42325039329E-3</v>
      </c>
      <c r="G1248">
        <v>-1.52691414072E-3</v>
      </c>
      <c r="H1248">
        <v>0</v>
      </c>
      <c r="I1248">
        <v>0.15197753906200001</v>
      </c>
      <c r="J1248">
        <v>-200.79117875200001</v>
      </c>
      <c r="K1248">
        <v>-194.61044176300001</v>
      </c>
      <c r="L1248">
        <v>-300</v>
      </c>
      <c r="M1248">
        <v>-300</v>
      </c>
      <c r="N1248">
        <v>-300</v>
      </c>
      <c r="O1248">
        <v>-300</v>
      </c>
    </row>
    <row r="1249" spans="1:15" x14ac:dyDescent="0.2">
      <c r="A1249">
        <v>0.152099609375</v>
      </c>
      <c r="B1249">
        <v>-1.7599675020999999E-3</v>
      </c>
      <c r="C1249">
        <v>-1.42354776877E-3</v>
      </c>
      <c r="D1249">
        <v>-1.3433110554500001E-3</v>
      </c>
      <c r="E1249">
        <v>-1.34545705258E-3</v>
      </c>
      <c r="F1249">
        <v>-1.3911038951000001E-3</v>
      </c>
      <c r="G1249">
        <v>-1.4948475301999999E-3</v>
      </c>
      <c r="H1249">
        <v>0</v>
      </c>
      <c r="I1249">
        <v>0.152099609375</v>
      </c>
      <c r="J1249">
        <v>-197.65459942199999</v>
      </c>
      <c r="K1249">
        <v>-194.510838041</v>
      </c>
      <c r="L1249">
        <v>-300</v>
      </c>
      <c r="M1249">
        <v>-300</v>
      </c>
      <c r="N1249">
        <v>-300</v>
      </c>
      <c r="O1249">
        <v>-300</v>
      </c>
    </row>
    <row r="1250" spans="1:15" x14ac:dyDescent="0.2">
      <c r="A1250">
        <v>0.15222167968799999</v>
      </c>
      <c r="B1250">
        <v>-1.7281553272299999E-3</v>
      </c>
      <c r="C1250">
        <v>-1.39121375547E-3</v>
      </c>
      <c r="D1250">
        <v>-1.31084191216E-3</v>
      </c>
      <c r="E1250">
        <v>-1.31297121891E-3</v>
      </c>
      <c r="F1250">
        <v>-1.35864521439E-3</v>
      </c>
      <c r="G1250">
        <v>-1.4624686498E-3</v>
      </c>
      <c r="H1250">
        <v>0</v>
      </c>
      <c r="I1250">
        <v>0.15222167968799999</v>
      </c>
      <c r="J1250">
        <v>-198.53780093899999</v>
      </c>
      <c r="K1250">
        <v>-194.55991986699999</v>
      </c>
      <c r="L1250">
        <v>-298.81315952300002</v>
      </c>
      <c r="M1250">
        <v>-300</v>
      </c>
      <c r="N1250">
        <v>-300</v>
      </c>
      <c r="O1250">
        <v>-300</v>
      </c>
    </row>
    <row r="1251" spans="1:15" x14ac:dyDescent="0.2">
      <c r="A1251">
        <v>0.15234375</v>
      </c>
      <c r="B1251">
        <v>-1.6960459550800001E-3</v>
      </c>
      <c r="C1251">
        <v>-1.3585821903299999E-3</v>
      </c>
      <c r="D1251">
        <v>-1.27807509982E-3</v>
      </c>
      <c r="E1251">
        <v>-1.28018766592E-3</v>
      </c>
      <c r="F1251">
        <v>-1.32588875103E-3</v>
      </c>
      <c r="G1251">
        <v>-1.4297918994699999E-3</v>
      </c>
      <c r="H1251">
        <v>0</v>
      </c>
      <c r="I1251">
        <v>0.15234375</v>
      </c>
      <c r="J1251">
        <v>-205.280421639</v>
      </c>
      <c r="K1251">
        <v>-194.743487034</v>
      </c>
      <c r="L1251">
        <v>-300</v>
      </c>
      <c r="M1251">
        <v>-300</v>
      </c>
      <c r="N1251">
        <v>-300</v>
      </c>
      <c r="O1251">
        <v>-300</v>
      </c>
    </row>
    <row r="1252" spans="1:15" x14ac:dyDescent="0.2">
      <c r="A1252">
        <v>0.15246582031200001</v>
      </c>
      <c r="B1252">
        <v>-1.66365391685E-3</v>
      </c>
      <c r="C1252">
        <v>-1.32566760473E-3</v>
      </c>
      <c r="D1252">
        <v>-1.2450251498300001E-3</v>
      </c>
      <c r="E1252">
        <v>-1.2471209250300001E-3</v>
      </c>
      <c r="F1252">
        <v>-1.29284903647E-3</v>
      </c>
      <c r="G1252">
        <v>-1.39683181076E-3</v>
      </c>
      <c r="H1252">
        <v>0</v>
      </c>
      <c r="I1252">
        <v>0.15246582031200001</v>
      </c>
      <c r="J1252">
        <v>-209.37186109000001</v>
      </c>
      <c r="K1252">
        <v>-195.051003753</v>
      </c>
      <c r="L1252">
        <v>-234.72130999199999</v>
      </c>
      <c r="M1252">
        <v>-300</v>
      </c>
      <c r="N1252">
        <v>-300</v>
      </c>
      <c r="O1252">
        <v>-300</v>
      </c>
    </row>
    <row r="1253" spans="1:15" x14ac:dyDescent="0.2">
      <c r="A1253">
        <v>0.152587890625</v>
      </c>
      <c r="B1253">
        <v>-1.6309938689499999E-3</v>
      </c>
      <c r="C1253">
        <v>-1.2924846552400001E-3</v>
      </c>
      <c r="D1253">
        <v>-1.2117067187900001E-3</v>
      </c>
      <c r="E1253">
        <v>-1.21378565285E-3</v>
      </c>
      <c r="F1253">
        <v>-1.25954072734E-3</v>
      </c>
      <c r="G1253">
        <v>-1.36360304038E-3</v>
      </c>
      <c r="H1253">
        <v>0</v>
      </c>
      <c r="I1253">
        <v>0.152587890625</v>
      </c>
      <c r="J1253">
        <v>-199.449014186</v>
      </c>
      <c r="K1253">
        <v>-195.474059154</v>
      </c>
      <c r="L1253">
        <v>-212.13020262800001</v>
      </c>
      <c r="M1253">
        <v>-300</v>
      </c>
      <c r="N1253">
        <v>-300</v>
      </c>
      <c r="O1253">
        <v>-300</v>
      </c>
    </row>
    <row r="1254" spans="1:15" x14ac:dyDescent="0.2">
      <c r="A1254">
        <v>0.15270996093799999</v>
      </c>
      <c r="B1254">
        <v>-1.59808058648E-3</v>
      </c>
      <c r="C1254">
        <v>-1.25904811715E-3</v>
      </c>
      <c r="D1254">
        <v>-1.178134582E-3</v>
      </c>
      <c r="E1254">
        <v>-1.1801966247E-3</v>
      </c>
      <c r="F1254">
        <v>-1.2259785989899999E-3</v>
      </c>
      <c r="G1254">
        <v>-1.33012036379E-3</v>
      </c>
      <c r="H1254">
        <v>0</v>
      </c>
      <c r="I1254">
        <v>0.15270996093799999</v>
      </c>
      <c r="J1254">
        <v>-197.85389017400001</v>
      </c>
      <c r="K1254">
        <v>-195.999994214</v>
      </c>
      <c r="L1254">
        <v>-199.97345385200001</v>
      </c>
      <c r="M1254">
        <v>-300</v>
      </c>
      <c r="N1254">
        <v>-300</v>
      </c>
      <c r="O1254">
        <v>-300</v>
      </c>
    </row>
    <row r="1255" spans="1:15" x14ac:dyDescent="0.2">
      <c r="A1255">
        <v>0.15283203125</v>
      </c>
      <c r="B1255">
        <v>-1.5649289567300001E-3</v>
      </c>
      <c r="C1255">
        <v>-1.22537287794E-3</v>
      </c>
      <c r="D1255">
        <v>-1.14432362696E-3</v>
      </c>
      <c r="E1255">
        <v>-1.14636872809E-3</v>
      </c>
      <c r="F1255">
        <v>-1.1921775389500001E-3</v>
      </c>
      <c r="G1255">
        <v>-1.2963986686000001E-3</v>
      </c>
      <c r="H1255">
        <v>0</v>
      </c>
      <c r="I1255">
        <v>0.15283203125</v>
      </c>
      <c r="J1255">
        <v>-201.33020769500001</v>
      </c>
      <c r="K1255">
        <v>-196.609078278</v>
      </c>
      <c r="L1255">
        <v>-194.10041799199999</v>
      </c>
      <c r="M1255">
        <v>-300</v>
      </c>
      <c r="N1255">
        <v>-300</v>
      </c>
      <c r="O1255">
        <v>-300</v>
      </c>
    </row>
    <row r="1256" spans="1:15" x14ac:dyDescent="0.2">
      <c r="A1256">
        <v>0.15295410156200001</v>
      </c>
      <c r="B1256">
        <v>-1.5315539726299999E-3</v>
      </c>
      <c r="C1256">
        <v>-1.1914739306999999E-3</v>
      </c>
      <c r="D1256">
        <v>-1.11028884679E-3</v>
      </c>
      <c r="E1256">
        <v>-1.11231695614E-3</v>
      </c>
      <c r="F1256">
        <v>-1.1581525403900001E-3</v>
      </c>
      <c r="G1256">
        <v>-1.26245294808E-3</v>
      </c>
      <c r="H1256">
        <v>0</v>
      </c>
      <c r="I1256">
        <v>0.15295410156200001</v>
      </c>
      <c r="J1256">
        <v>-230.15376937900001</v>
      </c>
      <c r="K1256">
        <v>-197.277753171</v>
      </c>
      <c r="L1256">
        <v>-192.58451547999999</v>
      </c>
      <c r="M1256">
        <v>-300</v>
      </c>
      <c r="N1256">
        <v>-300</v>
      </c>
      <c r="O1256">
        <v>-300</v>
      </c>
    </row>
    <row r="1257" spans="1:15" x14ac:dyDescent="0.2">
      <c r="A1257">
        <v>0.153076171875</v>
      </c>
      <c r="B1257">
        <v>-1.4979707260999999E-3</v>
      </c>
      <c r="C1257">
        <v>-1.1573663675399999E-3</v>
      </c>
      <c r="D1257">
        <v>-1.07604533361E-3</v>
      </c>
      <c r="E1257">
        <v>-1.0780564010099999E-3</v>
      </c>
      <c r="F1257">
        <v>-1.12391869548E-3</v>
      </c>
      <c r="G1257">
        <v>-1.2282982944899999E-3</v>
      </c>
      <c r="H1257">
        <v>0</v>
      </c>
      <c r="I1257">
        <v>0.153076171875</v>
      </c>
      <c r="J1257">
        <v>-200.09821486999999</v>
      </c>
      <c r="K1257">
        <v>-197.98099985299999</v>
      </c>
      <c r="L1257">
        <v>-193.694300234</v>
      </c>
      <c r="M1257">
        <v>-300</v>
      </c>
      <c r="N1257">
        <v>-300</v>
      </c>
      <c r="O1257">
        <v>-300</v>
      </c>
    </row>
    <row r="1258" spans="1:15" x14ac:dyDescent="0.2">
      <c r="A1258">
        <v>0.15319824218799999</v>
      </c>
      <c r="B1258">
        <v>-1.4641944014199999E-3</v>
      </c>
      <c r="C1258">
        <v>-1.1230653729000001E-3</v>
      </c>
      <c r="D1258">
        <v>-1.04160827189E-3</v>
      </c>
      <c r="E1258">
        <v>-1.04360224716E-3</v>
      </c>
      <c r="F1258">
        <v>-1.0894911887200001E-3</v>
      </c>
      <c r="G1258">
        <v>-1.1939498924400001E-3</v>
      </c>
      <c r="H1258">
        <v>0</v>
      </c>
      <c r="I1258">
        <v>0.15319824218799999</v>
      </c>
      <c r="J1258">
        <v>-196.089615071</v>
      </c>
      <c r="K1258">
        <v>-198.688702267</v>
      </c>
      <c r="L1258">
        <v>-195.719731948</v>
      </c>
      <c r="M1258">
        <v>-300</v>
      </c>
      <c r="N1258">
        <v>-300</v>
      </c>
      <c r="O1258">
        <v>-300</v>
      </c>
    </row>
    <row r="1259" spans="1:15" x14ac:dyDescent="0.2">
      <c r="A1259">
        <v>0.1533203125</v>
      </c>
      <c r="B1259">
        <v>-1.4302402685E-3</v>
      </c>
      <c r="C1259">
        <v>-1.08858621688E-3</v>
      </c>
      <c r="D1259">
        <v>-1.00699293175E-3</v>
      </c>
      <c r="E1259">
        <v>-1.00896976474E-3</v>
      </c>
      <c r="F1259">
        <v>-1.0548852902800001E-3</v>
      </c>
      <c r="G1259">
        <v>-1.1594230122E-3</v>
      </c>
      <c r="H1259">
        <v>0</v>
      </c>
      <c r="I1259">
        <v>0.1533203125</v>
      </c>
      <c r="J1259">
        <v>-196.57258278099999</v>
      </c>
      <c r="K1259">
        <v>-199.361313671</v>
      </c>
      <c r="L1259">
        <v>-197.87307916099999</v>
      </c>
      <c r="M1259">
        <v>-300</v>
      </c>
      <c r="N1259">
        <v>-300</v>
      </c>
      <c r="O1259">
        <v>-300</v>
      </c>
    </row>
    <row r="1260" spans="1:15" x14ac:dyDescent="0.2">
      <c r="A1260">
        <v>0.15344238281200001</v>
      </c>
      <c r="B1260">
        <v>-1.3961236761499999E-3</v>
      </c>
      <c r="C1260">
        <v>-1.05394424848E-3</v>
      </c>
      <c r="D1260">
        <v>-9.7221466221300004E-4</v>
      </c>
      <c r="E1260">
        <v>-9.7417430278099999E-4</v>
      </c>
      <c r="F1260">
        <v>-1.0201163492299999E-3</v>
      </c>
      <c r="G1260">
        <v>-1.1247330029199999E-3</v>
      </c>
      <c r="H1260">
        <v>0</v>
      </c>
      <c r="I1260">
        <v>0.15344238281200001</v>
      </c>
      <c r="J1260">
        <v>-202.55952361300001</v>
      </c>
      <c r="K1260">
        <v>-199.953147812</v>
      </c>
      <c r="L1260">
        <v>-200.122940086</v>
      </c>
      <c r="M1260">
        <v>-300</v>
      </c>
      <c r="N1260">
        <v>-300</v>
      </c>
      <c r="O1260">
        <v>-300</v>
      </c>
    </row>
    <row r="1261" spans="1:15" x14ac:dyDescent="0.2">
      <c r="A1261">
        <v>0.153564453125</v>
      </c>
      <c r="B1261">
        <v>-1.3618600453400001E-3</v>
      </c>
      <c r="C1261">
        <v>-1.01915488883E-3</v>
      </c>
      <c r="D1261">
        <v>-9.3728888441900005E-4</v>
      </c>
      <c r="E1261">
        <v>-9.3923128244099996E-4</v>
      </c>
      <c r="F1261">
        <v>-9.8519978675700001E-4</v>
      </c>
      <c r="G1261">
        <v>-1.0898952859099999E-3</v>
      </c>
      <c r="H1261">
        <v>0</v>
      </c>
      <c r="I1261">
        <v>0.153564453125</v>
      </c>
      <c r="J1261">
        <v>-209.39464417900001</v>
      </c>
      <c r="K1261">
        <v>-200.4224869</v>
      </c>
      <c r="L1261">
        <v>-202.46463732199999</v>
      </c>
      <c r="M1261">
        <v>-300</v>
      </c>
      <c r="N1261">
        <v>-300</v>
      </c>
      <c r="O1261">
        <v>-300</v>
      </c>
    </row>
    <row r="1262" spans="1:15" x14ac:dyDescent="0.2">
      <c r="A1262">
        <v>0.15368652343799999</v>
      </c>
      <c r="B1262">
        <v>-1.3274648623199999E-3</v>
      </c>
      <c r="C1262">
        <v>-9.8423362437799998E-4</v>
      </c>
      <c r="D1262">
        <v>-9.0223108484699995E-4</v>
      </c>
      <c r="E1262">
        <v>-9.0415619021200005E-4</v>
      </c>
      <c r="F1262">
        <v>-9.50151089386E-4</v>
      </c>
      <c r="G1262">
        <v>-1.0549253477900001E-3</v>
      </c>
      <c r="H1262">
        <v>0</v>
      </c>
      <c r="I1262">
        <v>0.15368652343799999</v>
      </c>
      <c r="J1262">
        <v>-197.73883220600001</v>
      </c>
      <c r="K1262">
        <v>-200.73996010900001</v>
      </c>
      <c r="L1262">
        <v>-204.920616478</v>
      </c>
      <c r="M1262">
        <v>-300</v>
      </c>
      <c r="N1262">
        <v>-300</v>
      </c>
      <c r="O1262">
        <v>-300</v>
      </c>
    </row>
    <row r="1263" spans="1:15" x14ac:dyDescent="0.2">
      <c r="A1263">
        <v>0.15380859375</v>
      </c>
      <c r="B1263">
        <v>-1.2929536718700001E-3</v>
      </c>
      <c r="C1263">
        <v>-9.4919600006799999E-4</v>
      </c>
      <c r="D1263">
        <v>-8.6705680846600004E-4</v>
      </c>
      <c r="E1263">
        <v>-8.6896457107900002E-4</v>
      </c>
      <c r="F1263">
        <v>-9.1498580213299999E-4</v>
      </c>
      <c r="G1263">
        <v>-1.0198387336700001E-3</v>
      </c>
      <c r="H1263">
        <v>0</v>
      </c>
      <c r="I1263">
        <v>0.15380859375</v>
      </c>
      <c r="J1263">
        <v>-195.326174764</v>
      </c>
      <c r="K1263">
        <v>-200.89109307499999</v>
      </c>
      <c r="L1263">
        <v>-207.48899752599999</v>
      </c>
      <c r="M1263">
        <v>-300</v>
      </c>
      <c r="N1263">
        <v>-300</v>
      </c>
      <c r="O1263">
        <v>-300</v>
      </c>
    </row>
    <row r="1264" spans="1:15" x14ac:dyDescent="0.2">
      <c r="A1264">
        <v>0.15393066406200001</v>
      </c>
      <c r="B1264">
        <v>-1.25834207038E-3</v>
      </c>
      <c r="C1264">
        <v>-9.1405761247400003E-4</v>
      </c>
      <c r="D1264">
        <v>-8.3178165186400003E-4</v>
      </c>
      <c r="E1264">
        <v>-8.3367202164499996E-4</v>
      </c>
      <c r="F1264">
        <v>-8.7971952163700003E-4</v>
      </c>
      <c r="G1264">
        <v>-9.8465104029799998E-4</v>
      </c>
      <c r="H1264">
        <v>0</v>
      </c>
      <c r="I1264">
        <v>0.15393066406200001</v>
      </c>
      <c r="J1264">
        <v>-197.007875592</v>
      </c>
      <c r="K1264">
        <v>-200.87710083100001</v>
      </c>
      <c r="L1264">
        <v>-210.19242350799999</v>
      </c>
      <c r="M1264">
        <v>-300</v>
      </c>
      <c r="N1264">
        <v>-300</v>
      </c>
      <c r="O1264">
        <v>-300</v>
      </c>
    </row>
    <row r="1265" spans="1:15" x14ac:dyDescent="0.2">
      <c r="A1265">
        <v>0.154052734375</v>
      </c>
      <c r="B1265">
        <v>-1.2236456989799999E-3</v>
      </c>
      <c r="C1265">
        <v>-8.7883410291199999E-4</v>
      </c>
      <c r="D1265">
        <v>-7.96421256382E-4</v>
      </c>
      <c r="E1265">
        <v>-7.9829418326699995E-4</v>
      </c>
      <c r="F1265">
        <v>-8.4436788928600004E-4</v>
      </c>
      <c r="G1265">
        <v>-9.4937790916999997E-4</v>
      </c>
      <c r="H1265">
        <v>0</v>
      </c>
      <c r="I1265">
        <v>0.154052734375</v>
      </c>
      <c r="J1265">
        <v>-205.34329861000001</v>
      </c>
      <c r="K1265">
        <v>-200.717237883</v>
      </c>
      <c r="L1265">
        <v>-213.03768753700001</v>
      </c>
      <c r="M1265">
        <v>-300</v>
      </c>
      <c r="N1265">
        <v>-300</v>
      </c>
      <c r="O1265">
        <v>-300</v>
      </c>
    </row>
    <row r="1266" spans="1:15" x14ac:dyDescent="0.2">
      <c r="A1266">
        <v>0.15417480468799999</v>
      </c>
      <c r="B1266">
        <v>-1.18888023665E-3</v>
      </c>
      <c r="C1266">
        <v>-8.4354115053400004E-4</v>
      </c>
      <c r="D1266">
        <v>-7.60991301194E-4</v>
      </c>
      <c r="E1266">
        <v>-7.6284673513899999E-4</v>
      </c>
      <c r="F1266">
        <v>-8.0894658430699998E-4</v>
      </c>
      <c r="G1266">
        <v>-9.1403501961500005E-4</v>
      </c>
      <c r="H1266">
        <v>0</v>
      </c>
      <c r="I1266">
        <v>0.15417480468799999</v>
      </c>
      <c r="J1266">
        <v>-206.01329689600001</v>
      </c>
      <c r="K1266">
        <v>-200.44842613099999</v>
      </c>
      <c r="L1266">
        <v>-216.04426248300001</v>
      </c>
      <c r="M1266">
        <v>-300</v>
      </c>
      <c r="N1266">
        <v>-300</v>
      </c>
      <c r="O1266">
        <v>-300</v>
      </c>
    </row>
    <row r="1267" spans="1:15" x14ac:dyDescent="0.2">
      <c r="A1267">
        <v>0.154296875</v>
      </c>
      <c r="B1267">
        <v>-1.15406139329E-3</v>
      </c>
      <c r="C1267">
        <v>-8.0819446541799996E-4</v>
      </c>
      <c r="D1267">
        <v>-7.2550749640099997E-4</v>
      </c>
      <c r="E1267">
        <v>-7.2734538737300001E-4</v>
      </c>
      <c r="F1267">
        <v>-7.7347131684999998E-4</v>
      </c>
      <c r="G1267">
        <v>-8.7863808189399999E-4</v>
      </c>
      <c r="H1267">
        <v>0</v>
      </c>
      <c r="I1267">
        <v>0.154296875</v>
      </c>
      <c r="J1267">
        <v>-198.08740387500001</v>
      </c>
      <c r="K1267">
        <v>-200.11728051599999</v>
      </c>
      <c r="L1267">
        <v>-219.23381719</v>
      </c>
      <c r="M1267">
        <v>-300</v>
      </c>
      <c r="N1267">
        <v>-300</v>
      </c>
      <c r="O1267">
        <v>-300</v>
      </c>
    </row>
    <row r="1268" spans="1:15" x14ac:dyDescent="0.2">
      <c r="A1268">
        <v>0.15441894531200001</v>
      </c>
      <c r="B1268">
        <v>-1.11920490277E-3</v>
      </c>
      <c r="C1268">
        <v>-7.7280978162699995E-4</v>
      </c>
      <c r="D1268">
        <v>-6.8998557608799995E-4</v>
      </c>
      <c r="E1268">
        <v>-6.9180587407100002E-4</v>
      </c>
      <c r="F1268">
        <v>-7.3795782104899997E-4</v>
      </c>
      <c r="G1268">
        <v>-8.43202830244E-4</v>
      </c>
      <c r="H1268">
        <v>0</v>
      </c>
      <c r="I1268">
        <v>0.15441894531200001</v>
      </c>
      <c r="J1268">
        <v>-197.21612464699999</v>
      </c>
      <c r="K1268">
        <v>-199.768529591</v>
      </c>
      <c r="L1268">
        <v>-222.62270247500001</v>
      </c>
      <c r="M1268">
        <v>-248.680810759</v>
      </c>
      <c r="N1268">
        <v>-300</v>
      </c>
      <c r="O1268">
        <v>-300</v>
      </c>
    </row>
    <row r="1269" spans="1:15" x14ac:dyDescent="0.2">
      <c r="A1269">
        <v>0.154541015625</v>
      </c>
      <c r="B1269">
        <v>-1.08432651601E-3</v>
      </c>
      <c r="C1269">
        <v>-7.3740285025999995E-4</v>
      </c>
      <c r="D1269">
        <v>-6.5444129137300002E-4</v>
      </c>
      <c r="E1269">
        <v>-6.5624394637200001E-4</v>
      </c>
      <c r="F1269">
        <v>-7.0242184808100001E-4</v>
      </c>
      <c r="G1269">
        <v>-8.0774501595200004E-4</v>
      </c>
      <c r="H1269">
        <v>0</v>
      </c>
      <c r="I1269">
        <v>0.154541015625</v>
      </c>
      <c r="J1269">
        <v>-201.28794461199999</v>
      </c>
      <c r="K1269">
        <v>-199.43939124100001</v>
      </c>
      <c r="L1269">
        <v>-226.249783006</v>
      </c>
      <c r="M1269">
        <v>-230.62168789399999</v>
      </c>
      <c r="N1269">
        <v>-300</v>
      </c>
      <c r="O1269">
        <v>-300</v>
      </c>
    </row>
    <row r="1270" spans="1:15" x14ac:dyDescent="0.2">
      <c r="A1270">
        <v>0.15466308593799999</v>
      </c>
      <c r="B1270">
        <v>-1.0494419940199999E-3</v>
      </c>
      <c r="C1270">
        <v>-7.0198943250200001E-4</v>
      </c>
      <c r="D1270">
        <v>-6.1889040346900005E-4</v>
      </c>
      <c r="E1270">
        <v>-6.2067536550100002E-4</v>
      </c>
      <c r="F1270">
        <v>-6.6687915921E-4</v>
      </c>
      <c r="G1270">
        <v>-7.7228040039099995E-4</v>
      </c>
      <c r="H1270">
        <v>0</v>
      </c>
      <c r="I1270">
        <v>0.15466308593799999</v>
      </c>
      <c r="J1270">
        <v>-227.536119832</v>
      </c>
      <c r="K1270">
        <v>-199.16218404099999</v>
      </c>
      <c r="L1270">
        <v>-230.13695998</v>
      </c>
      <c r="M1270">
        <v>-230.186623424</v>
      </c>
      <c r="N1270">
        <v>-300</v>
      </c>
      <c r="O1270">
        <v>-300</v>
      </c>
    </row>
    <row r="1271" spans="1:15" x14ac:dyDescent="0.2">
      <c r="A1271">
        <v>0.15478515625</v>
      </c>
      <c r="B1271">
        <v>-1.0145671009399999E-3</v>
      </c>
      <c r="C1271">
        <v>-6.6658529267500004E-4</v>
      </c>
      <c r="D1271">
        <v>-5.8334867671500003E-4</v>
      </c>
      <c r="E1271">
        <v>-5.8511589581900002E-4</v>
      </c>
      <c r="F1271">
        <v>-6.3134551882499995E-4</v>
      </c>
      <c r="G1271">
        <v>-7.3682474806700002E-4</v>
      </c>
      <c r="H1271">
        <v>0</v>
      </c>
      <c r="I1271">
        <v>0.15478515625</v>
      </c>
      <c r="J1271">
        <v>-200.772091523</v>
      </c>
      <c r="K1271">
        <v>-198.96793735599999</v>
      </c>
      <c r="L1271">
        <v>-234.33895263700001</v>
      </c>
      <c r="M1271">
        <v>-234.336375836</v>
      </c>
      <c r="N1271">
        <v>-300</v>
      </c>
      <c r="O1271">
        <v>-300</v>
      </c>
    </row>
    <row r="1272" spans="1:15" x14ac:dyDescent="0.2">
      <c r="A1272">
        <v>0.15490722656200001</v>
      </c>
      <c r="B1272">
        <v>-9.7971759706999995E-4</v>
      </c>
      <c r="C1272">
        <v>-6.3120619126499997E-4</v>
      </c>
      <c r="D1272">
        <v>-5.4783187162300005E-4</v>
      </c>
      <c r="E1272">
        <v>-5.4958129785199995E-4</v>
      </c>
      <c r="F1272">
        <v>-5.9583668750000005E-4</v>
      </c>
      <c r="G1272">
        <v>-7.0139381965500004E-4</v>
      </c>
      <c r="H1272">
        <v>0</v>
      </c>
      <c r="I1272">
        <v>0.15490722656200001</v>
      </c>
      <c r="J1272">
        <v>-197.226290861</v>
      </c>
      <c r="K1272">
        <v>-198.88487643100001</v>
      </c>
      <c r="L1272">
        <v>-238.90031797200001</v>
      </c>
      <c r="M1272">
        <v>-238.89923519600001</v>
      </c>
      <c r="N1272">
        <v>-300</v>
      </c>
      <c r="O1272">
        <v>-300</v>
      </c>
    </row>
    <row r="1273" spans="1:15" x14ac:dyDescent="0.2">
      <c r="A1273">
        <v>0.155029296875</v>
      </c>
      <c r="B1273">
        <v>-9.4490923193500003E-4</v>
      </c>
      <c r="C1273">
        <v>-5.95867877973E-4</v>
      </c>
      <c r="D1273">
        <v>-5.1235573791799996E-4</v>
      </c>
      <c r="E1273">
        <v>-5.1408732134499997E-4</v>
      </c>
      <c r="F1273">
        <v>-5.6036841500900004E-4</v>
      </c>
      <c r="G1273">
        <v>-6.6600336505100003E-4</v>
      </c>
      <c r="H1273">
        <v>0</v>
      </c>
      <c r="I1273">
        <v>0.155029296875</v>
      </c>
      <c r="J1273">
        <v>-197.99760441699999</v>
      </c>
      <c r="K1273">
        <v>-198.93557526199999</v>
      </c>
      <c r="L1273">
        <v>-243.89537991200001</v>
      </c>
      <c r="M1273">
        <v>-243.89481441800001</v>
      </c>
      <c r="N1273">
        <v>-300</v>
      </c>
      <c r="O1273">
        <v>-300</v>
      </c>
    </row>
    <row r="1274" spans="1:15" x14ac:dyDescent="0.2">
      <c r="A1274">
        <v>0.15515136718799999</v>
      </c>
      <c r="B1274">
        <v>-9.1015773731300002E-4</v>
      </c>
      <c r="C1274">
        <v>-5.6058608476400003E-4</v>
      </c>
      <c r="D1274">
        <v>-4.76936007583E-4</v>
      </c>
      <c r="E1274">
        <v>-4.7864969829700002E-4</v>
      </c>
      <c r="F1274">
        <v>-5.2495643339399998E-4</v>
      </c>
      <c r="G1274">
        <v>-6.3066911640699997E-4</v>
      </c>
      <c r="H1274">
        <v>0</v>
      </c>
      <c r="I1274">
        <v>0.15515136718799999</v>
      </c>
      <c r="J1274">
        <v>-203.36820971099999</v>
      </c>
      <c r="K1274">
        <v>-199.139781161</v>
      </c>
      <c r="L1274">
        <v>-249.415528013</v>
      </c>
      <c r="M1274">
        <v>-249.41511452200001</v>
      </c>
      <c r="N1274">
        <v>-300</v>
      </c>
      <c r="O1274">
        <v>-300</v>
      </c>
    </row>
    <row r="1275" spans="1:15" x14ac:dyDescent="0.2">
      <c r="A1275">
        <v>0.1552734375</v>
      </c>
      <c r="B1275">
        <v>-8.7547882029999997E-4</v>
      </c>
      <c r="C1275">
        <v>-5.2537651891199999E-4</v>
      </c>
      <c r="D1275">
        <v>-4.4158838792099998E-4</v>
      </c>
      <c r="E1275">
        <v>-4.4328413602899997E-4</v>
      </c>
      <c r="F1275">
        <v>-4.8961645001599995E-4</v>
      </c>
      <c r="G1275">
        <v>-5.9540678119799999E-4</v>
      </c>
      <c r="H1275">
        <v>0</v>
      </c>
      <c r="I1275">
        <v>0.1552734375</v>
      </c>
      <c r="J1275">
        <v>-228.079959231</v>
      </c>
      <c r="K1275">
        <v>-199.52201715800001</v>
      </c>
      <c r="L1275">
        <v>-255.57877597300001</v>
      </c>
      <c r="M1275">
        <v>-255.582499136</v>
      </c>
      <c r="N1275">
        <v>-300</v>
      </c>
      <c r="O1275">
        <v>-300</v>
      </c>
    </row>
    <row r="1276" spans="1:15" x14ac:dyDescent="0.2">
      <c r="A1276">
        <v>0.15539550781200001</v>
      </c>
      <c r="B1276">
        <v>-8.4088815636999999E-4</v>
      </c>
      <c r="C1276">
        <v>-4.9025485607699995E-4</v>
      </c>
      <c r="D1276">
        <v>-4.0632855460699999E-4</v>
      </c>
      <c r="E1276">
        <v>-4.08006310239E-4</v>
      </c>
      <c r="F1276">
        <v>-4.5436414061E-4</v>
      </c>
      <c r="G1276">
        <v>-5.6023203527799995E-4</v>
      </c>
      <c r="H1276">
        <v>0</v>
      </c>
      <c r="I1276">
        <v>0.15539550781200001</v>
      </c>
      <c r="J1276">
        <v>-205.617170692</v>
      </c>
      <c r="K1276">
        <v>-200.116945431</v>
      </c>
      <c r="L1276">
        <v>-262.57195162599999</v>
      </c>
      <c r="M1276">
        <v>-262.570339494</v>
      </c>
      <c r="N1276">
        <v>-266.942335039</v>
      </c>
      <c r="O1276">
        <v>-300</v>
      </c>
    </row>
    <row r="1277" spans="1:15" x14ac:dyDescent="0.2">
      <c r="A1277">
        <v>0.155517578125</v>
      </c>
      <c r="B1277">
        <v>-8.0640138245999997E-4</v>
      </c>
      <c r="C1277">
        <v>-4.5523673337899997E-4</v>
      </c>
      <c r="D1277">
        <v>-3.7117214479299998E-4</v>
      </c>
      <c r="E1277">
        <v>-3.7283185809200003E-4</v>
      </c>
      <c r="F1277">
        <v>-4.1921514238100002E-4</v>
      </c>
      <c r="G1277">
        <v>-5.2516051596599995E-4</v>
      </c>
      <c r="H1277">
        <v>0</v>
      </c>
      <c r="I1277">
        <v>0.155517578125</v>
      </c>
      <c r="J1277">
        <v>-205.32867263099999</v>
      </c>
      <c r="K1277">
        <v>-200.97108038499999</v>
      </c>
      <c r="L1277">
        <v>-270.63327192000003</v>
      </c>
      <c r="M1277">
        <v>-270.63262094800001</v>
      </c>
      <c r="N1277">
        <v>-270.62920002499999</v>
      </c>
      <c r="O1277">
        <v>-300</v>
      </c>
    </row>
    <row r="1278" spans="1:15" x14ac:dyDescent="0.2">
      <c r="A1278">
        <v>0.15563964843799999</v>
      </c>
      <c r="B1278">
        <v>-7.7203409006800004E-4</v>
      </c>
      <c r="C1278">
        <v>-4.2033774249299998E-4</v>
      </c>
      <c r="D1278">
        <v>-3.36134750175E-4</v>
      </c>
      <c r="E1278">
        <v>-3.37776371304E-4</v>
      </c>
      <c r="F1278">
        <v>-3.8418504708699998E-4</v>
      </c>
      <c r="G1278">
        <v>-4.9020781513799995E-4</v>
      </c>
      <c r="H1278">
        <v>0</v>
      </c>
      <c r="I1278">
        <v>0.15563964843799999</v>
      </c>
      <c r="J1278">
        <v>-219.448970132</v>
      </c>
      <c r="K1278">
        <v>-202.14958724799999</v>
      </c>
      <c r="L1278">
        <v>-280.15676418700002</v>
      </c>
      <c r="M1278">
        <v>-280.16296285999999</v>
      </c>
      <c r="N1278">
        <v>-280.15894248400002</v>
      </c>
      <c r="O1278">
        <v>-300</v>
      </c>
    </row>
    <row r="1279" spans="1:15" x14ac:dyDescent="0.2">
      <c r="A1279">
        <v>0.15576171875</v>
      </c>
      <c r="B1279">
        <v>-7.37801818356E-4</v>
      </c>
      <c r="C1279">
        <v>-3.8557342277299999E-4</v>
      </c>
      <c r="D1279">
        <v>-3.0123191012700003E-4</v>
      </c>
      <c r="E1279">
        <v>-3.02855389269E-4</v>
      </c>
      <c r="F1279">
        <v>-3.4928939416300001E-4</v>
      </c>
      <c r="G1279">
        <v>-4.5538947234899997E-4</v>
      </c>
      <c r="H1279">
        <v>0</v>
      </c>
      <c r="I1279">
        <v>0.15576171875</v>
      </c>
      <c r="J1279">
        <v>-205.42948176300001</v>
      </c>
      <c r="K1279">
        <v>-203.759863663</v>
      </c>
      <c r="L1279">
        <v>-291.81196650599998</v>
      </c>
      <c r="M1279">
        <v>-291.81442527600001</v>
      </c>
      <c r="N1279">
        <v>-291.86246711699999</v>
      </c>
      <c r="O1279">
        <v>-300</v>
      </c>
    </row>
    <row r="1280" spans="1:15" x14ac:dyDescent="0.2">
      <c r="A1280">
        <v>0.15588378906200001</v>
      </c>
      <c r="B1280">
        <v>-7.0372004730599996E-4</v>
      </c>
      <c r="C1280">
        <v>-3.5095925437700001E-4</v>
      </c>
      <c r="D1280">
        <v>-2.6647910483100002E-4</v>
      </c>
      <c r="E1280">
        <v>-2.6808439219099998E-4</v>
      </c>
      <c r="F1280">
        <v>-3.14543663853E-4</v>
      </c>
      <c r="G1280">
        <v>-4.2072096796200002E-4</v>
      </c>
      <c r="H1280">
        <v>0</v>
      </c>
      <c r="I1280">
        <v>0.15588378906200001</v>
      </c>
      <c r="J1280">
        <v>-199.701444205</v>
      </c>
      <c r="K1280">
        <v>-206.00790564600001</v>
      </c>
      <c r="L1280">
        <v>-300</v>
      </c>
      <c r="M1280">
        <v>-300</v>
      </c>
      <c r="N1280">
        <v>-300</v>
      </c>
      <c r="O1280">
        <v>-300</v>
      </c>
    </row>
    <row r="1281" spans="1:15" x14ac:dyDescent="0.2">
      <c r="A1281">
        <v>0.156005859375</v>
      </c>
      <c r="B1281">
        <v>-6.6980419087500002E-4</v>
      </c>
      <c r="C1281">
        <v>-3.1651065145100001E-4</v>
      </c>
      <c r="D1281">
        <v>-2.3189174845700001E-4</v>
      </c>
      <c r="E1281">
        <v>-2.3347879425799999E-4</v>
      </c>
      <c r="F1281">
        <v>-2.79963270387E-4</v>
      </c>
      <c r="G1281">
        <v>-3.8621771632800001E-4</v>
      </c>
      <c r="H1281">
        <v>0</v>
      </c>
      <c r="I1281">
        <v>0.156005859375</v>
      </c>
      <c r="J1281">
        <v>-199.039803398</v>
      </c>
      <c r="K1281">
        <v>-209.358707915</v>
      </c>
      <c r="L1281">
        <v>-300</v>
      </c>
      <c r="M1281">
        <v>-300</v>
      </c>
      <c r="N1281">
        <v>-300</v>
      </c>
      <c r="O1281">
        <v>-300</v>
      </c>
    </row>
    <row r="1282" spans="1:15" x14ac:dyDescent="0.2">
      <c r="A1282">
        <v>0.15612792968799999</v>
      </c>
      <c r="B1282">
        <v>-6.3606959019200005E-4</v>
      </c>
      <c r="C1282">
        <v>-2.8224295530199998E-4</v>
      </c>
      <c r="D1282">
        <v>-1.97485182339E-4</v>
      </c>
      <c r="E1282">
        <v>-1.99053936824E-4</v>
      </c>
      <c r="F1282">
        <v>-2.4556355516499998E-4</v>
      </c>
      <c r="G1282">
        <v>-3.5189505896600002E-4</v>
      </c>
      <c r="H1282">
        <v>0</v>
      </c>
      <c r="I1282">
        <v>0.15612792968799999</v>
      </c>
      <c r="J1282">
        <v>-202.92212198600001</v>
      </c>
      <c r="K1282">
        <v>-215.28907782300001</v>
      </c>
      <c r="L1282">
        <v>-300</v>
      </c>
      <c r="M1282">
        <v>-300</v>
      </c>
      <c r="N1282">
        <v>-300</v>
      </c>
      <c r="O1282">
        <v>-300</v>
      </c>
    </row>
    <row r="1283" spans="1:15" x14ac:dyDescent="0.2">
      <c r="A1283">
        <v>0.15625</v>
      </c>
      <c r="B1283">
        <v>-6.0253150678200005E-4</v>
      </c>
      <c r="C1283">
        <v>-2.4817142764599998E-4</v>
      </c>
      <c r="D1283">
        <v>-1.63274668213E-4</v>
      </c>
      <c r="E1283">
        <v>-1.6482508164100001E-4</v>
      </c>
      <c r="F1283">
        <v>-2.11359779983E-4</v>
      </c>
      <c r="G1283">
        <v>-3.1776825779700001E-4</v>
      </c>
      <c r="H1283">
        <v>0</v>
      </c>
      <c r="I1283">
        <v>0.15625</v>
      </c>
      <c r="J1283">
        <v>-300</v>
      </c>
      <c r="K1283">
        <v>-300</v>
      </c>
      <c r="L1283">
        <v>-300</v>
      </c>
      <c r="M1283">
        <v>-300</v>
      </c>
      <c r="N1283">
        <v>-300</v>
      </c>
      <c r="O1283">
        <v>-300</v>
      </c>
    </row>
    <row r="1284" spans="1:15" x14ac:dyDescent="0.2">
      <c r="A1284">
        <v>0.15637207031200001</v>
      </c>
      <c r="B1284">
        <v>-5.6920511583600001E-4</v>
      </c>
      <c r="C1284">
        <v>-2.14311243854E-4</v>
      </c>
      <c r="D1284">
        <v>-1.2927538147500001E-4</v>
      </c>
      <c r="E1284">
        <v>-1.3080740413000001E-4</v>
      </c>
      <c r="F1284">
        <v>-1.7736712029900001E-4</v>
      </c>
      <c r="G1284">
        <v>-2.83852488405E-4</v>
      </c>
      <c r="H1284">
        <v>0</v>
      </c>
      <c r="I1284">
        <v>0.15637207031200001</v>
      </c>
      <c r="J1284">
        <v>-203.06709615899999</v>
      </c>
      <c r="K1284">
        <v>-215.34467400700001</v>
      </c>
      <c r="L1284">
        <v>-300</v>
      </c>
      <c r="M1284">
        <v>-300</v>
      </c>
      <c r="N1284">
        <v>-300</v>
      </c>
      <c r="O1284">
        <v>-300</v>
      </c>
    </row>
    <row r="1285" spans="1:15" x14ac:dyDescent="0.2">
      <c r="A1285">
        <v>0.156494140625</v>
      </c>
      <c r="B1285">
        <v>-5.3610549949799997E-4</v>
      </c>
      <c r="C1285">
        <v>-1.80677486254E-4</v>
      </c>
      <c r="D1285" s="88">
        <v>-9.5502404480400001E-5</v>
      </c>
      <c r="E1285" s="88">
        <v>-9.7015986664699994E-5</v>
      </c>
      <c r="F1285">
        <v>-1.43600658536E-4</v>
      </c>
      <c r="G1285">
        <v>-2.5016283333500003E-4</v>
      </c>
      <c r="H1285">
        <v>0</v>
      </c>
      <c r="I1285">
        <v>0.156494140625</v>
      </c>
      <c r="J1285">
        <v>-199.32981893300001</v>
      </c>
      <c r="K1285">
        <v>-209.469863989</v>
      </c>
      <c r="L1285">
        <v>-300</v>
      </c>
      <c r="M1285">
        <v>-300</v>
      </c>
      <c r="N1285">
        <v>-300</v>
      </c>
      <c r="O1285">
        <v>-300</v>
      </c>
    </row>
    <row r="1286" spans="1:15" x14ac:dyDescent="0.2">
      <c r="A1286">
        <v>0.15661621093799999</v>
      </c>
      <c r="B1286">
        <v>-5.0324764021200002E-4</v>
      </c>
      <c r="C1286">
        <v>-1.47285137478E-4</v>
      </c>
      <c r="D1286" s="88">
        <v>-6.1970719880799995E-5</v>
      </c>
      <c r="E1286" s="88">
        <v>-6.3465811916800003E-5</v>
      </c>
      <c r="F1286">
        <v>-1.10075377411E-4</v>
      </c>
      <c r="G1286">
        <v>-2.1671427543E-4</v>
      </c>
      <c r="H1286">
        <v>0</v>
      </c>
      <c r="I1286">
        <v>0.15661621093799999</v>
      </c>
      <c r="J1286">
        <v>-200.136639484</v>
      </c>
      <c r="K1286">
        <v>-206.17463601099999</v>
      </c>
      <c r="L1286">
        <v>-300</v>
      </c>
      <c r="M1286">
        <v>-300</v>
      </c>
      <c r="N1286">
        <v>-300</v>
      </c>
      <c r="O1286">
        <v>-300</v>
      </c>
    </row>
    <row r="1287" spans="1:15" x14ac:dyDescent="0.2">
      <c r="A1287">
        <v>0.15673828125</v>
      </c>
      <c r="B1287">
        <v>-4.7064641411E-4</v>
      </c>
      <c r="C1287">
        <v>-1.14149073839E-4</v>
      </c>
      <c r="D1287" s="88">
        <v>-2.8695204013000001E-5</v>
      </c>
      <c r="E1287" s="88">
        <v>-3.01717562485E-5</v>
      </c>
      <c r="F1287" s="88">
        <v>-7.6806153327600002E-5</v>
      </c>
      <c r="G1287">
        <v>-1.8352169122000001E-4</v>
      </c>
      <c r="H1287">
        <v>0</v>
      </c>
      <c r="I1287">
        <v>0.15673828125</v>
      </c>
      <c r="J1287">
        <v>-206.01006446100001</v>
      </c>
      <c r="K1287">
        <v>-203.98217170199999</v>
      </c>
      <c r="L1287">
        <v>-292.01901203699998</v>
      </c>
      <c r="M1287">
        <v>-291.97515417800003</v>
      </c>
      <c r="N1287">
        <v>-292.02269799999999</v>
      </c>
      <c r="O1287">
        <v>-300</v>
      </c>
    </row>
    <row r="1288" spans="1:15" x14ac:dyDescent="0.2">
      <c r="A1288">
        <v>0.15686035156200001</v>
      </c>
      <c r="B1288">
        <v>-4.3831658442799998E-4</v>
      </c>
      <c r="C1288" s="88">
        <v>-8.1284058760799994E-5</v>
      </c>
      <c r="D1288" s="88">
        <v>4.3093796692399996E-6</v>
      </c>
      <c r="E1288" s="88">
        <v>2.8514168716699999E-6</v>
      </c>
      <c r="F1288" s="88">
        <v>-4.3807749805400002E-5</v>
      </c>
      <c r="G1288">
        <v>-1.5059984435200001E-4</v>
      </c>
      <c r="H1288">
        <v>0</v>
      </c>
      <c r="I1288">
        <v>0.15686035156200001</v>
      </c>
      <c r="J1288">
        <v>-220.175115283</v>
      </c>
      <c r="K1288">
        <v>-202.427470132</v>
      </c>
      <c r="L1288">
        <v>-280.42820921499998</v>
      </c>
      <c r="M1288">
        <v>-280.41791618799999</v>
      </c>
      <c r="N1288">
        <v>-280.42915023299997</v>
      </c>
      <c r="O1288">
        <v>-300</v>
      </c>
    </row>
    <row r="1289" spans="1:15" x14ac:dyDescent="0.2">
      <c r="A1289">
        <v>0.156982421875</v>
      </c>
      <c r="B1289">
        <v>-4.0627279500499999E-4</v>
      </c>
      <c r="C1289" s="88">
        <v>-4.8704736266199999E-5</v>
      </c>
      <c r="D1289" s="88">
        <v>3.7028387125600001E-5</v>
      </c>
      <c r="E1289" s="88">
        <v>3.5589063375499999E-5</v>
      </c>
      <c r="F1289" s="88">
        <v>-1.10948109567E-5</v>
      </c>
      <c r="G1289">
        <v>-1.1796337906600001E-4</v>
      </c>
      <c r="H1289">
        <v>0</v>
      </c>
      <c r="I1289">
        <v>0.156982421875</v>
      </c>
      <c r="J1289">
        <v>-206.20088427799999</v>
      </c>
      <c r="K1289">
        <v>-201.30453847999999</v>
      </c>
      <c r="L1289">
        <v>-270.96541817500002</v>
      </c>
      <c r="M1289">
        <v>-270.96490201699999</v>
      </c>
      <c r="N1289">
        <v>-270.96172270800002</v>
      </c>
      <c r="O1289">
        <v>-300</v>
      </c>
    </row>
    <row r="1290" spans="1:15" x14ac:dyDescent="0.2">
      <c r="A1290">
        <v>0.15710449218799999</v>
      </c>
      <c r="B1290">
        <v>-3.74529563798E-4</v>
      </c>
      <c r="C1290" s="88">
        <v>-1.6425624499000001E-5</v>
      </c>
      <c r="D1290" s="88">
        <v>6.94473001807E-5</v>
      </c>
      <c r="E1290" s="88">
        <v>6.8026665068900006E-5</v>
      </c>
      <c r="F1290" s="88">
        <v>2.1318144981899998E-5</v>
      </c>
      <c r="G1290" s="88">
        <v>-8.5626813731499998E-5</v>
      </c>
      <c r="H1290">
        <v>0</v>
      </c>
      <c r="I1290">
        <v>0.15710449218799999</v>
      </c>
      <c r="J1290">
        <v>-206.63578342</v>
      </c>
      <c r="K1290">
        <v>-200.505984587</v>
      </c>
      <c r="L1290">
        <v>-262.96085754900002</v>
      </c>
      <c r="M1290">
        <v>-262.95717871699998</v>
      </c>
      <c r="N1290">
        <v>-267.33337762100001</v>
      </c>
      <c r="O1290">
        <v>-300</v>
      </c>
    </row>
    <row r="1291" spans="1:15" x14ac:dyDescent="0.2">
      <c r="A1291">
        <v>0.1572265625</v>
      </c>
      <c r="B1291">
        <v>-3.43101276489E-4</v>
      </c>
      <c r="C1291" s="88">
        <v>1.5538890670399998E-5</v>
      </c>
      <c r="D1291">
        <v>1.01551732948E-4</v>
      </c>
      <c r="E1291">
        <v>1.00149836046E-4</v>
      </c>
      <c r="F1291" s="88">
        <v>5.3416732049000003E-5</v>
      </c>
      <c r="G1291" s="88">
        <v>-5.3604534437800002E-5</v>
      </c>
      <c r="H1291">
        <v>0</v>
      </c>
      <c r="I1291">
        <v>0.1572265625</v>
      </c>
      <c r="J1291">
        <v>-229.24532839700001</v>
      </c>
      <c r="K1291">
        <v>-199.96663151499999</v>
      </c>
      <c r="L1291">
        <v>-256.02402177499999</v>
      </c>
      <c r="M1291">
        <v>-256.02560300800002</v>
      </c>
      <c r="N1291">
        <v>-300</v>
      </c>
      <c r="O1291">
        <v>-300</v>
      </c>
    </row>
    <row r="1292" spans="1:15" x14ac:dyDescent="0.2">
      <c r="A1292">
        <v>0.15734863281200001</v>
      </c>
      <c r="B1292">
        <v>-3.1200218011300001E-4</v>
      </c>
      <c r="C1292" s="88">
        <v>4.7174562025499998E-5</v>
      </c>
      <c r="D1292">
        <v>1.3332743817799999E-4</v>
      </c>
      <c r="E1292">
        <v>1.3194432902999999E-4</v>
      </c>
      <c r="F1292" s="88">
        <v>8.5186702925900003E-5</v>
      </c>
      <c r="G1292" s="88">
        <v>-2.1910788634099999E-5</v>
      </c>
      <c r="H1292">
        <v>0</v>
      </c>
      <c r="I1292">
        <v>0.15734863281200001</v>
      </c>
      <c r="J1292">
        <v>-204.68116417900001</v>
      </c>
      <c r="K1292">
        <v>-199.639972833</v>
      </c>
      <c r="L1292">
        <v>-249.916229128</v>
      </c>
      <c r="M1292">
        <v>-249.91445446899999</v>
      </c>
      <c r="N1292">
        <v>-300</v>
      </c>
      <c r="O1292">
        <v>-300</v>
      </c>
    </row>
    <row r="1293" spans="1:15" x14ac:dyDescent="0.2">
      <c r="A1293">
        <v>0.157470703125</v>
      </c>
      <c r="B1293">
        <v>-2.8124637677900001E-4</v>
      </c>
      <c r="C1293" s="88">
        <v>7.8467287269199998E-5</v>
      </c>
      <c r="D1293">
        <v>1.64760313552E-4</v>
      </c>
      <c r="E1293">
        <v>1.6339604168699999E-4</v>
      </c>
      <c r="F1293">
        <v>1.16613955224E-4</v>
      </c>
      <c r="G1293" s="88">
        <v>9.4403211575200008E-6</v>
      </c>
      <c r="H1293">
        <v>0</v>
      </c>
      <c r="I1293">
        <v>0.157470703125</v>
      </c>
      <c r="J1293">
        <v>-199.45860981600001</v>
      </c>
      <c r="K1293">
        <v>-199.491349568</v>
      </c>
      <c r="L1293">
        <v>-244.45130834099999</v>
      </c>
      <c r="M1293">
        <v>-244.45039117900001</v>
      </c>
      <c r="N1293">
        <v>-300</v>
      </c>
      <c r="O1293">
        <v>-300</v>
      </c>
    </row>
    <row r="1294" spans="1:15" x14ac:dyDescent="0.2">
      <c r="A1294">
        <v>0.15759277343799999</v>
      </c>
      <c r="B1294">
        <v>-2.50847817434E-4</v>
      </c>
      <c r="C1294">
        <v>1.09403115267E-4</v>
      </c>
      <c r="D1294">
        <v>1.9583640791200001E-4</v>
      </c>
      <c r="E1294">
        <v>1.9449102282799999E-4</v>
      </c>
      <c r="F1294">
        <v>1.47684537713E-4</v>
      </c>
      <c r="G1294" s="88">
        <v>4.0434843572900003E-5</v>
      </c>
      <c r="H1294">
        <v>0</v>
      </c>
      <c r="I1294">
        <v>0.15759277343799999</v>
      </c>
      <c r="J1294">
        <v>-198.83603278300001</v>
      </c>
      <c r="K1294">
        <v>-199.49623360199999</v>
      </c>
      <c r="L1294">
        <v>-239.51165879199999</v>
      </c>
      <c r="M1294">
        <v>-239.51048877900001</v>
      </c>
      <c r="N1294">
        <v>-300</v>
      </c>
      <c r="O1294">
        <v>-300</v>
      </c>
    </row>
    <row r="1295" spans="1:15" x14ac:dyDescent="0.2">
      <c r="A1295">
        <v>0.15771484375</v>
      </c>
      <c r="B1295">
        <v>-2.2082029570599999E-4</v>
      </c>
      <c r="C1295">
        <v>1.3996825220499999E-4</v>
      </c>
      <c r="D1295">
        <v>2.2654192742000001E-4</v>
      </c>
      <c r="E1295">
        <v>2.2521547859699999E-4</v>
      </c>
      <c r="F1295">
        <v>1.78384656481E-4</v>
      </c>
      <c r="G1295" s="88">
        <v>7.1058984565899996E-5</v>
      </c>
      <c r="H1295">
        <v>0</v>
      </c>
      <c r="I1295">
        <v>0.15771484375</v>
      </c>
      <c r="J1295">
        <v>-202.531332937</v>
      </c>
      <c r="K1295">
        <v>-199.63487736499999</v>
      </c>
      <c r="L1295">
        <v>-235.00591232900001</v>
      </c>
      <c r="M1295">
        <v>-235.00332812400001</v>
      </c>
      <c r="N1295">
        <v>-300</v>
      </c>
      <c r="O1295">
        <v>-300</v>
      </c>
    </row>
    <row r="1296" spans="1:15" x14ac:dyDescent="0.2">
      <c r="A1296">
        <v>0.15783691406200001</v>
      </c>
      <c r="B1296">
        <v>-1.91177441803E-4</v>
      </c>
      <c r="C1296">
        <v>1.7014906768899999E-4</v>
      </c>
      <c r="D1296">
        <v>2.5686324165E-4</v>
      </c>
      <c r="E1296">
        <v>2.5555577854499998E-4</v>
      </c>
      <c r="F1296">
        <v>2.08700681032E-4</v>
      </c>
      <c r="G1296">
        <v>1.01299113508E-4</v>
      </c>
      <c r="H1296">
        <v>0</v>
      </c>
      <c r="I1296">
        <v>0.15783691406200001</v>
      </c>
      <c r="J1296">
        <v>-229.445868456</v>
      </c>
      <c r="K1296">
        <v>-199.88470695000001</v>
      </c>
      <c r="L1296">
        <v>-230.85944521499999</v>
      </c>
      <c r="M1296">
        <v>-230.909015458</v>
      </c>
      <c r="N1296">
        <v>-300</v>
      </c>
      <c r="O1296">
        <v>-300</v>
      </c>
    </row>
    <row r="1297" spans="1:15" x14ac:dyDescent="0.2">
      <c r="A1297">
        <v>0.157958984375</v>
      </c>
      <c r="B1297">
        <v>-1.61932716502E-4</v>
      </c>
      <c r="C1297">
        <v>1.99932100754E-4</v>
      </c>
      <c r="D1297">
        <v>2.8678688961800001E-4</v>
      </c>
      <c r="E1297">
        <v>2.8549846166300001E-4</v>
      </c>
      <c r="F1297">
        <v>2.38619150307E-4</v>
      </c>
      <c r="G1297">
        <v>1.31141769199E-4</v>
      </c>
      <c r="H1297">
        <v>0</v>
      </c>
      <c r="I1297">
        <v>0.157958984375</v>
      </c>
      <c r="J1297">
        <v>-203.348752338</v>
      </c>
      <c r="K1297">
        <v>-200.217501965</v>
      </c>
      <c r="L1297">
        <v>-227.02786221299999</v>
      </c>
      <c r="M1297">
        <v>-231.39972665799999</v>
      </c>
      <c r="N1297">
        <v>-300</v>
      </c>
      <c r="O1297">
        <v>-300</v>
      </c>
    </row>
    <row r="1298" spans="1:15" x14ac:dyDescent="0.2">
      <c r="A1298">
        <v>0.15808105468799999</v>
      </c>
      <c r="B1298">
        <v>-1.33099405195E-4</v>
      </c>
      <c r="C1298">
        <v>2.2930406582099999E-4</v>
      </c>
      <c r="D1298">
        <v>3.1629958571800001E-4</v>
      </c>
      <c r="E1298">
        <v>3.1503024232100001E-4</v>
      </c>
      <c r="F1298">
        <v>2.6812677862599998E-4</v>
      </c>
      <c r="G1298">
        <v>1.6057366582099999E-4</v>
      </c>
      <c r="H1298">
        <v>0</v>
      </c>
      <c r="I1298">
        <v>0.15808105468799999</v>
      </c>
      <c r="J1298">
        <v>-199.42913874999999</v>
      </c>
      <c r="K1298">
        <v>-200.60223111299999</v>
      </c>
      <c r="L1298">
        <v>-223.45640997999999</v>
      </c>
      <c r="M1298">
        <v>-249.51392285700001</v>
      </c>
      <c r="N1298">
        <v>-300</v>
      </c>
      <c r="O1298">
        <v>-300</v>
      </c>
    </row>
    <row r="1299" spans="1:15" x14ac:dyDescent="0.2">
      <c r="A1299">
        <v>0.158203125</v>
      </c>
      <c r="B1299">
        <v>-1.04690612019E-4</v>
      </c>
      <c r="C1299">
        <v>2.5825185856300002E-4</v>
      </c>
      <c r="D1299">
        <v>3.45388225595E-4</v>
      </c>
      <c r="E1299">
        <v>3.44138016144E-4</v>
      </c>
      <c r="F1299">
        <v>2.97210461558E-4</v>
      </c>
      <c r="G1299">
        <v>1.8958169881199999E-4</v>
      </c>
      <c r="H1299">
        <v>0</v>
      </c>
      <c r="I1299">
        <v>0.158203125</v>
      </c>
      <c r="J1299">
        <v>-200.45368128699999</v>
      </c>
      <c r="K1299">
        <v>-201.00656804400001</v>
      </c>
      <c r="L1299">
        <v>-220.123115915</v>
      </c>
      <c r="M1299">
        <v>-300</v>
      </c>
      <c r="N1299">
        <v>-300</v>
      </c>
      <c r="O1299">
        <v>-300</v>
      </c>
    </row>
    <row r="1300" spans="1:15" x14ac:dyDescent="0.2">
      <c r="A1300">
        <v>0.15832519531200001</v>
      </c>
      <c r="B1300" s="88">
        <v>-7.6719254079099999E-5</v>
      </c>
      <c r="C1300">
        <v>2.86762561691E-4</v>
      </c>
      <c r="D1300">
        <v>3.7403989193899998E-4</v>
      </c>
      <c r="E1300">
        <v>3.7280886579600002E-4</v>
      </c>
      <c r="F1300">
        <v>3.2585728171600001E-4</v>
      </c>
      <c r="G1300">
        <v>2.1815295064000001E-4</v>
      </c>
      <c r="H1300">
        <v>0</v>
      </c>
      <c r="I1300">
        <v>0.15832519531200001</v>
      </c>
      <c r="J1300">
        <v>-208.533954642</v>
      </c>
      <c r="K1300">
        <v>-201.39331324299999</v>
      </c>
      <c r="L1300">
        <v>-216.98914639899999</v>
      </c>
      <c r="M1300">
        <v>-300</v>
      </c>
      <c r="N1300">
        <v>-300</v>
      </c>
      <c r="O1300">
        <v>-300</v>
      </c>
    </row>
    <row r="1301" spans="1:15" x14ac:dyDescent="0.2">
      <c r="A1301">
        <v>0.158447265625</v>
      </c>
      <c r="B1301" s="88">
        <v>-4.9198055720600001E-5</v>
      </c>
      <c r="C1301">
        <v>3.1482345066899999E-4</v>
      </c>
      <c r="D1301">
        <v>4.0224186018200002E-4</v>
      </c>
      <c r="E1301">
        <v>4.0103006668600001E-4</v>
      </c>
      <c r="F1301">
        <v>3.5405451445700003E-4</v>
      </c>
      <c r="G1301">
        <v>2.4627469653000001E-4</v>
      </c>
      <c r="H1301">
        <v>0</v>
      </c>
      <c r="I1301">
        <v>0.158447265625</v>
      </c>
      <c r="J1301">
        <v>-208.019553097</v>
      </c>
      <c r="K1301">
        <v>-201.71771342700001</v>
      </c>
      <c r="L1301">
        <v>-214.038161129</v>
      </c>
      <c r="M1301">
        <v>-300</v>
      </c>
      <c r="N1301">
        <v>-300</v>
      </c>
      <c r="O1301">
        <v>-300</v>
      </c>
    </row>
    <row r="1302" spans="1:15" x14ac:dyDescent="0.2">
      <c r="A1302">
        <v>0.15856933593799999</v>
      </c>
      <c r="B1302" s="88">
        <v>-2.2139542924699999E-5</v>
      </c>
      <c r="C1302">
        <v>3.4242199932900001E-4</v>
      </c>
      <c r="D1302">
        <v>4.2998160413500002E-4</v>
      </c>
      <c r="E1302">
        <v>4.28789092597E-4</v>
      </c>
      <c r="F1302">
        <v>3.8178963351299998E-4</v>
      </c>
      <c r="G1302">
        <v>2.7393441005999999E-4</v>
      </c>
      <c r="H1302">
        <v>0</v>
      </c>
      <c r="I1302">
        <v>0.15856933593799999</v>
      </c>
      <c r="J1302">
        <v>-199.84097704199999</v>
      </c>
      <c r="K1302">
        <v>-201.93317132199999</v>
      </c>
      <c r="L1302">
        <v>-211.24850022199999</v>
      </c>
      <c r="M1302">
        <v>-300</v>
      </c>
      <c r="N1302">
        <v>-300</v>
      </c>
      <c r="O1302">
        <v>-300</v>
      </c>
    </row>
    <row r="1303" spans="1:15" x14ac:dyDescent="0.2">
      <c r="A1303">
        <v>0.15869140625</v>
      </c>
      <c r="B1303" s="88">
        <v>4.4439622385700004E-6</v>
      </c>
      <c r="C1303">
        <v>3.69545885404E-4</v>
      </c>
      <c r="D1303">
        <v>4.5724680150599999E-4</v>
      </c>
      <c r="E1303">
        <v>4.56073621215E-4</v>
      </c>
      <c r="F1303">
        <v>4.0905031651400001E-4</v>
      </c>
      <c r="G1303">
        <v>3.0111976872599998E-4</v>
      </c>
      <c r="H1303">
        <v>0</v>
      </c>
      <c r="I1303">
        <v>0.15869140625</v>
      </c>
      <c r="J1303">
        <v>-198.317479101</v>
      </c>
      <c r="K1303">
        <v>-202.002764238</v>
      </c>
      <c r="L1303">
        <v>-208.60066562599999</v>
      </c>
      <c r="M1303">
        <v>-300</v>
      </c>
      <c r="N1303">
        <v>-300</v>
      </c>
      <c r="O1303">
        <v>-300</v>
      </c>
    </row>
    <row r="1304" spans="1:15" x14ac:dyDescent="0.2">
      <c r="A1304">
        <v>0.15881347656200001</v>
      </c>
      <c r="B1304" s="88">
        <v>3.0540347038199998E-5</v>
      </c>
      <c r="C1304">
        <v>3.9618299599000002E-4</v>
      </c>
      <c r="D1304">
        <v>4.8402533936499998E-4</v>
      </c>
      <c r="E1304">
        <v>4.8287153958299998E-4</v>
      </c>
      <c r="F1304">
        <v>4.3582445044799999E-4</v>
      </c>
      <c r="G1304">
        <v>3.2781865937400002E-4</v>
      </c>
      <c r="H1304">
        <v>0</v>
      </c>
      <c r="I1304">
        <v>0.15881347656200001</v>
      </c>
      <c r="J1304">
        <v>-200.88976779199999</v>
      </c>
      <c r="K1304">
        <v>-201.90723440100001</v>
      </c>
      <c r="L1304">
        <v>-206.08789073299999</v>
      </c>
      <c r="M1304">
        <v>-300</v>
      </c>
      <c r="N1304">
        <v>-300</v>
      </c>
      <c r="O1304">
        <v>-300</v>
      </c>
    </row>
    <row r="1305" spans="1:15" x14ac:dyDescent="0.2">
      <c r="A1305">
        <v>0.158935546875</v>
      </c>
      <c r="B1305" s="88">
        <v>5.6137713467599997E-5</v>
      </c>
      <c r="C1305">
        <v>4.2232143287899998E-4</v>
      </c>
      <c r="D1305">
        <v>5.1030531947099996E-4</v>
      </c>
      <c r="E1305">
        <v>5.0917094943799999E-4</v>
      </c>
      <c r="F1305">
        <v>4.6210013700100002E-4</v>
      </c>
      <c r="G1305">
        <v>3.5401918354500001E-4</v>
      </c>
      <c r="H1305">
        <v>0</v>
      </c>
      <c r="I1305">
        <v>0.158935546875</v>
      </c>
      <c r="J1305">
        <v>-212.706716199</v>
      </c>
      <c r="K1305">
        <v>-201.64536513600001</v>
      </c>
      <c r="L1305">
        <v>-203.68751538699999</v>
      </c>
      <c r="M1305">
        <v>-300</v>
      </c>
      <c r="N1305">
        <v>-300</v>
      </c>
      <c r="O1305">
        <v>-300</v>
      </c>
    </row>
    <row r="1306" spans="1:15" x14ac:dyDescent="0.2">
      <c r="A1306">
        <v>0.15905761718799999</v>
      </c>
      <c r="B1306" s="88">
        <v>8.1224383465800001E-5</v>
      </c>
      <c r="C1306">
        <v>4.4794951782500001E-4</v>
      </c>
      <c r="D1306">
        <v>5.3607506355899997E-4</v>
      </c>
      <c r="E1306">
        <v>5.3496017249000005E-4</v>
      </c>
      <c r="F1306">
        <v>4.8786569782299999E-4</v>
      </c>
      <c r="G1306">
        <v>3.79709662742E-4</v>
      </c>
      <c r="H1306">
        <v>0</v>
      </c>
      <c r="I1306">
        <v>0.15905761718799999</v>
      </c>
      <c r="J1306">
        <v>-206.034310613</v>
      </c>
      <c r="K1306">
        <v>-201.23163299999999</v>
      </c>
      <c r="L1306">
        <v>-201.40142335300001</v>
      </c>
      <c r="M1306">
        <v>-300</v>
      </c>
      <c r="N1306">
        <v>-300</v>
      </c>
      <c r="O1306">
        <v>-300</v>
      </c>
    </row>
    <row r="1307" spans="1:15" x14ac:dyDescent="0.2">
      <c r="A1307">
        <v>0.1591796875</v>
      </c>
      <c r="B1307">
        <v>1.05788904109E-4</v>
      </c>
      <c r="C1307">
        <v>4.7305579771199997E-4</v>
      </c>
      <c r="D1307">
        <v>5.6132311848299996E-4</v>
      </c>
      <c r="E1307">
        <v>5.6022775556800004E-4</v>
      </c>
      <c r="F1307">
        <v>5.1310967968700002E-4</v>
      </c>
      <c r="G1307">
        <v>4.0487864359600002E-4</v>
      </c>
      <c r="H1307">
        <v>0</v>
      </c>
      <c r="I1307">
        <v>0.1591796875</v>
      </c>
      <c r="J1307">
        <v>-200.21176095600001</v>
      </c>
      <c r="K1307">
        <v>-200.695409525</v>
      </c>
      <c r="L1307">
        <v>-199.20717338700001</v>
      </c>
      <c r="M1307">
        <v>-300</v>
      </c>
      <c r="N1307">
        <v>-300</v>
      </c>
      <c r="O1307">
        <v>-300</v>
      </c>
    </row>
    <row r="1308" spans="1:15" x14ac:dyDescent="0.2">
      <c r="A1308">
        <v>0.15930175781200001</v>
      </c>
      <c r="B1308">
        <v>1.2982005265099999E-4</v>
      </c>
      <c r="C1308">
        <v>4.9762904960799997E-4</v>
      </c>
      <c r="D1308">
        <v>5.8603826128699995E-4</v>
      </c>
      <c r="E1308">
        <v>5.8496247568500003E-4</v>
      </c>
      <c r="F1308">
        <v>5.3782085955699996E-4</v>
      </c>
      <c r="G1308">
        <v>4.2951490291900002E-4</v>
      </c>
      <c r="H1308">
        <v>0</v>
      </c>
      <c r="I1308">
        <v>0.15930175781200001</v>
      </c>
      <c r="J1308">
        <v>-199.89493176100001</v>
      </c>
      <c r="K1308">
        <v>-200.07841165100001</v>
      </c>
      <c r="L1308">
        <v>-197.10943664999999</v>
      </c>
      <c r="M1308">
        <v>-300</v>
      </c>
      <c r="N1308">
        <v>-300</v>
      </c>
      <c r="O1308">
        <v>-300</v>
      </c>
    </row>
    <row r="1309" spans="1:15" x14ac:dyDescent="0.2">
      <c r="A1309">
        <v>0.159423828125</v>
      </c>
      <c r="B1309">
        <v>1.5330684150100001E-4</v>
      </c>
      <c r="C1309">
        <v>5.2165828573399998E-4</v>
      </c>
      <c r="D1309">
        <v>6.1020950416399995E-4</v>
      </c>
      <c r="E1309">
        <v>6.0915334500800001E-4</v>
      </c>
      <c r="F1309">
        <v>5.6198824953700003E-4</v>
      </c>
      <c r="G1309">
        <v>4.5360745267600001E-4</v>
      </c>
      <c r="H1309">
        <v>0</v>
      </c>
      <c r="I1309">
        <v>0.159423828125</v>
      </c>
      <c r="J1309">
        <v>-204.07149722299999</v>
      </c>
      <c r="K1309">
        <v>-199.42632137199999</v>
      </c>
      <c r="L1309">
        <v>-195.13962228099999</v>
      </c>
      <c r="M1309">
        <v>-300</v>
      </c>
      <c r="N1309">
        <v>-300</v>
      </c>
      <c r="O1309">
        <v>-300</v>
      </c>
    </row>
    <row r="1310" spans="1:15" x14ac:dyDescent="0.2">
      <c r="A1310">
        <v>0.15954589843799999</v>
      </c>
      <c r="B1310">
        <v>1.7623852307700001E-4</v>
      </c>
      <c r="C1310">
        <v>5.4513275831200004E-4</v>
      </c>
      <c r="D1310">
        <v>6.3382609930900003E-4</v>
      </c>
      <c r="E1310">
        <v>6.32789615714E-4</v>
      </c>
      <c r="F1310">
        <v>5.8560110174600002E-4</v>
      </c>
      <c r="G1310">
        <v>4.77145544825E-4</v>
      </c>
      <c r="H1310">
        <v>0</v>
      </c>
      <c r="I1310">
        <v>0.15954589843799999</v>
      </c>
      <c r="J1310">
        <v>-234.29707951099999</v>
      </c>
      <c r="K1310">
        <v>-198.77869547200001</v>
      </c>
      <c r="L1310">
        <v>-194.085455878</v>
      </c>
      <c r="M1310">
        <v>-300</v>
      </c>
      <c r="N1310">
        <v>-300</v>
      </c>
      <c r="O1310">
        <v>-300</v>
      </c>
    </row>
    <row r="1311" spans="1:15" x14ac:dyDescent="0.2">
      <c r="A1311">
        <v>0.15966796875</v>
      </c>
      <c r="B1311">
        <v>1.98604594551E-4</v>
      </c>
      <c r="C1311">
        <v>5.6804196432400002E-4</v>
      </c>
      <c r="D1311">
        <v>6.5687754368100001E-4</v>
      </c>
      <c r="E1311">
        <v>6.5586078473000003E-4</v>
      </c>
      <c r="F1311">
        <v>6.0864891305599999E-4</v>
      </c>
      <c r="G1311">
        <v>5.0011867610200004E-4</v>
      </c>
      <c r="H1311">
        <v>0</v>
      </c>
      <c r="I1311">
        <v>0.15966796875</v>
      </c>
      <c r="J1311">
        <v>-205.64528495499999</v>
      </c>
      <c r="K1311">
        <v>-198.16564387</v>
      </c>
      <c r="L1311">
        <v>-195.65698240500001</v>
      </c>
      <c r="M1311">
        <v>-300</v>
      </c>
      <c r="N1311">
        <v>-300</v>
      </c>
      <c r="O1311">
        <v>-300</v>
      </c>
    </row>
    <row r="1312" spans="1:15" x14ac:dyDescent="0.2">
      <c r="A1312">
        <v>0.15979003906200001</v>
      </c>
      <c r="B1312">
        <v>2.20394802502E-4</v>
      </c>
      <c r="C1312">
        <v>5.9037565016199995E-4</v>
      </c>
      <c r="D1312">
        <v>6.7935358363900003E-4</v>
      </c>
      <c r="E1312">
        <v>6.7835659839100002E-4</v>
      </c>
      <c r="F1312">
        <v>6.3112142974299998E-4</v>
      </c>
      <c r="G1312">
        <v>5.2251659262300004E-4</v>
      </c>
      <c r="H1312">
        <v>0</v>
      </c>
      <c r="I1312">
        <v>0.15979003906200001</v>
      </c>
      <c r="J1312">
        <v>-202.34294767899999</v>
      </c>
      <c r="K1312">
        <v>-197.612185348</v>
      </c>
      <c r="L1312">
        <v>-201.585644586</v>
      </c>
      <c r="M1312">
        <v>-300</v>
      </c>
      <c r="N1312">
        <v>-300</v>
      </c>
      <c r="O1312">
        <v>-300</v>
      </c>
    </row>
    <row r="1313" spans="1:15" x14ac:dyDescent="0.2">
      <c r="A1313">
        <v>0.159912109375</v>
      </c>
      <c r="B1313">
        <v>2.4159914744799999E-4</v>
      </c>
      <c r="C1313">
        <v>6.1212381615300001E-4</v>
      </c>
      <c r="D1313">
        <v>7.0124421948500001E-4</v>
      </c>
      <c r="E1313">
        <v>7.0026705696999998E-4</v>
      </c>
      <c r="F1313">
        <v>6.5300865202099997E-4</v>
      </c>
      <c r="G1313">
        <v>5.44329294454E-4</v>
      </c>
      <c r="H1313">
        <v>0</v>
      </c>
      <c r="I1313">
        <v>0.159912109375</v>
      </c>
      <c r="J1313">
        <v>-204.11423638100001</v>
      </c>
      <c r="K1313">
        <v>-197.14187788000001</v>
      </c>
      <c r="L1313">
        <v>-213.798025169</v>
      </c>
      <c r="M1313">
        <v>-300</v>
      </c>
      <c r="N1313">
        <v>-300</v>
      </c>
      <c r="O1313">
        <v>-300</v>
      </c>
    </row>
    <row r="1314" spans="1:15" x14ac:dyDescent="0.2">
      <c r="A1314">
        <v>0.16003417968799999</v>
      </c>
      <c r="B1314">
        <v>2.6220788826600001E-4</v>
      </c>
      <c r="C1314">
        <v>6.3327672097900003E-4</v>
      </c>
      <c r="D1314">
        <v>7.22539709879E-4</v>
      </c>
      <c r="E1314">
        <v>7.2158241909899999E-4</v>
      </c>
      <c r="F1314">
        <v>6.7430083846199999E-4</v>
      </c>
      <c r="G1314">
        <v>5.6554704001599997E-4</v>
      </c>
      <c r="H1314">
        <v>0</v>
      </c>
      <c r="I1314">
        <v>0.16003417968799999</v>
      </c>
      <c r="J1314">
        <v>-214.215521929</v>
      </c>
      <c r="K1314">
        <v>-196.77445709</v>
      </c>
      <c r="L1314">
        <v>-236.44482795799999</v>
      </c>
      <c r="M1314">
        <v>-300</v>
      </c>
      <c r="N1314">
        <v>-300</v>
      </c>
      <c r="O1314">
        <v>-300</v>
      </c>
    </row>
    <row r="1315" spans="1:15" x14ac:dyDescent="0.2">
      <c r="A1315">
        <v>0.16015625</v>
      </c>
      <c r="B1315">
        <v>2.8221154650800003E-4</v>
      </c>
      <c r="C1315">
        <v>6.53824886001E-4</v>
      </c>
      <c r="D1315">
        <v>7.4323057615099995E-4</v>
      </c>
      <c r="E1315">
        <v>7.4229320607999995E-4</v>
      </c>
      <c r="F1315">
        <v>6.9498851031200002E-4</v>
      </c>
      <c r="G1315">
        <v>5.8616035040099995E-4</v>
      </c>
      <c r="H1315">
        <v>0</v>
      </c>
      <c r="I1315">
        <v>0.16015625</v>
      </c>
      <c r="J1315">
        <v>-210.304862055</v>
      </c>
      <c r="K1315">
        <v>-196.522575641</v>
      </c>
      <c r="L1315">
        <v>-300</v>
      </c>
      <c r="M1315">
        <v>-300</v>
      </c>
      <c r="N1315">
        <v>-300</v>
      </c>
      <c r="O1315">
        <v>-300</v>
      </c>
    </row>
    <row r="1316" spans="1:15" x14ac:dyDescent="0.2">
      <c r="A1316">
        <v>0.16027832031200001</v>
      </c>
      <c r="B1316">
        <v>3.0160091058200001E-4</v>
      </c>
      <c r="C1316">
        <v>6.7375909944299996E-4</v>
      </c>
      <c r="D1316">
        <v>7.6330760649599998E-4</v>
      </c>
      <c r="E1316">
        <v>7.6239020608500003E-4</v>
      </c>
      <c r="F1316">
        <v>7.1506245567500004E-4</v>
      </c>
      <c r="G1316">
        <v>6.06160013558E-4</v>
      </c>
      <c r="H1316">
        <v>0</v>
      </c>
      <c r="I1316">
        <v>0.16027832031200001</v>
      </c>
      <c r="J1316">
        <v>-203.74550881900001</v>
      </c>
      <c r="K1316">
        <v>-196.39465167099999</v>
      </c>
      <c r="L1316">
        <v>-300</v>
      </c>
      <c r="M1316">
        <v>-300</v>
      </c>
      <c r="N1316">
        <v>-300</v>
      </c>
      <c r="O1316">
        <v>-300</v>
      </c>
    </row>
    <row r="1317" spans="1:15" x14ac:dyDescent="0.2">
      <c r="A1317">
        <v>0.160400390625</v>
      </c>
      <c r="B1317">
        <v>3.2036703984599998E-4</v>
      </c>
      <c r="C1317">
        <v>6.9307042046400005E-4</v>
      </c>
      <c r="D1317">
        <v>7.8276186004500004E-4</v>
      </c>
      <c r="E1317">
        <v>7.8186447821700002E-4</v>
      </c>
      <c r="F1317">
        <v>7.3451373360100005E-4</v>
      </c>
      <c r="G1317">
        <v>6.2553708838300004E-4</v>
      </c>
      <c r="H1317">
        <v>0</v>
      </c>
      <c r="I1317">
        <v>0.160400390625</v>
      </c>
      <c r="J1317">
        <v>-203.04812085899999</v>
      </c>
      <c r="K1317">
        <v>-196.40121585099999</v>
      </c>
      <c r="L1317">
        <v>-300</v>
      </c>
      <c r="M1317">
        <v>-300</v>
      </c>
      <c r="N1317">
        <v>-300</v>
      </c>
      <c r="O1317">
        <v>-300</v>
      </c>
    </row>
    <row r="1318" spans="1:15" x14ac:dyDescent="0.2">
      <c r="A1318">
        <v>0.16052246093799999</v>
      </c>
      <c r="B1318">
        <v>3.3850126854799998E-4</v>
      </c>
      <c r="C1318">
        <v>7.1175018312299998E-4</v>
      </c>
      <c r="D1318">
        <v>8.0158467083299998E-4</v>
      </c>
      <c r="E1318">
        <v>8.00707356481E-4</v>
      </c>
      <c r="F1318">
        <v>7.5333367802700002E-4</v>
      </c>
      <c r="G1318">
        <v>6.4428290865899997E-4</v>
      </c>
      <c r="H1318">
        <v>0</v>
      </c>
      <c r="I1318">
        <v>0.16052246093799999</v>
      </c>
      <c r="J1318">
        <v>-206.37316287600001</v>
      </c>
      <c r="K1318">
        <v>-196.55647032799999</v>
      </c>
      <c r="L1318">
        <v>-300</v>
      </c>
      <c r="M1318">
        <v>-300</v>
      </c>
      <c r="N1318">
        <v>-300</v>
      </c>
      <c r="O1318">
        <v>-300</v>
      </c>
    </row>
    <row r="1319" spans="1:15" x14ac:dyDescent="0.2">
      <c r="A1319">
        <v>0.16064453125</v>
      </c>
      <c r="B1319">
        <v>3.5599520967599999E-4</v>
      </c>
      <c r="C1319">
        <v>7.2979000021200003E-4</v>
      </c>
      <c r="D1319">
        <v>8.1976765162500005E-4</v>
      </c>
      <c r="E1319">
        <v>8.1891045360799996E-4</v>
      </c>
      <c r="F1319">
        <v>7.7151390162900001E-4</v>
      </c>
      <c r="G1319">
        <v>6.6238908690299998E-4</v>
      </c>
      <c r="H1319">
        <v>0</v>
      </c>
      <c r="I1319">
        <v>0.16064453125</v>
      </c>
      <c r="J1319">
        <v>-218.63324632199999</v>
      </c>
      <c r="K1319">
        <v>-196.87400876000001</v>
      </c>
      <c r="L1319">
        <v>-300</v>
      </c>
      <c r="M1319">
        <v>-300</v>
      </c>
      <c r="N1319">
        <v>-300</v>
      </c>
      <c r="O1319">
        <v>-300</v>
      </c>
    </row>
    <row r="1320" spans="1:15" x14ac:dyDescent="0.2">
      <c r="A1320">
        <v>0.16076660156200001</v>
      </c>
      <c r="B1320">
        <v>3.72840758653E-4</v>
      </c>
      <c r="C1320">
        <v>7.4718176696399999E-4</v>
      </c>
      <c r="D1320">
        <v>8.3730269762500003E-4</v>
      </c>
      <c r="E1320">
        <v>8.3646566478300002E-4</v>
      </c>
      <c r="F1320">
        <v>7.8904629952200004E-4</v>
      </c>
      <c r="G1320">
        <v>6.7984751807399996E-4</v>
      </c>
      <c r="H1320">
        <v>0</v>
      </c>
      <c r="I1320">
        <v>0.16076660156200001</v>
      </c>
      <c r="J1320">
        <v>-214.16316856700001</v>
      </c>
      <c r="K1320">
        <v>-197.36490708100001</v>
      </c>
      <c r="L1320">
        <v>-291.63988713600003</v>
      </c>
      <c r="M1320">
        <v>-300</v>
      </c>
      <c r="N1320">
        <v>-300</v>
      </c>
      <c r="O1320">
        <v>-300</v>
      </c>
    </row>
    <row r="1321" spans="1:15" x14ac:dyDescent="0.2">
      <c r="A1321">
        <v>0.160888671875</v>
      </c>
      <c r="B1321">
        <v>3.8903009694300002E-4</v>
      </c>
      <c r="C1321">
        <v>7.6391766465200002E-4</v>
      </c>
      <c r="D1321">
        <v>8.5418199007500004E-4</v>
      </c>
      <c r="E1321">
        <v>8.5336517121900005E-4</v>
      </c>
      <c r="F1321">
        <v>8.0592305286299995E-4</v>
      </c>
      <c r="G1321">
        <v>6.9665038316799998E-4</v>
      </c>
      <c r="H1321">
        <v>0</v>
      </c>
      <c r="I1321">
        <v>0.160888671875</v>
      </c>
      <c r="J1321">
        <v>-210.09446305500001</v>
      </c>
      <c r="K1321">
        <v>-198.04271327199999</v>
      </c>
      <c r="L1321">
        <v>-296.74187565699998</v>
      </c>
      <c r="M1321">
        <v>-300</v>
      </c>
      <c r="N1321">
        <v>-300</v>
      </c>
      <c r="O1321">
        <v>-300</v>
      </c>
    </row>
    <row r="1322" spans="1:15" x14ac:dyDescent="0.2">
      <c r="A1322">
        <v>0.16101074218799999</v>
      </c>
      <c r="B1322">
        <v>4.0455569550900002E-4</v>
      </c>
      <c r="C1322">
        <v>7.79990164044E-4</v>
      </c>
      <c r="D1322">
        <v>8.7039799972200003E-4</v>
      </c>
      <c r="E1322">
        <v>8.6960144362699995E-4</v>
      </c>
      <c r="F1322">
        <v>8.2213663229700003E-4</v>
      </c>
      <c r="G1322">
        <v>7.1279015266899998E-4</v>
      </c>
      <c r="H1322">
        <v>0</v>
      </c>
      <c r="I1322">
        <v>0.16101074218799999</v>
      </c>
      <c r="J1322">
        <v>-214.10379793499999</v>
      </c>
      <c r="K1322">
        <v>-198.92903981000001</v>
      </c>
      <c r="L1322">
        <v>-291.572578943</v>
      </c>
      <c r="M1322">
        <v>-300</v>
      </c>
      <c r="N1322">
        <v>-300</v>
      </c>
      <c r="O1322">
        <v>-300</v>
      </c>
    </row>
    <row r="1323" spans="1:15" x14ac:dyDescent="0.2">
      <c r="A1323">
        <v>0.1611328125</v>
      </c>
      <c r="B1323">
        <v>4.1941031814099998E-4</v>
      </c>
      <c r="C1323">
        <v>7.9539202873799995E-4</v>
      </c>
      <c r="D1323">
        <v>8.8594349012999999E-4</v>
      </c>
      <c r="E1323">
        <v>8.8516724555E-4</v>
      </c>
      <c r="F1323">
        <v>8.3767980129900005E-4</v>
      </c>
      <c r="G1323">
        <v>7.2825958989899996E-4</v>
      </c>
      <c r="H1323">
        <v>0</v>
      </c>
      <c r="I1323">
        <v>0.1611328125</v>
      </c>
      <c r="J1323">
        <v>-222.91790192299999</v>
      </c>
      <c r="K1323">
        <v>-200.05240274499999</v>
      </c>
      <c r="L1323">
        <v>-300</v>
      </c>
      <c r="M1323">
        <v>-300</v>
      </c>
      <c r="N1323">
        <v>-300</v>
      </c>
      <c r="O1323">
        <v>-300</v>
      </c>
    </row>
    <row r="1324" spans="1:15" x14ac:dyDescent="0.2">
      <c r="A1324">
        <v>0.16125488281200001</v>
      </c>
      <c r="B1324">
        <v>4.3358702467199999E-4</v>
      </c>
      <c r="C1324">
        <v>8.1011631837200004E-4</v>
      </c>
      <c r="D1324">
        <v>9.0081152091299997E-4</v>
      </c>
      <c r="E1324">
        <v>9.0005563656700004E-4</v>
      </c>
      <c r="F1324">
        <v>8.5254561939000003E-4</v>
      </c>
      <c r="G1324">
        <v>7.4305175420799998E-4</v>
      </c>
      <c r="H1324">
        <v>0</v>
      </c>
      <c r="I1324">
        <v>0.16125488281200001</v>
      </c>
      <c r="J1324">
        <v>-209.221433985</v>
      </c>
      <c r="K1324">
        <v>-201.444055698</v>
      </c>
      <c r="L1324">
        <v>-300</v>
      </c>
      <c r="M1324">
        <v>-300</v>
      </c>
      <c r="N1324">
        <v>-300</v>
      </c>
      <c r="O1324">
        <v>-300</v>
      </c>
    </row>
    <row r="1325" spans="1:15" x14ac:dyDescent="0.2">
      <c r="A1325">
        <v>0.161376953125</v>
      </c>
      <c r="B1325">
        <v>4.4707917404699998E-4</v>
      </c>
      <c r="C1325">
        <v>8.2415639169999995E-4</v>
      </c>
      <c r="D1325">
        <v>9.1499545079200002E-4</v>
      </c>
      <c r="E1325">
        <v>9.1425997536999999E-4</v>
      </c>
      <c r="F1325">
        <v>8.6672744519400002E-4</v>
      </c>
      <c r="G1325">
        <v>7.5716000406900001E-4</v>
      </c>
      <c r="H1325">
        <v>0</v>
      </c>
      <c r="I1325">
        <v>0.161376953125</v>
      </c>
      <c r="J1325">
        <v>-206.21567938699999</v>
      </c>
      <c r="K1325">
        <v>-203.13971343099999</v>
      </c>
      <c r="L1325">
        <v>-300</v>
      </c>
      <c r="M1325">
        <v>-300</v>
      </c>
      <c r="N1325">
        <v>-300</v>
      </c>
      <c r="O1325">
        <v>-300</v>
      </c>
    </row>
    <row r="1326" spans="1:15" x14ac:dyDescent="0.2">
      <c r="A1326">
        <v>0.16149902343799999</v>
      </c>
      <c r="B1326">
        <v>4.5988042727299999E-4</v>
      </c>
      <c r="C1326">
        <v>8.3750590953099999E-4</v>
      </c>
      <c r="D1326">
        <v>9.2848894055199999E-4</v>
      </c>
      <c r="E1326">
        <v>9.2777392271700004E-4</v>
      </c>
      <c r="F1326">
        <v>8.8021893940699999E-4</v>
      </c>
      <c r="G1326">
        <v>7.7057800000100002E-4</v>
      </c>
      <c r="H1326">
        <v>0</v>
      </c>
      <c r="I1326">
        <v>0.16149902343799999</v>
      </c>
      <c r="J1326">
        <v>-207.13788015599999</v>
      </c>
      <c r="K1326">
        <v>-205.18585173700001</v>
      </c>
      <c r="L1326">
        <v>-287.66032895500001</v>
      </c>
      <c r="M1326">
        <v>-300</v>
      </c>
      <c r="N1326">
        <v>-300</v>
      </c>
      <c r="O1326">
        <v>-300</v>
      </c>
    </row>
    <row r="1327" spans="1:15" x14ac:dyDescent="0.2">
      <c r="A1327">
        <v>0.16162109375</v>
      </c>
      <c r="B1327">
        <v>4.71984750216E-4</v>
      </c>
      <c r="C1327">
        <v>8.5015883754499999E-4</v>
      </c>
      <c r="D1327">
        <v>9.4128595584299995E-4</v>
      </c>
      <c r="E1327">
        <v>9.4059144422800004E-4</v>
      </c>
      <c r="F1327">
        <v>8.9301406757400002E-4</v>
      </c>
      <c r="G1327">
        <v>7.8329970740000001E-4</v>
      </c>
      <c r="H1327">
        <v>0</v>
      </c>
      <c r="I1327">
        <v>0.16162109375</v>
      </c>
      <c r="J1327">
        <v>-212.487837856</v>
      </c>
      <c r="K1327">
        <v>-207.63671126899999</v>
      </c>
      <c r="L1327">
        <v>-290.32511179599999</v>
      </c>
      <c r="M1327">
        <v>-300</v>
      </c>
      <c r="N1327">
        <v>-300</v>
      </c>
      <c r="O1327">
        <v>-300</v>
      </c>
    </row>
    <row r="1328" spans="1:15" x14ac:dyDescent="0.2">
      <c r="A1328">
        <v>0.16174316406200001</v>
      </c>
      <c r="B1328">
        <v>4.8338641630600002E-4</v>
      </c>
      <c r="C1328">
        <v>8.6210944896699998E-4</v>
      </c>
      <c r="D1328">
        <v>9.5338076986199998E-4</v>
      </c>
      <c r="E1328">
        <v>9.5270681306900004E-4</v>
      </c>
      <c r="F1328">
        <v>9.0510710280700005E-4</v>
      </c>
      <c r="G1328">
        <v>7.9531939920300004E-4</v>
      </c>
      <c r="H1328">
        <v>0</v>
      </c>
      <c r="I1328">
        <v>0.16174316406200001</v>
      </c>
      <c r="J1328">
        <v>-245.56264062700001</v>
      </c>
      <c r="K1328">
        <v>-210.52540378500001</v>
      </c>
      <c r="L1328">
        <v>-300</v>
      </c>
      <c r="M1328">
        <v>-300</v>
      </c>
      <c r="N1328">
        <v>-300</v>
      </c>
      <c r="O1328">
        <v>-300</v>
      </c>
    </row>
    <row r="1329" spans="1:15" x14ac:dyDescent="0.2">
      <c r="A1329">
        <v>0.161865234375</v>
      </c>
      <c r="B1329">
        <v>4.9408000904800002E-4</v>
      </c>
      <c r="C1329">
        <v>8.7335232711400004E-4</v>
      </c>
      <c r="D1329">
        <v>9.6476796589900005E-4</v>
      </c>
      <c r="E1329">
        <v>9.6411461249700002E-4</v>
      </c>
      <c r="F1329">
        <v>9.1649262828900002E-4</v>
      </c>
      <c r="G1329">
        <v>8.0663165842799998E-4</v>
      </c>
      <c r="H1329">
        <v>0</v>
      </c>
      <c r="I1329">
        <v>0.161865234375</v>
      </c>
      <c r="J1329">
        <v>-215.68305539299999</v>
      </c>
      <c r="K1329">
        <v>-213.778145215</v>
      </c>
      <c r="L1329">
        <v>-285.48087788800001</v>
      </c>
      <c r="M1329">
        <v>-300</v>
      </c>
      <c r="N1329">
        <v>-300</v>
      </c>
      <c r="O1329">
        <v>-300</v>
      </c>
    </row>
    <row r="1330" spans="1:15" x14ac:dyDescent="0.2">
      <c r="A1330">
        <v>0.16198730468799999</v>
      </c>
      <c r="B1330">
        <v>5.04060424441E-4</v>
      </c>
      <c r="C1330">
        <v>8.8388236779400001E-4</v>
      </c>
      <c r="D1330">
        <v>9.7544243972799997E-4</v>
      </c>
      <c r="E1330">
        <v>9.7480973826099995E-4</v>
      </c>
      <c r="F1330">
        <v>9.2716553970100001E-4</v>
      </c>
      <c r="G1330">
        <v>8.1723138059300001E-4</v>
      </c>
      <c r="H1330">
        <v>0</v>
      </c>
      <c r="I1330">
        <v>0.16198730468799999</v>
      </c>
      <c r="J1330">
        <v>-215.55577297599999</v>
      </c>
      <c r="K1330">
        <v>-216.98068322500001</v>
      </c>
      <c r="L1330">
        <v>-282.65682002400001</v>
      </c>
      <c r="M1330">
        <v>-300</v>
      </c>
      <c r="N1330">
        <v>-300</v>
      </c>
      <c r="O1330">
        <v>-300</v>
      </c>
    </row>
    <row r="1331" spans="1:15" x14ac:dyDescent="0.2">
      <c r="A1331">
        <v>0.162109375</v>
      </c>
      <c r="B1331">
        <v>5.13322873257E-4</v>
      </c>
      <c r="C1331">
        <v>8.93694781573E-4</v>
      </c>
      <c r="D1331">
        <v>9.8539940189200001E-4</v>
      </c>
      <c r="E1331">
        <v>9.8478740086999994E-4</v>
      </c>
      <c r="F1331">
        <v>9.3712104748699997E-4</v>
      </c>
      <c r="G1331">
        <v>8.2711377597199996E-4</v>
      </c>
      <c r="H1331">
        <v>0</v>
      </c>
      <c r="I1331">
        <v>0.162109375</v>
      </c>
      <c r="J1331">
        <v>-232.27701868299999</v>
      </c>
      <c r="K1331">
        <v>-219.004019591</v>
      </c>
      <c r="L1331">
        <v>-275.20408853499998</v>
      </c>
      <c r="M1331">
        <v>-300</v>
      </c>
      <c r="N1331">
        <v>-300</v>
      </c>
      <c r="O1331">
        <v>-300</v>
      </c>
    </row>
    <row r="1332" spans="1:15" x14ac:dyDescent="0.2">
      <c r="A1332">
        <v>0.16223144531200001</v>
      </c>
      <c r="B1332">
        <v>5.2186288313899997E-4</v>
      </c>
      <c r="C1332">
        <v>9.0278509590700003E-4</v>
      </c>
      <c r="D1332">
        <v>9.9463437981500008E-4</v>
      </c>
      <c r="E1332">
        <v>9.940431277190001E-4</v>
      </c>
      <c r="F1332">
        <v>9.4635467897199999E-4</v>
      </c>
      <c r="G1332">
        <v>8.3627437172400002E-4</v>
      </c>
      <c r="H1332">
        <v>0</v>
      </c>
      <c r="I1332">
        <v>0.16223144531200001</v>
      </c>
      <c r="J1332">
        <v>-215.05479524899999</v>
      </c>
      <c r="K1332">
        <v>-218.52174920799999</v>
      </c>
      <c r="L1332">
        <v>-280.26826485200002</v>
      </c>
      <c r="M1332">
        <v>-297.15158065000003</v>
      </c>
      <c r="N1332">
        <v>-300</v>
      </c>
      <c r="O1332">
        <v>-300</v>
      </c>
    </row>
    <row r="1333" spans="1:15" x14ac:dyDescent="0.2">
      <c r="A1333">
        <v>0.162353515625</v>
      </c>
      <c r="B1333">
        <v>5.2967630062299999E-4</v>
      </c>
      <c r="C1333">
        <v>9.1114915713600005E-4</v>
      </c>
      <c r="D1333">
        <v>1.00314321981E-3</v>
      </c>
      <c r="E1333">
        <v>1.00257276509E-3</v>
      </c>
      <c r="F1333">
        <v>9.5486228036400003E-4</v>
      </c>
      <c r="G1333">
        <v>8.4470901388800004E-4</v>
      </c>
      <c r="H1333">
        <v>0</v>
      </c>
      <c r="I1333">
        <v>0.162353515625</v>
      </c>
      <c r="J1333">
        <v>-209.844338757</v>
      </c>
      <c r="K1333">
        <v>-215.86868599100001</v>
      </c>
      <c r="L1333">
        <v>-272.639784867</v>
      </c>
      <c r="M1333">
        <v>-276.93902559100002</v>
      </c>
      <c r="N1333">
        <v>-300</v>
      </c>
      <c r="O1333">
        <v>-300</v>
      </c>
    </row>
    <row r="1334" spans="1:15" x14ac:dyDescent="0.2">
      <c r="A1334">
        <v>0.16247558593799999</v>
      </c>
      <c r="B1334">
        <v>5.3675929296300004E-4</v>
      </c>
      <c r="C1334">
        <v>9.1878313231300002E-4</v>
      </c>
      <c r="D1334">
        <v>1.0109220889E-3</v>
      </c>
      <c r="E1334">
        <v>1.01037247997E-3</v>
      </c>
      <c r="F1334">
        <v>9.6264001859699998E-4</v>
      </c>
      <c r="G1334">
        <v>8.5241386921700002E-4</v>
      </c>
      <c r="H1334">
        <v>0</v>
      </c>
      <c r="I1334">
        <v>0.16247558593799999</v>
      </c>
      <c r="J1334">
        <v>-209.71191383499999</v>
      </c>
      <c r="K1334">
        <v>-212.50609194399999</v>
      </c>
      <c r="L1334">
        <v>-280.80197494700002</v>
      </c>
      <c r="M1334">
        <v>-280.22747704</v>
      </c>
      <c r="N1334">
        <v>-300</v>
      </c>
      <c r="O1334">
        <v>-300</v>
      </c>
    </row>
    <row r="1335" spans="1:15" x14ac:dyDescent="0.2">
      <c r="A1335">
        <v>0.16259765625</v>
      </c>
      <c r="B1335">
        <v>5.4310834984899997E-4</v>
      </c>
      <c r="C1335">
        <v>9.2568351093900005E-4</v>
      </c>
      <c r="D1335">
        <v>1.0179674765600001E-3</v>
      </c>
      <c r="E1335">
        <v>1.0174387618000001E-3</v>
      </c>
      <c r="F1335">
        <v>9.6968438302599998E-4</v>
      </c>
      <c r="G1335">
        <v>8.59385426916E-4</v>
      </c>
      <c r="H1335">
        <v>0</v>
      </c>
      <c r="I1335">
        <v>0.16259765625</v>
      </c>
      <c r="J1335">
        <v>-215.02227812000001</v>
      </c>
      <c r="K1335">
        <v>-209.36811117900001</v>
      </c>
      <c r="L1335">
        <v>-298.96797603800002</v>
      </c>
      <c r="M1335">
        <v>-288.58062359299998</v>
      </c>
      <c r="N1335">
        <v>-300</v>
      </c>
      <c r="O1335">
        <v>-300</v>
      </c>
    </row>
    <row r="1336" spans="1:15" x14ac:dyDescent="0.2">
      <c r="A1336">
        <v>0.16271972656200001</v>
      </c>
      <c r="B1336">
        <v>5.4872028497200004E-4</v>
      </c>
      <c r="C1336">
        <v>9.3184710650700002E-4</v>
      </c>
      <c r="D1336">
        <v>1.0242761962499999E-3</v>
      </c>
      <c r="E1336">
        <v>1.0237684240100001E-3</v>
      </c>
      <c r="F1336">
        <v>9.7599218702199995E-4</v>
      </c>
      <c r="G1336">
        <v>8.6562050016399995E-4</v>
      </c>
      <c r="H1336">
        <v>0</v>
      </c>
      <c r="I1336">
        <v>0.16271972656200001</v>
      </c>
      <c r="J1336">
        <v>-223.59606715800001</v>
      </c>
      <c r="K1336">
        <v>-206.86557089999999</v>
      </c>
      <c r="L1336">
        <v>-279.96890066600002</v>
      </c>
      <c r="M1336">
        <v>-279.56950136299997</v>
      </c>
      <c r="N1336">
        <v>-300</v>
      </c>
      <c r="O1336">
        <v>-300</v>
      </c>
    </row>
    <row r="1337" spans="1:15" x14ac:dyDescent="0.2">
      <c r="A1337">
        <v>0.162841796875</v>
      </c>
      <c r="B1337">
        <v>5.5359223744300004E-4</v>
      </c>
      <c r="C1337">
        <v>9.3727105792599998E-4</v>
      </c>
      <c r="D1337">
        <v>1.0298453868400001E-3</v>
      </c>
      <c r="E1337">
        <v>1.02935860546E-3</v>
      </c>
      <c r="F1337">
        <v>9.8156056936299992E-4</v>
      </c>
      <c r="G1337">
        <v>8.7111622758099996E-4</v>
      </c>
      <c r="H1337">
        <v>0</v>
      </c>
      <c r="I1337">
        <v>0.162841796875</v>
      </c>
      <c r="J1337">
        <v>-210.45699514200001</v>
      </c>
      <c r="K1337">
        <v>-205.24568183299999</v>
      </c>
      <c r="L1337">
        <v>-291.13130180299999</v>
      </c>
      <c r="M1337">
        <v>-272.50919770299998</v>
      </c>
      <c r="N1337">
        <v>-300</v>
      </c>
      <c r="O1337">
        <v>-300</v>
      </c>
    </row>
    <row r="1338" spans="1:15" x14ac:dyDescent="0.2">
      <c r="A1338">
        <v>0.16296386718799999</v>
      </c>
      <c r="B1338">
        <v>5.5772167307299996E-4</v>
      </c>
      <c r="C1338">
        <v>9.4195283081999995E-4</v>
      </c>
      <c r="D1338">
        <v>1.0346725139499999E-3</v>
      </c>
      <c r="E1338">
        <v>1.0342067717000001E-3</v>
      </c>
      <c r="F1338">
        <v>9.8638699553399998E-4</v>
      </c>
      <c r="G1338">
        <v>8.7587007446600005E-4</v>
      </c>
      <c r="H1338">
        <v>0</v>
      </c>
      <c r="I1338">
        <v>0.16296386718799999</v>
      </c>
      <c r="J1338">
        <v>-207.36467969099999</v>
      </c>
      <c r="K1338">
        <v>-204.71814949399999</v>
      </c>
      <c r="L1338">
        <v>-287.55752847899998</v>
      </c>
      <c r="M1338">
        <v>-269.533731284</v>
      </c>
      <c r="N1338">
        <v>-300</v>
      </c>
      <c r="O1338">
        <v>-300</v>
      </c>
    </row>
    <row r="1339" spans="1:15" x14ac:dyDescent="0.2">
      <c r="A1339">
        <v>0.1630859375</v>
      </c>
      <c r="B1339">
        <v>5.6110638551099999E-4</v>
      </c>
      <c r="C1339">
        <v>9.4589021863299995E-4</v>
      </c>
      <c r="D1339">
        <v>1.0387553709700001E-3</v>
      </c>
      <c r="E1339">
        <v>1.0383107161300001E-3</v>
      </c>
      <c r="F1339">
        <v>9.9046925885299991E-4</v>
      </c>
      <c r="G1339">
        <v>8.7987983396899995E-4</v>
      </c>
      <c r="H1339">
        <v>0</v>
      </c>
      <c r="I1339">
        <v>0.1630859375</v>
      </c>
      <c r="J1339">
        <v>-207.82205387900001</v>
      </c>
      <c r="K1339">
        <v>-205.47464078600001</v>
      </c>
      <c r="L1339">
        <v>-279.88768769900003</v>
      </c>
      <c r="M1339">
        <v>-269.33844407399999</v>
      </c>
      <c r="N1339">
        <v>-300</v>
      </c>
      <c r="O1339">
        <v>-300</v>
      </c>
    </row>
    <row r="1340" spans="1:15" x14ac:dyDescent="0.2">
      <c r="A1340">
        <v>0.16320800781200001</v>
      </c>
      <c r="B1340">
        <v>5.6374449723199996E-4</v>
      </c>
      <c r="C1340">
        <v>9.4908134364700002E-4</v>
      </c>
      <c r="D1340">
        <v>1.0420920801600001E-3</v>
      </c>
      <c r="E1340">
        <v>1.0416685609399999E-3</v>
      </c>
      <c r="F1340">
        <v>9.9380548146000007E-4</v>
      </c>
      <c r="G1340">
        <v>8.8314362805599997E-4</v>
      </c>
      <c r="H1340">
        <v>0</v>
      </c>
      <c r="I1340">
        <v>0.16320800781200001</v>
      </c>
      <c r="J1340">
        <v>-211.765065378</v>
      </c>
      <c r="K1340">
        <v>-207.70007915799999</v>
      </c>
      <c r="L1340">
        <v>-275.84975378000001</v>
      </c>
      <c r="M1340">
        <v>-271.16204120499998</v>
      </c>
      <c r="N1340">
        <v>-268.67462726799999</v>
      </c>
      <c r="O1340">
        <v>-300</v>
      </c>
    </row>
    <row r="1341" spans="1:15" x14ac:dyDescent="0.2">
      <c r="A1341">
        <v>0.163330078125</v>
      </c>
      <c r="B1341">
        <v>5.65634460381E-4</v>
      </c>
      <c r="C1341">
        <v>9.5152465780900001E-4</v>
      </c>
      <c r="D1341">
        <v>1.0446810934499999E-3</v>
      </c>
      <c r="E1341">
        <v>1.04427875804E-3</v>
      </c>
      <c r="F1341">
        <v>9.9639411516999989E-4</v>
      </c>
      <c r="G1341">
        <v>8.8565990836299996E-4</v>
      </c>
      <c r="H1341">
        <v>0</v>
      </c>
      <c r="I1341">
        <v>0.163330078125</v>
      </c>
      <c r="J1341">
        <v>-224.39766202300001</v>
      </c>
      <c r="K1341">
        <v>-211.597633804</v>
      </c>
      <c r="L1341">
        <v>-271.01057635199999</v>
      </c>
      <c r="M1341">
        <v>-273.98718178399997</v>
      </c>
      <c r="N1341">
        <v>-272.36027979199997</v>
      </c>
      <c r="O1341">
        <v>-300</v>
      </c>
    </row>
    <row r="1342" spans="1:15" x14ac:dyDescent="0.2">
      <c r="A1342">
        <v>0.16345214843799999</v>
      </c>
      <c r="B1342">
        <v>5.6677505747600003E-4</v>
      </c>
      <c r="C1342">
        <v>9.5321894343999999E-4</v>
      </c>
      <c r="D1342">
        <v>1.0465211931099999E-3</v>
      </c>
      <c r="E1342">
        <v>1.04614008967E-3</v>
      </c>
      <c r="F1342">
        <v>9.9823394216799993E-4</v>
      </c>
      <c r="G1342">
        <v>8.87427456898E-4</v>
      </c>
      <c r="H1342">
        <v>0</v>
      </c>
      <c r="I1342">
        <v>0.16345214843799999</v>
      </c>
      <c r="J1342">
        <v>-220.31691817199999</v>
      </c>
      <c r="K1342">
        <v>-217.428708771</v>
      </c>
      <c r="L1342">
        <v>-269.67824106799998</v>
      </c>
      <c r="M1342">
        <v>-275.730875271</v>
      </c>
      <c r="N1342">
        <v>-281.88784925700003</v>
      </c>
      <c r="O1342">
        <v>-300</v>
      </c>
    </row>
    <row r="1343" spans="1:15" x14ac:dyDescent="0.2">
      <c r="A1343">
        <v>0.16357421875</v>
      </c>
      <c r="B1343">
        <v>5.6716540196899998E-4</v>
      </c>
      <c r="C1343">
        <v>9.5416331379200004E-4</v>
      </c>
      <c r="D1343">
        <v>1.04761149238E-3</v>
      </c>
      <c r="E1343">
        <v>1.04725166904E-3</v>
      </c>
      <c r="F1343">
        <v>9.9932407557099998E-4</v>
      </c>
      <c r="G1343">
        <v>8.88445386598E-4</v>
      </c>
      <c r="H1343">
        <v>0</v>
      </c>
      <c r="I1343">
        <v>0.16357421875</v>
      </c>
      <c r="J1343">
        <v>-216.50594791500001</v>
      </c>
      <c r="K1343">
        <v>-225.57844973499999</v>
      </c>
      <c r="L1343">
        <v>-272.35030294199998</v>
      </c>
      <c r="M1343">
        <v>-275.06023533299998</v>
      </c>
      <c r="N1343">
        <v>-293.52278755200001</v>
      </c>
      <c r="O1343">
        <v>-300</v>
      </c>
    </row>
    <row r="1344" spans="1:15" x14ac:dyDescent="0.2">
      <c r="A1344">
        <v>0.16369628906200001</v>
      </c>
      <c r="B1344">
        <v>5.6680493863600005E-4</v>
      </c>
      <c r="C1344">
        <v>9.5435721344800002E-4</v>
      </c>
      <c r="D1344">
        <v>1.0479514357999999E-3</v>
      </c>
      <c r="E1344">
        <v>1.04761294065E-3</v>
      </c>
      <c r="F1344">
        <v>9.9966395981899991E-4</v>
      </c>
      <c r="G1344">
        <v>8.8871314172900002E-4</v>
      </c>
      <c r="H1344">
        <v>0</v>
      </c>
      <c r="I1344">
        <v>0.16369628906200001</v>
      </c>
      <c r="J1344">
        <v>-220.90531014499999</v>
      </c>
      <c r="K1344">
        <v>-236.68663211099999</v>
      </c>
      <c r="L1344">
        <v>-274.94183644899999</v>
      </c>
      <c r="M1344">
        <v>-273.83336021100001</v>
      </c>
      <c r="N1344">
        <v>-300</v>
      </c>
      <c r="O1344">
        <v>-300</v>
      </c>
    </row>
    <row r="1345" spans="1:15" x14ac:dyDescent="0.2">
      <c r="A1345">
        <v>0.163818359375</v>
      </c>
      <c r="B1345">
        <v>5.6569344386599998E-4</v>
      </c>
      <c r="C1345">
        <v>9.5380041859299998E-4</v>
      </c>
      <c r="D1345">
        <v>1.0475407995299999E-3</v>
      </c>
      <c r="E1345">
        <v>1.0472236806199999E-3</v>
      </c>
      <c r="F1345">
        <v>9.9925337096100006E-4</v>
      </c>
      <c r="G1345">
        <v>8.8823049815800004E-4</v>
      </c>
      <c r="H1345">
        <v>0</v>
      </c>
      <c r="I1345">
        <v>0.163818359375</v>
      </c>
      <c r="J1345">
        <v>-228.21671099400001</v>
      </c>
      <c r="K1345">
        <v>-251.990730222</v>
      </c>
      <c r="L1345">
        <v>-300</v>
      </c>
      <c r="M1345">
        <v>-274.27216718199998</v>
      </c>
      <c r="N1345">
        <v>-300</v>
      </c>
      <c r="O1345">
        <v>-300</v>
      </c>
    </row>
    <row r="1346" spans="1:15" x14ac:dyDescent="0.2">
      <c r="A1346">
        <v>0.16394042968799999</v>
      </c>
      <c r="B1346">
        <v>5.6383102575299998E-4</v>
      </c>
      <c r="C1346">
        <v>9.5249303712399995E-4</v>
      </c>
      <c r="D1346">
        <v>1.0463796914399999E-3</v>
      </c>
      <c r="E1346">
        <v>1.0460839967999999E-3</v>
      </c>
      <c r="F1346">
        <v>9.9809241675799997E-4</v>
      </c>
      <c r="G1346">
        <v>8.8699756346699999E-4</v>
      </c>
      <c r="H1346">
        <v>0</v>
      </c>
      <c r="I1346">
        <v>0.16394042968799999</v>
      </c>
      <c r="J1346">
        <v>-215.51773207700001</v>
      </c>
      <c r="K1346">
        <v>-274.71497685999998</v>
      </c>
      <c r="L1346">
        <v>-279.43375247400002</v>
      </c>
      <c r="M1346">
        <v>-278.38546537899998</v>
      </c>
      <c r="N1346">
        <v>-300</v>
      </c>
      <c r="O1346">
        <v>-300</v>
      </c>
    </row>
    <row r="1347" spans="1:15" x14ac:dyDescent="0.2">
      <c r="A1347">
        <v>0.1640625</v>
      </c>
      <c r="B1347">
        <v>5.6121812408200004E-4</v>
      </c>
      <c r="C1347">
        <v>9.5043550863200003E-4</v>
      </c>
      <c r="D1347">
        <v>1.04446855108E-3</v>
      </c>
      <c r="E1347">
        <v>1.04419432871E-3</v>
      </c>
      <c r="F1347">
        <v>9.9618153665999992E-4</v>
      </c>
      <c r="G1347">
        <v>8.8501477691500005E-4</v>
      </c>
      <c r="H1347">
        <v>0</v>
      </c>
      <c r="I1347">
        <v>0.1640625</v>
      </c>
      <c r="J1347">
        <v>-212.60211234499999</v>
      </c>
      <c r="K1347">
        <v>-300</v>
      </c>
      <c r="L1347">
        <v>-300</v>
      </c>
      <c r="M1347">
        <v>-300</v>
      </c>
      <c r="N1347">
        <v>-300</v>
      </c>
      <c r="O1347">
        <v>-300</v>
      </c>
    </row>
    <row r="1348" spans="1:15" x14ac:dyDescent="0.2">
      <c r="A1348">
        <v>0.16418457031200001</v>
      </c>
      <c r="B1348">
        <v>5.5785551015000005E-4</v>
      </c>
      <c r="C1348">
        <v>9.4762860420900005E-4</v>
      </c>
      <c r="D1348">
        <v>1.0418081495299999E-3</v>
      </c>
      <c r="E1348">
        <v>1.04155544737E-3</v>
      </c>
      <c r="F1348">
        <v>9.9352150161399993E-4</v>
      </c>
      <c r="G1348">
        <v>8.8228290928500002E-4</v>
      </c>
      <c r="H1348">
        <v>0</v>
      </c>
      <c r="I1348">
        <v>0.16418457031200001</v>
      </c>
      <c r="J1348">
        <v>-213.433096089</v>
      </c>
      <c r="K1348">
        <v>-300</v>
      </c>
      <c r="L1348">
        <v>-279.84606761499998</v>
      </c>
      <c r="M1348">
        <v>-278.42879818199998</v>
      </c>
      <c r="N1348">
        <v>-300</v>
      </c>
      <c r="O1348">
        <v>-300</v>
      </c>
    </row>
    <row r="1349" spans="1:15" x14ac:dyDescent="0.2">
      <c r="A1349">
        <v>0.164306640625</v>
      </c>
      <c r="B1349">
        <v>5.5374428643999998E-4</v>
      </c>
      <c r="C1349">
        <v>9.4407342614199997E-4</v>
      </c>
      <c r="D1349">
        <v>1.0383995890300001E-3</v>
      </c>
      <c r="E1349">
        <v>1.0381684550100001E-3</v>
      </c>
      <c r="F1349">
        <v>9.9011341377100003E-4</v>
      </c>
      <c r="G1349">
        <v>8.7880306252600005E-4</v>
      </c>
      <c r="H1349">
        <v>0</v>
      </c>
      <c r="I1349">
        <v>0.164306640625</v>
      </c>
      <c r="J1349">
        <v>-218.39767183800001</v>
      </c>
      <c r="K1349">
        <v>-300</v>
      </c>
      <c r="L1349">
        <v>-300</v>
      </c>
      <c r="M1349">
        <v>-274.360631856</v>
      </c>
      <c r="N1349">
        <v>-300</v>
      </c>
      <c r="O1349">
        <v>-300</v>
      </c>
    </row>
    <row r="1350" spans="1:15" x14ac:dyDescent="0.2">
      <c r="A1350">
        <v>0.16442871093799999</v>
      </c>
      <c r="B1350">
        <v>5.4888588615899995E-4</v>
      </c>
      <c r="C1350">
        <v>9.3977140743600003E-4</v>
      </c>
      <c r="D1350">
        <v>1.03424430256E-3</v>
      </c>
      <c r="E1350">
        <v>1.03403478457E-3</v>
      </c>
      <c r="F1350">
        <v>9.8595870598700008E-4</v>
      </c>
      <c r="G1350">
        <v>8.7457666932299997E-4</v>
      </c>
      <c r="H1350">
        <v>0</v>
      </c>
      <c r="I1350">
        <v>0.16442871093799999</v>
      </c>
      <c r="J1350">
        <v>-249.62017587</v>
      </c>
      <c r="K1350">
        <v>-300</v>
      </c>
      <c r="L1350">
        <v>-276.19155599800001</v>
      </c>
      <c r="M1350">
        <v>-273.98894431299999</v>
      </c>
      <c r="N1350">
        <v>-300</v>
      </c>
      <c r="O1350">
        <v>-300</v>
      </c>
    </row>
    <row r="1351" spans="1:15" x14ac:dyDescent="0.2">
      <c r="A1351">
        <v>0.16455078125</v>
      </c>
      <c r="B1351">
        <v>5.4328207261099997E-4</v>
      </c>
      <c r="C1351">
        <v>9.3472431120199999E-4</v>
      </c>
      <c r="D1351">
        <v>1.0293440531999999E-3</v>
      </c>
      <c r="E1351">
        <v>1.0291561990899999E-3</v>
      </c>
      <c r="F1351">
        <v>9.8105914123400003E-4</v>
      </c>
      <c r="G1351">
        <v>8.6960549245899998E-4</v>
      </c>
      <c r="H1351">
        <v>0</v>
      </c>
      <c r="I1351">
        <v>0.16455078125</v>
      </c>
      <c r="J1351">
        <v>-221.32684272099999</v>
      </c>
      <c r="K1351">
        <v>-300</v>
      </c>
      <c r="L1351">
        <v>-274.02326579999999</v>
      </c>
      <c r="M1351">
        <v>-275.258096905</v>
      </c>
      <c r="N1351">
        <v>-293.76200604100001</v>
      </c>
      <c r="O1351">
        <v>-300</v>
      </c>
    </row>
    <row r="1352" spans="1:15" x14ac:dyDescent="0.2">
      <c r="A1352">
        <v>0.16467285156200001</v>
      </c>
      <c r="B1352">
        <v>5.3693493845799998E-4</v>
      </c>
      <c r="C1352">
        <v>9.2893422989699995E-4</v>
      </c>
      <c r="D1352">
        <v>1.02370093338E-3</v>
      </c>
      <c r="E1352">
        <v>1.02353479096E-3</v>
      </c>
      <c r="F1352">
        <v>9.7541681182500002E-4</v>
      </c>
      <c r="G1352">
        <v>8.6389162406199998E-4</v>
      </c>
      <c r="H1352">
        <v>0</v>
      </c>
      <c r="I1352">
        <v>0.16467285156200001</v>
      </c>
      <c r="J1352">
        <v>-218.82274411500001</v>
      </c>
      <c r="K1352">
        <v>-300</v>
      </c>
      <c r="L1352">
        <v>-271.81040146700002</v>
      </c>
      <c r="M1352">
        <v>-275.970916854</v>
      </c>
      <c r="N1352">
        <v>-282.15805752099999</v>
      </c>
      <c r="O1352">
        <v>-300</v>
      </c>
    </row>
    <row r="1353" spans="1:15" x14ac:dyDescent="0.2">
      <c r="A1353">
        <v>0.164794921875</v>
      </c>
      <c r="B1353">
        <v>5.2984690479999995E-4</v>
      </c>
      <c r="C1353">
        <v>9.2240358442300004E-4</v>
      </c>
      <c r="D1353">
        <v>1.0173173639599999E-3</v>
      </c>
      <c r="E1353">
        <v>1.01717298102E-3</v>
      </c>
      <c r="F1353">
        <v>9.6903413851699997E-4</v>
      </c>
      <c r="G1353">
        <v>8.5743748470000004E-4</v>
      </c>
      <c r="H1353">
        <v>0</v>
      </c>
      <c r="I1353">
        <v>0.164794921875</v>
      </c>
      <c r="J1353">
        <v>-221.76160189999999</v>
      </c>
      <c r="K1353">
        <v>-300</v>
      </c>
      <c r="L1353">
        <v>-273.61309533899998</v>
      </c>
      <c r="M1353">
        <v>-274.28500369900001</v>
      </c>
      <c r="N1353">
        <v>-272.669540353</v>
      </c>
      <c r="O1353">
        <v>-300</v>
      </c>
    </row>
    <row r="1354" spans="1:15" x14ac:dyDescent="0.2">
      <c r="A1354">
        <v>0.16491699218799999</v>
      </c>
      <c r="B1354">
        <v>5.2202072012799998E-4</v>
      </c>
      <c r="C1354">
        <v>9.15135123065E-4</v>
      </c>
      <c r="D1354">
        <v>1.0101960932099999E-3</v>
      </c>
      <c r="E1354">
        <v>1.0100735174900001E-3</v>
      </c>
      <c r="F1354">
        <v>9.6191386944999996E-4</v>
      </c>
      <c r="G1354">
        <v>8.5024582233000001E-4</v>
      </c>
      <c r="H1354">
        <v>0</v>
      </c>
      <c r="I1354">
        <v>0.16491699218799999</v>
      </c>
      <c r="J1354">
        <v>-237.396526685</v>
      </c>
      <c r="K1354">
        <v>-300</v>
      </c>
      <c r="L1354">
        <v>-278.98562473700002</v>
      </c>
      <c r="M1354">
        <v>-271.51672235799998</v>
      </c>
      <c r="N1354">
        <v>-269.03644186999998</v>
      </c>
      <c r="O1354">
        <v>-300</v>
      </c>
    </row>
    <row r="1355" spans="1:15" x14ac:dyDescent="0.2">
      <c r="A1355">
        <v>0.1650390625</v>
      </c>
      <c r="B1355">
        <v>5.1345945912899997E-4</v>
      </c>
      <c r="C1355">
        <v>9.0713192031699995E-4</v>
      </c>
      <c r="D1355">
        <v>1.0023401955799999E-3</v>
      </c>
      <c r="E1355">
        <v>1.0022394747999999E-3</v>
      </c>
      <c r="F1355">
        <v>9.5405907897499998E-4</v>
      </c>
      <c r="G1355">
        <v>8.4231971110900004E-4</v>
      </c>
      <c r="H1355">
        <v>0</v>
      </c>
      <c r="I1355">
        <v>0.1650390625</v>
      </c>
      <c r="J1355">
        <v>-225.58317968099999</v>
      </c>
      <c r="K1355">
        <v>-300</v>
      </c>
      <c r="L1355">
        <v>-283.55183172900001</v>
      </c>
      <c r="M1355">
        <v>-269.74364327299998</v>
      </c>
      <c r="N1355">
        <v>-300</v>
      </c>
      <c r="O1355">
        <v>-300</v>
      </c>
    </row>
    <row r="1356" spans="1:15" x14ac:dyDescent="0.2">
      <c r="A1356">
        <v>0.16516113281200001</v>
      </c>
      <c r="B1356">
        <v>5.0416652135799997E-4</v>
      </c>
      <c r="C1356">
        <v>8.9839737552900004E-4</v>
      </c>
      <c r="D1356">
        <v>9.9375307039700008E-4</v>
      </c>
      <c r="E1356">
        <v>9.936742522179999E-4</v>
      </c>
      <c r="F1356">
        <v>9.4547316628500004E-4</v>
      </c>
      <c r="G1356">
        <v>8.3366255004799997E-4</v>
      </c>
      <c r="H1356">
        <v>0</v>
      </c>
      <c r="I1356">
        <v>0.16516113281200001</v>
      </c>
      <c r="J1356">
        <v>-221.18991674599999</v>
      </c>
      <c r="K1356">
        <v>-297.469695457</v>
      </c>
      <c r="L1356">
        <v>-291.76507138800002</v>
      </c>
      <c r="M1356">
        <v>-269.993228778</v>
      </c>
      <c r="N1356">
        <v>-300</v>
      </c>
      <c r="O1356">
        <v>-300</v>
      </c>
    </row>
    <row r="1357" spans="1:15" x14ac:dyDescent="0.2">
      <c r="A1357">
        <v>0.165283203125</v>
      </c>
      <c r="B1357">
        <v>4.9414562973500002E-4</v>
      </c>
      <c r="C1357">
        <v>8.8893521142200001E-4</v>
      </c>
      <c r="D1357">
        <v>9.8443844034599992E-4</v>
      </c>
      <c r="E1357">
        <v>9.8438157241500005E-4</v>
      </c>
      <c r="F1357">
        <v>9.3615985396300002E-4</v>
      </c>
      <c r="G1357">
        <v>8.2427806153600005E-4</v>
      </c>
      <c r="H1357">
        <v>0</v>
      </c>
      <c r="I1357">
        <v>0.165283203125</v>
      </c>
      <c r="J1357">
        <v>-221.806350141</v>
      </c>
      <c r="K1357">
        <v>-291.73965842600001</v>
      </c>
      <c r="L1357">
        <v>-295.84342847699997</v>
      </c>
      <c r="M1357">
        <v>-273.02025339199997</v>
      </c>
      <c r="N1357">
        <v>-300</v>
      </c>
      <c r="O1357">
        <v>-300</v>
      </c>
    </row>
    <row r="1358" spans="1:15" x14ac:dyDescent="0.2">
      <c r="A1358">
        <v>0.16540527343799999</v>
      </c>
      <c r="B1358">
        <v>4.83400828943E-4</v>
      </c>
      <c r="C1358">
        <v>8.78749472479E-4</v>
      </c>
      <c r="D1358">
        <v>9.7440034987899995E-4</v>
      </c>
      <c r="E1358">
        <v>9.7436547979499999E-4</v>
      </c>
      <c r="F1358">
        <v>9.2612318634099997E-4</v>
      </c>
      <c r="G1358">
        <v>8.14170289711E-4</v>
      </c>
      <c r="H1358">
        <v>0</v>
      </c>
      <c r="I1358">
        <v>0.16540527343799999</v>
      </c>
      <c r="J1358">
        <v>-226.65430104699999</v>
      </c>
      <c r="K1358">
        <v>-285.99840137500001</v>
      </c>
      <c r="L1358">
        <v>-285.49949276900003</v>
      </c>
      <c r="M1358">
        <v>-280.09635280999998</v>
      </c>
      <c r="N1358">
        <v>-300</v>
      </c>
      <c r="O1358">
        <v>-300</v>
      </c>
    </row>
    <row r="1359" spans="1:15" x14ac:dyDescent="0.2">
      <c r="A1359">
        <v>0.16552734375</v>
      </c>
      <c r="B1359">
        <v>4.7193648365299998E-4</v>
      </c>
      <c r="C1359">
        <v>8.6784452316500003E-4</v>
      </c>
      <c r="D1359">
        <v>9.6364316343199995E-4</v>
      </c>
      <c r="E1359">
        <v>9.6363033875899995E-4</v>
      </c>
      <c r="F1359">
        <v>9.1536752773000005E-4</v>
      </c>
      <c r="G1359">
        <v>8.0334359870199996E-4</v>
      </c>
      <c r="H1359">
        <v>0</v>
      </c>
      <c r="I1359">
        <v>0.16552734375</v>
      </c>
      <c r="J1359">
        <v>-244.13730367100001</v>
      </c>
      <c r="K1359">
        <v>-292.22545494600001</v>
      </c>
      <c r="L1359">
        <v>-300</v>
      </c>
      <c r="M1359">
        <v>-289.08267456099998</v>
      </c>
      <c r="N1359">
        <v>-300</v>
      </c>
      <c r="O1359">
        <v>-300</v>
      </c>
    </row>
    <row r="1360" spans="1:15" x14ac:dyDescent="0.2">
      <c r="A1360">
        <v>0.16564941406200001</v>
      </c>
      <c r="B1360">
        <v>4.5975727660900001E-4</v>
      </c>
      <c r="C1360">
        <v>8.5622504602600002E-4</v>
      </c>
      <c r="D1360">
        <v>9.5217156351599995E-4</v>
      </c>
      <c r="E1360">
        <v>9.5218083178599995E-4</v>
      </c>
      <c r="F1360">
        <v>9.0389756052999999E-4</v>
      </c>
      <c r="G1360">
        <v>7.9180267071200002E-4</v>
      </c>
      <c r="H1360">
        <v>0</v>
      </c>
      <c r="I1360">
        <v>0.16564941406200001</v>
      </c>
      <c r="J1360">
        <v>-234.67173059699999</v>
      </c>
      <c r="K1360">
        <v>-283.26884836400001</v>
      </c>
      <c r="L1360">
        <v>-287.78270557899998</v>
      </c>
      <c r="M1360">
        <v>-280.90768195200002</v>
      </c>
      <c r="N1360">
        <v>-300</v>
      </c>
      <c r="O1360">
        <v>-300</v>
      </c>
    </row>
    <row r="1361" spans="1:15" x14ac:dyDescent="0.2">
      <c r="A1361">
        <v>0.165771484375</v>
      </c>
      <c r="B1361">
        <v>4.4686820658599999E-4</v>
      </c>
      <c r="C1361">
        <v>8.4389603963899999E-4</v>
      </c>
      <c r="D1361">
        <v>9.3999054867700002E-4</v>
      </c>
      <c r="E1361">
        <v>9.4002195737700003E-4</v>
      </c>
      <c r="F1361">
        <v>8.9171828316399995E-4</v>
      </c>
      <c r="G1361">
        <v>7.79552503971E-4</v>
      </c>
      <c r="H1361">
        <v>0</v>
      </c>
      <c r="I1361">
        <v>0.165771484375</v>
      </c>
      <c r="J1361">
        <v>-234.52218350499999</v>
      </c>
      <c r="K1361">
        <v>-283.26328422400002</v>
      </c>
      <c r="L1361">
        <v>-280.57261790000001</v>
      </c>
      <c r="M1361">
        <v>-277.63802930600002</v>
      </c>
      <c r="N1361">
        <v>-300</v>
      </c>
      <c r="O1361">
        <v>-300</v>
      </c>
    </row>
    <row r="1362" spans="1:15" x14ac:dyDescent="0.2">
      <c r="A1362">
        <v>0.16589355468799999</v>
      </c>
      <c r="B1362">
        <v>4.3327458621000002E-4</v>
      </c>
      <c r="C1362">
        <v>8.3086281641600005E-4</v>
      </c>
      <c r="D1362">
        <v>9.2710543129999995E-4</v>
      </c>
      <c r="E1362">
        <v>9.2715902788799995E-4</v>
      </c>
      <c r="F1362">
        <v>8.7883500790200003E-4</v>
      </c>
      <c r="G1362">
        <v>7.6659841055200001E-4</v>
      </c>
      <c r="H1362">
        <v>0</v>
      </c>
      <c r="I1362">
        <v>0.16589355468799999</v>
      </c>
      <c r="J1362">
        <v>-263.20513449800001</v>
      </c>
      <c r="K1362">
        <v>-275.28559990500003</v>
      </c>
      <c r="L1362">
        <v>-289.14446969599999</v>
      </c>
      <c r="M1362">
        <v>-297.60861461100001</v>
      </c>
      <c r="N1362">
        <v>-300</v>
      </c>
      <c r="O1362">
        <v>-300</v>
      </c>
    </row>
    <row r="1363" spans="1:15" x14ac:dyDescent="0.2">
      <c r="A1363">
        <v>0.166015625</v>
      </c>
      <c r="B1363">
        <v>4.18982039618E-4</v>
      </c>
      <c r="C1363">
        <v>8.1713100029800003E-4</v>
      </c>
      <c r="D1363">
        <v>9.1352183529400002E-4</v>
      </c>
      <c r="E1363">
        <v>9.1359766718700003E-4</v>
      </c>
      <c r="F1363">
        <v>8.6525335852599998E-4</v>
      </c>
      <c r="G1363">
        <v>7.5294601404799996E-4</v>
      </c>
      <c r="H1363">
        <v>0</v>
      </c>
      <c r="I1363">
        <v>0.166015625</v>
      </c>
      <c r="J1363">
        <v>-233.662553922</v>
      </c>
      <c r="K1363">
        <v>-289.38259639799998</v>
      </c>
      <c r="L1363">
        <v>-285.212437894</v>
      </c>
      <c r="M1363">
        <v>-300</v>
      </c>
      <c r="N1363">
        <v>-300</v>
      </c>
      <c r="O1363">
        <v>-300</v>
      </c>
    </row>
    <row r="1364" spans="1:15" x14ac:dyDescent="0.2">
      <c r="A1364">
        <v>0.16613769531200001</v>
      </c>
      <c r="B1364">
        <v>4.0399649999700002E-4</v>
      </c>
      <c r="C1364">
        <v>8.0270652427799996E-4</v>
      </c>
      <c r="D1364">
        <v>8.9924569361100003E-4</v>
      </c>
      <c r="E1364">
        <v>8.99343808187E-4</v>
      </c>
      <c r="F1364">
        <v>8.5097926786899996E-4</v>
      </c>
      <c r="G1364">
        <v>7.38601247093E-4</v>
      </c>
      <c r="H1364">
        <v>0</v>
      </c>
      <c r="I1364">
        <v>0.16613769531200001</v>
      </c>
      <c r="J1364">
        <v>-230.24287731699999</v>
      </c>
      <c r="K1364">
        <v>-271.96350264799997</v>
      </c>
      <c r="L1364">
        <v>-293.83203686600001</v>
      </c>
      <c r="M1364">
        <v>-300</v>
      </c>
      <c r="N1364">
        <v>-300</v>
      </c>
      <c r="O1364">
        <v>-300</v>
      </c>
    </row>
    <row r="1365" spans="1:15" x14ac:dyDescent="0.2">
      <c r="A1365">
        <v>0.166259765625</v>
      </c>
      <c r="B1365">
        <v>3.8832420699499998E-4</v>
      </c>
      <c r="C1365">
        <v>7.8759562778699999E-4</v>
      </c>
      <c r="D1365">
        <v>8.8428324565800005E-4</v>
      </c>
      <c r="E1365">
        <v>8.8440369026400001E-4</v>
      </c>
      <c r="F1365">
        <v>8.3601897522099999E-4</v>
      </c>
      <c r="G1365">
        <v>7.2357034878299997E-4</v>
      </c>
      <c r="H1365">
        <v>0</v>
      </c>
      <c r="I1365">
        <v>0.166259765625</v>
      </c>
      <c r="J1365">
        <v>-232.82949289000001</v>
      </c>
      <c r="K1365">
        <v>-292.426225198</v>
      </c>
      <c r="L1365">
        <v>-298.09368255999999</v>
      </c>
      <c r="M1365">
        <v>-300</v>
      </c>
      <c r="N1365">
        <v>-300</v>
      </c>
      <c r="O1365">
        <v>-300</v>
      </c>
    </row>
    <row r="1366" spans="1:15" x14ac:dyDescent="0.2">
      <c r="A1366">
        <v>0.16638183593799999</v>
      </c>
      <c r="B1366">
        <v>3.71971703967E-4</v>
      </c>
      <c r="C1366">
        <v>7.71804853987E-4</v>
      </c>
      <c r="D1366">
        <v>8.6864103456399996E-4</v>
      </c>
      <c r="E1366">
        <v>8.6878385649800005E-4</v>
      </c>
      <c r="F1366">
        <v>8.2037902358099999E-4</v>
      </c>
      <c r="G1366">
        <v>7.0785986191700004E-4</v>
      </c>
      <c r="H1366">
        <v>0</v>
      </c>
      <c r="I1366">
        <v>0.16638183593799999</v>
      </c>
      <c r="J1366">
        <v>-258.00170029899999</v>
      </c>
      <c r="K1366">
        <v>-270.44803005300002</v>
      </c>
      <c r="L1366">
        <v>-300</v>
      </c>
      <c r="M1366">
        <v>-300</v>
      </c>
      <c r="N1366">
        <v>-300</v>
      </c>
      <c r="O1366">
        <v>-300</v>
      </c>
    </row>
    <row r="1367" spans="1:15" x14ac:dyDescent="0.2">
      <c r="A1367">
        <v>0.16650390625</v>
      </c>
      <c r="B1367">
        <v>3.5494583511900001E-4</v>
      </c>
      <c r="C1367">
        <v>7.5534104687600002E-4</v>
      </c>
      <c r="D1367">
        <v>8.5232590429200003E-4</v>
      </c>
      <c r="E1367">
        <v>8.5249115082600005E-4</v>
      </c>
      <c r="F1367">
        <v>8.04066256794E-4</v>
      </c>
      <c r="G1367">
        <v>6.9147663014299996E-4</v>
      </c>
      <c r="H1367">
        <v>0</v>
      </c>
      <c r="I1367">
        <v>0.16650390625</v>
      </c>
      <c r="J1367">
        <v>-232.990061467</v>
      </c>
      <c r="K1367">
        <v>-298.15635699799998</v>
      </c>
      <c r="L1367">
        <v>-300</v>
      </c>
      <c r="M1367">
        <v>-300</v>
      </c>
      <c r="N1367">
        <v>-300</v>
      </c>
      <c r="O1367">
        <v>-300</v>
      </c>
    </row>
    <row r="1368" spans="1:15" x14ac:dyDescent="0.2">
      <c r="A1368">
        <v>0.16662597656200001</v>
      </c>
      <c r="B1368">
        <v>3.3725374249800002E-4</v>
      </c>
      <c r="C1368">
        <v>7.3821134830199999E-4</v>
      </c>
      <c r="D1368">
        <v>8.35344996657E-4</v>
      </c>
      <c r="E1368">
        <v>8.3553271501399999E-4</v>
      </c>
      <c r="F1368">
        <v>7.8708781655000004E-4</v>
      </c>
      <c r="G1368">
        <v>6.7442779495199996E-4</v>
      </c>
      <c r="H1368">
        <v>0</v>
      </c>
      <c r="I1368">
        <v>0.16662597656200001</v>
      </c>
      <c r="J1368">
        <v>-228.808464899</v>
      </c>
      <c r="K1368">
        <v>-265.32259508599998</v>
      </c>
      <c r="L1368">
        <v>-300</v>
      </c>
      <c r="M1368">
        <v>-300</v>
      </c>
      <c r="N1368">
        <v>-300</v>
      </c>
      <c r="O1368">
        <v>-300</v>
      </c>
    </row>
    <row r="1369" spans="1:15" x14ac:dyDescent="0.2">
      <c r="A1369">
        <v>0.166748046875</v>
      </c>
      <c r="B1369">
        <v>3.1890286285700002E-4</v>
      </c>
      <c r="C1369">
        <v>7.2042319480800001E-4</v>
      </c>
      <c r="D1369">
        <v>8.17705748172E-4</v>
      </c>
      <c r="E1369">
        <v>8.1791598554400004E-4</v>
      </c>
      <c r="F1369">
        <v>7.6945113924000005E-4</v>
      </c>
      <c r="G1369">
        <v>6.5672079253699996E-4</v>
      </c>
      <c r="H1369">
        <v>0</v>
      </c>
      <c r="I1369">
        <v>0.166748046875</v>
      </c>
      <c r="J1369">
        <v>-229.28114860599999</v>
      </c>
      <c r="K1369">
        <v>-269.10784415299997</v>
      </c>
      <c r="L1369">
        <v>-300</v>
      </c>
      <c r="M1369">
        <v>-300</v>
      </c>
      <c r="N1369">
        <v>-300</v>
      </c>
      <c r="O1369">
        <v>-300</v>
      </c>
    </row>
    <row r="1370" spans="1:15" x14ac:dyDescent="0.2">
      <c r="A1370">
        <v>0.16687011718799999</v>
      </c>
      <c r="B1370">
        <v>2.9990092438799998E-4</v>
      </c>
      <c r="C1370">
        <v>7.0198431438599999E-4</v>
      </c>
      <c r="D1370">
        <v>7.9941588680200004E-4</v>
      </c>
      <c r="E1370">
        <v>7.9964869033599998E-4</v>
      </c>
      <c r="F1370">
        <v>7.5116395269500004E-4</v>
      </c>
      <c r="G1370">
        <v>6.3836335053199999E-4</v>
      </c>
      <c r="H1370">
        <v>0</v>
      </c>
      <c r="I1370">
        <v>0.16687011718799999</v>
      </c>
      <c r="J1370">
        <v>-234.37641405100001</v>
      </c>
      <c r="K1370">
        <v>-269.00231851699999</v>
      </c>
      <c r="L1370">
        <v>-300</v>
      </c>
      <c r="M1370">
        <v>-300</v>
      </c>
      <c r="N1370">
        <v>-300</v>
      </c>
      <c r="O1370">
        <v>-300</v>
      </c>
    </row>
    <row r="1371" spans="1:15" x14ac:dyDescent="0.2">
      <c r="A1371">
        <v>0.1669921875</v>
      </c>
      <c r="B1371">
        <v>2.8025594334100002E-4</v>
      </c>
      <c r="C1371">
        <v>6.8290272308000005E-4</v>
      </c>
      <c r="D1371">
        <v>7.8048342854600001E-4</v>
      </c>
      <c r="E1371">
        <v>7.8073884535700001E-4</v>
      </c>
      <c r="F1371">
        <v>7.3223427280100001E-4</v>
      </c>
      <c r="G1371">
        <v>6.1936348461700001E-4</v>
      </c>
      <c r="H1371">
        <v>0</v>
      </c>
      <c r="I1371">
        <v>0.1669921875</v>
      </c>
      <c r="J1371">
        <v>-262.59644431200002</v>
      </c>
      <c r="K1371">
        <v>-269.910913295</v>
      </c>
      <c r="L1371">
        <v>-300</v>
      </c>
      <c r="M1371">
        <v>-300</v>
      </c>
      <c r="N1371">
        <v>-300</v>
      </c>
      <c r="O1371">
        <v>-300</v>
      </c>
    </row>
    <row r="1372" spans="1:15" x14ac:dyDescent="0.2">
      <c r="A1372">
        <v>0.16711425781200001</v>
      </c>
      <c r="B1372">
        <v>2.5997622048000001E-4</v>
      </c>
      <c r="C1372">
        <v>6.63186721449E-4</v>
      </c>
      <c r="D1372">
        <v>7.6091667394099995E-4</v>
      </c>
      <c r="E1372">
        <v>7.61194751105E-4</v>
      </c>
      <c r="F1372">
        <v>7.1267039995700002E-4</v>
      </c>
      <c r="G1372">
        <v>5.9972949498999996E-4</v>
      </c>
      <c r="H1372">
        <v>0</v>
      </c>
      <c r="I1372">
        <v>0.16711425781200001</v>
      </c>
      <c r="J1372">
        <v>-236.295705889</v>
      </c>
      <c r="K1372">
        <v>-270.87448781099999</v>
      </c>
      <c r="L1372">
        <v>-300</v>
      </c>
      <c r="M1372">
        <v>-300</v>
      </c>
      <c r="N1372">
        <v>-300</v>
      </c>
      <c r="O1372">
        <v>-300</v>
      </c>
    </row>
    <row r="1373" spans="1:15" x14ac:dyDescent="0.2">
      <c r="A1373">
        <v>0.167236328125</v>
      </c>
      <c r="B1373">
        <v>2.39070337449E-4</v>
      </c>
      <c r="C1373">
        <v>6.4284489093799997E-4</v>
      </c>
      <c r="D1373">
        <v>7.4072420439699998E-4</v>
      </c>
      <c r="E1373">
        <v>7.4102498893899998E-4</v>
      </c>
      <c r="F1373">
        <v>6.9248091544999997E-4</v>
      </c>
      <c r="G1373">
        <v>5.79469962735E-4</v>
      </c>
      <c r="H1373">
        <v>0</v>
      </c>
      <c r="I1373">
        <v>0.167236328125</v>
      </c>
      <c r="J1373">
        <v>-234.57785669399999</v>
      </c>
      <c r="K1373">
        <v>-280.50783029600001</v>
      </c>
      <c r="L1373">
        <v>-300</v>
      </c>
      <c r="M1373">
        <v>-300</v>
      </c>
      <c r="N1373">
        <v>-300</v>
      </c>
      <c r="O1373">
        <v>-300</v>
      </c>
    </row>
    <row r="1374" spans="1:15" x14ac:dyDescent="0.2">
      <c r="A1374">
        <v>0.16735839843799999</v>
      </c>
      <c r="B1374">
        <v>2.1754715300300001E-4</v>
      </c>
      <c r="C1374">
        <v>6.2188609009200004E-4</v>
      </c>
      <c r="D1374">
        <v>7.1991487842199995E-4</v>
      </c>
      <c r="E1374">
        <v>7.2023841734000001E-4</v>
      </c>
      <c r="F1374">
        <v>6.7167467766299997E-4</v>
      </c>
      <c r="G1374">
        <v>5.5859374603300005E-4</v>
      </c>
      <c r="H1374">
        <v>0</v>
      </c>
      <c r="I1374">
        <v>0.16735839843799999</v>
      </c>
      <c r="J1374">
        <v>-239.027986543</v>
      </c>
      <c r="K1374">
        <v>-258.29828659700001</v>
      </c>
      <c r="L1374">
        <v>-300</v>
      </c>
      <c r="M1374">
        <v>-300</v>
      </c>
      <c r="N1374">
        <v>-300</v>
      </c>
      <c r="O1374">
        <v>-300</v>
      </c>
    </row>
    <row r="1375" spans="1:15" x14ac:dyDescent="0.2">
      <c r="A1375">
        <v>0.16748046875</v>
      </c>
      <c r="B1375">
        <v>1.95415799105E-4</v>
      </c>
      <c r="C1375">
        <v>6.0031945066799997E-4</v>
      </c>
      <c r="D1375">
        <v>6.9849782774299997E-4</v>
      </c>
      <c r="E1375">
        <v>6.9884416799199998E-4</v>
      </c>
      <c r="F1375">
        <v>6.5026081819499998E-4</v>
      </c>
      <c r="G1375">
        <v>5.3710997627700002E-4</v>
      </c>
      <c r="H1375">
        <v>0</v>
      </c>
      <c r="I1375">
        <v>0.16748046875</v>
      </c>
      <c r="J1375">
        <v>-256.515528206</v>
      </c>
      <c r="K1375">
        <v>-262.15010787099999</v>
      </c>
      <c r="L1375">
        <v>-300</v>
      </c>
      <c r="M1375">
        <v>-300</v>
      </c>
      <c r="N1375">
        <v>-300</v>
      </c>
      <c r="O1375">
        <v>-300</v>
      </c>
    </row>
    <row r="1376" spans="1:15" x14ac:dyDescent="0.2">
      <c r="A1376">
        <v>0.16760253906200001</v>
      </c>
      <c r="B1376">
        <v>1.7268567691099999E-4</v>
      </c>
      <c r="C1376">
        <v>5.7815437362199998E-4</v>
      </c>
      <c r="D1376">
        <v>6.7648245328100003E-4</v>
      </c>
      <c r="E1376">
        <v>6.7685164177399995E-4</v>
      </c>
      <c r="F1376">
        <v>6.2824873783299997E-4</v>
      </c>
      <c r="G1376">
        <v>5.1502805405400005E-4</v>
      </c>
      <c r="H1376">
        <v>0</v>
      </c>
      <c r="I1376">
        <v>0.16760253906200001</v>
      </c>
      <c r="J1376">
        <v>-238.372026178</v>
      </c>
      <c r="K1376">
        <v>-258.41463200300001</v>
      </c>
      <c r="L1376">
        <v>-300</v>
      </c>
      <c r="M1376">
        <v>-300</v>
      </c>
      <c r="N1376">
        <v>-300</v>
      </c>
      <c r="O1376">
        <v>-300</v>
      </c>
    </row>
    <row r="1377" spans="1:15" x14ac:dyDescent="0.2">
      <c r="A1377">
        <v>0.167724609375</v>
      </c>
      <c r="B1377">
        <v>1.4936645264400001E-4</v>
      </c>
      <c r="C1377">
        <v>5.5540052496200003E-4</v>
      </c>
      <c r="D1377">
        <v>6.5387842101999999E-4</v>
      </c>
      <c r="E1377">
        <v>6.5427050463200001E-4</v>
      </c>
      <c r="F1377">
        <v>6.0564810243399995E-4</v>
      </c>
      <c r="G1377">
        <v>4.9235764500999996E-4</v>
      </c>
      <c r="H1377">
        <v>0</v>
      </c>
      <c r="I1377">
        <v>0.167724609375</v>
      </c>
      <c r="J1377">
        <v>-236.220433579</v>
      </c>
      <c r="K1377">
        <v>-258.05606012800001</v>
      </c>
      <c r="L1377">
        <v>-300</v>
      </c>
      <c r="M1377">
        <v>-300</v>
      </c>
      <c r="N1377">
        <v>-300</v>
      </c>
      <c r="O1377">
        <v>-300</v>
      </c>
    </row>
    <row r="1378" spans="1:15" x14ac:dyDescent="0.2">
      <c r="A1378">
        <v>0.16784667968799999</v>
      </c>
      <c r="B1378">
        <v>1.2546805332699999E-4</v>
      </c>
      <c r="C1378">
        <v>5.3206783151499998E-4</v>
      </c>
      <c r="D1378">
        <v>6.3069565774100003E-4</v>
      </c>
      <c r="E1378">
        <v>6.3111068330199999E-4</v>
      </c>
      <c r="F1378">
        <v>5.8246883864699998E-4</v>
      </c>
      <c r="G1378">
        <v>4.6910867558999999E-4</v>
      </c>
      <c r="H1378">
        <v>0</v>
      </c>
      <c r="I1378">
        <v>0.16784667968799999</v>
      </c>
      <c r="J1378">
        <v>-239.16586722700001</v>
      </c>
      <c r="K1378">
        <v>-255.20049532199999</v>
      </c>
      <c r="L1378">
        <v>-300</v>
      </c>
      <c r="M1378">
        <v>-300</v>
      </c>
      <c r="N1378">
        <v>-300</v>
      </c>
      <c r="O1378">
        <v>-300</v>
      </c>
    </row>
    <row r="1379" spans="1:15" x14ac:dyDescent="0.2">
      <c r="A1379">
        <v>0.16796875</v>
      </c>
      <c r="B1379">
        <v>1.01000662429E-4</v>
      </c>
      <c r="C1379">
        <v>5.0816647653899999E-4</v>
      </c>
      <c r="D1379">
        <v>6.0694434667299998E-4</v>
      </c>
      <c r="E1379">
        <v>6.0738236098199999E-4</v>
      </c>
      <c r="F1379">
        <v>5.5872112957599997E-4</v>
      </c>
      <c r="G1379">
        <v>4.4529132869000003E-4</v>
      </c>
      <c r="H1379">
        <v>0</v>
      </c>
      <c r="I1379">
        <v>0.16796875</v>
      </c>
      <c r="J1379">
        <v>-253.612508416</v>
      </c>
      <c r="K1379">
        <v>-249.48271851999999</v>
      </c>
      <c r="L1379">
        <v>-300</v>
      </c>
      <c r="M1379">
        <v>-300</v>
      </c>
      <c r="N1379">
        <v>-300</v>
      </c>
      <c r="O1379">
        <v>-300</v>
      </c>
    </row>
    <row r="1380" spans="1:15" x14ac:dyDescent="0.2">
      <c r="A1380">
        <v>0.16809082031200001</v>
      </c>
      <c r="B1380" s="88">
        <v>7.5974715371799993E-5</v>
      </c>
      <c r="C1380">
        <v>4.8370689525099999E-4</v>
      </c>
      <c r="D1380">
        <v>5.8263492300499996E-4</v>
      </c>
      <c r="E1380">
        <v>5.8309597281000004E-4</v>
      </c>
      <c r="F1380">
        <v>5.3441541027199997E-4</v>
      </c>
      <c r="G1380">
        <v>4.20916039154E-4</v>
      </c>
      <c r="H1380">
        <v>0</v>
      </c>
      <c r="I1380">
        <v>0.16809082031200001</v>
      </c>
      <c r="J1380">
        <v>-244.00355538100001</v>
      </c>
      <c r="K1380">
        <v>-265.17012250400001</v>
      </c>
      <c r="L1380">
        <v>-288.800909606</v>
      </c>
      <c r="M1380">
        <v>-300</v>
      </c>
      <c r="N1380">
        <v>-300</v>
      </c>
      <c r="O1380">
        <v>-300</v>
      </c>
    </row>
    <row r="1381" spans="1:15" x14ac:dyDescent="0.2">
      <c r="A1381">
        <v>0.168212890625</v>
      </c>
      <c r="B1381" s="88">
        <v>5.0400894950900001E-5</v>
      </c>
      <c r="C1381">
        <v>4.5869977024E-4</v>
      </c>
      <c r="D1381">
        <v>5.5777806928500003E-4</v>
      </c>
      <c r="E1381">
        <v>5.5826220130200004E-4</v>
      </c>
      <c r="F1381">
        <v>5.0956236315300005E-4</v>
      </c>
      <c r="G1381">
        <v>3.9599348918700002E-4</v>
      </c>
      <c r="H1381">
        <v>0</v>
      </c>
      <c r="I1381">
        <v>0.168212890625</v>
      </c>
      <c r="J1381">
        <v>-239.73129023199999</v>
      </c>
      <c r="K1381">
        <v>-253.54463782900001</v>
      </c>
      <c r="L1381">
        <v>-262.447820648</v>
      </c>
      <c r="M1381">
        <v>-300</v>
      </c>
      <c r="N1381">
        <v>-300</v>
      </c>
      <c r="O1381">
        <v>-300</v>
      </c>
    </row>
    <row r="1382" spans="1:15" x14ac:dyDescent="0.2">
      <c r="A1382">
        <v>0.16833496093799999</v>
      </c>
      <c r="B1382" s="88">
        <v>2.4290126615999999E-5</v>
      </c>
      <c r="C1382">
        <v>4.3315602674699998E-4</v>
      </c>
      <c r="D1382">
        <v>5.3238471072500002E-4</v>
      </c>
      <c r="E1382">
        <v>5.3289197162300001E-4</v>
      </c>
      <c r="F1382">
        <v>4.8417291330000002E-4</v>
      </c>
      <c r="G1382">
        <v>3.7053460366499999E-4</v>
      </c>
      <c r="H1382">
        <v>0</v>
      </c>
      <c r="I1382">
        <v>0.16833496093799999</v>
      </c>
      <c r="J1382">
        <v>-240.95810603000001</v>
      </c>
      <c r="K1382">
        <v>-261.51100576800002</v>
      </c>
      <c r="L1382">
        <v>-248.50635457300001</v>
      </c>
      <c r="M1382">
        <v>-300</v>
      </c>
      <c r="N1382">
        <v>-300</v>
      </c>
      <c r="O1382">
        <v>-300</v>
      </c>
    </row>
    <row r="1383" spans="1:15" x14ac:dyDescent="0.2">
      <c r="A1383">
        <v>0.16845703125</v>
      </c>
      <c r="B1383" s="88">
        <v>-2.3464263291799998E-6</v>
      </c>
      <c r="C1383">
        <v>4.0708682787000001E-4</v>
      </c>
      <c r="D1383">
        <v>5.06466010389E-4</v>
      </c>
      <c r="E1383">
        <v>5.0699644679799997E-4</v>
      </c>
      <c r="F1383">
        <v>4.5825822363800001E-4</v>
      </c>
      <c r="G1383">
        <v>3.4455054530499999E-4</v>
      </c>
      <c r="H1383">
        <v>0</v>
      </c>
      <c r="I1383">
        <v>0.16845703125</v>
      </c>
      <c r="J1383">
        <v>-247.79719636499999</v>
      </c>
      <c r="K1383">
        <v>-245.014355599</v>
      </c>
      <c r="L1383">
        <v>-242.36545278299999</v>
      </c>
      <c r="M1383">
        <v>-300</v>
      </c>
      <c r="N1383">
        <v>-300</v>
      </c>
      <c r="O1383">
        <v>-300</v>
      </c>
    </row>
    <row r="1384" spans="1:15" x14ac:dyDescent="0.2">
      <c r="A1384">
        <v>0.16857910156200001</v>
      </c>
      <c r="B1384" s="88">
        <v>-2.9497367647699999E-5</v>
      </c>
      <c r="C1384">
        <v>3.8050356964499998E-4</v>
      </c>
      <c r="D1384">
        <v>4.8003336427400001E-4</v>
      </c>
      <c r="E1384">
        <v>4.80587022781E-4</v>
      </c>
      <c r="F1384">
        <v>4.3182969003600002E-4</v>
      </c>
      <c r="G1384">
        <v>3.1805270975800002E-4</v>
      </c>
      <c r="H1384">
        <v>0</v>
      </c>
      <c r="I1384">
        <v>0.16857910156200001</v>
      </c>
      <c r="J1384">
        <v>-258.81049981699999</v>
      </c>
      <c r="K1384">
        <v>-247.72696595599999</v>
      </c>
      <c r="L1384">
        <v>-241.99830353600001</v>
      </c>
      <c r="M1384">
        <v>-300</v>
      </c>
      <c r="N1384">
        <v>-300</v>
      </c>
      <c r="O1384">
        <v>-300</v>
      </c>
    </row>
    <row r="1385" spans="1:15" x14ac:dyDescent="0.2">
      <c r="A1385">
        <v>0.168701171875</v>
      </c>
      <c r="B1385" s="88">
        <v>-5.7151073183400003E-5</v>
      </c>
      <c r="C1385">
        <v>3.5341787600900001E-4</v>
      </c>
      <c r="D1385">
        <v>4.5309839629200001E-4</v>
      </c>
      <c r="E1385">
        <v>4.5367532344699999E-4</v>
      </c>
      <c r="F1385">
        <v>4.0489893627100002E-4</v>
      </c>
      <c r="G1385">
        <v>2.9105272059300001E-4</v>
      </c>
      <c r="H1385">
        <v>0</v>
      </c>
      <c r="I1385">
        <v>0.168701171875</v>
      </c>
      <c r="J1385">
        <v>-247.78571225300001</v>
      </c>
      <c r="K1385">
        <v>-252.371963462</v>
      </c>
      <c r="L1385">
        <v>-245.67359610899999</v>
      </c>
      <c r="M1385">
        <v>-300</v>
      </c>
      <c r="N1385">
        <v>-300</v>
      </c>
      <c r="O1385">
        <v>-300</v>
      </c>
    </row>
    <row r="1386" spans="1:15" x14ac:dyDescent="0.2">
      <c r="A1386">
        <v>0.16882324218799999</v>
      </c>
      <c r="B1386" s="88">
        <v>-8.5295695988900006E-5</v>
      </c>
      <c r="C1386">
        <v>3.2584159371E-4</v>
      </c>
      <c r="D1386">
        <v>4.25672953154E-4</v>
      </c>
      <c r="E1386">
        <v>4.2627319545599998E-4</v>
      </c>
      <c r="F1386">
        <v>3.7747780890800002E-4</v>
      </c>
      <c r="G1386">
        <v>2.6356242416699998E-4</v>
      </c>
      <c r="H1386">
        <v>0</v>
      </c>
      <c r="I1386">
        <v>0.16882324218799999</v>
      </c>
      <c r="J1386">
        <v>-248.261297902</v>
      </c>
      <c r="K1386">
        <v>-247.27123817200001</v>
      </c>
      <c r="L1386">
        <v>-250.96242046099999</v>
      </c>
      <c r="M1386">
        <v>-300</v>
      </c>
      <c r="N1386">
        <v>-300</v>
      </c>
      <c r="O1386">
        <v>-300</v>
      </c>
    </row>
    <row r="1387" spans="1:15" x14ac:dyDescent="0.2">
      <c r="A1387">
        <v>0.1689453125</v>
      </c>
      <c r="B1387">
        <v>-1.13919171541E-4</v>
      </c>
      <c r="C1387">
        <v>2.97786787057E-4</v>
      </c>
      <c r="D1387">
        <v>3.9776909913300001E-4</v>
      </c>
      <c r="E1387">
        <v>3.9839270305000002E-4</v>
      </c>
      <c r="F1387">
        <v>3.4957837210099999E-4</v>
      </c>
      <c r="G1387">
        <v>2.3559388440900001E-4</v>
      </c>
      <c r="H1387">
        <v>0</v>
      </c>
      <c r="I1387">
        <v>0.1689453125</v>
      </c>
      <c r="J1387">
        <v>-256.78984987299998</v>
      </c>
      <c r="K1387">
        <v>-269.77252205100001</v>
      </c>
      <c r="L1387">
        <v>-253.03837647899999</v>
      </c>
      <c r="M1387">
        <v>-300</v>
      </c>
      <c r="N1387">
        <v>-300</v>
      </c>
      <c r="O1387">
        <v>-300</v>
      </c>
    </row>
    <row r="1388" spans="1:15" x14ac:dyDescent="0.2">
      <c r="A1388">
        <v>0.16906738281200001</v>
      </c>
      <c r="B1388">
        <v>-1.4300922305800001E-4</v>
      </c>
      <c r="C1388">
        <v>2.6926573263100001E-4</v>
      </c>
      <c r="D1388">
        <v>3.6939911077400002E-4</v>
      </c>
      <c r="E1388">
        <v>3.70046122726E-4</v>
      </c>
      <c r="F1388">
        <v>3.2121290224899999E-4</v>
      </c>
      <c r="G1388">
        <v>2.0715937751200001E-4</v>
      </c>
      <c r="H1388">
        <v>0</v>
      </c>
      <c r="I1388">
        <v>0.16906738281200001</v>
      </c>
      <c r="J1388">
        <v>-257.56078354499999</v>
      </c>
      <c r="K1388">
        <v>-253.26436939199999</v>
      </c>
      <c r="L1388">
        <v>-249.12220040700001</v>
      </c>
      <c r="M1388">
        <v>-300</v>
      </c>
      <c r="N1388">
        <v>-300</v>
      </c>
      <c r="O1388">
        <v>-300</v>
      </c>
    </row>
    <row r="1389" spans="1:15" x14ac:dyDescent="0.2">
      <c r="A1389">
        <v>0.169189453125</v>
      </c>
      <c r="B1389">
        <v>-1.7255336691400001E-4</v>
      </c>
      <c r="C1389">
        <v>2.4029091384699999E-4</v>
      </c>
      <c r="D1389">
        <v>3.40575471462E-4</v>
      </c>
      <c r="E1389">
        <v>3.4124593782699998E-4</v>
      </c>
      <c r="F1389">
        <v>2.9239388259599998E-4</v>
      </c>
      <c r="G1389">
        <v>1.78271386508E-4</v>
      </c>
      <c r="H1389">
        <v>0</v>
      </c>
      <c r="I1389">
        <v>0.169189453125</v>
      </c>
      <c r="J1389">
        <v>-250.757976732</v>
      </c>
      <c r="K1389">
        <v>-250.14901563500001</v>
      </c>
      <c r="L1389">
        <v>-244.03334371299999</v>
      </c>
      <c r="M1389">
        <v>-300</v>
      </c>
      <c r="N1389">
        <v>-300</v>
      </c>
      <c r="O1389">
        <v>-300</v>
      </c>
    </row>
    <row r="1390" spans="1:15" x14ac:dyDescent="0.2">
      <c r="A1390">
        <v>0.16931152343799999</v>
      </c>
      <c r="B1390">
        <v>-2.0253891813300001E-4</v>
      </c>
      <c r="C1390">
        <v>2.10875015468E-4</v>
      </c>
      <c r="D1390">
        <v>3.1131086592500002E-4</v>
      </c>
      <c r="E1390">
        <v>3.1200483303800002E-4</v>
      </c>
      <c r="F1390">
        <v>2.6313399773900001E-4</v>
      </c>
      <c r="G1390">
        <v>1.48942595775E-4</v>
      </c>
      <c r="H1390">
        <v>0</v>
      </c>
      <c r="I1390">
        <v>0.16931152343799999</v>
      </c>
      <c r="J1390">
        <v>-251.16307514799999</v>
      </c>
      <c r="K1390">
        <v>-243.95512868500001</v>
      </c>
      <c r="L1390">
        <v>-240.05071812200001</v>
      </c>
      <c r="M1390">
        <v>-300</v>
      </c>
      <c r="N1390">
        <v>-300</v>
      </c>
      <c r="O1390">
        <v>-300</v>
      </c>
    </row>
    <row r="1391" spans="1:15" x14ac:dyDescent="0.2">
      <c r="A1391">
        <v>0.16943359375</v>
      </c>
      <c r="B1391">
        <v>-2.32952995992E-4</v>
      </c>
      <c r="C1391">
        <v>1.81030918013E-4</v>
      </c>
      <c r="D1391">
        <v>2.8161817464400003E-4</v>
      </c>
      <c r="E1391">
        <v>2.82335688801E-4</v>
      </c>
      <c r="F1391">
        <v>2.3344612802000001E-4</v>
      </c>
      <c r="G1391">
        <v>1.19185885435E-4</v>
      </c>
      <c r="H1391">
        <v>0</v>
      </c>
      <c r="I1391">
        <v>0.16943359375</v>
      </c>
      <c r="J1391">
        <v>-256.65833973299999</v>
      </c>
      <c r="K1391">
        <v>-260.73552699200002</v>
      </c>
      <c r="L1391">
        <v>-237.24409581800001</v>
      </c>
      <c r="M1391">
        <v>-300</v>
      </c>
      <c r="N1391">
        <v>-300</v>
      </c>
      <c r="O1391">
        <v>-300</v>
      </c>
    </row>
    <row r="1392" spans="1:15" x14ac:dyDescent="0.2">
      <c r="A1392">
        <v>0.16955566406200001</v>
      </c>
      <c r="B1392">
        <v>-2.6378252969799998E-4</v>
      </c>
      <c r="C1392">
        <v>1.50771692064E-4</v>
      </c>
      <c r="D1392">
        <v>2.5151046817399998E-4</v>
      </c>
      <c r="E1392">
        <v>2.5225157562500003E-4</v>
      </c>
      <c r="F1392">
        <v>2.0334334385300001E-4</v>
      </c>
      <c r="G1392" s="88">
        <v>8.9014325688499998E-5</v>
      </c>
      <c r="H1392">
        <v>0</v>
      </c>
      <c r="I1392">
        <v>0.16955566406200001</v>
      </c>
      <c r="J1392">
        <v>-294.11971322099998</v>
      </c>
      <c r="K1392">
        <v>-247.99055904400001</v>
      </c>
      <c r="L1392">
        <v>-235.41090679999999</v>
      </c>
      <c r="M1392">
        <v>-300</v>
      </c>
      <c r="N1392">
        <v>-300</v>
      </c>
      <c r="O1392">
        <v>-300</v>
      </c>
    </row>
    <row r="1393" spans="1:15" x14ac:dyDescent="0.2">
      <c r="A1393">
        <v>0.169677734375</v>
      </c>
      <c r="B1393">
        <v>-2.9501426413999998E-4</v>
      </c>
      <c r="C1393">
        <v>1.20110592524E-4</v>
      </c>
      <c r="D1393">
        <v>2.21001001376E-4</v>
      </c>
      <c r="E1393">
        <v>2.2176574832499999E-4</v>
      </c>
      <c r="F1393">
        <v>1.7283889995700001E-4</v>
      </c>
      <c r="G1393" s="88">
        <v>5.8441171036999998E-5</v>
      </c>
      <c r="H1393">
        <v>0</v>
      </c>
      <c r="I1393">
        <v>0.169677734375</v>
      </c>
      <c r="J1393">
        <v>-262.06998958299999</v>
      </c>
      <c r="K1393">
        <v>-256.60881252399997</v>
      </c>
      <c r="L1393">
        <v>-234.364172766</v>
      </c>
      <c r="M1393">
        <v>-300</v>
      </c>
      <c r="N1393">
        <v>-300</v>
      </c>
      <c r="O1393">
        <v>-300</v>
      </c>
    </row>
    <row r="1394" spans="1:15" x14ac:dyDescent="0.2">
      <c r="A1394">
        <v>0.16979980468799999</v>
      </c>
      <c r="B1394">
        <v>-3.2663476575699998E-4</v>
      </c>
      <c r="C1394" s="88">
        <v>8.9061052745299996E-5</v>
      </c>
      <c r="D1394">
        <v>1.90103207569E-4</v>
      </c>
      <c r="E1394">
        <v>1.9089164018199999E-4</v>
      </c>
      <c r="F1394">
        <v>1.4194622951400001E-4</v>
      </c>
      <c r="G1394" s="88">
        <v>2.7479854446700001E-5</v>
      </c>
      <c r="H1394">
        <v>0</v>
      </c>
      <c r="I1394">
        <v>0.16979980468799999</v>
      </c>
      <c r="J1394">
        <v>-262.36267342899998</v>
      </c>
      <c r="K1394">
        <v>-241.10139629099999</v>
      </c>
      <c r="L1394">
        <v>-233.98017538600001</v>
      </c>
      <c r="M1394">
        <v>-300</v>
      </c>
      <c r="N1394">
        <v>-300</v>
      </c>
      <c r="O1394">
        <v>-300</v>
      </c>
    </row>
    <row r="1395" spans="1:15" x14ac:dyDescent="0.2">
      <c r="A1395">
        <v>0.169921875</v>
      </c>
      <c r="B1395">
        <v>-3.5863042844300002E-4</v>
      </c>
      <c r="C1395" s="88">
        <v>5.7636678616699999E-5</v>
      </c>
      <c r="D1395">
        <v>1.5883069261499999E-4</v>
      </c>
      <c r="E1395">
        <v>1.5964285701099999E-4</v>
      </c>
      <c r="F1395">
        <v>1.10678938246E-4</v>
      </c>
      <c r="G1395" s="88">
        <v>-3.8560185888999997E-6</v>
      </c>
      <c r="H1395">
        <v>0</v>
      </c>
      <c r="I1395">
        <v>0.169921875</v>
      </c>
      <c r="J1395">
        <v>-272.34843882000001</v>
      </c>
      <c r="K1395">
        <v>-248.436711116</v>
      </c>
      <c r="L1395">
        <v>-234.166862455</v>
      </c>
      <c r="M1395">
        <v>-300</v>
      </c>
      <c r="N1395">
        <v>-300</v>
      </c>
      <c r="O1395">
        <v>-300</v>
      </c>
    </row>
    <row r="1396" spans="1:15" x14ac:dyDescent="0.2">
      <c r="A1396">
        <v>0.17004394531200001</v>
      </c>
      <c r="B1396">
        <v>-3.90987479562E-4</v>
      </c>
      <c r="C1396" s="88">
        <v>2.58512425725E-5</v>
      </c>
      <c r="D1396">
        <v>1.2719722890400001E-4</v>
      </c>
      <c r="E1396">
        <v>1.28033171161E-4</v>
      </c>
      <c r="F1396" s="88">
        <v>7.9050798393999998E-5</v>
      </c>
      <c r="G1396" s="88">
        <v>-3.5552676036500002E-5</v>
      </c>
      <c r="H1396">
        <v>0</v>
      </c>
      <c r="I1396">
        <v>0.17004394531200001</v>
      </c>
      <c r="J1396">
        <v>-271.46596668000001</v>
      </c>
      <c r="K1396">
        <v>-242.324867912</v>
      </c>
      <c r="L1396">
        <v>-234.83369792799999</v>
      </c>
      <c r="M1396">
        <v>-252.057177255</v>
      </c>
      <c r="N1396">
        <v>-300</v>
      </c>
      <c r="O1396">
        <v>-300</v>
      </c>
    </row>
    <row r="1397" spans="1:15" x14ac:dyDescent="0.2">
      <c r="A1397">
        <v>0.170166015625</v>
      </c>
      <c r="B1397">
        <v>-4.2369198603000002E-4</v>
      </c>
      <c r="C1397" s="88">
        <v>-6.2813225123200004E-6</v>
      </c>
      <c r="D1397" s="88">
        <v>9.5216749278400004E-5</v>
      </c>
      <c r="E1397" s="88">
        <v>9.6076515431299997E-5</v>
      </c>
      <c r="F1397" s="88">
        <v>4.7075742670799999E-5</v>
      </c>
      <c r="G1397" s="88">
        <v>-6.7596185413200006E-5</v>
      </c>
      <c r="H1397">
        <v>0</v>
      </c>
      <c r="I1397">
        <v>0.170166015625</v>
      </c>
      <c r="J1397">
        <v>-266.93948275299999</v>
      </c>
      <c r="K1397">
        <v>-243.93501322700001</v>
      </c>
      <c r="L1397">
        <v>-235.89321330000001</v>
      </c>
      <c r="M1397">
        <v>-233.99475251699999</v>
      </c>
      <c r="N1397">
        <v>-300</v>
      </c>
      <c r="O1397">
        <v>-300</v>
      </c>
    </row>
    <row r="1398" spans="1:15" x14ac:dyDescent="0.2">
      <c r="A1398">
        <v>0.17028808593799999</v>
      </c>
      <c r="B1398">
        <v>-4.5672986043699998E-4</v>
      </c>
      <c r="C1398" s="88">
        <v>-3.8746929448000001E-5</v>
      </c>
      <c r="D1398" s="88">
        <v>6.2903340896199999E-5</v>
      </c>
      <c r="E1398" s="88">
        <v>6.3786976932200001E-5</v>
      </c>
      <c r="F1398" s="88">
        <v>1.47678580805E-5</v>
      </c>
      <c r="G1398" s="88">
        <v>-9.9972459931600005E-5</v>
      </c>
      <c r="H1398">
        <v>0</v>
      </c>
      <c r="I1398">
        <v>0.17028808593799999</v>
      </c>
      <c r="J1398">
        <v>-270.136381277</v>
      </c>
      <c r="K1398">
        <v>-242.44023616000001</v>
      </c>
      <c r="L1398">
        <v>-237.18890877999999</v>
      </c>
      <c r="M1398">
        <v>-233.556050615</v>
      </c>
      <c r="N1398">
        <v>-300</v>
      </c>
      <c r="O1398">
        <v>-300</v>
      </c>
    </row>
    <row r="1399" spans="1:15" x14ac:dyDescent="0.2">
      <c r="A1399">
        <v>0.17041015625</v>
      </c>
      <c r="B1399">
        <v>-4.9008686730400003E-4</v>
      </c>
      <c r="C1399" s="88">
        <v>-7.15313429553E-5</v>
      </c>
      <c r="D1399" s="88">
        <v>3.02712389987E-5</v>
      </c>
      <c r="E1399" s="88">
        <v>3.1178790861299997E-5</v>
      </c>
      <c r="F1399" s="88">
        <v>-1.7858620274100001E-5</v>
      </c>
      <c r="G1399">
        <v>-1.32667264713E-4</v>
      </c>
      <c r="H1399">
        <v>0</v>
      </c>
      <c r="I1399">
        <v>0.17041015625</v>
      </c>
      <c r="J1399">
        <v>-284.20479631699999</v>
      </c>
      <c r="K1399">
        <v>-238.659605255</v>
      </c>
      <c r="L1399">
        <v>-238.51396744499999</v>
      </c>
      <c r="M1399">
        <v>-237.70235116800001</v>
      </c>
      <c r="N1399">
        <v>-300</v>
      </c>
      <c r="O1399">
        <v>-300</v>
      </c>
    </row>
    <row r="1400" spans="1:15" x14ac:dyDescent="0.2">
      <c r="A1400">
        <v>0.17053222656200001</v>
      </c>
      <c r="B1400">
        <v>-5.2374862933200002E-4</v>
      </c>
      <c r="C1400">
        <v>-1.04620185952E-4</v>
      </c>
      <c r="D1400" s="88">
        <v>-2.6651793685400001E-6</v>
      </c>
      <c r="E1400" s="88">
        <v>-1.73366577511E-6</v>
      </c>
      <c r="F1400" s="88">
        <v>-5.07893154913E-5</v>
      </c>
      <c r="G1400">
        <v>-1.6566622307700001E-4</v>
      </c>
      <c r="H1400">
        <v>0</v>
      </c>
      <c r="I1400">
        <v>0.17053222656200001</v>
      </c>
      <c r="J1400">
        <v>-280.03511816100001</v>
      </c>
      <c r="K1400">
        <v>-251.23314784799999</v>
      </c>
      <c r="L1400">
        <v>-239.56986734500001</v>
      </c>
      <c r="M1400">
        <v>-242.26165851900001</v>
      </c>
      <c r="N1400">
        <v>-300</v>
      </c>
      <c r="O1400">
        <v>-300</v>
      </c>
    </row>
    <row r="1401" spans="1:15" x14ac:dyDescent="0.2">
      <c r="A1401">
        <v>0.170654296875</v>
      </c>
      <c r="B1401">
        <v>-5.5770063376800005E-4</v>
      </c>
      <c r="C1401">
        <v>-1.3799894589700001E-4</v>
      </c>
      <c r="D1401" s="88">
        <v>-3.5891401695199997E-5</v>
      </c>
      <c r="E1401" s="88">
        <v>-3.49358805183E-5</v>
      </c>
      <c r="F1401" s="88">
        <v>-8.4009715209000003E-5</v>
      </c>
      <c r="G1401">
        <v>-1.98954822884E-4</v>
      </c>
      <c r="H1401">
        <v>0</v>
      </c>
      <c r="I1401">
        <v>0.170654296875</v>
      </c>
      <c r="J1401">
        <v>-278.90520222499998</v>
      </c>
      <c r="K1401">
        <v>-236.92348234900001</v>
      </c>
      <c r="L1401">
        <v>-240.099681436</v>
      </c>
      <c r="M1401">
        <v>-247.25371048</v>
      </c>
      <c r="N1401">
        <v>-300</v>
      </c>
      <c r="O1401">
        <v>-300</v>
      </c>
    </row>
    <row r="1402" spans="1:15" x14ac:dyDescent="0.2">
      <c r="A1402">
        <v>0.17077636718799999</v>
      </c>
      <c r="B1402">
        <v>-5.9192823881500003E-4</v>
      </c>
      <c r="C1402">
        <v>-1.71652981202E-4</v>
      </c>
      <c r="D1402" s="88">
        <v>-6.9392786427500001E-5</v>
      </c>
      <c r="E1402" s="88">
        <v>-6.8413211855800003E-5</v>
      </c>
      <c r="F1402">
        <v>-1.1750517801300001E-4</v>
      </c>
      <c r="G1402">
        <v>-2.32518422948E-4</v>
      </c>
      <c r="H1402">
        <v>0</v>
      </c>
      <c r="I1402">
        <v>0.17077636718799999</v>
      </c>
      <c r="J1402">
        <v>-286.677176148</v>
      </c>
      <c r="K1402">
        <v>-246.70470204700001</v>
      </c>
      <c r="L1402">
        <v>-240.033312266</v>
      </c>
      <c r="M1402">
        <v>-252.76996531699999</v>
      </c>
      <c r="N1402">
        <v>-300</v>
      </c>
      <c r="O1402">
        <v>-300</v>
      </c>
    </row>
    <row r="1403" spans="1:15" x14ac:dyDescent="0.2">
      <c r="A1403">
        <v>0.1708984375</v>
      </c>
      <c r="B1403">
        <v>-6.2641668007900003E-4</v>
      </c>
      <c r="C1403">
        <v>-2.05567527685E-4</v>
      </c>
      <c r="D1403">
        <v>-1.03154569427E-4</v>
      </c>
      <c r="E1403">
        <v>-1.02150895692E-4</v>
      </c>
      <c r="F1403">
        <v>-1.51260939914E-4</v>
      </c>
      <c r="G1403">
        <v>-2.6634225950300001E-4</v>
      </c>
      <c r="H1403">
        <v>0</v>
      </c>
      <c r="I1403">
        <v>0.1708984375</v>
      </c>
      <c r="J1403">
        <v>-297.937515609</v>
      </c>
      <c r="K1403">
        <v>-239.218505107</v>
      </c>
      <c r="L1403">
        <v>-239.54444661599999</v>
      </c>
      <c r="M1403">
        <v>-258.93506384</v>
      </c>
      <c r="N1403">
        <v>-300</v>
      </c>
      <c r="O1403">
        <v>-300</v>
      </c>
    </row>
    <row r="1404" spans="1:15" x14ac:dyDescent="0.2">
      <c r="A1404">
        <v>0.17102050781200001</v>
      </c>
      <c r="B1404">
        <v>-6.61151077111E-4</v>
      </c>
      <c r="C1404">
        <v>-2.3972770511099999E-4</v>
      </c>
      <c r="D1404">
        <v>-1.37161870486E-4</v>
      </c>
      <c r="E1404">
        <v>-1.3613405186799999E-4</v>
      </c>
      <c r="F1404">
        <v>-1.8526212085199999E-4</v>
      </c>
      <c r="G1404">
        <v>-3.0041145271000002E-4</v>
      </c>
      <c r="H1404">
        <v>0</v>
      </c>
      <c r="I1404">
        <v>0.17102050781200001</v>
      </c>
      <c r="J1404">
        <v>-290.99829350300001</v>
      </c>
      <c r="K1404">
        <v>-242.19303977300001</v>
      </c>
      <c r="L1404">
        <v>-238.95159777000001</v>
      </c>
      <c r="M1404">
        <v>-265.91869190400001</v>
      </c>
      <c r="N1404">
        <v>-270.28946439499998</v>
      </c>
      <c r="O1404">
        <v>-300</v>
      </c>
    </row>
    <row r="1405" spans="1:15" x14ac:dyDescent="0.2">
      <c r="A1405">
        <v>0.171142578125</v>
      </c>
      <c r="B1405">
        <v>-6.9611643997100005E-4</v>
      </c>
      <c r="C1405">
        <v>-2.7411852375099999E-4</v>
      </c>
      <c r="D1405">
        <v>-1.71399699912E-4</v>
      </c>
      <c r="E1405">
        <v>-1.70347690734E-4</v>
      </c>
      <c r="F1405">
        <v>-2.1949373128000001E-4</v>
      </c>
      <c r="G1405">
        <v>-3.3471101325499998E-4</v>
      </c>
      <c r="H1405">
        <v>0</v>
      </c>
      <c r="I1405">
        <v>0.171142578125</v>
      </c>
      <c r="J1405">
        <v>-296.21260635499999</v>
      </c>
      <c r="K1405">
        <v>-241.45534002700001</v>
      </c>
      <c r="L1405">
        <v>-238.532295842</v>
      </c>
      <c r="M1405">
        <v>-273.98471721599998</v>
      </c>
      <c r="N1405">
        <v>-273.97621197400002</v>
      </c>
      <c r="O1405">
        <v>-300</v>
      </c>
    </row>
    <row r="1406" spans="1:15" x14ac:dyDescent="0.2">
      <c r="A1406">
        <v>0.17126464843799999</v>
      </c>
      <c r="B1406">
        <v>-7.3129767584900003E-4</v>
      </c>
      <c r="C1406">
        <v>-3.08724891005E-4</v>
      </c>
      <c r="D1406">
        <v>-2.0585296514400001E-4</v>
      </c>
      <c r="E1406">
        <v>-2.0477671977500001E-4</v>
      </c>
      <c r="F1406">
        <v>-2.5394067878199998E-4</v>
      </c>
      <c r="G1406">
        <v>-3.6922584894500001E-4</v>
      </c>
      <c r="H1406">
        <v>0</v>
      </c>
      <c r="I1406">
        <v>0.17126464843799999</v>
      </c>
      <c r="J1406">
        <v>-300</v>
      </c>
      <c r="K1406">
        <v>-238.462109102</v>
      </c>
      <c r="L1406">
        <v>-238.524555636</v>
      </c>
      <c r="M1406">
        <v>-283.50176868800003</v>
      </c>
      <c r="N1406">
        <v>-283.48832062000002</v>
      </c>
      <c r="O1406">
        <v>-300</v>
      </c>
    </row>
    <row r="1407" spans="1:15" x14ac:dyDescent="0.2">
      <c r="A1407">
        <v>0.17138671875</v>
      </c>
      <c r="B1407">
        <v>-7.6667959572900002E-4</v>
      </c>
      <c r="C1407">
        <v>-3.4353161807300001E-4</v>
      </c>
      <c r="D1407">
        <v>-2.4050647741700001E-4</v>
      </c>
      <c r="E1407">
        <v>-2.3940595027500001E-4</v>
      </c>
      <c r="F1407">
        <v>-2.8858777474600003E-4</v>
      </c>
      <c r="G1407">
        <v>-4.0394077139700003E-4</v>
      </c>
      <c r="H1407">
        <v>0</v>
      </c>
      <c r="I1407">
        <v>0.17138671875</v>
      </c>
      <c r="J1407">
        <v>-297.70784688700002</v>
      </c>
      <c r="K1407">
        <v>-268.325456809</v>
      </c>
      <c r="L1407">
        <v>-239.11614956700001</v>
      </c>
      <c r="M1407">
        <v>-295.14853538099999</v>
      </c>
      <c r="N1407">
        <v>-295.18440463000002</v>
      </c>
      <c r="O1407">
        <v>-300</v>
      </c>
    </row>
    <row r="1408" spans="1:15" x14ac:dyDescent="0.2">
      <c r="A1408">
        <v>0.17150878906200001</v>
      </c>
      <c r="B1408">
        <v>-8.0224692111700001E-4</v>
      </c>
      <c r="C1408">
        <v>-3.7852342667300001E-4</v>
      </c>
      <c r="D1408">
        <v>-2.7534495848099998E-4</v>
      </c>
      <c r="E1408">
        <v>-2.7422010402599999E-4</v>
      </c>
      <c r="F1408">
        <v>-3.2341974106800002E-4</v>
      </c>
      <c r="G1408">
        <v>-4.38840502737E-4</v>
      </c>
      <c r="H1408">
        <v>0</v>
      </c>
      <c r="I1408">
        <v>0.17150878906200001</v>
      </c>
      <c r="J1408">
        <v>-300</v>
      </c>
      <c r="K1408">
        <v>-245.36397281199999</v>
      </c>
      <c r="L1408">
        <v>-240.55704385499999</v>
      </c>
      <c r="M1408">
        <v>-300</v>
      </c>
      <c r="N1408">
        <v>-300</v>
      </c>
      <c r="O1408">
        <v>-300</v>
      </c>
    </row>
    <row r="1409" spans="1:15" x14ac:dyDescent="0.2">
      <c r="A1409">
        <v>0.171630859375</v>
      </c>
      <c r="B1409">
        <v>-8.3798429077600002E-4</v>
      </c>
      <c r="C1409">
        <v>-4.1368495577899999E-4</v>
      </c>
      <c r="D1409">
        <v>-3.1035304735099999E-4</v>
      </c>
      <c r="E1409">
        <v>-3.0920382008899999E-4</v>
      </c>
      <c r="F1409">
        <v>-3.5842121691200002E-4</v>
      </c>
      <c r="G1409">
        <v>-4.73909682352E-4</v>
      </c>
      <c r="H1409">
        <v>0</v>
      </c>
      <c r="I1409">
        <v>0.171630859375</v>
      </c>
      <c r="J1409">
        <v>-286.34770467200002</v>
      </c>
      <c r="K1409">
        <v>-245.25345074200001</v>
      </c>
      <c r="L1409">
        <v>-243.328434324</v>
      </c>
      <c r="M1409">
        <v>-300</v>
      </c>
      <c r="N1409">
        <v>-300</v>
      </c>
      <c r="O1409">
        <v>-300</v>
      </c>
    </row>
    <row r="1410" spans="1:15" x14ac:dyDescent="0.2">
      <c r="A1410">
        <v>0.17175292968799999</v>
      </c>
      <c r="B1410">
        <v>-8.7387626752499998E-4</v>
      </c>
      <c r="C1410">
        <v>-4.4900076842400001E-4</v>
      </c>
      <c r="D1410">
        <v>-3.45515307095E-4</v>
      </c>
      <c r="E1410">
        <v>-3.4434166157899999E-4</v>
      </c>
      <c r="F1410">
        <v>-3.9357676549799998E-4</v>
      </c>
      <c r="G1410">
        <v>-5.0913287369900001E-4</v>
      </c>
      <c r="H1410">
        <v>0</v>
      </c>
      <c r="I1410">
        <v>0.17175292968799999</v>
      </c>
      <c r="J1410">
        <v>-294.11065993400001</v>
      </c>
      <c r="K1410">
        <v>-238.653184434</v>
      </c>
      <c r="L1410">
        <v>-248.903873374</v>
      </c>
      <c r="M1410">
        <v>-300</v>
      </c>
      <c r="N1410">
        <v>-300</v>
      </c>
      <c r="O1410">
        <v>-300</v>
      </c>
    </row>
    <row r="1411" spans="1:15" x14ac:dyDescent="0.2">
      <c r="A1411">
        <v>0.171875</v>
      </c>
      <c r="B1411">
        <v>-9.0990734506000005E-4</v>
      </c>
      <c r="C1411">
        <v>-4.8445535851999999E-4</v>
      </c>
      <c r="D1411">
        <v>-3.8081623165600001E-4</v>
      </c>
      <c r="E1411">
        <v>-3.7961812248599999E-4</v>
      </c>
      <c r="F1411">
        <v>-4.2887088091799998E-4</v>
      </c>
      <c r="G1411">
        <v>-5.4449457109500003E-4</v>
      </c>
      <c r="H1411">
        <v>0</v>
      </c>
      <c r="I1411">
        <v>0.171875</v>
      </c>
      <c r="J1411">
        <v>-288.94876914899999</v>
      </c>
      <c r="K1411">
        <v>-300</v>
      </c>
      <c r="L1411">
        <v>-300</v>
      </c>
      <c r="M1411">
        <v>-300</v>
      </c>
      <c r="N1411">
        <v>-300</v>
      </c>
      <c r="O1411">
        <v>-300</v>
      </c>
    </row>
    <row r="1412" spans="1:15" x14ac:dyDescent="0.2">
      <c r="A1412">
        <v>0.17199707031200001</v>
      </c>
      <c r="B1412">
        <v>-9.4606195481300003E-4</v>
      </c>
      <c r="C1412">
        <v>-5.2003315770899998E-4</v>
      </c>
      <c r="D1412">
        <v>-4.1624025271899998E-4</v>
      </c>
      <c r="E1412">
        <v>-4.1501763453699998E-4</v>
      </c>
      <c r="F1412">
        <v>-4.6428799500800001E-4</v>
      </c>
      <c r="G1412">
        <v>-5.7997920661000005E-4</v>
      </c>
      <c r="H1412">
        <v>0</v>
      </c>
      <c r="I1412">
        <v>0.17199707031200001</v>
      </c>
      <c r="J1412">
        <v>-257.38258562800002</v>
      </c>
      <c r="K1412">
        <v>-238.523240792</v>
      </c>
      <c r="L1412">
        <v>-248.95148780299999</v>
      </c>
      <c r="M1412">
        <v>-300</v>
      </c>
      <c r="N1412">
        <v>-300</v>
      </c>
      <c r="O1412">
        <v>-300</v>
      </c>
    </row>
    <row r="1413" spans="1:15" x14ac:dyDescent="0.2">
      <c r="A1413">
        <v>0.172119140625</v>
      </c>
      <c r="B1413">
        <v>-9.8232447282699991E-4</v>
      </c>
      <c r="C1413">
        <v>-5.5571854225100004E-4</v>
      </c>
      <c r="D1413">
        <v>-4.5177174657500002E-4</v>
      </c>
      <c r="E1413">
        <v>-4.5052457407899999E-4</v>
      </c>
      <c r="F1413">
        <v>-4.9981248421299997E-4</v>
      </c>
      <c r="G1413">
        <v>-6.1557115691999998E-4</v>
      </c>
      <c r="H1413">
        <v>0</v>
      </c>
      <c r="I1413">
        <v>0.172119140625</v>
      </c>
      <c r="J1413">
        <v>-239.63586239700001</v>
      </c>
      <c r="K1413">
        <v>-244.993283082</v>
      </c>
      <c r="L1413">
        <v>-243.42512390600001</v>
      </c>
      <c r="M1413">
        <v>-300</v>
      </c>
      <c r="N1413">
        <v>-300</v>
      </c>
      <c r="O1413">
        <v>-300</v>
      </c>
    </row>
    <row r="1414" spans="1:15" x14ac:dyDescent="0.2">
      <c r="A1414">
        <v>0.17224121093799999</v>
      </c>
      <c r="B1414">
        <v>-1.0186792266800001E-3</v>
      </c>
      <c r="C1414">
        <v>-5.9149583993800005E-4</v>
      </c>
      <c r="D1414">
        <v>-4.8739504105600002E-4</v>
      </c>
      <c r="E1414">
        <v>-4.8612326897999998E-4</v>
      </c>
      <c r="F1414">
        <v>-5.3542867651199997E-4</v>
      </c>
      <c r="G1414">
        <v>-6.51254750237E-4</v>
      </c>
      <c r="H1414">
        <v>0</v>
      </c>
      <c r="I1414">
        <v>0.17224121093799999</v>
      </c>
      <c r="J1414">
        <v>-227.08188613300001</v>
      </c>
      <c r="K1414">
        <v>-244.973257289</v>
      </c>
      <c r="L1414">
        <v>-240.70228043700001</v>
      </c>
      <c r="M1414">
        <v>-300</v>
      </c>
      <c r="N1414">
        <v>-300</v>
      </c>
      <c r="O1414">
        <v>-300</v>
      </c>
    </row>
    <row r="1415" spans="1:15" x14ac:dyDescent="0.2">
      <c r="A1415">
        <v>0.17236328125</v>
      </c>
      <c r="B1415">
        <v>-1.05511050241E-3</v>
      </c>
      <c r="C1415">
        <v>-6.2734933701500003E-4</v>
      </c>
      <c r="D1415">
        <v>-5.23094422439E-4</v>
      </c>
      <c r="E1415">
        <v>-5.21798005574E-4</v>
      </c>
      <c r="F1415">
        <v>-5.7112085834399998E-4</v>
      </c>
      <c r="G1415">
        <v>-6.8701427323000005E-4</v>
      </c>
      <c r="H1415">
        <v>0</v>
      </c>
      <c r="I1415">
        <v>0.17236328125</v>
      </c>
      <c r="J1415">
        <v>-217.149390979</v>
      </c>
      <c r="K1415">
        <v>-267.80754064799999</v>
      </c>
      <c r="L1415">
        <v>-239.30994254399999</v>
      </c>
      <c r="M1415">
        <v>-295.31179885099999</v>
      </c>
      <c r="N1415">
        <v>-295.32623059999997</v>
      </c>
      <c r="O1415">
        <v>-300</v>
      </c>
    </row>
    <row r="1416" spans="1:15" x14ac:dyDescent="0.2">
      <c r="A1416">
        <v>0.17248535156200001</v>
      </c>
      <c r="B1416">
        <v>-1.0916025514499999E-3</v>
      </c>
      <c r="C1416">
        <v>-6.6326328514099999E-4</v>
      </c>
      <c r="D1416">
        <v>-5.5885414242400002E-4</v>
      </c>
      <c r="E1416">
        <v>-5.57533035602E-4</v>
      </c>
      <c r="F1416">
        <v>-6.0687328155199999E-4</v>
      </c>
      <c r="G1416">
        <v>-7.2283397798200005E-4</v>
      </c>
      <c r="H1416">
        <v>0</v>
      </c>
      <c r="I1416">
        <v>0.17248535156200001</v>
      </c>
      <c r="J1416">
        <v>-208.94173824000001</v>
      </c>
      <c r="K1416">
        <v>-237.803065602</v>
      </c>
      <c r="L1416">
        <v>-238.76713959200001</v>
      </c>
      <c r="M1416">
        <v>-283.71860234100001</v>
      </c>
      <c r="N1416">
        <v>-283.72805240299999</v>
      </c>
      <c r="O1416">
        <v>-300</v>
      </c>
    </row>
    <row r="1417" spans="1:15" x14ac:dyDescent="0.2">
      <c r="A1417">
        <v>0.172607421875</v>
      </c>
      <c r="B1417">
        <v>-1.1281395976199999E-3</v>
      </c>
      <c r="C1417">
        <v>-6.9922190834900005E-4</v>
      </c>
      <c r="D1417">
        <v>-5.94658425078E-4</v>
      </c>
      <c r="E1417">
        <v>-5.9331258317900002E-4</v>
      </c>
      <c r="F1417">
        <v>-6.4267017036399995E-4</v>
      </c>
      <c r="G1417">
        <v>-7.5869808894999996E-4</v>
      </c>
      <c r="H1417">
        <v>0</v>
      </c>
      <c r="I1417">
        <v>0.172607421875</v>
      </c>
      <c r="J1417">
        <v>-202.01283556199999</v>
      </c>
      <c r="K1417">
        <v>-240.65813689500001</v>
      </c>
      <c r="L1417">
        <v>-238.82334994000001</v>
      </c>
      <c r="M1417">
        <v>-274.26166115199999</v>
      </c>
      <c r="N1417">
        <v>-274.26023887700001</v>
      </c>
      <c r="O1417">
        <v>-300</v>
      </c>
    </row>
    <row r="1418" spans="1:15" x14ac:dyDescent="0.2">
      <c r="A1418">
        <v>0.17272949218799999</v>
      </c>
      <c r="B1418">
        <v>-1.1647058441E-3</v>
      </c>
      <c r="C1418">
        <v>-7.3520941003200001E-4</v>
      </c>
      <c r="D1418">
        <v>-6.3049147383199995E-4</v>
      </c>
      <c r="E1418">
        <v>-6.2912085178599996E-4</v>
      </c>
      <c r="F1418">
        <v>-6.78495728363E-4</v>
      </c>
      <c r="G1418">
        <v>-7.9459080995300004E-4</v>
      </c>
      <c r="H1418">
        <v>0</v>
      </c>
      <c r="I1418">
        <v>0.17272949218799999</v>
      </c>
      <c r="J1418">
        <v>-196.09977096599999</v>
      </c>
      <c r="K1418">
        <v>-241.255296786</v>
      </c>
      <c r="L1418">
        <v>-239.29116299200001</v>
      </c>
      <c r="M1418">
        <v>-266.25360695900002</v>
      </c>
      <c r="N1418">
        <v>-270.62665538599998</v>
      </c>
      <c r="O1418">
        <v>-300</v>
      </c>
    </row>
    <row r="1419" spans="1:15" x14ac:dyDescent="0.2">
      <c r="A1419">
        <v>0.1728515625</v>
      </c>
      <c r="B1419">
        <v>-1.2012854804200001E-3</v>
      </c>
      <c r="C1419">
        <v>-7.7120997992799999E-4</v>
      </c>
      <c r="D1419">
        <v>-6.6633747845899999E-4</v>
      </c>
      <c r="E1419">
        <v>-6.6494203124099998E-4</v>
      </c>
      <c r="F1419">
        <v>-7.1433414548100003E-4</v>
      </c>
      <c r="G1419">
        <v>-8.3049633115800001E-4</v>
      </c>
      <c r="H1419">
        <v>0</v>
      </c>
      <c r="I1419">
        <v>0.1728515625</v>
      </c>
      <c r="J1419">
        <v>-191.03108910700001</v>
      </c>
      <c r="K1419">
        <v>-238.135547965</v>
      </c>
      <c r="L1419">
        <v>-239.93282087</v>
      </c>
      <c r="M1419">
        <v>-259.32073330600002</v>
      </c>
      <c r="N1419">
        <v>-300</v>
      </c>
      <c r="O1419">
        <v>-300</v>
      </c>
    </row>
    <row r="1420" spans="1:15" x14ac:dyDescent="0.2">
      <c r="A1420">
        <v>0.17297363281200001</v>
      </c>
      <c r="B1420">
        <v>-1.23786268944E-3</v>
      </c>
      <c r="C1420">
        <v>-8.07207801125E-4</v>
      </c>
      <c r="D1420">
        <v>-7.0218062208400004E-4</v>
      </c>
      <c r="E1420">
        <v>-7.0076030472099999E-4</v>
      </c>
      <c r="F1420">
        <v>-7.5016960499200004E-4</v>
      </c>
      <c r="G1420">
        <v>-8.66398836081E-4</v>
      </c>
      <c r="H1420">
        <v>0</v>
      </c>
      <c r="I1420">
        <v>0.17297363281200001</v>
      </c>
      <c r="J1420">
        <v>-186.687237944</v>
      </c>
      <c r="K1420">
        <v>-245.47221584900001</v>
      </c>
      <c r="L1420">
        <v>-240.47020460100001</v>
      </c>
      <c r="M1420">
        <v>-253.20667288499999</v>
      </c>
      <c r="N1420">
        <v>-300</v>
      </c>
      <c r="O1420">
        <v>-300</v>
      </c>
    </row>
    <row r="1421" spans="1:15" x14ac:dyDescent="0.2">
      <c r="A1421">
        <v>0.173095703125</v>
      </c>
      <c r="B1421">
        <v>-1.27442165438E-3</v>
      </c>
      <c r="C1421">
        <v>-8.4318705705199997E-4</v>
      </c>
      <c r="D1421">
        <v>-7.3800508817499998E-4</v>
      </c>
      <c r="E1421">
        <v>-7.3655985573500002E-4</v>
      </c>
      <c r="F1421">
        <v>-7.8598629052500002E-4</v>
      </c>
      <c r="G1421">
        <v>-9.0228250857999996E-4</v>
      </c>
      <c r="H1421">
        <v>0</v>
      </c>
      <c r="I1421">
        <v>0.173095703125</v>
      </c>
      <c r="J1421">
        <v>-182.98072828400001</v>
      </c>
      <c r="K1421">
        <v>-235.53651296999999</v>
      </c>
      <c r="L1421">
        <v>-240.584986724</v>
      </c>
      <c r="M1421">
        <v>-247.738751549</v>
      </c>
      <c r="N1421">
        <v>-300</v>
      </c>
      <c r="O1421">
        <v>-300</v>
      </c>
    </row>
    <row r="1422" spans="1:15" x14ac:dyDescent="0.2">
      <c r="A1422">
        <v>0.17321777343799999</v>
      </c>
      <c r="B1422">
        <v>-1.3109465658100001E-3</v>
      </c>
      <c r="C1422">
        <v>-8.7913193849099998E-4</v>
      </c>
      <c r="D1422">
        <v>-7.7379506754800004E-4</v>
      </c>
      <c r="E1422">
        <v>-7.72324875153E-4</v>
      </c>
      <c r="F1422">
        <v>-8.2176839305100001E-4</v>
      </c>
      <c r="G1422">
        <v>-9.3813153987100004E-4</v>
      </c>
      <c r="H1422">
        <v>0</v>
      </c>
      <c r="I1422">
        <v>0.17321777343799999</v>
      </c>
      <c r="J1422">
        <v>-179.845099076</v>
      </c>
      <c r="K1422">
        <v>-249.68581310600001</v>
      </c>
      <c r="L1422">
        <v>-240.103714658</v>
      </c>
      <c r="M1422">
        <v>-242.79555697999999</v>
      </c>
      <c r="N1422">
        <v>-300</v>
      </c>
      <c r="O1422">
        <v>-300</v>
      </c>
    </row>
    <row r="1423" spans="1:15" x14ac:dyDescent="0.2">
      <c r="A1423">
        <v>0.17333984375</v>
      </c>
      <c r="B1423">
        <v>-1.34742162863E-3</v>
      </c>
      <c r="C1423">
        <v>-9.1502665056600004E-4</v>
      </c>
      <c r="D1423">
        <v>-8.0953476536599995E-4</v>
      </c>
      <c r="E1423">
        <v>-8.0803956818400005E-4</v>
      </c>
      <c r="F1423">
        <v>-8.5750011789300002E-4</v>
      </c>
      <c r="G1423">
        <v>-9.7393013550899998E-4</v>
      </c>
      <c r="H1423">
        <v>0</v>
      </c>
      <c r="I1423">
        <v>0.17333984375</v>
      </c>
      <c r="J1423">
        <v>-177.22825118200001</v>
      </c>
      <c r="K1423">
        <v>-236.945600042</v>
      </c>
      <c r="L1423">
        <v>-239.09650718099999</v>
      </c>
      <c r="M1423">
        <v>-238.28497870699999</v>
      </c>
      <c r="N1423">
        <v>-300</v>
      </c>
      <c r="O1423">
        <v>-300</v>
      </c>
    </row>
    <row r="1424" spans="1:15" x14ac:dyDescent="0.2">
      <c r="A1424">
        <v>0.17346191406200001</v>
      </c>
      <c r="B1424">
        <v>-1.3838310691000001E-3</v>
      </c>
      <c r="C1424">
        <v>-9.5085541974699998E-4</v>
      </c>
      <c r="D1424">
        <v>-8.4520840813699996E-4</v>
      </c>
      <c r="E1424">
        <v>-8.4368816138499997E-4</v>
      </c>
      <c r="F1424">
        <v>-8.9316569171400001E-4</v>
      </c>
      <c r="G1424">
        <v>-1.0096625223999999E-3</v>
      </c>
      <c r="H1424">
        <v>0</v>
      </c>
      <c r="I1424">
        <v>0.17346191406200001</v>
      </c>
      <c r="J1424">
        <v>-175.08813447899999</v>
      </c>
      <c r="K1424">
        <v>-240.55266172399999</v>
      </c>
      <c r="L1424">
        <v>-237.819925402</v>
      </c>
      <c r="M1424">
        <v>-234.18731541299999</v>
      </c>
      <c r="N1424">
        <v>-300</v>
      </c>
      <c r="O1424">
        <v>-300</v>
      </c>
    </row>
    <row r="1425" spans="1:15" x14ac:dyDescent="0.2">
      <c r="A1425">
        <v>0.173583984375</v>
      </c>
      <c r="B1425">
        <v>-1.4201591417899999E-3</v>
      </c>
      <c r="C1425">
        <v>-9.8660250083299991E-4</v>
      </c>
      <c r="D1425">
        <v>-8.8080025069199998E-4</v>
      </c>
      <c r="E1425">
        <v>-8.7925490963899997E-4</v>
      </c>
      <c r="F1425">
        <v>-9.2874936950699996E-4</v>
      </c>
      <c r="G1425">
        <v>-1.0453129557799999E-3</v>
      </c>
      <c r="H1425">
        <v>0</v>
      </c>
      <c r="I1425">
        <v>0.173583984375</v>
      </c>
      <c r="J1425">
        <v>-173.3897733</v>
      </c>
      <c r="K1425">
        <v>-241.86620393800001</v>
      </c>
      <c r="L1425">
        <v>-236.57276515800001</v>
      </c>
      <c r="M1425">
        <v>-234.674569228</v>
      </c>
      <c r="N1425">
        <v>-300</v>
      </c>
      <c r="O1425">
        <v>-300</v>
      </c>
    </row>
    <row r="1426" spans="1:15" x14ac:dyDescent="0.2">
      <c r="A1426">
        <v>0.17370605468799999</v>
      </c>
      <c r="B1426">
        <v>-1.4563901365900001E-3</v>
      </c>
      <c r="C1426">
        <v>-1.0222521839200001E-3</v>
      </c>
      <c r="D1426">
        <v>-9.1629458317099999E-4</v>
      </c>
      <c r="E1426">
        <v>-9.1472410312999999E-4</v>
      </c>
      <c r="F1426">
        <v>-9.6423544156600005E-4</v>
      </c>
      <c r="G1426">
        <v>-1.0808657261700001E-3</v>
      </c>
      <c r="H1426">
        <v>0</v>
      </c>
      <c r="I1426">
        <v>0.17370605468799999</v>
      </c>
      <c r="J1426">
        <v>-172.10309189700001</v>
      </c>
      <c r="K1426">
        <v>-240.066855422</v>
      </c>
      <c r="L1426">
        <v>-235.561835417</v>
      </c>
      <c r="M1426">
        <v>-252.784659089</v>
      </c>
      <c r="N1426">
        <v>-300</v>
      </c>
      <c r="O1426">
        <v>-300</v>
      </c>
    </row>
    <row r="1427" spans="1:15" x14ac:dyDescent="0.2">
      <c r="A1427">
        <v>0.173828125</v>
      </c>
      <c r="B1427">
        <v>-1.49250838564E-3</v>
      </c>
      <c r="C1427">
        <v>-1.0577888013699999E-3</v>
      </c>
      <c r="D1427">
        <v>-9.5167573796700003E-4</v>
      </c>
      <c r="E1427">
        <v>-9.5008007430199995E-4</v>
      </c>
      <c r="F1427">
        <v>-9.9960824044999989E-4</v>
      </c>
      <c r="G1427">
        <v>-1.11630516638E-3</v>
      </c>
      <c r="H1427">
        <v>0</v>
      </c>
      <c r="I1427">
        <v>0.173828125</v>
      </c>
      <c r="J1427">
        <v>-171.20121508599999</v>
      </c>
      <c r="K1427">
        <v>-245.97992607</v>
      </c>
      <c r="L1427">
        <v>-234.943652112</v>
      </c>
      <c r="M1427">
        <v>-300</v>
      </c>
      <c r="N1427">
        <v>-300</v>
      </c>
      <c r="O1427">
        <v>-300</v>
      </c>
    </row>
    <row r="1428" spans="1:15" x14ac:dyDescent="0.2">
      <c r="A1428">
        <v>0.17395019531200001</v>
      </c>
      <c r="B1428">
        <v>-1.5284982702899999E-3</v>
      </c>
      <c r="C1428">
        <v>-1.09319673474E-3</v>
      </c>
      <c r="D1428">
        <v>-9.8692809667999992E-4</v>
      </c>
      <c r="E1428">
        <v>-9.8530720480300002E-4</v>
      </c>
      <c r="F1428">
        <v>-1.03485214791E-3</v>
      </c>
      <c r="G1428">
        <v>-1.1516156584100001E-3</v>
      </c>
      <c r="H1428">
        <v>0</v>
      </c>
      <c r="I1428">
        <v>0.17395019531200001</v>
      </c>
      <c r="J1428">
        <v>-170.65907976099999</v>
      </c>
      <c r="K1428">
        <v>-238.43621446200001</v>
      </c>
      <c r="L1428">
        <v>-234.80561022500001</v>
      </c>
      <c r="M1428">
        <v>-300</v>
      </c>
      <c r="N1428">
        <v>-300</v>
      </c>
      <c r="O1428">
        <v>-300</v>
      </c>
    </row>
    <row r="1429" spans="1:15" x14ac:dyDescent="0.2">
      <c r="A1429">
        <v>0.174072265625</v>
      </c>
      <c r="B1429">
        <v>-1.56434422799E-3</v>
      </c>
      <c r="C1429">
        <v>-1.12846042172E-3</v>
      </c>
      <c r="D1429">
        <v>-1.02203609703E-3</v>
      </c>
      <c r="E1429">
        <v>-1.0203899324099999E-3</v>
      </c>
      <c r="F1429">
        <v>-1.0699516018399999E-3</v>
      </c>
      <c r="G1429">
        <v>-1.1867816403799999E-3</v>
      </c>
      <c r="H1429">
        <v>0</v>
      </c>
      <c r="I1429">
        <v>0.174072265625</v>
      </c>
      <c r="J1429">
        <v>-170.45224974999999</v>
      </c>
      <c r="K1429">
        <v>-253.72450688999999</v>
      </c>
      <c r="L1429">
        <v>-235.23808091500001</v>
      </c>
      <c r="M1429">
        <v>-300</v>
      </c>
      <c r="N1429">
        <v>-300</v>
      </c>
      <c r="O1429">
        <v>-300</v>
      </c>
    </row>
    <row r="1430" spans="1:15" x14ac:dyDescent="0.2">
      <c r="A1430">
        <v>0.17419433593799999</v>
      </c>
      <c r="B1430">
        <v>-1.60003075924E-3</v>
      </c>
      <c r="C1430">
        <v>-1.163564363E-3</v>
      </c>
      <c r="D1430">
        <v>-1.05698423976E-3</v>
      </c>
      <c r="E1430">
        <v>-1.0553127579E-3</v>
      </c>
      <c r="F1430">
        <v>-1.10489110314E-3</v>
      </c>
      <c r="G1430">
        <v>-1.22178761344E-3</v>
      </c>
      <c r="H1430">
        <v>0</v>
      </c>
      <c r="I1430">
        <v>0.17419433593799999</v>
      </c>
      <c r="J1430">
        <v>-170.55589896399999</v>
      </c>
      <c r="K1430">
        <v>-244.87582830400001</v>
      </c>
      <c r="L1430">
        <v>-236.33327523099999</v>
      </c>
      <c r="M1430">
        <v>-300</v>
      </c>
      <c r="N1430">
        <v>-300</v>
      </c>
      <c r="O1430">
        <v>-300</v>
      </c>
    </row>
    <row r="1431" spans="1:15" x14ac:dyDescent="0.2">
      <c r="A1431">
        <v>0.17431640625</v>
      </c>
      <c r="B1431">
        <v>-1.63554243442E-3</v>
      </c>
      <c r="C1431">
        <v>-1.19849312919E-3</v>
      </c>
      <c r="D1431">
        <v>-1.0917570954999999E-3</v>
      </c>
      <c r="E1431">
        <v>-1.0900602519700001E-3</v>
      </c>
      <c r="F1431">
        <v>-1.1396552225900001E-3</v>
      </c>
      <c r="G1431">
        <v>-1.2566181486199999E-3</v>
      </c>
      <c r="H1431">
        <v>0</v>
      </c>
      <c r="I1431">
        <v>0.17431640625</v>
      </c>
      <c r="J1431">
        <v>-170.94396625499999</v>
      </c>
      <c r="K1431">
        <v>-257.37844385800003</v>
      </c>
      <c r="L1431">
        <v>-238.21525364600001</v>
      </c>
      <c r="M1431">
        <v>-300</v>
      </c>
      <c r="N1431">
        <v>-300</v>
      </c>
      <c r="O1431">
        <v>-300</v>
      </c>
    </row>
    <row r="1432" spans="1:15" x14ac:dyDescent="0.2">
      <c r="A1432">
        <v>0.17443847656200001</v>
      </c>
      <c r="B1432">
        <v>-1.6708639006100001E-3</v>
      </c>
      <c r="C1432">
        <v>-1.2332313675999999E-3</v>
      </c>
      <c r="D1432">
        <v>-1.12633931161E-3</v>
      </c>
      <c r="E1432">
        <v>-1.1246170620100001E-3</v>
      </c>
      <c r="F1432">
        <v>-1.17422860772E-3</v>
      </c>
      <c r="G1432">
        <v>-1.2912578936800001E-3</v>
      </c>
      <c r="H1432">
        <v>0</v>
      </c>
      <c r="I1432">
        <v>0.17443847656200001</v>
      </c>
      <c r="J1432">
        <v>-171.588503441</v>
      </c>
      <c r="K1432">
        <v>-240.34176740199999</v>
      </c>
      <c r="L1432">
        <v>-241.07009561699999</v>
      </c>
      <c r="M1432">
        <v>-300</v>
      </c>
      <c r="N1432">
        <v>-300</v>
      </c>
      <c r="O1432">
        <v>-300</v>
      </c>
    </row>
    <row r="1433" spans="1:15" x14ac:dyDescent="0.2">
      <c r="A1433">
        <v>0.174560546875</v>
      </c>
      <c r="B1433">
        <v>-1.7059798884600001E-3</v>
      </c>
      <c r="C1433">
        <v>-1.26776380909E-3</v>
      </c>
      <c r="D1433">
        <v>-1.1607156189799999E-3</v>
      </c>
      <c r="E1433">
        <v>-1.1589679189800001E-3</v>
      </c>
      <c r="F1433">
        <v>-1.20859598959E-3</v>
      </c>
      <c r="G1433">
        <v>-1.32569157994E-3</v>
      </c>
      <c r="H1433">
        <v>0</v>
      </c>
      <c r="I1433">
        <v>0.174560546875</v>
      </c>
      <c r="J1433">
        <v>-172.45921149599999</v>
      </c>
      <c r="K1433">
        <v>-246.26554531299999</v>
      </c>
      <c r="L1433">
        <v>-245.10117682200001</v>
      </c>
      <c r="M1433">
        <v>-300</v>
      </c>
      <c r="N1433">
        <v>-300</v>
      </c>
      <c r="O1433">
        <v>-300</v>
      </c>
    </row>
    <row r="1434" spans="1:15" x14ac:dyDescent="0.2">
      <c r="A1434">
        <v>0.17468261718799999</v>
      </c>
      <c r="B1434">
        <v>-1.74087521891E-3</v>
      </c>
      <c r="C1434">
        <v>-1.3020752748200001E-3</v>
      </c>
      <c r="D1434">
        <v>-1.1948708387999999E-3</v>
      </c>
      <c r="E1434">
        <v>-1.1930976441100001E-3</v>
      </c>
      <c r="F1434">
        <v>-1.2427421895600001E-3</v>
      </c>
      <c r="G1434">
        <v>-1.35990402899E-3</v>
      </c>
      <c r="H1434">
        <v>0</v>
      </c>
      <c r="I1434">
        <v>0.17468261718799999</v>
      </c>
      <c r="J1434">
        <v>-173.52304718299999</v>
      </c>
      <c r="K1434">
        <v>-249.09810463299999</v>
      </c>
      <c r="L1434">
        <v>-250.23813912899999</v>
      </c>
      <c r="M1434">
        <v>-300</v>
      </c>
      <c r="N1434">
        <v>-300</v>
      </c>
      <c r="O1434">
        <v>-300</v>
      </c>
    </row>
    <row r="1435" spans="1:15" x14ac:dyDescent="0.2">
      <c r="A1435">
        <v>0.1748046875</v>
      </c>
      <c r="B1435">
        <v>-1.7755348099400001E-3</v>
      </c>
      <c r="C1435">
        <v>-1.33615068298E-3</v>
      </c>
      <c r="D1435">
        <v>-1.2287898893299999E-3</v>
      </c>
      <c r="E1435">
        <v>-1.22699115571E-3</v>
      </c>
      <c r="F1435">
        <v>-1.2766521260200001E-3</v>
      </c>
      <c r="G1435">
        <v>-1.3938801594800001E-3</v>
      </c>
      <c r="H1435">
        <v>0</v>
      </c>
      <c r="I1435">
        <v>0.1748046875</v>
      </c>
      <c r="J1435">
        <v>-174.74356406999999</v>
      </c>
      <c r="K1435">
        <v>-265.313649242</v>
      </c>
      <c r="L1435">
        <v>-254.202023142</v>
      </c>
      <c r="M1435">
        <v>-300</v>
      </c>
      <c r="N1435">
        <v>-300</v>
      </c>
      <c r="O1435">
        <v>-300</v>
      </c>
    </row>
    <row r="1436" spans="1:15" x14ac:dyDescent="0.2">
      <c r="A1436">
        <v>0.17492675781200001</v>
      </c>
      <c r="B1436">
        <v>-1.8099436832600001E-3</v>
      </c>
      <c r="C1436">
        <v>-1.3699750555000001E-3</v>
      </c>
      <c r="D1436">
        <v>-1.2624577924999999E-3</v>
      </c>
      <c r="E1436">
        <v>-1.2606334757699999E-3</v>
      </c>
      <c r="F1436">
        <v>-1.3103108211099999E-3</v>
      </c>
      <c r="G1436">
        <v>-1.42760499378E-3</v>
      </c>
      <c r="H1436">
        <v>0</v>
      </c>
      <c r="I1436">
        <v>0.17492675781200001</v>
      </c>
      <c r="J1436">
        <v>-176.07935161500001</v>
      </c>
      <c r="K1436">
        <v>-242.48355826400001</v>
      </c>
      <c r="L1436">
        <v>-252.175645167</v>
      </c>
      <c r="M1436">
        <v>-300</v>
      </c>
      <c r="N1436">
        <v>-300</v>
      </c>
      <c r="O1436">
        <v>-300</v>
      </c>
    </row>
    <row r="1437" spans="1:15" x14ac:dyDescent="0.2">
      <c r="A1437">
        <v>0.175048828125</v>
      </c>
      <c r="B1437">
        <v>-1.84408697093E-3</v>
      </c>
      <c r="C1437">
        <v>-1.40353352468E-3</v>
      </c>
      <c r="D1437">
        <v>-1.2958596806700001E-3</v>
      </c>
      <c r="E1437">
        <v>-1.29400973668E-3</v>
      </c>
      <c r="F1437">
        <v>-1.3437034073100001E-3</v>
      </c>
      <c r="G1437">
        <v>-1.46106366464E-3</v>
      </c>
      <c r="H1437">
        <v>0</v>
      </c>
      <c r="I1437">
        <v>0.175048828125</v>
      </c>
      <c r="J1437">
        <v>-177.480728903</v>
      </c>
      <c r="K1437">
        <v>-247.246683319</v>
      </c>
      <c r="L1437">
        <v>-246.93513440500001</v>
      </c>
      <c r="M1437">
        <v>-300</v>
      </c>
      <c r="N1437">
        <v>-300</v>
      </c>
      <c r="O1437">
        <v>-300</v>
      </c>
    </row>
    <row r="1438" spans="1:15" x14ac:dyDescent="0.2">
      <c r="A1438">
        <v>0.17517089843799999</v>
      </c>
      <c r="B1438">
        <v>-1.87794992199E-3</v>
      </c>
      <c r="C1438">
        <v>-1.4368113397599999E-3</v>
      </c>
      <c r="D1438">
        <v>-1.3289808031099999E-3</v>
      </c>
      <c r="E1438">
        <v>-1.32710518779E-3</v>
      </c>
      <c r="F1438">
        <v>-1.3768151341E-3</v>
      </c>
      <c r="G1438">
        <v>-1.4942414217600001E-3</v>
      </c>
      <c r="H1438">
        <v>0</v>
      </c>
      <c r="I1438">
        <v>0.17517089843799999</v>
      </c>
      <c r="J1438">
        <v>-178.884161417</v>
      </c>
      <c r="K1438">
        <v>-242.247020875</v>
      </c>
      <c r="L1438">
        <v>-243.30917983699999</v>
      </c>
      <c r="M1438">
        <v>-300</v>
      </c>
      <c r="N1438">
        <v>-300</v>
      </c>
      <c r="O1438">
        <v>-300</v>
      </c>
    </row>
    <row r="1439" spans="1:15" x14ac:dyDescent="0.2">
      <c r="A1439">
        <v>0.17529296875</v>
      </c>
      <c r="B1439">
        <v>-1.91151790899E-3</v>
      </c>
      <c r="C1439">
        <v>-1.4697938735200001E-3</v>
      </c>
      <c r="D1439">
        <v>-1.3618065326399999E-3</v>
      </c>
      <c r="E1439">
        <v>-1.35990520196E-3</v>
      </c>
      <c r="F1439">
        <v>-1.40963137444E-3</v>
      </c>
      <c r="G1439">
        <v>-1.5271236383699999E-3</v>
      </c>
      <c r="H1439">
        <v>0</v>
      </c>
      <c r="I1439">
        <v>0.17529296875</v>
      </c>
      <c r="J1439">
        <v>-180.205434526</v>
      </c>
      <c r="K1439">
        <v>-239.157198424</v>
      </c>
      <c r="L1439">
        <v>-243.72486009900001</v>
      </c>
      <c r="M1439">
        <v>-300</v>
      </c>
      <c r="N1439">
        <v>-300</v>
      </c>
      <c r="O1439">
        <v>-300</v>
      </c>
    </row>
    <row r="1440" spans="1:15" x14ac:dyDescent="0.2">
      <c r="A1440">
        <v>0.17541503906200001</v>
      </c>
      <c r="B1440">
        <v>-1.94477643449E-3</v>
      </c>
      <c r="C1440">
        <v>-1.50246662873E-3</v>
      </c>
      <c r="D1440">
        <v>-1.3943223720699999E-3</v>
      </c>
      <c r="E1440">
        <v>-1.3923952820300001E-3</v>
      </c>
      <c r="F1440">
        <v>-1.4421376312999999E-3</v>
      </c>
      <c r="G1440">
        <v>-1.5596958176799999E-3</v>
      </c>
      <c r="H1440">
        <v>0</v>
      </c>
      <c r="I1440">
        <v>0.17541503906200001</v>
      </c>
      <c r="J1440">
        <v>-181.33612070800001</v>
      </c>
      <c r="K1440">
        <v>-255.25541242899999</v>
      </c>
      <c r="L1440">
        <v>-249.91378142799999</v>
      </c>
      <c r="M1440">
        <v>-300</v>
      </c>
      <c r="N1440">
        <v>-300</v>
      </c>
      <c r="O1440">
        <v>-300</v>
      </c>
    </row>
    <row r="1441" spans="1:15" x14ac:dyDescent="0.2">
      <c r="A1441">
        <v>0.175537109375</v>
      </c>
      <c r="B1441">
        <v>-1.9777111374499998E-3</v>
      </c>
      <c r="C1441">
        <v>-1.5348152445900001E-3</v>
      </c>
      <c r="D1441">
        <v>-1.42651396064E-3</v>
      </c>
      <c r="E1441">
        <v>-1.42456106731E-3</v>
      </c>
      <c r="F1441">
        <v>-1.4743195441100001E-3</v>
      </c>
      <c r="G1441">
        <v>-1.59194359937E-3</v>
      </c>
      <c r="H1441">
        <v>0</v>
      </c>
      <c r="I1441">
        <v>0.175537109375</v>
      </c>
      <c r="J1441">
        <v>-182.15223876499999</v>
      </c>
      <c r="K1441">
        <v>-246.86220815600001</v>
      </c>
      <c r="L1441">
        <v>-263.89766894899998</v>
      </c>
      <c r="M1441">
        <v>-300</v>
      </c>
      <c r="N1441">
        <v>-300</v>
      </c>
      <c r="O1441">
        <v>-300</v>
      </c>
    </row>
    <row r="1442" spans="1:15" x14ac:dyDescent="0.2">
      <c r="A1442">
        <v>0.17565917968799999</v>
      </c>
      <c r="B1442">
        <v>-2.0103077996899998E-3</v>
      </c>
      <c r="C1442">
        <v>-1.5668255031200001E-3</v>
      </c>
      <c r="D1442">
        <v>-1.45836708041E-3</v>
      </c>
      <c r="E1442">
        <v>-1.45638833991E-3</v>
      </c>
      <c r="F1442">
        <v>-1.50616289507E-3</v>
      </c>
      <c r="G1442">
        <v>-1.6238527659E-3</v>
      </c>
      <c r="H1442">
        <v>0</v>
      </c>
      <c r="I1442">
        <v>0.17565917968799999</v>
      </c>
      <c r="J1442">
        <v>-182.54297824599999</v>
      </c>
      <c r="K1442">
        <v>-258.046119987</v>
      </c>
      <c r="L1442">
        <v>-290.193516273</v>
      </c>
      <c r="M1442">
        <v>-300</v>
      </c>
      <c r="N1442">
        <v>-300</v>
      </c>
      <c r="O1442">
        <v>-300</v>
      </c>
    </row>
    <row r="1443" spans="1:15" x14ac:dyDescent="0.2">
      <c r="A1443">
        <v>0.17578125</v>
      </c>
      <c r="B1443">
        <v>-2.0425523521199998E-3</v>
      </c>
      <c r="C1443">
        <v>-1.59848333545E-3</v>
      </c>
      <c r="D1443">
        <v>-1.48986766254E-3</v>
      </c>
      <c r="E1443">
        <v>-1.4878630310500001E-3</v>
      </c>
      <c r="F1443">
        <v>-1.53765361554E-3</v>
      </c>
      <c r="G1443">
        <v>-1.6554092488599999E-3</v>
      </c>
      <c r="H1443">
        <v>0</v>
      </c>
      <c r="I1443">
        <v>0.17578125</v>
      </c>
      <c r="J1443">
        <v>-182.45228297400001</v>
      </c>
      <c r="K1443">
        <v>-241.87823412700001</v>
      </c>
      <c r="L1443">
        <v>-300</v>
      </c>
      <c r="M1443">
        <v>-300</v>
      </c>
      <c r="N1443">
        <v>-300</v>
      </c>
      <c r="O1443">
        <v>-300</v>
      </c>
    </row>
    <row r="1444" spans="1:15" x14ac:dyDescent="0.2">
      <c r="A1444">
        <v>0.17590332031200001</v>
      </c>
      <c r="B1444">
        <v>-2.0744308810100001E-3</v>
      </c>
      <c r="C1444">
        <v>-1.6297748281000001E-3</v>
      </c>
      <c r="D1444">
        <v>-1.52100179359E-3</v>
      </c>
      <c r="E1444">
        <v>-1.5189712273299999E-3</v>
      </c>
      <c r="F1444">
        <v>-1.5687777922300001E-3</v>
      </c>
      <c r="G1444">
        <v>-1.6865991352299999E-3</v>
      </c>
      <c r="H1444">
        <v>0</v>
      </c>
      <c r="I1444">
        <v>0.17590332031200001</v>
      </c>
      <c r="J1444">
        <v>-181.90515775099999</v>
      </c>
      <c r="K1444">
        <v>-247.09088802900001</v>
      </c>
      <c r="L1444">
        <v>-300</v>
      </c>
      <c r="M1444">
        <v>-300</v>
      </c>
      <c r="N1444">
        <v>-300</v>
      </c>
      <c r="O1444">
        <v>-300</v>
      </c>
    </row>
    <row r="1445" spans="1:15" x14ac:dyDescent="0.2">
      <c r="A1445">
        <v>0.176025390625</v>
      </c>
      <c r="B1445">
        <v>-2.1059296342200002E-3</v>
      </c>
      <c r="C1445">
        <v>-1.66068622911E-3</v>
      </c>
      <c r="D1445">
        <v>-1.5517557216500001E-3</v>
      </c>
      <c r="E1445">
        <v>-1.5496991768899999E-3</v>
      </c>
      <c r="F1445">
        <v>-1.5995216734000001E-3</v>
      </c>
      <c r="G1445">
        <v>-1.7174086735200001E-3</v>
      </c>
      <c r="H1445">
        <v>0</v>
      </c>
      <c r="I1445">
        <v>0.176025390625</v>
      </c>
      <c r="J1445">
        <v>-180.99518046700001</v>
      </c>
      <c r="K1445">
        <v>-249.40616123199999</v>
      </c>
      <c r="L1445">
        <v>-300</v>
      </c>
      <c r="M1445">
        <v>-300</v>
      </c>
      <c r="N1445">
        <v>-300</v>
      </c>
      <c r="O1445">
        <v>-300</v>
      </c>
    </row>
    <row r="1446" spans="1:15" x14ac:dyDescent="0.2">
      <c r="A1446">
        <v>0.17614746093799999</v>
      </c>
      <c r="B1446">
        <v>-2.1370350272300002E-3</v>
      </c>
      <c r="C1446">
        <v>-1.6912039542099999E-3</v>
      </c>
      <c r="D1446">
        <v>-1.58211586248E-3</v>
      </c>
      <c r="E1446">
        <v>-1.58003329554E-3</v>
      </c>
      <c r="F1446">
        <v>-1.6298716749900001E-3</v>
      </c>
      <c r="G1446">
        <v>-1.7478242798999999E-3</v>
      </c>
      <c r="H1446">
        <v>0</v>
      </c>
      <c r="I1446">
        <v>0.17614746093799999</v>
      </c>
      <c r="J1446">
        <v>-179.844168102</v>
      </c>
      <c r="K1446">
        <v>-249.19369652200001</v>
      </c>
      <c r="L1446">
        <v>-300</v>
      </c>
      <c r="M1446">
        <v>-300</v>
      </c>
      <c r="N1446">
        <v>-300</v>
      </c>
      <c r="O1446">
        <v>-300</v>
      </c>
    </row>
    <row r="1447" spans="1:15" x14ac:dyDescent="0.2">
      <c r="A1447">
        <v>0.17626953125</v>
      </c>
      <c r="B1447">
        <v>-2.1677336492200001E-3</v>
      </c>
      <c r="C1447">
        <v>-1.7213145927900001E-3</v>
      </c>
      <c r="D1447">
        <v>-1.61206880551E-3</v>
      </c>
      <c r="E1447">
        <v>-1.6099601727800001E-3</v>
      </c>
      <c r="F1447">
        <v>-1.6598143865899999E-3</v>
      </c>
      <c r="G1447">
        <v>-1.7778325442400001E-3</v>
      </c>
      <c r="H1447">
        <v>0</v>
      </c>
      <c r="I1447">
        <v>0.17626953125</v>
      </c>
      <c r="J1447">
        <v>-178.56484798400001</v>
      </c>
      <c r="K1447">
        <v>-252.33203297399999</v>
      </c>
      <c r="L1447">
        <v>-300</v>
      </c>
      <c r="M1447">
        <v>-300</v>
      </c>
      <c r="N1447">
        <v>-300</v>
      </c>
      <c r="O1447">
        <v>-300</v>
      </c>
    </row>
    <row r="1448" spans="1:15" x14ac:dyDescent="0.2">
      <c r="A1448">
        <v>0.17639160156200001</v>
      </c>
      <c r="B1448">
        <v>-2.1980122690100001E-3</v>
      </c>
      <c r="C1448">
        <v>-1.75100491392E-3</v>
      </c>
      <c r="D1448">
        <v>-1.6416013198300001E-3</v>
      </c>
      <c r="E1448">
        <v>-1.63946657775E-3</v>
      </c>
      <c r="F1448">
        <v>-1.68933657747E-3</v>
      </c>
      <c r="G1448">
        <v>-1.80742023605E-3</v>
      </c>
      <c r="H1448">
        <v>0</v>
      </c>
      <c r="I1448">
        <v>0.17639160156200001</v>
      </c>
      <c r="J1448">
        <v>-177.24314702300001</v>
      </c>
      <c r="K1448">
        <v>-247.83410068699999</v>
      </c>
      <c r="L1448">
        <v>-300</v>
      </c>
      <c r="M1448">
        <v>-300</v>
      </c>
      <c r="N1448">
        <v>-300</v>
      </c>
      <c r="O1448">
        <v>-300</v>
      </c>
    </row>
    <row r="1449" spans="1:15" x14ac:dyDescent="0.2">
      <c r="A1449">
        <v>0.176513671875</v>
      </c>
      <c r="B1449">
        <v>-2.2278578409799998E-3</v>
      </c>
      <c r="C1449">
        <v>-1.78026187216E-3</v>
      </c>
      <c r="D1449">
        <v>-1.6707003600799999E-3</v>
      </c>
      <c r="E1449">
        <v>-1.6685394651199999E-3</v>
      </c>
      <c r="F1449">
        <v>-1.7184252024300001E-3</v>
      </c>
      <c r="G1449">
        <v>-1.83657431039E-3</v>
      </c>
      <c r="H1449">
        <v>0</v>
      </c>
      <c r="I1449">
        <v>0.176513671875</v>
      </c>
      <c r="J1449">
        <v>-175.936835481</v>
      </c>
      <c r="K1449">
        <v>-269.40265088699999</v>
      </c>
      <c r="L1449">
        <v>-300</v>
      </c>
      <c r="M1449">
        <v>-300</v>
      </c>
      <c r="N1449">
        <v>-300</v>
      </c>
      <c r="O1449">
        <v>-300</v>
      </c>
    </row>
    <row r="1450" spans="1:15" x14ac:dyDescent="0.2">
      <c r="A1450">
        <v>0.17663574218799999</v>
      </c>
      <c r="B1450">
        <v>-2.2572575107999999E-3</v>
      </c>
      <c r="C1450">
        <v>-1.80907261342E-3</v>
      </c>
      <c r="D1450">
        <v>-1.6993530721800001E-3</v>
      </c>
      <c r="E1450">
        <v>-1.6971659808800001E-3</v>
      </c>
      <c r="F1450">
        <v>-1.74706740757E-3</v>
      </c>
      <c r="G1450">
        <v>-1.86528191361E-3</v>
      </c>
      <c r="H1450">
        <v>0</v>
      </c>
      <c r="I1450">
        <v>0.17663574218799999</v>
      </c>
      <c r="J1450">
        <v>-174.68127298900001</v>
      </c>
      <c r="K1450">
        <v>-258.97890459000001</v>
      </c>
      <c r="L1450">
        <v>-300</v>
      </c>
      <c r="M1450">
        <v>-300</v>
      </c>
      <c r="N1450">
        <v>-300</v>
      </c>
      <c r="O1450">
        <v>-300</v>
      </c>
    </row>
    <row r="1451" spans="1:15" x14ac:dyDescent="0.2">
      <c r="A1451">
        <v>0.1767578125</v>
      </c>
      <c r="B1451">
        <v>-2.2861986212E-3</v>
      </c>
      <c r="C1451">
        <v>-1.8374244806599999E-3</v>
      </c>
      <c r="D1451">
        <v>-1.72754679913E-3</v>
      </c>
      <c r="E1451">
        <v>-1.72533346808E-3</v>
      </c>
      <c r="F1451">
        <v>-1.7752505360699999E-3</v>
      </c>
      <c r="G1451">
        <v>-1.89353038915E-3</v>
      </c>
      <c r="H1451">
        <v>0</v>
      </c>
      <c r="I1451">
        <v>0.1767578125</v>
      </c>
      <c r="J1451">
        <v>-173.49611659199999</v>
      </c>
      <c r="K1451">
        <v>-257.26559434799998</v>
      </c>
      <c r="L1451">
        <v>-300</v>
      </c>
      <c r="M1451">
        <v>-300</v>
      </c>
      <c r="N1451">
        <v>-300</v>
      </c>
      <c r="O1451">
        <v>-300</v>
      </c>
    </row>
    <row r="1452" spans="1:15" x14ac:dyDescent="0.2">
      <c r="A1452">
        <v>0.17687988281200001</v>
      </c>
      <c r="B1452">
        <v>-2.3146687175599999E-3</v>
      </c>
      <c r="C1452">
        <v>-1.8653050194799999E-3</v>
      </c>
      <c r="D1452">
        <v>-1.75526908659E-3</v>
      </c>
      <c r="E1452">
        <v>-1.75302947243E-3</v>
      </c>
      <c r="F1452">
        <v>-1.8029621337299999E-3</v>
      </c>
      <c r="G1452">
        <v>-1.9213072830700001E-3</v>
      </c>
      <c r="H1452">
        <v>0</v>
      </c>
      <c r="I1452">
        <v>0.17687988281200001</v>
      </c>
      <c r="J1452">
        <v>-172.39070462800001</v>
      </c>
      <c r="K1452">
        <v>-255.52336194899999</v>
      </c>
      <c r="L1452">
        <v>-300</v>
      </c>
      <c r="M1452">
        <v>-300</v>
      </c>
      <c r="N1452">
        <v>-300</v>
      </c>
      <c r="O1452">
        <v>-300</v>
      </c>
    </row>
    <row r="1453" spans="1:15" x14ac:dyDescent="0.2">
      <c r="A1453">
        <v>0.177001953125</v>
      </c>
      <c r="B1453">
        <v>-2.3426555534899998E-3</v>
      </c>
      <c r="C1453">
        <v>-1.8927019837100001E-3</v>
      </c>
      <c r="D1453">
        <v>-1.78250768839E-3</v>
      </c>
      <c r="E1453">
        <v>-1.7802417478300001E-3</v>
      </c>
      <c r="F1453">
        <v>-1.8301899546100001E-3</v>
      </c>
      <c r="G1453">
        <v>-1.9486003496599999E-3</v>
      </c>
      <c r="H1453">
        <v>0</v>
      </c>
      <c r="I1453">
        <v>0.177001953125</v>
      </c>
      <c r="J1453">
        <v>-171.36788441900001</v>
      </c>
      <c r="K1453">
        <v>-254.71771136199999</v>
      </c>
      <c r="L1453">
        <v>-300</v>
      </c>
      <c r="M1453">
        <v>-300</v>
      </c>
      <c r="N1453">
        <v>-300</v>
      </c>
      <c r="O1453">
        <v>-300</v>
      </c>
    </row>
    <row r="1454" spans="1:15" x14ac:dyDescent="0.2">
      <c r="A1454">
        <v>0.17712402343799999</v>
      </c>
      <c r="B1454">
        <v>-2.37014709621E-3</v>
      </c>
      <c r="C1454">
        <v>-1.9196033408E-3</v>
      </c>
      <c r="D1454">
        <v>-1.80925057207E-3</v>
      </c>
      <c r="E1454">
        <v>-1.80695826184E-3</v>
      </c>
      <c r="F1454">
        <v>-1.85692196637E-3</v>
      </c>
      <c r="G1454">
        <v>-1.97539755687E-3</v>
      </c>
      <c r="H1454">
        <v>0</v>
      </c>
      <c r="I1454">
        <v>0.17712402343799999</v>
      </c>
      <c r="J1454">
        <v>-170.42665420200001</v>
      </c>
      <c r="K1454">
        <v>-249.981390148</v>
      </c>
      <c r="L1454">
        <v>-300</v>
      </c>
      <c r="M1454">
        <v>-300</v>
      </c>
      <c r="N1454">
        <v>-300</v>
      </c>
      <c r="O1454">
        <v>-300</v>
      </c>
    </row>
    <row r="1455" spans="1:15" x14ac:dyDescent="0.2">
      <c r="A1455">
        <v>0.17724609375</v>
      </c>
      <c r="B1455">
        <v>-2.3971315319999999E-3</v>
      </c>
      <c r="C1455">
        <v>-1.9459972772399999E-3</v>
      </c>
      <c r="D1455">
        <v>-1.8354859241100001E-3</v>
      </c>
      <c r="E1455">
        <v>-1.83316720102E-3</v>
      </c>
      <c r="F1455">
        <v>-1.8831463557000001E-3</v>
      </c>
      <c r="G1455">
        <v>-2.0016870916299999E-3</v>
      </c>
      <c r="H1455">
        <v>0</v>
      </c>
      <c r="I1455">
        <v>0.17724609375</v>
      </c>
      <c r="J1455">
        <v>-169.56399653099999</v>
      </c>
      <c r="K1455">
        <v>-282.20027534100001</v>
      </c>
      <c r="L1455">
        <v>-300</v>
      </c>
      <c r="M1455">
        <v>-300</v>
      </c>
      <c r="N1455">
        <v>-300</v>
      </c>
      <c r="O1455">
        <v>-300</v>
      </c>
    </row>
    <row r="1456" spans="1:15" x14ac:dyDescent="0.2">
      <c r="A1456">
        <v>0.17736816406200001</v>
      </c>
      <c r="B1456">
        <v>-2.4235972713399999E-3</v>
      </c>
      <c r="C1456">
        <v>-1.9718722037499999E-3</v>
      </c>
      <c r="D1456">
        <v>-1.8612021553E-3</v>
      </c>
      <c r="E1456">
        <v>-1.8588569762100001E-3</v>
      </c>
      <c r="F1456">
        <v>-1.90885153354E-3</v>
      </c>
      <c r="G1456">
        <v>-2.02745736515E-3</v>
      </c>
      <c r="H1456">
        <v>0</v>
      </c>
      <c r="I1456">
        <v>0.17736816406200001</v>
      </c>
      <c r="J1456">
        <v>-168.77612317099999</v>
      </c>
      <c r="K1456">
        <v>-253.01250075300001</v>
      </c>
      <c r="L1456">
        <v>-300</v>
      </c>
      <c r="M1456">
        <v>-300</v>
      </c>
      <c r="N1456">
        <v>-300</v>
      </c>
      <c r="O1456">
        <v>-300</v>
      </c>
    </row>
    <row r="1457" spans="1:15" x14ac:dyDescent="0.2">
      <c r="A1457">
        <v>0.177490234375</v>
      </c>
      <c r="B1457">
        <v>-2.4495329541600001E-3</v>
      </c>
      <c r="C1457">
        <v>-1.9972167604699999E-3</v>
      </c>
      <c r="D1457">
        <v>-1.88638790582E-3</v>
      </c>
      <c r="E1457">
        <v>-1.88401622764E-3</v>
      </c>
      <c r="F1457">
        <v>-1.93402614027E-3</v>
      </c>
      <c r="G1457">
        <v>-2.0526970180400001E-3</v>
      </c>
      <c r="H1457">
        <v>0</v>
      </c>
      <c r="I1457">
        <v>0.177490234375</v>
      </c>
      <c r="J1457">
        <v>-168.05922910499999</v>
      </c>
      <c r="K1457">
        <v>-273.68885803500001</v>
      </c>
      <c r="L1457">
        <v>-300</v>
      </c>
      <c r="M1457">
        <v>-300</v>
      </c>
      <c r="N1457">
        <v>-300</v>
      </c>
      <c r="O1457">
        <v>-300</v>
      </c>
    </row>
    <row r="1458" spans="1:15" x14ac:dyDescent="0.2">
      <c r="A1458">
        <v>0.17761230468799999</v>
      </c>
      <c r="B1458">
        <v>-2.4749274548500001E-3</v>
      </c>
      <c r="C1458">
        <v>-2.02201982203E-3</v>
      </c>
      <c r="D1458">
        <v>-1.9110320503299999E-3</v>
      </c>
      <c r="E1458">
        <v>-1.9086338300200001E-3</v>
      </c>
      <c r="F1458">
        <v>-1.9586590506900001E-3</v>
      </c>
      <c r="G1458">
        <v>-2.0773949253999999E-3</v>
      </c>
      <c r="H1458">
        <v>0</v>
      </c>
      <c r="I1458">
        <v>0.17761230468799999</v>
      </c>
      <c r="J1458">
        <v>-167.40982708300001</v>
      </c>
      <c r="K1458">
        <v>-252.05356711300001</v>
      </c>
      <c r="L1458">
        <v>-296.25831193599998</v>
      </c>
      <c r="M1458">
        <v>-300</v>
      </c>
      <c r="N1458">
        <v>-300</v>
      </c>
      <c r="O1458">
        <v>-300</v>
      </c>
    </row>
    <row r="1459" spans="1:15" x14ac:dyDescent="0.2">
      <c r="A1459">
        <v>0.177734375</v>
      </c>
      <c r="B1459">
        <v>-2.4997698872199999E-3</v>
      </c>
      <c r="C1459">
        <v>-2.04627050246E-3</v>
      </c>
      <c r="D1459">
        <v>-1.9351237028900001E-3</v>
      </c>
      <c r="E1459">
        <v>-1.9326988974700001E-3</v>
      </c>
      <c r="F1459">
        <v>-1.9827393790900001E-3</v>
      </c>
      <c r="G1459">
        <v>-2.1015402017499998E-3</v>
      </c>
      <c r="H1459">
        <v>0</v>
      </c>
      <c r="I1459">
        <v>0.177734375</v>
      </c>
      <c r="J1459">
        <v>-166.82476153799999</v>
      </c>
      <c r="K1459">
        <v>-267.99369765599999</v>
      </c>
      <c r="L1459">
        <v>-287.48737675500001</v>
      </c>
      <c r="M1459">
        <v>-300</v>
      </c>
      <c r="N1459">
        <v>-300</v>
      </c>
      <c r="O1459">
        <v>-300</v>
      </c>
    </row>
    <row r="1460" spans="1:15" x14ac:dyDescent="0.2">
      <c r="A1460">
        <v>0.17785644531200001</v>
      </c>
      <c r="B1460">
        <v>-2.5240496093700002E-3</v>
      </c>
      <c r="C1460">
        <v>-2.06995816007E-3</v>
      </c>
      <c r="D1460">
        <v>-1.9586522218700002E-3</v>
      </c>
      <c r="E1460">
        <v>-1.9562007884199998E-3</v>
      </c>
      <c r="F1460">
        <v>-2.00625648397E-3</v>
      </c>
      <c r="G1460">
        <v>-2.1251222058600002E-3</v>
      </c>
      <c r="H1460">
        <v>0</v>
      </c>
      <c r="I1460">
        <v>0.17785644531200001</v>
      </c>
      <c r="J1460">
        <v>-166.30104293400001</v>
      </c>
      <c r="K1460">
        <v>-252.54651551399999</v>
      </c>
      <c r="L1460">
        <v>-291.63549775299998</v>
      </c>
      <c r="M1460">
        <v>-300</v>
      </c>
      <c r="N1460">
        <v>-300</v>
      </c>
      <c r="O1460">
        <v>-300</v>
      </c>
    </row>
    <row r="1461" spans="1:15" x14ac:dyDescent="0.2">
      <c r="A1461">
        <v>0.177978515625</v>
      </c>
      <c r="B1461">
        <v>-2.5477562283799998E-3</v>
      </c>
      <c r="C1461">
        <v>-2.0930724021799999E-3</v>
      </c>
      <c r="D1461">
        <v>-1.98160721462E-3</v>
      </c>
      <c r="E1461">
        <v>-1.9791291102500001E-3</v>
      </c>
      <c r="F1461">
        <v>-2.0291999728799998E-3</v>
      </c>
      <c r="G1461">
        <v>-2.1481305455299999E-3</v>
      </c>
      <c r="H1461">
        <v>0</v>
      </c>
      <c r="I1461">
        <v>0.177978515625</v>
      </c>
      <c r="J1461">
        <v>-165.835659362</v>
      </c>
      <c r="K1461">
        <v>-258.90890150000001</v>
      </c>
      <c r="L1461">
        <v>-282.965078065</v>
      </c>
      <c r="M1461">
        <v>-280.08661188399998</v>
      </c>
      <c r="N1461">
        <v>-300</v>
      </c>
      <c r="O1461">
        <v>-300</v>
      </c>
    </row>
    <row r="1462" spans="1:15" x14ac:dyDescent="0.2">
      <c r="A1462">
        <v>0.17810058593799999</v>
      </c>
      <c r="B1462">
        <v>-2.5708796049700002E-3</v>
      </c>
      <c r="C1462">
        <v>-2.1156030897399999E-3</v>
      </c>
      <c r="D1462">
        <v>-2.0039785421300002E-3</v>
      </c>
      <c r="E1462">
        <v>-2.00147372404E-3</v>
      </c>
      <c r="F1462">
        <v>-2.0515597069799998E-3</v>
      </c>
      <c r="G1462">
        <v>-2.1705550822000001E-3</v>
      </c>
      <c r="H1462">
        <v>0</v>
      </c>
      <c r="I1462">
        <v>0.17810058593799999</v>
      </c>
      <c r="J1462">
        <v>-165.42549103600001</v>
      </c>
      <c r="K1462">
        <v>-257.03817112600001</v>
      </c>
      <c r="L1462">
        <v>-290.36002064600001</v>
      </c>
      <c r="M1462">
        <v>-283.39105926799999</v>
      </c>
      <c r="N1462">
        <v>-300</v>
      </c>
      <c r="O1462">
        <v>-300</v>
      </c>
    </row>
    <row r="1463" spans="1:15" x14ac:dyDescent="0.2">
      <c r="A1463">
        <v>0.17822265625</v>
      </c>
      <c r="B1463">
        <v>-2.5934098580399998E-3</v>
      </c>
      <c r="C1463">
        <v>-2.1375403418599998E-3</v>
      </c>
      <c r="D1463">
        <v>-2.0257563235499998E-3</v>
      </c>
      <c r="E1463">
        <v>-2.02322474896E-3</v>
      </c>
      <c r="F1463">
        <v>-2.0733258056100001E-3</v>
      </c>
      <c r="G1463">
        <v>-2.1923859354600001E-3</v>
      </c>
      <c r="H1463">
        <v>0</v>
      </c>
      <c r="I1463">
        <v>0.17822265625</v>
      </c>
      <c r="J1463">
        <v>-165.06737769899999</v>
      </c>
      <c r="K1463">
        <v>-264.00284922700001</v>
      </c>
      <c r="L1463">
        <v>-300</v>
      </c>
      <c r="M1463">
        <v>-291.72708980499999</v>
      </c>
      <c r="N1463">
        <v>-300</v>
      </c>
      <c r="O1463">
        <v>-300</v>
      </c>
    </row>
    <row r="1464" spans="1:15" x14ac:dyDescent="0.2">
      <c r="A1464">
        <v>0.17834472656200001</v>
      </c>
      <c r="B1464">
        <v>-2.6153373690299998E-3</v>
      </c>
      <c r="C1464">
        <v>-2.1588745402200001E-3</v>
      </c>
      <c r="D1464">
        <v>-2.0469309405900002E-3</v>
      </c>
      <c r="E1464">
        <v>-2.04437256681E-3</v>
      </c>
      <c r="F1464">
        <v>-2.0944886506499998E-3</v>
      </c>
      <c r="G1464">
        <v>-2.2136134874500002E-3</v>
      </c>
      <c r="H1464">
        <v>0</v>
      </c>
      <c r="I1464">
        <v>0.17834472656200001</v>
      </c>
      <c r="J1464">
        <v>-164.75831027999999</v>
      </c>
      <c r="K1464">
        <v>-255.71638893100001</v>
      </c>
      <c r="L1464">
        <v>-288.094842207</v>
      </c>
      <c r="M1464">
        <v>-282.69922727900001</v>
      </c>
      <c r="N1464">
        <v>-300</v>
      </c>
      <c r="O1464">
        <v>-300</v>
      </c>
    </row>
    <row r="1465" spans="1:15" x14ac:dyDescent="0.2">
      <c r="A1465">
        <v>0.178466796875</v>
      </c>
      <c r="B1465">
        <v>-2.6366527862100001E-3</v>
      </c>
      <c r="C1465">
        <v>-2.1795963333100001E-3</v>
      </c>
      <c r="D1465">
        <v>-2.06749304181E-3</v>
      </c>
      <c r="E1465">
        <v>-2.0649078261600002E-3</v>
      </c>
      <c r="F1465">
        <v>-2.1150388908300001E-3</v>
      </c>
      <c r="G1465">
        <v>-2.23422838717E-3</v>
      </c>
      <c r="H1465">
        <v>0</v>
      </c>
      <c r="I1465">
        <v>0.178466796875</v>
      </c>
      <c r="J1465">
        <v>-164.49565316100001</v>
      </c>
      <c r="K1465">
        <v>-259.099921709</v>
      </c>
      <c r="L1465">
        <v>-298.72926265400002</v>
      </c>
      <c r="M1465">
        <v>-275.65424350299998</v>
      </c>
      <c r="N1465">
        <v>-300</v>
      </c>
      <c r="O1465">
        <v>-300</v>
      </c>
    </row>
    <row r="1466" spans="1:15" x14ac:dyDescent="0.2">
      <c r="A1466">
        <v>0.17858886718799999</v>
      </c>
      <c r="B1466">
        <v>-2.6573470289E-3</v>
      </c>
      <c r="C1466">
        <v>-2.19969664066E-3</v>
      </c>
      <c r="D1466">
        <v>-2.0874335467600002E-3</v>
      </c>
      <c r="E1466">
        <v>-2.0848214466599999E-3</v>
      </c>
      <c r="F1466">
        <v>-2.13496744589E-3</v>
      </c>
      <c r="G1466">
        <v>-2.2542215546199999E-3</v>
      </c>
      <c r="H1466">
        <v>0</v>
      </c>
      <c r="I1466">
        <v>0.17858886718799999</v>
      </c>
      <c r="J1466">
        <v>-164.27729009999999</v>
      </c>
      <c r="K1466">
        <v>-261.66663791899998</v>
      </c>
      <c r="L1466">
        <v>-294.55342765199998</v>
      </c>
      <c r="M1466">
        <v>-272.67762406000003</v>
      </c>
      <c r="N1466">
        <v>-300</v>
      </c>
      <c r="O1466">
        <v>-300</v>
      </c>
    </row>
    <row r="1467" spans="1:15" x14ac:dyDescent="0.2">
      <c r="A1467">
        <v>0.1787109375</v>
      </c>
      <c r="B1467">
        <v>-2.6774112914399999E-3</v>
      </c>
      <c r="C1467">
        <v>-2.2191666568700001E-3</v>
      </c>
      <c r="D1467">
        <v>-2.1067436500699999E-3</v>
      </c>
      <c r="E1467">
        <v>-2.1041046229700001E-3</v>
      </c>
      <c r="F1467">
        <v>-2.15426551065E-3</v>
      </c>
      <c r="G1467">
        <v>-2.2735841848899999E-3</v>
      </c>
      <c r="H1467">
        <v>0</v>
      </c>
      <c r="I1467">
        <v>0.1787109375</v>
      </c>
      <c r="J1467">
        <v>-164.10162030000001</v>
      </c>
      <c r="K1467">
        <v>-268.68970748499999</v>
      </c>
      <c r="L1467">
        <v>-286.32336165300001</v>
      </c>
      <c r="M1467">
        <v>-272.46737381999998</v>
      </c>
      <c r="N1467">
        <v>-300</v>
      </c>
      <c r="O1467">
        <v>-300</v>
      </c>
    </row>
    <row r="1468" spans="1:15" x14ac:dyDescent="0.2">
      <c r="A1468">
        <v>0.17883300781200001</v>
      </c>
      <c r="B1468">
        <v>-2.6968370471899998E-3</v>
      </c>
      <c r="C1468">
        <v>-2.2379978555099999E-3</v>
      </c>
      <c r="D1468">
        <v>-2.1254148253599999E-3</v>
      </c>
      <c r="E1468">
        <v>-2.1227488287699999E-3</v>
      </c>
      <c r="F1468">
        <v>-2.1729245589000002E-3</v>
      </c>
      <c r="G1468">
        <v>-2.29230775202E-3</v>
      </c>
      <c r="H1468">
        <v>0</v>
      </c>
      <c r="I1468">
        <v>0.17883300781200001</v>
      </c>
      <c r="J1468">
        <v>-163.967400594</v>
      </c>
      <c r="K1468">
        <v>-259.49421718100001</v>
      </c>
      <c r="L1468">
        <v>-281.71760699999999</v>
      </c>
      <c r="M1468">
        <v>-274.28941092100001</v>
      </c>
      <c r="N1468">
        <v>-271.81788036500001</v>
      </c>
      <c r="O1468">
        <v>-300</v>
      </c>
    </row>
    <row r="1469" spans="1:15" x14ac:dyDescent="0.2">
      <c r="A1469">
        <v>0.178955078125</v>
      </c>
      <c r="B1469">
        <v>-2.7156160522900001E-3</v>
      </c>
      <c r="C1469">
        <v>-2.2561819929400001E-3</v>
      </c>
      <c r="D1469">
        <v>-2.14343882904E-3</v>
      </c>
      <c r="E1469">
        <v>-2.1407458205300002E-3</v>
      </c>
      <c r="F1469">
        <v>-2.1909363472300001E-3</v>
      </c>
      <c r="G1469">
        <v>-2.31038401288E-3</v>
      </c>
      <c r="H1469">
        <v>0</v>
      </c>
      <c r="I1469">
        <v>0.178955078125</v>
      </c>
      <c r="J1469">
        <v>-163.873496566</v>
      </c>
      <c r="K1469">
        <v>-272.26327377799998</v>
      </c>
      <c r="L1469">
        <v>-276.45836318099998</v>
      </c>
      <c r="M1469">
        <v>-277.10283573999999</v>
      </c>
      <c r="N1469">
        <v>-275.51021289800002</v>
      </c>
      <c r="O1469">
        <v>-300</v>
      </c>
    </row>
    <row r="1470" spans="1:15" x14ac:dyDescent="0.2">
      <c r="A1470">
        <v>0.17907714843799999</v>
      </c>
      <c r="B1470">
        <v>-2.7337403493599998E-3</v>
      </c>
      <c r="C1470">
        <v>-2.2737111120199999E-3</v>
      </c>
      <c r="D1470">
        <v>-2.1608077040000001E-3</v>
      </c>
      <c r="E1470">
        <v>-2.1580876411899999E-3</v>
      </c>
      <c r="F1470">
        <v>-2.20829291872E-3</v>
      </c>
      <c r="G1470">
        <v>-2.3278050107999998E-3</v>
      </c>
      <c r="H1470">
        <v>0</v>
      </c>
      <c r="I1470">
        <v>0.17907714843799999</v>
      </c>
      <c r="J1470">
        <v>-163.81864504200001</v>
      </c>
      <c r="K1470">
        <v>-261.44904858299998</v>
      </c>
      <c r="L1470">
        <v>-274.66673444499997</v>
      </c>
      <c r="M1470">
        <v>-278.84992272199997</v>
      </c>
      <c r="N1470">
        <v>-285.09466138599998</v>
      </c>
      <c r="O1470">
        <v>-300</v>
      </c>
    </row>
    <row r="1471" spans="1:15" x14ac:dyDescent="0.2">
      <c r="A1471">
        <v>0.17919921875</v>
      </c>
      <c r="B1471">
        <v>-2.7512022710399998E-3</v>
      </c>
      <c r="C1471">
        <v>-2.2905775456100001E-3</v>
      </c>
      <c r="D1471">
        <v>-2.1775137831400002E-3</v>
      </c>
      <c r="E1471">
        <v>-2.17476662372E-3</v>
      </c>
      <c r="F1471">
        <v>-2.22498660645E-3</v>
      </c>
      <c r="G1471">
        <v>-2.3445630791400001E-3</v>
      </c>
      <c r="H1471">
        <v>0</v>
      </c>
      <c r="I1471">
        <v>0.17919921875</v>
      </c>
      <c r="J1471">
        <v>-163.801324279</v>
      </c>
      <c r="K1471">
        <v>-274.02128626000001</v>
      </c>
      <c r="L1471">
        <v>-276.95721830000002</v>
      </c>
      <c r="M1471">
        <v>-278.16268294399998</v>
      </c>
      <c r="N1471">
        <v>-296.97655711700003</v>
      </c>
      <c r="O1471">
        <v>-300</v>
      </c>
    </row>
    <row r="1472" spans="1:15" x14ac:dyDescent="0.2">
      <c r="A1472">
        <v>0.17932128906200001</v>
      </c>
      <c r="B1472">
        <v>-2.7679944434299999E-3</v>
      </c>
      <c r="C1472">
        <v>-2.3067739200400002E-3</v>
      </c>
      <c r="D1472">
        <v>-2.1935496928400001E-3</v>
      </c>
      <c r="E1472">
        <v>-2.1907753945300001E-3</v>
      </c>
      <c r="F1472">
        <v>-2.2410100369800001E-3</v>
      </c>
      <c r="G1472">
        <v>-2.36065084471E-3</v>
      </c>
      <c r="H1472">
        <v>0</v>
      </c>
      <c r="I1472">
        <v>0.17932128906200001</v>
      </c>
      <c r="J1472">
        <v>-163.81977658100001</v>
      </c>
      <c r="K1472">
        <v>-266.74237880499999</v>
      </c>
      <c r="L1472">
        <v>-279.12788719700001</v>
      </c>
      <c r="M1472">
        <v>-276.95018256399999</v>
      </c>
      <c r="N1472">
        <v>-300</v>
      </c>
      <c r="O1472">
        <v>-300</v>
      </c>
    </row>
    <row r="1473" spans="1:15" x14ac:dyDescent="0.2">
      <c r="A1473">
        <v>0.179443359375</v>
      </c>
      <c r="B1473">
        <v>-2.7841097893699998E-3</v>
      </c>
      <c r="C1473">
        <v>-2.3222931583699999E-3</v>
      </c>
      <c r="D1473">
        <v>-2.2089083561900001E-3</v>
      </c>
      <c r="E1473">
        <v>-2.2061068767900002E-3</v>
      </c>
      <c r="F1473">
        <v>-2.2563561335800001E-3</v>
      </c>
      <c r="G1473">
        <v>-2.37606123107E-3</v>
      </c>
      <c r="H1473">
        <v>0</v>
      </c>
      <c r="I1473">
        <v>0.179443359375</v>
      </c>
      <c r="J1473">
        <v>-163.87216120599999</v>
      </c>
      <c r="K1473">
        <v>-268.22286241400002</v>
      </c>
      <c r="L1473">
        <v>-300</v>
      </c>
      <c r="M1473">
        <v>-277.37447194200001</v>
      </c>
      <c r="N1473">
        <v>-300</v>
      </c>
      <c r="O1473">
        <v>-300</v>
      </c>
    </row>
    <row r="1474" spans="1:15" x14ac:dyDescent="0.2">
      <c r="A1474">
        <v>0.17956542968799999</v>
      </c>
      <c r="B1474">
        <v>-2.7995415315899999E-3</v>
      </c>
      <c r="C1474">
        <v>-2.3371284835800002E-3</v>
      </c>
      <c r="D1474">
        <v>-2.2235829962099999E-3</v>
      </c>
      <c r="E1474">
        <v>-2.2207542935599998E-3</v>
      </c>
      <c r="F1474">
        <v>-2.2710181194699999E-3</v>
      </c>
      <c r="G1474">
        <v>-2.3907874616799999E-3</v>
      </c>
      <c r="H1474">
        <v>0</v>
      </c>
      <c r="I1474">
        <v>0.17956542968799999</v>
      </c>
      <c r="J1474">
        <v>-163.956758992</v>
      </c>
      <c r="K1474">
        <v>-262.42706543899999</v>
      </c>
      <c r="L1474">
        <v>-282.87584274800003</v>
      </c>
      <c r="M1474">
        <v>-281.50018911400002</v>
      </c>
      <c r="N1474">
        <v>-300</v>
      </c>
      <c r="O1474">
        <v>-300</v>
      </c>
    </row>
    <row r="1475" spans="1:15" x14ac:dyDescent="0.2">
      <c r="A1475">
        <v>0.1796875</v>
      </c>
      <c r="B1475">
        <v>-2.8142831957800002E-3</v>
      </c>
      <c r="C1475">
        <v>-2.3512734215699999E-3</v>
      </c>
      <c r="D1475">
        <v>-2.2375671388600001E-3</v>
      </c>
      <c r="E1475">
        <v>-2.2347111708600001E-3</v>
      </c>
      <c r="F1475">
        <v>-2.2849895207600001E-3</v>
      </c>
      <c r="G1475">
        <v>-2.4048230629500002E-3</v>
      </c>
      <c r="H1475">
        <v>0</v>
      </c>
      <c r="I1475">
        <v>0.1796875</v>
      </c>
      <c r="J1475">
        <v>-164.07212507099999</v>
      </c>
      <c r="K1475">
        <v>-269.672784342</v>
      </c>
      <c r="L1475">
        <v>-300</v>
      </c>
      <c r="M1475">
        <v>-300</v>
      </c>
      <c r="N1475">
        <v>-300</v>
      </c>
      <c r="O1475">
        <v>-300</v>
      </c>
    </row>
    <row r="1476" spans="1:15" x14ac:dyDescent="0.2">
      <c r="A1476">
        <v>0.17980957031200001</v>
      </c>
      <c r="B1476">
        <v>-2.82832861346E-3</v>
      </c>
      <c r="C1476">
        <v>-2.3647218040900001E-3</v>
      </c>
      <c r="D1476">
        <v>-2.2508546159100001E-3</v>
      </c>
      <c r="E1476">
        <v>-2.2479713405300001E-3</v>
      </c>
      <c r="F1476">
        <v>-2.29826416945E-3</v>
      </c>
      <c r="G1476">
        <v>-2.4181618671000001E-3</v>
      </c>
      <c r="H1476">
        <v>0</v>
      </c>
      <c r="I1476">
        <v>0.17980957031200001</v>
      </c>
      <c r="J1476">
        <v>-164.217112689</v>
      </c>
      <c r="K1476">
        <v>-224.08548508300001</v>
      </c>
      <c r="L1476">
        <v>-282.63483757099999</v>
      </c>
      <c r="M1476">
        <v>-281.557586399</v>
      </c>
      <c r="N1476">
        <v>-300</v>
      </c>
      <c r="O1476">
        <v>-300</v>
      </c>
    </row>
    <row r="1477" spans="1:15" x14ac:dyDescent="0.2">
      <c r="A1477">
        <v>0.179931640625</v>
      </c>
      <c r="B1477">
        <v>-2.8416719247399999E-3</v>
      </c>
      <c r="C1477">
        <v>-2.37746777148E-3</v>
      </c>
      <c r="D1477">
        <v>-2.2634395677399999E-3</v>
      </c>
      <c r="E1477">
        <v>-2.2605289429899998E-3</v>
      </c>
      <c r="F1477">
        <v>-2.3108362060700002E-3</v>
      </c>
      <c r="G1477">
        <v>-2.4307980149900002E-3</v>
      </c>
      <c r="H1477">
        <v>0</v>
      </c>
      <c r="I1477">
        <v>0.179931640625</v>
      </c>
      <c r="J1477">
        <v>-164.39074567</v>
      </c>
      <c r="K1477">
        <v>-204.35311337900001</v>
      </c>
      <c r="L1477">
        <v>-300</v>
      </c>
      <c r="M1477">
        <v>-277.48306984599998</v>
      </c>
      <c r="N1477">
        <v>-300</v>
      </c>
      <c r="O1477">
        <v>-300</v>
      </c>
    </row>
    <row r="1478" spans="1:15" x14ac:dyDescent="0.2">
      <c r="A1478">
        <v>0.18005371093799999</v>
      </c>
      <c r="B1478">
        <v>-2.8543075809299998E-3</v>
      </c>
      <c r="C1478">
        <v>-2.38950577528E-3</v>
      </c>
      <c r="D1478">
        <v>-2.2753164459499999E-3</v>
      </c>
      <c r="E1478">
        <v>-2.2723784299E-3</v>
      </c>
      <c r="F1478">
        <v>-2.3227000824200001E-3</v>
      </c>
      <c r="G1478">
        <v>-2.44272595864E-3</v>
      </c>
      <c r="H1478">
        <v>0</v>
      </c>
      <c r="I1478">
        <v>0.18005371093799999</v>
      </c>
      <c r="J1478">
        <v>-164.59198593299999</v>
      </c>
      <c r="K1478">
        <v>-191.266559559</v>
      </c>
      <c r="L1478">
        <v>-278.224386466</v>
      </c>
      <c r="M1478">
        <v>-277.08849809499998</v>
      </c>
      <c r="N1478">
        <v>-300</v>
      </c>
      <c r="O1478">
        <v>-300</v>
      </c>
    </row>
    <row r="1479" spans="1:15" x14ac:dyDescent="0.2">
      <c r="A1479">
        <v>0.18017578125</v>
      </c>
      <c r="B1479">
        <v>-2.8662303470600001E-3</v>
      </c>
      <c r="C1479">
        <v>-2.4008305807600001E-3</v>
      </c>
      <c r="D1479">
        <v>-2.2864800158300001E-3</v>
      </c>
      <c r="E1479">
        <v>-2.28351456662E-3</v>
      </c>
      <c r="F1479">
        <v>-2.3338505639899998E-3</v>
      </c>
      <c r="G1479">
        <v>-2.45394046383E-3</v>
      </c>
      <c r="H1479">
        <v>0</v>
      </c>
      <c r="I1479">
        <v>0.18017578125</v>
      </c>
      <c r="J1479">
        <v>-164.81948495099999</v>
      </c>
      <c r="K1479">
        <v>-181.77842724199999</v>
      </c>
      <c r="L1479">
        <v>-275.64745771499997</v>
      </c>
      <c r="M1479">
        <v>-278.36164965900002</v>
      </c>
      <c r="N1479">
        <v>-296.94732302099999</v>
      </c>
      <c r="O1479">
        <v>-300</v>
      </c>
    </row>
    <row r="1480" spans="1:15" x14ac:dyDescent="0.2">
      <c r="A1480">
        <v>0.18029785156200001</v>
      </c>
      <c r="B1480">
        <v>-2.8774353042200001E-3</v>
      </c>
      <c r="C1480">
        <v>-2.4114372692300001E-3</v>
      </c>
      <c r="D1480">
        <v>-2.2969253587500002E-3</v>
      </c>
      <c r="E1480">
        <v>-2.2939324345599998E-3</v>
      </c>
      <c r="F1480">
        <v>-2.3442827323000002E-3</v>
      </c>
      <c r="G1480">
        <v>-2.4644366123500001E-3</v>
      </c>
      <c r="H1480">
        <v>0</v>
      </c>
      <c r="I1480">
        <v>0.18029785156200001</v>
      </c>
      <c r="J1480">
        <v>-165.07141655999999</v>
      </c>
      <c r="K1480">
        <v>-174.76047363399999</v>
      </c>
      <c r="L1480">
        <v>-273.04090425200002</v>
      </c>
      <c r="M1480">
        <v>-279.06446841299999</v>
      </c>
      <c r="N1480">
        <v>-285.25192033000002</v>
      </c>
      <c r="O1480">
        <v>-300</v>
      </c>
    </row>
    <row r="1481" spans="1:15" x14ac:dyDescent="0.2">
      <c r="A1481">
        <v>0.180419921875</v>
      </c>
      <c r="B1481">
        <v>-2.8879178517499998E-3</v>
      </c>
      <c r="C1481">
        <v>-2.4213212402500002E-3</v>
      </c>
      <c r="D1481">
        <v>-2.30664787429E-3</v>
      </c>
      <c r="E1481">
        <v>-2.30362743337E-3</v>
      </c>
      <c r="F1481">
        <v>-2.3539919871600002E-3</v>
      </c>
      <c r="G1481">
        <v>-2.4742098042700002E-3</v>
      </c>
      <c r="H1481">
        <v>0</v>
      </c>
      <c r="I1481">
        <v>0.180419921875</v>
      </c>
      <c r="J1481">
        <v>-165.34544731599999</v>
      </c>
      <c r="K1481">
        <v>-169.63813462499999</v>
      </c>
      <c r="L1481">
        <v>-274.40254492499997</v>
      </c>
      <c r="M1481">
        <v>-277.38223158</v>
      </c>
      <c r="N1481">
        <v>-275.75691768199999</v>
      </c>
      <c r="O1481">
        <v>-300</v>
      </c>
    </row>
    <row r="1482" spans="1:15" x14ac:dyDescent="0.2">
      <c r="A1482">
        <v>0.18054199218799999</v>
      </c>
      <c r="B1482">
        <v>-2.8976737092899999E-3</v>
      </c>
      <c r="C1482">
        <v>-2.43047821371E-3</v>
      </c>
      <c r="D1482">
        <v>-2.3156432824000001E-3</v>
      </c>
      <c r="E1482">
        <v>-2.3125952830499999E-3</v>
      </c>
      <c r="F1482">
        <v>-2.3629740486700002E-3</v>
      </c>
      <c r="G1482">
        <v>-2.4832557599800001E-3</v>
      </c>
      <c r="H1482">
        <v>0</v>
      </c>
      <c r="I1482">
        <v>0.18054199218799999</v>
      </c>
      <c r="J1482">
        <v>-165.63884282500001</v>
      </c>
      <c r="K1482">
        <v>-166.06133265299999</v>
      </c>
      <c r="L1482">
        <v>-279.32645956599998</v>
      </c>
      <c r="M1482">
        <v>-274.60470382900002</v>
      </c>
      <c r="N1482">
        <v>-272.12338758499999</v>
      </c>
      <c r="O1482">
        <v>-300</v>
      </c>
    </row>
    <row r="1483" spans="1:15" x14ac:dyDescent="0.2">
      <c r="A1483">
        <v>0.1806640625</v>
      </c>
      <c r="B1483">
        <v>-2.9066989187499998E-3</v>
      </c>
      <c r="C1483">
        <v>-2.43890423174E-3</v>
      </c>
      <c r="D1483">
        <v>-2.3239076252499998E-3</v>
      </c>
      <c r="E1483">
        <v>-2.3208320258199999E-3</v>
      </c>
      <c r="F1483">
        <v>-2.37122495921E-3</v>
      </c>
      <c r="G1483">
        <v>-2.4915705221000002E-3</v>
      </c>
      <c r="H1483">
        <v>0</v>
      </c>
      <c r="I1483">
        <v>0.1806640625</v>
      </c>
      <c r="J1483">
        <v>-165.94864742300001</v>
      </c>
      <c r="K1483">
        <v>-163.781513324</v>
      </c>
      <c r="L1483">
        <v>-283.37320671499998</v>
      </c>
      <c r="M1483">
        <v>-272.83001361700002</v>
      </c>
      <c r="N1483">
        <v>-300</v>
      </c>
      <c r="O1483">
        <v>-300</v>
      </c>
    </row>
    <row r="1484" spans="1:15" x14ac:dyDescent="0.2">
      <c r="A1484">
        <v>0.18078613281200001</v>
      </c>
      <c r="B1484">
        <v>-2.91498984606E-3</v>
      </c>
      <c r="C1484">
        <v>-2.4465956605100002E-3</v>
      </c>
      <c r="D1484">
        <v>-2.3314372690300001E-3</v>
      </c>
      <c r="E1484">
        <v>-2.3283340279400002E-3</v>
      </c>
      <c r="F1484">
        <v>-2.3787410851500001E-3</v>
      </c>
      <c r="G1484">
        <v>-2.4991504573100001E-3</v>
      </c>
      <c r="H1484">
        <v>0</v>
      </c>
      <c r="I1484">
        <v>0.18078613281200001</v>
      </c>
      <c r="J1484">
        <v>-166.27184316399999</v>
      </c>
      <c r="K1484">
        <v>-162.59028313900001</v>
      </c>
      <c r="L1484">
        <v>-291.044478368</v>
      </c>
      <c r="M1484">
        <v>-273.07675969100001</v>
      </c>
      <c r="N1484">
        <v>-300</v>
      </c>
      <c r="O1484">
        <v>-300</v>
      </c>
    </row>
    <row r="1485" spans="1:15" x14ac:dyDescent="0.2">
      <c r="A1485">
        <v>0.180908203125</v>
      </c>
      <c r="B1485">
        <v>-2.9225431828200001E-3</v>
      </c>
      <c r="C1485">
        <v>-2.45354919183E-3</v>
      </c>
      <c r="D1485">
        <v>-2.3382289056199999E-3</v>
      </c>
      <c r="E1485">
        <v>-2.3350979813499999E-3</v>
      </c>
      <c r="F1485">
        <v>-2.3855191185700002E-3</v>
      </c>
      <c r="G1485">
        <v>-2.5059922579300001E-3</v>
      </c>
      <c r="H1485">
        <v>0</v>
      </c>
      <c r="I1485">
        <v>0.180908203125</v>
      </c>
      <c r="J1485">
        <v>-166.60540813399999</v>
      </c>
      <c r="K1485">
        <v>-162.281977273</v>
      </c>
      <c r="L1485">
        <v>-294.67555154000001</v>
      </c>
      <c r="M1485">
        <v>-276.10073056499999</v>
      </c>
      <c r="N1485">
        <v>-300</v>
      </c>
      <c r="O1485">
        <v>-300</v>
      </c>
    </row>
    <row r="1486" spans="1:15" x14ac:dyDescent="0.2">
      <c r="A1486">
        <v>0.18103027343799999</v>
      </c>
      <c r="B1486">
        <v>-2.9293559477800001E-3</v>
      </c>
      <c r="C1486">
        <v>-2.4597618447E-3</v>
      </c>
      <c r="D1486">
        <v>-2.34427955404E-3</v>
      </c>
      <c r="E1486">
        <v>-2.3411209051200001E-3</v>
      </c>
      <c r="F1486">
        <v>-2.3915560786599999E-3</v>
      </c>
      <c r="G1486">
        <v>-2.51209294345E-3</v>
      </c>
      <c r="H1486">
        <v>0</v>
      </c>
      <c r="I1486">
        <v>0.18103027343799999</v>
      </c>
      <c r="J1486">
        <v>-166.946236736</v>
      </c>
      <c r="K1486">
        <v>-162.633330108</v>
      </c>
      <c r="L1486">
        <v>-283.574003592</v>
      </c>
      <c r="M1486">
        <v>-283.20842442100002</v>
      </c>
      <c r="N1486">
        <v>-300</v>
      </c>
      <c r="O1486">
        <v>-300</v>
      </c>
    </row>
    <row r="1487" spans="1:15" x14ac:dyDescent="0.2">
      <c r="A1487">
        <v>0.18115234375</v>
      </c>
      <c r="B1487">
        <v>-2.9354254881899999E-3</v>
      </c>
      <c r="C1487">
        <v>-2.46523096659E-3</v>
      </c>
      <c r="D1487">
        <v>-2.3495865618200001E-3</v>
      </c>
      <c r="E1487">
        <v>-2.3464001468300002E-3</v>
      </c>
      <c r="F1487">
        <v>-2.3968493131499998E-3</v>
      </c>
      <c r="G1487">
        <v>-2.5174498618600002E-3</v>
      </c>
      <c r="H1487">
        <v>0</v>
      </c>
      <c r="I1487">
        <v>0.18115234375</v>
      </c>
      <c r="J1487">
        <v>-167.29095463600001</v>
      </c>
      <c r="K1487">
        <v>-163.408082312</v>
      </c>
      <c r="L1487">
        <v>-300</v>
      </c>
      <c r="M1487">
        <v>-292.25911121600001</v>
      </c>
      <c r="N1487">
        <v>-300</v>
      </c>
      <c r="O1487">
        <v>-300</v>
      </c>
    </row>
    <row r="1488" spans="1:15" x14ac:dyDescent="0.2">
      <c r="A1488">
        <v>0.18127441406200001</v>
      </c>
      <c r="B1488">
        <v>-2.9407494810000001E-3</v>
      </c>
      <c r="C1488">
        <v>-2.4699542346999998E-3</v>
      </c>
      <c r="D1488">
        <v>-2.3541476061799999E-3</v>
      </c>
      <c r="E1488">
        <v>-2.3509333837799999E-3</v>
      </c>
      <c r="F1488">
        <v>-2.4013964994599999E-3</v>
      </c>
      <c r="G1488">
        <v>-2.5220606908500001E-3</v>
      </c>
      <c r="H1488">
        <v>0</v>
      </c>
      <c r="I1488">
        <v>0.18127441406200001</v>
      </c>
      <c r="J1488">
        <v>-167.635711786</v>
      </c>
      <c r="K1488">
        <v>-164.393575674</v>
      </c>
      <c r="L1488">
        <v>-284.52057278500001</v>
      </c>
      <c r="M1488">
        <v>-283.96208279500001</v>
      </c>
      <c r="N1488">
        <v>-300</v>
      </c>
      <c r="O1488">
        <v>-300</v>
      </c>
    </row>
    <row r="1489" spans="1:15" x14ac:dyDescent="0.2">
      <c r="A1489">
        <v>0.181396484375</v>
      </c>
      <c r="B1489">
        <v>-2.9453259339500002E-3</v>
      </c>
      <c r="C1489">
        <v>-2.4739296569800001E-3</v>
      </c>
      <c r="D1489">
        <v>-2.3579606951300001E-3</v>
      </c>
      <c r="E1489">
        <v>-2.35471862403E-3</v>
      </c>
      <c r="F1489">
        <v>-2.40519564578E-3</v>
      </c>
      <c r="G1489">
        <v>-2.5259234388799998E-3</v>
      </c>
      <c r="H1489">
        <v>0</v>
      </c>
      <c r="I1489">
        <v>0.181396484375</v>
      </c>
      <c r="J1489">
        <v>-167.976052942</v>
      </c>
      <c r="K1489">
        <v>-165.449789627</v>
      </c>
      <c r="L1489">
        <v>-276.43482098300001</v>
      </c>
      <c r="M1489">
        <v>-280.72529816700001</v>
      </c>
      <c r="N1489">
        <v>-300</v>
      </c>
      <c r="O1489">
        <v>-300</v>
      </c>
    </row>
    <row r="1490" spans="1:15" x14ac:dyDescent="0.2">
      <c r="A1490">
        <v>0.18151855468799999</v>
      </c>
      <c r="B1490">
        <v>-2.9491531864299998E-3</v>
      </c>
      <c r="C1490">
        <v>-2.4771555730499998E-3</v>
      </c>
      <c r="D1490">
        <v>-2.3610241683299999E-3</v>
      </c>
      <c r="E1490">
        <v>-2.3577542072800001E-3</v>
      </c>
      <c r="F1490">
        <v>-2.40824509197E-3</v>
      </c>
      <c r="G1490">
        <v>-2.5290364460900001E-3</v>
      </c>
      <c r="H1490">
        <v>0</v>
      </c>
      <c r="I1490">
        <v>0.18151855468799999</v>
      </c>
      <c r="J1490">
        <v>-168.30694478699999</v>
      </c>
      <c r="K1490">
        <v>-166.524815367</v>
      </c>
      <c r="L1490">
        <v>-284.10300487400002</v>
      </c>
      <c r="M1490">
        <v>-300</v>
      </c>
      <c r="N1490">
        <v>-300</v>
      </c>
      <c r="O1490">
        <v>-300</v>
      </c>
    </row>
    <row r="1491" spans="1:15" x14ac:dyDescent="0.2">
      <c r="A1491">
        <v>0.181640625</v>
      </c>
      <c r="B1491">
        <v>-2.9522299102500002E-3</v>
      </c>
      <c r="C1491">
        <v>-2.47963065498E-3</v>
      </c>
      <c r="D1491">
        <v>-2.3633366978800001E-3</v>
      </c>
      <c r="E1491">
        <v>-2.3600388057100001E-3</v>
      </c>
      <c r="F1491">
        <v>-2.4105435103E-3</v>
      </c>
      <c r="G1491">
        <v>-2.5313983850400001E-3</v>
      </c>
      <c r="H1491">
        <v>0</v>
      </c>
      <c r="I1491">
        <v>0.181640625</v>
      </c>
      <c r="J1491">
        <v>-168.62297549600001</v>
      </c>
      <c r="K1491">
        <v>-167.619368514</v>
      </c>
      <c r="L1491">
        <v>-279.09788457399998</v>
      </c>
      <c r="M1491">
        <v>-300</v>
      </c>
      <c r="N1491">
        <v>-300</v>
      </c>
      <c r="O1491">
        <v>-300</v>
      </c>
    </row>
    <row r="1492" spans="1:15" x14ac:dyDescent="0.2">
      <c r="A1492">
        <v>0.18176269531200001</v>
      </c>
      <c r="B1492">
        <v>-2.9545551102800002E-3</v>
      </c>
      <c r="C1492">
        <v>-2.48135390785E-3</v>
      </c>
      <c r="D1492">
        <v>-2.36489728891E-3</v>
      </c>
      <c r="E1492">
        <v>-2.3615714245000001E-3</v>
      </c>
      <c r="F1492">
        <v>-2.41208990611E-3</v>
      </c>
      <c r="G1492">
        <v>-2.53300826133E-3</v>
      </c>
      <c r="H1492">
        <v>0</v>
      </c>
      <c r="I1492">
        <v>0.18176269531200001</v>
      </c>
      <c r="J1492">
        <v>-168.91868801699999</v>
      </c>
      <c r="K1492">
        <v>-168.74043714199999</v>
      </c>
      <c r="L1492">
        <v>-286.57522645500001</v>
      </c>
      <c r="M1492">
        <v>-300</v>
      </c>
      <c r="N1492">
        <v>-300</v>
      </c>
      <c r="O1492">
        <v>-300</v>
      </c>
    </row>
    <row r="1493" spans="1:15" x14ac:dyDescent="0.2">
      <c r="A1493">
        <v>0.181884765625</v>
      </c>
      <c r="B1493">
        <v>-2.9561281249000002E-3</v>
      </c>
      <c r="C1493">
        <v>-2.4823246702800001E-3</v>
      </c>
      <c r="D1493">
        <v>-2.3657052800899999E-3</v>
      </c>
      <c r="E1493">
        <v>-2.3623514023799999E-3</v>
      </c>
      <c r="F1493">
        <v>-2.41288361825E-3</v>
      </c>
      <c r="G1493">
        <v>-2.5338654140899999E-3</v>
      </c>
      <c r="H1493">
        <v>0</v>
      </c>
      <c r="I1493">
        <v>0.181884765625</v>
      </c>
      <c r="J1493">
        <v>-169.18895471499999</v>
      </c>
      <c r="K1493">
        <v>-169.885414191</v>
      </c>
      <c r="L1493">
        <v>-289.52151907899997</v>
      </c>
      <c r="M1493">
        <v>-300</v>
      </c>
      <c r="N1493">
        <v>-300</v>
      </c>
      <c r="O1493">
        <v>-300</v>
      </c>
    </row>
    <row r="1494" spans="1:15" x14ac:dyDescent="0.2">
      <c r="A1494">
        <v>0.18200683593799999</v>
      </c>
      <c r="B1494">
        <v>-2.9569486263199998E-3</v>
      </c>
      <c r="C1494">
        <v>-2.4825426147099998E-3</v>
      </c>
      <c r="D1494">
        <v>-2.3657603438800002E-3</v>
      </c>
      <c r="E1494">
        <v>-2.36237841187E-3</v>
      </c>
      <c r="F1494">
        <v>-2.4129243193999998E-3</v>
      </c>
      <c r="G1494">
        <v>-2.5339695162600001E-3</v>
      </c>
      <c r="H1494">
        <v>0</v>
      </c>
      <c r="I1494">
        <v>0.18200683593799999</v>
      </c>
      <c r="J1494">
        <v>-169.42929961799999</v>
      </c>
      <c r="K1494">
        <v>-171.05167571800001</v>
      </c>
      <c r="L1494">
        <v>-300</v>
      </c>
      <c r="M1494">
        <v>-300</v>
      </c>
      <c r="N1494">
        <v>-300</v>
      </c>
      <c r="O1494">
        <v>-300</v>
      </c>
    </row>
    <row r="1495" spans="1:15" x14ac:dyDescent="0.2">
      <c r="A1495">
        <v>0.18212890625</v>
      </c>
      <c r="B1495">
        <v>-2.9570166207499998E-3</v>
      </c>
      <c r="C1495">
        <v>-2.4820077475699999E-3</v>
      </c>
      <c r="D1495">
        <v>-2.36506248677E-3</v>
      </c>
      <c r="E1495">
        <v>-2.3616524595199999E-3</v>
      </c>
      <c r="F1495">
        <v>-2.4122120162200001E-3</v>
      </c>
      <c r="G1495">
        <v>-2.5333205748099999E-3</v>
      </c>
      <c r="H1495">
        <v>0</v>
      </c>
      <c r="I1495">
        <v>0.18212890625</v>
      </c>
      <c r="J1495">
        <v>-169.63609730900001</v>
      </c>
      <c r="K1495">
        <v>-172.24325503099999</v>
      </c>
      <c r="L1495">
        <v>-294.374914596</v>
      </c>
      <c r="M1495">
        <v>-300</v>
      </c>
      <c r="N1495">
        <v>-300</v>
      </c>
      <c r="O1495">
        <v>-300</v>
      </c>
    </row>
    <row r="1496" spans="1:15" x14ac:dyDescent="0.2">
      <c r="A1496">
        <v>0.18225097656200001</v>
      </c>
      <c r="B1496">
        <v>-2.9563324483899999E-3</v>
      </c>
      <c r="C1496">
        <v>-2.4807204093300001E-3</v>
      </c>
      <c r="D1496">
        <v>-2.3636120492700002E-3</v>
      </c>
      <c r="E1496">
        <v>-2.3601738858899999E-3</v>
      </c>
      <c r="F1496">
        <v>-2.4107470494099999E-3</v>
      </c>
      <c r="G1496">
        <v>-2.5319189306900001E-3</v>
      </c>
      <c r="H1496">
        <v>0</v>
      </c>
      <c r="I1496">
        <v>0.18225097656200001</v>
      </c>
      <c r="J1496">
        <v>-169.80663978699999</v>
      </c>
      <c r="K1496">
        <v>-173.464725601</v>
      </c>
      <c r="L1496">
        <v>-291.84719511999998</v>
      </c>
      <c r="M1496">
        <v>-300</v>
      </c>
      <c r="N1496">
        <v>-300</v>
      </c>
      <c r="O1496">
        <v>-300</v>
      </c>
    </row>
    <row r="1497" spans="1:15" x14ac:dyDescent="0.2">
      <c r="A1497">
        <v>0.182373046875</v>
      </c>
      <c r="B1497">
        <v>-2.95489678338E-3</v>
      </c>
      <c r="C1497">
        <v>-2.4786812743300001E-3</v>
      </c>
      <c r="D1497">
        <v>-2.36140970576E-3</v>
      </c>
      <c r="E1497">
        <v>-2.35794336543E-3</v>
      </c>
      <c r="F1497">
        <v>-2.4085300935599999E-3</v>
      </c>
      <c r="G1497">
        <v>-2.52976525877E-3</v>
      </c>
      <c r="H1497">
        <v>0</v>
      </c>
      <c r="I1497">
        <v>0.182373046875</v>
      </c>
      <c r="J1497">
        <v>-169.93911133899999</v>
      </c>
      <c r="K1497">
        <v>-174.71533194599999</v>
      </c>
      <c r="L1497">
        <v>-300</v>
      </c>
      <c r="M1497">
        <v>-300</v>
      </c>
      <c r="N1497">
        <v>-300</v>
      </c>
      <c r="O1497">
        <v>-300</v>
      </c>
    </row>
    <row r="1498" spans="1:15" x14ac:dyDescent="0.2">
      <c r="A1498">
        <v>0.18249511718799999</v>
      </c>
      <c r="B1498">
        <v>-2.9527106334499998E-3</v>
      </c>
      <c r="C1498">
        <v>-2.4758913505500001E-3</v>
      </c>
      <c r="D1498">
        <v>-2.3584564642500001E-3</v>
      </c>
      <c r="E1498">
        <v>-2.3549619062200001E-3</v>
      </c>
      <c r="F1498">
        <v>-2.40556215687E-3</v>
      </c>
      <c r="G1498">
        <v>-2.5268605675399999E-3</v>
      </c>
      <c r="H1498">
        <v>0</v>
      </c>
      <c r="I1498">
        <v>0.18249511718799999</v>
      </c>
      <c r="J1498">
        <v>-170.03254282200001</v>
      </c>
      <c r="K1498">
        <v>-175.99287855099999</v>
      </c>
      <c r="L1498">
        <v>-300</v>
      </c>
      <c r="M1498">
        <v>-300</v>
      </c>
      <c r="N1498">
        <v>-300</v>
      </c>
      <c r="O1498">
        <v>-300</v>
      </c>
    </row>
    <row r="1499" spans="1:15" x14ac:dyDescent="0.2">
      <c r="A1499">
        <v>0.1826171875</v>
      </c>
      <c r="B1499">
        <v>-2.94977533953E-3</v>
      </c>
      <c r="C1499">
        <v>-2.4723519791399998E-3</v>
      </c>
      <c r="D1499">
        <v>-2.3547536659499998E-3</v>
      </c>
      <c r="E1499">
        <v>-2.3512308495E-3</v>
      </c>
      <c r="F1499">
        <v>-2.4018445807400001E-3</v>
      </c>
      <c r="G1499">
        <v>-2.5232061986700002E-3</v>
      </c>
      <c r="H1499">
        <v>0</v>
      </c>
      <c r="I1499">
        <v>0.1826171875</v>
      </c>
      <c r="J1499">
        <v>-170.08680759999999</v>
      </c>
      <c r="K1499">
        <v>-177.29976677100001</v>
      </c>
      <c r="L1499">
        <v>-300</v>
      </c>
      <c r="M1499">
        <v>-300</v>
      </c>
      <c r="N1499">
        <v>-300</v>
      </c>
      <c r="O1499">
        <v>-300</v>
      </c>
    </row>
    <row r="1500" spans="1:15" x14ac:dyDescent="0.2">
      <c r="A1500">
        <v>0.18273925781200001</v>
      </c>
      <c r="B1500">
        <v>-2.9460925751599999E-3</v>
      </c>
      <c r="C1500">
        <v>-2.4680648338899999E-3</v>
      </c>
      <c r="D1500">
        <v>-2.35030298469E-3</v>
      </c>
      <c r="E1500">
        <v>-2.3467518691799999E-3</v>
      </c>
      <c r="F1500">
        <v>-2.39737903919E-3</v>
      </c>
      <c r="G1500">
        <v>-2.5188038264599998E-3</v>
      </c>
      <c r="H1500">
        <v>0</v>
      </c>
      <c r="I1500">
        <v>0.18273925781200001</v>
      </c>
      <c r="J1500">
        <v>-170.10268535700001</v>
      </c>
      <c r="K1500">
        <v>-178.64121747799999</v>
      </c>
      <c r="L1500">
        <v>-296.016196659</v>
      </c>
      <c r="M1500">
        <v>-300</v>
      </c>
      <c r="N1500">
        <v>-300</v>
      </c>
      <c r="O1500">
        <v>-300</v>
      </c>
    </row>
    <row r="1501" spans="1:15" x14ac:dyDescent="0.2">
      <c r="A1501">
        <v>0.182861328125</v>
      </c>
      <c r="B1501">
        <v>-2.94166434579E-3</v>
      </c>
      <c r="C1501">
        <v>-2.4630319204899998E-3</v>
      </c>
      <c r="D1501">
        <v>-2.34510642619E-3</v>
      </c>
      <c r="E1501">
        <v>-2.3415269710400002E-3</v>
      </c>
      <c r="F1501">
        <v>-2.39216753815E-3</v>
      </c>
      <c r="G1501">
        <v>-2.5136554571300001E-3</v>
      </c>
      <c r="H1501">
        <v>0</v>
      </c>
      <c r="I1501">
        <v>0.182861328125</v>
      </c>
      <c r="J1501">
        <v>-170.08196745999999</v>
      </c>
      <c r="K1501">
        <v>-180.01920596900001</v>
      </c>
      <c r="L1501">
        <v>-300</v>
      </c>
      <c r="M1501">
        <v>-300</v>
      </c>
      <c r="N1501">
        <v>-300</v>
      </c>
      <c r="O1501">
        <v>-300</v>
      </c>
    </row>
    <row r="1502" spans="1:15" x14ac:dyDescent="0.2">
      <c r="A1502">
        <v>0.18298339843799999</v>
      </c>
      <c r="B1502">
        <v>-2.9364929879300001E-3</v>
      </c>
      <c r="C1502">
        <v>-2.4572555756599999E-3</v>
      </c>
      <c r="D1502">
        <v>-2.3391663272300002E-3</v>
      </c>
      <c r="E1502">
        <v>-2.3355584919000001E-3</v>
      </c>
      <c r="F1502">
        <v>-2.3862124145899999E-3</v>
      </c>
      <c r="G1502">
        <v>-2.5077634278999998E-3</v>
      </c>
      <c r="H1502">
        <v>0</v>
      </c>
      <c r="I1502">
        <v>0.18298339843799999</v>
      </c>
      <c r="J1502">
        <v>-170.027536419</v>
      </c>
      <c r="K1502">
        <v>-181.432125611</v>
      </c>
      <c r="L1502">
        <v>-296.18175480299999</v>
      </c>
      <c r="M1502">
        <v>-300</v>
      </c>
      <c r="N1502">
        <v>-300</v>
      </c>
      <c r="O1502">
        <v>-300</v>
      </c>
    </row>
    <row r="1503" spans="1:15" x14ac:dyDescent="0.2">
      <c r="A1503">
        <v>0.18310546875</v>
      </c>
      <c r="B1503">
        <v>-2.93058116807E-3</v>
      </c>
      <c r="C1503">
        <v>-2.4507384661399999E-3</v>
      </c>
      <c r="D1503">
        <v>-2.3324853545799999E-3</v>
      </c>
      <c r="E1503">
        <v>-2.32884909861E-3</v>
      </c>
      <c r="F1503">
        <v>-2.37951633548E-3</v>
      </c>
      <c r="G1503">
        <v>-2.5011304060400001E-3</v>
      </c>
      <c r="H1503">
        <v>0</v>
      </c>
      <c r="I1503">
        <v>0.18310546875</v>
      </c>
      <c r="J1503">
        <v>-169.94334594700001</v>
      </c>
      <c r="K1503">
        <v>-182.880434439</v>
      </c>
      <c r="L1503">
        <v>-300</v>
      </c>
      <c r="M1503">
        <v>-300</v>
      </c>
      <c r="N1503">
        <v>-300</v>
      </c>
      <c r="O1503">
        <v>-300</v>
      </c>
    </row>
    <row r="1504" spans="1:15" x14ac:dyDescent="0.2">
      <c r="A1504">
        <v>0.18322753906200001</v>
      </c>
      <c r="B1504">
        <v>-2.9239318815900001E-3</v>
      </c>
      <c r="C1504">
        <v>-2.4434835875500002E-3</v>
      </c>
      <c r="D1504">
        <v>-2.3250665039E-3</v>
      </c>
      <c r="E1504">
        <v>-2.3214017868900001E-3</v>
      </c>
      <c r="F1504">
        <v>-2.3720822966600001E-3</v>
      </c>
      <c r="G1504">
        <v>-2.4937593876899998E-3</v>
      </c>
      <c r="H1504">
        <v>0</v>
      </c>
      <c r="I1504">
        <v>0.18322753906200001</v>
      </c>
      <c r="J1504">
        <v>-169.834251717</v>
      </c>
      <c r="K1504">
        <v>-184.36906729500001</v>
      </c>
      <c r="L1504">
        <v>-300</v>
      </c>
      <c r="M1504">
        <v>-300</v>
      </c>
      <c r="N1504">
        <v>-300</v>
      </c>
      <c r="O1504">
        <v>-300</v>
      </c>
    </row>
    <row r="1505" spans="1:15" x14ac:dyDescent="0.2">
      <c r="A1505">
        <v>0.183349609375</v>
      </c>
      <c r="B1505">
        <v>-2.9165484514099998E-3</v>
      </c>
      <c r="C1505">
        <v>-2.43549426303E-3</v>
      </c>
      <c r="D1505">
        <v>-2.31691309839E-3</v>
      </c>
      <c r="E1505">
        <v>-2.3132198799900002E-3</v>
      </c>
      <c r="F1505">
        <v>-2.3639136215499999E-3</v>
      </c>
      <c r="G1505">
        <v>-2.4856536965099998E-3</v>
      </c>
      <c r="H1505">
        <v>0</v>
      </c>
      <c r="I1505">
        <v>0.183349609375</v>
      </c>
      <c r="J1505">
        <v>-169.70570065300001</v>
      </c>
      <c r="K1505">
        <v>-185.90293591400001</v>
      </c>
      <c r="L1505">
        <v>-300</v>
      </c>
      <c r="M1505">
        <v>-300</v>
      </c>
      <c r="N1505">
        <v>-300</v>
      </c>
      <c r="O1505">
        <v>-300</v>
      </c>
    </row>
    <row r="1506" spans="1:15" x14ac:dyDescent="0.2">
      <c r="A1506">
        <v>0.18347167968799999</v>
      </c>
      <c r="B1506">
        <v>-2.9084345265499999E-3</v>
      </c>
      <c r="C1506">
        <v>-2.4267741418599999E-3</v>
      </c>
      <c r="D1506">
        <v>-2.30802878735E-3</v>
      </c>
      <c r="E1506">
        <v>-2.3043070272800001E-3</v>
      </c>
      <c r="F1506">
        <v>-2.3550139596399998E-3</v>
      </c>
      <c r="G1506">
        <v>-2.4768169823000002E-3</v>
      </c>
      <c r="H1506">
        <v>0</v>
      </c>
      <c r="I1506">
        <v>0.18347167968799999</v>
      </c>
      <c r="J1506">
        <v>-169.56334040300001</v>
      </c>
      <c r="K1506">
        <v>-187.48286185200001</v>
      </c>
      <c r="L1506">
        <v>-300</v>
      </c>
      <c r="M1506">
        <v>-300</v>
      </c>
      <c r="N1506">
        <v>-300</v>
      </c>
      <c r="O1506">
        <v>-300</v>
      </c>
    </row>
    <row r="1507" spans="1:15" x14ac:dyDescent="0.2">
      <c r="A1507">
        <v>0.18359375</v>
      </c>
      <c r="B1507">
        <v>-2.8995940805600002E-3</v>
      </c>
      <c r="C1507">
        <v>-2.4173271977999998E-3</v>
      </c>
      <c r="D1507">
        <v>-2.2984175446000002E-3</v>
      </c>
      <c r="E1507">
        <v>-2.2946672026299998E-3</v>
      </c>
      <c r="F1507">
        <v>-2.34538728494E-3</v>
      </c>
      <c r="G1507">
        <v>-2.4672532193400001E-3</v>
      </c>
      <c r="H1507">
        <v>0</v>
      </c>
      <c r="I1507">
        <v>0.18359375</v>
      </c>
      <c r="J1507">
        <v>-169.41264666800001</v>
      </c>
      <c r="K1507">
        <v>-189.10837942200001</v>
      </c>
      <c r="L1507">
        <v>-300</v>
      </c>
      <c r="M1507">
        <v>-300</v>
      </c>
      <c r="N1507">
        <v>-300</v>
      </c>
      <c r="O1507">
        <v>-300</v>
      </c>
    </row>
    <row r="1508" spans="1:15" x14ac:dyDescent="0.2">
      <c r="A1508">
        <v>0.18371582031200001</v>
      </c>
      <c r="B1508">
        <v>-2.8900314097099998E-3</v>
      </c>
      <c r="C1508">
        <v>-2.40715772738E-3</v>
      </c>
      <c r="D1508">
        <v>-2.2880836667000001E-3</v>
      </c>
      <c r="E1508">
        <v>-2.2843047026699999E-3</v>
      </c>
      <c r="F1508">
        <v>-2.33503789422E-3</v>
      </c>
      <c r="G1508">
        <v>-2.45696670469E-3</v>
      </c>
      <c r="H1508">
        <v>0</v>
      </c>
      <c r="I1508">
        <v>0.18371582031200001</v>
      </c>
      <c r="J1508">
        <v>-169.25866636699999</v>
      </c>
      <c r="K1508">
        <v>-190.78289568299999</v>
      </c>
      <c r="L1508">
        <v>-241.168744487</v>
      </c>
      <c r="M1508">
        <v>-300</v>
      </c>
      <c r="N1508">
        <v>-300</v>
      </c>
      <c r="O1508">
        <v>-300</v>
      </c>
    </row>
    <row r="1509" spans="1:15" x14ac:dyDescent="0.2">
      <c r="A1509">
        <v>0.183837890625</v>
      </c>
      <c r="B1509">
        <v>-2.8797511311799999E-3</v>
      </c>
      <c r="C1509">
        <v>-2.3962703480000002E-3</v>
      </c>
      <c r="D1509">
        <v>-2.2770317710999999E-3</v>
      </c>
      <c r="E1509">
        <v>-2.2732241448999999E-3</v>
      </c>
      <c r="F1509">
        <v>-2.3239704051300001E-3</v>
      </c>
      <c r="G1509">
        <v>-2.44596205626E-3</v>
      </c>
      <c r="H1509">
        <v>0</v>
      </c>
      <c r="I1509">
        <v>0.183837890625</v>
      </c>
      <c r="J1509">
        <v>-169.10592864200001</v>
      </c>
      <c r="K1509">
        <v>-192.51310815400001</v>
      </c>
      <c r="L1509">
        <v>-218.57085195799999</v>
      </c>
      <c r="M1509">
        <v>-300</v>
      </c>
      <c r="N1509">
        <v>-300</v>
      </c>
      <c r="O1509">
        <v>-300</v>
      </c>
    </row>
    <row r="1510" spans="1:15" x14ac:dyDescent="0.2">
      <c r="A1510">
        <v>0.18395996093799999</v>
      </c>
      <c r="B1510">
        <v>-2.8687581809899998E-3</v>
      </c>
      <c r="C1510">
        <v>-2.38466999592E-3</v>
      </c>
      <c r="D1510">
        <v>-2.2652667941100001E-3</v>
      </c>
      <c r="E1510">
        <v>-2.2614304656999999E-3</v>
      </c>
      <c r="F1510">
        <v>-2.3121897541600002E-3</v>
      </c>
      <c r="G1510">
        <v>-2.4342442108500001E-3</v>
      </c>
      <c r="H1510">
        <v>0</v>
      </c>
      <c r="I1510">
        <v>0.18395996093799999</v>
      </c>
      <c r="J1510">
        <v>-168.958521343</v>
      </c>
      <c r="K1510">
        <v>-194.30374749500001</v>
      </c>
      <c r="L1510">
        <v>-206.40745230100001</v>
      </c>
      <c r="M1510">
        <v>-300</v>
      </c>
      <c r="N1510">
        <v>-300</v>
      </c>
      <c r="O1510">
        <v>-300</v>
      </c>
    </row>
    <row r="1511" spans="1:15" x14ac:dyDescent="0.2">
      <c r="A1511">
        <v>0.18408203125</v>
      </c>
      <c r="B1511">
        <v>-2.8570578118399998E-3</v>
      </c>
      <c r="C1511">
        <v>-2.3723619240599999E-3</v>
      </c>
      <c r="D1511">
        <v>-2.25279398869E-3</v>
      </c>
      <c r="E1511">
        <v>-2.2489289180900002E-3</v>
      </c>
      <c r="F1511">
        <v>-2.2997011944999998E-3</v>
      </c>
      <c r="G1511">
        <v>-2.4218184219100001E-3</v>
      </c>
      <c r="H1511">
        <v>0</v>
      </c>
      <c r="I1511">
        <v>0.18408203125</v>
      </c>
      <c r="J1511">
        <v>-168.820266868</v>
      </c>
      <c r="K1511">
        <v>-196.155998778</v>
      </c>
      <c r="L1511">
        <v>-200.52778466999999</v>
      </c>
      <c r="M1511">
        <v>-300</v>
      </c>
      <c r="N1511">
        <v>-300</v>
      </c>
      <c r="O1511">
        <v>-300</v>
      </c>
    </row>
    <row r="1512" spans="1:15" x14ac:dyDescent="0.2">
      <c r="A1512">
        <v>0.18420410156200001</v>
      </c>
      <c r="B1512">
        <v>-2.8446555907800002E-3</v>
      </c>
      <c r="C1512">
        <v>-2.3593516997500001E-3</v>
      </c>
      <c r="D1512">
        <v>-2.2396189222E-3</v>
      </c>
      <c r="E1512">
        <v>-2.2357250694900002E-3</v>
      </c>
      <c r="F1512">
        <v>-2.2865102936799999E-3</v>
      </c>
      <c r="G1512">
        <v>-2.4086902572699998E-3</v>
      </c>
      <c r="H1512">
        <v>0</v>
      </c>
      <c r="I1512">
        <v>0.18420410156200001</v>
      </c>
      <c r="J1512">
        <v>-168.69490235999999</v>
      </c>
      <c r="K1512">
        <v>-198.072083521</v>
      </c>
      <c r="L1512">
        <v>-199.00526175499999</v>
      </c>
      <c r="M1512">
        <v>-300</v>
      </c>
      <c r="N1512">
        <v>-300</v>
      </c>
      <c r="O1512">
        <v>-300</v>
      </c>
    </row>
    <row r="1513" spans="1:15" x14ac:dyDescent="0.2">
      <c r="A1513">
        <v>0.184326171875</v>
      </c>
      <c r="B1513">
        <v>-2.83155739681E-3</v>
      </c>
      <c r="C1513">
        <v>-2.3456452021899999E-3</v>
      </c>
      <c r="D1513">
        <v>-2.2257474738899999E-3</v>
      </c>
      <c r="E1513">
        <v>-2.2218247992100001E-3</v>
      </c>
      <c r="F1513">
        <v>-2.2726229311699998E-3</v>
      </c>
      <c r="G1513">
        <v>-2.39486559668E-3</v>
      </c>
      <c r="H1513">
        <v>0</v>
      </c>
      <c r="I1513">
        <v>0.184326171875</v>
      </c>
      <c r="J1513">
        <v>-168.58618247000001</v>
      </c>
      <c r="K1513">
        <v>-200.05890850599999</v>
      </c>
      <c r="L1513">
        <v>-200.10843845599999</v>
      </c>
      <c r="M1513">
        <v>-300</v>
      </c>
      <c r="N1513">
        <v>-300</v>
      </c>
      <c r="O1513">
        <v>-300</v>
      </c>
    </row>
    <row r="1514" spans="1:15" x14ac:dyDescent="0.2">
      <c r="A1514">
        <v>0.18444824218799999</v>
      </c>
      <c r="B1514">
        <v>-2.81776941823E-3</v>
      </c>
      <c r="C1514">
        <v>-2.3312486199299999E-3</v>
      </c>
      <c r="D1514">
        <v>-2.21118583236E-3</v>
      </c>
      <c r="E1514">
        <v>-2.2072342959099998E-3</v>
      </c>
      <c r="F1514">
        <v>-2.2580452957699998E-3</v>
      </c>
      <c r="G1514">
        <v>-2.3803506292200001E-3</v>
      </c>
      <c r="H1514">
        <v>0</v>
      </c>
      <c r="I1514">
        <v>0.18444824218799999</v>
      </c>
      <c r="J1514">
        <v>-168.49785632199999</v>
      </c>
      <c r="K1514">
        <v>-202.125175404</v>
      </c>
      <c r="L1514">
        <v>-202.12727494200001</v>
      </c>
      <c r="M1514">
        <v>-300</v>
      </c>
      <c r="N1514">
        <v>-300</v>
      </c>
      <c r="O1514">
        <v>-300</v>
      </c>
    </row>
    <row r="1515" spans="1:15" x14ac:dyDescent="0.2">
      <c r="A1515">
        <v>0.1845703125</v>
      </c>
      <c r="B1515">
        <v>-2.8032981499599998E-3</v>
      </c>
      <c r="C1515">
        <v>-2.3161684481399999E-3</v>
      </c>
      <c r="D1515">
        <v>-2.1959404928099998E-3</v>
      </c>
      <c r="E1515">
        <v>-2.19196005486E-3</v>
      </c>
      <c r="F1515">
        <v>-2.2427838828599999E-3</v>
      </c>
      <c r="G1515">
        <v>-2.3651518505700001E-3</v>
      </c>
      <c r="H1515">
        <v>0</v>
      </c>
      <c r="I1515">
        <v>0.1845703125</v>
      </c>
      <c r="J1515">
        <v>-168.433545221</v>
      </c>
      <c r="K1515">
        <v>-204.27666577299999</v>
      </c>
      <c r="L1515">
        <v>-204.27404143199999</v>
      </c>
      <c r="M1515">
        <v>-300</v>
      </c>
      <c r="N1515">
        <v>-300</v>
      </c>
      <c r="O1515">
        <v>-300</v>
      </c>
    </row>
    <row r="1516" spans="1:15" x14ac:dyDescent="0.2">
      <c r="A1516">
        <v>0.18469238281200001</v>
      </c>
      <c r="B1516">
        <v>-2.7881503906600001E-3</v>
      </c>
      <c r="C1516">
        <v>-2.30041148569E-3</v>
      </c>
      <c r="D1516">
        <v>-2.1800182541699999E-3</v>
      </c>
      <c r="E1516">
        <v>-2.17600887503E-3</v>
      </c>
      <c r="F1516">
        <v>-2.2268454916000002E-3</v>
      </c>
      <c r="G1516">
        <v>-2.3492760601400002E-3</v>
      </c>
      <c r="H1516">
        <v>0</v>
      </c>
      <c r="I1516">
        <v>0.18469238281200001</v>
      </c>
      <c r="J1516">
        <v>-168.39658378499999</v>
      </c>
      <c r="K1516">
        <v>-206.51716861400001</v>
      </c>
      <c r="L1516">
        <v>-206.51733061499999</v>
      </c>
      <c r="M1516">
        <v>-300</v>
      </c>
      <c r="N1516">
        <v>-300</v>
      </c>
      <c r="O1516">
        <v>-300</v>
      </c>
    </row>
    <row r="1517" spans="1:15" x14ac:dyDescent="0.2">
      <c r="A1517">
        <v>0.184814453125</v>
      </c>
      <c r="B1517">
        <v>-2.7723332397E-3</v>
      </c>
      <c r="C1517">
        <v>-2.2839848322200001E-3</v>
      </c>
      <c r="D1517">
        <v>-2.1634262161100001E-3</v>
      </c>
      <c r="E1517">
        <v>-2.1593878561800002E-3</v>
      </c>
      <c r="F1517">
        <v>-2.2102372218500001E-3</v>
      </c>
      <c r="G1517">
        <v>-2.3327303581099999E-3</v>
      </c>
      <c r="H1517">
        <v>0</v>
      </c>
      <c r="I1517">
        <v>0.184814453125</v>
      </c>
      <c r="J1517">
        <v>-168.38991850900001</v>
      </c>
      <c r="K1517">
        <v>-208.853824906</v>
      </c>
      <c r="L1517">
        <v>-208.852471337</v>
      </c>
      <c r="M1517">
        <v>-300</v>
      </c>
      <c r="N1517">
        <v>-300</v>
      </c>
      <c r="O1517">
        <v>-300</v>
      </c>
    </row>
    <row r="1518" spans="1:15" x14ac:dyDescent="0.2">
      <c r="A1518">
        <v>0.18493652343799999</v>
      </c>
      <c r="B1518">
        <v>-2.75585409411E-3</v>
      </c>
      <c r="C1518">
        <v>-2.2668958849700002E-3</v>
      </c>
      <c r="D1518">
        <v>-2.14617177593E-3</v>
      </c>
      <c r="E1518">
        <v>-2.1421043956400001E-3</v>
      </c>
      <c r="F1518">
        <v>-2.1929664711100002E-3</v>
      </c>
      <c r="G1518">
        <v>-2.3155221422400001E-3</v>
      </c>
      <c r="H1518">
        <v>0</v>
      </c>
      <c r="I1518">
        <v>0.18493652343799999</v>
      </c>
      <c r="J1518">
        <v>-168.41612603999999</v>
      </c>
      <c r="K1518">
        <v>-211.29867500200001</v>
      </c>
      <c r="L1518">
        <v>-211.30190807</v>
      </c>
      <c r="M1518">
        <v>-300</v>
      </c>
      <c r="N1518">
        <v>-300</v>
      </c>
      <c r="O1518">
        <v>-300</v>
      </c>
    </row>
    <row r="1519" spans="1:15" x14ac:dyDescent="0.2">
      <c r="A1519">
        <v>0.18505859375</v>
      </c>
      <c r="B1519">
        <v>-2.7387206452199999E-3</v>
      </c>
      <c r="C1519">
        <v>-2.24915233553E-3</v>
      </c>
      <c r="D1519">
        <v>-2.1282626252299998E-3</v>
      </c>
      <c r="E1519">
        <v>-2.1241661851100001E-3</v>
      </c>
      <c r="F1519">
        <v>-2.1750409311900002E-3</v>
      </c>
      <c r="G1519">
        <v>-2.2976591046399999E-3</v>
      </c>
      <c r="H1519">
        <v>0</v>
      </c>
      <c r="I1519">
        <v>0.18505859375</v>
      </c>
      <c r="J1519">
        <v>-168.47757134700001</v>
      </c>
      <c r="K1519">
        <v>-213.86446191300001</v>
      </c>
      <c r="L1519">
        <v>-213.86374628900001</v>
      </c>
      <c r="M1519">
        <v>-300</v>
      </c>
      <c r="N1519">
        <v>-300</v>
      </c>
      <c r="O1519">
        <v>-300</v>
      </c>
    </row>
    <row r="1520" spans="1:15" x14ac:dyDescent="0.2">
      <c r="A1520">
        <v>0.18518066406200001</v>
      </c>
      <c r="B1520">
        <v>-2.7209408753199999E-3</v>
      </c>
      <c r="C1520">
        <v>-2.2307621664299998E-3</v>
      </c>
      <c r="D1520">
        <v>-2.1097067466100002E-3</v>
      </c>
      <c r="E1520">
        <v>-2.1055812072199999E-3</v>
      </c>
      <c r="F1520">
        <v>-2.1564685848900001E-3</v>
      </c>
      <c r="G1520">
        <v>-2.2791492283899999E-3</v>
      </c>
      <c r="H1520">
        <v>0</v>
      </c>
      <c r="I1520">
        <v>0.18518066406200001</v>
      </c>
      <c r="J1520">
        <v>-168.57666884</v>
      </c>
      <c r="K1520">
        <v>-216.56142382900001</v>
      </c>
      <c r="L1520">
        <v>-216.560662154</v>
      </c>
      <c r="M1520">
        <v>-300</v>
      </c>
      <c r="N1520">
        <v>-300</v>
      </c>
      <c r="O1520">
        <v>-300</v>
      </c>
    </row>
    <row r="1521" spans="1:15" x14ac:dyDescent="0.2">
      <c r="A1521">
        <v>0.185302734375</v>
      </c>
      <c r="B1521">
        <v>-2.7025230541399999E-3</v>
      </c>
      <c r="C1521">
        <v>-2.2117336476099999E-3</v>
      </c>
      <c r="D1521">
        <v>-2.0905124100700002E-3</v>
      </c>
      <c r="E1521">
        <v>-2.0863577320399999E-3</v>
      </c>
      <c r="F1521">
        <v>-2.1372577024000002E-3</v>
      </c>
      <c r="G1521">
        <v>-2.2600007839699999E-3</v>
      </c>
      <c r="H1521">
        <v>0</v>
      </c>
      <c r="I1521">
        <v>0.185302734375</v>
      </c>
      <c r="J1521">
        <v>-168.716165996</v>
      </c>
      <c r="K1521">
        <v>-219.40064071500001</v>
      </c>
      <c r="L1521">
        <v>-219.39940675400001</v>
      </c>
      <c r="M1521">
        <v>-300</v>
      </c>
      <c r="N1521">
        <v>-300</v>
      </c>
      <c r="O1521">
        <v>-300</v>
      </c>
    </row>
    <row r="1522" spans="1:15" x14ac:dyDescent="0.2">
      <c r="A1522">
        <v>0.18542480468799999</v>
      </c>
      <c r="B1522">
        <v>-2.6834757351500002E-3</v>
      </c>
      <c r="C1522">
        <v>-2.1920753328199998E-3</v>
      </c>
      <c r="D1522">
        <v>-2.0706881693600002E-3</v>
      </c>
      <c r="E1522">
        <v>-2.06650431339E-3</v>
      </c>
      <c r="F1522">
        <v>-2.1174168376899998E-3</v>
      </c>
      <c r="G1522">
        <v>-2.2402223256399998E-3</v>
      </c>
      <c r="H1522">
        <v>0</v>
      </c>
      <c r="I1522">
        <v>0.18542480468799999</v>
      </c>
      <c r="J1522">
        <v>-168.89937124299999</v>
      </c>
      <c r="K1522">
        <v>-222.39916127399999</v>
      </c>
      <c r="L1522">
        <v>-222.399480651</v>
      </c>
      <c r="M1522">
        <v>-300</v>
      </c>
      <c r="N1522">
        <v>-300</v>
      </c>
      <c r="O1522">
        <v>-300</v>
      </c>
    </row>
    <row r="1523" spans="1:15" x14ac:dyDescent="0.2">
      <c r="A1523">
        <v>0.185546875</v>
      </c>
      <c r="B1523">
        <v>-2.6638077518399998E-3</v>
      </c>
      <c r="C1523">
        <v>-2.1717960557600001E-3</v>
      </c>
      <c r="D1523">
        <v>-2.05024285825E-3</v>
      </c>
      <c r="E1523">
        <v>-2.0460297851000002E-3</v>
      </c>
      <c r="F1523">
        <v>-2.0969548247400001E-3</v>
      </c>
      <c r="G1523">
        <v>-2.2198226876599999E-3</v>
      </c>
      <c r="H1523">
        <v>0</v>
      </c>
      <c r="I1523">
        <v>0.185546875</v>
      </c>
      <c r="J1523">
        <v>-169.130274539</v>
      </c>
      <c r="K1523">
        <v>-225.57982877399999</v>
      </c>
      <c r="L1523">
        <v>-225.58255695099999</v>
      </c>
      <c r="M1523">
        <v>-300</v>
      </c>
      <c r="N1523">
        <v>-300</v>
      </c>
      <c r="O1523">
        <v>-300</v>
      </c>
    </row>
    <row r="1524" spans="1:15" x14ac:dyDescent="0.2">
      <c r="A1524">
        <v>0.18566894531200001</v>
      </c>
      <c r="B1524">
        <v>-2.64352821377E-3</v>
      </c>
      <c r="C1524">
        <v>-2.1509049262499998E-3</v>
      </c>
      <c r="D1524">
        <v>-2.0291855865899999E-3</v>
      </c>
      <c r="E1524">
        <v>-2.0249432570800001E-3</v>
      </c>
      <c r="F1524">
        <v>-2.0758807735899998E-3</v>
      </c>
      <c r="G1524">
        <v>-2.19881098036E-3</v>
      </c>
      <c r="H1524">
        <v>0</v>
      </c>
      <c r="I1524">
        <v>0.18566894531200001</v>
      </c>
      <c r="J1524">
        <v>-169.41357390100001</v>
      </c>
      <c r="K1524">
        <v>-228.96692203999999</v>
      </c>
      <c r="L1524">
        <v>-228.96496829399999</v>
      </c>
      <c r="M1524">
        <v>-255.02183140599999</v>
      </c>
      <c r="N1524">
        <v>-300</v>
      </c>
      <c r="O1524">
        <v>-300</v>
      </c>
    </row>
    <row r="1525" spans="1:15" x14ac:dyDescent="0.2">
      <c r="A1525">
        <v>0.185791015625</v>
      </c>
      <c r="B1525">
        <v>-2.6226465025599999E-3</v>
      </c>
      <c r="C1525">
        <v>-2.1294113261300001E-3</v>
      </c>
      <c r="D1525">
        <v>-2.0075257362899999E-3</v>
      </c>
      <c r="E1525">
        <v>-2.0032541112900001E-3</v>
      </c>
      <c r="F1525">
        <v>-2.05420406636E-3</v>
      </c>
      <c r="G1525">
        <v>-2.17719658614E-3</v>
      </c>
      <c r="H1525">
        <v>0</v>
      </c>
      <c r="I1525">
        <v>0.185791015625</v>
      </c>
      <c r="J1525">
        <v>-169.754671575</v>
      </c>
      <c r="K1525">
        <v>-232.585842464</v>
      </c>
      <c r="L1525">
        <v>-232.585579526</v>
      </c>
      <c r="M1525">
        <v>-236.95742280900001</v>
      </c>
      <c r="N1525">
        <v>-300</v>
      </c>
      <c r="O1525">
        <v>-300</v>
      </c>
    </row>
    <row r="1526" spans="1:15" x14ac:dyDescent="0.2">
      <c r="A1526">
        <v>0.18591308593799999</v>
      </c>
      <c r="B1526">
        <v>-2.6011722677499998E-3</v>
      </c>
      <c r="C1526">
        <v>-2.1073249051999999E-3</v>
      </c>
      <c r="D1526">
        <v>-1.9852729571700001E-3</v>
      </c>
      <c r="E1526">
        <v>-1.9809719976300001E-3</v>
      </c>
      <c r="F1526">
        <v>-2.0319343530800001E-3</v>
      </c>
      <c r="G1526">
        <v>-2.1549891553300001E-3</v>
      </c>
      <c r="H1526">
        <v>0</v>
      </c>
      <c r="I1526">
        <v>0.18591308593799999</v>
      </c>
      <c r="J1526">
        <v>-170.15974668699999</v>
      </c>
      <c r="K1526">
        <v>-236.46882818099999</v>
      </c>
      <c r="L1526">
        <v>-236.466330965</v>
      </c>
      <c r="M1526">
        <v>-236.51595988700001</v>
      </c>
      <c r="N1526">
        <v>-300</v>
      </c>
      <c r="O1526">
        <v>-300</v>
      </c>
    </row>
    <row r="1527" spans="1:15" x14ac:dyDescent="0.2">
      <c r="A1527">
        <v>0.18603515625</v>
      </c>
      <c r="B1527">
        <v>-2.57911542253E-3</v>
      </c>
      <c r="C1527">
        <v>-2.08465557687E-3</v>
      </c>
      <c r="D1527">
        <v>-1.96243716269E-3</v>
      </c>
      <c r="E1527">
        <v>-1.9581068296200001E-3</v>
      </c>
      <c r="F1527">
        <v>-2.0090815474099999E-3</v>
      </c>
      <c r="G1527">
        <v>-2.1321986018700001E-3</v>
      </c>
      <c r="H1527">
        <v>0</v>
      </c>
      <c r="I1527">
        <v>0.18603515625</v>
      </c>
      <c r="J1527">
        <v>-170.63601049799999</v>
      </c>
      <c r="K1527">
        <v>-240.660264423</v>
      </c>
      <c r="L1527">
        <v>-240.66182275200001</v>
      </c>
      <c r="M1527">
        <v>-240.65928958200001</v>
      </c>
      <c r="N1527">
        <v>-300</v>
      </c>
      <c r="O1527">
        <v>-300</v>
      </c>
    </row>
    <row r="1528" spans="1:15" x14ac:dyDescent="0.2">
      <c r="A1528">
        <v>0.18615722656200001</v>
      </c>
      <c r="B1528">
        <v>-2.5564861393200002E-3</v>
      </c>
      <c r="C1528">
        <v>-2.06141351383E-3</v>
      </c>
      <c r="D1528">
        <v>-1.9390285255800001E-3</v>
      </c>
      <c r="E1528">
        <v>-1.9346687800499999E-3</v>
      </c>
      <c r="F1528">
        <v>-1.98565582228E-3</v>
      </c>
      <c r="G1528">
        <v>-2.1088350989799999E-3</v>
      </c>
      <c r="H1528">
        <v>0</v>
      </c>
      <c r="I1528">
        <v>0.18615722656200001</v>
      </c>
      <c r="J1528">
        <v>-171.19223270500001</v>
      </c>
      <c r="K1528">
        <v>-245.217407396</v>
      </c>
      <c r="L1528">
        <v>-245.21726845200001</v>
      </c>
      <c r="M1528">
        <v>-245.21589603800001</v>
      </c>
      <c r="N1528">
        <v>-300</v>
      </c>
      <c r="O1528">
        <v>-300</v>
      </c>
    </row>
    <row r="1529" spans="1:15" x14ac:dyDescent="0.2">
      <c r="A1529">
        <v>0.186279296875</v>
      </c>
      <c r="B1529">
        <v>-2.5332948453499998E-3</v>
      </c>
      <c r="C1529">
        <v>-2.03760914351E-3</v>
      </c>
      <c r="D1529">
        <v>-1.9150574733199999E-3</v>
      </c>
      <c r="E1529">
        <v>-1.91066827647E-3</v>
      </c>
      <c r="F1529">
        <v>-1.9616676053999999E-3</v>
      </c>
      <c r="G1529">
        <v>-2.0849090746600002E-3</v>
      </c>
      <c r="H1529">
        <v>0</v>
      </c>
      <c r="I1529">
        <v>0.186279296875</v>
      </c>
      <c r="J1529">
        <v>-171.83960450500001</v>
      </c>
      <c r="K1529">
        <v>-250.208736703</v>
      </c>
      <c r="L1529">
        <v>-250.205241113</v>
      </c>
      <c r="M1529">
        <v>-250.20497097399999</v>
      </c>
      <c r="N1529">
        <v>-300</v>
      </c>
      <c r="O1529">
        <v>-300</v>
      </c>
    </row>
    <row r="1530" spans="1:15" x14ac:dyDescent="0.2">
      <c r="A1530">
        <v>0.18640136718799999</v>
      </c>
      <c r="B1530">
        <v>-2.5095522179400002E-3</v>
      </c>
      <c r="C1530">
        <v>-2.0132531435200001E-3</v>
      </c>
      <c r="D1530">
        <v>-1.89053468356E-3</v>
      </c>
      <c r="E1530">
        <v>-1.88611599658E-3</v>
      </c>
      <c r="F1530">
        <v>-1.9371275746E-3</v>
      </c>
      <c r="G1530">
        <v>-2.0604312070300001E-3</v>
      </c>
      <c r="H1530">
        <v>0</v>
      </c>
      <c r="I1530">
        <v>0.18640136718799999</v>
      </c>
      <c r="J1530">
        <v>-172.59302275799999</v>
      </c>
      <c r="K1530">
        <v>-255.72404527800001</v>
      </c>
      <c r="L1530">
        <v>-255.718430066</v>
      </c>
      <c r="M1530">
        <v>-255.71760131100001</v>
      </c>
      <c r="N1530">
        <v>-300</v>
      </c>
      <c r="O1530">
        <v>-300</v>
      </c>
    </row>
    <row r="1531" spans="1:15" x14ac:dyDescent="0.2">
      <c r="A1531">
        <v>0.1865234375</v>
      </c>
      <c r="B1531">
        <v>-2.4852691798799998E-3</v>
      </c>
      <c r="C1531">
        <v>-1.9883564368600001E-3</v>
      </c>
      <c r="D1531">
        <v>-1.8654710793499999E-3</v>
      </c>
      <c r="E1531">
        <v>-1.8610228634899999E-3</v>
      </c>
      <c r="F1531">
        <v>-1.9120466531499999E-3</v>
      </c>
      <c r="G1531">
        <v>-2.03541241965E-3</v>
      </c>
      <c r="H1531">
        <v>0</v>
      </c>
      <c r="I1531">
        <v>0.1865234375</v>
      </c>
      <c r="J1531">
        <v>-173.47297724699999</v>
      </c>
      <c r="K1531">
        <v>-261.88771871699998</v>
      </c>
      <c r="L1531">
        <v>-261.87580946999998</v>
      </c>
      <c r="M1531">
        <v>-261.88280481100003</v>
      </c>
      <c r="N1531">
        <v>-300</v>
      </c>
      <c r="O1531">
        <v>-300</v>
      </c>
    </row>
    <row r="1532" spans="1:15" x14ac:dyDescent="0.2">
      <c r="A1532">
        <v>0.18664550781200001</v>
      </c>
      <c r="B1532">
        <v>-2.4604568945199999E-3</v>
      </c>
      <c r="C1532">
        <v>-1.9629301871300002E-3</v>
      </c>
      <c r="D1532">
        <v>-1.8398778243300001E-3</v>
      </c>
      <c r="E1532">
        <v>-1.8354000409200001E-3</v>
      </c>
      <c r="F1532">
        <v>-1.8864360048900001E-3</v>
      </c>
      <c r="G1532">
        <v>-2.0098638766500002E-3</v>
      </c>
      <c r="H1532">
        <v>0</v>
      </c>
      <c r="I1532">
        <v>0.18664550781200001</v>
      </c>
      <c r="J1532">
        <v>-174.50850029399999</v>
      </c>
      <c r="K1532">
        <v>-268.88049446600002</v>
      </c>
      <c r="L1532">
        <v>-268.85517126000002</v>
      </c>
      <c r="M1532">
        <v>-268.85712368399999</v>
      </c>
      <c r="N1532">
        <v>-273.22848961599999</v>
      </c>
      <c r="O1532">
        <v>-300</v>
      </c>
    </row>
    <row r="1533" spans="1:15" x14ac:dyDescent="0.2">
      <c r="A1533">
        <v>0.186767578125</v>
      </c>
      <c r="B1533">
        <v>-2.4351267608800002E-3</v>
      </c>
      <c r="C1533">
        <v>-1.9369857935799999E-3</v>
      </c>
      <c r="D1533">
        <v>-1.8137663177899999E-3</v>
      </c>
      <c r="E1533">
        <v>-1.80925892822E-3</v>
      </c>
      <c r="F1533">
        <v>-1.8603070293399999E-3</v>
      </c>
      <c r="G1533">
        <v>-1.98379697783E-3</v>
      </c>
      <c r="H1533">
        <v>0</v>
      </c>
      <c r="I1533">
        <v>0.186767578125</v>
      </c>
      <c r="J1533">
        <v>-175.74224156899999</v>
      </c>
      <c r="K1533">
        <v>-276.961931655</v>
      </c>
      <c r="L1533">
        <v>-276.90827125700002</v>
      </c>
      <c r="M1533">
        <v>-276.91245458700001</v>
      </c>
      <c r="N1533">
        <v>-276.91838574600001</v>
      </c>
      <c r="O1533">
        <v>-300</v>
      </c>
    </row>
    <row r="1534" spans="1:15" x14ac:dyDescent="0.2">
      <c r="A1534">
        <v>0.18688964843799999</v>
      </c>
      <c r="B1534">
        <v>-2.4092904085499999E-3</v>
      </c>
      <c r="C1534">
        <v>-1.9105348860600001E-3</v>
      </c>
      <c r="D1534">
        <v>-1.78714818964E-3</v>
      </c>
      <c r="E1534">
        <v>-1.7826111553499999E-3</v>
      </c>
      <c r="F1534">
        <v>-1.8336713565799999E-3</v>
      </c>
      <c r="G1534">
        <v>-1.95722335358E-3</v>
      </c>
      <c r="H1534">
        <v>0</v>
      </c>
      <c r="I1534">
        <v>0.18688964843799999</v>
      </c>
      <c r="J1534">
        <v>-177.240181092</v>
      </c>
      <c r="K1534">
        <v>-286.59136775000002</v>
      </c>
      <c r="L1534">
        <v>-286.45754890799998</v>
      </c>
      <c r="M1534">
        <v>-286.41774148000002</v>
      </c>
      <c r="N1534">
        <v>-286.406720054</v>
      </c>
      <c r="O1534">
        <v>-300</v>
      </c>
    </row>
    <row r="1535" spans="1:15" x14ac:dyDescent="0.2">
      <c r="A1535">
        <v>0.18701171875</v>
      </c>
      <c r="B1535">
        <v>-2.3829596925900001E-3</v>
      </c>
      <c r="C1535">
        <v>-1.88358931987E-3</v>
      </c>
      <c r="D1535">
        <v>-1.7600352951999999E-3</v>
      </c>
      <c r="E1535">
        <v>-1.7554685777099999E-3</v>
      </c>
      <c r="F1535">
        <v>-1.8065408421799999E-3</v>
      </c>
      <c r="G1535">
        <v>-1.93015485974E-3</v>
      </c>
      <c r="H1535">
        <v>0</v>
      </c>
      <c r="I1535">
        <v>0.18701171875</v>
      </c>
      <c r="J1535">
        <v>-179.11247626799999</v>
      </c>
      <c r="K1535">
        <v>-298.68499140900002</v>
      </c>
      <c r="L1535">
        <v>-298.11170633900002</v>
      </c>
      <c r="M1535">
        <v>-297.99195058599997</v>
      </c>
      <c r="N1535">
        <v>-298.02451815699999</v>
      </c>
      <c r="O1535">
        <v>-300</v>
      </c>
    </row>
    <row r="1536" spans="1:15" x14ac:dyDescent="0.2">
      <c r="A1536">
        <v>0.18713378906200001</v>
      </c>
      <c r="B1536">
        <v>-2.35614668827E-3</v>
      </c>
      <c r="C1536">
        <v>-1.8561611705100001E-3</v>
      </c>
      <c r="D1536">
        <v>-1.73243971003E-3</v>
      </c>
      <c r="E1536">
        <v>-1.7278432709099999E-3</v>
      </c>
      <c r="F1536">
        <v>-1.77892756188E-3</v>
      </c>
      <c r="G1536">
        <v>-1.90260357235E-3</v>
      </c>
      <c r="H1536">
        <v>0</v>
      </c>
      <c r="I1536">
        <v>0.18713378906200001</v>
      </c>
      <c r="J1536">
        <v>-181.56517475499999</v>
      </c>
      <c r="K1536">
        <v>-300</v>
      </c>
      <c r="L1536">
        <v>-300</v>
      </c>
      <c r="M1536">
        <v>-300</v>
      </c>
      <c r="N1536">
        <v>-300</v>
      </c>
      <c r="O1536">
        <v>-300</v>
      </c>
    </row>
    <row r="1537" spans="1:15" x14ac:dyDescent="0.2">
      <c r="A1537">
        <v>0.187255859375</v>
      </c>
      <c r="B1537">
        <v>-2.32886368569E-3</v>
      </c>
      <c r="C1537">
        <v>-1.8282627283500001E-3</v>
      </c>
      <c r="D1537">
        <v>-1.70437372454E-3</v>
      </c>
      <c r="E1537">
        <v>-1.69974752542E-3</v>
      </c>
      <c r="F1537">
        <v>-1.7508438063E-3</v>
      </c>
      <c r="G1537">
        <v>-1.87458178232E-3</v>
      </c>
      <c r="H1537">
        <v>0</v>
      </c>
      <c r="I1537">
        <v>0.187255859375</v>
      </c>
      <c r="J1537">
        <v>-185.06057468200001</v>
      </c>
      <c r="K1537">
        <v>-300</v>
      </c>
      <c r="L1537">
        <v>-300</v>
      </c>
      <c r="M1537">
        <v>-300</v>
      </c>
      <c r="N1537">
        <v>-300</v>
      </c>
      <c r="O1537">
        <v>-300</v>
      </c>
    </row>
    <row r="1538" spans="1:15" x14ac:dyDescent="0.2">
      <c r="A1538">
        <v>0.18737792968799999</v>
      </c>
      <c r="B1538">
        <v>-2.30112318438E-3</v>
      </c>
      <c r="C1538">
        <v>-1.7999064931299999E-3</v>
      </c>
      <c r="D1538">
        <v>-1.6758498385200001E-3</v>
      </c>
      <c r="E1538">
        <v>-1.6711938411199999E-3</v>
      </c>
      <c r="F1538">
        <v>-1.72230207547E-3</v>
      </c>
      <c r="G1538">
        <v>-1.84610198997E-3</v>
      </c>
      <c r="H1538">
        <v>0</v>
      </c>
      <c r="I1538">
        <v>0.18737792968799999</v>
      </c>
      <c r="J1538">
        <v>-191.07409979299999</v>
      </c>
      <c r="K1538">
        <v>-300</v>
      </c>
      <c r="L1538">
        <v>-300</v>
      </c>
      <c r="M1538">
        <v>-300</v>
      </c>
      <c r="N1538">
        <v>-300</v>
      </c>
      <c r="O1538">
        <v>-300</v>
      </c>
    </row>
    <row r="1539" spans="1:15" x14ac:dyDescent="0.2">
      <c r="A1539">
        <v>0.1875</v>
      </c>
      <c r="B1539">
        <v>-2.2729378877499999E-3</v>
      </c>
      <c r="C1539">
        <v>-1.7711051685200001E-3</v>
      </c>
      <c r="D1539">
        <v>-1.64688075568E-3</v>
      </c>
      <c r="E1539">
        <v>-1.6421949217499999E-3</v>
      </c>
      <c r="F1539">
        <v>-1.69331507327E-3</v>
      </c>
      <c r="G1539">
        <v>-1.81717689947E-3</v>
      </c>
      <c r="H1539">
        <v>0</v>
      </c>
      <c r="I1539">
        <v>0.1875</v>
      </c>
      <c r="J1539">
        <v>-300</v>
      </c>
      <c r="K1539">
        <v>-300</v>
      </c>
      <c r="L1539">
        <v>-300</v>
      </c>
      <c r="M1539">
        <v>-300</v>
      </c>
      <c r="N1539">
        <v>-300</v>
      </c>
      <c r="O1539">
        <v>-300</v>
      </c>
    </row>
    <row r="1540" spans="1:15" x14ac:dyDescent="0.2">
      <c r="A1540">
        <v>0.18762207031200001</v>
      </c>
      <c r="B1540">
        <v>-2.2443206974300002E-3</v>
      </c>
      <c r="C1540">
        <v>-1.7418716564E-3</v>
      </c>
      <c r="D1540">
        <v>-1.6174793779400001E-3</v>
      </c>
      <c r="E1540">
        <v>-1.6127636693199999E-3</v>
      </c>
      <c r="F1540">
        <v>-1.6638957018599999E-3</v>
      </c>
      <c r="G1540">
        <v>-1.78781941328E-3</v>
      </c>
      <c r="H1540">
        <v>0</v>
      </c>
      <c r="I1540">
        <v>0.18762207031200001</v>
      </c>
      <c r="J1540">
        <v>-191.11708944599999</v>
      </c>
      <c r="K1540">
        <v>-300</v>
      </c>
      <c r="L1540">
        <v>-300</v>
      </c>
      <c r="M1540">
        <v>-300</v>
      </c>
      <c r="N1540">
        <v>-300</v>
      </c>
      <c r="O1540">
        <v>-300</v>
      </c>
    </row>
    <row r="1541" spans="1:15" x14ac:dyDescent="0.2">
      <c r="A1541">
        <v>0.187744140625</v>
      </c>
      <c r="B1541">
        <v>-2.2152847076100002E-3</v>
      </c>
      <c r="C1541">
        <v>-1.7122190512E-3</v>
      </c>
      <c r="D1541">
        <v>-1.5876587997800001E-3</v>
      </c>
      <c r="E1541">
        <v>-1.58291317836E-3</v>
      </c>
      <c r="F1541">
        <v>-1.6340570559000001E-3</v>
      </c>
      <c r="G1541">
        <v>-1.7580426263500001E-3</v>
      </c>
      <c r="H1541">
        <v>0</v>
      </c>
      <c r="I1541">
        <v>0.187744140625</v>
      </c>
      <c r="J1541">
        <v>-185.14654494999999</v>
      </c>
      <c r="K1541">
        <v>-300</v>
      </c>
      <c r="L1541">
        <v>-300</v>
      </c>
      <c r="M1541">
        <v>-300</v>
      </c>
      <c r="N1541">
        <v>-300</v>
      </c>
      <c r="O1541">
        <v>-300</v>
      </c>
    </row>
    <row r="1542" spans="1:15" x14ac:dyDescent="0.2">
      <c r="A1542">
        <v>0.18786621093799999</v>
      </c>
      <c r="B1542">
        <v>-2.1858431991899998E-3</v>
      </c>
      <c r="C1542">
        <v>-1.6821606340600001E-3</v>
      </c>
      <c r="D1542">
        <v>-1.5574323023900001E-3</v>
      </c>
      <c r="E1542">
        <v>-1.55265673012E-3</v>
      </c>
      <c r="F1542">
        <v>-1.60381241682E-3</v>
      </c>
      <c r="G1542">
        <v>-1.7278598203900001E-3</v>
      </c>
      <c r="H1542">
        <v>0</v>
      </c>
      <c r="I1542">
        <v>0.18786621093799999</v>
      </c>
      <c r="J1542">
        <v>-181.69412709100001</v>
      </c>
      <c r="K1542">
        <v>-300</v>
      </c>
      <c r="L1542">
        <v>-300</v>
      </c>
      <c r="M1542">
        <v>-300</v>
      </c>
      <c r="N1542">
        <v>-300</v>
      </c>
      <c r="O1542">
        <v>-300</v>
      </c>
    </row>
    <row r="1543" spans="1:15" x14ac:dyDescent="0.2">
      <c r="A1543">
        <v>0.18798828125</v>
      </c>
      <c r="B1543">
        <v>-2.15600963393E-3</v>
      </c>
      <c r="C1543">
        <v>-1.6517098669800001E-3</v>
      </c>
      <c r="D1543">
        <v>-1.5268133478000001E-3</v>
      </c>
      <c r="E1543">
        <v>-1.52200778672E-3</v>
      </c>
      <c r="F1543">
        <v>-1.5731752468500001E-3</v>
      </c>
      <c r="G1543">
        <v>-1.69728445794E-3</v>
      </c>
      <c r="H1543">
        <v>0</v>
      </c>
      <c r="I1543">
        <v>0.18798828125</v>
      </c>
      <c r="J1543">
        <v>-179.28441225399999</v>
      </c>
      <c r="K1543">
        <v>-298.79976968199998</v>
      </c>
      <c r="L1543">
        <v>-298.33131115600003</v>
      </c>
      <c r="M1543">
        <v>-298.20369501900001</v>
      </c>
      <c r="N1543">
        <v>-298.38137856100002</v>
      </c>
      <c r="O1543">
        <v>-300</v>
      </c>
    </row>
    <row r="1544" spans="1:15" x14ac:dyDescent="0.2">
      <c r="A1544">
        <v>0.18811035156200001</v>
      </c>
      <c r="B1544">
        <v>-2.1257976484600001E-3</v>
      </c>
      <c r="C1544">
        <v>-1.62088038684E-3</v>
      </c>
      <c r="D1544">
        <v>-1.4958155729499999E-3</v>
      </c>
      <c r="E1544">
        <v>-1.4909799851400001E-3</v>
      </c>
      <c r="F1544">
        <v>-1.5421591831499999E-3</v>
      </c>
      <c r="G1544">
        <v>-1.6663301764300001E-3</v>
      </c>
      <c r="H1544">
        <v>0</v>
      </c>
      <c r="I1544">
        <v>0.18811035156200001</v>
      </c>
      <c r="J1544">
        <v>-177.45510072100001</v>
      </c>
      <c r="K1544">
        <v>-286.79589845300001</v>
      </c>
      <c r="L1544">
        <v>-286.675995699</v>
      </c>
      <c r="M1544">
        <v>-286.637298724</v>
      </c>
      <c r="N1544">
        <v>-286.65832757999999</v>
      </c>
      <c r="O1544">
        <v>-300</v>
      </c>
    </row>
    <row r="1545" spans="1:15" x14ac:dyDescent="0.2">
      <c r="A1545">
        <v>0.188232421875</v>
      </c>
      <c r="B1545">
        <v>-2.0952210482499999E-3</v>
      </c>
      <c r="C1545">
        <v>-1.5896859993600001E-3</v>
      </c>
      <c r="D1545">
        <v>-1.4644527835899999E-3</v>
      </c>
      <c r="E1545">
        <v>-1.4595871311900001E-3</v>
      </c>
      <c r="F1545">
        <v>-1.5107780316600001E-3</v>
      </c>
      <c r="G1545">
        <v>-1.63501078213E-3</v>
      </c>
      <c r="H1545">
        <v>0</v>
      </c>
      <c r="I1545">
        <v>0.188232421875</v>
      </c>
      <c r="J1545">
        <v>-176.00014544300001</v>
      </c>
      <c r="K1545">
        <v>-277.20973396699998</v>
      </c>
      <c r="L1545">
        <v>-277.17106273399997</v>
      </c>
      <c r="M1545">
        <v>-277.14910501499998</v>
      </c>
      <c r="N1545">
        <v>-277.18681604400001</v>
      </c>
      <c r="O1545">
        <v>-300</v>
      </c>
    </row>
    <row r="1546" spans="1:15" x14ac:dyDescent="0.2">
      <c r="A1546">
        <v>0.18835449218799999</v>
      </c>
      <c r="B1546">
        <v>-2.0642938014899998E-3</v>
      </c>
      <c r="C1546">
        <v>-1.55814067296E-3</v>
      </c>
      <c r="D1546">
        <v>-1.4327389482000001E-3</v>
      </c>
      <c r="E1546">
        <v>-1.4278431934299999E-3</v>
      </c>
      <c r="F1546">
        <v>-1.4790457610900001E-3</v>
      </c>
      <c r="G1546">
        <v>-1.6033402440000001E-3</v>
      </c>
      <c r="H1546">
        <v>0</v>
      </c>
      <c r="I1546">
        <v>0.18835449218799999</v>
      </c>
      <c r="J1546">
        <v>-174.80938908499999</v>
      </c>
      <c r="K1546">
        <v>-269.17541591299999</v>
      </c>
      <c r="L1546">
        <v>-269.159954938</v>
      </c>
      <c r="M1546">
        <v>-269.15399102600003</v>
      </c>
      <c r="N1546">
        <v>-273.53917236900003</v>
      </c>
      <c r="O1546">
        <v>-300</v>
      </c>
    </row>
    <row r="1547" spans="1:15" x14ac:dyDescent="0.2">
      <c r="A1547">
        <v>0.1884765625</v>
      </c>
      <c r="B1547">
        <v>-2.03303003287E-3</v>
      </c>
      <c r="C1547">
        <v>-1.5262585326000001E-3</v>
      </c>
      <c r="D1547">
        <v>-1.40068819177E-3</v>
      </c>
      <c r="E1547">
        <v>-1.3957622969199999E-3</v>
      </c>
      <c r="F1547">
        <v>-1.4469764966399999E-3</v>
      </c>
      <c r="G1547">
        <v>-1.57133268757E-3</v>
      </c>
      <c r="H1547">
        <v>0</v>
      </c>
      <c r="I1547">
        <v>0.1884765625</v>
      </c>
      <c r="J1547">
        <v>-173.81685077</v>
      </c>
      <c r="K1547">
        <v>-262.23084391100002</v>
      </c>
      <c r="L1547">
        <v>-262.22092584400002</v>
      </c>
      <c r="M1547">
        <v>-262.22214879900002</v>
      </c>
      <c r="N1547">
        <v>-300</v>
      </c>
      <c r="O1547">
        <v>-300</v>
      </c>
    </row>
    <row r="1548" spans="1:15" x14ac:dyDescent="0.2">
      <c r="A1548">
        <v>0.18859863281200001</v>
      </c>
      <c r="B1548">
        <v>-2.00144401738E-3</v>
      </c>
      <c r="C1548">
        <v>-1.4940538535E-3</v>
      </c>
      <c r="D1548">
        <v>-1.3683147895699999E-3</v>
      </c>
      <c r="E1548">
        <v>-1.36335871698E-3</v>
      </c>
      <c r="F1548">
        <v>-1.4145845137999999E-3</v>
      </c>
      <c r="G1548">
        <v>-1.5390023885900001E-3</v>
      </c>
      <c r="H1548">
        <v>0</v>
      </c>
      <c r="I1548">
        <v>0.18859863281200001</v>
      </c>
      <c r="J1548">
        <v>-172.97988193500001</v>
      </c>
      <c r="K1548">
        <v>-256.11168045800002</v>
      </c>
      <c r="L1548">
        <v>-256.10557022500001</v>
      </c>
      <c r="M1548">
        <v>-256.10265736500003</v>
      </c>
      <c r="N1548">
        <v>-300</v>
      </c>
      <c r="O1548">
        <v>-300</v>
      </c>
    </row>
    <row r="1549" spans="1:15" x14ac:dyDescent="0.2">
      <c r="A1549">
        <v>0.188720703125</v>
      </c>
      <c r="B1549">
        <v>-1.96955017394E-3</v>
      </c>
      <c r="C1549">
        <v>-1.4615410548199999E-3</v>
      </c>
      <c r="D1549">
        <v>-1.33563316081E-3</v>
      </c>
      <c r="E1549">
        <v>-1.3306468728900001E-3</v>
      </c>
      <c r="F1549">
        <v>-1.38188423197E-3</v>
      </c>
      <c r="G1549">
        <v>-1.5063637667899999E-3</v>
      </c>
      <c r="H1549">
        <v>0</v>
      </c>
      <c r="I1549">
        <v>0.188720703125</v>
      </c>
      <c r="J1549">
        <v>-172.26944992700001</v>
      </c>
      <c r="K1549">
        <v>-250.63896585200001</v>
      </c>
      <c r="L1549">
        <v>-250.63523094999999</v>
      </c>
      <c r="M1549">
        <v>-250.63439271600001</v>
      </c>
      <c r="N1549">
        <v>-300</v>
      </c>
      <c r="O1549">
        <v>-300</v>
      </c>
    </row>
    <row r="1550" spans="1:15" x14ac:dyDescent="0.2">
      <c r="A1550">
        <v>0.18884277343799999</v>
      </c>
      <c r="B1550">
        <v>-1.9373630589900001E-3</v>
      </c>
      <c r="C1550">
        <v>-1.4287346932600001E-3</v>
      </c>
      <c r="D1550">
        <v>-1.3026578622300001E-3</v>
      </c>
      <c r="E1550">
        <v>-1.2976413214600001E-3</v>
      </c>
      <c r="F1550">
        <v>-1.3488902081299999E-3</v>
      </c>
      <c r="G1550">
        <v>-1.47343137941E-3</v>
      </c>
      <c r="H1550">
        <v>0</v>
      </c>
      <c r="I1550">
        <v>0.18884277343799999</v>
      </c>
      <c r="J1550">
        <v>-171.665064586</v>
      </c>
      <c r="K1550">
        <v>-245.689907404</v>
      </c>
      <c r="L1550">
        <v>-245.690109038</v>
      </c>
      <c r="M1550">
        <v>-245.68812104899999</v>
      </c>
      <c r="N1550">
        <v>-300</v>
      </c>
      <c r="O1550">
        <v>-300</v>
      </c>
    </row>
    <row r="1551" spans="1:15" x14ac:dyDescent="0.2">
      <c r="A1551">
        <v>0.18896484375</v>
      </c>
      <c r="B1551">
        <v>-1.9048973600899999E-3</v>
      </c>
      <c r="C1551">
        <v>-1.3956494566099999E-3</v>
      </c>
      <c r="D1551">
        <v>-1.26940358167E-3</v>
      </c>
      <c r="E1551">
        <v>-1.26435675058E-3</v>
      </c>
      <c r="F1551">
        <v>-1.31561713031E-3</v>
      </c>
      <c r="G1551">
        <v>-1.4402199148100001E-3</v>
      </c>
      <c r="H1551">
        <v>0</v>
      </c>
      <c r="I1551">
        <v>0.18896484375</v>
      </c>
      <c r="J1551">
        <v>-171.151830012</v>
      </c>
      <c r="K1551">
        <v>-241.17581888000001</v>
      </c>
      <c r="L1551">
        <v>-241.17754122400001</v>
      </c>
      <c r="M1551">
        <v>-241.17508230999999</v>
      </c>
      <c r="N1551">
        <v>-300</v>
      </c>
      <c r="O1551">
        <v>-300</v>
      </c>
    </row>
    <row r="1552" spans="1:15" x14ac:dyDescent="0.2">
      <c r="A1552">
        <v>0.18908691406200001</v>
      </c>
      <c r="B1552">
        <v>-1.87216788934E-3</v>
      </c>
      <c r="C1552">
        <v>-1.36230015725E-3</v>
      </c>
      <c r="D1552">
        <v>-1.23588513155E-3</v>
      </c>
      <c r="E1552">
        <v>-1.2308079727400001E-3</v>
      </c>
      <c r="F1552">
        <v>-1.28207981115E-3</v>
      </c>
      <c r="G1552">
        <v>-1.4067441858899999E-3</v>
      </c>
      <c r="H1552">
        <v>0</v>
      </c>
      <c r="I1552">
        <v>0.18908691406200001</v>
      </c>
      <c r="J1552">
        <v>-170.718554235</v>
      </c>
      <c r="K1552">
        <v>-237.02740097500001</v>
      </c>
      <c r="L1552">
        <v>-237.02516400499999</v>
      </c>
      <c r="M1552">
        <v>-237.07471385299999</v>
      </c>
      <c r="N1552">
        <v>-300</v>
      </c>
      <c r="O1552">
        <v>-300</v>
      </c>
    </row>
    <row r="1553" spans="1:15" x14ac:dyDescent="0.2">
      <c r="A1553">
        <v>0.189208984375</v>
      </c>
      <c r="B1553">
        <v>-1.8391895769E-3</v>
      </c>
      <c r="C1553">
        <v>-1.3287017255400001E-3</v>
      </c>
      <c r="D1553">
        <v>-1.2021174422799999E-3</v>
      </c>
      <c r="E1553">
        <v>-1.19700991842E-3</v>
      </c>
      <c r="F1553">
        <v>-1.2482931812900001E-3</v>
      </c>
      <c r="G1553">
        <v>-1.3730191236000001E-3</v>
      </c>
      <c r="H1553">
        <v>0</v>
      </c>
      <c r="I1553">
        <v>0.189208984375</v>
      </c>
      <c r="J1553">
        <v>-170.35646828700001</v>
      </c>
      <c r="K1553">
        <v>-233.18761005100001</v>
      </c>
      <c r="L1553">
        <v>-233.187364691</v>
      </c>
      <c r="M1553">
        <v>-237.559084353</v>
      </c>
      <c r="N1553">
        <v>-300</v>
      </c>
      <c r="O1553">
        <v>-300</v>
      </c>
    </row>
    <row r="1554" spans="1:15" x14ac:dyDescent="0.2">
      <c r="A1554">
        <v>0.18933105468799999</v>
      </c>
      <c r="B1554">
        <v>-1.8059774642699999E-3</v>
      </c>
      <c r="C1554">
        <v>-1.2948692032599999E-3</v>
      </c>
      <c r="D1554">
        <v>-1.16811555568E-3</v>
      </c>
      <c r="E1554">
        <v>-1.1629776295100001E-3</v>
      </c>
      <c r="F1554">
        <v>-1.21427228275E-3</v>
      </c>
      <c r="G1554">
        <v>-1.33905977026E-3</v>
      </c>
      <c r="H1554">
        <v>0</v>
      </c>
      <c r="I1554">
        <v>0.18933105468799999</v>
      </c>
      <c r="J1554">
        <v>-170.05836031800001</v>
      </c>
      <c r="K1554">
        <v>-229.61176002799999</v>
      </c>
      <c r="L1554">
        <v>-229.609750319</v>
      </c>
      <c r="M1554">
        <v>-255.666264595</v>
      </c>
      <c r="N1554">
        <v>-300</v>
      </c>
      <c r="O1554">
        <v>-300</v>
      </c>
    </row>
    <row r="1555" spans="1:15" x14ac:dyDescent="0.2">
      <c r="A1555">
        <v>0.189453125</v>
      </c>
      <c r="B1555">
        <v>-1.7725466977E-3</v>
      </c>
      <c r="C1555">
        <v>-1.2608177369E-3</v>
      </c>
      <c r="D1555">
        <v>-1.13389461827E-3</v>
      </c>
      <c r="E1555">
        <v>-1.1287262525899999E-3</v>
      </c>
      <c r="F1555">
        <v>-1.1800322622799999E-3</v>
      </c>
      <c r="G1555">
        <v>-1.3048812729100001E-3</v>
      </c>
      <c r="H1555">
        <v>0</v>
      </c>
      <c r="I1555">
        <v>0.189453125</v>
      </c>
      <c r="J1555">
        <v>-169.818051698</v>
      </c>
      <c r="K1555">
        <v>-226.267613872</v>
      </c>
      <c r="L1555">
        <v>-226.27035079699999</v>
      </c>
      <c r="M1555">
        <v>-300</v>
      </c>
      <c r="N1555">
        <v>-300</v>
      </c>
      <c r="O1555">
        <v>-300</v>
      </c>
    </row>
    <row r="1556" spans="1:15" x14ac:dyDescent="0.2">
      <c r="A1556">
        <v>0.18957519531200001</v>
      </c>
      <c r="B1556">
        <v>-1.7389125214200001E-3</v>
      </c>
      <c r="C1556">
        <v>-1.2265625709299999E-3</v>
      </c>
      <c r="D1556">
        <v>-1.0994698745999999E-3</v>
      </c>
      <c r="E1556">
        <v>-1.09427103227E-3</v>
      </c>
      <c r="F1556">
        <v>-1.1455883646199999E-3</v>
      </c>
      <c r="G1556">
        <v>-1.2704988765800001E-3</v>
      </c>
      <c r="H1556">
        <v>0</v>
      </c>
      <c r="I1556">
        <v>0.18957519531200001</v>
      </c>
      <c r="J1556">
        <v>-169.63014001499999</v>
      </c>
      <c r="K1556">
        <v>-223.129922752</v>
      </c>
      <c r="L1556">
        <v>-223.13024883200001</v>
      </c>
      <c r="M1556">
        <v>-300</v>
      </c>
      <c r="N1556">
        <v>-300</v>
      </c>
      <c r="O1556">
        <v>-300</v>
      </c>
    </row>
    <row r="1557" spans="1:15" x14ac:dyDescent="0.2">
      <c r="A1557">
        <v>0.189697265625</v>
      </c>
      <c r="B1557">
        <v>-1.7050902708999999E-3</v>
      </c>
      <c r="C1557">
        <v>-1.1921190410900001E-3</v>
      </c>
      <c r="D1557">
        <v>-1.0648566604300001E-3</v>
      </c>
      <c r="E1557">
        <v>-1.05962730438E-3</v>
      </c>
      <c r="F1557">
        <v>-1.11095592576E-3</v>
      </c>
      <c r="G1557">
        <v>-1.23592791757E-3</v>
      </c>
      <c r="H1557">
        <v>0</v>
      </c>
      <c r="I1557">
        <v>0.189697265625</v>
      </c>
      <c r="J1557">
        <v>-169.48992766500001</v>
      </c>
      <c r="K1557">
        <v>-220.17442369299999</v>
      </c>
      <c r="L1557">
        <v>-220.173161983</v>
      </c>
      <c r="M1557">
        <v>-300</v>
      </c>
      <c r="N1557">
        <v>-300</v>
      </c>
      <c r="O1557">
        <v>-300</v>
      </c>
    </row>
    <row r="1558" spans="1:15" x14ac:dyDescent="0.2">
      <c r="A1558">
        <v>0.18981933593799999</v>
      </c>
      <c r="B1558">
        <v>-1.6710953660799999E-3</v>
      </c>
      <c r="C1558">
        <v>-1.1575025675299999E-3</v>
      </c>
      <c r="D1558">
        <v>-1.0300703959599999E-3</v>
      </c>
      <c r="E1558">
        <v>-1.0248104891900001E-3</v>
      </c>
      <c r="F1558">
        <v>-1.0761503661200001E-3</v>
      </c>
      <c r="G1558">
        <v>-1.20118381658E-3</v>
      </c>
      <c r="H1558">
        <v>0</v>
      </c>
      <c r="I1558">
        <v>0.18981933593799999</v>
      </c>
      <c r="J1558">
        <v>-169.39342422600001</v>
      </c>
      <c r="K1558">
        <v>-217.37819192699999</v>
      </c>
      <c r="L1558">
        <v>-217.377409242</v>
      </c>
      <c r="M1558">
        <v>-300</v>
      </c>
      <c r="N1558">
        <v>-300</v>
      </c>
      <c r="O1558">
        <v>-300</v>
      </c>
    </row>
    <row r="1559" spans="1:15" x14ac:dyDescent="0.2">
      <c r="A1559">
        <v>0.18994140625</v>
      </c>
      <c r="B1559">
        <v>-1.63694330444E-3</v>
      </c>
      <c r="C1559">
        <v>-1.12272864801E-3</v>
      </c>
      <c r="D1559">
        <v>-9.9512657900900007E-4</v>
      </c>
      <c r="E1559">
        <v>-9.8983608457000011E-4</v>
      </c>
      <c r="F1559">
        <v>-1.04118718372E-3</v>
      </c>
      <c r="G1559">
        <v>-1.16628207194E-3</v>
      </c>
      <c r="H1559">
        <v>0</v>
      </c>
      <c r="I1559">
        <v>0.18994140625</v>
      </c>
      <c r="J1559">
        <v>-169.33732182599999</v>
      </c>
      <c r="K1559">
        <v>-214.724215964</v>
      </c>
      <c r="L1559">
        <v>-214.72348875899999</v>
      </c>
      <c r="M1559">
        <v>-300</v>
      </c>
      <c r="N1559">
        <v>-300</v>
      </c>
      <c r="O1559">
        <v>-300</v>
      </c>
    </row>
    <row r="1560" spans="1:15" x14ac:dyDescent="0.2">
      <c r="A1560">
        <v>0.19006347656200001</v>
      </c>
      <c r="B1560">
        <v>-1.6026496542300001E-3</v>
      </c>
      <c r="C1560">
        <v>-1.08781285102E-3</v>
      </c>
      <c r="D1560">
        <v>-9.6004077809099995E-4</v>
      </c>
      <c r="E1560">
        <v>-9.5471965911599998E-4</v>
      </c>
      <c r="F1560">
        <v>-1.00608194731E-3</v>
      </c>
      <c r="G1560">
        <v>-1.1312382526800001E-3</v>
      </c>
      <c r="H1560">
        <v>0</v>
      </c>
      <c r="I1560">
        <v>0.19006347656200001</v>
      </c>
      <c r="J1560">
        <v>-169.318872696</v>
      </c>
      <c r="K1560">
        <v>-212.201418082</v>
      </c>
      <c r="L1560">
        <v>-212.204650832</v>
      </c>
      <c r="M1560">
        <v>-300</v>
      </c>
      <c r="N1560">
        <v>-300</v>
      </c>
      <c r="O1560">
        <v>-300</v>
      </c>
    </row>
    <row r="1561" spans="1:15" x14ac:dyDescent="0.2">
      <c r="A1561">
        <v>0.190185546875</v>
      </c>
      <c r="B1561">
        <v>-1.5682300474900001E-3</v>
      </c>
      <c r="C1561">
        <v>-1.05277080885E-3</v>
      </c>
      <c r="D1561">
        <v>-9.2482862554999997E-4</v>
      </c>
      <c r="E1561">
        <v>-9.1947684523000005E-4</v>
      </c>
      <c r="F1561">
        <v>-9.7085028943699996E-4</v>
      </c>
      <c r="G1561">
        <v>-1.09606799166E-3</v>
      </c>
      <c r="H1561">
        <v>0</v>
      </c>
      <c r="I1561">
        <v>0.190185546875</v>
      </c>
      <c r="J1561">
        <v>-169.33566280400001</v>
      </c>
      <c r="K1561">
        <v>-209.79956599600001</v>
      </c>
      <c r="L1561">
        <v>-209.79820971800001</v>
      </c>
      <c r="M1561">
        <v>-300</v>
      </c>
      <c r="N1561">
        <v>-300</v>
      </c>
      <c r="O1561">
        <v>-300</v>
      </c>
    </row>
    <row r="1562" spans="1:15" x14ac:dyDescent="0.2">
      <c r="A1562">
        <v>0.19030761718799999</v>
      </c>
      <c r="B1562">
        <v>-1.53370017315E-3</v>
      </c>
      <c r="C1562">
        <v>-1.01761821067E-3</v>
      </c>
      <c r="D1562">
        <v>-8.8950581060900002E-4</v>
      </c>
      <c r="E1562">
        <v>-8.8412333220399999E-4</v>
      </c>
      <c r="F1562">
        <v>-9.3550789954399997E-4</v>
      </c>
      <c r="G1562">
        <v>-1.0607869786100001E-3</v>
      </c>
      <c r="H1562">
        <v>0</v>
      </c>
      <c r="I1562">
        <v>0.19030761718799999</v>
      </c>
      <c r="J1562">
        <v>-169.38532681800001</v>
      </c>
      <c r="K1562">
        <v>-207.50591128600001</v>
      </c>
      <c r="L1562">
        <v>-207.506068344</v>
      </c>
      <c r="M1562">
        <v>-300</v>
      </c>
      <c r="N1562">
        <v>-300</v>
      </c>
      <c r="O1562">
        <v>-300</v>
      </c>
    </row>
    <row r="1563" spans="1:15" x14ac:dyDescent="0.2">
      <c r="A1563">
        <v>0.1904296875</v>
      </c>
      <c r="B1563">
        <v>-1.49907577006E-3</v>
      </c>
      <c r="C1563">
        <v>-9.8237079558699991E-4</v>
      </c>
      <c r="D1563">
        <v>-8.5408807240900005E-4</v>
      </c>
      <c r="E1563">
        <v>-8.4867485923799998E-4</v>
      </c>
      <c r="F1563">
        <v>-9.00070516989E-4</v>
      </c>
      <c r="G1563">
        <v>-1.0254109531900001E-3</v>
      </c>
      <c r="H1563">
        <v>0</v>
      </c>
      <c r="I1563">
        <v>0.1904296875</v>
      </c>
      <c r="J1563">
        <v>-169.46528827399999</v>
      </c>
      <c r="K1563">
        <v>-205.308407848</v>
      </c>
      <c r="L1563">
        <v>-205.30577877299999</v>
      </c>
      <c r="M1563">
        <v>-300</v>
      </c>
      <c r="N1563">
        <v>-300</v>
      </c>
      <c r="O1563">
        <v>-300</v>
      </c>
    </row>
    <row r="1564" spans="1:15" x14ac:dyDescent="0.2">
      <c r="A1564">
        <v>0.19055175781200001</v>
      </c>
      <c r="B1564">
        <v>-1.4643726199999999E-3</v>
      </c>
      <c r="C1564">
        <v>-9.4704434562600001E-4</v>
      </c>
      <c r="D1564">
        <v>-8.1859119302600005E-4</v>
      </c>
      <c r="E1564">
        <v>-8.1314720848199996E-4</v>
      </c>
      <c r="F1564">
        <v>-8.6455392406600004E-4</v>
      </c>
      <c r="G1564">
        <v>-9.8995569798499992E-4</v>
      </c>
      <c r="H1564">
        <v>0</v>
      </c>
      <c r="I1564">
        <v>0.19055175781200001</v>
      </c>
      <c r="J1564">
        <v>-169.57260123200001</v>
      </c>
      <c r="K1564">
        <v>-203.19992283100001</v>
      </c>
      <c r="L1564">
        <v>-203.20202106599999</v>
      </c>
      <c r="M1564">
        <v>-300</v>
      </c>
      <c r="N1564">
        <v>-300</v>
      </c>
      <c r="O1564">
        <v>-300</v>
      </c>
    </row>
    <row r="1565" spans="1:15" x14ac:dyDescent="0.2">
      <c r="A1565">
        <v>0.190673828125</v>
      </c>
      <c r="B1565">
        <v>-1.4296065406800001E-3</v>
      </c>
      <c r="C1565">
        <v>-9.1165467875000002E-4</v>
      </c>
      <c r="D1565">
        <v>-7.8303099046999995E-4</v>
      </c>
      <c r="E1565">
        <v>-7.7755619800900003E-4</v>
      </c>
      <c r="F1565">
        <v>-8.2897393900300002E-4</v>
      </c>
      <c r="G1565">
        <v>-9.5443703152100004E-4</v>
      </c>
      <c r="H1565">
        <v>0</v>
      </c>
      <c r="I1565">
        <v>0.190673828125</v>
      </c>
      <c r="J1565">
        <v>-169.70393050300001</v>
      </c>
      <c r="K1565">
        <v>-201.17665812300001</v>
      </c>
      <c r="L1565">
        <v>-201.22618608100001</v>
      </c>
      <c r="M1565">
        <v>-300</v>
      </c>
      <c r="N1565">
        <v>-300</v>
      </c>
      <c r="O1565">
        <v>-300</v>
      </c>
    </row>
    <row r="1566" spans="1:15" x14ac:dyDescent="0.2">
      <c r="A1566">
        <v>0.19079589843799999</v>
      </c>
      <c r="B1566">
        <v>-1.3947933787399999E-3</v>
      </c>
      <c r="C1566">
        <v>-8.7621764184100004E-4</v>
      </c>
      <c r="D1566">
        <v>-7.4742331166400004E-4</v>
      </c>
      <c r="E1566">
        <v>-7.4191767480700002E-4</v>
      </c>
      <c r="F1566">
        <v>-7.9334640894099999E-4</v>
      </c>
      <c r="G1566">
        <v>-9.18870801241E-4</v>
      </c>
      <c r="H1566">
        <v>0</v>
      </c>
      <c r="I1566">
        <v>0.19079589843799999</v>
      </c>
      <c r="J1566">
        <v>-169.8556552</v>
      </c>
      <c r="K1566">
        <v>-199.232836792</v>
      </c>
      <c r="L1566">
        <v>-200.16601304599999</v>
      </c>
      <c r="M1566">
        <v>-300</v>
      </c>
      <c r="N1566">
        <v>-300</v>
      </c>
      <c r="O1566">
        <v>-300</v>
      </c>
    </row>
    <row r="1567" spans="1:15" x14ac:dyDescent="0.2">
      <c r="A1567">
        <v>0.19091796875</v>
      </c>
      <c r="B1567">
        <v>-1.3599490026699999E-3</v>
      </c>
      <c r="C1567">
        <v>-8.4074910365699999E-4</v>
      </c>
      <c r="D1567">
        <v>-7.1178402541599995E-4</v>
      </c>
      <c r="E1567">
        <v>-7.0624750775199997E-4</v>
      </c>
      <c r="F1567">
        <v>-7.5768720290399997E-4</v>
      </c>
      <c r="G1567">
        <v>-8.8327287646200003E-4</v>
      </c>
      <c r="H1567">
        <v>0</v>
      </c>
      <c r="I1567">
        <v>0.19091796875</v>
      </c>
      <c r="J1567">
        <v>-170.024026007</v>
      </c>
      <c r="K1567">
        <v>-197.359756995</v>
      </c>
      <c r="L1567">
        <v>-201.73154292699999</v>
      </c>
      <c r="M1567">
        <v>-300</v>
      </c>
      <c r="N1567">
        <v>-300</v>
      </c>
      <c r="O1567">
        <v>-300</v>
      </c>
    </row>
    <row r="1568" spans="1:15" x14ac:dyDescent="0.2">
      <c r="A1568">
        <v>0.19104003906200001</v>
      </c>
      <c r="B1568">
        <v>-1.32508929583E-3</v>
      </c>
      <c r="C1568">
        <v>-8.0526494780000003E-4</v>
      </c>
      <c r="D1568">
        <v>-6.7612901537000001E-4</v>
      </c>
      <c r="E1568">
        <v>-6.7056158054900001E-4</v>
      </c>
      <c r="F1568">
        <v>-7.2201220475500002E-4</v>
      </c>
      <c r="G1568">
        <v>-8.4765914134799999E-4</v>
      </c>
      <c r="H1568">
        <v>0</v>
      </c>
      <c r="I1568">
        <v>0.19104003906200001</v>
      </c>
      <c r="J1568">
        <v>-170.205288779</v>
      </c>
      <c r="K1568">
        <v>-195.55051407900001</v>
      </c>
      <c r="L1568">
        <v>-207.65421869299999</v>
      </c>
      <c r="M1568">
        <v>-300</v>
      </c>
      <c r="N1568">
        <v>-300</v>
      </c>
      <c r="O1568">
        <v>-300</v>
      </c>
    </row>
    <row r="1569" spans="1:15" x14ac:dyDescent="0.2">
      <c r="A1569">
        <v>0.191162109375</v>
      </c>
      <c r="B1569">
        <v>-1.2902301493699999E-3</v>
      </c>
      <c r="C1569">
        <v>-7.6978106565600004E-4</v>
      </c>
      <c r="D1569">
        <v>-6.4047417296100005E-4</v>
      </c>
      <c r="E1569">
        <v>-6.3487578470599996E-4</v>
      </c>
      <c r="F1569">
        <v>-6.8633730615100003E-4</v>
      </c>
      <c r="G1569">
        <v>-8.1204548785000004E-4</v>
      </c>
      <c r="H1569">
        <v>0</v>
      </c>
      <c r="I1569">
        <v>0.191162109375</v>
      </c>
      <c r="J1569">
        <v>-170.39570589100001</v>
      </c>
      <c r="K1569">
        <v>-193.80288590000001</v>
      </c>
      <c r="L1569">
        <v>-219.86063310500001</v>
      </c>
      <c r="M1569">
        <v>-300</v>
      </c>
      <c r="N1569">
        <v>-300</v>
      </c>
      <c r="O1569">
        <v>-300</v>
      </c>
    </row>
    <row r="1570" spans="1:15" x14ac:dyDescent="0.2">
      <c r="A1570">
        <v>0.19128417968799999</v>
      </c>
      <c r="B1570">
        <v>-1.2553874551500001E-3</v>
      </c>
      <c r="C1570">
        <v>-7.3431334935299998E-4</v>
      </c>
      <c r="D1570">
        <v>-6.0483539035899997E-4</v>
      </c>
      <c r="E1570">
        <v>-5.9920601245800004E-4</v>
      </c>
      <c r="F1570">
        <v>-6.5067839947600004E-4</v>
      </c>
      <c r="G1570">
        <v>-7.7644780865500005E-4</v>
      </c>
      <c r="H1570">
        <v>0</v>
      </c>
      <c r="I1570">
        <v>0.19128417968799999</v>
      </c>
      <c r="J1570">
        <v>-170.59145526099999</v>
      </c>
      <c r="K1570">
        <v>-192.11568470399999</v>
      </c>
      <c r="L1570">
        <v>-242.501512991</v>
      </c>
      <c r="M1570">
        <v>-300</v>
      </c>
      <c r="N1570">
        <v>-300</v>
      </c>
      <c r="O1570">
        <v>-300</v>
      </c>
    </row>
    <row r="1571" spans="1:15" x14ac:dyDescent="0.2">
      <c r="A1571">
        <v>0.19140625</v>
      </c>
      <c r="B1571">
        <v>-1.2205770987200001E-3</v>
      </c>
      <c r="C1571">
        <v>-6.9887768469700004E-4</v>
      </c>
      <c r="D1571">
        <v>-5.6922855342E-4</v>
      </c>
      <c r="E1571">
        <v>-5.6356814972300003E-4</v>
      </c>
      <c r="F1571">
        <v>-6.15051370808E-4</v>
      </c>
      <c r="G1571">
        <v>-7.4088199013599997E-4</v>
      </c>
      <c r="H1571">
        <v>0</v>
      </c>
      <c r="I1571">
        <v>0.19140625</v>
      </c>
      <c r="J1571">
        <v>-170.78844923</v>
      </c>
      <c r="K1571">
        <v>-190.48418176000001</v>
      </c>
      <c r="L1571">
        <v>-300</v>
      </c>
      <c r="M1571">
        <v>-300</v>
      </c>
      <c r="N1571">
        <v>-300</v>
      </c>
      <c r="O1571">
        <v>-300</v>
      </c>
    </row>
    <row r="1572" spans="1:15" x14ac:dyDescent="0.2">
      <c r="A1572">
        <v>0.19152832031200001</v>
      </c>
      <c r="B1572">
        <v>-1.18581495229E-3</v>
      </c>
      <c r="C1572">
        <v>-6.6348994413199997E-4</v>
      </c>
      <c r="D1572">
        <v>-5.3366953462800004E-4</v>
      </c>
      <c r="E1572">
        <v>-5.2797806905899997E-4</v>
      </c>
      <c r="F1572">
        <v>-5.7947209285299996E-4</v>
      </c>
      <c r="G1572">
        <v>-7.05363905294E-4</v>
      </c>
      <c r="H1572">
        <v>0</v>
      </c>
      <c r="I1572">
        <v>0.19152832031200001</v>
      </c>
      <c r="J1572">
        <v>-170.98215839900001</v>
      </c>
      <c r="K1572">
        <v>-188.90167948199999</v>
      </c>
      <c r="L1572">
        <v>-300</v>
      </c>
      <c r="M1572">
        <v>-300</v>
      </c>
      <c r="N1572">
        <v>-300</v>
      </c>
      <c r="O1572">
        <v>-300</v>
      </c>
    </row>
    <row r="1573" spans="1:15" x14ac:dyDescent="0.2">
      <c r="A1573">
        <v>0.191650390625</v>
      </c>
      <c r="B1573">
        <v>-1.15111686763E-3</v>
      </c>
      <c r="C1573">
        <v>-6.2816597967999997E-4</v>
      </c>
      <c r="D1573">
        <v>-4.9817418605699998E-4</v>
      </c>
      <c r="E1573">
        <v>-4.92451622599E-4</v>
      </c>
      <c r="F1573">
        <v>-5.4395641789800001E-4</v>
      </c>
      <c r="G1573">
        <v>-6.6990940672099998E-4</v>
      </c>
      <c r="H1573">
        <v>0</v>
      </c>
      <c r="I1573">
        <v>0.191650390625</v>
      </c>
      <c r="J1573">
        <v>-171.167536367</v>
      </c>
      <c r="K1573">
        <v>-187.36477092999999</v>
      </c>
      <c r="L1573">
        <v>-300</v>
      </c>
      <c r="M1573">
        <v>-300</v>
      </c>
      <c r="N1573">
        <v>-300</v>
      </c>
      <c r="O1573">
        <v>-300</v>
      </c>
    </row>
    <row r="1574" spans="1:15" x14ac:dyDescent="0.2">
      <c r="A1574">
        <v>0.19177246093799999</v>
      </c>
      <c r="B1574">
        <v>-1.1164986690499999E-3</v>
      </c>
      <c r="C1574">
        <v>-5.9292161591800003E-4</v>
      </c>
      <c r="D1574">
        <v>-4.6275833232600001E-4</v>
      </c>
      <c r="E1574">
        <v>-4.5700463503100001E-4</v>
      </c>
      <c r="F1574">
        <v>-5.0852017078599997E-4</v>
      </c>
      <c r="G1574">
        <v>-6.3453431955199995E-4</v>
      </c>
      <c r="H1574">
        <v>0</v>
      </c>
      <c r="I1574">
        <v>0.19177246093799999</v>
      </c>
      <c r="J1574">
        <v>-171.33910692500001</v>
      </c>
      <c r="K1574">
        <v>-185.87392182900001</v>
      </c>
      <c r="L1574">
        <v>-300</v>
      </c>
      <c r="M1574">
        <v>-300</v>
      </c>
      <c r="N1574">
        <v>-300</v>
      </c>
      <c r="O1574">
        <v>-300</v>
      </c>
    </row>
    <row r="1575" spans="1:15" x14ac:dyDescent="0.2">
      <c r="A1575">
        <v>0.19189453125</v>
      </c>
      <c r="B1575">
        <v>-1.0819761464000001E-3</v>
      </c>
      <c r="C1575">
        <v>-5.5777264293800004E-4</v>
      </c>
      <c r="D1575">
        <v>-4.2743776357599998E-4</v>
      </c>
      <c r="E1575">
        <v>-4.21652896566E-4</v>
      </c>
      <c r="F1575">
        <v>-4.7317914187899998E-4</v>
      </c>
      <c r="G1575">
        <v>-5.9925443445299996E-4</v>
      </c>
      <c r="H1575">
        <v>0</v>
      </c>
      <c r="I1575">
        <v>0.19189453125</v>
      </c>
      <c r="J1575">
        <v>-171.49122271900001</v>
      </c>
      <c r="K1575">
        <v>-184.428310982</v>
      </c>
      <c r="L1575">
        <v>-300</v>
      </c>
      <c r="M1575">
        <v>-300</v>
      </c>
      <c r="N1575">
        <v>-300</v>
      </c>
      <c r="O1575">
        <v>-300</v>
      </c>
    </row>
    <row r="1576" spans="1:15" x14ac:dyDescent="0.2">
      <c r="A1576">
        <v>0.19201660156200001</v>
      </c>
      <c r="B1576">
        <v>-1.04756504804E-3</v>
      </c>
      <c r="C1576">
        <v>-5.2273480935100002E-4</v>
      </c>
      <c r="D1576">
        <v>-3.9222822846200002E-4</v>
      </c>
      <c r="E1576">
        <v>-3.86412155921E-4</v>
      </c>
      <c r="F1576">
        <v>-4.3794908004900001E-4</v>
      </c>
      <c r="G1576">
        <v>-5.6408550059200001E-4</v>
      </c>
      <c r="H1576">
        <v>0</v>
      </c>
      <c r="I1576">
        <v>0.19201660156200001</v>
      </c>
      <c r="J1576">
        <v>-171.618437285</v>
      </c>
      <c r="K1576">
        <v>-183.02302656399999</v>
      </c>
      <c r="L1576">
        <v>-297.66333136999998</v>
      </c>
      <c r="M1576">
        <v>-300</v>
      </c>
      <c r="N1576">
        <v>-300</v>
      </c>
      <c r="O1576">
        <v>-300</v>
      </c>
    </row>
    <row r="1577" spans="1:15" x14ac:dyDescent="0.2">
      <c r="A1577">
        <v>0.192138671875</v>
      </c>
      <c r="B1577">
        <v>-1.0132810738400001E-3</v>
      </c>
      <c r="C1577">
        <v>-4.87823815288E-4</v>
      </c>
      <c r="D1577">
        <v>-3.5714542715900002E-4</v>
      </c>
      <c r="E1577">
        <v>-3.5129811334099999E-4</v>
      </c>
      <c r="F1577">
        <v>-4.0284568569699998E-4</v>
      </c>
      <c r="G1577">
        <v>-5.2904321866500004E-4</v>
      </c>
      <c r="H1577">
        <v>0</v>
      </c>
      <c r="I1577">
        <v>0.192138671875</v>
      </c>
      <c r="J1577">
        <v>-171.71589439600001</v>
      </c>
      <c r="K1577">
        <v>-181.653132645</v>
      </c>
      <c r="L1577">
        <v>-300</v>
      </c>
      <c r="M1577">
        <v>-300</v>
      </c>
      <c r="N1577">
        <v>-300</v>
      </c>
      <c r="O1577">
        <v>-300</v>
      </c>
    </row>
    <row r="1578" spans="1:15" x14ac:dyDescent="0.2">
      <c r="A1578">
        <v>0.19226074218799999</v>
      </c>
      <c r="B1578">
        <v>-9.7913986823199993E-4</v>
      </c>
      <c r="C1578">
        <v>-4.5305530542199998E-4</v>
      </c>
      <c r="D1578">
        <v>-3.2220500438900001E-4</v>
      </c>
      <c r="E1578">
        <v>-3.1632641361500002E-4</v>
      </c>
      <c r="F1578">
        <v>-3.6788460376099998E-4</v>
      </c>
      <c r="G1578">
        <v>-4.9414323391699998E-4</v>
      </c>
      <c r="H1578">
        <v>0</v>
      </c>
      <c r="I1578">
        <v>0.19226074218799999</v>
      </c>
      <c r="J1578">
        <v>-171.77964066999999</v>
      </c>
      <c r="K1578">
        <v>-180.31817257399999</v>
      </c>
      <c r="L1578">
        <v>-297.68854252199998</v>
      </c>
      <c r="M1578">
        <v>-300</v>
      </c>
      <c r="N1578">
        <v>-300</v>
      </c>
      <c r="O1578">
        <v>-300</v>
      </c>
    </row>
    <row r="1579" spans="1:15" x14ac:dyDescent="0.2">
      <c r="A1579">
        <v>0.1923828125</v>
      </c>
      <c r="B1579">
        <v>-9.4515701323499997E-4</v>
      </c>
      <c r="C1579">
        <v>-4.18444862032E-4</v>
      </c>
      <c r="D1579">
        <v>-2.8742254247700002E-4</v>
      </c>
      <c r="E1579">
        <v>-2.8151263913500001E-4</v>
      </c>
      <c r="F1579">
        <v>-3.3308141679099998E-4</v>
      </c>
      <c r="G1579">
        <v>-4.5940112919199999E-4</v>
      </c>
      <c r="H1579">
        <v>0</v>
      </c>
      <c r="I1579">
        <v>0.1923828125</v>
      </c>
      <c r="J1579">
        <v>-171.80679358500001</v>
      </c>
      <c r="K1579">
        <v>-179.01975265600001</v>
      </c>
      <c r="L1579">
        <v>-300</v>
      </c>
      <c r="M1579">
        <v>-300</v>
      </c>
      <c r="N1579">
        <v>-300</v>
      </c>
      <c r="O1579">
        <v>-300</v>
      </c>
    </row>
    <row r="1580" spans="1:15" x14ac:dyDescent="0.2">
      <c r="A1580">
        <v>0.19250488281200001</v>
      </c>
      <c r="B1580">
        <v>-9.1134802155800004E-4</v>
      </c>
      <c r="C1580">
        <v>-3.8400799808100002E-4</v>
      </c>
      <c r="D1580">
        <v>-2.52813554429E-4</v>
      </c>
      <c r="E1580">
        <v>-2.4687230297099999E-4</v>
      </c>
      <c r="F1580">
        <v>-2.9845163801100002E-4</v>
      </c>
      <c r="G1580">
        <v>-4.24832418012E-4</v>
      </c>
      <c r="H1580">
        <v>0</v>
      </c>
      <c r="I1580">
        <v>0.19250488281200001</v>
      </c>
      <c r="J1580">
        <v>-171.79556219400001</v>
      </c>
      <c r="K1580">
        <v>-177.75589760899999</v>
      </c>
      <c r="L1580">
        <v>-300</v>
      </c>
      <c r="M1580">
        <v>-300</v>
      </c>
      <c r="N1580">
        <v>-300</v>
      </c>
      <c r="O1580">
        <v>-300</v>
      </c>
    </row>
    <row r="1581" spans="1:15" x14ac:dyDescent="0.2">
      <c r="A1581">
        <v>0.192626953125</v>
      </c>
      <c r="B1581">
        <v>-8.7772832969799995E-4</v>
      </c>
      <c r="C1581">
        <v>-3.4976015031700002E-4</v>
      </c>
      <c r="D1581">
        <v>-2.18393477042E-4</v>
      </c>
      <c r="E1581">
        <v>-2.1242084199E-4</v>
      </c>
      <c r="F1581">
        <v>-2.6401070444100001E-4</v>
      </c>
      <c r="G1581">
        <v>-3.90452537701E-4</v>
      </c>
      <c r="H1581">
        <v>0</v>
      </c>
      <c r="I1581">
        <v>0.192626953125</v>
      </c>
      <c r="J1581">
        <v>-171.74516665199999</v>
      </c>
      <c r="K1581">
        <v>-176.521386957</v>
      </c>
      <c r="L1581">
        <v>-300</v>
      </c>
      <c r="M1581">
        <v>-300</v>
      </c>
      <c r="N1581">
        <v>-300</v>
      </c>
      <c r="O1581">
        <v>-300</v>
      </c>
    </row>
    <row r="1582" spans="1:15" x14ac:dyDescent="0.2">
      <c r="A1582">
        <v>0.19274902343799999</v>
      </c>
      <c r="B1582">
        <v>-8.4431329108899998E-4</v>
      </c>
      <c r="C1582">
        <v>-3.1571667242900003E-4</v>
      </c>
      <c r="D1582">
        <v>-1.8417766404999999E-4</v>
      </c>
      <c r="E1582">
        <v>-1.78173609992E-4</v>
      </c>
      <c r="F1582">
        <v>-2.29773970036E-4</v>
      </c>
      <c r="G1582">
        <v>-3.5627684251199999E-4</v>
      </c>
      <c r="H1582">
        <v>0</v>
      </c>
      <c r="I1582">
        <v>0.19274902343799999</v>
      </c>
      <c r="J1582">
        <v>-171.655733142</v>
      </c>
      <c r="K1582">
        <v>-175.31381876899999</v>
      </c>
      <c r="L1582">
        <v>-293.67952486399997</v>
      </c>
      <c r="M1582">
        <v>-300</v>
      </c>
      <c r="N1582">
        <v>-300</v>
      </c>
      <c r="O1582">
        <v>-300</v>
      </c>
    </row>
    <row r="1583" spans="1:15" x14ac:dyDescent="0.2">
      <c r="A1583">
        <v>0.19287109375</v>
      </c>
      <c r="B1583">
        <v>-8.1111816928199998E-4</v>
      </c>
      <c r="C1583">
        <v>-2.8189282822099998E-4</v>
      </c>
      <c r="D1583">
        <v>-1.50181379303E-4</v>
      </c>
      <c r="E1583">
        <v>-1.4414587089399999E-4</v>
      </c>
      <c r="F1583">
        <v>-1.95756698869E-4</v>
      </c>
      <c r="G1583">
        <v>-3.2232059681600001E-4</v>
      </c>
      <c r="H1583">
        <v>0</v>
      </c>
      <c r="I1583">
        <v>0.19287109375</v>
      </c>
      <c r="J1583">
        <v>-171.52823156299999</v>
      </c>
      <c r="K1583">
        <v>-174.13538909499999</v>
      </c>
      <c r="L1583">
        <v>-296.31454656699998</v>
      </c>
      <c r="M1583">
        <v>-300</v>
      </c>
      <c r="N1583">
        <v>-300</v>
      </c>
      <c r="O1583">
        <v>-300</v>
      </c>
    </row>
    <row r="1584" spans="1:15" x14ac:dyDescent="0.2">
      <c r="A1584">
        <v>0.19299316406200001</v>
      </c>
      <c r="B1584">
        <v>-7.7815813116299999E-4</v>
      </c>
      <c r="C1584">
        <v>-2.4830378483200002E-4</v>
      </c>
      <c r="D1584">
        <v>-1.1641978998599999E-4</v>
      </c>
      <c r="E1584">
        <v>-1.1035279194999999E-4</v>
      </c>
      <c r="F1584">
        <v>-1.6197405834700001E-4</v>
      </c>
      <c r="G1584">
        <v>-2.8859896832000002E-4</v>
      </c>
      <c r="H1584">
        <v>0</v>
      </c>
      <c r="I1584">
        <v>0.19299316406200001</v>
      </c>
      <c r="J1584">
        <v>-171.36447762099999</v>
      </c>
      <c r="K1584">
        <v>-172.98685331999999</v>
      </c>
      <c r="L1584">
        <v>-300</v>
      </c>
      <c r="M1584">
        <v>-300</v>
      </c>
      <c r="N1584">
        <v>-300</v>
      </c>
      <c r="O1584">
        <v>-300</v>
      </c>
    </row>
    <row r="1585" spans="1:15" x14ac:dyDescent="0.2">
      <c r="A1585">
        <v>0.193115234375</v>
      </c>
      <c r="B1585">
        <v>-7.4544824021500003E-4</v>
      </c>
      <c r="C1585">
        <v>-2.14964605997E-4</v>
      </c>
      <c r="D1585" s="88">
        <v>-8.2907959883700002E-5</v>
      </c>
      <c r="E1585" s="88">
        <v>-7.6809437009300006E-5</v>
      </c>
      <c r="F1585">
        <v>-1.2844111247699999E-4</v>
      </c>
      <c r="G1585">
        <v>-2.5512702133000001E-4</v>
      </c>
      <c r="H1585">
        <v>0</v>
      </c>
      <c r="I1585">
        <v>0.193115234375</v>
      </c>
      <c r="J1585">
        <v>-171.16717899099999</v>
      </c>
      <c r="K1585">
        <v>-171.863638154</v>
      </c>
      <c r="L1585">
        <v>-291.52888292</v>
      </c>
      <c r="M1585">
        <v>-300</v>
      </c>
      <c r="N1585">
        <v>-300</v>
      </c>
      <c r="O1585">
        <v>-300</v>
      </c>
    </row>
    <row r="1586" spans="1:15" x14ac:dyDescent="0.2">
      <c r="A1586">
        <v>0.19323730468799999</v>
      </c>
      <c r="B1586">
        <v>-7.1300344982499998E-4</v>
      </c>
      <c r="C1586">
        <v>-1.81890245365E-4</v>
      </c>
      <c r="D1586" s="88">
        <v>-4.9660842686899999E-5</v>
      </c>
      <c r="E1586" s="88">
        <v>-4.3530759833199999E-5</v>
      </c>
      <c r="F1586" s="88">
        <v>-9.5172815175599998E-5</v>
      </c>
      <c r="G1586">
        <v>-2.2191971006099999E-4</v>
      </c>
      <c r="H1586">
        <v>0</v>
      </c>
      <c r="I1586">
        <v>0.19323730468799999</v>
      </c>
      <c r="J1586">
        <v>-170.93996115100001</v>
      </c>
      <c r="K1586">
        <v>-170.76171015099999</v>
      </c>
      <c r="L1586">
        <v>-288.57472524600001</v>
      </c>
      <c r="M1586">
        <v>-300</v>
      </c>
      <c r="N1586">
        <v>-300</v>
      </c>
      <c r="O1586">
        <v>-300</v>
      </c>
    </row>
    <row r="1587" spans="1:15" x14ac:dyDescent="0.2">
      <c r="A1587">
        <v>0.193359375</v>
      </c>
      <c r="B1587">
        <v>-6.8083859665000004E-4</v>
      </c>
      <c r="C1587">
        <v>-1.4909553984099999E-4</v>
      </c>
      <c r="D1587" s="88">
        <v>-1.6693275347399999E-5</v>
      </c>
      <c r="E1587" s="88">
        <v>-1.053159744E-5</v>
      </c>
      <c r="F1587" s="88">
        <v>-6.2184003612500001E-5</v>
      </c>
      <c r="G1587">
        <v>-1.88991871991E-4</v>
      </c>
      <c r="H1587">
        <v>0</v>
      </c>
      <c r="I1587">
        <v>0.193359375</v>
      </c>
      <c r="J1587">
        <v>-170.68730079299999</v>
      </c>
      <c r="K1587">
        <v>-169.68369349599999</v>
      </c>
      <c r="L1587">
        <v>-281.16866959700002</v>
      </c>
      <c r="M1587">
        <v>-300</v>
      </c>
      <c r="N1587">
        <v>-300</v>
      </c>
      <c r="O1587">
        <v>-300</v>
      </c>
    </row>
    <row r="1588" spans="1:15" x14ac:dyDescent="0.2">
      <c r="A1588">
        <v>0.19348144531200001</v>
      </c>
      <c r="B1588">
        <v>-6.4896839400600001E-4</v>
      </c>
      <c r="C1588">
        <v>-1.1659520300299999E-4</v>
      </c>
      <c r="D1588" s="88">
        <v>1.59800285094E-5</v>
      </c>
      <c r="E1588" s="88">
        <v>2.2173336477700001E-5</v>
      </c>
      <c r="F1588" s="88">
        <v>-2.9489391639200001E-5</v>
      </c>
      <c r="G1588">
        <v>-1.56358221261E-4</v>
      </c>
      <c r="H1588">
        <v>0</v>
      </c>
      <c r="I1588">
        <v>0.19348144531200001</v>
      </c>
      <c r="J1588">
        <v>-170.41432485499999</v>
      </c>
      <c r="K1588">
        <v>-168.632195215</v>
      </c>
      <c r="L1588">
        <v>-286.18044380800001</v>
      </c>
      <c r="M1588">
        <v>-300</v>
      </c>
      <c r="N1588">
        <v>-300</v>
      </c>
      <c r="O1588">
        <v>-300</v>
      </c>
    </row>
    <row r="1589" spans="1:15" x14ac:dyDescent="0.2">
      <c r="A1589">
        <v>0.193603515625</v>
      </c>
      <c r="B1589">
        <v>-6.1740742535300005E-4</v>
      </c>
      <c r="C1589" s="88">
        <v>-8.4403818557999999E-5</v>
      </c>
      <c r="D1589" s="88">
        <v>4.8344485129499998E-5</v>
      </c>
      <c r="E1589" s="88">
        <v>5.4569458102499997E-5</v>
      </c>
      <c r="F1589" s="88">
        <v>2.8964367681600002E-6</v>
      </c>
      <c r="G1589">
        <v>-1.2403334215199999E-4</v>
      </c>
      <c r="H1589">
        <v>0</v>
      </c>
      <c r="I1589">
        <v>0.193603515625</v>
      </c>
      <c r="J1589">
        <v>-170.126490964</v>
      </c>
      <c r="K1589">
        <v>-167.60022739999999</v>
      </c>
      <c r="L1589">
        <v>-278.59616406399999</v>
      </c>
      <c r="M1589">
        <v>-282.83349894100002</v>
      </c>
      <c r="N1589">
        <v>-300</v>
      </c>
      <c r="O1589">
        <v>-300</v>
      </c>
    </row>
    <row r="1590" spans="1:15" x14ac:dyDescent="0.2">
      <c r="A1590">
        <v>0.19372558593799999</v>
      </c>
      <c r="B1590">
        <v>-5.8617013778700002E-4</v>
      </c>
      <c r="C1590" s="88">
        <v>-5.2535833865199998E-5</v>
      </c>
      <c r="D1590" s="88">
        <v>8.0385647108699996E-5</v>
      </c>
      <c r="E1590" s="88">
        <v>8.6642319953299994E-5</v>
      </c>
      <c r="F1590" s="88">
        <v>3.4959033980500002E-5</v>
      </c>
      <c r="G1590" s="88">
        <v>-9.2031682592500007E-5</v>
      </c>
      <c r="H1590">
        <v>0</v>
      </c>
      <c r="I1590">
        <v>0.19372558593799999</v>
      </c>
      <c r="J1590">
        <v>-169.82921064799999</v>
      </c>
      <c r="K1590">
        <v>-166.58707435900001</v>
      </c>
      <c r="L1590">
        <v>-286.69639479400001</v>
      </c>
      <c r="M1590">
        <v>-286.10140090599998</v>
      </c>
      <c r="N1590">
        <v>-300</v>
      </c>
      <c r="O1590">
        <v>-300</v>
      </c>
    </row>
    <row r="1591" spans="1:15" x14ac:dyDescent="0.2">
      <c r="A1591">
        <v>0.19384765625</v>
      </c>
      <c r="B1591">
        <v>-5.5527083565099996E-4</v>
      </c>
      <c r="C1591" s="88">
        <v>-2.1005553515300001E-5</v>
      </c>
      <c r="D1591">
        <v>1.12089209809E-4</v>
      </c>
      <c r="E1591">
        <v>1.18377617334E-4</v>
      </c>
      <c r="F1591" s="88">
        <v>6.6684095135400006E-5</v>
      </c>
      <c r="G1591" s="88">
        <v>-6.0367547744900001E-5</v>
      </c>
      <c r="H1591">
        <v>0</v>
      </c>
      <c r="I1591">
        <v>0.19384765625</v>
      </c>
      <c r="J1591">
        <v>-169.52751758799999</v>
      </c>
      <c r="K1591">
        <v>-165.64464501800001</v>
      </c>
      <c r="L1591">
        <v>-300</v>
      </c>
      <c r="M1591">
        <v>-294.29466210200002</v>
      </c>
      <c r="N1591">
        <v>-300</v>
      </c>
      <c r="O1591">
        <v>-300</v>
      </c>
    </row>
    <row r="1592" spans="1:15" x14ac:dyDescent="0.2">
      <c r="A1592">
        <v>0.19396972656200001</v>
      </c>
      <c r="B1592">
        <v>-5.2472367414300005E-4</v>
      </c>
      <c r="C1592" s="88">
        <v>1.0172867028499999E-5</v>
      </c>
      <c r="D1592">
        <v>1.43441017721E-4</v>
      </c>
      <c r="E1592">
        <v>1.4976119465900001E-4</v>
      </c>
      <c r="F1592" s="88">
        <v>9.8057464503499995E-5</v>
      </c>
      <c r="G1592" s="88">
        <v>-2.9055093638499998E-5</v>
      </c>
      <c r="H1592">
        <v>0</v>
      </c>
      <c r="I1592">
        <v>0.19396972656200001</v>
      </c>
      <c r="J1592">
        <v>-169.22586686599999</v>
      </c>
      <c r="K1592">
        <v>-164.91296003299999</v>
      </c>
      <c r="L1592">
        <v>-285.88059238800003</v>
      </c>
      <c r="M1592">
        <v>-285.432991577</v>
      </c>
      <c r="N1592">
        <v>-300</v>
      </c>
      <c r="O1592">
        <v>-300</v>
      </c>
    </row>
    <row r="1593" spans="1:15" x14ac:dyDescent="0.2">
      <c r="A1593">
        <v>0.194091796875</v>
      </c>
      <c r="B1593">
        <v>-4.9454265305400003E-4</v>
      </c>
      <c r="C1593" s="88">
        <v>4.09854277285E-5</v>
      </c>
      <c r="D1593">
        <v>1.7442707075900001E-4</v>
      </c>
      <c r="E1593">
        <v>1.80779051781E-4</v>
      </c>
      <c r="F1593">
        <v>1.2906514176900001E-4</v>
      </c>
      <c r="G1593" s="88">
        <v>1.8916791115599999E-6</v>
      </c>
      <c r="H1593">
        <v>0</v>
      </c>
      <c r="I1593">
        <v>0.194091796875</v>
      </c>
      <c r="J1593">
        <v>-168.92810877100001</v>
      </c>
      <c r="K1593">
        <v>-164.60467759100001</v>
      </c>
      <c r="L1593">
        <v>-297.042093572</v>
      </c>
      <c r="M1593">
        <v>-278.40202720500002</v>
      </c>
      <c r="N1593">
        <v>-300</v>
      </c>
      <c r="O1593">
        <v>-300</v>
      </c>
    </row>
    <row r="1594" spans="1:15" x14ac:dyDescent="0.2">
      <c r="A1594">
        <v>0.19421386718799999</v>
      </c>
      <c r="B1594">
        <v>-4.6474161052499998E-4</v>
      </c>
      <c r="C1594" s="88">
        <v>7.1418290181100001E-5</v>
      </c>
      <c r="D1594">
        <v>2.05033530475E-4</v>
      </c>
      <c r="E1594">
        <v>2.1141735018499999E-4</v>
      </c>
      <c r="F1594">
        <v>1.5969328826700001E-4</v>
      </c>
      <c r="G1594" s="88">
        <v>3.2458931535300001E-5</v>
      </c>
      <c r="H1594">
        <v>0</v>
      </c>
      <c r="I1594">
        <v>0.19421386718799999</v>
      </c>
      <c r="J1594">
        <v>-168.637617414</v>
      </c>
      <c r="K1594">
        <v>-164.95605719100001</v>
      </c>
      <c r="L1594">
        <v>-293.41094146</v>
      </c>
      <c r="M1594">
        <v>-275.429059069</v>
      </c>
      <c r="N1594">
        <v>-300</v>
      </c>
      <c r="O1594">
        <v>-300</v>
      </c>
    </row>
    <row r="1595" spans="1:15" x14ac:dyDescent="0.2">
      <c r="A1595">
        <v>0.1943359375</v>
      </c>
      <c r="B1595">
        <v>-4.3533421690300001E-4</v>
      </c>
      <c r="C1595">
        <v>1.01457783787E-4</v>
      </c>
      <c r="D1595">
        <v>2.3524672622299999E-4</v>
      </c>
      <c r="E1595">
        <v>2.4166241914999999E-4</v>
      </c>
      <c r="F1595">
        <v>1.89928233119E-4</v>
      </c>
      <c r="G1595" s="88">
        <v>6.2632992456699999E-5</v>
      </c>
      <c r="H1595">
        <v>0</v>
      </c>
      <c r="I1595">
        <v>0.1943359375</v>
      </c>
      <c r="J1595">
        <v>-168.35749868299999</v>
      </c>
      <c r="K1595">
        <v>-166.190364448</v>
      </c>
      <c r="L1595">
        <v>-285.78437538200001</v>
      </c>
      <c r="M1595">
        <v>-275.22588731299999</v>
      </c>
      <c r="N1595">
        <v>-300</v>
      </c>
      <c r="O1595">
        <v>-300</v>
      </c>
    </row>
    <row r="1596" spans="1:15" x14ac:dyDescent="0.2">
      <c r="A1596">
        <v>0.19445800781200001</v>
      </c>
      <c r="B1596">
        <v>-4.0633396865600002E-4</v>
      </c>
      <c r="C1596">
        <v>1.3109041181700001E-4</v>
      </c>
      <c r="D1596">
        <v>2.65053161229E-4</v>
      </c>
      <c r="E1596">
        <v>2.7150076183500002E-4</v>
      </c>
      <c r="F1596">
        <v>2.19756479328E-4</v>
      </c>
      <c r="G1596" s="88">
        <v>9.2400364580199997E-5</v>
      </c>
      <c r="H1596">
        <v>0</v>
      </c>
      <c r="I1596">
        <v>0.19445800781200001</v>
      </c>
      <c r="J1596">
        <v>-168.09077461499999</v>
      </c>
      <c r="K1596">
        <v>-168.51326428199999</v>
      </c>
      <c r="L1596">
        <v>-281.78284819499999</v>
      </c>
      <c r="M1596">
        <v>-277.04934080300001</v>
      </c>
      <c r="N1596">
        <v>-274.58063230599998</v>
      </c>
      <c r="O1596">
        <v>-300</v>
      </c>
    </row>
    <row r="1597" spans="1:15" x14ac:dyDescent="0.2">
      <c r="A1597">
        <v>0.194580078125</v>
      </c>
      <c r="B1597">
        <v>-3.7775418237999999E-4</v>
      </c>
      <c r="C1597">
        <v>1.6030285741599999E-4</v>
      </c>
      <c r="D1597">
        <v>2.9443951858799998E-4</v>
      </c>
      <c r="E1597">
        <v>3.0091906127599998E-4</v>
      </c>
      <c r="F1597">
        <v>2.4916470976899999E-4</v>
      </c>
      <c r="G1597">
        <v>1.2174773048E-4</v>
      </c>
      <c r="H1597">
        <v>0</v>
      </c>
      <c r="I1597">
        <v>0.194580078125</v>
      </c>
      <c r="J1597">
        <v>-167.84046299799999</v>
      </c>
      <c r="K1597">
        <v>-172.13315027900001</v>
      </c>
      <c r="L1597">
        <v>-276.90303879099997</v>
      </c>
      <c r="M1597">
        <v>-279.85508398399998</v>
      </c>
      <c r="N1597">
        <v>-278.26064256199999</v>
      </c>
      <c r="O1597">
        <v>-300</v>
      </c>
    </row>
    <row r="1598" spans="1:15" x14ac:dyDescent="0.2">
      <c r="A1598">
        <v>0.19470214843799999</v>
      </c>
      <c r="B1598">
        <v>-3.4960798887300002E-4</v>
      </c>
      <c r="C1598">
        <v>1.89081989538E-4</v>
      </c>
      <c r="D1598">
        <v>3.2339266720799999E-4</v>
      </c>
      <c r="E1598">
        <v>3.2990418630500002E-4</v>
      </c>
      <c r="F1598">
        <v>2.7813979312000002E-4</v>
      </c>
      <c r="G1598">
        <v>1.50661958529E-4</v>
      </c>
      <c r="H1598">
        <v>0</v>
      </c>
      <c r="I1598">
        <v>0.19470214843799999</v>
      </c>
      <c r="J1598">
        <v>-167.60951969199999</v>
      </c>
      <c r="K1598">
        <v>-177.298576908</v>
      </c>
      <c r="L1598">
        <v>-275.582894184</v>
      </c>
      <c r="M1598">
        <v>-281.57415372399998</v>
      </c>
      <c r="N1598">
        <v>-287.81367158799998</v>
      </c>
      <c r="O1598">
        <v>-300</v>
      </c>
    </row>
    <row r="1599" spans="1:15" x14ac:dyDescent="0.2">
      <c r="A1599">
        <v>0.19482421875</v>
      </c>
      <c r="B1599">
        <v>-3.2190832728999999E-4</v>
      </c>
      <c r="C1599">
        <v>2.1741486876499999E-4</v>
      </c>
      <c r="D1599">
        <v>3.51899667624E-4</v>
      </c>
      <c r="E1599">
        <v>3.5844319738900001E-4</v>
      </c>
      <c r="F1599">
        <v>3.0666878969300002E-4</v>
      </c>
      <c r="G1599">
        <v>1.79130108742E-4</v>
      </c>
      <c r="H1599">
        <v>0</v>
      </c>
      <c r="I1599">
        <v>0.19482421875</v>
      </c>
      <c r="J1599">
        <v>-167.40067914299999</v>
      </c>
      <c r="K1599">
        <v>-184.35962207</v>
      </c>
      <c r="L1599">
        <v>-278.23863720499997</v>
      </c>
      <c r="M1599">
        <v>-280.92500618999998</v>
      </c>
      <c r="N1599">
        <v>-299.51571075200002</v>
      </c>
      <c r="O1599">
        <v>-300</v>
      </c>
    </row>
    <row r="1600" spans="1:15" x14ac:dyDescent="0.2">
      <c r="A1600">
        <v>0.19494628906200001</v>
      </c>
      <c r="B1600">
        <v>-2.94667939393E-4</v>
      </c>
      <c r="C1600">
        <v>2.4528875307299998E-4</v>
      </c>
      <c r="D1600">
        <v>3.7994777776999999E-4</v>
      </c>
      <c r="E1600">
        <v>3.8652335239600002E-4</v>
      </c>
      <c r="F1600">
        <v>3.3473895719400001E-4</v>
      </c>
      <c r="G1600">
        <v>2.0713943852499999E-4</v>
      </c>
      <c r="H1600">
        <v>0</v>
      </c>
      <c r="I1600">
        <v>0.19494628906200001</v>
      </c>
      <c r="J1600">
        <v>-167.21627478299999</v>
      </c>
      <c r="K1600">
        <v>-193.890850368</v>
      </c>
      <c r="L1600">
        <v>-280.852889656</v>
      </c>
      <c r="M1600">
        <v>-279.70793158599997</v>
      </c>
      <c r="N1600">
        <v>-300</v>
      </c>
      <c r="O1600">
        <v>-300</v>
      </c>
    </row>
    <row r="1601" spans="1:15" x14ac:dyDescent="0.2">
      <c r="A1601">
        <v>0.195068359375</v>
      </c>
      <c r="B1601">
        <v>-2.6789936388199999E-4</v>
      </c>
      <c r="C1601">
        <v>2.7269110350999998E-4</v>
      </c>
      <c r="D1601">
        <v>4.0752445864200001E-4</v>
      </c>
      <c r="E1601">
        <v>4.1413211225399998E-4</v>
      </c>
      <c r="F1601">
        <v>3.6233775639499998E-4</v>
      </c>
      <c r="G1601">
        <v>2.3467740834699999E-4</v>
      </c>
      <c r="H1601">
        <v>0</v>
      </c>
      <c r="I1601">
        <v>0.195068359375</v>
      </c>
      <c r="J1601">
        <v>-167.05813312199999</v>
      </c>
      <c r="K1601">
        <v>-207.02051359199999</v>
      </c>
      <c r="L1601">
        <v>-300</v>
      </c>
      <c r="M1601">
        <v>-280.11122240700001</v>
      </c>
      <c r="N1601">
        <v>-300</v>
      </c>
      <c r="O1601">
        <v>-300</v>
      </c>
    </row>
    <row r="1602" spans="1:15" x14ac:dyDescent="0.2">
      <c r="A1602">
        <v>0.19519042968799999</v>
      </c>
      <c r="B1602">
        <v>-2.4161493081200001E-4</v>
      </c>
      <c r="C1602">
        <v>2.9960958976100002E-4</v>
      </c>
      <c r="D1602">
        <v>4.34617379876E-4</v>
      </c>
      <c r="E1602">
        <v>4.41257146533E-4</v>
      </c>
      <c r="F1602">
        <v>3.89452856709E-4</v>
      </c>
      <c r="G1602">
        <v>2.6173168732300002E-4</v>
      </c>
      <c r="H1602">
        <v>0</v>
      </c>
      <c r="I1602">
        <v>0.19519042968799999</v>
      </c>
      <c r="J1602">
        <v>-166.92760219100001</v>
      </c>
      <c r="K1602">
        <v>-226.79606616699999</v>
      </c>
      <c r="L1602">
        <v>-285.32420215000002</v>
      </c>
      <c r="M1602">
        <v>-284.21966440599999</v>
      </c>
      <c r="N1602">
        <v>-300</v>
      </c>
      <c r="O1602">
        <v>-300</v>
      </c>
    </row>
    <row r="1603" spans="1:15" x14ac:dyDescent="0.2">
      <c r="A1603">
        <v>0.1953125</v>
      </c>
      <c r="B1603">
        <v>-2.1582675610800001E-4</v>
      </c>
      <c r="C1603">
        <v>3.2603209564099997E-4</v>
      </c>
      <c r="D1603">
        <v>4.6121442524699999E-4</v>
      </c>
      <c r="E1603">
        <v>4.6788633893299998E-4</v>
      </c>
      <c r="F1603">
        <v>4.1607214167899999E-4</v>
      </c>
      <c r="G1603">
        <v>2.88290158693E-4</v>
      </c>
      <c r="H1603">
        <v>0</v>
      </c>
      <c r="I1603">
        <v>0.1953125</v>
      </c>
      <c r="J1603">
        <v>-166.825720674</v>
      </c>
      <c r="K1603">
        <v>-272.40539592499999</v>
      </c>
      <c r="L1603">
        <v>-300</v>
      </c>
      <c r="M1603">
        <v>-300</v>
      </c>
      <c r="N1603">
        <v>-300</v>
      </c>
      <c r="O1603">
        <v>-300</v>
      </c>
    </row>
    <row r="1604" spans="1:15" x14ac:dyDescent="0.2">
      <c r="A1604">
        <v>0.19543457031200001</v>
      </c>
      <c r="B1604">
        <v>-1.90546736178E-4</v>
      </c>
      <c r="C1604">
        <v>3.5194672448300002E-4</v>
      </c>
      <c r="D1604">
        <v>4.8730369804100002E-4</v>
      </c>
      <c r="E1604">
        <v>4.9400779267800004E-4</v>
      </c>
      <c r="F1604">
        <v>4.4218371437099998E-4</v>
      </c>
      <c r="G1604">
        <v>3.1434092522300002E-4</v>
      </c>
      <c r="H1604">
        <v>0</v>
      </c>
      <c r="I1604">
        <v>0.19543457031200001</v>
      </c>
      <c r="J1604">
        <v>-166.753464549</v>
      </c>
      <c r="K1604">
        <v>-265.23110736199999</v>
      </c>
      <c r="L1604">
        <v>-285.67150743500002</v>
      </c>
      <c r="M1604">
        <v>-284.33846944700002</v>
      </c>
      <c r="N1604">
        <v>-300</v>
      </c>
      <c r="O1604">
        <v>-300</v>
      </c>
    </row>
    <row r="1605" spans="1:15" x14ac:dyDescent="0.2">
      <c r="A1605">
        <v>0.195556640625</v>
      </c>
      <c r="B1605">
        <v>-1.6578654260500001E-4</v>
      </c>
      <c r="C1605">
        <v>3.7734180444800003E-4</v>
      </c>
      <c r="D1605">
        <v>5.1287352636699996E-4</v>
      </c>
      <c r="E1605">
        <v>5.1960983580600002E-4</v>
      </c>
      <c r="F1605">
        <v>4.6777590265899998E-4</v>
      </c>
      <c r="G1605">
        <v>3.3987231448900001E-4</v>
      </c>
      <c r="H1605">
        <v>0</v>
      </c>
      <c r="I1605">
        <v>0.195556640625</v>
      </c>
      <c r="J1605">
        <v>-166.71198079800001</v>
      </c>
      <c r="K1605">
        <v>-271.04654881499999</v>
      </c>
      <c r="L1605">
        <v>-300</v>
      </c>
      <c r="M1605">
        <v>-280.24994173099998</v>
      </c>
      <c r="N1605">
        <v>-300</v>
      </c>
      <c r="O1605">
        <v>-300</v>
      </c>
    </row>
    <row r="1606" spans="1:15" x14ac:dyDescent="0.2">
      <c r="A1606">
        <v>0.19567871093799999</v>
      </c>
      <c r="B1606">
        <v>-1.41557616967E-4</v>
      </c>
      <c r="C1606">
        <v>4.0220589370000001E-4</v>
      </c>
      <c r="D1606">
        <v>5.3791246834500003E-4</v>
      </c>
      <c r="E1606">
        <v>5.44681026368E-4</v>
      </c>
      <c r="F1606">
        <v>4.9283726444399999E-4</v>
      </c>
      <c r="G1606">
        <v>3.6487288408399999E-4</v>
      </c>
      <c r="H1606">
        <v>0</v>
      </c>
      <c r="I1606">
        <v>0.19567871093799999</v>
      </c>
      <c r="J1606">
        <v>-166.702714117</v>
      </c>
      <c r="K1606">
        <v>-269.63668548099997</v>
      </c>
      <c r="L1606">
        <v>-282.00202848800001</v>
      </c>
      <c r="M1606">
        <v>-279.87046304199998</v>
      </c>
      <c r="N1606">
        <v>-300</v>
      </c>
      <c r="O1606">
        <v>-300</v>
      </c>
    </row>
    <row r="1607" spans="1:15" x14ac:dyDescent="0.2">
      <c r="A1607">
        <v>0.19580078125</v>
      </c>
      <c r="B1607">
        <v>-1.17871165724E-4</v>
      </c>
      <c r="C1607">
        <v>4.2652778551299997E-4</v>
      </c>
      <c r="D1607">
        <v>5.6240931720199995E-4</v>
      </c>
      <c r="E1607">
        <v>5.6921015752299997E-4</v>
      </c>
      <c r="F1607">
        <v>5.1735659272799999E-4</v>
      </c>
      <c r="G1607">
        <v>3.8933142671100001E-4</v>
      </c>
      <c r="H1607">
        <v>0</v>
      </c>
      <c r="I1607">
        <v>0.19580078125</v>
      </c>
      <c r="J1607">
        <v>-166.72738380499999</v>
      </c>
      <c r="K1607">
        <v>-276.97962456400001</v>
      </c>
      <c r="L1607">
        <v>-279.88833906299999</v>
      </c>
      <c r="M1607">
        <v>-281.12947867299999</v>
      </c>
      <c r="N1607">
        <v>-299.648775919</v>
      </c>
      <c r="O1607">
        <v>-300</v>
      </c>
    </row>
    <row r="1608" spans="1:15" x14ac:dyDescent="0.2">
      <c r="A1608">
        <v>0.19592285156200001</v>
      </c>
      <c r="B1608" s="88">
        <v>-9.4738155244700003E-5</v>
      </c>
      <c r="C1608">
        <v>4.5029651326400003E-4</v>
      </c>
      <c r="D1608">
        <v>5.8635310626700004E-4</v>
      </c>
      <c r="E1608">
        <v>5.9318626253200004E-4</v>
      </c>
      <c r="F1608">
        <v>5.4132292060299998E-4</v>
      </c>
      <c r="G1608">
        <v>4.1323697517000002E-4</v>
      </c>
      <c r="H1608">
        <v>0</v>
      </c>
      <c r="I1608">
        <v>0.19592285156200001</v>
      </c>
      <c r="J1608">
        <v>-166.787830786</v>
      </c>
      <c r="K1608">
        <v>-264.41105929299999</v>
      </c>
      <c r="L1608">
        <v>-277.64420979800002</v>
      </c>
      <c r="M1608">
        <v>-281.84818142</v>
      </c>
      <c r="N1608">
        <v>-287.98582410300003</v>
      </c>
      <c r="O1608">
        <v>-300</v>
      </c>
    </row>
    <row r="1609" spans="1:15" x14ac:dyDescent="0.2">
      <c r="A1609">
        <v>0.196044921875</v>
      </c>
      <c r="B1609" s="88">
        <v>-7.2169306910899994E-5</v>
      </c>
      <c r="C1609">
        <v>4.7350135530999999E-4</v>
      </c>
      <c r="D1609">
        <v>6.0973311385300005E-4</v>
      </c>
      <c r="E1609">
        <v>6.1659861964E-4</v>
      </c>
      <c r="F1609">
        <v>5.6472552616200001E-4</v>
      </c>
      <c r="G1609">
        <v>4.3657880724400002E-4</v>
      </c>
      <c r="H1609">
        <v>0</v>
      </c>
      <c r="I1609">
        <v>0.196044921875</v>
      </c>
      <c r="J1609">
        <v>-166.885812743</v>
      </c>
      <c r="K1609">
        <v>-275.304504361</v>
      </c>
      <c r="L1609">
        <v>-279.45312227699998</v>
      </c>
      <c r="M1609">
        <v>-280.12189373899997</v>
      </c>
      <c r="N1609">
        <v>-278.49170194599998</v>
      </c>
      <c r="O1609">
        <v>-300</v>
      </c>
    </row>
    <row r="1610" spans="1:15" x14ac:dyDescent="0.2">
      <c r="A1610">
        <v>0.19616699218799999</v>
      </c>
      <c r="B1610" s="88">
        <v>-5.0175092345000001E-5</v>
      </c>
      <c r="C1610">
        <v>4.9613183977100005E-4</v>
      </c>
      <c r="D1610">
        <v>6.3253886802800004E-4</v>
      </c>
      <c r="E1610">
        <v>6.3943675684399997E-4</v>
      </c>
      <c r="F1610">
        <v>5.8755393724500002E-4</v>
      </c>
      <c r="G1610">
        <v>4.5934645047700001E-4</v>
      </c>
      <c r="H1610">
        <v>0</v>
      </c>
      <c r="I1610">
        <v>0.19616699218799999</v>
      </c>
      <c r="J1610">
        <v>-167.022851492</v>
      </c>
      <c r="K1610">
        <v>-262.55660692399999</v>
      </c>
      <c r="L1610">
        <v>-284.74956626400001</v>
      </c>
      <c r="M1610">
        <v>-277.35111345799999</v>
      </c>
      <c r="N1610">
        <v>-274.86310573399999</v>
      </c>
      <c r="O1610">
        <v>-300</v>
      </c>
    </row>
    <row r="1611" spans="1:15" x14ac:dyDescent="0.2">
      <c r="A1611">
        <v>0.1962890625</v>
      </c>
      <c r="B1611" s="88">
        <v>-2.8765728741499999E-5</v>
      </c>
      <c r="C1611">
        <v>5.1817774918800003E-4</v>
      </c>
      <c r="D1611">
        <v>6.5476015129199998E-4</v>
      </c>
      <c r="E1611">
        <v>6.6169045657600003E-4</v>
      </c>
      <c r="F1611">
        <v>6.0979793612399996E-4</v>
      </c>
      <c r="G1611">
        <v>4.8152968683599998E-4</v>
      </c>
      <c r="H1611">
        <v>0</v>
      </c>
      <c r="I1611">
        <v>0.1962890625</v>
      </c>
      <c r="J1611">
        <v>-167.200210118</v>
      </c>
      <c r="K1611">
        <v>-271.77391225700001</v>
      </c>
      <c r="L1611">
        <v>-289.36951104299999</v>
      </c>
      <c r="M1611">
        <v>-275.57375639200001</v>
      </c>
      <c r="N1611">
        <v>-300</v>
      </c>
      <c r="O1611">
        <v>-300</v>
      </c>
    </row>
    <row r="1612" spans="1:15" x14ac:dyDescent="0.2">
      <c r="A1612">
        <v>0.19641113281200001</v>
      </c>
      <c r="B1612" s="88">
        <v>-7.9511743139400004E-6</v>
      </c>
      <c r="C1612">
        <v>5.3962912508700002E-4</v>
      </c>
      <c r="D1612">
        <v>6.7638700512099995E-4</v>
      </c>
      <c r="E1612">
        <v>6.8334976024300004E-4</v>
      </c>
      <c r="F1612">
        <v>6.3144756404600005E-4</v>
      </c>
      <c r="G1612">
        <v>5.0311855727099995E-4</v>
      </c>
      <c r="H1612">
        <v>0</v>
      </c>
      <c r="I1612">
        <v>0.19641113281200001</v>
      </c>
      <c r="J1612">
        <v>-167.41902343500001</v>
      </c>
      <c r="K1612">
        <v>-264.80340872800002</v>
      </c>
      <c r="L1612">
        <v>-297.54553272800001</v>
      </c>
      <c r="M1612">
        <v>-275.81856670600001</v>
      </c>
      <c r="N1612">
        <v>-300</v>
      </c>
      <c r="O1612">
        <v>-300</v>
      </c>
    </row>
    <row r="1613" spans="1:15" x14ac:dyDescent="0.2">
      <c r="A1613">
        <v>0.196533203125</v>
      </c>
      <c r="B1613" s="88">
        <v>1.22588761394E-5</v>
      </c>
      <c r="C1613">
        <v>5.60476272413E-4</v>
      </c>
      <c r="D1613">
        <v>6.9740973441200004E-4</v>
      </c>
      <c r="E1613">
        <v>7.0440497267999997E-4</v>
      </c>
      <c r="F1613">
        <v>6.5249312568500003E-4</v>
      </c>
      <c r="G1613">
        <v>5.2410336614799999E-4</v>
      </c>
      <c r="H1613">
        <v>0</v>
      </c>
      <c r="I1613">
        <v>0.196533203125</v>
      </c>
      <c r="J1613">
        <v>-167.680534459</v>
      </c>
      <c r="K1613">
        <v>-262.29258582199998</v>
      </c>
      <c r="L1613">
        <v>-300</v>
      </c>
      <c r="M1613">
        <v>-278.84051674900002</v>
      </c>
      <c r="N1613">
        <v>-300</v>
      </c>
      <c r="O1613">
        <v>-300</v>
      </c>
    </row>
    <row r="1614" spans="1:15" x14ac:dyDescent="0.2">
      <c r="A1614">
        <v>0.19665527343799999</v>
      </c>
      <c r="B1614" s="88">
        <v>3.18549955697E-5</v>
      </c>
      <c r="C1614">
        <v>5.8070976384800004E-4</v>
      </c>
      <c r="D1614">
        <v>7.1781891180500005E-4</v>
      </c>
      <c r="E1614">
        <v>7.24846666448E-4</v>
      </c>
      <c r="F1614">
        <v>6.7292519344699995E-4</v>
      </c>
      <c r="G1614">
        <v>5.44474685582E-4</v>
      </c>
      <c r="H1614">
        <v>0</v>
      </c>
      <c r="I1614">
        <v>0.19665527343799999</v>
      </c>
      <c r="J1614">
        <v>-167.98634393200001</v>
      </c>
      <c r="K1614">
        <v>-258.94856845300001</v>
      </c>
      <c r="L1614">
        <v>-291.289242043</v>
      </c>
      <c r="M1614">
        <v>-285.92329911399997</v>
      </c>
      <c r="N1614">
        <v>-300</v>
      </c>
      <c r="O1614">
        <v>-300</v>
      </c>
    </row>
    <row r="1615" spans="1:15" x14ac:dyDescent="0.2">
      <c r="A1615">
        <v>0.19677734375</v>
      </c>
      <c r="B1615" s="88">
        <v>5.0828028868099997E-5</v>
      </c>
      <c r="C1615">
        <v>6.0032044403100001E-4</v>
      </c>
      <c r="D1615">
        <v>7.3760538188600005E-4</v>
      </c>
      <c r="E1615">
        <v>7.4466568606700002E-4</v>
      </c>
      <c r="F1615">
        <v>6.9273461169100002E-4</v>
      </c>
      <c r="G1615">
        <v>5.6422335962899996E-4</v>
      </c>
      <c r="H1615">
        <v>0</v>
      </c>
      <c r="I1615">
        <v>0.19677734375</v>
      </c>
      <c r="J1615">
        <v>-168.33856827400001</v>
      </c>
      <c r="K1615">
        <v>-267.26554508800001</v>
      </c>
      <c r="L1615">
        <v>-300</v>
      </c>
      <c r="M1615">
        <v>-295.04751817599998</v>
      </c>
      <c r="N1615">
        <v>-300</v>
      </c>
      <c r="O1615">
        <v>-300</v>
      </c>
    </row>
    <row r="1616" spans="1:15" x14ac:dyDescent="0.2">
      <c r="A1616">
        <v>0.19689941406200001</v>
      </c>
      <c r="B1616" s="88">
        <v>6.9169096961900004E-5</v>
      </c>
      <c r="C1616">
        <v>6.1929943362600004E-4</v>
      </c>
      <c r="D1616">
        <v>7.5676026526999996E-4</v>
      </c>
      <c r="E1616">
        <v>7.6385315208900002E-4</v>
      </c>
      <c r="F1616">
        <v>7.1191250081200004E-4</v>
      </c>
      <c r="G1616">
        <v>5.8334050837400002E-4</v>
      </c>
      <c r="H1616">
        <v>0</v>
      </c>
      <c r="I1616">
        <v>0.19689941406200001</v>
      </c>
      <c r="J1616">
        <v>-168.739843218</v>
      </c>
      <c r="K1616">
        <v>-260.35100811400002</v>
      </c>
      <c r="L1616">
        <v>-293.62759408599999</v>
      </c>
      <c r="M1616">
        <v>-286.69145162000001</v>
      </c>
      <c r="N1616">
        <v>-300</v>
      </c>
      <c r="O1616">
        <v>-300</v>
      </c>
    </row>
    <row r="1617" spans="1:15" x14ac:dyDescent="0.2">
      <c r="A1617">
        <v>0.197021484375</v>
      </c>
      <c r="B1617" s="88">
        <v>8.6869600769700004E-5</v>
      </c>
      <c r="C1617">
        <v>6.3763813328699998E-4</v>
      </c>
      <c r="D1617">
        <v>7.7527496257399995E-4</v>
      </c>
      <c r="E1617">
        <v>7.8240046505299995E-4</v>
      </c>
      <c r="F1617">
        <v>7.3045026118600002E-4</v>
      </c>
      <c r="G1617">
        <v>6.0181753190500001E-4</v>
      </c>
      <c r="H1617">
        <v>0</v>
      </c>
      <c r="I1617">
        <v>0.197021484375</v>
      </c>
      <c r="J1617">
        <v>-169.193178074</v>
      </c>
      <c r="K1617">
        <v>-262.271211424</v>
      </c>
      <c r="L1617">
        <v>-286.35471985100003</v>
      </c>
      <c r="M1617">
        <v>-283.44434644199998</v>
      </c>
      <c r="N1617">
        <v>-300</v>
      </c>
      <c r="O1617">
        <v>-300</v>
      </c>
    </row>
    <row r="1618" spans="1:15" x14ac:dyDescent="0.2">
      <c r="A1618">
        <v>0.19714355468799999</v>
      </c>
      <c r="B1618">
        <v>1.0392122504899999E-4</v>
      </c>
      <c r="C1618">
        <v>6.5532822750899997E-4</v>
      </c>
      <c r="D1618">
        <v>7.9314115823799999E-4</v>
      </c>
      <c r="E1618">
        <v>8.0029930933999999E-4</v>
      </c>
      <c r="F1618">
        <v>7.4833957703300004E-4</v>
      </c>
      <c r="G1618">
        <v>6.1964611413399995E-4</v>
      </c>
      <c r="H1618">
        <v>0</v>
      </c>
      <c r="I1618">
        <v>0.19714355468799999</v>
      </c>
      <c r="J1618">
        <v>-169.701732671</v>
      </c>
      <c r="K1618">
        <v>-255.948350826</v>
      </c>
      <c r="L1618">
        <v>-294.96969441599998</v>
      </c>
      <c r="M1618">
        <v>-300</v>
      </c>
      <c r="N1618">
        <v>-300</v>
      </c>
      <c r="O1618">
        <v>-300</v>
      </c>
    </row>
    <row r="1619" spans="1:15" x14ac:dyDescent="0.2">
      <c r="A1619">
        <v>0.197265625</v>
      </c>
      <c r="B1619">
        <v>1.20315942096E-4</v>
      </c>
      <c r="C1619">
        <v>6.7236168832799997E-4</v>
      </c>
      <c r="D1619">
        <v>8.1035082425200003E-4</v>
      </c>
      <c r="E1619">
        <v>8.1754165686499997E-4</v>
      </c>
      <c r="F1619">
        <v>7.6557242011099998E-4</v>
      </c>
      <c r="G1619">
        <v>6.3681822652100002E-4</v>
      </c>
      <c r="H1619">
        <v>0</v>
      </c>
      <c r="I1619">
        <v>0.197265625</v>
      </c>
      <c r="J1619">
        <v>-170.26862728699999</v>
      </c>
      <c r="K1619">
        <v>-271.42478105399999</v>
      </c>
      <c r="L1619">
        <v>-290.965917322</v>
      </c>
      <c r="M1619">
        <v>-300</v>
      </c>
      <c r="N1619">
        <v>-300</v>
      </c>
      <c r="O1619">
        <v>-300</v>
      </c>
    </row>
    <row r="1620" spans="1:15" x14ac:dyDescent="0.2">
      <c r="A1620">
        <v>0.19738769531200001</v>
      </c>
      <c r="B1620">
        <v>1.36046015339E-4</v>
      </c>
      <c r="C1620">
        <v>6.8873077891099996E-4</v>
      </c>
      <c r="D1620">
        <v>8.2689622373900002E-4</v>
      </c>
      <c r="E1620">
        <v>8.3411977067999999E-4</v>
      </c>
      <c r="F1620">
        <v>7.8214105331499996E-4</v>
      </c>
      <c r="G1620">
        <v>6.5332613165700005E-4</v>
      </c>
      <c r="H1620">
        <v>0</v>
      </c>
      <c r="I1620">
        <v>0.19738769531200001</v>
      </c>
      <c r="J1620">
        <v>-170.89687357899999</v>
      </c>
      <c r="K1620">
        <v>-255.540229407</v>
      </c>
      <c r="L1620">
        <v>-299.505326174</v>
      </c>
      <c r="M1620">
        <v>-300</v>
      </c>
      <c r="N1620">
        <v>-300</v>
      </c>
      <c r="O1620">
        <v>-300</v>
      </c>
    </row>
    <row r="1621" spans="1:15" x14ac:dyDescent="0.2">
      <c r="A1621">
        <v>0.197509765625</v>
      </c>
      <c r="B1621">
        <v>1.5110400280299999E-4</v>
      </c>
      <c r="C1621">
        <v>7.0442805701599999E-4</v>
      </c>
      <c r="D1621">
        <v>8.4276991440899996E-4</v>
      </c>
      <c r="E1621">
        <v>8.5002620842800005E-4</v>
      </c>
      <c r="F1621">
        <v>7.9803803412799995E-4</v>
      </c>
      <c r="G1621">
        <v>6.6916238672800005E-4</v>
      </c>
      <c r="H1621">
        <v>0</v>
      </c>
      <c r="I1621">
        <v>0.197509765625</v>
      </c>
      <c r="J1621">
        <v>-171.58946154399999</v>
      </c>
      <c r="K1621">
        <v>-277.18977101000002</v>
      </c>
      <c r="L1621">
        <v>-300</v>
      </c>
      <c r="M1621">
        <v>-300</v>
      </c>
      <c r="N1621">
        <v>-300</v>
      </c>
      <c r="O1621">
        <v>-300</v>
      </c>
    </row>
    <row r="1622" spans="1:15" x14ac:dyDescent="0.2">
      <c r="A1622">
        <v>0.19763183593799999</v>
      </c>
      <c r="B1622">
        <v>1.6548276042300001E-4</v>
      </c>
      <c r="C1622">
        <v>7.1944637832E-4</v>
      </c>
      <c r="D1622">
        <v>8.5796475188700005E-4</v>
      </c>
      <c r="E1622">
        <v>8.6525382566900004E-4</v>
      </c>
      <c r="F1622">
        <v>8.1325621794299996E-4</v>
      </c>
      <c r="G1622">
        <v>6.8431984682300003E-4</v>
      </c>
      <c r="H1622">
        <v>0</v>
      </c>
      <c r="I1622">
        <v>0.19763183593799999</v>
      </c>
      <c r="J1622">
        <v>-172.34954658199999</v>
      </c>
      <c r="K1622">
        <v>-256.58788292600002</v>
      </c>
      <c r="L1622">
        <v>-300</v>
      </c>
      <c r="M1622">
        <v>-300</v>
      </c>
      <c r="N1622">
        <v>-300</v>
      </c>
      <c r="O1622">
        <v>-300</v>
      </c>
    </row>
    <row r="1623" spans="1:15" x14ac:dyDescent="0.2">
      <c r="A1623">
        <v>0.19775390625</v>
      </c>
      <c r="B1623">
        <v>1.7917544524600001E-4</v>
      </c>
      <c r="C1623">
        <v>7.3377889960400005E-4</v>
      </c>
      <c r="D1623">
        <v>8.7247389291299996E-4</v>
      </c>
      <c r="E1623">
        <v>8.79795779072E-4</v>
      </c>
      <c r="F1623">
        <v>8.2778876127199996E-4</v>
      </c>
      <c r="G1623">
        <v>6.9879166815599997E-4</v>
      </c>
      <c r="H1623">
        <v>0</v>
      </c>
      <c r="I1623">
        <v>0.19775390625</v>
      </c>
      <c r="J1623">
        <v>-173.18061576599999</v>
      </c>
      <c r="K1623">
        <v>-285.88137804500002</v>
      </c>
      <c r="L1623">
        <v>-300</v>
      </c>
      <c r="M1623">
        <v>-300</v>
      </c>
      <c r="N1623">
        <v>-300</v>
      </c>
      <c r="O1623">
        <v>-300</v>
      </c>
    </row>
    <row r="1624" spans="1:15" x14ac:dyDescent="0.2">
      <c r="A1624">
        <v>0.19787597656200001</v>
      </c>
      <c r="B1624">
        <v>1.92175518499E-4</v>
      </c>
      <c r="C1624">
        <v>7.4741908183199998E-4</v>
      </c>
      <c r="D1624">
        <v>8.8629079840100002E-4</v>
      </c>
      <c r="E1624">
        <v>8.9364552947799995E-4</v>
      </c>
      <c r="F1624">
        <v>8.4162912479800005E-4</v>
      </c>
      <c r="G1624">
        <v>7.1257131111000002E-4</v>
      </c>
      <c r="H1624">
        <v>0</v>
      </c>
      <c r="I1624">
        <v>0.19787597656200001</v>
      </c>
      <c r="J1624">
        <v>-174.08647436300001</v>
      </c>
      <c r="K1624">
        <v>-253.64028871299999</v>
      </c>
      <c r="L1624">
        <v>-300</v>
      </c>
      <c r="M1624">
        <v>-300</v>
      </c>
      <c r="N1624">
        <v>-300</v>
      </c>
      <c r="O1624">
        <v>-300</v>
      </c>
    </row>
    <row r="1625" spans="1:15" x14ac:dyDescent="0.2">
      <c r="A1625">
        <v>0.197998046875</v>
      </c>
      <c r="B1625">
        <v>2.0447674850099999E-4</v>
      </c>
      <c r="C1625">
        <v>7.6036069306100005E-4</v>
      </c>
      <c r="D1625">
        <v>8.9940923636000003E-4</v>
      </c>
      <c r="E1625">
        <v>9.0679684482699999E-4</v>
      </c>
      <c r="F1625">
        <v>8.5477107630399995E-4</v>
      </c>
      <c r="G1625">
        <v>7.2565254316700001E-4</v>
      </c>
      <c r="H1625">
        <v>0</v>
      </c>
      <c r="I1625">
        <v>0.197998046875</v>
      </c>
      <c r="J1625">
        <v>-175.07091125599999</v>
      </c>
      <c r="K1625">
        <v>-258.418633801</v>
      </c>
      <c r="L1625">
        <v>-300</v>
      </c>
      <c r="M1625">
        <v>-300</v>
      </c>
      <c r="N1625">
        <v>-300</v>
      </c>
      <c r="O1625">
        <v>-300</v>
      </c>
    </row>
    <row r="1626" spans="1:15" x14ac:dyDescent="0.2">
      <c r="A1626">
        <v>0.19812011718799999</v>
      </c>
      <c r="B1626">
        <v>2.1607321347400001E-4</v>
      </c>
      <c r="C1626">
        <v>7.7259781125099995E-4</v>
      </c>
      <c r="D1626">
        <v>9.1182328469999999E-4</v>
      </c>
      <c r="E1626">
        <v>9.1924380296799996E-4</v>
      </c>
      <c r="F1626">
        <v>8.6720869347200005E-4</v>
      </c>
      <c r="G1626">
        <v>7.3802944170599997E-4</v>
      </c>
      <c r="H1626">
        <v>0</v>
      </c>
      <c r="I1626">
        <v>0.19812011718799999</v>
      </c>
      <c r="J1626">
        <v>-176.13694277299999</v>
      </c>
      <c r="K1626">
        <v>-259.27104425200002</v>
      </c>
      <c r="L1626">
        <v>-300</v>
      </c>
      <c r="M1626">
        <v>-300</v>
      </c>
      <c r="N1626">
        <v>-300</v>
      </c>
      <c r="O1626">
        <v>-300</v>
      </c>
    </row>
    <row r="1627" spans="1:15" x14ac:dyDescent="0.2">
      <c r="A1627">
        <v>0.1982421875</v>
      </c>
      <c r="B1627">
        <v>2.2695930418499999E-4</v>
      </c>
      <c r="C1627">
        <v>7.8412482689800003E-4</v>
      </c>
      <c r="D1627">
        <v>9.2352733387699999E-4</v>
      </c>
      <c r="E1627">
        <v>9.3098079427800001E-4</v>
      </c>
      <c r="F1627">
        <v>8.7893636652400004E-4</v>
      </c>
      <c r="G1627">
        <v>7.4969639665300005E-4</v>
      </c>
      <c r="H1627">
        <v>0</v>
      </c>
      <c r="I1627">
        <v>0.1982421875</v>
      </c>
      <c r="J1627">
        <v>-177.285571229</v>
      </c>
      <c r="K1627">
        <v>-261.056781247</v>
      </c>
      <c r="L1627">
        <v>-300</v>
      </c>
      <c r="M1627">
        <v>-300</v>
      </c>
      <c r="N1627">
        <v>-300</v>
      </c>
      <c r="O1627">
        <v>-300</v>
      </c>
    </row>
    <row r="1628" spans="1:15" x14ac:dyDescent="0.2">
      <c r="A1628">
        <v>0.19836425781200001</v>
      </c>
      <c r="B1628">
        <v>2.37129726464E-4</v>
      </c>
      <c r="C1628">
        <v>7.9493644557000005E-4</v>
      </c>
      <c r="D1628">
        <v>9.3451608940999995E-4</v>
      </c>
      <c r="E1628">
        <v>9.4200252421200003E-4</v>
      </c>
      <c r="F1628">
        <v>8.8994880075100001E-4</v>
      </c>
      <c r="G1628">
        <v>7.6064811299500002E-4</v>
      </c>
      <c r="H1628">
        <v>0</v>
      </c>
      <c r="I1628">
        <v>0.19836425781200001</v>
      </c>
      <c r="J1628">
        <v>-178.513950397</v>
      </c>
      <c r="K1628">
        <v>-262.81070476899998</v>
      </c>
      <c r="L1628">
        <v>-300</v>
      </c>
      <c r="M1628">
        <v>-300</v>
      </c>
      <c r="N1628">
        <v>-300</v>
      </c>
      <c r="O1628">
        <v>-300</v>
      </c>
    </row>
    <row r="1629" spans="1:15" x14ac:dyDescent="0.2">
      <c r="A1629">
        <v>0.198486328125</v>
      </c>
      <c r="B1629">
        <v>2.4657950358699998E-4</v>
      </c>
      <c r="C1629">
        <v>8.0502769028200001E-4</v>
      </c>
      <c r="D1629">
        <v>9.4478457426100003E-4</v>
      </c>
      <c r="E1629">
        <v>9.5230401566100001E-4</v>
      </c>
      <c r="F1629">
        <v>9.0024101888100004E-4</v>
      </c>
      <c r="G1629">
        <v>7.7087961316099998E-4</v>
      </c>
      <c r="H1629">
        <v>0</v>
      </c>
      <c r="I1629">
        <v>0.198486328125</v>
      </c>
      <c r="J1629">
        <v>-179.81274060499999</v>
      </c>
      <c r="K1629">
        <v>-273.29267528700001</v>
      </c>
      <c r="L1629">
        <v>-300</v>
      </c>
      <c r="M1629">
        <v>-300</v>
      </c>
      <c r="N1629">
        <v>-300</v>
      </c>
      <c r="O1629">
        <v>-300</v>
      </c>
    </row>
    <row r="1630" spans="1:15" x14ac:dyDescent="0.2">
      <c r="A1630">
        <v>0.19860839843799999</v>
      </c>
      <c r="B1630">
        <v>2.5530397850000001E-4</v>
      </c>
      <c r="C1630">
        <v>8.1439390371699995E-4</v>
      </c>
      <c r="D1630">
        <v>9.54328131069E-4</v>
      </c>
      <c r="E1630">
        <v>9.6188061119599998E-4</v>
      </c>
      <c r="F1630">
        <v>9.0980836333E-4</v>
      </c>
      <c r="G1630">
        <v>7.80386239269E-4</v>
      </c>
      <c r="H1630">
        <v>0</v>
      </c>
      <c r="I1630">
        <v>0.19860839843799999</v>
      </c>
      <c r="J1630">
        <v>-181.16228535499999</v>
      </c>
      <c r="K1630">
        <v>-251.75426980899999</v>
      </c>
      <c r="L1630">
        <v>-300</v>
      </c>
      <c r="M1630">
        <v>-300</v>
      </c>
      <c r="N1630">
        <v>-300</v>
      </c>
      <c r="O1630">
        <v>-300</v>
      </c>
    </row>
    <row r="1631" spans="1:15" x14ac:dyDescent="0.2">
      <c r="A1631">
        <v>0.19873046875</v>
      </c>
      <c r="B1631">
        <v>2.63298815932E-4</v>
      </c>
      <c r="C1631">
        <v>8.2303075033300004E-4</v>
      </c>
      <c r="D1631">
        <v>9.6314242424900003E-4</v>
      </c>
      <c r="E1631">
        <v>9.7072797516199998E-4</v>
      </c>
      <c r="F1631">
        <v>9.1864649827799998E-4</v>
      </c>
      <c r="G1631">
        <v>7.8916365519599995E-4</v>
      </c>
      <c r="H1631">
        <v>0</v>
      </c>
      <c r="I1631">
        <v>0.19873046875</v>
      </c>
      <c r="J1631">
        <v>-182.527225066</v>
      </c>
      <c r="K1631">
        <v>-256.295759266</v>
      </c>
      <c r="L1631">
        <v>-300</v>
      </c>
      <c r="M1631">
        <v>-300</v>
      </c>
      <c r="N1631">
        <v>-300</v>
      </c>
      <c r="O1631">
        <v>-300</v>
      </c>
    </row>
    <row r="1632" spans="1:15" x14ac:dyDescent="0.2">
      <c r="A1632">
        <v>0.19885253906200001</v>
      </c>
      <c r="B1632">
        <v>2.7056000433900001E-4</v>
      </c>
      <c r="C1632">
        <v>8.3093421832400002E-4</v>
      </c>
      <c r="D1632">
        <v>9.7122344193900005E-4</v>
      </c>
      <c r="E1632">
        <v>9.7884209562599991E-4</v>
      </c>
      <c r="F1632">
        <v>9.2675141163599999E-4</v>
      </c>
      <c r="G1632">
        <v>7.9720784855299997E-4</v>
      </c>
      <c r="H1632">
        <v>0</v>
      </c>
      <c r="I1632">
        <v>0.19885253906200001</v>
      </c>
      <c r="J1632">
        <v>-183.84978998599999</v>
      </c>
      <c r="K1632">
        <v>-253.19819026299999</v>
      </c>
      <c r="L1632">
        <v>-300</v>
      </c>
      <c r="M1632">
        <v>-300</v>
      </c>
      <c r="N1632">
        <v>-300</v>
      </c>
      <c r="O1632">
        <v>-300</v>
      </c>
    </row>
    <row r="1633" spans="1:15" x14ac:dyDescent="0.2">
      <c r="A1633">
        <v>0.198974609375</v>
      </c>
      <c r="B1633">
        <v>2.7708385770099998E-4</v>
      </c>
      <c r="C1633">
        <v>8.3810062140600005E-4</v>
      </c>
      <c r="D1633">
        <v>9.7856749781600008E-4</v>
      </c>
      <c r="E1633">
        <v>9.8621928619900003E-4</v>
      </c>
      <c r="F1633">
        <v>9.3411941684799998E-4</v>
      </c>
      <c r="G1633">
        <v>8.04515132487E-4</v>
      </c>
      <c r="H1633">
        <v>0</v>
      </c>
      <c r="I1633">
        <v>0.198974609375</v>
      </c>
      <c r="J1633">
        <v>-185.04405320000001</v>
      </c>
      <c r="K1633">
        <v>-253.45328136699999</v>
      </c>
      <c r="L1633">
        <v>-300</v>
      </c>
      <c r="M1633">
        <v>-300</v>
      </c>
      <c r="N1633">
        <v>-300</v>
      </c>
      <c r="O1633">
        <v>-300</v>
      </c>
    </row>
    <row r="1634" spans="1:15" x14ac:dyDescent="0.2">
      <c r="A1634">
        <v>0.19909667968799999</v>
      </c>
      <c r="B1634">
        <v>2.8286701721699998E-4</v>
      </c>
      <c r="C1634">
        <v>8.4452660050800005E-4</v>
      </c>
      <c r="D1634">
        <v>9.8517123275700005E-4</v>
      </c>
      <c r="E1634">
        <v>9.9285618768399993E-4</v>
      </c>
      <c r="F1634">
        <v>9.4074715456099998E-4</v>
      </c>
      <c r="G1634">
        <v>8.11082147345E-4</v>
      </c>
      <c r="H1634">
        <v>0</v>
      </c>
      <c r="I1634">
        <v>0.19909667968799999</v>
      </c>
      <c r="J1634">
        <v>-185.99728565500001</v>
      </c>
      <c r="K1634">
        <v>-251.183789284</v>
      </c>
      <c r="L1634">
        <v>-300</v>
      </c>
      <c r="M1634">
        <v>-300</v>
      </c>
      <c r="N1634">
        <v>-300</v>
      </c>
      <c r="O1634">
        <v>-300</v>
      </c>
    </row>
    <row r="1635" spans="1:15" x14ac:dyDescent="0.2">
      <c r="A1635">
        <v>0.19921875</v>
      </c>
      <c r="B1635">
        <v>2.8790645279799999E-4</v>
      </c>
      <c r="C1635">
        <v>8.5020912527200001E-4</v>
      </c>
      <c r="D1635">
        <v>9.9103161635899994E-4</v>
      </c>
      <c r="E1635">
        <v>9.9874976961400008E-4</v>
      </c>
      <c r="F1635">
        <v>9.4663159414299996E-4</v>
      </c>
      <c r="G1635">
        <v>8.1690586219500001E-4</v>
      </c>
      <c r="H1635">
        <v>0</v>
      </c>
      <c r="I1635">
        <v>0.19921875</v>
      </c>
      <c r="J1635">
        <v>-186.58767291500001</v>
      </c>
      <c r="K1635">
        <v>-246.01409307399999</v>
      </c>
      <c r="L1635">
        <v>-300</v>
      </c>
      <c r="M1635">
        <v>-300</v>
      </c>
      <c r="N1635">
        <v>-300</v>
      </c>
      <c r="O1635">
        <v>-300</v>
      </c>
    </row>
    <row r="1636" spans="1:15" x14ac:dyDescent="0.2">
      <c r="A1636">
        <v>0.19934082031200001</v>
      </c>
      <c r="B1636">
        <v>2.9219946444400001E-4</v>
      </c>
      <c r="C1636">
        <v>8.5514549544700002E-4</v>
      </c>
      <c r="D1636">
        <v>9.9614594832200007E-4</v>
      </c>
      <c r="E1636">
        <v>1.00389733161E-3</v>
      </c>
      <c r="F1636">
        <v>9.51770035061E-4</v>
      </c>
      <c r="G1636">
        <v>8.2198357619799999E-4</v>
      </c>
      <c r="H1636">
        <v>0</v>
      </c>
      <c r="I1636">
        <v>0.19934082031200001</v>
      </c>
      <c r="J1636">
        <v>-186.72163632300001</v>
      </c>
      <c r="K1636">
        <v>-262.22656583999998</v>
      </c>
      <c r="L1636">
        <v>-294.53538662300002</v>
      </c>
      <c r="M1636">
        <v>-300</v>
      </c>
      <c r="N1636">
        <v>-300</v>
      </c>
      <c r="O1636">
        <v>-300</v>
      </c>
    </row>
    <row r="1637" spans="1:15" x14ac:dyDescent="0.2">
      <c r="A1637">
        <v>0.199462890625</v>
      </c>
      <c r="B1637">
        <v>2.9574368349900002E-4</v>
      </c>
      <c r="C1637">
        <v>8.5933334210000001E-4</v>
      </c>
      <c r="D1637">
        <v>1.00051185966E-3</v>
      </c>
      <c r="E1637">
        <v>1.00829650463E-3</v>
      </c>
      <c r="F1637">
        <v>9.5616010810499995E-4</v>
      </c>
      <c r="G1637">
        <v>8.2631291985399999E-4</v>
      </c>
      <c r="H1637">
        <v>0</v>
      </c>
      <c r="I1637">
        <v>0.199462890625</v>
      </c>
      <c r="J1637">
        <v>-186.374170142</v>
      </c>
      <c r="K1637">
        <v>-251.08302026699999</v>
      </c>
      <c r="L1637">
        <v>-268.12508162699999</v>
      </c>
      <c r="M1637">
        <v>-300</v>
      </c>
      <c r="N1637">
        <v>-300</v>
      </c>
      <c r="O1637">
        <v>-300</v>
      </c>
    </row>
    <row r="1638" spans="1:15" x14ac:dyDescent="0.2">
      <c r="A1638">
        <v>0.19958496093799999</v>
      </c>
      <c r="B1638">
        <v>2.9853707370700001E-4</v>
      </c>
      <c r="C1638">
        <v>8.6277062870499996E-4</v>
      </c>
      <c r="D1638">
        <v>1.00412731381E-3</v>
      </c>
      <c r="E1638">
        <v>1.01194525204E-3</v>
      </c>
      <c r="F1638">
        <v>9.5979977647300005E-4</v>
      </c>
      <c r="G1638">
        <v>8.2989185605700005E-4</v>
      </c>
      <c r="H1638">
        <v>0</v>
      </c>
      <c r="I1638">
        <v>0.19958496093799999</v>
      </c>
      <c r="J1638">
        <v>-185.60133187599999</v>
      </c>
      <c r="K1638">
        <v>-259.523362975</v>
      </c>
      <c r="L1638">
        <v>-254.179683017</v>
      </c>
      <c r="M1638">
        <v>-300</v>
      </c>
      <c r="N1638">
        <v>-300</v>
      </c>
      <c r="O1638">
        <v>-300</v>
      </c>
    </row>
    <row r="1639" spans="1:15" x14ac:dyDescent="0.2">
      <c r="A1639">
        <v>0.19970703125</v>
      </c>
      <c r="B1639">
        <v>3.00577932151E-4</v>
      </c>
      <c r="C1639">
        <v>8.6545565208399997E-4</v>
      </c>
      <c r="D1639">
        <v>1.00699060755E-3</v>
      </c>
      <c r="E1639">
        <v>1.0148418705299999E-3</v>
      </c>
      <c r="F1639">
        <v>9.6268733670400002E-4</v>
      </c>
      <c r="G1639">
        <v>8.3271868105099997E-4</v>
      </c>
      <c r="H1639">
        <v>0</v>
      </c>
      <c r="I1639">
        <v>0.19970703125</v>
      </c>
      <c r="J1639">
        <v>-184.51393088899999</v>
      </c>
      <c r="K1639">
        <v>-243.465840036</v>
      </c>
      <c r="L1639">
        <v>-248.034056268</v>
      </c>
      <c r="M1639">
        <v>-300</v>
      </c>
      <c r="N1639">
        <v>-300</v>
      </c>
      <c r="O1639">
        <v>-300</v>
      </c>
    </row>
    <row r="1640" spans="1:15" x14ac:dyDescent="0.2">
      <c r="A1640">
        <v>0.19982910156200001</v>
      </c>
      <c r="B1640">
        <v>3.0186489004700002E-4</v>
      </c>
      <c r="C1640">
        <v>8.6738704318800001E-4</v>
      </c>
      <c r="D1640">
        <v>1.0091003717599999E-3</v>
      </c>
      <c r="E1640">
        <v>1.01698499093E-3</v>
      </c>
      <c r="F1640">
        <v>9.6482141947500002E-4</v>
      </c>
      <c r="G1640">
        <v>8.3479202520600005E-4</v>
      </c>
      <c r="H1640">
        <v>0</v>
      </c>
      <c r="I1640">
        <v>0.19982910156200001</v>
      </c>
      <c r="J1640">
        <v>-183.23594992400001</v>
      </c>
      <c r="K1640">
        <v>-246.59953274399999</v>
      </c>
      <c r="L1640">
        <v>-247.66181105499999</v>
      </c>
      <c r="M1640">
        <v>-300</v>
      </c>
      <c r="N1640">
        <v>-300</v>
      </c>
      <c r="O1640">
        <v>-300</v>
      </c>
    </row>
    <row r="1641" spans="1:15" x14ac:dyDescent="0.2">
      <c r="A1641">
        <v>0.199951171875</v>
      </c>
      <c r="B1641">
        <v>3.02396913386E-4</v>
      </c>
      <c r="C1641">
        <v>8.68563767734E-4</v>
      </c>
      <c r="D1641">
        <v>1.01045557213E-3</v>
      </c>
      <c r="E1641">
        <v>1.01837357886E-3</v>
      </c>
      <c r="F1641">
        <v>9.6620099022300002E-4</v>
      </c>
      <c r="G1641">
        <v>8.3611085366600002E-4</v>
      </c>
      <c r="H1641">
        <v>0</v>
      </c>
      <c r="I1641">
        <v>0.199951171875</v>
      </c>
      <c r="J1641">
        <v>-181.875815351</v>
      </c>
      <c r="K1641">
        <v>-251.640742563</v>
      </c>
      <c r="L1641">
        <v>-251.332082617</v>
      </c>
      <c r="M1641">
        <v>-300</v>
      </c>
      <c r="N1641">
        <v>-300</v>
      </c>
      <c r="O1641">
        <v>-300</v>
      </c>
    </row>
    <row r="1642" spans="1:15" x14ac:dyDescent="0.2">
      <c r="A1642">
        <v>0.20007324218799999</v>
      </c>
      <c r="B1642">
        <v>3.0217330341000001E-4</v>
      </c>
      <c r="C1642">
        <v>8.6898512670100002E-4</v>
      </c>
      <c r="D1642">
        <v>1.01105550959E-3</v>
      </c>
      <c r="E1642">
        <v>1.0190069351700001E-3</v>
      </c>
      <c r="F1642">
        <v>9.6682534964900001E-4</v>
      </c>
      <c r="G1642">
        <v>8.3667446683199996E-4</v>
      </c>
      <c r="H1642">
        <v>0</v>
      </c>
      <c r="I1642">
        <v>0.20007324218799999</v>
      </c>
      <c r="J1642">
        <v>-180.51774225099999</v>
      </c>
      <c r="K1642">
        <v>-246.92153289500001</v>
      </c>
      <c r="L1642">
        <v>-256.615329191</v>
      </c>
      <c r="M1642">
        <v>-300</v>
      </c>
      <c r="N1642">
        <v>-300</v>
      </c>
      <c r="O1642">
        <v>-300</v>
      </c>
    </row>
    <row r="1643" spans="1:15" x14ac:dyDescent="0.2">
      <c r="A1643">
        <v>0.2001953125</v>
      </c>
      <c r="B1643">
        <v>3.0119369697200003E-4</v>
      </c>
      <c r="C1643">
        <v>8.6865075667599996E-4</v>
      </c>
      <c r="D1643">
        <v>1.0108998206800001E-3</v>
      </c>
      <c r="E1643">
        <v>1.01888469633E-3</v>
      </c>
      <c r="F1643">
        <v>9.6669413405799998E-4</v>
      </c>
      <c r="G1643">
        <v>8.3648250070900002E-4</v>
      </c>
      <c r="H1643">
        <v>0</v>
      </c>
      <c r="I1643">
        <v>0.2001953125</v>
      </c>
      <c r="J1643">
        <v>-179.225265533</v>
      </c>
      <c r="K1643">
        <v>-269.79921875999997</v>
      </c>
      <c r="L1643">
        <v>-258.68623139699997</v>
      </c>
      <c r="M1643">
        <v>-300</v>
      </c>
      <c r="N1643">
        <v>-300</v>
      </c>
      <c r="O1643">
        <v>-300</v>
      </c>
    </row>
    <row r="1644" spans="1:15" x14ac:dyDescent="0.2">
      <c r="A1644">
        <v>0.20031738281200001</v>
      </c>
      <c r="B1644">
        <v>2.9945806672300001E-4</v>
      </c>
      <c r="C1644">
        <v>8.6756063003800004E-4</v>
      </c>
      <c r="D1644">
        <v>1.0099884777100001E-3</v>
      </c>
      <c r="E1644">
        <v>1.0180068345900001E-3</v>
      </c>
      <c r="F1644">
        <v>9.6580731555300002E-4</v>
      </c>
      <c r="G1644">
        <v>8.35534927101E-4</v>
      </c>
      <c r="H1644">
        <v>0</v>
      </c>
      <c r="I1644">
        <v>0.20031738281200001</v>
      </c>
      <c r="J1644">
        <v>-178.04806598799999</v>
      </c>
      <c r="K1644">
        <v>-253.62304046700001</v>
      </c>
      <c r="L1644">
        <v>-254.765071363</v>
      </c>
      <c r="M1644">
        <v>-300</v>
      </c>
      <c r="N1644">
        <v>-300</v>
      </c>
      <c r="O1644">
        <v>-300</v>
      </c>
    </row>
    <row r="1645" spans="1:15" x14ac:dyDescent="0.2">
      <c r="A1645">
        <v>0.200439453125</v>
      </c>
      <c r="B1645">
        <v>2.9696672114599997E-4</v>
      </c>
      <c r="C1645">
        <v>8.65715055002E-4</v>
      </c>
      <c r="D1645">
        <v>1.0083217888799999E-3</v>
      </c>
      <c r="E1645">
        <v>1.0163736580800001E-3</v>
      </c>
      <c r="F1645">
        <v>9.6416520206999996E-4</v>
      </c>
      <c r="G1645">
        <v>8.3383205364999998E-4</v>
      </c>
      <c r="H1645">
        <v>0</v>
      </c>
      <c r="I1645">
        <v>0.200439453125</v>
      </c>
      <c r="J1645">
        <v>-177.027554232</v>
      </c>
      <c r="K1645">
        <v>-250.83359486399999</v>
      </c>
      <c r="L1645">
        <v>-249.67082638900001</v>
      </c>
      <c r="M1645">
        <v>-300</v>
      </c>
      <c r="N1645">
        <v>-300</v>
      </c>
      <c r="O1645">
        <v>-300</v>
      </c>
    </row>
    <row r="1646" spans="1:15" x14ac:dyDescent="0.2">
      <c r="A1646">
        <v>0.20056152343799999</v>
      </c>
      <c r="B1646">
        <v>2.9372030446900001E-4</v>
      </c>
      <c r="C1646">
        <v>8.6311467553E-4</v>
      </c>
      <c r="D1646">
        <v>1.0059003980900001E-3</v>
      </c>
      <c r="E1646">
        <v>1.01398581062E-3</v>
      </c>
      <c r="F1646">
        <v>9.6176843729599997E-4</v>
      </c>
      <c r="G1646">
        <v>8.3137452373599995E-4</v>
      </c>
      <c r="H1646">
        <v>0</v>
      </c>
      <c r="I1646">
        <v>0.20056152343799999</v>
      </c>
      <c r="J1646">
        <v>-176.20017593899999</v>
      </c>
      <c r="K1646">
        <v>-244.95301506600001</v>
      </c>
      <c r="L1646">
        <v>-245.682367943</v>
      </c>
      <c r="M1646">
        <v>-300</v>
      </c>
      <c r="N1646">
        <v>-300</v>
      </c>
      <c r="O1646">
        <v>-300</v>
      </c>
    </row>
    <row r="1647" spans="1:15" x14ac:dyDescent="0.2">
      <c r="A1647">
        <v>0.20068359375</v>
      </c>
      <c r="B1647">
        <v>2.8971979640900002E-4</v>
      </c>
      <c r="C1647">
        <v>8.5976047106500004E-4</v>
      </c>
      <c r="D1647">
        <v>1.0027252847300001E-3</v>
      </c>
      <c r="E1647">
        <v>1.01084427154E-3</v>
      </c>
      <c r="F1647">
        <v>9.5861800038699995E-4</v>
      </c>
      <c r="G1647">
        <v>8.2816331622499999E-4</v>
      </c>
      <c r="H1647">
        <v>0</v>
      </c>
      <c r="I1647">
        <v>0.20068359375</v>
      </c>
      <c r="J1647">
        <v>-175.598975365</v>
      </c>
      <c r="K1647">
        <v>-262.03013224799997</v>
      </c>
      <c r="L1647">
        <v>-242.870708063</v>
      </c>
      <c r="M1647">
        <v>-300</v>
      </c>
      <c r="N1647">
        <v>-300</v>
      </c>
      <c r="O1647">
        <v>-300</v>
      </c>
    </row>
    <row r="1648" spans="1:15" x14ac:dyDescent="0.2">
      <c r="A1648">
        <v>0.20080566406200001</v>
      </c>
      <c r="B1648">
        <v>2.8496651175199998E-4</v>
      </c>
      <c r="C1648">
        <v>8.5565375613399998E-4</v>
      </c>
      <c r="D1648">
        <v>9.9879776328499993E-4</v>
      </c>
      <c r="E1648">
        <v>1.0069503552499999E-3</v>
      </c>
      <c r="F1648">
        <v>9.5471520559600005E-4</v>
      </c>
      <c r="G1648">
        <v>8.2419974506799999E-4</v>
      </c>
      <c r="H1648">
        <v>0</v>
      </c>
      <c r="I1648">
        <v>0.20080566406200001</v>
      </c>
      <c r="J1648">
        <v>-175.25425173299999</v>
      </c>
      <c r="K1648">
        <v>-249.575748097</v>
      </c>
      <c r="L1648">
        <v>-241.03214669100001</v>
      </c>
      <c r="M1648">
        <v>-300</v>
      </c>
      <c r="N1648">
        <v>-300</v>
      </c>
      <c r="O1648">
        <v>-300</v>
      </c>
    </row>
    <row r="1649" spans="1:15" x14ac:dyDescent="0.2">
      <c r="A1649">
        <v>0.200927734375</v>
      </c>
      <c r="B1649">
        <v>2.7946209983300001E-4</v>
      </c>
      <c r="C1649">
        <v>8.5079617979400002E-4</v>
      </c>
      <c r="D1649">
        <v>9.9411948276300005E-4</v>
      </c>
      <c r="E1649">
        <v>1.0023057106899999E-3</v>
      </c>
      <c r="F1649">
        <v>9.5006170170100002E-4</v>
      </c>
      <c r="G1649">
        <v>8.1948545874299997E-4</v>
      </c>
      <c r="H1649">
        <v>0</v>
      </c>
      <c r="I1649">
        <v>0.200927734375</v>
      </c>
      <c r="J1649">
        <v>-175.19395279099999</v>
      </c>
      <c r="K1649">
        <v>-258.46334800800003</v>
      </c>
      <c r="L1649">
        <v>-239.98023001199999</v>
      </c>
      <c r="M1649">
        <v>-300</v>
      </c>
      <c r="N1649">
        <v>-300</v>
      </c>
      <c r="O1649">
        <v>-300</v>
      </c>
    </row>
    <row r="1650" spans="1:15" x14ac:dyDescent="0.2">
      <c r="A1650">
        <v>0.20104980468799999</v>
      </c>
      <c r="B1650">
        <v>2.7320854380899999E-4</v>
      </c>
      <c r="C1650">
        <v>8.4518972494199997E-4</v>
      </c>
      <c r="D1650">
        <v>9.8869242601199998E-4</v>
      </c>
      <c r="E1650">
        <v>9.9691232063800006E-4</v>
      </c>
      <c r="F1650">
        <v>9.4465947131299995E-4</v>
      </c>
      <c r="G1650">
        <v>8.1402243957100001E-4</v>
      </c>
      <c r="H1650">
        <v>0</v>
      </c>
      <c r="I1650">
        <v>0.20104980468799999</v>
      </c>
      <c r="J1650">
        <v>-175.44413955499999</v>
      </c>
      <c r="K1650">
        <v>-243.22118427800001</v>
      </c>
      <c r="L1650">
        <v>-239.59093348499999</v>
      </c>
      <c r="M1650">
        <v>-300</v>
      </c>
      <c r="N1650">
        <v>-300</v>
      </c>
      <c r="O1650">
        <v>-300</v>
      </c>
    </row>
    <row r="1651" spans="1:15" x14ac:dyDescent="0.2">
      <c r="A1651">
        <v>0.201171875</v>
      </c>
      <c r="B1651">
        <v>2.6620815983800002E-4</v>
      </c>
      <c r="C1651">
        <v>8.3883670745799998E-4</v>
      </c>
      <c r="D1651">
        <v>9.825189088649999E-4</v>
      </c>
      <c r="E1651">
        <v>9.907725008589999E-4</v>
      </c>
      <c r="F1651">
        <v>9.3851083003900003E-4</v>
      </c>
      <c r="G1651">
        <v>8.0781300285100003E-4</v>
      </c>
      <c r="H1651">
        <v>0</v>
      </c>
      <c r="I1651">
        <v>0.201171875</v>
      </c>
      <c r="J1651">
        <v>-176.02963855900001</v>
      </c>
      <c r="K1651">
        <v>-250.806929548</v>
      </c>
      <c r="L1651">
        <v>-239.77249464799999</v>
      </c>
      <c r="M1651">
        <v>-300</v>
      </c>
      <c r="N1651">
        <v>-300</v>
      </c>
      <c r="O1651">
        <v>-300</v>
      </c>
    </row>
    <row r="1652" spans="1:15" x14ac:dyDescent="0.2">
      <c r="A1652">
        <v>0.20129394531200001</v>
      </c>
      <c r="B1652">
        <v>2.58463596058E-4</v>
      </c>
      <c r="C1652">
        <v>8.3173977520999999E-4</v>
      </c>
      <c r="D1652">
        <v>9.7560157915100004E-4</v>
      </c>
      <c r="E1652">
        <v>9.8388889911199995E-4</v>
      </c>
      <c r="F1652">
        <v>9.3161842546799997E-4</v>
      </c>
      <c r="G1652">
        <v>8.0085979588399999E-4</v>
      </c>
      <c r="H1652">
        <v>0</v>
      </c>
      <c r="I1652">
        <v>0.20129394531200001</v>
      </c>
      <c r="J1652">
        <v>-176.97488617799999</v>
      </c>
      <c r="K1652">
        <v>-244.93902938799999</v>
      </c>
      <c r="L1652">
        <v>-240.434258704</v>
      </c>
      <c r="M1652">
        <v>-257.65450968200003</v>
      </c>
      <c r="N1652">
        <v>-300</v>
      </c>
      <c r="O1652">
        <v>-300</v>
      </c>
    </row>
    <row r="1653" spans="1:15" x14ac:dyDescent="0.2">
      <c r="A1653">
        <v>0.201416015625</v>
      </c>
      <c r="B1653">
        <v>2.4997783147000002E-4</v>
      </c>
      <c r="C1653">
        <v>8.2390190693400005E-4</v>
      </c>
      <c r="D1653">
        <v>9.6794341554499997E-4</v>
      </c>
      <c r="E1653">
        <v>9.7626449399999999E-4</v>
      </c>
      <c r="F1653">
        <v>9.2398523605199999E-4</v>
      </c>
      <c r="G1653">
        <v>7.9316579681899997E-4</v>
      </c>
      <c r="H1653">
        <v>0</v>
      </c>
      <c r="I1653">
        <v>0.201416015625</v>
      </c>
      <c r="J1653">
        <v>-178.30494555499999</v>
      </c>
      <c r="K1653">
        <v>-246.78245269300001</v>
      </c>
      <c r="L1653">
        <v>-241.488269973</v>
      </c>
      <c r="M1653">
        <v>-239.58942688400001</v>
      </c>
      <c r="N1653">
        <v>-300</v>
      </c>
      <c r="O1653">
        <v>-300</v>
      </c>
    </row>
    <row r="1654" spans="1:15" x14ac:dyDescent="0.2">
      <c r="A1654">
        <v>0.20153808593799999</v>
      </c>
      <c r="B1654">
        <v>2.4075417463E-4</v>
      </c>
      <c r="C1654">
        <v>8.1532641091399999E-4</v>
      </c>
      <c r="D1654">
        <v>9.5954772628900002E-4</v>
      </c>
      <c r="E1654">
        <v>9.6790259369899999E-4</v>
      </c>
      <c r="F1654">
        <v>9.1561456980299996E-4</v>
      </c>
      <c r="G1654">
        <v>7.8473431336799999E-4</v>
      </c>
      <c r="H1654">
        <v>0</v>
      </c>
      <c r="I1654">
        <v>0.20153808593799999</v>
      </c>
      <c r="J1654">
        <v>-180.046691227</v>
      </c>
      <c r="K1654">
        <v>-245.51088644699999</v>
      </c>
      <c r="L1654">
        <v>-242.778932556</v>
      </c>
      <c r="M1654">
        <v>-239.145689933</v>
      </c>
      <c r="N1654">
        <v>-300</v>
      </c>
      <c r="O1654">
        <v>-300</v>
      </c>
    </row>
    <row r="1655" spans="1:15" x14ac:dyDescent="0.2">
      <c r="A1655">
        <v>0.20166015625</v>
      </c>
      <c r="B1655">
        <v>2.3079626222500001E-4</v>
      </c>
      <c r="C1655">
        <v>8.0601692356600005E-4</v>
      </c>
      <c r="D1655">
        <v>9.5041814775899999E-4</v>
      </c>
      <c r="E1655">
        <v>9.5880683450899997E-4</v>
      </c>
      <c r="F1655">
        <v>9.0651006284999996E-4</v>
      </c>
      <c r="G1655">
        <v>7.7556898137399999E-4</v>
      </c>
      <c r="H1655">
        <v>0</v>
      </c>
      <c r="I1655">
        <v>0.20166015625</v>
      </c>
      <c r="J1655">
        <v>-182.23020004599999</v>
      </c>
      <c r="K1655">
        <v>-241.947258691</v>
      </c>
      <c r="L1655">
        <v>-244.09896217100001</v>
      </c>
      <c r="M1655">
        <v>-243.286573202</v>
      </c>
      <c r="N1655">
        <v>-300</v>
      </c>
      <c r="O1655">
        <v>-300</v>
      </c>
    </row>
    <row r="1656" spans="1:15" x14ac:dyDescent="0.2">
      <c r="A1656">
        <v>0.20178222656200001</v>
      </c>
      <c r="B1656">
        <v>2.2010805750199999E-4</v>
      </c>
      <c r="C1656">
        <v>7.9597740786399996E-4</v>
      </c>
      <c r="D1656">
        <v>9.4055864286899998E-4</v>
      </c>
      <c r="E1656">
        <v>9.4898117928200005E-4</v>
      </c>
      <c r="F1656">
        <v>8.9667567788900002E-4</v>
      </c>
      <c r="G1656">
        <v>7.65673763226E-4</v>
      </c>
      <c r="H1656">
        <v>0</v>
      </c>
      <c r="I1656">
        <v>0.20178222656200001</v>
      </c>
      <c r="J1656">
        <v>-184.890447032</v>
      </c>
      <c r="K1656">
        <v>-254.73378391400001</v>
      </c>
      <c r="L1656">
        <v>-245.14952509599999</v>
      </c>
      <c r="M1656">
        <v>-247.84057448199999</v>
      </c>
      <c r="N1656">
        <v>-300</v>
      </c>
      <c r="O1656">
        <v>-300</v>
      </c>
    </row>
    <row r="1657" spans="1:15" x14ac:dyDescent="0.2">
      <c r="A1657">
        <v>0.201904296875</v>
      </c>
      <c r="B1657">
        <v>2.08693848508E-4</v>
      </c>
      <c r="C1657">
        <v>7.85212151592E-4</v>
      </c>
      <c r="D1657">
        <v>9.2997349936000003E-4</v>
      </c>
      <c r="E1657">
        <v>9.3842991568400004E-4</v>
      </c>
      <c r="F1657">
        <v>8.8611570242500004E-4</v>
      </c>
      <c r="G1657">
        <v>7.5505294613499997E-4</v>
      </c>
      <c r="H1657">
        <v>0</v>
      </c>
      <c r="I1657">
        <v>0.201904296875</v>
      </c>
      <c r="J1657">
        <v>-188.069482612</v>
      </c>
      <c r="K1657">
        <v>-240.62558875900001</v>
      </c>
      <c r="L1657">
        <v>-245.67399737599999</v>
      </c>
      <c r="M1657">
        <v>-252.826961767</v>
      </c>
      <c r="N1657">
        <v>-300</v>
      </c>
      <c r="O1657">
        <v>-300</v>
      </c>
    </row>
    <row r="1658" spans="1:15" x14ac:dyDescent="0.2">
      <c r="A1658">
        <v>0.20202636718799999</v>
      </c>
      <c r="B1658">
        <v>1.9655824626500001E-4</v>
      </c>
      <c r="C1658">
        <v>7.7372576549099997E-4</v>
      </c>
      <c r="D1658">
        <v>9.1866732792699997E-4</v>
      </c>
      <c r="E1658">
        <v>9.2715765434299999E-4</v>
      </c>
      <c r="F1658">
        <v>8.7483474692000003E-4</v>
      </c>
      <c r="G1658">
        <v>7.4371114027099998E-4</v>
      </c>
      <c r="H1658">
        <v>0</v>
      </c>
      <c r="I1658">
        <v>0.20202636718799999</v>
      </c>
      <c r="J1658">
        <v>-191.81940525600001</v>
      </c>
      <c r="K1658">
        <v>-250.605517964</v>
      </c>
      <c r="L1658">
        <v>-245.60240458300001</v>
      </c>
      <c r="M1658">
        <v>-258.33777319000001</v>
      </c>
      <c r="N1658">
        <v>-300</v>
      </c>
      <c r="O1658">
        <v>-300</v>
      </c>
    </row>
    <row r="1659" spans="1:15" x14ac:dyDescent="0.2">
      <c r="A1659">
        <v>0.2021484375</v>
      </c>
      <c r="B1659">
        <v>1.8370618272100001E-4</v>
      </c>
      <c r="C1659">
        <v>7.6152318124600004E-4</v>
      </c>
      <c r="D1659">
        <v>9.0664506020699995E-4</v>
      </c>
      <c r="E1659">
        <v>9.1516932682400001E-4</v>
      </c>
      <c r="F1659">
        <v>8.6283774278000003E-4</v>
      </c>
      <c r="G1659">
        <v>7.3165327673400005E-4</v>
      </c>
      <c r="H1659">
        <v>0</v>
      </c>
      <c r="I1659">
        <v>0.2021484375</v>
      </c>
      <c r="J1659">
        <v>-196.20667782500001</v>
      </c>
      <c r="K1659">
        <v>-243.310765339</v>
      </c>
      <c r="L1659">
        <v>-245.10867820300001</v>
      </c>
      <c r="M1659">
        <v>-264.49595639799998</v>
      </c>
      <c r="N1659">
        <v>-300</v>
      </c>
      <c r="O1659">
        <v>-300</v>
      </c>
    </row>
    <row r="1660" spans="1:15" x14ac:dyDescent="0.2">
      <c r="A1660">
        <v>0.20227050781200001</v>
      </c>
      <c r="B1660">
        <v>1.7014290861800001E-4</v>
      </c>
      <c r="C1660">
        <v>7.4860964931899995E-4</v>
      </c>
      <c r="D1660">
        <v>8.9391194661400002E-4</v>
      </c>
      <c r="E1660">
        <v>9.0247018347299997E-4</v>
      </c>
      <c r="F1660">
        <v>8.5012994018100003E-4</v>
      </c>
      <c r="G1660">
        <v>7.1888460541600003E-4</v>
      </c>
      <c r="H1660">
        <v>0</v>
      </c>
      <c r="I1660">
        <v>0.20227050781200001</v>
      </c>
      <c r="J1660">
        <v>-201.31878790499999</v>
      </c>
      <c r="K1660">
        <v>-246.473734947</v>
      </c>
      <c r="L1660">
        <v>-244.51031043699999</v>
      </c>
      <c r="M1660">
        <v>-271.47062922200001</v>
      </c>
      <c r="N1660">
        <v>-275.84667445899998</v>
      </c>
      <c r="O1660">
        <v>-300</v>
      </c>
    </row>
    <row r="1661" spans="1:15" x14ac:dyDescent="0.2">
      <c r="A1661">
        <v>0.202392578125</v>
      </c>
      <c r="B1661">
        <v>1.55873991176E-4</v>
      </c>
      <c r="C1661">
        <v>7.3499073666700001E-4</v>
      </c>
      <c r="D1661">
        <v>8.8047355405599997E-4</v>
      </c>
      <c r="E1661">
        <v>8.8906579112700004E-4</v>
      </c>
      <c r="F1661">
        <v>8.3671690580999997E-4</v>
      </c>
      <c r="G1661">
        <v>7.0541069269600002E-4</v>
      </c>
      <c r="H1661">
        <v>0</v>
      </c>
      <c r="I1661">
        <v>0.202392578125</v>
      </c>
      <c r="J1661">
        <v>-207.27528817199999</v>
      </c>
      <c r="K1661">
        <v>-245.92152946100001</v>
      </c>
      <c r="L1661">
        <v>-244.08601356299999</v>
      </c>
      <c r="M1661">
        <v>-279.52536775700003</v>
      </c>
      <c r="N1661">
        <v>-279.53609003700001</v>
      </c>
      <c r="O1661">
        <v>-300</v>
      </c>
    </row>
    <row r="1662" spans="1:15" x14ac:dyDescent="0.2">
      <c r="A1662">
        <v>0.20251464843799999</v>
      </c>
      <c r="B1662">
        <v>1.40905311667E-4</v>
      </c>
      <c r="C1662">
        <v>7.2067232428799999E-4</v>
      </c>
      <c r="D1662">
        <v>8.6633576348099997E-4</v>
      </c>
      <c r="E1662">
        <v>8.7496203066399995E-4</v>
      </c>
      <c r="F1662">
        <v>8.2260452037699995E-4</v>
      </c>
      <c r="G1662">
        <v>6.9123741899499997E-4</v>
      </c>
      <c r="H1662">
        <v>0</v>
      </c>
      <c r="I1662">
        <v>0.20251464843799999</v>
      </c>
      <c r="J1662">
        <v>-214.24763229800001</v>
      </c>
      <c r="K1662">
        <v>-243.109224318</v>
      </c>
      <c r="L1662">
        <v>-244.073131711</v>
      </c>
      <c r="M1662">
        <v>-289.07157486699998</v>
      </c>
      <c r="N1662">
        <v>-289.06498964600002</v>
      </c>
      <c r="O1662">
        <v>-300</v>
      </c>
    </row>
    <row r="1663" spans="1:15" x14ac:dyDescent="0.2">
      <c r="A1663">
        <v>0.20263671875</v>
      </c>
      <c r="B1663">
        <v>1.2524306284E-4</v>
      </c>
      <c r="C1663">
        <v>7.0566060464999998E-4</v>
      </c>
      <c r="D1663">
        <v>8.5150476731999996E-4</v>
      </c>
      <c r="E1663">
        <v>8.6016509444499997E-4</v>
      </c>
      <c r="F1663">
        <v>8.0779897607200001E-4</v>
      </c>
      <c r="G1663">
        <v>6.7637097621300001E-4</v>
      </c>
      <c r="H1663">
        <v>0</v>
      </c>
      <c r="I1663">
        <v>0.20263671875</v>
      </c>
      <c r="J1663">
        <v>-222.49872921100001</v>
      </c>
      <c r="K1663">
        <v>-273.14581782499999</v>
      </c>
      <c r="L1663">
        <v>-244.659598319</v>
      </c>
      <c r="M1663">
        <v>-300</v>
      </c>
      <c r="N1663">
        <v>-300</v>
      </c>
      <c r="O1663">
        <v>-300</v>
      </c>
    </row>
    <row r="1664" spans="1:15" x14ac:dyDescent="0.2">
      <c r="A1664">
        <v>0.20275878906200001</v>
      </c>
      <c r="B1664">
        <v>1.0889374619E-4</v>
      </c>
      <c r="C1664">
        <v>6.8996207898499998E-4</v>
      </c>
      <c r="D1664">
        <v>8.3598706674499999E-4</v>
      </c>
      <c r="E1664">
        <v>8.4468148357699996E-4</v>
      </c>
      <c r="F1664">
        <v>7.9230677385000003E-4</v>
      </c>
      <c r="G1664">
        <v>6.6081786499900001E-4</v>
      </c>
      <c r="H1664">
        <v>0</v>
      </c>
      <c r="I1664">
        <v>0.20275878906200001</v>
      </c>
      <c r="J1664">
        <v>-232.474531832</v>
      </c>
      <c r="K1664">
        <v>-250.365065872</v>
      </c>
      <c r="L1664">
        <v>-246.09543009199999</v>
      </c>
      <c r="M1664">
        <v>-300</v>
      </c>
      <c r="N1664">
        <v>-300</v>
      </c>
      <c r="O1664">
        <v>-300</v>
      </c>
    </row>
    <row r="1665" spans="1:15" x14ac:dyDescent="0.2">
      <c r="A1665">
        <v>0.202880859375</v>
      </c>
      <c r="B1665" s="88">
        <v>9.1864169118199994E-5</v>
      </c>
      <c r="C1665">
        <v>6.7358355442200001E-4</v>
      </c>
      <c r="D1665">
        <v>8.1978946884000005E-4</v>
      </c>
      <c r="E1665">
        <v>8.2851800507100003E-4</v>
      </c>
      <c r="F1665">
        <v>7.7613472055300002E-4</v>
      </c>
      <c r="G1665">
        <v>6.4458489190499996E-4</v>
      </c>
      <c r="H1665">
        <v>0</v>
      </c>
      <c r="I1665">
        <v>0.202880859375</v>
      </c>
      <c r="J1665">
        <v>-245.07220250699999</v>
      </c>
      <c r="K1665">
        <v>-250.430390665</v>
      </c>
      <c r="L1665">
        <v>-248.861750341</v>
      </c>
      <c r="M1665">
        <v>-300</v>
      </c>
      <c r="N1665">
        <v>-300</v>
      </c>
      <c r="O1665">
        <v>-300</v>
      </c>
    </row>
    <row r="1666" spans="1:15" x14ac:dyDescent="0.2">
      <c r="A1666">
        <v>0.20300292968799999</v>
      </c>
      <c r="B1666" s="88">
        <v>7.4161441935400002E-5</v>
      </c>
      <c r="C1666">
        <v>6.56532140995E-4</v>
      </c>
      <c r="D1666">
        <v>8.0291908359499998E-4</v>
      </c>
      <c r="E1666">
        <v>8.1168176884299998E-4</v>
      </c>
      <c r="F1666">
        <v>7.5928992594300002E-4</v>
      </c>
      <c r="G1666">
        <v>6.2767916639400005E-4</v>
      </c>
      <c r="H1666">
        <v>0</v>
      </c>
      <c r="I1666">
        <v>0.20300292968799999</v>
      </c>
      <c r="J1666">
        <v>-262.86153930500001</v>
      </c>
      <c r="K1666">
        <v>-244.00325245799999</v>
      </c>
      <c r="L1666">
        <v>-254.43180330499999</v>
      </c>
      <c r="M1666">
        <v>-300</v>
      </c>
      <c r="N1666">
        <v>-300</v>
      </c>
      <c r="O1666">
        <v>-300</v>
      </c>
    </row>
    <row r="1667" spans="1:15" x14ac:dyDescent="0.2">
      <c r="A1667">
        <v>0.203125</v>
      </c>
      <c r="B1667" s="88">
        <v>5.5792974746300003E-5</v>
      </c>
      <c r="C1667">
        <v>6.3881524853099997E-4</v>
      </c>
      <c r="D1667">
        <v>7.8538332079200002E-4</v>
      </c>
      <c r="E1667">
        <v>7.9418018461000005E-4</v>
      </c>
      <c r="F1667">
        <v>7.4177979956499996E-4</v>
      </c>
      <c r="G1667">
        <v>6.1010809772399995E-4</v>
      </c>
      <c r="H1667">
        <v>0</v>
      </c>
      <c r="I1667">
        <v>0.203125</v>
      </c>
      <c r="J1667">
        <v>-294.51084264399998</v>
      </c>
      <c r="K1667">
        <v>-300</v>
      </c>
      <c r="L1667">
        <v>-300</v>
      </c>
      <c r="M1667">
        <v>-300</v>
      </c>
      <c r="N1667">
        <v>-300</v>
      </c>
      <c r="O1667">
        <v>-300</v>
      </c>
    </row>
    <row r="1668" spans="1:15" x14ac:dyDescent="0.2">
      <c r="A1668">
        <v>0.20324707031200001</v>
      </c>
      <c r="B1668" s="88">
        <v>3.6766474174799997E-5</v>
      </c>
      <c r="C1668">
        <v>6.2044058339099999E-4</v>
      </c>
      <c r="D1668">
        <v>7.6718988673399996E-4</v>
      </c>
      <c r="E1668">
        <v>7.7602095860699997E-4</v>
      </c>
      <c r="F1668">
        <v>7.2361204749599997E-4</v>
      </c>
      <c r="G1668">
        <v>5.9187939167100001E-4</v>
      </c>
      <c r="H1668">
        <v>0</v>
      </c>
      <c r="I1668">
        <v>0.20324707031200001</v>
      </c>
      <c r="J1668">
        <v>-299.591391886</v>
      </c>
      <c r="K1668">
        <v>-244.219132194</v>
      </c>
      <c r="L1668">
        <v>-254.46995860300001</v>
      </c>
      <c r="M1668">
        <v>-300</v>
      </c>
      <c r="N1668">
        <v>-300</v>
      </c>
      <c r="O1668">
        <v>-300</v>
      </c>
    </row>
    <row r="1669" spans="1:15" x14ac:dyDescent="0.2">
      <c r="A1669">
        <v>0.203369140625</v>
      </c>
      <c r="B1669" s="88">
        <v>1.7089939992699999E-5</v>
      </c>
      <c r="C1669">
        <v>6.0141614506300004E-4</v>
      </c>
      <c r="D1669">
        <v>7.4834678087600003E-4</v>
      </c>
      <c r="E1669">
        <v>7.5721209021299999E-4</v>
      </c>
      <c r="F1669">
        <v>7.0479466894799998E-4</v>
      </c>
      <c r="G1669">
        <v>5.7300104715599998E-4</v>
      </c>
      <c r="H1669">
        <v>0</v>
      </c>
      <c r="I1669">
        <v>0.203369140625</v>
      </c>
      <c r="J1669">
        <v>-291.98637626800001</v>
      </c>
      <c r="K1669">
        <v>-250.86255111400001</v>
      </c>
      <c r="L1669">
        <v>-248.93879365699999</v>
      </c>
      <c r="M1669">
        <v>-300</v>
      </c>
      <c r="N1669">
        <v>-300</v>
      </c>
      <c r="O1669">
        <v>-300</v>
      </c>
    </row>
    <row r="1670" spans="1:15" x14ac:dyDescent="0.2">
      <c r="A1670">
        <v>0.20349121093799999</v>
      </c>
      <c r="B1670" s="88">
        <v>-3.2283384104199999E-6</v>
      </c>
      <c r="C1670">
        <v>5.8175022267100004E-4</v>
      </c>
      <c r="D1670">
        <v>7.2886229227599999E-4</v>
      </c>
      <c r="E1670">
        <v>7.3776186842300004E-4</v>
      </c>
      <c r="F1670">
        <v>6.8533595276300003E-4</v>
      </c>
      <c r="G1670">
        <v>5.5348135272299999E-4</v>
      </c>
      <c r="H1670">
        <v>0</v>
      </c>
      <c r="I1670">
        <v>0.20349121093799999</v>
      </c>
      <c r="J1670">
        <v>-300</v>
      </c>
      <c r="K1670">
        <v>-251.01849083600001</v>
      </c>
      <c r="L1670">
        <v>-246.210701847</v>
      </c>
      <c r="M1670">
        <v>-300</v>
      </c>
      <c r="N1670">
        <v>-300</v>
      </c>
      <c r="O1670">
        <v>-300</v>
      </c>
    </row>
    <row r="1671" spans="1:15" x14ac:dyDescent="0.2">
      <c r="A1671">
        <v>0.20361328125</v>
      </c>
      <c r="B1671" s="88">
        <v>-2.4179785677199999E-5</v>
      </c>
      <c r="C1671">
        <v>5.6145139129500001E-4</v>
      </c>
      <c r="D1671">
        <v>7.0874499598100001E-4</v>
      </c>
      <c r="E1671">
        <v>7.1767886821000001E-4</v>
      </c>
      <c r="F1671">
        <v>6.6524447373600003E-4</v>
      </c>
      <c r="G1671">
        <v>5.3332888288099998E-4</v>
      </c>
      <c r="H1671">
        <v>0</v>
      </c>
      <c r="I1671">
        <v>0.20361328125</v>
      </c>
      <c r="J1671">
        <v>-300</v>
      </c>
      <c r="K1671">
        <v>-274.03366841600001</v>
      </c>
      <c r="L1671">
        <v>-244.81331838899999</v>
      </c>
      <c r="M1671">
        <v>-300</v>
      </c>
      <c r="N1671">
        <v>-300</v>
      </c>
      <c r="O1671">
        <v>-300</v>
      </c>
    </row>
    <row r="1672" spans="1:15" x14ac:dyDescent="0.2">
      <c r="A1672">
        <v>0.20373535156200001</v>
      </c>
      <c r="B1672" s="88">
        <v>-4.5755544253599997E-5</v>
      </c>
      <c r="C1672">
        <v>5.4052850821400004E-4</v>
      </c>
      <c r="D1672">
        <v>6.8800374921500001E-4</v>
      </c>
      <c r="E1672">
        <v>6.96971946729E-4</v>
      </c>
      <c r="F1672">
        <v>6.4452908887600001E-4</v>
      </c>
      <c r="G1672">
        <v>5.1255249433599997E-4</v>
      </c>
      <c r="H1672">
        <v>0</v>
      </c>
      <c r="I1672">
        <v>0.20373535156200001</v>
      </c>
      <c r="J1672">
        <v>-300</v>
      </c>
      <c r="K1672">
        <v>-244.202430443</v>
      </c>
      <c r="L1672">
        <v>-244.26548993700001</v>
      </c>
      <c r="M1672">
        <v>-289.211210859</v>
      </c>
      <c r="N1672">
        <v>-289.26392238300002</v>
      </c>
      <c r="O1672">
        <v>-300</v>
      </c>
    </row>
    <row r="1673" spans="1:15" x14ac:dyDescent="0.2">
      <c r="A1673">
        <v>0.203857421875</v>
      </c>
      <c r="B1673" s="88">
        <v>-6.7946478296300003E-5</v>
      </c>
      <c r="C1673">
        <v>5.1899070899799995E-4</v>
      </c>
      <c r="D1673">
        <v>6.6664768750299998E-4</v>
      </c>
      <c r="E1673">
        <v>6.7565023943500001E-4</v>
      </c>
      <c r="F1673">
        <v>6.23198933465E-4</v>
      </c>
      <c r="G1673">
        <v>4.91161322085E-4</v>
      </c>
      <c r="H1673">
        <v>0</v>
      </c>
      <c r="I1673">
        <v>0.203857421875</v>
      </c>
      <c r="J1673">
        <v>-300</v>
      </c>
      <c r="K1673">
        <v>-247.23871545700001</v>
      </c>
      <c r="L1673">
        <v>-244.316798154</v>
      </c>
      <c r="M1673">
        <v>-279.74870764399998</v>
      </c>
      <c r="N1673">
        <v>-279.76437934500001</v>
      </c>
      <c r="O1673">
        <v>-300</v>
      </c>
    </row>
    <row r="1674" spans="1:15" x14ac:dyDescent="0.2">
      <c r="A1674">
        <v>0.20397949218799999</v>
      </c>
      <c r="B1674" s="88">
        <v>-9.0743177700299999E-5</v>
      </c>
      <c r="C1674">
        <v>4.9684740347799995E-4</v>
      </c>
      <c r="D1674">
        <v>6.44686220626E-4</v>
      </c>
      <c r="E1674">
        <v>6.5372315604299996E-4</v>
      </c>
      <c r="F1674">
        <v>6.0126341705700004E-4</v>
      </c>
      <c r="G1674">
        <v>4.6916477538299999E-4</v>
      </c>
      <c r="H1674">
        <v>0</v>
      </c>
      <c r="I1674">
        <v>0.20397949218799999</v>
      </c>
      <c r="J1674">
        <v>-296.73258219899998</v>
      </c>
      <c r="K1674">
        <v>-248.02122681899999</v>
      </c>
      <c r="L1674">
        <v>-244.779668622</v>
      </c>
      <c r="M1674">
        <v>-271.74667006099997</v>
      </c>
      <c r="N1674">
        <v>-276.12055751000003</v>
      </c>
      <c r="O1674">
        <v>-300</v>
      </c>
    </row>
    <row r="1675" spans="1:15" x14ac:dyDescent="0.2">
      <c r="A1675">
        <v>0.2041015625</v>
      </c>
      <c r="B1675">
        <v>-1.14135962237E-4</v>
      </c>
      <c r="C1675">
        <v>4.74108271606E-4</v>
      </c>
      <c r="D1675">
        <v>6.2212902849299997E-4</v>
      </c>
      <c r="E1675">
        <v>6.3120037638500005E-4</v>
      </c>
      <c r="F1675">
        <v>5.78732219322E-4</v>
      </c>
      <c r="G1675">
        <v>4.4657253360800002E-4</v>
      </c>
      <c r="H1675">
        <v>0</v>
      </c>
      <c r="I1675">
        <v>0.2041015625</v>
      </c>
      <c r="J1675">
        <v>-300</v>
      </c>
      <c r="K1675">
        <v>-245.08989401400001</v>
      </c>
      <c r="L1675">
        <v>-245.41632721799999</v>
      </c>
      <c r="M1675">
        <v>-264.80663842000001</v>
      </c>
      <c r="N1675">
        <v>-300</v>
      </c>
      <c r="O1675">
        <v>-300</v>
      </c>
    </row>
    <row r="1676" spans="1:15" x14ac:dyDescent="0.2">
      <c r="A1676">
        <v>0.20422363281200001</v>
      </c>
      <c r="B1676">
        <v>-1.3811488583800001E-4</v>
      </c>
      <c r="C1676">
        <v>4.5078325917300002E-4</v>
      </c>
      <c r="D1676">
        <v>5.9898605684199999E-4</v>
      </c>
      <c r="E1676">
        <v>6.08091846138E-4</v>
      </c>
      <c r="F1676">
        <v>5.5561528577299996E-4</v>
      </c>
      <c r="G1676">
        <v>4.23394541984E-4</v>
      </c>
      <c r="H1676">
        <v>0</v>
      </c>
      <c r="I1676">
        <v>0.20422363281200001</v>
      </c>
      <c r="J1676">
        <v>-292.64803985399999</v>
      </c>
      <c r="K1676">
        <v>-252.61957155900001</v>
      </c>
      <c r="L1676">
        <v>-245.948854399</v>
      </c>
      <c r="M1676">
        <v>-258.68524112400002</v>
      </c>
      <c r="N1676">
        <v>-300</v>
      </c>
      <c r="O1676">
        <v>-300</v>
      </c>
    </row>
    <row r="1677" spans="1:15" x14ac:dyDescent="0.2">
      <c r="A1677">
        <v>0.204345703125</v>
      </c>
      <c r="B1677">
        <v>-1.6266974097800001E-4</v>
      </c>
      <c r="C1677">
        <v>4.2688257343100001E-4</v>
      </c>
      <c r="D1677">
        <v>5.7526751288499995E-4</v>
      </c>
      <c r="E1677">
        <v>5.8440777243499997E-4</v>
      </c>
      <c r="F1677">
        <v>5.3192282338200005E-4</v>
      </c>
      <c r="G1677">
        <v>3.9964100718799998E-4</v>
      </c>
      <c r="H1677">
        <v>0</v>
      </c>
      <c r="I1677">
        <v>0.204345703125</v>
      </c>
      <c r="J1677">
        <v>-284.86264599200001</v>
      </c>
      <c r="K1677">
        <v>-242.881725174</v>
      </c>
      <c r="L1677">
        <v>-246.05892528300001</v>
      </c>
      <c r="M1677">
        <v>-253.212627285</v>
      </c>
      <c r="N1677">
        <v>-300</v>
      </c>
      <c r="O1677">
        <v>-300</v>
      </c>
    </row>
    <row r="1678" spans="1:15" x14ac:dyDescent="0.2">
      <c r="A1678">
        <v>0.20446777343799999</v>
      </c>
      <c r="B1678">
        <v>-1.87790063173E-4</v>
      </c>
      <c r="C1678">
        <v>4.0241667859299999E-4</v>
      </c>
      <c r="D1678">
        <v>5.5098386077400004E-4</v>
      </c>
      <c r="E1678">
        <v>5.6015861936599995E-4</v>
      </c>
      <c r="F1678">
        <v>5.0766529607899999E-4</v>
      </c>
      <c r="G1678">
        <v>3.7532239285599999E-4</v>
      </c>
      <c r="H1678">
        <v>0</v>
      </c>
      <c r="I1678">
        <v>0.20446777343799999</v>
      </c>
      <c r="J1678">
        <v>-286.07151591500002</v>
      </c>
      <c r="K1678">
        <v>-257.23488093700001</v>
      </c>
      <c r="L1678">
        <v>-245.57231916500001</v>
      </c>
      <c r="M1678">
        <v>-248.264016814</v>
      </c>
      <c r="N1678">
        <v>-300</v>
      </c>
      <c r="O1678">
        <v>-300</v>
      </c>
    </row>
    <row r="1679" spans="1:15" x14ac:dyDescent="0.2">
      <c r="A1679">
        <v>0.20458984375</v>
      </c>
      <c r="B1679">
        <v>-2.1346513561000001E-4</v>
      </c>
      <c r="C1679">
        <v>3.77396291193E-4</v>
      </c>
      <c r="D1679">
        <v>5.2614581700400004E-4</v>
      </c>
      <c r="E1679">
        <v>5.3535510335499996E-4</v>
      </c>
      <c r="F1679">
        <v>4.8285342011500002E-4</v>
      </c>
      <c r="G1679">
        <v>3.50449414954E-4</v>
      </c>
      <c r="H1679">
        <v>0</v>
      </c>
      <c r="I1679">
        <v>0.20458984375</v>
      </c>
      <c r="J1679">
        <v>-290.16777022000002</v>
      </c>
      <c r="K1679">
        <v>-244.70538118900001</v>
      </c>
      <c r="L1679">
        <v>-244.560011336</v>
      </c>
      <c r="M1679">
        <v>-243.74811336299999</v>
      </c>
      <c r="N1679">
        <v>-300</v>
      </c>
      <c r="O1679">
        <v>-300</v>
      </c>
    </row>
    <row r="1680" spans="1:15" x14ac:dyDescent="0.2">
      <c r="A1680">
        <v>0.20471191406200001</v>
      </c>
      <c r="B1680">
        <v>-2.39683993868E-4</v>
      </c>
      <c r="C1680">
        <v>3.5183237536899999E-4</v>
      </c>
      <c r="D1680">
        <v>5.0076434566900005E-4</v>
      </c>
      <c r="E1680">
        <v>5.1000818842500005E-4</v>
      </c>
      <c r="F1680">
        <v>4.5749815936E-4</v>
      </c>
      <c r="G1680">
        <v>3.2503303705300001E-4</v>
      </c>
      <c r="H1680">
        <v>0</v>
      </c>
      <c r="I1680">
        <v>0.20471191406200001</v>
      </c>
      <c r="J1680">
        <v>-276.20503450799998</v>
      </c>
      <c r="K1680">
        <v>-248.529713641</v>
      </c>
      <c r="L1680">
        <v>-243.27844981699999</v>
      </c>
      <c r="M1680">
        <v>-239.645352871</v>
      </c>
      <c r="N1680">
        <v>-300</v>
      </c>
      <c r="O1680">
        <v>-300</v>
      </c>
    </row>
    <row r="1681" spans="1:15" x14ac:dyDescent="0.2">
      <c r="A1681">
        <v>0.204833984375</v>
      </c>
      <c r="B1681">
        <v>-2.6643543077500001E-4</v>
      </c>
      <c r="C1681">
        <v>3.2573613802899999E-4</v>
      </c>
      <c r="D1681">
        <v>4.74850653624E-4</v>
      </c>
      <c r="E1681">
        <v>4.8412908135699999E-4</v>
      </c>
      <c r="F1681">
        <v>4.3161072043300001E-4</v>
      </c>
      <c r="G1681">
        <v>2.9908446548E-4</v>
      </c>
      <c r="H1681">
        <v>0</v>
      </c>
      <c r="I1681">
        <v>0.204833984375</v>
      </c>
      <c r="J1681">
        <v>-273.08026646100001</v>
      </c>
      <c r="K1681">
        <v>-250.06759464199999</v>
      </c>
      <c r="L1681">
        <v>-242.026472703</v>
      </c>
      <c r="M1681">
        <v>-240.12766176599999</v>
      </c>
      <c r="N1681">
        <v>-300</v>
      </c>
      <c r="O1681">
        <v>-300</v>
      </c>
    </row>
    <row r="1682" spans="1:15" x14ac:dyDescent="0.2">
      <c r="A1682">
        <v>0.20495605468799999</v>
      </c>
      <c r="B1682">
        <v>-2.9370800134200003E-4</v>
      </c>
      <c r="C1682">
        <v>2.9911902387799998E-4</v>
      </c>
      <c r="D1682">
        <v>4.4841618552199998E-4</v>
      </c>
      <c r="E1682">
        <v>4.5772922674099998E-4</v>
      </c>
      <c r="F1682">
        <v>4.0520254775299998E-4</v>
      </c>
      <c r="G1682">
        <v>2.7261514437399998E-4</v>
      </c>
      <c r="H1682">
        <v>0</v>
      </c>
      <c r="I1682">
        <v>0.20495605468799999</v>
      </c>
      <c r="J1682">
        <v>-277.61298796</v>
      </c>
      <c r="K1682">
        <v>-248.501442403</v>
      </c>
      <c r="L1682">
        <v>-241.01019083899999</v>
      </c>
      <c r="M1682">
        <v>-258.23548205499998</v>
      </c>
      <c r="N1682">
        <v>-300</v>
      </c>
      <c r="O1682">
        <v>-300</v>
      </c>
    </row>
    <row r="1683" spans="1:15" x14ac:dyDescent="0.2">
      <c r="A1683">
        <v>0.205078125</v>
      </c>
      <c r="B1683">
        <v>-3.21490027835E-4</v>
      </c>
      <c r="C1683">
        <v>2.7199271037100001E-4</v>
      </c>
      <c r="D1683">
        <v>4.2147261877899998E-4</v>
      </c>
      <c r="E1683">
        <v>4.3082030192100003E-4</v>
      </c>
      <c r="F1683">
        <v>3.7828531850799999E-4</v>
      </c>
      <c r="G1683">
        <v>2.4563675061899998E-4</v>
      </c>
      <c r="H1683">
        <v>0</v>
      </c>
      <c r="I1683">
        <v>0.205078125</v>
      </c>
      <c r="J1683">
        <v>-278.59911101300003</v>
      </c>
      <c r="K1683">
        <v>-254.65723716100001</v>
      </c>
      <c r="L1683">
        <v>-240.387116069</v>
      </c>
      <c r="M1683">
        <v>-300</v>
      </c>
      <c r="N1683">
        <v>-300</v>
      </c>
      <c r="O1683">
        <v>-300</v>
      </c>
    </row>
    <row r="1684" spans="1:15" x14ac:dyDescent="0.2">
      <c r="A1684">
        <v>0.20520019531200001</v>
      </c>
      <c r="B1684">
        <v>-3.4976960493400002E-4</v>
      </c>
      <c r="C1684">
        <v>2.4436910255799999E-4</v>
      </c>
      <c r="D1684">
        <v>3.9403185839100003E-4</v>
      </c>
      <c r="E1684">
        <v>4.0341421182599999E-4</v>
      </c>
      <c r="F1684">
        <v>3.50870937459E-4</v>
      </c>
      <c r="G1684">
        <v>2.18161188695E-4</v>
      </c>
      <c r="H1684">
        <v>0</v>
      </c>
      <c r="I1684">
        <v>0.20520019531200001</v>
      </c>
      <c r="J1684">
        <v>-268.63763503000001</v>
      </c>
      <c r="K1684">
        <v>-247.36515896099999</v>
      </c>
      <c r="L1684">
        <v>-240.244038276</v>
      </c>
      <c r="M1684">
        <v>-300</v>
      </c>
      <c r="N1684">
        <v>-300</v>
      </c>
      <c r="O1684">
        <v>-300</v>
      </c>
    </row>
    <row r="1685" spans="1:15" x14ac:dyDescent="0.2">
      <c r="A1685">
        <v>0.205322265625</v>
      </c>
      <c r="B1685">
        <v>-3.7853460498900001E-4</v>
      </c>
      <c r="C1685">
        <v>2.1626032780499999E-4</v>
      </c>
      <c r="D1685">
        <v>3.6610603168399998E-4</v>
      </c>
      <c r="E1685">
        <v>3.7552308370599998E-4</v>
      </c>
      <c r="F1685">
        <v>3.2297153170000002E-4</v>
      </c>
      <c r="G1685">
        <v>1.902005854E-4</v>
      </c>
      <c r="H1685">
        <v>0</v>
      </c>
      <c r="I1685">
        <v>0.205322265625</v>
      </c>
      <c r="J1685">
        <v>-268.38623506699997</v>
      </c>
      <c r="K1685">
        <v>-262.91517331</v>
      </c>
      <c r="L1685">
        <v>-240.671726605</v>
      </c>
      <c r="M1685">
        <v>-300</v>
      </c>
      <c r="N1685">
        <v>-300</v>
      </c>
      <c r="O1685">
        <v>-300</v>
      </c>
    </row>
    <row r="1686" spans="1:15" x14ac:dyDescent="0.2">
      <c r="A1686">
        <v>0.20544433593799999</v>
      </c>
      <c r="B1686">
        <v>-4.07772683389E-4</v>
      </c>
      <c r="C1686">
        <v>1.8767873045099999E-4</v>
      </c>
      <c r="D1686">
        <v>3.3770748294000003E-4</v>
      </c>
      <c r="E1686">
        <v>3.4715926177899999E-4</v>
      </c>
      <c r="F1686">
        <v>2.9459944527699999E-4</v>
      </c>
      <c r="G1686">
        <v>1.61767284494E-4</v>
      </c>
      <c r="H1686">
        <v>0</v>
      </c>
      <c r="I1686">
        <v>0.20544433593799999</v>
      </c>
      <c r="J1686">
        <v>-300</v>
      </c>
      <c r="K1686">
        <v>-254.341331849</v>
      </c>
      <c r="L1686">
        <v>-241.76191909600001</v>
      </c>
      <c r="M1686">
        <v>-300</v>
      </c>
      <c r="N1686">
        <v>-300</v>
      </c>
      <c r="O1686">
        <v>-300</v>
      </c>
    </row>
    <row r="1687" spans="1:15" x14ac:dyDescent="0.2">
      <c r="A1687">
        <v>0.20556640625</v>
      </c>
      <c r="B1687">
        <v>-4.3747128402600003E-4</v>
      </c>
      <c r="C1687">
        <v>1.58636866325E-4</v>
      </c>
      <c r="D1687">
        <v>3.08848767942E-4</v>
      </c>
      <c r="E1687">
        <v>3.1833530175799998E-4</v>
      </c>
      <c r="F1687">
        <v>2.6576723375000002E-4</v>
      </c>
      <c r="G1687">
        <v>1.3287384124200001E-4</v>
      </c>
      <c r="H1687">
        <v>0</v>
      </c>
      <c r="I1687">
        <v>0.20556640625</v>
      </c>
      <c r="J1687">
        <v>-263.04939164500001</v>
      </c>
      <c r="K1687">
        <v>-267.12711410399999</v>
      </c>
      <c r="L1687">
        <v>-243.639008166</v>
      </c>
      <c r="M1687">
        <v>-300</v>
      </c>
      <c r="N1687">
        <v>-300</v>
      </c>
      <c r="O1687">
        <v>-300</v>
      </c>
    </row>
    <row r="1688" spans="1:15" x14ac:dyDescent="0.2">
      <c r="A1688">
        <v>0.20568847656200001</v>
      </c>
      <c r="B1688">
        <v>-4.6761764484299999E-4</v>
      </c>
      <c r="C1688">
        <v>1.2914749720499999E-4</v>
      </c>
      <c r="D1688">
        <v>2.7954264842400001E-4</v>
      </c>
      <c r="E1688">
        <v>2.8906396530499999E-4</v>
      </c>
      <c r="F1688">
        <v>2.3648765861500001E-4</v>
      </c>
      <c r="G1688">
        <v>1.0353301685699999E-4</v>
      </c>
      <c r="H1688">
        <v>0</v>
      </c>
      <c r="I1688">
        <v>0.20568847656200001</v>
      </c>
      <c r="J1688">
        <v>-257.59738841400002</v>
      </c>
      <c r="K1688">
        <v>-250.39370166399999</v>
      </c>
      <c r="L1688">
        <v>-246.48922836899999</v>
      </c>
      <c r="M1688">
        <v>-300</v>
      </c>
      <c r="N1688">
        <v>-300</v>
      </c>
      <c r="O1688">
        <v>-300</v>
      </c>
    </row>
    <row r="1689" spans="1:15" x14ac:dyDescent="0.2">
      <c r="A1689">
        <v>0.205810546875</v>
      </c>
      <c r="B1689">
        <v>-4.9819880348300001E-4</v>
      </c>
      <c r="C1689" s="88">
        <v>9.9223585169799994E-5</v>
      </c>
      <c r="D1689">
        <v>2.4980208641900003E-4</v>
      </c>
      <c r="E1689">
        <v>2.5935821438399998E-4</v>
      </c>
      <c r="F1689">
        <v>2.0677368166899999E-4</v>
      </c>
      <c r="G1689" s="88">
        <v>7.37577728444E-5</v>
      </c>
      <c r="H1689">
        <v>0</v>
      </c>
      <c r="I1689">
        <v>0.205810546875</v>
      </c>
      <c r="J1689">
        <v>-257.23867187100001</v>
      </c>
      <c r="K1689">
        <v>-256.63201031400001</v>
      </c>
      <c r="L1689">
        <v>-250.51588031200001</v>
      </c>
      <c r="M1689">
        <v>-300</v>
      </c>
      <c r="N1689">
        <v>-300</v>
      </c>
      <c r="O1689">
        <v>-300</v>
      </c>
    </row>
    <row r="1690" spans="1:15" x14ac:dyDescent="0.2">
      <c r="A1690">
        <v>0.20593261718799999</v>
      </c>
      <c r="B1690">
        <v>-5.2920160303000004E-4</v>
      </c>
      <c r="C1690" s="88">
        <v>6.8878286855100004E-5</v>
      </c>
      <c r="D1690">
        <v>2.1964023850899999E-4</v>
      </c>
      <c r="E1690">
        <v>2.29231205509E-4</v>
      </c>
      <c r="F1690">
        <v>1.76638459268E-4</v>
      </c>
      <c r="G1690" s="88">
        <v>4.3561265270199997E-5</v>
      </c>
      <c r="H1690">
        <v>0</v>
      </c>
      <c r="I1690">
        <v>0.20593261718799999</v>
      </c>
      <c r="J1690">
        <v>-264.07947663499999</v>
      </c>
      <c r="K1690">
        <v>-259.79144171500002</v>
      </c>
      <c r="L1690">
        <v>-255.64817237</v>
      </c>
      <c r="M1690">
        <v>-300</v>
      </c>
      <c r="N1690">
        <v>-300</v>
      </c>
      <c r="O1690">
        <v>-300</v>
      </c>
    </row>
    <row r="1691" spans="1:15" x14ac:dyDescent="0.2">
      <c r="A1691">
        <v>0.2060546875</v>
      </c>
      <c r="B1691">
        <v>-5.6061269783400005E-4</v>
      </c>
      <c r="C1691" s="88">
        <v>3.8124947638099999E-5</v>
      </c>
      <c r="D1691">
        <v>1.8907045002499999E-4</v>
      </c>
      <c r="E1691">
        <v>1.9869628394200001E-4</v>
      </c>
      <c r="F1691">
        <v>1.4609533650999999E-4</v>
      </c>
      <c r="G1691" s="88">
        <v>1.29568389469E-5</v>
      </c>
      <c r="H1691">
        <v>0</v>
      </c>
      <c r="I1691">
        <v>0.2060546875</v>
      </c>
      <c r="J1691">
        <v>-263.36651351900002</v>
      </c>
      <c r="K1691">
        <v>-276.35357562799999</v>
      </c>
      <c r="L1691">
        <v>-259.60851880299998</v>
      </c>
      <c r="M1691">
        <v>-300</v>
      </c>
      <c r="N1691">
        <v>-300</v>
      </c>
      <c r="O1691">
        <v>-300</v>
      </c>
    </row>
    <row r="1692" spans="1:15" x14ac:dyDescent="0.2">
      <c r="A1692">
        <v>0.20617675781200001</v>
      </c>
      <c r="B1692">
        <v>-5.9241855941600001E-4</v>
      </c>
      <c r="C1692" s="88">
        <v>6.9770957174000004E-6</v>
      </c>
      <c r="D1692">
        <v>1.58106249122E-4</v>
      </c>
      <c r="E1692">
        <v>1.6776697776399999E-4</v>
      </c>
      <c r="F1692">
        <v>1.15157841313E-4</v>
      </c>
      <c r="G1692" s="88">
        <v>-1.8041978498599999E-5</v>
      </c>
      <c r="H1692">
        <v>0</v>
      </c>
      <c r="I1692">
        <v>0.20617675781200001</v>
      </c>
      <c r="J1692">
        <v>-254.87734931599999</v>
      </c>
      <c r="K1692">
        <v>-253.88429288500001</v>
      </c>
      <c r="L1692">
        <v>-257.57615032500001</v>
      </c>
      <c r="M1692">
        <v>-300</v>
      </c>
      <c r="N1692">
        <v>-300</v>
      </c>
      <c r="O1692">
        <v>-300</v>
      </c>
    </row>
    <row r="1693" spans="1:15" x14ac:dyDescent="0.2">
      <c r="A1693">
        <v>0.206298828125</v>
      </c>
      <c r="B1693">
        <v>-6.24605482457E-4</v>
      </c>
      <c r="C1693" s="88">
        <v>-2.4551563871900001E-5</v>
      </c>
      <c r="D1693">
        <v>1.2676134078099999E-4</v>
      </c>
      <c r="E1693">
        <v>1.36456991895E-4</v>
      </c>
      <c r="F1693" s="88">
        <v>8.3839678431199994E-5</v>
      </c>
      <c r="G1693" s="88">
        <v>-4.9421482596299999E-5</v>
      </c>
      <c r="H1693">
        <v>0</v>
      </c>
      <c r="I1693">
        <v>0.206298828125</v>
      </c>
      <c r="J1693">
        <v>-254.443951376</v>
      </c>
      <c r="K1693">
        <v>-259.03054234400003</v>
      </c>
      <c r="L1693">
        <v>-252.33040105200001</v>
      </c>
      <c r="M1693">
        <v>-300</v>
      </c>
      <c r="N1693">
        <v>-300</v>
      </c>
      <c r="O1693">
        <v>-300</v>
      </c>
    </row>
    <row r="1694" spans="1:15" x14ac:dyDescent="0.2">
      <c r="A1694">
        <v>0.20642089843799999</v>
      </c>
      <c r="B1694">
        <v>-6.5715959088399997E-4</v>
      </c>
      <c r="C1694" s="88">
        <v>-5.6447155333400002E-5</v>
      </c>
      <c r="D1694" s="88">
        <v>9.5049600757300004E-5</v>
      </c>
      <c r="E1694">
        <v>1.0478020201300001E-4</v>
      </c>
      <c r="F1694" s="88">
        <v>5.21547233891E-5</v>
      </c>
      <c r="G1694" s="88">
        <v>-8.1167798117899993E-5</v>
      </c>
      <c r="H1694">
        <v>0</v>
      </c>
      <c r="I1694">
        <v>0.20642089843799999</v>
      </c>
      <c r="J1694">
        <v>-265.51783520399999</v>
      </c>
      <c r="K1694">
        <v>-254.426398863</v>
      </c>
      <c r="L1694">
        <v>-248.69924619899999</v>
      </c>
      <c r="M1694">
        <v>-300</v>
      </c>
      <c r="N1694">
        <v>-300</v>
      </c>
      <c r="O1694">
        <v>-300</v>
      </c>
    </row>
    <row r="1695" spans="1:15" x14ac:dyDescent="0.2">
      <c r="A1695">
        <v>0.20654296875</v>
      </c>
      <c r="B1695">
        <v>-6.9006684400300001E-4</v>
      </c>
      <c r="C1695" s="88">
        <v>-8.8695638249599998E-5</v>
      </c>
      <c r="D1695" s="88">
        <v>6.2985069415100005E-5</v>
      </c>
      <c r="E1695" s="88">
        <v>7.2750648417099995E-5</v>
      </c>
      <c r="F1695" s="88">
        <v>2.0117016312899999E-5</v>
      </c>
      <c r="G1695">
        <v>-1.13266885213E-4</v>
      </c>
      <c r="H1695">
        <v>0</v>
      </c>
      <c r="I1695">
        <v>0.20654296875</v>
      </c>
      <c r="J1695">
        <v>-254.53886412400001</v>
      </c>
      <c r="K1695">
        <v>-251.758814258</v>
      </c>
      <c r="L1695">
        <v>-249.10955709000001</v>
      </c>
      <c r="M1695">
        <v>-300</v>
      </c>
      <c r="N1695">
        <v>-300</v>
      </c>
      <c r="O1695">
        <v>-300</v>
      </c>
    </row>
    <row r="1696" spans="1:15" x14ac:dyDescent="0.2">
      <c r="A1696">
        <v>0.20666503906200001</v>
      </c>
      <c r="B1696">
        <v>-7.2331304273000004E-4</v>
      </c>
      <c r="C1696">
        <v>-1.21282813818E-4</v>
      </c>
      <c r="D1696" s="88">
        <v>3.0581945512800003E-5</v>
      </c>
      <c r="E1696" s="88">
        <v>4.0382529792400001E-5</v>
      </c>
      <c r="F1696" s="88">
        <v>-1.22592442659E-5</v>
      </c>
      <c r="G1696">
        <v>-1.4570454564400001E-4</v>
      </c>
      <c r="H1696">
        <v>0</v>
      </c>
      <c r="I1696">
        <v>0.20666503906200001</v>
      </c>
      <c r="J1696">
        <v>-247.74524937699999</v>
      </c>
      <c r="K1696">
        <v>-268.29315490900001</v>
      </c>
      <c r="L1696">
        <v>-255.29478547599999</v>
      </c>
      <c r="M1696">
        <v>-300</v>
      </c>
      <c r="N1696">
        <v>-300</v>
      </c>
      <c r="O1696">
        <v>-300</v>
      </c>
    </row>
    <row r="1697" spans="1:15" x14ac:dyDescent="0.2">
      <c r="A1697">
        <v>0.206787109375</v>
      </c>
      <c r="B1697">
        <v>-7.5688383587500005E-4</v>
      </c>
      <c r="C1697">
        <v>-1.54194331133E-4</v>
      </c>
      <c r="D1697" s="88">
        <v>-2.1454200915000001E-6</v>
      </c>
      <c r="E1697" s="88">
        <v>7.6901969300299995E-6</v>
      </c>
      <c r="F1697" s="88">
        <v>-4.4959707723699998E-5</v>
      </c>
      <c r="G1697">
        <v>-1.7846642907100001E-4</v>
      </c>
      <c r="H1697">
        <v>0</v>
      </c>
      <c r="I1697">
        <v>0.206787109375</v>
      </c>
      <c r="J1697">
        <v>-246.56262607599999</v>
      </c>
      <c r="K1697">
        <v>-260.37894474199999</v>
      </c>
      <c r="L1697">
        <v>-269.281187235</v>
      </c>
      <c r="M1697">
        <v>-300</v>
      </c>
      <c r="N1697">
        <v>-300</v>
      </c>
      <c r="O1697">
        <v>-300</v>
      </c>
    </row>
    <row r="1698" spans="1:15" x14ac:dyDescent="0.2">
      <c r="A1698">
        <v>0.20690917968799999</v>
      </c>
      <c r="B1698">
        <v>-7.9076472652400004E-4</v>
      </c>
      <c r="C1698">
        <v>-1.87415693552E-4</v>
      </c>
      <c r="D1698" s="88">
        <v>-3.5182530804599998E-5</v>
      </c>
      <c r="E1698" s="88">
        <v>-2.5311853644700001E-5</v>
      </c>
      <c r="F1698" s="88">
        <v>-7.7969877698400001E-5</v>
      </c>
      <c r="G1698">
        <v>-2.1153803941900001E-4</v>
      </c>
      <c r="H1698">
        <v>0</v>
      </c>
      <c r="I1698">
        <v>0.20690917968799999</v>
      </c>
      <c r="J1698">
        <v>-250.87803960799999</v>
      </c>
      <c r="K1698">
        <v>-272.04362068500001</v>
      </c>
      <c r="L1698">
        <v>-295.71247734299999</v>
      </c>
      <c r="M1698">
        <v>-300</v>
      </c>
      <c r="N1698">
        <v>-300</v>
      </c>
      <c r="O1698">
        <v>-300</v>
      </c>
    </row>
    <row r="1699" spans="1:15" x14ac:dyDescent="0.2">
      <c r="A1699">
        <v>0.20703125</v>
      </c>
      <c r="B1699">
        <v>-8.2494107843799995E-4</v>
      </c>
      <c r="C1699">
        <v>-2.2093226512299999E-4</v>
      </c>
      <c r="D1699" s="88">
        <v>-6.8514750725000002E-5</v>
      </c>
      <c r="E1699" s="88">
        <v>-5.8608986099E-5</v>
      </c>
      <c r="F1699">
        <v>-1.11275118519E-4</v>
      </c>
      <c r="G1699">
        <v>-2.4490474130000001E-4</v>
      </c>
      <c r="H1699">
        <v>0</v>
      </c>
      <c r="I1699">
        <v>0.20703125</v>
      </c>
      <c r="J1699">
        <v>-260.53780555999998</v>
      </c>
      <c r="K1699">
        <v>-256.40068270099999</v>
      </c>
      <c r="L1699">
        <v>-300</v>
      </c>
      <c r="M1699">
        <v>-300</v>
      </c>
      <c r="N1699">
        <v>-300</v>
      </c>
      <c r="O1699">
        <v>-300</v>
      </c>
    </row>
    <row r="1700" spans="1:15" x14ac:dyDescent="0.2">
      <c r="A1700">
        <v>0.20715332031200001</v>
      </c>
      <c r="B1700">
        <v>-8.5939812257700002E-4</v>
      </c>
      <c r="C1700">
        <v>-2.5472927708200001E-4</v>
      </c>
      <c r="D1700">
        <v>-1.0212731113E-4</v>
      </c>
      <c r="E1700" s="88">
        <v>-9.2186431782999994E-5</v>
      </c>
      <c r="F1700">
        <v>-1.4486066169599999E-4</v>
      </c>
      <c r="G1700">
        <v>-2.7855176651600002E-4</v>
      </c>
      <c r="H1700">
        <v>0</v>
      </c>
      <c r="I1700">
        <v>0.20715332031200001</v>
      </c>
      <c r="J1700">
        <v>-246.12995715</v>
      </c>
      <c r="K1700">
        <v>-262.16266863499999</v>
      </c>
      <c r="L1700">
        <v>-300</v>
      </c>
      <c r="M1700">
        <v>-300</v>
      </c>
      <c r="N1700">
        <v>-300</v>
      </c>
      <c r="O1700">
        <v>-300</v>
      </c>
    </row>
    <row r="1701" spans="1:15" x14ac:dyDescent="0.2">
      <c r="A1701">
        <v>0.207275390625</v>
      </c>
      <c r="B1701">
        <v>-8.9412096361999997E-4</v>
      </c>
      <c r="C1701">
        <v>-2.8879183439599999E-4</v>
      </c>
      <c r="D1701">
        <v>-1.3600531703799999E-4</v>
      </c>
      <c r="E1701">
        <v>-1.2602929578199999E-4</v>
      </c>
      <c r="F1701">
        <v>-1.78711612476E-4</v>
      </c>
      <c r="G1701">
        <v>-3.12464220596E-4</v>
      </c>
      <c r="H1701">
        <v>0</v>
      </c>
      <c r="I1701">
        <v>0.207275390625</v>
      </c>
      <c r="J1701">
        <v>-243.22775008100001</v>
      </c>
      <c r="K1701">
        <v>-265.06553387600002</v>
      </c>
      <c r="L1701">
        <v>-300</v>
      </c>
      <c r="M1701">
        <v>-300</v>
      </c>
      <c r="N1701">
        <v>-300</v>
      </c>
      <c r="O1701">
        <v>-300</v>
      </c>
    </row>
    <row r="1702" spans="1:15" x14ac:dyDescent="0.2">
      <c r="A1702">
        <v>0.20739746093799999</v>
      </c>
      <c r="B1702">
        <v>-9.29094586603E-4</v>
      </c>
      <c r="C1702">
        <v>-3.23104922375E-4</v>
      </c>
      <c r="D1702">
        <v>-1.7013375380600001E-4</v>
      </c>
      <c r="E1702">
        <v>-1.6012256352199999E-4</v>
      </c>
      <c r="F1702">
        <v>-2.1281295645299999E-4</v>
      </c>
      <c r="G1702">
        <v>-3.4662708941600001E-4</v>
      </c>
      <c r="H1702">
        <v>0</v>
      </c>
      <c r="I1702">
        <v>0.20739746093799999</v>
      </c>
      <c r="J1702">
        <v>-245.423293675</v>
      </c>
      <c r="K1702">
        <v>-265.46806545099997</v>
      </c>
      <c r="L1702">
        <v>-300</v>
      </c>
      <c r="M1702">
        <v>-300</v>
      </c>
      <c r="N1702">
        <v>-300</v>
      </c>
      <c r="O1702">
        <v>-300</v>
      </c>
    </row>
    <row r="1703" spans="1:15" x14ac:dyDescent="0.2">
      <c r="A1703">
        <v>0.20751953125</v>
      </c>
      <c r="B1703">
        <v>-9.6430386355900004E-4</v>
      </c>
      <c r="C1703">
        <v>-3.5765341333399999E-4</v>
      </c>
      <c r="D1703">
        <v>-2.0449749379600001E-4</v>
      </c>
      <c r="E1703">
        <v>-1.94451107437E-4</v>
      </c>
      <c r="F1703">
        <v>-2.4714956621999998E-4</v>
      </c>
      <c r="G1703">
        <v>-3.8102524585600001E-4</v>
      </c>
      <c r="H1703">
        <v>0</v>
      </c>
      <c r="I1703">
        <v>0.20751953125</v>
      </c>
      <c r="J1703">
        <v>-263.61801081700003</v>
      </c>
      <c r="K1703">
        <v>-269.24568025899998</v>
      </c>
      <c r="L1703">
        <v>-300</v>
      </c>
      <c r="M1703">
        <v>-300</v>
      </c>
      <c r="N1703">
        <v>-300</v>
      </c>
      <c r="O1703">
        <v>-300</v>
      </c>
    </row>
    <row r="1704" spans="1:15" x14ac:dyDescent="0.2">
      <c r="A1704">
        <v>0.20764160156200001</v>
      </c>
      <c r="B1704">
        <v>-9.9973356024399989E-4</v>
      </c>
      <c r="C1704">
        <v>-3.9242207331199999E-4</v>
      </c>
      <c r="D1704">
        <v>-2.3908130309700001E-4</v>
      </c>
      <c r="E1704">
        <v>-2.28999693679E-4</v>
      </c>
      <c r="F1704">
        <v>-2.8170620808900003E-4</v>
      </c>
      <c r="G1704">
        <v>-4.15643456515E-4</v>
      </c>
      <c r="H1704">
        <v>0</v>
      </c>
      <c r="I1704">
        <v>0.20764160156200001</v>
      </c>
      <c r="J1704">
        <v>-246.16506498199999</v>
      </c>
      <c r="K1704">
        <v>-265.43136635899998</v>
      </c>
      <c r="L1704">
        <v>-300</v>
      </c>
      <c r="M1704">
        <v>-300</v>
      </c>
      <c r="N1704">
        <v>-300</v>
      </c>
      <c r="O1704">
        <v>-300</v>
      </c>
    </row>
    <row r="1705" spans="1:15" x14ac:dyDescent="0.2">
      <c r="A1705">
        <v>0.207763671875</v>
      </c>
      <c r="B1705">
        <v>-1.0353683428999999E-3</v>
      </c>
      <c r="C1705">
        <v>-4.2739556882900003E-4</v>
      </c>
      <c r="D1705">
        <v>-2.7386984827300001E-4</v>
      </c>
      <c r="E1705">
        <v>-2.6375298888799999E-4</v>
      </c>
      <c r="F1705">
        <v>-3.1646754886599998E-4</v>
      </c>
      <c r="G1705">
        <v>-4.50466388475E-4</v>
      </c>
      <c r="H1705">
        <v>0</v>
      </c>
      <c r="I1705">
        <v>0.207763671875</v>
      </c>
      <c r="J1705">
        <v>-241.759607418</v>
      </c>
      <c r="K1705">
        <v>-287.63028767499998</v>
      </c>
      <c r="L1705">
        <v>-300</v>
      </c>
      <c r="M1705">
        <v>-300</v>
      </c>
      <c r="N1705">
        <v>-300</v>
      </c>
      <c r="O1705">
        <v>-300</v>
      </c>
    </row>
    <row r="1706" spans="1:15" x14ac:dyDescent="0.2">
      <c r="A1706">
        <v>0.20788574218799999</v>
      </c>
      <c r="B1706">
        <v>-1.0711927850399999E-3</v>
      </c>
      <c r="C1706">
        <v>-4.62558473698E-4</v>
      </c>
      <c r="D1706">
        <v>-3.0884770318700001E-4</v>
      </c>
      <c r="E1706">
        <v>-2.9869556699299999E-4</v>
      </c>
      <c r="F1706">
        <v>-3.5141816263699999E-4</v>
      </c>
      <c r="G1706">
        <v>-4.8547861611299999E-4</v>
      </c>
      <c r="H1706">
        <v>0</v>
      </c>
      <c r="I1706">
        <v>0.20788574218799999</v>
      </c>
      <c r="J1706">
        <v>-243.520825204</v>
      </c>
      <c r="K1706">
        <v>-278.10716292000001</v>
      </c>
      <c r="L1706">
        <v>-300</v>
      </c>
      <c r="M1706">
        <v>-300</v>
      </c>
      <c r="N1706">
        <v>-300</v>
      </c>
      <c r="O1706">
        <v>-300</v>
      </c>
    </row>
    <row r="1707" spans="1:15" x14ac:dyDescent="0.2">
      <c r="A1707">
        <v>0.2080078125</v>
      </c>
      <c r="B1707">
        <v>-1.10719137436E-3</v>
      </c>
      <c r="C1707">
        <v>-4.9789527586800004E-4</v>
      </c>
      <c r="D1707">
        <v>-3.4399935583500003E-4</v>
      </c>
      <c r="E1707">
        <v>-3.3381191605999998E-4</v>
      </c>
      <c r="F1707">
        <v>-3.8654253763800001E-4</v>
      </c>
      <c r="G1707">
        <v>-5.2066462794500004E-4</v>
      </c>
      <c r="H1707">
        <v>0</v>
      </c>
      <c r="I1707">
        <v>0.2080078125</v>
      </c>
      <c r="J1707">
        <v>-269.84734290799997</v>
      </c>
      <c r="K1707">
        <v>-277.18260883200003</v>
      </c>
      <c r="L1707">
        <v>-300</v>
      </c>
      <c r="M1707">
        <v>-300</v>
      </c>
      <c r="N1707">
        <v>-300</v>
      </c>
      <c r="O1707">
        <v>-300</v>
      </c>
    </row>
    <row r="1708" spans="1:15" x14ac:dyDescent="0.2">
      <c r="A1708">
        <v>0.20812988281200001</v>
      </c>
      <c r="B1708">
        <v>-1.14334851955E-3</v>
      </c>
      <c r="C1708">
        <v>-5.3339038433000002E-4</v>
      </c>
      <c r="D1708">
        <v>-3.7930921525699998E-4</v>
      </c>
      <c r="E1708">
        <v>-3.6908644519199999E-4</v>
      </c>
      <c r="F1708">
        <v>-4.2182508312900002E-4</v>
      </c>
      <c r="G1708">
        <v>-5.5600883351199996E-4</v>
      </c>
      <c r="H1708">
        <v>0</v>
      </c>
      <c r="I1708">
        <v>0.20812988281200001</v>
      </c>
      <c r="J1708">
        <v>-241.690467735</v>
      </c>
      <c r="K1708">
        <v>-276.31453819299998</v>
      </c>
      <c r="L1708">
        <v>-300</v>
      </c>
      <c r="M1708">
        <v>-300</v>
      </c>
      <c r="N1708">
        <v>-300</v>
      </c>
      <c r="O1708">
        <v>-300</v>
      </c>
    </row>
    <row r="1709" spans="1:15" x14ac:dyDescent="0.2">
      <c r="A1709">
        <v>0.208251953125</v>
      </c>
      <c r="B1709">
        <v>-1.1796485572800001E-3</v>
      </c>
      <c r="C1709">
        <v>-5.6902813602500003E-4</v>
      </c>
      <c r="D1709">
        <v>-4.1476161843900003E-4</v>
      </c>
      <c r="E1709">
        <v>-4.0450349145500003E-4</v>
      </c>
      <c r="F1709">
        <v>-4.5725013633500001E-4</v>
      </c>
      <c r="G1709">
        <v>-5.9149557032500005E-4</v>
      </c>
      <c r="H1709">
        <v>0</v>
      </c>
      <c r="I1709">
        <v>0.208251953125</v>
      </c>
      <c r="J1709">
        <v>-236.63876024800001</v>
      </c>
      <c r="K1709">
        <v>-276.47526019200001</v>
      </c>
      <c r="L1709">
        <v>-300</v>
      </c>
      <c r="M1709">
        <v>-300</v>
      </c>
      <c r="N1709">
        <v>-300</v>
      </c>
      <c r="O1709">
        <v>-300</v>
      </c>
    </row>
    <row r="1710" spans="1:15" x14ac:dyDescent="0.2">
      <c r="A1710">
        <v>0.20837402343799999</v>
      </c>
      <c r="B1710">
        <v>-1.21607575911E-3</v>
      </c>
      <c r="C1710">
        <v>-6.0479280281600003E-4</v>
      </c>
      <c r="D1710">
        <v>-4.5034083729199998E-4</v>
      </c>
      <c r="E1710">
        <v>-4.4004732681899997E-4</v>
      </c>
      <c r="F1710">
        <v>-4.9280196939700002E-4</v>
      </c>
      <c r="G1710">
        <v>-6.2710911080400002E-4</v>
      </c>
      <c r="H1710">
        <v>0</v>
      </c>
      <c r="I1710">
        <v>0.20837402343799999</v>
      </c>
      <c r="J1710">
        <v>-236.210244813</v>
      </c>
      <c r="K1710">
        <v>-272.726799922</v>
      </c>
      <c r="L1710">
        <v>-300</v>
      </c>
      <c r="M1710">
        <v>-300</v>
      </c>
      <c r="N1710">
        <v>-300</v>
      </c>
      <c r="O1710">
        <v>-300</v>
      </c>
    </row>
    <row r="1711" spans="1:15" x14ac:dyDescent="0.2">
      <c r="A1711">
        <v>0.20849609375</v>
      </c>
      <c r="B1711">
        <v>-1.2526143385500001E-3</v>
      </c>
      <c r="C1711">
        <v>-6.4066859847400001E-4</v>
      </c>
      <c r="D1711">
        <v>-4.86031085634E-4</v>
      </c>
      <c r="E1711">
        <v>-4.75702165177E-4</v>
      </c>
      <c r="F1711">
        <v>-5.2846479636000005E-4</v>
      </c>
      <c r="G1711">
        <v>-6.6283366927699996E-4</v>
      </c>
      <c r="H1711">
        <v>0</v>
      </c>
      <c r="I1711">
        <v>0.20849609375</v>
      </c>
      <c r="J1711">
        <v>-240.435775191</v>
      </c>
      <c r="K1711">
        <v>-300</v>
      </c>
      <c r="L1711">
        <v>-300</v>
      </c>
      <c r="M1711">
        <v>-300</v>
      </c>
      <c r="N1711">
        <v>-300</v>
      </c>
      <c r="O1711">
        <v>-300</v>
      </c>
    </row>
    <row r="1712" spans="1:15" x14ac:dyDescent="0.2">
      <c r="A1712">
        <v>0.20861816406200001</v>
      </c>
      <c r="B1712">
        <v>-1.2892484579900001E-3</v>
      </c>
      <c r="C1712">
        <v>-6.7663968568800002E-4</v>
      </c>
      <c r="D1712">
        <v>-5.2181652620499996E-4</v>
      </c>
      <c r="E1712">
        <v>-5.1145216933500004E-4</v>
      </c>
      <c r="F1712">
        <v>-5.6422278019899999E-4</v>
      </c>
      <c r="G1712">
        <v>-6.9865340899899996E-4</v>
      </c>
      <c r="H1712">
        <v>0</v>
      </c>
      <c r="I1712">
        <v>0.20861816406200001</v>
      </c>
      <c r="J1712">
        <v>-265.48403496100002</v>
      </c>
      <c r="K1712">
        <v>-277.92412427699998</v>
      </c>
      <c r="L1712">
        <v>-300</v>
      </c>
      <c r="M1712">
        <v>-300</v>
      </c>
      <c r="N1712">
        <v>-300</v>
      </c>
      <c r="O1712">
        <v>-300</v>
      </c>
    </row>
    <row r="1713" spans="1:15" x14ac:dyDescent="0.2">
      <c r="A1713">
        <v>0.208740234375</v>
      </c>
      <c r="B1713">
        <v>-1.32596223582E-3</v>
      </c>
      <c r="C1713">
        <v>-7.1269018312100001E-4</v>
      </c>
      <c r="D1713">
        <v>-5.5768127771300003E-4</v>
      </c>
      <c r="E1713">
        <v>-5.4728145807100002E-4</v>
      </c>
      <c r="F1713">
        <v>-6.0006003984899999E-4</v>
      </c>
      <c r="G1713">
        <v>-7.3455244918800002E-4</v>
      </c>
      <c r="H1713">
        <v>0</v>
      </c>
      <c r="I1713">
        <v>0.208740234375</v>
      </c>
      <c r="J1713">
        <v>-240.36232665200001</v>
      </c>
      <c r="K1713">
        <v>-300</v>
      </c>
      <c r="L1713">
        <v>-300</v>
      </c>
      <c r="M1713">
        <v>-300</v>
      </c>
      <c r="N1713">
        <v>-300</v>
      </c>
      <c r="O1713">
        <v>-300</v>
      </c>
    </row>
    <row r="1714" spans="1:15" x14ac:dyDescent="0.2">
      <c r="A1714">
        <v>0.20886230468799999</v>
      </c>
      <c r="B1714">
        <v>-1.36273975344E-3</v>
      </c>
      <c r="C1714">
        <v>-7.4880417245700001E-4</v>
      </c>
      <c r="D1714">
        <v>-5.93609421892E-4</v>
      </c>
      <c r="E1714">
        <v>-5.83174113185E-4</v>
      </c>
      <c r="F1714">
        <v>-6.3596065727599999E-4</v>
      </c>
      <c r="G1714">
        <v>-7.7051487208800004E-4</v>
      </c>
      <c r="H1714">
        <v>0</v>
      </c>
      <c r="I1714">
        <v>0.20886230468799999</v>
      </c>
      <c r="J1714">
        <v>-237.81938171900001</v>
      </c>
      <c r="K1714">
        <v>-279.53962540800001</v>
      </c>
      <c r="L1714">
        <v>-300</v>
      </c>
      <c r="M1714">
        <v>-300</v>
      </c>
      <c r="N1714">
        <v>-300</v>
      </c>
      <c r="O1714">
        <v>-300</v>
      </c>
    </row>
    <row r="1715" spans="1:15" x14ac:dyDescent="0.2">
      <c r="A1715">
        <v>0.208984375</v>
      </c>
      <c r="B1715">
        <v>-1.3995650623499999E-3</v>
      </c>
      <c r="C1715">
        <v>-7.8496570548999996E-4</v>
      </c>
      <c r="D1715">
        <v>-6.2958501057699999E-4</v>
      </c>
      <c r="E1715">
        <v>-6.1911418658499998E-4</v>
      </c>
      <c r="F1715">
        <v>-6.7190868454699995E-4</v>
      </c>
      <c r="G1715">
        <v>-8.0652473004700004E-4</v>
      </c>
      <c r="H1715">
        <v>0</v>
      </c>
      <c r="I1715">
        <v>0.208984375</v>
      </c>
      <c r="J1715">
        <v>-241.28268053799999</v>
      </c>
      <c r="K1715">
        <v>-297.19760987299998</v>
      </c>
      <c r="L1715">
        <v>-292.91486463400003</v>
      </c>
      <c r="M1715">
        <v>-300</v>
      </c>
      <c r="N1715">
        <v>-300</v>
      </c>
      <c r="O1715">
        <v>-300</v>
      </c>
    </row>
    <row r="1716" spans="1:15" x14ac:dyDescent="0.2">
      <c r="A1716">
        <v>0.20910644531200001</v>
      </c>
      <c r="B1716">
        <v>-1.43642219127E-3</v>
      </c>
      <c r="C1716">
        <v>-8.2115881120799997E-4</v>
      </c>
      <c r="D1716">
        <v>-6.6559207281000001E-4</v>
      </c>
      <c r="E1716">
        <v>-6.5508570738100004E-4</v>
      </c>
      <c r="F1716">
        <v>-7.0788815093400005E-4</v>
      </c>
      <c r="G1716">
        <v>-8.4256605261699995E-4</v>
      </c>
      <c r="H1716">
        <v>0</v>
      </c>
      <c r="I1716">
        <v>0.20910644531200001</v>
      </c>
      <c r="J1716">
        <v>-270.89393371300002</v>
      </c>
      <c r="K1716">
        <v>-282.945520133</v>
      </c>
      <c r="L1716">
        <v>-296.884472953</v>
      </c>
      <c r="M1716">
        <v>-300</v>
      </c>
      <c r="N1716">
        <v>-300</v>
      </c>
      <c r="O1716">
        <v>-300</v>
      </c>
    </row>
    <row r="1717" spans="1:15" x14ac:dyDescent="0.2">
      <c r="A1717">
        <v>0.209228515625</v>
      </c>
      <c r="B1717">
        <v>-1.4732951531999999E-3</v>
      </c>
      <c r="C1717">
        <v>-8.5736750291199996E-4</v>
      </c>
      <c r="D1717">
        <v>-7.0161462193600002E-4</v>
      </c>
      <c r="E1717">
        <v>-6.9107268898199996E-4</v>
      </c>
      <c r="F1717">
        <v>-7.4388307000899999E-4</v>
      </c>
      <c r="G1717">
        <v>-8.7862285364600004E-4</v>
      </c>
      <c r="H1717">
        <v>0</v>
      </c>
      <c r="I1717">
        <v>0.209228515625</v>
      </c>
      <c r="J1717">
        <v>-242.23146676100001</v>
      </c>
      <c r="K1717">
        <v>-290.88506844900002</v>
      </c>
      <c r="L1717">
        <v>-288.26117964399998</v>
      </c>
      <c r="M1717">
        <v>-285.34404558300002</v>
      </c>
      <c r="N1717">
        <v>-300</v>
      </c>
      <c r="O1717">
        <v>-300</v>
      </c>
    </row>
    <row r="1718" spans="1:15" x14ac:dyDescent="0.2">
      <c r="A1718">
        <v>0.20935058593799999</v>
      </c>
      <c r="B1718">
        <v>-1.5101679525800001E-3</v>
      </c>
      <c r="C1718">
        <v>-8.93575785314E-4</v>
      </c>
      <c r="D1718">
        <v>-7.3763666271599998E-4</v>
      </c>
      <c r="E1718">
        <v>-7.2705913622199999E-4</v>
      </c>
      <c r="F1718">
        <v>-7.7987744676400004E-4</v>
      </c>
      <c r="G1718">
        <v>-9.1467913841200002E-4</v>
      </c>
      <c r="H1718">
        <v>0</v>
      </c>
      <c r="I1718">
        <v>0.20935058593799999</v>
      </c>
      <c r="J1718">
        <v>-242.425162183</v>
      </c>
      <c r="K1718">
        <v>-291.06660902700003</v>
      </c>
      <c r="L1718">
        <v>-295.57383739400001</v>
      </c>
      <c r="M1718">
        <v>-288.638843587</v>
      </c>
      <c r="N1718">
        <v>-300</v>
      </c>
      <c r="O1718">
        <v>-300</v>
      </c>
    </row>
    <row r="1719" spans="1:15" x14ac:dyDescent="0.2">
      <c r="A1719">
        <v>0.20947265625</v>
      </c>
      <c r="B1719">
        <v>-1.54702459237E-3</v>
      </c>
      <c r="C1719">
        <v>-9.2976766166799998E-4</v>
      </c>
      <c r="D1719">
        <v>-7.7364219845200001E-4</v>
      </c>
      <c r="E1719">
        <v>-7.6302905247000005E-4</v>
      </c>
      <c r="F1719">
        <v>-8.1585528473299997E-4</v>
      </c>
      <c r="G1719">
        <v>-9.5071891071999998E-4</v>
      </c>
      <c r="H1719">
        <v>0</v>
      </c>
      <c r="I1719">
        <v>0.20947265625</v>
      </c>
      <c r="J1719">
        <v>-251.93193990200001</v>
      </c>
      <c r="K1719">
        <v>-300</v>
      </c>
      <c r="L1719">
        <v>-300</v>
      </c>
      <c r="M1719">
        <v>-296.94722564300002</v>
      </c>
      <c r="N1719">
        <v>-300</v>
      </c>
      <c r="O1719">
        <v>-300</v>
      </c>
    </row>
    <row r="1720" spans="1:15" x14ac:dyDescent="0.2">
      <c r="A1720">
        <v>0.20959472656200001</v>
      </c>
      <c r="B1720">
        <v>-1.5838490811900001E-3</v>
      </c>
      <c r="C1720">
        <v>-9.6592714088199996E-4</v>
      </c>
      <c r="D1720">
        <v>-8.0961523809699998E-4</v>
      </c>
      <c r="E1720">
        <v>-7.9896644674999997E-4</v>
      </c>
      <c r="F1720">
        <v>-8.5180059309999999E-4</v>
      </c>
      <c r="G1720">
        <v>-9.8672618003499998E-4</v>
      </c>
      <c r="H1720">
        <v>0</v>
      </c>
      <c r="I1720">
        <v>0.20959472656200001</v>
      </c>
      <c r="J1720">
        <v>-234.49479468800001</v>
      </c>
      <c r="K1720">
        <v>-293.68398699699998</v>
      </c>
      <c r="L1720">
        <v>-293.32689836700001</v>
      </c>
      <c r="M1720">
        <v>-287.94374171700002</v>
      </c>
      <c r="N1720">
        <v>-300</v>
      </c>
      <c r="O1720">
        <v>-300</v>
      </c>
    </row>
    <row r="1721" spans="1:15" x14ac:dyDescent="0.2">
      <c r="A1721">
        <v>0.209716796875</v>
      </c>
      <c r="B1721">
        <v>-1.62062544046E-3</v>
      </c>
      <c r="C1721">
        <v>-1.0020382446499999E-3</v>
      </c>
      <c r="D1721">
        <v>-8.4553980339200003E-4</v>
      </c>
      <c r="E1721">
        <v>-8.3485534086600005E-4</v>
      </c>
      <c r="F1721">
        <v>-8.8769739383100005E-4</v>
      </c>
      <c r="G1721">
        <v>-1.0226849686E-3</v>
      </c>
      <c r="H1721">
        <v>0</v>
      </c>
      <c r="I1721">
        <v>0.209716796875</v>
      </c>
      <c r="J1721">
        <v>-229.69098842899999</v>
      </c>
      <c r="K1721">
        <v>-299.53475539099998</v>
      </c>
      <c r="L1721">
        <v>-300</v>
      </c>
      <c r="M1721">
        <v>-280.90057494899997</v>
      </c>
      <c r="N1721">
        <v>-300</v>
      </c>
      <c r="O1721">
        <v>-300</v>
      </c>
    </row>
    <row r="1722" spans="1:15" x14ac:dyDescent="0.2">
      <c r="A1722">
        <v>0.20983886718799999</v>
      </c>
      <c r="B1722">
        <v>-1.6573377114699999E-3</v>
      </c>
      <c r="C1722">
        <v>-1.0380850145400001E-3</v>
      </c>
      <c r="D1722">
        <v>-8.8139993595900002E-4</v>
      </c>
      <c r="E1722">
        <v>-8.7067977651399998E-4</v>
      </c>
      <c r="F1722">
        <v>-9.2352972878100004E-4</v>
      </c>
      <c r="G1722">
        <v>-1.05857931855E-3</v>
      </c>
      <c r="H1722">
        <v>0</v>
      </c>
      <c r="I1722">
        <v>0.20983886718799999</v>
      </c>
      <c r="J1722">
        <v>-229.11854770299999</v>
      </c>
      <c r="K1722">
        <v>-300</v>
      </c>
      <c r="L1722">
        <v>-299.73867413699998</v>
      </c>
      <c r="M1722">
        <v>-277.91490025799999</v>
      </c>
      <c r="N1722">
        <v>-300</v>
      </c>
      <c r="O1722">
        <v>-300</v>
      </c>
    </row>
    <row r="1723" spans="1:15" x14ac:dyDescent="0.2">
      <c r="A1723">
        <v>0.2099609375</v>
      </c>
      <c r="B1723">
        <v>-1.6939699625000001E-3</v>
      </c>
      <c r="C1723">
        <v>-1.07405151913E-3</v>
      </c>
      <c r="D1723">
        <v>-9.1717970442600002E-4</v>
      </c>
      <c r="E1723">
        <v>-9.0642382238799999E-4</v>
      </c>
      <c r="F1723">
        <v>-9.59281666807E-4</v>
      </c>
      <c r="G1723">
        <v>-1.0943932990100001E-3</v>
      </c>
      <c r="H1723">
        <v>0</v>
      </c>
      <c r="I1723">
        <v>0.2099609375</v>
      </c>
      <c r="J1723">
        <v>-233.55577873799999</v>
      </c>
      <c r="K1723">
        <v>-300</v>
      </c>
      <c r="L1723">
        <v>-291.48768493900002</v>
      </c>
      <c r="M1723">
        <v>-277.715715112</v>
      </c>
      <c r="N1723">
        <v>-300</v>
      </c>
      <c r="O1723">
        <v>-300</v>
      </c>
    </row>
    <row r="1724" spans="1:15" x14ac:dyDescent="0.2">
      <c r="A1724">
        <v>0.21008300781200001</v>
      </c>
      <c r="B1724">
        <v>-1.7305062959499999E-3</v>
      </c>
      <c r="C1724">
        <v>-1.10992186111E-3</v>
      </c>
      <c r="D1724">
        <v>-9.5286321151099999E-4</v>
      </c>
      <c r="E1724">
        <v>-9.42071581277E-4</v>
      </c>
      <c r="F1724">
        <v>-9.9493731085799992E-4</v>
      </c>
      <c r="G1724">
        <v>-1.13011101322E-3</v>
      </c>
      <c r="H1724">
        <v>0</v>
      </c>
      <c r="I1724">
        <v>0.21008300781200001</v>
      </c>
      <c r="J1724">
        <v>-245.414417923</v>
      </c>
      <c r="K1724">
        <v>-300</v>
      </c>
      <c r="L1724">
        <v>-286.96165767899998</v>
      </c>
      <c r="M1724">
        <v>-279.515337171</v>
      </c>
      <c r="N1724">
        <v>-277.05468968100001</v>
      </c>
      <c r="O1724">
        <v>-300</v>
      </c>
    </row>
    <row r="1725" spans="1:15" x14ac:dyDescent="0.2">
      <c r="A1725">
        <v>0.210205078125</v>
      </c>
      <c r="B1725">
        <v>-1.76693085538E-3</v>
      </c>
      <c r="C1725">
        <v>-1.1456801843300001E-3</v>
      </c>
      <c r="D1725">
        <v>-9.884346011189999E-4</v>
      </c>
      <c r="E1725">
        <v>-9.7760719714700003E-4</v>
      </c>
      <c r="F1725">
        <v>-1.0304808050600001E-3</v>
      </c>
      <c r="G1725">
        <v>-1.16571660557E-3</v>
      </c>
      <c r="H1725">
        <v>0</v>
      </c>
      <c r="I1725">
        <v>0.210205078125</v>
      </c>
      <c r="J1725">
        <v>-229.82266236699999</v>
      </c>
      <c r="K1725">
        <v>-300</v>
      </c>
      <c r="L1725">
        <v>-281.68061617000001</v>
      </c>
      <c r="M1725">
        <v>-282.32520362700001</v>
      </c>
      <c r="N1725">
        <v>-280.74115000900002</v>
      </c>
      <c r="O1725">
        <v>-300</v>
      </c>
    </row>
    <row r="1726" spans="1:15" x14ac:dyDescent="0.2">
      <c r="A1726">
        <v>0.21032714843799999</v>
      </c>
      <c r="B1726">
        <v>-1.8032278325999999E-3</v>
      </c>
      <c r="C1726">
        <v>-1.18131068086E-3</v>
      </c>
      <c r="D1726">
        <v>-1.02387806539E-3</v>
      </c>
      <c r="E1726">
        <v>-1.01301486221E-3</v>
      </c>
      <c r="F1726">
        <v>-1.0658963418E-3</v>
      </c>
      <c r="G1726">
        <v>-1.2011942687200001E-3</v>
      </c>
      <c r="H1726">
        <v>0</v>
      </c>
      <c r="I1726">
        <v>0.21032714843799999</v>
      </c>
      <c r="J1726">
        <v>-226.92791359200001</v>
      </c>
      <c r="K1726">
        <v>-300</v>
      </c>
      <c r="L1726">
        <v>-279.92116139699999</v>
      </c>
      <c r="M1726">
        <v>-284.02907121300001</v>
      </c>
      <c r="N1726">
        <v>-290.26434463200002</v>
      </c>
      <c r="O1726">
        <v>-300</v>
      </c>
    </row>
    <row r="1727" spans="1:15" x14ac:dyDescent="0.2">
      <c r="A1727">
        <v>0.21044921875</v>
      </c>
      <c r="B1727">
        <v>-1.83938147471E-3</v>
      </c>
      <c r="C1727">
        <v>-1.2167975981200001E-3</v>
      </c>
      <c r="D1727">
        <v>-1.0591778517599999E-3</v>
      </c>
      <c r="E1727">
        <v>-1.04827882398E-3</v>
      </c>
      <c r="F1727">
        <v>-1.10116816872E-3</v>
      </c>
      <c r="G1727">
        <v>-1.2365282505999999E-3</v>
      </c>
      <c r="H1727">
        <v>0</v>
      </c>
      <c r="I1727">
        <v>0.21044921875</v>
      </c>
      <c r="J1727">
        <v>-229.476107348</v>
      </c>
      <c r="K1727">
        <v>-300</v>
      </c>
      <c r="L1727">
        <v>-282.18774374999998</v>
      </c>
      <c r="M1727">
        <v>-283.37210700100002</v>
      </c>
      <c r="N1727">
        <v>-300</v>
      </c>
      <c r="O1727">
        <v>-300</v>
      </c>
    </row>
    <row r="1728" spans="1:15" x14ac:dyDescent="0.2">
      <c r="A1728">
        <v>0.21057128906200001</v>
      </c>
      <c r="B1728">
        <v>-1.87537609112E-3</v>
      </c>
      <c r="C1728">
        <v>-1.2521252457800001E-3</v>
      </c>
      <c r="D1728">
        <v>-1.0943182699700001E-3</v>
      </c>
      <c r="E1728">
        <v>-1.0833833922400001E-3</v>
      </c>
      <c r="F1728">
        <v>-1.1362805958E-3</v>
      </c>
      <c r="G1728">
        <v>-1.2717028614500001E-3</v>
      </c>
      <c r="H1728">
        <v>0</v>
      </c>
      <c r="I1728">
        <v>0.21057128906200001</v>
      </c>
      <c r="J1728">
        <v>-257.80735965500003</v>
      </c>
      <c r="K1728">
        <v>-300</v>
      </c>
      <c r="L1728">
        <v>-284.35591276000002</v>
      </c>
      <c r="M1728">
        <v>-282.14600017499998</v>
      </c>
      <c r="N1728">
        <v>-300</v>
      </c>
      <c r="O1728">
        <v>-300</v>
      </c>
    </row>
    <row r="1729" spans="1:15" x14ac:dyDescent="0.2">
      <c r="A1729">
        <v>0.210693359375</v>
      </c>
      <c r="B1729">
        <v>-1.9111960605499999E-3</v>
      </c>
      <c r="C1729">
        <v>-1.28727800287E-3</v>
      </c>
      <c r="D1729">
        <v>-1.12928369907E-3</v>
      </c>
      <c r="E1729">
        <v>-1.1183129461399999E-3</v>
      </c>
      <c r="F1729">
        <v>-1.17121800233E-3</v>
      </c>
      <c r="G1729">
        <v>-1.3067024808400001E-3</v>
      </c>
      <c r="H1729">
        <v>0</v>
      </c>
      <c r="I1729">
        <v>0.210693359375</v>
      </c>
      <c r="J1729">
        <v>-226.634815277</v>
      </c>
      <c r="K1729">
        <v>-300</v>
      </c>
      <c r="L1729">
        <v>-300</v>
      </c>
      <c r="M1729">
        <v>-282.569003968</v>
      </c>
      <c r="N1729">
        <v>-300</v>
      </c>
      <c r="O1729">
        <v>-300</v>
      </c>
    </row>
    <row r="1730" spans="1:15" x14ac:dyDescent="0.2">
      <c r="A1730">
        <v>0.21081542968799999</v>
      </c>
      <c r="B1730">
        <v>-1.94682583799E-3</v>
      </c>
      <c r="C1730">
        <v>-1.3222403246399999E-3</v>
      </c>
      <c r="D1730">
        <v>-1.16405859438E-3</v>
      </c>
      <c r="E1730">
        <v>-1.1530519410600001E-3</v>
      </c>
      <c r="F1730">
        <v>-1.20596484385E-3</v>
      </c>
      <c r="G1730">
        <v>-1.3415115646000001E-3</v>
      </c>
      <c r="H1730">
        <v>0</v>
      </c>
      <c r="I1730">
        <v>0.21081542968799999</v>
      </c>
      <c r="J1730">
        <v>-221.71441479999999</v>
      </c>
      <c r="K1730">
        <v>-300</v>
      </c>
      <c r="L1730">
        <v>-288.10437546499998</v>
      </c>
      <c r="M1730">
        <v>-286.68722231800001</v>
      </c>
      <c r="N1730">
        <v>-300</v>
      </c>
      <c r="O1730">
        <v>-300</v>
      </c>
    </row>
    <row r="1731" spans="1:15" x14ac:dyDescent="0.2">
      <c r="A1731">
        <v>0.2109375</v>
      </c>
      <c r="B1731">
        <v>-1.9822499616300002E-3</v>
      </c>
      <c r="C1731">
        <v>-1.3569967495799999E-3</v>
      </c>
      <c r="D1731">
        <v>-1.1986274944400001E-3</v>
      </c>
      <c r="E1731">
        <v>-1.1875849155900001E-3</v>
      </c>
      <c r="F1731">
        <v>-1.2405056591199999E-3</v>
      </c>
      <c r="G1731">
        <v>-1.3761146517299999E-3</v>
      </c>
      <c r="H1731">
        <v>0</v>
      </c>
      <c r="I1731">
        <v>0.2109375</v>
      </c>
      <c r="J1731">
        <v>-220.927571306</v>
      </c>
      <c r="K1731">
        <v>-300</v>
      </c>
      <c r="L1731">
        <v>-300</v>
      </c>
      <c r="M1731">
        <v>-300</v>
      </c>
      <c r="N1731">
        <v>-300</v>
      </c>
      <c r="O1731">
        <v>-300</v>
      </c>
    </row>
    <row r="1732" spans="1:15" x14ac:dyDescent="0.2">
      <c r="A1732">
        <v>0.21105957031200001</v>
      </c>
      <c r="B1732">
        <v>-2.0174530597699999E-3</v>
      </c>
      <c r="C1732">
        <v>-1.39153190629E-3</v>
      </c>
      <c r="D1732">
        <v>-1.23297502788E-3</v>
      </c>
      <c r="E1732">
        <v>-1.2218964984400001E-3</v>
      </c>
      <c r="F1732">
        <v>-1.27482507701E-3</v>
      </c>
      <c r="G1732">
        <v>-1.4104963714E-3</v>
      </c>
      <c r="H1732">
        <v>0</v>
      </c>
      <c r="I1732">
        <v>0.21105957031200001</v>
      </c>
      <c r="J1732">
        <v>-223.88725805999999</v>
      </c>
      <c r="K1732">
        <v>-283.04661720899998</v>
      </c>
      <c r="L1732">
        <v>-287.82510285000001</v>
      </c>
      <c r="M1732">
        <v>-286.793972801</v>
      </c>
      <c r="N1732">
        <v>-300</v>
      </c>
      <c r="O1732">
        <v>-300</v>
      </c>
    </row>
    <row r="1733" spans="1:15" x14ac:dyDescent="0.2">
      <c r="A1733">
        <v>0.211181640625</v>
      </c>
      <c r="B1733">
        <v>-2.0524198576699999E-3</v>
      </c>
      <c r="C1733">
        <v>-1.4258305203E-3</v>
      </c>
      <c r="D1733">
        <v>-1.2670859202900001E-3</v>
      </c>
      <c r="E1733">
        <v>-1.25597141526E-3</v>
      </c>
      <c r="F1733">
        <v>-1.3089078233300001E-3</v>
      </c>
      <c r="G1733">
        <v>-1.44464144968E-3</v>
      </c>
      <c r="H1733">
        <v>0</v>
      </c>
      <c r="I1733">
        <v>0.211181640625</v>
      </c>
      <c r="J1733">
        <v>-236.63011950399999</v>
      </c>
      <c r="K1733">
        <v>-260.402312876</v>
      </c>
      <c r="L1733">
        <v>-300</v>
      </c>
      <c r="M1733">
        <v>-282.70070658600002</v>
      </c>
      <c r="N1733">
        <v>-300</v>
      </c>
      <c r="O1733">
        <v>-300</v>
      </c>
    </row>
    <row r="1734" spans="1:15" x14ac:dyDescent="0.2">
      <c r="A1734">
        <v>0.21130371093799999</v>
      </c>
      <c r="B1734">
        <v>-2.0871351843599999E-3</v>
      </c>
      <c r="C1734">
        <v>-1.4598774209399999E-3</v>
      </c>
      <c r="D1734">
        <v>-1.3009450010400001E-3</v>
      </c>
      <c r="E1734">
        <v>-1.2897944955099999E-3</v>
      </c>
      <c r="F1734">
        <v>-1.3427387276900001E-3</v>
      </c>
      <c r="G1734">
        <v>-1.4785347164599999E-3</v>
      </c>
      <c r="H1734">
        <v>0</v>
      </c>
      <c r="I1734">
        <v>0.21130371093799999</v>
      </c>
      <c r="J1734">
        <v>-229.36341468500001</v>
      </c>
      <c r="K1734">
        <v>-245.14396602299999</v>
      </c>
      <c r="L1734">
        <v>-283.40507313699999</v>
      </c>
      <c r="M1734">
        <v>-282.31005601700002</v>
      </c>
      <c r="N1734">
        <v>-300</v>
      </c>
      <c r="O1734">
        <v>-300</v>
      </c>
    </row>
    <row r="1735" spans="1:15" x14ac:dyDescent="0.2">
      <c r="A1735">
        <v>0.21142578125</v>
      </c>
      <c r="B1735">
        <v>-2.1215839794399998E-3</v>
      </c>
      <c r="C1735">
        <v>-1.49365754809E-3</v>
      </c>
      <c r="D1735">
        <v>-1.33453721006E-3</v>
      </c>
      <c r="E1735">
        <v>-1.32335067917E-3</v>
      </c>
      <c r="F1735">
        <v>-1.37630273023E-3</v>
      </c>
      <c r="G1735">
        <v>-1.5121611121399999E-3</v>
      </c>
      <c r="H1735">
        <v>0</v>
      </c>
      <c r="I1735">
        <v>0.21142578125</v>
      </c>
      <c r="J1735">
        <v>-225.00825552399999</v>
      </c>
      <c r="K1735">
        <v>-234.08048792</v>
      </c>
      <c r="L1735">
        <v>-280.83799193499999</v>
      </c>
      <c r="M1735">
        <v>-283.58761532300002</v>
      </c>
      <c r="N1735">
        <v>-300</v>
      </c>
      <c r="O1735">
        <v>-300</v>
      </c>
    </row>
    <row r="1736" spans="1:15" x14ac:dyDescent="0.2">
      <c r="A1736">
        <v>0.21154785156200001</v>
      </c>
      <c r="B1736">
        <v>-2.1557512997599998E-3</v>
      </c>
      <c r="C1736">
        <v>-1.5271559589000001E-3</v>
      </c>
      <c r="D1736">
        <v>-1.3678476045500001E-3</v>
      </c>
      <c r="E1736">
        <v>-1.3566250235000001E-3</v>
      </c>
      <c r="F1736">
        <v>-1.40958488839E-3</v>
      </c>
      <c r="G1736">
        <v>-1.54550569444E-3</v>
      </c>
      <c r="H1736">
        <v>0</v>
      </c>
      <c r="I1736">
        <v>0.21154785156200001</v>
      </c>
      <c r="J1736">
        <v>-228.86348653100001</v>
      </c>
      <c r="K1736">
        <v>-225.97492890800001</v>
      </c>
      <c r="L1736">
        <v>-278.22748202700001</v>
      </c>
      <c r="M1736">
        <v>-284.29081854200001</v>
      </c>
      <c r="N1736">
        <v>-290.442890062</v>
      </c>
      <c r="O1736">
        <v>-300</v>
      </c>
    </row>
    <row r="1737" spans="1:15" x14ac:dyDescent="0.2">
      <c r="A1737">
        <v>0.211669921875</v>
      </c>
      <c r="B1737">
        <v>-2.18962232614E-3</v>
      </c>
      <c r="C1737">
        <v>-1.56035783445E-3</v>
      </c>
      <c r="D1737">
        <v>-1.40086136564E-3</v>
      </c>
      <c r="E1737">
        <v>-1.38960270972E-3</v>
      </c>
      <c r="F1737">
        <v>-1.4425703835200001E-3</v>
      </c>
      <c r="G1737">
        <v>-1.5785536449800001E-3</v>
      </c>
      <c r="H1737">
        <v>0</v>
      </c>
      <c r="I1737">
        <v>0.211669921875</v>
      </c>
      <c r="J1737">
        <v>-232.98798828599999</v>
      </c>
      <c r="K1737">
        <v>-220.188101359</v>
      </c>
      <c r="L1737">
        <v>-279.59595844199998</v>
      </c>
      <c r="M1737">
        <v>-282.57227288899998</v>
      </c>
      <c r="N1737">
        <v>-280.95285432600002</v>
      </c>
      <c r="O1737">
        <v>-300</v>
      </c>
    </row>
    <row r="1738" spans="1:15" x14ac:dyDescent="0.2">
      <c r="A1738">
        <v>0.21179199218799999</v>
      </c>
      <c r="B1738">
        <v>-2.22318236993E-3</v>
      </c>
      <c r="C1738">
        <v>-1.59324848642E-3</v>
      </c>
      <c r="D1738">
        <v>-1.4335638050400001E-3</v>
      </c>
      <c r="E1738">
        <v>-1.42226904959E-3</v>
      </c>
      <c r="F1738">
        <v>-1.47524452757E-3</v>
      </c>
      <c r="G1738">
        <v>-1.6112902759699999E-3</v>
      </c>
      <c r="H1738">
        <v>0</v>
      </c>
      <c r="I1738">
        <v>0.21179199218799999</v>
      </c>
      <c r="J1738">
        <v>-220.399752165</v>
      </c>
      <c r="K1738">
        <v>-216.334797377</v>
      </c>
      <c r="L1738">
        <v>-284.51774762500003</v>
      </c>
      <c r="M1738">
        <v>-279.79734416999997</v>
      </c>
      <c r="N1738">
        <v>-277.30902724600003</v>
      </c>
      <c r="O1738">
        <v>-300</v>
      </c>
    </row>
    <row r="1739" spans="1:15" x14ac:dyDescent="0.2">
      <c r="A1739">
        <v>0.2119140625</v>
      </c>
      <c r="B1739">
        <v>-2.25641687964E-3</v>
      </c>
      <c r="C1739">
        <v>-1.6258133635799999E-3</v>
      </c>
      <c r="D1739">
        <v>-1.4659403715800001E-3</v>
      </c>
      <c r="E1739">
        <v>-1.45460949201E-3</v>
      </c>
      <c r="F1739">
        <v>-1.5075927695800001E-3</v>
      </c>
      <c r="G1739">
        <v>-1.6437010367399999E-3</v>
      </c>
      <c r="H1739">
        <v>0</v>
      </c>
      <c r="I1739">
        <v>0.2119140625</v>
      </c>
      <c r="J1739">
        <v>-216.50098161400001</v>
      </c>
      <c r="K1739">
        <v>-214.15358716099999</v>
      </c>
      <c r="L1739">
        <v>-288.56550821000002</v>
      </c>
      <c r="M1739">
        <v>-278.01976188800001</v>
      </c>
      <c r="N1739">
        <v>-300</v>
      </c>
      <c r="O1739">
        <v>-300</v>
      </c>
    </row>
    <row r="1740" spans="1:15" x14ac:dyDescent="0.2">
      <c r="A1740">
        <v>0.21203613281200001</v>
      </c>
      <c r="B1740">
        <v>-2.2893114473799998E-3</v>
      </c>
      <c r="C1740">
        <v>-1.6580380583400001E-3</v>
      </c>
      <c r="D1740">
        <v>-1.49797665772E-3</v>
      </c>
      <c r="E1740">
        <v>-1.48660962952E-3</v>
      </c>
      <c r="F1740">
        <v>-1.5396007022600001E-3</v>
      </c>
      <c r="G1740">
        <v>-1.6757715202399999E-3</v>
      </c>
      <c r="H1740">
        <v>0</v>
      </c>
      <c r="I1740">
        <v>0.21203613281200001</v>
      </c>
      <c r="J1740">
        <v>-216.087844628</v>
      </c>
      <c r="K1740">
        <v>-213.441340174</v>
      </c>
      <c r="L1740">
        <v>-296.31875634699998</v>
      </c>
      <c r="M1740">
        <v>-278.24769231900001</v>
      </c>
      <c r="N1740">
        <v>-300</v>
      </c>
      <c r="O1740">
        <v>-300</v>
      </c>
    </row>
    <row r="1741" spans="1:15" x14ac:dyDescent="0.2">
      <c r="A1741">
        <v>0.212158203125</v>
      </c>
      <c r="B1741">
        <v>-2.3218518153400002E-3</v>
      </c>
      <c r="C1741">
        <v>-1.6899083131799999E-3</v>
      </c>
      <c r="D1741">
        <v>-1.52965840598E-3</v>
      </c>
      <c r="E1741">
        <v>-1.51825520469E-3</v>
      </c>
      <c r="F1741">
        <v>-1.5712540683399999E-3</v>
      </c>
      <c r="G1741">
        <v>-1.70748746949E-3</v>
      </c>
      <c r="H1741">
        <v>0</v>
      </c>
      <c r="I1741">
        <v>0.212158203125</v>
      </c>
      <c r="J1741">
        <v>-219.224408579</v>
      </c>
      <c r="K1741">
        <v>-214.013125532</v>
      </c>
      <c r="L1741">
        <v>-299.81961114199999</v>
      </c>
      <c r="M1741">
        <v>-281.27870676200001</v>
      </c>
      <c r="N1741">
        <v>-300</v>
      </c>
      <c r="O1741">
        <v>-300</v>
      </c>
    </row>
    <row r="1742" spans="1:15" x14ac:dyDescent="0.2">
      <c r="A1742">
        <v>0.21228027343799999</v>
      </c>
      <c r="B1742">
        <v>-2.3540238821599998E-3</v>
      </c>
      <c r="C1742">
        <v>-1.72141002702E-3</v>
      </c>
      <c r="D1742">
        <v>-1.56097151533E-3</v>
      </c>
      <c r="E1742">
        <v>-1.5495321165699999E-3</v>
      </c>
      <c r="F1742">
        <v>-1.6025387670099999E-3</v>
      </c>
      <c r="G1742">
        <v>-1.7388347839500001E-3</v>
      </c>
      <c r="H1742">
        <v>0</v>
      </c>
      <c r="I1742">
        <v>0.21228027343799999</v>
      </c>
      <c r="J1742">
        <v>-232.40749853899999</v>
      </c>
      <c r="K1742">
        <v>-215.677271394</v>
      </c>
      <c r="L1742">
        <v>-288.81967223800001</v>
      </c>
      <c r="M1742">
        <v>-288.39847030300001</v>
      </c>
      <c r="N1742">
        <v>-300</v>
      </c>
      <c r="O1742">
        <v>-300</v>
      </c>
    </row>
    <row r="1743" spans="1:15" x14ac:dyDescent="0.2">
      <c r="A1743">
        <v>0.21240234375</v>
      </c>
      <c r="B1743">
        <v>-2.3858137091900002E-3</v>
      </c>
      <c r="C1743">
        <v>-1.7525292615099999E-3</v>
      </c>
      <c r="D1743">
        <v>-1.59190204747E-3</v>
      </c>
      <c r="E1743">
        <v>-1.58042642692E-3</v>
      </c>
      <c r="F1743">
        <v>-1.6334408602099999E-3</v>
      </c>
      <c r="G1743">
        <v>-1.76979952581E-3</v>
      </c>
      <c r="H1743">
        <v>0</v>
      </c>
      <c r="I1743">
        <v>0.21240234375</v>
      </c>
      <c r="J1743">
        <v>-223.87838140900001</v>
      </c>
      <c r="K1743">
        <v>-218.22407709999999</v>
      </c>
      <c r="L1743">
        <v>-300</v>
      </c>
      <c r="M1743">
        <v>-297.42287736999998</v>
      </c>
      <c r="N1743">
        <v>-300</v>
      </c>
      <c r="O1743">
        <v>-300</v>
      </c>
    </row>
    <row r="1744" spans="1:15" x14ac:dyDescent="0.2">
      <c r="A1744">
        <v>0.21252441406200001</v>
      </c>
      <c r="B1744">
        <v>-2.4172075267699998E-3</v>
      </c>
      <c r="C1744">
        <v>-1.78325224728E-3</v>
      </c>
      <c r="D1744">
        <v>-1.62243623307E-3</v>
      </c>
      <c r="E1744">
        <v>-1.6109243664899999E-3</v>
      </c>
      <c r="F1744">
        <v>-1.6639465788399999E-3</v>
      </c>
      <c r="G1744">
        <v>-1.8003679262500001E-3</v>
      </c>
      <c r="H1744">
        <v>0</v>
      </c>
      <c r="I1744">
        <v>0.21252441406200001</v>
      </c>
      <c r="J1744">
        <v>-218.61225567899999</v>
      </c>
      <c r="K1744">
        <v>-221.40637738999999</v>
      </c>
      <c r="L1744">
        <v>-289.64141488899998</v>
      </c>
      <c r="M1744">
        <v>-289.15065756299998</v>
      </c>
      <c r="N1744">
        <v>-300</v>
      </c>
      <c r="O1744">
        <v>-300</v>
      </c>
    </row>
    <row r="1745" spans="1:15" x14ac:dyDescent="0.2">
      <c r="A1745">
        <v>0.212646484375</v>
      </c>
      <c r="B1745">
        <v>-2.4481917403899999E-3</v>
      </c>
      <c r="C1745">
        <v>-1.8135653901099999E-3</v>
      </c>
      <c r="D1745">
        <v>-1.6525604779600001E-3</v>
      </c>
      <c r="E1745">
        <v>-1.64101234115E-3</v>
      </c>
      <c r="F1745">
        <v>-1.69404232894E-3</v>
      </c>
      <c r="G1745">
        <v>-1.83052639157E-3</v>
      </c>
      <c r="H1745">
        <v>0</v>
      </c>
      <c r="I1745">
        <v>0.212646484375</v>
      </c>
      <c r="J1745">
        <v>-218.78895886000001</v>
      </c>
      <c r="K1745">
        <v>-224.813216283</v>
      </c>
      <c r="L1745">
        <v>-281.574406178</v>
      </c>
      <c r="M1745">
        <v>-285.85822907099998</v>
      </c>
      <c r="N1745">
        <v>-300</v>
      </c>
      <c r="O1745">
        <v>-300</v>
      </c>
    </row>
    <row r="1746" spans="1:15" x14ac:dyDescent="0.2">
      <c r="A1746">
        <v>0.21276855468799999</v>
      </c>
      <c r="B1746">
        <v>-2.4787529367400001E-3</v>
      </c>
      <c r="C1746">
        <v>-1.84345527697E-3</v>
      </c>
      <c r="D1746">
        <v>-1.6822613691500001E-3</v>
      </c>
      <c r="E1746">
        <v>-1.67067693801E-3</v>
      </c>
      <c r="F1746">
        <v>-1.7237146977700001E-3</v>
      </c>
      <c r="G1746">
        <v>-1.8602615092999999E-3</v>
      </c>
      <c r="H1746">
        <v>0</v>
      </c>
      <c r="I1746">
        <v>0.21276855468799999</v>
      </c>
      <c r="J1746">
        <v>-224.04381495300001</v>
      </c>
      <c r="K1746">
        <v>-227.51059484999999</v>
      </c>
      <c r="L1746">
        <v>-289.24622881300002</v>
      </c>
      <c r="M1746">
        <v>-300</v>
      </c>
      <c r="N1746">
        <v>-300</v>
      </c>
      <c r="O1746">
        <v>-300</v>
      </c>
    </row>
    <row r="1747" spans="1:15" x14ac:dyDescent="0.2">
      <c r="A1747">
        <v>0.212890625</v>
      </c>
      <c r="B1747">
        <v>-2.5088778897100002E-3</v>
      </c>
      <c r="C1747">
        <v>-1.87290868206E-3</v>
      </c>
      <c r="D1747">
        <v>-1.71152568091E-3</v>
      </c>
      <c r="E1747">
        <v>-1.6999049313799999E-3</v>
      </c>
      <c r="F1747">
        <v>-1.7529504598E-3</v>
      </c>
      <c r="G1747">
        <v>-1.8895600541700001E-3</v>
      </c>
      <c r="H1747">
        <v>0</v>
      </c>
      <c r="I1747">
        <v>0.212890625</v>
      </c>
      <c r="J1747">
        <v>-241.309426089</v>
      </c>
      <c r="K1747">
        <v>-228.037205997</v>
      </c>
      <c r="L1747">
        <v>-284.21655420799999</v>
      </c>
      <c r="M1747">
        <v>-300</v>
      </c>
      <c r="N1747">
        <v>-300</v>
      </c>
      <c r="O1747">
        <v>-300</v>
      </c>
    </row>
    <row r="1748" spans="1:15" x14ac:dyDescent="0.2">
      <c r="A1748">
        <v>0.21301269531200001</v>
      </c>
      <c r="B1748">
        <v>-2.5385535663700002E-3</v>
      </c>
      <c r="C1748">
        <v>-1.9019125727200001E-3</v>
      </c>
      <c r="D1748">
        <v>-1.7403403806100001E-3</v>
      </c>
      <c r="E1748">
        <v>-1.7286832887100001E-3</v>
      </c>
      <c r="F1748">
        <v>-1.7817365826299999E-3</v>
      </c>
      <c r="G1748">
        <v>-1.91840899406E-3</v>
      </c>
      <c r="H1748">
        <v>0</v>
      </c>
      <c r="I1748">
        <v>0.21301269531200001</v>
      </c>
      <c r="J1748">
        <v>-224.63320657700001</v>
      </c>
      <c r="K1748">
        <v>-226.05823608099999</v>
      </c>
      <c r="L1748">
        <v>-291.73084858200002</v>
      </c>
      <c r="M1748">
        <v>-300</v>
      </c>
      <c r="N1748">
        <v>-300</v>
      </c>
      <c r="O1748">
        <v>-300</v>
      </c>
    </row>
    <row r="1749" spans="1:15" x14ac:dyDescent="0.2">
      <c r="A1749">
        <v>0.213134765625</v>
      </c>
      <c r="B1749">
        <v>-2.56776713273E-3</v>
      </c>
      <c r="C1749">
        <v>-1.93045411527E-3</v>
      </c>
      <c r="D1749">
        <v>-1.7686926346E-3</v>
      </c>
      <c r="E1749">
        <v>-1.7569991764299999E-3</v>
      </c>
      <c r="F1749">
        <v>-1.81006023285E-3</v>
      </c>
      <c r="G1749">
        <v>-1.9467954958099999E-3</v>
      </c>
      <c r="H1749">
        <v>0</v>
      </c>
      <c r="I1749">
        <v>0.213134765625</v>
      </c>
      <c r="J1749">
        <v>-224.80487433799999</v>
      </c>
      <c r="K1749">
        <v>-222.900034156</v>
      </c>
      <c r="L1749">
        <v>-294.65015906799999</v>
      </c>
      <c r="M1749">
        <v>-300</v>
      </c>
      <c r="N1749">
        <v>-300</v>
      </c>
      <c r="O1749">
        <v>-300</v>
      </c>
    </row>
    <row r="1750" spans="1:15" x14ac:dyDescent="0.2">
      <c r="A1750">
        <v>0.21325683593799999</v>
      </c>
      <c r="B1750">
        <v>-2.5965059595200002E-3</v>
      </c>
      <c r="C1750">
        <v>-1.9585206807100001E-3</v>
      </c>
      <c r="D1750">
        <v>-1.7965698139599999E-3</v>
      </c>
      <c r="E1750">
        <v>-1.78483996566E-3</v>
      </c>
      <c r="F1750">
        <v>-1.8379087817699999E-3</v>
      </c>
      <c r="G1750">
        <v>-1.9747069309900001E-3</v>
      </c>
      <c r="H1750">
        <v>0</v>
      </c>
      <c r="I1750">
        <v>0.21325683593799999</v>
      </c>
      <c r="J1750">
        <v>-254.72629953000001</v>
      </c>
      <c r="K1750">
        <v>-219.69170582500001</v>
      </c>
      <c r="L1750">
        <v>-300</v>
      </c>
      <c r="M1750">
        <v>-300</v>
      </c>
      <c r="N1750">
        <v>-300</v>
      </c>
      <c r="O1750">
        <v>-300</v>
      </c>
    </row>
    <row r="1751" spans="1:15" x14ac:dyDescent="0.2">
      <c r="A1751">
        <v>0.21337890625</v>
      </c>
      <c r="B1751">
        <v>-2.62475762785E-3</v>
      </c>
      <c r="C1751">
        <v>-1.98609985046E-3</v>
      </c>
      <c r="D1751">
        <v>-1.82395950015E-3</v>
      </c>
      <c r="E1751">
        <v>-1.8121932379300001E-3</v>
      </c>
      <c r="F1751">
        <v>-1.86526981104E-3</v>
      </c>
      <c r="G1751">
        <v>-2.00213088153E-3</v>
      </c>
      <c r="H1751">
        <v>0</v>
      </c>
      <c r="I1751">
        <v>0.21337890625</v>
      </c>
      <c r="J1751">
        <v>-221.698617816</v>
      </c>
      <c r="K1751">
        <v>-216.84738111300001</v>
      </c>
      <c r="L1751">
        <v>-299.514335469</v>
      </c>
      <c r="M1751">
        <v>-300</v>
      </c>
      <c r="N1751">
        <v>-300</v>
      </c>
      <c r="O1751">
        <v>-300</v>
      </c>
    </row>
    <row r="1752" spans="1:15" x14ac:dyDescent="0.2">
      <c r="A1752">
        <v>0.21350097656200001</v>
      </c>
      <c r="B1752">
        <v>-2.6525099347599998E-3</v>
      </c>
      <c r="C1752">
        <v>-2.01317942186E-3</v>
      </c>
      <c r="D1752">
        <v>-1.85084949053E-3</v>
      </c>
      <c r="E1752">
        <v>-1.83904679069E-3</v>
      </c>
      <c r="F1752">
        <v>-1.89213111828E-3</v>
      </c>
      <c r="G1752">
        <v>-2.0290551453099998E-3</v>
      </c>
      <c r="H1752">
        <v>0</v>
      </c>
      <c r="I1752">
        <v>0.21350097656200001</v>
      </c>
      <c r="J1752">
        <v>-216.39302935200001</v>
      </c>
      <c r="K1752">
        <v>-214.440925564</v>
      </c>
      <c r="L1752">
        <v>-296.92587448699999</v>
      </c>
      <c r="M1752">
        <v>-300</v>
      </c>
      <c r="N1752">
        <v>-300</v>
      </c>
      <c r="O1752">
        <v>-300</v>
      </c>
    </row>
    <row r="1753" spans="1:15" x14ac:dyDescent="0.2">
      <c r="A1753">
        <v>0.213623046875</v>
      </c>
      <c r="B1753">
        <v>-2.6797508987200002E-3</v>
      </c>
      <c r="C1753">
        <v>-2.03974741364E-3</v>
      </c>
      <c r="D1753">
        <v>-1.87722780391E-3</v>
      </c>
      <c r="E1753">
        <v>-1.86538864279E-3</v>
      </c>
      <c r="F1753">
        <v>-1.9184807225099999E-3</v>
      </c>
      <c r="G1753">
        <v>-2.05546774159E-3</v>
      </c>
      <c r="H1753">
        <v>0</v>
      </c>
      <c r="I1753">
        <v>0.213623046875</v>
      </c>
      <c r="J1753">
        <v>-215.51522103400001</v>
      </c>
      <c r="K1753">
        <v>-212.43919487299999</v>
      </c>
      <c r="L1753">
        <v>-300</v>
      </c>
      <c r="M1753">
        <v>-300</v>
      </c>
      <c r="N1753">
        <v>-300</v>
      </c>
      <c r="O1753">
        <v>-300</v>
      </c>
    </row>
    <row r="1754" spans="1:15" x14ac:dyDescent="0.2">
      <c r="A1754">
        <v>0.21374511718799999</v>
      </c>
      <c r="B1754">
        <v>-2.7064687649399999E-3</v>
      </c>
      <c r="C1754">
        <v>-2.0657920713400002E-3</v>
      </c>
      <c r="D1754">
        <v>-1.90308268584E-3</v>
      </c>
      <c r="E1754">
        <v>-1.8912070398799999E-3</v>
      </c>
      <c r="F1754">
        <v>-1.9443068695200001E-3</v>
      </c>
      <c r="G1754">
        <v>-2.0813569164400002E-3</v>
      </c>
      <c r="H1754">
        <v>0</v>
      </c>
      <c r="I1754">
        <v>0.21374511718799999</v>
      </c>
      <c r="J1754">
        <v>-218.56543245200001</v>
      </c>
      <c r="K1754">
        <v>-210.78797620700001</v>
      </c>
      <c r="L1754">
        <v>-300</v>
      </c>
      <c r="M1754">
        <v>-300</v>
      </c>
      <c r="N1754">
        <v>-300</v>
      </c>
      <c r="O1754">
        <v>-300</v>
      </c>
    </row>
    <row r="1755" spans="1:15" x14ac:dyDescent="0.2">
      <c r="A1755">
        <v>0.2138671875</v>
      </c>
      <c r="B1755">
        <v>-2.7326520107100001E-3</v>
      </c>
      <c r="C1755">
        <v>-2.0913018725099999E-3</v>
      </c>
      <c r="D1755">
        <v>-1.9284026139600001E-3</v>
      </c>
      <c r="E1755">
        <v>-1.9164904596199999E-3</v>
      </c>
      <c r="F1755">
        <v>-1.9695980371400002E-3</v>
      </c>
      <c r="G1755">
        <v>-2.10671114796E-3</v>
      </c>
      <c r="H1755">
        <v>0</v>
      </c>
      <c r="I1755">
        <v>0.2138671875</v>
      </c>
      <c r="J1755">
        <v>-232.30656867299999</v>
      </c>
      <c r="K1755">
        <v>-209.44076182800001</v>
      </c>
      <c r="L1755">
        <v>-300</v>
      </c>
      <c r="M1755">
        <v>-300</v>
      </c>
      <c r="N1755">
        <v>-300</v>
      </c>
      <c r="O1755">
        <v>-300</v>
      </c>
    </row>
    <row r="1756" spans="1:15" x14ac:dyDescent="0.2">
      <c r="A1756">
        <v>0.21398925781200001</v>
      </c>
      <c r="B1756">
        <v>-2.7582893505100001E-3</v>
      </c>
      <c r="C1756">
        <v>-2.1162655319399998E-3</v>
      </c>
      <c r="D1756">
        <v>-1.9531763030799999E-3</v>
      </c>
      <c r="E1756">
        <v>-1.9412276169299999E-3</v>
      </c>
      <c r="F1756">
        <v>-1.99434294043E-3</v>
      </c>
      <c r="G1756">
        <v>-2.1315191514499998E-3</v>
      </c>
      <c r="H1756">
        <v>0</v>
      </c>
      <c r="I1756">
        <v>0.21398925781200001</v>
      </c>
      <c r="J1756">
        <v>-223.53650360099999</v>
      </c>
      <c r="K1756">
        <v>-208.36185572700001</v>
      </c>
      <c r="L1756">
        <v>-300</v>
      </c>
      <c r="M1756">
        <v>-300</v>
      </c>
      <c r="N1756">
        <v>-300</v>
      </c>
      <c r="O1756">
        <v>-300</v>
      </c>
    </row>
    <row r="1757" spans="1:15" x14ac:dyDescent="0.2">
      <c r="A1757">
        <v>0.214111328125</v>
      </c>
      <c r="B1757">
        <v>-2.7833697411100001E-3</v>
      </c>
      <c r="C1757">
        <v>-2.1406720066899998E-3</v>
      </c>
      <c r="D1757">
        <v>-1.9773927103100002E-3</v>
      </c>
      <c r="E1757">
        <v>-1.9654074689599999E-3</v>
      </c>
      <c r="F1757">
        <v>-2.0185305367200002E-3</v>
      </c>
      <c r="G1757">
        <v>-2.1557698845199999E-3</v>
      </c>
      <c r="H1757">
        <v>0</v>
      </c>
      <c r="I1757">
        <v>0.214111328125</v>
      </c>
      <c r="J1757">
        <v>-219.57170027500001</v>
      </c>
      <c r="K1757">
        <v>-207.52000059299999</v>
      </c>
      <c r="L1757">
        <v>-300</v>
      </c>
      <c r="M1757">
        <v>-300</v>
      </c>
      <c r="N1757">
        <v>-300</v>
      </c>
      <c r="O1757">
        <v>-300</v>
      </c>
    </row>
    <row r="1758" spans="1:15" x14ac:dyDescent="0.2">
      <c r="A1758">
        <v>0.21423339843799999</v>
      </c>
      <c r="B1758">
        <v>-2.8078823864999998E-3</v>
      </c>
      <c r="C1758">
        <v>-2.16451050104E-3</v>
      </c>
      <c r="D1758">
        <v>-2.0010410399800001E-3</v>
      </c>
      <c r="E1758">
        <v>-1.9890192201200002E-3</v>
      </c>
      <c r="F1758">
        <v>-2.0421500305799999E-3</v>
      </c>
      <c r="G1758">
        <v>-2.17945255198E-3</v>
      </c>
      <c r="H1758">
        <v>0</v>
      </c>
      <c r="I1758">
        <v>0.21423339843799999</v>
      </c>
      <c r="J1758">
        <v>-223.684800072</v>
      </c>
      <c r="K1758">
        <v>-206.886678448</v>
      </c>
      <c r="L1758">
        <v>-300</v>
      </c>
      <c r="M1758">
        <v>-300</v>
      </c>
      <c r="N1758">
        <v>-300</v>
      </c>
      <c r="O1758">
        <v>-300</v>
      </c>
    </row>
    <row r="1759" spans="1:15" x14ac:dyDescent="0.2">
      <c r="A1759">
        <v>0.21435546875</v>
      </c>
      <c r="B1759">
        <v>-2.83181674277E-3</v>
      </c>
      <c r="C1759">
        <v>-2.18777047138E-3</v>
      </c>
      <c r="D1759">
        <v>-2.0241107485199999E-3</v>
      </c>
      <c r="E1759">
        <v>-2.0120523268900002E-3</v>
      </c>
      <c r="F1759">
        <v>-2.0651908786300001E-3</v>
      </c>
      <c r="G1759">
        <v>-2.2025566107199998E-3</v>
      </c>
      <c r="H1759">
        <v>0</v>
      </c>
      <c r="I1759">
        <v>0.21435546875</v>
      </c>
      <c r="J1759">
        <v>-228.199740029</v>
      </c>
      <c r="K1759">
        <v>-206.44027459099999</v>
      </c>
      <c r="L1759">
        <v>-300</v>
      </c>
      <c r="M1759">
        <v>-300</v>
      </c>
      <c r="N1759">
        <v>-300</v>
      </c>
      <c r="O1759">
        <v>-300</v>
      </c>
    </row>
    <row r="1760" spans="1:15" x14ac:dyDescent="0.2">
      <c r="A1760">
        <v>0.21447753906200001</v>
      </c>
      <c r="B1760">
        <v>-2.8551625227900002E-3</v>
      </c>
      <c r="C1760">
        <v>-2.21044163087E-3</v>
      </c>
      <c r="D1760">
        <v>-2.0465915491500002E-3</v>
      </c>
      <c r="E1760">
        <v>-2.0344965025700002E-3</v>
      </c>
      <c r="F1760">
        <v>-2.08764279433E-3</v>
      </c>
      <c r="G1760">
        <v>-2.2250717744599999E-3</v>
      </c>
      <c r="H1760">
        <v>0</v>
      </c>
      <c r="I1760">
        <v>0.21447753906200001</v>
      </c>
      <c r="J1760">
        <v>-215.983987818</v>
      </c>
      <c r="K1760">
        <v>-206.167250276</v>
      </c>
      <c r="L1760">
        <v>-300</v>
      </c>
      <c r="M1760">
        <v>-300</v>
      </c>
      <c r="N1760">
        <v>-300</v>
      </c>
      <c r="O1760">
        <v>-300</v>
      </c>
    </row>
    <row r="1761" spans="1:15" x14ac:dyDescent="0.2">
      <c r="A1761">
        <v>0.214599609375</v>
      </c>
      <c r="B1761">
        <v>-2.8779097009E-3</v>
      </c>
      <c r="C1761">
        <v>-2.23251395413E-3</v>
      </c>
      <c r="D1761">
        <v>-2.0684734165300001E-3</v>
      </c>
      <c r="E1761">
        <v>-2.0563417218900002E-3</v>
      </c>
      <c r="F1761">
        <v>-2.1094957525599999E-3</v>
      </c>
      <c r="G1761">
        <v>-2.24698801833E-3</v>
      </c>
      <c r="H1761">
        <v>0</v>
      </c>
      <c r="I1761">
        <v>0.214599609375</v>
      </c>
      <c r="J1761">
        <v>-212.703454626</v>
      </c>
      <c r="K1761">
        <v>-206.05651763200001</v>
      </c>
      <c r="L1761">
        <v>-300</v>
      </c>
      <c r="M1761">
        <v>-300</v>
      </c>
      <c r="N1761">
        <v>-300</v>
      </c>
      <c r="O1761">
        <v>-300</v>
      </c>
    </row>
    <row r="1762" spans="1:15" x14ac:dyDescent="0.2">
      <c r="A1762">
        <v>0.21472167968799999</v>
      </c>
      <c r="B1762">
        <v>-2.9000485173300001E-3</v>
      </c>
      <c r="C1762">
        <v>-2.2539776817199998E-3</v>
      </c>
      <c r="D1762">
        <v>-2.0897465912600001E-3</v>
      </c>
      <c r="E1762">
        <v>-2.0775782254999998E-3</v>
      </c>
      <c r="F1762">
        <v>-2.1307399941500002E-3</v>
      </c>
      <c r="G1762">
        <v>-2.2682955834300001E-3</v>
      </c>
      <c r="H1762">
        <v>0</v>
      </c>
      <c r="I1762">
        <v>0.21472167968799999</v>
      </c>
      <c r="J1762">
        <v>-213.445389651</v>
      </c>
      <c r="K1762">
        <v>-206.094496268</v>
      </c>
      <c r="L1762">
        <v>-300</v>
      </c>
      <c r="M1762">
        <v>-300</v>
      </c>
      <c r="N1762">
        <v>-300</v>
      </c>
      <c r="O1762">
        <v>-300</v>
      </c>
    </row>
    <row r="1763" spans="1:15" x14ac:dyDescent="0.2">
      <c r="A1763">
        <v>0.21484375</v>
      </c>
      <c r="B1763">
        <v>-2.9215694826900001E-3</v>
      </c>
      <c r="C1763">
        <v>-2.2748233244999998E-3</v>
      </c>
      <c r="D1763">
        <v>-2.11040158425E-3</v>
      </c>
      <c r="E1763">
        <v>-2.0981965243899998E-3</v>
      </c>
      <c r="F1763">
        <v>-2.1513660302400002E-3</v>
      </c>
      <c r="G1763">
        <v>-2.28898498114E-3</v>
      </c>
      <c r="H1763">
        <v>0</v>
      </c>
      <c r="I1763">
        <v>0.21484375</v>
      </c>
      <c r="J1763">
        <v>-220.04934939899999</v>
      </c>
      <c r="K1763">
        <v>-206.266976172</v>
      </c>
      <c r="L1763">
        <v>-300</v>
      </c>
      <c r="M1763">
        <v>-300</v>
      </c>
      <c r="N1763">
        <v>-300</v>
      </c>
      <c r="O1763">
        <v>-300</v>
      </c>
    </row>
    <row r="1764" spans="1:15" x14ac:dyDescent="0.2">
      <c r="A1764">
        <v>0.21496582031200001</v>
      </c>
      <c r="B1764">
        <v>-2.9424633821300001E-3</v>
      </c>
      <c r="C1764">
        <v>-2.2950416679499998E-3</v>
      </c>
      <c r="D1764">
        <v>-2.1304291810300001E-3</v>
      </c>
      <c r="E1764">
        <v>-2.11818740415E-3</v>
      </c>
      <c r="F1764">
        <v>-2.17136464655E-3</v>
      </c>
      <c r="G1764">
        <v>-2.3090469974500001E-3</v>
      </c>
      <c r="H1764">
        <v>0</v>
      </c>
      <c r="I1764">
        <v>0.21496582031200001</v>
      </c>
      <c r="J1764">
        <v>-224.00432028200001</v>
      </c>
      <c r="K1764">
        <v>-206.56342273300001</v>
      </c>
      <c r="L1764">
        <v>-246.23379363199999</v>
      </c>
      <c r="M1764">
        <v>-300</v>
      </c>
      <c r="N1764">
        <v>-300</v>
      </c>
      <c r="O1764">
        <v>-300</v>
      </c>
    </row>
    <row r="1765" spans="1:15" x14ac:dyDescent="0.2">
      <c r="A1765">
        <v>0.215087890625</v>
      </c>
      <c r="B1765">
        <v>-2.9627212795700002E-3</v>
      </c>
      <c r="C1765">
        <v>-2.3146237762599999E-3</v>
      </c>
      <c r="D1765">
        <v>-2.1498204458400001E-3</v>
      </c>
      <c r="E1765">
        <v>-2.1375419290800002E-3</v>
      </c>
      <c r="F1765">
        <v>-2.1907269075799999E-3</v>
      </c>
      <c r="G1765">
        <v>-2.3284726971E-3</v>
      </c>
      <c r="H1765">
        <v>0</v>
      </c>
      <c r="I1765">
        <v>0.215087890625</v>
      </c>
      <c r="J1765">
        <v>-213.94775615899999</v>
      </c>
      <c r="K1765">
        <v>-206.97542951599999</v>
      </c>
      <c r="L1765">
        <v>-223.63157904100001</v>
      </c>
      <c r="M1765">
        <v>-300</v>
      </c>
      <c r="N1765">
        <v>-300</v>
      </c>
      <c r="O1765">
        <v>-300</v>
      </c>
    </row>
    <row r="1766" spans="1:15" x14ac:dyDescent="0.2">
      <c r="A1766">
        <v>0.21520996093799999</v>
      </c>
      <c r="B1766">
        <v>-2.98233452166E-3</v>
      </c>
      <c r="C1766">
        <v>-2.3335609964E-3</v>
      </c>
      <c r="D1766">
        <v>-2.16856672567E-3</v>
      </c>
      <c r="E1766">
        <v>-2.15625144626E-3</v>
      </c>
      <c r="F1766">
        <v>-2.2094441605200001E-3</v>
      </c>
      <c r="G1766">
        <v>-2.3472534275699999E-3</v>
      </c>
      <c r="H1766">
        <v>0</v>
      </c>
      <c r="I1766">
        <v>0.21520996093799999</v>
      </c>
      <c r="J1766">
        <v>-212.22108453300001</v>
      </c>
      <c r="K1766">
        <v>-207.49033846699999</v>
      </c>
      <c r="L1766">
        <v>-211.46380022100001</v>
      </c>
      <c r="M1766">
        <v>-300</v>
      </c>
      <c r="N1766">
        <v>-300</v>
      </c>
      <c r="O1766">
        <v>-300</v>
      </c>
    </row>
    <row r="1767" spans="1:15" x14ac:dyDescent="0.2">
      <c r="A1767">
        <v>0.21533203125</v>
      </c>
      <c r="B1767">
        <v>-3.0012947417199999E-3</v>
      </c>
      <c r="C1767">
        <v>-2.3518449619699998E-3</v>
      </c>
      <c r="D1767">
        <v>-2.1866596541999998E-3</v>
      </c>
      <c r="E1767">
        <v>-2.1743075894E-3</v>
      </c>
      <c r="F1767">
        <v>-2.2275080392799998E-3</v>
      </c>
      <c r="G1767">
        <v>-2.3653808229700001E-3</v>
      </c>
      <c r="H1767">
        <v>0</v>
      </c>
      <c r="I1767">
        <v>0.21533203125</v>
      </c>
      <c r="J1767">
        <v>-215.56800804400001</v>
      </c>
      <c r="K1767">
        <v>-208.088409528</v>
      </c>
      <c r="L1767">
        <v>-205.57975150999999</v>
      </c>
      <c r="M1767">
        <v>-300</v>
      </c>
      <c r="N1767">
        <v>-300</v>
      </c>
      <c r="O1767">
        <v>-300</v>
      </c>
    </row>
    <row r="1768" spans="1:15" x14ac:dyDescent="0.2">
      <c r="A1768">
        <v>0.21545410156200001</v>
      </c>
      <c r="B1768">
        <v>-3.0195938634900001E-3</v>
      </c>
      <c r="C1768">
        <v>-2.3694675969999999E-3</v>
      </c>
      <c r="D1768">
        <v>-2.2040911555000001E-3</v>
      </c>
      <c r="E1768">
        <v>-2.19170228265E-3</v>
      </c>
      <c r="F1768">
        <v>-2.2449104681300002E-3</v>
      </c>
      <c r="G1768">
        <v>-2.38284680788E-3</v>
      </c>
      <c r="H1768">
        <v>0</v>
      </c>
      <c r="I1768">
        <v>0.21545410156200001</v>
      </c>
      <c r="J1768">
        <v>-244.26601719300001</v>
      </c>
      <c r="K1768">
        <v>-208.74607823700001</v>
      </c>
      <c r="L1768">
        <v>-204.05285271700001</v>
      </c>
      <c r="M1768">
        <v>-300</v>
      </c>
      <c r="N1768">
        <v>-300</v>
      </c>
      <c r="O1768">
        <v>-300</v>
      </c>
    </row>
    <row r="1769" spans="1:15" x14ac:dyDescent="0.2">
      <c r="A1769">
        <v>0.215576171875</v>
      </c>
      <c r="B1769">
        <v>-3.03722410476E-3</v>
      </c>
      <c r="C1769">
        <v>-2.3864211195800001E-3</v>
      </c>
      <c r="D1769">
        <v>-2.2208534477E-3</v>
      </c>
      <c r="E1769">
        <v>-2.2084277442200001E-3</v>
      </c>
      <c r="F1769">
        <v>-2.26164366545E-3</v>
      </c>
      <c r="G1769">
        <v>-2.3996436008999998E-3</v>
      </c>
      <c r="H1769">
        <v>0</v>
      </c>
      <c r="I1769">
        <v>0.215576171875</v>
      </c>
      <c r="J1769">
        <v>-214.08357567499999</v>
      </c>
      <c r="K1769">
        <v>-209.43835031099999</v>
      </c>
      <c r="L1769">
        <v>-205.15165917900001</v>
      </c>
      <c r="M1769">
        <v>-300</v>
      </c>
      <c r="N1769">
        <v>-300</v>
      </c>
      <c r="O1769">
        <v>-300</v>
      </c>
    </row>
    <row r="1770" spans="1:15" x14ac:dyDescent="0.2">
      <c r="A1770">
        <v>0.21569824218799999</v>
      </c>
      <c r="B1770">
        <v>-3.0541779809E-3</v>
      </c>
      <c r="C1770">
        <v>-2.4026980453800001E-3</v>
      </c>
      <c r="D1770">
        <v>-2.2369390464999999E-3</v>
      </c>
      <c r="E1770">
        <v>-2.22447648987E-3</v>
      </c>
      <c r="F1770">
        <v>-2.27770014716E-3</v>
      </c>
      <c r="G1770">
        <v>-2.4157637181999999E-3</v>
      </c>
      <c r="H1770">
        <v>0</v>
      </c>
      <c r="I1770">
        <v>0.21569824218799999</v>
      </c>
      <c r="J1770">
        <v>-209.95165116199999</v>
      </c>
      <c r="K1770">
        <v>-210.13509684100001</v>
      </c>
      <c r="L1770">
        <v>-207.16613482299999</v>
      </c>
      <c r="M1770">
        <v>-300</v>
      </c>
      <c r="N1770">
        <v>-300</v>
      </c>
      <c r="O1770">
        <v>-300</v>
      </c>
    </row>
    <row r="1771" spans="1:15" x14ac:dyDescent="0.2">
      <c r="A1771">
        <v>0.2158203125</v>
      </c>
      <c r="B1771">
        <v>-3.07044830821E-3</v>
      </c>
      <c r="C1771">
        <v>-2.4182911909899998E-3</v>
      </c>
      <c r="D1771">
        <v>-2.25234076857E-3</v>
      </c>
      <c r="E1771">
        <v>-2.23984133631E-3</v>
      </c>
      <c r="F1771">
        <v>-2.29307273013E-3</v>
      </c>
      <c r="G1771">
        <v>-2.43119997692E-3</v>
      </c>
      <c r="H1771">
        <v>0</v>
      </c>
      <c r="I1771">
        <v>0.2158203125</v>
      </c>
      <c r="J1771">
        <v>-210.31316121399999</v>
      </c>
      <c r="K1771">
        <v>-210.79676840299999</v>
      </c>
      <c r="L1771">
        <v>-209.30853683399999</v>
      </c>
      <c r="M1771">
        <v>-300</v>
      </c>
      <c r="N1771">
        <v>-300</v>
      </c>
      <c r="O1771">
        <v>-300</v>
      </c>
    </row>
    <row r="1772" spans="1:15" x14ac:dyDescent="0.2">
      <c r="A1772">
        <v>0.21594238281200001</v>
      </c>
      <c r="B1772">
        <v>-3.0860282071900002E-3</v>
      </c>
      <c r="C1772">
        <v>-2.43319367721E-3</v>
      </c>
      <c r="D1772">
        <v>-2.2670517347299999E-3</v>
      </c>
      <c r="E1772">
        <v>-2.2545154044499999E-3</v>
      </c>
      <c r="F1772">
        <v>-2.3077545354100002E-3</v>
      </c>
      <c r="G1772">
        <v>-2.4459454983499999E-3</v>
      </c>
      <c r="H1772">
        <v>0</v>
      </c>
      <c r="I1772">
        <v>0.21594238281200001</v>
      </c>
      <c r="J1772">
        <v>-216.180413875</v>
      </c>
      <c r="K1772">
        <v>-211.37768464300001</v>
      </c>
      <c r="L1772">
        <v>-211.54747538500001</v>
      </c>
      <c r="M1772">
        <v>-300</v>
      </c>
      <c r="N1772">
        <v>-300</v>
      </c>
      <c r="O1772">
        <v>-300</v>
      </c>
    </row>
    <row r="1773" spans="1:15" x14ac:dyDescent="0.2">
      <c r="A1773">
        <v>0.216064453125</v>
      </c>
      <c r="B1773">
        <v>-3.1009111056200002E-3</v>
      </c>
      <c r="C1773">
        <v>-2.44739893212E-3</v>
      </c>
      <c r="D1773">
        <v>-2.28106537311E-3</v>
      </c>
      <c r="E1773">
        <v>-2.2684921224899999E-3</v>
      </c>
      <c r="F1773">
        <v>-2.32173899136E-3</v>
      </c>
      <c r="G1773">
        <v>-2.45999371111E-3</v>
      </c>
      <c r="H1773">
        <v>0</v>
      </c>
      <c r="I1773">
        <v>0.216064453125</v>
      </c>
      <c r="J1773">
        <v>-222.897400691</v>
      </c>
      <c r="K1773">
        <v>-211.836116334</v>
      </c>
      <c r="L1773">
        <v>-213.878270356</v>
      </c>
      <c r="M1773">
        <v>-300</v>
      </c>
      <c r="N1773">
        <v>-300</v>
      </c>
      <c r="O1773">
        <v>-300</v>
      </c>
    </row>
    <row r="1774" spans="1:15" x14ac:dyDescent="0.2">
      <c r="A1774">
        <v>0.21618652343799999</v>
      </c>
      <c r="B1774">
        <v>-3.1150907415600001E-3</v>
      </c>
      <c r="C1774">
        <v>-2.4609006940700001E-3</v>
      </c>
      <c r="D1774">
        <v>-2.29437542212E-3</v>
      </c>
      <c r="E1774">
        <v>-2.2817652288799999E-3</v>
      </c>
      <c r="F1774">
        <v>-2.3350198366E-3</v>
      </c>
      <c r="G1774">
        <v>-2.4733383540599999E-3</v>
      </c>
      <c r="H1774">
        <v>0</v>
      </c>
      <c r="I1774">
        <v>0.21618652343799999</v>
      </c>
      <c r="J1774">
        <v>-211.125225301</v>
      </c>
      <c r="K1774">
        <v>-212.14270548299999</v>
      </c>
      <c r="L1774">
        <v>-216.323352984</v>
      </c>
      <c r="M1774">
        <v>-300</v>
      </c>
      <c r="N1774">
        <v>-300</v>
      </c>
      <c r="O1774">
        <v>-300</v>
      </c>
    </row>
    <row r="1775" spans="1:15" x14ac:dyDescent="0.2">
      <c r="A1775">
        <v>0.21630859375</v>
      </c>
      <c r="B1775">
        <v>-3.12856116616E-3</v>
      </c>
      <c r="C1775">
        <v>-2.4736930145099999E-3</v>
      </c>
      <c r="D1775">
        <v>-2.3069759332400002E-3</v>
      </c>
      <c r="E1775">
        <v>-2.2943287751899999E-3</v>
      </c>
      <c r="F1775">
        <v>-2.3475911228300001E-3</v>
      </c>
      <c r="G1775">
        <v>-2.4859734791600001E-3</v>
      </c>
      <c r="H1775">
        <v>0</v>
      </c>
      <c r="I1775">
        <v>0.21630859375</v>
      </c>
      <c r="J1775">
        <v>-208.59768052000001</v>
      </c>
      <c r="K1775">
        <v>-212.28297006899999</v>
      </c>
      <c r="L1775">
        <v>-218.88086143999999</v>
      </c>
      <c r="M1775">
        <v>-300</v>
      </c>
      <c r="N1775">
        <v>-300</v>
      </c>
      <c r="O1775">
        <v>-300</v>
      </c>
    </row>
    <row r="1776" spans="1:15" x14ac:dyDescent="0.2">
      <c r="A1776">
        <v>0.21643066406200001</v>
      </c>
      <c r="B1776">
        <v>-3.1413167463600002E-3</v>
      </c>
      <c r="C1776">
        <v>-2.4857702606800001E-3</v>
      </c>
      <c r="D1776">
        <v>-2.3188612737600001E-3</v>
      </c>
      <c r="E1776">
        <v>-2.30617712876E-3</v>
      </c>
      <c r="F1776">
        <v>-2.35944721757E-3</v>
      </c>
      <c r="G1776">
        <v>-2.4978934541699999E-3</v>
      </c>
      <c r="H1776">
        <v>0</v>
      </c>
      <c r="I1776">
        <v>0.21643066406200001</v>
      </c>
      <c r="J1776">
        <v>-210.16591815500001</v>
      </c>
      <c r="K1776">
        <v>-212.25812592400001</v>
      </c>
      <c r="L1776">
        <v>-221.57343723899999</v>
      </c>
      <c r="M1776">
        <v>-300</v>
      </c>
      <c r="N1776">
        <v>-300</v>
      </c>
      <c r="O1776">
        <v>-300</v>
      </c>
    </row>
    <row r="1777" spans="1:15" x14ac:dyDescent="0.2">
      <c r="A1777">
        <v>0.216552734375</v>
      </c>
      <c r="B1777">
        <v>-3.1533521674400001E-3</v>
      </c>
      <c r="C1777">
        <v>-2.4971271181499998E-3</v>
      </c>
      <c r="D1777">
        <v>-2.33002612931E-3</v>
      </c>
      <c r="E1777">
        <v>-2.3173049752800001E-3</v>
      </c>
      <c r="F1777">
        <v>-2.3705828066499998E-3</v>
      </c>
      <c r="G1777">
        <v>-2.50909296517E-3</v>
      </c>
      <c r="H1777">
        <v>0</v>
      </c>
      <c r="I1777">
        <v>0.216552734375</v>
      </c>
      <c r="J1777">
        <v>-218.389242916</v>
      </c>
      <c r="K1777">
        <v>-212.087430316</v>
      </c>
      <c r="L1777">
        <v>-224.40786516099999</v>
      </c>
      <c r="M1777">
        <v>-300</v>
      </c>
      <c r="N1777">
        <v>-300</v>
      </c>
      <c r="O1777">
        <v>-300</v>
      </c>
    </row>
    <row r="1778" spans="1:15" x14ac:dyDescent="0.2">
      <c r="A1778">
        <v>0.21667480468799999</v>
      </c>
      <c r="B1778">
        <v>-3.16466243544E-3</v>
      </c>
      <c r="C1778">
        <v>-2.5077585932599998E-3</v>
      </c>
      <c r="D1778">
        <v>-2.34046550626E-3</v>
      </c>
      <c r="E1778">
        <v>-2.32770732121E-3</v>
      </c>
      <c r="F1778">
        <v>-2.3809928966700001E-3</v>
      </c>
      <c r="G1778">
        <v>-2.5195670190100001E-3</v>
      </c>
      <c r="H1778">
        <v>0</v>
      </c>
      <c r="I1778">
        <v>0.21667480468799999</v>
      </c>
      <c r="J1778">
        <v>-218.94851480599999</v>
      </c>
      <c r="K1778">
        <v>-211.807817578</v>
      </c>
      <c r="L1778">
        <v>-227.40361027399999</v>
      </c>
      <c r="M1778">
        <v>-300</v>
      </c>
      <c r="N1778">
        <v>-300</v>
      </c>
      <c r="O1778">
        <v>-300</v>
      </c>
    </row>
    <row r="1779" spans="1:15" x14ac:dyDescent="0.2">
      <c r="A1779">
        <v>0.216796875</v>
      </c>
      <c r="B1779">
        <v>-3.1752428794100001E-3</v>
      </c>
      <c r="C1779">
        <v>-2.5176600153700001E-3</v>
      </c>
      <c r="D1779">
        <v>-2.3501747340099999E-3</v>
      </c>
      <c r="E1779">
        <v>-2.33737949599E-3</v>
      </c>
      <c r="F1779">
        <v>-2.3906728172499998E-3</v>
      </c>
      <c r="G1779">
        <v>-2.52931094556E-3</v>
      </c>
      <c r="H1779">
        <v>0</v>
      </c>
      <c r="I1779">
        <v>0.216796875</v>
      </c>
      <c r="J1779">
        <v>-210.91301931199999</v>
      </c>
      <c r="K1779">
        <v>-211.46587290400001</v>
      </c>
      <c r="L1779">
        <v>-230.58234308300001</v>
      </c>
      <c r="M1779">
        <v>-300</v>
      </c>
      <c r="N1779">
        <v>-300</v>
      </c>
      <c r="O1779">
        <v>-300</v>
      </c>
    </row>
    <row r="1780" spans="1:15" x14ac:dyDescent="0.2">
      <c r="A1780">
        <v>0.21691894531200001</v>
      </c>
      <c r="B1780">
        <v>-3.1850891535600001E-3</v>
      </c>
      <c r="C1780">
        <v>-2.5268270389599999E-3</v>
      </c>
      <c r="D1780">
        <v>-2.35914946711E-3</v>
      </c>
      <c r="E1780">
        <v>-2.3463171542399998E-3</v>
      </c>
      <c r="F1780">
        <v>-2.3996182231600001E-3</v>
      </c>
      <c r="G1780">
        <v>-2.53832039983E-3</v>
      </c>
      <c r="H1780">
        <v>0</v>
      </c>
      <c r="I1780">
        <v>0.21691894531200001</v>
      </c>
      <c r="J1780">
        <v>-209.93328573400001</v>
      </c>
      <c r="K1780">
        <v>-211.10634870600001</v>
      </c>
      <c r="L1780">
        <v>-233.960438369</v>
      </c>
      <c r="M1780">
        <v>-260.017707438</v>
      </c>
      <c r="N1780">
        <v>-300</v>
      </c>
      <c r="O1780">
        <v>-300</v>
      </c>
    </row>
    <row r="1781" spans="1:15" x14ac:dyDescent="0.2">
      <c r="A1781">
        <v>0.217041015625</v>
      </c>
      <c r="B1781">
        <v>-3.1941972391999998E-3</v>
      </c>
      <c r="C1781">
        <v>-2.5352556456699998E-3</v>
      </c>
      <c r="D1781">
        <v>-2.36738568723E-3</v>
      </c>
      <c r="E1781">
        <v>-2.3545162776999998E-3</v>
      </c>
      <c r="F1781">
        <v>-2.4078250962800002E-3</v>
      </c>
      <c r="G1781">
        <v>-2.5465913639600001E-3</v>
      </c>
      <c r="H1781">
        <v>0</v>
      </c>
      <c r="I1781">
        <v>0.217041015625</v>
      </c>
      <c r="J1781">
        <v>-213.89772535099999</v>
      </c>
      <c r="K1781">
        <v>-210.76645145800001</v>
      </c>
      <c r="L1781">
        <v>-237.57670498300001</v>
      </c>
      <c r="M1781">
        <v>-241.94878730600001</v>
      </c>
      <c r="N1781">
        <v>-300</v>
      </c>
      <c r="O1781">
        <v>-300</v>
      </c>
    </row>
    <row r="1782" spans="1:15" x14ac:dyDescent="0.2">
      <c r="A1782">
        <v>0.21716308593799999</v>
      </c>
      <c r="B1782">
        <v>-3.2025634466300002E-3</v>
      </c>
      <c r="C1782">
        <v>-2.5429421460700001E-3</v>
      </c>
      <c r="D1782">
        <v>-2.3748797049899999E-3</v>
      </c>
      <c r="E1782">
        <v>-2.3619731770499999E-3</v>
      </c>
      <c r="F1782">
        <v>-2.4152897474599999E-3</v>
      </c>
      <c r="G1782">
        <v>-2.5541201490199999E-3</v>
      </c>
      <c r="H1782">
        <v>0</v>
      </c>
      <c r="I1782">
        <v>0.21716308593799999</v>
      </c>
      <c r="J1782">
        <v>-240.03902703899999</v>
      </c>
      <c r="K1782">
        <v>-210.47850125599999</v>
      </c>
      <c r="L1782">
        <v>-241.452995036</v>
      </c>
      <c r="M1782">
        <v>-241.502942408</v>
      </c>
      <c r="N1782">
        <v>-300</v>
      </c>
      <c r="O1782">
        <v>-300</v>
      </c>
    </row>
    <row r="1783" spans="1:15" x14ac:dyDescent="0.2">
      <c r="A1783">
        <v>0.21728515625</v>
      </c>
      <c r="B1783">
        <v>-3.2101844167700001E-3</v>
      </c>
      <c r="C1783">
        <v>-2.5498831813999998E-3</v>
      </c>
      <c r="D1783">
        <v>-2.3816281616599998E-3</v>
      </c>
      <c r="E1783">
        <v>-2.36868449363E-3</v>
      </c>
      <c r="F1783">
        <v>-2.4220088181800001E-3</v>
      </c>
      <c r="G1783">
        <v>-2.5609033967600001E-3</v>
      </c>
      <c r="H1783">
        <v>0</v>
      </c>
      <c r="I1783">
        <v>0.21728515625</v>
      </c>
      <c r="J1783">
        <v>-213.16996042700001</v>
      </c>
      <c r="K1783">
        <v>-210.273526178</v>
      </c>
      <c r="L1783">
        <v>-245.64398597799999</v>
      </c>
      <c r="M1783">
        <v>-245.642129052</v>
      </c>
      <c r="N1783">
        <v>-300</v>
      </c>
      <c r="O1783">
        <v>-300</v>
      </c>
    </row>
    <row r="1784" spans="1:15" x14ac:dyDescent="0.2">
      <c r="A1784">
        <v>0.21740722656200001</v>
      </c>
      <c r="B1784">
        <v>-3.2170571227099999E-3</v>
      </c>
      <c r="C1784">
        <v>-2.5560757250399999E-3</v>
      </c>
      <c r="D1784">
        <v>-2.3876280306900002E-3</v>
      </c>
      <c r="E1784">
        <v>-2.3746472009499998E-3</v>
      </c>
      <c r="F1784">
        <v>-2.4279792821100001E-3</v>
      </c>
      <c r="G1784">
        <v>-2.5669380810799999E-3</v>
      </c>
      <c r="H1784">
        <v>0</v>
      </c>
      <c r="I1784">
        <v>0.21740722656200001</v>
      </c>
      <c r="J1784">
        <v>-209.519540038</v>
      </c>
      <c r="K1784">
        <v>-210.17975427799999</v>
      </c>
      <c r="L1784">
        <v>-250.19399677300001</v>
      </c>
      <c r="M1784">
        <v>-250.19439813899999</v>
      </c>
      <c r="N1784">
        <v>-300</v>
      </c>
      <c r="O1784">
        <v>-300</v>
      </c>
    </row>
    <row r="1785" spans="1:15" x14ac:dyDescent="0.2">
      <c r="A1785">
        <v>0.217529296875</v>
      </c>
      <c r="B1785">
        <v>-3.2231788711499999E-3</v>
      </c>
      <c r="C1785">
        <v>-2.56151708399E-3</v>
      </c>
      <c r="D1785">
        <v>-2.39287661912E-3</v>
      </c>
      <c r="E1785">
        <v>-2.3798586060999999E-3</v>
      </c>
      <c r="F1785">
        <v>-2.4331984464999999E-3</v>
      </c>
      <c r="G1785">
        <v>-2.57222150947E-3</v>
      </c>
      <c r="H1785">
        <v>0</v>
      </c>
      <c r="I1785">
        <v>0.217529296875</v>
      </c>
      <c r="J1785">
        <v>-210.18700898700001</v>
      </c>
      <c r="K1785">
        <v>-210.21976692300001</v>
      </c>
      <c r="L1785">
        <v>-255.177856988</v>
      </c>
      <c r="M1785">
        <v>-255.178663387</v>
      </c>
      <c r="N1785">
        <v>-300</v>
      </c>
      <c r="O1785">
        <v>-300</v>
      </c>
    </row>
    <row r="1786" spans="1:15" x14ac:dyDescent="0.2">
      <c r="A1786">
        <v>0.21765136718799999</v>
      </c>
      <c r="B1786">
        <v>-3.2285473035800001E-3</v>
      </c>
      <c r="C1786">
        <v>-2.5662049000300001E-3</v>
      </c>
      <c r="D1786">
        <v>-2.39737156877E-3</v>
      </c>
      <c r="E1786">
        <v>-2.3843163509900001E-3</v>
      </c>
      <c r="F1786">
        <v>-2.4376639533899998E-3</v>
      </c>
      <c r="G1786">
        <v>-2.57675132423E-3</v>
      </c>
      <c r="H1786">
        <v>0</v>
      </c>
      <c r="I1786">
        <v>0.21765136718799999</v>
      </c>
      <c r="J1786">
        <v>-215.45445910999999</v>
      </c>
      <c r="K1786">
        <v>-210.41329701399999</v>
      </c>
      <c r="L1786">
        <v>-260.685479477</v>
      </c>
      <c r="M1786">
        <v>-260.689553993</v>
      </c>
      <c r="N1786">
        <v>-300</v>
      </c>
      <c r="O1786">
        <v>-300</v>
      </c>
    </row>
    <row r="1787" spans="1:15" x14ac:dyDescent="0.2">
      <c r="A1787">
        <v>0.2177734375</v>
      </c>
      <c r="B1787">
        <v>-3.2331603974000002E-3</v>
      </c>
      <c r="C1787">
        <v>-2.57013715088E-3</v>
      </c>
      <c r="D1787">
        <v>-2.4011108574000001E-3</v>
      </c>
      <c r="E1787">
        <v>-2.3880184134200001E-3</v>
      </c>
      <c r="F1787">
        <v>-2.4413737807600002E-3</v>
      </c>
      <c r="G1787">
        <v>-2.5805255035700001E-3</v>
      </c>
      <c r="H1787">
        <v>0</v>
      </c>
      <c r="I1787">
        <v>0.2177734375</v>
      </c>
      <c r="J1787">
        <v>-240.06417347499999</v>
      </c>
      <c r="K1787">
        <v>-210.784881278</v>
      </c>
      <c r="L1787">
        <v>-266.831815479</v>
      </c>
      <c r="M1787">
        <v>-266.85036423899999</v>
      </c>
      <c r="N1787">
        <v>-300</v>
      </c>
      <c r="O1787">
        <v>-300</v>
      </c>
    </row>
    <row r="1788" spans="1:15" x14ac:dyDescent="0.2">
      <c r="A1788">
        <v>0.21789550781200001</v>
      </c>
      <c r="B1788">
        <v>-3.23701646686E-3</v>
      </c>
      <c r="C1788">
        <v>-2.5733121510700002E-3</v>
      </c>
      <c r="D1788">
        <v>-2.4040927996E-3</v>
      </c>
      <c r="E1788">
        <v>-2.3909631080699999E-3</v>
      </c>
      <c r="F1788">
        <v>-2.44432624342E-3</v>
      </c>
      <c r="G1788">
        <v>-2.5835423625400001E-3</v>
      </c>
      <c r="H1788">
        <v>0</v>
      </c>
      <c r="I1788">
        <v>0.21789550781200001</v>
      </c>
      <c r="J1788">
        <v>-217.49904004199999</v>
      </c>
      <c r="K1788">
        <v>-211.369185469</v>
      </c>
      <c r="L1788">
        <v>-273.80608764800002</v>
      </c>
      <c r="M1788">
        <v>-273.82792191599998</v>
      </c>
      <c r="N1788">
        <v>-278.1850283</v>
      </c>
      <c r="O1788">
        <v>-300</v>
      </c>
    </row>
    <row r="1789" spans="1:15" x14ac:dyDescent="0.2">
      <c r="A1789">
        <v>0.218017578125</v>
      </c>
      <c r="B1789">
        <v>-3.2401141638700001E-3</v>
      </c>
      <c r="C1789">
        <v>-2.5757285528099998E-3</v>
      </c>
      <c r="D1789">
        <v>-2.4063160476199999E-3</v>
      </c>
      <c r="E1789">
        <v>-2.3931490872200001E-3</v>
      </c>
      <c r="F1789">
        <v>-2.4465199938299999E-3</v>
      </c>
      <c r="G1789">
        <v>-2.5858005538499998E-3</v>
      </c>
      <c r="H1789">
        <v>0</v>
      </c>
      <c r="I1789">
        <v>0.218017578125</v>
      </c>
      <c r="J1789">
        <v>-217.10909418400001</v>
      </c>
      <c r="K1789">
        <v>-212.212693903</v>
      </c>
      <c r="L1789">
        <v>-281.84059593500001</v>
      </c>
      <c r="M1789">
        <v>-281.88774196200001</v>
      </c>
      <c r="N1789">
        <v>-281.86059035099998</v>
      </c>
      <c r="O1789">
        <v>-300</v>
      </c>
    </row>
    <row r="1790" spans="1:15" x14ac:dyDescent="0.2">
      <c r="A1790">
        <v>0.21813964843799999</v>
      </c>
      <c r="B1790">
        <v>-3.2424524786000002E-3</v>
      </c>
      <c r="C1790">
        <v>-2.5773853465899999E-3</v>
      </c>
      <c r="D1790">
        <v>-2.4077795919799998E-3</v>
      </c>
      <c r="E1790">
        <v>-2.3945753414899998E-3</v>
      </c>
      <c r="F1790">
        <v>-2.44795402274E-3</v>
      </c>
      <c r="G1790">
        <v>-2.5872990684600002E-3</v>
      </c>
      <c r="H1790">
        <v>0</v>
      </c>
      <c r="I1790">
        <v>0.21813964843799999</v>
      </c>
      <c r="J1790">
        <v>-231.12847599</v>
      </c>
      <c r="K1790">
        <v>-213.38059259100001</v>
      </c>
      <c r="L1790">
        <v>-291.27930225099999</v>
      </c>
      <c r="M1790">
        <v>-291.52583794999998</v>
      </c>
      <c r="N1790">
        <v>-291.315889164</v>
      </c>
      <c r="O1790">
        <v>-300</v>
      </c>
    </row>
    <row r="1791" spans="1:15" x14ac:dyDescent="0.2">
      <c r="A1791">
        <v>0.21826171875</v>
      </c>
      <c r="B1791">
        <v>-3.2440307400100001E-3</v>
      </c>
      <c r="C1791">
        <v>-2.57828186165E-3</v>
      </c>
      <c r="D1791">
        <v>-2.4084827619900002E-3</v>
      </c>
      <c r="E1791">
        <v>-2.3952412002299999E-3</v>
      </c>
      <c r="F1791">
        <v>-2.4486276596500001E-3</v>
      </c>
      <c r="G1791">
        <v>-2.58803723616E-3</v>
      </c>
      <c r="H1791">
        <v>0</v>
      </c>
      <c r="I1791">
        <v>0.21826171875</v>
      </c>
      <c r="J1791">
        <v>-217.00814412299999</v>
      </c>
      <c r="K1791">
        <v>-214.980293641</v>
      </c>
      <c r="L1791">
        <v>-300</v>
      </c>
      <c r="M1791">
        <v>-300</v>
      </c>
      <c r="N1791">
        <v>-300</v>
      </c>
      <c r="O1791">
        <v>-300</v>
      </c>
    </row>
    <row r="1792" spans="1:15" x14ac:dyDescent="0.2">
      <c r="A1792">
        <v>0.21838378906200001</v>
      </c>
      <c r="B1792">
        <v>-3.2448486161699998E-3</v>
      </c>
      <c r="C1792">
        <v>-2.57841776637E-3</v>
      </c>
      <c r="D1792">
        <v>-2.4084252260600002E-3</v>
      </c>
      <c r="E1792">
        <v>-2.3951463319200001E-3</v>
      </c>
      <c r="F1792">
        <v>-2.4485405732E-3</v>
      </c>
      <c r="G1792">
        <v>-2.5880147258E-3</v>
      </c>
      <c r="H1792">
        <v>0</v>
      </c>
      <c r="I1792">
        <v>0.21838378906200001</v>
      </c>
      <c r="J1792">
        <v>-211.179745849</v>
      </c>
      <c r="K1792">
        <v>-217.21776617</v>
      </c>
      <c r="L1792">
        <v>-300</v>
      </c>
      <c r="M1792">
        <v>-300</v>
      </c>
      <c r="N1792">
        <v>-300</v>
      </c>
      <c r="O1792">
        <v>-300</v>
      </c>
    </row>
    <row r="1793" spans="1:15" x14ac:dyDescent="0.2">
      <c r="A1793">
        <v>0.218505859375</v>
      </c>
      <c r="B1793">
        <v>-3.2449061144600002E-3</v>
      </c>
      <c r="C1793">
        <v>-2.57779306843E-3</v>
      </c>
      <c r="D1793">
        <v>-2.40760699193E-3</v>
      </c>
      <c r="E1793">
        <v>-2.3942907443499999E-3</v>
      </c>
      <c r="F1793">
        <v>-2.4476927713299999E-3</v>
      </c>
      <c r="G1793">
        <v>-2.5872315455499999E-3</v>
      </c>
      <c r="H1793">
        <v>0</v>
      </c>
      <c r="I1793">
        <v>0.218505859375</v>
      </c>
      <c r="J1793">
        <v>-210.417960287</v>
      </c>
      <c r="K1793">
        <v>-220.55798778400001</v>
      </c>
      <c r="L1793">
        <v>-300</v>
      </c>
      <c r="M1793">
        <v>-300</v>
      </c>
      <c r="N1793">
        <v>-300</v>
      </c>
      <c r="O1793">
        <v>-300</v>
      </c>
    </row>
    <row r="1794" spans="1:15" x14ac:dyDescent="0.2">
      <c r="A1794">
        <v>0.21862792968799999</v>
      </c>
      <c r="B1794">
        <v>-3.2442035815800001E-3</v>
      </c>
      <c r="C1794">
        <v>-2.5764081148300002E-3</v>
      </c>
      <c r="D1794">
        <v>-2.4060284066299998E-3</v>
      </c>
      <c r="E1794">
        <v>-2.3926747846400001E-3</v>
      </c>
      <c r="F1794">
        <v>-2.4460846013099999E-3</v>
      </c>
      <c r="G1794">
        <v>-2.5856880429299999E-3</v>
      </c>
      <c r="H1794">
        <v>0</v>
      </c>
      <c r="I1794">
        <v>0.21862792968799999</v>
      </c>
      <c r="J1794">
        <v>-214.20027347800001</v>
      </c>
      <c r="K1794">
        <v>-226.477817367</v>
      </c>
      <c r="L1794">
        <v>-300</v>
      </c>
      <c r="M1794">
        <v>-300</v>
      </c>
      <c r="N1794">
        <v>-300</v>
      </c>
      <c r="O1794">
        <v>-300</v>
      </c>
    </row>
    <row r="1795" spans="1:15" x14ac:dyDescent="0.2">
      <c r="A1795">
        <v>0.21875</v>
      </c>
      <c r="B1795">
        <v>-3.2427417034900001E-3</v>
      </c>
      <c r="C1795">
        <v>-2.5742635918100001E-3</v>
      </c>
      <c r="D1795">
        <v>-2.4036901564500001E-3</v>
      </c>
      <c r="E1795">
        <v>-2.3902991391299999E-3</v>
      </c>
      <c r="F1795">
        <v>-2.4437167496400001E-3</v>
      </c>
      <c r="G1795">
        <v>-2.58338490468E-3</v>
      </c>
      <c r="H1795">
        <v>0</v>
      </c>
      <c r="I1795">
        <v>0.21875</v>
      </c>
      <c r="J1795">
        <v>-300</v>
      </c>
      <c r="K1795">
        <v>-300</v>
      </c>
      <c r="L1795">
        <v>-300</v>
      </c>
      <c r="M1795">
        <v>-300</v>
      </c>
      <c r="N1795">
        <v>-300</v>
      </c>
      <c r="O1795">
        <v>-300</v>
      </c>
    </row>
    <row r="1796" spans="1:15" x14ac:dyDescent="0.2">
      <c r="A1796">
        <v>0.21887207031200001</v>
      </c>
      <c r="B1796">
        <v>-3.2405215050500002E-3</v>
      </c>
      <c r="C1796">
        <v>-2.5713605245800001E-3</v>
      </c>
      <c r="D1796">
        <v>-2.4005932666500002E-3</v>
      </c>
      <c r="E1796">
        <v>-2.3871648331300001E-3</v>
      </c>
      <c r="F1796">
        <v>-2.4405902417700001E-3</v>
      </c>
      <c r="G1796">
        <v>-2.58032315647E-3</v>
      </c>
      <c r="H1796">
        <v>0</v>
      </c>
      <c r="I1796">
        <v>0.21887207031200001</v>
      </c>
      <c r="J1796">
        <v>-214.14549989700001</v>
      </c>
      <c r="K1796">
        <v>-226.51243982700001</v>
      </c>
      <c r="L1796">
        <v>-300</v>
      </c>
      <c r="M1796">
        <v>-300</v>
      </c>
      <c r="N1796">
        <v>-300</v>
      </c>
      <c r="O1796">
        <v>-300</v>
      </c>
    </row>
    <row r="1797" spans="1:15" x14ac:dyDescent="0.2">
      <c r="A1797">
        <v>0.218994140625</v>
      </c>
      <c r="B1797">
        <v>-3.2375443497200001E-3</v>
      </c>
      <c r="C1797">
        <v>-2.5677002768599998E-3</v>
      </c>
      <c r="D1797">
        <v>-2.3967391009800001E-3</v>
      </c>
      <c r="E1797">
        <v>-2.3832732304699998E-3</v>
      </c>
      <c r="F1797">
        <v>-2.43670644169E-3</v>
      </c>
      <c r="G1797">
        <v>-2.5765041625499998E-3</v>
      </c>
      <c r="H1797">
        <v>0</v>
      </c>
      <c r="I1797">
        <v>0.218994140625</v>
      </c>
      <c r="J1797">
        <v>-210.308258349</v>
      </c>
      <c r="K1797">
        <v>-220.62714885</v>
      </c>
      <c r="L1797">
        <v>-300</v>
      </c>
      <c r="M1797">
        <v>-300</v>
      </c>
      <c r="N1797">
        <v>-300</v>
      </c>
      <c r="O1797">
        <v>-300</v>
      </c>
    </row>
    <row r="1798" spans="1:15" x14ac:dyDescent="0.2">
      <c r="A1798">
        <v>0.21911621093799999</v>
      </c>
      <c r="B1798">
        <v>-3.2338119388799999E-3</v>
      </c>
      <c r="C1798">
        <v>-2.56328455034E-3</v>
      </c>
      <c r="D1798">
        <v>-2.3921293611999998E-3</v>
      </c>
      <c r="E1798">
        <v>-2.37862603297E-3</v>
      </c>
      <c r="F1798">
        <v>-2.43206705136E-3</v>
      </c>
      <c r="G1798">
        <v>-2.5719296250899999E-3</v>
      </c>
      <c r="H1798">
        <v>0</v>
      </c>
      <c r="I1798">
        <v>0.21911621093799999</v>
      </c>
      <c r="J1798">
        <v>-211.01500863699999</v>
      </c>
      <c r="K1798">
        <v>-217.32144215100001</v>
      </c>
      <c r="L1798">
        <v>-300</v>
      </c>
      <c r="M1798">
        <v>-300</v>
      </c>
      <c r="N1798">
        <v>-300</v>
      </c>
      <c r="O1798">
        <v>-300</v>
      </c>
    </row>
    <row r="1799" spans="1:15" x14ac:dyDescent="0.2">
      <c r="A1799">
        <v>0.21923828125</v>
      </c>
      <c r="B1799">
        <v>-3.22932631118E-3</v>
      </c>
      <c r="C1799">
        <v>-2.5581153839799998E-3</v>
      </c>
      <c r="D1799">
        <v>-2.3867660862999999E-3</v>
      </c>
      <c r="E1799">
        <v>-2.3732252796699999E-3</v>
      </c>
      <c r="F1799">
        <v>-2.4266741099800001E-3</v>
      </c>
      <c r="G1799">
        <v>-2.5666015835400001E-3</v>
      </c>
      <c r="H1799">
        <v>0</v>
      </c>
      <c r="I1799">
        <v>0.21923828125</v>
      </c>
      <c r="J1799">
        <v>-216.78821009000001</v>
      </c>
      <c r="K1799">
        <v>-215.118544235</v>
      </c>
      <c r="L1799">
        <v>-300</v>
      </c>
      <c r="M1799">
        <v>-300</v>
      </c>
      <c r="N1799">
        <v>-300</v>
      </c>
      <c r="O1799">
        <v>-300</v>
      </c>
    </row>
    <row r="1800" spans="1:15" x14ac:dyDescent="0.2">
      <c r="A1800">
        <v>0.21936035156200001</v>
      </c>
      <c r="B1800">
        <v>-3.2240898416400002E-3</v>
      </c>
      <c r="C1800">
        <v>-2.5521951530999998E-3</v>
      </c>
      <c r="D1800">
        <v>-2.3806516516399999E-3</v>
      </c>
      <c r="E1800">
        <v>-2.3670733460199999E-3</v>
      </c>
      <c r="F1800">
        <v>-2.4205299931400002E-3</v>
      </c>
      <c r="G1800">
        <v>-2.5605224137099998E-3</v>
      </c>
      <c r="H1800">
        <v>0</v>
      </c>
      <c r="I1800">
        <v>0.21936035156200001</v>
      </c>
      <c r="J1800">
        <v>-230.852525617</v>
      </c>
      <c r="K1800">
        <v>-213.55341491600001</v>
      </c>
      <c r="L1800">
        <v>-291.58279696099999</v>
      </c>
      <c r="M1800">
        <v>-291.65950709999998</v>
      </c>
      <c r="N1800">
        <v>-291.60801895700001</v>
      </c>
      <c r="O1800">
        <v>-300</v>
      </c>
    </row>
    <row r="1801" spans="1:15" x14ac:dyDescent="0.2">
      <c r="A1801">
        <v>0.219482421875</v>
      </c>
      <c r="B1801">
        <v>-3.2181052406399999E-3</v>
      </c>
      <c r="C1801">
        <v>-2.54552656838E-3</v>
      </c>
      <c r="D1801">
        <v>-2.3737887679599998E-3</v>
      </c>
      <c r="E1801">
        <v>-2.3601729427800001E-3</v>
      </c>
      <c r="F1801">
        <v>-2.4136374117700002E-3</v>
      </c>
      <c r="G1801">
        <v>-2.5536948267799999E-3</v>
      </c>
      <c r="H1801">
        <v>0</v>
      </c>
      <c r="I1801">
        <v>0.219482421875</v>
      </c>
      <c r="J1801">
        <v>-216.77761804100001</v>
      </c>
      <c r="K1801">
        <v>-212.42005359300001</v>
      </c>
      <c r="L1801">
        <v>-282.075755206</v>
      </c>
      <c r="M1801">
        <v>-282.10479977300002</v>
      </c>
      <c r="N1801">
        <v>-282.12024435799998</v>
      </c>
      <c r="O1801">
        <v>-300</v>
      </c>
    </row>
    <row r="1802" spans="1:15" x14ac:dyDescent="0.2">
      <c r="A1802">
        <v>0.21960449218799999</v>
      </c>
      <c r="B1802">
        <v>-3.21137555273E-3</v>
      </c>
      <c r="C1802">
        <v>-2.5381126746600001E-3</v>
      </c>
      <c r="D1802">
        <v>-2.3661804801400001E-3</v>
      </c>
      <c r="E1802">
        <v>-2.3525271149300001E-3</v>
      </c>
      <c r="F1802">
        <v>-2.4059994109799998E-3</v>
      </c>
      <c r="G1802">
        <v>-2.54612186808E-3</v>
      </c>
      <c r="H1802">
        <v>0</v>
      </c>
      <c r="I1802">
        <v>0.21960449218799999</v>
      </c>
      <c r="J1802">
        <v>-217.11129060900001</v>
      </c>
      <c r="K1802">
        <v>-211.61111297400001</v>
      </c>
      <c r="L1802">
        <v>-274.05301247699998</v>
      </c>
      <c r="M1802">
        <v>-274.06613443100002</v>
      </c>
      <c r="N1802">
        <v>-278.44486399599998</v>
      </c>
      <c r="O1802">
        <v>-300</v>
      </c>
    </row>
    <row r="1803" spans="1:15" x14ac:dyDescent="0.2">
      <c r="A1803">
        <v>0.2197265625</v>
      </c>
      <c r="B1803">
        <v>-3.20390415532E-3</v>
      </c>
      <c r="C1803">
        <v>-2.5299568496799998E-3</v>
      </c>
      <c r="D1803">
        <v>-2.3578301659499998E-3</v>
      </c>
      <c r="E1803">
        <v>-2.34413924029E-3</v>
      </c>
      <c r="F1803">
        <v>-2.3976193687499999E-3</v>
      </c>
      <c r="G1803">
        <v>-2.53780691581E-3</v>
      </c>
      <c r="H1803">
        <v>0</v>
      </c>
      <c r="I1803">
        <v>0.2197265625</v>
      </c>
      <c r="J1803">
        <v>-239.61881893</v>
      </c>
      <c r="K1803">
        <v>-211.06138655699999</v>
      </c>
      <c r="L1803">
        <v>-267.111822609</v>
      </c>
      <c r="M1803">
        <v>-267.12622248500003</v>
      </c>
      <c r="N1803">
        <v>-300</v>
      </c>
      <c r="O1803">
        <v>-300</v>
      </c>
    </row>
    <row r="1804" spans="1:15" x14ac:dyDescent="0.2">
      <c r="A1804">
        <v>0.21984863281200001</v>
      </c>
      <c r="B1804">
        <v>-3.1956947572099998E-3</v>
      </c>
      <c r="C1804">
        <v>-2.52106280253E-3</v>
      </c>
      <c r="D1804">
        <v>-2.34874153454E-3</v>
      </c>
      <c r="E1804">
        <v>-2.3350130280800001E-3</v>
      </c>
      <c r="F1804">
        <v>-2.3885009944300001E-3</v>
      </c>
      <c r="G1804">
        <v>-2.5287536795799998E-3</v>
      </c>
      <c r="H1804">
        <v>0</v>
      </c>
      <c r="I1804">
        <v>0.21984863281200001</v>
      </c>
      <c r="J1804">
        <v>-214.95281781400001</v>
      </c>
      <c r="K1804">
        <v>-210.72435761700001</v>
      </c>
      <c r="L1804">
        <v>-260.999980854</v>
      </c>
      <c r="M1804">
        <v>-261.00234418600002</v>
      </c>
      <c r="N1804">
        <v>-300</v>
      </c>
      <c r="O1804">
        <v>-300</v>
      </c>
    </row>
    <row r="1805" spans="1:15" x14ac:dyDescent="0.2">
      <c r="A1805">
        <v>0.219970703125</v>
      </c>
      <c r="B1805">
        <v>-3.1867513969799999E-3</v>
      </c>
      <c r="C1805">
        <v>-2.51143457208E-3</v>
      </c>
      <c r="D1805">
        <v>-2.33891862483E-3</v>
      </c>
      <c r="E1805">
        <v>-2.3251525172600001E-3</v>
      </c>
      <c r="F1805">
        <v>-2.3786483271600002E-3</v>
      </c>
      <c r="G1805">
        <v>-2.5189661987399998E-3</v>
      </c>
      <c r="H1805">
        <v>0</v>
      </c>
      <c r="I1805">
        <v>0.219970703125</v>
      </c>
      <c r="J1805">
        <v>-209.627431317</v>
      </c>
      <c r="K1805">
        <v>-210.56537713200001</v>
      </c>
      <c r="L1805">
        <v>-255.52465314099999</v>
      </c>
      <c r="M1805">
        <v>-255.524328204</v>
      </c>
      <c r="N1805">
        <v>-300</v>
      </c>
      <c r="O1805">
        <v>-300</v>
      </c>
    </row>
    <row r="1806" spans="1:15" x14ac:dyDescent="0.2">
      <c r="A1806">
        <v>0.22009277343799999</v>
      </c>
      <c r="B1806">
        <v>-3.1770784412E-3</v>
      </c>
      <c r="C1806">
        <v>-2.50107652522E-3</v>
      </c>
      <c r="D1806">
        <v>-2.3283658037499999E-3</v>
      </c>
      <c r="E1806">
        <v>-2.3145620748299999E-3</v>
      </c>
      <c r="F1806">
        <v>-2.36806573407E-3</v>
      </c>
      <c r="G1806">
        <v>-2.5084488406500001E-3</v>
      </c>
      <c r="H1806">
        <v>0</v>
      </c>
      <c r="I1806">
        <v>0.22009277343799999</v>
      </c>
      <c r="J1806">
        <v>-208.90136595999999</v>
      </c>
      <c r="K1806">
        <v>-210.559940157</v>
      </c>
      <c r="L1806">
        <v>-250.57467634299999</v>
      </c>
      <c r="M1806">
        <v>-250.574096083</v>
      </c>
      <c r="N1806">
        <v>-300</v>
      </c>
      <c r="O1806">
        <v>-300</v>
      </c>
    </row>
    <row r="1807" spans="1:15" x14ac:dyDescent="0.2">
      <c r="A1807">
        <v>0.22021484375</v>
      </c>
      <c r="B1807">
        <v>-3.1666805825300002E-3</v>
      </c>
      <c r="C1807">
        <v>-2.4899933549100001E-3</v>
      </c>
      <c r="D1807">
        <v>-2.31708776429E-3</v>
      </c>
      <c r="E1807">
        <v>-2.30324639385E-3</v>
      </c>
      <c r="F1807">
        <v>-2.3567579083799998E-3</v>
      </c>
      <c r="G1807">
        <v>-2.4972062987599999E-3</v>
      </c>
      <c r="H1807">
        <v>0</v>
      </c>
      <c r="I1807">
        <v>0.22021484375</v>
      </c>
      <c r="J1807">
        <v>-212.49244056500001</v>
      </c>
      <c r="K1807">
        <v>-210.68826670300001</v>
      </c>
      <c r="L1807">
        <v>-246.05892398099999</v>
      </c>
      <c r="M1807">
        <v>-246.056565654</v>
      </c>
      <c r="N1807">
        <v>-300</v>
      </c>
      <c r="O1807">
        <v>-300</v>
      </c>
    </row>
    <row r="1808" spans="1:15" x14ac:dyDescent="0.2">
      <c r="A1808">
        <v>0.22033691406200001</v>
      </c>
      <c r="B1808">
        <v>-3.1555628376600002E-3</v>
      </c>
      <c r="C1808">
        <v>-2.47819007814E-3</v>
      </c>
      <c r="D1808">
        <v>-2.3050895235E-3</v>
      </c>
      <c r="E1808">
        <v>-2.2912104914399999E-3</v>
      </c>
      <c r="F1808">
        <v>-2.34472986734E-3</v>
      </c>
      <c r="G1808">
        <v>-2.4852435905499998E-3</v>
      </c>
      <c r="H1808">
        <v>0</v>
      </c>
      <c r="I1808">
        <v>0.22033691406200001</v>
      </c>
      <c r="J1808">
        <v>-239.30226588400001</v>
      </c>
      <c r="K1808">
        <v>-210.927792334</v>
      </c>
      <c r="L1808">
        <v>-241.902578632</v>
      </c>
      <c r="M1808">
        <v>-241.95179817100001</v>
      </c>
      <c r="N1808">
        <v>-300</v>
      </c>
      <c r="O1808">
        <v>-300</v>
      </c>
    </row>
    <row r="1809" spans="1:15" x14ac:dyDescent="0.2">
      <c r="A1809">
        <v>0.220458984375</v>
      </c>
      <c r="B1809">
        <v>-3.1437305451100001E-3</v>
      </c>
      <c r="C1809">
        <v>-2.4656720337399999E-3</v>
      </c>
      <c r="D1809">
        <v>-2.2923764202500002E-3</v>
      </c>
      <c r="E1809">
        <v>-2.2784597065099998E-3</v>
      </c>
      <c r="F1809">
        <v>-2.3319869500299998E-3</v>
      </c>
      <c r="G1809">
        <v>-2.4725660553200001E-3</v>
      </c>
      <c r="H1809">
        <v>0</v>
      </c>
      <c r="I1809">
        <v>0.220458984375</v>
      </c>
      <c r="J1809">
        <v>-213.09885392800001</v>
      </c>
      <c r="K1809">
        <v>-211.25031327900001</v>
      </c>
      <c r="L1809">
        <v>-238.060762031</v>
      </c>
      <c r="M1809">
        <v>-242.43267073999999</v>
      </c>
      <c r="N1809">
        <v>-300</v>
      </c>
      <c r="O1809">
        <v>-300</v>
      </c>
    </row>
    <row r="1810" spans="1:15" x14ac:dyDescent="0.2">
      <c r="A1810">
        <v>0.22058105468799999</v>
      </c>
      <c r="B1810">
        <v>-3.1311893628799999E-3</v>
      </c>
      <c r="C1810">
        <v>-2.4524448800000002E-3</v>
      </c>
      <c r="D1810">
        <v>-2.2789541128800002E-3</v>
      </c>
      <c r="E1810">
        <v>-2.2649996974800002E-3</v>
      </c>
      <c r="F1810">
        <v>-2.3185348149900001E-3</v>
      </c>
      <c r="G1810">
        <v>-2.45917935186E-3</v>
      </c>
      <c r="H1810">
        <v>0</v>
      </c>
      <c r="I1810">
        <v>0.22058105468799999</v>
      </c>
      <c r="J1810">
        <v>-209.07235149300001</v>
      </c>
      <c r="K1810">
        <v>-211.624772318</v>
      </c>
      <c r="L1810">
        <v>-234.47895775999999</v>
      </c>
      <c r="M1810">
        <v>-260.53598564399999</v>
      </c>
      <c r="N1810">
        <v>-300</v>
      </c>
      <c r="O1810">
        <v>-300</v>
      </c>
    </row>
    <row r="1811" spans="1:15" x14ac:dyDescent="0.2">
      <c r="A1811">
        <v>0.220703125</v>
      </c>
      <c r="B1811">
        <v>-3.1179452659400001E-3</v>
      </c>
      <c r="C1811">
        <v>-2.4385145922000001E-3</v>
      </c>
      <c r="D1811">
        <v>-2.2648285767199999E-3</v>
      </c>
      <c r="E1811">
        <v>-2.25083643972E-3</v>
      </c>
      <c r="F1811">
        <v>-2.3043794377799998E-3</v>
      </c>
      <c r="G1811">
        <v>-2.4450894559199998E-3</v>
      </c>
      <c r="H1811">
        <v>0</v>
      </c>
      <c r="I1811">
        <v>0.220703125</v>
      </c>
      <c r="J1811">
        <v>-209.98897539999999</v>
      </c>
      <c r="K1811">
        <v>-212.01885813499999</v>
      </c>
      <c r="L1811">
        <v>-231.135410417</v>
      </c>
      <c r="M1811">
        <v>-300</v>
      </c>
      <c r="N1811">
        <v>-300</v>
      </c>
      <c r="O1811">
        <v>-300</v>
      </c>
    </row>
    <row r="1812" spans="1:15" x14ac:dyDescent="0.2">
      <c r="A1812">
        <v>0.22082519531200001</v>
      </c>
      <c r="B1812">
        <v>-3.1040045436200002E-3</v>
      </c>
      <c r="C1812">
        <v>-2.4238874599900001E-3</v>
      </c>
      <c r="D1812">
        <v>-2.2500061014400002E-3</v>
      </c>
      <c r="E1812">
        <v>-2.2359762229899999E-3</v>
      </c>
      <c r="F1812">
        <v>-2.2895271082599999E-3</v>
      </c>
      <c r="G1812">
        <v>-2.4303026576000001E-3</v>
      </c>
      <c r="H1812">
        <v>0</v>
      </c>
      <c r="I1812">
        <v>0.22082519531200001</v>
      </c>
      <c r="J1812">
        <v>-217.96019187600001</v>
      </c>
      <c r="K1812">
        <v>-212.39535515899999</v>
      </c>
      <c r="L1812">
        <v>-227.99117984899999</v>
      </c>
      <c r="M1812">
        <v>-300</v>
      </c>
      <c r="N1812">
        <v>-300</v>
      </c>
      <c r="O1812">
        <v>-300</v>
      </c>
    </row>
    <row r="1813" spans="1:15" x14ac:dyDescent="0.2">
      <c r="A1813">
        <v>0.220947265625</v>
      </c>
      <c r="B1813">
        <v>-3.08937379682E-3</v>
      </c>
      <c r="C1813">
        <v>-2.4085700845600001E-3</v>
      </c>
      <c r="D1813">
        <v>-2.2344932882999999E-3</v>
      </c>
      <c r="E1813">
        <v>-2.2204256485799999E-3</v>
      </c>
      <c r="F1813">
        <v>-2.2739844279100001E-3</v>
      </c>
      <c r="G1813">
        <v>-2.4148255586100001E-3</v>
      </c>
      <c r="H1813">
        <v>0</v>
      </c>
      <c r="I1813">
        <v>0.220947265625</v>
      </c>
      <c r="J1813">
        <v>-217.335662528</v>
      </c>
      <c r="K1813">
        <v>-212.70955913500001</v>
      </c>
      <c r="L1813">
        <v>-225.02997575699999</v>
      </c>
      <c r="M1813">
        <v>-300</v>
      </c>
      <c r="N1813">
        <v>-300</v>
      </c>
      <c r="O1813">
        <v>-300</v>
      </c>
    </row>
    <row r="1814" spans="1:15" x14ac:dyDescent="0.2">
      <c r="A1814">
        <v>0.22106933593799999</v>
      </c>
      <c r="B1814">
        <v>-3.0740599351200002E-3</v>
      </c>
      <c r="C1814">
        <v>-2.3925693757999998E-3</v>
      </c>
      <c r="D1814">
        <v>-2.2182970472200002E-3</v>
      </c>
      <c r="E1814">
        <v>-2.2041916264899999E-3</v>
      </c>
      <c r="F1814">
        <v>-2.2577583068399999E-3</v>
      </c>
      <c r="G1814">
        <v>-2.3986650692899999E-3</v>
      </c>
      <c r="H1814">
        <v>0</v>
      </c>
      <c r="I1814">
        <v>0.22106933593799999</v>
      </c>
      <c r="J1814">
        <v>-209.04560683</v>
      </c>
      <c r="K1814">
        <v>-212.91480711599999</v>
      </c>
      <c r="L1814">
        <v>-222.230139111</v>
      </c>
      <c r="M1814">
        <v>-300</v>
      </c>
      <c r="N1814">
        <v>-300</v>
      </c>
      <c r="O1814">
        <v>-300</v>
      </c>
    </row>
    <row r="1815" spans="1:15" x14ac:dyDescent="0.2">
      <c r="A1815">
        <v>0.22119140625</v>
      </c>
      <c r="B1815">
        <v>-3.0580701736699998E-3</v>
      </c>
      <c r="C1815">
        <v>-2.3758925491699999E-3</v>
      </c>
      <c r="D1815">
        <v>-2.20142459371E-3</v>
      </c>
      <c r="E1815">
        <v>-2.1872813722900002E-3</v>
      </c>
      <c r="F1815">
        <v>-2.2408559607999998E-3</v>
      </c>
      <c r="G1815">
        <v>-2.3818284055899999E-3</v>
      </c>
      <c r="H1815">
        <v>0</v>
      </c>
      <c r="I1815">
        <v>0.22119140625</v>
      </c>
      <c r="J1815">
        <v>-207.40932954300001</v>
      </c>
      <c r="K1815">
        <v>-212.974225878</v>
      </c>
      <c r="L1815">
        <v>-219.57213189199999</v>
      </c>
      <c r="M1815">
        <v>-300</v>
      </c>
      <c r="N1815">
        <v>-300</v>
      </c>
      <c r="O1815">
        <v>-300</v>
      </c>
    </row>
    <row r="1816" spans="1:15" x14ac:dyDescent="0.2">
      <c r="A1816">
        <v>0.22131347656200001</v>
      </c>
      <c r="B1816">
        <v>-3.0414120301E-3</v>
      </c>
      <c r="C1816">
        <v>-2.3585471225799999E-3</v>
      </c>
      <c r="D1816">
        <v>-2.18388344573E-3</v>
      </c>
      <c r="E1816">
        <v>-2.169702404E-3</v>
      </c>
      <c r="F1816">
        <v>-2.2232849079300001E-3</v>
      </c>
      <c r="G1816">
        <v>-2.3643230858799999E-3</v>
      </c>
      <c r="H1816">
        <v>0</v>
      </c>
      <c r="I1816">
        <v>0.22131347656200001</v>
      </c>
      <c r="J1816">
        <v>-209.867420923</v>
      </c>
      <c r="K1816">
        <v>-212.868523095</v>
      </c>
      <c r="L1816">
        <v>-217.049193156</v>
      </c>
      <c r="M1816">
        <v>-300</v>
      </c>
      <c r="N1816">
        <v>-300</v>
      </c>
      <c r="O1816">
        <v>-300</v>
      </c>
    </row>
    <row r="1817" spans="1:15" x14ac:dyDescent="0.2">
      <c r="A1817">
        <v>0.221435546875</v>
      </c>
      <c r="B1817">
        <v>-3.0240933210699998E-3</v>
      </c>
      <c r="C1817">
        <v>-2.34054091303E-3</v>
      </c>
      <c r="D1817">
        <v>-2.1656814203000001E-3</v>
      </c>
      <c r="E1817">
        <v>-2.1514625386999998E-3</v>
      </c>
      <c r="F1817">
        <v>-2.2050529654800001E-3</v>
      </c>
      <c r="G1817">
        <v>-2.3461569276399998E-3</v>
      </c>
      <c r="H1817">
        <v>0</v>
      </c>
      <c r="I1817">
        <v>0.221435546875</v>
      </c>
      <c r="J1817">
        <v>-221.56872019599999</v>
      </c>
      <c r="K1817">
        <v>-212.59650038199999</v>
      </c>
      <c r="L1817">
        <v>-214.63866257699999</v>
      </c>
      <c r="M1817">
        <v>-300</v>
      </c>
      <c r="N1817">
        <v>-300</v>
      </c>
      <c r="O1817">
        <v>-300</v>
      </c>
    </row>
    <row r="1818" spans="1:15" x14ac:dyDescent="0.2">
      <c r="A1818">
        <v>0.22155761718799999</v>
      </c>
      <c r="B1818">
        <v>-3.0061221589100001E-3</v>
      </c>
      <c r="C1818">
        <v>-2.32188203313E-3</v>
      </c>
      <c r="D1818">
        <v>-2.1468266301200001E-3</v>
      </c>
      <c r="E1818">
        <v>-2.1325698891300001E-3</v>
      </c>
      <c r="F1818">
        <v>-2.18616824632E-3</v>
      </c>
      <c r="G1818">
        <v>-2.3273380439499999E-3</v>
      </c>
      <c r="H1818">
        <v>0</v>
      </c>
      <c r="I1818">
        <v>0.22155761718799999</v>
      </c>
      <c r="J1818">
        <v>-214.77898636899999</v>
      </c>
      <c r="K1818">
        <v>-212.17264307900001</v>
      </c>
      <c r="L1818">
        <v>-212.342440087</v>
      </c>
      <c r="M1818">
        <v>-300</v>
      </c>
      <c r="N1818">
        <v>-300</v>
      </c>
      <c r="O1818">
        <v>-300</v>
      </c>
    </row>
    <row r="1819" spans="1:15" x14ac:dyDescent="0.2">
      <c r="A1819">
        <v>0.2216796875</v>
      </c>
      <c r="B1819">
        <v>-2.9875069479899999E-3</v>
      </c>
      <c r="C1819">
        <v>-2.3025788875700001E-3</v>
      </c>
      <c r="D1819">
        <v>-2.1273274798799999E-3</v>
      </c>
      <c r="E1819">
        <v>-2.1130328600800002E-3</v>
      </c>
      <c r="F1819">
        <v>-2.1666391553900001E-3</v>
      </c>
      <c r="G1819">
        <v>-2.3078748399699999E-3</v>
      </c>
      <c r="H1819">
        <v>0</v>
      </c>
      <c r="I1819">
        <v>0.2216796875</v>
      </c>
      <c r="J1819">
        <v>-208.837560346</v>
      </c>
      <c r="K1819">
        <v>-211.62629507899999</v>
      </c>
      <c r="L1819">
        <v>-210.13806924299999</v>
      </c>
      <c r="M1819">
        <v>-300</v>
      </c>
      <c r="N1819">
        <v>-300</v>
      </c>
      <c r="O1819">
        <v>-300</v>
      </c>
    </row>
    <row r="1820" spans="1:15" x14ac:dyDescent="0.2">
      <c r="A1820">
        <v>0.22180175781200001</v>
      </c>
      <c r="B1820">
        <v>-2.9682563809899998E-3</v>
      </c>
      <c r="C1820">
        <v>-2.2826401693400002E-3</v>
      </c>
      <c r="D1820">
        <v>-2.10719266262E-3</v>
      </c>
      <c r="E1820">
        <v>-2.09286014463E-3</v>
      </c>
      <c r="F1820">
        <v>-2.1464743859099999E-3</v>
      </c>
      <c r="G1820">
        <v>-2.2877760091499998E-3</v>
      </c>
      <c r="H1820">
        <v>0</v>
      </c>
      <c r="I1820">
        <v>0.22180175781200001</v>
      </c>
      <c r="J1820">
        <v>-208.400091522</v>
      </c>
      <c r="K1820">
        <v>-210.99919084000001</v>
      </c>
      <c r="L1820">
        <v>-208.03023330900001</v>
      </c>
      <c r="M1820">
        <v>-300</v>
      </c>
      <c r="N1820">
        <v>-300</v>
      </c>
      <c r="O1820">
        <v>-300</v>
      </c>
    </row>
    <row r="1821" spans="1:15" x14ac:dyDescent="0.2">
      <c r="A1821">
        <v>0.221923828125</v>
      </c>
      <c r="B1821">
        <v>-2.9483794350700001E-3</v>
      </c>
      <c r="C1821">
        <v>-2.2620748558799999E-3</v>
      </c>
      <c r="D1821">
        <v>-2.08643115586E-3</v>
      </c>
      <c r="E1821">
        <v>-2.07206072034E-3</v>
      </c>
      <c r="F1821">
        <v>-2.1256829156000002E-3</v>
      </c>
      <c r="G1821">
        <v>-2.2670505294200001E-3</v>
      </c>
      <c r="H1821">
        <v>0</v>
      </c>
      <c r="I1821">
        <v>0.221923828125</v>
      </c>
      <c r="J1821">
        <v>-212.454224063</v>
      </c>
      <c r="K1821">
        <v>-210.337016409</v>
      </c>
      <c r="L1821">
        <v>-206.05032934499999</v>
      </c>
      <c r="M1821">
        <v>-300</v>
      </c>
      <c r="N1821">
        <v>-300</v>
      </c>
      <c r="O1821">
        <v>-300</v>
      </c>
    </row>
    <row r="1822" spans="1:15" x14ac:dyDescent="0.2">
      <c r="A1822">
        <v>0.22204589843799999</v>
      </c>
      <c r="B1822">
        <v>-2.9278853678600001E-3</v>
      </c>
      <c r="C1822">
        <v>-2.2408922051600001E-3</v>
      </c>
      <c r="D1822">
        <v>-2.0650522175700002E-3</v>
      </c>
      <c r="E1822">
        <v>-2.0506438452800001E-3</v>
      </c>
      <c r="F1822">
        <v>-2.1042740026699998E-3</v>
      </c>
      <c r="G1822">
        <v>-2.2457076592000001E-3</v>
      </c>
      <c r="H1822">
        <v>0</v>
      </c>
      <c r="I1822">
        <v>0.22204589843799999</v>
      </c>
      <c r="J1822">
        <v>-242.554786334</v>
      </c>
      <c r="K1822">
        <v>-209.679318607</v>
      </c>
      <c r="L1822">
        <v>-204.98609447000001</v>
      </c>
      <c r="M1822">
        <v>-300</v>
      </c>
      <c r="N1822">
        <v>-300</v>
      </c>
      <c r="O1822">
        <v>-300</v>
      </c>
    </row>
    <row r="1823" spans="1:15" x14ac:dyDescent="0.2">
      <c r="A1823">
        <v>0.22216796875</v>
      </c>
      <c r="B1823">
        <v>-2.9067837133899999E-3</v>
      </c>
      <c r="C1823">
        <v>-2.2191017515E-3</v>
      </c>
      <c r="D1823">
        <v>-2.0430653821300001E-3</v>
      </c>
      <c r="E1823">
        <v>-2.02861905386E-3</v>
      </c>
      <c r="F1823">
        <v>-2.0822571816699999E-3</v>
      </c>
      <c r="G1823">
        <v>-2.2237569332699998E-3</v>
      </c>
      <c r="H1823">
        <v>0</v>
      </c>
      <c r="I1823">
        <v>0.22216796875</v>
      </c>
      <c r="J1823">
        <v>-213.77737054599999</v>
      </c>
      <c r="K1823">
        <v>-209.056217092</v>
      </c>
      <c r="L1823">
        <v>-206.54756562899999</v>
      </c>
      <c r="M1823">
        <v>-300</v>
      </c>
      <c r="N1823">
        <v>-300</v>
      </c>
      <c r="O1823">
        <v>-300</v>
      </c>
    </row>
    <row r="1824" spans="1:15" x14ac:dyDescent="0.2">
      <c r="A1824">
        <v>0.22229003906200001</v>
      </c>
      <c r="B1824">
        <v>-2.8850842778299999E-3</v>
      </c>
      <c r="C1824">
        <v>-2.19671330137E-3</v>
      </c>
      <c r="D1824">
        <v>-2.02048045608E-3</v>
      </c>
      <c r="E1824">
        <v>-2.0059961526899999E-3</v>
      </c>
      <c r="F1824">
        <v>-2.0596422593499998E-3</v>
      </c>
      <c r="G1824">
        <v>-2.2012081585900001E-3</v>
      </c>
      <c r="H1824">
        <v>0</v>
      </c>
      <c r="I1824">
        <v>0.22229003906200001</v>
      </c>
      <c r="J1824">
        <v>-210.34662803699999</v>
      </c>
      <c r="K1824">
        <v>-208.49271543500001</v>
      </c>
      <c r="L1824">
        <v>-212.46619720800001</v>
      </c>
      <c r="M1824">
        <v>-300</v>
      </c>
      <c r="N1824">
        <v>-300</v>
      </c>
      <c r="O1824">
        <v>-300</v>
      </c>
    </row>
    <row r="1825" spans="1:15" x14ac:dyDescent="0.2">
      <c r="A1825">
        <v>0.222412109375</v>
      </c>
      <c r="B1825">
        <v>-2.8627971351600002E-3</v>
      </c>
      <c r="C1825">
        <v>-2.1737369290700001E-3</v>
      </c>
      <c r="D1825">
        <v>-1.9973075137199999E-3</v>
      </c>
      <c r="E1825">
        <v>-1.9827852161300001E-3</v>
      </c>
      <c r="F1825">
        <v>-2.0364393102299998E-3</v>
      </c>
      <c r="G1825">
        <v>-2.1780714098900002E-3</v>
      </c>
      <c r="H1825">
        <v>0</v>
      </c>
      <c r="I1825">
        <v>0.222412109375</v>
      </c>
      <c r="J1825">
        <v>-211.987369567</v>
      </c>
      <c r="K1825">
        <v>-208.01239094499999</v>
      </c>
      <c r="L1825">
        <v>-224.66858502599999</v>
      </c>
      <c r="M1825">
        <v>-300</v>
      </c>
      <c r="N1825">
        <v>-300</v>
      </c>
      <c r="O1825">
        <v>-300</v>
      </c>
    </row>
    <row r="1826" spans="1:15" x14ac:dyDescent="0.2">
      <c r="A1826">
        <v>0.22253417968799999</v>
      </c>
      <c r="B1826">
        <v>-2.8399326226700001E-3</v>
      </c>
      <c r="C1826">
        <v>-2.15018297219E-3</v>
      </c>
      <c r="D1826">
        <v>-1.9735568927199999E-3</v>
      </c>
      <c r="E1826">
        <v>-1.95899658191E-3</v>
      </c>
      <c r="F1826">
        <v>-2.0126586721699999E-3</v>
      </c>
      <c r="G1826">
        <v>-2.15435702525E-3</v>
      </c>
      <c r="H1826">
        <v>0</v>
      </c>
      <c r="I1826">
        <v>0.22253417968799999</v>
      </c>
      <c r="J1826">
        <v>-221.95584977300001</v>
      </c>
      <c r="K1826">
        <v>-207.634962376</v>
      </c>
      <c r="L1826">
        <v>-247.306277021</v>
      </c>
      <c r="M1826">
        <v>-300</v>
      </c>
      <c r="N1826">
        <v>-300</v>
      </c>
      <c r="O1826">
        <v>-300</v>
      </c>
    </row>
    <row r="1827" spans="1:15" x14ac:dyDescent="0.2">
      <c r="A1827">
        <v>0.22265625</v>
      </c>
      <c r="B1827">
        <v>-2.8165013364000002E-3</v>
      </c>
      <c r="C1827">
        <v>-2.1260620270900001E-3</v>
      </c>
      <c r="D1827">
        <v>-1.94923918946E-3</v>
      </c>
      <c r="E1827">
        <v>-1.9346408464700001E-3</v>
      </c>
      <c r="F1827">
        <v>-1.9883109417599999E-3</v>
      </c>
      <c r="G1827">
        <v>-2.13007560147E-3</v>
      </c>
      <c r="H1827">
        <v>0</v>
      </c>
      <c r="I1827">
        <v>0.22265625</v>
      </c>
      <c r="J1827">
        <v>-217.909998933</v>
      </c>
      <c r="K1827">
        <v>-207.37308525200001</v>
      </c>
      <c r="L1827">
        <v>-300</v>
      </c>
      <c r="M1827">
        <v>-300</v>
      </c>
      <c r="N1827">
        <v>-300</v>
      </c>
      <c r="O1827">
        <v>-300</v>
      </c>
    </row>
    <row r="1828" spans="1:15" x14ac:dyDescent="0.2">
      <c r="A1828">
        <v>0.22277832031200001</v>
      </c>
      <c r="B1828">
        <v>-2.79251412643E-3</v>
      </c>
      <c r="C1828">
        <v>-2.1013849441400001E-3</v>
      </c>
      <c r="D1828">
        <v>-1.92436525436E-3</v>
      </c>
      <c r="E1828">
        <v>-1.9097288602899999E-3</v>
      </c>
      <c r="F1828">
        <v>-1.96340696963E-3</v>
      </c>
      <c r="G1828">
        <v>-2.1052379893899999E-3</v>
      </c>
      <c r="H1828">
        <v>0</v>
      </c>
      <c r="I1828">
        <v>0.22277832031200001</v>
      </c>
      <c r="J1828">
        <v>-211.213049525</v>
      </c>
      <c r="K1828">
        <v>-207.23518776399999</v>
      </c>
      <c r="L1828">
        <v>-300</v>
      </c>
      <c r="M1828">
        <v>-300</v>
      </c>
      <c r="N1828">
        <v>-300</v>
      </c>
      <c r="O1828">
        <v>-300</v>
      </c>
    </row>
    <row r="1829" spans="1:15" x14ac:dyDescent="0.2">
      <c r="A1829">
        <v>0.222900390625</v>
      </c>
      <c r="B1829">
        <v>-2.7679820920299999E-3</v>
      </c>
      <c r="C1829">
        <v>-2.0761628229300001E-3</v>
      </c>
      <c r="D1829">
        <v>-1.89894618706E-3</v>
      </c>
      <c r="E1829">
        <v>-1.88427172306E-3</v>
      </c>
      <c r="F1829">
        <v>-1.9379578556100001E-3</v>
      </c>
      <c r="G1829">
        <v>-2.0798552890600001E-3</v>
      </c>
      <c r="H1829">
        <v>0</v>
      </c>
      <c r="I1829">
        <v>0.222900390625</v>
      </c>
      <c r="J1829">
        <v>-210.37554275700001</v>
      </c>
      <c r="K1829">
        <v>-207.231789042</v>
      </c>
      <c r="L1829">
        <v>-300</v>
      </c>
      <c r="M1829">
        <v>-300</v>
      </c>
      <c r="N1829">
        <v>-300</v>
      </c>
      <c r="O1829">
        <v>-300</v>
      </c>
    </row>
    <row r="1830" spans="1:15" x14ac:dyDescent="0.2">
      <c r="A1830">
        <v>0.22302246093799999</v>
      </c>
      <c r="B1830">
        <v>-2.7429165767600002E-3</v>
      </c>
      <c r="C1830">
        <v>-2.0504070073199998E-3</v>
      </c>
      <c r="D1830">
        <v>-1.87299333147E-3</v>
      </c>
      <c r="E1830">
        <v>-1.8582807787499999E-3</v>
      </c>
      <c r="F1830">
        <v>-1.9119749438100001E-3</v>
      </c>
      <c r="G1830">
        <v>-2.0539388447999999E-3</v>
      </c>
      <c r="H1830">
        <v>0</v>
      </c>
      <c r="I1830">
        <v>0.22302246093799999</v>
      </c>
      <c r="J1830">
        <v>-213.557829177</v>
      </c>
      <c r="K1830">
        <v>-207.377095639</v>
      </c>
      <c r="L1830">
        <v>-300</v>
      </c>
      <c r="M1830">
        <v>-300</v>
      </c>
      <c r="N1830">
        <v>-300</v>
      </c>
      <c r="O1830">
        <v>-300</v>
      </c>
    </row>
    <row r="1831" spans="1:15" x14ac:dyDescent="0.2">
      <c r="A1831">
        <v>0.22314453125</v>
      </c>
      <c r="B1831">
        <v>-2.71732916341E-3</v>
      </c>
      <c r="C1831">
        <v>-2.02412908042E-3</v>
      </c>
      <c r="D1831">
        <v>-1.8465182707199999E-3</v>
      </c>
      <c r="E1831">
        <v>-1.8317676105599999E-3</v>
      </c>
      <c r="F1831">
        <v>-1.8854698175700001E-3</v>
      </c>
      <c r="G1831">
        <v>-2.0275002401499999E-3</v>
      </c>
      <c r="H1831">
        <v>0</v>
      </c>
      <c r="I1831">
        <v>0.22314453125</v>
      </c>
      <c r="J1831">
        <v>-225.67233964100001</v>
      </c>
      <c r="K1831">
        <v>-207.68471158</v>
      </c>
      <c r="L1831">
        <v>-300</v>
      </c>
      <c r="M1831">
        <v>-300</v>
      </c>
      <c r="N1831">
        <v>-300</v>
      </c>
      <c r="O1831">
        <v>-300</v>
      </c>
    </row>
    <row r="1832" spans="1:15" x14ac:dyDescent="0.2">
      <c r="A1832">
        <v>0.22326660156200001</v>
      </c>
      <c r="B1832">
        <v>-2.6912316688500002E-3</v>
      </c>
      <c r="C1832">
        <v>-1.9973408593899999E-3</v>
      </c>
      <c r="D1832">
        <v>-1.8195328220300001E-3</v>
      </c>
      <c r="E1832">
        <v>-1.8047440357799999E-3</v>
      </c>
      <c r="F1832">
        <v>-1.8584542943200001E-3</v>
      </c>
      <c r="G1832">
        <v>-2.00055129276E-3</v>
      </c>
      <c r="H1832">
        <v>0</v>
      </c>
      <c r="I1832">
        <v>0.22326660156200001</v>
      </c>
      <c r="J1832">
        <v>-221.05405755999999</v>
      </c>
      <c r="K1832">
        <v>-208.16569618299999</v>
      </c>
      <c r="L1832">
        <v>-300</v>
      </c>
      <c r="M1832">
        <v>-300</v>
      </c>
      <c r="N1832">
        <v>-300</v>
      </c>
      <c r="O1832">
        <v>-300</v>
      </c>
    </row>
    <row r="1833" spans="1:15" x14ac:dyDescent="0.2">
      <c r="A1833">
        <v>0.223388671875</v>
      </c>
      <c r="B1833">
        <v>-2.6646361387799998E-3</v>
      </c>
      <c r="C1833">
        <v>-1.9700543902599998E-3</v>
      </c>
      <c r="D1833">
        <v>-1.79204903148E-3</v>
      </c>
      <c r="E1833">
        <v>-1.77722210051E-3</v>
      </c>
      <c r="F1833">
        <v>-1.83094042032E-3</v>
      </c>
      <c r="G1833">
        <v>-1.9731040490900001E-3</v>
      </c>
      <c r="H1833">
        <v>0</v>
      </c>
      <c r="I1833">
        <v>0.223388671875</v>
      </c>
      <c r="J1833">
        <v>-216.83402532400001</v>
      </c>
      <c r="K1833">
        <v>-208.83360227700001</v>
      </c>
      <c r="L1833">
        <v>-300</v>
      </c>
      <c r="M1833">
        <v>-300</v>
      </c>
      <c r="N1833">
        <v>-300</v>
      </c>
      <c r="O1833">
        <v>-300</v>
      </c>
    </row>
    <row r="1834" spans="1:15" x14ac:dyDescent="0.2">
      <c r="A1834">
        <v>0.22351074218799999</v>
      </c>
      <c r="B1834">
        <v>-2.6375548423799998E-3</v>
      </c>
      <c r="C1834">
        <v>-1.9422819425100001E-3</v>
      </c>
      <c r="D1834">
        <v>-1.76407916858E-3</v>
      </c>
      <c r="E1834">
        <v>-1.7492140743400001E-3</v>
      </c>
      <c r="F1834">
        <v>-1.8029404653E-3</v>
      </c>
      <c r="G1834">
        <v>-1.9451707790700001E-3</v>
      </c>
      <c r="H1834">
        <v>0</v>
      </c>
      <c r="I1834">
        <v>0.22351074218799999</v>
      </c>
      <c r="J1834">
        <v>-220.68902885399999</v>
      </c>
      <c r="K1834">
        <v>-209.71005472799999</v>
      </c>
      <c r="L1834">
        <v>-300</v>
      </c>
      <c r="M1834">
        <v>-300</v>
      </c>
      <c r="N1834">
        <v>-300</v>
      </c>
      <c r="O1834">
        <v>-300</v>
      </c>
    </row>
    <row r="1835" spans="1:15" x14ac:dyDescent="0.2">
      <c r="A1835">
        <v>0.2236328125</v>
      </c>
      <c r="B1835">
        <v>-2.6100002668400001E-3</v>
      </c>
      <c r="C1835">
        <v>-1.91403600363E-3</v>
      </c>
      <c r="D1835">
        <v>-1.7356357208700001E-3</v>
      </c>
      <c r="E1835">
        <v>-1.72073244488E-3</v>
      </c>
      <c r="F1835">
        <v>-1.774466917E-3</v>
      </c>
      <c r="G1835">
        <v>-1.91676397067E-3</v>
      </c>
      <c r="H1835">
        <v>0</v>
      </c>
      <c r="I1835">
        <v>0.2236328125</v>
      </c>
      <c r="J1835">
        <v>-229.34555567800001</v>
      </c>
      <c r="K1835">
        <v>-210.82354805099999</v>
      </c>
      <c r="L1835">
        <v>-300</v>
      </c>
      <c r="M1835">
        <v>-300</v>
      </c>
      <c r="N1835">
        <v>-300</v>
      </c>
      <c r="O1835">
        <v>-300</v>
      </c>
    </row>
    <row r="1836" spans="1:15" x14ac:dyDescent="0.2">
      <c r="A1836">
        <v>0.22375488281200001</v>
      </c>
      <c r="B1836">
        <v>-2.5819851117900002E-3</v>
      </c>
      <c r="C1836">
        <v>-1.88532927357E-3</v>
      </c>
      <c r="D1836">
        <v>-1.7067313883400001E-3</v>
      </c>
      <c r="E1836">
        <v>-1.6917899121700001E-3</v>
      </c>
      <c r="F1836">
        <v>-1.7455324756000001E-3</v>
      </c>
      <c r="G1836">
        <v>-1.8878963242599999E-3</v>
      </c>
      <c r="H1836">
        <v>0</v>
      </c>
      <c r="I1836">
        <v>0.22375488281200001</v>
      </c>
      <c r="J1836">
        <v>-215.488364483</v>
      </c>
      <c r="K1836">
        <v>-212.20534314400001</v>
      </c>
      <c r="L1836">
        <v>-300</v>
      </c>
      <c r="M1836">
        <v>-300</v>
      </c>
      <c r="N1836">
        <v>-300</v>
      </c>
      <c r="O1836">
        <v>-300</v>
      </c>
    </row>
    <row r="1837" spans="1:15" x14ac:dyDescent="0.2">
      <c r="A1837">
        <v>0.223876953125</v>
      </c>
      <c r="B1837">
        <v>-2.5535222836899998E-3</v>
      </c>
      <c r="C1837">
        <v>-1.8561746591E-3</v>
      </c>
      <c r="D1837">
        <v>-1.6773790778000001E-3</v>
      </c>
      <c r="E1837">
        <v>-1.6623993830699999E-3</v>
      </c>
      <c r="F1837">
        <v>-1.7161500480999999E-3</v>
      </c>
      <c r="G1837">
        <v>-1.8585807470600001E-3</v>
      </c>
      <c r="H1837">
        <v>0</v>
      </c>
      <c r="I1837">
        <v>0.223876953125</v>
      </c>
      <c r="J1837">
        <v>-212.31844999</v>
      </c>
      <c r="K1837">
        <v>-213.89116835999999</v>
      </c>
      <c r="L1837">
        <v>-300</v>
      </c>
      <c r="M1837">
        <v>-300</v>
      </c>
      <c r="N1837">
        <v>-300</v>
      </c>
      <c r="O1837">
        <v>-300</v>
      </c>
    </row>
    <row r="1838" spans="1:15" x14ac:dyDescent="0.2">
      <c r="A1838">
        <v>0.22399902343799999</v>
      </c>
      <c r="B1838">
        <v>-2.52462489002E-3</v>
      </c>
      <c r="C1838">
        <v>-1.82658526801E-3</v>
      </c>
      <c r="D1838">
        <v>-1.6475918971000001E-3</v>
      </c>
      <c r="E1838">
        <v>-1.63257396548E-3</v>
      </c>
      <c r="F1838">
        <v>-1.6863327425700001E-3</v>
      </c>
      <c r="G1838">
        <v>-1.8288303473300001E-3</v>
      </c>
      <c r="H1838">
        <v>0</v>
      </c>
      <c r="I1838">
        <v>0.22399902343799999</v>
      </c>
      <c r="J1838">
        <v>-213.072987789</v>
      </c>
      <c r="K1838">
        <v>-215.92746152199999</v>
      </c>
      <c r="L1838">
        <v>-298.11289004000002</v>
      </c>
      <c r="M1838">
        <v>-300</v>
      </c>
      <c r="N1838">
        <v>-300</v>
      </c>
      <c r="O1838">
        <v>-300</v>
      </c>
    </row>
    <row r="1839" spans="1:15" x14ac:dyDescent="0.2">
      <c r="A1839">
        <v>0.22412109375</v>
      </c>
      <c r="B1839">
        <v>-2.4953062335199999E-3</v>
      </c>
      <c r="C1839">
        <v>-1.7965744033500001E-3</v>
      </c>
      <c r="D1839">
        <v>-1.6173831493099999E-3</v>
      </c>
      <c r="E1839">
        <v>-1.6023269625600001E-3</v>
      </c>
      <c r="F1839">
        <v>-1.65609386228E-3</v>
      </c>
      <c r="G1839">
        <v>-1.79865842853E-3</v>
      </c>
      <c r="H1839">
        <v>0</v>
      </c>
      <c r="I1839">
        <v>0.22412109375</v>
      </c>
      <c r="J1839">
        <v>-218.25162353299999</v>
      </c>
      <c r="K1839">
        <v>-218.36853166200001</v>
      </c>
      <c r="L1839">
        <v>-300</v>
      </c>
      <c r="M1839">
        <v>-300</v>
      </c>
      <c r="N1839">
        <v>-300</v>
      </c>
      <c r="O1839">
        <v>-300</v>
      </c>
    </row>
    <row r="1840" spans="1:15" x14ac:dyDescent="0.2">
      <c r="A1840">
        <v>0.22424316406200001</v>
      </c>
      <c r="B1840">
        <v>-2.4655798062100001E-3</v>
      </c>
      <c r="C1840">
        <v>-1.7661555574300001E-3</v>
      </c>
      <c r="D1840">
        <v>-1.5867663267999999E-3</v>
      </c>
      <c r="E1840">
        <v>-1.57167186672E-3</v>
      </c>
      <c r="F1840">
        <v>-1.6254468997899999E-3</v>
      </c>
      <c r="G1840">
        <v>-1.7680784834600001E-3</v>
      </c>
      <c r="H1840">
        <v>0</v>
      </c>
      <c r="I1840">
        <v>0.22424316406200001</v>
      </c>
      <c r="J1840">
        <v>-251.153077258</v>
      </c>
      <c r="K1840">
        <v>-221.247437824</v>
      </c>
      <c r="L1840">
        <v>-300</v>
      </c>
      <c r="M1840">
        <v>-300</v>
      </c>
      <c r="N1840">
        <v>-300</v>
      </c>
      <c r="O1840">
        <v>-300</v>
      </c>
    </row>
    <row r="1841" spans="1:15" x14ac:dyDescent="0.2">
      <c r="A1841">
        <v>0.224365234375</v>
      </c>
      <c r="B1841">
        <v>-2.4354592834000001E-3</v>
      </c>
      <c r="C1841">
        <v>-1.7353424059E-3</v>
      </c>
      <c r="D1841">
        <v>-1.55575510526E-3</v>
      </c>
      <c r="E1841">
        <v>-1.54062235369E-3</v>
      </c>
      <c r="F1841">
        <v>-1.5944055309700001E-3</v>
      </c>
      <c r="G1841">
        <v>-1.7371041881699999E-3</v>
      </c>
      <c r="H1841">
        <v>0</v>
      </c>
      <c r="I1841">
        <v>0.224365234375</v>
      </c>
      <c r="J1841">
        <v>-221.09288082099999</v>
      </c>
      <c r="K1841">
        <v>-224.49038748699999</v>
      </c>
      <c r="L1841">
        <v>-296.48617144000002</v>
      </c>
      <c r="M1841">
        <v>-300</v>
      </c>
      <c r="N1841">
        <v>-300</v>
      </c>
      <c r="O1841">
        <v>-300</v>
      </c>
    </row>
    <row r="1842" spans="1:15" x14ac:dyDescent="0.2">
      <c r="A1842">
        <v>0.22448730468799999</v>
      </c>
      <c r="B1842">
        <v>-2.4049585175899999E-3</v>
      </c>
      <c r="C1842">
        <v>-1.7041488015399999E-3</v>
      </c>
      <c r="D1842">
        <v>-1.5243633375199999E-3</v>
      </c>
      <c r="E1842">
        <v>-1.50919227639E-3</v>
      </c>
      <c r="F1842">
        <v>-1.56298360887E-3</v>
      </c>
      <c r="G1842">
        <v>-1.70574939591E-3</v>
      </c>
      <c r="H1842">
        <v>0</v>
      </c>
      <c r="I1842">
        <v>0.22448730468799999</v>
      </c>
      <c r="J1842">
        <v>-220.78261716599999</v>
      </c>
      <c r="K1842">
        <v>-227.68313373800001</v>
      </c>
      <c r="L1842">
        <v>-293.07422019400002</v>
      </c>
      <c r="M1842">
        <v>-300</v>
      </c>
      <c r="N1842">
        <v>-300</v>
      </c>
      <c r="O1842">
        <v>-300</v>
      </c>
    </row>
    <row r="1843" spans="1:15" x14ac:dyDescent="0.2">
      <c r="A1843">
        <v>0.224609375</v>
      </c>
      <c r="B1843">
        <v>-2.3740915323000001E-3</v>
      </c>
      <c r="C1843">
        <v>-1.67258876823E-3</v>
      </c>
      <c r="D1843">
        <v>-1.4926050474700001E-3</v>
      </c>
      <c r="E1843">
        <v>-1.4773956587400001E-3</v>
      </c>
      <c r="F1843">
        <v>-1.53119515758E-3</v>
      </c>
      <c r="G1843">
        <v>-1.67402813098E-3</v>
      </c>
      <c r="H1843">
        <v>0</v>
      </c>
      <c r="I1843">
        <v>0.224609375</v>
      </c>
      <c r="J1843">
        <v>-237.31697069200001</v>
      </c>
      <c r="K1843">
        <v>-229.69675078200001</v>
      </c>
      <c r="L1843">
        <v>-286.013559762</v>
      </c>
      <c r="M1843">
        <v>-300</v>
      </c>
      <c r="N1843">
        <v>-300</v>
      </c>
      <c r="O1843">
        <v>-300</v>
      </c>
    </row>
    <row r="1844" spans="1:15" x14ac:dyDescent="0.2">
      <c r="A1844">
        <v>0.22473144531200001</v>
      </c>
      <c r="B1844">
        <v>-2.3428725158599999E-3</v>
      </c>
      <c r="C1844">
        <v>-1.6406764945499999E-3</v>
      </c>
      <c r="D1844">
        <v>-1.4604944237699999E-3</v>
      </c>
      <c r="E1844">
        <v>-1.4452466894900001E-3</v>
      </c>
      <c r="F1844">
        <v>-1.49905436596E-3</v>
      </c>
      <c r="G1844">
        <v>-1.64195458243E-3</v>
      </c>
      <c r="H1844">
        <v>0</v>
      </c>
      <c r="I1844">
        <v>0.22473144531200001</v>
      </c>
      <c r="J1844">
        <v>-219.90312705299999</v>
      </c>
      <c r="K1844">
        <v>-229.20479146599999</v>
      </c>
      <c r="L1844">
        <v>-290.76514349000001</v>
      </c>
      <c r="M1844">
        <v>-300</v>
      </c>
      <c r="N1844">
        <v>-300</v>
      </c>
      <c r="O1844">
        <v>-300</v>
      </c>
    </row>
    <row r="1845" spans="1:15" x14ac:dyDescent="0.2">
      <c r="A1845">
        <v>0.224853515625</v>
      </c>
      <c r="B1845">
        <v>-2.3113158150000002E-3</v>
      </c>
      <c r="C1845">
        <v>-1.6084263275999999E-3</v>
      </c>
      <c r="D1845">
        <v>-1.4280458135499999E-3</v>
      </c>
      <c r="E1845">
        <v>-1.4127597157799999E-3</v>
      </c>
      <c r="F1845">
        <v>-1.46657558131E-3</v>
      </c>
      <c r="G1845">
        <v>-1.6095430977500001E-3</v>
      </c>
      <c r="H1845">
        <v>0</v>
      </c>
      <c r="I1845">
        <v>0.224853515625</v>
      </c>
      <c r="J1845">
        <v>-214.496826626</v>
      </c>
      <c r="K1845">
        <v>-226.54194306400001</v>
      </c>
      <c r="L1845">
        <v>-283.36498094299998</v>
      </c>
      <c r="M1845">
        <v>-287.64171844800001</v>
      </c>
      <c r="N1845">
        <v>-300</v>
      </c>
      <c r="O1845">
        <v>-300</v>
      </c>
    </row>
    <row r="1846" spans="1:15" x14ac:dyDescent="0.2">
      <c r="A1846">
        <v>0.22497558593799999</v>
      </c>
      <c r="B1846">
        <v>-2.2794359285700002E-3</v>
      </c>
      <c r="C1846">
        <v>-1.5758527664799999E-3</v>
      </c>
      <c r="D1846">
        <v>-1.3952737159600001E-3</v>
      </c>
      <c r="E1846">
        <v>-1.37994923686E-3</v>
      </c>
      <c r="F1846">
        <v>-1.433773303E-3</v>
      </c>
      <c r="G1846">
        <v>-1.5768081765299999E-3</v>
      </c>
      <c r="H1846">
        <v>0</v>
      </c>
      <c r="I1846">
        <v>0.22497558593799999</v>
      </c>
      <c r="J1846">
        <v>-214.16396945400001</v>
      </c>
      <c r="K1846">
        <v>-223.169669556</v>
      </c>
      <c r="L1846">
        <v>-291.28247594800001</v>
      </c>
      <c r="M1846">
        <v>-290.93602526199999</v>
      </c>
      <c r="N1846">
        <v>-300</v>
      </c>
      <c r="O1846">
        <v>-300</v>
      </c>
    </row>
    <row r="1847" spans="1:15" x14ac:dyDescent="0.2">
      <c r="A1847">
        <v>0.22509765625</v>
      </c>
      <c r="B1847">
        <v>-2.24724750096E-3</v>
      </c>
      <c r="C1847">
        <v>-1.54297045594E-3</v>
      </c>
      <c r="D1847">
        <v>-1.3621927757800001E-3</v>
      </c>
      <c r="E1847">
        <v>-1.3468298975300001E-3</v>
      </c>
      <c r="F1847">
        <v>-1.4006621759899999E-3</v>
      </c>
      <c r="G1847">
        <v>-1.5437644639200001E-3</v>
      </c>
      <c r="H1847">
        <v>0</v>
      </c>
      <c r="I1847">
        <v>0.22509765625</v>
      </c>
      <c r="J1847">
        <v>-219.26913656799999</v>
      </c>
      <c r="K1847">
        <v>-220.02201840000001</v>
      </c>
      <c r="L1847">
        <v>-300</v>
      </c>
      <c r="M1847">
        <v>-299.38421933400002</v>
      </c>
      <c r="N1847">
        <v>-300</v>
      </c>
      <c r="O1847">
        <v>-300</v>
      </c>
    </row>
    <row r="1848" spans="1:15" x14ac:dyDescent="0.2">
      <c r="A1848">
        <v>0.22521972656200001</v>
      </c>
      <c r="B1848">
        <v>-2.2147653156500001E-3</v>
      </c>
      <c r="C1848">
        <v>-1.5097941797599999E-3</v>
      </c>
      <c r="D1848">
        <v>-1.32881777683E-3</v>
      </c>
      <c r="E1848">
        <v>-1.3134164817E-3</v>
      </c>
      <c r="F1848">
        <v>-1.3672569843099999E-3</v>
      </c>
      <c r="G1848">
        <v>-1.5104267441300001E-3</v>
      </c>
      <c r="H1848">
        <v>0</v>
      </c>
      <c r="I1848">
        <v>0.22521972656200001</v>
      </c>
      <c r="J1848">
        <v>-227.63297481699999</v>
      </c>
      <c r="K1848">
        <v>-217.50980344499999</v>
      </c>
      <c r="L1848">
        <v>-290.48653630500002</v>
      </c>
      <c r="M1848">
        <v>-290.246550818</v>
      </c>
      <c r="N1848">
        <v>-300</v>
      </c>
      <c r="O1848">
        <v>-300</v>
      </c>
    </row>
    <row r="1849" spans="1:15" x14ac:dyDescent="0.2">
      <c r="A1849">
        <v>0.225341796875</v>
      </c>
      <c r="B1849">
        <v>-2.18200428859E-3</v>
      </c>
      <c r="C1849">
        <v>-1.47633885419E-3</v>
      </c>
      <c r="D1849">
        <v>-1.29516363542E-3</v>
      </c>
      <c r="E1849">
        <v>-1.2797239057300001E-3</v>
      </c>
      <c r="F1849">
        <v>-1.33357264446E-3</v>
      </c>
      <c r="G1849">
        <v>-1.4768099338699999E-3</v>
      </c>
      <c r="H1849">
        <v>0</v>
      </c>
      <c r="I1849">
        <v>0.225341796875</v>
      </c>
      <c r="J1849">
        <v>-214.278726522</v>
      </c>
      <c r="K1849">
        <v>-215.88026296000001</v>
      </c>
      <c r="L1849">
        <v>-300</v>
      </c>
      <c r="M1849">
        <v>-283.163471722</v>
      </c>
      <c r="N1849">
        <v>-300</v>
      </c>
      <c r="O1849">
        <v>-300</v>
      </c>
    </row>
    <row r="1850" spans="1:15" x14ac:dyDescent="0.2">
      <c r="A1850">
        <v>0.22546386718799999</v>
      </c>
      <c r="B1850">
        <v>-2.1489794615500001E-3</v>
      </c>
      <c r="C1850">
        <v>-1.44261952133E-3</v>
      </c>
      <c r="D1850">
        <v>-1.2612453936800001E-3</v>
      </c>
      <c r="E1850">
        <v>-1.2457672117900001E-3</v>
      </c>
      <c r="F1850">
        <v>-1.2996241987600001E-3</v>
      </c>
      <c r="G1850">
        <v>-1.4429290756600001E-3</v>
      </c>
      <c r="H1850">
        <v>0</v>
      </c>
      <c r="I1850">
        <v>0.22546386718799999</v>
      </c>
      <c r="J1850">
        <v>-210.96605549</v>
      </c>
      <c r="K1850">
        <v>-215.343093555</v>
      </c>
      <c r="L1850">
        <v>-298.01348185400002</v>
      </c>
      <c r="M1850">
        <v>-280.17491138499997</v>
      </c>
      <c r="N1850">
        <v>-300</v>
      </c>
      <c r="O1850">
        <v>-300</v>
      </c>
    </row>
    <row r="1851" spans="1:15" x14ac:dyDescent="0.2">
      <c r="A1851">
        <v>0.2255859375</v>
      </c>
      <c r="B1851">
        <v>-2.11570599543E-3</v>
      </c>
      <c r="C1851">
        <v>-1.4086513423600001E-3</v>
      </c>
      <c r="D1851">
        <v>-1.2270782128399999E-3</v>
      </c>
      <c r="E1851">
        <v>-1.2115615611799999E-3</v>
      </c>
      <c r="F1851">
        <v>-1.2654268086400001E-3</v>
      </c>
      <c r="G1851">
        <v>-1.40879933111E-3</v>
      </c>
      <c r="H1851">
        <v>0</v>
      </c>
      <c r="I1851">
        <v>0.2255859375</v>
      </c>
      <c r="J1851">
        <v>-211.19768677499999</v>
      </c>
      <c r="K1851">
        <v>-216.08995277899999</v>
      </c>
      <c r="L1851">
        <v>-290.48757146499997</v>
      </c>
      <c r="M1851">
        <v>-279.96154269900001</v>
      </c>
      <c r="N1851">
        <v>-300</v>
      </c>
      <c r="O1851">
        <v>-300</v>
      </c>
    </row>
    <row r="1852" spans="1:15" x14ac:dyDescent="0.2">
      <c r="A1852">
        <v>0.22570800781200001</v>
      </c>
      <c r="B1852">
        <v>-2.0821991634400001E-3</v>
      </c>
      <c r="C1852">
        <v>-1.37444959085E-3</v>
      </c>
      <c r="D1852">
        <v>-1.1926773664999999E-3</v>
      </c>
      <c r="E1852">
        <v>-1.17712222755E-3</v>
      </c>
      <c r="F1852">
        <v>-1.23099574788E-3</v>
      </c>
      <c r="G1852">
        <v>-1.3744359742E-3</v>
      </c>
      <c r="H1852">
        <v>0</v>
      </c>
      <c r="I1852">
        <v>0.22570800781200001</v>
      </c>
      <c r="J1852">
        <v>-214.909387915</v>
      </c>
      <c r="K1852">
        <v>-218.30577693199999</v>
      </c>
      <c r="L1852">
        <v>-286.46435371199999</v>
      </c>
      <c r="M1852">
        <v>-281.773910908</v>
      </c>
      <c r="N1852">
        <v>-279.28666682900001</v>
      </c>
      <c r="O1852">
        <v>-300</v>
      </c>
    </row>
    <row r="1853" spans="1:15" x14ac:dyDescent="0.2">
      <c r="A1853">
        <v>0.225830078125</v>
      </c>
      <c r="B1853">
        <v>-2.0484743443700002E-3</v>
      </c>
      <c r="C1853">
        <v>-1.34002964586E-3</v>
      </c>
      <c r="D1853">
        <v>-1.1580582337799999E-3</v>
      </c>
      <c r="E1853">
        <v>-1.14246459007E-3</v>
      </c>
      <c r="F1853">
        <v>-1.1963463958100001E-3</v>
      </c>
      <c r="G1853">
        <v>-1.3398543844399999E-3</v>
      </c>
      <c r="H1853">
        <v>0</v>
      </c>
      <c r="I1853">
        <v>0.225830078125</v>
      </c>
      <c r="J1853">
        <v>-227.304870255</v>
      </c>
      <c r="K1853">
        <v>-222.193731464</v>
      </c>
      <c r="L1853">
        <v>-281.606720247</v>
      </c>
      <c r="M1853">
        <v>-284.59944772199998</v>
      </c>
      <c r="N1853">
        <v>-282.96393358099999</v>
      </c>
      <c r="O1853">
        <v>-300</v>
      </c>
    </row>
    <row r="1854" spans="1:15" x14ac:dyDescent="0.2">
      <c r="A1854">
        <v>0.22595214843799999</v>
      </c>
      <c r="B1854">
        <v>-2.0145470156500002E-3</v>
      </c>
      <c r="C1854">
        <v>-1.3054069851600001E-3</v>
      </c>
      <c r="D1854">
        <v>-1.12323629248E-3</v>
      </c>
      <c r="E1854">
        <v>-1.1076041266099999E-3</v>
      </c>
      <c r="F1854">
        <v>-1.16149423041E-3</v>
      </c>
      <c r="G1854">
        <v>-1.3050700400200001E-3</v>
      </c>
      <c r="H1854">
        <v>0</v>
      </c>
      <c r="I1854">
        <v>0.22595214843799999</v>
      </c>
      <c r="J1854">
        <v>-222.981136058</v>
      </c>
      <c r="K1854">
        <v>-228.01521741900001</v>
      </c>
      <c r="L1854">
        <v>-280.26752104899998</v>
      </c>
      <c r="M1854">
        <v>-286.33550868100002</v>
      </c>
      <c r="N1854">
        <v>-292.50458923100001</v>
      </c>
      <c r="O1854">
        <v>-300</v>
      </c>
    </row>
    <row r="1855" spans="1:15" x14ac:dyDescent="0.2">
      <c r="A1855">
        <v>0.22607421875</v>
      </c>
      <c r="B1855">
        <v>-1.9804327465000001E-3</v>
      </c>
      <c r="C1855">
        <v>-1.2705971782599999E-3</v>
      </c>
      <c r="D1855">
        <v>-1.08822711216E-3</v>
      </c>
      <c r="E1855">
        <v>-1.07255640678E-3</v>
      </c>
      <c r="F1855">
        <v>-1.12645482144E-3</v>
      </c>
      <c r="G1855">
        <v>-1.2700985108800001E-3</v>
      </c>
      <c r="H1855">
        <v>0</v>
      </c>
      <c r="I1855">
        <v>0.22607421875</v>
      </c>
      <c r="J1855">
        <v>-218.92093066699999</v>
      </c>
      <c r="K1855">
        <v>-236.15538795099999</v>
      </c>
      <c r="L1855">
        <v>-282.92998449700002</v>
      </c>
      <c r="M1855">
        <v>-285.68646492400001</v>
      </c>
      <c r="N1855">
        <v>-300</v>
      </c>
      <c r="O1855">
        <v>-300</v>
      </c>
    </row>
    <row r="1856" spans="1:15" x14ac:dyDescent="0.2">
      <c r="A1856">
        <v>0.22619628906200001</v>
      </c>
      <c r="B1856">
        <v>-1.94614719093E-3</v>
      </c>
      <c r="C1856">
        <v>-1.23561587951E-3</v>
      </c>
      <c r="D1856">
        <v>-1.0530463472100001E-3</v>
      </c>
      <c r="E1856">
        <v>-1.0373370850100001E-3</v>
      </c>
      <c r="F1856">
        <v>-1.0912438234800001E-3</v>
      </c>
      <c r="G1856">
        <v>-1.2349554517799999E-3</v>
      </c>
      <c r="H1856">
        <v>0</v>
      </c>
      <c r="I1856">
        <v>0.22619628906200001</v>
      </c>
      <c r="J1856">
        <v>-223.064702092</v>
      </c>
      <c r="K1856">
        <v>-247.25392957899999</v>
      </c>
      <c r="L1856">
        <v>-285.54273342200003</v>
      </c>
      <c r="M1856">
        <v>-284.44291919800003</v>
      </c>
      <c r="N1856">
        <v>-300</v>
      </c>
      <c r="O1856">
        <v>-300</v>
      </c>
    </row>
    <row r="1857" spans="1:15" x14ac:dyDescent="0.2">
      <c r="A1857">
        <v>0.226318359375</v>
      </c>
      <c r="B1857">
        <v>-1.91170608082E-3</v>
      </c>
      <c r="C1857">
        <v>-1.20047882108E-3</v>
      </c>
      <c r="D1857">
        <v>-1.01770972984E-3</v>
      </c>
      <c r="E1857">
        <v>-1.0019618936E-3</v>
      </c>
      <c r="F1857">
        <v>-1.0558769689299999E-3</v>
      </c>
      <c r="G1857">
        <v>-1.19965659533E-3</v>
      </c>
      <c r="H1857">
        <v>0</v>
      </c>
      <c r="I1857">
        <v>0.226318359375</v>
      </c>
      <c r="J1857">
        <v>-230.114048884</v>
      </c>
      <c r="K1857">
        <v>-262.55007025200001</v>
      </c>
      <c r="L1857">
        <v>-300</v>
      </c>
      <c r="M1857">
        <v>-284.885039678</v>
      </c>
      <c r="N1857">
        <v>-300</v>
      </c>
      <c r="O1857">
        <v>-300</v>
      </c>
    </row>
    <row r="1858" spans="1:15" x14ac:dyDescent="0.2">
      <c r="A1858">
        <v>0.22644042968799999</v>
      </c>
      <c r="B1858">
        <v>-1.87712521884E-3</v>
      </c>
      <c r="C1858">
        <v>-1.16520180596E-3</v>
      </c>
      <c r="D1858">
        <v>-9.8223306307699989E-4</v>
      </c>
      <c r="E1858">
        <v>-9.6644663560299996E-4</v>
      </c>
      <c r="F1858">
        <v>-1.02037006101E-3</v>
      </c>
      <c r="G1858">
        <v>-1.16421774492E-3</v>
      </c>
      <c r="H1858">
        <v>0</v>
      </c>
      <c r="I1858">
        <v>0.22644042968799999</v>
      </c>
      <c r="J1858">
        <v>-217.14611613700001</v>
      </c>
      <c r="K1858">
        <v>-285.27453559200001</v>
      </c>
      <c r="L1858">
        <v>-290.007548262</v>
      </c>
      <c r="M1858">
        <v>-289.04418443700001</v>
      </c>
      <c r="N1858">
        <v>-300</v>
      </c>
      <c r="O1858">
        <v>-300</v>
      </c>
    </row>
    <row r="1859" spans="1:15" x14ac:dyDescent="0.2">
      <c r="A1859">
        <v>0.2265625</v>
      </c>
      <c r="B1859">
        <v>-1.8424204713899999E-3</v>
      </c>
      <c r="C1859">
        <v>-1.1298007008799999E-3</v>
      </c>
      <c r="D1859">
        <v>-9.4663221370300005E-4</v>
      </c>
      <c r="E1859">
        <v>-9.3080717786300001E-4</v>
      </c>
      <c r="F1859">
        <v>-9.8473896668999994E-4</v>
      </c>
      <c r="G1859">
        <v>-1.1286547677099999E-3</v>
      </c>
      <c r="H1859">
        <v>0</v>
      </c>
      <c r="I1859">
        <v>0.2265625</v>
      </c>
      <c r="J1859">
        <v>-213.95452601599999</v>
      </c>
      <c r="K1859">
        <v>-300</v>
      </c>
      <c r="L1859">
        <v>-300</v>
      </c>
      <c r="M1859">
        <v>-300</v>
      </c>
      <c r="N1859">
        <v>-300</v>
      </c>
      <c r="O1859">
        <v>-300</v>
      </c>
    </row>
    <row r="1860" spans="1:15" x14ac:dyDescent="0.2">
      <c r="A1860">
        <v>0.22668457031200001</v>
      </c>
      <c r="B1860">
        <v>-1.8076077615799999E-3</v>
      </c>
      <c r="C1860">
        <v>-1.09429142925E-3</v>
      </c>
      <c r="D1860">
        <v>-9.1092310516100003E-4</v>
      </c>
      <c r="E1860">
        <v>-8.9505944388300004E-4</v>
      </c>
      <c r="F1860">
        <v>-9.4899960960500001E-4</v>
      </c>
      <c r="G1860">
        <v>-1.09298358753E-3</v>
      </c>
      <c r="H1860">
        <v>0</v>
      </c>
      <c r="I1860">
        <v>0.22668457031200001</v>
      </c>
      <c r="J1860">
        <v>-214.50229363099999</v>
      </c>
      <c r="K1860">
        <v>-300</v>
      </c>
      <c r="L1860">
        <v>-290.33497247899999</v>
      </c>
      <c r="M1860">
        <v>-288.84797115399999</v>
      </c>
      <c r="N1860">
        <v>-300</v>
      </c>
      <c r="O1860">
        <v>-300</v>
      </c>
    </row>
    <row r="1861" spans="1:15" x14ac:dyDescent="0.2">
      <c r="A1861">
        <v>0.226806640625</v>
      </c>
      <c r="B1861">
        <v>-1.77270306206E-3</v>
      </c>
      <c r="C1861">
        <v>-1.05868996403E-3</v>
      </c>
      <c r="D1861">
        <v>-8.7512171045800002E-4</v>
      </c>
      <c r="E1861">
        <v>-8.5921940671999995E-4</v>
      </c>
      <c r="F1861">
        <v>-9.1316796294900005E-4</v>
      </c>
      <c r="G1861">
        <v>-1.05722017774E-3</v>
      </c>
      <c r="H1861">
        <v>0</v>
      </c>
      <c r="I1861">
        <v>0.226806640625</v>
      </c>
      <c r="J1861">
        <v>-219.17612092300001</v>
      </c>
      <c r="K1861">
        <v>-300</v>
      </c>
      <c r="L1861">
        <v>-300</v>
      </c>
      <c r="M1861">
        <v>-284.82330501799999</v>
      </c>
      <c r="N1861">
        <v>-300</v>
      </c>
      <c r="O1861">
        <v>-300</v>
      </c>
    </row>
    <row r="1862" spans="1:15" x14ac:dyDescent="0.2">
      <c r="A1862">
        <v>0.22692871093799999</v>
      </c>
      <c r="B1862">
        <v>-1.73772238789E-3</v>
      </c>
      <c r="C1862">
        <v>-1.0230123206099999E-3</v>
      </c>
      <c r="D1862">
        <v>-8.3924404502499995E-4</v>
      </c>
      <c r="E1862">
        <v>-8.2330308186400001E-4</v>
      </c>
      <c r="F1862">
        <v>-8.7726004234600001E-4</v>
      </c>
      <c r="G1862">
        <v>-1.0213805541599999E-3</v>
      </c>
      <c r="H1862">
        <v>0</v>
      </c>
      <c r="I1862">
        <v>0.22692871093799999</v>
      </c>
      <c r="J1862">
        <v>-250.09957833600001</v>
      </c>
      <c r="K1862">
        <v>-300</v>
      </c>
      <c r="L1862">
        <v>-286.65137374</v>
      </c>
      <c r="M1862">
        <v>-284.446058134</v>
      </c>
      <c r="N1862">
        <v>-300</v>
      </c>
      <c r="O1862">
        <v>-300</v>
      </c>
    </row>
    <row r="1863" spans="1:15" x14ac:dyDescent="0.2">
      <c r="A1863">
        <v>0.22705078125</v>
      </c>
      <c r="B1863">
        <v>-1.70268178943E-3</v>
      </c>
      <c r="C1863">
        <v>-9.8727454964800008E-4</v>
      </c>
      <c r="D1863">
        <v>-8.0330615956699996E-4</v>
      </c>
      <c r="E1863">
        <v>-7.8732652007100002E-4</v>
      </c>
      <c r="F1863">
        <v>-8.4129189868799997E-4</v>
      </c>
      <c r="G1863">
        <v>-9.8548076786399998E-4</v>
      </c>
      <c r="H1863">
        <v>0</v>
      </c>
      <c r="I1863">
        <v>0.22705078125</v>
      </c>
      <c r="J1863">
        <v>-221.50014068900001</v>
      </c>
      <c r="K1863">
        <v>-300</v>
      </c>
      <c r="L1863">
        <v>-284.56524546700001</v>
      </c>
      <c r="M1863">
        <v>-285.68451888800001</v>
      </c>
      <c r="N1863">
        <v>-300</v>
      </c>
      <c r="O1863">
        <v>-300</v>
      </c>
    </row>
    <row r="1864" spans="1:15" x14ac:dyDescent="0.2">
      <c r="A1864">
        <v>0.22717285156200001</v>
      </c>
      <c r="B1864">
        <v>-1.6675973451299999E-3</v>
      </c>
      <c r="C1864">
        <v>-9.51492729916E-4</v>
      </c>
      <c r="D1864">
        <v>-7.6732413288900004E-4</v>
      </c>
      <c r="E1864">
        <v>-7.5130580020299996E-4</v>
      </c>
      <c r="F1864">
        <v>-8.0527961096500005E-4</v>
      </c>
      <c r="G1864">
        <v>-9.4953689802700005E-4</v>
      </c>
      <c r="H1864">
        <v>0</v>
      </c>
      <c r="I1864">
        <v>0.22717285156200001</v>
      </c>
      <c r="J1864">
        <v>-218.68114598400001</v>
      </c>
      <c r="K1864">
        <v>-300</v>
      </c>
      <c r="L1864">
        <v>-282.27231315500001</v>
      </c>
      <c r="M1864">
        <v>-286.405319314</v>
      </c>
      <c r="N1864">
        <v>-292.61239878700002</v>
      </c>
      <c r="O1864">
        <v>-300</v>
      </c>
    </row>
    <row r="1865" spans="1:15" x14ac:dyDescent="0.2">
      <c r="A1865">
        <v>0.227294921875</v>
      </c>
      <c r="B1865">
        <v>-1.6324851543499999E-3</v>
      </c>
      <c r="C1865">
        <v>-9.1568296109099999E-4</v>
      </c>
      <c r="D1865">
        <v>-7.31314064718E-4</v>
      </c>
      <c r="E1865">
        <v>-7.15257022037E-4</v>
      </c>
      <c r="F1865">
        <v>-7.6923927909600001E-4</v>
      </c>
      <c r="G1865">
        <v>-9.1356504474299997E-4</v>
      </c>
      <c r="H1865">
        <v>0</v>
      </c>
      <c r="I1865">
        <v>0.227294921875</v>
      </c>
      <c r="J1865">
        <v>-221.29642755899999</v>
      </c>
      <c r="K1865">
        <v>-300</v>
      </c>
      <c r="L1865">
        <v>-284.13807840599998</v>
      </c>
      <c r="M1865">
        <v>-284.71278037000002</v>
      </c>
      <c r="N1865">
        <v>-283.127788958</v>
      </c>
      <c r="O1865">
        <v>-300</v>
      </c>
    </row>
    <row r="1866" spans="1:15" x14ac:dyDescent="0.2">
      <c r="A1866">
        <v>0.22741699218799999</v>
      </c>
      <c r="B1866">
        <v>-1.59736133019E-3</v>
      </c>
      <c r="C1866">
        <v>-8.79861356586E-4</v>
      </c>
      <c r="D1866">
        <v>-6.9529206850199999E-4</v>
      </c>
      <c r="E1866">
        <v>-6.7919629907900003E-4</v>
      </c>
      <c r="F1866">
        <v>-7.3318701671499999E-4</v>
      </c>
      <c r="G1866">
        <v>-8.7758132183000004E-4</v>
      </c>
      <c r="H1866">
        <v>0</v>
      </c>
      <c r="I1866">
        <v>0.22741699218799999</v>
      </c>
      <c r="J1866">
        <v>-236.59902243799999</v>
      </c>
      <c r="K1866">
        <v>-300</v>
      </c>
      <c r="L1866">
        <v>-289.40765216400001</v>
      </c>
      <c r="M1866">
        <v>-281.93008281599998</v>
      </c>
      <c r="N1866">
        <v>-279.50140422599998</v>
      </c>
      <c r="O1866">
        <v>-300</v>
      </c>
    </row>
    <row r="1867" spans="1:15" x14ac:dyDescent="0.2">
      <c r="A1867">
        <v>0.2275390625</v>
      </c>
      <c r="B1867">
        <v>-1.5622419922699999E-3</v>
      </c>
      <c r="C1867">
        <v>-8.4404403633600003E-4</v>
      </c>
      <c r="D1867">
        <v>-6.5927426422099995E-4</v>
      </c>
      <c r="E1867">
        <v>-6.4313975135900001E-4</v>
      </c>
      <c r="F1867">
        <v>-6.9713894398700004E-4</v>
      </c>
      <c r="G1867">
        <v>-8.4160184963000002E-4</v>
      </c>
      <c r="H1867">
        <v>0</v>
      </c>
      <c r="I1867">
        <v>0.2275390625</v>
      </c>
      <c r="J1867">
        <v>-224.443670387</v>
      </c>
      <c r="K1867">
        <v>-300</v>
      </c>
      <c r="L1867">
        <v>-294.157530931</v>
      </c>
      <c r="M1867">
        <v>-280.16597938699999</v>
      </c>
      <c r="N1867">
        <v>-300</v>
      </c>
      <c r="O1867">
        <v>-300</v>
      </c>
    </row>
    <row r="1868" spans="1:15" x14ac:dyDescent="0.2">
      <c r="A1868">
        <v>0.22766113281200001</v>
      </c>
      <c r="B1868">
        <v>-1.52714325953E-3</v>
      </c>
      <c r="C1868">
        <v>-8.0824711959800002E-4</v>
      </c>
      <c r="D1868">
        <v>-6.2327677117099997E-4</v>
      </c>
      <c r="E1868">
        <v>-6.07103498233E-4</v>
      </c>
      <c r="F1868">
        <v>-6.6111118039600004E-4</v>
      </c>
      <c r="G1868">
        <v>-8.0564274780900002E-4</v>
      </c>
      <c r="H1868">
        <v>0</v>
      </c>
      <c r="I1868">
        <v>0.22766113281200001</v>
      </c>
      <c r="J1868">
        <v>-219.69904568000001</v>
      </c>
      <c r="K1868">
        <v>-300</v>
      </c>
      <c r="L1868">
        <v>-300</v>
      </c>
      <c r="M1868">
        <v>-280.41910003599997</v>
      </c>
      <c r="N1868">
        <v>-300</v>
      </c>
      <c r="O1868">
        <v>-300</v>
      </c>
    </row>
    <row r="1869" spans="1:15" x14ac:dyDescent="0.2">
      <c r="A1869">
        <v>0.227783203125</v>
      </c>
      <c r="B1869">
        <v>-1.4920812430299999E-3</v>
      </c>
      <c r="C1869">
        <v>-7.7248671774400005E-4</v>
      </c>
      <c r="D1869">
        <v>-5.8731570076799998E-4</v>
      </c>
      <c r="E1869">
        <v>-5.71103651164E-4</v>
      </c>
      <c r="F1869">
        <v>-6.2511983754499998E-4</v>
      </c>
      <c r="G1869">
        <v>-7.6972012814000002E-4</v>
      </c>
      <c r="H1869">
        <v>0</v>
      </c>
      <c r="I1869">
        <v>0.227783203125</v>
      </c>
      <c r="J1869">
        <v>-219.95407590100001</v>
      </c>
      <c r="K1869">
        <v>-300</v>
      </c>
      <c r="L1869">
        <v>-300</v>
      </c>
      <c r="M1869">
        <v>-283.396497931</v>
      </c>
      <c r="N1869">
        <v>-300</v>
      </c>
      <c r="O1869">
        <v>-300</v>
      </c>
    </row>
    <row r="1870" spans="1:15" x14ac:dyDescent="0.2">
      <c r="A1870">
        <v>0.22790527343799999</v>
      </c>
      <c r="B1870">
        <v>-1.4570720387299999E-3</v>
      </c>
      <c r="C1870">
        <v>-7.3677892706499996E-4</v>
      </c>
      <c r="D1870">
        <v>-5.5140714934499998E-4</v>
      </c>
      <c r="E1870">
        <v>-5.3515630654199996E-4</v>
      </c>
      <c r="F1870">
        <v>-5.8918101195000005E-4</v>
      </c>
      <c r="G1870">
        <v>-7.33850087324E-4</v>
      </c>
      <c r="H1870">
        <v>0</v>
      </c>
      <c r="I1870">
        <v>0.22790527343799999</v>
      </c>
      <c r="J1870">
        <v>-224.43032987199999</v>
      </c>
      <c r="K1870">
        <v>-296.456046018</v>
      </c>
      <c r="L1870">
        <v>-296.08862338199998</v>
      </c>
      <c r="M1870">
        <v>-290.384696797</v>
      </c>
      <c r="N1870">
        <v>-300</v>
      </c>
      <c r="O1870">
        <v>-300</v>
      </c>
    </row>
    <row r="1871" spans="1:15" x14ac:dyDescent="0.2">
      <c r="A1871">
        <v>0.22802734375</v>
      </c>
      <c r="B1871">
        <v>-1.42213172035E-3</v>
      </c>
      <c r="C1871">
        <v>-7.0113982157099996E-4</v>
      </c>
      <c r="D1871">
        <v>-5.1556719094899997E-4</v>
      </c>
      <c r="E1871">
        <v>-4.9927753846699995E-4</v>
      </c>
      <c r="F1871">
        <v>-5.53310777845E-4</v>
      </c>
      <c r="G1871">
        <v>-6.9804869976700004E-4</v>
      </c>
      <c r="H1871">
        <v>0</v>
      </c>
      <c r="I1871">
        <v>0.22802734375</v>
      </c>
      <c r="J1871">
        <v>-241.53094838499999</v>
      </c>
      <c r="K1871">
        <v>-300</v>
      </c>
      <c r="L1871">
        <v>-300</v>
      </c>
      <c r="M1871">
        <v>-299.17014705499997</v>
      </c>
      <c r="N1871">
        <v>-300</v>
      </c>
      <c r="O1871">
        <v>-300</v>
      </c>
    </row>
    <row r="1872" spans="1:15" x14ac:dyDescent="0.2">
      <c r="A1872">
        <v>0.22814941406200001</v>
      </c>
      <c r="B1872">
        <v>-1.38727633209E-3</v>
      </c>
      <c r="C1872">
        <v>-6.6558544580299999E-4</v>
      </c>
      <c r="D1872">
        <v>-4.79811870167E-4</v>
      </c>
      <c r="E1872">
        <v>-4.6348339157900001E-4</v>
      </c>
      <c r="F1872">
        <v>-5.1752517999999995E-4</v>
      </c>
      <c r="G1872">
        <v>-6.62332010412E-4</v>
      </c>
      <c r="H1872">
        <v>0</v>
      </c>
      <c r="I1872">
        <v>0.22814941406200001</v>
      </c>
      <c r="J1872">
        <v>-231.671710469</v>
      </c>
      <c r="K1872">
        <v>-293.65557407400001</v>
      </c>
      <c r="L1872">
        <v>-298.37967309800001</v>
      </c>
      <c r="M1872">
        <v>-291.17074859100001</v>
      </c>
      <c r="N1872">
        <v>-300</v>
      </c>
      <c r="O1872">
        <v>-300</v>
      </c>
    </row>
    <row r="1873" spans="1:15" x14ac:dyDescent="0.2">
      <c r="A1873">
        <v>0.228271484375</v>
      </c>
      <c r="B1873">
        <v>-1.3525218815500001E-3</v>
      </c>
      <c r="C1873">
        <v>-6.3013180766099996E-4</v>
      </c>
      <c r="D1873">
        <v>-4.4415719494100001E-4</v>
      </c>
      <c r="E1873">
        <v>-4.2778987387100001E-4</v>
      </c>
      <c r="F1873">
        <v>-4.8184022654000001E-4</v>
      </c>
      <c r="G1873">
        <v>-6.2671602756200003E-4</v>
      </c>
      <c r="H1873">
        <v>0</v>
      </c>
      <c r="I1873">
        <v>0.228271484375</v>
      </c>
      <c r="J1873">
        <v>-231.11686003200001</v>
      </c>
      <c r="K1873">
        <v>-293.72130068899997</v>
      </c>
      <c r="L1873">
        <v>-290.90745433000001</v>
      </c>
      <c r="M1873">
        <v>-287.96833547699998</v>
      </c>
      <c r="N1873">
        <v>-300</v>
      </c>
      <c r="O1873">
        <v>-300</v>
      </c>
    </row>
    <row r="1874" spans="1:15" x14ac:dyDescent="0.2">
      <c r="A1874">
        <v>0.22839355468799999</v>
      </c>
      <c r="B1874">
        <v>-1.3178843325100001E-3</v>
      </c>
      <c r="C1874">
        <v>-5.9479487125000004E-4</v>
      </c>
      <c r="D1874">
        <v>-4.0861912941000001E-4</v>
      </c>
      <c r="E1874">
        <v>-3.9221294953699999E-4</v>
      </c>
      <c r="F1874">
        <v>-4.4627188179100001E-4</v>
      </c>
      <c r="G1874">
        <v>-5.9121671571399999E-4</v>
      </c>
      <c r="H1874">
        <v>0</v>
      </c>
      <c r="I1874">
        <v>0.22839355468799999</v>
      </c>
      <c r="J1874">
        <v>-259.38884661200001</v>
      </c>
      <c r="K1874">
        <v>-285.71826654900002</v>
      </c>
      <c r="L1874">
        <v>-299.86093137</v>
      </c>
      <c r="M1874">
        <v>-300</v>
      </c>
      <c r="N1874">
        <v>-300</v>
      </c>
      <c r="O1874">
        <v>-300</v>
      </c>
    </row>
    <row r="1875" spans="1:15" x14ac:dyDescent="0.2">
      <c r="A1875">
        <v>0.228515625</v>
      </c>
      <c r="B1875">
        <v>-1.2833795978099999E-3</v>
      </c>
      <c r="C1875">
        <v>-5.5959054972599996E-4</v>
      </c>
      <c r="D1875">
        <v>-3.7321358677599997E-4</v>
      </c>
      <c r="E1875">
        <v>-3.5676853183200003E-4</v>
      </c>
      <c r="F1875">
        <v>-4.1083605913499999E-4</v>
      </c>
      <c r="G1875">
        <v>-5.5584998842000001E-4</v>
      </c>
      <c r="H1875">
        <v>0</v>
      </c>
      <c r="I1875">
        <v>0.228515625</v>
      </c>
      <c r="J1875">
        <v>-229.40985244399999</v>
      </c>
      <c r="K1875">
        <v>-299.632493474</v>
      </c>
      <c r="L1875">
        <v>-295.41876479699999</v>
      </c>
      <c r="M1875">
        <v>-300</v>
      </c>
      <c r="N1875">
        <v>-300</v>
      </c>
      <c r="O1875">
        <v>-300</v>
      </c>
    </row>
    <row r="1876" spans="1:15" x14ac:dyDescent="0.2">
      <c r="A1876">
        <v>0.22863769531200001</v>
      </c>
      <c r="B1876">
        <v>-1.24902353223E-3</v>
      </c>
      <c r="C1876">
        <v>-5.24534698189E-4</v>
      </c>
      <c r="D1876">
        <v>-3.3795642218200001E-4</v>
      </c>
      <c r="E1876">
        <v>-3.2147247595000001E-4</v>
      </c>
      <c r="F1876">
        <v>-3.7554861390000002E-4</v>
      </c>
      <c r="G1876">
        <v>-5.20631701181E-4</v>
      </c>
      <c r="H1876">
        <v>0</v>
      </c>
      <c r="I1876">
        <v>0.22863769531200001</v>
      </c>
      <c r="J1876">
        <v>-225.54728354599999</v>
      </c>
      <c r="K1876">
        <v>-282.32766098000002</v>
      </c>
      <c r="L1876">
        <v>-300</v>
      </c>
      <c r="M1876">
        <v>-300</v>
      </c>
      <c r="N1876">
        <v>-300</v>
      </c>
      <c r="O1876">
        <v>-300</v>
      </c>
    </row>
    <row r="1877" spans="1:15" x14ac:dyDescent="0.2">
      <c r="A1877">
        <v>0.228759765625</v>
      </c>
      <c r="B1877">
        <v>-1.2148319254099999E-3</v>
      </c>
      <c r="C1877">
        <v>-4.8964310659499997E-4</v>
      </c>
      <c r="D1877">
        <v>-3.0286342561799999E-4</v>
      </c>
      <c r="E1877">
        <v>-2.86340571934E-4</v>
      </c>
      <c r="F1877">
        <v>-3.4042533625800001E-4</v>
      </c>
      <c r="G1877">
        <v>-4.8557764433599998E-4</v>
      </c>
      <c r="H1877">
        <v>0</v>
      </c>
      <c r="I1877">
        <v>0.228759765625</v>
      </c>
      <c r="J1877">
        <v>-227.67736038199999</v>
      </c>
      <c r="K1877">
        <v>-300</v>
      </c>
      <c r="L1877">
        <v>-300</v>
      </c>
      <c r="M1877">
        <v>-300</v>
      </c>
      <c r="N1877">
        <v>-300</v>
      </c>
      <c r="O1877">
        <v>-300</v>
      </c>
    </row>
    <row r="1878" spans="1:15" x14ac:dyDescent="0.2">
      <c r="A1878">
        <v>0.22888183593799999</v>
      </c>
      <c r="B1878">
        <v>-1.1808204947700001E-3</v>
      </c>
      <c r="C1878">
        <v>-4.5493149267100002E-4</v>
      </c>
      <c r="D1878">
        <v>-2.6795031485900002E-4</v>
      </c>
      <c r="E1878">
        <v>-2.51388537611E-4</v>
      </c>
      <c r="F1878">
        <v>-3.0548194416200002E-4</v>
      </c>
      <c r="G1878">
        <v>-4.5070353601299999E-4</v>
      </c>
      <c r="H1878">
        <v>0</v>
      </c>
      <c r="I1878">
        <v>0.22888183593799999</v>
      </c>
      <c r="J1878">
        <v>-252.377797294</v>
      </c>
      <c r="K1878">
        <v>-280.80552376999998</v>
      </c>
      <c r="L1878">
        <v>-300</v>
      </c>
      <c r="M1878">
        <v>-300</v>
      </c>
      <c r="N1878">
        <v>-300</v>
      </c>
      <c r="O1878">
        <v>-300</v>
      </c>
    </row>
    <row r="1879" spans="1:15" x14ac:dyDescent="0.2">
      <c r="A1879">
        <v>0.22900390625</v>
      </c>
      <c r="B1879">
        <v>-1.1470048784599999E-3</v>
      </c>
      <c r="C1879">
        <v>-4.2041549490200002E-4</v>
      </c>
      <c r="D1879">
        <v>-2.33232728429E-4</v>
      </c>
      <c r="E1879">
        <v>-2.1663201155700001E-4</v>
      </c>
      <c r="F1879">
        <v>-2.7073407631999998E-4</v>
      </c>
      <c r="G1879">
        <v>-4.1602501508599998E-4</v>
      </c>
      <c r="H1879">
        <v>0</v>
      </c>
      <c r="I1879">
        <v>0.22900390625</v>
      </c>
      <c r="J1879">
        <v>-226.881215002</v>
      </c>
      <c r="K1879">
        <v>-300</v>
      </c>
      <c r="L1879">
        <v>-300</v>
      </c>
      <c r="M1879">
        <v>-300</v>
      </c>
      <c r="N1879">
        <v>-300</v>
      </c>
      <c r="O1879">
        <v>-300</v>
      </c>
    </row>
    <row r="1880" spans="1:15" x14ac:dyDescent="0.2">
      <c r="A1880">
        <v>0.22912597656200001</v>
      </c>
      <c r="B1880">
        <v>-1.1134006284199999E-3</v>
      </c>
      <c r="C1880">
        <v>-3.8611066552400001E-4</v>
      </c>
      <c r="D1880">
        <v>-1.9872621860299999E-4</v>
      </c>
      <c r="E1880">
        <v>-1.8208654609900001E-4</v>
      </c>
      <c r="F1880">
        <v>-2.3619728518699999E-4</v>
      </c>
      <c r="G1880">
        <v>-3.8155763417300001E-4</v>
      </c>
      <c r="H1880">
        <v>0</v>
      </c>
      <c r="I1880">
        <v>0.22912597656200001</v>
      </c>
      <c r="J1880">
        <v>-222.198343507</v>
      </c>
      <c r="K1880">
        <v>-275.66027541800003</v>
      </c>
      <c r="L1880">
        <v>-300</v>
      </c>
      <c r="M1880">
        <v>-300</v>
      </c>
      <c r="N1880">
        <v>-300</v>
      </c>
      <c r="O1880">
        <v>-300</v>
      </c>
    </row>
    <row r="1881" spans="1:15" x14ac:dyDescent="0.2">
      <c r="A1881">
        <v>0.229248046875</v>
      </c>
      <c r="B1881">
        <v>-1.08002320333E-3</v>
      </c>
      <c r="C1881">
        <v>-3.5203246356000002E-4</v>
      </c>
      <c r="D1881">
        <v>-1.64446244447E-4</v>
      </c>
      <c r="E1881">
        <v>-1.47767600352E-4</v>
      </c>
      <c r="F1881">
        <v>-2.0188703000899999E-4</v>
      </c>
      <c r="G1881">
        <v>-3.4731685269000001E-4</v>
      </c>
      <c r="H1881">
        <v>0</v>
      </c>
      <c r="I1881">
        <v>0.229248046875</v>
      </c>
      <c r="J1881">
        <v>-222.15337492899999</v>
      </c>
      <c r="K1881">
        <v>-279.43632810399998</v>
      </c>
      <c r="L1881">
        <v>-300</v>
      </c>
      <c r="M1881">
        <v>-300</v>
      </c>
      <c r="N1881">
        <v>-300</v>
      </c>
      <c r="O1881">
        <v>-300</v>
      </c>
    </row>
    <row r="1882" spans="1:15" x14ac:dyDescent="0.2">
      <c r="A1882">
        <v>0.22937011718799999</v>
      </c>
      <c r="B1882">
        <v>-1.0468879617800001E-3</v>
      </c>
      <c r="C1882">
        <v>-3.18196247905E-4</v>
      </c>
      <c r="D1882">
        <v>-1.30408164894E-4</v>
      </c>
      <c r="E1882">
        <v>-1.1369053330800001E-4</v>
      </c>
      <c r="F1882">
        <v>-1.67818669902E-4</v>
      </c>
      <c r="G1882">
        <v>-3.1331802991799997E-4</v>
      </c>
      <c r="H1882">
        <v>0</v>
      </c>
      <c r="I1882">
        <v>0.22937011718799999</v>
      </c>
      <c r="J1882">
        <v>-226.71421879100001</v>
      </c>
      <c r="K1882">
        <v>-279.35241559100001</v>
      </c>
      <c r="L1882">
        <v>-300</v>
      </c>
      <c r="M1882">
        <v>-300</v>
      </c>
      <c r="N1882">
        <v>-300</v>
      </c>
      <c r="O1882">
        <v>-300</v>
      </c>
    </row>
    <row r="1883" spans="1:15" x14ac:dyDescent="0.2">
      <c r="A1883">
        <v>0.2294921875</v>
      </c>
      <c r="B1883">
        <v>-1.0140101553400001E-3</v>
      </c>
      <c r="C1883">
        <v>-2.8461727044999999E-4</v>
      </c>
      <c r="D1883" s="88">
        <v>-9.6627231873400006E-5</v>
      </c>
      <c r="E1883" s="88">
        <v>-7.9870596942100005E-5</v>
      </c>
      <c r="F1883">
        <v>-1.34007456971E-4</v>
      </c>
      <c r="G1883">
        <v>-2.7957641812800002E-4</v>
      </c>
      <c r="H1883">
        <v>0</v>
      </c>
      <c r="I1883">
        <v>0.2294921875</v>
      </c>
      <c r="J1883">
        <v>-254.38123772599999</v>
      </c>
      <c r="K1883">
        <v>-280.250871523</v>
      </c>
      <c r="L1883">
        <v>-300</v>
      </c>
      <c r="M1883">
        <v>-300</v>
      </c>
      <c r="N1883">
        <v>-300</v>
      </c>
      <c r="O1883">
        <v>-300</v>
      </c>
    </row>
    <row r="1884" spans="1:15" x14ac:dyDescent="0.2">
      <c r="A1884">
        <v>0.22961425781200001</v>
      </c>
      <c r="B1884">
        <v>-9.8140492174199996E-4</v>
      </c>
      <c r="C1884">
        <v>-2.5131066924300003E-4</v>
      </c>
      <c r="D1884" s="88">
        <v>-6.3118583481699996E-5</v>
      </c>
      <c r="E1884" s="88">
        <v>-4.6322929400300001E-5</v>
      </c>
      <c r="F1884">
        <v>-1.00468529487E-4</v>
      </c>
      <c r="G1884">
        <v>-2.4610715575100001E-4</v>
      </c>
      <c r="H1884">
        <v>0</v>
      </c>
      <c r="I1884">
        <v>0.22961425781200001</v>
      </c>
      <c r="J1884">
        <v>-227.509511549</v>
      </c>
      <c r="K1884">
        <v>-281.15881140800002</v>
      </c>
      <c r="L1884">
        <v>-300</v>
      </c>
      <c r="M1884">
        <v>-300</v>
      </c>
      <c r="N1884">
        <v>-300</v>
      </c>
      <c r="O1884">
        <v>-300</v>
      </c>
    </row>
    <row r="1885" spans="1:15" x14ac:dyDescent="0.2">
      <c r="A1885">
        <v>0.229736328125</v>
      </c>
      <c r="B1885">
        <v>-9.4908727810200002E-4</v>
      </c>
      <c r="C1885">
        <v>-2.1829146172299999E-4</v>
      </c>
      <c r="D1885" s="88">
        <v>-2.9897237191600001E-5</v>
      </c>
      <c r="E1885" s="88">
        <v>-1.30625482079E-5</v>
      </c>
      <c r="F1885" s="88">
        <v>-6.7216905107899994E-5</v>
      </c>
      <c r="G1885">
        <v>-2.12925260611E-4</v>
      </c>
      <c r="H1885">
        <v>0</v>
      </c>
      <c r="I1885">
        <v>0.229736328125</v>
      </c>
      <c r="J1885">
        <v>-225.200607201</v>
      </c>
      <c r="K1885">
        <v>-290.83976436199998</v>
      </c>
      <c r="L1885">
        <v>-300</v>
      </c>
      <c r="M1885">
        <v>-300</v>
      </c>
      <c r="N1885">
        <v>-300</v>
      </c>
      <c r="O1885">
        <v>-300</v>
      </c>
    </row>
    <row r="1886" spans="1:15" x14ac:dyDescent="0.2">
      <c r="A1886">
        <v>0.22985839843799999</v>
      </c>
      <c r="B1886">
        <v>-9.1707211419599999E-4</v>
      </c>
      <c r="C1886">
        <v>-1.8557453798100001E-4</v>
      </c>
      <c r="D1886" s="88">
        <v>3.0219168630299999E-6</v>
      </c>
      <c r="E1886" s="88">
        <v>1.9895656444600001E-5</v>
      </c>
      <c r="F1886" s="88">
        <v>-3.4267474144999998E-5</v>
      </c>
      <c r="G1886">
        <v>-1.80045623178E-4</v>
      </c>
      <c r="H1886">
        <v>0</v>
      </c>
      <c r="I1886">
        <v>0.22985839843799999</v>
      </c>
      <c r="J1886">
        <v>-229.039177497</v>
      </c>
      <c r="K1886">
        <v>-268.58620681100001</v>
      </c>
      <c r="L1886">
        <v>-300</v>
      </c>
      <c r="M1886">
        <v>-300</v>
      </c>
      <c r="N1886">
        <v>-300</v>
      </c>
      <c r="O1886">
        <v>-300</v>
      </c>
    </row>
    <row r="1887" spans="1:15" x14ac:dyDescent="0.2">
      <c r="A1887">
        <v>0.22998046875</v>
      </c>
      <c r="B1887">
        <v>-8.8537418578900004E-4</v>
      </c>
      <c r="C1887">
        <v>-1.5317465410499999E-4</v>
      </c>
      <c r="D1887" s="88">
        <v>3.5624122556499999E-5</v>
      </c>
      <c r="E1887" s="88">
        <v>5.2536928388500001E-5</v>
      </c>
      <c r="F1887" s="88">
        <v>-1.6349928978299999E-6</v>
      </c>
      <c r="G1887">
        <v>-1.47482999911E-4</v>
      </c>
      <c r="H1887">
        <v>0</v>
      </c>
      <c r="I1887">
        <v>0.22998046875</v>
      </c>
      <c r="J1887">
        <v>-245.89349544300001</v>
      </c>
      <c r="K1887">
        <v>-272.42455111300001</v>
      </c>
      <c r="L1887">
        <v>-300</v>
      </c>
      <c r="M1887">
        <v>-300</v>
      </c>
      <c r="N1887">
        <v>-300</v>
      </c>
      <c r="O1887">
        <v>-300</v>
      </c>
    </row>
    <row r="1888" spans="1:15" x14ac:dyDescent="0.2">
      <c r="A1888">
        <v>0.23010253906200001</v>
      </c>
      <c r="B1888">
        <v>-8.5400810801700003E-4</v>
      </c>
      <c r="C1888">
        <v>-1.2110642555E-4</v>
      </c>
      <c r="D1888" s="88">
        <v>6.7894764390599995E-5</v>
      </c>
      <c r="E1888" s="88">
        <v>8.4846652072100004E-5</v>
      </c>
      <c r="F1888" s="88">
        <v>3.06659229579E-5</v>
      </c>
      <c r="G1888">
        <v>-1.1525200665E-4</v>
      </c>
      <c r="H1888">
        <v>0</v>
      </c>
      <c r="I1888">
        <v>0.23010253906200001</v>
      </c>
      <c r="J1888">
        <v>-227.09284840699999</v>
      </c>
      <c r="K1888">
        <v>-268.68668820599999</v>
      </c>
      <c r="L1888">
        <v>-300</v>
      </c>
      <c r="M1888">
        <v>-300</v>
      </c>
      <c r="N1888">
        <v>-300</v>
      </c>
      <c r="O1888">
        <v>-300</v>
      </c>
    </row>
    <row r="1889" spans="1:15" x14ac:dyDescent="0.2">
      <c r="A1889">
        <v>0.230224609375</v>
      </c>
      <c r="B1889">
        <v>-8.2298834884900001E-4</v>
      </c>
      <c r="C1889" s="88">
        <v>-8.9384320600800001E-5</v>
      </c>
      <c r="D1889" s="88">
        <v>9.9819374040900006E-5</v>
      </c>
      <c r="E1889">
        <v>1.16810359119E-4</v>
      </c>
      <c r="F1889" s="88">
        <v>6.2620804922499998E-5</v>
      </c>
      <c r="G1889" s="88">
        <v>-8.3367112051300005E-5</v>
      </c>
      <c r="H1889">
        <v>0</v>
      </c>
      <c r="I1889">
        <v>0.230224609375</v>
      </c>
      <c r="J1889">
        <v>-224.25972820600001</v>
      </c>
      <c r="K1889">
        <v>-268.31385002399998</v>
      </c>
      <c r="L1889">
        <v>-300</v>
      </c>
      <c r="M1889">
        <v>-300</v>
      </c>
      <c r="N1889">
        <v>-300</v>
      </c>
      <c r="O1889">
        <v>-300</v>
      </c>
    </row>
    <row r="1890" spans="1:15" x14ac:dyDescent="0.2">
      <c r="A1890">
        <v>0.23034667968799999</v>
      </c>
      <c r="B1890">
        <v>-7.9232922259199999E-4</v>
      </c>
      <c r="C1890" s="88">
        <v>-5.8022653888099999E-5</v>
      </c>
      <c r="D1890">
        <v>1.3138363683699999E-4</v>
      </c>
      <c r="E1890">
        <v>1.4841373481E-4</v>
      </c>
      <c r="F1890" s="88">
        <v>9.4215338147799995E-5</v>
      </c>
      <c r="G1890" s="88">
        <v>-5.1842631118799998E-5</v>
      </c>
      <c r="H1890">
        <v>0</v>
      </c>
      <c r="I1890">
        <v>0.23034667968799999</v>
      </c>
      <c r="J1890">
        <v>-226.49782928900001</v>
      </c>
      <c r="K1890">
        <v>-265.45008435599999</v>
      </c>
      <c r="L1890">
        <v>-300</v>
      </c>
      <c r="M1890">
        <v>-300</v>
      </c>
      <c r="N1890">
        <v>-300</v>
      </c>
      <c r="O1890">
        <v>-300</v>
      </c>
    </row>
    <row r="1891" spans="1:15" x14ac:dyDescent="0.2">
      <c r="A1891">
        <v>0.23046875</v>
      </c>
      <c r="B1891">
        <v>-7.6204488348200004E-4</v>
      </c>
      <c r="C1891" s="88">
        <v>-2.70355799683E-5</v>
      </c>
      <c r="D1891">
        <v>1.62573398185E-4</v>
      </c>
      <c r="E1891">
        <v>1.7964262450200001E-4</v>
      </c>
      <c r="F1891">
        <v>1.2543536786300001E-4</v>
      </c>
      <c r="G1891" s="88">
        <v>-2.0692718778000001E-5</v>
      </c>
      <c r="H1891">
        <v>0</v>
      </c>
      <c r="I1891">
        <v>0.23046875</v>
      </c>
      <c r="J1891">
        <v>-240.210537262</v>
      </c>
      <c r="K1891">
        <v>-259.72487400599999</v>
      </c>
      <c r="L1891">
        <v>-300</v>
      </c>
      <c r="M1891">
        <v>-300</v>
      </c>
      <c r="N1891">
        <v>-300</v>
      </c>
      <c r="O1891">
        <v>-300</v>
      </c>
    </row>
    <row r="1892" spans="1:15" x14ac:dyDescent="0.2">
      <c r="A1892">
        <v>0.23059082031200001</v>
      </c>
      <c r="B1892">
        <v>-7.3214931933300001E-4</v>
      </c>
      <c r="C1892" s="88">
        <v>3.5629130280000001E-6</v>
      </c>
      <c r="D1892">
        <v>1.93374669909E-4</v>
      </c>
      <c r="E1892">
        <v>2.10483039971E-4</v>
      </c>
      <c r="F1892">
        <v>1.5626690572599999E-4</v>
      </c>
      <c r="G1892" s="88">
        <v>1.00686364641E-5</v>
      </c>
      <c r="H1892">
        <v>0</v>
      </c>
      <c r="I1892">
        <v>0.23059082031200001</v>
      </c>
      <c r="J1892">
        <v>-229.836267763</v>
      </c>
      <c r="K1892">
        <v>-275.41278241700002</v>
      </c>
      <c r="L1892">
        <v>-299.102841829</v>
      </c>
      <c r="M1892">
        <v>-300</v>
      </c>
      <c r="N1892">
        <v>-300</v>
      </c>
      <c r="O1892">
        <v>-300</v>
      </c>
    </row>
    <row r="1893" spans="1:15" x14ac:dyDescent="0.2">
      <c r="A1893">
        <v>0.230712890625</v>
      </c>
      <c r="B1893">
        <v>-7.0265634526500004E-4</v>
      </c>
      <c r="C1893" s="88">
        <v>3.3759009654400001E-5</v>
      </c>
      <c r="D1893">
        <v>2.23773636533E-4</v>
      </c>
      <c r="E1893">
        <v>2.4092116568299999E-4</v>
      </c>
      <c r="F1893">
        <v>1.8669613607300001E-4</v>
      </c>
      <c r="G1893" s="88">
        <v>4.0427618801599999E-5</v>
      </c>
      <c r="H1893">
        <v>0</v>
      </c>
      <c r="I1893">
        <v>0.230712890625</v>
      </c>
      <c r="J1893">
        <v>-224.76817501799999</v>
      </c>
      <c r="K1893">
        <v>-263.77010939799999</v>
      </c>
      <c r="L1893">
        <v>-272.670319388</v>
      </c>
      <c r="M1893">
        <v>-300</v>
      </c>
      <c r="N1893">
        <v>-300</v>
      </c>
      <c r="O1893">
        <v>-300</v>
      </c>
    </row>
    <row r="1894" spans="1:15" x14ac:dyDescent="0.2">
      <c r="A1894">
        <v>0.23083496093799999</v>
      </c>
      <c r="B1894">
        <v>-6.7357959751399997E-4</v>
      </c>
      <c r="C1894" s="88">
        <v>6.35390733629E-5</v>
      </c>
      <c r="D1894">
        <v>2.5375666145400003E-4</v>
      </c>
      <c r="E1894">
        <v>2.70943364996E-4</v>
      </c>
      <c r="F1894">
        <v>2.1670942214299999E-4</v>
      </c>
      <c r="G1894" s="88">
        <v>7.0370591305300004E-5</v>
      </c>
      <c r="H1894">
        <v>0</v>
      </c>
      <c r="I1894">
        <v>0.23083496093799999</v>
      </c>
      <c r="J1894">
        <v>-225.165774414</v>
      </c>
      <c r="K1894">
        <v>-271.72342729600001</v>
      </c>
      <c r="L1894">
        <v>-258.72074606699999</v>
      </c>
      <c r="M1894">
        <v>-300</v>
      </c>
      <c r="N1894">
        <v>-300</v>
      </c>
      <c r="O1894">
        <v>-300</v>
      </c>
    </row>
    <row r="1895" spans="1:15" x14ac:dyDescent="0.2">
      <c r="A1895">
        <v>0.23095703125</v>
      </c>
      <c r="B1895">
        <v>-6.4493252730600005E-4</v>
      </c>
      <c r="C1895" s="88">
        <v>9.2889652598800003E-5</v>
      </c>
      <c r="D1895">
        <v>2.8331029309300001E-4</v>
      </c>
      <c r="E1895">
        <v>3.0053618627200001E-4</v>
      </c>
      <c r="F1895">
        <v>2.4629331216899998E-4</v>
      </c>
      <c r="G1895" s="88">
        <v>9.9884102067899998E-5</v>
      </c>
      <c r="H1895">
        <v>0</v>
      </c>
      <c r="I1895">
        <v>0.23095703125</v>
      </c>
      <c r="J1895">
        <v>-231.13947463599999</v>
      </c>
      <c r="K1895">
        <v>-255.219532856</v>
      </c>
      <c r="L1895">
        <v>-252.570652161</v>
      </c>
      <c r="M1895">
        <v>-300</v>
      </c>
      <c r="N1895">
        <v>-300</v>
      </c>
      <c r="O1895">
        <v>-300</v>
      </c>
    </row>
    <row r="1896" spans="1:15" x14ac:dyDescent="0.2">
      <c r="A1896">
        <v>0.23107910156200001</v>
      </c>
      <c r="B1896">
        <v>-6.1672839482800003E-4</v>
      </c>
      <c r="C1896">
        <v>1.21797486859E-4</v>
      </c>
      <c r="D1896">
        <v>3.1242127089599998E-4</v>
      </c>
      <c r="E1896">
        <v>3.29686368916E-4</v>
      </c>
      <c r="F1896">
        <v>2.75434545437E-4</v>
      </c>
      <c r="G1896">
        <v>1.2895489021600001E-4</v>
      </c>
      <c r="H1896">
        <v>0</v>
      </c>
      <c r="I1896">
        <v>0.23107910156200001</v>
      </c>
      <c r="J1896">
        <v>-241.246803003</v>
      </c>
      <c r="K1896">
        <v>-257.92521051099999</v>
      </c>
      <c r="L1896">
        <v>-252.19476509099999</v>
      </c>
      <c r="M1896">
        <v>-300</v>
      </c>
      <c r="N1896">
        <v>-300</v>
      </c>
      <c r="O1896">
        <v>-300</v>
      </c>
    </row>
    <row r="1897" spans="1:15" x14ac:dyDescent="0.2">
      <c r="A1897">
        <v>0.231201171875</v>
      </c>
      <c r="B1897">
        <v>-5.8898026327500002E-4</v>
      </c>
      <c r="C1897">
        <v>1.50249512624E-4</v>
      </c>
      <c r="D1897">
        <v>3.4107653130700002E-4</v>
      </c>
      <c r="E1897">
        <v>3.5838084932100003E-4</v>
      </c>
      <c r="F1897">
        <v>3.0412005821300002E-4</v>
      </c>
      <c r="G1897">
        <v>1.5756989187200001E-4</v>
      </c>
      <c r="H1897">
        <v>0</v>
      </c>
      <c r="I1897">
        <v>0.231201171875</v>
      </c>
      <c r="J1897">
        <v>-229.27911901900001</v>
      </c>
      <c r="K1897">
        <v>-262.55913233000001</v>
      </c>
      <c r="L1897">
        <v>-255.861003939</v>
      </c>
      <c r="M1897">
        <v>-300</v>
      </c>
      <c r="N1897">
        <v>-300</v>
      </c>
      <c r="O1897">
        <v>-300</v>
      </c>
    </row>
    <row r="1898" spans="1:15" x14ac:dyDescent="0.2">
      <c r="A1898">
        <v>0.23132324218799999</v>
      </c>
      <c r="B1898">
        <v>-5.6170099298899999E-4</v>
      </c>
      <c r="C1898">
        <v>1.7823286923299999E-4</v>
      </c>
      <c r="D1898">
        <v>3.6926321363199999E-4</v>
      </c>
      <c r="E1898">
        <v>3.8660676673499999E-4</v>
      </c>
      <c r="F1898">
        <v>3.32336989631E-4</v>
      </c>
      <c r="G1898">
        <v>1.8571624601199999E-4</v>
      </c>
      <c r="H1898">
        <v>0</v>
      </c>
      <c r="I1898">
        <v>0.23132324218799999</v>
      </c>
      <c r="J1898">
        <v>-228.76267742100001</v>
      </c>
      <c r="K1898">
        <v>-257.44892328499998</v>
      </c>
      <c r="L1898">
        <v>-261.14154224999999</v>
      </c>
      <c r="M1898">
        <v>-300</v>
      </c>
      <c r="N1898">
        <v>-300</v>
      </c>
      <c r="O1898">
        <v>-300</v>
      </c>
    </row>
    <row r="1899" spans="1:15" x14ac:dyDescent="0.2">
      <c r="A1899">
        <v>0.2314453125</v>
      </c>
      <c r="B1899">
        <v>-5.34903235678E-4</v>
      </c>
      <c r="C1899">
        <v>2.0573490465500001E-4</v>
      </c>
      <c r="D1899">
        <v>3.9696866578999999E-4</v>
      </c>
      <c r="E1899">
        <v>4.14351469043E-4</v>
      </c>
      <c r="F1899">
        <v>3.6007268744099998E-4</v>
      </c>
      <c r="G1899">
        <v>2.13381300242E-4</v>
      </c>
      <c r="H1899">
        <v>0</v>
      </c>
      <c r="I1899">
        <v>0.2314453125</v>
      </c>
      <c r="J1899">
        <v>-236.25269485800001</v>
      </c>
      <c r="K1899">
        <v>-279.94802327799999</v>
      </c>
      <c r="L1899">
        <v>-263.20787784100003</v>
      </c>
      <c r="M1899">
        <v>-300</v>
      </c>
      <c r="N1899">
        <v>-300</v>
      </c>
      <c r="O1899">
        <v>-300</v>
      </c>
    </row>
    <row r="1900" spans="1:15" x14ac:dyDescent="0.2">
      <c r="A1900">
        <v>0.23156738281200001</v>
      </c>
      <c r="B1900">
        <v>-5.0859942874900005E-4</v>
      </c>
      <c r="C1900">
        <v>2.3274318116500001E-4</v>
      </c>
      <c r="D1900">
        <v>4.2418045002199999E-4</v>
      </c>
      <c r="E1900">
        <v>4.4160251843099998E-4</v>
      </c>
      <c r="F1900">
        <v>3.8731471371299998E-4</v>
      </c>
      <c r="G1900">
        <v>2.4055261648100001E-4</v>
      </c>
      <c r="H1900">
        <v>0</v>
      </c>
      <c r="I1900">
        <v>0.23156738281200001</v>
      </c>
      <c r="J1900">
        <v>-235.927189089</v>
      </c>
      <c r="K1900">
        <v>-263.42825162399998</v>
      </c>
      <c r="L1900">
        <v>-259.28426321900002</v>
      </c>
      <c r="M1900">
        <v>-300</v>
      </c>
      <c r="N1900">
        <v>-300</v>
      </c>
      <c r="O1900">
        <v>-300</v>
      </c>
    </row>
    <row r="1901" spans="1:15" x14ac:dyDescent="0.2">
      <c r="A1901">
        <v>0.231689453125</v>
      </c>
      <c r="B1901">
        <v>-4.8280178970200001E-4</v>
      </c>
      <c r="C1901">
        <v>2.59245480934E-4</v>
      </c>
      <c r="D1901">
        <v>4.5088634846100002E-4</v>
      </c>
      <c r="E1901">
        <v>4.6834769698100002E-4</v>
      </c>
      <c r="F1901">
        <v>4.1405085041099998E-4</v>
      </c>
      <c r="G1901">
        <v>2.6721797655300002E-4</v>
      </c>
      <c r="H1901">
        <v>0</v>
      </c>
      <c r="I1901">
        <v>0.231689453125</v>
      </c>
      <c r="J1901">
        <v>-227.97187643800001</v>
      </c>
      <c r="K1901">
        <v>-260.30062134799999</v>
      </c>
      <c r="L1901">
        <v>-254.18606460699999</v>
      </c>
      <c r="M1901">
        <v>-300</v>
      </c>
      <c r="N1901">
        <v>-300</v>
      </c>
      <c r="O1901">
        <v>-300</v>
      </c>
    </row>
    <row r="1902" spans="1:15" x14ac:dyDescent="0.2">
      <c r="A1902">
        <v>0.23181152343799999</v>
      </c>
      <c r="B1902">
        <v>-4.5752231065999998E-4</v>
      </c>
      <c r="C1902">
        <v>2.8522981151999998E-4</v>
      </c>
      <c r="D1902">
        <v>4.7707436862699998E-4</v>
      </c>
      <c r="E1902">
        <v>4.9457501216699997E-4</v>
      </c>
      <c r="F1902">
        <v>4.4026910488500001E-4</v>
      </c>
      <c r="G1902">
        <v>2.9336538765199999E-4</v>
      </c>
      <c r="H1902">
        <v>0</v>
      </c>
      <c r="I1902">
        <v>0.23181152343799999</v>
      </c>
      <c r="J1902">
        <v>-227.15763767999999</v>
      </c>
      <c r="K1902">
        <v>-254.098655264</v>
      </c>
      <c r="L1902">
        <v>-250.19394264499999</v>
      </c>
      <c r="M1902">
        <v>-300</v>
      </c>
      <c r="N1902">
        <v>-300</v>
      </c>
      <c r="O1902">
        <v>-300</v>
      </c>
    </row>
    <row r="1903" spans="1:15" x14ac:dyDescent="0.2">
      <c r="A1903">
        <v>0.23193359375</v>
      </c>
      <c r="B1903">
        <v>-4.3277275296900003E-4</v>
      </c>
      <c r="C1903">
        <v>3.1068441125599999E-4</v>
      </c>
      <c r="D1903">
        <v>5.0273274881099995E-4</v>
      </c>
      <c r="E1903">
        <v>5.2027270223100003E-4</v>
      </c>
      <c r="F1903">
        <v>4.6595771525399999E-4</v>
      </c>
      <c r="G1903">
        <v>3.1898308776100002E-4</v>
      </c>
      <c r="H1903">
        <v>0</v>
      </c>
      <c r="I1903">
        <v>0.23193359375</v>
      </c>
      <c r="J1903">
        <v>-231.36381657699999</v>
      </c>
      <c r="K1903">
        <v>-270.865801858</v>
      </c>
      <c r="L1903">
        <v>-247.37881252899999</v>
      </c>
      <c r="M1903">
        <v>-300</v>
      </c>
      <c r="N1903">
        <v>-300</v>
      </c>
      <c r="O1903">
        <v>-300</v>
      </c>
    </row>
    <row r="1904" spans="1:15" x14ac:dyDescent="0.2">
      <c r="A1904">
        <v>0.23205566406200001</v>
      </c>
      <c r="B1904">
        <v>-4.0856464191499998E-4</v>
      </c>
      <c r="C1904">
        <v>3.3559775453300002E-4</v>
      </c>
      <c r="D1904">
        <v>5.27849963368E-4</v>
      </c>
      <c r="E1904">
        <v>5.4542924148E-4</v>
      </c>
      <c r="F1904">
        <v>4.9110515570899998E-4</v>
      </c>
      <c r="G1904">
        <v>3.4405955092000002E-4</v>
      </c>
      <c r="H1904">
        <v>0</v>
      </c>
      <c r="I1904">
        <v>0.23205566406200001</v>
      </c>
      <c r="J1904">
        <v>-267.50945120699998</v>
      </c>
      <c r="K1904">
        <v>-258.11436608499997</v>
      </c>
      <c r="L1904">
        <v>-245.53627618199999</v>
      </c>
      <c r="M1904">
        <v>-300</v>
      </c>
      <c r="N1904">
        <v>-300</v>
      </c>
      <c r="O1904">
        <v>-300</v>
      </c>
    </row>
    <row r="1905" spans="1:15" x14ac:dyDescent="0.2">
      <c r="A1905">
        <v>0.232177734375</v>
      </c>
      <c r="B1905">
        <v>-3.8490926154000001E-4</v>
      </c>
      <c r="C1905">
        <v>3.59958556988E-4</v>
      </c>
      <c r="D1905">
        <v>5.5241472788700001E-4</v>
      </c>
      <c r="E1905">
        <v>5.7003334546100004E-4</v>
      </c>
      <c r="F1905">
        <v>5.1570014167100003E-4</v>
      </c>
      <c r="G1905">
        <v>3.6858349241699999E-4</v>
      </c>
      <c r="H1905">
        <v>0</v>
      </c>
      <c r="I1905">
        <v>0.232177734375</v>
      </c>
      <c r="J1905">
        <v>-233.94027186899999</v>
      </c>
      <c r="K1905">
        <v>-266.72279322899999</v>
      </c>
      <c r="L1905">
        <v>-244.48079384299999</v>
      </c>
      <c r="M1905">
        <v>-300</v>
      </c>
      <c r="N1905">
        <v>-300</v>
      </c>
      <c r="O1905">
        <v>-300</v>
      </c>
    </row>
    <row r="1906" spans="1:15" x14ac:dyDescent="0.2">
      <c r="A1906">
        <v>0.23229980468799999</v>
      </c>
      <c r="B1906">
        <v>-3.61817649569E-4</v>
      </c>
      <c r="C1906">
        <v>3.8375578057099998E-4</v>
      </c>
      <c r="D1906">
        <v>5.7641600428999995E-4</v>
      </c>
      <c r="E1906">
        <v>5.9407397604099995E-4</v>
      </c>
      <c r="F1906">
        <v>5.3973163489100002E-4</v>
      </c>
      <c r="G1906">
        <v>3.9254387385300002E-4</v>
      </c>
      <c r="H1906">
        <v>0</v>
      </c>
      <c r="I1906">
        <v>0.23229980468799999</v>
      </c>
      <c r="J1906">
        <v>-232.669217296</v>
      </c>
      <c r="K1906">
        <v>-251.20867746900001</v>
      </c>
      <c r="L1906">
        <v>-244.087694798</v>
      </c>
      <c r="M1906">
        <v>-300</v>
      </c>
      <c r="N1906">
        <v>-300</v>
      </c>
      <c r="O1906">
        <v>-300</v>
      </c>
    </row>
    <row r="1907" spans="1:15" x14ac:dyDescent="0.2">
      <c r="A1907">
        <v>0.232421875</v>
      </c>
      <c r="B1907">
        <v>-3.3930059244000001E-4</v>
      </c>
      <c r="C1907">
        <v>4.0697863851700002E-4</v>
      </c>
      <c r="D1907">
        <v>5.9984300577000001E-4</v>
      </c>
      <c r="E1907">
        <v>6.1754034636700005E-4</v>
      </c>
      <c r="F1907">
        <v>5.6318884840100001E-4</v>
      </c>
      <c r="G1907">
        <v>4.1592990811999998E-4</v>
      </c>
      <c r="H1907">
        <v>0</v>
      </c>
      <c r="I1907">
        <v>0.232421875</v>
      </c>
      <c r="J1907">
        <v>-240.97079180099999</v>
      </c>
      <c r="K1907">
        <v>-258.53657949400002</v>
      </c>
      <c r="L1907">
        <v>-244.26552776899999</v>
      </c>
      <c r="M1907">
        <v>-300</v>
      </c>
      <c r="N1907">
        <v>-300</v>
      </c>
      <c r="O1907">
        <v>-300</v>
      </c>
    </row>
    <row r="1908" spans="1:15" x14ac:dyDescent="0.2">
      <c r="A1908">
        <v>0.23254394531200001</v>
      </c>
      <c r="B1908">
        <v>-3.1736862046299999E-4</v>
      </c>
      <c r="C1908">
        <v>4.2961660020499997E-4</v>
      </c>
      <c r="D1908">
        <v>6.2268520166299998E-4</v>
      </c>
      <c r="E1908">
        <v>6.4042192572999999E-4</v>
      </c>
      <c r="F1908">
        <v>5.8606125136299999E-4</v>
      </c>
      <c r="G1908">
        <v>4.3873106424300001E-4</v>
      </c>
      <c r="H1908">
        <v>0</v>
      </c>
      <c r="I1908">
        <v>0.23254394531200001</v>
      </c>
      <c r="J1908">
        <v>-238.26806109</v>
      </c>
      <c r="K1908">
        <v>-252.41454904400001</v>
      </c>
      <c r="L1908">
        <v>-244.92356723</v>
      </c>
      <c r="M1908">
        <v>-262.14151083899998</v>
      </c>
      <c r="N1908">
        <v>-300</v>
      </c>
      <c r="O1908">
        <v>-300</v>
      </c>
    </row>
    <row r="1909" spans="1:15" x14ac:dyDescent="0.2">
      <c r="A1909">
        <v>0.232666015625</v>
      </c>
      <c r="B1909">
        <v>-2.9603200305799998E-4</v>
      </c>
      <c r="C1909">
        <v>4.51659395877E-4</v>
      </c>
      <c r="D1909">
        <v>6.4493232217999999E-4</v>
      </c>
      <c r="E1909">
        <v>6.6270844429500001E-4</v>
      </c>
      <c r="F1909">
        <v>6.0833857382899998E-4</v>
      </c>
      <c r="G1909">
        <v>4.6093707213499998E-4</v>
      </c>
      <c r="H1909">
        <v>0</v>
      </c>
      <c r="I1909">
        <v>0.232666015625</v>
      </c>
      <c r="J1909">
        <v>-231.78164663300001</v>
      </c>
      <c r="K1909">
        <v>-254.01470513300001</v>
      </c>
      <c r="L1909">
        <v>-245.974292236</v>
      </c>
      <c r="M1909">
        <v>-244.07500773300001</v>
      </c>
      <c r="N1909">
        <v>-300</v>
      </c>
      <c r="O1909">
        <v>-300</v>
      </c>
    </row>
    <row r="1910" spans="1:15" x14ac:dyDescent="0.2">
      <c r="A1910">
        <v>0.23278808593799999</v>
      </c>
      <c r="B1910">
        <v>-2.7530074414899999E-4</v>
      </c>
      <c r="C1910">
        <v>4.7309702129500001E-4</v>
      </c>
      <c r="D1910">
        <v>6.6657436303699995E-4</v>
      </c>
      <c r="E1910">
        <v>6.8438989773099998E-4</v>
      </c>
      <c r="F1910">
        <v>6.3001081134999996E-4</v>
      </c>
      <c r="G1910">
        <v>4.8253792720600003E-4</v>
      </c>
      <c r="H1910">
        <v>0</v>
      </c>
      <c r="I1910">
        <v>0.23278808593799999</v>
      </c>
      <c r="J1910">
        <v>-232.82594533700001</v>
      </c>
      <c r="K1910">
        <v>-252.512637348</v>
      </c>
      <c r="L1910">
        <v>-247.26129567500001</v>
      </c>
      <c r="M1910">
        <v>-243.627414069</v>
      </c>
      <c r="N1910">
        <v>-300</v>
      </c>
      <c r="O1910">
        <v>-300</v>
      </c>
    </row>
    <row r="1911" spans="1:15" x14ac:dyDescent="0.2">
      <c r="A1911">
        <v>0.23291015625</v>
      </c>
      <c r="B1911">
        <v>-2.5518457764999998E-4</v>
      </c>
      <c r="C1911">
        <v>4.9391974221699999E-4</v>
      </c>
      <c r="D1911">
        <v>6.8760158995800002E-4</v>
      </c>
      <c r="E1911">
        <v>7.0545655171200001E-4</v>
      </c>
      <c r="F1911">
        <v>6.5106822948299997E-4</v>
      </c>
      <c r="G1911">
        <v>5.0352389487899997E-4</v>
      </c>
      <c r="H1911">
        <v>0</v>
      </c>
      <c r="I1911">
        <v>0.23291015625</v>
      </c>
      <c r="J1911">
        <v>-244.561555072</v>
      </c>
      <c r="K1911">
        <v>-248.723049309</v>
      </c>
      <c r="L1911">
        <v>-248.57725126700001</v>
      </c>
      <c r="M1911">
        <v>-247.764632861</v>
      </c>
      <c r="N1911">
        <v>-300</v>
      </c>
      <c r="O1911">
        <v>-300</v>
      </c>
    </row>
    <row r="1912" spans="1:15" x14ac:dyDescent="0.2">
      <c r="A1912">
        <v>0.23303222656200001</v>
      </c>
      <c r="B1912">
        <v>-2.35692963075E-4</v>
      </c>
      <c r="C1912">
        <v>5.1411809880800002E-4</v>
      </c>
      <c r="D1912">
        <v>7.0800454306500001E-4</v>
      </c>
      <c r="E1912">
        <v>7.2589894631599995E-4</v>
      </c>
      <c r="F1912">
        <v>6.7150136818600005E-4</v>
      </c>
      <c r="G1912">
        <v>5.2388551497899996E-4</v>
      </c>
      <c r="H1912">
        <v>0</v>
      </c>
      <c r="I1912">
        <v>0.23303222656200001</v>
      </c>
      <c r="J1912">
        <v>-237.75257895199999</v>
      </c>
      <c r="K1912">
        <v>-261.286322928</v>
      </c>
      <c r="L1912">
        <v>-249.624558361</v>
      </c>
      <c r="M1912">
        <v>-252.31411811999999</v>
      </c>
      <c r="N1912">
        <v>-300</v>
      </c>
      <c r="O1912">
        <v>-300</v>
      </c>
    </row>
    <row r="1913" spans="1:15" x14ac:dyDescent="0.2">
      <c r="A1913">
        <v>0.233154296875</v>
      </c>
      <c r="B1913">
        <v>-2.1683508128E-4</v>
      </c>
      <c r="C1913">
        <v>5.3368290988600004E-4</v>
      </c>
      <c r="D1913">
        <v>7.2777404114299997E-4</v>
      </c>
      <c r="E1913">
        <v>7.4570790028399999E-4</v>
      </c>
      <c r="F1913">
        <v>6.9130104608200005E-4</v>
      </c>
      <c r="G1913">
        <v>5.4361360598899995E-4</v>
      </c>
      <c r="H1913">
        <v>0</v>
      </c>
      <c r="I1913">
        <v>0.233154296875</v>
      </c>
      <c r="J1913">
        <v>-233.75557304</v>
      </c>
      <c r="K1913">
        <v>-246.96866011500001</v>
      </c>
      <c r="L1913">
        <v>-250.14580586700001</v>
      </c>
      <c r="M1913">
        <v>-257.29489418399999</v>
      </c>
      <c r="N1913">
        <v>-300</v>
      </c>
      <c r="O1913">
        <v>-300</v>
      </c>
    </row>
    <row r="1914" spans="1:15" x14ac:dyDescent="0.2">
      <c r="A1914">
        <v>0.23327636718799999</v>
      </c>
      <c r="B1914">
        <v>-1.9861983031599999E-4</v>
      </c>
      <c r="C1914">
        <v>5.5260527707499995E-4</v>
      </c>
      <c r="D1914">
        <v>7.4690118577700002E-4</v>
      </c>
      <c r="E1914">
        <v>7.6487451514800002E-4</v>
      </c>
      <c r="F1914">
        <v>7.10458364592E-4</v>
      </c>
      <c r="G1914">
        <v>5.6269926919799999E-4</v>
      </c>
      <c r="H1914">
        <v>0</v>
      </c>
      <c r="I1914">
        <v>0.23327636718799999</v>
      </c>
      <c r="J1914">
        <v>-238.384308124</v>
      </c>
      <c r="K1914">
        <v>-256.74101527099998</v>
      </c>
      <c r="L1914">
        <v>-250.07039034600001</v>
      </c>
      <c r="M1914">
        <v>-262.80003725400002</v>
      </c>
      <c r="N1914">
        <v>-300</v>
      </c>
      <c r="O1914">
        <v>-300</v>
      </c>
    </row>
    <row r="1915" spans="1:15" x14ac:dyDescent="0.2">
      <c r="A1915">
        <v>0.2333984375</v>
      </c>
      <c r="B1915">
        <v>-1.8105582141800001E-4</v>
      </c>
      <c r="C1915">
        <v>5.7087658881899996E-4</v>
      </c>
      <c r="D1915">
        <v>7.6537736536799999E-4</v>
      </c>
      <c r="E1915">
        <v>7.8339017927099997E-4</v>
      </c>
      <c r="F1915">
        <v>7.2896471195400001E-4</v>
      </c>
      <c r="G1915">
        <v>5.8113389271400001E-4</v>
      </c>
      <c r="H1915">
        <v>0</v>
      </c>
      <c r="I1915">
        <v>0.2333984375</v>
      </c>
      <c r="J1915">
        <v>-246.33652596900001</v>
      </c>
      <c r="K1915">
        <v>-249.247034251</v>
      </c>
      <c r="L1915">
        <v>-249.572680236</v>
      </c>
      <c r="M1915">
        <v>-268.94476335899998</v>
      </c>
      <c r="N1915">
        <v>-300</v>
      </c>
      <c r="O1915">
        <v>-300</v>
      </c>
    </row>
    <row r="1916" spans="1:15" x14ac:dyDescent="0.2">
      <c r="A1916">
        <v>0.23352050781200001</v>
      </c>
      <c r="B1916">
        <v>-1.64151375112E-4</v>
      </c>
      <c r="C1916">
        <v>5.8848852426100003E-4</v>
      </c>
      <c r="D1916">
        <v>7.8319425902900004E-4</v>
      </c>
      <c r="E1916">
        <v>8.0124657171699995E-4</v>
      </c>
      <c r="F1916">
        <v>7.4681176712399996E-4</v>
      </c>
      <c r="G1916">
        <v>5.9890915535899998E-4</v>
      </c>
      <c r="H1916">
        <v>0</v>
      </c>
      <c r="I1916">
        <v>0.23352050781200001</v>
      </c>
      <c r="J1916">
        <v>-236.136085931</v>
      </c>
      <c r="K1916">
        <v>-252.212739914</v>
      </c>
      <c r="L1916">
        <v>-248.97130941099999</v>
      </c>
      <c r="M1916">
        <v>-275.907849317</v>
      </c>
      <c r="N1916">
        <v>-280.30519838100003</v>
      </c>
      <c r="O1916">
        <v>-300</v>
      </c>
    </row>
    <row r="1917" spans="1:15" x14ac:dyDescent="0.2">
      <c r="A1917">
        <v>0.233642578125</v>
      </c>
      <c r="B1917">
        <v>-1.4791451746E-4</v>
      </c>
      <c r="C1917">
        <v>6.0543305702E-4</v>
      </c>
      <c r="D1917">
        <v>8.0034384033399999E-4</v>
      </c>
      <c r="E1917">
        <v>8.1843566601199995E-4</v>
      </c>
      <c r="F1917">
        <v>7.6399150350800005E-4</v>
      </c>
      <c r="G1917">
        <v>6.1601703040999999E-4</v>
      </c>
      <c r="H1917">
        <v>0</v>
      </c>
      <c r="I1917">
        <v>0.233642578125</v>
      </c>
      <c r="J1917">
        <v>-239.060185499</v>
      </c>
      <c r="K1917">
        <v>-251.465021248</v>
      </c>
      <c r="L1917">
        <v>-248.54320411800001</v>
      </c>
      <c r="M1917">
        <v>-283.91260359900002</v>
      </c>
      <c r="N1917">
        <v>-283.99746108599999</v>
      </c>
      <c r="O1917">
        <v>-300</v>
      </c>
    </row>
    <row r="1918" spans="1:15" x14ac:dyDescent="0.2">
      <c r="A1918">
        <v>0.23376464843799999</v>
      </c>
      <c r="B1918">
        <v>-1.32352976432E-4</v>
      </c>
      <c r="C1918">
        <v>6.2170245879999996E-4</v>
      </c>
      <c r="D1918">
        <v>8.1681838095000003E-4</v>
      </c>
      <c r="E1918">
        <v>8.3494973378300005E-4</v>
      </c>
      <c r="F1918">
        <v>7.8049619261799999E-4</v>
      </c>
      <c r="G1918">
        <v>6.3244978924699999E-4</v>
      </c>
      <c r="H1918">
        <v>0</v>
      </c>
      <c r="I1918">
        <v>0.23376464843799999</v>
      </c>
      <c r="J1918">
        <v>-250.659720585</v>
      </c>
      <c r="K1918">
        <v>-248.46317457800001</v>
      </c>
      <c r="L1918">
        <v>-248.527035619</v>
      </c>
      <c r="M1918">
        <v>-293.25248627000002</v>
      </c>
      <c r="N1918">
        <v>-293.495510271</v>
      </c>
      <c r="O1918">
        <v>-300</v>
      </c>
    </row>
    <row r="1919" spans="1:15" x14ac:dyDescent="0.2">
      <c r="A1919">
        <v>0.23388671875</v>
      </c>
      <c r="B1919">
        <v>-1.17474178407E-4</v>
      </c>
      <c r="C1919">
        <v>6.3728930289400001E-4</v>
      </c>
      <c r="D1919">
        <v>8.3261045413299999E-4</v>
      </c>
      <c r="E1919">
        <v>8.5078134823900003E-4</v>
      </c>
      <c r="F1919">
        <v>7.9631840754499999E-4</v>
      </c>
      <c r="G1919">
        <v>6.4820000484199999E-4</v>
      </c>
      <c r="H1919">
        <v>0</v>
      </c>
      <c r="I1919">
        <v>0.23388671875</v>
      </c>
      <c r="J1919">
        <v>-240.55343618500001</v>
      </c>
      <c r="K1919">
        <v>-278.34440186500001</v>
      </c>
      <c r="L1919">
        <v>-249.10957501999999</v>
      </c>
      <c r="M1919">
        <v>-300</v>
      </c>
      <c r="N1919">
        <v>-300</v>
      </c>
      <c r="O1919">
        <v>-300</v>
      </c>
    </row>
    <row r="1920" spans="1:15" x14ac:dyDescent="0.2">
      <c r="A1920">
        <v>0.23400878906200001</v>
      </c>
      <c r="B1920">
        <v>-1.03285244817E-4</v>
      </c>
      <c r="C1920">
        <v>6.5218646754500002E-4</v>
      </c>
      <c r="D1920">
        <v>8.4771293809099999E-4</v>
      </c>
      <c r="E1920">
        <v>8.6592338753799995E-4</v>
      </c>
      <c r="F1920">
        <v>8.1145102634299997E-4</v>
      </c>
      <c r="G1920">
        <v>6.6326055510700001E-4</v>
      </c>
      <c r="H1920">
        <v>0</v>
      </c>
      <c r="I1920">
        <v>0.23400878906200001</v>
      </c>
      <c r="J1920">
        <v>-251.45653206399999</v>
      </c>
      <c r="K1920">
        <v>-255.349801149</v>
      </c>
      <c r="L1920">
        <v>-250.54165529700001</v>
      </c>
      <c r="M1920">
        <v>-300</v>
      </c>
      <c r="N1920">
        <v>-300</v>
      </c>
      <c r="O1920">
        <v>-300</v>
      </c>
    </row>
    <row r="1921" spans="1:15" x14ac:dyDescent="0.2">
      <c r="A1921">
        <v>0.234130859375</v>
      </c>
      <c r="B1921" s="88">
        <v>-8.9792988920499997E-5</v>
      </c>
      <c r="C1921">
        <v>6.66387139173E-4</v>
      </c>
      <c r="D1921">
        <v>8.6211901920499995E-4</v>
      </c>
      <c r="E1921">
        <v>8.8036903801900004E-4</v>
      </c>
      <c r="F1921">
        <v>8.2588723522899999E-4</v>
      </c>
      <c r="G1921">
        <v>6.7762462614000003E-4</v>
      </c>
      <c r="H1921">
        <v>0</v>
      </c>
      <c r="I1921">
        <v>0.234130859375</v>
      </c>
      <c r="J1921">
        <v>-234.76194690899999</v>
      </c>
      <c r="K1921">
        <v>-255.229074967</v>
      </c>
      <c r="L1921">
        <v>-253.305107354</v>
      </c>
      <c r="M1921">
        <v>-300</v>
      </c>
      <c r="N1921">
        <v>-300</v>
      </c>
      <c r="O1921">
        <v>-300</v>
      </c>
    </row>
    <row r="1922" spans="1:15" x14ac:dyDescent="0.2">
      <c r="A1922">
        <v>0.23425292968799999</v>
      </c>
      <c r="B1922" s="88">
        <v>-7.7003912707300005E-5</v>
      </c>
      <c r="C1922">
        <v>6.7988481545800002E-4</v>
      </c>
      <c r="D1922">
        <v>8.7582219511000005E-4</v>
      </c>
      <c r="E1922">
        <v>8.9411179728099996E-4</v>
      </c>
      <c r="F1922">
        <v>8.39620531687E-4</v>
      </c>
      <c r="G1922">
        <v>6.9128571530399998E-4</v>
      </c>
      <c r="H1922">
        <v>0</v>
      </c>
      <c r="I1922">
        <v>0.23425292968799999</v>
      </c>
      <c r="J1922">
        <v>-245.03746311899999</v>
      </c>
      <c r="K1922">
        <v>-248.61992405000001</v>
      </c>
      <c r="L1922">
        <v>-258.87206836299998</v>
      </c>
      <c r="M1922">
        <v>-300</v>
      </c>
      <c r="N1922">
        <v>-300</v>
      </c>
      <c r="O1922">
        <v>-300</v>
      </c>
    </row>
    <row r="1923" spans="1:15" x14ac:dyDescent="0.2">
      <c r="A1923">
        <v>0.234375</v>
      </c>
      <c r="B1923" s="88">
        <v>-6.4924203960199997E-5</v>
      </c>
      <c r="C1923">
        <v>6.9267330829499998E-4</v>
      </c>
      <c r="D1923">
        <v>8.8881627767399996E-4</v>
      </c>
      <c r="E1923">
        <v>9.0714547713800005E-4</v>
      </c>
      <c r="F1923">
        <v>8.5264472741699996E-4</v>
      </c>
      <c r="G1923">
        <v>7.04237634169E-4</v>
      </c>
      <c r="H1923">
        <v>0</v>
      </c>
      <c r="I1923">
        <v>0.234375</v>
      </c>
      <c r="J1923">
        <v>-242.01984689599999</v>
      </c>
      <c r="K1923">
        <v>-300</v>
      </c>
      <c r="L1923">
        <v>-300</v>
      </c>
      <c r="M1923">
        <v>-300</v>
      </c>
      <c r="N1923">
        <v>-300</v>
      </c>
      <c r="O1923">
        <v>-300</v>
      </c>
    </row>
    <row r="1924" spans="1:15" x14ac:dyDescent="0.2">
      <c r="A1924">
        <v>0.23449707031200001</v>
      </c>
      <c r="B1924" s="88">
        <v>-5.3559733434000002E-5</v>
      </c>
      <c r="C1924">
        <v>7.0474674659899998E-4</v>
      </c>
      <c r="D1924">
        <v>9.0109539577100004E-4</v>
      </c>
      <c r="E1924">
        <v>9.1946420641699997E-4</v>
      </c>
      <c r="F1924">
        <v>8.6495395114500001E-4</v>
      </c>
      <c r="G1924">
        <v>7.1647451133599995E-4</v>
      </c>
      <c r="H1924">
        <v>0</v>
      </c>
      <c r="I1924">
        <v>0.23449707031200001</v>
      </c>
      <c r="J1924">
        <v>-212.475177927</v>
      </c>
      <c r="K1924">
        <v>-248.473129505</v>
      </c>
      <c r="L1924">
        <v>-258.90108996700002</v>
      </c>
      <c r="M1924">
        <v>-300</v>
      </c>
      <c r="N1924">
        <v>-300</v>
      </c>
      <c r="O1924">
        <v>-300</v>
      </c>
    </row>
    <row r="1925" spans="1:15" x14ac:dyDescent="0.2">
      <c r="A1925">
        <v>0.234619140625</v>
      </c>
      <c r="B1925" s="88">
        <v>-4.2916052194100001E-5</v>
      </c>
      <c r="C1925">
        <v>7.1609957897900004E-4</v>
      </c>
      <c r="D1925">
        <v>9.1265399797499998E-4</v>
      </c>
      <c r="E1925">
        <v>9.3106243365599997E-4</v>
      </c>
      <c r="F1925">
        <v>8.7654265128099995E-4</v>
      </c>
      <c r="G1925">
        <v>7.2799079510000003E-4</v>
      </c>
      <c r="H1925">
        <v>0</v>
      </c>
      <c r="I1925">
        <v>0.234619140625</v>
      </c>
      <c r="J1925">
        <v>-196.43773477900001</v>
      </c>
      <c r="K1925">
        <v>-254.93520844899999</v>
      </c>
      <c r="L1925">
        <v>-253.36617862599999</v>
      </c>
      <c r="M1925">
        <v>-300</v>
      </c>
      <c r="N1925">
        <v>-300</v>
      </c>
      <c r="O1925">
        <v>-300</v>
      </c>
    </row>
    <row r="1926" spans="1:15" x14ac:dyDescent="0.2">
      <c r="A1926">
        <v>0.23474121093799999</v>
      </c>
      <c r="B1926" s="88">
        <v>-3.2998389085199997E-5</v>
      </c>
      <c r="C1926">
        <v>7.2672657626699996E-4</v>
      </c>
      <c r="D1926">
        <v>9.2348685506900004E-4</v>
      </c>
      <c r="E1926">
        <v>9.41934929595E-4</v>
      </c>
      <c r="F1926">
        <v>8.8740559846199997E-4</v>
      </c>
      <c r="G1926">
        <v>7.3878125597499997E-4</v>
      </c>
      <c r="H1926">
        <v>0</v>
      </c>
      <c r="I1926">
        <v>0.23474121093799999</v>
      </c>
      <c r="J1926">
        <v>-185.36453293400001</v>
      </c>
      <c r="K1926">
        <v>-254.904339128</v>
      </c>
      <c r="L1926">
        <v>-250.63472973</v>
      </c>
      <c r="M1926">
        <v>-300</v>
      </c>
      <c r="N1926">
        <v>-300</v>
      </c>
      <c r="O1926">
        <v>-300</v>
      </c>
    </row>
    <row r="1927" spans="1:15" x14ac:dyDescent="0.2">
      <c r="A1927">
        <v>0.23486328125</v>
      </c>
      <c r="B1927" s="88">
        <v>-2.3811648350799998E-5</v>
      </c>
      <c r="C1927">
        <v>7.3662283388699996E-4</v>
      </c>
      <c r="D1927">
        <v>9.3358906245700004E-4</v>
      </c>
      <c r="E1927">
        <v>9.5207678958400001E-4</v>
      </c>
      <c r="F1927">
        <v>8.9753788792500003E-4</v>
      </c>
      <c r="G1927">
        <v>7.4884098907000002E-4</v>
      </c>
      <c r="H1927">
        <v>0</v>
      </c>
      <c r="I1927">
        <v>0.23486328125</v>
      </c>
      <c r="J1927">
        <v>-176.713307907</v>
      </c>
      <c r="K1927">
        <v>-277.73099391199997</v>
      </c>
      <c r="L1927">
        <v>-249.234231419</v>
      </c>
      <c r="M1927">
        <v>-300</v>
      </c>
      <c r="N1927">
        <v>-300</v>
      </c>
      <c r="O1927">
        <v>-300</v>
      </c>
    </row>
    <row r="1928" spans="1:15" x14ac:dyDescent="0.2">
      <c r="A1928">
        <v>0.23498535156200001</v>
      </c>
      <c r="B1928" s="88">
        <v>-1.5360407400300001E-5</v>
      </c>
      <c r="C1928">
        <v>7.4578377411199995E-4</v>
      </c>
      <c r="D1928">
        <v>9.4295604236100002E-4</v>
      </c>
      <c r="E1928">
        <v>9.6148343581399997E-4</v>
      </c>
      <c r="F1928">
        <v>9.0693494174400003E-4</v>
      </c>
      <c r="G1928">
        <v>7.58165416351E-4</v>
      </c>
      <c r="H1928">
        <v>0</v>
      </c>
      <c r="I1928">
        <v>0.23498535156200001</v>
      </c>
      <c r="J1928">
        <v>-169.61194061800001</v>
      </c>
      <c r="K1928">
        <v>-247.718714272</v>
      </c>
      <c r="L1928">
        <v>-248.682125834</v>
      </c>
      <c r="M1928">
        <v>-293.49146551600001</v>
      </c>
      <c r="N1928">
        <v>-293.643049749</v>
      </c>
      <c r="O1928">
        <v>-300</v>
      </c>
    </row>
    <row r="1929" spans="1:15" x14ac:dyDescent="0.2">
      <c r="A1929">
        <v>0.235107421875</v>
      </c>
      <c r="B1929" s="88">
        <v>-7.6489146984799995E-6</v>
      </c>
      <c r="C1929">
        <v>7.5420514814099999E-4</v>
      </c>
      <c r="D1929">
        <v>9.5158354595000004E-4</v>
      </c>
      <c r="E1929">
        <v>9.7015061940199999E-4</v>
      </c>
      <c r="F1929">
        <v>9.1559251093199995E-4</v>
      </c>
      <c r="G1929">
        <v>7.6675028870799996E-4</v>
      </c>
      <c r="H1929">
        <v>0</v>
      </c>
      <c r="I1929">
        <v>0.235107421875</v>
      </c>
      <c r="J1929">
        <v>-163.634661244</v>
      </c>
      <c r="K1929">
        <v>-250.56566623699999</v>
      </c>
      <c r="L1929">
        <v>-248.729671908</v>
      </c>
      <c r="M1929">
        <v>-284.146795317</v>
      </c>
      <c r="N1929">
        <v>-284.14120698599999</v>
      </c>
      <c r="O1929">
        <v>-300</v>
      </c>
    </row>
    <row r="1930" spans="1:15" x14ac:dyDescent="0.2">
      <c r="A1930">
        <v>0.23522949218799999</v>
      </c>
      <c r="B1930" s="88">
        <v>-6.8108784310799996E-7</v>
      </c>
      <c r="C1930">
        <v>7.6188303805599996E-4</v>
      </c>
      <c r="D1930">
        <v>9.5946765526299998E-4</v>
      </c>
      <c r="E1930">
        <v>9.7807442235100009E-4</v>
      </c>
      <c r="F1930">
        <v>9.2350667737499999E-4</v>
      </c>
      <c r="G1930">
        <v>7.74591687914E-4</v>
      </c>
      <c r="H1930">
        <v>0</v>
      </c>
      <c r="I1930">
        <v>0.23522949218799999</v>
      </c>
      <c r="J1930">
        <v>-158.534931696</v>
      </c>
      <c r="K1930">
        <v>-251.153177613</v>
      </c>
      <c r="L1930">
        <v>-249.18874189600001</v>
      </c>
      <c r="M1930">
        <v>-276.15113545499997</v>
      </c>
      <c r="N1930">
        <v>-280.52143996699999</v>
      </c>
      <c r="O1930">
        <v>-300</v>
      </c>
    </row>
    <row r="1931" spans="1:15" x14ac:dyDescent="0.2">
      <c r="A1931">
        <v>0.2353515625</v>
      </c>
      <c r="B1931" s="88">
        <v>5.5394882515200002E-6</v>
      </c>
      <c r="C1931">
        <v>7.6881385861100003E-4</v>
      </c>
      <c r="D1931">
        <v>9.6660478502500001E-4</v>
      </c>
      <c r="E1931">
        <v>9.8525125933500001E-4</v>
      </c>
      <c r="F1931">
        <v>9.3067385564600004E-4</v>
      </c>
      <c r="G1931">
        <v>7.8168602841899998E-4</v>
      </c>
      <c r="H1931">
        <v>0</v>
      </c>
      <c r="I1931">
        <v>0.2353515625</v>
      </c>
      <c r="J1931">
        <v>-154.15441752500001</v>
      </c>
      <c r="K1931">
        <v>-248.02477624700001</v>
      </c>
      <c r="L1931">
        <v>-249.82163441200001</v>
      </c>
      <c r="M1931">
        <v>-269.201011037</v>
      </c>
      <c r="N1931">
        <v>-300</v>
      </c>
      <c r="O1931">
        <v>-300</v>
      </c>
    </row>
    <row r="1932" spans="1:15" x14ac:dyDescent="0.2">
      <c r="A1932">
        <v>0.23547363281200001</v>
      </c>
      <c r="B1932" s="88">
        <v>1.1009563002899999E-5</v>
      </c>
      <c r="C1932">
        <v>7.74994358897E-4</v>
      </c>
      <c r="D1932">
        <v>9.7299168428499996E-4</v>
      </c>
      <c r="E1932">
        <v>9.9167787936400007E-4</v>
      </c>
      <c r="F1932">
        <v>9.3709079463499996E-4</v>
      </c>
      <c r="G1932">
        <v>7.8803005900799999E-4</v>
      </c>
      <c r="H1932">
        <v>0</v>
      </c>
      <c r="I1932">
        <v>0.23547363281200001</v>
      </c>
      <c r="J1932">
        <v>-150.383980853</v>
      </c>
      <c r="K1932">
        <v>-255.35413340400001</v>
      </c>
      <c r="L1932">
        <v>-250.350248276</v>
      </c>
      <c r="M1932">
        <v>-263.084303374</v>
      </c>
      <c r="N1932">
        <v>-300</v>
      </c>
      <c r="O1932">
        <v>-300</v>
      </c>
    </row>
    <row r="1933" spans="1:15" x14ac:dyDescent="0.2">
      <c r="A1933">
        <v>0.235595703125</v>
      </c>
      <c r="B1933" s="88">
        <v>1.57262216502E-5</v>
      </c>
      <c r="C1933">
        <v>7.8042162382599997E-4</v>
      </c>
      <c r="D1933">
        <v>9.78625437919E-4</v>
      </c>
      <c r="E1933">
        <v>9.9735136727600003E-4</v>
      </c>
      <c r="F1933">
        <v>9.4275457907699997E-4</v>
      </c>
      <c r="G1933">
        <v>7.9362086429399996E-4</v>
      </c>
      <c r="H1933">
        <v>0</v>
      </c>
      <c r="I1933">
        <v>0.235595703125</v>
      </c>
      <c r="J1933">
        <v>-147.144332585</v>
      </c>
      <c r="K1933">
        <v>-245.40911624</v>
      </c>
      <c r="L1933">
        <v>-250.45663531700001</v>
      </c>
      <c r="M1933">
        <v>-257.61023357599998</v>
      </c>
      <c r="N1933">
        <v>-300</v>
      </c>
      <c r="O1933">
        <v>-300</v>
      </c>
    </row>
    <row r="1934" spans="1:15" x14ac:dyDescent="0.2">
      <c r="A1934">
        <v>0.23571777343799999</v>
      </c>
      <c r="B1934" s="88">
        <v>1.9686886621599998E-5</v>
      </c>
      <c r="C1934">
        <v>7.8509307549300003E-4</v>
      </c>
      <c r="D1934">
        <v>9.8350346798899992E-4</v>
      </c>
      <c r="E1934">
        <v>1.00226914508E-3</v>
      </c>
      <c r="F1934">
        <v>9.4766263087300005E-4</v>
      </c>
      <c r="G1934">
        <v>7.9845586606799997E-4</v>
      </c>
      <c r="H1934">
        <v>0</v>
      </c>
      <c r="I1934">
        <v>0.23571777343799999</v>
      </c>
      <c r="J1934">
        <v>-144.37537708400001</v>
      </c>
      <c r="K1934">
        <v>-259.553318687</v>
      </c>
      <c r="L1934">
        <v>-249.96708955</v>
      </c>
      <c r="M1934">
        <v>-252.65890791499999</v>
      </c>
      <c r="N1934">
        <v>-300</v>
      </c>
      <c r="O1934">
        <v>-300</v>
      </c>
    </row>
    <row r="1935" spans="1:15" x14ac:dyDescent="0.2">
      <c r="A1935">
        <v>0.23583984375</v>
      </c>
      <c r="B1935" s="88">
        <v>2.2889318720599999E-5</v>
      </c>
      <c r="C1935">
        <v>7.8900647438200002E-4</v>
      </c>
      <c r="D1935">
        <v>9.876235349379999E-4</v>
      </c>
      <c r="E1935">
        <v>1.0064289731899999E-3</v>
      </c>
      <c r="F1935">
        <v>9.5181271032200002E-4</v>
      </c>
      <c r="G1935">
        <v>8.0253282451899996E-4</v>
      </c>
      <c r="H1935">
        <v>0</v>
      </c>
      <c r="I1935">
        <v>0.23583984375</v>
      </c>
      <c r="J1935">
        <v>-142.02984305499999</v>
      </c>
      <c r="K1935">
        <v>-246.80096783799999</v>
      </c>
      <c r="L1935">
        <v>-248.951213088</v>
      </c>
      <c r="M1935">
        <v>-248.14067039899999</v>
      </c>
      <c r="N1935">
        <v>-300</v>
      </c>
      <c r="O1935">
        <v>-300</v>
      </c>
    </row>
    <row r="1936" spans="1:15" x14ac:dyDescent="0.2">
      <c r="A1936">
        <v>0.23596191406200001</v>
      </c>
      <c r="B1936" s="88">
        <v>2.5331618188800001E-5</v>
      </c>
      <c r="C1936">
        <v>7.9215992040299998E-4</v>
      </c>
      <c r="D1936">
        <v>9.9098373863899998E-4</v>
      </c>
      <c r="E1936">
        <v>1.00982895143E-3</v>
      </c>
      <c r="F1936">
        <v>9.5520291714300005E-4</v>
      </c>
      <c r="G1936">
        <v>8.0584983925599996E-4</v>
      </c>
      <c r="H1936">
        <v>0</v>
      </c>
      <c r="I1936">
        <v>0.23596191406200001</v>
      </c>
      <c r="J1936">
        <v>-140.069200913</v>
      </c>
      <c r="K1936">
        <v>-250.399093674</v>
      </c>
      <c r="L1936">
        <v>-247.66662394900001</v>
      </c>
      <c r="M1936">
        <v>-244.03415578400001</v>
      </c>
      <c r="N1936">
        <v>-300</v>
      </c>
      <c r="O1936">
        <v>-300</v>
      </c>
    </row>
    <row r="1937" spans="1:15" x14ac:dyDescent="0.2">
      <c r="A1937">
        <v>0.236083984375</v>
      </c>
      <c r="B1937" s="88">
        <v>2.70122255976E-5</v>
      </c>
      <c r="C1937">
        <v>7.9455185379299995E-4</v>
      </c>
      <c r="D1937">
        <v>9.9358251929999994E-4</v>
      </c>
      <c r="E1937">
        <v>1.0124675199599999E-3</v>
      </c>
      <c r="F1937">
        <v>9.5783169139600005E-4</v>
      </c>
      <c r="G1937">
        <v>8.0840535023300004E-4</v>
      </c>
      <c r="H1937">
        <v>0</v>
      </c>
      <c r="I1937">
        <v>0.236083984375</v>
      </c>
      <c r="J1937">
        <v>-138.46087144000001</v>
      </c>
      <c r="K1937">
        <v>-251.70542424300001</v>
      </c>
      <c r="L1937">
        <v>-246.41127843300001</v>
      </c>
      <c r="M1937">
        <v>-244.51298491599999</v>
      </c>
      <c r="N1937">
        <v>-300</v>
      </c>
      <c r="O1937">
        <v>-300</v>
      </c>
    </row>
    <row r="1938" spans="1:15" x14ac:dyDescent="0.2">
      <c r="A1938">
        <v>0.23620605468799999</v>
      </c>
      <c r="B1938" s="88">
        <v>2.7929922597600001E-5</v>
      </c>
      <c r="C1938">
        <v>7.9618105588300002E-4</v>
      </c>
      <c r="D1938">
        <v>9.9541865820499992E-4</v>
      </c>
      <c r="E1938">
        <v>1.01434346004E-3</v>
      </c>
      <c r="F1938">
        <v>9.5969781421700005E-4</v>
      </c>
      <c r="G1938">
        <v>8.1019813846599999E-4</v>
      </c>
      <c r="H1938">
        <v>0</v>
      </c>
      <c r="I1938">
        <v>0.23620605468799999</v>
      </c>
      <c r="J1938">
        <v>-137.176194643</v>
      </c>
      <c r="K1938">
        <v>-249.89717807100001</v>
      </c>
      <c r="L1938">
        <v>-245.39178952899999</v>
      </c>
      <c r="M1938">
        <v>-262.61570388500002</v>
      </c>
      <c r="N1938">
        <v>-300</v>
      </c>
      <c r="O1938">
        <v>-300</v>
      </c>
    </row>
    <row r="1939" spans="1:15" x14ac:dyDescent="0.2">
      <c r="A1939">
        <v>0.236328125</v>
      </c>
      <c r="B1939" s="88">
        <v>2.80838325121E-5</v>
      </c>
      <c r="C1939">
        <v>7.9704664966200002E-4</v>
      </c>
      <c r="D1939">
        <v>9.9649127831400006E-4</v>
      </c>
      <c r="E1939">
        <v>1.0154558945700001E-3</v>
      </c>
      <c r="F1939">
        <v>9.6080040841200001E-4</v>
      </c>
      <c r="G1939">
        <v>8.1122732666899999E-4</v>
      </c>
      <c r="H1939">
        <v>0</v>
      </c>
      <c r="I1939">
        <v>0.236328125</v>
      </c>
      <c r="J1939">
        <v>-136.188863596</v>
      </c>
      <c r="K1939">
        <v>-255.80106811499999</v>
      </c>
      <c r="L1939">
        <v>-244.76541940300001</v>
      </c>
      <c r="M1939">
        <v>-300</v>
      </c>
      <c r="N1939">
        <v>-300</v>
      </c>
      <c r="O1939">
        <v>-300</v>
      </c>
    </row>
    <row r="1940" spans="1:15" x14ac:dyDescent="0.2">
      <c r="A1940">
        <v>0.23645019531200001</v>
      </c>
      <c r="B1940" s="88">
        <v>2.74734207769E-5</v>
      </c>
      <c r="C1940">
        <v>7.9714810024399997E-4</v>
      </c>
      <c r="D1940">
        <v>9.9679984470000009E-4</v>
      </c>
      <c r="E1940">
        <v>1.0158042885899999E-3</v>
      </c>
      <c r="F1940">
        <v>9.6113893891399999E-4</v>
      </c>
      <c r="G1940">
        <v>8.1149237965900001E-4</v>
      </c>
      <c r="H1940">
        <v>0</v>
      </c>
      <c r="I1940">
        <v>0.23645019531200001</v>
      </c>
      <c r="J1940">
        <v>-135.47366133400001</v>
      </c>
      <c r="K1940">
        <v>-248.248690659</v>
      </c>
      <c r="L1940">
        <v>-244.61867714900001</v>
      </c>
      <c r="M1940">
        <v>-300</v>
      </c>
      <c r="N1940">
        <v>-300</v>
      </c>
      <c r="O1940">
        <v>-300</v>
      </c>
    </row>
    <row r="1941" spans="1:15" x14ac:dyDescent="0.2">
      <c r="A1941">
        <v>0.236572265625</v>
      </c>
      <c r="B1941" s="88">
        <v>2.6098495238899999E-5</v>
      </c>
      <c r="C1941">
        <v>7.96485215137E-4</v>
      </c>
      <c r="D1941">
        <v>9.9634416484199999E-4</v>
      </c>
      <c r="E1941">
        <v>1.0153884495399999E-3</v>
      </c>
      <c r="F1941">
        <v>9.6071321305099999E-4</v>
      </c>
      <c r="G1941">
        <v>8.1099310466499995E-4</v>
      </c>
      <c r="H1941">
        <v>0</v>
      </c>
      <c r="I1941">
        <v>0.236572265625</v>
      </c>
      <c r="J1941">
        <v>-135.00542626999999</v>
      </c>
      <c r="K1941">
        <v>-263.525192592</v>
      </c>
      <c r="L1941">
        <v>-245.04296460899999</v>
      </c>
      <c r="M1941">
        <v>-300</v>
      </c>
      <c r="N1941">
        <v>-300</v>
      </c>
      <c r="O1941">
        <v>-300</v>
      </c>
    </row>
    <row r="1942" spans="1:15" x14ac:dyDescent="0.2">
      <c r="A1942">
        <v>0.23669433593799999</v>
      </c>
      <c r="B1942" s="88">
        <v>2.3959206281500001E-5</v>
      </c>
      <c r="C1942">
        <v>7.9505814439999995E-4</v>
      </c>
      <c r="D1942">
        <v>9.9512438875499999E-4</v>
      </c>
      <c r="E1942">
        <v>1.0142085273999999E-3</v>
      </c>
      <c r="F1942">
        <v>9.5952338069399997E-4</v>
      </c>
      <c r="G1942">
        <v>8.0972965144999998E-4</v>
      </c>
      <c r="H1942">
        <v>0</v>
      </c>
      <c r="I1942">
        <v>0.23669433593799999</v>
      </c>
      <c r="J1942">
        <v>-134.75824045100001</v>
      </c>
      <c r="K1942">
        <v>-254.67512798499999</v>
      </c>
      <c r="L1942">
        <v>-246.129743475</v>
      </c>
      <c r="M1942">
        <v>-300</v>
      </c>
      <c r="N1942">
        <v>-300</v>
      </c>
      <c r="O1942">
        <v>-300</v>
      </c>
    </row>
    <row r="1943" spans="1:15" x14ac:dyDescent="0.2">
      <c r="A1943">
        <v>0.23681640625</v>
      </c>
      <c r="B1943" s="88">
        <v>2.10560468164E-5</v>
      </c>
      <c r="C1943">
        <v>7.9286738061199998E-4</v>
      </c>
      <c r="D1943">
        <v>9.9314100898700007E-4</v>
      </c>
      <c r="E1943">
        <v>1.01226501466E-3</v>
      </c>
      <c r="F1943">
        <v>9.5756993424100001E-4</v>
      </c>
      <c r="G1943">
        <v>8.0770251230999996E-4</v>
      </c>
      <c r="H1943">
        <v>0</v>
      </c>
      <c r="I1943">
        <v>0.23681640625</v>
      </c>
      <c r="J1943">
        <v>-134.70489472700001</v>
      </c>
      <c r="K1943">
        <v>-267.15821158599999</v>
      </c>
      <c r="L1943">
        <v>-248.003137753</v>
      </c>
      <c r="M1943">
        <v>-300</v>
      </c>
      <c r="N1943">
        <v>-300</v>
      </c>
      <c r="O1943">
        <v>-300</v>
      </c>
    </row>
    <row r="1944" spans="1:15" x14ac:dyDescent="0.2">
      <c r="A1944">
        <v>0.23693847656200001</v>
      </c>
      <c r="B1944" s="88">
        <v>1.7389852102099999E-5</v>
      </c>
      <c r="C1944">
        <v>7.8991375870899997E-4</v>
      </c>
      <c r="D1944">
        <v>9.9039486043699999E-4</v>
      </c>
      <c r="E1944">
        <v>1.00955874619E-3</v>
      </c>
      <c r="F1944">
        <v>9.5485370844700004E-4</v>
      </c>
      <c r="G1944">
        <v>8.0491252190199999E-4</v>
      </c>
      <c r="H1944">
        <v>0</v>
      </c>
      <c r="I1944">
        <v>0.23693847656200001</v>
      </c>
      <c r="J1944">
        <v>-134.81673375400001</v>
      </c>
      <c r="K1944">
        <v>-250.119397752</v>
      </c>
      <c r="L1944">
        <v>-250.85029981100001</v>
      </c>
      <c r="M1944">
        <v>-300</v>
      </c>
      <c r="N1944">
        <v>-300</v>
      </c>
      <c r="O1944">
        <v>-300</v>
      </c>
    </row>
    <row r="1945" spans="1:15" x14ac:dyDescent="0.2">
      <c r="A1945">
        <v>0.237060546875</v>
      </c>
      <c r="B1945" s="88">
        <v>1.29617994365E-5</v>
      </c>
      <c r="C1945">
        <v>7.86198455651E-4</v>
      </c>
      <c r="D1945">
        <v>9.8688712003299991E-4</v>
      </c>
      <c r="E1945">
        <v>1.00609089887E-3</v>
      </c>
      <c r="F1945">
        <v>9.5137588009700002E-4</v>
      </c>
      <c r="G1945">
        <v>8.0136085690799995E-4</v>
      </c>
      <c r="H1945">
        <v>0</v>
      </c>
      <c r="I1945">
        <v>0.237060546875</v>
      </c>
      <c r="J1945">
        <v>-135.06400353999999</v>
      </c>
      <c r="K1945">
        <v>-256.03287226399999</v>
      </c>
      <c r="L1945">
        <v>-254.87312636600001</v>
      </c>
      <c r="M1945">
        <v>-300</v>
      </c>
      <c r="N1945">
        <v>-300</v>
      </c>
      <c r="O1945">
        <v>-300</v>
      </c>
    </row>
    <row r="1946" spans="1:15" x14ac:dyDescent="0.2">
      <c r="A1946">
        <v>0.23718261718799999</v>
      </c>
      <c r="B1946" s="88">
        <v>7.7734076755900008E-6</v>
      </c>
      <c r="C1946">
        <v>7.8172298996600001E-4</v>
      </c>
      <c r="D1946">
        <v>9.8261930625699991E-4</v>
      </c>
      <c r="E1946">
        <v>1.0018629911600001E-3</v>
      </c>
      <c r="F1946">
        <v>9.4713796753300003E-4</v>
      </c>
      <c r="G1946">
        <v>7.9704903557000005E-4</v>
      </c>
      <c r="H1946">
        <v>0</v>
      </c>
      <c r="I1946">
        <v>0.23718261718799999</v>
      </c>
      <c r="J1946">
        <v>-135.41678708399999</v>
      </c>
      <c r="K1946">
        <v>-258.86474306999997</v>
      </c>
      <c r="L1946">
        <v>-260.00229443199999</v>
      </c>
      <c r="M1946">
        <v>-300</v>
      </c>
      <c r="N1946">
        <v>-300</v>
      </c>
      <c r="O1946">
        <v>-300</v>
      </c>
    </row>
    <row r="1947" spans="1:15" x14ac:dyDescent="0.2">
      <c r="A1947">
        <v>0.2373046875</v>
      </c>
      <c r="B1947" s="88">
        <v>1.8265365914299999E-6</v>
      </c>
      <c r="C1947">
        <v>7.76489221099E-4</v>
      </c>
      <c r="D1947">
        <v>9.7759327852999997E-4</v>
      </c>
      <c r="E1947">
        <v>9.9687688241999997E-4</v>
      </c>
      <c r="F1947">
        <v>9.4214183002100003E-4</v>
      </c>
      <c r="G1947">
        <v>7.91978917058E-4</v>
      </c>
      <c r="H1947">
        <v>0</v>
      </c>
      <c r="I1947">
        <v>0.2373046875</v>
      </c>
      <c r="J1947">
        <v>-135.84649341900001</v>
      </c>
      <c r="K1947">
        <v>-275.09665729800003</v>
      </c>
      <c r="L1947">
        <v>-263.959667594</v>
      </c>
      <c r="M1947">
        <v>-300</v>
      </c>
      <c r="N1947">
        <v>-300</v>
      </c>
      <c r="O1947">
        <v>-300</v>
      </c>
    </row>
    <row r="1948" spans="1:15" x14ac:dyDescent="0.2">
      <c r="A1948">
        <v>0.23742675781200001</v>
      </c>
      <c r="B1948" s="88">
        <v>-4.8766138842700002E-6</v>
      </c>
      <c r="C1948">
        <v>7.7049934864800002E-4</v>
      </c>
      <c r="D1948">
        <v>9.71811236408E-4</v>
      </c>
      <c r="E1948">
        <v>9.9113477218099998E-4</v>
      </c>
      <c r="F1948">
        <v>9.3638966698500004E-4</v>
      </c>
      <c r="G1948">
        <v>7.8615270069599995E-4</v>
      </c>
      <c r="H1948">
        <v>0</v>
      </c>
      <c r="I1948">
        <v>0.23742675781200001</v>
      </c>
      <c r="J1948">
        <v>-136.32766987100001</v>
      </c>
      <c r="K1948">
        <v>-252.22719929600001</v>
      </c>
      <c r="L1948">
        <v>-261.923389106</v>
      </c>
      <c r="M1948">
        <v>-300</v>
      </c>
      <c r="N1948">
        <v>-300</v>
      </c>
      <c r="O1948">
        <v>-300</v>
      </c>
    </row>
    <row r="1949" spans="1:15" x14ac:dyDescent="0.2">
      <c r="A1949">
        <v>0.237548828125</v>
      </c>
      <c r="B1949" s="88">
        <v>-1.2333504612999999E-5</v>
      </c>
      <c r="C1949">
        <v>7.6375591142299997E-4</v>
      </c>
      <c r="D1949">
        <v>9.6527571866699996E-4</v>
      </c>
      <c r="E1949">
        <v>9.846391991750001E-4</v>
      </c>
      <c r="F1949">
        <v>9.2988401705399999E-4</v>
      </c>
      <c r="G1949">
        <v>7.7957292501799999E-4</v>
      </c>
      <c r="H1949">
        <v>0</v>
      </c>
      <c r="I1949">
        <v>0.237548828125</v>
      </c>
      <c r="J1949">
        <v>-136.83970632399999</v>
      </c>
      <c r="K1949">
        <v>-256.97971853199999</v>
      </c>
      <c r="L1949">
        <v>-256.67293073000002</v>
      </c>
      <c r="M1949">
        <v>-300</v>
      </c>
      <c r="N1949">
        <v>-300</v>
      </c>
      <c r="O1949">
        <v>-300</v>
      </c>
    </row>
    <row r="1950" spans="1:15" x14ac:dyDescent="0.2">
      <c r="A1950">
        <v>0.23767089843799999</v>
      </c>
      <c r="B1950" s="88">
        <v>-2.05412583269E-5</v>
      </c>
      <c r="C1950">
        <v>7.5626178636199997E-4</v>
      </c>
      <c r="D1950">
        <v>9.5798960220900003E-4</v>
      </c>
      <c r="E1950">
        <v>9.7739304026199991E-4</v>
      </c>
      <c r="F1950">
        <v>9.22627756989E-4</v>
      </c>
      <c r="G1950">
        <v>7.7224246669399998E-4</v>
      </c>
      <c r="H1950">
        <v>0</v>
      </c>
      <c r="I1950">
        <v>0.23767089843799999</v>
      </c>
      <c r="J1950">
        <v>-137.367917089</v>
      </c>
      <c r="K1950">
        <v>-251.978385207</v>
      </c>
      <c r="L1950">
        <v>-253.038802527</v>
      </c>
      <c r="M1950">
        <v>-300</v>
      </c>
      <c r="N1950">
        <v>-300</v>
      </c>
      <c r="O1950">
        <v>-300</v>
      </c>
    </row>
    <row r="1951" spans="1:15" x14ac:dyDescent="0.2">
      <c r="A1951">
        <v>0.23779296875</v>
      </c>
      <c r="B1951" s="88">
        <v>-2.94966608627E-5</v>
      </c>
      <c r="C1951">
        <v>7.4802018729200001E-4</v>
      </c>
      <c r="D1951">
        <v>9.4995610083099997E-4</v>
      </c>
      <c r="E1951">
        <v>9.6939950920299999E-4</v>
      </c>
      <c r="F1951">
        <v>9.1462410044599999E-4</v>
      </c>
      <c r="G1951">
        <v>7.6416453928099997E-4</v>
      </c>
      <c r="H1951">
        <v>0</v>
      </c>
      <c r="I1951">
        <v>0.23779296875</v>
      </c>
      <c r="J1951">
        <v>-137.90362177899999</v>
      </c>
      <c r="K1951">
        <v>-248.87959535100001</v>
      </c>
      <c r="L1951">
        <v>-253.44593392499999</v>
      </c>
      <c r="M1951">
        <v>-300</v>
      </c>
      <c r="N1951">
        <v>-300</v>
      </c>
      <c r="O1951">
        <v>-300</v>
      </c>
    </row>
    <row r="1952" spans="1:15" x14ac:dyDescent="0.2">
      <c r="A1952">
        <v>0.23791503906200001</v>
      </c>
      <c r="B1952" s="88">
        <v>-3.9196162556599999E-5</v>
      </c>
      <c r="C1952">
        <v>7.3903466355499997E-4</v>
      </c>
      <c r="D1952">
        <v>9.4117876382999999E-4</v>
      </c>
      <c r="E1952">
        <v>9.6066215525799996E-4</v>
      </c>
      <c r="F1952">
        <v>9.0587659658499995E-4</v>
      </c>
      <c r="G1952">
        <v>7.5534269185099998E-4</v>
      </c>
      <c r="H1952">
        <v>0</v>
      </c>
      <c r="I1952">
        <v>0.23791503906200001</v>
      </c>
      <c r="J1952">
        <v>-138.44318257200001</v>
      </c>
      <c r="K1952">
        <v>-264.975974506</v>
      </c>
      <c r="L1952">
        <v>-259.626959269</v>
      </c>
      <c r="M1952">
        <v>-300</v>
      </c>
      <c r="N1952">
        <v>-300</v>
      </c>
      <c r="O1952">
        <v>-300</v>
      </c>
    </row>
    <row r="1953" spans="1:15" x14ac:dyDescent="0.2">
      <c r="A1953">
        <v>0.238037109375</v>
      </c>
      <c r="B1953" s="88">
        <v>-4.96358797686E-5</v>
      </c>
      <c r="C1953">
        <v>7.2930909844899996E-4</v>
      </c>
      <c r="D1953">
        <v>9.3166147447699998E-4</v>
      </c>
      <c r="E1953">
        <v>9.5118486165499995E-4</v>
      </c>
      <c r="F1953">
        <v>8.9638912853300004E-4</v>
      </c>
      <c r="G1953">
        <v>7.4578080743600004E-4</v>
      </c>
      <c r="H1953">
        <v>0</v>
      </c>
      <c r="I1953">
        <v>0.238037109375</v>
      </c>
      <c r="J1953">
        <v>-138.986331079</v>
      </c>
      <c r="K1953">
        <v>-256.564348843</v>
      </c>
      <c r="L1953">
        <v>-273.60053173199998</v>
      </c>
      <c r="M1953">
        <v>-300</v>
      </c>
      <c r="N1953">
        <v>-300</v>
      </c>
      <c r="O1953">
        <v>-300</v>
      </c>
    </row>
    <row r="1954" spans="1:15" x14ac:dyDescent="0.2">
      <c r="A1954">
        <v>0.23815917968799999</v>
      </c>
      <c r="B1954" s="88">
        <v>-6.0811596588399997E-5</v>
      </c>
      <c r="C1954">
        <v>7.1884770755999995E-4</v>
      </c>
      <c r="D1954">
        <v>9.2140844832200005E-4</v>
      </c>
      <c r="E1954">
        <v>9.4097184390700003E-4</v>
      </c>
      <c r="F1954">
        <v>8.8616591169800004E-4</v>
      </c>
      <c r="G1954">
        <v>7.35483101358E-4</v>
      </c>
      <c r="H1954">
        <v>0</v>
      </c>
      <c r="I1954">
        <v>0.23815917968799999</v>
      </c>
      <c r="J1954">
        <v>-139.53433799199999</v>
      </c>
      <c r="K1954">
        <v>-267.75621716199998</v>
      </c>
      <c r="L1954">
        <v>-299.85510083999998</v>
      </c>
      <c r="M1954">
        <v>-300</v>
      </c>
      <c r="N1954">
        <v>-300</v>
      </c>
      <c r="O1954">
        <v>-300</v>
      </c>
    </row>
    <row r="1955" spans="1:15" x14ac:dyDescent="0.2">
      <c r="A1955">
        <v>0.23828125</v>
      </c>
      <c r="B1955" s="88">
        <v>-7.2718766651299997E-5</v>
      </c>
      <c r="C1955">
        <v>7.0765503691700002E-4</v>
      </c>
      <c r="D1955">
        <v>9.1042423135299997E-4</v>
      </c>
      <c r="E1955">
        <v>9.3002764797100004E-4</v>
      </c>
      <c r="F1955">
        <v>8.7521149194200003E-4</v>
      </c>
      <c r="G1955">
        <v>7.2445411938199997E-4</v>
      </c>
      <c r="H1955">
        <v>0</v>
      </c>
      <c r="I1955">
        <v>0.23828125</v>
      </c>
      <c r="J1955">
        <v>-140.088549779</v>
      </c>
      <c r="K1955">
        <v>-251.56713269299999</v>
      </c>
      <c r="L1955">
        <v>-300</v>
      </c>
      <c r="M1955">
        <v>-300</v>
      </c>
      <c r="N1955">
        <v>-300</v>
      </c>
      <c r="O1955">
        <v>-300</v>
      </c>
    </row>
    <row r="1956" spans="1:15" x14ac:dyDescent="0.2">
      <c r="A1956">
        <v>0.23840332031200001</v>
      </c>
      <c r="B1956" s="88">
        <v>-8.5352515142800005E-5</v>
      </c>
      <c r="C1956">
        <v>6.9573596100899998E-4</v>
      </c>
      <c r="D1956">
        <v>8.9871369803500001E-4</v>
      </c>
      <c r="E1956">
        <v>9.1835714826000005E-4</v>
      </c>
      <c r="F1956">
        <v>8.63530743578E-4</v>
      </c>
      <c r="G1956">
        <v>7.1269873573699997E-4</v>
      </c>
      <c r="H1956">
        <v>0</v>
      </c>
      <c r="I1956">
        <v>0.23840332031200001</v>
      </c>
      <c r="J1956">
        <v>-140.649593568</v>
      </c>
      <c r="K1956">
        <v>-256.77133178899999</v>
      </c>
      <c r="L1956">
        <v>-300</v>
      </c>
      <c r="M1956">
        <v>-300</v>
      </c>
      <c r="N1956">
        <v>-300</v>
      </c>
      <c r="O1956">
        <v>-300</v>
      </c>
    </row>
    <row r="1957" spans="1:15" x14ac:dyDescent="0.2">
      <c r="A1957">
        <v>0.238525390625</v>
      </c>
      <c r="B1957" s="88">
        <v>-9.8707640906199994E-5</v>
      </c>
      <c r="C1957">
        <v>6.8309568065399995E-4</v>
      </c>
      <c r="D1957">
        <v>8.8628204914199999E-4</v>
      </c>
      <c r="E1957">
        <v>9.0596554552000005E-4</v>
      </c>
      <c r="F1957">
        <v>8.5112886725199996E-4</v>
      </c>
      <c r="G1957">
        <v>7.0022215098599998E-4</v>
      </c>
      <c r="H1957">
        <v>0</v>
      </c>
      <c r="I1957">
        <v>0.238525390625</v>
      </c>
      <c r="J1957">
        <v>-141.21726628900001</v>
      </c>
      <c r="K1957">
        <v>-259.07312010499999</v>
      </c>
      <c r="L1957">
        <v>-300</v>
      </c>
      <c r="M1957">
        <v>-300</v>
      </c>
      <c r="N1957">
        <v>-300</v>
      </c>
      <c r="O1957">
        <v>-300</v>
      </c>
    </row>
    <row r="1958" spans="1:15" x14ac:dyDescent="0.2">
      <c r="A1958">
        <v>0.23864746093799999</v>
      </c>
      <c r="B1958">
        <v>-1.12778618742E-4</v>
      </c>
      <c r="C1958">
        <v>6.6973972072299998E-4</v>
      </c>
      <c r="D1958">
        <v>8.7313480951299995E-4</v>
      </c>
      <c r="E1958">
        <v>8.9285836455199998E-4</v>
      </c>
      <c r="F1958">
        <v>8.3801138766199999E-4</v>
      </c>
      <c r="G1958">
        <v>6.87029889735E-4</v>
      </c>
      <c r="H1958">
        <v>0</v>
      </c>
      <c r="I1958">
        <v>0.23864746093799999</v>
      </c>
      <c r="J1958">
        <v>-141.790897839</v>
      </c>
      <c r="K1958">
        <v>-258.85027243500002</v>
      </c>
      <c r="L1958">
        <v>-300</v>
      </c>
      <c r="M1958">
        <v>-300</v>
      </c>
      <c r="N1958">
        <v>-300</v>
      </c>
      <c r="O1958">
        <v>-300</v>
      </c>
    </row>
    <row r="1959" spans="1:15" x14ac:dyDescent="0.2">
      <c r="A1959">
        <v>0.23876953125</v>
      </c>
      <c r="B1959">
        <v>-1.2755960181900001E-4</v>
      </c>
      <c r="C1959">
        <v>6.5567392771099999E-4</v>
      </c>
      <c r="D1959">
        <v>8.5927782560899998E-4</v>
      </c>
      <c r="E1959">
        <v>8.7904145178200005E-4</v>
      </c>
      <c r="F1959">
        <v>8.2418415113699999E-4</v>
      </c>
      <c r="G1959">
        <v>6.7312779823300002E-4</v>
      </c>
      <c r="H1959">
        <v>0</v>
      </c>
      <c r="I1959">
        <v>0.23876953125</v>
      </c>
      <c r="J1959">
        <v>-142.369873423</v>
      </c>
      <c r="K1959">
        <v>-261.991093412</v>
      </c>
      <c r="L1959">
        <v>-300</v>
      </c>
      <c r="M1959">
        <v>-300</v>
      </c>
      <c r="N1959">
        <v>-300</v>
      </c>
      <c r="O1959">
        <v>-300</v>
      </c>
    </row>
    <row r="1960" spans="1:15" x14ac:dyDescent="0.2">
      <c r="A1960">
        <v>0.23889160156200001</v>
      </c>
      <c r="B1960">
        <v>-1.4304442424600001E-4</v>
      </c>
      <c r="C1960">
        <v>6.4090446717999996E-4</v>
      </c>
      <c r="D1960">
        <v>8.4471726295899999E-4</v>
      </c>
      <c r="E1960">
        <v>8.6452097269400002E-4</v>
      </c>
      <c r="F1960">
        <v>8.0965332306500001E-4</v>
      </c>
      <c r="G1960">
        <v>6.5852204178400001E-4</v>
      </c>
      <c r="H1960">
        <v>0</v>
      </c>
      <c r="I1960">
        <v>0.23889160156200001</v>
      </c>
      <c r="J1960">
        <v>-142.95402749100001</v>
      </c>
      <c r="K1960">
        <v>-257.48321625400001</v>
      </c>
      <c r="L1960">
        <v>-300</v>
      </c>
      <c r="M1960">
        <v>-300</v>
      </c>
      <c r="N1960">
        <v>-300</v>
      </c>
      <c r="O1960">
        <v>-300</v>
      </c>
    </row>
    <row r="1961" spans="1:15" x14ac:dyDescent="0.2">
      <c r="A1961">
        <v>0.239013671875</v>
      </c>
      <c r="B1961">
        <v>-1.5922660378299999E-4</v>
      </c>
      <c r="C1961">
        <v>6.2543782103599999E-4</v>
      </c>
      <c r="D1961">
        <v>8.2945960343500005E-4</v>
      </c>
      <c r="E1961">
        <v>8.4930340912400001E-4</v>
      </c>
      <c r="F1961">
        <v>7.9442538518900002E-4</v>
      </c>
      <c r="G1961">
        <v>6.4321910204399998E-4</v>
      </c>
      <c r="H1961">
        <v>0</v>
      </c>
      <c r="I1961">
        <v>0.239013671875</v>
      </c>
      <c r="J1961">
        <v>-143.54374722099999</v>
      </c>
      <c r="K1961">
        <v>-279.07593632300001</v>
      </c>
      <c r="L1961">
        <v>-300</v>
      </c>
      <c r="M1961">
        <v>-300</v>
      </c>
      <c r="N1961">
        <v>-300</v>
      </c>
      <c r="O1961">
        <v>-300</v>
      </c>
    </row>
    <row r="1962" spans="1:15" x14ac:dyDescent="0.2">
      <c r="A1962">
        <v>0.23913574218799999</v>
      </c>
      <c r="B1962">
        <v>-1.76099344694E-4</v>
      </c>
      <c r="C1962">
        <v>6.0928078468600001E-4</v>
      </c>
      <c r="D1962">
        <v>8.13511642408E-4</v>
      </c>
      <c r="E1962">
        <v>8.3339555641599998E-4</v>
      </c>
      <c r="F1962">
        <v>7.7850713274299997E-4</v>
      </c>
      <c r="G1962">
        <v>6.2722577416699996E-4</v>
      </c>
      <c r="H1962">
        <v>0</v>
      </c>
      <c r="I1962">
        <v>0.23913574218799999</v>
      </c>
      <c r="J1962">
        <v>-144.13978631399999</v>
      </c>
      <c r="K1962">
        <v>-268.59894455300002</v>
      </c>
      <c r="L1962">
        <v>-300</v>
      </c>
      <c r="M1962">
        <v>-300</v>
      </c>
      <c r="N1962">
        <v>-300</v>
      </c>
      <c r="O1962">
        <v>-300</v>
      </c>
    </row>
    <row r="1963" spans="1:15" x14ac:dyDescent="0.2">
      <c r="A1963">
        <v>0.2392578125</v>
      </c>
      <c r="B1963">
        <v>-1.9365554072999999E-4</v>
      </c>
      <c r="C1963">
        <v>5.92440464039E-4</v>
      </c>
      <c r="D1963">
        <v>7.9688048575199996E-4</v>
      </c>
      <c r="E1963">
        <v>8.1680452039900001E-4</v>
      </c>
      <c r="F1963">
        <v>7.6190567146800002E-4</v>
      </c>
      <c r="G1963">
        <v>6.10549163821E-4</v>
      </c>
      <c r="H1963">
        <v>0</v>
      </c>
      <c r="I1963">
        <v>0.2392578125</v>
      </c>
      <c r="J1963">
        <v>-144.74292134800001</v>
      </c>
      <c r="K1963">
        <v>-266.89696565499997</v>
      </c>
      <c r="L1963">
        <v>-300</v>
      </c>
      <c r="M1963">
        <v>-300</v>
      </c>
      <c r="N1963">
        <v>-300</v>
      </c>
      <c r="O1963">
        <v>-300</v>
      </c>
    </row>
    <row r="1964" spans="1:15" x14ac:dyDescent="0.2">
      <c r="A1964">
        <v>0.23937988281200001</v>
      </c>
      <c r="B1964">
        <v>-2.11887778284E-4</v>
      </c>
      <c r="C1964">
        <v>5.74924272376E-4</v>
      </c>
      <c r="D1964">
        <v>7.7957354671600004E-4</v>
      </c>
      <c r="E1964">
        <v>7.9953771428499998E-4</v>
      </c>
      <c r="F1964">
        <v>7.4462841448099998E-4</v>
      </c>
      <c r="G1964">
        <v>5.9319668403500002E-4</v>
      </c>
      <c r="H1964">
        <v>0</v>
      </c>
      <c r="I1964">
        <v>0.23937988281200001</v>
      </c>
      <c r="J1964">
        <v>-145.353634406</v>
      </c>
      <c r="K1964">
        <v>-265.14632409299998</v>
      </c>
      <c r="L1964">
        <v>-300</v>
      </c>
      <c r="M1964">
        <v>-300</v>
      </c>
      <c r="N1964">
        <v>-300</v>
      </c>
      <c r="O1964">
        <v>-300</v>
      </c>
    </row>
    <row r="1965" spans="1:15" x14ac:dyDescent="0.2">
      <c r="A1965">
        <v>0.239501953125</v>
      </c>
      <c r="B1965">
        <v>-2.30788339641E-4</v>
      </c>
      <c r="C1965">
        <v>5.5673992707599995E-4</v>
      </c>
      <c r="D1965">
        <v>7.61598542641E-4</v>
      </c>
      <c r="E1965">
        <v>7.8160285538600004E-4</v>
      </c>
      <c r="F1965">
        <v>7.26683078992E-4</v>
      </c>
      <c r="G1965">
        <v>5.7517605194400004E-4</v>
      </c>
      <c r="H1965">
        <v>0</v>
      </c>
      <c r="I1965">
        <v>0.239501953125</v>
      </c>
      <c r="J1965">
        <v>-145.97196904</v>
      </c>
      <c r="K1965">
        <v>-264.31495646100001</v>
      </c>
      <c r="L1965">
        <v>-300</v>
      </c>
      <c r="M1965">
        <v>-300</v>
      </c>
      <c r="N1965">
        <v>-300</v>
      </c>
      <c r="O1965">
        <v>-300</v>
      </c>
    </row>
    <row r="1966" spans="1:15" x14ac:dyDescent="0.2">
      <c r="A1966">
        <v>0.23962402343799999</v>
      </c>
      <c r="B1966">
        <v>-2.5034920640099999E-4</v>
      </c>
      <c r="C1966">
        <v>5.3789544620199998E-4</v>
      </c>
      <c r="D1966">
        <v>7.4296349155900001E-4</v>
      </c>
      <c r="E1966">
        <v>7.6300796169299998E-4</v>
      </c>
      <c r="F1966">
        <v>7.0807768290200002E-4</v>
      </c>
      <c r="G1966">
        <v>5.5649528537499995E-4</v>
      </c>
      <c r="H1966">
        <v>0</v>
      </c>
      <c r="I1966">
        <v>0.23962402343799999</v>
      </c>
      <c r="J1966">
        <v>-146.59761065699999</v>
      </c>
      <c r="K1966">
        <v>-259.571246438</v>
      </c>
      <c r="L1966">
        <v>-300</v>
      </c>
      <c r="M1966">
        <v>-300</v>
      </c>
      <c r="N1966">
        <v>-300</v>
      </c>
      <c r="O1966">
        <v>-300</v>
      </c>
    </row>
    <row r="1967" spans="1:15" x14ac:dyDescent="0.2">
      <c r="A1967">
        <v>0.23974609375</v>
      </c>
      <c r="B1967">
        <v>-2.7056206301500003E-4</v>
      </c>
      <c r="C1967">
        <v>5.1839914497299998E-4</v>
      </c>
      <c r="D1967">
        <v>7.23676708659E-4</v>
      </c>
      <c r="E1967">
        <v>7.4376134835899997E-4</v>
      </c>
      <c r="F1967">
        <v>6.8882054126400002E-4</v>
      </c>
      <c r="G1967">
        <v>5.3716269929999995E-4</v>
      </c>
      <c r="H1967">
        <v>0</v>
      </c>
      <c r="I1967">
        <v>0.23974609375</v>
      </c>
      <c r="J1967">
        <v>-147.23013498500001</v>
      </c>
      <c r="K1967">
        <v>-291.983184376</v>
      </c>
      <c r="L1967">
        <v>-300</v>
      </c>
      <c r="M1967">
        <v>-300</v>
      </c>
      <c r="N1967">
        <v>-300</v>
      </c>
      <c r="O1967">
        <v>-300</v>
      </c>
    </row>
    <row r="1968" spans="1:15" x14ac:dyDescent="0.2">
      <c r="A1968">
        <v>0.23986816406200001</v>
      </c>
      <c r="B1968">
        <v>-2.91418300466E-4</v>
      </c>
      <c r="C1968">
        <v>4.9825963207299998E-4</v>
      </c>
      <c r="D1968">
        <v>7.0374680258499997E-4</v>
      </c>
      <c r="E1968">
        <v>7.2387162399500005E-4</v>
      </c>
      <c r="F1968">
        <v>6.6892026259899998E-4</v>
      </c>
      <c r="G1968">
        <v>5.1718690217100001E-4</v>
      </c>
      <c r="H1968">
        <v>0</v>
      </c>
      <c r="I1968">
        <v>0.23986816406200001</v>
      </c>
      <c r="J1968">
        <v>-147.86929702200001</v>
      </c>
      <c r="K1968">
        <v>-262.60299505699999</v>
      </c>
      <c r="L1968">
        <v>-300</v>
      </c>
      <c r="M1968">
        <v>-300</v>
      </c>
      <c r="N1968">
        <v>-300</v>
      </c>
      <c r="O1968">
        <v>-300</v>
      </c>
    </row>
    <row r="1969" spans="1:15" x14ac:dyDescent="0.2">
      <c r="A1969">
        <v>0.239990234375</v>
      </c>
      <c r="B1969">
        <v>-3.1290902007199999E-4</v>
      </c>
      <c r="C1969">
        <v>4.77485805846E-4</v>
      </c>
      <c r="D1969">
        <v>6.8318267165399995E-4</v>
      </c>
      <c r="E1969">
        <v>7.0334768688000004E-4</v>
      </c>
      <c r="F1969">
        <v>6.4838574509000003E-4</v>
      </c>
      <c r="G1969">
        <v>4.9657679209500003E-4</v>
      </c>
      <c r="H1969">
        <v>0</v>
      </c>
      <c r="I1969">
        <v>0.239990234375</v>
      </c>
      <c r="J1969">
        <v>-148.51522368799999</v>
      </c>
      <c r="K1969">
        <v>-283.19358335800001</v>
      </c>
      <c r="L1969">
        <v>-300</v>
      </c>
      <c r="M1969">
        <v>-300</v>
      </c>
      <c r="N1969">
        <v>-300</v>
      </c>
      <c r="O1969">
        <v>-300</v>
      </c>
    </row>
    <row r="1970" spans="1:15" x14ac:dyDescent="0.2">
      <c r="A1970">
        <v>0.24011230468799999</v>
      </c>
      <c r="B1970">
        <v>-3.3502503743200002E-4</v>
      </c>
      <c r="C1970">
        <v>4.5608685036299998E-4</v>
      </c>
      <c r="D1970">
        <v>6.6199349989400004E-4</v>
      </c>
      <c r="E1970">
        <v>6.82198721011E-4</v>
      </c>
      <c r="F1970">
        <v>6.2722617263799997E-4</v>
      </c>
      <c r="G1970">
        <v>4.75341552901E-4</v>
      </c>
      <c r="H1970">
        <v>0</v>
      </c>
      <c r="I1970">
        <v>0.24011230468799999</v>
      </c>
      <c r="J1970">
        <v>-149.168426283</v>
      </c>
      <c r="K1970">
        <v>-261.61259335400001</v>
      </c>
      <c r="L1970">
        <v>-300</v>
      </c>
      <c r="M1970">
        <v>-300</v>
      </c>
      <c r="N1970">
        <v>-300</v>
      </c>
      <c r="O1970">
        <v>-300</v>
      </c>
    </row>
    <row r="1971" spans="1:15" x14ac:dyDescent="0.2">
      <c r="A1971">
        <v>0.240234375</v>
      </c>
      <c r="B1971">
        <v>-3.5775688649600002E-4</v>
      </c>
      <c r="C1971">
        <v>4.3407223133600003E-4</v>
      </c>
      <c r="D1971">
        <v>6.4018875299100004E-4</v>
      </c>
      <c r="E1971">
        <v>6.6043419203700002E-4</v>
      </c>
      <c r="F1971">
        <v>6.0545101079799999E-4</v>
      </c>
      <c r="G1971">
        <v>4.5349065007700001E-4</v>
      </c>
      <c r="H1971">
        <v>0</v>
      </c>
      <c r="I1971">
        <v>0.240234375</v>
      </c>
      <c r="J1971">
        <v>-149.82963644899999</v>
      </c>
      <c r="K1971">
        <v>-277.49255746400001</v>
      </c>
      <c r="L1971">
        <v>-297.01490543400001</v>
      </c>
      <c r="M1971">
        <v>-300</v>
      </c>
      <c r="N1971">
        <v>-300</v>
      </c>
      <c r="O1971">
        <v>-300</v>
      </c>
    </row>
    <row r="1972" spans="1:15" x14ac:dyDescent="0.2">
      <c r="A1972">
        <v>0.24035644531200001</v>
      </c>
      <c r="B1972">
        <v>-3.81094823756E-4</v>
      </c>
      <c r="C1972">
        <v>4.1145169194E-4</v>
      </c>
      <c r="D1972">
        <v>6.1777817408599999E-4</v>
      </c>
      <c r="E1972">
        <v>6.3806384306100005E-4</v>
      </c>
      <c r="F1972">
        <v>5.83070002588E-4</v>
      </c>
      <c r="G1972">
        <v>4.3103382656400002E-4</v>
      </c>
      <c r="H1972">
        <v>0</v>
      </c>
      <c r="I1972">
        <v>0.24035644531200001</v>
      </c>
      <c r="J1972">
        <v>-150.499549089</v>
      </c>
      <c r="K1972">
        <v>-262.10168613600001</v>
      </c>
      <c r="L1972">
        <v>-300</v>
      </c>
      <c r="M1972">
        <v>-300</v>
      </c>
      <c r="N1972">
        <v>-300</v>
      </c>
      <c r="O1972">
        <v>-300</v>
      </c>
    </row>
    <row r="1973" spans="1:15" x14ac:dyDescent="0.2">
      <c r="A1973">
        <v>0.240478515625</v>
      </c>
      <c r="B1973">
        <v>-4.0502883257199999E-4</v>
      </c>
      <c r="C1973">
        <v>3.8823524848399999E-4</v>
      </c>
      <c r="D1973">
        <v>5.9477177945200003E-4</v>
      </c>
      <c r="E1973">
        <v>6.1509769032900001E-4</v>
      </c>
      <c r="F1973">
        <v>5.6009316415099998E-4</v>
      </c>
      <c r="G1973">
        <v>4.0798109844200002E-4</v>
      </c>
      <c r="H1973">
        <v>0</v>
      </c>
      <c r="I1973">
        <v>0.240478515625</v>
      </c>
      <c r="J1973">
        <v>-151.17859444699999</v>
      </c>
      <c r="K1973">
        <v>-268.46721288399999</v>
      </c>
      <c r="L1973">
        <v>-292.46286883400001</v>
      </c>
      <c r="M1973">
        <v>-289.69120818900001</v>
      </c>
      <c r="N1973">
        <v>-300</v>
      </c>
      <c r="O1973">
        <v>-300</v>
      </c>
    </row>
    <row r="1974" spans="1:15" x14ac:dyDescent="0.2">
      <c r="A1974">
        <v>0.24060058593799999</v>
      </c>
      <c r="B1974">
        <v>-4.2954862760299998E-4</v>
      </c>
      <c r="C1974">
        <v>3.6443318596599998E-4</v>
      </c>
      <c r="D1974">
        <v>5.7117985405700004E-4</v>
      </c>
      <c r="E1974">
        <v>5.9154601876800004E-4</v>
      </c>
      <c r="F1974">
        <v>5.3653078032999996E-4</v>
      </c>
      <c r="G1974">
        <v>3.8434275048500002E-4</v>
      </c>
      <c r="H1974">
        <v>0</v>
      </c>
      <c r="I1974">
        <v>0.24060058593799999</v>
      </c>
      <c r="J1974">
        <v>-151.86684159699999</v>
      </c>
      <c r="K1974">
        <v>-266.55661666999998</v>
      </c>
      <c r="L1974">
        <v>-299.88456495700001</v>
      </c>
      <c r="M1974">
        <v>-292.925870213</v>
      </c>
      <c r="N1974">
        <v>-300</v>
      </c>
      <c r="O1974">
        <v>-300</v>
      </c>
    </row>
    <row r="1975" spans="1:15" x14ac:dyDescent="0.2">
      <c r="A1975">
        <v>0.24072265625</v>
      </c>
      <c r="B1975">
        <v>-4.5464365939600001E-4</v>
      </c>
      <c r="C1975">
        <v>3.4005605351199999E-4</v>
      </c>
      <c r="D1975">
        <v>5.4701294699200005E-4</v>
      </c>
      <c r="E1975">
        <v>5.6741937743899997E-4</v>
      </c>
      <c r="F1975">
        <v>5.1239340008999996E-4</v>
      </c>
      <c r="G1975">
        <v>3.6012933159099999E-4</v>
      </c>
      <c r="H1975">
        <v>0</v>
      </c>
      <c r="I1975">
        <v>0.24072265625</v>
      </c>
      <c r="J1975">
        <v>-152.56407302700001</v>
      </c>
      <c r="K1975">
        <v>-273.50054149800002</v>
      </c>
      <c r="L1975">
        <v>-300</v>
      </c>
      <c r="M1975">
        <v>-300</v>
      </c>
      <c r="N1975">
        <v>-300</v>
      </c>
      <c r="O1975">
        <v>-300</v>
      </c>
    </row>
    <row r="1976" spans="1:15" x14ac:dyDescent="0.2">
      <c r="A1976">
        <v>0.24084472656200001</v>
      </c>
      <c r="B1976">
        <v>-4.8030311904200001E-4</v>
      </c>
      <c r="C1976">
        <v>3.1511465968900001E-4</v>
      </c>
      <c r="D1976">
        <v>5.2228186679299999E-4</v>
      </c>
      <c r="E1976">
        <v>5.4272857483999995E-4</v>
      </c>
      <c r="F1976">
        <v>4.8769183184399999E-4</v>
      </c>
      <c r="G1976">
        <v>3.3535165010600002E-4</v>
      </c>
      <c r="H1976">
        <v>0</v>
      </c>
      <c r="I1976">
        <v>0.24084472656200001</v>
      </c>
      <c r="J1976">
        <v>-153.26999204699999</v>
      </c>
      <c r="K1976">
        <v>-265.24344633300001</v>
      </c>
      <c r="L1976">
        <v>-297.54554194299999</v>
      </c>
      <c r="M1976">
        <v>-292.21297723399999</v>
      </c>
      <c r="N1976">
        <v>-300</v>
      </c>
      <c r="O1976">
        <v>-300</v>
      </c>
    </row>
    <row r="1977" spans="1:15" x14ac:dyDescent="0.2">
      <c r="A1977">
        <v>0.240966796875</v>
      </c>
      <c r="B1977">
        <v>-5.0651594300499996E-4</v>
      </c>
      <c r="C1977">
        <v>2.8962006770299998E-4</v>
      </c>
      <c r="D1977">
        <v>4.9699767662800005E-4</v>
      </c>
      <c r="E1977">
        <v>5.1748467411300003E-4</v>
      </c>
      <c r="F1977">
        <v>4.6243713863599998E-4</v>
      </c>
      <c r="G1977">
        <v>3.1002076901399998E-4</v>
      </c>
      <c r="H1977">
        <v>0</v>
      </c>
      <c r="I1977">
        <v>0.240966796875</v>
      </c>
      <c r="J1977">
        <v>-153.98446575200001</v>
      </c>
      <c r="K1977">
        <v>-268.62356616199997</v>
      </c>
      <c r="L1977">
        <v>-300</v>
      </c>
      <c r="M1977">
        <v>-285.16915011499998</v>
      </c>
      <c r="N1977">
        <v>-300</v>
      </c>
      <c r="O1977">
        <v>-300</v>
      </c>
    </row>
    <row r="1978" spans="1:15" x14ac:dyDescent="0.2">
      <c r="A1978">
        <v>0.24108886718799999</v>
      </c>
      <c r="B1978">
        <v>-5.3327081802099997E-4</v>
      </c>
      <c r="C1978">
        <v>2.6358359047900002E-4</v>
      </c>
      <c r="D1978">
        <v>4.7117168939500001E-4</v>
      </c>
      <c r="E1978">
        <v>4.9169898811699995E-4</v>
      </c>
      <c r="F1978">
        <v>4.3664063323499999E-4</v>
      </c>
      <c r="G1978">
        <v>2.8414800102199999E-4</v>
      </c>
      <c r="H1978">
        <v>0</v>
      </c>
      <c r="I1978">
        <v>0.24108886718799999</v>
      </c>
      <c r="J1978">
        <v>-154.70769401000001</v>
      </c>
      <c r="K1978">
        <v>-271.14602402600002</v>
      </c>
      <c r="L1978">
        <v>-300</v>
      </c>
      <c r="M1978">
        <v>-282.17597043500001</v>
      </c>
      <c r="N1978">
        <v>-300</v>
      </c>
      <c r="O1978">
        <v>-300</v>
      </c>
    </row>
    <row r="1979" spans="1:15" x14ac:dyDescent="0.2">
      <c r="A1979">
        <v>0.2412109375</v>
      </c>
      <c r="B1979">
        <v>-5.6055618613800001E-4</v>
      </c>
      <c r="C1979">
        <v>2.3701678563799999E-4</v>
      </c>
      <c r="D1979">
        <v>4.4481546267999999E-4</v>
      </c>
      <c r="E1979">
        <v>4.65383074405E-4</v>
      </c>
      <c r="F1979">
        <v>4.1031387310900002E-4</v>
      </c>
      <c r="G1979">
        <v>2.5774490353000002E-4</v>
      </c>
      <c r="H1979">
        <v>0</v>
      </c>
      <c r="I1979">
        <v>0.2412109375</v>
      </c>
      <c r="J1979">
        <v>-155.44022954499999</v>
      </c>
      <c r="K1979">
        <v>-278.12803835099999</v>
      </c>
      <c r="L1979">
        <v>-295.818136181</v>
      </c>
      <c r="M1979">
        <v>-281.98797085500001</v>
      </c>
      <c r="N1979">
        <v>-300</v>
      </c>
      <c r="O1979">
        <v>-300</v>
      </c>
    </row>
    <row r="1980" spans="1:15" x14ac:dyDescent="0.2">
      <c r="A1980">
        <v>0.24133300781200001</v>
      </c>
      <c r="B1980">
        <v>-5.8836024984699998E-4</v>
      </c>
      <c r="C1980">
        <v>2.09931450348E-4</v>
      </c>
      <c r="D1980">
        <v>4.17940793619E-4</v>
      </c>
      <c r="E1980">
        <v>4.3854873008000001E-4</v>
      </c>
      <c r="F1980">
        <v>3.8346865527300001E-4</v>
      </c>
      <c r="G1980">
        <v>2.3082327349700001E-4</v>
      </c>
      <c r="H1980">
        <v>0</v>
      </c>
      <c r="I1980">
        <v>0.24133300781200001</v>
      </c>
      <c r="J1980">
        <v>-156.182843644</v>
      </c>
      <c r="K1980">
        <v>-268.99470290400001</v>
      </c>
      <c r="L1980">
        <v>-291.19282696300002</v>
      </c>
      <c r="M1980">
        <v>-283.81695722299997</v>
      </c>
      <c r="N1980">
        <v>-281.32132632299999</v>
      </c>
      <c r="O1980">
        <v>-300</v>
      </c>
    </row>
    <row r="1981" spans="1:15" x14ac:dyDescent="0.2">
      <c r="A1981">
        <v>0.241455078125</v>
      </c>
      <c r="B1981">
        <v>-6.1667097733799996E-4</v>
      </c>
      <c r="C1981">
        <v>1.8233961608099999E-4</v>
      </c>
      <c r="D1981">
        <v>3.9055971365100002E-4</v>
      </c>
      <c r="E1981">
        <v>4.1120798655300001E-4</v>
      </c>
      <c r="F1981">
        <v>3.5611701104299999E-4</v>
      </c>
      <c r="G1981">
        <v>2.0339514217799999E-4</v>
      </c>
      <c r="H1981">
        <v>0</v>
      </c>
      <c r="I1981">
        <v>0.241455078125</v>
      </c>
      <c r="J1981">
        <v>-156.936300741</v>
      </c>
      <c r="K1981">
        <v>-281.81749307299998</v>
      </c>
      <c r="L1981">
        <v>-285.96275885900002</v>
      </c>
      <c r="M1981">
        <v>-286.65594807799999</v>
      </c>
      <c r="N1981">
        <v>-284.99455863200001</v>
      </c>
      <c r="O1981">
        <v>-300</v>
      </c>
    </row>
    <row r="1982" spans="1:15" x14ac:dyDescent="0.2">
      <c r="A1982">
        <v>0.24157714843799999</v>
      </c>
      <c r="B1982">
        <v>-6.4547610786400004E-4</v>
      </c>
      <c r="C1982">
        <v>1.54253543256E-4</v>
      </c>
      <c r="D1982">
        <v>3.6268448316000002E-4</v>
      </c>
      <c r="E1982">
        <v>3.8337310417200002E-4</v>
      </c>
      <c r="F1982">
        <v>3.2827120068E-4</v>
      </c>
      <c r="G1982">
        <v>1.7547276978299999E-4</v>
      </c>
      <c r="H1982">
        <v>0</v>
      </c>
      <c r="I1982">
        <v>0.24157714843799999</v>
      </c>
      <c r="J1982">
        <v>-157.70114442400001</v>
      </c>
      <c r="K1982">
        <v>-270.89697081100002</v>
      </c>
      <c r="L1982">
        <v>-284.11050182899999</v>
      </c>
      <c r="M1982">
        <v>-288.36985653400001</v>
      </c>
      <c r="N1982">
        <v>-294.52385388599998</v>
      </c>
      <c r="O1982">
        <v>-300</v>
      </c>
    </row>
    <row r="1983" spans="1:15" x14ac:dyDescent="0.2">
      <c r="A1983">
        <v>0.24169921875</v>
      </c>
      <c r="B1983">
        <v>-6.7476315718200004E-4</v>
      </c>
      <c r="C1983">
        <v>1.2568571577500001E-4</v>
      </c>
      <c r="D1983">
        <v>3.3432758601999998E-4</v>
      </c>
      <c r="E1983">
        <v>3.5505656677799999E-4</v>
      </c>
      <c r="F1983">
        <v>2.99943707942E-4</v>
      </c>
      <c r="G1983">
        <v>1.4706863999900001E-4</v>
      </c>
      <c r="H1983">
        <v>0</v>
      </c>
      <c r="I1983">
        <v>0.24169921875</v>
      </c>
      <c r="J1983">
        <v>-158.477590599</v>
      </c>
      <c r="K1983">
        <v>-283.55358859099999</v>
      </c>
      <c r="L1983">
        <v>-286.45722802099999</v>
      </c>
      <c r="M1983">
        <v>-287.720515826</v>
      </c>
      <c r="N1983">
        <v>-300</v>
      </c>
      <c r="O1983">
        <v>-300</v>
      </c>
    </row>
    <row r="1984" spans="1:15" x14ac:dyDescent="0.2">
      <c r="A1984">
        <v>0.24182128906200001</v>
      </c>
      <c r="B1984">
        <v>-7.0451942312700004E-4</v>
      </c>
      <c r="C1984" s="88">
        <v>9.6648835464299996E-5</v>
      </c>
      <c r="D1984">
        <v>3.05501724024E-4</v>
      </c>
      <c r="E1984">
        <v>3.2627107613399998E-4</v>
      </c>
      <c r="F1984">
        <v>2.7114723449800002E-4</v>
      </c>
      <c r="G1984">
        <v>1.18195454448E-4</v>
      </c>
      <c r="H1984">
        <v>0</v>
      </c>
      <c r="I1984">
        <v>0.24182128906200001</v>
      </c>
      <c r="J1984">
        <v>-159.26557307499999</v>
      </c>
      <c r="K1984">
        <v>-276.226671103</v>
      </c>
      <c r="L1984">
        <v>-288.59434555600001</v>
      </c>
      <c r="M1984">
        <v>-286.456358975</v>
      </c>
      <c r="N1984">
        <v>-300</v>
      </c>
      <c r="O1984">
        <v>-300</v>
      </c>
    </row>
    <row r="1985" spans="1:15" x14ac:dyDescent="0.2">
      <c r="A1985">
        <v>0.241943359375</v>
      </c>
      <c r="B1985">
        <v>-7.3473199126999997E-4</v>
      </c>
      <c r="C1985" s="88">
        <v>6.7155816423299994E-5</v>
      </c>
      <c r="D1985">
        <v>2.7621981123700001E-4</v>
      </c>
      <c r="E1985">
        <v>2.9702954626900001E-4</v>
      </c>
      <c r="F1985">
        <v>2.41894694299E-4</v>
      </c>
      <c r="G1985" s="88">
        <v>8.8866127027899998E-5</v>
      </c>
      <c r="H1985">
        <v>0</v>
      </c>
      <c r="I1985">
        <v>0.241943359375</v>
      </c>
      <c r="J1985">
        <v>-160.06492093400001</v>
      </c>
      <c r="K1985">
        <v>-277.64572993600001</v>
      </c>
      <c r="L1985">
        <v>-300</v>
      </c>
      <c r="M1985">
        <v>-286.87308397599998</v>
      </c>
      <c r="N1985">
        <v>-300</v>
      </c>
      <c r="O1985">
        <v>-300</v>
      </c>
    </row>
    <row r="1986" spans="1:15" x14ac:dyDescent="0.2">
      <c r="A1986">
        <v>0.24206542968799999</v>
      </c>
      <c r="B1986">
        <v>-7.6538774066599996E-4</v>
      </c>
      <c r="C1986" s="88">
        <v>3.7219779250000001E-5</v>
      </c>
      <c r="D1986">
        <v>2.4649496822799999E-4</v>
      </c>
      <c r="E1986">
        <v>2.67345097724E-4</v>
      </c>
      <c r="F1986">
        <v>2.12199207789E-4</v>
      </c>
      <c r="G1986" s="88">
        <v>5.9093778127400003E-5</v>
      </c>
      <c r="H1986">
        <v>0</v>
      </c>
      <c r="I1986">
        <v>0.24206542968799999</v>
      </c>
      <c r="J1986">
        <v>-160.87558685600001</v>
      </c>
      <c r="K1986">
        <v>-271.87889096499998</v>
      </c>
      <c r="L1986">
        <v>-292.319621326</v>
      </c>
      <c r="M1986">
        <v>-290.98139552700002</v>
      </c>
      <c r="N1986">
        <v>-300</v>
      </c>
      <c r="O1986">
        <v>-300</v>
      </c>
    </row>
    <row r="1987" spans="1:15" x14ac:dyDescent="0.2">
      <c r="A1987">
        <v>0.2421875</v>
      </c>
      <c r="B1987">
        <v>-7.9647334972300003E-4</v>
      </c>
      <c r="C1987" s="88">
        <v>6.8540452040300002E-6</v>
      </c>
      <c r="D1987">
        <v>2.16340516228E-4</v>
      </c>
      <c r="E1987">
        <v>2.37231051701E-4</v>
      </c>
      <c r="F1987">
        <v>1.8207409608899999E-4</v>
      </c>
      <c r="G1987" s="88">
        <v>2.8891728815500001E-5</v>
      </c>
      <c r="H1987">
        <v>0</v>
      </c>
      <c r="I1987">
        <v>0.2421875</v>
      </c>
      <c r="J1987">
        <v>-161.697825999</v>
      </c>
      <c r="K1987">
        <v>-279.06624598799999</v>
      </c>
      <c r="L1987">
        <v>-300</v>
      </c>
      <c r="M1987">
        <v>-300</v>
      </c>
      <c r="N1987">
        <v>-300</v>
      </c>
      <c r="O1987">
        <v>-300</v>
      </c>
    </row>
    <row r="1988" spans="1:15" x14ac:dyDescent="0.2">
      <c r="A1988">
        <v>0.24230957031200001</v>
      </c>
      <c r="B1988">
        <v>-8.2797530211899996E-4</v>
      </c>
      <c r="C1988" s="88">
        <v>-2.39278697241E-5</v>
      </c>
      <c r="D1988">
        <v>1.85769971183E-4</v>
      </c>
      <c r="E1988">
        <v>2.06700924111E-4</v>
      </c>
      <c r="F1988">
        <v>1.5153287502599999E-4</v>
      </c>
      <c r="G1988" s="88">
        <v>-1.7265051369299999E-6</v>
      </c>
      <c r="H1988">
        <v>0</v>
      </c>
      <c r="I1988">
        <v>0.24230957031200001</v>
      </c>
      <c r="J1988">
        <v>-162.532246628</v>
      </c>
      <c r="K1988">
        <v>-233.505954927</v>
      </c>
      <c r="L1988">
        <v>-292.02817617400001</v>
      </c>
      <c r="M1988">
        <v>-290.93272972099999</v>
      </c>
      <c r="N1988">
        <v>-300</v>
      </c>
      <c r="O1988">
        <v>-300</v>
      </c>
    </row>
    <row r="1989" spans="1:15" x14ac:dyDescent="0.2">
      <c r="A1989">
        <v>0.242431640625</v>
      </c>
      <c r="B1989">
        <v>-8.5987989285599999E-4</v>
      </c>
      <c r="C1989" s="88">
        <v>-5.5112260879900002E-5</v>
      </c>
      <c r="D1989">
        <v>1.5479703772800001E-4</v>
      </c>
      <c r="E1989">
        <v>1.7576841956100001E-4</v>
      </c>
      <c r="F1989">
        <v>1.20589249115E-4</v>
      </c>
      <c r="G1989" s="88">
        <v>-3.2747219256100001E-5</v>
      </c>
      <c r="H1989">
        <v>0</v>
      </c>
      <c r="I1989">
        <v>0.242431640625</v>
      </c>
      <c r="J1989">
        <v>-163.379711775</v>
      </c>
      <c r="K1989">
        <v>-213.76550045900001</v>
      </c>
      <c r="L1989">
        <v>-300</v>
      </c>
      <c r="M1989">
        <v>-286.83386767000002</v>
      </c>
      <c r="N1989">
        <v>-300</v>
      </c>
      <c r="O1989">
        <v>-300</v>
      </c>
    </row>
    <row r="1990" spans="1:15" x14ac:dyDescent="0.2">
      <c r="A1990">
        <v>0.24255371093799999</v>
      </c>
      <c r="B1990">
        <v>-8.9217323435500004E-4</v>
      </c>
      <c r="C1990" s="88">
        <v>-8.6685241025399998E-5</v>
      </c>
      <c r="D1990">
        <v>1.2343560306500001E-4</v>
      </c>
      <c r="E1990">
        <v>1.4444742521999999E-4</v>
      </c>
      <c r="F1990" s="88">
        <v>8.9257105449599996E-5</v>
      </c>
      <c r="G1990" s="88">
        <v>-6.4156526502500005E-5</v>
      </c>
      <c r="H1990">
        <v>0</v>
      </c>
      <c r="I1990">
        <v>0.24255371093799999</v>
      </c>
      <c r="J1990">
        <v>-164.24113742700001</v>
      </c>
      <c r="K1990">
        <v>-200.67102647900001</v>
      </c>
      <c r="L1990">
        <v>-287.60772642799998</v>
      </c>
      <c r="M1990">
        <v>-286.45290934899998</v>
      </c>
      <c r="N1990">
        <v>-300</v>
      </c>
      <c r="O1990">
        <v>-300</v>
      </c>
    </row>
    <row r="1991" spans="1:15" x14ac:dyDescent="0.2">
      <c r="A1991">
        <v>0.24267578125</v>
      </c>
      <c r="B1991">
        <v>-9.2484126267999996E-4</v>
      </c>
      <c r="C1991">
        <v>-1.18632746555E-4</v>
      </c>
      <c r="D1991" s="88">
        <v>9.1699730767600001E-5</v>
      </c>
      <c r="E1991">
        <v>1.12752004629E-4</v>
      </c>
      <c r="F1991" s="88">
        <v>5.7550507484000003E-5</v>
      </c>
      <c r="G1991" s="88">
        <v>-9.5940363468699995E-5</v>
      </c>
      <c r="H1991">
        <v>0</v>
      </c>
      <c r="I1991">
        <v>0.24267578125</v>
      </c>
      <c r="J1991">
        <v>-165.11727751999999</v>
      </c>
      <c r="K1991">
        <v>-191.17499299100001</v>
      </c>
      <c r="L1991">
        <v>-285.04628735199998</v>
      </c>
      <c r="M1991">
        <v>-287.70097077000003</v>
      </c>
      <c r="N1991">
        <v>-300</v>
      </c>
      <c r="O1991">
        <v>-300</v>
      </c>
    </row>
    <row r="1992" spans="1:15" x14ac:dyDescent="0.2">
      <c r="A1992">
        <v>0.24279785156200001</v>
      </c>
      <c r="B1992">
        <v>-9.5786974379699998E-4</v>
      </c>
      <c r="C1992">
        <v>-1.5094054377399999E-4</v>
      </c>
      <c r="D1992" s="88">
        <v>5.9603654499799997E-5</v>
      </c>
      <c r="E1992" s="88">
        <v>8.0696391428800005E-5</v>
      </c>
      <c r="F1992" s="88">
        <v>2.54836887688E-5</v>
      </c>
      <c r="G1992">
        <v>-1.2808449664899999E-4</v>
      </c>
      <c r="H1992">
        <v>0</v>
      </c>
      <c r="I1992">
        <v>0.24279785156200001</v>
      </c>
      <c r="J1992">
        <v>-166.008592067</v>
      </c>
      <c r="K1992">
        <v>-184.14915287700001</v>
      </c>
      <c r="L1992">
        <v>-282.42566180599999</v>
      </c>
      <c r="M1992">
        <v>-288.422595194</v>
      </c>
      <c r="N1992">
        <v>-294.635895769</v>
      </c>
      <c r="O1992">
        <v>-300</v>
      </c>
    </row>
    <row r="1993" spans="1:15" x14ac:dyDescent="0.2">
      <c r="A1993">
        <v>0.242919921875</v>
      </c>
      <c r="B1993">
        <v>-9.9124427993799993E-4</v>
      </c>
      <c r="C1993">
        <v>-1.83594235257E-4</v>
      </c>
      <c r="D1993" s="88">
        <v>2.7161771656300002E-5</v>
      </c>
      <c r="E1993" s="88">
        <v>4.8294982975800002E-5</v>
      </c>
      <c r="F1993" s="88">
        <v>-6.9289534122600002E-6</v>
      </c>
      <c r="G1993">
        <v>-1.60574528809E-4</v>
      </c>
      <c r="H1993">
        <v>0</v>
      </c>
      <c r="I1993">
        <v>0.242919921875</v>
      </c>
      <c r="J1993">
        <v>-166.91525434799999</v>
      </c>
      <c r="K1993">
        <v>-179.018937362</v>
      </c>
      <c r="L1993">
        <v>-283.76597897699997</v>
      </c>
      <c r="M1993">
        <v>-286.71599774100002</v>
      </c>
      <c r="N1993">
        <v>-285.13519244899999</v>
      </c>
      <c r="O1993">
        <v>-300</v>
      </c>
    </row>
    <row r="1994" spans="1:15" x14ac:dyDescent="0.2">
      <c r="A1994">
        <v>0.24304199218799999</v>
      </c>
      <c r="B1994">
        <v>-1.0249503160499999E-3</v>
      </c>
      <c r="C1994">
        <v>-2.1657926628E-4</v>
      </c>
      <c r="D1994" s="88">
        <v>-5.6113630709300001E-6</v>
      </c>
      <c r="E1994" s="88">
        <v>1.55623339353E-5</v>
      </c>
      <c r="F1994" s="88">
        <v>-3.9672864484999999E-5</v>
      </c>
      <c r="G1994">
        <v>-1.93395905412E-4</v>
      </c>
      <c r="H1994">
        <v>0</v>
      </c>
      <c r="I1994">
        <v>0.24304199218799999</v>
      </c>
      <c r="J1994">
        <v>-167.83729564800001</v>
      </c>
      <c r="K1994">
        <v>-175.434269645</v>
      </c>
      <c r="L1994">
        <v>-288.76163706199998</v>
      </c>
      <c r="M1994">
        <v>-283.93705899000003</v>
      </c>
      <c r="N1994">
        <v>-281.48973824299998</v>
      </c>
      <c r="O1994">
        <v>-300</v>
      </c>
    </row>
    <row r="1995" spans="1:15" x14ac:dyDescent="0.2">
      <c r="A1995">
        <v>0.2431640625</v>
      </c>
      <c r="B1995">
        <v>-1.05897314627E-3</v>
      </c>
      <c r="C1995">
        <v>-2.4988093132899999E-4</v>
      </c>
      <c r="D1995" s="88">
        <v>-3.8701044199199999E-5</v>
      </c>
      <c r="E1995" s="88">
        <v>-1.74868502339E-5</v>
      </c>
      <c r="F1995" s="88">
        <v>-7.2733339074799999E-5</v>
      </c>
      <c r="G1995">
        <v>-2.2653392113099999E-4</v>
      </c>
      <c r="H1995">
        <v>0</v>
      </c>
      <c r="I1995">
        <v>0.2431640625</v>
      </c>
      <c r="J1995">
        <v>-168.77482306900001</v>
      </c>
      <c r="K1995">
        <v>-173.146594695</v>
      </c>
      <c r="L1995">
        <v>-292.73097598200002</v>
      </c>
      <c r="M1995">
        <v>-282.15854447499999</v>
      </c>
      <c r="N1995">
        <v>-300</v>
      </c>
      <c r="O1995">
        <v>-300</v>
      </c>
    </row>
    <row r="1996" spans="1:15" x14ac:dyDescent="0.2">
      <c r="A1996">
        <v>0.24328613281200001</v>
      </c>
      <c r="B1996">
        <v>-1.0932979205299999E-3</v>
      </c>
      <c r="C1996">
        <v>-2.8348438067100001E-4</v>
      </c>
      <c r="D1996" s="88">
        <v>-7.2092422026000003E-5</v>
      </c>
      <c r="E1996" s="88">
        <v>-5.08377198686E-5</v>
      </c>
      <c r="F1996">
        <v>-1.06095527591E-4</v>
      </c>
      <c r="G1996">
        <v>-2.59973726413E-4</v>
      </c>
      <c r="H1996">
        <v>0</v>
      </c>
      <c r="I1996">
        <v>0.24328613281200001</v>
      </c>
      <c r="J1996">
        <v>-169.72821505499999</v>
      </c>
      <c r="K1996">
        <v>-171.94751899600001</v>
      </c>
      <c r="L1996">
        <v>-300</v>
      </c>
      <c r="M1996">
        <v>-282.41494866699998</v>
      </c>
      <c r="N1996">
        <v>-300</v>
      </c>
      <c r="O1996">
        <v>-300</v>
      </c>
    </row>
    <row r="1997" spans="1:15" x14ac:dyDescent="0.2">
      <c r="A1997">
        <v>0.243408203125</v>
      </c>
      <c r="B1997">
        <v>-1.12790965119E-3</v>
      </c>
      <c r="C1997">
        <v>-3.1737462699900002E-4</v>
      </c>
      <c r="D1997">
        <v>-1.0577050927600001E-4</v>
      </c>
      <c r="E1997" s="88">
        <v>-8.4475287713699999E-5</v>
      </c>
      <c r="F1997">
        <v>-1.3974444286500001E-4</v>
      </c>
      <c r="G1997">
        <v>-2.9370033413300001E-4</v>
      </c>
      <c r="H1997">
        <v>0</v>
      </c>
      <c r="I1997">
        <v>0.243408203125</v>
      </c>
      <c r="J1997">
        <v>-170.698210993</v>
      </c>
      <c r="K1997">
        <v>-171.63137816</v>
      </c>
      <c r="L1997">
        <v>-300</v>
      </c>
      <c r="M1997">
        <v>-285.39741131199997</v>
      </c>
      <c r="N1997">
        <v>-300</v>
      </c>
      <c r="O1997">
        <v>-300</v>
      </c>
    </row>
    <row r="1998" spans="1:15" x14ac:dyDescent="0.2">
      <c r="A1998">
        <v>0.24353027343799999</v>
      </c>
      <c r="B1998">
        <v>-1.1627932197200001E-3</v>
      </c>
      <c r="C1998">
        <v>-3.5153655212999998E-4</v>
      </c>
      <c r="D1998">
        <v>-1.3972018779599999E-4</v>
      </c>
      <c r="E1998">
        <v>-1.18384435651E-4</v>
      </c>
      <c r="F1998">
        <v>-1.7366496686199999E-4</v>
      </c>
      <c r="G1998">
        <v>-3.2769862629400002E-4</v>
      </c>
      <c r="H1998">
        <v>0</v>
      </c>
      <c r="I1998">
        <v>0.24353027343799999</v>
      </c>
      <c r="J1998">
        <v>-171.68585515800001</v>
      </c>
      <c r="K1998">
        <v>-171.97490626300001</v>
      </c>
      <c r="L1998">
        <v>-292.94982266800002</v>
      </c>
      <c r="M1998">
        <v>-292.40498772799998</v>
      </c>
      <c r="N1998">
        <v>-300</v>
      </c>
      <c r="O1998">
        <v>-300</v>
      </c>
    </row>
    <row r="1999" spans="1:15" x14ac:dyDescent="0.2">
      <c r="A1999">
        <v>0.24365234375</v>
      </c>
      <c r="B1999">
        <v>-1.1979333835E-3</v>
      </c>
      <c r="C1999">
        <v>-3.8595491378199998E-4</v>
      </c>
      <c r="D1999">
        <v>-1.7392621533600001E-4</v>
      </c>
      <c r="E1999">
        <v>-1.52549921456E-4</v>
      </c>
      <c r="F1999">
        <v>-2.07841857434E-4</v>
      </c>
      <c r="G1999">
        <v>-3.61953360785E-4</v>
      </c>
      <c r="H1999">
        <v>0</v>
      </c>
      <c r="I1999">
        <v>0.24365234375</v>
      </c>
      <c r="J1999">
        <v>-172.6923232</v>
      </c>
      <c r="K1999">
        <v>-172.74184358799999</v>
      </c>
      <c r="L1999">
        <v>-300</v>
      </c>
      <c r="M1999">
        <v>-300</v>
      </c>
      <c r="N1999">
        <v>-300</v>
      </c>
      <c r="O1999">
        <v>-300</v>
      </c>
    </row>
    <row r="2000" spans="1:15" x14ac:dyDescent="0.2">
      <c r="A2000">
        <v>0.24377441406200001</v>
      </c>
      <c r="B2000">
        <v>-1.23331478262E-3</v>
      </c>
      <c r="C2000">
        <v>-4.2061435238299999E-4</v>
      </c>
      <c r="D2000">
        <v>-2.0837323235299999E-4</v>
      </c>
      <c r="E2000">
        <v>-1.8695638561399999E-4</v>
      </c>
      <c r="F2000">
        <v>-2.42259755148E-4</v>
      </c>
      <c r="G2000">
        <v>-3.9644917820999998E-4</v>
      </c>
      <c r="H2000">
        <v>0</v>
      </c>
      <c r="I2000">
        <v>0.24377441406200001</v>
      </c>
      <c r="J2000">
        <v>-173.71870778900001</v>
      </c>
      <c r="K2000">
        <v>-173.71953246000001</v>
      </c>
      <c r="L2000">
        <v>-293.900587229</v>
      </c>
      <c r="M2000">
        <v>-293.08855800100002</v>
      </c>
      <c r="N2000">
        <v>-300</v>
      </c>
      <c r="O2000">
        <v>-300</v>
      </c>
    </row>
    <row r="2001" spans="1:15" x14ac:dyDescent="0.2">
      <c r="A2001">
        <v>0.243896484375</v>
      </c>
      <c r="B2001">
        <v>-1.26892194678E-3</v>
      </c>
      <c r="C2001">
        <v>-4.5549939795399999E-4</v>
      </c>
      <c r="D2001">
        <v>-2.4304576890199999E-4</v>
      </c>
      <c r="E2001">
        <v>-2.21588358211E-4</v>
      </c>
      <c r="F2001">
        <v>-2.76903190168E-4</v>
      </c>
      <c r="G2001">
        <v>-4.3117060877100001E-4</v>
      </c>
      <c r="H2001">
        <v>0</v>
      </c>
      <c r="I2001">
        <v>0.243896484375</v>
      </c>
      <c r="J2001">
        <v>-174.76585964700001</v>
      </c>
      <c r="K2001">
        <v>-174.76795171000001</v>
      </c>
      <c r="L2001">
        <v>-285.75899271899999</v>
      </c>
      <c r="M2001">
        <v>-289.89723889800001</v>
      </c>
      <c r="N2001">
        <v>-300</v>
      </c>
      <c r="O2001">
        <v>-300</v>
      </c>
    </row>
    <row r="2002" spans="1:15" x14ac:dyDescent="0.2">
      <c r="A2002">
        <v>0.24401855468799999</v>
      </c>
      <c r="B2002">
        <v>-1.30473930215E-3</v>
      </c>
      <c r="C2002">
        <v>-4.9059447704199999E-4</v>
      </c>
      <c r="D2002">
        <v>-2.7792825155699999E-4</v>
      </c>
      <c r="E2002">
        <v>-2.56430265847E-4</v>
      </c>
      <c r="F2002">
        <v>-3.1175658917500002E-4</v>
      </c>
      <c r="G2002">
        <v>-4.6610207918299998E-4</v>
      </c>
      <c r="H2002">
        <v>0</v>
      </c>
      <c r="I2002">
        <v>0.24401855468799999</v>
      </c>
      <c r="J2002">
        <v>-175.83435391099999</v>
      </c>
      <c r="K2002">
        <v>-175.835193129</v>
      </c>
      <c r="L2002">
        <v>-293.33995875300002</v>
      </c>
      <c r="M2002">
        <v>-300</v>
      </c>
      <c r="N2002">
        <v>-300</v>
      </c>
      <c r="O2002">
        <v>-300</v>
      </c>
    </row>
    <row r="2003" spans="1:15" x14ac:dyDescent="0.2">
      <c r="A2003">
        <v>0.244140625</v>
      </c>
      <c r="B2003">
        <v>-1.3407511784699999E-3</v>
      </c>
      <c r="C2003">
        <v>-5.2588391969199996E-4</v>
      </c>
      <c r="D2003">
        <v>-3.1300501039200002E-4</v>
      </c>
      <c r="E2003">
        <v>-2.91466438623E-4</v>
      </c>
      <c r="F2003">
        <v>-3.4680428234900001E-4</v>
      </c>
      <c r="G2003">
        <v>-5.0122791965300005E-4</v>
      </c>
      <c r="H2003">
        <v>0</v>
      </c>
      <c r="I2003">
        <v>0.244140625</v>
      </c>
      <c r="J2003">
        <v>-176.92459708999999</v>
      </c>
      <c r="K2003">
        <v>-176.92197180900001</v>
      </c>
      <c r="L2003">
        <v>-288.446394048</v>
      </c>
      <c r="M2003">
        <v>-300</v>
      </c>
      <c r="N2003">
        <v>-300</v>
      </c>
      <c r="O2003">
        <v>-300</v>
      </c>
    </row>
    <row r="2004" spans="1:15" x14ac:dyDescent="0.2">
      <c r="A2004">
        <v>0.24426269531200001</v>
      </c>
      <c r="B2004">
        <v>-1.37694181593E-3</v>
      </c>
      <c r="C2004">
        <v>-5.6135196645900004E-4</v>
      </c>
      <c r="D2004">
        <v>-3.4826028600099999E-4</v>
      </c>
      <c r="E2004">
        <v>-3.2668111716199999E-4</v>
      </c>
      <c r="F2004">
        <v>-3.82030510389E-4</v>
      </c>
      <c r="G2004">
        <v>-5.3653237091500004E-4</v>
      </c>
      <c r="H2004">
        <v>0</v>
      </c>
      <c r="I2004">
        <v>0.24426269531200001</v>
      </c>
      <c r="J2004">
        <v>-178.037030276</v>
      </c>
      <c r="K2004">
        <v>-178.035276442</v>
      </c>
      <c r="L2004">
        <v>-295.93934272899997</v>
      </c>
      <c r="M2004">
        <v>-300</v>
      </c>
      <c r="N2004">
        <v>-300</v>
      </c>
      <c r="O2004">
        <v>-300</v>
      </c>
    </row>
    <row r="2005" spans="1:15" x14ac:dyDescent="0.2">
      <c r="A2005">
        <v>0.244384765625</v>
      </c>
      <c r="B2005">
        <v>-1.41329537236E-3</v>
      </c>
      <c r="C2005">
        <v>-5.9698277549499995E-4</v>
      </c>
      <c r="D2005">
        <v>-3.83678236554E-4</v>
      </c>
      <c r="E2005">
        <v>-3.6205845965799999E-4</v>
      </c>
      <c r="F2005">
        <v>-4.17419431567E-4</v>
      </c>
      <c r="G2005">
        <v>-5.7199959127799999E-4</v>
      </c>
      <c r="H2005">
        <v>0</v>
      </c>
      <c r="I2005">
        <v>0.244384765625</v>
      </c>
      <c r="J2005">
        <v>-179.17233929400001</v>
      </c>
      <c r="K2005">
        <v>-179.17249924500001</v>
      </c>
      <c r="L2005">
        <v>-298.96428569</v>
      </c>
      <c r="M2005">
        <v>-300</v>
      </c>
      <c r="N2005">
        <v>-300</v>
      </c>
      <c r="O2005">
        <v>-300</v>
      </c>
    </row>
    <row r="2006" spans="1:15" x14ac:dyDescent="0.2">
      <c r="A2006">
        <v>0.24450683593799999</v>
      </c>
      <c r="B2006">
        <v>-1.4497959302400001E-3</v>
      </c>
      <c r="C2006">
        <v>-6.3276042962400001E-4</v>
      </c>
      <c r="D2006">
        <v>-4.1924294491400003E-4</v>
      </c>
      <c r="E2006">
        <v>-3.9758254900799998E-4</v>
      </c>
      <c r="F2006">
        <v>-4.5295512885800001E-4</v>
      </c>
      <c r="G2006">
        <v>-6.0761366373800001E-4</v>
      </c>
      <c r="H2006">
        <v>0</v>
      </c>
      <c r="I2006">
        <v>0.24450683593799999</v>
      </c>
      <c r="J2006">
        <v>-180.33158833900001</v>
      </c>
      <c r="K2006">
        <v>-180.33101647199999</v>
      </c>
      <c r="L2006">
        <v>-300</v>
      </c>
      <c r="M2006">
        <v>-300</v>
      </c>
      <c r="N2006">
        <v>-300</v>
      </c>
      <c r="O2006">
        <v>-300</v>
      </c>
    </row>
    <row r="2007" spans="1:15" x14ac:dyDescent="0.2">
      <c r="A2007">
        <v>0.24462890625</v>
      </c>
      <c r="B2007">
        <v>-1.48642750388E-3</v>
      </c>
      <c r="C2007">
        <v>-6.6866894350299999E-4</v>
      </c>
      <c r="D2007">
        <v>-4.54938425763E-4</v>
      </c>
      <c r="E2007">
        <v>-4.33237399916E-4</v>
      </c>
      <c r="F2007">
        <v>-4.8862161704099996E-4</v>
      </c>
      <c r="G2007">
        <v>-6.4335860310900004E-4</v>
      </c>
      <c r="H2007">
        <v>0</v>
      </c>
      <c r="I2007">
        <v>0.24462890625</v>
      </c>
      <c r="J2007">
        <v>-181.516210274</v>
      </c>
      <c r="K2007">
        <v>-181.51486149600001</v>
      </c>
      <c r="L2007">
        <v>-300</v>
      </c>
      <c r="M2007">
        <v>-300</v>
      </c>
      <c r="N2007">
        <v>-300</v>
      </c>
      <c r="O2007">
        <v>-300</v>
      </c>
    </row>
    <row r="2008" spans="1:15" x14ac:dyDescent="0.2">
      <c r="A2008">
        <v>0.24475097656200001</v>
      </c>
      <c r="B2008">
        <v>-1.52317404658E-3</v>
      </c>
      <c r="C2008">
        <v>-7.0469227077700003E-4</v>
      </c>
      <c r="D2008">
        <v>-4.9074863278E-4</v>
      </c>
      <c r="E2008">
        <v>-4.6900696608499998E-4</v>
      </c>
      <c r="F2008">
        <v>-5.2440284989999997E-4</v>
      </c>
      <c r="G2008">
        <v>-6.7921836319599996E-4</v>
      </c>
      <c r="H2008">
        <v>0</v>
      </c>
      <c r="I2008">
        <v>0.24475097656200001</v>
      </c>
      <c r="J2008">
        <v>-182.72787043400001</v>
      </c>
      <c r="K2008">
        <v>-182.72860824599999</v>
      </c>
      <c r="L2008">
        <v>-300</v>
      </c>
      <c r="M2008">
        <v>-300</v>
      </c>
      <c r="N2008">
        <v>-300</v>
      </c>
      <c r="O2008">
        <v>-300</v>
      </c>
    </row>
    <row r="2009" spans="1:15" x14ac:dyDescent="0.2">
      <c r="A2009">
        <v>0.244873046875</v>
      </c>
      <c r="B2009">
        <v>-1.5600194578600001E-3</v>
      </c>
      <c r="C2009">
        <v>-7.4081431128999997E-4</v>
      </c>
      <c r="D2009">
        <v>-5.2665746583499995E-4</v>
      </c>
      <c r="E2009">
        <v>-5.0487514742000004E-4</v>
      </c>
      <c r="F2009">
        <v>-5.6028272740799999E-4</v>
      </c>
      <c r="G2009">
        <v>-7.1517684400100004E-4</v>
      </c>
      <c r="H2009">
        <v>0</v>
      </c>
      <c r="I2009">
        <v>0.244873046875</v>
      </c>
      <c r="J2009">
        <v>-183.968265191</v>
      </c>
      <c r="K2009">
        <v>-183.971499685</v>
      </c>
      <c r="L2009">
        <v>-300</v>
      </c>
      <c r="M2009">
        <v>-300</v>
      </c>
      <c r="N2009">
        <v>-300</v>
      </c>
      <c r="O2009">
        <v>-300</v>
      </c>
    </row>
    <row r="2010" spans="1:15" x14ac:dyDescent="0.2">
      <c r="A2010">
        <v>0.24499511718799999</v>
      </c>
      <c r="B2010">
        <v>-1.59694759063E-3</v>
      </c>
      <c r="C2010">
        <v>-7.7701891830399999E-4</v>
      </c>
      <c r="D2010">
        <v>-5.6264877822100002E-4</v>
      </c>
      <c r="E2010">
        <v>-5.4082579723400005E-4</v>
      </c>
      <c r="F2010">
        <v>-5.9624510295700004E-4</v>
      </c>
      <c r="G2010">
        <v>-7.5121789894099997E-4</v>
      </c>
      <c r="H2010">
        <v>0</v>
      </c>
      <c r="I2010">
        <v>0.24499511718799999</v>
      </c>
      <c r="J2010">
        <v>-185.23894273400001</v>
      </c>
      <c r="K2010">
        <v>-185.241343191</v>
      </c>
      <c r="L2010">
        <v>-300</v>
      </c>
      <c r="M2010">
        <v>-300</v>
      </c>
      <c r="N2010">
        <v>-300</v>
      </c>
      <c r="O2010">
        <v>-300</v>
      </c>
    </row>
    <row r="2011" spans="1:15" x14ac:dyDescent="0.2">
      <c r="A2011">
        <v>0.2451171875</v>
      </c>
      <c r="B2011">
        <v>-1.63394225849E-3</v>
      </c>
      <c r="C2011">
        <v>-8.1328990574799996E-4</v>
      </c>
      <c r="D2011">
        <v>-5.9870638389600001E-4</v>
      </c>
      <c r="E2011">
        <v>-5.7684272951299997E-4</v>
      </c>
      <c r="F2011">
        <v>-6.3227379060899996E-4</v>
      </c>
      <c r="G2011">
        <v>-7.8732534209799995E-4</v>
      </c>
      <c r="H2011">
        <v>0</v>
      </c>
      <c r="I2011">
        <v>0.2451171875</v>
      </c>
      <c r="J2011">
        <v>-186.541228219</v>
      </c>
      <c r="K2011">
        <v>-186.54053473299999</v>
      </c>
      <c r="L2011">
        <v>-300</v>
      </c>
      <c r="M2011">
        <v>-300</v>
      </c>
      <c r="N2011">
        <v>-300</v>
      </c>
      <c r="O2011">
        <v>-300</v>
      </c>
    </row>
    <row r="2012" spans="1:15" x14ac:dyDescent="0.2">
      <c r="A2012">
        <v>0.24523925781200001</v>
      </c>
      <c r="B2012">
        <v>-1.67098724295E-3</v>
      </c>
      <c r="C2012">
        <v>-8.4961105549299996E-4</v>
      </c>
      <c r="D2012">
        <v>-6.3481406476300001E-4</v>
      </c>
      <c r="E2012">
        <v>-6.1290972618100001E-4</v>
      </c>
      <c r="F2012">
        <v>-6.6835257235999999E-4</v>
      </c>
      <c r="G2012">
        <v>-8.2348295549500002E-4</v>
      </c>
      <c r="H2012">
        <v>0</v>
      </c>
      <c r="I2012">
        <v>0.24523925781200001</v>
      </c>
      <c r="J2012">
        <v>-187.87629676200001</v>
      </c>
      <c r="K2012">
        <v>-187.87430169199999</v>
      </c>
      <c r="L2012">
        <v>-300</v>
      </c>
      <c r="M2012">
        <v>-300</v>
      </c>
      <c r="N2012">
        <v>-300</v>
      </c>
      <c r="O2012">
        <v>-300</v>
      </c>
    </row>
    <row r="2013" spans="1:15" x14ac:dyDescent="0.2">
      <c r="A2013">
        <v>0.245361328125</v>
      </c>
      <c r="B2013">
        <v>-1.7080663007700001E-3</v>
      </c>
      <c r="C2013">
        <v>-8.8596612462699998E-4</v>
      </c>
      <c r="D2013">
        <v>-6.70955577937E-4</v>
      </c>
      <c r="E2013">
        <v>-6.49010544384E-4</v>
      </c>
      <c r="F2013">
        <v>-7.0446520543400004E-4</v>
      </c>
      <c r="G2013">
        <v>-8.5967449637199998E-4</v>
      </c>
      <c r="H2013">
        <v>0</v>
      </c>
      <c r="I2013">
        <v>0.245361328125</v>
      </c>
      <c r="J2013">
        <v>-189.245352099</v>
      </c>
      <c r="K2013">
        <v>-189.24461590600001</v>
      </c>
      <c r="L2013">
        <v>-300</v>
      </c>
      <c r="M2013">
        <v>-300</v>
      </c>
      <c r="N2013">
        <v>-300</v>
      </c>
      <c r="O2013">
        <v>-300</v>
      </c>
    </row>
    <row r="2014" spans="1:15" x14ac:dyDescent="0.2">
      <c r="A2014">
        <v>0.24548339843799999</v>
      </c>
      <c r="B2014">
        <v>-1.7451631712200001E-3</v>
      </c>
      <c r="C2014">
        <v>-9.2233885275999996E-4</v>
      </c>
      <c r="D2014">
        <v>-7.0711466305899996E-4</v>
      </c>
      <c r="E2014">
        <v>-6.8512892378500001E-4</v>
      </c>
      <c r="F2014">
        <v>-7.4059542956399996E-4</v>
      </c>
      <c r="G2014">
        <v>-8.9588370448300003E-4</v>
      </c>
      <c r="H2014">
        <v>0</v>
      </c>
      <c r="I2014">
        <v>0.24548339843799999</v>
      </c>
      <c r="J2014">
        <v>-190.64985837200001</v>
      </c>
      <c r="K2014">
        <v>-190.649870255</v>
      </c>
      <c r="L2014">
        <v>-300</v>
      </c>
      <c r="M2014">
        <v>-300</v>
      </c>
      <c r="N2014">
        <v>-300</v>
      </c>
      <c r="O2014">
        <v>-300</v>
      </c>
    </row>
    <row r="2015" spans="1:15" x14ac:dyDescent="0.2">
      <c r="A2015">
        <v>0.24560546875</v>
      </c>
      <c r="B2015">
        <v>-1.78226158339E-3</v>
      </c>
      <c r="C2015">
        <v>-9.5871296933299995E-4</v>
      </c>
      <c r="D2015">
        <v>-7.4327504959699996E-4</v>
      </c>
      <c r="E2015">
        <v>-7.2124859388199996E-4</v>
      </c>
      <c r="F2015">
        <v>-7.7672697431699995E-4</v>
      </c>
      <c r="G2015">
        <v>-9.3209430941700001E-4</v>
      </c>
      <c r="H2015">
        <v>0</v>
      </c>
      <c r="I2015">
        <v>0.24560546875</v>
      </c>
      <c r="J2015">
        <v>-192.091707431</v>
      </c>
      <c r="K2015">
        <v>-192.09052332600001</v>
      </c>
      <c r="L2015">
        <v>-300</v>
      </c>
      <c r="M2015">
        <v>-300</v>
      </c>
      <c r="N2015">
        <v>-300</v>
      </c>
      <c r="O2015">
        <v>-300</v>
      </c>
    </row>
    <row r="2016" spans="1:15" x14ac:dyDescent="0.2">
      <c r="A2016">
        <v>0.24572753906200001</v>
      </c>
      <c r="B2016">
        <v>-1.8193452635299999E-3</v>
      </c>
      <c r="C2016">
        <v>-9.9507220092799999E-4</v>
      </c>
      <c r="D2016">
        <v>-7.7942046416099996E-4</v>
      </c>
      <c r="E2016">
        <v>-7.5735328130399995E-4</v>
      </c>
      <c r="F2016">
        <v>-8.1284356640100005E-4</v>
      </c>
      <c r="G2016">
        <v>-9.6829003789499998E-4</v>
      </c>
      <c r="H2016">
        <v>0</v>
      </c>
      <c r="I2016">
        <v>0.24572753906200001</v>
      </c>
      <c r="J2016">
        <v>-193.57327722400001</v>
      </c>
      <c r="K2016">
        <v>-193.57151094299999</v>
      </c>
      <c r="L2016">
        <v>-300</v>
      </c>
      <c r="M2016">
        <v>-300</v>
      </c>
      <c r="N2016">
        <v>-300</v>
      </c>
      <c r="O2016">
        <v>-300</v>
      </c>
    </row>
    <row r="2017" spans="1:15" x14ac:dyDescent="0.2">
      <c r="A2017">
        <v>0.245849609375</v>
      </c>
      <c r="B2017">
        <v>-1.8563979423200001E-3</v>
      </c>
      <c r="C2017">
        <v>-1.03140027858E-3</v>
      </c>
      <c r="D2017">
        <v>-8.1553463781999997E-4</v>
      </c>
      <c r="E2017">
        <v>-7.9342671714699995E-4</v>
      </c>
      <c r="F2017">
        <v>-8.4892893698100005E-4</v>
      </c>
      <c r="G2017">
        <v>-1.0044546211000001E-3</v>
      </c>
      <c r="H2017">
        <v>0</v>
      </c>
      <c r="I2017">
        <v>0.245849609375</v>
      </c>
      <c r="J2017">
        <v>-195.09735342299999</v>
      </c>
      <c r="K2017">
        <v>-195.097742673</v>
      </c>
      <c r="L2017">
        <v>-300</v>
      </c>
      <c r="M2017">
        <v>-300</v>
      </c>
      <c r="N2017">
        <v>-300</v>
      </c>
      <c r="O2017">
        <v>-300</v>
      </c>
    </row>
    <row r="2018" spans="1:15" x14ac:dyDescent="0.2">
      <c r="A2018">
        <v>0.24597167968799999</v>
      </c>
      <c r="B2018">
        <v>-1.8934033622600001E-3</v>
      </c>
      <c r="C2018">
        <v>-1.0676809451099999E-3</v>
      </c>
      <c r="D2018">
        <v>-8.5160131342199995E-4</v>
      </c>
      <c r="E2018">
        <v>-8.2945264428400001E-4</v>
      </c>
      <c r="F2018">
        <v>-8.8496682899900003E-4</v>
      </c>
      <c r="G2018">
        <v>-1.0405718019899999E-3</v>
      </c>
      <c r="H2018">
        <v>0</v>
      </c>
      <c r="I2018">
        <v>0.24597167968799999</v>
      </c>
      <c r="J2018">
        <v>-196.66693931399999</v>
      </c>
      <c r="K2018">
        <v>-196.67004339900001</v>
      </c>
      <c r="L2018">
        <v>-300</v>
      </c>
      <c r="M2018">
        <v>-300</v>
      </c>
      <c r="N2018">
        <v>-300</v>
      </c>
      <c r="O2018">
        <v>-300</v>
      </c>
    </row>
    <row r="2019" spans="1:15" x14ac:dyDescent="0.2">
      <c r="A2019">
        <v>0.24609375</v>
      </c>
      <c r="B2019">
        <v>-1.9303452849000001E-3</v>
      </c>
      <c r="C2019">
        <v>-1.10389796243E-3</v>
      </c>
      <c r="D2019">
        <v>-8.8760425290100001E-4</v>
      </c>
      <c r="E2019">
        <v>-8.6541482467399999E-4</v>
      </c>
      <c r="F2019">
        <v>-9.2094100448699995E-4</v>
      </c>
      <c r="G2019">
        <v>-1.0766253426099999E-3</v>
      </c>
      <c r="H2019">
        <v>0</v>
      </c>
      <c r="I2019">
        <v>0.24609375</v>
      </c>
      <c r="J2019">
        <v>-198.285104047</v>
      </c>
      <c r="K2019">
        <v>-198.28794437400001</v>
      </c>
      <c r="L2019">
        <v>-300</v>
      </c>
      <c r="M2019">
        <v>-300</v>
      </c>
      <c r="N2019">
        <v>-300</v>
      </c>
      <c r="O2019">
        <v>-300</v>
      </c>
    </row>
    <row r="2020" spans="1:15" x14ac:dyDescent="0.2">
      <c r="A2020">
        <v>0.24621582031200001</v>
      </c>
      <c r="B2020">
        <v>-1.9672074982100001E-3</v>
      </c>
      <c r="C2020">
        <v>-1.1400351188400001E-3</v>
      </c>
      <c r="D2020">
        <v>-9.2352724459599997E-4</v>
      </c>
      <c r="E2020">
        <v>-9.0129704667699995E-4</v>
      </c>
      <c r="F2020">
        <v>-9.5683525187700001E-4</v>
      </c>
      <c r="G2020">
        <v>-1.1125990313999999E-3</v>
      </c>
      <c r="H2020">
        <v>0</v>
      </c>
      <c r="I2020">
        <v>0.24621582031200001</v>
      </c>
      <c r="J2020">
        <v>-199.95486437700001</v>
      </c>
      <c r="K2020">
        <v>-199.954850093</v>
      </c>
      <c r="L2020">
        <v>-250.34149345500001</v>
      </c>
      <c r="M2020">
        <v>-300</v>
      </c>
      <c r="N2020">
        <v>-300</v>
      </c>
      <c r="O2020">
        <v>-300</v>
      </c>
    </row>
    <row r="2021" spans="1:15" x14ac:dyDescent="0.2">
      <c r="A2021">
        <v>0.246337890625</v>
      </c>
      <c r="B2021">
        <v>-2.00397382385E-3</v>
      </c>
      <c r="C2021">
        <v>-1.17607623635E-3</v>
      </c>
      <c r="D2021">
        <v>-9.5935411054300004E-4</v>
      </c>
      <c r="E2021">
        <v>-9.3708313234900005E-4</v>
      </c>
      <c r="F2021">
        <v>-9.9263339329300009E-4</v>
      </c>
      <c r="G2021">
        <v>-1.1484766904999999E-3</v>
      </c>
      <c r="H2021">
        <v>0</v>
      </c>
      <c r="I2021">
        <v>0.246337890625</v>
      </c>
      <c r="J2021">
        <v>-201.67924572499999</v>
      </c>
      <c r="K2021">
        <v>-201.67747029099999</v>
      </c>
      <c r="L2021">
        <v>-227.73526591300001</v>
      </c>
      <c r="M2021">
        <v>-300</v>
      </c>
      <c r="N2021">
        <v>-300</v>
      </c>
      <c r="O2021">
        <v>-300</v>
      </c>
    </row>
    <row r="2022" spans="1:15" x14ac:dyDescent="0.2">
      <c r="A2022">
        <v>0.24645996093799999</v>
      </c>
      <c r="B2022">
        <v>-2.0406281244699999E-3</v>
      </c>
      <c r="C2022">
        <v>-1.2120051779399999E-3</v>
      </c>
      <c r="D2022">
        <v>-9.9506871375099992E-4</v>
      </c>
      <c r="E2022">
        <v>-9.72756944731E-4</v>
      </c>
      <c r="F2022">
        <v>-1.0283192918500001E-3</v>
      </c>
      <c r="G2022">
        <v>-1.1842421830300001E-3</v>
      </c>
      <c r="H2022">
        <v>0</v>
      </c>
      <c r="I2022">
        <v>0.24645996093799999</v>
      </c>
      <c r="J2022">
        <v>-203.46145644800001</v>
      </c>
      <c r="K2022">
        <v>-203.460523016</v>
      </c>
      <c r="L2022">
        <v>-215.56423506900001</v>
      </c>
      <c r="M2022">
        <v>-300</v>
      </c>
      <c r="N2022">
        <v>-300</v>
      </c>
      <c r="O2022">
        <v>-300</v>
      </c>
    </row>
    <row r="2023" spans="1:15" x14ac:dyDescent="0.2">
      <c r="A2023">
        <v>0.24658203125</v>
      </c>
      <c r="B2023">
        <v>-2.07715431095E-3</v>
      </c>
      <c r="C2023">
        <v>-1.2478058548599999E-3</v>
      </c>
      <c r="D2023">
        <v>-1.03065496548E-3</v>
      </c>
      <c r="E2023">
        <v>-1.00830239511E-3</v>
      </c>
      <c r="F2023">
        <v>-1.06387685889E-3</v>
      </c>
      <c r="G2023">
        <v>-1.2198794203499999E-3</v>
      </c>
      <c r="H2023">
        <v>0</v>
      </c>
      <c r="I2023">
        <v>0.24658203125</v>
      </c>
      <c r="J2023">
        <v>-205.30512209899999</v>
      </c>
      <c r="K2023">
        <v>-205.30518539400001</v>
      </c>
      <c r="L2023">
        <v>-209.67697943499999</v>
      </c>
      <c r="M2023">
        <v>-300</v>
      </c>
      <c r="N2023">
        <v>-300</v>
      </c>
      <c r="O2023">
        <v>-300</v>
      </c>
    </row>
    <row r="2024" spans="1:15" x14ac:dyDescent="0.2">
      <c r="A2024">
        <v>0.24670410156200001</v>
      </c>
      <c r="B2024">
        <v>-2.1135363496900001E-3</v>
      </c>
      <c r="C2024">
        <v>-1.28346223383E-3</v>
      </c>
      <c r="D2024">
        <v>-1.0660968325100001E-3</v>
      </c>
      <c r="E2024">
        <v>-1.0437034502700001E-3</v>
      </c>
      <c r="F2024">
        <v>-1.0992900612700001E-3</v>
      </c>
      <c r="G2024">
        <v>-1.25537236932E-3</v>
      </c>
      <c r="H2024">
        <v>0</v>
      </c>
      <c r="I2024">
        <v>0.24670410156200001</v>
      </c>
      <c r="J2024">
        <v>-207.21456729600001</v>
      </c>
      <c r="K2024">
        <v>-207.21371644000001</v>
      </c>
      <c r="L2024">
        <v>-208.146883086</v>
      </c>
      <c r="M2024">
        <v>-300</v>
      </c>
      <c r="N2024">
        <v>-300</v>
      </c>
      <c r="O2024">
        <v>-300</v>
      </c>
    </row>
    <row r="2025" spans="1:15" x14ac:dyDescent="0.2">
      <c r="A2025">
        <v>0.246826171875</v>
      </c>
      <c r="B2025">
        <v>-2.1497582697999999E-3</v>
      </c>
      <c r="C2025">
        <v>-1.3189583443100001E-3</v>
      </c>
      <c r="D2025">
        <v>-1.1013783443100001E-3</v>
      </c>
      <c r="E2025">
        <v>-1.0789441397099999E-3</v>
      </c>
      <c r="F2025">
        <v>-1.1345429285800001E-3</v>
      </c>
      <c r="G2025">
        <v>-1.2907050595200001E-3</v>
      </c>
      <c r="H2025">
        <v>0</v>
      </c>
      <c r="I2025">
        <v>0.246826171875</v>
      </c>
      <c r="J2025">
        <v>-209.194931876</v>
      </c>
      <c r="K2025">
        <v>-209.192979049</v>
      </c>
      <c r="L2025">
        <v>-209.24249944799999</v>
      </c>
      <c r="M2025">
        <v>-300</v>
      </c>
      <c r="N2025">
        <v>-300</v>
      </c>
      <c r="O2025">
        <v>-300</v>
      </c>
    </row>
    <row r="2026" spans="1:15" x14ac:dyDescent="0.2">
      <c r="A2026">
        <v>0.24694824218799999</v>
      </c>
      <c r="B2026">
        <v>-2.1858041703300001E-3</v>
      </c>
      <c r="C2026">
        <v>-1.35427828568E-3</v>
      </c>
      <c r="D2026">
        <v>-1.13648360028E-3</v>
      </c>
      <c r="E2026">
        <v>-1.1140085628800001E-3</v>
      </c>
      <c r="F2026">
        <v>-1.1696195603E-3</v>
      </c>
      <c r="G2026">
        <v>-1.3258615904599999E-3</v>
      </c>
      <c r="H2026">
        <v>0</v>
      </c>
      <c r="I2026">
        <v>0.24694824218799999</v>
      </c>
      <c r="J2026">
        <v>-211.25220733800001</v>
      </c>
      <c r="K2026">
        <v>-211.25169893699999</v>
      </c>
      <c r="L2026">
        <v>-211.253801912</v>
      </c>
      <c r="M2026">
        <v>-300</v>
      </c>
      <c r="N2026">
        <v>-300</v>
      </c>
      <c r="O2026">
        <v>-300</v>
      </c>
    </row>
    <row r="2027" spans="1:15" x14ac:dyDescent="0.2">
      <c r="A2027">
        <v>0.2470703125</v>
      </c>
      <c r="B2027">
        <v>-2.2216582273799999E-3</v>
      </c>
      <c r="C2027">
        <v>-1.38940623441E-3</v>
      </c>
      <c r="D2027">
        <v>-1.1713967769400001E-3</v>
      </c>
      <c r="E2027">
        <v>-1.14888089628E-3</v>
      </c>
      <c r="F2027">
        <v>-1.2045041330299999E-3</v>
      </c>
      <c r="G2027">
        <v>-1.36082613873E-3</v>
      </c>
      <c r="H2027">
        <v>0</v>
      </c>
      <c r="I2027">
        <v>0.2470703125</v>
      </c>
      <c r="J2027">
        <v>-213.39315365799999</v>
      </c>
      <c r="K2027">
        <v>-213.395648806</v>
      </c>
      <c r="L2027">
        <v>-213.39302439900001</v>
      </c>
      <c r="M2027">
        <v>-300</v>
      </c>
      <c r="N2027">
        <v>-300</v>
      </c>
      <c r="O2027">
        <v>-300</v>
      </c>
    </row>
    <row r="2028" spans="1:15" x14ac:dyDescent="0.2">
      <c r="A2028">
        <v>0.24719238281200001</v>
      </c>
      <c r="B2028">
        <v>-2.2573047013300001E-3</v>
      </c>
      <c r="C2028">
        <v>-1.42432645121E-3</v>
      </c>
      <c r="D2028">
        <v>-1.2061021350100001E-3</v>
      </c>
      <c r="E2028">
        <v>-1.1835454006800001E-3</v>
      </c>
      <c r="F2028">
        <v>-1.23918090758E-3</v>
      </c>
      <c r="G2028">
        <v>-1.3955829651500001E-3</v>
      </c>
      <c r="H2028">
        <v>0</v>
      </c>
      <c r="I2028">
        <v>0.24719238281200001</v>
      </c>
      <c r="J2028">
        <v>-215.62529747299999</v>
      </c>
      <c r="K2028">
        <v>-215.628618461</v>
      </c>
      <c r="L2028">
        <v>-215.628776461</v>
      </c>
      <c r="M2028">
        <v>-300</v>
      </c>
      <c r="N2028">
        <v>-300</v>
      </c>
      <c r="O2028">
        <v>-300</v>
      </c>
    </row>
    <row r="2029" spans="1:15" x14ac:dyDescent="0.2">
      <c r="A2029">
        <v>0.247314453125</v>
      </c>
      <c r="B2029">
        <v>-2.29272794387E-3</v>
      </c>
      <c r="C2029">
        <v>-1.4590232881000001E-3</v>
      </c>
      <c r="D2029">
        <v>-1.2405840265599999E-3</v>
      </c>
      <c r="E2029">
        <v>-1.2179864281399999E-3</v>
      </c>
      <c r="F2029">
        <v>-1.2736342361000001E-3</v>
      </c>
      <c r="G2029">
        <v>-1.43011642187E-3</v>
      </c>
      <c r="H2029">
        <v>0</v>
      </c>
      <c r="I2029">
        <v>0.247314453125</v>
      </c>
      <c r="J2029">
        <v>-217.95676036200001</v>
      </c>
      <c r="K2029">
        <v>-217.95779993900001</v>
      </c>
      <c r="L2029">
        <v>-217.95636968299999</v>
      </c>
      <c r="M2029">
        <v>-300</v>
      </c>
      <c r="N2029">
        <v>-300</v>
      </c>
      <c r="O2029">
        <v>-300</v>
      </c>
    </row>
    <row r="2030" spans="1:15" x14ac:dyDescent="0.2">
      <c r="A2030">
        <v>0.24743652343799999</v>
      </c>
      <c r="B2030">
        <v>-2.3279124050699998E-3</v>
      </c>
      <c r="C2030">
        <v>-1.49348119552E-3</v>
      </c>
      <c r="D2030">
        <v>-1.2748269020200001E-3</v>
      </c>
      <c r="E2030">
        <v>-1.2521884291600001E-3</v>
      </c>
      <c r="F2030">
        <v>-1.30784856914E-3</v>
      </c>
      <c r="G2030">
        <v>-1.46441095942E-3</v>
      </c>
      <c r="H2030">
        <v>0</v>
      </c>
      <c r="I2030">
        <v>0.24743652343799999</v>
      </c>
      <c r="J2030">
        <v>-220.396451799</v>
      </c>
      <c r="K2030">
        <v>-220.39515000099999</v>
      </c>
      <c r="L2030">
        <v>-220.39836609899999</v>
      </c>
      <c r="M2030">
        <v>-300</v>
      </c>
      <c r="N2030">
        <v>-300</v>
      </c>
      <c r="O2030">
        <v>-300</v>
      </c>
    </row>
    <row r="2031" spans="1:15" x14ac:dyDescent="0.2">
      <c r="A2031">
        <v>0.24755859375</v>
      </c>
      <c r="B2031">
        <v>-2.3628426404299998E-3</v>
      </c>
      <c r="C2031">
        <v>-1.52768472929E-3</v>
      </c>
      <c r="D2031">
        <v>-1.3088153172700001E-3</v>
      </c>
      <c r="E2031">
        <v>-1.2861359596100001E-3</v>
      </c>
      <c r="F2031">
        <v>-1.34180846263E-3</v>
      </c>
      <c r="G2031">
        <v>-1.4984511337600001E-3</v>
      </c>
      <c r="H2031">
        <v>0</v>
      </c>
      <c r="I2031">
        <v>0.24755859375</v>
      </c>
      <c r="J2031">
        <v>-222.95468199000001</v>
      </c>
      <c r="K2031">
        <v>-222.953390394</v>
      </c>
      <c r="L2031">
        <v>-222.95268748199999</v>
      </c>
      <c r="M2031">
        <v>-300</v>
      </c>
      <c r="N2031">
        <v>-300</v>
      </c>
      <c r="O2031">
        <v>-300</v>
      </c>
    </row>
    <row r="2032" spans="1:15" x14ac:dyDescent="0.2">
      <c r="A2032">
        <v>0.24768066406200001</v>
      </c>
      <c r="B2032">
        <v>-2.39750331782E-3</v>
      </c>
      <c r="C2032">
        <v>-1.56161855764E-3</v>
      </c>
      <c r="D2032">
        <v>-1.3425339405700001E-3</v>
      </c>
      <c r="E2032">
        <v>-1.31981368776E-3</v>
      </c>
      <c r="F2032">
        <v>-1.37549858492E-3</v>
      </c>
      <c r="G2032">
        <v>-1.53222161322E-3</v>
      </c>
      <c r="H2032">
        <v>0</v>
      </c>
      <c r="I2032">
        <v>0.24768066406200001</v>
      </c>
      <c r="J2032">
        <v>-225.64286231700001</v>
      </c>
      <c r="K2032">
        <v>-225.642912053</v>
      </c>
      <c r="L2032">
        <v>-225.64208159500001</v>
      </c>
      <c r="M2032">
        <v>-300</v>
      </c>
      <c r="N2032">
        <v>-300</v>
      </c>
      <c r="O2032">
        <v>-300</v>
      </c>
    </row>
    <row r="2033" spans="1:15" x14ac:dyDescent="0.2">
      <c r="A2033">
        <v>0.247802734375</v>
      </c>
      <c r="B2033">
        <v>-2.4318792244499999E-3</v>
      </c>
      <c r="C2033">
        <v>-1.5952674681200001E-3</v>
      </c>
      <c r="D2033">
        <v>-1.3759675594699999E-3</v>
      </c>
      <c r="E2033">
        <v>-1.35320640122E-3</v>
      </c>
      <c r="F2033">
        <v>-1.40890372367E-3</v>
      </c>
      <c r="G2033">
        <v>-1.5657071854499999E-3</v>
      </c>
      <c r="H2033">
        <v>0</v>
      </c>
      <c r="I2033">
        <v>0.247802734375</v>
      </c>
      <c r="J2033">
        <v>-228.474950904</v>
      </c>
      <c r="K2033">
        <v>-228.47467167400001</v>
      </c>
      <c r="L2033">
        <v>-228.47334078200001</v>
      </c>
      <c r="M2033">
        <v>-300</v>
      </c>
      <c r="N2033">
        <v>-300</v>
      </c>
      <c r="O2033">
        <v>-300</v>
      </c>
    </row>
    <row r="2034" spans="1:15" x14ac:dyDescent="0.2">
      <c r="A2034">
        <v>0.24792480468799999</v>
      </c>
      <c r="B2034">
        <v>-2.4659552736799998E-3</v>
      </c>
      <c r="C2034">
        <v>-1.6286163744400001E-3</v>
      </c>
      <c r="D2034">
        <v>-1.4091010877199999E-3</v>
      </c>
      <c r="E2034">
        <v>-1.3862990137299999E-3</v>
      </c>
      <c r="F2034">
        <v>-1.4420087926900001E-3</v>
      </c>
      <c r="G2034">
        <v>-1.5988927642699999E-3</v>
      </c>
      <c r="H2034">
        <v>0</v>
      </c>
      <c r="I2034">
        <v>0.24792480468799999</v>
      </c>
      <c r="J2034">
        <v>-231.46744501500001</v>
      </c>
      <c r="K2034">
        <v>-231.465622873</v>
      </c>
      <c r="L2034">
        <v>-231.46615182900001</v>
      </c>
      <c r="M2034">
        <v>-300</v>
      </c>
      <c r="N2034">
        <v>-300</v>
      </c>
      <c r="O2034">
        <v>-300</v>
      </c>
    </row>
    <row r="2035" spans="1:15" x14ac:dyDescent="0.2">
      <c r="A2035">
        <v>0.248046875</v>
      </c>
      <c r="B2035">
        <v>-2.49971651191E-3</v>
      </c>
      <c r="C2035">
        <v>-1.6616503233399999E-3</v>
      </c>
      <c r="D2035">
        <v>-1.44191957209E-3</v>
      </c>
      <c r="E2035">
        <v>-1.4190765720799999E-3</v>
      </c>
      <c r="F2035">
        <v>-1.4747988388400001E-3</v>
      </c>
      <c r="G2035">
        <v>-1.6317633965300001E-3</v>
      </c>
      <c r="H2035">
        <v>0</v>
      </c>
      <c r="I2035">
        <v>0.248046875</v>
      </c>
      <c r="J2035">
        <v>-234.64020266</v>
      </c>
      <c r="K2035">
        <v>-234.63909608899999</v>
      </c>
      <c r="L2035">
        <v>-234.64178163</v>
      </c>
      <c r="M2035">
        <v>-300</v>
      </c>
      <c r="N2035">
        <v>-300</v>
      </c>
      <c r="O2035">
        <v>-300</v>
      </c>
    </row>
    <row r="2036" spans="1:15" x14ac:dyDescent="0.2">
      <c r="A2036">
        <v>0.24816894531200001</v>
      </c>
      <c r="B2036">
        <v>-2.53314812529E-3</v>
      </c>
      <c r="C2036">
        <v>-1.6943545012900001E-3</v>
      </c>
      <c r="D2036">
        <v>-1.4744081990900001E-3</v>
      </c>
      <c r="E2036">
        <v>-1.4515242628099999E-3</v>
      </c>
      <c r="F2036">
        <v>-1.50725904871E-3</v>
      </c>
      <c r="G2036">
        <v>-1.66430426881E-3</v>
      </c>
      <c r="H2036">
        <v>0</v>
      </c>
      <c r="I2036">
        <v>0.24816894531200001</v>
      </c>
      <c r="J2036">
        <v>-238.016552545</v>
      </c>
      <c r="K2036">
        <v>-238.01870160199999</v>
      </c>
      <c r="L2036">
        <v>-238.01651686299999</v>
      </c>
      <c r="M2036">
        <v>-264.07225324900003</v>
      </c>
      <c r="N2036">
        <v>-300</v>
      </c>
      <c r="O2036">
        <v>-300</v>
      </c>
    </row>
    <row r="2037" spans="1:15" x14ac:dyDescent="0.2">
      <c r="A2037">
        <v>0.248291015625</v>
      </c>
      <c r="B2037">
        <v>-2.56623544642E-3</v>
      </c>
      <c r="C2037">
        <v>-1.72671424128E-3</v>
      </c>
      <c r="D2037">
        <v>-1.5065523017E-3</v>
      </c>
      <c r="E2037">
        <v>-1.48362741893E-3</v>
      </c>
      <c r="F2037">
        <v>-1.5393747553799999E-3</v>
      </c>
      <c r="G2037">
        <v>-1.69650071418E-3</v>
      </c>
      <c r="H2037">
        <v>0</v>
      </c>
      <c r="I2037">
        <v>0.248291015625</v>
      </c>
      <c r="J2037">
        <v>-241.625346057</v>
      </c>
      <c r="K2037">
        <v>-241.630274947</v>
      </c>
      <c r="L2037">
        <v>-241.629776316</v>
      </c>
      <c r="M2037">
        <v>-246.00129952399999</v>
      </c>
      <c r="N2037">
        <v>-300</v>
      </c>
      <c r="O2037">
        <v>-300</v>
      </c>
    </row>
    <row r="2038" spans="1:15" x14ac:dyDescent="0.2">
      <c r="A2038">
        <v>0.24841308593799999</v>
      </c>
      <c r="B2038">
        <v>-2.5989639610199998E-3</v>
      </c>
      <c r="C2038">
        <v>-1.75871502936E-3</v>
      </c>
      <c r="D2038">
        <v>-1.53833736603E-3</v>
      </c>
      <c r="E2038">
        <v>-1.5153715265499999E-3</v>
      </c>
      <c r="F2038">
        <v>-1.5711314450099999E-3</v>
      </c>
      <c r="G2038">
        <v>-1.7283382187900001E-3</v>
      </c>
      <c r="H2038">
        <v>0</v>
      </c>
      <c r="I2038">
        <v>0.24841308593799999</v>
      </c>
      <c r="J2038">
        <v>-245.502346708</v>
      </c>
      <c r="K2038">
        <v>-245.505456522</v>
      </c>
      <c r="L2038">
        <v>-245.50298649499999</v>
      </c>
      <c r="M2038">
        <v>-245.55169179399999</v>
      </c>
      <c r="N2038">
        <v>-300</v>
      </c>
      <c r="O2038">
        <v>-300</v>
      </c>
    </row>
    <row r="2039" spans="1:15" x14ac:dyDescent="0.2">
      <c r="A2039">
        <v>0.24853515625</v>
      </c>
      <c r="B2039">
        <v>-2.63131931449E-3</v>
      </c>
      <c r="C2039">
        <v>-1.7903425112599999E-3</v>
      </c>
      <c r="D2039">
        <v>-1.56974903783E-3</v>
      </c>
      <c r="E2039">
        <v>-1.54674223144E-3</v>
      </c>
      <c r="F2039">
        <v>-1.60251476345E-3</v>
      </c>
      <c r="G2039">
        <v>-1.7598024284699999E-3</v>
      </c>
      <c r="H2039">
        <v>0</v>
      </c>
      <c r="I2039">
        <v>0.24853515625</v>
      </c>
      <c r="J2039">
        <v>-249.68848266699999</v>
      </c>
      <c r="K2039">
        <v>-249.68952087599999</v>
      </c>
      <c r="L2039">
        <v>-249.69143043299999</v>
      </c>
      <c r="M2039">
        <v>-249.687481693</v>
      </c>
      <c r="N2039">
        <v>-300</v>
      </c>
      <c r="O2039">
        <v>-300</v>
      </c>
    </row>
    <row r="2040" spans="1:15" x14ac:dyDescent="0.2">
      <c r="A2040">
        <v>0.24865722656200001</v>
      </c>
      <c r="B2040">
        <v>-2.66328731839E-3</v>
      </c>
      <c r="C2040">
        <v>-1.82158249888E-3</v>
      </c>
      <c r="D2040">
        <v>-1.60077312903E-3</v>
      </c>
      <c r="E2040">
        <v>-1.57772534556E-3</v>
      </c>
      <c r="F2040">
        <v>-1.6335105226999999E-3</v>
      </c>
      <c r="G2040">
        <v>-1.7908791552300001E-3</v>
      </c>
      <c r="H2040">
        <v>0</v>
      </c>
      <c r="I2040">
        <v>0.24865722656200001</v>
      </c>
      <c r="J2040">
        <v>-254.237733179</v>
      </c>
      <c r="K2040">
        <v>-254.23995813799999</v>
      </c>
      <c r="L2040">
        <v>-254.23910920399999</v>
      </c>
      <c r="M2040">
        <v>-254.23530945100001</v>
      </c>
      <c r="N2040">
        <v>-300</v>
      </c>
      <c r="O2040">
        <v>-300</v>
      </c>
    </row>
    <row r="2041" spans="1:15" x14ac:dyDescent="0.2">
      <c r="A2041">
        <v>0.248779296875</v>
      </c>
      <c r="B2041">
        <v>-2.6948539568499999E-3</v>
      </c>
      <c r="C2041">
        <v>-1.8524209767400001E-3</v>
      </c>
      <c r="D2041">
        <v>-1.63139562415E-3</v>
      </c>
      <c r="E2041">
        <v>-1.60830685345E-3</v>
      </c>
      <c r="F2041">
        <v>-1.66410470736E-3</v>
      </c>
      <c r="G2041">
        <v>-1.82155438365E-3</v>
      </c>
      <c r="H2041">
        <v>0</v>
      </c>
      <c r="I2041">
        <v>0.248779296875</v>
      </c>
      <c r="J2041">
        <v>-259.21811892300002</v>
      </c>
      <c r="K2041">
        <v>-259.22634966599998</v>
      </c>
      <c r="L2041">
        <v>-259.21869911599998</v>
      </c>
      <c r="M2041">
        <v>-259.21361062599999</v>
      </c>
      <c r="N2041">
        <v>-300</v>
      </c>
      <c r="O2041">
        <v>-300</v>
      </c>
    </row>
    <row r="2042" spans="1:15" x14ac:dyDescent="0.2">
      <c r="A2042">
        <v>0.24890136718799999</v>
      </c>
      <c r="B2042">
        <v>-2.72600539299E-3</v>
      </c>
      <c r="C2042">
        <v>-1.8828441082499999E-3</v>
      </c>
      <c r="D2042">
        <v>-1.66160268666E-3</v>
      </c>
      <c r="E2042">
        <v>-1.63847291859E-3</v>
      </c>
      <c r="F2042">
        <v>-1.69428348099E-3</v>
      </c>
      <c r="G2042">
        <v>-1.8518142772599999E-3</v>
      </c>
      <c r="H2042">
        <v>0</v>
      </c>
      <c r="I2042">
        <v>0.24890136718799999</v>
      </c>
      <c r="J2042">
        <v>-264.72842263000001</v>
      </c>
      <c r="K2042">
        <v>-264.74558802799999</v>
      </c>
      <c r="L2042">
        <v>-264.730896712</v>
      </c>
      <c r="M2042">
        <v>-264.71978564699998</v>
      </c>
      <c r="N2042">
        <v>-300</v>
      </c>
      <c r="O2042">
        <v>-300</v>
      </c>
    </row>
    <row r="2043" spans="1:15" x14ac:dyDescent="0.2">
      <c r="A2043">
        <v>0.2490234375</v>
      </c>
      <c r="B2043">
        <v>-2.7567279750999999E-3</v>
      </c>
      <c r="C2043">
        <v>-1.91283824209E-3</v>
      </c>
      <c r="D2043">
        <v>-1.6913806652399999E-3</v>
      </c>
      <c r="E2043">
        <v>-1.66820988969E-3</v>
      </c>
      <c r="F2043">
        <v>-1.7240331923499999E-3</v>
      </c>
      <c r="G2043">
        <v>-1.8816451848000001E-3</v>
      </c>
      <c r="H2043">
        <v>0</v>
      </c>
      <c r="I2043">
        <v>0.2490234375</v>
      </c>
      <c r="J2043">
        <v>-270.86909444899999</v>
      </c>
      <c r="K2043">
        <v>-270.90607554799999</v>
      </c>
      <c r="L2043">
        <v>-270.88676526099999</v>
      </c>
      <c r="M2043">
        <v>-270.87489515700003</v>
      </c>
      <c r="N2043">
        <v>-300</v>
      </c>
      <c r="O2043">
        <v>-300</v>
      </c>
    </row>
    <row r="2044" spans="1:15" x14ac:dyDescent="0.2">
      <c r="A2044">
        <v>0.24914550781200001</v>
      </c>
      <c r="B2044">
        <v>-2.7870082429200002E-3</v>
      </c>
      <c r="C2044">
        <v>-1.94238991831E-3</v>
      </c>
      <c r="D2044">
        <v>-1.72071609999E-3</v>
      </c>
      <c r="E2044">
        <v>-1.6975043068599999E-3</v>
      </c>
      <c r="F2044">
        <v>-1.75334038159E-3</v>
      </c>
      <c r="G2044">
        <v>-1.9110336464299999E-3</v>
      </c>
      <c r="H2044">
        <v>0</v>
      </c>
      <c r="I2044">
        <v>0.24914550781200001</v>
      </c>
      <c r="J2044">
        <v>-277.82861742099999</v>
      </c>
      <c r="K2044">
        <v>-277.88280844600001</v>
      </c>
      <c r="L2044">
        <v>-277.86630784800002</v>
      </c>
      <c r="M2044">
        <v>-277.81604416699997</v>
      </c>
      <c r="N2044">
        <v>-282.230186199</v>
      </c>
      <c r="O2044">
        <v>-300</v>
      </c>
    </row>
    <row r="2045" spans="1:15" x14ac:dyDescent="0.2">
      <c r="A2045">
        <v>0.249267578125</v>
      </c>
      <c r="B2045">
        <v>-2.81683293366E-3</v>
      </c>
      <c r="C2045">
        <v>-1.9714858745E-3</v>
      </c>
      <c r="D2045">
        <v>-1.7495957285E-3</v>
      </c>
      <c r="E2045">
        <v>-1.7263429077000001E-3</v>
      </c>
      <c r="F2045">
        <v>-1.78219178639E-3</v>
      </c>
      <c r="G2045">
        <v>-1.9399663998E-3</v>
      </c>
      <c r="H2045">
        <v>0</v>
      </c>
      <c r="I2045">
        <v>0.249267578125</v>
      </c>
      <c r="J2045">
        <v>-285.76052913199999</v>
      </c>
      <c r="K2045">
        <v>-286.098088002</v>
      </c>
      <c r="L2045">
        <v>-285.85000974299999</v>
      </c>
      <c r="M2045">
        <v>-285.81828805100002</v>
      </c>
      <c r="N2045">
        <v>-285.91544818400001</v>
      </c>
      <c r="O2045">
        <v>-300</v>
      </c>
    </row>
    <row r="2046" spans="1:15" x14ac:dyDescent="0.2">
      <c r="A2046">
        <v>0.24938964843799999</v>
      </c>
      <c r="B2046">
        <v>-2.8461889880800001E-3</v>
      </c>
      <c r="C2046">
        <v>-2.0001130517399998E-3</v>
      </c>
      <c r="D2046">
        <v>-1.7780064919100001E-3</v>
      </c>
      <c r="E2046">
        <v>-1.75471263337E-3</v>
      </c>
      <c r="F2046">
        <v>-1.8105743479699999E-3</v>
      </c>
      <c r="G2046">
        <v>-1.96843038609E-3</v>
      </c>
      <c r="H2046">
        <v>0</v>
      </c>
      <c r="I2046">
        <v>0.24938964843799999</v>
      </c>
      <c r="J2046">
        <v>-295.38511372599999</v>
      </c>
      <c r="K2046">
        <v>-295.60939007000002</v>
      </c>
      <c r="L2046">
        <v>-295.47463575900002</v>
      </c>
      <c r="M2046">
        <v>-295.20281579700003</v>
      </c>
      <c r="N2046">
        <v>-295.41572832100002</v>
      </c>
      <c r="O2046">
        <v>-300</v>
      </c>
    </row>
    <row r="2047" spans="1:15" x14ac:dyDescent="0.2">
      <c r="A2047">
        <v>0.24951171875</v>
      </c>
      <c r="B2047">
        <v>-2.87506355638E-3</v>
      </c>
      <c r="C2047">
        <v>-2.0282586005899998E-3</v>
      </c>
      <c r="D2047">
        <v>-1.80593554077E-3</v>
      </c>
      <c r="E2047">
        <v>-1.78260063446E-3</v>
      </c>
      <c r="F2047">
        <v>-1.8384752169600001E-3</v>
      </c>
      <c r="G2047">
        <v>-1.9964127559299999E-3</v>
      </c>
      <c r="H2047">
        <v>0</v>
      </c>
      <c r="I2047">
        <v>0.24951171875</v>
      </c>
      <c r="J2047">
        <v>-300</v>
      </c>
      <c r="K2047">
        <v>-300</v>
      </c>
      <c r="L2047">
        <v>-300</v>
      </c>
      <c r="M2047">
        <v>-300</v>
      </c>
      <c r="N2047">
        <v>-300</v>
      </c>
      <c r="O2047">
        <v>-300</v>
      </c>
    </row>
    <row r="2048" spans="1:15" x14ac:dyDescent="0.2">
      <c r="A2048">
        <v>0.24963378906200001</v>
      </c>
      <c r="B2048">
        <v>-2.90344400406E-3</v>
      </c>
      <c r="C2048">
        <v>-2.0559098868999999E-3</v>
      </c>
      <c r="D2048">
        <v>-1.83337024098E-3</v>
      </c>
      <c r="E2048">
        <v>-1.8099942768600001E-3</v>
      </c>
      <c r="F2048">
        <v>-1.8658817593000001E-3</v>
      </c>
      <c r="G2048">
        <v>-2.0239008752400002E-3</v>
      </c>
      <c r="H2048">
        <v>0</v>
      </c>
      <c r="I2048">
        <v>0.24963378906200001</v>
      </c>
      <c r="J2048">
        <v>-300</v>
      </c>
      <c r="K2048">
        <v>-300</v>
      </c>
      <c r="L2048">
        <v>-300</v>
      </c>
      <c r="M2048">
        <v>-300</v>
      </c>
      <c r="N2048">
        <v>-300</v>
      </c>
      <c r="O2048">
        <v>-300</v>
      </c>
    </row>
    <row r="2049" spans="1:15" x14ac:dyDescent="0.2">
      <c r="A2049">
        <v>0.249755859375</v>
      </c>
      <c r="B2049">
        <v>-2.9313179176499999E-3</v>
      </c>
      <c r="C2049">
        <v>-2.0830544975400001E-3</v>
      </c>
      <c r="D2049">
        <v>-1.8602981794199999E-3</v>
      </c>
      <c r="E2049">
        <v>-1.8368811474800001E-3</v>
      </c>
      <c r="F2049">
        <v>-1.8927815619799999E-3</v>
      </c>
      <c r="G2049">
        <v>-2.0508823309700001E-3</v>
      </c>
      <c r="H2049">
        <v>0</v>
      </c>
      <c r="I2049">
        <v>0.249755859375</v>
      </c>
      <c r="J2049">
        <v>-300</v>
      </c>
      <c r="K2049">
        <v>-300</v>
      </c>
      <c r="L2049">
        <v>-300</v>
      </c>
      <c r="M2049">
        <v>-300</v>
      </c>
      <c r="N2049">
        <v>-300</v>
      </c>
      <c r="O2049">
        <v>-300</v>
      </c>
    </row>
    <row r="2050" spans="1:15" x14ac:dyDescent="0.2">
      <c r="A2050">
        <v>0.24987792968799999</v>
      </c>
      <c r="B2050">
        <v>-2.9586731103399999E-3</v>
      </c>
      <c r="C2050">
        <v>-2.1096802460400001E-3</v>
      </c>
      <c r="D2050">
        <v>-1.88670716965E-3</v>
      </c>
      <c r="E2050">
        <v>-1.8632490599000001E-3</v>
      </c>
      <c r="F2050">
        <v>-1.91916243863E-3</v>
      </c>
      <c r="G2050">
        <v>-2.0773449367300001E-3</v>
      </c>
      <c r="H2050">
        <v>0</v>
      </c>
      <c r="I2050">
        <v>0.24987792968799999</v>
      </c>
      <c r="J2050">
        <v>-300</v>
      </c>
      <c r="K2050">
        <v>-300</v>
      </c>
      <c r="L2050">
        <v>-300</v>
      </c>
      <c r="M2050">
        <v>-300</v>
      </c>
      <c r="N2050">
        <v>-300</v>
      </c>
      <c r="O2050">
        <v>-300</v>
      </c>
    </row>
    <row r="2051" spans="1:15" x14ac:dyDescent="0.2">
      <c r="A2051">
        <v>0.25</v>
      </c>
      <c r="B2051">
        <v>-2.9854976275299999E-3</v>
      </c>
      <c r="C2051">
        <v>-2.1357751781499999E-3</v>
      </c>
      <c r="D2051">
        <v>-1.91258525746E-3</v>
      </c>
      <c r="E2051">
        <v>-1.8890860599200001E-3</v>
      </c>
      <c r="F2051">
        <v>-1.9450124350899999E-3</v>
      </c>
      <c r="G2051">
        <v>-2.1032767383400001E-3</v>
      </c>
      <c r="H2051">
        <v>0</v>
      </c>
      <c r="I2051">
        <v>0.25</v>
      </c>
      <c r="J2051">
        <v>-300</v>
      </c>
      <c r="K2051">
        <v>-300</v>
      </c>
      <c r="L2051">
        <v>-300</v>
      </c>
      <c r="M2051">
        <v>-300</v>
      </c>
      <c r="N2051">
        <v>-300</v>
      </c>
      <c r="O2051">
        <v>-300</v>
      </c>
    </row>
    <row r="2052" spans="1:15" x14ac:dyDescent="0.2">
      <c r="A2052">
        <v>0.25012207031200001</v>
      </c>
      <c r="B2052">
        <v>-3.0117797522699998E-3</v>
      </c>
      <c r="C2052">
        <v>-2.1613275772899999E-3</v>
      </c>
      <c r="D2052">
        <v>-1.93792072628E-3</v>
      </c>
      <c r="E2052">
        <v>-1.91438043097E-3</v>
      </c>
      <c r="F2052">
        <v>-1.9703198348499998E-3</v>
      </c>
      <c r="G2052">
        <v>-2.1286660192700001E-3</v>
      </c>
      <c r="H2052">
        <v>0</v>
      </c>
      <c r="I2052">
        <v>0.25012207031200001</v>
      </c>
      <c r="J2052">
        <v>-300</v>
      </c>
      <c r="K2052">
        <v>-300</v>
      </c>
      <c r="L2052">
        <v>-300</v>
      </c>
      <c r="M2052">
        <v>-300</v>
      </c>
      <c r="N2052">
        <v>-300</v>
      </c>
      <c r="O2052">
        <v>-300</v>
      </c>
    </row>
    <row r="2053" spans="1:15" x14ac:dyDescent="0.2">
      <c r="A2053">
        <v>0.250244140625</v>
      </c>
      <c r="B2053">
        <v>-3.0375080106E-3</v>
      </c>
      <c r="C2053">
        <v>-2.1863259698200002E-3</v>
      </c>
      <c r="D2053">
        <v>-1.9627021024900002E-3</v>
      </c>
      <c r="E2053">
        <v>-1.9391206994800001E-3</v>
      </c>
      <c r="F2053">
        <v>-1.9950731644000001E-3</v>
      </c>
      <c r="G2053">
        <v>-2.1535013059599999E-3</v>
      </c>
      <c r="H2053">
        <v>0</v>
      </c>
      <c r="I2053">
        <v>0.250244140625</v>
      </c>
      <c r="J2053">
        <v>-300</v>
      </c>
      <c r="K2053">
        <v>-300</v>
      </c>
      <c r="L2053">
        <v>-300</v>
      </c>
      <c r="M2053">
        <v>-300</v>
      </c>
      <c r="N2053">
        <v>-300</v>
      </c>
      <c r="O2053">
        <v>-300</v>
      </c>
    </row>
    <row r="2054" spans="1:15" x14ac:dyDescent="0.2">
      <c r="A2054">
        <v>0.25036621093799999</v>
      </c>
      <c r="B2054">
        <v>-3.0626711767499999E-3</v>
      </c>
      <c r="C2054">
        <v>-2.2107591303299999E-3</v>
      </c>
      <c r="D2054">
        <v>-1.9869181607200001E-3</v>
      </c>
      <c r="E2054">
        <v>-1.9632956400699999E-3</v>
      </c>
      <c r="F2054">
        <v>-2.0192611984200001E-3</v>
      </c>
      <c r="G2054">
        <v>-2.1777713730600002E-3</v>
      </c>
      <c r="H2054">
        <v>0</v>
      </c>
      <c r="I2054">
        <v>0.25036621093799999</v>
      </c>
      <c r="J2054">
        <v>-300</v>
      </c>
      <c r="K2054">
        <v>-300</v>
      </c>
      <c r="L2054">
        <v>-300</v>
      </c>
      <c r="M2054">
        <v>-300</v>
      </c>
      <c r="N2054">
        <v>-300</v>
      </c>
      <c r="O2054">
        <v>-300</v>
      </c>
    </row>
    <row r="2055" spans="1:15" x14ac:dyDescent="0.2">
      <c r="A2055">
        <v>0.25048828125</v>
      </c>
      <c r="B2055">
        <v>-3.0872582782700002E-3</v>
      </c>
      <c r="C2055">
        <v>-2.2346160867099999E-3</v>
      </c>
      <c r="D2055">
        <v>-2.0105579288799999E-3</v>
      </c>
      <c r="E2055">
        <v>-1.98689428068E-3</v>
      </c>
      <c r="F2055">
        <v>-2.0428729648799999E-3</v>
      </c>
      <c r="G2055">
        <v>-2.2014652485300001E-3</v>
      </c>
      <c r="H2055">
        <v>0</v>
      </c>
      <c r="I2055">
        <v>0.25048828125</v>
      </c>
      <c r="J2055">
        <v>-300</v>
      </c>
      <c r="K2055">
        <v>-300</v>
      </c>
      <c r="L2055">
        <v>-300</v>
      </c>
      <c r="M2055">
        <v>-300</v>
      </c>
      <c r="N2055">
        <v>-300</v>
      </c>
      <c r="O2055">
        <v>-300</v>
      </c>
    </row>
    <row r="2056" spans="1:15" x14ac:dyDescent="0.2">
      <c r="A2056">
        <v>0.25061035156200001</v>
      </c>
      <c r="B2056">
        <v>-3.1112586010399999E-3</v>
      </c>
      <c r="C2056">
        <v>-2.25788612519E-3</v>
      </c>
      <c r="D2056">
        <v>-2.03361069322E-3</v>
      </c>
      <c r="E2056">
        <v>-2.0099059075699998E-3</v>
      </c>
      <c r="F2056">
        <v>-2.0658977501E-3</v>
      </c>
      <c r="G2056">
        <v>-2.2245722186399999E-3</v>
      </c>
      <c r="H2056">
        <v>0</v>
      </c>
      <c r="I2056">
        <v>0.25061035156200001</v>
      </c>
      <c r="J2056">
        <v>-295.59171194300001</v>
      </c>
      <c r="K2056">
        <v>-295.78852650499999</v>
      </c>
      <c r="L2056">
        <v>-295.69763060999998</v>
      </c>
      <c r="M2056">
        <v>-295.15490656700001</v>
      </c>
      <c r="N2056">
        <v>-295.71501514200003</v>
      </c>
      <c r="O2056">
        <v>-300</v>
      </c>
    </row>
    <row r="2057" spans="1:15" x14ac:dyDescent="0.2">
      <c r="A2057">
        <v>0.250732421875</v>
      </c>
      <c r="B2057">
        <v>-3.1346616941200002E-3</v>
      </c>
      <c r="C2057">
        <v>-2.2805587951800002E-3</v>
      </c>
      <c r="D2057">
        <v>-2.0560660031800002E-3</v>
      </c>
      <c r="E2057">
        <v>-2.0323200702000001E-3</v>
      </c>
      <c r="F2057">
        <v>-2.0883251035999999E-3</v>
      </c>
      <c r="G2057">
        <v>-2.2470818328799999E-3</v>
      </c>
      <c r="H2057">
        <v>0</v>
      </c>
      <c r="I2057">
        <v>0.250732421875</v>
      </c>
      <c r="J2057">
        <v>-286.05487903699998</v>
      </c>
      <c r="K2057">
        <v>-286.15712237700001</v>
      </c>
      <c r="L2057">
        <v>-286.17446916099999</v>
      </c>
      <c r="M2057">
        <v>-285.93724757299998</v>
      </c>
      <c r="N2057">
        <v>-286.04757449900001</v>
      </c>
      <c r="O2057">
        <v>-300</v>
      </c>
    </row>
    <row r="2058" spans="1:15" x14ac:dyDescent="0.2">
      <c r="A2058">
        <v>0.25085449218799999</v>
      </c>
      <c r="B2058">
        <v>-3.15745737456E-3</v>
      </c>
      <c r="C2058">
        <v>-2.3026239140799998E-3</v>
      </c>
      <c r="D2058">
        <v>-2.0779136761900001E-3</v>
      </c>
      <c r="E2058">
        <v>-2.0541265859899999E-3</v>
      </c>
      <c r="F2058">
        <v>-2.1101448428499999E-3</v>
      </c>
      <c r="G2058">
        <v>-2.2689839086999998E-3</v>
      </c>
      <c r="H2058">
        <v>0</v>
      </c>
      <c r="I2058">
        <v>0.25085449218799999</v>
      </c>
      <c r="J2058">
        <v>-278.00451950299998</v>
      </c>
      <c r="K2058">
        <v>-278.096652667</v>
      </c>
      <c r="L2058">
        <v>-278.04518359399998</v>
      </c>
      <c r="M2058">
        <v>-277.99246502300002</v>
      </c>
      <c r="N2058">
        <v>-282.39671452800002</v>
      </c>
      <c r="O2058">
        <v>-300</v>
      </c>
    </row>
    <row r="2059" spans="1:15" x14ac:dyDescent="0.2">
      <c r="A2059">
        <v>0.2509765625</v>
      </c>
      <c r="B2059">
        <v>-3.17963573201E-3</v>
      </c>
      <c r="C2059">
        <v>-2.3240715719E-3</v>
      </c>
      <c r="D2059">
        <v>-2.0991438022600001E-3</v>
      </c>
      <c r="E2059">
        <v>-2.0753155450100001E-3</v>
      </c>
      <c r="F2059">
        <v>-2.1313470579600001E-3</v>
      </c>
      <c r="G2059">
        <v>-2.2902685361399998E-3</v>
      </c>
      <c r="H2059">
        <v>0</v>
      </c>
      <c r="I2059">
        <v>0.2509765625</v>
      </c>
      <c r="J2059">
        <v>-271.09793734599998</v>
      </c>
      <c r="K2059">
        <v>-271.12759802300002</v>
      </c>
      <c r="L2059">
        <v>-271.12531533100002</v>
      </c>
      <c r="M2059">
        <v>-271.10063217999999</v>
      </c>
      <c r="N2059">
        <v>-300</v>
      </c>
      <c r="O2059">
        <v>-300</v>
      </c>
    </row>
    <row r="2060" spans="1:15" x14ac:dyDescent="0.2">
      <c r="A2060">
        <v>0.25109863281200001</v>
      </c>
      <c r="B2060">
        <v>-3.2011871332999998E-3</v>
      </c>
      <c r="C2060">
        <v>-2.3448921357899998E-3</v>
      </c>
      <c r="D2060">
        <v>-2.1197467486000002E-3</v>
      </c>
      <c r="E2060">
        <v>-2.09587731444E-3</v>
      </c>
      <c r="F2060">
        <v>-2.15192211617E-3</v>
      </c>
      <c r="G2060">
        <v>-2.3109260824400002E-3</v>
      </c>
      <c r="H2060">
        <v>0</v>
      </c>
      <c r="I2060">
        <v>0.25109863281200001</v>
      </c>
      <c r="J2060">
        <v>-264.98495103499999</v>
      </c>
      <c r="K2060">
        <v>-264.99184015999998</v>
      </c>
      <c r="L2060">
        <v>-264.98803848199998</v>
      </c>
      <c r="M2060">
        <v>-264.96817325699999</v>
      </c>
      <c r="N2060">
        <v>-300</v>
      </c>
      <c r="O2060">
        <v>-300</v>
      </c>
    </row>
    <row r="2061" spans="1:15" x14ac:dyDescent="0.2">
      <c r="A2061">
        <v>0.251220703125</v>
      </c>
      <c r="B2061">
        <v>-3.2221022267900001E-3</v>
      </c>
      <c r="C2061">
        <v>-2.36507625447E-3</v>
      </c>
      <c r="D2061">
        <v>-2.1397131639299999E-3</v>
      </c>
      <c r="E2061">
        <v>-2.1158025430400001E-3</v>
      </c>
      <c r="F2061">
        <v>-2.17186066629E-3</v>
      </c>
      <c r="G2061">
        <v>-2.3309471963400001E-3</v>
      </c>
      <c r="H2061">
        <v>0</v>
      </c>
      <c r="I2061">
        <v>0.251220703125</v>
      </c>
      <c r="J2061">
        <v>-259.50307659499998</v>
      </c>
      <c r="K2061">
        <v>-259.511666225</v>
      </c>
      <c r="L2061">
        <v>-259.50166357699999</v>
      </c>
      <c r="M2061">
        <v>-259.494559047</v>
      </c>
      <c r="N2061">
        <v>-300</v>
      </c>
      <c r="O2061">
        <v>-300</v>
      </c>
    </row>
    <row r="2062" spans="1:15" x14ac:dyDescent="0.2">
      <c r="A2062">
        <v>0.25134277343799999</v>
      </c>
      <c r="B2062">
        <v>-3.2423719466599999E-3</v>
      </c>
      <c r="C2062">
        <v>-2.3846148624799999E-3</v>
      </c>
      <c r="D2062">
        <v>-2.1590339828200002E-3</v>
      </c>
      <c r="E2062">
        <v>-2.1350821653700002E-3</v>
      </c>
      <c r="F2062">
        <v>-2.19115364293E-3</v>
      </c>
      <c r="G2062">
        <v>-2.3503228124300002E-3</v>
      </c>
      <c r="H2062">
        <v>0</v>
      </c>
      <c r="I2062">
        <v>0.25134277343799999</v>
      </c>
      <c r="J2062">
        <v>-254.54929985999999</v>
      </c>
      <c r="K2062">
        <v>-254.55213261700001</v>
      </c>
      <c r="L2062">
        <v>-254.55354084000001</v>
      </c>
      <c r="M2062">
        <v>-254.54816389300001</v>
      </c>
      <c r="N2062">
        <v>-300</v>
      </c>
      <c r="O2062">
        <v>-300</v>
      </c>
    </row>
    <row r="2063" spans="1:15" x14ac:dyDescent="0.2">
      <c r="A2063">
        <v>0.25146484375</v>
      </c>
      <c r="B2063">
        <v>-3.2619875170700001E-3</v>
      </c>
      <c r="C2063">
        <v>-2.4034991843200001E-3</v>
      </c>
      <c r="D2063">
        <v>-2.1777004298000001E-3</v>
      </c>
      <c r="E2063">
        <v>-2.1537074060099999E-3</v>
      </c>
      <c r="F2063">
        <v>-2.2097922707000001E-3</v>
      </c>
      <c r="G2063">
        <v>-2.3690441552699998E-3</v>
      </c>
      <c r="H2063">
        <v>0</v>
      </c>
      <c r="I2063">
        <v>0.25146484375</v>
      </c>
      <c r="J2063">
        <v>-250.029339271</v>
      </c>
      <c r="K2063">
        <v>-250.03086979400001</v>
      </c>
      <c r="L2063">
        <v>-250.031986499</v>
      </c>
      <c r="M2063">
        <v>-250.027243704</v>
      </c>
      <c r="N2063">
        <v>-300</v>
      </c>
      <c r="O2063">
        <v>-300</v>
      </c>
    </row>
    <row r="2064" spans="1:15" x14ac:dyDescent="0.2">
      <c r="A2064">
        <v>0.25158691406200001</v>
      </c>
      <c r="B2064">
        <v>-3.2809404562000001E-3</v>
      </c>
      <c r="C2064">
        <v>-2.42172073852E-3</v>
      </c>
      <c r="D2064">
        <v>-2.1957040234100002E-3</v>
      </c>
      <c r="E2064">
        <v>-2.1716697834799998E-3</v>
      </c>
      <c r="F2064">
        <v>-2.2277680682000001E-3</v>
      </c>
      <c r="G2064">
        <v>-2.3871027434199999E-3</v>
      </c>
      <c r="H2064">
        <v>0</v>
      </c>
      <c r="I2064">
        <v>0.25158691406200001</v>
      </c>
      <c r="J2064">
        <v>-245.87160077999999</v>
      </c>
      <c r="K2064">
        <v>-245.87485301699999</v>
      </c>
      <c r="L2064">
        <v>-245.872142064</v>
      </c>
      <c r="M2064">
        <v>-245.920808558</v>
      </c>
      <c r="N2064">
        <v>-300</v>
      </c>
      <c r="O2064">
        <v>-300</v>
      </c>
    </row>
    <row r="2065" spans="1:15" x14ac:dyDescent="0.2">
      <c r="A2065">
        <v>0.251708984375</v>
      </c>
      <c r="B2065">
        <v>-3.29922258009E-3</v>
      </c>
      <c r="C2065">
        <v>-2.4392713414700001E-3</v>
      </c>
      <c r="D2065">
        <v>-2.2130365800700001E-3</v>
      </c>
      <c r="E2065">
        <v>-2.18896111424E-3</v>
      </c>
      <c r="F2065">
        <v>-2.2450728519000001E-3</v>
      </c>
      <c r="G2065">
        <v>-2.4044903932999998E-3</v>
      </c>
      <c r="H2065">
        <v>0</v>
      </c>
      <c r="I2065">
        <v>0.251708984375</v>
      </c>
      <c r="J2065">
        <v>-242.02247745599999</v>
      </c>
      <c r="K2065">
        <v>-242.02688145900001</v>
      </c>
      <c r="L2065">
        <v>-242.02691507500001</v>
      </c>
      <c r="M2065">
        <v>-246.39783963100001</v>
      </c>
      <c r="N2065">
        <v>-300</v>
      </c>
      <c r="O2065">
        <v>-300</v>
      </c>
    </row>
    <row r="2066" spans="1:15" x14ac:dyDescent="0.2">
      <c r="A2066">
        <v>0.25183105468799999</v>
      </c>
      <c r="B2066">
        <v>-3.3168260064299999E-3</v>
      </c>
      <c r="C2066">
        <v>-2.45614311121E-3</v>
      </c>
      <c r="D2066">
        <v>-2.2296902178599999E-3</v>
      </c>
      <c r="E2066">
        <v>-2.2055735163499998E-3</v>
      </c>
      <c r="F2066">
        <v>-2.2616987399399998E-3</v>
      </c>
      <c r="G2066">
        <v>-2.42119922301E-3</v>
      </c>
      <c r="H2066">
        <v>0</v>
      </c>
      <c r="I2066">
        <v>0.25183105468799999</v>
      </c>
      <c r="J2066">
        <v>-238.44195892600001</v>
      </c>
      <c r="K2066">
        <v>-238.444032566</v>
      </c>
      <c r="L2066">
        <v>-238.44195041899999</v>
      </c>
      <c r="M2066">
        <v>-264.49610683700001</v>
      </c>
      <c r="N2066">
        <v>-300</v>
      </c>
      <c r="O2066">
        <v>-300</v>
      </c>
    </row>
    <row r="2067" spans="1:15" x14ac:dyDescent="0.2">
      <c r="A2067">
        <v>0.251953125</v>
      </c>
      <c r="B2067">
        <v>-3.3337431581699998E-3</v>
      </c>
      <c r="C2067">
        <v>-2.47232847105E-3</v>
      </c>
      <c r="D2067">
        <v>-2.24565736008E-3</v>
      </c>
      <c r="E2067">
        <v>-2.2214994131600002E-3</v>
      </c>
      <c r="F2067">
        <v>-2.2776381556900002E-3</v>
      </c>
      <c r="G2067">
        <v>-2.4372216558799999E-3</v>
      </c>
      <c r="H2067">
        <v>0</v>
      </c>
      <c r="I2067">
        <v>0.251953125</v>
      </c>
      <c r="J2067">
        <v>-235.09374886800001</v>
      </c>
      <c r="K2067">
        <v>-235.09260268</v>
      </c>
      <c r="L2067">
        <v>-235.09558057800001</v>
      </c>
      <c r="M2067">
        <v>-300</v>
      </c>
      <c r="N2067">
        <v>-300</v>
      </c>
      <c r="O2067">
        <v>-300</v>
      </c>
    </row>
    <row r="2068" spans="1:15" x14ac:dyDescent="0.2">
      <c r="A2068">
        <v>0.25207519531200001</v>
      </c>
      <c r="B2068">
        <v>-3.3499667670199998E-3</v>
      </c>
      <c r="C2068">
        <v>-2.4878201530199998E-3</v>
      </c>
      <c r="D2068">
        <v>-2.2609307388199999E-3</v>
      </c>
      <c r="E2068">
        <v>-2.2367315367400002E-3</v>
      </c>
      <c r="F2068">
        <v>-2.2928838312899998E-3</v>
      </c>
      <c r="G2068">
        <v>-2.4525504239799999E-3</v>
      </c>
      <c r="H2068">
        <v>0</v>
      </c>
      <c r="I2068">
        <v>0.25207519531200001</v>
      </c>
      <c r="J2068">
        <v>-231.94959481500001</v>
      </c>
      <c r="K2068">
        <v>-231.94772080999999</v>
      </c>
      <c r="L2068">
        <v>-231.94809544699999</v>
      </c>
      <c r="M2068">
        <v>-300</v>
      </c>
      <c r="N2068">
        <v>-300</v>
      </c>
      <c r="O2068">
        <v>-300</v>
      </c>
    </row>
    <row r="2069" spans="1:15" x14ac:dyDescent="0.2">
      <c r="A2069">
        <v>0.252197265625</v>
      </c>
      <c r="B2069">
        <v>-3.36548987675E-3</v>
      </c>
      <c r="C2069">
        <v>-2.5026112012699999E-3</v>
      </c>
      <c r="D2069">
        <v>-2.2755033982300001E-3</v>
      </c>
      <c r="E2069">
        <v>-2.2512629312699999E-3</v>
      </c>
      <c r="F2069">
        <v>-2.3074288109500001E-3</v>
      </c>
      <c r="G2069">
        <v>-2.4671785714899998E-3</v>
      </c>
      <c r="H2069">
        <v>0</v>
      </c>
      <c r="I2069">
        <v>0.252197265625</v>
      </c>
      <c r="J2069">
        <v>-228.98539937300001</v>
      </c>
      <c r="K2069">
        <v>-228.98508790899999</v>
      </c>
      <c r="L2069">
        <v>-228.98381052299999</v>
      </c>
      <c r="M2069">
        <v>-300</v>
      </c>
      <c r="N2069">
        <v>-300</v>
      </c>
      <c r="O2069">
        <v>-300</v>
      </c>
    </row>
    <row r="2070" spans="1:15" x14ac:dyDescent="0.2">
      <c r="A2070">
        <v>0.25231933593799999</v>
      </c>
      <c r="B2070">
        <v>-3.3803058464500001E-3</v>
      </c>
      <c r="C2070">
        <v>-2.5166949752200001E-3</v>
      </c>
      <c r="D2070">
        <v>-2.2893686977700002E-3</v>
      </c>
      <c r="E2070">
        <v>-2.2650869562199998E-3</v>
      </c>
      <c r="F2070">
        <v>-2.32126645417E-3</v>
      </c>
      <c r="G2070">
        <v>-2.4810994578699998E-3</v>
      </c>
      <c r="H2070">
        <v>0</v>
      </c>
      <c r="I2070">
        <v>0.25231933593799999</v>
      </c>
      <c r="J2070">
        <v>-226.181584598</v>
      </c>
      <c r="K2070">
        <v>-226.18171162799999</v>
      </c>
      <c r="L2070">
        <v>-226.18091883599999</v>
      </c>
      <c r="M2070">
        <v>-300</v>
      </c>
      <c r="N2070">
        <v>-300</v>
      </c>
      <c r="O2070">
        <v>-300</v>
      </c>
    </row>
    <row r="2071" spans="1:15" x14ac:dyDescent="0.2">
      <c r="A2071">
        <v>0.25244140625</v>
      </c>
      <c r="B2071">
        <v>-3.3944083535600001E-3</v>
      </c>
      <c r="C2071">
        <v>-2.5300651526700001E-3</v>
      </c>
      <c r="D2071">
        <v>-2.3025203152400001E-3</v>
      </c>
      <c r="E2071">
        <v>-2.2781972893899998E-3</v>
      </c>
      <c r="F2071">
        <v>-2.3343904388399999E-3</v>
      </c>
      <c r="G2071">
        <v>-2.49430676093E-3</v>
      </c>
      <c r="H2071">
        <v>0</v>
      </c>
      <c r="I2071">
        <v>0.25244140625</v>
      </c>
      <c r="J2071">
        <v>-223.52183170800001</v>
      </c>
      <c r="K2071">
        <v>-223.520568631</v>
      </c>
      <c r="L2071">
        <v>-223.51983232500001</v>
      </c>
      <c r="M2071">
        <v>-300</v>
      </c>
      <c r="N2071">
        <v>-300</v>
      </c>
      <c r="O2071">
        <v>-300</v>
      </c>
    </row>
    <row r="2072" spans="1:15" x14ac:dyDescent="0.2">
      <c r="A2072">
        <v>0.25256347656200001</v>
      </c>
      <c r="B2072">
        <v>-3.40779139679E-3</v>
      </c>
      <c r="C2072">
        <v>-2.5427157326699998E-3</v>
      </c>
      <c r="D2072">
        <v>-2.31495224973E-3</v>
      </c>
      <c r="E2072">
        <v>-2.2905879299099999E-3</v>
      </c>
      <c r="F2072">
        <v>-2.3467947640900002E-3</v>
      </c>
      <c r="G2072">
        <v>-2.5067944797499998E-3</v>
      </c>
      <c r="H2072">
        <v>0</v>
      </c>
      <c r="I2072">
        <v>0.25256347656200001</v>
      </c>
      <c r="J2072">
        <v>-220.99200423400001</v>
      </c>
      <c r="K2072">
        <v>-220.99065788300001</v>
      </c>
      <c r="L2072">
        <v>-220.99387964499999</v>
      </c>
      <c r="M2072">
        <v>-300</v>
      </c>
      <c r="N2072">
        <v>-300</v>
      </c>
      <c r="O2072">
        <v>-300</v>
      </c>
    </row>
    <row r="2073" spans="1:15" x14ac:dyDescent="0.2">
      <c r="A2073">
        <v>0.252685546875</v>
      </c>
      <c r="B2073">
        <v>-3.4204492989099999E-3</v>
      </c>
      <c r="C2073">
        <v>-2.5546410383599999E-3</v>
      </c>
      <c r="D2073">
        <v>-2.3266588244000002E-3</v>
      </c>
      <c r="E2073">
        <v>-2.3022532009100002E-3</v>
      </c>
      <c r="F2073">
        <v>-2.3584737531200002E-3</v>
      </c>
      <c r="G2073">
        <v>-2.5185569374999999E-3</v>
      </c>
      <c r="H2073">
        <v>0</v>
      </c>
      <c r="I2073">
        <v>0.252685546875</v>
      </c>
      <c r="J2073">
        <v>-218.580653326</v>
      </c>
      <c r="K2073">
        <v>-218.58167793800001</v>
      </c>
      <c r="L2073">
        <v>-218.58028542299999</v>
      </c>
      <c r="M2073">
        <v>-300</v>
      </c>
      <c r="N2073">
        <v>-300</v>
      </c>
      <c r="O2073">
        <v>-300</v>
      </c>
    </row>
    <row r="2074" spans="1:15" x14ac:dyDescent="0.2">
      <c r="A2074">
        <v>0.25280761718799999</v>
      </c>
      <c r="B2074">
        <v>-3.4323767093800001E-3</v>
      </c>
      <c r="C2074">
        <v>-2.5658357195300001E-3</v>
      </c>
      <c r="D2074">
        <v>-2.3376346890700002E-3</v>
      </c>
      <c r="E2074">
        <v>-2.3131877522599999E-3</v>
      </c>
      <c r="F2074">
        <v>-2.36942205582E-3</v>
      </c>
      <c r="G2074">
        <v>-2.5295887839899998E-3</v>
      </c>
      <c r="H2074">
        <v>0</v>
      </c>
      <c r="I2074">
        <v>0.25280761718799999</v>
      </c>
      <c r="J2074">
        <v>-216.27753121000001</v>
      </c>
      <c r="K2074">
        <v>-216.280876068</v>
      </c>
      <c r="L2074">
        <v>-216.28100966400001</v>
      </c>
      <c r="M2074">
        <v>-300</v>
      </c>
      <c r="N2074">
        <v>-300</v>
      </c>
      <c r="O2074">
        <v>-300</v>
      </c>
    </row>
    <row r="2075" spans="1:15" x14ac:dyDescent="0.2">
      <c r="A2075">
        <v>0.2529296875</v>
      </c>
      <c r="B2075">
        <v>-3.44356860683E-3</v>
      </c>
      <c r="C2075">
        <v>-2.5762947551799999E-3</v>
      </c>
      <c r="D2075">
        <v>-2.3478748227499999E-3</v>
      </c>
      <c r="E2075">
        <v>-2.3233865629500002E-3</v>
      </c>
      <c r="F2075">
        <v>-2.3796346512400001E-3</v>
      </c>
      <c r="G2075">
        <v>-2.53988499823E-3</v>
      </c>
      <c r="H2075">
        <v>0</v>
      </c>
      <c r="I2075">
        <v>0.2529296875</v>
      </c>
      <c r="J2075">
        <v>-214.073759518</v>
      </c>
      <c r="K2075">
        <v>-214.07625236999999</v>
      </c>
      <c r="L2075">
        <v>-214.07362789999999</v>
      </c>
      <c r="M2075">
        <v>-300</v>
      </c>
      <c r="N2075">
        <v>-300</v>
      </c>
      <c r="O2075">
        <v>-300</v>
      </c>
    </row>
    <row r="2076" spans="1:15" x14ac:dyDescent="0.2">
      <c r="A2076">
        <v>0.25305175781200001</v>
      </c>
      <c r="B2076">
        <v>-3.4540203013999999E-3</v>
      </c>
      <c r="C2076">
        <v>-2.58601345578E-3</v>
      </c>
      <c r="D2076">
        <v>-2.35737453594E-3</v>
      </c>
      <c r="E2076">
        <v>-2.3328449435000001E-3</v>
      </c>
      <c r="F2076">
        <v>-2.3891068499400001E-3</v>
      </c>
      <c r="G2076">
        <v>-2.5494408907100002E-3</v>
      </c>
      <c r="H2076">
        <v>0</v>
      </c>
      <c r="I2076">
        <v>0.25305175781200001</v>
      </c>
      <c r="J2076">
        <v>-211.96115873299999</v>
      </c>
      <c r="K2076">
        <v>-211.960670814</v>
      </c>
      <c r="L2076">
        <v>-211.962759417</v>
      </c>
      <c r="M2076">
        <v>-300</v>
      </c>
      <c r="N2076">
        <v>-300</v>
      </c>
      <c r="O2076">
        <v>-300</v>
      </c>
    </row>
    <row r="2077" spans="1:15" x14ac:dyDescent="0.2">
      <c r="A2077">
        <v>0.253173828125</v>
      </c>
      <c r="B2077">
        <v>-3.4637274369100001E-3</v>
      </c>
      <c r="C2077">
        <v>-2.5949874655099999E-3</v>
      </c>
      <c r="D2077">
        <v>-2.36612947284E-3</v>
      </c>
      <c r="E2077">
        <v>-2.3415585381299999E-3</v>
      </c>
      <c r="F2077">
        <v>-2.3978342961700001E-3</v>
      </c>
      <c r="G2077">
        <v>-2.5582521056399998E-3</v>
      </c>
      <c r="H2077">
        <v>0</v>
      </c>
      <c r="I2077">
        <v>0.253173828125</v>
      </c>
      <c r="J2077">
        <v>-209.93226824999999</v>
      </c>
      <c r="K2077">
        <v>-209.930315283</v>
      </c>
      <c r="L2077">
        <v>-209.979838696</v>
      </c>
      <c r="M2077">
        <v>-300</v>
      </c>
      <c r="N2077">
        <v>-300</v>
      </c>
      <c r="O2077">
        <v>-300</v>
      </c>
    </row>
    <row r="2078" spans="1:15" x14ac:dyDescent="0.2">
      <c r="A2078">
        <v>0.25329589843799999</v>
      </c>
      <c r="B2078">
        <v>-3.4726859929199998E-3</v>
      </c>
      <c r="C2078">
        <v>-2.6032127642800001E-3</v>
      </c>
      <c r="D2078">
        <v>-2.3741356133799999E-3</v>
      </c>
      <c r="E2078">
        <v>-2.3495233267799998E-3</v>
      </c>
      <c r="F2078">
        <v>-2.40581296992E-3</v>
      </c>
      <c r="G2078">
        <v>-2.56631462292E-3</v>
      </c>
      <c r="H2078">
        <v>0</v>
      </c>
      <c r="I2078">
        <v>0.25329589843799999</v>
      </c>
      <c r="J2078">
        <v>-207.98025900299999</v>
      </c>
      <c r="K2078">
        <v>-207.97941384800001</v>
      </c>
      <c r="L2078">
        <v>-208.912582101</v>
      </c>
      <c r="M2078">
        <v>-300</v>
      </c>
      <c r="N2078">
        <v>-300</v>
      </c>
      <c r="O2078">
        <v>-300</v>
      </c>
    </row>
    <row r="2079" spans="1:15" x14ac:dyDescent="0.2">
      <c r="A2079">
        <v>0.25341796875</v>
      </c>
      <c r="B2079">
        <v>-3.4808922866E-3</v>
      </c>
      <c r="C2079">
        <v>-2.6106856696300001E-3</v>
      </c>
      <c r="D2079">
        <v>-2.3813892751199999E-3</v>
      </c>
      <c r="E2079">
        <v>-2.3567356270099999E-3</v>
      </c>
      <c r="F2079">
        <v>-2.4130391887799999E-3</v>
      </c>
      <c r="G2079">
        <v>-2.5736247600999999E-3</v>
      </c>
      <c r="H2079">
        <v>0</v>
      </c>
      <c r="I2079">
        <v>0.25341796875</v>
      </c>
      <c r="J2079">
        <v>-206.099182958</v>
      </c>
      <c r="K2079">
        <v>-206.09924291300001</v>
      </c>
      <c r="L2079">
        <v>-210.471040362</v>
      </c>
      <c r="M2079">
        <v>-300</v>
      </c>
      <c r="N2079">
        <v>-300</v>
      </c>
      <c r="O2079">
        <v>-300</v>
      </c>
    </row>
    <row r="2080" spans="1:15" x14ac:dyDescent="0.2">
      <c r="A2080">
        <v>0.25354003906200001</v>
      </c>
      <c r="B2080">
        <v>-3.4883429744900002E-3</v>
      </c>
      <c r="C2080">
        <v>-2.6174028384200001E-3</v>
      </c>
      <c r="D2080">
        <v>-2.3878871149599998E-3</v>
      </c>
      <c r="E2080">
        <v>-2.3631920957200001E-3</v>
      </c>
      <c r="F2080">
        <v>-2.4195096097100002E-3</v>
      </c>
      <c r="G2080">
        <v>-2.5801791740600001E-3</v>
      </c>
      <c r="H2080">
        <v>0</v>
      </c>
      <c r="I2080">
        <v>0.25354003906200001</v>
      </c>
      <c r="J2080">
        <v>-204.28388183999999</v>
      </c>
      <c r="K2080">
        <v>-204.28294790999999</v>
      </c>
      <c r="L2080">
        <v>-216.38666626700001</v>
      </c>
      <c r="M2080">
        <v>-300</v>
      </c>
      <c r="N2080">
        <v>-300</v>
      </c>
      <c r="O2080">
        <v>-300</v>
      </c>
    </row>
    <row r="2081" spans="1:15" x14ac:dyDescent="0.2">
      <c r="A2081">
        <v>0.253662109375</v>
      </c>
      <c r="B2081">
        <v>-3.49503505404E-3</v>
      </c>
      <c r="C2081">
        <v>-2.6233612684600002E-3</v>
      </c>
      <c r="D2081">
        <v>-2.3936261307200002E-3</v>
      </c>
      <c r="E2081">
        <v>-2.3688897307600001E-3</v>
      </c>
      <c r="F2081">
        <v>-2.4252212305799999E-3</v>
      </c>
      <c r="G2081">
        <v>-2.5859748626200002E-3</v>
      </c>
      <c r="H2081">
        <v>0</v>
      </c>
      <c r="I2081">
        <v>0.253662109375</v>
      </c>
      <c r="J2081">
        <v>-202.53003561899999</v>
      </c>
      <c r="K2081">
        <v>-202.52825826</v>
      </c>
      <c r="L2081">
        <v>-228.586057813</v>
      </c>
      <c r="M2081">
        <v>-300</v>
      </c>
      <c r="N2081">
        <v>-300</v>
      </c>
      <c r="O2081">
        <v>-300</v>
      </c>
    </row>
    <row r="2082" spans="1:15" x14ac:dyDescent="0.2">
      <c r="A2082">
        <v>0.25378417968799999</v>
      </c>
      <c r="B2082">
        <v>-3.50096586507E-3</v>
      </c>
      <c r="C2082">
        <v>-2.6285582999399999E-3</v>
      </c>
      <c r="D2082">
        <v>-2.3986036626000001E-3</v>
      </c>
      <c r="E2082">
        <v>-2.3738258723299999E-3</v>
      </c>
      <c r="F2082">
        <v>-2.4301713916300002E-3</v>
      </c>
      <c r="G2082">
        <v>-2.5910091659499999E-3</v>
      </c>
      <c r="H2082">
        <v>0</v>
      </c>
      <c r="I2082">
        <v>0.25378417968799999</v>
      </c>
      <c r="J2082">
        <v>-200.83401905900001</v>
      </c>
      <c r="K2082">
        <v>-200.83400612299999</v>
      </c>
      <c r="L2082">
        <v>-251.22058752500001</v>
      </c>
      <c r="M2082">
        <v>-300</v>
      </c>
      <c r="N2082">
        <v>-300</v>
      </c>
      <c r="O2082">
        <v>-300</v>
      </c>
    </row>
    <row r="2083" spans="1:15" x14ac:dyDescent="0.2">
      <c r="A2083">
        <v>0.25390625</v>
      </c>
      <c r="B2083">
        <v>-3.5061330910199999E-3</v>
      </c>
      <c r="C2083">
        <v>-2.63299161663E-3</v>
      </c>
      <c r="D2083">
        <v>-2.4028173944199999E-3</v>
      </c>
      <c r="E2083">
        <v>-2.3779982042600001E-3</v>
      </c>
      <c r="F2083">
        <v>-2.4343577767199998E-3</v>
      </c>
      <c r="G2083">
        <v>-2.59527976785E-3</v>
      </c>
      <c r="H2083">
        <v>0</v>
      </c>
      <c r="I2083">
        <v>0.25390625</v>
      </c>
      <c r="J2083">
        <v>-199.19262371299999</v>
      </c>
      <c r="K2083">
        <v>-199.19546429900001</v>
      </c>
      <c r="L2083">
        <v>-300</v>
      </c>
      <c r="M2083">
        <v>-300</v>
      </c>
      <c r="N2083">
        <v>-300</v>
      </c>
      <c r="O2083">
        <v>-300</v>
      </c>
    </row>
    <row r="2084" spans="1:15" x14ac:dyDescent="0.2">
      <c r="A2084">
        <v>0.25402832031200001</v>
      </c>
      <c r="B2084">
        <v>-3.5105347600999999E-3</v>
      </c>
      <c r="C2084">
        <v>-2.63665924711E-3</v>
      </c>
      <c r="D2084">
        <v>-2.4062653547599999E-3</v>
      </c>
      <c r="E2084">
        <v>-2.3814047551299999E-3</v>
      </c>
      <c r="F2084">
        <v>-2.4377784145000001E-3</v>
      </c>
      <c r="G2084">
        <v>-2.5987846968800001E-3</v>
      </c>
      <c r="H2084">
        <v>0</v>
      </c>
      <c r="I2084">
        <v>0.25402832031200001</v>
      </c>
      <c r="J2084">
        <v>-197.60282378599999</v>
      </c>
      <c r="K2084">
        <v>-197.60593004399999</v>
      </c>
      <c r="L2084">
        <v>-300</v>
      </c>
      <c r="M2084">
        <v>-300</v>
      </c>
      <c r="N2084">
        <v>-300</v>
      </c>
      <c r="O2084">
        <v>-300</v>
      </c>
    </row>
    <row r="2085" spans="1:15" x14ac:dyDescent="0.2">
      <c r="A2085">
        <v>0.254150390625</v>
      </c>
      <c r="B2085">
        <v>-3.5141692462399999E-3</v>
      </c>
      <c r="C2085">
        <v>-2.63955956565E-3</v>
      </c>
      <c r="D2085">
        <v>-2.4089459178999999E-3</v>
      </c>
      <c r="E2085">
        <v>-2.3840438992399999E-3</v>
      </c>
      <c r="F2085">
        <v>-2.4404316792800002E-3</v>
      </c>
      <c r="G2085">
        <v>-2.6015223272999998E-3</v>
      </c>
      <c r="H2085">
        <v>0</v>
      </c>
      <c r="I2085">
        <v>0.254150390625</v>
      </c>
      <c r="J2085">
        <v>-196.06160830100001</v>
      </c>
      <c r="K2085">
        <v>-196.061998883</v>
      </c>
      <c r="L2085">
        <v>-300</v>
      </c>
      <c r="M2085">
        <v>-300</v>
      </c>
      <c r="N2085">
        <v>-300</v>
      </c>
      <c r="O2085">
        <v>-300</v>
      </c>
    </row>
    <row r="2086" spans="1:15" x14ac:dyDescent="0.2">
      <c r="A2086">
        <v>0.25427246093799999</v>
      </c>
      <c r="B2086">
        <v>-3.5170352698600002E-3</v>
      </c>
      <c r="C2086">
        <v>-2.64169129302E-3</v>
      </c>
      <c r="D2086">
        <v>-2.4108578046700001E-3</v>
      </c>
      <c r="E2086">
        <v>-2.3859143574200001E-3</v>
      </c>
      <c r="F2086">
        <v>-2.4423162919300001E-3</v>
      </c>
      <c r="G2086">
        <v>-2.6034913798999998E-3</v>
      </c>
      <c r="H2086">
        <v>0</v>
      </c>
      <c r="I2086">
        <v>0.25427246093799999</v>
      </c>
      <c r="J2086">
        <v>-194.565900099</v>
      </c>
      <c r="K2086">
        <v>-194.564131723</v>
      </c>
      <c r="L2086">
        <v>-300</v>
      </c>
      <c r="M2086">
        <v>-300</v>
      </c>
      <c r="N2086">
        <v>-300</v>
      </c>
      <c r="O2086">
        <v>-300</v>
      </c>
    </row>
    <row r="2087" spans="1:15" x14ac:dyDescent="0.2">
      <c r="A2087">
        <v>0.25439453125</v>
      </c>
      <c r="B2087">
        <v>-3.5191318985799999E-3</v>
      </c>
      <c r="C2087">
        <v>-2.64305349721E-3</v>
      </c>
      <c r="D2087">
        <v>-2.4120000830500001E-3</v>
      </c>
      <c r="E2087">
        <v>-2.3870151976499998E-3</v>
      </c>
      <c r="F2087">
        <v>-2.4434313204700002E-3</v>
      </c>
      <c r="G2087">
        <v>-2.6046909226400002E-3</v>
      </c>
      <c r="H2087">
        <v>0</v>
      </c>
      <c r="I2087">
        <v>0.25439453125</v>
      </c>
      <c r="J2087">
        <v>-193.11269776399999</v>
      </c>
      <c r="K2087">
        <v>-193.111512788</v>
      </c>
      <c r="L2087">
        <v>-300</v>
      </c>
      <c r="M2087">
        <v>-300</v>
      </c>
      <c r="N2087">
        <v>-300</v>
      </c>
      <c r="O2087">
        <v>-300</v>
      </c>
    </row>
    <row r="2088" spans="1:15" x14ac:dyDescent="0.2">
      <c r="A2088">
        <v>0.25451660156200001</v>
      </c>
      <c r="B2088">
        <v>-3.5204585476800001E-3</v>
      </c>
      <c r="C2088">
        <v>-2.64364559383E-3</v>
      </c>
      <c r="D2088">
        <v>-2.41237216868E-3</v>
      </c>
      <c r="E2088">
        <v>-2.3873458356099999E-3</v>
      </c>
      <c r="F2088">
        <v>-2.44377618061E-3</v>
      </c>
      <c r="G2088">
        <v>-2.6051203711299998E-3</v>
      </c>
      <c r="H2088">
        <v>0</v>
      </c>
      <c r="I2088">
        <v>0.25451660156200001</v>
      </c>
      <c r="J2088">
        <v>-191.69921965899999</v>
      </c>
      <c r="K2088">
        <v>-191.699231008</v>
      </c>
      <c r="L2088">
        <v>-300</v>
      </c>
      <c r="M2088">
        <v>-300</v>
      </c>
      <c r="N2088">
        <v>-300</v>
      </c>
      <c r="O2088">
        <v>-300</v>
      </c>
    </row>
    <row r="2089" spans="1:15" x14ac:dyDescent="0.2">
      <c r="A2089">
        <v>0.254638671875</v>
      </c>
      <c r="B2089">
        <v>-3.5210149804500001E-3</v>
      </c>
      <c r="C2089">
        <v>-2.64346734653E-3</v>
      </c>
      <c r="D2089">
        <v>-2.41197382524E-3</v>
      </c>
      <c r="E2089">
        <v>-2.3869060349500002E-3</v>
      </c>
      <c r="F2089">
        <v>-2.4433506360400001E-3</v>
      </c>
      <c r="G2089">
        <v>-2.6047794890099998E-3</v>
      </c>
      <c r="H2089">
        <v>0</v>
      </c>
      <c r="I2089">
        <v>0.254638671875</v>
      </c>
      <c r="J2089">
        <v>-190.32308487899999</v>
      </c>
      <c r="K2089">
        <v>-190.32234595</v>
      </c>
      <c r="L2089">
        <v>-300</v>
      </c>
      <c r="M2089">
        <v>-300</v>
      </c>
      <c r="N2089">
        <v>-300</v>
      </c>
      <c r="O2089">
        <v>-300</v>
      </c>
    </row>
    <row r="2090" spans="1:15" x14ac:dyDescent="0.2">
      <c r="A2090">
        <v>0.25476074218799999</v>
      </c>
      <c r="B2090">
        <v>-3.5208013083500001E-3</v>
      </c>
      <c r="C2090">
        <v>-2.6425188671199999E-3</v>
      </c>
      <c r="D2090">
        <v>-2.41080516456E-3</v>
      </c>
      <c r="E2090">
        <v>-2.3856959075199999E-3</v>
      </c>
      <c r="F2090">
        <v>-2.4421547986399998E-3</v>
      </c>
      <c r="G2090">
        <v>-2.6036683880900002E-3</v>
      </c>
      <c r="H2090">
        <v>0</v>
      </c>
      <c r="I2090">
        <v>0.25476074218799999</v>
      </c>
      <c r="J2090">
        <v>-188.98240028699999</v>
      </c>
      <c r="K2090">
        <v>-188.98040440400001</v>
      </c>
      <c r="L2090">
        <v>-300</v>
      </c>
      <c r="M2090">
        <v>-300</v>
      </c>
      <c r="N2090">
        <v>-300</v>
      </c>
      <c r="O2090">
        <v>-300</v>
      </c>
    </row>
    <row r="2091" spans="1:15" x14ac:dyDescent="0.2">
      <c r="A2091">
        <v>0.2548828125</v>
      </c>
      <c r="B2091">
        <v>-3.5198179910599999E-3</v>
      </c>
      <c r="C2091">
        <v>-2.6408006156500002E-3</v>
      </c>
      <c r="D2091">
        <v>-2.4088666466900001E-3</v>
      </c>
      <c r="E2091">
        <v>-2.3837159133799999E-3</v>
      </c>
      <c r="F2091">
        <v>-2.4401891285100001E-3</v>
      </c>
      <c r="G2091">
        <v>-2.60178752837E-3</v>
      </c>
      <c r="H2091">
        <v>0</v>
      </c>
      <c r="I2091">
        <v>0.2548828125</v>
      </c>
      <c r="J2091">
        <v>-187.67570291300001</v>
      </c>
      <c r="K2091">
        <v>-187.675010375</v>
      </c>
      <c r="L2091">
        <v>-300</v>
      </c>
      <c r="M2091">
        <v>-300</v>
      </c>
      <c r="N2091">
        <v>-300</v>
      </c>
      <c r="O2091">
        <v>-300</v>
      </c>
    </row>
    <row r="2092" spans="1:15" x14ac:dyDescent="0.2">
      <c r="A2092">
        <v>0.25500488281200001</v>
      </c>
      <c r="B2092">
        <v>-3.51806583633E-3</v>
      </c>
      <c r="C2092">
        <v>-2.6383134002099999E-3</v>
      </c>
      <c r="D2092">
        <v>-2.40615907976E-3</v>
      </c>
      <c r="E2092">
        <v>-2.3809668606700001E-3</v>
      </c>
      <c r="F2092">
        <v>-2.43745443381E-3</v>
      </c>
      <c r="G2092">
        <v>-2.5991377179299998E-3</v>
      </c>
      <c r="H2092">
        <v>0</v>
      </c>
      <c r="I2092">
        <v>0.25500488281200001</v>
      </c>
      <c r="J2092">
        <v>-186.40179068</v>
      </c>
      <c r="K2092">
        <v>-186.404190247</v>
      </c>
      <c r="L2092">
        <v>-300</v>
      </c>
      <c r="M2092">
        <v>-300</v>
      </c>
      <c r="N2092">
        <v>-300</v>
      </c>
      <c r="O2092">
        <v>-300</v>
      </c>
    </row>
    <row r="2093" spans="1:15" x14ac:dyDescent="0.2">
      <c r="A2093">
        <v>0.255126953125</v>
      </c>
      <c r="B2093">
        <v>-3.5155459996900002E-3</v>
      </c>
      <c r="C2093">
        <v>-2.6350583766800001E-3</v>
      </c>
      <c r="D2093">
        <v>-2.4026836196699999E-3</v>
      </c>
      <c r="E2093">
        <v>-2.3774499052800001E-3</v>
      </c>
      <c r="F2093">
        <v>-2.4339518704700001E-3</v>
      </c>
      <c r="G2093">
        <v>-2.59572011266E-3</v>
      </c>
      <c r="H2093">
        <v>0</v>
      </c>
      <c r="I2093">
        <v>0.255126953125</v>
      </c>
      <c r="J2093">
        <v>-185.15948695599999</v>
      </c>
      <c r="K2093">
        <v>-185.162720759</v>
      </c>
      <c r="L2093">
        <v>-300</v>
      </c>
      <c r="M2093">
        <v>-300</v>
      </c>
      <c r="N2093">
        <v>-300</v>
      </c>
      <c r="O2093">
        <v>-300</v>
      </c>
    </row>
    <row r="2094" spans="1:15" x14ac:dyDescent="0.2">
      <c r="A2094">
        <v>0.25524902343799999</v>
      </c>
      <c r="B2094">
        <v>-3.5122599840000002E-3</v>
      </c>
      <c r="C2094">
        <v>-2.6310370482799999E-3</v>
      </c>
      <c r="D2094">
        <v>-2.3984417696600001E-3</v>
      </c>
      <c r="E2094">
        <v>-2.37316655048E-3</v>
      </c>
      <c r="F2094">
        <v>-2.42968294179E-3</v>
      </c>
      <c r="G2094">
        <v>-2.59153621573E-3</v>
      </c>
      <c r="H2094">
        <v>0</v>
      </c>
      <c r="I2094">
        <v>0.25524902343799999</v>
      </c>
      <c r="J2094">
        <v>-183.94746506600001</v>
      </c>
      <c r="K2094">
        <v>-183.948202654</v>
      </c>
      <c r="L2094">
        <v>-300</v>
      </c>
      <c r="M2094">
        <v>-300</v>
      </c>
      <c r="N2094">
        <v>-300</v>
      </c>
      <c r="O2094">
        <v>-300</v>
      </c>
    </row>
    <row r="2095" spans="1:15" x14ac:dyDescent="0.2">
      <c r="A2095">
        <v>0.25537109375</v>
      </c>
      <c r="B2095">
        <v>-3.50820963886E-3</v>
      </c>
      <c r="C2095">
        <v>-2.6262512649600001E-3</v>
      </c>
      <c r="D2095">
        <v>-2.3934353796999999E-3</v>
      </c>
      <c r="E2095">
        <v>-2.3681186462099998E-3</v>
      </c>
      <c r="F2095">
        <v>-2.42464949776E-3</v>
      </c>
      <c r="G2095">
        <v>-2.5865878770600001E-3</v>
      </c>
      <c r="H2095">
        <v>0</v>
      </c>
      <c r="I2095">
        <v>0.25537109375</v>
      </c>
      <c r="J2095">
        <v>-182.764180837</v>
      </c>
      <c r="K2095">
        <v>-182.76283187999999</v>
      </c>
      <c r="L2095">
        <v>-300</v>
      </c>
      <c r="M2095">
        <v>-300</v>
      </c>
      <c r="N2095">
        <v>-300</v>
      </c>
      <c r="O2095">
        <v>-300</v>
      </c>
    </row>
    <row r="2096" spans="1:15" x14ac:dyDescent="0.2">
      <c r="A2096">
        <v>0.25549316406200001</v>
      </c>
      <c r="B2096">
        <v>-3.50339715981E-3</v>
      </c>
      <c r="C2096">
        <v>-2.62070322262E-3</v>
      </c>
      <c r="D2096">
        <v>-2.3876666457000001E-3</v>
      </c>
      <c r="E2096">
        <v>-2.36230838843E-3</v>
      </c>
      <c r="F2096">
        <v>-2.4188537343400002E-3</v>
      </c>
      <c r="G2096">
        <v>-2.5808772925400001E-3</v>
      </c>
      <c r="H2096">
        <v>0</v>
      </c>
      <c r="I2096">
        <v>0.25549316406200001</v>
      </c>
      <c r="J2096">
        <v>-181.60793499100001</v>
      </c>
      <c r="K2096">
        <v>-181.607362978</v>
      </c>
      <c r="L2096">
        <v>-300</v>
      </c>
      <c r="M2096">
        <v>-300</v>
      </c>
      <c r="N2096">
        <v>-300</v>
      </c>
      <c r="O2096">
        <v>-300</v>
      </c>
    </row>
    <row r="2097" spans="1:15" x14ac:dyDescent="0.2">
      <c r="A2097">
        <v>0.255615234375</v>
      </c>
      <c r="B2097">
        <v>-3.4978250874600002E-3</v>
      </c>
      <c r="C2097">
        <v>-2.6143954622100001E-3</v>
      </c>
      <c r="D2097">
        <v>-2.3811381086399999E-3</v>
      </c>
      <c r="E2097">
        <v>-2.3557383180900001E-3</v>
      </c>
      <c r="F2097">
        <v>-2.41229819253E-3</v>
      </c>
      <c r="G2097">
        <v>-2.57440700309E-3</v>
      </c>
      <c r="H2097">
        <v>0</v>
      </c>
      <c r="I2097">
        <v>0.255615234375</v>
      </c>
      <c r="J2097">
        <v>-180.477062921</v>
      </c>
      <c r="K2097">
        <v>-180.477222412</v>
      </c>
      <c r="L2097">
        <v>-300</v>
      </c>
      <c r="M2097">
        <v>-300</v>
      </c>
      <c r="N2097">
        <v>-300</v>
      </c>
      <c r="O2097">
        <v>-300</v>
      </c>
    </row>
    <row r="2098" spans="1:15" x14ac:dyDescent="0.2">
      <c r="A2098">
        <v>0.25573730468799999</v>
      </c>
      <c r="B2098">
        <v>-3.4914963063699999E-3</v>
      </c>
      <c r="C2098">
        <v>-2.6073308686500002E-3</v>
      </c>
      <c r="D2098">
        <v>-2.37385265347E-3</v>
      </c>
      <c r="E2098">
        <v>-2.3484113201500002E-3</v>
      </c>
      <c r="F2098">
        <v>-2.4049857573199998E-3</v>
      </c>
      <c r="G2098">
        <v>-2.5671798935899999E-3</v>
      </c>
      <c r="H2098">
        <v>0</v>
      </c>
      <c r="I2098">
        <v>0.25573730468799999</v>
      </c>
      <c r="J2098">
        <v>-179.37013070699999</v>
      </c>
      <c r="K2098">
        <v>-179.368377638</v>
      </c>
      <c r="L2098">
        <v>-297.14048402399999</v>
      </c>
      <c r="M2098">
        <v>-300</v>
      </c>
      <c r="N2098">
        <v>-300</v>
      </c>
      <c r="O2098">
        <v>-300</v>
      </c>
    </row>
    <row r="2099" spans="1:15" x14ac:dyDescent="0.2">
      <c r="A2099">
        <v>0.255859375</v>
      </c>
      <c r="B2099">
        <v>-3.4844140438400001E-3</v>
      </c>
      <c r="C2099">
        <v>-2.5995126696E-3</v>
      </c>
      <c r="D2099">
        <v>-2.3658135078499999E-3</v>
      </c>
      <c r="E2099">
        <v>-2.3403306222900002E-3</v>
      </c>
      <c r="F2099">
        <v>-2.3969196564100001E-3</v>
      </c>
      <c r="G2099">
        <v>-2.5591991916599998E-3</v>
      </c>
      <c r="H2099">
        <v>0</v>
      </c>
      <c r="I2099">
        <v>0.255859375</v>
      </c>
      <c r="J2099">
        <v>-178.286077216</v>
      </c>
      <c r="K2099">
        <v>-178.28345186600001</v>
      </c>
      <c r="L2099">
        <v>-289.77104819200002</v>
      </c>
      <c r="M2099">
        <v>-300</v>
      </c>
      <c r="N2099">
        <v>-300</v>
      </c>
      <c r="O2099">
        <v>-300</v>
      </c>
    </row>
    <row r="2100" spans="1:15" x14ac:dyDescent="0.2">
      <c r="A2100">
        <v>0.25598144531200001</v>
      </c>
      <c r="B2100">
        <v>-3.4765818685200001E-3</v>
      </c>
      <c r="C2100">
        <v>-2.5909444340600002E-3</v>
      </c>
      <c r="D2100">
        <v>-2.3570242408100001E-3</v>
      </c>
      <c r="E2100">
        <v>-2.3314997935299999E-3</v>
      </c>
      <c r="F2100">
        <v>-2.38810345885E-3</v>
      </c>
      <c r="G2100">
        <v>-2.55046846628E-3</v>
      </c>
      <c r="H2100">
        <v>0</v>
      </c>
      <c r="I2100">
        <v>0.25598144531200001</v>
      </c>
      <c r="J2100">
        <v>-177.224213757</v>
      </c>
      <c r="K2100">
        <v>-177.225053</v>
      </c>
      <c r="L2100">
        <v>-294.80411985400002</v>
      </c>
      <c r="M2100">
        <v>-300</v>
      </c>
      <c r="N2100">
        <v>-300</v>
      </c>
      <c r="O2100">
        <v>-300</v>
      </c>
    </row>
    <row r="2101" spans="1:15" x14ac:dyDescent="0.2">
      <c r="A2101">
        <v>0.256103515625</v>
      </c>
      <c r="B2101">
        <v>-3.4680036888799998E-3</v>
      </c>
      <c r="C2101">
        <v>-2.58163007085E-3</v>
      </c>
      <c r="D2101">
        <v>-2.3474887611800001E-3</v>
      </c>
      <c r="E2101">
        <v>-2.3219227427199998E-3</v>
      </c>
      <c r="F2101">
        <v>-2.3785410735200001E-3</v>
      </c>
      <c r="G2101">
        <v>-2.5409916262200002E-3</v>
      </c>
      <c r="H2101">
        <v>0</v>
      </c>
      <c r="I2101">
        <v>0.256103515625</v>
      </c>
      <c r="J2101">
        <v>-176.18409996700001</v>
      </c>
      <c r="K2101">
        <v>-176.186192277</v>
      </c>
      <c r="L2101">
        <v>-287.13445761999998</v>
      </c>
      <c r="M2101">
        <v>-291.40187835199998</v>
      </c>
      <c r="N2101">
        <v>-300</v>
      </c>
      <c r="O2101">
        <v>-300</v>
      </c>
    </row>
    <row r="2102" spans="1:15" x14ac:dyDescent="0.2">
      <c r="A2102">
        <v>0.25622558593799999</v>
      </c>
      <c r="B2102">
        <v>-3.4586837514700001E-3</v>
      </c>
      <c r="C2102">
        <v>-2.57157382688E-3</v>
      </c>
      <c r="D2102">
        <v>-2.33721131591E-3</v>
      </c>
      <c r="E2102">
        <v>-2.3116037168000002E-3</v>
      </c>
      <c r="F2102">
        <v>-2.3682367473899998E-3</v>
      </c>
      <c r="G2102">
        <v>-2.5307729183600002E-3</v>
      </c>
      <c r="H2102">
        <v>0</v>
      </c>
      <c r="I2102">
        <v>0.25622558593799999</v>
      </c>
      <c r="J2102">
        <v>-175.16532953800001</v>
      </c>
      <c r="K2102">
        <v>-175.16615402900001</v>
      </c>
      <c r="L2102">
        <v>-295.40028044799999</v>
      </c>
      <c r="M2102">
        <v>-294.70705338699997</v>
      </c>
      <c r="N2102">
        <v>-300</v>
      </c>
      <c r="O2102">
        <v>-300</v>
      </c>
    </row>
    <row r="2103" spans="1:15" x14ac:dyDescent="0.2">
      <c r="A2103">
        <v>0.25634765625</v>
      </c>
      <c r="B2103">
        <v>-3.4486266391500001E-3</v>
      </c>
      <c r="C2103">
        <v>-2.5607802853700001E-3</v>
      </c>
      <c r="D2103">
        <v>-2.32619648822E-3</v>
      </c>
      <c r="E2103">
        <v>-2.3005472989899999E-3</v>
      </c>
      <c r="F2103">
        <v>-2.3571950637099998E-3</v>
      </c>
      <c r="G2103">
        <v>-2.5198169258699998E-3</v>
      </c>
      <c r="H2103">
        <v>0</v>
      </c>
      <c r="I2103">
        <v>0.25634765625</v>
      </c>
      <c r="J2103">
        <v>-174.16732764100001</v>
      </c>
      <c r="K2103">
        <v>-174.216848099</v>
      </c>
      <c r="L2103">
        <v>-300</v>
      </c>
      <c r="M2103">
        <v>-300</v>
      </c>
      <c r="N2103">
        <v>-300</v>
      </c>
      <c r="O2103">
        <v>-300</v>
      </c>
    </row>
    <row r="2104" spans="1:15" x14ac:dyDescent="0.2">
      <c r="A2104">
        <v>0.25646972656200001</v>
      </c>
      <c r="B2104">
        <v>-3.4378372689999998E-3</v>
      </c>
      <c r="C2104">
        <v>-2.5492543637500001E-3</v>
      </c>
      <c r="D2104">
        <v>-2.31444919557E-3</v>
      </c>
      <c r="E2104">
        <v>-2.2887584067700002E-3</v>
      </c>
      <c r="F2104">
        <v>-2.3454209399800001E-3</v>
      </c>
      <c r="G2104">
        <v>-2.5081285661300002E-3</v>
      </c>
      <c r="H2104">
        <v>0</v>
      </c>
      <c r="I2104">
        <v>0.25646972656200001</v>
      </c>
      <c r="J2104">
        <v>-173.18924313100001</v>
      </c>
      <c r="K2104">
        <v>-173.47829423100001</v>
      </c>
      <c r="L2104">
        <v>-294.50801816199998</v>
      </c>
      <c r="M2104">
        <v>-293.90397751199998</v>
      </c>
      <c r="N2104">
        <v>-300</v>
      </c>
      <c r="O2104">
        <v>-300</v>
      </c>
    </row>
    <row r="2105" spans="1:15" x14ac:dyDescent="0.2">
      <c r="A2105">
        <v>0.256591796875</v>
      </c>
      <c r="B2105">
        <v>-3.4263208902500001E-3</v>
      </c>
      <c r="C2105">
        <v>-2.53700131159E-3</v>
      </c>
      <c r="D2105">
        <v>-2.3019746875599999E-3</v>
      </c>
      <c r="E2105">
        <v>-2.2762422897200001E-3</v>
      </c>
      <c r="F2105">
        <v>-2.3329196258099999E-3</v>
      </c>
      <c r="G2105">
        <v>-2.4957130886899999E-3</v>
      </c>
      <c r="H2105">
        <v>0</v>
      </c>
      <c r="I2105">
        <v>0.256591796875</v>
      </c>
      <c r="J2105">
        <v>-172.22998359900001</v>
      </c>
      <c r="K2105">
        <v>-173.16315062199999</v>
      </c>
      <c r="L2105">
        <v>-300</v>
      </c>
      <c r="M2105">
        <v>-286.92104409900003</v>
      </c>
      <c r="N2105">
        <v>-300</v>
      </c>
      <c r="O2105">
        <v>-300</v>
      </c>
    </row>
    <row r="2106" spans="1:15" x14ac:dyDescent="0.2">
      <c r="A2106">
        <v>0.25671386718799999</v>
      </c>
      <c r="B2106">
        <v>-3.4140830819199999E-3</v>
      </c>
      <c r="C2106">
        <v>-2.5240267082800001E-3</v>
      </c>
      <c r="D2106">
        <v>-2.2887785435700002E-3</v>
      </c>
      <c r="E2106">
        <v>-2.2630045272500001E-3</v>
      </c>
      <c r="F2106">
        <v>-2.3196967006199999E-3</v>
      </c>
      <c r="G2106">
        <v>-2.4825760728500001E-3</v>
      </c>
      <c r="H2106">
        <v>0</v>
      </c>
      <c r="I2106">
        <v>0.25671386718799999</v>
      </c>
      <c r="J2106">
        <v>-171.28837339</v>
      </c>
      <c r="K2106">
        <v>-173.50767748999999</v>
      </c>
      <c r="L2106">
        <v>-300</v>
      </c>
      <c r="M2106">
        <v>-283.97929249399999</v>
      </c>
      <c r="N2106">
        <v>-300</v>
      </c>
      <c r="O2106">
        <v>-300</v>
      </c>
    </row>
    <row r="2107" spans="1:15" x14ac:dyDescent="0.2">
      <c r="A2107">
        <v>0.2568359375</v>
      </c>
      <c r="B2107">
        <v>-3.40112975036E-3</v>
      </c>
      <c r="C2107">
        <v>-2.5103364605300002E-3</v>
      </c>
      <c r="D2107">
        <v>-2.2748666703600001E-3</v>
      </c>
      <c r="E2107">
        <v>-2.2490510260900001E-3</v>
      </c>
      <c r="F2107">
        <v>-2.3057580711899998E-3</v>
      </c>
      <c r="G2107">
        <v>-2.4687234253E-3</v>
      </c>
      <c r="H2107">
        <v>0</v>
      </c>
      <c r="I2107">
        <v>0.2568359375</v>
      </c>
      <c r="J2107">
        <v>-170.36336808600001</v>
      </c>
      <c r="K2107">
        <v>-174.735139702</v>
      </c>
      <c r="L2107">
        <v>-294.45359166399999</v>
      </c>
      <c r="M2107">
        <v>-283.75308681000001</v>
      </c>
      <c r="N2107">
        <v>-300</v>
      </c>
      <c r="O2107">
        <v>-300</v>
      </c>
    </row>
    <row r="2108" spans="1:15" x14ac:dyDescent="0.2">
      <c r="A2108">
        <v>0.25695800781200001</v>
      </c>
      <c r="B2108">
        <v>-3.3874671267199999E-3</v>
      </c>
      <c r="C2108">
        <v>-2.49593679982E-3</v>
      </c>
      <c r="D2108">
        <v>-2.26024529941E-3</v>
      </c>
      <c r="E2108">
        <v>-2.23438801776E-3</v>
      </c>
      <c r="F2108">
        <v>-2.2911099690499999E-3</v>
      </c>
      <c r="G2108">
        <v>-2.45416137747E-3</v>
      </c>
      <c r="H2108">
        <v>0</v>
      </c>
      <c r="I2108">
        <v>0.25695800781200001</v>
      </c>
      <c r="J2108">
        <v>-169.454228589</v>
      </c>
      <c r="K2108">
        <v>-177.05120244599999</v>
      </c>
      <c r="L2108">
        <v>-290.254285084</v>
      </c>
      <c r="M2108">
        <v>-285.56107031800002</v>
      </c>
      <c r="N2108">
        <v>-283.11795487900002</v>
      </c>
      <c r="O2108">
        <v>-300</v>
      </c>
    </row>
    <row r="2109" spans="1:15" x14ac:dyDescent="0.2">
      <c r="A2109">
        <v>0.257080078125</v>
      </c>
      <c r="B2109">
        <v>-3.37310176411E-3</v>
      </c>
      <c r="C2109">
        <v>-2.4808342796500001E-3</v>
      </c>
      <c r="D2109">
        <v>-2.2449209842399999E-3</v>
      </c>
      <c r="E2109">
        <v>-2.2190220557499999E-3</v>
      </c>
      <c r="F2109">
        <v>-2.2757589477199998E-3</v>
      </c>
      <c r="G2109">
        <v>-2.4388964827700001E-3</v>
      </c>
      <c r="H2109">
        <v>0</v>
      </c>
      <c r="I2109">
        <v>0.257080078125</v>
      </c>
      <c r="J2109">
        <v>-168.56057617600001</v>
      </c>
      <c r="K2109">
        <v>-180.66425936100001</v>
      </c>
      <c r="L2109">
        <v>-285.47126765000002</v>
      </c>
      <c r="M2109">
        <v>-288.37556126200002</v>
      </c>
      <c r="N2109">
        <v>-286.79054018800002</v>
      </c>
      <c r="O2109">
        <v>-300</v>
      </c>
    </row>
    <row r="2110" spans="1:15" x14ac:dyDescent="0.2">
      <c r="A2110">
        <v>0.25720214843799999</v>
      </c>
      <c r="B2110">
        <v>-3.3580405347700001E-3</v>
      </c>
      <c r="C2110">
        <v>-2.4650357725900002E-3</v>
      </c>
      <c r="D2110">
        <v>-2.2289005974499999E-3</v>
      </c>
      <c r="E2110">
        <v>-2.2029600126699999E-3</v>
      </c>
      <c r="F2110">
        <v>-2.2597118798299998E-3</v>
      </c>
      <c r="G2110">
        <v>-2.4229356137499998E-3</v>
      </c>
      <c r="H2110">
        <v>0</v>
      </c>
      <c r="I2110">
        <v>0.25720214843799999</v>
      </c>
      <c r="J2110">
        <v>-167.68230392800001</v>
      </c>
      <c r="K2110">
        <v>-185.822864563</v>
      </c>
      <c r="L2110">
        <v>-284.06290447600003</v>
      </c>
      <c r="M2110">
        <v>-290.09456270300001</v>
      </c>
      <c r="N2110">
        <v>-296.24127533400002</v>
      </c>
      <c r="O2110">
        <v>-300</v>
      </c>
    </row>
    <row r="2111" spans="1:15" x14ac:dyDescent="0.2">
      <c r="A2111">
        <v>0.25732421875</v>
      </c>
      <c r="B2111">
        <v>-3.342290627E-3</v>
      </c>
      <c r="C2111">
        <v>-2.4485484673E-3</v>
      </c>
      <c r="D2111">
        <v>-2.2121913277099998E-3</v>
      </c>
      <c r="E2111">
        <v>-2.1862090772099998E-3</v>
      </c>
      <c r="F2111">
        <v>-2.2429759540900001E-3</v>
      </c>
      <c r="G2111">
        <v>-2.40628595899E-3</v>
      </c>
      <c r="H2111">
        <v>0</v>
      </c>
      <c r="I2111">
        <v>0.25732421875</v>
      </c>
      <c r="J2111">
        <v>-166.819380626</v>
      </c>
      <c r="K2111">
        <v>-192.87709719899999</v>
      </c>
      <c r="L2111">
        <v>-286.77986633500001</v>
      </c>
      <c r="M2111">
        <v>-289.39328747100001</v>
      </c>
      <c r="N2111">
        <v>-300</v>
      </c>
      <c r="O2111">
        <v>-300</v>
      </c>
    </row>
    <row r="2112" spans="1:15" x14ac:dyDescent="0.2">
      <c r="A2112">
        <v>0.25744628906200001</v>
      </c>
      <c r="B2112">
        <v>-3.32585954198E-3</v>
      </c>
      <c r="C2112">
        <v>-2.4313798653400002E-3</v>
      </c>
      <c r="D2112">
        <v>-2.19480067659E-3</v>
      </c>
      <c r="E2112">
        <v>-2.1687767509200001E-3</v>
      </c>
      <c r="F2112">
        <v>-2.22555867208E-3</v>
      </c>
      <c r="G2112">
        <v>-2.3889550199800002E-3</v>
      </c>
      <c r="H2112">
        <v>0</v>
      </c>
      <c r="I2112">
        <v>0.25744628906200001</v>
      </c>
      <c r="J2112">
        <v>-165.971632938</v>
      </c>
      <c r="K2112">
        <v>-202.401521772</v>
      </c>
      <c r="L2112">
        <v>-289.32560613700002</v>
      </c>
      <c r="M2112">
        <v>-288.19460733900002</v>
      </c>
      <c r="N2112">
        <v>-300</v>
      </c>
      <c r="O2112">
        <v>-300</v>
      </c>
    </row>
    <row r="2113" spans="1:15" x14ac:dyDescent="0.2">
      <c r="A2113">
        <v>0.257568359375</v>
      </c>
      <c r="B2113">
        <v>-3.3087550904600002E-3</v>
      </c>
      <c r="C2113">
        <v>-2.41353777778E-3</v>
      </c>
      <c r="D2113">
        <v>-2.1767364552E-3</v>
      </c>
      <c r="E2113">
        <v>-2.15067084491E-3</v>
      </c>
      <c r="F2113">
        <v>-2.2074678449200001E-3</v>
      </c>
      <c r="G2113">
        <v>-2.37095060774E-3</v>
      </c>
      <c r="H2113">
        <v>0</v>
      </c>
      <c r="I2113">
        <v>0.257568359375</v>
      </c>
      <c r="J2113">
        <v>-165.13860099999999</v>
      </c>
      <c r="K2113">
        <v>-215.52439530000001</v>
      </c>
      <c r="L2113">
        <v>-300</v>
      </c>
      <c r="M2113">
        <v>-288.60856718399998</v>
      </c>
      <c r="N2113">
        <v>-300</v>
      </c>
      <c r="O2113">
        <v>-300</v>
      </c>
    </row>
    <row r="2114" spans="1:15" x14ac:dyDescent="0.2">
      <c r="A2114">
        <v>0.25769042968799999</v>
      </c>
      <c r="B2114">
        <v>-3.2909853892599998E-3</v>
      </c>
      <c r="C2114">
        <v>-2.3950303218099999E-3</v>
      </c>
      <c r="D2114">
        <v>-2.1580067807400001E-3</v>
      </c>
      <c r="E2114">
        <v>-2.1318994764000002E-3</v>
      </c>
      <c r="F2114">
        <v>-2.1887115898499999E-3</v>
      </c>
      <c r="G2114">
        <v>-2.3522808394E-3</v>
      </c>
      <c r="H2114">
        <v>0</v>
      </c>
      <c r="I2114">
        <v>0.25769042968799999</v>
      </c>
      <c r="J2114">
        <v>-164.31953066299999</v>
      </c>
      <c r="K2114">
        <v>-235.2932595</v>
      </c>
      <c r="L2114">
        <v>-293.74418976499999</v>
      </c>
      <c r="M2114">
        <v>-292.70129553599998</v>
      </c>
      <c r="N2114">
        <v>-300</v>
      </c>
      <c r="O2114">
        <v>-300</v>
      </c>
    </row>
    <row r="2115" spans="1:15" x14ac:dyDescent="0.2">
      <c r="A2115">
        <v>0.2578125</v>
      </c>
      <c r="B2115">
        <v>-3.2725588577000001E-3</v>
      </c>
      <c r="C2115">
        <v>-2.3758659171000001E-3</v>
      </c>
      <c r="D2115">
        <v>-2.13862007289E-3</v>
      </c>
      <c r="E2115">
        <v>-2.11247106505E-3</v>
      </c>
      <c r="F2115">
        <v>-2.1692983265699998E-3</v>
      </c>
      <c r="G2115">
        <v>-2.3329541345400002E-3</v>
      </c>
      <c r="H2115">
        <v>0</v>
      </c>
      <c r="I2115">
        <v>0.2578125</v>
      </c>
      <c r="J2115">
        <v>-163.51350613400001</v>
      </c>
      <c r="K2115">
        <v>-280.88510965</v>
      </c>
      <c r="L2115">
        <v>-300</v>
      </c>
      <c r="M2115">
        <v>-300</v>
      </c>
      <c r="N2115">
        <v>-300</v>
      </c>
      <c r="O2115">
        <v>-300</v>
      </c>
    </row>
    <row r="2116" spans="1:15" x14ac:dyDescent="0.2">
      <c r="A2116">
        <v>0.25793457031200001</v>
      </c>
      <c r="B2116">
        <v>-3.2534842137999999E-3</v>
      </c>
      <c r="C2116">
        <v>-2.35605328205E-3</v>
      </c>
      <c r="D2116">
        <v>-2.1185850500699999E-3</v>
      </c>
      <c r="E2116">
        <v>-2.0923943293000001E-3</v>
      </c>
      <c r="F2116">
        <v>-2.1492367735300002E-3</v>
      </c>
      <c r="G2116">
        <v>-2.3129792115100002E-3</v>
      </c>
      <c r="H2116">
        <v>0</v>
      </c>
      <c r="I2116">
        <v>0.25793457031200001</v>
      </c>
      <c r="J2116">
        <v>-162.719664295</v>
      </c>
      <c r="K2116">
        <v>-273.72376535799998</v>
      </c>
      <c r="L2116">
        <v>-294.28711944600002</v>
      </c>
      <c r="M2116">
        <v>-292.88226294399999</v>
      </c>
      <c r="N2116">
        <v>-300</v>
      </c>
      <c r="O2116">
        <v>-300</v>
      </c>
    </row>
    <row r="2117" spans="1:15" x14ac:dyDescent="0.2">
      <c r="A2117">
        <v>0.258056640625</v>
      </c>
      <c r="B2117">
        <v>-3.2337704704899998E-3</v>
      </c>
      <c r="C2117">
        <v>-2.3356014299199999E-3</v>
      </c>
      <c r="D2117">
        <v>-2.0979107255700001E-3</v>
      </c>
      <c r="E2117">
        <v>-2.0716782824099999E-3</v>
      </c>
      <c r="F2117">
        <v>-2.1285359440000001E-3</v>
      </c>
      <c r="G2117">
        <v>-2.29236508348E-3</v>
      </c>
      <c r="H2117">
        <v>0</v>
      </c>
      <c r="I2117">
        <v>0.258056640625</v>
      </c>
      <c r="J2117">
        <v>-161.93739703099999</v>
      </c>
      <c r="K2117">
        <v>-279.52134805700001</v>
      </c>
      <c r="L2117">
        <v>-300</v>
      </c>
      <c r="M2117">
        <v>-288.80696168399999</v>
      </c>
      <c r="N2117">
        <v>-300</v>
      </c>
      <c r="O2117">
        <v>-300</v>
      </c>
    </row>
    <row r="2118" spans="1:15" x14ac:dyDescent="0.2">
      <c r="A2118">
        <v>0.25817871093799999</v>
      </c>
      <c r="B2118">
        <v>-3.2134269315000001E-3</v>
      </c>
      <c r="C2118">
        <v>-2.3145196648100001E-3</v>
      </c>
      <c r="D2118">
        <v>-2.07660640349E-3</v>
      </c>
      <c r="E2118">
        <v>-2.05033222852E-3</v>
      </c>
      <c r="F2118">
        <v>-2.1072051421500001E-3</v>
      </c>
      <c r="G2118">
        <v>-2.2711210544899998E-3</v>
      </c>
      <c r="H2118">
        <v>0</v>
      </c>
      <c r="I2118">
        <v>0.25817871093799999</v>
      </c>
      <c r="J2118">
        <v>-161.16644900700001</v>
      </c>
      <c r="K2118">
        <v>-278.107122522</v>
      </c>
      <c r="L2118">
        <v>-290.557710477</v>
      </c>
      <c r="M2118">
        <v>-288.407474347</v>
      </c>
      <c r="N2118">
        <v>-300</v>
      </c>
      <c r="O2118">
        <v>-300</v>
      </c>
    </row>
    <row r="2119" spans="1:15" x14ac:dyDescent="0.2">
      <c r="A2119">
        <v>0.25830078125</v>
      </c>
      <c r="B2119">
        <v>-3.1924631872699998E-3</v>
      </c>
      <c r="C2119">
        <v>-2.2928175775099998E-3</v>
      </c>
      <c r="D2119">
        <v>-2.0546816746599998E-3</v>
      </c>
      <c r="E2119">
        <v>-2.0283657584300001E-3</v>
      </c>
      <c r="F2119">
        <v>-2.0852539587900001E-3</v>
      </c>
      <c r="G2119">
        <v>-2.2492567152399999E-3</v>
      </c>
      <c r="H2119">
        <v>0</v>
      </c>
      <c r="I2119">
        <v>0.25830078125</v>
      </c>
      <c r="J2119">
        <v>-160.40686771</v>
      </c>
      <c r="K2119">
        <v>-285.44609604300001</v>
      </c>
      <c r="L2119">
        <v>-288.275334375</v>
      </c>
      <c r="M2119">
        <v>-289.68954430500003</v>
      </c>
      <c r="N2119">
        <v>-300</v>
      </c>
      <c r="O2119">
        <v>-300</v>
      </c>
    </row>
    <row r="2120" spans="1:15" x14ac:dyDescent="0.2">
      <c r="A2120">
        <v>0.25842285156200001</v>
      </c>
      <c r="B2120">
        <v>-3.1708891106700002E-3</v>
      </c>
      <c r="C2120">
        <v>-2.2705050412499999E-3</v>
      </c>
      <c r="D2120">
        <v>-2.0321464123E-3</v>
      </c>
      <c r="E2120">
        <v>-2.00578874536E-3</v>
      </c>
      <c r="F2120">
        <v>-2.0626922671700002E-3</v>
      </c>
      <c r="G2120">
        <v>-2.2267819388799999E-3</v>
      </c>
      <c r="H2120">
        <v>0</v>
      </c>
      <c r="I2120">
        <v>0.25842285156200001</v>
      </c>
      <c r="J2120">
        <v>-159.65882415600001</v>
      </c>
      <c r="K2120">
        <v>-272.87032283600001</v>
      </c>
      <c r="L2120">
        <v>-286.14963383000003</v>
      </c>
      <c r="M2120">
        <v>-290.39804352200002</v>
      </c>
      <c r="N2120">
        <v>-296.31905425500003</v>
      </c>
      <c r="O2120">
        <v>-300</v>
      </c>
    </row>
    <row r="2121" spans="1:15" x14ac:dyDescent="0.2">
      <c r="A2121">
        <v>0.258544921875</v>
      </c>
      <c r="B2121">
        <v>-3.1487148525399999E-3</v>
      </c>
      <c r="C2121">
        <v>-2.24759220724E-3</v>
      </c>
      <c r="D2121">
        <v>-2.0090107676600001E-3</v>
      </c>
      <c r="E2121">
        <v>-1.9826113405700002E-3</v>
      </c>
      <c r="F2121">
        <v>-2.0395302185599999E-3</v>
      </c>
      <c r="G2121">
        <v>-2.20370687654E-3</v>
      </c>
      <c r="H2121">
        <v>0</v>
      </c>
      <c r="I2121">
        <v>0.258544921875</v>
      </c>
      <c r="J2121">
        <v>-158.922384343</v>
      </c>
      <c r="K2121">
        <v>-283.71005923799999</v>
      </c>
      <c r="L2121">
        <v>-287.88094878099997</v>
      </c>
      <c r="M2121">
        <v>-288.65514967000001</v>
      </c>
      <c r="N2121">
        <v>-286.90394412400002</v>
      </c>
      <c r="O2121">
        <v>-300</v>
      </c>
    </row>
    <row r="2122" spans="1:15" x14ac:dyDescent="0.2">
      <c r="A2122">
        <v>0.25866699218799999</v>
      </c>
      <c r="B2122">
        <v>-3.1259508372400002E-3</v>
      </c>
      <c r="C2122">
        <v>-2.2240895001699999E-3</v>
      </c>
      <c r="D2122">
        <v>-1.9852851654400001E-3</v>
      </c>
      <c r="E2122">
        <v>-1.9588439687600002E-3</v>
      </c>
      <c r="F2122">
        <v>-2.0157782376700002E-3</v>
      </c>
      <c r="G2122">
        <v>-2.18004195283E-3</v>
      </c>
      <c r="H2122">
        <v>0</v>
      </c>
      <c r="I2122">
        <v>0.25866699218799999</v>
      </c>
      <c r="J2122">
        <v>-158.19733248200001</v>
      </c>
      <c r="K2122">
        <v>-270.989573807</v>
      </c>
      <c r="L2122">
        <v>-293.33153325400002</v>
      </c>
      <c r="M2122">
        <v>-285.83673872999998</v>
      </c>
      <c r="N2122">
        <v>-283.274371707</v>
      </c>
      <c r="O2122">
        <v>-300</v>
      </c>
    </row>
    <row r="2123" spans="1:15" x14ac:dyDescent="0.2">
      <c r="A2123">
        <v>0.2587890625</v>
      </c>
      <c r="B2123">
        <v>-3.1026077579299999E-3</v>
      </c>
      <c r="C2123">
        <v>-2.20000761356E-3</v>
      </c>
      <c r="D2123">
        <v>-1.9609802991899998E-3</v>
      </c>
      <c r="E2123">
        <v>-1.93449732347E-3</v>
      </c>
      <c r="F2123">
        <v>-1.99144701806E-3</v>
      </c>
      <c r="G2123">
        <v>-2.1557978611999999E-3</v>
      </c>
      <c r="H2123">
        <v>0</v>
      </c>
      <c r="I2123">
        <v>0.2587890625</v>
      </c>
      <c r="J2123">
        <v>-157.48312500500001</v>
      </c>
      <c r="K2123">
        <v>-280.22065174900001</v>
      </c>
      <c r="L2123">
        <v>-297.58617756199999</v>
      </c>
      <c r="M2123">
        <v>-284.02908562800002</v>
      </c>
      <c r="N2123">
        <v>-300</v>
      </c>
      <c r="O2123">
        <v>-300</v>
      </c>
    </row>
    <row r="2124" spans="1:15" x14ac:dyDescent="0.2">
      <c r="A2124">
        <v>0.25891113281200001</v>
      </c>
      <c r="B2124">
        <v>-3.07869657179E-3</v>
      </c>
      <c r="C2124">
        <v>-2.1753575049799998E-3</v>
      </c>
      <c r="D2124">
        <v>-1.9361071264699999E-3</v>
      </c>
      <c r="E2124">
        <v>-1.9095823622599999E-3</v>
      </c>
      <c r="F2124">
        <v>-1.9665475173099999E-3</v>
      </c>
      <c r="G2124">
        <v>-2.1309855590799999E-3</v>
      </c>
      <c r="H2124">
        <v>0</v>
      </c>
      <c r="I2124">
        <v>0.25891113281200001</v>
      </c>
      <c r="J2124">
        <v>-156.77899754800001</v>
      </c>
      <c r="K2124">
        <v>-273.239580155</v>
      </c>
      <c r="L2124">
        <v>-300</v>
      </c>
      <c r="M2124">
        <v>-284.251570372</v>
      </c>
      <c r="N2124">
        <v>-300</v>
      </c>
      <c r="O2124">
        <v>-300</v>
      </c>
    </row>
    <row r="2125" spans="1:15" x14ac:dyDescent="0.2">
      <c r="A2125">
        <v>0.259033203125</v>
      </c>
      <c r="B2125">
        <v>-3.0542284951599998E-3</v>
      </c>
      <c r="C2125">
        <v>-2.1501503910900002E-3</v>
      </c>
      <c r="D2125">
        <v>-1.91067686398E-3</v>
      </c>
      <c r="E2125">
        <v>-1.8841103018300001E-3</v>
      </c>
      <c r="F2125">
        <v>-1.94109095214E-3</v>
      </c>
      <c r="G2125">
        <v>-2.1056162630999999E-3</v>
      </c>
      <c r="H2125">
        <v>0</v>
      </c>
      <c r="I2125">
        <v>0.259033203125</v>
      </c>
      <c r="J2125">
        <v>-156.084178767</v>
      </c>
      <c r="K2125">
        <v>-270.70695296600002</v>
      </c>
      <c r="L2125">
        <v>-300</v>
      </c>
      <c r="M2125">
        <v>-287.25860904500001</v>
      </c>
      <c r="N2125">
        <v>-300</v>
      </c>
      <c r="O2125">
        <v>-300</v>
      </c>
    </row>
    <row r="2126" spans="1:15" x14ac:dyDescent="0.2">
      <c r="A2126">
        <v>0.25915527343799999</v>
      </c>
      <c r="B2126">
        <v>-3.0292149984699999E-3</v>
      </c>
      <c r="C2126">
        <v>-2.1243977427099999E-3</v>
      </c>
      <c r="D2126">
        <v>-1.8847009825400001E-3</v>
      </c>
      <c r="E2126">
        <v>-1.8580926129999999E-3</v>
      </c>
      <c r="F2126">
        <v>-1.91508879337E-3</v>
      </c>
      <c r="G2126">
        <v>-2.0797014439499998E-3</v>
      </c>
      <c r="H2126">
        <v>0</v>
      </c>
      <c r="I2126">
        <v>0.25915527343799999</v>
      </c>
      <c r="J2126">
        <v>-155.39811600499999</v>
      </c>
      <c r="K2126">
        <v>-267.35899983899998</v>
      </c>
      <c r="L2126">
        <v>-299.482598225</v>
      </c>
      <c r="M2126">
        <v>-294.30799456699998</v>
      </c>
      <c r="N2126">
        <v>-300</v>
      </c>
      <c r="O2126">
        <v>-300</v>
      </c>
    </row>
    <row r="2127" spans="1:15" x14ac:dyDescent="0.2">
      <c r="A2127">
        <v>0.25927734375</v>
      </c>
      <c r="B2127">
        <v>-3.0036678011600001E-3</v>
      </c>
      <c r="C2127">
        <v>-2.0981112796099998E-3</v>
      </c>
      <c r="D2127">
        <v>-1.8581912019600001E-3</v>
      </c>
      <c r="E2127">
        <v>-1.83154101556E-3</v>
      </c>
      <c r="F2127">
        <v>-1.88855276082E-3</v>
      </c>
      <c r="G2127">
        <v>-2.0532528213099998E-3</v>
      </c>
      <c r="H2127">
        <v>0</v>
      </c>
      <c r="I2127">
        <v>0.25927734375</v>
      </c>
      <c r="J2127">
        <v>-154.7206094</v>
      </c>
      <c r="K2127">
        <v>-275.674028647</v>
      </c>
      <c r="L2127">
        <v>-300</v>
      </c>
      <c r="M2127">
        <v>-300</v>
      </c>
      <c r="N2127">
        <v>-300</v>
      </c>
      <c r="O2127">
        <v>-300</v>
      </c>
    </row>
    <row r="2128" spans="1:15" x14ac:dyDescent="0.2">
      <c r="A2128">
        <v>0.25939941406200001</v>
      </c>
      <c r="B2128">
        <v>-2.9775988663700002E-3</v>
      </c>
      <c r="C2128">
        <v>-2.07130296529E-3</v>
      </c>
      <c r="D2128">
        <v>-1.83115948574E-3</v>
      </c>
      <c r="E2128">
        <v>-1.8044674730300001E-3</v>
      </c>
      <c r="F2128">
        <v>-1.86149481801E-3</v>
      </c>
      <c r="G2128">
        <v>-2.0262823585999999E-3</v>
      </c>
      <c r="H2128">
        <v>0</v>
      </c>
      <c r="I2128">
        <v>0.25939941406200001</v>
      </c>
      <c r="J2128">
        <v>-154.05179186999999</v>
      </c>
      <c r="K2128">
        <v>-268.75537140699998</v>
      </c>
      <c r="L2128">
        <v>-300</v>
      </c>
      <c r="M2128">
        <v>-295.05133795400002</v>
      </c>
      <c r="N2128">
        <v>-300</v>
      </c>
      <c r="O2128">
        <v>-300</v>
      </c>
    </row>
    <row r="2129" spans="1:15" x14ac:dyDescent="0.2">
      <c r="A2129">
        <v>0.259521484375</v>
      </c>
      <c r="B2129">
        <v>-2.9510203956000002E-3</v>
      </c>
      <c r="C2129">
        <v>-2.0439850016299999E-3</v>
      </c>
      <c r="D2129">
        <v>-1.8036180357699999E-3</v>
      </c>
      <c r="E2129">
        <v>-1.7768841873E-3</v>
      </c>
      <c r="F2129">
        <v>-1.8339271668400001E-3</v>
      </c>
      <c r="G2129">
        <v>-1.9988022575700001E-3</v>
      </c>
      <c r="H2129">
        <v>0</v>
      </c>
      <c r="I2129">
        <v>0.259521484375</v>
      </c>
      <c r="J2129">
        <v>-153.39196013099999</v>
      </c>
      <c r="K2129">
        <v>-270.66555852099998</v>
      </c>
      <c r="L2129">
        <v>-294.89346698499998</v>
      </c>
      <c r="M2129">
        <v>-291.82272860900002</v>
      </c>
      <c r="N2129">
        <v>-300</v>
      </c>
      <c r="O2129">
        <v>-300</v>
      </c>
    </row>
    <row r="2130" spans="1:15" x14ac:dyDescent="0.2">
      <c r="A2130">
        <v>0.25964355468799999</v>
      </c>
      <c r="B2130">
        <v>-2.9239448232699999E-3</v>
      </c>
      <c r="C2130">
        <v>-2.0161698233899998E-3</v>
      </c>
      <c r="D2130">
        <v>-1.7755792868400001E-3</v>
      </c>
      <c r="E2130">
        <v>-1.7488035931299999E-3</v>
      </c>
      <c r="F2130">
        <v>-1.8058622421000001E-3</v>
      </c>
      <c r="G2130">
        <v>-1.9708249529000002E-3</v>
      </c>
      <c r="H2130">
        <v>0</v>
      </c>
      <c r="I2130">
        <v>0.25964355468799999</v>
      </c>
      <c r="J2130">
        <v>-152.74133169999999</v>
      </c>
      <c r="K2130">
        <v>-264.33907642600002</v>
      </c>
      <c r="L2130">
        <v>-300</v>
      </c>
      <c r="M2130">
        <v>-300</v>
      </c>
      <c r="N2130">
        <v>-300</v>
      </c>
      <c r="O2130">
        <v>-300</v>
      </c>
    </row>
    <row r="2131" spans="1:15" x14ac:dyDescent="0.2">
      <c r="A2131">
        <v>0.259765625</v>
      </c>
      <c r="B2131">
        <v>-2.8963848111000002E-3</v>
      </c>
      <c r="C2131">
        <v>-1.9878700926500002E-3</v>
      </c>
      <c r="D2131">
        <v>-1.74705590104E-3</v>
      </c>
      <c r="E2131">
        <v>-1.7202383526300001E-3</v>
      </c>
      <c r="F2131">
        <v>-1.7773127059E-3</v>
      </c>
      <c r="G2131">
        <v>-1.9423631065600001E-3</v>
      </c>
      <c r="H2131">
        <v>0</v>
      </c>
      <c r="I2131">
        <v>0.259765625</v>
      </c>
      <c r="J2131">
        <v>-152.09983755600001</v>
      </c>
      <c r="K2131">
        <v>-279.81406722600002</v>
      </c>
      <c r="L2131">
        <v>-299.76123263699998</v>
      </c>
      <c r="M2131">
        <v>-300</v>
      </c>
      <c r="N2131">
        <v>-300</v>
      </c>
      <c r="O2131">
        <v>-300</v>
      </c>
    </row>
    <row r="2132" spans="1:15" x14ac:dyDescent="0.2">
      <c r="A2132">
        <v>0.25988769531200001</v>
      </c>
      <c r="B2132">
        <v>-2.8683532424299998E-3</v>
      </c>
      <c r="C2132">
        <v>-1.95909869312E-3</v>
      </c>
      <c r="D2132">
        <v>-1.7180607621100001E-3</v>
      </c>
      <c r="E2132">
        <v>-1.69120134952E-3</v>
      </c>
      <c r="F2132">
        <v>-1.74829144197E-3</v>
      </c>
      <c r="G2132">
        <v>-1.9134296021599999E-3</v>
      </c>
      <c r="H2132">
        <v>0</v>
      </c>
      <c r="I2132">
        <v>0.25988769531200001</v>
      </c>
      <c r="J2132">
        <v>-151.46704744499999</v>
      </c>
      <c r="K2132">
        <v>-263.91209767300001</v>
      </c>
      <c r="L2132">
        <v>-300</v>
      </c>
      <c r="M2132">
        <v>-300</v>
      </c>
      <c r="N2132">
        <v>-300</v>
      </c>
      <c r="O2132">
        <v>-300</v>
      </c>
    </row>
    <row r="2133" spans="1:15" x14ac:dyDescent="0.2">
      <c r="A2133">
        <v>0.260009765625</v>
      </c>
      <c r="B2133">
        <v>-2.8398632164900002E-3</v>
      </c>
      <c r="C2133">
        <v>-1.9298687243699999E-3</v>
      </c>
      <c r="D2133">
        <v>-1.68860696961E-3</v>
      </c>
      <c r="E2133">
        <v>-1.66170568337E-3</v>
      </c>
      <c r="F2133">
        <v>-1.7188115498900001E-3</v>
      </c>
      <c r="G2133">
        <v>-1.8840375391599999E-3</v>
      </c>
      <c r="H2133">
        <v>0</v>
      </c>
      <c r="I2133">
        <v>0.260009765625</v>
      </c>
      <c r="J2133">
        <v>-150.84226649300001</v>
      </c>
      <c r="K2133">
        <v>-285.56326108000002</v>
      </c>
      <c r="L2133">
        <v>-300</v>
      </c>
      <c r="M2133">
        <v>-300</v>
      </c>
      <c r="N2133">
        <v>-300</v>
      </c>
      <c r="O2133">
        <v>-300</v>
      </c>
    </row>
    <row r="2134" spans="1:15" x14ac:dyDescent="0.2">
      <c r="A2134">
        <v>0.26013183593799999</v>
      </c>
      <c r="B2134">
        <v>-2.8109280424299999E-3</v>
      </c>
      <c r="C2134">
        <v>-1.9001934959300001E-3</v>
      </c>
      <c r="D2134">
        <v>-1.65870783311E-3</v>
      </c>
      <c r="E2134">
        <v>-1.63176466373E-3</v>
      </c>
      <c r="F2134">
        <v>-1.6888863392299999E-3</v>
      </c>
      <c r="G2134">
        <v>-1.8542002269599999E-3</v>
      </c>
      <c r="H2134">
        <v>0</v>
      </c>
      <c r="I2134">
        <v>0.26013183593799999</v>
      </c>
      <c r="J2134">
        <v>-150.22476306900001</v>
      </c>
      <c r="K2134">
        <v>-264.954149734</v>
      </c>
      <c r="L2134">
        <v>-300</v>
      </c>
      <c r="M2134">
        <v>-300</v>
      </c>
      <c r="N2134">
        <v>-300</v>
      </c>
      <c r="O2134">
        <v>-300</v>
      </c>
    </row>
    <row r="2135" spans="1:15" x14ac:dyDescent="0.2">
      <c r="A2135">
        <v>0.26025390625</v>
      </c>
      <c r="B2135">
        <v>-2.7815612334299998E-3</v>
      </c>
      <c r="C2135">
        <v>-1.8700865213099999E-3</v>
      </c>
      <c r="D2135">
        <v>-1.6283768661299999E-3</v>
      </c>
      <c r="E2135">
        <v>-1.60139180413E-3</v>
      </c>
      <c r="F2135">
        <v>-1.65852932352E-3</v>
      </c>
      <c r="G2135">
        <v>-1.8239311789899999E-3</v>
      </c>
      <c r="H2135">
        <v>0</v>
      </c>
      <c r="I2135">
        <v>0.26025390625</v>
      </c>
      <c r="J2135">
        <v>-149.61402592799999</v>
      </c>
      <c r="K2135">
        <v>-294.351144283</v>
      </c>
      <c r="L2135">
        <v>-300</v>
      </c>
      <c r="M2135">
        <v>-300</v>
      </c>
      <c r="N2135">
        <v>-300</v>
      </c>
      <c r="O2135">
        <v>-300</v>
      </c>
    </row>
    <row r="2136" spans="1:15" x14ac:dyDescent="0.2">
      <c r="A2136">
        <v>0.26037597656200001</v>
      </c>
      <c r="B2136">
        <v>-2.7517765005499999E-3</v>
      </c>
      <c r="C2136">
        <v>-1.8395615119499999E-3</v>
      </c>
      <c r="D2136">
        <v>-1.59762778013E-3</v>
      </c>
      <c r="E2136">
        <v>-1.5706008160099999E-3</v>
      </c>
      <c r="F2136">
        <v>-1.6277542142199999E-3</v>
      </c>
      <c r="G2136">
        <v>-1.79324410656E-3</v>
      </c>
      <c r="H2136">
        <v>0</v>
      </c>
      <c r="I2136">
        <v>0.26037597656200001</v>
      </c>
      <c r="J2136">
        <v>-149.00992812199999</v>
      </c>
      <c r="K2136">
        <v>-261.98649286900002</v>
      </c>
      <c r="L2136">
        <v>-300</v>
      </c>
      <c r="M2136">
        <v>-300</v>
      </c>
      <c r="N2136">
        <v>-300</v>
      </c>
      <c r="O2136">
        <v>-300</v>
      </c>
    </row>
    <row r="2137" spans="1:15" x14ac:dyDescent="0.2">
      <c r="A2137">
        <v>0.260498046875</v>
      </c>
      <c r="B2137">
        <v>-2.7215877466199999E-3</v>
      </c>
      <c r="C2137">
        <v>-1.8086323710500001E-3</v>
      </c>
      <c r="D2137">
        <v>-1.5664744783000001E-3</v>
      </c>
      <c r="E2137">
        <v>-1.53940560258E-3</v>
      </c>
      <c r="F2137">
        <v>-1.59657491453E-3</v>
      </c>
      <c r="G2137">
        <v>-1.76215291274E-3</v>
      </c>
      <c r="H2137">
        <v>0</v>
      </c>
      <c r="I2137">
        <v>0.260498046875</v>
      </c>
      <c r="J2137">
        <v>-148.412714701</v>
      </c>
      <c r="K2137">
        <v>-266.75575474099998</v>
      </c>
      <c r="L2137">
        <v>-300</v>
      </c>
      <c r="M2137">
        <v>-300</v>
      </c>
      <c r="N2137">
        <v>-300</v>
      </c>
      <c r="O2137">
        <v>-300</v>
      </c>
    </row>
    <row r="2138" spans="1:15" x14ac:dyDescent="0.2">
      <c r="A2138">
        <v>0.26062011718799999</v>
      </c>
      <c r="B2138">
        <v>-2.69100905998E-3</v>
      </c>
      <c r="C2138">
        <v>-1.7773131872800001E-3</v>
      </c>
      <c r="D2138">
        <v>-1.53493104936E-3</v>
      </c>
      <c r="E2138">
        <v>-1.5078202525199999E-3</v>
      </c>
      <c r="F2138">
        <v>-1.5650055131599999E-3</v>
      </c>
      <c r="G2138">
        <v>-1.7306716860899999E-3</v>
      </c>
      <c r="H2138">
        <v>0</v>
      </c>
      <c r="I2138">
        <v>0.26062011718799999</v>
      </c>
      <c r="J2138">
        <v>-147.82280994600001</v>
      </c>
      <c r="K2138">
        <v>-267.61273542499998</v>
      </c>
      <c r="L2138">
        <v>-300</v>
      </c>
      <c r="M2138">
        <v>-300</v>
      </c>
      <c r="N2138">
        <v>-300</v>
      </c>
      <c r="O2138">
        <v>-300</v>
      </c>
    </row>
    <row r="2139" spans="1:15" x14ac:dyDescent="0.2">
      <c r="A2139">
        <v>0.2607421875</v>
      </c>
      <c r="B2139">
        <v>-2.6600547080999999E-3</v>
      </c>
      <c r="C2139">
        <v>-1.7456182284800001E-3</v>
      </c>
      <c r="D2139">
        <v>-1.5030117611500001E-3</v>
      </c>
      <c r="E2139">
        <v>-1.4758590336899999E-3</v>
      </c>
      <c r="F2139">
        <v>-1.53306027796E-3</v>
      </c>
      <c r="G2139">
        <v>-1.6988146943400001E-3</v>
      </c>
      <c r="H2139">
        <v>0</v>
      </c>
      <c r="I2139">
        <v>0.2607421875</v>
      </c>
      <c r="J2139">
        <v>-147.24052848400001</v>
      </c>
      <c r="K2139">
        <v>-269.39316451100001</v>
      </c>
      <c r="L2139">
        <v>-300</v>
      </c>
      <c r="M2139">
        <v>-300</v>
      </c>
      <c r="N2139">
        <v>-300</v>
      </c>
      <c r="O2139">
        <v>-300</v>
      </c>
    </row>
    <row r="2140" spans="1:15" x14ac:dyDescent="0.2">
      <c r="A2140">
        <v>0.26086425781200001</v>
      </c>
      <c r="B2140">
        <v>-2.6287391312100001E-3</v>
      </c>
      <c r="C2140">
        <v>-1.71356193524E-3</v>
      </c>
      <c r="D2140">
        <v>-1.47073105427E-3</v>
      </c>
      <c r="E2140">
        <v>-1.4435363866799999E-3</v>
      </c>
      <c r="F2140">
        <v>-1.50075364953E-3</v>
      </c>
      <c r="G2140">
        <v>-1.6665963779500001E-3</v>
      </c>
      <c r="H2140">
        <v>0</v>
      </c>
      <c r="I2140">
        <v>0.26086425781200001</v>
      </c>
      <c r="J2140">
        <v>-146.66582676499999</v>
      </c>
      <c r="K2140">
        <v>-271.12030432099999</v>
      </c>
      <c r="L2140">
        <v>-300</v>
      </c>
      <c r="M2140">
        <v>-300</v>
      </c>
      <c r="N2140">
        <v>-300</v>
      </c>
      <c r="O2140">
        <v>-300</v>
      </c>
    </row>
    <row r="2141" spans="1:15" x14ac:dyDescent="0.2">
      <c r="A2141">
        <v>0.260986328125</v>
      </c>
      <c r="B2141">
        <v>-2.5970769357699999E-3</v>
      </c>
      <c r="C2141">
        <v>-1.6811589144E-3</v>
      </c>
      <c r="D2141">
        <v>-1.4381035355800001E-3</v>
      </c>
      <c r="E2141">
        <v>-1.4108669183299999E-3</v>
      </c>
      <c r="F2141">
        <v>-1.4681002347299999E-3</v>
      </c>
      <c r="G2141">
        <v>-1.6340313436200001E-3</v>
      </c>
      <c r="H2141">
        <v>0</v>
      </c>
      <c r="I2141">
        <v>0.260986328125</v>
      </c>
      <c r="J2141">
        <v>-146.098222752</v>
      </c>
      <c r="K2141">
        <v>-281.63365112499997</v>
      </c>
      <c r="L2141">
        <v>-300</v>
      </c>
      <c r="M2141">
        <v>-300</v>
      </c>
      <c r="N2141">
        <v>-300</v>
      </c>
      <c r="O2141">
        <v>-300</v>
      </c>
    </row>
    <row r="2142" spans="1:15" x14ac:dyDescent="0.2">
      <c r="A2142">
        <v>0.26110839843799999</v>
      </c>
      <c r="B2142">
        <v>-2.5650828879199999E-3</v>
      </c>
      <c r="C2142">
        <v>-1.64842393243E-3</v>
      </c>
      <c r="D2142">
        <v>-1.40514397157E-3</v>
      </c>
      <c r="E2142">
        <v>-1.37786539514E-3</v>
      </c>
      <c r="F2142">
        <v>-1.4351148000400001E-3</v>
      </c>
      <c r="G2142">
        <v>-1.6011343577E-3</v>
      </c>
      <c r="H2142">
        <v>0</v>
      </c>
      <c r="I2142">
        <v>0.26110839843799999</v>
      </c>
      <c r="J2142">
        <v>-145.53693985300001</v>
      </c>
      <c r="K2142">
        <v>-260.06517472299998</v>
      </c>
      <c r="L2142">
        <v>-300</v>
      </c>
      <c r="M2142">
        <v>-300</v>
      </c>
      <c r="N2142">
        <v>-300</v>
      </c>
      <c r="O2142">
        <v>-300</v>
      </c>
    </row>
    <row r="2143" spans="1:15" x14ac:dyDescent="0.2">
      <c r="A2143">
        <v>0.26123046875</v>
      </c>
      <c r="B2143">
        <v>-2.5327719068000002E-3</v>
      </c>
      <c r="C2143">
        <v>-1.61537190883E-3</v>
      </c>
      <c r="D2143">
        <v>-1.37186728175E-3</v>
      </c>
      <c r="E2143">
        <v>-1.3445467366100001E-3</v>
      </c>
      <c r="F2143">
        <v>-1.4018122649900001E-3</v>
      </c>
      <c r="G2143">
        <v>-1.5679203395699999E-3</v>
      </c>
      <c r="H2143">
        <v>0</v>
      </c>
      <c r="I2143">
        <v>0.26123046875</v>
      </c>
      <c r="J2143">
        <v>-144.98122440700001</v>
      </c>
      <c r="K2143">
        <v>-264.60459655800003</v>
      </c>
      <c r="L2143">
        <v>-300</v>
      </c>
      <c r="M2143">
        <v>-300</v>
      </c>
      <c r="N2143">
        <v>-300</v>
      </c>
      <c r="O2143">
        <v>-300</v>
      </c>
    </row>
    <row r="2144" spans="1:15" x14ac:dyDescent="0.2">
      <c r="A2144">
        <v>0.26135253906200001</v>
      </c>
      <c r="B2144">
        <v>-2.5001590578200002E-3</v>
      </c>
      <c r="C2144">
        <v>-1.5820179094E-3</v>
      </c>
      <c r="D2144">
        <v>-1.3382885319400001E-3</v>
      </c>
      <c r="E2144">
        <v>-1.3109260085499999E-3</v>
      </c>
      <c r="F2144">
        <v>-1.3682076953700001E-3</v>
      </c>
      <c r="G2144">
        <v>-1.53440435489E-3</v>
      </c>
      <c r="H2144">
        <v>0</v>
      </c>
      <c r="I2144">
        <v>0.26135253906200001</v>
      </c>
      <c r="J2144">
        <v>-144.43068926000001</v>
      </c>
      <c r="K2144">
        <v>-261.49336350099998</v>
      </c>
      <c r="L2144">
        <v>-300</v>
      </c>
      <c r="M2144">
        <v>-300</v>
      </c>
      <c r="N2144">
        <v>-300</v>
      </c>
      <c r="O2144">
        <v>-300</v>
      </c>
    </row>
    <row r="2145" spans="1:15" x14ac:dyDescent="0.2">
      <c r="A2145">
        <v>0.261474609375</v>
      </c>
      <c r="B2145">
        <v>-2.4672595459400001E-3</v>
      </c>
      <c r="C2145">
        <v>-1.5483771394199999E-3</v>
      </c>
      <c r="D2145">
        <v>-1.3044229274299999E-3</v>
      </c>
      <c r="E2145">
        <v>-1.2770184162399999E-3</v>
      </c>
      <c r="F2145">
        <v>-1.33431629649E-3</v>
      </c>
      <c r="G2145">
        <v>-1.5006016088100001E-3</v>
      </c>
      <c r="H2145">
        <v>0</v>
      </c>
      <c r="I2145">
        <v>0.261474609375</v>
      </c>
      <c r="J2145">
        <v>-143.88549996399999</v>
      </c>
      <c r="K2145">
        <v>-261.74305348899998</v>
      </c>
      <c r="L2145">
        <v>-300</v>
      </c>
      <c r="M2145">
        <v>-300</v>
      </c>
      <c r="N2145">
        <v>-300</v>
      </c>
      <c r="O2145">
        <v>-300</v>
      </c>
    </row>
    <row r="2146" spans="1:15" x14ac:dyDescent="0.2">
      <c r="A2146">
        <v>0.26159667968799999</v>
      </c>
      <c r="B2146">
        <v>-2.43408870871E-3</v>
      </c>
      <c r="C2146">
        <v>-1.51446493684E-3</v>
      </c>
      <c r="D2146">
        <v>-1.27028580618E-3</v>
      </c>
      <c r="E2146">
        <v>-1.24283929763E-3</v>
      </c>
      <c r="F2146">
        <v>-1.3001534063E-3</v>
      </c>
      <c r="G2146">
        <v>-1.4665274391199999E-3</v>
      </c>
      <c r="H2146">
        <v>0</v>
      </c>
      <c r="I2146">
        <v>0.26159667968799999</v>
      </c>
      <c r="J2146">
        <v>-143.34627134199999</v>
      </c>
      <c r="K2146">
        <v>-259.46907577399998</v>
      </c>
      <c r="L2146">
        <v>-300</v>
      </c>
      <c r="M2146">
        <v>-300</v>
      </c>
      <c r="N2146">
        <v>-300</v>
      </c>
      <c r="O2146">
        <v>-300</v>
      </c>
    </row>
    <row r="2147" spans="1:15" x14ac:dyDescent="0.2">
      <c r="A2147">
        <v>0.26171875</v>
      </c>
      <c r="B2147">
        <v>-2.4006620094600001E-3</v>
      </c>
      <c r="C2147">
        <v>-1.4802967653099999E-3</v>
      </c>
      <c r="D2147">
        <v>-1.2358926318700001E-3</v>
      </c>
      <c r="E2147">
        <v>-1.2084041164E-3</v>
      </c>
      <c r="F2147">
        <v>-1.26573448846E-3</v>
      </c>
      <c r="G2147">
        <v>-1.43219730937E-3</v>
      </c>
      <c r="H2147">
        <v>0</v>
      </c>
      <c r="I2147">
        <v>0.26171875</v>
      </c>
      <c r="J2147">
        <v>-142.81367352500001</v>
      </c>
      <c r="K2147">
        <v>-254.29205414399999</v>
      </c>
      <c r="L2147">
        <v>-300</v>
      </c>
      <c r="M2147">
        <v>-300</v>
      </c>
      <c r="N2147">
        <v>-300</v>
      </c>
      <c r="O2147">
        <v>-300</v>
      </c>
    </row>
    <row r="2148" spans="1:15" x14ac:dyDescent="0.2">
      <c r="A2148">
        <v>0.26184082031200001</v>
      </c>
      <c r="B2148">
        <v>-2.3669950302300001E-3</v>
      </c>
      <c r="C2148">
        <v>-1.44588820726E-3</v>
      </c>
      <c r="D2148">
        <v>-1.2012589869299999E-3</v>
      </c>
      <c r="E2148">
        <v>-1.17372845498E-3</v>
      </c>
      <c r="F2148">
        <v>-1.23107512542E-3</v>
      </c>
      <c r="G2148">
        <v>-1.3976268018200001E-3</v>
      </c>
      <c r="H2148">
        <v>0</v>
      </c>
      <c r="I2148">
        <v>0.26184082031200001</v>
      </c>
      <c r="J2148">
        <v>-142.28790959099999</v>
      </c>
      <c r="K2148">
        <v>-270.50988707499999</v>
      </c>
      <c r="L2148">
        <v>-300</v>
      </c>
      <c r="M2148">
        <v>-300</v>
      </c>
      <c r="N2148">
        <v>-300</v>
      </c>
      <c r="O2148">
        <v>-300</v>
      </c>
    </row>
    <row r="2149" spans="1:15" x14ac:dyDescent="0.2">
      <c r="A2149">
        <v>0.261962890625</v>
      </c>
      <c r="B2149">
        <v>-2.33310346481E-3</v>
      </c>
      <c r="C2149">
        <v>-1.4112549568500001E-3</v>
      </c>
      <c r="D2149">
        <v>-1.1664005655299999E-3</v>
      </c>
      <c r="E2149">
        <v>-1.1388280075099999E-3</v>
      </c>
      <c r="F2149">
        <v>-1.1961910113199999E-3</v>
      </c>
      <c r="G2149">
        <v>-1.36283161048E-3</v>
      </c>
      <c r="H2149">
        <v>0</v>
      </c>
      <c r="I2149">
        <v>0.261962890625</v>
      </c>
      <c r="J2149">
        <v>-141.76835244399999</v>
      </c>
      <c r="K2149">
        <v>-259.34582746199999</v>
      </c>
      <c r="L2149">
        <v>-276.41807799499998</v>
      </c>
      <c r="M2149">
        <v>-300</v>
      </c>
      <c r="N2149">
        <v>-300</v>
      </c>
      <c r="O2149">
        <v>-300</v>
      </c>
    </row>
    <row r="2150" spans="1:15" x14ac:dyDescent="0.2">
      <c r="A2150">
        <v>0.26208496093799999</v>
      </c>
      <c r="B2150">
        <v>-2.2990031116400002E-3</v>
      </c>
      <c r="C2150">
        <v>-1.37641281284E-3</v>
      </c>
      <c r="D2150">
        <v>-1.1313331664700001E-3</v>
      </c>
      <c r="E2150">
        <v>-1.10371857279E-3</v>
      </c>
      <c r="F2150">
        <v>-1.1610979449700001E-3</v>
      </c>
      <c r="G2150">
        <v>-1.32782753399E-3</v>
      </c>
      <c r="H2150">
        <v>0</v>
      </c>
      <c r="I2150">
        <v>0.26208496093799999</v>
      </c>
      <c r="J2150">
        <v>-141.25365562299999</v>
      </c>
      <c r="K2150">
        <v>-267.78400613000002</v>
      </c>
      <c r="L2150">
        <v>-262.44341067900001</v>
      </c>
      <c r="M2150">
        <v>-300</v>
      </c>
      <c r="N2150">
        <v>-300</v>
      </c>
      <c r="O2150">
        <v>-300</v>
      </c>
    </row>
    <row r="2151" spans="1:15" x14ac:dyDescent="0.2">
      <c r="A2151">
        <v>0.26220703125</v>
      </c>
      <c r="B2151">
        <v>-2.2647098666399999E-3</v>
      </c>
      <c r="C2151">
        <v>-1.34137767154E-3</v>
      </c>
      <c r="D2151">
        <v>-1.0960726860600001E-3</v>
      </c>
      <c r="E2151">
        <v>-1.0684160471199999E-3</v>
      </c>
      <c r="F2151">
        <v>-1.12581182265E-3</v>
      </c>
      <c r="G2151">
        <v>-1.29263046851E-3</v>
      </c>
      <c r="H2151">
        <v>0</v>
      </c>
      <c r="I2151">
        <v>0.26220703125</v>
      </c>
      <c r="J2151">
        <v>-140.742548476</v>
      </c>
      <c r="K2151">
        <v>-251.71781527799999</v>
      </c>
      <c r="L2151">
        <v>-256.28749217900003</v>
      </c>
      <c r="M2151">
        <v>-300</v>
      </c>
      <c r="N2151">
        <v>-300</v>
      </c>
      <c r="O2151">
        <v>-300</v>
      </c>
    </row>
    <row r="2152" spans="1:15" x14ac:dyDescent="0.2">
      <c r="A2152">
        <v>0.26232910156200001</v>
      </c>
      <c r="B2152">
        <v>-2.2302397160999998E-3</v>
      </c>
      <c r="C2152">
        <v>-1.3061655195899999E-3</v>
      </c>
      <c r="D2152">
        <v>-1.0606351109399999E-3</v>
      </c>
      <c r="E2152">
        <v>-1.03293641714E-3</v>
      </c>
      <c r="F2152">
        <v>-1.09034863102E-3</v>
      </c>
      <c r="G2152">
        <v>-1.2572564004999999E-3</v>
      </c>
      <c r="H2152">
        <v>0</v>
      </c>
      <c r="I2152">
        <v>0.26232910156200001</v>
      </c>
      <c r="J2152">
        <v>-140.235299387</v>
      </c>
      <c r="K2152">
        <v>-254.84604017699999</v>
      </c>
      <c r="L2152">
        <v>-255.90884831299999</v>
      </c>
      <c r="M2152">
        <v>-300</v>
      </c>
      <c r="N2152">
        <v>-300</v>
      </c>
      <c r="O2152">
        <v>-300</v>
      </c>
    </row>
    <row r="2153" spans="1:15" x14ac:dyDescent="0.2">
      <c r="A2153">
        <v>0.262451171875</v>
      </c>
      <c r="B2153">
        <v>-2.1956087293799999E-3</v>
      </c>
      <c r="C2153">
        <v>-1.27079242672E-3</v>
      </c>
      <c r="D2153">
        <v>-1.02503651087E-3</v>
      </c>
      <c r="E2153">
        <v>-9.9729575260399999E-4</v>
      </c>
      <c r="F2153">
        <v>-1.05472443981E-3</v>
      </c>
      <c r="G2153">
        <v>-1.22172139957E-3</v>
      </c>
      <c r="H2153">
        <v>0</v>
      </c>
      <c r="I2153">
        <v>0.262451171875</v>
      </c>
      <c r="J2153">
        <v>-139.735546215</v>
      </c>
      <c r="K2153">
        <v>-259.87687946</v>
      </c>
      <c r="L2153">
        <v>-259.57262819300001</v>
      </c>
      <c r="M2153">
        <v>-300</v>
      </c>
      <c r="N2153">
        <v>-300</v>
      </c>
      <c r="O2153">
        <v>-300</v>
      </c>
    </row>
    <row r="2154" spans="1:15" x14ac:dyDescent="0.2">
      <c r="A2154">
        <v>0.26257324218799999</v>
      </c>
      <c r="B2154">
        <v>-2.1608330517300001E-3</v>
      </c>
      <c r="C2154">
        <v>-1.2352745385300001E-3</v>
      </c>
      <c r="D2154">
        <v>-9.8929303145800008E-4</v>
      </c>
      <c r="E2154">
        <v>-9.6151019909799997E-4</v>
      </c>
      <c r="F2154">
        <v>-1.0189553946299999E-3</v>
      </c>
      <c r="G2154">
        <v>-1.1860416111600001E-3</v>
      </c>
      <c r="H2154">
        <v>0</v>
      </c>
      <c r="I2154">
        <v>0.26257324218799999</v>
      </c>
      <c r="J2154">
        <v>-139.25196934900001</v>
      </c>
      <c r="K2154">
        <v>-255.151629163</v>
      </c>
      <c r="L2154">
        <v>-264.85413442800001</v>
      </c>
      <c r="M2154">
        <v>-300</v>
      </c>
      <c r="N2154">
        <v>-300</v>
      </c>
      <c r="O2154">
        <v>-300</v>
      </c>
    </row>
    <row r="2155" spans="1:15" x14ac:dyDescent="0.2">
      <c r="A2155">
        <v>0.2626953125</v>
      </c>
      <c r="B2155">
        <v>-2.1259288969299999E-3</v>
      </c>
      <c r="C2155">
        <v>-1.1996280691799999E-3</v>
      </c>
      <c r="D2155">
        <v>-9.5342088687699997E-4</v>
      </c>
      <c r="E2155">
        <v>-9.2559597078400004E-4</v>
      </c>
      <c r="F2155">
        <v>-9.830577096280001E-4</v>
      </c>
      <c r="G2155">
        <v>-1.1502332492500001E-3</v>
      </c>
      <c r="H2155">
        <v>0</v>
      </c>
      <c r="I2155">
        <v>0.2626953125</v>
      </c>
      <c r="J2155">
        <v>-138.79925452399999</v>
      </c>
      <c r="K2155">
        <v>-278.03905149899998</v>
      </c>
      <c r="L2155">
        <v>-266.91885648099998</v>
      </c>
      <c r="M2155">
        <v>-300</v>
      </c>
      <c r="N2155">
        <v>-300</v>
      </c>
      <c r="O2155">
        <v>-300</v>
      </c>
    </row>
    <row r="2156" spans="1:15" x14ac:dyDescent="0.2">
      <c r="A2156">
        <v>0.26281738281200001</v>
      </c>
      <c r="B2156">
        <v>-2.0909125400100002E-3</v>
      </c>
      <c r="C2156">
        <v>-1.1638692940300001E-3</v>
      </c>
      <c r="D2156">
        <v>-9.1743635251300001E-4</v>
      </c>
      <c r="E2156">
        <v>-8.8956934304300003E-4</v>
      </c>
      <c r="F2156">
        <v>-9.4704766018700003E-4</v>
      </c>
      <c r="G2156">
        <v>-1.1143125890699999E-3</v>
      </c>
      <c r="H2156">
        <v>0</v>
      </c>
      <c r="I2156">
        <v>0.26281738281200001</v>
      </c>
      <c r="J2156">
        <v>-138.39801185499999</v>
      </c>
      <c r="K2156">
        <v>-261.84640723199999</v>
      </c>
      <c r="L2156">
        <v>-262.98473332200001</v>
      </c>
      <c r="M2156">
        <v>-300</v>
      </c>
      <c r="N2156">
        <v>-300</v>
      </c>
      <c r="O2156">
        <v>-300</v>
      </c>
    </row>
    <row r="2157" spans="1:15" x14ac:dyDescent="0.2">
      <c r="A2157">
        <v>0.262939453125</v>
      </c>
      <c r="B2157">
        <v>-2.0558003098499998E-3</v>
      </c>
      <c r="C2157">
        <v>-1.1280145423500001E-3</v>
      </c>
      <c r="D2157">
        <v>-8.8135575763100004E-4</v>
      </c>
      <c r="E2157">
        <v>-8.5344664512999999E-4</v>
      </c>
      <c r="F2157">
        <v>-9.1094157555599996E-4</v>
      </c>
      <c r="G2157">
        <v>-1.07829595972E-3</v>
      </c>
      <c r="H2157">
        <v>0</v>
      </c>
      <c r="I2157">
        <v>0.262939453125</v>
      </c>
      <c r="J2157">
        <v>-138.07369404799999</v>
      </c>
      <c r="K2157">
        <v>-259.04457069900002</v>
      </c>
      <c r="L2157">
        <v>-257.88351784100001</v>
      </c>
      <c r="M2157">
        <v>-300</v>
      </c>
      <c r="N2157">
        <v>-300</v>
      </c>
      <c r="O2157">
        <v>-300</v>
      </c>
    </row>
    <row r="2158" spans="1:15" x14ac:dyDescent="0.2">
      <c r="A2158">
        <v>0.26306152343799999</v>
      </c>
      <c r="B2158">
        <v>-2.0206085818300001E-3</v>
      </c>
      <c r="C2158">
        <v>-1.09208018987E-3</v>
      </c>
      <c r="D2158">
        <v>-8.4519547797999996E-4</v>
      </c>
      <c r="E2158">
        <v>-8.1724425278000001E-4</v>
      </c>
      <c r="F2158">
        <v>-8.7475583147099997E-4</v>
      </c>
      <c r="G2158">
        <v>-1.0421997367499999E-3</v>
      </c>
      <c r="H2158">
        <v>0</v>
      </c>
      <c r="I2158">
        <v>0.26306152343799999</v>
      </c>
      <c r="J2158">
        <v>-137.85489208000001</v>
      </c>
      <c r="K2158">
        <v>-253.15844589299999</v>
      </c>
      <c r="L2158">
        <v>-253.88945297500001</v>
      </c>
      <c r="M2158">
        <v>-300</v>
      </c>
      <c r="N2158">
        <v>-300</v>
      </c>
      <c r="O2158">
        <v>-300</v>
      </c>
    </row>
    <row r="2159" spans="1:15" x14ac:dyDescent="0.2">
      <c r="A2159">
        <v>0.26318359375</v>
      </c>
      <c r="B2159">
        <v>-1.9853537703900001E-3</v>
      </c>
      <c r="C2159">
        <v>-1.05608265139E-3</v>
      </c>
      <c r="D2159">
        <v>-8.0897192838199998E-4</v>
      </c>
      <c r="E2159">
        <v>-7.8097858080899995E-4</v>
      </c>
      <c r="F2159">
        <v>-8.3850684273799997E-4</v>
      </c>
      <c r="G2159">
        <v>-1.00604033482E-3</v>
      </c>
      <c r="H2159">
        <v>0</v>
      </c>
      <c r="I2159">
        <v>0.26318359375</v>
      </c>
      <c r="J2159">
        <v>-137.771522984</v>
      </c>
      <c r="K2159">
        <v>-270.217138256</v>
      </c>
      <c r="L2159">
        <v>-251.07018117199999</v>
      </c>
      <c r="M2159">
        <v>-300</v>
      </c>
      <c r="N2159">
        <v>-300</v>
      </c>
      <c r="O2159">
        <v>-300</v>
      </c>
    </row>
    <row r="2160" spans="1:15" x14ac:dyDescent="0.2">
      <c r="A2160">
        <v>0.26330566406200001</v>
      </c>
      <c r="B2160">
        <v>-1.9500523216300001E-3</v>
      </c>
      <c r="C2160">
        <v>-1.0200383733799999E-3</v>
      </c>
      <c r="D2160">
        <v>-7.7270155531399996E-4</v>
      </c>
      <c r="E2160">
        <v>-7.4466607567799995E-4</v>
      </c>
      <c r="F2160">
        <v>-8.0221105582199996E-4</v>
      </c>
      <c r="G2160">
        <v>-9.6983420021799999E-4</v>
      </c>
      <c r="H2160">
        <v>0</v>
      </c>
      <c r="I2160">
        <v>0.26330566406200001</v>
      </c>
      <c r="J2160">
        <v>-137.85334076300001</v>
      </c>
      <c r="K2160">
        <v>-257.76812074100002</v>
      </c>
      <c r="L2160">
        <v>-249.225093864</v>
      </c>
      <c r="M2160">
        <v>-300</v>
      </c>
      <c r="N2160">
        <v>-300</v>
      </c>
      <c r="O2160">
        <v>-300</v>
      </c>
    </row>
    <row r="2161" spans="1:15" x14ac:dyDescent="0.2">
      <c r="A2161">
        <v>0.263427734375</v>
      </c>
      <c r="B2161">
        <v>-1.91472070587E-3</v>
      </c>
      <c r="C2161">
        <v>-9.8396382650800009E-4</v>
      </c>
      <c r="D2161">
        <v>-7.3640082945599999E-4</v>
      </c>
      <c r="E2161">
        <v>-7.0832320805999996E-4</v>
      </c>
      <c r="F2161">
        <v>-7.6588494138299997E-4</v>
      </c>
      <c r="G2161">
        <v>-9.3359780344400001E-4</v>
      </c>
      <c r="H2161">
        <v>0</v>
      </c>
      <c r="I2161">
        <v>0.263427734375</v>
      </c>
      <c r="J2161">
        <v>-138.12900078199999</v>
      </c>
      <c r="K2161">
        <v>-266.64387543599997</v>
      </c>
      <c r="L2161">
        <v>-248.16645326299999</v>
      </c>
      <c r="M2161">
        <v>-300</v>
      </c>
      <c r="N2161">
        <v>-300</v>
      </c>
      <c r="O2161">
        <v>-300</v>
      </c>
    </row>
    <row r="2162" spans="1:15" x14ac:dyDescent="0.2">
      <c r="A2162">
        <v>0.26354980468799999</v>
      </c>
      <c r="B2162">
        <v>-1.8793754101500001E-3</v>
      </c>
      <c r="C2162">
        <v>-9.4787549819199996E-4</v>
      </c>
      <c r="D2162">
        <v>-7.0008623824199996E-4</v>
      </c>
      <c r="E2162">
        <v>-6.7196646537599997E-4</v>
      </c>
      <c r="F2162">
        <v>-7.2954498683999996E-4</v>
      </c>
      <c r="G2162">
        <v>-8.9734763175200005E-4</v>
      </c>
      <c r="H2162">
        <v>0</v>
      </c>
      <c r="I2162">
        <v>0.26354980468799999</v>
      </c>
      <c r="J2162">
        <v>-138.62571221300001</v>
      </c>
      <c r="K2162">
        <v>-251.400233783</v>
      </c>
      <c r="L2162">
        <v>-247.77117799300001</v>
      </c>
      <c r="M2162">
        <v>-300</v>
      </c>
      <c r="N2162">
        <v>-300</v>
      </c>
      <c r="O2162">
        <v>-300</v>
      </c>
    </row>
    <row r="2163" spans="1:15" x14ac:dyDescent="0.2">
      <c r="A2163">
        <v>0.263671875</v>
      </c>
      <c r="B2163">
        <v>-1.8440329308300001E-3</v>
      </c>
      <c r="C2163">
        <v>-9.1178988514000001E-4</v>
      </c>
      <c r="D2163">
        <v>-6.6377427838999997E-4</v>
      </c>
      <c r="E2163">
        <v>-6.3561234432900002E-4</v>
      </c>
      <c r="F2163">
        <v>-6.9320768889200002E-4</v>
      </c>
      <c r="G2163">
        <v>-8.6110018166500005E-4</v>
      </c>
      <c r="H2163">
        <v>0</v>
      </c>
      <c r="I2163">
        <v>0.263671875</v>
      </c>
      <c r="J2163">
        <v>-139.36939303400001</v>
      </c>
      <c r="K2163">
        <v>-258.98156552699999</v>
      </c>
      <c r="L2163">
        <v>-247.946202871</v>
      </c>
      <c r="M2163">
        <v>-300</v>
      </c>
      <c r="N2163">
        <v>-300</v>
      </c>
      <c r="O2163">
        <v>-300</v>
      </c>
    </row>
    <row r="2164" spans="1:15" x14ac:dyDescent="0.2">
      <c r="A2164">
        <v>0.26379394531200001</v>
      </c>
      <c r="B2164">
        <v>-1.8087097660500001E-3</v>
      </c>
      <c r="C2164">
        <v>-8.75723485869E-4</v>
      </c>
      <c r="D2164">
        <v>-6.2748144842999999E-4</v>
      </c>
      <c r="E2164">
        <v>-5.9927734344000002E-4</v>
      </c>
      <c r="F2164">
        <v>-6.5688954605199997E-4</v>
      </c>
      <c r="G2164">
        <v>-8.2487195152900004E-4</v>
      </c>
      <c r="H2164">
        <v>0</v>
      </c>
      <c r="I2164">
        <v>0.26379394531200001</v>
      </c>
      <c r="J2164">
        <v>-140.38520483900001</v>
      </c>
      <c r="K2164">
        <v>-253.106806288</v>
      </c>
      <c r="L2164">
        <v>-248.601041202</v>
      </c>
      <c r="M2164">
        <v>-265.82968435999999</v>
      </c>
      <c r="N2164">
        <v>-300</v>
      </c>
      <c r="O2164">
        <v>-300</v>
      </c>
    </row>
    <row r="2165" spans="1:15" x14ac:dyDescent="0.2">
      <c r="A2165">
        <v>0.263916015625</v>
      </c>
      <c r="B2165">
        <v>-1.77342240832E-3</v>
      </c>
      <c r="C2165">
        <v>-8.3969279323599995E-4</v>
      </c>
      <c r="D2165">
        <v>-5.9122424123199998E-4</v>
      </c>
      <c r="E2165">
        <v>-5.6297795556600001E-4</v>
      </c>
      <c r="F2165">
        <v>-6.2060705116900004E-4</v>
      </c>
      <c r="G2165">
        <v>-7.8867943402200001E-4</v>
      </c>
      <c r="H2165">
        <v>0</v>
      </c>
      <c r="I2165">
        <v>0.263916015625</v>
      </c>
      <c r="J2165">
        <v>-141.698364626</v>
      </c>
      <c r="K2165">
        <v>-254.94384827799999</v>
      </c>
      <c r="L2165">
        <v>-249.64879349399999</v>
      </c>
      <c r="M2165">
        <v>-247.75144359399999</v>
      </c>
      <c r="N2165">
        <v>-300</v>
      </c>
      <c r="O2165">
        <v>-300</v>
      </c>
    </row>
    <row r="2166" spans="1:15" x14ac:dyDescent="0.2">
      <c r="A2166">
        <v>0.26403808593799999</v>
      </c>
      <c r="B2166">
        <v>-1.7381873369899999E-3</v>
      </c>
      <c r="C2166">
        <v>-8.0371428696500002E-4</v>
      </c>
      <c r="D2166">
        <v>-5.5501913653299999E-4</v>
      </c>
      <c r="E2166">
        <v>-5.2673066043100003E-4</v>
      </c>
      <c r="F2166">
        <v>-5.8437668396200005E-4</v>
      </c>
      <c r="G2166">
        <v>-7.5253910868700003E-4</v>
      </c>
      <c r="H2166">
        <v>0</v>
      </c>
      <c r="I2166">
        <v>0.26403808593799999</v>
      </c>
      <c r="J2166">
        <v>-143.335179332</v>
      </c>
      <c r="K2166">
        <v>-253.66513606000001</v>
      </c>
      <c r="L2166">
        <v>-250.93279776399999</v>
      </c>
      <c r="M2166">
        <v>-247.30095530200001</v>
      </c>
      <c r="N2166">
        <v>-300</v>
      </c>
      <c r="O2166">
        <v>-300</v>
      </c>
    </row>
    <row r="2167" spans="1:15" x14ac:dyDescent="0.2">
      <c r="A2167">
        <v>0.26416015625</v>
      </c>
      <c r="B2167">
        <v>-1.7030210108199999E-3</v>
      </c>
      <c r="C2167">
        <v>-7.6780442617299996E-4</v>
      </c>
      <c r="D2167">
        <v>-5.1888259346000002E-4</v>
      </c>
      <c r="E2167">
        <v>-4.9055191715099999E-4</v>
      </c>
      <c r="F2167">
        <v>-5.4821490353499996E-4</v>
      </c>
      <c r="G2167">
        <v>-7.1646743446000002E-4</v>
      </c>
      <c r="H2167">
        <v>0</v>
      </c>
      <c r="I2167">
        <v>0.26416015625</v>
      </c>
      <c r="J2167">
        <v>-145.32430898000001</v>
      </c>
      <c r="K2167">
        <v>-250.09444081000001</v>
      </c>
      <c r="L2167">
        <v>-252.246092191</v>
      </c>
      <c r="M2167">
        <v>-251.43566745699999</v>
      </c>
      <c r="N2167">
        <v>-300</v>
      </c>
      <c r="O2167">
        <v>-300</v>
      </c>
    </row>
    <row r="2168" spans="1:15" x14ac:dyDescent="0.2">
      <c r="A2168">
        <v>0.26428222656200001</v>
      </c>
      <c r="B2168">
        <v>-1.6679398605E-3</v>
      </c>
      <c r="C2168">
        <v>-7.3197964190999999E-4</v>
      </c>
      <c r="D2168">
        <v>-4.82831043081E-4</v>
      </c>
      <c r="E2168">
        <v>-4.54458156777E-4</v>
      </c>
      <c r="F2168">
        <v>-5.1213814093299995E-4</v>
      </c>
      <c r="G2168">
        <v>-6.8048084220400003E-4</v>
      </c>
      <c r="H2168">
        <v>0</v>
      </c>
      <c r="I2168">
        <v>0.26428222656200001</v>
      </c>
      <c r="J2168">
        <v>-147.69833279700001</v>
      </c>
      <c r="K2168">
        <v>-262.877834151</v>
      </c>
      <c r="L2168">
        <v>-253.29059191600001</v>
      </c>
      <c r="M2168">
        <v>-255.983918206</v>
      </c>
      <c r="N2168">
        <v>-300</v>
      </c>
      <c r="O2168">
        <v>-300</v>
      </c>
    </row>
    <row r="2169" spans="1:15" x14ac:dyDescent="0.2">
      <c r="A2169">
        <v>0.264404296875</v>
      </c>
      <c r="B2169">
        <v>-1.63296028119E-3</v>
      </c>
      <c r="C2169">
        <v>-6.9625632971099995E-4</v>
      </c>
      <c r="D2169">
        <v>-4.4688088093699997E-4</v>
      </c>
      <c r="E2169">
        <v>-4.1846577483699998E-4</v>
      </c>
      <c r="F2169">
        <v>-4.7616279167600001E-4</v>
      </c>
      <c r="G2169">
        <v>-6.4459572726699996E-4</v>
      </c>
      <c r="H2169">
        <v>0</v>
      </c>
      <c r="I2169">
        <v>0.264404296875</v>
      </c>
      <c r="J2169">
        <v>-150.49578039599999</v>
      </c>
      <c r="K2169">
        <v>-248.76080613900001</v>
      </c>
      <c r="L2169">
        <v>-253.809122315</v>
      </c>
      <c r="M2169">
        <v>-260.96555227300001</v>
      </c>
      <c r="N2169">
        <v>-300</v>
      </c>
      <c r="O2169">
        <v>-300</v>
      </c>
    </row>
    <row r="2170" spans="1:15" x14ac:dyDescent="0.2">
      <c r="A2170">
        <v>0.26452636718799999</v>
      </c>
      <c r="B2170">
        <v>-1.5980986251100001E-3</v>
      </c>
      <c r="C2170">
        <v>-6.6065084214999995E-4</v>
      </c>
      <c r="D2170">
        <v>-4.1104845961300002E-4</v>
      </c>
      <c r="E2170">
        <v>-3.8259112390800001E-4</v>
      </c>
      <c r="F2170">
        <v>-4.4030520832700001E-4</v>
      </c>
      <c r="G2170">
        <v>-6.0882844203399996E-4</v>
      </c>
      <c r="H2170">
        <v>0</v>
      </c>
      <c r="I2170">
        <v>0.26452636718799999</v>
      </c>
      <c r="J2170">
        <v>-153.76392307899999</v>
      </c>
      <c r="K2170">
        <v>-258.73574423600002</v>
      </c>
      <c r="L2170">
        <v>-253.73137089299999</v>
      </c>
      <c r="M2170">
        <v>-266.47327902500001</v>
      </c>
      <c r="N2170">
        <v>-300</v>
      </c>
      <c r="O2170">
        <v>-300</v>
      </c>
    </row>
    <row r="2171" spans="1:15" x14ac:dyDescent="0.2">
      <c r="A2171">
        <v>0.2646484375</v>
      </c>
      <c r="B2171">
        <v>-1.5633711941E-3</v>
      </c>
      <c r="C2171">
        <v>-6.2517948142500003E-4</v>
      </c>
      <c r="D2171">
        <v>-3.7535008132399999E-4</v>
      </c>
      <c r="E2171">
        <v>-3.4685050618399999E-4</v>
      </c>
      <c r="F2171">
        <v>-4.0458169307300003E-4</v>
      </c>
      <c r="G2171">
        <v>-5.7319528851100001E-4</v>
      </c>
      <c r="H2171">
        <v>0</v>
      </c>
      <c r="I2171">
        <v>0.2646484375</v>
      </c>
      <c r="J2171">
        <v>-157.56285652099999</v>
      </c>
      <c r="K2171">
        <v>-251.43289318999999</v>
      </c>
      <c r="L2171">
        <v>-253.231501915</v>
      </c>
      <c r="M2171">
        <v>-272.631168135</v>
      </c>
      <c r="N2171">
        <v>-300</v>
      </c>
      <c r="O2171">
        <v>-300</v>
      </c>
    </row>
    <row r="2172" spans="1:15" x14ac:dyDescent="0.2">
      <c r="A2172">
        <v>0.26477050781200001</v>
      </c>
      <c r="B2172">
        <v>-1.5287942322099999E-3</v>
      </c>
      <c r="C2172">
        <v>-5.8985849195800002E-4</v>
      </c>
      <c r="D2172">
        <v>-3.39801990505E-4</v>
      </c>
      <c r="E2172">
        <v>-3.11260166087E-4</v>
      </c>
      <c r="F2172">
        <v>-3.6900849032499999E-4</v>
      </c>
      <c r="G2172">
        <v>-5.3771251093099996E-4</v>
      </c>
      <c r="H2172">
        <v>0</v>
      </c>
      <c r="I2172">
        <v>0.26477050781200001</v>
      </c>
      <c r="J2172">
        <v>-161.97186980999999</v>
      </c>
      <c r="K2172">
        <v>-254.58887286199999</v>
      </c>
      <c r="L2172">
        <v>-252.626411488</v>
      </c>
      <c r="M2172">
        <v>-279.59749177499998</v>
      </c>
      <c r="N2172">
        <v>-283.94975664899999</v>
      </c>
      <c r="O2172">
        <v>-300</v>
      </c>
    </row>
    <row r="2173" spans="1:15" x14ac:dyDescent="0.2">
      <c r="A2173">
        <v>0.264892578125</v>
      </c>
      <c r="B2173">
        <v>-1.4943839183499999E-3</v>
      </c>
      <c r="C2173">
        <v>-5.5470405302399995E-4</v>
      </c>
      <c r="D2173">
        <v>-3.0442036643599999E-4</v>
      </c>
      <c r="E2173">
        <v>-2.7583628288499999E-4</v>
      </c>
      <c r="F2173">
        <v>-3.3360177933699998E-4</v>
      </c>
      <c r="G2173">
        <v>-5.0239628836600003E-4</v>
      </c>
      <c r="H2173">
        <v>0</v>
      </c>
      <c r="I2173">
        <v>0.264892578125</v>
      </c>
      <c r="J2173">
        <v>-167.10010086299999</v>
      </c>
      <c r="K2173">
        <v>-254.03192246</v>
      </c>
      <c r="L2173">
        <v>-252.196120208</v>
      </c>
      <c r="M2173">
        <v>-287.65884517299997</v>
      </c>
      <c r="N2173">
        <v>-287.62342070599999</v>
      </c>
      <c r="O2173">
        <v>-300</v>
      </c>
    </row>
    <row r="2174" spans="1:15" x14ac:dyDescent="0.2">
      <c r="A2174">
        <v>0.26501464843799999</v>
      </c>
      <c r="B2174">
        <v>-1.4601563589399999E-3</v>
      </c>
      <c r="C2174">
        <v>-5.1973227139400001E-4</v>
      </c>
      <c r="D2174">
        <v>-2.6922131590299998E-4</v>
      </c>
      <c r="E2174">
        <v>-2.4059496335000001E-4</v>
      </c>
      <c r="F2174">
        <v>-2.9837766687300002E-4</v>
      </c>
      <c r="G2174">
        <v>-4.6726272739399999E-4</v>
      </c>
      <c r="H2174">
        <v>0</v>
      </c>
      <c r="I2174">
        <v>0.26501464843799999</v>
      </c>
      <c r="J2174">
        <v>-173.10588414899999</v>
      </c>
      <c r="K2174">
        <v>-251.213036964</v>
      </c>
      <c r="L2174">
        <v>-252.17716920000001</v>
      </c>
      <c r="M2174">
        <v>-297.18383810699999</v>
      </c>
      <c r="N2174">
        <v>-297.09296356300001</v>
      </c>
      <c r="O2174">
        <v>-300</v>
      </c>
    </row>
    <row r="2175" spans="1:15" x14ac:dyDescent="0.2">
      <c r="A2175">
        <v>0.26513671875</v>
      </c>
      <c r="B2175">
        <v>-1.4261275805599999E-3</v>
      </c>
      <c r="C2175">
        <v>-4.8495917402900001E-4</v>
      </c>
      <c r="D2175">
        <v>-2.34220865877E-4</v>
      </c>
      <c r="E2175">
        <v>-2.05552234436E-4</v>
      </c>
      <c r="F2175">
        <v>-2.6335217987200001E-4</v>
      </c>
      <c r="G2175">
        <v>-4.3232785477299998E-4</v>
      </c>
      <c r="H2175">
        <v>0</v>
      </c>
      <c r="I2175">
        <v>0.26513671875</v>
      </c>
      <c r="J2175">
        <v>-180.23575784299999</v>
      </c>
      <c r="K2175">
        <v>-281.22722128999999</v>
      </c>
      <c r="L2175">
        <v>-252.75667205799999</v>
      </c>
      <c r="M2175">
        <v>-300</v>
      </c>
      <c r="N2175">
        <v>-300</v>
      </c>
      <c r="O2175">
        <v>-300</v>
      </c>
    </row>
    <row r="2176" spans="1:15" x14ac:dyDescent="0.2">
      <c r="A2176">
        <v>0.26525878906200001</v>
      </c>
      <c r="B2176">
        <v>-1.3923135227199999E-3</v>
      </c>
      <c r="C2176">
        <v>-4.5040070078699999E-4</v>
      </c>
      <c r="D2176">
        <v>-1.99434956231E-4</v>
      </c>
      <c r="E2176">
        <v>-1.7072403599799999E-4</v>
      </c>
      <c r="F2176">
        <v>-2.2854125817599999E-4</v>
      </c>
      <c r="G2176">
        <v>-3.97607610163E-4</v>
      </c>
      <c r="H2176">
        <v>0</v>
      </c>
      <c r="I2176">
        <v>0.26525878906200001</v>
      </c>
      <c r="J2176">
        <v>-188.91549130600001</v>
      </c>
      <c r="K2176">
        <v>-258.45549567699999</v>
      </c>
      <c r="L2176">
        <v>-254.18613556599999</v>
      </c>
      <c r="M2176">
        <v>-300</v>
      </c>
      <c r="N2176">
        <v>-300</v>
      </c>
      <c r="O2176">
        <v>-300</v>
      </c>
    </row>
    <row r="2177" spans="1:15" x14ac:dyDescent="0.2">
      <c r="A2177">
        <v>0.265380859375</v>
      </c>
      <c r="B2177">
        <v>-1.3587300305699999E-3</v>
      </c>
      <c r="C2177">
        <v>-4.16072697187E-4</v>
      </c>
      <c r="D2177">
        <v>-1.64879432492E-4</v>
      </c>
      <c r="E2177">
        <v>-1.3612621355299999E-4</v>
      </c>
      <c r="F2177">
        <v>-1.93960747288E-4</v>
      </c>
      <c r="G2177">
        <v>-3.6311783887399998E-4</v>
      </c>
      <c r="H2177">
        <v>0</v>
      </c>
      <c r="I2177">
        <v>0.265380859375</v>
      </c>
      <c r="J2177">
        <v>-200.01720413499999</v>
      </c>
      <c r="K2177">
        <v>-258.51577648900002</v>
      </c>
      <c r="L2177">
        <v>-256.945964823</v>
      </c>
      <c r="M2177">
        <v>-300</v>
      </c>
      <c r="N2177">
        <v>-300</v>
      </c>
      <c r="O2177">
        <v>-300</v>
      </c>
    </row>
    <row r="2178" spans="1:15" x14ac:dyDescent="0.2">
      <c r="A2178">
        <v>0.26550292968799999</v>
      </c>
      <c r="B2178">
        <v>-1.32539284771E-3</v>
      </c>
      <c r="C2178">
        <v>-3.8199090719999998E-4</v>
      </c>
      <c r="D2178">
        <v>-1.3057003864300001E-4</v>
      </c>
      <c r="E2178">
        <v>-1.01774511066E-4</v>
      </c>
      <c r="F2178">
        <v>-1.59626391159E-4</v>
      </c>
      <c r="G2178">
        <v>-3.2887428467400003E-4</v>
      </c>
      <c r="H2178">
        <v>0</v>
      </c>
      <c r="I2178">
        <v>0.26550292968799999</v>
      </c>
      <c r="J2178">
        <v>-216.08314868900001</v>
      </c>
      <c r="K2178">
        <v>-252.08261990400001</v>
      </c>
      <c r="L2178">
        <v>-262.51121589600001</v>
      </c>
      <c r="M2178">
        <v>-300</v>
      </c>
      <c r="N2178">
        <v>-300</v>
      </c>
      <c r="O2178">
        <v>-300</v>
      </c>
    </row>
    <row r="2179" spans="1:15" x14ac:dyDescent="0.2">
      <c r="A2179">
        <v>0.265625</v>
      </c>
      <c r="B2179">
        <v>-1.29231760905E-3</v>
      </c>
      <c r="C2179">
        <v>-3.48170966093E-4</v>
      </c>
      <c r="D2179" s="88">
        <v>-9.65224099584E-5</v>
      </c>
      <c r="E2179" s="88">
        <v>-6.7684563793800001E-5</v>
      </c>
      <c r="F2179">
        <v>-1.2555382503299999E-4</v>
      </c>
      <c r="G2179">
        <v>-2.9489258261400001E-4</v>
      </c>
      <c r="H2179">
        <v>0</v>
      </c>
      <c r="I2179">
        <v>0.265625</v>
      </c>
      <c r="J2179">
        <v>-245.65668183400001</v>
      </c>
      <c r="K2179">
        <v>-300</v>
      </c>
      <c r="L2179">
        <v>-300</v>
      </c>
      <c r="M2179">
        <v>-300</v>
      </c>
      <c r="N2179">
        <v>-300</v>
      </c>
      <c r="O2179">
        <v>-300</v>
      </c>
    </row>
    <row r="2180" spans="1:15" x14ac:dyDescent="0.2">
      <c r="A2180">
        <v>0.26574707031200001</v>
      </c>
      <c r="B2180">
        <v>-1.25951983367E-3</v>
      </c>
      <c r="C2180">
        <v>-3.14628393304E-4</v>
      </c>
      <c r="D2180" s="88">
        <v>-6.2752065893599996E-5</v>
      </c>
      <c r="E2180" s="88">
        <v>-3.3871891177200003E-5</v>
      </c>
      <c r="F2180" s="88">
        <v>-9.1758568333199998E-5</v>
      </c>
      <c r="G2180">
        <v>-2.61188251933E-4</v>
      </c>
      <c r="H2180">
        <v>0</v>
      </c>
      <c r="I2180">
        <v>0.26574707031200001</v>
      </c>
      <c r="J2180">
        <v>-248.70209830600001</v>
      </c>
      <c r="K2180">
        <v>-252.28461022799999</v>
      </c>
      <c r="L2180">
        <v>-262.534353673</v>
      </c>
      <c r="M2180">
        <v>-300</v>
      </c>
      <c r="N2180">
        <v>-300</v>
      </c>
      <c r="O2180">
        <v>-300</v>
      </c>
    </row>
    <row r="2181" spans="1:15" x14ac:dyDescent="0.2">
      <c r="A2181">
        <v>0.265869140625</v>
      </c>
      <c r="B2181">
        <v>-1.22701491776E-3</v>
      </c>
      <c r="C2181">
        <v>-2.8137858539899999E-4</v>
      </c>
      <c r="D2181" s="88">
        <v>-2.92744030205E-5</v>
      </c>
      <c r="E2181" s="88">
        <v>-3.51889768962E-7</v>
      </c>
      <c r="F2181" s="88">
        <v>-5.8256017596700002E-5</v>
      </c>
      <c r="G2181">
        <v>-2.27776688975E-4</v>
      </c>
      <c r="H2181">
        <v>0</v>
      </c>
      <c r="I2181">
        <v>0.265869140625</v>
      </c>
      <c r="J2181">
        <v>-238.45535474100001</v>
      </c>
      <c r="K2181">
        <v>-258.92099899300001</v>
      </c>
      <c r="L2181">
        <v>-256.99717122599998</v>
      </c>
      <c r="M2181">
        <v>-300</v>
      </c>
      <c r="N2181">
        <v>-300</v>
      </c>
      <c r="O2181">
        <v>-300</v>
      </c>
    </row>
    <row r="2182" spans="1:15" x14ac:dyDescent="0.2">
      <c r="A2182">
        <v>0.26599121093799999</v>
      </c>
      <c r="B2182">
        <v>-1.1948181276199999E-3</v>
      </c>
      <c r="C2182">
        <v>-2.48436809042E-4</v>
      </c>
      <c r="D2182" s="88">
        <v>3.8953119829300001E-6</v>
      </c>
      <c r="E2182" s="88">
        <v>3.2860173765899998E-5</v>
      </c>
      <c r="F2182" s="88">
        <v>-2.5061439473899999E-5</v>
      </c>
      <c r="G2182">
        <v>-1.94673160193E-4</v>
      </c>
      <c r="H2182">
        <v>0</v>
      </c>
      <c r="I2182">
        <v>0.26599121093799999</v>
      </c>
      <c r="J2182">
        <v>-255.17725189000001</v>
      </c>
      <c r="K2182">
        <v>-259.071760724</v>
      </c>
      <c r="L2182">
        <v>-254.26329833299999</v>
      </c>
      <c r="M2182">
        <v>-300</v>
      </c>
      <c r="N2182">
        <v>-300</v>
      </c>
      <c r="O2182">
        <v>-300</v>
      </c>
    </row>
    <row r="2183" spans="1:15" x14ac:dyDescent="0.2">
      <c r="A2183">
        <v>0.26611328125</v>
      </c>
      <c r="B2183">
        <v>-1.16294459273E-3</v>
      </c>
      <c r="C2183">
        <v>-2.1581819406499999E-4</v>
      </c>
      <c r="D2183" s="88">
        <v>3.6741949280600001E-5</v>
      </c>
      <c r="E2183" s="88">
        <v>6.5749169607600002E-5</v>
      </c>
      <c r="F2183" s="88">
        <v>7.8100362352599993E-6</v>
      </c>
      <c r="G2183">
        <v>-1.61892795197E-4</v>
      </c>
      <c r="H2183">
        <v>0</v>
      </c>
      <c r="I2183">
        <v>0.26611328125</v>
      </c>
      <c r="J2183">
        <v>-244.304134713</v>
      </c>
      <c r="K2183">
        <v>-282.08443690299998</v>
      </c>
      <c r="L2183">
        <v>-252.85982928999999</v>
      </c>
      <c r="M2183">
        <v>-300</v>
      </c>
      <c r="N2183">
        <v>-300</v>
      </c>
      <c r="O2183">
        <v>-300</v>
      </c>
    </row>
    <row r="2184" spans="1:15" x14ac:dyDescent="0.2">
      <c r="A2184">
        <v>0.26623535156200001</v>
      </c>
      <c r="B2184">
        <v>-1.1314092988E-3</v>
      </c>
      <c r="C2184">
        <v>-1.83537726555E-4</v>
      </c>
      <c r="D2184" s="88">
        <v>6.92505227665E-5</v>
      </c>
      <c r="E2184" s="88">
        <v>9.8300111674600005E-5</v>
      </c>
      <c r="F2184" s="88">
        <v>4.0343423464799999E-5</v>
      </c>
      <c r="G2184">
        <v>-1.29450579858E-4</v>
      </c>
      <c r="H2184">
        <v>0</v>
      </c>
      <c r="I2184">
        <v>0.26623535156200001</v>
      </c>
      <c r="J2184">
        <v>-254.438872672</v>
      </c>
      <c r="K2184">
        <v>-252.24314277900001</v>
      </c>
      <c r="L2184">
        <v>-252.30524496300001</v>
      </c>
      <c r="M2184">
        <v>-297.29590148699998</v>
      </c>
      <c r="N2184">
        <v>-297.32293575599999</v>
      </c>
      <c r="O2184">
        <v>-300</v>
      </c>
    </row>
    <row r="2185" spans="1:15" x14ac:dyDescent="0.2">
      <c r="A2185">
        <v>0.266357421875</v>
      </c>
      <c r="B2185">
        <v>-1.1002270809899999E-3</v>
      </c>
      <c r="C2185">
        <v>-1.5161024203599999E-4</v>
      </c>
      <c r="D2185">
        <v>1.01406196914E-4</v>
      </c>
      <c r="E2185">
        <v>1.30498164448E-4</v>
      </c>
      <c r="F2185" s="88">
        <v>7.2523886713000006E-5</v>
      </c>
      <c r="G2185" s="88">
        <v>-9.7361349479500005E-5</v>
      </c>
      <c r="H2185">
        <v>0</v>
      </c>
      <c r="I2185">
        <v>0.266357421875</v>
      </c>
      <c r="J2185">
        <v>-242.867742843</v>
      </c>
      <c r="K2185">
        <v>-255.27359268999999</v>
      </c>
      <c r="L2185">
        <v>-252.35007321000001</v>
      </c>
      <c r="M2185">
        <v>-287.78174587699999</v>
      </c>
      <c r="N2185">
        <v>-287.80140053700001</v>
      </c>
      <c r="O2185">
        <v>-300</v>
      </c>
    </row>
    <row r="2186" spans="1:15" x14ac:dyDescent="0.2">
      <c r="A2186">
        <v>0.26647949218799999</v>
      </c>
      <c r="B2186">
        <v>-1.06941261715E-3</v>
      </c>
      <c r="C2186">
        <v>-1.20050418713E-4</v>
      </c>
      <c r="D2186">
        <v>1.3319429350599999E-4</v>
      </c>
      <c r="E2186">
        <v>1.62328649736E-4</v>
      </c>
      <c r="F2186">
        <v>1.0433674781E-4</v>
      </c>
      <c r="G2186" s="88">
        <v>-6.5639782039199999E-5</v>
      </c>
      <c r="H2186">
        <v>0</v>
      </c>
      <c r="I2186">
        <v>0.26647949218799999</v>
      </c>
      <c r="J2186">
        <v>-239.97218624300001</v>
      </c>
      <c r="K2186">
        <v>-256.04757616000001</v>
      </c>
      <c r="L2186">
        <v>-252.80670372399999</v>
      </c>
      <c r="M2186">
        <v>-279.772619496</v>
      </c>
      <c r="N2186">
        <v>-284.15386030000002</v>
      </c>
      <c r="O2186">
        <v>-300</v>
      </c>
    </row>
    <row r="2187" spans="1:15" x14ac:dyDescent="0.2">
      <c r="A2187">
        <v>0.2666015625</v>
      </c>
      <c r="B2187">
        <v>-1.0389804210699999E-3</v>
      </c>
      <c r="C2187" s="88">
        <v>-8.8872770760100003E-5</v>
      </c>
      <c r="D2187">
        <v>1.6460029835300001E-4</v>
      </c>
      <c r="E2187">
        <v>1.93777053366E-4</v>
      </c>
      <c r="F2187">
        <v>1.3576749260000001E-4</v>
      </c>
      <c r="G2187" s="88">
        <v>-3.43003914889E-5</v>
      </c>
      <c r="H2187">
        <v>0</v>
      </c>
      <c r="I2187">
        <v>0.2666015625</v>
      </c>
      <c r="J2187">
        <v>-250.200577568</v>
      </c>
      <c r="K2187">
        <v>-253.11131588500001</v>
      </c>
      <c r="L2187">
        <v>-253.43709239099999</v>
      </c>
      <c r="M2187">
        <v>-272.83201770400001</v>
      </c>
      <c r="N2187">
        <v>-300</v>
      </c>
      <c r="O2187">
        <v>-300</v>
      </c>
    </row>
    <row r="2188" spans="1:15" x14ac:dyDescent="0.2">
      <c r="A2188">
        <v>0.26672363281200001</v>
      </c>
      <c r="B2188">
        <v>-1.0089448359500001E-3</v>
      </c>
      <c r="C2188" s="88">
        <v>-5.8091641717100001E-5</v>
      </c>
      <c r="D2188">
        <v>1.9560986791199999E-4</v>
      </c>
      <c r="E2188">
        <v>2.24829031811E-4</v>
      </c>
      <c r="F2188">
        <v>1.6680177757400001E-4</v>
      </c>
      <c r="G2188" s="88">
        <v>-3.35752113808E-6</v>
      </c>
      <c r="H2188">
        <v>0</v>
      </c>
      <c r="I2188">
        <v>0.26672363281200001</v>
      </c>
      <c r="J2188">
        <v>-242.27750218400001</v>
      </c>
      <c r="K2188">
        <v>-260.63709300599999</v>
      </c>
      <c r="L2188">
        <v>-253.96324394000001</v>
      </c>
      <c r="M2188">
        <v>-266.70127666399998</v>
      </c>
      <c r="N2188">
        <v>-300</v>
      </c>
      <c r="O2188">
        <v>-300</v>
      </c>
    </row>
    <row r="2189" spans="1:15" x14ac:dyDescent="0.2">
      <c r="A2189">
        <v>0.266845703125</v>
      </c>
      <c r="B2189">
        <v>-9.7932002775999991E-4</v>
      </c>
      <c r="C2189" s="88">
        <v>-2.7721197939600001E-5</v>
      </c>
      <c r="D2189">
        <v>2.2620883581299999E-4</v>
      </c>
      <c r="E2189">
        <v>2.5547041872499998E-4</v>
      </c>
      <c r="F2189">
        <v>1.9742543641099999E-4</v>
      </c>
      <c r="G2189" s="88">
        <v>2.7174662889899999E-5</v>
      </c>
      <c r="H2189">
        <v>0</v>
      </c>
      <c r="I2189">
        <v>0.266845703125</v>
      </c>
      <c r="J2189">
        <v>-237.67737984199999</v>
      </c>
      <c r="K2189">
        <v>-250.89121679499999</v>
      </c>
      <c r="L2189">
        <v>-254.066307588</v>
      </c>
      <c r="M2189">
        <v>-261.22120274999997</v>
      </c>
      <c r="N2189">
        <v>-300</v>
      </c>
      <c r="O2189">
        <v>-300</v>
      </c>
    </row>
    <row r="2190" spans="1:15" x14ac:dyDescent="0.2">
      <c r="A2190">
        <v>0.26696777343799999</v>
      </c>
      <c r="B2190">
        <v>-9.5011997883999997E-4</v>
      </c>
      <c r="C2190" s="88">
        <v>2.22457787886E-6</v>
      </c>
      <c r="D2190">
        <v>2.5638321935499999E-4</v>
      </c>
      <c r="E2190">
        <v>2.8568723141899997E-4</v>
      </c>
      <c r="F2190">
        <v>2.2762448643599999E-4</v>
      </c>
      <c r="G2190" s="88">
        <v>5.7282178125400001E-5</v>
      </c>
      <c r="H2190">
        <v>0</v>
      </c>
      <c r="I2190">
        <v>0.26696777343799999</v>
      </c>
      <c r="J2190">
        <v>-241.703308736</v>
      </c>
      <c r="K2190">
        <v>-265.23833730600001</v>
      </c>
      <c r="L2190">
        <v>-253.574835656</v>
      </c>
      <c r="M2190">
        <v>-256.26603086</v>
      </c>
      <c r="N2190">
        <v>-300</v>
      </c>
      <c r="O2190">
        <v>-300</v>
      </c>
    </row>
    <row r="2191" spans="1:15" x14ac:dyDescent="0.2">
      <c r="A2191">
        <v>0.26708984375</v>
      </c>
      <c r="B2191">
        <v>-9.2135848148599999E-4</v>
      </c>
      <c r="C2191" s="88">
        <v>3.1731893073199999E-5</v>
      </c>
      <c r="D2191">
        <v>2.8611922586499998E-4</v>
      </c>
      <c r="E2191">
        <v>3.1546567723999999E-4</v>
      </c>
      <c r="F2191">
        <v>2.5738513502400001E-4</v>
      </c>
      <c r="G2191" s="88">
        <v>8.6951232147700004E-5</v>
      </c>
      <c r="H2191">
        <v>0</v>
      </c>
      <c r="I2191">
        <v>0.26708984375</v>
      </c>
      <c r="J2191">
        <v>-248.540880528</v>
      </c>
      <c r="K2191">
        <v>-252.701781729</v>
      </c>
      <c r="L2191">
        <v>-252.55578267000001</v>
      </c>
      <c r="M2191">
        <v>-251.743525788</v>
      </c>
      <c r="N2191">
        <v>-300</v>
      </c>
      <c r="O2191">
        <v>-300</v>
      </c>
    </row>
    <row r="2192" spans="1:15" x14ac:dyDescent="0.2">
      <c r="A2192">
        <v>0.26721191406200001</v>
      </c>
      <c r="B2192">
        <v>-8.9304913164800004E-4</v>
      </c>
      <c r="C2192" s="88">
        <v>6.0787151324599999E-5</v>
      </c>
      <c r="D2192">
        <v>3.15403259011E-4</v>
      </c>
      <c r="E2192">
        <v>3.4479215988200002E-4</v>
      </c>
      <c r="F2192">
        <v>2.8669378588600002E-4</v>
      </c>
      <c r="G2192">
        <v>1.16168228871E-4</v>
      </c>
      <c r="H2192">
        <v>0</v>
      </c>
      <c r="I2192">
        <v>0.26721191406200001</v>
      </c>
      <c r="J2192">
        <v>-236.83332007199999</v>
      </c>
      <c r="K2192">
        <v>-256.51978327</v>
      </c>
      <c r="L2192">
        <v>-251.26870853599999</v>
      </c>
      <c r="M2192">
        <v>-247.63502739399999</v>
      </c>
      <c r="N2192">
        <v>-300</v>
      </c>
      <c r="O2192">
        <v>-300</v>
      </c>
    </row>
    <row r="2193" spans="1:15" x14ac:dyDescent="0.2">
      <c r="A2193">
        <v>0.267333984375</v>
      </c>
      <c r="B2193">
        <v>-8.6520532273099999E-4</v>
      </c>
      <c r="C2193" s="88">
        <v>8.9376958869200003E-5</v>
      </c>
      <c r="D2193">
        <v>3.4422192502400002E-4</v>
      </c>
      <c r="E2193">
        <v>3.7365328558599999E-4</v>
      </c>
      <c r="F2193">
        <v>3.1553704528899999E-4</v>
      </c>
      <c r="G2193">
        <v>1.44919774768E-4</v>
      </c>
      <c r="H2193">
        <v>0</v>
      </c>
      <c r="I2193">
        <v>0.267333984375</v>
      </c>
      <c r="J2193">
        <v>-235.817687503</v>
      </c>
      <c r="K2193">
        <v>-258.05048776500001</v>
      </c>
      <c r="L2193">
        <v>-250.009803866</v>
      </c>
      <c r="M2193">
        <v>-248.111166733</v>
      </c>
      <c r="N2193">
        <v>-300</v>
      </c>
      <c r="O2193">
        <v>-300</v>
      </c>
    </row>
    <row r="2194" spans="1:15" x14ac:dyDescent="0.2">
      <c r="A2194">
        <v>0.26745605468799999</v>
      </c>
      <c r="B2194">
        <v>-8.3784023944899998E-4</v>
      </c>
      <c r="C2194">
        <v>1.17488130619E-4</v>
      </c>
      <c r="D2194">
        <v>3.72562038804E-4</v>
      </c>
      <c r="E2194">
        <v>4.0203586927700001E-4</v>
      </c>
      <c r="F2194">
        <v>3.4390172818200002E-4</v>
      </c>
      <c r="G2194">
        <v>1.73192684995E-4</v>
      </c>
      <c r="H2194">
        <v>0</v>
      </c>
      <c r="I2194">
        <v>0.26745605468799999</v>
      </c>
      <c r="J2194">
        <v>-242.332598058</v>
      </c>
      <c r="K2194">
        <v>-256.47990546400001</v>
      </c>
      <c r="L2194">
        <v>-248.98770068499999</v>
      </c>
      <c r="M2194">
        <v>-266.20763842899999</v>
      </c>
      <c r="N2194">
        <v>-300</v>
      </c>
      <c r="O2194">
        <v>-300</v>
      </c>
    </row>
    <row r="2195" spans="1:15" x14ac:dyDescent="0.2">
      <c r="A2195">
        <v>0.267578125</v>
      </c>
      <c r="B2195">
        <v>-8.1096685181300001E-4</v>
      </c>
      <c r="C2195">
        <v>1.4510769620499999E-4</v>
      </c>
      <c r="D2195">
        <v>4.0041062997199999E-4</v>
      </c>
      <c r="E2195">
        <v>4.29926940598E-4</v>
      </c>
      <c r="F2195">
        <v>3.71774864229E-4</v>
      </c>
      <c r="G2195">
        <v>2.0097398942199999E-4</v>
      </c>
      <c r="H2195">
        <v>0</v>
      </c>
      <c r="I2195">
        <v>0.267578125</v>
      </c>
      <c r="J2195">
        <v>-245.06407235699999</v>
      </c>
      <c r="K2195">
        <v>-262.62770872599998</v>
      </c>
      <c r="L2195">
        <v>-248.35839930399999</v>
      </c>
      <c r="M2195">
        <v>-300</v>
      </c>
      <c r="N2195">
        <v>-300</v>
      </c>
      <c r="O2195">
        <v>-300</v>
      </c>
    </row>
    <row r="2196" spans="1:15" x14ac:dyDescent="0.2">
      <c r="A2196">
        <v>0.26770019531200001</v>
      </c>
      <c r="B2196">
        <v>-7.8459790918200003E-4</v>
      </c>
      <c r="C2196">
        <v>1.7222290589800001E-4</v>
      </c>
      <c r="D2196">
        <v>4.2775494879200001E-4</v>
      </c>
      <c r="E2196">
        <v>4.5731374983199998E-4</v>
      </c>
      <c r="F2196">
        <v>3.9914370373300001E-4</v>
      </c>
      <c r="G2196">
        <v>2.2825093856899999E-4</v>
      </c>
      <c r="H2196">
        <v>0</v>
      </c>
      <c r="I2196">
        <v>0.26770019531200001</v>
      </c>
      <c r="J2196">
        <v>-236.79103784</v>
      </c>
      <c r="K2196">
        <v>-255.33001101599999</v>
      </c>
      <c r="L2196">
        <v>-248.20902669099999</v>
      </c>
      <c r="M2196">
        <v>-300</v>
      </c>
      <c r="N2196">
        <v>-300</v>
      </c>
      <c r="O2196">
        <v>-300</v>
      </c>
    </row>
    <row r="2197" spans="1:15" x14ac:dyDescent="0.2">
      <c r="A2197">
        <v>0.267822265625</v>
      </c>
      <c r="B2197">
        <v>-7.5874593442999997E-4</v>
      </c>
      <c r="C2197">
        <v>1.98821236456E-4</v>
      </c>
      <c r="D2197">
        <v>4.54582472016E-4</v>
      </c>
      <c r="E2197">
        <v>4.8418377374799998E-4</v>
      </c>
      <c r="F2197">
        <v>4.2599572349300002E-4</v>
      </c>
      <c r="G2197">
        <v>2.55011009442E-4</v>
      </c>
      <c r="H2197">
        <v>0</v>
      </c>
      <c r="I2197">
        <v>0.267822265625</v>
      </c>
      <c r="J2197">
        <v>-238.09039941099999</v>
      </c>
      <c r="K2197">
        <v>-270.87258102200002</v>
      </c>
      <c r="L2197">
        <v>-248.630591657</v>
      </c>
      <c r="M2197">
        <v>-300</v>
      </c>
      <c r="N2197">
        <v>-300</v>
      </c>
      <c r="O2197">
        <v>-300</v>
      </c>
    </row>
    <row r="2198" spans="1:15" x14ac:dyDescent="0.2">
      <c r="A2198">
        <v>0.26794433593799999</v>
      </c>
      <c r="B2198">
        <v>-7.3342321820999996E-4</v>
      </c>
      <c r="C2198">
        <v>2.2489039686599999E-4</v>
      </c>
      <c r="D2198">
        <v>4.8088090861599998E-4</v>
      </c>
      <c r="E2198">
        <v>5.1052472134199996E-4</v>
      </c>
      <c r="F2198">
        <v>4.5231863253199998E-4</v>
      </c>
      <c r="G2198">
        <v>2.8124191127100001E-4</v>
      </c>
      <c r="H2198">
        <v>0</v>
      </c>
      <c r="I2198">
        <v>0.26794433593799999</v>
      </c>
      <c r="J2198">
        <v>-271.67058051100003</v>
      </c>
      <c r="K2198">
        <v>-262.29695612199998</v>
      </c>
      <c r="L2198">
        <v>-249.71489391200001</v>
      </c>
      <c r="M2198">
        <v>-300</v>
      </c>
      <c r="N2198">
        <v>-300</v>
      </c>
      <c r="O2198">
        <v>-300</v>
      </c>
    </row>
    <row r="2199" spans="1:15" x14ac:dyDescent="0.2">
      <c r="A2199">
        <v>0.26806640625</v>
      </c>
      <c r="B2199">
        <v>-7.0864181331199998E-4</v>
      </c>
      <c r="C2199">
        <v>2.50418333965E-4</v>
      </c>
      <c r="D2199">
        <v>5.0663820542300002E-4</v>
      </c>
      <c r="E2199">
        <v>5.3632453946899999E-4</v>
      </c>
      <c r="F2199">
        <v>4.7810037772699998E-4</v>
      </c>
      <c r="G2199">
        <v>3.0693159115000002E-4</v>
      </c>
      <c r="H2199">
        <v>0</v>
      </c>
      <c r="I2199">
        <v>0.26806640625</v>
      </c>
      <c r="J2199">
        <v>-235.571297437</v>
      </c>
      <c r="K2199">
        <v>-275.07282445099997</v>
      </c>
      <c r="L2199">
        <v>-251.58610663799999</v>
      </c>
      <c r="M2199">
        <v>-300</v>
      </c>
      <c r="N2199">
        <v>-300</v>
      </c>
      <c r="O2199">
        <v>-300</v>
      </c>
    </row>
    <row r="2200" spans="1:15" x14ac:dyDescent="0.2">
      <c r="A2200">
        <v>0.26818847656200001</v>
      </c>
      <c r="B2200">
        <v>-6.8441352914599995E-4</v>
      </c>
      <c r="C2200">
        <v>2.7539323798200002E-4</v>
      </c>
      <c r="D2200">
        <v>5.3184255265899998E-4</v>
      </c>
      <c r="E2200">
        <v>5.6157141836500005E-4</v>
      </c>
      <c r="F2200">
        <v>5.0332914933999995E-4</v>
      </c>
      <c r="G2200">
        <v>3.3206823955799999E-4</v>
      </c>
      <c r="H2200">
        <v>0</v>
      </c>
      <c r="I2200">
        <v>0.26818847656200001</v>
      </c>
      <c r="J2200">
        <v>-231.393572807</v>
      </c>
      <c r="K2200">
        <v>-258.33339754399998</v>
      </c>
      <c r="L2200">
        <v>-254.42995578599999</v>
      </c>
      <c r="M2200">
        <v>-300</v>
      </c>
      <c r="N2200">
        <v>-300</v>
      </c>
      <c r="O2200">
        <v>-300</v>
      </c>
    </row>
    <row r="2201" spans="1:15" x14ac:dyDescent="0.2">
      <c r="A2201">
        <v>0.268310546875</v>
      </c>
      <c r="B2201">
        <v>-6.6074992631500005E-4</v>
      </c>
      <c r="C2201">
        <v>2.9980354794499999E-4</v>
      </c>
      <c r="D2201">
        <v>5.5648238933799995E-4</v>
      </c>
      <c r="E2201">
        <v>5.8625379707600005E-4</v>
      </c>
      <c r="F2201">
        <v>5.2799338644399999E-4</v>
      </c>
      <c r="G2201">
        <v>3.5664029578300001E-4</v>
      </c>
      <c r="H2201">
        <v>0</v>
      </c>
      <c r="I2201">
        <v>0.268310546875</v>
      </c>
      <c r="J2201">
        <v>-232.23654084899999</v>
      </c>
      <c r="K2201">
        <v>-264.560455402</v>
      </c>
      <c r="L2201">
        <v>-258.450359096</v>
      </c>
      <c r="M2201">
        <v>-300</v>
      </c>
      <c r="N2201">
        <v>-300</v>
      </c>
      <c r="O2201">
        <v>-300</v>
      </c>
    </row>
    <row r="2202" spans="1:15" x14ac:dyDescent="0.2">
      <c r="A2202">
        <v>0.26843261718799999</v>
      </c>
      <c r="B2202">
        <v>-6.3766231130799999E-4</v>
      </c>
      <c r="C2202">
        <v>3.23637956999E-4</v>
      </c>
      <c r="D2202">
        <v>5.8054640860399995E-4</v>
      </c>
      <c r="E2202">
        <v>6.1036036875800005E-4</v>
      </c>
      <c r="F2202">
        <v>5.5208178222299997E-4</v>
      </c>
      <c r="G2202">
        <v>3.8063645322299999E-4</v>
      </c>
      <c r="H2202">
        <v>0</v>
      </c>
      <c r="I2202">
        <v>0.26843261718799999</v>
      </c>
      <c r="J2202">
        <v>-240.220576069</v>
      </c>
      <c r="K2202">
        <v>-267.72577127800002</v>
      </c>
      <c r="L2202">
        <v>-263.577348637</v>
      </c>
      <c r="M2202">
        <v>-300</v>
      </c>
      <c r="N2202">
        <v>-300</v>
      </c>
      <c r="O2202">
        <v>-300</v>
      </c>
    </row>
    <row r="2203" spans="1:15" x14ac:dyDescent="0.2">
      <c r="A2203">
        <v>0.2685546875</v>
      </c>
      <c r="B2203">
        <v>-6.1516173130900004E-4</v>
      </c>
      <c r="C2203">
        <v>3.4688541759099998E-4</v>
      </c>
      <c r="D2203">
        <v>6.0402356289299998E-4</v>
      </c>
      <c r="E2203">
        <v>6.3388008587299998E-4</v>
      </c>
      <c r="F2203">
        <v>5.7558328916900001E-4</v>
      </c>
      <c r="G2203">
        <v>4.0404566458799999E-4</v>
      </c>
      <c r="H2203">
        <v>0</v>
      </c>
      <c r="I2203">
        <v>0.2685546875</v>
      </c>
      <c r="J2203">
        <v>-240.57414110900001</v>
      </c>
      <c r="K2203">
        <v>-284.303820949</v>
      </c>
      <c r="L2203">
        <v>-267.531350078</v>
      </c>
      <c r="M2203">
        <v>-300</v>
      </c>
      <c r="N2203">
        <v>-300</v>
      </c>
      <c r="O2203">
        <v>-300</v>
      </c>
    </row>
    <row r="2204" spans="1:15" x14ac:dyDescent="0.2">
      <c r="A2204">
        <v>0.26867675781200001</v>
      </c>
      <c r="B2204">
        <v>-5.9325896911499999E-4</v>
      </c>
      <c r="C2204">
        <v>3.6953514655799999E-4</v>
      </c>
      <c r="D2204">
        <v>6.2690306903499999E-4</v>
      </c>
      <c r="E2204">
        <v>6.5680216527399995E-4</v>
      </c>
      <c r="F2204">
        <v>5.9848712416199999E-4</v>
      </c>
      <c r="G2204">
        <v>4.2685714698E-4</v>
      </c>
      <c r="H2204">
        <v>0</v>
      </c>
      <c r="I2204">
        <v>0.26867675781200001</v>
      </c>
      <c r="J2204">
        <v>-233.11310784700001</v>
      </c>
      <c r="K2204">
        <v>-261.79831875399998</v>
      </c>
      <c r="L2204">
        <v>-265.494045992</v>
      </c>
      <c r="M2204">
        <v>-300</v>
      </c>
      <c r="N2204">
        <v>-300</v>
      </c>
      <c r="O2204">
        <v>-300</v>
      </c>
    </row>
    <row r="2205" spans="1:15" x14ac:dyDescent="0.2">
      <c r="A2205">
        <v>0.268798828125</v>
      </c>
      <c r="B2205">
        <v>-5.7196453817299998E-4</v>
      </c>
      <c r="C2205">
        <v>3.91576630089E-4</v>
      </c>
      <c r="D2205">
        <v>6.4917441320899998E-4</v>
      </c>
      <c r="E2205">
        <v>6.7911609316500003E-4</v>
      </c>
      <c r="F2205">
        <v>6.2078277343200004E-4</v>
      </c>
      <c r="G2205">
        <v>4.4906038684400002E-4</v>
      </c>
      <c r="H2205">
        <v>0</v>
      </c>
      <c r="I2205">
        <v>0.268798828125</v>
      </c>
      <c r="J2205">
        <v>-233.65793737499999</v>
      </c>
      <c r="K2205">
        <v>-266.93486746799999</v>
      </c>
      <c r="L2205">
        <v>-260.24278114999998</v>
      </c>
      <c r="M2205">
        <v>-300</v>
      </c>
      <c r="N2205">
        <v>-300</v>
      </c>
      <c r="O2205">
        <v>-300</v>
      </c>
    </row>
    <row r="2206" spans="1:15" x14ac:dyDescent="0.2">
      <c r="A2206">
        <v>0.26892089843799999</v>
      </c>
      <c r="B2206">
        <v>-5.5128867774700005E-4</v>
      </c>
      <c r="C2206">
        <v>4.1299962855400002E-4</v>
      </c>
      <c r="D2206">
        <v>6.7082735577599995E-4</v>
      </c>
      <c r="E2206">
        <v>7.0081162992300002E-4</v>
      </c>
      <c r="F2206">
        <v>6.4245999738999997E-4</v>
      </c>
      <c r="G2206">
        <v>4.7064514482300001E-4</v>
      </c>
      <c r="H2206">
        <v>0</v>
      </c>
      <c r="I2206">
        <v>0.26892089843799999</v>
      </c>
      <c r="J2206">
        <v>-245.65501273999999</v>
      </c>
      <c r="K2206">
        <v>-262.33430403199998</v>
      </c>
      <c r="L2206">
        <v>-256.603663912</v>
      </c>
      <c r="M2206">
        <v>-300</v>
      </c>
      <c r="N2206">
        <v>-300</v>
      </c>
      <c r="O2206">
        <v>-300</v>
      </c>
    </row>
    <row r="2207" spans="1:15" x14ac:dyDescent="0.2">
      <c r="A2207">
        <v>0.26904296875</v>
      </c>
      <c r="B2207">
        <v>-5.3124134818800003E-4</v>
      </c>
      <c r="C2207">
        <v>4.3379418122799999E-4</v>
      </c>
      <c r="D2207">
        <v>6.9185193600599998E-4</v>
      </c>
      <c r="E2207">
        <v>7.21878814847E-4</v>
      </c>
      <c r="F2207">
        <v>6.6350883536400002E-4</v>
      </c>
      <c r="G2207">
        <v>4.9160146045899996E-4</v>
      </c>
      <c r="H2207">
        <v>0</v>
      </c>
      <c r="I2207">
        <v>0.26904296875</v>
      </c>
      <c r="J2207">
        <v>-235.57554350000001</v>
      </c>
      <c r="K2207">
        <v>-259.65704767099999</v>
      </c>
      <c r="L2207">
        <v>-257.00856008699998</v>
      </c>
      <c r="M2207">
        <v>-300</v>
      </c>
      <c r="N2207">
        <v>-300</v>
      </c>
      <c r="O2207">
        <v>-300</v>
      </c>
    </row>
    <row r="2208" spans="1:15" x14ac:dyDescent="0.2">
      <c r="A2208">
        <v>0.26916503906200001</v>
      </c>
      <c r="B2208">
        <v>-5.1183222635700003E-4</v>
      </c>
      <c r="C2208">
        <v>4.5395061088599999E-4</v>
      </c>
      <c r="D2208">
        <v>7.1223847666800001E-4</v>
      </c>
      <c r="E2208">
        <v>7.4230797072600001E-4</v>
      </c>
      <c r="F2208">
        <v>6.8391961017299997E-4</v>
      </c>
      <c r="G2208">
        <v>5.1191965679500001E-4</v>
      </c>
      <c r="H2208">
        <v>0</v>
      </c>
      <c r="I2208">
        <v>0.26916503906200001</v>
      </c>
      <c r="J2208">
        <v>-229.630424823</v>
      </c>
      <c r="K2208">
        <v>-276.19871188000002</v>
      </c>
      <c r="L2208">
        <v>-263.189836034</v>
      </c>
      <c r="M2208">
        <v>-300</v>
      </c>
      <c r="N2208">
        <v>-300</v>
      </c>
      <c r="O2208">
        <v>-300</v>
      </c>
    </row>
    <row r="2209" spans="1:15" x14ac:dyDescent="0.2">
      <c r="A2209">
        <v>0.269287109375</v>
      </c>
      <c r="B2209">
        <v>-4.9307070114700002E-4</v>
      </c>
      <c r="C2209">
        <v>4.7345952826699999E-4</v>
      </c>
      <c r="D2209">
        <v>7.3197758848900002E-4</v>
      </c>
      <c r="E2209">
        <v>7.6208970831699997E-4</v>
      </c>
      <c r="F2209">
        <v>7.0368293260500002E-4</v>
      </c>
      <c r="G2209">
        <v>5.3159034484499997E-4</v>
      </c>
      <c r="H2209">
        <v>0</v>
      </c>
      <c r="I2209">
        <v>0.269287109375</v>
      </c>
      <c r="J2209">
        <v>-229.26143538599999</v>
      </c>
      <c r="K2209">
        <v>-268.25285762700003</v>
      </c>
      <c r="L2209">
        <v>-277.178017162</v>
      </c>
      <c r="M2209">
        <v>-300</v>
      </c>
      <c r="N2209">
        <v>-300</v>
      </c>
      <c r="O2209">
        <v>-300</v>
      </c>
    </row>
    <row r="2210" spans="1:15" x14ac:dyDescent="0.2">
      <c r="A2210">
        <v>0.26940917968799999</v>
      </c>
      <c r="B2210">
        <v>-4.7496586915400001E-4</v>
      </c>
      <c r="C2210">
        <v>4.92311836413E-4</v>
      </c>
      <c r="D2210">
        <v>7.5106017450700001E-4</v>
      </c>
      <c r="E2210">
        <v>7.8121493067400002E-4</v>
      </c>
      <c r="F2210">
        <v>7.2278970574200004E-4</v>
      </c>
      <c r="G2210">
        <v>5.5060442792599998E-4</v>
      </c>
      <c r="H2210">
        <v>0</v>
      </c>
      <c r="I2210">
        <v>0.26940917968799999</v>
      </c>
      <c r="J2210">
        <v>-234.35801268200001</v>
      </c>
      <c r="K2210">
        <v>-279.936041434</v>
      </c>
      <c r="L2210">
        <v>-300</v>
      </c>
      <c r="M2210">
        <v>-300</v>
      </c>
      <c r="N2210">
        <v>-300</v>
      </c>
      <c r="O2210">
        <v>-300</v>
      </c>
    </row>
    <row r="2211" spans="1:15" x14ac:dyDescent="0.2">
      <c r="A2211">
        <v>0.26953125</v>
      </c>
      <c r="B2211">
        <v>-4.57526530459E-4</v>
      </c>
      <c r="C2211">
        <v>5.1049873486799997E-4</v>
      </c>
      <c r="D2211">
        <v>7.6947743425499998E-4</v>
      </c>
      <c r="E2211">
        <v>7.9967483735899996E-4</v>
      </c>
      <c r="F2211">
        <v>7.4123112918500001E-4</v>
      </c>
      <c r="G2211">
        <v>5.6895310585499998E-4</v>
      </c>
      <c r="H2211">
        <v>0</v>
      </c>
      <c r="I2211">
        <v>0.26953125</v>
      </c>
      <c r="J2211">
        <v>-244.76102093599999</v>
      </c>
      <c r="K2211">
        <v>-264.277371577</v>
      </c>
      <c r="L2211">
        <v>-300</v>
      </c>
      <c r="M2211">
        <v>-300</v>
      </c>
      <c r="N2211">
        <v>-300</v>
      </c>
      <c r="O2211">
        <v>-300</v>
      </c>
    </row>
    <row r="2212" spans="1:15" x14ac:dyDescent="0.2">
      <c r="A2212">
        <v>0.26965332031200001</v>
      </c>
      <c r="B2212">
        <v>-4.4076118457700002E-4</v>
      </c>
      <c r="C2212">
        <v>5.2801172375199995E-4</v>
      </c>
      <c r="D2212">
        <v>7.8722086785099998E-4</v>
      </c>
      <c r="E2212">
        <v>8.1746092851200003E-4</v>
      </c>
      <c r="F2212">
        <v>7.5899870310499999E-4</v>
      </c>
      <c r="G2212">
        <v>5.8662787903400004E-4</v>
      </c>
      <c r="H2212">
        <v>0</v>
      </c>
      <c r="I2212">
        <v>0.26965332031200001</v>
      </c>
      <c r="J2212">
        <v>-231.076972463</v>
      </c>
      <c r="K2212">
        <v>-270.038493227</v>
      </c>
      <c r="L2212">
        <v>-300</v>
      </c>
      <c r="M2212">
        <v>-300</v>
      </c>
      <c r="N2212">
        <v>-300</v>
      </c>
      <c r="O2212">
        <v>-300</v>
      </c>
    </row>
    <row r="2213" spans="1:15" x14ac:dyDescent="0.2">
      <c r="A2213">
        <v>0.269775390625</v>
      </c>
      <c r="B2213">
        <v>-4.2467802649799998E-4</v>
      </c>
      <c r="C2213">
        <v>5.4484260770999997E-4</v>
      </c>
      <c r="D2213">
        <v>8.0428227992999999E-4</v>
      </c>
      <c r="E2213">
        <v>8.3456500879299997E-4</v>
      </c>
      <c r="F2213">
        <v>7.7608423219299998E-4</v>
      </c>
      <c r="G2213">
        <v>6.0362055238799995E-4</v>
      </c>
      <c r="H2213">
        <v>0</v>
      </c>
      <c r="I2213">
        <v>0.269775390625</v>
      </c>
      <c r="J2213">
        <v>-228.86748492999999</v>
      </c>
      <c r="K2213">
        <v>-272.91559303000003</v>
      </c>
      <c r="L2213">
        <v>-300</v>
      </c>
      <c r="M2213">
        <v>-300</v>
      </c>
      <c r="N2213">
        <v>-300</v>
      </c>
      <c r="O2213">
        <v>-300</v>
      </c>
    </row>
    <row r="2214" spans="1:15" x14ac:dyDescent="0.2">
      <c r="A2214">
        <v>0.26989746093799999</v>
      </c>
      <c r="B2214">
        <v>-4.09284942893E-4</v>
      </c>
      <c r="C2214">
        <v>5.6098349969399997E-4</v>
      </c>
      <c r="D2214">
        <v>8.2065378344099997E-4</v>
      </c>
      <c r="E2214">
        <v>8.5097919117699998E-4</v>
      </c>
      <c r="F2214">
        <v>7.9247982945800002E-4</v>
      </c>
      <c r="G2214">
        <v>6.1992323915699996E-4</v>
      </c>
      <c r="H2214">
        <v>0</v>
      </c>
      <c r="I2214">
        <v>0.26989746093799999</v>
      </c>
      <c r="J2214">
        <v>-231.72910638799999</v>
      </c>
      <c r="K2214">
        <v>-273.302682393</v>
      </c>
      <c r="L2214">
        <v>-300</v>
      </c>
      <c r="M2214">
        <v>-300</v>
      </c>
      <c r="N2214">
        <v>-300</v>
      </c>
      <c r="O2214">
        <v>-300</v>
      </c>
    </row>
    <row r="2215" spans="1:15" x14ac:dyDescent="0.2">
      <c r="A2215">
        <v>0.27001953125</v>
      </c>
      <c r="B2215">
        <v>-3.9458950846100001E-4</v>
      </c>
      <c r="C2215">
        <v>5.7642682464900002E-4</v>
      </c>
      <c r="D2215">
        <v>8.3632780331299999E-4</v>
      </c>
      <c r="E2215">
        <v>8.66695900618E-4</v>
      </c>
      <c r="F2215">
        <v>8.0817791989100005E-4</v>
      </c>
      <c r="G2215">
        <v>6.3552836456099999E-4</v>
      </c>
      <c r="H2215">
        <v>0</v>
      </c>
      <c r="I2215">
        <v>0.27001953125</v>
      </c>
      <c r="J2215">
        <v>-250.55838130999999</v>
      </c>
      <c r="K2215">
        <v>-277.11235773599998</v>
      </c>
      <c r="L2215">
        <v>-300</v>
      </c>
      <c r="M2215">
        <v>-300</v>
      </c>
      <c r="N2215">
        <v>-300</v>
      </c>
      <c r="O2215">
        <v>-300</v>
      </c>
    </row>
    <row r="2216" spans="1:15" x14ac:dyDescent="0.2">
      <c r="A2216">
        <v>0.27014160156200001</v>
      </c>
      <c r="B2216">
        <v>-3.80598982392E-4</v>
      </c>
      <c r="C2216">
        <v>5.9116532300999998E-4</v>
      </c>
      <c r="D2216">
        <v>8.5129707998399999E-4</v>
      </c>
      <c r="E2216">
        <v>8.8170787757700002E-4</v>
      </c>
      <c r="F2216">
        <v>8.2317124398599995E-4</v>
      </c>
      <c r="G2216">
        <v>6.5042866933000005E-4</v>
      </c>
      <c r="H2216">
        <v>0</v>
      </c>
      <c r="I2216">
        <v>0.27014160156200001</v>
      </c>
      <c r="J2216">
        <v>-233.73272752099999</v>
      </c>
      <c r="K2216">
        <v>-273.29013493399998</v>
      </c>
      <c r="L2216">
        <v>-300</v>
      </c>
      <c r="M2216">
        <v>-300</v>
      </c>
      <c r="N2216">
        <v>-300</v>
      </c>
      <c r="O2216">
        <v>-300</v>
      </c>
    </row>
    <row r="2217" spans="1:15" x14ac:dyDescent="0.2">
      <c r="A2217">
        <v>0.270263671875</v>
      </c>
      <c r="B2217">
        <v>-3.6732030499099998E-4</v>
      </c>
      <c r="C2217">
        <v>6.0519205410199995E-4</v>
      </c>
      <c r="D2217">
        <v>8.65554672765E-4</v>
      </c>
      <c r="E2217">
        <v>8.9600818140100002E-4</v>
      </c>
      <c r="F2217">
        <v>8.3745286112500001E-4</v>
      </c>
      <c r="G2217">
        <v>6.64617213077E-4</v>
      </c>
      <c r="H2217">
        <v>0</v>
      </c>
      <c r="I2217">
        <v>0.270263671875</v>
      </c>
      <c r="J2217">
        <v>-229.92290742099999</v>
      </c>
      <c r="K2217">
        <v>-295.69775972899998</v>
      </c>
      <c r="L2217">
        <v>-300</v>
      </c>
      <c r="M2217">
        <v>-300</v>
      </c>
      <c r="N2217">
        <v>-300</v>
      </c>
      <c r="O2217">
        <v>-300</v>
      </c>
    </row>
    <row r="2218" spans="1:15" x14ac:dyDescent="0.2">
      <c r="A2218">
        <v>0.27038574218799999</v>
      </c>
      <c r="B2218">
        <v>-3.5476009444800001E-4</v>
      </c>
      <c r="C2218">
        <v>6.1850039937200001E-4</v>
      </c>
      <c r="D2218">
        <v>8.7909396310200001E-4</v>
      </c>
      <c r="E2218">
        <v>9.0959019354600002E-4</v>
      </c>
      <c r="F2218">
        <v>8.5101615280400004E-4</v>
      </c>
      <c r="G2218">
        <v>6.78087377537E-4</v>
      </c>
      <c r="H2218">
        <v>0</v>
      </c>
      <c r="I2218">
        <v>0.27038574218799999</v>
      </c>
      <c r="J2218">
        <v>-232.26024741200001</v>
      </c>
      <c r="K2218">
        <v>-285.87046298899998</v>
      </c>
      <c r="L2218">
        <v>-300</v>
      </c>
      <c r="M2218">
        <v>-300</v>
      </c>
      <c r="N2218">
        <v>-300</v>
      </c>
      <c r="O2218">
        <v>-300</v>
      </c>
    </row>
    <row r="2219" spans="1:15" x14ac:dyDescent="0.2">
      <c r="A2219">
        <v>0.2705078125</v>
      </c>
      <c r="B2219">
        <v>-3.42924643737E-4</v>
      </c>
      <c r="C2219">
        <v>6.3108406547499995E-4</v>
      </c>
      <c r="D2219">
        <v>8.9190865764099999E-4</v>
      </c>
      <c r="E2219">
        <v>9.2244762069599998E-4</v>
      </c>
      <c r="F2219">
        <v>8.6385482573600003E-4</v>
      </c>
      <c r="G2219">
        <v>6.9083286966099995E-4</v>
      </c>
      <c r="H2219">
        <v>0</v>
      </c>
      <c r="I2219">
        <v>0.2705078125</v>
      </c>
      <c r="J2219">
        <v>-259.16097835599999</v>
      </c>
      <c r="K2219">
        <v>-285.06346101399998</v>
      </c>
      <c r="L2219">
        <v>-300</v>
      </c>
      <c r="M2219">
        <v>-300</v>
      </c>
      <c r="N2219">
        <v>-300</v>
      </c>
      <c r="O2219">
        <v>-300</v>
      </c>
    </row>
    <row r="2220" spans="1:15" x14ac:dyDescent="0.2">
      <c r="A2220">
        <v>0.27062988281200001</v>
      </c>
      <c r="B2220">
        <v>-3.3181991767199998E-4</v>
      </c>
      <c r="C2220">
        <v>6.4293708722700004E-4</v>
      </c>
      <c r="D2220">
        <v>9.0399279119299995E-4</v>
      </c>
      <c r="E2220">
        <v>9.34574497684E-4</v>
      </c>
      <c r="F2220">
        <v>8.7596291479699996E-4</v>
      </c>
      <c r="G2220">
        <v>7.02847724561E-4</v>
      </c>
      <c r="H2220">
        <v>0</v>
      </c>
      <c r="I2220">
        <v>0.27062988281200001</v>
      </c>
      <c r="J2220">
        <v>-231.52230407299999</v>
      </c>
      <c r="K2220">
        <v>-284.16875900000002</v>
      </c>
      <c r="L2220">
        <v>-300</v>
      </c>
      <c r="M2220">
        <v>-300</v>
      </c>
      <c r="N2220">
        <v>-300</v>
      </c>
      <c r="O2220">
        <v>-300</v>
      </c>
    </row>
    <row r="2221" spans="1:15" x14ac:dyDescent="0.2">
      <c r="A2221">
        <v>0.270751953125</v>
      </c>
      <c r="B2221">
        <v>-3.2145155011499999E-4</v>
      </c>
      <c r="C2221">
        <v>6.5405383040200002E-4</v>
      </c>
      <c r="D2221">
        <v>9.1534072952500004E-4</v>
      </c>
      <c r="E2221">
        <v>9.4596519030300003E-4</v>
      </c>
      <c r="F2221">
        <v>8.8733478581899997E-4</v>
      </c>
      <c r="G2221">
        <v>7.1412630830699998E-4</v>
      </c>
      <c r="H2221">
        <v>0</v>
      </c>
      <c r="I2221">
        <v>0.270751953125</v>
      </c>
      <c r="J2221">
        <v>-226.990109305</v>
      </c>
      <c r="K2221">
        <v>-284.21158355099999</v>
      </c>
      <c r="L2221">
        <v>-300</v>
      </c>
      <c r="M2221">
        <v>-300</v>
      </c>
      <c r="N2221">
        <v>-300</v>
      </c>
      <c r="O2221">
        <v>-300</v>
      </c>
    </row>
    <row r="2222" spans="1:15" x14ac:dyDescent="0.2">
      <c r="A2222">
        <v>0.27087402343799999</v>
      </c>
      <c r="B2222">
        <v>-3.1182484131199998E-4</v>
      </c>
      <c r="C2222">
        <v>6.6442899438E-4</v>
      </c>
      <c r="D2222">
        <v>9.2594717200900002E-4</v>
      </c>
      <c r="E2222">
        <v>9.5661439795499995E-4</v>
      </c>
      <c r="F2222">
        <v>8.9796513823799996E-4</v>
      </c>
      <c r="G2222">
        <v>7.2466332057599995E-4</v>
      </c>
      <c r="H2222">
        <v>0</v>
      </c>
      <c r="I2222">
        <v>0.27087402343799999</v>
      </c>
      <c r="J2222">
        <v>-227.063789077</v>
      </c>
      <c r="K2222">
        <v>-280.49250509799998</v>
      </c>
      <c r="L2222">
        <v>-300</v>
      </c>
      <c r="M2222">
        <v>-300</v>
      </c>
      <c r="N2222">
        <v>-300</v>
      </c>
      <c r="O2222">
        <v>-300</v>
      </c>
    </row>
    <row r="2223" spans="1:15" x14ac:dyDescent="0.2">
      <c r="A2223">
        <v>0.27099609375</v>
      </c>
      <c r="B2223">
        <v>-3.0294475541399999E-4</v>
      </c>
      <c r="C2223">
        <v>6.7405761464299995E-4</v>
      </c>
      <c r="D2223">
        <v>9.3580715412600003E-4</v>
      </c>
      <c r="E2223">
        <v>9.6651715614599995E-4</v>
      </c>
      <c r="F2223">
        <v>9.0784900759799999E-4</v>
      </c>
      <c r="G2223">
        <v>7.3445379715399996E-4</v>
      </c>
      <c r="H2223">
        <v>0</v>
      </c>
      <c r="I2223">
        <v>0.27099609375</v>
      </c>
      <c r="J2223">
        <v>-231.77529181400001</v>
      </c>
      <c r="K2223">
        <v>-300</v>
      </c>
      <c r="L2223">
        <v>-300</v>
      </c>
      <c r="M2223">
        <v>-300</v>
      </c>
      <c r="N2223">
        <v>-300</v>
      </c>
      <c r="O2223">
        <v>-300</v>
      </c>
    </row>
    <row r="2224" spans="1:15" x14ac:dyDescent="0.2">
      <c r="A2224">
        <v>0.27111816406200001</v>
      </c>
      <c r="B2224">
        <v>-2.9481591811299999E-4</v>
      </c>
      <c r="C2224">
        <v>6.8293506512900003E-4</v>
      </c>
      <c r="D2224">
        <v>9.4491604980800003E-4</v>
      </c>
      <c r="E2224">
        <v>9.7566883883299998E-4</v>
      </c>
      <c r="F2224">
        <v>9.1698176790100004E-4</v>
      </c>
      <c r="G2224">
        <v>7.4349311228700003E-4</v>
      </c>
      <c r="H2224">
        <v>0</v>
      </c>
      <c r="I2224">
        <v>0.27111816406200001</v>
      </c>
      <c r="J2224">
        <v>-257.29968810399998</v>
      </c>
      <c r="K2224">
        <v>-285.80510411</v>
      </c>
      <c r="L2224">
        <v>-300</v>
      </c>
      <c r="M2224">
        <v>-300</v>
      </c>
      <c r="N2224">
        <v>-300</v>
      </c>
      <c r="O2224">
        <v>-300</v>
      </c>
    </row>
    <row r="2225" spans="1:15" x14ac:dyDescent="0.2">
      <c r="A2225">
        <v>0.271240234375</v>
      </c>
      <c r="B2225">
        <v>-2.8744261445599997E-4</v>
      </c>
      <c r="C2225">
        <v>6.91057060422E-4</v>
      </c>
      <c r="D2225">
        <v>9.53269573628E-4</v>
      </c>
      <c r="E2225">
        <v>9.8406516062400011E-4</v>
      </c>
      <c r="F2225">
        <v>9.2535913378800005E-4</v>
      </c>
      <c r="G2225">
        <v>7.5177698086200003E-4</v>
      </c>
      <c r="H2225">
        <v>0</v>
      </c>
      <c r="I2225">
        <v>0.271240234375</v>
      </c>
      <c r="J2225">
        <v>-232.62854601399999</v>
      </c>
      <c r="K2225">
        <v>-300</v>
      </c>
      <c r="L2225">
        <v>-300</v>
      </c>
      <c r="M2225">
        <v>-300</v>
      </c>
      <c r="N2225">
        <v>-300</v>
      </c>
      <c r="O2225">
        <v>-300</v>
      </c>
    </row>
    <row r="2226" spans="1:15" x14ac:dyDescent="0.2">
      <c r="A2226">
        <v>0.27136230468799999</v>
      </c>
      <c r="B2226">
        <v>-2.8082878680399999E-4</v>
      </c>
      <c r="C2226">
        <v>6.9841965779500004E-4</v>
      </c>
      <c r="D2226">
        <v>9.6086378285699999E-4</v>
      </c>
      <c r="E2226">
        <v>9.9170217881099998E-4</v>
      </c>
      <c r="F2226">
        <v>9.3297716259699997E-4</v>
      </c>
      <c r="G2226">
        <v>7.5930146045499996E-4</v>
      </c>
      <c r="H2226">
        <v>0</v>
      </c>
      <c r="I2226">
        <v>0.27136230468799999</v>
      </c>
      <c r="J2226">
        <v>-230.527122432</v>
      </c>
      <c r="K2226">
        <v>-287.27456959699998</v>
      </c>
      <c r="L2226">
        <v>-300</v>
      </c>
      <c r="M2226">
        <v>-300</v>
      </c>
      <c r="N2226">
        <v>-300</v>
      </c>
      <c r="O2226">
        <v>-300</v>
      </c>
    </row>
    <row r="2227" spans="1:15" x14ac:dyDescent="0.2">
      <c r="A2227">
        <v>0.271484375</v>
      </c>
      <c r="B2227">
        <v>-2.7497803293600001E-4</v>
      </c>
      <c r="C2227">
        <v>7.0501925909499999E-4</v>
      </c>
      <c r="D2227">
        <v>9.6769507933599998E-4</v>
      </c>
      <c r="E2227">
        <v>9.985762952650001E-4</v>
      </c>
      <c r="F2227">
        <v>9.3983225623999996E-4</v>
      </c>
      <c r="G2227">
        <v>7.6606295323E-4</v>
      </c>
      <c r="H2227">
        <v>0</v>
      </c>
      <c r="I2227">
        <v>0.271484375</v>
      </c>
      <c r="J2227">
        <v>-234.418656543</v>
      </c>
      <c r="K2227">
        <v>-300</v>
      </c>
      <c r="L2227">
        <v>-300</v>
      </c>
      <c r="M2227">
        <v>-300</v>
      </c>
      <c r="N2227">
        <v>-300</v>
      </c>
      <c r="O2227">
        <v>-300</v>
      </c>
    </row>
    <row r="2228" spans="1:15" x14ac:dyDescent="0.2">
      <c r="A2228">
        <v>0.27160644531200001</v>
      </c>
      <c r="B2228">
        <v>-2.6989360433500001E-4</v>
      </c>
      <c r="C2228">
        <v>7.1085261247499996E-4</v>
      </c>
      <c r="D2228">
        <v>9.7376021121199998E-4</v>
      </c>
      <c r="E2228">
        <v>1.0046842581599999E-3</v>
      </c>
      <c r="F2228">
        <v>9.45921162929E-4</v>
      </c>
      <c r="G2228">
        <v>7.7205820764400003E-4</v>
      </c>
      <c r="H2228">
        <v>0</v>
      </c>
      <c r="I2228">
        <v>0.27160644531200001</v>
      </c>
      <c r="J2228">
        <v>-264.42984485599999</v>
      </c>
      <c r="K2228">
        <v>-290.80784845800002</v>
      </c>
      <c r="L2228">
        <v>-300</v>
      </c>
      <c r="M2228">
        <v>-300</v>
      </c>
      <c r="N2228">
        <v>-300</v>
      </c>
      <c r="O2228">
        <v>-300</v>
      </c>
    </row>
    <row r="2229" spans="1:15" x14ac:dyDescent="0.2">
      <c r="A2229">
        <v>0.271728515625</v>
      </c>
      <c r="B2229">
        <v>-2.6557840459299998E-4</v>
      </c>
      <c r="C2229">
        <v>7.15916813966E-4</v>
      </c>
      <c r="D2229">
        <v>9.79056274512E-4</v>
      </c>
      <c r="E2229">
        <v>1.01002316356E-3</v>
      </c>
      <c r="F2229">
        <v>9.5124097876699996E-4</v>
      </c>
      <c r="G2229">
        <v>7.7728432005E-4</v>
      </c>
      <c r="H2229">
        <v>0</v>
      </c>
      <c r="I2229">
        <v>0.271728515625</v>
      </c>
      <c r="J2229">
        <v>-236.182865617</v>
      </c>
      <c r="K2229">
        <v>-298.71283475600001</v>
      </c>
      <c r="L2229">
        <v>-296.15863939799999</v>
      </c>
      <c r="M2229">
        <v>-293.05783431399999</v>
      </c>
      <c r="N2229">
        <v>-300</v>
      </c>
      <c r="O2229">
        <v>-300</v>
      </c>
    </row>
    <row r="2230" spans="1:15" x14ac:dyDescent="0.2">
      <c r="A2230">
        <v>0.27185058593799999</v>
      </c>
      <c r="B2230">
        <v>-2.6203498801800001E-4</v>
      </c>
      <c r="C2230">
        <v>7.2020930889699997E-4</v>
      </c>
      <c r="D2230">
        <v>9.8358071455900004E-4</v>
      </c>
      <c r="E2230">
        <v>1.0145904568100001E-3</v>
      </c>
      <c r="F2230">
        <v>9.5578914914699995E-4</v>
      </c>
      <c r="G2230">
        <v>7.8173873608800004E-4</v>
      </c>
      <c r="H2230">
        <v>0</v>
      </c>
      <c r="I2230">
        <v>0.27185058593799999</v>
      </c>
      <c r="J2230">
        <v>-236.766324647</v>
      </c>
      <c r="K2230">
        <v>-298.59173773600003</v>
      </c>
      <c r="L2230">
        <v>-300</v>
      </c>
      <c r="M2230">
        <v>-296.341668185</v>
      </c>
      <c r="N2230">
        <v>-300</v>
      </c>
      <c r="O2230">
        <v>-300</v>
      </c>
    </row>
    <row r="2231" spans="1:15" x14ac:dyDescent="0.2">
      <c r="A2231">
        <v>0.27197265625</v>
      </c>
      <c r="B2231">
        <v>-2.59265558352E-4</v>
      </c>
      <c r="C2231">
        <v>7.2372789315299998E-4</v>
      </c>
      <c r="D2231">
        <v>9.8733132723500009E-4</v>
      </c>
      <c r="E2231">
        <v>1.0183839338199999E-3</v>
      </c>
      <c r="F2231">
        <v>9.5956347002099996E-4</v>
      </c>
      <c r="G2231">
        <v>7.8541925196399999E-4</v>
      </c>
      <c r="H2231">
        <v>0</v>
      </c>
      <c r="I2231">
        <v>0.27197265625</v>
      </c>
      <c r="J2231">
        <v>-246.65449848200001</v>
      </c>
      <c r="K2231">
        <v>-300</v>
      </c>
      <c r="L2231">
        <v>-300</v>
      </c>
      <c r="M2231">
        <v>-300</v>
      </c>
      <c r="N2231">
        <v>-300</v>
      </c>
      <c r="O2231">
        <v>-300</v>
      </c>
    </row>
    <row r="2232" spans="1:15" x14ac:dyDescent="0.2">
      <c r="A2232">
        <v>0.27209472656200001</v>
      </c>
      <c r="B2232">
        <v>-2.5727196767800001E-4</v>
      </c>
      <c r="C2232">
        <v>7.2647071428300005E-4</v>
      </c>
      <c r="D2232">
        <v>9.9030626007900005E-4</v>
      </c>
      <c r="E2232">
        <v>1.02140174216E-3</v>
      </c>
      <c r="F2232">
        <v>9.6256208900299999E-4</v>
      </c>
      <c r="G2232">
        <v>7.8832401554099999E-4</v>
      </c>
      <c r="H2232">
        <v>0</v>
      </c>
      <c r="I2232">
        <v>0.27209472656200001</v>
      </c>
      <c r="J2232">
        <v>-229.58231742199999</v>
      </c>
      <c r="K2232">
        <v>-300</v>
      </c>
      <c r="L2232">
        <v>-300</v>
      </c>
      <c r="M2232">
        <v>-295.72552878499999</v>
      </c>
      <c r="N2232">
        <v>-300</v>
      </c>
      <c r="O2232">
        <v>-300</v>
      </c>
    </row>
    <row r="2233" spans="1:15" x14ac:dyDescent="0.2">
      <c r="A2233">
        <v>0.272216796875</v>
      </c>
      <c r="B2233">
        <v>-2.5605571549099998E-4</v>
      </c>
      <c r="C2233">
        <v>7.2843627242300001E-4</v>
      </c>
      <c r="D2233">
        <v>9.9250401322800003E-4</v>
      </c>
      <c r="E2233">
        <v>1.0236423819999999E-3</v>
      </c>
      <c r="F2233">
        <v>9.6478350629899999E-4</v>
      </c>
      <c r="G2233">
        <v>7.9045152728299999E-4</v>
      </c>
      <c r="H2233">
        <v>0</v>
      </c>
      <c r="I2233">
        <v>0.272216796875</v>
      </c>
      <c r="J2233">
        <v>-225.13477306199999</v>
      </c>
      <c r="K2233">
        <v>-300</v>
      </c>
      <c r="L2233">
        <v>-300</v>
      </c>
      <c r="M2233">
        <v>-288.62550337800002</v>
      </c>
      <c r="N2233">
        <v>-300</v>
      </c>
      <c r="O2233">
        <v>-300</v>
      </c>
    </row>
    <row r="2234" spans="1:15" x14ac:dyDescent="0.2">
      <c r="A2234">
        <v>0.27233886718799999</v>
      </c>
      <c r="B2234">
        <v>-2.5561794789300002E-4</v>
      </c>
      <c r="C2234">
        <v>7.2962342109599997E-4</v>
      </c>
      <c r="D2234">
        <v>9.9392344019800009E-4</v>
      </c>
      <c r="E2234">
        <v>1.0251047068800001E-3</v>
      </c>
      <c r="F2234">
        <v>9.6622657550899998E-4</v>
      </c>
      <c r="G2234">
        <v>7.9180064103600005E-4</v>
      </c>
      <c r="H2234">
        <v>0</v>
      </c>
      <c r="I2234">
        <v>0.27233886718799999</v>
      </c>
      <c r="J2234">
        <v>-224.908405579</v>
      </c>
      <c r="K2234">
        <v>-300</v>
      </c>
      <c r="L2234">
        <v>-300</v>
      </c>
      <c r="M2234">
        <v>-285.65944973500001</v>
      </c>
      <c r="N2234">
        <v>-300</v>
      </c>
      <c r="O2234">
        <v>-300</v>
      </c>
    </row>
    <row r="2235" spans="1:15" x14ac:dyDescent="0.2">
      <c r="A2235">
        <v>0.2724609375</v>
      </c>
      <c r="B2235">
        <v>-2.5595945699099999E-4</v>
      </c>
      <c r="C2235">
        <v>7.3003136782799996E-4</v>
      </c>
      <c r="D2235">
        <v>9.9456374851199995E-4</v>
      </c>
      <c r="E2235">
        <v>1.02578792435E-3</v>
      </c>
      <c r="F2235">
        <v>9.6689050422399999E-4</v>
      </c>
      <c r="G2235">
        <v>7.9237056465199999E-4</v>
      </c>
      <c r="H2235">
        <v>0</v>
      </c>
      <c r="I2235">
        <v>0.2724609375</v>
      </c>
      <c r="J2235">
        <v>-229.68172654400001</v>
      </c>
      <c r="K2235">
        <v>-300</v>
      </c>
      <c r="L2235">
        <v>-298.98467753900002</v>
      </c>
      <c r="M2235">
        <v>-285.47018350299999</v>
      </c>
      <c r="N2235">
        <v>-300</v>
      </c>
      <c r="O2235">
        <v>-300</v>
      </c>
    </row>
    <row r="2236" spans="1:15" x14ac:dyDescent="0.2">
      <c r="A2236">
        <v>0.27258300781200001</v>
      </c>
      <c r="B2236">
        <v>-2.5708068042299998E-4</v>
      </c>
      <c r="C2236">
        <v>7.29659674611E-4</v>
      </c>
      <c r="D2236">
        <v>9.9442450015499993E-4</v>
      </c>
      <c r="E2236">
        <v>1.0256915964400001E-3</v>
      </c>
      <c r="F2236">
        <v>9.6677485450600003E-4</v>
      </c>
      <c r="G2236">
        <v>7.9216086045299995E-4</v>
      </c>
      <c r="H2236">
        <v>0</v>
      </c>
      <c r="I2236">
        <v>0.27258300781200001</v>
      </c>
      <c r="J2236">
        <v>-241.86587405099999</v>
      </c>
      <c r="K2236">
        <v>-300</v>
      </c>
      <c r="L2236">
        <v>-294.82376472499999</v>
      </c>
      <c r="M2236">
        <v>-287.27775816799999</v>
      </c>
      <c r="N2236">
        <v>-284.76147492500002</v>
      </c>
      <c r="O2236">
        <v>-300</v>
      </c>
    </row>
    <row r="2237" spans="1:15" x14ac:dyDescent="0.2">
      <c r="A2237">
        <v>0.272705078125</v>
      </c>
      <c r="B2237">
        <v>-2.5898170106099998E-4</v>
      </c>
      <c r="C2237">
        <v>7.2850825820299999E-4</v>
      </c>
      <c r="D2237">
        <v>9.9350561187700002E-4</v>
      </c>
      <c r="E2237">
        <v>1.0248156399299999E-3</v>
      </c>
      <c r="F2237">
        <v>9.6587954318700004E-4</v>
      </c>
      <c r="G2237">
        <v>7.9117144551800001E-4</v>
      </c>
      <c r="H2237">
        <v>0</v>
      </c>
      <c r="I2237">
        <v>0.272705078125</v>
      </c>
      <c r="J2237">
        <v>-226.59187092100001</v>
      </c>
      <c r="K2237">
        <v>-300</v>
      </c>
      <c r="L2237">
        <v>-289.28439023499999</v>
      </c>
      <c r="M2237">
        <v>-290.09461378100002</v>
      </c>
      <c r="N2237">
        <v>-288.45211566299997</v>
      </c>
      <c r="O2237">
        <v>-300</v>
      </c>
    </row>
    <row r="2238" spans="1:15" x14ac:dyDescent="0.2">
      <c r="A2238">
        <v>0.27282714843799999</v>
      </c>
      <c r="B2238">
        <v>-2.6166224687500001E-4</v>
      </c>
      <c r="C2238">
        <v>7.2657739026300004E-4</v>
      </c>
      <c r="D2238">
        <v>9.9180735534400003E-4</v>
      </c>
      <c r="E2238">
        <v>1.0231603265E-3</v>
      </c>
      <c r="F2238">
        <v>9.6420484200100004E-4</v>
      </c>
      <c r="G2238">
        <v>7.8940259185000003E-4</v>
      </c>
      <c r="H2238">
        <v>0</v>
      </c>
      <c r="I2238">
        <v>0.27282714843799999</v>
      </c>
      <c r="J2238">
        <v>-224.005290452</v>
      </c>
      <c r="K2238">
        <v>-300</v>
      </c>
      <c r="L2238">
        <v>-287.66770542500001</v>
      </c>
      <c r="M2238">
        <v>-291.86594701299998</v>
      </c>
      <c r="N2238">
        <v>-297.99959159799999</v>
      </c>
      <c r="O2238">
        <v>-300</v>
      </c>
    </row>
    <row r="2239" spans="1:15" x14ac:dyDescent="0.2">
      <c r="A2239">
        <v>0.27294921875</v>
      </c>
      <c r="B2239">
        <v>-2.65121690945E-4</v>
      </c>
      <c r="C2239">
        <v>7.2386769734100005E-4</v>
      </c>
      <c r="D2239">
        <v>9.8933035709E-4</v>
      </c>
      <c r="E2239">
        <v>1.02072628272E-3</v>
      </c>
      <c r="F2239">
        <v>9.6175137757100002E-4</v>
      </c>
      <c r="G2239">
        <v>7.8685492632399995E-4</v>
      </c>
      <c r="H2239">
        <v>0</v>
      </c>
      <c r="I2239">
        <v>0.27294921875</v>
      </c>
      <c r="J2239">
        <v>-226.85301149700001</v>
      </c>
      <c r="K2239">
        <v>-300</v>
      </c>
      <c r="L2239">
        <v>-289.80040897999999</v>
      </c>
      <c r="M2239">
        <v>-291.23102379300002</v>
      </c>
      <c r="N2239">
        <v>-300</v>
      </c>
      <c r="O2239">
        <v>-300</v>
      </c>
    </row>
    <row r="2240" spans="1:15" x14ac:dyDescent="0.2">
      <c r="A2240">
        <v>0.27307128906200001</v>
      </c>
      <c r="B2240">
        <v>-2.6935905164900001E-4</v>
      </c>
      <c r="C2240">
        <v>7.2038016068499998E-4</v>
      </c>
      <c r="D2240">
        <v>9.8607559836900007E-4</v>
      </c>
      <c r="E2240">
        <v>1.01751448988E-3</v>
      </c>
      <c r="F2240">
        <v>9.5852013122400001E-4</v>
      </c>
      <c r="G2240">
        <v>7.83529430531E-4</v>
      </c>
      <c r="H2240">
        <v>0</v>
      </c>
      <c r="I2240">
        <v>0.27307128906200001</v>
      </c>
      <c r="J2240">
        <v>-255.481832916</v>
      </c>
      <c r="K2240">
        <v>-300</v>
      </c>
      <c r="L2240">
        <v>-292.19709304899999</v>
      </c>
      <c r="M2240">
        <v>-289.960556489</v>
      </c>
      <c r="N2240">
        <v>-300</v>
      </c>
      <c r="O2240">
        <v>-300</v>
      </c>
    </row>
    <row r="2241" spans="1:15" x14ac:dyDescent="0.2">
      <c r="A2241">
        <v>0.273193359375</v>
      </c>
      <c r="B2241">
        <v>-2.74372993005E-4</v>
      </c>
      <c r="C2241">
        <v>7.1611611591300005E-4</v>
      </c>
      <c r="D2241">
        <v>9.8204441478500003E-4</v>
      </c>
      <c r="E2241">
        <v>1.01352628363E-3</v>
      </c>
      <c r="F2241">
        <v>9.5451243864599997E-4</v>
      </c>
      <c r="G2241">
        <v>7.7942744042200005E-4</v>
      </c>
      <c r="H2241">
        <v>0</v>
      </c>
      <c r="I2241">
        <v>0.273193359375</v>
      </c>
      <c r="J2241">
        <v>-224.58633967899999</v>
      </c>
      <c r="K2241">
        <v>-300</v>
      </c>
      <c r="L2241">
        <v>-300</v>
      </c>
      <c r="M2241">
        <v>-290.39298750400002</v>
      </c>
      <c r="N2241">
        <v>-300</v>
      </c>
      <c r="O2241">
        <v>-300</v>
      </c>
    </row>
    <row r="2242" spans="1:15" x14ac:dyDescent="0.2">
      <c r="A2242">
        <v>0.27331542968799999</v>
      </c>
      <c r="B2242">
        <v>-2.8016182516899999E-4</v>
      </c>
      <c r="C2242">
        <v>7.1107725248799997E-4</v>
      </c>
      <c r="D2242">
        <v>9.7723849581099996E-4</v>
      </c>
      <c r="E2242">
        <v>1.0087633534399999E-3</v>
      </c>
      <c r="F2242">
        <v>9.4972998938499999E-4</v>
      </c>
      <c r="G2242">
        <v>7.7455064580500001E-4</v>
      </c>
      <c r="H2242">
        <v>0</v>
      </c>
      <c r="I2242">
        <v>0.27331542968799999</v>
      </c>
      <c r="J2242">
        <v>-219.94122826200001</v>
      </c>
      <c r="K2242">
        <v>-300</v>
      </c>
      <c r="L2242">
        <v>-295.86090671599999</v>
      </c>
      <c r="M2242">
        <v>-294.55897460400001</v>
      </c>
      <c r="N2242">
        <v>-300</v>
      </c>
      <c r="O2242">
        <v>-300</v>
      </c>
    </row>
    <row r="2243" spans="1:15" x14ac:dyDescent="0.2">
      <c r="A2243">
        <v>0.2734375</v>
      </c>
      <c r="B2243">
        <v>-2.86723505113E-4</v>
      </c>
      <c r="C2243">
        <v>7.0526561307700003E-4</v>
      </c>
      <c r="D2243">
        <v>9.7165988409600001E-4</v>
      </c>
      <c r="E2243">
        <v>1.0032277420299999E-3</v>
      </c>
      <c r="F2243">
        <v>9.4417482618000005E-4</v>
      </c>
      <c r="G2243">
        <v>7.6890108968499999E-4</v>
      </c>
      <c r="H2243">
        <v>0</v>
      </c>
      <c r="I2243">
        <v>0.2734375</v>
      </c>
      <c r="J2243">
        <v>-219.422224468</v>
      </c>
      <c r="K2243">
        <v>-300</v>
      </c>
      <c r="L2243">
        <v>-300</v>
      </c>
      <c r="M2243">
        <v>-300</v>
      </c>
      <c r="N2243">
        <v>-300</v>
      </c>
      <c r="O2243">
        <v>-300</v>
      </c>
    </row>
    <row r="2244" spans="1:15" x14ac:dyDescent="0.2">
      <c r="A2244">
        <v>0.27355957031200001</v>
      </c>
      <c r="B2244">
        <v>-2.9405563743299998E-4</v>
      </c>
      <c r="C2244">
        <v>6.9868359270600002E-4</v>
      </c>
      <c r="D2244">
        <v>9.6531097467099998E-4</v>
      </c>
      <c r="E2244">
        <v>9.9692184443200002E-4</v>
      </c>
      <c r="F2244">
        <v>9.3784934414100002E-4</v>
      </c>
      <c r="G2244">
        <v>7.6248116743400001E-4</v>
      </c>
      <c r="H2244">
        <v>0</v>
      </c>
      <c r="I2244">
        <v>0.27355957031200001</v>
      </c>
      <c r="J2244">
        <v>-222.642514027</v>
      </c>
      <c r="K2244">
        <v>-290.86100643499998</v>
      </c>
      <c r="L2244">
        <v>-295.40583664600001</v>
      </c>
      <c r="M2244">
        <v>-294.17708055600002</v>
      </c>
      <c r="N2244">
        <v>-300</v>
      </c>
      <c r="O2244">
        <v>-300</v>
      </c>
    </row>
    <row r="2245" spans="1:15" x14ac:dyDescent="0.2">
      <c r="A2245">
        <v>0.273681640625</v>
      </c>
      <c r="B2245">
        <v>-3.0215547534899999E-4</v>
      </c>
      <c r="C2245">
        <v>6.9133393778900002E-4</v>
      </c>
      <c r="D2245">
        <v>9.5819451394000004E-4</v>
      </c>
      <c r="E2245">
        <v>9.898484071020001E-4</v>
      </c>
      <c r="F2245">
        <v>9.3075628975499997E-4</v>
      </c>
      <c r="G2245">
        <v>7.5529362581199997E-4</v>
      </c>
      <c r="H2245">
        <v>0</v>
      </c>
      <c r="I2245">
        <v>0.273681640625</v>
      </c>
      <c r="J2245">
        <v>-235.63926189</v>
      </c>
      <c r="K2245">
        <v>-268.08227700899999</v>
      </c>
      <c r="L2245">
        <v>-300</v>
      </c>
      <c r="M2245">
        <v>-290.23516191200002</v>
      </c>
      <c r="N2245">
        <v>-300</v>
      </c>
      <c r="O2245">
        <v>-300</v>
      </c>
    </row>
    <row r="2246" spans="1:15" x14ac:dyDescent="0.2">
      <c r="A2246">
        <v>0.27380371093799999</v>
      </c>
      <c r="B2246">
        <v>-3.1101992184100002E-4</v>
      </c>
      <c r="C2246">
        <v>6.8321974497100003E-4</v>
      </c>
      <c r="D2246">
        <v>9.5031359855499999E-4</v>
      </c>
      <c r="E2246">
        <v>9.82010526713E-4</v>
      </c>
      <c r="F2246">
        <v>9.2289875975399996E-4</v>
      </c>
      <c r="G2246">
        <v>7.4734156180799997E-4</v>
      </c>
      <c r="H2246">
        <v>0</v>
      </c>
      <c r="I2246">
        <v>0.27380371093799999</v>
      </c>
      <c r="J2246">
        <v>-228.61860910600001</v>
      </c>
      <c r="K2246">
        <v>-252.809775914</v>
      </c>
      <c r="L2246">
        <v>-291.03055581799998</v>
      </c>
      <c r="M2246">
        <v>-289.84036246800002</v>
      </c>
      <c r="N2246">
        <v>-300</v>
      </c>
      <c r="O2246">
        <v>-300</v>
      </c>
    </row>
    <row r="2247" spans="1:15" x14ac:dyDescent="0.2">
      <c r="A2247">
        <v>0.27392578125</v>
      </c>
      <c r="B2247">
        <v>-3.2064553095500001E-4</v>
      </c>
      <c r="C2247">
        <v>6.7434445983600001E-4</v>
      </c>
      <c r="D2247">
        <v>9.4167167408700002E-4</v>
      </c>
      <c r="E2247">
        <v>9.7341164887500004E-4</v>
      </c>
      <c r="F2247">
        <v>9.1428019979800004E-4</v>
      </c>
      <c r="G2247">
        <v>7.3862842136399997E-4</v>
      </c>
      <c r="H2247">
        <v>0</v>
      </c>
      <c r="I2247">
        <v>0.27392578125</v>
      </c>
      <c r="J2247">
        <v>-224.503544831</v>
      </c>
      <c r="K2247">
        <v>-241.73852809100001</v>
      </c>
      <c r="L2247">
        <v>-288.52450783900002</v>
      </c>
      <c r="M2247">
        <v>-291.06822846300003</v>
      </c>
      <c r="N2247">
        <v>-300</v>
      </c>
      <c r="O2247">
        <v>-300</v>
      </c>
    </row>
    <row r="2248" spans="1:15" x14ac:dyDescent="0.2">
      <c r="A2248">
        <v>0.27404785156200001</v>
      </c>
      <c r="B2248">
        <v>-3.3102850927800001E-4</v>
      </c>
      <c r="C2248">
        <v>6.6471187542600004E-4</v>
      </c>
      <c r="D2248">
        <v>9.3227253357900004E-4</v>
      </c>
      <c r="E2248">
        <v>9.6405556666799997E-4</v>
      </c>
      <c r="F2248">
        <v>9.0490440301800004E-4</v>
      </c>
      <c r="G2248">
        <v>7.2915799787100005E-4</v>
      </c>
      <c r="H2248">
        <v>0</v>
      </c>
      <c r="I2248">
        <v>0.27404785156200001</v>
      </c>
      <c r="J2248">
        <v>-228.59243513999999</v>
      </c>
      <c r="K2248">
        <v>-233.62678079299999</v>
      </c>
      <c r="L2248">
        <v>-285.86356419100002</v>
      </c>
      <c r="M2248">
        <v>-291.76714152400001</v>
      </c>
      <c r="N2248">
        <v>-298.19618333800003</v>
      </c>
      <c r="O2248">
        <v>-300</v>
      </c>
    </row>
    <row r="2249" spans="1:15" x14ac:dyDescent="0.2">
      <c r="A2249">
        <v>0.274169921875</v>
      </c>
      <c r="B2249">
        <v>-3.4216471753600002E-4</v>
      </c>
      <c r="C2249">
        <v>6.5432613064000001E-4</v>
      </c>
      <c r="D2249">
        <v>9.2212031592800003E-4</v>
      </c>
      <c r="E2249">
        <v>9.5394641901799999E-4</v>
      </c>
      <c r="F2249">
        <v>8.9477550839200005E-4</v>
      </c>
      <c r="G2249">
        <v>7.1893443058099996E-4</v>
      </c>
      <c r="H2249">
        <v>0</v>
      </c>
      <c r="I2249">
        <v>0.274169921875</v>
      </c>
      <c r="J2249">
        <v>-232.94507222799999</v>
      </c>
      <c r="K2249">
        <v>-227.83397352</v>
      </c>
      <c r="L2249">
        <v>-287.29147746400002</v>
      </c>
      <c r="M2249">
        <v>-290.097282001</v>
      </c>
      <c r="N2249">
        <v>-288.61634123699997</v>
      </c>
      <c r="O2249">
        <v>-300</v>
      </c>
    </row>
    <row r="2250" spans="1:15" x14ac:dyDescent="0.2">
      <c r="A2250">
        <v>0.27429199218799999</v>
      </c>
      <c r="B2250">
        <v>-3.5404967239999999E-4</v>
      </c>
      <c r="C2250">
        <v>6.43191708443E-4</v>
      </c>
      <c r="D2250">
        <v>9.1121950409500001E-4</v>
      </c>
      <c r="E2250">
        <v>9.4308868891399998E-4</v>
      </c>
      <c r="F2250">
        <v>8.8389799896500005E-4</v>
      </c>
      <c r="G2250">
        <v>7.0796220280899998E-4</v>
      </c>
      <c r="H2250">
        <v>0</v>
      </c>
      <c r="I2250">
        <v>0.27429199218799999</v>
      </c>
      <c r="J2250">
        <v>-220.578247264</v>
      </c>
      <c r="K2250">
        <v>-223.97475233500001</v>
      </c>
      <c r="L2250">
        <v>-292.16966611200002</v>
      </c>
      <c r="M2250">
        <v>-287.34484597400001</v>
      </c>
      <c r="N2250">
        <v>-284.95949890200001</v>
      </c>
      <c r="O2250">
        <v>-300</v>
      </c>
    </row>
    <row r="2251" spans="1:15" x14ac:dyDescent="0.2">
      <c r="A2251">
        <v>0.2744140625</v>
      </c>
      <c r="B2251">
        <v>-3.6667854840500002E-4</v>
      </c>
      <c r="C2251">
        <v>6.3131343392299995E-4</v>
      </c>
      <c r="D2251">
        <v>8.9957492315899997E-4</v>
      </c>
      <c r="E2251">
        <v>9.31487201484E-4</v>
      </c>
      <c r="F2251">
        <v>8.7227669991399998E-4</v>
      </c>
      <c r="G2251">
        <v>6.9624614000999999E-4</v>
      </c>
      <c r="H2251">
        <v>0</v>
      </c>
      <c r="I2251">
        <v>0.2744140625</v>
      </c>
      <c r="J2251">
        <v>-216.89527517499999</v>
      </c>
      <c r="K2251">
        <v>-221.78760998999999</v>
      </c>
      <c r="L2251">
        <v>-296.260008895</v>
      </c>
      <c r="M2251">
        <v>-285.585359348</v>
      </c>
      <c r="N2251">
        <v>-300</v>
      </c>
      <c r="O2251">
        <v>-300</v>
      </c>
    </row>
    <row r="2252" spans="1:15" x14ac:dyDescent="0.2">
      <c r="A2252">
        <v>0.27453613281200001</v>
      </c>
      <c r="B2252">
        <v>-3.80046180049E-4</v>
      </c>
      <c r="C2252">
        <v>6.1869647220799998E-4</v>
      </c>
      <c r="D2252">
        <v>8.8719173825499995E-4</v>
      </c>
      <c r="E2252">
        <v>9.1914712188300004E-4</v>
      </c>
      <c r="F2252">
        <v>8.5991677645400001E-4</v>
      </c>
      <c r="G2252">
        <v>6.8379140766900001E-4</v>
      </c>
      <c r="H2252">
        <v>0</v>
      </c>
      <c r="I2252">
        <v>0.27453613281200001</v>
      </c>
      <c r="J2252">
        <v>-216.69239929299999</v>
      </c>
      <c r="K2252">
        <v>-221.069515666</v>
      </c>
      <c r="L2252">
        <v>-300</v>
      </c>
      <c r="M2252">
        <v>-285.82994531999998</v>
      </c>
      <c r="N2252">
        <v>-300</v>
      </c>
      <c r="O2252">
        <v>-300</v>
      </c>
    </row>
    <row r="2253" spans="1:15" x14ac:dyDescent="0.2">
      <c r="A2253">
        <v>0.274658203125</v>
      </c>
      <c r="B2253">
        <v>-3.9414706404299998E-4</v>
      </c>
      <c r="C2253">
        <v>6.0534632621700001E-4</v>
      </c>
      <c r="D2253">
        <v>8.7407545229600001E-4</v>
      </c>
      <c r="E2253">
        <v>9.06073953066E-4</v>
      </c>
      <c r="F2253">
        <v>8.4682373159100004E-4</v>
      </c>
      <c r="G2253">
        <v>6.7060350906400002E-4</v>
      </c>
      <c r="H2253">
        <v>0</v>
      </c>
      <c r="I2253">
        <v>0.274658203125</v>
      </c>
      <c r="J2253">
        <v>-220.033845007</v>
      </c>
      <c r="K2253">
        <v>-221.63547376</v>
      </c>
      <c r="L2253">
        <v>-300</v>
      </c>
      <c r="M2253">
        <v>-288.80632567200001</v>
      </c>
      <c r="N2253">
        <v>-300</v>
      </c>
      <c r="O2253">
        <v>-300</v>
      </c>
    </row>
    <row r="2254" spans="1:15" x14ac:dyDescent="0.2">
      <c r="A2254">
        <v>0.27478027343799999</v>
      </c>
      <c r="B2254">
        <v>-4.0897536171199999E-4</v>
      </c>
      <c r="C2254">
        <v>5.9126883425499998E-4</v>
      </c>
      <c r="D2254">
        <v>8.6023190358500005E-4</v>
      </c>
      <c r="E2254">
        <v>8.9227353336700005E-4</v>
      </c>
      <c r="F2254">
        <v>8.3300340371200005E-4</v>
      </c>
      <c r="G2254">
        <v>6.5668828286799996E-4</v>
      </c>
      <c r="H2254">
        <v>0</v>
      </c>
      <c r="I2254">
        <v>0.27478027343799999</v>
      </c>
      <c r="J2254">
        <v>-233.41672151500001</v>
      </c>
      <c r="K2254">
        <v>-223.29380477500001</v>
      </c>
      <c r="L2254">
        <v>-296.30621425700002</v>
      </c>
      <c r="M2254">
        <v>-295.77911274899998</v>
      </c>
      <c r="N2254">
        <v>-300</v>
      </c>
      <c r="O2254">
        <v>-300</v>
      </c>
    </row>
    <row r="2255" spans="1:15" x14ac:dyDescent="0.2">
      <c r="A2255">
        <v>0.27490234375</v>
      </c>
      <c r="B2255">
        <v>-4.2452490154800001E-4</v>
      </c>
      <c r="C2255">
        <v>5.7647016745799998E-4</v>
      </c>
      <c r="D2255">
        <v>8.4566726325100003E-4</v>
      </c>
      <c r="E2255">
        <v>8.7775203395399997E-4</v>
      </c>
      <c r="F2255">
        <v>8.1846196404500001E-4</v>
      </c>
      <c r="G2255">
        <v>6.42051900581E-4</v>
      </c>
      <c r="H2255">
        <v>0</v>
      </c>
      <c r="I2255">
        <v>0.27490234375</v>
      </c>
      <c r="J2255">
        <v>-225.08173689200001</v>
      </c>
      <c r="K2255">
        <v>-225.834825701</v>
      </c>
      <c r="L2255">
        <v>-300</v>
      </c>
      <c r="M2255">
        <v>-300</v>
      </c>
      <c r="N2255">
        <v>-300</v>
      </c>
      <c r="O2255">
        <v>-300</v>
      </c>
    </row>
    <row r="2256" spans="1:15" x14ac:dyDescent="0.2">
      <c r="A2256">
        <v>0.27502441406200001</v>
      </c>
      <c r="B2256">
        <v>-4.4078918191699999E-4</v>
      </c>
      <c r="C2256">
        <v>5.6095682708599999E-4</v>
      </c>
      <c r="D2256">
        <v>8.30388032557E-4</v>
      </c>
      <c r="E2256">
        <v>8.6251595612099998E-4</v>
      </c>
      <c r="F2256">
        <v>8.0320591393699995E-4</v>
      </c>
      <c r="G2256">
        <v>6.2670086383000004E-4</v>
      </c>
      <c r="H2256">
        <v>0</v>
      </c>
      <c r="I2256">
        <v>0.27502441406200001</v>
      </c>
      <c r="J2256">
        <v>-220.00535857599999</v>
      </c>
      <c r="K2256">
        <v>-229.01134409400001</v>
      </c>
      <c r="L2256">
        <v>-297.145318562</v>
      </c>
      <c r="M2256">
        <v>-296.56043062800001</v>
      </c>
      <c r="N2256">
        <v>-300</v>
      </c>
      <c r="O2256">
        <v>-300</v>
      </c>
    </row>
    <row r="2257" spans="1:15" x14ac:dyDescent="0.2">
      <c r="A2257">
        <v>0.275146484375</v>
      </c>
      <c r="B2257">
        <v>-4.5776137392699998E-4</v>
      </c>
      <c r="C2257">
        <v>5.44735641656E-4</v>
      </c>
      <c r="D2257">
        <v>8.1440104001999998E-4</v>
      </c>
      <c r="E2257">
        <v>8.4657212842400003E-4</v>
      </c>
      <c r="F2257">
        <v>7.8724208199999995E-4</v>
      </c>
      <c r="G2257">
        <v>6.1064200150500001E-4</v>
      </c>
      <c r="H2257">
        <v>0</v>
      </c>
      <c r="I2257">
        <v>0.275146484375</v>
      </c>
      <c r="J2257">
        <v>-220.366997183</v>
      </c>
      <c r="K2257">
        <v>-232.41244833799999</v>
      </c>
      <c r="L2257">
        <v>-289.18209404700002</v>
      </c>
      <c r="M2257">
        <v>-293.30952272299999</v>
      </c>
      <c r="N2257">
        <v>-300</v>
      </c>
      <c r="O2257">
        <v>-300</v>
      </c>
    </row>
    <row r="2258" spans="1:15" x14ac:dyDescent="0.2">
      <c r="A2258">
        <v>0.27526855468799999</v>
      </c>
      <c r="B2258">
        <v>-4.7543432442700002E-4</v>
      </c>
      <c r="C2258">
        <v>5.2781376394999996E-4</v>
      </c>
      <c r="D2258">
        <v>7.9771343841199998E-4</v>
      </c>
      <c r="E2258">
        <v>8.2992770367000003E-4</v>
      </c>
      <c r="F2258">
        <v>7.7057762110600001E-4</v>
      </c>
      <c r="G2258">
        <v>5.9388246675700002E-4</v>
      </c>
      <c r="H2258">
        <v>0</v>
      </c>
      <c r="I2258">
        <v>0.27526855468799999</v>
      </c>
      <c r="J2258">
        <v>-225.802047614</v>
      </c>
      <c r="K2258">
        <v>-235.10430422300001</v>
      </c>
      <c r="L2258">
        <v>-296.734281098</v>
      </c>
      <c r="M2258">
        <v>-300</v>
      </c>
      <c r="N2258">
        <v>-300</v>
      </c>
      <c r="O2258">
        <v>-300</v>
      </c>
    </row>
    <row r="2259" spans="1:15" x14ac:dyDescent="0.2">
      <c r="A2259">
        <v>0.275390625</v>
      </c>
      <c r="B2259">
        <v>-4.9380055916999998E-4</v>
      </c>
      <c r="C2259">
        <v>5.1019866784E-4</v>
      </c>
      <c r="D2259">
        <v>7.8033270161000003E-4</v>
      </c>
      <c r="E2259">
        <v>8.1259015576999995E-4</v>
      </c>
      <c r="F2259">
        <v>7.53220005214E-4</v>
      </c>
      <c r="G2259">
        <v>5.7642973382800004E-4</v>
      </c>
      <c r="H2259">
        <v>0</v>
      </c>
      <c r="I2259">
        <v>0.275390625</v>
      </c>
      <c r="J2259">
        <v>-243.245053896</v>
      </c>
      <c r="K2259">
        <v>-235.62495440999999</v>
      </c>
      <c r="L2259">
        <v>-291.84824270000001</v>
      </c>
      <c r="M2259">
        <v>-300</v>
      </c>
      <c r="N2259">
        <v>-300</v>
      </c>
      <c r="O2259">
        <v>-300</v>
      </c>
    </row>
    <row r="2260" spans="1:15" x14ac:dyDescent="0.2">
      <c r="A2260">
        <v>0.27551269531200001</v>
      </c>
      <c r="B2260">
        <v>-5.1285228612199996E-4</v>
      </c>
      <c r="C2260">
        <v>4.9189814499299997E-4</v>
      </c>
      <c r="D2260">
        <v>7.62266621273E-4</v>
      </c>
      <c r="E2260">
        <v>7.9456727642400005E-4</v>
      </c>
      <c r="F2260">
        <v>7.3517702608599995E-4</v>
      </c>
      <c r="G2260">
        <v>5.5829159476600005E-4</v>
      </c>
      <c r="H2260">
        <v>0</v>
      </c>
      <c r="I2260">
        <v>0.27551269531200001</v>
      </c>
      <c r="J2260">
        <v>-226.73914444299999</v>
      </c>
      <c r="K2260">
        <v>-233.64009285899999</v>
      </c>
      <c r="L2260">
        <v>-299.222050755</v>
      </c>
      <c r="M2260">
        <v>-300</v>
      </c>
      <c r="N2260">
        <v>-300</v>
      </c>
      <c r="O2260">
        <v>-300</v>
      </c>
    </row>
    <row r="2261" spans="1:15" x14ac:dyDescent="0.2">
      <c r="A2261">
        <v>0.275634765625</v>
      </c>
      <c r="B2261">
        <v>-5.3258139889799999E-4</v>
      </c>
      <c r="C2261">
        <v>4.7292030141499999E-4</v>
      </c>
      <c r="D2261">
        <v>7.4352330341299997E-4</v>
      </c>
      <c r="E2261">
        <v>7.7586717167500003E-4</v>
      </c>
      <c r="F2261">
        <v>7.1645678982300005E-4</v>
      </c>
      <c r="G2261">
        <v>5.39476155955E-4</v>
      </c>
      <c r="H2261">
        <v>0</v>
      </c>
      <c r="I2261">
        <v>0.275634765625</v>
      </c>
      <c r="J2261">
        <v>-227.078266673</v>
      </c>
      <c r="K2261">
        <v>-230.47602934599999</v>
      </c>
      <c r="L2261">
        <v>-300</v>
      </c>
      <c r="M2261">
        <v>-300</v>
      </c>
      <c r="N2261">
        <v>-300</v>
      </c>
      <c r="O2261">
        <v>-300</v>
      </c>
    </row>
    <row r="2262" spans="1:15" x14ac:dyDescent="0.2">
      <c r="A2262">
        <v>0.27575683593799999</v>
      </c>
      <c r="B2262">
        <v>-5.5297948037199998E-4</v>
      </c>
      <c r="C2262">
        <v>4.5327355386200001E-4</v>
      </c>
      <c r="D2262">
        <v>7.2411116477700003E-4</v>
      </c>
      <c r="E2262">
        <v>7.5649825831E-4</v>
      </c>
      <c r="F2262">
        <v>6.9706771327099999E-4</v>
      </c>
      <c r="G2262">
        <v>5.1999183452399996E-4</v>
      </c>
      <c r="H2262">
        <v>0</v>
      </c>
      <c r="I2262">
        <v>0.27575683593799999</v>
      </c>
      <c r="J2262">
        <v>-257.16654565800002</v>
      </c>
      <c r="K2262">
        <v>-227.26180399500001</v>
      </c>
      <c r="L2262">
        <v>-300</v>
      </c>
      <c r="M2262">
        <v>-300</v>
      </c>
      <c r="N2262">
        <v>-300</v>
      </c>
      <c r="O2262">
        <v>-300</v>
      </c>
    </row>
    <row r="2263" spans="1:15" x14ac:dyDescent="0.2">
      <c r="A2263">
        <v>0.27587890625</v>
      </c>
      <c r="B2263">
        <v>-5.7403780640799995E-4</v>
      </c>
      <c r="C2263">
        <v>4.3296662609400001E-4</v>
      </c>
      <c r="D2263">
        <v>7.0403892912999997E-4</v>
      </c>
      <c r="E2263">
        <v>7.3646926013000002E-4</v>
      </c>
      <c r="F2263">
        <v>6.7701852029300002E-4</v>
      </c>
      <c r="G2263">
        <v>4.9984735462099998E-4</v>
      </c>
      <c r="H2263">
        <v>0</v>
      </c>
      <c r="I2263">
        <v>0.27587890625</v>
      </c>
      <c r="J2263">
        <v>-224.29451145100001</v>
      </c>
      <c r="K2263">
        <v>-224.41158259700001</v>
      </c>
      <c r="L2263">
        <v>-300</v>
      </c>
      <c r="M2263">
        <v>-300</v>
      </c>
      <c r="N2263">
        <v>-300</v>
      </c>
      <c r="O2263">
        <v>-300</v>
      </c>
    </row>
    <row r="2264" spans="1:15" x14ac:dyDescent="0.2">
      <c r="A2264">
        <v>0.27600097656200001</v>
      </c>
      <c r="B2264">
        <v>-5.9574734974400002E-4</v>
      </c>
      <c r="C2264">
        <v>4.1200854500600002E-4</v>
      </c>
      <c r="D2264">
        <v>6.8331562336E-4</v>
      </c>
      <c r="E2264">
        <v>7.1578920405900004E-4</v>
      </c>
      <c r="F2264">
        <v>6.5631823787400004E-4</v>
      </c>
      <c r="G2264">
        <v>4.7905174351800002E-4</v>
      </c>
      <c r="H2264">
        <v>0</v>
      </c>
      <c r="I2264">
        <v>0.27600097656200001</v>
      </c>
      <c r="J2264">
        <v>-219.144702053</v>
      </c>
      <c r="K2264">
        <v>-221.99932956399999</v>
      </c>
      <c r="L2264">
        <v>-300</v>
      </c>
      <c r="M2264">
        <v>-300</v>
      </c>
      <c r="N2264">
        <v>-300</v>
      </c>
      <c r="O2264">
        <v>-300</v>
      </c>
    </row>
    <row r="2265" spans="1:15" x14ac:dyDescent="0.2">
      <c r="A2265">
        <v>0.276123046875</v>
      </c>
      <c r="B2265">
        <v>-6.1809878400099995E-4</v>
      </c>
      <c r="C2265">
        <v>3.9040863659700002E-4</v>
      </c>
      <c r="D2265">
        <v>6.6195057347000002E-4</v>
      </c>
      <c r="E2265">
        <v>6.9446741613499998E-4</v>
      </c>
      <c r="F2265">
        <v>6.3497619211099995E-4</v>
      </c>
      <c r="G2265">
        <v>4.57614327605E-4</v>
      </c>
      <c r="H2265">
        <v>0</v>
      </c>
      <c r="I2265">
        <v>0.276123046875</v>
      </c>
      <c r="J2265">
        <v>-218.41896242000001</v>
      </c>
      <c r="K2265">
        <v>-219.99178872799999</v>
      </c>
      <c r="L2265">
        <v>-300</v>
      </c>
      <c r="M2265">
        <v>-300</v>
      </c>
      <c r="N2265">
        <v>-300</v>
      </c>
      <c r="O2265">
        <v>-300</v>
      </c>
    </row>
    <row r="2266" spans="1:15" x14ac:dyDescent="0.2">
      <c r="A2266">
        <v>0.27624511718799999</v>
      </c>
      <c r="B2266">
        <v>-6.4108248784899998E-4</v>
      </c>
      <c r="C2266">
        <v>3.6817652182700002E-4</v>
      </c>
      <c r="D2266">
        <v>6.3995340041399999E-4</v>
      </c>
      <c r="E2266">
        <v>6.7251351735799999E-4</v>
      </c>
      <c r="F2266">
        <v>6.1300200406099999E-4</v>
      </c>
      <c r="G2266">
        <v>4.3554472822399998E-4</v>
      </c>
      <c r="H2266">
        <v>0</v>
      </c>
      <c r="I2266">
        <v>0.27624511718799999</v>
      </c>
      <c r="J2266">
        <v>-221.61769593400001</v>
      </c>
      <c r="K2266">
        <v>-218.334776009</v>
      </c>
      <c r="L2266">
        <v>-300</v>
      </c>
      <c r="M2266">
        <v>-300</v>
      </c>
      <c r="N2266">
        <v>-300</v>
      </c>
      <c r="O2266">
        <v>-300</v>
      </c>
    </row>
    <row r="2267" spans="1:15" x14ac:dyDescent="0.2">
      <c r="A2267">
        <v>0.2763671875</v>
      </c>
      <c r="B2267">
        <v>-6.6468854929600005E-4</v>
      </c>
      <c r="C2267">
        <v>3.45322112317E-4</v>
      </c>
      <c r="D2267">
        <v>6.1733401581299998E-4</v>
      </c>
      <c r="E2267">
        <v>6.4993741938299996E-4</v>
      </c>
      <c r="F2267">
        <v>5.9040558544599996E-4</v>
      </c>
      <c r="G2267">
        <v>4.1285285738599999E-4</v>
      </c>
      <c r="H2267">
        <v>0</v>
      </c>
      <c r="I2267">
        <v>0.2763671875</v>
      </c>
      <c r="J2267">
        <v>-235.503646151</v>
      </c>
      <c r="K2267">
        <v>-216.98178664700001</v>
      </c>
      <c r="L2267">
        <v>-300</v>
      </c>
      <c r="M2267">
        <v>-300</v>
      </c>
      <c r="N2267">
        <v>-300</v>
      </c>
      <c r="O2267">
        <v>-300</v>
      </c>
    </row>
    <row r="2268" spans="1:15" x14ac:dyDescent="0.2">
      <c r="A2268">
        <v>0.27648925781200001</v>
      </c>
      <c r="B2268">
        <v>-6.8890677011100002E-4</v>
      </c>
      <c r="C2268">
        <v>3.2185560592100002E-4</v>
      </c>
      <c r="D2268">
        <v>5.9410261752499999E-4</v>
      </c>
      <c r="E2268">
        <v>6.2674932010000001E-4</v>
      </c>
      <c r="F2268">
        <v>5.6719713421999999E-4</v>
      </c>
      <c r="G2268">
        <v>3.8954891334000002E-4</v>
      </c>
      <c r="H2268">
        <v>0</v>
      </c>
      <c r="I2268">
        <v>0.27648925781200001</v>
      </c>
      <c r="J2268">
        <v>-226.87599906099999</v>
      </c>
      <c r="K2268">
        <v>-215.89709617099999</v>
      </c>
      <c r="L2268">
        <v>-300</v>
      </c>
      <c r="M2268">
        <v>-300</v>
      </c>
      <c r="N2268">
        <v>-300</v>
      </c>
      <c r="O2268">
        <v>-300</v>
      </c>
    </row>
    <row r="2269" spans="1:15" x14ac:dyDescent="0.2">
      <c r="A2269">
        <v>0.276611328125</v>
      </c>
      <c r="B2269">
        <v>-7.1372667038399997E-4</v>
      </c>
      <c r="C2269">
        <v>2.9778748217399999E-4</v>
      </c>
      <c r="D2269">
        <v>5.7026968507900002E-4</v>
      </c>
      <c r="E2269">
        <v>6.0295969908600005E-4</v>
      </c>
      <c r="F2269">
        <v>5.4338713001600002E-4</v>
      </c>
      <c r="G2269">
        <v>3.65643376009E-4</v>
      </c>
      <c r="H2269">
        <v>0</v>
      </c>
      <c r="I2269">
        <v>0.276611328125</v>
      </c>
      <c r="J2269">
        <v>-223.04987938599999</v>
      </c>
      <c r="K2269">
        <v>-215.049483958</v>
      </c>
      <c r="L2269">
        <v>-300</v>
      </c>
      <c r="M2269">
        <v>-300</v>
      </c>
      <c r="N2269">
        <v>-300</v>
      </c>
      <c r="O2269">
        <v>-300</v>
      </c>
    </row>
    <row r="2270" spans="1:15" x14ac:dyDescent="0.2">
      <c r="A2270">
        <v>0.27673339843799999</v>
      </c>
      <c r="B2270">
        <v>-7.3913749321999995E-4</v>
      </c>
      <c r="C2270">
        <v>2.7312849760499999E-4</v>
      </c>
      <c r="D2270">
        <v>5.4584597500200002E-4</v>
      </c>
      <c r="E2270">
        <v>5.7857931289800001E-4</v>
      </c>
      <c r="F2270">
        <v>5.1898632946299999E-4</v>
      </c>
      <c r="G2270">
        <v>3.4114700231699998E-4</v>
      </c>
      <c r="H2270">
        <v>0</v>
      </c>
      <c r="I2270">
        <v>0.27673339843799999</v>
      </c>
      <c r="J2270">
        <v>-227.298670493</v>
      </c>
      <c r="K2270">
        <v>-214.41041002</v>
      </c>
      <c r="L2270">
        <v>-300</v>
      </c>
      <c r="M2270">
        <v>-300</v>
      </c>
      <c r="N2270">
        <v>-300</v>
      </c>
      <c r="O2270">
        <v>-300</v>
      </c>
    </row>
    <row r="2271" spans="1:15" x14ac:dyDescent="0.2">
      <c r="A2271">
        <v>0.27685546875</v>
      </c>
      <c r="B2271">
        <v>-7.6512820954300004E-4</v>
      </c>
      <c r="C2271">
        <v>2.47889680907E-4</v>
      </c>
      <c r="D2271">
        <v>5.2084251599100002E-4</v>
      </c>
      <c r="E2271">
        <v>5.5361919027900001E-4</v>
      </c>
      <c r="F2271">
        <v>4.9400576135699996E-4</v>
      </c>
      <c r="G2271">
        <v>3.1607082135500002E-4</v>
      </c>
      <c r="H2271">
        <v>0</v>
      </c>
      <c r="I2271">
        <v>0.27685546875</v>
      </c>
      <c r="J2271">
        <v>-231.94573798299999</v>
      </c>
      <c r="K2271">
        <v>-213.958248212</v>
      </c>
      <c r="L2271">
        <v>-300</v>
      </c>
      <c r="M2271">
        <v>-300</v>
      </c>
      <c r="N2271">
        <v>-300</v>
      </c>
      <c r="O2271">
        <v>-300</v>
      </c>
    </row>
    <row r="2272" spans="1:15" x14ac:dyDescent="0.2">
      <c r="A2272">
        <v>0.27697753906200001</v>
      </c>
      <c r="B2272">
        <v>-7.91687523056E-4</v>
      </c>
      <c r="C2272">
        <v>2.2208232800800001E-4</v>
      </c>
      <c r="D2272">
        <v>4.95270603973E-4</v>
      </c>
      <c r="E2272">
        <v>5.2809062718800004E-4</v>
      </c>
      <c r="F2272">
        <v>4.6845672173100001E-4</v>
      </c>
      <c r="G2272">
        <v>2.90426129448E-4</v>
      </c>
      <c r="H2272">
        <v>0</v>
      </c>
      <c r="I2272">
        <v>0.27697753906200001</v>
      </c>
      <c r="J2272">
        <v>-219.860133211</v>
      </c>
      <c r="K2272">
        <v>-213.67947680200001</v>
      </c>
      <c r="L2272">
        <v>-300</v>
      </c>
      <c r="M2272">
        <v>-300</v>
      </c>
      <c r="N2272">
        <v>-300</v>
      </c>
      <c r="O2272">
        <v>-300</v>
      </c>
    </row>
    <row r="2273" spans="1:15" x14ac:dyDescent="0.2">
      <c r="A2273">
        <v>0.277099609375</v>
      </c>
      <c r="B2273">
        <v>-8.1880387529200001E-4</v>
      </c>
      <c r="C2273">
        <v>1.9571799700400001E-4</v>
      </c>
      <c r="D2273">
        <v>4.6914179703800001E-4</v>
      </c>
      <c r="E2273">
        <v>5.0200518176200001E-4</v>
      </c>
      <c r="F2273">
        <v>4.4235076878200002E-4</v>
      </c>
      <c r="G2273">
        <v>2.6422448509200001E-4</v>
      </c>
      <c r="H2273">
        <v>0</v>
      </c>
      <c r="I2273">
        <v>0.277099609375</v>
      </c>
      <c r="J2273">
        <v>-216.706707427</v>
      </c>
      <c r="K2273">
        <v>-213.56301565000001</v>
      </c>
      <c r="L2273">
        <v>-300</v>
      </c>
      <c r="M2273">
        <v>-300</v>
      </c>
      <c r="N2273">
        <v>-300</v>
      </c>
      <c r="O2273">
        <v>-300</v>
      </c>
    </row>
    <row r="2274" spans="1:15" x14ac:dyDescent="0.2">
      <c r="A2274">
        <v>0.27722167968799999</v>
      </c>
      <c r="B2274">
        <v>-8.4646545080500001E-4</v>
      </c>
      <c r="C2274">
        <v>1.6880850296000001E-4</v>
      </c>
      <c r="D2274">
        <v>4.42467910259E-4</v>
      </c>
      <c r="E2274">
        <v>4.7537466910699998E-4</v>
      </c>
      <c r="F2274">
        <v>4.1569971768099998E-4</v>
      </c>
      <c r="G2274">
        <v>2.3747770375500001E-4</v>
      </c>
      <c r="H2274">
        <v>0</v>
      </c>
      <c r="I2274">
        <v>0.27722167968799999</v>
      </c>
      <c r="J2274">
        <v>-217.57306079</v>
      </c>
      <c r="K2274">
        <v>-213.59525139600001</v>
      </c>
      <c r="L2274">
        <v>-300</v>
      </c>
      <c r="M2274">
        <v>-300</v>
      </c>
      <c r="N2274">
        <v>-300</v>
      </c>
      <c r="O2274">
        <v>-300</v>
      </c>
    </row>
    <row r="2275" spans="1:15" x14ac:dyDescent="0.2">
      <c r="A2275">
        <v>0.27734375</v>
      </c>
      <c r="B2275">
        <v>-8.7466018248499996E-4</v>
      </c>
      <c r="C2275">
        <v>1.41365912617E-4</v>
      </c>
      <c r="D2275">
        <v>4.15261010367E-4</v>
      </c>
      <c r="E2275">
        <v>4.48211156001E-4</v>
      </c>
      <c r="F2275">
        <v>3.8851563527500001E-4</v>
      </c>
      <c r="G2275">
        <v>2.1019785258299999E-4</v>
      </c>
      <c r="H2275">
        <v>0</v>
      </c>
      <c r="I2275">
        <v>0.27734375</v>
      </c>
      <c r="J2275">
        <v>-224.29880904800001</v>
      </c>
      <c r="K2275">
        <v>-213.76201768199999</v>
      </c>
      <c r="L2275">
        <v>-300</v>
      </c>
      <c r="M2275">
        <v>-300</v>
      </c>
      <c r="N2275">
        <v>-300</v>
      </c>
      <c r="O2275">
        <v>-300</v>
      </c>
    </row>
    <row r="2276" spans="1:15" x14ac:dyDescent="0.2">
      <c r="A2276">
        <v>0.27746582031200001</v>
      </c>
      <c r="B2276">
        <v>-9.0337575697300001E-4</v>
      </c>
      <c r="C2276">
        <v>1.13402538956E-4</v>
      </c>
      <c r="D2276">
        <v>3.8753341035399998E-4</v>
      </c>
      <c r="E2276">
        <v>4.20526955466E-4</v>
      </c>
      <c r="F2276">
        <v>3.6081083464999998E-4</v>
      </c>
      <c r="G2276">
        <v>1.8239724496099999E-4</v>
      </c>
      <c r="H2276">
        <v>0</v>
      </c>
      <c r="I2276">
        <v>0.27746582031200001</v>
      </c>
      <c r="J2276">
        <v>-228.37362135500001</v>
      </c>
      <c r="K2276">
        <v>-214.05274155000001</v>
      </c>
      <c r="L2276">
        <v>-253.72507827800001</v>
      </c>
      <c r="M2276">
        <v>-300</v>
      </c>
      <c r="N2276">
        <v>-300</v>
      </c>
      <c r="O2276">
        <v>-300</v>
      </c>
    </row>
    <row r="2277" spans="1:15" x14ac:dyDescent="0.2">
      <c r="A2277">
        <v>0.277587890625</v>
      </c>
      <c r="B2277">
        <v>-9.3259962020199999E-4</v>
      </c>
      <c r="C2277" s="88">
        <v>8.4930935668499997E-5</v>
      </c>
      <c r="D2277">
        <v>3.5929766390700003E-4</v>
      </c>
      <c r="E2277">
        <v>3.92334621238E-4</v>
      </c>
      <c r="F2277">
        <v>3.3259786960799999E-4</v>
      </c>
      <c r="G2277">
        <v>1.5408843499100001E-4</v>
      </c>
      <c r="H2277">
        <v>0</v>
      </c>
      <c r="I2277">
        <v>0.277587890625</v>
      </c>
      <c r="J2277">
        <v>-218.43398407000001</v>
      </c>
      <c r="K2277">
        <v>-214.45904068499999</v>
      </c>
      <c r="L2277">
        <v>-231.115240962</v>
      </c>
      <c r="M2277">
        <v>-300</v>
      </c>
      <c r="N2277">
        <v>-300</v>
      </c>
      <c r="O2277">
        <v>-300</v>
      </c>
    </row>
    <row r="2278" spans="1:15" x14ac:dyDescent="0.2">
      <c r="A2278">
        <v>0.27770996093799999</v>
      </c>
      <c r="B2278">
        <v>-9.6231898305599998E-4</v>
      </c>
      <c r="C2278" s="88">
        <v>5.5963891506100001E-5</v>
      </c>
      <c r="D2278">
        <v>3.3056655977199999E-4</v>
      </c>
      <c r="E2278">
        <v>3.6364694210099999E-4</v>
      </c>
      <c r="F2278">
        <v>3.0388952900199998E-4</v>
      </c>
      <c r="G2278">
        <v>1.2528421182700001E-4</v>
      </c>
      <c r="H2278">
        <v>0</v>
      </c>
      <c r="I2278">
        <v>0.27770996093799999</v>
      </c>
      <c r="J2278">
        <v>-216.822111148</v>
      </c>
      <c r="K2278">
        <v>-214.96824783299999</v>
      </c>
      <c r="L2278">
        <v>-218.941672082</v>
      </c>
      <c r="M2278">
        <v>-300</v>
      </c>
      <c r="N2278">
        <v>-300</v>
      </c>
      <c r="O2278">
        <v>-300</v>
      </c>
    </row>
    <row r="2279" spans="1:15" x14ac:dyDescent="0.2">
      <c r="A2279">
        <v>0.27783203125</v>
      </c>
      <c r="B2279">
        <v>-9.9252082711199997E-4</v>
      </c>
      <c r="C2279" s="88">
        <v>2.6514424508699999E-5</v>
      </c>
      <c r="D2279">
        <v>3.0135311599400002E-4</v>
      </c>
      <c r="E2279">
        <v>3.34476936137E-4</v>
      </c>
      <c r="F2279">
        <v>2.7469883098100003E-4</v>
      </c>
      <c r="G2279" s="88">
        <v>9.5997593925699999E-5</v>
      </c>
      <c r="H2279">
        <v>0</v>
      </c>
      <c r="I2279">
        <v>0.27783203125</v>
      </c>
      <c r="J2279">
        <v>-220.281743105</v>
      </c>
      <c r="K2279">
        <v>-215.56061267499999</v>
      </c>
      <c r="L2279">
        <v>-213.05191022100001</v>
      </c>
      <c r="M2279">
        <v>-300</v>
      </c>
      <c r="N2279">
        <v>-300</v>
      </c>
      <c r="O2279">
        <v>-300</v>
      </c>
    </row>
    <row r="2280" spans="1:15" x14ac:dyDescent="0.2">
      <c r="A2280">
        <v>0.27795410156200001</v>
      </c>
      <c r="B2280">
        <v>-1.02319191052E-3</v>
      </c>
      <c r="C2280" s="88">
        <v>-3.4042238488699999E-6</v>
      </c>
      <c r="D2280">
        <v>2.71670574048E-4</v>
      </c>
      <c r="E2280">
        <v>3.0483784486599999E-4</v>
      </c>
      <c r="F2280">
        <v>2.4503901713599999E-4</v>
      </c>
      <c r="G2280" s="88">
        <v>6.6241823171999997E-5</v>
      </c>
      <c r="H2280">
        <v>0</v>
      </c>
      <c r="I2280">
        <v>0.27795410156200001</v>
      </c>
      <c r="J2280">
        <v>-249.087289967</v>
      </c>
      <c r="K2280">
        <v>-216.212600202</v>
      </c>
      <c r="L2280">
        <v>-211.51931580499999</v>
      </c>
      <c r="M2280">
        <v>-300</v>
      </c>
      <c r="N2280">
        <v>-300</v>
      </c>
      <c r="O2280">
        <v>-300</v>
      </c>
    </row>
    <row r="2281" spans="1:15" x14ac:dyDescent="0.2">
      <c r="A2281">
        <v>0.278076171875</v>
      </c>
      <c r="B2281">
        <v>-1.05431877399E-3</v>
      </c>
      <c r="C2281" s="88">
        <v>-3.3778594643500002E-5</v>
      </c>
      <c r="D2281">
        <v>2.4153239286199999E-4</v>
      </c>
      <c r="E2281">
        <v>2.7474312725499998E-4</v>
      </c>
      <c r="F2281">
        <v>2.14923546499E-4</v>
      </c>
      <c r="G2281" s="88">
        <v>3.6030358912299999E-5</v>
      </c>
      <c r="H2281">
        <v>0</v>
      </c>
      <c r="I2281">
        <v>0.278076171875</v>
      </c>
      <c r="J2281">
        <v>-219.01627186499999</v>
      </c>
      <c r="K2281">
        <v>-216.89917875500001</v>
      </c>
      <c r="L2281">
        <v>-212.61243122600001</v>
      </c>
      <c r="M2281">
        <v>-300</v>
      </c>
      <c r="N2281">
        <v>-300</v>
      </c>
      <c r="O2281">
        <v>-300</v>
      </c>
    </row>
    <row r="2282" spans="1:15" x14ac:dyDescent="0.2">
      <c r="A2282">
        <v>0.27819824218799999</v>
      </c>
      <c r="B2282">
        <v>-1.0858877468199999E-3</v>
      </c>
      <c r="C2282" s="88">
        <v>-6.45950175556E-5</v>
      </c>
      <c r="D2282">
        <v>2.1095224274999999E-4</v>
      </c>
      <c r="E2282">
        <v>2.4420645365999999E-4</v>
      </c>
      <c r="F2282">
        <v>1.84366089497E-4</v>
      </c>
      <c r="G2282" s="88">
        <v>5.3768718745099998E-6</v>
      </c>
      <c r="H2282">
        <v>0</v>
      </c>
      <c r="I2282">
        <v>0.27819824218799999</v>
      </c>
      <c r="J2282">
        <v>-214.99106095600001</v>
      </c>
      <c r="K2282">
        <v>-217.59025559299999</v>
      </c>
      <c r="L2282">
        <v>-214.62122447600001</v>
      </c>
      <c r="M2282">
        <v>-300</v>
      </c>
      <c r="N2282">
        <v>-300</v>
      </c>
      <c r="O2282">
        <v>-300</v>
      </c>
    </row>
    <row r="2283" spans="1:15" x14ac:dyDescent="0.2">
      <c r="A2283">
        <v>0.2783203125</v>
      </c>
      <c r="B2283">
        <v>-1.11788495311E-3</v>
      </c>
      <c r="C2283" s="88">
        <v>-9.5839617060200003E-5</v>
      </c>
      <c r="D2283">
        <v>1.7994399923500001E-4</v>
      </c>
      <c r="E2283">
        <v>2.13241699649E-4</v>
      </c>
      <c r="F2283">
        <v>1.5338052176699999E-4</v>
      </c>
      <c r="G2283" s="88">
        <v>-2.5704761999699999E-5</v>
      </c>
      <c r="H2283">
        <v>0</v>
      </c>
      <c r="I2283">
        <v>0.2783203125</v>
      </c>
      <c r="J2283">
        <v>-215.45740410799999</v>
      </c>
      <c r="K2283">
        <v>-218.24625071599999</v>
      </c>
      <c r="L2283">
        <v>-216.75793664099999</v>
      </c>
      <c r="M2283">
        <v>-300</v>
      </c>
      <c r="N2283">
        <v>-300</v>
      </c>
      <c r="O2283">
        <v>-300</v>
      </c>
    </row>
    <row r="2284" spans="1:15" x14ac:dyDescent="0.2">
      <c r="A2284">
        <v>0.27844238281200001</v>
      </c>
      <c r="B2284">
        <v>-1.15029631803E-3</v>
      </c>
      <c r="C2284">
        <v>-1.27498318693E-4</v>
      </c>
      <c r="D2284">
        <v>1.4852173678899999E-4</v>
      </c>
      <c r="E2284">
        <v>1.8186293972699999E-4</v>
      </c>
      <c r="F2284">
        <v>1.2198091789E-4</v>
      </c>
      <c r="G2284" s="88">
        <v>-5.7200467816600001E-5</v>
      </c>
      <c r="H2284">
        <v>0</v>
      </c>
      <c r="I2284">
        <v>0.27844238281200001</v>
      </c>
      <c r="J2284">
        <v>-221.42775270300001</v>
      </c>
      <c r="K2284">
        <v>-218.82148561400001</v>
      </c>
      <c r="L2284">
        <v>-218.99122657300001</v>
      </c>
      <c r="M2284">
        <v>-300</v>
      </c>
      <c r="N2284">
        <v>-300</v>
      </c>
      <c r="O2284">
        <v>-300</v>
      </c>
    </row>
    <row r="2285" spans="1:15" x14ac:dyDescent="0.2">
      <c r="A2285">
        <v>0.278564453125</v>
      </c>
      <c r="B2285">
        <v>-1.1831075741399999E-3</v>
      </c>
      <c r="C2285">
        <v>-1.59556855405E-4</v>
      </c>
      <c r="D2285">
        <v>1.16699722459E-4</v>
      </c>
      <c r="E2285">
        <v>1.5008444099400001E-4</v>
      </c>
      <c r="F2285" s="88">
        <v>9.01815450248E-5</v>
      </c>
      <c r="G2285" s="88">
        <v>-8.9095978111499997E-5</v>
      </c>
      <c r="H2285">
        <v>0</v>
      </c>
      <c r="I2285">
        <v>0.278564453125</v>
      </c>
      <c r="J2285">
        <v>-228.24649979500001</v>
      </c>
      <c r="K2285">
        <v>-219.27426194099999</v>
      </c>
      <c r="L2285">
        <v>-221.31635954000001</v>
      </c>
      <c r="M2285">
        <v>-300</v>
      </c>
      <c r="N2285">
        <v>-300</v>
      </c>
      <c r="O2285">
        <v>-300</v>
      </c>
    </row>
    <row r="2286" spans="1:15" x14ac:dyDescent="0.2">
      <c r="A2286">
        <v>0.27868652343799999</v>
      </c>
      <c r="B2286">
        <v>-1.2163042679E-3</v>
      </c>
      <c r="C2286">
        <v>-1.9200077402000001E-4</v>
      </c>
      <c r="D2286" s="88">
        <v>8.44924094221E-5</v>
      </c>
      <c r="E2286">
        <v>1.17920656662E-4</v>
      </c>
      <c r="F2286" s="88">
        <v>5.7996856464400003E-5</v>
      </c>
      <c r="G2286">
        <v>-1.21376839283E-4</v>
      </c>
      <c r="H2286">
        <v>0</v>
      </c>
      <c r="I2286">
        <v>0.27868652343799999</v>
      </c>
      <c r="J2286">
        <v>-216.574000219</v>
      </c>
      <c r="K2286">
        <v>-219.57520868700001</v>
      </c>
      <c r="L2286">
        <v>-223.755783213</v>
      </c>
      <c r="M2286">
        <v>-300</v>
      </c>
      <c r="N2286">
        <v>-300</v>
      </c>
      <c r="O2286">
        <v>-300</v>
      </c>
    </row>
    <row r="2287" spans="1:15" x14ac:dyDescent="0.2">
      <c r="A2287">
        <v>0.27880859375</v>
      </c>
      <c r="B2287">
        <v>-1.2498717661699999E-3</v>
      </c>
      <c r="C2287">
        <v>-2.2481544177600001E-4</v>
      </c>
      <c r="D2287" s="88">
        <v>5.1914430443700003E-5</v>
      </c>
      <c r="E2287" s="88">
        <v>8.5386219538199996E-5</v>
      </c>
      <c r="F2287" s="88">
        <v>2.54414850865E-5</v>
      </c>
      <c r="G2287">
        <v>-1.5402841814200001E-4</v>
      </c>
      <c r="H2287">
        <v>0</v>
      </c>
      <c r="I2287">
        <v>0.27880859375</v>
      </c>
      <c r="J2287">
        <v>-214.144805443</v>
      </c>
      <c r="K2287">
        <v>-219.70979981900001</v>
      </c>
      <c r="L2287">
        <v>-226.30763169799999</v>
      </c>
      <c r="M2287">
        <v>-300</v>
      </c>
      <c r="N2287">
        <v>-300</v>
      </c>
      <c r="O2287">
        <v>-300</v>
      </c>
    </row>
    <row r="2288" spans="1:15" x14ac:dyDescent="0.2">
      <c r="A2288">
        <v>0.27893066406200001</v>
      </c>
      <c r="B2288">
        <v>-1.2837952628599999E-3</v>
      </c>
      <c r="C2288">
        <v>-2.5798605295500001E-4</v>
      </c>
      <c r="D2288" s="88">
        <v>1.8980591238799999E-5</v>
      </c>
      <c r="E2288" s="88">
        <v>5.24959353902E-5</v>
      </c>
      <c r="F2288" s="88">
        <v>-7.4697632728199997E-6</v>
      </c>
      <c r="G2288">
        <v>-1.87035908541E-4</v>
      </c>
      <c r="H2288">
        <v>0</v>
      </c>
      <c r="I2288">
        <v>0.27893066406200001</v>
      </c>
      <c r="J2288">
        <v>-215.81002293700001</v>
      </c>
      <c r="K2288">
        <v>-219.67931587199999</v>
      </c>
      <c r="L2288">
        <v>-228.99455953399999</v>
      </c>
      <c r="M2288">
        <v>-300</v>
      </c>
      <c r="N2288">
        <v>-300</v>
      </c>
      <c r="O2288">
        <v>-300</v>
      </c>
    </row>
    <row r="2289" spans="1:15" x14ac:dyDescent="0.2">
      <c r="A2289">
        <v>0.279052734375</v>
      </c>
      <c r="B2289">
        <v>-1.3180597856099999E-3</v>
      </c>
      <c r="C2289">
        <v>-2.9149763557200002E-4</v>
      </c>
      <c r="D2289" s="88">
        <v>-1.42941362056E-5</v>
      </c>
      <c r="E2289" s="88">
        <v>1.92647762334E-5</v>
      </c>
      <c r="F2289" s="88">
        <v>-4.0721916521199997E-5</v>
      </c>
      <c r="G2289">
        <v>-2.2038433807000001E-4</v>
      </c>
      <c r="H2289">
        <v>0</v>
      </c>
      <c r="I2289">
        <v>0.279052734375</v>
      </c>
      <c r="J2289">
        <v>-224.12898605199999</v>
      </c>
      <c r="K2289">
        <v>-219.502951604</v>
      </c>
      <c r="L2289">
        <v>-231.82333782399999</v>
      </c>
      <c r="M2289">
        <v>-300</v>
      </c>
      <c r="N2289">
        <v>-300</v>
      </c>
      <c r="O2289">
        <v>-300</v>
      </c>
    </row>
    <row r="2290" spans="1:15" x14ac:dyDescent="0.2">
      <c r="A2290">
        <v>0.27917480468799999</v>
      </c>
      <c r="B2290">
        <v>-1.3526502026099999E-3</v>
      </c>
      <c r="C2290">
        <v>-3.25335058196E-4</v>
      </c>
      <c r="D2290" s="88">
        <v>-4.7894620452600002E-5</v>
      </c>
      <c r="E2290" s="88">
        <v>-1.42921264407E-5</v>
      </c>
      <c r="F2290" s="88">
        <v>-7.4299843098999999E-5</v>
      </c>
      <c r="G2290">
        <v>-2.5405857486300002E-4</v>
      </c>
      <c r="H2290">
        <v>0</v>
      </c>
      <c r="I2290">
        <v>0.27917480468799999</v>
      </c>
      <c r="J2290">
        <v>-224.78240364800001</v>
      </c>
      <c r="K2290">
        <v>-219.217697125</v>
      </c>
      <c r="L2290">
        <v>-234.81349775300001</v>
      </c>
      <c r="M2290">
        <v>-300</v>
      </c>
      <c r="N2290">
        <v>-300</v>
      </c>
      <c r="O2290">
        <v>-300</v>
      </c>
    </row>
    <row r="2291" spans="1:15" x14ac:dyDescent="0.2">
      <c r="A2291">
        <v>0.279296875</v>
      </c>
      <c r="B2291">
        <v>-1.38755122942E-3</v>
      </c>
      <c r="C2291">
        <v>-3.5948303677200001E-4</v>
      </c>
      <c r="D2291" s="88">
        <v>-8.18055774513E-5</v>
      </c>
      <c r="E2291" s="88">
        <v>-4.8159488543699999E-5</v>
      </c>
      <c r="F2291">
        <v>-1.08188258837E-4</v>
      </c>
      <c r="G2291">
        <v>-2.8804333443599998E-4</v>
      </c>
      <c r="H2291">
        <v>0</v>
      </c>
      <c r="I2291">
        <v>0.279296875</v>
      </c>
      <c r="J2291">
        <v>-216.840107281</v>
      </c>
      <c r="K2291">
        <v>-218.870118209</v>
      </c>
      <c r="L2291">
        <v>-237.98670675400001</v>
      </c>
      <c r="M2291">
        <v>-300</v>
      </c>
      <c r="N2291">
        <v>-300</v>
      </c>
      <c r="O2291">
        <v>-300</v>
      </c>
    </row>
    <row r="2292" spans="1:15" x14ac:dyDescent="0.2">
      <c r="A2292">
        <v>0.27941894531200001</v>
      </c>
      <c r="B2292">
        <v>-1.42274743598E-3</v>
      </c>
      <c r="C2292">
        <v>-3.93926141591E-4</v>
      </c>
      <c r="D2292">
        <v>-1.16011577488E-4</v>
      </c>
      <c r="E2292" s="88">
        <v>-8.2321880314599997E-5</v>
      </c>
      <c r="F2292">
        <v>-1.42371733907E-4</v>
      </c>
      <c r="G2292">
        <v>-3.2232318664000002E-4</v>
      </c>
      <c r="H2292">
        <v>0</v>
      </c>
      <c r="I2292">
        <v>0.27941894531200001</v>
      </c>
      <c r="J2292">
        <v>-215.95243647800001</v>
      </c>
      <c r="K2292">
        <v>-218.50495068500001</v>
      </c>
      <c r="L2292">
        <v>-241.359566745</v>
      </c>
      <c r="M2292">
        <v>-267.41724021300001</v>
      </c>
      <c r="N2292">
        <v>-300</v>
      </c>
      <c r="O2292">
        <v>-300</v>
      </c>
    </row>
    <row r="2293" spans="1:15" x14ac:dyDescent="0.2">
      <c r="A2293">
        <v>0.279541015625</v>
      </c>
      <c r="B2293">
        <v>-1.4582232535099999E-3</v>
      </c>
      <c r="C2293">
        <v>-4.2864880427200003E-4</v>
      </c>
      <c r="D2293">
        <v>-1.5049705218100001E-4</v>
      </c>
      <c r="E2293">
        <v>-1.1676373333E-4</v>
      </c>
      <c r="F2293">
        <v>-1.7683469980399999E-4</v>
      </c>
      <c r="G2293">
        <v>-3.56882562659E-4</v>
      </c>
      <c r="H2293">
        <v>0</v>
      </c>
      <c r="I2293">
        <v>0.279541015625</v>
      </c>
      <c r="J2293">
        <v>-220.00783555199999</v>
      </c>
      <c r="K2293">
        <v>-218.15942361899999</v>
      </c>
      <c r="L2293">
        <v>-244.970045691</v>
      </c>
      <c r="M2293">
        <v>-249.34149177699999</v>
      </c>
      <c r="N2293">
        <v>-300</v>
      </c>
      <c r="O2293">
        <v>-300</v>
      </c>
    </row>
    <row r="2294" spans="1:15" x14ac:dyDescent="0.2">
      <c r="A2294">
        <v>0.27966308593799999</v>
      </c>
      <c r="B2294">
        <v>-1.49396298167E-3</v>
      </c>
      <c r="C2294">
        <v>-4.6363532484199998E-4</v>
      </c>
      <c r="D2294">
        <v>-1.85246301556E-4</v>
      </c>
      <c r="E2294">
        <v>-1.51469347571E-4</v>
      </c>
      <c r="F2294">
        <v>-2.11561456442E-4</v>
      </c>
      <c r="G2294">
        <v>-3.9170576208499998E-4</v>
      </c>
      <c r="H2294">
        <v>0</v>
      </c>
      <c r="I2294">
        <v>0.27966308593799999</v>
      </c>
      <c r="J2294">
        <v>-246.24071799399999</v>
      </c>
      <c r="K2294">
        <v>-217.86585514399999</v>
      </c>
      <c r="L2294">
        <v>-248.84093100699999</v>
      </c>
      <c r="M2294">
        <v>-248.889926137</v>
      </c>
      <c r="N2294">
        <v>-300</v>
      </c>
      <c r="O2294">
        <v>-300</v>
      </c>
    </row>
    <row r="2295" spans="1:15" x14ac:dyDescent="0.2">
      <c r="A2295">
        <v>0.27978515625</v>
      </c>
      <c r="B2295">
        <v>-1.5299507956600001E-3</v>
      </c>
      <c r="C2295">
        <v>-4.9886987887599995E-4</v>
      </c>
      <c r="D2295">
        <v>-2.2024350118500001E-4</v>
      </c>
      <c r="E2295">
        <v>-1.8642289856600001E-4</v>
      </c>
      <c r="F2295">
        <v>-2.4653617926800002E-4</v>
      </c>
      <c r="G2295">
        <v>-4.2677696005000002E-4</v>
      </c>
      <c r="H2295">
        <v>0</v>
      </c>
      <c r="I2295">
        <v>0.27978515625</v>
      </c>
      <c r="J2295">
        <v>-219.45940221000001</v>
      </c>
      <c r="K2295">
        <v>-217.655240112</v>
      </c>
      <c r="L2295">
        <v>-253.02736355900001</v>
      </c>
      <c r="M2295">
        <v>-253.023537979</v>
      </c>
      <c r="N2295">
        <v>-300</v>
      </c>
      <c r="O2295">
        <v>-300</v>
      </c>
    </row>
    <row r="2296" spans="1:15" x14ac:dyDescent="0.2">
      <c r="A2296">
        <v>0.27990722656200001</v>
      </c>
      <c r="B2296">
        <v>-1.5661707533999999E-3</v>
      </c>
      <c r="C2296">
        <v>-5.3433652468099998E-4</v>
      </c>
      <c r="D2296">
        <v>-2.5547270937500001E-4</v>
      </c>
      <c r="E2296">
        <v>-2.2160844457500001E-4</v>
      </c>
      <c r="F2296">
        <v>-2.8174292646699999E-4</v>
      </c>
      <c r="G2296">
        <v>-4.6208021441700002E-4</v>
      </c>
      <c r="H2296">
        <v>0</v>
      </c>
      <c r="I2296">
        <v>0.27990722656200001</v>
      </c>
      <c r="J2296">
        <v>-215.89726388899999</v>
      </c>
      <c r="K2296">
        <v>-217.55588232599999</v>
      </c>
      <c r="L2296">
        <v>-257.572850883</v>
      </c>
      <c r="M2296">
        <v>-257.568894011</v>
      </c>
      <c r="N2296">
        <v>-300</v>
      </c>
      <c r="O2296">
        <v>-300</v>
      </c>
    </row>
    <row r="2297" spans="1:15" x14ac:dyDescent="0.2">
      <c r="A2297">
        <v>0.280029296875</v>
      </c>
      <c r="B2297">
        <v>-1.6026068028300001E-3</v>
      </c>
      <c r="C2297">
        <v>-5.7001921055899998E-4</v>
      </c>
      <c r="D2297">
        <v>-2.9091787442099998E-4</v>
      </c>
      <c r="E2297">
        <v>-2.5700993385099999E-4</v>
      </c>
      <c r="F2297">
        <v>-3.1716564621800001E-4</v>
      </c>
      <c r="G2297">
        <v>-4.9759947304599999E-4</v>
      </c>
      <c r="H2297">
        <v>0</v>
      </c>
      <c r="I2297">
        <v>0.280029296875</v>
      </c>
      <c r="J2297">
        <v>-216.65230340900001</v>
      </c>
      <c r="K2297">
        <v>-217.59027764300001</v>
      </c>
      <c r="L2297">
        <v>-262.55084920100001</v>
      </c>
      <c r="M2297">
        <v>-262.54910895500001</v>
      </c>
      <c r="N2297">
        <v>-300</v>
      </c>
      <c r="O2297">
        <v>-300</v>
      </c>
    </row>
    <row r="2298" spans="1:15" x14ac:dyDescent="0.2">
      <c r="A2298">
        <v>0.28015136718799999</v>
      </c>
      <c r="B2298">
        <v>-1.6392427891699999E-3</v>
      </c>
      <c r="C2298">
        <v>-6.0590178209899998E-4</v>
      </c>
      <c r="D2298">
        <v>-3.2656284191700001E-4</v>
      </c>
      <c r="E2298">
        <v>-2.9261121194300001E-4</v>
      </c>
      <c r="F2298">
        <v>-3.5278818398699999E-4</v>
      </c>
      <c r="G2298">
        <v>-5.3331858108499996E-4</v>
      </c>
      <c r="H2298">
        <v>0</v>
      </c>
      <c r="I2298">
        <v>0.28015136718799999</v>
      </c>
      <c r="J2298">
        <v>-222.00668903499999</v>
      </c>
      <c r="K2298">
        <v>-217.77822999700001</v>
      </c>
      <c r="L2298">
        <v>-268.05144963100003</v>
      </c>
      <c r="M2298">
        <v>-268.04743777700003</v>
      </c>
      <c r="N2298">
        <v>-300</v>
      </c>
      <c r="O2298">
        <v>-300</v>
      </c>
    </row>
    <row r="2299" spans="1:15" x14ac:dyDescent="0.2">
      <c r="A2299">
        <v>0.2802734375</v>
      </c>
      <c r="B2299">
        <v>-1.6760624622699999E-3</v>
      </c>
      <c r="C2299">
        <v>-6.4196798955500002E-4</v>
      </c>
      <c r="D2299">
        <v>-3.6239136210699998E-4</v>
      </c>
      <c r="E2299">
        <v>-3.2839602904900003E-4</v>
      </c>
      <c r="F2299">
        <v>-3.8859428989999997E-4</v>
      </c>
      <c r="G2299">
        <v>-5.6922128833099999E-4</v>
      </c>
      <c r="H2299">
        <v>0</v>
      </c>
      <c r="I2299">
        <v>0.2802734375</v>
      </c>
      <c r="J2299">
        <v>-246.701003095</v>
      </c>
      <c r="K2299">
        <v>-218.14419236699999</v>
      </c>
      <c r="L2299">
        <v>-274.187309341</v>
      </c>
      <c r="M2299">
        <v>-274.19221450800001</v>
      </c>
      <c r="N2299">
        <v>-300</v>
      </c>
      <c r="O2299">
        <v>-300</v>
      </c>
    </row>
    <row r="2300" spans="1:15" x14ac:dyDescent="0.2">
      <c r="A2300">
        <v>0.28039550781200001</v>
      </c>
      <c r="B2300">
        <v>-1.7130494840699999E-3</v>
      </c>
      <c r="C2300">
        <v>-6.7820149521900005E-4</v>
      </c>
      <c r="D2300">
        <v>-3.9838709728700001E-4</v>
      </c>
      <c r="E2300">
        <v>-3.64348047419E-4</v>
      </c>
      <c r="F2300">
        <v>-4.2456762612700001E-4</v>
      </c>
      <c r="G2300">
        <v>-6.0529125663800001E-4</v>
      </c>
      <c r="H2300">
        <v>0</v>
      </c>
      <c r="I2300">
        <v>0.28039550781200001</v>
      </c>
      <c r="J2300">
        <v>-224.22299596799999</v>
      </c>
      <c r="K2300">
        <v>-218.72291183999999</v>
      </c>
      <c r="L2300">
        <v>-281.145268198</v>
      </c>
      <c r="M2300">
        <v>-281.15130671999998</v>
      </c>
      <c r="N2300">
        <v>-285.622378857</v>
      </c>
      <c r="O2300">
        <v>-300</v>
      </c>
    </row>
    <row r="2301" spans="1:15" x14ac:dyDescent="0.2">
      <c r="A2301">
        <v>0.280517578125</v>
      </c>
      <c r="B2301">
        <v>-1.75018743599E-3</v>
      </c>
      <c r="C2301">
        <v>-7.1458588089600003E-4</v>
      </c>
      <c r="D2301">
        <v>-4.3453362925999998E-4</v>
      </c>
      <c r="E2301">
        <v>-4.0045084880999999E-4</v>
      </c>
      <c r="F2301">
        <v>-4.6069177434500001E-4</v>
      </c>
      <c r="G2301">
        <v>-6.4151206735600002E-4</v>
      </c>
      <c r="H2301">
        <v>0</v>
      </c>
      <c r="I2301">
        <v>0.280517578125</v>
      </c>
      <c r="J2301">
        <v>-223.91828852500001</v>
      </c>
      <c r="K2301">
        <v>-219.56083657799999</v>
      </c>
      <c r="L2301">
        <v>-289.13304633299998</v>
      </c>
      <c r="M2301">
        <v>-289.14056686200001</v>
      </c>
      <c r="N2301">
        <v>-289.31859645899999</v>
      </c>
      <c r="O2301">
        <v>-300</v>
      </c>
    </row>
    <row r="2302" spans="1:15" x14ac:dyDescent="0.2">
      <c r="A2302">
        <v>0.28063964843799999</v>
      </c>
      <c r="B2302">
        <v>-1.7874598264399999E-3</v>
      </c>
      <c r="C2302">
        <v>-7.5110465537900004E-4</v>
      </c>
      <c r="D2302">
        <v>-4.7081446680899999E-4</v>
      </c>
      <c r="E2302">
        <v>-4.3668794196300001E-4</v>
      </c>
      <c r="F2302">
        <v>-4.9695024321800001E-4</v>
      </c>
      <c r="G2302">
        <v>-6.7786722882099998E-4</v>
      </c>
      <c r="H2302">
        <v>0</v>
      </c>
      <c r="I2302">
        <v>0.28063964843799999</v>
      </c>
      <c r="J2302">
        <v>-238.021905379</v>
      </c>
      <c r="K2302">
        <v>-220.723197234</v>
      </c>
      <c r="L2302">
        <v>-298.392802588</v>
      </c>
      <c r="M2302">
        <v>-298.450395566</v>
      </c>
      <c r="N2302">
        <v>-298.84422896799998</v>
      </c>
      <c r="O2302">
        <v>-300</v>
      </c>
    </row>
    <row r="2303" spans="1:15" x14ac:dyDescent="0.2">
      <c r="A2303">
        <v>0.28076171875</v>
      </c>
      <c r="B2303">
        <v>-1.8248500983500001E-3</v>
      </c>
      <c r="C2303">
        <v>-7.8774126196800003E-4</v>
      </c>
      <c r="D2303">
        <v>-5.0721305323599998E-4</v>
      </c>
      <c r="E2303">
        <v>-4.7304277012999999E-4</v>
      </c>
      <c r="F2303">
        <v>-5.3332647591799998E-4</v>
      </c>
      <c r="G2303">
        <v>-7.1434018388300002E-4</v>
      </c>
      <c r="H2303">
        <v>0</v>
      </c>
      <c r="I2303">
        <v>0.28076171875</v>
      </c>
      <c r="J2303">
        <v>-223.98696898599999</v>
      </c>
      <c r="K2303">
        <v>-222.31733102800001</v>
      </c>
      <c r="L2303">
        <v>-300</v>
      </c>
      <c r="M2303">
        <v>-300</v>
      </c>
      <c r="N2303">
        <v>-300</v>
      </c>
      <c r="O2303">
        <v>-300</v>
      </c>
    </row>
    <row r="2304" spans="1:15" x14ac:dyDescent="0.2">
      <c r="A2304">
        <v>0.28088378906200001</v>
      </c>
      <c r="B2304">
        <v>-1.8623416367200001E-3</v>
      </c>
      <c r="C2304">
        <v>-8.2447908603500001E-4</v>
      </c>
      <c r="D2304">
        <v>-5.4371277391200004E-4</v>
      </c>
      <c r="E2304">
        <v>-5.0949871863600004E-4</v>
      </c>
      <c r="F2304">
        <v>-5.6980385768999999E-4</v>
      </c>
      <c r="G2304">
        <v>-7.5091431746000001E-4</v>
      </c>
      <c r="H2304">
        <v>0</v>
      </c>
      <c r="I2304">
        <v>0.28088378906200001</v>
      </c>
      <c r="J2304">
        <v>-218.242731795</v>
      </c>
      <c r="K2304">
        <v>-224.54926126699999</v>
      </c>
      <c r="L2304">
        <v>-300</v>
      </c>
      <c r="M2304">
        <v>-300</v>
      </c>
      <c r="N2304">
        <v>-300</v>
      </c>
      <c r="O2304">
        <v>-300</v>
      </c>
    </row>
    <row r="2305" spans="1:15" x14ac:dyDescent="0.2">
      <c r="A2305">
        <v>0.281005859375</v>
      </c>
      <c r="B2305">
        <v>-1.8999177762E-3</v>
      </c>
      <c r="C2305">
        <v>-8.61301462612E-4</v>
      </c>
      <c r="D2305">
        <v>-5.8029696386600004E-4</v>
      </c>
      <c r="E2305">
        <v>-5.4603912246100001E-4</v>
      </c>
      <c r="F2305">
        <v>-6.0636572343399997E-4</v>
      </c>
      <c r="G2305">
        <v>-7.8757296412199996E-4</v>
      </c>
      <c r="H2305">
        <v>0</v>
      </c>
      <c r="I2305">
        <v>0.281005859375</v>
      </c>
      <c r="J2305">
        <v>-217.564955707</v>
      </c>
      <c r="K2305">
        <v>-227.884000456</v>
      </c>
      <c r="L2305">
        <v>-300</v>
      </c>
      <c r="M2305">
        <v>-300</v>
      </c>
      <c r="N2305">
        <v>-300</v>
      </c>
      <c r="O2305">
        <v>-300</v>
      </c>
    </row>
    <row r="2306" spans="1:15" x14ac:dyDescent="0.2">
      <c r="A2306">
        <v>0.28112792968799999</v>
      </c>
      <c r="B2306">
        <v>-1.93756180871E-3</v>
      </c>
      <c r="C2306">
        <v>-8.9819168399999998E-4</v>
      </c>
      <c r="D2306">
        <v>-6.1694891539299998E-4</v>
      </c>
      <c r="E2306">
        <v>-5.8264727386000005E-4</v>
      </c>
      <c r="F2306">
        <v>-6.4299536532500001E-4</v>
      </c>
      <c r="G2306">
        <v>-8.2429941571600005E-4</v>
      </c>
      <c r="H2306">
        <v>0</v>
      </c>
      <c r="I2306">
        <v>0.28112792968799999</v>
      </c>
      <c r="J2306">
        <v>-221.431225047</v>
      </c>
      <c r="K2306">
        <v>-233.798525514</v>
      </c>
      <c r="L2306">
        <v>-300</v>
      </c>
      <c r="M2306">
        <v>-300</v>
      </c>
      <c r="N2306">
        <v>-300</v>
      </c>
      <c r="O2306">
        <v>-300</v>
      </c>
    </row>
    <row r="2307" spans="1:15" x14ac:dyDescent="0.2">
      <c r="A2307">
        <v>0.28125</v>
      </c>
      <c r="B2307">
        <v>-1.9752569911000001E-3</v>
      </c>
      <c r="C2307">
        <v>-9.3513300741599999E-4</v>
      </c>
      <c r="D2307">
        <v>-6.53651885705E-4</v>
      </c>
      <c r="E2307">
        <v>-6.1930642999500002E-4</v>
      </c>
      <c r="F2307">
        <v>-6.7967604043899996E-4</v>
      </c>
      <c r="G2307">
        <v>-8.6107692899100002E-4</v>
      </c>
      <c r="H2307">
        <v>0</v>
      </c>
      <c r="I2307">
        <v>0.28125</v>
      </c>
      <c r="J2307">
        <v>-300</v>
      </c>
      <c r="K2307">
        <v>-300</v>
      </c>
      <c r="L2307">
        <v>-300</v>
      </c>
      <c r="M2307">
        <v>-300</v>
      </c>
      <c r="N2307">
        <v>-300</v>
      </c>
      <c r="O2307">
        <v>-300</v>
      </c>
    </row>
    <row r="2308" spans="1:15" x14ac:dyDescent="0.2">
      <c r="A2308">
        <v>0.28137207031200001</v>
      </c>
      <c r="B2308">
        <v>-2.0129865527499999E-3</v>
      </c>
      <c r="C2308">
        <v>-9.7210866263599996E-4</v>
      </c>
      <c r="D2308">
        <v>-6.9038910457899999E-4</v>
      </c>
      <c r="E2308">
        <v>-6.5599982059500004E-4</v>
      </c>
      <c r="F2308">
        <v>-7.1639097842899995E-4</v>
      </c>
      <c r="G2308">
        <v>-8.9788873326699997E-4</v>
      </c>
      <c r="H2308">
        <v>0</v>
      </c>
      <c r="I2308">
        <v>0.28137207031200001</v>
      </c>
      <c r="J2308">
        <v>-221.54397131600001</v>
      </c>
      <c r="K2308">
        <v>-233.821290078</v>
      </c>
      <c r="L2308">
        <v>-300</v>
      </c>
      <c r="M2308">
        <v>-300</v>
      </c>
      <c r="N2308">
        <v>-300</v>
      </c>
      <c r="O2308">
        <v>-300</v>
      </c>
    </row>
    <row r="2309" spans="1:15" x14ac:dyDescent="0.2">
      <c r="A2309">
        <v>0.281494140625</v>
      </c>
      <c r="B2309">
        <v>-2.05073370333E-3</v>
      </c>
      <c r="C2309">
        <v>-1.00910185968E-3</v>
      </c>
      <c r="D2309">
        <v>-7.2714378203400003E-4</v>
      </c>
      <c r="E2309">
        <v>-6.9271065562999997E-4</v>
      </c>
      <c r="F2309">
        <v>-7.53123389181E-4</v>
      </c>
      <c r="G2309">
        <v>-9.3471803809799998E-4</v>
      </c>
      <c r="H2309">
        <v>0</v>
      </c>
      <c r="I2309">
        <v>0.281494140625</v>
      </c>
      <c r="J2309">
        <v>-217.790685408</v>
      </c>
      <c r="K2309">
        <v>-227.93062502999999</v>
      </c>
      <c r="L2309">
        <v>-300</v>
      </c>
      <c r="M2309">
        <v>-300</v>
      </c>
      <c r="N2309">
        <v>-300</v>
      </c>
      <c r="O2309">
        <v>-300</v>
      </c>
    </row>
    <row r="2310" spans="1:15" x14ac:dyDescent="0.2">
      <c r="A2310">
        <v>0.28161621093799999</v>
      </c>
      <c r="B2310">
        <v>-2.0884816403899998E-3</v>
      </c>
      <c r="C2310">
        <v>-1.0460957965E-3</v>
      </c>
      <c r="D2310">
        <v>-7.6389911601400001E-4</v>
      </c>
      <c r="E2310">
        <v>-7.2942213299900002E-4</v>
      </c>
      <c r="F2310">
        <v>-7.8985647050899995E-4</v>
      </c>
      <c r="G2310">
        <v>-9.71548040967E-4</v>
      </c>
      <c r="H2310">
        <v>0</v>
      </c>
      <c r="I2310">
        <v>0.28161621093799999</v>
      </c>
      <c r="J2310">
        <v>-218.58148242499999</v>
      </c>
      <c r="K2310">
        <v>-224.619415782</v>
      </c>
      <c r="L2310">
        <v>-300</v>
      </c>
      <c r="M2310">
        <v>-300</v>
      </c>
      <c r="N2310">
        <v>-300</v>
      </c>
      <c r="O2310">
        <v>-300</v>
      </c>
    </row>
    <row r="2311" spans="1:15" x14ac:dyDescent="0.2">
      <c r="A2311">
        <v>0.28173828125</v>
      </c>
      <c r="B2311">
        <v>-2.12621355714E-3</v>
      </c>
      <c r="C2311">
        <v>-1.08307366667E-3</v>
      </c>
      <c r="D2311">
        <v>-8.0063830008500004E-4</v>
      </c>
      <c r="E2311">
        <v>-7.6611744622300003E-4</v>
      </c>
      <c r="F2311">
        <v>-8.2657341584999999E-4</v>
      </c>
      <c r="G2311">
        <v>-1.00836193498E-3</v>
      </c>
      <c r="H2311">
        <v>0</v>
      </c>
      <c r="I2311">
        <v>0.28173828125</v>
      </c>
      <c r="J2311">
        <v>-224.438852653</v>
      </c>
      <c r="K2311">
        <v>-222.411008302</v>
      </c>
      <c r="L2311">
        <v>-300</v>
      </c>
      <c r="M2311">
        <v>-300</v>
      </c>
      <c r="N2311">
        <v>-300</v>
      </c>
      <c r="O2311">
        <v>-300</v>
      </c>
    </row>
    <row r="2312" spans="1:15" x14ac:dyDescent="0.2">
      <c r="A2312">
        <v>0.28186035156200001</v>
      </c>
      <c r="B2312">
        <v>-2.1639126500900001E-3</v>
      </c>
      <c r="C2312">
        <v>-1.1200186670799999E-3</v>
      </c>
      <c r="D2312">
        <v>-8.3734453114299998E-4</v>
      </c>
      <c r="E2312">
        <v>-8.0277979214299995E-4</v>
      </c>
      <c r="F2312">
        <v>-8.6325742196699995E-4</v>
      </c>
      <c r="G2312">
        <v>-1.04514291656E-3</v>
      </c>
      <c r="H2312">
        <v>0</v>
      </c>
      <c r="I2312">
        <v>0.28186035156200001</v>
      </c>
      <c r="J2312">
        <v>-238.588673672</v>
      </c>
      <c r="K2312">
        <v>-220.84038101900001</v>
      </c>
      <c r="L2312">
        <v>-298.494803768</v>
      </c>
      <c r="M2312">
        <v>-298.67231242899999</v>
      </c>
      <c r="N2312">
        <v>-298.69714211899998</v>
      </c>
      <c r="O2312">
        <v>-300</v>
      </c>
    </row>
    <row r="2313" spans="1:15" x14ac:dyDescent="0.2">
      <c r="A2313">
        <v>0.281982421875</v>
      </c>
      <c r="B2313">
        <v>-2.2015621267799999E-3</v>
      </c>
      <c r="C2313">
        <v>-1.15691400565E-3</v>
      </c>
      <c r="D2313">
        <v>-8.74001017106E-4</v>
      </c>
      <c r="E2313">
        <v>-8.3939237863400002E-4</v>
      </c>
      <c r="F2313">
        <v>-8.9989169664399997E-4</v>
      </c>
      <c r="G2313">
        <v>-1.08187419316E-3</v>
      </c>
      <c r="H2313">
        <v>0</v>
      </c>
      <c r="I2313">
        <v>0.281982421875</v>
      </c>
      <c r="J2313">
        <v>-224.59805259000001</v>
      </c>
      <c r="K2313">
        <v>-219.70154108</v>
      </c>
      <c r="L2313">
        <v>-289.23865626399999</v>
      </c>
      <c r="M2313">
        <v>-289.32184038000003</v>
      </c>
      <c r="N2313">
        <v>-289.32008267200001</v>
      </c>
      <c r="O2313">
        <v>-300</v>
      </c>
    </row>
    <row r="2314" spans="1:15" x14ac:dyDescent="0.2">
      <c r="A2314">
        <v>0.28210449218799999</v>
      </c>
      <c r="B2314">
        <v>-2.2391452134999999E-3</v>
      </c>
      <c r="C2314">
        <v>-1.19374290904E-3</v>
      </c>
      <c r="D2314">
        <v>-9.1059098462499999E-4</v>
      </c>
      <c r="E2314">
        <v>-8.75938432297E-4</v>
      </c>
      <c r="F2314">
        <v>-9.36459466404E-4</v>
      </c>
      <c r="G2314">
        <v>-1.1185389909599999E-3</v>
      </c>
      <c r="H2314">
        <v>0</v>
      </c>
      <c r="I2314">
        <v>0.28210449218799999</v>
      </c>
      <c r="J2314">
        <v>-225.01707087599999</v>
      </c>
      <c r="K2314">
        <v>-218.88704407500001</v>
      </c>
      <c r="L2314">
        <v>-281.30114433</v>
      </c>
      <c r="M2314">
        <v>-281.32416087799999</v>
      </c>
      <c r="N2314">
        <v>-285.669949594</v>
      </c>
      <c r="O2314">
        <v>-300</v>
      </c>
    </row>
    <row r="2315" spans="1:15" x14ac:dyDescent="0.2">
      <c r="A2315">
        <v>0.2822265625</v>
      </c>
      <c r="B2315">
        <v>-2.2766451629500002E-3</v>
      </c>
      <c r="C2315">
        <v>-1.2304886303400001E-3</v>
      </c>
      <c r="D2315">
        <v>-9.4709768678099995E-4</v>
      </c>
      <c r="E2315">
        <v>-9.1240120616300005E-4</v>
      </c>
      <c r="F2315">
        <v>-9.7294398418799996E-4</v>
      </c>
      <c r="G2315">
        <v>-1.1551205625800001E-3</v>
      </c>
      <c r="H2315">
        <v>0</v>
      </c>
      <c r="I2315">
        <v>0.2822265625</v>
      </c>
      <c r="J2315">
        <v>-247.612276057</v>
      </c>
      <c r="K2315">
        <v>-218.331831368</v>
      </c>
      <c r="L2315">
        <v>-274.36702238999999</v>
      </c>
      <c r="M2315">
        <v>-274.38693663399999</v>
      </c>
      <c r="N2315">
        <v>-300</v>
      </c>
      <c r="O2315">
        <v>-300</v>
      </c>
    </row>
    <row r="2316" spans="1:15" x14ac:dyDescent="0.2">
      <c r="A2316">
        <v>0.28234863281200001</v>
      </c>
      <c r="B2316">
        <v>-2.31404526196E-3</v>
      </c>
      <c r="C2316">
        <v>-1.2671344567500001E-3</v>
      </c>
      <c r="D2316">
        <v>-9.8350441077099996E-4</v>
      </c>
      <c r="E2316">
        <v>-9.4876398738199998E-4</v>
      </c>
      <c r="F2316">
        <v>-1.0093285370600001E-3</v>
      </c>
      <c r="G2316">
        <v>-1.1916021947400001E-3</v>
      </c>
      <c r="H2316">
        <v>0</v>
      </c>
      <c r="I2316">
        <v>0.28234863281200001</v>
      </c>
      <c r="J2316">
        <v>-223.03043230899999</v>
      </c>
      <c r="K2316">
        <v>-217.98930089000001</v>
      </c>
      <c r="L2316">
        <v>-268.26033302399998</v>
      </c>
      <c r="M2316">
        <v>-268.259021577</v>
      </c>
      <c r="N2316">
        <v>-300</v>
      </c>
      <c r="O2316">
        <v>-300</v>
      </c>
    </row>
    <row r="2317" spans="1:15" x14ac:dyDescent="0.2">
      <c r="A2317">
        <v>0.282470703125</v>
      </c>
      <c r="B2317">
        <v>-2.35132883913E-3</v>
      </c>
      <c r="C2317">
        <v>-1.3036637172599999E-3</v>
      </c>
      <c r="D2317">
        <v>-1.0197944855899999E-3</v>
      </c>
      <c r="E2317">
        <v>-9.8501010489700008E-4</v>
      </c>
      <c r="F2317">
        <v>-1.04559645388E-3</v>
      </c>
      <c r="G2317">
        <v>-1.22796721595E-3</v>
      </c>
      <c r="H2317">
        <v>0</v>
      </c>
      <c r="I2317">
        <v>0.282470703125</v>
      </c>
      <c r="J2317">
        <v>-217.79206541900001</v>
      </c>
      <c r="K2317">
        <v>-217.82483516600001</v>
      </c>
      <c r="L2317">
        <v>-262.78043741099998</v>
      </c>
      <c r="M2317">
        <v>-262.78589435599997</v>
      </c>
      <c r="N2317">
        <v>-300</v>
      </c>
      <c r="O2317">
        <v>-300</v>
      </c>
    </row>
    <row r="2318" spans="1:15" x14ac:dyDescent="0.2">
      <c r="A2318">
        <v>0.28259277343799999</v>
      </c>
      <c r="B2318">
        <v>-2.38847927256E-3</v>
      </c>
      <c r="C2318">
        <v>-1.34005979032E-3</v>
      </c>
      <c r="D2318">
        <v>-1.0559512896800001E-3</v>
      </c>
      <c r="E2318">
        <v>-1.02112293711E-3</v>
      </c>
      <c r="F2318">
        <v>-1.0817311129699999E-3</v>
      </c>
      <c r="G2318">
        <v>-1.26419900419E-3</v>
      </c>
      <c r="H2318">
        <v>0</v>
      </c>
      <c r="I2318">
        <v>0.28259277343799999</v>
      </c>
      <c r="J2318">
        <v>-217.153694935</v>
      </c>
      <c r="K2318">
        <v>-217.813881563</v>
      </c>
      <c r="L2318">
        <v>-257.82696449999997</v>
      </c>
      <c r="M2318">
        <v>-257.82727899899999</v>
      </c>
      <c r="N2318">
        <v>-300</v>
      </c>
      <c r="O2318">
        <v>-300</v>
      </c>
    </row>
    <row r="2319" spans="1:15" x14ac:dyDescent="0.2">
      <c r="A2319">
        <v>0.28271484375</v>
      </c>
      <c r="B2319">
        <v>-2.4254799974199998E-3</v>
      </c>
      <c r="C2319">
        <v>-1.3763061115000001E-3</v>
      </c>
      <c r="D2319">
        <v>-1.0919582586E-3</v>
      </c>
      <c r="E2319">
        <v>-1.05708591952E-3</v>
      </c>
      <c r="F2319">
        <v>-1.11771594973E-3</v>
      </c>
      <c r="G2319">
        <v>-1.3002809945500001E-3</v>
      </c>
      <c r="H2319">
        <v>0</v>
      </c>
      <c r="I2319">
        <v>0.28271484375</v>
      </c>
      <c r="J2319">
        <v>-220.83317036099999</v>
      </c>
      <c r="K2319">
        <v>-217.93673146099999</v>
      </c>
      <c r="L2319">
        <v>-253.30763060699999</v>
      </c>
      <c r="M2319">
        <v>-253.306112888</v>
      </c>
      <c r="N2319">
        <v>-300</v>
      </c>
      <c r="O2319">
        <v>-300</v>
      </c>
    </row>
    <row r="2320" spans="1:15" x14ac:dyDescent="0.2">
      <c r="A2320">
        <v>0.28283691406200001</v>
      </c>
      <c r="B2320">
        <v>-2.4623145135999999E-3</v>
      </c>
      <c r="C2320">
        <v>-1.41238618107E-3</v>
      </c>
      <c r="D2320">
        <v>-1.12779889263E-3</v>
      </c>
      <c r="E2320">
        <v>-1.0928825523600001E-3</v>
      </c>
      <c r="F2320">
        <v>-1.1535344643E-3</v>
      </c>
      <c r="G2320">
        <v>-1.3361966868099999E-3</v>
      </c>
      <c r="H2320">
        <v>0</v>
      </c>
      <c r="I2320">
        <v>0.28283691406200001</v>
      </c>
      <c r="J2320">
        <v>-247.73079426800001</v>
      </c>
      <c r="K2320">
        <v>-218.170765854</v>
      </c>
      <c r="L2320">
        <v>-249.14506712400001</v>
      </c>
      <c r="M2320">
        <v>-249.195379261</v>
      </c>
      <c r="N2320">
        <v>-300</v>
      </c>
      <c r="O2320">
        <v>-300</v>
      </c>
    </row>
    <row r="2321" spans="1:15" x14ac:dyDescent="0.2">
      <c r="A2321">
        <v>0.282958984375</v>
      </c>
      <c r="B2321">
        <v>-2.4989663933300001E-3</v>
      </c>
      <c r="C2321">
        <v>-1.4482835716299999E-3</v>
      </c>
      <c r="D2321">
        <v>-1.16345676435E-3</v>
      </c>
      <c r="E2321">
        <v>-1.12849640816E-3</v>
      </c>
      <c r="F2321">
        <v>-1.18917022915E-3</v>
      </c>
      <c r="G2321">
        <v>-1.37192965308E-3</v>
      </c>
      <c r="H2321">
        <v>0</v>
      </c>
      <c r="I2321">
        <v>0.282958984375</v>
      </c>
      <c r="J2321">
        <v>-221.61919208399999</v>
      </c>
      <c r="K2321">
        <v>-218.48780910100001</v>
      </c>
      <c r="L2321">
        <v>-245.29777123700001</v>
      </c>
      <c r="M2321">
        <v>-249.670712538</v>
      </c>
      <c r="N2321">
        <v>-300</v>
      </c>
      <c r="O2321">
        <v>-300</v>
      </c>
    </row>
    <row r="2322" spans="1:15" x14ac:dyDescent="0.2">
      <c r="A2322">
        <v>0.28308105468799999</v>
      </c>
      <c r="B2322">
        <v>-2.53541928871E-3</v>
      </c>
      <c r="C2322">
        <v>-1.4839819356500001E-3</v>
      </c>
      <c r="D2322">
        <v>-1.19891552624E-3</v>
      </c>
      <c r="E2322">
        <v>-1.16391113935E-3</v>
      </c>
      <c r="F2322">
        <v>-1.22460689659E-3</v>
      </c>
      <c r="G2322">
        <v>-1.4074635453600001E-3</v>
      </c>
      <c r="H2322">
        <v>0</v>
      </c>
      <c r="I2322">
        <v>0.28308105468799999</v>
      </c>
      <c r="J2322">
        <v>-217.683816361</v>
      </c>
      <c r="K2322">
        <v>-218.85680457199999</v>
      </c>
      <c r="L2322">
        <v>-241.711002764</v>
      </c>
      <c r="M2322">
        <v>-267.77207703900001</v>
      </c>
      <c r="N2322">
        <v>-300</v>
      </c>
      <c r="O2322">
        <v>-300</v>
      </c>
    </row>
    <row r="2323" spans="1:15" x14ac:dyDescent="0.2">
      <c r="A2323">
        <v>0.283203125</v>
      </c>
      <c r="B2323">
        <v>-2.5716569392500001E-3</v>
      </c>
      <c r="C2323">
        <v>-1.5194650130400001E-3</v>
      </c>
      <c r="D2323">
        <v>-1.2341589181899999E-3</v>
      </c>
      <c r="E2323">
        <v>-1.19911048578E-3</v>
      </c>
      <c r="F2323">
        <v>-1.2598282063999999E-3</v>
      </c>
      <c r="G2323">
        <v>-1.4427821030600001E-3</v>
      </c>
      <c r="H2323">
        <v>0</v>
      </c>
      <c r="I2323">
        <v>0.283203125</v>
      </c>
      <c r="J2323">
        <v>-218.69265759000001</v>
      </c>
      <c r="K2323">
        <v>-219.245422402</v>
      </c>
      <c r="L2323">
        <v>-238.36199337400001</v>
      </c>
      <c r="M2323">
        <v>-300</v>
      </c>
      <c r="N2323">
        <v>-300</v>
      </c>
      <c r="O2323">
        <v>-300</v>
      </c>
    </row>
    <row r="2324" spans="1:15" x14ac:dyDescent="0.2">
      <c r="A2324">
        <v>0.28332519531200001</v>
      </c>
      <c r="B2324">
        <v>-2.6076631793899999E-3</v>
      </c>
      <c r="C2324">
        <v>-1.5547166386E-3</v>
      </c>
      <c r="D2324">
        <v>-1.26917077501E-3</v>
      </c>
      <c r="E2324">
        <v>-1.2340782821900001E-3</v>
      </c>
      <c r="F2324">
        <v>-1.29481799323E-3</v>
      </c>
      <c r="G2324">
        <v>-1.4778691604899999E-3</v>
      </c>
      <c r="H2324">
        <v>0</v>
      </c>
      <c r="I2324">
        <v>0.28332519531200001</v>
      </c>
      <c r="J2324">
        <v>-226.757270742</v>
      </c>
      <c r="K2324">
        <v>-219.61647959000001</v>
      </c>
      <c r="L2324">
        <v>-235.212252608</v>
      </c>
      <c r="M2324">
        <v>-300</v>
      </c>
      <c r="N2324">
        <v>-300</v>
      </c>
      <c r="O2324">
        <v>-300</v>
      </c>
    </row>
    <row r="2325" spans="1:15" x14ac:dyDescent="0.2">
      <c r="A2325">
        <v>0.283447265625</v>
      </c>
      <c r="B2325">
        <v>-2.6434219459199998E-3</v>
      </c>
      <c r="C2325">
        <v>-1.5897207495200001E-3</v>
      </c>
      <c r="D2325">
        <v>-1.3039350338600001E-3</v>
      </c>
      <c r="E2325">
        <v>-1.2687984657000001E-3</v>
      </c>
      <c r="F2325">
        <v>-1.32956019411E-3</v>
      </c>
      <c r="G2325">
        <v>-1.51270865436E-3</v>
      </c>
      <c r="H2325">
        <v>0</v>
      </c>
      <c r="I2325">
        <v>0.283447265625</v>
      </c>
      <c r="J2325">
        <v>-226.22695425500001</v>
      </c>
      <c r="K2325">
        <v>-219.92521076599999</v>
      </c>
      <c r="L2325">
        <v>-232.24560772699999</v>
      </c>
      <c r="M2325">
        <v>-300</v>
      </c>
      <c r="N2325">
        <v>-300</v>
      </c>
      <c r="O2325">
        <v>-300</v>
      </c>
    </row>
    <row r="2326" spans="1:15" x14ac:dyDescent="0.2">
      <c r="A2326">
        <v>0.28356933593799999</v>
      </c>
      <c r="B2326">
        <v>-2.6789172854299998E-3</v>
      </c>
      <c r="C2326">
        <v>-1.6244613927500001E-3</v>
      </c>
      <c r="D2326">
        <v>-1.3384357417200001E-3</v>
      </c>
      <c r="E2326">
        <v>-1.3032550832400001E-3</v>
      </c>
      <c r="F2326">
        <v>-1.36403885586E-3</v>
      </c>
      <c r="G2326">
        <v>-1.5472846311199999E-3</v>
      </c>
      <c r="H2326">
        <v>0</v>
      </c>
      <c r="I2326">
        <v>0.28356933593799999</v>
      </c>
      <c r="J2326">
        <v>-218.03282732700001</v>
      </c>
      <c r="K2326">
        <v>-220.12498891300001</v>
      </c>
      <c r="L2326">
        <v>-229.440233342</v>
      </c>
      <c r="M2326">
        <v>-300</v>
      </c>
      <c r="N2326">
        <v>-300</v>
      </c>
      <c r="O2326">
        <v>-300</v>
      </c>
    </row>
    <row r="2327" spans="1:15" x14ac:dyDescent="0.2">
      <c r="A2327">
        <v>0.28369140625</v>
      </c>
      <c r="B2327">
        <v>-2.7141333616600002E-3</v>
      </c>
      <c r="C2327">
        <v>-1.65892273241E-3</v>
      </c>
      <c r="D2327">
        <v>-1.3726570626800001E-3</v>
      </c>
      <c r="E2327">
        <v>-1.33743229885E-3</v>
      </c>
      <c r="F2327">
        <v>-1.39823814246E-3</v>
      </c>
      <c r="G2327">
        <v>-1.5815812544000001E-3</v>
      </c>
      <c r="H2327">
        <v>0</v>
      </c>
      <c r="I2327">
        <v>0.28369140625</v>
      </c>
      <c r="J2327">
        <v>-216.49368425099999</v>
      </c>
      <c r="K2327">
        <v>-220.17899341500001</v>
      </c>
      <c r="L2327">
        <v>-226.77686384699999</v>
      </c>
      <c r="M2327">
        <v>-300</v>
      </c>
      <c r="N2327">
        <v>-300</v>
      </c>
      <c r="O2327">
        <v>-300</v>
      </c>
    </row>
    <row r="2328" spans="1:15" x14ac:dyDescent="0.2">
      <c r="A2328">
        <v>0.28381347656200001</v>
      </c>
      <c r="B2328">
        <v>-2.7490544628200001E-3</v>
      </c>
      <c r="C2328">
        <v>-1.6930890570800001E-3</v>
      </c>
      <c r="D2328">
        <v>-1.40658328534E-3</v>
      </c>
      <c r="E2328">
        <v>-1.3713144010699999E-3</v>
      </c>
      <c r="F2328">
        <v>-1.4321423423500001E-3</v>
      </c>
      <c r="G2328">
        <v>-1.61558281229E-3</v>
      </c>
      <c r="H2328">
        <v>0</v>
      </c>
      <c r="I2328">
        <v>0.28381347656200001</v>
      </c>
      <c r="J2328">
        <v>-219.05035669899999</v>
      </c>
      <c r="K2328">
        <v>-220.06782892499999</v>
      </c>
      <c r="L2328">
        <v>-224.24849244000001</v>
      </c>
      <c r="M2328">
        <v>-300</v>
      </c>
      <c r="N2328">
        <v>-300</v>
      </c>
      <c r="O2328">
        <v>-300</v>
      </c>
    </row>
    <row r="2329" spans="1:15" x14ac:dyDescent="0.2">
      <c r="A2329">
        <v>0.283935546875</v>
      </c>
      <c r="B2329">
        <v>-2.7836650088299999E-3</v>
      </c>
      <c r="C2329">
        <v>-1.72694478709E-3</v>
      </c>
      <c r="D2329">
        <v>-1.4401988299900001E-3</v>
      </c>
      <c r="E2329">
        <v>-1.4048858101500001E-3</v>
      </c>
      <c r="F2329">
        <v>-1.46573587567E-3</v>
      </c>
      <c r="G2329">
        <v>-1.6492737245999999E-3</v>
      </c>
      <c r="H2329">
        <v>0</v>
      </c>
      <c r="I2329">
        <v>0.283935546875</v>
      </c>
      <c r="J2329">
        <v>-230.85148659199999</v>
      </c>
      <c r="K2329">
        <v>-219.79040032500001</v>
      </c>
      <c r="L2329">
        <v>-221.8325404</v>
      </c>
      <c r="M2329">
        <v>-300</v>
      </c>
      <c r="N2329">
        <v>-300</v>
      </c>
      <c r="O2329">
        <v>-300</v>
      </c>
    </row>
    <row r="2330" spans="1:15" x14ac:dyDescent="0.2">
      <c r="A2330">
        <v>0.28405761718799999</v>
      </c>
      <c r="B2330">
        <v>-2.8179495585899999E-3</v>
      </c>
      <c r="C2330">
        <v>-1.7604744816900001E-3</v>
      </c>
      <c r="D2330">
        <v>-1.4734882559E-3</v>
      </c>
      <c r="E2330">
        <v>-1.4381310853E-3</v>
      </c>
      <c r="F2330">
        <v>-1.4990033015599999E-3</v>
      </c>
      <c r="G2330">
        <v>-1.6826385501100001E-3</v>
      </c>
      <c r="H2330">
        <v>0</v>
      </c>
      <c r="I2330">
        <v>0.28405761718799999</v>
      </c>
      <c r="J2330">
        <v>-224.16393288399999</v>
      </c>
      <c r="K2330">
        <v>-219.361073017</v>
      </c>
      <c r="L2330">
        <v>-219.53087416899999</v>
      </c>
      <c r="M2330">
        <v>-300</v>
      </c>
      <c r="N2330">
        <v>-300</v>
      </c>
      <c r="O2330">
        <v>-300</v>
      </c>
    </row>
    <row r="2331" spans="1:15" x14ac:dyDescent="0.2">
      <c r="A2331">
        <v>0.2841796875</v>
      </c>
      <c r="B2331">
        <v>-2.8518928170500001E-3</v>
      </c>
      <c r="C2331">
        <v>-1.79366284622E-3</v>
      </c>
      <c r="D2331">
        <v>-1.5064362684E-3</v>
      </c>
      <c r="E2331">
        <v>-1.4710349318E-3</v>
      </c>
      <c r="F2331">
        <v>-1.5319293252E-3</v>
      </c>
      <c r="G2331">
        <v>-1.71566199365E-3</v>
      </c>
      <c r="H2331">
        <v>0</v>
      </c>
      <c r="I2331">
        <v>0.2841796875</v>
      </c>
      <c r="J2331">
        <v>-218.32576250400001</v>
      </c>
      <c r="K2331">
        <v>-218.809300605</v>
      </c>
      <c r="L2331">
        <v>-217.32108965800001</v>
      </c>
      <c r="M2331">
        <v>-300</v>
      </c>
      <c r="N2331">
        <v>-300</v>
      </c>
      <c r="O2331">
        <v>-300</v>
      </c>
    </row>
    <row r="2332" spans="1:15" x14ac:dyDescent="0.2">
      <c r="A2332">
        <v>0.28430175781200001</v>
      </c>
      <c r="B2332">
        <v>-2.8854796423499998E-3</v>
      </c>
      <c r="C2332">
        <v>-1.82649473921E-3</v>
      </c>
      <c r="D2332">
        <v>-1.539027726E-3</v>
      </c>
      <c r="E2332">
        <v>-1.50358220811E-3</v>
      </c>
      <c r="F2332">
        <v>-1.56449880495E-3</v>
      </c>
      <c r="G2332">
        <v>-1.74832891323E-3</v>
      </c>
      <c r="H2332">
        <v>0</v>
      </c>
      <c r="I2332">
        <v>0.28430175781200001</v>
      </c>
      <c r="J2332">
        <v>-217.99338027100001</v>
      </c>
      <c r="K2332">
        <v>-218.176789775</v>
      </c>
      <c r="L2332">
        <v>-215.20784140800001</v>
      </c>
      <c r="M2332">
        <v>-300</v>
      </c>
      <c r="N2332">
        <v>-300</v>
      </c>
      <c r="O2332">
        <v>-300</v>
      </c>
    </row>
    <row r="2333" spans="1:15" x14ac:dyDescent="0.2">
      <c r="A2333">
        <v>0.284423828125</v>
      </c>
      <c r="B2333">
        <v>-2.9186950528199999E-3</v>
      </c>
      <c r="C2333">
        <v>-1.8589551793399999E-3</v>
      </c>
      <c r="D2333">
        <v>-1.5712476473999999E-3</v>
      </c>
      <c r="E2333">
        <v>-1.53575793288E-3</v>
      </c>
      <c r="F2333">
        <v>-1.5966967593699999E-3</v>
      </c>
      <c r="G2333">
        <v>-1.7806243270599999E-3</v>
      </c>
      <c r="H2333">
        <v>0</v>
      </c>
      <c r="I2333">
        <v>0.284423828125</v>
      </c>
      <c r="J2333">
        <v>-222.15448260599999</v>
      </c>
      <c r="K2333">
        <v>-217.509201262</v>
      </c>
      <c r="L2333">
        <v>-213.22252535800001</v>
      </c>
      <c r="M2333">
        <v>-300</v>
      </c>
      <c r="N2333">
        <v>-300</v>
      </c>
      <c r="O2333">
        <v>-300</v>
      </c>
    </row>
    <row r="2334" spans="1:15" x14ac:dyDescent="0.2">
      <c r="A2334">
        <v>0.28454589843799999</v>
      </c>
      <c r="B2334">
        <v>-2.95152423391E-3</v>
      </c>
      <c r="C2334">
        <v>-1.89102935247E-3</v>
      </c>
      <c r="D2334">
        <v>-1.6030812184299999E-3</v>
      </c>
      <c r="E2334">
        <v>-1.5675472918800001E-3</v>
      </c>
      <c r="F2334">
        <v>-1.6285083741499999E-3</v>
      </c>
      <c r="G2334">
        <v>-1.81253342047E-3</v>
      </c>
      <c r="H2334">
        <v>0</v>
      </c>
      <c r="I2334">
        <v>0.28454589843799999</v>
      </c>
      <c r="J2334">
        <v>-252.365933969</v>
      </c>
      <c r="K2334">
        <v>-216.84610399799999</v>
      </c>
      <c r="L2334">
        <v>-212.15287861199999</v>
      </c>
      <c r="M2334">
        <v>-300</v>
      </c>
      <c r="N2334">
        <v>-300</v>
      </c>
      <c r="O2334">
        <v>-300</v>
      </c>
    </row>
    <row r="2335" spans="1:15" x14ac:dyDescent="0.2">
      <c r="A2335">
        <v>0.28466796875</v>
      </c>
      <c r="B2335">
        <v>-2.9839525450899998E-3</v>
      </c>
      <c r="C2335">
        <v>-1.92270261843E-3</v>
      </c>
      <c r="D2335">
        <v>-1.63451379893E-3</v>
      </c>
      <c r="E2335">
        <v>-1.5989356449000001E-3</v>
      </c>
      <c r="F2335">
        <v>-1.6599190089800001E-3</v>
      </c>
      <c r="G2335">
        <v>-1.84404155279E-3</v>
      </c>
      <c r="H2335">
        <v>0</v>
      </c>
      <c r="I2335">
        <v>0.28466796875</v>
      </c>
      <c r="J2335">
        <v>-223.697151537</v>
      </c>
      <c r="K2335">
        <v>-216.21758438800001</v>
      </c>
      <c r="L2335">
        <v>-213.708939235</v>
      </c>
      <c r="M2335">
        <v>-300</v>
      </c>
      <c r="N2335">
        <v>-300</v>
      </c>
      <c r="O2335">
        <v>-300</v>
      </c>
    </row>
    <row r="2336" spans="1:15" x14ac:dyDescent="0.2">
      <c r="A2336">
        <v>0.28479003906200001</v>
      </c>
      <c r="B2336">
        <v>-3.0159655266299998E-3</v>
      </c>
      <c r="C2336">
        <v>-1.9539605178899998E-3</v>
      </c>
      <c r="D2336">
        <v>-1.66553092955E-3</v>
      </c>
      <c r="E2336">
        <v>-1.6299085325299999E-3</v>
      </c>
      <c r="F2336">
        <v>-1.69091420435E-3</v>
      </c>
      <c r="G2336">
        <v>-1.87513426418E-3</v>
      </c>
      <c r="H2336">
        <v>0</v>
      </c>
      <c r="I2336">
        <v>0.28479003906200001</v>
      </c>
      <c r="J2336">
        <v>-220.37940491000001</v>
      </c>
      <c r="K2336">
        <v>-215.64868571299999</v>
      </c>
      <c r="L2336">
        <v>-219.622149568</v>
      </c>
      <c r="M2336">
        <v>-300</v>
      </c>
      <c r="N2336">
        <v>-300</v>
      </c>
      <c r="O2336">
        <v>-300</v>
      </c>
    </row>
    <row r="2337" spans="1:15" x14ac:dyDescent="0.2">
      <c r="A2337">
        <v>0.284912109375</v>
      </c>
      <c r="B2337">
        <v>-3.0475489063299999E-3</v>
      </c>
      <c r="C2337">
        <v>-1.9847887789999998E-3</v>
      </c>
      <c r="D2337">
        <v>-1.69611833846E-3</v>
      </c>
      <c r="E2337">
        <v>-1.6604516829000001E-3</v>
      </c>
      <c r="F2337">
        <v>-1.72147968829E-3</v>
      </c>
      <c r="G2337">
        <v>-1.9057972823000001E-3</v>
      </c>
      <c r="H2337">
        <v>0</v>
      </c>
      <c r="I2337">
        <v>0.284912109375</v>
      </c>
      <c r="J2337">
        <v>-222.13526158299999</v>
      </c>
      <c r="K2337">
        <v>-215.162953082</v>
      </c>
      <c r="L2337">
        <v>-231.81907977200001</v>
      </c>
      <c r="M2337">
        <v>-300</v>
      </c>
      <c r="N2337">
        <v>-300</v>
      </c>
      <c r="O2337">
        <v>-300</v>
      </c>
    </row>
    <row r="2338" spans="1:15" x14ac:dyDescent="0.2">
      <c r="A2338">
        <v>0.28503417968799999</v>
      </c>
      <c r="B2338">
        <v>-3.0786886061400002E-3</v>
      </c>
      <c r="C2338">
        <v>-2.0151733241199998E-3</v>
      </c>
      <c r="D2338">
        <v>-1.72626194798E-3</v>
      </c>
      <c r="E2338">
        <v>-1.6905510182799999E-3</v>
      </c>
      <c r="F2338">
        <v>-1.7516013829899999E-3</v>
      </c>
      <c r="G2338">
        <v>-1.93601652897E-3</v>
      </c>
      <c r="H2338">
        <v>0</v>
      </c>
      <c r="I2338">
        <v>0.28503417968799999</v>
      </c>
      <c r="J2338">
        <v>-232.22100682600001</v>
      </c>
      <c r="K2338">
        <v>-214.780152117</v>
      </c>
      <c r="L2338">
        <v>-254.44984826999999</v>
      </c>
      <c r="M2338">
        <v>-300</v>
      </c>
      <c r="N2338">
        <v>-300</v>
      </c>
      <c r="O2338">
        <v>-300</v>
      </c>
    </row>
    <row r="2339" spans="1:15" x14ac:dyDescent="0.2">
      <c r="A2339">
        <v>0.28515625</v>
      </c>
      <c r="B2339">
        <v>-3.1093707487399999E-3</v>
      </c>
      <c r="C2339">
        <v>-2.04510027628E-3</v>
      </c>
      <c r="D2339">
        <v>-1.7559478811699999E-3</v>
      </c>
      <c r="E2339">
        <v>-1.72019266166E-3</v>
      </c>
      <c r="F2339">
        <v>-1.78126541132E-3</v>
      </c>
      <c r="G2339">
        <v>-1.96577812672E-3</v>
      </c>
      <c r="H2339">
        <v>0</v>
      </c>
      <c r="I2339">
        <v>0.28515625</v>
      </c>
      <c r="J2339">
        <v>-228.29538698900001</v>
      </c>
      <c r="K2339">
        <v>-214.512883587</v>
      </c>
      <c r="L2339">
        <v>-300</v>
      </c>
      <c r="M2339">
        <v>-300</v>
      </c>
      <c r="N2339">
        <v>-300</v>
      </c>
      <c r="O2339">
        <v>-300</v>
      </c>
    </row>
    <row r="2340" spans="1:15" x14ac:dyDescent="0.2">
      <c r="A2340">
        <v>0.28527832031200001</v>
      </c>
      <c r="B2340">
        <v>-3.1395816639499998E-3</v>
      </c>
      <c r="C2340">
        <v>-2.0745559657099999E-3</v>
      </c>
      <c r="D2340">
        <v>-1.78516246822E-3</v>
      </c>
      <c r="E2340">
        <v>-1.74936294318E-3</v>
      </c>
      <c r="F2340">
        <v>-1.8104581033600001E-3</v>
      </c>
      <c r="G2340">
        <v>-1.9950684052699999E-3</v>
      </c>
      <c r="H2340">
        <v>0</v>
      </c>
      <c r="I2340">
        <v>0.28527832031200001</v>
      </c>
      <c r="J2340">
        <v>-221.72054680900001</v>
      </c>
      <c r="K2340">
        <v>-214.36961318300001</v>
      </c>
      <c r="L2340">
        <v>-300</v>
      </c>
      <c r="M2340">
        <v>-300</v>
      </c>
      <c r="N2340">
        <v>-300</v>
      </c>
      <c r="O2340">
        <v>-300</v>
      </c>
    </row>
    <row r="2341" spans="1:15" x14ac:dyDescent="0.2">
      <c r="A2341">
        <v>0.285400390625</v>
      </c>
      <c r="B2341">
        <v>-3.1693078951499998E-3</v>
      </c>
      <c r="C2341">
        <v>-2.1035269361500001E-3</v>
      </c>
      <c r="D2341">
        <v>-1.81389225288E-3</v>
      </c>
      <c r="E2341">
        <v>-1.77804840655E-3</v>
      </c>
      <c r="F2341">
        <v>-1.8391660026900001E-3</v>
      </c>
      <c r="G2341">
        <v>-2.0238739078499999E-3</v>
      </c>
      <c r="H2341">
        <v>0</v>
      </c>
      <c r="I2341">
        <v>0.285400390625</v>
      </c>
      <c r="J2341">
        <v>-221.007814037</v>
      </c>
      <c r="K2341">
        <v>-214.36084232900001</v>
      </c>
      <c r="L2341">
        <v>-300</v>
      </c>
      <c r="M2341">
        <v>-300</v>
      </c>
      <c r="N2341">
        <v>-300</v>
      </c>
      <c r="O2341">
        <v>-300</v>
      </c>
    </row>
    <row r="2342" spans="1:15" x14ac:dyDescent="0.2">
      <c r="A2342">
        <v>0.28552246093799999</v>
      </c>
      <c r="B2342">
        <v>-3.1985362055299998E-3</v>
      </c>
      <c r="C2342">
        <v>-2.1319999511699998E-3</v>
      </c>
      <c r="D2342">
        <v>-1.8421239987100001E-3</v>
      </c>
      <c r="E2342">
        <v>-1.8062358152599999E-3</v>
      </c>
      <c r="F2342">
        <v>-1.8673758727199999E-3</v>
      </c>
      <c r="G2342">
        <v>-2.0521813974899998E-3</v>
      </c>
      <c r="H2342">
        <v>0</v>
      </c>
      <c r="I2342">
        <v>0.28552246093799999</v>
      </c>
      <c r="J2342">
        <v>-224.31759960599999</v>
      </c>
      <c r="K2342">
        <v>-214.50076926400001</v>
      </c>
      <c r="L2342">
        <v>-300</v>
      </c>
      <c r="M2342">
        <v>-300</v>
      </c>
      <c r="N2342">
        <v>-300</v>
      </c>
      <c r="O2342">
        <v>-300</v>
      </c>
    </row>
    <row r="2343" spans="1:15" x14ac:dyDescent="0.2">
      <c r="A2343">
        <v>0.28564453125</v>
      </c>
      <c r="B2343">
        <v>-3.2272535842500002E-3</v>
      </c>
      <c r="C2343">
        <v>-2.1599620003200002E-3</v>
      </c>
      <c r="D2343">
        <v>-1.8698446952700001E-3</v>
      </c>
      <c r="E2343">
        <v>-1.8339121588199999E-3</v>
      </c>
      <c r="F2343">
        <v>-1.8950747028500001E-3</v>
      </c>
      <c r="G2343">
        <v>-2.0799778632499999E-3</v>
      </c>
      <c r="H2343">
        <v>0</v>
      </c>
      <c r="I2343">
        <v>0.28564453125</v>
      </c>
      <c r="J2343">
        <v>-236.56269469700001</v>
      </c>
      <c r="K2343">
        <v>-214.80300951000001</v>
      </c>
      <c r="L2343">
        <v>-300</v>
      </c>
      <c r="M2343">
        <v>-300</v>
      </c>
      <c r="N2343">
        <v>-300</v>
      </c>
      <c r="O2343">
        <v>-300</v>
      </c>
    </row>
    <row r="2344" spans="1:15" x14ac:dyDescent="0.2">
      <c r="A2344">
        <v>0.28576660156200001</v>
      </c>
      <c r="B2344">
        <v>-3.2554472525699999E-3</v>
      </c>
      <c r="C2344">
        <v>-2.1874003052300001E-3</v>
      </c>
      <c r="D2344">
        <v>-1.8970415641500001E-3</v>
      </c>
      <c r="E2344">
        <v>-1.8610646587700001E-3</v>
      </c>
      <c r="F2344">
        <v>-1.9222497145499999E-3</v>
      </c>
      <c r="G2344">
        <v>-2.1072505262299999E-3</v>
      </c>
      <c r="H2344">
        <v>0</v>
      </c>
      <c r="I2344">
        <v>0.28576660156200001</v>
      </c>
      <c r="J2344">
        <v>-232.07665860500001</v>
      </c>
      <c r="K2344">
        <v>-215.27862005</v>
      </c>
      <c r="L2344">
        <v>-300</v>
      </c>
      <c r="M2344">
        <v>-300</v>
      </c>
      <c r="N2344">
        <v>-300</v>
      </c>
      <c r="O2344">
        <v>-300</v>
      </c>
    </row>
    <row r="2345" spans="1:15" x14ac:dyDescent="0.2">
      <c r="A2345">
        <v>0.285888671875</v>
      </c>
      <c r="B2345">
        <v>-3.2831046697399998E-3</v>
      </c>
      <c r="C2345">
        <v>-2.2143023255500002E-3</v>
      </c>
      <c r="D2345">
        <v>-1.92370206502E-3</v>
      </c>
      <c r="E2345">
        <v>-1.88768077472E-3</v>
      </c>
      <c r="F2345">
        <v>-1.9488883673000001E-3</v>
      </c>
      <c r="G2345">
        <v>-2.13398684554E-3</v>
      </c>
      <c r="H2345">
        <v>0</v>
      </c>
      <c r="I2345">
        <v>0.285888671875</v>
      </c>
      <c r="J2345">
        <v>-227.992743338</v>
      </c>
      <c r="K2345">
        <v>-215.94116235199999</v>
      </c>
      <c r="L2345">
        <v>-300</v>
      </c>
      <c r="M2345">
        <v>-300</v>
      </c>
      <c r="N2345">
        <v>-300</v>
      </c>
      <c r="O2345">
        <v>-300</v>
      </c>
    </row>
    <row r="2346" spans="1:15" x14ac:dyDescent="0.2">
      <c r="A2346">
        <v>0.28601074218799999</v>
      </c>
      <c r="B2346">
        <v>-3.3102135389600001E-3</v>
      </c>
      <c r="C2346">
        <v>-2.2406557648400002E-3</v>
      </c>
      <c r="D2346">
        <v>-1.94981390143E-3</v>
      </c>
      <c r="E2346">
        <v>-1.9137482101599999E-3</v>
      </c>
      <c r="F2346">
        <v>-1.9749783645099999E-3</v>
      </c>
      <c r="G2346">
        <v>-2.1601745242399999E-3</v>
      </c>
      <c r="H2346">
        <v>0</v>
      </c>
      <c r="I2346">
        <v>0.28601074218799999</v>
      </c>
      <c r="J2346">
        <v>-231.986712442</v>
      </c>
      <c r="K2346">
        <v>-216.812232034</v>
      </c>
      <c r="L2346">
        <v>-300</v>
      </c>
      <c r="M2346">
        <v>-300</v>
      </c>
      <c r="N2346">
        <v>-300</v>
      </c>
      <c r="O2346">
        <v>-300</v>
      </c>
    </row>
    <row r="2347" spans="1:15" x14ac:dyDescent="0.2">
      <c r="A2347">
        <v>0.2861328125</v>
      </c>
      <c r="B2347">
        <v>-3.3367618130499999E-3</v>
      </c>
      <c r="C2347">
        <v>-2.2664485763100001E-3</v>
      </c>
      <c r="D2347">
        <v>-1.9753650265699999E-3</v>
      </c>
      <c r="E2347">
        <v>-1.93925491825E-3</v>
      </c>
      <c r="F2347">
        <v>-2.0005076592200001E-3</v>
      </c>
      <c r="G2347">
        <v>-2.1858015150100002E-3</v>
      </c>
      <c r="H2347">
        <v>0</v>
      </c>
      <c r="I2347">
        <v>0.2861328125</v>
      </c>
      <c r="J2347">
        <v>-240.78673759899999</v>
      </c>
      <c r="K2347">
        <v>-217.92039403999999</v>
      </c>
      <c r="L2347">
        <v>-300</v>
      </c>
      <c r="M2347">
        <v>-300</v>
      </c>
      <c r="N2347">
        <v>-300</v>
      </c>
      <c r="O2347">
        <v>-300</v>
      </c>
    </row>
    <row r="2348" spans="1:15" x14ac:dyDescent="0.2">
      <c r="A2348">
        <v>0.28625488281200001</v>
      </c>
      <c r="B2348">
        <v>-3.3627377001699999E-3</v>
      </c>
      <c r="C2348">
        <v>-2.2916689684799999E-3</v>
      </c>
      <c r="D2348">
        <v>-2.00034364897E-3</v>
      </c>
      <c r="E2348">
        <v>-1.9641891074399999E-3</v>
      </c>
      <c r="F2348">
        <v>-2.0254644598E-3</v>
      </c>
      <c r="G2348">
        <v>-2.2108560258499999E-3</v>
      </c>
      <c r="H2348">
        <v>0</v>
      </c>
      <c r="I2348">
        <v>0.28625488281200001</v>
      </c>
      <c r="J2348">
        <v>-227.07437146699999</v>
      </c>
      <c r="K2348">
        <v>-219.29683405599999</v>
      </c>
      <c r="L2348">
        <v>-300</v>
      </c>
      <c r="M2348">
        <v>-300</v>
      </c>
      <c r="N2348">
        <v>-300</v>
      </c>
      <c r="O2348">
        <v>-300</v>
      </c>
    </row>
    <row r="2349" spans="1:15" x14ac:dyDescent="0.2">
      <c r="A2349">
        <v>0.286376953125</v>
      </c>
      <c r="B2349">
        <v>-3.38812966926E-3</v>
      </c>
      <c r="C2349">
        <v>-2.3163054107100001E-3</v>
      </c>
      <c r="D2349">
        <v>-2.0247382379699999E-3</v>
      </c>
      <c r="E2349">
        <v>-1.98853924702E-3</v>
      </c>
      <c r="F2349">
        <v>-2.0498372354400001E-3</v>
      </c>
      <c r="G2349">
        <v>-2.23532652557E-3</v>
      </c>
      <c r="H2349">
        <v>0</v>
      </c>
      <c r="I2349">
        <v>0.286376953125</v>
      </c>
      <c r="J2349">
        <v>-224.05340522899999</v>
      </c>
      <c r="K2349">
        <v>-220.977313753</v>
      </c>
      <c r="L2349">
        <v>-300</v>
      </c>
      <c r="M2349">
        <v>-300</v>
      </c>
      <c r="N2349">
        <v>-300</v>
      </c>
      <c r="O2349">
        <v>-300</v>
      </c>
    </row>
    <row r="2350" spans="1:15" x14ac:dyDescent="0.2">
      <c r="A2350">
        <v>0.28649902343799999</v>
      </c>
      <c r="B2350">
        <v>-3.4129264555699998E-3</v>
      </c>
      <c r="C2350">
        <v>-2.34034663859E-3</v>
      </c>
      <c r="D2350">
        <v>-2.0485375291699999E-3</v>
      </c>
      <c r="E2350">
        <v>-2.01229407252E-3</v>
      </c>
      <c r="F2350">
        <v>-2.0736147215799998E-3</v>
      </c>
      <c r="G2350">
        <v>-2.25920174927E-3</v>
      </c>
      <c r="H2350">
        <v>0</v>
      </c>
      <c r="I2350">
        <v>0.28649902343799999</v>
      </c>
      <c r="J2350">
        <v>-224.96046896199999</v>
      </c>
      <c r="K2350">
        <v>-223.00824281499999</v>
      </c>
      <c r="L2350">
        <v>-300</v>
      </c>
      <c r="M2350">
        <v>-300</v>
      </c>
      <c r="N2350">
        <v>-300</v>
      </c>
      <c r="O2350">
        <v>-300</v>
      </c>
    </row>
    <row r="2351" spans="1:15" x14ac:dyDescent="0.2">
      <c r="A2351">
        <v>0.28662109375</v>
      </c>
      <c r="B2351">
        <v>-3.4371170658400001E-3</v>
      </c>
      <c r="C2351">
        <v>-2.3637816592699998E-3</v>
      </c>
      <c r="D2351">
        <v>-2.0717305296900001E-3</v>
      </c>
      <c r="E2351">
        <v>-2.0354425910400001E-3</v>
      </c>
      <c r="F2351">
        <v>-2.0967859251800002E-3</v>
      </c>
      <c r="G2351">
        <v>-2.2824707035299999E-3</v>
      </c>
      <c r="H2351">
        <v>0</v>
      </c>
      <c r="I2351">
        <v>0.28662109375</v>
      </c>
      <c r="J2351">
        <v>-230.29527919099999</v>
      </c>
      <c r="K2351">
        <v>-225.443936691</v>
      </c>
      <c r="L2351">
        <v>-300</v>
      </c>
      <c r="M2351">
        <v>-300</v>
      </c>
      <c r="N2351">
        <v>-300</v>
      </c>
      <c r="O2351">
        <v>-300</v>
      </c>
    </row>
    <row r="2352" spans="1:15" x14ac:dyDescent="0.2">
      <c r="A2352">
        <v>0.28674316406200001</v>
      </c>
      <c r="B2352">
        <v>-3.4606907835499998E-3</v>
      </c>
      <c r="C2352">
        <v>-2.38659975661E-3</v>
      </c>
      <c r="D2352">
        <v>-2.0943065233800001E-3</v>
      </c>
      <c r="E2352">
        <v>-2.0579740863499998E-3</v>
      </c>
      <c r="F2352">
        <v>-2.1193401299400001E-3</v>
      </c>
      <c r="G2352">
        <v>-2.3051226717E-3</v>
      </c>
      <c r="H2352">
        <v>0</v>
      </c>
      <c r="I2352">
        <v>0.28674316406200001</v>
      </c>
      <c r="J2352">
        <v>-263.34665373000001</v>
      </c>
      <c r="K2352">
        <v>-228.31747772400001</v>
      </c>
      <c r="L2352">
        <v>-300</v>
      </c>
      <c r="M2352">
        <v>-300</v>
      </c>
      <c r="N2352">
        <v>-300</v>
      </c>
      <c r="O2352">
        <v>-300</v>
      </c>
    </row>
    <row r="2353" spans="1:15" x14ac:dyDescent="0.2">
      <c r="A2353">
        <v>0.286865234375</v>
      </c>
      <c r="B2353">
        <v>-3.4836371739300001E-3</v>
      </c>
      <c r="C2353">
        <v>-2.4087904961900002E-3</v>
      </c>
      <c r="D2353">
        <v>-2.1162550758499999E-3</v>
      </c>
      <c r="E2353">
        <v>-2.07987812401E-3</v>
      </c>
      <c r="F2353">
        <v>-2.1412669013099999E-3</v>
      </c>
      <c r="G2353">
        <v>-2.32714721883E-3</v>
      </c>
      <c r="H2353">
        <v>0</v>
      </c>
      <c r="I2353">
        <v>0.286865234375</v>
      </c>
      <c r="J2353">
        <v>-233.46002251300001</v>
      </c>
      <c r="K2353">
        <v>-231.55513211100001</v>
      </c>
      <c r="L2353">
        <v>-300</v>
      </c>
      <c r="M2353">
        <v>-300</v>
      </c>
      <c r="N2353">
        <v>-300</v>
      </c>
      <c r="O2353">
        <v>-300</v>
      </c>
    </row>
    <row r="2354" spans="1:15" x14ac:dyDescent="0.2">
      <c r="A2354">
        <v>0.28698730468799999</v>
      </c>
      <c r="B2354">
        <v>-3.50594608888E-3</v>
      </c>
      <c r="C2354">
        <v>-2.4303437303300002E-3</v>
      </c>
      <c r="D2354">
        <v>-2.1375660393800002E-3</v>
      </c>
      <c r="E2354">
        <v>-2.1011445562300001E-3</v>
      </c>
      <c r="F2354">
        <v>-2.1625560913999999E-3</v>
      </c>
      <c r="G2354">
        <v>-2.34853419669E-3</v>
      </c>
      <c r="H2354">
        <v>0</v>
      </c>
      <c r="I2354">
        <v>0.28698730468799999</v>
      </c>
      <c r="J2354">
        <v>-233.31771938899999</v>
      </c>
      <c r="K2354">
        <v>-234.74246033200001</v>
      </c>
      <c r="L2354">
        <v>-300</v>
      </c>
      <c r="M2354">
        <v>-300</v>
      </c>
      <c r="N2354">
        <v>-300</v>
      </c>
      <c r="O2354">
        <v>-300</v>
      </c>
    </row>
    <row r="2355" spans="1:15" x14ac:dyDescent="0.2">
      <c r="A2355">
        <v>0.287109375</v>
      </c>
      <c r="B2355">
        <v>-3.52760767178E-3</v>
      </c>
      <c r="C2355">
        <v>-2.4512496027700001E-3</v>
      </c>
      <c r="D2355">
        <v>-2.1582295577000001E-3</v>
      </c>
      <c r="E2355">
        <v>-2.1217635267099999E-3</v>
      </c>
      <c r="F2355">
        <v>-2.1831978437999999E-3</v>
      </c>
      <c r="G2355">
        <v>-2.3692737485000001E-3</v>
      </c>
      <c r="H2355">
        <v>0</v>
      </c>
      <c r="I2355">
        <v>0.287109375</v>
      </c>
      <c r="J2355">
        <v>-250.02210165599999</v>
      </c>
      <c r="K2355">
        <v>-236.75063510300001</v>
      </c>
      <c r="L2355">
        <v>-292.98960902200002</v>
      </c>
      <c r="M2355">
        <v>-300</v>
      </c>
      <c r="N2355">
        <v>-300</v>
      </c>
      <c r="O2355">
        <v>-300</v>
      </c>
    </row>
    <row r="2356" spans="1:15" x14ac:dyDescent="0.2">
      <c r="A2356">
        <v>0.28723144531200001</v>
      </c>
      <c r="B2356">
        <v>-3.5486123621300001E-3</v>
      </c>
      <c r="C2356">
        <v>-2.47149855339E-3</v>
      </c>
      <c r="D2356">
        <v>-2.17823607071E-3</v>
      </c>
      <c r="E2356">
        <v>-2.1417254752700001E-3</v>
      </c>
      <c r="F2356">
        <v>-2.2031825982400002E-3</v>
      </c>
      <c r="G2356">
        <v>-2.3893563136000002E-3</v>
      </c>
      <c r="H2356">
        <v>0</v>
      </c>
      <c r="I2356">
        <v>0.28723144531200001</v>
      </c>
      <c r="J2356">
        <v>-232.78697959799999</v>
      </c>
      <c r="K2356">
        <v>-236.253533511</v>
      </c>
      <c r="L2356">
        <v>-297.80654025699999</v>
      </c>
      <c r="M2356">
        <v>-300</v>
      </c>
      <c r="N2356">
        <v>-300</v>
      </c>
      <c r="O2356">
        <v>-300</v>
      </c>
    </row>
    <row r="2357" spans="1:15" x14ac:dyDescent="0.2">
      <c r="A2357">
        <v>0.287353515625</v>
      </c>
      <c r="B2357">
        <v>-3.5689509000800001E-3</v>
      </c>
      <c r="C2357">
        <v>-2.4910813227299999E-3</v>
      </c>
      <c r="D2357">
        <v>-2.1975763189199999E-3</v>
      </c>
      <c r="E2357">
        <v>-2.1610211423699999E-3</v>
      </c>
      <c r="F2357">
        <v>-2.22250109507E-3</v>
      </c>
      <c r="G2357">
        <v>-2.40877263198E-3</v>
      </c>
      <c r="H2357">
        <v>0</v>
      </c>
      <c r="I2357">
        <v>0.287353515625</v>
      </c>
      <c r="J2357">
        <v>-227.56145755700001</v>
      </c>
      <c r="K2357">
        <v>-233.58539095699999</v>
      </c>
      <c r="L2357">
        <v>-290.43407286500002</v>
      </c>
      <c r="M2357">
        <v>-294.89302554699998</v>
      </c>
      <c r="N2357">
        <v>-300</v>
      </c>
      <c r="O2357">
        <v>-300</v>
      </c>
    </row>
    <row r="2358" spans="1:15" x14ac:dyDescent="0.2">
      <c r="A2358">
        <v>0.28747558593799999</v>
      </c>
      <c r="B2358">
        <v>-3.5886143308300001E-3</v>
      </c>
      <c r="C2358">
        <v>-2.50998895637E-3</v>
      </c>
      <c r="D2358">
        <v>-2.2162413479100002E-3</v>
      </c>
      <c r="E2358">
        <v>-2.1796415735299999E-3</v>
      </c>
      <c r="F2358">
        <v>-2.24114437971E-3</v>
      </c>
      <c r="G2358">
        <v>-2.4275137486899998E-3</v>
      </c>
      <c r="H2358">
        <v>0</v>
      </c>
      <c r="I2358">
        <v>0.28747558593799999</v>
      </c>
      <c r="J2358">
        <v>-227.41402768699999</v>
      </c>
      <c r="K2358">
        <v>-230.207920043</v>
      </c>
      <c r="L2358">
        <v>-298.35296257499999</v>
      </c>
      <c r="M2358">
        <v>-298.12514616499999</v>
      </c>
      <c r="N2358">
        <v>-300</v>
      </c>
      <c r="O2358">
        <v>-300</v>
      </c>
    </row>
    <row r="2359" spans="1:15" x14ac:dyDescent="0.2">
      <c r="A2359">
        <v>0.28759765625</v>
      </c>
      <c r="B2359">
        <v>-3.60759400886E-3</v>
      </c>
      <c r="C2359">
        <v>-2.52821280916E-3</v>
      </c>
      <c r="D2359">
        <v>-2.2342225125200001E-3</v>
      </c>
      <c r="E2359">
        <v>-2.19757812353E-3</v>
      </c>
      <c r="F2359">
        <v>-2.2591038068399999E-3</v>
      </c>
      <c r="G2359">
        <v>-2.44557101805E-3</v>
      </c>
      <c r="H2359">
        <v>0</v>
      </c>
      <c r="I2359">
        <v>0.28759765625</v>
      </c>
      <c r="J2359">
        <v>-232.70945818000001</v>
      </c>
      <c r="K2359">
        <v>-227.05505148699999</v>
      </c>
      <c r="L2359">
        <v>-300</v>
      </c>
      <c r="M2359">
        <v>-300</v>
      </c>
      <c r="N2359">
        <v>-300</v>
      </c>
      <c r="O2359">
        <v>-300</v>
      </c>
    </row>
    <row r="2360" spans="1:15" x14ac:dyDescent="0.2">
      <c r="A2360">
        <v>0.28771972656200001</v>
      </c>
      <c r="B2360">
        <v>-3.6258816020500002E-3</v>
      </c>
      <c r="C2360">
        <v>-2.5457445493799998E-3</v>
      </c>
      <c r="D2360">
        <v>-2.2515114810099999E-3</v>
      </c>
      <c r="E2360">
        <v>-2.2148224606E-3</v>
      </c>
      <c r="F2360">
        <v>-2.2763710445599999E-3</v>
      </c>
      <c r="G2360">
        <v>-2.4629361077700002E-3</v>
      </c>
      <c r="H2360">
        <v>0</v>
      </c>
      <c r="I2360">
        <v>0.28771972656200001</v>
      </c>
      <c r="J2360">
        <v>-241.267557872</v>
      </c>
      <c r="K2360">
        <v>-224.53753725000001</v>
      </c>
      <c r="L2360">
        <v>-297.42428328699998</v>
      </c>
      <c r="M2360">
        <v>-297.43150593799999</v>
      </c>
      <c r="N2360">
        <v>-300</v>
      </c>
      <c r="O2360">
        <v>-300</v>
      </c>
    </row>
    <row r="2361" spans="1:15" x14ac:dyDescent="0.2">
      <c r="A2361">
        <v>0.287841796875</v>
      </c>
      <c r="B2361">
        <v>-3.6434690956499999E-3</v>
      </c>
      <c r="C2361">
        <v>-2.5625761626499998E-3</v>
      </c>
      <c r="D2361">
        <v>-2.2681002390199999E-3</v>
      </c>
      <c r="E2361">
        <v>-2.2313665702800001E-3</v>
      </c>
      <c r="F2361">
        <v>-2.2929380783399999E-3</v>
      </c>
      <c r="G2361">
        <v>-2.4796010029500002E-3</v>
      </c>
      <c r="H2361">
        <v>0</v>
      </c>
      <c r="I2361">
        <v>0.287841796875</v>
      </c>
      <c r="J2361">
        <v>-228.113993257</v>
      </c>
      <c r="K2361">
        <v>-222.90273149399999</v>
      </c>
      <c r="L2361">
        <v>-300</v>
      </c>
      <c r="M2361">
        <v>-290.23892959900002</v>
      </c>
      <c r="N2361">
        <v>-300</v>
      </c>
      <c r="O2361">
        <v>-300</v>
      </c>
    </row>
    <row r="2362" spans="1:15" x14ac:dyDescent="0.2">
      <c r="A2362">
        <v>0.28796386718799999</v>
      </c>
      <c r="B2362">
        <v>-3.6603487961000001E-3</v>
      </c>
      <c r="C2362">
        <v>-2.5786999558000002E-3</v>
      </c>
      <c r="D2362">
        <v>-2.2839810933399998E-3</v>
      </c>
      <c r="E2362">
        <v>-2.24720275934E-3</v>
      </c>
      <c r="F2362">
        <v>-2.3087972148199999E-3</v>
      </c>
      <c r="G2362">
        <v>-2.4955580098600001E-3</v>
      </c>
      <c r="H2362">
        <v>0</v>
      </c>
      <c r="I2362">
        <v>0.28796386718799999</v>
      </c>
      <c r="J2362">
        <v>-225.006729772</v>
      </c>
      <c r="K2362">
        <v>-222.36028406200001</v>
      </c>
      <c r="L2362">
        <v>-300</v>
      </c>
      <c r="M2362">
        <v>-287.24008188599998</v>
      </c>
      <c r="N2362">
        <v>-300</v>
      </c>
      <c r="O2362">
        <v>-300</v>
      </c>
    </row>
    <row r="2363" spans="1:15" x14ac:dyDescent="0.2">
      <c r="A2363">
        <v>0.2880859375</v>
      </c>
      <c r="B2363">
        <v>-3.6765133347200002E-3</v>
      </c>
      <c r="C2363">
        <v>-2.5941085605200001E-3</v>
      </c>
      <c r="D2363">
        <v>-2.29914667568E-3</v>
      </c>
      <c r="E2363">
        <v>-2.2623236594E-3</v>
      </c>
      <c r="F2363">
        <v>-2.3239410855300001E-3</v>
      </c>
      <c r="G2363">
        <v>-2.51079975966E-3</v>
      </c>
      <c r="H2363">
        <v>0</v>
      </c>
      <c r="I2363">
        <v>0.2880859375</v>
      </c>
      <c r="J2363">
        <v>-225.44926334300001</v>
      </c>
      <c r="K2363">
        <v>-223.101882961</v>
      </c>
      <c r="L2363">
        <v>-297.48385555300001</v>
      </c>
      <c r="M2363">
        <v>-287.03803310500001</v>
      </c>
      <c r="N2363">
        <v>-300</v>
      </c>
      <c r="O2363">
        <v>-300</v>
      </c>
    </row>
    <row r="2364" spans="1:15" x14ac:dyDescent="0.2">
      <c r="A2364">
        <v>0.28820800781200001</v>
      </c>
      <c r="B2364">
        <v>-3.6919556712300002E-3</v>
      </c>
      <c r="C2364">
        <v>-2.6087949369099999E-3</v>
      </c>
      <c r="D2364">
        <v>-2.3135899461200001E-3</v>
      </c>
      <c r="E2364">
        <v>-2.2767222304999999E-3</v>
      </c>
      <c r="F2364">
        <v>-2.3383626503900002E-3</v>
      </c>
      <c r="G2364">
        <v>-2.5253192118900002E-3</v>
      </c>
      <c r="H2364">
        <v>0</v>
      </c>
      <c r="I2364">
        <v>0.28820800781200001</v>
      </c>
      <c r="J2364">
        <v>-229.37735935699999</v>
      </c>
      <c r="K2364">
        <v>-225.31242420199999</v>
      </c>
      <c r="L2364">
        <v>-293.49726933800002</v>
      </c>
      <c r="M2364">
        <v>-288.87227471099999</v>
      </c>
      <c r="N2364">
        <v>-286.27149323999998</v>
      </c>
      <c r="O2364">
        <v>-300</v>
      </c>
    </row>
    <row r="2365" spans="1:15" x14ac:dyDescent="0.2">
      <c r="A2365">
        <v>0.288330078125</v>
      </c>
      <c r="B2365">
        <v>-3.7066690971E-3</v>
      </c>
      <c r="C2365">
        <v>-2.6227523768400001E-3</v>
      </c>
      <c r="D2365">
        <v>-2.32730419652E-3</v>
      </c>
      <c r="E2365">
        <v>-2.2903917644400001E-3</v>
      </c>
      <c r="F2365">
        <v>-2.3520552011E-3</v>
      </c>
      <c r="G2365">
        <v>-2.5391096578700001E-3</v>
      </c>
      <c r="H2365">
        <v>0</v>
      </c>
      <c r="I2365">
        <v>0.288330078125</v>
      </c>
      <c r="J2365">
        <v>-241.99462120300001</v>
      </c>
      <c r="K2365">
        <v>-229.195069824</v>
      </c>
      <c r="L2365">
        <v>-288.61298488300002</v>
      </c>
      <c r="M2365">
        <v>-291.65644769900001</v>
      </c>
      <c r="N2365">
        <v>-289.83856290599999</v>
      </c>
      <c r="O2365">
        <v>-300</v>
      </c>
    </row>
    <row r="2366" spans="1:15" x14ac:dyDescent="0.2">
      <c r="A2366">
        <v>0.28845214843799999</v>
      </c>
      <c r="B2366">
        <v>-3.7206472388500002E-3</v>
      </c>
      <c r="C2366">
        <v>-2.6359745072E-3</v>
      </c>
      <c r="D2366">
        <v>-2.3402830537599998E-3</v>
      </c>
      <c r="E2366">
        <v>-2.3033258880400002E-3</v>
      </c>
      <c r="F2366">
        <v>-2.3650123643799998E-3</v>
      </c>
      <c r="G2366">
        <v>-2.55216472394E-3</v>
      </c>
      <c r="H2366">
        <v>0</v>
      </c>
      <c r="I2366">
        <v>0.28845214843799999</v>
      </c>
      <c r="J2366">
        <v>-237.89993154199999</v>
      </c>
      <c r="K2366">
        <v>-235.01123889900001</v>
      </c>
      <c r="L2366">
        <v>-287.24717457899999</v>
      </c>
      <c r="M2366">
        <v>-293.393300689</v>
      </c>
      <c r="N2366">
        <v>-299.21579475700003</v>
      </c>
      <c r="O2366">
        <v>-300</v>
      </c>
    </row>
    <row r="2367" spans="1:15" x14ac:dyDescent="0.2">
      <c r="A2367">
        <v>0.28857421875</v>
      </c>
      <c r="B2367">
        <v>-3.73388406107E-3</v>
      </c>
      <c r="C2367">
        <v>-2.6484552929499998E-3</v>
      </c>
      <c r="D2367">
        <v>-2.3525204827999999E-3</v>
      </c>
      <c r="E2367">
        <v>-2.3155185662099998E-3</v>
      </c>
      <c r="F2367">
        <v>-2.3772281050100002E-3</v>
      </c>
      <c r="G2367">
        <v>-2.5644783745199999E-3</v>
      </c>
      <c r="H2367">
        <v>0</v>
      </c>
      <c r="I2367">
        <v>0.28857421875</v>
      </c>
      <c r="J2367">
        <v>-234.073933888</v>
      </c>
      <c r="K2367">
        <v>-243.14578478499999</v>
      </c>
      <c r="L2367">
        <v>-289.88690967299999</v>
      </c>
      <c r="M2367">
        <v>-292.73766754100001</v>
      </c>
      <c r="N2367">
        <v>-300</v>
      </c>
      <c r="O2367">
        <v>-300</v>
      </c>
    </row>
    <row r="2368" spans="1:15" x14ac:dyDescent="0.2">
      <c r="A2368">
        <v>0.28869628906200001</v>
      </c>
      <c r="B2368">
        <v>-3.7463738693400001E-3</v>
      </c>
      <c r="C2368">
        <v>-2.66018904008E-3</v>
      </c>
      <c r="D2368">
        <v>-2.3640107896099999E-3</v>
      </c>
      <c r="E2368">
        <v>-2.3269641048500002E-3</v>
      </c>
      <c r="F2368">
        <v>-2.3886967288099998E-3</v>
      </c>
      <c r="G2368">
        <v>-2.5760449150399999E-3</v>
      </c>
      <c r="H2368">
        <v>0</v>
      </c>
      <c r="I2368">
        <v>0.28869628906200001</v>
      </c>
      <c r="J2368">
        <v>-238.458692181</v>
      </c>
      <c r="K2368">
        <v>-254.23779413899999</v>
      </c>
      <c r="L2368">
        <v>-292.52249366299998</v>
      </c>
      <c r="M2368">
        <v>-291.45013159600001</v>
      </c>
      <c r="N2368">
        <v>-300</v>
      </c>
      <c r="O2368">
        <v>-300</v>
      </c>
    </row>
    <row r="2369" spans="1:15" x14ac:dyDescent="0.2">
      <c r="A2369">
        <v>0.288818359375</v>
      </c>
      <c r="B2369">
        <v>-3.75811131306E-3</v>
      </c>
      <c r="C2369">
        <v>-2.6711703983500002E-3</v>
      </c>
      <c r="D2369">
        <v>-2.3747486239500001E-3</v>
      </c>
      <c r="E2369">
        <v>-2.3376571536500002E-3</v>
      </c>
      <c r="F2369">
        <v>-2.39941288535E-3</v>
      </c>
      <c r="G2369">
        <v>-2.5868589946900001E-3</v>
      </c>
      <c r="H2369">
        <v>0</v>
      </c>
      <c r="I2369">
        <v>0.288818359375</v>
      </c>
      <c r="J2369">
        <v>-245.75441905100001</v>
      </c>
      <c r="K2369">
        <v>-269.51804368099999</v>
      </c>
      <c r="L2369">
        <v>-300</v>
      </c>
      <c r="M2369">
        <v>-291.84524570999997</v>
      </c>
      <c r="N2369">
        <v>-300</v>
      </c>
      <c r="O2369">
        <v>-300</v>
      </c>
    </row>
    <row r="2370" spans="1:15" x14ac:dyDescent="0.2">
      <c r="A2370">
        <v>0.28894042968799999</v>
      </c>
      <c r="B2370">
        <v>-3.7690913879600001E-3</v>
      </c>
      <c r="C2370">
        <v>-2.6813943638899999E-3</v>
      </c>
      <c r="D2370">
        <v>-2.3847289819399998E-3</v>
      </c>
      <c r="E2370">
        <v>-2.3475927086899998E-3</v>
      </c>
      <c r="F2370">
        <v>-2.4093715706E-3</v>
      </c>
      <c r="G2370">
        <v>-2.5969156090599999E-3</v>
      </c>
      <c r="H2370">
        <v>0</v>
      </c>
      <c r="I2370">
        <v>0.28894042968799999</v>
      </c>
      <c r="J2370">
        <v>-233.041233095</v>
      </c>
      <c r="K2370">
        <v>-292.09265327100002</v>
      </c>
      <c r="L2370">
        <v>-297.15113020199999</v>
      </c>
      <c r="M2370">
        <v>-295.94110007699999</v>
      </c>
      <c r="N2370">
        <v>-300</v>
      </c>
      <c r="O2370">
        <v>-300</v>
      </c>
    </row>
    <row r="2371" spans="1:15" x14ac:dyDescent="0.2">
      <c r="A2371">
        <v>0.2890625</v>
      </c>
      <c r="B2371">
        <v>-3.77930943866E-3</v>
      </c>
      <c r="C2371">
        <v>-2.6908562816799998E-3</v>
      </c>
      <c r="D2371">
        <v>-2.3939472085399999E-3</v>
      </c>
      <c r="E2371">
        <v>-2.3567661148600001E-3</v>
      </c>
      <c r="F2371">
        <v>-2.41856812936E-3</v>
      </c>
      <c r="G2371">
        <v>-2.6062101025799999E-3</v>
      </c>
      <c r="H2371">
        <v>0</v>
      </c>
      <c r="I2371">
        <v>0.2890625</v>
      </c>
      <c r="J2371">
        <v>-230.11074761200001</v>
      </c>
      <c r="K2371">
        <v>-300</v>
      </c>
      <c r="L2371">
        <v>-300</v>
      </c>
      <c r="M2371">
        <v>-300</v>
      </c>
      <c r="N2371">
        <v>-300</v>
      </c>
      <c r="O2371">
        <v>-300</v>
      </c>
    </row>
    <row r="2372" spans="1:15" x14ac:dyDescent="0.2">
      <c r="A2372">
        <v>0.28918457031200001</v>
      </c>
      <c r="B2372">
        <v>-3.7887611608600001E-3</v>
      </c>
      <c r="C2372">
        <v>-2.6995518478200001E-3</v>
      </c>
      <c r="D2372">
        <v>-2.4023989998700002E-3</v>
      </c>
      <c r="E2372">
        <v>-2.3651730682199999E-3</v>
      </c>
      <c r="F2372">
        <v>-2.4269982575500001E-3</v>
      </c>
      <c r="G2372">
        <v>-2.6147381707800001E-3</v>
      </c>
      <c r="H2372">
        <v>0</v>
      </c>
      <c r="I2372">
        <v>0.28918457031200001</v>
      </c>
      <c r="J2372">
        <v>-230.92714069499999</v>
      </c>
      <c r="K2372">
        <v>-300</v>
      </c>
      <c r="L2372">
        <v>-297.036111183</v>
      </c>
      <c r="M2372">
        <v>-295.946501044</v>
      </c>
      <c r="N2372">
        <v>-300</v>
      </c>
      <c r="O2372">
        <v>-300</v>
      </c>
    </row>
    <row r="2373" spans="1:15" x14ac:dyDescent="0.2">
      <c r="A2373">
        <v>0.289306640625</v>
      </c>
      <c r="B2373">
        <v>-3.7974426035500002E-3</v>
      </c>
      <c r="C2373">
        <v>-2.7074771116899999E-3</v>
      </c>
      <c r="D2373">
        <v>-2.4100804052599998E-3</v>
      </c>
      <c r="E2373">
        <v>-2.3728096180500001E-3</v>
      </c>
      <c r="F2373">
        <v>-2.4346580043599999E-3</v>
      </c>
      <c r="G2373">
        <v>-2.62249586248E-3</v>
      </c>
      <c r="H2373">
        <v>0</v>
      </c>
      <c r="I2373">
        <v>0.289306640625</v>
      </c>
      <c r="J2373">
        <v>-235.87685643399999</v>
      </c>
      <c r="K2373">
        <v>-300</v>
      </c>
      <c r="L2373">
        <v>-300</v>
      </c>
      <c r="M2373">
        <v>-291.83420162599998</v>
      </c>
      <c r="N2373">
        <v>-300</v>
      </c>
      <c r="O2373">
        <v>-300</v>
      </c>
    </row>
    <row r="2374" spans="1:15" x14ac:dyDescent="0.2">
      <c r="A2374">
        <v>0.28942871093799999</v>
      </c>
      <c r="B2374">
        <v>-3.8053501709399999E-3</v>
      </c>
      <c r="C2374">
        <v>-2.7146284778500002E-3</v>
      </c>
      <c r="D2374">
        <v>-2.4169878293E-3</v>
      </c>
      <c r="E2374">
        <v>-2.37967216888E-3</v>
      </c>
      <c r="F2374">
        <v>-2.4415437742000001E-3</v>
      </c>
      <c r="G2374">
        <v>-2.6294795816900001E-3</v>
      </c>
      <c r="H2374">
        <v>0</v>
      </c>
      <c r="I2374">
        <v>0.28942871093799999</v>
      </c>
      <c r="J2374">
        <v>-267.07648396000002</v>
      </c>
      <c r="K2374">
        <v>-300</v>
      </c>
      <c r="L2374">
        <v>-293.52701610100002</v>
      </c>
      <c r="M2374">
        <v>-291.45057252999999</v>
      </c>
      <c r="N2374">
        <v>-300</v>
      </c>
      <c r="O2374">
        <v>-300</v>
      </c>
    </row>
    <row r="2375" spans="1:15" x14ac:dyDescent="0.2">
      <c r="A2375">
        <v>0.28955078125</v>
      </c>
      <c r="B2375">
        <v>-3.8124806242600001E-3</v>
      </c>
      <c r="C2375">
        <v>-2.72100270795E-3</v>
      </c>
      <c r="D2375">
        <v>-2.4231180336000001E-3</v>
      </c>
      <c r="E2375">
        <v>-2.3857574822599998E-3</v>
      </c>
      <c r="F2375">
        <v>-2.4476523285200001E-3</v>
      </c>
      <c r="G2375">
        <v>-2.6356860894800002E-3</v>
      </c>
      <c r="H2375">
        <v>0</v>
      </c>
      <c r="I2375">
        <v>0.28955078125</v>
      </c>
      <c r="J2375">
        <v>-238.77719035000001</v>
      </c>
      <c r="K2375">
        <v>-300</v>
      </c>
      <c r="L2375">
        <v>-291.59203436400003</v>
      </c>
      <c r="M2375">
        <v>-292.66727372100002</v>
      </c>
      <c r="N2375">
        <v>-300</v>
      </c>
      <c r="O2375">
        <v>-300</v>
      </c>
    </row>
    <row r="2376" spans="1:15" x14ac:dyDescent="0.2">
      <c r="A2376">
        <v>0.28967285156200001</v>
      </c>
      <c r="B2376">
        <v>-3.8188310834400001E-3</v>
      </c>
      <c r="C2376">
        <v>-2.72659692229E-3</v>
      </c>
      <c r="D2376">
        <v>-2.42846813846E-3</v>
      </c>
      <c r="E2376">
        <v>-2.3910626784099998E-3</v>
      </c>
      <c r="F2376">
        <v>-2.4529807874199999E-3</v>
      </c>
      <c r="G2376">
        <v>-2.6411125055999999E-3</v>
      </c>
      <c r="H2376">
        <v>0</v>
      </c>
      <c r="I2376">
        <v>0.28967285156200001</v>
      </c>
      <c r="J2376">
        <v>-236.258306296</v>
      </c>
      <c r="K2376">
        <v>-300</v>
      </c>
      <c r="L2376">
        <v>-289.16343450900001</v>
      </c>
      <c r="M2376">
        <v>-293.35941113199999</v>
      </c>
      <c r="N2376">
        <v>-299.45343382900001</v>
      </c>
      <c r="O2376">
        <v>-300</v>
      </c>
    </row>
    <row r="2377" spans="1:15" x14ac:dyDescent="0.2">
      <c r="A2377">
        <v>0.289794921875</v>
      </c>
      <c r="B2377">
        <v>-3.8243990285500001E-3</v>
      </c>
      <c r="C2377">
        <v>-2.7314086013000001E-3</v>
      </c>
      <c r="D2377">
        <v>-2.4330356243199998E-3</v>
      </c>
      <c r="E2377">
        <v>-2.3955852377199999E-3</v>
      </c>
      <c r="F2377">
        <v>-2.4575266312000001E-3</v>
      </c>
      <c r="G2377">
        <v>-2.6457563099199998E-3</v>
      </c>
      <c r="H2377">
        <v>0</v>
      </c>
      <c r="I2377">
        <v>0.289794921875</v>
      </c>
      <c r="J2377">
        <v>-239.18275596999999</v>
      </c>
      <c r="K2377">
        <v>-300</v>
      </c>
      <c r="L2377">
        <v>-291.19950312600002</v>
      </c>
      <c r="M2377">
        <v>-291.66372384800002</v>
      </c>
      <c r="N2377">
        <v>-290.01833256399999</v>
      </c>
      <c r="O2377">
        <v>-300</v>
      </c>
    </row>
    <row r="2378" spans="1:15" x14ac:dyDescent="0.2">
      <c r="A2378">
        <v>0.28991699218799999</v>
      </c>
      <c r="B2378">
        <v>-3.8291823011100002E-3</v>
      </c>
      <c r="C2378">
        <v>-2.7354355869200001E-3</v>
      </c>
      <c r="D2378">
        <v>-2.4368183330800001E-3</v>
      </c>
      <c r="E2378">
        <v>-2.39932300205E-3</v>
      </c>
      <c r="F2378">
        <v>-2.4612877015699999E-3</v>
      </c>
      <c r="G2378">
        <v>-2.6496153437999999E-3</v>
      </c>
      <c r="H2378">
        <v>0</v>
      </c>
      <c r="I2378">
        <v>0.28991699218799999</v>
      </c>
      <c r="J2378">
        <v>-254.80612226700001</v>
      </c>
      <c r="K2378">
        <v>-300</v>
      </c>
      <c r="L2378">
        <v>-296.14583965399999</v>
      </c>
      <c r="M2378">
        <v>-288.84601221000003</v>
      </c>
      <c r="N2378">
        <v>-286.42728257900001</v>
      </c>
      <c r="O2378">
        <v>-300</v>
      </c>
    </row>
    <row r="2379" spans="1:15" x14ac:dyDescent="0.2">
      <c r="A2379">
        <v>0.2900390625</v>
      </c>
      <c r="B2379">
        <v>-3.8331791052900002E-3</v>
      </c>
      <c r="C2379">
        <v>-2.7386760836600002E-3</v>
      </c>
      <c r="D2379">
        <v>-2.4398144692800001E-3</v>
      </c>
      <c r="E2379">
        <v>-2.4022741758500002E-3</v>
      </c>
      <c r="F2379">
        <v>-2.4642622028999998E-3</v>
      </c>
      <c r="G2379">
        <v>-2.6526878111999999E-3</v>
      </c>
      <c r="H2379">
        <v>0</v>
      </c>
      <c r="I2379">
        <v>0.2900390625</v>
      </c>
      <c r="J2379">
        <v>-242.97421840199999</v>
      </c>
      <c r="K2379">
        <v>-300</v>
      </c>
      <c r="L2379">
        <v>-300</v>
      </c>
      <c r="M2379">
        <v>-287.07358656100001</v>
      </c>
      <c r="N2379">
        <v>-300</v>
      </c>
      <c r="O2379">
        <v>-300</v>
      </c>
    </row>
    <row r="2380" spans="1:15" x14ac:dyDescent="0.2">
      <c r="A2380">
        <v>0.29016113281200001</v>
      </c>
      <c r="B2380">
        <v>-3.8363880087999998E-3</v>
      </c>
      <c r="C2380">
        <v>-2.7411286596699998E-3</v>
      </c>
      <c r="D2380">
        <v>-2.4420226010099999E-3</v>
      </c>
      <c r="E2380">
        <v>-2.4044373271600002E-3</v>
      </c>
      <c r="F2380">
        <v>-2.4664487031099999E-3</v>
      </c>
      <c r="G2380">
        <v>-2.6549722796799999E-3</v>
      </c>
      <c r="H2380">
        <v>0</v>
      </c>
      <c r="I2380">
        <v>0.29016113281200001</v>
      </c>
      <c r="J2380">
        <v>-238.566656034</v>
      </c>
      <c r="K2380">
        <v>-300</v>
      </c>
      <c r="L2380">
        <v>-300</v>
      </c>
      <c r="M2380">
        <v>-287.30729104900001</v>
      </c>
      <c r="N2380">
        <v>-300</v>
      </c>
      <c r="O2380">
        <v>-300</v>
      </c>
    </row>
    <row r="2381" spans="1:15" x14ac:dyDescent="0.2">
      <c r="A2381">
        <v>0.290283203125</v>
      </c>
      <c r="B2381">
        <v>-3.8388079438E-3</v>
      </c>
      <c r="C2381">
        <v>-2.7427922474399999E-3</v>
      </c>
      <c r="D2381">
        <v>-2.4434416607900002E-3</v>
      </c>
      <c r="E2381">
        <v>-2.4058113884400001E-3</v>
      </c>
      <c r="F2381">
        <v>-2.4678461345500001E-3</v>
      </c>
      <c r="G2381">
        <v>-2.65646768118E-3</v>
      </c>
      <c r="H2381">
        <v>0</v>
      </c>
      <c r="I2381">
        <v>0.290283203125</v>
      </c>
      <c r="J2381">
        <v>-239.16845773599999</v>
      </c>
      <c r="K2381">
        <v>-300</v>
      </c>
      <c r="L2381">
        <v>-300</v>
      </c>
      <c r="M2381">
        <v>-290.314917224</v>
      </c>
      <c r="N2381">
        <v>-300</v>
      </c>
      <c r="O2381">
        <v>-300</v>
      </c>
    </row>
    <row r="2382" spans="1:15" x14ac:dyDescent="0.2">
      <c r="A2382">
        <v>0.29040527343799999</v>
      </c>
      <c r="B2382">
        <v>-3.8404382074699998E-3</v>
      </c>
      <c r="C2382">
        <v>-2.7436661445500001E-3</v>
      </c>
      <c r="D2382">
        <v>-2.4440709461799998E-3</v>
      </c>
      <c r="E2382">
        <v>-2.4063956571899999E-3</v>
      </c>
      <c r="F2382">
        <v>-2.4684537946000002E-3</v>
      </c>
      <c r="G2382">
        <v>-2.6571733127099999E-3</v>
      </c>
      <c r="H2382">
        <v>0</v>
      </c>
      <c r="I2382">
        <v>0.29040527343799999</v>
      </c>
      <c r="J2382">
        <v>-244.00180305500001</v>
      </c>
      <c r="K2382">
        <v>-300</v>
      </c>
      <c r="L2382">
        <v>-300</v>
      </c>
      <c r="M2382">
        <v>-297.31611606799999</v>
      </c>
      <c r="N2382">
        <v>-300</v>
      </c>
      <c r="O2382">
        <v>-300</v>
      </c>
    </row>
    <row r="2383" spans="1:15" x14ac:dyDescent="0.2">
      <c r="A2383">
        <v>0.29052734375</v>
      </c>
      <c r="B2383">
        <v>-3.8412784625000002E-3</v>
      </c>
      <c r="C2383">
        <v>-2.7437500140999999E-3</v>
      </c>
      <c r="D2383">
        <v>-2.44391012026E-3</v>
      </c>
      <c r="E2383">
        <v>-2.4061897964199998E-3</v>
      </c>
      <c r="F2383">
        <v>-2.4682713461600002E-3</v>
      </c>
      <c r="G2383">
        <v>-2.65708883678E-3</v>
      </c>
      <c r="H2383">
        <v>0</v>
      </c>
      <c r="I2383">
        <v>0.29052734375</v>
      </c>
      <c r="J2383">
        <v>-261.47172788099999</v>
      </c>
      <c r="K2383">
        <v>-300</v>
      </c>
      <c r="L2383">
        <v>-300</v>
      </c>
      <c r="M2383">
        <v>-300</v>
      </c>
      <c r="N2383">
        <v>-300</v>
      </c>
      <c r="O2383">
        <v>-300</v>
      </c>
    </row>
    <row r="2384" spans="1:15" x14ac:dyDescent="0.2">
      <c r="A2384">
        <v>0.29064941406200001</v>
      </c>
      <c r="B2384">
        <v>-3.8413287374399999E-3</v>
      </c>
      <c r="C2384">
        <v>-2.74304388498E-3</v>
      </c>
      <c r="D2384">
        <v>-2.4429592119300002E-3</v>
      </c>
      <c r="E2384">
        <v>-2.40519383498E-3</v>
      </c>
      <c r="F2384">
        <v>-2.46729881797E-3</v>
      </c>
      <c r="G2384">
        <v>-2.6562142817300001E-3</v>
      </c>
      <c r="H2384">
        <v>0</v>
      </c>
      <c r="I2384">
        <v>0.29064941406200001</v>
      </c>
      <c r="J2384">
        <v>-251.991902686</v>
      </c>
      <c r="K2384">
        <v>-300</v>
      </c>
      <c r="L2384">
        <v>-300</v>
      </c>
      <c r="M2384">
        <v>-298.19933938899999</v>
      </c>
      <c r="N2384">
        <v>-300</v>
      </c>
      <c r="O2384">
        <v>-300</v>
      </c>
    </row>
    <row r="2385" spans="1:15" x14ac:dyDescent="0.2">
      <c r="A2385">
        <v>0.290771484375</v>
      </c>
      <c r="B2385">
        <v>-3.84058942678E-3</v>
      </c>
      <c r="C2385">
        <v>-2.7415481521E-3</v>
      </c>
      <c r="D2385">
        <v>-2.4412186160600001E-3</v>
      </c>
      <c r="E2385">
        <v>-2.4034081676800002E-3</v>
      </c>
      <c r="F2385">
        <v>-2.4655366047200001E-3</v>
      </c>
      <c r="G2385">
        <v>-2.6545500418800002E-3</v>
      </c>
      <c r="H2385">
        <v>0</v>
      </c>
      <c r="I2385">
        <v>0.290771484375</v>
      </c>
      <c r="J2385">
        <v>-251.82673700300001</v>
      </c>
      <c r="K2385">
        <v>-300</v>
      </c>
      <c r="L2385">
        <v>-297.65935222600001</v>
      </c>
      <c r="M2385">
        <v>-295.00471565700002</v>
      </c>
      <c r="N2385">
        <v>-300</v>
      </c>
      <c r="O2385">
        <v>-300</v>
      </c>
    </row>
    <row r="2386" spans="1:15" x14ac:dyDescent="0.2">
      <c r="A2386">
        <v>0.29089355468799999</v>
      </c>
      <c r="B2386">
        <v>-3.8390612909700002E-3</v>
      </c>
      <c r="C2386">
        <v>-2.7392635762700001E-3</v>
      </c>
      <c r="D2386">
        <v>-2.4386890934699999E-3</v>
      </c>
      <c r="E2386">
        <v>-2.4008335552699999E-3</v>
      </c>
      <c r="F2386">
        <v>-2.4629854670499998E-3</v>
      </c>
      <c r="G2386">
        <v>-2.6520968774600001E-3</v>
      </c>
      <c r="H2386">
        <v>0</v>
      </c>
      <c r="I2386">
        <v>0.29089355468799999</v>
      </c>
      <c r="J2386">
        <v>-280.51339616400003</v>
      </c>
      <c r="K2386">
        <v>-292.47032365299998</v>
      </c>
      <c r="L2386">
        <v>-300</v>
      </c>
      <c r="M2386">
        <v>-300</v>
      </c>
      <c r="N2386">
        <v>-300</v>
      </c>
      <c r="O2386">
        <v>-300</v>
      </c>
    </row>
    <row r="2387" spans="1:15" x14ac:dyDescent="0.2">
      <c r="A2387">
        <v>0.291015625</v>
      </c>
      <c r="B2387">
        <v>-3.8367454561599999E-3</v>
      </c>
      <c r="C2387">
        <v>-2.7361912840299998E-3</v>
      </c>
      <c r="D2387">
        <v>-2.4353717706999999E-3</v>
      </c>
      <c r="E2387">
        <v>-2.3974711242200001E-3</v>
      </c>
      <c r="F2387">
        <v>-2.4596465313199999E-3</v>
      </c>
      <c r="G2387">
        <v>-2.6488559144599998E-3</v>
      </c>
      <c r="H2387">
        <v>0</v>
      </c>
      <c r="I2387">
        <v>0.291015625</v>
      </c>
      <c r="J2387">
        <v>-250.93660270999999</v>
      </c>
      <c r="K2387">
        <v>-300</v>
      </c>
      <c r="L2387">
        <v>-300</v>
      </c>
      <c r="M2387">
        <v>-300</v>
      </c>
      <c r="N2387">
        <v>-300</v>
      </c>
      <c r="O2387">
        <v>-300</v>
      </c>
    </row>
    <row r="2388" spans="1:15" x14ac:dyDescent="0.2">
      <c r="A2388">
        <v>0.29113769531200001</v>
      </c>
      <c r="B2388">
        <v>-3.8336434139000001E-3</v>
      </c>
      <c r="C2388">
        <v>-2.7323327673200002E-3</v>
      </c>
      <c r="D2388">
        <v>-2.43126813966E-3</v>
      </c>
      <c r="E2388">
        <v>-2.3933223663900002E-3</v>
      </c>
      <c r="F2388">
        <v>-2.4555212892600001E-3</v>
      </c>
      <c r="G2388">
        <v>-2.6448286442100001E-3</v>
      </c>
      <c r="H2388">
        <v>0</v>
      </c>
      <c r="I2388">
        <v>0.29113769531200001</v>
      </c>
      <c r="J2388">
        <v>-247.50324394099999</v>
      </c>
      <c r="K2388">
        <v>-289.27624797999999</v>
      </c>
      <c r="L2388">
        <v>-300</v>
      </c>
      <c r="M2388">
        <v>-300</v>
      </c>
      <c r="N2388">
        <v>-300</v>
      </c>
      <c r="O2388">
        <v>-300</v>
      </c>
    </row>
    <row r="2389" spans="1:15" x14ac:dyDescent="0.2">
      <c r="A2389">
        <v>0.291259765625</v>
      </c>
      <c r="B2389">
        <v>-3.8297570205500001E-3</v>
      </c>
      <c r="C2389">
        <v>-2.7276898828800002E-3</v>
      </c>
      <c r="D2389">
        <v>-2.4263800570899999E-3</v>
      </c>
      <c r="E2389">
        <v>-2.38838913845E-3</v>
      </c>
      <c r="F2389">
        <v>-2.4506115974300001E-3</v>
      </c>
      <c r="G2389">
        <v>-2.6400169228899999E-3</v>
      </c>
      <c r="H2389">
        <v>0</v>
      </c>
      <c r="I2389">
        <v>0.291259765625</v>
      </c>
      <c r="J2389">
        <v>-250.07526929700001</v>
      </c>
      <c r="K2389">
        <v>-300</v>
      </c>
      <c r="L2389">
        <v>-300</v>
      </c>
      <c r="M2389">
        <v>-300</v>
      </c>
      <c r="N2389">
        <v>-300</v>
      </c>
      <c r="O2389">
        <v>-300</v>
      </c>
    </row>
    <row r="2390" spans="1:15" x14ac:dyDescent="0.2">
      <c r="A2390">
        <v>0.29138183593799999</v>
      </c>
      <c r="B2390">
        <v>-3.8250884965899999E-3</v>
      </c>
      <c r="C2390">
        <v>-2.7222648515700001E-3</v>
      </c>
      <c r="D2390">
        <v>-2.4207097438400001E-3</v>
      </c>
      <c r="E2390">
        <v>-2.38267366119E-3</v>
      </c>
      <c r="F2390">
        <v>-2.4449196765299998E-3</v>
      </c>
      <c r="G2390">
        <v>-2.6344229707800002E-3</v>
      </c>
      <c r="H2390">
        <v>0</v>
      </c>
      <c r="I2390">
        <v>0.29138183593799999</v>
      </c>
      <c r="J2390">
        <v>-275.22056587600002</v>
      </c>
      <c r="K2390">
        <v>-287.62326827599998</v>
      </c>
      <c r="L2390">
        <v>-300</v>
      </c>
      <c r="M2390">
        <v>-300</v>
      </c>
      <c r="N2390">
        <v>-300</v>
      </c>
      <c r="O2390">
        <v>-300</v>
      </c>
    </row>
    <row r="2391" spans="1:15" x14ac:dyDescent="0.2">
      <c r="A2391">
        <v>0.29150390625</v>
      </c>
      <c r="B2391">
        <v>-3.8196404257499999E-3</v>
      </c>
      <c r="C2391">
        <v>-2.7160602575199999E-3</v>
      </c>
      <c r="D2391">
        <v>-2.4142597840099999E-3</v>
      </c>
      <c r="E2391">
        <v>-2.37617851866E-3</v>
      </c>
      <c r="F2391">
        <v>-2.43844811045E-3</v>
      </c>
      <c r="G2391">
        <v>-2.6280493714200001E-3</v>
      </c>
      <c r="H2391">
        <v>0</v>
      </c>
      <c r="I2391">
        <v>0.29150390625</v>
      </c>
      <c r="J2391">
        <v>-250.20895570900001</v>
      </c>
      <c r="K2391">
        <v>-300</v>
      </c>
      <c r="L2391">
        <v>-300</v>
      </c>
      <c r="M2391">
        <v>-300</v>
      </c>
      <c r="N2391">
        <v>-300</v>
      </c>
      <c r="O2391">
        <v>-300</v>
      </c>
    </row>
    <row r="2392" spans="1:15" x14ac:dyDescent="0.2">
      <c r="A2392">
        <v>0.29162597656200001</v>
      </c>
      <c r="B2392">
        <v>-3.8134157539699998E-3</v>
      </c>
      <c r="C2392">
        <v>-2.7090790470300002E-3</v>
      </c>
      <c r="D2392">
        <v>-2.40703312392E-3</v>
      </c>
      <c r="E2392">
        <v>-2.3689066570999999E-3</v>
      </c>
      <c r="F2392">
        <v>-2.43119984534E-3</v>
      </c>
      <c r="G2392">
        <v>-2.6208990705399999E-3</v>
      </c>
      <c r="H2392">
        <v>0</v>
      </c>
      <c r="I2392">
        <v>0.29162597656200001</v>
      </c>
      <c r="J2392">
        <v>-246.01217476299999</v>
      </c>
      <c r="K2392">
        <v>-282.55553809499997</v>
      </c>
      <c r="L2392">
        <v>-300</v>
      </c>
      <c r="M2392">
        <v>-300</v>
      </c>
      <c r="N2392">
        <v>-300</v>
      </c>
      <c r="O2392">
        <v>-300</v>
      </c>
    </row>
    <row r="2393" spans="1:15" x14ac:dyDescent="0.2">
      <c r="A2393">
        <v>0.291748046875</v>
      </c>
      <c r="B2393">
        <v>-3.80641778815E-3</v>
      </c>
      <c r="C2393">
        <v>-2.7013245274000001E-3</v>
      </c>
      <c r="D2393">
        <v>-2.3990330708400002E-3</v>
      </c>
      <c r="E2393">
        <v>-2.3608613837300002E-3</v>
      </c>
      <c r="F2393">
        <v>-2.4231781883100002E-3</v>
      </c>
      <c r="G2393">
        <v>-2.6129753748599998E-3</v>
      </c>
      <c r="H2393">
        <v>0</v>
      </c>
      <c r="I2393">
        <v>0.291748046875</v>
      </c>
      <c r="J2393">
        <v>-246.470953592</v>
      </c>
      <c r="K2393">
        <v>-286.34706608900001</v>
      </c>
      <c r="L2393">
        <v>-300</v>
      </c>
      <c r="M2393">
        <v>-300</v>
      </c>
      <c r="N2393">
        <v>-300</v>
      </c>
      <c r="O2393">
        <v>-300</v>
      </c>
    </row>
    <row r="2394" spans="1:15" x14ac:dyDescent="0.2">
      <c r="A2394">
        <v>0.29187011718799999</v>
      </c>
      <c r="B2394">
        <v>-3.7986501948399998E-3</v>
      </c>
      <c r="C2394">
        <v>-2.69280036555E-3</v>
      </c>
      <c r="D2394">
        <v>-2.39026329169E-3</v>
      </c>
      <c r="E2394">
        <v>-2.3520463653800001E-3</v>
      </c>
      <c r="F2394">
        <v>-2.4143868060699999E-3</v>
      </c>
      <c r="G2394">
        <v>-2.6042819507E-3</v>
      </c>
      <c r="H2394">
        <v>0</v>
      </c>
      <c r="I2394">
        <v>0.29187011718799999</v>
      </c>
      <c r="J2394">
        <v>-251.55251999800001</v>
      </c>
      <c r="K2394">
        <v>-286.145848833</v>
      </c>
      <c r="L2394">
        <v>-300</v>
      </c>
      <c r="M2394">
        <v>-300</v>
      </c>
      <c r="N2394">
        <v>-300</v>
      </c>
      <c r="O2394">
        <v>-300</v>
      </c>
    </row>
    <row r="2395" spans="1:15" x14ac:dyDescent="0.2">
      <c r="A2395">
        <v>0.2919921875</v>
      </c>
      <c r="B2395">
        <v>-3.7901169986000001E-3</v>
      </c>
      <c r="C2395">
        <v>-2.6835105864399999E-3</v>
      </c>
      <c r="D2395">
        <v>-2.3807278114199998E-3</v>
      </c>
      <c r="E2395">
        <v>-2.34246562697E-3</v>
      </c>
      <c r="F2395">
        <v>-2.4048297233900001E-3</v>
      </c>
      <c r="G2395">
        <v>-2.5948228224399999E-3</v>
      </c>
      <c r="H2395">
        <v>0</v>
      </c>
      <c r="I2395">
        <v>0.2919921875</v>
      </c>
      <c r="J2395">
        <v>-279.74124057500001</v>
      </c>
      <c r="K2395">
        <v>-287.03726622099998</v>
      </c>
      <c r="L2395">
        <v>-300</v>
      </c>
      <c r="M2395">
        <v>-300</v>
      </c>
      <c r="N2395">
        <v>-300</v>
      </c>
      <c r="O2395">
        <v>-300</v>
      </c>
    </row>
    <row r="2396" spans="1:15" x14ac:dyDescent="0.2">
      <c r="A2396">
        <v>0.29211425781200001</v>
      </c>
      <c r="B2396">
        <v>-3.78082258037E-3</v>
      </c>
      <c r="C2396">
        <v>-2.6734595713999998E-3</v>
      </c>
      <c r="D2396">
        <v>-2.37043101133E-3</v>
      </c>
      <c r="E2396">
        <v>-2.3321235497200002E-3</v>
      </c>
      <c r="F2396">
        <v>-2.3945113214200002E-3</v>
      </c>
      <c r="G2396">
        <v>-2.58460237083E-3</v>
      </c>
      <c r="H2396">
        <v>0</v>
      </c>
      <c r="I2396">
        <v>0.29211425781200001</v>
      </c>
      <c r="J2396">
        <v>-253.441007966</v>
      </c>
      <c r="K2396">
        <v>-288.066199815</v>
      </c>
      <c r="L2396">
        <v>-300</v>
      </c>
      <c r="M2396">
        <v>-300</v>
      </c>
      <c r="N2396">
        <v>-300</v>
      </c>
      <c r="O2396">
        <v>-300</v>
      </c>
    </row>
    <row r="2397" spans="1:15" x14ac:dyDescent="0.2">
      <c r="A2397">
        <v>0.292236328125</v>
      </c>
      <c r="B2397">
        <v>-3.7707716755599999E-3</v>
      </c>
      <c r="C2397">
        <v>-2.6626520562099999E-3</v>
      </c>
      <c r="D2397">
        <v>-2.3593776272099998E-3</v>
      </c>
      <c r="E2397">
        <v>-2.3210248693500001E-3</v>
      </c>
      <c r="F2397">
        <v>-2.3834363357299999E-3</v>
      </c>
      <c r="G2397">
        <v>-2.5736253310499999E-3</v>
      </c>
      <c r="H2397">
        <v>0</v>
      </c>
      <c r="I2397">
        <v>0.292236328125</v>
      </c>
      <c r="J2397">
        <v>-251.70862604800001</v>
      </c>
      <c r="K2397">
        <v>-297.50639748499998</v>
      </c>
      <c r="L2397">
        <v>-300</v>
      </c>
      <c r="M2397">
        <v>-300</v>
      </c>
      <c r="N2397">
        <v>-300</v>
      </c>
      <c r="O2397">
        <v>-300</v>
      </c>
    </row>
    <row r="2398" spans="1:15" x14ac:dyDescent="0.2">
      <c r="A2398">
        <v>0.29235839843799999</v>
      </c>
      <c r="B2398">
        <v>-3.759969372E-3</v>
      </c>
      <c r="C2398">
        <v>-2.6510931290799999E-3</v>
      </c>
      <c r="D2398">
        <v>-2.3475727472399999E-3</v>
      </c>
      <c r="E2398">
        <v>-2.3091746740000001E-3</v>
      </c>
      <c r="F2398">
        <v>-2.3716098543499998E-3</v>
      </c>
      <c r="G2398">
        <v>-2.5618967907299998E-3</v>
      </c>
      <c r="H2398">
        <v>0</v>
      </c>
      <c r="I2398">
        <v>0.29235839843799999</v>
      </c>
      <c r="J2398">
        <v>-256.14693876199999</v>
      </c>
      <c r="K2398">
        <v>-275.413426405</v>
      </c>
      <c r="L2398">
        <v>-300</v>
      </c>
      <c r="M2398">
        <v>-300</v>
      </c>
      <c r="N2398">
        <v>-300</v>
      </c>
      <c r="O2398">
        <v>-300</v>
      </c>
    </row>
    <row r="2399" spans="1:15" x14ac:dyDescent="0.2">
      <c r="A2399">
        <v>0.29248046875</v>
      </c>
      <c r="B2399">
        <v>-3.7484211077200001E-3</v>
      </c>
      <c r="C2399">
        <v>-2.6387882284300002E-3</v>
      </c>
      <c r="D2399">
        <v>-2.3350218098500001E-3</v>
      </c>
      <c r="E2399">
        <v>-2.2965784020199998E-3</v>
      </c>
      <c r="F2399">
        <v>-2.3590373155100001E-3</v>
      </c>
      <c r="G2399">
        <v>-2.5494221877099999E-3</v>
      </c>
      <c r="H2399">
        <v>0</v>
      </c>
      <c r="I2399">
        <v>0.29248046875</v>
      </c>
      <c r="J2399">
        <v>-273.62594345700001</v>
      </c>
      <c r="K2399">
        <v>-279.25453251300002</v>
      </c>
      <c r="L2399">
        <v>-300</v>
      </c>
      <c r="M2399">
        <v>-300</v>
      </c>
      <c r="N2399">
        <v>-300</v>
      </c>
      <c r="O2399">
        <v>-300</v>
      </c>
    </row>
    <row r="2400" spans="1:15" x14ac:dyDescent="0.2">
      <c r="A2400">
        <v>0.29260253906200001</v>
      </c>
      <c r="B2400">
        <v>-3.7361326686000001E-3</v>
      </c>
      <c r="C2400">
        <v>-2.6257431405299998E-3</v>
      </c>
      <c r="D2400">
        <v>-2.3217306013E-3</v>
      </c>
      <c r="E2400">
        <v>-2.28324183959E-3</v>
      </c>
      <c r="F2400">
        <v>-2.3457245052899999E-3</v>
      </c>
      <c r="G2400">
        <v>-2.5362073076700001E-3</v>
      </c>
      <c r="H2400">
        <v>0</v>
      </c>
      <c r="I2400">
        <v>0.29260253906200001</v>
      </c>
      <c r="J2400">
        <v>-255.46286577699999</v>
      </c>
      <c r="K2400">
        <v>-275.50878973800002</v>
      </c>
      <c r="L2400">
        <v>-300</v>
      </c>
      <c r="M2400">
        <v>-300</v>
      </c>
      <c r="N2400">
        <v>-300</v>
      </c>
      <c r="O2400">
        <v>-300</v>
      </c>
    </row>
    <row r="2401" spans="1:15" x14ac:dyDescent="0.2">
      <c r="A2401">
        <v>0.292724609375</v>
      </c>
      <c r="B2401">
        <v>-3.7231101858499998E-3</v>
      </c>
      <c r="C2401">
        <v>-2.61196399698E-3</v>
      </c>
      <c r="D2401">
        <v>-2.3077052531499998E-3</v>
      </c>
      <c r="E2401">
        <v>-2.2691711182400002E-3</v>
      </c>
      <c r="F2401">
        <v>-2.3316775550699998E-3</v>
      </c>
      <c r="G2401">
        <v>-2.5222582815800001E-3</v>
      </c>
      <c r="H2401">
        <v>0</v>
      </c>
      <c r="I2401">
        <v>0.292724609375</v>
      </c>
      <c r="J2401">
        <v>-253.29550825699999</v>
      </c>
      <c r="K2401">
        <v>-275.14127986300002</v>
      </c>
      <c r="L2401">
        <v>-300</v>
      </c>
      <c r="M2401">
        <v>-300</v>
      </c>
      <c r="N2401">
        <v>-300</v>
      </c>
      <c r="O2401">
        <v>-300</v>
      </c>
    </row>
    <row r="2402" spans="1:15" x14ac:dyDescent="0.2">
      <c r="A2402">
        <v>0.29284667968799999</v>
      </c>
      <c r="B2402">
        <v>-3.7093601332700002E-3</v>
      </c>
      <c r="C2402">
        <v>-2.5974572719400001E-3</v>
      </c>
      <c r="D2402">
        <v>-2.2929522395900002E-3</v>
      </c>
      <c r="E2402">
        <v>-2.2543727120600001E-3</v>
      </c>
      <c r="F2402">
        <v>-2.3169029388400001E-3</v>
      </c>
      <c r="G2402">
        <v>-2.5075815830600001E-3</v>
      </c>
      <c r="H2402">
        <v>0</v>
      </c>
      <c r="I2402">
        <v>0.29284667968799999</v>
      </c>
      <c r="J2402">
        <v>-256.22616663999997</v>
      </c>
      <c r="K2402">
        <v>-272.26003033199999</v>
      </c>
      <c r="L2402">
        <v>-300</v>
      </c>
      <c r="M2402">
        <v>-300</v>
      </c>
      <c r="N2402">
        <v>-300</v>
      </c>
      <c r="O2402">
        <v>-300</v>
      </c>
    </row>
    <row r="2403" spans="1:15" x14ac:dyDescent="0.2">
      <c r="A2403">
        <v>0.29296875</v>
      </c>
      <c r="B2403">
        <v>-3.69488932443E-3</v>
      </c>
      <c r="C2403">
        <v>-2.5822297793900001E-3</v>
      </c>
      <c r="D2403">
        <v>-2.2774783745499998E-3</v>
      </c>
      <c r="E2403">
        <v>-2.2388534349499999E-3</v>
      </c>
      <c r="F2403">
        <v>-2.30140747037E-3</v>
      </c>
      <c r="G2403">
        <v>-2.4921840254600001E-3</v>
      </c>
      <c r="H2403">
        <v>0</v>
      </c>
      <c r="I2403">
        <v>0.29296875</v>
      </c>
      <c r="J2403">
        <v>-270.66513651000002</v>
      </c>
      <c r="K2403">
        <v>-266.53025206199999</v>
      </c>
      <c r="L2403">
        <v>-300</v>
      </c>
      <c r="M2403">
        <v>-300</v>
      </c>
      <c r="N2403">
        <v>-300</v>
      </c>
      <c r="O2403">
        <v>-300</v>
      </c>
    </row>
    <row r="2404" spans="1:15" x14ac:dyDescent="0.2">
      <c r="A2404">
        <v>0.29309082031200001</v>
      </c>
      <c r="B2404">
        <v>-3.6797049096399998E-3</v>
      </c>
      <c r="C2404">
        <v>-2.5662886700199999E-3</v>
      </c>
      <c r="D2404">
        <v>-2.2612908087300001E-3</v>
      </c>
      <c r="E2404">
        <v>-2.2226204375200001E-3</v>
      </c>
      <c r="F2404">
        <v>-2.2851983001600002E-3</v>
      </c>
      <c r="G2404">
        <v>-2.4760727588900001E-3</v>
      </c>
      <c r="H2404">
        <v>0</v>
      </c>
      <c r="I2404">
        <v>0.29309082031200001</v>
      </c>
      <c r="J2404">
        <v>-261.03432417800002</v>
      </c>
      <c r="K2404">
        <v>-282.19841343000002</v>
      </c>
      <c r="L2404">
        <v>-300</v>
      </c>
      <c r="M2404">
        <v>-300</v>
      </c>
      <c r="N2404">
        <v>-300</v>
      </c>
      <c r="O2404">
        <v>-300</v>
      </c>
    </row>
    <row r="2405" spans="1:15" x14ac:dyDescent="0.2">
      <c r="A2405">
        <v>0.293212890625</v>
      </c>
      <c r="B2405">
        <v>-3.6638143727899999E-3</v>
      </c>
      <c r="C2405">
        <v>-2.5496414281E-3</v>
      </c>
      <c r="D2405">
        <v>-2.24439702639E-3</v>
      </c>
      <c r="E2405">
        <v>-2.2056812039600001E-3</v>
      </c>
      <c r="F2405">
        <v>-2.2682829122800002E-3</v>
      </c>
      <c r="G2405">
        <v>-2.4592552670300001E-3</v>
      </c>
      <c r="H2405">
        <v>0</v>
      </c>
      <c r="I2405">
        <v>0.293212890625</v>
      </c>
      <c r="J2405">
        <v>-256.749659463</v>
      </c>
      <c r="K2405">
        <v>-270.55879062600002</v>
      </c>
      <c r="L2405">
        <v>-279.45577250000002</v>
      </c>
      <c r="M2405">
        <v>-300</v>
      </c>
      <c r="N2405">
        <v>-300</v>
      </c>
      <c r="O2405">
        <v>-300</v>
      </c>
    </row>
    <row r="2406" spans="1:15" x14ac:dyDescent="0.2">
      <c r="A2406">
        <v>0.29333496093799999</v>
      </c>
      <c r="B2406">
        <v>-3.6472255280200002E-3</v>
      </c>
      <c r="C2406">
        <v>-2.53229586816E-3</v>
      </c>
      <c r="D2406">
        <v>-2.2268048420300002E-3</v>
      </c>
      <c r="E2406">
        <v>-2.18804354873E-3</v>
      </c>
      <c r="F2406">
        <v>-2.25066912106E-3</v>
      </c>
      <c r="G2406">
        <v>-2.4417393637899999E-3</v>
      </c>
      <c r="H2406">
        <v>0</v>
      </c>
      <c r="I2406">
        <v>0.29333496093799999</v>
      </c>
      <c r="J2406">
        <v>-257.962019059</v>
      </c>
      <c r="K2406">
        <v>-278.51410501599997</v>
      </c>
      <c r="L2406">
        <v>-265.50676013899999</v>
      </c>
      <c r="M2406">
        <v>-300</v>
      </c>
      <c r="N2406">
        <v>-300</v>
      </c>
      <c r="O2406">
        <v>-300</v>
      </c>
    </row>
    <row r="2407" spans="1:15" x14ac:dyDescent="0.2">
      <c r="A2407">
        <v>0.29345703125</v>
      </c>
      <c r="B2407">
        <v>-3.6299465162099999E-3</v>
      </c>
      <c r="C2407">
        <v>-2.5142601314599999E-3</v>
      </c>
      <c r="D2407">
        <v>-2.20852239692E-3</v>
      </c>
      <c r="E2407">
        <v>-2.16971561303E-3</v>
      </c>
      <c r="F2407">
        <v>-2.23236506757E-3</v>
      </c>
      <c r="G2407">
        <v>-2.42353318986E-3</v>
      </c>
      <c r="H2407">
        <v>0</v>
      </c>
      <c r="I2407">
        <v>0.29345703125</v>
      </c>
      <c r="J2407">
        <v>-264.78310925199997</v>
      </c>
      <c r="K2407">
        <v>-262.00473725299997</v>
      </c>
      <c r="L2407">
        <v>-259.35466636799998</v>
      </c>
      <c r="M2407">
        <v>-300</v>
      </c>
      <c r="N2407">
        <v>-300</v>
      </c>
      <c r="O2407">
        <v>-300</v>
      </c>
    </row>
    <row r="2408" spans="1:15" x14ac:dyDescent="0.2">
      <c r="A2408">
        <v>0.29357910156200001</v>
      </c>
      <c r="B2408">
        <v>-3.6119858014099998E-3</v>
      </c>
      <c r="C2408">
        <v>-2.49554268243E-3</v>
      </c>
      <c r="D2408">
        <v>-2.18955815547E-3</v>
      </c>
      <c r="E2408">
        <v>-2.1507058611900001E-3</v>
      </c>
      <c r="F2408">
        <v>-2.21337921603E-3</v>
      </c>
      <c r="G2408">
        <v>-2.4046452090499999E-3</v>
      </c>
      <c r="H2408">
        <v>0</v>
      </c>
      <c r="I2408">
        <v>0.29357910156200001</v>
      </c>
      <c r="J2408">
        <v>-275.79406177200002</v>
      </c>
      <c r="K2408">
        <v>-264.70247864100003</v>
      </c>
      <c r="L2408">
        <v>-258.972540756</v>
      </c>
      <c r="M2408">
        <v>-300</v>
      </c>
      <c r="N2408">
        <v>-300</v>
      </c>
      <c r="O2408">
        <v>-300</v>
      </c>
    </row>
    <row r="2409" spans="1:15" x14ac:dyDescent="0.2">
      <c r="A2409">
        <v>0.293701171875</v>
      </c>
      <c r="B2409">
        <v>-3.5933521669599998E-3</v>
      </c>
      <c r="C2409">
        <v>-2.4761523048099999E-3</v>
      </c>
      <c r="D2409">
        <v>-2.1699209013999999E-3</v>
      </c>
      <c r="E2409">
        <v>-2.1310230768700001E-3</v>
      </c>
      <c r="F2409">
        <v>-2.19372035E-3</v>
      </c>
      <c r="G2409">
        <v>-2.3850842045199999E-3</v>
      </c>
      <c r="H2409">
        <v>0</v>
      </c>
      <c r="I2409">
        <v>0.293701171875</v>
      </c>
      <c r="J2409">
        <v>-264.75019777400001</v>
      </c>
      <c r="K2409">
        <v>-269.33545367300002</v>
      </c>
      <c r="L2409">
        <v>-262.63278744000002</v>
      </c>
      <c r="M2409">
        <v>-300</v>
      </c>
      <c r="N2409">
        <v>-300</v>
      </c>
      <c r="O2409">
        <v>-300</v>
      </c>
    </row>
    <row r="2410" spans="1:15" x14ac:dyDescent="0.2">
      <c r="A2410">
        <v>0.29382324218799999</v>
      </c>
      <c r="B2410">
        <v>-3.5740547116299998E-3</v>
      </c>
      <c r="C2410">
        <v>-2.4560980977499998E-3</v>
      </c>
      <c r="D2410">
        <v>-2.1496197338599999E-3</v>
      </c>
      <c r="E2410">
        <v>-2.1106763591699999E-3</v>
      </c>
      <c r="F2410">
        <v>-2.17339756842E-3</v>
      </c>
      <c r="G2410">
        <v>-2.3648592748E-3</v>
      </c>
      <c r="H2410">
        <v>0</v>
      </c>
      <c r="I2410">
        <v>0.29382324218799999</v>
      </c>
      <c r="J2410">
        <v>-265.214673339</v>
      </c>
      <c r="K2410">
        <v>-264.22214779799998</v>
      </c>
      <c r="L2410">
        <v>-267.90761763199998</v>
      </c>
      <c r="M2410">
        <v>-300</v>
      </c>
      <c r="N2410">
        <v>-300</v>
      </c>
      <c r="O2410">
        <v>-300</v>
      </c>
    </row>
    <row r="2411" spans="1:15" x14ac:dyDescent="0.2">
      <c r="A2411">
        <v>0.2939453125</v>
      </c>
      <c r="B2411">
        <v>-3.5541028455199999E-3</v>
      </c>
      <c r="C2411">
        <v>-2.4353894717199999E-3</v>
      </c>
      <c r="D2411">
        <v>-2.1286640633100002E-3</v>
      </c>
      <c r="E2411">
        <v>-2.0896751184600001E-3</v>
      </c>
      <c r="F2411">
        <v>-2.1524202815600001E-3</v>
      </c>
      <c r="G2411">
        <v>-2.3439798297799999E-3</v>
      </c>
      <c r="H2411">
        <v>0</v>
      </c>
      <c r="I2411">
        <v>0.2939453125</v>
      </c>
      <c r="J2411">
        <v>-273.73491165899998</v>
      </c>
      <c r="K2411">
        <v>-286.67965017500001</v>
      </c>
      <c r="L2411">
        <v>-269.96518447599999</v>
      </c>
      <c r="M2411">
        <v>-300</v>
      </c>
      <c r="N2411">
        <v>-300</v>
      </c>
      <c r="O2411">
        <v>-300</v>
      </c>
    </row>
    <row r="2412" spans="1:15" x14ac:dyDescent="0.2">
      <c r="A2412">
        <v>0.29406738281200001</v>
      </c>
      <c r="B2412">
        <v>-3.5335062857899998E-3</v>
      </c>
      <c r="C2412">
        <v>-2.4140361442900001E-3</v>
      </c>
      <c r="D2412">
        <v>-2.1070636073E-3</v>
      </c>
      <c r="E2412">
        <v>-2.0680290722199998E-3</v>
      </c>
      <c r="F2412">
        <v>-2.1307982067700001E-3</v>
      </c>
      <c r="G2412">
        <v>-2.3224555863999999E-3</v>
      </c>
      <c r="H2412">
        <v>0</v>
      </c>
      <c r="I2412">
        <v>0.29406738281200001</v>
      </c>
      <c r="J2412">
        <v>-274.478228769</v>
      </c>
      <c r="K2412">
        <v>-270.177131186</v>
      </c>
      <c r="L2412">
        <v>-266.040586733</v>
      </c>
      <c r="M2412">
        <v>-300</v>
      </c>
      <c r="N2412">
        <v>-300</v>
      </c>
      <c r="O2412">
        <v>-300</v>
      </c>
    </row>
    <row r="2413" spans="1:15" x14ac:dyDescent="0.2">
      <c r="A2413">
        <v>0.294189453125</v>
      </c>
      <c r="B2413">
        <v>-3.5122750522999999E-3</v>
      </c>
      <c r="C2413">
        <v>-2.3920481357000002E-3</v>
      </c>
      <c r="D2413">
        <v>-2.0848283860599999E-3</v>
      </c>
      <c r="E2413">
        <v>-2.0457482406499999E-3</v>
      </c>
      <c r="F2413">
        <v>-2.10854136412E-3</v>
      </c>
      <c r="G2413">
        <v>-2.3002965643199999E-3</v>
      </c>
      <c r="H2413">
        <v>0</v>
      </c>
      <c r="I2413">
        <v>0.294189453125</v>
      </c>
      <c r="J2413">
        <v>-267.65880158200002</v>
      </c>
      <c r="K2413">
        <v>-267.05802158099999</v>
      </c>
      <c r="L2413">
        <v>-260.93850315600002</v>
      </c>
      <c r="M2413">
        <v>-300</v>
      </c>
      <c r="N2413">
        <v>-300</v>
      </c>
      <c r="O2413">
        <v>-300</v>
      </c>
    </row>
    <row r="2414" spans="1:15" x14ac:dyDescent="0.2">
      <c r="A2414">
        <v>0.29431152343799999</v>
      </c>
      <c r="B2414">
        <v>-3.4904194631400001E-3</v>
      </c>
      <c r="C2414">
        <v>-2.3694357644100002E-3</v>
      </c>
      <c r="D2414">
        <v>-2.0619687180399998E-3</v>
      </c>
      <c r="E2414">
        <v>-2.0228429421100002E-3</v>
      </c>
      <c r="F2414">
        <v>-2.0856600718600002E-3</v>
      </c>
      <c r="G2414">
        <v>-2.2775130814000001E-3</v>
      </c>
      <c r="H2414">
        <v>0</v>
      </c>
      <c r="I2414">
        <v>0.29431152343799999</v>
      </c>
      <c r="J2414">
        <v>-268.05955129400002</v>
      </c>
      <c r="K2414">
        <v>-260.85038166499999</v>
      </c>
      <c r="L2414">
        <v>-256.94192814100001</v>
      </c>
      <c r="M2414">
        <v>-300</v>
      </c>
      <c r="N2414">
        <v>-300</v>
      </c>
      <c r="O2414">
        <v>-300</v>
      </c>
    </row>
    <row r="2415" spans="1:15" x14ac:dyDescent="0.2">
      <c r="A2415">
        <v>0.29443359375</v>
      </c>
      <c r="B2415">
        <v>-3.4679501299000001E-3</v>
      </c>
      <c r="C2415">
        <v>-2.3462096424000001E-3</v>
      </c>
      <c r="D2415">
        <v>-2.03849521521E-3</v>
      </c>
      <c r="E2415">
        <v>-1.9993237885E-3</v>
      </c>
      <c r="F2415">
        <v>-2.0621649417700001E-3</v>
      </c>
      <c r="G2415">
        <v>-2.2541157490000002E-3</v>
      </c>
      <c r="H2415">
        <v>0</v>
      </c>
      <c r="I2415">
        <v>0.29443359375</v>
      </c>
      <c r="J2415">
        <v>-273.546230928</v>
      </c>
      <c r="K2415">
        <v>-277.63583143699998</v>
      </c>
      <c r="L2415">
        <v>-254.120748628</v>
      </c>
      <c r="M2415">
        <v>-300</v>
      </c>
      <c r="N2415">
        <v>-300</v>
      </c>
      <c r="O2415">
        <v>-300</v>
      </c>
    </row>
    <row r="2416" spans="1:15" x14ac:dyDescent="0.2">
      <c r="A2416">
        <v>0.29455566406200001</v>
      </c>
      <c r="B2416">
        <v>-3.4448779528899998E-3</v>
      </c>
      <c r="C2416">
        <v>-2.3223806703900002E-3</v>
      </c>
      <c r="D2416">
        <v>-2.0144187782700001E-3</v>
      </c>
      <c r="E2416">
        <v>-1.9752016804499999E-3</v>
      </c>
      <c r="F2416">
        <v>-2.03806687434E-3</v>
      </c>
      <c r="G2416">
        <v>-2.2301154672200001E-3</v>
      </c>
      <c r="H2416">
        <v>0</v>
      </c>
      <c r="I2416">
        <v>0.29455566406200001</v>
      </c>
      <c r="J2416">
        <v>-300</v>
      </c>
      <c r="K2416">
        <v>-264.84886841999997</v>
      </c>
      <c r="L2416">
        <v>-252.27392691200001</v>
      </c>
      <c r="M2416">
        <v>-300</v>
      </c>
      <c r="N2416">
        <v>-300</v>
      </c>
      <c r="O2416">
        <v>-300</v>
      </c>
    </row>
    <row r="2417" spans="1:15" x14ac:dyDescent="0.2">
      <c r="A2417">
        <v>0.294677734375</v>
      </c>
      <c r="B2417">
        <v>-3.4212141162399999E-3</v>
      </c>
      <c r="C2417">
        <v>-2.2979600328599998E-3</v>
      </c>
      <c r="D2417">
        <v>-1.9897505917E-3</v>
      </c>
      <c r="E2417">
        <v>-1.9504878024000001E-3</v>
      </c>
      <c r="F2417">
        <v>-2.0133770538899999E-3</v>
      </c>
      <c r="G2417">
        <v>-2.20552341996E-3</v>
      </c>
      <c r="H2417">
        <v>0</v>
      </c>
      <c r="I2417">
        <v>0.294677734375</v>
      </c>
      <c r="J2417">
        <v>-278.91827839899997</v>
      </c>
      <c r="K2417">
        <v>-273.47575298599997</v>
      </c>
      <c r="L2417">
        <v>-251.213354237</v>
      </c>
      <c r="M2417">
        <v>-300</v>
      </c>
      <c r="N2417">
        <v>-300</v>
      </c>
      <c r="O2417">
        <v>-300</v>
      </c>
    </row>
    <row r="2418" spans="1:15" x14ac:dyDescent="0.2">
      <c r="A2418">
        <v>0.29479980468799999</v>
      </c>
      <c r="B2418">
        <v>-3.3969700827799999E-3</v>
      </c>
      <c r="C2418">
        <v>-2.27295919306E-3</v>
      </c>
      <c r="D2418">
        <v>-1.9645021187199999E-3</v>
      </c>
      <c r="E2418">
        <v>-1.9251936174900001E-3</v>
      </c>
      <c r="F2418">
        <v>-1.9881069434400001E-3</v>
      </c>
      <c r="G2418">
        <v>-2.1803510698599998E-3</v>
      </c>
      <c r="H2418">
        <v>0</v>
      </c>
      <c r="I2418">
        <v>0.29479980468799999</v>
      </c>
      <c r="J2418">
        <v>-279.17739917699998</v>
      </c>
      <c r="K2418">
        <v>-257.93937112200001</v>
      </c>
      <c r="L2418">
        <v>-250.81529619899999</v>
      </c>
      <c r="M2418">
        <v>-300</v>
      </c>
      <c r="N2418">
        <v>-300</v>
      </c>
      <c r="O2418">
        <v>-300</v>
      </c>
    </row>
    <row r="2419" spans="1:15" x14ac:dyDescent="0.2">
      <c r="A2419">
        <v>0.294921875</v>
      </c>
      <c r="B2419">
        <v>-3.3721575888899999E-3</v>
      </c>
      <c r="C2419">
        <v>-2.2473898877399998E-3</v>
      </c>
      <c r="D2419">
        <v>-1.93868509608E-3</v>
      </c>
      <c r="E2419">
        <v>-1.8993308623799999E-3</v>
      </c>
      <c r="F2419">
        <v>-1.9622682795299999E-3</v>
      </c>
      <c r="G2419">
        <v>-2.1546101530399999E-3</v>
      </c>
      <c r="H2419">
        <v>0</v>
      </c>
      <c r="I2419">
        <v>0.294921875</v>
      </c>
      <c r="J2419">
        <v>-289.17275660600001</v>
      </c>
      <c r="K2419">
        <v>-265.26333193699998</v>
      </c>
      <c r="L2419">
        <v>-250.98817851800001</v>
      </c>
      <c r="M2419">
        <v>-300</v>
      </c>
      <c r="N2419">
        <v>-300</v>
      </c>
      <c r="O2419">
        <v>-300</v>
      </c>
    </row>
    <row r="2420" spans="1:15" x14ac:dyDescent="0.2">
      <c r="A2420">
        <v>0.29504394531200001</v>
      </c>
      <c r="B2420">
        <v>-3.3467886391199998E-3</v>
      </c>
      <c r="C2420">
        <v>-2.2212641218299998E-3</v>
      </c>
      <c r="D2420">
        <v>-1.9123115287000001E-3</v>
      </c>
      <c r="E2420">
        <v>-1.87291154196E-3</v>
      </c>
      <c r="F2420">
        <v>-1.93587306691E-3</v>
      </c>
      <c r="G2420">
        <v>-2.1283126738400001E-3</v>
      </c>
      <c r="H2420">
        <v>0</v>
      </c>
      <c r="I2420">
        <v>0.29504394531200001</v>
      </c>
      <c r="J2420">
        <v>-288.28401363</v>
      </c>
      <c r="K2420">
        <v>-259.13207061700001</v>
      </c>
      <c r="L2420">
        <v>-251.641511124</v>
      </c>
      <c r="M2420">
        <v>-268.87689940799999</v>
      </c>
      <c r="N2420">
        <v>-300</v>
      </c>
      <c r="O2420">
        <v>-300</v>
      </c>
    </row>
    <row r="2421" spans="1:15" x14ac:dyDescent="0.2">
      <c r="A2421">
        <v>0.295166015625</v>
      </c>
      <c r="B2421">
        <v>-3.3208755007599999E-3</v>
      </c>
      <c r="C2421">
        <v>-2.1945941630099998E-3</v>
      </c>
      <c r="D2421">
        <v>-1.8853936842499999E-3</v>
      </c>
      <c r="E2421">
        <v>-1.84594792381E-3</v>
      </c>
      <c r="F2421">
        <v>-1.90893357304E-3</v>
      </c>
      <c r="G2421">
        <v>-2.10147089933E-3</v>
      </c>
      <c r="H2421">
        <v>0</v>
      </c>
      <c r="I2421">
        <v>0.295166015625</v>
      </c>
      <c r="J2421">
        <v>-283.72535910699997</v>
      </c>
      <c r="K2421">
        <v>-260.72835987299999</v>
      </c>
      <c r="L2421">
        <v>-252.68754209599999</v>
      </c>
      <c r="M2421">
        <v>-250.79066989</v>
      </c>
      <c r="N2421">
        <v>-300</v>
      </c>
      <c r="O2421">
        <v>-300</v>
      </c>
    </row>
    <row r="2422" spans="1:15" x14ac:dyDescent="0.2">
      <c r="A2422">
        <v>0.29528808593799999</v>
      </c>
      <c r="B2422">
        <v>-3.2944306982599998E-3</v>
      </c>
      <c r="C2422">
        <v>-2.1673925361200001E-3</v>
      </c>
      <c r="D2422">
        <v>-1.85794408754E-3</v>
      </c>
      <c r="E2422">
        <v>-1.8184525326800001E-3</v>
      </c>
      <c r="F2422">
        <v>-1.88146232256E-3</v>
      </c>
      <c r="G2422">
        <v>-2.0740973537300002E-3</v>
      </c>
      <c r="H2422">
        <v>0</v>
      </c>
      <c r="I2422">
        <v>0.29528808593799999</v>
      </c>
      <c r="J2422">
        <v>-286.94442229399999</v>
      </c>
      <c r="K2422">
        <v>-259.22194862499998</v>
      </c>
      <c r="L2422">
        <v>-253.969279736</v>
      </c>
      <c r="M2422">
        <v>-250.33801417000001</v>
      </c>
      <c r="N2422">
        <v>-300</v>
      </c>
      <c r="O2422">
        <v>-300</v>
      </c>
    </row>
    <row r="2423" spans="1:15" x14ac:dyDescent="0.2">
      <c r="A2423">
        <v>0.29541015625</v>
      </c>
      <c r="B2423">
        <v>-3.26746700749E-3</v>
      </c>
      <c r="C2423">
        <v>-2.1396720174300002E-3</v>
      </c>
      <c r="D2423">
        <v>-1.82997551484E-3</v>
      </c>
      <c r="E2423">
        <v>-1.7904381447600001E-3</v>
      </c>
      <c r="F2423">
        <v>-1.85347209152E-3</v>
      </c>
      <c r="G2423">
        <v>-2.0462048127E-3</v>
      </c>
      <c r="H2423">
        <v>0</v>
      </c>
      <c r="I2423">
        <v>0.29541015625</v>
      </c>
      <c r="J2423">
        <v>-300</v>
      </c>
      <c r="K2423">
        <v>-255.42596932199999</v>
      </c>
      <c r="L2423">
        <v>-255.279870066</v>
      </c>
      <c r="M2423">
        <v>-254.47062567699999</v>
      </c>
      <c r="N2423">
        <v>-300</v>
      </c>
      <c r="O2423">
        <v>-300</v>
      </c>
    </row>
    <row r="2424" spans="1:15" x14ac:dyDescent="0.2">
      <c r="A2424">
        <v>0.29553222656200001</v>
      </c>
      <c r="B2424">
        <v>-3.2399974499599999E-3</v>
      </c>
      <c r="C2424">
        <v>-2.1114456288100002E-3</v>
      </c>
      <c r="D2424">
        <v>-1.8015009880099999E-3</v>
      </c>
      <c r="E2424">
        <v>-1.7619177818699999E-3</v>
      </c>
      <c r="F2424">
        <v>-1.8249759015999999E-3</v>
      </c>
      <c r="G2424">
        <v>-2.0178062974999999E-3</v>
      </c>
      <c r="H2424">
        <v>0</v>
      </c>
      <c r="I2424">
        <v>0.29553222656200001</v>
      </c>
      <c r="J2424">
        <v>-296.62996203699998</v>
      </c>
      <c r="K2424">
        <v>-267.98779528300003</v>
      </c>
      <c r="L2424">
        <v>-256.32156416100003</v>
      </c>
      <c r="M2424">
        <v>-259.01609060300001</v>
      </c>
      <c r="N2424">
        <v>-300</v>
      </c>
      <c r="O2424">
        <v>-300</v>
      </c>
    </row>
    <row r="2425" spans="1:15" x14ac:dyDescent="0.2">
      <c r="A2425">
        <v>0.295654296875</v>
      </c>
      <c r="B2425">
        <v>-3.21203528686E-3</v>
      </c>
      <c r="C2425">
        <v>-2.0827266318499999E-3</v>
      </c>
      <c r="D2425">
        <v>-1.7725337686200001E-3</v>
      </c>
      <c r="E2425">
        <v>-1.7329047054799999E-3</v>
      </c>
      <c r="F2425">
        <v>-1.79598701417E-3</v>
      </c>
      <c r="G2425">
        <v>-1.9889150691E-3</v>
      </c>
      <c r="H2425">
        <v>0</v>
      </c>
      <c r="I2425">
        <v>0.295654296875</v>
      </c>
      <c r="J2425">
        <v>-295.66764996400002</v>
      </c>
      <c r="K2425">
        <v>-253.662616047</v>
      </c>
      <c r="L2425">
        <v>-256.83844261600001</v>
      </c>
      <c r="M2425">
        <v>-263.99789584400003</v>
      </c>
      <c r="N2425">
        <v>-300</v>
      </c>
      <c r="O2425">
        <v>-300</v>
      </c>
    </row>
    <row r="2426" spans="1:15" x14ac:dyDescent="0.2">
      <c r="A2426">
        <v>0.29577636718799999</v>
      </c>
      <c r="B2426">
        <v>-3.1835940129700002E-3</v>
      </c>
      <c r="C2426">
        <v>-2.0535285217100001E-3</v>
      </c>
      <c r="D2426">
        <v>-1.74308735183E-3</v>
      </c>
      <c r="E2426">
        <v>-1.7034124107099999E-3</v>
      </c>
      <c r="F2426">
        <v>-1.7665189242000001E-3</v>
      </c>
      <c r="G2426">
        <v>-1.9595446220500002E-3</v>
      </c>
      <c r="H2426">
        <v>0</v>
      </c>
      <c r="I2426">
        <v>0.29577636718799999</v>
      </c>
      <c r="J2426">
        <v>-300</v>
      </c>
      <c r="K2426">
        <v>-263.43148522199999</v>
      </c>
      <c r="L2426">
        <v>-256.75859030399999</v>
      </c>
      <c r="M2426">
        <v>-269.50032313899999</v>
      </c>
      <c r="N2426">
        <v>-300</v>
      </c>
      <c r="O2426">
        <v>-300</v>
      </c>
    </row>
    <row r="2427" spans="1:15" x14ac:dyDescent="0.2">
      <c r="A2427">
        <v>0.2958984375</v>
      </c>
      <c r="B2427">
        <v>-3.15468735054E-3</v>
      </c>
      <c r="C2427">
        <v>-2.0238650210400002E-3</v>
      </c>
      <c r="D2427">
        <v>-1.71317546026E-3</v>
      </c>
      <c r="E2427">
        <v>-1.67345462009E-3</v>
      </c>
      <c r="F2427">
        <v>-1.7365853541199999E-3</v>
      </c>
      <c r="G2427">
        <v>-1.92970867838E-3</v>
      </c>
      <c r="H2427">
        <v>0</v>
      </c>
      <c r="I2427">
        <v>0.2958984375</v>
      </c>
      <c r="J2427">
        <v>-300</v>
      </c>
      <c r="K2427">
        <v>-255.93055616500001</v>
      </c>
      <c r="L2427">
        <v>-256.25654644899998</v>
      </c>
      <c r="M2427">
        <v>-275.65842134399998</v>
      </c>
      <c r="N2427">
        <v>-300</v>
      </c>
      <c r="O2427">
        <v>-300</v>
      </c>
    </row>
    <row r="2428" spans="1:15" x14ac:dyDescent="0.2">
      <c r="A2428">
        <v>0.29602050781200001</v>
      </c>
      <c r="B2428">
        <v>-3.1253292429799999E-3</v>
      </c>
      <c r="C2428">
        <v>-1.9937500736200001E-3</v>
      </c>
      <c r="D2428">
        <v>-1.6828120376999999E-3</v>
      </c>
      <c r="E2428">
        <v>-1.6430452773600001E-3</v>
      </c>
      <c r="F2428">
        <v>-1.7062002475100001E-3</v>
      </c>
      <c r="G2428">
        <v>-1.89942118127E-3</v>
      </c>
      <c r="H2428">
        <v>0</v>
      </c>
      <c r="I2428">
        <v>0.29602050781200001</v>
      </c>
      <c r="J2428">
        <v>-300</v>
      </c>
      <c r="K2428">
        <v>-258.89237927900001</v>
      </c>
      <c r="L2428">
        <v>-255.64964323699999</v>
      </c>
      <c r="M2428">
        <v>-282.64935106600001</v>
      </c>
      <c r="N2428">
        <v>-287.03542264200001</v>
      </c>
      <c r="O2428">
        <v>-300</v>
      </c>
    </row>
    <row r="2429" spans="1:15" x14ac:dyDescent="0.2">
      <c r="A2429">
        <v>0.296142578125</v>
      </c>
      <c r="B2429">
        <v>-3.0955338484900002E-3</v>
      </c>
      <c r="C2429">
        <v>-1.9631978380600002E-3</v>
      </c>
      <c r="D2429">
        <v>-1.65201124272E-3</v>
      </c>
      <c r="E2429">
        <v>-1.612198541E-3</v>
      </c>
      <c r="F2429">
        <v>-1.6753777627599999E-3</v>
      </c>
      <c r="G2429">
        <v>-1.8686962887000001E-3</v>
      </c>
      <c r="H2429">
        <v>0</v>
      </c>
      <c r="I2429">
        <v>0.296142578125</v>
      </c>
      <c r="J2429">
        <v>-300</v>
      </c>
      <c r="K2429">
        <v>-258.13951777199998</v>
      </c>
      <c r="L2429">
        <v>-255.217944733</v>
      </c>
      <c r="M2429">
        <v>-290.69713674000002</v>
      </c>
      <c r="N2429">
        <v>-290.70898992399998</v>
      </c>
      <c r="O2429">
        <v>-300</v>
      </c>
    </row>
    <row r="2430" spans="1:15" x14ac:dyDescent="0.2">
      <c r="A2430">
        <v>0.29626464843799999</v>
      </c>
      <c r="B2430">
        <v>-3.0653155335700001E-3</v>
      </c>
      <c r="C2430">
        <v>-1.9322226812300001E-3</v>
      </c>
      <c r="D2430">
        <v>-1.6207874421899999E-3</v>
      </c>
      <c r="E2430">
        <v>-1.58092877784E-3</v>
      </c>
      <c r="F2430">
        <v>-1.6441322665399999E-3</v>
      </c>
      <c r="G2430">
        <v>-1.8375483669200001E-3</v>
      </c>
      <c r="H2430">
        <v>0</v>
      </c>
      <c r="I2430">
        <v>0.29626464843799999</v>
      </c>
      <c r="J2430">
        <v>-300</v>
      </c>
      <c r="K2430">
        <v>-255.13300735199999</v>
      </c>
      <c r="L2430">
        <v>-255.196855156</v>
      </c>
      <c r="M2430">
        <v>-300</v>
      </c>
      <c r="N2430">
        <v>-300</v>
      </c>
      <c r="O2430">
        <v>-300</v>
      </c>
    </row>
    <row r="2431" spans="1:15" x14ac:dyDescent="0.2">
      <c r="A2431">
        <v>0.29638671875</v>
      </c>
      <c r="B2431">
        <v>-3.0346888664399998E-3</v>
      </c>
      <c r="C2431">
        <v>-1.9008391717300001E-3</v>
      </c>
      <c r="D2431">
        <v>-1.5891552047000001E-3</v>
      </c>
      <c r="E2431">
        <v>-1.5492505563800001E-3</v>
      </c>
      <c r="F2431">
        <v>-1.6124783272299999E-3</v>
      </c>
      <c r="G2431">
        <v>-1.80599198391E-3</v>
      </c>
      <c r="H2431">
        <v>0</v>
      </c>
      <c r="I2431">
        <v>0.29638671875</v>
      </c>
      <c r="J2431">
        <v>-300</v>
      </c>
      <c r="K2431">
        <v>-284.97836791600002</v>
      </c>
      <c r="L2431">
        <v>-255.77514117999999</v>
      </c>
      <c r="M2431">
        <v>-300</v>
      </c>
      <c r="N2431">
        <v>-300</v>
      </c>
      <c r="O2431">
        <v>-300</v>
      </c>
    </row>
    <row r="2432" spans="1:15" x14ac:dyDescent="0.2">
      <c r="A2432">
        <v>0.29650878906200001</v>
      </c>
      <c r="B2432">
        <v>-3.0036686103100002E-3</v>
      </c>
      <c r="C2432">
        <v>-1.8690620731699999E-3</v>
      </c>
      <c r="D2432">
        <v>-1.5571292938400001E-3</v>
      </c>
      <c r="E2432">
        <v>-1.51717864016E-3</v>
      </c>
      <c r="F2432">
        <v>-1.58043070825E-3</v>
      </c>
      <c r="G2432">
        <v>-1.77404190268E-3</v>
      </c>
      <c r="H2432">
        <v>0</v>
      </c>
      <c r="I2432">
        <v>0.29650878906200001</v>
      </c>
      <c r="J2432">
        <v>-300</v>
      </c>
      <c r="K2432">
        <v>-262.00907639500002</v>
      </c>
      <c r="L2432">
        <v>-257.20189346699999</v>
      </c>
      <c r="M2432">
        <v>-300</v>
      </c>
      <c r="N2432">
        <v>-300</v>
      </c>
      <c r="O2432">
        <v>-300</v>
      </c>
    </row>
    <row r="2433" spans="1:15" x14ac:dyDescent="0.2">
      <c r="A2433">
        <v>0.296630859375</v>
      </c>
      <c r="B2433">
        <v>-2.9722697166699999E-3</v>
      </c>
      <c r="C2433">
        <v>-1.8369063374200001E-3</v>
      </c>
      <c r="D2433">
        <v>-1.52472466148E-3</v>
      </c>
      <c r="E2433">
        <v>-1.48472798096E-3</v>
      </c>
      <c r="F2433">
        <v>-1.5480043612499999E-3</v>
      </c>
      <c r="G2433">
        <v>-1.74171307446E-3</v>
      </c>
      <c r="H2433">
        <v>0</v>
      </c>
      <c r="I2433">
        <v>0.296630859375</v>
      </c>
      <c r="J2433">
        <v>-300</v>
      </c>
      <c r="K2433">
        <v>-261.88177814900001</v>
      </c>
      <c r="L2433">
        <v>-259.95942982399998</v>
      </c>
      <c r="M2433">
        <v>-300</v>
      </c>
      <c r="N2433">
        <v>-300</v>
      </c>
      <c r="O2433">
        <v>-300</v>
      </c>
    </row>
    <row r="2434" spans="1:15" x14ac:dyDescent="0.2">
      <c r="A2434">
        <v>0.29675292968799999</v>
      </c>
      <c r="B2434">
        <v>-2.94050731836E-3</v>
      </c>
      <c r="C2434">
        <v>-1.80438709772E-3</v>
      </c>
      <c r="D2434">
        <v>-1.4919564408399999E-3</v>
      </c>
      <c r="E2434">
        <v>-1.45191371194E-3</v>
      </c>
      <c r="F2434">
        <v>-1.5152144192400001E-3</v>
      </c>
      <c r="G2434">
        <v>-1.70902063188E-3</v>
      </c>
      <c r="H2434">
        <v>0</v>
      </c>
      <c r="I2434">
        <v>0.29675292968799999</v>
      </c>
      <c r="J2434">
        <v>-300</v>
      </c>
      <c r="K2434">
        <v>-255.26909318</v>
      </c>
      <c r="L2434">
        <v>-265.52194104199998</v>
      </c>
      <c r="M2434">
        <v>-300</v>
      </c>
      <c r="N2434">
        <v>-300</v>
      </c>
      <c r="O2434">
        <v>-300</v>
      </c>
    </row>
    <row r="2435" spans="1:15" x14ac:dyDescent="0.2">
      <c r="A2435">
        <v>0.296875</v>
      </c>
      <c r="B2435">
        <v>-2.9083967226499999E-3</v>
      </c>
      <c r="C2435">
        <v>-1.77151966172E-3</v>
      </c>
      <c r="D2435">
        <v>-1.45883993954E-3</v>
      </c>
      <c r="E2435">
        <v>-1.4187511406599999E-3</v>
      </c>
      <c r="F2435">
        <v>-1.4820761896799999E-3</v>
      </c>
      <c r="G2435">
        <v>-1.67597988195E-3</v>
      </c>
      <c r="H2435">
        <v>0</v>
      </c>
      <c r="I2435">
        <v>0.296875</v>
      </c>
      <c r="J2435">
        <v>-300</v>
      </c>
      <c r="K2435">
        <v>-300</v>
      </c>
      <c r="L2435">
        <v>-300</v>
      </c>
      <c r="M2435">
        <v>-300</v>
      </c>
      <c r="N2435">
        <v>-300</v>
      </c>
      <c r="O2435">
        <v>-300</v>
      </c>
    </row>
    <row r="2436" spans="1:15" x14ac:dyDescent="0.2">
      <c r="A2436">
        <v>0.29699707031200001</v>
      </c>
      <c r="B2436">
        <v>-2.8759534041700001E-3</v>
      </c>
      <c r="C2436">
        <v>-1.73831950443E-3</v>
      </c>
      <c r="D2436">
        <v>-1.4253906326000001E-3</v>
      </c>
      <c r="E2436">
        <v>-1.38525574206E-3</v>
      </c>
      <c r="F2436">
        <v>-1.44860514737E-3</v>
      </c>
      <c r="G2436">
        <v>-1.64260629909E-3</v>
      </c>
      <c r="H2436">
        <v>0</v>
      </c>
      <c r="I2436">
        <v>0.29699707031200001</v>
      </c>
      <c r="J2436">
        <v>-273.98776863500001</v>
      </c>
      <c r="K2436">
        <v>-255.113146933</v>
      </c>
      <c r="L2436">
        <v>-265.54149424799999</v>
      </c>
      <c r="M2436">
        <v>-300</v>
      </c>
      <c r="N2436">
        <v>-300</v>
      </c>
      <c r="O2436">
        <v>-300</v>
      </c>
    </row>
    <row r="2437" spans="1:15" x14ac:dyDescent="0.2">
      <c r="A2437">
        <v>0.297119140625</v>
      </c>
      <c r="B2437">
        <v>-2.84319299779E-3</v>
      </c>
      <c r="C2437">
        <v>-1.70480226112E-3</v>
      </c>
      <c r="D2437">
        <v>-1.3916241552699999E-3</v>
      </c>
      <c r="E2437">
        <v>-1.3514431513200001E-3</v>
      </c>
      <c r="F2437">
        <v>-1.4148169273499999E-3</v>
      </c>
      <c r="G2437">
        <v>-1.6089155179199999E-3</v>
      </c>
      <c r="H2437">
        <v>0</v>
      </c>
      <c r="I2437">
        <v>0.297119140625</v>
      </c>
      <c r="J2437">
        <v>-256.21414307499998</v>
      </c>
      <c r="K2437">
        <v>-261.57041430200002</v>
      </c>
      <c r="L2437">
        <v>-260.001112788</v>
      </c>
      <c r="M2437">
        <v>-300</v>
      </c>
      <c r="N2437">
        <v>-300</v>
      </c>
      <c r="O2437">
        <v>-300</v>
      </c>
    </row>
    <row r="2438" spans="1:15" x14ac:dyDescent="0.2">
      <c r="A2438">
        <v>0.29724121093799999</v>
      </c>
      <c r="B2438">
        <v>-2.8101312914299999E-3</v>
      </c>
      <c r="C2438">
        <v>-1.67098372009E-3</v>
      </c>
      <c r="D2438">
        <v>-1.35755629583E-3</v>
      </c>
      <c r="E2438">
        <v>-1.31732915667E-3</v>
      </c>
      <c r="F2438">
        <v>-1.3807273177300001E-3</v>
      </c>
      <c r="G2438">
        <v>-1.57492332613E-3</v>
      </c>
      <c r="H2438">
        <v>0</v>
      </c>
      <c r="I2438">
        <v>0.29724121093799999</v>
      </c>
      <c r="J2438">
        <v>-243.64481357400001</v>
      </c>
      <c r="K2438">
        <v>-261.53255234400001</v>
      </c>
      <c r="L2438">
        <v>-257.265109311</v>
      </c>
      <c r="M2438">
        <v>-300</v>
      </c>
      <c r="N2438">
        <v>-300</v>
      </c>
      <c r="O2438">
        <v>-300</v>
      </c>
    </row>
    <row r="2439" spans="1:15" x14ac:dyDescent="0.2">
      <c r="A2439">
        <v>0.29736328125</v>
      </c>
      <c r="B2439">
        <v>-2.77678421877E-3</v>
      </c>
      <c r="C2439">
        <v>-1.6368798154000001E-3</v>
      </c>
      <c r="D2439">
        <v>-1.32320298833E-3</v>
      </c>
      <c r="E2439">
        <v>-1.2829296920599999E-3</v>
      </c>
      <c r="F2439">
        <v>-1.3463522523399999E-3</v>
      </c>
      <c r="G2439">
        <v>-1.54064565715E-3</v>
      </c>
      <c r="H2439">
        <v>0</v>
      </c>
      <c r="I2439">
        <v>0.29736328125</v>
      </c>
      <c r="J2439">
        <v>-233.69807833799999</v>
      </c>
      <c r="K2439">
        <v>-284.33765056800002</v>
      </c>
      <c r="L2439">
        <v>-255.858745296</v>
      </c>
      <c r="M2439">
        <v>-300</v>
      </c>
      <c r="N2439">
        <v>-300</v>
      </c>
      <c r="O2439">
        <v>-300</v>
      </c>
    </row>
    <row r="2440" spans="1:15" x14ac:dyDescent="0.2">
      <c r="A2440">
        <v>0.29748535156200001</v>
      </c>
      <c r="B2440">
        <v>-2.7431678518699998E-3</v>
      </c>
      <c r="C2440">
        <v>-1.60250661951E-3</v>
      </c>
      <c r="D2440">
        <v>-1.28858030523E-3</v>
      </c>
      <c r="E2440">
        <v>-1.24826082991E-3</v>
      </c>
      <c r="F2440">
        <v>-1.3117078034399999E-3</v>
      </c>
      <c r="G2440">
        <v>-1.50609858283E-3</v>
      </c>
      <c r="H2440">
        <v>0</v>
      </c>
      <c r="I2440">
        <v>0.29748535156200001</v>
      </c>
      <c r="J2440">
        <v>-225.476808586</v>
      </c>
      <c r="K2440">
        <v>-254.338803595</v>
      </c>
      <c r="L2440">
        <v>-255.30307336800001</v>
      </c>
      <c r="M2440">
        <v>-300</v>
      </c>
      <c r="N2440">
        <v>-300</v>
      </c>
      <c r="O2440">
        <v>-300</v>
      </c>
    </row>
    <row r="2441" spans="1:15" x14ac:dyDescent="0.2">
      <c r="A2441">
        <v>0.297607421875</v>
      </c>
      <c r="B2441">
        <v>-2.70929839381E-3</v>
      </c>
      <c r="C2441">
        <v>-1.5678803358900001E-3</v>
      </c>
      <c r="D2441">
        <v>-1.2537044499700001E-3</v>
      </c>
      <c r="E2441">
        <v>-1.2133387735599999E-3</v>
      </c>
      <c r="F2441">
        <v>-1.2768101742799999E-3</v>
      </c>
      <c r="G2441">
        <v>-1.4712983059900001E-3</v>
      </c>
      <c r="H2441">
        <v>0</v>
      </c>
      <c r="I2441">
        <v>0.297607421875</v>
      </c>
      <c r="J2441">
        <v>-218.53433776</v>
      </c>
      <c r="K2441">
        <v>-257.18145453900001</v>
      </c>
      <c r="L2441">
        <v>-255.34580920299999</v>
      </c>
      <c r="M2441">
        <v>-290.76530922299997</v>
      </c>
      <c r="N2441">
        <v>-290.76299199200002</v>
      </c>
      <c r="O2441">
        <v>-300</v>
      </c>
    </row>
    <row r="2442" spans="1:15" x14ac:dyDescent="0.2">
      <c r="A2442">
        <v>0.29772949218799999</v>
      </c>
      <c r="B2442">
        <v>-2.6751921711600001E-3</v>
      </c>
      <c r="C2442">
        <v>-1.5330172914800001E-3</v>
      </c>
      <c r="D2442">
        <v>-1.21859174948E-3</v>
      </c>
      <c r="E2442">
        <v>-1.1781798499000001E-3</v>
      </c>
      <c r="F2442">
        <v>-1.2416756915799999E-3</v>
      </c>
      <c r="G2442">
        <v>-1.43626115296E-3</v>
      </c>
      <c r="H2442">
        <v>0</v>
      </c>
      <c r="I2442">
        <v>0.29772949218799999</v>
      </c>
      <c r="J2442">
        <v>-212.60775586400001</v>
      </c>
      <c r="K2442">
        <v>-257.76261453400002</v>
      </c>
      <c r="L2442">
        <v>-255.800945531</v>
      </c>
      <c r="M2442">
        <v>-282.76416183399999</v>
      </c>
      <c r="N2442">
        <v>-287.15845760600001</v>
      </c>
      <c r="O2442">
        <v>-300</v>
      </c>
    </row>
    <row r="2443" spans="1:15" x14ac:dyDescent="0.2">
      <c r="A2443">
        <v>0.2978515625</v>
      </c>
      <c r="B2443">
        <v>-2.6408656264200001E-3</v>
      </c>
      <c r="C2443">
        <v>-1.49793392919E-3</v>
      </c>
      <c r="D2443">
        <v>-1.18325864666E-3</v>
      </c>
      <c r="E2443">
        <v>-1.1428005017500001E-3</v>
      </c>
      <c r="F2443">
        <v>-1.2063207980400001E-3</v>
      </c>
      <c r="G2443">
        <v>-1.4010035660300001E-3</v>
      </c>
      <c r="H2443">
        <v>0</v>
      </c>
      <c r="I2443">
        <v>0.2978515625</v>
      </c>
      <c r="J2443">
        <v>-207.525589526</v>
      </c>
      <c r="K2443">
        <v>-254.62979332699999</v>
      </c>
      <c r="L2443">
        <v>-256.42775612299999</v>
      </c>
      <c r="M2443">
        <v>-275.81098637899998</v>
      </c>
      <c r="N2443">
        <v>-300</v>
      </c>
      <c r="O2443">
        <v>-300</v>
      </c>
    </row>
    <row r="2444" spans="1:15" x14ac:dyDescent="0.2">
      <c r="A2444">
        <v>0.29797363281200001</v>
      </c>
      <c r="B2444">
        <v>-2.6063353104800002E-3</v>
      </c>
      <c r="C2444">
        <v>-1.46264680029E-3</v>
      </c>
      <c r="D2444">
        <v>-1.1477216927499999E-3</v>
      </c>
      <c r="E2444">
        <v>-1.1072172802799999E-3</v>
      </c>
      <c r="F2444">
        <v>-1.1707620447099999E-3</v>
      </c>
      <c r="G2444">
        <v>-1.3655420958100001E-3</v>
      </c>
      <c r="H2444">
        <v>0</v>
      </c>
      <c r="I2444">
        <v>0.29797363281200001</v>
      </c>
      <c r="J2444">
        <v>-203.168268638</v>
      </c>
      <c r="K2444">
        <v>-261.95400620100003</v>
      </c>
      <c r="L2444">
        <v>-256.95162858399999</v>
      </c>
      <c r="M2444">
        <v>-269.685656886</v>
      </c>
      <c r="N2444">
        <v>-300</v>
      </c>
      <c r="O2444">
        <v>-300</v>
      </c>
    </row>
    <row r="2445" spans="1:15" x14ac:dyDescent="0.2">
      <c r="A2445">
        <v>0.298095703125</v>
      </c>
      <c r="B2445">
        <v>-2.57161787488E-3</v>
      </c>
      <c r="C2445">
        <v>-1.4271725567000001E-3</v>
      </c>
      <c r="D2445">
        <v>-1.1119975396899999E-3</v>
      </c>
      <c r="E2445">
        <v>-1.0714468373400001E-3</v>
      </c>
      <c r="F2445">
        <v>-1.1350160833099999E-3</v>
      </c>
      <c r="G2445">
        <v>-1.3298933936300001E-3</v>
      </c>
      <c r="H2445">
        <v>0</v>
      </c>
      <c r="I2445">
        <v>0.298095703125</v>
      </c>
      <c r="J2445">
        <v>-199.44830215799999</v>
      </c>
      <c r="K2445">
        <v>-252.00471650599999</v>
      </c>
      <c r="L2445">
        <v>-257.05319026000001</v>
      </c>
      <c r="M2445">
        <v>-264.20646255700001</v>
      </c>
      <c r="N2445">
        <v>-300</v>
      </c>
      <c r="O2445">
        <v>-300</v>
      </c>
    </row>
    <row r="2446" spans="1:15" x14ac:dyDescent="0.2">
      <c r="A2446">
        <v>0.29821777343799999</v>
      </c>
      <c r="B2446">
        <v>-2.53673006415E-3</v>
      </c>
      <c r="C2446">
        <v>-1.3915279433499999E-3</v>
      </c>
      <c r="D2446">
        <v>-1.07610293236E-3</v>
      </c>
      <c r="E2446">
        <v>-1.0355059177799999E-3</v>
      </c>
      <c r="F2446">
        <v>-1.09909965854E-3</v>
      </c>
      <c r="G2446">
        <v>-1.2940742037700001E-3</v>
      </c>
      <c r="H2446">
        <v>0</v>
      </c>
      <c r="I2446">
        <v>0.29821777343799999</v>
      </c>
      <c r="J2446">
        <v>-196.29923776800001</v>
      </c>
      <c r="K2446">
        <v>-266.140442135</v>
      </c>
      <c r="L2446">
        <v>-256.55785409499998</v>
      </c>
      <c r="M2446">
        <v>-259.24992537999998</v>
      </c>
      <c r="N2446">
        <v>-300</v>
      </c>
      <c r="O2446">
        <v>-300</v>
      </c>
    </row>
    <row r="2447" spans="1:15" x14ac:dyDescent="0.2">
      <c r="A2447">
        <v>0.29833984375</v>
      </c>
      <c r="B2447">
        <v>-2.5016887080400001E-3</v>
      </c>
      <c r="C2447">
        <v>-1.3557297903600001E-3</v>
      </c>
      <c r="D2447">
        <v>-1.0400547009E-3</v>
      </c>
      <c r="E2447">
        <v>-9.9941135163600001E-4</v>
      </c>
      <c r="F2447">
        <v>-1.0630296003099999E-3</v>
      </c>
      <c r="G2447">
        <v>-1.2581013557299999E-3</v>
      </c>
      <c r="H2447">
        <v>0</v>
      </c>
      <c r="I2447">
        <v>0.29833984375</v>
      </c>
      <c r="J2447">
        <v>-193.66896935400001</v>
      </c>
      <c r="K2447">
        <v>-253.385682089</v>
      </c>
      <c r="L2447">
        <v>-255.53784409900001</v>
      </c>
      <c r="M2447">
        <v>-254.72543702900001</v>
      </c>
      <c r="N2447">
        <v>-300</v>
      </c>
      <c r="O2447">
        <v>-300</v>
      </c>
    </row>
    <row r="2448" spans="1:15" x14ac:dyDescent="0.2">
      <c r="A2448">
        <v>0.29846191406200001</v>
      </c>
      <c r="B2448">
        <v>-2.4665107137E-3</v>
      </c>
      <c r="C2448">
        <v>-1.3197950052999999E-3</v>
      </c>
      <c r="D2448">
        <v>-1.0038697528400001E-3</v>
      </c>
      <c r="E2448">
        <v>-9.6318004637499998E-4</v>
      </c>
      <c r="F2448">
        <v>-1.0268228159700001E-3</v>
      </c>
      <c r="G2448">
        <v>-1.22199175644E-3</v>
      </c>
      <c r="H2448">
        <v>0</v>
      </c>
      <c r="I2448">
        <v>0.29846191406200001</v>
      </c>
      <c r="J2448">
        <v>-191.515448357</v>
      </c>
      <c r="K2448">
        <v>-256.97876604700002</v>
      </c>
      <c r="L2448">
        <v>-254.248410331</v>
      </c>
      <c r="M2448">
        <v>-250.61403655800001</v>
      </c>
      <c r="N2448">
        <v>-300</v>
      </c>
      <c r="O2448">
        <v>-300</v>
      </c>
    </row>
    <row r="2449" spans="1:15" x14ac:dyDescent="0.2">
      <c r="A2449">
        <v>0.298583984375</v>
      </c>
      <c r="B2449">
        <v>-2.43121305786E-3</v>
      </c>
      <c r="C2449">
        <v>-1.28374056525E-3</v>
      </c>
      <c r="D2449">
        <v>-9.6756506525399999E-4</v>
      </c>
      <c r="E2449">
        <v>-9.2682897901700005E-4</v>
      </c>
      <c r="F2449">
        <v>-9.90496282386E-4</v>
      </c>
      <c r="G2449">
        <v>-1.1857623823599999E-3</v>
      </c>
      <c r="H2449">
        <v>0</v>
      </c>
      <c r="I2449">
        <v>0.298583984375</v>
      </c>
      <c r="J2449">
        <v>-189.80369874900001</v>
      </c>
      <c r="K2449">
        <v>-258.28205264500002</v>
      </c>
      <c r="L2449">
        <v>-252.98747248699999</v>
      </c>
      <c r="M2449">
        <v>-251.08793986399999</v>
      </c>
      <c r="N2449">
        <v>-300</v>
      </c>
      <c r="O2449">
        <v>-300</v>
      </c>
    </row>
    <row r="2450" spans="1:15" x14ac:dyDescent="0.2">
      <c r="A2450">
        <v>0.29870605468799999</v>
      </c>
      <c r="B2450">
        <v>-2.3958127789100001E-3</v>
      </c>
      <c r="C2450">
        <v>-1.24758350902E-3</v>
      </c>
      <c r="D2450">
        <v>-9.31157676945E-4</v>
      </c>
      <c r="E2450">
        <v>-8.90375188277E-4</v>
      </c>
      <c r="F2450">
        <v>-9.5406703815199996E-4</v>
      </c>
      <c r="G2450">
        <v>-1.14943027167E-3</v>
      </c>
      <c r="H2450">
        <v>0</v>
      </c>
      <c r="I2450">
        <v>0.29870605468799999</v>
      </c>
      <c r="J2450">
        <v>-188.503645479</v>
      </c>
      <c r="K2450">
        <v>-256.46832069099997</v>
      </c>
      <c r="L2450">
        <v>-251.96360980700001</v>
      </c>
      <c r="M2450">
        <v>-269.179584842</v>
      </c>
      <c r="N2450">
        <v>-300</v>
      </c>
      <c r="O2450">
        <v>-300</v>
      </c>
    </row>
    <row r="2451" spans="1:15" x14ac:dyDescent="0.2">
      <c r="A2451">
        <v>0.298828125</v>
      </c>
      <c r="B2451">
        <v>-2.36032696904E-3</v>
      </c>
      <c r="C2451">
        <v>-1.21134092917E-3</v>
      </c>
      <c r="D2451">
        <v>-8.9466468045499995E-4</v>
      </c>
      <c r="E2451">
        <v>-8.5383576663299997E-4</v>
      </c>
      <c r="F2451">
        <v>-9.1755217561300003E-4</v>
      </c>
      <c r="G2451">
        <v>-1.1130125163E-3</v>
      </c>
      <c r="H2451">
        <v>0</v>
      </c>
      <c r="I2451">
        <v>0.298828125</v>
      </c>
      <c r="J2451">
        <v>-187.58841171200001</v>
      </c>
      <c r="K2451">
        <v>-262.36831646299999</v>
      </c>
      <c r="L2451">
        <v>-251.331633799</v>
      </c>
      <c r="M2451">
        <v>-300</v>
      </c>
      <c r="N2451">
        <v>-300</v>
      </c>
      <c r="O2451">
        <v>-300</v>
      </c>
    </row>
    <row r="2452" spans="1:15" x14ac:dyDescent="0.2">
      <c r="A2452">
        <v>0.29895019531200001</v>
      </c>
      <c r="B2452">
        <v>-2.3247727662500002E-3</v>
      </c>
      <c r="C2452">
        <v>-1.1750299641000001E-3</v>
      </c>
      <c r="D2452">
        <v>-8.5810321416200002E-4</v>
      </c>
      <c r="E2452">
        <v>-8.1722785239199999E-4</v>
      </c>
      <c r="F2452">
        <v>-8.8096883293699996E-4</v>
      </c>
      <c r="G2452">
        <v>-1.076526254E-3</v>
      </c>
      <c r="H2452">
        <v>0</v>
      </c>
      <c r="I2452">
        <v>0.29895019531200001</v>
      </c>
      <c r="J2452">
        <v>-187.03293657899999</v>
      </c>
      <c r="K2452">
        <v>-254.80973669100001</v>
      </c>
      <c r="L2452">
        <v>-251.18103018599999</v>
      </c>
      <c r="M2452">
        <v>-300</v>
      </c>
      <c r="N2452">
        <v>-300</v>
      </c>
      <c r="O2452">
        <v>-300</v>
      </c>
    </row>
    <row r="2453" spans="1:15" x14ac:dyDescent="0.2">
      <c r="A2453">
        <v>0.299072265625</v>
      </c>
      <c r="B2453">
        <v>-2.28916734639E-3</v>
      </c>
      <c r="C2453">
        <v>-1.1386677900400001E-3</v>
      </c>
      <c r="D2453">
        <v>-8.2149045429199998E-4</v>
      </c>
      <c r="E2453">
        <v>-7.8056862170899997E-4</v>
      </c>
      <c r="F2453">
        <v>-8.4433418615000001E-4</v>
      </c>
      <c r="G2453">
        <v>-1.03998866038E-3</v>
      </c>
      <c r="H2453">
        <v>0</v>
      </c>
      <c r="I2453">
        <v>0.299072265625</v>
      </c>
      <c r="J2453">
        <v>-186.81278116199999</v>
      </c>
      <c r="K2453">
        <v>-270.09010485300001</v>
      </c>
      <c r="L2453">
        <v>-251.59985926600001</v>
      </c>
      <c r="M2453">
        <v>-300</v>
      </c>
      <c r="N2453">
        <v>-300</v>
      </c>
      <c r="O2453">
        <v>-300</v>
      </c>
    </row>
    <row r="2454" spans="1:15" x14ac:dyDescent="0.2">
      <c r="A2454">
        <v>0.29919433593799999</v>
      </c>
      <c r="B2454">
        <v>-2.2535279151799999E-3</v>
      </c>
      <c r="C2454">
        <v>-1.1022716131E-3</v>
      </c>
      <c r="D2454">
        <v>-7.8484360693799999E-4</v>
      </c>
      <c r="E2454">
        <v>-7.4387528060500003E-4</v>
      </c>
      <c r="F2454">
        <v>-8.0766544113899995E-4</v>
      </c>
      <c r="G2454">
        <v>-1.00341694093E-3</v>
      </c>
      <c r="H2454">
        <v>0</v>
      </c>
      <c r="I2454">
        <v>0.29919433593799999</v>
      </c>
      <c r="J2454">
        <v>-186.90312195800001</v>
      </c>
      <c r="K2454">
        <v>-261.22264356900001</v>
      </c>
      <c r="L2454">
        <v>-252.68151081600001</v>
      </c>
      <c r="M2454">
        <v>-300</v>
      </c>
      <c r="N2454">
        <v>-300</v>
      </c>
      <c r="O2454">
        <v>-300</v>
      </c>
    </row>
    <row r="2455" spans="1:15" x14ac:dyDescent="0.2">
      <c r="A2455">
        <v>0.29931640625</v>
      </c>
      <c r="B2455">
        <v>-2.2178717001800001E-3</v>
      </c>
      <c r="C2455">
        <v>-1.06585866123E-3</v>
      </c>
      <c r="D2455">
        <v>-7.4817990003600001E-4</v>
      </c>
      <c r="E2455">
        <v>-7.0716505694700001E-4</v>
      </c>
      <c r="F2455">
        <v>-7.7097982563500002E-4</v>
      </c>
      <c r="G2455">
        <v>-9.6682832293899996E-4</v>
      </c>
      <c r="H2455">
        <v>0</v>
      </c>
      <c r="I2455">
        <v>0.29931640625</v>
      </c>
      <c r="J2455">
        <v>-187.27789521099999</v>
      </c>
      <c r="K2455">
        <v>-273.71385307499997</v>
      </c>
      <c r="L2455">
        <v>-254.55163198</v>
      </c>
      <c r="M2455">
        <v>-300</v>
      </c>
      <c r="N2455">
        <v>-300</v>
      </c>
      <c r="O2455">
        <v>-300</v>
      </c>
    </row>
    <row r="2456" spans="1:15" x14ac:dyDescent="0.2">
      <c r="A2456">
        <v>0.29943847656200001</v>
      </c>
      <c r="B2456">
        <v>-2.18221594277E-3</v>
      </c>
      <c r="C2456">
        <v>-1.02944617621E-3</v>
      </c>
      <c r="D2456">
        <v>-7.1151657534400002E-4</v>
      </c>
      <c r="E2456">
        <v>-6.7045519241799997E-4</v>
      </c>
      <c r="F2456">
        <v>-7.3429458119099998E-4</v>
      </c>
      <c r="G2456">
        <v>-9.3024004756500005E-4</v>
      </c>
      <c r="H2456">
        <v>0</v>
      </c>
      <c r="I2456">
        <v>0.29943847656200001</v>
      </c>
      <c r="J2456">
        <v>-187.90915498800001</v>
      </c>
      <c r="K2456">
        <v>-256.66296722499999</v>
      </c>
      <c r="L2456">
        <v>-257.39312000500001</v>
      </c>
      <c r="M2456">
        <v>-300</v>
      </c>
      <c r="N2456">
        <v>-300</v>
      </c>
      <c r="O2456">
        <v>-300</v>
      </c>
    </row>
    <row r="2457" spans="1:15" x14ac:dyDescent="0.2">
      <c r="A2457">
        <v>0.299560546875</v>
      </c>
      <c r="B2457">
        <v>-2.1465778901200001E-3</v>
      </c>
      <c r="C2457">
        <v>-9.9305140557699994E-4</v>
      </c>
      <c r="D2457">
        <v>-6.7487088040000002E-4</v>
      </c>
      <c r="E2457">
        <v>-6.3376293449299997E-4</v>
      </c>
      <c r="F2457">
        <v>-6.9762695514099995E-4</v>
      </c>
      <c r="G2457">
        <v>-8.9366936171899995E-4</v>
      </c>
      <c r="H2457">
        <v>0</v>
      </c>
      <c r="I2457">
        <v>0.299560546875</v>
      </c>
      <c r="J2457">
        <v>-188.76660104600001</v>
      </c>
      <c r="K2457">
        <v>-262.57504741700001</v>
      </c>
      <c r="L2457">
        <v>-261.41207948900001</v>
      </c>
      <c r="M2457">
        <v>-300</v>
      </c>
      <c r="N2457">
        <v>-300</v>
      </c>
      <c r="O2457">
        <v>-300</v>
      </c>
    </row>
    <row r="2458" spans="1:15" x14ac:dyDescent="0.2">
      <c r="A2458">
        <v>0.29968261718799999</v>
      </c>
      <c r="B2458">
        <v>-2.1109747871200001E-3</v>
      </c>
      <c r="C2458">
        <v>-9.5669159463399999E-4</v>
      </c>
      <c r="D2458">
        <v>-6.3826006048299999E-4</v>
      </c>
      <c r="E2458">
        <v>-5.9710552837200003E-4</v>
      </c>
      <c r="F2458">
        <v>-6.60994192557E-4</v>
      </c>
      <c r="G2458">
        <v>-8.5713351006199996E-4</v>
      </c>
      <c r="H2458">
        <v>0</v>
      </c>
      <c r="I2458">
        <v>0.29968261718799999</v>
      </c>
      <c r="J2458">
        <v>-189.81719022199999</v>
      </c>
      <c r="K2458">
        <v>-265.38898847500002</v>
      </c>
      <c r="L2458">
        <v>-266.537714671</v>
      </c>
      <c r="M2458">
        <v>-300</v>
      </c>
      <c r="N2458">
        <v>-300</v>
      </c>
      <c r="O2458">
        <v>-300</v>
      </c>
    </row>
    <row r="2459" spans="1:15" x14ac:dyDescent="0.2">
      <c r="A2459">
        <v>0.2998046875</v>
      </c>
      <c r="B2459">
        <v>-2.0754238683800001E-3</v>
      </c>
      <c r="C2459">
        <v>-9.2038397834999996E-4</v>
      </c>
      <c r="D2459">
        <v>-6.0170135055E-4</v>
      </c>
      <c r="E2459">
        <v>-5.6050020894499999E-4</v>
      </c>
      <c r="F2459">
        <v>-6.2441352818800005E-4</v>
      </c>
      <c r="G2459">
        <v>-8.2064972692700005E-4</v>
      </c>
      <c r="H2459">
        <v>0</v>
      </c>
      <c r="I2459">
        <v>0.2998046875</v>
      </c>
      <c r="J2459">
        <v>-191.02447695500001</v>
      </c>
      <c r="K2459">
        <v>-281.57157062099998</v>
      </c>
      <c r="L2459">
        <v>-270.48569253900001</v>
      </c>
      <c r="M2459">
        <v>-300</v>
      </c>
      <c r="N2459">
        <v>-300</v>
      </c>
      <c r="O2459">
        <v>-300</v>
      </c>
    </row>
    <row r="2460" spans="1:15" x14ac:dyDescent="0.2">
      <c r="A2460">
        <v>0.29992675781200001</v>
      </c>
      <c r="B2460">
        <v>-2.0399423500899998E-3</v>
      </c>
      <c r="C2460">
        <v>-8.84145773338E-4</v>
      </c>
      <c r="D2460">
        <v>-5.6521196719700004E-4</v>
      </c>
      <c r="E2460">
        <v>-5.2396419273300005E-4</v>
      </c>
      <c r="F2460">
        <v>-5.8790217842599995E-4</v>
      </c>
      <c r="G2460">
        <v>-7.8423522828800004E-4</v>
      </c>
      <c r="H2460">
        <v>0</v>
      </c>
      <c r="I2460">
        <v>0.29992675781200001</v>
      </c>
      <c r="J2460">
        <v>-192.34704971799999</v>
      </c>
      <c r="K2460">
        <v>-258.75255359900001</v>
      </c>
      <c r="L2460">
        <v>-268.447267334</v>
      </c>
      <c r="M2460">
        <v>-300</v>
      </c>
      <c r="N2460">
        <v>-300</v>
      </c>
      <c r="O2460">
        <v>-300</v>
      </c>
    </row>
    <row r="2461" spans="1:15" x14ac:dyDescent="0.2">
      <c r="A2461">
        <v>0.300048828125</v>
      </c>
      <c r="B2461">
        <v>-2.00454742208E-3</v>
      </c>
      <c r="C2461">
        <v>-8.4799416979200004E-4</v>
      </c>
      <c r="D2461">
        <v>-5.2880910060700004E-4</v>
      </c>
      <c r="E2461">
        <v>-4.8751466985100001E-4</v>
      </c>
      <c r="F2461">
        <v>-5.5147733324699996E-4</v>
      </c>
      <c r="G2461">
        <v>-7.4790720370800003E-4</v>
      </c>
      <c r="H2461">
        <v>0</v>
      </c>
      <c r="I2461">
        <v>0.300048828125</v>
      </c>
      <c r="J2461">
        <v>-193.73522559099999</v>
      </c>
      <c r="K2461">
        <v>-263.50382696100002</v>
      </c>
      <c r="L2461">
        <v>-263.19311809499999</v>
      </c>
      <c r="M2461">
        <v>-300</v>
      </c>
      <c r="N2461">
        <v>-300</v>
      </c>
      <c r="O2461">
        <v>-300</v>
      </c>
    </row>
    <row r="2462" spans="1:15" x14ac:dyDescent="0.2">
      <c r="A2462">
        <v>0.30017089843799999</v>
      </c>
      <c r="B2462">
        <v>-1.96925623969E-3</v>
      </c>
      <c r="C2462">
        <v>-8.11946323455E-4</v>
      </c>
      <c r="D2462">
        <v>-4.9250990650900005E-4</v>
      </c>
      <c r="E2462">
        <v>-4.5116879595499999E-4</v>
      </c>
      <c r="F2462">
        <v>-5.1515614817399999E-4</v>
      </c>
      <c r="G2462">
        <v>-7.1168280829400003E-4</v>
      </c>
      <c r="H2462">
        <v>0</v>
      </c>
      <c r="I2462">
        <v>0.30017089843799999</v>
      </c>
      <c r="J2462">
        <v>-195.12547537899999</v>
      </c>
      <c r="K2462">
        <v>-258.48626914900001</v>
      </c>
      <c r="L2462">
        <v>-259.55167608099998</v>
      </c>
      <c r="M2462">
        <v>-300</v>
      </c>
      <c r="N2462">
        <v>-300</v>
      </c>
      <c r="O2462">
        <v>-300</v>
      </c>
    </row>
    <row r="2463" spans="1:15" x14ac:dyDescent="0.2">
      <c r="A2463">
        <v>0.30029296875</v>
      </c>
      <c r="B2463">
        <v>-1.9340859158E-3</v>
      </c>
      <c r="C2463">
        <v>-7.7601934759399999E-4</v>
      </c>
      <c r="D2463">
        <v>-4.5633149815199999E-4</v>
      </c>
      <c r="E2463">
        <v>-4.1494368422400002E-4</v>
      </c>
      <c r="F2463">
        <v>-4.7895573624699998E-4</v>
      </c>
      <c r="G2463">
        <v>-6.7557915466899998E-4</v>
      </c>
      <c r="H2463">
        <v>0</v>
      </c>
      <c r="I2463">
        <v>0.30029296875</v>
      </c>
      <c r="J2463">
        <v>-196.433579361</v>
      </c>
      <c r="K2463">
        <v>-255.38344180300001</v>
      </c>
      <c r="L2463">
        <v>-259.95484486599997</v>
      </c>
      <c r="M2463">
        <v>-300</v>
      </c>
      <c r="N2463">
        <v>-300</v>
      </c>
      <c r="O2463">
        <v>-300</v>
      </c>
    </row>
    <row r="2464" spans="1:15" x14ac:dyDescent="0.2">
      <c r="A2464">
        <v>0.30041503906200001</v>
      </c>
      <c r="B2464">
        <v>-1.8990535127900001E-3</v>
      </c>
      <c r="C2464">
        <v>-7.40230304976E-4</v>
      </c>
      <c r="D2464">
        <v>-4.2029093829300002E-4</v>
      </c>
      <c r="E2464">
        <v>-3.7885639733800002E-4</v>
      </c>
      <c r="F2464">
        <v>-4.4289316001400002E-4</v>
      </c>
      <c r="G2464">
        <v>-6.3961330496799999E-4</v>
      </c>
      <c r="H2464">
        <v>0</v>
      </c>
      <c r="I2464">
        <v>0.30041503906200001</v>
      </c>
      <c r="J2464">
        <v>-197.551112058</v>
      </c>
      <c r="K2464">
        <v>-271.46011591500002</v>
      </c>
      <c r="L2464">
        <v>-266.13381707299999</v>
      </c>
      <c r="M2464">
        <v>-300</v>
      </c>
      <c r="N2464">
        <v>-300</v>
      </c>
      <c r="O2464">
        <v>-300</v>
      </c>
    </row>
    <row r="2465" spans="1:15" x14ac:dyDescent="0.2">
      <c r="A2465">
        <v>0.300537109375</v>
      </c>
      <c r="B2465">
        <v>-1.86417603455E-3</v>
      </c>
      <c r="C2465">
        <v>-7.0459619987999996E-4</v>
      </c>
      <c r="D2465">
        <v>-3.8440523119000002E-4</v>
      </c>
      <c r="E2465">
        <v>-3.4292393948900002E-4</v>
      </c>
      <c r="F2465">
        <v>-4.0698542353099999E-4</v>
      </c>
      <c r="G2465">
        <v>-6.0380226282700004E-4</v>
      </c>
      <c r="H2465">
        <v>0</v>
      </c>
      <c r="I2465">
        <v>0.300537109375</v>
      </c>
      <c r="J2465">
        <v>-198.35409101799999</v>
      </c>
      <c r="K2465">
        <v>-263.06676143300001</v>
      </c>
      <c r="L2465">
        <v>-280.117536583</v>
      </c>
      <c r="M2465">
        <v>-300</v>
      </c>
      <c r="N2465">
        <v>-300</v>
      </c>
      <c r="O2465">
        <v>-300</v>
      </c>
    </row>
    <row r="2466" spans="1:15" x14ac:dyDescent="0.2">
      <c r="A2466">
        <v>0.30065917968799999</v>
      </c>
      <c r="B2466">
        <v>-1.8294704185E-3</v>
      </c>
      <c r="C2466">
        <v>-6.6913397011600004E-4</v>
      </c>
      <c r="D2466">
        <v>-3.4869131464400002E-4</v>
      </c>
      <c r="E2466">
        <v>-3.0716324840500002E-4</v>
      </c>
      <c r="F2466">
        <v>-3.7124946438799999E-4</v>
      </c>
      <c r="G2466">
        <v>-5.6816296542299999E-4</v>
      </c>
      <c r="H2466">
        <v>0</v>
      </c>
      <c r="I2466">
        <v>0.30065917968799999</v>
      </c>
      <c r="J2466">
        <v>-198.731710615</v>
      </c>
      <c r="K2466">
        <v>-274.21312714300001</v>
      </c>
      <c r="L2466">
        <v>-300</v>
      </c>
      <c r="M2466">
        <v>-300</v>
      </c>
      <c r="N2466">
        <v>-300</v>
      </c>
      <c r="O2466">
        <v>-300</v>
      </c>
    </row>
    <row r="2467" spans="1:15" x14ac:dyDescent="0.2">
      <c r="A2467">
        <v>0.30078125</v>
      </c>
      <c r="B2467">
        <v>-1.79495352765E-3</v>
      </c>
      <c r="C2467">
        <v>-6.3386047908600002E-4</v>
      </c>
      <c r="D2467">
        <v>-3.13166052044E-4</v>
      </c>
      <c r="E2467">
        <v>-2.7159118739800001E-4</v>
      </c>
      <c r="F2467">
        <v>-3.3570214576100001E-4</v>
      </c>
      <c r="G2467">
        <v>-5.3271227551400003E-4</v>
      </c>
      <c r="H2467">
        <v>0</v>
      </c>
      <c r="I2467">
        <v>0.30078125</v>
      </c>
      <c r="J2467">
        <v>-198.627905623</v>
      </c>
      <c r="K2467">
        <v>-258.05014552799997</v>
      </c>
      <c r="L2467">
        <v>-300</v>
      </c>
      <c r="M2467">
        <v>-300</v>
      </c>
      <c r="N2467">
        <v>-300</v>
      </c>
      <c r="O2467">
        <v>-300</v>
      </c>
    </row>
    <row r="2468" spans="1:15" x14ac:dyDescent="0.2">
      <c r="A2468">
        <v>0.30090332031200001</v>
      </c>
      <c r="B2468">
        <v>-1.76064214269E-3</v>
      </c>
      <c r="C2468">
        <v>-5.9879250786300004E-4</v>
      </c>
      <c r="D2468">
        <v>-2.7784622444100001E-4</v>
      </c>
      <c r="E2468">
        <v>-2.36224537454E-4</v>
      </c>
      <c r="F2468">
        <v>-3.00360248501E-4</v>
      </c>
      <c r="G2468">
        <v>-4.9746697353700005E-4</v>
      </c>
      <c r="H2468">
        <v>0</v>
      </c>
      <c r="I2468">
        <v>0.30090332031200001</v>
      </c>
      <c r="J2468">
        <v>-198.06768623100001</v>
      </c>
      <c r="K2468">
        <v>-263.245989495</v>
      </c>
      <c r="L2468">
        <v>-300</v>
      </c>
      <c r="M2468">
        <v>-300</v>
      </c>
      <c r="N2468">
        <v>-300</v>
      </c>
      <c r="O2468">
        <v>-300</v>
      </c>
    </row>
    <row r="2469" spans="1:15" x14ac:dyDescent="0.2">
      <c r="A2469">
        <v>0.301025390625</v>
      </c>
      <c r="B2469">
        <v>-1.72655295407E-3</v>
      </c>
      <c r="C2469">
        <v>-5.6394674730000005E-4</v>
      </c>
      <c r="D2469">
        <v>-2.4274852267999999E-4</v>
      </c>
      <c r="E2469">
        <v>-2.01079989341E-4</v>
      </c>
      <c r="F2469">
        <v>-2.6524046323499998E-4</v>
      </c>
      <c r="G2469">
        <v>-4.6244374970299997E-4</v>
      </c>
      <c r="H2469">
        <v>0</v>
      </c>
      <c r="I2469">
        <v>0.301025390625</v>
      </c>
      <c r="J2469">
        <v>-197.14463050399999</v>
      </c>
      <c r="K2469">
        <v>-265.56714025600002</v>
      </c>
      <c r="L2469">
        <v>-300</v>
      </c>
      <c r="M2469">
        <v>-300</v>
      </c>
      <c r="N2469">
        <v>-300</v>
      </c>
      <c r="O2469">
        <v>-300</v>
      </c>
    </row>
    <row r="2470" spans="1:15" x14ac:dyDescent="0.2">
      <c r="A2470">
        <v>0.30114746093799999</v>
      </c>
      <c r="B2470">
        <v>-1.6927025542100001E-3</v>
      </c>
      <c r="C2470">
        <v>-5.2933979019E-4</v>
      </c>
      <c r="D2470">
        <v>-2.0788953953700001E-4</v>
      </c>
      <c r="E2470">
        <v>-1.66174135764E-4</v>
      </c>
      <c r="F2470">
        <v>-2.30359382538E-4</v>
      </c>
      <c r="G2470">
        <v>-4.2765919616599999E-4</v>
      </c>
      <c r="H2470">
        <v>0</v>
      </c>
      <c r="I2470">
        <v>0.30114746093799999</v>
      </c>
      <c r="J2470">
        <v>-195.98055521200001</v>
      </c>
      <c r="K2470">
        <v>-265.33702435599997</v>
      </c>
      <c r="L2470">
        <v>-300</v>
      </c>
      <c r="M2470">
        <v>-300</v>
      </c>
      <c r="N2470">
        <v>-300</v>
      </c>
      <c r="O2470">
        <v>-300</v>
      </c>
    </row>
    <row r="2471" spans="1:15" x14ac:dyDescent="0.2">
      <c r="A2471">
        <v>0.30126953125</v>
      </c>
      <c r="B2471">
        <v>-1.6591074296200001E-3</v>
      </c>
      <c r="C2471">
        <v>-4.9498812345500005E-4</v>
      </c>
      <c r="D2471">
        <v>-1.7328576191800001E-4</v>
      </c>
      <c r="E2471">
        <v>-1.3152346355799999E-4</v>
      </c>
      <c r="F2471">
        <v>-1.9573349310200001E-4</v>
      </c>
      <c r="G2471">
        <v>-3.9312979920900002E-4</v>
      </c>
      <c r="H2471">
        <v>0</v>
      </c>
      <c r="I2471">
        <v>0.30126953125</v>
      </c>
      <c r="J2471">
        <v>-194.68818709999999</v>
      </c>
      <c r="K2471">
        <v>-268.44218425700001</v>
      </c>
      <c r="L2471">
        <v>-300</v>
      </c>
      <c r="M2471">
        <v>-300</v>
      </c>
      <c r="N2471">
        <v>-300</v>
      </c>
      <c r="O2471">
        <v>-300</v>
      </c>
    </row>
    <row r="2472" spans="1:15" x14ac:dyDescent="0.2">
      <c r="A2472">
        <v>0.30139160156200001</v>
      </c>
      <c r="B2472">
        <v>-1.6257839532199999E-3</v>
      </c>
      <c r="C2472">
        <v>-4.6090812038099998E-4</v>
      </c>
      <c r="D2472">
        <v>-1.3895356309600001E-4</v>
      </c>
      <c r="E2472" s="88">
        <v>-9.7144345924099997E-5</v>
      </c>
      <c r="F2472">
        <v>-1.6137916799300001E-4</v>
      </c>
      <c r="G2472">
        <v>-3.5887193147400001E-4</v>
      </c>
      <c r="H2472">
        <v>0</v>
      </c>
      <c r="I2472">
        <v>0.30139160156200001</v>
      </c>
      <c r="J2472">
        <v>-193.35345189899999</v>
      </c>
      <c r="K2472">
        <v>-263.93404052699998</v>
      </c>
      <c r="L2472">
        <v>-300</v>
      </c>
      <c r="M2472">
        <v>-300</v>
      </c>
      <c r="N2472">
        <v>-300</v>
      </c>
      <c r="O2472">
        <v>-300</v>
      </c>
    </row>
    <row r="2473" spans="1:15" x14ac:dyDescent="0.2">
      <c r="A2473">
        <v>0.301513671875</v>
      </c>
      <c r="B2473">
        <v>-1.5927483765400001E-3</v>
      </c>
      <c r="C2473">
        <v>-4.2711603290900002E-4</v>
      </c>
      <c r="D2473">
        <v>-1.04909194994E-4</v>
      </c>
      <c r="E2473" s="88">
        <v>-6.3053034711099996E-5</v>
      </c>
      <c r="F2473">
        <v>-1.2731265892299999E-4</v>
      </c>
      <c r="G2473">
        <v>-3.2490184426099998E-4</v>
      </c>
      <c r="H2473">
        <v>0</v>
      </c>
      <c r="I2473">
        <v>0.301513671875</v>
      </c>
      <c r="J2473">
        <v>-192.034123451</v>
      </c>
      <c r="K2473">
        <v>-285.40598916300002</v>
      </c>
      <c r="L2473">
        <v>-300</v>
      </c>
      <c r="M2473">
        <v>-300</v>
      </c>
      <c r="N2473">
        <v>-300</v>
      </c>
      <c r="O2473">
        <v>-300</v>
      </c>
    </row>
    <row r="2474" spans="1:15" x14ac:dyDescent="0.2">
      <c r="A2474">
        <v>0.30163574218799999</v>
      </c>
      <c r="B2474">
        <v>-1.5600168221299999E-3</v>
      </c>
      <c r="C2474">
        <v>-3.9362798395999998E-4</v>
      </c>
      <c r="D2474" s="88">
        <v>-7.1168780523899995E-5</v>
      </c>
      <c r="E2474" s="88">
        <v>-2.92656527568E-5</v>
      </c>
      <c r="F2474" s="88">
        <v>-9.3550088594199994E-5</v>
      </c>
      <c r="G2474">
        <v>-2.9123565985300003E-4</v>
      </c>
      <c r="H2474">
        <v>0</v>
      </c>
      <c r="I2474">
        <v>0.30163574218799999</v>
      </c>
      <c r="J2474">
        <v>-190.765557833</v>
      </c>
      <c r="K2474">
        <v>-275.10236757899997</v>
      </c>
      <c r="L2474">
        <v>-300</v>
      </c>
      <c r="M2474">
        <v>-300</v>
      </c>
      <c r="N2474">
        <v>-300</v>
      </c>
      <c r="O2474">
        <v>-300</v>
      </c>
    </row>
    <row r="2475" spans="1:15" x14ac:dyDescent="0.2">
      <c r="A2475">
        <v>0.3017578125</v>
      </c>
      <c r="B2475">
        <v>-1.5276052758900001E-3</v>
      </c>
      <c r="C2475">
        <v>-3.6045995983700001E-4</v>
      </c>
      <c r="D2475" s="88">
        <v>-3.77483059692E-5</v>
      </c>
      <c r="E2475" s="88">
        <v>4.2018137227700001E-6</v>
      </c>
      <c r="F2475" s="88">
        <v>-6.01074430786E-5</v>
      </c>
      <c r="G2475">
        <v>-2.5788936390900002E-4</v>
      </c>
      <c r="H2475">
        <v>0</v>
      </c>
      <c r="I2475">
        <v>0.3017578125</v>
      </c>
      <c r="J2475">
        <v>-189.567413531</v>
      </c>
      <c r="K2475">
        <v>-273.30396626800001</v>
      </c>
      <c r="L2475">
        <v>-300</v>
      </c>
      <c r="M2475">
        <v>-300</v>
      </c>
      <c r="N2475">
        <v>-300</v>
      </c>
      <c r="O2475">
        <v>-300</v>
      </c>
    </row>
    <row r="2476" spans="1:15" x14ac:dyDescent="0.2">
      <c r="A2476">
        <v>0.30187988281200001</v>
      </c>
      <c r="B2476">
        <v>-1.4955295795700001E-3</v>
      </c>
      <c r="C2476">
        <v>-3.2762780267199998E-4</v>
      </c>
      <c r="D2476" s="88">
        <v>-4.6636134472399999E-6</v>
      </c>
      <c r="E2476" s="88">
        <v>3.7333522688699997E-5</v>
      </c>
      <c r="F2476" s="88">
        <v>-2.7000564287200001E-5</v>
      </c>
      <c r="G2476">
        <v>-2.2487879792000001E-4</v>
      </c>
      <c r="H2476">
        <v>0</v>
      </c>
      <c r="I2476">
        <v>0.30187988281200001</v>
      </c>
      <c r="J2476">
        <v>-188.44902867299999</v>
      </c>
      <c r="K2476">
        <v>-271.54902818599999</v>
      </c>
      <c r="L2476">
        <v>-300</v>
      </c>
      <c r="M2476">
        <v>-300</v>
      </c>
      <c r="N2476">
        <v>-300</v>
      </c>
      <c r="O2476">
        <v>-300</v>
      </c>
    </row>
    <row r="2477" spans="1:15" x14ac:dyDescent="0.2">
      <c r="A2477">
        <v>0.302001953125</v>
      </c>
      <c r="B2477">
        <v>-1.46380542323E-3</v>
      </c>
      <c r="C2477">
        <v>-2.9514720293199998E-4</v>
      </c>
      <c r="D2477" s="88">
        <v>2.80696065877E-5</v>
      </c>
      <c r="E2477" s="88">
        <v>7.0113783756400001E-5</v>
      </c>
      <c r="F2477" s="88">
        <v>5.7548575441500001E-6</v>
      </c>
      <c r="G2477">
        <v>-1.92219651708E-4</v>
      </c>
      <c r="H2477">
        <v>0</v>
      </c>
      <c r="I2477">
        <v>0.302001953125</v>
      </c>
      <c r="J2477">
        <v>-187.41324994999999</v>
      </c>
      <c r="K2477">
        <v>-270.78753470999999</v>
      </c>
      <c r="L2477">
        <v>-300</v>
      </c>
      <c r="M2477">
        <v>-300</v>
      </c>
      <c r="N2477">
        <v>-300</v>
      </c>
      <c r="O2477">
        <v>-300</v>
      </c>
    </row>
    <row r="2478" spans="1:15" x14ac:dyDescent="0.2">
      <c r="A2478">
        <v>0.30212402343799999</v>
      </c>
      <c r="B2478">
        <v>-1.43244833788E-3</v>
      </c>
      <c r="C2478">
        <v>-2.6303369200300001E-4</v>
      </c>
      <c r="D2478" s="88">
        <v>6.0435822766999998E-5</v>
      </c>
      <c r="E2478">
        <v>1.02527065628E-4</v>
      </c>
      <c r="F2478" s="88">
        <v>3.8143291250900002E-5</v>
      </c>
      <c r="G2478">
        <v>-1.5992745602E-4</v>
      </c>
      <c r="H2478">
        <v>0</v>
      </c>
      <c r="I2478">
        <v>0.30212402343799999</v>
      </c>
      <c r="J2478">
        <v>-186.45907723799999</v>
      </c>
      <c r="K2478">
        <v>-266.028741099</v>
      </c>
      <c r="L2478">
        <v>-300</v>
      </c>
      <c r="M2478">
        <v>-300</v>
      </c>
      <c r="N2478">
        <v>-300</v>
      </c>
      <c r="O2478">
        <v>-300</v>
      </c>
    </row>
    <row r="2479" spans="1:15" x14ac:dyDescent="0.2">
      <c r="A2479">
        <v>0.30224609375</v>
      </c>
      <c r="B2479">
        <v>-1.40147368808E-3</v>
      </c>
      <c r="C2479">
        <v>-2.3130263483300001E-4</v>
      </c>
      <c r="D2479" s="88">
        <v>9.2419670152899994E-5</v>
      </c>
      <c r="E2479">
        <v>1.34558003446E-4</v>
      </c>
      <c r="F2479" s="88">
        <v>7.0149372112900005E-5</v>
      </c>
      <c r="G2479">
        <v>-1.2801757515999999E-4</v>
      </c>
      <c r="H2479">
        <v>0</v>
      </c>
      <c r="I2479">
        <v>0.30224609375</v>
      </c>
      <c r="J2479">
        <v>-185.583491428</v>
      </c>
      <c r="K2479">
        <v>-297.60635939700001</v>
      </c>
      <c r="L2479">
        <v>-300</v>
      </c>
      <c r="M2479">
        <v>-300</v>
      </c>
      <c r="N2479">
        <v>-300</v>
      </c>
      <c r="O2479">
        <v>-300</v>
      </c>
    </row>
    <row r="2480" spans="1:15" x14ac:dyDescent="0.2">
      <c r="A2480">
        <v>0.30236816406200001</v>
      </c>
      <c r="B2480">
        <v>-1.3708966646599999E-3</v>
      </c>
      <c r="C2480">
        <v>-1.99969222655E-4</v>
      </c>
      <c r="D2480">
        <v>1.24005957535E-4</v>
      </c>
      <c r="E2480">
        <v>1.6619140606399999E-4</v>
      </c>
      <c r="F2480">
        <v>1.0175790912199999E-4</v>
      </c>
      <c r="G2480" s="88">
        <v>-9.6505199714799994E-5</v>
      </c>
      <c r="H2480">
        <v>0</v>
      </c>
      <c r="I2480">
        <v>0.30236816406200001</v>
      </c>
      <c r="J2480">
        <v>-184.782704889</v>
      </c>
      <c r="K2480">
        <v>-268.99770176700002</v>
      </c>
      <c r="L2480">
        <v>-300</v>
      </c>
      <c r="M2480">
        <v>-300</v>
      </c>
      <c r="N2480">
        <v>-300</v>
      </c>
      <c r="O2480">
        <v>-300</v>
      </c>
    </row>
    <row r="2481" spans="1:15" x14ac:dyDescent="0.2">
      <c r="A2481">
        <v>0.302490234375</v>
      </c>
      <c r="B2481">
        <v>-1.34073227755E-3</v>
      </c>
      <c r="C2481">
        <v>-1.6904846577699999E-4</v>
      </c>
      <c r="D2481">
        <v>1.5517967461500001E-4</v>
      </c>
      <c r="E2481">
        <v>1.9741226326200001E-4</v>
      </c>
      <c r="F2481">
        <v>1.32953892198E-4</v>
      </c>
      <c r="G2481" s="88">
        <v>-6.5405339352200001E-5</v>
      </c>
      <c r="H2481">
        <v>0</v>
      </c>
      <c r="I2481">
        <v>0.302490234375</v>
      </c>
      <c r="J2481">
        <v>-184.05291110799999</v>
      </c>
      <c r="K2481">
        <v>-289.91940553299997</v>
      </c>
      <c r="L2481">
        <v>-300</v>
      </c>
      <c r="M2481">
        <v>-300</v>
      </c>
      <c r="N2481">
        <v>-300</v>
      </c>
      <c r="O2481">
        <v>-300</v>
      </c>
    </row>
    <row r="2482" spans="1:15" x14ac:dyDescent="0.2">
      <c r="A2482">
        <v>0.30261230468799999</v>
      </c>
      <c r="B2482">
        <v>-1.3109953486099999E-3</v>
      </c>
      <c r="C2482">
        <v>-1.3855518646099999E-4</v>
      </c>
      <c r="D2482">
        <v>1.8592599914700001E-4</v>
      </c>
      <c r="E2482">
        <v>2.28205752866E-4</v>
      </c>
      <c r="F2482">
        <v>1.63722499307E-4</v>
      </c>
      <c r="G2482" s="88">
        <v>-3.4732815694500001E-5</v>
      </c>
      <c r="H2482">
        <v>0</v>
      </c>
      <c r="I2482">
        <v>0.30261230468799999</v>
      </c>
      <c r="J2482">
        <v>-183.39062572500001</v>
      </c>
      <c r="K2482">
        <v>-268.05435654399997</v>
      </c>
      <c r="L2482">
        <v>-300</v>
      </c>
      <c r="M2482">
        <v>-300</v>
      </c>
      <c r="N2482">
        <v>-300</v>
      </c>
      <c r="O2482">
        <v>-300</v>
      </c>
    </row>
    <row r="2483" spans="1:15" x14ac:dyDescent="0.2">
      <c r="A2483">
        <v>0.302734375</v>
      </c>
      <c r="B2483">
        <v>-1.2817005046300001E-3</v>
      </c>
      <c r="C2483">
        <v>-1.08504011879E-4</v>
      </c>
      <c r="D2483">
        <v>2.1623030397299999E-4</v>
      </c>
      <c r="E2483">
        <v>2.5855724779099998E-4</v>
      </c>
      <c r="F2483">
        <v>1.940491035E-4</v>
      </c>
      <c r="G2483" s="88">
        <v>-4.5022552629599998E-6</v>
      </c>
      <c r="H2483">
        <v>0</v>
      </c>
      <c r="I2483">
        <v>0.302734375</v>
      </c>
      <c r="J2483">
        <v>-182.79269096300001</v>
      </c>
      <c r="K2483">
        <v>-284.098731413</v>
      </c>
      <c r="L2483">
        <v>-300</v>
      </c>
      <c r="M2483">
        <v>-300</v>
      </c>
      <c r="N2483">
        <v>-300</v>
      </c>
      <c r="O2483">
        <v>-300</v>
      </c>
    </row>
    <row r="2484" spans="1:15" x14ac:dyDescent="0.2">
      <c r="A2484">
        <v>0.30285644531200001</v>
      </c>
      <c r="B2484">
        <v>-1.2528621703399999E-3</v>
      </c>
      <c r="C2484" s="88">
        <v>-7.8909367157999993E-5</v>
      </c>
      <c r="D2484">
        <v>2.4607816398399999E-4</v>
      </c>
      <c r="E2484">
        <v>2.8845232300300002E-4</v>
      </c>
      <c r="F2484">
        <v>2.2391927988299999E-4</v>
      </c>
      <c r="G2484" s="88">
        <v>2.5271917457999999E-5</v>
      </c>
      <c r="H2484">
        <v>0</v>
      </c>
      <c r="I2484">
        <v>0.30285644531200001</v>
      </c>
      <c r="J2484">
        <v>-182.25611778199999</v>
      </c>
      <c r="K2484">
        <v>-268.47665709</v>
      </c>
      <c r="L2484">
        <v>-300</v>
      </c>
      <c r="M2484">
        <v>-300</v>
      </c>
      <c r="N2484">
        <v>-300</v>
      </c>
      <c r="O2484">
        <v>-300</v>
      </c>
    </row>
    <row r="2485" spans="1:15" x14ac:dyDescent="0.2">
      <c r="A2485">
        <v>0.302978515625</v>
      </c>
      <c r="B2485">
        <v>-1.2244945615599999E-3</v>
      </c>
      <c r="C2485" s="88">
        <v>-4.9785468509200001E-5</v>
      </c>
      <c r="D2485">
        <v>2.7545536298200001E-4</v>
      </c>
      <c r="E2485">
        <v>3.1787676237400001E-4</v>
      </c>
      <c r="F2485">
        <v>2.53318812469E-4</v>
      </c>
      <c r="G2485" s="88">
        <v>5.4575486897100002E-5</v>
      </c>
      <c r="H2485">
        <v>0</v>
      </c>
      <c r="I2485">
        <v>0.302978515625</v>
      </c>
      <c r="J2485">
        <v>-181.77789415800001</v>
      </c>
      <c r="K2485">
        <v>-274.80390619899998</v>
      </c>
      <c r="L2485">
        <v>-298.99731666299999</v>
      </c>
      <c r="M2485">
        <v>-296.00822861099999</v>
      </c>
      <c r="N2485">
        <v>-300</v>
      </c>
      <c r="O2485">
        <v>-300</v>
      </c>
    </row>
    <row r="2486" spans="1:15" x14ac:dyDescent="0.2">
      <c r="A2486">
        <v>0.30310058593799999</v>
      </c>
      <c r="B2486">
        <v>-1.1966116784300001E-3</v>
      </c>
      <c r="C2486" s="88">
        <v>-2.1146316459399999E-5</v>
      </c>
      <c r="D2486">
        <v>3.04347900458E-4</v>
      </c>
      <c r="E2486">
        <v>3.4681656546899997E-4</v>
      </c>
      <c r="F2486">
        <v>2.8223370096199998E-4</v>
      </c>
      <c r="G2486" s="88">
        <v>8.3394453175899999E-5</v>
      </c>
      <c r="H2486">
        <v>0</v>
      </c>
      <c r="I2486">
        <v>0.30310058593799999</v>
      </c>
      <c r="J2486">
        <v>-181.35490082000001</v>
      </c>
      <c r="K2486">
        <v>-273.01215096800001</v>
      </c>
      <c r="L2486">
        <v>-300</v>
      </c>
      <c r="M2486">
        <v>-299.31252235900001</v>
      </c>
      <c r="N2486">
        <v>-300</v>
      </c>
      <c r="O2486">
        <v>-300</v>
      </c>
    </row>
    <row r="2487" spans="1:15" x14ac:dyDescent="0.2">
      <c r="A2487">
        <v>0.30322265625</v>
      </c>
      <c r="B2487">
        <v>-1.16922729872E-3</v>
      </c>
      <c r="C2487" s="88">
        <v>6.9943108319299999E-6</v>
      </c>
      <c r="D2487">
        <v>3.3274199826599998E-4</v>
      </c>
      <c r="E2487">
        <v>3.7525795421800001E-4</v>
      </c>
      <c r="F2487">
        <v>3.10650167428E-4</v>
      </c>
      <c r="G2487">
        <v>1.11715038778E-4</v>
      </c>
      <c r="H2487">
        <v>0</v>
      </c>
      <c r="I2487">
        <v>0.30322265625</v>
      </c>
      <c r="J2487">
        <v>-180.98397671999999</v>
      </c>
      <c r="K2487">
        <v>-280.029935072</v>
      </c>
      <c r="L2487">
        <v>-300</v>
      </c>
      <c r="M2487">
        <v>-300</v>
      </c>
      <c r="N2487">
        <v>-300</v>
      </c>
      <c r="O2487">
        <v>-300</v>
      </c>
    </row>
    <row r="2488" spans="1:15" x14ac:dyDescent="0.2">
      <c r="A2488">
        <v>0.30334472656200001</v>
      </c>
      <c r="B2488">
        <v>-1.14235497124E-3</v>
      </c>
      <c r="C2488" s="88">
        <v>3.4622864151299998E-5</v>
      </c>
      <c r="D2488">
        <v>3.6062410720600003E-4</v>
      </c>
      <c r="E2488">
        <v>4.0318737949099999E-4</v>
      </c>
      <c r="F2488">
        <v>3.3855466287999999E-4</v>
      </c>
      <c r="G2488">
        <v>1.3952369513599999E-4</v>
      </c>
      <c r="H2488">
        <v>0</v>
      </c>
      <c r="I2488">
        <v>0.30334472656200001</v>
      </c>
      <c r="J2488">
        <v>-180.66211303599999</v>
      </c>
      <c r="K2488">
        <v>-271.579910197</v>
      </c>
      <c r="L2488">
        <v>-300</v>
      </c>
      <c r="M2488">
        <v>-298.70899556000001</v>
      </c>
      <c r="N2488">
        <v>-300</v>
      </c>
      <c r="O2488">
        <v>-300</v>
      </c>
    </row>
    <row r="2489" spans="1:15" x14ac:dyDescent="0.2">
      <c r="A2489">
        <v>0.303466796875</v>
      </c>
      <c r="B2489">
        <v>-1.1160080094100001E-3</v>
      </c>
      <c r="C2489" s="88">
        <v>6.1726029705599998E-5</v>
      </c>
      <c r="D2489">
        <v>3.8798091350500001E-4</v>
      </c>
      <c r="E2489">
        <v>4.3059152758800001E-4</v>
      </c>
      <c r="F2489">
        <v>3.6593387375800002E-4</v>
      </c>
      <c r="G2489">
        <v>1.6680710910199999E-4</v>
      </c>
      <c r="H2489">
        <v>0</v>
      </c>
      <c r="I2489">
        <v>0.303466796875</v>
      </c>
      <c r="J2489">
        <v>-180.38667434800001</v>
      </c>
      <c r="K2489">
        <v>-274.935705859</v>
      </c>
      <c r="L2489">
        <v>-300</v>
      </c>
      <c r="M2489">
        <v>-291.61060318599999</v>
      </c>
      <c r="N2489">
        <v>-300</v>
      </c>
      <c r="O2489">
        <v>-300</v>
      </c>
    </row>
    <row r="2490" spans="1:15" x14ac:dyDescent="0.2">
      <c r="A2490">
        <v>0.30358886718799999</v>
      </c>
      <c r="B2490">
        <v>-1.0901994848199999E-3</v>
      </c>
      <c r="C2490" s="88">
        <v>8.82907354987E-5</v>
      </c>
      <c r="D2490">
        <v>4.1479934517399999E-4</v>
      </c>
      <c r="E2490">
        <v>4.57457326599E-4</v>
      </c>
      <c r="F2490">
        <v>3.9277472829100002E-4</v>
      </c>
      <c r="G2490">
        <v>1.9355220931900001E-4</v>
      </c>
      <c r="H2490">
        <v>0</v>
      </c>
      <c r="I2490">
        <v>0.30358886718799999</v>
      </c>
      <c r="J2490">
        <v>-180.15554375299999</v>
      </c>
      <c r="K2490">
        <v>-277.64262649699998</v>
      </c>
      <c r="L2490">
        <v>-300</v>
      </c>
      <c r="M2490">
        <v>-288.56307165700002</v>
      </c>
      <c r="N2490">
        <v>-300</v>
      </c>
      <c r="O2490">
        <v>-300</v>
      </c>
    </row>
    <row r="2491" spans="1:15" x14ac:dyDescent="0.2">
      <c r="A2491">
        <v>0.3037109375</v>
      </c>
      <c r="B2491">
        <v>-1.06494222102E-3</v>
      </c>
      <c r="C2491">
        <v>1.14304157588E-4</v>
      </c>
      <c r="D2491">
        <v>4.4106657829300002E-4</v>
      </c>
      <c r="E2491">
        <v>4.83771952675E-4</v>
      </c>
      <c r="F2491">
        <v>4.1906440276599999E-4</v>
      </c>
      <c r="G2491">
        <v>2.1974617249600001E-4</v>
      </c>
      <c r="H2491">
        <v>0</v>
      </c>
      <c r="I2491">
        <v>0.3037109375</v>
      </c>
      <c r="J2491">
        <v>-179.96712143600001</v>
      </c>
      <c r="K2491">
        <v>-284.73873685299998</v>
      </c>
      <c r="L2491">
        <v>-300</v>
      </c>
      <c r="M2491">
        <v>-288.34596039100001</v>
      </c>
      <c r="N2491">
        <v>-300</v>
      </c>
      <c r="O2491">
        <v>-300</v>
      </c>
    </row>
    <row r="2492" spans="1:15" x14ac:dyDescent="0.2">
      <c r="A2492">
        <v>0.30383300781200001</v>
      </c>
      <c r="B2492">
        <v>-1.0402487873700001E-3</v>
      </c>
      <c r="C2492">
        <v>1.3975372624100001E-4</v>
      </c>
      <c r="D2492">
        <v>4.6677004314199999E-4</v>
      </c>
      <c r="E2492">
        <v>5.0952283616499997E-4</v>
      </c>
      <c r="F2492">
        <v>4.4479032768099998E-4</v>
      </c>
      <c r="G2492">
        <v>2.4537642954300002E-4</v>
      </c>
      <c r="H2492">
        <v>0</v>
      </c>
      <c r="I2492">
        <v>0.30383300781200001</v>
      </c>
      <c r="J2492">
        <v>-179.820163624</v>
      </c>
      <c r="K2492">
        <v>-275.28978111200001</v>
      </c>
      <c r="L2492">
        <v>-297.74097846799998</v>
      </c>
      <c r="M2492">
        <v>-290.15784133599999</v>
      </c>
      <c r="N2492">
        <v>-287.67226413499998</v>
      </c>
      <c r="O2492">
        <v>-300</v>
      </c>
    </row>
    <row r="2493" spans="1:15" x14ac:dyDescent="0.2">
      <c r="A2493">
        <v>0.303955078125</v>
      </c>
      <c r="B2493">
        <v>-1.01613149293E-3</v>
      </c>
      <c r="C2493">
        <v>1.6462713197799999E-4</v>
      </c>
      <c r="D2493">
        <v>4.9189743025699999E-4</v>
      </c>
      <c r="E2493">
        <v>5.3469766768699997E-4</v>
      </c>
      <c r="F2493">
        <v>4.6994019378699997E-4</v>
      </c>
      <c r="G2493">
        <v>2.7043067162599998E-4</v>
      </c>
      <c r="H2493">
        <v>0</v>
      </c>
      <c r="I2493">
        <v>0.303955078125</v>
      </c>
      <c r="J2493">
        <v>-179.71353516400001</v>
      </c>
      <c r="K2493">
        <v>-287.87205201</v>
      </c>
      <c r="L2493">
        <v>-292.25233733099998</v>
      </c>
      <c r="M2493">
        <v>-293.021335798</v>
      </c>
      <c r="N2493">
        <v>-291.34302549199998</v>
      </c>
      <c r="O2493">
        <v>-300</v>
      </c>
    </row>
    <row r="2494" spans="1:15" x14ac:dyDescent="0.2">
      <c r="A2494">
        <v>0.30407714843799999</v>
      </c>
      <c r="B2494">
        <v>-9.9260238064800008E-4</v>
      </c>
      <c r="C2494">
        <v>1.8891233148299999E-4</v>
      </c>
      <c r="D2494">
        <v>5.1643669634200001E-4</v>
      </c>
      <c r="E2494">
        <v>5.5928440400799997E-4</v>
      </c>
      <c r="F2494">
        <v>4.9450195799099995E-4</v>
      </c>
      <c r="G2494">
        <v>2.94896856074E-4</v>
      </c>
      <c r="H2494">
        <v>0</v>
      </c>
      <c r="I2494">
        <v>0.30407714843799999</v>
      </c>
      <c r="J2494">
        <v>-179.64597401399999</v>
      </c>
      <c r="K2494">
        <v>-277.35810791099999</v>
      </c>
      <c r="L2494">
        <v>-290.478671018</v>
      </c>
      <c r="M2494">
        <v>-294.736490866</v>
      </c>
      <c r="N2494">
        <v>-300</v>
      </c>
      <c r="O2494">
        <v>-300</v>
      </c>
    </row>
    <row r="2495" spans="1:15" x14ac:dyDescent="0.2">
      <c r="A2495">
        <v>0.30419921875</v>
      </c>
      <c r="B2495">
        <v>-9.6967322146400002E-4</v>
      </c>
      <c r="C2495">
        <v>2.1259755341299999E-4</v>
      </c>
      <c r="D2495">
        <v>5.4037607005900001E-4</v>
      </c>
      <c r="E2495">
        <v>5.8327127387600001E-4</v>
      </c>
      <c r="F2495">
        <v>5.1846384918500003E-4</v>
      </c>
      <c r="G2495">
        <v>3.1876321219000001E-4</v>
      </c>
      <c r="H2495">
        <v>0</v>
      </c>
      <c r="I2495">
        <v>0.30419921875</v>
      </c>
      <c r="J2495">
        <v>-179.615958113</v>
      </c>
      <c r="K2495">
        <v>-289.53457449400003</v>
      </c>
      <c r="L2495">
        <v>-292.68034115900002</v>
      </c>
      <c r="M2495">
        <v>-294.05852120899999</v>
      </c>
      <c r="N2495">
        <v>-300</v>
      </c>
      <c r="O2495">
        <v>-300</v>
      </c>
    </row>
    <row r="2496" spans="1:15" x14ac:dyDescent="0.2">
      <c r="A2496">
        <v>0.30432128906200001</v>
      </c>
      <c r="B2496">
        <v>-9.4735550868800002E-4</v>
      </c>
      <c r="C2496">
        <v>2.3567130407199999E-4</v>
      </c>
      <c r="D2496">
        <v>5.6370405773400003E-4</v>
      </c>
      <c r="E2496">
        <v>6.06646783685E-4</v>
      </c>
      <c r="F2496">
        <v>5.4181437390099995E-4</v>
      </c>
      <c r="G2496">
        <v>3.4201824692100001E-4</v>
      </c>
      <c r="H2496">
        <v>0</v>
      </c>
      <c r="I2496">
        <v>0.30432128906200001</v>
      </c>
      <c r="J2496">
        <v>-179.621729574</v>
      </c>
      <c r="K2496">
        <v>-282.40552507199999</v>
      </c>
      <c r="L2496">
        <v>-294.99693585</v>
      </c>
      <c r="M2496">
        <v>-292.85851065999998</v>
      </c>
      <c r="N2496">
        <v>-300</v>
      </c>
      <c r="O2496">
        <v>-300</v>
      </c>
    </row>
    <row r="2497" spans="1:15" x14ac:dyDescent="0.2">
      <c r="A2497">
        <v>0.304443359375</v>
      </c>
      <c r="B2497">
        <v>-9.2566045242099999E-4</v>
      </c>
      <c r="C2497">
        <v>2.5812237296000002E-4</v>
      </c>
      <c r="D2497">
        <v>5.8640944888400004E-4</v>
      </c>
      <c r="E2497">
        <v>6.2939972302400004E-4</v>
      </c>
      <c r="F2497">
        <v>5.6454232187499998E-4</v>
      </c>
      <c r="G2497">
        <v>3.64650750419E-4</v>
      </c>
      <c r="H2497">
        <v>0</v>
      </c>
      <c r="I2497">
        <v>0.304443359375</v>
      </c>
      <c r="J2497">
        <v>-179.66144700800001</v>
      </c>
      <c r="K2497">
        <v>-284.16245743000002</v>
      </c>
      <c r="L2497">
        <v>-300</v>
      </c>
      <c r="M2497">
        <v>-293.22905334400002</v>
      </c>
      <c r="N2497">
        <v>-300</v>
      </c>
      <c r="O2497">
        <v>-300</v>
      </c>
    </row>
    <row r="2498" spans="1:15" x14ac:dyDescent="0.2">
      <c r="A2498">
        <v>0.30456542968799999</v>
      </c>
      <c r="B2498">
        <v>-9.0459897414300005E-4</v>
      </c>
      <c r="C2498">
        <v>2.79939838211E-4</v>
      </c>
      <c r="D2498">
        <v>6.0848132165499996E-4</v>
      </c>
      <c r="E2498">
        <v>6.5151917011200004E-4</v>
      </c>
      <c r="F2498">
        <v>5.8663677145899995E-4</v>
      </c>
      <c r="G2498">
        <v>3.8664980145300003E-4</v>
      </c>
      <c r="H2498">
        <v>0</v>
      </c>
      <c r="I2498">
        <v>0.30456542968799999</v>
      </c>
      <c r="J2498">
        <v>-179.73339241299999</v>
      </c>
      <c r="K2498">
        <v>-278.11642434999999</v>
      </c>
      <c r="L2498">
        <v>-298.51642502499999</v>
      </c>
      <c r="M2498">
        <v>-297.40118834899999</v>
      </c>
      <c r="N2498">
        <v>-300</v>
      </c>
      <c r="O2498">
        <v>-300</v>
      </c>
    </row>
    <row r="2499" spans="1:15" x14ac:dyDescent="0.2">
      <c r="A2499">
        <v>0.3046875</v>
      </c>
      <c r="B2499">
        <v>-8.8418170141500003E-4</v>
      </c>
      <c r="C2499">
        <v>3.0111307186600001E-4</v>
      </c>
      <c r="D2499">
        <v>6.2990904810899997E-4</v>
      </c>
      <c r="E2499">
        <v>6.7299449709300001E-4</v>
      </c>
      <c r="F2499">
        <v>6.08087094934E-4</v>
      </c>
      <c r="G2499">
        <v>4.08004772722E-4</v>
      </c>
      <c r="H2499">
        <v>0</v>
      </c>
      <c r="I2499">
        <v>0.3046875</v>
      </c>
      <c r="J2499">
        <v>-179.83611987699999</v>
      </c>
      <c r="K2499">
        <v>-285.63201573800001</v>
      </c>
      <c r="L2499">
        <v>-300</v>
      </c>
      <c r="M2499">
        <v>-300</v>
      </c>
      <c r="N2499">
        <v>-300</v>
      </c>
      <c r="O2499">
        <v>-300</v>
      </c>
    </row>
    <row r="2500" spans="1:15" x14ac:dyDescent="0.2">
      <c r="A2500">
        <v>0.30480957031200001</v>
      </c>
      <c r="B2500">
        <v>-8.6441896271799998E-4</v>
      </c>
      <c r="C2500">
        <v>3.2163174505900002E-4</v>
      </c>
      <c r="D2500">
        <v>6.5068229938600002E-4</v>
      </c>
      <c r="E2500">
        <v>6.9381537517400002E-4</v>
      </c>
      <c r="F2500">
        <v>6.2888296366100005E-4</v>
      </c>
      <c r="G2500">
        <v>4.2870533599499998E-4</v>
      </c>
      <c r="H2500">
        <v>0</v>
      </c>
      <c r="I2500">
        <v>0.30480957031200001</v>
      </c>
      <c r="J2500">
        <v>-179.96848330500001</v>
      </c>
      <c r="K2500">
        <v>-239.83591178399999</v>
      </c>
      <c r="L2500">
        <v>-298.46440687</v>
      </c>
      <c r="M2500">
        <v>-297.25869212100002</v>
      </c>
      <c r="N2500">
        <v>-300</v>
      </c>
      <c r="O2500">
        <v>-300</v>
      </c>
    </row>
    <row r="2501" spans="1:15" x14ac:dyDescent="0.2">
      <c r="A2501">
        <v>0.304931640625</v>
      </c>
      <c r="B2501">
        <v>-8.4532078243000001E-4</v>
      </c>
      <c r="C2501">
        <v>3.4148583301100001E-4</v>
      </c>
      <c r="D2501">
        <v>6.7079105073499998E-4</v>
      </c>
      <c r="E2501">
        <v>7.1397177967899995E-4</v>
      </c>
      <c r="F2501">
        <v>6.4901435309599998E-4</v>
      </c>
      <c r="G2501">
        <v>4.4874146714700002E-4</v>
      </c>
      <c r="H2501">
        <v>0</v>
      </c>
      <c r="I2501">
        <v>0.304931640625</v>
      </c>
      <c r="J2501">
        <v>-180.12950632499999</v>
      </c>
      <c r="K2501">
        <v>-220.09177359899999</v>
      </c>
      <c r="L2501">
        <v>-300</v>
      </c>
      <c r="M2501">
        <v>-293.227147108</v>
      </c>
      <c r="N2501">
        <v>-300</v>
      </c>
      <c r="O2501">
        <v>-300</v>
      </c>
    </row>
    <row r="2502" spans="1:15" x14ac:dyDescent="0.2">
      <c r="A2502">
        <v>0.30505371093799999</v>
      </c>
      <c r="B2502">
        <v>-8.2689687594199996E-4</v>
      </c>
      <c r="C2502">
        <v>3.6066561995E-4</v>
      </c>
      <c r="D2502">
        <v>6.9022558638600002E-4</v>
      </c>
      <c r="E2502">
        <v>7.3345399491099995E-4</v>
      </c>
      <c r="F2502">
        <v>6.6847154769000003E-4</v>
      </c>
      <c r="G2502">
        <v>4.6810345104399999E-4</v>
      </c>
      <c r="H2502">
        <v>0</v>
      </c>
      <c r="I2502">
        <v>0.30505371093799999</v>
      </c>
      <c r="J2502">
        <v>-180.318150696</v>
      </c>
      <c r="K2502">
        <v>-206.99270264800001</v>
      </c>
      <c r="L2502">
        <v>-294.03864364100002</v>
      </c>
      <c r="M2502">
        <v>-292.80656639300003</v>
      </c>
      <c r="N2502">
        <v>-300</v>
      </c>
      <c r="O2502">
        <v>-300</v>
      </c>
    </row>
    <row r="2503" spans="1:15" x14ac:dyDescent="0.2">
      <c r="A2503">
        <v>0.30517578125</v>
      </c>
      <c r="B2503">
        <v>-8.0915664490600002E-4</v>
      </c>
      <c r="C2503">
        <v>3.7916170382200001E-4</v>
      </c>
      <c r="D2503">
        <v>7.0897650430899999E-4</v>
      </c>
      <c r="E2503">
        <v>7.5225261891700003E-4</v>
      </c>
      <c r="F2503">
        <v>6.8724514562600004E-4</v>
      </c>
      <c r="G2503">
        <v>4.8678188628400001E-4</v>
      </c>
      <c r="H2503">
        <v>0</v>
      </c>
      <c r="I2503">
        <v>0.30517578125</v>
      </c>
      <c r="J2503">
        <v>-180.533067547</v>
      </c>
      <c r="K2503">
        <v>-197.49200252899999</v>
      </c>
      <c r="L2503">
        <v>-291.36015951299999</v>
      </c>
      <c r="M2503">
        <v>-294.01780566000002</v>
      </c>
      <c r="N2503">
        <v>-300</v>
      </c>
      <c r="O2503">
        <v>-300</v>
      </c>
    </row>
    <row r="2504" spans="1:15" x14ac:dyDescent="0.2">
      <c r="A2504">
        <v>0.30529785156200001</v>
      </c>
      <c r="B2504">
        <v>-7.9210917263999999E-4</v>
      </c>
      <c r="C2504">
        <v>3.9696500092000002E-4</v>
      </c>
      <c r="D2504">
        <v>7.2703472081399995E-4</v>
      </c>
      <c r="E2504">
        <v>7.7035856808099995E-4</v>
      </c>
      <c r="F2504">
        <v>7.0532606342799998E-4</v>
      </c>
      <c r="G2504">
        <v>5.0476768980199996E-4</v>
      </c>
      <c r="H2504">
        <v>0</v>
      </c>
      <c r="I2504">
        <v>0.30529785156200001</v>
      </c>
      <c r="J2504">
        <v>-180.772430996</v>
      </c>
      <c r="K2504">
        <v>-190.46148347799999</v>
      </c>
      <c r="L2504">
        <v>-288.76780967600001</v>
      </c>
      <c r="M2504">
        <v>-294.70594394300002</v>
      </c>
      <c r="N2504">
        <v>-300</v>
      </c>
      <c r="O2504">
        <v>-300</v>
      </c>
    </row>
    <row r="2505" spans="1:15" x14ac:dyDescent="0.2">
      <c r="A2505">
        <v>0.305419921875</v>
      </c>
      <c r="B2505">
        <v>-7.7576321966500001E-4</v>
      </c>
      <c r="C2505">
        <v>4.1406675032899998E-4</v>
      </c>
      <c r="D2505">
        <v>7.4439147499700002E-4</v>
      </c>
      <c r="E2505">
        <v>7.8776308157000002E-4</v>
      </c>
      <c r="F2505">
        <v>7.2270554040799995E-4</v>
      </c>
      <c r="G2505">
        <v>5.2205210133099997E-4</v>
      </c>
      <c r="H2505">
        <v>0</v>
      </c>
      <c r="I2505">
        <v>0.305419921875</v>
      </c>
      <c r="J2505">
        <v>-181.033907769</v>
      </c>
      <c r="K2505">
        <v>-185.32659260700001</v>
      </c>
      <c r="L2505">
        <v>-290.08320693899998</v>
      </c>
      <c r="M2505">
        <v>-292.99230331500002</v>
      </c>
      <c r="N2505">
        <v>-291.35909964199999</v>
      </c>
      <c r="O2505">
        <v>-300</v>
      </c>
    </row>
    <row r="2506" spans="1:15" x14ac:dyDescent="0.2">
      <c r="A2506">
        <v>0.30554199218799999</v>
      </c>
      <c r="B2506">
        <v>-7.6012721940200002E-4</v>
      </c>
      <c r="C2506">
        <v>4.3045851823899999E-4</v>
      </c>
      <c r="D2506">
        <v>7.6103833306300005E-4</v>
      </c>
      <c r="E2506">
        <v>8.0445772566800004E-4</v>
      </c>
      <c r="F2506">
        <v>7.3937514298699997E-4</v>
      </c>
      <c r="G2506">
        <v>5.3862668770100004E-4</v>
      </c>
      <c r="H2506">
        <v>0</v>
      </c>
      <c r="I2506">
        <v>0.30554199218799999</v>
      </c>
      <c r="J2506">
        <v>-181.31476326999999</v>
      </c>
      <c r="K2506">
        <v>-181.737250727</v>
      </c>
      <c r="L2506">
        <v>-295.112750452</v>
      </c>
      <c r="M2506">
        <v>-290.22984111099998</v>
      </c>
      <c r="N2506">
        <v>-287.73965823899999</v>
      </c>
      <c r="O2506">
        <v>-300</v>
      </c>
    </row>
    <row r="2507" spans="1:15" x14ac:dyDescent="0.2">
      <c r="A2507">
        <v>0.3056640625</v>
      </c>
      <c r="B2507">
        <v>-7.4520927400899999E-4</v>
      </c>
      <c r="C2507">
        <v>4.4613220209799997E-4</v>
      </c>
      <c r="D2507">
        <v>7.7696719247800005E-4</v>
      </c>
      <c r="E2507">
        <v>8.2043439791400002E-4</v>
      </c>
      <c r="F2507">
        <v>7.5532676885099997E-4</v>
      </c>
      <c r="G2507">
        <v>5.5448334701200001E-4</v>
      </c>
      <c r="H2507">
        <v>0</v>
      </c>
      <c r="I2507">
        <v>0.3056640625</v>
      </c>
      <c r="J2507">
        <v>-181.612041785</v>
      </c>
      <c r="K2507">
        <v>-179.44490545100001</v>
      </c>
      <c r="L2507">
        <v>-298.95842834000001</v>
      </c>
      <c r="M2507">
        <v>-288.43379809100003</v>
      </c>
      <c r="N2507">
        <v>-300</v>
      </c>
      <c r="O2507">
        <v>-300</v>
      </c>
    </row>
    <row r="2508" spans="1:15" x14ac:dyDescent="0.2">
      <c r="A2508">
        <v>0.30578613281200001</v>
      </c>
      <c r="B2508">
        <v>-7.3101715036400004E-4</v>
      </c>
      <c r="C2508">
        <v>4.61080034631E-4</v>
      </c>
      <c r="D2508">
        <v>7.9217028598500003E-4</v>
      </c>
      <c r="E2508">
        <v>8.3568533111999998E-4</v>
      </c>
      <c r="F2508">
        <v>7.7055265095399999E-4</v>
      </c>
      <c r="G2508">
        <v>5.6961431263299997E-4</v>
      </c>
      <c r="H2508">
        <v>0</v>
      </c>
      <c r="I2508">
        <v>0.30578613281200001</v>
      </c>
      <c r="J2508">
        <v>-181.92272600199999</v>
      </c>
      <c r="K2508">
        <v>-178.24116333399999</v>
      </c>
      <c r="L2508">
        <v>-300</v>
      </c>
      <c r="M2508">
        <v>-288.64854115600002</v>
      </c>
      <c r="N2508">
        <v>-300</v>
      </c>
      <c r="O2508">
        <v>-300</v>
      </c>
    </row>
    <row r="2509" spans="1:15" x14ac:dyDescent="0.2">
      <c r="A2509">
        <v>0.305908203125</v>
      </c>
      <c r="B2509">
        <v>-7.1755827622900004E-4</v>
      </c>
      <c r="C2509">
        <v>4.7529458768800001E-4</v>
      </c>
      <c r="D2509">
        <v>8.0664018544399996E-4</v>
      </c>
      <c r="E2509">
        <v>8.5020309723099995E-4</v>
      </c>
      <c r="F2509">
        <v>7.8504536137600004E-4</v>
      </c>
      <c r="G2509">
        <v>5.8401215705800003E-4</v>
      </c>
      <c r="H2509">
        <v>0</v>
      </c>
      <c r="I2509">
        <v>0.305908203125</v>
      </c>
      <c r="J2509">
        <v>-182.24379202099999</v>
      </c>
      <c r="K2509">
        <v>-177.920359254</v>
      </c>
      <c r="L2509">
        <v>-300</v>
      </c>
      <c r="M2509">
        <v>-291.65120464699999</v>
      </c>
      <c r="N2509">
        <v>-300</v>
      </c>
      <c r="O2509">
        <v>-300</v>
      </c>
    </row>
    <row r="2510" spans="1:15" x14ac:dyDescent="0.2">
      <c r="A2510">
        <v>0.30603027343799999</v>
      </c>
      <c r="B2510">
        <v>-7.0483973653399999E-4</v>
      </c>
      <c r="C2510">
        <v>4.8876877594400002E-4</v>
      </c>
      <c r="D2510">
        <v>8.2036980555099997E-4</v>
      </c>
      <c r="E2510">
        <v>8.6398061100600001E-4</v>
      </c>
      <c r="F2510">
        <v>7.9879781502200005E-4</v>
      </c>
      <c r="G2510">
        <v>5.97669795604E-4</v>
      </c>
      <c r="H2510">
        <v>0</v>
      </c>
      <c r="I2510">
        <v>0.30603027343799999</v>
      </c>
      <c r="J2510">
        <v>-182.57213631600001</v>
      </c>
      <c r="K2510">
        <v>-178.25922751799999</v>
      </c>
      <c r="L2510">
        <v>-299.18130804200001</v>
      </c>
      <c r="M2510">
        <v>-298.60663247799999</v>
      </c>
      <c r="N2510">
        <v>-300</v>
      </c>
      <c r="O2510">
        <v>-300</v>
      </c>
    </row>
    <row r="2511" spans="1:15" x14ac:dyDescent="0.2">
      <c r="A2511">
        <v>0.30615234375</v>
      </c>
      <c r="B2511">
        <v>-6.9286826984599995E-4</v>
      </c>
      <c r="C2511">
        <v>5.0149586044299997E-4</v>
      </c>
      <c r="D2511">
        <v>8.3335240735999999E-4</v>
      </c>
      <c r="E2511">
        <v>8.7701113357699996E-4</v>
      </c>
      <c r="F2511">
        <v>8.1180327316700003E-4</v>
      </c>
      <c r="G2511">
        <v>6.1058048996100005E-4</v>
      </c>
      <c r="H2511">
        <v>0</v>
      </c>
      <c r="I2511">
        <v>0.30615234375</v>
      </c>
      <c r="J2511">
        <v>-182.90438372899999</v>
      </c>
      <c r="K2511">
        <v>-179.021508751</v>
      </c>
      <c r="L2511">
        <v>-300</v>
      </c>
      <c r="M2511">
        <v>-300</v>
      </c>
      <c r="N2511">
        <v>-300</v>
      </c>
      <c r="O2511">
        <v>-300</v>
      </c>
    </row>
    <row r="2512" spans="1:15" x14ac:dyDescent="0.2">
      <c r="A2512">
        <v>0.30627441406200001</v>
      </c>
      <c r="B2512">
        <v>-6.8165026497999997E-4</v>
      </c>
      <c r="C2512">
        <v>5.13469451969E-4</v>
      </c>
      <c r="D2512">
        <v>8.4558160167600002E-4</v>
      </c>
      <c r="E2512">
        <v>8.8928827582799999E-4</v>
      </c>
      <c r="F2512">
        <v>8.2405534683699995E-4</v>
      </c>
      <c r="G2512">
        <v>6.2273785156299996E-4</v>
      </c>
      <c r="H2512">
        <v>0</v>
      </c>
      <c r="I2512">
        <v>0.30627441406200001</v>
      </c>
      <c r="J2512">
        <v>-183.23668402199999</v>
      </c>
      <c r="K2512">
        <v>-179.994545128</v>
      </c>
      <c r="L2512">
        <v>-300</v>
      </c>
      <c r="M2512">
        <v>-299.41942422599999</v>
      </c>
      <c r="N2512">
        <v>-300</v>
      </c>
      <c r="O2512">
        <v>-300</v>
      </c>
    </row>
    <row r="2513" spans="1:15" x14ac:dyDescent="0.2">
      <c r="A2513">
        <v>0.306396484375</v>
      </c>
      <c r="B2513">
        <v>-6.7119175778599998E-4</v>
      </c>
      <c r="C2513">
        <v>5.2468351428300005E-4</v>
      </c>
      <c r="D2513">
        <v>8.5705135227699995E-4</v>
      </c>
      <c r="E2513">
        <v>9.0080600160600004E-4</v>
      </c>
      <c r="F2513">
        <v>8.3554800002199996E-4</v>
      </c>
      <c r="G2513">
        <v>6.3413584481500005E-4</v>
      </c>
      <c r="H2513">
        <v>0</v>
      </c>
      <c r="I2513">
        <v>0.306396484375</v>
      </c>
      <c r="J2513">
        <v>-183.56458206799999</v>
      </c>
      <c r="K2513">
        <v>-181.03831583600001</v>
      </c>
      <c r="L2513">
        <v>-292.03020198199999</v>
      </c>
      <c r="M2513">
        <v>-296.273317502</v>
      </c>
      <c r="N2513">
        <v>-300</v>
      </c>
      <c r="O2513">
        <v>-300</v>
      </c>
    </row>
    <row r="2514" spans="1:15" x14ac:dyDescent="0.2">
      <c r="A2514">
        <v>0.30651855468799999</v>
      </c>
      <c r="B2514">
        <v>-6.6149842807900004E-4</v>
      </c>
      <c r="C2514">
        <v>5.3513236718199999E-4</v>
      </c>
      <c r="D2514">
        <v>8.6775597896799998E-4</v>
      </c>
      <c r="E2514">
        <v>9.11558630793E-4</v>
      </c>
      <c r="F2514">
        <v>8.4627555273900004E-4</v>
      </c>
      <c r="G2514">
        <v>6.4476879015099996E-4</v>
      </c>
      <c r="H2514">
        <v>0</v>
      </c>
      <c r="I2514">
        <v>0.30651855468799999</v>
      </c>
      <c r="J2514">
        <v>-183.88304455700001</v>
      </c>
      <c r="K2514">
        <v>-182.10091189900001</v>
      </c>
      <c r="L2514">
        <v>-299.75112529799998</v>
      </c>
      <c r="M2514">
        <v>-300</v>
      </c>
      <c r="N2514">
        <v>-300</v>
      </c>
      <c r="O2514">
        <v>-300</v>
      </c>
    </row>
    <row r="2515" spans="1:15" x14ac:dyDescent="0.2">
      <c r="A2515">
        <v>0.306640625</v>
      </c>
      <c r="B2515">
        <v>-6.5257559675199999E-4</v>
      </c>
      <c r="C2515">
        <v>5.4481068936899999E-4</v>
      </c>
      <c r="D2515">
        <v>8.7769016047800001E-4</v>
      </c>
      <c r="E2515">
        <v>9.2154084219000002E-4</v>
      </c>
      <c r="F2515">
        <v>8.5623268393800005E-4</v>
      </c>
      <c r="G2515">
        <v>6.5463136693100004E-4</v>
      </c>
      <c r="H2515">
        <v>0</v>
      </c>
      <c r="I2515">
        <v>0.306640625</v>
      </c>
      <c r="J2515">
        <v>-184.18665926200001</v>
      </c>
      <c r="K2515">
        <v>-183.183048939</v>
      </c>
      <c r="L2515">
        <v>-294.56552923300001</v>
      </c>
      <c r="M2515">
        <v>-300</v>
      </c>
      <c r="N2515">
        <v>-300</v>
      </c>
      <c r="O2515">
        <v>-300</v>
      </c>
    </row>
    <row r="2516" spans="1:15" x14ac:dyDescent="0.2">
      <c r="A2516">
        <v>0.30676269531200001</v>
      </c>
      <c r="B2516">
        <v>-6.4442822304999997E-4</v>
      </c>
      <c r="C2516">
        <v>5.5371352121399997E-4</v>
      </c>
      <c r="D2516">
        <v>8.8684893718199995E-4</v>
      </c>
      <c r="E2516">
        <v>9.3074767625200003E-4</v>
      </c>
      <c r="F2516">
        <v>8.6541443421400005E-4</v>
      </c>
      <c r="G2516">
        <v>6.6371861615699998E-4</v>
      </c>
      <c r="H2516">
        <v>0</v>
      </c>
      <c r="I2516">
        <v>0.30676269531200001</v>
      </c>
      <c r="J2516">
        <v>-184.46996968900001</v>
      </c>
      <c r="K2516">
        <v>-184.29171552700001</v>
      </c>
      <c r="L2516">
        <v>-300</v>
      </c>
      <c r="M2516">
        <v>-300</v>
      </c>
      <c r="N2516">
        <v>-300</v>
      </c>
      <c r="O2516">
        <v>-300</v>
      </c>
    </row>
    <row r="2517" spans="1:15" x14ac:dyDescent="0.2">
      <c r="A2517">
        <v>0.306884765625</v>
      </c>
      <c r="B2517">
        <v>-6.3706090200000003E-4</v>
      </c>
      <c r="C2517">
        <v>5.6183626729199997E-4</v>
      </c>
      <c r="D2517">
        <v>8.9522771367800001E-4</v>
      </c>
      <c r="E2517">
        <v>9.3917453764700003E-4</v>
      </c>
      <c r="F2517">
        <v>8.7381620837799999E-4</v>
      </c>
      <c r="G2517">
        <v>6.7202594305500001E-4</v>
      </c>
      <c r="H2517">
        <v>0</v>
      </c>
      <c r="I2517">
        <v>0.306884765625</v>
      </c>
      <c r="J2517">
        <v>-184.72784799600001</v>
      </c>
      <c r="K2517">
        <v>-185.424303858</v>
      </c>
      <c r="L2517">
        <v>-300</v>
      </c>
      <c r="M2517">
        <v>-300</v>
      </c>
      <c r="N2517">
        <v>-300</v>
      </c>
      <c r="O2517">
        <v>-300</v>
      </c>
    </row>
    <row r="2518" spans="1:15" x14ac:dyDescent="0.2">
      <c r="A2518">
        <v>0.30700683593799999</v>
      </c>
      <c r="B2518">
        <v>-6.3047786202699997E-4</v>
      </c>
      <c r="C2518">
        <v>5.6917469878700003E-4</v>
      </c>
      <c r="D2518">
        <v>9.0282226116499996E-4</v>
      </c>
      <c r="E2518">
        <v>9.4681719764800004E-4</v>
      </c>
      <c r="F2518">
        <v>8.8143377784500004E-4</v>
      </c>
      <c r="G2518">
        <v>6.7954911945000002E-4</v>
      </c>
      <c r="H2518">
        <v>0</v>
      </c>
      <c r="I2518">
        <v>0.30700683593799999</v>
      </c>
      <c r="J2518">
        <v>-184.95581830699999</v>
      </c>
      <c r="K2518">
        <v>-186.57819050699999</v>
      </c>
      <c r="L2518">
        <v>-300</v>
      </c>
      <c r="M2518">
        <v>-300</v>
      </c>
      <c r="N2518">
        <v>-300</v>
      </c>
      <c r="O2518">
        <v>-300</v>
      </c>
    </row>
    <row r="2519" spans="1:15" x14ac:dyDescent="0.2">
      <c r="A2519">
        <v>0.30712890625</v>
      </c>
      <c r="B2519">
        <v>-6.2468296272100003E-4</v>
      </c>
      <c r="C2519">
        <v>5.7572495571700001E-4</v>
      </c>
      <c r="D2519">
        <v>9.0962871967000002E-4</v>
      </c>
      <c r="E2519">
        <v>9.5367179635799995E-4</v>
      </c>
      <c r="F2519">
        <v>8.8826328285900003E-4</v>
      </c>
      <c r="G2519">
        <v>6.8628428600000005E-4</v>
      </c>
      <c r="H2519">
        <v>0</v>
      </c>
      <c r="I2519">
        <v>0.30712890625</v>
      </c>
      <c r="J2519">
        <v>-185.150254139</v>
      </c>
      <c r="K2519">
        <v>-187.75740796900001</v>
      </c>
      <c r="L2519">
        <v>-300</v>
      </c>
      <c r="M2519">
        <v>-300</v>
      </c>
      <c r="N2519">
        <v>-300</v>
      </c>
      <c r="O2519">
        <v>-300</v>
      </c>
    </row>
    <row r="2520" spans="1:15" x14ac:dyDescent="0.2">
      <c r="A2520">
        <v>0.30725097656200001</v>
      </c>
      <c r="B2520">
        <v>-6.1967969279200002E-4</v>
      </c>
      <c r="C2520">
        <v>5.81483548971E-4</v>
      </c>
      <c r="D2520">
        <v>9.1564360011000005E-4</v>
      </c>
      <c r="E2520">
        <v>9.5973484477099996E-4</v>
      </c>
      <c r="F2520">
        <v>8.9430123455799999E-4</v>
      </c>
      <c r="G2520">
        <v>6.9222795424999999E-4</v>
      </c>
      <c r="H2520">
        <v>0</v>
      </c>
      <c r="I2520">
        <v>0.30725097656200001</v>
      </c>
      <c r="J2520">
        <v>-185.30844898999999</v>
      </c>
      <c r="K2520">
        <v>-188.966530737</v>
      </c>
      <c r="L2520">
        <v>-300</v>
      </c>
      <c r="M2520">
        <v>-300</v>
      </c>
      <c r="N2520">
        <v>-300</v>
      </c>
      <c r="O2520">
        <v>-300</v>
      </c>
    </row>
    <row r="2521" spans="1:15" x14ac:dyDescent="0.2">
      <c r="A2521">
        <v>0.307373046875</v>
      </c>
      <c r="B2521">
        <v>-6.1547116818800002E-4</v>
      </c>
      <c r="C2521">
        <v>5.8644736221799998E-4</v>
      </c>
      <c r="D2521">
        <v>9.2086378616000001E-4</v>
      </c>
      <c r="E2521">
        <v>9.6500322663099997E-4</v>
      </c>
      <c r="F2521">
        <v>8.9954451682600003E-4</v>
      </c>
      <c r="G2521">
        <v>6.9737700850100004E-4</v>
      </c>
      <c r="H2521">
        <v>0</v>
      </c>
      <c r="I2521">
        <v>0.307373046875</v>
      </c>
      <c r="J2521">
        <v>-185.428586534</v>
      </c>
      <c r="K2521">
        <v>-190.20480230999999</v>
      </c>
      <c r="L2521">
        <v>-300</v>
      </c>
      <c r="M2521">
        <v>-300</v>
      </c>
      <c r="N2521">
        <v>-300</v>
      </c>
      <c r="O2521">
        <v>-300</v>
      </c>
    </row>
    <row r="2522" spans="1:15" x14ac:dyDescent="0.2">
      <c r="A2522">
        <v>0.30749511718799999</v>
      </c>
      <c r="B2522">
        <v>-6.1206013038100004E-4</v>
      </c>
      <c r="C2522">
        <v>5.90613653584E-4</v>
      </c>
      <c r="D2522">
        <v>9.2528653596099996E-4</v>
      </c>
      <c r="E2522">
        <v>9.6947420016000002E-4</v>
      </c>
      <c r="F2522">
        <v>9.03990388032E-4</v>
      </c>
      <c r="G2522">
        <v>7.0172870752199996E-4</v>
      </c>
      <c r="H2522">
        <v>0</v>
      </c>
      <c r="I2522">
        <v>0.30749511718799999</v>
      </c>
      <c r="J2522">
        <v>-185.509697429</v>
      </c>
      <c r="K2522">
        <v>-191.470028313</v>
      </c>
      <c r="L2522">
        <v>-300</v>
      </c>
      <c r="M2522">
        <v>-300</v>
      </c>
      <c r="N2522">
        <v>-300</v>
      </c>
      <c r="O2522">
        <v>-300</v>
      </c>
    </row>
    <row r="2523" spans="1:15" x14ac:dyDescent="0.2">
      <c r="A2523">
        <v>0.3076171875</v>
      </c>
      <c r="B2523">
        <v>-6.0944894484500005E-4</v>
      </c>
      <c r="C2523">
        <v>5.93980057202E-4</v>
      </c>
      <c r="D2523">
        <v>9.2890948367299999E-4</v>
      </c>
      <c r="E2523">
        <v>9.7314539958799997E-4</v>
      </c>
      <c r="F2523">
        <v>9.0763648254299999E-4</v>
      </c>
      <c r="G2523">
        <v>7.0528068609500001E-4</v>
      </c>
      <c r="H2523">
        <v>0</v>
      </c>
      <c r="I2523">
        <v>0.3076171875</v>
      </c>
      <c r="J2523">
        <v>-185.55165421300001</v>
      </c>
      <c r="K2523">
        <v>-192.76460824899999</v>
      </c>
      <c r="L2523">
        <v>-300</v>
      </c>
      <c r="M2523">
        <v>-300</v>
      </c>
      <c r="N2523">
        <v>-300</v>
      </c>
      <c r="O2523">
        <v>-300</v>
      </c>
    </row>
    <row r="2524" spans="1:15" x14ac:dyDescent="0.2">
      <c r="A2524">
        <v>0.30773925781200001</v>
      </c>
      <c r="B2524">
        <v>-6.0763959969000001E-4</v>
      </c>
      <c r="C2524">
        <v>5.9654458457E-4</v>
      </c>
      <c r="D2524">
        <v>9.3173064079899999E-4</v>
      </c>
      <c r="E2524">
        <v>9.7601483649299996E-4</v>
      </c>
      <c r="F2524">
        <v>9.1048081208500002E-4</v>
      </c>
      <c r="G2524">
        <v>7.08030956357E-4</v>
      </c>
      <c r="H2524">
        <v>0</v>
      </c>
      <c r="I2524">
        <v>0.30773925781200001</v>
      </c>
      <c r="J2524">
        <v>-185.55523913799999</v>
      </c>
      <c r="K2524">
        <v>-194.093764435</v>
      </c>
      <c r="L2524">
        <v>-300</v>
      </c>
      <c r="M2524">
        <v>-300</v>
      </c>
      <c r="N2524">
        <v>-300</v>
      </c>
      <c r="O2524">
        <v>-300</v>
      </c>
    </row>
    <row r="2525" spans="1:15" x14ac:dyDescent="0.2">
      <c r="A2525">
        <v>0.307861328125</v>
      </c>
      <c r="B2525">
        <v>-6.0663370447700004E-4</v>
      </c>
      <c r="C2525">
        <v>5.9830562573299996E-4</v>
      </c>
      <c r="D2525">
        <v>9.33748397401E-4</v>
      </c>
      <c r="E2525">
        <v>9.780809010149999E-4</v>
      </c>
      <c r="F2525">
        <v>9.1252176693899995E-4</v>
      </c>
      <c r="G2525">
        <v>7.0997790899500002E-4</v>
      </c>
      <c r="H2525">
        <v>0</v>
      </c>
      <c r="I2525">
        <v>0.307861328125</v>
      </c>
      <c r="J2525">
        <v>-185.52224011499999</v>
      </c>
      <c r="K2525">
        <v>-195.45947282899999</v>
      </c>
      <c r="L2525">
        <v>-300</v>
      </c>
      <c r="M2525">
        <v>-300</v>
      </c>
      <c r="N2525">
        <v>-300</v>
      </c>
      <c r="O2525">
        <v>-300</v>
      </c>
    </row>
    <row r="2526" spans="1:15" x14ac:dyDescent="0.2">
      <c r="A2526">
        <v>0.30798339843799999</v>
      </c>
      <c r="B2526">
        <v>-6.0643248922400003E-4</v>
      </c>
      <c r="C2526">
        <v>5.9926195027900004E-4</v>
      </c>
      <c r="D2526">
        <v>9.3496152309000002E-4</v>
      </c>
      <c r="E2526">
        <v>9.7934236283499991E-4</v>
      </c>
      <c r="F2526">
        <v>9.1375811692099998E-4</v>
      </c>
      <c r="G2526">
        <v>7.1112031423799997E-4</v>
      </c>
      <c r="H2526">
        <v>0</v>
      </c>
      <c r="I2526">
        <v>0.30798339843799999</v>
      </c>
      <c r="J2526">
        <v>-185.45554190600001</v>
      </c>
      <c r="K2526">
        <v>-196.860125909</v>
      </c>
      <c r="L2526">
        <v>-300</v>
      </c>
      <c r="M2526">
        <v>-300</v>
      </c>
      <c r="N2526">
        <v>-300</v>
      </c>
      <c r="O2526">
        <v>-300</v>
      </c>
    </row>
    <row r="2527" spans="1:15" x14ac:dyDescent="0.2">
      <c r="A2527">
        <v>0.30810546875</v>
      </c>
      <c r="B2527">
        <v>-6.0703680355599999E-4</v>
      </c>
      <c r="C2527">
        <v>5.9941270818700005E-4</v>
      </c>
      <c r="D2527">
        <v>9.3536916784999998E-4</v>
      </c>
      <c r="E2527">
        <v>9.7979837201600008E-4</v>
      </c>
      <c r="F2527">
        <v>9.1418901224799996E-4</v>
      </c>
      <c r="G2527">
        <v>7.1145732270800005E-4</v>
      </c>
      <c r="H2527">
        <v>0</v>
      </c>
      <c r="I2527">
        <v>0.30810546875</v>
      </c>
      <c r="J2527">
        <v>-185.359097647</v>
      </c>
      <c r="K2527">
        <v>-198.29617712500001</v>
      </c>
      <c r="L2527">
        <v>-300</v>
      </c>
      <c r="M2527">
        <v>-300</v>
      </c>
      <c r="N2527">
        <v>-300</v>
      </c>
      <c r="O2527">
        <v>-300</v>
      </c>
    </row>
    <row r="2528" spans="1:15" x14ac:dyDescent="0.2">
      <c r="A2528">
        <v>0.30822753906200001</v>
      </c>
      <c r="B2528">
        <v>-6.0844711608000002E-4</v>
      </c>
      <c r="C2528">
        <v>5.9875743045799997E-4</v>
      </c>
      <c r="D2528">
        <v>9.3497086270800001E-4</v>
      </c>
      <c r="E2528">
        <v>9.7944845965499999E-4</v>
      </c>
      <c r="F2528">
        <v>9.1381398415600005E-4</v>
      </c>
      <c r="G2528">
        <v>7.1098846604799996E-4</v>
      </c>
      <c r="H2528">
        <v>0</v>
      </c>
      <c r="I2528">
        <v>0.30822753906200001</v>
      </c>
      <c r="J2528">
        <v>-185.23776292400001</v>
      </c>
      <c r="K2528">
        <v>-199.77256736699999</v>
      </c>
      <c r="L2528">
        <v>-300</v>
      </c>
      <c r="M2528">
        <v>-300</v>
      </c>
      <c r="N2528">
        <v>-300</v>
      </c>
      <c r="O2528">
        <v>-300</v>
      </c>
    </row>
    <row r="2529" spans="1:15" x14ac:dyDescent="0.2">
      <c r="A2529">
        <v>0.308349609375</v>
      </c>
      <c r="B2529">
        <v>-6.1066351388599995E-4</v>
      </c>
      <c r="C2529">
        <v>5.9729602960499997E-4</v>
      </c>
      <c r="D2529">
        <v>9.3376652018600001E-4</v>
      </c>
      <c r="E2529">
        <v>9.782925383520001E-4</v>
      </c>
      <c r="F2529">
        <v>9.1263294538500002E-4</v>
      </c>
      <c r="G2529">
        <v>7.0971365740900001E-4</v>
      </c>
      <c r="H2529">
        <v>0</v>
      </c>
      <c r="I2529">
        <v>0.308349609375</v>
      </c>
      <c r="J2529">
        <v>-185.09698415700001</v>
      </c>
      <c r="K2529">
        <v>-201.29421005699999</v>
      </c>
      <c r="L2529">
        <v>-300</v>
      </c>
      <c r="M2529">
        <v>-300</v>
      </c>
      <c r="N2529">
        <v>-300</v>
      </c>
      <c r="O2529">
        <v>-300</v>
      </c>
    </row>
    <row r="2530" spans="1:15" x14ac:dyDescent="0.2">
      <c r="A2530">
        <v>0.30847167968799999</v>
      </c>
      <c r="B2530">
        <v>-6.1368570227199998E-4</v>
      </c>
      <c r="C2530">
        <v>5.95028799938E-4</v>
      </c>
      <c r="D2530">
        <v>9.3175643461300005E-4</v>
      </c>
      <c r="E2530">
        <v>9.7633090251100004E-4</v>
      </c>
      <c r="F2530">
        <v>9.1064619048000003E-4</v>
      </c>
      <c r="G2530">
        <v>7.0763319174500002E-4</v>
      </c>
      <c r="H2530">
        <v>0</v>
      </c>
      <c r="I2530">
        <v>0.30847167968799999</v>
      </c>
      <c r="J2530">
        <v>-184.94240993299999</v>
      </c>
      <c r="K2530">
        <v>-202.86191948499999</v>
      </c>
      <c r="L2530">
        <v>-300</v>
      </c>
      <c r="M2530">
        <v>-300</v>
      </c>
      <c r="N2530">
        <v>-300</v>
      </c>
      <c r="O2530">
        <v>-300</v>
      </c>
    </row>
    <row r="2531" spans="1:15" x14ac:dyDescent="0.2">
      <c r="A2531">
        <v>0.30859375</v>
      </c>
      <c r="B2531">
        <v>-6.1751300461299996E-4</v>
      </c>
      <c r="C2531">
        <v>5.9195641768400005E-4</v>
      </c>
      <c r="D2531">
        <v>9.2894128223100004E-4</v>
      </c>
      <c r="E2531">
        <v>9.7356422844899996E-4</v>
      </c>
      <c r="F2531">
        <v>9.0785439590500001E-4</v>
      </c>
      <c r="G2531">
        <v>7.0474774592100002E-4</v>
      </c>
      <c r="H2531">
        <v>0</v>
      </c>
      <c r="I2531">
        <v>0.30859375</v>
      </c>
      <c r="J2531">
        <v>-184.77951551300001</v>
      </c>
      <c r="K2531">
        <v>-204.47523596400001</v>
      </c>
      <c r="L2531">
        <v>-300</v>
      </c>
      <c r="M2531">
        <v>-300</v>
      </c>
      <c r="N2531">
        <v>-300</v>
      </c>
      <c r="O2531">
        <v>-300</v>
      </c>
    </row>
    <row r="2532" spans="1:15" x14ac:dyDescent="0.2">
      <c r="A2532">
        <v>0.30871582031200001</v>
      </c>
      <c r="B2532">
        <v>-6.2214436243700005E-4</v>
      </c>
      <c r="C2532">
        <v>5.8807994092399999E-4</v>
      </c>
      <c r="D2532">
        <v>9.2532212113999996E-4</v>
      </c>
      <c r="E2532">
        <v>9.6999357433300004E-4</v>
      </c>
      <c r="F2532">
        <v>9.0425861997199997E-4</v>
      </c>
      <c r="G2532">
        <v>7.0105837865700002E-4</v>
      </c>
      <c r="H2532">
        <v>0</v>
      </c>
      <c r="I2532">
        <v>0.30871582031200001</v>
      </c>
      <c r="J2532">
        <v>-184.61334722699999</v>
      </c>
      <c r="K2532">
        <v>-206.137559151</v>
      </c>
      <c r="L2532">
        <v>-256.51600415600001</v>
      </c>
      <c r="M2532">
        <v>-300</v>
      </c>
      <c r="N2532">
        <v>-300</v>
      </c>
      <c r="O2532">
        <v>-300</v>
      </c>
    </row>
    <row r="2533" spans="1:15" x14ac:dyDescent="0.2">
      <c r="A2533">
        <v>0.308837890625</v>
      </c>
      <c r="B2533">
        <v>-6.2757833565600001E-4</v>
      </c>
      <c r="C2533">
        <v>5.8340080934699999E-4</v>
      </c>
      <c r="D2533">
        <v>9.2090039104199999E-4</v>
      </c>
      <c r="E2533">
        <v>9.6562037995E-4</v>
      </c>
      <c r="F2533">
        <v>8.9986030260399996E-4</v>
      </c>
      <c r="G2533">
        <v>6.9656653028699999E-4</v>
      </c>
      <c r="H2533">
        <v>0</v>
      </c>
      <c r="I2533">
        <v>0.308837890625</v>
      </c>
      <c r="J2533">
        <v>-184.44843523</v>
      </c>
      <c r="K2533">
        <v>-207.855597149</v>
      </c>
      <c r="L2533">
        <v>-233.912849655</v>
      </c>
      <c r="M2533">
        <v>-300</v>
      </c>
      <c r="N2533">
        <v>-300</v>
      </c>
      <c r="O2533">
        <v>-300</v>
      </c>
    </row>
    <row r="2534" spans="1:15" x14ac:dyDescent="0.2">
      <c r="A2534">
        <v>0.30895996093799999</v>
      </c>
      <c r="B2534">
        <v>-6.3381310299799999E-4</v>
      </c>
      <c r="C2534">
        <v>5.7792084383800001E-4</v>
      </c>
      <c r="D2534">
        <v>9.1567791283200003E-4</v>
      </c>
      <c r="E2534">
        <v>9.6044646626700005E-4</v>
      </c>
      <c r="F2534">
        <v>8.9466126491399996E-4</v>
      </c>
      <c r="G2534">
        <v>6.9127402232299997E-4</v>
      </c>
      <c r="H2534">
        <v>0</v>
      </c>
      <c r="I2534">
        <v>0.30895996093799999</v>
      </c>
      <c r="J2534">
        <v>-184.288866816</v>
      </c>
      <c r="K2534">
        <v>-209.634072145</v>
      </c>
      <c r="L2534">
        <v>-221.73766614100001</v>
      </c>
      <c r="M2534">
        <v>-300</v>
      </c>
      <c r="N2534">
        <v>-300</v>
      </c>
      <c r="O2534">
        <v>-300</v>
      </c>
    </row>
    <row r="2535" spans="1:15" x14ac:dyDescent="0.2">
      <c r="A2535">
        <v>0.30908203125</v>
      </c>
      <c r="B2535">
        <v>-6.4084646259700002E-4</v>
      </c>
      <c r="C2535">
        <v>5.7164224586099999E-4</v>
      </c>
      <c r="D2535">
        <v>9.0965688799599998E-4</v>
      </c>
      <c r="E2535">
        <v>9.5447403484299998E-4</v>
      </c>
      <c r="F2535">
        <v>8.8866370860299999E-4</v>
      </c>
      <c r="G2535">
        <v>6.8518305687499995E-4</v>
      </c>
      <c r="H2535">
        <v>0</v>
      </c>
      <c r="I2535">
        <v>0.30908203125</v>
      </c>
      <c r="J2535">
        <v>-184.138463742</v>
      </c>
      <c r="K2535">
        <v>-211.474173597</v>
      </c>
      <c r="L2535">
        <v>-215.84591160700001</v>
      </c>
      <c r="M2535">
        <v>-300</v>
      </c>
      <c r="N2535">
        <v>-300</v>
      </c>
      <c r="O2535">
        <v>-300</v>
      </c>
    </row>
    <row r="2536" spans="1:15" x14ac:dyDescent="0.2">
      <c r="A2536">
        <v>0.30920410156200001</v>
      </c>
      <c r="B2536">
        <v>-6.4867583278600002E-4</v>
      </c>
      <c r="C2536">
        <v>5.6456759669399996E-4</v>
      </c>
      <c r="D2536">
        <v>9.0283989782899996E-4</v>
      </c>
      <c r="E2536">
        <v>9.47705667046E-4</v>
      </c>
      <c r="F2536">
        <v>8.8187021518299998E-4</v>
      </c>
      <c r="G2536">
        <v>6.78296215863E-4</v>
      </c>
      <c r="H2536">
        <v>0</v>
      </c>
      <c r="I2536">
        <v>0.30920410156200001</v>
      </c>
      <c r="J2536">
        <v>-184.000963974</v>
      </c>
      <c r="K2536">
        <v>-213.37811942799999</v>
      </c>
      <c r="L2536">
        <v>-214.31127246599999</v>
      </c>
      <c r="M2536">
        <v>-300</v>
      </c>
      <c r="N2536">
        <v>-300</v>
      </c>
      <c r="O2536">
        <v>-300</v>
      </c>
    </row>
    <row r="2537" spans="1:15" x14ac:dyDescent="0.2">
      <c r="A2537">
        <v>0.309326171875</v>
      </c>
      <c r="B2537">
        <v>-6.5729825304000004E-4</v>
      </c>
      <c r="C2537">
        <v>5.5669985645699996E-4</v>
      </c>
      <c r="D2537">
        <v>8.9522990246600003E-4</v>
      </c>
      <c r="E2537">
        <v>9.40144323088E-4</v>
      </c>
      <c r="F2537">
        <v>8.7428374500799996E-4</v>
      </c>
      <c r="G2537">
        <v>6.7061646003999998E-4</v>
      </c>
      <c r="H2537">
        <v>0</v>
      </c>
      <c r="I2537">
        <v>0.309326171875</v>
      </c>
      <c r="J2537">
        <v>-183.88012240200001</v>
      </c>
      <c r="K2537">
        <v>-215.35283004300001</v>
      </c>
      <c r="L2537">
        <v>-215.40231540100001</v>
      </c>
      <c r="M2537">
        <v>-300</v>
      </c>
      <c r="N2537">
        <v>-300</v>
      </c>
      <c r="O2537">
        <v>-300</v>
      </c>
    </row>
    <row r="2538" spans="1:15" x14ac:dyDescent="0.2">
      <c r="A2538">
        <v>0.30944824218799999</v>
      </c>
      <c r="B2538">
        <v>-6.6671038513599996E-4</v>
      </c>
      <c r="C2538">
        <v>5.4804236299000003E-4</v>
      </c>
      <c r="D2538">
        <v>8.8683023975999996E-4</v>
      </c>
      <c r="E2538">
        <v>9.3179334089500004E-4</v>
      </c>
      <c r="F2538">
        <v>8.6590763614699995E-4</v>
      </c>
      <c r="G2538">
        <v>6.6214712787999997E-4</v>
      </c>
      <c r="H2538">
        <v>0</v>
      </c>
      <c r="I2538">
        <v>0.30944824218799999</v>
      </c>
      <c r="J2538">
        <v>-183.779686879</v>
      </c>
      <c r="K2538">
        <v>-217.406955251</v>
      </c>
      <c r="L2538">
        <v>-217.40904368400001</v>
      </c>
      <c r="M2538">
        <v>-300</v>
      </c>
      <c r="N2538">
        <v>-300</v>
      </c>
      <c r="O2538">
        <v>-300</v>
      </c>
    </row>
    <row r="2539" spans="1:15" x14ac:dyDescent="0.2">
      <c r="A2539">
        <v>0.3095703125</v>
      </c>
      <c r="B2539">
        <v>-6.7690851444499999E-4</v>
      </c>
      <c r="C2539">
        <v>5.3859883051800002E-4</v>
      </c>
      <c r="D2539">
        <v>8.7764462395499999E-4</v>
      </c>
      <c r="E2539">
        <v>9.2265643478700002E-4</v>
      </c>
      <c r="F2539">
        <v>8.5674560305899999E-4</v>
      </c>
      <c r="G2539">
        <v>6.5289193425200004E-4</v>
      </c>
      <c r="H2539">
        <v>0</v>
      </c>
      <c r="I2539">
        <v>0.3095703125</v>
      </c>
      <c r="J2539">
        <v>-183.70327959400001</v>
      </c>
      <c r="K2539">
        <v>-219.54634206200001</v>
      </c>
      <c r="L2539">
        <v>-219.543675479</v>
      </c>
      <c r="M2539">
        <v>-300</v>
      </c>
      <c r="N2539">
        <v>-300</v>
      </c>
      <c r="O2539">
        <v>-300</v>
      </c>
    </row>
    <row r="2540" spans="1:15" x14ac:dyDescent="0.2">
      <c r="A2540">
        <v>0.30969238281200001</v>
      </c>
      <c r="B2540">
        <v>-6.8788855144400005E-4</v>
      </c>
      <c r="C2540">
        <v>5.2837334817199997E-4</v>
      </c>
      <c r="D2540">
        <v>8.6767714419600005E-4</v>
      </c>
      <c r="E2540">
        <v>9.1273769398199996E-4</v>
      </c>
      <c r="F2540">
        <v>8.4680173511299999E-4</v>
      </c>
      <c r="G2540">
        <v>6.4285496892099996E-4</v>
      </c>
      <c r="H2540">
        <v>0</v>
      </c>
      <c r="I2540">
        <v>0.30969238281200001</v>
      </c>
      <c r="J2540">
        <v>-183.65423554200001</v>
      </c>
      <c r="K2540">
        <v>-221.77476019100001</v>
      </c>
      <c r="L2540">
        <v>-221.774872676</v>
      </c>
      <c r="M2540">
        <v>-300</v>
      </c>
      <c r="N2540">
        <v>-300</v>
      </c>
      <c r="O2540">
        <v>-300</v>
      </c>
    </row>
    <row r="2541" spans="1:15" x14ac:dyDescent="0.2">
      <c r="A2541">
        <v>0.309814453125</v>
      </c>
      <c r="B2541">
        <v>-6.9964603338299998E-4</v>
      </c>
      <c r="C2541">
        <v>5.1737037831000004E-4</v>
      </c>
      <c r="D2541">
        <v>8.5693226285399999E-4</v>
      </c>
      <c r="E2541">
        <v>9.0204158093100005E-4</v>
      </c>
      <c r="F2541">
        <v>8.3608049489299996E-4</v>
      </c>
      <c r="G2541">
        <v>6.3204069487399997E-4</v>
      </c>
      <c r="H2541">
        <v>0</v>
      </c>
      <c r="I2541">
        <v>0.309814453125</v>
      </c>
      <c r="J2541">
        <v>-183.635499345</v>
      </c>
      <c r="K2541">
        <v>-224.09935366100001</v>
      </c>
      <c r="L2541">
        <v>-224.097895835</v>
      </c>
      <c r="M2541">
        <v>-300</v>
      </c>
      <c r="N2541">
        <v>-300</v>
      </c>
      <c r="O2541">
        <v>-300</v>
      </c>
    </row>
    <row r="2542" spans="1:15" x14ac:dyDescent="0.2">
      <c r="A2542">
        <v>0.30993652343799999</v>
      </c>
      <c r="B2542">
        <v>-7.1217612613000002E-4</v>
      </c>
      <c r="C2542">
        <v>5.0559475466000002E-4</v>
      </c>
      <c r="D2542">
        <v>8.4541481368100003E-4</v>
      </c>
      <c r="E2542">
        <v>8.9057292945400005E-4</v>
      </c>
      <c r="F2542">
        <v>8.2458671636600003E-4</v>
      </c>
      <c r="G2542">
        <v>6.2045394648399998E-4</v>
      </c>
      <c r="H2542">
        <v>0</v>
      </c>
      <c r="I2542">
        <v>0.30993652343799999</v>
      </c>
      <c r="J2542">
        <v>-183.649650068</v>
      </c>
      <c r="K2542">
        <v>-226.53212149300001</v>
      </c>
      <c r="L2542">
        <v>-226.53524931300001</v>
      </c>
      <c r="M2542">
        <v>-300</v>
      </c>
      <c r="N2542">
        <v>-300</v>
      </c>
      <c r="O2542">
        <v>-300</v>
      </c>
    </row>
    <row r="2543" spans="1:15" x14ac:dyDescent="0.2">
      <c r="A2543">
        <v>0.31005859375</v>
      </c>
      <c r="B2543">
        <v>-7.25473626202E-4</v>
      </c>
      <c r="C2543">
        <v>4.9305168031900002E-4</v>
      </c>
      <c r="D2543">
        <v>8.3312999978199997E-4</v>
      </c>
      <c r="E2543">
        <v>8.78336942731E-4</v>
      </c>
      <c r="F2543">
        <v>8.1232560285400004E-4</v>
      </c>
      <c r="G2543">
        <v>6.0809992747499998E-4</v>
      </c>
      <c r="H2543">
        <v>0</v>
      </c>
      <c r="I2543">
        <v>0.31005859375</v>
      </c>
      <c r="J2543">
        <v>-183.699050634</v>
      </c>
      <c r="K2543">
        <v>-229.08581904799999</v>
      </c>
      <c r="L2543">
        <v>-229.08508051999999</v>
      </c>
      <c r="M2543">
        <v>-300</v>
      </c>
      <c r="N2543">
        <v>-300</v>
      </c>
      <c r="O2543">
        <v>-300</v>
      </c>
    </row>
    <row r="2544" spans="1:15" x14ac:dyDescent="0.2">
      <c r="A2544">
        <v>0.31018066406200001</v>
      </c>
      <c r="B2544">
        <v>-7.3953296296300002E-4</v>
      </c>
      <c r="C2544">
        <v>4.7974672552000001E-4</v>
      </c>
      <c r="D2544">
        <v>8.2008339140999999E-4</v>
      </c>
      <c r="E2544">
        <v>8.6533919109299995E-4</v>
      </c>
      <c r="F2544">
        <v>7.9930272483699999E-4</v>
      </c>
      <c r="G2544">
        <v>5.9498420872300005E-4</v>
      </c>
      <c r="H2544">
        <v>0</v>
      </c>
      <c r="I2544">
        <v>0.31018066406200001</v>
      </c>
      <c r="J2544">
        <v>-183.78611695500001</v>
      </c>
      <c r="K2544">
        <v>-231.770748473</v>
      </c>
      <c r="L2544">
        <v>-231.76984880500001</v>
      </c>
      <c r="M2544">
        <v>-300</v>
      </c>
      <c r="N2544">
        <v>-300</v>
      </c>
      <c r="O2544">
        <v>-300</v>
      </c>
    </row>
    <row r="2545" spans="1:15" x14ac:dyDescent="0.2">
      <c r="A2545">
        <v>0.310302734375</v>
      </c>
      <c r="B2545">
        <v>-7.5434820099700003E-4</v>
      </c>
      <c r="C2545">
        <v>4.6568582528999999E-4</v>
      </c>
      <c r="D2545">
        <v>8.0628092360399996E-4</v>
      </c>
      <c r="E2545">
        <v>8.5158560965199997E-4</v>
      </c>
      <c r="F2545">
        <v>7.8552401755700003E-4</v>
      </c>
      <c r="G2545">
        <v>5.8111272588000004E-4</v>
      </c>
      <c r="H2545">
        <v>0</v>
      </c>
      <c r="I2545">
        <v>0.310302734375</v>
      </c>
      <c r="J2545">
        <v>-183.91359521800001</v>
      </c>
      <c r="K2545">
        <v>-234.597742087</v>
      </c>
      <c r="L2545">
        <v>-234.59660351900001</v>
      </c>
      <c r="M2545">
        <v>-300</v>
      </c>
      <c r="N2545">
        <v>-300</v>
      </c>
      <c r="O2545">
        <v>-300</v>
      </c>
    </row>
    <row r="2546" spans="1:15" x14ac:dyDescent="0.2">
      <c r="A2546">
        <v>0.31042480468799999</v>
      </c>
      <c r="B2546">
        <v>-7.6991304266099995E-4</v>
      </c>
      <c r="C2546">
        <v>4.5087527687199999E-4</v>
      </c>
      <c r="D2546">
        <v>7.9172889362199997E-4</v>
      </c>
      <c r="E2546">
        <v>8.3708249573900004E-4</v>
      </c>
      <c r="F2546">
        <v>7.7099577850199997E-4</v>
      </c>
      <c r="G2546">
        <v>5.6649177682199998E-4</v>
      </c>
      <c r="H2546">
        <v>0</v>
      </c>
      <c r="I2546">
        <v>0.31042480468799999</v>
      </c>
      <c r="J2546">
        <v>-184.08479451400001</v>
      </c>
      <c r="K2546">
        <v>-237.58417980999999</v>
      </c>
      <c r="L2546">
        <v>-237.58451740199999</v>
      </c>
      <c r="M2546">
        <v>-300</v>
      </c>
      <c r="N2546">
        <v>-300</v>
      </c>
      <c r="O2546">
        <v>-300</v>
      </c>
    </row>
    <row r="2547" spans="1:15" x14ac:dyDescent="0.2">
      <c r="A2547">
        <v>0.310546875</v>
      </c>
      <c r="B2547">
        <v>-7.8622083080500001E-4</v>
      </c>
      <c r="C2547">
        <v>4.3532173701899999E-4</v>
      </c>
      <c r="D2547">
        <v>7.7643395824000003E-4</v>
      </c>
      <c r="E2547">
        <v>8.2183650620800005E-4</v>
      </c>
      <c r="F2547">
        <v>7.5572466465500003E-4</v>
      </c>
      <c r="G2547">
        <v>5.5112801893900001E-4</v>
      </c>
      <c r="H2547">
        <v>0</v>
      </c>
      <c r="I2547">
        <v>0.310546875</v>
      </c>
      <c r="J2547">
        <v>-184.30370480900001</v>
      </c>
      <c r="K2547">
        <v>-240.75258210999999</v>
      </c>
      <c r="L2547">
        <v>-240.755541687</v>
      </c>
      <c r="M2547">
        <v>-300</v>
      </c>
      <c r="N2547">
        <v>-300</v>
      </c>
      <c r="O2547">
        <v>-300</v>
      </c>
    </row>
    <row r="2548" spans="1:15" x14ac:dyDescent="0.2">
      <c r="A2548">
        <v>0.31066894531200001</v>
      </c>
      <c r="B2548">
        <v>-8.0326455167200001E-4</v>
      </c>
      <c r="C2548">
        <v>4.1903221909800001E-4</v>
      </c>
      <c r="D2548">
        <v>7.6040313083500005E-4</v>
      </c>
      <c r="E2548">
        <v>8.05854654509E-4</v>
      </c>
      <c r="F2548">
        <v>7.39717689614E-4</v>
      </c>
      <c r="G2548">
        <v>5.3502846623099999E-4</v>
      </c>
      <c r="H2548">
        <v>0</v>
      </c>
      <c r="I2548">
        <v>0.31066894531200001</v>
      </c>
      <c r="J2548">
        <v>-184.575023703</v>
      </c>
      <c r="K2548">
        <v>-244.12732740000001</v>
      </c>
      <c r="L2548">
        <v>-244.12564729900001</v>
      </c>
      <c r="M2548">
        <v>-270.17238827900002</v>
      </c>
      <c r="N2548">
        <v>-300</v>
      </c>
      <c r="O2548">
        <v>-300</v>
      </c>
    </row>
    <row r="2549" spans="1:15" x14ac:dyDescent="0.2">
      <c r="A2549">
        <v>0.310791015625</v>
      </c>
      <c r="B2549">
        <v>-8.21036837942E-4</v>
      </c>
      <c r="C2549">
        <v>4.0201409002299998E-4</v>
      </c>
      <c r="D2549">
        <v>7.4364377834100005E-4</v>
      </c>
      <c r="E2549">
        <v>7.89144307649E-4</v>
      </c>
      <c r="F2549">
        <v>7.2298222052700003E-4</v>
      </c>
      <c r="G2549">
        <v>5.1820048624400005E-4</v>
      </c>
      <c r="H2549">
        <v>0</v>
      </c>
      <c r="I2549">
        <v>0.310791015625</v>
      </c>
      <c r="J2549">
        <v>-184.904153654</v>
      </c>
      <c r="K2549">
        <v>-247.73349822399999</v>
      </c>
      <c r="L2549">
        <v>-247.73408798</v>
      </c>
      <c r="M2549">
        <v>-252.10621727399999</v>
      </c>
      <c r="N2549">
        <v>-300</v>
      </c>
      <c r="O2549">
        <v>-300</v>
      </c>
    </row>
    <row r="2550" spans="1:15" x14ac:dyDescent="0.2">
      <c r="A2550">
        <v>0.31091308593799999</v>
      </c>
      <c r="B2550">
        <v>-8.3952997199200001E-4</v>
      </c>
      <c r="C2550">
        <v>3.8427506703299998E-4</v>
      </c>
      <c r="D2550">
        <v>7.2616361800700001E-4</v>
      </c>
      <c r="E2550">
        <v>7.7171318295000003E-4</v>
      </c>
      <c r="F2550">
        <v>7.0552597486600002E-4</v>
      </c>
      <c r="G2550">
        <v>5.0065179683999998E-4</v>
      </c>
      <c r="H2550">
        <v>0</v>
      </c>
      <c r="I2550">
        <v>0.31091308593799999</v>
      </c>
      <c r="J2550">
        <v>-185.297274219</v>
      </c>
      <c r="K2550">
        <v>-251.603362041</v>
      </c>
      <c r="L2550">
        <v>-251.602374252</v>
      </c>
      <c r="M2550">
        <v>-251.65262168000001</v>
      </c>
      <c r="N2550">
        <v>-300</v>
      </c>
      <c r="O2550">
        <v>-300</v>
      </c>
    </row>
    <row r="2551" spans="1:15" x14ac:dyDescent="0.2">
      <c r="A2551">
        <v>0.31103515625</v>
      </c>
      <c r="B2551">
        <v>-8.5873588927899995E-4</v>
      </c>
      <c r="C2551">
        <v>3.6582321426700001E-4</v>
      </c>
      <c r="D2551">
        <v>7.0797071399100004E-4</v>
      </c>
      <c r="E2551">
        <v>7.5356934464700001E-4</v>
      </c>
      <c r="F2551">
        <v>6.8735701699700004E-4</v>
      </c>
      <c r="G2551">
        <v>4.8239046279499999E-4</v>
      </c>
      <c r="H2551">
        <v>0</v>
      </c>
      <c r="I2551">
        <v>0.31103515625</v>
      </c>
      <c r="J2551">
        <v>-185.761595707</v>
      </c>
      <c r="K2551">
        <v>-255.78185455600001</v>
      </c>
      <c r="L2551">
        <v>-255.78589959999999</v>
      </c>
      <c r="M2551">
        <v>-255.78327550099999</v>
      </c>
      <c r="N2551">
        <v>-300</v>
      </c>
      <c r="O2551">
        <v>-300</v>
      </c>
    </row>
    <row r="2552" spans="1:15" x14ac:dyDescent="0.2">
      <c r="A2552">
        <v>0.31115722656200001</v>
      </c>
      <c r="B2552">
        <v>-8.7864618191199997E-4</v>
      </c>
      <c r="C2552">
        <v>3.46666939221E-4</v>
      </c>
      <c r="D2552">
        <v>6.8907347380200003E-4</v>
      </c>
      <c r="E2552">
        <v>7.34721200325E-4</v>
      </c>
      <c r="F2552">
        <v>6.6848375465699997E-4</v>
      </c>
      <c r="G2552">
        <v>4.6342489223100001E-4</v>
      </c>
      <c r="H2552">
        <v>0</v>
      </c>
      <c r="I2552">
        <v>0.31115722656200001</v>
      </c>
      <c r="J2552">
        <v>-186.30588797799999</v>
      </c>
      <c r="K2552">
        <v>-260.32353125499998</v>
      </c>
      <c r="L2552">
        <v>-260.32676880899999</v>
      </c>
      <c r="M2552">
        <v>-260.32800556500001</v>
      </c>
      <c r="N2552">
        <v>-300</v>
      </c>
      <c r="O2552">
        <v>-300</v>
      </c>
    </row>
    <row r="2553" spans="1:15" x14ac:dyDescent="0.2">
      <c r="A2553">
        <v>0.311279296875</v>
      </c>
      <c r="B2553">
        <v>-8.9925210239000003E-4</v>
      </c>
      <c r="C2553">
        <v>3.2681498899999998E-4</v>
      </c>
      <c r="D2553">
        <v>6.6948064456299995E-4</v>
      </c>
      <c r="E2553">
        <v>7.1517749717699998E-4</v>
      </c>
      <c r="F2553">
        <v>6.4891493517399998E-4</v>
      </c>
      <c r="G2553">
        <v>4.4376383288299999E-4</v>
      </c>
      <c r="H2553">
        <v>0</v>
      </c>
      <c r="I2553">
        <v>0.311279296875</v>
      </c>
      <c r="J2553">
        <v>-186.94134297400001</v>
      </c>
      <c r="K2553">
        <v>-265.29948019199998</v>
      </c>
      <c r="L2553">
        <v>-265.30143004899998</v>
      </c>
      <c r="M2553">
        <v>-265.30332400499998</v>
      </c>
      <c r="N2553">
        <v>-300</v>
      </c>
      <c r="O2553">
        <v>-300</v>
      </c>
    </row>
    <row r="2554" spans="1:15" x14ac:dyDescent="0.2">
      <c r="A2554">
        <v>0.31140136718799999</v>
      </c>
      <c r="B2554">
        <v>-9.2054456749399995E-4</v>
      </c>
      <c r="C2554">
        <v>3.0627644642900002E-4</v>
      </c>
      <c r="D2554">
        <v>6.4920130911499995E-4</v>
      </c>
      <c r="E2554">
        <v>6.9494731812100004E-4</v>
      </c>
      <c r="F2554">
        <v>6.2865964161200002E-4</v>
      </c>
      <c r="G2554">
        <v>4.2341636820399998E-4</v>
      </c>
      <c r="H2554">
        <v>0</v>
      </c>
      <c r="I2554">
        <v>0.31140136718799999</v>
      </c>
      <c r="J2554">
        <v>-187.68285657499999</v>
      </c>
      <c r="K2554">
        <v>-270.79471672800003</v>
      </c>
      <c r="L2554">
        <v>-270.79252943900002</v>
      </c>
      <c r="M2554">
        <v>-270.79757814999999</v>
      </c>
      <c r="N2554">
        <v>-300</v>
      </c>
      <c r="O2554">
        <v>-300</v>
      </c>
    </row>
    <row r="2555" spans="1:15" x14ac:dyDescent="0.2">
      <c r="A2555">
        <v>0.3115234375</v>
      </c>
      <c r="B2555">
        <v>-9.4251416234499995E-4</v>
      </c>
      <c r="C2555">
        <v>2.8506072598600001E-4</v>
      </c>
      <c r="D2555">
        <v>6.2824488195099999E-4</v>
      </c>
      <c r="E2555">
        <v>6.7404007772699996E-4</v>
      </c>
      <c r="F2555">
        <v>6.0772728868099997E-4</v>
      </c>
      <c r="G2555">
        <v>4.0239191330199999E-4</v>
      </c>
      <c r="H2555">
        <v>0</v>
      </c>
      <c r="I2555">
        <v>0.3115234375</v>
      </c>
      <c r="J2555">
        <v>-188.550919741</v>
      </c>
      <c r="K2555">
        <v>-276.92658355999998</v>
      </c>
      <c r="L2555">
        <v>-276.92100405100001</v>
      </c>
      <c r="M2555">
        <v>-276.93921851099998</v>
      </c>
      <c r="N2555">
        <v>-300</v>
      </c>
      <c r="O2555">
        <v>-300</v>
      </c>
    </row>
    <row r="2556" spans="1:15" x14ac:dyDescent="0.2">
      <c r="A2556">
        <v>0.31164550781200001</v>
      </c>
      <c r="B2556">
        <v>-9.6515114462199995E-4</v>
      </c>
      <c r="C2556">
        <v>2.6317756960200003E-4</v>
      </c>
      <c r="D2556">
        <v>6.0662110501900001E-4</v>
      </c>
      <c r="E2556">
        <v>6.5246551800900003E-4</v>
      </c>
      <c r="F2556">
        <v>5.8612761853700003E-4</v>
      </c>
      <c r="G2556">
        <v>3.8070021073E-4</v>
      </c>
      <c r="H2556">
        <v>0</v>
      </c>
      <c r="I2556">
        <v>0.31164550781200001</v>
      </c>
      <c r="J2556">
        <v>-189.574563969</v>
      </c>
      <c r="K2556">
        <v>-283.85932336899998</v>
      </c>
      <c r="L2556">
        <v>-283.84552539800001</v>
      </c>
      <c r="M2556">
        <v>-283.89533647500002</v>
      </c>
      <c r="N2556">
        <v>-288.36650220199999</v>
      </c>
      <c r="O2556">
        <v>-300</v>
      </c>
    </row>
    <row r="2557" spans="1:15" x14ac:dyDescent="0.2">
      <c r="A2557">
        <v>0.311767578125</v>
      </c>
      <c r="B2557">
        <v>-9.8844544893900003E-4</v>
      </c>
      <c r="C2557">
        <v>2.40637042258E-4</v>
      </c>
      <c r="D2557">
        <v>5.8434004331399999E-4</v>
      </c>
      <c r="E2557">
        <v>6.3023370404199995E-4</v>
      </c>
      <c r="F2557">
        <v>5.6387069639799998E-4</v>
      </c>
      <c r="G2557">
        <v>3.583513261E-4</v>
      </c>
      <c r="H2557">
        <v>0</v>
      </c>
      <c r="I2557">
        <v>0.311767578125</v>
      </c>
      <c r="J2557">
        <v>-190.79643921900001</v>
      </c>
      <c r="K2557">
        <v>-291.88141892300001</v>
      </c>
      <c r="L2557">
        <v>-291.70319911799999</v>
      </c>
      <c r="M2557">
        <v>-291.934803655</v>
      </c>
      <c r="N2557">
        <v>-291.99257182700001</v>
      </c>
      <c r="O2557">
        <v>-300</v>
      </c>
    </row>
    <row r="2558" spans="1:15" x14ac:dyDescent="0.2">
      <c r="A2558">
        <v>0.31188964843799999</v>
      </c>
      <c r="B2558">
        <v>-1.01238669139E-3</v>
      </c>
      <c r="C2558">
        <v>2.17449527475E-4</v>
      </c>
      <c r="D2558">
        <v>5.6141208036900004E-4</v>
      </c>
      <c r="E2558">
        <v>6.0735501943599997E-4</v>
      </c>
      <c r="F2558">
        <v>5.4096690601699996E-4</v>
      </c>
      <c r="G2558">
        <v>3.35355643551E-4</v>
      </c>
      <c r="H2558">
        <v>0</v>
      </c>
      <c r="I2558">
        <v>0.31188964843799999</v>
      </c>
      <c r="J2558">
        <v>-192.28252472</v>
      </c>
      <c r="K2558">
        <v>-300</v>
      </c>
      <c r="L2558">
        <v>-300</v>
      </c>
      <c r="M2558">
        <v>-300</v>
      </c>
      <c r="N2558">
        <v>-300</v>
      </c>
      <c r="O2558">
        <v>-300</v>
      </c>
    </row>
    <row r="2559" spans="1:15" x14ac:dyDescent="0.2">
      <c r="A2559">
        <v>0.31201171875</v>
      </c>
      <c r="B2559">
        <v>-1.03696417421E-3</v>
      </c>
      <c r="C2559">
        <v>1.9362572260900001E-4</v>
      </c>
      <c r="D2559">
        <v>5.3784791355899998E-4</v>
      </c>
      <c r="E2559">
        <v>5.8384016163399999E-4</v>
      </c>
      <c r="F2559">
        <v>5.1742694497699995E-4</v>
      </c>
      <c r="G2559">
        <v>3.11723861074E-4</v>
      </c>
      <c r="H2559">
        <v>0</v>
      </c>
      <c r="I2559">
        <v>0.31201171875</v>
      </c>
      <c r="J2559">
        <v>-194.14297849299999</v>
      </c>
      <c r="K2559">
        <v>-300</v>
      </c>
      <c r="L2559">
        <v>-300</v>
      </c>
      <c r="M2559">
        <v>-300</v>
      </c>
      <c r="N2559">
        <v>-300</v>
      </c>
      <c r="O2559">
        <v>-300</v>
      </c>
    </row>
    <row r="2560" spans="1:15" x14ac:dyDescent="0.2">
      <c r="A2560">
        <v>0.31213378906200001</v>
      </c>
      <c r="B2560">
        <v>-1.06216689065E-3</v>
      </c>
      <c r="C2560">
        <v>1.6917663401999999E-4</v>
      </c>
      <c r="D2560">
        <v>5.1365854926499997E-4</v>
      </c>
      <c r="E2560">
        <v>5.5970013709100001E-4</v>
      </c>
      <c r="F2560">
        <v>4.9326181987499997E-4</v>
      </c>
      <c r="G2560">
        <v>2.8746698564499997E-4</v>
      </c>
      <c r="H2560">
        <v>0</v>
      </c>
      <c r="I2560">
        <v>0.31213378906200001</v>
      </c>
      <c r="J2560">
        <v>-196.58385025699999</v>
      </c>
      <c r="K2560">
        <v>-300</v>
      </c>
      <c r="L2560">
        <v>-300</v>
      </c>
      <c r="M2560">
        <v>-300</v>
      </c>
      <c r="N2560">
        <v>-300</v>
      </c>
      <c r="O2560">
        <v>-300</v>
      </c>
    </row>
    <row r="2561" spans="1:15" x14ac:dyDescent="0.2">
      <c r="A2561">
        <v>0.312255859375</v>
      </c>
      <c r="B2561">
        <v>-1.0879835299300001E-3</v>
      </c>
      <c r="C2561">
        <v>1.4411357208200001E-4</v>
      </c>
      <c r="D2561">
        <v>4.8885529786700001E-4</v>
      </c>
      <c r="E2561">
        <v>5.3494625626599997E-4</v>
      </c>
      <c r="F2561">
        <v>4.68482841313E-4</v>
      </c>
      <c r="G2561">
        <v>2.6259632826E-4</v>
      </c>
      <c r="H2561">
        <v>0</v>
      </c>
      <c r="I2561">
        <v>0.312255859375</v>
      </c>
      <c r="J2561">
        <v>-200.06743927700001</v>
      </c>
      <c r="K2561">
        <v>-300</v>
      </c>
      <c r="L2561">
        <v>-300</v>
      </c>
      <c r="M2561">
        <v>-300</v>
      </c>
      <c r="N2561">
        <v>-300</v>
      </c>
      <c r="O2561">
        <v>-300</v>
      </c>
    </row>
    <row r="2562" spans="1:15" x14ac:dyDescent="0.2">
      <c r="A2562">
        <v>0.31237792968799999</v>
      </c>
      <c r="B2562">
        <v>-1.11440248243E-3</v>
      </c>
      <c r="C2562">
        <v>1.18448146034E-4</v>
      </c>
      <c r="D2562">
        <v>4.6344976862400001E-4</v>
      </c>
      <c r="E2562">
        <v>5.0959012848799995E-4</v>
      </c>
      <c r="F2562">
        <v>4.4310161876299998E-4</v>
      </c>
      <c r="G2562">
        <v>2.3712349878900001E-4</v>
      </c>
      <c r="H2562">
        <v>0</v>
      </c>
      <c r="I2562">
        <v>0.31237792968799999</v>
      </c>
      <c r="J2562">
        <v>-206.06917298100001</v>
      </c>
      <c r="K2562">
        <v>-300</v>
      </c>
      <c r="L2562">
        <v>-300</v>
      </c>
      <c r="M2562">
        <v>-300</v>
      </c>
      <c r="N2562">
        <v>-300</v>
      </c>
      <c r="O2562">
        <v>-300</v>
      </c>
    </row>
    <row r="2563" spans="1:15" x14ac:dyDescent="0.2">
      <c r="A2563">
        <v>0.3125</v>
      </c>
      <c r="B2563">
        <v>-1.14141184491E-3</v>
      </c>
      <c r="C2563" s="88">
        <v>9.2192258702999995E-5</v>
      </c>
      <c r="D2563">
        <v>4.3745386438E-4</v>
      </c>
      <c r="E2563">
        <v>4.8364365667700001E-4</v>
      </c>
      <c r="F2563">
        <v>4.1713005527799999E-4</v>
      </c>
      <c r="G2563">
        <v>2.11060400672E-4</v>
      </c>
      <c r="H2563">
        <v>0</v>
      </c>
      <c r="I2563">
        <v>0.3125</v>
      </c>
      <c r="J2563">
        <v>-300</v>
      </c>
      <c r="K2563">
        <v>-300</v>
      </c>
      <c r="L2563">
        <v>-300</v>
      </c>
      <c r="M2563">
        <v>-300</v>
      </c>
      <c r="N2563">
        <v>-300</v>
      </c>
      <c r="O2563">
        <v>-300</v>
      </c>
    </row>
    <row r="2564" spans="1:15" x14ac:dyDescent="0.2">
      <c r="A2564">
        <v>0.31262207031200001</v>
      </c>
      <c r="B2564">
        <v>-1.16899942599E-3</v>
      </c>
      <c r="C2564" s="88">
        <v>6.5358101072799998E-5</v>
      </c>
      <c r="D2564">
        <v>4.1087977613000001E-4</v>
      </c>
      <c r="E2564">
        <v>4.5711903190099999E-4</v>
      </c>
      <c r="F2564">
        <v>3.9058034207500002E-4</v>
      </c>
      <c r="G2564">
        <v>1.8441922551600001E-4</v>
      </c>
      <c r="H2564">
        <v>0</v>
      </c>
      <c r="I2564">
        <v>0.31262207031200001</v>
      </c>
      <c r="J2564">
        <v>-206.088537914</v>
      </c>
      <c r="K2564">
        <v>-300</v>
      </c>
      <c r="L2564">
        <v>-300</v>
      </c>
      <c r="M2564">
        <v>-300</v>
      </c>
      <c r="N2564">
        <v>-300</v>
      </c>
      <c r="O2564">
        <v>-300</v>
      </c>
    </row>
    <row r="2565" spans="1:15" x14ac:dyDescent="0.2">
      <c r="A2565">
        <v>0.312744140625</v>
      </c>
      <c r="B2565">
        <v>-1.19715275172E-3</v>
      </c>
      <c r="C2565" s="88">
        <v>3.7958146709899998E-5</v>
      </c>
      <c r="D2565">
        <v>3.8373997745899999E-4</v>
      </c>
      <c r="E2565">
        <v>4.3002872782000001E-4</v>
      </c>
      <c r="F2565">
        <v>3.6346495295700002E-4</v>
      </c>
      <c r="G2565">
        <v>1.5721244750899999E-4</v>
      </c>
      <c r="H2565">
        <v>0</v>
      </c>
      <c r="I2565">
        <v>0.312744140625</v>
      </c>
      <c r="J2565">
        <v>-200.10623519999999</v>
      </c>
      <c r="K2565">
        <v>-300</v>
      </c>
      <c r="L2565">
        <v>-300</v>
      </c>
      <c r="M2565">
        <v>-300</v>
      </c>
      <c r="N2565">
        <v>-300</v>
      </c>
      <c r="O2565">
        <v>-300</v>
      </c>
    </row>
    <row r="2566" spans="1:15" x14ac:dyDescent="0.2">
      <c r="A2566">
        <v>0.31286621093799999</v>
      </c>
      <c r="B2566">
        <v>-1.22585907125E-3</v>
      </c>
      <c r="C2566" s="88">
        <v>1.00051460598E-5</v>
      </c>
      <c r="D2566">
        <v>3.5604721882500002E-4</v>
      </c>
      <c r="E2566">
        <v>4.0238549496599999E-4</v>
      </c>
      <c r="F2566">
        <v>3.3579663859000002E-4</v>
      </c>
      <c r="G2566">
        <v>1.2945281771600001E-4</v>
      </c>
      <c r="H2566">
        <v>0</v>
      </c>
      <c r="I2566">
        <v>0.31286621093799999</v>
      </c>
      <c r="J2566">
        <v>-196.64206466300001</v>
      </c>
      <c r="K2566">
        <v>-300</v>
      </c>
      <c r="L2566">
        <v>-300</v>
      </c>
      <c r="M2566">
        <v>-300</v>
      </c>
      <c r="N2566">
        <v>-300</v>
      </c>
      <c r="O2566">
        <v>-300</v>
      </c>
    </row>
    <row r="2567" spans="1:15" x14ac:dyDescent="0.2">
      <c r="A2567">
        <v>0.31298828125</v>
      </c>
      <c r="B2567">
        <v>-1.2551053627099999E-3</v>
      </c>
      <c r="C2567" s="88">
        <v>-1.8487879409500002E-5</v>
      </c>
      <c r="D2567">
        <v>3.2781452171499998E-4</v>
      </c>
      <c r="E2567">
        <v>3.7420235489699999E-4</v>
      </c>
      <c r="F2567">
        <v>3.0758842067900001E-4</v>
      </c>
      <c r="G2567">
        <v>1.0115335821899999E-4</v>
      </c>
      <c r="H2567">
        <v>0</v>
      </c>
      <c r="I2567">
        <v>0.31298828125</v>
      </c>
      <c r="J2567">
        <v>-194.22060977800001</v>
      </c>
      <c r="K2567">
        <v>-300</v>
      </c>
      <c r="L2567">
        <v>-300</v>
      </c>
      <c r="M2567">
        <v>-300</v>
      </c>
      <c r="N2567">
        <v>-300</v>
      </c>
      <c r="O2567">
        <v>-300</v>
      </c>
    </row>
    <row r="2568" spans="1:15" x14ac:dyDescent="0.2">
      <c r="A2568">
        <v>0.31311035156200001</v>
      </c>
      <c r="B2568">
        <v>-1.28487833919E-3</v>
      </c>
      <c r="C2568" s="88">
        <v>-4.7507643178099997E-5</v>
      </c>
      <c r="D2568">
        <v>2.9905517266599999E-4</v>
      </c>
      <c r="E2568">
        <v>3.4549259422100002E-4</v>
      </c>
      <c r="F2568">
        <v>2.78853585972E-4</v>
      </c>
      <c r="G2568" s="88">
        <v>7.2327356159999998E-5</v>
      </c>
      <c r="H2568">
        <v>0</v>
      </c>
      <c r="I2568">
        <v>0.31311035156200001</v>
      </c>
      <c r="J2568">
        <v>-192.37956927299999</v>
      </c>
      <c r="K2568">
        <v>-300</v>
      </c>
      <c r="L2568">
        <v>-300</v>
      </c>
      <c r="M2568">
        <v>-300</v>
      </c>
      <c r="N2568">
        <v>-300</v>
      </c>
      <c r="O2568">
        <v>-300</v>
      </c>
    </row>
    <row r="2569" spans="1:15" x14ac:dyDescent="0.2">
      <c r="A2569">
        <v>0.313232421875</v>
      </c>
      <c r="B2569">
        <v>-1.31516445482E-3</v>
      </c>
      <c r="C2569" s="88">
        <v>-7.7040599786200003E-5</v>
      </c>
      <c r="D2569">
        <v>2.6978271714399999E-4</v>
      </c>
      <c r="E2569">
        <v>3.1626975848900001E-4</v>
      </c>
      <c r="F2569">
        <v>2.4960568015799998E-4</v>
      </c>
      <c r="G2569" s="88">
        <v>4.2988357610299997E-5</v>
      </c>
      <c r="H2569">
        <v>0</v>
      </c>
      <c r="I2569">
        <v>0.313232421875</v>
      </c>
      <c r="J2569">
        <v>-190.91289538199999</v>
      </c>
      <c r="K2569">
        <v>-291.94165294800001</v>
      </c>
      <c r="L2569">
        <v>-292.04849664900001</v>
      </c>
      <c r="M2569">
        <v>-292.11941911399998</v>
      </c>
      <c r="N2569">
        <v>-292.15430060599999</v>
      </c>
      <c r="O2569">
        <v>-300</v>
      </c>
    </row>
    <row r="2570" spans="1:15" x14ac:dyDescent="0.2">
      <c r="A2570">
        <v>0.31335449218799999</v>
      </c>
      <c r="B2570">
        <v>-1.34594991107E-3</v>
      </c>
      <c r="C2570">
        <v>-1.07072951082E-4</v>
      </c>
      <c r="D2570">
        <v>2.4001095332400001E-4</v>
      </c>
      <c r="E2570">
        <v>2.8654764593899999E-4</v>
      </c>
      <c r="F2570">
        <v>2.1985850162000001E-4</v>
      </c>
      <c r="G2570" s="88">
        <v>1.31501613432E-5</v>
      </c>
      <c r="H2570">
        <v>0</v>
      </c>
      <c r="I2570">
        <v>0.31335449218799999</v>
      </c>
      <c r="J2570">
        <v>-189.71043290200001</v>
      </c>
      <c r="K2570">
        <v>-284.02782230100001</v>
      </c>
      <c r="L2570">
        <v>-284.06287249100001</v>
      </c>
      <c r="M2570">
        <v>-284.10247195800002</v>
      </c>
      <c r="N2570">
        <v>-288.52563443600002</v>
      </c>
      <c r="O2570">
        <v>-300</v>
      </c>
    </row>
    <row r="2571" spans="1:15" x14ac:dyDescent="0.2">
      <c r="A2571">
        <v>0.3134765625</v>
      </c>
      <c r="B2571">
        <v>-1.37722066304E-3</v>
      </c>
      <c r="C2571">
        <v>-1.37590652581E-4</v>
      </c>
      <c r="D2571">
        <v>2.0975392570500001E-4</v>
      </c>
      <c r="E2571">
        <v>2.5634030114599998E-4</v>
      </c>
      <c r="F2571">
        <v>1.8962609506900001E-4</v>
      </c>
      <c r="G2571" s="88">
        <v>-1.7173187545E-5</v>
      </c>
      <c r="H2571">
        <v>0</v>
      </c>
      <c r="I2571">
        <v>0.3134765625</v>
      </c>
      <c r="J2571">
        <v>-188.70619950400001</v>
      </c>
      <c r="K2571">
        <v>-277.08112022799997</v>
      </c>
      <c r="L2571">
        <v>-277.09426432200001</v>
      </c>
      <c r="M2571">
        <v>-277.12268199800002</v>
      </c>
      <c r="N2571">
        <v>-300</v>
      </c>
      <c r="O2571">
        <v>-300</v>
      </c>
    </row>
    <row r="2572" spans="1:15" x14ac:dyDescent="0.2">
      <c r="A2572">
        <v>0.31359863281200001</v>
      </c>
      <c r="B2572">
        <v>-1.40896242601E-3</v>
      </c>
      <c r="C2572">
        <v>-1.68579419959E-4</v>
      </c>
      <c r="D2572">
        <v>1.79025918624E-4</v>
      </c>
      <c r="E2572">
        <v>2.25662008523E-4</v>
      </c>
      <c r="F2572">
        <v>1.5892274506E-4</v>
      </c>
      <c r="G2572" s="88">
        <v>-4.7967404116900001E-5</v>
      </c>
      <c r="H2572">
        <v>0</v>
      </c>
      <c r="I2572">
        <v>0.31359863281200001</v>
      </c>
      <c r="J2572">
        <v>-187.857548224</v>
      </c>
      <c r="K2572">
        <v>-270.96994765599999</v>
      </c>
      <c r="L2572">
        <v>-270.98179583400002</v>
      </c>
      <c r="M2572">
        <v>-270.98791973200002</v>
      </c>
      <c r="N2572">
        <v>-300</v>
      </c>
      <c r="O2572">
        <v>-300</v>
      </c>
    </row>
    <row r="2573" spans="1:15" x14ac:dyDescent="0.2">
      <c r="A2573">
        <v>0.313720703125</v>
      </c>
      <c r="B2573">
        <v>-1.4411606820399999E-3</v>
      </c>
      <c r="C2573">
        <v>-2.0002473565500001E-4</v>
      </c>
      <c r="D2573">
        <v>1.4784144965700001E-4</v>
      </c>
      <c r="E2573">
        <v>1.94527285717E-4</v>
      </c>
      <c r="F2573">
        <v>1.2776296938600001E-4</v>
      </c>
      <c r="G2573" s="88">
        <v>-7.9217970200099998E-5</v>
      </c>
      <c r="H2573">
        <v>0</v>
      </c>
      <c r="I2573">
        <v>0.313720703125</v>
      </c>
      <c r="J2573">
        <v>-187.13544685599999</v>
      </c>
      <c r="K2573">
        <v>-265.50113691400003</v>
      </c>
      <c r="L2573">
        <v>-265.49932187500002</v>
      </c>
      <c r="M2573">
        <v>-265.51278144399998</v>
      </c>
      <c r="N2573">
        <v>-300</v>
      </c>
      <c r="O2573">
        <v>-300</v>
      </c>
    </row>
    <row r="2574" spans="1:15" x14ac:dyDescent="0.2">
      <c r="A2574">
        <v>0.31384277343799999</v>
      </c>
      <c r="B2574">
        <v>-1.47380068664E-3</v>
      </c>
      <c r="C2574">
        <v>-2.31911855609E-4</v>
      </c>
      <c r="D2574">
        <v>1.1621526288399999E-4</v>
      </c>
      <c r="E2574">
        <v>1.62950876883E-4</v>
      </c>
      <c r="F2574" s="88">
        <v>9.6161512333700004E-5</v>
      </c>
      <c r="G2574">
        <v>-1.10910141117E-4</v>
      </c>
      <c r="H2574">
        <v>0</v>
      </c>
      <c r="I2574">
        <v>0.31384277343799999</v>
      </c>
      <c r="J2574">
        <v>-186.51940290499999</v>
      </c>
      <c r="K2574">
        <v>-260.54111215500001</v>
      </c>
      <c r="L2574">
        <v>-260.54382146099999</v>
      </c>
      <c r="M2574">
        <v>-260.54854358099999</v>
      </c>
      <c r="N2574">
        <v>-300</v>
      </c>
      <c r="O2574">
        <v>-300</v>
      </c>
    </row>
    <row r="2575" spans="1:15" x14ac:dyDescent="0.2">
      <c r="A2575">
        <v>0.31396484375</v>
      </c>
      <c r="B2575">
        <v>-1.5068674757100001E-3</v>
      </c>
      <c r="C2575">
        <v>-2.6422581608500002E-4</v>
      </c>
      <c r="D2575" s="88">
        <v>8.4162322049599999E-5</v>
      </c>
      <c r="E2575">
        <v>1.3094774583599999E-4</v>
      </c>
      <c r="F2575" s="88">
        <v>6.41333378642E-5</v>
      </c>
      <c r="G2575">
        <v>-1.43028952527E-4</v>
      </c>
      <c r="H2575">
        <v>0</v>
      </c>
      <c r="I2575">
        <v>0.31396484375</v>
      </c>
      <c r="J2575">
        <v>-185.99452235300001</v>
      </c>
      <c r="K2575">
        <v>-256.01699748099998</v>
      </c>
      <c r="L2575">
        <v>-256.02124342000002</v>
      </c>
      <c r="M2575">
        <v>-256.02079052699997</v>
      </c>
      <c r="N2575">
        <v>-300</v>
      </c>
      <c r="O2575">
        <v>-300</v>
      </c>
    </row>
    <row r="2576" spans="1:15" x14ac:dyDescent="0.2">
      <c r="A2576">
        <v>0.31408691406200001</v>
      </c>
      <c r="B2576">
        <v>-1.5403458723800001E-3</v>
      </c>
      <c r="C2576">
        <v>-2.9695144064000002E-4</v>
      </c>
      <c r="D2576" s="88">
        <v>5.1697803613400003E-5</v>
      </c>
      <c r="E2576" s="88">
        <v>9.8533069112099995E-5</v>
      </c>
      <c r="F2576" s="88">
        <v>3.1693622652699999E-5</v>
      </c>
      <c r="G2576">
        <v>-1.7555922737399999E-4</v>
      </c>
      <c r="H2576">
        <v>0</v>
      </c>
      <c r="I2576">
        <v>0.31408691406200001</v>
      </c>
      <c r="J2576">
        <v>-185.549611758</v>
      </c>
      <c r="K2576">
        <v>-251.856649608</v>
      </c>
      <c r="L2576">
        <v>-251.85549351700001</v>
      </c>
      <c r="M2576">
        <v>-251.90755189699999</v>
      </c>
      <c r="N2576">
        <v>-300</v>
      </c>
      <c r="O2576">
        <v>-300</v>
      </c>
    </row>
    <row r="2577" spans="1:15" x14ac:dyDescent="0.2">
      <c r="A2577">
        <v>0.314208984375</v>
      </c>
      <c r="B2577">
        <v>-1.5742204941699999E-3</v>
      </c>
      <c r="C2577">
        <v>-3.3007334717400001E-4</v>
      </c>
      <c r="D2577" s="88">
        <v>1.8837089695200001E-5</v>
      </c>
      <c r="E2577" s="88">
        <v>6.5722228899300005E-5</v>
      </c>
      <c r="F2577" s="88">
        <v>-1.1422509698800001E-6</v>
      </c>
      <c r="G2577">
        <v>-2.0848558294900001E-4</v>
      </c>
      <c r="H2577">
        <v>0</v>
      </c>
      <c r="I2577">
        <v>0.314208984375</v>
      </c>
      <c r="J2577">
        <v>-185.17590335700001</v>
      </c>
      <c r="K2577">
        <v>-248.00547981599999</v>
      </c>
      <c r="L2577">
        <v>-248.00666167200001</v>
      </c>
      <c r="M2577">
        <v>-252.38036811399999</v>
      </c>
      <c r="N2577">
        <v>-300</v>
      </c>
      <c r="O2577">
        <v>-300</v>
      </c>
    </row>
    <row r="2578" spans="1:15" x14ac:dyDescent="0.2">
      <c r="A2578">
        <v>0.31433105468799999</v>
      </c>
      <c r="B2578">
        <v>-1.6084757600900001E-3</v>
      </c>
      <c r="C2578">
        <v>-3.6357595509300001E-4</v>
      </c>
      <c r="D2578" s="88">
        <v>-1.44042391038E-5</v>
      </c>
      <c r="E2578" s="88">
        <v>3.2530805878399998E-5</v>
      </c>
      <c r="F2578" s="88">
        <v>-3.4358702191400002E-5</v>
      </c>
      <c r="G2578">
        <v>-2.4179243805200001E-4</v>
      </c>
      <c r="H2578">
        <v>0</v>
      </c>
      <c r="I2578">
        <v>0.31433105468799999</v>
      </c>
      <c r="J2578">
        <v>-184.866185317</v>
      </c>
      <c r="K2578">
        <v>-244.418508922</v>
      </c>
      <c r="L2578">
        <v>-244.417293753</v>
      </c>
      <c r="M2578">
        <v>-270.488986651</v>
      </c>
      <c r="N2578">
        <v>-300</v>
      </c>
      <c r="O2578">
        <v>-300</v>
      </c>
    </row>
    <row r="2579" spans="1:15" x14ac:dyDescent="0.2">
      <c r="A2579">
        <v>0.314453125</v>
      </c>
      <c r="B2579">
        <v>-1.6430958979100001E-3</v>
      </c>
      <c r="C2579">
        <v>-3.9744349258699998E-4</v>
      </c>
      <c r="D2579" s="88">
        <v>-4.8010410949600002E-5</v>
      </c>
      <c r="E2579" s="88">
        <v>-1.02542804343E-6</v>
      </c>
      <c r="F2579" s="88">
        <v>-6.7939958963399996E-5</v>
      </c>
      <c r="G2579">
        <v>-2.7546402026100002E-4</v>
      </c>
      <c r="H2579">
        <v>0</v>
      </c>
      <c r="I2579">
        <v>0.314453125</v>
      </c>
      <c r="J2579">
        <v>-184.614278356</v>
      </c>
      <c r="K2579">
        <v>-241.06335004100001</v>
      </c>
      <c r="L2579">
        <v>-241.06671750500001</v>
      </c>
      <c r="M2579">
        <v>-300</v>
      </c>
      <c r="N2579">
        <v>-300</v>
      </c>
      <c r="O2579">
        <v>-300</v>
      </c>
    </row>
    <row r="2580" spans="1:15" x14ac:dyDescent="0.2">
      <c r="A2580">
        <v>0.31457519531200001</v>
      </c>
      <c r="B2580">
        <v>-1.67806495157E-3</v>
      </c>
      <c r="C2580">
        <v>-4.3166000396899998E-4</v>
      </c>
      <c r="D2580" s="88">
        <v>-8.1965470147000004E-5</v>
      </c>
      <c r="E2580" s="88">
        <v>-3.4930517106E-5</v>
      </c>
      <c r="F2580">
        <v>-1.01870065379E-4</v>
      </c>
      <c r="G2580">
        <v>-3.0948437328899998E-4</v>
      </c>
      <c r="H2580">
        <v>0</v>
      </c>
      <c r="I2580">
        <v>0.31457519531200001</v>
      </c>
      <c r="J2580">
        <v>-184.41477951100001</v>
      </c>
      <c r="K2580">
        <v>-237.91437243799999</v>
      </c>
      <c r="L2580">
        <v>-237.9148873</v>
      </c>
      <c r="M2580">
        <v>-300</v>
      </c>
      <c r="N2580">
        <v>-300</v>
      </c>
      <c r="O2580">
        <v>-300</v>
      </c>
    </row>
    <row r="2581" spans="1:15" x14ac:dyDescent="0.2">
      <c r="A2581">
        <v>0.314697265625</v>
      </c>
      <c r="B2581">
        <v>-1.7133667885699999E-3</v>
      </c>
      <c r="C2581">
        <v>-4.66209357163E-4</v>
      </c>
      <c r="D2581">
        <v>-1.1625328460299999E-4</v>
      </c>
      <c r="E2581" s="88">
        <v>-6.9168329135700003E-5</v>
      </c>
      <c r="F2581">
        <v>-1.3613288912899999E-4</v>
      </c>
      <c r="G2581">
        <v>-3.43837364453E-4</v>
      </c>
      <c r="H2581">
        <v>0</v>
      </c>
      <c r="I2581">
        <v>0.314697265625</v>
      </c>
      <c r="J2581">
        <v>-184.262992911</v>
      </c>
      <c r="K2581">
        <v>-234.947054001</v>
      </c>
      <c r="L2581">
        <v>-234.94640678900001</v>
      </c>
      <c r="M2581">
        <v>-300</v>
      </c>
      <c r="N2581">
        <v>-300</v>
      </c>
      <c r="O2581">
        <v>-300</v>
      </c>
    </row>
    <row r="2582" spans="1:15" x14ac:dyDescent="0.2">
      <c r="A2582">
        <v>0.31481933593799999</v>
      </c>
      <c r="B2582">
        <v>-1.7489851076000001E-3</v>
      </c>
      <c r="C2582">
        <v>-5.0107525123499995E-4</v>
      </c>
      <c r="D2582">
        <v>-1.5085755336899999E-4</v>
      </c>
      <c r="E2582">
        <v>-1.03722563115E-4</v>
      </c>
      <c r="F2582">
        <v>-1.7071212905799999E-4</v>
      </c>
      <c r="G2582">
        <v>-3.7850669221199998E-4</v>
      </c>
      <c r="H2582">
        <v>0</v>
      </c>
      <c r="I2582">
        <v>0.31481933593799999</v>
      </c>
      <c r="J2582">
        <v>-184.154926445</v>
      </c>
      <c r="K2582">
        <v>-232.139546841</v>
      </c>
      <c r="L2582">
        <v>-232.13891202100001</v>
      </c>
      <c r="M2582">
        <v>-300</v>
      </c>
      <c r="N2582">
        <v>-300</v>
      </c>
      <c r="O2582">
        <v>-300</v>
      </c>
    </row>
    <row r="2583" spans="1:15" x14ac:dyDescent="0.2">
      <c r="A2583">
        <v>0.31494140625</v>
      </c>
      <c r="B2583">
        <v>-1.7849034461E-3</v>
      </c>
      <c r="C2583">
        <v>-5.3624122403700002E-4</v>
      </c>
      <c r="D2583">
        <v>-1.8576181428099999E-4</v>
      </c>
      <c r="E2583">
        <v>-1.3857675680600001E-4</v>
      </c>
      <c r="F2583">
        <v>-2.05591322788E-4</v>
      </c>
      <c r="G2583">
        <v>-4.1347589382000001E-4</v>
      </c>
      <c r="H2583">
        <v>0</v>
      </c>
      <c r="I2583">
        <v>0.31494140625</v>
      </c>
      <c r="J2583">
        <v>-184.08727284299999</v>
      </c>
      <c r="K2583">
        <v>-229.474131567</v>
      </c>
      <c r="L2583">
        <v>-229.47352070299999</v>
      </c>
      <c r="M2583">
        <v>-300</v>
      </c>
      <c r="N2583">
        <v>-300</v>
      </c>
      <c r="O2583">
        <v>-300</v>
      </c>
    </row>
    <row r="2584" spans="1:15" x14ac:dyDescent="0.2">
      <c r="A2584">
        <v>0.31506347656200001</v>
      </c>
      <c r="B2584">
        <v>-1.82110518805E-3</v>
      </c>
      <c r="C2584">
        <v>-5.7169065993099995E-4</v>
      </c>
      <c r="D2584">
        <v>-2.2094945168600001E-4</v>
      </c>
      <c r="E2584">
        <v>-1.7371429448499999E-4</v>
      </c>
      <c r="F2584">
        <v>-2.40753854454E-4</v>
      </c>
      <c r="G2584">
        <v>-4.4872835303599997E-4</v>
      </c>
      <c r="H2584">
        <v>0</v>
      </c>
      <c r="I2584">
        <v>0.31506347656200001</v>
      </c>
      <c r="J2584">
        <v>-184.057284576</v>
      </c>
      <c r="K2584">
        <v>-226.93978398600001</v>
      </c>
      <c r="L2584">
        <v>-226.943091498</v>
      </c>
      <c r="M2584">
        <v>-300</v>
      </c>
      <c r="N2584">
        <v>-300</v>
      </c>
      <c r="O2584">
        <v>-300</v>
      </c>
    </row>
    <row r="2585" spans="1:15" x14ac:dyDescent="0.2">
      <c r="A2585">
        <v>0.315185546875</v>
      </c>
      <c r="B2585">
        <v>-1.8575735717E-3</v>
      </c>
      <c r="C2585">
        <v>-6.0740679759300001E-4</v>
      </c>
      <c r="D2585">
        <v>-2.5640370424599999E-4</v>
      </c>
      <c r="E2585">
        <v>-2.0911841473900001E-4</v>
      </c>
      <c r="F2585">
        <v>-2.7618296250799998E-4</v>
      </c>
      <c r="G2585">
        <v>-4.8424730793100002E-4</v>
      </c>
      <c r="H2585">
        <v>0</v>
      </c>
      <c r="I2585">
        <v>0.315185546875</v>
      </c>
      <c r="J2585">
        <v>-184.06254741699999</v>
      </c>
      <c r="K2585">
        <v>-224.52636418099999</v>
      </c>
      <c r="L2585">
        <v>-224.525162666</v>
      </c>
      <c r="M2585">
        <v>-300</v>
      </c>
      <c r="N2585">
        <v>-300</v>
      </c>
      <c r="O2585">
        <v>-300</v>
      </c>
    </row>
    <row r="2586" spans="1:15" x14ac:dyDescent="0.2">
      <c r="A2586">
        <v>0.31530761718799999</v>
      </c>
      <c r="B2586">
        <v>-1.8942916975399999E-3</v>
      </c>
      <c r="C2586">
        <v>-6.4337273789099995E-4</v>
      </c>
      <c r="D2586">
        <v>-2.9210767281600002E-4</v>
      </c>
      <c r="E2586">
        <v>-2.4477221835199998E-4</v>
      </c>
      <c r="F2586">
        <v>-3.11861747592E-4</v>
      </c>
      <c r="G2586">
        <v>-5.2001585878099995E-4</v>
      </c>
      <c r="H2586">
        <v>0</v>
      </c>
      <c r="I2586">
        <v>0.31530761718799999</v>
      </c>
      <c r="J2586">
        <v>-184.10069537199999</v>
      </c>
      <c r="K2586">
        <v>-222.22123478399999</v>
      </c>
      <c r="L2586">
        <v>-222.221468227</v>
      </c>
      <c r="M2586">
        <v>-300</v>
      </c>
      <c r="N2586">
        <v>-300</v>
      </c>
      <c r="O2586">
        <v>-300</v>
      </c>
    </row>
    <row r="2587" spans="1:15" x14ac:dyDescent="0.2">
      <c r="A2587">
        <v>0.3154296875</v>
      </c>
      <c r="B2587">
        <v>-1.93124253618E-3</v>
      </c>
      <c r="C2587">
        <v>-6.7957145184700004E-4</v>
      </c>
      <c r="D2587">
        <v>-3.2804432840100002E-4</v>
      </c>
      <c r="E2587">
        <v>-2.8065867625500001E-4</v>
      </c>
      <c r="F2587">
        <v>-3.4777318050299998E-4</v>
      </c>
      <c r="G2587">
        <v>-5.5601697600399995E-4</v>
      </c>
      <c r="H2587">
        <v>0</v>
      </c>
      <c r="I2587">
        <v>0.3154296875</v>
      </c>
      <c r="J2587">
        <v>-184.16915347599999</v>
      </c>
      <c r="K2587">
        <v>-220.01224577400001</v>
      </c>
      <c r="L2587">
        <v>-220.00966577700001</v>
      </c>
      <c r="M2587">
        <v>-300</v>
      </c>
      <c r="N2587">
        <v>-300</v>
      </c>
      <c r="O2587">
        <v>-300</v>
      </c>
    </row>
    <row r="2588" spans="1:15" x14ac:dyDescent="0.2">
      <c r="A2588">
        <v>0.31555175781200001</v>
      </c>
      <c r="B2588">
        <v>-1.96840893643E-3</v>
      </c>
      <c r="C2588">
        <v>-7.1598578865900001E-4</v>
      </c>
      <c r="D2588">
        <v>-3.6419652018500001E-4</v>
      </c>
      <c r="E2588">
        <v>-3.1676063755999999E-4</v>
      </c>
      <c r="F2588">
        <v>-3.8390011020800001E-4</v>
      </c>
      <c r="G2588">
        <v>-5.9223350820000005E-4</v>
      </c>
      <c r="H2588">
        <v>0</v>
      </c>
      <c r="I2588">
        <v>0.31555175781200001</v>
      </c>
      <c r="J2588">
        <v>-184.264972895</v>
      </c>
      <c r="K2588">
        <v>-217.89228416500001</v>
      </c>
      <c r="L2588">
        <v>-217.89440650200001</v>
      </c>
      <c r="M2588">
        <v>-300</v>
      </c>
      <c r="N2588">
        <v>-300</v>
      </c>
      <c r="O2588">
        <v>-300</v>
      </c>
    </row>
    <row r="2589" spans="1:15" x14ac:dyDescent="0.2">
      <c r="A2589">
        <v>0.315673828125</v>
      </c>
      <c r="B2589">
        <v>-2.00577363334E-3</v>
      </c>
      <c r="C2589">
        <v>-7.5259848378800005E-4</v>
      </c>
      <c r="D2589">
        <v>-4.0054698361600001E-4</v>
      </c>
      <c r="E2589">
        <v>-3.5306083764399999E-4</v>
      </c>
      <c r="F2589">
        <v>-4.2022527195399999E-4</v>
      </c>
      <c r="G2589">
        <v>-6.2864819024100003E-4</v>
      </c>
      <c r="H2589">
        <v>0</v>
      </c>
      <c r="I2589">
        <v>0.315673828125</v>
      </c>
      <c r="J2589">
        <v>-184.38482244799999</v>
      </c>
      <c r="K2589">
        <v>-215.85752595100001</v>
      </c>
      <c r="L2589">
        <v>-215.90709396299999</v>
      </c>
      <c r="M2589">
        <v>-300</v>
      </c>
      <c r="N2589">
        <v>-300</v>
      </c>
      <c r="O2589">
        <v>-300</v>
      </c>
    </row>
    <row r="2590" spans="1:15" x14ac:dyDescent="0.2">
      <c r="A2590">
        <v>0.31579589843799999</v>
      </c>
      <c r="B2590">
        <v>-2.0433192564199999E-3</v>
      </c>
      <c r="C2590">
        <v>-7.8939216712899996E-4</v>
      </c>
      <c r="D2590">
        <v>-4.3707834856899998E-4</v>
      </c>
      <c r="E2590">
        <v>-3.8954190631100002E-4</v>
      </c>
      <c r="F2590">
        <v>-4.5673129539799999E-4</v>
      </c>
      <c r="G2590">
        <v>-6.6524365142000001E-4</v>
      </c>
      <c r="H2590">
        <v>0</v>
      </c>
      <c r="I2590">
        <v>0.31579589843799999</v>
      </c>
      <c r="J2590">
        <v>-184.52507825699999</v>
      </c>
      <c r="K2590">
        <v>-213.90224563000001</v>
      </c>
      <c r="L2590">
        <v>-214.83543901300001</v>
      </c>
      <c r="M2590">
        <v>-300</v>
      </c>
      <c r="N2590">
        <v>-300</v>
      </c>
      <c r="O2590">
        <v>-300</v>
      </c>
    </row>
    <row r="2591" spans="1:15" x14ac:dyDescent="0.2">
      <c r="A2591">
        <v>0.31591796875</v>
      </c>
      <c r="B2591">
        <v>-2.0810283377800001E-3</v>
      </c>
      <c r="C2591">
        <v>-8.2634937120499999E-4</v>
      </c>
      <c r="D2591">
        <v>-4.7377314755799998E-4</v>
      </c>
      <c r="E2591">
        <v>-4.2618637600000002E-4</v>
      </c>
      <c r="F2591">
        <v>-4.9340071285000002E-4</v>
      </c>
      <c r="G2591">
        <v>-7.0200242366900002E-4</v>
      </c>
      <c r="H2591">
        <v>0</v>
      </c>
      <c r="I2591">
        <v>0.31591796875</v>
      </c>
      <c r="J2591">
        <v>-184.68199151300001</v>
      </c>
      <c r="K2591">
        <v>-212.01770362100001</v>
      </c>
      <c r="L2591">
        <v>-216.38950789500001</v>
      </c>
      <c r="M2591">
        <v>-300</v>
      </c>
      <c r="N2591">
        <v>-300</v>
      </c>
      <c r="O2591">
        <v>-300</v>
      </c>
    </row>
    <row r="2592" spans="1:15" x14ac:dyDescent="0.2">
      <c r="A2592">
        <v>0.31604003906200001</v>
      </c>
      <c r="B2592">
        <v>-2.1188833204700002E-3</v>
      </c>
      <c r="C2592">
        <v>-8.6345253945299997E-4</v>
      </c>
      <c r="D2592">
        <v>-5.1061382400599997E-4</v>
      </c>
      <c r="E2592">
        <v>-4.6297669006199998E-4</v>
      </c>
      <c r="F2592">
        <v>-5.3021596751799997E-4</v>
      </c>
      <c r="G2592">
        <v>-7.3890694983199995E-4</v>
      </c>
      <c r="H2592">
        <v>0</v>
      </c>
      <c r="I2592">
        <v>0.31604003906200001</v>
      </c>
      <c r="J2592">
        <v>-184.85180821200001</v>
      </c>
      <c r="K2592">
        <v>-210.197024164</v>
      </c>
      <c r="L2592">
        <v>-222.300757898</v>
      </c>
      <c r="M2592">
        <v>-300</v>
      </c>
      <c r="N2592">
        <v>-300</v>
      </c>
      <c r="O2592">
        <v>-300</v>
      </c>
    </row>
    <row r="2593" spans="1:15" x14ac:dyDescent="0.2">
      <c r="A2593">
        <v>0.316162109375</v>
      </c>
      <c r="B2593">
        <v>-2.1568665667399999E-3</v>
      </c>
      <c r="C2593">
        <v>-9.0068403453700001E-4</v>
      </c>
      <c r="D2593">
        <v>-5.4758274055800003E-4</v>
      </c>
      <c r="E2593">
        <v>-4.9989521107299999E-4</v>
      </c>
      <c r="F2593">
        <v>-5.6715942184000002E-4</v>
      </c>
      <c r="G2593">
        <v>-7.7593959198299996E-4</v>
      </c>
      <c r="H2593">
        <v>0</v>
      </c>
      <c r="I2593">
        <v>0.316162109375</v>
      </c>
      <c r="J2593">
        <v>-185.03079187599999</v>
      </c>
      <c r="K2593">
        <v>-208.437958831</v>
      </c>
      <c r="L2593">
        <v>-234.49580432900001</v>
      </c>
      <c r="M2593">
        <v>-300</v>
      </c>
      <c r="N2593">
        <v>-300</v>
      </c>
      <c r="O2593">
        <v>-300</v>
      </c>
    </row>
    <row r="2594" spans="1:15" x14ac:dyDescent="0.2">
      <c r="A2594">
        <v>0.31628417968799999</v>
      </c>
      <c r="B2594">
        <v>-2.1949603664600001E-3</v>
      </c>
      <c r="C2594">
        <v>-9.3802614671799995E-4</v>
      </c>
      <c r="D2594">
        <v>-5.8466218746500002E-4</v>
      </c>
      <c r="E2594">
        <v>-5.3692422920999998E-4</v>
      </c>
      <c r="F2594">
        <v>-6.0421336585799997E-4</v>
      </c>
      <c r="G2594">
        <v>-8.1308263978999997E-4</v>
      </c>
      <c r="H2594">
        <v>0</v>
      </c>
      <c r="I2594">
        <v>0.31628417968799999</v>
      </c>
      <c r="J2594">
        <v>-185.21511834500001</v>
      </c>
      <c r="K2594">
        <v>-206.73933867100001</v>
      </c>
      <c r="L2594">
        <v>-257.126028588</v>
      </c>
      <c r="M2594">
        <v>-300</v>
      </c>
      <c r="N2594">
        <v>-300</v>
      </c>
      <c r="O2594">
        <v>-300</v>
      </c>
    </row>
    <row r="2595" spans="1:15" x14ac:dyDescent="0.2">
      <c r="A2595">
        <v>0.31640625</v>
      </c>
      <c r="B2595">
        <v>-2.2331469455099998E-3</v>
      </c>
      <c r="C2595">
        <v>-9.7546110226700005E-4</v>
      </c>
      <c r="D2595">
        <v>-6.2183439097899997E-4</v>
      </c>
      <c r="E2595">
        <v>-5.7404597065600005E-4</v>
      </c>
      <c r="F2595">
        <v>-6.4136002561899998E-4</v>
      </c>
      <c r="G2595">
        <v>-8.5031831893800001E-4</v>
      </c>
      <c r="H2595">
        <v>0</v>
      </c>
      <c r="I2595">
        <v>0.31640625</v>
      </c>
      <c r="J2595">
        <v>-185.40070132899999</v>
      </c>
      <c r="K2595">
        <v>-205.09642868500001</v>
      </c>
      <c r="L2595">
        <v>-300</v>
      </c>
      <c r="M2595">
        <v>-300</v>
      </c>
      <c r="N2595">
        <v>-300</v>
      </c>
      <c r="O2595">
        <v>-300</v>
      </c>
    </row>
    <row r="2596" spans="1:15" x14ac:dyDescent="0.2">
      <c r="A2596">
        <v>0.31652832031200001</v>
      </c>
      <c r="B2596">
        <v>-2.2714084742100002E-3</v>
      </c>
      <c r="C2596">
        <v>-1.01297107192E-3</v>
      </c>
      <c r="D2596">
        <v>-6.5908152182500004E-4</v>
      </c>
      <c r="E2596">
        <v>-6.1124260606000005E-4</v>
      </c>
      <c r="F2596">
        <v>-6.7858157163400005E-4</v>
      </c>
      <c r="G2596">
        <v>-8.8762879957100002E-4</v>
      </c>
      <c r="H2596">
        <v>0</v>
      </c>
      <c r="I2596">
        <v>0.31652832031200001</v>
      </c>
      <c r="J2596">
        <v>-185.583011075</v>
      </c>
      <c r="K2596">
        <v>-203.50252842500001</v>
      </c>
      <c r="L2596">
        <v>-300</v>
      </c>
      <c r="M2596">
        <v>-300</v>
      </c>
      <c r="N2596">
        <v>-300</v>
      </c>
      <c r="O2596">
        <v>-300</v>
      </c>
    </row>
    <row r="2597" spans="1:15" x14ac:dyDescent="0.2">
      <c r="A2597">
        <v>0.316650390625</v>
      </c>
      <c r="B2597">
        <v>-2.3097270758400002E-3</v>
      </c>
      <c r="C2597">
        <v>-1.0505381793500001E-3</v>
      </c>
      <c r="D2597">
        <v>-6.9638570366699999E-4</v>
      </c>
      <c r="E2597">
        <v>-6.4849625901800001E-4</v>
      </c>
      <c r="F2597">
        <v>-7.1586012736300005E-4</v>
      </c>
      <c r="G2597">
        <v>-9.2499620478899997E-4</v>
      </c>
      <c r="H2597">
        <v>0</v>
      </c>
      <c r="I2597">
        <v>0.316650390625</v>
      </c>
      <c r="J2597">
        <v>-185.75700065999999</v>
      </c>
      <c r="K2597">
        <v>-201.95423088699999</v>
      </c>
      <c r="L2597">
        <v>-300</v>
      </c>
      <c r="M2597">
        <v>-300</v>
      </c>
      <c r="N2597">
        <v>-300</v>
      </c>
      <c r="O2597">
        <v>-300</v>
      </c>
    </row>
    <row r="2598" spans="1:15" x14ac:dyDescent="0.2">
      <c r="A2598">
        <v>0.31677246093799999</v>
      </c>
      <c r="B2598">
        <v>-2.3480848351699998E-3</v>
      </c>
      <c r="C2598">
        <v>-1.0881445097300001E-3</v>
      </c>
      <c r="D2598">
        <v>-7.33729021649E-4</v>
      </c>
      <c r="E2598">
        <v>-6.85789014601E-4</v>
      </c>
      <c r="F2598">
        <v>-7.5317777773800003E-4</v>
      </c>
      <c r="G2598">
        <v>-9.6240261915900001E-4</v>
      </c>
      <c r="H2598">
        <v>0</v>
      </c>
      <c r="I2598">
        <v>0.31677246093799999</v>
      </c>
      <c r="J2598">
        <v>-185.917194706</v>
      </c>
      <c r="K2598">
        <v>-200.45200860899999</v>
      </c>
      <c r="L2598">
        <v>-300</v>
      </c>
      <c r="M2598">
        <v>-300</v>
      </c>
      <c r="N2598">
        <v>-300</v>
      </c>
      <c r="O2598">
        <v>-300</v>
      </c>
    </row>
    <row r="2599" spans="1:15" x14ac:dyDescent="0.2">
      <c r="A2599">
        <v>0.31689453125</v>
      </c>
      <c r="B2599">
        <v>-2.3864638069599998E-3</v>
      </c>
      <c r="C2599">
        <v>-1.1257721182199999E-3</v>
      </c>
      <c r="D2599">
        <v>-7.7109353092499997E-4</v>
      </c>
      <c r="E2599">
        <v>-7.2310292789499997E-4</v>
      </c>
      <c r="F2599">
        <v>-7.9051657770999996E-4</v>
      </c>
      <c r="G2599">
        <v>-9.9983009726999994E-4</v>
      </c>
      <c r="H2599">
        <v>0</v>
      </c>
      <c r="I2599">
        <v>0.31689453125</v>
      </c>
      <c r="J2599">
        <v>-186.05794620500001</v>
      </c>
      <c r="K2599">
        <v>-198.995032681</v>
      </c>
      <c r="L2599">
        <v>-300</v>
      </c>
      <c r="M2599">
        <v>-300</v>
      </c>
      <c r="N2599">
        <v>-300</v>
      </c>
      <c r="O2599">
        <v>-300</v>
      </c>
    </row>
    <row r="2600" spans="1:15" x14ac:dyDescent="0.2">
      <c r="A2600">
        <v>0.31701660156200001</v>
      </c>
      <c r="B2600">
        <v>-2.4248460245700001E-3</v>
      </c>
      <c r="C2600">
        <v>-1.16340303858E-3</v>
      </c>
      <c r="D2600">
        <v>-8.0846126524500002E-4</v>
      </c>
      <c r="E2600">
        <v>-7.60420032573E-4</v>
      </c>
      <c r="F2600">
        <v>-8.2785856081700005E-4</v>
      </c>
      <c r="G2600">
        <v>-1.0372606723000001E-3</v>
      </c>
      <c r="H2600">
        <v>0</v>
      </c>
      <c r="I2600">
        <v>0.31701660156200001</v>
      </c>
      <c r="J2600">
        <v>-186.17380678200001</v>
      </c>
      <c r="K2600">
        <v>-197.578396355</v>
      </c>
      <c r="L2600">
        <v>-300</v>
      </c>
      <c r="M2600">
        <v>-300</v>
      </c>
      <c r="N2600">
        <v>-300</v>
      </c>
      <c r="O2600">
        <v>-300</v>
      </c>
    </row>
    <row r="2601" spans="1:15" x14ac:dyDescent="0.2">
      <c r="A2601">
        <v>0.317138671875</v>
      </c>
      <c r="B2601">
        <v>-2.46321350855E-3</v>
      </c>
      <c r="C2601">
        <v>-1.20101929175E-3</v>
      </c>
      <c r="D2601">
        <v>-8.4581424553600002E-4</v>
      </c>
      <c r="E2601">
        <v>-7.9772234949499995E-4</v>
      </c>
      <c r="F2601">
        <v>-8.65185747783E-4</v>
      </c>
      <c r="G2601">
        <v>-1.0746763646100001E-3</v>
      </c>
      <c r="H2601">
        <v>0</v>
      </c>
      <c r="I2601">
        <v>0.317138671875</v>
      </c>
      <c r="J2601">
        <v>-186.25992120399999</v>
      </c>
      <c r="K2601">
        <v>-196.197159597</v>
      </c>
      <c r="L2601">
        <v>-300</v>
      </c>
      <c r="M2601">
        <v>-300</v>
      </c>
      <c r="N2601">
        <v>-300</v>
      </c>
      <c r="O2601">
        <v>-300</v>
      </c>
    </row>
    <row r="2602" spans="1:15" x14ac:dyDescent="0.2">
      <c r="A2602">
        <v>0.31726074218799999</v>
      </c>
      <c r="B2602">
        <v>-2.50154827523E-3</v>
      </c>
      <c r="C2602">
        <v>-1.2386028944699999E-3</v>
      </c>
      <c r="D2602">
        <v>-8.8313448851900004E-4</v>
      </c>
      <c r="E2602">
        <v>-8.3499189530899999E-4</v>
      </c>
      <c r="F2602">
        <v>-9.0248015511899999E-4</v>
      </c>
      <c r="G2602">
        <v>-1.11205919035E-3</v>
      </c>
      <c r="H2602">
        <v>0</v>
      </c>
      <c r="I2602">
        <v>0.31726074218799999</v>
      </c>
      <c r="J2602">
        <v>-186.31233718300001</v>
      </c>
      <c r="K2602">
        <v>-194.85086820500001</v>
      </c>
      <c r="L2602">
        <v>-300</v>
      </c>
      <c r="M2602">
        <v>-300</v>
      </c>
      <c r="N2602">
        <v>-300</v>
      </c>
      <c r="O2602">
        <v>-300</v>
      </c>
    </row>
    <row r="2603" spans="1:15" x14ac:dyDescent="0.2">
      <c r="A2603">
        <v>0.3173828125</v>
      </c>
      <c r="B2603">
        <v>-2.53983234535E-3</v>
      </c>
      <c r="C2603">
        <v>-1.2761358678799999E-3</v>
      </c>
      <c r="D2603">
        <v>-9.2040401531700005E-4</v>
      </c>
      <c r="E2603">
        <v>-8.7221069107100001E-4</v>
      </c>
      <c r="F2603">
        <v>-9.3972380374499997E-4</v>
      </c>
      <c r="G2603">
        <v>-1.1493911700900001E-3</v>
      </c>
      <c r="H2603">
        <v>0</v>
      </c>
      <c r="I2603">
        <v>0.3173828125</v>
      </c>
      <c r="J2603">
        <v>-186.32817083500001</v>
      </c>
      <c r="K2603">
        <v>-193.541128974</v>
      </c>
      <c r="L2603">
        <v>-300</v>
      </c>
      <c r="M2603">
        <v>-300</v>
      </c>
      <c r="N2603">
        <v>-300</v>
      </c>
      <c r="O2603">
        <v>-300</v>
      </c>
    </row>
    <row r="2604" spans="1:15" x14ac:dyDescent="0.2">
      <c r="A2604">
        <v>0.31750488281200001</v>
      </c>
      <c r="B2604">
        <v>-2.5780477526799999E-3</v>
      </c>
      <c r="C2604">
        <v>-1.31360024616E-3</v>
      </c>
      <c r="D2604">
        <v>-9.5760486009500002E-4</v>
      </c>
      <c r="E2604">
        <v>-9.0936077087099996E-4</v>
      </c>
      <c r="F2604">
        <v>-9.7689872761800006E-4</v>
      </c>
      <c r="G2604">
        <v>-1.1866543374300001E-3</v>
      </c>
      <c r="H2604">
        <v>0</v>
      </c>
      <c r="I2604">
        <v>0.31750488281200001</v>
      </c>
      <c r="J2604">
        <v>-186.30563040499999</v>
      </c>
      <c r="K2604">
        <v>-192.26596663199999</v>
      </c>
      <c r="L2604">
        <v>-300</v>
      </c>
      <c r="M2604">
        <v>-300</v>
      </c>
      <c r="N2604">
        <v>-300</v>
      </c>
      <c r="O2604">
        <v>-300</v>
      </c>
    </row>
    <row r="2605" spans="1:15" x14ac:dyDescent="0.2">
      <c r="A2605">
        <v>0.317626953125</v>
      </c>
      <c r="B2605">
        <v>-2.61617655267E-3</v>
      </c>
      <c r="C2605">
        <v>-1.3509780851399999E-3</v>
      </c>
      <c r="D2605">
        <v>-9.9471907868300003E-4</v>
      </c>
      <c r="E2605">
        <v>-9.4642419046799995E-4</v>
      </c>
      <c r="F2605">
        <v>-1.0139869823599999E-3</v>
      </c>
      <c r="G2605">
        <v>-1.22383074763E-3</v>
      </c>
      <c r="H2605">
        <v>0</v>
      </c>
      <c r="I2605">
        <v>0.317626953125</v>
      </c>
      <c r="J2605">
        <v>-186.243938069</v>
      </c>
      <c r="K2605">
        <v>-191.02015908800001</v>
      </c>
      <c r="L2605">
        <v>-300</v>
      </c>
      <c r="M2605">
        <v>-300</v>
      </c>
      <c r="N2605">
        <v>-300</v>
      </c>
      <c r="O2605">
        <v>-300</v>
      </c>
    </row>
    <row r="2606" spans="1:15" x14ac:dyDescent="0.2">
      <c r="A2606">
        <v>0.31774902343799999</v>
      </c>
      <c r="B2606">
        <v>-2.6542008310600001E-3</v>
      </c>
      <c r="C2606">
        <v>-1.38825147097E-3</v>
      </c>
      <c r="D2606">
        <v>-1.03172875721E-3</v>
      </c>
      <c r="E2606">
        <v>-9.8338303592000005E-4</v>
      </c>
      <c r="F2606">
        <v>-1.0509706538999999E-3</v>
      </c>
      <c r="G2606">
        <v>-1.2609024862600001E-3</v>
      </c>
      <c r="H2606">
        <v>0</v>
      </c>
      <c r="I2606">
        <v>0.31774902343799999</v>
      </c>
      <c r="J2606">
        <v>-186.14321867800001</v>
      </c>
      <c r="K2606">
        <v>-189.80130500800001</v>
      </c>
      <c r="L2606">
        <v>-300</v>
      </c>
      <c r="M2606">
        <v>-300</v>
      </c>
      <c r="N2606">
        <v>-300</v>
      </c>
      <c r="O2606">
        <v>-300</v>
      </c>
    </row>
    <row r="2607" spans="1:15" x14ac:dyDescent="0.2">
      <c r="A2607">
        <v>0.31787109375</v>
      </c>
      <c r="B2607">
        <v>-2.6921027125099998E-3</v>
      </c>
      <c r="C2607">
        <v>-1.4254025287199999E-3</v>
      </c>
      <c r="D2607">
        <v>-1.06861602071E-3</v>
      </c>
      <c r="E2607">
        <v>-1.0202194322099999E-3</v>
      </c>
      <c r="F2607">
        <v>-1.08783186707E-3</v>
      </c>
      <c r="G2607">
        <v>-1.29785167781E-3</v>
      </c>
      <c r="H2607">
        <v>0</v>
      </c>
      <c r="I2607">
        <v>0.31787109375</v>
      </c>
      <c r="J2607">
        <v>-186.00444407200001</v>
      </c>
      <c r="K2607">
        <v>-188.61160148900001</v>
      </c>
      <c r="L2607">
        <v>-300</v>
      </c>
      <c r="M2607">
        <v>-300</v>
      </c>
      <c r="N2607">
        <v>-300</v>
      </c>
      <c r="O2607">
        <v>-300</v>
      </c>
    </row>
    <row r="2608" spans="1:15" x14ac:dyDescent="0.2">
      <c r="A2608">
        <v>0.31799316406200001</v>
      </c>
      <c r="B2608">
        <v>-2.7298643692199999E-3</v>
      </c>
      <c r="C2608">
        <v>-1.46241343098E-3</v>
      </c>
      <c r="D2608">
        <v>-1.1053630417999999E-3</v>
      </c>
      <c r="E2608">
        <v>-1.05691555185E-3</v>
      </c>
      <c r="F2608">
        <v>-1.12455279427E-3</v>
      </c>
      <c r="G2608">
        <v>-1.3346604943099999E-3</v>
      </c>
      <c r="H2608">
        <v>0</v>
      </c>
      <c r="I2608">
        <v>0.31799316406200001</v>
      </c>
      <c r="J2608">
        <v>-185.829426517</v>
      </c>
      <c r="K2608">
        <v>-187.451802972</v>
      </c>
      <c r="L2608">
        <v>-300</v>
      </c>
      <c r="M2608">
        <v>-300</v>
      </c>
      <c r="N2608">
        <v>-300</v>
      </c>
      <c r="O2608">
        <v>-300</v>
      </c>
    </row>
    <row r="2609" spans="1:15" x14ac:dyDescent="0.2">
      <c r="A2609">
        <v>0.318115234375</v>
      </c>
      <c r="B2609">
        <v>-2.7674680295400001E-3</v>
      </c>
      <c r="C2609">
        <v>-1.4992664065100001E-3</v>
      </c>
      <c r="D2609">
        <v>-1.1419520492000001E-3</v>
      </c>
      <c r="E2609">
        <v>-1.0934536235E-3</v>
      </c>
      <c r="F2609">
        <v>-1.1611156640299999E-3</v>
      </c>
      <c r="G2609">
        <v>-1.3713111639499999E-3</v>
      </c>
      <c r="H2609">
        <v>0</v>
      </c>
      <c r="I2609">
        <v>0.318115234375</v>
      </c>
      <c r="J2609">
        <v>-185.62087624899999</v>
      </c>
      <c r="K2609">
        <v>-186.31733600199999</v>
      </c>
      <c r="L2609">
        <v>-300</v>
      </c>
      <c r="M2609">
        <v>-300</v>
      </c>
      <c r="N2609">
        <v>-300</v>
      </c>
      <c r="O2609">
        <v>-300</v>
      </c>
    </row>
    <row r="2610" spans="1:15" x14ac:dyDescent="0.2">
      <c r="A2610">
        <v>0.31823730468799999</v>
      </c>
      <c r="B2610">
        <v>-2.8048959865599999E-3</v>
      </c>
      <c r="C2610">
        <v>-1.53594374879E-3</v>
      </c>
      <c r="D2610">
        <v>-1.17836533638E-3</v>
      </c>
      <c r="E2610">
        <v>-1.1298159405799999E-3</v>
      </c>
      <c r="F2610">
        <v>-1.1975027696000001E-3</v>
      </c>
      <c r="G2610">
        <v>-1.4077859796300001E-3</v>
      </c>
      <c r="H2610">
        <v>0</v>
      </c>
      <c r="I2610">
        <v>0.31823730468799999</v>
      </c>
      <c r="J2610">
        <v>-185.38241747500001</v>
      </c>
      <c r="K2610">
        <v>-185.20416682000001</v>
      </c>
      <c r="L2610">
        <v>-300</v>
      </c>
      <c r="M2610">
        <v>-300</v>
      </c>
      <c r="N2610">
        <v>-300</v>
      </c>
      <c r="O2610">
        <v>-300</v>
      </c>
    </row>
    <row r="2611" spans="1:15" x14ac:dyDescent="0.2">
      <c r="A2611">
        <v>0.318359375</v>
      </c>
      <c r="B2611">
        <v>-2.84213060666E-3</v>
      </c>
      <c r="C2611">
        <v>-1.5724278246E-3</v>
      </c>
      <c r="D2611">
        <v>-1.2145852701099999E-3</v>
      </c>
      <c r="E2611">
        <v>-1.1659848697800001E-3</v>
      </c>
      <c r="F2611">
        <v>-1.2336964775600001E-3</v>
      </c>
      <c r="G2611">
        <v>-1.4440673075799999E-3</v>
      </c>
      <c r="H2611">
        <v>0</v>
      </c>
      <c r="I2611">
        <v>0.318359375</v>
      </c>
      <c r="J2611">
        <v>-185.11852720300001</v>
      </c>
      <c r="K2611">
        <v>-184.11492114399999</v>
      </c>
      <c r="L2611">
        <v>-295.58382002500002</v>
      </c>
      <c r="M2611">
        <v>-300</v>
      </c>
      <c r="N2611">
        <v>-300</v>
      </c>
      <c r="O2611">
        <v>-300</v>
      </c>
    </row>
    <row r="2612" spans="1:15" x14ac:dyDescent="0.2">
      <c r="A2612">
        <v>0.31848144531200001</v>
      </c>
      <c r="B2612">
        <v>-2.87915433805E-3</v>
      </c>
      <c r="C2612">
        <v>-1.60870108257E-3</v>
      </c>
      <c r="D2612">
        <v>-1.2505942989999999E-3</v>
      </c>
      <c r="E2612">
        <v>-1.2019428596399999E-3</v>
      </c>
      <c r="F2612">
        <v>-1.2696792363199999E-3</v>
      </c>
      <c r="G2612">
        <v>-1.4801375958600001E-3</v>
      </c>
      <c r="H2612">
        <v>0</v>
      </c>
      <c r="I2612">
        <v>0.31848144531200001</v>
      </c>
      <c r="J2612">
        <v>-184.83433338</v>
      </c>
      <c r="K2612">
        <v>-183.05220467699999</v>
      </c>
      <c r="L2612">
        <v>-300</v>
      </c>
      <c r="M2612">
        <v>-300</v>
      </c>
      <c r="N2612">
        <v>-300</v>
      </c>
      <c r="O2612">
        <v>-300</v>
      </c>
    </row>
    <row r="2613" spans="1:15" x14ac:dyDescent="0.2">
      <c r="A2613">
        <v>0.318603515625</v>
      </c>
      <c r="B2613">
        <v>-2.9159497193299998E-3</v>
      </c>
      <c r="C2613">
        <v>-1.64474606169E-3</v>
      </c>
      <c r="D2613">
        <v>-1.28637496203E-3</v>
      </c>
      <c r="E2613">
        <v>-1.2376724490599999E-3</v>
      </c>
      <c r="F2613">
        <v>-1.30543358465E-3</v>
      </c>
      <c r="G2613">
        <v>-1.51597938288E-3</v>
      </c>
      <c r="H2613">
        <v>0</v>
      </c>
      <c r="I2613">
        <v>0.318603515625</v>
      </c>
      <c r="J2613">
        <v>-184.53529209999999</v>
      </c>
      <c r="K2613">
        <v>-182.009029274</v>
      </c>
      <c r="L2613">
        <v>-292.99691714300002</v>
      </c>
      <c r="M2613">
        <v>-297.36301913900002</v>
      </c>
      <c r="N2613">
        <v>-300</v>
      </c>
      <c r="O2613">
        <v>-300</v>
      </c>
    </row>
    <row r="2614" spans="1:15" x14ac:dyDescent="0.2">
      <c r="A2614">
        <v>0.31872558593799999</v>
      </c>
      <c r="B2614">
        <v>-2.9524993878999998E-3</v>
      </c>
      <c r="C2614">
        <v>-1.6805453997599999E-3</v>
      </c>
      <c r="D2614">
        <v>-1.3219098969999999E-3</v>
      </c>
      <c r="E2614">
        <v>-1.2731562757800001E-3</v>
      </c>
      <c r="F2614">
        <v>-1.3409421601399999E-3</v>
      </c>
      <c r="G2614">
        <v>-1.5515753058999999E-3</v>
      </c>
      <c r="H2614">
        <v>0</v>
      </c>
      <c r="I2614">
        <v>0.31872558593799999</v>
      </c>
      <c r="J2614">
        <v>-184.22681568300001</v>
      </c>
      <c r="K2614">
        <v>-180.984680277</v>
      </c>
      <c r="L2614">
        <v>-300</v>
      </c>
      <c r="M2614">
        <v>-300</v>
      </c>
      <c r="N2614">
        <v>-300</v>
      </c>
      <c r="O2614">
        <v>-300</v>
      </c>
    </row>
    <row r="2615" spans="1:15" x14ac:dyDescent="0.2">
      <c r="A2615">
        <v>0.31884765625</v>
      </c>
      <c r="B2615">
        <v>-2.98878608848E-3</v>
      </c>
      <c r="C2615">
        <v>-1.7160818418899999E-3</v>
      </c>
      <c r="D2615">
        <v>-1.3571818489900001E-3</v>
      </c>
      <c r="E2615">
        <v>-1.3083770848100001E-3</v>
      </c>
      <c r="F2615">
        <v>-1.3761877076699999E-3</v>
      </c>
      <c r="G2615">
        <v>-1.58690810945E-3</v>
      </c>
      <c r="H2615">
        <v>0</v>
      </c>
      <c r="I2615">
        <v>0.31884765625</v>
      </c>
      <c r="J2615">
        <v>-183.913937328</v>
      </c>
      <c r="K2615">
        <v>-180.031066055</v>
      </c>
      <c r="L2615">
        <v>-300</v>
      </c>
      <c r="M2615">
        <v>-300</v>
      </c>
      <c r="N2615">
        <v>-300</v>
      </c>
      <c r="O2615">
        <v>-300</v>
      </c>
    </row>
    <row r="2616" spans="1:15" x14ac:dyDescent="0.2">
      <c r="A2616">
        <v>0.31896972656200001</v>
      </c>
      <c r="B2616">
        <v>-3.0247926814100001E-3</v>
      </c>
      <c r="C2616">
        <v>-1.7513382488499999E-3</v>
      </c>
      <c r="D2616">
        <v>-1.3921736787700001E-3</v>
      </c>
      <c r="E2616">
        <v>-1.34331773685E-3</v>
      </c>
      <c r="F2616">
        <v>-1.41115308782E-3</v>
      </c>
      <c r="G2616">
        <v>-1.6219606537599999E-3</v>
      </c>
      <c r="H2616">
        <v>0</v>
      </c>
      <c r="I2616">
        <v>0.31896972656200001</v>
      </c>
      <c r="J2616">
        <v>-183.60111311899999</v>
      </c>
      <c r="K2616">
        <v>-179.288206887</v>
      </c>
      <c r="L2616">
        <v>-300</v>
      </c>
      <c r="M2616">
        <v>-299.74693768899999</v>
      </c>
      <c r="N2616">
        <v>-300</v>
      </c>
      <c r="O2616">
        <v>-300</v>
      </c>
    </row>
    <row r="2617" spans="1:15" x14ac:dyDescent="0.2">
      <c r="A2617">
        <v>0.319091796875</v>
      </c>
      <c r="B2617">
        <v>-3.0605021511399999E-3</v>
      </c>
      <c r="C2617">
        <v>-1.7862976054599999E-3</v>
      </c>
      <c r="D2617">
        <v>-1.42686837113E-3</v>
      </c>
      <c r="E2617">
        <v>-1.37796121662E-3</v>
      </c>
      <c r="F2617">
        <v>-1.44582128518E-3</v>
      </c>
      <c r="G2617">
        <v>-1.65671592308E-3</v>
      </c>
      <c r="H2617">
        <v>0</v>
      </c>
      <c r="I2617">
        <v>0.319091796875</v>
      </c>
      <c r="J2617">
        <v>-183.29219202300001</v>
      </c>
      <c r="K2617">
        <v>-178.968761298</v>
      </c>
      <c r="L2617">
        <v>-300</v>
      </c>
      <c r="M2617">
        <v>-292.79476898899998</v>
      </c>
      <c r="N2617">
        <v>-300</v>
      </c>
      <c r="O2617">
        <v>-300</v>
      </c>
    </row>
    <row r="2618" spans="1:15" x14ac:dyDescent="0.2">
      <c r="A2618">
        <v>0.31921386718799999</v>
      </c>
      <c r="B2618">
        <v>-3.09589761439E-3</v>
      </c>
      <c r="C2618">
        <v>-1.82094302888E-3</v>
      </c>
      <c r="D2618">
        <v>-1.4612490432300001E-3</v>
      </c>
      <c r="E2618">
        <v>-1.4122906412000001E-3</v>
      </c>
      <c r="F2618">
        <v>-1.48017541669E-3</v>
      </c>
      <c r="G2618">
        <v>-1.6911570340100001E-3</v>
      </c>
      <c r="H2618">
        <v>0</v>
      </c>
      <c r="I2618">
        <v>0.31921386718799999</v>
      </c>
      <c r="J2618">
        <v>-182.99054869700001</v>
      </c>
      <c r="K2618">
        <v>-179.30898892900001</v>
      </c>
      <c r="L2618">
        <v>-300</v>
      </c>
      <c r="M2618">
        <v>-289.81175592599999</v>
      </c>
      <c r="N2618">
        <v>-300</v>
      </c>
      <c r="O2618">
        <v>-300</v>
      </c>
    </row>
    <row r="2619" spans="1:15" x14ac:dyDescent="0.2">
      <c r="A2619">
        <v>0.3193359375</v>
      </c>
      <c r="B2619">
        <v>-3.13096232854E-3</v>
      </c>
      <c r="C2619">
        <v>-1.8552577768600001E-3</v>
      </c>
      <c r="D2619">
        <v>-1.49529895279E-3</v>
      </c>
      <c r="E2619">
        <v>-1.4462892682700001E-3</v>
      </c>
      <c r="F2619">
        <v>-1.51419873989E-3</v>
      </c>
      <c r="G2619">
        <v>-1.7252672437499999E-3</v>
      </c>
      <c r="H2619">
        <v>0</v>
      </c>
      <c r="I2619">
        <v>0.3193359375</v>
      </c>
      <c r="J2619">
        <v>-182.699289045</v>
      </c>
      <c r="K2619">
        <v>-180.53215498399999</v>
      </c>
      <c r="L2619">
        <v>-300</v>
      </c>
      <c r="M2619">
        <v>-289.57866917799998</v>
      </c>
      <c r="N2619">
        <v>-300</v>
      </c>
      <c r="O2619">
        <v>-300</v>
      </c>
    </row>
    <row r="2620" spans="1:15" x14ac:dyDescent="0.2">
      <c r="A2620">
        <v>0.31945800781200001</v>
      </c>
      <c r="B2620">
        <v>-3.1656796997299999E-3</v>
      </c>
      <c r="C2620">
        <v>-1.8892252559399999E-3</v>
      </c>
      <c r="D2620">
        <v>-1.5290015063700001E-3</v>
      </c>
      <c r="E2620">
        <v>-1.4799405042900001E-3</v>
      </c>
      <c r="F2620">
        <v>-1.54787466112E-3</v>
      </c>
      <c r="G2620">
        <v>-1.7590299582899999E-3</v>
      </c>
      <c r="H2620">
        <v>0</v>
      </c>
      <c r="I2620">
        <v>0.31945800781200001</v>
      </c>
      <c r="J2620">
        <v>-182.42143466100001</v>
      </c>
      <c r="K2620">
        <v>-182.843924622</v>
      </c>
      <c r="L2620">
        <v>-296.115125111</v>
      </c>
      <c r="M2620">
        <v>-291.32431227900003</v>
      </c>
      <c r="N2620">
        <v>-288.916562054</v>
      </c>
      <c r="O2620">
        <v>-300</v>
      </c>
    </row>
    <row r="2621" spans="1:15" x14ac:dyDescent="0.2">
      <c r="A2621">
        <v>0.319580078125</v>
      </c>
      <c r="B2621">
        <v>-3.2000332910199999E-3</v>
      </c>
      <c r="C2621">
        <v>-1.92282902961E-3</v>
      </c>
      <c r="D2621">
        <v>-1.5623402674099999E-3</v>
      </c>
      <c r="E2621">
        <v>-1.5132279126599999E-3</v>
      </c>
      <c r="F2621">
        <v>-1.5811867436499999E-3</v>
      </c>
      <c r="G2621">
        <v>-1.7924287405700001E-3</v>
      </c>
      <c r="H2621">
        <v>0</v>
      </c>
      <c r="I2621">
        <v>0.319580078125</v>
      </c>
      <c r="J2621">
        <v>-182.160004222</v>
      </c>
      <c r="K2621">
        <v>-186.45269109500001</v>
      </c>
      <c r="L2621">
        <v>-291.20294607599999</v>
      </c>
      <c r="M2621">
        <v>-294.03724051299997</v>
      </c>
      <c r="N2621">
        <v>-292.66169364199999</v>
      </c>
      <c r="O2621">
        <v>-300</v>
      </c>
    </row>
    <row r="2622" spans="1:15" x14ac:dyDescent="0.2">
      <c r="A2622">
        <v>0.31970214843799999</v>
      </c>
      <c r="B2622">
        <v>-3.2340068304899999E-3</v>
      </c>
      <c r="C2622">
        <v>-1.9560528263299999E-3</v>
      </c>
      <c r="D2622">
        <v>-1.5952989643899999E-3</v>
      </c>
      <c r="E2622">
        <v>-1.54613522176E-3</v>
      </c>
      <c r="F2622">
        <v>-1.6141187157200001E-3</v>
      </c>
      <c r="G2622">
        <v>-1.8254473185E-3</v>
      </c>
      <c r="H2622">
        <v>0</v>
      </c>
      <c r="I2622">
        <v>0.31970214843799999</v>
      </c>
      <c r="J2622">
        <v>-181.91795300199999</v>
      </c>
      <c r="K2622">
        <v>-191.60700817700001</v>
      </c>
      <c r="L2622">
        <v>-289.86983997900001</v>
      </c>
      <c r="M2622">
        <v>-295.786625749</v>
      </c>
      <c r="N2622">
        <v>-300</v>
      </c>
      <c r="O2622">
        <v>-300</v>
      </c>
    </row>
    <row r="2623" spans="1:15" x14ac:dyDescent="0.2">
      <c r="A2623">
        <v>0.31982421875</v>
      </c>
      <c r="B2623">
        <v>-3.26758421921E-3</v>
      </c>
      <c r="C2623">
        <v>-1.98888054759E-3</v>
      </c>
      <c r="D2623">
        <v>-1.62786149875E-3</v>
      </c>
      <c r="E2623">
        <v>-1.5786463329999999E-3</v>
      </c>
      <c r="F2623">
        <v>-1.64665447862E-3</v>
      </c>
      <c r="G2623">
        <v>-1.858069593E-3</v>
      </c>
      <c r="H2623">
        <v>0</v>
      </c>
      <c r="I2623">
        <v>0.31982421875</v>
      </c>
      <c r="J2623">
        <v>-181.69801516300001</v>
      </c>
      <c r="K2623">
        <v>-198.65695375000001</v>
      </c>
      <c r="L2623">
        <v>-292.59866325600001</v>
      </c>
      <c r="M2623">
        <v>-295.11973995900001</v>
      </c>
      <c r="N2623">
        <v>-300</v>
      </c>
      <c r="O2623">
        <v>-300</v>
      </c>
    </row>
    <row r="2624" spans="1:15" x14ac:dyDescent="0.2">
      <c r="A2624">
        <v>0.31994628906200001</v>
      </c>
      <c r="B2624">
        <v>-3.3007495391800001E-3</v>
      </c>
      <c r="C2624">
        <v>-2.0212962757699998E-3</v>
      </c>
      <c r="D2624">
        <v>-1.6600119529000001E-3</v>
      </c>
      <c r="E2624">
        <v>-1.6107453286700001E-3</v>
      </c>
      <c r="F2624">
        <v>-1.6787781145099999E-3</v>
      </c>
      <c r="G2624">
        <v>-1.89027964594E-3</v>
      </c>
      <c r="H2624">
        <v>0</v>
      </c>
      <c r="I2624">
        <v>0.31994628906200001</v>
      </c>
      <c r="J2624">
        <v>-181.50252412099999</v>
      </c>
      <c r="K2624">
        <v>-208.17708780800001</v>
      </c>
      <c r="L2624">
        <v>-295.06713223000003</v>
      </c>
      <c r="M2624">
        <v>-293.87439617500002</v>
      </c>
      <c r="N2624">
        <v>-300</v>
      </c>
      <c r="O2624">
        <v>-300</v>
      </c>
    </row>
    <row r="2625" spans="1:15" x14ac:dyDescent="0.2">
      <c r="A2625">
        <v>0.320068359375</v>
      </c>
      <c r="B2625">
        <v>-3.3334870611599998E-3</v>
      </c>
      <c r="C2625">
        <v>-2.0532842820499999E-3</v>
      </c>
      <c r="D2625">
        <v>-1.69173459797E-3</v>
      </c>
      <c r="E2625">
        <v>-1.6424164798799999E-3</v>
      </c>
      <c r="F2625">
        <v>-1.71047389437E-3</v>
      </c>
      <c r="G2625">
        <v>-1.9220617479299999E-3</v>
      </c>
      <c r="H2625">
        <v>0</v>
      </c>
      <c r="I2625">
        <v>0.320068359375</v>
      </c>
      <c r="J2625">
        <v>-181.33330693799999</v>
      </c>
      <c r="K2625">
        <v>-221.295621963</v>
      </c>
      <c r="L2625">
        <v>-300</v>
      </c>
      <c r="M2625">
        <v>-294.24678450200003</v>
      </c>
      <c r="N2625">
        <v>-300</v>
      </c>
      <c r="O2625">
        <v>-300</v>
      </c>
    </row>
    <row r="2626" spans="1:15" x14ac:dyDescent="0.2">
      <c r="A2626">
        <v>0.32019042968799999</v>
      </c>
      <c r="B2626">
        <v>-3.3657812524700002E-3</v>
      </c>
      <c r="C2626">
        <v>-2.0848290341400001E-3</v>
      </c>
      <c r="D2626">
        <v>-1.72301390169E-3</v>
      </c>
      <c r="E2626">
        <v>-1.67364425427E-3</v>
      </c>
      <c r="F2626">
        <v>-1.74172628569E-3</v>
      </c>
      <c r="G2626">
        <v>-1.95340036616E-3</v>
      </c>
      <c r="H2626">
        <v>0</v>
      </c>
      <c r="I2626">
        <v>0.32019042968799999</v>
      </c>
      <c r="J2626">
        <v>-181.19171141300001</v>
      </c>
      <c r="K2626">
        <v>-241.05954112399999</v>
      </c>
      <c r="L2626">
        <v>-299.39377483499999</v>
      </c>
      <c r="M2626">
        <v>-298.21711746599999</v>
      </c>
      <c r="N2626">
        <v>-300</v>
      </c>
      <c r="O2626">
        <v>-300</v>
      </c>
    </row>
    <row r="2627" spans="1:15" x14ac:dyDescent="0.2">
      <c r="A2627">
        <v>0.3203125</v>
      </c>
      <c r="B2627">
        <v>-3.3976167846600002E-3</v>
      </c>
      <c r="C2627">
        <v>-2.1159152039999999E-3</v>
      </c>
      <c r="D2627">
        <v>-1.7538345359800001E-3</v>
      </c>
      <c r="E2627">
        <v>-1.7044133237000001E-3</v>
      </c>
      <c r="F2627">
        <v>-1.7725199602300001E-3</v>
      </c>
      <c r="G2627">
        <v>-1.98428017202E-3</v>
      </c>
      <c r="H2627">
        <v>0</v>
      </c>
      <c r="I2627">
        <v>0.3203125</v>
      </c>
      <c r="J2627">
        <v>-181.07877611800001</v>
      </c>
      <c r="K2627">
        <v>-286.78332260399998</v>
      </c>
      <c r="L2627">
        <v>-300</v>
      </c>
      <c r="M2627">
        <v>-300</v>
      </c>
      <c r="N2627">
        <v>-300</v>
      </c>
      <c r="O2627">
        <v>-300</v>
      </c>
    </row>
    <row r="2628" spans="1:15" x14ac:dyDescent="0.2">
      <c r="A2628">
        <v>0.32043457031200001</v>
      </c>
      <c r="B2628">
        <v>-3.4289785410799999E-3</v>
      </c>
      <c r="C2628">
        <v>-2.1465276753900001E-3</v>
      </c>
      <c r="D2628">
        <v>-1.7841813846E-3</v>
      </c>
      <c r="E2628">
        <v>-1.73470857185E-3</v>
      </c>
      <c r="F2628">
        <v>-1.80283980153E-3</v>
      </c>
      <c r="G2628">
        <v>-2.01468604875E-3</v>
      </c>
      <c r="H2628">
        <v>0</v>
      </c>
      <c r="I2628">
        <v>0.32043457031200001</v>
      </c>
      <c r="J2628">
        <v>-180.99547691000001</v>
      </c>
      <c r="K2628">
        <v>-279.43181037800002</v>
      </c>
      <c r="L2628">
        <v>-300</v>
      </c>
      <c r="M2628">
        <v>-298.65030940000003</v>
      </c>
      <c r="N2628">
        <v>-300</v>
      </c>
      <c r="O2628">
        <v>-300</v>
      </c>
    </row>
    <row r="2629" spans="1:15" x14ac:dyDescent="0.2">
      <c r="A2629">
        <v>0.320556640625</v>
      </c>
      <c r="B2629">
        <v>-3.4598516244499999E-3</v>
      </c>
      <c r="C2629">
        <v>-2.1766515514199999E-3</v>
      </c>
      <c r="D2629">
        <v>-1.8140395506400001E-3</v>
      </c>
      <c r="E2629">
        <v>-1.7645151017600001E-3</v>
      </c>
      <c r="F2629">
        <v>-1.8326709125E-3</v>
      </c>
      <c r="G2629">
        <v>-2.0446030989099999E-3</v>
      </c>
      <c r="H2629">
        <v>0</v>
      </c>
      <c r="I2629">
        <v>0.320556640625</v>
      </c>
      <c r="J2629">
        <v>-180.94296049600001</v>
      </c>
      <c r="K2629">
        <v>-285.38450386099998</v>
      </c>
      <c r="L2629">
        <v>-300</v>
      </c>
      <c r="M2629">
        <v>-294.44854581599998</v>
      </c>
      <c r="N2629">
        <v>-300</v>
      </c>
      <c r="O2629">
        <v>-300</v>
      </c>
    </row>
    <row r="2630" spans="1:15" x14ac:dyDescent="0.2">
      <c r="A2630">
        <v>0.32067871093799999</v>
      </c>
      <c r="B2630">
        <v>-3.4902213641900002E-3</v>
      </c>
      <c r="C2630">
        <v>-2.20627216192E-3</v>
      </c>
      <c r="D2630">
        <v>-1.84339436393E-3</v>
      </c>
      <c r="E2630">
        <v>-1.79381824319E-3</v>
      </c>
      <c r="F2630">
        <v>-1.8619986227599999E-3</v>
      </c>
      <c r="G2630">
        <v>-2.0740166518100002E-3</v>
      </c>
      <c r="H2630">
        <v>0</v>
      </c>
      <c r="I2630">
        <v>0.32067871093799999</v>
      </c>
      <c r="J2630">
        <v>-180.92267179800001</v>
      </c>
      <c r="K2630">
        <v>-283.78302486299998</v>
      </c>
      <c r="L2630">
        <v>-296.48694770399999</v>
      </c>
      <c r="M2630">
        <v>-294.05842981500001</v>
      </c>
      <c r="N2630">
        <v>-300</v>
      </c>
      <c r="O2630">
        <v>-300</v>
      </c>
    </row>
    <row r="2631" spans="1:15" x14ac:dyDescent="0.2">
      <c r="A2631">
        <v>0.32080078125</v>
      </c>
      <c r="B2631">
        <v>-3.5200733237899999E-3</v>
      </c>
      <c r="C2631">
        <v>-2.2353750707799999E-3</v>
      </c>
      <c r="D2631">
        <v>-1.87223138835E-3</v>
      </c>
      <c r="E2631">
        <v>-1.82260355993E-3</v>
      </c>
      <c r="F2631">
        <v>-1.8908084959900001E-3</v>
      </c>
      <c r="G2631">
        <v>-2.10291227079E-3</v>
      </c>
      <c r="H2631">
        <v>0</v>
      </c>
      <c r="I2631">
        <v>0.32080078125</v>
      </c>
      <c r="J2631">
        <v>-180.936331134</v>
      </c>
      <c r="K2631">
        <v>-291.03027115200001</v>
      </c>
      <c r="L2631">
        <v>-293.87379527000002</v>
      </c>
      <c r="M2631">
        <v>-295.354035748</v>
      </c>
      <c r="N2631">
        <v>-300</v>
      </c>
      <c r="O2631">
        <v>-300</v>
      </c>
    </row>
    <row r="2632" spans="1:15" x14ac:dyDescent="0.2">
      <c r="A2632">
        <v>0.32092285156200001</v>
      </c>
      <c r="B2632">
        <v>-3.5493933079800001E-3</v>
      </c>
      <c r="C2632">
        <v>-2.26394608313E-3</v>
      </c>
      <c r="D2632">
        <v>-1.900536429E-3</v>
      </c>
      <c r="E2632">
        <v>-1.8508568570400001E-3</v>
      </c>
      <c r="F2632">
        <v>-1.9190863371200001E-3</v>
      </c>
      <c r="G2632">
        <v>-2.1312757604599998E-3</v>
      </c>
      <c r="H2632">
        <v>0</v>
      </c>
      <c r="I2632">
        <v>0.32092285156200001</v>
      </c>
      <c r="J2632">
        <v>-180.98577821000001</v>
      </c>
      <c r="K2632">
        <v>-278.65127514800002</v>
      </c>
      <c r="L2632">
        <v>-291.95094246899998</v>
      </c>
      <c r="M2632">
        <v>-296.04241657</v>
      </c>
      <c r="N2632">
        <v>-300</v>
      </c>
      <c r="O2632">
        <v>-300</v>
      </c>
    </row>
    <row r="2633" spans="1:15" x14ac:dyDescent="0.2">
      <c r="A2633">
        <v>0.321044921875</v>
      </c>
      <c r="B2633">
        <v>-3.5781673698399999E-3</v>
      </c>
      <c r="C2633">
        <v>-2.2919712524599998E-3</v>
      </c>
      <c r="D2633">
        <v>-1.9282955393700001E-3</v>
      </c>
      <c r="E2633">
        <v>-1.87856418792E-3</v>
      </c>
      <c r="F2633">
        <v>-1.94681819943E-3</v>
      </c>
      <c r="G2633">
        <v>-2.1590931737700001E-3</v>
      </c>
      <c r="H2633">
        <v>0</v>
      </c>
      <c r="I2633">
        <v>0.321044921875</v>
      </c>
      <c r="J2633">
        <v>-181.07277034500001</v>
      </c>
      <c r="K2633">
        <v>-289.31577221499998</v>
      </c>
      <c r="L2633">
        <v>-293.50482170399999</v>
      </c>
      <c r="M2633">
        <v>-294.32683687299999</v>
      </c>
      <c r="N2633">
        <v>-292.76780830600001</v>
      </c>
      <c r="O2633">
        <v>-300</v>
      </c>
    </row>
    <row r="2634" spans="1:15" x14ac:dyDescent="0.2">
      <c r="A2634">
        <v>0.32116699218799999</v>
      </c>
      <c r="B2634">
        <v>-3.6063818177800001E-3</v>
      </c>
      <c r="C2634">
        <v>-2.3194368875800002E-3</v>
      </c>
      <c r="D2634">
        <v>-1.95549502826E-3</v>
      </c>
      <c r="E2634">
        <v>-1.90571186133E-3</v>
      </c>
      <c r="F2634">
        <v>-1.9739903915200001E-3</v>
      </c>
      <c r="G2634">
        <v>-2.1863508190100001E-3</v>
      </c>
      <c r="H2634">
        <v>0</v>
      </c>
      <c r="I2634">
        <v>0.32116699218799999</v>
      </c>
      <c r="J2634">
        <v>-181.19883021999999</v>
      </c>
      <c r="K2634">
        <v>-276.68974957500001</v>
      </c>
      <c r="L2634">
        <v>-299.28232353800001</v>
      </c>
      <c r="M2634">
        <v>-291.51590522999999</v>
      </c>
      <c r="N2634">
        <v>-289.08766738100002</v>
      </c>
      <c r="O2634">
        <v>-300</v>
      </c>
    </row>
    <row r="2635" spans="1:15" x14ac:dyDescent="0.2">
      <c r="A2635">
        <v>0.3212890625</v>
      </c>
      <c r="B2635">
        <v>-3.6340232224299999E-3</v>
      </c>
      <c r="C2635">
        <v>-2.3463295595299999E-3</v>
      </c>
      <c r="D2635">
        <v>-1.9821214666899999E-3</v>
      </c>
      <c r="E2635">
        <v>-1.9322864482E-3</v>
      </c>
      <c r="F2635">
        <v>-2.0005894842400002E-3</v>
      </c>
      <c r="G2635">
        <v>-2.2130352666899999E-3</v>
      </c>
      <c r="H2635">
        <v>0</v>
      </c>
      <c r="I2635">
        <v>0.3212890625</v>
      </c>
      <c r="J2635">
        <v>-181.365220472</v>
      </c>
      <c r="K2635">
        <v>-286.07807822799998</v>
      </c>
      <c r="L2635">
        <v>-300</v>
      </c>
      <c r="M2635">
        <v>-289.73763735400001</v>
      </c>
      <c r="N2635">
        <v>-300</v>
      </c>
      <c r="O2635">
        <v>-300</v>
      </c>
    </row>
    <row r="2636" spans="1:15" x14ac:dyDescent="0.2">
      <c r="A2636">
        <v>0.32141113281200001</v>
      </c>
      <c r="B2636">
        <v>-3.6610784233799998E-3</v>
      </c>
      <c r="C2636">
        <v>-2.3726361083000001E-3</v>
      </c>
      <c r="D2636">
        <v>-2.0081616946400001E-3</v>
      </c>
      <c r="E2636">
        <v>-1.9582747884599998E-3</v>
      </c>
      <c r="F2636">
        <v>-2.0266023173500002E-3</v>
      </c>
      <c r="G2636">
        <v>-2.23913335627E-3</v>
      </c>
      <c r="H2636">
        <v>0</v>
      </c>
      <c r="I2636">
        <v>0.32141113281200001</v>
      </c>
      <c r="J2636">
        <v>-181.573075961</v>
      </c>
      <c r="K2636">
        <v>-279.03265317300003</v>
      </c>
      <c r="L2636">
        <v>-300</v>
      </c>
      <c r="M2636">
        <v>-289.95198449999998</v>
      </c>
      <c r="N2636">
        <v>-300</v>
      </c>
      <c r="O2636">
        <v>-300</v>
      </c>
    </row>
    <row r="2637" spans="1:15" x14ac:dyDescent="0.2">
      <c r="A2637">
        <v>0.321533203125</v>
      </c>
      <c r="B2637">
        <v>-3.6875345358299999E-3</v>
      </c>
      <c r="C2637">
        <v>-2.3983436494899998E-3</v>
      </c>
      <c r="D2637">
        <v>-2.0336028277100002E-3</v>
      </c>
      <c r="E2637">
        <v>-1.9836639976200002E-3</v>
      </c>
      <c r="F2637">
        <v>-2.05201600627E-3</v>
      </c>
      <c r="G2637">
        <v>-2.2646322028300001E-3</v>
      </c>
      <c r="H2637">
        <v>0</v>
      </c>
      <c r="I2637">
        <v>0.321533203125</v>
      </c>
      <c r="J2637">
        <v>-181.823640031</v>
      </c>
      <c r="K2637">
        <v>-276.38342212100002</v>
      </c>
      <c r="L2637">
        <v>-300</v>
      </c>
      <c r="M2637">
        <v>-292.941999603</v>
      </c>
      <c r="N2637">
        <v>-300</v>
      </c>
      <c r="O2637">
        <v>-300</v>
      </c>
    </row>
    <row r="2638" spans="1:15" x14ac:dyDescent="0.2">
      <c r="A2638">
        <v>0.32165527343799999</v>
      </c>
      <c r="B2638">
        <v>-3.7133789571000002E-3</v>
      </c>
      <c r="C2638">
        <v>-2.4234395808200001E-3</v>
      </c>
      <c r="D2638">
        <v>-2.0584322635899999E-3</v>
      </c>
      <c r="E2638">
        <v>-2.0084414733299999E-3</v>
      </c>
      <c r="F2638">
        <v>-2.0768179484999998E-3</v>
      </c>
      <c r="G2638">
        <v>-2.2895192035599999E-3</v>
      </c>
      <c r="H2638">
        <v>0</v>
      </c>
      <c r="I2638">
        <v>0.32165527343799999</v>
      </c>
      <c r="J2638">
        <v>-182.11851305299999</v>
      </c>
      <c r="K2638">
        <v>-273.041372669</v>
      </c>
      <c r="L2638">
        <v>-300</v>
      </c>
      <c r="M2638">
        <v>-299.97552222000002</v>
      </c>
      <c r="N2638">
        <v>-300</v>
      </c>
      <c r="O2638">
        <v>-300</v>
      </c>
    </row>
    <row r="2639" spans="1:15" x14ac:dyDescent="0.2">
      <c r="A2639">
        <v>0.32177734375</v>
      </c>
      <c r="B2639">
        <v>-3.7385993729699999E-3</v>
      </c>
      <c r="C2639">
        <v>-2.4479115885000001E-3</v>
      </c>
      <c r="D2639">
        <v>-2.08263768848E-3</v>
      </c>
      <c r="E2639">
        <v>-2.0325949017199999E-3</v>
      </c>
      <c r="F2639">
        <v>-2.1009958300500001E-3</v>
      </c>
      <c r="G2639">
        <v>-2.3137820441600002E-3</v>
      </c>
      <c r="H2639">
        <v>0</v>
      </c>
      <c r="I2639">
        <v>0.32177734375</v>
      </c>
      <c r="J2639">
        <v>-182.45981164400001</v>
      </c>
      <c r="K2639">
        <v>-281.49726903300001</v>
      </c>
      <c r="L2639">
        <v>-300</v>
      </c>
      <c r="M2639">
        <v>-300</v>
      </c>
      <c r="N2639">
        <v>-300</v>
      </c>
      <c r="O2639">
        <v>-300</v>
      </c>
    </row>
    <row r="2640" spans="1:15" x14ac:dyDescent="0.2">
      <c r="A2640">
        <v>0.32189941406200001</v>
      </c>
      <c r="B2640">
        <v>-3.7631837640300001E-3</v>
      </c>
      <c r="C2640">
        <v>-2.47174765348E-3</v>
      </c>
      <c r="D2640">
        <v>-2.10620708334E-3</v>
      </c>
      <c r="E2640">
        <v>-2.0561122636799998E-3</v>
      </c>
      <c r="F2640">
        <v>-2.1245376316800001E-3</v>
      </c>
      <c r="G2640">
        <v>-2.33740870508E-3</v>
      </c>
      <c r="H2640">
        <v>0</v>
      </c>
      <c r="I2640">
        <v>0.32189941406200001</v>
      </c>
      <c r="J2640">
        <v>-182.85017114300001</v>
      </c>
      <c r="K2640">
        <v>-274.50614652500002</v>
      </c>
      <c r="L2640">
        <v>-300</v>
      </c>
      <c r="M2640">
        <v>-300</v>
      </c>
      <c r="N2640">
        <v>-300</v>
      </c>
      <c r="O2640">
        <v>-300</v>
      </c>
    </row>
    <row r="2641" spans="1:15" x14ac:dyDescent="0.2">
      <c r="A2641">
        <v>0.322021484375</v>
      </c>
      <c r="B2641">
        <v>-3.78712041169E-3</v>
      </c>
      <c r="C2641">
        <v>-2.4949360576099998E-3</v>
      </c>
      <c r="D2641">
        <v>-2.1291287299800002E-3</v>
      </c>
      <c r="E2641">
        <v>-2.0789818409600001E-3</v>
      </c>
      <c r="F2641">
        <v>-2.1474316350299999E-3</v>
      </c>
      <c r="G2641">
        <v>-2.3603874676300001E-3</v>
      </c>
      <c r="H2641">
        <v>0</v>
      </c>
      <c r="I2641">
        <v>0.322021484375</v>
      </c>
      <c r="J2641">
        <v>-183.292601297</v>
      </c>
      <c r="K2641">
        <v>-276.29713725099998</v>
      </c>
      <c r="L2641">
        <v>-300</v>
      </c>
      <c r="M2641">
        <v>-297.48431938099998</v>
      </c>
      <c r="N2641">
        <v>-300</v>
      </c>
      <c r="O2641">
        <v>-300</v>
      </c>
    </row>
    <row r="2642" spans="1:15" x14ac:dyDescent="0.2">
      <c r="A2642">
        <v>0.32214355468799999</v>
      </c>
      <c r="B2642">
        <v>-3.8103979042500001E-3</v>
      </c>
      <c r="C2642">
        <v>-2.5174653895699999E-3</v>
      </c>
      <c r="D2642">
        <v>-2.1513912171000002E-3</v>
      </c>
      <c r="E2642">
        <v>-2.1011922221699998E-3</v>
      </c>
      <c r="F2642">
        <v>-2.1696664285900001E-3</v>
      </c>
      <c r="G2642">
        <v>-2.3827069199799998E-3</v>
      </c>
      <c r="H2642">
        <v>0</v>
      </c>
      <c r="I2642">
        <v>0.32214355468799999</v>
      </c>
      <c r="J2642">
        <v>-183.79026089999999</v>
      </c>
      <c r="K2642">
        <v>-270.00218069599998</v>
      </c>
      <c r="L2642">
        <v>-300</v>
      </c>
      <c r="M2642">
        <v>-300</v>
      </c>
      <c r="N2642">
        <v>-300</v>
      </c>
      <c r="O2642">
        <v>-300</v>
      </c>
    </row>
    <row r="2643" spans="1:15" x14ac:dyDescent="0.2">
      <c r="A2643">
        <v>0.322265625</v>
      </c>
      <c r="B2643">
        <v>-3.8330051426800002E-3</v>
      </c>
      <c r="C2643">
        <v>-2.53932455076E-3</v>
      </c>
      <c r="D2643">
        <v>-2.17298344606E-3</v>
      </c>
      <c r="E2643">
        <v>-2.12273230863E-3</v>
      </c>
      <c r="F2643">
        <v>-2.1912309135399999E-3</v>
      </c>
      <c r="G2643">
        <v>-2.4043559630200001E-3</v>
      </c>
      <c r="H2643">
        <v>0</v>
      </c>
      <c r="I2643">
        <v>0.322265625</v>
      </c>
      <c r="J2643">
        <v>-184.34627193599999</v>
      </c>
      <c r="K2643">
        <v>-285.70429219099998</v>
      </c>
      <c r="L2643">
        <v>-300</v>
      </c>
      <c r="M2643">
        <v>-300</v>
      </c>
      <c r="N2643">
        <v>-300</v>
      </c>
      <c r="O2643">
        <v>-300</v>
      </c>
    </row>
    <row r="2644" spans="1:15" x14ac:dyDescent="0.2">
      <c r="A2644">
        <v>0.32238769531200001</v>
      </c>
      <c r="B2644">
        <v>-3.85493134636E-3</v>
      </c>
      <c r="C2644">
        <v>-2.56050276096E-3</v>
      </c>
      <c r="D2644">
        <v>-2.1938946366399999E-3</v>
      </c>
      <c r="E2644">
        <v>-2.1435913200500002E-3</v>
      </c>
      <c r="F2644">
        <v>-2.21211430946E-3</v>
      </c>
      <c r="G2644">
        <v>-2.4253238160199999E-3</v>
      </c>
      <c r="H2644">
        <v>0</v>
      </c>
      <c r="I2644">
        <v>0.32238769531200001</v>
      </c>
      <c r="J2644">
        <v>-184.96364489000001</v>
      </c>
      <c r="K2644">
        <v>-269.63334972500002</v>
      </c>
      <c r="L2644">
        <v>-300</v>
      </c>
      <c r="M2644">
        <v>-300</v>
      </c>
      <c r="N2644">
        <v>-300</v>
      </c>
      <c r="O2644">
        <v>-300</v>
      </c>
    </row>
    <row r="2645" spans="1:15" x14ac:dyDescent="0.2">
      <c r="A2645">
        <v>0.322509765625</v>
      </c>
      <c r="B2645">
        <v>-3.8761660586300001E-3</v>
      </c>
      <c r="C2645">
        <v>-2.5809895638899999E-3</v>
      </c>
      <c r="D2645">
        <v>-2.2141143325499998E-3</v>
      </c>
      <c r="E2645">
        <v>-2.1637588000699998E-3</v>
      </c>
      <c r="F2645">
        <v>-2.23230615989E-3</v>
      </c>
      <c r="G2645">
        <v>-2.4456000222000001E-3</v>
      </c>
      <c r="H2645">
        <v>0</v>
      </c>
      <c r="I2645">
        <v>0.322509765625</v>
      </c>
      <c r="J2645">
        <v>-185.64536964300001</v>
      </c>
      <c r="K2645">
        <v>-291.70165371000002</v>
      </c>
      <c r="L2645">
        <v>-300</v>
      </c>
      <c r="M2645">
        <v>-300</v>
      </c>
      <c r="N2645">
        <v>-300</v>
      </c>
      <c r="O2645">
        <v>-300</v>
      </c>
    </row>
    <row r="2646" spans="1:15" x14ac:dyDescent="0.2">
      <c r="A2646">
        <v>0.32263183593799999</v>
      </c>
      <c r="B2646">
        <v>-3.8966991521599999E-3</v>
      </c>
      <c r="C2646">
        <v>-2.6007748326400001E-3</v>
      </c>
      <c r="D2646">
        <v>-2.2336324068799999E-3</v>
      </c>
      <c r="E2646">
        <v>-2.1832246217199998E-3</v>
      </c>
      <c r="F2646">
        <v>-2.2517963377199999E-3</v>
      </c>
      <c r="G2646">
        <v>-2.4651744541499998E-3</v>
      </c>
      <c r="H2646">
        <v>0</v>
      </c>
      <c r="I2646">
        <v>0.32263183593799999</v>
      </c>
      <c r="J2646">
        <v>-186.39460120999999</v>
      </c>
      <c r="K2646">
        <v>-270.59571224899997</v>
      </c>
      <c r="L2646">
        <v>-300</v>
      </c>
      <c r="M2646">
        <v>-300</v>
      </c>
      <c r="N2646">
        <v>-300</v>
      </c>
      <c r="O2646">
        <v>-300</v>
      </c>
    </row>
    <row r="2647" spans="1:15" x14ac:dyDescent="0.2">
      <c r="A2647">
        <v>0.32275390625</v>
      </c>
      <c r="B2647">
        <v>-3.9165208342500004E-3</v>
      </c>
      <c r="C2647">
        <v>-2.6198487749199998E-3</v>
      </c>
      <c r="D2647">
        <v>-2.2524390673100002E-3</v>
      </c>
      <c r="E2647">
        <v>-2.2019789926100001E-3</v>
      </c>
      <c r="F2647">
        <v>-2.27057505045E-3</v>
      </c>
      <c r="G2647">
        <v>-2.4840373190500001E-3</v>
      </c>
      <c r="H2647">
        <v>0</v>
      </c>
      <c r="I2647">
        <v>0.32275390625</v>
      </c>
      <c r="J2647">
        <v>-187.214829506</v>
      </c>
      <c r="K2647">
        <v>-299.07455761799997</v>
      </c>
      <c r="L2647">
        <v>-300</v>
      </c>
      <c r="M2647">
        <v>-300</v>
      </c>
      <c r="N2647">
        <v>-300</v>
      </c>
      <c r="O2647">
        <v>-300</v>
      </c>
    </row>
    <row r="2648" spans="1:15" x14ac:dyDescent="0.2">
      <c r="A2648">
        <v>0.32287597656200001</v>
      </c>
      <c r="B2648">
        <v>-3.9356216518899997E-3</v>
      </c>
      <c r="C2648">
        <v>-2.6382019381199998E-3</v>
      </c>
      <c r="D2648">
        <v>-2.2705248612200002E-3</v>
      </c>
      <c r="E2648">
        <v>-2.22001246006E-3</v>
      </c>
      <c r="F2648">
        <v>-2.2886328452800002E-3</v>
      </c>
      <c r="G2648">
        <v>-2.5021791638100001E-3</v>
      </c>
      <c r="H2648">
        <v>0</v>
      </c>
      <c r="I2648">
        <v>0.32287597656200001</v>
      </c>
      <c r="J2648">
        <v>-188.10985529199999</v>
      </c>
      <c r="K2648">
        <v>-267.69011541600003</v>
      </c>
      <c r="L2648">
        <v>-300</v>
      </c>
      <c r="M2648">
        <v>-300</v>
      </c>
      <c r="N2648">
        <v>-300</v>
      </c>
      <c r="O2648">
        <v>-300</v>
      </c>
    </row>
    <row r="2649" spans="1:15" x14ac:dyDescent="0.2">
      <c r="A2649">
        <v>0.322998046875</v>
      </c>
      <c r="B2649">
        <v>-3.9539924967200001E-3</v>
      </c>
      <c r="C2649">
        <v>-2.6558252142899999E-3</v>
      </c>
      <c r="D2649">
        <v>-2.2878806806699999E-3</v>
      </c>
      <c r="E2649">
        <v>-2.2373159160600001E-3</v>
      </c>
      <c r="F2649">
        <v>-2.3059606140500002E-3</v>
      </c>
      <c r="G2649">
        <v>-2.5195908799799998E-3</v>
      </c>
      <c r="H2649">
        <v>0</v>
      </c>
      <c r="I2649">
        <v>0.322998046875</v>
      </c>
      <c r="J2649">
        <v>-189.08347033800001</v>
      </c>
      <c r="K2649">
        <v>-272.47574734599999</v>
      </c>
      <c r="L2649">
        <v>-300</v>
      </c>
      <c r="M2649">
        <v>-300</v>
      </c>
      <c r="N2649">
        <v>-300</v>
      </c>
      <c r="O2649">
        <v>-300</v>
      </c>
    </row>
    <row r="2650" spans="1:15" x14ac:dyDescent="0.2">
      <c r="A2650">
        <v>0.32312011718799999</v>
      </c>
      <c r="B2650">
        <v>-3.9716246098299999E-3</v>
      </c>
      <c r="C2650">
        <v>-2.6727098448999999E-3</v>
      </c>
      <c r="D2650">
        <v>-2.3044977670999998E-3</v>
      </c>
      <c r="E2650">
        <v>-2.253880602E-3</v>
      </c>
      <c r="F2650">
        <v>-2.3225495980699999E-3</v>
      </c>
      <c r="G2650">
        <v>-2.5362637085299998E-3</v>
      </c>
      <c r="H2650">
        <v>0</v>
      </c>
      <c r="I2650">
        <v>0.32312011718799999</v>
      </c>
      <c r="J2650">
        <v>-190.138690478</v>
      </c>
      <c r="K2650">
        <v>-273.22506384899998</v>
      </c>
      <c r="L2650">
        <v>-300</v>
      </c>
      <c r="M2650">
        <v>-300</v>
      </c>
      <c r="N2650">
        <v>-300</v>
      </c>
      <c r="O2650">
        <v>-300</v>
      </c>
    </row>
    <row r="2651" spans="1:15" x14ac:dyDescent="0.2">
      <c r="A2651">
        <v>0.3232421875</v>
      </c>
      <c r="B2651">
        <v>-3.98850958631E-3</v>
      </c>
      <c r="C2651">
        <v>-2.6888474254899999E-3</v>
      </c>
      <c r="D2651">
        <v>-2.3203677160400001E-3</v>
      </c>
      <c r="E2651">
        <v>-2.2696981133399998E-3</v>
      </c>
      <c r="F2651">
        <v>-2.3383913926399999E-3</v>
      </c>
      <c r="G2651">
        <v>-2.5521892445E-3</v>
      </c>
      <c r="H2651">
        <v>0</v>
      </c>
      <c r="I2651">
        <v>0.3232421875</v>
      </c>
      <c r="J2651">
        <v>-191.27651820700001</v>
      </c>
      <c r="K2651">
        <v>-274.98961867899999</v>
      </c>
      <c r="L2651">
        <v>-300</v>
      </c>
      <c r="M2651">
        <v>-300</v>
      </c>
      <c r="N2651">
        <v>-300</v>
      </c>
      <c r="O2651">
        <v>-300</v>
      </c>
    </row>
    <row r="2652" spans="1:15" x14ac:dyDescent="0.2">
      <c r="A2652">
        <v>0.32336425781200001</v>
      </c>
      <c r="B2652">
        <v>-4.0046393798100002E-3</v>
      </c>
      <c r="C2652">
        <v>-2.7042299100700001E-3</v>
      </c>
      <c r="D2652">
        <v>-2.3354824814999999E-3</v>
      </c>
      <c r="E2652">
        <v>-2.28476040402E-3</v>
      </c>
      <c r="F2652">
        <v>-2.3534779516100001E-3</v>
      </c>
      <c r="G2652">
        <v>-2.5673594414100001E-3</v>
      </c>
      <c r="H2652">
        <v>0</v>
      </c>
      <c r="I2652">
        <v>0.32336425781200001</v>
      </c>
      <c r="J2652">
        <v>-192.49410538699999</v>
      </c>
      <c r="K2652">
        <v>-276.85544276000002</v>
      </c>
      <c r="L2652">
        <v>-300</v>
      </c>
      <c r="M2652">
        <v>-300</v>
      </c>
      <c r="N2652">
        <v>-300</v>
      </c>
      <c r="O2652">
        <v>-300</v>
      </c>
    </row>
    <row r="2653" spans="1:15" x14ac:dyDescent="0.2">
      <c r="A2653">
        <v>0.323486328125</v>
      </c>
      <c r="B2653">
        <v>-4.0200063067300004E-3</v>
      </c>
      <c r="C2653">
        <v>-2.7188496154699998E-3</v>
      </c>
      <c r="D2653">
        <v>-2.3498343803000001E-3</v>
      </c>
      <c r="E2653">
        <v>-2.2990597908000001E-3</v>
      </c>
      <c r="F2653">
        <v>-2.3678015915900002E-3</v>
      </c>
      <c r="G2653">
        <v>-2.5817666155999999E-3</v>
      </c>
      <c r="H2653">
        <v>0</v>
      </c>
      <c r="I2653">
        <v>0.323486328125</v>
      </c>
      <c r="J2653">
        <v>-193.78211565300001</v>
      </c>
      <c r="K2653">
        <v>-287.03384284700002</v>
      </c>
      <c r="L2653">
        <v>-300</v>
      </c>
      <c r="M2653">
        <v>-300</v>
      </c>
      <c r="N2653">
        <v>-300</v>
      </c>
      <c r="O2653">
        <v>-300</v>
      </c>
    </row>
    <row r="2654" spans="1:15" x14ac:dyDescent="0.2">
      <c r="A2654">
        <v>0.32360839843799999</v>
      </c>
      <c r="B2654">
        <v>-4.03460305038E-3</v>
      </c>
      <c r="C2654">
        <v>-2.73269922541E-3</v>
      </c>
      <c r="D2654">
        <v>-2.3634160961299999E-3</v>
      </c>
      <c r="E2654">
        <v>-2.3125889573099999E-3</v>
      </c>
      <c r="F2654">
        <v>-2.3813549961300001E-3</v>
      </c>
      <c r="G2654">
        <v>-2.5954034503E-3</v>
      </c>
      <c r="H2654">
        <v>0</v>
      </c>
      <c r="I2654">
        <v>0.32360839843799999</v>
      </c>
      <c r="J2654">
        <v>-195.12089106600001</v>
      </c>
      <c r="K2654">
        <v>-265.69166540800001</v>
      </c>
      <c r="L2654">
        <v>-300</v>
      </c>
      <c r="M2654">
        <v>-300</v>
      </c>
      <c r="N2654">
        <v>-300</v>
      </c>
      <c r="O2654">
        <v>-300</v>
      </c>
    </row>
    <row r="2655" spans="1:15" x14ac:dyDescent="0.2">
      <c r="A2655">
        <v>0.32373046875</v>
      </c>
      <c r="B2655">
        <v>-4.0484226649400001E-3</v>
      </c>
      <c r="C2655">
        <v>-2.7457717944699999E-3</v>
      </c>
      <c r="D2655">
        <v>-2.37622068358E-3</v>
      </c>
      <c r="E2655">
        <v>-2.3253409580600002E-3</v>
      </c>
      <c r="F2655">
        <v>-2.3941312195900001E-3</v>
      </c>
      <c r="G2655">
        <v>-2.6082629995899998E-3</v>
      </c>
      <c r="H2655">
        <v>0</v>
      </c>
      <c r="I2655">
        <v>0.32373046875</v>
      </c>
      <c r="J2655">
        <v>-196.47506854100001</v>
      </c>
      <c r="K2655">
        <v>-270.21317802499999</v>
      </c>
      <c r="L2655">
        <v>-300</v>
      </c>
      <c r="M2655">
        <v>-300</v>
      </c>
      <c r="N2655">
        <v>-300</v>
      </c>
      <c r="O2655">
        <v>-300</v>
      </c>
    </row>
    <row r="2656" spans="1:15" x14ac:dyDescent="0.2">
      <c r="A2656">
        <v>0.32385253906200001</v>
      </c>
      <c r="B2656">
        <v>-4.0614585792099998E-3</v>
      </c>
      <c r="C2656">
        <v>-2.7580607518400001E-3</v>
      </c>
      <c r="D2656">
        <v>-2.3882415718199999E-3</v>
      </c>
      <c r="E2656">
        <v>-2.33730922219E-3</v>
      </c>
      <c r="F2656">
        <v>-2.4061236909999999E-3</v>
      </c>
      <c r="G2656">
        <v>-2.6203386921999998E-3</v>
      </c>
      <c r="H2656">
        <v>0</v>
      </c>
      <c r="I2656">
        <v>0.32385253906200001</v>
      </c>
      <c r="J2656">
        <v>-197.78688464000001</v>
      </c>
      <c r="K2656">
        <v>-267.15430893299998</v>
      </c>
      <c r="L2656">
        <v>-300</v>
      </c>
      <c r="M2656">
        <v>-300</v>
      </c>
      <c r="N2656">
        <v>-300</v>
      </c>
      <c r="O2656">
        <v>-300</v>
      </c>
    </row>
    <row r="2657" spans="1:15" x14ac:dyDescent="0.2">
      <c r="A2657">
        <v>0.323974609375</v>
      </c>
      <c r="B2657">
        <v>-4.0737046002E-3</v>
      </c>
      <c r="C2657">
        <v>-2.7695599049400001E-3</v>
      </c>
      <c r="D2657">
        <v>-2.39947256828E-3</v>
      </c>
      <c r="E2657">
        <v>-2.3484875570399999E-3</v>
      </c>
      <c r="F2657">
        <v>-2.41732621758E-3</v>
      </c>
      <c r="G2657">
        <v>-2.6316243350699999E-3</v>
      </c>
      <c r="H2657">
        <v>0</v>
      </c>
      <c r="I2657">
        <v>0.323974609375</v>
      </c>
      <c r="J2657">
        <v>-198.97040834500001</v>
      </c>
      <c r="K2657">
        <v>-267.404340859</v>
      </c>
      <c r="L2657">
        <v>-300</v>
      </c>
      <c r="M2657">
        <v>-300</v>
      </c>
      <c r="N2657">
        <v>-300</v>
      </c>
      <c r="O2657">
        <v>-300</v>
      </c>
    </row>
    <row r="2658" spans="1:15" x14ac:dyDescent="0.2">
      <c r="A2658">
        <v>0.32409667968799999</v>
      </c>
      <c r="B2658">
        <v>-4.0851549165600003E-3</v>
      </c>
      <c r="C2658">
        <v>-2.78026344285E-3</v>
      </c>
      <c r="D2658">
        <v>-2.40990786199E-3</v>
      </c>
      <c r="E2658">
        <v>-2.3588701515999998E-3</v>
      </c>
      <c r="F2658">
        <v>-2.4277329881999998E-3</v>
      </c>
      <c r="G2658">
        <v>-2.64211411677E-3</v>
      </c>
      <c r="H2658">
        <v>0</v>
      </c>
      <c r="I2658">
        <v>0.32409667968799999</v>
      </c>
      <c r="J2658">
        <v>-199.9129097</v>
      </c>
      <c r="K2658">
        <v>-265.08116779800002</v>
      </c>
      <c r="L2658">
        <v>-300</v>
      </c>
      <c r="M2658">
        <v>-300</v>
      </c>
      <c r="N2658">
        <v>-300</v>
      </c>
      <c r="O2658">
        <v>-300</v>
      </c>
    </row>
    <row r="2659" spans="1:15" x14ac:dyDescent="0.2">
      <c r="A2659">
        <v>0.32421875</v>
      </c>
      <c r="B2659">
        <v>-4.0958041018200001E-3</v>
      </c>
      <c r="C2659">
        <v>-2.79016593949E-3</v>
      </c>
      <c r="D2659">
        <v>-2.4195420269100001E-3</v>
      </c>
      <c r="E2659">
        <v>-2.3684515797299998E-3</v>
      </c>
      <c r="F2659">
        <v>-2.4373385766199998E-3</v>
      </c>
      <c r="G2659">
        <v>-2.6518026107799999E-3</v>
      </c>
      <c r="H2659">
        <v>0</v>
      </c>
      <c r="I2659">
        <v>0.32421875</v>
      </c>
      <c r="J2659">
        <v>-200.492578466</v>
      </c>
      <c r="K2659">
        <v>-259.91017818900002</v>
      </c>
      <c r="L2659">
        <v>-300</v>
      </c>
      <c r="M2659">
        <v>-300</v>
      </c>
      <c r="N2659">
        <v>-300</v>
      </c>
      <c r="O2659">
        <v>-300</v>
      </c>
    </row>
    <row r="2660" spans="1:15" x14ac:dyDescent="0.2">
      <c r="A2660">
        <v>0.32434082031200001</v>
      </c>
      <c r="B2660">
        <v>-4.1056471174700003E-3</v>
      </c>
      <c r="C2660">
        <v>-2.7992623567399998E-3</v>
      </c>
      <c r="D2660">
        <v>-2.4283700248700002E-3</v>
      </c>
      <c r="E2660">
        <v>-2.37722680325E-3</v>
      </c>
      <c r="F2660">
        <v>-2.4461379445099999E-3</v>
      </c>
      <c r="G2660">
        <v>-2.6606847784699998E-3</v>
      </c>
      <c r="H2660">
        <v>0</v>
      </c>
      <c r="I2660">
        <v>0.32434082031200001</v>
      </c>
      <c r="J2660">
        <v>-200.61583455499999</v>
      </c>
      <c r="K2660">
        <v>-276.07087127699998</v>
      </c>
      <c r="L2660">
        <v>-300</v>
      </c>
      <c r="M2660">
        <v>-300</v>
      </c>
      <c r="N2660">
        <v>-300</v>
      </c>
      <c r="O2660">
        <v>-300</v>
      </c>
    </row>
    <row r="2661" spans="1:15" x14ac:dyDescent="0.2">
      <c r="A2661">
        <v>0.324462890625</v>
      </c>
      <c r="B2661">
        <v>-4.1146793157600002E-3</v>
      </c>
      <c r="C2661">
        <v>-2.8075480472800002E-3</v>
      </c>
      <c r="D2661">
        <v>-2.4363872085599999E-3</v>
      </c>
      <c r="E2661">
        <v>-2.3851911747399999E-3</v>
      </c>
      <c r="F2661">
        <v>-2.45412644437E-3</v>
      </c>
      <c r="G2661">
        <v>-2.6687559720700001E-3</v>
      </c>
      <c r="H2661">
        <v>0</v>
      </c>
      <c r="I2661">
        <v>0.324462890625</v>
      </c>
      <c r="J2661">
        <v>-200.257667492</v>
      </c>
      <c r="K2661">
        <v>-264.982375246</v>
      </c>
      <c r="L2661">
        <v>-282.11986424600002</v>
      </c>
      <c r="M2661">
        <v>-300</v>
      </c>
      <c r="N2661">
        <v>-300</v>
      </c>
      <c r="O2661">
        <v>-300</v>
      </c>
    </row>
    <row r="2662" spans="1:15" x14ac:dyDescent="0.2">
      <c r="A2662">
        <v>0.32458496093799999</v>
      </c>
      <c r="B2662">
        <v>-4.1228964424600001E-3</v>
      </c>
      <c r="C2662">
        <v>-2.8150187572799999E-3</v>
      </c>
      <c r="D2662">
        <v>-2.4435893241300001E-3</v>
      </c>
      <c r="E2662">
        <v>-2.3923404403199998E-3</v>
      </c>
      <c r="F2662">
        <v>-2.46129982218E-3</v>
      </c>
      <c r="G2662">
        <v>-2.6760119372599999E-3</v>
      </c>
      <c r="H2662">
        <v>0</v>
      </c>
      <c r="I2662">
        <v>0.32458496093799999</v>
      </c>
      <c r="J2662">
        <v>-199.47414027900001</v>
      </c>
      <c r="K2662">
        <v>-273.36356494799998</v>
      </c>
      <c r="L2662">
        <v>-268.07543119000002</v>
      </c>
      <c r="M2662">
        <v>-300</v>
      </c>
      <c r="N2662">
        <v>-300</v>
      </c>
      <c r="O2662">
        <v>-300</v>
      </c>
    </row>
    <row r="2663" spans="1:15" x14ac:dyDescent="0.2">
      <c r="A2663">
        <v>0.32470703125</v>
      </c>
      <c r="B2663">
        <v>-4.1302946393200002E-3</v>
      </c>
      <c r="C2663">
        <v>-2.8216706289100001E-3</v>
      </c>
      <c r="D2663">
        <v>-2.4499725137499999E-3</v>
      </c>
      <c r="E2663">
        <v>-2.3986707420800002E-3</v>
      </c>
      <c r="F2663">
        <v>-2.46765421991E-3</v>
      </c>
      <c r="G2663">
        <v>-2.6824488157500001E-3</v>
      </c>
      <c r="H2663">
        <v>0</v>
      </c>
      <c r="I2663">
        <v>0.32470703125</v>
      </c>
      <c r="J2663">
        <v>-198.37606217000001</v>
      </c>
      <c r="K2663">
        <v>-257.323627681</v>
      </c>
      <c r="L2663">
        <v>-261.90523365400003</v>
      </c>
      <c r="M2663">
        <v>-300</v>
      </c>
      <c r="N2663">
        <v>-300</v>
      </c>
      <c r="O2663">
        <v>-300</v>
      </c>
    </row>
    <row r="2664" spans="1:15" x14ac:dyDescent="0.2">
      <c r="A2664">
        <v>0.32482910156200001</v>
      </c>
      <c r="B2664">
        <v>-4.1368704464299997E-3</v>
      </c>
      <c r="C2664">
        <v>-2.8275002026300002E-3</v>
      </c>
      <c r="D2664">
        <v>-2.4555333178599998E-3</v>
      </c>
      <c r="E2664">
        <v>-2.40417862042E-3</v>
      </c>
      <c r="F2664">
        <v>-2.47318617787E-3</v>
      </c>
      <c r="G2664">
        <v>-2.6880631475399998E-3</v>
      </c>
      <c r="H2664">
        <v>0</v>
      </c>
      <c r="I2664">
        <v>0.32482910156200001</v>
      </c>
      <c r="J2664">
        <v>-197.08741337699999</v>
      </c>
      <c r="K2664">
        <v>-260.444960337</v>
      </c>
      <c r="L2664">
        <v>-261.522366589</v>
      </c>
      <c r="M2664">
        <v>-300</v>
      </c>
      <c r="N2664">
        <v>-300</v>
      </c>
      <c r="O2664">
        <v>-300</v>
      </c>
    </row>
    <row r="2665" spans="1:15" x14ac:dyDescent="0.2">
      <c r="A2665">
        <v>0.324951171875</v>
      </c>
      <c r="B2665">
        <v>-4.1426208042600002E-3</v>
      </c>
      <c r="C2665">
        <v>-2.83250441935E-3</v>
      </c>
      <c r="D2665">
        <v>-2.46026867738E-3</v>
      </c>
      <c r="E2665">
        <v>-2.4088610161699998E-3</v>
      </c>
      <c r="F2665">
        <v>-2.4778926367500002E-3</v>
      </c>
      <c r="G2665">
        <v>-2.69285187307E-3</v>
      </c>
      <c r="H2665">
        <v>0</v>
      </c>
      <c r="I2665">
        <v>0.324951171875</v>
      </c>
      <c r="J2665">
        <v>-195.71661856</v>
      </c>
      <c r="K2665">
        <v>-265.49051804599998</v>
      </c>
      <c r="L2665">
        <v>-265.18706664199999</v>
      </c>
      <c r="M2665">
        <v>-300</v>
      </c>
      <c r="N2665">
        <v>-300</v>
      </c>
      <c r="O2665">
        <v>-300</v>
      </c>
    </row>
    <row r="2666" spans="1:15" x14ac:dyDescent="0.2">
      <c r="A2666">
        <v>0.32507324218799999</v>
      </c>
      <c r="B2666">
        <v>-4.1475430556900004E-3</v>
      </c>
      <c r="C2666">
        <v>-2.8366806223299999E-3</v>
      </c>
      <c r="D2666">
        <v>-2.4641759355500002E-3</v>
      </c>
      <c r="E2666">
        <v>-2.41271527253E-3</v>
      </c>
      <c r="F2666">
        <v>-2.4817709396500001E-3</v>
      </c>
      <c r="G2666">
        <v>-2.69681233515E-3</v>
      </c>
      <c r="H2666">
        <v>0</v>
      </c>
      <c r="I2666">
        <v>0.32507324218799999</v>
      </c>
      <c r="J2666">
        <v>-194.34789836900001</v>
      </c>
      <c r="K2666">
        <v>-260.755859348</v>
      </c>
      <c r="L2666">
        <v>-270.47326549000002</v>
      </c>
      <c r="M2666">
        <v>-300</v>
      </c>
      <c r="N2666">
        <v>-300</v>
      </c>
      <c r="O2666">
        <v>-300</v>
      </c>
    </row>
    <row r="2667" spans="1:15" x14ac:dyDescent="0.2">
      <c r="A2667">
        <v>0.3251953125</v>
      </c>
      <c r="B2667">
        <v>-4.1516349476499997E-3</v>
      </c>
      <c r="C2667">
        <v>-2.84002655894E-3</v>
      </c>
      <c r="D2667">
        <v>-2.4672528397200002E-3</v>
      </c>
      <c r="E2667">
        <v>-2.41573913679E-3</v>
      </c>
      <c r="F2667">
        <v>-2.48481883374E-3</v>
      </c>
      <c r="G2667">
        <v>-2.6999422806700001E-3</v>
      </c>
      <c r="H2667">
        <v>0</v>
      </c>
      <c r="I2667">
        <v>0.3251953125</v>
      </c>
      <c r="J2667">
        <v>-193.04478267799999</v>
      </c>
      <c r="K2667">
        <v>-283.53789032999998</v>
      </c>
      <c r="L2667">
        <v>-272.53957604099998</v>
      </c>
      <c r="M2667">
        <v>-300</v>
      </c>
      <c r="N2667">
        <v>-300</v>
      </c>
      <c r="O2667">
        <v>-300</v>
      </c>
    </row>
    <row r="2668" spans="1:15" x14ac:dyDescent="0.2">
      <c r="A2668">
        <v>0.32531738281200001</v>
      </c>
      <c r="B2668">
        <v>-4.1548946327699997E-3</v>
      </c>
      <c r="C2668">
        <v>-2.8425403821800001E-3</v>
      </c>
      <c r="D2668">
        <v>-2.4694975428999999E-3</v>
      </c>
      <c r="E2668">
        <v>-2.4179307618899999E-3</v>
      </c>
      <c r="F2668">
        <v>-2.48703447185E-3</v>
      </c>
      <c r="G2668">
        <v>-2.7022398621899999E-3</v>
      </c>
      <c r="H2668">
        <v>0</v>
      </c>
      <c r="I2668">
        <v>0.32531738281200001</v>
      </c>
      <c r="J2668">
        <v>-191.856953753</v>
      </c>
      <c r="K2668">
        <v>-267.41950461699997</v>
      </c>
      <c r="L2668">
        <v>-268.594514694</v>
      </c>
      <c r="M2668">
        <v>-300</v>
      </c>
      <c r="N2668">
        <v>-300</v>
      </c>
      <c r="O2668">
        <v>-300</v>
      </c>
    </row>
    <row r="2669" spans="1:15" x14ac:dyDescent="0.2">
      <c r="A2669">
        <v>0.325439453125</v>
      </c>
      <c r="B2669">
        <v>-4.1573206706300003E-3</v>
      </c>
      <c r="C2669">
        <v>-2.8442206520700002E-3</v>
      </c>
      <c r="D2669">
        <v>-2.47090860508E-3</v>
      </c>
      <c r="E2669">
        <v>-2.4192887077700001E-3</v>
      </c>
      <c r="F2669">
        <v>-2.4884164138000001E-3</v>
      </c>
      <c r="G2669">
        <v>-2.70370363926E-3</v>
      </c>
      <c r="H2669">
        <v>0</v>
      </c>
      <c r="I2669">
        <v>0.325439453125</v>
      </c>
      <c r="J2669">
        <v>-190.825823407</v>
      </c>
      <c r="K2669">
        <v>-264.64063986100001</v>
      </c>
      <c r="L2669">
        <v>-263.48313458199999</v>
      </c>
      <c r="M2669">
        <v>-300</v>
      </c>
      <c r="N2669">
        <v>-300</v>
      </c>
      <c r="O2669">
        <v>-300</v>
      </c>
    </row>
    <row r="2670" spans="1:15" x14ac:dyDescent="0.2">
      <c r="A2670">
        <v>0.32556152343799999</v>
      </c>
      <c r="B2670">
        <v>-4.1589120290000002E-3</v>
      </c>
      <c r="C2670">
        <v>-2.8450663367599999E-3</v>
      </c>
      <c r="D2670">
        <v>-2.4714849944199998E-3</v>
      </c>
      <c r="E2670">
        <v>-2.41981194252E-3</v>
      </c>
      <c r="F2670">
        <v>-2.48896362758E-3</v>
      </c>
      <c r="G2670">
        <v>-2.7043325796000002E-3</v>
      </c>
      <c r="H2670">
        <v>0</v>
      </c>
      <c r="I2670">
        <v>0.32556152343799999</v>
      </c>
      <c r="J2670">
        <v>-189.98783588800001</v>
      </c>
      <c r="K2670">
        <v>-258.745372352</v>
      </c>
      <c r="L2670">
        <v>-259.47858769700002</v>
      </c>
      <c r="M2670">
        <v>-300</v>
      </c>
      <c r="N2670">
        <v>-300</v>
      </c>
      <c r="O2670">
        <v>-300</v>
      </c>
    </row>
    <row r="2671" spans="1:15" x14ac:dyDescent="0.2">
      <c r="A2671">
        <v>0.32568359375</v>
      </c>
      <c r="B2671">
        <v>-4.15966808473E-3</v>
      </c>
      <c r="C2671">
        <v>-2.8450768135300001E-3</v>
      </c>
      <c r="D2671">
        <v>-2.47122608819E-3</v>
      </c>
      <c r="E2671">
        <v>-2.4194998433499999E-3</v>
      </c>
      <c r="F2671">
        <v>-2.4886754902799998E-3</v>
      </c>
      <c r="G2671">
        <v>-2.7041260600200001E-3</v>
      </c>
      <c r="H2671">
        <v>0</v>
      </c>
      <c r="I2671">
        <v>0.32568359375</v>
      </c>
      <c r="J2671">
        <v>-189.37603701200001</v>
      </c>
      <c r="K2671">
        <v>-275.83390223999999</v>
      </c>
      <c r="L2671">
        <v>-256.65402008900003</v>
      </c>
      <c r="M2671">
        <v>-300</v>
      </c>
      <c r="N2671">
        <v>-300</v>
      </c>
      <c r="O2671">
        <v>-300</v>
      </c>
    </row>
    <row r="2672" spans="1:15" x14ac:dyDescent="0.2">
      <c r="A2672">
        <v>0.32580566406200001</v>
      </c>
      <c r="B2672">
        <v>-4.1595886245700004E-3</v>
      </c>
      <c r="C2672">
        <v>-2.84425186953E-3</v>
      </c>
      <c r="D2672">
        <v>-2.4701316735200002E-3</v>
      </c>
      <c r="E2672">
        <v>-2.41835219735E-3</v>
      </c>
      <c r="F2672">
        <v>-2.4875517888699999E-3</v>
      </c>
      <c r="G2672">
        <v>-2.70308386722E-3</v>
      </c>
      <c r="H2672">
        <v>0</v>
      </c>
      <c r="I2672">
        <v>0.32580566406200001</v>
      </c>
      <c r="J2672">
        <v>-189.02072396200001</v>
      </c>
      <c r="K2672">
        <v>-263.33744638399997</v>
      </c>
      <c r="L2672">
        <v>-254.80324128999999</v>
      </c>
      <c r="M2672">
        <v>-300</v>
      </c>
      <c r="N2672">
        <v>-300</v>
      </c>
      <c r="O2672">
        <v>-300</v>
      </c>
    </row>
    <row r="2673" spans="1:15" x14ac:dyDescent="0.2">
      <c r="A2673">
        <v>0.325927734375</v>
      </c>
      <c r="B2673">
        <v>-4.1586738457100002E-3</v>
      </c>
      <c r="C2673">
        <v>-2.8425917023400002E-3</v>
      </c>
      <c r="D2673">
        <v>-2.4682019479999998E-3</v>
      </c>
      <c r="E2673">
        <v>-2.4163692020199999E-3</v>
      </c>
      <c r="F2673">
        <v>-2.4855927207500001E-3</v>
      </c>
      <c r="G2673">
        <v>-2.7012061983699999E-3</v>
      </c>
      <c r="H2673">
        <v>0</v>
      </c>
      <c r="I2673">
        <v>0.325927734375</v>
      </c>
      <c r="J2673">
        <v>-188.949844974</v>
      </c>
      <c r="K2673">
        <v>-272.23617457500001</v>
      </c>
      <c r="L2673">
        <v>-253.73985496099999</v>
      </c>
      <c r="M2673">
        <v>-300</v>
      </c>
      <c r="N2673">
        <v>-300</v>
      </c>
      <c r="O2673">
        <v>-300</v>
      </c>
    </row>
    <row r="2674" spans="1:15" x14ac:dyDescent="0.2">
      <c r="A2674">
        <v>0.32604980468799999</v>
      </c>
      <c r="B2674">
        <v>-4.1569243561299998E-3</v>
      </c>
      <c r="C2674">
        <v>-2.8400969203700001E-3</v>
      </c>
      <c r="D2674">
        <v>-2.4654375200200002E-3</v>
      </c>
      <c r="E2674">
        <v>-2.41355146571E-3</v>
      </c>
      <c r="F2674">
        <v>-2.48279889416E-3</v>
      </c>
      <c r="G2674">
        <v>-2.6984936614E-3</v>
      </c>
      <c r="H2674">
        <v>0</v>
      </c>
      <c r="I2674">
        <v>0.32604980468799999</v>
      </c>
      <c r="J2674">
        <v>-189.18946258</v>
      </c>
      <c r="K2674">
        <v>-256.96960981400002</v>
      </c>
      <c r="L2674">
        <v>-253.33981190099999</v>
      </c>
      <c r="M2674">
        <v>-300</v>
      </c>
      <c r="N2674">
        <v>-300</v>
      </c>
      <c r="O2674">
        <v>-300</v>
      </c>
    </row>
    <row r="2675" spans="1:15" x14ac:dyDescent="0.2">
      <c r="A2675">
        <v>0.326171875</v>
      </c>
      <c r="B2675">
        <v>-4.1543411747999998E-3</v>
      </c>
      <c r="C2675">
        <v>-2.8367685429900001E-3</v>
      </c>
      <c r="D2675">
        <v>-2.4618394089300001E-3</v>
      </c>
      <c r="E2675">
        <v>-2.4099000077100001E-3</v>
      </c>
      <c r="F2675">
        <v>-2.4791713282699998E-3</v>
      </c>
      <c r="G2675">
        <v>-2.6949472752400001E-3</v>
      </c>
      <c r="H2675">
        <v>0</v>
      </c>
      <c r="I2675">
        <v>0.326171875</v>
      </c>
      <c r="J2675">
        <v>-189.764401238</v>
      </c>
      <c r="K2675">
        <v>-264.54858842099998</v>
      </c>
      <c r="L2675">
        <v>-253.51130098600001</v>
      </c>
      <c r="M2675">
        <v>-300</v>
      </c>
      <c r="N2675">
        <v>-300</v>
      </c>
      <c r="O2675">
        <v>-300</v>
      </c>
    </row>
    <row r="2676" spans="1:15" x14ac:dyDescent="0.2">
      <c r="A2676">
        <v>0.32629394531200001</v>
      </c>
      <c r="B2676">
        <v>-4.1509257316099998E-3</v>
      </c>
      <c r="C2676">
        <v>-2.8326080005000001E-3</v>
      </c>
      <c r="D2676">
        <v>-2.4574090450299999E-3</v>
      </c>
      <c r="E2676">
        <v>-2.4054162582799999E-3</v>
      </c>
      <c r="F2676">
        <v>-2.4747114532399999E-3</v>
      </c>
      <c r="G2676">
        <v>-2.69056846978E-3</v>
      </c>
      <c r="H2676">
        <v>0</v>
      </c>
      <c r="I2676">
        <v>0.32629394531200001</v>
      </c>
      <c r="J2676">
        <v>-190.69909905700001</v>
      </c>
      <c r="K2676">
        <v>-258.661681886</v>
      </c>
      <c r="L2676">
        <v>-254.162520046</v>
      </c>
      <c r="M2676">
        <v>-271.397457637</v>
      </c>
      <c r="N2676">
        <v>-300</v>
      </c>
      <c r="O2676">
        <v>-300</v>
      </c>
    </row>
    <row r="2677" spans="1:15" x14ac:dyDescent="0.2">
      <c r="A2677">
        <v>0.326416015625</v>
      </c>
      <c r="B2677">
        <v>-4.14667986718E-3</v>
      </c>
      <c r="C2677">
        <v>-2.8276171339199998E-3</v>
      </c>
      <c r="D2677">
        <v>-2.4521482693599999E-3</v>
      </c>
      <c r="E2677">
        <v>-2.4001020583599999E-3</v>
      </c>
      <c r="F2677">
        <v>-2.4694211098900002E-3</v>
      </c>
      <c r="G2677">
        <v>-2.6853590856000002E-3</v>
      </c>
      <c r="H2677">
        <v>0</v>
      </c>
      <c r="I2677">
        <v>0.326416015625</v>
      </c>
      <c r="J2677">
        <v>-192.01861864700001</v>
      </c>
      <c r="K2677">
        <v>-260.49154370600002</v>
      </c>
      <c r="L2677">
        <v>-255.206421463</v>
      </c>
      <c r="M2677">
        <v>-253.305399024</v>
      </c>
      <c r="N2677">
        <v>-300</v>
      </c>
      <c r="O2677">
        <v>-300</v>
      </c>
    </row>
    <row r="2678" spans="1:15" x14ac:dyDescent="0.2">
      <c r="A2678">
        <v>0.32653808593799999</v>
      </c>
      <c r="B2678">
        <v>-4.1416058324000001E-3</v>
      </c>
      <c r="C2678">
        <v>-2.82179819456E-3</v>
      </c>
      <c r="D2678">
        <v>-2.4460593331899999E-3</v>
      </c>
      <c r="E2678">
        <v>-2.3939596591799998E-3</v>
      </c>
      <c r="F2678">
        <v>-2.4633025493599999E-3</v>
      </c>
      <c r="G2678">
        <v>-2.6793213735599999E-3</v>
      </c>
      <c r="H2678">
        <v>0</v>
      </c>
      <c r="I2678">
        <v>0.32653808593799999</v>
      </c>
      <c r="J2678">
        <v>-193.74983355800001</v>
      </c>
      <c r="K2678">
        <v>-259.21576229200002</v>
      </c>
      <c r="L2678">
        <v>-256.48775099900001</v>
      </c>
      <c r="M2678">
        <v>-252.850701321</v>
      </c>
      <c r="N2678">
        <v>-300</v>
      </c>
      <c r="O2678">
        <v>-300</v>
      </c>
    </row>
    <row r="2679" spans="1:15" x14ac:dyDescent="0.2">
      <c r="A2679">
        <v>0.32666015625</v>
      </c>
      <c r="B2679">
        <v>-4.1357062878100001E-3</v>
      </c>
      <c r="C2679">
        <v>-2.8151538433599998E-3</v>
      </c>
      <c r="D2679">
        <v>-2.43914489745E-3</v>
      </c>
      <c r="E2679">
        <v>-2.3869917216299999E-3</v>
      </c>
      <c r="F2679">
        <v>-2.45635843242E-3</v>
      </c>
      <c r="G2679">
        <v>-2.6724579941800001E-3</v>
      </c>
      <c r="H2679">
        <v>0</v>
      </c>
      <c r="I2679">
        <v>0.32666015625</v>
      </c>
      <c r="J2679">
        <v>-195.92282189599999</v>
      </c>
      <c r="K2679">
        <v>-255.64037900599999</v>
      </c>
      <c r="L2679">
        <v>-257.79702966999997</v>
      </c>
      <c r="M2679">
        <v>-256.98187683499998</v>
      </c>
      <c r="N2679">
        <v>-300</v>
      </c>
      <c r="O2679">
        <v>-300</v>
      </c>
    </row>
    <row r="2680" spans="1:15" x14ac:dyDescent="0.2">
      <c r="A2680">
        <v>0.32678222656200001</v>
      </c>
      <c r="B2680">
        <v>-4.1289843027599998E-3</v>
      </c>
      <c r="C2680">
        <v>-2.8076871500800002E-3</v>
      </c>
      <c r="D2680">
        <v>-2.4314080319100002E-3</v>
      </c>
      <c r="E2680">
        <v>-2.3792013154099998E-3</v>
      </c>
      <c r="F2680">
        <v>-2.4485918286500001E-3</v>
      </c>
      <c r="G2680">
        <v>-2.6647720167900001E-3</v>
      </c>
      <c r="H2680">
        <v>0</v>
      </c>
      <c r="I2680">
        <v>0.32678222656200001</v>
      </c>
      <c r="J2680">
        <v>-198.572558388</v>
      </c>
      <c r="K2680">
        <v>-268.41040688599998</v>
      </c>
      <c r="L2680">
        <v>-258.83934789400001</v>
      </c>
      <c r="M2680">
        <v>-261.52875350300002</v>
      </c>
      <c r="N2680">
        <v>-300</v>
      </c>
      <c r="O2680">
        <v>-300</v>
      </c>
    </row>
    <row r="2681" spans="1:15" x14ac:dyDescent="0.2">
      <c r="A2681">
        <v>0.326904296875</v>
      </c>
      <c r="B2681">
        <v>-4.12144335438E-3</v>
      </c>
      <c r="C2681">
        <v>-2.7994015922600001E-3</v>
      </c>
      <c r="D2681">
        <v>-2.4228522141E-3</v>
      </c>
      <c r="E2681">
        <v>-2.3705919179800002E-3</v>
      </c>
      <c r="F2681">
        <v>-2.4400062154200002E-3</v>
      </c>
      <c r="G2681">
        <v>-2.6562669185099998E-3</v>
      </c>
      <c r="H2681">
        <v>0</v>
      </c>
      <c r="I2681">
        <v>0.326904296875</v>
      </c>
      <c r="J2681">
        <v>-201.74109085000001</v>
      </c>
      <c r="K2681">
        <v>-254.29654372600001</v>
      </c>
      <c r="L2681">
        <v>-259.35431161600002</v>
      </c>
      <c r="M2681">
        <v>-266.508428245</v>
      </c>
      <c r="N2681">
        <v>-300</v>
      </c>
      <c r="O2681">
        <v>-300</v>
      </c>
    </row>
    <row r="2682" spans="1:15" x14ac:dyDescent="0.2">
      <c r="A2682">
        <v>0.32702636718799999</v>
      </c>
      <c r="B2682">
        <v>-4.1130873263600003E-3</v>
      </c>
      <c r="C2682">
        <v>-2.790301054E-3</v>
      </c>
      <c r="D2682">
        <v>-2.4134813281000002E-3</v>
      </c>
      <c r="E2682">
        <v>-2.3611674133900001E-3</v>
      </c>
      <c r="F2682">
        <v>-2.4306054766599998E-3</v>
      </c>
      <c r="G2682">
        <v>-2.6469465830099999E-3</v>
      </c>
      <c r="H2682">
        <v>0</v>
      </c>
      <c r="I2682">
        <v>0.32702636718799999</v>
      </c>
      <c r="J2682">
        <v>-205.480527854</v>
      </c>
      <c r="K2682">
        <v>-264.26510769700002</v>
      </c>
      <c r="L2682">
        <v>-259.27128281799997</v>
      </c>
      <c r="M2682">
        <v>-272.01556987200001</v>
      </c>
      <c r="N2682">
        <v>-300</v>
      </c>
      <c r="O2682">
        <v>-300</v>
      </c>
    </row>
    <row r="2683" spans="1:15" x14ac:dyDescent="0.2">
      <c r="A2683">
        <v>0.3271484375</v>
      </c>
      <c r="B2683">
        <v>-4.1039205075E-3</v>
      </c>
      <c r="C2683">
        <v>-2.7803898244999998E-3</v>
      </c>
      <c r="D2683">
        <v>-2.4032996631299999E-3</v>
      </c>
      <c r="E2683">
        <v>-2.35093209077E-3</v>
      </c>
      <c r="F2683">
        <v>-2.4203939014099999E-3</v>
      </c>
      <c r="G2683">
        <v>-2.63681529909E-3</v>
      </c>
      <c r="H2683">
        <v>0</v>
      </c>
      <c r="I2683">
        <v>0.3271484375</v>
      </c>
      <c r="J2683">
        <v>-209.857321063</v>
      </c>
      <c r="K2683">
        <v>-256.96161902099999</v>
      </c>
      <c r="L2683">
        <v>-258.76618690499998</v>
      </c>
      <c r="M2683">
        <v>-278.17696218899999</v>
      </c>
      <c r="N2683">
        <v>-300</v>
      </c>
      <c r="O2683">
        <v>-300</v>
      </c>
    </row>
    <row r="2684" spans="1:15" x14ac:dyDescent="0.2">
      <c r="A2684">
        <v>0.32727050781200001</v>
      </c>
      <c r="B2684">
        <v>-4.0939475900999998E-3</v>
      </c>
      <c r="C2684">
        <v>-2.7696725964799999E-3</v>
      </c>
      <c r="D2684">
        <v>-2.3923119118699999E-3</v>
      </c>
      <c r="E2684">
        <v>-2.3398906427699998E-3</v>
      </c>
      <c r="F2684">
        <v>-2.4093761821999998E-3</v>
      </c>
      <c r="G2684">
        <v>-2.6258777590299999E-3</v>
      </c>
      <c r="H2684">
        <v>0</v>
      </c>
      <c r="I2684">
        <v>0.32727050781200001</v>
      </c>
      <c r="J2684">
        <v>-214.95895196800001</v>
      </c>
      <c r="K2684">
        <v>-260.11355399799999</v>
      </c>
      <c r="L2684">
        <v>-258.15664717499999</v>
      </c>
      <c r="M2684">
        <v>-285.19289331499999</v>
      </c>
      <c r="N2684">
        <v>-289.32434967099999</v>
      </c>
      <c r="O2684">
        <v>-300</v>
      </c>
    </row>
    <row r="2685" spans="1:15" x14ac:dyDescent="0.2">
      <c r="A2685">
        <v>0.327392578125</v>
      </c>
      <c r="B2685">
        <v>-4.0831736681100003E-3</v>
      </c>
      <c r="C2685">
        <v>-2.7581544642900002E-3</v>
      </c>
      <c r="D2685">
        <v>-2.3805231686799999E-3</v>
      </c>
      <c r="E2685">
        <v>-2.32804816369E-3</v>
      </c>
      <c r="F2685">
        <v>-2.3975574132299999E-3</v>
      </c>
      <c r="G2685">
        <v>-2.6141390567800001E-3</v>
      </c>
      <c r="H2685">
        <v>0</v>
      </c>
      <c r="I2685">
        <v>0.327392578125</v>
      </c>
      <c r="J2685">
        <v>-220.90499701100001</v>
      </c>
      <c r="K2685">
        <v>-259.55153386000001</v>
      </c>
      <c r="L2685">
        <v>-257.72242154399999</v>
      </c>
      <c r="M2685">
        <v>-293.289088134</v>
      </c>
      <c r="N2685">
        <v>-292.94688965</v>
      </c>
      <c r="O2685">
        <v>-300</v>
      </c>
    </row>
    <row r="2686" spans="1:15" x14ac:dyDescent="0.2">
      <c r="A2686">
        <v>0.32751464843799999</v>
      </c>
      <c r="B2686">
        <v>-4.0716042351200002E-3</v>
      </c>
      <c r="C2686">
        <v>-2.74584092193E-3</v>
      </c>
      <c r="D2686">
        <v>-2.3679389275600001E-3</v>
      </c>
      <c r="E2686">
        <v>-2.3154101474599999E-3</v>
      </c>
      <c r="F2686">
        <v>-2.3849430883399999E-3</v>
      </c>
      <c r="G2686">
        <v>-2.6016046859299998E-3</v>
      </c>
      <c r="H2686">
        <v>0</v>
      </c>
      <c r="I2686">
        <v>0.32751464843799999</v>
      </c>
      <c r="J2686">
        <v>-227.86688500400001</v>
      </c>
      <c r="K2686">
        <v>-256.72835835900003</v>
      </c>
      <c r="L2686">
        <v>-257.69851463100002</v>
      </c>
      <c r="M2686">
        <v>-300</v>
      </c>
      <c r="N2686">
        <v>-300</v>
      </c>
      <c r="O2686">
        <v>-300</v>
      </c>
    </row>
    <row r="2687" spans="1:15" x14ac:dyDescent="0.2">
      <c r="A2687">
        <v>0.32763671875</v>
      </c>
      <c r="B2687">
        <v>-4.0592451821399997E-3</v>
      </c>
      <c r="C2687">
        <v>-2.7327378608200002E-3</v>
      </c>
      <c r="D2687">
        <v>-2.3545650799099999E-3</v>
      </c>
      <c r="E2687">
        <v>-2.30198248544E-3</v>
      </c>
      <c r="F2687">
        <v>-2.3715390987500001E-3</v>
      </c>
      <c r="G2687">
        <v>-2.5882805374799998E-3</v>
      </c>
      <c r="H2687">
        <v>0</v>
      </c>
      <c r="I2687">
        <v>0.32763671875</v>
      </c>
      <c r="J2687">
        <v>-236.107679456</v>
      </c>
      <c r="K2687">
        <v>-286.72456212100002</v>
      </c>
      <c r="L2687">
        <v>-258.274895646</v>
      </c>
      <c r="M2687">
        <v>-300</v>
      </c>
      <c r="N2687">
        <v>-300</v>
      </c>
      <c r="O2687">
        <v>-300</v>
      </c>
    </row>
    <row r="2688" spans="1:15" x14ac:dyDescent="0.2">
      <c r="A2688">
        <v>0.32775878906200001</v>
      </c>
      <c r="B2688">
        <v>-4.0461027951300002E-3</v>
      </c>
      <c r="C2688">
        <v>-2.7188515673400001E-3</v>
      </c>
      <c r="D2688">
        <v>-2.34040791211E-3</v>
      </c>
      <c r="E2688">
        <v>-2.2877714639400002E-3</v>
      </c>
      <c r="F2688">
        <v>-2.3573517306999998E-3</v>
      </c>
      <c r="G2688">
        <v>-2.57417289741E-3</v>
      </c>
      <c r="H2688">
        <v>0</v>
      </c>
      <c r="I2688">
        <v>0.32775878906200001</v>
      </c>
      <c r="J2688">
        <v>-246.07295161100001</v>
      </c>
      <c r="K2688">
        <v>-263.959295693</v>
      </c>
      <c r="L2688">
        <v>-259.70027876699999</v>
      </c>
      <c r="M2688">
        <v>-300</v>
      </c>
      <c r="N2688">
        <v>-300</v>
      </c>
      <c r="O2688">
        <v>-300</v>
      </c>
    </row>
    <row r="2689" spans="1:15" x14ac:dyDescent="0.2">
      <c r="A2689">
        <v>0.327880859375</v>
      </c>
      <c r="B2689">
        <v>-4.0321837524700003E-3</v>
      </c>
      <c r="C2689">
        <v>-2.7041887202599998E-3</v>
      </c>
      <c r="D2689">
        <v>-2.3254741029100001E-3</v>
      </c>
      <c r="E2689">
        <v>-2.2727837616799999E-3</v>
      </c>
      <c r="F2689">
        <v>-2.34238766279E-3</v>
      </c>
      <c r="G2689">
        <v>-2.5592884440899999E-3</v>
      </c>
      <c r="H2689">
        <v>0</v>
      </c>
      <c r="I2689">
        <v>0.327880859375</v>
      </c>
      <c r="J2689">
        <v>-258.66013254500001</v>
      </c>
      <c r="K2689">
        <v>-264.017893356</v>
      </c>
      <c r="L2689">
        <v>-262.45893523699999</v>
      </c>
      <c r="M2689">
        <v>-300</v>
      </c>
      <c r="N2689">
        <v>-300</v>
      </c>
      <c r="O2689">
        <v>-300</v>
      </c>
    </row>
    <row r="2690" spans="1:15" x14ac:dyDescent="0.2">
      <c r="A2690">
        <v>0.32800292968799999</v>
      </c>
      <c r="B2690">
        <v>-4.0174951220499997E-3</v>
      </c>
      <c r="C2690">
        <v>-2.6887563878999999E-3</v>
      </c>
      <c r="D2690">
        <v>-2.3097707206499998E-3</v>
      </c>
      <c r="E2690">
        <v>-2.25702644691E-3</v>
      </c>
      <c r="F2690">
        <v>-2.3266539631700001E-3</v>
      </c>
      <c r="G2690">
        <v>-2.5436342454399998E-3</v>
      </c>
      <c r="H2690">
        <v>0</v>
      </c>
      <c r="I2690">
        <v>0.32800292968799999</v>
      </c>
      <c r="J2690">
        <v>-276.44637260899998</v>
      </c>
      <c r="K2690">
        <v>-257.58156659500003</v>
      </c>
      <c r="L2690">
        <v>-268.02293671400002</v>
      </c>
      <c r="M2690">
        <v>-300</v>
      </c>
      <c r="N2690">
        <v>-300</v>
      </c>
      <c r="O2690">
        <v>-300</v>
      </c>
    </row>
    <row r="2691" spans="1:15" x14ac:dyDescent="0.2">
      <c r="A2691">
        <v>0.328125</v>
      </c>
      <c r="B2691">
        <v>-4.0020443583399998E-3</v>
      </c>
      <c r="C2691">
        <v>-2.6725620251299999E-3</v>
      </c>
      <c r="D2691">
        <v>-2.2933052201700001E-3</v>
      </c>
      <c r="E2691">
        <v>-2.2405069744399998E-3</v>
      </c>
      <c r="F2691">
        <v>-2.3101580865600001E-3</v>
      </c>
      <c r="G2691">
        <v>-2.5272177559200002E-3</v>
      </c>
      <c r="H2691">
        <v>0</v>
      </c>
      <c r="I2691">
        <v>0.328125</v>
      </c>
      <c r="J2691">
        <v>-300</v>
      </c>
      <c r="K2691">
        <v>-300</v>
      </c>
      <c r="L2691">
        <v>-300</v>
      </c>
      <c r="M2691">
        <v>-300</v>
      </c>
      <c r="N2691">
        <v>-300</v>
      </c>
      <c r="O2691">
        <v>-300</v>
      </c>
    </row>
    <row r="2692" spans="1:15" x14ac:dyDescent="0.2">
      <c r="A2692">
        <v>0.32824707031200001</v>
      </c>
      <c r="B2692">
        <v>-3.9858392991499996E-3</v>
      </c>
      <c r="C2692">
        <v>-2.6556134701600002E-3</v>
      </c>
      <c r="D2692">
        <v>-2.2760854396899999E-3</v>
      </c>
      <c r="E2692">
        <v>-2.2232331824199999E-3</v>
      </c>
      <c r="F2692">
        <v>-2.2929078709999998E-3</v>
      </c>
      <c r="G2692">
        <v>-2.51004681337E-3</v>
      </c>
      <c r="H2692">
        <v>0</v>
      </c>
      <c r="I2692">
        <v>0.32824707031200001</v>
      </c>
      <c r="J2692">
        <v>-300</v>
      </c>
      <c r="K2692">
        <v>-257.77353034100003</v>
      </c>
      <c r="L2692">
        <v>-268.00942762400001</v>
      </c>
      <c r="M2692">
        <v>-300</v>
      </c>
      <c r="N2692">
        <v>-300</v>
      </c>
      <c r="O2692">
        <v>-300</v>
      </c>
    </row>
    <row r="2693" spans="1:15" x14ac:dyDescent="0.2">
      <c r="A2693">
        <v>0.328369140625</v>
      </c>
      <c r="B2693">
        <v>-3.9688881622500002E-3</v>
      </c>
      <c r="C2693">
        <v>-2.6379189411800002E-3</v>
      </c>
      <c r="D2693">
        <v>-2.2581195973900002E-3</v>
      </c>
      <c r="E2693">
        <v>-2.20521328899E-3</v>
      </c>
      <c r="F2693">
        <v>-2.2749115345100002E-3</v>
      </c>
      <c r="G2693">
        <v>-2.4921296355699999E-3</v>
      </c>
      <c r="H2693">
        <v>0</v>
      </c>
      <c r="I2693">
        <v>0.328369140625</v>
      </c>
      <c r="J2693">
        <v>-300</v>
      </c>
      <c r="K2693">
        <v>-264.40569972700001</v>
      </c>
      <c r="L2693">
        <v>-262.47721867199999</v>
      </c>
      <c r="M2693">
        <v>-300</v>
      </c>
      <c r="N2693">
        <v>-300</v>
      </c>
      <c r="O2693">
        <v>-300</v>
      </c>
    </row>
    <row r="2694" spans="1:15" x14ac:dyDescent="0.2">
      <c r="A2694">
        <v>0.32849121093799999</v>
      </c>
      <c r="B2694">
        <v>-3.9511995417899999E-3</v>
      </c>
      <c r="C2694">
        <v>-2.6194870327400002E-3</v>
      </c>
      <c r="D2694">
        <v>-2.2394162878099999E-3</v>
      </c>
      <c r="E2694">
        <v>-2.1864558886299998E-3</v>
      </c>
      <c r="F2694">
        <v>-2.2561776715E-3</v>
      </c>
      <c r="G2694">
        <v>-2.4734748166799999E-3</v>
      </c>
      <c r="H2694">
        <v>0</v>
      </c>
      <c r="I2694">
        <v>0.32849121093799999</v>
      </c>
      <c r="J2694">
        <v>-300</v>
      </c>
      <c r="K2694">
        <v>-264.56012997200003</v>
      </c>
      <c r="L2694">
        <v>-259.74058977499999</v>
      </c>
      <c r="M2694">
        <v>-300</v>
      </c>
      <c r="N2694">
        <v>-300</v>
      </c>
      <c r="O2694">
        <v>-300</v>
      </c>
    </row>
    <row r="2695" spans="1:15" x14ac:dyDescent="0.2">
      <c r="A2695">
        <v>0.32861328125</v>
      </c>
      <c r="B2695">
        <v>-3.9327824044999996E-3</v>
      </c>
      <c r="C2695">
        <v>-2.60032671201E-3</v>
      </c>
      <c r="D2695">
        <v>-2.2199844781099999E-3</v>
      </c>
      <c r="E2695">
        <v>-2.1669699484499999E-3</v>
      </c>
      <c r="F2695">
        <v>-2.23671524896E-3</v>
      </c>
      <c r="G2695">
        <v>-2.45409132348E-3</v>
      </c>
      <c r="H2695">
        <v>0</v>
      </c>
      <c r="I2695">
        <v>0.32861328125</v>
      </c>
      <c r="J2695">
        <v>-300</v>
      </c>
      <c r="K2695">
        <v>-287.65660799699998</v>
      </c>
      <c r="L2695">
        <v>-258.335503657</v>
      </c>
      <c r="M2695">
        <v>-300</v>
      </c>
      <c r="N2695">
        <v>-300</v>
      </c>
      <c r="O2695">
        <v>-300</v>
      </c>
    </row>
    <row r="2696" spans="1:15" x14ac:dyDescent="0.2">
      <c r="A2696">
        <v>0.32873535156200001</v>
      </c>
      <c r="B2696">
        <v>-3.9136460858100004E-3</v>
      </c>
      <c r="C2696">
        <v>-2.5804473147799998E-3</v>
      </c>
      <c r="D2696">
        <v>-2.1998335040900002E-3</v>
      </c>
      <c r="E2696">
        <v>-2.14676480419E-3</v>
      </c>
      <c r="F2696">
        <v>-2.21653360255E-3</v>
      </c>
      <c r="G2696">
        <v>-2.4339884913999999E-3</v>
      </c>
      <c r="H2696">
        <v>0</v>
      </c>
      <c r="I2696">
        <v>0.32873535156200001</v>
      </c>
      <c r="J2696">
        <v>-300</v>
      </c>
      <c r="K2696">
        <v>-257.71505924799999</v>
      </c>
      <c r="L2696">
        <v>-257.77689725099998</v>
      </c>
      <c r="M2696">
        <v>-300</v>
      </c>
      <c r="N2696">
        <v>-300</v>
      </c>
      <c r="O2696">
        <v>-300</v>
      </c>
    </row>
    <row r="2697" spans="1:15" x14ac:dyDescent="0.2">
      <c r="A2697">
        <v>0.328857421875</v>
      </c>
      <c r="B2697">
        <v>-3.8938002855900002E-3</v>
      </c>
      <c r="C2697">
        <v>-2.55985854139E-3</v>
      </c>
      <c r="D2697">
        <v>-2.1789730660600002E-3</v>
      </c>
      <c r="E2697">
        <v>-2.12585015612E-3</v>
      </c>
      <c r="F2697">
        <v>-2.19564243241E-3</v>
      </c>
      <c r="G2697">
        <v>-2.4131760203699999E-3</v>
      </c>
      <c r="H2697">
        <v>0</v>
      </c>
      <c r="I2697">
        <v>0.328857421875</v>
      </c>
      <c r="J2697">
        <v>-300</v>
      </c>
      <c r="K2697">
        <v>-260.73955137299998</v>
      </c>
      <c r="L2697">
        <v>-257.81845921000001</v>
      </c>
      <c r="M2697">
        <v>-293.291626888</v>
      </c>
      <c r="N2697">
        <v>-293.22028821200001</v>
      </c>
      <c r="O2697">
        <v>-300</v>
      </c>
    </row>
    <row r="2698" spans="1:15" x14ac:dyDescent="0.2">
      <c r="A2698">
        <v>0.32897949218799999</v>
      </c>
      <c r="B2698">
        <v>-3.8732550639399999E-3</v>
      </c>
      <c r="C2698">
        <v>-2.5385704522999999E-3</v>
      </c>
      <c r="D2698">
        <v>-2.15741322451E-3</v>
      </c>
      <c r="E2698">
        <v>-2.10423606465E-3</v>
      </c>
      <c r="F2698">
        <v>-2.1740517988899999E-3</v>
      </c>
      <c r="G2698">
        <v>-2.3916639704999998E-3</v>
      </c>
      <c r="H2698">
        <v>0</v>
      </c>
      <c r="I2698">
        <v>0.32897949218799999</v>
      </c>
      <c r="J2698">
        <v>-300</v>
      </c>
      <c r="K2698">
        <v>-261.522573013</v>
      </c>
      <c r="L2698">
        <v>-258.27112571399999</v>
      </c>
      <c r="M2698">
        <v>-285.232358519</v>
      </c>
      <c r="N2698">
        <v>-289.628611718</v>
      </c>
      <c r="O2698">
        <v>-300</v>
      </c>
    </row>
    <row r="2699" spans="1:15" x14ac:dyDescent="0.2">
      <c r="A2699">
        <v>0.3291015625</v>
      </c>
      <c r="B2699">
        <v>-3.8520208365899998E-3</v>
      </c>
      <c r="C2699">
        <v>-2.5165934636799999E-3</v>
      </c>
      <c r="D2699">
        <v>-2.1351643955700001E-3</v>
      </c>
      <c r="E2699">
        <v>-2.0819329458800001E-3</v>
      </c>
      <c r="F2699">
        <v>-2.1517721179699998E-3</v>
      </c>
      <c r="G2699">
        <v>-2.3694627575499999E-3</v>
      </c>
      <c r="H2699">
        <v>0</v>
      </c>
      <c r="I2699">
        <v>0.3291015625</v>
      </c>
      <c r="J2699">
        <v>-300</v>
      </c>
      <c r="K2699">
        <v>-258.57894691600001</v>
      </c>
      <c r="L2699">
        <v>-258.89708012099999</v>
      </c>
      <c r="M2699">
        <v>-278.29402804300003</v>
      </c>
      <c r="N2699">
        <v>-300</v>
      </c>
      <c r="O2699">
        <v>-300</v>
      </c>
    </row>
    <row r="2700" spans="1:15" x14ac:dyDescent="0.2">
      <c r="A2700">
        <v>0.32922363281200001</v>
      </c>
      <c r="B2700">
        <v>-3.8301083702600002E-3</v>
      </c>
      <c r="C2700">
        <v>-2.4939383426300001E-3</v>
      </c>
      <c r="D2700">
        <v>-2.1122373463699998E-3</v>
      </c>
      <c r="E2700">
        <v>-2.0589515668799998E-3</v>
      </c>
      <c r="F2700">
        <v>-2.1288141566200001E-3</v>
      </c>
      <c r="G2700">
        <v>-2.3465831482899998E-3</v>
      </c>
      <c r="H2700">
        <v>0</v>
      </c>
      <c r="I2700">
        <v>0.32922363281200001</v>
      </c>
      <c r="J2700">
        <v>-300</v>
      </c>
      <c r="K2700">
        <v>-266.08422001500003</v>
      </c>
      <c r="L2700">
        <v>-259.41960948799999</v>
      </c>
      <c r="M2700">
        <v>-272.16264683899999</v>
      </c>
      <c r="N2700">
        <v>-300</v>
      </c>
      <c r="O2700">
        <v>-300</v>
      </c>
    </row>
    <row r="2701" spans="1:15" x14ac:dyDescent="0.2">
      <c r="A2701">
        <v>0.329345703125</v>
      </c>
      <c r="B2701">
        <v>-3.8075287777499999E-3</v>
      </c>
      <c r="C2701">
        <v>-2.4706162024000001E-3</v>
      </c>
      <c r="D2701">
        <v>-2.0886431901100001E-3</v>
      </c>
      <c r="E2701">
        <v>-2.0353030408099999E-3</v>
      </c>
      <c r="F2701">
        <v>-2.10518902792E-3</v>
      </c>
      <c r="G2701">
        <v>-2.3230362555599999E-3</v>
      </c>
      <c r="H2701">
        <v>0</v>
      </c>
      <c r="I2701">
        <v>0.329345703125</v>
      </c>
      <c r="J2701">
        <v>-298.09110374099998</v>
      </c>
      <c r="K2701">
        <v>-256.34198350000003</v>
      </c>
      <c r="L2701">
        <v>-259.51819788400002</v>
      </c>
      <c r="M2701">
        <v>-266.67684201899999</v>
      </c>
      <c r="N2701">
        <v>-300</v>
      </c>
      <c r="O2701">
        <v>-300</v>
      </c>
    </row>
    <row r="2702" spans="1:15" x14ac:dyDescent="0.2">
      <c r="A2702">
        <v>0.32946777343799999</v>
      </c>
      <c r="B2702">
        <v>-3.7842935129299999E-3</v>
      </c>
      <c r="C2702">
        <v>-2.44663849725E-3</v>
      </c>
      <c r="D2702">
        <v>-2.0643933810799999E-3</v>
      </c>
      <c r="E2702">
        <v>-2.0109988218999998E-3</v>
      </c>
      <c r="F2702">
        <v>-2.0809081859799999E-3</v>
      </c>
      <c r="G2702">
        <v>-2.29883353329E-3</v>
      </c>
      <c r="H2702">
        <v>0</v>
      </c>
      <c r="I2702">
        <v>0.32946777343799999</v>
      </c>
      <c r="J2702">
        <v>-299.12944980499998</v>
      </c>
      <c r="K2702">
        <v>-270.668335845</v>
      </c>
      <c r="L2702">
        <v>-259.02102883200001</v>
      </c>
      <c r="M2702">
        <v>-261.71462285600001</v>
      </c>
      <c r="N2702">
        <v>-300</v>
      </c>
      <c r="O2702">
        <v>-300</v>
      </c>
    </row>
    <row r="2703" spans="1:15" x14ac:dyDescent="0.2">
      <c r="A2703">
        <v>0.32958984375</v>
      </c>
      <c r="B2703">
        <v>-3.7604143655000002E-3</v>
      </c>
      <c r="C2703">
        <v>-2.42201701729E-3</v>
      </c>
      <c r="D2703">
        <v>-2.03949970939E-3</v>
      </c>
      <c r="E2703">
        <v>-1.9860507001899998E-3</v>
      </c>
      <c r="F2703">
        <v>-2.0559834207699999E-3</v>
      </c>
      <c r="G2703">
        <v>-2.2739867712000001E-3</v>
      </c>
      <c r="H2703">
        <v>0</v>
      </c>
      <c r="I2703">
        <v>0.32958984375</v>
      </c>
      <c r="J2703">
        <v>-300</v>
      </c>
      <c r="K2703">
        <v>-258.15367848900001</v>
      </c>
      <c r="L2703">
        <v>-257.99952490800001</v>
      </c>
      <c r="M2703">
        <v>-257.19000784999997</v>
      </c>
      <c r="N2703">
        <v>-300</v>
      </c>
      <c r="O2703">
        <v>-300</v>
      </c>
    </row>
    <row r="2704" spans="1:15" x14ac:dyDescent="0.2">
      <c r="A2704">
        <v>0.32971191406200001</v>
      </c>
      <c r="B2704">
        <v>-3.7359034556000001E-3</v>
      </c>
      <c r="C2704">
        <v>-2.39676388307E-3</v>
      </c>
      <c r="D2704">
        <v>-2.0139742955600001E-3</v>
      </c>
      <c r="E2704">
        <v>-1.96047079619E-3</v>
      </c>
      <c r="F2704">
        <v>-2.0304268526899999E-3</v>
      </c>
      <c r="G2704">
        <v>-2.2485080895099999E-3</v>
      </c>
      <c r="H2704">
        <v>0</v>
      </c>
      <c r="I2704">
        <v>0.32971191406200001</v>
      </c>
      <c r="J2704">
        <v>-289.70520093599998</v>
      </c>
      <c r="K2704">
        <v>-261.97040582400001</v>
      </c>
      <c r="L2704">
        <v>-256.70873251299997</v>
      </c>
      <c r="M2704">
        <v>-253.077281293</v>
      </c>
      <c r="N2704">
        <v>-300</v>
      </c>
      <c r="O2704">
        <v>-300</v>
      </c>
    </row>
    <row r="2705" spans="1:15" x14ac:dyDescent="0.2">
      <c r="A2705">
        <v>0.329833984375</v>
      </c>
      <c r="B2705">
        <v>-3.7107732282399999E-3</v>
      </c>
      <c r="C2705">
        <v>-2.3708915400299999E-3</v>
      </c>
      <c r="D2705">
        <v>-1.9878295850399999E-3</v>
      </c>
      <c r="E2705">
        <v>-1.9342715552500001E-3</v>
      </c>
      <c r="F2705">
        <v>-2.0042509270000002E-3</v>
      </c>
      <c r="G2705">
        <v>-2.2224099332599999E-3</v>
      </c>
      <c r="H2705">
        <v>0</v>
      </c>
      <c r="I2705">
        <v>0.329833984375</v>
      </c>
      <c r="J2705">
        <v>-286.53723652500003</v>
      </c>
      <c r="K2705">
        <v>-263.48262172900002</v>
      </c>
      <c r="L2705">
        <v>-255.44690929000001</v>
      </c>
      <c r="M2705">
        <v>-253.54962948400001</v>
      </c>
      <c r="N2705">
        <v>-300</v>
      </c>
      <c r="O2705">
        <v>-300</v>
      </c>
    </row>
    <row r="2706" spans="1:15" x14ac:dyDescent="0.2">
      <c r="A2706">
        <v>0.32995605468799999</v>
      </c>
      <c r="B2706">
        <v>-3.6850364475899998E-3</v>
      </c>
      <c r="C2706">
        <v>-2.3444127527200002E-3</v>
      </c>
      <c r="D2706">
        <v>-1.9610783423700002E-3</v>
      </c>
      <c r="E2706">
        <v>-1.9074657419000001E-3</v>
      </c>
      <c r="F2706">
        <v>-1.9774684081400001E-3</v>
      </c>
      <c r="G2706">
        <v>-2.1957050666800001E-3</v>
      </c>
      <c r="H2706">
        <v>0</v>
      </c>
      <c r="I2706">
        <v>0.32995605468799999</v>
      </c>
      <c r="J2706">
        <v>-291.11872183700001</v>
      </c>
      <c r="K2706">
        <v>-261.906434026</v>
      </c>
      <c r="L2706">
        <v>-254.42073675699999</v>
      </c>
      <c r="M2706">
        <v>-271.64075246700003</v>
      </c>
      <c r="N2706">
        <v>-300</v>
      </c>
      <c r="O2706">
        <v>-300</v>
      </c>
    </row>
    <row r="2707" spans="1:15" x14ac:dyDescent="0.2">
      <c r="A2707">
        <v>0.330078125</v>
      </c>
      <c r="B2707">
        <v>-3.6587061910299998E-3</v>
      </c>
      <c r="C2707">
        <v>-2.3173405989599999E-3</v>
      </c>
      <c r="D2707">
        <v>-1.9337336453800001E-3</v>
      </c>
      <c r="E2707">
        <v>-1.88006643389E-3</v>
      </c>
      <c r="F2707">
        <v>-1.95009237377E-3</v>
      </c>
      <c r="G2707">
        <v>-2.1684065672299998E-3</v>
      </c>
      <c r="H2707">
        <v>0</v>
      </c>
      <c r="I2707">
        <v>0.330078125</v>
      </c>
      <c r="J2707">
        <v>-291.804478421</v>
      </c>
      <c r="K2707">
        <v>-268.07910051599998</v>
      </c>
      <c r="L2707">
        <v>-253.78695809199999</v>
      </c>
      <c r="M2707">
        <v>-300</v>
      </c>
      <c r="N2707">
        <v>-300</v>
      </c>
      <c r="O2707">
        <v>-300</v>
      </c>
    </row>
    <row r="2708" spans="1:15" x14ac:dyDescent="0.2">
      <c r="A2708">
        <v>0.33020019531200001</v>
      </c>
      <c r="B2708">
        <v>-3.6317958431799999E-3</v>
      </c>
      <c r="C2708">
        <v>-2.2896884637599998E-3</v>
      </c>
      <c r="D2708">
        <v>-1.90580887905E-3</v>
      </c>
      <c r="E2708">
        <v>-1.85208701619E-3</v>
      </c>
      <c r="F2708">
        <v>-1.92213620875E-3</v>
      </c>
      <c r="G2708">
        <v>-2.1405278195599999E-3</v>
      </c>
      <c r="H2708">
        <v>0</v>
      </c>
      <c r="I2708">
        <v>0.33020019531200001</v>
      </c>
      <c r="J2708">
        <v>-281.98724346799997</v>
      </c>
      <c r="K2708">
        <v>-260.76453427000001</v>
      </c>
      <c r="L2708">
        <v>-253.63445415000001</v>
      </c>
      <c r="M2708">
        <v>-300</v>
      </c>
      <c r="N2708">
        <v>-300</v>
      </c>
      <c r="O2708">
        <v>-300</v>
      </c>
    </row>
    <row r="2709" spans="1:15" x14ac:dyDescent="0.2">
      <c r="A2709">
        <v>0.330322265625</v>
      </c>
      <c r="B2709">
        <v>-3.6043190895700002E-3</v>
      </c>
      <c r="C2709">
        <v>-2.2614700330799999E-3</v>
      </c>
      <c r="D2709">
        <v>-1.87731772937E-3</v>
      </c>
      <c r="E2709">
        <v>-1.82354117469E-3</v>
      </c>
      <c r="F2709">
        <v>-1.8936135989000001E-3</v>
      </c>
      <c r="G2709">
        <v>-2.1120825093099999E-3</v>
      </c>
      <c r="H2709">
        <v>0</v>
      </c>
      <c r="I2709">
        <v>0.330322265625</v>
      </c>
      <c r="J2709">
        <v>-281.694993318</v>
      </c>
      <c r="K2709">
        <v>-276.33564355999999</v>
      </c>
      <c r="L2709">
        <v>-254.05242460700001</v>
      </c>
      <c r="M2709">
        <v>-300</v>
      </c>
      <c r="N2709">
        <v>-300</v>
      </c>
      <c r="O2709">
        <v>-300</v>
      </c>
    </row>
    <row r="2710" spans="1:15" x14ac:dyDescent="0.2">
      <c r="A2710">
        <v>0.33044433593799999</v>
      </c>
      <c r="B2710">
        <v>-3.57628991038E-3</v>
      </c>
      <c r="C2710">
        <v>-2.2326992874999998E-3</v>
      </c>
      <c r="D2710">
        <v>-1.8482741768900001E-3</v>
      </c>
      <c r="E2710">
        <v>-1.7944428899199999E-3</v>
      </c>
      <c r="F2710">
        <v>-1.8645385246500001E-3</v>
      </c>
      <c r="G2710">
        <v>-2.0830846166900001E-3</v>
      </c>
      <c r="H2710">
        <v>0</v>
      </c>
      <c r="I2710">
        <v>0.33044433593799999</v>
      </c>
      <c r="J2710">
        <v>-300</v>
      </c>
      <c r="K2710">
        <v>-267.69335093299998</v>
      </c>
      <c r="L2710">
        <v>-255.13229669099999</v>
      </c>
      <c r="M2710">
        <v>-300</v>
      </c>
      <c r="N2710">
        <v>-300</v>
      </c>
      <c r="O2710">
        <v>-300</v>
      </c>
    </row>
    <row r="2711" spans="1:15" x14ac:dyDescent="0.2">
      <c r="A2711">
        <v>0.33056640625</v>
      </c>
      <c r="B2711">
        <v>-3.5477225738199999E-3</v>
      </c>
      <c r="C2711">
        <v>-2.2033904956500002E-3</v>
      </c>
      <c r="D2711">
        <v>-1.81869249023E-3</v>
      </c>
      <c r="E2711">
        <v>-1.76480643046E-3</v>
      </c>
      <c r="F2711">
        <v>-1.8349252544900001E-3</v>
      </c>
      <c r="G2711">
        <v>-2.05354841001E-3</v>
      </c>
      <c r="H2711">
        <v>0</v>
      </c>
      <c r="I2711">
        <v>0.33056640625</v>
      </c>
      <c r="J2711">
        <v>-276.44220018300001</v>
      </c>
      <c r="K2711">
        <v>-280.57167769199998</v>
      </c>
      <c r="L2711">
        <v>-256.99811835700001</v>
      </c>
      <c r="M2711">
        <v>-300</v>
      </c>
      <c r="N2711">
        <v>-300</v>
      </c>
      <c r="O2711">
        <v>-300</v>
      </c>
    </row>
    <row r="2712" spans="1:15" x14ac:dyDescent="0.2">
      <c r="A2712">
        <v>0.33068847656200001</v>
      </c>
      <c r="B2712">
        <v>-3.5186316294800002E-3</v>
      </c>
      <c r="C2712">
        <v>-2.1735582075199998E-3</v>
      </c>
      <c r="D2712">
        <v>-1.7885872194100001E-3</v>
      </c>
      <c r="E2712">
        <v>-1.7346463462500001E-3</v>
      </c>
      <c r="F2712">
        <v>-1.80478833827E-3</v>
      </c>
      <c r="G2712">
        <v>-2.0234884389200001E-3</v>
      </c>
      <c r="H2712">
        <v>0</v>
      </c>
      <c r="I2712">
        <v>0.33068847656200001</v>
      </c>
      <c r="J2712">
        <v>-270.96962709799999</v>
      </c>
      <c r="K2712">
        <v>-263.75277353600001</v>
      </c>
      <c r="L2712">
        <v>-259.839242168</v>
      </c>
      <c r="M2712">
        <v>-300</v>
      </c>
      <c r="N2712">
        <v>-300</v>
      </c>
      <c r="O2712">
        <v>-300</v>
      </c>
    </row>
    <row r="2713" spans="1:15" x14ac:dyDescent="0.2">
      <c r="A2713">
        <v>0.330810546875</v>
      </c>
      <c r="B2713">
        <v>-3.4890319015000002E-3</v>
      </c>
      <c r="C2713">
        <v>-2.14321724768E-3</v>
      </c>
      <c r="D2713">
        <v>-1.7579731889699999E-3</v>
      </c>
      <c r="E2713">
        <v>-1.7039774618099999E-3</v>
      </c>
      <c r="F2713">
        <v>-1.77414260041E-3</v>
      </c>
      <c r="G2713">
        <v>-1.9929195276500002E-3</v>
      </c>
      <c r="H2713">
        <v>0</v>
      </c>
      <c r="I2713">
        <v>0.330810546875</v>
      </c>
      <c r="J2713">
        <v>-270.58943379599998</v>
      </c>
      <c r="K2713">
        <v>-269.99726949400002</v>
      </c>
      <c r="L2713">
        <v>-263.85576154799998</v>
      </c>
      <c r="M2713">
        <v>-300</v>
      </c>
      <c r="N2713">
        <v>-300</v>
      </c>
      <c r="O2713">
        <v>-300</v>
      </c>
    </row>
    <row r="2714" spans="1:15" x14ac:dyDescent="0.2">
      <c r="A2714">
        <v>0.33093261718799999</v>
      </c>
      <c r="B2714">
        <v>-3.4589384816100001E-3</v>
      </c>
      <c r="C2714">
        <v>-2.1123827082500002E-3</v>
      </c>
      <c r="D2714">
        <v>-1.7268654910500001E-3</v>
      </c>
      <c r="E2714">
        <v>-1.6728148692100001E-3</v>
      </c>
      <c r="F2714">
        <v>-1.74300313292E-3</v>
      </c>
      <c r="G2714">
        <v>-1.9618567680099999E-3</v>
      </c>
      <c r="H2714">
        <v>0</v>
      </c>
      <c r="I2714">
        <v>0.33093261718799999</v>
      </c>
      <c r="J2714">
        <v>-277.44919177999998</v>
      </c>
      <c r="K2714">
        <v>-273.09120840399999</v>
      </c>
      <c r="L2714">
        <v>-268.977333988</v>
      </c>
      <c r="M2714">
        <v>-300</v>
      </c>
      <c r="N2714">
        <v>-300</v>
      </c>
      <c r="O2714">
        <v>-300</v>
      </c>
    </row>
    <row r="2715" spans="1:15" x14ac:dyDescent="0.2">
      <c r="A2715">
        <v>0.3310546875</v>
      </c>
      <c r="B2715">
        <v>-3.4283667219800001E-3</v>
      </c>
      <c r="C2715">
        <v>-2.0810699418299999E-3</v>
      </c>
      <c r="D2715">
        <v>-1.6952794782199999E-3</v>
      </c>
      <c r="E2715">
        <v>-1.6411739209999999E-3</v>
      </c>
      <c r="F2715">
        <v>-1.7113852882299999E-3</v>
      </c>
      <c r="G2715">
        <v>-1.93031551226E-3</v>
      </c>
      <c r="H2715">
        <v>0</v>
      </c>
      <c r="I2715">
        <v>0.3310546875</v>
      </c>
      <c r="J2715">
        <v>-276.64070596699997</v>
      </c>
      <c r="K2715">
        <v>-289.47775028199999</v>
      </c>
      <c r="L2715">
        <v>-272.922834196</v>
      </c>
      <c r="M2715">
        <v>-300</v>
      </c>
      <c r="N2715">
        <v>-300</v>
      </c>
      <c r="O2715">
        <v>-300</v>
      </c>
    </row>
    <row r="2716" spans="1:15" x14ac:dyDescent="0.2">
      <c r="A2716">
        <v>0.33117675781200001</v>
      </c>
      <c r="B2716">
        <v>-3.3973322279800002E-3</v>
      </c>
      <c r="C2716">
        <v>-2.0492945541999998E-3</v>
      </c>
      <c r="D2716">
        <v>-1.6632307562700001E-3</v>
      </c>
      <c r="E2716">
        <v>-1.6090702228900001E-3</v>
      </c>
      <c r="F2716">
        <v>-1.6793046719900001E-3</v>
      </c>
      <c r="G2716">
        <v>-1.89831136585E-3</v>
      </c>
      <c r="H2716">
        <v>0</v>
      </c>
      <c r="I2716">
        <v>0.33117675781200001</v>
      </c>
      <c r="J2716">
        <v>-268.174290036</v>
      </c>
      <c r="K2716">
        <v>-267.21103492200001</v>
      </c>
      <c r="L2716">
        <v>-270.88554978500002</v>
      </c>
      <c r="M2716">
        <v>-300</v>
      </c>
      <c r="N2716">
        <v>-300</v>
      </c>
      <c r="O2716">
        <v>-300</v>
      </c>
    </row>
    <row r="2717" spans="1:15" x14ac:dyDescent="0.2">
      <c r="A2717">
        <v>0.331298828125</v>
      </c>
      <c r="B2717">
        <v>-3.3658508507700001E-3</v>
      </c>
      <c r="C2717">
        <v>-2.0170723969399999E-3</v>
      </c>
      <c r="D2717">
        <v>-1.6307351767800001E-3</v>
      </c>
      <c r="E2717">
        <v>-1.5765196264300001E-3</v>
      </c>
      <c r="F2717">
        <v>-1.64677713564E-3</v>
      </c>
      <c r="G2717">
        <v>-1.8658601800500001E-3</v>
      </c>
      <c r="H2717">
        <v>0</v>
      </c>
      <c r="I2717">
        <v>0.331298828125</v>
      </c>
      <c r="J2717">
        <v>-267.73415238600001</v>
      </c>
      <c r="K2717">
        <v>-272.35653874000002</v>
      </c>
      <c r="L2717">
        <v>-265.62805742400002</v>
      </c>
      <c r="M2717">
        <v>-300</v>
      </c>
      <c r="N2717">
        <v>-300</v>
      </c>
      <c r="O2717">
        <v>-300</v>
      </c>
    </row>
    <row r="2718" spans="1:15" x14ac:dyDescent="0.2">
      <c r="A2718">
        <v>0.33142089843799999</v>
      </c>
      <c r="B2718">
        <v>-3.33393867982E-3</v>
      </c>
      <c r="C2718">
        <v>-1.9844195599100002E-3</v>
      </c>
      <c r="D2718">
        <v>-1.5978088296100001E-3</v>
      </c>
      <c r="E2718">
        <v>-1.5435382214399999E-3</v>
      </c>
      <c r="F2718">
        <v>-1.6138187689299999E-3</v>
      </c>
      <c r="G2718">
        <v>-1.8329780444100001E-3</v>
      </c>
      <c r="H2718">
        <v>0</v>
      </c>
      <c r="I2718">
        <v>0.33142089843799999</v>
      </c>
      <c r="J2718">
        <v>-278.74426861299997</v>
      </c>
      <c r="K2718">
        <v>-267.69901880600003</v>
      </c>
      <c r="L2718">
        <v>-261.98832118399997</v>
      </c>
      <c r="M2718">
        <v>-300</v>
      </c>
      <c r="N2718">
        <v>-300</v>
      </c>
      <c r="O2718">
        <v>-300</v>
      </c>
    </row>
    <row r="2719" spans="1:15" x14ac:dyDescent="0.2">
      <c r="A2719">
        <v>0.33154296875</v>
      </c>
      <c r="B2719">
        <v>-3.3016120351999998E-3</v>
      </c>
      <c r="C2719">
        <v>-1.9513523636000001E-3</v>
      </c>
      <c r="D2719">
        <v>-1.56446803525E-3</v>
      </c>
      <c r="E2719">
        <v>-1.5101423283400001E-3</v>
      </c>
      <c r="F2719">
        <v>-1.58044589219E-3</v>
      </c>
      <c r="G2719">
        <v>-1.79968127909E-3</v>
      </c>
      <c r="H2719">
        <v>0</v>
      </c>
      <c r="I2719">
        <v>0.33154296875</v>
      </c>
      <c r="J2719">
        <v>-267.83237514000001</v>
      </c>
      <c r="K2719">
        <v>-265.02559497999999</v>
      </c>
      <c r="L2719">
        <v>-262.38681031900001</v>
      </c>
      <c r="M2719">
        <v>-300</v>
      </c>
      <c r="N2719">
        <v>-300</v>
      </c>
      <c r="O2719">
        <v>-300</v>
      </c>
    </row>
    <row r="2720" spans="1:15" x14ac:dyDescent="0.2">
      <c r="A2720">
        <v>0.33166503906200001</v>
      </c>
      <c r="B2720">
        <v>-3.2688874598E-3</v>
      </c>
      <c r="C2720">
        <v>-1.9178873513300001E-3</v>
      </c>
      <c r="D2720">
        <v>-1.5307293369999999E-3</v>
      </c>
      <c r="E2720">
        <v>-1.4763484904100001E-3</v>
      </c>
      <c r="F2720">
        <v>-1.5466750486199999E-3</v>
      </c>
      <c r="G2720">
        <v>-1.7659864271199999E-3</v>
      </c>
      <c r="H2720">
        <v>0</v>
      </c>
      <c r="I2720">
        <v>0.33166503906200001</v>
      </c>
      <c r="J2720">
        <v>-261.01940735099998</v>
      </c>
      <c r="K2720">
        <v>-281.473299618</v>
      </c>
      <c r="L2720">
        <v>-268.55980725500001</v>
      </c>
      <c r="M2720">
        <v>-300</v>
      </c>
      <c r="N2720">
        <v>-300</v>
      </c>
      <c r="O2720">
        <v>-300</v>
      </c>
    </row>
    <row r="2721" spans="1:15" x14ac:dyDescent="0.2">
      <c r="A2721">
        <v>0.331787109375</v>
      </c>
      <c r="B2721">
        <v>-3.2357817114899998E-3</v>
      </c>
      <c r="C2721">
        <v>-1.8840412813699999E-3</v>
      </c>
      <c r="D2721">
        <v>-1.4966094931400001E-3</v>
      </c>
      <c r="E2721">
        <v>-1.44217346586E-3</v>
      </c>
      <c r="F2721">
        <v>-1.51252299634E-3</v>
      </c>
      <c r="G2721">
        <v>-1.7319102464400001E-3</v>
      </c>
      <c r="H2721">
        <v>0</v>
      </c>
      <c r="I2721">
        <v>0.331787109375</v>
      </c>
      <c r="J2721">
        <v>-259.82752868099999</v>
      </c>
      <c r="K2721">
        <v>-273.663249742</v>
      </c>
      <c r="L2721">
        <v>-282.51730480800001</v>
      </c>
      <c r="M2721">
        <v>-300</v>
      </c>
      <c r="N2721">
        <v>-300</v>
      </c>
      <c r="O2721">
        <v>-300</v>
      </c>
    </row>
    <row r="2722" spans="1:15" x14ac:dyDescent="0.2">
      <c r="A2722">
        <v>0.33190917968799999</v>
      </c>
      <c r="B2722">
        <v>-3.2023117550100001E-3</v>
      </c>
      <c r="C2722">
        <v>-1.8498311188799999E-3</v>
      </c>
      <c r="D2722">
        <v>-1.4621254688300001E-3</v>
      </c>
      <c r="E2722">
        <v>-1.40763421983E-3</v>
      </c>
      <c r="F2722">
        <v>-1.47800670041E-3</v>
      </c>
      <c r="G2722">
        <v>-1.69746970192E-3</v>
      </c>
      <c r="H2722">
        <v>0</v>
      </c>
      <c r="I2722">
        <v>0.33190917968799999</v>
      </c>
      <c r="J2722">
        <v>-264.13679862499998</v>
      </c>
      <c r="K2722">
        <v>-285.21083535299999</v>
      </c>
      <c r="L2722">
        <v>-300</v>
      </c>
      <c r="M2722">
        <v>-300</v>
      </c>
      <c r="N2722">
        <v>-300</v>
      </c>
      <c r="O2722">
        <v>-300</v>
      </c>
    </row>
    <row r="2723" spans="1:15" x14ac:dyDescent="0.2">
      <c r="A2723">
        <v>0.33203125</v>
      </c>
      <c r="B2723">
        <v>-3.1684947539200002E-3</v>
      </c>
      <c r="C2723">
        <v>-1.81527402783E-3</v>
      </c>
      <c r="D2723">
        <v>-1.4272944280300001E-3</v>
      </c>
      <c r="E2723">
        <v>-1.3727479162099999E-3</v>
      </c>
      <c r="F2723">
        <v>-1.44314332463E-3</v>
      </c>
      <c r="G2723">
        <v>-1.66268195723E-3</v>
      </c>
      <c r="H2723">
        <v>0</v>
      </c>
      <c r="I2723">
        <v>0.33203125</v>
      </c>
      <c r="J2723">
        <v>-273.74724581100003</v>
      </c>
      <c r="K2723">
        <v>-269.62154890900001</v>
      </c>
      <c r="L2723">
        <v>-300</v>
      </c>
      <c r="M2723">
        <v>-300</v>
      </c>
      <c r="N2723">
        <v>-300</v>
      </c>
      <c r="O2723">
        <v>-300</v>
      </c>
    </row>
    <row r="2724" spans="1:15" x14ac:dyDescent="0.2">
      <c r="A2724">
        <v>0.33215332031200001</v>
      </c>
      <c r="B2724">
        <v>-3.1343480622699998E-3</v>
      </c>
      <c r="C2724">
        <v>-1.78038736268E-3</v>
      </c>
      <c r="D2724">
        <v>-1.39213372522E-3</v>
      </c>
      <c r="E2724">
        <v>-1.33753190945E-3</v>
      </c>
      <c r="F2724">
        <v>-1.4079502233800001E-3</v>
      </c>
      <c r="G2724">
        <v>-1.6275643665399999E-3</v>
      </c>
      <c r="H2724">
        <v>0</v>
      </c>
      <c r="I2724">
        <v>0.33215332031200001</v>
      </c>
      <c r="J2724">
        <v>-259.353401088</v>
      </c>
      <c r="K2724">
        <v>-275.35535266800002</v>
      </c>
      <c r="L2724">
        <v>-300</v>
      </c>
      <c r="M2724">
        <v>-300</v>
      </c>
      <c r="N2724">
        <v>-300</v>
      </c>
      <c r="O2724">
        <v>-300</v>
      </c>
    </row>
    <row r="2725" spans="1:15" x14ac:dyDescent="0.2">
      <c r="A2725">
        <v>0.332275390625</v>
      </c>
      <c r="B2725">
        <v>-3.0998892163100001E-3</v>
      </c>
      <c r="C2725">
        <v>-1.7451886601E-3</v>
      </c>
      <c r="D2725">
        <v>-1.35666089705E-3</v>
      </c>
      <c r="E2725">
        <v>-1.30200373614E-3</v>
      </c>
      <c r="F2725">
        <v>-1.37244493317E-3</v>
      </c>
      <c r="G2725">
        <v>-1.5921344662099999E-3</v>
      </c>
      <c r="H2725">
        <v>0</v>
      </c>
      <c r="I2725">
        <v>0.332275390625</v>
      </c>
      <c r="J2725">
        <v>-256.44435322200002</v>
      </c>
      <c r="K2725">
        <v>-278.320808505</v>
      </c>
      <c r="L2725">
        <v>-300</v>
      </c>
      <c r="M2725">
        <v>-300</v>
      </c>
      <c r="N2725">
        <v>-300</v>
      </c>
      <c r="O2725">
        <v>-300</v>
      </c>
    </row>
    <row r="2726" spans="1:15" x14ac:dyDescent="0.2">
      <c r="A2726">
        <v>0.33239746093799999</v>
      </c>
      <c r="B2726">
        <v>-3.0651359259999999E-3</v>
      </c>
      <c r="C2726">
        <v>-1.70969563046E-3</v>
      </c>
      <c r="D2726">
        <v>-1.3208936538799999E-3</v>
      </c>
      <c r="E2726">
        <v>-1.2661811066200001E-3</v>
      </c>
      <c r="F2726">
        <v>-1.3366451642499999E-3</v>
      </c>
      <c r="G2726">
        <v>-1.5564099663300001E-3</v>
      </c>
      <c r="H2726">
        <v>0</v>
      </c>
      <c r="I2726">
        <v>0.33239746093799999</v>
      </c>
      <c r="J2726">
        <v>-258.62895258700001</v>
      </c>
      <c r="K2726">
        <v>-278.73901714599998</v>
      </c>
      <c r="L2726">
        <v>-300</v>
      </c>
      <c r="M2726">
        <v>-300</v>
      </c>
      <c r="N2726">
        <v>-300</v>
      </c>
      <c r="O2726">
        <v>-300</v>
      </c>
    </row>
    <row r="2727" spans="1:15" x14ac:dyDescent="0.2">
      <c r="A2727">
        <v>0.33251953125</v>
      </c>
      <c r="B2727">
        <v>-3.0301060664499999E-3</v>
      </c>
      <c r="C2727">
        <v>-1.6739261492800001E-3</v>
      </c>
      <c r="D2727">
        <v>-1.2848498712499999E-3</v>
      </c>
      <c r="E2727">
        <v>-1.23008189637E-3</v>
      </c>
      <c r="F2727">
        <v>-1.3005687920199999E-3</v>
      </c>
      <c r="G2727">
        <v>-1.5204087421400001E-3</v>
      </c>
      <c r="H2727">
        <v>0</v>
      </c>
      <c r="I2727">
        <v>0.33251953125</v>
      </c>
      <c r="J2727">
        <v>-276.77042098999999</v>
      </c>
      <c r="K2727">
        <v>-282.34947927000002</v>
      </c>
      <c r="L2727">
        <v>-300</v>
      </c>
      <c r="M2727">
        <v>-300</v>
      </c>
      <c r="N2727">
        <v>-300</v>
      </c>
      <c r="O2727">
        <v>-300</v>
      </c>
    </row>
    <row r="2728" spans="1:15" x14ac:dyDescent="0.2">
      <c r="A2728">
        <v>0.33264160156200001</v>
      </c>
      <c r="B2728">
        <v>-2.99481766927E-3</v>
      </c>
      <c r="C2728">
        <v>-1.63789824859E-3</v>
      </c>
      <c r="D2728">
        <v>-1.24854758118E-3</v>
      </c>
      <c r="E2728">
        <v>-1.1937241373700001E-3</v>
      </c>
      <c r="F2728">
        <v>-1.26423384838E-3</v>
      </c>
      <c r="G2728">
        <v>-1.48414882537E-3</v>
      </c>
      <c r="H2728">
        <v>0</v>
      </c>
      <c r="I2728">
        <v>0.33264160156200001</v>
      </c>
      <c r="J2728">
        <v>-259.36057370999998</v>
      </c>
      <c r="K2728">
        <v>-278.57058317500002</v>
      </c>
      <c r="L2728">
        <v>-300</v>
      </c>
      <c r="M2728">
        <v>-300</v>
      </c>
      <c r="N2728">
        <v>-300</v>
      </c>
      <c r="O2728">
        <v>-300</v>
      </c>
    </row>
    <row r="2729" spans="1:15" x14ac:dyDescent="0.2">
      <c r="A2729">
        <v>0.332763671875</v>
      </c>
      <c r="B2729">
        <v>-2.9592889138200002E-3</v>
      </c>
      <c r="C2729">
        <v>-1.6016301081800001E-3</v>
      </c>
      <c r="D2729">
        <v>-1.21200496346E-3</v>
      </c>
      <c r="E2729">
        <v>-1.15712600936E-3</v>
      </c>
      <c r="F2729">
        <v>-1.2276585130000001E-3</v>
      </c>
      <c r="G2729">
        <v>-1.44764839554E-3</v>
      </c>
      <c r="H2729">
        <v>0</v>
      </c>
      <c r="I2729">
        <v>0.332763671875</v>
      </c>
      <c r="J2729">
        <v>-254.94147555999999</v>
      </c>
      <c r="K2729">
        <v>-299.991763048</v>
      </c>
      <c r="L2729">
        <v>-300</v>
      </c>
      <c r="M2729">
        <v>-300</v>
      </c>
      <c r="N2729">
        <v>-300</v>
      </c>
      <c r="O2729">
        <v>-300</v>
      </c>
    </row>
    <row r="2730" spans="1:15" x14ac:dyDescent="0.2">
      <c r="A2730">
        <v>0.33288574218799999</v>
      </c>
      <c r="B2730">
        <v>-2.9235381184000001E-3</v>
      </c>
      <c r="C2730">
        <v>-1.5651400467399999E-3</v>
      </c>
      <c r="D2730">
        <v>-1.17524033677E-3</v>
      </c>
      <c r="E2730">
        <v>-1.1203058309899999E-3</v>
      </c>
      <c r="F2730">
        <v>-1.19086110446E-3</v>
      </c>
      <c r="G2730">
        <v>-1.4109257710600001E-3</v>
      </c>
      <c r="H2730">
        <v>0</v>
      </c>
      <c r="I2730">
        <v>0.33288574218799999</v>
      </c>
      <c r="J2730">
        <v>-256.69418004599999</v>
      </c>
      <c r="K2730">
        <v>-291.561735865</v>
      </c>
      <c r="L2730">
        <v>-300</v>
      </c>
      <c r="M2730">
        <v>-300</v>
      </c>
      <c r="N2730">
        <v>-300</v>
      </c>
      <c r="O2730">
        <v>-300</v>
      </c>
    </row>
    <row r="2731" spans="1:15" x14ac:dyDescent="0.2">
      <c r="A2731">
        <v>0.3330078125</v>
      </c>
      <c r="B2731">
        <v>-2.88758373131E-3</v>
      </c>
      <c r="C2731">
        <v>-1.52844651298E-3</v>
      </c>
      <c r="D2731">
        <v>-1.1382721498500001E-3</v>
      </c>
      <c r="E2731">
        <v>-1.0832820509499999E-3</v>
      </c>
      <c r="F2731">
        <v>-1.1538600713399999E-3</v>
      </c>
      <c r="G2731">
        <v>-1.3739994003800001E-3</v>
      </c>
      <c r="H2731">
        <v>0</v>
      </c>
      <c r="I2731">
        <v>0.3330078125</v>
      </c>
      <c r="J2731">
        <v>-283.10159709499999</v>
      </c>
      <c r="K2731">
        <v>-290.16088099900003</v>
      </c>
      <c r="L2731">
        <v>-300</v>
      </c>
      <c r="M2731">
        <v>-300</v>
      </c>
      <c r="N2731">
        <v>-300</v>
      </c>
      <c r="O2731">
        <v>-300</v>
      </c>
    </row>
    <row r="2732" spans="1:15" x14ac:dyDescent="0.2">
      <c r="A2732">
        <v>0.33312988281200001</v>
      </c>
      <c r="B2732">
        <v>-2.8514443218399998E-3</v>
      </c>
      <c r="C2732">
        <v>-1.4915680766300001E-3</v>
      </c>
      <c r="D2732">
        <v>-1.10111897239E-3</v>
      </c>
      <c r="E2732">
        <v>-1.04607323888E-3</v>
      </c>
      <c r="F2732">
        <v>-1.11667398325E-3</v>
      </c>
      <c r="G2732">
        <v>-1.33688785294E-3</v>
      </c>
      <c r="H2732">
        <v>0</v>
      </c>
      <c r="I2732">
        <v>0.33312988281200001</v>
      </c>
      <c r="J2732">
        <v>-254.83611461800001</v>
      </c>
      <c r="K2732">
        <v>-289.27611205099998</v>
      </c>
      <c r="L2732">
        <v>-300</v>
      </c>
      <c r="M2732">
        <v>-300</v>
      </c>
      <c r="N2732">
        <v>-300</v>
      </c>
      <c r="O2732">
        <v>-300</v>
      </c>
    </row>
    <row r="2733" spans="1:15" x14ac:dyDescent="0.2">
      <c r="A2733">
        <v>0.333251953125</v>
      </c>
      <c r="B2733">
        <v>-2.8151385712299999E-3</v>
      </c>
      <c r="C2733">
        <v>-1.4545234193300001E-3</v>
      </c>
      <c r="D2733">
        <v>-1.06379948606E-3</v>
      </c>
      <c r="E2733">
        <v>-1.00869807642E-3</v>
      </c>
      <c r="F2733">
        <v>-1.0793215217199999E-3</v>
      </c>
      <c r="G2733">
        <v>-1.2996098101299999E-3</v>
      </c>
      <c r="H2733">
        <v>0</v>
      </c>
      <c r="I2733">
        <v>0.333251953125</v>
      </c>
      <c r="J2733">
        <v>-249.775334845</v>
      </c>
      <c r="K2733">
        <v>-289.82221265599998</v>
      </c>
      <c r="L2733">
        <v>-300</v>
      </c>
      <c r="M2733">
        <v>-300</v>
      </c>
      <c r="N2733">
        <v>-300</v>
      </c>
      <c r="O2733">
        <v>-300</v>
      </c>
    </row>
    <row r="2734" spans="1:15" x14ac:dyDescent="0.2">
      <c r="A2734">
        <v>0.33337402343799999</v>
      </c>
      <c r="B2734">
        <v>-2.77868526352E-3</v>
      </c>
      <c r="C2734">
        <v>-1.4173313255400001E-3</v>
      </c>
      <c r="D2734">
        <v>-1.0263324753099999E-3</v>
      </c>
      <c r="E2734">
        <v>-9.7117534797300004E-4</v>
      </c>
      <c r="F2734">
        <v>-1.0418214710799999E-3</v>
      </c>
      <c r="G2734">
        <v>-1.2621840561399999E-3</v>
      </c>
      <c r="H2734">
        <v>0</v>
      </c>
      <c r="I2734">
        <v>0.33337402343799999</v>
      </c>
      <c r="J2734">
        <v>-249.336755283</v>
      </c>
      <c r="K2734">
        <v>-285.96197969899998</v>
      </c>
      <c r="L2734">
        <v>-300</v>
      </c>
      <c r="M2734">
        <v>-300</v>
      </c>
      <c r="N2734">
        <v>-300</v>
      </c>
      <c r="O2734">
        <v>-300</v>
      </c>
    </row>
    <row r="2735" spans="1:15" x14ac:dyDescent="0.2">
      <c r="A2735">
        <v>0.33349609375</v>
      </c>
      <c r="B2735">
        <v>-2.7421032763199999E-3</v>
      </c>
      <c r="C2735">
        <v>-1.38001067329E-3</v>
      </c>
      <c r="D2735">
        <v>-9.887368181669999E-4</v>
      </c>
      <c r="E2735">
        <v>-9.3352393152500005E-4</v>
      </c>
      <c r="F2735">
        <v>-1.00419270926E-3</v>
      </c>
      <c r="G2735">
        <v>-1.22462946874E-3</v>
      </c>
      <c r="H2735">
        <v>0</v>
      </c>
      <c r="I2735">
        <v>0.33349609375</v>
      </c>
      <c r="J2735">
        <v>-253.55036496100001</v>
      </c>
      <c r="K2735">
        <v>-300</v>
      </c>
      <c r="L2735">
        <v>-300</v>
      </c>
      <c r="M2735">
        <v>-300</v>
      </c>
      <c r="N2735">
        <v>-300</v>
      </c>
      <c r="O2735">
        <v>-300</v>
      </c>
    </row>
    <row r="2736" spans="1:15" x14ac:dyDescent="0.2">
      <c r="A2736">
        <v>0.33361816406200001</v>
      </c>
      <c r="B2736">
        <v>-2.7054115715799999E-3</v>
      </c>
      <c r="C2736">
        <v>-1.3425804249299999E-3</v>
      </c>
      <c r="D2736">
        <v>-9.5103147698300005E-4</v>
      </c>
      <c r="E2736">
        <v>-8.9576278938799999E-4</v>
      </c>
      <c r="F2736">
        <v>-9.6645419848199999E-4</v>
      </c>
      <c r="G2736">
        <v>-1.1869650100299999E-3</v>
      </c>
      <c r="H2736">
        <v>0</v>
      </c>
      <c r="I2736">
        <v>0.33361816406200001</v>
      </c>
      <c r="J2736">
        <v>-278.65942418499998</v>
      </c>
      <c r="K2736">
        <v>-290.73714637</v>
      </c>
      <c r="L2736">
        <v>-300</v>
      </c>
      <c r="M2736">
        <v>-300</v>
      </c>
      <c r="N2736">
        <v>-300</v>
      </c>
      <c r="O2736">
        <v>-300</v>
      </c>
    </row>
    <row r="2737" spans="1:15" x14ac:dyDescent="0.2">
      <c r="A2737">
        <v>0.333740234375</v>
      </c>
      <c r="B2737">
        <v>-2.6686291862100002E-3</v>
      </c>
      <c r="C2737">
        <v>-1.3050596177900001E-3</v>
      </c>
      <c r="D2737">
        <v>-9.1323548909600001E-4</v>
      </c>
      <c r="E2737">
        <v>-8.5791095885799998E-4</v>
      </c>
      <c r="F2737">
        <v>-9.2862497598200004E-4</v>
      </c>
      <c r="G2737">
        <v>-1.14920971708E-3</v>
      </c>
      <c r="H2737">
        <v>0</v>
      </c>
      <c r="I2737">
        <v>0.333740234375</v>
      </c>
      <c r="J2737">
        <v>-253.46411515599999</v>
      </c>
      <c r="K2737">
        <v>-300</v>
      </c>
      <c r="L2737">
        <v>-300</v>
      </c>
      <c r="M2737">
        <v>-300</v>
      </c>
      <c r="N2737">
        <v>-300</v>
      </c>
      <c r="O2737">
        <v>-300</v>
      </c>
    </row>
    <row r="2738" spans="1:15" x14ac:dyDescent="0.2">
      <c r="A2738">
        <v>0.33386230468799999</v>
      </c>
      <c r="B2738">
        <v>-2.6317752227300001E-3</v>
      </c>
      <c r="C2738">
        <v>-1.26746735482E-3</v>
      </c>
      <c r="D2738">
        <v>-8.7536795744600003E-4</v>
      </c>
      <c r="E2738">
        <v>-8.1998754283500004E-4</v>
      </c>
      <c r="F2738">
        <v>-8.9072414458199998E-4</v>
      </c>
      <c r="G2738">
        <v>-1.1113826926099999E-3</v>
      </c>
      <c r="H2738">
        <v>0</v>
      </c>
      <c r="I2738">
        <v>0.33386230468799999</v>
      </c>
      <c r="J2738">
        <v>-250.910182725</v>
      </c>
      <c r="K2738">
        <v>-292.86346380999998</v>
      </c>
      <c r="L2738">
        <v>-300</v>
      </c>
      <c r="M2738">
        <v>-300</v>
      </c>
      <c r="N2738">
        <v>-300</v>
      </c>
      <c r="O2738">
        <v>-300</v>
      </c>
    </row>
    <row r="2739" spans="1:15" x14ac:dyDescent="0.2">
      <c r="A2739">
        <v>0.333984375</v>
      </c>
      <c r="B2739">
        <v>-2.59486883985E-3</v>
      </c>
      <c r="C2739">
        <v>-1.22982279513E-3</v>
      </c>
      <c r="D2739">
        <v>-8.3744804114899997E-4</v>
      </c>
      <c r="E2739">
        <v>-7.8201170039800001E-4</v>
      </c>
      <c r="F2739">
        <v>-8.5277086328799999E-4</v>
      </c>
      <c r="G2739">
        <v>-1.0735030954600001E-3</v>
      </c>
      <c r="H2739">
        <v>0</v>
      </c>
      <c r="I2739">
        <v>0.333984375</v>
      </c>
      <c r="J2739">
        <v>-254.364969798</v>
      </c>
      <c r="K2739">
        <v>-300</v>
      </c>
      <c r="L2739">
        <v>-300</v>
      </c>
      <c r="M2739">
        <v>-300</v>
      </c>
      <c r="N2739">
        <v>-300</v>
      </c>
      <c r="O2739">
        <v>-300</v>
      </c>
    </row>
    <row r="2740" spans="1:15" x14ac:dyDescent="0.2">
      <c r="A2740">
        <v>0.33410644531200001</v>
      </c>
      <c r="B2740">
        <v>-2.5579292429599998E-3</v>
      </c>
      <c r="C2740">
        <v>-1.1921451445200001E-3</v>
      </c>
      <c r="D2740">
        <v>-7.9949494601899999E-4</v>
      </c>
      <c r="E2740">
        <v>-7.4400263731699996E-4</v>
      </c>
      <c r="F2740">
        <v>-8.1478433780500005E-4</v>
      </c>
      <c r="G2740">
        <v>-1.03559013122E-3</v>
      </c>
      <c r="H2740">
        <v>0</v>
      </c>
      <c r="I2740">
        <v>0.33410644531200001</v>
      </c>
      <c r="J2740">
        <v>-283.86563681600001</v>
      </c>
      <c r="K2740">
        <v>-295.526959621</v>
      </c>
      <c r="L2740">
        <v>-300</v>
      </c>
      <c r="M2740">
        <v>-300</v>
      </c>
      <c r="N2740">
        <v>-300</v>
      </c>
      <c r="O2740">
        <v>-300</v>
      </c>
    </row>
    <row r="2741" spans="1:15" x14ac:dyDescent="0.2">
      <c r="A2741">
        <v>0.334228515625</v>
      </c>
      <c r="B2741">
        <v>-2.5209756746400001E-3</v>
      </c>
      <c r="C2741">
        <v>-1.15445364601E-3</v>
      </c>
      <c r="D2741">
        <v>-7.6152791504999998E-4</v>
      </c>
      <c r="E2741">
        <v>-7.05979596549E-4</v>
      </c>
      <c r="F2741">
        <v>-7.7678381101700005E-4</v>
      </c>
      <c r="G2741">
        <v>-9.9766304263299997E-4</v>
      </c>
      <c r="H2741">
        <v>0</v>
      </c>
      <c r="I2741">
        <v>0.334228515625</v>
      </c>
      <c r="J2741">
        <v>-255.285861291</v>
      </c>
      <c r="K2741">
        <v>-300</v>
      </c>
      <c r="L2741">
        <v>-300</v>
      </c>
      <c r="M2741">
        <v>-298.487852954</v>
      </c>
      <c r="N2741">
        <v>-300</v>
      </c>
      <c r="O2741">
        <v>-300</v>
      </c>
    </row>
    <row r="2742" spans="1:15" x14ac:dyDescent="0.2">
      <c r="A2742">
        <v>0.33435058593799999</v>
      </c>
      <c r="B2742">
        <v>-2.4840274050899999E-3</v>
      </c>
      <c r="C2742">
        <v>-1.1167675702099999E-3</v>
      </c>
      <c r="D2742">
        <v>-7.2356621887499997E-4</v>
      </c>
      <c r="E2742">
        <v>-6.6796184868599996E-4</v>
      </c>
      <c r="F2742">
        <v>-7.3878855345000001E-4</v>
      </c>
      <c r="G2742">
        <v>-9.5974110010600005E-4</v>
      </c>
      <c r="H2742">
        <v>0</v>
      </c>
      <c r="I2742">
        <v>0.33435058593799999</v>
      </c>
      <c r="J2742">
        <v>-255.470938867</v>
      </c>
      <c r="K2742">
        <v>-300</v>
      </c>
      <c r="L2742">
        <v>-300</v>
      </c>
      <c r="M2742">
        <v>-300</v>
      </c>
      <c r="N2742">
        <v>-300</v>
      </c>
      <c r="O2742">
        <v>-300</v>
      </c>
    </row>
    <row r="2743" spans="1:15" x14ac:dyDescent="0.2">
      <c r="A2743">
        <v>0.33447265625</v>
      </c>
      <c r="B2743">
        <v>-2.4471037226000002E-3</v>
      </c>
      <c r="C2743">
        <v>-1.0791062057999999E-3</v>
      </c>
      <c r="D2743">
        <v>-6.8562914617500005E-4</v>
      </c>
      <c r="E2743">
        <v>-6.2996868237200001E-4</v>
      </c>
      <c r="F2743">
        <v>-7.0081785367700003E-4</v>
      </c>
      <c r="G2743">
        <v>-9.2184359208399998E-4</v>
      </c>
      <c r="H2743">
        <v>0</v>
      </c>
      <c r="I2743">
        <v>0.33447265625</v>
      </c>
      <c r="J2743">
        <v>-264.98269497699999</v>
      </c>
      <c r="K2743">
        <v>-300</v>
      </c>
      <c r="L2743">
        <v>-300</v>
      </c>
      <c r="M2743">
        <v>-300</v>
      </c>
      <c r="N2743">
        <v>-300</v>
      </c>
      <c r="O2743">
        <v>-300</v>
      </c>
    </row>
    <row r="2744" spans="1:15" x14ac:dyDescent="0.2">
      <c r="A2744">
        <v>0.33459472656200001</v>
      </c>
      <c r="B2744">
        <v>-2.4102239238499999E-3</v>
      </c>
      <c r="C2744">
        <v>-1.0414888499099999E-3</v>
      </c>
      <c r="D2744">
        <v>-6.4773599407000001E-4</v>
      </c>
      <c r="E2744">
        <v>-5.9201939469399997E-4</v>
      </c>
      <c r="F2744">
        <v>-6.62891008719E-4</v>
      </c>
      <c r="G2744">
        <v>-8.8398981546499995E-4</v>
      </c>
      <c r="H2744">
        <v>0</v>
      </c>
      <c r="I2744">
        <v>0.33459472656200001</v>
      </c>
      <c r="J2744">
        <v>-247.52508137199999</v>
      </c>
      <c r="K2744">
        <v>-300</v>
      </c>
      <c r="L2744">
        <v>-300</v>
      </c>
      <c r="M2744">
        <v>-300</v>
      </c>
      <c r="N2744">
        <v>-300</v>
      </c>
      <c r="O2744">
        <v>-300</v>
      </c>
    </row>
    <row r="2745" spans="1:15" x14ac:dyDescent="0.2">
      <c r="A2745">
        <v>0.334716796875</v>
      </c>
      <c r="B2745">
        <v>-2.3734073043800001E-3</v>
      </c>
      <c r="C2745">
        <v>-1.0039347984799999E-3</v>
      </c>
      <c r="D2745">
        <v>-6.0990605850899996E-4</v>
      </c>
      <c r="E2745">
        <v>-5.5413328155699999E-4</v>
      </c>
      <c r="F2745">
        <v>-6.2502731441099995E-4</v>
      </c>
      <c r="G2745">
        <v>-8.4619906596399995E-4</v>
      </c>
      <c r="H2745">
        <v>0</v>
      </c>
      <c r="I2745">
        <v>0.334716796875</v>
      </c>
      <c r="J2745">
        <v>-242.710667978</v>
      </c>
      <c r="K2745">
        <v>-300</v>
      </c>
      <c r="L2745">
        <v>-300</v>
      </c>
      <c r="M2745">
        <v>-293.93514846800002</v>
      </c>
      <c r="N2745">
        <v>-300</v>
      </c>
      <c r="O2745">
        <v>-300</v>
      </c>
    </row>
    <row r="2746" spans="1:15" x14ac:dyDescent="0.2">
      <c r="A2746">
        <v>0.33483886718799999</v>
      </c>
      <c r="B2746">
        <v>-2.3366731488700001E-3</v>
      </c>
      <c r="C2746">
        <v>-9.6646333661300004E-4</v>
      </c>
      <c r="D2746">
        <v>-5.721586246E-4</v>
      </c>
      <c r="E2746">
        <v>-5.1632962803099998E-4</v>
      </c>
      <c r="F2746">
        <v>-5.8724605576400001E-4</v>
      </c>
      <c r="G2746">
        <v>-8.0849062847199995E-4</v>
      </c>
      <c r="H2746">
        <v>0</v>
      </c>
      <c r="I2746">
        <v>0.33483886718799999</v>
      </c>
      <c r="J2746">
        <v>-242.12869683100001</v>
      </c>
      <c r="K2746">
        <v>-300</v>
      </c>
      <c r="L2746">
        <v>-300</v>
      </c>
      <c r="M2746">
        <v>-290.963019551</v>
      </c>
      <c r="N2746">
        <v>-300</v>
      </c>
      <c r="O2746">
        <v>-300</v>
      </c>
    </row>
    <row r="2747" spans="1:15" x14ac:dyDescent="0.2">
      <c r="A2747">
        <v>0.3349609375</v>
      </c>
      <c r="B2747">
        <v>-2.3000407215400002E-3</v>
      </c>
      <c r="C2747">
        <v>-9.2909372893400005E-4</v>
      </c>
      <c r="D2747">
        <v>-5.3451295696499998E-4</v>
      </c>
      <c r="E2747">
        <v>-4.7862769870500002E-4</v>
      </c>
      <c r="F2747">
        <v>-5.4956649729700005E-4</v>
      </c>
      <c r="G2747">
        <v>-7.70883767394E-4</v>
      </c>
      <c r="H2747">
        <v>0</v>
      </c>
      <c r="I2747">
        <v>0.3349609375</v>
      </c>
      <c r="J2747">
        <v>-246.55665587199999</v>
      </c>
      <c r="K2747">
        <v>-300</v>
      </c>
      <c r="L2747">
        <v>-300</v>
      </c>
      <c r="M2747">
        <v>-290.77372699199998</v>
      </c>
      <c r="N2747">
        <v>-300</v>
      </c>
      <c r="O2747">
        <v>-300</v>
      </c>
    </row>
    <row r="2748" spans="1:15" x14ac:dyDescent="0.2">
      <c r="A2748">
        <v>0.33508300781200001</v>
      </c>
      <c r="B2748">
        <v>-2.2635292564200001E-3</v>
      </c>
      <c r="C2748">
        <v>-8.9184520990899996E-4</v>
      </c>
      <c r="D2748">
        <v>-4.9698829007700004E-4</v>
      </c>
      <c r="E2748">
        <v>-4.4104672801100001E-4</v>
      </c>
      <c r="F2748">
        <v>-5.1200787338000003E-4</v>
      </c>
      <c r="G2748">
        <v>-7.3339771698700004E-4</v>
      </c>
      <c r="H2748">
        <v>0</v>
      </c>
      <c r="I2748">
        <v>0.33508300781200001</v>
      </c>
      <c r="J2748">
        <v>-258.39842540500001</v>
      </c>
      <c r="K2748">
        <v>-300</v>
      </c>
      <c r="L2748">
        <v>-299.69863232300003</v>
      </c>
      <c r="M2748">
        <v>-292.533692546</v>
      </c>
      <c r="N2748">
        <v>-289.86395136499999</v>
      </c>
      <c r="O2748">
        <v>-300</v>
      </c>
    </row>
    <row r="2749" spans="1:15" x14ac:dyDescent="0.2">
      <c r="A2749">
        <v>0.335205078125</v>
      </c>
      <c r="B2749">
        <v>-2.2271579477599998E-3</v>
      </c>
      <c r="C2749">
        <v>-8.5473697418100001E-4</v>
      </c>
      <c r="D2749">
        <v>-4.5960381857899999E-4</v>
      </c>
      <c r="E2749">
        <v>-4.03605910561E-4</v>
      </c>
      <c r="F2749">
        <v>-4.7458937856E-4</v>
      </c>
      <c r="G2749">
        <v>-6.9605167168799997E-4</v>
      </c>
      <c r="H2749">
        <v>0</v>
      </c>
      <c r="I2749">
        <v>0.335205078125</v>
      </c>
      <c r="J2749">
        <v>-242.80092755000001</v>
      </c>
      <c r="K2749">
        <v>-300</v>
      </c>
      <c r="L2749">
        <v>-294.69766986600001</v>
      </c>
      <c r="M2749">
        <v>-295.38452924799998</v>
      </c>
      <c r="N2749">
        <v>-293.43154852800001</v>
      </c>
      <c r="O2749">
        <v>-300</v>
      </c>
    </row>
    <row r="2750" spans="1:15" x14ac:dyDescent="0.2">
      <c r="A2750">
        <v>0.33532714843799999</v>
      </c>
      <c r="B2750">
        <v>-2.1909459402799998E-3</v>
      </c>
      <c r="C2750">
        <v>-8.1778816690799996E-4</v>
      </c>
      <c r="D2750">
        <v>-4.2237868763399998E-4</v>
      </c>
      <c r="E2750">
        <v>-3.6632439147799999E-4</v>
      </c>
      <c r="F2750">
        <v>-4.37330157898E-4</v>
      </c>
      <c r="G2750">
        <v>-6.5886477644700001E-4</v>
      </c>
      <c r="H2750">
        <v>0</v>
      </c>
      <c r="I2750">
        <v>0.33532714843799999</v>
      </c>
      <c r="J2750">
        <v>-239.89643337999999</v>
      </c>
      <c r="K2750">
        <v>-300</v>
      </c>
      <c r="L2750">
        <v>-292.84827119900001</v>
      </c>
      <c r="M2750">
        <v>-297.20517524000002</v>
      </c>
      <c r="N2750">
        <v>-300</v>
      </c>
      <c r="O2750">
        <v>-300</v>
      </c>
    </row>
    <row r="2751" spans="1:15" x14ac:dyDescent="0.2">
      <c r="A2751">
        <v>0.33544921875</v>
      </c>
      <c r="B2751">
        <v>-2.1549123195699999E-3</v>
      </c>
      <c r="C2751">
        <v>-7.8101787409799999E-4</v>
      </c>
      <c r="D2751">
        <v>-3.85331983253E-4</v>
      </c>
      <c r="E2751">
        <v>-3.2922125673799998E-4</v>
      </c>
      <c r="F2751">
        <v>-4.0024929731100002E-4</v>
      </c>
      <c r="G2751">
        <v>-6.2185611707500003E-4</v>
      </c>
      <c r="H2751">
        <v>0</v>
      </c>
      <c r="I2751">
        <v>0.33544921875</v>
      </c>
      <c r="J2751">
        <v>-242.434732156</v>
      </c>
      <c r="K2751">
        <v>-300</v>
      </c>
      <c r="L2751">
        <v>-295.23087099100002</v>
      </c>
      <c r="M2751">
        <v>-296.49111477399998</v>
      </c>
      <c r="N2751">
        <v>-300</v>
      </c>
      <c r="O2751">
        <v>-300</v>
      </c>
    </row>
    <row r="2752" spans="1:15" x14ac:dyDescent="0.2">
      <c r="A2752">
        <v>0.33557128906200001</v>
      </c>
      <c r="B2752">
        <v>-2.1190761024400002E-3</v>
      </c>
      <c r="C2752">
        <v>-7.4444511296500003E-4</v>
      </c>
      <c r="D2752">
        <v>-3.4848272265199998E-4</v>
      </c>
      <c r="E2752">
        <v>-2.9231552352299998E-4</v>
      </c>
      <c r="F2752">
        <v>-3.63365813915E-4</v>
      </c>
      <c r="G2752">
        <v>-5.85044710587E-4</v>
      </c>
      <c r="H2752">
        <v>0</v>
      </c>
      <c r="I2752">
        <v>0.33557128906200001</v>
      </c>
      <c r="J2752">
        <v>-270.776425158</v>
      </c>
      <c r="K2752">
        <v>-300</v>
      </c>
      <c r="L2752">
        <v>-297.15976230400003</v>
      </c>
      <c r="M2752">
        <v>-295.17757874500001</v>
      </c>
      <c r="N2752">
        <v>-300</v>
      </c>
      <c r="O2752">
        <v>-300</v>
      </c>
    </row>
    <row r="2753" spans="1:15" x14ac:dyDescent="0.2">
      <c r="A2753">
        <v>0.335693359375</v>
      </c>
      <c r="B2753">
        <v>-2.0834562272500001E-3</v>
      </c>
      <c r="C2753">
        <v>-7.0808882228700005E-4</v>
      </c>
      <c r="D2753">
        <v>-3.1184984461500001E-4</v>
      </c>
      <c r="E2753">
        <v>-2.5562613058100001E-4</v>
      </c>
      <c r="F2753">
        <v>-3.2669864640200001E-4</v>
      </c>
      <c r="G2753">
        <v>-5.48449495572E-4</v>
      </c>
      <c r="H2753">
        <v>0</v>
      </c>
      <c r="I2753">
        <v>0.335693359375</v>
      </c>
      <c r="J2753">
        <v>-239.57545492599999</v>
      </c>
      <c r="K2753">
        <v>-300</v>
      </c>
      <c r="L2753">
        <v>-300</v>
      </c>
      <c r="M2753">
        <v>-295.61388115400001</v>
      </c>
      <c r="N2753">
        <v>-300</v>
      </c>
      <c r="O2753">
        <v>-300</v>
      </c>
    </row>
    <row r="2754" spans="1:15" x14ac:dyDescent="0.2">
      <c r="A2754">
        <v>0.33581542968799999</v>
      </c>
      <c r="B2754">
        <v>-2.0480715443100001E-3</v>
      </c>
      <c r="C2754">
        <v>-6.7196785280700003E-4</v>
      </c>
      <c r="D2754">
        <v>-2.7545219988800001E-4</v>
      </c>
      <c r="E2754">
        <v>-2.1917192862600001E-4</v>
      </c>
      <c r="F2754">
        <v>-2.90266645423E-4</v>
      </c>
      <c r="G2754">
        <v>-5.1208932258399995E-4</v>
      </c>
      <c r="H2754">
        <v>0</v>
      </c>
      <c r="I2754">
        <v>0.33581542968799999</v>
      </c>
      <c r="J2754">
        <v>-234.64490587</v>
      </c>
      <c r="K2754">
        <v>-300</v>
      </c>
      <c r="L2754">
        <v>-300</v>
      </c>
      <c r="M2754">
        <v>-299.882882</v>
      </c>
      <c r="N2754">
        <v>-300</v>
      </c>
      <c r="O2754">
        <v>-300</v>
      </c>
    </row>
    <row r="2755" spans="1:15" x14ac:dyDescent="0.2">
      <c r="A2755">
        <v>0.3359375</v>
      </c>
      <c r="B2755">
        <v>-2.0129408063300001E-3</v>
      </c>
      <c r="C2755">
        <v>-6.3610095764100004E-4</v>
      </c>
      <c r="D2755">
        <v>-2.3930854159000001E-4</v>
      </c>
      <c r="E2755">
        <v>-1.8297167074000001E-4</v>
      </c>
      <c r="F2755">
        <v>-2.5408856400399999E-4</v>
      </c>
      <c r="G2755">
        <v>-4.7598294455199999E-4</v>
      </c>
      <c r="H2755">
        <v>0</v>
      </c>
      <c r="I2755">
        <v>0.3359375</v>
      </c>
      <c r="J2755">
        <v>-233.84819236300001</v>
      </c>
      <c r="K2755">
        <v>-300</v>
      </c>
      <c r="L2755">
        <v>-300</v>
      </c>
      <c r="M2755">
        <v>-300</v>
      </c>
      <c r="N2755">
        <v>-300</v>
      </c>
      <c r="O2755">
        <v>-300</v>
      </c>
    </row>
    <row r="2756" spans="1:15" x14ac:dyDescent="0.2">
      <c r="A2756">
        <v>0.33605957031200001</v>
      </c>
      <c r="B2756">
        <v>-1.97808265883E-3</v>
      </c>
      <c r="C2756">
        <v>-6.0050678272099999E-4</v>
      </c>
      <c r="D2756">
        <v>-2.0343751565599999E-4</v>
      </c>
      <c r="E2756">
        <v>-1.47044002828E-4</v>
      </c>
      <c r="F2756">
        <v>-2.1818304798999999E-4</v>
      </c>
      <c r="G2756">
        <v>-4.4014900722800002E-4</v>
      </c>
      <c r="H2756">
        <v>0</v>
      </c>
      <c r="I2756">
        <v>0.33605957031200001</v>
      </c>
      <c r="J2756">
        <v>-236.79819768999999</v>
      </c>
      <c r="K2756">
        <v>-295.38887170300001</v>
      </c>
      <c r="L2756">
        <v>-300</v>
      </c>
      <c r="M2756">
        <v>-299.33411649800001</v>
      </c>
      <c r="N2756">
        <v>-300</v>
      </c>
      <c r="O2756">
        <v>-300</v>
      </c>
    </row>
    <row r="2757" spans="1:15" x14ac:dyDescent="0.2">
      <c r="A2757">
        <v>0.336181640625</v>
      </c>
      <c r="B2757">
        <v>-1.94351563059E-3</v>
      </c>
      <c r="C2757">
        <v>-5.6520385727099997E-4</v>
      </c>
      <c r="D2757">
        <v>-1.67857651317E-4</v>
      </c>
      <c r="E2757">
        <v>-1.11407454082E-4</v>
      </c>
      <c r="F2757">
        <v>-1.8256862652E-4</v>
      </c>
      <c r="G2757">
        <v>-4.04606039663E-4</v>
      </c>
      <c r="H2757">
        <v>0</v>
      </c>
      <c r="I2757">
        <v>0.336181640625</v>
      </c>
      <c r="J2757">
        <v>-249.533264841</v>
      </c>
      <c r="K2757">
        <v>-273.260983694</v>
      </c>
      <c r="L2757">
        <v>-300</v>
      </c>
      <c r="M2757">
        <v>-295.33960371900002</v>
      </c>
      <c r="N2757">
        <v>-300</v>
      </c>
      <c r="O2757">
        <v>-300</v>
      </c>
    </row>
    <row r="2758" spans="1:15" x14ac:dyDescent="0.2">
      <c r="A2758">
        <v>0.33630371093799999</v>
      </c>
      <c r="B2758">
        <v>-1.9092581242599999E-3</v>
      </c>
      <c r="C2758">
        <v>-5.3021058433500002E-4</v>
      </c>
      <c r="D2758">
        <v>-1.3258735162100001E-4</v>
      </c>
      <c r="E2758" s="88">
        <v>-7.60804275244E-5</v>
      </c>
      <c r="F2758">
        <v>-1.4726370255500001E-4</v>
      </c>
      <c r="G2758">
        <v>-3.69372444724E-4</v>
      </c>
      <c r="H2758">
        <v>0</v>
      </c>
      <c r="I2758">
        <v>0.33630371093799999</v>
      </c>
      <c r="J2758">
        <v>-242.25326097300001</v>
      </c>
      <c r="K2758">
        <v>-258.02699255700003</v>
      </c>
      <c r="L2758">
        <v>-296.37250049300002</v>
      </c>
      <c r="M2758">
        <v>-294.92861805500002</v>
      </c>
      <c r="N2758">
        <v>-300</v>
      </c>
      <c r="O2758">
        <v>-300</v>
      </c>
    </row>
    <row r="2759" spans="1:15" x14ac:dyDescent="0.2">
      <c r="A2759">
        <v>0.33642578125</v>
      </c>
      <c r="B2759">
        <v>-1.8753284068399999E-3</v>
      </c>
      <c r="C2759">
        <v>-4.9554523133200001E-4</v>
      </c>
      <c r="D2759" s="88">
        <v>-9.7644883991600002E-5</v>
      </c>
      <c r="E2759" s="88">
        <v>-4.1081190540900002E-5</v>
      </c>
      <c r="F2759">
        <v>-1.12286543431E-4</v>
      </c>
      <c r="G2759">
        <v>-3.3446648966299999E-4</v>
      </c>
      <c r="H2759">
        <v>0</v>
      </c>
      <c r="I2759">
        <v>0.33642578125</v>
      </c>
      <c r="J2759">
        <v>-237.888494353</v>
      </c>
      <c r="K2759">
        <v>-246.95909924</v>
      </c>
      <c r="L2759">
        <v>-293.65127841399999</v>
      </c>
      <c r="M2759">
        <v>-296.10201985800001</v>
      </c>
      <c r="N2759">
        <v>-300</v>
      </c>
      <c r="O2759">
        <v>-300</v>
      </c>
    </row>
    <row r="2760" spans="1:15" x14ac:dyDescent="0.2">
      <c r="A2760">
        <v>0.33654785156200001</v>
      </c>
      <c r="B2760">
        <v>-1.8417446003E-3</v>
      </c>
      <c r="C2760">
        <v>-4.6122592067200001E-4</v>
      </c>
      <c r="D2760" s="88">
        <v>-6.3048370842500002E-5</v>
      </c>
      <c r="E2760" s="88">
        <v>-6.4278655156900001E-6</v>
      </c>
      <c r="F2760" s="88">
        <v>-7.7655271473300004E-5</v>
      </c>
      <c r="G2760">
        <v>-2.99906296725E-4</v>
      </c>
      <c r="H2760">
        <v>0</v>
      </c>
      <c r="I2760">
        <v>0.33654785156200001</v>
      </c>
      <c r="J2760">
        <v>-241.73355067099999</v>
      </c>
      <c r="K2760">
        <v>-238.84531490699999</v>
      </c>
      <c r="L2760">
        <v>-291.14233623199999</v>
      </c>
      <c r="M2760">
        <v>-296.74487933799998</v>
      </c>
      <c r="N2760">
        <v>-300</v>
      </c>
      <c r="O2760">
        <v>-300</v>
      </c>
    </row>
    <row r="2761" spans="1:15" x14ac:dyDescent="0.2">
      <c r="A2761">
        <v>0.336669921875</v>
      </c>
      <c r="B2761">
        <v>-1.8085246723099999E-3</v>
      </c>
      <c r="C2761">
        <v>-4.2727062042200001E-4</v>
      </c>
      <c r="D2761" s="88">
        <v>-2.8815780245499999E-5</v>
      </c>
      <c r="E2761" s="88">
        <v>2.7861579511300001E-5</v>
      </c>
      <c r="F2761" s="88">
        <v>-4.3387854670100002E-5</v>
      </c>
      <c r="G2761">
        <v>-2.6570983381300002E-4</v>
      </c>
      <c r="H2761">
        <v>0</v>
      </c>
      <c r="I2761">
        <v>0.336669921875</v>
      </c>
      <c r="J2761">
        <v>-245.8509105</v>
      </c>
      <c r="K2761">
        <v>-233.04902304399999</v>
      </c>
      <c r="L2761">
        <v>-292.35589462000002</v>
      </c>
      <c r="M2761">
        <v>-295.042145629</v>
      </c>
      <c r="N2761">
        <v>-293.85884342000003</v>
      </c>
      <c r="O2761">
        <v>-300</v>
      </c>
    </row>
    <row r="2762" spans="1:15" x14ac:dyDescent="0.2">
      <c r="A2762">
        <v>0.33679199218799999</v>
      </c>
      <c r="B2762">
        <v>-1.7756864268799999E-3</v>
      </c>
      <c r="C2762">
        <v>-3.9369713502200002E-4</v>
      </c>
      <c r="D2762" s="88">
        <v>5.0350833463299996E-6</v>
      </c>
      <c r="E2762" s="88">
        <v>6.1769340119000005E-5</v>
      </c>
      <c r="F2762" s="88">
        <v>-9.5020973874700008E-6</v>
      </c>
      <c r="G2762">
        <v>-2.3189490521799999E-4</v>
      </c>
      <c r="H2762">
        <v>0</v>
      </c>
      <c r="I2762">
        <v>0.33679199218799999</v>
      </c>
      <c r="J2762">
        <v>-233.251687909</v>
      </c>
      <c r="K2762">
        <v>-229.186112904</v>
      </c>
      <c r="L2762">
        <v>-297.43749680399998</v>
      </c>
      <c r="M2762">
        <v>-292.40906872300002</v>
      </c>
      <c r="N2762">
        <v>-290.16488948699998</v>
      </c>
      <c r="O2762">
        <v>-300</v>
      </c>
    </row>
    <row r="2763" spans="1:15" x14ac:dyDescent="0.2">
      <c r="A2763">
        <v>0.3369140625</v>
      </c>
      <c r="B2763">
        <v>-1.74324749521E-3</v>
      </c>
      <c r="C2763">
        <v>-3.6052309609099997E-4</v>
      </c>
      <c r="D2763" s="88">
        <v>3.8486588320799999E-5</v>
      </c>
      <c r="E2763" s="88">
        <v>9.5277784724700004E-5</v>
      </c>
      <c r="F2763" s="88">
        <v>2.3984368838599998E-5</v>
      </c>
      <c r="G2763">
        <v>-1.9847914239999999E-4</v>
      </c>
      <c r="H2763">
        <v>0</v>
      </c>
      <c r="I2763">
        <v>0.3369140625</v>
      </c>
      <c r="J2763">
        <v>-229.343012942</v>
      </c>
      <c r="K2763">
        <v>-226.99521114800001</v>
      </c>
      <c r="L2763">
        <v>-300</v>
      </c>
      <c r="M2763">
        <v>-290.66251584499997</v>
      </c>
      <c r="N2763">
        <v>-300</v>
      </c>
      <c r="O2763">
        <v>-300</v>
      </c>
    </row>
    <row r="2764" spans="1:15" x14ac:dyDescent="0.2">
      <c r="A2764">
        <v>0.33703613281200001</v>
      </c>
      <c r="B2764">
        <v>-1.7112253265200001E-3</v>
      </c>
      <c r="C2764">
        <v>-3.2776595326500002E-4</v>
      </c>
      <c r="D2764" s="88">
        <v>7.1521285024499996E-5</v>
      </c>
      <c r="E2764">
        <v>1.2836946371000001E-4</v>
      </c>
      <c r="F2764" s="88">
        <v>5.7054094447199999E-5</v>
      </c>
      <c r="G2764">
        <v>-1.6547999484599999E-4</v>
      </c>
      <c r="H2764">
        <v>0</v>
      </c>
      <c r="I2764">
        <v>0.33703613281200001</v>
      </c>
      <c r="J2764">
        <v>-228.92012382600001</v>
      </c>
      <c r="K2764">
        <v>-226.27319217799999</v>
      </c>
      <c r="L2764">
        <v>-300</v>
      </c>
      <c r="M2764">
        <v>-290.916409155</v>
      </c>
      <c r="N2764">
        <v>-300</v>
      </c>
      <c r="O2764">
        <v>-300</v>
      </c>
    </row>
    <row r="2765" spans="1:15" x14ac:dyDescent="0.2">
      <c r="A2765">
        <v>0.337158203125</v>
      </c>
      <c r="B2765">
        <v>-1.67963717898E-3</v>
      </c>
      <c r="C2765">
        <v>-2.95442965131E-4</v>
      </c>
      <c r="D2765">
        <v>1.0412191487600001E-4</v>
      </c>
      <c r="E2765">
        <v>1.6102711851599999E-4</v>
      </c>
      <c r="F2765" s="88">
        <v>8.9689820924300002E-5</v>
      </c>
      <c r="G2765">
        <v>-1.32914721E-4</v>
      </c>
      <c r="H2765">
        <v>0</v>
      </c>
      <c r="I2765">
        <v>0.337158203125</v>
      </c>
      <c r="J2765">
        <v>-232.04702839300001</v>
      </c>
      <c r="K2765">
        <v>-226.835210639</v>
      </c>
      <c r="L2765">
        <v>-300</v>
      </c>
      <c r="M2765">
        <v>-293.83857842499998</v>
      </c>
      <c r="N2765">
        <v>-300</v>
      </c>
      <c r="O2765">
        <v>-300</v>
      </c>
    </row>
    <row r="2766" spans="1:15" x14ac:dyDescent="0.2">
      <c r="A2766">
        <v>0.33728027343799999</v>
      </c>
      <c r="B2766">
        <v>-1.64850011071E-3</v>
      </c>
      <c r="C2766">
        <v>-2.6357119023200001E-4</v>
      </c>
      <c r="D2766">
        <v>1.3627141931600001E-4</v>
      </c>
      <c r="E2766">
        <v>1.9323369062099999E-4</v>
      </c>
      <c r="F2766">
        <v>1.218744898E-4</v>
      </c>
      <c r="G2766">
        <v>-1.00800379265E-4</v>
      </c>
      <c r="H2766">
        <v>0</v>
      </c>
      <c r="I2766">
        <v>0.33728027343799999</v>
      </c>
      <c r="J2766">
        <v>-245.221567292</v>
      </c>
      <c r="K2766">
        <v>-228.48961759700001</v>
      </c>
      <c r="L2766">
        <v>-300</v>
      </c>
      <c r="M2766">
        <v>-300</v>
      </c>
      <c r="N2766">
        <v>-300</v>
      </c>
      <c r="O2766">
        <v>-300</v>
      </c>
    </row>
    <row r="2767" spans="1:15" x14ac:dyDescent="0.2">
      <c r="A2767">
        <v>0.33740234375</v>
      </c>
      <c r="B2767">
        <v>-1.6178309708700001E-3</v>
      </c>
      <c r="C2767">
        <v>-2.32167478153E-4</v>
      </c>
      <c r="D2767">
        <v>1.6795294875899999E-4</v>
      </c>
      <c r="E2767">
        <v>2.2497233045699999E-4</v>
      </c>
      <c r="F2767">
        <v>1.5359125155899999E-4</v>
      </c>
      <c r="G2767" s="88">
        <v>-6.9153819091499996E-5</v>
      </c>
      <c r="H2767">
        <v>0</v>
      </c>
      <c r="I2767">
        <v>0.33740234375</v>
      </c>
      <c r="J2767">
        <v>-236.680711223</v>
      </c>
      <c r="K2767">
        <v>-231.026592685</v>
      </c>
      <c r="L2767">
        <v>-300</v>
      </c>
      <c r="M2767">
        <v>-300</v>
      </c>
      <c r="N2767">
        <v>-300</v>
      </c>
      <c r="O2767">
        <v>-300</v>
      </c>
    </row>
    <row r="2768" spans="1:15" x14ac:dyDescent="0.2">
      <c r="A2768">
        <v>0.33752441406200001</v>
      </c>
      <c r="B2768">
        <v>-1.58764639084E-3</v>
      </c>
      <c r="C2768">
        <v>-2.0124846069799999E-4</v>
      </c>
      <c r="D2768">
        <v>1.9914987139299999E-4</v>
      </c>
      <c r="E2768">
        <v>2.5622640625499999E-4</v>
      </c>
      <c r="F2768">
        <v>1.8482347447199999E-4</v>
      </c>
      <c r="G2768" s="88">
        <v>-3.7991672144700001E-5</v>
      </c>
      <c r="H2768">
        <v>0</v>
      </c>
      <c r="I2768">
        <v>0.33752441406200001</v>
      </c>
      <c r="J2768">
        <v>-231.405043904</v>
      </c>
      <c r="K2768">
        <v>-234.198893631</v>
      </c>
      <c r="L2768">
        <v>-300</v>
      </c>
      <c r="M2768">
        <v>-300</v>
      </c>
      <c r="N2768">
        <v>-300</v>
      </c>
      <c r="O2768">
        <v>-300</v>
      </c>
    </row>
    <row r="2769" spans="1:15" x14ac:dyDescent="0.2">
      <c r="A2769">
        <v>0.337646484375</v>
      </c>
      <c r="B2769">
        <v>-1.5579627754999999E-3</v>
      </c>
      <c r="C2769">
        <v>-1.7083054314000001E-4</v>
      </c>
      <c r="D2769">
        <v>2.2984578193800001E-4</v>
      </c>
      <c r="E2769">
        <v>2.86979512755E-4</v>
      </c>
      <c r="F2769">
        <v>2.1555475332799999E-4</v>
      </c>
      <c r="G2769" s="88">
        <v>-7.3303435751599996E-6</v>
      </c>
      <c r="H2769">
        <v>0</v>
      </c>
      <c r="I2769">
        <v>0.337646484375</v>
      </c>
      <c r="J2769">
        <v>-231.572145678</v>
      </c>
      <c r="K2769">
        <v>-237.59559541199999</v>
      </c>
      <c r="L2769">
        <v>-294.555269098</v>
      </c>
      <c r="M2769">
        <v>-298.087476939</v>
      </c>
      <c r="N2769">
        <v>-300</v>
      </c>
      <c r="O2769">
        <v>-300</v>
      </c>
    </row>
    <row r="2770" spans="1:15" x14ac:dyDescent="0.2">
      <c r="A2770">
        <v>0.33776855468799999</v>
      </c>
      <c r="B2770">
        <v>-1.52879629451E-3</v>
      </c>
      <c r="C2770">
        <v>-1.4092989559200001E-4</v>
      </c>
      <c r="D2770">
        <v>2.6002451027E-4</v>
      </c>
      <c r="E2770">
        <v>3.1721547986199999E-4</v>
      </c>
      <c r="F2770">
        <v>2.4576891808200001E-4</v>
      </c>
      <c r="G2770" s="88">
        <v>2.28139966266E-5</v>
      </c>
      <c r="H2770">
        <v>0</v>
      </c>
      <c r="I2770">
        <v>0.33776855468799999</v>
      </c>
      <c r="J2770">
        <v>-236.81701791699999</v>
      </c>
      <c r="K2770">
        <v>-240.283407463</v>
      </c>
      <c r="L2770">
        <v>-300</v>
      </c>
      <c r="M2770">
        <v>-300</v>
      </c>
      <c r="N2770">
        <v>-300</v>
      </c>
      <c r="O2770">
        <v>-300</v>
      </c>
    </row>
    <row r="2771" spans="1:15" x14ac:dyDescent="0.2">
      <c r="A2771">
        <v>0.337890625</v>
      </c>
      <c r="B2771">
        <v>-1.50016287388E-3</v>
      </c>
      <c r="C2771">
        <v>-1.11562444465E-4</v>
      </c>
      <c r="D2771">
        <v>2.8967012998000003E-4</v>
      </c>
      <c r="E2771">
        <v>3.4691838119599999E-4</v>
      </c>
      <c r="F2771">
        <v>2.7545004239300003E-4</v>
      </c>
      <c r="G2771" s="88">
        <v>5.2425422178600002E-5</v>
      </c>
      <c r="H2771">
        <v>0</v>
      </c>
      <c r="I2771">
        <v>0.337890625</v>
      </c>
      <c r="J2771">
        <v>-254.07798282100001</v>
      </c>
      <c r="K2771">
        <v>-240.799784622</v>
      </c>
      <c r="L2771">
        <v>-297.255551002</v>
      </c>
      <c r="M2771">
        <v>-300</v>
      </c>
      <c r="N2771">
        <v>-300</v>
      </c>
      <c r="O2771">
        <v>-300</v>
      </c>
    </row>
    <row r="2772" spans="1:15" x14ac:dyDescent="0.2">
      <c r="A2772">
        <v>0.33801269531200001</v>
      </c>
      <c r="B2772">
        <v>-1.4720781874400001E-3</v>
      </c>
      <c r="C2772" s="88">
        <v>-8.2743864017800005E-5</v>
      </c>
      <c r="D2772">
        <v>3.1876696679599998E-4</v>
      </c>
      <c r="E2772">
        <v>3.7607254250899999E-4</v>
      </c>
      <c r="F2772">
        <v>3.04582452066E-4</v>
      </c>
      <c r="G2772" s="88">
        <v>8.1488258928300001E-5</v>
      </c>
      <c r="H2772">
        <v>0</v>
      </c>
      <c r="I2772">
        <v>0.33801269531200001</v>
      </c>
      <c r="J2772">
        <v>-237.38822640999999</v>
      </c>
      <c r="K2772">
        <v>-238.81156209599999</v>
      </c>
      <c r="L2772">
        <v>-300</v>
      </c>
      <c r="M2772">
        <v>-300</v>
      </c>
      <c r="N2772">
        <v>-300</v>
      </c>
      <c r="O2772">
        <v>-300</v>
      </c>
    </row>
    <row r="2773" spans="1:15" x14ac:dyDescent="0.2">
      <c r="A2773">
        <v>0.338134765625</v>
      </c>
      <c r="B2773">
        <v>-1.4445576485499999E-3</v>
      </c>
      <c r="C2773" s="88">
        <v>-5.4489568035699999E-5</v>
      </c>
      <c r="D2773">
        <v>3.4729960692000001E-4</v>
      </c>
      <c r="E2773">
        <v>4.0466255003799998E-4</v>
      </c>
      <c r="F2773">
        <v>3.33150733372E-4</v>
      </c>
      <c r="G2773">
        <v>1.09987093207E-4</v>
      </c>
      <c r="H2773">
        <v>0</v>
      </c>
      <c r="I2773">
        <v>0.338134765625</v>
      </c>
      <c r="J2773">
        <v>-237.550308575</v>
      </c>
      <c r="K2773">
        <v>-235.64397472300001</v>
      </c>
      <c r="L2773">
        <v>-300</v>
      </c>
      <c r="M2773">
        <v>-300</v>
      </c>
      <c r="N2773">
        <v>-300</v>
      </c>
      <c r="O2773">
        <v>-300</v>
      </c>
    </row>
    <row r="2774" spans="1:15" x14ac:dyDescent="0.2">
      <c r="A2774">
        <v>0.33825683593799999</v>
      </c>
      <c r="B2774">
        <v>-1.4176164019000001E-3</v>
      </c>
      <c r="C2774" s="88">
        <v>-2.68147016136E-5</v>
      </c>
      <c r="D2774">
        <v>3.75252905259E-4</v>
      </c>
      <c r="E2774">
        <v>4.3267325870599999E-4</v>
      </c>
      <c r="F2774">
        <v>3.6113974128199999E-4</v>
      </c>
      <c r="G2774">
        <v>1.37906780023E-4</v>
      </c>
      <c r="H2774">
        <v>0</v>
      </c>
      <c r="I2774">
        <v>0.33825683593799999</v>
      </c>
      <c r="J2774">
        <v>-267.48570644500001</v>
      </c>
      <c r="K2774">
        <v>-232.42622255399999</v>
      </c>
      <c r="L2774">
        <v>-300</v>
      </c>
      <c r="M2774">
        <v>-300</v>
      </c>
      <c r="N2774">
        <v>-300</v>
      </c>
      <c r="O2774">
        <v>-300</v>
      </c>
    </row>
    <row r="2775" spans="1:15" x14ac:dyDescent="0.2">
      <c r="A2775">
        <v>0.33837890625</v>
      </c>
      <c r="B2775">
        <v>-1.3912693153599999E-3</v>
      </c>
      <c r="C2775" s="88">
        <v>2.6586694958000002E-7</v>
      </c>
      <c r="D2775">
        <v>4.0261199350099999E-4</v>
      </c>
      <c r="E2775">
        <v>4.6008980023100001E-4</v>
      </c>
      <c r="F2775">
        <v>3.8853460755100002E-4</v>
      </c>
      <c r="G2775">
        <v>1.6523245118200001E-4</v>
      </c>
      <c r="H2775">
        <v>0</v>
      </c>
      <c r="I2775">
        <v>0.33837890625</v>
      </c>
      <c r="J2775">
        <v>-234.42335882699999</v>
      </c>
      <c r="K2775">
        <v>-229.57238834399999</v>
      </c>
      <c r="L2775">
        <v>-300</v>
      </c>
      <c r="M2775">
        <v>-300</v>
      </c>
      <c r="N2775">
        <v>-300</v>
      </c>
      <c r="O2775">
        <v>-300</v>
      </c>
    </row>
    <row r="2776" spans="1:15" x14ac:dyDescent="0.2">
      <c r="A2776">
        <v>0.33850097656200001</v>
      </c>
      <c r="B2776">
        <v>-1.3655309720299999E-3</v>
      </c>
      <c r="C2776" s="88">
        <v>2.6737554120800001E-5</v>
      </c>
      <c r="D2776">
        <v>4.2936228810900001E-4</v>
      </c>
      <c r="E2776">
        <v>4.8689759110000003E-4</v>
      </c>
      <c r="F2776">
        <v>4.1532074871300002E-4</v>
      </c>
      <c r="G2776">
        <v>1.9194952325400001E-4</v>
      </c>
      <c r="H2776">
        <v>0</v>
      </c>
      <c r="I2776">
        <v>0.33850097656200001</v>
      </c>
      <c r="J2776">
        <v>-229.10836324499999</v>
      </c>
      <c r="K2776">
        <v>-227.15632930199999</v>
      </c>
      <c r="L2776">
        <v>-300</v>
      </c>
      <c r="M2776">
        <v>-300</v>
      </c>
      <c r="N2776">
        <v>-300</v>
      </c>
      <c r="O2776">
        <v>-300</v>
      </c>
    </row>
    <row r="2777" spans="1:15" x14ac:dyDescent="0.2">
      <c r="A2777">
        <v>0.338623046875</v>
      </c>
      <c r="B2777">
        <v>-1.3404156624100001E-3</v>
      </c>
      <c r="C2777" s="88">
        <v>5.2586069002100001E-5</v>
      </c>
      <c r="D2777">
        <v>4.5548949816899998E-4</v>
      </c>
      <c r="E2777">
        <v>5.1308234042800002E-4</v>
      </c>
      <c r="F2777">
        <v>4.4148387391300002E-4</v>
      </c>
      <c r="G2777">
        <v>2.18043705429E-4</v>
      </c>
      <c r="H2777">
        <v>0</v>
      </c>
      <c r="I2777">
        <v>0.338623046875</v>
      </c>
      <c r="J2777">
        <v>-228.22099112399999</v>
      </c>
      <c r="K2777">
        <v>-225.14501651699999</v>
      </c>
      <c r="L2777">
        <v>-300</v>
      </c>
      <c r="M2777">
        <v>-300</v>
      </c>
      <c r="N2777">
        <v>-300</v>
      </c>
      <c r="O2777">
        <v>-300</v>
      </c>
    </row>
    <row r="2778" spans="1:15" x14ac:dyDescent="0.2">
      <c r="A2778">
        <v>0.33874511718799999</v>
      </c>
      <c r="B2778">
        <v>-1.31593737661E-3</v>
      </c>
      <c r="C2778" s="88">
        <v>7.77974210374E-5</v>
      </c>
      <c r="D2778">
        <v>4.8097963312099999E-4</v>
      </c>
      <c r="E2778">
        <v>5.3863005767700001E-4</v>
      </c>
      <c r="F2778">
        <v>4.6700999266200002E-4</v>
      </c>
      <c r="G2778">
        <v>2.4350100724199999E-4</v>
      </c>
      <c r="H2778">
        <v>0</v>
      </c>
      <c r="I2778">
        <v>0.33874511718799999</v>
      </c>
      <c r="J2778">
        <v>-231.261387947</v>
      </c>
      <c r="K2778">
        <v>-223.484189534</v>
      </c>
      <c r="L2778">
        <v>-300</v>
      </c>
      <c r="M2778">
        <v>-300</v>
      </c>
      <c r="N2778">
        <v>-300</v>
      </c>
      <c r="O2778">
        <v>-300</v>
      </c>
    </row>
    <row r="2779" spans="1:15" x14ac:dyDescent="0.2">
      <c r="A2779">
        <v>0.3388671875</v>
      </c>
      <c r="B2779">
        <v>-1.2921097968400001E-3</v>
      </c>
      <c r="C2779">
        <v>1.02357927616E-4</v>
      </c>
      <c r="D2779">
        <v>5.0581901034500005E-4</v>
      </c>
      <c r="E2779">
        <v>5.6352706025199998E-4</v>
      </c>
      <c r="F2779">
        <v>4.9188542240000003E-4</v>
      </c>
      <c r="G2779">
        <v>2.6830774617299998E-4</v>
      </c>
      <c r="H2779">
        <v>0</v>
      </c>
      <c r="I2779">
        <v>0.3388671875</v>
      </c>
      <c r="J2779">
        <v>-244.991732348</v>
      </c>
      <c r="K2779">
        <v>-222.127385745</v>
      </c>
      <c r="L2779">
        <v>-300</v>
      </c>
      <c r="M2779">
        <v>-300</v>
      </c>
      <c r="N2779">
        <v>-300</v>
      </c>
      <c r="O2779">
        <v>-300</v>
      </c>
    </row>
    <row r="2780" spans="1:15" x14ac:dyDescent="0.2">
      <c r="A2780">
        <v>0.33898925781200001</v>
      </c>
      <c r="B2780">
        <v>-1.26894628988E-3</v>
      </c>
      <c r="C2780">
        <v>1.2625422151699999E-4</v>
      </c>
      <c r="D2780">
        <v>5.2999426261500005E-4</v>
      </c>
      <c r="E2780">
        <v>5.8775998094700004E-4</v>
      </c>
      <c r="F2780">
        <v>5.1609679595400004E-4</v>
      </c>
      <c r="G2780">
        <v>2.92450555079E-4</v>
      </c>
      <c r="H2780">
        <v>0</v>
      </c>
      <c r="I2780">
        <v>0.33898925781200001</v>
      </c>
      <c r="J2780">
        <v>-236.214170575</v>
      </c>
      <c r="K2780">
        <v>-221.03883022400001</v>
      </c>
      <c r="L2780">
        <v>-300</v>
      </c>
      <c r="M2780">
        <v>-300</v>
      </c>
      <c r="N2780">
        <v>-300</v>
      </c>
      <c r="O2780">
        <v>-300</v>
      </c>
    </row>
    <row r="2781" spans="1:15" x14ac:dyDescent="0.2">
      <c r="A2781">
        <v>0.339111328125</v>
      </c>
      <c r="B2781">
        <v>-1.2464598998200001E-3</v>
      </c>
      <c r="C2781">
        <v>1.4947325823299999E-4</v>
      </c>
      <c r="D2781">
        <v>5.5349234540799999E-4</v>
      </c>
      <c r="E2781">
        <v>6.1131577526499995E-4</v>
      </c>
      <c r="F2781">
        <v>5.3963106886700004E-4</v>
      </c>
      <c r="G2781">
        <v>3.1591638952600001E-4</v>
      </c>
      <c r="H2781">
        <v>0</v>
      </c>
      <c r="I2781">
        <v>0.339111328125</v>
      </c>
      <c r="J2781">
        <v>-232.23948676200001</v>
      </c>
      <c r="K2781">
        <v>-220.18737302599999</v>
      </c>
      <c r="L2781">
        <v>-300</v>
      </c>
      <c r="M2781">
        <v>-300</v>
      </c>
      <c r="N2781">
        <v>-300</v>
      </c>
      <c r="O2781">
        <v>-300</v>
      </c>
    </row>
    <row r="2782" spans="1:15" x14ac:dyDescent="0.2">
      <c r="A2782">
        <v>0.33923339843799999</v>
      </c>
      <c r="B2782">
        <v>-1.2246633409E-3</v>
      </c>
      <c r="C2782">
        <v>1.7200232312099999E-4</v>
      </c>
      <c r="D2782">
        <v>5.7630054407100003E-4</v>
      </c>
      <c r="E2782">
        <v>6.3418172857900002E-4</v>
      </c>
      <c r="F2782">
        <v>5.6247552653900001E-4</v>
      </c>
      <c r="G2782">
        <v>3.3869253494799999E-4</v>
      </c>
      <c r="H2782">
        <v>0</v>
      </c>
      <c r="I2782">
        <v>0.33923339843799999</v>
      </c>
      <c r="J2782">
        <v>-236.34326174700001</v>
      </c>
      <c r="K2782">
        <v>-219.54445853999999</v>
      </c>
      <c r="L2782">
        <v>-300</v>
      </c>
      <c r="M2782">
        <v>-300</v>
      </c>
      <c r="N2782">
        <v>-300</v>
      </c>
      <c r="O2782">
        <v>-300</v>
      </c>
    </row>
    <row r="2783" spans="1:15" x14ac:dyDescent="0.2">
      <c r="A2783">
        <v>0.33935546875</v>
      </c>
      <c r="B2783">
        <v>-1.2035689904300001E-3</v>
      </c>
      <c r="C2783">
        <v>1.9382903842299999E-4</v>
      </c>
      <c r="D2783">
        <v>5.9840648084100005E-4</v>
      </c>
      <c r="E2783">
        <v>6.5634546314099996E-4</v>
      </c>
      <c r="F2783">
        <v>5.8461779127200002E-4</v>
      </c>
      <c r="G2783">
        <v>3.6076661365500002E-4</v>
      </c>
      <c r="H2783">
        <v>0</v>
      </c>
      <c r="I2783">
        <v>0.33935546875</v>
      </c>
      <c r="J2783">
        <v>-240.84701579200001</v>
      </c>
      <c r="K2783">
        <v>-219.088452187</v>
      </c>
      <c r="L2783">
        <v>-300</v>
      </c>
      <c r="M2783">
        <v>-300</v>
      </c>
      <c r="N2783">
        <v>-300</v>
      </c>
      <c r="O2783">
        <v>-300</v>
      </c>
    </row>
    <row r="2784" spans="1:15" x14ac:dyDescent="0.2">
      <c r="A2784">
        <v>0.33947753906200001</v>
      </c>
      <c r="B2784">
        <v>-1.1831888819999999E-3</v>
      </c>
      <c r="C2784">
        <v>2.1494137013599999E-4</v>
      </c>
      <c r="D2784">
        <v>6.1979812170299996E-4</v>
      </c>
      <c r="E2784">
        <v>6.7779494496599999E-4</v>
      </c>
      <c r="F2784">
        <v>6.0604582909600001E-4</v>
      </c>
      <c r="G2784">
        <v>3.8212659170799997E-4</v>
      </c>
      <c r="H2784">
        <v>0</v>
      </c>
      <c r="I2784">
        <v>0.33947753906200001</v>
      </c>
      <c r="J2784">
        <v>-228.62236837899999</v>
      </c>
      <c r="K2784">
        <v>-218.805809442</v>
      </c>
      <c r="L2784">
        <v>-300</v>
      </c>
      <c r="M2784">
        <v>-300</v>
      </c>
      <c r="N2784">
        <v>-300</v>
      </c>
      <c r="O2784">
        <v>-300</v>
      </c>
    </row>
    <row r="2785" spans="1:15" x14ac:dyDescent="0.2">
      <c r="A2785">
        <v>0.339599609375</v>
      </c>
      <c r="B2785">
        <v>-1.16353469874E-3</v>
      </c>
      <c r="C2785">
        <v>2.35327634711E-4</v>
      </c>
      <c r="D2785">
        <v>6.4046378309800004E-4</v>
      </c>
      <c r="E2785">
        <v>6.9851849050999999E-4</v>
      </c>
      <c r="F2785">
        <v>6.2674795651200001E-4</v>
      </c>
      <c r="G2785">
        <v>4.0276078561400001E-4</v>
      </c>
      <c r="H2785">
        <v>0</v>
      </c>
      <c r="I2785">
        <v>0.339599609375</v>
      </c>
      <c r="J2785">
        <v>-225.332395905</v>
      </c>
      <c r="K2785">
        <v>-218.68551244599999</v>
      </c>
      <c r="L2785">
        <v>-300</v>
      </c>
      <c r="M2785">
        <v>-300</v>
      </c>
      <c r="N2785">
        <v>-300</v>
      </c>
      <c r="O2785">
        <v>-300</v>
      </c>
    </row>
    <row r="2786" spans="1:15" x14ac:dyDescent="0.2">
      <c r="A2786">
        <v>0.33972167968799999</v>
      </c>
      <c r="B2786">
        <v>-1.14461776677E-3</v>
      </c>
      <c r="C2786">
        <v>2.54976505597E-4</v>
      </c>
      <c r="D2786">
        <v>6.6039213846499998E-4</v>
      </c>
      <c r="E2786">
        <v>7.1850477323699995E-4</v>
      </c>
      <c r="F2786">
        <v>6.46712847008E-4</v>
      </c>
      <c r="G2786">
        <v>4.22657868883E-4</v>
      </c>
      <c r="H2786">
        <v>0</v>
      </c>
      <c r="I2786">
        <v>0.33972167968799999</v>
      </c>
      <c r="J2786">
        <v>-226.06471078800001</v>
      </c>
      <c r="K2786">
        <v>-218.71392120900001</v>
      </c>
      <c r="L2786">
        <v>-300</v>
      </c>
      <c r="M2786">
        <v>-300</v>
      </c>
      <c r="N2786">
        <v>-300</v>
      </c>
      <c r="O2786">
        <v>-300</v>
      </c>
    </row>
    <row r="2787" spans="1:15" x14ac:dyDescent="0.2">
      <c r="A2787">
        <v>0.33984375</v>
      </c>
      <c r="B2787">
        <v>-1.12644904883E-3</v>
      </c>
      <c r="C2787">
        <v>2.7387701963100001E-4</v>
      </c>
      <c r="D2787">
        <v>6.7957222463100003E-4</v>
      </c>
      <c r="E2787">
        <v>7.37742829993E-4</v>
      </c>
      <c r="F2787">
        <v>6.6592953746599998E-4</v>
      </c>
      <c r="G2787">
        <v>4.41806878398E-4</v>
      </c>
      <c r="H2787">
        <v>0</v>
      </c>
      <c r="I2787">
        <v>0.33984375</v>
      </c>
      <c r="J2787">
        <v>-232.658908905</v>
      </c>
      <c r="K2787">
        <v>-218.876819259</v>
      </c>
      <c r="L2787">
        <v>-300</v>
      </c>
      <c r="M2787">
        <v>-300</v>
      </c>
      <c r="N2787">
        <v>-300</v>
      </c>
      <c r="O2787">
        <v>-300</v>
      </c>
    </row>
    <row r="2788" spans="1:15" x14ac:dyDescent="0.2">
      <c r="A2788">
        <v>0.33996582031200001</v>
      </c>
      <c r="B2788">
        <v>-1.1090391380799999E-3</v>
      </c>
      <c r="C2788">
        <v>2.9201858324300002E-4</v>
      </c>
      <c r="D2788">
        <v>6.9799344801200005E-4</v>
      </c>
      <c r="E2788">
        <v>7.5622206721200004E-4</v>
      </c>
      <c r="F2788">
        <v>6.8438743434599998E-4</v>
      </c>
      <c r="G2788">
        <v>4.6019722063499999E-4</v>
      </c>
      <c r="H2788">
        <v>0</v>
      </c>
      <c r="I2788">
        <v>0.33996582031200001</v>
      </c>
      <c r="J2788">
        <v>-236.60523463199999</v>
      </c>
      <c r="K2788">
        <v>-219.16371229800001</v>
      </c>
      <c r="L2788">
        <v>-258.840870462</v>
      </c>
      <c r="M2788">
        <v>-300</v>
      </c>
      <c r="N2788">
        <v>-300</v>
      </c>
      <c r="O2788">
        <v>-300</v>
      </c>
    </row>
    <row r="2789" spans="1:15" x14ac:dyDescent="0.2">
      <c r="A2789">
        <v>0.340087890625</v>
      </c>
      <c r="B2789">
        <v>-1.09239825203E-3</v>
      </c>
      <c r="C2789">
        <v>3.0939097849800001E-4</v>
      </c>
      <c r="D2789">
        <v>7.1564559066499998E-4</v>
      </c>
      <c r="E2789">
        <v>7.7393226697500001E-4</v>
      </c>
      <c r="F2789">
        <v>7.0207631975600004E-4</v>
      </c>
      <c r="G2789">
        <v>4.7781867769999998E-4</v>
      </c>
      <c r="H2789">
        <v>0</v>
      </c>
      <c r="I2789">
        <v>0.340087890625</v>
      </c>
      <c r="J2789">
        <v>-226.538694959</v>
      </c>
      <c r="K2789">
        <v>-219.56616064299999</v>
      </c>
      <c r="L2789">
        <v>-236.222838341</v>
      </c>
      <c r="M2789">
        <v>-300</v>
      </c>
      <c r="N2789">
        <v>-300</v>
      </c>
      <c r="O2789">
        <v>-300</v>
      </c>
    </row>
    <row r="2790" spans="1:15" x14ac:dyDescent="0.2">
      <c r="A2790">
        <v>0.34020996093799999</v>
      </c>
      <c r="B2790">
        <v>-1.0765362266699999E-3</v>
      </c>
      <c r="C2790">
        <v>3.2598436896400001E-4</v>
      </c>
      <c r="D2790">
        <v>7.3251881614500003E-4</v>
      </c>
      <c r="E2790">
        <v>7.9086359285399999E-4</v>
      </c>
      <c r="F2790">
        <v>7.1898635729699995E-4</v>
      </c>
      <c r="G2790">
        <v>4.9466141320000001E-4</v>
      </c>
      <c r="H2790">
        <v>0</v>
      </c>
      <c r="I2790">
        <v>0.34020996093799999</v>
      </c>
      <c r="J2790">
        <v>-224.802458992</v>
      </c>
      <c r="K2790">
        <v>-220.07148443899999</v>
      </c>
      <c r="L2790">
        <v>-224.045167255</v>
      </c>
      <c r="M2790">
        <v>-300</v>
      </c>
      <c r="N2790">
        <v>-300</v>
      </c>
      <c r="O2790">
        <v>-300</v>
      </c>
    </row>
    <row r="2791" spans="1:15" x14ac:dyDescent="0.2">
      <c r="A2791">
        <v>0.34033203125</v>
      </c>
      <c r="B2791">
        <v>-1.06146251083E-3</v>
      </c>
      <c r="C2791">
        <v>3.4178930540500001E-4</v>
      </c>
      <c r="D2791">
        <v>7.4860367520299999E-4</v>
      </c>
      <c r="E2791">
        <v>8.0700659561700003E-4</v>
      </c>
      <c r="F2791">
        <v>7.3510809776800002E-4</v>
      </c>
      <c r="G2791">
        <v>5.1071597792700003E-4</v>
      </c>
      <c r="H2791">
        <v>0</v>
      </c>
      <c r="I2791">
        <v>0.34033203125</v>
      </c>
      <c r="J2791">
        <v>-228.139957947</v>
      </c>
      <c r="K2791">
        <v>-220.66002528600001</v>
      </c>
      <c r="L2791">
        <v>-218.15152310600001</v>
      </c>
      <c r="M2791">
        <v>-300</v>
      </c>
      <c r="N2791">
        <v>-300</v>
      </c>
      <c r="O2791">
        <v>-300</v>
      </c>
    </row>
    <row r="2792" spans="1:15" x14ac:dyDescent="0.2">
      <c r="A2792">
        <v>0.34045410156200001</v>
      </c>
      <c r="B2792">
        <v>-1.04718616061E-3</v>
      </c>
      <c r="C2792">
        <v>3.5679673127599998E-4</v>
      </c>
      <c r="D2792">
        <v>7.6389111128699996E-4</v>
      </c>
      <c r="E2792">
        <v>8.2235221873499999E-4</v>
      </c>
      <c r="F2792">
        <v>7.5043248465899999E-4</v>
      </c>
      <c r="G2792">
        <v>5.2597331537299996E-4</v>
      </c>
      <c r="H2792">
        <v>0</v>
      </c>
      <c r="I2792">
        <v>0.34045410156200001</v>
      </c>
      <c r="J2792">
        <v>-256.82186266299999</v>
      </c>
      <c r="K2792">
        <v>-221.30815423199999</v>
      </c>
      <c r="L2792">
        <v>-216.615080893</v>
      </c>
      <c r="M2792">
        <v>-300</v>
      </c>
      <c r="N2792">
        <v>-300</v>
      </c>
      <c r="O2792">
        <v>-300</v>
      </c>
    </row>
    <row r="2793" spans="1:15" x14ac:dyDescent="0.2">
      <c r="A2793">
        <v>0.340576171875</v>
      </c>
      <c r="B2793">
        <v>-1.03371583413E-3</v>
      </c>
      <c r="C2793">
        <v>3.70997988068E-4</v>
      </c>
      <c r="D2793">
        <v>7.7837246587499998E-4</v>
      </c>
      <c r="E2793">
        <v>8.3689180369600003E-4</v>
      </c>
      <c r="F2793">
        <v>7.6495085948500002E-4</v>
      </c>
      <c r="G2793">
        <v>5.4042476704100001E-4</v>
      </c>
      <c r="H2793">
        <v>0</v>
      </c>
      <c r="I2793">
        <v>0.340576171875</v>
      </c>
      <c r="J2793">
        <v>-226.636056311</v>
      </c>
      <c r="K2793">
        <v>-221.990915664</v>
      </c>
      <c r="L2793">
        <v>-217.70438031099999</v>
      </c>
      <c r="M2793">
        <v>-300</v>
      </c>
      <c r="N2793">
        <v>-300</v>
      </c>
      <c r="O2793">
        <v>-300</v>
      </c>
    </row>
    <row r="2794" spans="1:15" x14ac:dyDescent="0.2">
      <c r="A2794">
        <v>0.34069824218799999</v>
      </c>
      <c r="B2794">
        <v>-1.0210597862900001E-3</v>
      </c>
      <c r="C2794">
        <v>3.84384820421E-4</v>
      </c>
      <c r="D2794">
        <v>7.9203948358900003E-4</v>
      </c>
      <c r="E2794">
        <v>8.5061709514600004E-4</v>
      </c>
      <c r="F2794">
        <v>7.7865496691699996E-4</v>
      </c>
      <c r="G2794">
        <v>5.5406207759700003E-4</v>
      </c>
      <c r="H2794">
        <v>0</v>
      </c>
      <c r="I2794">
        <v>0.34069824218799999</v>
      </c>
      <c r="J2794">
        <v>-222.49465663300001</v>
      </c>
      <c r="K2794">
        <v>-222.67812586900001</v>
      </c>
      <c r="L2794">
        <v>-219.70934920600001</v>
      </c>
      <c r="M2794">
        <v>-300</v>
      </c>
      <c r="N2794">
        <v>-300</v>
      </c>
      <c r="O2794">
        <v>-300</v>
      </c>
    </row>
    <row r="2795" spans="1:15" x14ac:dyDescent="0.2">
      <c r="A2795">
        <v>0.3408203125</v>
      </c>
      <c r="B2795">
        <v>-1.0092258639399999E-3</v>
      </c>
      <c r="C2795">
        <v>3.9694938107900002E-4</v>
      </c>
      <c r="D2795">
        <v>8.0488431716499995E-4</v>
      </c>
      <c r="E2795">
        <v>8.6352024583800002E-4</v>
      </c>
      <c r="F2795">
        <v>7.91536959728E-4</v>
      </c>
      <c r="G2795">
        <v>5.6687739979299995E-4</v>
      </c>
      <c r="H2795">
        <v>0</v>
      </c>
      <c r="I2795">
        <v>0.3408203125</v>
      </c>
      <c r="J2795">
        <v>-222.846691843</v>
      </c>
      <c r="K2795">
        <v>-223.33030897</v>
      </c>
      <c r="L2795">
        <v>-221.842268324</v>
      </c>
      <c r="M2795">
        <v>-300</v>
      </c>
      <c r="N2795">
        <v>-300</v>
      </c>
      <c r="O2795">
        <v>-300</v>
      </c>
    </row>
    <row r="2796" spans="1:15" x14ac:dyDescent="0.2">
      <c r="A2796">
        <v>0.34094238281200001</v>
      </c>
      <c r="B2796">
        <v>-9.9822150105700002E-4</v>
      </c>
      <c r="C2796">
        <v>4.08684235636E-4</v>
      </c>
      <c r="D2796">
        <v>8.1689953219000002E-4</v>
      </c>
      <c r="E2796">
        <v>8.7559382136800001E-4</v>
      </c>
      <c r="F2796">
        <v>8.0358940353999998E-4</v>
      </c>
      <c r="G2796">
        <v>5.7886329924100003E-4</v>
      </c>
      <c r="H2796">
        <v>0</v>
      </c>
      <c r="I2796">
        <v>0.34094238281200001</v>
      </c>
      <c r="J2796">
        <v>-228.70429812399999</v>
      </c>
      <c r="K2796">
        <v>-223.901708687</v>
      </c>
      <c r="L2796">
        <v>-224.07173643199999</v>
      </c>
      <c r="M2796">
        <v>-300</v>
      </c>
      <c r="N2796">
        <v>-300</v>
      </c>
      <c r="O2796">
        <v>-300</v>
      </c>
    </row>
    <row r="2797" spans="1:15" x14ac:dyDescent="0.2">
      <c r="A2797">
        <v>0.341064453125</v>
      </c>
      <c r="B2797">
        <v>-9.8805371420500007E-4</v>
      </c>
      <c r="C2797">
        <v>4.19582367106E-4</v>
      </c>
      <c r="D2797">
        <v>8.2807811165299999E-4</v>
      </c>
      <c r="E2797">
        <v>8.86830804754E-4</v>
      </c>
      <c r="F2797">
        <v>8.1480528138400002E-4</v>
      </c>
      <c r="G2797">
        <v>5.9001275895400002E-4</v>
      </c>
      <c r="H2797">
        <v>0</v>
      </c>
      <c r="I2797">
        <v>0.341064453125</v>
      </c>
      <c r="J2797">
        <v>-235.41258983</v>
      </c>
      <c r="K2797">
        <v>-224.35063990800001</v>
      </c>
      <c r="L2797">
        <v>-226.39304074</v>
      </c>
      <c r="M2797">
        <v>-300</v>
      </c>
      <c r="N2797">
        <v>-300</v>
      </c>
      <c r="O2797">
        <v>-300</v>
      </c>
    </row>
    <row r="2798" spans="1:15" x14ac:dyDescent="0.2">
      <c r="A2798">
        <v>0.34118652343799999</v>
      </c>
      <c r="B2798">
        <v>-9.7872909818500007E-4</v>
      </c>
      <c r="C2798">
        <v>4.2963718025699999E-4</v>
      </c>
      <c r="D2798">
        <v>8.3841346031799996E-4</v>
      </c>
      <c r="E2798">
        <v>8.9722460076100004E-4</v>
      </c>
      <c r="F2798">
        <v>8.2517799805000003E-4</v>
      </c>
      <c r="G2798">
        <v>6.0031918369699998E-4</v>
      </c>
      <c r="H2798">
        <v>0</v>
      </c>
      <c r="I2798">
        <v>0.34118652343799999</v>
      </c>
      <c r="J2798">
        <v>-223.63052062899999</v>
      </c>
      <c r="K2798">
        <v>-224.647770984</v>
      </c>
      <c r="L2798">
        <v>-228.82867038699999</v>
      </c>
      <c r="M2798">
        <v>-300</v>
      </c>
      <c r="N2798">
        <v>-300</v>
      </c>
      <c r="O2798">
        <v>-300</v>
      </c>
    </row>
    <row r="2799" spans="1:15" x14ac:dyDescent="0.2">
      <c r="A2799">
        <v>0.34130859375</v>
      </c>
      <c r="B2799">
        <v>-9.7025382188900002E-4</v>
      </c>
      <c r="C2799">
        <v>4.3884250577799999E-4</v>
      </c>
      <c r="D2799">
        <v>8.4789940885599999E-4</v>
      </c>
      <c r="E2799">
        <v>9.0676904008400001E-4</v>
      </c>
      <c r="F2799">
        <v>8.3470138425100003E-4</v>
      </c>
      <c r="G2799">
        <v>6.0977640415799995E-4</v>
      </c>
      <c r="H2799">
        <v>0</v>
      </c>
      <c r="I2799">
        <v>0.34130859375</v>
      </c>
      <c r="J2799">
        <v>-221.09346967299999</v>
      </c>
      <c r="K2799">
        <v>-224.778546441</v>
      </c>
      <c r="L2799">
        <v>-231.37678322299999</v>
      </c>
      <c r="M2799">
        <v>-300</v>
      </c>
      <c r="N2799">
        <v>-300</v>
      </c>
      <c r="O2799">
        <v>-300</v>
      </c>
    </row>
    <row r="2800" spans="1:15" x14ac:dyDescent="0.2">
      <c r="A2800">
        <v>0.34143066406200001</v>
      </c>
      <c r="B2800">
        <v>-9.6263362433299997E-4</v>
      </c>
      <c r="C2800">
        <v>4.47192604224E-4</v>
      </c>
      <c r="D2800">
        <v>8.5653021781300004E-4</v>
      </c>
      <c r="E2800">
        <v>9.1545838328000004E-4</v>
      </c>
      <c r="F2800">
        <v>8.4336970055800002E-4</v>
      </c>
      <c r="G2800">
        <v>6.1837868088399995E-4</v>
      </c>
      <c r="H2800">
        <v>0</v>
      </c>
      <c r="I2800">
        <v>0.34143066406200001</v>
      </c>
      <c r="J2800">
        <v>-222.652294122</v>
      </c>
      <c r="K2800">
        <v>-224.744241327</v>
      </c>
      <c r="L2800">
        <v>-234.059907224</v>
      </c>
      <c r="M2800">
        <v>-300</v>
      </c>
      <c r="N2800">
        <v>-300</v>
      </c>
      <c r="O2800">
        <v>-300</v>
      </c>
    </row>
    <row r="2801" spans="1:15" x14ac:dyDescent="0.2">
      <c r="A2801">
        <v>0.341552734375</v>
      </c>
      <c r="B2801">
        <v>-9.5587381092700002E-4</v>
      </c>
      <c r="C2801">
        <v>4.54682169761E-4</v>
      </c>
      <c r="D2801">
        <v>8.6430058133399996E-4</v>
      </c>
      <c r="E2801">
        <v>9.2328732451099995E-4</v>
      </c>
      <c r="F2801">
        <v>8.5117764115599998E-4</v>
      </c>
      <c r="G2801">
        <v>6.2612070802200005E-4</v>
      </c>
      <c r="H2801">
        <v>0</v>
      </c>
      <c r="I2801">
        <v>0.341552734375</v>
      </c>
      <c r="J2801">
        <v>-230.866237617</v>
      </c>
      <c r="K2801">
        <v>-224.56410081999999</v>
      </c>
      <c r="L2801">
        <v>-236.88497657600001</v>
      </c>
      <c r="M2801">
        <v>-300</v>
      </c>
      <c r="N2801">
        <v>-300</v>
      </c>
      <c r="O2801">
        <v>-300</v>
      </c>
    </row>
    <row r="2802" spans="1:15" x14ac:dyDescent="0.2">
      <c r="A2802">
        <v>0.34167480468799999</v>
      </c>
      <c r="B2802">
        <v>-9.4997924993700002E-4</v>
      </c>
      <c r="C2802">
        <v>4.6130633369700002E-4</v>
      </c>
      <c r="D2802">
        <v>8.7120563071799997E-4</v>
      </c>
      <c r="E2802">
        <v>9.3025099508600002E-4</v>
      </c>
      <c r="F2802">
        <v>8.5812033736300003E-4</v>
      </c>
      <c r="G2802">
        <v>6.3299761686400004E-4</v>
      </c>
      <c r="H2802">
        <v>0</v>
      </c>
      <c r="I2802">
        <v>0.34167480468799999</v>
      </c>
      <c r="J2802">
        <v>-231.41552078500001</v>
      </c>
      <c r="K2802">
        <v>-224.275067775</v>
      </c>
      <c r="L2802">
        <v>-239.87160270300001</v>
      </c>
      <c r="M2802">
        <v>-300</v>
      </c>
      <c r="N2802">
        <v>-300</v>
      </c>
      <c r="O2802">
        <v>-300</v>
      </c>
    </row>
    <row r="2803" spans="1:15" x14ac:dyDescent="0.2">
      <c r="A2803">
        <v>0.341796875</v>
      </c>
      <c r="B2803">
        <v>-9.4495436917000004E-4</v>
      </c>
      <c r="C2803">
        <v>4.6706066780000002E-4</v>
      </c>
      <c r="D2803">
        <v>8.7724093771499999E-4</v>
      </c>
      <c r="E2803">
        <v>9.3634496677299996E-4</v>
      </c>
      <c r="F2803">
        <v>8.6419336096600001E-4</v>
      </c>
      <c r="G2803">
        <v>6.3900497915200002E-4</v>
      </c>
      <c r="H2803">
        <v>0</v>
      </c>
      <c r="I2803">
        <v>0.341796875</v>
      </c>
      <c r="J2803">
        <v>-223.370757193</v>
      </c>
      <c r="K2803">
        <v>-223.92364548200001</v>
      </c>
      <c r="L2803">
        <v>-243.04114878600001</v>
      </c>
      <c r="M2803">
        <v>-300</v>
      </c>
      <c r="N2803">
        <v>-300</v>
      </c>
      <c r="O2803">
        <v>-300</v>
      </c>
    </row>
    <row r="2804" spans="1:15" x14ac:dyDescent="0.2">
      <c r="A2804">
        <v>0.34191894531200001</v>
      </c>
      <c r="B2804">
        <v>-9.4080315285499996E-4</v>
      </c>
      <c r="C2804">
        <v>4.7194118740999998E-4</v>
      </c>
      <c r="D2804">
        <v>8.8240251765800003E-4</v>
      </c>
      <c r="E2804">
        <v>9.4156525490900005E-4</v>
      </c>
      <c r="F2804">
        <v>8.6939272731499997E-4</v>
      </c>
      <c r="G2804">
        <v>6.4413881020200005E-4</v>
      </c>
      <c r="H2804">
        <v>0</v>
      </c>
      <c r="I2804">
        <v>0.34191894531200001</v>
      </c>
      <c r="J2804">
        <v>-222.38160327599999</v>
      </c>
      <c r="K2804">
        <v>-223.55469413</v>
      </c>
      <c r="L2804">
        <v>-246.41002957699999</v>
      </c>
      <c r="M2804">
        <v>-272.48931728999997</v>
      </c>
      <c r="N2804">
        <v>-300</v>
      </c>
      <c r="O2804">
        <v>-300</v>
      </c>
    </row>
    <row r="2805" spans="1:15" x14ac:dyDescent="0.2">
      <c r="A2805">
        <v>0.342041015625</v>
      </c>
      <c r="B2805">
        <v>-9.3752913876500002E-4</v>
      </c>
      <c r="C2805">
        <v>4.7594435433399998E-4</v>
      </c>
      <c r="D2805">
        <v>8.8668683233100005E-4</v>
      </c>
      <c r="E2805">
        <v>9.45908321298E-4</v>
      </c>
      <c r="F2805">
        <v>8.73714898224E-4</v>
      </c>
      <c r="G2805">
        <v>6.4839557178399999E-4</v>
      </c>
      <c r="H2805">
        <v>0</v>
      </c>
      <c r="I2805">
        <v>0.342041015625</v>
      </c>
      <c r="J2805">
        <v>-226.33653741399999</v>
      </c>
      <c r="K2805">
        <v>-223.20535172300001</v>
      </c>
      <c r="L2805">
        <v>-250.01745172700001</v>
      </c>
      <c r="M2805">
        <v>-254.39099909199999</v>
      </c>
      <c r="N2805">
        <v>-300</v>
      </c>
      <c r="O2805">
        <v>-300</v>
      </c>
    </row>
    <row r="2806" spans="1:15" x14ac:dyDescent="0.2">
      <c r="A2806">
        <v>0.34216308593799999</v>
      </c>
      <c r="B2806">
        <v>-9.3513541553400003E-4</v>
      </c>
      <c r="C2806">
        <v>4.7906707950700001E-4</v>
      </c>
      <c r="D2806">
        <v>8.9009079266200001E-4</v>
      </c>
      <c r="E2806">
        <v>9.4937107687300001E-4</v>
      </c>
      <c r="F2806">
        <v>8.77156784638E-4</v>
      </c>
      <c r="G2806">
        <v>6.5177217479599995E-4</v>
      </c>
      <c r="H2806">
        <v>0</v>
      </c>
      <c r="I2806">
        <v>0.34216308593799999</v>
      </c>
      <c r="J2806">
        <v>-252.471115723</v>
      </c>
      <c r="K2806">
        <v>-222.90798429500001</v>
      </c>
      <c r="L2806">
        <v>-253.886391414</v>
      </c>
      <c r="M2806">
        <v>-253.93447039899999</v>
      </c>
      <c r="N2806">
        <v>-300</v>
      </c>
      <c r="O2806">
        <v>-300</v>
      </c>
    </row>
    <row r="2807" spans="1:15" x14ac:dyDescent="0.2">
      <c r="A2807">
        <v>0.34228515625</v>
      </c>
      <c r="B2807">
        <v>-9.3362462020600003E-4</v>
      </c>
      <c r="C2807">
        <v>4.8130672546100001E-4</v>
      </c>
      <c r="D2807">
        <v>8.9261176115799999E-4</v>
      </c>
      <c r="E2807">
        <v>9.5195088416200003E-4</v>
      </c>
      <c r="F2807">
        <v>8.7971574909700002E-4</v>
      </c>
      <c r="G2807">
        <v>6.5426598172399996E-4</v>
      </c>
      <c r="H2807">
        <v>0</v>
      </c>
      <c r="I2807">
        <v>0.34228515625</v>
      </c>
      <c r="J2807">
        <v>-225.59027075899999</v>
      </c>
      <c r="K2807">
        <v>-222.69362994900001</v>
      </c>
      <c r="L2807">
        <v>-258.06902079499997</v>
      </c>
      <c r="M2807">
        <v>-258.06530839999999</v>
      </c>
      <c r="N2807">
        <v>-300</v>
      </c>
      <c r="O2807">
        <v>-300</v>
      </c>
    </row>
    <row r="2808" spans="1:15" x14ac:dyDescent="0.2">
      <c r="A2808">
        <v>0.34240722656200001</v>
      </c>
      <c r="B2808">
        <v>-9.3299893600800004E-4</v>
      </c>
      <c r="C2808">
        <v>4.8266110854499998E-4</v>
      </c>
      <c r="D2808">
        <v>8.9424755415599998E-4</v>
      </c>
      <c r="E2808">
        <v>9.5364555950299996E-4</v>
      </c>
      <c r="F2808">
        <v>8.8138960794799999E-4</v>
      </c>
      <c r="G2808">
        <v>6.5587480887199995E-4</v>
      </c>
      <c r="H2808">
        <v>0</v>
      </c>
      <c r="I2808">
        <v>0.34240722656200001</v>
      </c>
      <c r="J2808">
        <v>-221.93039461699999</v>
      </c>
      <c r="K2808">
        <v>-222.59042949299999</v>
      </c>
      <c r="L2808">
        <v>-262.61329175600002</v>
      </c>
      <c r="M2808">
        <v>-262.60871379600002</v>
      </c>
      <c r="N2808">
        <v>-300</v>
      </c>
      <c r="O2808">
        <v>-300</v>
      </c>
    </row>
    <row r="2809" spans="1:15" x14ac:dyDescent="0.2">
      <c r="A2809">
        <v>0.342529296875</v>
      </c>
      <c r="B2809">
        <v>-9.3326009033400004E-4</v>
      </c>
      <c r="C2809">
        <v>4.8312850092999999E-4</v>
      </c>
      <c r="D2809">
        <v>8.9499644381499995E-4</v>
      </c>
      <c r="E2809">
        <v>9.5445337506799995E-4</v>
      </c>
      <c r="F2809">
        <v>8.8217663337199995E-4</v>
      </c>
      <c r="G2809">
        <v>6.5659692835800003E-4</v>
      </c>
      <c r="H2809">
        <v>0</v>
      </c>
      <c r="I2809">
        <v>0.342529296875</v>
      </c>
      <c r="J2809">
        <v>-222.58843322300001</v>
      </c>
      <c r="K2809">
        <v>-222.62105457300001</v>
      </c>
      <c r="L2809">
        <v>-267.597908437</v>
      </c>
      <c r="M2809">
        <v>-267.58722116199999</v>
      </c>
      <c r="N2809">
        <v>-300</v>
      </c>
      <c r="O2809">
        <v>-300</v>
      </c>
    </row>
    <row r="2810" spans="1:15" x14ac:dyDescent="0.2">
      <c r="A2810">
        <v>0.34265136718799999</v>
      </c>
      <c r="B2810">
        <v>-9.3440935296600005E-4</v>
      </c>
      <c r="C2810">
        <v>4.8270763240999999E-4</v>
      </c>
      <c r="D2810">
        <v>8.9485715991499996E-4</v>
      </c>
      <c r="E2810">
        <v>9.5437306064599995E-4</v>
      </c>
      <c r="F2810">
        <v>8.8207555516100003E-4</v>
      </c>
      <c r="G2810">
        <v>6.56431069917E-4</v>
      </c>
      <c r="H2810">
        <v>0</v>
      </c>
      <c r="I2810">
        <v>0.34265136718799999</v>
      </c>
      <c r="J2810">
        <v>-227.846622693</v>
      </c>
      <c r="K2810">
        <v>-222.80518429599999</v>
      </c>
      <c r="L2810">
        <v>-273.103607797</v>
      </c>
      <c r="M2810">
        <v>-273.09929258599999</v>
      </c>
      <c r="N2810">
        <v>-300</v>
      </c>
      <c r="O2810">
        <v>-300</v>
      </c>
    </row>
    <row r="2811" spans="1:15" x14ac:dyDescent="0.2">
      <c r="A2811">
        <v>0.3427734375</v>
      </c>
      <c r="B2811">
        <v>-9.3644753452499997E-4</v>
      </c>
      <c r="C2811">
        <v>4.8139769194200001E-4</v>
      </c>
      <c r="D2811">
        <v>8.93828891386E-4</v>
      </c>
      <c r="E2811">
        <v>9.5340380517899999E-4</v>
      </c>
      <c r="F2811">
        <v>8.8108556226699998E-4</v>
      </c>
      <c r="G2811">
        <v>6.55376422446E-4</v>
      </c>
      <c r="H2811">
        <v>0</v>
      </c>
      <c r="I2811">
        <v>0.3427734375</v>
      </c>
      <c r="J2811">
        <v>-252.44312168299999</v>
      </c>
      <c r="K2811">
        <v>-223.16740422699999</v>
      </c>
      <c r="L2811">
        <v>-279.27989650699999</v>
      </c>
      <c r="M2811">
        <v>-279.24135401699999</v>
      </c>
      <c r="N2811">
        <v>-300</v>
      </c>
      <c r="O2811">
        <v>-300</v>
      </c>
    </row>
    <row r="2812" spans="1:15" x14ac:dyDescent="0.2">
      <c r="A2812">
        <v>0.34289550781200001</v>
      </c>
      <c r="B2812">
        <v>-9.3937498512099995E-4</v>
      </c>
      <c r="C2812">
        <v>4.7919832898E-4</v>
      </c>
      <c r="D2812">
        <v>8.9191128767399997E-4</v>
      </c>
      <c r="E2812">
        <v>9.5154525811899995E-4</v>
      </c>
      <c r="F2812">
        <v>8.7920630414499998E-4</v>
      </c>
      <c r="G2812">
        <v>6.5343263532900004E-4</v>
      </c>
      <c r="H2812">
        <v>0</v>
      </c>
      <c r="I2812">
        <v>0.34289550781200001</v>
      </c>
      <c r="J2812">
        <v>-229.87200472000001</v>
      </c>
      <c r="K2812">
        <v>-223.742314945</v>
      </c>
      <c r="L2812">
        <v>-286.30344144600002</v>
      </c>
      <c r="M2812">
        <v>-286.22444636900002</v>
      </c>
      <c r="N2812">
        <v>-290.543306186</v>
      </c>
      <c r="O2812">
        <v>-300</v>
      </c>
    </row>
    <row r="2813" spans="1:15" x14ac:dyDescent="0.2">
      <c r="A2813">
        <v>0.343017578125</v>
      </c>
      <c r="B2813">
        <v>-9.4319159328399996E-4</v>
      </c>
      <c r="C2813">
        <v>4.7610965457299997E-4</v>
      </c>
      <c r="D2813">
        <v>8.8910445980799999E-4</v>
      </c>
      <c r="E2813">
        <v>9.4879753050499999E-4</v>
      </c>
      <c r="F2813">
        <v>8.7643789183800003E-4</v>
      </c>
      <c r="G2813">
        <v>6.5059981954100003E-4</v>
      </c>
      <c r="H2813">
        <v>0</v>
      </c>
      <c r="I2813">
        <v>0.343017578125</v>
      </c>
      <c r="J2813">
        <v>-229.472662391</v>
      </c>
      <c r="K2813">
        <v>-224.57644884600001</v>
      </c>
      <c r="L2813">
        <v>-294.56325627699999</v>
      </c>
      <c r="M2813">
        <v>-294.31385170599998</v>
      </c>
      <c r="N2813">
        <v>-294.20029865999999</v>
      </c>
      <c r="O2813">
        <v>-300</v>
      </c>
    </row>
    <row r="2814" spans="1:15" x14ac:dyDescent="0.2">
      <c r="A2814">
        <v>0.34313964843799999</v>
      </c>
      <c r="B2814">
        <v>-9.4789678507100001E-4</v>
      </c>
      <c r="C2814">
        <v>4.72132242234E-4</v>
      </c>
      <c r="D2814">
        <v>8.8540898128600001E-4</v>
      </c>
      <c r="E2814">
        <v>9.4516119583800003E-4</v>
      </c>
      <c r="F2814">
        <v>8.72780898854E-4</v>
      </c>
      <c r="G2814">
        <v>6.4687854851699998E-4</v>
      </c>
      <c r="H2814">
        <v>0</v>
      </c>
      <c r="I2814">
        <v>0.34313964843799999</v>
      </c>
      <c r="J2814">
        <v>-243.48204753499999</v>
      </c>
      <c r="K2814">
        <v>-225.735001619</v>
      </c>
      <c r="L2814">
        <v>-300</v>
      </c>
      <c r="M2814">
        <v>-300</v>
      </c>
      <c r="N2814">
        <v>-300</v>
      </c>
      <c r="O2814">
        <v>-300</v>
      </c>
    </row>
    <row r="2815" spans="1:15" x14ac:dyDescent="0.2">
      <c r="A2815">
        <v>0.34326171875</v>
      </c>
      <c r="B2815">
        <v>-9.5348952343900001E-4</v>
      </c>
      <c r="C2815">
        <v>4.6726712857499998E-4</v>
      </c>
      <c r="D2815">
        <v>8.8082588869999999E-4</v>
      </c>
      <c r="E2815">
        <v>9.4063729072400002E-4</v>
      </c>
      <c r="F2815">
        <v>8.6823636179499998E-4</v>
      </c>
      <c r="G2815">
        <v>6.4226985879199997E-4</v>
      </c>
      <c r="H2815">
        <v>0</v>
      </c>
      <c r="I2815">
        <v>0.34326171875</v>
      </c>
      <c r="J2815">
        <v>-229.35353001199999</v>
      </c>
      <c r="K2815">
        <v>-227.325274866</v>
      </c>
      <c r="L2815">
        <v>-300</v>
      </c>
      <c r="M2815">
        <v>-300</v>
      </c>
      <c r="N2815">
        <v>-300</v>
      </c>
      <c r="O2815">
        <v>-300</v>
      </c>
    </row>
    <row r="2816" spans="1:15" x14ac:dyDescent="0.2">
      <c r="A2816">
        <v>0.34338378906200001</v>
      </c>
      <c r="B2816">
        <v>-9.5996830784400003E-4</v>
      </c>
      <c r="C2816">
        <v>4.6151581371599998E-4</v>
      </c>
      <c r="D2816">
        <v>8.7535668215400005E-4</v>
      </c>
      <c r="E2816">
        <v>9.3522731526800003E-4</v>
      </c>
      <c r="F2816">
        <v>8.6280578077099995E-4</v>
      </c>
      <c r="G2816">
        <v>6.3677525039299997E-4</v>
      </c>
      <c r="H2816">
        <v>0</v>
      </c>
      <c r="I2816">
        <v>0.34338378906200001</v>
      </c>
      <c r="J2816">
        <v>-223.51560507299999</v>
      </c>
      <c r="K2816">
        <v>-229.55337415299999</v>
      </c>
      <c r="L2816">
        <v>-300</v>
      </c>
      <c r="M2816">
        <v>-300</v>
      </c>
      <c r="N2816">
        <v>-300</v>
      </c>
      <c r="O2816">
        <v>-300</v>
      </c>
    </row>
    <row r="2817" spans="1:15" x14ac:dyDescent="0.2">
      <c r="A2817">
        <v>0.343505859375</v>
      </c>
      <c r="B2817">
        <v>-9.6733117406399996E-4</v>
      </c>
      <c r="C2817">
        <v>4.5488026144799998E-4</v>
      </c>
      <c r="D2817">
        <v>8.6900332542200003E-4</v>
      </c>
      <c r="E2817">
        <v>9.2893323324999999E-4</v>
      </c>
      <c r="F2817">
        <v>8.5649111956000005E-4</v>
      </c>
      <c r="G2817">
        <v>6.3039668702099996E-4</v>
      </c>
      <c r="H2817">
        <v>0</v>
      </c>
      <c r="I2817">
        <v>0.343505859375</v>
      </c>
      <c r="J2817">
        <v>-222.74448205100001</v>
      </c>
      <c r="K2817">
        <v>-232.884233378</v>
      </c>
      <c r="L2817">
        <v>-300</v>
      </c>
      <c r="M2817">
        <v>-300</v>
      </c>
      <c r="N2817">
        <v>-300</v>
      </c>
      <c r="O2817">
        <v>-300</v>
      </c>
    </row>
    <row r="2818" spans="1:15" x14ac:dyDescent="0.2">
      <c r="A2818">
        <v>0.34362792968799999</v>
      </c>
      <c r="B2818">
        <v>-9.7557569426700002E-4</v>
      </c>
      <c r="C2818">
        <v>4.4736289917600002E-4</v>
      </c>
      <c r="D2818">
        <v>8.6176824588899998E-4</v>
      </c>
      <c r="E2818">
        <v>9.2175747206199999E-4</v>
      </c>
      <c r="F2818">
        <v>8.4929480555599995E-4</v>
      </c>
      <c r="G2818">
        <v>6.23136595977E-4</v>
      </c>
      <c r="H2818">
        <v>0</v>
      </c>
      <c r="I2818">
        <v>0.34362792968799999</v>
      </c>
      <c r="J2818">
        <v>-226.517522179</v>
      </c>
      <c r="K2818">
        <v>-238.794571948</v>
      </c>
      <c r="L2818">
        <v>-300</v>
      </c>
      <c r="M2818">
        <v>-300</v>
      </c>
      <c r="N2818">
        <v>-300</v>
      </c>
      <c r="O2818">
        <v>-300</v>
      </c>
    </row>
    <row r="2819" spans="1:15" x14ac:dyDescent="0.2">
      <c r="A2819">
        <v>0.34375</v>
      </c>
      <c r="B2819">
        <v>-9.8469897731000007E-4</v>
      </c>
      <c r="C2819">
        <v>4.3896661761300002E-4</v>
      </c>
      <c r="D2819">
        <v>8.5365433425099995E-4</v>
      </c>
      <c r="E2819">
        <v>9.1370292240700003E-4</v>
      </c>
      <c r="F2819">
        <v>8.4121972945299999E-4</v>
      </c>
      <c r="G2819">
        <v>6.14997867883E-4</v>
      </c>
      <c r="H2819">
        <v>0</v>
      </c>
      <c r="I2819">
        <v>0.34375</v>
      </c>
      <c r="J2819">
        <v>-300</v>
      </c>
      <c r="K2819">
        <v>-300</v>
      </c>
      <c r="L2819">
        <v>-300</v>
      </c>
      <c r="M2819">
        <v>-300</v>
      </c>
      <c r="N2819">
        <v>-300</v>
      </c>
      <c r="O2819">
        <v>-300</v>
      </c>
    </row>
    <row r="2820" spans="1:15" x14ac:dyDescent="0.2">
      <c r="A2820">
        <v>0.34387207031200001</v>
      </c>
      <c r="B2820">
        <v>-9.9469766926800008E-4</v>
      </c>
      <c r="C2820">
        <v>4.29694770253E-4</v>
      </c>
      <c r="D2820">
        <v>8.4466494398600001E-4</v>
      </c>
      <c r="E2820">
        <v>9.0477293776499996E-4</v>
      </c>
      <c r="F2820">
        <v>8.3226924473200003E-4</v>
      </c>
      <c r="G2820">
        <v>6.0598385611700003E-4</v>
      </c>
      <c r="H2820">
        <v>0</v>
      </c>
      <c r="I2820">
        <v>0.34387207031200001</v>
      </c>
      <c r="J2820">
        <v>-226.443803167</v>
      </c>
      <c r="K2820">
        <v>-238.81151859900001</v>
      </c>
      <c r="L2820">
        <v>-300</v>
      </c>
      <c r="M2820">
        <v>-300</v>
      </c>
      <c r="N2820">
        <v>-300</v>
      </c>
      <c r="O2820">
        <v>-300</v>
      </c>
    </row>
    <row r="2821" spans="1:15" x14ac:dyDescent="0.2">
      <c r="A2821">
        <v>0.343994140625</v>
      </c>
      <c r="B2821">
        <v>-1.00556795421E-3</v>
      </c>
      <c r="C2821">
        <v>4.1955117259800001E-4</v>
      </c>
      <c r="D2821">
        <v>8.3480389057299996E-4</v>
      </c>
      <c r="E2821">
        <v>8.9497133361899999E-4</v>
      </c>
      <c r="F2821">
        <v>8.2244716687000004E-4</v>
      </c>
      <c r="G2821">
        <v>5.9609837606700001E-4</v>
      </c>
      <c r="H2821">
        <v>0</v>
      </c>
      <c r="I2821">
        <v>0.343994140625</v>
      </c>
      <c r="J2821">
        <v>-222.59733528500001</v>
      </c>
      <c r="K2821">
        <v>-232.91652799600001</v>
      </c>
      <c r="L2821">
        <v>-300</v>
      </c>
      <c r="M2821">
        <v>-300</v>
      </c>
      <c r="N2821">
        <v>-300</v>
      </c>
      <c r="O2821">
        <v>-300</v>
      </c>
    </row>
    <row r="2822" spans="1:15" x14ac:dyDescent="0.2">
      <c r="A2822">
        <v>0.34411621093799999</v>
      </c>
      <c r="B2822">
        <v>-1.01730555521E-3</v>
      </c>
      <c r="C2822">
        <v>4.0854010114800001E-4</v>
      </c>
      <c r="D2822">
        <v>8.2407545048999997E-4</v>
      </c>
      <c r="E2822">
        <v>8.8430238645499995E-4</v>
      </c>
      <c r="F2822">
        <v>8.1175777234599995E-4</v>
      </c>
      <c r="G2822">
        <v>5.8534570411800004E-4</v>
      </c>
      <c r="H2822">
        <v>0</v>
      </c>
      <c r="I2822">
        <v>0.34411621093799999</v>
      </c>
      <c r="J2822">
        <v>-223.29476578800001</v>
      </c>
      <c r="K2822">
        <v>-229.60144756099999</v>
      </c>
      <c r="L2822">
        <v>-300</v>
      </c>
      <c r="M2822">
        <v>-300</v>
      </c>
      <c r="N2822">
        <v>-300</v>
      </c>
      <c r="O2822">
        <v>-300</v>
      </c>
    </row>
    <row r="2823" spans="1:15" x14ac:dyDescent="0.2">
      <c r="A2823">
        <v>0.34423828125</v>
      </c>
      <c r="B2823">
        <v>-1.0299057355799999E-3</v>
      </c>
      <c r="C2823">
        <v>3.9666629215900001E-4</v>
      </c>
      <c r="D2823">
        <v>8.1248435998300004E-4</v>
      </c>
      <c r="E2823">
        <v>8.7277083251200002E-4</v>
      </c>
      <c r="F2823">
        <v>8.0020579739600005E-4</v>
      </c>
      <c r="G2823">
        <v>5.7373057640199997E-4</v>
      </c>
      <c r="H2823">
        <v>0</v>
      </c>
      <c r="I2823">
        <v>0.34423828125</v>
      </c>
      <c r="J2823">
        <v>-229.05854333900001</v>
      </c>
      <c r="K2823">
        <v>-227.389252597</v>
      </c>
      <c r="L2823">
        <v>-300</v>
      </c>
      <c r="M2823">
        <v>-300</v>
      </c>
      <c r="N2823">
        <v>-300</v>
      </c>
      <c r="O2823">
        <v>-300</v>
      </c>
    </row>
    <row r="2824" spans="1:15" x14ac:dyDescent="0.2">
      <c r="A2824">
        <v>0.34436035156200001</v>
      </c>
      <c r="B2824">
        <v>-1.0433633003499999E-3</v>
      </c>
      <c r="C2824">
        <v>3.8393494017100003E-4</v>
      </c>
      <c r="D2824">
        <v>8.0003581356399996E-4</v>
      </c>
      <c r="E2824">
        <v>8.6038186631400004E-4</v>
      </c>
      <c r="F2824">
        <v>7.8779643652999998E-4</v>
      </c>
      <c r="G2824">
        <v>5.6125818732999995E-4</v>
      </c>
      <c r="H2824">
        <v>0</v>
      </c>
      <c r="I2824">
        <v>0.34436035156200001</v>
      </c>
      <c r="J2824">
        <v>-243.11482319800001</v>
      </c>
      <c r="K2824">
        <v>-225.81482963900001</v>
      </c>
      <c r="L2824">
        <v>-300</v>
      </c>
      <c r="M2824">
        <v>-300</v>
      </c>
      <c r="N2824">
        <v>-300</v>
      </c>
      <c r="O2824">
        <v>-300</v>
      </c>
    </row>
    <row r="2825" spans="1:15" x14ac:dyDescent="0.2">
      <c r="A2825">
        <v>0.344482421875</v>
      </c>
      <c r="B2825">
        <v>-1.0576725979999999E-3</v>
      </c>
      <c r="C2825">
        <v>3.70351696275E-4</v>
      </c>
      <c r="D2825">
        <v>7.8673546230800004E-4</v>
      </c>
      <c r="E2825">
        <v>8.4714113893199995E-4</v>
      </c>
      <c r="F2825">
        <v>7.7453534081600001E-4</v>
      </c>
      <c r="G2825">
        <v>5.4793418785899998E-4</v>
      </c>
      <c r="H2825">
        <v>0</v>
      </c>
      <c r="I2825">
        <v>0.344482421875</v>
      </c>
      <c r="J2825">
        <v>-229.02982242900001</v>
      </c>
      <c r="K2825">
        <v>-224.672175533</v>
      </c>
      <c r="L2825">
        <v>-294.456822053</v>
      </c>
      <c r="M2825">
        <v>-294.17428804299999</v>
      </c>
      <c r="N2825">
        <v>-294.40372880199999</v>
      </c>
      <c r="O2825">
        <v>-300</v>
      </c>
    </row>
    <row r="2826" spans="1:15" x14ac:dyDescent="0.2">
      <c r="A2826">
        <v>0.34460449218799999</v>
      </c>
      <c r="B2826">
        <v>-1.0728275223999999E-3</v>
      </c>
      <c r="C2826">
        <v>3.5592266617899998E-4</v>
      </c>
      <c r="D2826">
        <v>7.7258941190100003E-4</v>
      </c>
      <c r="E2826">
        <v>8.3305475605399996E-4</v>
      </c>
      <c r="F2826">
        <v>7.6042861592900003E-4</v>
      </c>
      <c r="G2826">
        <v>5.3376468355799997E-4</v>
      </c>
      <c r="H2826">
        <v>0</v>
      </c>
      <c r="I2826">
        <v>0.34460449218799999</v>
      </c>
      <c r="J2826">
        <v>-229.354190246</v>
      </c>
      <c r="K2826">
        <v>-223.85396110100001</v>
      </c>
      <c r="L2826">
        <v>-286.35965137199997</v>
      </c>
      <c r="M2826">
        <v>-286.26012898699997</v>
      </c>
      <c r="N2826">
        <v>-290.78197045100001</v>
      </c>
      <c r="O2826">
        <v>-300</v>
      </c>
    </row>
    <row r="2827" spans="1:15" x14ac:dyDescent="0.2">
      <c r="A2827">
        <v>0.3447265625</v>
      </c>
      <c r="B2827">
        <v>-1.0888215149800001E-3</v>
      </c>
      <c r="C2827">
        <v>3.4065440800300001E-4</v>
      </c>
      <c r="D2827">
        <v>7.5760422044600004E-4</v>
      </c>
      <c r="E2827">
        <v>8.1812927578499999E-4</v>
      </c>
      <c r="F2827">
        <v>7.4548281995999997E-4</v>
      </c>
      <c r="G2827">
        <v>5.1875623240300005E-4</v>
      </c>
      <c r="H2827">
        <v>0</v>
      </c>
      <c r="I2827">
        <v>0.3447265625</v>
      </c>
      <c r="J2827">
        <v>-251.854546559</v>
      </c>
      <c r="K2827">
        <v>-223.29494296600001</v>
      </c>
      <c r="L2827">
        <v>-279.39515172799997</v>
      </c>
      <c r="M2827">
        <v>-279.35686871000001</v>
      </c>
      <c r="N2827">
        <v>-300</v>
      </c>
      <c r="O2827">
        <v>-300</v>
      </c>
    </row>
    <row r="2828" spans="1:15" x14ac:dyDescent="0.2">
      <c r="A2828">
        <v>0.34484863281200001</v>
      </c>
      <c r="B2828">
        <v>-1.1056475672100001E-3</v>
      </c>
      <c r="C2828">
        <v>3.2455392986099999E-4</v>
      </c>
      <c r="D2828">
        <v>7.4178689603500002E-4</v>
      </c>
      <c r="E2828">
        <v>8.0237170621999998E-4</v>
      </c>
      <c r="F2828">
        <v>7.2970496099299998E-4</v>
      </c>
      <c r="G2828">
        <v>5.0291584236100001E-4</v>
      </c>
      <c r="H2828">
        <v>0</v>
      </c>
      <c r="I2828">
        <v>0.34484863281200001</v>
      </c>
      <c r="J2828">
        <v>-227.176859095</v>
      </c>
      <c r="K2828">
        <v>-222.94866171699999</v>
      </c>
      <c r="L2828">
        <v>-273.24513950199997</v>
      </c>
      <c r="M2828">
        <v>-273.21940806600003</v>
      </c>
      <c r="N2828">
        <v>-300</v>
      </c>
      <c r="O2828">
        <v>-300</v>
      </c>
    </row>
    <row r="2829" spans="1:15" x14ac:dyDescent="0.2">
      <c r="A2829">
        <v>0.344970703125</v>
      </c>
      <c r="B2829">
        <v>-1.1232982231999999E-3</v>
      </c>
      <c r="C2829">
        <v>3.0762868720499999E-4</v>
      </c>
      <c r="D2829">
        <v>7.2514489409500002E-4</v>
      </c>
      <c r="E2829">
        <v>7.8578950278299997E-4</v>
      </c>
      <c r="F2829">
        <v>7.13102494442E-4</v>
      </c>
      <c r="G2829">
        <v>4.86250968726E-4</v>
      </c>
      <c r="H2829">
        <v>0</v>
      </c>
      <c r="I2829">
        <v>0.344970703125</v>
      </c>
      <c r="J2829">
        <v>-221.84231625999999</v>
      </c>
      <c r="K2829">
        <v>-222.78047078</v>
      </c>
      <c r="L2829">
        <v>-267.75369691700001</v>
      </c>
      <c r="M2829">
        <v>-267.737240955</v>
      </c>
      <c r="N2829">
        <v>-300</v>
      </c>
      <c r="O2829">
        <v>-300</v>
      </c>
    </row>
    <row r="2830" spans="1:15" x14ac:dyDescent="0.2">
      <c r="A2830">
        <v>0.34509277343799999</v>
      </c>
      <c r="B2830">
        <v>-1.1417655826399999E-3</v>
      </c>
      <c r="C2830">
        <v>2.89886579921E-4</v>
      </c>
      <c r="D2830">
        <v>7.0768611449499997E-4</v>
      </c>
      <c r="E2830">
        <v>7.6839056534199997E-4</v>
      </c>
      <c r="F2830">
        <v>6.9568332015699998E-4</v>
      </c>
      <c r="G2830">
        <v>4.6876951122600002E-4</v>
      </c>
      <c r="H2830">
        <v>0</v>
      </c>
      <c r="I2830">
        <v>0.34509277343799999</v>
      </c>
      <c r="J2830">
        <v>-221.10700558799999</v>
      </c>
      <c r="K2830">
        <v>-222.76575930600001</v>
      </c>
      <c r="L2830">
        <v>-262.78694458899997</v>
      </c>
      <c r="M2830">
        <v>-262.77927068999998</v>
      </c>
      <c r="N2830">
        <v>-300</v>
      </c>
      <c r="O2830">
        <v>-300</v>
      </c>
    </row>
    <row r="2831" spans="1:15" x14ac:dyDescent="0.2">
      <c r="A2831">
        <v>0.34521484375</v>
      </c>
      <c r="B2831">
        <v>-1.1610413039100001E-3</v>
      </c>
      <c r="C2831">
        <v>2.7133594920299999E-4</v>
      </c>
      <c r="D2831">
        <v>6.8941889840500004E-4</v>
      </c>
      <c r="E2831">
        <v>7.5018323506100004E-4</v>
      </c>
      <c r="F2831">
        <v>6.7745577928700004E-4</v>
      </c>
      <c r="G2831">
        <v>4.50479810886E-4</v>
      </c>
      <c r="H2831">
        <v>0</v>
      </c>
      <c r="I2831">
        <v>0.34521484375</v>
      </c>
      <c r="J2831">
        <v>-224.688807158</v>
      </c>
      <c r="K2831">
        <v>-222.884856324</v>
      </c>
      <c r="L2831">
        <v>-258.25824508800002</v>
      </c>
      <c r="M2831">
        <v>-258.25205993100002</v>
      </c>
      <c r="N2831">
        <v>-300</v>
      </c>
      <c r="O2831">
        <v>-300</v>
      </c>
    </row>
    <row r="2832" spans="1:15" x14ac:dyDescent="0.2">
      <c r="A2832">
        <v>0.34533691406200001</v>
      </c>
      <c r="B2832">
        <v>-1.18111660742E-3</v>
      </c>
      <c r="C2832">
        <v>2.5198557419E-4</v>
      </c>
      <c r="D2832">
        <v>6.7035202494600005E-4</v>
      </c>
      <c r="E2832">
        <v>7.3117629106199996E-4</v>
      </c>
      <c r="F2832">
        <v>6.5842865093700001E-4</v>
      </c>
      <c r="G2832">
        <v>4.31390646676E-4</v>
      </c>
      <c r="H2832">
        <v>0</v>
      </c>
      <c r="I2832">
        <v>0.34533691406200001</v>
      </c>
      <c r="J2832">
        <v>-251.48718107799999</v>
      </c>
      <c r="K2832">
        <v>-223.11518011300001</v>
      </c>
      <c r="L2832">
        <v>-254.09176254600001</v>
      </c>
      <c r="M2832">
        <v>-254.13817947499999</v>
      </c>
      <c r="N2832">
        <v>-300</v>
      </c>
      <c r="O2832">
        <v>-300</v>
      </c>
    </row>
    <row r="2833" spans="1:15" x14ac:dyDescent="0.2">
      <c r="A2833">
        <v>0.345458984375</v>
      </c>
      <c r="B2833">
        <v>-1.20198227926E-3</v>
      </c>
      <c r="C2833">
        <v>2.31844668369E-4</v>
      </c>
      <c r="D2833">
        <v>6.5049470757699997E-4</v>
      </c>
      <c r="E2833">
        <v>7.1137894681000001E-4</v>
      </c>
      <c r="F2833">
        <v>6.3861114855100003E-4</v>
      </c>
      <c r="G2833">
        <v>4.11511231908E-4</v>
      </c>
      <c r="H2833">
        <v>0</v>
      </c>
      <c r="I2833">
        <v>0.345458984375</v>
      </c>
      <c r="J2833">
        <v>-225.27697479899999</v>
      </c>
      <c r="K2833">
        <v>-223.42847667000001</v>
      </c>
      <c r="L2833">
        <v>-250.239955748</v>
      </c>
      <c r="M2833">
        <v>-254.60932457999999</v>
      </c>
      <c r="N2833">
        <v>-300</v>
      </c>
      <c r="O2833">
        <v>-300</v>
      </c>
    </row>
    <row r="2834" spans="1:15" x14ac:dyDescent="0.2">
      <c r="A2834">
        <v>0.34558105468799999</v>
      </c>
      <c r="B2834">
        <v>-1.2236286749899999E-3</v>
      </c>
      <c r="C2834">
        <v>2.10922875752E-4</v>
      </c>
      <c r="D2834">
        <v>6.2985659029499998E-4</v>
      </c>
      <c r="E2834">
        <v>6.9080084628799995E-4</v>
      </c>
      <c r="F2834">
        <v>6.1801291609399995E-4</v>
      </c>
      <c r="G2834">
        <v>3.90851210416E-4</v>
      </c>
      <c r="H2834">
        <v>0</v>
      </c>
      <c r="I2834">
        <v>0.34558105468799999</v>
      </c>
      <c r="J2834">
        <v>-221.241213477</v>
      </c>
      <c r="K2834">
        <v>-223.79373733400001</v>
      </c>
      <c r="L2834">
        <v>-246.649235422</v>
      </c>
      <c r="M2834">
        <v>-272.69459089200001</v>
      </c>
      <c r="N2834">
        <v>-300</v>
      </c>
      <c r="O2834">
        <v>-300</v>
      </c>
    </row>
    <row r="2835" spans="1:15" x14ac:dyDescent="0.2">
      <c r="A2835">
        <v>0.345703125</v>
      </c>
      <c r="B2835">
        <v>-1.2460457237E-3</v>
      </c>
      <c r="C2835">
        <v>1.8923026681999999E-4</v>
      </c>
      <c r="D2835">
        <v>6.0844774355200005E-4</v>
      </c>
      <c r="E2835">
        <v>6.6945205994599995E-4</v>
      </c>
      <c r="F2835">
        <v>5.96644023998E-4</v>
      </c>
      <c r="G2835">
        <v>3.6942065248800001E-4</v>
      </c>
      <c r="H2835">
        <v>0</v>
      </c>
      <c r="I2835">
        <v>0.345703125</v>
      </c>
      <c r="J2835">
        <v>-222.14866827899999</v>
      </c>
      <c r="K2835">
        <v>-224.17863270300001</v>
      </c>
      <c r="L2835">
        <v>-243.29578090699999</v>
      </c>
      <c r="M2835">
        <v>-300</v>
      </c>
      <c r="N2835">
        <v>-300</v>
      </c>
      <c r="O2835">
        <v>-300</v>
      </c>
    </row>
    <row r="2836" spans="1:15" x14ac:dyDescent="0.2">
      <c r="A2836">
        <v>0.34582519531200001</v>
      </c>
      <c r="B2836">
        <v>-1.2692229323E-3</v>
      </c>
      <c r="C2836">
        <v>1.6677733422900001E-4</v>
      </c>
      <c r="D2836">
        <v>5.8627865998599996E-4</v>
      </c>
      <c r="E2836">
        <v>6.4734308042199999E-4</v>
      </c>
      <c r="F2836">
        <v>5.74514964873E-4</v>
      </c>
      <c r="G2836">
        <v>3.4723005058999998E-4</v>
      </c>
      <c r="H2836">
        <v>0</v>
      </c>
      <c r="I2836">
        <v>0.34582519531200001</v>
      </c>
      <c r="J2836">
        <v>-230.11080737099999</v>
      </c>
      <c r="K2836">
        <v>-224.54593405899999</v>
      </c>
      <c r="L2836">
        <v>-240.142297961</v>
      </c>
      <c r="M2836">
        <v>-300</v>
      </c>
      <c r="N2836">
        <v>-300</v>
      </c>
      <c r="O2836">
        <v>-300</v>
      </c>
    </row>
    <row r="2837" spans="1:15" x14ac:dyDescent="0.2">
      <c r="A2837">
        <v>0.345947265625</v>
      </c>
      <c r="B2837">
        <v>-1.29314939002E-3</v>
      </c>
      <c r="C2837">
        <v>1.4357498830599999E-4</v>
      </c>
      <c r="D2837">
        <v>5.63360249896E-4</v>
      </c>
      <c r="E2837">
        <v>6.2448481801099999E-4</v>
      </c>
      <c r="F2837">
        <v>5.5163664899700001E-4</v>
      </c>
      <c r="G2837">
        <v>3.2429031485500001E-4</v>
      </c>
      <c r="H2837">
        <v>0</v>
      </c>
      <c r="I2837">
        <v>0.345947265625</v>
      </c>
      <c r="J2837">
        <v>-229.476685774</v>
      </c>
      <c r="K2837">
        <v>-224.850959343</v>
      </c>
      <c r="L2837">
        <v>-237.17154930500001</v>
      </c>
      <c r="M2837">
        <v>-300</v>
      </c>
      <c r="N2837">
        <v>-300</v>
      </c>
      <c r="O2837">
        <v>-300</v>
      </c>
    </row>
    <row r="2838" spans="1:15" x14ac:dyDescent="0.2">
      <c r="A2838">
        <v>0.34606933593799999</v>
      </c>
      <c r="B2838">
        <v>-1.31781377319E-3</v>
      </c>
      <c r="C2838">
        <v>1.1963455230699999E-4</v>
      </c>
      <c r="D2838">
        <v>5.3970383651699998E-4</v>
      </c>
      <c r="E2838">
        <v>6.0088859593499997E-4</v>
      </c>
      <c r="F2838">
        <v>5.28020399566E-4</v>
      </c>
      <c r="G2838">
        <v>3.0061276833000001E-4</v>
      </c>
      <c r="H2838">
        <v>0</v>
      </c>
      <c r="I2838">
        <v>0.34606933593799999</v>
      </c>
      <c r="J2838">
        <v>-221.177569471</v>
      </c>
      <c r="K2838">
        <v>-225.04708084000001</v>
      </c>
      <c r="L2838">
        <v>-234.36246511100001</v>
      </c>
      <c r="M2838">
        <v>-300</v>
      </c>
      <c r="N2838">
        <v>-300</v>
      </c>
      <c r="O2838">
        <v>-300</v>
      </c>
    </row>
    <row r="2839" spans="1:15" x14ac:dyDescent="0.2">
      <c r="A2839">
        <v>0.34619140625</v>
      </c>
      <c r="B2839">
        <v>-1.3432043501400001E-3</v>
      </c>
      <c r="C2839" s="88">
        <v>9.4967757447099997E-5</v>
      </c>
      <c r="D2839">
        <v>5.1532115104100003E-4</v>
      </c>
      <c r="E2839">
        <v>5.7656614538799996E-4</v>
      </c>
      <c r="F2839">
        <v>5.0367794774700003E-4</v>
      </c>
      <c r="G2839">
        <v>2.7620914202599998E-4</v>
      </c>
      <c r="H2839">
        <v>0</v>
      </c>
      <c r="I2839">
        <v>0.34619140625</v>
      </c>
      <c r="J2839">
        <v>-219.53213076</v>
      </c>
      <c r="K2839">
        <v>-225.09730870600001</v>
      </c>
      <c r="L2839">
        <v>-231.69526267200001</v>
      </c>
      <c r="M2839">
        <v>-300</v>
      </c>
      <c r="N2839">
        <v>-300</v>
      </c>
      <c r="O2839">
        <v>-300</v>
      </c>
    </row>
    <row r="2840" spans="1:15" x14ac:dyDescent="0.2">
      <c r="A2840">
        <v>0.34631347656200001</v>
      </c>
      <c r="B2840">
        <v>-1.3693089864500001E-3</v>
      </c>
      <c r="C2840" s="88">
        <v>6.9586737726699995E-5</v>
      </c>
      <c r="D2840">
        <v>4.9022432744400002E-4</v>
      </c>
      <c r="E2840">
        <v>5.5152960033499996E-4</v>
      </c>
      <c r="F2840">
        <v>4.78621427484E-4</v>
      </c>
      <c r="G2840">
        <v>2.5109156972700001E-4</v>
      </c>
      <c r="H2840">
        <v>0</v>
      </c>
      <c r="I2840">
        <v>0.34631347656200001</v>
      </c>
      <c r="J2840">
        <v>-221.98102149299999</v>
      </c>
      <c r="K2840">
        <v>-224.98243795600001</v>
      </c>
      <c r="L2840">
        <v>-229.16309853499999</v>
      </c>
      <c r="M2840">
        <v>-300</v>
      </c>
      <c r="N2840">
        <v>-300</v>
      </c>
      <c r="O2840">
        <v>-300</v>
      </c>
    </row>
    <row r="2841" spans="1:15" x14ac:dyDescent="0.2">
      <c r="A2841">
        <v>0.346435546875</v>
      </c>
      <c r="B2841">
        <v>-1.39611515032E-3</v>
      </c>
      <c r="C2841" s="88">
        <v>4.35040245121E-5</v>
      </c>
      <c r="D2841">
        <v>4.6442589706699997E-4</v>
      </c>
      <c r="E2841">
        <v>5.25791492114E-4</v>
      </c>
      <c r="F2841">
        <v>4.5286337007900001E-4</v>
      </c>
      <c r="G2841">
        <v>2.25272582582E-4</v>
      </c>
      <c r="H2841">
        <v>0</v>
      </c>
      <c r="I2841">
        <v>0.346435546875</v>
      </c>
      <c r="J2841">
        <v>-233.67304399400001</v>
      </c>
      <c r="K2841">
        <v>-224.70123647200001</v>
      </c>
      <c r="L2841">
        <v>-226.74336075100001</v>
      </c>
      <c r="M2841">
        <v>-300</v>
      </c>
      <c r="N2841">
        <v>-300</v>
      </c>
      <c r="O2841">
        <v>-300</v>
      </c>
    </row>
    <row r="2842" spans="1:15" x14ac:dyDescent="0.2">
      <c r="A2842">
        <v>0.34655761718799999</v>
      </c>
      <c r="B2842">
        <v>-1.4236099181999999E-3</v>
      </c>
      <c r="C2842" s="88">
        <v>1.6732540918399998E-5</v>
      </c>
      <c r="D2842">
        <v>4.3793878300399998E-4</v>
      </c>
      <c r="E2842">
        <v>4.9936474380299996E-4</v>
      </c>
      <c r="F2842">
        <v>4.2641669858699998E-4</v>
      </c>
      <c r="G2842">
        <v>1.9876510348000001E-4</v>
      </c>
      <c r="H2842">
        <v>0</v>
      </c>
      <c r="I2842">
        <v>0.34655761718799999</v>
      </c>
      <c r="J2842">
        <v>-226.87448690599999</v>
      </c>
      <c r="K2842">
        <v>-224.26824930999999</v>
      </c>
      <c r="L2842">
        <v>-224.43794575499999</v>
      </c>
      <c r="M2842">
        <v>-300</v>
      </c>
      <c r="N2842">
        <v>-300</v>
      </c>
      <c r="O2842">
        <v>-300</v>
      </c>
    </row>
    <row r="2843" spans="1:15" x14ac:dyDescent="0.2">
      <c r="A2843">
        <v>0.3466796875</v>
      </c>
      <c r="B2843">
        <v>-1.45177998064E-3</v>
      </c>
      <c r="C2843" s="88">
        <v>-1.0714404037199999E-5</v>
      </c>
      <c r="D2843">
        <v>4.1077629424500001E-4</v>
      </c>
      <c r="E2843">
        <v>4.7226266439399998E-4</v>
      </c>
      <c r="F2843">
        <v>3.9929472196699998E-4</v>
      </c>
      <c r="G2843">
        <v>1.71582441206E-4</v>
      </c>
      <c r="H2843">
        <v>0</v>
      </c>
      <c r="I2843">
        <v>0.3466796875</v>
      </c>
      <c r="J2843">
        <v>-220.92382269000001</v>
      </c>
      <c r="K2843">
        <v>-223.71267080600001</v>
      </c>
      <c r="L2843">
        <v>-222.22438610099999</v>
      </c>
      <c r="M2843">
        <v>-300</v>
      </c>
      <c r="N2843">
        <v>-300</v>
      </c>
      <c r="O2843">
        <v>-300</v>
      </c>
    </row>
    <row r="2844" spans="1:15" x14ac:dyDescent="0.2">
      <c r="A2844">
        <v>0.34680175781200001</v>
      </c>
      <c r="B2844">
        <v>-1.4806116483399999E-3</v>
      </c>
      <c r="C2844" s="88">
        <v>-3.8823121493199999E-5</v>
      </c>
      <c r="D2844">
        <v>3.8295211962700003E-4</v>
      </c>
      <c r="E2844">
        <v>4.4449894271100001E-4</v>
      </c>
      <c r="F2844">
        <v>3.71511129011E-4</v>
      </c>
      <c r="G2844">
        <v>1.4373828438799999E-4</v>
      </c>
      <c r="H2844">
        <v>0</v>
      </c>
      <c r="I2844">
        <v>0.34680175781200001</v>
      </c>
      <c r="J2844">
        <v>-220.47723797200001</v>
      </c>
      <c r="K2844">
        <v>-223.076466748</v>
      </c>
      <c r="L2844">
        <v>-220.10740115300001</v>
      </c>
      <c r="M2844">
        <v>-300</v>
      </c>
      <c r="N2844">
        <v>-300</v>
      </c>
      <c r="O2844">
        <v>-300</v>
      </c>
    </row>
    <row r="2845" spans="1:15" x14ac:dyDescent="0.2">
      <c r="A2845">
        <v>0.346923828125</v>
      </c>
      <c r="B2845">
        <v>-1.51009085843E-3</v>
      </c>
      <c r="C2845" s="88">
        <v>-6.7579549006199996E-5</v>
      </c>
      <c r="D2845">
        <v>3.5448032156200002E-4</v>
      </c>
      <c r="E2845">
        <v>4.1608764115699999E-4</v>
      </c>
      <c r="F2845">
        <v>3.4307998209400002E-4</v>
      </c>
      <c r="G2845">
        <v>1.1524669522500001E-4</v>
      </c>
      <c r="H2845">
        <v>0</v>
      </c>
      <c r="I2845">
        <v>0.346923828125</v>
      </c>
      <c r="J2845">
        <v>-224.52223069799999</v>
      </c>
      <c r="K2845">
        <v>-222.405127542</v>
      </c>
      <c r="L2845">
        <v>-218.118324304</v>
      </c>
      <c r="M2845">
        <v>-300</v>
      </c>
      <c r="N2845">
        <v>-300</v>
      </c>
      <c r="O2845">
        <v>-300</v>
      </c>
    </row>
    <row r="2846" spans="1:15" x14ac:dyDescent="0.2">
      <c r="A2846">
        <v>0.34704589843799999</v>
      </c>
      <c r="B2846">
        <v>-1.5402031809399999E-3</v>
      </c>
      <c r="C2846" s="88">
        <v>-9.6969257042199997E-5</v>
      </c>
      <c r="D2846">
        <v>3.25375329565E-4</v>
      </c>
      <c r="E2846">
        <v>3.87043189238E-4</v>
      </c>
      <c r="F2846">
        <v>3.1401571068500001E-4</v>
      </c>
      <c r="G2846" s="88">
        <v>8.6122103002399998E-5</v>
      </c>
      <c r="H2846">
        <v>0</v>
      </c>
      <c r="I2846">
        <v>0.34704589843799999</v>
      </c>
      <c r="J2846">
        <v>-254.61557115599999</v>
      </c>
      <c r="K2846">
        <v>-221.738305451</v>
      </c>
      <c r="L2846">
        <v>-217.04496141600001</v>
      </c>
      <c r="M2846">
        <v>-300</v>
      </c>
      <c r="N2846">
        <v>-300</v>
      </c>
      <c r="O2846">
        <v>-300</v>
      </c>
    </row>
    <row r="2847" spans="1:15" x14ac:dyDescent="0.2">
      <c r="A2847">
        <v>0.34716796875</v>
      </c>
      <c r="B2847">
        <v>-1.5709338254799999E-3</v>
      </c>
      <c r="C2847">
        <v>-1.2697745565400001E-4</v>
      </c>
      <c r="D2847">
        <v>2.9565193355800002E-4</v>
      </c>
      <c r="E2847">
        <v>3.5738037685800002E-4</v>
      </c>
      <c r="F2847">
        <v>2.8433310465399999E-4</v>
      </c>
      <c r="G2847" s="88">
        <v>5.6379297421800001E-5</v>
      </c>
      <c r="H2847">
        <v>0</v>
      </c>
      <c r="I2847">
        <v>0.34716796875</v>
      </c>
      <c r="J2847">
        <v>-225.827005582</v>
      </c>
      <c r="K2847">
        <v>-221.10607509900001</v>
      </c>
      <c r="L2847">
        <v>-218.597320677</v>
      </c>
      <c r="M2847">
        <v>-300</v>
      </c>
      <c r="N2847">
        <v>-300</v>
      </c>
      <c r="O2847">
        <v>-300</v>
      </c>
    </row>
    <row r="2848" spans="1:15" x14ac:dyDescent="0.2">
      <c r="A2848">
        <v>0.34729003906200001</v>
      </c>
      <c r="B2848">
        <v>-1.6022676481499999E-3</v>
      </c>
      <c r="C2848">
        <v>-1.5758900137400001E-4</v>
      </c>
      <c r="D2848">
        <v>2.6532527697999998E-4</v>
      </c>
      <c r="E2848">
        <v>3.2711434745700001E-4</v>
      </c>
      <c r="F2848">
        <v>2.5404730739799999E-4</v>
      </c>
      <c r="G2848" s="88">
        <v>2.60334216858E-5</v>
      </c>
      <c r="H2848">
        <v>0</v>
      </c>
      <c r="I2848">
        <v>0.34729003906200001</v>
      </c>
      <c r="J2848">
        <v>-222.38717894499999</v>
      </c>
      <c r="K2848">
        <v>-220.53345946900001</v>
      </c>
      <c r="L2848">
        <v>-224.50686718399999</v>
      </c>
      <c r="M2848">
        <v>-300</v>
      </c>
      <c r="N2848">
        <v>-300</v>
      </c>
      <c r="O2848">
        <v>-300</v>
      </c>
    </row>
    <row r="2849" spans="1:15" x14ac:dyDescent="0.2">
      <c r="A2849">
        <v>0.347412109375</v>
      </c>
      <c r="B2849">
        <v>-1.6341891586300001E-3</v>
      </c>
      <c r="C2849">
        <v>-1.8878840430600001E-4</v>
      </c>
      <c r="D2849">
        <v>2.3441084969899999E-4</v>
      </c>
      <c r="E2849">
        <v>2.9626059088500001E-4</v>
      </c>
      <c r="F2849">
        <v>2.2317380874099999E-4</v>
      </c>
      <c r="G2849" s="88">
        <v>-4.9000345697400002E-6</v>
      </c>
      <c r="H2849">
        <v>0</v>
      </c>
      <c r="I2849">
        <v>0.347412109375</v>
      </c>
      <c r="J2849">
        <v>-224.01882986499999</v>
      </c>
      <c r="K2849">
        <v>-220.043987034</v>
      </c>
      <c r="L2849">
        <v>-236.70036025100001</v>
      </c>
      <c r="M2849">
        <v>-300</v>
      </c>
      <c r="N2849">
        <v>-300</v>
      </c>
      <c r="O2849">
        <v>-300</v>
      </c>
    </row>
    <row r="2850" spans="1:15" x14ac:dyDescent="0.2">
      <c r="A2850">
        <v>0.34753417968799999</v>
      </c>
      <c r="B2850">
        <v>-1.66668252745E-3</v>
      </c>
      <c r="C2850">
        <v>-2.20559835418E-4</v>
      </c>
      <c r="D2850">
        <v>2.02924480719E-4</v>
      </c>
      <c r="E2850">
        <v>2.6483493613500001E-4</v>
      </c>
      <c r="F2850">
        <v>1.9172843762800001E-4</v>
      </c>
      <c r="G2850" s="88">
        <v>-3.6405242589199997E-5</v>
      </c>
      <c r="H2850">
        <v>0</v>
      </c>
      <c r="I2850">
        <v>0.34753417968799999</v>
      </c>
      <c r="J2850">
        <v>-233.97808021700001</v>
      </c>
      <c r="K2850">
        <v>-219.65745026900001</v>
      </c>
      <c r="L2850">
        <v>-259.33237002099997</v>
      </c>
      <c r="M2850">
        <v>-300</v>
      </c>
      <c r="N2850">
        <v>-300</v>
      </c>
      <c r="O2850">
        <v>-300</v>
      </c>
    </row>
    <row r="2851" spans="1:15" x14ac:dyDescent="0.2">
      <c r="A2851">
        <v>0.34765625</v>
      </c>
      <c r="B2851">
        <v>-1.6997315934900001E-3</v>
      </c>
      <c r="C2851">
        <v>-2.5288713403899999E-4</v>
      </c>
      <c r="D2851">
        <v>1.70882330691E-4</v>
      </c>
      <c r="E2851">
        <v>2.3285354384200001E-4</v>
      </c>
      <c r="F2851">
        <v>1.59727354661E-4</v>
      </c>
      <c r="G2851" s="88">
        <v>-6.8466041970600001E-5</v>
      </c>
      <c r="H2851">
        <v>0</v>
      </c>
      <c r="I2851">
        <v>0.34765625</v>
      </c>
      <c r="J2851">
        <v>-229.92343825399999</v>
      </c>
      <c r="K2851">
        <v>-219.386490963</v>
      </c>
      <c r="L2851">
        <v>-300</v>
      </c>
      <c r="M2851">
        <v>-300</v>
      </c>
      <c r="N2851">
        <v>-300</v>
      </c>
      <c r="O2851">
        <v>-300</v>
      </c>
    </row>
    <row r="2852" spans="1:15" x14ac:dyDescent="0.2">
      <c r="A2852">
        <v>0.34777832031200001</v>
      </c>
      <c r="B2852">
        <v>-1.73331987168E-3</v>
      </c>
      <c r="C2852">
        <v>-2.8575381552399997E-4</v>
      </c>
      <c r="D2852">
        <v>1.38300884229E-4</v>
      </c>
      <c r="E2852">
        <v>2.00332898608E-4</v>
      </c>
      <c r="F2852">
        <v>1.2718704439700001E-4</v>
      </c>
      <c r="G2852">
        <v>-1.0106594835299999E-4</v>
      </c>
      <c r="H2852">
        <v>0</v>
      </c>
      <c r="I2852">
        <v>0.34777832031200001</v>
      </c>
      <c r="J2852">
        <v>-223.217320363</v>
      </c>
      <c r="K2852">
        <v>-219.239495637</v>
      </c>
      <c r="L2852">
        <v>-300</v>
      </c>
      <c r="M2852">
        <v>-300</v>
      </c>
      <c r="N2852">
        <v>-300</v>
      </c>
      <c r="O2852">
        <v>-300</v>
      </c>
    </row>
    <row r="2853" spans="1:15" x14ac:dyDescent="0.2">
      <c r="A2853">
        <v>0.347900390625</v>
      </c>
      <c r="B2853">
        <v>-1.7674305608500001E-3</v>
      </c>
      <c r="C2853">
        <v>-3.19143079134E-4</v>
      </c>
      <c r="D2853">
        <v>1.05196942039E-4</v>
      </c>
      <c r="E2853">
        <v>1.67289801132E-4</v>
      </c>
      <c r="F2853" s="88">
        <v>9.4124307489699998E-5</v>
      </c>
      <c r="G2853">
        <v>-1.34188161284E-4</v>
      </c>
      <c r="H2853">
        <v>0</v>
      </c>
      <c r="I2853">
        <v>0.347900390625</v>
      </c>
      <c r="J2853">
        <v>-222.37071171599999</v>
      </c>
      <c r="K2853">
        <v>-219.227018235</v>
      </c>
      <c r="L2853">
        <v>-300</v>
      </c>
      <c r="M2853">
        <v>-300</v>
      </c>
      <c r="N2853">
        <v>-300</v>
      </c>
      <c r="O2853">
        <v>-300</v>
      </c>
    </row>
    <row r="2854" spans="1:15" x14ac:dyDescent="0.2">
      <c r="A2854">
        <v>0.34802246093799999</v>
      </c>
      <c r="B2854">
        <v>-1.80204655178E-3</v>
      </c>
      <c r="C2854">
        <v>-3.5303781609699998E-4</v>
      </c>
      <c r="D2854" s="88">
        <v>7.1587612874099999E-5</v>
      </c>
      <c r="E2854">
        <v>1.3374136014099999E-4</v>
      </c>
      <c r="F2854" s="88">
        <v>6.05562526301E-5</v>
      </c>
      <c r="G2854">
        <v>-1.6781557228299999E-4</v>
      </c>
      <c r="H2854">
        <v>0</v>
      </c>
      <c r="I2854">
        <v>0.34802246093799999</v>
      </c>
      <c r="J2854">
        <v>-225.543897211</v>
      </c>
      <c r="K2854">
        <v>-219.36329020700001</v>
      </c>
      <c r="L2854">
        <v>-300</v>
      </c>
      <c r="M2854">
        <v>-300</v>
      </c>
      <c r="N2854">
        <v>-300</v>
      </c>
      <c r="O2854">
        <v>-300</v>
      </c>
    </row>
    <row r="2855" spans="1:15" x14ac:dyDescent="0.2">
      <c r="A2855">
        <v>0.34814453125</v>
      </c>
      <c r="B2855">
        <v>-1.83715043547E-3</v>
      </c>
      <c r="C2855">
        <v>-3.8742061783799997E-4</v>
      </c>
      <c r="D2855" s="88">
        <v>3.7490305272899998E-5</v>
      </c>
      <c r="E2855" s="88">
        <v>9.9704984165799996E-5</v>
      </c>
      <c r="F2855" s="88">
        <v>2.6500288296400001E-5</v>
      </c>
      <c r="G2855">
        <v>-2.0193077307800001E-4</v>
      </c>
      <c r="H2855">
        <v>0</v>
      </c>
      <c r="I2855">
        <v>0.34814453125</v>
      </c>
      <c r="J2855">
        <v>-237.64948330499999</v>
      </c>
      <c r="K2855">
        <v>-219.66180392499999</v>
      </c>
      <c r="L2855">
        <v>-300</v>
      </c>
      <c r="M2855">
        <v>-300</v>
      </c>
      <c r="N2855">
        <v>-300</v>
      </c>
      <c r="O2855">
        <v>-300</v>
      </c>
    </row>
    <row r="2856" spans="1:15" x14ac:dyDescent="0.2">
      <c r="A2856">
        <v>0.34826660156200001</v>
      </c>
      <c r="B2856">
        <v>-1.8727245115200001E-3</v>
      </c>
      <c r="C2856">
        <v>-4.2227378440999998E-4</v>
      </c>
      <c r="D2856" s="88">
        <v>2.9227191574400001E-6</v>
      </c>
      <c r="E2856" s="88">
        <v>6.5198373112799996E-5</v>
      </c>
      <c r="F2856" s="88">
        <v>-8.0258856492699998E-6</v>
      </c>
      <c r="G2856">
        <v>-2.3651606402299999E-4</v>
      </c>
      <c r="H2856">
        <v>0</v>
      </c>
      <c r="I2856">
        <v>0.34826660156200001</v>
      </c>
      <c r="J2856">
        <v>-233.02181988500001</v>
      </c>
      <c r="K2856">
        <v>-220.13372784699999</v>
      </c>
      <c r="L2856">
        <v>-300</v>
      </c>
      <c r="M2856">
        <v>-300</v>
      </c>
      <c r="N2856">
        <v>-300</v>
      </c>
      <c r="O2856">
        <v>-300</v>
      </c>
    </row>
    <row r="2857" spans="1:15" x14ac:dyDescent="0.2">
      <c r="A2857">
        <v>0.348388671875</v>
      </c>
      <c r="B2857">
        <v>-1.9087507967899999E-3</v>
      </c>
      <c r="C2857">
        <v>-4.5757933308500002E-4</v>
      </c>
      <c r="D2857" s="88">
        <v>-3.2097162773099999E-5</v>
      </c>
      <c r="E2857" s="88">
        <v>3.0239509661199999E-5</v>
      </c>
      <c r="F2857" s="88">
        <v>-4.30042865705E-5</v>
      </c>
      <c r="G2857">
        <v>-2.7155346270000001E-4</v>
      </c>
      <c r="H2857">
        <v>0</v>
      </c>
      <c r="I2857">
        <v>0.348388671875</v>
      </c>
      <c r="J2857">
        <v>-228.792944842</v>
      </c>
      <c r="K2857">
        <v>-220.79261246499999</v>
      </c>
      <c r="L2857">
        <v>-300</v>
      </c>
      <c r="M2857">
        <v>-300</v>
      </c>
      <c r="N2857">
        <v>-300</v>
      </c>
      <c r="O2857">
        <v>-300</v>
      </c>
    </row>
    <row r="2858" spans="1:15" x14ac:dyDescent="0.2">
      <c r="A2858">
        <v>0.34851074218799999</v>
      </c>
      <c r="B2858">
        <v>-1.94521103408E-3</v>
      </c>
      <c r="C2858">
        <v>-4.9331900712099995E-4</v>
      </c>
      <c r="D2858" s="88">
        <v>-6.7551083805199994E-5</v>
      </c>
      <c r="E2858" s="88">
        <v>-5.15334949251E-6</v>
      </c>
      <c r="F2858" s="88">
        <v>-7.8416657822800005E-5</v>
      </c>
      <c r="G2858">
        <v>-3.07024712683E-4</v>
      </c>
      <c r="H2858">
        <v>0</v>
      </c>
      <c r="I2858">
        <v>0.34851074218799999</v>
      </c>
      <c r="J2858">
        <v>-232.63885609100001</v>
      </c>
      <c r="K2858">
        <v>-221.660020221</v>
      </c>
      <c r="L2858">
        <v>-300</v>
      </c>
      <c r="M2858">
        <v>-300</v>
      </c>
      <c r="N2858">
        <v>-300</v>
      </c>
      <c r="O2858">
        <v>-300</v>
      </c>
    </row>
    <row r="2859" spans="1:15" x14ac:dyDescent="0.2">
      <c r="A2859">
        <v>0.3486328125</v>
      </c>
      <c r="B2859">
        <v>-1.9820867011500001E-3</v>
      </c>
      <c r="C2859">
        <v>-5.2947428470199998E-4</v>
      </c>
      <c r="D2859">
        <v>-1.0342052215500001E-4</v>
      </c>
      <c r="E2859" s="88">
        <v>-4.0961682575600001E-5</v>
      </c>
      <c r="F2859">
        <v>-1.14244477689E-4</v>
      </c>
      <c r="G2859">
        <v>-3.42911292479E-4</v>
      </c>
      <c r="H2859">
        <v>0</v>
      </c>
      <c r="I2859">
        <v>0.3486328125</v>
      </c>
      <c r="J2859">
        <v>-241.286350637</v>
      </c>
      <c r="K2859">
        <v>-222.76447292500001</v>
      </c>
      <c r="L2859">
        <v>-300</v>
      </c>
      <c r="M2859">
        <v>-300</v>
      </c>
      <c r="N2859">
        <v>-300</v>
      </c>
      <c r="O2859">
        <v>-300</v>
      </c>
    </row>
    <row r="2860" spans="1:15" x14ac:dyDescent="0.2">
      <c r="A2860">
        <v>0.34875488281200001</v>
      </c>
      <c r="B2860">
        <v>-2.0193590197600001E-3</v>
      </c>
      <c r="C2860">
        <v>-5.6602638803899998E-4</v>
      </c>
      <c r="D2860">
        <v>-1.3968670006300001E-4</v>
      </c>
      <c r="E2860" s="88">
        <v>-7.7166711855200003E-5</v>
      </c>
      <c r="F2860">
        <v>-1.50468968477E-4</v>
      </c>
      <c r="G2860">
        <v>-3.7919442462799999E-4</v>
      </c>
      <c r="H2860">
        <v>0</v>
      </c>
      <c r="I2860">
        <v>0.34875488281200001</v>
      </c>
      <c r="J2860">
        <v>-227.42022209000001</v>
      </c>
      <c r="K2860">
        <v>-224.137278638</v>
      </c>
      <c r="L2860">
        <v>-300</v>
      </c>
      <c r="M2860">
        <v>-300</v>
      </c>
      <c r="N2860">
        <v>-300</v>
      </c>
      <c r="O2860">
        <v>-300</v>
      </c>
    </row>
    <row r="2861" spans="1:15" x14ac:dyDescent="0.2">
      <c r="A2861">
        <v>0.348876953125</v>
      </c>
      <c r="B2861">
        <v>-2.0570089649900002E-3</v>
      </c>
      <c r="C2861">
        <v>-6.0295629263499998E-4</v>
      </c>
      <c r="D2861">
        <v>-1.7633059305799999E-4</v>
      </c>
      <c r="E2861">
        <v>-1.13749412874E-4</v>
      </c>
      <c r="F2861">
        <v>-1.8707110579E-4</v>
      </c>
      <c r="G2861">
        <v>-4.1585508496200002E-4</v>
      </c>
      <c r="H2861">
        <v>0</v>
      </c>
      <c r="I2861">
        <v>0.348876953125</v>
      </c>
      <c r="J2861">
        <v>-224.24126972900001</v>
      </c>
      <c r="K2861">
        <v>-225.81411283</v>
      </c>
      <c r="L2861">
        <v>-300</v>
      </c>
      <c r="M2861">
        <v>-300</v>
      </c>
      <c r="N2861">
        <v>-300</v>
      </c>
      <c r="O2861">
        <v>-300</v>
      </c>
    </row>
    <row r="2862" spans="1:15" x14ac:dyDescent="0.2">
      <c r="A2862">
        <v>0.34899902343799999</v>
      </c>
      <c r="B2862">
        <v>-2.0950172746000001E-3</v>
      </c>
      <c r="C2862">
        <v>-6.4024473669599998E-4</v>
      </c>
      <c r="D2862">
        <v>-2.1333293938300001E-4</v>
      </c>
      <c r="E2862">
        <v>-1.5069052389700001E-4</v>
      </c>
      <c r="F2862">
        <v>-2.24031627945E-4</v>
      </c>
      <c r="G2862">
        <v>-4.52874012033E-4</v>
      </c>
      <c r="H2862">
        <v>0</v>
      </c>
      <c r="I2862">
        <v>0.34899902343799999</v>
      </c>
      <c r="J2862">
        <v>-224.98676200599999</v>
      </c>
      <c r="K2862">
        <v>-227.841408323</v>
      </c>
      <c r="L2862">
        <v>-300</v>
      </c>
      <c r="M2862">
        <v>-300</v>
      </c>
      <c r="N2862">
        <v>-300</v>
      </c>
      <c r="O2862">
        <v>-300</v>
      </c>
    </row>
    <row r="2863" spans="1:15" x14ac:dyDescent="0.2">
      <c r="A2863">
        <v>0.34912109375</v>
      </c>
      <c r="B2863">
        <v>-2.1333644586499999E-3</v>
      </c>
      <c r="C2863">
        <v>-6.7787223071900005E-4</v>
      </c>
      <c r="D2863">
        <v>-2.5067424955899998E-4</v>
      </c>
      <c r="E2863">
        <v>-1.87970555462E-4</v>
      </c>
      <c r="F2863">
        <v>-2.6133104553499999E-4</v>
      </c>
      <c r="G2863">
        <v>-4.9023171667499999E-4</v>
      </c>
      <c r="H2863">
        <v>0</v>
      </c>
      <c r="I2863">
        <v>0.34912109375</v>
      </c>
      <c r="J2863">
        <v>-230.156457821</v>
      </c>
      <c r="K2863">
        <v>-230.273547401</v>
      </c>
      <c r="L2863">
        <v>-300</v>
      </c>
      <c r="M2863">
        <v>-300</v>
      </c>
      <c r="N2863">
        <v>-300</v>
      </c>
      <c r="O2863">
        <v>-300</v>
      </c>
    </row>
    <row r="2864" spans="1:15" x14ac:dyDescent="0.2">
      <c r="A2864">
        <v>0.34924316406200001</v>
      </c>
      <c r="B2864">
        <v>-2.1720308091899999E-3</v>
      </c>
      <c r="C2864">
        <v>-7.1581906718700002E-4</v>
      </c>
      <c r="D2864">
        <v>-2.8833481610899999E-4</v>
      </c>
      <c r="E2864">
        <v>-2.2556980011500001E-4</v>
      </c>
      <c r="F2864">
        <v>-2.9894965115799998E-4</v>
      </c>
      <c r="G2864">
        <v>-5.2790849173300002E-4</v>
      </c>
      <c r="H2864">
        <v>0</v>
      </c>
      <c r="I2864">
        <v>0.34924316406200001</v>
      </c>
      <c r="J2864">
        <v>-263.044047202</v>
      </c>
      <c r="K2864">
        <v>-233.14353412400001</v>
      </c>
      <c r="L2864">
        <v>-300</v>
      </c>
      <c r="M2864">
        <v>-300</v>
      </c>
      <c r="N2864">
        <v>-300</v>
      </c>
      <c r="O2864">
        <v>-300</v>
      </c>
    </row>
    <row r="2865" spans="1:15" x14ac:dyDescent="0.2">
      <c r="A2865">
        <v>0.349365234375</v>
      </c>
      <c r="B2865">
        <v>-2.2109964101399999E-3</v>
      </c>
      <c r="C2865">
        <v>-7.5406533046000002E-4</v>
      </c>
      <c r="D2865">
        <v>-3.2629472341500003E-4</v>
      </c>
      <c r="E2865">
        <v>-2.63468342259E-4</v>
      </c>
      <c r="F2865">
        <v>-3.3686752928400001E-4</v>
      </c>
      <c r="G2865">
        <v>-5.6588442191599997E-4</v>
      </c>
      <c r="H2865">
        <v>0</v>
      </c>
      <c r="I2865">
        <v>0.349365234375</v>
      </c>
      <c r="J2865">
        <v>-232.97969076499999</v>
      </c>
      <c r="K2865">
        <v>-236.37763537999999</v>
      </c>
      <c r="L2865">
        <v>-300</v>
      </c>
      <c r="M2865">
        <v>-300</v>
      </c>
      <c r="N2865">
        <v>-300</v>
      </c>
      <c r="O2865">
        <v>-300</v>
      </c>
    </row>
    <row r="2866" spans="1:15" x14ac:dyDescent="0.2">
      <c r="A2866">
        <v>0.34948730468799999</v>
      </c>
      <c r="B2866">
        <v>-2.2502411472700001E-3</v>
      </c>
      <c r="C2866">
        <v>-7.9259090675599996E-4</v>
      </c>
      <c r="D2866">
        <v>-3.6453385773200001E-4</v>
      </c>
      <c r="E2866">
        <v>-3.0164606817199998E-4</v>
      </c>
      <c r="F2866">
        <v>-3.7506456624400002E-4</v>
      </c>
      <c r="G2866">
        <v>-6.04139393812E-4</v>
      </c>
      <c r="H2866">
        <v>0</v>
      </c>
      <c r="I2866">
        <v>0.34948730468799999</v>
      </c>
      <c r="J2866">
        <v>-232.660426083</v>
      </c>
      <c r="K2866">
        <v>-239.56157626000001</v>
      </c>
      <c r="L2866">
        <v>-300</v>
      </c>
      <c r="M2866">
        <v>-300</v>
      </c>
      <c r="N2866">
        <v>-300</v>
      </c>
      <c r="O2866">
        <v>-300</v>
      </c>
    </row>
    <row r="2867" spans="1:15" x14ac:dyDescent="0.2">
      <c r="A2867">
        <v>0.349609375</v>
      </c>
      <c r="B2867">
        <v>-2.2897447183799998E-3</v>
      </c>
      <c r="C2867">
        <v>-8.3137549430400005E-4</v>
      </c>
      <c r="D2867">
        <v>-4.0303191731899999E-4</v>
      </c>
      <c r="E2867">
        <v>-3.4008267613399999E-4</v>
      </c>
      <c r="F2867">
        <v>-4.1352046037900002E-4</v>
      </c>
      <c r="G2867">
        <v>-6.42653106013E-4</v>
      </c>
      <c r="H2867">
        <v>0</v>
      </c>
      <c r="I2867">
        <v>0.349609375</v>
      </c>
      <c r="J2867">
        <v>-249.18499596699999</v>
      </c>
      <c r="K2867">
        <v>-241.56644442199999</v>
      </c>
      <c r="L2867">
        <v>-297.73964045999998</v>
      </c>
      <c r="M2867">
        <v>-300</v>
      </c>
      <c r="N2867">
        <v>-300</v>
      </c>
      <c r="O2867">
        <v>-300</v>
      </c>
    </row>
    <row r="2868" spans="1:15" x14ac:dyDescent="0.2">
      <c r="A2868">
        <v>0.34973144531200001</v>
      </c>
      <c r="B2868">
        <v>-2.3294866435199998E-3</v>
      </c>
      <c r="C2868">
        <v>-8.7039861359900004E-4</v>
      </c>
      <c r="D2868">
        <v>-4.4176842270500001E-4</v>
      </c>
      <c r="E2868">
        <v>-3.7875768669499998E-4</v>
      </c>
      <c r="F2868">
        <v>-4.5221473230200001E-4</v>
      </c>
      <c r="G2868">
        <v>-6.8140507939199997E-4</v>
      </c>
      <c r="H2868">
        <v>0</v>
      </c>
      <c r="I2868">
        <v>0.34973144531200001</v>
      </c>
      <c r="J2868">
        <v>-231.762813263</v>
      </c>
      <c r="K2868">
        <v>-241.065265651</v>
      </c>
      <c r="L2868">
        <v>-300</v>
      </c>
      <c r="M2868">
        <v>-300</v>
      </c>
      <c r="N2868">
        <v>-300</v>
      </c>
      <c r="O2868">
        <v>-300</v>
      </c>
    </row>
    <row r="2869" spans="1:15" x14ac:dyDescent="0.2">
      <c r="A2869">
        <v>0.349853515625</v>
      </c>
      <c r="B2869">
        <v>-2.3694462754200001E-3</v>
      </c>
      <c r="C2869">
        <v>-9.0963961780500004E-4</v>
      </c>
      <c r="D2869">
        <v>-4.8072272708500001E-4</v>
      </c>
      <c r="E2869">
        <v>-4.1765045307800002E-4</v>
      </c>
      <c r="F2869">
        <v>-4.9112673529800005E-4</v>
      </c>
      <c r="G2869">
        <v>-7.20374667495E-4</v>
      </c>
      <c r="H2869">
        <v>0</v>
      </c>
      <c r="I2869">
        <v>0.349853515625</v>
      </c>
      <c r="J2869">
        <v>-226.34765902000001</v>
      </c>
      <c r="K2869">
        <v>-238.39318269699999</v>
      </c>
      <c r="L2869">
        <v>-294.95309503200002</v>
      </c>
      <c r="M2869">
        <v>-299.33431800199997</v>
      </c>
      <c r="N2869">
        <v>-300</v>
      </c>
      <c r="O2869">
        <v>-300</v>
      </c>
    </row>
    <row r="2870" spans="1:15" x14ac:dyDescent="0.2">
      <c r="A2870">
        <v>0.34997558593799999</v>
      </c>
      <c r="B2870">
        <v>-2.40960280998E-3</v>
      </c>
      <c r="C2870">
        <v>-9.4907770326699997E-4</v>
      </c>
      <c r="D2870">
        <v>-5.1987402683900002E-4</v>
      </c>
      <c r="E2870">
        <v>-4.5674017168600002E-4</v>
      </c>
      <c r="F2870">
        <v>-5.3023566583400002E-4</v>
      </c>
      <c r="G2870">
        <v>-7.5954106705499998E-4</v>
      </c>
      <c r="H2870">
        <v>0</v>
      </c>
      <c r="I2870">
        <v>0.34997558593799999</v>
      </c>
      <c r="J2870">
        <v>-226.00584208000001</v>
      </c>
      <c r="K2870">
        <v>-235.01194917800001</v>
      </c>
      <c r="L2870">
        <v>-300</v>
      </c>
      <c r="M2870">
        <v>-300</v>
      </c>
      <c r="N2870">
        <v>-300</v>
      </c>
      <c r="O2870">
        <v>-300</v>
      </c>
    </row>
    <row r="2871" spans="1:15" x14ac:dyDescent="0.2">
      <c r="A2871">
        <v>0.35009765625</v>
      </c>
      <c r="B2871">
        <v>-2.44993529693E-3</v>
      </c>
      <c r="C2871">
        <v>-9.8869192013900003E-4</v>
      </c>
      <c r="D2871">
        <v>-5.5920137215099996E-4</v>
      </c>
      <c r="E2871">
        <v>-4.9600589272699995E-4</v>
      </c>
      <c r="F2871">
        <v>-5.6952057418700004E-4</v>
      </c>
      <c r="G2871">
        <v>-7.9888332861899997E-4</v>
      </c>
      <c r="H2871">
        <v>0</v>
      </c>
      <c r="I2871">
        <v>0.35009765625</v>
      </c>
      <c r="J2871">
        <v>-231.10205002199999</v>
      </c>
      <c r="K2871">
        <v>-231.855223935</v>
      </c>
      <c r="L2871">
        <v>-300</v>
      </c>
      <c r="M2871">
        <v>-300</v>
      </c>
      <c r="N2871">
        <v>-300</v>
      </c>
      <c r="O2871">
        <v>-300</v>
      </c>
    </row>
    <row r="2872" spans="1:15" x14ac:dyDescent="0.2">
      <c r="A2872">
        <v>0.35021972656200001</v>
      </c>
      <c r="B2872">
        <v>-2.4904226505000002E-3</v>
      </c>
      <c r="C2872">
        <v>-1.0284611831199999E-3</v>
      </c>
      <c r="D2872">
        <v>-5.9868367775999995E-4</v>
      </c>
      <c r="E2872">
        <v>-5.3542653096599999E-4</v>
      </c>
      <c r="F2872">
        <v>-6.0896037518700004E-4</v>
      </c>
      <c r="G2872">
        <v>-8.3838036728800004E-4</v>
      </c>
      <c r="H2872">
        <v>0</v>
      </c>
      <c r="I2872">
        <v>0.35021972656200001</v>
      </c>
      <c r="J2872">
        <v>-239.45722312699999</v>
      </c>
      <c r="K2872">
        <v>-229.333999285</v>
      </c>
      <c r="L2872">
        <v>-300</v>
      </c>
      <c r="M2872">
        <v>-300</v>
      </c>
      <c r="N2872">
        <v>-300</v>
      </c>
      <c r="O2872">
        <v>-300</v>
      </c>
    </row>
    <row r="2873" spans="1:15" x14ac:dyDescent="0.2">
      <c r="A2873">
        <v>0.350341796875</v>
      </c>
      <c r="B2873">
        <v>-2.5310436603899998E-3</v>
      </c>
      <c r="C2873">
        <v>-1.0683642823299999E-3</v>
      </c>
      <c r="D2873">
        <v>-6.3829973380200001E-4</v>
      </c>
      <c r="E2873">
        <v>-5.7498087656699998E-4</v>
      </c>
      <c r="F2873">
        <v>-6.4853385906400002E-4</v>
      </c>
      <c r="G2873">
        <v>-8.7801097357199996E-4</v>
      </c>
      <c r="H2873">
        <v>0</v>
      </c>
      <c r="I2873">
        <v>0.350341796875</v>
      </c>
      <c r="J2873">
        <v>-226.09390784999999</v>
      </c>
      <c r="K2873">
        <v>-227.695467057</v>
      </c>
      <c r="L2873">
        <v>-300</v>
      </c>
      <c r="M2873">
        <v>-294.97501329099998</v>
      </c>
      <c r="N2873">
        <v>-300</v>
      </c>
      <c r="O2873">
        <v>-300</v>
      </c>
    </row>
    <row r="2874" spans="1:15" x14ac:dyDescent="0.2">
      <c r="A2874">
        <v>0.35046386718799999</v>
      </c>
      <c r="B2874">
        <v>-2.5717770025799999E-3</v>
      </c>
      <c r="C2874">
        <v>-1.1083798941900001E-3</v>
      </c>
      <c r="D2874">
        <v>-6.7802821675899997E-4</v>
      </c>
      <c r="E2874">
        <v>-6.1464760603800002E-4</v>
      </c>
      <c r="F2874">
        <v>-6.88219702401E-4</v>
      </c>
      <c r="G2874">
        <v>-9.1775382433200001E-4</v>
      </c>
      <c r="H2874">
        <v>0</v>
      </c>
      <c r="I2874">
        <v>0.35046386718799999</v>
      </c>
      <c r="J2874">
        <v>-222.77220893500001</v>
      </c>
      <c r="K2874">
        <v>-227.14934361900001</v>
      </c>
      <c r="L2874">
        <v>-300</v>
      </c>
      <c r="M2874">
        <v>-291.95957705000001</v>
      </c>
      <c r="N2874">
        <v>-300</v>
      </c>
      <c r="O2874">
        <v>-300</v>
      </c>
    </row>
    <row r="2875" spans="1:15" x14ac:dyDescent="0.2">
      <c r="A2875">
        <v>0.3505859375</v>
      </c>
      <c r="B2875">
        <v>-2.61260125048E-3</v>
      </c>
      <c r="C2875">
        <v>-1.1484865925499999E-3</v>
      </c>
      <c r="D2875">
        <v>-7.1784770050099995E-4</v>
      </c>
      <c r="E2875">
        <v>-6.54405293276E-4</v>
      </c>
      <c r="F2875">
        <v>-7.2799647916300004E-4</v>
      </c>
      <c r="G2875">
        <v>-9.5758749382300005E-4</v>
      </c>
      <c r="H2875">
        <v>0</v>
      </c>
      <c r="I2875">
        <v>0.3505859375</v>
      </c>
      <c r="J2875">
        <v>-222.994938311</v>
      </c>
      <c r="K2875">
        <v>-227.88724639099999</v>
      </c>
      <c r="L2875">
        <v>-300</v>
      </c>
      <c r="M2875">
        <v>-291.74005225299999</v>
      </c>
      <c r="N2875">
        <v>-300</v>
      </c>
      <c r="O2875">
        <v>-300</v>
      </c>
    </row>
    <row r="2876" spans="1:15" x14ac:dyDescent="0.2">
      <c r="A2876">
        <v>0.35070800781200001</v>
      </c>
      <c r="B2876">
        <v>-2.6534948860000001E-3</v>
      </c>
      <c r="C2876">
        <v>-1.1886628597800001E-3</v>
      </c>
      <c r="D2876">
        <v>-7.5773666742299996E-4</v>
      </c>
      <c r="E2876">
        <v>-6.9423242070499995E-4</v>
      </c>
      <c r="F2876">
        <v>-7.6784267184599997E-4</v>
      </c>
      <c r="G2876">
        <v>-9.97490464824E-4</v>
      </c>
      <c r="H2876">
        <v>0</v>
      </c>
      <c r="I2876">
        <v>0.35070800781200001</v>
      </c>
      <c r="J2876">
        <v>-226.69771565600001</v>
      </c>
      <c r="K2876">
        <v>-230.09422282</v>
      </c>
      <c r="L2876">
        <v>-298.12352123800002</v>
      </c>
      <c r="M2876">
        <v>-293.57479416500001</v>
      </c>
      <c r="N2876">
        <v>-291.10919082599997</v>
      </c>
      <c r="O2876">
        <v>-300</v>
      </c>
    </row>
    <row r="2877" spans="1:15" x14ac:dyDescent="0.2">
      <c r="A2877">
        <v>0.350830078125</v>
      </c>
      <c r="B2877">
        <v>-2.6944363108E-3</v>
      </c>
      <c r="C2877">
        <v>-1.22888709795E-3</v>
      </c>
      <c r="D2877">
        <v>-7.9767351965699998E-4</v>
      </c>
      <c r="E2877">
        <v>-7.34107390483E-4</v>
      </c>
      <c r="F2877">
        <v>-8.0773668268700001E-4</v>
      </c>
      <c r="G2877">
        <v>-1.03744113987E-3</v>
      </c>
      <c r="H2877">
        <v>0</v>
      </c>
      <c r="I2877">
        <v>0.350830078125</v>
      </c>
      <c r="J2877">
        <v>-239.084429099</v>
      </c>
      <c r="K2877">
        <v>-233.973351794</v>
      </c>
      <c r="L2877">
        <v>-293.50313378200002</v>
      </c>
      <c r="M2877">
        <v>-296.40371870500002</v>
      </c>
      <c r="N2877">
        <v>-294.88335678599998</v>
      </c>
      <c r="O2877">
        <v>-300</v>
      </c>
    </row>
    <row r="2878" spans="1:15" x14ac:dyDescent="0.2">
      <c r="A2878">
        <v>0.35095214843799999</v>
      </c>
      <c r="B2878">
        <v>-2.73540385758E-3</v>
      </c>
      <c r="C2878">
        <v>-1.2691376402299999E-3</v>
      </c>
      <c r="D2878">
        <v>-8.3763659037900003E-4</v>
      </c>
      <c r="E2878">
        <v>-7.7400853581900003E-4</v>
      </c>
      <c r="F2878">
        <v>-8.4765684496299998E-4</v>
      </c>
      <c r="G2878">
        <v>-1.0774178525299999E-3</v>
      </c>
      <c r="H2878">
        <v>0</v>
      </c>
      <c r="I2878">
        <v>0.35095214843799999</v>
      </c>
      <c r="J2878">
        <v>-234.75139963300001</v>
      </c>
      <c r="K2878">
        <v>-239.78617093700001</v>
      </c>
      <c r="L2878">
        <v>-291.982070814</v>
      </c>
      <c r="M2878">
        <v>-298.03602778700002</v>
      </c>
      <c r="N2878">
        <v>-300</v>
      </c>
      <c r="O2878">
        <v>-300</v>
      </c>
    </row>
    <row r="2879" spans="1:15" x14ac:dyDescent="0.2">
      <c r="A2879">
        <v>0.35107421875</v>
      </c>
      <c r="B2879">
        <v>-2.7763758014499999E-3</v>
      </c>
      <c r="C2879">
        <v>-1.3093927621499999E-3</v>
      </c>
      <c r="D2879">
        <v>-8.7760415517199996E-4</v>
      </c>
      <c r="E2879">
        <v>-8.1391413232800001E-4</v>
      </c>
      <c r="F2879">
        <v>-8.8758143436800004E-4</v>
      </c>
      <c r="G2879">
        <v>-1.1173988787900001E-3</v>
      </c>
      <c r="H2879">
        <v>0</v>
      </c>
      <c r="I2879">
        <v>0.35107421875</v>
      </c>
      <c r="J2879">
        <v>-230.682441286</v>
      </c>
      <c r="K2879">
        <v>-247.918121727</v>
      </c>
      <c r="L2879">
        <v>-294.62865629599997</v>
      </c>
      <c r="M2879">
        <v>-297.43656049100002</v>
      </c>
      <c r="N2879">
        <v>-300</v>
      </c>
      <c r="O2879">
        <v>-300</v>
      </c>
    </row>
    <row r="2880" spans="1:15" x14ac:dyDescent="0.2">
      <c r="A2880">
        <v>0.35119628906200001</v>
      </c>
      <c r="B2880">
        <v>-2.8173303713599999E-3</v>
      </c>
      <c r="C2880">
        <v>-1.3496306931100001E-3</v>
      </c>
      <c r="D2880">
        <v>-9.1755444347899995E-4</v>
      </c>
      <c r="E2880">
        <v>-8.5380240947900005E-4</v>
      </c>
      <c r="F2880">
        <v>-9.2748868045099998E-4</v>
      </c>
      <c r="G2880">
        <v>-1.1573624485299999E-3</v>
      </c>
      <c r="H2880">
        <v>0</v>
      </c>
      <c r="I2880">
        <v>0.35119628906200001</v>
      </c>
      <c r="J2880">
        <v>-234.817181581</v>
      </c>
      <c r="K2880">
        <v>-259.01060843200003</v>
      </c>
      <c r="L2880">
        <v>-297.31797089999998</v>
      </c>
      <c r="M2880">
        <v>-296.22036283800003</v>
      </c>
      <c r="N2880">
        <v>-300</v>
      </c>
      <c r="O2880">
        <v>-300</v>
      </c>
    </row>
    <row r="2881" spans="1:15" x14ac:dyDescent="0.2">
      <c r="A2881">
        <v>0.351318359375</v>
      </c>
      <c r="B2881">
        <v>-2.8582457616399999E-3</v>
      </c>
      <c r="C2881">
        <v>-1.3898296279E-3</v>
      </c>
      <c r="D2881">
        <v>-9.5746565009799996E-4</v>
      </c>
      <c r="E2881">
        <v>-8.9365156210299997E-4</v>
      </c>
      <c r="F2881">
        <v>-9.6735677812200005E-4</v>
      </c>
      <c r="G2881">
        <v>-1.1972867569399999E-3</v>
      </c>
      <c r="H2881">
        <v>0</v>
      </c>
      <c r="I2881">
        <v>0.351318359375</v>
      </c>
      <c r="J2881">
        <v>-241.85809402000001</v>
      </c>
      <c r="K2881">
        <v>-274.31131072699998</v>
      </c>
      <c r="L2881">
        <v>-300</v>
      </c>
      <c r="M2881">
        <v>-296.67541488799998</v>
      </c>
      <c r="N2881">
        <v>-300</v>
      </c>
      <c r="O2881">
        <v>-300</v>
      </c>
    </row>
    <row r="2882" spans="1:15" x14ac:dyDescent="0.2">
      <c r="A2882">
        <v>0.35144042968799999</v>
      </c>
      <c r="B2882">
        <v>-2.8991001435299999E-3</v>
      </c>
      <c r="C2882">
        <v>-1.42996773817E-3</v>
      </c>
      <c r="D2882">
        <v>-9.9731594674699994E-4</v>
      </c>
      <c r="E2882">
        <v>-9.3343976195100001E-4</v>
      </c>
      <c r="F2882">
        <v>-1.00716389921E-3</v>
      </c>
      <c r="G2882">
        <v>-1.23714997618E-3</v>
      </c>
      <c r="H2882">
        <v>0</v>
      </c>
      <c r="I2882">
        <v>0.35144042968799999</v>
      </c>
      <c r="J2882">
        <v>-228.881194502</v>
      </c>
      <c r="K2882">
        <v>-297.28793115399998</v>
      </c>
      <c r="L2882">
        <v>-300</v>
      </c>
      <c r="M2882">
        <v>-300</v>
      </c>
      <c r="N2882">
        <v>-300</v>
      </c>
      <c r="O2882">
        <v>-300</v>
      </c>
    </row>
    <row r="2883" spans="1:15" x14ac:dyDescent="0.2">
      <c r="A2883">
        <v>0.3515625</v>
      </c>
      <c r="B2883">
        <v>-2.9398716768100001E-3</v>
      </c>
      <c r="C2883">
        <v>-1.47002318416E-3</v>
      </c>
      <c r="D2883">
        <v>-1.03708349369E-3</v>
      </c>
      <c r="E2883">
        <v>-9.7314516931499998E-4</v>
      </c>
      <c r="F2883">
        <v>-1.0468882041000001E-3</v>
      </c>
      <c r="G2883">
        <v>-1.2769302669299999E-3</v>
      </c>
      <c r="H2883">
        <v>0</v>
      </c>
      <c r="I2883">
        <v>0.3515625</v>
      </c>
      <c r="J2883">
        <v>-225.68063731800001</v>
      </c>
      <c r="K2883">
        <v>-300</v>
      </c>
      <c r="L2883">
        <v>-300</v>
      </c>
      <c r="M2883">
        <v>-300</v>
      </c>
      <c r="N2883">
        <v>-300</v>
      </c>
      <c r="O2883">
        <v>-300</v>
      </c>
    </row>
    <row r="2884" spans="1:15" x14ac:dyDescent="0.2">
      <c r="A2884">
        <v>0.35168457031200001</v>
      </c>
      <c r="B2884">
        <v>-2.9805385214400001E-3</v>
      </c>
      <c r="C2884">
        <v>-1.50997412627E-3</v>
      </c>
      <c r="D2884">
        <v>-1.0767464513599999E-3</v>
      </c>
      <c r="E2884">
        <v>-1.01274594468E-3</v>
      </c>
      <c r="F2884">
        <v>-1.08650785334E-3</v>
      </c>
      <c r="G2884">
        <v>-1.3166057900799999E-3</v>
      </c>
      <c r="H2884">
        <v>0</v>
      </c>
      <c r="I2884">
        <v>0.35168457031200001</v>
      </c>
      <c r="J2884">
        <v>-226.219609601</v>
      </c>
      <c r="K2884">
        <v>-300</v>
      </c>
      <c r="L2884">
        <v>-300</v>
      </c>
      <c r="M2884">
        <v>-300</v>
      </c>
      <c r="N2884">
        <v>-300</v>
      </c>
      <c r="O2884">
        <v>-300</v>
      </c>
    </row>
    <row r="2885" spans="1:15" x14ac:dyDescent="0.2">
      <c r="A2885">
        <v>0.351806640625</v>
      </c>
      <c r="B2885">
        <v>-3.0210788493000001E-3</v>
      </c>
      <c r="C2885">
        <v>-1.54979873683E-3</v>
      </c>
      <c r="D2885">
        <v>-1.11628299213E-3</v>
      </c>
      <c r="E2885">
        <v>-1.05222026042E-3</v>
      </c>
      <c r="F2885">
        <v>-1.12600101941E-3</v>
      </c>
      <c r="G2885">
        <v>-1.35615471843E-3</v>
      </c>
      <c r="H2885">
        <v>0</v>
      </c>
      <c r="I2885">
        <v>0.351806640625</v>
      </c>
      <c r="J2885">
        <v>-230.884696042</v>
      </c>
      <c r="K2885">
        <v>-300</v>
      </c>
      <c r="L2885">
        <v>-300</v>
      </c>
      <c r="M2885">
        <v>-296.32408469799998</v>
      </c>
      <c r="N2885">
        <v>-300</v>
      </c>
      <c r="O2885">
        <v>-300</v>
      </c>
    </row>
    <row r="2886" spans="1:15" x14ac:dyDescent="0.2">
      <c r="A2886">
        <v>0.35192871093799999</v>
      </c>
      <c r="B2886">
        <v>-3.0614708558799998E-3</v>
      </c>
      <c r="C2886">
        <v>-1.5894752117700001E-3</v>
      </c>
      <c r="D2886">
        <v>-1.15567131197E-3</v>
      </c>
      <c r="E2886">
        <v>-1.0915463125699999E-3</v>
      </c>
      <c r="F2886">
        <v>-1.16534589842E-3</v>
      </c>
      <c r="G2886">
        <v>-1.3955552483999999E-3</v>
      </c>
      <c r="H2886">
        <v>0</v>
      </c>
      <c r="I2886">
        <v>0.35192871093799999</v>
      </c>
      <c r="J2886">
        <v>-261.80738023399999</v>
      </c>
      <c r="K2886">
        <v>-300</v>
      </c>
      <c r="L2886">
        <v>-298.42285139500001</v>
      </c>
      <c r="M2886">
        <v>-295.99321545800001</v>
      </c>
      <c r="N2886">
        <v>-300</v>
      </c>
      <c r="O2886">
        <v>-300</v>
      </c>
    </row>
    <row r="2887" spans="1:15" x14ac:dyDescent="0.2">
      <c r="A2887">
        <v>0.35205078125</v>
      </c>
      <c r="B2887">
        <v>-3.1016927720900001E-3</v>
      </c>
      <c r="C2887">
        <v>-1.62898178244E-3</v>
      </c>
      <c r="D2887">
        <v>-1.1948896422599999E-3</v>
      </c>
      <c r="E2887">
        <v>-1.13070233254E-3</v>
      </c>
      <c r="F2887">
        <v>-1.2045207218699999E-3</v>
      </c>
      <c r="G2887">
        <v>-1.4347856118399999E-3</v>
      </c>
      <c r="H2887">
        <v>0</v>
      </c>
      <c r="I2887">
        <v>0.35205078125</v>
      </c>
      <c r="J2887">
        <v>-233.19067188400001</v>
      </c>
      <c r="K2887">
        <v>-300</v>
      </c>
      <c r="L2887">
        <v>-296.15581145800002</v>
      </c>
      <c r="M2887">
        <v>-297.31199651700001</v>
      </c>
      <c r="N2887">
        <v>-300</v>
      </c>
      <c r="O2887">
        <v>-300</v>
      </c>
    </row>
    <row r="2888" spans="1:15" x14ac:dyDescent="0.2">
      <c r="A2888">
        <v>0.35217285156200001</v>
      </c>
      <c r="B2888">
        <v>-3.14172287602E-3</v>
      </c>
      <c r="C2888">
        <v>-1.66829672736E-3</v>
      </c>
      <c r="D2888">
        <v>-1.2339162615700001E-3</v>
      </c>
      <c r="E2888">
        <v>-1.16966659893E-3</v>
      </c>
      <c r="F2888">
        <v>-1.24350376844E-3</v>
      </c>
      <c r="G2888">
        <v>-1.4738240877699999E-3</v>
      </c>
      <c r="H2888">
        <v>0</v>
      </c>
      <c r="I2888">
        <v>0.35217285156200001</v>
      </c>
      <c r="J2888">
        <v>-230.36281803399999</v>
      </c>
      <c r="K2888">
        <v>-300</v>
      </c>
      <c r="L2888">
        <v>-293.97788047</v>
      </c>
      <c r="M2888">
        <v>-297.917874321</v>
      </c>
      <c r="N2888">
        <v>-300</v>
      </c>
      <c r="O2888">
        <v>-300</v>
      </c>
    </row>
    <row r="2889" spans="1:15" x14ac:dyDescent="0.2">
      <c r="A2889">
        <v>0.352294921875</v>
      </c>
      <c r="B2889">
        <v>-3.1815395047300001E-3</v>
      </c>
      <c r="C2889">
        <v>-1.7073983840699999E-3</v>
      </c>
      <c r="D2889">
        <v>-1.2727295074700001E-3</v>
      </c>
      <c r="E2889">
        <v>-1.2084174493299999E-3</v>
      </c>
      <c r="F2889">
        <v>-1.28227337584E-3</v>
      </c>
      <c r="G2889">
        <v>-1.51264901422E-3</v>
      </c>
      <c r="H2889">
        <v>0</v>
      </c>
      <c r="I2889">
        <v>0.352294921875</v>
      </c>
      <c r="J2889">
        <v>-232.969127155</v>
      </c>
      <c r="K2889">
        <v>-300</v>
      </c>
      <c r="L2889">
        <v>-295.62732931800002</v>
      </c>
      <c r="M2889">
        <v>-296.19024303800001</v>
      </c>
      <c r="N2889">
        <v>-295.18855495999998</v>
      </c>
      <c r="O2889">
        <v>-300</v>
      </c>
    </row>
    <row r="2890" spans="1:15" x14ac:dyDescent="0.2">
      <c r="A2890">
        <v>0.35241699218799999</v>
      </c>
      <c r="B2890">
        <v>-3.2211210661099998E-3</v>
      </c>
      <c r="C2890">
        <v>-1.7462651608699999E-3</v>
      </c>
      <c r="D2890">
        <v>-1.31130778831E-3</v>
      </c>
      <c r="E2890">
        <v>-1.24693329216E-3</v>
      </c>
      <c r="F2890">
        <v>-1.32080795255E-3</v>
      </c>
      <c r="G2890">
        <v>-1.5512388000300001E-3</v>
      </c>
      <c r="H2890">
        <v>0</v>
      </c>
      <c r="I2890">
        <v>0.35241699218799999</v>
      </c>
      <c r="J2890">
        <v>-248.26114958900001</v>
      </c>
      <c r="K2890">
        <v>-300</v>
      </c>
      <c r="L2890">
        <v>-300</v>
      </c>
      <c r="M2890">
        <v>-293.475017842</v>
      </c>
      <c r="N2890">
        <v>-291.34442514300002</v>
      </c>
      <c r="O2890">
        <v>-300</v>
      </c>
    </row>
    <row r="2891" spans="1:15" x14ac:dyDescent="0.2">
      <c r="A2891">
        <v>0.3525390625</v>
      </c>
      <c r="B2891">
        <v>-3.2604460506700001E-3</v>
      </c>
      <c r="C2891">
        <v>-1.7848755487400001E-3</v>
      </c>
      <c r="D2891">
        <v>-1.34962959509E-3</v>
      </c>
      <c r="E2891">
        <v>-1.2851926184400001E-3</v>
      </c>
      <c r="F2891">
        <v>-1.3590859897E-3</v>
      </c>
      <c r="G2891">
        <v>-1.5895719366699999E-3</v>
      </c>
      <c r="H2891">
        <v>0</v>
      </c>
      <c r="I2891">
        <v>0.3525390625</v>
      </c>
      <c r="J2891">
        <v>-236.09946471999999</v>
      </c>
      <c r="K2891">
        <v>-300</v>
      </c>
      <c r="L2891">
        <v>-300</v>
      </c>
      <c r="M2891">
        <v>-291.72439741800002</v>
      </c>
      <c r="N2891">
        <v>-300</v>
      </c>
      <c r="O2891">
        <v>-300</v>
      </c>
    </row>
    <row r="2892" spans="1:15" x14ac:dyDescent="0.2">
      <c r="A2892">
        <v>0.35266113281200001</v>
      </c>
      <c r="B2892">
        <v>-3.29949304337E-3</v>
      </c>
      <c r="C2892">
        <v>-1.8232081330600001E-3</v>
      </c>
      <c r="D2892">
        <v>-1.3876735132599999E-3</v>
      </c>
      <c r="E2892">
        <v>-1.3231740136600001E-3</v>
      </c>
      <c r="F2892">
        <v>-1.39708607286E-3</v>
      </c>
      <c r="G2892">
        <v>-1.6276270100699999E-3</v>
      </c>
      <c r="H2892">
        <v>0</v>
      </c>
      <c r="I2892">
        <v>0.35266113281200001</v>
      </c>
      <c r="J2892">
        <v>-231.34581674099999</v>
      </c>
      <c r="K2892">
        <v>-300</v>
      </c>
      <c r="L2892">
        <v>-300</v>
      </c>
      <c r="M2892">
        <v>-291.91720229800001</v>
      </c>
      <c r="N2892">
        <v>-300</v>
      </c>
      <c r="O2892">
        <v>-300</v>
      </c>
    </row>
    <row r="2893" spans="1:15" x14ac:dyDescent="0.2">
      <c r="A2893">
        <v>0.352783203125</v>
      </c>
      <c r="B2893">
        <v>-3.3382407354200002E-3</v>
      </c>
      <c r="C2893">
        <v>-1.8612416055E-3</v>
      </c>
      <c r="D2893">
        <v>-1.4254182345100001E-3</v>
      </c>
      <c r="E2893">
        <v>-1.36085616955E-3</v>
      </c>
      <c r="F2893">
        <v>-1.4347868938799999E-3</v>
      </c>
      <c r="G2893">
        <v>-1.6653827124199999E-3</v>
      </c>
      <c r="H2893">
        <v>0</v>
      </c>
      <c r="I2893">
        <v>0.352783203125</v>
      </c>
      <c r="J2893">
        <v>-231.592124904</v>
      </c>
      <c r="K2893">
        <v>-300</v>
      </c>
      <c r="L2893">
        <v>-300</v>
      </c>
      <c r="M2893">
        <v>-294.95884392599999</v>
      </c>
      <c r="N2893">
        <v>-300</v>
      </c>
      <c r="O2893">
        <v>-300</v>
      </c>
    </row>
    <row r="2894" spans="1:15" x14ac:dyDescent="0.2">
      <c r="A2894">
        <v>0.35290527343799999</v>
      </c>
      <c r="B2894">
        <v>-3.3766679360999999E-3</v>
      </c>
      <c r="C2894">
        <v>-1.89895477579E-3</v>
      </c>
      <c r="D2894">
        <v>-1.4628425686E-3</v>
      </c>
      <c r="E2894">
        <v>-1.3982178959200001E-3</v>
      </c>
      <c r="F2894">
        <v>-1.47216726265E-3</v>
      </c>
      <c r="G2894">
        <v>-1.7028178539899999E-3</v>
      </c>
      <c r="H2894">
        <v>0</v>
      </c>
      <c r="I2894">
        <v>0.35290527343799999</v>
      </c>
      <c r="J2894">
        <v>-236.05979998999999</v>
      </c>
      <c r="K2894">
        <v>-300</v>
      </c>
      <c r="L2894">
        <v>-300</v>
      </c>
      <c r="M2894">
        <v>-300</v>
      </c>
      <c r="N2894">
        <v>-300</v>
      </c>
      <c r="O2894">
        <v>-300</v>
      </c>
    </row>
    <row r="2895" spans="1:15" x14ac:dyDescent="0.2">
      <c r="A2895">
        <v>0.35302734375</v>
      </c>
      <c r="B2895">
        <v>-3.4147535845299999E-3</v>
      </c>
      <c r="C2895">
        <v>-1.9363265834799999E-3</v>
      </c>
      <c r="D2895">
        <v>-1.49992545515E-3</v>
      </c>
      <c r="E2895">
        <v>-1.43523813242E-3</v>
      </c>
      <c r="F2895">
        <v>-1.5092061189200001E-3</v>
      </c>
      <c r="G2895">
        <v>-1.7399113748800001E-3</v>
      </c>
      <c r="H2895">
        <v>0</v>
      </c>
      <c r="I2895">
        <v>0.35302734375</v>
      </c>
      <c r="J2895">
        <v>-253.15441841099999</v>
      </c>
      <c r="K2895">
        <v>-300</v>
      </c>
      <c r="L2895">
        <v>-300</v>
      </c>
      <c r="M2895">
        <v>-300</v>
      </c>
      <c r="N2895">
        <v>-300</v>
      </c>
      <c r="O2895">
        <v>-300</v>
      </c>
    </row>
    <row r="2896" spans="1:15" x14ac:dyDescent="0.2">
      <c r="A2896">
        <v>0.35314941406200001</v>
      </c>
      <c r="B2896">
        <v>-3.4524767614199999E-3</v>
      </c>
      <c r="C2896">
        <v>-1.9733361097499999E-3</v>
      </c>
      <c r="D2896">
        <v>-1.5366459753599999E-3</v>
      </c>
      <c r="E2896">
        <v>-1.4718959602900001E-3</v>
      </c>
      <c r="F2896">
        <v>-1.5458825440400001E-3</v>
      </c>
      <c r="G2896">
        <v>-1.7766423568100001E-3</v>
      </c>
      <c r="H2896">
        <v>0</v>
      </c>
      <c r="I2896">
        <v>0.35314941406200001</v>
      </c>
      <c r="J2896">
        <v>-243.28224889500001</v>
      </c>
      <c r="K2896">
        <v>-300</v>
      </c>
      <c r="L2896">
        <v>-300</v>
      </c>
      <c r="M2896">
        <v>-300</v>
      </c>
      <c r="N2896">
        <v>-300</v>
      </c>
      <c r="O2896">
        <v>-300</v>
      </c>
    </row>
    <row r="2897" spans="1:15" x14ac:dyDescent="0.2">
      <c r="A2897">
        <v>0.353271484375</v>
      </c>
      <c r="B2897">
        <v>-3.4898167008100001E-3</v>
      </c>
      <c r="C2897">
        <v>-2.0099625890600001E-3</v>
      </c>
      <c r="D2897">
        <v>-1.57298336375E-3</v>
      </c>
      <c r="E2897">
        <v>-1.5081706140900001E-3</v>
      </c>
      <c r="F2897">
        <v>-1.5821757726699999E-3</v>
      </c>
      <c r="G2897">
        <v>-1.81299003482E-3</v>
      </c>
      <c r="H2897">
        <v>0</v>
      </c>
      <c r="I2897">
        <v>0.353271484375</v>
      </c>
      <c r="J2897">
        <v>-242.718523291</v>
      </c>
      <c r="K2897">
        <v>-300</v>
      </c>
      <c r="L2897">
        <v>-300</v>
      </c>
      <c r="M2897">
        <v>-299.449682311</v>
      </c>
      <c r="N2897">
        <v>-300</v>
      </c>
      <c r="O2897">
        <v>-300</v>
      </c>
    </row>
    <row r="2898" spans="1:15" x14ac:dyDescent="0.2">
      <c r="A2898">
        <v>0.35339355468799999</v>
      </c>
      <c r="B2898">
        <v>-3.5267528017400001E-3</v>
      </c>
      <c r="C2898">
        <v>-2.0461854209099998E-3</v>
      </c>
      <c r="D2898">
        <v>-1.6089170198399999E-3</v>
      </c>
      <c r="E2898">
        <v>-1.5440414934E-3</v>
      </c>
      <c r="F2898">
        <v>-1.6180652044899999E-3</v>
      </c>
      <c r="G2898">
        <v>-1.84893380896E-3</v>
      </c>
      <c r="H2898">
        <v>0</v>
      </c>
      <c r="I2898">
        <v>0.35339355468799999</v>
      </c>
      <c r="J2898">
        <v>-270.94842093300002</v>
      </c>
      <c r="K2898">
        <v>-297.46226446899999</v>
      </c>
      <c r="L2898">
        <v>-300</v>
      </c>
      <c r="M2898">
        <v>-300</v>
      </c>
      <c r="N2898">
        <v>-300</v>
      </c>
      <c r="O2898">
        <v>-300</v>
      </c>
    </row>
    <row r="2899" spans="1:15" x14ac:dyDescent="0.2">
      <c r="A2899">
        <v>0.353515625</v>
      </c>
      <c r="B2899">
        <v>-3.5632646399000002E-3</v>
      </c>
      <c r="C2899">
        <v>-2.0819841814300002E-3</v>
      </c>
      <c r="D2899">
        <v>-1.64442651982E-3</v>
      </c>
      <c r="E2899">
        <v>-1.57948817444E-3</v>
      </c>
      <c r="F2899">
        <v>-1.65353041582E-3</v>
      </c>
      <c r="G2899">
        <v>-1.88445325594E-3</v>
      </c>
      <c r="H2899">
        <v>0</v>
      </c>
      <c r="I2899">
        <v>0.353515625</v>
      </c>
      <c r="J2899">
        <v>-240.99571910099999</v>
      </c>
      <c r="K2899">
        <v>-300</v>
      </c>
      <c r="L2899">
        <v>-300</v>
      </c>
      <c r="M2899">
        <v>-300</v>
      </c>
      <c r="N2899">
        <v>-300</v>
      </c>
      <c r="O2899">
        <v>-300</v>
      </c>
    </row>
    <row r="2900" spans="1:15" x14ac:dyDescent="0.2">
      <c r="A2900">
        <v>0.35363769531200001</v>
      </c>
      <c r="B2900">
        <v>-3.5993319792299999E-3</v>
      </c>
      <c r="C2900">
        <v>-2.1173386350100002E-3</v>
      </c>
      <c r="D2900">
        <v>-1.67949162811E-3</v>
      </c>
      <c r="E2900">
        <v>-1.6144904216800001E-3</v>
      </c>
      <c r="F2900">
        <v>-1.68855117124E-3</v>
      </c>
      <c r="G2900">
        <v>-1.9195281407200001E-3</v>
      </c>
      <c r="H2900">
        <v>0</v>
      </c>
      <c r="I2900">
        <v>0.35363769531200001</v>
      </c>
      <c r="J2900">
        <v>-237.124123639</v>
      </c>
      <c r="K2900">
        <v>-293.79578257700001</v>
      </c>
      <c r="L2900">
        <v>-300</v>
      </c>
      <c r="M2900">
        <v>-300</v>
      </c>
      <c r="N2900">
        <v>-300</v>
      </c>
      <c r="O2900">
        <v>-300</v>
      </c>
    </row>
    <row r="2901" spans="1:15" x14ac:dyDescent="0.2">
      <c r="A2901">
        <v>0.353759765625</v>
      </c>
      <c r="B2901">
        <v>-3.6349347834299999E-3</v>
      </c>
      <c r="C2901">
        <v>-2.15222874579E-3</v>
      </c>
      <c r="D2901">
        <v>-1.71409230892E-3</v>
      </c>
      <c r="E2901">
        <v>-1.64902819937E-3</v>
      </c>
      <c r="F2901">
        <v>-1.7231074351100001E-3</v>
      </c>
      <c r="G2901">
        <v>-1.9541384280399999E-3</v>
      </c>
      <c r="H2901">
        <v>0</v>
      </c>
      <c r="I2901">
        <v>0.353759765625</v>
      </c>
      <c r="J2901">
        <v>-239.24546962100001</v>
      </c>
      <c r="K2901">
        <v>-300</v>
      </c>
      <c r="L2901">
        <v>-300</v>
      </c>
      <c r="M2901">
        <v>-300</v>
      </c>
      <c r="N2901">
        <v>-300</v>
      </c>
      <c r="O2901">
        <v>-300</v>
      </c>
    </row>
    <row r="2902" spans="1:15" x14ac:dyDescent="0.2">
      <c r="A2902">
        <v>0.35388183593799999</v>
      </c>
      <c r="B2902">
        <v>-3.6700532274500002E-3</v>
      </c>
      <c r="C2902">
        <v>-2.1866346891999998E-3</v>
      </c>
      <c r="D2902">
        <v>-1.74820873768E-3</v>
      </c>
      <c r="E2902">
        <v>-1.68308168299E-3</v>
      </c>
      <c r="F2902">
        <v>-1.7571793830300001E-3</v>
      </c>
      <c r="G2902">
        <v>-1.98826429389E-3</v>
      </c>
      <c r="H2902">
        <v>0</v>
      </c>
      <c r="I2902">
        <v>0.35388183593799999</v>
      </c>
      <c r="J2902">
        <v>-263.94689112499998</v>
      </c>
      <c r="K2902">
        <v>-292.46961341999997</v>
      </c>
      <c r="L2902">
        <v>-300</v>
      </c>
      <c r="M2902">
        <v>-300</v>
      </c>
      <c r="N2902">
        <v>-300</v>
      </c>
      <c r="O2902">
        <v>-300</v>
      </c>
    </row>
    <row r="2903" spans="1:15" x14ac:dyDescent="0.2">
      <c r="A2903">
        <v>0.35400390625</v>
      </c>
      <c r="B2903">
        <v>-3.7046677089400001E-3</v>
      </c>
      <c r="C2903">
        <v>-2.22053686328E-3</v>
      </c>
      <c r="D2903">
        <v>-1.7818213125099999E-3</v>
      </c>
      <c r="E2903">
        <v>-1.7166312707099999E-3</v>
      </c>
      <c r="F2903">
        <v>-1.7907474132600001E-3</v>
      </c>
      <c r="G2903">
        <v>-2.02188613695E-3</v>
      </c>
      <c r="H2903">
        <v>0</v>
      </c>
      <c r="I2903">
        <v>0.35400390625</v>
      </c>
      <c r="J2903">
        <v>-238.43073524100001</v>
      </c>
      <c r="K2903">
        <v>-300</v>
      </c>
      <c r="L2903">
        <v>-300</v>
      </c>
      <c r="M2903">
        <v>-300</v>
      </c>
      <c r="N2903">
        <v>-300</v>
      </c>
      <c r="O2903">
        <v>-300</v>
      </c>
    </row>
    <row r="2904" spans="1:15" x14ac:dyDescent="0.2">
      <c r="A2904">
        <v>0.35412597656200001</v>
      </c>
      <c r="B2904">
        <v>-3.73875885947E-3</v>
      </c>
      <c r="C2904">
        <v>-2.25391590011E-3</v>
      </c>
      <c r="D2904">
        <v>-1.8149106655200001E-3</v>
      </c>
      <c r="E2904">
        <v>-1.74965759467E-3</v>
      </c>
      <c r="F2904">
        <v>-1.8237921580700001E-3</v>
      </c>
      <c r="G2904">
        <v>-2.0549845898699998E-3</v>
      </c>
      <c r="H2904">
        <v>0</v>
      </c>
      <c r="I2904">
        <v>0.35412597656200001</v>
      </c>
      <c r="J2904">
        <v>-233.739360054</v>
      </c>
      <c r="K2904">
        <v>-287.13645325900001</v>
      </c>
      <c r="L2904">
        <v>-300</v>
      </c>
      <c r="M2904">
        <v>-300</v>
      </c>
      <c r="N2904">
        <v>-300</v>
      </c>
      <c r="O2904">
        <v>-300</v>
      </c>
    </row>
    <row r="2905" spans="1:15" x14ac:dyDescent="0.2">
      <c r="A2905">
        <v>0.354248046875</v>
      </c>
      <c r="B2905">
        <v>-3.7723075559200001E-3</v>
      </c>
      <c r="C2905">
        <v>-2.28675267697E-3</v>
      </c>
      <c r="D2905">
        <v>-1.84745767403E-3</v>
      </c>
      <c r="E2905">
        <v>-1.7821415322600001E-3</v>
      </c>
      <c r="F2905">
        <v>-1.8562944949599999E-3</v>
      </c>
      <c r="G2905">
        <v>-2.08754053057E-3</v>
      </c>
      <c r="H2905">
        <v>0</v>
      </c>
      <c r="I2905">
        <v>0.354248046875</v>
      </c>
      <c r="J2905">
        <v>-233.685471691</v>
      </c>
      <c r="K2905">
        <v>-290.92539532799998</v>
      </c>
      <c r="L2905">
        <v>-300</v>
      </c>
      <c r="M2905">
        <v>-300</v>
      </c>
      <c r="N2905">
        <v>-300</v>
      </c>
      <c r="O2905">
        <v>-300</v>
      </c>
    </row>
    <row r="2906" spans="1:15" x14ac:dyDescent="0.2">
      <c r="A2906">
        <v>0.35437011718799999</v>
      </c>
      <c r="B2906">
        <v>-3.8052949314999998E-3</v>
      </c>
      <c r="C2906">
        <v>-2.31902832755E-3</v>
      </c>
      <c r="D2906">
        <v>-1.87944347179E-3</v>
      </c>
      <c r="E2906">
        <v>-1.8140642172599999E-3</v>
      </c>
      <c r="F2906">
        <v>-1.8882355578200001E-3</v>
      </c>
      <c r="G2906">
        <v>-2.1195350933399999E-3</v>
      </c>
      <c r="H2906">
        <v>0</v>
      </c>
      <c r="I2906">
        <v>0.35437011718799999</v>
      </c>
      <c r="J2906">
        <v>-238.237475268</v>
      </c>
      <c r="K2906">
        <v>-290.92192683000002</v>
      </c>
      <c r="L2906">
        <v>-300</v>
      </c>
      <c r="M2906">
        <v>-300</v>
      </c>
      <c r="N2906">
        <v>-300</v>
      </c>
      <c r="O2906">
        <v>-300</v>
      </c>
    </row>
    <row r="2907" spans="1:15" x14ac:dyDescent="0.2">
      <c r="A2907">
        <v>0.3544921875</v>
      </c>
      <c r="B2907">
        <v>-3.8377023869600002E-3</v>
      </c>
      <c r="C2907">
        <v>-2.3507242530099999E-3</v>
      </c>
      <c r="D2907">
        <v>-1.91084946001E-3</v>
      </c>
      <c r="E2907">
        <v>-1.8454070509399999E-3</v>
      </c>
      <c r="F2907">
        <v>-1.9195967480399999E-3</v>
      </c>
      <c r="G2907">
        <v>-2.1509496799799999E-3</v>
      </c>
      <c r="H2907">
        <v>0</v>
      </c>
      <c r="I2907">
        <v>0.3544921875</v>
      </c>
      <c r="J2907">
        <v>-265.91636583399998</v>
      </c>
      <c r="K2907">
        <v>-291.76501936599999</v>
      </c>
      <c r="L2907">
        <v>-300</v>
      </c>
      <c r="M2907">
        <v>-300</v>
      </c>
      <c r="N2907">
        <v>-300</v>
      </c>
      <c r="O2907">
        <v>-300</v>
      </c>
    </row>
    <row r="2908" spans="1:15" x14ac:dyDescent="0.2">
      <c r="A2908">
        <v>0.35461425781200001</v>
      </c>
      <c r="B2908">
        <v>-3.8695116014200001E-3</v>
      </c>
      <c r="C2908">
        <v>-2.38182213297E-3</v>
      </c>
      <c r="D2908">
        <v>-1.94165731833E-3</v>
      </c>
      <c r="E2908">
        <v>-1.8761517129900001E-3</v>
      </c>
      <c r="F2908">
        <v>-1.9503597454200001E-3</v>
      </c>
      <c r="G2908">
        <v>-2.1817659707299999E-3</v>
      </c>
      <c r="H2908">
        <v>0</v>
      </c>
      <c r="I2908">
        <v>0.35461425781200001</v>
      </c>
      <c r="J2908">
        <v>-239.016808908</v>
      </c>
      <c r="K2908">
        <v>-292.66424481299998</v>
      </c>
      <c r="L2908">
        <v>-300</v>
      </c>
      <c r="M2908">
        <v>-300</v>
      </c>
      <c r="N2908">
        <v>-300</v>
      </c>
      <c r="O2908">
        <v>-300</v>
      </c>
    </row>
    <row r="2909" spans="1:15" x14ac:dyDescent="0.2">
      <c r="A2909">
        <v>0.354736328125</v>
      </c>
      <c r="B2909">
        <v>-3.9007045433700001E-3</v>
      </c>
      <c r="C2909">
        <v>-2.4123039363400001E-3</v>
      </c>
      <c r="D2909">
        <v>-1.9718490157100001E-3</v>
      </c>
      <c r="E2909">
        <v>-1.9062801724199999E-3</v>
      </c>
      <c r="F2909">
        <v>-1.9805065191100001E-3</v>
      </c>
      <c r="G2909">
        <v>-2.2119659351300001E-3</v>
      </c>
      <c r="H2909">
        <v>0</v>
      </c>
      <c r="I2909">
        <v>0.354736328125</v>
      </c>
      <c r="J2909">
        <v>-236.69895376900001</v>
      </c>
      <c r="K2909">
        <v>-300</v>
      </c>
      <c r="L2909">
        <v>-300</v>
      </c>
      <c r="M2909">
        <v>-300</v>
      </c>
      <c r="N2909">
        <v>-300</v>
      </c>
      <c r="O2909">
        <v>-300</v>
      </c>
    </row>
    <row r="2910" spans="1:15" x14ac:dyDescent="0.2">
      <c r="A2910">
        <v>0.35485839843799999</v>
      </c>
      <c r="B2910">
        <v>-3.9312634813200003E-3</v>
      </c>
      <c r="C2910">
        <v>-2.4421519320699998E-3</v>
      </c>
      <c r="D2910">
        <v>-2.0014068211699999E-3</v>
      </c>
      <c r="E2910">
        <v>-1.9357746983E-3</v>
      </c>
      <c r="F2910">
        <v>-2.0100193382899998E-3</v>
      </c>
      <c r="G2910">
        <v>-2.2415318428200002E-3</v>
      </c>
      <c r="H2910">
        <v>0</v>
      </c>
      <c r="I2910">
        <v>0.35485839843799999</v>
      </c>
      <c r="J2910">
        <v>-240.52946257900001</v>
      </c>
      <c r="K2910">
        <v>-280.09887701000002</v>
      </c>
      <c r="L2910">
        <v>-300</v>
      </c>
      <c r="M2910">
        <v>-300</v>
      </c>
      <c r="N2910">
        <v>-300</v>
      </c>
      <c r="O2910">
        <v>-300</v>
      </c>
    </row>
    <row r="2911" spans="1:15" x14ac:dyDescent="0.2">
      <c r="A2911">
        <v>0.35498046875</v>
      </c>
      <c r="B2911">
        <v>-3.9611709944800001E-3</v>
      </c>
      <c r="C2911">
        <v>-2.4713486998400001E-3</v>
      </c>
      <c r="D2911">
        <v>-2.0303133144200002E-3</v>
      </c>
      <c r="E2911">
        <v>-1.9646178703900002E-3</v>
      </c>
      <c r="F2911">
        <v>-2.0388807828400001E-3</v>
      </c>
      <c r="G2911">
        <v>-2.27044627409E-3</v>
      </c>
      <c r="H2911">
        <v>0</v>
      </c>
      <c r="I2911">
        <v>0.35498046875</v>
      </c>
      <c r="J2911">
        <v>-257.36638486999999</v>
      </c>
      <c r="K2911">
        <v>-283.94439995900001</v>
      </c>
      <c r="L2911">
        <v>-300</v>
      </c>
      <c r="M2911">
        <v>-300</v>
      </c>
      <c r="N2911">
        <v>-300</v>
      </c>
      <c r="O2911">
        <v>-300</v>
      </c>
    </row>
    <row r="2912" spans="1:15" x14ac:dyDescent="0.2">
      <c r="A2912">
        <v>0.35510253906200001</v>
      </c>
      <c r="B2912">
        <v>-3.9904099832800003E-3</v>
      </c>
      <c r="C2912">
        <v>-2.4998771405300001E-3</v>
      </c>
      <c r="D2912">
        <v>-2.05855139638E-3</v>
      </c>
      <c r="E2912">
        <v>-1.9927925896599998E-3</v>
      </c>
      <c r="F2912">
        <v>-2.06707375386E-3</v>
      </c>
      <c r="G2912">
        <v>-2.2986921304799998E-3</v>
      </c>
      <c r="H2912">
        <v>0</v>
      </c>
      <c r="I2912">
        <v>0.35510253906200001</v>
      </c>
      <c r="J2912">
        <v>-238.56374192199999</v>
      </c>
      <c r="K2912">
        <v>-280.11770702299998</v>
      </c>
      <c r="L2912">
        <v>-300</v>
      </c>
      <c r="M2912">
        <v>-300</v>
      </c>
      <c r="N2912">
        <v>-300</v>
      </c>
      <c r="O2912">
        <v>-300</v>
      </c>
    </row>
    <row r="2913" spans="1:15" x14ac:dyDescent="0.2">
      <c r="A2913">
        <v>0.355224609375</v>
      </c>
      <c r="B2913">
        <v>-4.0189636797300001E-3</v>
      </c>
      <c r="C2913">
        <v>-2.52772048658E-3</v>
      </c>
      <c r="D2913">
        <v>-2.0861042995600002E-3</v>
      </c>
      <c r="E2913">
        <v>-2.0202820886900002E-3</v>
      </c>
      <c r="F2913">
        <v>-2.09458148405E-3</v>
      </c>
      <c r="G2913">
        <v>-2.32625264512E-3</v>
      </c>
      <c r="H2913">
        <v>0</v>
      </c>
      <c r="I2913">
        <v>0.355224609375</v>
      </c>
      <c r="J2913">
        <v>-235.7221289</v>
      </c>
      <c r="K2913">
        <v>-279.76195999599997</v>
      </c>
      <c r="L2913">
        <v>-300</v>
      </c>
      <c r="M2913">
        <v>-300</v>
      </c>
      <c r="N2913">
        <v>-300</v>
      </c>
      <c r="O2913">
        <v>-300</v>
      </c>
    </row>
    <row r="2914" spans="1:15" x14ac:dyDescent="0.2">
      <c r="A2914">
        <v>0.35534667968799999</v>
      </c>
      <c r="B2914">
        <v>-4.0468156576699997E-3</v>
      </c>
      <c r="C2914">
        <v>-2.5548623122999999E-3</v>
      </c>
      <c r="D2914">
        <v>-2.1129555982999999E-3</v>
      </c>
      <c r="E2914">
        <v>-2.0470699418499998E-3</v>
      </c>
      <c r="F2914">
        <v>-2.1213875479199999E-3</v>
      </c>
      <c r="G2914">
        <v>-2.3531113929900001E-3</v>
      </c>
      <c r="H2914">
        <v>0</v>
      </c>
      <c r="I2914">
        <v>0.35534667968799999</v>
      </c>
      <c r="J2914">
        <v>-237.95129473200001</v>
      </c>
      <c r="K2914">
        <v>-276.91026698500002</v>
      </c>
      <c r="L2914">
        <v>-300</v>
      </c>
      <c r="M2914">
        <v>-300</v>
      </c>
      <c r="N2914">
        <v>-300</v>
      </c>
      <c r="O2914">
        <v>-300</v>
      </c>
    </row>
    <row r="2915" spans="1:15" x14ac:dyDescent="0.2">
      <c r="A2915">
        <v>0.35546875</v>
      </c>
      <c r="B2915">
        <v>-4.0739498429000001E-3</v>
      </c>
      <c r="C2915">
        <v>-2.5812865439299999E-3</v>
      </c>
      <c r="D2915">
        <v>-2.1390892188900001E-3</v>
      </c>
      <c r="E2915">
        <v>-2.07314007551E-3</v>
      </c>
      <c r="F2915">
        <v>-2.1474758719600001E-3</v>
      </c>
      <c r="G2915">
        <v>-2.3792523010000002E-3</v>
      </c>
      <c r="H2915">
        <v>0</v>
      </c>
      <c r="I2915">
        <v>0.35546875</v>
      </c>
      <c r="J2915">
        <v>-251.65224683700001</v>
      </c>
      <c r="K2915">
        <v>-271.17909638899999</v>
      </c>
      <c r="L2915">
        <v>-300</v>
      </c>
      <c r="M2915">
        <v>-300</v>
      </c>
      <c r="N2915">
        <v>-300</v>
      </c>
      <c r="O2915">
        <v>-300</v>
      </c>
    </row>
    <row r="2916" spans="1:15" x14ac:dyDescent="0.2">
      <c r="A2916">
        <v>0.35559082031200001</v>
      </c>
      <c r="B2916">
        <v>-4.1003505230999999E-3</v>
      </c>
      <c r="C2916">
        <v>-2.6069774696100001E-3</v>
      </c>
      <c r="D2916">
        <v>-2.1644894495299999E-3</v>
      </c>
      <c r="E2916">
        <v>-2.09847677791E-3</v>
      </c>
      <c r="F2916">
        <v>-2.1728307445299999E-3</v>
      </c>
      <c r="G2916">
        <v>-2.4046596579799999E-3</v>
      </c>
      <c r="H2916">
        <v>0</v>
      </c>
      <c r="I2916">
        <v>0.35559082031200001</v>
      </c>
      <c r="J2916">
        <v>-241.27440622</v>
      </c>
      <c r="K2916">
        <v>-286.873859579</v>
      </c>
      <c r="L2916">
        <v>-300</v>
      </c>
      <c r="M2916">
        <v>-300</v>
      </c>
      <c r="N2916">
        <v>-300</v>
      </c>
      <c r="O2916">
        <v>-300</v>
      </c>
    </row>
    <row r="2917" spans="1:15" x14ac:dyDescent="0.2">
      <c r="A2917">
        <v>0.355712890625</v>
      </c>
      <c r="B2917">
        <v>-4.1260023576599998E-3</v>
      </c>
      <c r="C2917">
        <v>-2.6319197491699998E-3</v>
      </c>
      <c r="D2917">
        <v>-2.1891409500900002E-3</v>
      </c>
      <c r="E2917">
        <v>-2.1230647089800002E-3</v>
      </c>
      <c r="F2917">
        <v>-2.19743682571E-3</v>
      </c>
      <c r="G2917">
        <v>-2.42931812447E-3</v>
      </c>
      <c r="H2917">
        <v>0</v>
      </c>
      <c r="I2917">
        <v>0.355712890625</v>
      </c>
      <c r="J2917">
        <v>-236.19727463300001</v>
      </c>
      <c r="K2917">
        <v>-275.18596272500002</v>
      </c>
      <c r="L2917">
        <v>-284.11520294100001</v>
      </c>
      <c r="M2917">
        <v>-300</v>
      </c>
      <c r="N2917">
        <v>-300</v>
      </c>
      <c r="O2917">
        <v>-300</v>
      </c>
    </row>
    <row r="2918" spans="1:15" x14ac:dyDescent="0.2">
      <c r="A2918">
        <v>0.35583496093799999</v>
      </c>
      <c r="B2918">
        <v>-4.1508903873299996E-3</v>
      </c>
      <c r="C2918">
        <v>-2.6560984238300001E-3</v>
      </c>
      <c r="D2918">
        <v>-2.2130287618299998E-3</v>
      </c>
      <c r="E2918">
        <v>-2.14688891004E-3</v>
      </c>
      <c r="F2918">
        <v>-2.2212791569499999E-3</v>
      </c>
      <c r="G2918">
        <v>-2.4532127423699999E-3</v>
      </c>
      <c r="H2918">
        <v>0</v>
      </c>
      <c r="I2918">
        <v>0.35583496093799999</v>
      </c>
      <c r="J2918">
        <v>-236.58626526899999</v>
      </c>
      <c r="K2918">
        <v>-283.194309266</v>
      </c>
      <c r="L2918">
        <v>-270.14505845299999</v>
      </c>
      <c r="M2918">
        <v>-300</v>
      </c>
      <c r="N2918">
        <v>-300</v>
      </c>
      <c r="O2918">
        <v>-300</v>
      </c>
    </row>
    <row r="2919" spans="1:15" x14ac:dyDescent="0.2">
      <c r="A2919">
        <v>0.35595703125</v>
      </c>
      <c r="B2919">
        <v>-4.1750000436799996E-3</v>
      </c>
      <c r="C2919">
        <v>-2.67949892558E-3</v>
      </c>
      <c r="D2919">
        <v>-2.2361383168199999E-3</v>
      </c>
      <c r="E2919">
        <v>-2.1699348132200001E-3</v>
      </c>
      <c r="F2919">
        <v>-2.24434317051E-3</v>
      </c>
      <c r="G2919">
        <v>-2.4763289443900001E-3</v>
      </c>
      <c r="H2919">
        <v>0</v>
      </c>
      <c r="I2919">
        <v>0.35595703125</v>
      </c>
      <c r="J2919">
        <v>-242.55220024900001</v>
      </c>
      <c r="K2919">
        <v>-266.63436524299999</v>
      </c>
      <c r="L2919">
        <v>-263.98566150200003</v>
      </c>
      <c r="M2919">
        <v>-300</v>
      </c>
      <c r="N2919">
        <v>-300</v>
      </c>
      <c r="O2919">
        <v>-300</v>
      </c>
    </row>
    <row r="2920" spans="1:15" x14ac:dyDescent="0.2">
      <c r="A2920">
        <v>0.35607910156200001</v>
      </c>
      <c r="B2920">
        <v>-4.1983171584200002E-3</v>
      </c>
      <c r="C2920">
        <v>-2.70210708661E-3</v>
      </c>
      <c r="D2920">
        <v>-2.25845544727E-3</v>
      </c>
      <c r="E2920">
        <v>-2.1921882507700001E-3</v>
      </c>
      <c r="F2920">
        <v>-2.26661469879E-3</v>
      </c>
      <c r="G2920">
        <v>-2.4986525634300002E-3</v>
      </c>
      <c r="H2920">
        <v>0</v>
      </c>
      <c r="I2920">
        <v>0.35607910156200001</v>
      </c>
      <c r="J2920">
        <v>-252.645026933</v>
      </c>
      <c r="K2920">
        <v>-269.33861151299999</v>
      </c>
      <c r="L2920">
        <v>-263.600652674</v>
      </c>
      <c r="M2920">
        <v>-300</v>
      </c>
      <c r="N2920">
        <v>-300</v>
      </c>
      <c r="O2920">
        <v>-300</v>
      </c>
    </row>
    <row r="2921" spans="1:15" x14ac:dyDescent="0.2">
      <c r="A2921">
        <v>0.356201171875</v>
      </c>
      <c r="B2921">
        <v>-4.2208279725200002E-3</v>
      </c>
      <c r="C2921">
        <v>-2.7239091483499999E-3</v>
      </c>
      <c r="D2921">
        <v>-2.2799663946699998E-3</v>
      </c>
      <c r="E2921">
        <v>-2.2136354642600001E-3</v>
      </c>
      <c r="F2921">
        <v>-2.2880799834799999E-3</v>
      </c>
      <c r="G2921">
        <v>-2.5201698416399999E-3</v>
      </c>
      <c r="H2921">
        <v>0</v>
      </c>
      <c r="I2921">
        <v>0.356201171875</v>
      </c>
      <c r="J2921">
        <v>-240.671659385</v>
      </c>
      <c r="K2921">
        <v>-273.93426213200001</v>
      </c>
      <c r="L2921">
        <v>-267.25961019900001</v>
      </c>
      <c r="M2921">
        <v>-300</v>
      </c>
      <c r="N2921">
        <v>-300</v>
      </c>
      <c r="O2921">
        <v>-300</v>
      </c>
    </row>
    <row r="2922" spans="1:15" x14ac:dyDescent="0.2">
      <c r="A2922">
        <v>0.35632324218799999</v>
      </c>
      <c r="B2922">
        <v>-4.2425191452100004E-3</v>
      </c>
      <c r="C2922">
        <v>-2.74489177045E-3</v>
      </c>
      <c r="D2922">
        <v>-2.30065781872E-3</v>
      </c>
      <c r="E2922">
        <v>-2.2342631134599999E-3</v>
      </c>
      <c r="F2922">
        <v>-2.30872568449E-3</v>
      </c>
      <c r="G2922">
        <v>-2.54086743942E-3</v>
      </c>
      <c r="H2922">
        <v>0</v>
      </c>
      <c r="I2922">
        <v>0.35632324218799999</v>
      </c>
      <c r="J2922">
        <v>-240.14672359599999</v>
      </c>
      <c r="K2922">
        <v>-268.828377676</v>
      </c>
      <c r="L2922">
        <v>-272.53308688999999</v>
      </c>
      <c r="M2922">
        <v>-300</v>
      </c>
      <c r="N2922">
        <v>-300</v>
      </c>
      <c r="O2922">
        <v>-300</v>
      </c>
    </row>
    <row r="2923" spans="1:15" x14ac:dyDescent="0.2">
      <c r="A2923">
        <v>0.3564453125</v>
      </c>
      <c r="B2923">
        <v>-4.2633777626699997E-3</v>
      </c>
      <c r="C2923">
        <v>-2.7650420395700002E-3</v>
      </c>
      <c r="D2923">
        <v>-2.3205168061400001E-3</v>
      </c>
      <c r="E2923">
        <v>-2.2540582851199998E-3</v>
      </c>
      <c r="F2923">
        <v>-2.32853888873E-3</v>
      </c>
      <c r="G2923">
        <v>-2.5607324441499998E-3</v>
      </c>
      <c r="H2923">
        <v>0</v>
      </c>
      <c r="I2923">
        <v>0.3564453125</v>
      </c>
      <c r="J2923">
        <v>-247.62590116999999</v>
      </c>
      <c r="K2923">
        <v>-291.38454207799998</v>
      </c>
      <c r="L2923">
        <v>-274.58941615999998</v>
      </c>
      <c r="M2923">
        <v>-300</v>
      </c>
      <c r="N2923">
        <v>-300</v>
      </c>
      <c r="O2923">
        <v>-300</v>
      </c>
    </row>
    <row r="2924" spans="1:15" x14ac:dyDescent="0.2">
      <c r="A2924">
        <v>0.35656738281200001</v>
      </c>
      <c r="B2924">
        <v>-4.2833913466799999E-3</v>
      </c>
      <c r="C2924">
        <v>-2.78434747792E-3</v>
      </c>
      <c r="D2924">
        <v>-2.3395308791900001E-3</v>
      </c>
      <c r="E2924">
        <v>-2.2730085015800002E-3</v>
      </c>
      <c r="F2924">
        <v>-2.3475071186799998E-3</v>
      </c>
      <c r="G2924">
        <v>-2.5797523787900001E-3</v>
      </c>
      <c r="H2924">
        <v>0</v>
      </c>
      <c r="I2924">
        <v>0.35656738281200001</v>
      </c>
      <c r="J2924">
        <v>-247.297931586</v>
      </c>
      <c r="K2924">
        <v>-274.810072913</v>
      </c>
      <c r="L2924">
        <v>-270.65223438200002</v>
      </c>
      <c r="M2924">
        <v>-300</v>
      </c>
      <c r="N2924">
        <v>-300</v>
      </c>
      <c r="O2924">
        <v>-300</v>
      </c>
    </row>
    <row r="2925" spans="1:15" x14ac:dyDescent="0.2">
      <c r="A2925">
        <v>0.356689453125</v>
      </c>
      <c r="B2925">
        <v>-4.3025478629199997E-3</v>
      </c>
      <c r="C2925">
        <v>-2.8027960516599998E-3</v>
      </c>
      <c r="D2925">
        <v>-2.3576880040700001E-3</v>
      </c>
      <c r="E2925">
        <v>-2.29110172909E-3</v>
      </c>
      <c r="F2925">
        <v>-2.3656183407300001E-3</v>
      </c>
      <c r="G2925">
        <v>-2.59791521024E-3</v>
      </c>
      <c r="H2925">
        <v>0</v>
      </c>
      <c r="I2925">
        <v>0.356689453125</v>
      </c>
      <c r="J2925">
        <v>-239.33252777800001</v>
      </c>
      <c r="K2925">
        <v>-271.64526583999998</v>
      </c>
      <c r="L2925">
        <v>-265.547408416</v>
      </c>
      <c r="M2925">
        <v>-300</v>
      </c>
      <c r="N2925">
        <v>-300</v>
      </c>
      <c r="O2925">
        <v>-300</v>
      </c>
    </row>
    <row r="2926" spans="1:15" x14ac:dyDescent="0.2">
      <c r="A2926">
        <v>0.35681152343799999</v>
      </c>
      <c r="B2926">
        <v>-4.3208357292000002E-3</v>
      </c>
      <c r="C2926">
        <v>-2.8203761790299999E-3</v>
      </c>
      <c r="D2926">
        <v>-2.37497659908E-3</v>
      </c>
      <c r="E2926">
        <v>-2.3083263860400002E-3</v>
      </c>
      <c r="F2926">
        <v>-2.3828609734099998E-3</v>
      </c>
      <c r="G2926">
        <v>-2.6152093575100002E-3</v>
      </c>
      <c r="H2926">
        <v>0</v>
      </c>
      <c r="I2926">
        <v>0.35681152343799999</v>
      </c>
      <c r="J2926">
        <v>-238.50951847900001</v>
      </c>
      <c r="K2926">
        <v>-265.44730502700003</v>
      </c>
      <c r="L2926">
        <v>-261.545820999</v>
      </c>
      <c r="M2926">
        <v>-300</v>
      </c>
      <c r="N2926">
        <v>-300</v>
      </c>
      <c r="O2926">
        <v>-300</v>
      </c>
    </row>
    <row r="2927" spans="1:15" x14ac:dyDescent="0.2">
      <c r="A2927">
        <v>0.35693359375</v>
      </c>
      <c r="B2927">
        <v>-4.3382438233700001E-3</v>
      </c>
      <c r="C2927">
        <v>-2.8370767383500001E-3</v>
      </c>
      <c r="D2927">
        <v>-2.3913855425900001E-3</v>
      </c>
      <c r="E2927">
        <v>-2.32467135085E-3</v>
      </c>
      <c r="F2927">
        <v>-2.3992238952899999E-3</v>
      </c>
      <c r="G2927">
        <v>-2.63162369969E-3</v>
      </c>
      <c r="H2927">
        <v>0</v>
      </c>
      <c r="I2927">
        <v>0.35693359375</v>
      </c>
      <c r="J2927">
        <v>-242.70770484499999</v>
      </c>
      <c r="K2927">
        <v>-282.15933149799997</v>
      </c>
      <c r="L2927">
        <v>-258.721687277</v>
      </c>
      <c r="M2927">
        <v>-300</v>
      </c>
      <c r="N2927">
        <v>-300</v>
      </c>
      <c r="O2927">
        <v>-300</v>
      </c>
    </row>
    <row r="2928" spans="1:15" x14ac:dyDescent="0.2">
      <c r="A2928">
        <v>0.35705566406200001</v>
      </c>
      <c r="B2928">
        <v>-4.3547614911200001E-3</v>
      </c>
      <c r="C2928">
        <v>-2.85288707576E-3</v>
      </c>
      <c r="D2928">
        <v>-2.4069041808E-3</v>
      </c>
      <c r="E2928">
        <v>-2.3401259697700002E-3</v>
      </c>
      <c r="F2928">
        <v>-2.4146964527800002E-3</v>
      </c>
      <c r="G2928">
        <v>-2.6471475836899998E-3</v>
      </c>
      <c r="H2928">
        <v>0</v>
      </c>
      <c r="I2928">
        <v>0.35705566406200001</v>
      </c>
      <c r="J2928">
        <v>-278.92585695899999</v>
      </c>
      <c r="K2928">
        <v>-269.45400950099997</v>
      </c>
      <c r="L2928">
        <v>-256.870914465</v>
      </c>
      <c r="M2928">
        <v>-300</v>
      </c>
      <c r="N2928">
        <v>-300</v>
      </c>
      <c r="O2928">
        <v>-300</v>
      </c>
    </row>
    <row r="2929" spans="1:15" x14ac:dyDescent="0.2">
      <c r="A2929">
        <v>0.357177734375</v>
      </c>
      <c r="B2929">
        <v>-4.3703785534700001E-3</v>
      </c>
      <c r="C2929">
        <v>-2.8677970127299998E-3</v>
      </c>
      <c r="D2929">
        <v>-2.4215223352300002E-3</v>
      </c>
      <c r="E2929">
        <v>-2.3546800643899999E-3</v>
      </c>
      <c r="F2929">
        <v>-2.4292684676099998E-3</v>
      </c>
      <c r="G2929">
        <v>-2.6617708317400002E-3</v>
      </c>
      <c r="H2929">
        <v>0</v>
      </c>
      <c r="I2929">
        <v>0.357177734375</v>
      </c>
      <c r="J2929">
        <v>-245.262605603</v>
      </c>
      <c r="K2929">
        <v>-278.03071357200002</v>
      </c>
      <c r="L2929">
        <v>-255.80702592099999</v>
      </c>
      <c r="M2929">
        <v>-300</v>
      </c>
      <c r="N2929">
        <v>-300</v>
      </c>
      <c r="O2929">
        <v>-300</v>
      </c>
    </row>
    <row r="2930" spans="1:15" x14ac:dyDescent="0.2">
      <c r="A2930">
        <v>0.35729980468799999</v>
      </c>
      <c r="B2930">
        <v>-4.3850853140700004E-3</v>
      </c>
      <c r="C2930">
        <v>-2.8817968533699999E-3</v>
      </c>
      <c r="D2930">
        <v>-2.43523031005E-3</v>
      </c>
      <c r="E2930">
        <v>-2.3683239389700001E-3</v>
      </c>
      <c r="F2930">
        <v>-2.4429302441900001E-3</v>
      </c>
      <c r="G2930">
        <v>-2.67548374876E-3</v>
      </c>
      <c r="H2930">
        <v>0</v>
      </c>
      <c r="I2930">
        <v>0.35729980468799999</v>
      </c>
      <c r="J2930">
        <v>-243.98340895800001</v>
      </c>
      <c r="K2930">
        <v>-262.52467106199998</v>
      </c>
      <c r="L2930">
        <v>-255.40605206699999</v>
      </c>
      <c r="M2930">
        <v>-300</v>
      </c>
      <c r="N2930">
        <v>-300</v>
      </c>
      <c r="O2930">
        <v>-300</v>
      </c>
    </row>
    <row r="2931" spans="1:15" x14ac:dyDescent="0.2">
      <c r="A2931">
        <v>0.357421875</v>
      </c>
      <c r="B2931">
        <v>-4.3988725663200003E-3</v>
      </c>
      <c r="C2931">
        <v>-2.89487739153E-3</v>
      </c>
      <c r="D2931">
        <v>-2.44801889914E-3</v>
      </c>
      <c r="E2931">
        <v>-2.38104838744E-3</v>
      </c>
      <c r="F2931">
        <v>-2.4556725766300001E-3</v>
      </c>
      <c r="G2931">
        <v>-2.6882771293899998E-3</v>
      </c>
      <c r="H2931">
        <v>0</v>
      </c>
      <c r="I2931">
        <v>0.357421875</v>
      </c>
      <c r="J2931">
        <v>-252.27438847499999</v>
      </c>
      <c r="K2931">
        <v>-269.83836737799999</v>
      </c>
      <c r="L2931">
        <v>-255.57483144400001</v>
      </c>
      <c r="M2931">
        <v>-300</v>
      </c>
      <c r="N2931">
        <v>-300</v>
      </c>
      <c r="O2931">
        <v>-300</v>
      </c>
    </row>
    <row r="2932" spans="1:15" x14ac:dyDescent="0.2">
      <c r="A2932">
        <v>0.35754394531200001</v>
      </c>
      <c r="B2932">
        <v>-4.4117316001399997E-3</v>
      </c>
      <c r="C2932">
        <v>-2.9070299175899999E-3</v>
      </c>
      <c r="D2932">
        <v>-2.4598793929700002E-3</v>
      </c>
      <c r="E2932">
        <v>-2.3928447003200002E-3</v>
      </c>
      <c r="F2932">
        <v>-2.4674867555899999E-3</v>
      </c>
      <c r="G2932">
        <v>-2.7001422648099999E-3</v>
      </c>
      <c r="H2932">
        <v>0</v>
      </c>
      <c r="I2932">
        <v>0.35754394531200001</v>
      </c>
      <c r="J2932">
        <v>-249.57169558499999</v>
      </c>
      <c r="K2932">
        <v>-263.71641920299999</v>
      </c>
      <c r="L2932">
        <v>-256.22378915299998</v>
      </c>
      <c r="M2932">
        <v>-273.43652021700001</v>
      </c>
      <c r="N2932">
        <v>-300</v>
      </c>
      <c r="O2932">
        <v>-300</v>
      </c>
    </row>
    <row r="2933" spans="1:15" x14ac:dyDescent="0.2">
      <c r="A2933">
        <v>0.357666015625</v>
      </c>
      <c r="B2933">
        <v>-4.42365420865E-3</v>
      </c>
      <c r="C2933">
        <v>-2.9182462251299999E-3</v>
      </c>
      <c r="D2933">
        <v>-2.4708035851499998E-3</v>
      </c>
      <c r="E2933">
        <v>-2.40370467132E-3</v>
      </c>
      <c r="F2933">
        <v>-2.4783645749199999E-3</v>
      </c>
      <c r="G2933">
        <v>-2.7110709493999999E-3</v>
      </c>
      <c r="H2933">
        <v>0</v>
      </c>
      <c r="I2933">
        <v>0.357666015625</v>
      </c>
      <c r="J2933">
        <v>-243.074628448</v>
      </c>
      <c r="K2933">
        <v>-265.309319808</v>
      </c>
      <c r="L2933">
        <v>-257.26661458900003</v>
      </c>
      <c r="M2933">
        <v>-255.36564450399999</v>
      </c>
      <c r="N2933">
        <v>-300</v>
      </c>
      <c r="O2933">
        <v>-300</v>
      </c>
    </row>
    <row r="2934" spans="1:15" x14ac:dyDescent="0.2">
      <c r="A2934">
        <v>0.35778808593799999</v>
      </c>
      <c r="B2934">
        <v>-4.4346326944599999E-3</v>
      </c>
      <c r="C2934">
        <v>-2.9285186172099999E-3</v>
      </c>
      <c r="D2934">
        <v>-2.4807837788E-3</v>
      </c>
      <c r="E2934">
        <v>-2.4136206036199999E-3</v>
      </c>
      <c r="F2934">
        <v>-2.4882983379799998E-3</v>
      </c>
      <c r="G2934">
        <v>-2.7210554870500002E-3</v>
      </c>
      <c r="H2934">
        <v>0</v>
      </c>
      <c r="I2934">
        <v>0.35778808593799999</v>
      </c>
      <c r="J2934">
        <v>-244.11053824300001</v>
      </c>
      <c r="K2934">
        <v>-263.79427870500001</v>
      </c>
      <c r="L2934">
        <v>-258.54597358199999</v>
      </c>
      <c r="M2934">
        <v>-254.909620244</v>
      </c>
      <c r="N2934">
        <v>-300</v>
      </c>
      <c r="O2934">
        <v>-300</v>
      </c>
    </row>
    <row r="2935" spans="1:15" x14ac:dyDescent="0.2">
      <c r="A2935">
        <v>0.35791015625</v>
      </c>
      <c r="B2935">
        <v>-4.4446598758399996E-3</v>
      </c>
      <c r="C2935">
        <v>-2.93783991256E-3</v>
      </c>
      <c r="D2935">
        <v>-2.4898127927100002E-3</v>
      </c>
      <c r="E2935">
        <v>-2.4225853160700001E-3</v>
      </c>
      <c r="F2935">
        <v>-2.4972808637799999E-3</v>
      </c>
      <c r="G2935">
        <v>-2.73008869731E-3</v>
      </c>
      <c r="H2935">
        <v>0</v>
      </c>
      <c r="I2935">
        <v>0.35791015625</v>
      </c>
      <c r="J2935">
        <v>-255.84362676500001</v>
      </c>
      <c r="K2935">
        <v>-259.99553816000002</v>
      </c>
      <c r="L2935">
        <v>-259.85434209800002</v>
      </c>
      <c r="M2935">
        <v>-259.037463355</v>
      </c>
      <c r="N2935">
        <v>-300</v>
      </c>
      <c r="O2935">
        <v>-300</v>
      </c>
    </row>
    <row r="2936" spans="1:15" x14ac:dyDescent="0.2">
      <c r="A2936">
        <v>0.35803222656200001</v>
      </c>
      <c r="B2936">
        <v>-4.4537290925200004E-3</v>
      </c>
      <c r="C2936">
        <v>-2.9462034513700001E-3</v>
      </c>
      <c r="D2936">
        <v>-2.4978839671200002E-3</v>
      </c>
      <c r="E2936">
        <v>-2.4305921489999999E-3</v>
      </c>
      <c r="F2936">
        <v>-2.50530549281E-3</v>
      </c>
      <c r="G2936">
        <v>-2.7381639212E-3</v>
      </c>
      <c r="H2936">
        <v>0</v>
      </c>
      <c r="I2936">
        <v>0.35803222656200001</v>
      </c>
      <c r="J2936">
        <v>-249.013862754</v>
      </c>
      <c r="K2936">
        <v>-272.55948130100001</v>
      </c>
      <c r="L2936">
        <v>-260.89375058500002</v>
      </c>
      <c r="M2936">
        <v>-263.57745177499999</v>
      </c>
      <c r="N2936">
        <v>-300</v>
      </c>
      <c r="O2936">
        <v>-300</v>
      </c>
    </row>
    <row r="2937" spans="1:15" x14ac:dyDescent="0.2">
      <c r="A2937">
        <v>0.358154296875</v>
      </c>
      <c r="B2937">
        <v>-4.4618342113700001E-3</v>
      </c>
      <c r="C2937">
        <v>-2.9536031009399998E-3</v>
      </c>
      <c r="D2937">
        <v>-2.5049911694100002E-3</v>
      </c>
      <c r="E2937">
        <v>-2.4376349698400001E-3</v>
      </c>
      <c r="F2937">
        <v>-2.5123660926600002E-3</v>
      </c>
      <c r="G2937">
        <v>-2.7452750268699999E-3</v>
      </c>
      <c r="H2937">
        <v>0</v>
      </c>
      <c r="I2937">
        <v>0.358154296875</v>
      </c>
      <c r="J2937">
        <v>-245.00957587100001</v>
      </c>
      <c r="K2937">
        <v>-258.22646159700002</v>
      </c>
      <c r="L2937">
        <v>-261.40685831399998</v>
      </c>
      <c r="M2937">
        <v>-268.54721985800001</v>
      </c>
      <c r="N2937">
        <v>-300</v>
      </c>
      <c r="O2937">
        <v>-300</v>
      </c>
    </row>
    <row r="2938" spans="1:15" x14ac:dyDescent="0.2">
      <c r="A2938">
        <v>0.35827636718799999</v>
      </c>
      <c r="B2938">
        <v>-4.4689696316399996E-3</v>
      </c>
      <c r="C2938">
        <v>-2.96003326101E-3</v>
      </c>
      <c r="D2938">
        <v>-2.5111287993400001E-3</v>
      </c>
      <c r="E2938">
        <v>-2.4437081784399999E-3</v>
      </c>
      <c r="F2938">
        <v>-2.5184570633500001E-3</v>
      </c>
      <c r="G2938">
        <v>-2.7514164148800002E-3</v>
      </c>
      <c r="H2938">
        <v>0</v>
      </c>
      <c r="I2938">
        <v>0.35827636718799999</v>
      </c>
      <c r="J2938">
        <v>-249.62851045599999</v>
      </c>
      <c r="K2938">
        <v>-267.98937999399999</v>
      </c>
      <c r="L2938">
        <v>-261.32118614799998</v>
      </c>
      <c r="M2938">
        <v>-274.045292373</v>
      </c>
      <c r="N2938">
        <v>-300</v>
      </c>
      <c r="O2938">
        <v>-300</v>
      </c>
    </row>
    <row r="2939" spans="1:15" x14ac:dyDescent="0.2">
      <c r="A2939">
        <v>0.3583984375</v>
      </c>
      <c r="B2939">
        <v>-4.47513029012E-3</v>
      </c>
      <c r="C2939">
        <v>-2.9654888688199999E-3</v>
      </c>
      <c r="D2939">
        <v>-2.5162917942299998E-3</v>
      </c>
      <c r="E2939">
        <v>-2.4488067121799999E-3</v>
      </c>
      <c r="F2939">
        <v>-2.52357334243E-3</v>
      </c>
      <c r="G2939">
        <v>-2.75658302334E-3</v>
      </c>
      <c r="H2939">
        <v>0</v>
      </c>
      <c r="I2939">
        <v>0.3583984375</v>
      </c>
      <c r="J2939">
        <v>-257.58649784599999</v>
      </c>
      <c r="K2939">
        <v>-260.487349032</v>
      </c>
      <c r="L2939">
        <v>-260.81571094399999</v>
      </c>
      <c r="M2939">
        <v>-280.19957622599998</v>
      </c>
      <c r="N2939">
        <v>-300</v>
      </c>
      <c r="O2939">
        <v>-300</v>
      </c>
    </row>
    <row r="2940" spans="1:15" x14ac:dyDescent="0.2">
      <c r="A2940">
        <v>0.35852050781200001</v>
      </c>
      <c r="B2940">
        <v>-4.4803116659099997E-3</v>
      </c>
      <c r="C2940">
        <v>-2.9699654039200001E-3</v>
      </c>
      <c r="D2940">
        <v>-2.5204756336900001E-3</v>
      </c>
      <c r="E2940">
        <v>-2.4529260507499999E-3</v>
      </c>
      <c r="F2940">
        <v>-2.5277104097600001E-3</v>
      </c>
      <c r="G2940">
        <v>-2.7607703326599999E-3</v>
      </c>
      <c r="H2940">
        <v>0</v>
      </c>
      <c r="I2940">
        <v>0.35852050781200001</v>
      </c>
      <c r="J2940">
        <v>-247.37053531999999</v>
      </c>
      <c r="K2940">
        <v>-263.44480783699998</v>
      </c>
      <c r="L2940">
        <v>-260.20704557900001</v>
      </c>
      <c r="M2940">
        <v>-287.14814896199999</v>
      </c>
      <c r="N2940">
        <v>-291.69971976699998</v>
      </c>
      <c r="O2940">
        <v>-300</v>
      </c>
    </row>
    <row r="2941" spans="1:15" x14ac:dyDescent="0.2">
      <c r="A2941">
        <v>0.358642578125</v>
      </c>
      <c r="B2941">
        <v>-4.48450978496E-3</v>
      </c>
      <c r="C2941">
        <v>-2.9734588927199999E-3</v>
      </c>
      <c r="D2941">
        <v>-2.5236763441900002E-3</v>
      </c>
      <c r="E2941">
        <v>-2.4560622206899999E-3</v>
      </c>
      <c r="F2941">
        <v>-2.5308642920499999E-3</v>
      </c>
      <c r="G2941">
        <v>-2.76397437012E-3</v>
      </c>
      <c r="H2941">
        <v>0</v>
      </c>
      <c r="I2941">
        <v>0.358642578125</v>
      </c>
      <c r="J2941">
        <v>-250.287386298</v>
      </c>
      <c r="K2941">
        <v>-262.687007198</v>
      </c>
      <c r="L2941">
        <v>-259.772494188</v>
      </c>
      <c r="M2941">
        <v>-295.12034297000002</v>
      </c>
      <c r="N2941">
        <v>-295.54777448300001</v>
      </c>
      <c r="O2941">
        <v>-300</v>
      </c>
    </row>
    <row r="2942" spans="1:15" x14ac:dyDescent="0.2">
      <c r="A2942">
        <v>0.35876464843799999</v>
      </c>
      <c r="B2942">
        <v>-4.4877212243399998E-3</v>
      </c>
      <c r="C2942">
        <v>-2.9759659127499998E-3</v>
      </c>
      <c r="D2942">
        <v>-2.5258905033E-3</v>
      </c>
      <c r="E2942">
        <v>-2.4582117996499999E-3</v>
      </c>
      <c r="F2942">
        <v>-2.5330315671099998E-3</v>
      </c>
      <c r="G2942">
        <v>-2.76619171412E-3</v>
      </c>
      <c r="H2942">
        <v>0</v>
      </c>
      <c r="I2942">
        <v>0.35876464843799999</v>
      </c>
      <c r="J2942">
        <v>-261.85433898100001</v>
      </c>
      <c r="K2942">
        <v>-259.67754740800001</v>
      </c>
      <c r="L2942">
        <v>-259.74781767600001</v>
      </c>
      <c r="M2942">
        <v>-300</v>
      </c>
      <c r="N2942">
        <v>-300</v>
      </c>
      <c r="O2942">
        <v>-300</v>
      </c>
    </row>
    <row r="2943" spans="1:15" x14ac:dyDescent="0.2">
      <c r="A2943">
        <v>0.35888671875</v>
      </c>
      <c r="B2943">
        <v>-4.4899431161800002E-3</v>
      </c>
      <c r="C2943">
        <v>-2.9774835965999998E-3</v>
      </c>
      <c r="D2943">
        <v>-2.5271152436800001E-3</v>
      </c>
      <c r="E2943">
        <v>-2.45937192037E-3</v>
      </c>
      <c r="F2943">
        <v>-2.5342093678799998E-3</v>
      </c>
      <c r="G2943">
        <v>-2.7674194981399999E-3</v>
      </c>
      <c r="H2943">
        <v>0</v>
      </c>
      <c r="I2943">
        <v>0.35888671875</v>
      </c>
      <c r="J2943">
        <v>-251.754129691</v>
      </c>
      <c r="K2943">
        <v>-289.53508444800002</v>
      </c>
      <c r="L2943">
        <v>-260.32192355400002</v>
      </c>
      <c r="M2943">
        <v>-300</v>
      </c>
      <c r="N2943">
        <v>-300</v>
      </c>
      <c r="O2943">
        <v>-300</v>
      </c>
    </row>
    <row r="2944" spans="1:15" x14ac:dyDescent="0.2">
      <c r="A2944">
        <v>0.35900878906200001</v>
      </c>
      <c r="B2944">
        <v>-4.4911731514000004E-3</v>
      </c>
      <c r="C2944">
        <v>-2.97800963564E-3</v>
      </c>
      <c r="D2944">
        <v>-2.52734825678E-3</v>
      </c>
      <c r="E2944">
        <v>-2.4595402743699999E-3</v>
      </c>
      <c r="F2944">
        <v>-2.5343953860199999E-3</v>
      </c>
      <c r="G2944">
        <v>-2.7676554144400001E-3</v>
      </c>
      <c r="H2944">
        <v>0</v>
      </c>
      <c r="I2944">
        <v>0.35900878906200001</v>
      </c>
      <c r="J2944">
        <v>-262.67316138299998</v>
      </c>
      <c r="K2944">
        <v>-266.54930146700002</v>
      </c>
      <c r="L2944">
        <v>-261.747644073</v>
      </c>
      <c r="M2944">
        <v>-300</v>
      </c>
      <c r="N2944">
        <v>-300</v>
      </c>
      <c r="O2944">
        <v>-300</v>
      </c>
    </row>
    <row r="2945" spans="1:15" x14ac:dyDescent="0.2">
      <c r="A2945">
        <v>0.359130859375</v>
      </c>
      <c r="B2945">
        <v>-4.4914095830999997E-3</v>
      </c>
      <c r="C2945">
        <v>-2.9775422834399999E-3</v>
      </c>
      <c r="D2945">
        <v>-2.5265877961900001E-3</v>
      </c>
      <c r="E2945">
        <v>-2.4587151153300001E-3</v>
      </c>
      <c r="F2945">
        <v>-2.5335878754300001E-3</v>
      </c>
      <c r="G2945">
        <v>-2.7668977174799998E-3</v>
      </c>
      <c r="H2945">
        <v>0</v>
      </c>
      <c r="I2945">
        <v>0.359130859375</v>
      </c>
      <c r="J2945">
        <v>-245.95338344499999</v>
      </c>
      <c r="K2945">
        <v>-266.41362606400003</v>
      </c>
      <c r="L2945">
        <v>-264.50628227499999</v>
      </c>
      <c r="M2945">
        <v>-300</v>
      </c>
      <c r="N2945">
        <v>-300</v>
      </c>
      <c r="O2945">
        <v>-300</v>
      </c>
    </row>
    <row r="2946" spans="1:15" x14ac:dyDescent="0.2">
      <c r="A2946">
        <v>0.35925292968799999</v>
      </c>
      <c r="B2946">
        <v>-4.49065122967E-3</v>
      </c>
      <c r="C2946">
        <v>-2.9760803588600002E-3</v>
      </c>
      <c r="D2946">
        <v>-2.5248326808499999E-3</v>
      </c>
      <c r="E2946">
        <v>-2.4568952622500001E-3</v>
      </c>
      <c r="F2946">
        <v>-2.5317856552599998E-3</v>
      </c>
      <c r="G2946">
        <v>-2.7651452270200001E-3</v>
      </c>
      <c r="H2946">
        <v>0</v>
      </c>
      <c r="I2946">
        <v>0.35925292968799999</v>
      </c>
      <c r="J2946">
        <v>-256.22794089600001</v>
      </c>
      <c r="K2946">
        <v>-259.798629011</v>
      </c>
      <c r="L2946">
        <v>-270.07408051800002</v>
      </c>
      <c r="M2946">
        <v>-300</v>
      </c>
      <c r="N2946">
        <v>-300</v>
      </c>
      <c r="O2946">
        <v>-300</v>
      </c>
    </row>
    <row r="2947" spans="1:15" x14ac:dyDescent="0.2">
      <c r="A2947">
        <v>0.359375</v>
      </c>
      <c r="B2947">
        <v>-4.4888974776200003E-3</v>
      </c>
      <c r="C2947">
        <v>-2.9736232488400001E-3</v>
      </c>
      <c r="D2947">
        <v>-2.5220822977700002E-3</v>
      </c>
      <c r="E2947">
        <v>-2.4540801022399999E-3</v>
      </c>
      <c r="F2947">
        <v>-2.5289881128000001E-3</v>
      </c>
      <c r="G2947">
        <v>-2.76239733094E-3</v>
      </c>
      <c r="H2947">
        <v>0</v>
      </c>
      <c r="I2947">
        <v>0.359375</v>
      </c>
      <c r="J2947">
        <v>-253.18519616500001</v>
      </c>
      <c r="K2947">
        <v>-300</v>
      </c>
      <c r="L2947">
        <v>-300</v>
      </c>
      <c r="M2947">
        <v>-300</v>
      </c>
      <c r="N2947">
        <v>-300</v>
      </c>
      <c r="O2947">
        <v>-300</v>
      </c>
    </row>
    <row r="2948" spans="1:15" x14ac:dyDescent="0.2">
      <c r="A2948">
        <v>0.35949707031200001</v>
      </c>
      <c r="B2948">
        <v>-4.4861482840799997E-3</v>
      </c>
      <c r="C2948">
        <v>-2.9701709110000001E-3</v>
      </c>
      <c r="D2948">
        <v>-2.51833660461E-3</v>
      </c>
      <c r="E2948">
        <v>-2.4502695930299998E-3</v>
      </c>
      <c r="F2948">
        <v>-2.52519520598E-3</v>
      </c>
      <c r="G2948">
        <v>-2.7586539877500001E-3</v>
      </c>
      <c r="H2948">
        <v>0</v>
      </c>
      <c r="I2948">
        <v>0.35949707031200001</v>
      </c>
      <c r="J2948">
        <v>-223.63878163199999</v>
      </c>
      <c r="K2948">
        <v>-259.63847451599997</v>
      </c>
      <c r="L2948">
        <v>-270.04695987899998</v>
      </c>
      <c r="M2948">
        <v>-300</v>
      </c>
      <c r="N2948">
        <v>-300</v>
      </c>
      <c r="O2948">
        <v>-300</v>
      </c>
    </row>
    <row r="2949" spans="1:15" x14ac:dyDescent="0.2">
      <c r="A2949">
        <v>0.359619140625</v>
      </c>
      <c r="B2949">
        <v>-4.4824041790600001E-3</v>
      </c>
      <c r="C2949">
        <v>-2.9657238757800001E-3</v>
      </c>
      <c r="D2949">
        <v>-2.5135961318999999E-3</v>
      </c>
      <c r="E2949">
        <v>-2.4454642652299999E-3</v>
      </c>
      <c r="F2949">
        <v>-2.52040746558E-3</v>
      </c>
      <c r="G2949">
        <v>-2.7539157288499999E-3</v>
      </c>
      <c r="H2949">
        <v>0</v>
      </c>
      <c r="I2949">
        <v>0.359619140625</v>
      </c>
      <c r="J2949">
        <v>-207.592696975</v>
      </c>
      <c r="K2949">
        <v>-266.09973884499999</v>
      </c>
      <c r="L2949">
        <v>-264.51132748100002</v>
      </c>
      <c r="M2949">
        <v>-300</v>
      </c>
      <c r="N2949">
        <v>-300</v>
      </c>
      <c r="O2949">
        <v>-300</v>
      </c>
    </row>
    <row r="2950" spans="1:15" x14ac:dyDescent="0.2">
      <c r="A2950">
        <v>0.35974121093799999</v>
      </c>
      <c r="B2950">
        <v>-4.4776662673200003E-3</v>
      </c>
      <c r="C2950">
        <v>-2.9602832484400001E-3</v>
      </c>
      <c r="D2950">
        <v>-2.5078619849300001E-3</v>
      </c>
      <c r="E2950">
        <v>-2.4396652242100001E-3</v>
      </c>
      <c r="F2950">
        <v>-2.51462599718E-3</v>
      </c>
      <c r="G2950">
        <v>-2.7481836604100001E-3</v>
      </c>
      <c r="H2950">
        <v>0</v>
      </c>
      <c r="I2950">
        <v>0.35974121093799999</v>
      </c>
      <c r="J2950">
        <v>-196.511020825</v>
      </c>
      <c r="K2950">
        <v>-266.04364858899999</v>
      </c>
      <c r="L2950">
        <v>-261.77438970100002</v>
      </c>
      <c r="M2950">
        <v>-300</v>
      </c>
      <c r="N2950">
        <v>-300</v>
      </c>
      <c r="O2950">
        <v>-300</v>
      </c>
    </row>
    <row r="2951" spans="1:15" x14ac:dyDescent="0.2">
      <c r="A2951">
        <v>0.35986328125</v>
      </c>
      <c r="B2951">
        <v>-4.4719362300400002E-3</v>
      </c>
      <c r="C2951">
        <v>-2.9538507105799998E-3</v>
      </c>
      <c r="D2951">
        <v>-2.50113584539E-3</v>
      </c>
      <c r="E2951">
        <v>-2.43287415175E-3</v>
      </c>
      <c r="F2951">
        <v>-2.5078524827100001E-3</v>
      </c>
      <c r="G2951">
        <v>-2.74145946499E-3</v>
      </c>
      <c r="H2951">
        <v>0</v>
      </c>
      <c r="I2951">
        <v>0.35986328125</v>
      </c>
      <c r="J2951">
        <v>-187.851348814</v>
      </c>
      <c r="K2951">
        <v>-288.73005127499999</v>
      </c>
      <c r="L2951">
        <v>-260.36587341500001</v>
      </c>
      <c r="M2951">
        <v>-300</v>
      </c>
      <c r="N2951">
        <v>-300</v>
      </c>
      <c r="O2951">
        <v>-300</v>
      </c>
    </row>
    <row r="2952" spans="1:15" x14ac:dyDescent="0.2">
      <c r="A2952">
        <v>0.35998535156200001</v>
      </c>
      <c r="B2952">
        <v>-4.4652163260600003E-3</v>
      </c>
      <c r="C2952">
        <v>-2.9464285215299998E-3</v>
      </c>
      <c r="D2952">
        <v>-2.49341997266E-3</v>
      </c>
      <c r="E2952">
        <v>-2.4250933072999998E-3</v>
      </c>
      <c r="F2952">
        <v>-2.5000891818499999E-3</v>
      </c>
      <c r="G2952">
        <v>-2.73374540287E-3</v>
      </c>
      <c r="H2952">
        <v>0</v>
      </c>
      <c r="I2952">
        <v>0.35998535156200001</v>
      </c>
      <c r="J2952">
        <v>-180.74154564200001</v>
      </c>
      <c r="K2952">
        <v>-258.85183909199998</v>
      </c>
      <c r="L2952">
        <v>-259.804841436</v>
      </c>
      <c r="M2952">
        <v>-300</v>
      </c>
      <c r="N2952">
        <v>-300</v>
      </c>
      <c r="O2952">
        <v>-300</v>
      </c>
    </row>
    <row r="2953" spans="1:15" x14ac:dyDescent="0.2">
      <c r="A2953">
        <v>0.360107421875</v>
      </c>
      <c r="B2953">
        <v>-4.4575093929499999E-3</v>
      </c>
      <c r="C2953">
        <v>-2.93801951931E-3</v>
      </c>
      <c r="D2953">
        <v>-2.4847172048100001E-3</v>
      </c>
      <c r="E2953">
        <v>-2.41632552905E-3</v>
      </c>
      <c r="F2953">
        <v>-2.4913389329400001E-3</v>
      </c>
      <c r="G2953">
        <v>-2.7250443130100001E-3</v>
      </c>
      <c r="H2953">
        <v>0</v>
      </c>
      <c r="I2953">
        <v>0.360107421875</v>
      </c>
      <c r="J2953">
        <v>-174.755837426</v>
      </c>
      <c r="K2953">
        <v>-261.69333423799998</v>
      </c>
      <c r="L2953">
        <v>-259.84549529999998</v>
      </c>
      <c r="M2953">
        <v>-295.318530646</v>
      </c>
      <c r="N2953">
        <v>-295.38644535700001</v>
      </c>
      <c r="O2953">
        <v>-300</v>
      </c>
    </row>
    <row r="2954" spans="1:15" x14ac:dyDescent="0.2">
      <c r="A2954">
        <v>0.36022949218799999</v>
      </c>
      <c r="B2954">
        <v>-4.4488188476099998E-3</v>
      </c>
      <c r="C2954">
        <v>-2.92862712128E-3</v>
      </c>
      <c r="D2954">
        <v>-2.4750309592899999E-3</v>
      </c>
      <c r="E2954">
        <v>-2.4065742345E-3</v>
      </c>
      <c r="F2954">
        <v>-2.48160515371E-3</v>
      </c>
      <c r="G2954">
        <v>-2.7153596137700002E-3</v>
      </c>
      <c r="H2954">
        <v>0</v>
      </c>
      <c r="I2954">
        <v>0.36022949218799999</v>
      </c>
      <c r="J2954">
        <v>-169.64768539299999</v>
      </c>
      <c r="K2954">
        <v>-262.25795531</v>
      </c>
      <c r="L2954">
        <v>-260.29739849200001</v>
      </c>
      <c r="M2954">
        <v>-287.25903786399999</v>
      </c>
      <c r="N2954">
        <v>-291.66527493000001</v>
      </c>
      <c r="O2954">
        <v>-300</v>
      </c>
    </row>
    <row r="2955" spans="1:15" x14ac:dyDescent="0.2">
      <c r="A2955">
        <v>0.3603515625</v>
      </c>
      <c r="B2955">
        <v>-4.43914868671E-3</v>
      </c>
      <c r="C2955">
        <v>-2.9182553245900001E-3</v>
      </c>
      <c r="D2955">
        <v>-2.4643652332900002E-3</v>
      </c>
      <c r="E2955">
        <v>-2.39584342093E-3</v>
      </c>
      <c r="F2955">
        <v>-2.4708918416200001E-3</v>
      </c>
      <c r="G2955">
        <v>-2.70469530324E-3</v>
      </c>
      <c r="H2955">
        <v>0</v>
      </c>
      <c r="I2955">
        <v>0.3603515625</v>
      </c>
      <c r="J2955">
        <v>-165.25875475500001</v>
      </c>
      <c r="K2955">
        <v>-259.12292839399998</v>
      </c>
      <c r="L2955">
        <v>-260.92157462099999</v>
      </c>
      <c r="M2955">
        <v>-280.30698808199998</v>
      </c>
      <c r="N2955">
        <v>-300</v>
      </c>
      <c r="O2955">
        <v>-300</v>
      </c>
    </row>
    <row r="2956" spans="1:15" x14ac:dyDescent="0.2">
      <c r="A2956">
        <v>0.36047363281200001</v>
      </c>
      <c r="B2956">
        <v>-4.4285034867E-3</v>
      </c>
      <c r="C2956">
        <v>-2.9069087061300001E-3</v>
      </c>
      <c r="D2956">
        <v>-2.4527246037900001E-3</v>
      </c>
      <c r="E2956">
        <v>-2.3841376654099998E-3</v>
      </c>
      <c r="F2956">
        <v>-2.45920357393E-3</v>
      </c>
      <c r="G2956">
        <v>-2.6930559593199999E-3</v>
      </c>
      <c r="H2956">
        <v>0</v>
      </c>
      <c r="I2956">
        <v>0.36047363281200001</v>
      </c>
      <c r="J2956">
        <v>-161.479907674</v>
      </c>
      <c r="K2956">
        <v>-266.46283366599999</v>
      </c>
      <c r="L2956">
        <v>-261.44169075999997</v>
      </c>
      <c r="M2956">
        <v>-274.17586633299999</v>
      </c>
      <c r="N2956">
        <v>-300</v>
      </c>
      <c r="O2956">
        <v>-300</v>
      </c>
    </row>
    <row r="2957" spans="1:15" x14ac:dyDescent="0.2">
      <c r="A2957">
        <v>0.360595703125</v>
      </c>
      <c r="B2957">
        <v>-4.4168884035399999E-3</v>
      </c>
      <c r="C2957">
        <v>-2.89459242233E-3</v>
      </c>
      <c r="D2957">
        <v>-2.4401142272600001E-3</v>
      </c>
      <c r="E2957">
        <v>-2.3714621245099999E-3</v>
      </c>
      <c r="F2957">
        <v>-2.4465455074200002E-3</v>
      </c>
      <c r="G2957">
        <v>-2.6804467394100002E-3</v>
      </c>
      <c r="H2957">
        <v>0</v>
      </c>
      <c r="I2957">
        <v>0.360595703125</v>
      </c>
      <c r="J2957">
        <v>-158.23185497899999</v>
      </c>
      <c r="K2957">
        <v>-256.500668867</v>
      </c>
      <c r="L2957">
        <v>-261.53996419700002</v>
      </c>
      <c r="M2957">
        <v>-268.69786524800003</v>
      </c>
      <c r="N2957">
        <v>-300</v>
      </c>
      <c r="O2957">
        <v>-300</v>
      </c>
    </row>
    <row r="2958" spans="1:15" x14ac:dyDescent="0.2">
      <c r="A2958">
        <v>0.36071777343799999</v>
      </c>
      <c r="B2958">
        <v>-4.4043091721299998E-3</v>
      </c>
      <c r="C2958">
        <v>-2.88131220856E-3</v>
      </c>
      <c r="D2958">
        <v>-2.42653983915E-3</v>
      </c>
      <c r="E2958">
        <v>-2.35782253376E-3</v>
      </c>
      <c r="F2958">
        <v>-2.4329233778099999E-3</v>
      </c>
      <c r="G2958">
        <v>-2.6668733799000001E-3</v>
      </c>
      <c r="H2958">
        <v>0</v>
      </c>
      <c r="I2958">
        <v>0.36071777343799999</v>
      </c>
      <c r="J2958">
        <v>-155.45450096600001</v>
      </c>
      <c r="K2958">
        <v>-270.65868188100001</v>
      </c>
      <c r="L2958">
        <v>-261.04176816400002</v>
      </c>
      <c r="M2958">
        <v>-263.73638434999998</v>
      </c>
      <c r="N2958">
        <v>-300</v>
      </c>
      <c r="O2958">
        <v>-300</v>
      </c>
    </row>
    <row r="2959" spans="1:15" x14ac:dyDescent="0.2">
      <c r="A2959">
        <v>0.36083984375</v>
      </c>
      <c r="B2959">
        <v>-4.3907721053999997E-3</v>
      </c>
      <c r="C2959">
        <v>-2.8670743781999998E-3</v>
      </c>
      <c r="D2959">
        <v>-2.4120077529E-3</v>
      </c>
      <c r="E2959">
        <v>-2.3432252066900002E-3</v>
      </c>
      <c r="F2959">
        <v>-2.4183434988300002E-3</v>
      </c>
      <c r="G2959">
        <v>-2.6523421951500001E-3</v>
      </c>
      <c r="H2959">
        <v>0</v>
      </c>
      <c r="I2959">
        <v>0.36083984375</v>
      </c>
      <c r="J2959">
        <v>-153.10057430800001</v>
      </c>
      <c r="K2959">
        <v>-257.86629994899999</v>
      </c>
      <c r="L2959">
        <v>-260.01859355699997</v>
      </c>
      <c r="M2959">
        <v>-259.21137007800002</v>
      </c>
      <c r="N2959">
        <v>-300</v>
      </c>
      <c r="O2959">
        <v>-300</v>
      </c>
    </row>
    <row r="2960" spans="1:15" x14ac:dyDescent="0.2">
      <c r="A2960">
        <v>0.36096191406200001</v>
      </c>
      <c r="B2960">
        <v>-4.3762840930299998E-3</v>
      </c>
      <c r="C2960">
        <v>-2.8518858214100001E-3</v>
      </c>
      <c r="D2960">
        <v>-2.3965248587500001E-3</v>
      </c>
      <c r="E2960">
        <v>-2.3276770336199998E-3</v>
      </c>
      <c r="F2960">
        <v>-2.4028127610199999E-3</v>
      </c>
      <c r="G2960">
        <v>-2.6368600763599999E-3</v>
      </c>
      <c r="H2960">
        <v>0</v>
      </c>
      <c r="I2960">
        <v>0.36096191406200001</v>
      </c>
      <c r="J2960">
        <v>-151.131545442</v>
      </c>
      <c r="K2960">
        <v>-261.45213753399997</v>
      </c>
      <c r="L2960">
        <v>-258.724461684</v>
      </c>
      <c r="M2960">
        <v>-255.095862772</v>
      </c>
      <c r="N2960">
        <v>-300</v>
      </c>
      <c r="O2960">
        <v>-300</v>
      </c>
    </row>
    <row r="2961" spans="1:15" x14ac:dyDescent="0.2">
      <c r="A2961">
        <v>0.361083984375</v>
      </c>
      <c r="B2961">
        <v>-4.36085259997E-3</v>
      </c>
      <c r="C2961">
        <v>-2.8357540035999999E-3</v>
      </c>
      <c r="D2961">
        <v>-2.3800986221500001E-3</v>
      </c>
      <c r="E2961">
        <v>-2.3111854801099998E-3</v>
      </c>
      <c r="F2961">
        <v>-2.3863386301299998E-3</v>
      </c>
      <c r="G2961">
        <v>-2.6204344899400001E-3</v>
      </c>
      <c r="H2961">
        <v>0</v>
      </c>
      <c r="I2961">
        <v>0.361083984375</v>
      </c>
      <c r="J2961">
        <v>-149.514835127</v>
      </c>
      <c r="K2961">
        <v>-262.76846247899999</v>
      </c>
      <c r="L2961">
        <v>-257.46154270300002</v>
      </c>
      <c r="M2961">
        <v>-255.56712435899999</v>
      </c>
      <c r="N2961">
        <v>-300</v>
      </c>
      <c r="O2961">
        <v>-300</v>
      </c>
    </row>
    <row r="2962" spans="1:15" x14ac:dyDescent="0.2">
      <c r="A2962">
        <v>0.36120605468799999</v>
      </c>
      <c r="B2962">
        <v>-4.3444856644899998E-3</v>
      </c>
      <c r="C2962">
        <v>-2.8186869635000002E-3</v>
      </c>
      <c r="D2962">
        <v>-2.3627370819099998E-3</v>
      </c>
      <c r="E2962">
        <v>-2.2937585850500001E-3</v>
      </c>
      <c r="F2962">
        <v>-2.3689291452599999E-3</v>
      </c>
      <c r="G2962">
        <v>-2.6030734756600001E-3</v>
      </c>
      <c r="H2962">
        <v>0</v>
      </c>
      <c r="I2962">
        <v>0.36120605468799999</v>
      </c>
      <c r="J2962">
        <v>-148.221783348</v>
      </c>
      <c r="K2962">
        <v>-260.95115082900003</v>
      </c>
      <c r="L2962">
        <v>-256.43435186599999</v>
      </c>
      <c r="M2962">
        <v>-273.65632613000002</v>
      </c>
      <c r="N2962">
        <v>-300</v>
      </c>
      <c r="O2962">
        <v>-300</v>
      </c>
    </row>
    <row r="2963" spans="1:15" x14ac:dyDescent="0.2">
      <c r="A2963">
        <v>0.361328125</v>
      </c>
      <c r="B2963">
        <v>-4.3271918959900003E-3</v>
      </c>
      <c r="C2963">
        <v>-2.8006933109799999E-3</v>
      </c>
      <c r="D2963">
        <v>-2.3444488479700001E-3</v>
      </c>
      <c r="E2963">
        <v>-2.2754049584800002E-3</v>
      </c>
      <c r="F2963">
        <v>-2.3505929166700002E-3</v>
      </c>
      <c r="G2963">
        <v>-2.58478564442E-3</v>
      </c>
      <c r="H2963">
        <v>0</v>
      </c>
      <c r="I2963">
        <v>0.361328125</v>
      </c>
      <c r="J2963">
        <v>-147.22608318299999</v>
      </c>
      <c r="K2963">
        <v>-266.82259242100002</v>
      </c>
      <c r="L2963">
        <v>-255.799726752</v>
      </c>
      <c r="M2963">
        <v>-300</v>
      </c>
      <c r="N2963">
        <v>-300</v>
      </c>
      <c r="O2963">
        <v>-300</v>
      </c>
    </row>
    <row r="2964" spans="1:15" x14ac:dyDescent="0.2">
      <c r="A2964">
        <v>0.36145019531200001</v>
      </c>
      <c r="B2964">
        <v>-4.3089804724899998E-3</v>
      </c>
      <c r="C2964">
        <v>-2.78178222451E-3</v>
      </c>
      <c r="D2964">
        <v>-2.3252430988700001E-3</v>
      </c>
      <c r="E2964">
        <v>-2.25613377902E-3</v>
      </c>
      <c r="F2964">
        <v>-2.3313391231699998E-3</v>
      </c>
      <c r="G2964">
        <v>-2.5655801757399998E-3</v>
      </c>
      <c r="H2964">
        <v>0</v>
      </c>
      <c r="I2964">
        <v>0.36145019531200001</v>
      </c>
      <c r="J2964">
        <v>-146.50251764399999</v>
      </c>
      <c r="K2964">
        <v>-259.271504988</v>
      </c>
      <c r="L2964">
        <v>-255.64441118299999</v>
      </c>
      <c r="M2964">
        <v>-300</v>
      </c>
      <c r="N2964">
        <v>-300</v>
      </c>
      <c r="O2964">
        <v>-300</v>
      </c>
    </row>
    <row r="2965" spans="1:15" x14ac:dyDescent="0.2">
      <c r="A2965">
        <v>0.361572265625</v>
      </c>
      <c r="B2965">
        <v>-4.2898611376899999E-3</v>
      </c>
      <c r="C2965">
        <v>-2.76196344828E-3</v>
      </c>
      <c r="D2965">
        <v>-2.3051295788599998E-3</v>
      </c>
      <c r="E2965">
        <v>-2.2359547910299998E-3</v>
      </c>
      <c r="F2965">
        <v>-2.3111775093600001E-3</v>
      </c>
      <c r="G2965">
        <v>-2.5454668148700002E-3</v>
      </c>
      <c r="H2965">
        <v>0</v>
      </c>
      <c r="I2965">
        <v>0.361572265625</v>
      </c>
      <c r="J2965">
        <v>-146.025925145</v>
      </c>
      <c r="K2965">
        <v>-274.51676188900001</v>
      </c>
      <c r="L2965">
        <v>-256.059938746</v>
      </c>
      <c r="M2965">
        <v>-300</v>
      </c>
      <c r="N2965">
        <v>-300</v>
      </c>
      <c r="O2965">
        <v>-300</v>
      </c>
    </row>
    <row r="2966" spans="1:15" x14ac:dyDescent="0.2">
      <c r="A2966">
        <v>0.36169433593799999</v>
      </c>
      <c r="B2966">
        <v>-4.2698441978799998E-3</v>
      </c>
      <c r="C2966">
        <v>-2.7412472890199998E-3</v>
      </c>
      <c r="D2966">
        <v>-2.28411859475E-3</v>
      </c>
      <c r="E2966">
        <v>-2.2148783014099998E-3</v>
      </c>
      <c r="F2966">
        <v>-2.29011838233E-3</v>
      </c>
      <c r="G2966">
        <v>-2.5244558696000002E-3</v>
      </c>
      <c r="H2966">
        <v>0</v>
      </c>
      <c r="I2966">
        <v>0.36169433593799999</v>
      </c>
      <c r="J2966">
        <v>-145.77038771400001</v>
      </c>
      <c r="K2966">
        <v>-265.699343188</v>
      </c>
      <c r="L2966">
        <v>-257.13774438000002</v>
      </c>
      <c r="M2966">
        <v>-300</v>
      </c>
      <c r="N2966">
        <v>-300</v>
      </c>
      <c r="O2966">
        <v>-300</v>
      </c>
    </row>
    <row r="2967" spans="1:15" x14ac:dyDescent="0.2">
      <c r="A2967">
        <v>0.36181640625</v>
      </c>
      <c r="B2967">
        <v>-4.2489405183300001E-3</v>
      </c>
      <c r="C2967">
        <v>-2.7196446124899999E-3</v>
      </c>
      <c r="D2967">
        <v>-2.2622210123600002E-3</v>
      </c>
      <c r="E2967">
        <v>-2.1929151760699999E-3</v>
      </c>
      <c r="F2967">
        <v>-2.2681726082099999E-3</v>
      </c>
      <c r="G2967">
        <v>-2.5025582067399999E-3</v>
      </c>
      <c r="H2967">
        <v>0</v>
      </c>
      <c r="I2967">
        <v>0.36181640625</v>
      </c>
      <c r="J2967">
        <v>-145.708696199</v>
      </c>
      <c r="K2967">
        <v>-278.12257583500002</v>
      </c>
      <c r="L2967">
        <v>-259.00162788799997</v>
      </c>
      <c r="M2967">
        <v>-300</v>
      </c>
      <c r="N2967">
        <v>-300</v>
      </c>
      <c r="O2967">
        <v>-300</v>
      </c>
    </row>
    <row r="2968" spans="1:15" x14ac:dyDescent="0.2">
      <c r="A2968">
        <v>0.36193847656200001</v>
      </c>
      <c r="B2968">
        <v>-4.2271615194899997E-3</v>
      </c>
      <c r="C2968">
        <v>-2.6971668395899999E-3</v>
      </c>
      <c r="D2968">
        <v>-2.2394482526500001E-3</v>
      </c>
      <c r="E2968">
        <v>-2.1700768360799999E-3</v>
      </c>
      <c r="F2968">
        <v>-2.24535160829E-3</v>
      </c>
      <c r="G2968">
        <v>-2.4797852482799998E-3</v>
      </c>
      <c r="H2968">
        <v>0</v>
      </c>
      <c r="I2968">
        <v>0.36193847656200001</v>
      </c>
      <c r="J2968">
        <v>-145.812195239</v>
      </c>
      <c r="K2968">
        <v>-261.10942034999999</v>
      </c>
      <c r="L2968">
        <v>-261.83699916099999</v>
      </c>
      <c r="M2968">
        <v>-300</v>
      </c>
      <c r="N2968">
        <v>-300</v>
      </c>
      <c r="O2968">
        <v>-300</v>
      </c>
    </row>
    <row r="2969" spans="1:15" x14ac:dyDescent="0.2">
      <c r="A2969">
        <v>0.362060546875</v>
      </c>
      <c r="B2969">
        <v>-4.20451917277E-3</v>
      </c>
      <c r="C2969">
        <v>-2.6738259422000002E-3</v>
      </c>
      <c r="D2969">
        <v>-2.2158122876E-3</v>
      </c>
      <c r="E2969">
        <v>-2.1463752534999999E-3</v>
      </c>
      <c r="F2969">
        <v>-2.22166735486E-3</v>
      </c>
      <c r="G2969">
        <v>-2.4561489671999998E-3</v>
      </c>
      <c r="H2969">
        <v>0</v>
      </c>
      <c r="I2969">
        <v>0.362060546875</v>
      </c>
      <c r="J2969">
        <v>-146.05113083699999</v>
      </c>
      <c r="K2969">
        <v>-267.00780451100002</v>
      </c>
      <c r="L2969">
        <v>-265.84615100399998</v>
      </c>
      <c r="M2969">
        <v>-300</v>
      </c>
      <c r="N2969">
        <v>-300</v>
      </c>
      <c r="O2969">
        <v>-300</v>
      </c>
    </row>
    <row r="2970" spans="1:15" x14ac:dyDescent="0.2">
      <c r="A2970">
        <v>0.36218261718799999</v>
      </c>
      <c r="B2970">
        <v>-4.1810259960800003E-3</v>
      </c>
      <c r="C2970">
        <v>-2.6496344387099999E-3</v>
      </c>
      <c r="D2970">
        <v>-2.1913256356399999E-3</v>
      </c>
      <c r="E2970">
        <v>-2.12182294688E-3</v>
      </c>
      <c r="F2970">
        <v>-2.1971323666799998E-3</v>
      </c>
      <c r="G2970">
        <v>-2.4316618829600001E-3</v>
      </c>
      <c r="H2970">
        <v>0</v>
      </c>
      <c r="I2970">
        <v>0.36218261718799999</v>
      </c>
      <c r="J2970">
        <v>-146.39558596699999</v>
      </c>
      <c r="K2970">
        <v>-269.86268049500001</v>
      </c>
      <c r="L2970">
        <v>-270.95563928199999</v>
      </c>
      <c r="M2970">
        <v>-300</v>
      </c>
      <c r="N2970">
        <v>-300</v>
      </c>
      <c r="O2970">
        <v>-300</v>
      </c>
    </row>
    <row r="2971" spans="1:15" x14ac:dyDescent="0.2">
      <c r="A2971">
        <v>0.3623046875</v>
      </c>
      <c r="B2971">
        <v>-4.1566950489700001E-3</v>
      </c>
      <c r="C2971">
        <v>-2.62460538912E-3</v>
      </c>
      <c r="D2971">
        <v>-2.1660013568600002E-3</v>
      </c>
      <c r="E2971">
        <v>-2.0964329763900002E-3</v>
      </c>
      <c r="F2971">
        <v>-2.1717597041399999E-3</v>
      </c>
      <c r="G2971">
        <v>-2.40633705667E-3</v>
      </c>
      <c r="H2971">
        <v>0</v>
      </c>
      <c r="I2971">
        <v>0.3623046875</v>
      </c>
      <c r="J2971">
        <v>-146.816969691</v>
      </c>
      <c r="K2971">
        <v>-286.21262184599999</v>
      </c>
      <c r="L2971">
        <v>-274.88939003899998</v>
      </c>
      <c r="M2971">
        <v>-300</v>
      </c>
      <c r="N2971">
        <v>-300</v>
      </c>
      <c r="O2971">
        <v>-300</v>
      </c>
    </row>
    <row r="2972" spans="1:15" x14ac:dyDescent="0.2">
      <c r="A2972">
        <v>0.36242675781200001</v>
      </c>
      <c r="B2972">
        <v>-4.1315399274700002E-3</v>
      </c>
      <c r="C2972">
        <v>-2.5987523899299999E-3</v>
      </c>
      <c r="D2972">
        <v>-2.13985304781E-3</v>
      </c>
      <c r="E2972">
        <v>-2.0702189387000001E-3</v>
      </c>
      <c r="F2972">
        <v>-2.14556296415E-3</v>
      </c>
      <c r="G2972">
        <v>-2.3801880859300002E-3</v>
      </c>
      <c r="H2972">
        <v>0</v>
      </c>
      <c r="I2972">
        <v>0.36242675781200001</v>
      </c>
      <c r="J2972">
        <v>-147.28982927999999</v>
      </c>
      <c r="K2972">
        <v>-263.18220861899999</v>
      </c>
      <c r="L2972">
        <v>-272.85184637899999</v>
      </c>
      <c r="M2972">
        <v>-300</v>
      </c>
      <c r="N2972">
        <v>-300</v>
      </c>
      <c r="O2972">
        <v>-300</v>
      </c>
    </row>
    <row r="2973" spans="1:15" x14ac:dyDescent="0.2">
      <c r="A2973">
        <v>0.362548828125</v>
      </c>
      <c r="B2973">
        <v>-4.1055747585799999E-3</v>
      </c>
      <c r="C2973">
        <v>-2.5720895686200001E-3</v>
      </c>
      <c r="D2973">
        <v>-2.1128948360699998E-3</v>
      </c>
      <c r="E2973">
        <v>-2.0431949614600001E-3</v>
      </c>
      <c r="F2973">
        <v>-2.11855627458E-3</v>
      </c>
      <c r="G2973">
        <v>-2.3532290993599999E-3</v>
      </c>
      <c r="H2973">
        <v>0</v>
      </c>
      <c r="I2973">
        <v>0.362548828125</v>
      </c>
      <c r="J2973">
        <v>-147.79355463300001</v>
      </c>
      <c r="K2973">
        <v>-267.91822223999998</v>
      </c>
      <c r="L2973">
        <v>-267.608940803</v>
      </c>
      <c r="M2973">
        <v>-300</v>
      </c>
      <c r="N2973">
        <v>-300</v>
      </c>
      <c r="O2973">
        <v>-300</v>
      </c>
    </row>
    <row r="2974" spans="1:15" x14ac:dyDescent="0.2">
      <c r="A2974">
        <v>0.36267089843799999</v>
      </c>
      <c r="B2974">
        <v>-4.0788141945000004E-3</v>
      </c>
      <c r="C2974">
        <v>-2.5446315778600002E-3</v>
      </c>
      <c r="D2974">
        <v>-2.0851413743500002E-3</v>
      </c>
      <c r="E2974">
        <v>-2.0153756975199999E-3</v>
      </c>
      <c r="F2974">
        <v>-2.0907542885000002E-3</v>
      </c>
      <c r="G2974">
        <v>-2.3254747507200002E-3</v>
      </c>
      <c r="H2974">
        <v>0</v>
      </c>
      <c r="I2974">
        <v>0.36267089843799999</v>
      </c>
      <c r="J2974">
        <v>-148.31346005699999</v>
      </c>
      <c r="K2974">
        <v>-262.93180052600002</v>
      </c>
      <c r="L2974">
        <v>-263.97246581000002</v>
      </c>
      <c r="M2974">
        <v>-300</v>
      </c>
      <c r="N2974">
        <v>-300</v>
      </c>
      <c r="O2974">
        <v>-300</v>
      </c>
    </row>
    <row r="2975" spans="1:15" x14ac:dyDescent="0.2">
      <c r="A2975">
        <v>0.36279296875</v>
      </c>
      <c r="B2975">
        <v>-4.0512734064700002E-3</v>
      </c>
      <c r="C2975">
        <v>-2.5163935893300002E-3</v>
      </c>
      <c r="D2975">
        <v>-2.05660783444E-3</v>
      </c>
      <c r="E2975">
        <v>-1.9867763187499999E-3</v>
      </c>
      <c r="F2975">
        <v>-2.0621721780199999E-3</v>
      </c>
      <c r="G2975">
        <v>-2.2969402128700002E-3</v>
      </c>
      <c r="H2975">
        <v>0</v>
      </c>
      <c r="I2975">
        <v>0.36279296875</v>
      </c>
      <c r="J2975">
        <v>-148.84086512900001</v>
      </c>
      <c r="K2975">
        <v>-259.82230885899997</v>
      </c>
      <c r="L2975">
        <v>-264.37309935899998</v>
      </c>
      <c r="M2975">
        <v>-300</v>
      </c>
      <c r="N2975">
        <v>-300</v>
      </c>
      <c r="O2975">
        <v>-300</v>
      </c>
    </row>
    <row r="2976" spans="1:15" x14ac:dyDescent="0.2">
      <c r="A2976">
        <v>0.36291503906200001</v>
      </c>
      <c r="B2976">
        <v>-4.0229680782900004E-3</v>
      </c>
      <c r="C2976">
        <v>-2.4873912873299999E-3</v>
      </c>
      <c r="D2976">
        <v>-2.0273099006799999E-3</v>
      </c>
      <c r="E2976">
        <v>-1.9574125095899999E-3</v>
      </c>
      <c r="F2976">
        <v>-2.0328256278199998E-3</v>
      </c>
      <c r="G2976">
        <v>-2.2676411712100001E-3</v>
      </c>
      <c r="H2976">
        <v>0</v>
      </c>
      <c r="I2976">
        <v>0.36291503906200001</v>
      </c>
      <c r="J2976">
        <v>-149.37213204700001</v>
      </c>
      <c r="K2976">
        <v>-275.95151305000002</v>
      </c>
      <c r="L2976">
        <v>-270.53558959499998</v>
      </c>
      <c r="M2976">
        <v>-300</v>
      </c>
      <c r="N2976">
        <v>-300</v>
      </c>
      <c r="O2976">
        <v>-300</v>
      </c>
    </row>
    <row r="2977" spans="1:15" x14ac:dyDescent="0.2">
      <c r="A2977">
        <v>0.363037109375</v>
      </c>
      <c r="B2977">
        <v>-3.99391439956E-3</v>
      </c>
      <c r="C2977">
        <v>-2.4576408619199999E-3</v>
      </c>
      <c r="D2977">
        <v>-1.9972637632200002E-3</v>
      </c>
      <c r="E2977">
        <v>-1.9273004603200001E-3</v>
      </c>
      <c r="F2977">
        <v>-2.0027308283799999E-3</v>
      </c>
      <c r="G2977">
        <v>-2.2375938169699999E-3</v>
      </c>
      <c r="H2977">
        <v>0</v>
      </c>
      <c r="I2977">
        <v>0.363037109375</v>
      </c>
      <c r="J2977">
        <v>-149.90699239</v>
      </c>
      <c r="K2977">
        <v>-267.46426715600001</v>
      </c>
      <c r="L2977">
        <v>-284.44270798500003</v>
      </c>
      <c r="M2977">
        <v>-300</v>
      </c>
      <c r="N2977">
        <v>-300</v>
      </c>
      <c r="O2977">
        <v>-300</v>
      </c>
    </row>
    <row r="2978" spans="1:15" x14ac:dyDescent="0.2">
      <c r="A2978">
        <v>0.36315917968799999</v>
      </c>
      <c r="B2978">
        <v>-3.9641290585799996E-3</v>
      </c>
      <c r="C2978">
        <v>-2.4271590018599999E-3</v>
      </c>
      <c r="D2978">
        <v>-1.9664861108899998E-3</v>
      </c>
      <c r="E2978">
        <v>-1.8964568598499999E-3</v>
      </c>
      <c r="F2978">
        <v>-1.9719044688900002E-3</v>
      </c>
      <c r="G2978">
        <v>-2.2068148400700002E-3</v>
      </c>
      <c r="H2978">
        <v>0</v>
      </c>
      <c r="I2978">
        <v>0.36315917968799999</v>
      </c>
      <c r="J2978">
        <v>-150.446716864</v>
      </c>
      <c r="K2978">
        <v>-278.73975392599999</v>
      </c>
      <c r="L2978">
        <v>-300</v>
      </c>
      <c r="M2978">
        <v>-300</v>
      </c>
      <c r="N2978">
        <v>-300</v>
      </c>
      <c r="O2978">
        <v>-300</v>
      </c>
    </row>
    <row r="2979" spans="1:15" x14ac:dyDescent="0.2">
      <c r="A2979">
        <v>0.36328125</v>
      </c>
      <c r="B2979">
        <v>-3.9336292348899999E-3</v>
      </c>
      <c r="C2979">
        <v>-2.39596288717E-3</v>
      </c>
      <c r="D2979">
        <v>-1.9349941238E-3</v>
      </c>
      <c r="E2979">
        <v>-1.8648988884000001E-3</v>
      </c>
      <c r="F2979">
        <v>-1.94036372978E-3</v>
      </c>
      <c r="G2979">
        <v>-2.1753214216899998E-3</v>
      </c>
      <c r="H2979">
        <v>0</v>
      </c>
      <c r="I2979">
        <v>0.36328125</v>
      </c>
      <c r="J2979">
        <v>-150.992651905</v>
      </c>
      <c r="K2979">
        <v>-262.48112747300002</v>
      </c>
      <c r="L2979">
        <v>-300</v>
      </c>
      <c r="M2979">
        <v>-300</v>
      </c>
      <c r="N2979">
        <v>-300</v>
      </c>
      <c r="O2979">
        <v>-300</v>
      </c>
    </row>
    <row r="2980" spans="1:15" x14ac:dyDescent="0.2">
      <c r="A2980">
        <v>0.36340332031200001</v>
      </c>
      <c r="B2980">
        <v>-3.90243259159E-3</v>
      </c>
      <c r="C2980">
        <v>-2.3640701814199999E-3</v>
      </c>
      <c r="D2980">
        <v>-1.9028054655600001E-3</v>
      </c>
      <c r="E2980">
        <v>-1.83264420971E-3</v>
      </c>
      <c r="F2980">
        <v>-1.9081262750300001E-3</v>
      </c>
      <c r="G2980">
        <v>-2.1431312265700001E-3</v>
      </c>
      <c r="H2980">
        <v>0</v>
      </c>
      <c r="I2980">
        <v>0.36340332031200001</v>
      </c>
      <c r="J2980">
        <v>-151.545424637</v>
      </c>
      <c r="K2980">
        <v>-267.68749076300003</v>
      </c>
      <c r="L2980">
        <v>-300</v>
      </c>
      <c r="M2980">
        <v>-300</v>
      </c>
      <c r="N2980">
        <v>-300</v>
      </c>
      <c r="O2980">
        <v>-300</v>
      </c>
    </row>
    <row r="2981" spans="1:15" x14ac:dyDescent="0.2">
      <c r="A2981">
        <v>0.363525390625</v>
      </c>
      <c r="B2981">
        <v>-3.87055726723E-3</v>
      </c>
      <c r="C2981">
        <v>-2.33149902364E-3</v>
      </c>
      <c r="D2981">
        <v>-1.8699382753000001E-3</v>
      </c>
      <c r="E2981">
        <v>-1.7997109629799999E-3</v>
      </c>
      <c r="F2981">
        <v>-1.8752102441E-3</v>
      </c>
      <c r="G2981">
        <v>-2.1102623949199998E-3</v>
      </c>
      <c r="H2981">
        <v>0</v>
      </c>
      <c r="I2981">
        <v>0.363525390625</v>
      </c>
      <c r="J2981">
        <v>-152.10483198700001</v>
      </c>
      <c r="K2981">
        <v>-269.94091641300002</v>
      </c>
      <c r="L2981">
        <v>-300</v>
      </c>
      <c r="M2981">
        <v>-300</v>
      </c>
      <c r="N2981">
        <v>-300</v>
      </c>
      <c r="O2981">
        <v>-300</v>
      </c>
    </row>
    <row r="2982" spans="1:15" x14ac:dyDescent="0.2">
      <c r="A2982">
        <v>0.36364746093799999</v>
      </c>
      <c r="B2982">
        <v>-3.8380218674800002E-3</v>
      </c>
      <c r="C2982">
        <v>-2.29826801995E-3</v>
      </c>
      <c r="D2982">
        <v>-1.83641115921E-3</v>
      </c>
      <c r="E2982">
        <v>-1.7661177545499999E-3</v>
      </c>
      <c r="F2982">
        <v>-1.84163424355E-3</v>
      </c>
      <c r="G2982">
        <v>-2.0767335340600001E-3</v>
      </c>
      <c r="H2982">
        <v>0</v>
      </c>
      <c r="I2982">
        <v>0.36364746093799999</v>
      </c>
      <c r="J2982">
        <v>-152.670203851</v>
      </c>
      <c r="K2982">
        <v>-269.71155416699997</v>
      </c>
      <c r="L2982">
        <v>-300</v>
      </c>
      <c r="M2982">
        <v>-300</v>
      </c>
      <c r="N2982">
        <v>-300</v>
      </c>
      <c r="O2982">
        <v>-300</v>
      </c>
    </row>
    <row r="2983" spans="1:15" x14ac:dyDescent="0.2">
      <c r="A2983">
        <v>0.36376953125</v>
      </c>
      <c r="B2983">
        <v>-3.8048454564399998E-3</v>
      </c>
      <c r="C2983">
        <v>-2.2643962349300001E-3</v>
      </c>
      <c r="D2983">
        <v>-1.80224318194E-3</v>
      </c>
      <c r="E2983">
        <v>-1.7318836491600001E-3</v>
      </c>
      <c r="F2983">
        <v>-1.80741733839E-3</v>
      </c>
      <c r="G2983">
        <v>-2.04256370977E-3</v>
      </c>
      <c r="H2983">
        <v>0</v>
      </c>
      <c r="I2983">
        <v>0.36376953125</v>
      </c>
      <c r="J2983">
        <v>-153.24092540800001</v>
      </c>
      <c r="K2983">
        <v>-272.88198158900002</v>
      </c>
      <c r="L2983">
        <v>-300</v>
      </c>
      <c r="M2983">
        <v>-300</v>
      </c>
      <c r="N2983">
        <v>-300</v>
      </c>
      <c r="O2983">
        <v>-300</v>
      </c>
    </row>
    <row r="2984" spans="1:15" x14ac:dyDescent="0.2">
      <c r="A2984">
        <v>0.36389160156200001</v>
      </c>
      <c r="B2984">
        <v>-3.77104754765E-3</v>
      </c>
      <c r="C2984">
        <v>-2.2299031825900001E-3</v>
      </c>
      <c r="D2984">
        <v>-1.7674538575999999E-3</v>
      </c>
      <c r="E2984">
        <v>-1.69702816102E-3</v>
      </c>
      <c r="F2984">
        <v>-1.77257904306E-3</v>
      </c>
      <c r="G2984">
        <v>-2.0077724372800001E-3</v>
      </c>
      <c r="H2984">
        <v>0</v>
      </c>
      <c r="I2984">
        <v>0.36389160156200001</v>
      </c>
      <c r="J2984">
        <v>-153.81683109900001</v>
      </c>
      <c r="K2984">
        <v>-268.35931110400003</v>
      </c>
      <c r="L2984">
        <v>-300</v>
      </c>
      <c r="M2984">
        <v>-300</v>
      </c>
      <c r="N2984">
        <v>-300</v>
      </c>
      <c r="O2984">
        <v>-300</v>
      </c>
    </row>
    <row r="2985" spans="1:15" x14ac:dyDescent="0.2">
      <c r="A2985">
        <v>0.364013671875</v>
      </c>
      <c r="B2985">
        <v>-3.7366480948300002E-3</v>
      </c>
      <c r="C2985">
        <v>-2.1948088171400001E-3</v>
      </c>
      <c r="D2985">
        <v>-1.73206314045E-3</v>
      </c>
      <c r="E2985">
        <v>-1.6615712445200001E-3</v>
      </c>
      <c r="F2985">
        <v>-1.7371393122E-3</v>
      </c>
      <c r="G2985">
        <v>-1.9723796719699998E-3</v>
      </c>
      <c r="H2985">
        <v>0</v>
      </c>
      <c r="I2985">
        <v>0.364013671875</v>
      </c>
      <c r="J2985">
        <v>-154.39830808299999</v>
      </c>
      <c r="K2985">
        <v>-290.08635922399998</v>
      </c>
      <c r="L2985">
        <v>-300</v>
      </c>
      <c r="M2985">
        <v>-300</v>
      </c>
      <c r="N2985">
        <v>-300</v>
      </c>
      <c r="O2985">
        <v>-300</v>
      </c>
    </row>
    <row r="2986" spans="1:15" x14ac:dyDescent="0.2">
      <c r="A2986">
        <v>0.36413574218799999</v>
      </c>
      <c r="B2986">
        <v>-3.70166748227E-3</v>
      </c>
      <c r="C2986">
        <v>-2.1591335233199999E-3</v>
      </c>
      <c r="D2986">
        <v>-1.69609141532E-3</v>
      </c>
      <c r="E2986">
        <v>-1.62553328459E-3</v>
      </c>
      <c r="F2986">
        <v>-1.701118531E-3</v>
      </c>
      <c r="G2986">
        <v>-1.93640579985E-3</v>
      </c>
      <c r="H2986">
        <v>0</v>
      </c>
      <c r="I2986">
        <v>0.36413574218799999</v>
      </c>
      <c r="J2986">
        <v>-154.98611010799999</v>
      </c>
      <c r="K2986">
        <v>-279.37883951800001</v>
      </c>
      <c r="L2986">
        <v>-300</v>
      </c>
      <c r="M2986">
        <v>-300</v>
      </c>
      <c r="N2986">
        <v>-300</v>
      </c>
      <c r="O2986">
        <v>-300</v>
      </c>
    </row>
    <row r="2987" spans="1:15" x14ac:dyDescent="0.2">
      <c r="A2987">
        <v>0.3642578125</v>
      </c>
      <c r="B2987">
        <v>-3.6661265149399999E-3</v>
      </c>
      <c r="C2987">
        <v>-2.1228981065799998E-3</v>
      </c>
      <c r="D2987">
        <v>-1.65955948773E-3</v>
      </c>
      <c r="E2987">
        <v>-1.58893508688E-3</v>
      </c>
      <c r="F2987">
        <v>-1.6645375053499999E-3</v>
      </c>
      <c r="G2987">
        <v>-1.89987162759E-3</v>
      </c>
      <c r="H2987">
        <v>0</v>
      </c>
      <c r="I2987">
        <v>0.3642578125</v>
      </c>
      <c r="J2987">
        <v>-155.58101368300001</v>
      </c>
      <c r="K2987">
        <v>-277.77630501800002</v>
      </c>
      <c r="L2987">
        <v>-300</v>
      </c>
      <c r="M2987">
        <v>-300</v>
      </c>
      <c r="N2987">
        <v>-300</v>
      </c>
      <c r="O2987">
        <v>-300</v>
      </c>
    </row>
    <row r="2988" spans="1:15" x14ac:dyDescent="0.2">
      <c r="A2988">
        <v>0.36437988281200001</v>
      </c>
      <c r="B2988">
        <v>-3.6300464083300001E-3</v>
      </c>
      <c r="C2988">
        <v>-2.08612378288E-3</v>
      </c>
      <c r="D2988">
        <v>-1.62248857373E-3</v>
      </c>
      <c r="E2988">
        <v>-1.5517978675400001E-3</v>
      </c>
      <c r="F2988">
        <v>-1.6274174516699999E-3</v>
      </c>
      <c r="G2988">
        <v>-1.8627983723900001E-3</v>
      </c>
      <c r="H2988">
        <v>0</v>
      </c>
      <c r="I2988">
        <v>0.36437988281200001</v>
      </c>
      <c r="J2988">
        <v>-156.18350083999999</v>
      </c>
      <c r="K2988">
        <v>-276.01225650399999</v>
      </c>
      <c r="L2988">
        <v>-300</v>
      </c>
      <c r="M2988">
        <v>-300</v>
      </c>
      <c r="N2988">
        <v>-300</v>
      </c>
      <c r="O2988">
        <v>-300</v>
      </c>
    </row>
    <row r="2989" spans="1:15" x14ac:dyDescent="0.2">
      <c r="A2989">
        <v>0.364501953125</v>
      </c>
      <c r="B2989">
        <v>-3.5934487779499999E-3</v>
      </c>
      <c r="C2989">
        <v>-2.04883216822E-3</v>
      </c>
      <c r="D2989">
        <v>-1.58490028939E-3</v>
      </c>
      <c r="E2989">
        <v>-1.5141432427499999E-3</v>
      </c>
      <c r="F2989">
        <v>-1.58977998638E-3</v>
      </c>
      <c r="G2989">
        <v>-1.8252076514800001E-3</v>
      </c>
      <c r="H2989">
        <v>0</v>
      </c>
      <c r="I2989">
        <v>0.364501953125</v>
      </c>
      <c r="J2989">
        <v>-156.79361530099999</v>
      </c>
      <c r="K2989">
        <v>-275.10676944400001</v>
      </c>
      <c r="L2989">
        <v>-300</v>
      </c>
      <c r="M2989">
        <v>-300</v>
      </c>
      <c r="N2989">
        <v>-300</v>
      </c>
      <c r="O2989">
        <v>-300</v>
      </c>
    </row>
    <row r="2990" spans="1:15" x14ac:dyDescent="0.2">
      <c r="A2990">
        <v>0.36462402343799999</v>
      </c>
      <c r="B2990">
        <v>-3.5563556285900001E-3</v>
      </c>
      <c r="C2990">
        <v>-2.0110452678400001E-3</v>
      </c>
      <c r="D2990">
        <v>-1.5468166400400001E-3</v>
      </c>
      <c r="E2990">
        <v>-1.47599321798E-3</v>
      </c>
      <c r="F2990">
        <v>-1.5516471152099999E-3</v>
      </c>
      <c r="G2990">
        <v>-1.78712147139E-3</v>
      </c>
      <c r="H2990">
        <v>0</v>
      </c>
      <c r="I2990">
        <v>0.36462402343799999</v>
      </c>
      <c r="J2990">
        <v>-157.41104229300001</v>
      </c>
      <c r="K2990">
        <v>-270.36282138199999</v>
      </c>
      <c r="L2990">
        <v>-300</v>
      </c>
      <c r="M2990">
        <v>-300</v>
      </c>
      <c r="N2990">
        <v>-300</v>
      </c>
      <c r="O2990">
        <v>-300</v>
      </c>
    </row>
    <row r="2991" spans="1:15" x14ac:dyDescent="0.2">
      <c r="A2991">
        <v>0.36474609375</v>
      </c>
      <c r="B2991">
        <v>-3.5187893432700001E-3</v>
      </c>
      <c r="C2991">
        <v>-1.9727854652600001E-3</v>
      </c>
      <c r="D2991">
        <v>-1.5082600092600001E-3</v>
      </c>
      <c r="E2991">
        <v>-1.4373701769E-3</v>
      </c>
      <c r="F2991">
        <v>-1.51304122212E-3</v>
      </c>
      <c r="G2991">
        <v>-1.74856221688E-3</v>
      </c>
      <c r="H2991">
        <v>0</v>
      </c>
      <c r="I2991">
        <v>0.36474609375</v>
      </c>
      <c r="J2991">
        <v>-158.035357554</v>
      </c>
      <c r="K2991">
        <v>-300</v>
      </c>
      <c r="L2991">
        <v>-300</v>
      </c>
      <c r="M2991">
        <v>-300</v>
      </c>
      <c r="N2991">
        <v>-300</v>
      </c>
      <c r="O2991">
        <v>-300</v>
      </c>
    </row>
    <row r="2992" spans="1:15" x14ac:dyDescent="0.2">
      <c r="A2992">
        <v>0.36486816406200001</v>
      </c>
      <c r="B2992">
        <v>-3.4807726719200001E-3</v>
      </c>
      <c r="C2992">
        <v>-1.9340755108600001E-3</v>
      </c>
      <c r="D2992">
        <v>-1.4692531475199999E-3</v>
      </c>
      <c r="E2992">
        <v>-1.39829687012E-3</v>
      </c>
      <c r="F2992">
        <v>-1.4739850579399999E-3</v>
      </c>
      <c r="G2992">
        <v>-1.70955263962E-3</v>
      </c>
      <c r="H2992">
        <v>0</v>
      </c>
      <c r="I2992">
        <v>0.36486816406200001</v>
      </c>
      <c r="J2992">
        <v>-158.66631610300001</v>
      </c>
      <c r="K2992">
        <v>-273.43240877300002</v>
      </c>
      <c r="L2992">
        <v>-300</v>
      </c>
      <c r="M2992">
        <v>-300</v>
      </c>
      <c r="N2992">
        <v>-300</v>
      </c>
      <c r="O2992">
        <v>-300</v>
      </c>
    </row>
    <row r="2993" spans="1:15" x14ac:dyDescent="0.2">
      <c r="A2993">
        <v>0.364990234375</v>
      </c>
      <c r="B2993">
        <v>-3.4423287197500002E-3</v>
      </c>
      <c r="C2993">
        <v>-1.8949385103299999E-3</v>
      </c>
      <c r="D2993">
        <v>-1.4298191606E-3</v>
      </c>
      <c r="E2993">
        <v>-1.35879640354E-3</v>
      </c>
      <c r="F2993">
        <v>-1.4345017288600001E-3</v>
      </c>
      <c r="G2993">
        <v>-1.6701158465799999E-3</v>
      </c>
      <c r="H2993">
        <v>0</v>
      </c>
      <c r="I2993">
        <v>0.364990234375</v>
      </c>
      <c r="J2993">
        <v>-159.304044879</v>
      </c>
      <c r="K2993">
        <v>-293.66888020800002</v>
      </c>
      <c r="L2993">
        <v>-300</v>
      </c>
      <c r="M2993">
        <v>-300</v>
      </c>
      <c r="N2993">
        <v>-300</v>
      </c>
      <c r="O2993">
        <v>-300</v>
      </c>
    </row>
    <row r="2994" spans="1:15" x14ac:dyDescent="0.2">
      <c r="A2994">
        <v>0.36511230468799999</v>
      </c>
      <c r="B2994">
        <v>-3.4034809354200001E-3</v>
      </c>
      <c r="C2994">
        <v>-1.8553979128200001E-3</v>
      </c>
      <c r="D2994">
        <v>-1.38998149772E-3</v>
      </c>
      <c r="E2994">
        <v>-1.31889222647E-3</v>
      </c>
      <c r="F2994">
        <v>-1.3946146844499999E-3</v>
      </c>
      <c r="G2994">
        <v>-1.6302752881999999E-3</v>
      </c>
      <c r="H2994">
        <v>0</v>
      </c>
      <c r="I2994">
        <v>0.36511230468799999</v>
      </c>
      <c r="J2994">
        <v>-159.949055208</v>
      </c>
      <c r="K2994">
        <v>-272.36905763700003</v>
      </c>
      <c r="L2994">
        <v>-300</v>
      </c>
      <c r="M2994">
        <v>-300</v>
      </c>
      <c r="N2994">
        <v>-300</v>
      </c>
      <c r="O2994">
        <v>-300</v>
      </c>
    </row>
    <row r="2995" spans="1:15" x14ac:dyDescent="0.2">
      <c r="A2995">
        <v>0.365234375</v>
      </c>
      <c r="B2995">
        <v>-3.3642530988700001E-3</v>
      </c>
      <c r="C2995">
        <v>-1.81547749873E-3</v>
      </c>
      <c r="D2995">
        <v>-1.3497639393700001E-3</v>
      </c>
      <c r="E2995">
        <v>-1.27860811955E-3</v>
      </c>
      <c r="F2995">
        <v>-1.35434770561E-3</v>
      </c>
      <c r="G2995">
        <v>-1.59005474617E-3</v>
      </c>
      <c r="H2995">
        <v>0</v>
      </c>
      <c r="I2995">
        <v>0.365234375</v>
      </c>
      <c r="J2995">
        <v>-160.60207859299999</v>
      </c>
      <c r="K2995">
        <v>-288.13975732500001</v>
      </c>
      <c r="L2995">
        <v>-300</v>
      </c>
      <c r="M2995">
        <v>-300</v>
      </c>
      <c r="N2995">
        <v>-300</v>
      </c>
      <c r="O2995">
        <v>-300</v>
      </c>
    </row>
    <row r="2996" spans="1:15" x14ac:dyDescent="0.2">
      <c r="A2996">
        <v>0.36535644531200001</v>
      </c>
      <c r="B2996">
        <v>-3.3246693089299998E-3</v>
      </c>
      <c r="C2996">
        <v>-1.77520136737E-3</v>
      </c>
      <c r="D2996">
        <v>-1.3091905849400001E-3</v>
      </c>
      <c r="E2996">
        <v>-1.23796818228E-3</v>
      </c>
      <c r="F2996">
        <v>-1.3137248921200001E-3</v>
      </c>
      <c r="G2996">
        <v>-1.5494783211299999E-3</v>
      </c>
      <c r="H2996">
        <v>0</v>
      </c>
      <c r="I2996">
        <v>0.36535644531200001</v>
      </c>
      <c r="J2996">
        <v>-161.26381002100001</v>
      </c>
      <c r="K2996">
        <v>-272.88343019899997</v>
      </c>
      <c r="L2996">
        <v>-300</v>
      </c>
      <c r="M2996">
        <v>-300</v>
      </c>
      <c r="N2996">
        <v>-300</v>
      </c>
      <c r="O2996">
        <v>-300</v>
      </c>
    </row>
    <row r="2997" spans="1:15" x14ac:dyDescent="0.2">
      <c r="A2997">
        <v>0.365478515625</v>
      </c>
      <c r="B2997">
        <v>-3.2847539706500001E-3</v>
      </c>
      <c r="C2997">
        <v>-1.73459392428E-3</v>
      </c>
      <c r="D2997">
        <v>-1.2682858400400001E-3</v>
      </c>
      <c r="E2997">
        <v>-1.1969968203899999E-3</v>
      </c>
      <c r="F2997">
        <v>-1.2727706499900001E-3</v>
      </c>
      <c r="G2997">
        <v>-1.5085704199199999E-3</v>
      </c>
      <c r="H2997">
        <v>0</v>
      </c>
      <c r="I2997">
        <v>0.365478515625</v>
      </c>
      <c r="J2997">
        <v>-161.93467970099999</v>
      </c>
      <c r="K2997">
        <v>-279.26455384500002</v>
      </c>
      <c r="L2997">
        <v>-300</v>
      </c>
      <c r="M2997">
        <v>-300</v>
      </c>
      <c r="N2997">
        <v>-300</v>
      </c>
      <c r="O2997">
        <v>-300</v>
      </c>
    </row>
    <row r="2998" spans="1:15" x14ac:dyDescent="0.2">
      <c r="A2998">
        <v>0.36560058593799999</v>
      </c>
      <c r="B2998">
        <v>-3.24453178242E-3</v>
      </c>
      <c r="C2998">
        <v>-1.6936798683000001E-3</v>
      </c>
      <c r="D2998">
        <v>-1.2270744036000001E-3</v>
      </c>
      <c r="E2998">
        <v>-1.15571873295E-3</v>
      </c>
      <c r="F2998">
        <v>-1.23150967854E-3</v>
      </c>
      <c r="G2998">
        <v>-1.4673557427000001E-3</v>
      </c>
      <c r="H2998">
        <v>0</v>
      </c>
      <c r="I2998">
        <v>0.36560058593799999</v>
      </c>
      <c r="J2998">
        <v>-162.61475668700001</v>
      </c>
      <c r="K2998">
        <v>-277.26405360400003</v>
      </c>
      <c r="L2998">
        <v>-300</v>
      </c>
      <c r="M2998">
        <v>-300</v>
      </c>
      <c r="N2998">
        <v>-300</v>
      </c>
      <c r="O2998">
        <v>-300</v>
      </c>
    </row>
    <row r="2999" spans="1:15" x14ac:dyDescent="0.2">
      <c r="A2999">
        <v>0.36572265625</v>
      </c>
      <c r="B2999">
        <v>-3.2040277227400001E-3</v>
      </c>
      <c r="C2999">
        <v>-1.65248417843E-3</v>
      </c>
      <c r="D2999">
        <v>-1.1855812547200001E-3</v>
      </c>
      <c r="E2999">
        <v>-1.11415889916E-3</v>
      </c>
      <c r="F2999">
        <v>-1.18996695727E-3</v>
      </c>
      <c r="G2999">
        <v>-1.4258592698299999E-3</v>
      </c>
      <c r="H2999">
        <v>0</v>
      </c>
      <c r="I2999">
        <v>0.36572265625</v>
      </c>
      <c r="J2999">
        <v>-163.303823502</v>
      </c>
      <c r="K2999">
        <v>-284.15626584</v>
      </c>
      <c r="L2999">
        <v>-300</v>
      </c>
      <c r="M2999">
        <v>-300</v>
      </c>
      <c r="N2999">
        <v>-300</v>
      </c>
      <c r="O2999">
        <v>-300</v>
      </c>
    </row>
    <row r="3000" spans="1:15" x14ac:dyDescent="0.2">
      <c r="A3000">
        <v>0.36584472656200001</v>
      </c>
      <c r="B3000">
        <v>-3.1632670369E-3</v>
      </c>
      <c r="C3000">
        <v>-1.6110321004299999E-3</v>
      </c>
      <c r="D3000">
        <v>-1.1438316392199999E-3</v>
      </c>
      <c r="E3000">
        <v>-1.0723425649900001E-3</v>
      </c>
      <c r="F3000">
        <v>-1.1481677324099999E-3</v>
      </c>
      <c r="G3000">
        <v>-1.3841062483899999E-3</v>
      </c>
      <c r="H3000">
        <v>0</v>
      </c>
      <c r="I3000">
        <v>0.36584472656200001</v>
      </c>
      <c r="J3000">
        <v>-164.00158336300001</v>
      </c>
      <c r="K3000">
        <v>-276.008320889</v>
      </c>
      <c r="L3000">
        <v>-300</v>
      </c>
      <c r="M3000">
        <v>-300</v>
      </c>
      <c r="N3000">
        <v>-300</v>
      </c>
      <c r="O3000">
        <v>-300</v>
      </c>
    </row>
    <row r="3001" spans="1:15" x14ac:dyDescent="0.2">
      <c r="A3001">
        <v>0.365966796875</v>
      </c>
      <c r="B3001">
        <v>-3.1222752232999999E-3</v>
      </c>
      <c r="C3001">
        <v>-1.56934913317E-3</v>
      </c>
      <c r="D3001">
        <v>-1.10185105607E-3</v>
      </c>
      <c r="E3001">
        <v>-1.0302952295100001E-3</v>
      </c>
      <c r="F3001">
        <v>-1.1061375033199999E-3</v>
      </c>
      <c r="G3001">
        <v>-1.3421221786099999E-3</v>
      </c>
      <c r="H3001">
        <v>0</v>
      </c>
      <c r="I3001">
        <v>0.365966796875</v>
      </c>
      <c r="J3001">
        <v>-164.70790349999999</v>
      </c>
      <c r="K3001">
        <v>-279.39827511300001</v>
      </c>
      <c r="L3001">
        <v>-300</v>
      </c>
      <c r="M3001">
        <v>-295.710042923</v>
      </c>
      <c r="N3001">
        <v>-300</v>
      </c>
      <c r="O3001">
        <v>-300</v>
      </c>
    </row>
    <row r="3002" spans="1:15" x14ac:dyDescent="0.2">
      <c r="A3002">
        <v>0.36608886718799999</v>
      </c>
      <c r="B3002">
        <v>-3.0810780195500002E-3</v>
      </c>
      <c r="C3002">
        <v>-1.52746101475E-3</v>
      </c>
      <c r="D3002">
        <v>-1.05966524345E-3</v>
      </c>
      <c r="E3002">
        <v>-9.880426310550001E-4</v>
      </c>
      <c r="F3002">
        <v>-1.0639020086099999E-3</v>
      </c>
      <c r="G3002">
        <v>-1.2999327999500001E-3</v>
      </c>
      <c r="H3002">
        <v>0</v>
      </c>
      <c r="I3002">
        <v>0.36608886718799999</v>
      </c>
      <c r="J3002">
        <v>-165.42298352500001</v>
      </c>
      <c r="K3002">
        <v>-281.78894524399999</v>
      </c>
      <c r="L3002">
        <v>-300</v>
      </c>
      <c r="M3002">
        <v>-292.71205768599998</v>
      </c>
      <c r="N3002">
        <v>-300</v>
      </c>
      <c r="O3002">
        <v>-300</v>
      </c>
    </row>
    <row r="3003" spans="1:15" x14ac:dyDescent="0.2">
      <c r="A3003">
        <v>0.3662109375</v>
      </c>
      <c r="B3003">
        <v>-3.0397013884399999E-3</v>
      </c>
      <c r="C3003">
        <v>-1.48539370843E-3</v>
      </c>
      <c r="D3003">
        <v>-1.0173001647E-3</v>
      </c>
      <c r="E3003">
        <v>-9.4561073307800004E-4</v>
      </c>
      <c r="F3003">
        <v>-1.02148721202E-3</v>
      </c>
      <c r="G3003">
        <v>-1.2575640770300001E-3</v>
      </c>
      <c r="H3003">
        <v>0</v>
      </c>
      <c r="I3003">
        <v>0.3662109375</v>
      </c>
      <c r="J3003">
        <v>-166.147376452</v>
      </c>
      <c r="K3003">
        <v>-288.64673796</v>
      </c>
      <c r="L3003">
        <v>-300</v>
      </c>
      <c r="M3003">
        <v>-292.49406021200002</v>
      </c>
      <c r="N3003">
        <v>-300</v>
      </c>
      <c r="O3003">
        <v>-300</v>
      </c>
    </row>
    <row r="3004" spans="1:15" x14ac:dyDescent="0.2">
      <c r="A3004">
        <v>0.36633300781200001</v>
      </c>
      <c r="B3004">
        <v>-2.9981715035600001E-3</v>
      </c>
      <c r="C3004">
        <v>-1.44317338829E-3</v>
      </c>
      <c r="D3004">
        <v>-9.7478199399299997E-4</v>
      </c>
      <c r="E3004">
        <v>-9.0302570988199998E-4</v>
      </c>
      <c r="F3004">
        <v>-9.7891928813099993E-4</v>
      </c>
      <c r="G3004">
        <v>-1.21504218533E-3</v>
      </c>
      <c r="H3004">
        <v>0</v>
      </c>
      <c r="I3004">
        <v>0.36633300781200001</v>
      </c>
      <c r="J3004">
        <v>-166.88185339699999</v>
      </c>
      <c r="K3004">
        <v>-279.76482148299999</v>
      </c>
      <c r="L3004">
        <v>-300</v>
      </c>
      <c r="M3004">
        <v>-294.29038485900003</v>
      </c>
      <c r="N3004">
        <v>-291.93483952899999</v>
      </c>
      <c r="O3004">
        <v>-300</v>
      </c>
    </row>
    <row r="3005" spans="1:15" x14ac:dyDescent="0.2">
      <c r="A3005">
        <v>0.366455078125</v>
      </c>
      <c r="B3005">
        <v>-2.95651473484E-3</v>
      </c>
      <c r="C3005">
        <v>-1.40082642472E-3</v>
      </c>
      <c r="D3005">
        <v>-9.3213710180000005E-4</v>
      </c>
      <c r="E3005">
        <v>-8.6031393206799996E-4</v>
      </c>
      <c r="F3005">
        <v>-9.36224607844E-4</v>
      </c>
      <c r="G3005">
        <v>-1.1723934965999999E-3</v>
      </c>
      <c r="H3005">
        <v>0</v>
      </c>
      <c r="I3005">
        <v>0.366455078125</v>
      </c>
      <c r="J3005">
        <v>-167.627178813</v>
      </c>
      <c r="K3005">
        <v>-292.80752074499998</v>
      </c>
      <c r="L3005">
        <v>-296.75436825999998</v>
      </c>
      <c r="M3005">
        <v>-297.066913962</v>
      </c>
      <c r="N3005">
        <v>-295.64435128600002</v>
      </c>
      <c r="O3005">
        <v>-300</v>
      </c>
    </row>
    <row r="3006" spans="1:15" x14ac:dyDescent="0.2">
      <c r="A3006">
        <v>0.36657714843799999</v>
      </c>
      <c r="B3006">
        <v>-2.9147576337200001E-3</v>
      </c>
      <c r="C3006">
        <v>-1.3583793696599999E-3</v>
      </c>
      <c r="D3006">
        <v>-8.8939204015599997E-4</v>
      </c>
      <c r="E3006">
        <v>-8.1750195180399997E-4</v>
      </c>
      <c r="F3006">
        <v>-8.93429723607E-4</v>
      </c>
      <c r="G3006">
        <v>-1.12964456419E-3</v>
      </c>
      <c r="H3006">
        <v>0</v>
      </c>
      <c r="I3006">
        <v>0.36657714843799999</v>
      </c>
      <c r="J3006">
        <v>-168.38389624600001</v>
      </c>
      <c r="K3006">
        <v>-281.49806812000003</v>
      </c>
      <c r="L3006">
        <v>-294.79838630799998</v>
      </c>
      <c r="M3006">
        <v>-298.71835601499998</v>
      </c>
      <c r="N3006">
        <v>-300</v>
      </c>
      <c r="O3006">
        <v>-300</v>
      </c>
    </row>
    <row r="3007" spans="1:15" x14ac:dyDescent="0.2">
      <c r="A3007">
        <v>0.36669921875</v>
      </c>
      <c r="B3007">
        <v>-2.8729269183100001E-3</v>
      </c>
      <c r="C3007">
        <v>-1.3158589416899999E-3</v>
      </c>
      <c r="D3007">
        <v>-8.4657352771999996E-4</v>
      </c>
      <c r="E3007">
        <v>-7.7461648787600001E-4</v>
      </c>
      <c r="F3007">
        <v>-8.5056135450500001E-4</v>
      </c>
      <c r="G3007">
        <v>-1.0868221080799999E-3</v>
      </c>
      <c r="H3007">
        <v>0</v>
      </c>
      <c r="I3007">
        <v>0.36669921875</v>
      </c>
      <c r="J3007">
        <v>-169.15222144800001</v>
      </c>
      <c r="K3007">
        <v>-294.56482375799999</v>
      </c>
      <c r="L3007">
        <v>-297.132394938</v>
      </c>
      <c r="M3007">
        <v>-298.21751236099999</v>
      </c>
      <c r="N3007">
        <v>-300</v>
      </c>
      <c r="O3007">
        <v>-300</v>
      </c>
    </row>
    <row r="3008" spans="1:15" x14ac:dyDescent="0.2">
      <c r="A3008">
        <v>0.36682128906200001</v>
      </c>
      <c r="B3008">
        <v>-2.8310494582000001E-3</v>
      </c>
      <c r="C3008">
        <v>-1.2732920108799999E-3</v>
      </c>
      <c r="D3008">
        <v>-8.0370843464799998E-4</v>
      </c>
      <c r="E3008">
        <v>-7.3168441057800001E-4</v>
      </c>
      <c r="F3008">
        <v>-8.0764637112100001E-4</v>
      </c>
      <c r="G3008">
        <v>-1.0439529997499999E-3</v>
      </c>
      <c r="H3008">
        <v>0</v>
      </c>
      <c r="I3008">
        <v>0.36682128906200001</v>
      </c>
      <c r="J3008">
        <v>-169.93208866200001</v>
      </c>
      <c r="K3008">
        <v>-287.073009748</v>
      </c>
      <c r="L3008">
        <v>-299.21123361299999</v>
      </c>
      <c r="M3008">
        <v>-296.94045044299997</v>
      </c>
      <c r="N3008">
        <v>-300</v>
      </c>
      <c r="O3008">
        <v>-300</v>
      </c>
    </row>
    <row r="3009" spans="1:15" x14ac:dyDescent="0.2">
      <c r="A3009">
        <v>0.366943359375</v>
      </c>
      <c r="B3009">
        <v>-2.7891522591399999E-3</v>
      </c>
      <c r="C3009">
        <v>-1.2307055834600001E-3</v>
      </c>
      <c r="D3009">
        <v>-7.6082376727200005E-4</v>
      </c>
      <c r="E3009">
        <v>-6.8873272637599999E-4</v>
      </c>
      <c r="F3009">
        <v>-7.6471178021299995E-4</v>
      </c>
      <c r="G3009">
        <v>-1.00106424686E-3</v>
      </c>
      <c r="H3009">
        <v>0</v>
      </c>
      <c r="I3009">
        <v>0.366943359375</v>
      </c>
      <c r="J3009">
        <v>-170.72332657499999</v>
      </c>
      <c r="K3009">
        <v>-288.088822075</v>
      </c>
      <c r="L3009">
        <v>-300</v>
      </c>
      <c r="M3009">
        <v>-297.35900604300002</v>
      </c>
      <c r="N3009">
        <v>-300</v>
      </c>
      <c r="O3009">
        <v>-300</v>
      </c>
    </row>
    <row r="3010" spans="1:15" x14ac:dyDescent="0.2">
      <c r="A3010">
        <v>0.36706542968799999</v>
      </c>
      <c r="B3010">
        <v>-2.7472624475799999E-3</v>
      </c>
      <c r="C3010">
        <v>-1.18812678636E-3</v>
      </c>
      <c r="D3010">
        <v>-7.1794665260099995E-4</v>
      </c>
      <c r="E3010">
        <v>-6.4578856240999998E-4</v>
      </c>
      <c r="F3010">
        <v>-7.2178470922499996E-4</v>
      </c>
      <c r="G3010">
        <v>-9.5818297775899998E-4</v>
      </c>
      <c r="H3010">
        <v>0</v>
      </c>
      <c r="I3010">
        <v>0.36706542968799999</v>
      </c>
      <c r="J3010">
        <v>-171.52588808799999</v>
      </c>
      <c r="K3010">
        <v>-282.64341071899997</v>
      </c>
      <c r="L3010">
        <v>-300</v>
      </c>
      <c r="M3010">
        <v>-300</v>
      </c>
      <c r="N3010">
        <v>-300</v>
      </c>
      <c r="O3010">
        <v>-300</v>
      </c>
    </row>
    <row r="3011" spans="1:15" x14ac:dyDescent="0.2">
      <c r="A3011">
        <v>0.3671875</v>
      </c>
      <c r="B3011">
        <v>-2.7054072549499999E-3</v>
      </c>
      <c r="C3011">
        <v>-1.1455828515000001E-3</v>
      </c>
      <c r="D3011">
        <v>-6.7510432263899998E-4</v>
      </c>
      <c r="E3011">
        <v>-6.0287915082200003E-4</v>
      </c>
      <c r="F3011">
        <v>-6.7889239059700001E-4</v>
      </c>
      <c r="G3011">
        <v>-9.1533642580799996E-4</v>
      </c>
      <c r="H3011">
        <v>0</v>
      </c>
      <c r="I3011">
        <v>0.3671875</v>
      </c>
      <c r="J3011">
        <v>-172.340028257</v>
      </c>
      <c r="K3011">
        <v>-289.47798411000002</v>
      </c>
      <c r="L3011">
        <v>-300</v>
      </c>
      <c r="M3011">
        <v>-300</v>
      </c>
      <c r="N3011">
        <v>-300</v>
      </c>
      <c r="O3011">
        <v>-300</v>
      </c>
    </row>
    <row r="3012" spans="1:15" x14ac:dyDescent="0.2">
      <c r="A3012">
        <v>0.36730957031200001</v>
      </c>
      <c r="B3012">
        <v>-2.6636140018500001E-3</v>
      </c>
      <c r="C3012">
        <v>-1.1031010999500001E-3</v>
      </c>
      <c r="D3012">
        <v>-6.3232409855499996E-4</v>
      </c>
      <c r="E3012">
        <v>-5.6003181291600004E-4</v>
      </c>
      <c r="F3012">
        <v>-6.3606214593000003E-4</v>
      </c>
      <c r="G3012">
        <v>-8.7255191352999997E-4</v>
      </c>
      <c r="H3012">
        <v>0</v>
      </c>
      <c r="I3012">
        <v>0.36730957031200001</v>
      </c>
      <c r="J3012">
        <v>-173.16635520299999</v>
      </c>
      <c r="K3012">
        <v>-244.14134175500001</v>
      </c>
      <c r="L3012">
        <v>-300</v>
      </c>
      <c r="M3012">
        <v>-300</v>
      </c>
      <c r="N3012">
        <v>-300</v>
      </c>
      <c r="O3012">
        <v>-300</v>
      </c>
    </row>
    <row r="3013" spans="1:15" x14ac:dyDescent="0.2">
      <c r="A3013">
        <v>0.367431640625</v>
      </c>
      <c r="B3013">
        <v>-2.6219100820299998E-3</v>
      </c>
      <c r="C3013">
        <v>-1.0607089259500001E-3</v>
      </c>
      <c r="D3013">
        <v>-5.8963337467599997E-4</v>
      </c>
      <c r="E3013">
        <v>-5.1727394315899996E-4</v>
      </c>
      <c r="F3013">
        <v>-5.93321369997E-4</v>
      </c>
      <c r="G3013">
        <v>-8.2985683661900001E-4</v>
      </c>
      <c r="H3013">
        <v>0</v>
      </c>
      <c r="I3013">
        <v>0.367431640625</v>
      </c>
      <c r="J3013">
        <v>-174.00573208200001</v>
      </c>
      <c r="K3013">
        <v>-224.391645463</v>
      </c>
      <c r="L3013">
        <v>-300</v>
      </c>
      <c r="M3013">
        <v>-297.63844349200002</v>
      </c>
      <c r="N3013">
        <v>-300</v>
      </c>
      <c r="O3013">
        <v>-300</v>
      </c>
    </row>
    <row r="3014" spans="1:15" x14ac:dyDescent="0.2">
      <c r="A3014">
        <v>0.36755371093799999</v>
      </c>
      <c r="B3014">
        <v>-2.5803229462500001E-3</v>
      </c>
      <c r="C3014">
        <v>-1.01843378075E-3</v>
      </c>
      <c r="D3014">
        <v>-5.4705960233399997E-4</v>
      </c>
      <c r="E3014">
        <v>-4.7463299302E-4</v>
      </c>
      <c r="F3014">
        <v>-5.5069751457499996E-4</v>
      </c>
      <c r="G3014">
        <v>-7.87278647782E-4</v>
      </c>
      <c r="H3014">
        <v>0</v>
      </c>
      <c r="I3014">
        <v>0.36755371093799999</v>
      </c>
      <c r="J3014">
        <v>-174.85907473099999</v>
      </c>
      <c r="K3014">
        <v>-211.28898581799999</v>
      </c>
      <c r="L3014">
        <v>-298.26632861600001</v>
      </c>
      <c r="M3014">
        <v>-297.24403965699997</v>
      </c>
      <c r="N3014">
        <v>-300</v>
      </c>
      <c r="O3014">
        <v>-300</v>
      </c>
    </row>
    <row r="3015" spans="1:15" x14ac:dyDescent="0.2">
      <c r="A3015">
        <v>0.36767578125</v>
      </c>
      <c r="B3015">
        <v>-2.5388800859799999E-3</v>
      </c>
      <c r="C3015">
        <v>-9.7630315629000002E-4</v>
      </c>
      <c r="D3015">
        <v>-5.0463027357399999E-4</v>
      </c>
      <c r="E3015">
        <v>-4.3213645468399999E-4</v>
      </c>
      <c r="F3015">
        <v>-5.0821807215399996E-4</v>
      </c>
      <c r="G3015">
        <v>-7.4484484044499998E-4</v>
      </c>
      <c r="H3015">
        <v>0</v>
      </c>
      <c r="I3015">
        <v>0.36767578125</v>
      </c>
      <c r="J3015">
        <v>-175.727137425</v>
      </c>
      <c r="K3015">
        <v>-201.78485983799999</v>
      </c>
      <c r="L3015">
        <v>-295.60587989099997</v>
      </c>
      <c r="M3015">
        <v>-298.54754162400002</v>
      </c>
      <c r="N3015">
        <v>-300</v>
      </c>
      <c r="O3015">
        <v>-300</v>
      </c>
    </row>
    <row r="3016" spans="1:15" x14ac:dyDescent="0.2">
      <c r="A3016">
        <v>0.36779785156200001</v>
      </c>
      <c r="B3016">
        <v>-2.4976090169700001E-3</v>
      </c>
      <c r="C3016">
        <v>-9.3434456879900002E-4</v>
      </c>
      <c r="D3016">
        <v>-4.6237290471099997E-4</v>
      </c>
      <c r="E3016">
        <v>-3.8981184460700001E-4</v>
      </c>
      <c r="F3016">
        <v>-4.6591055949699999E-4</v>
      </c>
      <c r="G3016">
        <v>-7.0258293231699996E-4</v>
      </c>
      <c r="H3016">
        <v>0</v>
      </c>
      <c r="I3016">
        <v>0.36779785156200001</v>
      </c>
      <c r="J3016">
        <v>-176.61037988699999</v>
      </c>
      <c r="K3016">
        <v>-194.75094347000001</v>
      </c>
      <c r="L3016">
        <v>-293.01088308999999</v>
      </c>
      <c r="M3016">
        <v>-299.37241551400001</v>
      </c>
      <c r="N3016">
        <v>-300</v>
      </c>
      <c r="O3016">
        <v>-300</v>
      </c>
    </row>
    <row r="3017" spans="1:15" x14ac:dyDescent="0.2">
      <c r="A3017">
        <v>0.367919921875</v>
      </c>
      <c r="B3017">
        <v>-2.45653726266E-3</v>
      </c>
      <c r="C3017">
        <v>-8.9258554221599996E-4</v>
      </c>
      <c r="D3017">
        <v>-4.20315019776E-4</v>
      </c>
      <c r="E3017">
        <v>-3.47686686956E-4</v>
      </c>
      <c r="F3017">
        <v>-4.2380250108599998E-4</v>
      </c>
      <c r="G3017">
        <v>-6.6052044882700003E-4</v>
      </c>
      <c r="H3017">
        <v>0</v>
      </c>
      <c r="I3017">
        <v>0.367919921875</v>
      </c>
      <c r="J3017">
        <v>-177.50897557600001</v>
      </c>
      <c r="K3017">
        <v>-189.61265951600001</v>
      </c>
      <c r="L3017">
        <v>-294.40703646399999</v>
      </c>
      <c r="M3017">
        <v>-297.66742691100001</v>
      </c>
      <c r="N3017">
        <v>-295.80292125800003</v>
      </c>
      <c r="O3017">
        <v>-300</v>
      </c>
    </row>
    <row r="3018" spans="1:15" x14ac:dyDescent="0.2">
      <c r="A3018">
        <v>0.36804199218799999</v>
      </c>
      <c r="B3018">
        <v>-2.41569233754E-3</v>
      </c>
      <c r="C3018">
        <v>-8.5105359149800005E-4</v>
      </c>
      <c r="D3018">
        <v>-3.7848413382000001E-4</v>
      </c>
      <c r="E3018">
        <v>-3.0578849693199998E-4</v>
      </c>
      <c r="F3018">
        <v>-3.81921412434E-4</v>
      </c>
      <c r="G3018">
        <v>-6.1868490643699999E-4</v>
      </c>
      <c r="H3018">
        <v>0</v>
      </c>
      <c r="I3018">
        <v>0.36804199218799999</v>
      </c>
      <c r="J3018">
        <v>-178.42295551199999</v>
      </c>
      <c r="K3018">
        <v>-186.01992938199999</v>
      </c>
      <c r="L3018">
        <v>-299.10214050600001</v>
      </c>
      <c r="M3018">
        <v>-294.74066871999997</v>
      </c>
      <c r="N3018">
        <v>-292.04595782899997</v>
      </c>
      <c r="O3018">
        <v>-300</v>
      </c>
    </row>
    <row r="3019" spans="1:15" x14ac:dyDescent="0.2">
      <c r="A3019">
        <v>0.3681640625</v>
      </c>
      <c r="B3019">
        <v>-2.3751017302999998E-3</v>
      </c>
      <c r="C3019">
        <v>-8.0977620583900004E-4</v>
      </c>
      <c r="D3019">
        <v>-3.36907736126E-4</v>
      </c>
      <c r="E3019">
        <v>-2.6414476395800001E-4</v>
      </c>
      <c r="F3019">
        <v>-3.4029478327899997E-4</v>
      </c>
      <c r="G3019">
        <v>-5.7710379584499996E-4</v>
      </c>
      <c r="H3019">
        <v>0</v>
      </c>
      <c r="I3019">
        <v>0.3681640625</v>
      </c>
      <c r="J3019">
        <v>-179.35242673600001</v>
      </c>
      <c r="K3019">
        <v>-183.724197938</v>
      </c>
      <c r="L3019">
        <v>-300</v>
      </c>
      <c r="M3019">
        <v>-292.987590479</v>
      </c>
      <c r="N3019">
        <v>-300</v>
      </c>
      <c r="O3019">
        <v>-300</v>
      </c>
    </row>
    <row r="3020" spans="1:15" x14ac:dyDescent="0.2">
      <c r="A3020">
        <v>0.36828613281200001</v>
      </c>
      <c r="B3020">
        <v>-2.3347928869799999E-3</v>
      </c>
      <c r="C3020">
        <v>-7.6878083174699999E-4</v>
      </c>
      <c r="D3020">
        <v>-2.9561327330100001E-4</v>
      </c>
      <c r="E3020">
        <v>-2.2278293478300001E-4</v>
      </c>
      <c r="F3020">
        <v>-2.98950060691E-4</v>
      </c>
      <c r="G3020">
        <v>-5.3580456508399996E-4</v>
      </c>
      <c r="H3020">
        <v>0</v>
      </c>
      <c r="I3020">
        <v>0.36828613281200001</v>
      </c>
      <c r="J3020">
        <v>-180.297768187</v>
      </c>
      <c r="K3020">
        <v>-182.51707147600001</v>
      </c>
      <c r="L3020">
        <v>-300</v>
      </c>
      <c r="M3020">
        <v>-293.160481049</v>
      </c>
      <c r="N3020">
        <v>-300</v>
      </c>
      <c r="O3020">
        <v>-300</v>
      </c>
    </row>
    <row r="3021" spans="1:15" x14ac:dyDescent="0.2">
      <c r="A3021">
        <v>0.368408203125</v>
      </c>
      <c r="B3021">
        <v>-2.2947931939299999E-3</v>
      </c>
      <c r="C3021">
        <v>-7.2809485606299999E-4</v>
      </c>
      <c r="D3021">
        <v>-2.5462813227399998E-4</v>
      </c>
      <c r="E3021">
        <v>-1.8173039648399999E-4</v>
      </c>
      <c r="F3021">
        <v>-2.5791463206499999E-4</v>
      </c>
      <c r="G3021">
        <v>-4.9481460251800001E-4</v>
      </c>
      <c r="H3021">
        <v>0</v>
      </c>
      <c r="I3021">
        <v>0.368408203125</v>
      </c>
      <c r="J3021">
        <v>-181.259718967</v>
      </c>
      <c r="K3021">
        <v>-182.19288509099999</v>
      </c>
      <c r="L3021">
        <v>-300</v>
      </c>
      <c r="M3021">
        <v>-296.17489692499998</v>
      </c>
      <c r="N3021">
        <v>-300</v>
      </c>
      <c r="O3021">
        <v>-300</v>
      </c>
    </row>
    <row r="3022" spans="1:15" x14ac:dyDescent="0.2">
      <c r="A3022">
        <v>0.36853027343799999</v>
      </c>
      <c r="B3022">
        <v>-2.2551299607199999E-3</v>
      </c>
      <c r="C3022">
        <v>-6.8774558885500005E-4</v>
      </c>
      <c r="D3022">
        <v>-2.13979623213E-4</v>
      </c>
      <c r="E3022">
        <v>-1.4101445937600001E-4</v>
      </c>
      <c r="F3022">
        <v>-2.1721580803199999E-4</v>
      </c>
      <c r="G3022">
        <v>-4.5416121975599998E-4</v>
      </c>
      <c r="H3022">
        <v>0</v>
      </c>
      <c r="I3022">
        <v>0.36853027343799999</v>
      </c>
      <c r="J3022">
        <v>-182.23932319299999</v>
      </c>
      <c r="K3022">
        <v>-182.52837324399999</v>
      </c>
      <c r="L3022">
        <v>-300</v>
      </c>
      <c r="M3022">
        <v>-300</v>
      </c>
      <c r="N3022">
        <v>-300</v>
      </c>
      <c r="O3022">
        <v>-300</v>
      </c>
    </row>
    <row r="3023" spans="1:15" x14ac:dyDescent="0.2">
      <c r="A3023">
        <v>0.36865234375</v>
      </c>
      <c r="B3023">
        <v>-2.21583040302E-3</v>
      </c>
      <c r="C3023">
        <v>-6.47760246259E-4</v>
      </c>
      <c r="D3023">
        <v>-1.73694962349E-4</v>
      </c>
      <c r="E3023">
        <v>-1.00662339834E-4</v>
      </c>
      <c r="F3023">
        <v>-1.76880805298E-4</v>
      </c>
      <c r="G3023">
        <v>-4.1387163448000001E-4</v>
      </c>
      <c r="H3023">
        <v>0</v>
      </c>
      <c r="I3023">
        <v>0.36865234375</v>
      </c>
      <c r="J3023">
        <v>-183.23775648599999</v>
      </c>
      <c r="K3023">
        <v>-183.287275712</v>
      </c>
      <c r="L3023">
        <v>-300</v>
      </c>
      <c r="M3023">
        <v>-300</v>
      </c>
      <c r="N3023">
        <v>-300</v>
      </c>
      <c r="O3023">
        <v>-300</v>
      </c>
    </row>
    <row r="3024" spans="1:15" x14ac:dyDescent="0.2">
      <c r="A3024">
        <v>0.36877441406200001</v>
      </c>
      <c r="B3024">
        <v>-2.17692162531E-3</v>
      </c>
      <c r="C3024">
        <v>-6.0816593324100002E-4</v>
      </c>
      <c r="D3024">
        <v>-1.33801254738E-4</v>
      </c>
      <c r="E3024" s="88">
        <v>-6.0701143064100003E-5</v>
      </c>
      <c r="F3024">
        <v>-1.3693672939300001E-4</v>
      </c>
      <c r="G3024">
        <v>-3.7397295320499999E-4</v>
      </c>
      <c r="H3024">
        <v>0</v>
      </c>
      <c r="I3024">
        <v>0.36877441406200001</v>
      </c>
      <c r="J3024">
        <v>-184.256111911</v>
      </c>
      <c r="K3024">
        <v>-184.25693493700001</v>
      </c>
      <c r="L3024">
        <v>-300</v>
      </c>
      <c r="M3024">
        <v>-300</v>
      </c>
      <c r="N3024">
        <v>-300</v>
      </c>
      <c r="O3024">
        <v>-300</v>
      </c>
    </row>
    <row r="3025" spans="1:15" x14ac:dyDescent="0.2">
      <c r="A3025">
        <v>0.368896484375</v>
      </c>
      <c r="B3025">
        <v>-2.1384306035599999E-3</v>
      </c>
      <c r="C3025">
        <v>-5.6898962628400003E-4</v>
      </c>
      <c r="D3025" s="88">
        <v>-9.4325476960699996E-5</v>
      </c>
      <c r="E3025" s="88">
        <v>-2.1157845797699999E-5</v>
      </c>
      <c r="F3025" s="88">
        <v>-9.7410557375500007E-5</v>
      </c>
      <c r="G3025">
        <v>-3.3449215398500003E-4</v>
      </c>
      <c r="H3025">
        <v>0</v>
      </c>
      <c r="I3025">
        <v>0.368896484375</v>
      </c>
      <c r="J3025">
        <v>-185.295240202</v>
      </c>
      <c r="K3025">
        <v>-185.29733052700001</v>
      </c>
      <c r="L3025">
        <v>-296.161127717</v>
      </c>
      <c r="M3025">
        <v>-300</v>
      </c>
      <c r="N3025">
        <v>-300</v>
      </c>
      <c r="O3025">
        <v>-300</v>
      </c>
    </row>
    <row r="3026" spans="1:15" x14ac:dyDescent="0.2">
      <c r="A3026">
        <v>0.36901855468799999</v>
      </c>
      <c r="B3026">
        <v>-2.1003841679599999E-3</v>
      </c>
      <c r="C3026">
        <v>-5.3025815603600002E-4</v>
      </c>
      <c r="D3026" s="88">
        <v>-5.5294459770399998E-5</v>
      </c>
      <c r="E3026" s="88">
        <v>1.79407210659E-5</v>
      </c>
      <c r="F3026" s="88">
        <v>-5.8329120472899997E-5</v>
      </c>
      <c r="G3026">
        <v>-2.9545606904399999E-4</v>
      </c>
      <c r="H3026">
        <v>0</v>
      </c>
      <c r="I3026">
        <v>0.36901855468799999</v>
      </c>
      <c r="J3026">
        <v>-186.35571590500001</v>
      </c>
      <c r="K3026">
        <v>-186.35655275299999</v>
      </c>
      <c r="L3026">
        <v>-300</v>
      </c>
      <c r="M3026">
        <v>-300</v>
      </c>
      <c r="N3026">
        <v>-300</v>
      </c>
      <c r="O3026">
        <v>-300</v>
      </c>
    </row>
    <row r="3027" spans="1:15" x14ac:dyDescent="0.2">
      <c r="A3027">
        <v>0.369140625</v>
      </c>
      <c r="B3027">
        <v>-2.0628089854400002E-3</v>
      </c>
      <c r="C3027">
        <v>-4.9199818992100004E-4</v>
      </c>
      <c r="D3027" s="88">
        <v>-1.6734870676299998E-5</v>
      </c>
      <c r="E3027" s="88">
        <v>5.6567889867500002E-5</v>
      </c>
      <c r="F3027" s="88">
        <v>-1.9719086679900002E-5</v>
      </c>
      <c r="G3027">
        <v>-2.5689136737500003E-4</v>
      </c>
      <c r="H3027">
        <v>0</v>
      </c>
      <c r="I3027">
        <v>0.369140625</v>
      </c>
      <c r="J3027">
        <v>-187.437945437</v>
      </c>
      <c r="K3027">
        <v>-187.43531850100001</v>
      </c>
      <c r="L3027">
        <v>-298.77586492400002</v>
      </c>
      <c r="M3027">
        <v>-300</v>
      </c>
      <c r="N3027">
        <v>-300</v>
      </c>
      <c r="O3027">
        <v>-300</v>
      </c>
    </row>
    <row r="3028" spans="1:15" x14ac:dyDescent="0.2">
      <c r="A3028">
        <v>0.36926269531200001</v>
      </c>
      <c r="B3028">
        <v>-2.0257315422299998E-3</v>
      </c>
      <c r="C3028">
        <v>-4.5423621467600002E-4</v>
      </c>
      <c r="D3028" s="88">
        <v>2.13268034818E-5</v>
      </c>
      <c r="E3028" s="88">
        <v>9.4697173606599994E-5</v>
      </c>
      <c r="F3028" s="88">
        <v>1.8393056672799999E-5</v>
      </c>
      <c r="G3028">
        <v>-2.1882453731900001E-4</v>
      </c>
      <c r="H3028">
        <v>0</v>
      </c>
      <c r="I3028">
        <v>0.36926269531200001</v>
      </c>
      <c r="J3028">
        <v>-188.542370151</v>
      </c>
      <c r="K3028">
        <v>-188.54061508800001</v>
      </c>
      <c r="L3028">
        <v>-300</v>
      </c>
      <c r="M3028">
        <v>-300</v>
      </c>
      <c r="N3028">
        <v>-300</v>
      </c>
      <c r="O3028">
        <v>-300</v>
      </c>
    </row>
    <row r="3029" spans="1:15" x14ac:dyDescent="0.2">
      <c r="A3029">
        <v>0.369384765625</v>
      </c>
      <c r="B3029">
        <v>-1.9891781264700001E-3</v>
      </c>
      <c r="C3029">
        <v>-4.1699851890700002E-4</v>
      </c>
      <c r="D3029" s="88">
        <v>5.8864273999400003E-5</v>
      </c>
      <c r="E3029">
        <v>1.3230228343200001E-4</v>
      </c>
      <c r="F3029" s="88">
        <v>5.59810203977E-5</v>
      </c>
      <c r="G3029">
        <v>-1.81281869081E-4</v>
      </c>
      <c r="H3029">
        <v>0</v>
      </c>
      <c r="I3029">
        <v>0.369384765625</v>
      </c>
      <c r="J3029">
        <v>-189.669677597</v>
      </c>
      <c r="K3029">
        <v>-189.66983500800001</v>
      </c>
      <c r="L3029">
        <v>-300</v>
      </c>
      <c r="M3029">
        <v>-300</v>
      </c>
      <c r="N3029">
        <v>-300</v>
      </c>
      <c r="O3029">
        <v>-300</v>
      </c>
    </row>
    <row r="3030" spans="1:15" x14ac:dyDescent="0.2">
      <c r="A3030">
        <v>0.36950683593799999</v>
      </c>
      <c r="B3030">
        <v>-1.95317481065E-3</v>
      </c>
      <c r="C3030">
        <v>-3.8031117560300001E-4</v>
      </c>
      <c r="D3030" s="88">
        <v>9.5851467788899997E-5</v>
      </c>
      <c r="E3030">
        <v>1.69357146103E-4</v>
      </c>
      <c r="F3030" s="88">
        <v>9.3018730910100005E-5</v>
      </c>
      <c r="G3030">
        <v>-1.44289437257E-4</v>
      </c>
      <c r="H3030">
        <v>0</v>
      </c>
      <c r="I3030">
        <v>0.36950683593799999</v>
      </c>
      <c r="J3030">
        <v>-190.82092891900001</v>
      </c>
      <c r="K3030">
        <v>-190.82035392</v>
      </c>
      <c r="L3030">
        <v>-300</v>
      </c>
      <c r="M3030">
        <v>-300</v>
      </c>
      <c r="N3030">
        <v>-300</v>
      </c>
      <c r="O3030">
        <v>-300</v>
      </c>
    </row>
    <row r="3031" spans="1:15" x14ac:dyDescent="0.2">
      <c r="A3031">
        <v>0.36962890625</v>
      </c>
      <c r="B3031">
        <v>-1.9177474341699999E-3</v>
      </c>
      <c r="C3031">
        <v>-3.4420002464400002E-4</v>
      </c>
      <c r="D3031">
        <v>1.3226254487300001E-4</v>
      </c>
      <c r="E3031">
        <v>2.0583592148700001E-4</v>
      </c>
      <c r="F3031">
        <v>1.2948034774299999E-4</v>
      </c>
      <c r="G3031">
        <v>-1.07873083347E-4</v>
      </c>
      <c r="H3031">
        <v>0</v>
      </c>
      <c r="I3031">
        <v>0.36962890625</v>
      </c>
      <c r="J3031">
        <v>-191.99755881199999</v>
      </c>
      <c r="K3031">
        <v>-191.99620664099999</v>
      </c>
      <c r="L3031">
        <v>-300</v>
      </c>
      <c r="M3031">
        <v>-300</v>
      </c>
      <c r="N3031">
        <v>-300</v>
      </c>
      <c r="O3031">
        <v>-300</v>
      </c>
    </row>
    <row r="3032" spans="1:15" x14ac:dyDescent="0.2">
      <c r="A3032">
        <v>0.36975097656200001</v>
      </c>
      <c r="B3032">
        <v>-1.8829215857999999E-3</v>
      </c>
      <c r="C3032">
        <v>-3.0869065530699999E-4</v>
      </c>
      <c r="D3032">
        <v>1.68071915873E-4</v>
      </c>
      <c r="E3032">
        <v>2.41713020046E-4</v>
      </c>
      <c r="F3032">
        <v>1.6534028101200001E-4</v>
      </c>
      <c r="G3032" s="88">
        <v>-7.2058398259099995E-5</v>
      </c>
      <c r="H3032">
        <v>0</v>
      </c>
      <c r="I3032">
        <v>0.36975097656200001</v>
      </c>
      <c r="J3032">
        <v>-193.20123373000001</v>
      </c>
      <c r="K3032">
        <v>-193.20196607</v>
      </c>
      <c r="L3032">
        <v>-300</v>
      </c>
      <c r="M3032">
        <v>-300</v>
      </c>
      <c r="N3032">
        <v>-300</v>
      </c>
      <c r="O3032">
        <v>-300</v>
      </c>
    </row>
    <row r="3033" spans="1:15" x14ac:dyDescent="0.2">
      <c r="A3033">
        <v>0.369873046875</v>
      </c>
      <c r="B3033">
        <v>-1.8487225862799999E-3</v>
      </c>
      <c r="C3033">
        <v>-2.7380838880499997E-4</v>
      </c>
      <c r="D3033">
        <v>2.03254259478E-4</v>
      </c>
      <c r="E3033">
        <v>2.7696312031299998E-4</v>
      </c>
      <c r="F3033">
        <v>2.00573208911E-4</v>
      </c>
      <c r="G3033" s="88">
        <v>-3.6870704837099999E-5</v>
      </c>
      <c r="H3033">
        <v>0</v>
      </c>
      <c r="I3033">
        <v>0.369873046875</v>
      </c>
      <c r="J3033">
        <v>-194.433648777</v>
      </c>
      <c r="K3033">
        <v>-194.436875101</v>
      </c>
      <c r="L3033">
        <v>-300</v>
      </c>
      <c r="M3033">
        <v>-300</v>
      </c>
      <c r="N3033">
        <v>-300</v>
      </c>
      <c r="O3033">
        <v>-300</v>
      </c>
    </row>
    <row r="3034" spans="1:15" x14ac:dyDescent="0.2">
      <c r="A3034">
        <v>0.36999511718799999</v>
      </c>
      <c r="B3034">
        <v>-1.8151754707800001E-3</v>
      </c>
      <c r="C3034">
        <v>-2.3957826080600001E-4</v>
      </c>
      <c r="D3034">
        <v>2.37784539917E-4</v>
      </c>
      <c r="E3034">
        <v>3.11561186361E-4</v>
      </c>
      <c r="F3034">
        <v>2.3515409516299999E-4</v>
      </c>
      <c r="G3034" s="88">
        <v>-2.3350404056399999E-6</v>
      </c>
      <c r="H3034">
        <v>0</v>
      </c>
      <c r="I3034">
        <v>0.36999511718799999</v>
      </c>
      <c r="J3034">
        <v>-195.69634862699999</v>
      </c>
      <c r="K3034">
        <v>-195.698743463</v>
      </c>
      <c r="L3034">
        <v>-300</v>
      </c>
      <c r="M3034">
        <v>-300</v>
      </c>
      <c r="N3034">
        <v>-300</v>
      </c>
      <c r="O3034">
        <v>-300</v>
      </c>
    </row>
    <row r="3035" spans="1:15" x14ac:dyDescent="0.2">
      <c r="A3035">
        <v>0.3701171875</v>
      </c>
      <c r="B3035">
        <v>-1.7823049715300001E-3</v>
      </c>
      <c r="C3035">
        <v>-2.06025004028E-4</v>
      </c>
      <c r="D3035">
        <v>2.7163802437200001E-4</v>
      </c>
      <c r="E3035">
        <v>3.45482485215E-4</v>
      </c>
      <c r="F3035">
        <v>2.6905820644100001E-4</v>
      </c>
      <c r="G3035" s="88">
        <v>3.1523860668799999E-5</v>
      </c>
      <c r="H3035">
        <v>0</v>
      </c>
      <c r="I3035">
        <v>0.3701171875</v>
      </c>
      <c r="J3035">
        <v>-196.99066607500001</v>
      </c>
      <c r="K3035">
        <v>-196.98996306500001</v>
      </c>
      <c r="L3035">
        <v>-300</v>
      </c>
      <c r="M3035">
        <v>-300</v>
      </c>
      <c r="N3035">
        <v>-300</v>
      </c>
      <c r="O3035">
        <v>-300</v>
      </c>
    </row>
    <row r="3036" spans="1:15" x14ac:dyDescent="0.2">
      <c r="A3036">
        <v>0.37023925781200001</v>
      </c>
      <c r="B3036">
        <v>-1.7501355004E-3</v>
      </c>
      <c r="C3036">
        <v>-1.7317303083499999E-4</v>
      </c>
      <c r="D3036">
        <v>3.0479030037800002E-4</v>
      </c>
      <c r="E3036">
        <v>3.7870260424400002E-4</v>
      </c>
      <c r="F3036">
        <v>3.0226112977200002E-4</v>
      </c>
      <c r="G3036" s="88">
        <v>6.4681584354199997E-5</v>
      </c>
      <c r="H3036">
        <v>0</v>
      </c>
      <c r="I3036">
        <v>0.37023925781200001</v>
      </c>
      <c r="J3036">
        <v>-198.31777000400001</v>
      </c>
      <c r="K3036">
        <v>-198.31576361699999</v>
      </c>
      <c r="L3036">
        <v>-300</v>
      </c>
      <c r="M3036">
        <v>-300</v>
      </c>
      <c r="N3036">
        <v>-300</v>
      </c>
      <c r="O3036">
        <v>-300</v>
      </c>
    </row>
    <row r="3037" spans="1:15" x14ac:dyDescent="0.2">
      <c r="A3037">
        <v>0.370361328125</v>
      </c>
      <c r="B3037">
        <v>-1.71869113158E-3</v>
      </c>
      <c r="C3037">
        <v>-1.4104641590399999E-4</v>
      </c>
      <c r="D3037">
        <v>3.37217293154E-4</v>
      </c>
      <c r="E3037">
        <v>4.1119746851099999E-4</v>
      </c>
      <c r="F3037">
        <v>3.3473878985700002E-4</v>
      </c>
      <c r="G3037" s="88">
        <v>9.7114054298600005E-5</v>
      </c>
      <c r="H3037">
        <v>0</v>
      </c>
      <c r="I3037">
        <v>0.370361328125</v>
      </c>
      <c r="J3037">
        <v>-199.67886543899999</v>
      </c>
      <c r="K3037">
        <v>-199.678118528</v>
      </c>
      <c r="L3037">
        <v>-300</v>
      </c>
      <c r="M3037">
        <v>-300</v>
      </c>
      <c r="N3037">
        <v>-300</v>
      </c>
      <c r="O3037">
        <v>-300</v>
      </c>
    </row>
    <row r="3038" spans="1:15" x14ac:dyDescent="0.2">
      <c r="A3038">
        <v>0.37048339843799999</v>
      </c>
      <c r="B3038">
        <v>-1.6879955842799999E-3</v>
      </c>
      <c r="C3038">
        <v>-1.09668878947E-4</v>
      </c>
      <c r="D3038">
        <v>3.6889528288700001E-4</v>
      </c>
      <c r="E3038">
        <v>4.4294335804E-4</v>
      </c>
      <c r="F3038">
        <v>3.6646746636799998E-4</v>
      </c>
      <c r="G3038">
        <v>1.28797549104E-4</v>
      </c>
      <c r="H3038">
        <v>0</v>
      </c>
      <c r="I3038">
        <v>0.37048339843799999</v>
      </c>
      <c r="J3038">
        <v>-201.07541595999999</v>
      </c>
      <c r="K3038">
        <v>-201.07541756399999</v>
      </c>
      <c r="L3038">
        <v>-300</v>
      </c>
      <c r="M3038">
        <v>-300</v>
      </c>
      <c r="N3038">
        <v>-300</v>
      </c>
      <c r="O3038">
        <v>-300</v>
      </c>
    </row>
    <row r="3039" spans="1:15" x14ac:dyDescent="0.2">
      <c r="A3039">
        <v>0.37060546875</v>
      </c>
      <c r="B3039">
        <v>-1.65807220556E-3</v>
      </c>
      <c r="C3039" s="88">
        <v>-7.9063767501399998E-5</v>
      </c>
      <c r="D3039">
        <v>3.9980092193700001E-4</v>
      </c>
      <c r="E3039">
        <v>4.7391692502599998E-4</v>
      </c>
      <c r="F3039">
        <v>3.9742381114600002E-4</v>
      </c>
      <c r="G3039">
        <v>1.5970871954400001E-4</v>
      </c>
      <c r="H3039">
        <v>0</v>
      </c>
      <c r="I3039">
        <v>0.37060546875</v>
      </c>
      <c r="J3039">
        <v>-202.50932029200001</v>
      </c>
      <c r="K3039">
        <v>-202.50812063800001</v>
      </c>
      <c r="L3039">
        <v>-300</v>
      </c>
      <c r="M3039">
        <v>-300</v>
      </c>
      <c r="N3039">
        <v>-300</v>
      </c>
      <c r="O3039">
        <v>-300</v>
      </c>
    </row>
    <row r="3040" spans="1:15" x14ac:dyDescent="0.2">
      <c r="A3040">
        <v>0.37072753906200001</v>
      </c>
      <c r="B3040">
        <v>-1.62894395315E-3</v>
      </c>
      <c r="C3040" s="88">
        <v>-4.9254039792199998E-5</v>
      </c>
      <c r="D3040">
        <v>4.2991125197200001E-4</v>
      </c>
      <c r="E3040">
        <v>5.0409521097300001E-4</v>
      </c>
      <c r="F3040">
        <v>4.2758486533600002E-4</v>
      </c>
      <c r="G3040">
        <v>1.89824605686E-4</v>
      </c>
      <c r="H3040">
        <v>0</v>
      </c>
      <c r="I3040">
        <v>0.37072753906200001</v>
      </c>
      <c r="J3040">
        <v>-203.982950042</v>
      </c>
      <c r="K3040">
        <v>-203.981165815</v>
      </c>
      <c r="L3040">
        <v>-300</v>
      </c>
      <c r="M3040">
        <v>-300</v>
      </c>
      <c r="N3040">
        <v>-300</v>
      </c>
      <c r="O3040">
        <v>-300</v>
      </c>
    </row>
    <row r="3041" spans="1:15" x14ac:dyDescent="0.2">
      <c r="A3041">
        <v>0.370849609375</v>
      </c>
      <c r="B3041">
        <v>-1.6006333784199999E-3</v>
      </c>
      <c r="C3041" s="88">
        <v>-2.0262247701500001E-5</v>
      </c>
      <c r="D3041">
        <v>4.59203721009E-4</v>
      </c>
      <c r="E3041">
        <v>5.3345566373600003E-4</v>
      </c>
      <c r="F3041">
        <v>4.5692807642699998E-4</v>
      </c>
      <c r="G3041">
        <v>2.1912265394099999E-4</v>
      </c>
      <c r="H3041">
        <v>0</v>
      </c>
      <c r="I3041">
        <v>0.370849609375</v>
      </c>
      <c r="J3041">
        <v>-205.49908337100001</v>
      </c>
      <c r="K3041">
        <v>-205.499460492</v>
      </c>
      <c r="L3041">
        <v>-300</v>
      </c>
      <c r="M3041">
        <v>-300</v>
      </c>
      <c r="N3041">
        <v>-300</v>
      </c>
      <c r="O3041">
        <v>-300</v>
      </c>
    </row>
    <row r="3042" spans="1:15" x14ac:dyDescent="0.2">
      <c r="A3042">
        <v>0.37097167968799999</v>
      </c>
      <c r="B3042">
        <v>-1.57316260948E-3</v>
      </c>
      <c r="C3042" s="88">
        <v>7.8894801866099996E-6</v>
      </c>
      <c r="D3042">
        <v>4.8765620035799999E-4</v>
      </c>
      <c r="E3042">
        <v>5.6197615445499995E-4</v>
      </c>
      <c r="F3042">
        <v>4.8543131519299999E-4</v>
      </c>
      <c r="G3042">
        <v>2.4758073399700002E-4</v>
      </c>
      <c r="H3042">
        <v>0</v>
      </c>
      <c r="I3042">
        <v>0.37097167968799999</v>
      </c>
      <c r="J3042">
        <v>-207.06074555999999</v>
      </c>
      <c r="K3042">
        <v>-207.06382682899999</v>
      </c>
      <c r="L3042">
        <v>-300</v>
      </c>
      <c r="M3042">
        <v>-300</v>
      </c>
      <c r="N3042">
        <v>-300</v>
      </c>
      <c r="O3042">
        <v>-300</v>
      </c>
    </row>
    <row r="3043" spans="1:15" x14ac:dyDescent="0.2">
      <c r="A3043">
        <v>0.37109375</v>
      </c>
      <c r="B3043">
        <v>-1.5465533343E-3</v>
      </c>
      <c r="C3043" s="88">
        <v>3.5179455402500002E-5</v>
      </c>
      <c r="D3043">
        <v>5.1524700144400001E-4</v>
      </c>
      <c r="E3043">
        <v>5.8963499439300003E-4</v>
      </c>
      <c r="F3043">
        <v>5.1307289254100003E-4</v>
      </c>
      <c r="G3043">
        <v>2.75177155659E-4</v>
      </c>
      <c r="H3043">
        <v>0</v>
      </c>
      <c r="I3043">
        <v>0.37109375</v>
      </c>
      <c r="J3043">
        <v>-208.67098878799999</v>
      </c>
      <c r="K3043">
        <v>-208.67379296600001</v>
      </c>
      <c r="L3043">
        <v>-300</v>
      </c>
      <c r="M3043">
        <v>-300</v>
      </c>
      <c r="N3043">
        <v>-300</v>
      </c>
      <c r="O3043">
        <v>-300</v>
      </c>
    </row>
    <row r="3044" spans="1:15" x14ac:dyDescent="0.2">
      <c r="A3044">
        <v>0.37121582031200001</v>
      </c>
      <c r="B3044">
        <v>-1.52082678401E-3</v>
      </c>
      <c r="C3044" s="88">
        <v>6.1586446322099995E-5</v>
      </c>
      <c r="D3044">
        <v>5.4195489253900005E-4</v>
      </c>
      <c r="E3044">
        <v>6.1641095165100004E-4</v>
      </c>
      <c r="F3044">
        <v>5.3983157619499997E-4</v>
      </c>
      <c r="G3044">
        <v>3.0189068556199999E-4</v>
      </c>
      <c r="H3044">
        <v>0</v>
      </c>
      <c r="I3044">
        <v>0.37121582031200001</v>
      </c>
      <c r="J3044">
        <v>-210.332834854</v>
      </c>
      <c r="K3044">
        <v>-210.33279390999999</v>
      </c>
      <c r="L3044">
        <v>-260.718127724</v>
      </c>
      <c r="M3044">
        <v>-300</v>
      </c>
      <c r="N3044">
        <v>-300</v>
      </c>
      <c r="O3044">
        <v>-300</v>
      </c>
    </row>
    <row r="3045" spans="1:15" x14ac:dyDescent="0.2">
      <c r="A3045">
        <v>0.371337890625</v>
      </c>
      <c r="B3045">
        <v>-1.49600371633E-3</v>
      </c>
      <c r="C3045" s="88">
        <v>8.7089694739099995E-5</v>
      </c>
      <c r="D3045">
        <v>5.6775911532899997E-4</v>
      </c>
      <c r="E3045">
        <v>6.4228326774200001E-4</v>
      </c>
      <c r="F3045">
        <v>5.6568660730500005E-4</v>
      </c>
      <c r="G3045">
        <v>3.2770056374299998E-4</v>
      </c>
      <c r="H3045">
        <v>0</v>
      </c>
      <c r="I3045">
        <v>0.371337890625</v>
      </c>
      <c r="J3045">
        <v>-212.049301262</v>
      </c>
      <c r="K3045">
        <v>-212.04748713999999</v>
      </c>
      <c r="L3045">
        <v>-238.10522517300001</v>
      </c>
      <c r="M3045">
        <v>-300</v>
      </c>
      <c r="N3045">
        <v>-300</v>
      </c>
      <c r="O3045">
        <v>-300</v>
      </c>
    </row>
    <row r="3046" spans="1:15" x14ac:dyDescent="0.2">
      <c r="A3046">
        <v>0.37145996093799999</v>
      </c>
      <c r="B3046">
        <v>-1.4721043990900001E-3</v>
      </c>
      <c r="C3046">
        <v>1.11668932308E-4</v>
      </c>
      <c r="D3046">
        <v>5.9263940135499996E-4</v>
      </c>
      <c r="E3046">
        <v>6.67231674049E-4</v>
      </c>
      <c r="F3046">
        <v>5.9061771687700002E-4</v>
      </c>
      <c r="G3046">
        <v>3.5258652010400002E-4</v>
      </c>
      <c r="H3046">
        <v>0</v>
      </c>
      <c r="I3046">
        <v>0.37145996093799999</v>
      </c>
      <c r="J3046">
        <v>-213.823622825</v>
      </c>
      <c r="K3046">
        <v>-213.82262732300001</v>
      </c>
      <c r="L3046">
        <v>-225.92629475800001</v>
      </c>
      <c r="M3046">
        <v>-300</v>
      </c>
      <c r="N3046">
        <v>-300</v>
      </c>
      <c r="O3046">
        <v>-300</v>
      </c>
    </row>
    <row r="3047" spans="1:15" x14ac:dyDescent="0.2">
      <c r="A3047">
        <v>0.37158203125</v>
      </c>
      <c r="B3047">
        <v>-1.4491485939999999E-3</v>
      </c>
      <c r="C3047">
        <v>1.3530439683899999E-4</v>
      </c>
      <c r="D3047">
        <v>6.1657598833199997E-4</v>
      </c>
      <c r="E3047">
        <v>6.9123640810200002E-4</v>
      </c>
      <c r="F3047">
        <v>6.1460514206899996E-4</v>
      </c>
      <c r="G3047">
        <v>3.7652879067999999E-4</v>
      </c>
      <c r="H3047">
        <v>0</v>
      </c>
      <c r="I3047">
        <v>0.37158203125</v>
      </c>
      <c r="J3047">
        <v>-215.65941042899999</v>
      </c>
      <c r="K3047">
        <v>-215.65939716599999</v>
      </c>
      <c r="L3047">
        <v>-220.03111824199999</v>
      </c>
      <c r="M3047">
        <v>-300</v>
      </c>
      <c r="N3047">
        <v>-300</v>
      </c>
      <c r="O3047">
        <v>-300</v>
      </c>
    </row>
    <row r="3048" spans="1:15" x14ac:dyDescent="0.2">
      <c r="A3048">
        <v>0.37170410156200001</v>
      </c>
      <c r="B3048">
        <v>-1.42715554047E-3</v>
      </c>
      <c r="C3048">
        <v>1.5797684843E-4</v>
      </c>
      <c r="D3048">
        <v>6.3954963624399998E-4</v>
      </c>
      <c r="E3048">
        <v>7.1427822971799999E-4</v>
      </c>
      <c r="F3048">
        <v>6.3762964232000005E-4</v>
      </c>
      <c r="G3048">
        <v>3.9950813379600002E-4</v>
      </c>
      <c r="H3048">
        <v>0</v>
      </c>
      <c r="I3048">
        <v>0.37170410156200001</v>
      </c>
      <c r="J3048">
        <v>-217.56098912100001</v>
      </c>
      <c r="K3048">
        <v>-217.56000322700001</v>
      </c>
      <c r="L3048">
        <v>-218.493130597</v>
      </c>
      <c r="M3048">
        <v>-300</v>
      </c>
      <c r="N3048">
        <v>-300</v>
      </c>
      <c r="O3048">
        <v>-300</v>
      </c>
    </row>
    <row r="3049" spans="1:15" x14ac:dyDescent="0.2">
      <c r="A3049">
        <v>0.371826171875</v>
      </c>
      <c r="B3049">
        <v>-1.40614393964E-3</v>
      </c>
      <c r="C3049">
        <v>1.7966758542500001E-4</v>
      </c>
      <c r="D3049">
        <v>6.6154164332299999E-4</v>
      </c>
      <c r="E3049">
        <v>7.3633843695999999E-4</v>
      </c>
      <c r="F3049">
        <v>6.5967251531899996E-4</v>
      </c>
      <c r="G3049">
        <v>4.2150584600900002E-4</v>
      </c>
      <c r="H3049">
        <v>0</v>
      </c>
      <c r="I3049">
        <v>0.371826171875</v>
      </c>
      <c r="J3049">
        <v>-219.53347136400001</v>
      </c>
      <c r="K3049">
        <v>-219.531392901</v>
      </c>
      <c r="L3049">
        <v>-219.580836858</v>
      </c>
      <c r="M3049">
        <v>-300</v>
      </c>
      <c r="N3049">
        <v>-300</v>
      </c>
      <c r="O3049">
        <v>-300</v>
      </c>
    </row>
    <row r="3050" spans="1:15" x14ac:dyDescent="0.2">
      <c r="A3050">
        <v>0.37194824218799999</v>
      </c>
      <c r="B3050">
        <v>-1.3861319386600001E-3</v>
      </c>
      <c r="C3050">
        <v>2.0035846019300001E-4</v>
      </c>
      <c r="D3050">
        <v>6.8253386183299996E-4</v>
      </c>
      <c r="E3050">
        <v>7.5739888191300004E-4</v>
      </c>
      <c r="F3050">
        <v>6.8071561276299999E-4</v>
      </c>
      <c r="G3050">
        <v>4.4250377788499997E-4</v>
      </c>
      <c r="H3050">
        <v>0</v>
      </c>
      <c r="I3050">
        <v>0.37194824218799999</v>
      </c>
      <c r="J3050">
        <v>-221.58289815800001</v>
      </c>
      <c r="K3050">
        <v>-221.58222007399999</v>
      </c>
      <c r="L3050">
        <v>-221.58423825700001</v>
      </c>
      <c r="M3050">
        <v>-300</v>
      </c>
      <c r="N3050">
        <v>-300</v>
      </c>
      <c r="O3050">
        <v>-300</v>
      </c>
    </row>
    <row r="3051" spans="1:15" x14ac:dyDescent="0.2">
      <c r="A3051">
        <v>0.3720703125</v>
      </c>
      <c r="B3051">
        <v>-1.3671371150499999E-3</v>
      </c>
      <c r="C3051">
        <v>2.20031894714E-4</v>
      </c>
      <c r="D3051">
        <v>7.0250871364599995E-4</v>
      </c>
      <c r="E3051">
        <v>7.7744198627499996E-4</v>
      </c>
      <c r="F3051">
        <v>7.0074135597100002E-4</v>
      </c>
      <c r="G3051">
        <v>4.6248434959699999E-4</v>
      </c>
      <c r="H3051">
        <v>0</v>
      </c>
      <c r="I3051">
        <v>0.3720703125</v>
      </c>
      <c r="J3051">
        <v>-223.716034506</v>
      </c>
      <c r="K3051">
        <v>-223.71832137199999</v>
      </c>
      <c r="L3051">
        <v>-223.71555588699999</v>
      </c>
      <c r="M3051">
        <v>-300</v>
      </c>
      <c r="N3051">
        <v>-300</v>
      </c>
      <c r="O3051">
        <v>-300</v>
      </c>
    </row>
    <row r="3052" spans="1:15" x14ac:dyDescent="0.2">
      <c r="A3052">
        <v>0.37219238281200001</v>
      </c>
      <c r="B3052">
        <v>-1.3491764613299999E-3</v>
      </c>
      <c r="C3052">
        <v>2.3867089596299999E-4</v>
      </c>
      <c r="D3052">
        <v>7.21449205627E-4</v>
      </c>
      <c r="E3052">
        <v>7.9645075673600001E-4</v>
      </c>
      <c r="F3052">
        <v>7.1973275124499996E-4</v>
      </c>
      <c r="G3052">
        <v>4.8143056631000001E-4</v>
      </c>
      <c r="H3052">
        <v>0</v>
      </c>
      <c r="I3052">
        <v>0.37219238281200001</v>
      </c>
      <c r="J3052">
        <v>-225.94037781500001</v>
      </c>
      <c r="K3052">
        <v>-225.94344915400001</v>
      </c>
      <c r="L3052">
        <v>-225.94342421299999</v>
      </c>
      <c r="M3052">
        <v>-300</v>
      </c>
      <c r="N3052">
        <v>-300</v>
      </c>
      <c r="O3052">
        <v>-300</v>
      </c>
    </row>
    <row r="3053" spans="1:15" x14ac:dyDescent="0.2">
      <c r="A3053">
        <v>0.372314453125</v>
      </c>
      <c r="B3053">
        <v>-1.33226636987E-3</v>
      </c>
      <c r="C3053">
        <v>2.5625907108800002E-4</v>
      </c>
      <c r="D3053">
        <v>7.39338944809E-4</v>
      </c>
      <c r="E3053">
        <v>8.1440880014899998E-4</v>
      </c>
      <c r="F3053">
        <v>7.3767340505600002E-4</v>
      </c>
      <c r="G3053">
        <v>4.9932603333800003E-4</v>
      </c>
      <c r="H3053">
        <v>0</v>
      </c>
      <c r="I3053">
        <v>0.372314453125</v>
      </c>
      <c r="J3053">
        <v>-228.26403496099999</v>
      </c>
      <c r="K3053">
        <v>-228.26470799399999</v>
      </c>
      <c r="L3053">
        <v>-228.263193333</v>
      </c>
      <c r="M3053">
        <v>-300</v>
      </c>
      <c r="N3053">
        <v>-300</v>
      </c>
      <c r="O3053">
        <v>-300</v>
      </c>
    </row>
    <row r="3054" spans="1:15" x14ac:dyDescent="0.2">
      <c r="A3054">
        <v>0.37243652343799999</v>
      </c>
      <c r="B3054">
        <v>-1.3164226179000001E-3</v>
      </c>
      <c r="C3054">
        <v>2.7278064234599999E-4</v>
      </c>
      <c r="D3054">
        <v>7.56162153337E-4</v>
      </c>
      <c r="E3054">
        <v>8.3130033848599996E-4</v>
      </c>
      <c r="F3054">
        <v>7.5454753897799998E-4</v>
      </c>
      <c r="G3054">
        <v>5.1615497110200003E-4</v>
      </c>
      <c r="H3054">
        <v>0</v>
      </c>
      <c r="I3054">
        <v>0.37243652343799999</v>
      </c>
      <c r="J3054">
        <v>-230.69616568800001</v>
      </c>
      <c r="K3054">
        <v>-230.69423899899999</v>
      </c>
      <c r="L3054">
        <v>-230.697295701</v>
      </c>
      <c r="M3054">
        <v>-300</v>
      </c>
      <c r="N3054">
        <v>-300</v>
      </c>
      <c r="O3054">
        <v>-300</v>
      </c>
    </row>
    <row r="3055" spans="1:15" x14ac:dyDescent="0.2">
      <c r="A3055">
        <v>0.37255859375</v>
      </c>
      <c r="B3055">
        <v>-1.3016603528499999E-3</v>
      </c>
      <c r="C3055">
        <v>2.8822046181599999E-4</v>
      </c>
      <c r="D3055">
        <v>7.7190368318899995E-4</v>
      </c>
      <c r="E3055">
        <v>8.4711022353800005E-4</v>
      </c>
      <c r="F3055">
        <v>7.70340004419E-4</v>
      </c>
      <c r="G3055">
        <v>5.3190222984500002E-4</v>
      </c>
      <c r="H3055">
        <v>0</v>
      </c>
      <c r="I3055">
        <v>0.37255859375</v>
      </c>
      <c r="J3055">
        <v>-233.24659766799999</v>
      </c>
      <c r="K3055">
        <v>-233.24469917100001</v>
      </c>
      <c r="L3055">
        <v>-233.243557563</v>
      </c>
      <c r="M3055">
        <v>-300</v>
      </c>
      <c r="N3055">
        <v>-300</v>
      </c>
      <c r="O3055">
        <v>-300</v>
      </c>
    </row>
    <row r="3056" spans="1:15" x14ac:dyDescent="0.2">
      <c r="A3056">
        <v>0.37268066406200001</v>
      </c>
      <c r="B3056">
        <v>-1.28799407782E-3</v>
      </c>
      <c r="C3056">
        <v>3.0256402588600001E-4</v>
      </c>
      <c r="D3056">
        <v>7.8654903062899998E-4</v>
      </c>
      <c r="E3056">
        <v>8.6182395139399999E-4</v>
      </c>
      <c r="F3056">
        <v>7.8503629707200005E-4</v>
      </c>
      <c r="G3056">
        <v>5.4655330408900004E-4</v>
      </c>
      <c r="H3056">
        <v>0</v>
      </c>
      <c r="I3056">
        <v>0.37268066406200001</v>
      </c>
      <c r="J3056">
        <v>-235.92736765399999</v>
      </c>
      <c r="K3056">
        <v>-235.92634341600001</v>
      </c>
      <c r="L3056">
        <v>-235.925195094</v>
      </c>
      <c r="M3056">
        <v>-300</v>
      </c>
      <c r="N3056">
        <v>-300</v>
      </c>
      <c r="O3056">
        <v>-300</v>
      </c>
    </row>
    <row r="3057" spans="1:15" x14ac:dyDescent="0.2">
      <c r="A3057">
        <v>0.372802734375</v>
      </c>
      <c r="B3057">
        <v>-1.27543763743E-3</v>
      </c>
      <c r="C3057">
        <v>3.1579748945399999E-4</v>
      </c>
      <c r="D3057">
        <v>8.0008435044899996E-4</v>
      </c>
      <c r="E3057">
        <v>8.75427676662E-4</v>
      </c>
      <c r="F3057">
        <v>7.98622571143E-4</v>
      </c>
      <c r="G3057">
        <v>5.6009434687100004E-4</v>
      </c>
      <c r="H3057">
        <v>0</v>
      </c>
      <c r="I3057">
        <v>0.372802734375</v>
      </c>
      <c r="J3057">
        <v>-238.75197589699999</v>
      </c>
      <c r="K3057">
        <v>-238.75055243700001</v>
      </c>
      <c r="L3057">
        <v>-238.748442181</v>
      </c>
      <c r="M3057">
        <v>-300</v>
      </c>
      <c r="N3057">
        <v>-300</v>
      </c>
      <c r="O3057">
        <v>-300</v>
      </c>
    </row>
    <row r="3058" spans="1:15" x14ac:dyDescent="0.2">
      <c r="A3058">
        <v>0.37292480468799999</v>
      </c>
      <c r="B3058">
        <v>-1.2640042038099999E-3</v>
      </c>
      <c r="C3058">
        <v>3.27907679871E-4</v>
      </c>
      <c r="D3058">
        <v>8.1249646988499995E-4</v>
      </c>
      <c r="E3058">
        <v>8.8790822639600001E-4</v>
      </c>
      <c r="F3058">
        <v>8.11085653296E-4</v>
      </c>
      <c r="G3058">
        <v>5.7251218366699997E-4</v>
      </c>
      <c r="H3058">
        <v>0</v>
      </c>
      <c r="I3058">
        <v>0.37292480468799999</v>
      </c>
      <c r="J3058">
        <v>-241.73742674900001</v>
      </c>
      <c r="K3058">
        <v>-241.733717692</v>
      </c>
      <c r="L3058">
        <v>-241.73282669899999</v>
      </c>
      <c r="M3058">
        <v>-300</v>
      </c>
      <c r="N3058">
        <v>-300</v>
      </c>
      <c r="O3058">
        <v>-300</v>
      </c>
    </row>
    <row r="3059" spans="1:15" x14ac:dyDescent="0.2">
      <c r="A3059">
        <v>0.373046875</v>
      </c>
      <c r="B3059">
        <v>-1.25370626298E-3</v>
      </c>
      <c r="C3059">
        <v>3.3888211063600002E-4</v>
      </c>
      <c r="D3059">
        <v>8.2377290231800001E-4</v>
      </c>
      <c r="E3059">
        <v>8.9925311379800003E-4</v>
      </c>
      <c r="F3059">
        <v>8.2241305632500003E-4</v>
      </c>
      <c r="G3059">
        <v>5.8379432609100002E-4</v>
      </c>
      <c r="H3059">
        <v>0</v>
      </c>
      <c r="I3059">
        <v>0.373046875</v>
      </c>
      <c r="J3059">
        <v>-244.903509372</v>
      </c>
      <c r="K3059">
        <v>-244.89915491400001</v>
      </c>
      <c r="L3059">
        <v>-244.90071894499999</v>
      </c>
      <c r="M3059">
        <v>-300</v>
      </c>
      <c r="N3059">
        <v>-300</v>
      </c>
      <c r="O3059">
        <v>-300</v>
      </c>
    </row>
    <row r="3060" spans="1:15" x14ac:dyDescent="0.2">
      <c r="A3060">
        <v>0.37316894531200001</v>
      </c>
      <c r="B3060">
        <v>-1.24455560141E-3</v>
      </c>
      <c r="C3060">
        <v>3.4870899476200002E-4</v>
      </c>
      <c r="D3060">
        <v>8.3390186065200004E-4</v>
      </c>
      <c r="E3060">
        <v>9.0945055158000001E-4</v>
      </c>
      <c r="F3060">
        <v>8.3259299254399995E-4</v>
      </c>
      <c r="G3060">
        <v>5.9392898526299995E-4</v>
      </c>
      <c r="H3060">
        <v>0</v>
      </c>
      <c r="I3060">
        <v>0.37316894531200001</v>
      </c>
      <c r="J3060">
        <v>-248.27408371499999</v>
      </c>
      <c r="K3060">
        <v>-248.27120223899999</v>
      </c>
      <c r="L3060">
        <v>-248.26694877700001</v>
      </c>
      <c r="M3060">
        <v>-274.32699007899998</v>
      </c>
      <c r="N3060">
        <v>-300</v>
      </c>
      <c r="O3060">
        <v>-300</v>
      </c>
    </row>
    <row r="3061" spans="1:15" x14ac:dyDescent="0.2">
      <c r="A3061">
        <v>0.373291015625</v>
      </c>
      <c r="B3061">
        <v>-1.2365632929800001E-3</v>
      </c>
      <c r="C3061">
        <v>3.5737725787999999E-4</v>
      </c>
      <c r="D3061">
        <v>8.4287227040299995E-4</v>
      </c>
      <c r="E3061">
        <v>9.1848946507900003E-4</v>
      </c>
      <c r="F3061">
        <v>8.4161438688000001E-4</v>
      </c>
      <c r="G3061">
        <v>6.0290508491100004E-4</v>
      </c>
      <c r="H3061">
        <v>0</v>
      </c>
      <c r="I3061">
        <v>0.373291015625</v>
      </c>
      <c r="J3061">
        <v>-251.87803694300001</v>
      </c>
      <c r="K3061">
        <v>-251.87491367499999</v>
      </c>
      <c r="L3061">
        <v>-251.87262492799999</v>
      </c>
      <c r="M3061">
        <v>-256.24562648699998</v>
      </c>
      <c r="N3061">
        <v>-300</v>
      </c>
      <c r="O3061">
        <v>-300</v>
      </c>
    </row>
    <row r="3062" spans="1:15" x14ac:dyDescent="0.2">
      <c r="A3062">
        <v>0.37341308593799999</v>
      </c>
      <c r="B3062">
        <v>-1.2297396861399999E-3</v>
      </c>
      <c r="C3062">
        <v>3.6487655102599998E-4</v>
      </c>
      <c r="D3062">
        <v>8.5067378248899995E-4</v>
      </c>
      <c r="E3062">
        <v>9.2635950501999997E-4</v>
      </c>
      <c r="F3062">
        <v>8.4946688965499995E-4</v>
      </c>
      <c r="G3062">
        <v>6.1071227415000003E-4</v>
      </c>
      <c r="H3062">
        <v>0</v>
      </c>
      <c r="I3062">
        <v>0.37341308593799999</v>
      </c>
      <c r="J3062">
        <v>-255.75145049400001</v>
      </c>
      <c r="K3062">
        <v>-255.744957505</v>
      </c>
      <c r="L3062">
        <v>-255.73724051799999</v>
      </c>
      <c r="M3062">
        <v>-255.788763394</v>
      </c>
      <c r="N3062">
        <v>-300</v>
      </c>
      <c r="O3062">
        <v>-300</v>
      </c>
    </row>
    <row r="3063" spans="1:15" x14ac:dyDescent="0.2">
      <c r="A3063">
        <v>0.37353515625</v>
      </c>
      <c r="B3063">
        <v>-1.22409439151E-3</v>
      </c>
      <c r="C3063">
        <v>3.7119726309199999E-4</v>
      </c>
      <c r="D3063">
        <v>8.5729678568899998E-4</v>
      </c>
      <c r="E3063">
        <v>9.3305105999599998E-4</v>
      </c>
      <c r="F3063">
        <v>8.5614088905299997E-4</v>
      </c>
      <c r="G3063">
        <v>6.1734093995799997E-4</v>
      </c>
      <c r="H3063">
        <v>0</v>
      </c>
      <c r="I3063">
        <v>0.37353515625</v>
      </c>
      <c r="J3063">
        <v>-259.93793292999999</v>
      </c>
      <c r="K3063">
        <v>-259.921403032</v>
      </c>
      <c r="L3063">
        <v>-259.91558708600002</v>
      </c>
      <c r="M3063">
        <v>-259.91819052300002</v>
      </c>
      <c r="N3063">
        <v>-300</v>
      </c>
      <c r="O3063">
        <v>-300</v>
      </c>
    </row>
    <row r="3064" spans="1:15" x14ac:dyDescent="0.2">
      <c r="A3064">
        <v>0.37365722656200001</v>
      </c>
      <c r="B3064">
        <v>-1.2196362696599999E-3</v>
      </c>
      <c r="C3064">
        <v>3.76330532988E-4</v>
      </c>
      <c r="D3064">
        <v>8.6273241879200005E-4</v>
      </c>
      <c r="E3064">
        <v>9.3855526861099997E-4</v>
      </c>
      <c r="F3064">
        <v>8.6162752326099997E-4</v>
      </c>
      <c r="G3064">
        <v>6.2278221930800004E-4</v>
      </c>
      <c r="H3064">
        <v>0</v>
      </c>
      <c r="I3064">
        <v>0.37365722656200001</v>
      </c>
      <c r="J3064">
        <v>-264.49121589999999</v>
      </c>
      <c r="K3064">
        <v>-264.46204699100002</v>
      </c>
      <c r="L3064">
        <v>-264.45958335500001</v>
      </c>
      <c r="M3064">
        <v>-264.45266130700003</v>
      </c>
      <c r="N3064">
        <v>-300</v>
      </c>
      <c r="O3064">
        <v>-300</v>
      </c>
    </row>
    <row r="3065" spans="1:15" x14ac:dyDescent="0.2">
      <c r="A3065">
        <v>0.373779296875</v>
      </c>
      <c r="B3065">
        <v>-1.2163734193899999E-3</v>
      </c>
      <c r="C3065">
        <v>3.80268261422E-4</v>
      </c>
      <c r="D3065">
        <v>8.6697258239400003E-4</v>
      </c>
      <c r="E3065">
        <v>9.4286403126900005E-4</v>
      </c>
      <c r="F3065">
        <v>8.6591869227399998E-4</v>
      </c>
      <c r="G3065">
        <v>6.2702801096200004E-4</v>
      </c>
      <c r="H3065">
        <v>0</v>
      </c>
      <c r="I3065">
        <v>0.373779296875</v>
      </c>
      <c r="J3065">
        <v>-269.49254989899998</v>
      </c>
      <c r="K3065">
        <v>-269.44590721899999</v>
      </c>
      <c r="L3065">
        <v>-269.42536026499999</v>
      </c>
      <c r="M3065">
        <v>-269.438620125</v>
      </c>
      <c r="N3065">
        <v>-300</v>
      </c>
      <c r="O3065">
        <v>-300</v>
      </c>
    </row>
    <row r="3066" spans="1:15" x14ac:dyDescent="0.2">
      <c r="A3066">
        <v>0.37390136718799999</v>
      </c>
      <c r="B3066">
        <v>-1.21431316621E-3</v>
      </c>
      <c r="C3066">
        <v>3.8300312237899998E-4</v>
      </c>
      <c r="D3066">
        <v>8.7000995035800002E-4</v>
      </c>
      <c r="E3066">
        <v>9.4597002163799996E-4</v>
      </c>
      <c r="F3066">
        <v>8.6900706934100005E-4</v>
      </c>
      <c r="G3066">
        <v>6.3007098695100003E-4</v>
      </c>
      <c r="H3066">
        <v>0</v>
      </c>
      <c r="I3066">
        <v>0.37390136718799999</v>
      </c>
      <c r="J3066">
        <v>-275.05189482899999</v>
      </c>
      <c r="K3066">
        <v>-274.94416792200002</v>
      </c>
      <c r="L3066">
        <v>-274.91484477300003</v>
      </c>
      <c r="M3066">
        <v>-274.920718432</v>
      </c>
      <c r="N3066">
        <v>-300</v>
      </c>
      <c r="O3066">
        <v>-300</v>
      </c>
    </row>
    <row r="3067" spans="1:15" x14ac:dyDescent="0.2">
      <c r="A3067">
        <v>0.3740234375</v>
      </c>
      <c r="B3067">
        <v>-1.21346205128E-3</v>
      </c>
      <c r="C3067">
        <v>3.8452857418800002E-4</v>
      </c>
      <c r="D3067">
        <v>8.7183798089900003E-4</v>
      </c>
      <c r="E3067">
        <v>9.4786669774800001E-4</v>
      </c>
      <c r="F3067">
        <v>8.7088611207699999E-4</v>
      </c>
      <c r="G3067">
        <v>6.31904603652E-4</v>
      </c>
      <c r="H3067">
        <v>0</v>
      </c>
      <c r="I3067">
        <v>0.3740234375</v>
      </c>
      <c r="J3067">
        <v>-281.307510057</v>
      </c>
      <c r="K3067">
        <v>-281.14599477899998</v>
      </c>
      <c r="L3067">
        <v>-281.056188738</v>
      </c>
      <c r="M3067">
        <v>-281.08466560400001</v>
      </c>
      <c r="N3067">
        <v>-300</v>
      </c>
      <c r="O3067">
        <v>-300</v>
      </c>
    </row>
    <row r="3068" spans="1:15" x14ac:dyDescent="0.2">
      <c r="A3068">
        <v>0.37414550781200001</v>
      </c>
      <c r="B3068">
        <v>-1.2138258206800001E-3</v>
      </c>
      <c r="C3068">
        <v>3.8483887028199998E-4</v>
      </c>
      <c r="D3068">
        <v>8.72450927327E-4</v>
      </c>
      <c r="E3068">
        <v>9.48548312706E-4</v>
      </c>
      <c r="F3068">
        <v>8.7155007316700004E-4</v>
      </c>
      <c r="G3068">
        <v>6.3252311250999998E-4</v>
      </c>
      <c r="H3068">
        <v>0</v>
      </c>
      <c r="I3068">
        <v>0.37414550781200001</v>
      </c>
      <c r="J3068">
        <v>-288.61364033400002</v>
      </c>
      <c r="K3068">
        <v>-288.112082133</v>
      </c>
      <c r="L3068">
        <v>-288.02190889299999</v>
      </c>
      <c r="M3068">
        <v>-288.07449855300001</v>
      </c>
      <c r="N3068">
        <v>-292.22953524600001</v>
      </c>
      <c r="O3068">
        <v>-300</v>
      </c>
    </row>
    <row r="3069" spans="1:15" x14ac:dyDescent="0.2">
      <c r="A3069">
        <v>0.374267578125</v>
      </c>
      <c r="B3069">
        <v>-1.2154094150299999E-3</v>
      </c>
      <c r="C3069">
        <v>3.83929069514E-4</v>
      </c>
      <c r="D3069">
        <v>8.7184384838000001E-4</v>
      </c>
      <c r="E3069">
        <v>9.4800992506900001E-4</v>
      </c>
      <c r="F3069">
        <v>8.7099401073900001E-4</v>
      </c>
      <c r="G3069">
        <v>6.3192157040699998E-4</v>
      </c>
      <c r="H3069">
        <v>0</v>
      </c>
      <c r="I3069">
        <v>0.374267578125</v>
      </c>
      <c r="J3069">
        <v>-297.58046764300002</v>
      </c>
      <c r="K3069">
        <v>-296.34002570500002</v>
      </c>
      <c r="L3069">
        <v>-295.90138928900001</v>
      </c>
      <c r="M3069">
        <v>-296.20337995199998</v>
      </c>
      <c r="N3069">
        <v>-295.782350264</v>
      </c>
      <c r="O3069">
        <v>-300</v>
      </c>
    </row>
    <row r="3070" spans="1:15" x14ac:dyDescent="0.2">
      <c r="A3070">
        <v>0.37438964843799999</v>
      </c>
      <c r="B3070">
        <v>-1.2182169595699999E-3</v>
      </c>
      <c r="C3070">
        <v>3.8179504614900003E-4</v>
      </c>
      <c r="D3070">
        <v>8.7001261819600001E-4</v>
      </c>
      <c r="E3070">
        <v>9.4624740877600002E-4</v>
      </c>
      <c r="F3070">
        <v>8.6921379831200003E-4</v>
      </c>
      <c r="G3070">
        <v>6.3009584960799995E-4</v>
      </c>
      <c r="H3070">
        <v>0</v>
      </c>
      <c r="I3070">
        <v>0.37438964843799999</v>
      </c>
      <c r="J3070">
        <v>-300</v>
      </c>
      <c r="K3070">
        <v>-300</v>
      </c>
      <c r="L3070">
        <v>-300</v>
      </c>
      <c r="M3070">
        <v>-300</v>
      </c>
      <c r="N3070">
        <v>-300</v>
      </c>
      <c r="O3070">
        <v>-300</v>
      </c>
    </row>
    <row r="3071" spans="1:15" x14ac:dyDescent="0.2">
      <c r="A3071">
        <v>0.37451171875</v>
      </c>
      <c r="B3071">
        <v>-1.22225175457E-3</v>
      </c>
      <c r="C3071">
        <v>3.7843349940799999E-4</v>
      </c>
      <c r="D3071">
        <v>8.6695393588299995E-4</v>
      </c>
      <c r="E3071">
        <v>9.4325746272599996E-4</v>
      </c>
      <c r="F3071">
        <v>8.6620613436000002E-4</v>
      </c>
      <c r="G3071">
        <v>6.2704264733200003E-4</v>
      </c>
      <c r="H3071">
        <v>0</v>
      </c>
      <c r="I3071">
        <v>0.37451171875</v>
      </c>
      <c r="J3071">
        <v>-300</v>
      </c>
      <c r="K3071">
        <v>-300</v>
      </c>
      <c r="L3071">
        <v>-300</v>
      </c>
      <c r="M3071">
        <v>-300</v>
      </c>
      <c r="N3071">
        <v>-300</v>
      </c>
      <c r="O3071">
        <v>-300</v>
      </c>
    </row>
    <row r="3072" spans="1:15" x14ac:dyDescent="0.2">
      <c r="A3072">
        <v>0.37463378906200001</v>
      </c>
      <c r="B3072">
        <v>-1.2275162662000001E-3</v>
      </c>
      <c r="C3072">
        <v>3.7384196261799999E-4</v>
      </c>
      <c r="D3072">
        <v>8.6266533464800005E-4</v>
      </c>
      <c r="E3072">
        <v>9.3903761994000004E-4</v>
      </c>
      <c r="F3072">
        <v>8.6196855146800002E-4</v>
      </c>
      <c r="G3072">
        <v>6.2275949489500005E-4</v>
      </c>
      <c r="H3072">
        <v>0</v>
      </c>
      <c r="I3072">
        <v>0.37463378906200001</v>
      </c>
      <c r="J3072">
        <v>-300</v>
      </c>
      <c r="K3072">
        <v>-300</v>
      </c>
      <c r="L3072">
        <v>-300</v>
      </c>
      <c r="M3072">
        <v>-300</v>
      </c>
      <c r="N3072">
        <v>-300</v>
      </c>
      <c r="O3072">
        <v>-300</v>
      </c>
    </row>
    <row r="3073" spans="1:15" x14ac:dyDescent="0.2">
      <c r="A3073">
        <v>0.374755859375</v>
      </c>
      <c r="B3073">
        <v>-1.23401211777E-3</v>
      </c>
      <c r="C3073">
        <v>3.6801881197300003E-4</v>
      </c>
      <c r="D3073">
        <v>8.5714519055400001E-4</v>
      </c>
      <c r="E3073">
        <v>9.3358625628400002E-4</v>
      </c>
      <c r="F3073">
        <v>8.5649942507600005E-4</v>
      </c>
      <c r="G3073">
        <v>6.1724476647100003E-4</v>
      </c>
      <c r="H3073">
        <v>0</v>
      </c>
      <c r="I3073">
        <v>0.374755859375</v>
      </c>
      <c r="J3073">
        <v>-300</v>
      </c>
      <c r="K3073">
        <v>-300</v>
      </c>
      <c r="L3073">
        <v>-300</v>
      </c>
      <c r="M3073">
        <v>-300</v>
      </c>
      <c r="N3073">
        <v>-300</v>
      </c>
      <c r="O3073">
        <v>-300</v>
      </c>
    </row>
    <row r="3074" spans="1:15" x14ac:dyDescent="0.2">
      <c r="A3074">
        <v>0.37487792968799999</v>
      </c>
      <c r="B3074">
        <v>-1.2417400814099999E-3</v>
      </c>
      <c r="C3074">
        <v>3.6096327481199999E-4</v>
      </c>
      <c r="D3074">
        <v>8.5039273082799995E-4</v>
      </c>
      <c r="E3074">
        <v>9.2690259878199996E-4</v>
      </c>
      <c r="F3074">
        <v>8.4979798176599999E-4</v>
      </c>
      <c r="G3074">
        <v>6.1049768736499998E-4</v>
      </c>
      <c r="H3074">
        <v>0</v>
      </c>
      <c r="I3074">
        <v>0.37487792968799999</v>
      </c>
      <c r="J3074">
        <v>-300</v>
      </c>
      <c r="K3074">
        <v>-300</v>
      </c>
      <c r="L3074">
        <v>-300</v>
      </c>
      <c r="M3074">
        <v>-300</v>
      </c>
      <c r="N3074">
        <v>-300</v>
      </c>
      <c r="O3074">
        <v>-300</v>
      </c>
    </row>
    <row r="3075" spans="1:15" x14ac:dyDescent="0.2">
      <c r="A3075">
        <v>0.375</v>
      </c>
      <c r="B3075">
        <v>-1.25070007024E-3</v>
      </c>
      <c r="C3075">
        <v>3.5267543751800001E-4</v>
      </c>
      <c r="D3075">
        <v>8.4240804172600004E-4</v>
      </c>
      <c r="E3075">
        <v>9.1898673348900001E-4</v>
      </c>
      <c r="F3075">
        <v>8.4186430716099998E-4</v>
      </c>
      <c r="G3075">
        <v>6.0251834191399995E-4</v>
      </c>
      <c r="H3075">
        <v>0</v>
      </c>
      <c r="I3075">
        <v>0.375</v>
      </c>
      <c r="J3075">
        <v>-300</v>
      </c>
      <c r="K3075">
        <v>-300</v>
      </c>
      <c r="L3075">
        <v>-300</v>
      </c>
      <c r="M3075">
        <v>-300</v>
      </c>
      <c r="N3075">
        <v>-300</v>
      </c>
      <c r="O3075">
        <v>-300</v>
      </c>
    </row>
    <row r="3076" spans="1:15" x14ac:dyDescent="0.2">
      <c r="A3076">
        <v>0.37512207031200001</v>
      </c>
      <c r="B3076">
        <v>-1.26089113093E-3</v>
      </c>
      <c r="C3076">
        <v>3.4315625292200003E-4</v>
      </c>
      <c r="D3076">
        <v>8.3319207595499995E-4</v>
      </c>
      <c r="E3076">
        <v>9.0983961290899999E-4</v>
      </c>
      <c r="F3076">
        <v>8.3269935332599997E-4</v>
      </c>
      <c r="G3076">
        <v>5.9330768089699997E-4</v>
      </c>
      <c r="H3076">
        <v>0</v>
      </c>
      <c r="I3076">
        <v>0.37512207031200001</v>
      </c>
      <c r="J3076">
        <v>-300</v>
      </c>
      <c r="K3076">
        <v>-300</v>
      </c>
      <c r="L3076">
        <v>-300</v>
      </c>
      <c r="M3076">
        <v>-300</v>
      </c>
      <c r="N3076">
        <v>-300</v>
      </c>
      <c r="O3076">
        <v>-300</v>
      </c>
    </row>
    <row r="3077" spans="1:15" x14ac:dyDescent="0.2">
      <c r="A3077">
        <v>0.375244140625</v>
      </c>
      <c r="B3077">
        <v>-1.2723114367000001E-3</v>
      </c>
      <c r="C3077">
        <v>3.3240754727500001E-4</v>
      </c>
      <c r="D3077">
        <v>8.2274665964500004E-4</v>
      </c>
      <c r="E3077">
        <v>8.9946306297199999E-4</v>
      </c>
      <c r="F3077">
        <v>8.2230494575100002E-4</v>
      </c>
      <c r="G3077">
        <v>5.8286752850700003E-4</v>
      </c>
      <c r="H3077">
        <v>0</v>
      </c>
      <c r="I3077">
        <v>0.375244140625</v>
      </c>
      <c r="J3077">
        <v>-300</v>
      </c>
      <c r="K3077">
        <v>-300</v>
      </c>
      <c r="L3077">
        <v>-300</v>
      </c>
      <c r="M3077">
        <v>-300</v>
      </c>
      <c r="N3077">
        <v>-300</v>
      </c>
      <c r="O3077">
        <v>-300</v>
      </c>
    </row>
    <row r="3078" spans="1:15" x14ac:dyDescent="0.2">
      <c r="A3078">
        <v>0.37536621093799999</v>
      </c>
      <c r="B3078">
        <v>-1.2849582808799999E-3</v>
      </c>
      <c r="C3078">
        <v>3.2043202676099999E-4</v>
      </c>
      <c r="D3078">
        <v>8.1107449885200003E-4</v>
      </c>
      <c r="E3078">
        <v>8.8785978952700005E-4</v>
      </c>
      <c r="F3078">
        <v>8.1068378983899995E-4</v>
      </c>
      <c r="G3078">
        <v>5.7120058884899995E-4</v>
      </c>
      <c r="H3078">
        <v>0</v>
      </c>
      <c r="I3078">
        <v>0.37536621093799999</v>
      </c>
      <c r="J3078">
        <v>-300</v>
      </c>
      <c r="K3078">
        <v>-300</v>
      </c>
      <c r="L3078">
        <v>-300</v>
      </c>
      <c r="M3078">
        <v>-300</v>
      </c>
      <c r="N3078">
        <v>-300</v>
      </c>
      <c r="O3078">
        <v>-300</v>
      </c>
    </row>
    <row r="3079" spans="1:15" x14ac:dyDescent="0.2">
      <c r="A3079">
        <v>0.37548828125</v>
      </c>
      <c r="B3079">
        <v>-1.29882807083E-3</v>
      </c>
      <c r="C3079">
        <v>3.0723328350400002E-4</v>
      </c>
      <c r="D3079">
        <v>7.9817918558000003E-4</v>
      </c>
      <c r="E3079">
        <v>8.7503338437800002E-4</v>
      </c>
      <c r="F3079">
        <v>7.9783947694399998E-4</v>
      </c>
      <c r="G3079">
        <v>5.58310451969E-4</v>
      </c>
      <c r="H3079">
        <v>0</v>
      </c>
      <c r="I3079">
        <v>0.37548828125</v>
      </c>
      <c r="J3079">
        <v>-300</v>
      </c>
      <c r="K3079">
        <v>-300</v>
      </c>
      <c r="L3079">
        <v>-300</v>
      </c>
      <c r="M3079">
        <v>-300</v>
      </c>
      <c r="N3079">
        <v>-300</v>
      </c>
      <c r="O3079">
        <v>-300</v>
      </c>
    </row>
    <row r="3080" spans="1:15" x14ac:dyDescent="0.2">
      <c r="A3080">
        <v>0.37561035156200001</v>
      </c>
      <c r="B3080">
        <v>-1.3139163224E-3</v>
      </c>
      <c r="C3080">
        <v>2.9281580112599999E-4</v>
      </c>
      <c r="D3080">
        <v>7.8406520332299995E-4</v>
      </c>
      <c r="E3080">
        <v>8.6098833080999998E-4</v>
      </c>
      <c r="F3080">
        <v>7.8377648990999996E-4</v>
      </c>
      <c r="G3080">
        <v>5.4420159939400005E-4</v>
      </c>
      <c r="H3080">
        <v>0</v>
      </c>
      <c r="I3080">
        <v>0.37561035156200001</v>
      </c>
      <c r="J3080">
        <v>-300</v>
      </c>
      <c r="K3080">
        <v>-300</v>
      </c>
      <c r="L3080">
        <v>-300</v>
      </c>
      <c r="M3080">
        <v>-300</v>
      </c>
      <c r="N3080">
        <v>-300</v>
      </c>
      <c r="O3080">
        <v>-300</v>
      </c>
    </row>
    <row r="3081" spans="1:15" x14ac:dyDescent="0.2">
      <c r="A3081">
        <v>0.375732421875</v>
      </c>
      <c r="B3081">
        <v>-1.3302176549400001E-3</v>
      </c>
      <c r="C3081">
        <v>2.7718495979000001E-4</v>
      </c>
      <c r="D3081">
        <v>7.6873793211500001E-4</v>
      </c>
      <c r="E3081">
        <v>8.4573000864700005E-4</v>
      </c>
      <c r="F3081">
        <v>7.6850020810700003E-4</v>
      </c>
      <c r="G3081">
        <v>5.2887940918E-4</v>
      </c>
      <c r="H3081">
        <v>0</v>
      </c>
      <c r="I3081">
        <v>0.375732421875</v>
      </c>
      <c r="J3081">
        <v>-297.46301314200002</v>
      </c>
      <c r="K3081">
        <v>-296.18125336000003</v>
      </c>
      <c r="L3081">
        <v>-296.012174114</v>
      </c>
      <c r="M3081">
        <v>-296.279345541</v>
      </c>
      <c r="N3081">
        <v>-296.32047292800002</v>
      </c>
      <c r="O3081">
        <v>-300</v>
      </c>
    </row>
    <row r="3082" spans="1:15" x14ac:dyDescent="0.2">
      <c r="A3082">
        <v>0.37585449218799999</v>
      </c>
      <c r="B3082">
        <v>-1.3477257866799999E-3</v>
      </c>
      <c r="C3082">
        <v>2.6034704073999999E-4</v>
      </c>
      <c r="D3082">
        <v>7.5220365307400005E-4</v>
      </c>
      <c r="E3082">
        <v>8.2926469879999998E-4</v>
      </c>
      <c r="F3082">
        <v>7.5201691199800001E-4</v>
      </c>
      <c r="G3082">
        <v>5.1235016046199998E-4</v>
      </c>
      <c r="H3082">
        <v>0</v>
      </c>
      <c r="I3082">
        <v>0.37585449218799999</v>
      </c>
      <c r="J3082">
        <v>-288.61196677700002</v>
      </c>
      <c r="K3082">
        <v>-288.05590856700002</v>
      </c>
      <c r="L3082">
        <v>-288.020132144</v>
      </c>
      <c r="M3082">
        <v>-288.178922951</v>
      </c>
      <c r="N3082">
        <v>-292.64021545999998</v>
      </c>
      <c r="O3082">
        <v>-300</v>
      </c>
    </row>
    <row r="3083" spans="1:15" x14ac:dyDescent="0.2">
      <c r="A3083">
        <v>0.3759765625</v>
      </c>
      <c r="B3083">
        <v>-1.36643353076E-3</v>
      </c>
      <c r="C3083">
        <v>2.42309230337E-4</v>
      </c>
      <c r="D3083">
        <v>7.34469552439E-4</v>
      </c>
      <c r="E3083">
        <v>8.1159958730400001E-4</v>
      </c>
      <c r="F3083">
        <v>7.3433378715500003E-4</v>
      </c>
      <c r="G3083">
        <v>4.9462103747600005E-4</v>
      </c>
      <c r="H3083">
        <v>0</v>
      </c>
      <c r="I3083">
        <v>0.3759765625</v>
      </c>
      <c r="J3083">
        <v>-281.37146526200002</v>
      </c>
      <c r="K3083">
        <v>-281.125837445</v>
      </c>
      <c r="L3083">
        <v>-281.14253875600002</v>
      </c>
      <c r="M3083">
        <v>-281.21563380100002</v>
      </c>
      <c r="N3083">
        <v>-300</v>
      </c>
      <c r="O3083">
        <v>-300</v>
      </c>
    </row>
    <row r="3084" spans="1:15" x14ac:dyDescent="0.2">
      <c r="A3084">
        <v>0.37609863281200001</v>
      </c>
      <c r="B3084">
        <v>-1.38633279165E-3</v>
      </c>
      <c r="C3084">
        <v>2.23079623584E-4</v>
      </c>
      <c r="D3084">
        <v>7.1554372508199999E-4</v>
      </c>
      <c r="E3084">
        <v>7.9274276881199999E-4</v>
      </c>
      <c r="F3084">
        <v>7.1545892777699995E-4</v>
      </c>
      <c r="G3084">
        <v>4.7570013309399998E-4</v>
      </c>
      <c r="H3084">
        <v>0</v>
      </c>
      <c r="I3084">
        <v>0.37609863281200001</v>
      </c>
      <c r="J3084">
        <v>-275.13401738300001</v>
      </c>
      <c r="K3084">
        <v>-275.01961215699998</v>
      </c>
      <c r="L3084">
        <v>-275.020548002</v>
      </c>
      <c r="M3084">
        <v>-275.05980398399998</v>
      </c>
      <c r="N3084">
        <v>-300</v>
      </c>
      <c r="O3084">
        <v>-300</v>
      </c>
    </row>
    <row r="3085" spans="1:15" x14ac:dyDescent="0.2">
      <c r="A3085">
        <v>0.376220703125</v>
      </c>
      <c r="B3085">
        <v>-1.4074145622400001E-3</v>
      </c>
      <c r="C3085">
        <v>2.0266722709299999E-4</v>
      </c>
      <c r="D3085">
        <v>6.9543517748700003E-4</v>
      </c>
      <c r="E3085">
        <v>7.7270324960499999E-4</v>
      </c>
      <c r="F3085">
        <v>6.9540133968400001E-4</v>
      </c>
      <c r="G3085">
        <v>4.5559645178300001E-4</v>
      </c>
      <c r="H3085">
        <v>0</v>
      </c>
      <c r="I3085">
        <v>0.376220703125</v>
      </c>
      <c r="J3085">
        <v>-269.62008600600001</v>
      </c>
      <c r="K3085">
        <v>-269.549733893</v>
      </c>
      <c r="L3085">
        <v>-269.55032814200001</v>
      </c>
      <c r="M3085">
        <v>-269.558595776</v>
      </c>
      <c r="N3085">
        <v>-300</v>
      </c>
      <c r="O3085">
        <v>-300</v>
      </c>
    </row>
    <row r="3086" spans="1:15" x14ac:dyDescent="0.2">
      <c r="A3086">
        <v>0.37634277343799999</v>
      </c>
      <c r="B3086">
        <v>-1.4296689213199999E-3</v>
      </c>
      <c r="C3086">
        <v>1.8108196154899999E-4</v>
      </c>
      <c r="D3086">
        <v>6.7415383020800004E-4</v>
      </c>
      <c r="E3086">
        <v>7.5149095002099997E-4</v>
      </c>
      <c r="F3086">
        <v>6.7417094275099996E-4</v>
      </c>
      <c r="G3086">
        <v>4.3431991206800002E-4</v>
      </c>
      <c r="H3086">
        <v>0</v>
      </c>
      <c r="I3086">
        <v>0.37634277343799999</v>
      </c>
      <c r="J3086">
        <v>-264.63172190400002</v>
      </c>
      <c r="K3086">
        <v>-264.59312271300001</v>
      </c>
      <c r="L3086">
        <v>-264.59276742399999</v>
      </c>
      <c r="M3086">
        <v>-264.59522784400002</v>
      </c>
      <c r="N3086">
        <v>-300</v>
      </c>
      <c r="O3086">
        <v>-300</v>
      </c>
    </row>
    <row r="3087" spans="1:15" x14ac:dyDescent="0.2">
      <c r="A3087">
        <v>0.37646484375</v>
      </c>
      <c r="B3087">
        <v>-1.45308503174E-3</v>
      </c>
      <c r="C3087">
        <v>1.5833466359699999E-4</v>
      </c>
      <c r="D3087">
        <v>6.5171051976699995E-4</v>
      </c>
      <c r="E3087">
        <v>7.29116706361E-4</v>
      </c>
      <c r="F3087">
        <v>6.5177857282100004E-4</v>
      </c>
      <c r="G3087">
        <v>4.1188134843899999E-4</v>
      </c>
      <c r="H3087">
        <v>0</v>
      </c>
      <c r="I3087">
        <v>0.37646484375</v>
      </c>
      <c r="J3087">
        <v>-260.088615404</v>
      </c>
      <c r="K3087">
        <v>-260.06619004800001</v>
      </c>
      <c r="L3087">
        <v>-260.066638576</v>
      </c>
      <c r="M3087">
        <v>-260.07240442699998</v>
      </c>
      <c r="N3087">
        <v>-300</v>
      </c>
      <c r="O3087">
        <v>-300</v>
      </c>
    </row>
    <row r="3088" spans="1:15" x14ac:dyDescent="0.2">
      <c r="A3088">
        <v>0.37658691406200001</v>
      </c>
      <c r="B3088">
        <v>-1.4776511390199999E-3</v>
      </c>
      <c r="C3088">
        <v>1.34437087207E-4</v>
      </c>
      <c r="D3088">
        <v>6.28116999994E-4</v>
      </c>
      <c r="E3088">
        <v>7.0559227225099996E-4</v>
      </c>
      <c r="F3088">
        <v>6.2823598304700002E-4</v>
      </c>
      <c r="G3088">
        <v>3.8829251268199998E-4</v>
      </c>
      <c r="H3088">
        <v>0</v>
      </c>
      <c r="I3088">
        <v>0.37658691406200001</v>
      </c>
      <c r="J3088">
        <v>-255.91565218599999</v>
      </c>
      <c r="K3088">
        <v>-255.90357393299999</v>
      </c>
      <c r="L3088">
        <v>-255.90206600900001</v>
      </c>
      <c r="M3088">
        <v>-255.95732568</v>
      </c>
      <c r="N3088">
        <v>-300</v>
      </c>
      <c r="O3088">
        <v>-300</v>
      </c>
    </row>
    <row r="3089" spans="1:15" x14ac:dyDescent="0.2">
      <c r="A3089">
        <v>0.376708984375</v>
      </c>
      <c r="B3089">
        <v>-1.50335457057E-3</v>
      </c>
      <c r="C3089">
        <v>1.09401904438E-4</v>
      </c>
      <c r="D3089">
        <v>6.0338594282600001E-4</v>
      </c>
      <c r="E3089">
        <v>6.8093031940299998E-4</v>
      </c>
      <c r="F3089">
        <v>6.0355584467399999E-4</v>
      </c>
      <c r="G3089">
        <v>3.6356607467900003E-4</v>
      </c>
      <c r="H3089">
        <v>0</v>
      </c>
      <c r="I3089">
        <v>0.376708984375</v>
      </c>
      <c r="J3089">
        <v>-252.05707236500001</v>
      </c>
      <c r="K3089">
        <v>-252.051031373</v>
      </c>
      <c r="L3089">
        <v>-252.05172030599999</v>
      </c>
      <c r="M3089">
        <v>-256.427152589</v>
      </c>
      <c r="N3089">
        <v>-300</v>
      </c>
      <c r="O3089">
        <v>-300</v>
      </c>
    </row>
    <row r="3090" spans="1:15" x14ac:dyDescent="0.2">
      <c r="A3090">
        <v>0.37683105468799999</v>
      </c>
      <c r="B3090">
        <v>-1.5301817355099999E-3</v>
      </c>
      <c r="C3090" s="88">
        <v>8.3242705674400005E-5</v>
      </c>
      <c r="D3090">
        <v>5.7753093850900004E-4</v>
      </c>
      <c r="E3090">
        <v>6.5514443785699998E-4</v>
      </c>
      <c r="F3090">
        <v>5.7775174726500003E-4</v>
      </c>
      <c r="G3090">
        <v>3.3771562261299999E-4</v>
      </c>
      <c r="H3090">
        <v>0</v>
      </c>
      <c r="I3090">
        <v>0.37683105468799999</v>
      </c>
      <c r="J3090">
        <v>-248.465416527</v>
      </c>
      <c r="K3090">
        <v>-248.46096238800001</v>
      </c>
      <c r="L3090">
        <v>-248.458813155</v>
      </c>
      <c r="M3090">
        <v>-274.53088683300001</v>
      </c>
      <c r="N3090">
        <v>-300</v>
      </c>
      <c r="O3090">
        <v>-300</v>
      </c>
    </row>
    <row r="3091" spans="1:15" x14ac:dyDescent="0.2">
      <c r="A3091">
        <v>0.376953125</v>
      </c>
      <c r="B3091">
        <v>-1.5581181249799999E-3</v>
      </c>
      <c r="C3091" s="88">
        <v>5.5973999246100002E-5</v>
      </c>
      <c r="D3091">
        <v>5.5056649525099999E-4</v>
      </c>
      <c r="E3091">
        <v>6.2824913558899998E-4</v>
      </c>
      <c r="F3091">
        <v>5.5083819833200002E-4</v>
      </c>
      <c r="G3091">
        <v>3.1075566261399998E-4</v>
      </c>
      <c r="H3091">
        <v>0</v>
      </c>
      <c r="I3091">
        <v>0.376953125</v>
      </c>
      <c r="J3091">
        <v>-245.10802114500001</v>
      </c>
      <c r="K3091">
        <v>-245.10270225900001</v>
      </c>
      <c r="L3091">
        <v>-245.105476412</v>
      </c>
      <c r="M3091">
        <v>-300</v>
      </c>
      <c r="N3091">
        <v>-300</v>
      </c>
      <c r="O3091">
        <v>-300</v>
      </c>
    </row>
    <row r="3092" spans="1:15" x14ac:dyDescent="0.2">
      <c r="A3092">
        <v>0.37707519531200001</v>
      </c>
      <c r="B3092">
        <v>-1.58714831313E-3</v>
      </c>
      <c r="C3092" s="88">
        <v>2.7611210501E-5</v>
      </c>
      <c r="D3092">
        <v>5.22508038259E-4</v>
      </c>
      <c r="E3092">
        <v>6.0025983759599995E-4</v>
      </c>
      <c r="F3092">
        <v>5.2283062238399998E-4</v>
      </c>
      <c r="G3092">
        <v>2.8270161780999999E-4</v>
      </c>
      <c r="H3092">
        <v>0</v>
      </c>
      <c r="I3092">
        <v>0.37707519531200001</v>
      </c>
      <c r="J3092">
        <v>-241.95483677300001</v>
      </c>
      <c r="K3092">
        <v>-241.95058132099999</v>
      </c>
      <c r="L3092">
        <v>-241.95015430000001</v>
      </c>
      <c r="M3092">
        <v>-300</v>
      </c>
      <c r="N3092">
        <v>-300</v>
      </c>
      <c r="O3092">
        <v>-300</v>
      </c>
    </row>
    <row r="3093" spans="1:15" x14ac:dyDescent="0.2">
      <c r="A3093">
        <v>0.377197265625</v>
      </c>
      <c r="B3093">
        <v>-1.61725595863E-3</v>
      </c>
      <c r="C3093" s="88">
        <v>-1.8293197611300001E-6</v>
      </c>
      <c r="D3093">
        <v>4.9337190820100002E-4</v>
      </c>
      <c r="E3093">
        <v>5.71192884326E-4</v>
      </c>
      <c r="F3093">
        <v>4.9374535940100003E-4</v>
      </c>
      <c r="G3093">
        <v>2.53569826778E-4</v>
      </c>
      <c r="H3093">
        <v>0</v>
      </c>
      <c r="I3093">
        <v>0.377197265625</v>
      </c>
      <c r="J3093">
        <v>-238.98264674800001</v>
      </c>
      <c r="K3093">
        <v>-238.98023961499999</v>
      </c>
      <c r="L3093">
        <v>-238.978744269</v>
      </c>
      <c r="M3093">
        <v>-300</v>
      </c>
      <c r="N3093">
        <v>-300</v>
      </c>
      <c r="O3093">
        <v>-300</v>
      </c>
    </row>
    <row r="3094" spans="1:15" x14ac:dyDescent="0.2">
      <c r="A3094">
        <v>0.37731933593799999</v>
      </c>
      <c r="B3094">
        <v>-1.64842380684E-3</v>
      </c>
      <c r="C3094" s="88">
        <v>-3.2330337406899997E-5</v>
      </c>
      <c r="D3094">
        <v>4.6317535908000002E-4</v>
      </c>
      <c r="E3094">
        <v>5.4106552955300005E-4</v>
      </c>
      <c r="F3094">
        <v>4.6359966267099997E-4</v>
      </c>
      <c r="G3094">
        <v>2.2337754140899999E-4</v>
      </c>
      <c r="H3094">
        <v>0</v>
      </c>
      <c r="I3094">
        <v>0.37731933593799999</v>
      </c>
      <c r="J3094">
        <v>-236.170913321</v>
      </c>
      <c r="K3094">
        <v>-236.169214039</v>
      </c>
      <c r="L3094">
        <v>-236.16838804400001</v>
      </c>
      <c r="M3094">
        <v>-300</v>
      </c>
      <c r="N3094">
        <v>-300</v>
      </c>
      <c r="O3094">
        <v>-300</v>
      </c>
    </row>
    <row r="3095" spans="1:15" x14ac:dyDescent="0.2">
      <c r="A3095">
        <v>0.37744140625</v>
      </c>
      <c r="B3095">
        <v>-1.6806336925399999E-3</v>
      </c>
      <c r="C3095" s="88">
        <v>-6.3873677733100004E-5</v>
      </c>
      <c r="D3095">
        <v>4.3193655546299998E-4</v>
      </c>
      <c r="E3095">
        <v>5.0989593762400004E-4</v>
      </c>
      <c r="F3095">
        <v>4.3241169605700002E-4</v>
      </c>
      <c r="G3095">
        <v>1.92142924163E-4</v>
      </c>
      <c r="H3095">
        <v>0</v>
      </c>
      <c r="I3095">
        <v>0.37744140625</v>
      </c>
      <c r="J3095">
        <v>-233.50282856999999</v>
      </c>
      <c r="K3095">
        <v>-233.500499883</v>
      </c>
      <c r="L3095">
        <v>-233.49974022500001</v>
      </c>
      <c r="M3095">
        <v>-300</v>
      </c>
      <c r="N3095">
        <v>-300</v>
      </c>
      <c r="O3095">
        <v>-300</v>
      </c>
    </row>
    <row r="3096" spans="1:15" x14ac:dyDescent="0.2">
      <c r="A3096">
        <v>0.37756347656200001</v>
      </c>
      <c r="B3096">
        <v>-1.7138665432999999E-3</v>
      </c>
      <c r="C3096" s="88">
        <v>-9.6440268827199994E-5</v>
      </c>
      <c r="D3096">
        <v>3.9967456913100001E-4</v>
      </c>
      <c r="E3096">
        <v>4.7770318009900001E-4</v>
      </c>
      <c r="F3096">
        <v>4.0020053063300002E-4</v>
      </c>
      <c r="G3096">
        <v>1.59885044695E-4</v>
      </c>
      <c r="H3096">
        <v>0</v>
      </c>
      <c r="I3096">
        <v>0.37756347656200001</v>
      </c>
      <c r="J3096">
        <v>-230.96537028099999</v>
      </c>
      <c r="K3096">
        <v>-230.963072125</v>
      </c>
      <c r="L3096">
        <v>-230.96617820899999</v>
      </c>
      <c r="M3096">
        <v>-300</v>
      </c>
      <c r="N3096">
        <v>-300</v>
      </c>
      <c r="O3096">
        <v>-300</v>
      </c>
    </row>
    <row r="3097" spans="1:15" x14ac:dyDescent="0.2">
      <c r="A3097">
        <v>0.377685546875</v>
      </c>
      <c r="B3097">
        <v>-1.7481023834499999E-3</v>
      </c>
      <c r="C3097">
        <v>-1.3001013554900001E-4</v>
      </c>
      <c r="D3097">
        <v>3.66409375085E-4</v>
      </c>
      <c r="E3097">
        <v>4.4450723175400002E-4</v>
      </c>
      <c r="F3097">
        <v>3.6698614068599999E-4</v>
      </c>
      <c r="G3097">
        <v>1.26623875881E-4</v>
      </c>
      <c r="H3097">
        <v>0</v>
      </c>
      <c r="I3097">
        <v>0.377685546875</v>
      </c>
      <c r="J3097">
        <v>-228.546031193</v>
      </c>
      <c r="K3097">
        <v>-228.54642487500001</v>
      </c>
      <c r="L3097">
        <v>-228.54518311800001</v>
      </c>
      <c r="M3097">
        <v>-300</v>
      </c>
      <c r="N3097">
        <v>-300</v>
      </c>
      <c r="O3097">
        <v>-300</v>
      </c>
    </row>
    <row r="3098" spans="1:15" x14ac:dyDescent="0.2">
      <c r="A3098">
        <v>0.37780761718799999</v>
      </c>
      <c r="B3098">
        <v>-1.7833203387299999E-3</v>
      </c>
      <c r="C3098">
        <v>-1.6456240414399999E-4</v>
      </c>
      <c r="D3098">
        <v>3.3216184694200002E-4</v>
      </c>
      <c r="E3098">
        <v>4.10328965977E-4</v>
      </c>
      <c r="F3098">
        <v>3.32789399119E-4</v>
      </c>
      <c r="G3098" s="88">
        <v>9.2380289189900007E-5</v>
      </c>
      <c r="H3098">
        <v>0</v>
      </c>
      <c r="I3098">
        <v>0.37780761718799999</v>
      </c>
      <c r="J3098">
        <v>-226.23514990300001</v>
      </c>
      <c r="K3098">
        <v>-226.23809600600001</v>
      </c>
      <c r="L3098">
        <v>-226.23823640000001</v>
      </c>
      <c r="M3098">
        <v>-300</v>
      </c>
      <c r="N3098">
        <v>-300</v>
      </c>
      <c r="O3098">
        <v>-300</v>
      </c>
    </row>
    <row r="3099" spans="1:15" x14ac:dyDescent="0.2">
      <c r="A3099">
        <v>0.3779296875</v>
      </c>
      <c r="B3099">
        <v>-1.8194986414999999E-3</v>
      </c>
      <c r="C3099">
        <v>-2.0007530749999999E-4</v>
      </c>
      <c r="D3099">
        <v>2.9695375168400001E-4</v>
      </c>
      <c r="E3099">
        <v>3.75190149526E-4</v>
      </c>
      <c r="F3099">
        <v>2.97632072186E-4</v>
      </c>
      <c r="G3099" s="88">
        <v>5.7176049446900001E-5</v>
      </c>
      <c r="H3099">
        <v>0</v>
      </c>
      <c r="I3099">
        <v>0.3779296875</v>
      </c>
      <c r="J3099">
        <v>-224.023715595</v>
      </c>
      <c r="K3099">
        <v>-224.02582137799999</v>
      </c>
      <c r="L3099">
        <v>-224.023249846</v>
      </c>
      <c r="M3099">
        <v>-300</v>
      </c>
      <c r="N3099">
        <v>-300</v>
      </c>
      <c r="O3099">
        <v>-300</v>
      </c>
    </row>
    <row r="3100" spans="1:15" x14ac:dyDescent="0.2">
      <c r="A3100">
        <v>0.37805175781200001</v>
      </c>
      <c r="B3100">
        <v>-1.85661463665E-3</v>
      </c>
      <c r="C3100">
        <v>-2.3652619102000001E-4</v>
      </c>
      <c r="D3100">
        <v>2.6080774376300003E-4</v>
      </c>
      <c r="E3100">
        <v>3.3911343662000002E-4</v>
      </c>
      <c r="F3100">
        <v>2.6153681362700001E-4</v>
      </c>
      <c r="G3100" s="88">
        <v>2.10338089542E-5</v>
      </c>
      <c r="H3100">
        <v>0</v>
      </c>
      <c r="I3100">
        <v>0.37805175781200001</v>
      </c>
      <c r="J3100">
        <v>-221.903414599</v>
      </c>
      <c r="K3100">
        <v>-221.90256129299999</v>
      </c>
      <c r="L3100">
        <v>-221.90472630799999</v>
      </c>
      <c r="M3100">
        <v>-300</v>
      </c>
      <c r="N3100">
        <v>-300</v>
      </c>
      <c r="O3100">
        <v>-300</v>
      </c>
    </row>
    <row r="3101" spans="1:15" x14ac:dyDescent="0.2">
      <c r="A3101">
        <v>0.378173828125</v>
      </c>
      <c r="B3101">
        <v>-1.8946447881399999E-3</v>
      </c>
      <c r="C3101">
        <v>-2.7389151918199997E-4</v>
      </c>
      <c r="D3101">
        <v>2.2374735857500001E-4</v>
      </c>
      <c r="E3101">
        <v>3.02122362425E-4</v>
      </c>
      <c r="F3101">
        <v>2.24527158096E-4</v>
      </c>
      <c r="G3101" s="88">
        <v>-1.6022899076799999E-5</v>
      </c>
      <c r="H3101">
        <v>0</v>
      </c>
      <c r="I3101">
        <v>0.378173828125</v>
      </c>
      <c r="J3101">
        <v>-219.86677595200001</v>
      </c>
      <c r="K3101">
        <v>-219.86462086500001</v>
      </c>
      <c r="L3101">
        <v>-219.91415950800001</v>
      </c>
      <c r="M3101">
        <v>-300</v>
      </c>
      <c r="N3101">
        <v>-300</v>
      </c>
      <c r="O3101">
        <v>-300</v>
      </c>
    </row>
    <row r="3102" spans="1:15" x14ac:dyDescent="0.2">
      <c r="A3102">
        <v>0.37829589843799999</v>
      </c>
      <c r="B3102">
        <v>-1.9335646861599999E-3</v>
      </c>
      <c r="C3102">
        <v>-3.1214688270000002E-4</v>
      </c>
      <c r="D3102">
        <v>1.8579700525499999E-4</v>
      </c>
      <c r="E3102">
        <v>2.64241335853E-4</v>
      </c>
      <c r="F3102">
        <v>1.86627514011E-4</v>
      </c>
      <c r="G3102" s="88">
        <v>-5.3969667685499999E-5</v>
      </c>
      <c r="H3102">
        <v>0</v>
      </c>
      <c r="I3102">
        <v>0.37829589843799999</v>
      </c>
      <c r="J3102">
        <v>-217.90712500800001</v>
      </c>
      <c r="K3102">
        <v>-217.906090113</v>
      </c>
      <c r="L3102">
        <v>-218.83928020900001</v>
      </c>
      <c r="M3102">
        <v>-300</v>
      </c>
      <c r="N3102">
        <v>-300</v>
      </c>
      <c r="O3102">
        <v>-300</v>
      </c>
    </row>
    <row r="3103" spans="1:15" x14ac:dyDescent="0.2">
      <c r="A3103">
        <v>0.37841796875</v>
      </c>
      <c r="B3103">
        <v>-1.9733490549999999E-3</v>
      </c>
      <c r="C3103">
        <v>-3.5126700639499998E-4</v>
      </c>
      <c r="D3103">
        <v>1.46981958849E-4</v>
      </c>
      <c r="E3103">
        <v>2.2549563171199999E-4</v>
      </c>
      <c r="F3103">
        <v>1.4786315567099999E-4</v>
      </c>
      <c r="G3103" s="88">
        <v>-9.2781224020599995E-5</v>
      </c>
      <c r="H3103">
        <v>0</v>
      </c>
      <c r="I3103">
        <v>0.37841796875</v>
      </c>
      <c r="J3103">
        <v>-216.01838292900001</v>
      </c>
      <c r="K3103">
        <v>-216.01829287300001</v>
      </c>
      <c r="L3103">
        <v>-220.39010129600001</v>
      </c>
      <c r="M3103">
        <v>-300</v>
      </c>
      <c r="N3103">
        <v>-300</v>
      </c>
      <c r="O3103">
        <v>-300</v>
      </c>
    </row>
    <row r="3104" spans="1:15" x14ac:dyDescent="0.2">
      <c r="A3104">
        <v>0.37854003906200001</v>
      </c>
      <c r="B3104">
        <v>-2.0139717615900001E-3</v>
      </c>
      <c r="C3104">
        <v>-3.9122575769899999E-4</v>
      </c>
      <c r="D3104">
        <v>1.07328351788E-4</v>
      </c>
      <c r="E3104">
        <v>1.8591138220099999E-4</v>
      </c>
      <c r="F3104">
        <v>1.08260214778E-4</v>
      </c>
      <c r="G3104">
        <v>-1.32431437853E-4</v>
      </c>
      <c r="H3104">
        <v>0</v>
      </c>
      <c r="I3104">
        <v>0.37854003906200001</v>
      </c>
      <c r="J3104">
        <v>-214.19541093800001</v>
      </c>
      <c r="K3104">
        <v>-214.194370827</v>
      </c>
      <c r="L3104">
        <v>-226.298027327</v>
      </c>
      <c r="M3104">
        <v>-300</v>
      </c>
      <c r="N3104">
        <v>-300</v>
      </c>
      <c r="O3104">
        <v>-300</v>
      </c>
    </row>
    <row r="3105" spans="1:15" x14ac:dyDescent="0.2">
      <c r="A3105">
        <v>0.378662109375</v>
      </c>
      <c r="B3105">
        <v>-2.0554058246099998E-3</v>
      </c>
      <c r="C3105">
        <v>-4.3199615582999997E-4</v>
      </c>
      <c r="D3105" s="88">
        <v>6.6863164710000006E-5</v>
      </c>
      <c r="E3105">
        <v>1.4551556772400001E-4</v>
      </c>
      <c r="F3105" s="88">
        <v>6.7845671225600003E-5</v>
      </c>
      <c r="G3105">
        <v>-1.7289333075400001E-4</v>
      </c>
      <c r="H3105">
        <v>0</v>
      </c>
      <c r="I3105">
        <v>0.378662109375</v>
      </c>
      <c r="J3105">
        <v>-212.43393187500001</v>
      </c>
      <c r="K3105">
        <v>-212.43206001799999</v>
      </c>
      <c r="L3105">
        <v>-238.489530148</v>
      </c>
      <c r="M3105">
        <v>-300</v>
      </c>
      <c r="N3105">
        <v>-300</v>
      </c>
      <c r="O3105">
        <v>-300</v>
      </c>
    </row>
    <row r="3106" spans="1:15" x14ac:dyDescent="0.2">
      <c r="A3106">
        <v>0.37878417968799999</v>
      </c>
      <c r="B3106">
        <v>-2.0976234244199999E-3</v>
      </c>
      <c r="C3106">
        <v>-4.7355038165999998E-4</v>
      </c>
      <c r="D3106" s="88">
        <v>2.5614216603600001E-5</v>
      </c>
      <c r="E3106">
        <v>1.0433600703199999E-4</v>
      </c>
      <c r="F3106" s="88">
        <v>2.6647343258199999E-5</v>
      </c>
      <c r="G3106">
        <v>-2.1413908595999999E-4</v>
      </c>
      <c r="H3106">
        <v>0</v>
      </c>
      <c r="I3106">
        <v>0.37878417968799999</v>
      </c>
      <c r="J3106">
        <v>-210.73028608300001</v>
      </c>
      <c r="K3106">
        <v>-210.730197487</v>
      </c>
      <c r="L3106">
        <v>-261.11182559999997</v>
      </c>
      <c r="M3106">
        <v>-300</v>
      </c>
      <c r="N3106">
        <v>-300</v>
      </c>
      <c r="O3106">
        <v>-300</v>
      </c>
    </row>
    <row r="3107" spans="1:15" x14ac:dyDescent="0.2">
      <c r="A3107">
        <v>0.37890625</v>
      </c>
      <c r="B3107">
        <v>-2.1405959135499999E-3</v>
      </c>
      <c r="C3107">
        <v>-5.1585978824599996E-4</v>
      </c>
      <c r="D3107" s="88">
        <v>-1.6389845730000001E-5</v>
      </c>
      <c r="E3107" s="88">
        <v>6.2401346694900003E-5</v>
      </c>
      <c r="F3107" s="88">
        <v>-1.53061230751E-5</v>
      </c>
      <c r="G3107">
        <v>-2.56140058902E-4</v>
      </c>
      <c r="H3107">
        <v>0</v>
      </c>
      <c r="I3107">
        <v>0.37890625</v>
      </c>
      <c r="J3107">
        <v>-209.081272638</v>
      </c>
      <c r="K3107">
        <v>-209.084042635</v>
      </c>
      <c r="L3107">
        <v>-300</v>
      </c>
      <c r="M3107">
        <v>-300</v>
      </c>
      <c r="N3107">
        <v>-300</v>
      </c>
      <c r="O3107">
        <v>-300</v>
      </c>
    </row>
    <row r="3108" spans="1:15" x14ac:dyDescent="0.2">
      <c r="A3108">
        <v>0.37902832031200001</v>
      </c>
      <c r="B3108">
        <v>-2.1842938279399999E-3</v>
      </c>
      <c r="C3108">
        <v>-5.5889491204999997E-4</v>
      </c>
      <c r="D3108" s="88">
        <v>-5.91195588936E-5</v>
      </c>
      <c r="E3108" s="88">
        <v>1.9741049869099999E-5</v>
      </c>
      <c r="F3108" s="88">
        <v>-5.7985265129299999E-5</v>
      </c>
      <c r="G3108">
        <v>-2.9886678842099999E-4</v>
      </c>
      <c r="H3108">
        <v>0</v>
      </c>
      <c r="I3108">
        <v>0.37902832031200001</v>
      </c>
      <c r="J3108">
        <v>-207.48385508800001</v>
      </c>
      <c r="K3108">
        <v>-207.48690044200001</v>
      </c>
      <c r="L3108">
        <v>-300</v>
      </c>
      <c r="M3108">
        <v>-300</v>
      </c>
      <c r="N3108">
        <v>-300</v>
      </c>
      <c r="O3108">
        <v>-300</v>
      </c>
    </row>
    <row r="3109" spans="1:15" x14ac:dyDescent="0.2">
      <c r="A3109">
        <v>0.379150390625</v>
      </c>
      <c r="B3109">
        <v>-2.2286868988399999E-3</v>
      </c>
      <c r="C3109">
        <v>-6.02625484849E-4</v>
      </c>
      <c r="D3109">
        <v>-1.02544654805E-4</v>
      </c>
      <c r="E3109" s="88">
        <v>-2.36146156014E-5</v>
      </c>
      <c r="F3109">
        <v>-1.0135981557599999E-4</v>
      </c>
      <c r="G3109">
        <v>-3.4228900869000002E-4</v>
      </c>
      <c r="H3109">
        <v>0</v>
      </c>
      <c r="I3109">
        <v>0.379150390625</v>
      </c>
      <c r="J3109">
        <v>-205.93500933999999</v>
      </c>
      <c r="K3109">
        <v>-205.93536300599999</v>
      </c>
      <c r="L3109">
        <v>-300</v>
      </c>
      <c r="M3109">
        <v>-300</v>
      </c>
      <c r="N3109">
        <v>-300</v>
      </c>
      <c r="O3109">
        <v>-300</v>
      </c>
    </row>
    <row r="3110" spans="1:15" x14ac:dyDescent="0.2">
      <c r="A3110">
        <v>0.37927246093799999</v>
      </c>
      <c r="B3110">
        <v>-2.27374406542E-3</v>
      </c>
      <c r="C3110">
        <v>-6.4702044634E-4</v>
      </c>
      <c r="D3110">
        <v>-1.46634073308E-4</v>
      </c>
      <c r="E3110" s="88">
        <v>-6.7634589801899997E-5</v>
      </c>
      <c r="F3110">
        <v>-1.45398715018E-4</v>
      </c>
      <c r="G3110">
        <v>-3.86375661812E-4</v>
      </c>
      <c r="H3110">
        <v>0</v>
      </c>
      <c r="I3110">
        <v>0.37927246093799999</v>
      </c>
      <c r="J3110">
        <v>-204.43170785500001</v>
      </c>
      <c r="K3110">
        <v>-204.42989736499999</v>
      </c>
      <c r="L3110">
        <v>-300</v>
      </c>
      <c r="M3110">
        <v>-300</v>
      </c>
      <c r="N3110">
        <v>-300</v>
      </c>
      <c r="O3110">
        <v>-300</v>
      </c>
    </row>
    <row r="3111" spans="1:15" x14ac:dyDescent="0.2">
      <c r="A3111">
        <v>0.37939453125</v>
      </c>
      <c r="B3111">
        <v>-2.3194334880800001E-3</v>
      </c>
      <c r="C3111">
        <v>-6.9204795743600005E-4</v>
      </c>
      <c r="D3111">
        <v>-1.9135597545699999E-4</v>
      </c>
      <c r="E3111">
        <v>-1.12287034028E-4</v>
      </c>
      <c r="F3111">
        <v>-1.9007012527700001E-4</v>
      </c>
      <c r="G3111">
        <v>-4.3109491111799998E-4</v>
      </c>
      <c r="H3111">
        <v>0</v>
      </c>
      <c r="I3111">
        <v>0.37939453125</v>
      </c>
      <c r="J3111">
        <v>-202.97090013600001</v>
      </c>
      <c r="K3111">
        <v>-202.96968469199999</v>
      </c>
      <c r="L3111">
        <v>-300</v>
      </c>
      <c r="M3111">
        <v>-300</v>
      </c>
      <c r="N3111">
        <v>-300</v>
      </c>
      <c r="O3111">
        <v>-300</v>
      </c>
    </row>
    <row r="3112" spans="1:15" x14ac:dyDescent="0.2">
      <c r="A3112">
        <v>0.37951660156200001</v>
      </c>
      <c r="B3112">
        <v>-2.3657225624200001E-3</v>
      </c>
      <c r="C3112">
        <v>-7.3767541427300005E-4</v>
      </c>
      <c r="D3112">
        <v>-2.36677757533E-4</v>
      </c>
      <c r="E3112">
        <v>-1.57539344799E-4</v>
      </c>
      <c r="F3112">
        <v>-2.3534144339600001E-4</v>
      </c>
      <c r="G3112">
        <v>-4.7641415516500003E-4</v>
      </c>
      <c r="H3112">
        <v>0</v>
      </c>
      <c r="I3112">
        <v>0.37951660156200001</v>
      </c>
      <c r="J3112">
        <v>-201.54981850499999</v>
      </c>
      <c r="K3112">
        <v>-201.54980880900001</v>
      </c>
      <c r="L3112">
        <v>-300</v>
      </c>
      <c r="M3112">
        <v>-300</v>
      </c>
      <c r="N3112">
        <v>-300</v>
      </c>
      <c r="O3112">
        <v>-300</v>
      </c>
    </row>
    <row r="3113" spans="1:15" x14ac:dyDescent="0.2">
      <c r="A3113">
        <v>0.379638671875</v>
      </c>
      <c r="B3113">
        <v>-2.4125779339699998E-3</v>
      </c>
      <c r="C3113">
        <v>-7.8386946290599996E-4</v>
      </c>
      <c r="D3113">
        <v>-2.8256606573699998E-4</v>
      </c>
      <c r="E3113">
        <v>-2.03358168562E-4</v>
      </c>
      <c r="F3113">
        <v>-2.8117931634799999E-4</v>
      </c>
      <c r="G3113">
        <v>-5.2230004245100003E-4</v>
      </c>
      <c r="H3113">
        <v>0</v>
      </c>
      <c r="I3113">
        <v>0.379638671875</v>
      </c>
      <c r="J3113">
        <v>-200.16609136700001</v>
      </c>
      <c r="K3113">
        <v>-200.16533595300001</v>
      </c>
      <c r="L3113">
        <v>-300</v>
      </c>
      <c r="M3113">
        <v>-300</v>
      </c>
      <c r="N3113">
        <v>-300</v>
      </c>
      <c r="O3113">
        <v>-300</v>
      </c>
    </row>
    <row r="3114" spans="1:15" x14ac:dyDescent="0.2">
      <c r="A3114">
        <v>0.37976074218799999</v>
      </c>
      <c r="B3114">
        <v>-2.4599655136100002E-3</v>
      </c>
      <c r="C3114">
        <v>-8.3059601473600003E-4</v>
      </c>
      <c r="D3114">
        <v>-3.2898681161399999E-4</v>
      </c>
      <c r="E3114">
        <v>-2.49709417106E-4</v>
      </c>
      <c r="F3114">
        <v>-3.2754965645100001E-4</v>
      </c>
      <c r="G3114">
        <v>-5.6871848681699997E-4</v>
      </c>
      <c r="H3114">
        <v>0</v>
      </c>
      <c r="I3114">
        <v>0.37976074218799999</v>
      </c>
      <c r="J3114">
        <v>-198.817819512</v>
      </c>
      <c r="K3114">
        <v>-198.81580566599999</v>
      </c>
      <c r="L3114">
        <v>-300</v>
      </c>
      <c r="M3114">
        <v>-300</v>
      </c>
      <c r="N3114">
        <v>-300</v>
      </c>
      <c r="O3114">
        <v>-300</v>
      </c>
    </row>
    <row r="3115" spans="1:15" x14ac:dyDescent="0.2">
      <c r="A3115">
        <v>0.3798828125</v>
      </c>
      <c r="B3115">
        <v>-2.5078504936599999E-3</v>
      </c>
      <c r="C3115">
        <v>-8.7782026261700005E-4</v>
      </c>
      <c r="D3115">
        <v>-3.7590518816199998E-4</v>
      </c>
      <c r="E3115">
        <v>-2.9655828367499998E-4</v>
      </c>
      <c r="F3115">
        <v>-3.74417657487E-4</v>
      </c>
      <c r="G3115">
        <v>-6.1563468358099996E-4</v>
      </c>
      <c r="H3115">
        <v>0</v>
      </c>
      <c r="I3115">
        <v>0.3798828125</v>
      </c>
      <c r="J3115">
        <v>-197.50354025199999</v>
      </c>
      <c r="K3115">
        <v>-197.50283176600001</v>
      </c>
      <c r="L3115">
        <v>-300</v>
      </c>
      <c r="M3115">
        <v>-300</v>
      </c>
      <c r="N3115">
        <v>-300</v>
      </c>
      <c r="O3115">
        <v>-300</v>
      </c>
    </row>
    <row r="3116" spans="1:15" x14ac:dyDescent="0.2">
      <c r="A3116">
        <v>0.38000488281200001</v>
      </c>
      <c r="B3116">
        <v>-2.5561973647499998E-3</v>
      </c>
      <c r="C3116">
        <v>-9.2550669771E-4</v>
      </c>
      <c r="D3116">
        <v>-4.23285686692E-4</v>
      </c>
      <c r="E3116">
        <v>-3.43869259828E-4</v>
      </c>
      <c r="F3116">
        <v>-4.2174781154100002E-4</v>
      </c>
      <c r="G3116">
        <v>-6.6301312637300001E-4</v>
      </c>
      <c r="H3116">
        <v>0</v>
      </c>
      <c r="I3116">
        <v>0.38000488281200001</v>
      </c>
      <c r="J3116">
        <v>-196.22204980699999</v>
      </c>
      <c r="K3116">
        <v>-196.22443444199999</v>
      </c>
      <c r="L3116">
        <v>-300</v>
      </c>
      <c r="M3116">
        <v>-300</v>
      </c>
      <c r="N3116">
        <v>-300</v>
      </c>
      <c r="O3116">
        <v>-300</v>
      </c>
    </row>
    <row r="3117" spans="1:15" x14ac:dyDescent="0.2">
      <c r="A3117">
        <v>0.380126953125</v>
      </c>
      <c r="B3117">
        <v>-2.6049699333899998E-3</v>
      </c>
      <c r="C3117">
        <v>-9.7361912702899995E-4</v>
      </c>
      <c r="D3117">
        <v>-4.71092114365E-4</v>
      </c>
      <c r="E3117">
        <v>-3.9160615297099998E-4</v>
      </c>
      <c r="F3117">
        <v>-4.69503926562E-4</v>
      </c>
      <c r="G3117">
        <v>-7.1081762468599996E-4</v>
      </c>
      <c r="H3117">
        <v>0</v>
      </c>
      <c r="I3117">
        <v>0.380126953125</v>
      </c>
      <c r="J3117">
        <v>-194.97217301000001</v>
      </c>
      <c r="K3117">
        <v>-194.975394013</v>
      </c>
      <c r="L3117">
        <v>-300</v>
      </c>
      <c r="M3117">
        <v>-300</v>
      </c>
      <c r="N3117">
        <v>-300</v>
      </c>
      <c r="O3117">
        <v>-300</v>
      </c>
    </row>
    <row r="3118" spans="1:15" x14ac:dyDescent="0.2">
      <c r="A3118">
        <v>0.38024902343799999</v>
      </c>
      <c r="B3118">
        <v>-2.6541313401699999E-3</v>
      </c>
      <c r="C3118">
        <v>-1.0221206917199999E-3</v>
      </c>
      <c r="D3118">
        <v>-5.1928761247199999E-4</v>
      </c>
      <c r="E3118">
        <v>-4.3973210464799998E-4</v>
      </c>
      <c r="F3118">
        <v>-5.1764914462800002E-4</v>
      </c>
      <c r="G3118">
        <v>-7.5901132215700005E-4</v>
      </c>
      <c r="H3118">
        <v>0</v>
      </c>
      <c r="I3118">
        <v>0.38024902343799999</v>
      </c>
      <c r="J3118">
        <v>-193.75258204900001</v>
      </c>
      <c r="K3118">
        <v>-193.75331123399999</v>
      </c>
      <c r="L3118">
        <v>-300</v>
      </c>
      <c r="M3118">
        <v>-300</v>
      </c>
      <c r="N3118">
        <v>-300</v>
      </c>
      <c r="O3118">
        <v>-300</v>
      </c>
    </row>
    <row r="3119" spans="1:15" x14ac:dyDescent="0.2">
      <c r="A3119">
        <v>0.38037109375</v>
      </c>
      <c r="B3119">
        <v>-2.7036440788300001E-3</v>
      </c>
      <c r="C3119">
        <v>-1.0709738860500001E-3</v>
      </c>
      <c r="D3119">
        <v>-5.6783467542700005E-4</v>
      </c>
      <c r="E3119">
        <v>-4.8820960952399999E-4</v>
      </c>
      <c r="F3119">
        <v>-5.6614596095099997E-4</v>
      </c>
      <c r="G3119">
        <v>-8.0755671555100004E-4</v>
      </c>
      <c r="H3119">
        <v>0</v>
      </c>
      <c r="I3119">
        <v>0.38037109375</v>
      </c>
      <c r="J3119">
        <v>-192.561735723</v>
      </c>
      <c r="K3119">
        <v>-192.56037641899999</v>
      </c>
      <c r="L3119">
        <v>-300</v>
      </c>
      <c r="M3119">
        <v>-300</v>
      </c>
      <c r="N3119">
        <v>-300</v>
      </c>
      <c r="O3119">
        <v>-300</v>
      </c>
    </row>
    <row r="3120" spans="1:15" x14ac:dyDescent="0.2">
      <c r="A3120">
        <v>0.38049316406200001</v>
      </c>
      <c r="B3120">
        <v>-2.7534700159700001E-3</v>
      </c>
      <c r="C3120">
        <v>-1.1201405771199999E-3</v>
      </c>
      <c r="D3120">
        <v>-6.1669517049100001E-4</v>
      </c>
      <c r="E3120">
        <v>-5.3700053511100004E-4</v>
      </c>
      <c r="F3120">
        <v>-6.14956243582E-4</v>
      </c>
      <c r="G3120">
        <v>-8.5641567449399995E-4</v>
      </c>
      <c r="H3120">
        <v>0</v>
      </c>
      <c r="I3120">
        <v>0.38049316406200001</v>
      </c>
      <c r="J3120">
        <v>-191.39793011399999</v>
      </c>
      <c r="K3120">
        <v>-191.39735093900001</v>
      </c>
      <c r="L3120">
        <v>-300</v>
      </c>
      <c r="M3120">
        <v>-300</v>
      </c>
      <c r="N3120">
        <v>-300</v>
      </c>
      <c r="O3120">
        <v>-300</v>
      </c>
    </row>
    <row r="3121" spans="1:15" x14ac:dyDescent="0.2">
      <c r="A3121">
        <v>0.380615234375</v>
      </c>
      <c r="B3121">
        <v>-2.8035704114400001E-3</v>
      </c>
      <c r="C3121">
        <v>-1.16958202533E-3</v>
      </c>
      <c r="D3121">
        <v>-6.6583035820899996E-4</v>
      </c>
      <c r="E3121">
        <v>-5.8606614220199995E-4</v>
      </c>
      <c r="F3121">
        <v>-6.6404125386600003E-4</v>
      </c>
      <c r="G3121">
        <v>-9.0554946190200001E-4</v>
      </c>
      <c r="H3121">
        <v>0</v>
      </c>
      <c r="I3121">
        <v>0.380615234375</v>
      </c>
      <c r="J3121">
        <v>-190.259503456</v>
      </c>
      <c r="K3121">
        <v>-190.259657277</v>
      </c>
      <c r="L3121">
        <v>-300</v>
      </c>
      <c r="M3121">
        <v>-300</v>
      </c>
      <c r="N3121">
        <v>-300</v>
      </c>
      <c r="O3121">
        <v>-300</v>
      </c>
    </row>
    <row r="3122" spans="1:15" x14ac:dyDescent="0.2">
      <c r="A3122">
        <v>0.38073730468799999</v>
      </c>
      <c r="B3122">
        <v>-2.8539059395500002E-3</v>
      </c>
      <c r="C3122">
        <v>-1.2192589055299999E-3</v>
      </c>
      <c r="D3122">
        <v>-7.1520091357199999E-4</v>
      </c>
      <c r="E3122">
        <v>-6.3536710604599996E-4</v>
      </c>
      <c r="F3122">
        <v>-7.1336166760000005E-4</v>
      </c>
      <c r="G3122">
        <v>-9.5491875514999995E-4</v>
      </c>
      <c r="H3122">
        <v>0</v>
      </c>
      <c r="I3122">
        <v>0.38073730468799999</v>
      </c>
      <c r="J3122">
        <v>-189.14502231399999</v>
      </c>
      <c r="K3122">
        <v>-189.14326294400001</v>
      </c>
      <c r="L3122">
        <v>-300</v>
      </c>
      <c r="M3122">
        <v>-300</v>
      </c>
      <c r="N3122">
        <v>-300</v>
      </c>
      <c r="O3122">
        <v>-300</v>
      </c>
    </row>
    <row r="3123" spans="1:15" x14ac:dyDescent="0.2">
      <c r="A3123">
        <v>0.380859375</v>
      </c>
      <c r="B3123">
        <v>-2.9044367109599999E-3</v>
      </c>
      <c r="C3123">
        <v>-1.2691313289100001E-3</v>
      </c>
      <c r="D3123">
        <v>-7.6476694792500005E-4</v>
      </c>
      <c r="E3123">
        <v>-6.8486353824199998E-4</v>
      </c>
      <c r="F3123">
        <v>-7.6287759693500004E-4</v>
      </c>
      <c r="G3123">
        <v>-1.0044836679799999E-3</v>
      </c>
      <c r="H3123">
        <v>0</v>
      </c>
      <c r="I3123">
        <v>0.380859375</v>
      </c>
      <c r="J3123">
        <v>-188.05342254000001</v>
      </c>
      <c r="K3123">
        <v>-188.050792645</v>
      </c>
      <c r="L3123">
        <v>-299.09397880099999</v>
      </c>
      <c r="M3123">
        <v>-300</v>
      </c>
      <c r="N3123">
        <v>-300</v>
      </c>
      <c r="O3123">
        <v>-300</v>
      </c>
    </row>
    <row r="3124" spans="1:15" x14ac:dyDescent="0.2">
      <c r="A3124">
        <v>0.38098144531200001</v>
      </c>
      <c r="B3124">
        <v>-2.9551222953100001E-3</v>
      </c>
      <c r="C3124">
        <v>-1.3191588656199999E-3</v>
      </c>
      <c r="D3124">
        <v>-8.1448803157800002E-4</v>
      </c>
      <c r="E3124">
        <v>-7.3451500935700002E-4</v>
      </c>
      <c r="F3124">
        <v>-8.1254861299100004E-4</v>
      </c>
      <c r="G3124">
        <v>-1.0542037730999999E-3</v>
      </c>
      <c r="H3124">
        <v>0</v>
      </c>
      <c r="I3124">
        <v>0.38098144531200001</v>
      </c>
      <c r="J3124">
        <v>-186.98401908899999</v>
      </c>
      <c r="K3124">
        <v>-186.98485300300001</v>
      </c>
      <c r="L3124">
        <v>-300</v>
      </c>
      <c r="M3124">
        <v>-300</v>
      </c>
      <c r="N3124">
        <v>-300</v>
      </c>
      <c r="O3124">
        <v>-300</v>
      </c>
    </row>
    <row r="3125" spans="1:15" x14ac:dyDescent="0.2">
      <c r="A3125">
        <v>0.381103515625</v>
      </c>
      <c r="B3125">
        <v>-3.0059217445500002E-3</v>
      </c>
      <c r="C3125">
        <v>-1.3693005681500001E-3</v>
      </c>
      <c r="D3125">
        <v>-8.6432321716700005E-4</v>
      </c>
      <c r="E3125">
        <v>-7.8428057228500003E-4</v>
      </c>
      <c r="F3125">
        <v>-8.6233376921800002E-4</v>
      </c>
      <c r="G3125">
        <v>-1.10403812557E-3</v>
      </c>
      <c r="H3125">
        <v>0</v>
      </c>
      <c r="I3125">
        <v>0.381103515625</v>
      </c>
      <c r="J3125">
        <v>-185.936369455</v>
      </c>
      <c r="K3125">
        <v>-185.93845726199999</v>
      </c>
      <c r="L3125">
        <v>-296.540998887</v>
      </c>
      <c r="M3125">
        <v>-300</v>
      </c>
      <c r="N3125">
        <v>-300</v>
      </c>
      <c r="O3125">
        <v>-300</v>
      </c>
    </row>
    <row r="3126" spans="1:15" x14ac:dyDescent="0.2">
      <c r="A3126">
        <v>0.38122558593799999</v>
      </c>
      <c r="B3126">
        <v>-3.0567936170099999E-3</v>
      </c>
      <c r="C3126">
        <v>-1.41951499538E-3</v>
      </c>
      <c r="D3126">
        <v>-9.1423106372300002E-4</v>
      </c>
      <c r="E3126">
        <v>-8.3411878631599995E-4</v>
      </c>
      <c r="F3126">
        <v>-9.1219162547000003E-4</v>
      </c>
      <c r="G3126">
        <v>-1.1539452868400001E-3</v>
      </c>
      <c r="H3126">
        <v>0</v>
      </c>
      <c r="I3126">
        <v>0.38122558593799999</v>
      </c>
      <c r="J3126">
        <v>-184.910067234</v>
      </c>
      <c r="K3126">
        <v>-184.91088855699999</v>
      </c>
      <c r="L3126">
        <v>-300</v>
      </c>
      <c r="M3126">
        <v>-300</v>
      </c>
      <c r="N3126">
        <v>-300</v>
      </c>
      <c r="O3126">
        <v>-300</v>
      </c>
    </row>
    <row r="3127" spans="1:15" x14ac:dyDescent="0.2">
      <c r="A3127">
        <v>0.38134765625</v>
      </c>
      <c r="B3127">
        <v>-3.1076960022699998E-3</v>
      </c>
      <c r="C3127">
        <v>-1.4697602373999999E-3</v>
      </c>
      <c r="D3127">
        <v>-9.6416966149399995E-4</v>
      </c>
      <c r="E3127">
        <v>-8.8398774195499997E-4</v>
      </c>
      <c r="F3127">
        <v>-9.6208027280900003E-4</v>
      </c>
      <c r="G3127">
        <v>-1.2038833496E-3</v>
      </c>
      <c r="H3127">
        <v>0</v>
      </c>
      <c r="I3127">
        <v>0.38134765625</v>
      </c>
      <c r="J3127">
        <v>-183.90453865399999</v>
      </c>
      <c r="K3127">
        <v>-183.954056388</v>
      </c>
      <c r="L3127">
        <v>-300</v>
      </c>
      <c r="M3127">
        <v>-300</v>
      </c>
      <c r="N3127">
        <v>-300</v>
      </c>
      <c r="O3127">
        <v>-300</v>
      </c>
    </row>
    <row r="3128" spans="1:15" x14ac:dyDescent="0.2">
      <c r="A3128">
        <v>0.38146972656200001</v>
      </c>
      <c r="B3128">
        <v>-3.15858654661E-3</v>
      </c>
      <c r="C3128">
        <v>-1.5199939410399999E-3</v>
      </c>
      <c r="D3128">
        <v>-1.01409665747E-3</v>
      </c>
      <c r="E3128">
        <v>-9.3384508645300002E-4</v>
      </c>
      <c r="F3128">
        <v>-1.01195735905E-3</v>
      </c>
      <c r="G3128">
        <v>-1.25380996327E-3</v>
      </c>
      <c r="H3128">
        <v>0</v>
      </c>
      <c r="I3128">
        <v>0.38146972656200001</v>
      </c>
      <c r="J3128">
        <v>-182.918931198</v>
      </c>
      <c r="K3128">
        <v>-183.20798004</v>
      </c>
      <c r="L3128">
        <v>-300</v>
      </c>
      <c r="M3128">
        <v>-300</v>
      </c>
      <c r="N3128">
        <v>-300</v>
      </c>
      <c r="O3128">
        <v>-300</v>
      </c>
    </row>
    <row r="3129" spans="1:15" x14ac:dyDescent="0.2">
      <c r="A3129">
        <v>0.381591796875</v>
      </c>
      <c r="B3129">
        <v>-3.20942247936E-3</v>
      </c>
      <c r="C3129">
        <v>-1.57017333616E-3</v>
      </c>
      <c r="D3129">
        <v>-1.0639692816400001E-3</v>
      </c>
      <c r="E3129">
        <v>-9.8364805007400001E-4</v>
      </c>
      <c r="F3129">
        <v>-1.0617801150300001E-3</v>
      </c>
      <c r="G3129">
        <v>-1.30368236031E-3</v>
      </c>
      <c r="H3129">
        <v>0</v>
      </c>
      <c r="I3129">
        <v>0.381591796875</v>
      </c>
      <c r="J3129">
        <v>-181.952154068</v>
      </c>
      <c r="K3129">
        <v>-182.885318574</v>
      </c>
      <c r="L3129">
        <v>-300</v>
      </c>
      <c r="M3129">
        <v>-296.52493172099997</v>
      </c>
      <c r="N3129">
        <v>-300</v>
      </c>
      <c r="O3129">
        <v>-300</v>
      </c>
    </row>
    <row r="3130" spans="1:15" x14ac:dyDescent="0.2">
      <c r="A3130">
        <v>0.38171386718799999</v>
      </c>
      <c r="B3130">
        <v>-3.2601606398200002E-3</v>
      </c>
      <c r="C3130">
        <v>-1.6202552626E-3</v>
      </c>
      <c r="D3130">
        <v>-1.11374437403E-3</v>
      </c>
      <c r="E3130">
        <v>-1.03335347308E-3</v>
      </c>
      <c r="F3130">
        <v>-1.1115053815800001E-3</v>
      </c>
      <c r="G3130">
        <v>-1.3534573831999999E-3</v>
      </c>
      <c r="H3130">
        <v>0</v>
      </c>
      <c r="I3130">
        <v>0.38171386718799999</v>
      </c>
      <c r="J3130">
        <v>-181.003030712</v>
      </c>
      <c r="K3130">
        <v>-183.22233239400001</v>
      </c>
      <c r="L3130">
        <v>-300</v>
      </c>
      <c r="M3130">
        <v>-293.610361904</v>
      </c>
      <c r="N3130">
        <v>-300</v>
      </c>
      <c r="O3130">
        <v>-300</v>
      </c>
    </row>
    <row r="3131" spans="1:15" x14ac:dyDescent="0.2">
      <c r="A3131">
        <v>0.3818359375</v>
      </c>
      <c r="B3131">
        <v>-3.3107575050399999E-3</v>
      </c>
      <c r="C3131">
        <v>-1.6701961979199999E-3</v>
      </c>
      <c r="D3131">
        <v>-1.1633784123400001E-3</v>
      </c>
      <c r="E3131">
        <v>-1.0829178334699999E-3</v>
      </c>
      <c r="F3131">
        <v>-1.1610896372599999E-3</v>
      </c>
      <c r="G3131">
        <v>-1.4030915121400001E-3</v>
      </c>
      <c r="H3131">
        <v>0</v>
      </c>
      <c r="I3131">
        <v>0.3818359375</v>
      </c>
      <c r="J3131">
        <v>-180.070516158</v>
      </c>
      <c r="K3131">
        <v>-184.44228543599999</v>
      </c>
      <c r="L3131">
        <v>-300</v>
      </c>
      <c r="M3131">
        <v>-293.31181143200001</v>
      </c>
      <c r="N3131">
        <v>-300</v>
      </c>
      <c r="O3131">
        <v>-300</v>
      </c>
    </row>
    <row r="3132" spans="1:15" x14ac:dyDescent="0.2">
      <c r="A3132">
        <v>0.38195800781200001</v>
      </c>
      <c r="B3132">
        <v>-3.3611692182E-3</v>
      </c>
      <c r="C3132">
        <v>-1.71995228586E-3</v>
      </c>
      <c r="D3132">
        <v>-1.21282754047E-3</v>
      </c>
      <c r="E3132">
        <v>-1.1322972753900001E-3</v>
      </c>
      <c r="F3132">
        <v>-1.2104890268000001E-3</v>
      </c>
      <c r="G3132">
        <v>-1.4525408934900001E-3</v>
      </c>
      <c r="H3132">
        <v>0</v>
      </c>
      <c r="I3132">
        <v>0.38195800781200001</v>
      </c>
      <c r="J3132">
        <v>-179.15387263900001</v>
      </c>
      <c r="K3132">
        <v>-186.75084398600001</v>
      </c>
      <c r="L3132">
        <v>-299.527639819</v>
      </c>
      <c r="M3132">
        <v>-295.07079251800002</v>
      </c>
      <c r="N3132">
        <v>-292.87802616800002</v>
      </c>
      <c r="O3132">
        <v>-300</v>
      </c>
    </row>
    <row r="3133" spans="1:15" x14ac:dyDescent="0.2">
      <c r="A3133">
        <v>0.382080078125</v>
      </c>
      <c r="B3133">
        <v>-3.41135161782E-3</v>
      </c>
      <c r="C3133">
        <v>-1.76947936548E-3</v>
      </c>
      <c r="D3133">
        <v>-1.2620475976400001E-3</v>
      </c>
      <c r="E3133">
        <v>-1.1814476383199999E-3</v>
      </c>
      <c r="F3133">
        <v>-1.2596593902600001E-3</v>
      </c>
      <c r="G3133">
        <v>-1.5017613689800001E-3</v>
      </c>
      <c r="H3133">
        <v>0</v>
      </c>
      <c r="I3133">
        <v>0.382080078125</v>
      </c>
      <c r="J3133">
        <v>-178.25272040600001</v>
      </c>
      <c r="K3133">
        <v>-190.35639996800001</v>
      </c>
      <c r="L3133">
        <v>-295.36094221000002</v>
      </c>
      <c r="M3133">
        <v>-297.68197639300001</v>
      </c>
      <c r="N3133">
        <v>-296.60323662299999</v>
      </c>
      <c r="O3133">
        <v>-300</v>
      </c>
    </row>
    <row r="3134" spans="1:15" x14ac:dyDescent="0.2">
      <c r="A3134">
        <v>0.38220214843799999</v>
      </c>
      <c r="B3134">
        <v>-3.4612602676399999E-3</v>
      </c>
      <c r="C3134">
        <v>-1.81873300104E-3</v>
      </c>
      <c r="D3134">
        <v>-1.31099414826E-3</v>
      </c>
      <c r="E3134">
        <v>-1.23032448696E-3</v>
      </c>
      <c r="F3134">
        <v>-1.3085562929100001E-3</v>
      </c>
      <c r="G3134">
        <v>-1.5507085055300001E-3</v>
      </c>
      <c r="H3134">
        <v>0</v>
      </c>
      <c r="I3134">
        <v>0.38220214843799999</v>
      </c>
      <c r="J3134">
        <v>-177.36695279</v>
      </c>
      <c r="K3134">
        <v>-195.507508137</v>
      </c>
      <c r="L3134">
        <v>-293.61638975199998</v>
      </c>
      <c r="M3134">
        <v>-299.15408070699999</v>
      </c>
      <c r="N3134">
        <v>-300</v>
      </c>
      <c r="O3134">
        <v>-300</v>
      </c>
    </row>
    <row r="3135" spans="1:15" x14ac:dyDescent="0.2">
      <c r="A3135">
        <v>0.38232421875</v>
      </c>
      <c r="B3135">
        <v>-3.5108504872199998E-3</v>
      </c>
      <c r="C3135">
        <v>-1.86766851265E-3</v>
      </c>
      <c r="D3135">
        <v>-1.3596225126E-3</v>
      </c>
      <c r="E3135">
        <v>-1.27888314183E-3</v>
      </c>
      <c r="F3135">
        <v>-1.35713505586E-3</v>
      </c>
      <c r="G3135">
        <v>-1.59933762593E-3</v>
      </c>
      <c r="H3135">
        <v>0</v>
      </c>
      <c r="I3135">
        <v>0.38232421875</v>
      </c>
      <c r="J3135">
        <v>-176.49653845</v>
      </c>
      <c r="K3135">
        <v>-202.554241214</v>
      </c>
      <c r="L3135">
        <v>-296.65400638</v>
      </c>
      <c r="M3135">
        <v>-298.65032106899997</v>
      </c>
      <c r="N3135">
        <v>-300</v>
      </c>
      <c r="O3135">
        <v>-300</v>
      </c>
    </row>
    <row r="3136" spans="1:15" x14ac:dyDescent="0.2">
      <c r="A3136">
        <v>0.38244628906200001</v>
      </c>
      <c r="B3136">
        <v>-3.5600773832400001E-3</v>
      </c>
      <c r="C3136">
        <v>-1.91624100752E-3</v>
      </c>
      <c r="D3136">
        <v>-1.40788779804E-3</v>
      </c>
      <c r="E3136">
        <v>-1.32707871059E-3</v>
      </c>
      <c r="F3136">
        <v>-1.40535078735E-3</v>
      </c>
      <c r="G3136">
        <v>-1.64760384008E-3</v>
      </c>
      <c r="H3136">
        <v>0</v>
      </c>
      <c r="I3136">
        <v>0.38244628906200001</v>
      </c>
      <c r="J3136">
        <v>-175.64130425900001</v>
      </c>
      <c r="K3136">
        <v>-212.07115634799999</v>
      </c>
      <c r="L3136">
        <v>-298.84586577699997</v>
      </c>
      <c r="M3136">
        <v>-297.5748127</v>
      </c>
      <c r="N3136">
        <v>-300</v>
      </c>
      <c r="O3136">
        <v>-300</v>
      </c>
    </row>
    <row r="3137" spans="1:15" x14ac:dyDescent="0.2">
      <c r="A3137">
        <v>0.382568359375</v>
      </c>
      <c r="B3137">
        <v>-3.6088958815900002E-3</v>
      </c>
      <c r="C3137">
        <v>-1.9644054120699999E-3</v>
      </c>
      <c r="D3137">
        <v>-1.4557449311499999E-3</v>
      </c>
      <c r="E3137">
        <v>-1.37486612008E-3</v>
      </c>
      <c r="F3137">
        <v>-1.4531584148199999E-3</v>
      </c>
      <c r="G3137">
        <v>-1.69546207709E-3</v>
      </c>
      <c r="H3137">
        <v>0</v>
      </c>
      <c r="I3137">
        <v>0.382568359375</v>
      </c>
      <c r="J3137">
        <v>-174.800789933</v>
      </c>
      <c r="K3137">
        <v>-225.18639571899999</v>
      </c>
      <c r="L3137">
        <v>-300</v>
      </c>
      <c r="M3137">
        <v>-297.91710313700003</v>
      </c>
      <c r="N3137">
        <v>-300</v>
      </c>
      <c r="O3137">
        <v>-300</v>
      </c>
    </row>
    <row r="3138" spans="1:15" x14ac:dyDescent="0.2">
      <c r="A3138">
        <v>0.38269042968799999</v>
      </c>
      <c r="B3138">
        <v>-3.6572607600300002E-3</v>
      </c>
      <c r="C3138">
        <v>-2.0121165046199999E-3</v>
      </c>
      <c r="D3138">
        <v>-1.50314869042E-3</v>
      </c>
      <c r="E3138">
        <v>-1.42220014906E-3</v>
      </c>
      <c r="F3138">
        <v>-1.5005127176000001E-3</v>
      </c>
      <c r="G3138">
        <v>-1.7428671180099999E-3</v>
      </c>
      <c r="H3138">
        <v>0</v>
      </c>
      <c r="I3138">
        <v>0.38269042968799999</v>
      </c>
      <c r="J3138">
        <v>-173.97424221399999</v>
      </c>
      <c r="K3138">
        <v>-244.94607300199999</v>
      </c>
      <c r="L3138">
        <v>-300</v>
      </c>
      <c r="M3138">
        <v>-300</v>
      </c>
      <c r="N3138">
        <v>-300</v>
      </c>
      <c r="O3138">
        <v>-300</v>
      </c>
    </row>
    <row r="3139" spans="1:15" x14ac:dyDescent="0.2">
      <c r="A3139">
        <v>0.3828125</v>
      </c>
      <c r="B3139">
        <v>-3.7051266817399999E-3</v>
      </c>
      <c r="C3139">
        <v>-2.0593289488800002E-3</v>
      </c>
      <c r="D3139">
        <v>-1.5500537397100001E-3</v>
      </c>
      <c r="E3139">
        <v>-1.46903546167E-3</v>
      </c>
      <c r="F3139">
        <v>-1.54736836043E-3</v>
      </c>
      <c r="G3139">
        <v>-1.7897736292499999E-3</v>
      </c>
      <c r="H3139">
        <v>0</v>
      </c>
      <c r="I3139">
        <v>0.3828125</v>
      </c>
      <c r="J3139">
        <v>-173.16074447599999</v>
      </c>
      <c r="K3139">
        <v>-290.86768575500002</v>
      </c>
      <c r="L3139">
        <v>-300</v>
      </c>
      <c r="M3139">
        <v>-300</v>
      </c>
      <c r="N3139">
        <v>-300</v>
      </c>
      <c r="O3139">
        <v>-300</v>
      </c>
    </row>
    <row r="3140" spans="1:15" x14ac:dyDescent="0.2">
      <c r="A3140">
        <v>0.38293457031200001</v>
      </c>
      <c r="B3140">
        <v>-3.7524482294099999E-3</v>
      </c>
      <c r="C3140">
        <v>-2.1059973280799999E-3</v>
      </c>
      <c r="D3140">
        <v>-1.5964146624099999E-3</v>
      </c>
      <c r="E3140">
        <v>-1.51532664157E-3</v>
      </c>
      <c r="F3140">
        <v>-1.59367992758E-3</v>
      </c>
      <c r="G3140">
        <v>-1.83613619677E-3</v>
      </c>
      <c r="H3140">
        <v>0</v>
      </c>
      <c r="I3140">
        <v>0.38293457031200001</v>
      </c>
      <c r="J3140">
        <v>-172.35943375900001</v>
      </c>
      <c r="K3140">
        <v>-283.20267610399998</v>
      </c>
      <c r="L3140">
        <v>-300</v>
      </c>
      <c r="M3140">
        <v>-300</v>
      </c>
      <c r="N3140">
        <v>-300</v>
      </c>
      <c r="O3140">
        <v>-300</v>
      </c>
    </row>
    <row r="3141" spans="1:15" x14ac:dyDescent="0.2">
      <c r="A3141">
        <v>0.383056640625</v>
      </c>
      <c r="B3141">
        <v>-3.7991799401000002E-3</v>
      </c>
      <c r="C3141">
        <v>-2.1520761798200002E-3</v>
      </c>
      <c r="D3141">
        <v>-1.6421859962799999E-3</v>
      </c>
      <c r="E3141">
        <v>-1.56102822682E-3</v>
      </c>
      <c r="F3141">
        <v>-1.6394019576799999E-3</v>
      </c>
      <c r="G3141">
        <v>-1.88190936093E-3</v>
      </c>
      <c r="H3141">
        <v>0</v>
      </c>
      <c r="I3141">
        <v>0.383056640625</v>
      </c>
      <c r="J3141">
        <v>-171.569702097</v>
      </c>
      <c r="K3141">
        <v>-289.43491064099999</v>
      </c>
      <c r="L3141">
        <v>-300</v>
      </c>
      <c r="M3141">
        <v>-298.57927427200002</v>
      </c>
      <c r="N3141">
        <v>-300</v>
      </c>
      <c r="O3141">
        <v>-300</v>
      </c>
    </row>
    <row r="3142" spans="1:15" x14ac:dyDescent="0.2">
      <c r="A3142">
        <v>0.38317871093799999</v>
      </c>
      <c r="B3142">
        <v>-3.8452763408099999E-3</v>
      </c>
      <c r="C3142">
        <v>-2.1975200316400002E-3</v>
      </c>
      <c r="D3142">
        <v>-1.6873222690499999E-3</v>
      </c>
      <c r="E3142">
        <v>-1.6060947453899999E-3</v>
      </c>
      <c r="F3142">
        <v>-1.6844889793199999E-3</v>
      </c>
      <c r="G3142">
        <v>-1.92704765204E-3</v>
      </c>
      <c r="H3142">
        <v>0</v>
      </c>
      <c r="I3142">
        <v>0.38317871093799999</v>
      </c>
      <c r="J3142">
        <v>-170.79129410600001</v>
      </c>
      <c r="K3142">
        <v>-287.52233118700002</v>
      </c>
      <c r="L3142">
        <v>-299.78607156499999</v>
      </c>
      <c r="M3142">
        <v>-298.07090528200001</v>
      </c>
      <c r="N3142">
        <v>-300</v>
      </c>
      <c r="O3142">
        <v>-300</v>
      </c>
    </row>
    <row r="3143" spans="1:15" x14ac:dyDescent="0.2">
      <c r="A3143">
        <v>0.38330078125</v>
      </c>
      <c r="B3143">
        <v>-3.8906919847300002E-3</v>
      </c>
      <c r="C3143">
        <v>-2.24228343727E-3</v>
      </c>
      <c r="D3143">
        <v>-1.7317780345899999E-3</v>
      </c>
      <c r="E3143">
        <v>-1.6504807514500001E-3</v>
      </c>
      <c r="F3143">
        <v>-1.7288955472599999E-3</v>
      </c>
      <c r="G3143">
        <v>-1.9715056265600002E-3</v>
      </c>
      <c r="H3143">
        <v>0</v>
      </c>
      <c r="I3143">
        <v>0.38330078125</v>
      </c>
      <c r="J3143">
        <v>-170.02425714500001</v>
      </c>
      <c r="K3143">
        <v>-294.57022504100001</v>
      </c>
      <c r="L3143">
        <v>-298.152883911</v>
      </c>
      <c r="M3143">
        <v>-299.42396816600001</v>
      </c>
      <c r="N3143">
        <v>-300</v>
      </c>
      <c r="O3143">
        <v>-300</v>
      </c>
    </row>
    <row r="3144" spans="1:15" x14ac:dyDescent="0.2">
      <c r="A3144">
        <v>0.38342285156200001</v>
      </c>
      <c r="B3144">
        <v>-3.9353814881100003E-3</v>
      </c>
      <c r="C3144">
        <v>-2.28632101351E-3</v>
      </c>
      <c r="D3144">
        <v>-1.77550790986E-3</v>
      </c>
      <c r="E3144">
        <v>-1.6941408622499999E-3</v>
      </c>
      <c r="F3144">
        <v>-1.7725762793700001E-3</v>
      </c>
      <c r="G3144">
        <v>-2.0152379040899999E-3</v>
      </c>
      <c r="H3144">
        <v>0</v>
      </c>
      <c r="I3144">
        <v>0.38342285156200001</v>
      </c>
      <c r="J3144">
        <v>-169.268762436</v>
      </c>
      <c r="K3144">
        <v>-282.57062271900003</v>
      </c>
      <c r="L3144">
        <v>-295.64886348099998</v>
      </c>
      <c r="M3144">
        <v>-300</v>
      </c>
      <c r="N3144">
        <v>-300</v>
      </c>
      <c r="O3144">
        <v>-300</v>
      </c>
    </row>
    <row r="3145" spans="1:15" x14ac:dyDescent="0.2">
      <c r="A3145">
        <v>0.383544921875</v>
      </c>
      <c r="B3145">
        <v>-3.9792995679400001E-3</v>
      </c>
      <c r="C3145">
        <v>-2.3295874778899999E-3</v>
      </c>
      <c r="D3145">
        <v>-1.81846661256E-3</v>
      </c>
      <c r="E3145">
        <v>-1.7370297957499999E-3</v>
      </c>
      <c r="F3145">
        <v>-1.81548589421E-3</v>
      </c>
      <c r="G3145">
        <v>-2.0581992049300002E-3</v>
      </c>
      <c r="H3145">
        <v>0</v>
      </c>
      <c r="I3145">
        <v>0.383544921875</v>
      </c>
      <c r="J3145">
        <v>-168.52487589699999</v>
      </c>
      <c r="K3145">
        <v>-293.02017438799999</v>
      </c>
      <c r="L3145">
        <v>-297.74565775100001</v>
      </c>
      <c r="M3145">
        <v>-298.41255028299997</v>
      </c>
      <c r="N3145">
        <v>-296.74226637200002</v>
      </c>
      <c r="O3145">
        <v>-300</v>
      </c>
    </row>
    <row r="3146" spans="1:15" x14ac:dyDescent="0.2">
      <c r="A3146">
        <v>0.38366699218799999</v>
      </c>
      <c r="B3146">
        <v>-4.0224010801600003E-3</v>
      </c>
      <c r="C3146">
        <v>-2.3720376868900002E-3</v>
      </c>
      <c r="D3146">
        <v>-1.8606089993600001E-3</v>
      </c>
      <c r="E3146">
        <v>-1.7791024089099999E-3</v>
      </c>
      <c r="F3146">
        <v>-1.8575792493499999E-3</v>
      </c>
      <c r="G3146">
        <v>-2.1003443883899999E-3</v>
      </c>
      <c r="H3146">
        <v>0</v>
      </c>
      <c r="I3146">
        <v>0.38366699218799999</v>
      </c>
      <c r="J3146">
        <v>-167.792381589</v>
      </c>
      <c r="K3146">
        <v>-280.52711511899997</v>
      </c>
      <c r="L3146">
        <v>-300</v>
      </c>
      <c r="M3146">
        <v>-295.50745629400001</v>
      </c>
      <c r="N3146">
        <v>-293.04427218299998</v>
      </c>
      <c r="O3146">
        <v>-300</v>
      </c>
    </row>
    <row r="3147" spans="1:15" x14ac:dyDescent="0.2">
      <c r="A3147">
        <v>0.3837890625</v>
      </c>
      <c r="B3147">
        <v>-4.0646410586700002E-3</v>
      </c>
      <c r="C3147">
        <v>-2.4136266749499998E-3</v>
      </c>
      <c r="D3147">
        <v>-1.90189010483E-3</v>
      </c>
      <c r="E3147">
        <v>-1.8203137366E-3</v>
      </c>
      <c r="F3147">
        <v>-1.89881138027E-3</v>
      </c>
      <c r="G3147">
        <v>-2.1416284917000002E-3</v>
      </c>
      <c r="H3147">
        <v>0</v>
      </c>
      <c r="I3147">
        <v>0.3837890625</v>
      </c>
      <c r="J3147">
        <v>-167.070735915</v>
      </c>
      <c r="K3147">
        <v>-290.004359212</v>
      </c>
      <c r="L3147">
        <v>-300</v>
      </c>
      <c r="M3147">
        <v>-293.778777547</v>
      </c>
      <c r="N3147">
        <v>-300</v>
      </c>
      <c r="O3147">
        <v>-300</v>
      </c>
    </row>
    <row r="3148" spans="1:15" x14ac:dyDescent="0.2">
      <c r="A3148">
        <v>0.38391113281200001</v>
      </c>
      <c r="B3148">
        <v>-4.1059747549000002E-3</v>
      </c>
      <c r="C3148">
        <v>-2.45430969406E-3</v>
      </c>
      <c r="D3148">
        <v>-1.94226518114E-3</v>
      </c>
      <c r="E3148">
        <v>-1.86061903125E-3</v>
      </c>
      <c r="F3148">
        <v>-1.93913754003E-3</v>
      </c>
      <c r="G3148">
        <v>-2.1820067696699998E-3</v>
      </c>
      <c r="H3148">
        <v>0</v>
      </c>
      <c r="I3148">
        <v>0.38391113281200001</v>
      </c>
      <c r="J3148">
        <v>-166.35917480200001</v>
      </c>
      <c r="K3148">
        <v>-282.89611287399998</v>
      </c>
      <c r="L3148">
        <v>-300</v>
      </c>
      <c r="M3148">
        <v>-294.06990145200001</v>
      </c>
      <c r="N3148">
        <v>-300</v>
      </c>
      <c r="O3148">
        <v>-300</v>
      </c>
    </row>
    <row r="3149" spans="1:15" x14ac:dyDescent="0.2">
      <c r="A3149">
        <v>0.384033203125</v>
      </c>
      <c r="B3149">
        <v>-4.1463576780899998E-3</v>
      </c>
      <c r="C3149">
        <v>-2.4940422539900002E-3</v>
      </c>
      <c r="D3149">
        <v>-1.98168973824E-3</v>
      </c>
      <c r="E3149">
        <v>-1.8999738031100001E-3</v>
      </c>
      <c r="F3149">
        <v>-1.97851323948E-3</v>
      </c>
      <c r="G3149">
        <v>-2.2214347349199999E-3</v>
      </c>
      <c r="H3149">
        <v>0</v>
      </c>
      <c r="I3149">
        <v>0.384033203125</v>
      </c>
      <c r="J3149">
        <v>-165.656926672</v>
      </c>
      <c r="K3149">
        <v>-280.22647293799997</v>
      </c>
      <c r="L3149">
        <v>-300</v>
      </c>
      <c r="M3149">
        <v>-297.287802758</v>
      </c>
      <c r="N3149">
        <v>-300</v>
      </c>
      <c r="O3149">
        <v>-300</v>
      </c>
    </row>
    <row r="3150" spans="1:15" x14ac:dyDescent="0.2">
      <c r="A3150">
        <v>0.38415527343799999</v>
      </c>
      <c r="B3150">
        <v>-4.1857456362300004E-3</v>
      </c>
      <c r="C3150">
        <v>-2.5327801632700001E-3</v>
      </c>
      <c r="D3150">
        <v>-2.0201195848200001E-3</v>
      </c>
      <c r="E3150">
        <v>-1.9383338611600001E-3</v>
      </c>
      <c r="F3150">
        <v>-2.01689428824E-3</v>
      </c>
      <c r="G3150">
        <v>-2.2598681988199999E-3</v>
      </c>
      <c r="H3150">
        <v>0</v>
      </c>
      <c r="I3150">
        <v>0.38415527343799999</v>
      </c>
      <c r="J3150">
        <v>-164.96343885799999</v>
      </c>
      <c r="K3150">
        <v>-276.89584230100002</v>
      </c>
      <c r="L3150">
        <v>-300</v>
      </c>
      <c r="M3150">
        <v>-300</v>
      </c>
      <c r="N3150">
        <v>-300</v>
      </c>
      <c r="O3150">
        <v>-300</v>
      </c>
    </row>
    <row r="3151" spans="1:15" x14ac:dyDescent="0.2">
      <c r="A3151">
        <v>0.38427734375</v>
      </c>
      <c r="B3151">
        <v>-4.2240947775799998E-3</v>
      </c>
      <c r="C3151">
        <v>-2.5704795707299998E-3</v>
      </c>
      <c r="D3151">
        <v>-2.0575108698599998E-3</v>
      </c>
      <c r="E3151">
        <v>-1.97565535468E-3</v>
      </c>
      <c r="F3151">
        <v>-2.0542368361900001E-3</v>
      </c>
      <c r="G3151">
        <v>-2.2972633130400001E-3</v>
      </c>
      <c r="H3151">
        <v>0</v>
      </c>
      <c r="I3151">
        <v>0.38427734375</v>
      </c>
      <c r="J3151">
        <v>-164.278511592</v>
      </c>
      <c r="K3151">
        <v>-285.34764612999999</v>
      </c>
      <c r="L3151">
        <v>-300</v>
      </c>
      <c r="M3151">
        <v>-300</v>
      </c>
      <c r="N3151">
        <v>-300</v>
      </c>
      <c r="O3151">
        <v>-300</v>
      </c>
    </row>
    <row r="3152" spans="1:15" x14ac:dyDescent="0.2">
      <c r="A3152">
        <v>0.38439941406200001</v>
      </c>
      <c r="B3152">
        <v>-4.2613616329100004E-3</v>
      </c>
      <c r="C3152">
        <v>-2.6070970076700001E-3</v>
      </c>
      <c r="D3152">
        <v>-2.0938201248600001E-3</v>
      </c>
      <c r="E3152">
        <v>-2.0118948154300002E-3</v>
      </c>
      <c r="F3152">
        <v>-2.0904974157399999E-3</v>
      </c>
      <c r="G3152">
        <v>-2.3335766117700001E-3</v>
      </c>
      <c r="H3152">
        <v>0</v>
      </c>
      <c r="I3152">
        <v>0.38439941406200001</v>
      </c>
      <c r="J3152">
        <v>-163.60227763399999</v>
      </c>
      <c r="K3152">
        <v>-278.34832400099998</v>
      </c>
      <c r="L3152">
        <v>-300</v>
      </c>
      <c r="M3152">
        <v>-300</v>
      </c>
      <c r="N3152">
        <v>-300</v>
      </c>
      <c r="O3152">
        <v>-300</v>
      </c>
    </row>
    <row r="3153" spans="1:15" x14ac:dyDescent="0.2">
      <c r="A3153">
        <v>0.384521484375</v>
      </c>
      <c r="B3153">
        <v>-4.2975031583000001E-3</v>
      </c>
      <c r="C3153">
        <v>-2.6425894307100001E-3</v>
      </c>
      <c r="D3153">
        <v>-2.1290043065899998E-3</v>
      </c>
      <c r="E3153">
        <v>-2.0470092005000001E-3</v>
      </c>
      <c r="F3153">
        <v>-2.1256329845899999E-3</v>
      </c>
      <c r="G3153">
        <v>-2.3687650545099999E-3</v>
      </c>
      <c r="H3153">
        <v>0</v>
      </c>
      <c r="I3153">
        <v>0.384521484375</v>
      </c>
      <c r="J3153">
        <v>-162.935033866</v>
      </c>
      <c r="K3153">
        <v>-280.15564543900001</v>
      </c>
      <c r="L3153">
        <v>-300</v>
      </c>
      <c r="M3153">
        <v>-300</v>
      </c>
      <c r="N3153">
        <v>-300</v>
      </c>
      <c r="O3153">
        <v>-300</v>
      </c>
    </row>
    <row r="3154" spans="1:15" x14ac:dyDescent="0.2">
      <c r="A3154">
        <v>0.38464355468799999</v>
      </c>
      <c r="B3154">
        <v>-4.3324767785700002E-3</v>
      </c>
      <c r="C3154">
        <v>-2.6769142652500002E-3</v>
      </c>
      <c r="D3154">
        <v>-2.1630208406299999E-3</v>
      </c>
      <c r="E3154">
        <v>-2.08095593574E-3</v>
      </c>
      <c r="F3154">
        <v>-2.1596009692400001E-3</v>
      </c>
      <c r="G3154">
        <v>-2.4027860695299999E-3</v>
      </c>
      <c r="H3154">
        <v>0</v>
      </c>
      <c r="I3154">
        <v>0.38464355468799999</v>
      </c>
      <c r="J3154">
        <v>-162.27699776</v>
      </c>
      <c r="K3154">
        <v>-273.84854778800002</v>
      </c>
      <c r="L3154">
        <v>-300</v>
      </c>
      <c r="M3154">
        <v>-300</v>
      </c>
      <c r="N3154">
        <v>-300</v>
      </c>
      <c r="O3154">
        <v>-300</v>
      </c>
    </row>
    <row r="3155" spans="1:15" x14ac:dyDescent="0.2">
      <c r="A3155">
        <v>0.384765625</v>
      </c>
      <c r="B3155">
        <v>-4.3662404314100001E-3</v>
      </c>
      <c r="C3155">
        <v>-2.71002944949E-3</v>
      </c>
      <c r="D3155">
        <v>-2.1958276653499999E-3</v>
      </c>
      <c r="E3155">
        <v>-2.1136929598300001E-3</v>
      </c>
      <c r="F3155">
        <v>-2.1923593089899999E-3</v>
      </c>
      <c r="G3155">
        <v>-2.4355975979500001E-3</v>
      </c>
      <c r="H3155">
        <v>0</v>
      </c>
      <c r="I3155">
        <v>0.384765625</v>
      </c>
      <c r="J3155">
        <v>-161.62810021199999</v>
      </c>
      <c r="K3155">
        <v>-289.51488659900002</v>
      </c>
      <c r="L3155">
        <v>-300</v>
      </c>
      <c r="M3155">
        <v>-300</v>
      </c>
      <c r="N3155">
        <v>-300</v>
      </c>
      <c r="O3155">
        <v>-300</v>
      </c>
    </row>
    <row r="3156" spans="1:15" x14ac:dyDescent="0.2">
      <c r="A3156">
        <v>0.38488769531200001</v>
      </c>
      <c r="B3156">
        <v>-4.3987526119300003E-3</v>
      </c>
      <c r="C3156">
        <v>-2.7418934791200002E-3</v>
      </c>
      <c r="D3156">
        <v>-2.2273832766000002E-3</v>
      </c>
      <c r="E3156">
        <v>-2.1451787689199999E-3</v>
      </c>
      <c r="F3156">
        <v>-2.22386650062E-3</v>
      </c>
      <c r="G3156">
        <v>-2.4671581383599998E-3</v>
      </c>
      <c r="H3156">
        <v>0</v>
      </c>
      <c r="I3156">
        <v>0.38488769531200001</v>
      </c>
      <c r="J3156">
        <v>-160.98791096599999</v>
      </c>
      <c r="K3156">
        <v>-273.46324599799999</v>
      </c>
      <c r="L3156">
        <v>-300</v>
      </c>
      <c r="M3156">
        <v>-300</v>
      </c>
      <c r="N3156">
        <v>-300</v>
      </c>
      <c r="O3156">
        <v>-300</v>
      </c>
    </row>
    <row r="3157" spans="1:15" x14ac:dyDescent="0.2">
      <c r="A3157">
        <v>0.385009765625</v>
      </c>
      <c r="B3157">
        <v>-4.4299724180099998E-3</v>
      </c>
      <c r="C3157">
        <v>-2.7724654525399998E-3</v>
      </c>
      <c r="D3157">
        <v>-2.25764677299E-3</v>
      </c>
      <c r="E3157">
        <v>-2.1753724618899998E-3</v>
      </c>
      <c r="F3157">
        <v>-2.2540816436699999E-3</v>
      </c>
      <c r="G3157">
        <v>-2.4974267921100001E-3</v>
      </c>
      <c r="H3157">
        <v>0</v>
      </c>
      <c r="I3157">
        <v>0.385009765625</v>
      </c>
      <c r="J3157">
        <v>-160.35573521699999</v>
      </c>
      <c r="K3157">
        <v>-295.291357199</v>
      </c>
      <c r="L3157">
        <v>-300</v>
      </c>
      <c r="M3157">
        <v>-300</v>
      </c>
      <c r="N3157">
        <v>-300</v>
      </c>
      <c r="O3157">
        <v>-300</v>
      </c>
    </row>
    <row r="3158" spans="1:15" x14ac:dyDescent="0.2">
      <c r="A3158">
        <v>0.38513183593799999</v>
      </c>
      <c r="B3158">
        <v>-4.4598595961000001E-3</v>
      </c>
      <c r="C3158">
        <v>-2.8017051167700002E-3</v>
      </c>
      <c r="D3158">
        <v>-2.2865779016599998E-3</v>
      </c>
      <c r="E3158">
        <v>-2.2042337862100002E-3</v>
      </c>
      <c r="F3158">
        <v>-2.2829644862399998E-3</v>
      </c>
      <c r="G3158">
        <v>-2.52636330913E-3</v>
      </c>
      <c r="H3158">
        <v>0</v>
      </c>
      <c r="I3158">
        <v>0.38513183593799999</v>
      </c>
      <c r="J3158">
        <v>-159.73084134000001</v>
      </c>
      <c r="K3158">
        <v>-274.44092510399997</v>
      </c>
      <c r="L3158">
        <v>-300</v>
      </c>
      <c r="M3158">
        <v>-300</v>
      </c>
      <c r="N3158">
        <v>-300</v>
      </c>
      <c r="O3158">
        <v>-300</v>
      </c>
    </row>
    <row r="3159" spans="1:15" x14ac:dyDescent="0.2">
      <c r="A3159">
        <v>0.38525390625</v>
      </c>
      <c r="B3159">
        <v>-4.4883745876100004E-3</v>
      </c>
      <c r="C3159">
        <v>-2.8295729137799998E-3</v>
      </c>
      <c r="D3159">
        <v>-2.3141371047800002E-3</v>
      </c>
      <c r="E3159">
        <v>-2.23172318434E-3</v>
      </c>
      <c r="F3159">
        <v>-2.3104754714299998E-3</v>
      </c>
      <c r="G3159">
        <v>-2.5539281343499999E-3</v>
      </c>
      <c r="H3159">
        <v>0</v>
      </c>
      <c r="I3159">
        <v>0.38525390625</v>
      </c>
      <c r="J3159">
        <v>-159.112717919</v>
      </c>
      <c r="K3159">
        <v>-300</v>
      </c>
      <c r="L3159">
        <v>-300</v>
      </c>
      <c r="M3159">
        <v>-300</v>
      </c>
      <c r="N3159">
        <v>-300</v>
      </c>
      <c r="O3159">
        <v>-300</v>
      </c>
    </row>
    <row r="3160" spans="1:15" x14ac:dyDescent="0.2">
      <c r="A3160">
        <v>0.38537597656200001</v>
      </c>
      <c r="B3160">
        <v>-4.5154785759699998E-3</v>
      </c>
      <c r="C3160">
        <v>-2.85603002752E-3</v>
      </c>
      <c r="D3160">
        <v>-2.3402855664999998E-3</v>
      </c>
      <c r="E3160">
        <v>-2.2578018406999999E-3</v>
      </c>
      <c r="F3160">
        <v>-2.3365757843299998E-3</v>
      </c>
      <c r="G3160">
        <v>-2.5800824546900001E-3</v>
      </c>
      <c r="H3160">
        <v>0</v>
      </c>
      <c r="I3160">
        <v>0.38537597656200001</v>
      </c>
      <c r="J3160">
        <v>-158.50123825</v>
      </c>
      <c r="K3160">
        <v>-271.482322259</v>
      </c>
      <c r="L3160">
        <v>-300</v>
      </c>
      <c r="M3160">
        <v>-300</v>
      </c>
      <c r="N3160">
        <v>-300</v>
      </c>
      <c r="O3160">
        <v>-300</v>
      </c>
    </row>
    <row r="3161" spans="1:15" x14ac:dyDescent="0.2">
      <c r="A3161">
        <v>0.385498046875</v>
      </c>
      <c r="B3161">
        <v>-4.5411335340999996E-3</v>
      </c>
      <c r="C3161">
        <v>-2.88103843148E-3</v>
      </c>
      <c r="D3161">
        <v>-2.3649852604399999E-3</v>
      </c>
      <c r="E3161">
        <v>-2.2824317292600002E-3</v>
      </c>
      <c r="F3161">
        <v>-2.3612273995299998E-3</v>
      </c>
      <c r="G3161">
        <v>-2.6047882465800002E-3</v>
      </c>
      <c r="H3161">
        <v>0</v>
      </c>
      <c r="I3161">
        <v>0.385498046875</v>
      </c>
      <c r="J3161">
        <v>-157.89664711099999</v>
      </c>
      <c r="K3161">
        <v>-276.25631481099998</v>
      </c>
      <c r="L3161">
        <v>-300</v>
      </c>
      <c r="M3161">
        <v>-300</v>
      </c>
      <c r="N3161">
        <v>-300</v>
      </c>
      <c r="O3161">
        <v>-300</v>
      </c>
    </row>
    <row r="3162" spans="1:15" x14ac:dyDescent="0.2">
      <c r="A3162">
        <v>0.38562011718799999</v>
      </c>
      <c r="B3162">
        <v>-4.5653022725000002E-3</v>
      </c>
      <c r="C3162">
        <v>-2.9045609367199998E-3</v>
      </c>
      <c r="D3162">
        <v>-2.3881989978600002E-3</v>
      </c>
      <c r="E3162">
        <v>-2.3055756615600002E-3</v>
      </c>
      <c r="F3162">
        <v>-2.3843931292400001E-3</v>
      </c>
      <c r="G3162">
        <v>-2.6280083241000001E-3</v>
      </c>
      <c r="H3162">
        <v>0</v>
      </c>
      <c r="I3162">
        <v>0.38562011718799999</v>
      </c>
      <c r="J3162">
        <v>-157.29936893999999</v>
      </c>
      <c r="K3162">
        <v>-277.076673422</v>
      </c>
      <c r="L3162">
        <v>-300</v>
      </c>
      <c r="M3162">
        <v>-300</v>
      </c>
      <c r="N3162">
        <v>-300</v>
      </c>
      <c r="O3162">
        <v>-300</v>
      </c>
    </row>
    <row r="3163" spans="1:15" x14ac:dyDescent="0.2">
      <c r="A3163">
        <v>0.3857421875</v>
      </c>
      <c r="B3163">
        <v>-4.5879484879200001E-3</v>
      </c>
      <c r="C3163">
        <v>-2.9265612405400001E-3</v>
      </c>
      <c r="D3163">
        <v>-2.4098904762400002E-3</v>
      </c>
      <c r="E3163">
        <v>-2.32719733537E-3</v>
      </c>
      <c r="F3163">
        <v>-2.4060366718799998E-3</v>
      </c>
      <c r="G3163">
        <v>-2.6497063875100002E-3</v>
      </c>
      <c r="H3163">
        <v>0</v>
      </c>
      <c r="I3163">
        <v>0.3857421875</v>
      </c>
      <c r="J3163">
        <v>-156.709718353</v>
      </c>
      <c r="K3163">
        <v>-278.83636933999998</v>
      </c>
      <c r="L3163">
        <v>-300</v>
      </c>
      <c r="M3163">
        <v>-300</v>
      </c>
      <c r="N3163">
        <v>-300</v>
      </c>
      <c r="O3163">
        <v>-300</v>
      </c>
    </row>
    <row r="3164" spans="1:15" x14ac:dyDescent="0.2">
      <c r="A3164">
        <v>0.38586425781200001</v>
      </c>
      <c r="B3164">
        <v>-4.6090368124800003E-3</v>
      </c>
      <c r="C3164">
        <v>-2.94700397559E-3</v>
      </c>
      <c r="D3164">
        <v>-2.4300243284000001E-3</v>
      </c>
      <c r="E3164">
        <v>-2.3472613838399999E-3</v>
      </c>
      <c r="F3164">
        <v>-2.4261226612600001E-3</v>
      </c>
      <c r="G3164">
        <v>-2.6698470725100001E-3</v>
      </c>
      <c r="H3164">
        <v>0</v>
      </c>
      <c r="I3164">
        <v>0.38586425781200001</v>
      </c>
      <c r="J3164">
        <v>-156.12765175000001</v>
      </c>
      <c r="K3164">
        <v>-280.59606624100002</v>
      </c>
      <c r="L3164">
        <v>-300</v>
      </c>
      <c r="M3164">
        <v>-300</v>
      </c>
      <c r="N3164">
        <v>-300</v>
      </c>
      <c r="O3164">
        <v>-300</v>
      </c>
    </row>
    <row r="3165" spans="1:15" x14ac:dyDescent="0.2">
      <c r="A3165">
        <v>0.385986328125</v>
      </c>
      <c r="B3165">
        <v>-4.6285328633100002E-3</v>
      </c>
      <c r="C3165">
        <v>-2.96585475958E-3</v>
      </c>
      <c r="D3165">
        <v>-2.4485661722299999E-3</v>
      </c>
      <c r="E3165">
        <v>-2.3657334251400001E-3</v>
      </c>
      <c r="F3165">
        <v>-2.4446167162200001E-3</v>
      </c>
      <c r="G3165">
        <v>-2.6883959997800002E-3</v>
      </c>
      <c r="H3165">
        <v>0</v>
      </c>
      <c r="I3165">
        <v>0.385986328125</v>
      </c>
      <c r="J3165">
        <v>-155.552687058</v>
      </c>
      <c r="K3165">
        <v>-290.98176131999998</v>
      </c>
      <c r="L3165">
        <v>-300</v>
      </c>
      <c r="M3165">
        <v>-300</v>
      </c>
      <c r="N3165">
        <v>-300</v>
      </c>
      <c r="O3165">
        <v>-300</v>
      </c>
    </row>
    <row r="3166" spans="1:15" x14ac:dyDescent="0.2">
      <c r="A3166">
        <v>0.38610839843799999</v>
      </c>
      <c r="B3166">
        <v>-4.6464032927300003E-3</v>
      </c>
      <c r="C3166">
        <v>-2.9830802453800001E-3</v>
      </c>
      <c r="D3166">
        <v>-2.4654826607700001E-3</v>
      </c>
      <c r="E3166">
        <v>-2.3825801126599998E-3</v>
      </c>
      <c r="F3166">
        <v>-2.46148549079E-3</v>
      </c>
      <c r="G3166">
        <v>-2.7053198252399999E-3</v>
      </c>
      <c r="H3166">
        <v>0</v>
      </c>
      <c r="I3166">
        <v>0.38610839843799999</v>
      </c>
      <c r="J3166">
        <v>-154.98404775399999</v>
      </c>
      <c r="K3166">
        <v>-269.506129703</v>
      </c>
      <c r="L3166">
        <v>-300</v>
      </c>
      <c r="M3166">
        <v>-300</v>
      </c>
      <c r="N3166">
        <v>-300</v>
      </c>
      <c r="O3166">
        <v>-300</v>
      </c>
    </row>
    <row r="3167" spans="1:15" x14ac:dyDescent="0.2">
      <c r="A3167">
        <v>0.38623046875</v>
      </c>
      <c r="B3167">
        <v>-4.6626158389199996E-3</v>
      </c>
      <c r="C3167">
        <v>-2.9986481717199998E-3</v>
      </c>
      <c r="D3167">
        <v>-2.4807415329400001E-3</v>
      </c>
      <c r="E3167">
        <v>-2.3977691855900001E-3</v>
      </c>
      <c r="F3167">
        <v>-2.4766967248499999E-3</v>
      </c>
      <c r="G3167">
        <v>-2.7205862906699999E-3</v>
      </c>
      <c r="H3167">
        <v>0</v>
      </c>
      <c r="I3167">
        <v>0.38623046875</v>
      </c>
      <c r="J3167">
        <v>-154.42098011900001</v>
      </c>
      <c r="K3167">
        <v>-274.03109878599997</v>
      </c>
      <c r="L3167">
        <v>-300</v>
      </c>
      <c r="M3167">
        <v>-300</v>
      </c>
      <c r="N3167">
        <v>-300</v>
      </c>
      <c r="O3167">
        <v>-300</v>
      </c>
    </row>
    <row r="3168" spans="1:15" x14ac:dyDescent="0.2">
      <c r="A3168">
        <v>0.38635253906200001</v>
      </c>
      <c r="B3168">
        <v>-4.6771393770199997E-3</v>
      </c>
      <c r="C3168">
        <v>-3.01252741431E-3</v>
      </c>
      <c r="D3168">
        <v>-2.4943116646299998E-3</v>
      </c>
      <c r="E3168">
        <v>-2.4112695201399998E-3</v>
      </c>
      <c r="F3168">
        <v>-2.49021929527E-3</v>
      </c>
      <c r="G3168">
        <v>-2.73416427482E-3</v>
      </c>
      <c r="H3168">
        <v>0</v>
      </c>
      <c r="I3168">
        <v>0.38635253906200001</v>
      </c>
      <c r="J3168">
        <v>-153.863097004</v>
      </c>
      <c r="K3168">
        <v>-270.92905007100001</v>
      </c>
      <c r="L3168">
        <v>-300</v>
      </c>
      <c r="M3168">
        <v>-300</v>
      </c>
      <c r="N3168">
        <v>-300</v>
      </c>
      <c r="O3168">
        <v>-300</v>
      </c>
    </row>
    <row r="3169" spans="1:15" x14ac:dyDescent="0.2">
      <c r="A3169">
        <v>0.386474609375</v>
      </c>
      <c r="B3169">
        <v>-4.68994397078E-3</v>
      </c>
      <c r="C3169">
        <v>-3.0246880374299998E-3</v>
      </c>
      <c r="D3169">
        <v>-2.5061631203000001E-3</v>
      </c>
      <c r="E3169">
        <v>-2.4230511810900001E-3</v>
      </c>
      <c r="F3169">
        <v>-2.5020232674900001E-3</v>
      </c>
      <c r="G3169">
        <v>-2.7460238450300002E-3</v>
      </c>
      <c r="H3169">
        <v>0</v>
      </c>
      <c r="I3169">
        <v>0.386474609375</v>
      </c>
      <c r="J3169">
        <v>-153.31056399400001</v>
      </c>
      <c r="K3169">
        <v>-271.17292388200002</v>
      </c>
      <c r="L3169">
        <v>-300</v>
      </c>
      <c r="M3169">
        <v>-300</v>
      </c>
      <c r="N3169">
        <v>-300</v>
      </c>
      <c r="O3169">
        <v>-300</v>
      </c>
    </row>
    <row r="3170" spans="1:15" x14ac:dyDescent="0.2">
      <c r="A3170">
        <v>0.38659667968799999</v>
      </c>
      <c r="B3170">
        <v>-4.7010009245400004E-3</v>
      </c>
      <c r="C3170">
        <v>-3.035101346E-3</v>
      </c>
      <c r="D3170">
        <v>-2.5162672050400002E-3</v>
      </c>
      <c r="E3170">
        <v>-2.43308547384E-3</v>
      </c>
      <c r="F3170">
        <v>-2.51207994761E-3</v>
      </c>
      <c r="G3170">
        <v>-2.7561363093100001E-3</v>
      </c>
      <c r="H3170">
        <v>0</v>
      </c>
      <c r="I3170">
        <v>0.38659667968799999</v>
      </c>
      <c r="J3170">
        <v>-152.763995859</v>
      </c>
      <c r="K3170">
        <v>-268.88271504400001</v>
      </c>
      <c r="L3170">
        <v>-300</v>
      </c>
      <c r="M3170">
        <v>-300</v>
      </c>
      <c r="N3170">
        <v>-300</v>
      </c>
      <c r="O3170">
        <v>-300</v>
      </c>
    </row>
    <row r="3171" spans="1:15" x14ac:dyDescent="0.2">
      <c r="A3171">
        <v>0.38671875</v>
      </c>
      <c r="B3171">
        <v>-4.7102828357800004E-3</v>
      </c>
      <c r="C3171">
        <v>-3.0437399380499998E-3</v>
      </c>
      <c r="D3171">
        <v>-2.5245965170900002E-3</v>
      </c>
      <c r="E3171">
        <v>-2.4413449969300002E-3</v>
      </c>
      <c r="F3171">
        <v>-2.5203619348299999E-3</v>
      </c>
      <c r="G3171">
        <v>-2.76447426877E-3</v>
      </c>
      <c r="H3171">
        <v>0</v>
      </c>
      <c r="I3171">
        <v>0.38671875</v>
      </c>
      <c r="J3171">
        <v>-152.22406273799999</v>
      </c>
      <c r="K3171">
        <v>-263.70174853200001</v>
      </c>
      <c r="L3171">
        <v>-300</v>
      </c>
      <c r="M3171">
        <v>-300</v>
      </c>
      <c r="N3171">
        <v>-300</v>
      </c>
      <c r="O3171">
        <v>-300</v>
      </c>
    </row>
    <row r="3172" spans="1:15" x14ac:dyDescent="0.2">
      <c r="A3172">
        <v>0.38684082031200001</v>
      </c>
      <c r="B3172">
        <v>-4.7177636480499998E-3</v>
      </c>
      <c r="C3172">
        <v>-3.05057775768E-3</v>
      </c>
      <c r="D3172">
        <v>-2.5311250006999999E-3</v>
      </c>
      <c r="E3172">
        <v>-2.4478036949599998E-3</v>
      </c>
      <c r="F3172">
        <v>-2.5268431744200001E-3</v>
      </c>
      <c r="G3172">
        <v>-2.7710116706100001E-3</v>
      </c>
      <c r="H3172">
        <v>0</v>
      </c>
      <c r="I3172">
        <v>0.38684082031200001</v>
      </c>
      <c r="J3172">
        <v>-151.69096768</v>
      </c>
      <c r="K3172">
        <v>-279.90309536900003</v>
      </c>
      <c r="L3172">
        <v>-300</v>
      </c>
      <c r="M3172">
        <v>-300</v>
      </c>
      <c r="N3172">
        <v>-300</v>
      </c>
      <c r="O3172">
        <v>-300</v>
      </c>
    </row>
    <row r="3173" spans="1:15" x14ac:dyDescent="0.2">
      <c r="A3173">
        <v>0.386962890625</v>
      </c>
      <c r="B3173">
        <v>-4.7234187042600002E-3</v>
      </c>
      <c r="C3173">
        <v>-3.0555901483699998E-3</v>
      </c>
      <c r="D3173">
        <v>-2.5358279995500001E-3</v>
      </c>
      <c r="E3173">
        <v>-2.4524369119000001E-3</v>
      </c>
      <c r="F3173">
        <v>-2.5314990110400001E-3</v>
      </c>
      <c r="G3173">
        <v>-2.7757238614199999E-3</v>
      </c>
      <c r="H3173">
        <v>0</v>
      </c>
      <c r="I3173">
        <v>0.386962890625</v>
      </c>
      <c r="J3173">
        <v>-151.164083611</v>
      </c>
      <c r="K3173">
        <v>-268.74306080100001</v>
      </c>
      <c r="L3173">
        <v>-285.72055967400001</v>
      </c>
      <c r="M3173">
        <v>-300</v>
      </c>
      <c r="N3173">
        <v>-300</v>
      </c>
      <c r="O3173">
        <v>-300</v>
      </c>
    </row>
    <row r="3174" spans="1:15" x14ac:dyDescent="0.2">
      <c r="A3174">
        <v>0.38708496093799999</v>
      </c>
      <c r="B3174">
        <v>-4.72722480045E-3</v>
      </c>
      <c r="C3174">
        <v>-3.0587539067199999E-3</v>
      </c>
      <c r="D3174">
        <v>-2.53868231042E-3</v>
      </c>
      <c r="E3174">
        <v>-2.4552214448500002E-3</v>
      </c>
      <c r="F3174">
        <v>-2.5343062424899999E-3</v>
      </c>
      <c r="G3174">
        <v>-2.7785876409200001E-3</v>
      </c>
      <c r="H3174">
        <v>0</v>
      </c>
      <c r="I3174">
        <v>0.38708496093799999</v>
      </c>
      <c r="J3174">
        <v>-150.642064076</v>
      </c>
      <c r="K3174">
        <v>-277.16889414500002</v>
      </c>
      <c r="L3174">
        <v>-271.81492575999999</v>
      </c>
      <c r="M3174">
        <v>-300</v>
      </c>
      <c r="N3174">
        <v>-300</v>
      </c>
      <c r="O3174">
        <v>-300</v>
      </c>
    </row>
    <row r="3175" spans="1:15" x14ac:dyDescent="0.2">
      <c r="A3175">
        <v>0.38720703125</v>
      </c>
      <c r="B3175">
        <v>-4.7291602399399998E-3</v>
      </c>
      <c r="C3175">
        <v>-3.0600473365999998E-3</v>
      </c>
      <c r="D3175">
        <v>-2.5396662373699998E-3</v>
      </c>
      <c r="E3175">
        <v>-2.4561355981900001E-3</v>
      </c>
      <c r="F3175">
        <v>-2.53524317382E-3</v>
      </c>
      <c r="G3175">
        <v>-2.7795813161200001E-3</v>
      </c>
      <c r="H3175">
        <v>0</v>
      </c>
      <c r="I3175">
        <v>0.38720703125</v>
      </c>
      <c r="J3175">
        <v>-150.12363836700001</v>
      </c>
      <c r="K3175">
        <v>-261.09859907499998</v>
      </c>
      <c r="L3175">
        <v>-265.66221561600003</v>
      </c>
      <c r="M3175">
        <v>-300</v>
      </c>
      <c r="N3175">
        <v>-300</v>
      </c>
      <c r="O3175">
        <v>-300</v>
      </c>
    </row>
    <row r="3176" spans="1:15" x14ac:dyDescent="0.2">
      <c r="A3176">
        <v>0.38732910156200001</v>
      </c>
      <c r="B3176">
        <v>-4.7292048877699997E-3</v>
      </c>
      <c r="C3176">
        <v>-3.05945030361E-3</v>
      </c>
      <c r="D3176">
        <v>-2.5387596461900002E-3</v>
      </c>
      <c r="E3176">
        <v>-2.45515923805E-3</v>
      </c>
      <c r="F3176">
        <v>-2.53428967185E-3</v>
      </c>
      <c r="G3176">
        <v>-2.7786847557799998E-3</v>
      </c>
      <c r="H3176">
        <v>0</v>
      </c>
      <c r="I3176">
        <v>0.38732910156200001</v>
      </c>
      <c r="J3176">
        <v>-149.60907489600001</v>
      </c>
      <c r="K3176">
        <v>-264.21805810699999</v>
      </c>
      <c r="L3176">
        <v>-265.27538457499998</v>
      </c>
      <c r="M3176">
        <v>-300</v>
      </c>
      <c r="N3176">
        <v>-300</v>
      </c>
      <c r="O3176">
        <v>-300</v>
      </c>
    </row>
    <row r="3177" spans="1:15" x14ac:dyDescent="0.2">
      <c r="A3177">
        <v>0.387451171875</v>
      </c>
      <c r="B3177">
        <v>-4.7273402256299999E-3</v>
      </c>
      <c r="C3177">
        <v>-3.05694429002E-3</v>
      </c>
      <c r="D3177">
        <v>-2.5359440193200001E-3</v>
      </c>
      <c r="E3177">
        <v>-2.4522738471600002E-3</v>
      </c>
      <c r="F3177">
        <v>-2.5314272200200002E-3</v>
      </c>
      <c r="G3177">
        <v>-2.7758794452899999E-3</v>
      </c>
      <c r="H3177">
        <v>0</v>
      </c>
      <c r="I3177">
        <v>0.387451171875</v>
      </c>
      <c r="J3177">
        <v>-149.10201151199999</v>
      </c>
      <c r="K3177">
        <v>-269.24525979999999</v>
      </c>
      <c r="L3177">
        <v>-268.92655620900001</v>
      </c>
      <c r="M3177">
        <v>-300</v>
      </c>
      <c r="N3177">
        <v>-300</v>
      </c>
      <c r="O3177">
        <v>-300</v>
      </c>
    </row>
    <row r="3178" spans="1:15" x14ac:dyDescent="0.2">
      <c r="A3178">
        <v>0.38757324218799999</v>
      </c>
      <c r="B3178">
        <v>-4.72354940701E-3</v>
      </c>
      <c r="C3178">
        <v>-3.0525124498799999E-3</v>
      </c>
      <c r="D3178">
        <v>-2.5312025109999999E-3</v>
      </c>
      <c r="E3178">
        <v>-2.44746258011E-3</v>
      </c>
      <c r="F3178">
        <v>-2.5266389736E-3</v>
      </c>
      <c r="G3178">
        <v>-2.7711485418900001E-3</v>
      </c>
      <c r="H3178">
        <v>0</v>
      </c>
      <c r="I3178">
        <v>0.38757324218799999</v>
      </c>
      <c r="J3178">
        <v>-148.611128603</v>
      </c>
      <c r="K3178">
        <v>-264.510040678</v>
      </c>
      <c r="L3178">
        <v>-274.19872712699998</v>
      </c>
      <c r="M3178">
        <v>-300</v>
      </c>
      <c r="N3178">
        <v>-300</v>
      </c>
      <c r="O3178">
        <v>-300</v>
      </c>
    </row>
    <row r="3179" spans="1:15" x14ac:dyDescent="0.2">
      <c r="A3179">
        <v>0.3876953125</v>
      </c>
      <c r="B3179">
        <v>-4.7178173128000003E-3</v>
      </c>
      <c r="C3179">
        <v>-3.0461396646100001E-3</v>
      </c>
      <c r="D3179">
        <v>-2.5245200028600001E-3</v>
      </c>
      <c r="E3179">
        <v>-2.44071031884E-3</v>
      </c>
      <c r="F3179">
        <v>-2.5199098152199999E-3</v>
      </c>
      <c r="G3179">
        <v>-2.7644769302E-3</v>
      </c>
      <c r="H3179">
        <v>0</v>
      </c>
      <c r="I3179">
        <v>0.3876953125</v>
      </c>
      <c r="J3179">
        <v>-148.15111189000001</v>
      </c>
      <c r="K3179">
        <v>-287.38120611199997</v>
      </c>
      <c r="L3179">
        <v>-276.24392295500002</v>
      </c>
      <c r="M3179">
        <v>-300</v>
      </c>
      <c r="N3179">
        <v>-300</v>
      </c>
      <c r="O3179">
        <v>-300</v>
      </c>
    </row>
    <row r="3180" spans="1:15" x14ac:dyDescent="0.2">
      <c r="A3180">
        <v>0.38781738281200001</v>
      </c>
      <c r="B3180">
        <v>-4.7101306070600002E-3</v>
      </c>
      <c r="C3180">
        <v>-3.03781259887E-3</v>
      </c>
      <c r="D3180">
        <v>-2.51588315971E-3</v>
      </c>
      <c r="E3180">
        <v>-2.4320037285000002E-3</v>
      </c>
      <c r="F3180">
        <v>-2.5112264107599999E-3</v>
      </c>
      <c r="G3180">
        <v>-2.7558512780499998E-3</v>
      </c>
      <c r="H3180">
        <v>0</v>
      </c>
      <c r="I3180">
        <v>0.38781738281200001</v>
      </c>
      <c r="J3180">
        <v>-147.742571484</v>
      </c>
      <c r="K3180">
        <v>-271.19575555799997</v>
      </c>
      <c r="L3180">
        <v>-272.32370443999997</v>
      </c>
      <c r="M3180">
        <v>-300</v>
      </c>
      <c r="N3180">
        <v>-300</v>
      </c>
      <c r="O3180">
        <v>-300</v>
      </c>
    </row>
    <row r="3181" spans="1:15" x14ac:dyDescent="0.2">
      <c r="A3181">
        <v>0.387939453125</v>
      </c>
      <c r="B3181">
        <v>-4.7004777932500002E-3</v>
      </c>
      <c r="C3181">
        <v>-3.0275197566600001E-3</v>
      </c>
      <c r="D3181">
        <v>-2.5052804857799999E-3</v>
      </c>
      <c r="E3181">
        <v>-2.4213313136199999E-3</v>
      </c>
      <c r="F3181">
        <v>-2.5005772654400002E-3</v>
      </c>
      <c r="G3181">
        <v>-2.7452600926499999E-3</v>
      </c>
      <c r="H3181">
        <v>0</v>
      </c>
      <c r="I3181">
        <v>0.387939453125</v>
      </c>
      <c r="J3181">
        <v>-147.410960074</v>
      </c>
      <c r="K3181">
        <v>-268.38016744999999</v>
      </c>
      <c r="L3181">
        <v>-267.21471573299999</v>
      </c>
      <c r="M3181">
        <v>-300</v>
      </c>
      <c r="N3181">
        <v>-300</v>
      </c>
      <c r="O3181">
        <v>-300</v>
      </c>
    </row>
    <row r="3182" spans="1:15" x14ac:dyDescent="0.2">
      <c r="A3182">
        <v>0.38806152343799999</v>
      </c>
      <c r="B3182">
        <v>-4.6888492706199996E-3</v>
      </c>
      <c r="C3182">
        <v>-3.0152515377999999E-3</v>
      </c>
      <c r="D3182">
        <v>-2.49270238105E-3</v>
      </c>
      <c r="E3182">
        <v>-2.4086834745400002E-3</v>
      </c>
      <c r="F3182">
        <v>-2.4879527802999998E-3</v>
      </c>
      <c r="G3182">
        <v>-2.7326937770400001E-3</v>
      </c>
      <c r="H3182">
        <v>0</v>
      </c>
      <c r="I3182">
        <v>0.38806152343799999</v>
      </c>
      <c r="J3182">
        <v>-147.18486863499999</v>
      </c>
      <c r="K3182">
        <v>-262.48589893100001</v>
      </c>
      <c r="L3182">
        <v>-263.21837884000001</v>
      </c>
      <c r="M3182">
        <v>-300</v>
      </c>
      <c r="N3182">
        <v>-300</v>
      </c>
      <c r="O3182">
        <v>-300</v>
      </c>
    </row>
    <row r="3183" spans="1:15" x14ac:dyDescent="0.2">
      <c r="A3183">
        <v>0.38818359375</v>
      </c>
      <c r="B3183">
        <v>-4.67523739092E-3</v>
      </c>
      <c r="C3183">
        <v>-3.00100029462E-3</v>
      </c>
      <c r="D3183">
        <v>-2.4781411980399999E-3</v>
      </c>
      <c r="E3183">
        <v>-2.3940525641E-3</v>
      </c>
      <c r="F3183">
        <v>-2.4733453088999998E-3</v>
      </c>
      <c r="G3183">
        <v>-2.7181446867699998E-3</v>
      </c>
      <c r="H3183">
        <v>0</v>
      </c>
      <c r="I3183">
        <v>0.38818359375</v>
      </c>
      <c r="J3183">
        <v>-147.09421421499999</v>
      </c>
      <c r="K3183">
        <v>-279.55717360400001</v>
      </c>
      <c r="L3183">
        <v>-260.39323826399999</v>
      </c>
      <c r="M3183">
        <v>-300</v>
      </c>
      <c r="N3183">
        <v>-300</v>
      </c>
      <c r="O3183">
        <v>-300</v>
      </c>
    </row>
    <row r="3184" spans="1:15" x14ac:dyDescent="0.2">
      <c r="A3184">
        <v>0.38830566406200001</v>
      </c>
      <c r="B3184">
        <v>-4.6596365153999996E-3</v>
      </c>
      <c r="C3184">
        <v>-2.9847603889100001E-3</v>
      </c>
      <c r="D3184">
        <v>-2.4615912987600002E-3</v>
      </c>
      <c r="E3184">
        <v>-2.3774329446199999E-3</v>
      </c>
      <c r="F3184">
        <v>-2.45674921427E-3</v>
      </c>
      <c r="G3184">
        <v>-2.70160718689E-3</v>
      </c>
      <c r="H3184">
        <v>0</v>
      </c>
      <c r="I3184">
        <v>0.38830566406200001</v>
      </c>
      <c r="J3184">
        <v>-147.16875077899999</v>
      </c>
      <c r="K3184">
        <v>-267.08236968099999</v>
      </c>
      <c r="L3184">
        <v>-258.53953067700002</v>
      </c>
      <c r="M3184">
        <v>-300</v>
      </c>
      <c r="N3184">
        <v>-300</v>
      </c>
      <c r="O3184">
        <v>-300</v>
      </c>
    </row>
    <row r="3185" spans="1:15" x14ac:dyDescent="0.2">
      <c r="A3185">
        <v>0.388427734375</v>
      </c>
      <c r="B3185">
        <v>-4.64204307195E-3</v>
      </c>
      <c r="C3185">
        <v>-2.9665282491500001E-3</v>
      </c>
      <c r="D3185">
        <v>-2.4430491118499998E-3</v>
      </c>
      <c r="E3185">
        <v>-2.3588210450999998E-3</v>
      </c>
      <c r="F3185">
        <v>-2.4381609261200001E-3</v>
      </c>
      <c r="G3185">
        <v>-2.6830777091100002E-3</v>
      </c>
      <c r="H3185">
        <v>0</v>
      </c>
      <c r="I3185">
        <v>0.388427734375</v>
      </c>
      <c r="J3185">
        <v>-147.43713370500001</v>
      </c>
      <c r="K3185">
        <v>-275.95093557500002</v>
      </c>
      <c r="L3185">
        <v>-257.47639526900002</v>
      </c>
      <c r="M3185">
        <v>-300</v>
      </c>
      <c r="N3185">
        <v>-300</v>
      </c>
      <c r="O3185">
        <v>-300</v>
      </c>
    </row>
    <row r="3186" spans="1:15" x14ac:dyDescent="0.2">
      <c r="A3186">
        <v>0.38854980468799999</v>
      </c>
      <c r="B3186">
        <v>-4.6224556125499996E-3</v>
      </c>
      <c r="C3186">
        <v>-2.9463024278699999E-3</v>
      </c>
      <c r="D3186">
        <v>-2.4225131900499999E-3</v>
      </c>
      <c r="E3186">
        <v>-2.3382154186099998E-3</v>
      </c>
      <c r="F3186">
        <v>-2.4175789982300001E-3</v>
      </c>
      <c r="G3186">
        <v>-2.6625548092399998E-3</v>
      </c>
      <c r="H3186">
        <v>0</v>
      </c>
      <c r="I3186">
        <v>0.38854980468799999</v>
      </c>
      <c r="J3186">
        <v>-147.92657216000001</v>
      </c>
      <c r="K3186">
        <v>-260.70020900499998</v>
      </c>
      <c r="L3186">
        <v>-257.07246650799999</v>
      </c>
      <c r="M3186">
        <v>-300</v>
      </c>
      <c r="N3186">
        <v>-300</v>
      </c>
      <c r="O3186">
        <v>-300</v>
      </c>
    </row>
    <row r="3187" spans="1:15" x14ac:dyDescent="0.2">
      <c r="A3187">
        <v>0.388671875</v>
      </c>
      <c r="B3187">
        <v>-4.6008748709000001E-3</v>
      </c>
      <c r="C3187">
        <v>-2.92408365935E-3</v>
      </c>
      <c r="D3187">
        <v>-2.3999842678200001E-3</v>
      </c>
      <c r="E3187">
        <v>-2.31561679994E-3</v>
      </c>
      <c r="F3187">
        <v>-2.39500416613E-3</v>
      </c>
      <c r="G3187">
        <v>-2.6400392248299999E-3</v>
      </c>
      <c r="H3187">
        <v>0</v>
      </c>
      <c r="I3187">
        <v>0.388671875</v>
      </c>
      <c r="J3187">
        <v>-148.662984104</v>
      </c>
      <c r="K3187">
        <v>-268.27190909799998</v>
      </c>
      <c r="L3187">
        <v>-257.24013915299997</v>
      </c>
      <c r="M3187">
        <v>-300</v>
      </c>
      <c r="N3187">
        <v>-300</v>
      </c>
      <c r="O3187">
        <v>-300</v>
      </c>
    </row>
    <row r="3188" spans="1:15" x14ac:dyDescent="0.2">
      <c r="A3188">
        <v>0.38879394531200001</v>
      </c>
      <c r="B3188">
        <v>-4.5773038202000004E-3</v>
      </c>
      <c r="C3188">
        <v>-2.89987491735E-3</v>
      </c>
      <c r="D3188">
        <v>-2.37546531913E-3</v>
      </c>
      <c r="E3188">
        <v>-2.2910281633800001E-3</v>
      </c>
      <c r="F3188">
        <v>-2.37043940483E-3</v>
      </c>
      <c r="G3188">
        <v>-2.6155339329400002E-3</v>
      </c>
      <c r="H3188">
        <v>0</v>
      </c>
      <c r="I3188">
        <v>0.38879394531200001</v>
      </c>
      <c r="J3188">
        <v>-149.67153113099999</v>
      </c>
      <c r="K3188">
        <v>-262.39603360299998</v>
      </c>
      <c r="L3188">
        <v>-257.887173781</v>
      </c>
      <c r="M3188">
        <v>-275.09960691200001</v>
      </c>
      <c r="N3188">
        <v>-300</v>
      </c>
      <c r="O3188">
        <v>-300</v>
      </c>
    </row>
    <row r="3189" spans="1:15" x14ac:dyDescent="0.2">
      <c r="A3189">
        <v>0.388916015625</v>
      </c>
      <c r="B3189">
        <v>-4.5517477311699996E-3</v>
      </c>
      <c r="C3189">
        <v>-2.87368147315E-3</v>
      </c>
      <c r="D3189">
        <v>-2.3489616154500001E-3</v>
      </c>
      <c r="E3189">
        <v>-2.2644547807699998E-3</v>
      </c>
      <c r="F3189">
        <v>-2.3438899868699998E-3</v>
      </c>
      <c r="G3189">
        <v>-2.58904420814E-3</v>
      </c>
      <c r="H3189">
        <v>0</v>
      </c>
      <c r="I3189">
        <v>0.388916015625</v>
      </c>
      <c r="J3189">
        <v>-150.97743023999999</v>
      </c>
      <c r="K3189">
        <v>-264.22474623599999</v>
      </c>
      <c r="L3189">
        <v>-258.92778247400003</v>
      </c>
      <c r="M3189">
        <v>-257.02798291599998</v>
      </c>
      <c r="N3189">
        <v>-300</v>
      </c>
      <c r="O3189">
        <v>-300</v>
      </c>
    </row>
    <row r="3190" spans="1:15" x14ac:dyDescent="0.2">
      <c r="A3190">
        <v>0.38903808593799999</v>
      </c>
      <c r="B3190">
        <v>-4.5242142301400003E-3</v>
      </c>
      <c r="C3190">
        <v>-2.8455109536700001E-3</v>
      </c>
      <c r="D3190">
        <v>-2.3204807838800002E-3</v>
      </c>
      <c r="E3190">
        <v>-2.23590427952E-3</v>
      </c>
      <c r="F3190">
        <v>-2.3153635404300002E-3</v>
      </c>
      <c r="G3190">
        <v>-2.5605776806599998E-3</v>
      </c>
      <c r="H3190">
        <v>0</v>
      </c>
      <c r="I3190">
        <v>0.38903808593799999</v>
      </c>
      <c r="J3190">
        <v>-152.60698834900001</v>
      </c>
      <c r="K3190">
        <v>-262.93305624300001</v>
      </c>
      <c r="L3190">
        <v>-260.20604343700001</v>
      </c>
      <c r="M3190">
        <v>-256.57019119500001</v>
      </c>
      <c r="N3190">
        <v>-300</v>
      </c>
      <c r="O3190">
        <v>-300</v>
      </c>
    </row>
    <row r="3191" spans="1:15" x14ac:dyDescent="0.2">
      <c r="A3191">
        <v>0.38916015625</v>
      </c>
      <c r="B3191">
        <v>-4.4947133573600001E-3</v>
      </c>
      <c r="C3191">
        <v>-2.8153733997200001E-3</v>
      </c>
      <c r="D3191">
        <v>-2.2900328654400001E-3</v>
      </c>
      <c r="E3191">
        <v>-2.2053867010100002E-3</v>
      </c>
      <c r="F3191">
        <v>-2.2848701075899999E-3</v>
      </c>
      <c r="G3191">
        <v>-2.5301443946400002E-3</v>
      </c>
      <c r="H3191">
        <v>0</v>
      </c>
      <c r="I3191">
        <v>0.38916015625</v>
      </c>
      <c r="J3191">
        <v>-154.588865476</v>
      </c>
      <c r="K3191">
        <v>-259.356177135</v>
      </c>
      <c r="L3191">
        <v>-261.51187910200002</v>
      </c>
      <c r="M3191">
        <v>-260.69521523499998</v>
      </c>
      <c r="N3191">
        <v>-300</v>
      </c>
      <c r="O3191">
        <v>-300</v>
      </c>
    </row>
    <row r="3192" spans="1:15" x14ac:dyDescent="0.2">
      <c r="A3192">
        <v>0.38928222656200001</v>
      </c>
      <c r="B3192">
        <v>-4.4632576253800004E-3</v>
      </c>
      <c r="C3192">
        <v>-2.7832813244199998E-3</v>
      </c>
      <c r="D3192">
        <v>-2.2576303734399999E-3</v>
      </c>
      <c r="E3192">
        <v>-2.17291455889E-3</v>
      </c>
      <c r="F3192">
        <v>-2.25242220275E-3</v>
      </c>
      <c r="G3192">
        <v>-2.4977568665299999E-3</v>
      </c>
      <c r="H3192">
        <v>0</v>
      </c>
      <c r="I3192">
        <v>0.38928222656200001</v>
      </c>
      <c r="J3192">
        <v>-156.95564084599999</v>
      </c>
      <c r="K3192">
        <v>-272.14689778799999</v>
      </c>
      <c r="L3192">
        <v>-262.55171625999998</v>
      </c>
      <c r="M3192">
        <v>-265.23237733600001</v>
      </c>
      <c r="N3192">
        <v>-300</v>
      </c>
      <c r="O3192">
        <v>-300</v>
      </c>
    </row>
    <row r="3193" spans="1:15" x14ac:dyDescent="0.2">
      <c r="A3193">
        <v>0.389404296875</v>
      </c>
      <c r="B3193">
        <v>-4.42986207755E-3</v>
      </c>
      <c r="C3193">
        <v>-2.7492497716799999E-3</v>
      </c>
      <c r="D3193">
        <v>-2.2232883519999998E-3</v>
      </c>
      <c r="E3193">
        <v>-2.1385028976099998E-3</v>
      </c>
      <c r="F3193">
        <v>-2.21803487108E-3</v>
      </c>
      <c r="G3193">
        <v>-2.4634301435999999E-3</v>
      </c>
      <c r="H3193">
        <v>0</v>
      </c>
      <c r="I3193">
        <v>0.389404296875</v>
      </c>
      <c r="J3193">
        <v>-159.74584407699999</v>
      </c>
      <c r="K3193">
        <v>-258.01308190899999</v>
      </c>
      <c r="L3193">
        <v>-263.06272860899998</v>
      </c>
      <c r="M3193">
        <v>-270.19768677899998</v>
      </c>
      <c r="N3193">
        <v>-300</v>
      </c>
      <c r="O3193">
        <v>-300</v>
      </c>
    </row>
    <row r="3194" spans="1:15" x14ac:dyDescent="0.2">
      <c r="A3194">
        <v>0.38952636718799999</v>
      </c>
      <c r="B3194">
        <v>-4.3945443465700004E-3</v>
      </c>
      <c r="C3194">
        <v>-2.7132963747899998E-3</v>
      </c>
      <c r="D3194">
        <v>-2.1870244346000002E-3</v>
      </c>
      <c r="E3194">
        <v>-2.102169351E-3</v>
      </c>
      <c r="F3194">
        <v>-2.1817257471700002E-3</v>
      </c>
      <c r="G3194">
        <v>-2.4271818624999998E-3</v>
      </c>
      <c r="H3194">
        <v>0</v>
      </c>
      <c r="I3194">
        <v>0.38952636718799999</v>
      </c>
      <c r="J3194">
        <v>-163.00674645399999</v>
      </c>
      <c r="K3194">
        <v>-267.988456036</v>
      </c>
      <c r="L3194">
        <v>-262.98199697299998</v>
      </c>
      <c r="M3194">
        <v>-275.68417293099998</v>
      </c>
      <c r="N3194">
        <v>-300</v>
      </c>
      <c r="O3194">
        <v>-300</v>
      </c>
    </row>
    <row r="3195" spans="1:15" x14ac:dyDescent="0.2">
      <c r="A3195">
        <v>0.3896484375</v>
      </c>
      <c r="B3195">
        <v>-4.3573247131800004E-3</v>
      </c>
      <c r="C3195">
        <v>-2.67544141504E-3</v>
      </c>
      <c r="D3195">
        <v>-2.1488589027300001E-3</v>
      </c>
      <c r="E3195">
        <v>-2.0639342009000001E-3</v>
      </c>
      <c r="F3195">
        <v>-2.1435151136E-3</v>
      </c>
      <c r="G3195">
        <v>-2.3890323078900001E-3</v>
      </c>
      <c r="H3195">
        <v>0</v>
      </c>
      <c r="I3195">
        <v>0.3896484375</v>
      </c>
      <c r="J3195">
        <v>-166.798443642</v>
      </c>
      <c r="K3195">
        <v>-260.66466207399998</v>
      </c>
      <c r="L3195">
        <v>-262.47273003599997</v>
      </c>
      <c r="M3195">
        <v>-281.80385005099998</v>
      </c>
      <c r="N3195">
        <v>-300</v>
      </c>
      <c r="O3195">
        <v>-300</v>
      </c>
    </row>
    <row r="3196" spans="1:15" x14ac:dyDescent="0.2">
      <c r="A3196">
        <v>0.38977050781200001</v>
      </c>
      <c r="B3196">
        <v>-4.3182261648200002E-3</v>
      </c>
      <c r="C3196">
        <v>-2.63570788047E-3</v>
      </c>
      <c r="D3196">
        <v>-2.1088147446199999E-3</v>
      </c>
      <c r="E3196">
        <v>-2.02382043588E-3</v>
      </c>
      <c r="F3196">
        <v>-2.1034259596799999E-3</v>
      </c>
      <c r="G3196">
        <v>-2.34900447118E-3</v>
      </c>
      <c r="H3196">
        <v>0</v>
      </c>
      <c r="I3196">
        <v>0.38977050781200001</v>
      </c>
      <c r="J3196">
        <v>-171.20022477099999</v>
      </c>
      <c r="K3196">
        <v>-263.80887819200001</v>
      </c>
      <c r="L3196">
        <v>-261.86031862599998</v>
      </c>
      <c r="M3196">
        <v>-288.72077148800003</v>
      </c>
      <c r="N3196">
        <v>-293.06951557299999</v>
      </c>
      <c r="O3196">
        <v>-300</v>
      </c>
    </row>
    <row r="3197" spans="1:15" x14ac:dyDescent="0.2">
      <c r="A3197">
        <v>0.389892578125</v>
      </c>
      <c r="B3197">
        <v>-4.2772744543700001E-3</v>
      </c>
      <c r="C3197">
        <v>-2.5941215245199999E-3</v>
      </c>
      <c r="D3197">
        <v>-2.0669177139099998E-3</v>
      </c>
      <c r="E3197">
        <v>-1.9818538099400001E-3</v>
      </c>
      <c r="F3197">
        <v>-2.06148404016E-3</v>
      </c>
      <c r="G3197">
        <v>-2.3071241092299999E-3</v>
      </c>
      <c r="H3197">
        <v>0</v>
      </c>
      <c r="I3197">
        <v>0.389892578125</v>
      </c>
      <c r="J3197">
        <v>-176.321227698</v>
      </c>
      <c r="K3197">
        <v>-263.25804857600002</v>
      </c>
      <c r="L3197">
        <v>-261.42210463800001</v>
      </c>
      <c r="M3197">
        <v>-296.57223633400002</v>
      </c>
      <c r="N3197">
        <v>-296.69538463100002</v>
      </c>
      <c r="O3197">
        <v>-300</v>
      </c>
    </row>
    <row r="3198" spans="1:15" x14ac:dyDescent="0.2">
      <c r="A3198">
        <v>0.39001464843799999</v>
      </c>
      <c r="B3198">
        <v>-4.2344981588899998E-3</v>
      </c>
      <c r="C3198">
        <v>-2.5507109248300002E-3</v>
      </c>
      <c r="D3198">
        <v>-2.0231963884500001E-3</v>
      </c>
      <c r="E3198">
        <v>-1.93806290128E-3</v>
      </c>
      <c r="F3198">
        <v>-2.0177179339800001E-3</v>
      </c>
      <c r="G3198">
        <v>-2.2634198030699998E-3</v>
      </c>
      <c r="H3198">
        <v>0</v>
      </c>
      <c r="I3198">
        <v>0.39001464843799999</v>
      </c>
      <c r="J3198">
        <v>-182.31978718100001</v>
      </c>
      <c r="K3198">
        <v>-260.43111395800003</v>
      </c>
      <c r="L3198">
        <v>-261.39533378099998</v>
      </c>
      <c r="M3198">
        <v>-300</v>
      </c>
      <c r="N3198">
        <v>-300</v>
      </c>
      <c r="O3198">
        <v>-300</v>
      </c>
    </row>
    <row r="3199" spans="1:15" x14ac:dyDescent="0.2">
      <c r="A3199">
        <v>0.39013671875</v>
      </c>
      <c r="B3199">
        <v>-4.1899287383499999E-3</v>
      </c>
      <c r="C3199">
        <v>-2.5055075419300001E-3</v>
      </c>
      <c r="D3199">
        <v>-1.97768222898E-3</v>
      </c>
      <c r="E3199">
        <v>-1.8924791709599999E-3</v>
      </c>
      <c r="F3199">
        <v>-1.97215910297E-3</v>
      </c>
      <c r="G3199">
        <v>-2.2179230166599999E-3</v>
      </c>
      <c r="H3199">
        <v>0</v>
      </c>
      <c r="I3199">
        <v>0.39013671875</v>
      </c>
      <c r="J3199">
        <v>-189.44244031299999</v>
      </c>
      <c r="K3199">
        <v>-290.32035885900001</v>
      </c>
      <c r="L3199">
        <v>-261.96918889699998</v>
      </c>
      <c r="M3199">
        <v>-300</v>
      </c>
      <c r="N3199">
        <v>-300</v>
      </c>
      <c r="O3199">
        <v>-300</v>
      </c>
    </row>
    <row r="3200" spans="1:15" x14ac:dyDescent="0.2">
      <c r="A3200">
        <v>0.39025878906200001</v>
      </c>
      <c r="B3200">
        <v>-4.14360059433E-3</v>
      </c>
      <c r="C3200">
        <v>-2.4585457779800002E-3</v>
      </c>
      <c r="D3200">
        <v>-1.9304096378399999E-3</v>
      </c>
      <c r="E3200">
        <v>-1.8451370217200001E-3</v>
      </c>
      <c r="F3200">
        <v>-1.9248419506200001E-3</v>
      </c>
      <c r="G3200">
        <v>-2.1706681556000001E-3</v>
      </c>
      <c r="H3200">
        <v>0</v>
      </c>
      <c r="I3200">
        <v>0.39025878906200001</v>
      </c>
      <c r="J3200">
        <v>-198.11495890399999</v>
      </c>
      <c r="K3200">
        <v>-267.64528906300001</v>
      </c>
      <c r="L3200">
        <v>-263.38926588999999</v>
      </c>
      <c r="M3200">
        <v>-300</v>
      </c>
      <c r="N3200">
        <v>-300</v>
      </c>
      <c r="O3200">
        <v>-300</v>
      </c>
    </row>
    <row r="3201" spans="1:15" x14ac:dyDescent="0.2">
      <c r="A3201">
        <v>0.390380859375</v>
      </c>
      <c r="B3201">
        <v>-4.09555112868E-3</v>
      </c>
      <c r="C3201">
        <v>-2.40986303543E-3</v>
      </c>
      <c r="D3201">
        <v>-1.8814160177E-3</v>
      </c>
      <c r="E3201">
        <v>-1.79607385654E-3</v>
      </c>
      <c r="F3201">
        <v>-1.87580388068E-3</v>
      </c>
      <c r="G3201">
        <v>-2.1216926257700002E-3</v>
      </c>
      <c r="H3201">
        <v>0</v>
      </c>
      <c r="I3201">
        <v>0.390380859375</v>
      </c>
      <c r="J3201">
        <v>-209.20945954000001</v>
      </c>
      <c r="K3201">
        <v>-267.71505978099998</v>
      </c>
      <c r="L3201">
        <v>-266.14462851399998</v>
      </c>
      <c r="M3201">
        <v>-300</v>
      </c>
      <c r="N3201">
        <v>-300</v>
      </c>
      <c r="O3201">
        <v>-300</v>
      </c>
    </row>
    <row r="3202" spans="1:15" x14ac:dyDescent="0.2">
      <c r="A3202">
        <v>0.39050292968799999</v>
      </c>
      <c r="B3202">
        <v>-4.0458208021799998E-3</v>
      </c>
      <c r="C3202">
        <v>-2.3594997756000002E-3</v>
      </c>
      <c r="D3202">
        <v>-1.8307418300800001E-3</v>
      </c>
      <c r="E3202">
        <v>-1.74533013733E-3</v>
      </c>
      <c r="F3202">
        <v>-1.8250853558000001E-3</v>
      </c>
      <c r="G3202">
        <v>-2.0710368919599998E-3</v>
      </c>
      <c r="H3202">
        <v>0</v>
      </c>
      <c r="I3202">
        <v>0.39050292968799999</v>
      </c>
      <c r="J3202">
        <v>-225.26822320100001</v>
      </c>
      <c r="K3202">
        <v>-261.27179561399998</v>
      </c>
      <c r="L3202">
        <v>-271.70246862800002</v>
      </c>
      <c r="M3202">
        <v>-300</v>
      </c>
      <c r="N3202">
        <v>-300</v>
      </c>
      <c r="O3202">
        <v>-300</v>
      </c>
    </row>
    <row r="3203" spans="1:15" x14ac:dyDescent="0.2">
      <c r="A3203">
        <v>0.390625</v>
      </c>
      <c r="B3203">
        <v>-3.9944531929900001E-3</v>
      </c>
      <c r="C3203">
        <v>-2.3074995772500002E-3</v>
      </c>
      <c r="D3203">
        <v>-1.7784306539399999E-3</v>
      </c>
      <c r="E3203">
        <v>-1.69294944338E-3</v>
      </c>
      <c r="F3203">
        <v>-1.77272995605E-3</v>
      </c>
      <c r="G3203">
        <v>-2.0187445364000002E-3</v>
      </c>
      <c r="H3203">
        <v>0</v>
      </c>
      <c r="I3203">
        <v>0.390625</v>
      </c>
      <c r="J3203">
        <v>-254.83383321700001</v>
      </c>
      <c r="K3203">
        <v>-300</v>
      </c>
      <c r="L3203">
        <v>-300</v>
      </c>
      <c r="M3203">
        <v>-300</v>
      </c>
      <c r="N3203">
        <v>-300</v>
      </c>
      <c r="O3203">
        <v>-300</v>
      </c>
    </row>
    <row r="3204" spans="1:15" x14ac:dyDescent="0.2">
      <c r="A3204">
        <v>0.39074707031200001</v>
      </c>
      <c r="B3204">
        <v>-3.9414950551099996E-3</v>
      </c>
      <c r="C3204">
        <v>-2.2539091949499998E-3</v>
      </c>
      <c r="D3204">
        <v>-1.7245292440699999E-3</v>
      </c>
      <c r="E3204">
        <v>-1.6389785298499999E-3</v>
      </c>
      <c r="F3204">
        <v>-1.7187844373600001E-3</v>
      </c>
      <c r="G3204">
        <v>-1.96486231714E-3</v>
      </c>
      <c r="H3204">
        <v>0</v>
      </c>
      <c r="I3204">
        <v>0.39074707031200001</v>
      </c>
      <c r="J3204">
        <v>-257.87339862599998</v>
      </c>
      <c r="K3204">
        <v>-261.44923969400003</v>
      </c>
      <c r="L3204">
        <v>-271.69615091999998</v>
      </c>
      <c r="M3204">
        <v>-300</v>
      </c>
      <c r="N3204">
        <v>-300</v>
      </c>
      <c r="O3204">
        <v>-300</v>
      </c>
    </row>
    <row r="3205" spans="1:15" x14ac:dyDescent="0.2">
      <c r="A3205">
        <v>0.390869140625</v>
      </c>
      <c r="B3205">
        <v>-3.8869963767100002E-3</v>
      </c>
      <c r="C3205">
        <v>-2.19877861746E-3</v>
      </c>
      <c r="D3205">
        <v>-1.6690875894100001E-3</v>
      </c>
      <c r="E3205">
        <v>-1.5834673860299999E-3</v>
      </c>
      <c r="F3205">
        <v>-1.6632987898E-3</v>
      </c>
      <c r="G3205">
        <v>-1.9094402264300001E-3</v>
      </c>
      <c r="H3205">
        <v>0</v>
      </c>
      <c r="I3205">
        <v>0.390869140625</v>
      </c>
      <c r="J3205">
        <v>-247.61882053100001</v>
      </c>
      <c r="K3205">
        <v>-268.074162403</v>
      </c>
      <c r="L3205">
        <v>-266.16241353599997</v>
      </c>
      <c r="M3205">
        <v>-300</v>
      </c>
      <c r="N3205">
        <v>-300</v>
      </c>
      <c r="O3205">
        <v>-300</v>
      </c>
    </row>
    <row r="3206" spans="1:15" x14ac:dyDescent="0.2">
      <c r="A3206">
        <v>0.39099121093799999</v>
      </c>
      <c r="B3206">
        <v>-3.8310104382800001E-3</v>
      </c>
      <c r="C3206">
        <v>-2.1421611258399999E-3</v>
      </c>
      <c r="D3206">
        <v>-1.6121589712399999E-3</v>
      </c>
      <c r="E3206">
        <v>-1.5264692935800001E-3</v>
      </c>
      <c r="F3206">
        <v>-1.60632629577E-3</v>
      </c>
      <c r="G3206">
        <v>-1.85253154883E-3</v>
      </c>
      <c r="H3206">
        <v>0</v>
      </c>
      <c r="I3206">
        <v>0.39099121093799999</v>
      </c>
      <c r="J3206">
        <v>-264.33770904900001</v>
      </c>
      <c r="K3206">
        <v>-268.23851677900001</v>
      </c>
      <c r="L3206">
        <v>-263.42130031800002</v>
      </c>
      <c r="M3206">
        <v>-300</v>
      </c>
      <c r="N3206">
        <v>-300</v>
      </c>
      <c r="O3206">
        <v>-300</v>
      </c>
    </row>
    <row r="3207" spans="1:15" x14ac:dyDescent="0.2">
      <c r="A3207">
        <v>0.39111328125</v>
      </c>
      <c r="B3207">
        <v>-3.77359387065E-3</v>
      </c>
      <c r="C3207">
        <v>-2.0841133515E-3</v>
      </c>
      <c r="D3207">
        <v>-1.5538000211699999E-3</v>
      </c>
      <c r="E3207">
        <v>-1.4680408844599999E-3</v>
      </c>
      <c r="F3207">
        <v>-1.54792358804E-3</v>
      </c>
      <c r="G3207">
        <v>-1.79419291928E-3</v>
      </c>
      <c r="H3207">
        <v>0</v>
      </c>
      <c r="I3207">
        <v>0.39111328125</v>
      </c>
      <c r="J3207">
        <v>-253.45280527599999</v>
      </c>
      <c r="K3207">
        <v>-291.406052305</v>
      </c>
      <c r="L3207">
        <v>-262.01022058900003</v>
      </c>
      <c r="M3207">
        <v>-300</v>
      </c>
      <c r="N3207">
        <v>-300</v>
      </c>
      <c r="O3207">
        <v>-300</v>
      </c>
    </row>
    <row r="3208" spans="1:15" x14ac:dyDescent="0.2">
      <c r="A3208">
        <v>0.39123535156200001</v>
      </c>
      <c r="B3208">
        <v>-3.7148067128500001E-3</v>
      </c>
      <c r="C3208">
        <v>-2.0246953340499999E-3</v>
      </c>
      <c r="D3208">
        <v>-1.4940707790299999E-3</v>
      </c>
      <c r="E3208">
        <v>-1.4082421988499999E-3</v>
      </c>
      <c r="F3208">
        <v>-1.4881507075500001E-3</v>
      </c>
      <c r="G3208">
        <v>-1.7344843809200001E-3</v>
      </c>
      <c r="H3208">
        <v>0</v>
      </c>
      <c r="I3208">
        <v>0.39123535156200001</v>
      </c>
      <c r="J3208">
        <v>-263.57861986099999</v>
      </c>
      <c r="K3208">
        <v>-261.378172597</v>
      </c>
      <c r="L3208">
        <v>-261.44908262500002</v>
      </c>
      <c r="M3208">
        <v>-300</v>
      </c>
      <c r="N3208">
        <v>-300</v>
      </c>
      <c r="O3208">
        <v>-300</v>
      </c>
    </row>
    <row r="3209" spans="1:15" x14ac:dyDescent="0.2">
      <c r="A3209">
        <v>0.391357421875</v>
      </c>
      <c r="B3209">
        <v>-3.6547124697300002E-3</v>
      </c>
      <c r="C3209">
        <v>-1.9639705789199998E-3</v>
      </c>
      <c r="D3209">
        <v>-1.43303475046E-3</v>
      </c>
      <c r="E3209">
        <v>-1.3471367427799999E-3</v>
      </c>
      <c r="F3209">
        <v>-1.42707116112E-3</v>
      </c>
      <c r="G3209">
        <v>-1.6734694427299999E-3</v>
      </c>
      <c r="H3209">
        <v>0</v>
      </c>
      <c r="I3209">
        <v>0.391357421875</v>
      </c>
      <c r="J3209">
        <v>-252.00364991000001</v>
      </c>
      <c r="K3209">
        <v>-264.39781349700002</v>
      </c>
      <c r="L3209">
        <v>-261.49003913400003</v>
      </c>
      <c r="M3209">
        <v>-296.84627542200002</v>
      </c>
      <c r="N3209">
        <v>-296.74094974500002</v>
      </c>
      <c r="O3209">
        <v>-300</v>
      </c>
    </row>
    <row r="3210" spans="1:15" x14ac:dyDescent="0.2">
      <c r="A3210">
        <v>0.39147949218799999</v>
      </c>
      <c r="B3210">
        <v>-3.5933781694599998E-3</v>
      </c>
      <c r="C3210">
        <v>-1.9020061148599999E-3</v>
      </c>
      <c r="D3210">
        <v>-1.3707589644000001E-3</v>
      </c>
      <c r="E3210">
        <v>-1.2847915455400001E-3</v>
      </c>
      <c r="F3210">
        <v>-1.3647519788399999E-3</v>
      </c>
      <c r="G3210">
        <v>-1.6112151369999999E-3</v>
      </c>
      <c r="H3210">
        <v>0</v>
      </c>
      <c r="I3210">
        <v>0.39147949218799999</v>
      </c>
      <c r="J3210">
        <v>-249.09926482399999</v>
      </c>
      <c r="K3210">
        <v>-265.19011631900003</v>
      </c>
      <c r="L3210">
        <v>-261.93755813000001</v>
      </c>
      <c r="M3210">
        <v>-288.88036900600002</v>
      </c>
      <c r="N3210">
        <v>-293.19332600600001</v>
      </c>
      <c r="O3210">
        <v>-300</v>
      </c>
    </row>
    <row r="3211" spans="1:15" x14ac:dyDescent="0.2">
      <c r="A3211">
        <v>0.3916015625</v>
      </c>
      <c r="B3211">
        <v>-3.53087442067E-3</v>
      </c>
      <c r="C3211">
        <v>-1.8388725510999999E-3</v>
      </c>
      <c r="D3211">
        <v>-1.3073140303099999E-3</v>
      </c>
      <c r="E3211">
        <v>-1.2212772169600001E-3</v>
      </c>
      <c r="F3211">
        <v>-1.30126377129E-3</v>
      </c>
      <c r="G3211">
        <v>-1.5477920765399999E-3</v>
      </c>
      <c r="H3211">
        <v>0</v>
      </c>
      <c r="I3211">
        <v>0.3916015625</v>
      </c>
      <c r="J3211">
        <v>-259.31979065500002</v>
      </c>
      <c r="K3211">
        <v>-262.23957120599999</v>
      </c>
      <c r="L3211">
        <v>-262.56093456799999</v>
      </c>
      <c r="M3211">
        <v>-281.94166308799998</v>
      </c>
      <c r="N3211">
        <v>-300</v>
      </c>
      <c r="O3211">
        <v>-300</v>
      </c>
    </row>
    <row r="3212" spans="1:15" x14ac:dyDescent="0.2">
      <c r="A3212">
        <v>0.39172363281200001</v>
      </c>
      <c r="B3212">
        <v>-3.4672754694699999E-3</v>
      </c>
      <c r="C3212">
        <v>-1.7746441343199999E-3</v>
      </c>
      <c r="D3212">
        <v>-1.24277419507E-3</v>
      </c>
      <c r="E3212">
        <v>-1.15666800428E-3</v>
      </c>
      <c r="F3212">
        <v>-1.23668078654E-3</v>
      </c>
      <c r="G3212">
        <v>-1.4832745115999999E-3</v>
      </c>
      <c r="H3212">
        <v>0</v>
      </c>
      <c r="I3212">
        <v>0.39172363281200001</v>
      </c>
      <c r="J3212">
        <v>-251.39048024300001</v>
      </c>
      <c r="K3212">
        <v>-269.72313813900001</v>
      </c>
      <c r="L3212">
        <v>-263.07921713600001</v>
      </c>
      <c r="M3212">
        <v>-275.804901003</v>
      </c>
      <c r="N3212">
        <v>-300</v>
      </c>
      <c r="O3212">
        <v>-300</v>
      </c>
    </row>
    <row r="3213" spans="1:15" x14ac:dyDescent="0.2">
      <c r="A3213">
        <v>0.391845703125</v>
      </c>
      <c r="B3213">
        <v>-3.4026592561100001E-3</v>
      </c>
      <c r="C3213">
        <v>-1.70939880534E-3</v>
      </c>
      <c r="D3213">
        <v>-1.1772173997200001E-3</v>
      </c>
      <c r="E3213">
        <v>-1.0910418489299999E-3</v>
      </c>
      <c r="F3213">
        <v>-1.17108096679E-3</v>
      </c>
      <c r="G3213">
        <v>-1.4177403866000001E-3</v>
      </c>
      <c r="H3213">
        <v>0</v>
      </c>
      <c r="I3213">
        <v>0.391845703125</v>
      </c>
      <c r="J3213">
        <v>-246.78351116799999</v>
      </c>
      <c r="K3213">
        <v>-259.98869801900003</v>
      </c>
      <c r="L3213">
        <v>-263.17698284699998</v>
      </c>
      <c r="M3213">
        <v>-270.31724106399997</v>
      </c>
      <c r="N3213">
        <v>-300</v>
      </c>
      <c r="O3213">
        <v>-300</v>
      </c>
    </row>
    <row r="3214" spans="1:15" x14ac:dyDescent="0.2">
      <c r="A3214">
        <v>0.39196777343799999</v>
      </c>
      <c r="B3214">
        <v>-3.3371074713799999E-3</v>
      </c>
      <c r="C3214">
        <v>-1.6432182555599999E-3</v>
      </c>
      <c r="D3214">
        <v>-1.1107253358699999E-3</v>
      </c>
      <c r="E3214">
        <v>-1.0244804428599999E-3</v>
      </c>
      <c r="F3214">
        <v>-1.1045460047999999E-3</v>
      </c>
      <c r="G3214">
        <v>-1.3512713965499999E-3</v>
      </c>
      <c r="H3214">
        <v>0</v>
      </c>
      <c r="I3214">
        <v>0.39196777343799999</v>
      </c>
      <c r="J3214">
        <v>-250.80173614399999</v>
      </c>
      <c r="K3214">
        <v>-274.29122911299999</v>
      </c>
      <c r="L3214">
        <v>-262.67575069700001</v>
      </c>
      <c r="M3214">
        <v>-265.36196723099999</v>
      </c>
      <c r="N3214">
        <v>-300</v>
      </c>
      <c r="O3214">
        <v>-300</v>
      </c>
    </row>
    <row r="3215" spans="1:15" x14ac:dyDescent="0.2">
      <c r="A3215">
        <v>0.39208984375</v>
      </c>
      <c r="B3215">
        <v>-3.2707056127399999E-3</v>
      </c>
      <c r="C3215">
        <v>-1.5761879830099999E-3</v>
      </c>
      <c r="D3215">
        <v>-1.04338350175E-3</v>
      </c>
      <c r="E3215">
        <v>-9.5706928471E-4</v>
      </c>
      <c r="F3215">
        <v>-1.0371613999900001E-3</v>
      </c>
      <c r="G3215">
        <v>-1.2839530430800001E-3</v>
      </c>
      <c r="H3215">
        <v>0</v>
      </c>
      <c r="I3215">
        <v>0.39208984375</v>
      </c>
      <c r="J3215">
        <v>-257.631272921</v>
      </c>
      <c r="K3215">
        <v>-261.80224258099997</v>
      </c>
      <c r="L3215">
        <v>-261.646094769</v>
      </c>
      <c r="M3215">
        <v>-260.83471693299998</v>
      </c>
      <c r="N3215">
        <v>-300</v>
      </c>
      <c r="O3215">
        <v>-300</v>
      </c>
    </row>
    <row r="3216" spans="1:15" x14ac:dyDescent="0.2">
      <c r="A3216">
        <v>0.39221191406200001</v>
      </c>
      <c r="B3216">
        <v>-3.2035430400400001E-3</v>
      </c>
      <c r="C3216">
        <v>-1.50839734814E-3</v>
      </c>
      <c r="D3216">
        <v>-9.7528125802999997E-4</v>
      </c>
      <c r="E3216">
        <v>-8.8889773550300001E-4</v>
      </c>
      <c r="F3216">
        <v>-9.6901651421000005E-4</v>
      </c>
      <c r="G3216">
        <v>-1.2158746902800001E-3</v>
      </c>
      <c r="H3216">
        <v>0</v>
      </c>
      <c r="I3216">
        <v>0.39221191406200001</v>
      </c>
      <c r="J3216">
        <v>-245.91763475400001</v>
      </c>
      <c r="K3216">
        <v>-265.61862564400002</v>
      </c>
      <c r="L3216">
        <v>-260.35211139799998</v>
      </c>
      <c r="M3216">
        <v>-256.72023290300001</v>
      </c>
      <c r="N3216">
        <v>-300</v>
      </c>
      <c r="O3216">
        <v>-300</v>
      </c>
    </row>
    <row r="3217" spans="1:15" x14ac:dyDescent="0.2">
      <c r="A3217">
        <v>0.392333984375</v>
      </c>
      <c r="B3217">
        <v>-3.1357130309999999E-3</v>
      </c>
      <c r="C3217">
        <v>-1.4399396292400001E-3</v>
      </c>
      <c r="D3217">
        <v>-9.0651188322400005E-4</v>
      </c>
      <c r="E3217">
        <v>-8.2005907412700005E-4</v>
      </c>
      <c r="F3217">
        <v>-9.0020462714000002E-4</v>
      </c>
      <c r="G3217">
        <v>-1.14712962009E-3</v>
      </c>
      <c r="H3217">
        <v>0</v>
      </c>
      <c r="I3217">
        <v>0.392333984375</v>
      </c>
      <c r="J3217">
        <v>-244.89476745499999</v>
      </c>
      <c r="K3217">
        <v>-267.11462282899998</v>
      </c>
      <c r="L3217">
        <v>-259.08726461100002</v>
      </c>
      <c r="M3217">
        <v>-257.18757870500002</v>
      </c>
      <c r="N3217">
        <v>-300</v>
      </c>
      <c r="O3217">
        <v>-300</v>
      </c>
    </row>
    <row r="3218" spans="1:15" x14ac:dyDescent="0.2">
      <c r="A3218">
        <v>0.39245605468799999</v>
      </c>
      <c r="B3218">
        <v>-3.06731283624E-3</v>
      </c>
      <c r="C3218">
        <v>-1.3709120775199999E-3</v>
      </c>
      <c r="D3218">
        <v>-8.3717262875199997E-4</v>
      </c>
      <c r="E3218">
        <v>-7.50650552385E-4</v>
      </c>
      <c r="F3218">
        <v>-8.3082299138999998E-4</v>
      </c>
      <c r="G3218">
        <v>-1.0778150873600001E-3</v>
      </c>
      <c r="H3218">
        <v>0</v>
      </c>
      <c r="I3218">
        <v>0.39245605468799999</v>
      </c>
      <c r="J3218">
        <v>-251.40205415700001</v>
      </c>
      <c r="K3218">
        <v>-265.53513070399998</v>
      </c>
      <c r="L3218">
        <v>-258.05740654099998</v>
      </c>
      <c r="M3218">
        <v>-275.27422331399998</v>
      </c>
      <c r="N3218">
        <v>-300</v>
      </c>
      <c r="O3218">
        <v>-300</v>
      </c>
    </row>
    <row r="3219" spans="1:15" x14ac:dyDescent="0.2">
      <c r="A3219">
        <v>0.392578125</v>
      </c>
      <c r="B3219">
        <v>-2.9984437339700002E-3</v>
      </c>
      <c r="C3219">
        <v>-1.30141597177E-3</v>
      </c>
      <c r="D3219">
        <v>-7.6736477362499998E-4</v>
      </c>
      <c r="E3219">
        <v>-6.8077344965999996E-4</v>
      </c>
      <c r="F3219">
        <v>-7.6097288716000004E-4</v>
      </c>
      <c r="G3219">
        <v>-1.0080323745600001E-3</v>
      </c>
      <c r="H3219">
        <v>0</v>
      </c>
      <c r="I3219">
        <v>0.392578125</v>
      </c>
      <c r="J3219">
        <v>-254.128077566</v>
      </c>
      <c r="K3219">
        <v>-271.71756459300002</v>
      </c>
      <c r="L3219">
        <v>-257.42103605400001</v>
      </c>
      <c r="M3219">
        <v>-300</v>
      </c>
      <c r="N3219">
        <v>-300</v>
      </c>
      <c r="O3219">
        <v>-300</v>
      </c>
    </row>
    <row r="3220" spans="1:15" x14ac:dyDescent="0.2">
      <c r="A3220">
        <v>0.39270019531200001</v>
      </c>
      <c r="B3220">
        <v>-2.9292110842499999E-3</v>
      </c>
      <c r="C3220">
        <v>-1.23155667267E-3</v>
      </c>
      <c r="D3220">
        <v>-6.9719367872100001E-4</v>
      </c>
      <c r="E3220">
        <v>-6.1053312721800004E-4</v>
      </c>
      <c r="F3220">
        <v>-6.9075967652400001E-4</v>
      </c>
      <c r="G3220">
        <v>-9.3788684603399999E-4</v>
      </c>
      <c r="H3220">
        <v>0</v>
      </c>
      <c r="I3220">
        <v>0.39270019531200001</v>
      </c>
      <c r="J3220">
        <v>-245.84749698100001</v>
      </c>
      <c r="K3220">
        <v>-264.39717104499999</v>
      </c>
      <c r="L3220">
        <v>-257.263948626</v>
      </c>
      <c r="M3220">
        <v>-300</v>
      </c>
      <c r="N3220">
        <v>-300</v>
      </c>
      <c r="O3220">
        <v>-300</v>
      </c>
    </row>
    <row r="3221" spans="1:15" x14ac:dyDescent="0.2">
      <c r="A3221">
        <v>0.392822265625</v>
      </c>
      <c r="B3221">
        <v>-2.8597243829E-3</v>
      </c>
      <c r="C3221">
        <v>-1.16144367659E-3</v>
      </c>
      <c r="D3221">
        <v>-6.2676884065200004E-4</v>
      </c>
      <c r="E3221">
        <v>-5.4003908204200001E-4</v>
      </c>
      <c r="F3221">
        <v>-6.20292857287E-4</v>
      </c>
      <c r="G3221">
        <v>-8.6748800186500004E-4</v>
      </c>
      <c r="H3221">
        <v>0</v>
      </c>
      <c r="I3221">
        <v>0.392822265625</v>
      </c>
      <c r="J3221">
        <v>-247.13964750900001</v>
      </c>
      <c r="K3221">
        <v>-279.98475835699998</v>
      </c>
      <c r="L3221">
        <v>-257.67737813899998</v>
      </c>
      <c r="M3221">
        <v>-300</v>
      </c>
      <c r="N3221">
        <v>-300</v>
      </c>
      <c r="O3221">
        <v>-300</v>
      </c>
    </row>
    <row r="3222" spans="1:15" x14ac:dyDescent="0.2">
      <c r="A3222">
        <v>0.39294433593799999</v>
      </c>
      <c r="B3222">
        <v>-2.7900973148600001E-3</v>
      </c>
      <c r="C3222">
        <v>-1.0911906690899999E-3</v>
      </c>
      <c r="D3222">
        <v>-5.5620394517500002E-4</v>
      </c>
      <c r="E3222">
        <v>-4.69405000278E-4</v>
      </c>
      <c r="F3222">
        <v>-5.4968611640900003E-4</v>
      </c>
      <c r="G3222">
        <v>-7.9694953129400004E-4</v>
      </c>
      <c r="H3222">
        <v>0</v>
      </c>
      <c r="I3222">
        <v>0.39294433593799999</v>
      </c>
      <c r="J3222">
        <v>-280.71486165699997</v>
      </c>
      <c r="K3222">
        <v>-271.31555212500001</v>
      </c>
      <c r="L3222">
        <v>-258.75422626</v>
      </c>
      <c r="M3222">
        <v>-300</v>
      </c>
      <c r="N3222">
        <v>-300</v>
      </c>
      <c r="O3222">
        <v>-300</v>
      </c>
    </row>
    <row r="3223" spans="1:15" x14ac:dyDescent="0.2">
      <c r="A3223">
        <v>0.39306640625</v>
      </c>
      <c r="B3223">
        <v>-2.7204478071900001E-3</v>
      </c>
      <c r="C3223">
        <v>-1.02091557781E-3</v>
      </c>
      <c r="D3223">
        <v>-4.85616920162E-4</v>
      </c>
      <c r="E3223">
        <v>-3.9874881017899999E-4</v>
      </c>
      <c r="F3223">
        <v>-4.7905738296900001E-4</v>
      </c>
      <c r="G3223">
        <v>-7.2638936569700005E-4</v>
      </c>
      <c r="H3223">
        <v>0</v>
      </c>
      <c r="I3223">
        <v>0.39306640625</v>
      </c>
      <c r="J3223">
        <v>-244.60534793299999</v>
      </c>
      <c r="K3223">
        <v>-284.235335152</v>
      </c>
      <c r="L3223">
        <v>-260.61724990499999</v>
      </c>
      <c r="M3223">
        <v>-300</v>
      </c>
      <c r="N3223">
        <v>-300</v>
      </c>
      <c r="O3223">
        <v>-300</v>
      </c>
    </row>
    <row r="3224" spans="1:15" x14ac:dyDescent="0.2">
      <c r="A3224">
        <v>0.39318847656200001</v>
      </c>
      <c r="B3224">
        <v>-2.6508980815600001E-3</v>
      </c>
      <c r="C3224">
        <v>-9.5074062500600002E-4</v>
      </c>
      <c r="D3224">
        <v>-4.1512998808400001E-4</v>
      </c>
      <c r="E3224">
        <v>-3.2819273460000002E-4</v>
      </c>
      <c r="F3224">
        <v>-4.0852888064899997E-4</v>
      </c>
      <c r="G3224">
        <v>-6.5592973104899996E-4</v>
      </c>
      <c r="H3224">
        <v>0</v>
      </c>
      <c r="I3224">
        <v>0.39318847656200001</v>
      </c>
      <c r="J3224">
        <v>-240.42086261700001</v>
      </c>
      <c r="K3224">
        <v>-267.37768031500002</v>
      </c>
      <c r="L3224">
        <v>-263.45299772700002</v>
      </c>
      <c r="M3224">
        <v>-300</v>
      </c>
      <c r="N3224">
        <v>-300</v>
      </c>
      <c r="O3224">
        <v>-300</v>
      </c>
    </row>
    <row r="3225" spans="1:15" x14ac:dyDescent="0.2">
      <c r="A3225">
        <v>0.393310546875</v>
      </c>
      <c r="B3225">
        <v>-2.5815747062299999E-3</v>
      </c>
      <c r="C3225">
        <v>-8.8079237952899995E-4</v>
      </c>
      <c r="D3225">
        <v>-3.44869718013E-4</v>
      </c>
      <c r="E3225">
        <v>-2.5786334299999998E-4</v>
      </c>
      <c r="F3225">
        <v>-3.3822717973199998E-4</v>
      </c>
      <c r="G3225">
        <v>-5.8569719994300002E-4</v>
      </c>
      <c r="H3225">
        <v>0</v>
      </c>
      <c r="I3225">
        <v>0.393310546875</v>
      </c>
      <c r="J3225">
        <v>-241.25648521700001</v>
      </c>
      <c r="K3225">
        <v>-273.61399653799998</v>
      </c>
      <c r="L3225">
        <v>-267.46509819800002</v>
      </c>
      <c r="M3225">
        <v>-300</v>
      </c>
      <c r="N3225">
        <v>-300</v>
      </c>
      <c r="O3225">
        <v>-300</v>
      </c>
    </row>
    <row r="3226" spans="1:15" x14ac:dyDescent="0.2">
      <c r="A3226">
        <v>0.39343261718799999</v>
      </c>
      <c r="B3226">
        <v>-2.5126086475199998E-3</v>
      </c>
      <c r="C3226">
        <v>-8.1120180830400001E-4</v>
      </c>
      <c r="D3226">
        <v>-2.7496707709199998E-4</v>
      </c>
      <c r="E3226">
        <v>-1.8789160291400001E-4</v>
      </c>
      <c r="F3226">
        <v>-2.68283248586E-4</v>
      </c>
      <c r="G3226">
        <v>-5.1582274306200004E-4</v>
      </c>
      <c r="H3226">
        <v>0</v>
      </c>
      <c r="I3226">
        <v>0.39343261718799999</v>
      </c>
      <c r="J3226">
        <v>-249.23256210700001</v>
      </c>
      <c r="K3226">
        <v>-276.677140597</v>
      </c>
      <c r="L3226">
        <v>-272.58495300099997</v>
      </c>
      <c r="M3226">
        <v>-300</v>
      </c>
      <c r="N3226">
        <v>-300</v>
      </c>
      <c r="O3226">
        <v>-300</v>
      </c>
    </row>
    <row r="3227" spans="1:15" x14ac:dyDescent="0.2">
      <c r="A3227">
        <v>0.3935546875</v>
      </c>
      <c r="B3227">
        <v>-2.4441353207999999E-3</v>
      </c>
      <c r="C3227">
        <v>-7.4210432728699996E-4</v>
      </c>
      <c r="D3227">
        <v>-2.05557481505E-4</v>
      </c>
      <c r="E3227">
        <v>-1.1841293090499999E-4</v>
      </c>
      <c r="F3227">
        <v>-1.9883250461300001E-4</v>
      </c>
      <c r="G3227">
        <v>-4.4644178012599999E-4</v>
      </c>
      <c r="H3227">
        <v>0</v>
      </c>
      <c r="I3227">
        <v>0.3935546875</v>
      </c>
      <c r="J3227">
        <v>-249.581453168</v>
      </c>
      <c r="K3227">
        <v>-292.947325955</v>
      </c>
      <c r="L3227">
        <v>-276.527352415</v>
      </c>
      <c r="M3227">
        <v>-300</v>
      </c>
      <c r="N3227">
        <v>-300</v>
      </c>
      <c r="O3227">
        <v>-300</v>
      </c>
    </row>
    <row r="3228" spans="1:15" x14ac:dyDescent="0.2">
      <c r="A3228">
        <v>0.39367675781200001</v>
      </c>
      <c r="B3228">
        <v>-2.37629464087E-3</v>
      </c>
      <c r="C3228">
        <v>-6.7363985187299995E-4</v>
      </c>
      <c r="D3228">
        <v>-1.36780846859E-4</v>
      </c>
      <c r="E3228" s="88">
        <v>-4.9567242981599998E-5</v>
      </c>
      <c r="F3228">
        <v>-1.3001486465099999E-4</v>
      </c>
      <c r="G3228">
        <v>-3.7769423030899999E-4</v>
      </c>
      <c r="H3228">
        <v>0</v>
      </c>
      <c r="I3228">
        <v>0.39367675781200001</v>
      </c>
      <c r="J3228">
        <v>-242.112381091</v>
      </c>
      <c r="K3228">
        <v>-270.82492761100002</v>
      </c>
      <c r="L3228">
        <v>-274.48155704599998</v>
      </c>
      <c r="M3228">
        <v>-300</v>
      </c>
      <c r="N3228">
        <v>-300</v>
      </c>
      <c r="O3228">
        <v>-300</v>
      </c>
    </row>
    <row r="3229" spans="1:15" x14ac:dyDescent="0.2">
      <c r="A3229">
        <v>0.393798828125</v>
      </c>
      <c r="B3229">
        <v>-2.3092310718099999E-3</v>
      </c>
      <c r="C3229">
        <v>-6.0595284672299997E-4</v>
      </c>
      <c r="D3229" s="88">
        <v>-6.8781638049900001E-5</v>
      </c>
      <c r="E3229" s="88">
        <v>1.85009955761E-5</v>
      </c>
      <c r="F3229" s="88">
        <v>-6.1974794823099996E-5</v>
      </c>
      <c r="G3229">
        <v>-3.09724562069E-4</v>
      </c>
      <c r="H3229">
        <v>0</v>
      </c>
      <c r="I3229">
        <v>0.393798828125</v>
      </c>
      <c r="J3229">
        <v>-242.650558776</v>
      </c>
      <c r="K3229">
        <v>-275.96870271799997</v>
      </c>
      <c r="L3229">
        <v>-269.22566961199999</v>
      </c>
      <c r="M3229">
        <v>-300</v>
      </c>
      <c r="N3229">
        <v>-300</v>
      </c>
      <c r="O3229">
        <v>-300</v>
      </c>
    </row>
    <row r="3230" spans="1:15" x14ac:dyDescent="0.2">
      <c r="A3230">
        <v>0.39392089843799999</v>
      </c>
      <c r="B3230">
        <v>-2.2430936761999999E-3</v>
      </c>
      <c r="C3230">
        <v>-5.39192375032E-4</v>
      </c>
      <c r="D3230" s="88">
        <v>-1.7089184909399999E-6</v>
      </c>
      <c r="E3230" s="88">
        <v>8.56427209604E-5</v>
      </c>
      <c r="F3230" s="88">
        <v>5.1386402167499998E-6</v>
      </c>
      <c r="G3230">
        <v>-2.4268184240000001E-4</v>
      </c>
      <c r="H3230">
        <v>0</v>
      </c>
      <c r="I3230">
        <v>0.39392089843799999</v>
      </c>
      <c r="J3230">
        <v>-254.64116537000001</v>
      </c>
      <c r="K3230">
        <v>-271.29245360800002</v>
      </c>
      <c r="L3230">
        <v>-265.58330439399998</v>
      </c>
      <c r="M3230">
        <v>-300</v>
      </c>
      <c r="N3230">
        <v>-300</v>
      </c>
      <c r="O3230">
        <v>-300</v>
      </c>
    </row>
    <row r="3231" spans="1:15" x14ac:dyDescent="0.2">
      <c r="A3231">
        <v>0.39404296875</v>
      </c>
      <c r="B3231">
        <v>-2.1780361638299999E-3</v>
      </c>
      <c r="C3231">
        <v>-4.7351214718E-4</v>
      </c>
      <c r="D3231" s="88">
        <v>6.4283601212699993E-5</v>
      </c>
      <c r="E3231">
        <v>1.5170422216799999E-4</v>
      </c>
      <c r="F3231" s="88">
        <v>7.1171728627099994E-5</v>
      </c>
      <c r="G3231">
        <v>-1.7671978550199999E-4</v>
      </c>
      <c r="H3231">
        <v>0</v>
      </c>
      <c r="I3231">
        <v>0.39404296875</v>
      </c>
      <c r="J3231">
        <v>-244.55236307300001</v>
      </c>
      <c r="K3231">
        <v>-268.615695437</v>
      </c>
      <c r="L3231">
        <v>-265.979236211</v>
      </c>
      <c r="M3231">
        <v>-300</v>
      </c>
      <c r="N3231">
        <v>-300</v>
      </c>
      <c r="O3231">
        <v>-300</v>
      </c>
    </row>
    <row r="3232" spans="1:15" x14ac:dyDescent="0.2">
      <c r="A3232">
        <v>0.39416503906200001</v>
      </c>
      <c r="B3232">
        <v>-2.1142169397E-3</v>
      </c>
      <c r="C3232">
        <v>-4.0907056876400002E-4</v>
      </c>
      <c r="D3232">
        <v>1.2903751524E-4</v>
      </c>
      <c r="E3232">
        <v>2.16527092986E-4</v>
      </c>
      <c r="F3232">
        <v>1.3596606333900001E-4</v>
      </c>
      <c r="G3232">
        <v>-1.119968008E-4</v>
      </c>
      <c r="H3232">
        <v>0</v>
      </c>
      <c r="I3232">
        <v>0.39416503906200001</v>
      </c>
      <c r="J3232">
        <v>-238.60036407800001</v>
      </c>
      <c r="K3232">
        <v>-285.05445105500002</v>
      </c>
      <c r="L3232">
        <v>-272.14602719999999</v>
      </c>
      <c r="M3232">
        <v>-300</v>
      </c>
      <c r="N3232">
        <v>-300</v>
      </c>
      <c r="O3232">
        <v>-300</v>
      </c>
    </row>
    <row r="3233" spans="1:15" x14ac:dyDescent="0.2">
      <c r="A3233">
        <v>0.394287109375</v>
      </c>
      <c r="B3233">
        <v>-2.05179915143E-3</v>
      </c>
      <c r="C3233">
        <v>-3.4603078799999999E-4</v>
      </c>
      <c r="D3233">
        <v>1.92389675145E-4</v>
      </c>
      <c r="E3233">
        <v>2.7994818456800001E-4</v>
      </c>
      <c r="F3233">
        <v>1.99358494657E-4</v>
      </c>
      <c r="G3233" s="88">
        <v>-4.8676040354500001E-5</v>
      </c>
      <c r="H3233">
        <v>0</v>
      </c>
      <c r="I3233">
        <v>0.394287109375</v>
      </c>
      <c r="J3233">
        <v>-238.224535675</v>
      </c>
      <c r="K3233">
        <v>-277.26140137599998</v>
      </c>
      <c r="L3233">
        <v>-286.08900852800002</v>
      </c>
      <c r="M3233">
        <v>-300</v>
      </c>
      <c r="N3233">
        <v>-300</v>
      </c>
      <c r="O3233">
        <v>-300</v>
      </c>
    </row>
    <row r="3234" spans="1:15" x14ac:dyDescent="0.2">
      <c r="A3234">
        <v>0.39440917968799999</v>
      </c>
      <c r="B3234">
        <v>-1.9909507360200002E-3</v>
      </c>
      <c r="C3234">
        <v>-2.8456074247700002E-4</v>
      </c>
      <c r="D3234">
        <v>2.5417214311400003E-4</v>
      </c>
      <c r="E3234">
        <v>3.41799558704E-4</v>
      </c>
      <c r="F3234">
        <v>2.61181083518E-4</v>
      </c>
      <c r="G3234" s="88">
        <v>1.30745543903E-5</v>
      </c>
      <c r="H3234">
        <v>0</v>
      </c>
      <c r="I3234">
        <v>0.39440917968799999</v>
      </c>
      <c r="J3234">
        <v>-243.313950288</v>
      </c>
      <c r="K3234">
        <v>-288.72079911999998</v>
      </c>
      <c r="L3234">
        <v>-300</v>
      </c>
      <c r="M3234">
        <v>-300</v>
      </c>
      <c r="N3234">
        <v>-300</v>
      </c>
      <c r="O3234">
        <v>-300</v>
      </c>
    </row>
    <row r="3235" spans="1:15" x14ac:dyDescent="0.2">
      <c r="A3235">
        <v>0.39453125</v>
      </c>
      <c r="B3235">
        <v>-1.9318444659000001E-3</v>
      </c>
      <c r="C3235">
        <v>-2.2483320523200001E-4</v>
      </c>
      <c r="D3235">
        <v>3.1421214588200002E-4</v>
      </c>
      <c r="E3235">
        <v>4.0190844173200002E-4</v>
      </c>
      <c r="F3235">
        <v>3.2126105539799998E-4</v>
      </c>
      <c r="G3235" s="88">
        <v>7.3082206533400004E-5</v>
      </c>
      <c r="H3235">
        <v>0</v>
      </c>
      <c r="I3235">
        <v>0.39453125</v>
      </c>
      <c r="J3235">
        <v>-253.71294040000001</v>
      </c>
      <c r="K3235">
        <v>-273.20031647799999</v>
      </c>
      <c r="L3235">
        <v>-300</v>
      </c>
      <c r="M3235">
        <v>-300</v>
      </c>
      <c r="N3235">
        <v>-300</v>
      </c>
      <c r="O3235">
        <v>-300</v>
      </c>
    </row>
    <row r="3236" spans="1:15" x14ac:dyDescent="0.2">
      <c r="A3236">
        <v>0.39465332031200001</v>
      </c>
      <c r="B3236">
        <v>-1.87465799435E-3</v>
      </c>
      <c r="C3236">
        <v>-1.6702583014399999E-4</v>
      </c>
      <c r="D3236">
        <v>3.7233202934299999E-4</v>
      </c>
      <c r="E3236">
        <v>4.6009717913700002E-4</v>
      </c>
      <c r="F3236">
        <v>3.79420754925E-4</v>
      </c>
      <c r="G3236">
        <v>1.3116925831200001E-4</v>
      </c>
      <c r="H3236">
        <v>0</v>
      </c>
      <c r="I3236">
        <v>0.39465332031200001</v>
      </c>
      <c r="J3236">
        <v>-240.01960118299999</v>
      </c>
      <c r="K3236">
        <v>-278.920202201</v>
      </c>
      <c r="L3236">
        <v>-300</v>
      </c>
      <c r="M3236">
        <v>-300</v>
      </c>
      <c r="N3236">
        <v>-300</v>
      </c>
      <c r="O3236">
        <v>-300</v>
      </c>
    </row>
    <row r="3237" spans="1:15" x14ac:dyDescent="0.2">
      <c r="A3237">
        <v>0.394775390625</v>
      </c>
      <c r="B3237">
        <v>-1.8195739001800001E-3</v>
      </c>
      <c r="C3237">
        <v>-1.11321196629E-4</v>
      </c>
      <c r="D3237">
        <v>4.2834921385199998E-4</v>
      </c>
      <c r="E3237">
        <v>5.1618319087300005E-4</v>
      </c>
      <c r="F3237">
        <v>4.3547760119E-4</v>
      </c>
      <c r="G3237">
        <v>1.8715312641700001E-4</v>
      </c>
      <c r="H3237">
        <v>0</v>
      </c>
      <c r="I3237">
        <v>0.394775390625</v>
      </c>
      <c r="J3237">
        <v>-237.80313760799999</v>
      </c>
      <c r="K3237">
        <v>-281.93686009499999</v>
      </c>
      <c r="L3237">
        <v>-300</v>
      </c>
      <c r="M3237">
        <v>-300</v>
      </c>
      <c r="N3237">
        <v>-300</v>
      </c>
      <c r="O3237">
        <v>-300</v>
      </c>
    </row>
    <row r="3238" spans="1:15" x14ac:dyDescent="0.2">
      <c r="A3238">
        <v>0.39489746093799999</v>
      </c>
      <c r="B3238">
        <v>-1.7667797317199999E-3</v>
      </c>
      <c r="C3238" s="88">
        <v>-5.7906853613400001E-5</v>
      </c>
      <c r="D3238">
        <v>4.8207615024700002E-4</v>
      </c>
      <c r="E3238">
        <v>5.6997892738000001E-4</v>
      </c>
      <c r="F3238">
        <v>4.8924404376400003E-4</v>
      </c>
      <c r="G3238">
        <v>2.40846258016E-4</v>
      </c>
      <c r="H3238">
        <v>0</v>
      </c>
      <c r="I3238">
        <v>0.39489746093799999</v>
      </c>
      <c r="J3238">
        <v>-240.657783924</v>
      </c>
      <c r="K3238">
        <v>-282.30317377900002</v>
      </c>
      <c r="L3238">
        <v>-300</v>
      </c>
      <c r="M3238">
        <v>-300</v>
      </c>
      <c r="N3238">
        <v>-300</v>
      </c>
      <c r="O3238">
        <v>-300</v>
      </c>
    </row>
    <row r="3239" spans="1:15" x14ac:dyDescent="0.2">
      <c r="A3239">
        <v>0.39501953125</v>
      </c>
      <c r="B3239">
        <v>-1.71646805005E-3</v>
      </c>
      <c r="C3239" s="88">
        <v>-6.9753627733499996E-6</v>
      </c>
      <c r="D3239">
        <v>5.3332027662699995E-4</v>
      </c>
      <c r="E3239">
        <v>6.2129182634199998E-4</v>
      </c>
      <c r="F3239">
        <v>5.4052751946600001E-4</v>
      </c>
      <c r="G3239">
        <v>2.9205608751499998E-4</v>
      </c>
      <c r="H3239">
        <v>0</v>
      </c>
      <c r="I3239">
        <v>0.39501953125</v>
      </c>
      <c r="J3239">
        <v>-259.48483588599998</v>
      </c>
      <c r="K3239">
        <v>-285.89224886400001</v>
      </c>
      <c r="L3239">
        <v>-300</v>
      </c>
      <c r="M3239">
        <v>-300</v>
      </c>
      <c r="N3239">
        <v>-300</v>
      </c>
      <c r="O3239">
        <v>-300</v>
      </c>
    </row>
    <row r="3240" spans="1:15" x14ac:dyDescent="0.2">
      <c r="A3240">
        <v>0.39514160156200001</v>
      </c>
      <c r="B3240">
        <v>-1.66883647149E-3</v>
      </c>
      <c r="C3240" s="88">
        <v>4.1275658971599998E-5</v>
      </c>
      <c r="D3240">
        <v>5.8188397584099996E-4</v>
      </c>
      <c r="E3240">
        <v>6.6992427020499999E-4</v>
      </c>
      <c r="F3240">
        <v>5.89130409865E-4</v>
      </c>
      <c r="G3240">
        <v>3.4058499406400001E-4</v>
      </c>
      <c r="H3240">
        <v>0</v>
      </c>
      <c r="I3240">
        <v>0.39514160156200001</v>
      </c>
      <c r="J3240">
        <v>-242.64617962099999</v>
      </c>
      <c r="K3240">
        <v>-282.11526080900001</v>
      </c>
      <c r="L3240">
        <v>-300</v>
      </c>
      <c r="M3240">
        <v>-300</v>
      </c>
      <c r="N3240">
        <v>-300</v>
      </c>
      <c r="O3240">
        <v>-300</v>
      </c>
    </row>
    <row r="3241" spans="1:15" x14ac:dyDescent="0.2">
      <c r="A3241">
        <v>0.395263671875</v>
      </c>
      <c r="B3241">
        <v>-1.62408770931E-3</v>
      </c>
      <c r="C3241" s="88">
        <v>8.6643497732199996E-5</v>
      </c>
      <c r="D3241">
        <v>6.27564533763E-4</v>
      </c>
      <c r="E3241">
        <v>7.1567354444300002E-4</v>
      </c>
      <c r="F3241">
        <v>6.3484999955899996E-4</v>
      </c>
      <c r="G3241">
        <v>3.8623025983100003E-4</v>
      </c>
      <c r="H3241">
        <v>0</v>
      </c>
      <c r="I3241">
        <v>0.395263671875</v>
      </c>
      <c r="J3241">
        <v>-238.82941002999999</v>
      </c>
      <c r="K3241">
        <v>-300</v>
      </c>
      <c r="L3241">
        <v>-300</v>
      </c>
      <c r="M3241">
        <v>-300</v>
      </c>
      <c r="N3241">
        <v>-300</v>
      </c>
      <c r="O3241">
        <v>-300</v>
      </c>
    </row>
    <row r="3242" spans="1:15" x14ac:dyDescent="0.2">
      <c r="A3242">
        <v>0.39538574218799999</v>
      </c>
      <c r="B3242">
        <v>-1.5824296147199999E-3</v>
      </c>
      <c r="C3242">
        <v>1.2892030170699999E-4</v>
      </c>
      <c r="D3242">
        <v>6.7015409836700005E-4</v>
      </c>
      <c r="E3242">
        <v>7.58331796604E-4</v>
      </c>
      <c r="F3242">
        <v>6.7747843522300002E-4</v>
      </c>
      <c r="G3242">
        <v>4.2878402905899998E-4</v>
      </c>
      <c r="H3242">
        <v>0</v>
      </c>
      <c r="I3242">
        <v>0.39538574218799999</v>
      </c>
      <c r="J3242">
        <v>-241.15952245400001</v>
      </c>
      <c r="K3242">
        <v>-295.09368925299998</v>
      </c>
      <c r="L3242">
        <v>-300</v>
      </c>
      <c r="M3242">
        <v>-300</v>
      </c>
      <c r="N3242">
        <v>-300</v>
      </c>
      <c r="O3242">
        <v>-300</v>
      </c>
    </row>
    <row r="3243" spans="1:15" x14ac:dyDescent="0.2">
      <c r="A3243">
        <v>0.3955078125</v>
      </c>
      <c r="B3243">
        <v>-1.54407521699E-3</v>
      </c>
      <c r="C3243">
        <v>1.6789304102900001E-4</v>
      </c>
      <c r="D3243">
        <v>7.0943963954199995E-4</v>
      </c>
      <c r="E3243">
        <v>7.9768599617500004E-4</v>
      </c>
      <c r="F3243">
        <v>7.1680268545999996E-4</v>
      </c>
      <c r="G3243">
        <v>4.6803326790199998E-4</v>
      </c>
      <c r="H3243">
        <v>0</v>
      </c>
      <c r="I3243">
        <v>0.3955078125</v>
      </c>
      <c r="J3243">
        <v>-268.040807556</v>
      </c>
      <c r="K3243">
        <v>-293.66411190000002</v>
      </c>
      <c r="L3243">
        <v>-300</v>
      </c>
      <c r="M3243">
        <v>-300</v>
      </c>
      <c r="N3243">
        <v>-300</v>
      </c>
      <c r="O3243">
        <v>-300</v>
      </c>
    </row>
    <row r="3244" spans="1:15" x14ac:dyDescent="0.2">
      <c r="A3244">
        <v>0.39562988281200001</v>
      </c>
      <c r="B3244">
        <v>-1.50924276278E-3</v>
      </c>
      <c r="C3244">
        <v>2.0334346841400001E-4</v>
      </c>
      <c r="D3244">
        <v>7.4520290977399999E-4</v>
      </c>
      <c r="E3244">
        <v>8.3351789523000003E-4</v>
      </c>
      <c r="F3244">
        <v>7.5260450145999997E-4</v>
      </c>
      <c r="G3244">
        <v>5.0375972510200004E-4</v>
      </c>
      <c r="H3244">
        <v>0</v>
      </c>
      <c r="I3244">
        <v>0.39562988281200001</v>
      </c>
      <c r="J3244">
        <v>-240.40889736899999</v>
      </c>
      <c r="K3244">
        <v>-292.73633172900003</v>
      </c>
      <c r="L3244">
        <v>-300</v>
      </c>
      <c r="M3244">
        <v>-300</v>
      </c>
      <c r="N3244">
        <v>-300</v>
      </c>
      <c r="O3244">
        <v>-300</v>
      </c>
    </row>
    <row r="3245" spans="1:15" x14ac:dyDescent="0.2">
      <c r="A3245">
        <v>0.395751953125</v>
      </c>
      <c r="B3245">
        <v>-1.4781557547000001E-3</v>
      </c>
      <c r="C3245">
        <v>2.3504808065399999E-4</v>
      </c>
      <c r="D3245">
        <v>7.7722040562400001E-4</v>
      </c>
      <c r="E3245">
        <v>8.6560398991199997E-4</v>
      </c>
      <c r="F3245">
        <v>7.8466037847799998E-4</v>
      </c>
      <c r="G3245">
        <v>5.3573989345599997E-4</v>
      </c>
      <c r="H3245">
        <v>0</v>
      </c>
      <c r="I3245">
        <v>0.395751953125</v>
      </c>
      <c r="J3245">
        <v>-235.86946540700001</v>
      </c>
      <c r="K3245">
        <v>-293.35396945999997</v>
      </c>
      <c r="L3245">
        <v>-300</v>
      </c>
      <c r="M3245">
        <v>-300</v>
      </c>
      <c r="N3245">
        <v>-300</v>
      </c>
      <c r="O3245">
        <v>-300</v>
      </c>
    </row>
    <row r="3246" spans="1:15" x14ac:dyDescent="0.2">
      <c r="A3246">
        <v>0.39587402343799999</v>
      </c>
      <c r="B3246">
        <v>-1.4510429889699999E-3</v>
      </c>
      <c r="C3246">
        <v>2.62778080932E-4</v>
      </c>
      <c r="D3246">
        <v>8.0526333003399998E-4</v>
      </c>
      <c r="E3246">
        <v>8.93715482748E-4</v>
      </c>
      <c r="F3246">
        <v>8.1274151815299996E-4</v>
      </c>
      <c r="G3246">
        <v>5.6374497213599998E-4</v>
      </c>
      <c r="H3246">
        <v>0</v>
      </c>
      <c r="I3246">
        <v>0.39587402343799999</v>
      </c>
      <c r="J3246">
        <v>-235.935942278</v>
      </c>
      <c r="K3246">
        <v>-289.58902208900003</v>
      </c>
      <c r="L3246">
        <v>-300</v>
      </c>
      <c r="M3246">
        <v>-300</v>
      </c>
      <c r="N3246">
        <v>-300</v>
      </c>
      <c r="O3246">
        <v>-300</v>
      </c>
    </row>
    <row r="3247" spans="1:15" x14ac:dyDescent="0.2">
      <c r="A3247">
        <v>0.39599609375</v>
      </c>
      <c r="B3247">
        <v>-1.4281385922300001E-3</v>
      </c>
      <c r="C3247">
        <v>2.8629934199000002E-4</v>
      </c>
      <c r="D3247">
        <v>8.2909755550900001E-4</v>
      </c>
      <c r="E3247">
        <v>9.1761824582899999E-4</v>
      </c>
      <c r="F3247">
        <v>8.3661379168000003E-4</v>
      </c>
      <c r="G3247">
        <v>5.8754082986699999E-4</v>
      </c>
      <c r="H3247">
        <v>0</v>
      </c>
      <c r="I3247">
        <v>0.39599609375</v>
      </c>
      <c r="J3247">
        <v>-240.64058882699999</v>
      </c>
      <c r="K3247">
        <v>-300</v>
      </c>
      <c r="L3247">
        <v>-300</v>
      </c>
      <c r="M3247">
        <v>-300</v>
      </c>
      <c r="N3247">
        <v>-300</v>
      </c>
      <c r="O3247">
        <v>-300</v>
      </c>
    </row>
    <row r="3248" spans="1:15" x14ac:dyDescent="0.2">
      <c r="A3248">
        <v>0.39611816406200001</v>
      </c>
      <c r="B3248">
        <v>-1.4096820575400001E-3</v>
      </c>
      <c r="C3248">
        <v>3.0537237016399997E-4</v>
      </c>
      <c r="D3248">
        <v>8.4848358814999998E-4</v>
      </c>
      <c r="E3248">
        <v>9.37072784835E-4</v>
      </c>
      <c r="F3248">
        <v>8.5603770384299997E-4</v>
      </c>
      <c r="G3248">
        <v>6.0688796894600001E-4</v>
      </c>
      <c r="H3248">
        <v>0</v>
      </c>
      <c r="I3248">
        <v>0.39611816406200001</v>
      </c>
      <c r="J3248">
        <v>-266.14394273800002</v>
      </c>
      <c r="K3248">
        <v>-294.39579809600002</v>
      </c>
      <c r="L3248">
        <v>-300</v>
      </c>
      <c r="M3248">
        <v>-300</v>
      </c>
      <c r="N3248">
        <v>-300</v>
      </c>
      <c r="O3248">
        <v>-300</v>
      </c>
    </row>
    <row r="3249" spans="1:15" x14ac:dyDescent="0.2">
      <c r="A3249">
        <v>0.396240234375</v>
      </c>
      <c r="B3249">
        <v>-1.3959182794499999E-3</v>
      </c>
      <c r="C3249">
        <v>3.1975227029799999E-4</v>
      </c>
      <c r="D3249">
        <v>8.6317653256099997E-4</v>
      </c>
      <c r="E3249">
        <v>9.51834203951E-4</v>
      </c>
      <c r="F3249">
        <v>8.7076835793100001E-4</v>
      </c>
      <c r="G3249">
        <v>6.2154149017600003E-4</v>
      </c>
      <c r="H3249">
        <v>0</v>
      </c>
      <c r="I3249">
        <v>0.396240234375</v>
      </c>
      <c r="J3249">
        <v>-241.47834636600001</v>
      </c>
      <c r="K3249">
        <v>-300</v>
      </c>
      <c r="L3249">
        <v>-300</v>
      </c>
      <c r="M3249">
        <v>-300</v>
      </c>
      <c r="N3249">
        <v>-300</v>
      </c>
      <c r="O3249">
        <v>-300</v>
      </c>
    </row>
    <row r="3250" spans="1:15" x14ac:dyDescent="0.2">
      <c r="A3250">
        <v>0.39636230468799999</v>
      </c>
      <c r="B3250">
        <v>-1.3870975881900001E-3</v>
      </c>
      <c r="C3250">
        <v>3.2918871154900001E-4</v>
      </c>
      <c r="D3250">
        <v>8.7292605766000004E-4</v>
      </c>
      <c r="E3250">
        <v>9.6165217167600004E-4</v>
      </c>
      <c r="F3250">
        <v>8.8055542153699996E-4</v>
      </c>
      <c r="G3250">
        <v>6.3125105865099995E-4</v>
      </c>
      <c r="H3250">
        <v>0</v>
      </c>
      <c r="I3250">
        <v>0.39636230468799999</v>
      </c>
      <c r="J3250">
        <v>-239.37020891500001</v>
      </c>
      <c r="K3250">
        <v>-296.46591946699999</v>
      </c>
      <c r="L3250">
        <v>-300</v>
      </c>
      <c r="M3250">
        <v>-300</v>
      </c>
      <c r="N3250">
        <v>-300</v>
      </c>
      <c r="O3250">
        <v>-300</v>
      </c>
    </row>
    <row r="3251" spans="1:15" x14ac:dyDescent="0.2">
      <c r="A3251">
        <v>0.396484375</v>
      </c>
      <c r="B3251">
        <v>-1.38347578298E-3</v>
      </c>
      <c r="C3251">
        <v>3.3342589408800002E-4</v>
      </c>
      <c r="D3251">
        <v>8.7747636337900004E-4</v>
      </c>
      <c r="E3251">
        <v>9.6627088751600001E-4</v>
      </c>
      <c r="F3251">
        <v>8.8514309326299999E-4</v>
      </c>
      <c r="G3251">
        <v>6.3576087046799995E-4</v>
      </c>
      <c r="H3251">
        <v>0</v>
      </c>
      <c r="I3251">
        <v>0.396484375</v>
      </c>
      <c r="J3251">
        <v>-243.25419089499999</v>
      </c>
      <c r="K3251">
        <v>-300</v>
      </c>
      <c r="L3251">
        <v>-300</v>
      </c>
      <c r="M3251">
        <v>-300</v>
      </c>
      <c r="N3251">
        <v>-300</v>
      </c>
      <c r="O3251">
        <v>-300</v>
      </c>
    </row>
    <row r="3252" spans="1:15" x14ac:dyDescent="0.2">
      <c r="A3252">
        <v>0.39660644531200001</v>
      </c>
      <c r="B3252">
        <v>-1.3853141644E-3</v>
      </c>
      <c r="C3252">
        <v>3.32202516729E-4</v>
      </c>
      <c r="D3252">
        <v>8.7656614829200005E-4</v>
      </c>
      <c r="E3252">
        <v>9.6542904961799999E-4</v>
      </c>
      <c r="F3252">
        <v>8.8427007035300005E-4</v>
      </c>
      <c r="G3252">
        <v>6.3480962036299997E-4</v>
      </c>
      <c r="H3252">
        <v>0</v>
      </c>
      <c r="I3252">
        <v>0.39660644531200001</v>
      </c>
      <c r="J3252">
        <v>-273.28683425399998</v>
      </c>
      <c r="K3252">
        <v>-298.98803510300002</v>
      </c>
      <c r="L3252">
        <v>-300</v>
      </c>
      <c r="M3252">
        <v>-300</v>
      </c>
      <c r="N3252">
        <v>-300</v>
      </c>
      <c r="O3252">
        <v>-300</v>
      </c>
    </row>
    <row r="3253" spans="1:15" x14ac:dyDescent="0.2">
      <c r="A3253">
        <v>0.396728515625</v>
      </c>
      <c r="B3253">
        <v>-1.3928795658299999E-3</v>
      </c>
      <c r="C3253">
        <v>3.2525174546899999E-4</v>
      </c>
      <c r="D3253">
        <v>8.6992857815699999E-4</v>
      </c>
      <c r="E3253">
        <v>9.5885982331899995E-4</v>
      </c>
      <c r="F3253">
        <v>8.7766951722899995E-4</v>
      </c>
      <c r="G3253">
        <v>6.2813047023400003E-4</v>
      </c>
      <c r="H3253">
        <v>0</v>
      </c>
      <c r="I3253">
        <v>0.396728515625</v>
      </c>
      <c r="J3253">
        <v>-245.00702314599999</v>
      </c>
      <c r="K3253">
        <v>-300</v>
      </c>
      <c r="L3253">
        <v>-300</v>
      </c>
      <c r="M3253">
        <v>-300</v>
      </c>
      <c r="N3253">
        <v>-300</v>
      </c>
      <c r="O3253">
        <v>-300</v>
      </c>
    </row>
    <row r="3254" spans="1:15" x14ac:dyDescent="0.2">
      <c r="A3254">
        <v>0.39685058593799999</v>
      </c>
      <c r="B3254">
        <v>-1.4064443839899999E-3</v>
      </c>
      <c r="C3254">
        <v>3.12301182993E-4</v>
      </c>
      <c r="D3254">
        <v>8.5729125540599999E-4</v>
      </c>
      <c r="E3254">
        <v>9.4629081062700001E-4</v>
      </c>
      <c r="F3254">
        <v>8.6506903498200004E-4</v>
      </c>
      <c r="G3254">
        <v>6.1545101864400001E-4</v>
      </c>
      <c r="H3254">
        <v>0</v>
      </c>
      <c r="I3254">
        <v>0.39685058593799999</v>
      </c>
      <c r="J3254">
        <v>-245.58349729299999</v>
      </c>
      <c r="K3254">
        <v>-300</v>
      </c>
      <c r="L3254">
        <v>-300</v>
      </c>
      <c r="M3254">
        <v>-300</v>
      </c>
      <c r="N3254">
        <v>-300</v>
      </c>
      <c r="O3254">
        <v>-300</v>
      </c>
    </row>
    <row r="3255" spans="1:15" x14ac:dyDescent="0.2">
      <c r="A3255">
        <v>0.39697265625</v>
      </c>
      <c r="B3255">
        <v>-1.42628660847E-3</v>
      </c>
      <c r="C3255">
        <v>2.9307283908E-4</v>
      </c>
      <c r="D3255">
        <v>8.3837618958700001E-4</v>
      </c>
      <c r="E3255">
        <v>9.2744402065700002E-4</v>
      </c>
      <c r="F3255">
        <v>8.4619063181400002E-4</v>
      </c>
      <c r="G3255">
        <v>5.9649327126199997E-4</v>
      </c>
      <c r="H3255">
        <v>0</v>
      </c>
      <c r="I3255">
        <v>0.39697265625</v>
      </c>
      <c r="J3255">
        <v>-255.45831253399999</v>
      </c>
      <c r="K3255">
        <v>-300</v>
      </c>
      <c r="L3255">
        <v>-300</v>
      </c>
      <c r="M3255">
        <v>-300</v>
      </c>
      <c r="N3255">
        <v>-300</v>
      </c>
      <c r="O3255">
        <v>-300</v>
      </c>
    </row>
    <row r="3256" spans="1:15" x14ac:dyDescent="0.2">
      <c r="A3256">
        <v>0.39709472656200001</v>
      </c>
      <c r="B3256">
        <v>-1.4526898503599999E-3</v>
      </c>
      <c r="C3256">
        <v>2.6728310203299999E-4</v>
      </c>
      <c r="D3256">
        <v>8.1289976875699996E-4</v>
      </c>
      <c r="E3256">
        <v>9.0203584103800002E-4</v>
      </c>
      <c r="F3256">
        <v>8.2075069443200005E-4</v>
      </c>
      <c r="G3256">
        <v>5.7097361224999995E-4</v>
      </c>
      <c r="H3256">
        <v>0</v>
      </c>
      <c r="I3256">
        <v>0.39709472656200001</v>
      </c>
      <c r="J3256">
        <v>-238.38323381000001</v>
      </c>
      <c r="K3256">
        <v>-300</v>
      </c>
      <c r="L3256">
        <v>-300</v>
      </c>
      <c r="M3256">
        <v>-300</v>
      </c>
      <c r="N3256">
        <v>-300</v>
      </c>
      <c r="O3256">
        <v>-300</v>
      </c>
    </row>
    <row r="3257" spans="1:15" x14ac:dyDescent="0.2">
      <c r="A3257">
        <v>0.397216796875</v>
      </c>
      <c r="B3257">
        <v>-1.48594336986E-3</v>
      </c>
      <c r="C3257">
        <v>2.34642711033E-4</v>
      </c>
      <c r="D3257">
        <v>7.8057273184999997E-4</v>
      </c>
      <c r="E3257">
        <v>8.6977701027100005E-4</v>
      </c>
      <c r="F3257">
        <v>7.8845996041399999E-4</v>
      </c>
      <c r="G3257">
        <v>5.3860277663899997E-4</v>
      </c>
      <c r="H3257">
        <v>0</v>
      </c>
      <c r="I3257">
        <v>0.397216796875</v>
      </c>
      <c r="J3257">
        <v>-233.928947806</v>
      </c>
      <c r="K3257">
        <v>-300</v>
      </c>
      <c r="L3257">
        <v>-300</v>
      </c>
      <c r="M3257">
        <v>-297.52992376399999</v>
      </c>
      <c r="N3257">
        <v>-300</v>
      </c>
      <c r="O3257">
        <v>-300</v>
      </c>
    </row>
    <row r="3258" spans="1:15" x14ac:dyDescent="0.2">
      <c r="A3258">
        <v>0.39733886718799999</v>
      </c>
      <c r="B3258">
        <v>-1.5263421029699999E-3</v>
      </c>
      <c r="C3258">
        <v>1.9485672948400001E-4</v>
      </c>
      <c r="D3258">
        <v>7.4110014202500001E-4</v>
      </c>
      <c r="E3258">
        <v>8.3037259108199998E-4</v>
      </c>
      <c r="F3258">
        <v>7.4902349156200001E-4</v>
      </c>
      <c r="G3258">
        <v>4.9908582366800004E-4</v>
      </c>
      <c r="H3258">
        <v>0</v>
      </c>
      <c r="I3258">
        <v>0.39733886718799999</v>
      </c>
      <c r="J3258">
        <v>-233.69546611199999</v>
      </c>
      <c r="K3258">
        <v>-300</v>
      </c>
      <c r="L3258">
        <v>-300</v>
      </c>
      <c r="M3258">
        <v>-294.47493365700001</v>
      </c>
      <c r="N3258">
        <v>-300</v>
      </c>
      <c r="O3258">
        <v>-300</v>
      </c>
    </row>
    <row r="3259" spans="1:15" x14ac:dyDescent="0.2">
      <c r="A3259">
        <v>0.3974609375</v>
      </c>
      <c r="B3259">
        <v>-1.5741866870800001E-3</v>
      </c>
      <c r="C3259">
        <v>1.47624519362E-4</v>
      </c>
      <c r="D3259">
        <v>6.94181361015E-4</v>
      </c>
      <c r="E3259">
        <v>7.8352194476999999E-4</v>
      </c>
      <c r="F3259">
        <v>7.0214064824100002E-4</v>
      </c>
      <c r="G3259">
        <v>4.5212211113400001E-4</v>
      </c>
      <c r="H3259">
        <v>0</v>
      </c>
      <c r="I3259">
        <v>0.3974609375</v>
      </c>
      <c r="J3259">
        <v>-238.46140587900001</v>
      </c>
      <c r="K3259">
        <v>-300</v>
      </c>
      <c r="L3259">
        <v>-300</v>
      </c>
      <c r="M3259">
        <v>-294.20300137800001</v>
      </c>
      <c r="N3259">
        <v>-300</v>
      </c>
      <c r="O3259">
        <v>-300</v>
      </c>
    </row>
    <row r="3260" spans="1:15" x14ac:dyDescent="0.2">
      <c r="A3260">
        <v>0.39758300781200001</v>
      </c>
      <c r="B3260">
        <v>-1.6297834857000001E-3</v>
      </c>
      <c r="C3260" s="88">
        <v>9.2639716544799995E-5</v>
      </c>
      <c r="D3260">
        <v>6.3951002444700001E-4</v>
      </c>
      <c r="E3260">
        <v>7.2891870653300002E-4</v>
      </c>
      <c r="F3260">
        <v>6.4750506471899995E-4</v>
      </c>
      <c r="G3260">
        <v>3.9740527073700002E-4</v>
      </c>
      <c r="H3260">
        <v>0</v>
      </c>
      <c r="I3260">
        <v>0.39758300781200001</v>
      </c>
      <c r="J3260">
        <v>-250.642507475</v>
      </c>
      <c r="K3260">
        <v>-300</v>
      </c>
      <c r="L3260">
        <v>-300</v>
      </c>
      <c r="M3260">
        <v>-296.01822637700002</v>
      </c>
      <c r="N3260">
        <v>-293.82549959099998</v>
      </c>
      <c r="O3260">
        <v>-300</v>
      </c>
    </row>
    <row r="3261" spans="1:15" x14ac:dyDescent="0.2">
      <c r="A3261">
        <v>0.397705078125</v>
      </c>
      <c r="B3261">
        <v>-1.6934446120800001E-3</v>
      </c>
      <c r="C3261" s="88">
        <v>2.9590207170700001E-5</v>
      </c>
      <c r="D3261">
        <v>5.7677401821799998E-4</v>
      </c>
      <c r="E3261">
        <v>6.6625076181899999E-4</v>
      </c>
      <c r="F3261">
        <v>5.8480462551299998E-4</v>
      </c>
      <c r="G3261">
        <v>3.3462318440799998E-4</v>
      </c>
      <c r="H3261">
        <v>0</v>
      </c>
      <c r="I3261">
        <v>0.397705078125</v>
      </c>
      <c r="J3261">
        <v>-235.35915588399999</v>
      </c>
      <c r="K3261">
        <v>-300</v>
      </c>
      <c r="L3261">
        <v>-298.14686646500002</v>
      </c>
      <c r="M3261">
        <v>-298.868268742</v>
      </c>
      <c r="N3261">
        <v>-297.79402374400001</v>
      </c>
      <c r="O3261">
        <v>-300</v>
      </c>
    </row>
    <row r="3262" spans="1:15" x14ac:dyDescent="0.2">
      <c r="A3262">
        <v>0.39782714843799999</v>
      </c>
      <c r="B3262">
        <v>-1.7654879518300001E-3</v>
      </c>
      <c r="C3262" s="88">
        <v>-4.18418949991E-5</v>
      </c>
      <c r="D3262">
        <v>5.05655455832E-4</v>
      </c>
      <c r="E3262">
        <v>5.9520022370499999E-4</v>
      </c>
      <c r="F3262">
        <v>5.1372144275699998E-4</v>
      </c>
      <c r="G3262">
        <v>2.6345796169300001E-4</v>
      </c>
      <c r="H3262">
        <v>0</v>
      </c>
      <c r="I3262">
        <v>0.39782714843799999</v>
      </c>
      <c r="J3262">
        <v>-232.76532618100001</v>
      </c>
      <c r="K3262">
        <v>-300</v>
      </c>
      <c r="L3262">
        <v>-296.28111292699998</v>
      </c>
      <c r="M3262">
        <v>-300</v>
      </c>
      <c r="N3262">
        <v>-300</v>
      </c>
      <c r="O3262">
        <v>-300</v>
      </c>
    </row>
    <row r="3263" spans="1:15" x14ac:dyDescent="0.2">
      <c r="A3263">
        <v>0.39794921875</v>
      </c>
      <c r="B3263">
        <v>-1.8462371845800001E-3</v>
      </c>
      <c r="C3263">
        <v>-1.2198027019499999E-4</v>
      </c>
      <c r="D3263">
        <v>4.2583065681300002E-4</v>
      </c>
      <c r="E3263">
        <v>5.1544341127099998E-4</v>
      </c>
      <c r="F3263">
        <v>4.3393183459E-4</v>
      </c>
      <c r="G3263">
        <v>1.8358591813099999E-4</v>
      </c>
      <c r="H3263">
        <v>0</v>
      </c>
      <c r="I3263">
        <v>0.39794921875</v>
      </c>
      <c r="J3263">
        <v>-235.60634620799999</v>
      </c>
      <c r="K3263">
        <v>-300</v>
      </c>
      <c r="L3263">
        <v>-298.63642331900002</v>
      </c>
      <c r="M3263">
        <v>-299.79301449100001</v>
      </c>
      <c r="N3263">
        <v>-300</v>
      </c>
      <c r="O3263">
        <v>-300</v>
      </c>
    </row>
    <row r="3264" spans="1:15" x14ac:dyDescent="0.2">
      <c r="A3264">
        <v>0.39807128906200001</v>
      </c>
      <c r="B3264">
        <v>-1.93602180448E-3</v>
      </c>
      <c r="C3264">
        <v>-2.11154413213E-4</v>
      </c>
      <c r="D3264">
        <v>3.3697012611899998E-4</v>
      </c>
      <c r="E3264">
        <v>4.2665082903199999E-4</v>
      </c>
      <c r="F3264">
        <v>3.45106304586E-4</v>
      </c>
      <c r="G3264" s="88">
        <v>9.4677554692199997E-5</v>
      </c>
      <c r="H3264">
        <v>0</v>
      </c>
      <c r="I3264">
        <v>0.39807128906200001</v>
      </c>
      <c r="J3264">
        <v>-264.20860558700002</v>
      </c>
      <c r="K3264">
        <v>-300</v>
      </c>
      <c r="L3264">
        <v>-300</v>
      </c>
      <c r="M3264">
        <v>-298.59240200300002</v>
      </c>
      <c r="N3264">
        <v>-300</v>
      </c>
      <c r="O3264">
        <v>-300</v>
      </c>
    </row>
    <row r="3265" spans="1:15" x14ac:dyDescent="0.2">
      <c r="A3265">
        <v>0.398193359375</v>
      </c>
      <c r="B3265">
        <v>-2.0351771398200002E-3</v>
      </c>
      <c r="C3265">
        <v>-3.0969965294100002E-4</v>
      </c>
      <c r="D3265">
        <v>2.38738534609E-4</v>
      </c>
      <c r="E3265">
        <v>3.2848714740199998E-4</v>
      </c>
      <c r="F3265">
        <v>2.4690952220900002E-4</v>
      </c>
      <c r="G3265" s="88">
        <v>-3.6024617724200001E-6</v>
      </c>
      <c r="H3265">
        <v>0</v>
      </c>
      <c r="I3265">
        <v>0.398193359375</v>
      </c>
      <c r="J3265">
        <v>-233.32473467299999</v>
      </c>
      <c r="K3265">
        <v>-300</v>
      </c>
      <c r="L3265">
        <v>-300</v>
      </c>
      <c r="M3265">
        <v>-298.88092433999998</v>
      </c>
      <c r="N3265">
        <v>-300</v>
      </c>
      <c r="O3265">
        <v>-300</v>
      </c>
    </row>
    <row r="3266" spans="1:15" x14ac:dyDescent="0.2">
      <c r="A3266">
        <v>0.39831542968799999</v>
      </c>
      <c r="B3266">
        <v>-2.14404437145E-3</v>
      </c>
      <c r="C3266">
        <v>-4.1795717085900001E-4</v>
      </c>
      <c r="D3266">
        <v>1.3079470055099999E-4</v>
      </c>
      <c r="E3266">
        <v>2.2061118421199999E-4</v>
      </c>
      <c r="F3266">
        <v>1.3900030433900001E-4</v>
      </c>
      <c r="G3266">
        <v>-1.11595317004E-4</v>
      </c>
      <c r="H3266">
        <v>0</v>
      </c>
      <c r="I3266">
        <v>0.39831542968799999</v>
      </c>
      <c r="J3266">
        <v>-228.67278330400001</v>
      </c>
      <c r="K3266">
        <v>-300</v>
      </c>
      <c r="L3266">
        <v>-300</v>
      </c>
      <c r="M3266">
        <v>-300</v>
      </c>
      <c r="N3266">
        <v>-300</v>
      </c>
      <c r="O3266">
        <v>-300</v>
      </c>
    </row>
    <row r="3267" spans="1:15" x14ac:dyDescent="0.2">
      <c r="A3267">
        <v>0.3984375</v>
      </c>
      <c r="B3267">
        <v>-2.2629705502500001E-3</v>
      </c>
      <c r="C3267">
        <v>-5.3627401846599999E-4</v>
      </c>
      <c r="D3267" s="88">
        <v>1.2791572195E-5</v>
      </c>
      <c r="E3267">
        <v>1.02675887261E-4</v>
      </c>
      <c r="F3267" s="88">
        <v>2.1031597821999999E-5</v>
      </c>
      <c r="G3267">
        <v>-2.29648066783E-4</v>
      </c>
      <c r="H3267">
        <v>0</v>
      </c>
      <c r="I3267">
        <v>0.3984375</v>
      </c>
      <c r="J3267">
        <v>-228.146806564</v>
      </c>
      <c r="K3267">
        <v>-300</v>
      </c>
      <c r="L3267">
        <v>-300</v>
      </c>
      <c r="M3267">
        <v>-300</v>
      </c>
      <c r="N3267">
        <v>-300</v>
      </c>
      <c r="O3267">
        <v>-300</v>
      </c>
    </row>
    <row r="3268" spans="1:15" x14ac:dyDescent="0.2">
      <c r="A3268">
        <v>0.39855957031200001</v>
      </c>
      <c r="B3268">
        <v>-2.3923086134899998E-3</v>
      </c>
      <c r="C3268">
        <v>-6.6500313365400003E-4</v>
      </c>
      <c r="D3268">
        <v>-1.15623788603E-4</v>
      </c>
      <c r="E3268" s="88">
        <v>-2.5671682042500001E-5</v>
      </c>
      <c r="F3268">
        <v>-1.0734953689000001E-4</v>
      </c>
      <c r="G3268">
        <v>-3.58113653296E-4</v>
      </c>
      <c r="H3268">
        <v>0</v>
      </c>
      <c r="I3268">
        <v>0.39855957031200001</v>
      </c>
      <c r="J3268">
        <v>-231.36004272700001</v>
      </c>
      <c r="K3268">
        <v>-299.342074459</v>
      </c>
      <c r="L3268">
        <v>-300</v>
      </c>
      <c r="M3268">
        <v>-300</v>
      </c>
      <c r="N3268">
        <v>-300</v>
      </c>
      <c r="O3268">
        <v>-300</v>
      </c>
    </row>
    <row r="3269" spans="1:15" x14ac:dyDescent="0.2">
      <c r="A3269">
        <v>0.398681640625</v>
      </c>
      <c r="B3269">
        <v>-2.53241740014E-3</v>
      </c>
      <c r="C3269">
        <v>-8.0450335601800005E-4</v>
      </c>
      <c r="D3269">
        <v>-2.5481022169499999E-4</v>
      </c>
      <c r="E3269">
        <v>-1.6479036399499999E-4</v>
      </c>
      <c r="F3269">
        <v>-2.4650194105000001E-4</v>
      </c>
      <c r="G3269">
        <v>-4.9735092044299995E-4</v>
      </c>
      <c r="H3269">
        <v>0</v>
      </c>
      <c r="I3269">
        <v>0.398681640625</v>
      </c>
      <c r="J3269">
        <v>-244.348415837</v>
      </c>
      <c r="K3269">
        <v>-276.774520564</v>
      </c>
      <c r="L3269">
        <v>-300</v>
      </c>
      <c r="M3269">
        <v>-299.20853164200003</v>
      </c>
      <c r="N3269">
        <v>-300</v>
      </c>
      <c r="O3269">
        <v>-300</v>
      </c>
    </row>
    <row r="3270" spans="1:15" x14ac:dyDescent="0.2">
      <c r="A3270">
        <v>0.39880371093799999</v>
      </c>
      <c r="B3270">
        <v>-2.68366166511E-3</v>
      </c>
      <c r="C3270">
        <v>-9.5513944109300005E-4</v>
      </c>
      <c r="D3270">
        <v>-4.0513248286700002E-4</v>
      </c>
      <c r="E3270">
        <v>-3.1504491483599998E-4</v>
      </c>
      <c r="F3270">
        <v>-3.9679037186600002E-4</v>
      </c>
      <c r="G3270">
        <v>-6.4772462807899996E-4</v>
      </c>
      <c r="H3270">
        <v>0</v>
      </c>
      <c r="I3270">
        <v>0.39880371093799999</v>
      </c>
      <c r="J3270">
        <v>-237.32332982700001</v>
      </c>
      <c r="K3270">
        <v>-261.51302473499999</v>
      </c>
      <c r="L3270">
        <v>-299.48818825199999</v>
      </c>
      <c r="M3270">
        <v>-298.81755172200002</v>
      </c>
      <c r="N3270">
        <v>-300</v>
      </c>
      <c r="O3270">
        <v>-300</v>
      </c>
    </row>
    <row r="3271" spans="1:15" x14ac:dyDescent="0.2">
      <c r="A3271">
        <v>0.39892578125</v>
      </c>
      <c r="B3271">
        <v>-2.8464120924E-3</v>
      </c>
      <c r="C3271">
        <v>-1.11728207351E-3</v>
      </c>
      <c r="D3271">
        <v>-5.6696125701000003E-4</v>
      </c>
      <c r="E3271">
        <v>-4.76806019906E-4</v>
      </c>
      <c r="F3271">
        <v>-5.5858551563900004E-4</v>
      </c>
      <c r="G3271">
        <v>-8.09605465167E-4</v>
      </c>
      <c r="H3271">
        <v>0</v>
      </c>
      <c r="I3271">
        <v>0.39892578125</v>
      </c>
      <c r="J3271">
        <v>-233.20114494000001</v>
      </c>
      <c r="K3271">
        <v>-250.435003075</v>
      </c>
      <c r="L3271">
        <v>-297.49150694899998</v>
      </c>
      <c r="M3271">
        <v>-300</v>
      </c>
      <c r="N3271">
        <v>-300</v>
      </c>
      <c r="O3271">
        <v>-300</v>
      </c>
    </row>
    <row r="3272" spans="1:15" x14ac:dyDescent="0.2">
      <c r="A3272">
        <v>0.39904785156200001</v>
      </c>
      <c r="B3272">
        <v>-3.0210453072199999E-3</v>
      </c>
      <c r="C3272">
        <v>-1.29130787909E-3</v>
      </c>
      <c r="D3272">
        <v>-7.4067317019199999E-4</v>
      </c>
      <c r="E3272">
        <v>-6.5045030572599997E-4</v>
      </c>
      <c r="F3272">
        <v>-7.3226399986100002E-4</v>
      </c>
      <c r="G3272">
        <v>-9.8337006186900006E-4</v>
      </c>
      <c r="H3272">
        <v>0</v>
      </c>
      <c r="I3272">
        <v>0.39904785156200001</v>
      </c>
      <c r="J3272">
        <v>-237.283215168</v>
      </c>
      <c r="K3272">
        <v>-242.31656320499999</v>
      </c>
      <c r="L3272">
        <v>-294.38670694500001</v>
      </c>
      <c r="M3272">
        <v>-300</v>
      </c>
      <c r="N3272">
        <v>-300</v>
      </c>
      <c r="O3272">
        <v>-300</v>
      </c>
    </row>
    <row r="3273" spans="1:15" x14ac:dyDescent="0.2">
      <c r="A3273">
        <v>0.399169921875</v>
      </c>
      <c r="B3273">
        <v>-3.2079438869099999E-3</v>
      </c>
      <c r="C3273">
        <v>-1.4775994358100001E-3</v>
      </c>
      <c r="D3273">
        <v>-9.2665080065499998E-4</v>
      </c>
      <c r="E3273">
        <v>-8.3636035099600003E-4</v>
      </c>
      <c r="F3273">
        <v>-9.1820840420299996E-4</v>
      </c>
      <c r="G3273">
        <v>-1.1694010005299999E-3</v>
      </c>
      <c r="H3273">
        <v>0</v>
      </c>
      <c r="I3273">
        <v>0.399169921875</v>
      </c>
      <c r="J3273">
        <v>-241.627028365</v>
      </c>
      <c r="K3273">
        <v>-236.51695140999999</v>
      </c>
      <c r="L3273">
        <v>-296.26753382999999</v>
      </c>
      <c r="M3273">
        <v>-298.94575887299999</v>
      </c>
      <c r="N3273">
        <v>-297.80037296099999</v>
      </c>
      <c r="O3273">
        <v>-300</v>
      </c>
    </row>
    <row r="3274" spans="1:15" x14ac:dyDescent="0.2">
      <c r="A3274">
        <v>0.39929199218799999</v>
      </c>
      <c r="B3274">
        <v>-3.4074963709300001E-3</v>
      </c>
      <c r="C3274">
        <v>-1.67654528374E-3</v>
      </c>
      <c r="D3274">
        <v>-1.1252826887299999E-3</v>
      </c>
      <c r="E3274">
        <v>-1.0349246965E-3</v>
      </c>
      <c r="F3274">
        <v>-1.11680727042E-3</v>
      </c>
      <c r="G3274">
        <v>-1.3680868255899999E-3</v>
      </c>
      <c r="H3274">
        <v>0</v>
      </c>
      <c r="I3274">
        <v>0.39929199218799999</v>
      </c>
      <c r="J3274">
        <v>-229.254152449</v>
      </c>
      <c r="K3274">
        <v>-232.65084287400001</v>
      </c>
      <c r="L3274">
        <v>-300</v>
      </c>
      <c r="M3274">
        <v>-296.16145562399998</v>
      </c>
      <c r="N3274">
        <v>-293.88693361700001</v>
      </c>
      <c r="O3274">
        <v>-300</v>
      </c>
    </row>
    <row r="3275" spans="1:15" x14ac:dyDescent="0.2">
      <c r="A3275">
        <v>0.3994140625</v>
      </c>
      <c r="B3275">
        <v>-3.6200972695999999E-3</v>
      </c>
      <c r="C3275">
        <v>-1.88853993386E-3</v>
      </c>
      <c r="D3275">
        <v>-1.33696334565E-3</v>
      </c>
      <c r="E3275">
        <v>-1.2465378539200001E-3</v>
      </c>
      <c r="F3275">
        <v>-1.32845511118E-3</v>
      </c>
      <c r="G3275">
        <v>-1.57982205241E-3</v>
      </c>
      <c r="H3275">
        <v>0</v>
      </c>
      <c r="I3275">
        <v>0.3994140625</v>
      </c>
      <c r="J3275">
        <v>-225.56431225200001</v>
      </c>
      <c r="K3275">
        <v>-230.456833483</v>
      </c>
      <c r="L3275">
        <v>-300</v>
      </c>
      <c r="M3275">
        <v>-294.38909329500001</v>
      </c>
      <c r="N3275">
        <v>-300</v>
      </c>
      <c r="O3275">
        <v>-300</v>
      </c>
    </row>
    <row r="3276" spans="1:15" x14ac:dyDescent="0.2">
      <c r="A3276">
        <v>0.39953613281200001</v>
      </c>
      <c r="B3276">
        <v>-3.8461470719000001E-3</v>
      </c>
      <c r="C3276">
        <v>-2.1139838757399999E-3</v>
      </c>
      <c r="D3276">
        <v>-1.56209326124E-3</v>
      </c>
      <c r="E3276">
        <v>-1.47160031356E-3</v>
      </c>
      <c r="F3276">
        <v>-1.5535524177699999E-3</v>
      </c>
      <c r="G3276">
        <v>-1.80500717496E-3</v>
      </c>
      <c r="H3276">
        <v>0</v>
      </c>
      <c r="I3276">
        <v>0.39953613281200001</v>
      </c>
      <c r="J3276">
        <v>-225.354580062</v>
      </c>
      <c r="K3276">
        <v>-229.731743201</v>
      </c>
      <c r="L3276">
        <v>-300</v>
      </c>
      <c r="M3276">
        <v>-294.47224051299997</v>
      </c>
      <c r="N3276">
        <v>-300</v>
      </c>
      <c r="O3276">
        <v>-300</v>
      </c>
    </row>
    <row r="3277" spans="1:15" x14ac:dyDescent="0.2">
      <c r="A3277">
        <v>0.399658203125</v>
      </c>
      <c r="B3277">
        <v>-4.0860522520200001E-3</v>
      </c>
      <c r="C3277">
        <v>-2.3532835842300002E-3</v>
      </c>
      <c r="D3277">
        <v>-1.80107891062E-3</v>
      </c>
      <c r="E3277">
        <v>-1.7105185509699999E-3</v>
      </c>
      <c r="F3277">
        <v>-1.79250566672E-3</v>
      </c>
      <c r="G3277">
        <v>-2.0440486724999998E-3</v>
      </c>
      <c r="H3277">
        <v>0</v>
      </c>
      <c r="I3277">
        <v>0.399658203125</v>
      </c>
      <c r="J3277">
        <v>-228.68896272999999</v>
      </c>
      <c r="K3277">
        <v>-230.29077952700001</v>
      </c>
      <c r="L3277">
        <v>-300</v>
      </c>
      <c r="M3277">
        <v>-297.41662217099997</v>
      </c>
      <c r="N3277">
        <v>-300</v>
      </c>
      <c r="O3277">
        <v>-300</v>
      </c>
    </row>
    <row r="3278" spans="1:15" x14ac:dyDescent="0.2">
      <c r="A3278">
        <v>0.39978027343799999</v>
      </c>
      <c r="B3278">
        <v>-4.3402252749300003E-3</v>
      </c>
      <c r="C3278">
        <v>-2.6068515249200001E-3</v>
      </c>
      <c r="D3278">
        <v>-2.0543327596299998E-3</v>
      </c>
      <c r="E3278">
        <v>-1.9637050324899999E-3</v>
      </c>
      <c r="F3278">
        <v>-2.04572732534E-3</v>
      </c>
      <c r="G3278">
        <v>-2.29735901505E-3</v>
      </c>
      <c r="H3278">
        <v>0</v>
      </c>
      <c r="I3278">
        <v>0.39978027343799999</v>
      </c>
      <c r="J3278">
        <v>-242.06390809300001</v>
      </c>
      <c r="K3278">
        <v>-231.942164674</v>
      </c>
      <c r="L3278">
        <v>-300</v>
      </c>
      <c r="M3278">
        <v>-300</v>
      </c>
      <c r="N3278">
        <v>-300</v>
      </c>
      <c r="O3278">
        <v>-300</v>
      </c>
    </row>
    <row r="3279" spans="1:15" x14ac:dyDescent="0.2">
      <c r="A3279">
        <v>0.39990234375</v>
      </c>
      <c r="B3279">
        <v>-4.6090846008100001E-3</v>
      </c>
      <c r="C3279">
        <v>-2.87510615862E-3</v>
      </c>
      <c r="D3279">
        <v>-2.3222732693400001E-3</v>
      </c>
      <c r="E3279">
        <v>-2.2315782196199998E-3</v>
      </c>
      <c r="F3279">
        <v>-2.3136358561600002E-3</v>
      </c>
      <c r="G3279">
        <v>-2.5653566678399999E-3</v>
      </c>
      <c r="H3279">
        <v>0</v>
      </c>
      <c r="I3279">
        <v>0.39990234375</v>
      </c>
      <c r="J3279">
        <v>-233.72396325899999</v>
      </c>
      <c r="K3279">
        <v>-234.476220391</v>
      </c>
      <c r="L3279">
        <v>-300</v>
      </c>
      <c r="M3279">
        <v>-300</v>
      </c>
      <c r="N3279">
        <v>-300</v>
      </c>
      <c r="O3279">
        <v>-300</v>
      </c>
    </row>
    <row r="3280" spans="1:15" x14ac:dyDescent="0.2">
      <c r="A3280">
        <v>0.40002441406200001</v>
      </c>
      <c r="B3280">
        <v>-4.8930546883400004E-3</v>
      </c>
      <c r="C3280">
        <v>-3.15847194463E-3</v>
      </c>
      <c r="D3280">
        <v>-2.6053248993299998E-3</v>
      </c>
      <c r="E3280">
        <v>-2.5145625724299998E-3</v>
      </c>
      <c r="F3280">
        <v>-2.5966557202000001E-3</v>
      </c>
      <c r="G3280">
        <v>-2.8484660946599999E-3</v>
      </c>
      <c r="H3280">
        <v>0</v>
      </c>
      <c r="I3280">
        <v>0.40002441406200001</v>
      </c>
      <c r="J3280">
        <v>-228.64040757999999</v>
      </c>
      <c r="K3280">
        <v>-237.64565379199999</v>
      </c>
      <c r="L3280">
        <v>-300</v>
      </c>
      <c r="M3280">
        <v>-300</v>
      </c>
      <c r="N3280">
        <v>-300</v>
      </c>
      <c r="O3280">
        <v>-300</v>
      </c>
    </row>
    <row r="3281" spans="1:15" x14ac:dyDescent="0.2">
      <c r="A3281">
        <v>0.400146484375</v>
      </c>
      <c r="B3281">
        <v>-5.1925659969600003E-3</v>
      </c>
      <c r="C3281">
        <v>-3.4573793430400001E-3</v>
      </c>
      <c r="D3281">
        <v>-2.9039181099399999E-3</v>
      </c>
      <c r="E3281">
        <v>-2.8130885517E-3</v>
      </c>
      <c r="F3281">
        <v>-2.89521737926E-3</v>
      </c>
      <c r="G3281">
        <v>-3.1471177600200001E-3</v>
      </c>
      <c r="H3281">
        <v>0</v>
      </c>
      <c r="I3281">
        <v>0.400146484375</v>
      </c>
      <c r="J3281">
        <v>-228.99509087999999</v>
      </c>
      <c r="K3281">
        <v>-241.03962049099999</v>
      </c>
      <c r="L3281">
        <v>-297.537757328</v>
      </c>
      <c r="M3281">
        <v>-300</v>
      </c>
      <c r="N3281">
        <v>-300</v>
      </c>
      <c r="O3281">
        <v>-300</v>
      </c>
    </row>
    <row r="3282" spans="1:15" x14ac:dyDescent="0.2">
      <c r="A3282">
        <v>0.40026855468799999</v>
      </c>
      <c r="B3282">
        <v>-5.5080549879600003E-3</v>
      </c>
      <c r="C3282">
        <v>-3.7722648157700002E-3</v>
      </c>
      <c r="D3282">
        <v>-3.21848936335E-3</v>
      </c>
      <c r="E3282">
        <v>-3.1275926201000002E-3</v>
      </c>
      <c r="F3282">
        <v>-3.2097572970100001E-3</v>
      </c>
      <c r="G3282">
        <v>-3.4617481303399998E-3</v>
      </c>
      <c r="H3282">
        <v>0</v>
      </c>
      <c r="I3282">
        <v>0.40026855468799999</v>
      </c>
      <c r="J3282">
        <v>-234.423553881</v>
      </c>
      <c r="K3282">
        <v>-243.72440064899999</v>
      </c>
      <c r="L3282">
        <v>-300</v>
      </c>
      <c r="M3282">
        <v>-300</v>
      </c>
      <c r="N3282">
        <v>-300</v>
      </c>
      <c r="O3282">
        <v>-300</v>
      </c>
    </row>
    <row r="3283" spans="1:15" x14ac:dyDescent="0.2">
      <c r="A3283">
        <v>0.400390625</v>
      </c>
      <c r="B3283">
        <v>-5.8399641245400003E-3</v>
      </c>
      <c r="C3283">
        <v>-4.1035708266299997E-3</v>
      </c>
      <c r="D3283">
        <v>-3.5494811236500001E-3</v>
      </c>
      <c r="E3283">
        <v>-3.4585172421799999E-3</v>
      </c>
      <c r="F3283">
        <v>-3.54071793899E-3</v>
      </c>
      <c r="G3283">
        <v>-3.7927996739299998E-3</v>
      </c>
      <c r="H3283">
        <v>0</v>
      </c>
      <c r="I3283">
        <v>0.400390625</v>
      </c>
      <c r="J3283">
        <v>-251.854006699</v>
      </c>
      <c r="K3283">
        <v>-244.23830013700001</v>
      </c>
      <c r="L3283">
        <v>-300</v>
      </c>
      <c r="M3283">
        <v>-300</v>
      </c>
      <c r="N3283">
        <v>-300</v>
      </c>
      <c r="O3283">
        <v>-300</v>
      </c>
    </row>
    <row r="3284" spans="1:15" x14ac:dyDescent="0.2">
      <c r="A3284">
        <v>0.40051269531200001</v>
      </c>
      <c r="B3284">
        <v>-6.18874187066E-3</v>
      </c>
      <c r="C3284">
        <v>-4.4517458402599996E-3</v>
      </c>
      <c r="D3284">
        <v>-3.8973418557299998E-3</v>
      </c>
      <c r="E3284">
        <v>-3.80631088329E-3</v>
      </c>
      <c r="F3284">
        <v>-3.88854777158E-3</v>
      </c>
      <c r="G3284">
        <v>-4.1407208599099996E-3</v>
      </c>
      <c r="H3284">
        <v>0</v>
      </c>
      <c r="I3284">
        <v>0.40051269531200001</v>
      </c>
      <c r="J3284">
        <v>-235.34551419300001</v>
      </c>
      <c r="K3284">
        <v>-242.24662807799999</v>
      </c>
      <c r="L3284">
        <v>-300</v>
      </c>
      <c r="M3284">
        <v>-300</v>
      </c>
      <c r="N3284">
        <v>-300</v>
      </c>
      <c r="O3284">
        <v>-300</v>
      </c>
    </row>
    <row r="3285" spans="1:15" x14ac:dyDescent="0.2">
      <c r="A3285">
        <v>0.400634765625</v>
      </c>
      <c r="B3285">
        <v>-6.5548426889500003E-3</v>
      </c>
      <c r="C3285">
        <v>-4.8172443198899999E-3</v>
      </c>
      <c r="D3285">
        <v>-4.2625260231000002E-3</v>
      </c>
      <c r="E3285">
        <v>-4.1714280074299998E-3</v>
      </c>
      <c r="F3285">
        <v>-4.2537012597499996E-3</v>
      </c>
      <c r="G3285">
        <v>-4.5059661560500003E-3</v>
      </c>
      <c r="H3285">
        <v>0</v>
      </c>
      <c r="I3285">
        <v>0.400634765625</v>
      </c>
      <c r="J3285">
        <v>-235.67764327500001</v>
      </c>
      <c r="K3285">
        <v>-239.07574346600001</v>
      </c>
      <c r="L3285">
        <v>-300</v>
      </c>
      <c r="M3285">
        <v>-300</v>
      </c>
      <c r="N3285">
        <v>-300</v>
      </c>
      <c r="O3285">
        <v>-300</v>
      </c>
    </row>
    <row r="3286" spans="1:15" x14ac:dyDescent="0.2">
      <c r="A3286">
        <v>0.40075683593799999</v>
      </c>
      <c r="B3286">
        <v>-6.9387270373500003E-3</v>
      </c>
      <c r="C3286">
        <v>-5.2005267241099998E-3</v>
      </c>
      <c r="D3286">
        <v>-4.6454940845999998E-3</v>
      </c>
      <c r="E3286">
        <v>-4.5543290739099998E-3</v>
      </c>
      <c r="F3286">
        <v>-4.6366388638600002E-3</v>
      </c>
      <c r="G3286">
        <v>-4.88899602546E-3</v>
      </c>
      <c r="H3286">
        <v>0</v>
      </c>
      <c r="I3286">
        <v>0.40075683593799999</v>
      </c>
      <c r="J3286">
        <v>-265.73588519800001</v>
      </c>
      <c r="K3286">
        <v>-235.85475250600001</v>
      </c>
      <c r="L3286">
        <v>-300</v>
      </c>
      <c r="M3286">
        <v>-300</v>
      </c>
      <c r="N3286">
        <v>-300</v>
      </c>
      <c r="O3286">
        <v>-300</v>
      </c>
    </row>
    <row r="3287" spans="1:15" x14ac:dyDescent="0.2">
      <c r="A3287">
        <v>0.40087890625</v>
      </c>
      <c r="B3287">
        <v>-7.3408613647700004E-3</v>
      </c>
      <c r="C3287">
        <v>-5.6020595024600002E-3</v>
      </c>
      <c r="D3287">
        <v>-5.0467124900499998E-3</v>
      </c>
      <c r="E3287">
        <v>-4.9554805330199996E-3</v>
      </c>
      <c r="F3287">
        <v>-5.0378270352E-3</v>
      </c>
      <c r="G3287">
        <v>-5.29027692222E-3</v>
      </c>
      <c r="H3287">
        <v>0</v>
      </c>
      <c r="I3287">
        <v>0.40087890625</v>
      </c>
      <c r="J3287">
        <v>-232.88161323</v>
      </c>
      <c r="K3287">
        <v>-232.997779194</v>
      </c>
      <c r="L3287">
        <v>-300</v>
      </c>
      <c r="M3287">
        <v>-300</v>
      </c>
      <c r="N3287">
        <v>-300</v>
      </c>
      <c r="O3287">
        <v>-300</v>
      </c>
    </row>
    <row r="3288" spans="1:15" x14ac:dyDescent="0.2">
      <c r="A3288">
        <v>0.40100097656200001</v>
      </c>
      <c r="B3288">
        <v>-7.7617181056099998E-3</v>
      </c>
      <c r="C3288">
        <v>-6.0223150899699996E-3</v>
      </c>
      <c r="D3288">
        <v>-5.4666536747599997E-3</v>
      </c>
      <c r="E3288">
        <v>-5.3753548205400003E-3</v>
      </c>
      <c r="F3288">
        <v>-5.4577382105600002E-3</v>
      </c>
      <c r="G3288">
        <v>-5.7102812859400002E-3</v>
      </c>
      <c r="H3288">
        <v>0</v>
      </c>
      <c r="I3288">
        <v>0.40100097656200001</v>
      </c>
      <c r="J3288">
        <v>-227.72450455500001</v>
      </c>
      <c r="K3288">
        <v>-230.578693824</v>
      </c>
      <c r="L3288">
        <v>-300</v>
      </c>
      <c r="M3288">
        <v>-300</v>
      </c>
      <c r="N3288">
        <v>-300</v>
      </c>
      <c r="O3288">
        <v>-300</v>
      </c>
    </row>
    <row r="3289" spans="1:15" x14ac:dyDescent="0.2">
      <c r="A3289">
        <v>0.401123046875</v>
      </c>
      <c r="B3289">
        <v>-8.2017756732000006E-3</v>
      </c>
      <c r="C3289">
        <v>-6.4617719006300001E-3</v>
      </c>
      <c r="D3289">
        <v>-5.9057960529599997E-3</v>
      </c>
      <c r="E3289">
        <v>-5.8144303511899996E-3</v>
      </c>
      <c r="F3289">
        <v>-5.8968508057000001E-3</v>
      </c>
      <c r="G3289">
        <v>-6.1494875351400004E-3</v>
      </c>
      <c r="H3289">
        <v>0</v>
      </c>
      <c r="I3289">
        <v>0.401123046875</v>
      </c>
      <c r="J3289">
        <v>-226.99189180499999</v>
      </c>
      <c r="K3289">
        <v>-228.56430866400001</v>
      </c>
      <c r="L3289">
        <v>-300</v>
      </c>
      <c r="M3289">
        <v>-300</v>
      </c>
      <c r="N3289">
        <v>-300</v>
      </c>
      <c r="O3289">
        <v>-300</v>
      </c>
    </row>
    <row r="3290" spans="1:15" x14ac:dyDescent="0.2">
      <c r="A3290">
        <v>0.40124511718799999</v>
      </c>
      <c r="B3290">
        <v>-8.6615184521300001E-3</v>
      </c>
      <c r="C3290">
        <v>-6.9209143196500003E-3</v>
      </c>
      <c r="D3290">
        <v>-6.3646240101599997E-3</v>
      </c>
      <c r="E3290">
        <v>-6.2731915109500002E-3</v>
      </c>
      <c r="F3290">
        <v>-6.35564920761E-3</v>
      </c>
      <c r="G3290">
        <v>-6.6083800596599997E-3</v>
      </c>
      <c r="H3290">
        <v>0</v>
      </c>
      <c r="I3290">
        <v>0.40124511718799999</v>
      </c>
      <c r="J3290">
        <v>-230.183861431</v>
      </c>
      <c r="K3290">
        <v>-226.90044896800001</v>
      </c>
      <c r="L3290">
        <v>-300</v>
      </c>
      <c r="M3290">
        <v>-300</v>
      </c>
      <c r="N3290">
        <v>-300</v>
      </c>
      <c r="O3290">
        <v>-300</v>
      </c>
    </row>
    <row r="3291" spans="1:15" x14ac:dyDescent="0.2">
      <c r="A3291">
        <v>0.4013671875</v>
      </c>
      <c r="B3291">
        <v>-9.1414367895299997E-3</v>
      </c>
      <c r="C3291">
        <v>-7.4002326948199998E-3</v>
      </c>
      <c r="D3291">
        <v>-6.8436278943999999E-3</v>
      </c>
      <c r="E3291">
        <v>-6.75212864835E-3</v>
      </c>
      <c r="F3291">
        <v>-6.8346237658500003E-3</v>
      </c>
      <c r="G3291">
        <v>-7.08744921186E-3</v>
      </c>
      <c r="H3291">
        <v>0</v>
      </c>
      <c r="I3291">
        <v>0.4013671875</v>
      </c>
      <c r="J3291">
        <v>-244.06441957999999</v>
      </c>
      <c r="K3291">
        <v>-225.540606817</v>
      </c>
      <c r="L3291">
        <v>-300</v>
      </c>
      <c r="M3291">
        <v>-300</v>
      </c>
      <c r="N3291">
        <v>-300</v>
      </c>
      <c r="O3291">
        <v>-300</v>
      </c>
    </row>
    <row r="3292" spans="1:15" x14ac:dyDescent="0.2">
      <c r="A3292">
        <v>0.40148925781200001</v>
      </c>
      <c r="B3292">
        <v>-9.64202698526E-3</v>
      </c>
      <c r="C3292">
        <v>-7.9002233266199998E-3</v>
      </c>
      <c r="D3292">
        <v>-7.3433040064500004E-3</v>
      </c>
      <c r="E3292">
        <v>-7.2517380646399997E-3</v>
      </c>
      <c r="F3292">
        <v>-7.3342707826999998E-3</v>
      </c>
      <c r="G3292">
        <v>-7.5871912968399997E-3</v>
      </c>
      <c r="H3292">
        <v>0</v>
      </c>
      <c r="I3292">
        <v>0.40148925781200001</v>
      </c>
      <c r="J3292">
        <v>-235.42727273</v>
      </c>
      <c r="K3292">
        <v>-224.44904840699999</v>
      </c>
      <c r="L3292">
        <v>-300</v>
      </c>
      <c r="M3292">
        <v>-300</v>
      </c>
      <c r="N3292">
        <v>-300</v>
      </c>
      <c r="O3292">
        <v>-300</v>
      </c>
    </row>
    <row r="3293" spans="1:15" x14ac:dyDescent="0.2">
      <c r="A3293">
        <v>0.401611328125</v>
      </c>
      <c r="B3293">
        <v>-1.0163791280999999E-2</v>
      </c>
      <c r="C3293">
        <v>-8.4213884573699996E-3</v>
      </c>
      <c r="D3293">
        <v>-7.8641545888899992E-3</v>
      </c>
      <c r="E3293">
        <v>-7.7725220028699998E-3</v>
      </c>
      <c r="F3293">
        <v>-7.8550925022499996E-3</v>
      </c>
      <c r="G3293">
        <v>-8.1081085615500002E-3</v>
      </c>
      <c r="H3293">
        <v>0</v>
      </c>
      <c r="I3293">
        <v>0.401611328125</v>
      </c>
      <c r="J3293">
        <v>-231.594459097</v>
      </c>
      <c r="K3293">
        <v>-223.59458223499999</v>
      </c>
      <c r="L3293">
        <v>-300</v>
      </c>
      <c r="M3293">
        <v>-300</v>
      </c>
      <c r="N3293">
        <v>-300</v>
      </c>
      <c r="O3293">
        <v>-300</v>
      </c>
    </row>
    <row r="3294" spans="1:15" x14ac:dyDescent="0.2">
      <c r="A3294">
        <v>0.40173339843799999</v>
      </c>
      <c r="B3294">
        <v>-1.0707237848199999E-2</v>
      </c>
      <c r="C3294">
        <v>-8.9642362592300007E-3</v>
      </c>
      <c r="D3294">
        <v>-8.4066878141500004E-3</v>
      </c>
      <c r="E3294">
        <v>-8.3149886359800002E-3</v>
      </c>
      <c r="F3294">
        <v>-8.3975970984699992E-3</v>
      </c>
      <c r="G3294">
        <v>-8.65070918277E-3</v>
      </c>
      <c r="H3294">
        <v>0</v>
      </c>
      <c r="I3294">
        <v>0.40173339843799999</v>
      </c>
      <c r="J3294">
        <v>-235.83625814499999</v>
      </c>
      <c r="K3294">
        <v>-222.94862543100001</v>
      </c>
      <c r="L3294">
        <v>-300</v>
      </c>
      <c r="M3294">
        <v>-300</v>
      </c>
      <c r="N3294">
        <v>-300</v>
      </c>
      <c r="O3294">
        <v>-300</v>
      </c>
    </row>
    <row r="3295" spans="1:15" x14ac:dyDescent="0.2">
      <c r="A3295">
        <v>0.40185546875</v>
      </c>
      <c r="B3295">
        <v>-1.12728807753E-2</v>
      </c>
      <c r="C3295">
        <v>-9.5292808211800001E-3</v>
      </c>
      <c r="D3295">
        <v>-8.9714177714999999E-3</v>
      </c>
      <c r="E3295">
        <v>-8.87965205371E-3</v>
      </c>
      <c r="F3295">
        <v>-8.9622986621399996E-3</v>
      </c>
      <c r="G3295">
        <v>-9.2155072541499992E-3</v>
      </c>
      <c r="H3295">
        <v>0</v>
      </c>
      <c r="I3295">
        <v>0.40185546875</v>
      </c>
      <c r="J3295">
        <v>-240.478793752</v>
      </c>
      <c r="K3295">
        <v>-222.489649585</v>
      </c>
      <c r="L3295">
        <v>-300</v>
      </c>
      <c r="M3295">
        <v>-300</v>
      </c>
      <c r="N3295">
        <v>-300</v>
      </c>
      <c r="O3295">
        <v>-300</v>
      </c>
    </row>
    <row r="3296" spans="1:15" x14ac:dyDescent="0.2">
      <c r="A3296">
        <v>0.40197753906200001</v>
      </c>
      <c r="B3296">
        <v>-1.18612400533E-2</v>
      </c>
      <c r="C3296">
        <v>-1.0117042134900001E-2</v>
      </c>
      <c r="D3296">
        <v>-9.5588644529099997E-3</v>
      </c>
      <c r="E3296">
        <v>-9.4670322485300006E-3</v>
      </c>
      <c r="F3296">
        <v>-9.5497171867800004E-3</v>
      </c>
      <c r="G3296">
        <v>-9.8030227720600008E-3</v>
      </c>
      <c r="H3296">
        <v>0</v>
      </c>
      <c r="I3296">
        <v>0.40197753906200001</v>
      </c>
      <c r="J3296">
        <v>-228.38509556899999</v>
      </c>
      <c r="K3296">
        <v>-222.20400778000001</v>
      </c>
      <c r="L3296">
        <v>-300</v>
      </c>
      <c r="M3296">
        <v>-300</v>
      </c>
      <c r="N3296">
        <v>-300</v>
      </c>
      <c r="O3296">
        <v>-300</v>
      </c>
    </row>
    <row r="3297" spans="1:15" x14ac:dyDescent="0.2">
      <c r="A3297">
        <v>0.402099609375</v>
      </c>
      <c r="B3297">
        <v>-1.24728415609E-2</v>
      </c>
      <c r="C3297">
        <v>-1.07280460798E-2</v>
      </c>
      <c r="D3297">
        <v>-1.0169553737899999E-2</v>
      </c>
      <c r="E3297">
        <v>-1.00776551005E-2</v>
      </c>
      <c r="F3297">
        <v>-1.01603785535E-2</v>
      </c>
      <c r="G3297">
        <v>-1.0413781620399999E-2</v>
      </c>
      <c r="H3297">
        <v>0</v>
      </c>
      <c r="I3297">
        <v>0.402099609375</v>
      </c>
      <c r="J3297">
        <v>-225.22468477699999</v>
      </c>
      <c r="K3297">
        <v>-222.08070693299999</v>
      </c>
      <c r="L3297">
        <v>-300</v>
      </c>
      <c r="M3297">
        <v>-300</v>
      </c>
      <c r="N3297">
        <v>-300</v>
      </c>
      <c r="O3297">
        <v>-300</v>
      </c>
    </row>
    <row r="3298" spans="1:15" x14ac:dyDescent="0.2">
      <c r="A3298">
        <v>0.40222167968799999</v>
      </c>
      <c r="B3298">
        <v>-1.3108217048E-2</v>
      </c>
      <c r="C3298">
        <v>-1.1362824406299999E-2</v>
      </c>
      <c r="D3298">
        <v>-1.0804017377500001E-2</v>
      </c>
      <c r="E3298">
        <v>-1.0712052361E-2</v>
      </c>
      <c r="F3298">
        <v>-1.0794814514699999E-2</v>
      </c>
      <c r="G3298">
        <v>-1.1048315554700001E-2</v>
      </c>
      <c r="H3298">
        <v>0</v>
      </c>
      <c r="I3298">
        <v>0.40222167968799999</v>
      </c>
      <c r="J3298">
        <v>-226.084224632</v>
      </c>
      <c r="K3298">
        <v>-222.106098538</v>
      </c>
      <c r="L3298">
        <v>-300</v>
      </c>
      <c r="M3298">
        <v>-300</v>
      </c>
      <c r="N3298">
        <v>-300</v>
      </c>
      <c r="O3298">
        <v>-300</v>
      </c>
    </row>
    <row r="3299" spans="1:15" x14ac:dyDescent="0.2">
      <c r="A3299">
        <v>0.40234375</v>
      </c>
      <c r="B3299">
        <v>-1.37679041188E-2</v>
      </c>
      <c r="C3299">
        <v>-1.20219147193E-2</v>
      </c>
      <c r="D3299">
        <v>-1.14627929767E-2</v>
      </c>
      <c r="E3299">
        <v>-1.13707616355E-2</v>
      </c>
      <c r="F3299">
        <v>-1.1453562677E-2</v>
      </c>
      <c r="G3299">
        <v>-1.1707162184200001E-2</v>
      </c>
      <c r="H3299">
        <v>0</v>
      </c>
      <c r="I3299">
        <v>0.40234375</v>
      </c>
      <c r="J3299">
        <v>-232.80343908099999</v>
      </c>
      <c r="K3299">
        <v>-222.266032846</v>
      </c>
      <c r="L3299">
        <v>-300</v>
      </c>
      <c r="M3299">
        <v>-300</v>
      </c>
      <c r="N3299">
        <v>-300</v>
      </c>
      <c r="O3299">
        <v>-300</v>
      </c>
    </row>
    <row r="3300" spans="1:15" x14ac:dyDescent="0.2">
      <c r="A3300">
        <v>0.40246582031200001</v>
      </c>
      <c r="B3300">
        <v>-1.44524462133E-2</v>
      </c>
      <c r="C3300">
        <v>-1.27058604595E-2</v>
      </c>
      <c r="D3300">
        <v>-1.2146423976300001E-2</v>
      </c>
      <c r="E3300">
        <v>-1.2054326365600001E-2</v>
      </c>
      <c r="F3300">
        <v>-1.2137166482900001E-2</v>
      </c>
      <c r="G3300">
        <v>-1.23908649543E-2</v>
      </c>
      <c r="H3300">
        <v>0</v>
      </c>
      <c r="I3300">
        <v>0.40246582031200001</v>
      </c>
      <c r="J3300">
        <v>-236.869819425</v>
      </c>
      <c r="K3300">
        <v>-222.54990367600001</v>
      </c>
      <c r="L3300">
        <v>-262.21573510299999</v>
      </c>
      <c r="M3300">
        <v>-300</v>
      </c>
      <c r="N3300">
        <v>-300</v>
      </c>
      <c r="O3300">
        <v>-300</v>
      </c>
    </row>
    <row r="3301" spans="1:15" x14ac:dyDescent="0.2">
      <c r="A3301">
        <v>0.402587890625</v>
      </c>
      <c r="B3301">
        <v>-1.51623925879E-2</v>
      </c>
      <c r="C3301">
        <v>-1.3415210884E-2</v>
      </c>
      <c r="D3301">
        <v>-1.28554596339E-2</v>
      </c>
      <c r="E3301">
        <v>-1.27632958091E-2</v>
      </c>
      <c r="F3301">
        <v>-1.28461751913E-2</v>
      </c>
      <c r="G3301">
        <v>-1.3099973127E-2</v>
      </c>
      <c r="H3301">
        <v>0</v>
      </c>
      <c r="I3301">
        <v>0.402587890625</v>
      </c>
      <c r="J3301">
        <v>-226.92403549100001</v>
      </c>
      <c r="K3301">
        <v>-222.949342589</v>
      </c>
      <c r="L3301">
        <v>-239.605132553</v>
      </c>
      <c r="M3301">
        <v>-300</v>
      </c>
      <c r="N3301">
        <v>-300</v>
      </c>
      <c r="O3301">
        <v>-300</v>
      </c>
    </row>
    <row r="3302" spans="1:15" x14ac:dyDescent="0.2">
      <c r="A3302">
        <v>0.40270996093799999</v>
      </c>
      <c r="B3302">
        <v>-1.5898298295400001E-2</v>
      </c>
      <c r="C3302">
        <v>-1.41505210461E-2</v>
      </c>
      <c r="D3302">
        <v>-1.3590455003100001E-2</v>
      </c>
      <c r="E3302">
        <v>-1.3498225020200001E-2</v>
      </c>
      <c r="F3302">
        <v>-1.35811438576E-2</v>
      </c>
      <c r="G3302">
        <v>-1.3835041760399999E-2</v>
      </c>
      <c r="H3302">
        <v>0</v>
      </c>
      <c r="I3302">
        <v>0.40270996093799999</v>
      </c>
      <c r="J3302">
        <v>-225.30535813899999</v>
      </c>
      <c r="K3302">
        <v>-223.45174181799999</v>
      </c>
      <c r="L3302">
        <v>-227.42507594899999</v>
      </c>
      <c r="M3302">
        <v>-300</v>
      </c>
      <c r="N3302">
        <v>-300</v>
      </c>
      <c r="O3302">
        <v>-300</v>
      </c>
    </row>
    <row r="3303" spans="1:15" x14ac:dyDescent="0.2">
      <c r="A3303">
        <v>0.40283203125</v>
      </c>
      <c r="B3303">
        <v>-1.66607241635E-2</v>
      </c>
      <c r="C3303">
        <v>-1.49123517742E-2</v>
      </c>
      <c r="D3303">
        <v>-1.43519709125E-2</v>
      </c>
      <c r="E3303">
        <v>-1.42596748279E-2</v>
      </c>
      <c r="F3303">
        <v>-1.43426333117E-2</v>
      </c>
      <c r="G3303">
        <v>-1.45966316874E-2</v>
      </c>
      <c r="H3303">
        <v>0</v>
      </c>
      <c r="I3303">
        <v>0.40283203125</v>
      </c>
      <c r="J3303">
        <v>-228.75797187699999</v>
      </c>
      <c r="K3303">
        <v>-224.037291009</v>
      </c>
      <c r="L3303">
        <v>-221.52852343199999</v>
      </c>
      <c r="M3303">
        <v>-300</v>
      </c>
      <c r="N3303">
        <v>-300</v>
      </c>
      <c r="O3303">
        <v>-300</v>
      </c>
    </row>
    <row r="3304" spans="1:15" x14ac:dyDescent="0.2">
      <c r="A3304">
        <v>0.40295410156200001</v>
      </c>
      <c r="B3304">
        <v>-1.7450236772299999E-2</v>
      </c>
      <c r="C3304">
        <v>-1.5701269649E-2</v>
      </c>
      <c r="D3304">
        <v>-1.51405739431E-2</v>
      </c>
      <c r="E3304">
        <v>-1.50482118139E-2</v>
      </c>
      <c r="F3304">
        <v>-1.51312101364E-2</v>
      </c>
      <c r="G3304">
        <v>-1.5385309493800001E-2</v>
      </c>
      <c r="H3304">
        <v>0</v>
      </c>
      <c r="I3304">
        <v>0.40295410156200001</v>
      </c>
      <c r="J3304">
        <v>-257.567929881</v>
      </c>
      <c r="K3304">
        <v>-224.682436102</v>
      </c>
      <c r="L3304">
        <v>-219.989116763</v>
      </c>
      <c r="M3304">
        <v>-300</v>
      </c>
      <c r="N3304">
        <v>-300</v>
      </c>
      <c r="O3304">
        <v>-300</v>
      </c>
    </row>
    <row r="3305" spans="1:15" x14ac:dyDescent="0.2">
      <c r="A3305">
        <v>0.403076171875</v>
      </c>
      <c r="B3305">
        <v>-1.8267408431099998E-2</v>
      </c>
      <c r="C3305">
        <v>-1.65178469806E-2</v>
      </c>
      <c r="D3305">
        <v>-1.59568364053E-2</v>
      </c>
      <c r="E3305">
        <v>-1.5864408288900001E-2</v>
      </c>
      <c r="F3305">
        <v>-1.59474466436E-2</v>
      </c>
      <c r="G3305">
        <v>-1.62016474943E-2</v>
      </c>
      <c r="H3305">
        <v>0</v>
      </c>
      <c r="I3305">
        <v>0.403076171875</v>
      </c>
      <c r="J3305">
        <v>-227.479600543</v>
      </c>
      <c r="K3305">
        <v>-225.362167371</v>
      </c>
      <c r="L3305">
        <v>-221.07539813299999</v>
      </c>
      <c r="M3305">
        <v>-300</v>
      </c>
      <c r="N3305">
        <v>-300</v>
      </c>
      <c r="O3305">
        <v>-300</v>
      </c>
    </row>
    <row r="3306" spans="1:15" x14ac:dyDescent="0.2">
      <c r="A3306">
        <v>0.40319824218799999</v>
      </c>
      <c r="B3306">
        <v>-1.9112817154300001E-2</v>
      </c>
      <c r="C3306">
        <v>-1.7362661783899998E-2</v>
      </c>
      <c r="D3306">
        <v>-1.6801336314299999E-2</v>
      </c>
      <c r="E3306">
        <v>-1.6708842268600001E-2</v>
      </c>
      <c r="F3306">
        <v>-1.6791920849999999E-2</v>
      </c>
      <c r="G3306">
        <v>-1.7046223708500001E-2</v>
      </c>
      <c r="H3306">
        <v>0</v>
      </c>
      <c r="I3306">
        <v>0.40319824218799999</v>
      </c>
      <c r="J3306">
        <v>-223.44747673399999</v>
      </c>
      <c r="K3306">
        <v>-226.04646716100001</v>
      </c>
      <c r="L3306">
        <v>-223.07736409500001</v>
      </c>
      <c r="M3306">
        <v>-300</v>
      </c>
      <c r="N3306">
        <v>-300</v>
      </c>
      <c r="O3306">
        <v>-300</v>
      </c>
    </row>
    <row r="3307" spans="1:15" x14ac:dyDescent="0.2">
      <c r="A3307">
        <v>0.4033203125</v>
      </c>
      <c r="B3307">
        <v>-1.9987046635600001E-2</v>
      </c>
      <c r="C3307">
        <v>-1.8236297753400001E-2</v>
      </c>
      <c r="D3307">
        <v>-1.7674657364799999E-2</v>
      </c>
      <c r="E3307">
        <v>-1.7582097448399999E-2</v>
      </c>
      <c r="F3307">
        <v>-1.7665216452100001E-2</v>
      </c>
      <c r="G3307">
        <v>-1.7919621835899999E-2</v>
      </c>
      <c r="H3307">
        <v>0</v>
      </c>
      <c r="I3307">
        <v>0.4033203125</v>
      </c>
      <c r="J3307">
        <v>-223.90702588799999</v>
      </c>
      <c r="K3307">
        <v>-226.69563535</v>
      </c>
      <c r="L3307">
        <v>-225.20729718800001</v>
      </c>
      <c r="M3307">
        <v>-300</v>
      </c>
      <c r="N3307">
        <v>-300</v>
      </c>
      <c r="O3307">
        <v>-300</v>
      </c>
    </row>
    <row r="3308" spans="1:15" x14ac:dyDescent="0.2">
      <c r="A3308">
        <v>0.40344238281200001</v>
      </c>
      <c r="B3308">
        <v>-2.08906862223E-2</v>
      </c>
      <c r="C3308">
        <v>-1.9139344236999999E-2</v>
      </c>
      <c r="D3308">
        <v>-1.8577388904999999E-2</v>
      </c>
      <c r="E3308">
        <v>-1.8484763176899999E-2</v>
      </c>
      <c r="F3308">
        <v>-1.8567922799400002E-2</v>
      </c>
      <c r="G3308">
        <v>-1.88224312291E-2</v>
      </c>
      <c r="H3308">
        <v>0</v>
      </c>
      <c r="I3308">
        <v>0.40344238281200001</v>
      </c>
      <c r="J3308">
        <v>-229.87071938</v>
      </c>
      <c r="K3308">
        <v>-227.26405891300001</v>
      </c>
      <c r="L3308">
        <v>-227.433750285</v>
      </c>
      <c r="M3308">
        <v>-300</v>
      </c>
      <c r="N3308">
        <v>-300</v>
      </c>
      <c r="O3308">
        <v>-300</v>
      </c>
    </row>
    <row r="3309" spans="1:15" x14ac:dyDescent="0.2">
      <c r="A3309">
        <v>0.403564453125</v>
      </c>
      <c r="B3309">
        <v>-2.18243308877E-2</v>
      </c>
      <c r="C3309">
        <v>-2.0072396208500001E-2</v>
      </c>
      <c r="D3309">
        <v>-1.95101259091E-2</v>
      </c>
      <c r="E3309">
        <v>-1.94174344288E-2</v>
      </c>
      <c r="F3309">
        <v>-1.9500634867900001E-2</v>
      </c>
      <c r="G3309">
        <v>-1.9755246867E-2</v>
      </c>
      <c r="H3309">
        <v>0</v>
      </c>
      <c r="I3309">
        <v>0.403564453125</v>
      </c>
      <c r="J3309">
        <v>-236.681256007</v>
      </c>
      <c r="K3309">
        <v>-227.70999427999999</v>
      </c>
      <c r="L3309">
        <v>-229.75201395400001</v>
      </c>
      <c r="M3309">
        <v>-300</v>
      </c>
      <c r="N3309">
        <v>-300</v>
      </c>
      <c r="O3309">
        <v>-300</v>
      </c>
    </row>
    <row r="3310" spans="1:15" x14ac:dyDescent="0.2">
      <c r="A3310">
        <v>0.40368652343799999</v>
      </c>
      <c r="B3310">
        <v>-2.2788581203100001E-2</v>
      </c>
      <c r="C3310">
        <v>-2.1036054240100001E-2</v>
      </c>
      <c r="D3310">
        <v>-2.0473468949300001E-2</v>
      </c>
      <c r="E3310">
        <v>-2.0380711776899998E-2</v>
      </c>
      <c r="F3310">
        <v>-2.04639532314E-2</v>
      </c>
      <c r="G3310">
        <v>-2.07186693262E-2</v>
      </c>
      <c r="H3310">
        <v>0</v>
      </c>
      <c r="I3310">
        <v>0.40368652343799999</v>
      </c>
      <c r="J3310">
        <v>-225.002674665</v>
      </c>
      <c r="K3310">
        <v>-228.004114738</v>
      </c>
      <c r="L3310">
        <v>-232.18469779399999</v>
      </c>
      <c r="M3310">
        <v>-300</v>
      </c>
      <c r="N3310">
        <v>-300</v>
      </c>
      <c r="O3310">
        <v>-300</v>
      </c>
    </row>
    <row r="3311" spans="1:15" x14ac:dyDescent="0.2">
      <c r="A3311">
        <v>0.40380859375</v>
      </c>
      <c r="B3311">
        <v>-2.3784043308600001E-2</v>
      </c>
      <c r="C3311">
        <v>-2.2030924472300002E-2</v>
      </c>
      <c r="D3311">
        <v>-2.14680241669E-2</v>
      </c>
      <c r="E3311">
        <v>-2.1375201362799998E-2</v>
      </c>
      <c r="F3311">
        <v>-2.1458484032499999E-2</v>
      </c>
      <c r="G3311">
        <v>-2.1713304752499999E-2</v>
      </c>
      <c r="H3311">
        <v>0</v>
      </c>
      <c r="I3311">
        <v>0.40380859375</v>
      </c>
      <c r="J3311">
        <v>-222.56675266299999</v>
      </c>
      <c r="K3311">
        <v>-228.13192355000001</v>
      </c>
      <c r="L3311">
        <v>-234.72958120300001</v>
      </c>
      <c r="M3311">
        <v>-300</v>
      </c>
      <c r="N3311">
        <v>-300</v>
      </c>
      <c r="O3311">
        <v>-300</v>
      </c>
    </row>
    <row r="3312" spans="1:15" x14ac:dyDescent="0.2">
      <c r="A3312">
        <v>0.40393066406200001</v>
      </c>
      <c r="B3312">
        <v>-2.48113288833E-2</v>
      </c>
      <c r="C3312">
        <v>-2.3057618584999998E-2</v>
      </c>
      <c r="D3312">
        <v>-2.24944032416E-2</v>
      </c>
      <c r="E3312">
        <v>-2.2401514866900001E-2</v>
      </c>
      <c r="F3312">
        <v>-2.2484838952899999E-2</v>
      </c>
      <c r="G3312">
        <v>-2.2739764830500001E-2</v>
      </c>
      <c r="H3312">
        <v>0</v>
      </c>
      <c r="I3312">
        <v>0.40393066406200001</v>
      </c>
      <c r="J3312">
        <v>-224.22510901300001</v>
      </c>
      <c r="K3312">
        <v>-228.09466759700001</v>
      </c>
      <c r="L3312">
        <v>-237.40971081199999</v>
      </c>
      <c r="M3312">
        <v>-300</v>
      </c>
      <c r="N3312">
        <v>-300</v>
      </c>
      <c r="O3312">
        <v>-300</v>
      </c>
    </row>
    <row r="3313" spans="1:15" x14ac:dyDescent="0.2">
      <c r="A3313">
        <v>0.404052734375</v>
      </c>
      <c r="B3313">
        <v>-2.5871055114000001E-2</v>
      </c>
      <c r="C3313">
        <v>-2.4116753765800001E-2</v>
      </c>
      <c r="D3313">
        <v>-2.3553223361399998E-2</v>
      </c>
      <c r="E3313">
        <v>-2.34602694777E-2</v>
      </c>
      <c r="F3313">
        <v>-2.3543635182099999E-2</v>
      </c>
      <c r="G3313">
        <v>-2.3798666752499999E-2</v>
      </c>
      <c r="H3313">
        <v>0</v>
      </c>
      <c r="I3313">
        <v>0.404052734375</v>
      </c>
      <c r="J3313">
        <v>-232.53699551899999</v>
      </c>
      <c r="K3313">
        <v>-227.91150595299999</v>
      </c>
      <c r="L3313">
        <v>-240.23151234900001</v>
      </c>
      <c r="M3313">
        <v>-300</v>
      </c>
      <c r="N3313">
        <v>-300</v>
      </c>
      <c r="O3313">
        <v>-300</v>
      </c>
    </row>
    <row r="3314" spans="1:15" x14ac:dyDescent="0.2">
      <c r="A3314">
        <v>0.40417480468799999</v>
      </c>
      <c r="B3314">
        <v>-2.6963844663799998E-2</v>
      </c>
      <c r="C3314">
        <v>-2.5208952678199999E-2</v>
      </c>
      <c r="D3314">
        <v>-2.4645107190300001E-2</v>
      </c>
      <c r="E3314">
        <v>-2.4552087859599999E-2</v>
      </c>
      <c r="F3314">
        <v>-2.46354953856E-2</v>
      </c>
      <c r="G3314">
        <v>-2.4890633187300001E-2</v>
      </c>
      <c r="H3314">
        <v>0</v>
      </c>
      <c r="I3314">
        <v>0.40417480468799999</v>
      </c>
      <c r="J3314">
        <v>-233.184768201</v>
      </c>
      <c r="K3314">
        <v>-227.619431797</v>
      </c>
      <c r="L3314">
        <v>-243.21475218099999</v>
      </c>
      <c r="M3314">
        <v>-300</v>
      </c>
      <c r="N3314">
        <v>-300</v>
      </c>
      <c r="O3314">
        <v>-300</v>
      </c>
    </row>
    <row r="3315" spans="1:15" x14ac:dyDescent="0.2">
      <c r="A3315">
        <v>0.404296875</v>
      </c>
      <c r="B3315">
        <v>-2.8090325639200001E-2</v>
      </c>
      <c r="C3315">
        <v>-2.6334843429500002E-2</v>
      </c>
      <c r="D3315">
        <v>-2.5770682835699998E-2</v>
      </c>
      <c r="E3315">
        <v>-2.5677598120600002E-2</v>
      </c>
      <c r="F3315">
        <v>-2.5761047672499999E-2</v>
      </c>
      <c r="G3315">
        <v>-2.60162922469E-2</v>
      </c>
      <c r="H3315">
        <v>0</v>
      </c>
      <c r="I3315">
        <v>0.404296875</v>
      </c>
      <c r="J3315">
        <v>-225.23531878899999</v>
      </c>
      <c r="K3315">
        <v>-227.26501967199999</v>
      </c>
      <c r="L3315">
        <v>-246.381018549</v>
      </c>
      <c r="M3315">
        <v>-300</v>
      </c>
      <c r="N3315">
        <v>-300</v>
      </c>
      <c r="O3315">
        <v>-300</v>
      </c>
    </row>
    <row r="3316" spans="1:15" x14ac:dyDescent="0.2">
      <c r="A3316">
        <v>0.40441894531200001</v>
      </c>
      <c r="B3316">
        <v>-2.9251131556399999E-2</v>
      </c>
      <c r="C3316">
        <v>-2.7495059536599999E-2</v>
      </c>
      <c r="D3316">
        <v>-2.6930583814899999E-2</v>
      </c>
      <c r="E3316">
        <v>-2.6837433778400002E-2</v>
      </c>
      <c r="F3316">
        <v>-2.6920925561600001E-2</v>
      </c>
      <c r="G3316">
        <v>-2.7176277453200001E-2</v>
      </c>
      <c r="H3316">
        <v>0</v>
      </c>
      <c r="I3316">
        <v>0.40441894531200001</v>
      </c>
      <c r="J3316">
        <v>-224.34080458</v>
      </c>
      <c r="K3316">
        <v>-226.893112997</v>
      </c>
      <c r="L3316">
        <v>-249.74650842700001</v>
      </c>
      <c r="M3316">
        <v>-275.78549616200002</v>
      </c>
      <c r="N3316">
        <v>-300</v>
      </c>
      <c r="O3316">
        <v>-300</v>
      </c>
    </row>
    <row r="3317" spans="1:15" x14ac:dyDescent="0.2">
      <c r="A3317">
        <v>0.404541015625</v>
      </c>
      <c r="B3317">
        <v>-3.04469013072E-2</v>
      </c>
      <c r="C3317">
        <v>-2.8690239891800001E-2</v>
      </c>
      <c r="D3317">
        <v>-2.8125449020300002E-2</v>
      </c>
      <c r="E3317">
        <v>-2.80322337262E-2</v>
      </c>
      <c r="F3317">
        <v>-2.8115767947099999E-2</v>
      </c>
      <c r="G3317">
        <v>-2.83712277033E-2</v>
      </c>
      <c r="H3317">
        <v>0</v>
      </c>
      <c r="I3317">
        <v>0.404541015625</v>
      </c>
      <c r="J3317">
        <v>-228.389612833</v>
      </c>
      <c r="K3317">
        <v>-226.540790915</v>
      </c>
      <c r="L3317">
        <v>-253.35039282700001</v>
      </c>
      <c r="M3317">
        <v>-257.71992419200001</v>
      </c>
      <c r="N3317">
        <v>-300</v>
      </c>
      <c r="O3317">
        <v>-300</v>
      </c>
    </row>
    <row r="3318" spans="1:15" x14ac:dyDescent="0.2">
      <c r="A3318">
        <v>0.40466308593799999</v>
      </c>
      <c r="B3318">
        <v>-3.1678279123200002E-2</v>
      </c>
      <c r="C3318">
        <v>-2.99210287274E-2</v>
      </c>
      <c r="D3318">
        <v>-2.9355922684800001E-2</v>
      </c>
      <c r="E3318">
        <v>-2.9262642197100001E-2</v>
      </c>
      <c r="F3318">
        <v>-2.93462190635E-2</v>
      </c>
      <c r="G3318">
        <v>-2.96017872347E-2</v>
      </c>
      <c r="H3318">
        <v>0</v>
      </c>
      <c r="I3318">
        <v>0.40466308593799999</v>
      </c>
      <c r="J3318">
        <v>-254.60714909000001</v>
      </c>
      <c r="K3318">
        <v>-226.24047798999999</v>
      </c>
      <c r="L3318">
        <v>-257.21339048499999</v>
      </c>
      <c r="M3318">
        <v>-257.262266759</v>
      </c>
      <c r="N3318">
        <v>-300</v>
      </c>
      <c r="O3318">
        <v>-300</v>
      </c>
    </row>
    <row r="3319" spans="1:15" x14ac:dyDescent="0.2">
      <c r="A3319">
        <v>0.40478515625</v>
      </c>
      <c r="B3319">
        <v>-3.2945914540000003E-2</v>
      </c>
      <c r="C3319">
        <v>-3.1188075579899999E-2</v>
      </c>
      <c r="D3319">
        <v>-3.06226543449E-2</v>
      </c>
      <c r="E3319">
        <v>-3.0529308728300002E-2</v>
      </c>
      <c r="F3319">
        <v>-3.0612928448900002E-2</v>
      </c>
      <c r="G3319">
        <v>-3.0868605588599999E-2</v>
      </c>
      <c r="H3319">
        <v>0</v>
      </c>
      <c r="I3319">
        <v>0.40478515625</v>
      </c>
      <c r="J3319">
        <v>-227.826847375</v>
      </c>
      <c r="K3319">
        <v>-226.02312108999999</v>
      </c>
      <c r="L3319">
        <v>-261.38809656799998</v>
      </c>
      <c r="M3319">
        <v>-261.38874596800002</v>
      </c>
      <c r="N3319">
        <v>-300</v>
      </c>
      <c r="O3319">
        <v>-300</v>
      </c>
    </row>
    <row r="3320" spans="1:15" x14ac:dyDescent="0.2">
      <c r="A3320">
        <v>0.40490722656200001</v>
      </c>
      <c r="B3320">
        <v>-3.4250462360399997E-2</v>
      </c>
      <c r="C3320">
        <v>-3.2492035252399999E-2</v>
      </c>
      <c r="D3320">
        <v>-3.1926298804199997E-2</v>
      </c>
      <c r="E3320">
        <v>-3.1832888124000001E-2</v>
      </c>
      <c r="F3320">
        <v>-3.1916550908499999E-2</v>
      </c>
      <c r="G3320">
        <v>-3.2172337573400003E-2</v>
      </c>
      <c r="H3320">
        <v>0</v>
      </c>
      <c r="I3320">
        <v>0.40490722656200001</v>
      </c>
      <c r="J3320">
        <v>-224.25807446100001</v>
      </c>
      <c r="K3320">
        <v>-225.91692044999999</v>
      </c>
      <c r="L3320">
        <v>-265.928988581</v>
      </c>
      <c r="M3320">
        <v>-265.92864671900003</v>
      </c>
      <c r="N3320">
        <v>-300</v>
      </c>
      <c r="O3320">
        <v>-300</v>
      </c>
    </row>
    <row r="3321" spans="1:15" x14ac:dyDescent="0.2">
      <c r="A3321">
        <v>0.405029296875</v>
      </c>
      <c r="B3321">
        <v>-3.5592582616199998E-2</v>
      </c>
      <c r="C3321">
        <v>-3.3833567777699997E-2</v>
      </c>
      <c r="D3321">
        <v>-3.3267516095599997E-2</v>
      </c>
      <c r="E3321">
        <v>-3.3174040417399998E-2</v>
      </c>
      <c r="F3321">
        <v>-3.3257746477E-2</v>
      </c>
      <c r="G3321">
        <v>-3.3513643226700002E-2</v>
      </c>
      <c r="H3321">
        <v>0</v>
      </c>
      <c r="I3321">
        <v>0.405029296875</v>
      </c>
      <c r="J3321">
        <v>-225.006335272</v>
      </c>
      <c r="K3321">
        <v>-225.94459503499999</v>
      </c>
      <c r="L3321">
        <v>-270.900072739</v>
      </c>
      <c r="M3321">
        <v>-270.905948169</v>
      </c>
      <c r="N3321">
        <v>-300</v>
      </c>
      <c r="O3321">
        <v>-300</v>
      </c>
    </row>
    <row r="3322" spans="1:15" x14ac:dyDescent="0.2">
      <c r="A3322">
        <v>0.40515136718799999</v>
      </c>
      <c r="B3322">
        <v>-3.6972940530100001E-2</v>
      </c>
      <c r="C3322">
        <v>-3.5213338378899998E-2</v>
      </c>
      <c r="D3322">
        <v>-3.46469714427E-2</v>
      </c>
      <c r="E3322">
        <v>-3.4553430832799999E-2</v>
      </c>
      <c r="F3322">
        <v>-3.4637180379499997E-2</v>
      </c>
      <c r="G3322">
        <v>-3.4893187776599999E-2</v>
      </c>
      <c r="H3322">
        <v>0</v>
      </c>
      <c r="I3322">
        <v>0.40515136718799999</v>
      </c>
      <c r="J3322">
        <v>-230.353666656</v>
      </c>
      <c r="K3322">
        <v>-226.12578238399999</v>
      </c>
      <c r="L3322">
        <v>-276.402404934</v>
      </c>
      <c r="M3322">
        <v>-276.39444067800002</v>
      </c>
      <c r="N3322">
        <v>-300</v>
      </c>
      <c r="O3322">
        <v>-300</v>
      </c>
    </row>
    <row r="3323" spans="1:15" x14ac:dyDescent="0.2">
      <c r="A3323">
        <v>0.4052734375</v>
      </c>
      <c r="B3323">
        <v>-3.8392206475899998E-2</v>
      </c>
      <c r="C3323">
        <v>-3.66320174305E-2</v>
      </c>
      <c r="D3323">
        <v>-3.6065335220200001E-2</v>
      </c>
      <c r="E3323">
        <v>-3.59717297454E-2</v>
      </c>
      <c r="F3323">
        <v>-3.6055522992499998E-2</v>
      </c>
      <c r="G3323">
        <v>-3.6311641602899999E-2</v>
      </c>
      <c r="H3323">
        <v>0</v>
      </c>
      <c r="I3323">
        <v>0.4052734375</v>
      </c>
      <c r="J3323">
        <v>-255.049882311</v>
      </c>
      <c r="K3323">
        <v>-226.48505859799999</v>
      </c>
      <c r="L3323">
        <v>-282.52874377400002</v>
      </c>
      <c r="M3323">
        <v>-282.524264894</v>
      </c>
      <c r="N3323">
        <v>-300</v>
      </c>
      <c r="O3323">
        <v>-300</v>
      </c>
    </row>
    <row r="3324" spans="1:15" x14ac:dyDescent="0.2">
      <c r="A3324">
        <v>0.40539550781200001</v>
      </c>
      <c r="B3324">
        <v>-3.9851055938799999E-2</v>
      </c>
      <c r="C3324">
        <v>-3.8090280418599999E-2</v>
      </c>
      <c r="D3324">
        <v>-3.7523282914500002E-2</v>
      </c>
      <c r="E3324">
        <v>-3.7429612642099999E-2</v>
      </c>
      <c r="F3324">
        <v>-3.7513449803899999E-2</v>
      </c>
      <c r="G3324">
        <v>-3.77696801964E-2</v>
      </c>
      <c r="H3324">
        <v>0</v>
      </c>
      <c r="I3324">
        <v>0.40539550781200001</v>
      </c>
      <c r="J3324">
        <v>-232.55753579700001</v>
      </c>
      <c r="K3324">
        <v>-227.05700413700001</v>
      </c>
      <c r="L3324">
        <v>-289.50568785899998</v>
      </c>
      <c r="M3324">
        <v>-289.46353179200003</v>
      </c>
      <c r="N3324">
        <v>-293.882953665</v>
      </c>
      <c r="O3324">
        <v>-300</v>
      </c>
    </row>
    <row r="3325" spans="1:15" x14ac:dyDescent="0.2">
      <c r="A3325">
        <v>0.405517578125</v>
      </c>
      <c r="B3325">
        <v>-4.1350169474300001E-2</v>
      </c>
      <c r="C3325">
        <v>-3.9588807899200003E-2</v>
      </c>
      <c r="D3325">
        <v>-3.9021495081899997E-2</v>
      </c>
      <c r="E3325">
        <v>-3.8927760079700002E-2</v>
      </c>
      <c r="F3325">
        <v>-3.90116413718E-2</v>
      </c>
      <c r="G3325">
        <v>-3.9267984118399997E-2</v>
      </c>
      <c r="H3325">
        <v>0</v>
      </c>
      <c r="I3325">
        <v>0.405517578125</v>
      </c>
      <c r="J3325">
        <v>-232.246019037</v>
      </c>
      <c r="K3325">
        <v>-227.888120259</v>
      </c>
      <c r="L3325">
        <v>-297.50293719899997</v>
      </c>
      <c r="M3325">
        <v>-297.44670856099998</v>
      </c>
      <c r="N3325">
        <v>-297.66707063400003</v>
      </c>
      <c r="O3325">
        <v>-300</v>
      </c>
    </row>
    <row r="3326" spans="1:15" x14ac:dyDescent="0.2">
      <c r="A3326">
        <v>0.40563964843799999</v>
      </c>
      <c r="B3326">
        <v>-4.2890232666999997E-2</v>
      </c>
      <c r="C3326">
        <v>-4.1128285457499997E-2</v>
      </c>
      <c r="D3326">
        <v>-4.0560657307899997E-2</v>
      </c>
      <c r="E3326">
        <v>-4.0466857644299997E-2</v>
      </c>
      <c r="F3326">
        <v>-4.0550783283199998E-2</v>
      </c>
      <c r="G3326">
        <v>-4.0807238959E-2</v>
      </c>
      <c r="H3326">
        <v>0</v>
      </c>
      <c r="I3326">
        <v>0.40563964843799999</v>
      </c>
      <c r="J3326">
        <v>-246.34499387700001</v>
      </c>
      <c r="K3326">
        <v>-229.043760018</v>
      </c>
      <c r="L3326">
        <v>-300</v>
      </c>
      <c r="M3326">
        <v>-300</v>
      </c>
      <c r="N3326">
        <v>-300</v>
      </c>
      <c r="O3326">
        <v>-300</v>
      </c>
    </row>
    <row r="3327" spans="1:15" x14ac:dyDescent="0.2">
      <c r="A3327">
        <v>0.40576171875</v>
      </c>
      <c r="B3327">
        <v>-4.4471936087499997E-2</v>
      </c>
      <c r="C3327">
        <v>-4.2709403664999999E-2</v>
      </c>
      <c r="D3327">
        <v>-4.2141460164300003E-2</v>
      </c>
      <c r="E3327">
        <v>-4.2047595908099998E-2</v>
      </c>
      <c r="F3327">
        <v>-4.2131566111699999E-2</v>
      </c>
      <c r="G3327">
        <v>-4.2388135294799997E-2</v>
      </c>
      <c r="H3327">
        <v>0</v>
      </c>
      <c r="I3327">
        <v>0.40576171875</v>
      </c>
      <c r="J3327">
        <v>-232.30011582700001</v>
      </c>
      <c r="K3327">
        <v>-230.631130923</v>
      </c>
      <c r="L3327">
        <v>-300</v>
      </c>
      <c r="M3327">
        <v>-300</v>
      </c>
      <c r="N3327">
        <v>-300</v>
      </c>
      <c r="O3327">
        <v>-300</v>
      </c>
    </row>
    <row r="3328" spans="1:15" x14ac:dyDescent="0.2">
      <c r="A3328">
        <v>0.40588378906200001</v>
      </c>
      <c r="B3328">
        <v>-4.60959752503E-2</v>
      </c>
      <c r="C3328">
        <v>-4.4332858036599997E-2</v>
      </c>
      <c r="D3328">
        <v>-4.3764599166300003E-2</v>
      </c>
      <c r="E3328">
        <v>-4.36706703871E-2</v>
      </c>
      <c r="F3328">
        <v>-4.3754685374300002E-2</v>
      </c>
      <c r="G3328">
        <v>-4.4011368645999999E-2</v>
      </c>
      <c r="H3328">
        <v>0</v>
      </c>
      <c r="I3328">
        <v>0.40588378906200001</v>
      </c>
      <c r="J3328">
        <v>-226.549422655</v>
      </c>
      <c r="K3328">
        <v>-232.856395029</v>
      </c>
      <c r="L3328">
        <v>-300</v>
      </c>
      <c r="M3328">
        <v>-300</v>
      </c>
      <c r="N3328">
        <v>-300</v>
      </c>
      <c r="O3328">
        <v>-300</v>
      </c>
    </row>
    <row r="3329" spans="1:15" x14ac:dyDescent="0.2">
      <c r="A3329">
        <v>0.406005859375</v>
      </c>
      <c r="B3329">
        <v>-4.7763050569499997E-2</v>
      </c>
      <c r="C3329">
        <v>-4.5999348987199998E-2</v>
      </c>
      <c r="D3329">
        <v>-4.5430774729100003E-2</v>
      </c>
      <c r="E3329">
        <v>-4.5336781496799997E-2</v>
      </c>
      <c r="F3329">
        <v>-4.5420841487799998E-2</v>
      </c>
      <c r="G3329">
        <v>-4.5677639432399997E-2</v>
      </c>
      <c r="H3329">
        <v>0</v>
      </c>
      <c r="I3329">
        <v>0.406005859375</v>
      </c>
      <c r="J3329">
        <v>-225.86495797699999</v>
      </c>
      <c r="K3329">
        <v>-236.18443853599999</v>
      </c>
      <c r="L3329">
        <v>-300</v>
      </c>
      <c r="M3329">
        <v>-300</v>
      </c>
      <c r="N3329">
        <v>-300</v>
      </c>
      <c r="O3329">
        <v>-300</v>
      </c>
    </row>
    <row r="3330" spans="1:15" x14ac:dyDescent="0.2">
      <c r="A3330">
        <v>0.40612792968799999</v>
      </c>
      <c r="B3330">
        <v>-4.94738673147E-2</v>
      </c>
      <c r="C3330">
        <v>-4.7709581787000001E-2</v>
      </c>
      <c r="D3330">
        <v>-4.71406921233E-2</v>
      </c>
      <c r="E3330">
        <v>-4.70466345084E-2</v>
      </c>
      <c r="F3330">
        <v>-4.7130739724200003E-2</v>
      </c>
      <c r="G3330">
        <v>-4.7387652929399997E-2</v>
      </c>
      <c r="H3330">
        <v>0</v>
      </c>
      <c r="I3330">
        <v>0.40612792968799999</v>
      </c>
      <c r="J3330">
        <v>-229.72433768499999</v>
      </c>
      <c r="K3330">
        <v>-242.092156324</v>
      </c>
      <c r="L3330">
        <v>-300</v>
      </c>
      <c r="M3330">
        <v>-300</v>
      </c>
      <c r="N3330">
        <v>-300</v>
      </c>
      <c r="O3330">
        <v>-300</v>
      </c>
    </row>
    <row r="3331" spans="1:15" x14ac:dyDescent="0.2">
      <c r="A3331">
        <v>0.40625</v>
      </c>
      <c r="B3331">
        <v>-5.1229135565500003E-2</v>
      </c>
      <c r="C3331">
        <v>-4.9464266516399999E-2</v>
      </c>
      <c r="D3331">
        <v>-4.8895061429500002E-2</v>
      </c>
      <c r="E3331">
        <v>-4.8800939503100001E-2</v>
      </c>
      <c r="F3331">
        <v>-4.8885090166300001E-2</v>
      </c>
      <c r="G3331">
        <v>-4.9142119222700002E-2</v>
      </c>
      <c r="H3331">
        <v>0</v>
      </c>
      <c r="I3331">
        <v>0.40625</v>
      </c>
      <c r="J3331">
        <v>-300</v>
      </c>
      <c r="K3331">
        <v>-300</v>
      </c>
      <c r="L3331">
        <v>-300</v>
      </c>
      <c r="M3331">
        <v>-300</v>
      </c>
      <c r="N3331">
        <v>-300</v>
      </c>
      <c r="O3331">
        <v>-300</v>
      </c>
    </row>
    <row r="3332" spans="1:15" x14ac:dyDescent="0.2">
      <c r="A3332">
        <v>0.40637207031200001</v>
      </c>
      <c r="B3332">
        <v>-5.3029570166699999E-2</v>
      </c>
      <c r="C3332">
        <v>-5.1264118020799998E-2</v>
      </c>
      <c r="D3332">
        <v>-5.0694597493400002E-2</v>
      </c>
      <c r="E3332">
        <v>-5.0600411327099998E-2</v>
      </c>
      <c r="F3332">
        <v>-5.0684607661100001E-2</v>
      </c>
      <c r="G3332">
        <v>-5.0941753162600002E-2</v>
      </c>
      <c r="H3332">
        <v>0</v>
      </c>
      <c r="I3332">
        <v>0.40637207031200001</v>
      </c>
      <c r="J3332">
        <v>-229.82426960699999</v>
      </c>
      <c r="K3332">
        <v>-242.101028988</v>
      </c>
      <c r="L3332">
        <v>-300</v>
      </c>
      <c r="M3332">
        <v>-300</v>
      </c>
      <c r="N3332">
        <v>-300</v>
      </c>
      <c r="O3332">
        <v>-300</v>
      </c>
    </row>
    <row r="3333" spans="1:15" x14ac:dyDescent="0.2">
      <c r="A3333">
        <v>0.406494140625</v>
      </c>
      <c r="B3333">
        <v>-5.4875890681099999E-2</v>
      </c>
      <c r="C3333">
        <v>-5.3109855863699998E-2</v>
      </c>
      <c r="D3333">
        <v>-5.2540019878700002E-2</v>
      </c>
      <c r="E3333">
        <v>-5.2445769544699997E-2</v>
      </c>
      <c r="F3333">
        <v>-5.2530011774300001E-2</v>
      </c>
      <c r="G3333">
        <v>-5.27872743179E-2</v>
      </c>
      <c r="H3333">
        <v>0</v>
      </c>
      <c r="I3333">
        <v>0.406494140625</v>
      </c>
      <c r="J3333">
        <v>-226.06420988100001</v>
      </c>
      <c r="K3333">
        <v>-236.20393801099999</v>
      </c>
      <c r="L3333">
        <v>-300</v>
      </c>
      <c r="M3333">
        <v>-300</v>
      </c>
      <c r="N3333">
        <v>-300</v>
      </c>
      <c r="O3333">
        <v>-300</v>
      </c>
    </row>
    <row r="3334" spans="1:15" x14ac:dyDescent="0.2">
      <c r="A3334">
        <v>0.40661621093799999</v>
      </c>
      <c r="B3334">
        <v>-5.6768821342899997E-2</v>
      </c>
      <c r="C3334">
        <v>-5.5002204280000001E-2</v>
      </c>
      <c r="D3334">
        <v>-5.4432052820900002E-2</v>
      </c>
      <c r="E3334">
        <v>-5.4337738391799999E-2</v>
      </c>
      <c r="F3334">
        <v>-5.4422026742899997E-2</v>
      </c>
      <c r="G3334">
        <v>-5.4679406928699999E-2</v>
      </c>
      <c r="H3334">
        <v>0</v>
      </c>
      <c r="I3334">
        <v>0.40661621093799999</v>
      </c>
      <c r="J3334">
        <v>-226.848309567</v>
      </c>
      <c r="K3334">
        <v>-232.88595834200001</v>
      </c>
      <c r="L3334">
        <v>-300</v>
      </c>
      <c r="M3334">
        <v>-300</v>
      </c>
      <c r="N3334">
        <v>-300</v>
      </c>
      <c r="O3334">
        <v>-300</v>
      </c>
    </row>
    <row r="3335" spans="1:15" x14ac:dyDescent="0.2">
      <c r="A3335">
        <v>0.40673828125</v>
      </c>
      <c r="B3335">
        <v>-5.8709091010500002E-2</v>
      </c>
      <c r="C3335">
        <v>-5.69418921286E-2</v>
      </c>
      <c r="D3335">
        <v>-5.6371425178999998E-2</v>
      </c>
      <c r="E3335">
        <v>-5.6277046728199998E-2</v>
      </c>
      <c r="F3335">
        <v>-5.6361381427700002E-2</v>
      </c>
      <c r="G3335">
        <v>-5.6618879859E-2</v>
      </c>
      <c r="H3335">
        <v>0</v>
      </c>
      <c r="I3335">
        <v>0.40673828125</v>
      </c>
      <c r="J3335">
        <v>-232.69923394200001</v>
      </c>
      <c r="K3335">
        <v>-230.67075286900001</v>
      </c>
      <c r="L3335">
        <v>-300</v>
      </c>
      <c r="M3335">
        <v>-300</v>
      </c>
      <c r="N3335">
        <v>-300</v>
      </c>
      <c r="O3335">
        <v>-300</v>
      </c>
    </row>
    <row r="3336" spans="1:15" x14ac:dyDescent="0.2">
      <c r="A3336">
        <v>0.40686035156200001</v>
      </c>
      <c r="B3336">
        <v>-6.0697433117699998E-2</v>
      </c>
      <c r="C3336">
        <v>-5.8929652844200001E-2</v>
      </c>
      <c r="D3336">
        <v>-5.8358870388099997E-2</v>
      </c>
      <c r="E3336">
        <v>-5.82644279892E-2</v>
      </c>
      <c r="F3336">
        <v>-5.8348809265400002E-2</v>
      </c>
      <c r="G3336">
        <v>-5.8606426548899998E-2</v>
      </c>
      <c r="H3336">
        <v>0</v>
      </c>
      <c r="I3336">
        <v>0.40686035156200001</v>
      </c>
      <c r="J3336">
        <v>-246.83959556299999</v>
      </c>
      <c r="K3336">
        <v>-229.093408221</v>
      </c>
      <c r="L3336">
        <v>-300</v>
      </c>
      <c r="M3336">
        <v>-300</v>
      </c>
      <c r="N3336">
        <v>-300</v>
      </c>
      <c r="O3336">
        <v>-300</v>
      </c>
    </row>
    <row r="3337" spans="1:15" x14ac:dyDescent="0.2">
      <c r="A3337">
        <v>0.406982421875</v>
      </c>
      <c r="B3337">
        <v>-6.2734585625800005E-2</v>
      </c>
      <c r="C3337">
        <v>-6.0966224388700002E-2</v>
      </c>
      <c r="D3337">
        <v>-6.0395126410300003E-2</v>
      </c>
      <c r="E3337">
        <v>-6.03006201378E-2</v>
      </c>
      <c r="F3337">
        <v>-6.0385048220000001E-2</v>
      </c>
      <c r="G3337">
        <v>-6.0642784965299998E-2</v>
      </c>
      <c r="H3337">
        <v>0</v>
      </c>
      <c r="I3337">
        <v>0.406982421875</v>
      </c>
      <c r="J3337">
        <v>-232.84392821599999</v>
      </c>
      <c r="K3337">
        <v>-227.947842581</v>
      </c>
      <c r="L3337">
        <v>-297.56999136000002</v>
      </c>
      <c r="M3337">
        <v>-297.10202783599999</v>
      </c>
      <c r="N3337">
        <v>-297.67914076099999</v>
      </c>
      <c r="O3337">
        <v>-300</v>
      </c>
    </row>
    <row r="3338" spans="1:15" x14ac:dyDescent="0.2">
      <c r="A3338">
        <v>0.40710449218799999</v>
      </c>
      <c r="B3338">
        <v>-6.4821290973800003E-2</v>
      </c>
      <c r="C3338">
        <v>-6.3052349201800001E-2</v>
      </c>
      <c r="D3338">
        <v>-6.2480935685699998E-2</v>
      </c>
      <c r="E3338">
        <v>-6.2386365614400002E-2</v>
      </c>
      <c r="F3338">
        <v>-6.2470840733299997E-2</v>
      </c>
      <c r="G3338">
        <v>-6.27286975532E-2</v>
      </c>
      <c r="H3338">
        <v>0</v>
      </c>
      <c r="I3338">
        <v>0.40710449218799999</v>
      </c>
      <c r="J3338">
        <v>-233.25612048400001</v>
      </c>
      <c r="K3338">
        <v>-227.126677376</v>
      </c>
      <c r="L3338">
        <v>-289.58707880100002</v>
      </c>
      <c r="M3338">
        <v>-289.35273535900001</v>
      </c>
      <c r="N3338">
        <v>-293.98827109699999</v>
      </c>
      <c r="O3338">
        <v>-300</v>
      </c>
    </row>
    <row r="3339" spans="1:15" x14ac:dyDescent="0.2">
      <c r="A3339">
        <v>0.4072265625</v>
      </c>
      <c r="B3339">
        <v>-6.6958296029100001E-2</v>
      </c>
      <c r="C3339">
        <v>-6.5188774151399995E-2</v>
      </c>
      <c r="D3339">
        <v>-6.4617045082500005E-2</v>
      </c>
      <c r="E3339">
        <v>-6.4522411287799994E-2</v>
      </c>
      <c r="F3339">
        <v>-6.4606933675099995E-2</v>
      </c>
      <c r="G3339">
        <v>-6.4864911185900001E-2</v>
      </c>
      <c r="H3339">
        <v>0</v>
      </c>
      <c r="I3339">
        <v>0.4072265625</v>
      </c>
      <c r="J3339">
        <v>-255.83737308100001</v>
      </c>
      <c r="K3339">
        <v>-226.56470566499999</v>
      </c>
      <c r="L3339">
        <v>-282.62102822499998</v>
      </c>
      <c r="M3339">
        <v>-282.547015198</v>
      </c>
      <c r="N3339">
        <v>-300</v>
      </c>
      <c r="O3339">
        <v>-300</v>
      </c>
    </row>
    <row r="3340" spans="1:15" x14ac:dyDescent="0.2">
      <c r="A3340">
        <v>0.40734863281200001</v>
      </c>
      <c r="B3340">
        <v>-6.9146352036699998E-2</v>
      </c>
      <c r="C3340">
        <v>-6.7376250483500003E-2</v>
      </c>
      <c r="D3340">
        <v>-6.68042058469E-2</v>
      </c>
      <c r="E3340">
        <v>-6.6709508405000006E-2</v>
      </c>
      <c r="F3340">
        <v>-6.6794078293599998E-2</v>
      </c>
      <c r="G3340">
        <v>-6.7052177114499997E-2</v>
      </c>
      <c r="H3340">
        <v>0</v>
      </c>
      <c r="I3340">
        <v>0.40734863281200001</v>
      </c>
      <c r="J3340">
        <v>-231.25711580399999</v>
      </c>
      <c r="K3340">
        <v>-226.21545116300001</v>
      </c>
      <c r="L3340">
        <v>-276.49029321199998</v>
      </c>
      <c r="M3340">
        <v>-276.45680671100001</v>
      </c>
      <c r="N3340">
        <v>-300</v>
      </c>
      <c r="O3340">
        <v>-300</v>
      </c>
    </row>
    <row r="3341" spans="1:15" x14ac:dyDescent="0.2">
      <c r="A3341">
        <v>0.407470703125</v>
      </c>
      <c r="B3341">
        <v>-7.1386214569100007E-2</v>
      </c>
      <c r="C3341">
        <v>-6.9615533771099997E-2</v>
      </c>
      <c r="D3341">
        <v>-6.90431735524E-2</v>
      </c>
      <c r="E3341">
        <v>-6.8948412539699994E-2</v>
      </c>
      <c r="F3341">
        <v>-6.9033030163699993E-2</v>
      </c>
      <c r="G3341">
        <v>-6.9291250917400002E-2</v>
      </c>
      <c r="H3341">
        <v>0</v>
      </c>
      <c r="I3341">
        <v>0.407470703125</v>
      </c>
      <c r="J3341">
        <v>-226.01182068899999</v>
      </c>
      <c r="K3341">
        <v>-226.044312537</v>
      </c>
      <c r="L3341">
        <v>-271.003919666</v>
      </c>
      <c r="M3341">
        <v>-270.98846677099999</v>
      </c>
      <c r="N3341">
        <v>-300</v>
      </c>
      <c r="O3341">
        <v>-300</v>
      </c>
    </row>
    <row r="3342" spans="1:15" x14ac:dyDescent="0.2">
      <c r="A3342">
        <v>0.40759277343799999</v>
      </c>
      <c r="B3342">
        <v>-7.3678643474800007E-2</v>
      </c>
      <c r="C3342">
        <v>-7.1907383863300006E-2</v>
      </c>
      <c r="D3342">
        <v>-7.1334708048199996E-2</v>
      </c>
      <c r="E3342">
        <v>-7.1239883541900001E-2</v>
      </c>
      <c r="F3342">
        <v>-7.13245491367E-2</v>
      </c>
      <c r="G3342">
        <v>-7.1582892448800006E-2</v>
      </c>
      <c r="H3342">
        <v>0</v>
      </c>
      <c r="I3342">
        <v>0.40759277343799999</v>
      </c>
      <c r="J3342">
        <v>-225.36673700899999</v>
      </c>
      <c r="K3342">
        <v>-226.02662775900001</v>
      </c>
      <c r="L3342">
        <v>-266.04066033800001</v>
      </c>
      <c r="M3342">
        <v>-266.03347284</v>
      </c>
      <c r="N3342">
        <v>-300</v>
      </c>
      <c r="O3342">
        <v>-300</v>
      </c>
    </row>
    <row r="3343" spans="1:15" x14ac:dyDescent="0.2">
      <c r="A3343">
        <v>0.40771484375</v>
      </c>
      <c r="B3343">
        <v>-7.6024402826200002E-2</v>
      </c>
      <c r="C3343">
        <v>-7.4252564833399995E-2</v>
      </c>
      <c r="D3343">
        <v>-7.3679573408099996E-2</v>
      </c>
      <c r="E3343">
        <v>-7.3584685485799994E-2</v>
      </c>
      <c r="F3343">
        <v>-7.3669399287800003E-2</v>
      </c>
      <c r="G3343">
        <v>-7.3927865787500005E-2</v>
      </c>
      <c r="H3343">
        <v>0</v>
      </c>
      <c r="I3343">
        <v>0.40771484375</v>
      </c>
      <c r="J3343">
        <v>-229.03962156899999</v>
      </c>
      <c r="K3343">
        <v>-226.14278744999999</v>
      </c>
      <c r="L3343">
        <v>-261.51247052899998</v>
      </c>
      <c r="M3343">
        <v>-261.50925066399998</v>
      </c>
      <c r="N3343">
        <v>-300</v>
      </c>
      <c r="O3343">
        <v>-300</v>
      </c>
    </row>
    <row r="3344" spans="1:15" x14ac:dyDescent="0.2">
      <c r="A3344">
        <v>0.40783691406200001</v>
      </c>
      <c r="B3344">
        <v>-7.8424260868199994E-2</v>
      </c>
      <c r="C3344">
        <v>-7.6651844926700005E-2</v>
      </c>
      <c r="D3344">
        <v>-7.6078537877800001E-2</v>
      </c>
      <c r="E3344">
        <v>-7.5983586617799997E-2</v>
      </c>
      <c r="F3344">
        <v>-7.60683488647E-2</v>
      </c>
      <c r="G3344">
        <v>-7.6326939184199999E-2</v>
      </c>
      <c r="H3344">
        <v>0</v>
      </c>
      <c r="I3344">
        <v>0.40783691406200001</v>
      </c>
      <c r="J3344">
        <v>-255.93717481199999</v>
      </c>
      <c r="K3344">
        <v>-226.370135756</v>
      </c>
      <c r="L3344">
        <v>-257.34563421299998</v>
      </c>
      <c r="M3344">
        <v>-257.39360794300001</v>
      </c>
      <c r="N3344">
        <v>-300</v>
      </c>
      <c r="O3344">
        <v>-300</v>
      </c>
    </row>
    <row r="3345" spans="1:15" x14ac:dyDescent="0.2">
      <c r="A3345">
        <v>0.407958984375</v>
      </c>
      <c r="B3345">
        <v>-8.0878989965099998E-2</v>
      </c>
      <c r="C3345">
        <v>-7.9105996508500004E-2</v>
      </c>
      <c r="D3345">
        <v>-7.8532373822600005E-2</v>
      </c>
      <c r="E3345">
        <v>-7.8437359303699994E-2</v>
      </c>
      <c r="F3345">
        <v>-7.8522170234400002E-2</v>
      </c>
      <c r="G3345">
        <v>-7.87808850093E-2</v>
      </c>
      <c r="H3345">
        <v>0</v>
      </c>
      <c r="I3345">
        <v>0.407958984375</v>
      </c>
      <c r="J3345">
        <v>-229.81161437700001</v>
      </c>
      <c r="K3345">
        <v>-226.680446886</v>
      </c>
      <c r="L3345">
        <v>-253.490135952</v>
      </c>
      <c r="M3345">
        <v>-257.86236897999999</v>
      </c>
      <c r="N3345">
        <v>-300</v>
      </c>
      <c r="O3345">
        <v>-300</v>
      </c>
    </row>
    <row r="3346" spans="1:15" x14ac:dyDescent="0.2">
      <c r="A3346">
        <v>0.40808105468799999</v>
      </c>
      <c r="B3346">
        <v>-8.3389366547899996E-2</v>
      </c>
      <c r="C3346">
        <v>-8.1615796010300001E-2</v>
      </c>
      <c r="D3346">
        <v>-8.1041857674500006E-2</v>
      </c>
      <c r="E3346">
        <v>-8.0946779976E-2</v>
      </c>
      <c r="F3346">
        <v>-8.1031639830699997E-2</v>
      </c>
      <c r="G3346">
        <v>-8.1290479699700005E-2</v>
      </c>
      <c r="H3346">
        <v>0</v>
      </c>
      <c r="I3346">
        <v>0.40808105468799999</v>
      </c>
      <c r="J3346">
        <v>-225.86968606400001</v>
      </c>
      <c r="K3346">
        <v>-227.04274437399999</v>
      </c>
      <c r="L3346">
        <v>-249.89743042800001</v>
      </c>
      <c r="M3346">
        <v>-275.95443896699999</v>
      </c>
      <c r="N3346">
        <v>-300</v>
      </c>
      <c r="O3346">
        <v>-300</v>
      </c>
    </row>
    <row r="3347" spans="1:15" x14ac:dyDescent="0.2">
      <c r="A3347">
        <v>0.408203125</v>
      </c>
      <c r="B3347">
        <v>-8.5956171060800002E-2</v>
      </c>
      <c r="C3347">
        <v>-8.4182023876900006E-2</v>
      </c>
      <c r="D3347">
        <v>-8.3607769878599997E-2</v>
      </c>
      <c r="E3347">
        <v>-8.3512629080600004E-2</v>
      </c>
      <c r="F3347">
        <v>-8.3597538100499996E-2</v>
      </c>
      <c r="G3347">
        <v>-8.3856503705800001E-2</v>
      </c>
      <c r="H3347">
        <v>0</v>
      </c>
      <c r="I3347">
        <v>0.408203125</v>
      </c>
      <c r="J3347">
        <v>-226.87176725099999</v>
      </c>
      <c r="K3347">
        <v>-227.42466824600001</v>
      </c>
      <c r="L3347">
        <v>-246.54132613199999</v>
      </c>
      <c r="M3347">
        <v>-300</v>
      </c>
      <c r="N3347">
        <v>-300</v>
      </c>
      <c r="O3347">
        <v>-300</v>
      </c>
    </row>
    <row r="3348" spans="1:15" x14ac:dyDescent="0.2">
      <c r="A3348">
        <v>0.40832519531200001</v>
      </c>
      <c r="B3348">
        <v>-8.8580187907300004E-2</v>
      </c>
      <c r="C3348">
        <v>-8.6805464512799996E-2</v>
      </c>
      <c r="D3348">
        <v>-8.6230894839799996E-2</v>
      </c>
      <c r="E3348">
        <v>-8.6135691022600006E-2</v>
      </c>
      <c r="F3348">
        <v>-8.6220649450300002E-2</v>
      </c>
      <c r="G3348">
        <v>-8.6479741437099994E-2</v>
      </c>
      <c r="H3348">
        <v>0</v>
      </c>
      <c r="I3348">
        <v>0.40832519531200001</v>
      </c>
      <c r="J3348">
        <v>-234.92945537400001</v>
      </c>
      <c r="K3348">
        <v>-227.78898535600001</v>
      </c>
      <c r="L3348">
        <v>-243.38494772199999</v>
      </c>
      <c r="M3348">
        <v>-300</v>
      </c>
      <c r="N3348">
        <v>-300</v>
      </c>
      <c r="O3348">
        <v>-300</v>
      </c>
    </row>
    <row r="3349" spans="1:15" x14ac:dyDescent="0.2">
      <c r="A3349">
        <v>0.408447265625</v>
      </c>
      <c r="B3349">
        <v>-9.1262205396700005E-2</v>
      </c>
      <c r="C3349">
        <v>-8.9486906227599999E-2</v>
      </c>
      <c r="D3349">
        <v>-8.8912020867899996E-2</v>
      </c>
      <c r="E3349">
        <v>-8.88167541127E-2</v>
      </c>
      <c r="F3349">
        <v>-8.8901762191800002E-2</v>
      </c>
      <c r="G3349">
        <v>-8.9160981208999998E-2</v>
      </c>
      <c r="H3349">
        <v>0</v>
      </c>
      <c r="I3349">
        <v>0.408447265625</v>
      </c>
      <c r="J3349">
        <v>-234.393419757</v>
      </c>
      <c r="K3349">
        <v>-228.09104373599999</v>
      </c>
      <c r="L3349">
        <v>-240.41162215400001</v>
      </c>
      <c r="M3349">
        <v>-300</v>
      </c>
      <c r="N3349">
        <v>-300</v>
      </c>
      <c r="O3349">
        <v>-300</v>
      </c>
    </row>
    <row r="3350" spans="1:15" x14ac:dyDescent="0.2">
      <c r="A3350">
        <v>0.40856933593799999</v>
      </c>
      <c r="B3350">
        <v>-9.4003015688799998E-2</v>
      </c>
      <c r="C3350">
        <v>-9.22271411821E-2</v>
      </c>
      <c r="D3350">
        <v>-9.1651940124000006E-2</v>
      </c>
      <c r="E3350">
        <v>-9.1556610512399994E-2</v>
      </c>
      <c r="F3350">
        <v>-9.1641668487999997E-2</v>
      </c>
      <c r="G3350">
        <v>-9.1901015187299998E-2</v>
      </c>
      <c r="H3350">
        <v>0</v>
      </c>
      <c r="I3350">
        <v>0.40856933593799999</v>
      </c>
      <c r="J3350">
        <v>-226.19235103700001</v>
      </c>
      <c r="K3350">
        <v>-228.284146416</v>
      </c>
      <c r="L3350">
        <v>-237.59954149999999</v>
      </c>
      <c r="M3350">
        <v>-300</v>
      </c>
      <c r="N3350">
        <v>-300</v>
      </c>
      <c r="O3350">
        <v>-300</v>
      </c>
    </row>
    <row r="3351" spans="1:15" x14ac:dyDescent="0.2">
      <c r="A3351">
        <v>0.40869140625</v>
      </c>
      <c r="B3351">
        <v>-9.68034147397E-2</v>
      </c>
      <c r="C3351">
        <v>-9.5026965332999994E-2</v>
      </c>
      <c r="D3351">
        <v>-9.4451448565299995E-2</v>
      </c>
      <c r="E3351">
        <v>-9.4356056179500006E-2</v>
      </c>
      <c r="F3351">
        <v>-9.4441164297699998E-2</v>
      </c>
      <c r="G3351">
        <v>-9.47006393345E-2</v>
      </c>
      <c r="H3351">
        <v>0</v>
      </c>
      <c r="I3351">
        <v>0.40869140625</v>
      </c>
      <c r="J3351">
        <v>-224.64653082000001</v>
      </c>
      <c r="K3351">
        <v>-228.331401594</v>
      </c>
      <c r="L3351">
        <v>-234.92939962899999</v>
      </c>
      <c r="M3351">
        <v>-300</v>
      </c>
      <c r="N3351">
        <v>-300</v>
      </c>
      <c r="O3351">
        <v>-300</v>
      </c>
    </row>
    <row r="3352" spans="1:15" x14ac:dyDescent="0.2">
      <c r="A3352">
        <v>0.40881347656200001</v>
      </c>
      <c r="B3352">
        <v>-9.9664202246800004E-2</v>
      </c>
      <c r="C3352">
        <v>-9.7887178378399997E-2</v>
      </c>
      <c r="D3352">
        <v>-9.7311345889899994E-2</v>
      </c>
      <c r="E3352">
        <v>-9.7215890812799993E-2</v>
      </c>
      <c r="F3352">
        <v>-9.7301049321000005E-2</v>
      </c>
      <c r="G3352">
        <v>-9.75606533538E-2</v>
      </c>
      <c r="H3352">
        <v>0</v>
      </c>
      <c r="I3352">
        <v>0.40881347656200001</v>
      </c>
      <c r="J3352">
        <v>-227.196541618</v>
      </c>
      <c r="K3352">
        <v>-228.21361192699999</v>
      </c>
      <c r="L3352">
        <v>-232.39443859900001</v>
      </c>
      <c r="M3352">
        <v>-300</v>
      </c>
      <c r="N3352">
        <v>-300</v>
      </c>
      <c r="O3352">
        <v>-300</v>
      </c>
    </row>
    <row r="3353" spans="1:15" x14ac:dyDescent="0.2">
      <c r="A3353">
        <v>0.408935546875</v>
      </c>
      <c r="B3353">
        <v>-0.10258618159299999</v>
      </c>
      <c r="C3353">
        <v>-0.10080858370199999</v>
      </c>
      <c r="D3353">
        <v>-0.100232435482</v>
      </c>
      <c r="E3353">
        <v>-0.100136917797</v>
      </c>
      <c r="F3353">
        <v>-0.100222126944</v>
      </c>
      <c r="G3353">
        <v>-0.100481860634</v>
      </c>
      <c r="H3353">
        <v>0</v>
      </c>
      <c r="I3353">
        <v>0.408935546875</v>
      </c>
      <c r="J3353">
        <v>-238.99153621400001</v>
      </c>
      <c r="K3353">
        <v>-227.92948042200001</v>
      </c>
      <c r="L3353">
        <v>-229.97180341800001</v>
      </c>
      <c r="M3353">
        <v>-300</v>
      </c>
      <c r="N3353">
        <v>-300</v>
      </c>
      <c r="O3353">
        <v>-300</v>
      </c>
    </row>
    <row r="3354" spans="1:15" x14ac:dyDescent="0.2">
      <c r="A3354">
        <v>0.40905761718799999</v>
      </c>
      <c r="B3354">
        <v>-0.105570159791</v>
      </c>
      <c r="C3354">
        <v>-0.103791988317</v>
      </c>
      <c r="D3354">
        <v>-0.103215524355</v>
      </c>
      <c r="E3354">
        <v>-0.10311994414599999</v>
      </c>
      <c r="F3354">
        <v>-0.103205204181</v>
      </c>
      <c r="G3354">
        <v>-0.103465068195</v>
      </c>
      <c r="H3354">
        <v>0</v>
      </c>
      <c r="I3354">
        <v>0.40905761718799999</v>
      </c>
      <c r="J3354">
        <v>-232.296225268</v>
      </c>
      <c r="K3354">
        <v>-227.49354054299999</v>
      </c>
      <c r="L3354">
        <v>-227.66343008499999</v>
      </c>
      <c r="M3354">
        <v>-300</v>
      </c>
      <c r="N3354">
        <v>-300</v>
      </c>
      <c r="O3354">
        <v>-300</v>
      </c>
    </row>
    <row r="3355" spans="1:15" x14ac:dyDescent="0.2">
      <c r="A3355">
        <v>0.4091796875</v>
      </c>
      <c r="B3355">
        <v>-0.108616947428</v>
      </c>
      <c r="C3355">
        <v>-0.106838202811</v>
      </c>
      <c r="D3355">
        <v>-0.106261423098</v>
      </c>
      <c r="E3355">
        <v>-0.10616578044900001</v>
      </c>
      <c r="F3355">
        <v>-0.106251091624</v>
      </c>
      <c r="G3355">
        <v>-0.10651108663</v>
      </c>
      <c r="H3355">
        <v>0</v>
      </c>
      <c r="I3355">
        <v>0.4091796875</v>
      </c>
      <c r="J3355">
        <v>-226.451578944</v>
      </c>
      <c r="K3355">
        <v>-226.935074654</v>
      </c>
      <c r="L3355">
        <v>-225.44704109</v>
      </c>
      <c r="M3355">
        <v>-300</v>
      </c>
      <c r="N3355">
        <v>-300</v>
      </c>
      <c r="O3355">
        <v>-300</v>
      </c>
    </row>
    <row r="3356" spans="1:15" x14ac:dyDescent="0.2">
      <c r="A3356">
        <v>0.40930175781200001</v>
      </c>
      <c r="B3356">
        <v>-0.11172735860999999</v>
      </c>
      <c r="C3356">
        <v>-0.109948041291</v>
      </c>
      <c r="D3356">
        <v>-0.109370945816</v>
      </c>
      <c r="E3356">
        <v>-0.109275240813</v>
      </c>
      <c r="F3356">
        <v>-0.10936060338</v>
      </c>
      <c r="G3356">
        <v>-0.109620730049</v>
      </c>
      <c r="H3356">
        <v>0</v>
      </c>
      <c r="I3356">
        <v>0.40930175781200001</v>
      </c>
      <c r="J3356">
        <v>-226.11256779300001</v>
      </c>
      <c r="K3356">
        <v>-226.295914197</v>
      </c>
      <c r="L3356">
        <v>-223.32713618</v>
      </c>
      <c r="M3356">
        <v>-300</v>
      </c>
      <c r="N3356">
        <v>-300</v>
      </c>
      <c r="O3356">
        <v>-300</v>
      </c>
    </row>
    <row r="3357" spans="1:15" x14ac:dyDescent="0.2">
      <c r="A3357">
        <v>0.409423828125</v>
      </c>
      <c r="B3357">
        <v>-0.114902210903</v>
      </c>
      <c r="C3357">
        <v>-0.11312232132400001</v>
      </c>
      <c r="D3357">
        <v>-0.11254491007799999</v>
      </c>
      <c r="E3357">
        <v>-0.112449142806</v>
      </c>
      <c r="F3357">
        <v>-0.112534557018</v>
      </c>
      <c r="G3357">
        <v>-0.112794816026</v>
      </c>
      <c r="H3357">
        <v>0</v>
      </c>
      <c r="I3357">
        <v>0.409423828125</v>
      </c>
      <c r="J3357">
        <v>-230.26694506699999</v>
      </c>
      <c r="K3357">
        <v>-225.62176093799999</v>
      </c>
      <c r="L3357">
        <v>-221.33517007399999</v>
      </c>
      <c r="M3357">
        <v>-300</v>
      </c>
      <c r="N3357">
        <v>-300</v>
      </c>
      <c r="O3357">
        <v>-300</v>
      </c>
    </row>
    <row r="3358" spans="1:15" x14ac:dyDescent="0.2">
      <c r="A3358">
        <v>0.40954589843799999</v>
      </c>
      <c r="B3358">
        <v>-0.118142325278</v>
      </c>
      <c r="C3358">
        <v>-0.116361863882</v>
      </c>
      <c r="D3358">
        <v>-0.115784136856</v>
      </c>
      <c r="E3358">
        <v>-0.11568830740200001</v>
      </c>
      <c r="F3358">
        <v>-0.11577377351400001</v>
      </c>
      <c r="G3358">
        <v>-0.11603416554</v>
      </c>
      <c r="H3358">
        <v>0</v>
      </c>
      <c r="I3358">
        <v>0.40954589843799999</v>
      </c>
      <c r="J3358">
        <v>-260.46522906299998</v>
      </c>
      <c r="K3358">
        <v>-224.95197219900001</v>
      </c>
      <c r="L3358">
        <v>-220.25887831200001</v>
      </c>
      <c r="M3358">
        <v>-300</v>
      </c>
      <c r="N3358">
        <v>-300</v>
      </c>
      <c r="O3358">
        <v>-300</v>
      </c>
    </row>
    <row r="3359" spans="1:15" x14ac:dyDescent="0.2">
      <c r="A3359">
        <v>0.40966796875</v>
      </c>
      <c r="B3359">
        <v>-0.121448526057</v>
      </c>
      <c r="C3359">
        <v>-0.119667493286</v>
      </c>
      <c r="D3359">
        <v>-0.11908945047199999</v>
      </c>
      <c r="E3359">
        <v>-0.118993558922</v>
      </c>
      <c r="F3359">
        <v>-0.11907907718999999</v>
      </c>
      <c r="G3359">
        <v>-0.119339602916</v>
      </c>
      <c r="H3359">
        <v>0</v>
      </c>
      <c r="I3359">
        <v>0.40966796875</v>
      </c>
      <c r="J3359">
        <v>-231.79681089600001</v>
      </c>
      <c r="K3359">
        <v>-224.316858873</v>
      </c>
      <c r="L3359">
        <v>-221.80828255099999</v>
      </c>
      <c r="M3359">
        <v>-300</v>
      </c>
      <c r="N3359">
        <v>-300</v>
      </c>
      <c r="O3359">
        <v>-300</v>
      </c>
    </row>
    <row r="3360" spans="1:15" x14ac:dyDescent="0.2">
      <c r="A3360">
        <v>0.40979003906200001</v>
      </c>
      <c r="B3360">
        <v>-0.12482164085</v>
      </c>
      <c r="C3360">
        <v>-0.12304003714800001</v>
      </c>
      <c r="D3360">
        <v>-0.122461678537</v>
      </c>
      <c r="E3360">
        <v>-0.122365724979</v>
      </c>
      <c r="F3360">
        <v>-0.12245129566100001</v>
      </c>
      <c r="G3360">
        <v>-0.122711955771</v>
      </c>
      <c r="H3360">
        <v>0</v>
      </c>
      <c r="I3360">
        <v>0.40979003906200001</v>
      </c>
      <c r="J3360">
        <v>-228.47240694800001</v>
      </c>
      <c r="K3360">
        <v>-223.741284355</v>
      </c>
      <c r="L3360">
        <v>-227.71480234699999</v>
      </c>
      <c r="M3360">
        <v>-300</v>
      </c>
      <c r="N3360">
        <v>-300</v>
      </c>
      <c r="O3360">
        <v>-300</v>
      </c>
    </row>
    <row r="3361" spans="1:15" x14ac:dyDescent="0.2">
      <c r="A3361">
        <v>0.409912109375</v>
      </c>
      <c r="B3361">
        <v>-0.128262500503</v>
      </c>
      <c r="C3361">
        <v>-0.126480326315</v>
      </c>
      <c r="D3361">
        <v>-0.12590165189899999</v>
      </c>
      <c r="E3361">
        <v>-0.12580563642100001</v>
      </c>
      <c r="F3361">
        <v>-0.12589125977499999</v>
      </c>
      <c r="G3361">
        <v>-0.126152054959</v>
      </c>
      <c r="H3361">
        <v>0</v>
      </c>
      <c r="I3361">
        <v>0.409912109375</v>
      </c>
      <c r="J3361">
        <v>-230.22159988999999</v>
      </c>
      <c r="K3361">
        <v>-223.24892908000001</v>
      </c>
      <c r="L3361">
        <v>-239.90456715900001</v>
      </c>
      <c r="M3361">
        <v>-300</v>
      </c>
      <c r="N3361">
        <v>-300</v>
      </c>
      <c r="O3361">
        <v>-300</v>
      </c>
    </row>
    <row r="3362" spans="1:15" x14ac:dyDescent="0.2">
      <c r="A3362">
        <v>0.41003417968799999</v>
      </c>
      <c r="B3362">
        <v>-0.131771939039</v>
      </c>
      <c r="C3362">
        <v>-0.12998919481099999</v>
      </c>
      <c r="D3362">
        <v>-0.129410204582</v>
      </c>
      <c r="E3362">
        <v>-0.12931412727200001</v>
      </c>
      <c r="F3362">
        <v>-0.12939980355799999</v>
      </c>
      <c r="G3362">
        <v>-0.129660734508</v>
      </c>
      <c r="H3362">
        <v>0</v>
      </c>
      <c r="I3362">
        <v>0.41003417968799999</v>
      </c>
      <c r="J3362">
        <v>-240.30095643199999</v>
      </c>
      <c r="K3362">
        <v>-222.85947529000001</v>
      </c>
      <c r="L3362">
        <v>-262.52128408700003</v>
      </c>
      <c r="M3362">
        <v>-300</v>
      </c>
      <c r="N3362">
        <v>-300</v>
      </c>
      <c r="O3362">
        <v>-300</v>
      </c>
    </row>
    <row r="3363" spans="1:15" x14ac:dyDescent="0.2">
      <c r="A3363">
        <v>0.41015625</v>
      </c>
      <c r="B3363">
        <v>-0.135350793601</v>
      </c>
      <c r="C3363">
        <v>-0.13356747977700001</v>
      </c>
      <c r="D3363">
        <v>-0.13298817372899999</v>
      </c>
      <c r="E3363">
        <v>-0.132892034676</v>
      </c>
      <c r="F3363">
        <v>-0.13297776415500001</v>
      </c>
      <c r="G3363">
        <v>-0.133238831567</v>
      </c>
      <c r="H3363">
        <v>0</v>
      </c>
      <c r="I3363">
        <v>0.41015625</v>
      </c>
      <c r="J3363">
        <v>-236.367766684</v>
      </c>
      <c r="K3363">
        <v>-222.58557024699999</v>
      </c>
      <c r="L3363">
        <v>-300</v>
      </c>
      <c r="M3363">
        <v>-300</v>
      </c>
      <c r="N3363">
        <v>-300</v>
      </c>
      <c r="O3363">
        <v>-300</v>
      </c>
    </row>
    <row r="3364" spans="1:15" x14ac:dyDescent="0.2">
      <c r="A3364">
        <v>0.41027832031200001</v>
      </c>
      <c r="B3364">
        <v>-0.138999904393</v>
      </c>
      <c r="C3364">
        <v>-0.13721602142100001</v>
      </c>
      <c r="D3364">
        <v>-0.13663639954500001</v>
      </c>
      <c r="E3364">
        <v>-0.13654019883999999</v>
      </c>
      <c r="F3364">
        <v>-0.13662598177400001</v>
      </c>
      <c r="G3364">
        <v>-0.136887186346</v>
      </c>
      <c r="H3364">
        <v>0</v>
      </c>
      <c r="I3364">
        <v>0.41027832031200001</v>
      </c>
      <c r="J3364">
        <v>-229.786577658</v>
      </c>
      <c r="K3364">
        <v>-222.43570353000001</v>
      </c>
      <c r="L3364">
        <v>-300</v>
      </c>
      <c r="M3364">
        <v>-300</v>
      </c>
      <c r="N3364">
        <v>-300</v>
      </c>
      <c r="O3364">
        <v>-300</v>
      </c>
    </row>
    <row r="3365" spans="1:15" x14ac:dyDescent="0.2">
      <c r="A3365">
        <v>0.410400390625</v>
      </c>
      <c r="B3365">
        <v>-0.142720114624</v>
      </c>
      <c r="C3365">
        <v>-0.14093566295099999</v>
      </c>
      <c r="D3365">
        <v>-0.14035572524100001</v>
      </c>
      <c r="E3365">
        <v>-0.14025946297399999</v>
      </c>
      <c r="F3365">
        <v>-0.14034529962699999</v>
      </c>
      <c r="G3365">
        <v>-0.14060664206199999</v>
      </c>
      <c r="H3365">
        <v>0</v>
      </c>
      <c r="I3365">
        <v>0.410400390625</v>
      </c>
      <c r="J3365">
        <v>-229.06724657800001</v>
      </c>
      <c r="K3365">
        <v>-222.420296837</v>
      </c>
      <c r="L3365">
        <v>-300</v>
      </c>
      <c r="M3365">
        <v>-300</v>
      </c>
      <c r="N3365">
        <v>-300</v>
      </c>
      <c r="O3365">
        <v>-300</v>
      </c>
    </row>
    <row r="3366" spans="1:15" x14ac:dyDescent="0.2">
      <c r="A3366">
        <v>0.41052246093799999</v>
      </c>
      <c r="B3366">
        <v>-0.14651227045000001</v>
      </c>
      <c r="C3366">
        <v>-0.14472725052400001</v>
      </c>
      <c r="D3366">
        <v>-0.14414699697399999</v>
      </c>
      <c r="E3366">
        <v>-0.14405067323599999</v>
      </c>
      <c r="F3366">
        <v>-0.144136563873</v>
      </c>
      <c r="G3366">
        <v>-0.144398044877</v>
      </c>
      <c r="H3366">
        <v>0</v>
      </c>
      <c r="I3366">
        <v>0.41052246093799999</v>
      </c>
      <c r="J3366">
        <v>-232.37025777299999</v>
      </c>
      <c r="K3366">
        <v>-222.55359255600001</v>
      </c>
      <c r="L3366">
        <v>-300</v>
      </c>
      <c r="M3366">
        <v>-300</v>
      </c>
      <c r="N3366">
        <v>-300</v>
      </c>
      <c r="O3366">
        <v>-300</v>
      </c>
    </row>
    <row r="3367" spans="1:15" x14ac:dyDescent="0.2">
      <c r="A3367">
        <v>0.41064453125</v>
      </c>
      <c r="B3367">
        <v>-0.15037722091799999</v>
      </c>
      <c r="C3367">
        <v>-0.14859163318800001</v>
      </c>
      <c r="D3367">
        <v>-0.14801106379100001</v>
      </c>
      <c r="E3367">
        <v>-0.14791467867300001</v>
      </c>
      <c r="F3367">
        <v>-0.14800062355999999</v>
      </c>
      <c r="G3367">
        <v>-0.14826224384200001</v>
      </c>
      <c r="H3367">
        <v>0</v>
      </c>
      <c r="I3367">
        <v>0.41064453125</v>
      </c>
      <c r="J3367">
        <v>-244.60771851300001</v>
      </c>
      <c r="K3367">
        <v>-222.849207753</v>
      </c>
      <c r="L3367">
        <v>-300</v>
      </c>
      <c r="M3367">
        <v>-300</v>
      </c>
      <c r="N3367">
        <v>-300</v>
      </c>
      <c r="O3367">
        <v>-300</v>
      </c>
    </row>
    <row r="3368" spans="1:15" x14ac:dyDescent="0.2">
      <c r="A3368">
        <v>0.41076660156200001</v>
      </c>
      <c r="B3368">
        <v>-0.15431581790400001</v>
      </c>
      <c r="C3368">
        <v>-0.15252966281899999</v>
      </c>
      <c r="D3368">
        <v>-0.15194877757</v>
      </c>
      <c r="E3368">
        <v>-0.15185233116499999</v>
      </c>
      <c r="F3368">
        <v>-0.151938330569</v>
      </c>
      <c r="G3368">
        <v>-0.15220009084200001</v>
      </c>
      <c r="H3368">
        <v>0</v>
      </c>
      <c r="I3368">
        <v>0.41076660156200001</v>
      </c>
      <c r="J3368">
        <v>-240.11718429499999</v>
      </c>
      <c r="K3368">
        <v>-223.31819876500001</v>
      </c>
      <c r="L3368">
        <v>-300</v>
      </c>
      <c r="M3368">
        <v>-300</v>
      </c>
      <c r="N3368">
        <v>-300</v>
      </c>
      <c r="O3368">
        <v>-300</v>
      </c>
    </row>
    <row r="3369" spans="1:15" x14ac:dyDescent="0.2">
      <c r="A3369">
        <v>0.410888671875</v>
      </c>
      <c r="B3369">
        <v>-0.15832891605900001</v>
      </c>
      <c r="C3369">
        <v>-0.156542194069</v>
      </c>
      <c r="D3369">
        <v>-0.15596099296400001</v>
      </c>
      <c r="E3369">
        <v>-0.15586448536399999</v>
      </c>
      <c r="F3369">
        <v>-0.15595053955400001</v>
      </c>
      <c r="G3369">
        <v>-0.15621244053399999</v>
      </c>
      <c r="H3369">
        <v>0</v>
      </c>
      <c r="I3369">
        <v>0.410888671875</v>
      </c>
      <c r="J3369">
        <v>-236.026261514</v>
      </c>
      <c r="K3369">
        <v>-223.97413390099999</v>
      </c>
      <c r="L3369">
        <v>-300</v>
      </c>
      <c r="M3369">
        <v>-300</v>
      </c>
      <c r="N3369">
        <v>-300</v>
      </c>
      <c r="O3369">
        <v>-300</v>
      </c>
    </row>
    <row r="3370" spans="1:15" x14ac:dyDescent="0.2">
      <c r="A3370">
        <v>0.41101074218799999</v>
      </c>
      <c r="B3370">
        <v>-0.16241737275000001</v>
      </c>
      <c r="C3370">
        <v>-0.16063008430699999</v>
      </c>
      <c r="D3370">
        <v>-0.160048567339</v>
      </c>
      <c r="E3370">
        <v>-0.159951998638</v>
      </c>
      <c r="F3370">
        <v>-0.160038107884</v>
      </c>
      <c r="G3370">
        <v>-0.160300150291</v>
      </c>
      <c r="H3370">
        <v>0</v>
      </c>
      <c r="I3370">
        <v>0.41101074218799999</v>
      </c>
      <c r="J3370">
        <v>-240.01395787300001</v>
      </c>
      <c r="K3370">
        <v>-224.83859494399999</v>
      </c>
      <c r="L3370">
        <v>-300</v>
      </c>
      <c r="M3370">
        <v>-300</v>
      </c>
      <c r="N3370">
        <v>-300</v>
      </c>
      <c r="O3370">
        <v>-300</v>
      </c>
    </row>
    <row r="3371" spans="1:15" x14ac:dyDescent="0.2">
      <c r="A3371">
        <v>0.4111328125</v>
      </c>
      <c r="B3371">
        <v>-0.166582048003</v>
      </c>
      <c r="C3371">
        <v>-0.16479419355800001</v>
      </c>
      <c r="D3371">
        <v>-0.16421236072299999</v>
      </c>
      <c r="E3371">
        <v>-0.16411573101400001</v>
      </c>
      <c r="F3371">
        <v>-0.164201895588</v>
      </c>
      <c r="G3371">
        <v>-0.16446408014399999</v>
      </c>
      <c r="H3371">
        <v>0</v>
      </c>
      <c r="I3371">
        <v>0.4111328125</v>
      </c>
      <c r="J3371">
        <v>-248.80476734000001</v>
      </c>
      <c r="K3371">
        <v>-225.940125819</v>
      </c>
      <c r="L3371">
        <v>-300</v>
      </c>
      <c r="M3371">
        <v>-300</v>
      </c>
      <c r="N3371">
        <v>-300</v>
      </c>
      <c r="O3371">
        <v>-300</v>
      </c>
    </row>
    <row r="3372" spans="1:15" x14ac:dyDescent="0.2">
      <c r="A3372">
        <v>0.41125488281200001</v>
      </c>
      <c r="B3372">
        <v>-0.170823804444</v>
      </c>
      <c r="C3372">
        <v>-0.16903538444899999</v>
      </c>
      <c r="D3372">
        <v>-0.168453235742</v>
      </c>
      <c r="E3372">
        <v>-0.16835654512100001</v>
      </c>
      <c r="F3372">
        <v>-0.16844276529400001</v>
      </c>
      <c r="G3372">
        <v>-0.16870509272699999</v>
      </c>
      <c r="H3372">
        <v>0</v>
      </c>
      <c r="I3372">
        <v>0.41125488281200001</v>
      </c>
      <c r="J3372">
        <v>-235.08730167100001</v>
      </c>
      <c r="K3372">
        <v>-227.30989006600001</v>
      </c>
      <c r="L3372">
        <v>-300</v>
      </c>
      <c r="M3372">
        <v>-300</v>
      </c>
      <c r="N3372">
        <v>-300</v>
      </c>
      <c r="O3372">
        <v>-300</v>
      </c>
    </row>
    <row r="3373" spans="1:15" x14ac:dyDescent="0.2">
      <c r="A3373">
        <v>0.411376953125</v>
      </c>
      <c r="B3373">
        <v>-0.175143507241</v>
      </c>
      <c r="C3373">
        <v>-0.17335452214899999</v>
      </c>
      <c r="D3373">
        <v>-0.172772057566</v>
      </c>
      <c r="E3373">
        <v>-0.172675306128</v>
      </c>
      <c r="F3373">
        <v>-0.17276158217500001</v>
      </c>
      <c r="G3373">
        <v>-0.173024053214</v>
      </c>
      <c r="H3373">
        <v>0</v>
      </c>
      <c r="I3373">
        <v>0.411376953125</v>
      </c>
      <c r="J3373">
        <v>-232.059862044</v>
      </c>
      <c r="K3373">
        <v>-228.98375290300001</v>
      </c>
      <c r="L3373">
        <v>-300</v>
      </c>
      <c r="M3373">
        <v>-300</v>
      </c>
      <c r="N3373">
        <v>-300</v>
      </c>
      <c r="O3373">
        <v>-300</v>
      </c>
    </row>
    <row r="3374" spans="1:15" x14ac:dyDescent="0.2">
      <c r="A3374">
        <v>0.41149902343799999</v>
      </c>
      <c r="B3374">
        <v>-0.17954202404799999</v>
      </c>
      <c r="C3374">
        <v>-0.17775247431300001</v>
      </c>
      <c r="D3374">
        <v>-0.17716969385100001</v>
      </c>
      <c r="E3374">
        <v>-0.17707288168999999</v>
      </c>
      <c r="F3374">
        <v>-0.17715921388600001</v>
      </c>
      <c r="G3374">
        <v>-0.177421829266</v>
      </c>
      <c r="H3374">
        <v>0</v>
      </c>
      <c r="I3374">
        <v>0.41149902343799999</v>
      </c>
      <c r="J3374">
        <v>-232.96030436300001</v>
      </c>
      <c r="K3374">
        <v>-231.00805068599999</v>
      </c>
      <c r="L3374">
        <v>-300</v>
      </c>
      <c r="M3374">
        <v>-300</v>
      </c>
      <c r="N3374">
        <v>-300</v>
      </c>
      <c r="O3374">
        <v>-300</v>
      </c>
    </row>
    <row r="3375" spans="1:15" x14ac:dyDescent="0.2">
      <c r="A3375">
        <v>0.41162109375</v>
      </c>
      <c r="B3375">
        <v>-0.18402022494600001</v>
      </c>
      <c r="C3375">
        <v>-0.18223011102200001</v>
      </c>
      <c r="D3375">
        <v>-0.18164701467700001</v>
      </c>
      <c r="E3375">
        <v>-0.181550141892</v>
      </c>
      <c r="F3375">
        <v>-0.18163653051299999</v>
      </c>
      <c r="G3375">
        <v>-0.18189929097099999</v>
      </c>
      <c r="H3375">
        <v>0</v>
      </c>
      <c r="I3375">
        <v>0.41162109375</v>
      </c>
      <c r="J3375">
        <v>-238.28869381800001</v>
      </c>
      <c r="K3375">
        <v>-233.437073594</v>
      </c>
      <c r="L3375">
        <v>-300</v>
      </c>
      <c r="M3375">
        <v>-300</v>
      </c>
      <c r="N3375">
        <v>-300</v>
      </c>
      <c r="O3375">
        <v>-300</v>
      </c>
    </row>
    <row r="3376" spans="1:15" x14ac:dyDescent="0.2">
      <c r="A3376">
        <v>0.41174316406200001</v>
      </c>
      <c r="B3376">
        <v>-0.18857898238699999</v>
      </c>
      <c r="C3376">
        <v>-0.18678830472999999</v>
      </c>
      <c r="D3376">
        <v>-0.18620489249899999</v>
      </c>
      <c r="E3376">
        <v>-0.18610795918600001</v>
      </c>
      <c r="F3376">
        <v>-0.18619440450999999</v>
      </c>
      <c r="G3376">
        <v>-0.186457310785</v>
      </c>
      <c r="H3376">
        <v>0</v>
      </c>
      <c r="I3376">
        <v>0.41174316406200001</v>
      </c>
      <c r="J3376">
        <v>-271.34908747499998</v>
      </c>
      <c r="K3376">
        <v>-236.303609247</v>
      </c>
      <c r="L3376">
        <v>-300</v>
      </c>
      <c r="M3376">
        <v>-300</v>
      </c>
      <c r="N3376">
        <v>-300</v>
      </c>
      <c r="O3376">
        <v>-300</v>
      </c>
    </row>
    <row r="3377" spans="1:15" x14ac:dyDescent="0.2">
      <c r="A3377">
        <v>0.411865234375</v>
      </c>
      <c r="B3377">
        <v>-0.19321917113500001</v>
      </c>
      <c r="C3377">
        <v>-0.19142793020000001</v>
      </c>
      <c r="D3377">
        <v>-0.190844202081</v>
      </c>
      <c r="E3377">
        <v>-0.19074720833700001</v>
      </c>
      <c r="F3377">
        <v>-0.190833710643</v>
      </c>
      <c r="G3377">
        <v>-0.19109676348099999</v>
      </c>
      <c r="H3377">
        <v>0</v>
      </c>
      <c r="I3377">
        <v>0.411865234375</v>
      </c>
      <c r="J3377">
        <v>-241.440767843</v>
      </c>
      <c r="K3377">
        <v>-239.53456040500001</v>
      </c>
      <c r="L3377">
        <v>-300</v>
      </c>
      <c r="M3377">
        <v>-300</v>
      </c>
      <c r="N3377">
        <v>-300</v>
      </c>
      <c r="O3377">
        <v>-300</v>
      </c>
    </row>
    <row r="3378" spans="1:15" x14ac:dyDescent="0.2">
      <c r="A3378">
        <v>0.41198730468799999</v>
      </c>
      <c r="B3378">
        <v>-0.19794166821</v>
      </c>
      <c r="C3378">
        <v>-0.19614986445300001</v>
      </c>
      <c r="D3378">
        <v>-0.195565820444</v>
      </c>
      <c r="E3378">
        <v>-0.19546876636800001</v>
      </c>
      <c r="F3378">
        <v>-0.195555325936</v>
      </c>
      <c r="G3378">
        <v>-0.19581852608399999</v>
      </c>
      <c r="H3378">
        <v>0</v>
      </c>
      <c r="I3378">
        <v>0.41198730468799999</v>
      </c>
      <c r="J3378">
        <v>-241.291870397</v>
      </c>
      <c r="K3378">
        <v>-242.71473673</v>
      </c>
      <c r="L3378">
        <v>-300</v>
      </c>
      <c r="M3378">
        <v>-300</v>
      </c>
      <c r="N3378">
        <v>-300</v>
      </c>
      <c r="O3378">
        <v>-300</v>
      </c>
    </row>
    <row r="3379" spans="1:15" x14ac:dyDescent="0.2">
      <c r="A3379">
        <v>0.412109375</v>
      </c>
      <c r="B3379">
        <v>-0.20274735282799999</v>
      </c>
      <c r="C3379">
        <v>-0.20095498670699999</v>
      </c>
      <c r="D3379">
        <v>-0.20037062680500001</v>
      </c>
      <c r="E3379">
        <v>-0.20027351249600001</v>
      </c>
      <c r="F3379">
        <v>-0.20036012960800001</v>
      </c>
      <c r="G3379">
        <v>-0.20062347781699999</v>
      </c>
      <c r="H3379">
        <v>0</v>
      </c>
      <c r="I3379">
        <v>0.412109375</v>
      </c>
      <c r="J3379">
        <v>-257.99196929599998</v>
      </c>
      <c r="K3379">
        <v>-244.71633452899999</v>
      </c>
      <c r="L3379">
        <v>-300</v>
      </c>
      <c r="M3379">
        <v>-300</v>
      </c>
      <c r="N3379">
        <v>-300</v>
      </c>
      <c r="O3379">
        <v>-300</v>
      </c>
    </row>
    <row r="3380" spans="1:15" x14ac:dyDescent="0.2">
      <c r="A3380">
        <v>0.41223144531200001</v>
      </c>
      <c r="B3380">
        <v>-0.20763710634800001</v>
      </c>
      <c r="C3380">
        <v>-0.205844178322</v>
      </c>
      <c r="D3380">
        <v>-0.205259502525</v>
      </c>
      <c r="E3380">
        <v>-0.205162328082</v>
      </c>
      <c r="F3380">
        <v>-0.20524900302099999</v>
      </c>
      <c r="G3380">
        <v>-0.205512500046</v>
      </c>
      <c r="H3380">
        <v>0</v>
      </c>
      <c r="I3380">
        <v>0.41223144531200001</v>
      </c>
      <c r="J3380">
        <v>-240.747160423</v>
      </c>
      <c r="K3380">
        <v>-244.212205028</v>
      </c>
      <c r="L3380">
        <v>-300</v>
      </c>
      <c r="M3380">
        <v>-300</v>
      </c>
      <c r="N3380">
        <v>-300</v>
      </c>
      <c r="O3380">
        <v>-300</v>
      </c>
    </row>
    <row r="3381" spans="1:15" x14ac:dyDescent="0.2">
      <c r="A3381">
        <v>0.412353515625</v>
      </c>
      <c r="B3381">
        <v>-0.21261181221299999</v>
      </c>
      <c r="C3381">
        <v>-0.210818322739</v>
      </c>
      <c r="D3381">
        <v>-0.21023333104700001</v>
      </c>
      <c r="E3381">
        <v>-0.21013609657000001</v>
      </c>
      <c r="F3381">
        <v>-0.210222829621</v>
      </c>
      <c r="G3381">
        <v>-0.210486476221</v>
      </c>
      <c r="H3381">
        <v>0</v>
      </c>
      <c r="I3381">
        <v>0.412353515625</v>
      </c>
      <c r="J3381">
        <v>-235.51520198099999</v>
      </c>
      <c r="K3381">
        <v>-241.538407901</v>
      </c>
      <c r="L3381">
        <v>-297.99070424299998</v>
      </c>
      <c r="M3381">
        <v>-300</v>
      </c>
      <c r="N3381">
        <v>-300</v>
      </c>
      <c r="O3381">
        <v>-300</v>
      </c>
    </row>
    <row r="3382" spans="1:15" x14ac:dyDescent="0.2">
      <c r="A3382">
        <v>0.41247558593799999</v>
      </c>
      <c r="B3382">
        <v>-0.21767235589200001</v>
      </c>
      <c r="C3382">
        <v>-0.21587830543100001</v>
      </c>
      <c r="D3382">
        <v>-0.21529299784299999</v>
      </c>
      <c r="E3382">
        <v>-0.21519570343300001</v>
      </c>
      <c r="F3382">
        <v>-0.21528249488100001</v>
      </c>
      <c r="G3382">
        <v>-0.21554629181599999</v>
      </c>
      <c r="H3382">
        <v>0</v>
      </c>
      <c r="I3382">
        <v>0.41247558593799999</v>
      </c>
      <c r="J3382">
        <v>-235.36121199300001</v>
      </c>
      <c r="K3382">
        <v>-238.15444727799999</v>
      </c>
      <c r="L3382">
        <v>-300</v>
      </c>
      <c r="M3382">
        <v>-300</v>
      </c>
      <c r="N3382">
        <v>-300</v>
      </c>
      <c r="O3382">
        <v>-300</v>
      </c>
    </row>
    <row r="3383" spans="1:15" x14ac:dyDescent="0.2">
      <c r="A3383">
        <v>0.41259765625</v>
      </c>
      <c r="B3383">
        <v>-0.222819624828</v>
      </c>
      <c r="C3383">
        <v>-0.221025013839</v>
      </c>
      <c r="D3383">
        <v>-0.22043939035400001</v>
      </c>
      <c r="E3383">
        <v>-0.22034203611200001</v>
      </c>
      <c r="F3383">
        <v>-0.22042888624400001</v>
      </c>
      <c r="G3383">
        <v>-0.22069283428100001</v>
      </c>
      <c r="H3383">
        <v>0</v>
      </c>
      <c r="I3383">
        <v>0.41259765625</v>
      </c>
      <c r="J3383">
        <v>-240.65012451600001</v>
      </c>
      <c r="K3383">
        <v>-234.99525895900001</v>
      </c>
      <c r="L3383">
        <v>-300</v>
      </c>
      <c r="M3383">
        <v>-300</v>
      </c>
      <c r="N3383">
        <v>-300</v>
      </c>
      <c r="O3383">
        <v>-300</v>
      </c>
    </row>
    <row r="3384" spans="1:15" x14ac:dyDescent="0.2">
      <c r="A3384">
        <v>0.41271972656200001</v>
      </c>
      <c r="B3384">
        <v>-0.22805450837399999</v>
      </c>
      <c r="C3384">
        <v>-0.226259337319</v>
      </c>
      <c r="D3384">
        <v>-0.225673397936</v>
      </c>
      <c r="E3384">
        <v>-0.225575983965</v>
      </c>
      <c r="F3384">
        <v>-0.225662893069</v>
      </c>
      <c r="G3384">
        <v>-0.225926992977</v>
      </c>
      <c r="H3384">
        <v>0</v>
      </c>
      <c r="I3384">
        <v>0.41271972656200001</v>
      </c>
      <c r="J3384">
        <v>-249.20243116</v>
      </c>
      <c r="K3384">
        <v>-232.4713744</v>
      </c>
      <c r="L3384">
        <v>-300</v>
      </c>
      <c r="M3384">
        <v>-300</v>
      </c>
      <c r="N3384">
        <v>-300</v>
      </c>
      <c r="O3384">
        <v>-300</v>
      </c>
    </row>
    <row r="3385" spans="1:15" x14ac:dyDescent="0.2">
      <c r="A3385">
        <v>0.412841796875</v>
      </c>
      <c r="B3385">
        <v>-0.23337789774500001</v>
      </c>
      <c r="C3385">
        <v>-0.23158216708500001</v>
      </c>
      <c r="D3385">
        <v>-0.23099591180500001</v>
      </c>
      <c r="E3385">
        <v>-0.23089843820700001</v>
      </c>
      <c r="F3385">
        <v>-0.23098540657200001</v>
      </c>
      <c r="G3385">
        <v>-0.231249659124</v>
      </c>
      <c r="H3385">
        <v>0</v>
      </c>
      <c r="I3385">
        <v>0.412841796875</v>
      </c>
      <c r="J3385">
        <v>-236.041694033</v>
      </c>
      <c r="K3385">
        <v>-230.830040153</v>
      </c>
      <c r="L3385">
        <v>-300</v>
      </c>
      <c r="M3385">
        <v>-297.48377724400001</v>
      </c>
      <c r="N3385">
        <v>-300</v>
      </c>
      <c r="O3385">
        <v>-300</v>
      </c>
    </row>
    <row r="3386" spans="1:15" x14ac:dyDescent="0.2">
      <c r="A3386">
        <v>0.41296386718799999</v>
      </c>
      <c r="B3386">
        <v>-0.238790685956</v>
      </c>
      <c r="C3386">
        <v>-0.236994396153</v>
      </c>
      <c r="D3386">
        <v>-0.236407824977</v>
      </c>
      <c r="E3386">
        <v>-0.23631029185499999</v>
      </c>
      <c r="F3386">
        <v>-0.23639731977299999</v>
      </c>
      <c r="G3386">
        <v>-0.236661725745</v>
      </c>
      <c r="H3386">
        <v>0</v>
      </c>
      <c r="I3386">
        <v>0.41296386718799999</v>
      </c>
      <c r="J3386">
        <v>-232.92800575699999</v>
      </c>
      <c r="K3386">
        <v>-230.28107400499999</v>
      </c>
      <c r="L3386">
        <v>-300</v>
      </c>
      <c r="M3386">
        <v>-294.77860186499998</v>
      </c>
      <c r="N3386">
        <v>-300</v>
      </c>
      <c r="O3386">
        <v>-300</v>
      </c>
    </row>
    <row r="3387" spans="1:15" x14ac:dyDescent="0.2">
      <c r="A3387">
        <v>0.4130859375</v>
      </c>
      <c r="B3387">
        <v>-0.24429376777100001</v>
      </c>
      <c r="C3387">
        <v>-0.24249691928799999</v>
      </c>
      <c r="D3387">
        <v>-0.24191003221499999</v>
      </c>
      <c r="E3387">
        <v>-0.24181243967300001</v>
      </c>
      <c r="F3387">
        <v>-0.24189952743699999</v>
      </c>
      <c r="G3387">
        <v>-0.24216408760800001</v>
      </c>
      <c r="H3387">
        <v>0</v>
      </c>
      <c r="I3387">
        <v>0.4130859375</v>
      </c>
      <c r="J3387">
        <v>-233.36396864599999</v>
      </c>
      <c r="K3387">
        <v>-231.01608059</v>
      </c>
      <c r="L3387">
        <v>-300</v>
      </c>
      <c r="M3387">
        <v>-294.61021530400001</v>
      </c>
      <c r="N3387">
        <v>-300</v>
      </c>
      <c r="O3387">
        <v>-300</v>
      </c>
    </row>
    <row r="3388" spans="1:15" x14ac:dyDescent="0.2">
      <c r="A3388">
        <v>0.41320800781200001</v>
      </c>
      <c r="B3388">
        <v>-0.24988803964100001</v>
      </c>
      <c r="C3388">
        <v>-0.24809063294200001</v>
      </c>
      <c r="D3388">
        <v>-0.24750342997499999</v>
      </c>
      <c r="E3388">
        <v>-0.24740577811799999</v>
      </c>
      <c r="F3388">
        <v>-0.24749292602</v>
      </c>
      <c r="G3388">
        <v>-0.24775764117499999</v>
      </c>
      <c r="H3388">
        <v>0</v>
      </c>
      <c r="I3388">
        <v>0.41320800781200001</v>
      </c>
      <c r="J3388">
        <v>-237.285465762</v>
      </c>
      <c r="K3388">
        <v>-233.219999806</v>
      </c>
      <c r="L3388">
        <v>-300</v>
      </c>
      <c r="M3388">
        <v>-296.46622572199999</v>
      </c>
      <c r="N3388">
        <v>-294.12694216599999</v>
      </c>
      <c r="O3388">
        <v>-300</v>
      </c>
    </row>
    <row r="3389" spans="1:15" x14ac:dyDescent="0.2">
      <c r="A3389">
        <v>0.413330078125</v>
      </c>
      <c r="B3389">
        <v>-0.255574399658</v>
      </c>
      <c r="C3389">
        <v>-0.25377643520799997</v>
      </c>
      <c r="D3389">
        <v>-0.253188916348</v>
      </c>
      <c r="E3389">
        <v>-0.25309120528000001</v>
      </c>
      <c r="F3389">
        <v>-0.25317841361600002</v>
      </c>
      <c r="G3389">
        <v>-0.25344328454100001</v>
      </c>
      <c r="H3389">
        <v>0</v>
      </c>
      <c r="I3389">
        <v>0.413330078125</v>
      </c>
      <c r="J3389">
        <v>-249.89570346100001</v>
      </c>
      <c r="K3389">
        <v>-237.095996216</v>
      </c>
      <c r="L3389">
        <v>-296.63505862400001</v>
      </c>
      <c r="M3389">
        <v>-299.21923826400001</v>
      </c>
      <c r="N3389">
        <v>-297.72336191400001</v>
      </c>
      <c r="O3389">
        <v>-300</v>
      </c>
    </row>
    <row r="3390" spans="1:15" x14ac:dyDescent="0.2">
      <c r="A3390">
        <v>0.41345214843799999</v>
      </c>
      <c r="B3390">
        <v>-0.26135374749200002</v>
      </c>
      <c r="C3390">
        <v>-0.25955522575500001</v>
      </c>
      <c r="D3390">
        <v>-0.25896739100299998</v>
      </c>
      <c r="E3390">
        <v>-0.25886962083100001</v>
      </c>
      <c r="F3390">
        <v>-0.258956889897</v>
      </c>
      <c r="G3390">
        <v>-0.25922191738299999</v>
      </c>
      <c r="H3390">
        <v>0</v>
      </c>
      <c r="I3390">
        <v>0.41345214843799999</v>
      </c>
      <c r="J3390">
        <v>-245.795017546</v>
      </c>
      <c r="K3390">
        <v>-242.90501961000001</v>
      </c>
      <c r="L3390">
        <v>-295.07719995000002</v>
      </c>
      <c r="M3390">
        <v>-300</v>
      </c>
      <c r="N3390">
        <v>-300</v>
      </c>
      <c r="O3390">
        <v>-300</v>
      </c>
    </row>
    <row r="3391" spans="1:15" x14ac:dyDescent="0.2">
      <c r="A3391">
        <v>0.41357421875</v>
      </c>
      <c r="B3391">
        <v>-0.26722698433800002</v>
      </c>
      <c r="C3391">
        <v>-0.26542790578100001</v>
      </c>
      <c r="D3391">
        <v>-0.264839755141</v>
      </c>
      <c r="E3391">
        <v>-0.26474192597000001</v>
      </c>
      <c r="F3391">
        <v>-0.26482925606399998</v>
      </c>
      <c r="G3391">
        <v>-0.26509444090599998</v>
      </c>
      <c r="H3391">
        <v>0</v>
      </c>
      <c r="I3391">
        <v>0.41357421875</v>
      </c>
      <c r="J3391">
        <v>-241.96227276600001</v>
      </c>
      <c r="K3391">
        <v>-251.03157032799999</v>
      </c>
      <c r="L3391">
        <v>-298.000100901</v>
      </c>
      <c r="M3391">
        <v>-300</v>
      </c>
      <c r="N3391">
        <v>-300</v>
      </c>
      <c r="O3391">
        <v>-300</v>
      </c>
    </row>
    <row r="3392" spans="1:15" x14ac:dyDescent="0.2">
      <c r="A3392">
        <v>0.41369628906200001</v>
      </c>
      <c r="B3392">
        <v>-0.27319501286600001</v>
      </c>
      <c r="C3392">
        <v>-0.27139537795500002</v>
      </c>
      <c r="D3392">
        <v>-0.27080691142899999</v>
      </c>
      <c r="E3392">
        <v>-0.27070902336800001</v>
      </c>
      <c r="F3392">
        <v>-0.27079641478799998</v>
      </c>
      <c r="G3392">
        <v>-0.27106175778300001</v>
      </c>
      <c r="H3392">
        <v>0</v>
      </c>
      <c r="I3392">
        <v>0.41369628906200001</v>
      </c>
      <c r="J3392">
        <v>-246.340261406</v>
      </c>
      <c r="K3392">
        <v>-262.11021871399998</v>
      </c>
      <c r="L3392">
        <v>-300</v>
      </c>
      <c r="M3392">
        <v>-299.06460496099999</v>
      </c>
      <c r="N3392">
        <v>-300</v>
      </c>
      <c r="O3392">
        <v>-300</v>
      </c>
    </row>
    <row r="3393" spans="1:15" x14ac:dyDescent="0.2">
      <c r="A3393">
        <v>0.413818359375</v>
      </c>
      <c r="B3393">
        <v>-0.27925873716299998</v>
      </c>
      <c r="C3393">
        <v>-0.277458546365</v>
      </c>
      <c r="D3393">
        <v>-0.27686976395500001</v>
      </c>
      <c r="E3393">
        <v>-0.27677181711100002</v>
      </c>
      <c r="F3393">
        <v>-0.27685927015900003</v>
      </c>
      <c r="G3393">
        <v>-0.27712477210899999</v>
      </c>
      <c r="H3393">
        <v>0</v>
      </c>
      <c r="I3393">
        <v>0.413818359375</v>
      </c>
      <c r="J3393">
        <v>-253.63023222800001</v>
      </c>
      <c r="K3393">
        <v>-277.32760262599999</v>
      </c>
      <c r="L3393">
        <v>-300</v>
      </c>
      <c r="M3393">
        <v>-299.41036207100001</v>
      </c>
      <c r="N3393">
        <v>-300</v>
      </c>
      <c r="O3393">
        <v>-300</v>
      </c>
    </row>
    <row r="3394" spans="1:15" x14ac:dyDescent="0.2">
      <c r="A3394">
        <v>0.41394042968799999</v>
      </c>
      <c r="B3394">
        <v>-0.28541906267700001</v>
      </c>
      <c r="C3394">
        <v>-0.28361831646199998</v>
      </c>
      <c r="D3394">
        <v>-0.283029218172</v>
      </c>
      <c r="E3394">
        <v>-0.282931212652</v>
      </c>
      <c r="F3394">
        <v>-0.28301872762899999</v>
      </c>
      <c r="G3394">
        <v>-0.28328438934</v>
      </c>
      <c r="H3394">
        <v>0</v>
      </c>
      <c r="I3394">
        <v>0.41394042968799999</v>
      </c>
      <c r="J3394">
        <v>-240.909755574</v>
      </c>
      <c r="K3394">
        <v>-299.18553947599997</v>
      </c>
      <c r="L3394">
        <v>-300</v>
      </c>
      <c r="M3394">
        <v>-300</v>
      </c>
      <c r="N3394">
        <v>-300</v>
      </c>
      <c r="O3394">
        <v>-300</v>
      </c>
    </row>
    <row r="3395" spans="1:15" x14ac:dyDescent="0.2">
      <c r="A3395">
        <v>0.4140625</v>
      </c>
      <c r="B3395">
        <v>-0.29167689617100001</v>
      </c>
      <c r="C3395">
        <v>-0.28987559500600002</v>
      </c>
      <c r="D3395">
        <v>-0.28928618084000002</v>
      </c>
      <c r="E3395">
        <v>-0.28918811675400002</v>
      </c>
      <c r="F3395">
        <v>-0.28927569396300001</v>
      </c>
      <c r="G3395">
        <v>-0.28954151624300001</v>
      </c>
      <c r="H3395">
        <v>0</v>
      </c>
      <c r="I3395">
        <v>0.4140625</v>
      </c>
      <c r="J3395">
        <v>-237.972994876</v>
      </c>
      <c r="K3395">
        <v>-300</v>
      </c>
      <c r="L3395">
        <v>-300</v>
      </c>
      <c r="M3395">
        <v>-300</v>
      </c>
      <c r="N3395">
        <v>-300</v>
      </c>
      <c r="O3395">
        <v>-300</v>
      </c>
    </row>
    <row r="3396" spans="1:15" x14ac:dyDescent="0.2">
      <c r="A3396">
        <v>0.41418457031200001</v>
      </c>
      <c r="B3396">
        <v>-0.29803314566200001</v>
      </c>
      <c r="C3396">
        <v>-0.29623129001699999</v>
      </c>
      <c r="D3396">
        <v>-0.29564155997800001</v>
      </c>
      <c r="E3396">
        <v>-0.29554343743599998</v>
      </c>
      <c r="F3396">
        <v>-0.29563107718199999</v>
      </c>
      <c r="G3396">
        <v>-0.295897060845</v>
      </c>
      <c r="H3396">
        <v>0</v>
      </c>
      <c r="I3396">
        <v>0.41418457031200001</v>
      </c>
      <c r="J3396">
        <v>-238.78253956399999</v>
      </c>
      <c r="K3396">
        <v>-300</v>
      </c>
      <c r="L3396">
        <v>-300</v>
      </c>
      <c r="M3396">
        <v>-300</v>
      </c>
      <c r="N3396">
        <v>-300</v>
      </c>
      <c r="O3396">
        <v>-300</v>
      </c>
    </row>
    <row r="3397" spans="1:15" x14ac:dyDescent="0.2">
      <c r="A3397">
        <v>0.414306640625</v>
      </c>
      <c r="B3397">
        <v>-0.30448872037199998</v>
      </c>
      <c r="C3397">
        <v>-0.30268631071899998</v>
      </c>
      <c r="D3397">
        <v>-0.30209626481200003</v>
      </c>
      <c r="E3397">
        <v>-0.30199808392400002</v>
      </c>
      <c r="F3397">
        <v>-0.30208578651200002</v>
      </c>
      <c r="G3397">
        <v>-0.30235193237300001</v>
      </c>
      <c r="H3397">
        <v>0</v>
      </c>
      <c r="I3397">
        <v>0.414306640625</v>
      </c>
      <c r="J3397">
        <v>-243.72605977000001</v>
      </c>
      <c r="K3397">
        <v>-300</v>
      </c>
      <c r="L3397">
        <v>-300</v>
      </c>
      <c r="M3397">
        <v>-299.91920804699998</v>
      </c>
      <c r="N3397">
        <v>-300</v>
      </c>
      <c r="O3397">
        <v>-300</v>
      </c>
    </row>
    <row r="3398" spans="1:15" x14ac:dyDescent="0.2">
      <c r="A3398">
        <v>0.41442871093799999</v>
      </c>
      <c r="B3398">
        <v>-0.31104453067799998</v>
      </c>
      <c r="C3398">
        <v>-0.30924156748600001</v>
      </c>
      <c r="D3398">
        <v>-0.308651205717</v>
      </c>
      <c r="E3398">
        <v>-0.30855296659300002</v>
      </c>
      <c r="F3398">
        <v>-0.30864073233099998</v>
      </c>
      <c r="G3398">
        <v>-0.30890704121099999</v>
      </c>
      <c r="H3398">
        <v>0</v>
      </c>
      <c r="I3398">
        <v>0.41442871093799999</v>
      </c>
      <c r="J3398">
        <v>-274.92489826399998</v>
      </c>
      <c r="K3398">
        <v>-300</v>
      </c>
      <c r="L3398">
        <v>-300</v>
      </c>
      <c r="M3398">
        <v>-299.55378931600001</v>
      </c>
      <c r="N3398">
        <v>-300</v>
      </c>
      <c r="O3398">
        <v>-300</v>
      </c>
    </row>
    <row r="3399" spans="1:15" x14ac:dyDescent="0.2">
      <c r="A3399">
        <v>0.41455078125</v>
      </c>
      <c r="B3399">
        <v>-0.31770148805499998</v>
      </c>
      <c r="C3399">
        <v>-0.31589797179599999</v>
      </c>
      <c r="D3399">
        <v>-0.31530729416800002</v>
      </c>
      <c r="E3399">
        <v>-0.31520899692100002</v>
      </c>
      <c r="F3399">
        <v>-0.315296826117</v>
      </c>
      <c r="G3399">
        <v>-0.31556329884099998</v>
      </c>
      <c r="H3399">
        <v>0</v>
      </c>
      <c r="I3399">
        <v>0.41455078125</v>
      </c>
      <c r="J3399">
        <v>-246.61331640099999</v>
      </c>
      <c r="K3399">
        <v>-300</v>
      </c>
      <c r="L3399">
        <v>-298.962906616</v>
      </c>
      <c r="M3399">
        <v>-300</v>
      </c>
      <c r="N3399">
        <v>-300</v>
      </c>
      <c r="O3399">
        <v>-300</v>
      </c>
    </row>
    <row r="3400" spans="1:15" x14ac:dyDescent="0.2">
      <c r="A3400">
        <v>0.41467285156200001</v>
      </c>
      <c r="B3400">
        <v>-0.32446050502500001</v>
      </c>
      <c r="C3400">
        <v>-0.32265643617200002</v>
      </c>
      <c r="D3400">
        <v>-0.32206544269199999</v>
      </c>
      <c r="E3400">
        <v>-0.32196708743300001</v>
      </c>
      <c r="F3400">
        <v>-0.32205498039699998</v>
      </c>
      <c r="G3400">
        <v>-0.32232161779099999</v>
      </c>
      <c r="H3400">
        <v>0</v>
      </c>
      <c r="I3400">
        <v>0.41467285156200001</v>
      </c>
      <c r="J3400">
        <v>-244.08838018099999</v>
      </c>
      <c r="K3400">
        <v>-300</v>
      </c>
      <c r="L3400">
        <v>-297.36812471000002</v>
      </c>
      <c r="M3400">
        <v>-300</v>
      </c>
      <c r="N3400">
        <v>-300</v>
      </c>
      <c r="O3400">
        <v>-300</v>
      </c>
    </row>
    <row r="3401" spans="1:15" x14ac:dyDescent="0.2">
      <c r="A3401">
        <v>0.414794921875</v>
      </c>
      <c r="B3401">
        <v>-0.33132249510900003</v>
      </c>
      <c r="C3401">
        <v>-0.32951787413599998</v>
      </c>
      <c r="D3401">
        <v>-0.32892656480900001</v>
      </c>
      <c r="E3401">
        <v>-0.32882815165200002</v>
      </c>
      <c r="F3401">
        <v>-0.32891610869600002</v>
      </c>
      <c r="G3401">
        <v>-0.32918291159099999</v>
      </c>
      <c r="H3401">
        <v>0</v>
      </c>
      <c r="I3401">
        <v>0.414794921875</v>
      </c>
      <c r="J3401">
        <v>-247.005958389</v>
      </c>
      <c r="K3401">
        <v>-300</v>
      </c>
      <c r="L3401">
        <v>-298.58504301699998</v>
      </c>
      <c r="M3401">
        <v>-300</v>
      </c>
      <c r="N3401">
        <v>-297.86923077599999</v>
      </c>
      <c r="O3401">
        <v>-300</v>
      </c>
    </row>
    <row r="3402" spans="1:15" x14ac:dyDescent="0.2">
      <c r="A3402">
        <v>0.41491699218799999</v>
      </c>
      <c r="B3402">
        <v>-0.33828837277599999</v>
      </c>
      <c r="C3402">
        <v>-0.33648320015599997</v>
      </c>
      <c r="D3402">
        <v>-0.33589157498799999</v>
      </c>
      <c r="E3402">
        <v>-0.33579310404599999</v>
      </c>
      <c r="F3402">
        <v>-0.335881125482</v>
      </c>
      <c r="G3402">
        <v>-0.33614809471500001</v>
      </c>
      <c r="H3402">
        <v>0</v>
      </c>
      <c r="I3402">
        <v>0.41491699218799999</v>
      </c>
      <c r="J3402">
        <v>-262.62172908399998</v>
      </c>
      <c r="K3402">
        <v>-300</v>
      </c>
      <c r="L3402">
        <v>-300</v>
      </c>
      <c r="M3402">
        <v>-297.13562865</v>
      </c>
      <c r="N3402">
        <v>-294.31984130000001</v>
      </c>
      <c r="O3402">
        <v>-300</v>
      </c>
    </row>
    <row r="3403" spans="1:15" x14ac:dyDescent="0.2">
      <c r="A3403">
        <v>0.4150390625</v>
      </c>
      <c r="B3403">
        <v>-0.34535905338599998</v>
      </c>
      <c r="C3403">
        <v>-0.34355332959399998</v>
      </c>
      <c r="D3403">
        <v>-0.34296138859300002</v>
      </c>
      <c r="E3403">
        <v>-0.34286285997900001</v>
      </c>
      <c r="F3403">
        <v>-0.34295094612299998</v>
      </c>
      <c r="G3403">
        <v>-0.343218082531</v>
      </c>
      <c r="H3403">
        <v>0</v>
      </c>
      <c r="I3403">
        <v>0.4150390625</v>
      </c>
      <c r="J3403">
        <v>-250.78369266199999</v>
      </c>
      <c r="K3403">
        <v>-300</v>
      </c>
      <c r="L3403">
        <v>-300</v>
      </c>
      <c r="M3403">
        <v>-295.21111850400001</v>
      </c>
      <c r="N3403">
        <v>-300</v>
      </c>
      <c r="O3403">
        <v>-300</v>
      </c>
    </row>
    <row r="3404" spans="1:15" x14ac:dyDescent="0.2">
      <c r="A3404">
        <v>0.41516113281200001</v>
      </c>
      <c r="B3404">
        <v>-0.35253545314899998</v>
      </c>
      <c r="C3404">
        <v>-0.35072917866100001</v>
      </c>
      <c r="D3404">
        <v>-0.35013692183299999</v>
      </c>
      <c r="E3404">
        <v>-0.35003833566300002</v>
      </c>
      <c r="F3404">
        <v>-0.35012648682899999</v>
      </c>
      <c r="G3404">
        <v>-0.35039379125499998</v>
      </c>
      <c r="H3404">
        <v>0</v>
      </c>
      <c r="I3404">
        <v>0.41516113281200001</v>
      </c>
      <c r="J3404">
        <v>-246.36964895200001</v>
      </c>
      <c r="K3404">
        <v>-300</v>
      </c>
      <c r="L3404">
        <v>-300</v>
      </c>
      <c r="M3404">
        <v>-295.47981567300002</v>
      </c>
      <c r="N3404">
        <v>-300</v>
      </c>
      <c r="O3404">
        <v>-300</v>
      </c>
    </row>
    <row r="3405" spans="1:15" x14ac:dyDescent="0.2">
      <c r="A3405">
        <v>0.415283203125</v>
      </c>
      <c r="B3405">
        <v>-0.35981848907000002</v>
      </c>
      <c r="C3405">
        <v>-0.35801166436100001</v>
      </c>
      <c r="D3405">
        <v>-0.35741909171300001</v>
      </c>
      <c r="E3405">
        <v>-0.35732044810300001</v>
      </c>
      <c r="F3405">
        <v>-0.35740866460800003</v>
      </c>
      <c r="G3405">
        <v>-0.35767613789800001</v>
      </c>
      <c r="H3405">
        <v>0</v>
      </c>
      <c r="I3405">
        <v>0.415283203125</v>
      </c>
      <c r="J3405">
        <v>-246.96516557300001</v>
      </c>
      <c r="K3405">
        <v>-300</v>
      </c>
      <c r="L3405">
        <v>-300</v>
      </c>
      <c r="M3405">
        <v>-298.56502339399998</v>
      </c>
      <c r="N3405">
        <v>-300</v>
      </c>
      <c r="O3405">
        <v>-300</v>
      </c>
    </row>
    <row r="3406" spans="1:15" x14ac:dyDescent="0.2">
      <c r="A3406">
        <v>0.41540527343799999</v>
      </c>
      <c r="B3406">
        <v>-0.36720907889799997</v>
      </c>
      <c r="C3406">
        <v>-0.36540170444600001</v>
      </c>
      <c r="D3406">
        <v>-0.36480881598699999</v>
      </c>
      <c r="E3406">
        <v>-0.36471011505200002</v>
      </c>
      <c r="F3406">
        <v>-0.36479839721500001</v>
      </c>
      <c r="G3406">
        <v>-0.36506604021900002</v>
      </c>
      <c r="H3406">
        <v>0</v>
      </c>
      <c r="I3406">
        <v>0.41540527343799999</v>
      </c>
      <c r="J3406">
        <v>-251.79167298900001</v>
      </c>
      <c r="K3406">
        <v>-300</v>
      </c>
      <c r="L3406">
        <v>-300</v>
      </c>
      <c r="M3406">
        <v>-300</v>
      </c>
      <c r="N3406">
        <v>-300</v>
      </c>
      <c r="O3406">
        <v>-300</v>
      </c>
    </row>
    <row r="3407" spans="1:15" x14ac:dyDescent="0.2">
      <c r="A3407">
        <v>0.41552734375</v>
      </c>
      <c r="B3407">
        <v>-0.37470814108400002</v>
      </c>
      <c r="C3407">
        <v>-0.37290021736599999</v>
      </c>
      <c r="D3407">
        <v>-0.37230701310300002</v>
      </c>
      <c r="E3407">
        <v>-0.37220825495999998</v>
      </c>
      <c r="F3407">
        <v>-0.37229660310099999</v>
      </c>
      <c r="G3407">
        <v>-0.37256441667399998</v>
      </c>
      <c r="H3407">
        <v>0</v>
      </c>
      <c r="I3407">
        <v>0.41552734375</v>
      </c>
      <c r="J3407">
        <v>-269.24697798</v>
      </c>
      <c r="K3407">
        <v>-300</v>
      </c>
      <c r="L3407">
        <v>-300</v>
      </c>
      <c r="M3407">
        <v>-300</v>
      </c>
      <c r="N3407">
        <v>-300</v>
      </c>
      <c r="O3407">
        <v>-300</v>
      </c>
    </row>
    <row r="3408" spans="1:15" x14ac:dyDescent="0.2">
      <c r="A3408">
        <v>0.41564941406200001</v>
      </c>
      <c r="B3408">
        <v>-0.38231659472500001</v>
      </c>
      <c r="C3408">
        <v>-0.380508122221</v>
      </c>
      <c r="D3408">
        <v>-0.37991460216299999</v>
      </c>
      <c r="E3408">
        <v>-0.37981578692899998</v>
      </c>
      <c r="F3408">
        <v>-0.37990420136899999</v>
      </c>
      <c r="G3408">
        <v>-0.38017218636799999</v>
      </c>
      <c r="H3408">
        <v>0</v>
      </c>
      <c r="I3408">
        <v>0.41564941406200001</v>
      </c>
      <c r="J3408">
        <v>-259.77017319100003</v>
      </c>
      <c r="K3408">
        <v>-300</v>
      </c>
      <c r="L3408">
        <v>-300</v>
      </c>
      <c r="M3408">
        <v>-300</v>
      </c>
      <c r="N3408">
        <v>-300</v>
      </c>
      <c r="O3408">
        <v>-300</v>
      </c>
    </row>
    <row r="3409" spans="1:15" x14ac:dyDescent="0.2">
      <c r="A3409">
        <v>0.415771484375</v>
      </c>
      <c r="B3409">
        <v>-0.390035359523</v>
      </c>
      <c r="C3409">
        <v>-0.38822633871099999</v>
      </c>
      <c r="D3409">
        <v>-0.38763250286599998</v>
      </c>
      <c r="E3409">
        <v>-0.38753363066099999</v>
      </c>
      <c r="F3409">
        <v>-0.38762211172099997</v>
      </c>
      <c r="G3409">
        <v>-0.38789026900700002</v>
      </c>
      <c r="H3409">
        <v>0</v>
      </c>
      <c r="I3409">
        <v>0.415771484375</v>
      </c>
      <c r="J3409">
        <v>-259.60063401899998</v>
      </c>
      <c r="K3409">
        <v>-300</v>
      </c>
      <c r="L3409">
        <v>-300</v>
      </c>
      <c r="M3409">
        <v>-300</v>
      </c>
      <c r="N3409">
        <v>-300</v>
      </c>
      <c r="O3409">
        <v>-300</v>
      </c>
    </row>
    <row r="3410" spans="1:15" x14ac:dyDescent="0.2">
      <c r="A3410">
        <v>0.41589355468799999</v>
      </c>
      <c r="B3410">
        <v>-0.39786535573199999</v>
      </c>
      <c r="C3410">
        <v>-0.39605578709200001</v>
      </c>
      <c r="D3410">
        <v>-0.39546163546899998</v>
      </c>
      <c r="E3410">
        <v>-0.39536270641100002</v>
      </c>
      <c r="F3410">
        <v>-0.39545125441700002</v>
      </c>
      <c r="G3410">
        <v>-0.39571958485499997</v>
      </c>
      <c r="H3410">
        <v>0</v>
      </c>
      <c r="I3410">
        <v>0.41589355468799999</v>
      </c>
      <c r="J3410">
        <v>-288.35762681900002</v>
      </c>
      <c r="K3410">
        <v>-299.72918836899998</v>
      </c>
      <c r="L3410">
        <v>-300</v>
      </c>
      <c r="M3410">
        <v>-300</v>
      </c>
      <c r="N3410">
        <v>-300</v>
      </c>
      <c r="O3410">
        <v>-300</v>
      </c>
    </row>
    <row r="3411" spans="1:15" x14ac:dyDescent="0.2">
      <c r="A3411">
        <v>0.416015625</v>
      </c>
      <c r="B3411">
        <v>-0.40580750411299998</v>
      </c>
      <c r="C3411">
        <v>-0.40399738812500002</v>
      </c>
      <c r="D3411">
        <v>-0.403402920735</v>
      </c>
      <c r="E3411">
        <v>-0.40330393494299999</v>
      </c>
      <c r="F3411">
        <v>-0.40339255021999998</v>
      </c>
      <c r="G3411">
        <v>-0.40366105468000002</v>
      </c>
      <c r="H3411">
        <v>0</v>
      </c>
      <c r="I3411">
        <v>0.416015625</v>
      </c>
      <c r="J3411">
        <v>-258.69400406099999</v>
      </c>
      <c r="K3411">
        <v>-300</v>
      </c>
      <c r="L3411">
        <v>-300</v>
      </c>
      <c r="M3411">
        <v>-300</v>
      </c>
      <c r="N3411">
        <v>-300</v>
      </c>
      <c r="O3411">
        <v>-300</v>
      </c>
    </row>
    <row r="3412" spans="1:15" x14ac:dyDescent="0.2">
      <c r="A3412">
        <v>0.41613769531200001</v>
      </c>
      <c r="B3412">
        <v>-0.41386272588799999</v>
      </c>
      <c r="C3412">
        <v>-0.41205206303500003</v>
      </c>
      <c r="D3412">
        <v>-0.41145727988800002</v>
      </c>
      <c r="E3412">
        <v>-0.41135823748099998</v>
      </c>
      <c r="F3412">
        <v>-0.411446920356</v>
      </c>
      <c r="G3412">
        <v>-0.41171559971100002</v>
      </c>
      <c r="H3412">
        <v>0</v>
      </c>
      <c r="I3412">
        <v>0.41613769531200001</v>
      </c>
      <c r="J3412">
        <v>-255.25260693300001</v>
      </c>
      <c r="K3412">
        <v>-297.38591955800001</v>
      </c>
      <c r="L3412">
        <v>-300</v>
      </c>
      <c r="M3412">
        <v>-300</v>
      </c>
      <c r="N3412">
        <v>-300</v>
      </c>
      <c r="O3412">
        <v>-300</v>
      </c>
    </row>
    <row r="3413" spans="1:15" x14ac:dyDescent="0.2">
      <c r="A3413">
        <v>0.416259765625</v>
      </c>
      <c r="B3413">
        <v>-0.42203194269700001</v>
      </c>
      <c r="C3413">
        <v>-0.42022073346</v>
      </c>
      <c r="D3413">
        <v>-0.41962563456500002</v>
      </c>
      <c r="E3413">
        <v>-0.41952653566499998</v>
      </c>
      <c r="F3413">
        <v>-0.41961528646599999</v>
      </c>
      <c r="G3413">
        <v>-0.41988414159199999</v>
      </c>
      <c r="H3413">
        <v>0</v>
      </c>
      <c r="I3413">
        <v>0.416259765625</v>
      </c>
      <c r="J3413">
        <v>-257.817879484</v>
      </c>
      <c r="K3413">
        <v>-300</v>
      </c>
      <c r="L3413">
        <v>-300</v>
      </c>
      <c r="M3413">
        <v>-300</v>
      </c>
      <c r="N3413">
        <v>-300</v>
      </c>
      <c r="O3413">
        <v>-300</v>
      </c>
    </row>
    <row r="3414" spans="1:15" x14ac:dyDescent="0.2">
      <c r="A3414">
        <v>0.41638183593799999</v>
      </c>
      <c r="B3414">
        <v>-0.43031607654300003</v>
      </c>
      <c r="C3414">
        <v>-0.42850432140599998</v>
      </c>
      <c r="D3414">
        <v>-0.42790890677400001</v>
      </c>
      <c r="E3414">
        <v>-0.42780975150299999</v>
      </c>
      <c r="F3414">
        <v>-0.42789857056000002</v>
      </c>
      <c r="G3414">
        <v>-0.428167602338</v>
      </c>
      <c r="H3414">
        <v>0</v>
      </c>
      <c r="I3414">
        <v>0.41638183593799999</v>
      </c>
      <c r="J3414">
        <v>-282.914658245</v>
      </c>
      <c r="K3414">
        <v>-295.11530560199998</v>
      </c>
      <c r="L3414">
        <v>-300</v>
      </c>
      <c r="M3414">
        <v>-300</v>
      </c>
      <c r="N3414">
        <v>-300</v>
      </c>
      <c r="O3414">
        <v>-300</v>
      </c>
    </row>
    <row r="3415" spans="1:15" x14ac:dyDescent="0.2">
      <c r="A3415">
        <v>0.41650390625</v>
      </c>
      <c r="B3415">
        <v>-0.43871604975900003</v>
      </c>
      <c r="C3415">
        <v>-0.43690374920500002</v>
      </c>
      <c r="D3415">
        <v>-0.43630801884800002</v>
      </c>
      <c r="E3415">
        <v>-0.43620880732700001</v>
      </c>
      <c r="F3415">
        <v>-0.43629769497100002</v>
      </c>
      <c r="G3415">
        <v>-0.436566904285</v>
      </c>
      <c r="H3415">
        <v>0</v>
      </c>
      <c r="I3415">
        <v>0.41650390625</v>
      </c>
      <c r="J3415">
        <v>-257.943140223</v>
      </c>
      <c r="K3415">
        <v>-300</v>
      </c>
      <c r="L3415">
        <v>-300</v>
      </c>
      <c r="M3415">
        <v>-300</v>
      </c>
      <c r="N3415">
        <v>-300</v>
      </c>
      <c r="O3415">
        <v>-300</v>
      </c>
    </row>
    <row r="3416" spans="1:15" x14ac:dyDescent="0.2">
      <c r="A3416">
        <v>0.41662597656200001</v>
      </c>
      <c r="B3416">
        <v>-0.44723278495399998</v>
      </c>
      <c r="C3416">
        <v>-0.44541993946800001</v>
      </c>
      <c r="D3416">
        <v>-0.44482389339599998</v>
      </c>
      <c r="E3416">
        <v>-0.44472462574900001</v>
      </c>
      <c r="F3416">
        <v>-0.444813582313</v>
      </c>
      <c r="G3416">
        <v>-0.44508297005000003</v>
      </c>
      <c r="H3416">
        <v>0</v>
      </c>
      <c r="I3416">
        <v>0.41662597656200001</v>
      </c>
      <c r="J3416">
        <v>-253.73946876100001</v>
      </c>
      <c r="K3416">
        <v>-290.43852569400002</v>
      </c>
      <c r="L3416">
        <v>-300</v>
      </c>
      <c r="M3416">
        <v>-300</v>
      </c>
      <c r="N3416">
        <v>-300</v>
      </c>
      <c r="O3416">
        <v>-300</v>
      </c>
    </row>
    <row r="3417" spans="1:15" x14ac:dyDescent="0.2">
      <c r="A3417">
        <v>0.416748046875</v>
      </c>
      <c r="B3417">
        <v>-0.455867204975</v>
      </c>
      <c r="C3417">
        <v>-0.45405381504100001</v>
      </c>
      <c r="D3417">
        <v>-0.45345745326699999</v>
      </c>
      <c r="E3417">
        <v>-0.45335812961700001</v>
      </c>
      <c r="F3417">
        <v>-0.45344715543399999</v>
      </c>
      <c r="G3417">
        <v>-0.45371672248799999</v>
      </c>
      <c r="H3417">
        <v>0</v>
      </c>
      <c r="I3417">
        <v>0.416748046875</v>
      </c>
      <c r="J3417">
        <v>-254.192194457</v>
      </c>
      <c r="K3417">
        <v>-294.26741559700002</v>
      </c>
      <c r="L3417">
        <v>-300</v>
      </c>
      <c r="M3417">
        <v>-300</v>
      </c>
      <c r="N3417">
        <v>-300</v>
      </c>
      <c r="O3417">
        <v>-300</v>
      </c>
    </row>
    <row r="3418" spans="1:15" x14ac:dyDescent="0.2">
      <c r="A3418">
        <v>0.41687011718799999</v>
      </c>
      <c r="B3418">
        <v>-0.46462023285800003</v>
      </c>
      <c r="C3418">
        <v>-0.46280629896300002</v>
      </c>
      <c r="D3418">
        <v>-0.46220962149900002</v>
      </c>
      <c r="E3418">
        <v>-0.46211024197</v>
      </c>
      <c r="F3418">
        <v>-0.462199337376</v>
      </c>
      <c r="G3418">
        <v>-0.46246908464300002</v>
      </c>
      <c r="H3418">
        <v>0</v>
      </c>
      <c r="I3418">
        <v>0.41687011718799999</v>
      </c>
      <c r="J3418">
        <v>-259.26861250100001</v>
      </c>
      <c r="K3418">
        <v>-293.69582667899999</v>
      </c>
      <c r="L3418">
        <v>-300</v>
      </c>
      <c r="M3418">
        <v>-300</v>
      </c>
      <c r="N3418">
        <v>-300</v>
      </c>
      <c r="O3418">
        <v>-300</v>
      </c>
    </row>
    <row r="3419" spans="1:15" x14ac:dyDescent="0.2">
      <c r="A3419">
        <v>0.4169921875</v>
      </c>
      <c r="B3419">
        <v>-0.47349279179100001</v>
      </c>
      <c r="C3419">
        <v>-0.471678314421</v>
      </c>
      <c r="D3419">
        <v>-0.47108132127899999</v>
      </c>
      <c r="E3419">
        <v>-0.47098188599700003</v>
      </c>
      <c r="F3419">
        <v>-0.47107105132900001</v>
      </c>
      <c r="G3419">
        <v>-0.47134097970799999</v>
      </c>
      <c r="H3419">
        <v>0</v>
      </c>
      <c r="I3419">
        <v>0.4169921875</v>
      </c>
      <c r="J3419">
        <v>-287.34816344900003</v>
      </c>
      <c r="K3419">
        <v>-294.57191170800002</v>
      </c>
      <c r="L3419">
        <v>-300</v>
      </c>
      <c r="M3419">
        <v>-300</v>
      </c>
      <c r="N3419">
        <v>-300</v>
      </c>
      <c r="O3419">
        <v>-300</v>
      </c>
    </row>
    <row r="3420" spans="1:15" x14ac:dyDescent="0.2">
      <c r="A3420">
        <v>0.41711425781200001</v>
      </c>
      <c r="B3420">
        <v>-0.48248580506700001</v>
      </c>
      <c r="C3420">
        <v>-0.48067078471000002</v>
      </c>
      <c r="D3420">
        <v>-0.48007347590400001</v>
      </c>
      <c r="E3420">
        <v>-0.47997398499299998</v>
      </c>
      <c r="F3420">
        <v>-0.48006322058899997</v>
      </c>
      <c r="G3420">
        <v>-0.480333330984</v>
      </c>
      <c r="H3420">
        <v>0</v>
      </c>
      <c r="I3420">
        <v>0.41711425781200001</v>
      </c>
      <c r="J3420">
        <v>-261.13705428100002</v>
      </c>
      <c r="K3420">
        <v>-295.91033087400001</v>
      </c>
      <c r="L3420">
        <v>-300</v>
      </c>
      <c r="M3420">
        <v>-300</v>
      </c>
      <c r="N3420">
        <v>-300</v>
      </c>
      <c r="O3420">
        <v>-300</v>
      </c>
    </row>
    <row r="3421" spans="1:15" x14ac:dyDescent="0.2">
      <c r="A3421">
        <v>0.417236328125</v>
      </c>
      <c r="B3421">
        <v>-0.49160019604400002</v>
      </c>
      <c r="C3421">
        <v>-0.48978463318900001</v>
      </c>
      <c r="D3421">
        <v>-0.48918700873100002</v>
      </c>
      <c r="E3421">
        <v>-0.48908746231799999</v>
      </c>
      <c r="F3421">
        <v>-0.48917676851899999</v>
      </c>
      <c r="G3421">
        <v>-0.48944706183699999</v>
      </c>
      <c r="H3421">
        <v>0</v>
      </c>
      <c r="I3421">
        <v>0.417236328125</v>
      </c>
      <c r="J3421">
        <v>-259.39655831699997</v>
      </c>
      <c r="K3421">
        <v>-300</v>
      </c>
      <c r="L3421">
        <v>-300</v>
      </c>
      <c r="M3421">
        <v>-300</v>
      </c>
      <c r="N3421">
        <v>-300</v>
      </c>
      <c r="O3421">
        <v>-300</v>
      </c>
    </row>
    <row r="3422" spans="1:15" x14ac:dyDescent="0.2">
      <c r="A3422">
        <v>0.41735839843799999</v>
      </c>
      <c r="B3422">
        <v>-0.50083688810399996</v>
      </c>
      <c r="C3422">
        <v>-0.49902078323900001</v>
      </c>
      <c r="D3422">
        <v>-0.49842284314300001</v>
      </c>
      <c r="E3422">
        <v>-0.498323241355</v>
      </c>
      <c r="F3422">
        <v>-0.49841261850200003</v>
      </c>
      <c r="G3422">
        <v>-0.49868309565500002</v>
      </c>
      <c r="H3422">
        <v>0</v>
      </c>
      <c r="I3422">
        <v>0.41735839843799999</v>
      </c>
      <c r="J3422">
        <v>-263.82578555800001</v>
      </c>
      <c r="K3422">
        <v>-283.07155906399998</v>
      </c>
      <c r="L3422">
        <v>-300</v>
      </c>
      <c r="M3422">
        <v>-300</v>
      </c>
      <c r="N3422">
        <v>-300</v>
      </c>
      <c r="O3422">
        <v>-300</v>
      </c>
    </row>
    <row r="3423" spans="1:15" x14ac:dyDescent="0.2">
      <c r="A3423">
        <v>0.41748046875</v>
      </c>
      <c r="B3423">
        <v>-0.51019680461000005</v>
      </c>
      <c r="C3423">
        <v>-0.50838015822399996</v>
      </c>
      <c r="D3423">
        <v>-0.50778190250599997</v>
      </c>
      <c r="E3423">
        <v>-0.50768224546899998</v>
      </c>
      <c r="F3423">
        <v>-0.50777169390499999</v>
      </c>
      <c r="G3423">
        <v>-0.50804235580900003</v>
      </c>
      <c r="H3423">
        <v>0</v>
      </c>
      <c r="I3423">
        <v>0.41748046875</v>
      </c>
      <c r="J3423">
        <v>-281.35277191099999</v>
      </c>
      <c r="K3423">
        <v>-286.91870394699998</v>
      </c>
      <c r="L3423">
        <v>-300</v>
      </c>
      <c r="M3423">
        <v>-300</v>
      </c>
      <c r="N3423">
        <v>-300</v>
      </c>
      <c r="O3423">
        <v>-300</v>
      </c>
    </row>
    <row r="3424" spans="1:15" x14ac:dyDescent="0.2">
      <c r="A3424">
        <v>0.41760253906200001</v>
      </c>
      <c r="B3424">
        <v>-0.51968086886700005</v>
      </c>
      <c r="C3424">
        <v>-0.51786368145200001</v>
      </c>
      <c r="D3424">
        <v>-0.51726511012499998</v>
      </c>
      <c r="E3424">
        <v>-0.51716539796899996</v>
      </c>
      <c r="F3424">
        <v>-0.51725491803699997</v>
      </c>
      <c r="G3424">
        <v>-0.51752576561100005</v>
      </c>
      <c r="H3424">
        <v>0</v>
      </c>
      <c r="I3424">
        <v>0.41760253906200001</v>
      </c>
      <c r="J3424">
        <v>-263.14099840300003</v>
      </c>
      <c r="K3424">
        <v>-283.19629469199998</v>
      </c>
      <c r="L3424">
        <v>-300</v>
      </c>
      <c r="M3424">
        <v>-300</v>
      </c>
      <c r="N3424">
        <v>-300</v>
      </c>
      <c r="O3424">
        <v>-300</v>
      </c>
    </row>
    <row r="3425" spans="1:15" x14ac:dyDescent="0.2">
      <c r="A3425">
        <v>0.417724609375</v>
      </c>
      <c r="B3425">
        <v>-0.52929000408399995</v>
      </c>
      <c r="C3425">
        <v>-0.52747227613100001</v>
      </c>
      <c r="D3425">
        <v>-0.52687338921000004</v>
      </c>
      <c r="E3425">
        <v>-0.52677362206400002</v>
      </c>
      <c r="F3425">
        <v>-0.52686321411000003</v>
      </c>
      <c r="G3425">
        <v>-0.52713424827800004</v>
      </c>
      <c r="H3425">
        <v>0</v>
      </c>
      <c r="I3425">
        <v>0.417724609375</v>
      </c>
      <c r="J3425">
        <v>-260.97003997399997</v>
      </c>
      <c r="K3425">
        <v>-282.80071211199999</v>
      </c>
      <c r="L3425">
        <v>-300</v>
      </c>
      <c r="M3425">
        <v>-300</v>
      </c>
      <c r="N3425">
        <v>-300</v>
      </c>
      <c r="O3425">
        <v>-300</v>
      </c>
    </row>
    <row r="3426" spans="1:15" x14ac:dyDescent="0.2">
      <c r="A3426">
        <v>0.41784667968799999</v>
      </c>
      <c r="B3426">
        <v>-0.53902513333199997</v>
      </c>
      <c r="C3426">
        <v>-0.53720686533200002</v>
      </c>
      <c r="D3426">
        <v>-0.53660766283200001</v>
      </c>
      <c r="E3426">
        <v>-0.53650784082500003</v>
      </c>
      <c r="F3426">
        <v>-0.53659750519799998</v>
      </c>
      <c r="G3426">
        <v>-0.53686872688599996</v>
      </c>
      <c r="H3426">
        <v>0</v>
      </c>
      <c r="I3426">
        <v>0.41784667968799999</v>
      </c>
      <c r="J3426">
        <v>-263.89615313899998</v>
      </c>
      <c r="K3426">
        <v>-279.91865943900001</v>
      </c>
      <c r="L3426">
        <v>-300</v>
      </c>
      <c r="M3426">
        <v>-300</v>
      </c>
      <c r="N3426">
        <v>-300</v>
      </c>
      <c r="O3426">
        <v>-300</v>
      </c>
    </row>
    <row r="3427" spans="1:15" x14ac:dyDescent="0.2">
      <c r="A3427">
        <v>0.41796875</v>
      </c>
      <c r="B3427">
        <v>-0.54888717950400001</v>
      </c>
      <c r="C3427">
        <v>-0.547068371951</v>
      </c>
      <c r="D3427">
        <v>-0.54646885388800004</v>
      </c>
      <c r="E3427">
        <v>-0.54636897715099997</v>
      </c>
      <c r="F3427">
        <v>-0.54645871419799996</v>
      </c>
      <c r="G3427">
        <v>-0.54673012433799995</v>
      </c>
      <c r="H3427">
        <v>0</v>
      </c>
      <c r="I3427">
        <v>0.41796875</v>
      </c>
      <c r="J3427">
        <v>-278.35809149900001</v>
      </c>
      <c r="K3427">
        <v>-274.18247100600001</v>
      </c>
      <c r="L3427">
        <v>-300</v>
      </c>
      <c r="M3427">
        <v>-300</v>
      </c>
      <c r="N3427">
        <v>-300</v>
      </c>
      <c r="O3427">
        <v>-300</v>
      </c>
    </row>
    <row r="3428" spans="1:15" x14ac:dyDescent="0.2">
      <c r="A3428">
        <v>0.41809082031200001</v>
      </c>
      <c r="B3428">
        <v>-0.55887706528400005</v>
      </c>
      <c r="C3428">
        <v>-0.55705771867099996</v>
      </c>
      <c r="D3428">
        <v>-0.55645788506100002</v>
      </c>
      <c r="E3428">
        <v>-0.55635795372499997</v>
      </c>
      <c r="F3428">
        <v>-0.55644776379600003</v>
      </c>
      <c r="G3428">
        <v>-0.556719363322</v>
      </c>
      <c r="H3428">
        <v>0</v>
      </c>
      <c r="I3428">
        <v>0.41809082031200001</v>
      </c>
      <c r="J3428">
        <v>-268.67076109099997</v>
      </c>
      <c r="K3428">
        <v>-289.89817733799998</v>
      </c>
      <c r="L3428">
        <v>-300</v>
      </c>
      <c r="M3428">
        <v>-300</v>
      </c>
      <c r="N3428">
        <v>-300</v>
      </c>
      <c r="O3428">
        <v>-300</v>
      </c>
    </row>
    <row r="3429" spans="1:15" x14ac:dyDescent="0.2">
      <c r="A3429">
        <v>0.418212890625</v>
      </c>
      <c r="B3429">
        <v>-0.56899571309999997</v>
      </c>
      <c r="C3429">
        <v>-0.56717582792099996</v>
      </c>
      <c r="D3429">
        <v>-0.56657567878100001</v>
      </c>
      <c r="E3429">
        <v>-0.56647569297699996</v>
      </c>
      <c r="F3429">
        <v>-0.56656557642399996</v>
      </c>
      <c r="G3429">
        <v>-0.56683736627699999</v>
      </c>
      <c r="H3429">
        <v>0</v>
      </c>
      <c r="I3429">
        <v>0.418212890625</v>
      </c>
      <c r="J3429">
        <v>-264.38292856499999</v>
      </c>
      <c r="K3429">
        <v>-278.20079437499999</v>
      </c>
      <c r="L3429">
        <v>-287.24198710100001</v>
      </c>
      <c r="M3429">
        <v>-300</v>
      </c>
      <c r="N3429">
        <v>-300</v>
      </c>
      <c r="O3429">
        <v>-300</v>
      </c>
    </row>
    <row r="3430" spans="1:15" x14ac:dyDescent="0.2">
      <c r="A3430">
        <v>0.41833496093799999</v>
      </c>
      <c r="B3430">
        <v>-0.57924404509299998</v>
      </c>
      <c r="C3430">
        <v>-0.57742362184399998</v>
      </c>
      <c r="D3430">
        <v>-0.57682315718999999</v>
      </c>
      <c r="E3430">
        <v>-0.57672311705199997</v>
      </c>
      <c r="F3430">
        <v>-0.57681307422799999</v>
      </c>
      <c r="G3430">
        <v>-0.57708505534999999</v>
      </c>
      <c r="H3430">
        <v>0</v>
      </c>
      <c r="I3430">
        <v>0.41833496093799999</v>
      </c>
      <c r="J3430">
        <v>-265.58991451700001</v>
      </c>
      <c r="K3430">
        <v>-286.20598421699998</v>
      </c>
      <c r="L3430">
        <v>-273.17627343999999</v>
      </c>
      <c r="M3430">
        <v>-300</v>
      </c>
      <c r="N3430">
        <v>-300</v>
      </c>
      <c r="O3430">
        <v>-300</v>
      </c>
    </row>
    <row r="3431" spans="1:15" x14ac:dyDescent="0.2">
      <c r="A3431">
        <v>0.41845703125</v>
      </c>
      <c r="B3431">
        <v>-0.58962298308200001</v>
      </c>
      <c r="C3431">
        <v>-0.58780202225800005</v>
      </c>
      <c r="D3431">
        <v>-0.58720124210699998</v>
      </c>
      <c r="E3431">
        <v>-0.58710114776699995</v>
      </c>
      <c r="F3431">
        <v>-0.58719117902700002</v>
      </c>
      <c r="G3431">
        <v>-0.58746335236500002</v>
      </c>
      <c r="H3431">
        <v>0</v>
      </c>
      <c r="I3431">
        <v>0.41845703125</v>
      </c>
      <c r="J3431">
        <v>-272.39605741399998</v>
      </c>
      <c r="K3431">
        <v>-269.637745204</v>
      </c>
      <c r="L3431">
        <v>-267.00327726799998</v>
      </c>
      <c r="M3431">
        <v>-300</v>
      </c>
      <c r="N3431">
        <v>-300</v>
      </c>
      <c r="O3431">
        <v>-300</v>
      </c>
    </row>
    <row r="3432" spans="1:15" x14ac:dyDescent="0.2">
      <c r="A3432">
        <v>0.41857910156200001</v>
      </c>
      <c r="B3432">
        <v>-0.60013344851999995</v>
      </c>
      <c r="C3432">
        <v>-0.59831195061800002</v>
      </c>
      <c r="D3432">
        <v>-0.59771085498900001</v>
      </c>
      <c r="E3432">
        <v>-0.59761070658100002</v>
      </c>
      <c r="F3432">
        <v>-0.59770081228100003</v>
      </c>
      <c r="G3432">
        <v>-0.59797317878599998</v>
      </c>
      <c r="H3432">
        <v>0</v>
      </c>
      <c r="I3432">
        <v>0.41857910156200001</v>
      </c>
      <c r="J3432">
        <v>-283.45384758799997</v>
      </c>
      <c r="K3432">
        <v>-272.334045887</v>
      </c>
      <c r="L3432">
        <v>-266.61827991199999</v>
      </c>
      <c r="M3432">
        <v>-300</v>
      </c>
      <c r="N3432">
        <v>-300</v>
      </c>
      <c r="O3432">
        <v>-300</v>
      </c>
    </row>
    <row r="3433" spans="1:15" x14ac:dyDescent="0.2">
      <c r="A3433">
        <v>0.418701171875</v>
      </c>
      <c r="B3433">
        <v>-0.61077636246900002</v>
      </c>
      <c r="C3433">
        <v>-0.60895432798600002</v>
      </c>
      <c r="D3433">
        <v>-0.608352916897</v>
      </c>
      <c r="E3433">
        <v>-0.60825271455499996</v>
      </c>
      <c r="F3433">
        <v>-0.60834289505200001</v>
      </c>
      <c r="G3433">
        <v>-0.60861545567999997</v>
      </c>
      <c r="H3433">
        <v>0</v>
      </c>
      <c r="I3433">
        <v>0.418701171875</v>
      </c>
      <c r="J3433">
        <v>-272.38744282599998</v>
      </c>
      <c r="K3433">
        <v>-276.95017736900002</v>
      </c>
      <c r="L3433">
        <v>-270.28316626999998</v>
      </c>
      <c r="M3433">
        <v>-300</v>
      </c>
      <c r="N3433">
        <v>-300</v>
      </c>
      <c r="O3433">
        <v>-300</v>
      </c>
    </row>
    <row r="3434" spans="1:15" x14ac:dyDescent="0.2">
      <c r="A3434">
        <v>0.41882324218799999</v>
      </c>
      <c r="B3434">
        <v>-0.62155264555699996</v>
      </c>
      <c r="C3434">
        <v>-0.61973007499199995</v>
      </c>
      <c r="D3434">
        <v>-0.61912834845999998</v>
      </c>
      <c r="E3434">
        <v>-0.61902809232</v>
      </c>
      <c r="F3434">
        <v>-0.61911834797400001</v>
      </c>
      <c r="G3434">
        <v>-0.61939110368399997</v>
      </c>
      <c r="H3434">
        <v>0</v>
      </c>
      <c r="I3434">
        <v>0.41882324218799999</v>
      </c>
      <c r="J3434">
        <v>-272.83585120499998</v>
      </c>
      <c r="K3434">
        <v>-271.81929704999999</v>
      </c>
      <c r="L3434">
        <v>-275.58568605200003</v>
      </c>
      <c r="M3434">
        <v>-300</v>
      </c>
      <c r="N3434">
        <v>-300</v>
      </c>
      <c r="O3434">
        <v>-300</v>
      </c>
    </row>
    <row r="3435" spans="1:15" x14ac:dyDescent="0.2">
      <c r="A3435">
        <v>0.4189453125</v>
      </c>
      <c r="B3435">
        <v>-0.63246321794899996</v>
      </c>
      <c r="C3435">
        <v>-0.63064011180000001</v>
      </c>
      <c r="D3435">
        <v>-0.63003806984499999</v>
      </c>
      <c r="E3435">
        <v>-0.62993776004299995</v>
      </c>
      <c r="F3435">
        <v>-0.63002809121400005</v>
      </c>
      <c r="G3435">
        <v>-0.63030104296800005</v>
      </c>
      <c r="H3435">
        <v>0</v>
      </c>
      <c r="I3435">
        <v>0.4189453125</v>
      </c>
      <c r="J3435">
        <v>-281.37800735100001</v>
      </c>
      <c r="K3435">
        <v>-294.47038816899999</v>
      </c>
      <c r="L3435">
        <v>-277.66493453999999</v>
      </c>
      <c r="M3435">
        <v>-300</v>
      </c>
      <c r="N3435">
        <v>-300</v>
      </c>
      <c r="O3435">
        <v>-300</v>
      </c>
    </row>
    <row r="3436" spans="1:15" x14ac:dyDescent="0.2">
      <c r="A3436">
        <v>0.41906738281200001</v>
      </c>
      <c r="B3436">
        <v>-0.64350899931000005</v>
      </c>
      <c r="C3436">
        <v>-0.641685358077</v>
      </c>
      <c r="D3436">
        <v>-0.64108300071799995</v>
      </c>
      <c r="E3436">
        <v>-0.64098263739100003</v>
      </c>
      <c r="F3436">
        <v>-0.641073044441</v>
      </c>
      <c r="G3436">
        <v>-0.64134619320700004</v>
      </c>
      <c r="H3436">
        <v>0</v>
      </c>
      <c r="I3436">
        <v>0.41906738281200001</v>
      </c>
      <c r="J3436">
        <v>-282.02026743599998</v>
      </c>
      <c r="K3436">
        <v>-277.79856917799998</v>
      </c>
      <c r="L3436">
        <v>-273.69751762700002</v>
      </c>
      <c r="M3436">
        <v>-300</v>
      </c>
      <c r="N3436">
        <v>-300</v>
      </c>
      <c r="O3436">
        <v>-300</v>
      </c>
    </row>
    <row r="3437" spans="1:15" x14ac:dyDescent="0.2">
      <c r="A3437">
        <v>0.419189453125</v>
      </c>
      <c r="B3437">
        <v>-0.65469090877500002</v>
      </c>
      <c r="C3437">
        <v>-0.652866732959</v>
      </c>
      <c r="D3437">
        <v>-0.65226406021600003</v>
      </c>
      <c r="E3437">
        <v>-0.6521636435</v>
      </c>
      <c r="F3437">
        <v>-0.65225412679299999</v>
      </c>
      <c r="G3437">
        <v>-0.652527473543</v>
      </c>
      <c r="H3437">
        <v>0</v>
      </c>
      <c r="I3437">
        <v>0.419189453125</v>
      </c>
      <c r="J3437">
        <v>-275.23023097700002</v>
      </c>
      <c r="K3437">
        <v>-274.63006485300002</v>
      </c>
      <c r="L3437">
        <v>-268.56474075</v>
      </c>
      <c r="M3437">
        <v>-300</v>
      </c>
      <c r="N3437">
        <v>-300</v>
      </c>
      <c r="O3437">
        <v>-300</v>
      </c>
    </row>
    <row r="3438" spans="1:15" x14ac:dyDescent="0.2">
      <c r="A3438">
        <v>0.41931152343799999</v>
      </c>
      <c r="B3438">
        <v>-0.66600986491600001</v>
      </c>
      <c r="C3438">
        <v>-0.66418515501800002</v>
      </c>
      <c r="D3438">
        <v>-0.66358216690899996</v>
      </c>
      <c r="E3438">
        <v>-0.66348169694400005</v>
      </c>
      <c r="F3438">
        <v>-0.66357225684499999</v>
      </c>
      <c r="G3438">
        <v>-0.66384580255299996</v>
      </c>
      <c r="H3438">
        <v>0</v>
      </c>
      <c r="I3438">
        <v>0.41931152343799999</v>
      </c>
      <c r="J3438">
        <v>-275.59693480499999</v>
      </c>
      <c r="K3438">
        <v>-268.42079767199999</v>
      </c>
      <c r="L3438">
        <v>-264.54811545199999</v>
      </c>
      <c r="M3438">
        <v>-300</v>
      </c>
      <c r="N3438">
        <v>-300</v>
      </c>
      <c r="O3438">
        <v>-300</v>
      </c>
    </row>
    <row r="3439" spans="1:15" x14ac:dyDescent="0.2">
      <c r="A3439">
        <v>0.41943359375</v>
      </c>
      <c r="B3439">
        <v>-0.67746678570600005</v>
      </c>
      <c r="C3439">
        <v>-0.67564154222799999</v>
      </c>
      <c r="D3439">
        <v>-0.675038238776</v>
      </c>
      <c r="E3439">
        <v>-0.67493771569899996</v>
      </c>
      <c r="F3439">
        <v>-0.67502835257500005</v>
      </c>
      <c r="G3439">
        <v>-0.67530209821999998</v>
      </c>
      <c r="H3439">
        <v>0</v>
      </c>
      <c r="I3439">
        <v>0.41943359375</v>
      </c>
      <c r="J3439">
        <v>-281.05188942299998</v>
      </c>
      <c r="K3439">
        <v>-285.10196598099998</v>
      </c>
      <c r="L3439">
        <v>-261.715293557</v>
      </c>
      <c r="M3439">
        <v>-300</v>
      </c>
      <c r="N3439">
        <v>-300</v>
      </c>
      <c r="O3439">
        <v>-300</v>
      </c>
    </row>
    <row r="3440" spans="1:15" x14ac:dyDescent="0.2">
      <c r="A3440">
        <v>0.41955566406200001</v>
      </c>
      <c r="B3440">
        <v>-0.68906258849500002</v>
      </c>
      <c r="C3440">
        <v>-0.68723681193899999</v>
      </c>
      <c r="D3440">
        <v>-0.68663319316399996</v>
      </c>
      <c r="E3440">
        <v>-0.686532617116</v>
      </c>
      <c r="F3440">
        <v>-0.686623331334</v>
      </c>
      <c r="G3440">
        <v>-0.68689727789999999</v>
      </c>
      <c r="H3440">
        <v>0</v>
      </c>
      <c r="I3440">
        <v>0.41955566406200001</v>
      </c>
      <c r="J3440">
        <v>-300</v>
      </c>
      <c r="K3440">
        <v>-272.44132400500001</v>
      </c>
      <c r="L3440">
        <v>-259.85642977999998</v>
      </c>
      <c r="M3440">
        <v>-300</v>
      </c>
      <c r="N3440">
        <v>-300</v>
      </c>
      <c r="O3440">
        <v>-300</v>
      </c>
    </row>
    <row r="3441" spans="1:15" x14ac:dyDescent="0.2">
      <c r="A3441">
        <v>0.419677734375</v>
      </c>
      <c r="B3441">
        <v>-0.70079818997300003</v>
      </c>
      <c r="C3441">
        <v>-0.69897188084299999</v>
      </c>
      <c r="D3441">
        <v>-0.698367946766</v>
      </c>
      <c r="E3441">
        <v>-0.69826731788700003</v>
      </c>
      <c r="F3441">
        <v>-0.69835810981799995</v>
      </c>
      <c r="G3441">
        <v>-0.69863225829200004</v>
      </c>
      <c r="H3441">
        <v>0</v>
      </c>
      <c r="I3441">
        <v>0.419677734375</v>
      </c>
      <c r="J3441">
        <v>-286.62545204100002</v>
      </c>
      <c r="K3441">
        <v>-280.98064178800001</v>
      </c>
      <c r="L3441">
        <v>-258.78813149000001</v>
      </c>
      <c r="M3441">
        <v>-300</v>
      </c>
      <c r="N3441">
        <v>-300</v>
      </c>
      <c r="O3441">
        <v>-300</v>
      </c>
    </row>
    <row r="3442" spans="1:15" x14ac:dyDescent="0.2">
      <c r="A3442">
        <v>0.41979980468799999</v>
      </c>
      <c r="B3442">
        <v>-0.71267450614299999</v>
      </c>
      <c r="C3442">
        <v>-0.71084766494399998</v>
      </c>
      <c r="D3442">
        <v>-0.71024341558699999</v>
      </c>
      <c r="E3442">
        <v>-0.71014273401700001</v>
      </c>
      <c r="F3442">
        <v>-0.71023360403199998</v>
      </c>
      <c r="G3442">
        <v>-0.71050795540599998</v>
      </c>
      <c r="H3442">
        <v>0</v>
      </c>
      <c r="I3442">
        <v>0.41979980468799999</v>
      </c>
      <c r="J3442">
        <v>-286.86800344400001</v>
      </c>
      <c r="K3442">
        <v>-265.48909438700002</v>
      </c>
      <c r="L3442">
        <v>-258.38393388700001</v>
      </c>
      <c r="M3442">
        <v>-300</v>
      </c>
      <c r="N3442">
        <v>-300</v>
      </c>
      <c r="O3442">
        <v>-300</v>
      </c>
    </row>
    <row r="3443" spans="1:15" x14ac:dyDescent="0.2">
      <c r="A3443">
        <v>0.419921875</v>
      </c>
      <c r="B3443">
        <v>-0.72469245229199997</v>
      </c>
      <c r="C3443">
        <v>-0.72286507953000001</v>
      </c>
      <c r="D3443">
        <v>-0.72226051491400001</v>
      </c>
      <c r="E3443">
        <v>-0.72215978079499998</v>
      </c>
      <c r="F3443">
        <v>-0.72225072926699996</v>
      </c>
      <c r="G3443">
        <v>-0.72252528453599996</v>
      </c>
      <c r="H3443">
        <v>0</v>
      </c>
      <c r="I3443">
        <v>0.419921875</v>
      </c>
      <c r="J3443">
        <v>-297.16742165599999</v>
      </c>
      <c r="K3443">
        <v>-272.80021176100001</v>
      </c>
      <c r="L3443">
        <v>-258.55005003899998</v>
      </c>
      <c r="M3443">
        <v>-300</v>
      </c>
      <c r="N3443">
        <v>-300</v>
      </c>
      <c r="O3443">
        <v>-300</v>
      </c>
    </row>
    <row r="3444" spans="1:15" x14ac:dyDescent="0.2">
      <c r="A3444">
        <v>0.42004394531200001</v>
      </c>
      <c r="B3444">
        <v>-0.73685294296100001</v>
      </c>
      <c r="C3444">
        <v>-0.73502503914100004</v>
      </c>
      <c r="D3444">
        <v>-0.73442015928899995</v>
      </c>
      <c r="E3444">
        <v>-0.73431937276399994</v>
      </c>
      <c r="F3444">
        <v>-0.734410400066</v>
      </c>
      <c r="G3444">
        <v>-0.73468516022999997</v>
      </c>
      <c r="H3444">
        <v>0</v>
      </c>
      <c r="I3444">
        <v>0.42004394531200001</v>
      </c>
      <c r="J3444">
        <v>-295.43360738600001</v>
      </c>
      <c r="K3444">
        <v>-266.686119254</v>
      </c>
      <c r="L3444">
        <v>-259.19626998799998</v>
      </c>
      <c r="M3444">
        <v>-276.36983820299997</v>
      </c>
      <c r="N3444">
        <v>-300</v>
      </c>
      <c r="O3444">
        <v>-300</v>
      </c>
    </row>
    <row r="3445" spans="1:15" x14ac:dyDescent="0.2">
      <c r="A3445">
        <v>0.420166015625</v>
      </c>
      <c r="B3445">
        <v>-0.74915689191599999</v>
      </c>
      <c r="C3445">
        <v>-0.74732845754400001</v>
      </c>
      <c r="D3445">
        <v>-0.74672326247900001</v>
      </c>
      <c r="E3445">
        <v>-0.74662242369200005</v>
      </c>
      <c r="F3445">
        <v>-0.74671353019999998</v>
      </c>
      <c r="G3445">
        <v>-0.74698849626300001</v>
      </c>
      <c r="H3445">
        <v>0</v>
      </c>
      <c r="I3445">
        <v>0.420166015625</v>
      </c>
      <c r="J3445">
        <v>-291.10049229200001</v>
      </c>
      <c r="K3445">
        <v>-268.27474545299998</v>
      </c>
      <c r="L3445">
        <v>-260.23471985600003</v>
      </c>
      <c r="M3445">
        <v>-258.32383048499997</v>
      </c>
      <c r="N3445">
        <v>-300</v>
      </c>
      <c r="O3445">
        <v>-300</v>
      </c>
    </row>
    <row r="3446" spans="1:15" x14ac:dyDescent="0.2">
      <c r="A3446">
        <v>0.42028808593799999</v>
      </c>
      <c r="B3446">
        <v>-0.76160521212200005</v>
      </c>
      <c r="C3446">
        <v>-0.75977624770600005</v>
      </c>
      <c r="D3446">
        <v>-0.75917073745100005</v>
      </c>
      <c r="E3446">
        <v>-0.75906984654499998</v>
      </c>
      <c r="F3446">
        <v>-0.75916103263699997</v>
      </c>
      <c r="G3446">
        <v>-0.759436205606</v>
      </c>
      <c r="H3446">
        <v>0</v>
      </c>
      <c r="I3446">
        <v>0.42028808593799999</v>
      </c>
      <c r="J3446">
        <v>-294.22027184799998</v>
      </c>
      <c r="K3446">
        <v>-266.75000544199997</v>
      </c>
      <c r="L3446">
        <v>-261.510115606</v>
      </c>
      <c r="M3446">
        <v>-257.86726596400001</v>
      </c>
      <c r="N3446">
        <v>-300</v>
      </c>
      <c r="O3446">
        <v>-300</v>
      </c>
    </row>
    <row r="3447" spans="1:15" x14ac:dyDescent="0.2">
      <c r="A3447">
        <v>0.42041015625</v>
      </c>
      <c r="B3447">
        <v>-0.77419881571399995</v>
      </c>
      <c r="C3447">
        <v>-0.77236932176200002</v>
      </c>
      <c r="D3447">
        <v>-0.77176349634100005</v>
      </c>
      <c r="E3447">
        <v>-0.77166255346000001</v>
      </c>
      <c r="F3447">
        <v>-0.77175381951499999</v>
      </c>
      <c r="G3447">
        <v>-0.77202920040300005</v>
      </c>
      <c r="H3447">
        <v>0</v>
      </c>
      <c r="I3447">
        <v>0.42041015625</v>
      </c>
      <c r="J3447">
        <v>-300</v>
      </c>
      <c r="K3447">
        <v>-262.95025819900002</v>
      </c>
      <c r="L3447">
        <v>-262.816022288</v>
      </c>
      <c r="M3447">
        <v>-261.992518647</v>
      </c>
      <c r="N3447">
        <v>-300</v>
      </c>
      <c r="O3447">
        <v>-300</v>
      </c>
    </row>
    <row r="3448" spans="1:15" x14ac:dyDescent="0.2">
      <c r="A3448">
        <v>0.42053222656200001</v>
      </c>
      <c r="B3448">
        <v>-0.78693861397300002</v>
      </c>
      <c r="C3448">
        <v>-0.78510859099399999</v>
      </c>
      <c r="D3448">
        <v>-0.78450245043099998</v>
      </c>
      <c r="E3448">
        <v>-0.78440145572099995</v>
      </c>
      <c r="F3448">
        <v>-0.78449280211899997</v>
      </c>
      <c r="G3448">
        <v>-0.78476839194199999</v>
      </c>
      <c r="H3448">
        <v>0</v>
      </c>
      <c r="I3448">
        <v>0.42053222656200001</v>
      </c>
      <c r="J3448">
        <v>-300</v>
      </c>
      <c r="K3448">
        <v>-275.52902619700001</v>
      </c>
      <c r="L3448">
        <v>-263.85032360899999</v>
      </c>
      <c r="M3448">
        <v>-266.529131253</v>
      </c>
      <c r="N3448">
        <v>-300</v>
      </c>
      <c r="O3448">
        <v>-300</v>
      </c>
    </row>
    <row r="3449" spans="1:15" x14ac:dyDescent="0.2">
      <c r="A3449">
        <v>0.420654296875</v>
      </c>
      <c r="B3449">
        <v>-0.79982551729700002</v>
      </c>
      <c r="C3449">
        <v>-0.79799496580200002</v>
      </c>
      <c r="D3449">
        <v>-0.79738851012099998</v>
      </c>
      <c r="E3449">
        <v>-0.79728746372799997</v>
      </c>
      <c r="F3449">
        <v>-0.797378890851</v>
      </c>
      <c r="G3449">
        <v>-0.79765469062899996</v>
      </c>
      <c r="H3449">
        <v>0</v>
      </c>
      <c r="I3449">
        <v>0.420654296875</v>
      </c>
      <c r="J3449">
        <v>-300</v>
      </c>
      <c r="K3449">
        <v>-261.17836731599999</v>
      </c>
      <c r="L3449">
        <v>-264.36054264500001</v>
      </c>
      <c r="M3449">
        <v>-271.492806196</v>
      </c>
      <c r="N3449">
        <v>-300</v>
      </c>
      <c r="O3449">
        <v>-300</v>
      </c>
    </row>
    <row r="3450" spans="1:15" x14ac:dyDescent="0.2">
      <c r="A3450">
        <v>0.42077636718799999</v>
      </c>
      <c r="B3450">
        <v>-0.81286043517899997</v>
      </c>
      <c r="C3450">
        <v>-0.81102935567800005</v>
      </c>
      <c r="D3450">
        <v>-0.81042258490499997</v>
      </c>
      <c r="E3450">
        <v>-0.81032148697499995</v>
      </c>
      <c r="F3450">
        <v>-0.81041299520700005</v>
      </c>
      <c r="G3450">
        <v>-0.81068900596399995</v>
      </c>
      <c r="H3450">
        <v>0</v>
      </c>
      <c r="I3450">
        <v>0.42077636718799999</v>
      </c>
      <c r="J3450">
        <v>-300</v>
      </c>
      <c r="K3450">
        <v>-270.941525033</v>
      </c>
      <c r="L3450">
        <v>-264.272818616</v>
      </c>
      <c r="M3450">
        <v>-276.99123747900001</v>
      </c>
      <c r="N3450">
        <v>-300</v>
      </c>
      <c r="O3450">
        <v>-300</v>
      </c>
    </row>
    <row r="3451" spans="1:15" x14ac:dyDescent="0.2">
      <c r="A3451">
        <v>0.4208984375</v>
      </c>
      <c r="B3451">
        <v>-0.82604427617999998</v>
      </c>
      <c r="C3451">
        <v>-0.82421266918400005</v>
      </c>
      <c r="D3451">
        <v>-0.82360558334400003</v>
      </c>
      <c r="E3451">
        <v>-0.82350443402499995</v>
      </c>
      <c r="F3451">
        <v>-0.82359602375100005</v>
      </c>
      <c r="G3451">
        <v>-0.823872246516</v>
      </c>
      <c r="H3451">
        <v>0</v>
      </c>
      <c r="I3451">
        <v>0.4208984375</v>
      </c>
      <c r="J3451">
        <v>-300</v>
      </c>
      <c r="K3451">
        <v>-263.428676102</v>
      </c>
      <c r="L3451">
        <v>-263.76228808100001</v>
      </c>
      <c r="M3451">
        <v>-283.12327170899999</v>
      </c>
      <c r="N3451">
        <v>-300</v>
      </c>
      <c r="O3451">
        <v>-300</v>
      </c>
    </row>
    <row r="3452" spans="1:15" x14ac:dyDescent="0.2">
      <c r="A3452">
        <v>0.42102050781200001</v>
      </c>
      <c r="B3452">
        <v>-0.83937794790499998</v>
      </c>
      <c r="C3452">
        <v>-0.83754581392600003</v>
      </c>
      <c r="D3452">
        <v>-0.83693841304399996</v>
      </c>
      <c r="E3452">
        <v>-0.83683721248499998</v>
      </c>
      <c r="F3452">
        <v>-0.83692888409199995</v>
      </c>
      <c r="G3452">
        <v>-0.83720531989799996</v>
      </c>
      <c r="H3452">
        <v>0</v>
      </c>
      <c r="I3452">
        <v>0.42102050781200001</v>
      </c>
      <c r="J3452">
        <v>-300</v>
      </c>
      <c r="K3452">
        <v>-266.38273477899997</v>
      </c>
      <c r="L3452">
        <v>-263.14743903499999</v>
      </c>
      <c r="M3452">
        <v>-290.07067916599999</v>
      </c>
      <c r="N3452">
        <v>-294.52150060700001</v>
      </c>
      <c r="O3452">
        <v>-300</v>
      </c>
    </row>
    <row r="3453" spans="1:15" x14ac:dyDescent="0.2">
      <c r="A3453">
        <v>0.421142578125</v>
      </c>
      <c r="B3453">
        <v>-0.85286235698000001</v>
      </c>
      <c r="C3453">
        <v>-0.85102969653100002</v>
      </c>
      <c r="D3453">
        <v>-0.85042198063399999</v>
      </c>
      <c r="E3453">
        <v>-0.85032072898400002</v>
      </c>
      <c r="F3453">
        <v>-0.85041248285899995</v>
      </c>
      <c r="G3453">
        <v>-0.85068913274199998</v>
      </c>
      <c r="H3453">
        <v>0</v>
      </c>
      <c r="I3453">
        <v>0.421142578125</v>
      </c>
      <c r="J3453">
        <v>-300</v>
      </c>
      <c r="K3453">
        <v>-265.63172497699998</v>
      </c>
      <c r="L3453">
        <v>-262.70671923100002</v>
      </c>
      <c r="M3453">
        <v>-298.065388332</v>
      </c>
      <c r="N3453">
        <v>-298.13252985399998</v>
      </c>
      <c r="O3453">
        <v>-300</v>
      </c>
    </row>
    <row r="3454" spans="1:15" x14ac:dyDescent="0.2">
      <c r="A3454">
        <v>0.42126464843799999</v>
      </c>
      <c r="B3454">
        <v>-0.86649840902899999</v>
      </c>
      <c r="C3454">
        <v>-0.86466522262500001</v>
      </c>
      <c r="D3454">
        <v>-0.864057191738</v>
      </c>
      <c r="E3454">
        <v>-0.86395588914599997</v>
      </c>
      <c r="F3454">
        <v>-0.86404772567999999</v>
      </c>
      <c r="G3454">
        <v>-0.86432459068199996</v>
      </c>
      <c r="H3454">
        <v>0</v>
      </c>
      <c r="I3454">
        <v>0.42126464843799999</v>
      </c>
      <c r="J3454">
        <v>-300</v>
      </c>
      <c r="K3454">
        <v>-262.61841519400002</v>
      </c>
      <c r="L3454">
        <v>-262.67997847100003</v>
      </c>
      <c r="M3454">
        <v>-300</v>
      </c>
      <c r="N3454">
        <v>-300</v>
      </c>
      <c r="O3454">
        <v>-300</v>
      </c>
    </row>
    <row r="3455" spans="1:15" x14ac:dyDescent="0.2">
      <c r="A3455">
        <v>0.42138671875</v>
      </c>
      <c r="B3455">
        <v>-0.88028700865099996</v>
      </c>
      <c r="C3455">
        <v>-0.87845329680600004</v>
      </c>
      <c r="D3455">
        <v>-0.87784495095799997</v>
      </c>
      <c r="E3455">
        <v>-0.877743597574</v>
      </c>
      <c r="F3455">
        <v>-0.87783551715700003</v>
      </c>
      <c r="G3455">
        <v>-0.87811259832400002</v>
      </c>
      <c r="H3455">
        <v>0</v>
      </c>
      <c r="I3455">
        <v>0.42138671875</v>
      </c>
      <c r="J3455">
        <v>-300</v>
      </c>
      <c r="K3455">
        <v>-292.336713825</v>
      </c>
      <c r="L3455">
        <v>-263.25269136100002</v>
      </c>
      <c r="M3455">
        <v>-300</v>
      </c>
      <c r="N3455">
        <v>-300</v>
      </c>
      <c r="O3455">
        <v>-300</v>
      </c>
    </row>
    <row r="3456" spans="1:15" x14ac:dyDescent="0.2">
      <c r="A3456">
        <v>0.42150878906200001</v>
      </c>
      <c r="B3456">
        <v>-0.89422905939999997</v>
      </c>
      <c r="C3456">
        <v>-0.89239482262900005</v>
      </c>
      <c r="D3456">
        <v>-0.89178616184600001</v>
      </c>
      <c r="E3456">
        <v>-0.89168475782199996</v>
      </c>
      <c r="F3456">
        <v>-0.89177676084900004</v>
      </c>
      <c r="G3456">
        <v>-0.89205405922900005</v>
      </c>
      <c r="H3456">
        <v>0</v>
      </c>
      <c r="I3456">
        <v>0.42150878906200001</v>
      </c>
      <c r="J3456">
        <v>-300</v>
      </c>
      <c r="K3456">
        <v>-269.46983410600001</v>
      </c>
      <c r="L3456">
        <v>-264.67417767400002</v>
      </c>
      <c r="M3456">
        <v>-300</v>
      </c>
      <c r="N3456">
        <v>-300</v>
      </c>
      <c r="O3456">
        <v>-300</v>
      </c>
    </row>
    <row r="3457" spans="1:15" x14ac:dyDescent="0.2">
      <c r="A3457">
        <v>0.421630859375</v>
      </c>
      <c r="B3457">
        <v>-0.90832546376099998</v>
      </c>
      <c r="C3457">
        <v>-0.90649070258099995</v>
      </c>
      <c r="D3457">
        <v>-0.90588172689099999</v>
      </c>
      <c r="E3457">
        <v>-0.90578027237900005</v>
      </c>
      <c r="F3457">
        <v>-0.90587235924300002</v>
      </c>
      <c r="G3457">
        <v>-0.90614987588999996</v>
      </c>
      <c r="H3457">
        <v>0</v>
      </c>
      <c r="I3457">
        <v>0.421630859375</v>
      </c>
      <c r="J3457">
        <v>-300</v>
      </c>
      <c r="K3457">
        <v>-269.35166224699998</v>
      </c>
      <c r="L3457">
        <v>-267.42692501200003</v>
      </c>
      <c r="M3457">
        <v>-300</v>
      </c>
      <c r="N3457">
        <v>-300</v>
      </c>
      <c r="O3457">
        <v>-300</v>
      </c>
    </row>
    <row r="3458" spans="1:15" x14ac:dyDescent="0.2">
      <c r="A3458">
        <v>0.42175292968799999</v>
      </c>
      <c r="B3458">
        <v>-0.92257712313200002</v>
      </c>
      <c r="C3458">
        <v>-0.92074183805800003</v>
      </c>
      <c r="D3458">
        <v>-0.92013254748999995</v>
      </c>
      <c r="E3458">
        <v>-0.92003104264299995</v>
      </c>
      <c r="F3458">
        <v>-0.92012321373999995</v>
      </c>
      <c r="G3458">
        <v>-0.92040094971300002</v>
      </c>
      <c r="H3458">
        <v>0</v>
      </c>
      <c r="I3458">
        <v>0.42175292968799999</v>
      </c>
      <c r="J3458">
        <v>-300</v>
      </c>
      <c r="K3458">
        <v>-262.73019954599999</v>
      </c>
      <c r="L3458">
        <v>-272.98302366799999</v>
      </c>
      <c r="M3458">
        <v>-300</v>
      </c>
      <c r="N3458">
        <v>-300</v>
      </c>
      <c r="O3458">
        <v>-300</v>
      </c>
    </row>
    <row r="3459" spans="1:15" x14ac:dyDescent="0.2">
      <c r="A3459">
        <v>0.421875</v>
      </c>
      <c r="B3459">
        <v>-0.93698493780100001</v>
      </c>
      <c r="C3459">
        <v>-0.93514912935299999</v>
      </c>
      <c r="D3459">
        <v>-0.93453952393399997</v>
      </c>
      <c r="E3459">
        <v>-0.93443796890499997</v>
      </c>
      <c r="F3459">
        <v>-0.93453022463400004</v>
      </c>
      <c r="G3459">
        <v>-0.93480818099399998</v>
      </c>
      <c r="H3459">
        <v>0</v>
      </c>
      <c r="I3459">
        <v>0.421875</v>
      </c>
      <c r="J3459">
        <v>-300</v>
      </c>
      <c r="K3459">
        <v>-300</v>
      </c>
      <c r="L3459">
        <v>-300</v>
      </c>
      <c r="M3459">
        <v>-300</v>
      </c>
      <c r="N3459">
        <v>-300</v>
      </c>
      <c r="O3459">
        <v>-300</v>
      </c>
    </row>
    <row r="3460" spans="1:15" x14ac:dyDescent="0.2">
      <c r="A3460">
        <v>0.42199707031200001</v>
      </c>
      <c r="B3460">
        <v>-0.95154980692900004</v>
      </c>
      <c r="C3460">
        <v>-0.94971347562499997</v>
      </c>
      <c r="D3460">
        <v>-0.949103555386</v>
      </c>
      <c r="E3460">
        <v>-0.94900195032900003</v>
      </c>
      <c r="F3460">
        <v>-0.94909429108800003</v>
      </c>
      <c r="G3460">
        <v>-0.949372468902</v>
      </c>
      <c r="H3460">
        <v>0</v>
      </c>
      <c r="I3460">
        <v>0.42199707031200001</v>
      </c>
      <c r="J3460">
        <v>-281.32334249500002</v>
      </c>
      <c r="K3460">
        <v>-262.55109152</v>
      </c>
      <c r="L3460">
        <v>-272.97385345999999</v>
      </c>
      <c r="M3460">
        <v>-300</v>
      </c>
      <c r="N3460">
        <v>-300</v>
      </c>
      <c r="O3460">
        <v>-300</v>
      </c>
    </row>
    <row r="3461" spans="1:15" x14ac:dyDescent="0.2">
      <c r="A3461">
        <v>0.422119140625</v>
      </c>
      <c r="B3461">
        <v>-0.966272628533</v>
      </c>
      <c r="C3461">
        <v>-0.96443577489200005</v>
      </c>
      <c r="D3461">
        <v>-0.96382553986099995</v>
      </c>
      <c r="E3461">
        <v>-0.96372388493100003</v>
      </c>
      <c r="F3461">
        <v>-0.96381631112199995</v>
      </c>
      <c r="G3461">
        <v>-0.96409471146000003</v>
      </c>
      <c r="H3461">
        <v>0</v>
      </c>
      <c r="I3461">
        <v>0.422119140625</v>
      </c>
      <c r="J3461">
        <v>-263.63783111499998</v>
      </c>
      <c r="K3461">
        <v>-268.99780806500002</v>
      </c>
      <c r="L3461">
        <v>-267.436057334</v>
      </c>
      <c r="M3461">
        <v>-300</v>
      </c>
      <c r="N3461">
        <v>-300</v>
      </c>
      <c r="O3461">
        <v>-300</v>
      </c>
    </row>
    <row r="3462" spans="1:15" x14ac:dyDescent="0.2">
      <c r="A3462">
        <v>0.42224121093799999</v>
      </c>
      <c r="B3462">
        <v>-0.98115429945999999</v>
      </c>
      <c r="C3462">
        <v>-0.97931692400199999</v>
      </c>
      <c r="D3462">
        <v>-0.97870637420999995</v>
      </c>
      <c r="E3462">
        <v>-0.97860466956400005</v>
      </c>
      <c r="F3462">
        <v>-0.97869718158800001</v>
      </c>
      <c r="G3462">
        <v>-0.97897580552499996</v>
      </c>
      <c r="H3462">
        <v>0</v>
      </c>
      <c r="I3462">
        <v>0.42224121093799999</v>
      </c>
      <c r="J3462">
        <v>-251.07248853199999</v>
      </c>
      <c r="K3462">
        <v>-268.97706054100001</v>
      </c>
      <c r="L3462">
        <v>-264.69369109399997</v>
      </c>
      <c r="M3462">
        <v>-300</v>
      </c>
      <c r="N3462">
        <v>-300</v>
      </c>
      <c r="O3462">
        <v>-300</v>
      </c>
    </row>
    <row r="3463" spans="1:15" x14ac:dyDescent="0.2">
      <c r="A3463">
        <v>0.42236328125</v>
      </c>
      <c r="B3463">
        <v>-0.99619571537899998</v>
      </c>
      <c r="C3463">
        <v>-0.99435781862499995</v>
      </c>
      <c r="D3463">
        <v>-0.99374695410199998</v>
      </c>
      <c r="E3463">
        <v>-0.993645199895</v>
      </c>
      <c r="F3463">
        <v>-0.99373779815700003</v>
      </c>
      <c r="G3463">
        <v>-0.99401664677199997</v>
      </c>
      <c r="H3463">
        <v>0</v>
      </c>
      <c r="I3463">
        <v>0.42236328125</v>
      </c>
      <c r="J3463">
        <v>-241.12148801999999</v>
      </c>
      <c r="K3463">
        <v>-291.96506456899999</v>
      </c>
      <c r="L3463">
        <v>-263.281017953</v>
      </c>
      <c r="M3463">
        <v>-300</v>
      </c>
      <c r="N3463">
        <v>-300</v>
      </c>
      <c r="O3463">
        <v>-300</v>
      </c>
    </row>
    <row r="3464" spans="1:15" x14ac:dyDescent="0.2">
      <c r="A3464">
        <v>0.42248535156200001</v>
      </c>
      <c r="B3464">
        <v>-1.0113977707599999</v>
      </c>
      <c r="C3464">
        <v>-1.00955935323</v>
      </c>
      <c r="D3464">
        <v>-1.0089481739999999</v>
      </c>
      <c r="E3464">
        <v>-1.0088463703899999</v>
      </c>
      <c r="F3464">
        <v>-1.0089390552999999</v>
      </c>
      <c r="G3464">
        <v>-1.00921812968</v>
      </c>
      <c r="H3464">
        <v>0</v>
      </c>
      <c r="I3464">
        <v>0.42248535156200001</v>
      </c>
      <c r="J3464">
        <v>-232.894546357</v>
      </c>
      <c r="K3464">
        <v>-261.74872330800002</v>
      </c>
      <c r="L3464">
        <v>-262.72031450399999</v>
      </c>
      <c r="M3464">
        <v>-300</v>
      </c>
      <c r="N3464">
        <v>-300</v>
      </c>
      <c r="O3464">
        <v>-300</v>
      </c>
    </row>
    <row r="3465" spans="1:15" x14ac:dyDescent="0.2">
      <c r="A3465">
        <v>0.422607421875</v>
      </c>
      <c r="B3465">
        <v>-1.02676135884</v>
      </c>
      <c r="C3465">
        <v>-1.0249224210600001</v>
      </c>
      <c r="D3465">
        <v>-1.0243109271699999</v>
      </c>
      <c r="E3465">
        <v>-1.0242090743100001</v>
      </c>
      <c r="F3465">
        <v>-1.02430184627</v>
      </c>
      <c r="G3465">
        <v>-1.0245811475</v>
      </c>
      <c r="H3465">
        <v>0</v>
      </c>
      <c r="I3465">
        <v>0.422607421875</v>
      </c>
      <c r="J3465">
        <v>-225.945993284</v>
      </c>
      <c r="K3465">
        <v>-264.58520958899999</v>
      </c>
      <c r="L3465">
        <v>-262.75687718699999</v>
      </c>
      <c r="M3465">
        <v>-298.88345739300001</v>
      </c>
      <c r="N3465">
        <v>-298.23354550200003</v>
      </c>
      <c r="O3465">
        <v>-300</v>
      </c>
    </row>
    <row r="3466" spans="1:15" x14ac:dyDescent="0.2">
      <c r="A3466">
        <v>0.42272949218799999</v>
      </c>
      <c r="B3466">
        <v>-1.0422873716500001</v>
      </c>
      <c r="C3466">
        <v>-1.04044791415</v>
      </c>
      <c r="D3466">
        <v>-1.0398361056200001</v>
      </c>
      <c r="E3466">
        <v>-1.0397342036699999</v>
      </c>
      <c r="F3466">
        <v>-1.0398270630899999</v>
      </c>
      <c r="G3466">
        <v>-1.0401065922599999</v>
      </c>
      <c r="H3466">
        <v>0</v>
      </c>
      <c r="I3466">
        <v>0.42272949218799999</v>
      </c>
      <c r="J3466">
        <v>-220.013210706</v>
      </c>
      <c r="K3466">
        <v>-265.17848116800002</v>
      </c>
      <c r="L3466">
        <v>-263.20405702900001</v>
      </c>
      <c r="M3466">
        <v>-290.41335292999997</v>
      </c>
      <c r="N3466">
        <v>-294.61552505200001</v>
      </c>
      <c r="O3466">
        <v>-300</v>
      </c>
    </row>
    <row r="3467" spans="1:15" x14ac:dyDescent="0.2">
      <c r="A3467">
        <v>0.4228515625</v>
      </c>
      <c r="B3467">
        <v>-1.05797669996</v>
      </c>
      <c r="C3467">
        <v>-1.0561367232500001</v>
      </c>
      <c r="D3467">
        <v>-1.05552460011</v>
      </c>
      <c r="E3467">
        <v>-1.0554226492400001</v>
      </c>
      <c r="F3467">
        <v>-1.05551559653</v>
      </c>
      <c r="G3467">
        <v>-1.0557953547400001</v>
      </c>
      <c r="H3467">
        <v>0</v>
      </c>
      <c r="I3467">
        <v>0.4228515625</v>
      </c>
      <c r="J3467">
        <v>-214.92473467600001</v>
      </c>
      <c r="K3467">
        <v>-262.036929477</v>
      </c>
      <c r="L3467">
        <v>-263.82647647599998</v>
      </c>
      <c r="M3467">
        <v>-283.34152576100001</v>
      </c>
      <c r="N3467">
        <v>-300</v>
      </c>
      <c r="O3467">
        <v>-300</v>
      </c>
    </row>
    <row r="3468" spans="1:15" x14ac:dyDescent="0.2">
      <c r="A3468">
        <v>0.42297363281200001</v>
      </c>
      <c r="B3468">
        <v>-1.07383023327</v>
      </c>
      <c r="C3468">
        <v>-1.0719897378800001</v>
      </c>
      <c r="D3468">
        <v>-1.07137730017</v>
      </c>
      <c r="E3468">
        <v>-1.07127530054</v>
      </c>
      <c r="F3468">
        <v>-1.0713683361099999</v>
      </c>
      <c r="G3468">
        <v>-1.0716483244499999</v>
      </c>
      <c r="H3468">
        <v>0</v>
      </c>
      <c r="I3468">
        <v>0.42297363281200001</v>
      </c>
      <c r="J3468">
        <v>-210.56111001799999</v>
      </c>
      <c r="K3468">
        <v>-269.33160765899999</v>
      </c>
      <c r="L3468">
        <v>-264.34267167100001</v>
      </c>
      <c r="M3468">
        <v>-277.15520359200002</v>
      </c>
      <c r="N3468">
        <v>-300</v>
      </c>
      <c r="O3468">
        <v>-300</v>
      </c>
    </row>
    <row r="3469" spans="1:15" x14ac:dyDescent="0.2">
      <c r="A3469">
        <v>0.423095703125</v>
      </c>
      <c r="B3469">
        <v>-1.08984885982</v>
      </c>
      <c r="C3469">
        <v>-1.08800784627</v>
      </c>
      <c r="D3469">
        <v>-1.0873950940199999</v>
      </c>
      <c r="E3469">
        <v>-1.0872930457800001</v>
      </c>
      <c r="F3469">
        <v>-1.08738617005</v>
      </c>
      <c r="G3469">
        <v>-1.0876663896300001</v>
      </c>
      <c r="H3469">
        <v>0</v>
      </c>
      <c r="I3469">
        <v>0.423095703125</v>
      </c>
      <c r="J3469">
        <v>-206.834827018</v>
      </c>
      <c r="K3469">
        <v>-259.38512315999998</v>
      </c>
      <c r="L3469">
        <v>-264.43783486000001</v>
      </c>
      <c r="M3469">
        <v>-271.626996303</v>
      </c>
      <c r="N3469">
        <v>-300</v>
      </c>
      <c r="O3469">
        <v>-300</v>
      </c>
    </row>
    <row r="3470" spans="1:15" x14ac:dyDescent="0.2">
      <c r="A3470">
        <v>0.42321777343799999</v>
      </c>
      <c r="B3470">
        <v>-1.10603346653</v>
      </c>
      <c r="C3470">
        <v>-1.10419193536</v>
      </c>
      <c r="D3470">
        <v>-1.1035788686000001</v>
      </c>
      <c r="E3470">
        <v>-1.10347677192</v>
      </c>
      <c r="F3470">
        <v>-1.1035699852900001</v>
      </c>
      <c r="G3470">
        <v>-1.10385043723</v>
      </c>
      <c r="H3470">
        <v>0</v>
      </c>
      <c r="I3470">
        <v>0.42321777343799999</v>
      </c>
      <c r="J3470">
        <v>-203.67944716400001</v>
      </c>
      <c r="K3470">
        <v>-273.49153226800001</v>
      </c>
      <c r="L3470">
        <v>-263.93827240500002</v>
      </c>
      <c r="M3470">
        <v>-266.64493707100002</v>
      </c>
      <c r="N3470">
        <v>-300</v>
      </c>
      <c r="O3470">
        <v>-300</v>
      </c>
    </row>
    <row r="3471" spans="1:15" x14ac:dyDescent="0.2">
      <c r="A3471">
        <v>0.42333984375</v>
      </c>
      <c r="B3471">
        <v>-1.12238493905</v>
      </c>
      <c r="C3471">
        <v>-1.1205428907799999</v>
      </c>
      <c r="D3471">
        <v>-1.1199295095499999</v>
      </c>
      <c r="E3471">
        <v>-1.1198273645800001</v>
      </c>
      <c r="F3471">
        <v>-1.11992066749</v>
      </c>
      <c r="G3471">
        <v>-1.1202013528899999</v>
      </c>
      <c r="H3471">
        <v>0</v>
      </c>
      <c r="I3471">
        <v>0.42333984375</v>
      </c>
      <c r="J3471">
        <v>-201.04286243999999</v>
      </c>
      <c r="K3471">
        <v>-260.76774440100002</v>
      </c>
      <c r="L3471">
        <v>-262.91008222800002</v>
      </c>
      <c r="M3471">
        <v>-262.11060843000001</v>
      </c>
      <c r="N3471">
        <v>-300</v>
      </c>
      <c r="O3471">
        <v>-300</v>
      </c>
    </row>
    <row r="3472" spans="1:15" x14ac:dyDescent="0.2">
      <c r="A3472">
        <v>0.42346191406200001</v>
      </c>
      <c r="B3472">
        <v>-1.13890416169</v>
      </c>
      <c r="C3472">
        <v>-1.13706159685</v>
      </c>
      <c r="D3472">
        <v>-1.1364479011799999</v>
      </c>
      <c r="E3472">
        <v>-1.1363457080999999</v>
      </c>
      <c r="F3472">
        <v>-1.1364391009499999</v>
      </c>
      <c r="G3472">
        <v>-1.1367200209399999</v>
      </c>
      <c r="H3472">
        <v>0</v>
      </c>
      <c r="I3472">
        <v>0.42346191406200001</v>
      </c>
      <c r="J3472">
        <v>-198.88302697200001</v>
      </c>
      <c r="K3472">
        <v>-264.35844960399999</v>
      </c>
      <c r="L3472">
        <v>-261.61481860700002</v>
      </c>
      <c r="M3472">
        <v>-257.98883493699998</v>
      </c>
      <c r="N3472">
        <v>-300</v>
      </c>
      <c r="O3472">
        <v>-300</v>
      </c>
    </row>
    <row r="3473" spans="1:15" x14ac:dyDescent="0.2">
      <c r="A3473">
        <v>0.423583984375</v>
      </c>
      <c r="B3473">
        <v>-1.1555920174400001</v>
      </c>
      <c r="C3473">
        <v>-1.15374893656</v>
      </c>
      <c r="D3473">
        <v>-1.1531349264799999</v>
      </c>
      <c r="E3473">
        <v>-1.1530326854399999</v>
      </c>
      <c r="F3473">
        <v>-1.1531261686600001</v>
      </c>
      <c r="G3473">
        <v>-1.15340732436</v>
      </c>
      <c r="H3473">
        <v>0</v>
      </c>
      <c r="I3473">
        <v>0.423583984375</v>
      </c>
      <c r="J3473">
        <v>-197.16496298199999</v>
      </c>
      <c r="K3473">
        <v>-265.630196689</v>
      </c>
      <c r="L3473">
        <v>-260.34874829900002</v>
      </c>
      <c r="M3473">
        <v>-258.45540974400001</v>
      </c>
      <c r="N3473">
        <v>-300</v>
      </c>
      <c r="O3473">
        <v>-300</v>
      </c>
    </row>
    <row r="3474" spans="1:15" x14ac:dyDescent="0.2">
      <c r="A3474">
        <v>0.42370605468799999</v>
      </c>
      <c r="B3474">
        <v>-1.17244938794</v>
      </c>
      <c r="C3474">
        <v>-1.1706057915500001</v>
      </c>
      <c r="D3474">
        <v>-1.16999146711</v>
      </c>
      <c r="E3474">
        <v>-1.1698891782800001</v>
      </c>
      <c r="F3474">
        <v>-1.1699827522899999</v>
      </c>
      <c r="G3474">
        <v>-1.17026414481</v>
      </c>
      <c r="H3474">
        <v>0</v>
      </c>
      <c r="I3474">
        <v>0.42370605468799999</v>
      </c>
      <c r="J3474">
        <v>-195.85859883099999</v>
      </c>
      <c r="K3474">
        <v>-263.814620327</v>
      </c>
      <c r="L3474">
        <v>-259.31748359300002</v>
      </c>
      <c r="M3474">
        <v>-276.58425829200002</v>
      </c>
      <c r="N3474">
        <v>-300</v>
      </c>
      <c r="O3474">
        <v>-300</v>
      </c>
    </row>
    <row r="3475" spans="1:15" x14ac:dyDescent="0.2">
      <c r="A3475">
        <v>0.423828125</v>
      </c>
      <c r="B3475">
        <v>-1.1894771534999999</v>
      </c>
      <c r="C3475">
        <v>-1.1876330421300001</v>
      </c>
      <c r="D3475">
        <v>-1.18701840335</v>
      </c>
      <c r="E3475">
        <v>-1.1869160668900001</v>
      </c>
      <c r="F3475">
        <v>-1.1870097321199999</v>
      </c>
      <c r="G3475">
        <v>-1.1872913626099999</v>
      </c>
      <c r="H3475">
        <v>0</v>
      </c>
      <c r="I3475">
        <v>0.423828125</v>
      </c>
      <c r="J3475">
        <v>-194.937058146</v>
      </c>
      <c r="K3475">
        <v>-269.73365314400002</v>
      </c>
      <c r="L3475">
        <v>-258.67942309</v>
      </c>
      <c r="M3475">
        <v>-300</v>
      </c>
      <c r="N3475">
        <v>-300</v>
      </c>
      <c r="O3475">
        <v>-300</v>
      </c>
    </row>
    <row r="3476" spans="1:15" x14ac:dyDescent="0.2">
      <c r="A3476">
        <v>0.42395019531200001</v>
      </c>
      <c r="B3476">
        <v>-1.2066761930400001</v>
      </c>
      <c r="C3476">
        <v>-1.2048315672100001</v>
      </c>
      <c r="D3476">
        <v>-1.2042166141399999</v>
      </c>
      <c r="E3476">
        <v>-1.2041142302300001</v>
      </c>
      <c r="F3476">
        <v>-1.20420798709</v>
      </c>
      <c r="G3476">
        <v>-1.20448985667</v>
      </c>
      <c r="H3476">
        <v>0</v>
      </c>
      <c r="I3476">
        <v>0.42395019531200001</v>
      </c>
      <c r="J3476">
        <v>-194.37527594900001</v>
      </c>
      <c r="K3476">
        <v>-262.15889221499998</v>
      </c>
      <c r="L3476">
        <v>-258.52201950300002</v>
      </c>
      <c r="M3476">
        <v>-300</v>
      </c>
      <c r="N3476">
        <v>-300</v>
      </c>
      <c r="O3476">
        <v>-300</v>
      </c>
    </row>
    <row r="3477" spans="1:15" x14ac:dyDescent="0.2">
      <c r="A3477">
        <v>0.424072265625</v>
      </c>
      <c r="B3477">
        <v>-1.2240473841199999</v>
      </c>
      <c r="C3477">
        <v>-1.22220224438</v>
      </c>
      <c r="D3477">
        <v>-1.2215869770400001</v>
      </c>
      <c r="E3477">
        <v>-1.2214845458400001</v>
      </c>
      <c r="F3477">
        <v>-1.2215783947600001</v>
      </c>
      <c r="G3477">
        <v>-1.22186050459</v>
      </c>
      <c r="H3477">
        <v>0</v>
      </c>
      <c r="I3477">
        <v>0.424072265625</v>
      </c>
      <c r="J3477">
        <v>-194.14881704999999</v>
      </c>
      <c r="K3477">
        <v>-277.455734689</v>
      </c>
      <c r="L3477">
        <v>-258.93604469500002</v>
      </c>
      <c r="M3477">
        <v>-300</v>
      </c>
      <c r="N3477">
        <v>-300</v>
      </c>
      <c r="O3477">
        <v>-300</v>
      </c>
    </row>
    <row r="3478" spans="1:15" x14ac:dyDescent="0.2">
      <c r="A3478">
        <v>0.42419433593799999</v>
      </c>
      <c r="B3478">
        <v>-1.24159160291</v>
      </c>
      <c r="C3478">
        <v>-1.2397459497900001</v>
      </c>
      <c r="D3478">
        <v>-1.2391303682299999</v>
      </c>
      <c r="E3478">
        <v>-1.2390278899</v>
      </c>
      <c r="F3478">
        <v>-1.2391218313200001</v>
      </c>
      <c r="G3478">
        <v>-1.23940418253</v>
      </c>
      <c r="H3478">
        <v>0</v>
      </c>
      <c r="I3478">
        <v>0.42419433593799999</v>
      </c>
      <c r="J3478">
        <v>-194.23285594199999</v>
      </c>
      <c r="K3478">
        <v>-268.54165344799998</v>
      </c>
      <c r="L3478">
        <v>-260.01175399700003</v>
      </c>
      <c r="M3478">
        <v>-300</v>
      </c>
      <c r="N3478">
        <v>-300</v>
      </c>
      <c r="O3478">
        <v>-300</v>
      </c>
    </row>
    <row r="3479" spans="1:15" x14ac:dyDescent="0.2">
      <c r="A3479">
        <v>0.42431640625</v>
      </c>
      <c r="B3479">
        <v>-1.25930972422</v>
      </c>
      <c r="C3479">
        <v>-1.25746355825</v>
      </c>
      <c r="D3479">
        <v>-1.2568476625</v>
      </c>
      <c r="E3479">
        <v>-1.25674513722</v>
      </c>
      <c r="F3479">
        <v>-1.25683917156</v>
      </c>
      <c r="G3479">
        <v>-1.2571217653</v>
      </c>
      <c r="H3479">
        <v>0</v>
      </c>
      <c r="I3479">
        <v>0.42431640625</v>
      </c>
      <c r="J3479">
        <v>-194.60133105899999</v>
      </c>
      <c r="K3479">
        <v>-281.089978062</v>
      </c>
      <c r="L3479">
        <v>-261.87346064799999</v>
      </c>
      <c r="M3479">
        <v>-300</v>
      </c>
      <c r="N3479">
        <v>-300</v>
      </c>
      <c r="O3479">
        <v>-300</v>
      </c>
    </row>
    <row r="3480" spans="1:15" x14ac:dyDescent="0.2">
      <c r="A3480">
        <v>0.42443847656200001</v>
      </c>
      <c r="B3480">
        <v>-1.2772026214200001</v>
      </c>
      <c r="C3480">
        <v>-1.2753559431299999</v>
      </c>
      <c r="D3480">
        <v>-1.2747397332299999</v>
      </c>
      <c r="E3480">
        <v>-1.27463716117</v>
      </c>
      <c r="F3480">
        <v>-1.27473128887</v>
      </c>
      <c r="G3480">
        <v>-1.2750141262900001</v>
      </c>
      <c r="H3480">
        <v>0</v>
      </c>
      <c r="I3480">
        <v>0.42443847656200001</v>
      </c>
      <c r="J3480">
        <v>-195.22629603600001</v>
      </c>
      <c r="K3480">
        <v>-263.98485213999999</v>
      </c>
      <c r="L3480">
        <v>-264.70812036400002</v>
      </c>
      <c r="M3480">
        <v>-300</v>
      </c>
      <c r="N3480">
        <v>-300</v>
      </c>
      <c r="O3480">
        <v>-300</v>
      </c>
    </row>
    <row r="3481" spans="1:15" x14ac:dyDescent="0.2">
      <c r="A3481">
        <v>0.424560546875</v>
      </c>
      <c r="B3481">
        <v>-1.2952711665000001</v>
      </c>
      <c r="C3481">
        <v>-1.29342397643</v>
      </c>
      <c r="D3481">
        <v>-1.2928074524199999</v>
      </c>
      <c r="E3481">
        <v>-1.29270483374</v>
      </c>
      <c r="F3481">
        <v>-1.2927990552299999</v>
      </c>
      <c r="G3481">
        <v>-1.2930821374899999</v>
      </c>
      <c r="H3481">
        <v>0</v>
      </c>
      <c r="I3481">
        <v>0.424560546875</v>
      </c>
      <c r="J3481">
        <v>-196.07744643300001</v>
      </c>
      <c r="K3481">
        <v>-269.89811688100002</v>
      </c>
      <c r="L3481">
        <v>-268.72028727600002</v>
      </c>
      <c r="M3481">
        <v>-300</v>
      </c>
      <c r="N3481">
        <v>-300</v>
      </c>
      <c r="O3481">
        <v>-300</v>
      </c>
    </row>
    <row r="3482" spans="1:15" x14ac:dyDescent="0.2">
      <c r="A3482">
        <v>0.42468261718799999</v>
      </c>
      <c r="B3482">
        <v>-1.3135162300200001</v>
      </c>
      <c r="C3482">
        <v>-1.3116685287100001</v>
      </c>
      <c r="D3482">
        <v>-1.31105169062</v>
      </c>
      <c r="E3482">
        <v>-1.3109490255</v>
      </c>
      <c r="F3482">
        <v>-1.31104334121</v>
      </c>
      <c r="G3482">
        <v>-1.3113266694800001</v>
      </c>
      <c r="H3482">
        <v>0</v>
      </c>
      <c r="I3482">
        <v>0.42468261718799999</v>
      </c>
      <c r="J3482">
        <v>-197.12174331400001</v>
      </c>
      <c r="K3482">
        <v>-272.67995687899997</v>
      </c>
      <c r="L3482">
        <v>-273.82962229700001</v>
      </c>
      <c r="M3482">
        <v>-300</v>
      </c>
      <c r="N3482">
        <v>-300</v>
      </c>
      <c r="O3482">
        <v>-300</v>
      </c>
    </row>
    <row r="3483" spans="1:15" x14ac:dyDescent="0.2">
      <c r="A3483">
        <v>0.4248046875</v>
      </c>
      <c r="B3483">
        <v>-1.33193868113</v>
      </c>
      <c r="C3483">
        <v>-1.33009046911</v>
      </c>
      <c r="D3483">
        <v>-1.3294733169899999</v>
      </c>
      <c r="E3483">
        <v>-1.3293706056000001</v>
      </c>
      <c r="F3483">
        <v>-1.3294650159700001</v>
      </c>
      <c r="G3483">
        <v>-1.3297485914</v>
      </c>
      <c r="H3483">
        <v>0</v>
      </c>
      <c r="I3483">
        <v>0.4248046875</v>
      </c>
      <c r="J3483">
        <v>-198.32274089000001</v>
      </c>
      <c r="K3483">
        <v>-288.79179435200001</v>
      </c>
      <c r="L3483">
        <v>-277.77125742999999</v>
      </c>
      <c r="M3483">
        <v>-300</v>
      </c>
      <c r="N3483">
        <v>-300</v>
      </c>
      <c r="O3483">
        <v>-300</v>
      </c>
    </row>
    <row r="3484" spans="1:15" x14ac:dyDescent="0.2">
      <c r="A3484">
        <v>0.42492675781200001</v>
      </c>
      <c r="B3484">
        <v>-1.35053938754</v>
      </c>
      <c r="C3484">
        <v>-1.3486906653499999</v>
      </c>
      <c r="D3484">
        <v>-1.3480731992299999</v>
      </c>
      <c r="E3484">
        <v>-1.34797044175</v>
      </c>
      <c r="F3484">
        <v>-1.3480649472199999</v>
      </c>
      <c r="G3484">
        <v>-1.3483487709899999</v>
      </c>
      <c r="H3484">
        <v>0</v>
      </c>
      <c r="I3484">
        <v>0.42492675781200001</v>
      </c>
      <c r="J3484">
        <v>-199.639028467</v>
      </c>
      <c r="K3484">
        <v>-266.051430498</v>
      </c>
      <c r="L3484">
        <v>-275.725492723</v>
      </c>
      <c r="M3484">
        <v>-300</v>
      </c>
      <c r="N3484">
        <v>-300</v>
      </c>
      <c r="O3484">
        <v>-300</v>
      </c>
    </row>
    <row r="3485" spans="1:15" x14ac:dyDescent="0.2">
      <c r="A3485">
        <v>0.425048828125</v>
      </c>
      <c r="B3485">
        <v>-1.36931921554</v>
      </c>
      <c r="C3485">
        <v>-1.3674699837299999</v>
      </c>
      <c r="D3485">
        <v>-1.3668522036499999</v>
      </c>
      <c r="E3485">
        <v>-1.36674940024</v>
      </c>
      <c r="F3485">
        <v>-1.3668440012500001</v>
      </c>
      <c r="G3485">
        <v>-1.3671280745400001</v>
      </c>
      <c r="H3485">
        <v>0</v>
      </c>
      <c r="I3485">
        <v>0.425048828125</v>
      </c>
      <c r="J3485">
        <v>-201.02091949499999</v>
      </c>
      <c r="K3485">
        <v>-270.79819207600002</v>
      </c>
      <c r="L3485">
        <v>-270.47086559399997</v>
      </c>
      <c r="M3485">
        <v>-300</v>
      </c>
      <c r="N3485">
        <v>-300</v>
      </c>
      <c r="O3485">
        <v>-300</v>
      </c>
    </row>
    <row r="3486" spans="1:15" x14ac:dyDescent="0.2">
      <c r="A3486">
        <v>0.42517089843799999</v>
      </c>
      <c r="B3486">
        <v>-1.3882790299800001</v>
      </c>
      <c r="C3486">
        <v>-1.3864292890700001</v>
      </c>
      <c r="D3486">
        <v>-1.3858111950800001</v>
      </c>
      <c r="E3486">
        <v>-1.3857083459199999</v>
      </c>
      <c r="F3486">
        <v>-1.3858030429199999</v>
      </c>
      <c r="G3486">
        <v>-1.3860873669</v>
      </c>
      <c r="H3486">
        <v>0</v>
      </c>
      <c r="I3486">
        <v>0.42517089843799999</v>
      </c>
      <c r="J3486">
        <v>-202.404889134</v>
      </c>
      <c r="K3486">
        <v>-265.76182079900002</v>
      </c>
      <c r="L3486">
        <v>-266.82626529599997</v>
      </c>
      <c r="M3486">
        <v>-300</v>
      </c>
      <c r="N3486">
        <v>-300</v>
      </c>
      <c r="O3486">
        <v>-300</v>
      </c>
    </row>
    <row r="3487" spans="1:15" x14ac:dyDescent="0.2">
      <c r="A3487">
        <v>0.42529296875</v>
      </c>
      <c r="B3487">
        <v>-1.4074196942499999</v>
      </c>
      <c r="C3487">
        <v>-1.4055694448</v>
      </c>
      <c r="D3487">
        <v>-1.40495103693</v>
      </c>
      <c r="E3487">
        <v>-1.4048481422000001</v>
      </c>
      <c r="F3487">
        <v>-1.4049429356200001</v>
      </c>
      <c r="G3487">
        <v>-1.4052275114699999</v>
      </c>
      <c r="H3487">
        <v>0</v>
      </c>
      <c r="I3487">
        <v>0.42529296875</v>
      </c>
      <c r="J3487">
        <v>-203.706711364</v>
      </c>
      <c r="K3487">
        <v>-262.653490476</v>
      </c>
      <c r="L3487">
        <v>-267.22103464600002</v>
      </c>
      <c r="M3487">
        <v>-300</v>
      </c>
      <c r="N3487">
        <v>-300</v>
      </c>
      <c r="O3487">
        <v>-300</v>
      </c>
    </row>
    <row r="3488" spans="1:15" x14ac:dyDescent="0.2">
      <c r="A3488">
        <v>0.42541503906200001</v>
      </c>
      <c r="B3488">
        <v>-1.42674207031</v>
      </c>
      <c r="C3488">
        <v>-1.42489131285</v>
      </c>
      <c r="D3488">
        <v>-1.42427259116</v>
      </c>
      <c r="E3488">
        <v>-1.4241696510199999</v>
      </c>
      <c r="F3488">
        <v>-1.4242645413099999</v>
      </c>
      <c r="G3488">
        <v>-1.4245493702300001</v>
      </c>
      <c r="H3488">
        <v>0</v>
      </c>
      <c r="I3488">
        <v>0.42541503906200001</v>
      </c>
      <c r="J3488">
        <v>-204.81796687900001</v>
      </c>
      <c r="K3488">
        <v>-278.70082801900003</v>
      </c>
      <c r="L3488">
        <v>-273.38803333999999</v>
      </c>
      <c r="M3488">
        <v>-300</v>
      </c>
      <c r="N3488">
        <v>-300</v>
      </c>
      <c r="O3488">
        <v>-300</v>
      </c>
    </row>
    <row r="3489" spans="1:15" x14ac:dyDescent="0.2">
      <c r="A3489">
        <v>0.425537109375</v>
      </c>
      <c r="B3489">
        <v>-1.4462470186700001</v>
      </c>
      <c r="C3489">
        <v>-1.4443957537500001</v>
      </c>
      <c r="D3489">
        <v>-1.4437767182600001</v>
      </c>
      <c r="E3489">
        <v>-1.4436737329</v>
      </c>
      <c r="F3489">
        <v>-1.44376872051</v>
      </c>
      <c r="G3489">
        <v>-1.4440538036899999</v>
      </c>
      <c r="H3489">
        <v>0</v>
      </c>
      <c r="I3489">
        <v>0.425537109375</v>
      </c>
      <c r="J3489">
        <v>-205.614673912</v>
      </c>
      <c r="K3489">
        <v>-270.334206532</v>
      </c>
      <c r="L3489">
        <v>-287.33846647899998</v>
      </c>
      <c r="M3489">
        <v>-300</v>
      </c>
      <c r="N3489">
        <v>-300</v>
      </c>
      <c r="O3489">
        <v>-300</v>
      </c>
    </row>
    <row r="3490" spans="1:15" x14ac:dyDescent="0.2">
      <c r="A3490">
        <v>0.42565917968799999</v>
      </c>
      <c r="B3490">
        <v>-1.4659353983700001</v>
      </c>
      <c r="C3490">
        <v>-1.4640836265199999</v>
      </c>
      <c r="D3490">
        <v>-1.4634642772899999</v>
      </c>
      <c r="E3490">
        <v>-1.4633612468899999</v>
      </c>
      <c r="F3490">
        <v>-1.46345633225</v>
      </c>
      <c r="G3490">
        <v>-1.46374167089</v>
      </c>
      <c r="H3490">
        <v>0</v>
      </c>
      <c r="I3490">
        <v>0.42565917968799999</v>
      </c>
      <c r="J3490">
        <v>-205.98601692599999</v>
      </c>
      <c r="K3490">
        <v>-281.43702283800002</v>
      </c>
      <c r="L3490">
        <v>-300</v>
      </c>
      <c r="M3490">
        <v>-300</v>
      </c>
      <c r="N3490">
        <v>-300</v>
      </c>
      <c r="O3490">
        <v>-300</v>
      </c>
    </row>
    <row r="3491" spans="1:15" x14ac:dyDescent="0.2">
      <c r="A3491">
        <v>0.42578125</v>
      </c>
      <c r="B3491">
        <v>-1.485808067</v>
      </c>
      <c r="C3491">
        <v>-1.4839557887799999</v>
      </c>
      <c r="D3491">
        <v>-1.48333612583</v>
      </c>
      <c r="E3491">
        <v>-1.48323305056</v>
      </c>
      <c r="F3491">
        <v>-1.48332823415</v>
      </c>
      <c r="G3491">
        <v>-1.4836138294400001</v>
      </c>
      <c r="H3491">
        <v>0</v>
      </c>
      <c r="I3491">
        <v>0.42578125</v>
      </c>
      <c r="J3491">
        <v>-205.875947543</v>
      </c>
      <c r="K3491">
        <v>-265.29503852200003</v>
      </c>
      <c r="L3491">
        <v>-300</v>
      </c>
      <c r="M3491">
        <v>-300</v>
      </c>
      <c r="N3491">
        <v>-300</v>
      </c>
      <c r="O3491">
        <v>-300</v>
      </c>
    </row>
    <row r="3492" spans="1:15" x14ac:dyDescent="0.2">
      <c r="A3492">
        <v>0.42590332031200001</v>
      </c>
      <c r="B3492">
        <v>-1.50586588069</v>
      </c>
      <c r="C3492">
        <v>-1.50401309663</v>
      </c>
      <c r="D3492">
        <v>-1.5033931200199999</v>
      </c>
      <c r="E3492">
        <v>-1.50329000007</v>
      </c>
      <c r="F3492">
        <v>-1.50338528232</v>
      </c>
      <c r="G3492">
        <v>-1.5036711354800001</v>
      </c>
      <c r="H3492">
        <v>0</v>
      </c>
      <c r="I3492">
        <v>0.42590332031200001</v>
      </c>
      <c r="J3492">
        <v>-205.30946421499999</v>
      </c>
      <c r="K3492">
        <v>-270.47422562399998</v>
      </c>
      <c r="L3492">
        <v>-300</v>
      </c>
      <c r="M3492">
        <v>-300</v>
      </c>
      <c r="N3492">
        <v>-300</v>
      </c>
      <c r="O3492">
        <v>-300</v>
      </c>
    </row>
    <row r="3493" spans="1:15" x14ac:dyDescent="0.2">
      <c r="A3493">
        <v>0.426025390625</v>
      </c>
      <c r="B3493">
        <v>-1.5261096941100001</v>
      </c>
      <c r="C3493">
        <v>-1.52425640477</v>
      </c>
      <c r="D3493">
        <v>-1.5236361145399999</v>
      </c>
      <c r="E3493">
        <v>-1.5235329500699999</v>
      </c>
      <c r="F3493">
        <v>-1.5236283314500001</v>
      </c>
      <c r="G3493">
        <v>-1.5239144436800001</v>
      </c>
      <c r="H3493">
        <v>0</v>
      </c>
      <c r="I3493">
        <v>0.426025390625</v>
      </c>
      <c r="J3493">
        <v>-204.380146798</v>
      </c>
      <c r="K3493">
        <v>-272.814591017</v>
      </c>
      <c r="L3493">
        <v>-300</v>
      </c>
      <c r="M3493">
        <v>-300</v>
      </c>
      <c r="N3493">
        <v>-300</v>
      </c>
      <c r="O3493">
        <v>-300</v>
      </c>
    </row>
    <row r="3494" spans="1:15" x14ac:dyDescent="0.2">
      <c r="A3494">
        <v>0.42614746093799999</v>
      </c>
      <c r="B3494">
        <v>-1.5465403604700001</v>
      </c>
      <c r="C3494">
        <v>-1.54468656638</v>
      </c>
      <c r="D3494">
        <v>-1.54406596257</v>
      </c>
      <c r="E3494">
        <v>-1.54396275378</v>
      </c>
      <c r="F3494">
        <v>-1.54405823473</v>
      </c>
      <c r="G3494">
        <v>-1.54434460726</v>
      </c>
      <c r="H3494">
        <v>0</v>
      </c>
      <c r="I3494">
        <v>0.42614746093799999</v>
      </c>
      <c r="J3494">
        <v>-203.20982052400001</v>
      </c>
      <c r="K3494">
        <v>-272.59315451399999</v>
      </c>
      <c r="L3494">
        <v>-300</v>
      </c>
      <c r="M3494">
        <v>-300</v>
      </c>
      <c r="N3494">
        <v>-300</v>
      </c>
      <c r="O3494">
        <v>-300</v>
      </c>
    </row>
    <row r="3495" spans="1:15" x14ac:dyDescent="0.2">
      <c r="A3495">
        <v>0.42626953125</v>
      </c>
      <c r="B3495">
        <v>-1.56715873149</v>
      </c>
      <c r="C3495">
        <v>-1.5653044332099999</v>
      </c>
      <c r="D3495">
        <v>-1.5646835158700001</v>
      </c>
      <c r="E3495">
        <v>-1.5645802629300001</v>
      </c>
      <c r="F3495">
        <v>-1.5646758439199999</v>
      </c>
      <c r="G3495">
        <v>-1.56496247796</v>
      </c>
      <c r="H3495">
        <v>0</v>
      </c>
      <c r="I3495">
        <v>0.42626953125</v>
      </c>
      <c r="J3495">
        <v>-201.91119537500001</v>
      </c>
      <c r="K3495">
        <v>-275.64297507100002</v>
      </c>
      <c r="L3495">
        <v>-300</v>
      </c>
      <c r="M3495">
        <v>-300</v>
      </c>
      <c r="N3495">
        <v>-300</v>
      </c>
      <c r="O3495">
        <v>-300</v>
      </c>
    </row>
    <row r="3496" spans="1:15" x14ac:dyDescent="0.2">
      <c r="A3496">
        <v>0.42639160156200001</v>
      </c>
      <c r="B3496">
        <v>-1.5879656574700001</v>
      </c>
      <c r="C3496">
        <v>-1.5861108555400001</v>
      </c>
      <c r="D3496">
        <v>-1.5854896247100001</v>
      </c>
      <c r="E3496">
        <v>-1.58538632781</v>
      </c>
      <c r="F3496">
        <v>-1.5854820092899999</v>
      </c>
      <c r="G3496">
        <v>-1.58576890606</v>
      </c>
      <c r="H3496">
        <v>0</v>
      </c>
      <c r="I3496">
        <v>0.42639160156200001</v>
      </c>
      <c r="J3496">
        <v>-200.57021360900001</v>
      </c>
      <c r="K3496">
        <v>-271.13607732499997</v>
      </c>
      <c r="L3496">
        <v>-300</v>
      </c>
      <c r="M3496">
        <v>-300</v>
      </c>
      <c r="N3496">
        <v>-300</v>
      </c>
      <c r="O3496">
        <v>-300</v>
      </c>
    </row>
    <row r="3497" spans="1:15" x14ac:dyDescent="0.2">
      <c r="A3497">
        <v>0.426513671875</v>
      </c>
      <c r="B3497">
        <v>-1.6089619872000001</v>
      </c>
      <c r="C3497">
        <v>-1.60710668217</v>
      </c>
      <c r="D3497">
        <v>-1.60648513791</v>
      </c>
      <c r="E3497">
        <v>-1.6063817972200001</v>
      </c>
      <c r="F3497">
        <v>-1.6064775796599999</v>
      </c>
      <c r="G3497">
        <v>-1.6067647403900001</v>
      </c>
      <c r="H3497">
        <v>0</v>
      </c>
      <c r="I3497">
        <v>0.426513671875</v>
      </c>
      <c r="J3497">
        <v>-199.24463039700001</v>
      </c>
      <c r="K3497">
        <v>-292.464708159</v>
      </c>
      <c r="L3497">
        <v>-300</v>
      </c>
      <c r="M3497">
        <v>-300</v>
      </c>
      <c r="N3497">
        <v>-300</v>
      </c>
      <c r="O3497">
        <v>-300</v>
      </c>
    </row>
    <row r="3498" spans="1:15" x14ac:dyDescent="0.2">
      <c r="A3498">
        <v>0.42663574218799999</v>
      </c>
      <c r="B3498">
        <v>-1.6301485680400001</v>
      </c>
      <c r="C3498">
        <v>-1.6282927604599999</v>
      </c>
      <c r="D3498">
        <v>-1.6276709028</v>
      </c>
      <c r="E3498">
        <v>-1.62756751852</v>
      </c>
      <c r="F3498">
        <v>-1.6276634023700001</v>
      </c>
      <c r="G3498">
        <v>-1.6279508283099999</v>
      </c>
      <c r="H3498">
        <v>0</v>
      </c>
      <c r="I3498">
        <v>0.42663574218799999</v>
      </c>
      <c r="J3498">
        <v>-197.96981728</v>
      </c>
      <c r="K3498">
        <v>-282.31911883100003</v>
      </c>
      <c r="L3498">
        <v>-300</v>
      </c>
      <c r="M3498">
        <v>-300</v>
      </c>
      <c r="N3498">
        <v>-300</v>
      </c>
      <c r="O3498">
        <v>-300</v>
      </c>
    </row>
    <row r="3499" spans="1:15" x14ac:dyDescent="0.2">
      <c r="A3499">
        <v>0.4267578125</v>
      </c>
      <c r="B3499">
        <v>-1.65152624587</v>
      </c>
      <c r="C3499">
        <v>-1.64966993629</v>
      </c>
      <c r="D3499">
        <v>-1.64904776528</v>
      </c>
      <c r="E3499">
        <v>-1.6489443375899999</v>
      </c>
      <c r="F3499">
        <v>-1.6490403233199999</v>
      </c>
      <c r="G3499">
        <v>-1.6493280156900001</v>
      </c>
      <c r="H3499">
        <v>0</v>
      </c>
      <c r="I3499">
        <v>0.4267578125</v>
      </c>
      <c r="J3499">
        <v>-196.765428563</v>
      </c>
      <c r="K3499">
        <v>-280.49909531899999</v>
      </c>
      <c r="L3499">
        <v>-300</v>
      </c>
      <c r="M3499">
        <v>-300</v>
      </c>
      <c r="N3499">
        <v>-300</v>
      </c>
      <c r="O3499">
        <v>-300</v>
      </c>
    </row>
    <row r="3500" spans="1:15" x14ac:dyDescent="0.2">
      <c r="A3500">
        <v>0.42687988281200001</v>
      </c>
      <c r="B3500">
        <v>-1.6730958651000001</v>
      </c>
      <c r="C3500">
        <v>-1.67123905408</v>
      </c>
      <c r="D3500">
        <v>-1.6706165697699999</v>
      </c>
      <c r="E3500">
        <v>-1.6705130988500001</v>
      </c>
      <c r="F3500">
        <v>-1.6706091869199999</v>
      </c>
      <c r="G3500">
        <v>-1.67089714697</v>
      </c>
      <c r="H3500">
        <v>0</v>
      </c>
      <c r="I3500">
        <v>0.42687988281200001</v>
      </c>
      <c r="J3500">
        <v>-195.64080235399999</v>
      </c>
      <c r="K3500">
        <v>-278.75277629099998</v>
      </c>
      <c r="L3500">
        <v>-300</v>
      </c>
      <c r="M3500">
        <v>-300</v>
      </c>
      <c r="N3500">
        <v>-300</v>
      </c>
      <c r="O3500">
        <v>-300</v>
      </c>
    </row>
    <row r="3501" spans="1:15" x14ac:dyDescent="0.2">
      <c r="A3501">
        <v>0.427001953125</v>
      </c>
      <c r="B3501">
        <v>-1.69485826871</v>
      </c>
      <c r="C3501">
        <v>-1.6930009568</v>
      </c>
      <c r="D3501">
        <v>-1.69237815922</v>
      </c>
      <c r="E3501">
        <v>-1.6922746452699999</v>
      </c>
      <c r="F3501">
        <v>-1.6923708361500001</v>
      </c>
      <c r="G3501">
        <v>-1.69265906513</v>
      </c>
      <c r="H3501">
        <v>0</v>
      </c>
      <c r="I3501">
        <v>0.427001953125</v>
      </c>
      <c r="J3501">
        <v>-194.598782707</v>
      </c>
      <c r="K3501">
        <v>-277.95739553200002</v>
      </c>
      <c r="L3501">
        <v>-300</v>
      </c>
      <c r="M3501">
        <v>-300</v>
      </c>
      <c r="N3501">
        <v>-300</v>
      </c>
      <c r="O3501">
        <v>-300</v>
      </c>
    </row>
    <row r="3502" spans="1:15" x14ac:dyDescent="0.2">
      <c r="A3502">
        <v>0.42712402343799999</v>
      </c>
      <c r="B3502">
        <v>-1.7168142981900001</v>
      </c>
      <c r="C3502">
        <v>-1.7149564859299999</v>
      </c>
      <c r="D3502">
        <v>-1.7143333751500001</v>
      </c>
      <c r="E3502">
        <v>-1.71422981834</v>
      </c>
      <c r="F3502">
        <v>-1.71432611251</v>
      </c>
      <c r="G3502">
        <v>-1.7146146116600001</v>
      </c>
      <c r="H3502">
        <v>0</v>
      </c>
      <c r="I3502">
        <v>0.42712402343799999</v>
      </c>
      <c r="J3502">
        <v>-193.63837169799999</v>
      </c>
      <c r="K3502">
        <v>-273.195882348</v>
      </c>
      <c r="L3502">
        <v>-300</v>
      </c>
      <c r="M3502">
        <v>-300</v>
      </c>
      <c r="N3502">
        <v>-300</v>
      </c>
      <c r="O3502">
        <v>-300</v>
      </c>
    </row>
    <row r="3503" spans="1:15" x14ac:dyDescent="0.2">
      <c r="A3503">
        <v>0.42724609375</v>
      </c>
      <c r="B3503">
        <v>-1.7389647935799999</v>
      </c>
      <c r="C3503">
        <v>-1.7371064815399999</v>
      </c>
      <c r="D3503">
        <v>-1.7364830576000001</v>
      </c>
      <c r="E3503">
        <v>-1.7363794581200001</v>
      </c>
      <c r="F3503">
        <v>-1.73647585604</v>
      </c>
      <c r="G3503">
        <v>-1.7367646266400001</v>
      </c>
      <c r="H3503">
        <v>0</v>
      </c>
      <c r="I3503">
        <v>0.42724609375</v>
      </c>
      <c r="J3503">
        <v>-192.75655097000001</v>
      </c>
      <c r="K3503">
        <v>-300</v>
      </c>
      <c r="L3503">
        <v>-300</v>
      </c>
      <c r="M3503">
        <v>-300</v>
      </c>
      <c r="N3503">
        <v>-300</v>
      </c>
      <c r="O3503">
        <v>-300</v>
      </c>
    </row>
    <row r="3504" spans="1:15" x14ac:dyDescent="0.2">
      <c r="A3504">
        <v>0.42736816406200001</v>
      </c>
      <c r="B3504">
        <v>-1.76131059349</v>
      </c>
      <c r="C3504">
        <v>-1.75945178222</v>
      </c>
      <c r="D3504">
        <v>-1.75882804517</v>
      </c>
      <c r="E3504">
        <v>-1.75872440322</v>
      </c>
      <c r="F3504">
        <v>-1.7588209053599999</v>
      </c>
      <c r="G3504">
        <v>-1.7591099486499999</v>
      </c>
      <c r="H3504">
        <v>0</v>
      </c>
      <c r="I3504">
        <v>0.42736816406200001</v>
      </c>
      <c r="J3504">
        <v>-191.94953262999999</v>
      </c>
      <c r="K3504">
        <v>-276.18838604400003</v>
      </c>
      <c r="L3504">
        <v>-300</v>
      </c>
      <c r="M3504">
        <v>-300</v>
      </c>
      <c r="N3504">
        <v>-300</v>
      </c>
      <c r="O3504">
        <v>-300</v>
      </c>
    </row>
    <row r="3505" spans="1:15" x14ac:dyDescent="0.2">
      <c r="A3505">
        <v>0.427490234375</v>
      </c>
      <c r="B3505">
        <v>-1.7838525350700001</v>
      </c>
      <c r="C3505">
        <v>-1.7819932251199999</v>
      </c>
      <c r="D3505">
        <v>-1.781369175</v>
      </c>
      <c r="E3505">
        <v>-1.7812654907600001</v>
      </c>
      <c r="F3505">
        <v>-1.78136209761</v>
      </c>
      <c r="G3505">
        <v>-1.78165141486</v>
      </c>
      <c r="H3505">
        <v>0</v>
      </c>
      <c r="I3505">
        <v>0.427490234375</v>
      </c>
      <c r="J3505">
        <v>-191.21350801400001</v>
      </c>
      <c r="K3505">
        <v>-296.83472347600002</v>
      </c>
      <c r="L3505">
        <v>-300</v>
      </c>
      <c r="M3505">
        <v>-300</v>
      </c>
      <c r="N3505">
        <v>-300</v>
      </c>
      <c r="O3505">
        <v>-300</v>
      </c>
    </row>
    <row r="3506" spans="1:15" x14ac:dyDescent="0.2">
      <c r="A3506">
        <v>0.42761230468799999</v>
      </c>
      <c r="B3506">
        <v>-1.8065914540000001</v>
      </c>
      <c r="C3506">
        <v>-1.80473164594</v>
      </c>
      <c r="D3506">
        <v>-1.8041072828</v>
      </c>
      <c r="E3506">
        <v>-1.8040035564700001</v>
      </c>
      <c r="F3506">
        <v>-1.80410026849</v>
      </c>
      <c r="G3506">
        <v>-1.80438986097</v>
      </c>
      <c r="H3506">
        <v>0</v>
      </c>
      <c r="I3506">
        <v>0.42761230468799999</v>
      </c>
      <c r="J3506">
        <v>-190.54499515099999</v>
      </c>
      <c r="K3506">
        <v>-275.18310987900003</v>
      </c>
      <c r="L3506">
        <v>-300</v>
      </c>
      <c r="M3506">
        <v>-300</v>
      </c>
      <c r="N3506">
        <v>-300</v>
      </c>
      <c r="O3506">
        <v>-300</v>
      </c>
    </row>
    <row r="3507" spans="1:15" x14ac:dyDescent="0.2">
      <c r="A3507">
        <v>0.427734375</v>
      </c>
      <c r="B3507">
        <v>-1.82952818457</v>
      </c>
      <c r="C3507">
        <v>-1.82766787894</v>
      </c>
      <c r="D3507">
        <v>-1.8270432028400001</v>
      </c>
      <c r="E3507">
        <v>-1.8269394346000001</v>
      </c>
      <c r="F3507">
        <v>-1.8270362522700001</v>
      </c>
      <c r="G3507">
        <v>-1.82732612127</v>
      </c>
      <c r="H3507">
        <v>0</v>
      </c>
      <c r="I3507">
        <v>0.427734375</v>
      </c>
      <c r="J3507">
        <v>-189.94083501</v>
      </c>
      <c r="K3507">
        <v>-291.00771731899999</v>
      </c>
      <c r="L3507">
        <v>-300</v>
      </c>
      <c r="M3507">
        <v>-300</v>
      </c>
      <c r="N3507">
        <v>-300</v>
      </c>
      <c r="O3507">
        <v>-300</v>
      </c>
    </row>
    <row r="3508" spans="1:15" x14ac:dyDescent="0.2">
      <c r="A3508">
        <v>0.42785644531200001</v>
      </c>
      <c r="B3508">
        <v>-1.8526635595800001</v>
      </c>
      <c r="C3508">
        <v>-1.8508027569500001</v>
      </c>
      <c r="D3508">
        <v>-1.85017776793</v>
      </c>
      <c r="E3508">
        <v>-1.8500739579800001</v>
      </c>
      <c r="F3508">
        <v>-1.85017088179</v>
      </c>
      <c r="G3508">
        <v>-1.8504610285700001</v>
      </c>
      <c r="H3508">
        <v>0</v>
      </c>
      <c r="I3508">
        <v>0.42785644531200001</v>
      </c>
      <c r="J3508">
        <v>-189.398038512</v>
      </c>
      <c r="K3508">
        <v>-275.65437089</v>
      </c>
      <c r="L3508">
        <v>-300</v>
      </c>
      <c r="M3508">
        <v>-300</v>
      </c>
      <c r="N3508">
        <v>-300</v>
      </c>
      <c r="O3508">
        <v>-300</v>
      </c>
    </row>
    <row r="3509" spans="1:15" x14ac:dyDescent="0.2">
      <c r="A3509">
        <v>0.427978515625</v>
      </c>
      <c r="B3509">
        <v>-1.87599841044</v>
      </c>
      <c r="C3509">
        <v>-1.8741371113700001</v>
      </c>
      <c r="D3509">
        <v>-1.8735118094900001</v>
      </c>
      <c r="E3509">
        <v>-1.87340795802</v>
      </c>
      <c r="F3509">
        <v>-1.8735049884399999</v>
      </c>
      <c r="G3509">
        <v>-1.87379541429</v>
      </c>
      <c r="H3509">
        <v>0</v>
      </c>
      <c r="I3509">
        <v>0.427978515625</v>
      </c>
      <c r="J3509">
        <v>-188.91359486799999</v>
      </c>
      <c r="K3509">
        <v>-282.01691753900002</v>
      </c>
      <c r="L3509">
        <v>-300</v>
      </c>
      <c r="M3509">
        <v>-300</v>
      </c>
      <c r="N3509">
        <v>-300</v>
      </c>
      <c r="O3509">
        <v>-300</v>
      </c>
    </row>
    <row r="3510" spans="1:15" x14ac:dyDescent="0.2">
      <c r="A3510">
        <v>0.42810058593799999</v>
      </c>
      <c r="B3510">
        <v>-1.89953356713</v>
      </c>
      <c r="C3510">
        <v>-1.89767177217</v>
      </c>
      <c r="D3510">
        <v>-1.8970461574799999</v>
      </c>
      <c r="E3510">
        <v>-1.89694226468</v>
      </c>
      <c r="F3510">
        <v>-1.8970394021999999</v>
      </c>
      <c r="G3510">
        <v>-1.89733010841</v>
      </c>
      <c r="H3510">
        <v>0</v>
      </c>
      <c r="I3510">
        <v>0.42810058593799999</v>
      </c>
      <c r="J3510">
        <v>-188.48438349099999</v>
      </c>
      <c r="K3510">
        <v>-280.06638953100003</v>
      </c>
      <c r="L3510">
        <v>-300</v>
      </c>
      <c r="M3510">
        <v>-300</v>
      </c>
      <c r="N3510">
        <v>-300</v>
      </c>
      <c r="O3510">
        <v>-300</v>
      </c>
    </row>
    <row r="3511" spans="1:15" x14ac:dyDescent="0.2">
      <c r="A3511">
        <v>0.42822265625</v>
      </c>
      <c r="B3511">
        <v>-1.9232698581900001</v>
      </c>
      <c r="C3511">
        <v>-1.9214075679</v>
      </c>
      <c r="D3511">
        <v>-1.92078164045</v>
      </c>
      <c r="E3511">
        <v>-1.92067770652</v>
      </c>
      <c r="F3511">
        <v>-1.9207749516299999</v>
      </c>
      <c r="G3511">
        <v>-1.9210659395</v>
      </c>
      <c r="H3511">
        <v>0</v>
      </c>
      <c r="I3511">
        <v>0.42822265625</v>
      </c>
      <c r="J3511">
        <v>-188.107244151</v>
      </c>
      <c r="K3511">
        <v>-286.93003939800002</v>
      </c>
      <c r="L3511">
        <v>-300</v>
      </c>
      <c r="M3511">
        <v>-300</v>
      </c>
      <c r="N3511">
        <v>-300</v>
      </c>
      <c r="O3511">
        <v>-300</v>
      </c>
    </row>
    <row r="3512" spans="1:15" x14ac:dyDescent="0.2">
      <c r="A3512">
        <v>0.42834472656200001</v>
      </c>
      <c r="B3512">
        <v>-1.9472081107600001</v>
      </c>
      <c r="C3512">
        <v>-1.94534532572</v>
      </c>
      <c r="D3512">
        <v>-1.9447190855600001</v>
      </c>
      <c r="E3512">
        <v>-1.94461511069</v>
      </c>
      <c r="F3512">
        <v>-1.94471246387</v>
      </c>
      <c r="G3512">
        <v>-1.94500373469</v>
      </c>
      <c r="H3512">
        <v>0</v>
      </c>
      <c r="I3512">
        <v>0.42834472656200001</v>
      </c>
      <c r="J3512">
        <v>-187.779168269</v>
      </c>
      <c r="K3512">
        <v>-278.793410612</v>
      </c>
      <c r="L3512">
        <v>-300</v>
      </c>
      <c r="M3512">
        <v>-300</v>
      </c>
      <c r="N3512">
        <v>-300</v>
      </c>
      <c r="O3512">
        <v>-300</v>
      </c>
    </row>
    <row r="3513" spans="1:15" x14ac:dyDescent="0.2">
      <c r="A3513">
        <v>0.428466796875</v>
      </c>
      <c r="B3513">
        <v>-1.9713491506</v>
      </c>
      <c r="C3513">
        <v>-1.9694858713500001</v>
      </c>
      <c r="D3513">
        <v>-1.9688593185400001</v>
      </c>
      <c r="E3513">
        <v>-1.96875530293</v>
      </c>
      <c r="F3513">
        <v>-1.96885276466</v>
      </c>
      <c r="G3513">
        <v>-1.96914431974</v>
      </c>
      <c r="H3513">
        <v>0</v>
      </c>
      <c r="I3513">
        <v>0.428466796875</v>
      </c>
      <c r="J3513">
        <v>-187.49751759599999</v>
      </c>
      <c r="K3513">
        <v>-282.17736547700002</v>
      </c>
      <c r="L3513">
        <v>-300</v>
      </c>
      <c r="M3513">
        <v>-298.13170143799999</v>
      </c>
      <c r="N3513">
        <v>-300</v>
      </c>
      <c r="O3513">
        <v>-300</v>
      </c>
    </row>
    <row r="3514" spans="1:15" x14ac:dyDescent="0.2">
      <c r="A3514">
        <v>0.42858886718799999</v>
      </c>
      <c r="B3514">
        <v>-1.9956938020199999</v>
      </c>
      <c r="C3514">
        <v>-1.99383002914</v>
      </c>
      <c r="D3514">
        <v>-1.9932031637200001</v>
      </c>
      <c r="E3514">
        <v>-1.99309910757</v>
      </c>
      <c r="F3514">
        <v>-1.9931966783599999</v>
      </c>
      <c r="G3514">
        <v>-1.993488519</v>
      </c>
      <c r="H3514">
        <v>0</v>
      </c>
      <c r="I3514">
        <v>0.42858886718799999</v>
      </c>
      <c r="J3514">
        <v>-187.26018072599999</v>
      </c>
      <c r="K3514">
        <v>-284.53522501399999</v>
      </c>
      <c r="L3514">
        <v>-300</v>
      </c>
      <c r="M3514">
        <v>-295.45216908200001</v>
      </c>
      <c r="N3514">
        <v>-300</v>
      </c>
      <c r="O3514">
        <v>-300</v>
      </c>
    </row>
    <row r="3515" spans="1:15" x14ac:dyDescent="0.2">
      <c r="A3515">
        <v>0.4287109375</v>
      </c>
      <c r="B3515">
        <v>-2.0202428879899998</v>
      </c>
      <c r="C3515">
        <v>-2.0183786220300002</v>
      </c>
      <c r="D3515">
        <v>-2.01775144407</v>
      </c>
      <c r="E3515">
        <v>-2.0176473475800001</v>
      </c>
      <c r="F3515">
        <v>-2.0177450279000002</v>
      </c>
      <c r="G3515">
        <v>-2.0180371554100001</v>
      </c>
      <c r="H3515">
        <v>0</v>
      </c>
      <c r="I3515">
        <v>0.4287109375</v>
      </c>
      <c r="J3515">
        <v>-187.06555227300001</v>
      </c>
      <c r="K3515">
        <v>-291.35797582599997</v>
      </c>
      <c r="L3515">
        <v>-300</v>
      </c>
      <c r="M3515">
        <v>-295.16486650799999</v>
      </c>
      <c r="N3515">
        <v>-300</v>
      </c>
      <c r="O3515">
        <v>-300</v>
      </c>
    </row>
    <row r="3516" spans="1:15" x14ac:dyDescent="0.2">
      <c r="A3516">
        <v>0.42883300781200001</v>
      </c>
      <c r="B3516">
        <v>-2.0449972300699999</v>
      </c>
      <c r="C3516">
        <v>-2.0431324715999999</v>
      </c>
      <c r="D3516">
        <v>-2.04250498114</v>
      </c>
      <c r="E3516">
        <v>-2.0424008445099999</v>
      </c>
      <c r="F3516">
        <v>-2.0424986348599998</v>
      </c>
      <c r="G3516">
        <v>-2.04279105057</v>
      </c>
      <c r="H3516">
        <v>0</v>
      </c>
      <c r="I3516">
        <v>0.42883300781200001</v>
      </c>
      <c r="J3516">
        <v>-186.912391601</v>
      </c>
      <c r="K3516">
        <v>-282.55538571300002</v>
      </c>
      <c r="L3516">
        <v>-300</v>
      </c>
      <c r="M3516">
        <v>-296.88387663999998</v>
      </c>
      <c r="N3516">
        <v>-294.57847111900003</v>
      </c>
      <c r="O3516">
        <v>-300</v>
      </c>
    </row>
    <row r="3517" spans="1:15" x14ac:dyDescent="0.2">
      <c r="A3517">
        <v>0.428955078125</v>
      </c>
      <c r="B3517">
        <v>-2.06995764845</v>
      </c>
      <c r="C3517">
        <v>-2.0680923980400001</v>
      </c>
      <c r="D3517">
        <v>-2.0674645951400001</v>
      </c>
      <c r="E3517">
        <v>-2.0673604185599999</v>
      </c>
      <c r="F3517">
        <v>-2.06745831945</v>
      </c>
      <c r="G3517">
        <v>-2.0677510246700002</v>
      </c>
      <c r="H3517">
        <v>0</v>
      </c>
      <c r="I3517">
        <v>0.428955078125</v>
      </c>
      <c r="J3517">
        <v>-186.79956401699999</v>
      </c>
      <c r="K3517">
        <v>-295.63255440199998</v>
      </c>
      <c r="L3517">
        <v>-299.36239136500001</v>
      </c>
      <c r="M3517">
        <v>-299.48882877300002</v>
      </c>
      <c r="N3517">
        <v>-298.06988009000003</v>
      </c>
      <c r="O3517">
        <v>-300</v>
      </c>
    </row>
    <row r="3518" spans="1:15" x14ac:dyDescent="0.2">
      <c r="A3518">
        <v>0.42907714843799999</v>
      </c>
      <c r="B3518">
        <v>-2.0951249619599999</v>
      </c>
      <c r="C3518">
        <v>-2.0932592201800002</v>
      </c>
      <c r="D3518">
        <v>-2.0926311049000001</v>
      </c>
      <c r="E3518">
        <v>-2.0925268885700001</v>
      </c>
      <c r="F3518">
        <v>-2.0926249004800002</v>
      </c>
      <c r="G3518">
        <v>-2.0929178965499999</v>
      </c>
      <c r="H3518">
        <v>0</v>
      </c>
      <c r="I3518">
        <v>0.42907714843799999</v>
      </c>
      <c r="J3518">
        <v>-186.72580440300001</v>
      </c>
      <c r="K3518">
        <v>-284.20486224799998</v>
      </c>
      <c r="L3518">
        <v>-297.47837104600001</v>
      </c>
      <c r="M3518">
        <v>-300</v>
      </c>
      <c r="N3518">
        <v>-300</v>
      </c>
      <c r="O3518">
        <v>-300</v>
      </c>
    </row>
    <row r="3519" spans="1:15" x14ac:dyDescent="0.2">
      <c r="A3519">
        <v>0.42919921875</v>
      </c>
      <c r="B3519">
        <v>-2.1204999880800002</v>
      </c>
      <c r="C3519">
        <v>-2.1186337554899999</v>
      </c>
      <c r="D3519">
        <v>-2.1180053278800002</v>
      </c>
      <c r="E3519">
        <v>-2.117901072</v>
      </c>
      <c r="F3519">
        <v>-2.1179991954499999</v>
      </c>
      <c r="G3519">
        <v>-2.1182924836899999</v>
      </c>
      <c r="H3519">
        <v>0</v>
      </c>
      <c r="I3519">
        <v>0.42919921875</v>
      </c>
      <c r="J3519">
        <v>-186.689593301</v>
      </c>
      <c r="K3519">
        <v>-297.53456558300002</v>
      </c>
      <c r="L3519">
        <v>-299.99749062000001</v>
      </c>
      <c r="M3519">
        <v>-300</v>
      </c>
      <c r="N3519">
        <v>-300</v>
      </c>
      <c r="O3519">
        <v>-300</v>
      </c>
    </row>
    <row r="3520" spans="1:15" x14ac:dyDescent="0.2">
      <c r="A3520">
        <v>0.42932128906200001</v>
      </c>
      <c r="B3520">
        <v>-2.14608354293</v>
      </c>
      <c r="C3520">
        <v>-2.1442168201</v>
      </c>
      <c r="D3520">
        <v>-2.1435880802199998</v>
      </c>
      <c r="E3520">
        <v>-2.1434837849999999</v>
      </c>
      <c r="F3520">
        <v>-2.1435820204699998</v>
      </c>
      <c r="G3520">
        <v>-2.1438756022200001</v>
      </c>
      <c r="H3520">
        <v>0</v>
      </c>
      <c r="I3520">
        <v>0.42932128906200001</v>
      </c>
      <c r="J3520">
        <v>-186.68917230900001</v>
      </c>
      <c r="K3520">
        <v>-289.89506840299998</v>
      </c>
      <c r="L3520">
        <v>-300</v>
      </c>
      <c r="M3520">
        <v>-299.14962338700002</v>
      </c>
      <c r="N3520">
        <v>-300</v>
      </c>
      <c r="O3520">
        <v>-300</v>
      </c>
    </row>
    <row r="3521" spans="1:15" x14ac:dyDescent="0.2">
      <c r="A3521">
        <v>0.429443359375</v>
      </c>
      <c r="B3521">
        <v>-2.1718764412999998</v>
      </c>
      <c r="C3521">
        <v>-2.1700092288000001</v>
      </c>
      <c r="D3521">
        <v>-2.1693801766999998</v>
      </c>
      <c r="E3521">
        <v>-2.1692758423499998</v>
      </c>
      <c r="F3521">
        <v>-2.1693741903500001</v>
      </c>
      <c r="G3521">
        <v>-2.1696680669499999</v>
      </c>
      <c r="H3521">
        <v>0</v>
      </c>
      <c r="I3521">
        <v>0.429443359375</v>
      </c>
      <c r="J3521">
        <v>-186.72269926800001</v>
      </c>
      <c r="K3521">
        <v>-290.79196721</v>
      </c>
      <c r="L3521">
        <v>-300</v>
      </c>
      <c r="M3521">
        <v>-299.69579288800003</v>
      </c>
      <c r="N3521">
        <v>-300</v>
      </c>
      <c r="O3521">
        <v>-300</v>
      </c>
    </row>
    <row r="3522" spans="1:15" x14ac:dyDescent="0.2">
      <c r="A3522">
        <v>0.42956542968799999</v>
      </c>
      <c r="B3522">
        <v>-2.1978794966600002</v>
      </c>
      <c r="C3522">
        <v>-2.19601179506</v>
      </c>
      <c r="D3522">
        <v>-2.1953824308000001</v>
      </c>
      <c r="E3522">
        <v>-2.1952780575099999</v>
      </c>
      <c r="F3522">
        <v>-2.1953765185499998</v>
      </c>
      <c r="G3522">
        <v>-2.1956706913500001</v>
      </c>
      <c r="H3522">
        <v>0</v>
      </c>
      <c r="I3522">
        <v>0.42956542968799999</v>
      </c>
      <c r="J3522">
        <v>-186.78845668</v>
      </c>
      <c r="K3522">
        <v>-285.40877969299999</v>
      </c>
      <c r="L3522">
        <v>-300</v>
      </c>
      <c r="M3522">
        <v>-300</v>
      </c>
      <c r="N3522">
        <v>-300</v>
      </c>
      <c r="O3522">
        <v>-300</v>
      </c>
    </row>
    <row r="3523" spans="1:15" x14ac:dyDescent="0.2">
      <c r="A3523">
        <v>0.4296875</v>
      </c>
      <c r="B3523">
        <v>-2.2240935211499999</v>
      </c>
      <c r="C3523">
        <v>-2.2222253310300002</v>
      </c>
      <c r="D3523">
        <v>-2.2215956546700002</v>
      </c>
      <c r="E3523">
        <v>-2.22149124265</v>
      </c>
      <c r="F3523">
        <v>-2.2215898172199999</v>
      </c>
      <c r="G3523">
        <v>-2.22188428757</v>
      </c>
      <c r="H3523">
        <v>0</v>
      </c>
      <c r="I3523">
        <v>0.4296875</v>
      </c>
      <c r="J3523">
        <v>-186.88499926599999</v>
      </c>
      <c r="K3523">
        <v>-292.15841158299997</v>
      </c>
      <c r="L3523">
        <v>-300</v>
      </c>
      <c r="M3523">
        <v>-300</v>
      </c>
      <c r="N3523">
        <v>-300</v>
      </c>
      <c r="O3523">
        <v>-300</v>
      </c>
    </row>
    <row r="3524" spans="1:15" x14ac:dyDescent="0.2">
      <c r="A3524">
        <v>0.42980957031200001</v>
      </c>
      <c r="B3524">
        <v>-2.25051932563</v>
      </c>
      <c r="C3524">
        <v>-2.2486506475499999</v>
      </c>
      <c r="D3524">
        <v>-2.2480206591399998</v>
      </c>
      <c r="E3524">
        <v>-2.2479162086</v>
      </c>
      <c r="F3524">
        <v>-2.24801489723</v>
      </c>
      <c r="G3524">
        <v>-2.24830966647</v>
      </c>
      <c r="H3524">
        <v>0</v>
      </c>
      <c r="I3524">
        <v>0.42980957031200001</v>
      </c>
      <c r="J3524">
        <v>-187.01117914599999</v>
      </c>
      <c r="K3524">
        <v>-246.880944833</v>
      </c>
      <c r="L3524">
        <v>-300</v>
      </c>
      <c r="M3524">
        <v>-300</v>
      </c>
      <c r="N3524">
        <v>-300</v>
      </c>
      <c r="O3524">
        <v>-300</v>
      </c>
    </row>
    <row r="3525" spans="1:15" x14ac:dyDescent="0.2">
      <c r="A3525">
        <v>0.429931640625</v>
      </c>
      <c r="B3525">
        <v>-2.2771577196399999</v>
      </c>
      <c r="C3525">
        <v>-2.2752885541799999</v>
      </c>
      <c r="D3525">
        <v>-2.2746582537900002</v>
      </c>
      <c r="E3525">
        <v>-2.2745537649199998</v>
      </c>
      <c r="F3525">
        <v>-2.2746525681100001</v>
      </c>
      <c r="G3525">
        <v>-2.27494763762</v>
      </c>
      <c r="H3525">
        <v>0</v>
      </c>
      <c r="I3525">
        <v>0.429931640625</v>
      </c>
      <c r="J3525">
        <v>-187.16602198300001</v>
      </c>
      <c r="K3525">
        <v>-227.128522769</v>
      </c>
      <c r="L3525">
        <v>-300</v>
      </c>
      <c r="M3525">
        <v>-300</v>
      </c>
      <c r="N3525">
        <v>-300</v>
      </c>
      <c r="O3525">
        <v>-300</v>
      </c>
    </row>
    <row r="3526" spans="1:15" x14ac:dyDescent="0.2">
      <c r="A3526">
        <v>0.43005371093799999</v>
      </c>
      <c r="B3526">
        <v>-2.3040095114499999</v>
      </c>
      <c r="C3526">
        <v>-2.30213985919</v>
      </c>
      <c r="D3526">
        <v>-2.3015092468599998</v>
      </c>
      <c r="E3526">
        <v>-2.3014047198899998</v>
      </c>
      <c r="F3526">
        <v>-2.3015036381499998</v>
      </c>
      <c r="G3526">
        <v>-2.3017990092899998</v>
      </c>
      <c r="H3526">
        <v>0</v>
      </c>
      <c r="I3526">
        <v>0.43005371093799999</v>
      </c>
      <c r="J3526">
        <v>-187.34848853899999</v>
      </c>
      <c r="K3526">
        <v>-214.02309575999999</v>
      </c>
      <c r="L3526">
        <v>-300</v>
      </c>
      <c r="M3526">
        <v>-300</v>
      </c>
      <c r="N3526">
        <v>-300</v>
      </c>
      <c r="O3526">
        <v>-300</v>
      </c>
    </row>
    <row r="3527" spans="1:15" x14ac:dyDescent="0.2">
      <c r="A3527">
        <v>0.43017578125</v>
      </c>
      <c r="B3527">
        <v>-2.3310755080700001</v>
      </c>
      <c r="C3527">
        <v>-2.3292053695699999</v>
      </c>
      <c r="D3527">
        <v>-2.3285744453800001</v>
      </c>
      <c r="E3527">
        <v>-2.3284698805000001</v>
      </c>
      <c r="F3527">
        <v>-2.3285689143499999</v>
      </c>
      <c r="G3527">
        <v>-2.3288645884800001</v>
      </c>
      <c r="H3527">
        <v>0</v>
      </c>
      <c r="I3527">
        <v>0.43017578125</v>
      </c>
      <c r="J3527">
        <v>-187.557230215</v>
      </c>
      <c r="K3527">
        <v>-204.516182087</v>
      </c>
      <c r="L3527">
        <v>-298.17796570899998</v>
      </c>
      <c r="M3527">
        <v>-300</v>
      </c>
      <c r="N3527">
        <v>-300</v>
      </c>
      <c r="O3527">
        <v>-300</v>
      </c>
    </row>
    <row r="3528" spans="1:15" x14ac:dyDescent="0.2">
      <c r="A3528">
        <v>0.43029785156200001</v>
      </c>
      <c r="B3528">
        <v>-2.3583565152400001</v>
      </c>
      <c r="C3528">
        <v>-2.3564858910800002</v>
      </c>
      <c r="D3528">
        <v>-2.3558546550799999</v>
      </c>
      <c r="E3528">
        <v>-2.3557500525099999</v>
      </c>
      <c r="F3528">
        <v>-2.35584920246</v>
      </c>
      <c r="G3528">
        <v>-2.35614518097</v>
      </c>
      <c r="H3528">
        <v>0</v>
      </c>
      <c r="I3528">
        <v>0.43029785156200001</v>
      </c>
      <c r="J3528">
        <v>-187.790420789</v>
      </c>
      <c r="K3528">
        <v>-197.47948242300001</v>
      </c>
      <c r="L3528">
        <v>-295.93448727999998</v>
      </c>
      <c r="M3528">
        <v>-300</v>
      </c>
      <c r="N3528">
        <v>-300</v>
      </c>
      <c r="O3528">
        <v>-300</v>
      </c>
    </row>
    <row r="3529" spans="1:15" x14ac:dyDescent="0.2">
      <c r="A3529">
        <v>0.430419921875</v>
      </c>
      <c r="B3529">
        <v>-2.3858533374599999</v>
      </c>
      <c r="C3529">
        <v>-2.3839822282199998</v>
      </c>
      <c r="D3529">
        <v>-2.38335068048</v>
      </c>
      <c r="E3529">
        <v>-2.38324604042</v>
      </c>
      <c r="F3529">
        <v>-2.3833453069799999</v>
      </c>
      <c r="G3529">
        <v>-2.38364159124</v>
      </c>
      <c r="H3529">
        <v>0</v>
      </c>
      <c r="I3529">
        <v>0.430419921875</v>
      </c>
      <c r="J3529">
        <v>-188.045726962</v>
      </c>
      <c r="K3529">
        <v>-192.338417843</v>
      </c>
      <c r="L3529">
        <v>-297.03004144099998</v>
      </c>
      <c r="M3529">
        <v>-300</v>
      </c>
      <c r="N3529">
        <v>-298.85787788599998</v>
      </c>
      <c r="O3529">
        <v>-300</v>
      </c>
    </row>
    <row r="3530" spans="1:15" x14ac:dyDescent="0.2">
      <c r="A3530">
        <v>0.43054199218799999</v>
      </c>
      <c r="B3530">
        <v>-2.4135667779999999</v>
      </c>
      <c r="C3530">
        <v>-2.4116951842600001</v>
      </c>
      <c r="D3530">
        <v>-2.4110633248200002</v>
      </c>
      <c r="E3530">
        <v>-2.4109586474900002</v>
      </c>
      <c r="F3530">
        <v>-2.4110580312000001</v>
      </c>
      <c r="G3530">
        <v>-2.4113546225900002</v>
      </c>
      <c r="H3530">
        <v>0</v>
      </c>
      <c r="I3530">
        <v>0.43054199218799999</v>
      </c>
      <c r="J3530">
        <v>-188.32041451699999</v>
      </c>
      <c r="K3530">
        <v>-188.74290698199999</v>
      </c>
      <c r="L3530">
        <v>-300</v>
      </c>
      <c r="M3530">
        <v>-297.560769263</v>
      </c>
      <c r="N3530">
        <v>-295.07979830300002</v>
      </c>
      <c r="O3530">
        <v>-300</v>
      </c>
    </row>
    <row r="3531" spans="1:15" x14ac:dyDescent="0.2">
      <c r="A3531">
        <v>0.4306640625</v>
      </c>
      <c r="B3531">
        <v>-2.44149763891</v>
      </c>
      <c r="C3531">
        <v>-2.4396255612400002</v>
      </c>
      <c r="D3531">
        <v>-2.4389933901799998</v>
      </c>
      <c r="E3531">
        <v>-2.4388886757899999</v>
      </c>
      <c r="F3531">
        <v>-2.4389881771500002</v>
      </c>
      <c r="G3531">
        <v>-2.4392850770700001</v>
      </c>
      <c r="H3531">
        <v>0</v>
      </c>
      <c r="I3531">
        <v>0.4306640625</v>
      </c>
      <c r="J3531">
        <v>-188.61152742100001</v>
      </c>
      <c r="K3531">
        <v>-186.44439586999999</v>
      </c>
      <c r="L3531">
        <v>-300</v>
      </c>
      <c r="M3531">
        <v>-295.714315274</v>
      </c>
      <c r="N3531">
        <v>-300</v>
      </c>
      <c r="O3531">
        <v>-300</v>
      </c>
    </row>
    <row r="3532" spans="1:15" x14ac:dyDescent="0.2">
      <c r="A3532">
        <v>0.43078613281200001</v>
      </c>
      <c r="B3532">
        <v>-2.4696467210400002</v>
      </c>
      <c r="C3532">
        <v>-2.4677741600199998</v>
      </c>
      <c r="D3532">
        <v>-2.4671416773999999</v>
      </c>
      <c r="E3532">
        <v>-2.46703692615</v>
      </c>
      <c r="F3532">
        <v>-2.4671365456999999</v>
      </c>
      <c r="G3532">
        <v>-2.4674337555400001</v>
      </c>
      <c r="H3532">
        <v>0</v>
      </c>
      <c r="I3532">
        <v>0.43078613281200001</v>
      </c>
      <c r="J3532">
        <v>-188.91604793799999</v>
      </c>
      <c r="K3532">
        <v>-185.234490075</v>
      </c>
      <c r="L3532">
        <v>-300</v>
      </c>
      <c r="M3532">
        <v>-295.92690107599998</v>
      </c>
      <c r="N3532">
        <v>-300</v>
      </c>
      <c r="O3532">
        <v>-300</v>
      </c>
    </row>
    <row r="3533" spans="1:15" x14ac:dyDescent="0.2">
      <c r="A3533">
        <v>0.430908203125</v>
      </c>
      <c r="B3533">
        <v>-2.4980148240500002</v>
      </c>
      <c r="C3533">
        <v>-2.4961417802599999</v>
      </c>
      <c r="D3533">
        <v>-2.4955089861299999</v>
      </c>
      <c r="E3533">
        <v>-2.4954041982500001</v>
      </c>
      <c r="F3533">
        <v>-2.49550393651</v>
      </c>
      <c r="G3533">
        <v>-2.4958014576599998</v>
      </c>
      <c r="H3533">
        <v>0</v>
      </c>
      <c r="I3533">
        <v>0.430908203125</v>
      </c>
      <c r="J3533">
        <v>-189.230954153</v>
      </c>
      <c r="K3533">
        <v>-184.907525327</v>
      </c>
      <c r="L3533">
        <v>-300</v>
      </c>
      <c r="M3533">
        <v>-298.97701870499998</v>
      </c>
      <c r="N3533">
        <v>-300</v>
      </c>
      <c r="O3533">
        <v>-300</v>
      </c>
    </row>
    <row r="3534" spans="1:15" x14ac:dyDescent="0.2">
      <c r="A3534">
        <v>0.43103027343799999</v>
      </c>
      <c r="B3534">
        <v>-2.52660274641</v>
      </c>
      <c r="C3534">
        <v>-2.5247292204299998</v>
      </c>
      <c r="D3534">
        <v>-2.5240961148699999</v>
      </c>
      <c r="E3534">
        <v>-2.5239912905600002</v>
      </c>
      <c r="F3534">
        <v>-2.5240911480500001</v>
      </c>
      <c r="G3534">
        <v>-2.5243889819200001</v>
      </c>
      <c r="H3534">
        <v>0</v>
      </c>
      <c r="I3534">
        <v>0.43103027343799999</v>
      </c>
      <c r="J3534">
        <v>-189.55314018600001</v>
      </c>
      <c r="K3534">
        <v>-185.24023569100001</v>
      </c>
      <c r="L3534">
        <v>-300</v>
      </c>
      <c r="M3534">
        <v>-300</v>
      </c>
      <c r="N3534">
        <v>-300</v>
      </c>
      <c r="O3534">
        <v>-300</v>
      </c>
    </row>
    <row r="3535" spans="1:15" x14ac:dyDescent="0.2">
      <c r="A3535">
        <v>0.43115234375</v>
      </c>
      <c r="B3535">
        <v>-2.55541128544</v>
      </c>
      <c r="C3535">
        <v>-2.5535372778599998</v>
      </c>
      <c r="D3535">
        <v>-2.5529038609199999</v>
      </c>
      <c r="E3535">
        <v>-2.5527990004099999</v>
      </c>
      <c r="F3535">
        <v>-2.55289897766</v>
      </c>
      <c r="G3535">
        <v>-2.5531971256600001</v>
      </c>
      <c r="H3535">
        <v>0</v>
      </c>
      <c r="I3535">
        <v>0.43115234375</v>
      </c>
      <c r="J3535">
        <v>-189.879231277</v>
      </c>
      <c r="K3535">
        <v>-185.996361243</v>
      </c>
      <c r="L3535">
        <v>-300</v>
      </c>
      <c r="M3535">
        <v>-300</v>
      </c>
      <c r="N3535">
        <v>-300</v>
      </c>
      <c r="O3535">
        <v>-300</v>
      </c>
    </row>
    <row r="3536" spans="1:15" x14ac:dyDescent="0.2">
      <c r="A3536">
        <v>0.43127441406200001</v>
      </c>
      <c r="B3536">
        <v>-2.5844412373300001</v>
      </c>
      <c r="C3536">
        <v>-2.5825667487200001</v>
      </c>
      <c r="D3536">
        <v>-2.5819330204700002</v>
      </c>
      <c r="E3536">
        <v>-2.5818281239699998</v>
      </c>
      <c r="F3536">
        <v>-2.5819282215100001</v>
      </c>
      <c r="G3536">
        <v>-2.5822266850600002</v>
      </c>
      <c r="H3536">
        <v>0</v>
      </c>
      <c r="I3536">
        <v>0.43127441406200001</v>
      </c>
      <c r="J3536">
        <v>-190.20537809800001</v>
      </c>
      <c r="K3536">
        <v>-186.96324458500001</v>
      </c>
      <c r="L3536">
        <v>-300</v>
      </c>
      <c r="M3536">
        <v>-300</v>
      </c>
      <c r="N3536">
        <v>-300</v>
      </c>
      <c r="O3536">
        <v>-300</v>
      </c>
    </row>
    <row r="3537" spans="1:15" x14ac:dyDescent="0.2">
      <c r="A3537">
        <v>0.431396484375</v>
      </c>
      <c r="B3537">
        <v>-2.61369339711</v>
      </c>
      <c r="C3537">
        <v>-2.6118184280599999</v>
      </c>
      <c r="D3537">
        <v>-2.6111843885699999</v>
      </c>
      <c r="E3537">
        <v>-2.6110794562900002</v>
      </c>
      <c r="F3537">
        <v>-2.6111796746599998</v>
      </c>
      <c r="G3537">
        <v>-2.6114784551599999</v>
      </c>
      <c r="H3537">
        <v>0</v>
      </c>
      <c r="I3537">
        <v>0.431396484375</v>
      </c>
      <c r="J3537">
        <v>-190.52712500199999</v>
      </c>
      <c r="K3537">
        <v>-188.000864557</v>
      </c>
      <c r="L3537">
        <v>-298.799207276</v>
      </c>
      <c r="M3537">
        <v>-300</v>
      </c>
      <c r="N3537">
        <v>-300</v>
      </c>
      <c r="O3537">
        <v>-300</v>
      </c>
    </row>
    <row r="3538" spans="1:15" x14ac:dyDescent="0.2">
      <c r="A3538">
        <v>0.43151855468799999</v>
      </c>
      <c r="B3538">
        <v>-2.6431685587099998</v>
      </c>
      <c r="C3538">
        <v>-2.6412931098099999</v>
      </c>
      <c r="D3538">
        <v>-2.6406587591299999</v>
      </c>
      <c r="E3538">
        <v>-2.6405537912999999</v>
      </c>
      <c r="F3538">
        <v>-2.6406541310199998</v>
      </c>
      <c r="G3538">
        <v>-2.64095322991</v>
      </c>
      <c r="H3538">
        <v>0</v>
      </c>
      <c r="I3538">
        <v>0.43151855468799999</v>
      </c>
      <c r="J3538">
        <v>-190.83943879700001</v>
      </c>
      <c r="K3538">
        <v>-189.057312602</v>
      </c>
      <c r="L3538">
        <v>-300</v>
      </c>
      <c r="M3538">
        <v>-300</v>
      </c>
      <c r="N3538">
        <v>-300</v>
      </c>
      <c r="O3538">
        <v>-300</v>
      </c>
    </row>
    <row r="3539" spans="1:15" x14ac:dyDescent="0.2">
      <c r="A3539">
        <v>0.431640625</v>
      </c>
      <c r="B3539">
        <v>-2.6728675149600001</v>
      </c>
      <c r="C3539">
        <v>-2.67099158679</v>
      </c>
      <c r="D3539">
        <v>-2.6703569249900001</v>
      </c>
      <c r="E3539">
        <v>-2.6702519218299998</v>
      </c>
      <c r="F3539">
        <v>-2.67035238344</v>
      </c>
      <c r="G3539">
        <v>-2.6706518021400001</v>
      </c>
      <c r="H3539">
        <v>0</v>
      </c>
      <c r="I3539">
        <v>0.431640625</v>
      </c>
      <c r="J3539">
        <v>-191.13690821700001</v>
      </c>
      <c r="K3539">
        <v>-190.13330535</v>
      </c>
      <c r="L3539">
        <v>-300</v>
      </c>
      <c r="M3539">
        <v>-300</v>
      </c>
      <c r="N3539">
        <v>-300</v>
      </c>
      <c r="O3539">
        <v>-300</v>
      </c>
    </row>
    <row r="3540" spans="1:15" x14ac:dyDescent="0.2">
      <c r="A3540">
        <v>0.43176269531200001</v>
      </c>
      <c r="B3540">
        <v>-2.7027910576099998</v>
      </c>
      <c r="C3540">
        <v>-2.7009146507500001</v>
      </c>
      <c r="D3540">
        <v>-2.7002796778999998</v>
      </c>
      <c r="E3540">
        <v>-2.7001746396200001</v>
      </c>
      <c r="F3540">
        <v>-2.7002752236699998</v>
      </c>
      <c r="G3540">
        <v>-2.7005749636099998</v>
      </c>
      <c r="H3540">
        <v>0</v>
      </c>
      <c r="I3540">
        <v>0.43176269531200001</v>
      </c>
      <c r="J3540">
        <v>-191.41407447099999</v>
      </c>
      <c r="K3540">
        <v>-191.23582818</v>
      </c>
      <c r="L3540">
        <v>-300</v>
      </c>
      <c r="M3540">
        <v>-300</v>
      </c>
      <c r="N3540">
        <v>-300</v>
      </c>
      <c r="O3540">
        <v>-300</v>
      </c>
    </row>
    <row r="3541" spans="1:15" x14ac:dyDescent="0.2">
      <c r="A3541">
        <v>0.431884765625</v>
      </c>
      <c r="B3541">
        <v>-2.73293997732</v>
      </c>
      <c r="C3541">
        <v>-2.7310630923799999</v>
      </c>
      <c r="D3541">
        <v>-2.73042780854</v>
      </c>
      <c r="E3541">
        <v>-2.7303227353600001</v>
      </c>
      <c r="F3541">
        <v>-2.7304234423799998</v>
      </c>
      <c r="G3541">
        <v>-2.7307235050099998</v>
      </c>
      <c r="H3541">
        <v>0</v>
      </c>
      <c r="I3541">
        <v>0.431884765625</v>
      </c>
      <c r="J3541">
        <v>-191.66581191899999</v>
      </c>
      <c r="K3541">
        <v>-192.36227584400001</v>
      </c>
      <c r="L3541">
        <v>-300</v>
      </c>
      <c r="M3541">
        <v>-300</v>
      </c>
      <c r="N3541">
        <v>-300</v>
      </c>
      <c r="O3541">
        <v>-300</v>
      </c>
    </row>
    <row r="3542" spans="1:15" x14ac:dyDescent="0.2">
      <c r="A3542">
        <v>0.43200683593799999</v>
      </c>
      <c r="B3542">
        <v>-2.7633150637399999</v>
      </c>
      <c r="C3542">
        <v>-2.7614377012900002</v>
      </c>
      <c r="D3542">
        <v>-2.7608021065299999</v>
      </c>
      <c r="E3542">
        <v>-2.7606969986699998</v>
      </c>
      <c r="F3542">
        <v>-2.7607978292099999</v>
      </c>
      <c r="G3542">
        <v>-2.7610982159600002</v>
      </c>
      <c r="H3542">
        <v>0</v>
      </c>
      <c r="I3542">
        <v>0.43200683593799999</v>
      </c>
      <c r="J3542">
        <v>-191.88764251800001</v>
      </c>
      <c r="K3542">
        <v>-193.51002501900001</v>
      </c>
      <c r="L3542">
        <v>-300</v>
      </c>
      <c r="M3542">
        <v>-300</v>
      </c>
      <c r="N3542">
        <v>-300</v>
      </c>
      <c r="O3542">
        <v>-300</v>
      </c>
    </row>
    <row r="3543" spans="1:15" x14ac:dyDescent="0.2">
      <c r="A3543">
        <v>0.43212890625</v>
      </c>
      <c r="B3543">
        <v>-2.7939171054599998</v>
      </c>
      <c r="C3543">
        <v>-2.7920392660800002</v>
      </c>
      <c r="D3543">
        <v>-2.7914033604799999</v>
      </c>
      <c r="E3543">
        <v>-2.7912982181600001</v>
      </c>
      <c r="F3543">
        <v>-2.7913991727499998</v>
      </c>
      <c r="G3543">
        <v>-2.7916998850799999</v>
      </c>
      <c r="H3543">
        <v>0</v>
      </c>
      <c r="I3543">
        <v>0.43212890625</v>
      </c>
      <c r="J3543">
        <v>-192.07594267100001</v>
      </c>
      <c r="K3543">
        <v>-194.68310740000001</v>
      </c>
      <c r="L3543">
        <v>-300</v>
      </c>
      <c r="M3543">
        <v>-300</v>
      </c>
      <c r="N3543">
        <v>-300</v>
      </c>
      <c r="O3543">
        <v>-300</v>
      </c>
    </row>
    <row r="3544" spans="1:15" x14ac:dyDescent="0.2">
      <c r="A3544">
        <v>0.43225097656200001</v>
      </c>
      <c r="B3544">
        <v>-2.8247468900500001</v>
      </c>
      <c r="C3544">
        <v>-2.8228685743400002</v>
      </c>
      <c r="D3544">
        <v>-2.8222323579499999</v>
      </c>
      <c r="E3544">
        <v>-2.82212718141</v>
      </c>
      <c r="F3544">
        <v>-2.8222282606000002</v>
      </c>
      <c r="G3544">
        <v>-2.8225292999499998</v>
      </c>
      <c r="H3544">
        <v>0</v>
      </c>
      <c r="I3544">
        <v>0.43225097656200001</v>
      </c>
      <c r="J3544">
        <v>-192.22800392400001</v>
      </c>
      <c r="K3544">
        <v>-195.88609647199999</v>
      </c>
      <c r="L3544">
        <v>-300</v>
      </c>
      <c r="M3544">
        <v>-300</v>
      </c>
      <c r="N3544">
        <v>-300</v>
      </c>
      <c r="O3544">
        <v>-300</v>
      </c>
    </row>
    <row r="3545" spans="1:15" x14ac:dyDescent="0.2">
      <c r="A3545">
        <v>0.432373046875</v>
      </c>
      <c r="B3545">
        <v>-2.8558052041000002</v>
      </c>
      <c r="C3545">
        <v>-2.8539264126499999</v>
      </c>
      <c r="D3545">
        <v>-2.8532898855500002</v>
      </c>
      <c r="E3545">
        <v>-2.8531846749900001</v>
      </c>
      <c r="F3545">
        <v>-2.85328587933</v>
      </c>
      <c r="G3545">
        <v>-2.8535872471700001</v>
      </c>
      <c r="H3545">
        <v>0</v>
      </c>
      <c r="I3545">
        <v>0.432373046875</v>
      </c>
      <c r="J3545">
        <v>-192.34200942199999</v>
      </c>
      <c r="K3545">
        <v>-197.11823706199999</v>
      </c>
      <c r="L3545">
        <v>-300</v>
      </c>
      <c r="M3545">
        <v>-300</v>
      </c>
      <c r="N3545">
        <v>-300</v>
      </c>
      <c r="O3545">
        <v>-300</v>
      </c>
    </row>
    <row r="3546" spans="1:15" x14ac:dyDescent="0.2">
      <c r="A3546">
        <v>0.43249511718799999</v>
      </c>
      <c r="B3546">
        <v>-2.8870928332000001</v>
      </c>
      <c r="C3546">
        <v>-2.8852135666100001</v>
      </c>
      <c r="D3546">
        <v>-2.8845767288599999</v>
      </c>
      <c r="E3546">
        <v>-2.8844714845200001</v>
      </c>
      <c r="F3546">
        <v>-2.8845728145599998</v>
      </c>
      <c r="G3546">
        <v>-2.8848745123500001</v>
      </c>
      <c r="H3546">
        <v>0</v>
      </c>
      <c r="I3546">
        <v>0.43249511718799999</v>
      </c>
      <c r="J3546">
        <v>-192.41699170800001</v>
      </c>
      <c r="K3546">
        <v>-198.377335235</v>
      </c>
      <c r="L3546">
        <v>-300</v>
      </c>
      <c r="M3546">
        <v>-300</v>
      </c>
      <c r="N3546">
        <v>-300</v>
      </c>
      <c r="O3546">
        <v>-300</v>
      </c>
    </row>
    <row r="3547" spans="1:15" x14ac:dyDescent="0.2">
      <c r="A3547">
        <v>0.4326171875</v>
      </c>
      <c r="B3547">
        <v>-2.918610562</v>
      </c>
      <c r="C3547">
        <v>-2.9167308208499998</v>
      </c>
      <c r="D3547">
        <v>-2.9160936725300002</v>
      </c>
      <c r="E3547">
        <v>-2.9159883946299998</v>
      </c>
      <c r="F3547">
        <v>-2.9160898509200002</v>
      </c>
      <c r="G3547">
        <v>-2.9163918801199999</v>
      </c>
      <c r="H3547">
        <v>0</v>
      </c>
      <c r="I3547">
        <v>0.4326171875</v>
      </c>
      <c r="J3547">
        <v>-192.452821812</v>
      </c>
      <c r="K3547">
        <v>-199.66579134400001</v>
      </c>
      <c r="L3547">
        <v>-300</v>
      </c>
      <c r="M3547">
        <v>-300</v>
      </c>
      <c r="N3547">
        <v>-300</v>
      </c>
      <c r="O3547">
        <v>-300</v>
      </c>
    </row>
    <row r="3548" spans="1:15" x14ac:dyDescent="0.2">
      <c r="A3548">
        <v>0.43273925781200001</v>
      </c>
      <c r="B3548">
        <v>-2.9503591741999999</v>
      </c>
      <c r="C3548">
        <v>-2.94847895909</v>
      </c>
      <c r="D3548">
        <v>-2.94784150025</v>
      </c>
      <c r="E3548">
        <v>-2.94773618903</v>
      </c>
      <c r="F3548">
        <v>-2.9478377721200002</v>
      </c>
      <c r="G3548">
        <v>-2.9481401342</v>
      </c>
      <c r="H3548">
        <v>0</v>
      </c>
      <c r="I3548">
        <v>0.43273925781200001</v>
      </c>
      <c r="J3548">
        <v>-192.45028266200001</v>
      </c>
      <c r="K3548">
        <v>-200.988823341</v>
      </c>
      <c r="L3548">
        <v>-300</v>
      </c>
      <c r="M3548">
        <v>-300</v>
      </c>
      <c r="N3548">
        <v>-300</v>
      </c>
      <c r="O3548">
        <v>-300</v>
      </c>
    </row>
    <row r="3549" spans="1:15" x14ac:dyDescent="0.2">
      <c r="A3549">
        <v>0.432861328125</v>
      </c>
      <c r="B3549">
        <v>-2.9823394525600002</v>
      </c>
      <c r="C3549">
        <v>-2.9804587640700002</v>
      </c>
      <c r="D3549">
        <v>-2.9798209947999998</v>
      </c>
      <c r="E3549">
        <v>-2.9797156504800002</v>
      </c>
      <c r="F3549">
        <v>-2.9798173609199998</v>
      </c>
      <c r="G3549">
        <v>-2.9801200573800002</v>
      </c>
      <c r="H3549">
        <v>0</v>
      </c>
      <c r="I3549">
        <v>0.432861328125</v>
      </c>
      <c r="J3549">
        <v>-192.411161107</v>
      </c>
      <c r="K3549">
        <v>-202.34841181900001</v>
      </c>
      <c r="L3549">
        <v>-300</v>
      </c>
      <c r="M3549">
        <v>-300</v>
      </c>
      <c r="N3549">
        <v>-300</v>
      </c>
      <c r="O3549">
        <v>-300</v>
      </c>
    </row>
    <row r="3550" spans="1:15" x14ac:dyDescent="0.2">
      <c r="A3550">
        <v>0.43298339843799999</v>
      </c>
      <c r="B3550">
        <v>-3.0145521789399998</v>
      </c>
      <c r="C3550">
        <v>-3.0126710176899998</v>
      </c>
      <c r="D3550">
        <v>-3.0120329380499999</v>
      </c>
      <c r="E3550">
        <v>-3.0119275608499998</v>
      </c>
      <c r="F3550">
        <v>-3.0120293991999998</v>
      </c>
      <c r="G3550">
        <v>-3.01233243151</v>
      </c>
      <c r="H3550">
        <v>0</v>
      </c>
      <c r="I3550">
        <v>0.43298339843799999</v>
      </c>
      <c r="J3550">
        <v>-192.338343834</v>
      </c>
      <c r="K3550">
        <v>-203.74294946399999</v>
      </c>
      <c r="L3550">
        <v>-300</v>
      </c>
      <c r="M3550">
        <v>-300</v>
      </c>
      <c r="N3550">
        <v>-300</v>
      </c>
      <c r="O3550">
        <v>-300</v>
      </c>
    </row>
    <row r="3551" spans="1:15" x14ac:dyDescent="0.2">
      <c r="A3551">
        <v>0.43310546875</v>
      </c>
      <c r="B3551">
        <v>-3.0469981343299999</v>
      </c>
      <c r="C3551">
        <v>-3.0451165008999999</v>
      </c>
      <c r="D3551">
        <v>-3.0444781109600001</v>
      </c>
      <c r="E3551">
        <v>-3.0443727011199999</v>
      </c>
      <c r="F3551">
        <v>-3.0444746679499999</v>
      </c>
      <c r="G3551">
        <v>-3.04477803759</v>
      </c>
      <c r="H3551">
        <v>0</v>
      </c>
      <c r="I3551">
        <v>0.43310546875</v>
      </c>
      <c r="J3551">
        <v>-192.235783121</v>
      </c>
      <c r="K3551">
        <v>-205.17288714599999</v>
      </c>
      <c r="L3551">
        <v>-300</v>
      </c>
      <c r="M3551">
        <v>-300</v>
      </c>
      <c r="N3551">
        <v>-300</v>
      </c>
      <c r="O3551">
        <v>-300</v>
      </c>
    </row>
    <row r="3552" spans="1:15" x14ac:dyDescent="0.2">
      <c r="A3552">
        <v>0.43322753906200001</v>
      </c>
      <c r="B3552">
        <v>-3.0796780988300001</v>
      </c>
      <c r="C3552">
        <v>-3.0777959938200001</v>
      </c>
      <c r="D3552">
        <v>-3.07715729367</v>
      </c>
      <c r="E3552">
        <v>-3.0770518514099998</v>
      </c>
      <c r="F3552">
        <v>-3.0771539472699998</v>
      </c>
      <c r="G3552">
        <v>-3.07745765573</v>
      </c>
      <c r="H3552">
        <v>0</v>
      </c>
      <c r="I3552">
        <v>0.43322753906200001</v>
      </c>
      <c r="J3552">
        <v>-192.10833316599999</v>
      </c>
      <c r="K3552">
        <v>-206.643170258</v>
      </c>
      <c r="L3552">
        <v>-300</v>
      </c>
      <c r="M3552">
        <v>-300</v>
      </c>
      <c r="N3552">
        <v>-300</v>
      </c>
      <c r="O3552">
        <v>-300</v>
      </c>
    </row>
    <row r="3553" spans="1:15" x14ac:dyDescent="0.2">
      <c r="A3553">
        <v>0.433349609375</v>
      </c>
      <c r="B3553">
        <v>-3.1125928517200001</v>
      </c>
      <c r="C3553">
        <v>-3.1107102757299998</v>
      </c>
      <c r="D3553">
        <v>-3.1100712654199998</v>
      </c>
      <c r="E3553">
        <v>-3.10996579098</v>
      </c>
      <c r="F3553">
        <v>-3.1100680164300001</v>
      </c>
      <c r="G3553">
        <v>-3.11037206522</v>
      </c>
      <c r="H3553">
        <v>0</v>
      </c>
      <c r="I3553">
        <v>0.433349609375</v>
      </c>
      <c r="J3553">
        <v>-191.961442998</v>
      </c>
      <c r="K3553">
        <v>-208.15870283699999</v>
      </c>
      <c r="L3553">
        <v>-300</v>
      </c>
      <c r="M3553">
        <v>-300</v>
      </c>
      <c r="N3553">
        <v>-300</v>
      </c>
      <c r="O3553">
        <v>-300</v>
      </c>
    </row>
    <row r="3554" spans="1:15" x14ac:dyDescent="0.2">
      <c r="A3554">
        <v>0.43347167968799999</v>
      </c>
      <c r="B3554">
        <v>-3.1457431714199999</v>
      </c>
      <c r="C3554">
        <v>-3.1438601250399998</v>
      </c>
      <c r="D3554">
        <v>-3.1432208046499999</v>
      </c>
      <c r="E3554">
        <v>-3.1431152982600001</v>
      </c>
      <c r="F3554">
        <v>-3.1432176538699999</v>
      </c>
      <c r="G3554">
        <v>-3.1435220445000001</v>
      </c>
      <c r="H3554">
        <v>0</v>
      </c>
      <c r="I3554">
        <v>0.43347167968799999</v>
      </c>
      <c r="J3554">
        <v>-191.800759046</v>
      </c>
      <c r="K3554">
        <v>-209.72030781500001</v>
      </c>
      <c r="L3554">
        <v>-300</v>
      </c>
      <c r="M3554">
        <v>-300</v>
      </c>
      <c r="N3554">
        <v>-300</v>
      </c>
      <c r="O3554">
        <v>-300</v>
      </c>
    </row>
    <row r="3555" spans="1:15" x14ac:dyDescent="0.2">
      <c r="A3555">
        <v>0.43359375</v>
      </c>
      <c r="B3555">
        <v>-3.17912983556</v>
      </c>
      <c r="C3555">
        <v>-3.1772463194</v>
      </c>
      <c r="D3555">
        <v>-3.1766066890100002</v>
      </c>
      <c r="E3555">
        <v>-3.1765011509000001</v>
      </c>
      <c r="F3555">
        <v>-3.1766036372299999</v>
      </c>
      <c r="G3555">
        <v>-3.1769083711900001</v>
      </c>
      <c r="H3555">
        <v>0</v>
      </c>
      <c r="I3555">
        <v>0.43359375</v>
      </c>
      <c r="J3555">
        <v>-191.63175618599999</v>
      </c>
      <c r="K3555">
        <v>-211.32752676600001</v>
      </c>
      <c r="L3555">
        <v>-300</v>
      </c>
      <c r="M3555">
        <v>-300</v>
      </c>
      <c r="N3555">
        <v>-300</v>
      </c>
      <c r="O3555">
        <v>-300</v>
      </c>
    </row>
    <row r="3556" spans="1:15" x14ac:dyDescent="0.2">
      <c r="A3556">
        <v>0.43371582031200001</v>
      </c>
      <c r="B3556">
        <v>-3.2127536209900001</v>
      </c>
      <c r="C3556">
        <v>-3.2108696356499999</v>
      </c>
      <c r="D3556">
        <v>-3.2102296953299998</v>
      </c>
      <c r="E3556">
        <v>-3.2101241257300002</v>
      </c>
      <c r="F3556">
        <v>-3.2102267433599998</v>
      </c>
      <c r="G3556">
        <v>-3.2105318221700001</v>
      </c>
      <c r="H3556">
        <v>0</v>
      </c>
      <c r="I3556">
        <v>0.43371582031200001</v>
      </c>
      <c r="J3556">
        <v>-191.45948339700001</v>
      </c>
      <c r="K3556">
        <v>-212.98374439</v>
      </c>
      <c r="L3556">
        <v>-263.37228334000002</v>
      </c>
      <c r="M3556">
        <v>-300</v>
      </c>
      <c r="N3556">
        <v>-300</v>
      </c>
      <c r="O3556">
        <v>-300</v>
      </c>
    </row>
    <row r="3557" spans="1:15" x14ac:dyDescent="0.2">
      <c r="A3557">
        <v>0.433837890625</v>
      </c>
      <c r="B3557">
        <v>-3.2466153037900001</v>
      </c>
      <c r="C3557">
        <v>-3.2447308498599998</v>
      </c>
      <c r="D3557">
        <v>-3.2440905996799998</v>
      </c>
      <c r="E3557">
        <v>-3.2439849988399998</v>
      </c>
      <c r="F3557">
        <v>-3.2440877483300001</v>
      </c>
      <c r="G3557">
        <v>-3.2443931734999998</v>
      </c>
      <c r="H3557">
        <v>0</v>
      </c>
      <c r="I3557">
        <v>0.433837890625</v>
      </c>
      <c r="J3557">
        <v>-191.288469066</v>
      </c>
      <c r="K3557">
        <v>-214.69568736400001</v>
      </c>
      <c r="L3557">
        <v>-240.75351146700001</v>
      </c>
      <c r="M3557">
        <v>-300</v>
      </c>
      <c r="N3557">
        <v>-300</v>
      </c>
      <c r="O3557">
        <v>-300</v>
      </c>
    </row>
    <row r="3558" spans="1:15" x14ac:dyDescent="0.2">
      <c r="A3558">
        <v>0.43395996093799999</v>
      </c>
      <c r="B3558">
        <v>-3.2807156592700002</v>
      </c>
      <c r="C3558">
        <v>-3.2788307373699999</v>
      </c>
      <c r="D3558">
        <v>-3.27819017741</v>
      </c>
      <c r="E3558">
        <v>-3.2780845455500001</v>
      </c>
      <c r="F3558">
        <v>-3.2781874274699998</v>
      </c>
      <c r="G3558">
        <v>-3.2784932005399998</v>
      </c>
      <c r="H3558">
        <v>0</v>
      </c>
      <c r="I3558">
        <v>0.43395996093799999</v>
      </c>
      <c r="J3558">
        <v>-191.122799668</v>
      </c>
      <c r="K3558">
        <v>-216.468078335</v>
      </c>
      <c r="L3558">
        <v>-228.57180844999999</v>
      </c>
      <c r="M3558">
        <v>-300</v>
      </c>
      <c r="N3558">
        <v>-300</v>
      </c>
      <c r="O3558">
        <v>-300</v>
      </c>
    </row>
    <row r="3559" spans="1:15" x14ac:dyDescent="0.2">
      <c r="A3559">
        <v>0.43408203125</v>
      </c>
      <c r="B3559">
        <v>-3.3150554620600001</v>
      </c>
      <c r="C3559">
        <v>-3.3131700727800002</v>
      </c>
      <c r="D3559">
        <v>-3.31252920311</v>
      </c>
      <c r="E3559">
        <v>-3.3124235404800002</v>
      </c>
      <c r="F3559">
        <v>-3.3125265554099999</v>
      </c>
      <c r="G3559">
        <v>-3.3128326778999999</v>
      </c>
      <c r="H3559">
        <v>0</v>
      </c>
      <c r="I3559">
        <v>0.43408203125</v>
      </c>
      <c r="J3559">
        <v>-190.96630029100001</v>
      </c>
      <c r="K3559">
        <v>-218.302109159</v>
      </c>
      <c r="L3559">
        <v>-222.67386509599999</v>
      </c>
      <c r="M3559">
        <v>-300</v>
      </c>
      <c r="N3559">
        <v>-300</v>
      </c>
      <c r="O3559">
        <v>-300</v>
      </c>
    </row>
    <row r="3560" spans="1:15" x14ac:dyDescent="0.2">
      <c r="A3560">
        <v>0.43420410156200001</v>
      </c>
      <c r="B3560">
        <v>-3.3496354860599999</v>
      </c>
      <c r="C3560">
        <v>-3.34774963001</v>
      </c>
      <c r="D3560">
        <v>-3.34710845071</v>
      </c>
      <c r="E3560">
        <v>-3.3470027575299999</v>
      </c>
      <c r="F3560">
        <v>-3.3471059060499999</v>
      </c>
      <c r="G3560">
        <v>-3.3474123794900001</v>
      </c>
      <c r="H3560">
        <v>0</v>
      </c>
      <c r="I3560">
        <v>0.43420410156200001</v>
      </c>
      <c r="J3560">
        <v>-190.82270500199999</v>
      </c>
      <c r="K3560">
        <v>-220.19995535300001</v>
      </c>
      <c r="L3560">
        <v>-221.133123864</v>
      </c>
      <c r="M3560">
        <v>-300</v>
      </c>
      <c r="N3560">
        <v>-300</v>
      </c>
      <c r="O3560">
        <v>-300</v>
      </c>
    </row>
    <row r="3561" spans="1:15" x14ac:dyDescent="0.2">
      <c r="A3561">
        <v>0.434326171875</v>
      </c>
      <c r="B3561">
        <v>-3.3844565044900001</v>
      </c>
      <c r="C3561">
        <v>-3.3825701822699998</v>
      </c>
      <c r="D3561">
        <v>-3.3819286934199999</v>
      </c>
      <c r="E3561">
        <v>-3.38182296994</v>
      </c>
      <c r="F3561">
        <v>-3.38192625262</v>
      </c>
      <c r="G3561">
        <v>-3.3822330785500001</v>
      </c>
      <c r="H3561">
        <v>0</v>
      </c>
      <c r="I3561">
        <v>0.434326171875</v>
      </c>
      <c r="J3561">
        <v>-190.69576899200001</v>
      </c>
      <c r="K3561">
        <v>-222.16861735800001</v>
      </c>
      <c r="L3561">
        <v>-222.21807067</v>
      </c>
      <c r="M3561">
        <v>-300</v>
      </c>
      <c r="N3561">
        <v>-300</v>
      </c>
      <c r="O3561">
        <v>-300</v>
      </c>
    </row>
    <row r="3562" spans="1:15" x14ac:dyDescent="0.2">
      <c r="A3562">
        <v>0.43444824218799999</v>
      </c>
      <c r="B3562">
        <v>-3.4195192899200002</v>
      </c>
      <c r="C3562">
        <v>-3.41763250214</v>
      </c>
      <c r="D3562">
        <v>-3.4169907038099998</v>
      </c>
      <c r="E3562">
        <v>-3.4168849502700001</v>
      </c>
      <c r="F3562">
        <v>-3.4169883676900001</v>
      </c>
      <c r="G3562">
        <v>-3.4172955476600002</v>
      </c>
      <c r="H3562">
        <v>0</v>
      </c>
      <c r="I3562">
        <v>0.43444824218799999</v>
      </c>
      <c r="J3562">
        <v>-190.58924295400001</v>
      </c>
      <c r="K3562">
        <v>-224.21670216499999</v>
      </c>
      <c r="L3562">
        <v>-224.218752929</v>
      </c>
      <c r="M3562">
        <v>-300</v>
      </c>
      <c r="N3562">
        <v>-300</v>
      </c>
      <c r="O3562">
        <v>-300</v>
      </c>
    </row>
    <row r="3563" spans="1:15" x14ac:dyDescent="0.2">
      <c r="A3563">
        <v>0.4345703125</v>
      </c>
      <c r="B3563">
        <v>-3.4548246142800001</v>
      </c>
      <c r="C3563">
        <v>-3.4529373615500001</v>
      </c>
      <c r="D3563">
        <v>-3.45229525382</v>
      </c>
      <c r="E3563">
        <v>-3.45218947045</v>
      </c>
      <c r="F3563">
        <v>-3.4522930232000002</v>
      </c>
      <c r="G3563">
        <v>-3.4526005587499999</v>
      </c>
      <c r="H3563">
        <v>0</v>
      </c>
      <c r="I3563">
        <v>0.4345703125</v>
      </c>
      <c r="J3563">
        <v>-190.50674740599999</v>
      </c>
      <c r="K3563">
        <v>-226.35006024</v>
      </c>
      <c r="L3563">
        <v>-226.347380587</v>
      </c>
      <c r="M3563">
        <v>-300</v>
      </c>
      <c r="N3563">
        <v>-300</v>
      </c>
      <c r="O3563">
        <v>-300</v>
      </c>
    </row>
    <row r="3564" spans="1:15" x14ac:dyDescent="0.2">
      <c r="A3564">
        <v>0.43469238281200001</v>
      </c>
      <c r="B3564">
        <v>-3.4903732488900001</v>
      </c>
      <c r="C3564">
        <v>-3.4884855318099999</v>
      </c>
      <c r="D3564">
        <v>-3.48784311476</v>
      </c>
      <c r="E3564">
        <v>-3.4877373018200002</v>
      </c>
      <c r="F3564">
        <v>-3.4878409904700001</v>
      </c>
      <c r="G3564">
        <v>-3.48814888316</v>
      </c>
      <c r="H3564">
        <v>0</v>
      </c>
      <c r="I3564">
        <v>0.43469238281200001</v>
      </c>
      <c r="J3564">
        <v>-190.451616597</v>
      </c>
      <c r="K3564">
        <v>-228.572362908</v>
      </c>
      <c r="L3564">
        <v>-228.57253072</v>
      </c>
      <c r="M3564">
        <v>-300</v>
      </c>
      <c r="N3564">
        <v>-300</v>
      </c>
      <c r="O3564">
        <v>-300</v>
      </c>
    </row>
    <row r="3565" spans="1:15" x14ac:dyDescent="0.2">
      <c r="A3565">
        <v>0.434814453125</v>
      </c>
      <c r="B3565">
        <v>-3.5261659644800001</v>
      </c>
      <c r="C3565">
        <v>-3.5242777836600001</v>
      </c>
      <c r="D3565">
        <v>-3.5236350573599999</v>
      </c>
      <c r="E3565">
        <v>-3.5235292150799999</v>
      </c>
      <c r="F3565">
        <v>-3.52363304023</v>
      </c>
      <c r="G3565">
        <v>-3.5239412916099999</v>
      </c>
      <c r="H3565">
        <v>0</v>
      </c>
      <c r="I3565">
        <v>0.434814453125</v>
      </c>
      <c r="J3565">
        <v>-190.42679747099999</v>
      </c>
      <c r="K3565">
        <v>-230.89096700600001</v>
      </c>
      <c r="L3565">
        <v>-230.88949956799999</v>
      </c>
      <c r="M3565">
        <v>-300</v>
      </c>
      <c r="N3565">
        <v>-300</v>
      </c>
      <c r="O3565">
        <v>-300</v>
      </c>
    </row>
    <row r="3566" spans="1:15" x14ac:dyDescent="0.2">
      <c r="A3566">
        <v>0.43493652343799999</v>
      </c>
      <c r="B3566">
        <v>-3.5622035311900002</v>
      </c>
      <c r="C3566">
        <v>-3.5603148872500001</v>
      </c>
      <c r="D3566">
        <v>-3.5596718517900001</v>
      </c>
      <c r="E3566">
        <v>-3.5595659804099999</v>
      </c>
      <c r="F3566">
        <v>-3.5596699426399998</v>
      </c>
      <c r="G3566">
        <v>-3.5599785542800002</v>
      </c>
      <c r="H3566">
        <v>0</v>
      </c>
      <c r="I3566">
        <v>0.43493652343799999</v>
      </c>
      <c r="J3566">
        <v>-190.43486557</v>
      </c>
      <c r="K3566">
        <v>-233.31772984599999</v>
      </c>
      <c r="L3566">
        <v>-233.32087211800001</v>
      </c>
      <c r="M3566">
        <v>-300</v>
      </c>
      <c r="N3566">
        <v>-300</v>
      </c>
      <c r="O3566">
        <v>-300</v>
      </c>
    </row>
    <row r="3567" spans="1:15" x14ac:dyDescent="0.2">
      <c r="A3567">
        <v>0.43505859375</v>
      </c>
      <c r="B3567">
        <v>-3.5984867186599998</v>
      </c>
      <c r="C3567">
        <v>-3.5965976122000001</v>
      </c>
      <c r="D3567">
        <v>-3.5959542676499998</v>
      </c>
      <c r="E3567">
        <v>-3.5958483674199999</v>
      </c>
      <c r="F3567">
        <v>-3.5959524673200001</v>
      </c>
      <c r="G3567">
        <v>-3.5962614407900002</v>
      </c>
      <c r="H3567">
        <v>0</v>
      </c>
      <c r="I3567">
        <v>0.43505859375</v>
      </c>
      <c r="J3567">
        <v>-190.47818716500001</v>
      </c>
      <c r="K3567">
        <v>-235.86549202200001</v>
      </c>
      <c r="L3567">
        <v>-235.864670889</v>
      </c>
      <c r="M3567">
        <v>-300</v>
      </c>
      <c r="N3567">
        <v>-300</v>
      </c>
      <c r="O3567">
        <v>-300</v>
      </c>
    </row>
    <row r="3568" spans="1:15" x14ac:dyDescent="0.2">
      <c r="A3568">
        <v>0.43518066406200001</v>
      </c>
      <c r="B3568">
        <v>-3.6350162959599999</v>
      </c>
      <c r="C3568">
        <v>-3.6331267276000001</v>
      </c>
      <c r="D3568">
        <v>-3.63248307404</v>
      </c>
      <c r="E3568">
        <v>-3.63237714521</v>
      </c>
      <c r="F3568">
        <v>-3.63248138336</v>
      </c>
      <c r="G3568">
        <v>-3.63279072024</v>
      </c>
      <c r="H3568">
        <v>0</v>
      </c>
      <c r="I3568">
        <v>0.43518066406200001</v>
      </c>
      <c r="J3568">
        <v>-190.55917691299999</v>
      </c>
      <c r="K3568">
        <v>-238.544469292</v>
      </c>
      <c r="L3568">
        <v>-238.54371860699999</v>
      </c>
      <c r="M3568">
        <v>-300</v>
      </c>
      <c r="N3568">
        <v>-300</v>
      </c>
      <c r="O3568">
        <v>-300</v>
      </c>
    </row>
    <row r="3569" spans="1:15" x14ac:dyDescent="0.2">
      <c r="A3569">
        <v>0.435302734375</v>
      </c>
      <c r="B3569">
        <v>-3.67179303169</v>
      </c>
      <c r="C3569">
        <v>-3.6699030020299999</v>
      </c>
      <c r="D3569">
        <v>-3.66925903956</v>
      </c>
      <c r="E3569">
        <v>-3.6691530823599998</v>
      </c>
      <c r="F3569">
        <v>-3.6692574593699998</v>
      </c>
      <c r="G3569">
        <v>-3.6695671612399998</v>
      </c>
      <c r="H3569">
        <v>0</v>
      </c>
      <c r="I3569">
        <v>0.435302734375</v>
      </c>
      <c r="J3569">
        <v>-190.68057990099999</v>
      </c>
      <c r="K3569">
        <v>-241.36572578299999</v>
      </c>
      <c r="L3569">
        <v>-241.36447583099999</v>
      </c>
      <c r="M3569">
        <v>-300</v>
      </c>
      <c r="N3569">
        <v>-300</v>
      </c>
      <c r="O3569">
        <v>-300</v>
      </c>
    </row>
    <row r="3570" spans="1:15" x14ac:dyDescent="0.2">
      <c r="A3570">
        <v>0.43542480468799999</v>
      </c>
      <c r="B3570">
        <v>-3.7088176939699999</v>
      </c>
      <c r="C3570">
        <v>-3.7069272036399998</v>
      </c>
      <c r="D3570">
        <v>-3.7062829323200002</v>
      </c>
      <c r="E3570">
        <v>-3.7061769469999999</v>
      </c>
      <c r="F3570">
        <v>-3.7062814634699999</v>
      </c>
      <c r="G3570">
        <v>-3.7065915319</v>
      </c>
      <c r="H3570">
        <v>0</v>
      </c>
      <c r="I3570">
        <v>0.43542480468799999</v>
      </c>
      <c r="J3570">
        <v>-190.84570707899999</v>
      </c>
      <c r="K3570">
        <v>-244.34642920799999</v>
      </c>
      <c r="L3570">
        <v>-244.346987488</v>
      </c>
      <c r="M3570">
        <v>-300</v>
      </c>
      <c r="N3570">
        <v>-300</v>
      </c>
      <c r="O3570">
        <v>-300</v>
      </c>
    </row>
    <row r="3571" spans="1:15" x14ac:dyDescent="0.2">
      <c r="A3571">
        <v>0.435546875</v>
      </c>
      <c r="B3571">
        <v>-3.74609105047</v>
      </c>
      <c r="C3571">
        <v>-3.74420010007</v>
      </c>
      <c r="D3571">
        <v>-3.7435555199900001</v>
      </c>
      <c r="E3571">
        <v>-3.7434495068100002</v>
      </c>
      <c r="F3571">
        <v>-3.7435541633199998</v>
      </c>
      <c r="G3571">
        <v>-3.7438645999100002</v>
      </c>
      <c r="H3571">
        <v>0</v>
      </c>
      <c r="I3571">
        <v>0.435546875</v>
      </c>
      <c r="J3571">
        <v>-191.05854719000001</v>
      </c>
      <c r="K3571">
        <v>-247.509771019</v>
      </c>
      <c r="L3571">
        <v>-247.512326882</v>
      </c>
      <c r="M3571">
        <v>-300</v>
      </c>
      <c r="N3571">
        <v>-300</v>
      </c>
      <c r="O3571">
        <v>-300</v>
      </c>
    </row>
    <row r="3572" spans="1:15" x14ac:dyDescent="0.2">
      <c r="A3572">
        <v>0.43566894531200001</v>
      </c>
      <c r="B3572">
        <v>-3.7836138684299998</v>
      </c>
      <c r="C3572">
        <v>-3.78172245858</v>
      </c>
      <c r="D3572">
        <v>-3.7810775698199999</v>
      </c>
      <c r="E3572">
        <v>-3.7809715290199999</v>
      </c>
      <c r="F3572">
        <v>-3.78107632618</v>
      </c>
      <c r="G3572">
        <v>-3.7813871325199999</v>
      </c>
      <c r="H3572">
        <v>0</v>
      </c>
      <c r="I3572">
        <v>0.43566894531200001</v>
      </c>
      <c r="J3572">
        <v>-191.323798224</v>
      </c>
      <c r="K3572">
        <v>-250.87931117299999</v>
      </c>
      <c r="L3572">
        <v>-250.877767976</v>
      </c>
      <c r="M3572">
        <v>-276.93249795899999</v>
      </c>
      <c r="N3572">
        <v>-300</v>
      </c>
      <c r="O3572">
        <v>-300</v>
      </c>
    </row>
    <row r="3573" spans="1:15" x14ac:dyDescent="0.2">
      <c r="A3573">
        <v>0.435791015625</v>
      </c>
      <c r="B3573">
        <v>-3.8213869146800001</v>
      </c>
      <c r="C3573">
        <v>-3.8194950460000001</v>
      </c>
      <c r="D3573">
        <v>-3.8188498486500002</v>
      </c>
      <c r="E3573">
        <v>-3.8187437804800002</v>
      </c>
      <c r="F3573">
        <v>-3.81884871888</v>
      </c>
      <c r="G3573">
        <v>-3.81915989658</v>
      </c>
      <c r="H3573">
        <v>0</v>
      </c>
      <c r="I3573">
        <v>0.435791015625</v>
      </c>
      <c r="J3573">
        <v>-191.646863717</v>
      </c>
      <c r="K3573">
        <v>-254.48055831400001</v>
      </c>
      <c r="L3573">
        <v>-254.482509034</v>
      </c>
      <c r="M3573">
        <v>-258.84891245199998</v>
      </c>
      <c r="N3573">
        <v>-300</v>
      </c>
      <c r="O3573">
        <v>-300</v>
      </c>
    </row>
    <row r="3574" spans="1:15" x14ac:dyDescent="0.2">
      <c r="A3574">
        <v>0.43591308593799999</v>
      </c>
      <c r="B3574">
        <v>-3.85941095571</v>
      </c>
      <c r="C3574">
        <v>-3.8575186288099998</v>
      </c>
      <c r="D3574">
        <v>-3.8568731229400002</v>
      </c>
      <c r="E3574">
        <v>-3.8567670276600001</v>
      </c>
      <c r="F3574">
        <v>-3.8568721079100001</v>
      </c>
      <c r="G3574">
        <v>-3.8571836585699999</v>
      </c>
      <c r="H3574">
        <v>0</v>
      </c>
      <c r="I3574">
        <v>0.43591308593799999</v>
      </c>
      <c r="J3574">
        <v>-192.033919954</v>
      </c>
      <c r="K3574">
        <v>-258.34648376500002</v>
      </c>
      <c r="L3574">
        <v>-258.34550720200002</v>
      </c>
      <c r="M3574">
        <v>-258.391219304</v>
      </c>
      <c r="N3574">
        <v>-300</v>
      </c>
      <c r="O3574">
        <v>-300</v>
      </c>
    </row>
    <row r="3575" spans="1:15" x14ac:dyDescent="0.2">
      <c r="A3575">
        <v>0.43603515625</v>
      </c>
      <c r="B3575">
        <v>-3.8976867575999998</v>
      </c>
      <c r="C3575">
        <v>-3.89579397311</v>
      </c>
      <c r="D3575">
        <v>-3.8951481588100001</v>
      </c>
      <c r="E3575">
        <v>-3.89504203666</v>
      </c>
      <c r="F3575">
        <v>-3.8951472593699998</v>
      </c>
      <c r="G3575">
        <v>-3.8954591846</v>
      </c>
      <c r="H3575">
        <v>0</v>
      </c>
      <c r="I3575">
        <v>0.43603515625</v>
      </c>
      <c r="J3575">
        <v>-192.49218033299999</v>
      </c>
      <c r="K3575">
        <v>-262.52395395399998</v>
      </c>
      <c r="L3575">
        <v>-262.52670311600002</v>
      </c>
      <c r="M3575">
        <v>-262.51779604400002</v>
      </c>
      <c r="N3575">
        <v>-300</v>
      </c>
      <c r="O3575">
        <v>-300</v>
      </c>
    </row>
    <row r="3576" spans="1:15" x14ac:dyDescent="0.2">
      <c r="A3576">
        <v>0.43615722656200001</v>
      </c>
      <c r="B3576">
        <v>-3.9362150861599998</v>
      </c>
      <c r="C3576">
        <v>-3.9343218446899999</v>
      </c>
      <c r="D3576">
        <v>-3.9336757220499998</v>
      </c>
      <c r="E3576">
        <v>-3.9335695732799998</v>
      </c>
      <c r="F3576">
        <v>-3.9336749390599999</v>
      </c>
      <c r="G3576">
        <v>-3.93398724047</v>
      </c>
      <c r="H3576">
        <v>0</v>
      </c>
      <c r="I3576">
        <v>0.43615722656200001</v>
      </c>
      <c r="J3576">
        <v>-193.03041561500001</v>
      </c>
      <c r="K3576">
        <v>-267.067987378</v>
      </c>
      <c r="L3576">
        <v>-267.06989565700002</v>
      </c>
      <c r="M3576">
        <v>-267.05931145</v>
      </c>
      <c r="N3576">
        <v>-300</v>
      </c>
      <c r="O3576">
        <v>-300</v>
      </c>
    </row>
    <row r="3577" spans="1:15" x14ac:dyDescent="0.2">
      <c r="A3577">
        <v>0.436279296875</v>
      </c>
      <c r="B3577">
        <v>-3.9749967068599998</v>
      </c>
      <c r="C3577">
        <v>-3.9731030090299999</v>
      </c>
      <c r="D3577">
        <v>-3.9724565781300001</v>
      </c>
      <c r="E3577">
        <v>-3.9723504030000001</v>
      </c>
      <c r="F3577">
        <v>-3.9724559124500001</v>
      </c>
      <c r="G3577">
        <v>-3.97276859168</v>
      </c>
      <c r="H3577">
        <v>0</v>
      </c>
      <c r="I3577">
        <v>0.436279296875</v>
      </c>
      <c r="J3577">
        <v>-193.65981211600001</v>
      </c>
      <c r="K3577">
        <v>-272.04696449699998</v>
      </c>
      <c r="L3577">
        <v>-272.053301707</v>
      </c>
      <c r="M3577">
        <v>-272.03331106100001</v>
      </c>
      <c r="N3577">
        <v>-300</v>
      </c>
      <c r="O3577">
        <v>-300</v>
      </c>
    </row>
    <row r="3578" spans="1:15" x14ac:dyDescent="0.2">
      <c r="A3578">
        <v>0.43640136718799999</v>
      </c>
      <c r="B3578">
        <v>-4.0140323849100001</v>
      </c>
      <c r="C3578">
        <v>-4.0121382313499998</v>
      </c>
      <c r="D3578">
        <v>-4.0114914922700002</v>
      </c>
      <c r="E3578">
        <v>-4.0113852910399999</v>
      </c>
      <c r="F3578">
        <v>-4.0114909447700002</v>
      </c>
      <c r="G3578">
        <v>-4.01180400343</v>
      </c>
      <c r="H3578">
        <v>0</v>
      </c>
      <c r="I3578">
        <v>0.43640136718799999</v>
      </c>
      <c r="J3578">
        <v>-194.395272643</v>
      </c>
      <c r="K3578">
        <v>-277.56266451599998</v>
      </c>
      <c r="L3578">
        <v>-277.56615645599999</v>
      </c>
      <c r="M3578">
        <v>-277.53710094000002</v>
      </c>
      <c r="N3578">
        <v>-300</v>
      </c>
      <c r="O3578">
        <v>-300</v>
      </c>
    </row>
    <row r="3579" spans="1:15" x14ac:dyDescent="0.2">
      <c r="A3579">
        <v>0.4365234375</v>
      </c>
      <c r="B3579">
        <v>-4.0533228852700001</v>
      </c>
      <c r="C3579">
        <v>-4.0514282765800003</v>
      </c>
      <c r="D3579">
        <v>-4.0507812294200001</v>
      </c>
      <c r="E3579">
        <v>-4.0506750023300002</v>
      </c>
      <c r="F3579">
        <v>-4.0507808009700002</v>
      </c>
      <c r="G3579">
        <v>-4.0510942406900003</v>
      </c>
      <c r="H3579">
        <v>0</v>
      </c>
      <c r="I3579">
        <v>0.4365234375</v>
      </c>
      <c r="J3579">
        <v>-195.25728266799999</v>
      </c>
      <c r="K3579">
        <v>-283.76546095700002</v>
      </c>
      <c r="L3579">
        <v>-283.71041559700001</v>
      </c>
      <c r="M3579">
        <v>-283.68643596599998</v>
      </c>
      <c r="N3579">
        <v>-300</v>
      </c>
      <c r="O3579">
        <v>-300</v>
      </c>
    </row>
    <row r="3580" spans="1:15" x14ac:dyDescent="0.2">
      <c r="A3580">
        <v>0.43664550781200001</v>
      </c>
      <c r="B3580">
        <v>-4.0928689726599998</v>
      </c>
      <c r="C3580">
        <v>-4.0909739094799997</v>
      </c>
      <c r="D3580">
        <v>-4.0903265543099998</v>
      </c>
      <c r="E3580">
        <v>-4.0902203016299996</v>
      </c>
      <c r="F3580">
        <v>-4.09032624578</v>
      </c>
      <c r="G3580">
        <v>-4.0906400681999999</v>
      </c>
      <c r="H3580">
        <v>0</v>
      </c>
      <c r="I3580">
        <v>0.43664550781200001</v>
      </c>
      <c r="J3580">
        <v>-196.27487732399999</v>
      </c>
      <c r="K3580">
        <v>-290.859807133</v>
      </c>
      <c r="L3580">
        <v>-290.813288887</v>
      </c>
      <c r="M3580">
        <v>-290.69455515700002</v>
      </c>
      <c r="N3580">
        <v>-295.34722086400001</v>
      </c>
      <c r="O3580">
        <v>-300</v>
      </c>
    </row>
    <row r="3581" spans="1:15" x14ac:dyDescent="0.2">
      <c r="A3581">
        <v>0.436767578125</v>
      </c>
      <c r="B3581">
        <v>-4.1326714116199996</v>
      </c>
      <c r="C3581">
        <v>-4.1307758945700002</v>
      </c>
      <c r="D3581">
        <v>-4.1301282314799996</v>
      </c>
      <c r="E3581">
        <v>-4.13002195347</v>
      </c>
      <c r="F3581">
        <v>-4.1301280437500001</v>
      </c>
      <c r="G3581">
        <v>-4.1304422505099998</v>
      </c>
      <c r="H3581">
        <v>0</v>
      </c>
      <c r="I3581">
        <v>0.436767578125</v>
      </c>
      <c r="J3581">
        <v>-197.49070324900001</v>
      </c>
      <c r="K3581">
        <v>-299.35174803000001</v>
      </c>
      <c r="L3581">
        <v>-299.06023856100001</v>
      </c>
      <c r="M3581">
        <v>-298.67577716199997</v>
      </c>
      <c r="N3581">
        <v>-299.30685154600002</v>
      </c>
      <c r="O3581">
        <v>-300</v>
      </c>
    </row>
    <row r="3582" spans="1:15" x14ac:dyDescent="0.2">
      <c r="A3582">
        <v>0.43688964843799999</v>
      </c>
      <c r="B3582">
        <v>-4.1727309664999996</v>
      </c>
      <c r="C3582">
        <v>-4.17083499621</v>
      </c>
      <c r="D3582">
        <v>-4.1701870252999997</v>
      </c>
      <c r="E3582">
        <v>-4.1700807221999998</v>
      </c>
      <c r="F3582">
        <v>-4.1701869592299996</v>
      </c>
      <c r="G3582">
        <v>-4.1705015519900002</v>
      </c>
      <c r="H3582">
        <v>0</v>
      </c>
      <c r="I3582">
        <v>0.43688964843799999</v>
      </c>
      <c r="J3582">
        <v>-198.97074311399999</v>
      </c>
      <c r="K3582">
        <v>-300</v>
      </c>
      <c r="L3582">
        <v>-300</v>
      </c>
      <c r="M3582">
        <v>-300</v>
      </c>
      <c r="N3582">
        <v>-300</v>
      </c>
      <c r="O3582">
        <v>-300</v>
      </c>
    </row>
    <row r="3583" spans="1:15" x14ac:dyDescent="0.2">
      <c r="A3583">
        <v>0.43701171875</v>
      </c>
      <c r="B3583">
        <v>-4.21304840153</v>
      </c>
      <c r="C3583">
        <v>-4.2111519786200002</v>
      </c>
      <c r="D3583">
        <v>-4.2105036999600003</v>
      </c>
      <c r="E3583">
        <v>-4.2103973720500001</v>
      </c>
      <c r="F3583">
        <v>-4.2105037564499996</v>
      </c>
      <c r="G3583">
        <v>-4.2108187368500003</v>
      </c>
      <c r="H3583">
        <v>0</v>
      </c>
      <c r="I3583">
        <v>0.43701171875</v>
      </c>
      <c r="J3583">
        <v>-200.82515311500001</v>
      </c>
      <c r="K3583">
        <v>-300</v>
      </c>
      <c r="L3583">
        <v>-300</v>
      </c>
      <c r="M3583">
        <v>-300</v>
      </c>
      <c r="N3583">
        <v>-300</v>
      </c>
      <c r="O3583">
        <v>-300</v>
      </c>
    </row>
    <row r="3584" spans="1:15" x14ac:dyDescent="0.2">
      <c r="A3584">
        <v>0.43713378906200001</v>
      </c>
      <c r="B3584">
        <v>-4.2536244807900001</v>
      </c>
      <c r="C3584">
        <v>-4.2517276058900002</v>
      </c>
      <c r="D3584">
        <v>-4.2510790195799997</v>
      </c>
      <c r="E3584">
        <v>-4.2509726671000001</v>
      </c>
      <c r="F3584">
        <v>-4.2510791995000003</v>
      </c>
      <c r="G3584">
        <v>-4.2513945692100004</v>
      </c>
      <c r="H3584">
        <v>0</v>
      </c>
      <c r="I3584">
        <v>0.43713378906200001</v>
      </c>
      <c r="J3584">
        <v>-203.259981928</v>
      </c>
      <c r="K3584">
        <v>-300</v>
      </c>
      <c r="L3584">
        <v>-300</v>
      </c>
      <c r="M3584">
        <v>-300</v>
      </c>
      <c r="N3584">
        <v>-300</v>
      </c>
      <c r="O3584">
        <v>-300</v>
      </c>
    </row>
    <row r="3585" spans="1:15" x14ac:dyDescent="0.2">
      <c r="A3585">
        <v>0.437255859375</v>
      </c>
      <c r="B3585">
        <v>-4.29445996829</v>
      </c>
      <c r="C3585">
        <v>-4.29256264202</v>
      </c>
      <c r="D3585">
        <v>-4.2919137481499998</v>
      </c>
      <c r="E3585">
        <v>-4.29180737138</v>
      </c>
      <c r="F3585">
        <v>-4.2919140523900001</v>
      </c>
      <c r="G3585">
        <v>-4.2922298130699996</v>
      </c>
      <c r="H3585">
        <v>0</v>
      </c>
      <c r="I3585">
        <v>0.437255859375</v>
      </c>
      <c r="J3585">
        <v>-206.73751967600001</v>
      </c>
      <c r="K3585">
        <v>-300</v>
      </c>
      <c r="L3585">
        <v>-300</v>
      </c>
      <c r="M3585">
        <v>-300</v>
      </c>
      <c r="N3585">
        <v>-300</v>
      </c>
      <c r="O3585">
        <v>-300</v>
      </c>
    </row>
    <row r="3586" spans="1:15" x14ac:dyDescent="0.2">
      <c r="A3586">
        <v>0.43737792968799999</v>
      </c>
      <c r="B3586">
        <v>-4.3355556279599998</v>
      </c>
      <c r="C3586">
        <v>-4.3336578509599999</v>
      </c>
      <c r="D3586">
        <v>-4.33300864962</v>
      </c>
      <c r="E3586">
        <v>-4.3329022488</v>
      </c>
      <c r="F3586">
        <v>-4.33300907907</v>
      </c>
      <c r="G3586">
        <v>-4.33332523238</v>
      </c>
      <c r="H3586">
        <v>0</v>
      </c>
      <c r="I3586">
        <v>0.43737792968799999</v>
      </c>
      <c r="J3586">
        <v>-212.73319059599999</v>
      </c>
      <c r="K3586">
        <v>-300</v>
      </c>
      <c r="L3586">
        <v>-300</v>
      </c>
      <c r="M3586">
        <v>-300</v>
      </c>
      <c r="N3586">
        <v>-300</v>
      </c>
      <c r="O3586">
        <v>-300</v>
      </c>
    </row>
    <row r="3587" spans="1:15" x14ac:dyDescent="0.2">
      <c r="A3587">
        <v>0.4375</v>
      </c>
      <c r="B3587">
        <v>-4.3769122237099998</v>
      </c>
      <c r="C3587">
        <v>-4.3750139965999999</v>
      </c>
      <c r="D3587">
        <v>-4.3743644878800003</v>
      </c>
      <c r="E3587">
        <v>-4.3742580632900001</v>
      </c>
      <c r="F3587">
        <v>-4.3743650434300001</v>
      </c>
      <c r="G3587">
        <v>-4.3746815910499999</v>
      </c>
      <c r="H3587">
        <v>0</v>
      </c>
      <c r="I3587">
        <v>0.4375</v>
      </c>
      <c r="J3587">
        <v>-300</v>
      </c>
      <c r="K3587">
        <v>-300</v>
      </c>
      <c r="L3587">
        <v>-300</v>
      </c>
      <c r="M3587">
        <v>-300</v>
      </c>
      <c r="N3587">
        <v>-300</v>
      </c>
      <c r="O3587">
        <v>-300</v>
      </c>
    </row>
    <row r="3588" spans="1:15" x14ac:dyDescent="0.2">
      <c r="A3588">
        <v>0.43762207031200001</v>
      </c>
      <c r="B3588">
        <v>-4.41853051942</v>
      </c>
      <c r="C3588">
        <v>-4.4166318428400002</v>
      </c>
      <c r="D3588">
        <v>-4.4159820268300001</v>
      </c>
      <c r="E3588">
        <v>-4.4158755787199997</v>
      </c>
      <c r="F3588">
        <v>-4.4159827093699997</v>
      </c>
      <c r="G3588">
        <v>-4.4162996529900003</v>
      </c>
      <c r="H3588">
        <v>0</v>
      </c>
      <c r="I3588">
        <v>0.43762207031200001</v>
      </c>
      <c r="J3588">
        <v>-212.74061483599999</v>
      </c>
      <c r="K3588">
        <v>-300</v>
      </c>
      <c r="L3588">
        <v>-300</v>
      </c>
      <c r="M3588">
        <v>-300</v>
      </c>
      <c r="N3588">
        <v>-300</v>
      </c>
      <c r="O3588">
        <v>-300</v>
      </c>
    </row>
    <row r="3589" spans="1:15" x14ac:dyDescent="0.2">
      <c r="A3589">
        <v>0.437744140625</v>
      </c>
      <c r="B3589">
        <v>-4.4604112790099997</v>
      </c>
      <c r="C3589">
        <v>-4.4585121535800001</v>
      </c>
      <c r="D3589">
        <v>-4.4578620303700003</v>
      </c>
      <c r="E3589">
        <v>-4.4577555590199998</v>
      </c>
      <c r="F3589">
        <v>-4.4578628408099998</v>
      </c>
      <c r="G3589">
        <v>-4.4581801820900004</v>
      </c>
      <c r="H3589">
        <v>0</v>
      </c>
      <c r="I3589">
        <v>0.437744140625</v>
      </c>
      <c r="J3589">
        <v>-206.75224412899999</v>
      </c>
      <c r="K3589">
        <v>-300</v>
      </c>
      <c r="L3589">
        <v>-300</v>
      </c>
      <c r="M3589">
        <v>-300</v>
      </c>
      <c r="N3589">
        <v>-300</v>
      </c>
      <c r="O3589">
        <v>-300</v>
      </c>
    </row>
    <row r="3590" spans="1:15" x14ac:dyDescent="0.2">
      <c r="A3590">
        <v>0.43786621093799999</v>
      </c>
      <c r="B3590">
        <v>-4.5025552664099999</v>
      </c>
      <c r="C3590">
        <v>-4.5006556927699997</v>
      </c>
      <c r="D3590">
        <v>-4.5000052624500002</v>
      </c>
      <c r="E3590">
        <v>-4.4998987681199996</v>
      </c>
      <c r="F3590">
        <v>-4.5000062016899998</v>
      </c>
      <c r="G3590">
        <v>-4.5003239423399997</v>
      </c>
      <c r="H3590">
        <v>0</v>
      </c>
      <c r="I3590">
        <v>0.43786621093799999</v>
      </c>
      <c r="J3590">
        <v>-203.282041053</v>
      </c>
      <c r="K3590">
        <v>-300</v>
      </c>
      <c r="L3590">
        <v>-300</v>
      </c>
      <c r="M3590">
        <v>-300</v>
      </c>
      <c r="N3590">
        <v>-300</v>
      </c>
      <c r="O3590">
        <v>-300</v>
      </c>
    </row>
    <row r="3591" spans="1:15" x14ac:dyDescent="0.2">
      <c r="A3591">
        <v>0.43798828125</v>
      </c>
      <c r="B3591">
        <v>-4.54496324566</v>
      </c>
      <c r="C3591">
        <v>-4.54306322444</v>
      </c>
      <c r="D3591">
        <v>-4.5424124871</v>
      </c>
      <c r="E3591">
        <v>-4.5423059700600001</v>
      </c>
      <c r="F3591">
        <v>-4.5424135560399996</v>
      </c>
      <c r="G3591">
        <v>-4.5427316977599999</v>
      </c>
      <c r="H3591">
        <v>0</v>
      </c>
      <c r="I3591">
        <v>0.43798828125</v>
      </c>
      <c r="J3591">
        <v>-200.85455738600001</v>
      </c>
      <c r="K3591">
        <v>-300</v>
      </c>
      <c r="L3591">
        <v>-300</v>
      </c>
      <c r="M3591">
        <v>-300</v>
      </c>
      <c r="N3591">
        <v>-300</v>
      </c>
      <c r="O3591">
        <v>-300</v>
      </c>
    </row>
    <row r="3592" spans="1:15" x14ac:dyDescent="0.2">
      <c r="A3592">
        <v>0.43811035156200001</v>
      </c>
      <c r="B3592">
        <v>-4.58763598088</v>
      </c>
      <c r="C3592">
        <v>-4.5857355127200004</v>
      </c>
      <c r="D3592">
        <v>-4.5850844684599998</v>
      </c>
      <c r="E3592">
        <v>-4.5849779289599999</v>
      </c>
      <c r="F3592">
        <v>-4.5850856680099996</v>
      </c>
      <c r="G3592">
        <v>-4.5854042124800003</v>
      </c>
      <c r="H3592">
        <v>0</v>
      </c>
      <c r="I3592">
        <v>0.43811035156200001</v>
      </c>
      <c r="J3592">
        <v>-199.00749029400001</v>
      </c>
      <c r="K3592">
        <v>-300</v>
      </c>
      <c r="L3592">
        <v>-300</v>
      </c>
      <c r="M3592">
        <v>-300</v>
      </c>
      <c r="N3592">
        <v>-300</v>
      </c>
      <c r="O3592">
        <v>-300</v>
      </c>
    </row>
    <row r="3593" spans="1:15" x14ac:dyDescent="0.2">
      <c r="A3593">
        <v>0.438232421875</v>
      </c>
      <c r="B3593">
        <v>-4.6305742363300002</v>
      </c>
      <c r="C3593">
        <v>-4.62867332185</v>
      </c>
      <c r="D3593">
        <v>-4.6280219707599999</v>
      </c>
      <c r="E3593">
        <v>-4.6279154090899999</v>
      </c>
      <c r="F3593">
        <v>-4.6280233018299999</v>
      </c>
      <c r="G3593">
        <v>-4.6283422507700003</v>
      </c>
      <c r="H3593">
        <v>0</v>
      </c>
      <c r="I3593">
        <v>0.438232421875</v>
      </c>
      <c r="J3593">
        <v>-197.53479670900001</v>
      </c>
      <c r="K3593">
        <v>-299.20188345399998</v>
      </c>
      <c r="L3593">
        <v>-299.31719889700003</v>
      </c>
      <c r="M3593">
        <v>-298.643110729</v>
      </c>
      <c r="N3593">
        <v>-298.10032922599999</v>
      </c>
      <c r="O3593">
        <v>-300</v>
      </c>
    </row>
    <row r="3594" spans="1:15" x14ac:dyDescent="0.2">
      <c r="A3594">
        <v>0.43835449218799999</v>
      </c>
      <c r="B3594">
        <v>-4.6737787764199998</v>
      </c>
      <c r="C3594">
        <v>-4.6718774162700001</v>
      </c>
      <c r="D3594">
        <v>-4.6712257584400003</v>
      </c>
      <c r="E3594">
        <v>-4.6711191748700003</v>
      </c>
      <c r="F3594">
        <v>-4.6712272219499997</v>
      </c>
      <c r="G3594">
        <v>-4.67154657707</v>
      </c>
      <c r="H3594">
        <v>0</v>
      </c>
      <c r="I3594">
        <v>0.43835449218799999</v>
      </c>
      <c r="J3594">
        <v>-196.32631397599999</v>
      </c>
      <c r="K3594">
        <v>-290.91228843499999</v>
      </c>
      <c r="L3594">
        <v>-290.85222730999999</v>
      </c>
      <c r="M3594">
        <v>-290.59926321099999</v>
      </c>
      <c r="N3594">
        <v>-294.70341848200002</v>
      </c>
      <c r="O3594">
        <v>-300</v>
      </c>
    </row>
    <row r="3595" spans="1:15" x14ac:dyDescent="0.2">
      <c r="A3595">
        <v>0.4384765625</v>
      </c>
      <c r="B3595">
        <v>-4.71725036575</v>
      </c>
      <c r="C3595">
        <v>-4.7153485605599998</v>
      </c>
      <c r="D3595">
        <v>-4.7146965960999996</v>
      </c>
      <c r="E3595">
        <v>-4.7145899908800004</v>
      </c>
      <c r="F3595">
        <v>-4.7146981929500003</v>
      </c>
      <c r="G3595">
        <v>-4.7150179559699996</v>
      </c>
      <c r="H3595">
        <v>0</v>
      </c>
      <c r="I3595">
        <v>0.4384765625</v>
      </c>
      <c r="J3595">
        <v>-195.31606342800001</v>
      </c>
      <c r="K3595">
        <v>-283.79607667300002</v>
      </c>
      <c r="L3595">
        <v>-283.782619399</v>
      </c>
      <c r="M3595">
        <v>-283.67246433499997</v>
      </c>
      <c r="N3595">
        <v>-300</v>
      </c>
      <c r="O3595">
        <v>-300</v>
      </c>
    </row>
    <row r="3596" spans="1:15" x14ac:dyDescent="0.2">
      <c r="A3596">
        <v>0.43859863281200001</v>
      </c>
      <c r="B3596">
        <v>-4.76098976914</v>
      </c>
      <c r="C3596">
        <v>-4.7590875195600004</v>
      </c>
      <c r="D3596">
        <v>-4.7584352485499997</v>
      </c>
      <c r="E3596">
        <v>-4.7583286219699996</v>
      </c>
      <c r="F3596">
        <v>-4.7584369796699999</v>
      </c>
      <c r="G3596">
        <v>-4.7587571523000003</v>
      </c>
      <c r="H3596">
        <v>0</v>
      </c>
      <c r="I3596">
        <v>0.43859863281200001</v>
      </c>
      <c r="J3596">
        <v>-194.461398941</v>
      </c>
      <c r="K3596">
        <v>-277.626045449</v>
      </c>
      <c r="L3596">
        <v>-277.61852947300002</v>
      </c>
      <c r="M3596">
        <v>-277.569089609</v>
      </c>
      <c r="N3596">
        <v>-300</v>
      </c>
      <c r="O3596">
        <v>-300</v>
      </c>
    </row>
    <row r="3597" spans="1:15" x14ac:dyDescent="0.2">
      <c r="A3597">
        <v>0.438720703125</v>
      </c>
      <c r="B3597">
        <v>-4.8049977516600002</v>
      </c>
      <c r="C3597">
        <v>-4.8030950583200003</v>
      </c>
      <c r="D3597">
        <v>-4.8024424808499999</v>
      </c>
      <c r="E3597">
        <v>-4.8023358331799999</v>
      </c>
      <c r="F3597">
        <v>-4.8024443471699998</v>
      </c>
      <c r="G3597">
        <v>-4.8027649311499996</v>
      </c>
      <c r="H3597">
        <v>0</v>
      </c>
      <c r="I3597">
        <v>0.438720703125</v>
      </c>
      <c r="J3597">
        <v>-193.73328617999999</v>
      </c>
      <c r="K3597">
        <v>-272.115943657</v>
      </c>
      <c r="L3597">
        <v>-272.10649644799997</v>
      </c>
      <c r="M3597">
        <v>-272.085912355</v>
      </c>
      <c r="N3597">
        <v>-300</v>
      </c>
      <c r="O3597">
        <v>-300</v>
      </c>
    </row>
    <row r="3598" spans="1:15" x14ac:dyDescent="0.2">
      <c r="A3598">
        <v>0.43884277343799999</v>
      </c>
      <c r="B3598">
        <v>-4.8492750786399998</v>
      </c>
      <c r="C3598">
        <v>-4.8473719421699997</v>
      </c>
      <c r="D3598">
        <v>-4.8467190583599997</v>
      </c>
      <c r="E3598">
        <v>-4.8466123898699998</v>
      </c>
      <c r="F3598">
        <v>-4.8467210607900002</v>
      </c>
      <c r="G3598">
        <v>-4.8470420578500004</v>
      </c>
      <c r="H3598">
        <v>0</v>
      </c>
      <c r="I3598">
        <v>0.43884277343799999</v>
      </c>
      <c r="J3598">
        <v>-193.111234895</v>
      </c>
      <c r="K3598">
        <v>-267.14540887099997</v>
      </c>
      <c r="L3598">
        <v>-267.14355967400002</v>
      </c>
      <c r="M3598">
        <v>-267.12995288000002</v>
      </c>
      <c r="N3598">
        <v>-300</v>
      </c>
      <c r="O3598">
        <v>-300</v>
      </c>
    </row>
    <row r="3599" spans="1:15" x14ac:dyDescent="0.2">
      <c r="A3599">
        <v>0.43896484375</v>
      </c>
      <c r="B3599">
        <v>-4.8938225157200002</v>
      </c>
      <c r="C3599">
        <v>-4.8919189367799998</v>
      </c>
      <c r="D3599">
        <v>-4.8912657467100003</v>
      </c>
      <c r="E3599">
        <v>-4.8911590576700004</v>
      </c>
      <c r="F3599">
        <v>-4.8912678861899996</v>
      </c>
      <c r="G3599">
        <v>-4.8915892980600004</v>
      </c>
      <c r="H3599">
        <v>0</v>
      </c>
      <c r="I3599">
        <v>0.43896484375</v>
      </c>
      <c r="J3599">
        <v>-192.58034669400001</v>
      </c>
      <c r="K3599">
        <v>-262.60941260499999</v>
      </c>
      <c r="L3599">
        <v>-262.609142873</v>
      </c>
      <c r="M3599">
        <v>-262.59765492299999</v>
      </c>
      <c r="N3599">
        <v>-300</v>
      </c>
      <c r="O3599">
        <v>-300</v>
      </c>
    </row>
    <row r="3600" spans="1:15" x14ac:dyDescent="0.2">
      <c r="A3600">
        <v>0.43908691406200001</v>
      </c>
      <c r="B3600">
        <v>-4.9386408288899997</v>
      </c>
      <c r="C3600">
        <v>-4.93673680811</v>
      </c>
      <c r="D3600">
        <v>-4.93608331188</v>
      </c>
      <c r="E3600">
        <v>-4.9359766025700003</v>
      </c>
      <c r="F3600">
        <v>-4.9360855893400002</v>
      </c>
      <c r="G3600">
        <v>-4.9364074177699999</v>
      </c>
      <c r="H3600">
        <v>0</v>
      </c>
      <c r="I3600">
        <v>0.43908691406200001</v>
      </c>
      <c r="J3600">
        <v>-192.12943269199999</v>
      </c>
      <c r="K3600">
        <v>-258.43929312500001</v>
      </c>
      <c r="L3600">
        <v>-258.437212536</v>
      </c>
      <c r="M3600">
        <v>-258.48157924899999</v>
      </c>
      <c r="N3600">
        <v>-300</v>
      </c>
      <c r="O3600">
        <v>-300</v>
      </c>
    </row>
    <row r="3601" spans="1:15" x14ac:dyDescent="0.2">
      <c r="A3601">
        <v>0.439208984375</v>
      </c>
      <c r="B3601">
        <v>-4.9837307844799996</v>
      </c>
      <c r="C3601">
        <v>-4.9818263225099999</v>
      </c>
      <c r="D3601">
        <v>-4.9811725202200003</v>
      </c>
      <c r="E3601">
        <v>-4.9810657909099998</v>
      </c>
      <c r="F3601">
        <v>-4.9811749365800004</v>
      </c>
      <c r="G3601">
        <v>-4.9814971833300001</v>
      </c>
      <c r="H3601">
        <v>0</v>
      </c>
      <c r="I3601">
        <v>0.439208984375</v>
      </c>
      <c r="J3601">
        <v>-191.74972227699999</v>
      </c>
      <c r="K3601">
        <v>-254.582872968</v>
      </c>
      <c r="L3601">
        <v>-254.58048850399999</v>
      </c>
      <c r="M3601">
        <v>-258.949700124</v>
      </c>
      <c r="N3601">
        <v>-300</v>
      </c>
      <c r="O3601">
        <v>-300</v>
      </c>
    </row>
    <row r="3602" spans="1:15" x14ac:dyDescent="0.2">
      <c r="A3602">
        <v>0.43933105468799999</v>
      </c>
      <c r="B3602">
        <v>-5.0290931492300004</v>
      </c>
      <c r="C3602">
        <v>-5.0271882467099998</v>
      </c>
      <c r="D3602">
        <v>-5.0265341384599997</v>
      </c>
      <c r="E3602">
        <v>-5.0264273894400002</v>
      </c>
      <c r="F3602">
        <v>-5.0265366946699999</v>
      </c>
      <c r="G3602">
        <v>-5.0268593614899997</v>
      </c>
      <c r="H3602">
        <v>0</v>
      </c>
      <c r="I3602">
        <v>0.43933105468799999</v>
      </c>
      <c r="J3602">
        <v>-191.43400447400001</v>
      </c>
      <c r="K3602">
        <v>-250.989023519</v>
      </c>
      <c r="L3602">
        <v>-250.985747299</v>
      </c>
      <c r="M3602">
        <v>-277.01363388700003</v>
      </c>
      <c r="N3602">
        <v>-300</v>
      </c>
      <c r="O3602">
        <v>-300</v>
      </c>
    </row>
    <row r="3603" spans="1:15" x14ac:dyDescent="0.2">
      <c r="A3603">
        <v>0.439453125</v>
      </c>
      <c r="B3603">
        <v>-5.0747286902999997</v>
      </c>
      <c r="C3603">
        <v>-5.07282334788</v>
      </c>
      <c r="D3603">
        <v>-5.0721689337600004</v>
      </c>
      <c r="E3603">
        <v>-5.0720621653000002</v>
      </c>
      <c r="F3603">
        <v>-5.0721716307699998</v>
      </c>
      <c r="G3603">
        <v>-5.0724947194099999</v>
      </c>
      <c r="H3603">
        <v>0</v>
      </c>
      <c r="I3603">
        <v>0.439453125</v>
      </c>
      <c r="J3603">
        <v>-191.17609887</v>
      </c>
      <c r="K3603">
        <v>-247.62623378699999</v>
      </c>
      <c r="L3603">
        <v>-247.628858904</v>
      </c>
      <c r="M3603">
        <v>-300</v>
      </c>
      <c r="N3603">
        <v>-300</v>
      </c>
      <c r="O3603">
        <v>-300</v>
      </c>
    </row>
    <row r="3604" spans="1:15" x14ac:dyDescent="0.2">
      <c r="A3604">
        <v>0.43957519531200001</v>
      </c>
      <c r="B3604">
        <v>-5.1206381753099999</v>
      </c>
      <c r="C3604">
        <v>-5.1187323936300002</v>
      </c>
      <c r="D3604">
        <v>-5.1180776737400002</v>
      </c>
      <c r="E3604">
        <v>-5.1179708861300002</v>
      </c>
      <c r="F3604">
        <v>-5.1180805124899997</v>
      </c>
      <c r="G3604">
        <v>-5.1184040247300002</v>
      </c>
      <c r="H3604">
        <v>0</v>
      </c>
      <c r="I3604">
        <v>0.43957519531200001</v>
      </c>
      <c r="J3604">
        <v>-190.970605745</v>
      </c>
      <c r="K3604">
        <v>-244.471480904</v>
      </c>
      <c r="L3604">
        <v>-244.47117566</v>
      </c>
      <c r="M3604">
        <v>-300</v>
      </c>
      <c r="N3604">
        <v>-300</v>
      </c>
      <c r="O3604">
        <v>-300</v>
      </c>
    </row>
    <row r="3605" spans="1:15" x14ac:dyDescent="0.2">
      <c r="A3605">
        <v>0.439697265625</v>
      </c>
      <c r="B3605">
        <v>-5.1668223723600004</v>
      </c>
      <c r="C3605">
        <v>-5.16491615206</v>
      </c>
      <c r="D3605">
        <v>-5.1642611265199996</v>
      </c>
      <c r="E3605">
        <v>-5.1641543200299997</v>
      </c>
      <c r="F3605">
        <v>-5.1642641079400002</v>
      </c>
      <c r="G3605">
        <v>-5.1645880455500004</v>
      </c>
      <c r="H3605">
        <v>0</v>
      </c>
      <c r="I3605">
        <v>0.439697265625</v>
      </c>
      <c r="J3605">
        <v>-190.812824554</v>
      </c>
      <c r="K3605">
        <v>-241.49790386999999</v>
      </c>
      <c r="L3605">
        <v>-241.49635644599999</v>
      </c>
      <c r="M3605">
        <v>-300</v>
      </c>
      <c r="N3605">
        <v>-300</v>
      </c>
      <c r="O3605">
        <v>-300</v>
      </c>
    </row>
    <row r="3606" spans="1:15" x14ac:dyDescent="0.2">
      <c r="A3606">
        <v>0.43981933593799999</v>
      </c>
      <c r="B3606">
        <v>-5.2132820500700001</v>
      </c>
      <c r="C3606">
        <v>-5.2113753918099999</v>
      </c>
      <c r="D3606">
        <v>-5.2107200606899999</v>
      </c>
      <c r="E3606">
        <v>-5.2106132356100003</v>
      </c>
      <c r="F3606">
        <v>-5.21072318576</v>
      </c>
      <c r="G3606">
        <v>-5.2110475505</v>
      </c>
      <c r="H3606">
        <v>0</v>
      </c>
      <c r="I3606">
        <v>0.43981933593799999</v>
      </c>
      <c r="J3606">
        <v>-190.698767519</v>
      </c>
      <c r="K3606">
        <v>-238.68385292900001</v>
      </c>
      <c r="L3606">
        <v>-238.68302720899999</v>
      </c>
      <c r="M3606">
        <v>-300</v>
      </c>
      <c r="N3606">
        <v>-300</v>
      </c>
      <c r="O3606">
        <v>-300</v>
      </c>
    </row>
    <row r="3607" spans="1:15" x14ac:dyDescent="0.2">
      <c r="A3607">
        <v>0.43994140625</v>
      </c>
      <c r="B3607">
        <v>-5.2600179775999996</v>
      </c>
      <c r="C3607">
        <v>-5.2581108820200004</v>
      </c>
      <c r="D3607">
        <v>-5.2574552454500001</v>
      </c>
      <c r="E3607">
        <v>-5.2573484020499999</v>
      </c>
      <c r="F3607">
        <v>-5.2574585150899997</v>
      </c>
      <c r="G3607">
        <v>-5.2577833087599997</v>
      </c>
      <c r="H3607">
        <v>0</v>
      </c>
      <c r="I3607">
        <v>0.43994140625</v>
      </c>
      <c r="J3607">
        <v>-190.62512605800001</v>
      </c>
      <c r="K3607">
        <v>-236.01249319499999</v>
      </c>
      <c r="L3607">
        <v>-236.01164871899999</v>
      </c>
      <c r="M3607">
        <v>-300</v>
      </c>
      <c r="N3607">
        <v>-300</v>
      </c>
      <c r="O3607">
        <v>-300</v>
      </c>
    </row>
    <row r="3608" spans="1:15" x14ac:dyDescent="0.2">
      <c r="A3608">
        <v>0.44006347656200001</v>
      </c>
      <c r="B3608">
        <v>-5.3070309247000003</v>
      </c>
      <c r="C3608">
        <v>-5.3051233924499996</v>
      </c>
      <c r="D3608">
        <v>-5.3044674505199998</v>
      </c>
      <c r="E3608">
        <v>-5.3043605890899999</v>
      </c>
      <c r="F3608">
        <v>-5.3044708657099999</v>
      </c>
      <c r="G3608">
        <v>-5.30479609009</v>
      </c>
      <c r="H3608">
        <v>0</v>
      </c>
      <c r="I3608">
        <v>0.44006347656200001</v>
      </c>
      <c r="J3608">
        <v>-190.589150601</v>
      </c>
      <c r="K3608">
        <v>-233.47198505200001</v>
      </c>
      <c r="L3608">
        <v>-233.47519487400001</v>
      </c>
      <c r="M3608">
        <v>-300</v>
      </c>
      <c r="N3608">
        <v>-300</v>
      </c>
      <c r="O3608">
        <v>-300</v>
      </c>
    </row>
    <row r="3609" spans="1:15" x14ac:dyDescent="0.2">
      <c r="A3609">
        <v>0.440185546875</v>
      </c>
      <c r="B3609">
        <v>-5.3543216617200002</v>
      </c>
      <c r="C3609">
        <v>-5.35241369346</v>
      </c>
      <c r="D3609">
        <v>-5.3517574462699997</v>
      </c>
      <c r="E3609">
        <v>-5.3516505671000001</v>
      </c>
      <c r="F3609">
        <v>-5.3517610079600004</v>
      </c>
      <c r="G3609">
        <v>-5.3520866648499998</v>
      </c>
      <c r="H3609">
        <v>0</v>
      </c>
      <c r="I3609">
        <v>0.440185546875</v>
      </c>
      <c r="J3609">
        <v>-190.58842950600001</v>
      </c>
      <c r="K3609">
        <v>-231.05250950600001</v>
      </c>
      <c r="L3609">
        <v>-231.051119266</v>
      </c>
      <c r="M3609">
        <v>-300</v>
      </c>
      <c r="N3609">
        <v>-300</v>
      </c>
      <c r="O3609">
        <v>-300</v>
      </c>
    </row>
    <row r="3610" spans="1:15" x14ac:dyDescent="0.2">
      <c r="A3610">
        <v>0.44030761718799999</v>
      </c>
      <c r="B3610">
        <v>-5.4018909596700002</v>
      </c>
      <c r="C3610">
        <v>-5.3999825560500003</v>
      </c>
      <c r="D3610">
        <v>-5.3993260037099997</v>
      </c>
      <c r="E3610">
        <v>-5.3992191070700004</v>
      </c>
      <c r="F3610">
        <v>-5.3993297128600002</v>
      </c>
      <c r="G3610">
        <v>-5.39965580405</v>
      </c>
      <c r="H3610">
        <v>0</v>
      </c>
      <c r="I3610">
        <v>0.44030761718799999</v>
      </c>
      <c r="J3610">
        <v>-190.62059556</v>
      </c>
      <c r="K3610">
        <v>-228.741354532</v>
      </c>
      <c r="L3610">
        <v>-228.74142433700001</v>
      </c>
      <c r="M3610">
        <v>-300</v>
      </c>
      <c r="N3610">
        <v>-300</v>
      </c>
      <c r="O3610">
        <v>-300</v>
      </c>
    </row>
    <row r="3611" spans="1:15" x14ac:dyDescent="0.2">
      <c r="A3611">
        <v>0.4404296875</v>
      </c>
      <c r="B3611">
        <v>-5.4497395902200001</v>
      </c>
      <c r="C3611">
        <v>-5.4478307518899998</v>
      </c>
      <c r="D3611">
        <v>-5.4471738944899997</v>
      </c>
      <c r="E3611">
        <v>-5.4470669806799998</v>
      </c>
      <c r="F3611">
        <v>-5.44717775208</v>
      </c>
      <c r="G3611">
        <v>-5.4475042793800004</v>
      </c>
      <c r="H3611">
        <v>0</v>
      </c>
      <c r="I3611">
        <v>0.4404296875</v>
      </c>
      <c r="J3611">
        <v>-190.683073627</v>
      </c>
      <c r="K3611">
        <v>-226.52634793600001</v>
      </c>
      <c r="L3611">
        <v>-226.52361491600001</v>
      </c>
      <c r="M3611">
        <v>-300</v>
      </c>
      <c r="N3611">
        <v>-300</v>
      </c>
      <c r="O3611">
        <v>-300</v>
      </c>
    </row>
    <row r="3612" spans="1:15" x14ac:dyDescent="0.2">
      <c r="A3612">
        <v>0.44055175781200001</v>
      </c>
      <c r="B3612">
        <v>-5.4978683257499998</v>
      </c>
      <c r="C3612">
        <v>-5.49595905336</v>
      </c>
      <c r="D3612">
        <v>-5.4953018910200004</v>
      </c>
      <c r="E3612">
        <v>-5.4951949603200001</v>
      </c>
      <c r="F3612">
        <v>-5.4953058980099998</v>
      </c>
      <c r="G3612">
        <v>-5.49563286322</v>
      </c>
      <c r="H3612">
        <v>0</v>
      </c>
      <c r="I3612">
        <v>0.44055175781200001</v>
      </c>
      <c r="J3612">
        <v>-190.77291579300001</v>
      </c>
      <c r="K3612">
        <v>-224.400294785</v>
      </c>
      <c r="L3612">
        <v>-224.40237346399999</v>
      </c>
      <c r="M3612">
        <v>-300</v>
      </c>
      <c r="N3612">
        <v>-300</v>
      </c>
      <c r="O3612">
        <v>-300</v>
      </c>
    </row>
    <row r="3613" spans="1:15" x14ac:dyDescent="0.2">
      <c r="A3613">
        <v>0.440673828125</v>
      </c>
      <c r="B3613">
        <v>-5.5462779393800004</v>
      </c>
      <c r="C3613">
        <v>-5.5443682335900002</v>
      </c>
      <c r="D3613">
        <v>-5.5437107664000003</v>
      </c>
      <c r="E3613">
        <v>-5.5436038191100003</v>
      </c>
      <c r="F3613">
        <v>-5.5437149237599996</v>
      </c>
      <c r="G3613">
        <v>-5.5440423287099998</v>
      </c>
      <c r="H3613">
        <v>0</v>
      </c>
      <c r="I3613">
        <v>0.440673828125</v>
      </c>
      <c r="J3613">
        <v>-190.88678977999999</v>
      </c>
      <c r="K3613">
        <v>-222.35957590199999</v>
      </c>
      <c r="L3613">
        <v>-222.40905698399999</v>
      </c>
      <c r="M3613">
        <v>-300</v>
      </c>
      <c r="N3613">
        <v>-300</v>
      </c>
      <c r="O3613">
        <v>-300</v>
      </c>
    </row>
    <row r="3614" spans="1:15" x14ac:dyDescent="0.2">
      <c r="A3614">
        <v>0.44079589843799999</v>
      </c>
      <c r="B3614">
        <v>-5.5949692049899999</v>
      </c>
      <c r="C3614">
        <v>-5.5930590664500004</v>
      </c>
      <c r="D3614">
        <v>-5.5924012945300001</v>
      </c>
      <c r="E3614">
        <v>-5.5922943309199997</v>
      </c>
      <c r="F3614">
        <v>-5.5924056032299996</v>
      </c>
      <c r="G3614">
        <v>-5.5927334497399999</v>
      </c>
      <c r="H3614">
        <v>0</v>
      </c>
      <c r="I3614">
        <v>0.44079589843799999</v>
      </c>
      <c r="J3614">
        <v>-191.02107240300001</v>
      </c>
      <c r="K3614">
        <v>-220.39830857699999</v>
      </c>
      <c r="L3614">
        <v>-221.331453192</v>
      </c>
      <c r="M3614">
        <v>-300</v>
      </c>
      <c r="N3614">
        <v>-300</v>
      </c>
      <c r="O3614">
        <v>-300</v>
      </c>
    </row>
    <row r="3615" spans="1:15" x14ac:dyDescent="0.2">
      <c r="A3615">
        <v>0.44091796875</v>
      </c>
      <c r="B3615">
        <v>-5.6439428972699996</v>
      </c>
      <c r="C3615">
        <v>-5.6420323266499999</v>
      </c>
      <c r="D3615">
        <v>-5.6413742500900002</v>
      </c>
      <c r="E3615">
        <v>-5.6412672704700002</v>
      </c>
      <c r="F3615">
        <v>-5.6413787111199998</v>
      </c>
      <c r="G3615">
        <v>-5.6417070010100003</v>
      </c>
      <c r="H3615">
        <v>0</v>
      </c>
      <c r="I3615">
        <v>0.44091796875</v>
      </c>
      <c r="J3615">
        <v>-191.172014171</v>
      </c>
      <c r="K3615">
        <v>-218.507777207</v>
      </c>
      <c r="L3615">
        <v>-222.87955233900001</v>
      </c>
      <c r="M3615">
        <v>-300</v>
      </c>
      <c r="N3615">
        <v>-300</v>
      </c>
      <c r="O3615">
        <v>-300</v>
      </c>
    </row>
    <row r="3616" spans="1:15" x14ac:dyDescent="0.2">
      <c r="A3616">
        <v>0.44104003906200001</v>
      </c>
      <c r="B3616">
        <v>-5.6931997917699997</v>
      </c>
      <c r="C3616">
        <v>-5.6912887897099997</v>
      </c>
      <c r="D3616">
        <v>-5.6906304086299997</v>
      </c>
      <c r="E3616">
        <v>-5.6905234132800002</v>
      </c>
      <c r="F3616">
        <v>-5.6906350229599996</v>
      </c>
      <c r="G3616">
        <v>-5.6909637580599997</v>
      </c>
      <c r="H3616">
        <v>0</v>
      </c>
      <c r="I3616">
        <v>0.44104003906200001</v>
      </c>
      <c r="J3616">
        <v>-191.33586297799999</v>
      </c>
      <c r="K3616">
        <v>-216.68111725700001</v>
      </c>
      <c r="L3616">
        <v>-228.78478530500001</v>
      </c>
      <c r="M3616">
        <v>-300</v>
      </c>
      <c r="N3616">
        <v>-300</v>
      </c>
      <c r="O3616">
        <v>-300</v>
      </c>
    </row>
    <row r="3617" spans="1:15" x14ac:dyDescent="0.2">
      <c r="A3617">
        <v>0.441162109375</v>
      </c>
      <c r="B3617">
        <v>-5.7427406648600003</v>
      </c>
      <c r="C3617">
        <v>-5.7408292320300003</v>
      </c>
      <c r="D3617">
        <v>-5.7401705465299999</v>
      </c>
      <c r="E3617">
        <v>-5.7400635357500001</v>
      </c>
      <c r="F3617">
        <v>-5.7401753151600001</v>
      </c>
      <c r="G3617">
        <v>-5.7405044973099999</v>
      </c>
      <c r="H3617">
        <v>0</v>
      </c>
      <c r="I3617">
        <v>0.441162109375</v>
      </c>
      <c r="J3617">
        <v>-191.508877684</v>
      </c>
      <c r="K3617">
        <v>-214.916082523</v>
      </c>
      <c r="L3617">
        <v>-240.97375559299999</v>
      </c>
      <c r="M3617">
        <v>-300</v>
      </c>
      <c r="N3617">
        <v>-300</v>
      </c>
      <c r="O3617">
        <v>-300</v>
      </c>
    </row>
    <row r="3618" spans="1:15" x14ac:dyDescent="0.2">
      <c r="A3618">
        <v>0.44128417968799999</v>
      </c>
      <c r="B3618">
        <v>-5.7925662938600002</v>
      </c>
      <c r="C3618">
        <v>-5.7906544309100001</v>
      </c>
      <c r="D3618">
        <v>-5.7899954411100003</v>
      </c>
      <c r="E3618">
        <v>-5.7898884151800001</v>
      </c>
      <c r="F3618">
        <v>-5.79000036501</v>
      </c>
      <c r="G3618">
        <v>-5.7903299960599997</v>
      </c>
      <c r="H3618">
        <v>0</v>
      </c>
      <c r="I3618">
        <v>0.44128417968799999</v>
      </c>
      <c r="J3618">
        <v>-191.687241091</v>
      </c>
      <c r="K3618">
        <v>-213.21149317199999</v>
      </c>
      <c r="L3618">
        <v>-263.59764502399997</v>
      </c>
      <c r="M3618">
        <v>-300</v>
      </c>
      <c r="N3618">
        <v>-300</v>
      </c>
      <c r="O3618">
        <v>-300</v>
      </c>
    </row>
    <row r="3619" spans="1:15" x14ac:dyDescent="0.2">
      <c r="A3619">
        <v>0.44140625</v>
      </c>
      <c r="B3619">
        <v>-5.8426774569999997</v>
      </c>
      <c r="C3619">
        <v>-5.8407651645999996</v>
      </c>
      <c r="D3619">
        <v>-5.8401058705900004</v>
      </c>
      <c r="E3619">
        <v>-5.8399988298199998</v>
      </c>
      <c r="F3619">
        <v>-5.8401109507599998</v>
      </c>
      <c r="G3619">
        <v>-5.8404410325600002</v>
      </c>
      <c r="H3619">
        <v>0</v>
      </c>
      <c r="I3619">
        <v>0.44140625</v>
      </c>
      <c r="J3619">
        <v>-191.86686147500001</v>
      </c>
      <c r="K3619">
        <v>-211.56260927100001</v>
      </c>
      <c r="L3619">
        <v>-300</v>
      </c>
      <c r="M3619">
        <v>-300</v>
      </c>
      <c r="N3619">
        <v>-300</v>
      </c>
      <c r="O3619">
        <v>-300</v>
      </c>
    </row>
    <row r="3620" spans="1:15" x14ac:dyDescent="0.2">
      <c r="A3620">
        <v>0.44152832031200001</v>
      </c>
      <c r="B3620">
        <v>-5.8930749334900003</v>
      </c>
      <c r="C3620">
        <v>-5.8911622122900003</v>
      </c>
      <c r="D3620">
        <v>-5.8905026141899999</v>
      </c>
      <c r="E3620">
        <v>-5.8903955588699999</v>
      </c>
      <c r="F3620">
        <v>-5.8905078516299998</v>
      </c>
      <c r="G3620">
        <v>-5.8908383860200004</v>
      </c>
      <c r="H3620">
        <v>0</v>
      </c>
      <c r="I3620">
        <v>0.44152832031200001</v>
      </c>
      <c r="J3620">
        <v>-192.043211464</v>
      </c>
      <c r="K3620">
        <v>-209.962737008</v>
      </c>
      <c r="L3620">
        <v>-300</v>
      </c>
      <c r="M3620">
        <v>-300</v>
      </c>
      <c r="N3620">
        <v>-300</v>
      </c>
      <c r="O3620">
        <v>-300</v>
      </c>
    </row>
    <row r="3621" spans="1:15" x14ac:dyDescent="0.2">
      <c r="A3621">
        <v>0.441650390625</v>
      </c>
      <c r="B3621">
        <v>-5.9437595035199999</v>
      </c>
      <c r="C3621">
        <v>-5.9418463542</v>
      </c>
      <c r="D3621">
        <v>-5.9411864521100002</v>
      </c>
      <c r="E3621">
        <v>-5.9410793825399999</v>
      </c>
      <c r="F3621">
        <v>-5.9411918478099999</v>
      </c>
      <c r="G3621">
        <v>-5.9415228366599999</v>
      </c>
      <c r="H3621">
        <v>0</v>
      </c>
      <c r="I3621">
        <v>0.441650390625</v>
      </c>
      <c r="J3621">
        <v>-192.21124202799999</v>
      </c>
      <c r="K3621">
        <v>-208.408481545</v>
      </c>
      <c r="L3621">
        <v>-300</v>
      </c>
      <c r="M3621">
        <v>-300</v>
      </c>
      <c r="N3621">
        <v>-300</v>
      </c>
      <c r="O3621">
        <v>-300</v>
      </c>
    </row>
    <row r="3622" spans="1:15" x14ac:dyDescent="0.2">
      <c r="A3622">
        <v>0.44177246093799999</v>
      </c>
      <c r="B3622">
        <v>-5.9947319483600001</v>
      </c>
      <c r="C3622">
        <v>-5.9928183715700003</v>
      </c>
      <c r="D3622">
        <v>-5.9921581656100003</v>
      </c>
      <c r="E3622">
        <v>-5.9920510820799997</v>
      </c>
      <c r="F3622">
        <v>-5.9921637205699998</v>
      </c>
      <c r="G3622">
        <v>-5.9924951657500003</v>
      </c>
      <c r="H3622">
        <v>0</v>
      </c>
      <c r="I3622">
        <v>0.44177246093799999</v>
      </c>
      <c r="J3622">
        <v>-192.36548188200001</v>
      </c>
      <c r="K3622">
        <v>-206.90029544800001</v>
      </c>
      <c r="L3622">
        <v>-300</v>
      </c>
      <c r="M3622">
        <v>-300</v>
      </c>
      <c r="N3622">
        <v>-300</v>
      </c>
      <c r="O3622">
        <v>-300</v>
      </c>
    </row>
    <row r="3623" spans="1:15" x14ac:dyDescent="0.2">
      <c r="A3623">
        <v>0.44189453125</v>
      </c>
      <c r="B3623">
        <v>-6.0459930503199999</v>
      </c>
      <c r="C3623">
        <v>-6.0440790467200003</v>
      </c>
      <c r="D3623">
        <v>-6.043418537</v>
      </c>
      <c r="E3623">
        <v>-6.0433114398100001</v>
      </c>
      <c r="F3623">
        <v>-6.0434242522200003</v>
      </c>
      <c r="G3623">
        <v>-6.0437561555999997</v>
      </c>
      <c r="H3623">
        <v>0</v>
      </c>
      <c r="I3623">
        <v>0.44189453125</v>
      </c>
      <c r="J3623">
        <v>-192.50027814500001</v>
      </c>
      <c r="K3623">
        <v>-205.43736932799999</v>
      </c>
      <c r="L3623">
        <v>-300</v>
      </c>
      <c r="M3623">
        <v>-300</v>
      </c>
      <c r="N3623">
        <v>-300</v>
      </c>
      <c r="O3623">
        <v>-300</v>
      </c>
    </row>
    <row r="3624" spans="1:15" x14ac:dyDescent="0.2">
      <c r="A3624">
        <v>0.44201660156200001</v>
      </c>
      <c r="B3624">
        <v>-6.0975435928100001</v>
      </c>
      <c r="C3624">
        <v>-6.0956291630799999</v>
      </c>
      <c r="D3624">
        <v>-6.0949683497100002</v>
      </c>
      <c r="E3624">
        <v>-6.0948612391600001</v>
      </c>
      <c r="F3624">
        <v>-6.0949742261999997</v>
      </c>
      <c r="G3624">
        <v>-6.0953065896499998</v>
      </c>
      <c r="H3624">
        <v>0</v>
      </c>
      <c r="I3624">
        <v>0.44201660156200001</v>
      </c>
      <c r="J3624">
        <v>-192.61018550099999</v>
      </c>
      <c r="K3624">
        <v>-204.01477586799999</v>
      </c>
      <c r="L3624">
        <v>-300</v>
      </c>
      <c r="M3624">
        <v>-300</v>
      </c>
      <c r="N3624">
        <v>-300</v>
      </c>
      <c r="O3624">
        <v>-300</v>
      </c>
    </row>
    <row r="3625" spans="1:15" x14ac:dyDescent="0.2">
      <c r="A3625">
        <v>0.442138671875</v>
      </c>
      <c r="B3625">
        <v>-6.1493843604</v>
      </c>
      <c r="C3625">
        <v>-6.1474695052100001</v>
      </c>
      <c r="D3625">
        <v>-6.1468083882900002</v>
      </c>
      <c r="E3625">
        <v>-6.1467012646899999</v>
      </c>
      <c r="F3625">
        <v>-6.1468144270699998</v>
      </c>
      <c r="G3625">
        <v>-6.1471472524699999</v>
      </c>
      <c r="H3625">
        <v>0</v>
      </c>
      <c r="I3625">
        <v>0.442138671875</v>
      </c>
      <c r="J3625">
        <v>-192.690351838</v>
      </c>
      <c r="K3625">
        <v>-202.62759087200001</v>
      </c>
      <c r="L3625">
        <v>-300</v>
      </c>
      <c r="M3625">
        <v>-300</v>
      </c>
      <c r="N3625">
        <v>-300</v>
      </c>
      <c r="O3625">
        <v>-300</v>
      </c>
    </row>
    <row r="3626" spans="1:15" x14ac:dyDescent="0.2">
      <c r="A3626">
        <v>0.44226074218799999</v>
      </c>
      <c r="B3626">
        <v>-6.2015161388399997</v>
      </c>
      <c r="C3626">
        <v>-6.1996008588400002</v>
      </c>
      <c r="D3626">
        <v>-6.1989394385000001</v>
      </c>
      <c r="E3626">
        <v>-6.1988323021399996</v>
      </c>
      <c r="F3626">
        <v>-6.1989456405599999</v>
      </c>
      <c r="G3626">
        <v>-6.1992789298100002</v>
      </c>
      <c r="H3626">
        <v>0</v>
      </c>
      <c r="I3626">
        <v>0.44226074218799999</v>
      </c>
      <c r="J3626">
        <v>-192.73681920600001</v>
      </c>
      <c r="K3626">
        <v>-201.275349487</v>
      </c>
      <c r="L3626">
        <v>-300</v>
      </c>
      <c r="M3626">
        <v>-300</v>
      </c>
      <c r="N3626">
        <v>-300</v>
      </c>
      <c r="O3626">
        <v>-300</v>
      </c>
    </row>
    <row r="3627" spans="1:15" x14ac:dyDescent="0.2">
      <c r="A3627">
        <v>0.4423828125</v>
      </c>
      <c r="B3627">
        <v>-6.2539397150599996</v>
      </c>
      <c r="C3627">
        <v>-6.2520240109299996</v>
      </c>
      <c r="D3627">
        <v>-6.2513622872700001</v>
      </c>
      <c r="E3627">
        <v>-6.2512551384600004</v>
      </c>
      <c r="F3627">
        <v>-6.2513686536500002</v>
      </c>
      <c r="G3627">
        <v>-6.2517024086399999</v>
      </c>
      <c r="H3627">
        <v>0</v>
      </c>
      <c r="I3627">
        <v>0.4423828125</v>
      </c>
      <c r="J3627">
        <v>-192.746707445</v>
      </c>
      <c r="K3627">
        <v>-199.95966862099999</v>
      </c>
      <c r="L3627">
        <v>-300</v>
      </c>
      <c r="M3627">
        <v>-300</v>
      </c>
      <c r="N3627">
        <v>-300</v>
      </c>
      <c r="O3627">
        <v>-300</v>
      </c>
    </row>
    <row r="3628" spans="1:15" x14ac:dyDescent="0.2">
      <c r="A3628">
        <v>0.44250488281200001</v>
      </c>
      <c r="B3628">
        <v>-6.3066558772599999</v>
      </c>
      <c r="C3628">
        <v>-6.3047397496700004</v>
      </c>
      <c r="D3628">
        <v>-6.3040777228099998</v>
      </c>
      <c r="E3628">
        <v>-6.3039705618399999</v>
      </c>
      <c r="F3628">
        <v>-6.3040842545200002</v>
      </c>
      <c r="G3628">
        <v>-6.3044184771399996</v>
      </c>
      <c r="H3628">
        <v>0</v>
      </c>
      <c r="I3628">
        <v>0.44250488281200001</v>
      </c>
      <c r="J3628">
        <v>-192.71822570399999</v>
      </c>
      <c r="K3628">
        <v>-198.678559654</v>
      </c>
      <c r="L3628">
        <v>-300</v>
      </c>
      <c r="M3628">
        <v>-300</v>
      </c>
      <c r="N3628">
        <v>-300</v>
      </c>
      <c r="O3628">
        <v>-300</v>
      </c>
    </row>
    <row r="3629" spans="1:15" x14ac:dyDescent="0.2">
      <c r="A3629">
        <v>0.442626953125</v>
      </c>
      <c r="B3629">
        <v>-6.3596654149200003</v>
      </c>
      <c r="C3629">
        <v>-6.3577488645400004</v>
      </c>
      <c r="D3629">
        <v>-6.3570865345899996</v>
      </c>
      <c r="E3629">
        <v>-6.3569793617799997</v>
      </c>
      <c r="F3629">
        <v>-6.3570932326499996</v>
      </c>
      <c r="G3629">
        <v>-6.3574279248199996</v>
      </c>
      <c r="H3629">
        <v>0</v>
      </c>
      <c r="I3629">
        <v>0.442626953125</v>
      </c>
      <c r="J3629">
        <v>-192.65059208599999</v>
      </c>
      <c r="K3629">
        <v>-197.42681081200001</v>
      </c>
      <c r="L3629">
        <v>-300</v>
      </c>
      <c r="M3629">
        <v>-300</v>
      </c>
      <c r="N3629">
        <v>-300</v>
      </c>
      <c r="O3629">
        <v>-300</v>
      </c>
    </row>
    <row r="3630" spans="1:15" x14ac:dyDescent="0.2">
      <c r="A3630">
        <v>0.44274902343799999</v>
      </c>
      <c r="B3630">
        <v>-6.4129691188300004</v>
      </c>
      <c r="C3630">
        <v>-6.4110521463200003</v>
      </c>
      <c r="D3630">
        <v>-6.4103895133900002</v>
      </c>
      <c r="E3630">
        <v>-6.4102823290500002</v>
      </c>
      <c r="F3630">
        <v>-6.4103963788299998</v>
      </c>
      <c r="G3630">
        <v>-6.4107315424599998</v>
      </c>
      <c r="H3630">
        <v>0</v>
      </c>
      <c r="I3630">
        <v>0.44274902343799999</v>
      </c>
      <c r="J3630">
        <v>-192.543934815</v>
      </c>
      <c r="K3630">
        <v>-196.202017547</v>
      </c>
      <c r="L3630">
        <v>-300</v>
      </c>
      <c r="M3630">
        <v>-300</v>
      </c>
      <c r="N3630">
        <v>-300</v>
      </c>
      <c r="O3630">
        <v>-300</v>
      </c>
    </row>
    <row r="3631" spans="1:15" x14ac:dyDescent="0.2">
      <c r="A3631">
        <v>0.44287109375</v>
      </c>
      <c r="B3631">
        <v>-6.4665677811200002</v>
      </c>
      <c r="C3631">
        <v>-6.4646503871599998</v>
      </c>
      <c r="D3631">
        <v>-6.4639874513800004</v>
      </c>
      <c r="E3631">
        <v>-6.4638802558000004</v>
      </c>
      <c r="F3631">
        <v>-6.4639944852199998</v>
      </c>
      <c r="G3631">
        <v>-6.4643301222199998</v>
      </c>
      <c r="H3631">
        <v>0</v>
      </c>
      <c r="I3631">
        <v>0.44287109375</v>
      </c>
      <c r="J3631">
        <v>-192.399222278</v>
      </c>
      <c r="K3631">
        <v>-195.00637640599999</v>
      </c>
      <c r="L3631">
        <v>-300</v>
      </c>
      <c r="M3631">
        <v>-300</v>
      </c>
      <c r="N3631">
        <v>-300</v>
      </c>
      <c r="O3631">
        <v>-300</v>
      </c>
    </row>
    <row r="3632" spans="1:15" x14ac:dyDescent="0.2">
      <c r="A3632">
        <v>0.44299316406200001</v>
      </c>
      <c r="B3632">
        <v>-6.5204621953200004</v>
      </c>
      <c r="C3632">
        <v>-6.5185443805899999</v>
      </c>
      <c r="D3632">
        <v>-6.5178811420600002</v>
      </c>
      <c r="E3632">
        <v>-6.5177739355600002</v>
      </c>
      <c r="F3632">
        <v>-6.5178883453500003</v>
      </c>
      <c r="G3632">
        <v>-6.5182244576399997</v>
      </c>
      <c r="H3632">
        <v>0</v>
      </c>
      <c r="I3632">
        <v>0.44299316406200001</v>
      </c>
      <c r="J3632">
        <v>-192.218270061</v>
      </c>
      <c r="K3632">
        <v>-193.84064218399999</v>
      </c>
      <c r="L3632">
        <v>-300</v>
      </c>
      <c r="M3632">
        <v>-300</v>
      </c>
      <c r="N3632">
        <v>-300</v>
      </c>
      <c r="O3632">
        <v>-300</v>
      </c>
    </row>
    <row r="3633" spans="1:15" x14ac:dyDescent="0.2">
      <c r="A3633">
        <v>0.443115234375</v>
      </c>
      <c r="B3633">
        <v>-6.5746531564000001</v>
      </c>
      <c r="C3633">
        <v>-6.5727349215600004</v>
      </c>
      <c r="D3633">
        <v>-6.5720713804099997</v>
      </c>
      <c r="E3633">
        <v>-6.5719641632899997</v>
      </c>
      <c r="F3633">
        <v>-6.5720787541799996</v>
      </c>
      <c r="G3633">
        <v>-6.5724153436900004</v>
      </c>
      <c r="H3633">
        <v>0</v>
      </c>
      <c r="I3633">
        <v>0.443115234375</v>
      </c>
      <c r="J3633">
        <v>-192.003786932</v>
      </c>
      <c r="K3633">
        <v>-192.70024419999999</v>
      </c>
      <c r="L3633">
        <v>-300</v>
      </c>
      <c r="M3633">
        <v>-300</v>
      </c>
      <c r="N3633">
        <v>-300</v>
      </c>
      <c r="O3633">
        <v>-300</v>
      </c>
    </row>
    <row r="3634" spans="1:15" x14ac:dyDescent="0.2">
      <c r="A3634">
        <v>0.44323730468799999</v>
      </c>
      <c r="B3634">
        <v>-6.6291414607599997</v>
      </c>
      <c r="C3634">
        <v>-6.6272228064999998</v>
      </c>
      <c r="D3634">
        <v>-6.6265589628399999</v>
      </c>
      <c r="E3634">
        <v>-6.6264517354099999</v>
      </c>
      <c r="F3634">
        <v>-6.6265665081199998</v>
      </c>
      <c r="G3634">
        <v>-6.6269035767800002</v>
      </c>
      <c r="H3634">
        <v>0</v>
      </c>
      <c r="I3634">
        <v>0.44323730468799999</v>
      </c>
      <c r="J3634">
        <v>-191.759397904</v>
      </c>
      <c r="K3634">
        <v>-191.581144532</v>
      </c>
      <c r="L3634">
        <v>-300</v>
      </c>
      <c r="M3634">
        <v>-300</v>
      </c>
      <c r="N3634">
        <v>-300</v>
      </c>
      <c r="O3634">
        <v>-300</v>
      </c>
    </row>
    <row r="3635" spans="1:15" x14ac:dyDescent="0.2">
      <c r="A3635">
        <v>0.443359375</v>
      </c>
      <c r="B3635">
        <v>-6.6839279063100001</v>
      </c>
      <c r="C3635">
        <v>-6.6820088333100003</v>
      </c>
      <c r="D3635">
        <v>-6.6813446872500002</v>
      </c>
      <c r="E3635">
        <v>-6.6812374498300002</v>
      </c>
      <c r="F3635">
        <v>-6.6813524050900002</v>
      </c>
      <c r="G3635">
        <v>-6.6816899548500004</v>
      </c>
      <c r="H3635">
        <v>0</v>
      </c>
      <c r="I3635">
        <v>0.443359375</v>
      </c>
      <c r="J3635">
        <v>-191.48957958599999</v>
      </c>
      <c r="K3635">
        <v>-190.48596928399999</v>
      </c>
      <c r="L3635">
        <v>-300</v>
      </c>
      <c r="M3635">
        <v>-300</v>
      </c>
      <c r="N3635">
        <v>-300</v>
      </c>
      <c r="O3635">
        <v>-300</v>
      </c>
    </row>
    <row r="3636" spans="1:15" x14ac:dyDescent="0.2">
      <c r="A3636">
        <v>0.44348144531200001</v>
      </c>
      <c r="B3636">
        <v>-6.7390132925100001</v>
      </c>
      <c r="C3636">
        <v>-6.7370938014300004</v>
      </c>
      <c r="D3636">
        <v>-6.7364293531000001</v>
      </c>
      <c r="E3636">
        <v>-6.7363221060000003</v>
      </c>
      <c r="F3636">
        <v>-6.7364372445400003</v>
      </c>
      <c r="G3636">
        <v>-6.7367752773499996</v>
      </c>
      <c r="H3636">
        <v>0</v>
      </c>
      <c r="I3636">
        <v>0.44348144531200001</v>
      </c>
      <c r="J3636">
        <v>-191.19945994299999</v>
      </c>
      <c r="K3636">
        <v>-189.41732652499999</v>
      </c>
      <c r="L3636">
        <v>-300</v>
      </c>
      <c r="M3636">
        <v>-300</v>
      </c>
      <c r="N3636">
        <v>-300</v>
      </c>
      <c r="O3636">
        <v>-300</v>
      </c>
    </row>
    <row r="3637" spans="1:15" x14ac:dyDescent="0.2">
      <c r="A3637">
        <v>0.443603515625</v>
      </c>
      <c r="B3637">
        <v>-6.7943984203600003</v>
      </c>
      <c r="C3637">
        <v>-6.7924785118999997</v>
      </c>
      <c r="D3637">
        <v>-6.7918137614100003</v>
      </c>
      <c r="E3637">
        <v>-6.7917065049399996</v>
      </c>
      <c r="F3637">
        <v>-6.7918218274999997</v>
      </c>
      <c r="G3637">
        <v>-6.7921603453000001</v>
      </c>
      <c r="H3637">
        <v>0</v>
      </c>
      <c r="I3637">
        <v>0.443603515625</v>
      </c>
      <c r="J3637">
        <v>-190.894493705</v>
      </c>
      <c r="K3637">
        <v>-188.36822788699999</v>
      </c>
      <c r="L3637">
        <v>-299.26660847699998</v>
      </c>
      <c r="M3637">
        <v>-300</v>
      </c>
      <c r="N3637">
        <v>-300</v>
      </c>
      <c r="O3637">
        <v>-300</v>
      </c>
    </row>
    <row r="3638" spans="1:15" x14ac:dyDescent="0.2">
      <c r="A3638">
        <v>0.44372558593799999</v>
      </c>
      <c r="B3638">
        <v>-6.8500840925000004</v>
      </c>
      <c r="C3638">
        <v>-6.84816376733</v>
      </c>
      <c r="D3638">
        <v>-6.8474987148100004</v>
      </c>
      <c r="E3638">
        <v>-6.8473914492799999</v>
      </c>
      <c r="F3638">
        <v>-6.8475069566000002</v>
      </c>
      <c r="G3638">
        <v>-6.84784596135</v>
      </c>
      <c r="H3638">
        <v>0</v>
      </c>
      <c r="I3638">
        <v>0.44372558593799999</v>
      </c>
      <c r="J3638">
        <v>-190.580095011</v>
      </c>
      <c r="K3638">
        <v>-187.33795666399999</v>
      </c>
      <c r="L3638">
        <v>-300</v>
      </c>
      <c r="M3638">
        <v>-300</v>
      </c>
      <c r="N3638">
        <v>-300</v>
      </c>
      <c r="O3638">
        <v>-300</v>
      </c>
    </row>
    <row r="3639" spans="1:15" x14ac:dyDescent="0.2">
      <c r="A3639">
        <v>0.44384765625</v>
      </c>
      <c r="B3639">
        <v>-6.9060711132000003</v>
      </c>
      <c r="C3639">
        <v>-6.9041503720000001</v>
      </c>
      <c r="D3639">
        <v>-6.9034850175600004</v>
      </c>
      <c r="E3639">
        <v>-6.9033777432900001</v>
      </c>
      <c r="F3639">
        <v>-6.9034934361099998</v>
      </c>
      <c r="G3639">
        <v>-6.9038329297700001</v>
      </c>
      <c r="H3639">
        <v>0</v>
      </c>
      <c r="I3639">
        <v>0.44384765625</v>
      </c>
      <c r="J3639">
        <v>-190.26129683299999</v>
      </c>
      <c r="K3639">
        <v>-186.378423054</v>
      </c>
      <c r="L3639">
        <v>-300</v>
      </c>
      <c r="M3639">
        <v>-300</v>
      </c>
      <c r="N3639">
        <v>-300</v>
      </c>
      <c r="O3639">
        <v>-300</v>
      </c>
    </row>
    <row r="3640" spans="1:15" x14ac:dyDescent="0.2">
      <c r="A3640">
        <v>0.44396972656200001</v>
      </c>
      <c r="B3640">
        <v>-6.9623602884100002</v>
      </c>
      <c r="C3640">
        <v>-6.9604391318600003</v>
      </c>
      <c r="D3640">
        <v>-6.9597734756199996</v>
      </c>
      <c r="E3640">
        <v>-6.9596661929300003</v>
      </c>
      <c r="F3640">
        <v>-6.9597820719900003</v>
      </c>
      <c r="G3640">
        <v>-6.9601220565300004</v>
      </c>
      <c r="H3640">
        <v>0</v>
      </c>
      <c r="I3640">
        <v>0.44396972656200001</v>
      </c>
      <c r="J3640">
        <v>-189.942554632</v>
      </c>
      <c r="K3640">
        <v>-185.629645756</v>
      </c>
      <c r="L3640">
        <v>-300</v>
      </c>
      <c r="M3640">
        <v>-300</v>
      </c>
      <c r="N3640">
        <v>-300</v>
      </c>
      <c r="O3640">
        <v>-300</v>
      </c>
    </row>
    <row r="3641" spans="1:15" x14ac:dyDescent="0.2">
      <c r="A3641">
        <v>0.444091796875</v>
      </c>
      <c r="B3641">
        <v>-7.0189524258100002</v>
      </c>
      <c r="C3641">
        <v>-7.0170308545899998</v>
      </c>
      <c r="D3641">
        <v>-7.0163648966799999</v>
      </c>
      <c r="E3641">
        <v>-7.0162576058799999</v>
      </c>
      <c r="F3641">
        <v>-7.0163736719200003</v>
      </c>
      <c r="G3641">
        <v>-7.0167141493200003</v>
      </c>
      <c r="H3641">
        <v>0</v>
      </c>
      <c r="I3641">
        <v>0.444091796875</v>
      </c>
      <c r="J3641">
        <v>-189.627716499</v>
      </c>
      <c r="K3641">
        <v>-185.304284145</v>
      </c>
      <c r="L3641">
        <v>-300</v>
      </c>
      <c r="M3641">
        <v>-298.65397063900002</v>
      </c>
      <c r="N3641">
        <v>-300</v>
      </c>
      <c r="O3641">
        <v>-300</v>
      </c>
    </row>
    <row r="3642" spans="1:15" x14ac:dyDescent="0.2">
      <c r="A3642">
        <v>0.44421386718799999</v>
      </c>
      <c r="B3642">
        <v>-7.0758483348399999</v>
      </c>
      <c r="C3642">
        <v>-7.0739263496299998</v>
      </c>
      <c r="D3642">
        <v>-7.0732600901699998</v>
      </c>
      <c r="E3642">
        <v>-7.0731527915800001</v>
      </c>
      <c r="F3642">
        <v>-7.07326904536</v>
      </c>
      <c r="G3642">
        <v>-7.0736100175800001</v>
      </c>
      <c r="H3642">
        <v>0</v>
      </c>
      <c r="I3642">
        <v>0.44421386718799999</v>
      </c>
      <c r="J3642">
        <v>-189.32016040299999</v>
      </c>
      <c r="K3642">
        <v>-185.63859848499999</v>
      </c>
      <c r="L3642">
        <v>-300</v>
      </c>
      <c r="M3642">
        <v>-295.82178079400001</v>
      </c>
      <c r="N3642">
        <v>-300</v>
      </c>
      <c r="O3642">
        <v>-300</v>
      </c>
    </row>
    <row r="3643" spans="1:15" x14ac:dyDescent="0.2">
      <c r="A3643">
        <v>0.4443359375</v>
      </c>
      <c r="B3643">
        <v>-7.1330488267299996</v>
      </c>
      <c r="C3643">
        <v>-7.13112642823</v>
      </c>
      <c r="D3643">
        <v>-7.1304598673299999</v>
      </c>
      <c r="E3643">
        <v>-7.1303525612699996</v>
      </c>
      <c r="F3643">
        <v>-7.13046900353</v>
      </c>
      <c r="G3643">
        <v>-7.1308104725800003</v>
      </c>
      <c r="H3643">
        <v>0</v>
      </c>
      <c r="I3643">
        <v>0.4443359375</v>
      </c>
      <c r="J3643">
        <v>-189.02298873800001</v>
      </c>
      <c r="K3643">
        <v>-186.85585327699999</v>
      </c>
      <c r="L3643">
        <v>-300</v>
      </c>
      <c r="M3643">
        <v>-295.63678113399999</v>
      </c>
      <c r="N3643">
        <v>-300</v>
      </c>
      <c r="O3643">
        <v>-300</v>
      </c>
    </row>
    <row r="3644" spans="1:15" x14ac:dyDescent="0.2">
      <c r="A3644">
        <v>0.44445800781200001</v>
      </c>
      <c r="B3644">
        <v>-7.1905547145600002</v>
      </c>
      <c r="C3644">
        <v>-7.1886319034400001</v>
      </c>
      <c r="D3644">
        <v>-7.18796504124</v>
      </c>
      <c r="E3644">
        <v>-7.18785772803</v>
      </c>
      <c r="F3644">
        <v>-7.1879743595200001</v>
      </c>
      <c r="G3644">
        <v>-7.1883163273799999</v>
      </c>
      <c r="H3644">
        <v>0</v>
      </c>
      <c r="I3644">
        <v>0.44445800781200001</v>
      </c>
      <c r="J3644">
        <v>-188.73922553099999</v>
      </c>
      <c r="K3644">
        <v>-189.16171287500001</v>
      </c>
      <c r="L3644">
        <v>-300</v>
      </c>
      <c r="M3644">
        <v>-297.47452417400001</v>
      </c>
      <c r="N3644">
        <v>-295.06137257199998</v>
      </c>
      <c r="O3644">
        <v>-300</v>
      </c>
    </row>
    <row r="3645" spans="1:15" x14ac:dyDescent="0.2">
      <c r="A3645">
        <v>0.444580078125</v>
      </c>
      <c r="B3645">
        <v>-7.2483668132699997</v>
      </c>
      <c r="C3645">
        <v>-7.2464435902300002</v>
      </c>
      <c r="D3645">
        <v>-7.24577642685</v>
      </c>
      <c r="E3645">
        <v>-7.2456691068100003</v>
      </c>
      <c r="F3645">
        <v>-7.2457859282800001</v>
      </c>
      <c r="G3645">
        <v>-7.2461283969499997</v>
      </c>
      <c r="H3645">
        <v>0</v>
      </c>
      <c r="I3645">
        <v>0.444580078125</v>
      </c>
      <c r="J3645">
        <v>-188.47188694100001</v>
      </c>
      <c r="K3645">
        <v>-192.76457252700001</v>
      </c>
      <c r="L3645">
        <v>-297.37202585199998</v>
      </c>
      <c r="M3645">
        <v>-300</v>
      </c>
      <c r="N3645">
        <v>-298.53266093899998</v>
      </c>
      <c r="O3645">
        <v>-300</v>
      </c>
    </row>
    <row r="3646" spans="1:15" x14ac:dyDescent="0.2">
      <c r="A3646">
        <v>0.44470214843799999</v>
      </c>
      <c r="B3646">
        <v>-7.3064859397299999</v>
      </c>
      <c r="C3646">
        <v>-7.3045623054600002</v>
      </c>
      <c r="D3646">
        <v>-7.30389484101</v>
      </c>
      <c r="E3646">
        <v>-7.3037875144699997</v>
      </c>
      <c r="F3646">
        <v>-7.3039045266800002</v>
      </c>
      <c r="G3646">
        <v>-7.3042474981599996</v>
      </c>
      <c r="H3646">
        <v>0</v>
      </c>
      <c r="I3646">
        <v>0.44470214843799999</v>
      </c>
      <c r="J3646">
        <v>-188.223931091</v>
      </c>
      <c r="K3646">
        <v>-197.91298597700001</v>
      </c>
      <c r="L3646">
        <v>-296.46088845100002</v>
      </c>
      <c r="M3646">
        <v>-300</v>
      </c>
      <c r="N3646">
        <v>-300</v>
      </c>
      <c r="O3646">
        <v>-300</v>
      </c>
    </row>
    <row r="3647" spans="1:15" x14ac:dyDescent="0.2">
      <c r="A3647">
        <v>0.44482421875</v>
      </c>
      <c r="B3647">
        <v>-7.3649129127700004</v>
      </c>
      <c r="C3647">
        <v>-7.3629888679500004</v>
      </c>
      <c r="D3647">
        <v>-7.3623211025700002</v>
      </c>
      <c r="E3647">
        <v>-7.3622137698400003</v>
      </c>
      <c r="F3647">
        <v>-7.3623309735499998</v>
      </c>
      <c r="G3647">
        <v>-7.3626744498500001</v>
      </c>
      <c r="H3647">
        <v>0</v>
      </c>
      <c r="I3647">
        <v>0.44482421875</v>
      </c>
      <c r="J3647">
        <v>-187.998089755</v>
      </c>
      <c r="K3647">
        <v>-204.95702832000001</v>
      </c>
      <c r="L3647">
        <v>-298.39537918399998</v>
      </c>
      <c r="M3647">
        <v>-300</v>
      </c>
      <c r="N3647">
        <v>-300</v>
      </c>
      <c r="O3647">
        <v>-300</v>
      </c>
    </row>
    <row r="3648" spans="1:15" x14ac:dyDescent="0.2">
      <c r="A3648">
        <v>0.44494628906200001</v>
      </c>
      <c r="B3648">
        <v>-7.4236485531899996</v>
      </c>
      <c r="C3648">
        <v>-7.4217240985100004</v>
      </c>
      <c r="D3648">
        <v>-7.4210560323200001</v>
      </c>
      <c r="E3648">
        <v>-7.4209486937399998</v>
      </c>
      <c r="F3648">
        <v>-7.4210660897</v>
      </c>
      <c r="G3648">
        <v>-7.4214100728399996</v>
      </c>
      <c r="H3648">
        <v>0</v>
      </c>
      <c r="I3648">
        <v>0.44494628906200001</v>
      </c>
      <c r="J3648">
        <v>-187.79669768599999</v>
      </c>
      <c r="K3648">
        <v>-214.47125772800001</v>
      </c>
      <c r="L3648">
        <v>-300</v>
      </c>
      <c r="M3648">
        <v>-299.90160493899998</v>
      </c>
      <c r="N3648">
        <v>-300</v>
      </c>
      <c r="O3648">
        <v>-300</v>
      </c>
    </row>
    <row r="3649" spans="1:15" x14ac:dyDescent="0.2">
      <c r="A3649">
        <v>0.445068359375</v>
      </c>
      <c r="B3649">
        <v>-7.48269368384</v>
      </c>
      <c r="C3649">
        <v>-7.4807688199999998</v>
      </c>
      <c r="D3649">
        <v>-7.4801004531200004</v>
      </c>
      <c r="E3649">
        <v>-7.4799931090099996</v>
      </c>
      <c r="F3649">
        <v>-7.4801106979899998</v>
      </c>
      <c r="G3649">
        <v>-7.4804551899899998</v>
      </c>
      <c r="H3649">
        <v>0</v>
      </c>
      <c r="I3649">
        <v>0.445068359375</v>
      </c>
      <c r="J3649">
        <v>-187.62158101700001</v>
      </c>
      <c r="K3649">
        <v>-227.58396618200001</v>
      </c>
      <c r="L3649">
        <v>-300</v>
      </c>
      <c r="M3649">
        <v>-300</v>
      </c>
      <c r="N3649">
        <v>-300</v>
      </c>
      <c r="O3649">
        <v>-300</v>
      </c>
    </row>
    <row r="3650" spans="1:15" x14ac:dyDescent="0.2">
      <c r="A3650">
        <v>0.44519042968799999</v>
      </c>
      <c r="B3650">
        <v>-7.5420491296499996</v>
      </c>
      <c r="C3650">
        <v>-7.5401238573300002</v>
      </c>
      <c r="D3650">
        <v>-7.5394551899</v>
      </c>
      <c r="E3650">
        <v>-7.5393478405799996</v>
      </c>
      <c r="F3650">
        <v>-7.5394656233499999</v>
      </c>
      <c r="G3650">
        <v>-7.5398106262300004</v>
      </c>
      <c r="H3650">
        <v>0</v>
      </c>
      <c r="I3650">
        <v>0.44519042968799999</v>
      </c>
      <c r="J3650">
        <v>-187.474088497</v>
      </c>
      <c r="K3650">
        <v>-247.342414125</v>
      </c>
      <c r="L3650">
        <v>-300</v>
      </c>
      <c r="M3650">
        <v>-300</v>
      </c>
      <c r="N3650">
        <v>-300</v>
      </c>
      <c r="O3650">
        <v>-300</v>
      </c>
    </row>
    <row r="3651" spans="1:15" x14ac:dyDescent="0.2">
      <c r="A3651">
        <v>0.4453125</v>
      </c>
      <c r="B3651">
        <v>-7.6017157176500003</v>
      </c>
      <c r="C3651">
        <v>-7.59979003755</v>
      </c>
      <c r="D3651">
        <v>-7.5991210696899998</v>
      </c>
      <c r="E3651">
        <v>-7.5990137154999999</v>
      </c>
      <c r="F3651">
        <v>-7.5991316928200003</v>
      </c>
      <c r="G3651">
        <v>-7.5994772086099998</v>
      </c>
      <c r="H3651">
        <v>0</v>
      </c>
      <c r="I3651">
        <v>0.4453125</v>
      </c>
      <c r="J3651">
        <v>-187.355258015</v>
      </c>
      <c r="K3651">
        <v>-292.975051382</v>
      </c>
      <c r="L3651">
        <v>-300</v>
      </c>
      <c r="M3651">
        <v>-300</v>
      </c>
      <c r="N3651">
        <v>-300</v>
      </c>
      <c r="O3651">
        <v>-300</v>
      </c>
    </row>
    <row r="3652" spans="1:15" x14ac:dyDescent="0.2">
      <c r="A3652">
        <v>0.44543457031200001</v>
      </c>
      <c r="B3652">
        <v>-7.6616942770399996</v>
      </c>
      <c r="C3652">
        <v>-7.6597681898600003</v>
      </c>
      <c r="D3652">
        <v>-7.6590989216900001</v>
      </c>
      <c r="E3652">
        <v>-7.6589915629499998</v>
      </c>
      <c r="F3652">
        <v>-7.6591097355900004</v>
      </c>
      <c r="G3652">
        <v>-7.6594557663399998</v>
      </c>
      <c r="H3652">
        <v>0</v>
      </c>
      <c r="I3652">
        <v>0.44543457031200001</v>
      </c>
      <c r="J3652">
        <v>-187.26606648500001</v>
      </c>
      <c r="K3652">
        <v>-285.71439446199997</v>
      </c>
      <c r="L3652">
        <v>-300</v>
      </c>
      <c r="M3652">
        <v>-300</v>
      </c>
      <c r="N3652">
        <v>-300</v>
      </c>
      <c r="O3652">
        <v>-300</v>
      </c>
    </row>
    <row r="3653" spans="1:15" x14ac:dyDescent="0.2">
      <c r="A3653">
        <v>0.445556640625</v>
      </c>
      <c r="B3653">
        <v>-7.7219856392099997</v>
      </c>
      <c r="C3653">
        <v>-7.7200591456299996</v>
      </c>
      <c r="D3653">
        <v>-7.7193895772900003</v>
      </c>
      <c r="E3653">
        <v>-7.7192822143299997</v>
      </c>
      <c r="F3653">
        <v>-7.7194005830599997</v>
      </c>
      <c r="G3653">
        <v>-7.7197471308100001</v>
      </c>
      <c r="H3653">
        <v>0</v>
      </c>
      <c r="I3653">
        <v>0.445556640625</v>
      </c>
      <c r="J3653">
        <v>-187.207659025</v>
      </c>
      <c r="K3653">
        <v>-291.614317546</v>
      </c>
      <c r="L3653">
        <v>-300</v>
      </c>
      <c r="M3653">
        <v>-300</v>
      </c>
      <c r="N3653">
        <v>-300</v>
      </c>
      <c r="O3653">
        <v>-300</v>
      </c>
    </row>
    <row r="3654" spans="1:15" x14ac:dyDescent="0.2">
      <c r="A3654">
        <v>0.44567871093799999</v>
      </c>
      <c r="B3654">
        <v>-7.7825906377800003</v>
      </c>
      <c r="C3654">
        <v>-7.7806637385100004</v>
      </c>
      <c r="D3654">
        <v>-7.7799938701200002</v>
      </c>
      <c r="E3654">
        <v>-7.7798865032700002</v>
      </c>
      <c r="F3654">
        <v>-7.7800050688700004</v>
      </c>
      <c r="G3654">
        <v>-7.7803521356600003</v>
      </c>
      <c r="H3654">
        <v>0</v>
      </c>
      <c r="I3654">
        <v>0.44567871093799999</v>
      </c>
      <c r="J3654">
        <v>-187.181481846</v>
      </c>
      <c r="K3654">
        <v>-290.03325265900003</v>
      </c>
      <c r="L3654">
        <v>-300</v>
      </c>
      <c r="M3654">
        <v>-300</v>
      </c>
      <c r="N3654">
        <v>-300</v>
      </c>
      <c r="O3654">
        <v>-300</v>
      </c>
    </row>
    <row r="3655" spans="1:15" x14ac:dyDescent="0.2">
      <c r="A3655">
        <v>0.44580078125</v>
      </c>
      <c r="B3655">
        <v>-7.8435101086700003</v>
      </c>
      <c r="C3655">
        <v>-7.8415828043899998</v>
      </c>
      <c r="D3655">
        <v>-7.8409126360899997</v>
      </c>
      <c r="E3655">
        <v>-7.8408052656900002</v>
      </c>
      <c r="F3655">
        <v>-7.84092402893</v>
      </c>
      <c r="G3655">
        <v>-7.8412716168200003</v>
      </c>
      <c r="H3655">
        <v>0</v>
      </c>
      <c r="I3655">
        <v>0.44580078125</v>
      </c>
      <c r="J3655">
        <v>-187.18925371500001</v>
      </c>
      <c r="K3655">
        <v>-297.30523154399998</v>
      </c>
      <c r="L3655">
        <v>-300</v>
      </c>
      <c r="M3655">
        <v>-300</v>
      </c>
      <c r="N3655">
        <v>-300</v>
      </c>
      <c r="O3655">
        <v>-300</v>
      </c>
    </row>
    <row r="3656" spans="1:15" x14ac:dyDescent="0.2">
      <c r="A3656">
        <v>0.44592285156200001</v>
      </c>
      <c r="B3656">
        <v>-7.9047448900899999</v>
      </c>
      <c r="C3656">
        <v>-7.9028171815199997</v>
      </c>
      <c r="D3656">
        <v>-7.9021467134199996</v>
      </c>
      <c r="E3656">
        <v>-7.9020393398</v>
      </c>
      <c r="F3656">
        <v>-7.9021583014600001</v>
      </c>
      <c r="G3656">
        <v>-7.9025064125200002</v>
      </c>
      <c r="H3656">
        <v>0</v>
      </c>
      <c r="I3656">
        <v>0.44592285156200001</v>
      </c>
      <c r="J3656">
        <v>-187.23281623</v>
      </c>
      <c r="K3656">
        <v>-284.90561977099998</v>
      </c>
      <c r="L3656">
        <v>-297.78657904599999</v>
      </c>
      <c r="M3656">
        <v>-300</v>
      </c>
      <c r="N3656">
        <v>-300</v>
      </c>
      <c r="O3656">
        <v>-300</v>
      </c>
    </row>
    <row r="3657" spans="1:15" x14ac:dyDescent="0.2">
      <c r="A3657">
        <v>0.446044921875</v>
      </c>
      <c r="B3657">
        <v>-7.9662958226400002</v>
      </c>
      <c r="C3657">
        <v>-7.9643677104700004</v>
      </c>
      <c r="D3657">
        <v>-7.9636969427200004</v>
      </c>
      <c r="E3657">
        <v>-7.9635895662099996</v>
      </c>
      <c r="F3657">
        <v>-7.9637087270700002</v>
      </c>
      <c r="G3657">
        <v>-7.9640573633600003</v>
      </c>
      <c r="H3657">
        <v>0</v>
      </c>
      <c r="I3657">
        <v>0.446044921875</v>
      </c>
      <c r="J3657">
        <v>-187.31392583499999</v>
      </c>
      <c r="K3657">
        <v>-295.57716340000002</v>
      </c>
      <c r="L3657">
        <v>-300</v>
      </c>
      <c r="M3657">
        <v>-300</v>
      </c>
      <c r="N3657">
        <v>-298.50349968699999</v>
      </c>
      <c r="O3657">
        <v>-300</v>
      </c>
    </row>
    <row r="3658" spans="1:15" x14ac:dyDescent="0.2">
      <c r="A3658">
        <v>0.44616699218799999</v>
      </c>
      <c r="B3658">
        <v>-8.02816374931</v>
      </c>
      <c r="C3658">
        <v>-8.0262352342399996</v>
      </c>
      <c r="D3658">
        <v>-8.0255641669699997</v>
      </c>
      <c r="E3658">
        <v>-8.0254567879100005</v>
      </c>
      <c r="F3658">
        <v>-8.0255761487499999</v>
      </c>
      <c r="G3658">
        <v>-8.0259253123499992</v>
      </c>
      <c r="H3658">
        <v>0</v>
      </c>
      <c r="I3658">
        <v>0.44616699218799999</v>
      </c>
      <c r="J3658">
        <v>-187.43410530899999</v>
      </c>
      <c r="K3658">
        <v>-282.93093799899998</v>
      </c>
      <c r="L3658">
        <v>-300</v>
      </c>
      <c r="M3658">
        <v>-297.81404784199998</v>
      </c>
      <c r="N3658">
        <v>-295.11678136099999</v>
      </c>
      <c r="O3658">
        <v>-300</v>
      </c>
    </row>
    <row r="3659" spans="1:15" x14ac:dyDescent="0.2">
      <c r="A3659">
        <v>0.4462890625</v>
      </c>
      <c r="B3659">
        <v>-8.0903495155599998</v>
      </c>
      <c r="C3659">
        <v>-8.0884205982899999</v>
      </c>
      <c r="D3659">
        <v>-8.0877492316200001</v>
      </c>
      <c r="E3659">
        <v>-8.0876418503499998</v>
      </c>
      <c r="F3659">
        <v>-8.0877614119499999</v>
      </c>
      <c r="G3659">
        <v>-8.0881111049399994</v>
      </c>
      <c r="H3659">
        <v>0</v>
      </c>
      <c r="I3659">
        <v>0.4462890625</v>
      </c>
      <c r="J3659">
        <v>-187.594616648</v>
      </c>
      <c r="K3659">
        <v>-292.27387349000003</v>
      </c>
      <c r="L3659">
        <v>-300</v>
      </c>
      <c r="M3659">
        <v>-295.90890039499999</v>
      </c>
      <c r="N3659">
        <v>-300</v>
      </c>
      <c r="O3659">
        <v>-300</v>
      </c>
    </row>
    <row r="3660" spans="1:15" x14ac:dyDescent="0.2">
      <c r="A3660">
        <v>0.44641113281200001</v>
      </c>
      <c r="B3660">
        <v>-8.1528539693000006</v>
      </c>
      <c r="C3660">
        <v>-8.1509246505400004</v>
      </c>
      <c r="D3660">
        <v>-8.1502529846100007</v>
      </c>
      <c r="E3660">
        <v>-8.1501456014600002</v>
      </c>
      <c r="F3660">
        <v>-8.1502653646199992</v>
      </c>
      <c r="G3660">
        <v>-8.1506155890700001</v>
      </c>
      <c r="H3660">
        <v>0</v>
      </c>
      <c r="I3660">
        <v>0.44641113281200001</v>
      </c>
      <c r="J3660">
        <v>-187.796596357</v>
      </c>
      <c r="K3660">
        <v>-285.24364919999999</v>
      </c>
      <c r="L3660">
        <v>-300</v>
      </c>
      <c r="M3660">
        <v>-296.175800649</v>
      </c>
      <c r="N3660">
        <v>-300</v>
      </c>
      <c r="O3660">
        <v>-300</v>
      </c>
    </row>
    <row r="3661" spans="1:15" x14ac:dyDescent="0.2">
      <c r="A3661">
        <v>0.446533203125</v>
      </c>
      <c r="B3661">
        <v>-8.2156779610200008</v>
      </c>
      <c r="C3661">
        <v>-8.2137482414599994</v>
      </c>
      <c r="D3661">
        <v>-8.2130762764099998</v>
      </c>
      <c r="E3661">
        <v>-8.2129688917100001</v>
      </c>
      <c r="F3661">
        <v>-8.2130888572200007</v>
      </c>
      <c r="G3661">
        <v>-8.2134396152400004</v>
      </c>
      <c r="H3661">
        <v>0</v>
      </c>
      <c r="I3661">
        <v>0.446533203125</v>
      </c>
      <c r="J3661">
        <v>-188.041285389</v>
      </c>
      <c r="K3661">
        <v>-282.566546496</v>
      </c>
      <c r="L3661">
        <v>-300</v>
      </c>
      <c r="M3661">
        <v>-299.01029901800001</v>
      </c>
      <c r="N3661">
        <v>-300</v>
      </c>
      <c r="O3661">
        <v>-300</v>
      </c>
    </row>
    <row r="3662" spans="1:15" x14ac:dyDescent="0.2">
      <c r="A3662">
        <v>0.44665527343799999</v>
      </c>
      <c r="B3662">
        <v>-8.2788223437399999</v>
      </c>
      <c r="C3662">
        <v>-8.2768922240999991</v>
      </c>
      <c r="D3662">
        <v>-8.2762199600600006</v>
      </c>
      <c r="E3662">
        <v>-8.2761125741600008</v>
      </c>
      <c r="F3662">
        <v>-8.2762327427999995</v>
      </c>
      <c r="G3662">
        <v>-8.2765840364799992</v>
      </c>
      <c r="H3662">
        <v>0</v>
      </c>
      <c r="I3662">
        <v>0.44665527343799999</v>
      </c>
      <c r="J3662">
        <v>-188.330286081</v>
      </c>
      <c r="K3662">
        <v>-279.257881575</v>
      </c>
      <c r="L3662">
        <v>-300</v>
      </c>
      <c r="M3662">
        <v>-300</v>
      </c>
      <c r="N3662">
        <v>-300</v>
      </c>
      <c r="O3662">
        <v>-300</v>
      </c>
    </row>
    <row r="3663" spans="1:15" x14ac:dyDescent="0.2">
      <c r="A3663">
        <v>0.44677734375</v>
      </c>
      <c r="B3663">
        <v>-8.3422879731500004</v>
      </c>
      <c r="C3663">
        <v>-8.3403574541199994</v>
      </c>
      <c r="D3663">
        <v>-8.3396848912199992</v>
      </c>
      <c r="E3663">
        <v>-8.3395775044700002</v>
      </c>
      <c r="F3663">
        <v>-8.3396978770400008</v>
      </c>
      <c r="G3663">
        <v>-8.3400497084800005</v>
      </c>
      <c r="H3663">
        <v>0</v>
      </c>
      <c r="I3663">
        <v>0.44677734375</v>
      </c>
      <c r="J3663">
        <v>-188.66571413400001</v>
      </c>
      <c r="K3663">
        <v>-287.70386240300002</v>
      </c>
      <c r="L3663">
        <v>-300</v>
      </c>
      <c r="M3663">
        <v>-300</v>
      </c>
      <c r="N3663">
        <v>-300</v>
      </c>
      <c r="O3663">
        <v>-300</v>
      </c>
    </row>
    <row r="3664" spans="1:15" x14ac:dyDescent="0.2">
      <c r="A3664">
        <v>0.44689941406200001</v>
      </c>
      <c r="B3664">
        <v>-8.4060757075700003</v>
      </c>
      <c r="C3664">
        <v>-8.4041447898699992</v>
      </c>
      <c r="D3664">
        <v>-8.4034719282400001</v>
      </c>
      <c r="E3664">
        <v>-8.4033645409699993</v>
      </c>
      <c r="F3664">
        <v>-8.4034851182600008</v>
      </c>
      <c r="G3664">
        <v>-8.4038374895800008</v>
      </c>
      <c r="H3664">
        <v>0</v>
      </c>
      <c r="I3664">
        <v>0.44689941406200001</v>
      </c>
      <c r="J3664">
        <v>-189.05020546</v>
      </c>
      <c r="K3664">
        <v>-280.72396656900003</v>
      </c>
      <c r="L3664">
        <v>-300</v>
      </c>
      <c r="M3664">
        <v>-300</v>
      </c>
      <c r="N3664">
        <v>-300</v>
      </c>
      <c r="O3664">
        <v>-300</v>
      </c>
    </row>
    <row r="3665" spans="1:15" x14ac:dyDescent="0.2">
      <c r="A3665">
        <v>0.447021484375</v>
      </c>
      <c r="B3665">
        <v>-8.4701864080299991</v>
      </c>
      <c r="C3665">
        <v>-8.4682550923700006</v>
      </c>
      <c r="D3665">
        <v>-8.4675819321599999</v>
      </c>
      <c r="E3665">
        <v>-8.4674745447100008</v>
      </c>
      <c r="F3665">
        <v>-8.4675953275300007</v>
      </c>
      <c r="G3665">
        <v>-8.4679482408299993</v>
      </c>
      <c r="H3665">
        <v>0</v>
      </c>
      <c r="I3665">
        <v>0.447021484375</v>
      </c>
      <c r="J3665">
        <v>-189.48676967899999</v>
      </c>
      <c r="K3665">
        <v>-282.49802232000002</v>
      </c>
      <c r="L3665">
        <v>-300</v>
      </c>
      <c r="M3665">
        <v>-300</v>
      </c>
      <c r="N3665">
        <v>-300</v>
      </c>
      <c r="O3665">
        <v>-300</v>
      </c>
    </row>
    <row r="3666" spans="1:15" x14ac:dyDescent="0.2">
      <c r="A3666">
        <v>0.44714355468799999</v>
      </c>
      <c r="B3666">
        <v>-8.5346209383399998</v>
      </c>
      <c r="C3666">
        <v>-8.5326892254200004</v>
      </c>
      <c r="D3666">
        <v>-8.5320157667499998</v>
      </c>
      <c r="E3666">
        <v>-8.5319083794800008</v>
      </c>
      <c r="F3666">
        <v>-8.5320293686199999</v>
      </c>
      <c r="G3666">
        <v>-8.5323828260399992</v>
      </c>
      <c r="H3666">
        <v>0</v>
      </c>
      <c r="I3666">
        <v>0.44714355468799999</v>
      </c>
      <c r="J3666">
        <v>-189.97856540999999</v>
      </c>
      <c r="K3666">
        <v>-276.191814287</v>
      </c>
      <c r="L3666">
        <v>-300</v>
      </c>
      <c r="M3666">
        <v>-300</v>
      </c>
      <c r="N3666">
        <v>-300</v>
      </c>
      <c r="O3666">
        <v>-300</v>
      </c>
    </row>
    <row r="3667" spans="1:15" x14ac:dyDescent="0.2">
      <c r="A3667">
        <v>0.447265625</v>
      </c>
      <c r="B3667">
        <v>-8.5993801650900004</v>
      </c>
      <c r="C3667">
        <v>-8.5974480556100001</v>
      </c>
      <c r="D3667">
        <v>-8.5967742986399998</v>
      </c>
      <c r="E3667">
        <v>-8.5966669118799999</v>
      </c>
      <c r="F3667">
        <v>-8.5967881081400002</v>
      </c>
      <c r="G3667">
        <v>-8.5971421118000002</v>
      </c>
      <c r="H3667">
        <v>0</v>
      </c>
      <c r="I3667">
        <v>0.447265625</v>
      </c>
      <c r="J3667">
        <v>-190.52871453899999</v>
      </c>
      <c r="K3667">
        <v>-291.905852176</v>
      </c>
      <c r="L3667">
        <v>-300</v>
      </c>
      <c r="M3667">
        <v>-300</v>
      </c>
      <c r="N3667">
        <v>-300</v>
      </c>
      <c r="O3667">
        <v>-300</v>
      </c>
    </row>
    <row r="3668" spans="1:15" x14ac:dyDescent="0.2">
      <c r="A3668">
        <v>0.44738769531200001</v>
      </c>
      <c r="B3668">
        <v>-8.6644649576999999</v>
      </c>
      <c r="C3668">
        <v>-8.6625324523899998</v>
      </c>
      <c r="D3668">
        <v>-8.6618583972399996</v>
      </c>
      <c r="E3668">
        <v>-8.6617510113399998</v>
      </c>
      <c r="F3668">
        <v>-8.6618724155399995</v>
      </c>
      <c r="G3668">
        <v>-8.6622269675600005</v>
      </c>
      <c r="H3668">
        <v>0</v>
      </c>
      <c r="I3668">
        <v>0.44738769531200001</v>
      </c>
      <c r="J3668">
        <v>-191.140226684</v>
      </c>
      <c r="K3668">
        <v>-275.82423590899998</v>
      </c>
      <c r="L3668">
        <v>-300</v>
      </c>
      <c r="M3668">
        <v>-300</v>
      </c>
      <c r="N3668">
        <v>-300</v>
      </c>
      <c r="O3668">
        <v>-300</v>
      </c>
    </row>
    <row r="3669" spans="1:15" x14ac:dyDescent="0.2">
      <c r="A3669">
        <v>0.447509765625</v>
      </c>
      <c r="B3669">
        <v>-8.7298761885099996</v>
      </c>
      <c r="C3669">
        <v>-8.7279432880699996</v>
      </c>
      <c r="D3669">
        <v>-8.7272689348799997</v>
      </c>
      <c r="E3669">
        <v>-8.7271615501900008</v>
      </c>
      <c r="F3669">
        <v>-8.7272831631300001</v>
      </c>
      <c r="G3669">
        <v>-8.7276382656700005</v>
      </c>
      <c r="H3669">
        <v>0</v>
      </c>
      <c r="I3669">
        <v>0.447509765625</v>
      </c>
      <c r="J3669">
        <v>-191.81609220199999</v>
      </c>
      <c r="K3669">
        <v>-297.93005434200001</v>
      </c>
      <c r="L3669">
        <v>-300</v>
      </c>
      <c r="M3669">
        <v>-300</v>
      </c>
      <c r="N3669">
        <v>-300</v>
      </c>
      <c r="O3669">
        <v>-300</v>
      </c>
    </row>
    <row r="3670" spans="1:15" x14ac:dyDescent="0.2">
      <c r="A3670">
        <v>0.44763183593799999</v>
      </c>
      <c r="B3670">
        <v>-8.7956147327699998</v>
      </c>
      <c r="C3670">
        <v>-8.7936814379200001</v>
      </c>
      <c r="D3670">
        <v>-8.7930067868399995</v>
      </c>
      <c r="E3670">
        <v>-8.7928994036999999</v>
      </c>
      <c r="F3670">
        <v>-8.7930212262000005</v>
      </c>
      <c r="G3670">
        <v>-8.7933768813800004</v>
      </c>
      <c r="H3670">
        <v>0</v>
      </c>
      <c r="I3670">
        <v>0.44763183593799999</v>
      </c>
      <c r="J3670">
        <v>-192.55946901499999</v>
      </c>
      <c r="K3670">
        <v>-276.74330968499999</v>
      </c>
      <c r="L3670">
        <v>-300</v>
      </c>
      <c r="M3670">
        <v>-300</v>
      </c>
      <c r="N3670">
        <v>-300</v>
      </c>
      <c r="O3670">
        <v>-300</v>
      </c>
    </row>
    <row r="3671" spans="1:15" x14ac:dyDescent="0.2">
      <c r="A3671">
        <v>0.44775390625</v>
      </c>
      <c r="B3671">
        <v>-8.8616814687400005</v>
      </c>
      <c r="C3671">
        <v>-8.8597477801900002</v>
      </c>
      <c r="D3671">
        <v>-8.8590728313400007</v>
      </c>
      <c r="E3671">
        <v>-8.8589654501100004</v>
      </c>
      <c r="F3671">
        <v>-8.8590874829700006</v>
      </c>
      <c r="G3671">
        <v>-8.8594436929700002</v>
      </c>
      <c r="H3671">
        <v>0</v>
      </c>
      <c r="I3671">
        <v>0.44775390625</v>
      </c>
      <c r="J3671">
        <v>-193.373841481</v>
      </c>
      <c r="K3671">
        <v>-300</v>
      </c>
      <c r="L3671">
        <v>-300</v>
      </c>
      <c r="M3671">
        <v>-300</v>
      </c>
      <c r="N3671">
        <v>-300</v>
      </c>
      <c r="O3671">
        <v>-300</v>
      </c>
    </row>
    <row r="3672" spans="1:15" x14ac:dyDescent="0.2">
      <c r="A3672">
        <v>0.44787597656200001</v>
      </c>
      <c r="B3672">
        <v>-8.9280772776700008</v>
      </c>
      <c r="C3672">
        <v>-8.92614319614</v>
      </c>
      <c r="D3672">
        <v>-8.9254679496700007</v>
      </c>
      <c r="E3672">
        <v>-8.9253605707000006</v>
      </c>
      <c r="F3672">
        <v>-8.9254828147400005</v>
      </c>
      <c r="G3672">
        <v>-8.9258395816899991</v>
      </c>
      <c r="H3672">
        <v>0</v>
      </c>
      <c r="I3672">
        <v>0.44787597656200001</v>
      </c>
      <c r="J3672">
        <v>-194.26301634999999</v>
      </c>
      <c r="K3672">
        <v>-273.86438706400003</v>
      </c>
      <c r="L3672">
        <v>-300</v>
      </c>
      <c r="M3672">
        <v>-300</v>
      </c>
      <c r="N3672">
        <v>-300</v>
      </c>
      <c r="O3672">
        <v>-300</v>
      </c>
    </row>
    <row r="3673" spans="1:15" x14ac:dyDescent="0.2">
      <c r="A3673">
        <v>0.447998046875</v>
      </c>
      <c r="B3673">
        <v>-8.9948030439100002</v>
      </c>
      <c r="C3673">
        <v>-8.9928685701200006</v>
      </c>
      <c r="D3673">
        <v>-8.9921930261699998</v>
      </c>
      <c r="E3673">
        <v>-8.9920856498100008</v>
      </c>
      <c r="F3673">
        <v>-8.9922081058500005</v>
      </c>
      <c r="G3673">
        <v>-8.9925654319300001</v>
      </c>
      <c r="H3673">
        <v>0</v>
      </c>
      <c r="I3673">
        <v>0.447998046875</v>
      </c>
      <c r="J3673">
        <v>-195.23078134599999</v>
      </c>
      <c r="K3673">
        <v>-278.659787564</v>
      </c>
      <c r="L3673">
        <v>-300</v>
      </c>
      <c r="M3673">
        <v>-300</v>
      </c>
      <c r="N3673">
        <v>-300</v>
      </c>
      <c r="O3673">
        <v>-300</v>
      </c>
    </row>
    <row r="3674" spans="1:15" x14ac:dyDescent="0.2">
      <c r="A3674">
        <v>0.44812011718799999</v>
      </c>
      <c r="B3674">
        <v>-9.0618596549399992</v>
      </c>
      <c r="C3674">
        <v>-9.0599247896000001</v>
      </c>
      <c r="D3674">
        <v>-9.0592489483099996</v>
      </c>
      <c r="E3674">
        <v>-9.0591415749100008</v>
      </c>
      <c r="F3674">
        <v>-9.0592642437599995</v>
      </c>
      <c r="G3674">
        <v>-9.0596221311399994</v>
      </c>
      <c r="H3674">
        <v>0</v>
      </c>
      <c r="I3674">
        <v>0.44812011718799999</v>
      </c>
      <c r="J3674">
        <v>-196.28015503099999</v>
      </c>
      <c r="K3674">
        <v>-279.33837611400003</v>
      </c>
      <c r="L3674">
        <v>-300</v>
      </c>
      <c r="M3674">
        <v>-300</v>
      </c>
      <c r="N3674">
        <v>-300</v>
      </c>
      <c r="O3674">
        <v>-300</v>
      </c>
    </row>
    <row r="3675" spans="1:15" x14ac:dyDescent="0.2">
      <c r="A3675">
        <v>0.4482421875</v>
      </c>
      <c r="B3675">
        <v>-9.1292480013899997</v>
      </c>
      <c r="C3675">
        <v>-9.1273127452199994</v>
      </c>
      <c r="D3675">
        <v>-9.12663660674</v>
      </c>
      <c r="E3675">
        <v>-9.1265292366500006</v>
      </c>
      <c r="F3675">
        <v>-9.1266521191399992</v>
      </c>
      <c r="G3675">
        <v>-9.1270105699900004</v>
      </c>
      <c r="H3675">
        <v>0</v>
      </c>
      <c r="I3675">
        <v>0.4482421875</v>
      </c>
      <c r="J3675">
        <v>-197.412135933</v>
      </c>
      <c r="K3675">
        <v>-281.08894516100003</v>
      </c>
      <c r="L3675">
        <v>-300</v>
      </c>
      <c r="M3675">
        <v>-300</v>
      </c>
      <c r="N3675">
        <v>-300</v>
      </c>
      <c r="O3675">
        <v>-300</v>
      </c>
    </row>
    <row r="3676" spans="1:15" x14ac:dyDescent="0.2">
      <c r="A3676">
        <v>0.44836425781200001</v>
      </c>
      <c r="B3676">
        <v>-9.1969689771100001</v>
      </c>
      <c r="C3676">
        <v>-9.1950333308300003</v>
      </c>
      <c r="D3676">
        <v>-9.1943568952899994</v>
      </c>
      <c r="E3676">
        <v>-9.1942495288800004</v>
      </c>
      <c r="F3676">
        <v>-9.1943726258300007</v>
      </c>
      <c r="G3676">
        <v>-9.1947316423299998</v>
      </c>
      <c r="H3676">
        <v>0</v>
      </c>
      <c r="I3676">
        <v>0.44836425781200001</v>
      </c>
      <c r="J3676">
        <v>-198.62388180799999</v>
      </c>
      <c r="K3676">
        <v>-283.05147258900001</v>
      </c>
      <c r="L3676">
        <v>-300</v>
      </c>
      <c r="M3676">
        <v>-300</v>
      </c>
      <c r="N3676">
        <v>-300</v>
      </c>
      <c r="O3676">
        <v>-300</v>
      </c>
    </row>
    <row r="3677" spans="1:15" x14ac:dyDescent="0.2">
      <c r="A3677">
        <v>0.448486328125</v>
      </c>
      <c r="B3677">
        <v>-9.2650234792300008</v>
      </c>
      <c r="C3677">
        <v>-9.2630874435599999</v>
      </c>
      <c r="D3677">
        <v>-9.2624107111100002</v>
      </c>
      <c r="E3677">
        <v>-9.2623033487199997</v>
      </c>
      <c r="F3677">
        <v>-9.2624266609599992</v>
      </c>
      <c r="G3677">
        <v>-9.2627862452999992</v>
      </c>
      <c r="H3677">
        <v>0</v>
      </c>
      <c r="I3677">
        <v>0.448486328125</v>
      </c>
      <c r="J3677">
        <v>-199.90605001899999</v>
      </c>
      <c r="K3677">
        <v>-293.00408671999998</v>
      </c>
      <c r="L3677">
        <v>-300</v>
      </c>
      <c r="M3677">
        <v>-300</v>
      </c>
      <c r="N3677">
        <v>-300</v>
      </c>
      <c r="O3677">
        <v>-300</v>
      </c>
    </row>
    <row r="3678" spans="1:15" x14ac:dyDescent="0.2">
      <c r="A3678">
        <v>0.44860839843799999</v>
      </c>
      <c r="B3678">
        <v>-9.3334124081799992</v>
      </c>
      <c r="C3678">
        <v>-9.3314759838400008</v>
      </c>
      <c r="D3678">
        <v>-9.3307989546299996</v>
      </c>
      <c r="E3678">
        <v>-9.3306915966199995</v>
      </c>
      <c r="F3678">
        <v>-9.3308151249800009</v>
      </c>
      <c r="G3678">
        <v>-9.3311752793499991</v>
      </c>
      <c r="H3678">
        <v>0</v>
      </c>
      <c r="I3678">
        <v>0.44860839843799999</v>
      </c>
      <c r="J3678">
        <v>-201.23898564699999</v>
      </c>
      <c r="K3678">
        <v>-271.80231439599999</v>
      </c>
      <c r="L3678">
        <v>-300</v>
      </c>
      <c r="M3678">
        <v>-300</v>
      </c>
      <c r="N3678">
        <v>-300</v>
      </c>
      <c r="O3678">
        <v>-300</v>
      </c>
    </row>
    <row r="3679" spans="1:15" x14ac:dyDescent="0.2">
      <c r="A3679">
        <v>0.44873046875</v>
      </c>
      <c r="B3679">
        <v>-9.4021366677600007</v>
      </c>
      <c r="C3679">
        <v>-9.4001998554699995</v>
      </c>
      <c r="D3679">
        <v>-9.3995225296400005</v>
      </c>
      <c r="E3679">
        <v>-9.3994151763799998</v>
      </c>
      <c r="F3679">
        <v>-9.3995389216799996</v>
      </c>
      <c r="G3679">
        <v>-9.3998996482900008</v>
      </c>
      <c r="H3679">
        <v>0</v>
      </c>
      <c r="I3679">
        <v>0.44873046875</v>
      </c>
      <c r="J3679">
        <v>-202.58732807800001</v>
      </c>
      <c r="K3679">
        <v>-276.30525988800002</v>
      </c>
      <c r="L3679">
        <v>-300</v>
      </c>
      <c r="M3679">
        <v>-300</v>
      </c>
      <c r="N3679">
        <v>-300</v>
      </c>
      <c r="O3679">
        <v>-300</v>
      </c>
    </row>
    <row r="3680" spans="1:15" x14ac:dyDescent="0.2">
      <c r="A3680">
        <v>0.44885253906200001</v>
      </c>
      <c r="B3680">
        <v>-9.4711971651799995</v>
      </c>
      <c r="C3680">
        <v>-9.4692599656700001</v>
      </c>
      <c r="D3680">
        <v>-9.4685823433599996</v>
      </c>
      <c r="E3680">
        <v>-9.4684749951999994</v>
      </c>
      <c r="F3680">
        <v>-9.4685989582900003</v>
      </c>
      <c r="G3680">
        <v>-9.4689602593300002</v>
      </c>
      <c r="H3680">
        <v>0</v>
      </c>
      <c r="I3680">
        <v>0.44885253906200001</v>
      </c>
      <c r="J3680">
        <v>-203.89330979100001</v>
      </c>
      <c r="K3680">
        <v>-273.278333804</v>
      </c>
      <c r="L3680">
        <v>-300</v>
      </c>
      <c r="M3680">
        <v>-300</v>
      </c>
      <c r="N3680">
        <v>-300</v>
      </c>
      <c r="O3680">
        <v>-300</v>
      </c>
    </row>
    <row r="3681" spans="1:15" x14ac:dyDescent="0.2">
      <c r="A3681">
        <v>0.448974609375</v>
      </c>
      <c r="B3681">
        <v>-9.5405948111200001</v>
      </c>
      <c r="C3681">
        <v>-9.5386572251199997</v>
      </c>
      <c r="D3681">
        <v>-9.5379793064800005</v>
      </c>
      <c r="E3681">
        <v>-9.5378719637800007</v>
      </c>
      <c r="F3681">
        <v>-9.5379961454799993</v>
      </c>
      <c r="G3681">
        <v>-9.5383580231800007</v>
      </c>
      <c r="H3681">
        <v>0</v>
      </c>
      <c r="I3681">
        <v>0.448974609375</v>
      </c>
      <c r="J3681">
        <v>-205.07099520200001</v>
      </c>
      <c r="K3681">
        <v>-273.50916967400002</v>
      </c>
      <c r="L3681">
        <v>-300</v>
      </c>
      <c r="M3681">
        <v>-300</v>
      </c>
      <c r="N3681">
        <v>-300</v>
      </c>
      <c r="O3681">
        <v>-300</v>
      </c>
    </row>
    <row r="3682" spans="1:15" x14ac:dyDescent="0.2">
      <c r="A3682">
        <v>0.44909667968799999</v>
      </c>
      <c r="B3682">
        <v>-9.6103305197599997</v>
      </c>
      <c r="C3682">
        <v>-9.6083925479900003</v>
      </c>
      <c r="D3682">
        <v>-9.6077143331699997</v>
      </c>
      <c r="E3682">
        <v>-9.6076069962999995</v>
      </c>
      <c r="F3682">
        <v>-9.6077313974499994</v>
      </c>
      <c r="G3682">
        <v>-9.6080938540199998</v>
      </c>
      <c r="H3682">
        <v>0</v>
      </c>
      <c r="I3682">
        <v>0.44909667968799999</v>
      </c>
      <c r="J3682">
        <v>-206.00767485700001</v>
      </c>
      <c r="K3682">
        <v>-271.16967575899997</v>
      </c>
      <c r="L3682">
        <v>-300</v>
      </c>
      <c r="M3682">
        <v>-300</v>
      </c>
      <c r="N3682">
        <v>-300</v>
      </c>
      <c r="O3682">
        <v>-300</v>
      </c>
    </row>
    <row r="3683" spans="1:15" x14ac:dyDescent="0.2">
      <c r="A3683">
        <v>0.44921875</v>
      </c>
      <c r="B3683">
        <v>-9.6804052088700008</v>
      </c>
      <c r="C3683">
        <v>-9.6784668520500006</v>
      </c>
      <c r="D3683">
        <v>-9.6777883411900003</v>
      </c>
      <c r="E3683">
        <v>-9.6776810105099997</v>
      </c>
      <c r="F3683">
        <v>-9.6778056319600001</v>
      </c>
      <c r="G3683">
        <v>-9.6781686696199998</v>
      </c>
      <c r="H3683">
        <v>0</v>
      </c>
      <c r="I3683">
        <v>0.44921875</v>
      </c>
      <c r="J3683">
        <v>-206.581511764</v>
      </c>
      <c r="K3683">
        <v>-265.99348728199999</v>
      </c>
      <c r="L3683">
        <v>-300</v>
      </c>
      <c r="M3683">
        <v>-300</v>
      </c>
      <c r="N3683">
        <v>-300</v>
      </c>
      <c r="O3683">
        <v>-300</v>
      </c>
    </row>
    <row r="3684" spans="1:15" x14ac:dyDescent="0.2">
      <c r="A3684">
        <v>0.44934082031200001</v>
      </c>
      <c r="B3684">
        <v>-9.7508197997899995</v>
      </c>
      <c r="C3684">
        <v>-9.7488810586600003</v>
      </c>
      <c r="D3684">
        <v>-9.7482022519099996</v>
      </c>
      <c r="E3684">
        <v>-9.7480949277800004</v>
      </c>
      <c r="F3684">
        <v>-9.7482197703699995</v>
      </c>
      <c r="G3684">
        <v>-9.7485833913499995</v>
      </c>
      <c r="H3684">
        <v>0</v>
      </c>
      <c r="I3684">
        <v>0.44934082031200001</v>
      </c>
      <c r="J3684">
        <v>-206.69893896900001</v>
      </c>
      <c r="K3684">
        <v>-282.11089278600002</v>
      </c>
      <c r="L3684">
        <v>-300</v>
      </c>
      <c r="M3684">
        <v>-300</v>
      </c>
      <c r="N3684">
        <v>-300</v>
      </c>
      <c r="O3684">
        <v>-300</v>
      </c>
    </row>
    <row r="3685" spans="1:15" x14ac:dyDescent="0.2">
      <c r="A3685">
        <v>0.449462890625</v>
      </c>
      <c r="B3685">
        <v>-9.8215752175700004</v>
      </c>
      <c r="C3685">
        <v>-9.8196360928599997</v>
      </c>
      <c r="D3685">
        <v>-9.8189569903699994</v>
      </c>
      <c r="E3685">
        <v>-9.8188496731499999</v>
      </c>
      <c r="F3685">
        <v>-9.8189747377199996</v>
      </c>
      <c r="G3685">
        <v>-9.8193389442600001</v>
      </c>
      <c r="H3685">
        <v>0</v>
      </c>
      <c r="I3685">
        <v>0.449462890625</v>
      </c>
      <c r="J3685">
        <v>-206.33494735599999</v>
      </c>
      <c r="K3685">
        <v>-271.06966453699999</v>
      </c>
      <c r="L3685">
        <v>-288.010424059</v>
      </c>
      <c r="M3685">
        <v>-300</v>
      </c>
      <c r="N3685">
        <v>-300</v>
      </c>
      <c r="O3685">
        <v>-300</v>
      </c>
    </row>
    <row r="3686" spans="1:15" x14ac:dyDescent="0.2">
      <c r="A3686">
        <v>0.44958496093799999</v>
      </c>
      <c r="B3686">
        <v>-9.8926723909500005</v>
      </c>
      <c r="C3686">
        <v>-9.8907328833800001</v>
      </c>
      <c r="D3686">
        <v>-9.8900534852999993</v>
      </c>
      <c r="E3686">
        <v>-9.8899461753600004</v>
      </c>
      <c r="F3686">
        <v>-9.8900714627700008</v>
      </c>
      <c r="G3686">
        <v>-9.8904362571100002</v>
      </c>
      <c r="H3686">
        <v>0</v>
      </c>
      <c r="I3686">
        <v>0.44958496093799999</v>
      </c>
      <c r="J3686">
        <v>-205.54559758900001</v>
      </c>
      <c r="K3686">
        <v>-279.40156596899999</v>
      </c>
      <c r="L3686">
        <v>-274.11220454900001</v>
      </c>
      <c r="M3686">
        <v>-300</v>
      </c>
      <c r="N3686">
        <v>-300</v>
      </c>
      <c r="O3686">
        <v>-300</v>
      </c>
    </row>
    <row r="3687" spans="1:15" x14ac:dyDescent="0.2">
      <c r="A3687">
        <v>0.44970703125</v>
      </c>
      <c r="B3687">
        <v>-9.9641122524500005</v>
      </c>
      <c r="C3687">
        <v>-9.9621723627600005</v>
      </c>
      <c r="D3687">
        <v>-9.9614926692400001</v>
      </c>
      <c r="E3687">
        <v>-9.9613853669499992</v>
      </c>
      <c r="F3687">
        <v>-9.9615108780400003</v>
      </c>
      <c r="G3687">
        <v>-9.9618762624299997</v>
      </c>
      <c r="H3687">
        <v>0</v>
      </c>
      <c r="I3687">
        <v>0.44970703125</v>
      </c>
      <c r="J3687">
        <v>-204.44168234099999</v>
      </c>
      <c r="K3687">
        <v>-263.38366208500003</v>
      </c>
      <c r="L3687">
        <v>-267.95614017000003</v>
      </c>
      <c r="M3687">
        <v>-300</v>
      </c>
      <c r="N3687">
        <v>-300</v>
      </c>
      <c r="O3687">
        <v>-300</v>
      </c>
    </row>
    <row r="3688" spans="1:15" x14ac:dyDescent="0.2">
      <c r="A3688">
        <v>0.44982910156200001</v>
      </c>
      <c r="B3688">
        <v>-10.035895738400001</v>
      </c>
      <c r="C3688">
        <v>-10.0339554673</v>
      </c>
      <c r="D3688">
        <v>-10.0332754785</v>
      </c>
      <c r="E3688">
        <v>-10.033168184199999</v>
      </c>
      <c r="F3688">
        <v>-10.0332939199</v>
      </c>
      <c r="G3688">
        <v>-10.0336598966</v>
      </c>
      <c r="H3688">
        <v>0</v>
      </c>
      <c r="I3688">
        <v>0.44982910156200001</v>
      </c>
      <c r="J3688">
        <v>-203.14720978700001</v>
      </c>
      <c r="K3688">
        <v>-266.499766158</v>
      </c>
      <c r="L3688">
        <v>-267.57084928199998</v>
      </c>
      <c r="M3688">
        <v>-300</v>
      </c>
      <c r="N3688">
        <v>-300</v>
      </c>
      <c r="O3688">
        <v>-300</v>
      </c>
    </row>
    <row r="3689" spans="1:15" x14ac:dyDescent="0.2">
      <c r="A3689">
        <v>0.449951171875</v>
      </c>
      <c r="B3689">
        <v>-10.108023789000001</v>
      </c>
      <c r="C3689">
        <v>-10.106083137300001</v>
      </c>
      <c r="D3689">
        <v>-10.105402853299999</v>
      </c>
      <c r="E3689">
        <v>-10.105295567500001</v>
      </c>
      <c r="F3689">
        <v>-10.105421528500001</v>
      </c>
      <c r="G3689">
        <v>-10.1057880997</v>
      </c>
      <c r="H3689">
        <v>0</v>
      </c>
      <c r="I3689">
        <v>0.449951171875</v>
      </c>
      <c r="J3689">
        <v>-201.77059725300001</v>
      </c>
      <c r="K3689">
        <v>-271.55690575599999</v>
      </c>
      <c r="L3689">
        <v>-271.21903124099998</v>
      </c>
      <c r="M3689">
        <v>-300</v>
      </c>
      <c r="N3689">
        <v>-300</v>
      </c>
      <c r="O3689">
        <v>-300</v>
      </c>
    </row>
    <row r="3690" spans="1:15" x14ac:dyDescent="0.2">
      <c r="A3690">
        <v>0.45007324218799999</v>
      </c>
      <c r="B3690">
        <v>-10.180497348499999</v>
      </c>
      <c r="C3690">
        <v>-10.1785563168</v>
      </c>
      <c r="D3690">
        <v>-10.177875737900001</v>
      </c>
      <c r="E3690">
        <v>-10.177768460799999</v>
      </c>
      <c r="F3690">
        <v>-10.177894648000001</v>
      </c>
      <c r="G3690">
        <v>-10.178261816099999</v>
      </c>
      <c r="H3690">
        <v>0</v>
      </c>
      <c r="I3690">
        <v>0.45007324218799999</v>
      </c>
      <c r="J3690">
        <v>-200.39605912799999</v>
      </c>
      <c r="K3690">
        <v>-266.81085889799999</v>
      </c>
      <c r="L3690">
        <v>-276.48033082900002</v>
      </c>
      <c r="M3690">
        <v>-300</v>
      </c>
      <c r="N3690">
        <v>-300</v>
      </c>
      <c r="O3690">
        <v>-300</v>
      </c>
    </row>
    <row r="3691" spans="1:15" x14ac:dyDescent="0.2">
      <c r="A3691">
        <v>0.4501953125</v>
      </c>
      <c r="B3691">
        <v>-10.253317364899999</v>
      </c>
      <c r="C3691">
        <v>-10.251375954</v>
      </c>
      <c r="D3691">
        <v>-10.2506950803</v>
      </c>
      <c r="E3691">
        <v>-10.250587812299999</v>
      </c>
      <c r="F3691">
        <v>-10.2507142266</v>
      </c>
      <c r="G3691">
        <v>-10.2510819938</v>
      </c>
      <c r="H3691">
        <v>0</v>
      </c>
      <c r="I3691">
        <v>0.4501953125</v>
      </c>
      <c r="J3691">
        <v>-199.08712331699999</v>
      </c>
      <c r="K3691">
        <v>-289.44345253099999</v>
      </c>
      <c r="L3691">
        <v>-278.517693189</v>
      </c>
      <c r="M3691">
        <v>-300</v>
      </c>
      <c r="N3691">
        <v>-300</v>
      </c>
      <c r="O3691">
        <v>-300</v>
      </c>
    </row>
    <row r="3692" spans="1:15" x14ac:dyDescent="0.2">
      <c r="A3692">
        <v>0.45031738281200001</v>
      </c>
      <c r="B3692">
        <v>-10.3264847904</v>
      </c>
      <c r="C3692">
        <v>-10.3245430011</v>
      </c>
      <c r="D3692">
        <v>-10.3238618326</v>
      </c>
      <c r="E3692">
        <v>-10.323754574100001</v>
      </c>
      <c r="F3692">
        <v>-10.3238812165</v>
      </c>
      <c r="G3692">
        <v>-10.3242495851</v>
      </c>
      <c r="H3692">
        <v>0</v>
      </c>
      <c r="I3692">
        <v>0.45031738281200001</v>
      </c>
      <c r="J3692">
        <v>-197.89348134700001</v>
      </c>
      <c r="K3692">
        <v>-273.44457411799999</v>
      </c>
      <c r="L3692">
        <v>-274.59625314599998</v>
      </c>
      <c r="M3692">
        <v>-300</v>
      </c>
      <c r="N3692">
        <v>-300</v>
      </c>
      <c r="O3692">
        <v>-300</v>
      </c>
    </row>
    <row r="3693" spans="1:15" x14ac:dyDescent="0.2">
      <c r="A3693">
        <v>0.450439453125</v>
      </c>
      <c r="B3693">
        <v>-10.4000005812</v>
      </c>
      <c r="C3693">
        <v>-10.398058414199999</v>
      </c>
      <c r="D3693">
        <v>-10.3973769512</v>
      </c>
      <c r="E3693">
        <v>-10.397269702599999</v>
      </c>
      <c r="F3693">
        <v>-10.3973965738</v>
      </c>
      <c r="G3693">
        <v>-10.397765546</v>
      </c>
      <c r="H3693">
        <v>0</v>
      </c>
      <c r="I3693">
        <v>0.450439453125</v>
      </c>
      <c r="J3693">
        <v>-196.85653873800001</v>
      </c>
      <c r="K3693">
        <v>-270.68594519800001</v>
      </c>
      <c r="L3693">
        <v>-269.49292091699999</v>
      </c>
      <c r="M3693">
        <v>-300</v>
      </c>
      <c r="N3693">
        <v>-300</v>
      </c>
      <c r="O3693">
        <v>-300</v>
      </c>
    </row>
    <row r="3694" spans="1:15" x14ac:dyDescent="0.2">
      <c r="A3694">
        <v>0.45056152343799999</v>
      </c>
      <c r="B3694">
        <v>-10.473865697800001</v>
      </c>
      <c r="C3694">
        <v>-10.471923153900001</v>
      </c>
      <c r="D3694">
        <v>-10.4712413965</v>
      </c>
      <c r="E3694">
        <v>-10.4711341581</v>
      </c>
      <c r="F3694">
        <v>-10.471261259</v>
      </c>
      <c r="G3694">
        <v>-10.471630837199999</v>
      </c>
      <c r="H3694">
        <v>0</v>
      </c>
      <c r="I3694">
        <v>0.45056152343799999</v>
      </c>
      <c r="J3694">
        <v>-196.01274378900001</v>
      </c>
      <c r="K3694">
        <v>-264.77930669199998</v>
      </c>
      <c r="L3694">
        <v>-265.49004652500003</v>
      </c>
      <c r="M3694">
        <v>-300</v>
      </c>
      <c r="N3694">
        <v>-300</v>
      </c>
      <c r="O3694">
        <v>-300</v>
      </c>
    </row>
    <row r="3695" spans="1:15" x14ac:dyDescent="0.2">
      <c r="A3695">
        <v>0.45068359375</v>
      </c>
      <c r="B3695">
        <v>-10.5480811048</v>
      </c>
      <c r="C3695">
        <v>-10.5461381846</v>
      </c>
      <c r="D3695">
        <v>-10.545456133</v>
      </c>
      <c r="E3695">
        <v>-10.545348905299999</v>
      </c>
      <c r="F3695">
        <v>-10.545476236700001</v>
      </c>
      <c r="G3695">
        <v>-10.5458464232</v>
      </c>
      <c r="H3695">
        <v>0</v>
      </c>
      <c r="I3695">
        <v>0.45068359375</v>
      </c>
      <c r="J3695">
        <v>-195.395135052</v>
      </c>
      <c r="K3695">
        <v>-281.93162677200002</v>
      </c>
      <c r="L3695">
        <v>-262.66402128099998</v>
      </c>
      <c r="M3695">
        <v>-300</v>
      </c>
      <c r="N3695">
        <v>-300</v>
      </c>
      <c r="O3695">
        <v>-300</v>
      </c>
    </row>
    <row r="3696" spans="1:15" x14ac:dyDescent="0.2">
      <c r="A3696">
        <v>0.45080566406200001</v>
      </c>
      <c r="B3696">
        <v>-10.622647771</v>
      </c>
      <c r="C3696">
        <v>-10.6207044753</v>
      </c>
      <c r="D3696">
        <v>-10.620022129600001</v>
      </c>
      <c r="E3696">
        <v>-10.619914912900001</v>
      </c>
      <c r="F3696">
        <v>-10.6200424758</v>
      </c>
      <c r="G3696">
        <v>-10.6204132728</v>
      </c>
      <c r="H3696">
        <v>0</v>
      </c>
      <c r="I3696">
        <v>0.45080566406200001</v>
      </c>
      <c r="J3696">
        <v>-195.034017374</v>
      </c>
      <c r="K3696">
        <v>-269.32275127499997</v>
      </c>
      <c r="L3696">
        <v>-260.80815916500001</v>
      </c>
      <c r="M3696">
        <v>-300</v>
      </c>
      <c r="N3696">
        <v>-300</v>
      </c>
      <c r="O3696">
        <v>-300</v>
      </c>
    </row>
    <row r="3697" spans="1:15" x14ac:dyDescent="0.2">
      <c r="A3697">
        <v>0.450927734375</v>
      </c>
      <c r="B3697">
        <v>-10.6975666695</v>
      </c>
      <c r="C3697">
        <v>-10.695622999099999</v>
      </c>
      <c r="D3697">
        <v>-10.6949403595</v>
      </c>
      <c r="E3697">
        <v>-10.694833154199999</v>
      </c>
      <c r="F3697">
        <v>-10.6949609494</v>
      </c>
      <c r="G3697">
        <v>-10.6953323593</v>
      </c>
      <c r="H3697">
        <v>0</v>
      </c>
      <c r="I3697">
        <v>0.450927734375</v>
      </c>
      <c r="J3697">
        <v>-194.95733529099999</v>
      </c>
      <c r="K3697">
        <v>-278.29288570699998</v>
      </c>
      <c r="L3697">
        <v>-259.74147066</v>
      </c>
      <c r="M3697">
        <v>-300</v>
      </c>
      <c r="N3697">
        <v>-300</v>
      </c>
      <c r="O3697">
        <v>-300</v>
      </c>
    </row>
    <row r="3698" spans="1:15" x14ac:dyDescent="0.2">
      <c r="A3698">
        <v>0.45104980468799999</v>
      </c>
      <c r="B3698">
        <v>-10.772838778000001</v>
      </c>
      <c r="C3698">
        <v>-10.7708947336</v>
      </c>
      <c r="D3698">
        <v>-10.7702118002</v>
      </c>
      <c r="E3698">
        <v>-10.7701046067</v>
      </c>
      <c r="F3698">
        <v>-10.770232634999999</v>
      </c>
      <c r="G3698">
        <v>-10.7706046602</v>
      </c>
      <c r="H3698">
        <v>0</v>
      </c>
      <c r="I3698">
        <v>0.45104980468799999</v>
      </c>
      <c r="J3698">
        <v>-195.19115120699999</v>
      </c>
      <c r="K3698">
        <v>-262.98039773400001</v>
      </c>
      <c r="L3698">
        <v>-259.33508638000001</v>
      </c>
      <c r="M3698">
        <v>-300</v>
      </c>
      <c r="N3698">
        <v>-300</v>
      </c>
      <c r="O3698">
        <v>-300</v>
      </c>
    </row>
    <row r="3699" spans="1:15" x14ac:dyDescent="0.2">
      <c r="A3699">
        <v>0.451171875</v>
      </c>
      <c r="B3699">
        <v>-10.8484650784</v>
      </c>
      <c r="C3699">
        <v>-10.8465206607</v>
      </c>
      <c r="D3699">
        <v>-10.8458374338</v>
      </c>
      <c r="E3699">
        <v>-10.845730252399999</v>
      </c>
      <c r="F3699">
        <v>-10.8458585148</v>
      </c>
      <c r="G3699">
        <v>-10.8462311574</v>
      </c>
      <c r="H3699">
        <v>0</v>
      </c>
      <c r="I3699">
        <v>0.451171875</v>
      </c>
      <c r="J3699">
        <v>-195.76029180899999</v>
      </c>
      <c r="K3699">
        <v>-270.56717524200002</v>
      </c>
      <c r="L3699">
        <v>-259.49870124799997</v>
      </c>
      <c r="M3699">
        <v>-300</v>
      </c>
      <c r="N3699">
        <v>-300</v>
      </c>
      <c r="O3699">
        <v>-300</v>
      </c>
    </row>
    <row r="3700" spans="1:15" x14ac:dyDescent="0.2">
      <c r="A3700">
        <v>0.45129394531200001</v>
      </c>
      <c r="B3700">
        <v>-10.9244465572</v>
      </c>
      <c r="C3700">
        <v>-10.922501767</v>
      </c>
      <c r="D3700">
        <v>-10.921818246599999</v>
      </c>
      <c r="E3700">
        <v>-10.921711077699999</v>
      </c>
      <c r="F3700">
        <v>-10.9218395751</v>
      </c>
      <c r="G3700">
        <v>-10.9222128376</v>
      </c>
      <c r="H3700">
        <v>0</v>
      </c>
      <c r="I3700">
        <v>0.45129394531200001</v>
      </c>
      <c r="J3700">
        <v>-196.68919213699999</v>
      </c>
      <c r="K3700">
        <v>-264.63998683900002</v>
      </c>
      <c r="L3700">
        <v>-260.14453625599998</v>
      </c>
      <c r="M3700">
        <v>-277.320301997</v>
      </c>
      <c r="N3700">
        <v>-300</v>
      </c>
      <c r="O3700">
        <v>-300</v>
      </c>
    </row>
    <row r="3701" spans="1:15" x14ac:dyDescent="0.2">
      <c r="A3701">
        <v>0.451416015625</v>
      </c>
      <c r="B3701">
        <v>-11.0007842053</v>
      </c>
      <c r="C3701">
        <v>-10.9988390433</v>
      </c>
      <c r="D3701">
        <v>-10.9981552297</v>
      </c>
      <c r="E3701">
        <v>-10.9980480737</v>
      </c>
      <c r="F3701">
        <v>-10.9981768069</v>
      </c>
      <c r="G3701">
        <v>-10.9985506916</v>
      </c>
      <c r="H3701">
        <v>0</v>
      </c>
      <c r="I3701">
        <v>0.451416015625</v>
      </c>
      <c r="J3701">
        <v>-198.002914573</v>
      </c>
      <c r="K3701">
        <v>-266.46784544399998</v>
      </c>
      <c r="L3701">
        <v>-261.18276821299997</v>
      </c>
      <c r="M3701">
        <v>-259.28322504200003</v>
      </c>
      <c r="N3701">
        <v>-300</v>
      </c>
      <c r="O3701">
        <v>-300</v>
      </c>
    </row>
    <row r="3702" spans="1:15" x14ac:dyDescent="0.2">
      <c r="A3702">
        <v>0.45153808593799999</v>
      </c>
      <c r="B3702">
        <v>-11.0774790184</v>
      </c>
      <c r="C3702">
        <v>-11.075533485399999</v>
      </c>
      <c r="D3702">
        <v>-11.0748493787</v>
      </c>
      <c r="E3702">
        <v>-11.074742236000001</v>
      </c>
      <c r="F3702">
        <v>-11.074871205899999</v>
      </c>
      <c r="G3702">
        <v>-11.075245715099999</v>
      </c>
      <c r="H3702">
        <v>0</v>
      </c>
      <c r="I3702">
        <v>0.45153808593799999</v>
      </c>
      <c r="J3702">
        <v>-199.72833909100001</v>
      </c>
      <c r="K3702">
        <v>-265.20430178399999</v>
      </c>
      <c r="L3702">
        <v>-262.456672981</v>
      </c>
      <c r="M3702">
        <v>-258.82383065099998</v>
      </c>
      <c r="N3702">
        <v>-300</v>
      </c>
      <c r="O3702">
        <v>-300</v>
      </c>
    </row>
    <row r="3703" spans="1:15" x14ac:dyDescent="0.2">
      <c r="A3703">
        <v>0.45166015625</v>
      </c>
      <c r="B3703">
        <v>-11.154531996799999</v>
      </c>
      <c r="C3703">
        <v>-11.1525860936</v>
      </c>
      <c r="D3703">
        <v>-11.151901693799999</v>
      </c>
      <c r="E3703">
        <v>-11.151794564799999</v>
      </c>
      <c r="F3703">
        <v>-11.1519237724</v>
      </c>
      <c r="G3703">
        <v>-11.152298908400001</v>
      </c>
      <c r="H3703">
        <v>0</v>
      </c>
      <c r="I3703">
        <v>0.45166015625</v>
      </c>
      <c r="J3703">
        <v>-201.89553583599999</v>
      </c>
      <c r="K3703">
        <v>-261.61949326199999</v>
      </c>
      <c r="L3703">
        <v>-263.75997586699998</v>
      </c>
      <c r="M3703">
        <v>-262.94569812899999</v>
      </c>
      <c r="N3703">
        <v>-300</v>
      </c>
      <c r="O3703">
        <v>-300</v>
      </c>
    </row>
    <row r="3704" spans="1:15" x14ac:dyDescent="0.2">
      <c r="A3704">
        <v>0.45178222656200001</v>
      </c>
      <c r="B3704">
        <v>-11.2319441455</v>
      </c>
      <c r="C3704">
        <v>-11.2299978727</v>
      </c>
      <c r="D3704">
        <v>-11.2293131802</v>
      </c>
      <c r="E3704">
        <v>-11.2292060652</v>
      </c>
      <c r="F3704">
        <v>-11.2293355113</v>
      </c>
      <c r="G3704">
        <v>-11.2297112766</v>
      </c>
      <c r="H3704">
        <v>0</v>
      </c>
      <c r="I3704">
        <v>0.45178222656200001</v>
      </c>
      <c r="J3704">
        <v>-204.53948554900001</v>
      </c>
      <c r="K3704">
        <v>-274.36099495600001</v>
      </c>
      <c r="L3704">
        <v>-264.79549091000001</v>
      </c>
      <c r="M3704">
        <v>-267.48213402699997</v>
      </c>
      <c r="N3704">
        <v>-300</v>
      </c>
      <c r="O3704">
        <v>-300</v>
      </c>
    </row>
    <row r="3705" spans="1:15" x14ac:dyDescent="0.2">
      <c r="A3705">
        <v>0.451904296875</v>
      </c>
      <c r="B3705">
        <v>-11.3097164742</v>
      </c>
      <c r="C3705">
        <v>-11.3077698326</v>
      </c>
      <c r="D3705">
        <v>-11.307084847500001</v>
      </c>
      <c r="E3705">
        <v>-11.306977746999999</v>
      </c>
      <c r="F3705">
        <v>-11.3071074324</v>
      </c>
      <c r="G3705">
        <v>-11.307483829300001</v>
      </c>
      <c r="H3705">
        <v>0</v>
      </c>
      <c r="I3705">
        <v>0.451904296875</v>
      </c>
      <c r="J3705">
        <v>-207.70223786700001</v>
      </c>
      <c r="K3705">
        <v>-260.25236751800003</v>
      </c>
      <c r="L3705">
        <v>-265.302687897</v>
      </c>
      <c r="M3705">
        <v>-272.44939170499998</v>
      </c>
      <c r="N3705">
        <v>-300</v>
      </c>
      <c r="O3705">
        <v>-300</v>
      </c>
    </row>
    <row r="3706" spans="1:15" x14ac:dyDescent="0.2">
      <c r="A3706">
        <v>0.45202636718799999</v>
      </c>
      <c r="B3706">
        <v>-11.3878499976</v>
      </c>
      <c r="C3706">
        <v>-11.385902988</v>
      </c>
      <c r="D3706">
        <v>-11.385217710399999</v>
      </c>
      <c r="E3706">
        <v>-11.385110624699999</v>
      </c>
      <c r="F3706">
        <v>-11.385240550400001</v>
      </c>
      <c r="G3706">
        <v>-11.3856175813</v>
      </c>
      <c r="H3706">
        <v>0</v>
      </c>
      <c r="I3706">
        <v>0.45202636718799999</v>
      </c>
      <c r="J3706">
        <v>-211.43590211</v>
      </c>
      <c r="K3706">
        <v>-270.20961776399997</v>
      </c>
      <c r="L3706">
        <v>-265.21158711700002</v>
      </c>
      <c r="M3706">
        <v>-277.95447411200001</v>
      </c>
      <c r="N3706">
        <v>-300</v>
      </c>
      <c r="O3706">
        <v>-300</v>
      </c>
    </row>
    <row r="3707" spans="1:15" x14ac:dyDescent="0.2">
      <c r="A3707">
        <v>0.4521484375</v>
      </c>
      <c r="B3707">
        <v>-11.466345735200001</v>
      </c>
      <c r="C3707">
        <v>-11.4643983583</v>
      </c>
      <c r="D3707">
        <v>-11.463712788400001</v>
      </c>
      <c r="E3707">
        <v>-11.463605718</v>
      </c>
      <c r="F3707">
        <v>-11.4637358849</v>
      </c>
      <c r="G3707">
        <v>-11.464113552000001</v>
      </c>
      <c r="H3707">
        <v>0</v>
      </c>
      <c r="I3707">
        <v>0.4521484375</v>
      </c>
      <c r="J3707">
        <v>-215.80692213</v>
      </c>
      <c r="K3707">
        <v>-262.91637217599998</v>
      </c>
      <c r="L3707">
        <v>-264.70024318899999</v>
      </c>
      <c r="M3707">
        <v>-284.09225254500001</v>
      </c>
      <c r="N3707">
        <v>-300</v>
      </c>
      <c r="O3707">
        <v>-300</v>
      </c>
    </row>
    <row r="3708" spans="1:15" x14ac:dyDescent="0.2">
      <c r="A3708">
        <v>0.45227050781200001</v>
      </c>
      <c r="B3708">
        <v>-11.5452047115</v>
      </c>
      <c r="C3708">
        <v>-11.5432569682</v>
      </c>
      <c r="D3708">
        <v>-11.5425711061</v>
      </c>
      <c r="E3708">
        <v>-11.5424640513</v>
      </c>
      <c r="F3708">
        <v>-11.5425944603</v>
      </c>
      <c r="G3708">
        <v>-11.5429727661</v>
      </c>
      <c r="H3708">
        <v>0</v>
      </c>
      <c r="I3708">
        <v>0.45227050781200001</v>
      </c>
      <c r="J3708">
        <v>-220.90283336499999</v>
      </c>
      <c r="K3708">
        <v>-266.06785633200002</v>
      </c>
      <c r="L3708">
        <v>-264.08342420600002</v>
      </c>
      <c r="M3708">
        <v>-291.11071071100002</v>
      </c>
      <c r="N3708">
        <v>-295.598219933</v>
      </c>
      <c r="O3708">
        <v>-300</v>
      </c>
    </row>
    <row r="3709" spans="1:15" x14ac:dyDescent="0.2">
      <c r="A3709">
        <v>0.452392578125</v>
      </c>
      <c r="B3709">
        <v>-11.6244279561</v>
      </c>
      <c r="C3709">
        <v>-11.622479846999999</v>
      </c>
      <c r="D3709">
        <v>-11.621793692900001</v>
      </c>
      <c r="E3709">
        <v>-11.621686654199999</v>
      </c>
      <c r="F3709">
        <v>-11.621817306200001</v>
      </c>
      <c r="G3709">
        <v>-11.6221962531</v>
      </c>
      <c r="H3709">
        <v>0</v>
      </c>
      <c r="I3709">
        <v>0.452392578125</v>
      </c>
      <c r="J3709">
        <v>-226.843150181</v>
      </c>
      <c r="K3709">
        <v>-265.48181918799997</v>
      </c>
      <c r="L3709">
        <v>-263.63905065699998</v>
      </c>
      <c r="M3709">
        <v>-299.13597257200001</v>
      </c>
      <c r="N3709">
        <v>-298.95996185600001</v>
      </c>
      <c r="O3709">
        <v>-300</v>
      </c>
    </row>
    <row r="3710" spans="1:15" x14ac:dyDescent="0.2">
      <c r="A3710">
        <v>0.45251464843799999</v>
      </c>
      <c r="B3710">
        <v>-11.7040165036</v>
      </c>
      <c r="C3710">
        <v>-11.702068029599999</v>
      </c>
      <c r="D3710">
        <v>-11.7013815837</v>
      </c>
      <c r="E3710">
        <v>-11.7012745613</v>
      </c>
      <c r="F3710">
        <v>-11.7014054572</v>
      </c>
      <c r="G3710">
        <v>-11.7017850476</v>
      </c>
      <c r="H3710">
        <v>0</v>
      </c>
      <c r="I3710">
        <v>0.45251464843799999</v>
      </c>
      <c r="J3710">
        <v>-233.79964504700001</v>
      </c>
      <c r="K3710">
        <v>-262.655594248</v>
      </c>
      <c r="L3710">
        <v>-263.610975231</v>
      </c>
      <c r="M3710">
        <v>-300</v>
      </c>
      <c r="N3710">
        <v>-300</v>
      </c>
      <c r="O3710">
        <v>-300</v>
      </c>
    </row>
    <row r="3711" spans="1:15" x14ac:dyDescent="0.2">
      <c r="A3711">
        <v>0.45263671875</v>
      </c>
      <c r="B3711">
        <v>-11.7839713939</v>
      </c>
      <c r="C3711">
        <v>-11.782022555599999</v>
      </c>
      <c r="D3711">
        <v>-11.781335818000001</v>
      </c>
      <c r="E3711">
        <v>-11.7812288125</v>
      </c>
      <c r="F3711">
        <v>-11.781359953200001</v>
      </c>
      <c r="G3711">
        <v>-11.781740189500001</v>
      </c>
      <c r="H3711">
        <v>0</v>
      </c>
      <c r="I3711">
        <v>0.45263671875</v>
      </c>
      <c r="J3711">
        <v>-242.035368288</v>
      </c>
      <c r="K3711">
        <v>-292.83104995600002</v>
      </c>
      <c r="L3711">
        <v>-264.17978308300002</v>
      </c>
      <c r="M3711">
        <v>-300</v>
      </c>
      <c r="N3711">
        <v>-300</v>
      </c>
      <c r="O3711">
        <v>-300</v>
      </c>
    </row>
    <row r="3712" spans="1:15" x14ac:dyDescent="0.2">
      <c r="A3712">
        <v>0.45275878906200001</v>
      </c>
      <c r="B3712">
        <v>-11.864293671900001</v>
      </c>
      <c r="C3712">
        <v>-11.8623444701</v>
      </c>
      <c r="D3712">
        <v>-11.8616574411</v>
      </c>
      <c r="E3712">
        <v>-11.8615504527</v>
      </c>
      <c r="F3712">
        <v>-11.861681839099999</v>
      </c>
      <c r="G3712">
        <v>-11.862062723699999</v>
      </c>
      <c r="H3712">
        <v>0</v>
      </c>
      <c r="I3712">
        <v>0.45275878906200001</v>
      </c>
      <c r="J3712">
        <v>-251.99885515599999</v>
      </c>
      <c r="K3712">
        <v>-269.89987589100002</v>
      </c>
      <c r="L3712">
        <v>-265.59487359399998</v>
      </c>
      <c r="M3712">
        <v>-300</v>
      </c>
      <c r="N3712">
        <v>-300</v>
      </c>
      <c r="O3712">
        <v>-300</v>
      </c>
    </row>
    <row r="3713" spans="1:15" x14ac:dyDescent="0.2">
      <c r="A3713">
        <v>0.452880859375</v>
      </c>
      <c r="B3713">
        <v>-11.944984388</v>
      </c>
      <c r="C3713">
        <v>-11.9430348235</v>
      </c>
      <c r="D3713">
        <v>-11.942347503100001</v>
      </c>
      <c r="E3713">
        <v>-11.9422405324</v>
      </c>
      <c r="F3713">
        <v>-11.9423721654</v>
      </c>
      <c r="G3713">
        <v>-11.942753700700001</v>
      </c>
      <c r="H3713">
        <v>0</v>
      </c>
      <c r="I3713">
        <v>0.452880859375</v>
      </c>
      <c r="J3713">
        <v>-264.59441501499998</v>
      </c>
      <c r="K3713">
        <v>-269.91995649099999</v>
      </c>
      <c r="L3713">
        <v>-268.33973314899998</v>
      </c>
      <c r="M3713">
        <v>-300</v>
      </c>
      <c r="N3713">
        <v>-300</v>
      </c>
      <c r="O3713">
        <v>-300</v>
      </c>
    </row>
    <row r="3714" spans="1:15" x14ac:dyDescent="0.2">
      <c r="A3714">
        <v>0.45300292968799999</v>
      </c>
      <c r="B3714">
        <v>-12.0260445978</v>
      </c>
      <c r="C3714">
        <v>-12.0240946713</v>
      </c>
      <c r="D3714">
        <v>-12.0234070598</v>
      </c>
      <c r="E3714">
        <v>-12.023300107100001</v>
      </c>
      <c r="F3714">
        <v>-12.0234319877</v>
      </c>
      <c r="G3714">
        <v>-12.0238141761</v>
      </c>
      <c r="H3714">
        <v>0</v>
      </c>
      <c r="I3714">
        <v>0.45300292968799999</v>
      </c>
      <c r="J3714">
        <v>-282.48460677399999</v>
      </c>
      <c r="K3714">
        <v>-263.48131868799999</v>
      </c>
      <c r="L3714">
        <v>-273.873700106</v>
      </c>
      <c r="M3714">
        <v>-300</v>
      </c>
      <c r="N3714">
        <v>-300</v>
      </c>
      <c r="O3714">
        <v>-300</v>
      </c>
    </row>
    <row r="3715" spans="1:15" x14ac:dyDescent="0.2">
      <c r="A3715">
        <v>0.453125</v>
      </c>
      <c r="B3715">
        <v>-12.107475362500001</v>
      </c>
      <c r="C3715">
        <v>-12.105525074799999</v>
      </c>
      <c r="D3715">
        <v>-12.1048371723</v>
      </c>
      <c r="E3715">
        <v>-12.104730238</v>
      </c>
      <c r="F3715">
        <v>-12.104862367000001</v>
      </c>
      <c r="G3715">
        <v>-12.105245211</v>
      </c>
      <c r="H3715">
        <v>0</v>
      </c>
      <c r="I3715">
        <v>0.453125</v>
      </c>
      <c r="J3715">
        <v>-300</v>
      </c>
      <c r="K3715">
        <v>-300</v>
      </c>
      <c r="L3715">
        <v>-300</v>
      </c>
      <c r="M3715">
        <v>-300</v>
      </c>
      <c r="N3715">
        <v>-300</v>
      </c>
      <c r="O3715">
        <v>-300</v>
      </c>
    </row>
    <row r="3716" spans="1:15" x14ac:dyDescent="0.2">
      <c r="A3716">
        <v>0.45324707031200001</v>
      </c>
      <c r="B3716">
        <v>-12.1892777486</v>
      </c>
      <c r="C3716">
        <v>-12.187327100499999</v>
      </c>
      <c r="D3716">
        <v>-12.186638907200001</v>
      </c>
      <c r="E3716">
        <v>-12.186531991600001</v>
      </c>
      <c r="F3716">
        <v>-12.186664370000001</v>
      </c>
      <c r="G3716">
        <v>-12.187047872000001</v>
      </c>
      <c r="H3716">
        <v>0</v>
      </c>
      <c r="I3716">
        <v>0.45324707031200001</v>
      </c>
      <c r="J3716">
        <v>-300</v>
      </c>
      <c r="K3716">
        <v>-263.68195658299999</v>
      </c>
      <c r="L3716">
        <v>-273.97144273599997</v>
      </c>
      <c r="M3716">
        <v>-300</v>
      </c>
      <c r="N3716">
        <v>-300</v>
      </c>
      <c r="O3716">
        <v>-300</v>
      </c>
    </row>
    <row r="3717" spans="1:15" x14ac:dyDescent="0.2">
      <c r="A3717">
        <v>0.453369140625</v>
      </c>
      <c r="B3717">
        <v>-12.271452828299999</v>
      </c>
      <c r="C3717">
        <v>-12.2695018205</v>
      </c>
      <c r="D3717">
        <v>-12.268813336599999</v>
      </c>
      <c r="E3717">
        <v>-12.268706440200001</v>
      </c>
      <c r="F3717">
        <v>-12.2688390689</v>
      </c>
      <c r="G3717">
        <v>-12.2692232313</v>
      </c>
      <c r="H3717">
        <v>0</v>
      </c>
      <c r="I3717">
        <v>0.453369140625</v>
      </c>
      <c r="J3717">
        <v>-300</v>
      </c>
      <c r="K3717">
        <v>-270.315489098</v>
      </c>
      <c r="L3717">
        <v>-268.39931625499997</v>
      </c>
      <c r="M3717">
        <v>-300</v>
      </c>
      <c r="N3717">
        <v>-300</v>
      </c>
      <c r="O3717">
        <v>-300</v>
      </c>
    </row>
    <row r="3718" spans="1:15" x14ac:dyDescent="0.2">
      <c r="A3718">
        <v>0.45349121093799999</v>
      </c>
      <c r="B3718">
        <v>-12.3540016793</v>
      </c>
      <c r="C3718">
        <v>-12.352050312699999</v>
      </c>
      <c r="D3718">
        <v>-12.351361538200001</v>
      </c>
      <c r="E3718">
        <v>-12.351254661500001</v>
      </c>
      <c r="F3718">
        <v>-12.351387541399999</v>
      </c>
      <c r="G3718">
        <v>-12.351772366600001</v>
      </c>
      <c r="H3718">
        <v>0</v>
      </c>
      <c r="I3718">
        <v>0.45349121093799999</v>
      </c>
      <c r="J3718">
        <v>-300</v>
      </c>
      <c r="K3718">
        <v>-270.42337189</v>
      </c>
      <c r="L3718">
        <v>-265.64822875599998</v>
      </c>
      <c r="M3718">
        <v>-300</v>
      </c>
      <c r="N3718">
        <v>-300</v>
      </c>
      <c r="O3718">
        <v>-300</v>
      </c>
    </row>
    <row r="3719" spans="1:15" x14ac:dyDescent="0.2">
      <c r="A3719">
        <v>0.45361328125</v>
      </c>
      <c r="B3719">
        <v>-12.4369253852</v>
      </c>
      <c r="C3719">
        <v>-12.434973660400001</v>
      </c>
      <c r="D3719">
        <v>-12.434284595699999</v>
      </c>
      <c r="E3719">
        <v>-12.434177738900001</v>
      </c>
      <c r="F3719">
        <v>-12.434310870999999</v>
      </c>
      <c r="G3719">
        <v>-12.4346963615</v>
      </c>
      <c r="H3719">
        <v>0</v>
      </c>
      <c r="I3719">
        <v>0.45361328125</v>
      </c>
      <c r="J3719">
        <v>-300</v>
      </c>
      <c r="K3719">
        <v>-293.15531154500002</v>
      </c>
      <c r="L3719">
        <v>-264.23369118800002</v>
      </c>
      <c r="M3719">
        <v>-300</v>
      </c>
      <c r="N3719">
        <v>-300</v>
      </c>
      <c r="O3719">
        <v>-300</v>
      </c>
    </row>
    <row r="3720" spans="1:15" x14ac:dyDescent="0.2">
      <c r="A3720">
        <v>0.45373535156200001</v>
      </c>
      <c r="B3720">
        <v>-12.520225035199999</v>
      </c>
      <c r="C3720">
        <v>-12.518272953</v>
      </c>
      <c r="D3720">
        <v>-12.5175835981</v>
      </c>
      <c r="E3720">
        <v>-12.517476761799999</v>
      </c>
      <c r="F3720">
        <v>-12.517610146999999</v>
      </c>
      <c r="G3720">
        <v>-12.517996305200001</v>
      </c>
      <c r="H3720">
        <v>0</v>
      </c>
      <c r="I3720">
        <v>0.45373535156200001</v>
      </c>
      <c r="J3720">
        <v>-300</v>
      </c>
      <c r="K3720">
        <v>-263.59998574600002</v>
      </c>
      <c r="L3720">
        <v>-263.66435335699998</v>
      </c>
      <c r="M3720">
        <v>-300</v>
      </c>
      <c r="N3720">
        <v>-300</v>
      </c>
      <c r="O3720">
        <v>-300</v>
      </c>
    </row>
    <row r="3721" spans="1:15" x14ac:dyDescent="0.2">
      <c r="A3721">
        <v>0.453857421875</v>
      </c>
      <c r="B3721">
        <v>-12.6039017242</v>
      </c>
      <c r="C3721">
        <v>-12.6019492855</v>
      </c>
      <c r="D3721">
        <v>-12.6012596407</v>
      </c>
      <c r="E3721">
        <v>-12.6011528251</v>
      </c>
      <c r="F3721">
        <v>-12.601286464399999</v>
      </c>
      <c r="G3721">
        <v>-12.601673292799999</v>
      </c>
      <c r="H3721">
        <v>0</v>
      </c>
      <c r="I3721">
        <v>0.453857421875</v>
      </c>
      <c r="J3721">
        <v>-300</v>
      </c>
      <c r="K3721">
        <v>-266.62852675800002</v>
      </c>
      <c r="L3721">
        <v>-263.70093402999998</v>
      </c>
      <c r="M3721">
        <v>-299.73056595100002</v>
      </c>
      <c r="N3721">
        <v>-299.71504590500001</v>
      </c>
      <c r="O3721">
        <v>-300</v>
      </c>
    </row>
    <row r="3722" spans="1:15" x14ac:dyDescent="0.2">
      <c r="A3722">
        <v>0.45397949218799999</v>
      </c>
      <c r="B3722">
        <v>-12.687956553499999</v>
      </c>
      <c r="C3722">
        <v>-12.6860037589</v>
      </c>
      <c r="D3722">
        <v>-12.6853138243</v>
      </c>
      <c r="E3722">
        <v>-12.685207030000001</v>
      </c>
      <c r="F3722">
        <v>-12.6853409241</v>
      </c>
      <c r="G3722">
        <v>-12.685728425300001</v>
      </c>
      <c r="H3722">
        <v>0</v>
      </c>
      <c r="I3722">
        <v>0.45397949218799999</v>
      </c>
      <c r="J3722">
        <v>-300</v>
      </c>
      <c r="K3722">
        <v>-267.36481464799999</v>
      </c>
      <c r="L3722">
        <v>-264.14834764699998</v>
      </c>
      <c r="M3722">
        <v>-291.35399714800002</v>
      </c>
      <c r="N3722">
        <v>-295.87459864900001</v>
      </c>
      <c r="O3722">
        <v>-300</v>
      </c>
    </row>
    <row r="3723" spans="1:15" x14ac:dyDescent="0.2">
      <c r="A3723">
        <v>0.4541015625</v>
      </c>
      <c r="B3723">
        <v>-12.7723906297</v>
      </c>
      <c r="C3723">
        <v>-12.7704374801</v>
      </c>
      <c r="D3723">
        <v>-12.7697472559</v>
      </c>
      <c r="E3723">
        <v>-12.7696404832</v>
      </c>
      <c r="F3723">
        <v>-12.769774633300001</v>
      </c>
      <c r="G3723">
        <v>-12.7701628096</v>
      </c>
      <c r="H3723">
        <v>0</v>
      </c>
      <c r="I3723">
        <v>0.4541015625</v>
      </c>
      <c r="J3723">
        <v>-300</v>
      </c>
      <c r="K3723">
        <v>-264.42112839200001</v>
      </c>
      <c r="L3723">
        <v>-264.770510086</v>
      </c>
      <c r="M3723">
        <v>-284.23720570400002</v>
      </c>
      <c r="N3723">
        <v>-300</v>
      </c>
      <c r="O3723">
        <v>-300</v>
      </c>
    </row>
    <row r="3724" spans="1:15" x14ac:dyDescent="0.2">
      <c r="A3724">
        <v>0.45422363281200001</v>
      </c>
      <c r="B3724">
        <v>-12.857205066100001</v>
      </c>
      <c r="C3724">
        <v>-12.855251562199999</v>
      </c>
      <c r="D3724">
        <v>-12.854561048500001</v>
      </c>
      <c r="E3724">
        <v>-12.8544542979</v>
      </c>
      <c r="F3724">
        <v>-12.854588704799999</v>
      </c>
      <c r="G3724">
        <v>-12.8549775587</v>
      </c>
      <c r="H3724">
        <v>0</v>
      </c>
      <c r="I3724">
        <v>0.45422363281200001</v>
      </c>
      <c r="J3724">
        <v>-300</v>
      </c>
      <c r="K3724">
        <v>-271.97193833400001</v>
      </c>
      <c r="L3724">
        <v>-265.28867832200001</v>
      </c>
      <c r="M3724">
        <v>-278.05397468699999</v>
      </c>
      <c r="N3724">
        <v>-300</v>
      </c>
      <c r="O3724">
        <v>-300</v>
      </c>
    </row>
    <row r="3725" spans="1:15" x14ac:dyDescent="0.2">
      <c r="A3725">
        <v>0.454345703125</v>
      </c>
      <c r="B3725">
        <v>-12.942400981700001</v>
      </c>
      <c r="C3725">
        <v>-12.9404471243</v>
      </c>
      <c r="D3725">
        <v>-12.939756321400001</v>
      </c>
      <c r="E3725">
        <v>-12.9396495932</v>
      </c>
      <c r="F3725">
        <v>-12.9397842579</v>
      </c>
      <c r="G3725">
        <v>-12.9401737919</v>
      </c>
      <c r="H3725">
        <v>0</v>
      </c>
      <c r="I3725">
        <v>0.454345703125</v>
      </c>
      <c r="J3725">
        <v>-300</v>
      </c>
      <c r="K3725">
        <v>-262.20038985100001</v>
      </c>
      <c r="L3725">
        <v>-265.38137620700002</v>
      </c>
      <c r="M3725">
        <v>-272.538998591</v>
      </c>
      <c r="N3725">
        <v>-300</v>
      </c>
      <c r="O3725">
        <v>-300</v>
      </c>
    </row>
    <row r="3726" spans="1:15" x14ac:dyDescent="0.2">
      <c r="A3726">
        <v>0.45446777343799999</v>
      </c>
      <c r="B3726">
        <v>-13.027979501900001</v>
      </c>
      <c r="C3726">
        <v>-13.0260252918</v>
      </c>
      <c r="D3726">
        <v>-13.0253341997</v>
      </c>
      <c r="E3726">
        <v>-13.025227494399999</v>
      </c>
      <c r="F3726">
        <v>-13.0253624178</v>
      </c>
      <c r="G3726">
        <v>-13.0257526345</v>
      </c>
      <c r="H3726">
        <v>0</v>
      </c>
      <c r="I3726">
        <v>0.45446777343799999</v>
      </c>
      <c r="J3726">
        <v>-300</v>
      </c>
      <c r="K3726">
        <v>-276.563790369</v>
      </c>
      <c r="L3726">
        <v>-264.87932354700001</v>
      </c>
      <c r="M3726">
        <v>-267.56590288199999</v>
      </c>
      <c r="N3726">
        <v>-300</v>
      </c>
      <c r="O3726">
        <v>-300</v>
      </c>
    </row>
    <row r="3727" spans="1:15" x14ac:dyDescent="0.2">
      <c r="A3727">
        <v>0.45458984375</v>
      </c>
      <c r="B3727">
        <v>-13.113941758199999</v>
      </c>
      <c r="C3727">
        <v>-13.111987196199999</v>
      </c>
      <c r="D3727">
        <v>-13.1112958152</v>
      </c>
      <c r="E3727">
        <v>-13.1111891332</v>
      </c>
      <c r="F3727">
        <v>-13.111324316199999</v>
      </c>
      <c r="G3727">
        <v>-13.111715218000001</v>
      </c>
      <c r="H3727">
        <v>0</v>
      </c>
      <c r="I3727">
        <v>0.45458984375</v>
      </c>
      <c r="J3727">
        <v>-300</v>
      </c>
      <c r="K3727">
        <v>-263.97357047200001</v>
      </c>
      <c r="L3727">
        <v>-263.84856295899999</v>
      </c>
      <c r="M3727">
        <v>-263.03284907599999</v>
      </c>
      <c r="N3727">
        <v>-300</v>
      </c>
      <c r="O3727">
        <v>-300</v>
      </c>
    </row>
    <row r="3728" spans="1:15" x14ac:dyDescent="0.2">
      <c r="A3728">
        <v>0.45471191406200001</v>
      </c>
      <c r="B3728">
        <v>-13.200288888699999</v>
      </c>
      <c r="C3728">
        <v>-13.198333975500001</v>
      </c>
      <c r="D3728">
        <v>-13.197642305700001</v>
      </c>
      <c r="E3728">
        <v>-13.197535647400001</v>
      </c>
      <c r="F3728">
        <v>-13.1976710911</v>
      </c>
      <c r="G3728">
        <v>-13.1980626806</v>
      </c>
      <c r="H3728">
        <v>0</v>
      </c>
      <c r="I3728">
        <v>0.45471191406200001</v>
      </c>
      <c r="J3728">
        <v>-296.27432589699998</v>
      </c>
      <c r="K3728">
        <v>-267.77339389500003</v>
      </c>
      <c r="L3728">
        <v>-262.54996506499998</v>
      </c>
      <c r="M3728">
        <v>-258.91074177799999</v>
      </c>
      <c r="N3728">
        <v>-300</v>
      </c>
      <c r="O3728">
        <v>-300</v>
      </c>
    </row>
    <row r="3729" spans="1:15" x14ac:dyDescent="0.2">
      <c r="A3729">
        <v>0.454833984375</v>
      </c>
      <c r="B3729">
        <v>-13.2870220377</v>
      </c>
      <c r="C3729">
        <v>-13.285066774100001</v>
      </c>
      <c r="D3729">
        <v>-13.2843748158</v>
      </c>
      <c r="E3729">
        <v>-13.2842681816</v>
      </c>
      <c r="F3729">
        <v>-13.2844038868</v>
      </c>
      <c r="G3729">
        <v>-13.2847961664</v>
      </c>
      <c r="H3729">
        <v>0</v>
      </c>
      <c r="I3729">
        <v>0.454833984375</v>
      </c>
      <c r="J3729">
        <v>-292.915138931</v>
      </c>
      <c r="K3729">
        <v>-269.328372774</v>
      </c>
      <c r="L3729">
        <v>-261.27798795000001</v>
      </c>
      <c r="M3729">
        <v>-259.377657091</v>
      </c>
      <c r="N3729">
        <v>-300</v>
      </c>
      <c r="O3729">
        <v>-300</v>
      </c>
    </row>
    <row r="3730" spans="1:15" x14ac:dyDescent="0.2">
      <c r="A3730">
        <v>0.45495605468799999</v>
      </c>
      <c r="B3730">
        <v>-13.3741423561</v>
      </c>
      <c r="C3730">
        <v>-13.3721867429</v>
      </c>
      <c r="D3730">
        <v>-13.3714944962</v>
      </c>
      <c r="E3730">
        <v>-13.371387886500001</v>
      </c>
      <c r="F3730">
        <v>-13.371523854299999</v>
      </c>
      <c r="G3730">
        <v>-13.3719168266</v>
      </c>
      <c r="H3730">
        <v>0</v>
      </c>
      <c r="I3730">
        <v>0.45495605468799999</v>
      </c>
      <c r="J3730">
        <v>-297.72927678799999</v>
      </c>
      <c r="K3730">
        <v>-267.74337980299998</v>
      </c>
      <c r="L3730">
        <v>-260.24792197300002</v>
      </c>
      <c r="M3730">
        <v>-277.499532101</v>
      </c>
      <c r="N3730">
        <v>-300</v>
      </c>
      <c r="O3730">
        <v>-300</v>
      </c>
    </row>
    <row r="3731" spans="1:15" x14ac:dyDescent="0.2">
      <c r="A3731">
        <v>0.455078125</v>
      </c>
      <c r="B3731">
        <v>-13.4616510014</v>
      </c>
      <c r="C3731">
        <v>-13.4596950393</v>
      </c>
      <c r="D3731">
        <v>-13.459002504500001</v>
      </c>
      <c r="E3731">
        <v>-13.4588959197</v>
      </c>
      <c r="F3731">
        <v>-13.459032151000001</v>
      </c>
      <c r="G3731">
        <v>-13.4594258185</v>
      </c>
      <c r="H3731">
        <v>0</v>
      </c>
      <c r="I3731">
        <v>0.455078125</v>
      </c>
      <c r="J3731">
        <v>-296.87661650699999</v>
      </c>
      <c r="K3731">
        <v>-273.84667613699997</v>
      </c>
      <c r="L3731">
        <v>-259.60725225700003</v>
      </c>
      <c r="M3731">
        <v>-300</v>
      </c>
      <c r="N3731">
        <v>-300</v>
      </c>
      <c r="O3731">
        <v>-300</v>
      </c>
    </row>
    <row r="3732" spans="1:15" x14ac:dyDescent="0.2">
      <c r="A3732">
        <v>0.45520019531200001</v>
      </c>
      <c r="B3732">
        <v>-13.5495491377</v>
      </c>
      <c r="C3732">
        <v>-13.547592827600001</v>
      </c>
      <c r="D3732">
        <v>-13.546900004699999</v>
      </c>
      <c r="E3732">
        <v>-13.546793445400001</v>
      </c>
      <c r="F3732">
        <v>-13.5469299411</v>
      </c>
      <c r="G3732">
        <v>-13.5473243063</v>
      </c>
      <c r="H3732">
        <v>0</v>
      </c>
      <c r="I3732">
        <v>0.45520019531200001</v>
      </c>
      <c r="J3732">
        <v>-287.50910850499997</v>
      </c>
      <c r="K3732">
        <v>-266.55015558999997</v>
      </c>
      <c r="L3732">
        <v>-259.44784270500003</v>
      </c>
      <c r="M3732">
        <v>-300</v>
      </c>
      <c r="N3732">
        <v>-300</v>
      </c>
      <c r="O3732">
        <v>-300</v>
      </c>
    </row>
    <row r="3733" spans="1:15" x14ac:dyDescent="0.2">
      <c r="A3733">
        <v>0.455322265625</v>
      </c>
      <c r="B3733">
        <v>-13.637837936</v>
      </c>
      <c r="C3733">
        <v>-13.635881278599999</v>
      </c>
      <c r="D3733">
        <v>-13.635188167800001</v>
      </c>
      <c r="E3733">
        <v>-13.635081634300001</v>
      </c>
      <c r="F3733">
        <v>-13.635218395400001</v>
      </c>
      <c r="G3733">
        <v>-13.6356134608</v>
      </c>
      <c r="H3733">
        <v>0</v>
      </c>
      <c r="I3733">
        <v>0.455322265625</v>
      </c>
      <c r="J3733">
        <v>-287.27608495999999</v>
      </c>
      <c r="K3733">
        <v>-282.03103127999998</v>
      </c>
      <c r="L3733">
        <v>-259.86073316199997</v>
      </c>
      <c r="M3733">
        <v>-300</v>
      </c>
      <c r="N3733">
        <v>-300</v>
      </c>
      <c r="O3733">
        <v>-300</v>
      </c>
    </row>
    <row r="3734" spans="1:15" x14ac:dyDescent="0.2">
      <c r="A3734">
        <v>0.45544433593799999</v>
      </c>
      <c r="B3734">
        <v>-13.7265185738</v>
      </c>
      <c r="C3734">
        <v>-13.724561569900001</v>
      </c>
      <c r="D3734">
        <v>-13.723868171499999</v>
      </c>
      <c r="E3734">
        <v>-13.7237616641</v>
      </c>
      <c r="F3734">
        <v>-13.723898691600001</v>
      </c>
      <c r="G3734">
        <v>-13.724294459899999</v>
      </c>
      <c r="H3734">
        <v>0</v>
      </c>
      <c r="I3734">
        <v>0.45544433593799999</v>
      </c>
      <c r="J3734">
        <v>-300</v>
      </c>
      <c r="K3734">
        <v>-273.532885561</v>
      </c>
      <c r="L3734">
        <v>-260.93524164600001</v>
      </c>
      <c r="M3734">
        <v>-300</v>
      </c>
      <c r="N3734">
        <v>-300</v>
      </c>
      <c r="O3734">
        <v>-300</v>
      </c>
    </row>
    <row r="3735" spans="1:15" x14ac:dyDescent="0.2">
      <c r="A3735">
        <v>0.45556640625</v>
      </c>
      <c r="B3735">
        <v>-13.815592235800001</v>
      </c>
      <c r="C3735">
        <v>-13.813634886199999</v>
      </c>
      <c r="D3735">
        <v>-13.812941200299999</v>
      </c>
      <c r="E3735">
        <v>-13.8128347196</v>
      </c>
      <c r="F3735">
        <v>-13.8129720144</v>
      </c>
      <c r="G3735">
        <v>-13.8133684881</v>
      </c>
      <c r="H3735">
        <v>0</v>
      </c>
      <c r="I3735">
        <v>0.45556640625</v>
      </c>
      <c r="J3735">
        <v>-282.36971079</v>
      </c>
      <c r="K3735">
        <v>-286.19032123900001</v>
      </c>
      <c r="L3735">
        <v>-262.79833868100002</v>
      </c>
      <c r="M3735">
        <v>-300</v>
      </c>
      <c r="N3735">
        <v>-300</v>
      </c>
      <c r="O3735">
        <v>-300</v>
      </c>
    </row>
    <row r="3736" spans="1:15" x14ac:dyDescent="0.2">
      <c r="A3736">
        <v>0.45568847656200001</v>
      </c>
      <c r="B3736">
        <v>-13.905060113599999</v>
      </c>
      <c r="C3736">
        <v>-13.9031024191</v>
      </c>
      <c r="D3736">
        <v>-13.902408445900001</v>
      </c>
      <c r="E3736">
        <v>-13.9023019922</v>
      </c>
      <c r="F3736">
        <v>-13.902439555300001</v>
      </c>
      <c r="G3736">
        <v>-13.902836736899999</v>
      </c>
      <c r="H3736">
        <v>0</v>
      </c>
      <c r="I3736">
        <v>0.45568847656200001</v>
      </c>
      <c r="J3736">
        <v>-276.82096427699997</v>
      </c>
      <c r="K3736">
        <v>-269.513803032</v>
      </c>
      <c r="L3736">
        <v>-265.63873357199998</v>
      </c>
      <c r="M3736">
        <v>-300</v>
      </c>
      <c r="N3736">
        <v>-300</v>
      </c>
      <c r="O3736">
        <v>-300</v>
      </c>
    </row>
    <row r="3737" spans="1:15" x14ac:dyDescent="0.2">
      <c r="A3737">
        <v>0.455810546875</v>
      </c>
      <c r="B3737">
        <v>-13.9949234058</v>
      </c>
      <c r="C3737">
        <v>-13.9929653672</v>
      </c>
      <c r="D3737">
        <v>-13.992271106900001</v>
      </c>
      <c r="E3737">
        <v>-13.9921646807</v>
      </c>
      <c r="F3737">
        <v>-13.9923025131</v>
      </c>
      <c r="G3737">
        <v>-13.992700405100001</v>
      </c>
      <c r="H3737">
        <v>0</v>
      </c>
      <c r="I3737">
        <v>0.455810546875</v>
      </c>
      <c r="J3737">
        <v>-276.43681499500002</v>
      </c>
      <c r="K3737">
        <v>-275.71854359999998</v>
      </c>
      <c r="L3737">
        <v>-269.65948858299998</v>
      </c>
      <c r="M3737">
        <v>-300</v>
      </c>
      <c r="N3737">
        <v>-300</v>
      </c>
      <c r="O3737">
        <v>-300</v>
      </c>
    </row>
    <row r="3738" spans="1:15" x14ac:dyDescent="0.2">
      <c r="A3738">
        <v>0.45593261718799999</v>
      </c>
      <c r="B3738">
        <v>-14.0851833182</v>
      </c>
      <c r="C3738">
        <v>-14.083224936300001</v>
      </c>
      <c r="D3738">
        <v>-14.082530389</v>
      </c>
      <c r="E3738">
        <v>-14.082423990800001</v>
      </c>
      <c r="F3738">
        <v>-14.0825620934</v>
      </c>
      <c r="G3738">
        <v>-14.082960698500001</v>
      </c>
      <c r="H3738">
        <v>0</v>
      </c>
      <c r="I3738">
        <v>0.45593261718799999</v>
      </c>
      <c r="J3738">
        <v>-283.37542743799997</v>
      </c>
      <c r="K3738">
        <v>-278.92441138499998</v>
      </c>
      <c r="L3738">
        <v>-274.79916441699999</v>
      </c>
      <c r="M3738">
        <v>-300</v>
      </c>
      <c r="N3738">
        <v>-300</v>
      </c>
      <c r="O3738">
        <v>-300</v>
      </c>
    </row>
    <row r="3739" spans="1:15" x14ac:dyDescent="0.2">
      <c r="A3739">
        <v>0.4560546875</v>
      </c>
      <c r="B3739">
        <v>-14.1758410639</v>
      </c>
      <c r="C3739">
        <v>-14.1738823394</v>
      </c>
      <c r="D3739">
        <v>-14.1731875054</v>
      </c>
      <c r="E3739">
        <v>-14.1730811355</v>
      </c>
      <c r="F3739">
        <v>-14.173219509400001</v>
      </c>
      <c r="G3739">
        <v>-14.173618830200001</v>
      </c>
      <c r="H3739">
        <v>0</v>
      </c>
      <c r="I3739">
        <v>0.4560546875</v>
      </c>
      <c r="J3739">
        <v>-282.29268058100001</v>
      </c>
      <c r="K3739">
        <v>-295.706545232</v>
      </c>
      <c r="L3739">
        <v>-278.765015447</v>
      </c>
      <c r="M3739">
        <v>-300</v>
      </c>
      <c r="N3739">
        <v>-300</v>
      </c>
      <c r="O3739">
        <v>-300</v>
      </c>
    </row>
    <row r="3740" spans="1:15" x14ac:dyDescent="0.2">
      <c r="A3740">
        <v>0.45617675781200001</v>
      </c>
      <c r="B3740">
        <v>-14.266897863200001</v>
      </c>
      <c r="C3740">
        <v>-14.264938796999999</v>
      </c>
      <c r="D3740">
        <v>-14.2642436764</v>
      </c>
      <c r="E3740">
        <v>-14.264137335299999</v>
      </c>
      <c r="F3740">
        <v>-14.264275981400001</v>
      </c>
      <c r="G3740">
        <v>-14.2646760204</v>
      </c>
      <c r="H3740">
        <v>0</v>
      </c>
      <c r="I3740">
        <v>0.45617675781200001</v>
      </c>
      <c r="J3740">
        <v>-273.87556733000002</v>
      </c>
      <c r="K3740">
        <v>-272.92935492100003</v>
      </c>
      <c r="L3740">
        <v>-276.70022555999998</v>
      </c>
      <c r="M3740">
        <v>-300</v>
      </c>
      <c r="N3740">
        <v>-300</v>
      </c>
      <c r="O3740">
        <v>-300</v>
      </c>
    </row>
    <row r="3741" spans="1:15" x14ac:dyDescent="0.2">
      <c r="A3741">
        <v>0.456298828125</v>
      </c>
      <c r="B3741">
        <v>-14.358354944</v>
      </c>
      <c r="C3741">
        <v>-14.356395536799999</v>
      </c>
      <c r="D3741">
        <v>-14.355700129800001</v>
      </c>
      <c r="E3741">
        <v>-14.355593817900001</v>
      </c>
      <c r="F3741">
        <v>-14.3557327372</v>
      </c>
      <c r="G3741">
        <v>-14.356133497</v>
      </c>
      <c r="H3741">
        <v>0</v>
      </c>
      <c r="I3741">
        <v>0.456298828125</v>
      </c>
      <c r="J3741">
        <v>-273.43792158899998</v>
      </c>
      <c r="K3741">
        <v>-278.04138625000002</v>
      </c>
      <c r="L3741">
        <v>-271.41695596900001</v>
      </c>
      <c r="M3741">
        <v>-300</v>
      </c>
      <c r="N3741">
        <v>-300</v>
      </c>
      <c r="O3741">
        <v>-300</v>
      </c>
    </row>
    <row r="3742" spans="1:15" x14ac:dyDescent="0.2">
      <c r="A3742">
        <v>0.45642089843799999</v>
      </c>
      <c r="B3742">
        <v>-14.4502135414</v>
      </c>
      <c r="C3742">
        <v>-14.448253793999999</v>
      </c>
      <c r="D3742">
        <v>-14.4475581009</v>
      </c>
      <c r="E3742">
        <v>-14.447451818499999</v>
      </c>
      <c r="F3742">
        <v>-14.447591012</v>
      </c>
      <c r="G3742">
        <v>-14.447992495299999</v>
      </c>
      <c r="H3742">
        <v>0</v>
      </c>
      <c r="I3742">
        <v>0.45642089843799999</v>
      </c>
      <c r="J3742">
        <v>-284.317382049</v>
      </c>
      <c r="K3742">
        <v>-273.49106838099999</v>
      </c>
      <c r="L3742">
        <v>-267.75522953799998</v>
      </c>
      <c r="M3742">
        <v>-300</v>
      </c>
      <c r="N3742">
        <v>-300</v>
      </c>
      <c r="O3742">
        <v>-300</v>
      </c>
    </row>
    <row r="3743" spans="1:15" x14ac:dyDescent="0.2">
      <c r="A3743">
        <v>0.45654296875</v>
      </c>
      <c r="B3743">
        <v>-14.5424748983</v>
      </c>
      <c r="C3743">
        <v>-14.5405148116</v>
      </c>
      <c r="D3743">
        <v>-14.5398188324</v>
      </c>
      <c r="E3743">
        <v>-14.5397125802</v>
      </c>
      <c r="F3743">
        <v>-14.5398520488</v>
      </c>
      <c r="G3743">
        <v>-14.540254258099999</v>
      </c>
      <c r="H3743">
        <v>0</v>
      </c>
      <c r="I3743">
        <v>0.45654296875</v>
      </c>
      <c r="J3743">
        <v>-273.62508539800001</v>
      </c>
      <c r="K3743">
        <v>-270.79598356899999</v>
      </c>
      <c r="L3743">
        <v>-268.15151451200001</v>
      </c>
      <c r="M3743">
        <v>-300</v>
      </c>
      <c r="N3743">
        <v>-300</v>
      </c>
      <c r="O3743">
        <v>-300</v>
      </c>
    </row>
    <row r="3744" spans="1:15" x14ac:dyDescent="0.2">
      <c r="A3744">
        <v>0.45666503906200001</v>
      </c>
      <c r="B3744">
        <v>-14.6351402653</v>
      </c>
      <c r="C3744">
        <v>-14.63317984</v>
      </c>
      <c r="D3744">
        <v>-14.632483575</v>
      </c>
      <c r="E3744">
        <v>-14.632377353300001</v>
      </c>
      <c r="F3744">
        <v>-14.632517098099999</v>
      </c>
      <c r="G3744">
        <v>-14.632920036</v>
      </c>
      <c r="H3744">
        <v>0</v>
      </c>
      <c r="I3744">
        <v>0.45666503906200001</v>
      </c>
      <c r="J3744">
        <v>-266.78546729300001</v>
      </c>
      <c r="K3744">
        <v>-287.40349173300001</v>
      </c>
      <c r="L3744">
        <v>-274.34296159000002</v>
      </c>
      <c r="M3744">
        <v>-300</v>
      </c>
      <c r="N3744">
        <v>-300</v>
      </c>
      <c r="O3744">
        <v>-300</v>
      </c>
    </row>
    <row r="3745" spans="1:15" x14ac:dyDescent="0.2">
      <c r="A3745">
        <v>0.456787109375</v>
      </c>
      <c r="B3745">
        <v>-14.728210900600001</v>
      </c>
      <c r="C3745">
        <v>-14.726250137599999</v>
      </c>
      <c r="D3745">
        <v>-14.725553587</v>
      </c>
      <c r="E3745">
        <v>-14.7254473962</v>
      </c>
      <c r="F3745">
        <v>-14.7255874181</v>
      </c>
      <c r="G3745">
        <v>-14.725991087300001</v>
      </c>
      <c r="H3745">
        <v>0</v>
      </c>
      <c r="I3745">
        <v>0.456787109375</v>
      </c>
      <c r="J3745">
        <v>-265.57853175899999</v>
      </c>
      <c r="K3745">
        <v>-279.32654575700002</v>
      </c>
      <c r="L3745">
        <v>-288.48965021399999</v>
      </c>
      <c r="M3745">
        <v>-300</v>
      </c>
      <c r="N3745">
        <v>-300</v>
      </c>
      <c r="O3745">
        <v>-300</v>
      </c>
    </row>
    <row r="3746" spans="1:15" x14ac:dyDescent="0.2">
      <c r="A3746">
        <v>0.45690917968799999</v>
      </c>
      <c r="B3746">
        <v>-14.8216880705</v>
      </c>
      <c r="C3746">
        <v>-14.8197269705</v>
      </c>
      <c r="D3746">
        <v>-14.8190301344</v>
      </c>
      <c r="E3746">
        <v>-14.818923975000001</v>
      </c>
      <c r="F3746">
        <v>-14.819064275100001</v>
      </c>
      <c r="G3746">
        <v>-14.8194686781</v>
      </c>
      <c r="H3746">
        <v>0</v>
      </c>
      <c r="I3746">
        <v>0.45690917968799999</v>
      </c>
      <c r="J3746">
        <v>-269.89672695000002</v>
      </c>
      <c r="K3746">
        <v>-291.18254530500002</v>
      </c>
      <c r="L3746">
        <v>-300</v>
      </c>
      <c r="M3746">
        <v>-300</v>
      </c>
      <c r="N3746">
        <v>-300</v>
      </c>
      <c r="O3746">
        <v>-300</v>
      </c>
    </row>
    <row r="3747" spans="1:15" x14ac:dyDescent="0.2">
      <c r="A3747">
        <v>0.45703125</v>
      </c>
      <c r="B3747">
        <v>-14.915573049000001</v>
      </c>
      <c r="C3747">
        <v>-14.9136116128</v>
      </c>
      <c r="D3747">
        <v>-14.9129144915</v>
      </c>
      <c r="E3747">
        <v>-14.9128083639</v>
      </c>
      <c r="F3747">
        <v>-14.9129489432</v>
      </c>
      <c r="G3747">
        <v>-14.9133540827</v>
      </c>
      <c r="H3747">
        <v>0</v>
      </c>
      <c r="I3747">
        <v>0.45703125</v>
      </c>
      <c r="J3747">
        <v>-279.33792802900001</v>
      </c>
      <c r="K3747">
        <v>-275.39215868600002</v>
      </c>
      <c r="L3747">
        <v>-300</v>
      </c>
      <c r="M3747">
        <v>-300</v>
      </c>
      <c r="N3747">
        <v>-300</v>
      </c>
      <c r="O3747">
        <v>-300</v>
      </c>
    </row>
    <row r="3748" spans="1:15" x14ac:dyDescent="0.2">
      <c r="A3748">
        <v>0.45715332031200001</v>
      </c>
      <c r="B3748">
        <v>-15.009867118400001</v>
      </c>
      <c r="C3748">
        <v>-15.007905346799999</v>
      </c>
      <c r="D3748">
        <v>-15.007207940400001</v>
      </c>
      <c r="E3748">
        <v>-15.007101844999999</v>
      </c>
      <c r="F3748">
        <v>-15.007242704399999</v>
      </c>
      <c r="G3748">
        <v>-15.0076485831</v>
      </c>
      <c r="H3748">
        <v>0</v>
      </c>
      <c r="I3748">
        <v>0.45715332031200001</v>
      </c>
      <c r="J3748">
        <v>-265.04592143799999</v>
      </c>
      <c r="K3748">
        <v>-281.15014729400002</v>
      </c>
      <c r="L3748">
        <v>-300</v>
      </c>
      <c r="M3748">
        <v>-300</v>
      </c>
      <c r="N3748">
        <v>-300</v>
      </c>
      <c r="O3748">
        <v>-300</v>
      </c>
    </row>
    <row r="3749" spans="1:15" x14ac:dyDescent="0.2">
      <c r="A3749">
        <v>0.457275390625</v>
      </c>
      <c r="B3749">
        <v>-15.104571568800001</v>
      </c>
      <c r="C3749">
        <v>-15.1026094626</v>
      </c>
      <c r="D3749">
        <v>-15.101911771399999</v>
      </c>
      <c r="E3749">
        <v>-15.101805708700001</v>
      </c>
      <c r="F3749">
        <v>-15.101946849300001</v>
      </c>
      <c r="G3749">
        <v>-15.102353469800001</v>
      </c>
      <c r="H3749">
        <v>0</v>
      </c>
      <c r="I3749">
        <v>0.457275390625</v>
      </c>
      <c r="J3749">
        <v>-262.13466406499998</v>
      </c>
      <c r="K3749">
        <v>-283.90641499399999</v>
      </c>
      <c r="L3749">
        <v>-300</v>
      </c>
      <c r="M3749">
        <v>-300</v>
      </c>
      <c r="N3749">
        <v>-300</v>
      </c>
      <c r="O3749">
        <v>-300</v>
      </c>
    </row>
    <row r="3750" spans="1:15" x14ac:dyDescent="0.2">
      <c r="A3750">
        <v>0.45739746093799999</v>
      </c>
      <c r="B3750">
        <v>-15.1996876989</v>
      </c>
      <c r="C3750">
        <v>-15.1977252589</v>
      </c>
      <c r="D3750">
        <v>-15.197027283000001</v>
      </c>
      <c r="E3750">
        <v>-15.196921253499999</v>
      </c>
      <c r="F3750">
        <v>-15.1970626762</v>
      </c>
      <c r="G3750">
        <v>-15.197470041100001</v>
      </c>
      <c r="H3750">
        <v>0</v>
      </c>
      <c r="I3750">
        <v>0.45739746093799999</v>
      </c>
      <c r="J3750">
        <v>-264.30791773499999</v>
      </c>
      <c r="K3750">
        <v>-284.29406216799998</v>
      </c>
      <c r="L3750">
        <v>-300</v>
      </c>
      <c r="M3750">
        <v>-300</v>
      </c>
      <c r="N3750">
        <v>-300</v>
      </c>
      <c r="O3750">
        <v>-300</v>
      </c>
    </row>
    <row r="3751" spans="1:15" x14ac:dyDescent="0.2">
      <c r="A3751">
        <v>0.45751953125</v>
      </c>
      <c r="B3751">
        <v>-15.2952168154</v>
      </c>
      <c r="C3751">
        <v>-15.293254042499999</v>
      </c>
      <c r="D3751">
        <v>-15.292555782199999</v>
      </c>
      <c r="E3751">
        <v>-15.292449786200001</v>
      </c>
      <c r="F3751">
        <v>-15.2925914921</v>
      </c>
      <c r="G3751">
        <v>-15.2929996041</v>
      </c>
      <c r="H3751">
        <v>0</v>
      </c>
      <c r="I3751">
        <v>0.45751953125</v>
      </c>
      <c r="J3751">
        <v>-282.32715811600002</v>
      </c>
      <c r="K3751">
        <v>-288.241175161</v>
      </c>
      <c r="L3751">
        <v>-300</v>
      </c>
      <c r="M3751">
        <v>-300</v>
      </c>
      <c r="N3751">
        <v>-300</v>
      </c>
      <c r="O3751">
        <v>-300</v>
      </c>
    </row>
    <row r="3752" spans="1:15" x14ac:dyDescent="0.2">
      <c r="A3752">
        <v>0.45764160156200001</v>
      </c>
      <c r="B3752">
        <v>-15.391160233800001</v>
      </c>
      <c r="C3752">
        <v>-15.389197128799999</v>
      </c>
      <c r="D3752">
        <v>-15.388498584100001</v>
      </c>
      <c r="E3752">
        <v>-15.3883926221</v>
      </c>
      <c r="F3752">
        <v>-15.388534612200001</v>
      </c>
      <c r="G3752">
        <v>-15.388943474</v>
      </c>
      <c r="H3752">
        <v>0</v>
      </c>
      <c r="I3752">
        <v>0.45764160156200001</v>
      </c>
      <c r="J3752">
        <v>-265.072248462</v>
      </c>
      <c r="K3752">
        <v>-284.379841715</v>
      </c>
      <c r="L3752">
        <v>-300</v>
      </c>
      <c r="M3752">
        <v>-300</v>
      </c>
      <c r="N3752">
        <v>-300</v>
      </c>
      <c r="O3752">
        <v>-300</v>
      </c>
    </row>
    <row r="3753" spans="1:15" x14ac:dyDescent="0.2">
      <c r="A3753">
        <v>0.457763671875</v>
      </c>
      <c r="B3753">
        <v>-15.487519277900001</v>
      </c>
      <c r="C3753">
        <v>-15.4855558415</v>
      </c>
      <c r="D3753">
        <v>-15.484857012799999</v>
      </c>
      <c r="E3753">
        <v>-15.484751085199999</v>
      </c>
      <c r="F3753">
        <v>-15.484893360499999</v>
      </c>
      <c r="G3753">
        <v>-15.4853029748</v>
      </c>
      <c r="H3753">
        <v>0</v>
      </c>
      <c r="I3753">
        <v>0.457763671875</v>
      </c>
      <c r="J3753">
        <v>-260.63884174999998</v>
      </c>
      <c r="K3753">
        <v>-300</v>
      </c>
      <c r="L3753">
        <v>-300</v>
      </c>
      <c r="M3753">
        <v>-300</v>
      </c>
      <c r="N3753">
        <v>-300</v>
      </c>
      <c r="O3753">
        <v>-300</v>
      </c>
    </row>
    <row r="3754" spans="1:15" x14ac:dyDescent="0.2">
      <c r="A3754">
        <v>0.45788574218799999</v>
      </c>
      <c r="B3754">
        <v>-15.584295280199999</v>
      </c>
      <c r="C3754">
        <v>-15.5823315132</v>
      </c>
      <c r="D3754">
        <v>-15.5816324006</v>
      </c>
      <c r="E3754">
        <v>-15.5815265079</v>
      </c>
      <c r="F3754">
        <v>-15.5816690694</v>
      </c>
      <c r="G3754">
        <v>-15.582079438799999</v>
      </c>
      <c r="H3754">
        <v>0</v>
      </c>
      <c r="I3754">
        <v>0.45788574218799999</v>
      </c>
      <c r="J3754">
        <v>-262.38888119900002</v>
      </c>
      <c r="K3754">
        <v>-296.72208103200001</v>
      </c>
      <c r="L3754">
        <v>-300</v>
      </c>
      <c r="M3754">
        <v>-300</v>
      </c>
      <c r="N3754">
        <v>-300</v>
      </c>
      <c r="O3754">
        <v>-300</v>
      </c>
    </row>
    <row r="3755" spans="1:15" x14ac:dyDescent="0.2">
      <c r="A3755">
        <v>0.4580078125</v>
      </c>
      <c r="B3755">
        <v>-15.681489581699999</v>
      </c>
      <c r="C3755">
        <v>-15.679525484999999</v>
      </c>
      <c r="D3755">
        <v>-15.678826088699999</v>
      </c>
      <c r="E3755">
        <v>-15.6787202314</v>
      </c>
      <c r="F3755">
        <v>-15.678863080099999</v>
      </c>
      <c r="G3755">
        <v>-15.679274207300001</v>
      </c>
      <c r="H3755">
        <v>0</v>
      </c>
      <c r="I3755">
        <v>0.4580078125</v>
      </c>
      <c r="J3755">
        <v>-289.06117460899998</v>
      </c>
      <c r="K3755">
        <v>-296.16527922500001</v>
      </c>
      <c r="L3755">
        <v>-300</v>
      </c>
      <c r="M3755">
        <v>-300</v>
      </c>
      <c r="N3755">
        <v>-300</v>
      </c>
      <c r="O3755">
        <v>-300</v>
      </c>
    </row>
    <row r="3756" spans="1:15" x14ac:dyDescent="0.2">
      <c r="A3756">
        <v>0.45812988281200001</v>
      </c>
      <c r="B3756">
        <v>-15.779103532700001</v>
      </c>
      <c r="C3756">
        <v>-15.7771391071</v>
      </c>
      <c r="D3756">
        <v>-15.7764394273</v>
      </c>
      <c r="E3756">
        <v>-15.7763336058</v>
      </c>
      <c r="F3756">
        <v>-15.7764767427</v>
      </c>
      <c r="G3756">
        <v>-15.7768886304</v>
      </c>
      <c r="H3756">
        <v>0</v>
      </c>
      <c r="I3756">
        <v>0.45812988281200001</v>
      </c>
      <c r="J3756">
        <v>-260.49107860999999</v>
      </c>
      <c r="K3756">
        <v>-295.09501716300002</v>
      </c>
      <c r="L3756">
        <v>-300</v>
      </c>
      <c r="M3756">
        <v>-300</v>
      </c>
      <c r="N3756">
        <v>-300</v>
      </c>
      <c r="O3756">
        <v>-300</v>
      </c>
    </row>
    <row r="3757" spans="1:15" x14ac:dyDescent="0.2">
      <c r="A3757">
        <v>0.458251953125</v>
      </c>
      <c r="B3757">
        <v>-15.8771384921</v>
      </c>
      <c r="C3757">
        <v>-15.875173738399999</v>
      </c>
      <c r="D3757">
        <v>-15.8744737753</v>
      </c>
      <c r="E3757">
        <v>-15.87436799</v>
      </c>
      <c r="F3757">
        <v>-15.874511416200001</v>
      </c>
      <c r="G3757">
        <v>-15.8749240671</v>
      </c>
      <c r="H3757">
        <v>0</v>
      </c>
      <c r="I3757">
        <v>0.458251953125</v>
      </c>
      <c r="J3757">
        <v>-255.430028529</v>
      </c>
      <c r="K3757">
        <v>-295.29342699599999</v>
      </c>
      <c r="L3757">
        <v>-300</v>
      </c>
      <c r="M3757">
        <v>-300</v>
      </c>
      <c r="N3757">
        <v>-300</v>
      </c>
      <c r="O3757">
        <v>-300</v>
      </c>
    </row>
    <row r="3758" spans="1:15" x14ac:dyDescent="0.2">
      <c r="A3758">
        <v>0.45837402343799999</v>
      </c>
      <c r="B3758">
        <v>-15.975595827999999</v>
      </c>
      <c r="C3758">
        <v>-15.973630747</v>
      </c>
      <c r="D3758">
        <v>-15.9729305007</v>
      </c>
      <c r="E3758">
        <v>-15.972824752199999</v>
      </c>
      <c r="F3758">
        <v>-15.9729684687</v>
      </c>
      <c r="G3758">
        <v>-15.9733818855</v>
      </c>
      <c r="H3758">
        <v>0</v>
      </c>
      <c r="I3758">
        <v>0.45837402343799999</v>
      </c>
      <c r="J3758">
        <v>-254.98685836199999</v>
      </c>
      <c r="K3758">
        <v>-291.496222934</v>
      </c>
      <c r="L3758">
        <v>-300</v>
      </c>
      <c r="M3758">
        <v>-300</v>
      </c>
      <c r="N3758">
        <v>-300</v>
      </c>
      <c r="O3758">
        <v>-300</v>
      </c>
    </row>
    <row r="3759" spans="1:15" x14ac:dyDescent="0.2">
      <c r="A3759">
        <v>0.45849609375</v>
      </c>
      <c r="B3759">
        <v>-16.0744769175</v>
      </c>
      <c r="C3759">
        <v>-16.072511509999998</v>
      </c>
      <c r="D3759">
        <v>-16.071810980799999</v>
      </c>
      <c r="E3759">
        <v>-16.071705269500001</v>
      </c>
      <c r="F3759">
        <v>-16.0718492773</v>
      </c>
      <c r="G3759">
        <v>-16.072263462700001</v>
      </c>
      <c r="H3759">
        <v>0</v>
      </c>
      <c r="I3759">
        <v>0.45849609375</v>
      </c>
      <c r="J3759">
        <v>-259.19100203300002</v>
      </c>
      <c r="K3759">
        <v>-300</v>
      </c>
      <c r="L3759">
        <v>-300</v>
      </c>
      <c r="M3759">
        <v>-300</v>
      </c>
      <c r="N3759">
        <v>-300</v>
      </c>
      <c r="O3759">
        <v>-300</v>
      </c>
    </row>
    <row r="3760" spans="1:15" x14ac:dyDescent="0.2">
      <c r="A3760">
        <v>0.45861816406200001</v>
      </c>
      <c r="B3760">
        <v>-16.173783147200002</v>
      </c>
      <c r="C3760">
        <v>-16.171817414</v>
      </c>
      <c r="D3760">
        <v>-16.1711166021</v>
      </c>
      <c r="E3760">
        <v>-16.171010928400001</v>
      </c>
      <c r="F3760">
        <v>-16.1711552286</v>
      </c>
      <c r="G3760">
        <v>-16.171570185299998</v>
      </c>
      <c r="H3760">
        <v>0</v>
      </c>
      <c r="I3760">
        <v>0.45861816406200001</v>
      </c>
      <c r="J3760">
        <v>-284.539171979</v>
      </c>
      <c r="K3760">
        <v>-296.71273005400002</v>
      </c>
      <c r="L3760">
        <v>-300</v>
      </c>
      <c r="M3760">
        <v>-300</v>
      </c>
      <c r="N3760">
        <v>-300</v>
      </c>
      <c r="O3760">
        <v>-300</v>
      </c>
    </row>
    <row r="3761" spans="1:15" x14ac:dyDescent="0.2">
      <c r="A3761">
        <v>0.458740234375</v>
      </c>
      <c r="B3761">
        <v>-16.273515912899999</v>
      </c>
      <c r="C3761">
        <v>-16.2715498548</v>
      </c>
      <c r="D3761">
        <v>-16.2708487604</v>
      </c>
      <c r="E3761">
        <v>-16.270743124700001</v>
      </c>
      <c r="F3761">
        <v>-16.270887718299999</v>
      </c>
      <c r="G3761">
        <v>-16.271303449099999</v>
      </c>
      <c r="H3761">
        <v>0</v>
      </c>
      <c r="I3761">
        <v>0.458740234375</v>
      </c>
      <c r="J3761">
        <v>-259.11598747099998</v>
      </c>
      <c r="K3761">
        <v>-300</v>
      </c>
      <c r="L3761">
        <v>-300</v>
      </c>
      <c r="M3761">
        <v>-300</v>
      </c>
      <c r="N3761">
        <v>-300</v>
      </c>
      <c r="O3761">
        <v>-300</v>
      </c>
    </row>
    <row r="3762" spans="1:15" x14ac:dyDescent="0.2">
      <c r="A3762">
        <v>0.45886230468799999</v>
      </c>
      <c r="B3762">
        <v>-16.373676619800001</v>
      </c>
      <c r="C3762">
        <v>-16.3717102377</v>
      </c>
      <c r="D3762">
        <v>-16.371008861</v>
      </c>
      <c r="E3762">
        <v>-16.370903263799999</v>
      </c>
      <c r="F3762">
        <v>-16.371048151899998</v>
      </c>
      <c r="G3762">
        <v>-16.371464659400001</v>
      </c>
      <c r="H3762">
        <v>0</v>
      </c>
      <c r="I3762">
        <v>0.45886230468799999</v>
      </c>
      <c r="J3762">
        <v>-256.55248406599998</v>
      </c>
      <c r="K3762">
        <v>-297.96687591599999</v>
      </c>
      <c r="L3762">
        <v>-300</v>
      </c>
      <c r="M3762">
        <v>-300</v>
      </c>
      <c r="N3762">
        <v>-300</v>
      </c>
      <c r="O3762">
        <v>-300</v>
      </c>
    </row>
    <row r="3763" spans="1:15" x14ac:dyDescent="0.2">
      <c r="A3763">
        <v>0.458984375</v>
      </c>
      <c r="B3763">
        <v>-16.474266683100002</v>
      </c>
      <c r="C3763">
        <v>-16.472299977700001</v>
      </c>
      <c r="D3763">
        <v>-16.4715983189</v>
      </c>
      <c r="E3763">
        <v>-16.471492760699999</v>
      </c>
      <c r="F3763">
        <v>-16.471637944200001</v>
      </c>
      <c r="G3763">
        <v>-16.472055231300001</v>
      </c>
      <c r="H3763">
        <v>0</v>
      </c>
      <c r="I3763">
        <v>0.458984375</v>
      </c>
      <c r="J3763">
        <v>-260.006613593</v>
      </c>
      <c r="K3763">
        <v>-300</v>
      </c>
      <c r="L3763">
        <v>-300</v>
      </c>
      <c r="M3763">
        <v>-300</v>
      </c>
      <c r="N3763">
        <v>-300</v>
      </c>
      <c r="O3763">
        <v>-300</v>
      </c>
    </row>
    <row r="3764" spans="1:15" x14ac:dyDescent="0.2">
      <c r="A3764">
        <v>0.45910644531200001</v>
      </c>
      <c r="B3764">
        <v>-16.5752875272</v>
      </c>
      <c r="C3764">
        <v>-16.573320499499999</v>
      </c>
      <c r="D3764">
        <v>-16.5726185587</v>
      </c>
      <c r="E3764">
        <v>-16.572513039899999</v>
      </c>
      <c r="F3764">
        <v>-16.572658520000001</v>
      </c>
      <c r="G3764">
        <v>-16.573076589300001</v>
      </c>
      <c r="H3764">
        <v>0</v>
      </c>
      <c r="I3764">
        <v>0.45910644531200001</v>
      </c>
      <c r="J3764">
        <v>-289.06072107300002</v>
      </c>
      <c r="K3764">
        <v>-300</v>
      </c>
      <c r="L3764">
        <v>-300</v>
      </c>
      <c r="M3764">
        <v>-300</v>
      </c>
      <c r="N3764">
        <v>-300</v>
      </c>
      <c r="O3764">
        <v>-300</v>
      </c>
    </row>
    <row r="3765" spans="1:15" x14ac:dyDescent="0.2">
      <c r="A3765">
        <v>0.459228515625</v>
      </c>
      <c r="B3765">
        <v>-16.676740586600001</v>
      </c>
      <c r="C3765">
        <v>-16.6747732374</v>
      </c>
      <c r="D3765">
        <v>-16.674071014900001</v>
      </c>
      <c r="E3765">
        <v>-16.673965536000001</v>
      </c>
      <c r="F3765">
        <v>-16.674111313600001</v>
      </c>
      <c r="G3765">
        <v>-16.674530168</v>
      </c>
      <c r="H3765">
        <v>0</v>
      </c>
      <c r="I3765">
        <v>0.459228515625</v>
      </c>
      <c r="J3765">
        <v>-260.89038208900001</v>
      </c>
      <c r="K3765">
        <v>-300</v>
      </c>
      <c r="L3765">
        <v>-300</v>
      </c>
      <c r="M3765">
        <v>-300</v>
      </c>
      <c r="N3765">
        <v>-300</v>
      </c>
      <c r="O3765">
        <v>-300</v>
      </c>
    </row>
    <row r="3766" spans="1:15" x14ac:dyDescent="0.2">
      <c r="A3766">
        <v>0.45935058593799999</v>
      </c>
      <c r="B3766">
        <v>-16.778627305899999</v>
      </c>
      <c r="C3766">
        <v>-16.7766596359</v>
      </c>
      <c r="D3766">
        <v>-16.7759571319</v>
      </c>
      <c r="E3766">
        <v>-16.7758516934</v>
      </c>
      <c r="F3766">
        <v>-16.7759977696</v>
      </c>
      <c r="G3766">
        <v>-16.776417411699999</v>
      </c>
      <c r="H3766">
        <v>0</v>
      </c>
      <c r="I3766">
        <v>0.45935058593799999</v>
      </c>
      <c r="J3766">
        <v>-261.06851318399998</v>
      </c>
      <c r="K3766">
        <v>-300</v>
      </c>
      <c r="L3766">
        <v>-300</v>
      </c>
      <c r="M3766">
        <v>-300</v>
      </c>
      <c r="N3766">
        <v>-300</v>
      </c>
      <c r="O3766">
        <v>-300</v>
      </c>
    </row>
    <row r="3767" spans="1:15" x14ac:dyDescent="0.2">
      <c r="A3767">
        <v>0.45947265625</v>
      </c>
      <c r="B3767">
        <v>-16.880949139399998</v>
      </c>
      <c r="C3767">
        <v>-16.8789811495</v>
      </c>
      <c r="D3767">
        <v>-16.8782783642</v>
      </c>
      <c r="E3767">
        <v>-16.878172966499999</v>
      </c>
      <c r="F3767">
        <v>-16.878319342400001</v>
      </c>
      <c r="G3767">
        <v>-16.878739775100001</v>
      </c>
      <c r="H3767">
        <v>0</v>
      </c>
      <c r="I3767">
        <v>0.45947265625</v>
      </c>
      <c r="J3767">
        <v>-270.625880688</v>
      </c>
      <c r="K3767">
        <v>-300</v>
      </c>
      <c r="L3767">
        <v>-300</v>
      </c>
      <c r="M3767">
        <v>-300</v>
      </c>
      <c r="N3767">
        <v>-300</v>
      </c>
      <c r="O3767">
        <v>-300</v>
      </c>
    </row>
    <row r="3768" spans="1:15" x14ac:dyDescent="0.2">
      <c r="A3768">
        <v>0.45959472656200001</v>
      </c>
      <c r="B3768">
        <v>-16.9837075519</v>
      </c>
      <c r="C3768">
        <v>-16.9817392428</v>
      </c>
      <c r="D3768">
        <v>-16.981036176500002</v>
      </c>
      <c r="E3768">
        <v>-16.980930820099999</v>
      </c>
      <c r="F3768">
        <v>-16.981077496699999</v>
      </c>
      <c r="G3768">
        <v>-16.981498722600001</v>
      </c>
      <c r="H3768">
        <v>0</v>
      </c>
      <c r="I3768">
        <v>0.45959472656200001</v>
      </c>
      <c r="J3768">
        <v>-253.13130032500001</v>
      </c>
      <c r="K3768">
        <v>-300</v>
      </c>
      <c r="L3768">
        <v>-300</v>
      </c>
      <c r="M3768">
        <v>-300</v>
      </c>
      <c r="N3768">
        <v>-300</v>
      </c>
      <c r="O3768">
        <v>-300</v>
      </c>
    </row>
    <row r="3769" spans="1:15" x14ac:dyDescent="0.2">
      <c r="A3769">
        <v>0.459716796875</v>
      </c>
      <c r="B3769">
        <v>-17.0869040183</v>
      </c>
      <c r="C3769">
        <v>-17.0849353909</v>
      </c>
      <c r="D3769">
        <v>-17.084232043699998</v>
      </c>
      <c r="E3769">
        <v>-17.084126729000001</v>
      </c>
      <c r="F3769">
        <v>-17.084273707400001</v>
      </c>
      <c r="G3769">
        <v>-17.084695729500002</v>
      </c>
      <c r="H3769">
        <v>0</v>
      </c>
      <c r="I3769">
        <v>0.459716796875</v>
      </c>
      <c r="J3769">
        <v>-248.30796694599999</v>
      </c>
      <c r="K3769">
        <v>-300</v>
      </c>
      <c r="L3769">
        <v>-300</v>
      </c>
      <c r="M3769">
        <v>-300</v>
      </c>
      <c r="N3769">
        <v>-300</v>
      </c>
      <c r="O3769">
        <v>-300</v>
      </c>
    </row>
    <row r="3770" spans="1:15" x14ac:dyDescent="0.2">
      <c r="A3770">
        <v>0.45983886718799999</v>
      </c>
      <c r="B3770">
        <v>-17.190540024000001</v>
      </c>
      <c r="C3770">
        <v>-17.188571079199999</v>
      </c>
      <c r="D3770">
        <v>-17.187867451300001</v>
      </c>
      <c r="E3770">
        <v>-17.1877621788</v>
      </c>
      <c r="F3770">
        <v>-17.18790946</v>
      </c>
      <c r="G3770">
        <v>-17.188332280899999</v>
      </c>
      <c r="H3770">
        <v>0</v>
      </c>
      <c r="I3770">
        <v>0.45983886718799999</v>
      </c>
      <c r="J3770">
        <v>-247.72005358999999</v>
      </c>
      <c r="K3770">
        <v>-300</v>
      </c>
      <c r="L3770">
        <v>-300</v>
      </c>
      <c r="M3770">
        <v>-297.124261058</v>
      </c>
      <c r="N3770">
        <v>-300</v>
      </c>
      <c r="O3770">
        <v>-300</v>
      </c>
    </row>
    <row r="3771" spans="1:15" x14ac:dyDescent="0.2">
      <c r="A3771">
        <v>0.4599609375</v>
      </c>
      <c r="B3771">
        <v>-17.294617064899999</v>
      </c>
      <c r="C3771">
        <v>-17.2926478035</v>
      </c>
      <c r="D3771">
        <v>-17.291943895100001</v>
      </c>
      <c r="E3771">
        <v>-17.291838665299998</v>
      </c>
      <c r="F3771">
        <v>-17.291986250400001</v>
      </c>
      <c r="G3771">
        <v>-17.292409873</v>
      </c>
      <c r="H3771">
        <v>0</v>
      </c>
      <c r="I3771">
        <v>0.4599609375</v>
      </c>
      <c r="J3771">
        <v>-252.14378390300001</v>
      </c>
      <c r="K3771">
        <v>-300</v>
      </c>
      <c r="L3771">
        <v>-300</v>
      </c>
      <c r="M3771">
        <v>-296.88410415200002</v>
      </c>
      <c r="N3771">
        <v>-300</v>
      </c>
      <c r="O3771">
        <v>-300</v>
      </c>
    </row>
    <row r="3772" spans="1:15" x14ac:dyDescent="0.2">
      <c r="A3772">
        <v>0.46008300781200001</v>
      </c>
      <c r="B3772">
        <v>-17.399136647700001</v>
      </c>
      <c r="C3772">
        <v>-17.3971670705</v>
      </c>
      <c r="D3772">
        <v>-17.3964628819</v>
      </c>
      <c r="E3772">
        <v>-17.396357695199999</v>
      </c>
      <c r="F3772">
        <v>-17.3965055852</v>
      </c>
      <c r="G3772">
        <v>-17.3969300123</v>
      </c>
      <c r="H3772">
        <v>0</v>
      </c>
      <c r="I3772">
        <v>0.46008300781200001</v>
      </c>
      <c r="J3772">
        <v>-263.95411902699999</v>
      </c>
      <c r="K3772">
        <v>-300</v>
      </c>
      <c r="L3772">
        <v>-300</v>
      </c>
      <c r="M3772">
        <v>-298.77467461100002</v>
      </c>
      <c r="N3772">
        <v>-295.77622919200002</v>
      </c>
      <c r="O3772">
        <v>-300</v>
      </c>
    </row>
    <row r="3773" spans="1:15" x14ac:dyDescent="0.2">
      <c r="A3773">
        <v>0.460205078125</v>
      </c>
      <c r="B3773">
        <v>-17.5041002898</v>
      </c>
      <c r="C3773">
        <v>-17.5021303977</v>
      </c>
      <c r="D3773">
        <v>-17.501425929</v>
      </c>
      <c r="E3773">
        <v>-17.501320786000001</v>
      </c>
      <c r="F3773">
        <v>-17.501468981999999</v>
      </c>
      <c r="G3773">
        <v>-17.501894216299998</v>
      </c>
      <c r="H3773">
        <v>0</v>
      </c>
      <c r="I3773">
        <v>0.460205078125</v>
      </c>
      <c r="J3773">
        <v>-248.370160261</v>
      </c>
      <c r="K3773">
        <v>-300</v>
      </c>
      <c r="L3773">
        <v>-300</v>
      </c>
      <c r="M3773">
        <v>-300</v>
      </c>
      <c r="N3773">
        <v>-299.39277466300001</v>
      </c>
      <c r="O3773">
        <v>-300</v>
      </c>
    </row>
    <row r="3774" spans="1:15" x14ac:dyDescent="0.2">
      <c r="A3774">
        <v>0.46032714843799999</v>
      </c>
      <c r="B3774">
        <v>-17.6095095196</v>
      </c>
      <c r="C3774">
        <v>-17.607539313299998</v>
      </c>
      <c r="D3774">
        <v>-17.6068345648</v>
      </c>
      <c r="E3774">
        <v>-17.606729465899999</v>
      </c>
      <c r="F3774">
        <v>-17.606877968999999</v>
      </c>
      <c r="G3774">
        <v>-17.6073040134</v>
      </c>
      <c r="H3774">
        <v>0</v>
      </c>
      <c r="I3774">
        <v>0.46032714843799999</v>
      </c>
      <c r="J3774">
        <v>-245.46060874899999</v>
      </c>
      <c r="K3774">
        <v>-300</v>
      </c>
      <c r="L3774">
        <v>-297.79049745600003</v>
      </c>
      <c r="M3774">
        <v>-300</v>
      </c>
      <c r="N3774">
        <v>-300</v>
      </c>
      <c r="O3774">
        <v>-300</v>
      </c>
    </row>
    <row r="3775" spans="1:15" x14ac:dyDescent="0.2">
      <c r="A3775">
        <v>0.46044921875</v>
      </c>
      <c r="B3775">
        <v>-17.7153658766</v>
      </c>
      <c r="C3775">
        <v>-17.713395356900001</v>
      </c>
      <c r="D3775">
        <v>-17.712690328800001</v>
      </c>
      <c r="E3775">
        <v>-17.712585274399999</v>
      </c>
      <c r="F3775">
        <v>-17.712734085699999</v>
      </c>
      <c r="G3775">
        <v>-17.713160942999998</v>
      </c>
      <c r="H3775">
        <v>0</v>
      </c>
      <c r="I3775">
        <v>0.46044921875</v>
      </c>
      <c r="J3775">
        <v>-247.992422745</v>
      </c>
      <c r="K3775">
        <v>-300</v>
      </c>
      <c r="L3775">
        <v>-300</v>
      </c>
      <c r="M3775">
        <v>-300</v>
      </c>
      <c r="N3775">
        <v>-300</v>
      </c>
      <c r="O3775">
        <v>-300</v>
      </c>
    </row>
    <row r="3776" spans="1:15" x14ac:dyDescent="0.2">
      <c r="A3776">
        <v>0.46057128906200001</v>
      </c>
      <c r="B3776">
        <v>-17.821670911199998</v>
      </c>
      <c r="C3776">
        <v>-17.819700079099999</v>
      </c>
      <c r="D3776">
        <v>-17.8189947716</v>
      </c>
      <c r="E3776">
        <v>-17.818889762200001</v>
      </c>
      <c r="F3776">
        <v>-17.819038882699999</v>
      </c>
      <c r="G3776">
        <v>-17.819466555799998</v>
      </c>
      <c r="H3776">
        <v>0</v>
      </c>
      <c r="I3776">
        <v>0.46057128906200001</v>
      </c>
      <c r="J3776">
        <v>-276.42152291799999</v>
      </c>
      <c r="K3776">
        <v>-300</v>
      </c>
      <c r="L3776">
        <v>-300</v>
      </c>
      <c r="M3776">
        <v>-300</v>
      </c>
      <c r="N3776">
        <v>-300</v>
      </c>
      <c r="O3776">
        <v>-300</v>
      </c>
    </row>
    <row r="3777" spans="1:15" x14ac:dyDescent="0.2">
      <c r="A3777">
        <v>0.460693359375</v>
      </c>
      <c r="B3777">
        <v>-17.928426185599999</v>
      </c>
      <c r="C3777">
        <v>-17.926455041899999</v>
      </c>
      <c r="D3777">
        <v>-17.9257494551</v>
      </c>
      <c r="E3777">
        <v>-17.925644491300002</v>
      </c>
      <c r="F3777">
        <v>-17.925793922099999</v>
      </c>
      <c r="G3777">
        <v>-17.9262224137</v>
      </c>
      <c r="H3777">
        <v>0</v>
      </c>
      <c r="I3777">
        <v>0.460693359375</v>
      </c>
      <c r="J3777">
        <v>-245.12676742900001</v>
      </c>
      <c r="K3777">
        <v>-300</v>
      </c>
      <c r="L3777">
        <v>-300</v>
      </c>
      <c r="M3777">
        <v>-300</v>
      </c>
      <c r="N3777">
        <v>-300</v>
      </c>
      <c r="O3777">
        <v>-300</v>
      </c>
    </row>
    <row r="3778" spans="1:15" x14ac:dyDescent="0.2">
      <c r="A3778">
        <v>0.46081542968799999</v>
      </c>
      <c r="B3778">
        <v>-18.0356332731</v>
      </c>
      <c r="C3778">
        <v>-18.033661818599999</v>
      </c>
      <c r="D3778">
        <v>-18.032955952799998</v>
      </c>
      <c r="E3778">
        <v>-18.032851035</v>
      </c>
      <c r="F3778">
        <v>-18.033000777200002</v>
      </c>
      <c r="G3778">
        <v>-18.0334300902</v>
      </c>
      <c r="H3778">
        <v>0</v>
      </c>
      <c r="I3778">
        <v>0.46081542968799999</v>
      </c>
      <c r="J3778">
        <v>-240.189376931</v>
      </c>
      <c r="K3778">
        <v>-300</v>
      </c>
      <c r="L3778">
        <v>-300</v>
      </c>
      <c r="M3778">
        <v>-300</v>
      </c>
      <c r="N3778">
        <v>-300</v>
      </c>
      <c r="O3778">
        <v>-300</v>
      </c>
    </row>
    <row r="3779" spans="1:15" x14ac:dyDescent="0.2">
      <c r="A3779">
        <v>0.4609375</v>
      </c>
      <c r="B3779">
        <v>-18.143293758799999</v>
      </c>
      <c r="C3779">
        <v>-18.141321994399998</v>
      </c>
      <c r="D3779">
        <v>-18.1406158498</v>
      </c>
      <c r="E3779">
        <v>-18.140510978399998</v>
      </c>
      <c r="F3779">
        <v>-18.140661033099999</v>
      </c>
      <c r="G3779">
        <v>-18.141091170399999</v>
      </c>
      <c r="H3779">
        <v>0</v>
      </c>
      <c r="I3779">
        <v>0.4609375</v>
      </c>
      <c r="J3779">
        <v>-239.387091583</v>
      </c>
      <c r="K3779">
        <v>-300</v>
      </c>
      <c r="L3779">
        <v>-300</v>
      </c>
      <c r="M3779">
        <v>-300</v>
      </c>
      <c r="N3779">
        <v>-300</v>
      </c>
      <c r="O3779">
        <v>-300</v>
      </c>
    </row>
    <row r="3780" spans="1:15" x14ac:dyDescent="0.2">
      <c r="A3780">
        <v>0.46105957031200001</v>
      </c>
      <c r="B3780">
        <v>-18.251409239499999</v>
      </c>
      <c r="C3780">
        <v>-18.249437166</v>
      </c>
      <c r="D3780">
        <v>-18.248730742799999</v>
      </c>
      <c r="E3780">
        <v>-18.248625918399998</v>
      </c>
      <c r="F3780">
        <v>-18.248776286599998</v>
      </c>
      <c r="G3780">
        <v>-18.249207251000001</v>
      </c>
      <c r="H3780">
        <v>0</v>
      </c>
      <c r="I3780">
        <v>0.46105957031200001</v>
      </c>
      <c r="J3780">
        <v>-242.332157854</v>
      </c>
      <c r="K3780">
        <v>-300</v>
      </c>
      <c r="L3780">
        <v>-300</v>
      </c>
      <c r="M3780">
        <v>-300</v>
      </c>
      <c r="N3780">
        <v>-300</v>
      </c>
      <c r="O3780">
        <v>-300</v>
      </c>
    </row>
    <row r="3781" spans="1:15" x14ac:dyDescent="0.2">
      <c r="A3781">
        <v>0.461181640625</v>
      </c>
      <c r="B3781">
        <v>-18.359981323900001</v>
      </c>
      <c r="C3781">
        <v>-18.3580089421</v>
      </c>
      <c r="D3781">
        <v>-18.357302240500001</v>
      </c>
      <c r="E3781">
        <v>-18.357197463599999</v>
      </c>
      <c r="F3781">
        <v>-18.3573481464</v>
      </c>
      <c r="G3781">
        <v>-18.3577799408</v>
      </c>
      <c r="H3781">
        <v>0</v>
      </c>
      <c r="I3781">
        <v>0.461181640625</v>
      </c>
      <c r="J3781">
        <v>-255.06585924399999</v>
      </c>
      <c r="K3781">
        <v>-278.82786776299997</v>
      </c>
      <c r="L3781">
        <v>-300</v>
      </c>
      <c r="M3781">
        <v>-300</v>
      </c>
      <c r="N3781">
        <v>-300</v>
      </c>
      <c r="O3781">
        <v>-300</v>
      </c>
    </row>
    <row r="3782" spans="1:15" x14ac:dyDescent="0.2">
      <c r="A3782">
        <v>0.46130371093799999</v>
      </c>
      <c r="B3782">
        <v>-18.469011632600001</v>
      </c>
      <c r="C3782">
        <v>-18.467038943399999</v>
      </c>
      <c r="D3782">
        <v>-18.4663319637</v>
      </c>
      <c r="E3782">
        <v>-18.466227234600002</v>
      </c>
      <c r="F3782">
        <v>-18.4663782332</v>
      </c>
      <c r="G3782">
        <v>-18.466810860399999</v>
      </c>
      <c r="H3782">
        <v>0</v>
      </c>
      <c r="I3782">
        <v>0.46130371093799999</v>
      </c>
      <c r="J3782">
        <v>-247.77081414099999</v>
      </c>
      <c r="K3782">
        <v>-263.55507488400002</v>
      </c>
      <c r="L3782">
        <v>-300</v>
      </c>
      <c r="M3782">
        <v>-300</v>
      </c>
      <c r="N3782">
        <v>-300</v>
      </c>
      <c r="O3782">
        <v>-300</v>
      </c>
    </row>
    <row r="3783" spans="1:15" x14ac:dyDescent="0.2">
      <c r="A3783">
        <v>0.46142578125</v>
      </c>
      <c r="B3783">
        <v>-18.5785017987</v>
      </c>
      <c r="C3783">
        <v>-18.576528802799999</v>
      </c>
      <c r="D3783">
        <v>-18.5758215452</v>
      </c>
      <c r="E3783">
        <v>-18.575716864499999</v>
      </c>
      <c r="F3783">
        <v>-18.575868179899999</v>
      </c>
      <c r="G3783">
        <v>-18.576301642800001</v>
      </c>
      <c r="H3783">
        <v>0</v>
      </c>
      <c r="I3783">
        <v>0.46142578125</v>
      </c>
      <c r="J3783">
        <v>-243.401752819</v>
      </c>
      <c r="K3783">
        <v>-252.47612578499999</v>
      </c>
      <c r="L3783">
        <v>-298.53550431000002</v>
      </c>
      <c r="M3783">
        <v>-300</v>
      </c>
      <c r="N3783">
        <v>-300</v>
      </c>
      <c r="O3783">
        <v>-300</v>
      </c>
    </row>
    <row r="3784" spans="1:15" x14ac:dyDescent="0.2">
      <c r="A3784">
        <v>0.46154785156200001</v>
      </c>
      <c r="B3784">
        <v>-18.688453467199999</v>
      </c>
      <c r="C3784">
        <v>-18.686480165599999</v>
      </c>
      <c r="D3784">
        <v>-18.685772630300001</v>
      </c>
      <c r="E3784">
        <v>-18.685667998500001</v>
      </c>
      <c r="F3784">
        <v>-18.685819631800001</v>
      </c>
      <c r="G3784">
        <v>-18.686253933300002</v>
      </c>
      <c r="H3784">
        <v>0</v>
      </c>
      <c r="I3784">
        <v>0.46154785156200001</v>
      </c>
      <c r="J3784">
        <v>-247.24077482800001</v>
      </c>
      <c r="K3784">
        <v>-244.35530693199999</v>
      </c>
      <c r="L3784">
        <v>-297.152351743</v>
      </c>
      <c r="M3784">
        <v>-300</v>
      </c>
      <c r="N3784">
        <v>-300</v>
      </c>
      <c r="O3784">
        <v>-300</v>
      </c>
    </row>
    <row r="3785" spans="1:15" x14ac:dyDescent="0.2">
      <c r="A3785">
        <v>0.461669921875</v>
      </c>
      <c r="B3785">
        <v>-18.7988682959</v>
      </c>
      <c r="C3785">
        <v>-18.796894689399998</v>
      </c>
      <c r="D3785">
        <v>-18.7961868766</v>
      </c>
      <c r="E3785">
        <v>-18.7960822941</v>
      </c>
      <c r="F3785">
        <v>-18.796234246499999</v>
      </c>
      <c r="G3785">
        <v>-18.7966693895</v>
      </c>
      <c r="H3785">
        <v>0</v>
      </c>
      <c r="I3785">
        <v>0.461669921875</v>
      </c>
      <c r="J3785">
        <v>-251.359010786</v>
      </c>
      <c r="K3785">
        <v>-238.55333535299999</v>
      </c>
      <c r="L3785">
        <v>-297.308507206</v>
      </c>
      <c r="M3785">
        <v>-300</v>
      </c>
      <c r="N3785">
        <v>-299.11785552800001</v>
      </c>
      <c r="O3785">
        <v>-300</v>
      </c>
    </row>
    <row r="3786" spans="1:15" x14ac:dyDescent="0.2">
      <c r="A3786">
        <v>0.46179199218799999</v>
      </c>
      <c r="B3786">
        <v>-18.909747955099999</v>
      </c>
      <c r="C3786">
        <v>-18.9077740446</v>
      </c>
      <c r="D3786">
        <v>-18.907065954499998</v>
      </c>
      <c r="E3786">
        <v>-18.9069614219</v>
      </c>
      <c r="F3786">
        <v>-18.907113694300001</v>
      </c>
      <c r="G3786">
        <v>-18.907549681700001</v>
      </c>
      <c r="H3786">
        <v>0</v>
      </c>
      <c r="I3786">
        <v>0.46179199218799999</v>
      </c>
      <c r="J3786">
        <v>-238.75118760399999</v>
      </c>
      <c r="K3786">
        <v>-234.68459179199999</v>
      </c>
      <c r="L3786">
        <v>-300</v>
      </c>
      <c r="M3786">
        <v>-298.27889917599998</v>
      </c>
      <c r="N3786">
        <v>-295.68653383999998</v>
      </c>
      <c r="O3786">
        <v>-300</v>
      </c>
    </row>
    <row r="3787" spans="1:15" x14ac:dyDescent="0.2">
      <c r="A3787">
        <v>0.4619140625</v>
      </c>
      <c r="B3787">
        <v>-19.021094128000001</v>
      </c>
      <c r="C3787">
        <v>-19.019119914299999</v>
      </c>
      <c r="D3787">
        <v>-19.018411547100001</v>
      </c>
      <c r="E3787">
        <v>-19.0183070649</v>
      </c>
      <c r="F3787">
        <v>-19.018459658499999</v>
      </c>
      <c r="G3787">
        <v>-19.0188964932</v>
      </c>
      <c r="H3787">
        <v>0</v>
      </c>
      <c r="I3787">
        <v>0.4619140625</v>
      </c>
      <c r="J3787">
        <v>-234.83632190599999</v>
      </c>
      <c r="K3787">
        <v>-232.48794365399999</v>
      </c>
      <c r="L3787">
        <v>-300</v>
      </c>
      <c r="M3787">
        <v>-296.493697618</v>
      </c>
      <c r="N3787">
        <v>-300</v>
      </c>
      <c r="O3787">
        <v>-300</v>
      </c>
    </row>
    <row r="3788" spans="1:15" x14ac:dyDescent="0.2">
      <c r="A3788">
        <v>0.46203613281200001</v>
      </c>
      <c r="B3788">
        <v>-19.1329085106</v>
      </c>
      <c r="C3788">
        <v>-19.130933994500001</v>
      </c>
      <c r="D3788">
        <v>-19.130225350500002</v>
      </c>
      <c r="E3788">
        <v>-19.130120919100001</v>
      </c>
      <c r="F3788">
        <v>-19.130273835000001</v>
      </c>
      <c r="G3788">
        <v>-19.1307115199</v>
      </c>
      <c r="H3788">
        <v>0</v>
      </c>
      <c r="I3788">
        <v>0.46203613281200001</v>
      </c>
      <c r="J3788">
        <v>-234.40780228700001</v>
      </c>
      <c r="K3788">
        <v>-231.76037460500001</v>
      </c>
      <c r="L3788">
        <v>-300</v>
      </c>
      <c r="M3788">
        <v>-296.73690768799997</v>
      </c>
      <c r="N3788">
        <v>-300</v>
      </c>
      <c r="O3788">
        <v>-300</v>
      </c>
    </row>
    <row r="3789" spans="1:15" x14ac:dyDescent="0.2">
      <c r="A3789">
        <v>0.462158203125</v>
      </c>
      <c r="B3789">
        <v>-19.245192811999999</v>
      </c>
      <c r="C3789">
        <v>-19.2432179945</v>
      </c>
      <c r="D3789">
        <v>-19.242509073899999</v>
      </c>
      <c r="E3789">
        <v>-19.242404693699999</v>
      </c>
      <c r="F3789">
        <v>-19.242557933099999</v>
      </c>
      <c r="G3789">
        <v>-19.2429964711</v>
      </c>
      <c r="H3789">
        <v>0</v>
      </c>
      <c r="I3789">
        <v>0.462158203125</v>
      </c>
      <c r="J3789">
        <v>-237.52950777999999</v>
      </c>
      <c r="K3789">
        <v>-232.31681090000001</v>
      </c>
      <c r="L3789">
        <v>-300</v>
      </c>
      <c r="M3789">
        <v>-299.86352595800003</v>
      </c>
      <c r="N3789">
        <v>-300</v>
      </c>
      <c r="O3789">
        <v>-300</v>
      </c>
    </row>
    <row r="3790" spans="1:15" x14ac:dyDescent="0.2">
      <c r="A3790">
        <v>0.46228027343799999</v>
      </c>
      <c r="B3790">
        <v>-19.357948754700001</v>
      </c>
      <c r="C3790">
        <v>-19.3559736365</v>
      </c>
      <c r="D3790">
        <v>-19.355264439500001</v>
      </c>
      <c r="E3790">
        <v>-19.355160111099998</v>
      </c>
      <c r="F3790">
        <v>-19.3553136751</v>
      </c>
      <c r="G3790">
        <v>-19.3557530691</v>
      </c>
      <c r="H3790">
        <v>0</v>
      </c>
      <c r="I3790">
        <v>0.46228027343799999</v>
      </c>
      <c r="J3790">
        <v>-250.70132570600001</v>
      </c>
      <c r="K3790">
        <v>-233.96554004199999</v>
      </c>
      <c r="L3790">
        <v>-300</v>
      </c>
      <c r="M3790">
        <v>-300</v>
      </c>
      <c r="N3790">
        <v>-300</v>
      </c>
      <c r="O3790">
        <v>-300</v>
      </c>
    </row>
    <row r="3791" spans="1:15" x14ac:dyDescent="0.2">
      <c r="A3791">
        <v>0.46240234375</v>
      </c>
      <c r="B3791">
        <v>-19.471178074499999</v>
      </c>
      <c r="C3791">
        <v>-19.469202656499998</v>
      </c>
      <c r="D3791">
        <v>-19.468493183300001</v>
      </c>
      <c r="E3791">
        <v>-19.468388907200001</v>
      </c>
      <c r="F3791">
        <v>-19.4685427969</v>
      </c>
      <c r="G3791">
        <v>-19.468983049799998</v>
      </c>
      <c r="H3791">
        <v>0</v>
      </c>
      <c r="I3791">
        <v>0.46240234375</v>
      </c>
      <c r="J3791">
        <v>-242.149221541</v>
      </c>
      <c r="K3791">
        <v>-236.49692082000001</v>
      </c>
      <c r="L3791">
        <v>-300</v>
      </c>
      <c r="M3791">
        <v>-300</v>
      </c>
      <c r="N3791">
        <v>-300</v>
      </c>
      <c r="O3791">
        <v>-300</v>
      </c>
    </row>
    <row r="3792" spans="1:15" x14ac:dyDescent="0.2">
      <c r="A3792">
        <v>0.46252441406200001</v>
      </c>
      <c r="B3792">
        <v>-19.584882520800001</v>
      </c>
      <c r="C3792">
        <v>-19.5829068038</v>
      </c>
      <c r="D3792">
        <v>-19.5821970547</v>
      </c>
      <c r="E3792">
        <v>-19.582092831400001</v>
      </c>
      <c r="F3792">
        <v>-19.582247047799999</v>
      </c>
      <c r="G3792">
        <v>-19.5826881626</v>
      </c>
      <c r="H3792">
        <v>0</v>
      </c>
      <c r="I3792">
        <v>0.46252441406200001</v>
      </c>
      <c r="J3792">
        <v>-236.86868112799999</v>
      </c>
      <c r="K3792">
        <v>-239.663898824</v>
      </c>
      <c r="L3792">
        <v>-300</v>
      </c>
      <c r="M3792">
        <v>-300</v>
      </c>
      <c r="N3792">
        <v>-300</v>
      </c>
      <c r="O3792">
        <v>-300</v>
      </c>
    </row>
    <row r="3793" spans="1:15" x14ac:dyDescent="0.2">
      <c r="A3793">
        <v>0.462646484375</v>
      </c>
      <c r="B3793">
        <v>-19.6990638567</v>
      </c>
      <c r="C3793">
        <v>-19.6970878417</v>
      </c>
      <c r="D3793">
        <v>-19.696377816799998</v>
      </c>
      <c r="E3793">
        <v>-19.6962736469</v>
      </c>
      <c r="F3793">
        <v>-19.696428191100001</v>
      </c>
      <c r="G3793">
        <v>-19.6968701708</v>
      </c>
      <c r="H3793">
        <v>0</v>
      </c>
      <c r="I3793">
        <v>0.462646484375</v>
      </c>
      <c r="J3793">
        <v>-237.02995592299999</v>
      </c>
      <c r="K3793">
        <v>-243.05514227099999</v>
      </c>
      <c r="L3793">
        <v>-300</v>
      </c>
      <c r="M3793">
        <v>-300</v>
      </c>
      <c r="N3793">
        <v>-300</v>
      </c>
      <c r="O3793">
        <v>-300</v>
      </c>
    </row>
    <row r="3794" spans="1:15" x14ac:dyDescent="0.2">
      <c r="A3794">
        <v>0.46276855468799999</v>
      </c>
      <c r="B3794">
        <v>-19.813723859500001</v>
      </c>
      <c r="C3794">
        <v>-19.8117475472</v>
      </c>
      <c r="D3794">
        <v>-19.8110372469</v>
      </c>
      <c r="E3794">
        <v>-19.810933130599999</v>
      </c>
      <c r="F3794">
        <v>-19.811088003999998</v>
      </c>
      <c r="G3794">
        <v>-19.811530851400001</v>
      </c>
      <c r="H3794">
        <v>0</v>
      </c>
      <c r="I3794">
        <v>0.46276855468799999</v>
      </c>
      <c r="J3794">
        <v>-242.268600951</v>
      </c>
      <c r="K3794">
        <v>-245.73746517199999</v>
      </c>
      <c r="L3794">
        <v>-300</v>
      </c>
      <c r="M3794">
        <v>-300</v>
      </c>
      <c r="N3794">
        <v>-300</v>
      </c>
      <c r="O3794">
        <v>-300</v>
      </c>
    </row>
    <row r="3795" spans="1:15" x14ac:dyDescent="0.2">
      <c r="A3795">
        <v>0.462890625</v>
      </c>
      <c r="B3795">
        <v>-19.928864320199999</v>
      </c>
      <c r="C3795">
        <v>-19.926887711599999</v>
      </c>
      <c r="D3795">
        <v>-19.926177135900002</v>
      </c>
      <c r="E3795">
        <v>-19.926073074000001</v>
      </c>
      <c r="F3795">
        <v>-19.9262282774</v>
      </c>
      <c r="G3795">
        <v>-19.9266719956</v>
      </c>
      <c r="H3795">
        <v>0</v>
      </c>
      <c r="I3795">
        <v>0.462890625</v>
      </c>
      <c r="J3795">
        <v>-259.53736818499999</v>
      </c>
      <c r="K3795">
        <v>-246.24845947700001</v>
      </c>
      <c r="L3795">
        <v>-300</v>
      </c>
      <c r="M3795">
        <v>-300</v>
      </c>
      <c r="N3795">
        <v>-300</v>
      </c>
      <c r="O3795">
        <v>-300</v>
      </c>
    </row>
    <row r="3796" spans="1:15" x14ac:dyDescent="0.2">
      <c r="A3796">
        <v>0.46301269531200001</v>
      </c>
      <c r="B3796">
        <v>-20.044487044299999</v>
      </c>
      <c r="C3796">
        <v>-20.042510140200001</v>
      </c>
      <c r="D3796">
        <v>-20.041799289499998</v>
      </c>
      <c r="E3796">
        <v>-20.041695282399999</v>
      </c>
      <c r="F3796">
        <v>-20.041850817099998</v>
      </c>
      <c r="G3796">
        <v>-20.042295409000001</v>
      </c>
      <c r="H3796">
        <v>0</v>
      </c>
      <c r="I3796">
        <v>0.46301269531200001</v>
      </c>
      <c r="J3796">
        <v>-242.83187462999999</v>
      </c>
      <c r="K3796">
        <v>-244.25425092099999</v>
      </c>
      <c r="L3796">
        <v>-300</v>
      </c>
      <c r="M3796">
        <v>-300</v>
      </c>
      <c r="N3796">
        <v>-300</v>
      </c>
      <c r="O3796">
        <v>-300</v>
      </c>
    </row>
    <row r="3797" spans="1:15" x14ac:dyDescent="0.2">
      <c r="A3797">
        <v>0.463134765625</v>
      </c>
      <c r="B3797">
        <v>-20.160593851800002</v>
      </c>
      <c r="C3797">
        <v>-20.158616653100001</v>
      </c>
      <c r="D3797">
        <v>-20.157905527600001</v>
      </c>
      <c r="E3797">
        <v>-20.157801575699999</v>
      </c>
      <c r="F3797">
        <v>-20.157957442800001</v>
      </c>
      <c r="G3797">
        <v>-20.1584029114</v>
      </c>
      <c r="H3797">
        <v>0</v>
      </c>
      <c r="I3797">
        <v>0.463134765625</v>
      </c>
      <c r="J3797">
        <v>-242.98829952899999</v>
      </c>
      <c r="K3797">
        <v>-241.080898464</v>
      </c>
      <c r="L3797">
        <v>-300</v>
      </c>
      <c r="M3797">
        <v>-300</v>
      </c>
      <c r="N3797">
        <v>-300</v>
      </c>
      <c r="O3797">
        <v>-300</v>
      </c>
    </row>
    <row r="3798" spans="1:15" x14ac:dyDescent="0.2">
      <c r="A3798">
        <v>0.46325683593799999</v>
      </c>
      <c r="B3798">
        <v>-20.2771865773</v>
      </c>
      <c r="C3798">
        <v>-20.275209084699998</v>
      </c>
      <c r="D3798">
        <v>-20.2744976846</v>
      </c>
      <c r="E3798">
        <v>-20.274393788499999</v>
      </c>
      <c r="F3798">
        <v>-20.274549989200001</v>
      </c>
      <c r="G3798">
        <v>-20.274996337400001</v>
      </c>
      <c r="H3798">
        <v>0</v>
      </c>
      <c r="I3798">
        <v>0.46325683593799999</v>
      </c>
      <c r="J3798">
        <v>-272.96196842099999</v>
      </c>
      <c r="K3798">
        <v>-237.85722195599999</v>
      </c>
      <c r="L3798">
        <v>-300</v>
      </c>
      <c r="M3798">
        <v>-300</v>
      </c>
      <c r="N3798">
        <v>-300</v>
      </c>
      <c r="O3798">
        <v>-300</v>
      </c>
    </row>
    <row r="3799" spans="1:15" x14ac:dyDescent="0.2">
      <c r="A3799">
        <v>0.46337890625</v>
      </c>
      <c r="B3799">
        <v>-20.3942670699</v>
      </c>
      <c r="C3799">
        <v>-20.392289284499999</v>
      </c>
      <c r="D3799">
        <v>-20.391577609999999</v>
      </c>
      <c r="E3799">
        <v>-20.391473770200001</v>
      </c>
      <c r="F3799">
        <v>-20.391630305500001</v>
      </c>
      <c r="G3799">
        <v>-20.3920775363</v>
      </c>
      <c r="H3799">
        <v>0</v>
      </c>
      <c r="I3799">
        <v>0.46337890625</v>
      </c>
      <c r="J3799">
        <v>-239.847373038</v>
      </c>
      <c r="K3799">
        <v>-234.99757146300001</v>
      </c>
      <c r="L3799">
        <v>-300</v>
      </c>
      <c r="M3799">
        <v>-300</v>
      </c>
      <c r="N3799">
        <v>-300</v>
      </c>
      <c r="O3799">
        <v>-300</v>
      </c>
    </row>
    <row r="3800" spans="1:15" x14ac:dyDescent="0.2">
      <c r="A3800">
        <v>0.46350097656200001</v>
      </c>
      <c r="B3800">
        <v>-20.5118371943</v>
      </c>
      <c r="C3800">
        <v>-20.5098591167</v>
      </c>
      <c r="D3800">
        <v>-20.5091471681</v>
      </c>
      <c r="E3800">
        <v>-20.5090433851</v>
      </c>
      <c r="F3800">
        <v>-20.5092002562</v>
      </c>
      <c r="G3800">
        <v>-20.509648372699999</v>
      </c>
      <c r="H3800">
        <v>0</v>
      </c>
      <c r="I3800">
        <v>0.46350097656200001</v>
      </c>
      <c r="J3800">
        <v>-234.52724866599999</v>
      </c>
      <c r="K3800">
        <v>-232.57587517100001</v>
      </c>
      <c r="L3800">
        <v>-300</v>
      </c>
      <c r="M3800">
        <v>-300</v>
      </c>
      <c r="N3800">
        <v>-300</v>
      </c>
      <c r="O3800">
        <v>-300</v>
      </c>
    </row>
    <row r="3801" spans="1:15" x14ac:dyDescent="0.2">
      <c r="A3801">
        <v>0.463623046875</v>
      </c>
      <c r="B3801">
        <v>-20.6298988297</v>
      </c>
      <c r="C3801">
        <v>-20.627920460999999</v>
      </c>
      <c r="D3801">
        <v>-20.6272082385</v>
      </c>
      <c r="E3801">
        <v>-20.627104512799999</v>
      </c>
      <c r="F3801">
        <v>-20.6272617208</v>
      </c>
      <c r="G3801">
        <v>-20.627710725899998</v>
      </c>
      <c r="H3801">
        <v>0</v>
      </c>
      <c r="I3801">
        <v>0.463623046875</v>
      </c>
      <c r="J3801">
        <v>-233.63437128800001</v>
      </c>
      <c r="K3801">
        <v>-230.55888958200001</v>
      </c>
      <c r="L3801">
        <v>-300</v>
      </c>
      <c r="M3801">
        <v>-300</v>
      </c>
      <c r="N3801">
        <v>-300</v>
      </c>
      <c r="O3801">
        <v>-300</v>
      </c>
    </row>
    <row r="3802" spans="1:15" x14ac:dyDescent="0.2">
      <c r="A3802">
        <v>0.46374511718799999</v>
      </c>
      <c r="B3802">
        <v>-20.748453871300001</v>
      </c>
      <c r="C3802">
        <v>-20.746475212299998</v>
      </c>
      <c r="D3802">
        <v>-20.745762716000002</v>
      </c>
      <c r="E3802">
        <v>-20.745659048099999</v>
      </c>
      <c r="F3802">
        <v>-20.745816594299999</v>
      </c>
      <c r="G3802">
        <v>-20.746266491</v>
      </c>
      <c r="H3802">
        <v>0</v>
      </c>
      <c r="I3802">
        <v>0.46374511718799999</v>
      </c>
      <c r="J3802">
        <v>-236.668754514</v>
      </c>
      <c r="K3802">
        <v>-228.89246414499999</v>
      </c>
      <c r="L3802">
        <v>-300</v>
      </c>
      <c r="M3802">
        <v>-300</v>
      </c>
      <c r="N3802">
        <v>-300</v>
      </c>
      <c r="O3802">
        <v>-300</v>
      </c>
    </row>
    <row r="3803" spans="1:15" x14ac:dyDescent="0.2">
      <c r="A3803">
        <v>0.4638671875</v>
      </c>
      <c r="B3803">
        <v>-20.867504229400001</v>
      </c>
      <c r="C3803">
        <v>-20.865525280899998</v>
      </c>
      <c r="D3803">
        <v>-20.864812511299998</v>
      </c>
      <c r="E3803">
        <v>-20.8647089016</v>
      </c>
      <c r="F3803">
        <v>-20.864866787099999</v>
      </c>
      <c r="G3803">
        <v>-20.865317578399999</v>
      </c>
      <c r="H3803">
        <v>0</v>
      </c>
      <c r="I3803">
        <v>0.4638671875</v>
      </c>
      <c r="J3803">
        <v>-250.3911191</v>
      </c>
      <c r="K3803">
        <v>-227.53001335499999</v>
      </c>
      <c r="L3803">
        <v>-300</v>
      </c>
      <c r="M3803">
        <v>-300</v>
      </c>
      <c r="N3803">
        <v>-300</v>
      </c>
      <c r="O3803">
        <v>-300</v>
      </c>
    </row>
    <row r="3804" spans="1:15" x14ac:dyDescent="0.2">
      <c r="A3804">
        <v>0.46398925781200001</v>
      </c>
      <c r="B3804">
        <v>-20.987051830399999</v>
      </c>
      <c r="C3804">
        <v>-20.9850725933</v>
      </c>
      <c r="D3804">
        <v>-20.984359550400001</v>
      </c>
      <c r="E3804">
        <v>-20.984255999599998</v>
      </c>
      <c r="F3804">
        <v>-20.984414225399998</v>
      </c>
      <c r="G3804">
        <v>-20.984865914499998</v>
      </c>
      <c r="H3804">
        <v>0</v>
      </c>
      <c r="I3804">
        <v>0.46398925781200001</v>
      </c>
      <c r="J3804">
        <v>-241.61274402699999</v>
      </c>
      <c r="K3804">
        <v>-226.43588098800001</v>
      </c>
      <c r="L3804">
        <v>-300</v>
      </c>
      <c r="M3804">
        <v>-300</v>
      </c>
      <c r="N3804">
        <v>-300</v>
      </c>
      <c r="O3804">
        <v>-300</v>
      </c>
    </row>
    <row r="3805" spans="1:15" x14ac:dyDescent="0.2">
      <c r="A3805">
        <v>0.464111328125</v>
      </c>
      <c r="B3805">
        <v>-21.107098616399998</v>
      </c>
      <c r="C3805">
        <v>-21.105119091599999</v>
      </c>
      <c r="D3805">
        <v>-21.104405775699998</v>
      </c>
      <c r="E3805">
        <v>-21.104302284300001</v>
      </c>
      <c r="F3805">
        <v>-21.104460851599999</v>
      </c>
      <c r="G3805">
        <v>-21.104913441299999</v>
      </c>
      <c r="H3805">
        <v>0</v>
      </c>
      <c r="I3805">
        <v>0.464111328125</v>
      </c>
      <c r="J3805">
        <v>-237.631791795</v>
      </c>
      <c r="K3805">
        <v>-225.57878306000001</v>
      </c>
      <c r="L3805">
        <v>-300</v>
      </c>
      <c r="M3805">
        <v>-300</v>
      </c>
      <c r="N3805">
        <v>-300</v>
      </c>
      <c r="O3805">
        <v>-300</v>
      </c>
    </row>
    <row r="3806" spans="1:15" x14ac:dyDescent="0.2">
      <c r="A3806">
        <v>0.46423339843799999</v>
      </c>
      <c r="B3806">
        <v>-21.227646545900001</v>
      </c>
      <c r="C3806">
        <v>-21.225666734299999</v>
      </c>
      <c r="D3806">
        <v>-21.224953145600001</v>
      </c>
      <c r="E3806">
        <v>-21.224849714000001</v>
      </c>
      <c r="F3806">
        <v>-21.225008624000001</v>
      </c>
      <c r="G3806">
        <v>-21.225462117500001</v>
      </c>
      <c r="H3806">
        <v>0</v>
      </c>
      <c r="I3806">
        <v>0.46423339843799999</v>
      </c>
      <c r="J3806">
        <v>-241.73046484400001</v>
      </c>
      <c r="K3806">
        <v>-224.930261317</v>
      </c>
      <c r="L3806">
        <v>-300</v>
      </c>
      <c r="M3806">
        <v>-300</v>
      </c>
      <c r="N3806">
        <v>-300</v>
      </c>
      <c r="O3806">
        <v>-300</v>
      </c>
    </row>
    <row r="3807" spans="1:15" x14ac:dyDescent="0.2">
      <c r="A3807">
        <v>0.46435546875</v>
      </c>
      <c r="B3807">
        <v>-21.348697593600001</v>
      </c>
      <c r="C3807">
        <v>-21.346717496</v>
      </c>
      <c r="D3807">
        <v>-21.346003634799999</v>
      </c>
      <c r="E3807">
        <v>-21.345900263600001</v>
      </c>
      <c r="F3807">
        <v>-21.346059517499999</v>
      </c>
      <c r="G3807">
        <v>-21.346513917700001</v>
      </c>
      <c r="H3807">
        <v>0</v>
      </c>
      <c r="I3807">
        <v>0.46435546875</v>
      </c>
      <c r="J3807">
        <v>-246.22525647200001</v>
      </c>
      <c r="K3807">
        <v>-224.46863802300001</v>
      </c>
      <c r="L3807">
        <v>-300</v>
      </c>
      <c r="M3807">
        <v>-300</v>
      </c>
      <c r="N3807">
        <v>-300</v>
      </c>
      <c r="O3807">
        <v>-300</v>
      </c>
    </row>
    <row r="3808" spans="1:15" x14ac:dyDescent="0.2">
      <c r="A3808">
        <v>0.46447753906200001</v>
      </c>
      <c r="B3808">
        <v>-21.470253750800001</v>
      </c>
      <c r="C3808">
        <v>-21.468273368199998</v>
      </c>
      <c r="D3808">
        <v>-21.467559234700001</v>
      </c>
      <c r="E3808">
        <v>-21.467455924300001</v>
      </c>
      <c r="F3808">
        <v>-21.467615523300001</v>
      </c>
      <c r="G3808">
        <v>-21.468070833300001</v>
      </c>
      <c r="H3808">
        <v>0</v>
      </c>
      <c r="I3808">
        <v>0.46447753906200001</v>
      </c>
      <c r="J3808">
        <v>-233.996404098</v>
      </c>
      <c r="K3808">
        <v>-224.18043343299999</v>
      </c>
      <c r="L3808">
        <v>-300</v>
      </c>
      <c r="M3808">
        <v>-300</v>
      </c>
      <c r="N3808">
        <v>-300</v>
      </c>
      <c r="O3808">
        <v>-300</v>
      </c>
    </row>
    <row r="3809" spans="1:15" x14ac:dyDescent="0.2">
      <c r="A3809">
        <v>0.464599609375</v>
      </c>
      <c r="B3809">
        <v>-21.5923170258</v>
      </c>
      <c r="C3809">
        <v>-21.590336358999998</v>
      </c>
      <c r="D3809">
        <v>-21.5896219535</v>
      </c>
      <c r="E3809">
        <v>-21.589518704500001</v>
      </c>
      <c r="F3809">
        <v>-21.5896786496</v>
      </c>
      <c r="G3809">
        <v>-21.590134872499998</v>
      </c>
      <c r="H3809">
        <v>0</v>
      </c>
      <c r="I3809">
        <v>0.464599609375</v>
      </c>
      <c r="J3809">
        <v>-230.700976967</v>
      </c>
      <c r="K3809">
        <v>-224.05447639499999</v>
      </c>
      <c r="L3809">
        <v>-300</v>
      </c>
      <c r="M3809">
        <v>-300</v>
      </c>
      <c r="N3809">
        <v>-300</v>
      </c>
      <c r="O3809">
        <v>-300</v>
      </c>
    </row>
    <row r="3810" spans="1:15" x14ac:dyDescent="0.2">
      <c r="A3810">
        <v>0.46472167968799999</v>
      </c>
      <c r="B3810">
        <v>-21.714889443699999</v>
      </c>
      <c r="C3810">
        <v>-21.712908493499999</v>
      </c>
      <c r="D3810">
        <v>-21.712193816199999</v>
      </c>
      <c r="E3810">
        <v>-21.7120906291</v>
      </c>
      <c r="F3810">
        <v>-21.712250921599999</v>
      </c>
      <c r="G3810">
        <v>-21.712708060400001</v>
      </c>
      <c r="H3810">
        <v>0</v>
      </c>
      <c r="I3810">
        <v>0.46472167968799999</v>
      </c>
      <c r="J3810">
        <v>-231.42767536700001</v>
      </c>
      <c r="K3810">
        <v>-224.07729243</v>
      </c>
      <c r="L3810">
        <v>-300</v>
      </c>
      <c r="M3810">
        <v>-300</v>
      </c>
      <c r="N3810">
        <v>-300</v>
      </c>
      <c r="O3810">
        <v>-300</v>
      </c>
    </row>
    <row r="3811" spans="1:15" x14ac:dyDescent="0.2">
      <c r="A3811">
        <v>0.46484375</v>
      </c>
      <c r="B3811">
        <v>-21.8379730469</v>
      </c>
      <c r="C3811">
        <v>-21.835991814300002</v>
      </c>
      <c r="D3811">
        <v>-21.835276865400001</v>
      </c>
      <c r="E3811">
        <v>-21.8351737407</v>
      </c>
      <c r="F3811">
        <v>-21.835334381599999</v>
      </c>
      <c r="G3811">
        <v>-21.8357924395</v>
      </c>
      <c r="H3811">
        <v>0</v>
      </c>
      <c r="I3811">
        <v>0.46484375</v>
      </c>
      <c r="J3811">
        <v>-238.01587374100001</v>
      </c>
      <c r="K3811">
        <v>-224.23457155599999</v>
      </c>
      <c r="L3811">
        <v>-300</v>
      </c>
      <c r="M3811">
        <v>-300</v>
      </c>
      <c r="N3811">
        <v>-300</v>
      </c>
      <c r="O3811">
        <v>-300</v>
      </c>
    </row>
    <row r="3812" spans="1:15" x14ac:dyDescent="0.2">
      <c r="A3812">
        <v>0.46496582031200001</v>
      </c>
      <c r="B3812">
        <v>-21.961569895299998</v>
      </c>
      <c r="C3812">
        <v>-21.959588381</v>
      </c>
      <c r="D3812">
        <v>-21.9588731608</v>
      </c>
      <c r="E3812">
        <v>-21.958770098999999</v>
      </c>
      <c r="F3812">
        <v>-21.958931089699998</v>
      </c>
      <c r="G3812">
        <v>-21.959390069600001</v>
      </c>
      <c r="H3812">
        <v>0</v>
      </c>
      <c r="I3812">
        <v>0.46496582031200001</v>
      </c>
      <c r="J3812">
        <v>-241.95879047</v>
      </c>
      <c r="K3812">
        <v>-224.51583179100001</v>
      </c>
      <c r="L3812">
        <v>-264.19922287999998</v>
      </c>
      <c r="M3812">
        <v>-300</v>
      </c>
      <c r="N3812">
        <v>-300</v>
      </c>
      <c r="O3812">
        <v>-300</v>
      </c>
    </row>
    <row r="3813" spans="1:15" x14ac:dyDescent="0.2">
      <c r="A3813">
        <v>0.465087890625</v>
      </c>
      <c r="B3813">
        <v>-22.085682066299999</v>
      </c>
      <c r="C3813">
        <v>-22.0837002713</v>
      </c>
      <c r="D3813">
        <v>-22.08298478</v>
      </c>
      <c r="E3813">
        <v>-22.082881781699999</v>
      </c>
      <c r="F3813">
        <v>-22.0830431232</v>
      </c>
      <c r="G3813">
        <v>-22.083503028300001</v>
      </c>
      <c r="H3813">
        <v>0</v>
      </c>
      <c r="I3813">
        <v>0.465087890625</v>
      </c>
      <c r="J3813">
        <v>-231.885711719</v>
      </c>
      <c r="K3813">
        <v>-224.91274648000001</v>
      </c>
      <c r="L3813">
        <v>-241.56982047100001</v>
      </c>
      <c r="M3813">
        <v>-300</v>
      </c>
      <c r="N3813">
        <v>-300</v>
      </c>
      <c r="O3813">
        <v>-300</v>
      </c>
    </row>
    <row r="3814" spans="1:15" x14ac:dyDescent="0.2">
      <c r="A3814">
        <v>0.46520996093799999</v>
      </c>
      <c r="B3814">
        <v>-22.210311655400002</v>
      </c>
      <c r="C3814">
        <v>-22.208329580600001</v>
      </c>
      <c r="D3814">
        <v>-22.207613818399999</v>
      </c>
      <c r="E3814">
        <v>-22.2075108841</v>
      </c>
      <c r="F3814">
        <v>-22.2076725776</v>
      </c>
      <c r="G3814">
        <v>-22.208133410999999</v>
      </c>
      <c r="H3814">
        <v>0</v>
      </c>
      <c r="I3814">
        <v>0.46520996093799999</v>
      </c>
      <c r="J3814">
        <v>-230.14374942800001</v>
      </c>
      <c r="K3814">
        <v>-225.41246357399999</v>
      </c>
      <c r="L3814">
        <v>-229.38618399699999</v>
      </c>
      <c r="M3814">
        <v>-300</v>
      </c>
      <c r="N3814">
        <v>-300</v>
      </c>
      <c r="O3814">
        <v>-300</v>
      </c>
    </row>
    <row r="3815" spans="1:15" x14ac:dyDescent="0.2">
      <c r="A3815">
        <v>0.46533203125</v>
      </c>
      <c r="B3815">
        <v>-22.3354607761</v>
      </c>
      <c r="C3815">
        <v>-22.333478422399999</v>
      </c>
      <c r="D3815">
        <v>-22.332762389599999</v>
      </c>
      <c r="E3815">
        <v>-22.3326595198</v>
      </c>
      <c r="F3815">
        <v>-22.3328215666</v>
      </c>
      <c r="G3815">
        <v>-22.333283331299999</v>
      </c>
      <c r="H3815">
        <v>0</v>
      </c>
      <c r="I3815">
        <v>0.46533203125</v>
      </c>
      <c r="J3815">
        <v>-233.47571899799999</v>
      </c>
      <c r="K3815">
        <v>-225.99541697199999</v>
      </c>
      <c r="L3815">
        <v>-223.48690501300001</v>
      </c>
      <c r="M3815">
        <v>-300</v>
      </c>
      <c r="N3815">
        <v>-300</v>
      </c>
      <c r="O3815">
        <v>-300</v>
      </c>
    </row>
    <row r="3816" spans="1:15" x14ac:dyDescent="0.2">
      <c r="A3816">
        <v>0.46545410156200001</v>
      </c>
      <c r="B3816">
        <v>-22.4611315605</v>
      </c>
      <c r="C3816">
        <v>-22.459148928800001</v>
      </c>
      <c r="D3816">
        <v>-22.4584326256</v>
      </c>
      <c r="E3816">
        <v>-22.4583298208</v>
      </c>
      <c r="F3816">
        <v>-22.458492222</v>
      </c>
      <c r="G3816">
        <v>-22.458954921099998</v>
      </c>
      <c r="H3816">
        <v>0</v>
      </c>
      <c r="I3816">
        <v>0.46545410156200001</v>
      </c>
      <c r="J3816">
        <v>-262.13838782599998</v>
      </c>
      <c r="K3816">
        <v>-226.63799599999999</v>
      </c>
      <c r="L3816">
        <v>-221.944854034</v>
      </c>
      <c r="M3816">
        <v>-300</v>
      </c>
      <c r="N3816">
        <v>-300</v>
      </c>
      <c r="O3816">
        <v>-300</v>
      </c>
    </row>
    <row r="3817" spans="1:15" x14ac:dyDescent="0.2">
      <c r="A3817">
        <v>0.465576171875</v>
      </c>
      <c r="B3817">
        <v>-22.587326159100002</v>
      </c>
      <c r="C3817">
        <v>-22.585343250200001</v>
      </c>
      <c r="D3817">
        <v>-22.584626676900001</v>
      </c>
      <c r="E3817">
        <v>-22.584523937699998</v>
      </c>
      <c r="F3817">
        <v>-22.584686694399998</v>
      </c>
      <c r="G3817">
        <v>-22.585150331099999</v>
      </c>
      <c r="H3817">
        <v>0</v>
      </c>
      <c r="I3817">
        <v>0.465576171875</v>
      </c>
      <c r="J3817">
        <v>-231.95983783400001</v>
      </c>
      <c r="K3817">
        <v>-227.31510395699999</v>
      </c>
      <c r="L3817">
        <v>-223.028567796</v>
      </c>
      <c r="M3817">
        <v>-300</v>
      </c>
      <c r="N3817">
        <v>-300</v>
      </c>
      <c r="O3817">
        <v>-300</v>
      </c>
    </row>
    <row r="3818" spans="1:15" x14ac:dyDescent="0.2">
      <c r="A3818">
        <v>0.46569824218799999</v>
      </c>
      <c r="B3818">
        <v>-22.714046741299999</v>
      </c>
      <c r="C3818">
        <v>-22.712063556099999</v>
      </c>
      <c r="D3818">
        <v>-22.711346712899999</v>
      </c>
      <c r="E3818">
        <v>-22.7112440398</v>
      </c>
      <c r="F3818">
        <v>-22.711407153300001</v>
      </c>
      <c r="G3818">
        <v>-22.7118717307</v>
      </c>
      <c r="H3818">
        <v>0</v>
      </c>
      <c r="I3818">
        <v>0.46569824218799999</v>
      </c>
      <c r="J3818">
        <v>-227.81302415799999</v>
      </c>
      <c r="K3818">
        <v>-227.996738526</v>
      </c>
      <c r="L3818">
        <v>-225.02794304299999</v>
      </c>
      <c r="M3818">
        <v>-300</v>
      </c>
      <c r="N3818">
        <v>-300</v>
      </c>
      <c r="O3818">
        <v>-300</v>
      </c>
    </row>
    <row r="3819" spans="1:15" x14ac:dyDescent="0.2">
      <c r="A3819">
        <v>0.4658203125</v>
      </c>
      <c r="B3819">
        <v>-22.841295495600001</v>
      </c>
      <c r="C3819">
        <v>-22.839312035100001</v>
      </c>
      <c r="D3819">
        <v>-22.838594922199999</v>
      </c>
      <c r="E3819">
        <v>-22.838492315700002</v>
      </c>
      <c r="F3819">
        <v>-22.8386557872</v>
      </c>
      <c r="G3819">
        <v>-22.839121308399999</v>
      </c>
      <c r="H3819">
        <v>0</v>
      </c>
      <c r="I3819">
        <v>0.4658203125</v>
      </c>
      <c r="J3819">
        <v>-228.159463415</v>
      </c>
      <c r="K3819">
        <v>-228.643280823</v>
      </c>
      <c r="L3819">
        <v>-227.15531430300001</v>
      </c>
      <c r="M3819">
        <v>-300</v>
      </c>
      <c r="N3819">
        <v>-300</v>
      </c>
      <c r="O3819">
        <v>-300</v>
      </c>
    </row>
    <row r="3820" spans="1:15" x14ac:dyDescent="0.2">
      <c r="A3820">
        <v>0.46594238281200001</v>
      </c>
      <c r="B3820">
        <v>-22.969074630000001</v>
      </c>
      <c r="C3820">
        <v>-22.967090894999998</v>
      </c>
      <c r="D3820">
        <v>-22.966373512699999</v>
      </c>
      <c r="E3820">
        <v>-22.9662709734</v>
      </c>
      <c r="F3820">
        <v>-22.966434803999999</v>
      </c>
      <c r="G3820">
        <v>-22.966901272200001</v>
      </c>
      <c r="H3820">
        <v>0</v>
      </c>
      <c r="I3820">
        <v>0.46594238281200001</v>
      </c>
      <c r="J3820">
        <v>-234.01127985599999</v>
      </c>
      <c r="K3820">
        <v>-229.209071489</v>
      </c>
      <c r="L3820">
        <v>-229.37919442800001</v>
      </c>
      <c r="M3820">
        <v>-300</v>
      </c>
      <c r="N3820">
        <v>-300</v>
      </c>
      <c r="O3820">
        <v>-300</v>
      </c>
    </row>
    <row r="3821" spans="1:15" x14ac:dyDescent="0.2">
      <c r="A3821">
        <v>0.466064453125</v>
      </c>
      <c r="B3821">
        <v>-23.097386371999999</v>
      </c>
      <c r="C3821">
        <v>-23.095402363400002</v>
      </c>
      <c r="D3821">
        <v>-23.094684711900001</v>
      </c>
      <c r="E3821">
        <v>-23.094582240299999</v>
      </c>
      <c r="F3821">
        <v>-23.094746431299999</v>
      </c>
      <c r="G3821">
        <v>-23.095213849499999</v>
      </c>
      <c r="H3821">
        <v>0</v>
      </c>
      <c r="I3821">
        <v>0.466064453125</v>
      </c>
      <c r="J3821">
        <v>-240.71537517199999</v>
      </c>
      <c r="K3821">
        <v>-229.65246411300001</v>
      </c>
      <c r="L3821">
        <v>-231.69494133200001</v>
      </c>
      <c r="M3821">
        <v>-300</v>
      </c>
      <c r="N3821">
        <v>-300</v>
      </c>
      <c r="O3821">
        <v>-300</v>
      </c>
    </row>
    <row r="3822" spans="1:15" x14ac:dyDescent="0.2">
      <c r="A3822">
        <v>0.46618652343799999</v>
      </c>
      <c r="B3822">
        <v>-23.226232969000002</v>
      </c>
      <c r="C3822">
        <v>-23.224248687599999</v>
      </c>
      <c r="D3822">
        <v>-23.223530767300002</v>
      </c>
      <c r="E3822">
        <v>-23.2234283638</v>
      </c>
      <c r="F3822">
        <v>-23.223592916400001</v>
      </c>
      <c r="G3822">
        <v>-23.224061287800001</v>
      </c>
      <c r="H3822">
        <v>0</v>
      </c>
      <c r="I3822">
        <v>0.46618652343799999</v>
      </c>
      <c r="J3822">
        <v>-228.92696072699999</v>
      </c>
      <c r="K3822">
        <v>-229.94395455</v>
      </c>
      <c r="L3822">
        <v>-234.12497869200001</v>
      </c>
      <c r="M3822">
        <v>-300</v>
      </c>
      <c r="N3822">
        <v>-300</v>
      </c>
      <c r="O3822">
        <v>-300</v>
      </c>
    </row>
    <row r="3823" spans="1:15" x14ac:dyDescent="0.2">
      <c r="A3823">
        <v>0.46630859375</v>
      </c>
      <c r="B3823">
        <v>-23.355616688400001</v>
      </c>
      <c r="C3823">
        <v>-23.3536321353</v>
      </c>
      <c r="D3823">
        <v>-23.352913946200001</v>
      </c>
      <c r="E3823">
        <v>-23.352811611500002</v>
      </c>
      <c r="F3823">
        <v>-23.352976526799999</v>
      </c>
      <c r="G3823">
        <v>-23.353445854699999</v>
      </c>
      <c r="H3823">
        <v>0</v>
      </c>
      <c r="I3823">
        <v>0.46630859375</v>
      </c>
      <c r="J3823">
        <v>-226.384265167</v>
      </c>
      <c r="K3823">
        <v>-230.06916642300001</v>
      </c>
      <c r="L3823">
        <v>-236.667650783</v>
      </c>
      <c r="M3823">
        <v>-300</v>
      </c>
      <c r="N3823">
        <v>-300</v>
      </c>
      <c r="O3823">
        <v>-300</v>
      </c>
    </row>
    <row r="3824" spans="1:15" x14ac:dyDescent="0.2">
      <c r="A3824">
        <v>0.46643066406200001</v>
      </c>
      <c r="B3824">
        <v>-23.485539818300001</v>
      </c>
      <c r="C3824">
        <v>-23.483554994199999</v>
      </c>
      <c r="D3824">
        <v>-23.482836536699999</v>
      </c>
      <c r="E3824">
        <v>-23.482734271399998</v>
      </c>
      <c r="F3824">
        <v>-23.482899550599999</v>
      </c>
      <c r="G3824">
        <v>-23.483369838000002</v>
      </c>
      <c r="H3824">
        <v>0</v>
      </c>
      <c r="I3824">
        <v>0.46643066406200001</v>
      </c>
      <c r="J3824">
        <v>-227.93755135999999</v>
      </c>
      <c r="K3824">
        <v>-230.02928364900001</v>
      </c>
      <c r="L3824">
        <v>-239.34510003</v>
      </c>
      <c r="M3824">
        <v>-300</v>
      </c>
      <c r="N3824">
        <v>-300</v>
      </c>
      <c r="O3824">
        <v>-300</v>
      </c>
    </row>
    <row r="3825" spans="1:15" x14ac:dyDescent="0.2">
      <c r="A3825">
        <v>0.466552734375</v>
      </c>
      <c r="B3825">
        <v>-23.616004667199999</v>
      </c>
      <c r="C3825">
        <v>-23.614019573099998</v>
      </c>
      <c r="D3825">
        <v>-23.6133008475</v>
      </c>
      <c r="E3825">
        <v>-23.613198651899999</v>
      </c>
      <c r="F3825">
        <v>-23.613364296299999</v>
      </c>
      <c r="G3825">
        <v>-23.613835546499999</v>
      </c>
      <c r="H3825">
        <v>0</v>
      </c>
      <c r="I3825">
        <v>0.466552734375</v>
      </c>
      <c r="J3825">
        <v>-236.14636357000001</v>
      </c>
      <c r="K3825">
        <v>-229.84349706500001</v>
      </c>
      <c r="L3825">
        <v>-242.16443168800001</v>
      </c>
      <c r="M3825">
        <v>-300</v>
      </c>
      <c r="N3825">
        <v>-300</v>
      </c>
      <c r="O3825">
        <v>-300</v>
      </c>
    </row>
    <row r="3826" spans="1:15" x14ac:dyDescent="0.2">
      <c r="A3826">
        <v>0.46667480468799999</v>
      </c>
      <c r="B3826">
        <v>-23.7470135648</v>
      </c>
      <c r="C3826">
        <v>-23.7450282016</v>
      </c>
      <c r="D3826">
        <v>-23.744309208000001</v>
      </c>
      <c r="E3826">
        <v>-23.744207082799999</v>
      </c>
      <c r="F3826">
        <v>-23.7443730936</v>
      </c>
      <c r="G3826">
        <v>-23.744845309599999</v>
      </c>
      <c r="H3826">
        <v>0</v>
      </c>
      <c r="I3826">
        <v>0.46667480468799999</v>
      </c>
      <c r="J3826">
        <v>-236.68889346700001</v>
      </c>
      <c r="K3826">
        <v>-229.548880333</v>
      </c>
      <c r="L3826">
        <v>-245.14538499</v>
      </c>
      <c r="M3826">
        <v>-300</v>
      </c>
      <c r="N3826">
        <v>-300</v>
      </c>
      <c r="O3826">
        <v>-300</v>
      </c>
    </row>
    <row r="3827" spans="1:15" x14ac:dyDescent="0.2">
      <c r="A3827">
        <v>0.466796875</v>
      </c>
      <c r="B3827">
        <v>-23.878568861800002</v>
      </c>
      <c r="C3827">
        <v>-23.876583230400001</v>
      </c>
      <c r="D3827">
        <v>-23.875863969099999</v>
      </c>
      <c r="E3827">
        <v>-23.8757619149</v>
      </c>
      <c r="F3827">
        <v>-23.875928293200001</v>
      </c>
      <c r="G3827">
        <v>-23.8764014783</v>
      </c>
      <c r="H3827">
        <v>0</v>
      </c>
      <c r="I3827">
        <v>0.466796875</v>
      </c>
      <c r="J3827">
        <v>-228.638800164</v>
      </c>
      <c r="K3827">
        <v>-229.19187928599999</v>
      </c>
      <c r="L3827">
        <v>-248.309563094</v>
      </c>
      <c r="M3827">
        <v>-300</v>
      </c>
      <c r="N3827">
        <v>-300</v>
      </c>
      <c r="O3827">
        <v>-300</v>
      </c>
    </row>
    <row r="3828" spans="1:15" x14ac:dyDescent="0.2">
      <c r="A3828">
        <v>0.46691894531200001</v>
      </c>
      <c r="B3828">
        <v>-24.0106729307</v>
      </c>
      <c r="C3828">
        <v>-24.008687032000001</v>
      </c>
      <c r="D3828">
        <v>-24.007967503300002</v>
      </c>
      <c r="E3828">
        <v>-24.007865520399999</v>
      </c>
      <c r="F3828">
        <v>-24.008032267600001</v>
      </c>
      <c r="G3828">
        <v>-24.008506425</v>
      </c>
      <c r="H3828">
        <v>0</v>
      </c>
      <c r="I3828">
        <v>0.46691894531200001</v>
      </c>
      <c r="J3828">
        <v>-227.64410318</v>
      </c>
      <c r="K3828">
        <v>-228.81740559400001</v>
      </c>
      <c r="L3828">
        <v>-251.67219698</v>
      </c>
      <c r="M3828">
        <v>-277.73679602499999</v>
      </c>
      <c r="N3828">
        <v>-300</v>
      </c>
      <c r="O3828">
        <v>-300</v>
      </c>
    </row>
    <row r="3829" spans="1:15" x14ac:dyDescent="0.2">
      <c r="A3829">
        <v>0.467041015625</v>
      </c>
      <c r="B3829">
        <v>-24.1433281656</v>
      </c>
      <c r="C3829">
        <v>-24.141342000400002</v>
      </c>
      <c r="D3829">
        <v>-24.140622204500001</v>
      </c>
      <c r="E3829">
        <v>-24.1405202937</v>
      </c>
      <c r="F3829">
        <v>-24.1406874109</v>
      </c>
      <c r="G3829">
        <v>-24.141162543699998</v>
      </c>
      <c r="H3829">
        <v>0</v>
      </c>
      <c r="I3829">
        <v>0.467041015625</v>
      </c>
      <c r="J3829">
        <v>-231.59342959099999</v>
      </c>
      <c r="K3829">
        <v>-228.46247752599999</v>
      </c>
      <c r="L3829">
        <v>-255.27340553900001</v>
      </c>
      <c r="M3829">
        <v>-259.64572033899998</v>
      </c>
      <c r="N3829">
        <v>-300</v>
      </c>
      <c r="O3829">
        <v>-300</v>
      </c>
    </row>
    <row r="3830" spans="1:15" x14ac:dyDescent="0.2">
      <c r="A3830">
        <v>0.46716308593799999</v>
      </c>
      <c r="B3830">
        <v>-24.276536982700001</v>
      </c>
      <c r="C3830">
        <v>-24.274550552000001</v>
      </c>
      <c r="D3830">
        <v>-24.2738304893</v>
      </c>
      <c r="E3830">
        <v>-24.273728650900001</v>
      </c>
      <c r="F3830">
        <v>-24.273896139400001</v>
      </c>
      <c r="G3830">
        <v>-24.274372250900001</v>
      </c>
      <c r="H3830">
        <v>0</v>
      </c>
      <c r="I3830">
        <v>0.46716308593799999</v>
      </c>
      <c r="J3830">
        <v>-257.72940359799998</v>
      </c>
      <c r="K3830">
        <v>-228.15953395299999</v>
      </c>
      <c r="L3830">
        <v>-259.13427351399997</v>
      </c>
      <c r="M3830">
        <v>-259.186450541</v>
      </c>
      <c r="N3830">
        <v>-300</v>
      </c>
      <c r="O3830">
        <v>-300</v>
      </c>
    </row>
    <row r="3831" spans="1:15" x14ac:dyDescent="0.2">
      <c r="A3831">
        <v>0.46728515625</v>
      </c>
      <c r="B3831">
        <v>-24.410301820899999</v>
      </c>
      <c r="C3831">
        <v>-24.408315125600001</v>
      </c>
      <c r="D3831">
        <v>-24.4075947961</v>
      </c>
      <c r="E3831">
        <v>-24.4074930309</v>
      </c>
      <c r="F3831">
        <v>-24.407660891799999</v>
      </c>
      <c r="G3831">
        <v>-24.4081379852</v>
      </c>
      <c r="H3831">
        <v>0</v>
      </c>
      <c r="I3831">
        <v>0.46728515625</v>
      </c>
      <c r="J3831">
        <v>-230.83651508400001</v>
      </c>
      <c r="K3831">
        <v>-227.93956725800001</v>
      </c>
      <c r="L3831">
        <v>-263.31068787300001</v>
      </c>
      <c r="M3831">
        <v>-263.31201974999999</v>
      </c>
      <c r="N3831">
        <v>-300</v>
      </c>
      <c r="O3831">
        <v>-300</v>
      </c>
    </row>
    <row r="3832" spans="1:15" x14ac:dyDescent="0.2">
      <c r="A3832">
        <v>0.46740722656200001</v>
      </c>
      <c r="B3832">
        <v>-24.544625141499999</v>
      </c>
      <c r="C3832">
        <v>-24.542638182499999</v>
      </c>
      <c r="D3832">
        <v>-24.5419175866</v>
      </c>
      <c r="E3832">
        <v>-24.541815894999999</v>
      </c>
      <c r="F3832">
        <v>-24.541984129599999</v>
      </c>
      <c r="G3832">
        <v>-24.542462208100002</v>
      </c>
      <c r="H3832">
        <v>0</v>
      </c>
      <c r="I3832">
        <v>0.46740722656200001</v>
      </c>
      <c r="J3832">
        <v>-227.17100620900001</v>
      </c>
      <c r="K3832">
        <v>-227.83083674900001</v>
      </c>
      <c r="L3832">
        <v>-267.84234179999999</v>
      </c>
      <c r="M3832">
        <v>-267.858158543</v>
      </c>
      <c r="N3832">
        <v>-300</v>
      </c>
      <c r="O3832">
        <v>-300</v>
      </c>
    </row>
    <row r="3833" spans="1:15" x14ac:dyDescent="0.2">
      <c r="A3833">
        <v>0.467529296875</v>
      </c>
      <c r="B3833">
        <v>-24.679509428999999</v>
      </c>
      <c r="C3833">
        <v>-24.677522207199999</v>
      </c>
      <c r="D3833">
        <v>-24.676801345200001</v>
      </c>
      <c r="E3833">
        <v>-24.676699727700001</v>
      </c>
      <c r="F3833">
        <v>-24.6768683373</v>
      </c>
      <c r="G3833">
        <v>-24.677347404100001</v>
      </c>
      <c r="H3833">
        <v>0</v>
      </c>
      <c r="I3833">
        <v>0.467529296875</v>
      </c>
      <c r="J3833">
        <v>-227.82349034699999</v>
      </c>
      <c r="K3833">
        <v>-227.855806814</v>
      </c>
      <c r="L3833">
        <v>-272.81116570099999</v>
      </c>
      <c r="M3833">
        <v>-272.82883627000001</v>
      </c>
      <c r="N3833">
        <v>-300</v>
      </c>
      <c r="O3833">
        <v>-300</v>
      </c>
    </row>
    <row r="3834" spans="1:15" x14ac:dyDescent="0.2">
      <c r="A3834">
        <v>0.46765136718799999</v>
      </c>
      <c r="B3834">
        <v>-24.8149571913</v>
      </c>
      <c r="C3834">
        <v>-24.812969707600001</v>
      </c>
      <c r="D3834">
        <v>-24.8122485797</v>
      </c>
      <c r="E3834">
        <v>-24.812147036900001</v>
      </c>
      <c r="F3834">
        <v>-24.812316022600001</v>
      </c>
      <c r="G3834">
        <v>-24.812796080999998</v>
      </c>
      <c r="H3834">
        <v>0</v>
      </c>
      <c r="I3834">
        <v>0.46765136718799999</v>
      </c>
      <c r="J3834">
        <v>-233.076195942</v>
      </c>
      <c r="K3834">
        <v>-228.03438122399999</v>
      </c>
      <c r="L3834">
        <v>-278.29974086499999</v>
      </c>
      <c r="M3834">
        <v>-278.33352842199997</v>
      </c>
      <c r="N3834">
        <v>-300</v>
      </c>
      <c r="O3834">
        <v>-300</v>
      </c>
    </row>
    <row r="3835" spans="1:15" x14ac:dyDescent="0.2">
      <c r="A3835">
        <v>0.4677734375</v>
      </c>
      <c r="B3835">
        <v>-24.950970959799999</v>
      </c>
      <c r="C3835">
        <v>-24.948983215199998</v>
      </c>
      <c r="D3835">
        <v>-24.948261821599999</v>
      </c>
      <c r="E3835">
        <v>-24.948160354100001</v>
      </c>
      <c r="F3835">
        <v>-24.9483297172</v>
      </c>
      <c r="G3835">
        <v>-24.9488107703</v>
      </c>
      <c r="H3835">
        <v>0</v>
      </c>
      <c r="I3835">
        <v>0.4677734375</v>
      </c>
      <c r="J3835">
        <v>-257.662221348</v>
      </c>
      <c r="K3835">
        <v>-228.39103048699999</v>
      </c>
      <c r="L3835">
        <v>-284.43973536200002</v>
      </c>
      <c r="M3835">
        <v>-284.497505026</v>
      </c>
      <c r="N3835">
        <v>-300</v>
      </c>
      <c r="O3835">
        <v>-300</v>
      </c>
    </row>
    <row r="3836" spans="1:15" x14ac:dyDescent="0.2">
      <c r="A3836">
        <v>0.46789550781200001</v>
      </c>
      <c r="B3836">
        <v>-25.087553290100001</v>
      </c>
      <c r="C3836">
        <v>-25.085565285400001</v>
      </c>
      <c r="D3836">
        <v>-25.084843626400001</v>
      </c>
      <c r="E3836">
        <v>-25.084742234699998</v>
      </c>
      <c r="F3836">
        <v>-25.084911976499999</v>
      </c>
      <c r="G3836">
        <v>-25.0853940276</v>
      </c>
      <c r="H3836">
        <v>0</v>
      </c>
      <c r="I3836">
        <v>0.46789550781200001</v>
      </c>
      <c r="J3836">
        <v>-235.08972521699999</v>
      </c>
      <c r="K3836">
        <v>-228.96042562700001</v>
      </c>
      <c r="L3836">
        <v>-291.34227332</v>
      </c>
      <c r="M3836">
        <v>-291.53370511600002</v>
      </c>
      <c r="N3836">
        <v>-295.52137961699998</v>
      </c>
      <c r="O3836">
        <v>-300</v>
      </c>
    </row>
    <row r="3837" spans="1:15" x14ac:dyDescent="0.2">
      <c r="A3837">
        <v>0.468017578125</v>
      </c>
      <c r="B3837">
        <v>-25.224706762</v>
      </c>
      <c r="C3837">
        <v>-25.222718498100001</v>
      </c>
      <c r="D3837">
        <v>-25.221996573999999</v>
      </c>
      <c r="E3837">
        <v>-25.221895258699998</v>
      </c>
      <c r="F3837">
        <v>-25.222065380299998</v>
      </c>
      <c r="G3837">
        <v>-25.2225484328</v>
      </c>
      <c r="H3837">
        <v>0</v>
      </c>
      <c r="I3837">
        <v>0.468017578125</v>
      </c>
      <c r="J3837">
        <v>-234.685054984</v>
      </c>
      <c r="K3837">
        <v>-229.788940556</v>
      </c>
      <c r="L3837">
        <v>-299.40045280200002</v>
      </c>
      <c r="M3837">
        <v>-299.84853000200002</v>
      </c>
      <c r="N3837">
        <v>-299.09868881099999</v>
      </c>
      <c r="O3837">
        <v>-300</v>
      </c>
    </row>
    <row r="3838" spans="1:15" x14ac:dyDescent="0.2">
      <c r="A3838">
        <v>0.46813964843799999</v>
      </c>
      <c r="B3838">
        <v>-25.362433979999999</v>
      </c>
      <c r="C3838">
        <v>-25.360445457899999</v>
      </c>
      <c r="D3838">
        <v>-25.359723268900002</v>
      </c>
      <c r="E3838">
        <v>-25.359622030499999</v>
      </c>
      <c r="F3838">
        <v>-25.359792533299998</v>
      </c>
      <c r="G3838">
        <v>-25.3602765903</v>
      </c>
      <c r="H3838">
        <v>0</v>
      </c>
      <c r="I3838">
        <v>0.46813964843799999</v>
      </c>
      <c r="J3838">
        <v>-248.68720489699999</v>
      </c>
      <c r="K3838">
        <v>-230.94194363</v>
      </c>
      <c r="L3838">
        <v>-300</v>
      </c>
      <c r="M3838">
        <v>-300</v>
      </c>
      <c r="N3838">
        <v>-300</v>
      </c>
      <c r="O3838">
        <v>-300</v>
      </c>
    </row>
    <row r="3839" spans="1:15" x14ac:dyDescent="0.2">
      <c r="A3839">
        <v>0.46826171875</v>
      </c>
      <c r="B3839">
        <v>-25.5007375737</v>
      </c>
      <c r="C3839">
        <v>-25.498748794299999</v>
      </c>
      <c r="D3839">
        <v>-25.498026340700001</v>
      </c>
      <c r="E3839">
        <v>-25.497925179799999</v>
      </c>
      <c r="F3839">
        <v>-25.4980960649</v>
      </c>
      <c r="G3839">
        <v>-25.498581129800002</v>
      </c>
      <c r="H3839">
        <v>0</v>
      </c>
      <c r="I3839">
        <v>0.46826171875</v>
      </c>
      <c r="J3839">
        <v>-234.55525921099999</v>
      </c>
      <c r="K3839">
        <v>-232.52665487300001</v>
      </c>
      <c r="L3839">
        <v>-300</v>
      </c>
      <c r="M3839">
        <v>-300</v>
      </c>
      <c r="N3839">
        <v>-300</v>
      </c>
      <c r="O3839">
        <v>-300</v>
      </c>
    </row>
    <row r="3840" spans="1:15" x14ac:dyDescent="0.2">
      <c r="A3840">
        <v>0.46838378906200001</v>
      </c>
      <c r="B3840">
        <v>-25.639620198100001</v>
      </c>
      <c r="C3840">
        <v>-25.6376311623</v>
      </c>
      <c r="D3840">
        <v>-25.636908444199999</v>
      </c>
      <c r="E3840">
        <v>-25.636807361399999</v>
      </c>
      <c r="F3840">
        <v>-25.636978630200002</v>
      </c>
      <c r="G3840">
        <v>-25.637464706100001</v>
      </c>
      <c r="H3840">
        <v>0</v>
      </c>
      <c r="I3840">
        <v>0.46838378906200001</v>
      </c>
      <c r="J3840">
        <v>-228.71175176</v>
      </c>
      <c r="K3840">
        <v>-234.74915264399999</v>
      </c>
      <c r="L3840">
        <v>-300</v>
      </c>
      <c r="M3840">
        <v>-300</v>
      </c>
      <c r="N3840">
        <v>-300</v>
      </c>
      <c r="O3840">
        <v>-300</v>
      </c>
    </row>
    <row r="3841" spans="1:15" x14ac:dyDescent="0.2">
      <c r="A3841">
        <v>0.468505859375</v>
      </c>
      <c r="B3841">
        <v>-25.779084533700001</v>
      </c>
      <c r="C3841">
        <v>-25.777095242400001</v>
      </c>
      <c r="D3841">
        <v>-25.776372260300001</v>
      </c>
      <c r="E3841">
        <v>-25.776271256000001</v>
      </c>
      <c r="F3841">
        <v>-25.776442909699998</v>
      </c>
      <c r="G3841">
        <v>-25.77693</v>
      </c>
      <c r="H3841">
        <v>0</v>
      </c>
      <c r="I3841">
        <v>0.468505859375</v>
      </c>
      <c r="J3841">
        <v>-227.935008415</v>
      </c>
      <c r="K3841">
        <v>-238.074460203</v>
      </c>
      <c r="L3841">
        <v>-300</v>
      </c>
      <c r="M3841">
        <v>-300</v>
      </c>
      <c r="N3841">
        <v>-300</v>
      </c>
      <c r="O3841">
        <v>-300</v>
      </c>
    </row>
    <row r="3842" spans="1:15" x14ac:dyDescent="0.2">
      <c r="A3842">
        <v>0.46862792968799999</v>
      </c>
      <c r="B3842">
        <v>-25.919133287400001</v>
      </c>
      <c r="C3842">
        <v>-25.917143741499999</v>
      </c>
      <c r="D3842">
        <v>-25.916420495499999</v>
      </c>
      <c r="E3842">
        <v>-25.916319570500001</v>
      </c>
      <c r="F3842">
        <v>-25.916491610200001</v>
      </c>
      <c r="G3842">
        <v>-25.916979718299999</v>
      </c>
      <c r="H3842">
        <v>0</v>
      </c>
      <c r="I3842">
        <v>0.46862792968799999</v>
      </c>
      <c r="J3842">
        <v>-231.70249859699999</v>
      </c>
      <c r="K3842">
        <v>-243.97927164999999</v>
      </c>
      <c r="L3842">
        <v>-300</v>
      </c>
      <c r="M3842">
        <v>-300</v>
      </c>
      <c r="N3842">
        <v>-300</v>
      </c>
      <c r="O3842">
        <v>-300</v>
      </c>
    </row>
    <row r="3843" spans="1:15" x14ac:dyDescent="0.2">
      <c r="A3843">
        <v>0.46875</v>
      </c>
      <c r="B3843">
        <v>-26.059769192299999</v>
      </c>
      <c r="C3843">
        <v>-26.057779392800001</v>
      </c>
      <c r="D3843">
        <v>-26.0570558832</v>
      </c>
      <c r="E3843">
        <v>-26.0569550379</v>
      </c>
      <c r="F3843">
        <v>-26.057127465000001</v>
      </c>
      <c r="G3843">
        <v>-26.057616594100001</v>
      </c>
      <c r="H3843">
        <v>0</v>
      </c>
      <c r="I3843">
        <v>0.46875</v>
      </c>
      <c r="J3843">
        <v>-300</v>
      </c>
      <c r="K3843">
        <v>-300</v>
      </c>
      <c r="L3843">
        <v>-300</v>
      </c>
      <c r="M3843">
        <v>-300</v>
      </c>
      <c r="N3843">
        <v>-300</v>
      </c>
      <c r="O3843">
        <v>-300</v>
      </c>
    </row>
    <row r="3844" spans="1:15" x14ac:dyDescent="0.2">
      <c r="A3844">
        <v>0.46887207031200001</v>
      </c>
      <c r="B3844">
        <v>-26.2009950086</v>
      </c>
      <c r="C3844">
        <v>-26.1990049564</v>
      </c>
      <c r="D3844">
        <v>-26.198281183500001</v>
      </c>
      <c r="E3844">
        <v>-26.1981804184</v>
      </c>
      <c r="F3844">
        <v>-26.198353234199999</v>
      </c>
      <c r="G3844">
        <v>-26.198843387499998</v>
      </c>
      <c r="H3844">
        <v>0</v>
      </c>
      <c r="I3844">
        <v>0.46887207031200001</v>
      </c>
      <c r="J3844">
        <v>-231.617272238</v>
      </c>
      <c r="K3844">
        <v>-243.98553260099999</v>
      </c>
      <c r="L3844">
        <v>-300</v>
      </c>
      <c r="M3844">
        <v>-300</v>
      </c>
      <c r="N3844">
        <v>-300</v>
      </c>
      <c r="O3844">
        <v>-300</v>
      </c>
    </row>
    <row r="3845" spans="1:15" x14ac:dyDescent="0.2">
      <c r="A3845">
        <v>0.468994140625</v>
      </c>
      <c r="B3845">
        <v>-26.342813523499998</v>
      </c>
      <c r="C3845">
        <v>-26.340823219499999</v>
      </c>
      <c r="D3845">
        <v>-26.3400991836</v>
      </c>
      <c r="E3845">
        <v>-26.3399984994</v>
      </c>
      <c r="F3845">
        <v>-26.340171705100001</v>
      </c>
      <c r="G3845">
        <v>-26.340662886</v>
      </c>
      <c r="H3845">
        <v>0</v>
      </c>
      <c r="I3845">
        <v>0.468994140625</v>
      </c>
      <c r="J3845">
        <v>-227.76533128099999</v>
      </c>
      <c r="K3845">
        <v>-238.08476501000001</v>
      </c>
      <c r="L3845">
        <v>-300</v>
      </c>
      <c r="M3845">
        <v>-300</v>
      </c>
      <c r="N3845">
        <v>-300</v>
      </c>
      <c r="O3845">
        <v>-300</v>
      </c>
    </row>
    <row r="3846" spans="1:15" x14ac:dyDescent="0.2">
      <c r="A3846">
        <v>0.46911621093799999</v>
      </c>
      <c r="B3846">
        <v>-26.4852275521</v>
      </c>
      <c r="C3846">
        <v>-26.483236997100001</v>
      </c>
      <c r="D3846">
        <v>-26.482512698400001</v>
      </c>
      <c r="E3846">
        <v>-26.482412095600001</v>
      </c>
      <c r="F3846">
        <v>-26.482585692499999</v>
      </c>
      <c r="G3846">
        <v>-26.4830779043</v>
      </c>
      <c r="H3846">
        <v>0</v>
      </c>
      <c r="I3846">
        <v>0.46911621093799999</v>
      </c>
      <c r="J3846">
        <v>-228.45720952900001</v>
      </c>
      <c r="K3846">
        <v>-234.76421145200001</v>
      </c>
      <c r="L3846">
        <v>-300</v>
      </c>
      <c r="M3846">
        <v>-300</v>
      </c>
      <c r="N3846">
        <v>-300</v>
      </c>
      <c r="O3846">
        <v>-300</v>
      </c>
    </row>
    <row r="3847" spans="1:15" x14ac:dyDescent="0.2">
      <c r="A3847">
        <v>0.46923828125</v>
      </c>
      <c r="B3847">
        <v>-26.628239937099998</v>
      </c>
      <c r="C3847">
        <v>-26.626249132200002</v>
      </c>
      <c r="D3847">
        <v>-26.625524571</v>
      </c>
      <c r="E3847">
        <v>-26.625424050199999</v>
      </c>
      <c r="F3847">
        <v>-26.625598039500002</v>
      </c>
      <c r="G3847">
        <v>-26.626091285600001</v>
      </c>
      <c r="H3847">
        <v>0</v>
      </c>
      <c r="I3847">
        <v>0.46923828125</v>
      </c>
      <c r="J3847">
        <v>-234.215274497</v>
      </c>
      <c r="K3847">
        <v>-232.54647899700001</v>
      </c>
      <c r="L3847">
        <v>-300</v>
      </c>
      <c r="M3847">
        <v>-300</v>
      </c>
      <c r="N3847">
        <v>-300</v>
      </c>
      <c r="O3847">
        <v>-300</v>
      </c>
    </row>
    <row r="3848" spans="1:15" x14ac:dyDescent="0.2">
      <c r="A3848">
        <v>0.46936035156200001</v>
      </c>
      <c r="B3848">
        <v>-26.771853549999999</v>
      </c>
      <c r="C3848">
        <v>-26.7698624961</v>
      </c>
      <c r="D3848">
        <v>-26.769137672599999</v>
      </c>
      <c r="E3848">
        <v>-26.769037234399999</v>
      </c>
      <c r="F3848">
        <v>-26.7692116174</v>
      </c>
      <c r="G3848">
        <v>-26.7697059011</v>
      </c>
      <c r="H3848">
        <v>0</v>
      </c>
      <c r="I3848">
        <v>0.46936035156200001</v>
      </c>
      <c r="J3848">
        <v>-248.267621531</v>
      </c>
      <c r="K3848">
        <v>-230.96640911200001</v>
      </c>
      <c r="L3848">
        <v>-300</v>
      </c>
      <c r="M3848">
        <v>-300</v>
      </c>
      <c r="N3848">
        <v>-300</v>
      </c>
      <c r="O3848">
        <v>-300</v>
      </c>
    </row>
    <row r="3849" spans="1:15" x14ac:dyDescent="0.2">
      <c r="A3849">
        <v>0.469482421875</v>
      </c>
      <c r="B3849">
        <v>-26.916071291000002</v>
      </c>
      <c r="C3849">
        <v>-26.914079989000001</v>
      </c>
      <c r="D3849">
        <v>-26.9133549035</v>
      </c>
      <c r="E3849">
        <v>-26.913254548400001</v>
      </c>
      <c r="F3849">
        <v>-26.913429326399999</v>
      </c>
      <c r="G3849">
        <v>-26.913924650999999</v>
      </c>
      <c r="H3849">
        <v>0</v>
      </c>
      <c r="I3849">
        <v>0.469482421875</v>
      </c>
      <c r="J3849">
        <v>-234.176068867</v>
      </c>
      <c r="K3849">
        <v>-229.81824417300001</v>
      </c>
      <c r="L3849">
        <v>-299.43490136899999</v>
      </c>
      <c r="M3849">
        <v>-299.86919770899999</v>
      </c>
      <c r="N3849">
        <v>-299.97259612699997</v>
      </c>
      <c r="O3849">
        <v>-300</v>
      </c>
    </row>
    <row r="3850" spans="1:15" x14ac:dyDescent="0.2">
      <c r="A3850">
        <v>0.46960449218799999</v>
      </c>
      <c r="B3850">
        <v>-27.0608960896</v>
      </c>
      <c r="C3850">
        <v>-27.0589045404</v>
      </c>
      <c r="D3850">
        <v>-27.058179193200001</v>
      </c>
      <c r="E3850">
        <v>-27.0580789218</v>
      </c>
      <c r="F3850">
        <v>-27.058254096100001</v>
      </c>
      <c r="G3850">
        <v>-27.058750464900001</v>
      </c>
      <c r="H3850">
        <v>0</v>
      </c>
      <c r="I3850">
        <v>0.46960449218799999</v>
      </c>
      <c r="J3850">
        <v>-234.494965331</v>
      </c>
      <c r="K3850">
        <v>-228.99443540999999</v>
      </c>
      <c r="L3850">
        <v>-291.36846181300001</v>
      </c>
      <c r="M3850">
        <v>-291.58748428299998</v>
      </c>
      <c r="N3850">
        <v>-296.06712158699997</v>
      </c>
      <c r="O3850">
        <v>-300</v>
      </c>
    </row>
    <row r="3851" spans="1:15" x14ac:dyDescent="0.2">
      <c r="A3851">
        <v>0.4697265625</v>
      </c>
      <c r="B3851">
        <v>-27.2063309049</v>
      </c>
      <c r="C3851">
        <v>-27.204339109500001</v>
      </c>
      <c r="D3851">
        <v>-27.2036135008</v>
      </c>
      <c r="E3851">
        <v>-27.203513313599998</v>
      </c>
      <c r="F3851">
        <v>-27.2036888855</v>
      </c>
      <c r="G3851">
        <v>-27.204186302</v>
      </c>
      <c r="H3851">
        <v>0</v>
      </c>
      <c r="I3851">
        <v>0.4697265625</v>
      </c>
      <c r="J3851">
        <v>-256.99367537500001</v>
      </c>
      <c r="K3851">
        <v>-228.42991541200001</v>
      </c>
      <c r="L3851">
        <v>-284.49155155099999</v>
      </c>
      <c r="M3851">
        <v>-284.53492610199999</v>
      </c>
      <c r="N3851">
        <v>-300</v>
      </c>
      <c r="O3851">
        <v>-300</v>
      </c>
    </row>
    <row r="3852" spans="1:15" x14ac:dyDescent="0.2">
      <c r="A3852">
        <v>0.46984863281200001</v>
      </c>
      <c r="B3852">
        <v>-27.3523787261</v>
      </c>
      <c r="C3852">
        <v>-27.3503866854</v>
      </c>
      <c r="D3852">
        <v>-27.349660815499998</v>
      </c>
      <c r="E3852">
        <v>-27.349560713199999</v>
      </c>
      <c r="F3852">
        <v>-27.349736683900002</v>
      </c>
      <c r="G3852">
        <v>-27.3502351514</v>
      </c>
      <c r="H3852">
        <v>0</v>
      </c>
      <c r="I3852">
        <v>0.46984863281200001</v>
      </c>
      <c r="J3852">
        <v>-232.30599146099999</v>
      </c>
      <c r="K3852">
        <v>-228.07806405400001</v>
      </c>
      <c r="L3852">
        <v>-278.347515547</v>
      </c>
      <c r="M3852">
        <v>-278.38907462899999</v>
      </c>
      <c r="N3852">
        <v>-300</v>
      </c>
      <c r="O3852">
        <v>-300</v>
      </c>
    </row>
    <row r="3853" spans="1:15" x14ac:dyDescent="0.2">
      <c r="A3853">
        <v>0.469970703125</v>
      </c>
      <c r="B3853">
        <v>-27.499042573099999</v>
      </c>
      <c r="C3853">
        <v>-27.497050288099999</v>
      </c>
      <c r="D3853">
        <v>-27.496324157299998</v>
      </c>
      <c r="E3853">
        <v>-27.496224140399999</v>
      </c>
      <c r="F3853">
        <v>-27.496400511200001</v>
      </c>
      <c r="G3853">
        <v>-27.496900032999999</v>
      </c>
      <c r="H3853">
        <v>0</v>
      </c>
      <c r="I3853">
        <v>0.469970703125</v>
      </c>
      <c r="J3853">
        <v>-226.965960577</v>
      </c>
      <c r="K3853">
        <v>-227.90426018799999</v>
      </c>
      <c r="L3853">
        <v>-272.86182590300001</v>
      </c>
      <c r="M3853">
        <v>-272.87970055300002</v>
      </c>
      <c r="N3853">
        <v>-300</v>
      </c>
      <c r="O3853">
        <v>-300</v>
      </c>
    </row>
    <row r="3854" spans="1:15" x14ac:dyDescent="0.2">
      <c r="A3854">
        <v>0.47009277343799999</v>
      </c>
      <c r="B3854">
        <v>-27.646325496799999</v>
      </c>
      <c r="C3854">
        <v>-27.644332968299999</v>
      </c>
      <c r="D3854">
        <v>-27.643606576900002</v>
      </c>
      <c r="E3854">
        <v>-27.643506645999999</v>
      </c>
      <c r="F3854">
        <v>-27.643683418199998</v>
      </c>
      <c r="G3854">
        <v>-27.644183997799999</v>
      </c>
      <c r="H3854">
        <v>0</v>
      </c>
      <c r="I3854">
        <v>0.47009277343799999</v>
      </c>
      <c r="J3854">
        <v>-226.22519831899999</v>
      </c>
      <c r="K3854">
        <v>-227.88408282399999</v>
      </c>
      <c r="L3854">
        <v>-267.89765139899998</v>
      </c>
      <c r="M3854">
        <v>-267.89838071200001</v>
      </c>
      <c r="N3854">
        <v>-300</v>
      </c>
      <c r="O3854">
        <v>-300</v>
      </c>
    </row>
    <row r="3855" spans="1:15" x14ac:dyDescent="0.2">
      <c r="A3855">
        <v>0.47021484375</v>
      </c>
      <c r="B3855">
        <v>-27.794230579499999</v>
      </c>
      <c r="C3855">
        <v>-27.792237808500001</v>
      </c>
      <c r="D3855">
        <v>-27.7915111567</v>
      </c>
      <c r="E3855">
        <v>-27.791411312299999</v>
      </c>
      <c r="F3855">
        <v>-27.7915884873</v>
      </c>
      <c r="G3855">
        <v>-27.792090128000002</v>
      </c>
      <c r="H3855">
        <v>0</v>
      </c>
      <c r="I3855">
        <v>0.47021484375</v>
      </c>
      <c r="J3855">
        <v>-229.801415335</v>
      </c>
      <c r="K3855">
        <v>-227.997601016</v>
      </c>
      <c r="L3855">
        <v>-263.36769875599998</v>
      </c>
      <c r="M3855">
        <v>-263.365642622</v>
      </c>
      <c r="N3855">
        <v>-300</v>
      </c>
      <c r="O3855">
        <v>-300</v>
      </c>
    </row>
    <row r="3856" spans="1:15" x14ac:dyDescent="0.2">
      <c r="A3856">
        <v>0.47033691406200001</v>
      </c>
      <c r="B3856">
        <v>-27.942760935399999</v>
      </c>
      <c r="C3856">
        <v>-27.940767922799999</v>
      </c>
      <c r="D3856">
        <v>-27.9400410109</v>
      </c>
      <c r="E3856">
        <v>-27.939941253699999</v>
      </c>
      <c r="F3856">
        <v>-27.940118832700001</v>
      </c>
      <c r="G3856">
        <v>-27.9406215379</v>
      </c>
      <c r="H3856">
        <v>0</v>
      </c>
      <c r="I3856">
        <v>0.47033691406200001</v>
      </c>
      <c r="J3856">
        <v>-256.59068550199999</v>
      </c>
      <c r="K3856">
        <v>-228.222424684</v>
      </c>
      <c r="L3856">
        <v>-259.19791615499997</v>
      </c>
      <c r="M3856">
        <v>-259.24558377300002</v>
      </c>
      <c r="N3856">
        <v>-300</v>
      </c>
      <c r="O3856">
        <v>-300</v>
      </c>
    </row>
    <row r="3857" spans="1:15" x14ac:dyDescent="0.2">
      <c r="A3857">
        <v>0.470458984375</v>
      </c>
      <c r="B3857">
        <v>-28.091919711199999</v>
      </c>
      <c r="C3857">
        <v>-28.089926458099999</v>
      </c>
      <c r="D3857">
        <v>-28.0891992864</v>
      </c>
      <c r="E3857">
        <v>-28.0890996169</v>
      </c>
      <c r="F3857">
        <v>-28.089277601100001</v>
      </c>
      <c r="G3857">
        <v>-28.089781374299999</v>
      </c>
      <c r="H3857">
        <v>0</v>
      </c>
      <c r="I3857">
        <v>0.470458984375</v>
      </c>
      <c r="J3857">
        <v>-230.378865921</v>
      </c>
      <c r="K3857">
        <v>-228.53019670699999</v>
      </c>
      <c r="L3857">
        <v>-255.341394984</v>
      </c>
      <c r="M3857">
        <v>-259.709715856</v>
      </c>
      <c r="N3857">
        <v>-300</v>
      </c>
      <c r="O3857">
        <v>-300</v>
      </c>
    </row>
    <row r="3858" spans="1:15" x14ac:dyDescent="0.2">
      <c r="A3858">
        <v>0.47058105468799999</v>
      </c>
      <c r="B3858">
        <v>-28.241710086600001</v>
      </c>
      <c r="C3858">
        <v>-28.239716593800001</v>
      </c>
      <c r="D3858">
        <v>-28.238989162500001</v>
      </c>
      <c r="E3858">
        <v>-28.238889581399999</v>
      </c>
      <c r="F3858">
        <v>-28.239067972200001</v>
      </c>
      <c r="G3858">
        <v>-28.239572816700001</v>
      </c>
      <c r="H3858">
        <v>0</v>
      </c>
      <c r="I3858">
        <v>0.47058105468799999</v>
      </c>
      <c r="J3858">
        <v>-226.33744073400001</v>
      </c>
      <c r="K3858">
        <v>-228.889849634</v>
      </c>
      <c r="L3858">
        <v>-251.744914424</v>
      </c>
      <c r="M3858">
        <v>-277.78019200400001</v>
      </c>
      <c r="N3858">
        <v>-300</v>
      </c>
      <c r="O3858">
        <v>-300</v>
      </c>
    </row>
    <row r="3859" spans="1:15" x14ac:dyDescent="0.2">
      <c r="A3859">
        <v>0.470703125</v>
      </c>
      <c r="B3859">
        <v>-28.392135274600001</v>
      </c>
      <c r="C3859">
        <v>-28.3901415431</v>
      </c>
      <c r="D3859">
        <v>-28.389413852499999</v>
      </c>
      <c r="E3859">
        <v>-28.389314360299998</v>
      </c>
      <c r="F3859">
        <v>-28.389493159000001</v>
      </c>
      <c r="G3859">
        <v>-28.389999078300001</v>
      </c>
      <c r="H3859">
        <v>0</v>
      </c>
      <c r="I3859">
        <v>0.470703125</v>
      </c>
      <c r="J3859">
        <v>-227.23940540199999</v>
      </c>
      <c r="K3859">
        <v>-229.26926708400001</v>
      </c>
      <c r="L3859">
        <v>-248.38616187100001</v>
      </c>
      <c r="M3859">
        <v>-300</v>
      </c>
      <c r="N3859">
        <v>-300</v>
      </c>
      <c r="O3859">
        <v>-300</v>
      </c>
    </row>
    <row r="3860" spans="1:15" x14ac:dyDescent="0.2">
      <c r="A3860">
        <v>0.47082519531200001</v>
      </c>
      <c r="B3860">
        <v>-28.543198522099999</v>
      </c>
      <c r="C3860">
        <v>-28.5412045528</v>
      </c>
      <c r="D3860">
        <v>-28.5404766033</v>
      </c>
      <c r="E3860">
        <v>-28.5403772005</v>
      </c>
      <c r="F3860">
        <v>-28.540556408400001</v>
      </c>
      <c r="G3860">
        <v>-28.541063405799999</v>
      </c>
      <c r="H3860">
        <v>0</v>
      </c>
      <c r="I3860">
        <v>0.47082519531200001</v>
      </c>
      <c r="J3860">
        <v>-235.196216902</v>
      </c>
      <c r="K3860">
        <v>-229.63105145099999</v>
      </c>
      <c r="L3860">
        <v>-245.22739948399999</v>
      </c>
      <c r="M3860">
        <v>-300</v>
      </c>
      <c r="N3860">
        <v>-300</v>
      </c>
      <c r="O3860">
        <v>-300</v>
      </c>
    </row>
    <row r="3861" spans="1:15" x14ac:dyDescent="0.2">
      <c r="A3861">
        <v>0.470947265625</v>
      </c>
      <c r="B3861">
        <v>-28.6949031105</v>
      </c>
      <c r="C3861">
        <v>-28.692908904399999</v>
      </c>
      <c r="D3861">
        <v>-28.692180696099999</v>
      </c>
      <c r="E3861">
        <v>-28.692081383400001</v>
      </c>
      <c r="F3861">
        <v>-28.6922610019</v>
      </c>
      <c r="G3861">
        <v>-28.6927690809</v>
      </c>
      <c r="H3861">
        <v>0</v>
      </c>
      <c r="I3861">
        <v>0.470947265625</v>
      </c>
      <c r="J3861">
        <v>-234.55596267600001</v>
      </c>
      <c r="K3861">
        <v>-229.930494442</v>
      </c>
      <c r="L3861">
        <v>-242.251232324</v>
      </c>
      <c r="M3861">
        <v>-300</v>
      </c>
      <c r="N3861">
        <v>-300</v>
      </c>
      <c r="O3861">
        <v>-300</v>
      </c>
    </row>
    <row r="3862" spans="1:15" x14ac:dyDescent="0.2">
      <c r="A3862">
        <v>0.47106933593799999</v>
      </c>
      <c r="B3862">
        <v>-28.847252356199999</v>
      </c>
      <c r="C3862">
        <v>-28.845257914099999</v>
      </c>
      <c r="D3862">
        <v>-28.844529447399999</v>
      </c>
      <c r="E3862">
        <v>-28.844430225299998</v>
      </c>
      <c r="F3862">
        <v>-28.844610255599999</v>
      </c>
      <c r="G3862">
        <v>-28.845119419700001</v>
      </c>
      <c r="H3862">
        <v>0</v>
      </c>
      <c r="I3862">
        <v>0.47106933593799999</v>
      </c>
      <c r="J3862">
        <v>-226.251550861</v>
      </c>
      <c r="K3862">
        <v>-230.121060161</v>
      </c>
      <c r="L3862">
        <v>-239.436672695</v>
      </c>
      <c r="M3862">
        <v>-300</v>
      </c>
      <c r="N3862">
        <v>-300</v>
      </c>
      <c r="O3862">
        <v>-300</v>
      </c>
    </row>
    <row r="3863" spans="1:15" x14ac:dyDescent="0.2">
      <c r="A3863">
        <v>0.47119140625</v>
      </c>
      <c r="B3863">
        <v>-29.000249610800001</v>
      </c>
      <c r="C3863">
        <v>-28.998254933799998</v>
      </c>
      <c r="D3863">
        <v>-28.997526208899998</v>
      </c>
      <c r="E3863">
        <v>-28.997427078099999</v>
      </c>
      <c r="F3863">
        <v>-28.997607521599999</v>
      </c>
      <c r="G3863">
        <v>-28.998117774099999</v>
      </c>
      <c r="H3863">
        <v>0</v>
      </c>
      <c r="I3863">
        <v>0.47119140625</v>
      </c>
      <c r="J3863">
        <v>-224.60055757800001</v>
      </c>
      <c r="K3863">
        <v>-230.16586662099999</v>
      </c>
      <c r="L3863">
        <v>-236.763697452</v>
      </c>
      <c r="M3863">
        <v>-300</v>
      </c>
      <c r="N3863">
        <v>-300</v>
      </c>
      <c r="O3863">
        <v>-300</v>
      </c>
    </row>
    <row r="3864" spans="1:15" x14ac:dyDescent="0.2">
      <c r="A3864">
        <v>0.47131347656200001</v>
      </c>
      <c r="B3864">
        <v>-29.153898262399998</v>
      </c>
      <c r="C3864">
        <v>-29.151903351400001</v>
      </c>
      <c r="D3864">
        <v>-29.1511743686</v>
      </c>
      <c r="E3864">
        <v>-29.151075329600001</v>
      </c>
      <c r="F3864">
        <v>-29.151256187600001</v>
      </c>
      <c r="G3864">
        <v>-29.151767532000001</v>
      </c>
      <c r="H3864">
        <v>0</v>
      </c>
      <c r="I3864">
        <v>0.47131347656200001</v>
      </c>
      <c r="J3864">
        <v>-227.043955399</v>
      </c>
      <c r="K3864">
        <v>-230.04540163999999</v>
      </c>
      <c r="L3864">
        <v>-234.22604524600001</v>
      </c>
      <c r="M3864">
        <v>-300</v>
      </c>
      <c r="N3864">
        <v>-300</v>
      </c>
      <c r="O3864">
        <v>-300</v>
      </c>
    </row>
    <row r="3865" spans="1:15" x14ac:dyDescent="0.2">
      <c r="A3865">
        <v>0.471435546875</v>
      </c>
      <c r="B3865">
        <v>-29.308201735299999</v>
      </c>
      <c r="C3865">
        <v>-29.3062065913</v>
      </c>
      <c r="D3865">
        <v>-29.305477350899999</v>
      </c>
      <c r="E3865">
        <v>-29.305378404300001</v>
      </c>
      <c r="F3865">
        <v>-29.3055596781</v>
      </c>
      <c r="G3865">
        <v>-29.306072117900001</v>
      </c>
      <c r="H3865">
        <v>0</v>
      </c>
      <c r="I3865">
        <v>0.471435546875</v>
      </c>
      <c r="J3865">
        <v>-238.730074374</v>
      </c>
      <c r="K3865">
        <v>-229.75875030399999</v>
      </c>
      <c r="L3865">
        <v>-231.80082915400001</v>
      </c>
      <c r="M3865">
        <v>-300</v>
      </c>
      <c r="N3865">
        <v>-300</v>
      </c>
      <c r="O3865">
        <v>-300</v>
      </c>
    </row>
    <row r="3866" spans="1:15" x14ac:dyDescent="0.2">
      <c r="A3866">
        <v>0.47155761718799999</v>
      </c>
      <c r="B3866">
        <v>-29.463163491300001</v>
      </c>
      <c r="C3866">
        <v>-29.461168115100001</v>
      </c>
      <c r="D3866">
        <v>-29.460438617400001</v>
      </c>
      <c r="E3866">
        <v>-29.4603397638</v>
      </c>
      <c r="F3866">
        <v>-29.4605214547</v>
      </c>
      <c r="G3866">
        <v>-29.461034993399998</v>
      </c>
      <c r="H3866">
        <v>0</v>
      </c>
      <c r="I3866">
        <v>0.47155761718799999</v>
      </c>
      <c r="J3866">
        <v>-231.926580965</v>
      </c>
      <c r="K3866">
        <v>-229.320153981</v>
      </c>
      <c r="L3866">
        <v>-229.48987019500001</v>
      </c>
      <c r="M3866">
        <v>-300</v>
      </c>
      <c r="N3866">
        <v>-300</v>
      </c>
      <c r="O3866">
        <v>-300</v>
      </c>
    </row>
    <row r="3867" spans="1:15" x14ac:dyDescent="0.2">
      <c r="A3867">
        <v>0.4716796875</v>
      </c>
      <c r="B3867">
        <v>-29.6187870296</v>
      </c>
      <c r="C3867">
        <v>-29.6167914223</v>
      </c>
      <c r="D3867">
        <v>-29.616061667499999</v>
      </c>
      <c r="E3867">
        <v>-29.615962907499998</v>
      </c>
      <c r="F3867">
        <v>-29.616145016899999</v>
      </c>
      <c r="G3867">
        <v>-29.616659657900001</v>
      </c>
      <c r="H3867">
        <v>0</v>
      </c>
      <c r="I3867">
        <v>0.4716796875</v>
      </c>
      <c r="J3867">
        <v>-225.97034559400001</v>
      </c>
      <c r="K3867">
        <v>-228.75917718400001</v>
      </c>
      <c r="L3867">
        <v>-227.27082021800001</v>
      </c>
      <c r="M3867">
        <v>-300</v>
      </c>
      <c r="N3867">
        <v>-300</v>
      </c>
      <c r="O3867">
        <v>-300</v>
      </c>
    </row>
    <row r="3868" spans="1:15" x14ac:dyDescent="0.2">
      <c r="A3868">
        <v>0.47180175781200001</v>
      </c>
      <c r="B3868">
        <v>-29.775075888</v>
      </c>
      <c r="C3868">
        <v>-29.773080050499999</v>
      </c>
      <c r="D3868">
        <v>-29.772350038900001</v>
      </c>
      <c r="E3868">
        <v>-29.7722513732</v>
      </c>
      <c r="F3868">
        <v>-29.772433902300001</v>
      </c>
      <c r="G3868">
        <v>-29.772949649099999</v>
      </c>
      <c r="H3868">
        <v>0</v>
      </c>
      <c r="I3868">
        <v>0.47180175781200001</v>
      </c>
      <c r="J3868">
        <v>-225.51828529100001</v>
      </c>
      <c r="K3868">
        <v>-228.11730454799999</v>
      </c>
      <c r="L3868">
        <v>-225.148302132</v>
      </c>
      <c r="M3868">
        <v>-300</v>
      </c>
      <c r="N3868">
        <v>-300</v>
      </c>
      <c r="O3868">
        <v>-300</v>
      </c>
    </row>
    <row r="3869" spans="1:15" x14ac:dyDescent="0.2">
      <c r="A3869">
        <v>0.471923828125</v>
      </c>
      <c r="B3869">
        <v>-29.932033643099999</v>
      </c>
      <c r="C3869">
        <v>-29.9300375764</v>
      </c>
      <c r="D3869">
        <v>-29.9293073083</v>
      </c>
      <c r="E3869">
        <v>-29.9292087374</v>
      </c>
      <c r="F3869">
        <v>-29.929391687599999</v>
      </c>
      <c r="G3869">
        <v>-29.9299085438</v>
      </c>
      <c r="H3869">
        <v>0</v>
      </c>
      <c r="I3869">
        <v>0.471923828125</v>
      </c>
      <c r="J3869">
        <v>-229.55780482500001</v>
      </c>
      <c r="K3869">
        <v>-227.44046872199999</v>
      </c>
      <c r="L3869">
        <v>-223.15374012500001</v>
      </c>
      <c r="M3869">
        <v>-300</v>
      </c>
      <c r="N3869">
        <v>-300</v>
      </c>
      <c r="O3869">
        <v>-300</v>
      </c>
    </row>
    <row r="3870" spans="1:15" x14ac:dyDescent="0.2">
      <c r="A3870">
        <v>0.47204589843799999</v>
      </c>
      <c r="B3870">
        <v>-30.089663911100001</v>
      </c>
      <c r="C3870">
        <v>-30.087667616200001</v>
      </c>
      <c r="D3870">
        <v>-30.086937091900001</v>
      </c>
      <c r="E3870">
        <v>-30.086838616400001</v>
      </c>
      <c r="F3870">
        <v>-30.087021989</v>
      </c>
      <c r="G3870">
        <v>-30.087539958000001</v>
      </c>
      <c r="H3870">
        <v>0</v>
      </c>
      <c r="I3870">
        <v>0.47204589843799999</v>
      </c>
      <c r="J3870">
        <v>-259.649993118</v>
      </c>
      <c r="K3870">
        <v>-226.76812580399999</v>
      </c>
      <c r="L3870">
        <v>-222.074849664</v>
      </c>
      <c r="M3870">
        <v>-300</v>
      </c>
      <c r="N3870">
        <v>-300</v>
      </c>
      <c r="O3870">
        <v>-300</v>
      </c>
    </row>
    <row r="3871" spans="1:15" x14ac:dyDescent="0.2">
      <c r="A3871">
        <v>0.47216796875</v>
      </c>
      <c r="B3871">
        <v>-30.247970348500001</v>
      </c>
      <c r="C3871">
        <v>-30.245973826299998</v>
      </c>
      <c r="D3871">
        <v>-30.245243046100001</v>
      </c>
      <c r="E3871">
        <v>-30.2451446665</v>
      </c>
      <c r="F3871">
        <v>-30.245328463</v>
      </c>
      <c r="G3871">
        <v>-30.245847548299999</v>
      </c>
      <c r="H3871">
        <v>0</v>
      </c>
      <c r="I3871">
        <v>0.47216796875</v>
      </c>
      <c r="J3871">
        <v>-230.85125026599999</v>
      </c>
      <c r="K3871">
        <v>-226.13039995099999</v>
      </c>
      <c r="L3871">
        <v>-223.621697716</v>
      </c>
      <c r="M3871">
        <v>-300</v>
      </c>
      <c r="N3871">
        <v>-300</v>
      </c>
      <c r="O3871">
        <v>-300</v>
      </c>
    </row>
    <row r="3872" spans="1:15" x14ac:dyDescent="0.2">
      <c r="A3872">
        <v>0.47229003906200001</v>
      </c>
      <c r="B3872">
        <v>-30.4069566525</v>
      </c>
      <c r="C3872">
        <v>-30.4049599039</v>
      </c>
      <c r="D3872">
        <v>-30.404228868099999</v>
      </c>
      <c r="E3872">
        <v>-30.404130585099999</v>
      </c>
      <c r="F3872">
        <v>-30.4043148067</v>
      </c>
      <c r="G3872">
        <v>-30.404835011799999</v>
      </c>
      <c r="H3872">
        <v>0</v>
      </c>
      <c r="I3872">
        <v>0.47229003906200001</v>
      </c>
      <c r="J3872">
        <v>-227.40593507099999</v>
      </c>
      <c r="K3872">
        <v>-225.55223908599999</v>
      </c>
      <c r="L3872">
        <v>-229.52580569</v>
      </c>
      <c r="M3872">
        <v>-300</v>
      </c>
      <c r="N3872">
        <v>-300</v>
      </c>
      <c r="O3872">
        <v>-300</v>
      </c>
    </row>
    <row r="3873" spans="1:15" x14ac:dyDescent="0.2">
      <c r="A3873">
        <v>0.472412109375</v>
      </c>
      <c r="B3873">
        <v>-30.566626561700001</v>
      </c>
      <c r="C3873">
        <v>-30.564629587700001</v>
      </c>
      <c r="D3873">
        <v>-30.563898296600001</v>
      </c>
      <c r="E3873">
        <v>-30.563800110799999</v>
      </c>
      <c r="F3873">
        <v>-30.563984758899998</v>
      </c>
      <c r="G3873">
        <v>-30.5645060873</v>
      </c>
      <c r="H3873">
        <v>0</v>
      </c>
      <c r="I3873">
        <v>0.472412109375</v>
      </c>
      <c r="J3873">
        <v>-229.032035162</v>
      </c>
      <c r="K3873">
        <v>-225.05733464599999</v>
      </c>
      <c r="L3873">
        <v>-241.714109089</v>
      </c>
      <c r="M3873">
        <v>-300</v>
      </c>
      <c r="N3873">
        <v>-300</v>
      </c>
      <c r="O3873">
        <v>-300</v>
      </c>
    </row>
    <row r="3874" spans="1:15" x14ac:dyDescent="0.2">
      <c r="A3874">
        <v>0.47253417968799999</v>
      </c>
      <c r="B3874">
        <v>-30.726983857</v>
      </c>
      <c r="C3874">
        <v>-30.724986658599999</v>
      </c>
      <c r="D3874">
        <v>-30.724255112400002</v>
      </c>
      <c r="E3874">
        <v>-30.724157024499998</v>
      </c>
      <c r="F3874">
        <v>-30.724342100299999</v>
      </c>
      <c r="G3874">
        <v>-30.7248645556</v>
      </c>
      <c r="H3874">
        <v>0</v>
      </c>
      <c r="I3874">
        <v>0.47253417968799999</v>
      </c>
      <c r="J3874">
        <v>-238.98565305</v>
      </c>
      <c r="K3874">
        <v>-224.66526681100001</v>
      </c>
      <c r="L3874">
        <v>-264.34795700199999</v>
      </c>
      <c r="M3874">
        <v>-300</v>
      </c>
      <c r="N3874">
        <v>-300</v>
      </c>
      <c r="O3874">
        <v>-300</v>
      </c>
    </row>
    <row r="3875" spans="1:15" x14ac:dyDescent="0.2">
      <c r="A3875">
        <v>0.47265625</v>
      </c>
      <c r="B3875">
        <v>-30.888032362099999</v>
      </c>
      <c r="C3875">
        <v>-30.886034940199998</v>
      </c>
      <c r="D3875">
        <v>-30.885303139200001</v>
      </c>
      <c r="E3875">
        <v>-30.885205149699999</v>
      </c>
      <c r="F3875">
        <v>-30.885390654799998</v>
      </c>
      <c r="G3875">
        <v>-30.8859142405</v>
      </c>
      <c r="H3875">
        <v>0</v>
      </c>
      <c r="I3875">
        <v>0.47265625</v>
      </c>
      <c r="J3875">
        <v>-234.92609352599999</v>
      </c>
      <c r="K3875">
        <v>-224.38880743300001</v>
      </c>
      <c r="L3875">
        <v>-300</v>
      </c>
      <c r="M3875">
        <v>-300</v>
      </c>
      <c r="N3875">
        <v>-300</v>
      </c>
      <c r="O3875">
        <v>-300</v>
      </c>
    </row>
    <row r="3876" spans="1:15" x14ac:dyDescent="0.2">
      <c r="A3876">
        <v>0.47277832031200001</v>
      </c>
      <c r="B3876">
        <v>-31.0497759442</v>
      </c>
      <c r="C3876">
        <v>-31.047778299800001</v>
      </c>
      <c r="D3876">
        <v>-31.047046244299999</v>
      </c>
      <c r="E3876">
        <v>-31.046948353800001</v>
      </c>
      <c r="F3876">
        <v>-31.047134289399999</v>
      </c>
      <c r="G3876">
        <v>-31.047659009</v>
      </c>
      <c r="H3876">
        <v>0</v>
      </c>
      <c r="I3876">
        <v>0.47277832031200001</v>
      </c>
      <c r="J3876">
        <v>-228.21429129000001</v>
      </c>
      <c r="K3876">
        <v>-224.23633862</v>
      </c>
      <c r="L3876">
        <v>-300</v>
      </c>
      <c r="M3876">
        <v>-300</v>
      </c>
      <c r="N3876">
        <v>-300</v>
      </c>
      <c r="O3876">
        <v>-300</v>
      </c>
    </row>
    <row r="3877" spans="1:15" x14ac:dyDescent="0.2">
      <c r="A3877">
        <v>0.472900390625</v>
      </c>
      <c r="B3877">
        <v>-31.2122185146</v>
      </c>
      <c r="C3877">
        <v>-31.210220648699998</v>
      </c>
      <c r="D3877">
        <v>-31.209488339</v>
      </c>
      <c r="E3877">
        <v>-31.2093905481</v>
      </c>
      <c r="F3877">
        <v>-31.2095769156</v>
      </c>
      <c r="G3877">
        <v>-31.210102772700001</v>
      </c>
      <c r="H3877">
        <v>0</v>
      </c>
      <c r="I3877">
        <v>0.472900390625</v>
      </c>
      <c r="J3877">
        <v>-227.36222777</v>
      </c>
      <c r="K3877">
        <v>-224.218345833</v>
      </c>
      <c r="L3877">
        <v>-300</v>
      </c>
      <c r="M3877">
        <v>-300</v>
      </c>
      <c r="N3877">
        <v>-300</v>
      </c>
      <c r="O3877">
        <v>-300</v>
      </c>
    </row>
    <row r="3878" spans="1:15" x14ac:dyDescent="0.2">
      <c r="A3878">
        <v>0.47302246093799999</v>
      </c>
      <c r="B3878">
        <v>-31.375364029699998</v>
      </c>
      <c r="C3878">
        <v>-31.3733659432</v>
      </c>
      <c r="D3878">
        <v>-31.372633379700002</v>
      </c>
      <c r="E3878">
        <v>-31.372535689100001</v>
      </c>
      <c r="F3878">
        <v>-31.372722489699999</v>
      </c>
      <c r="G3878">
        <v>-31.373249487900001</v>
      </c>
      <c r="H3878">
        <v>0</v>
      </c>
      <c r="I3878">
        <v>0.47302246093799999</v>
      </c>
      <c r="J3878">
        <v>-230.52999216000001</v>
      </c>
      <c r="K3878">
        <v>-224.34907074200001</v>
      </c>
      <c r="L3878">
        <v>-300</v>
      </c>
      <c r="M3878">
        <v>-300</v>
      </c>
      <c r="N3878">
        <v>-300</v>
      </c>
      <c r="O3878">
        <v>-300</v>
      </c>
    </row>
    <row r="3879" spans="1:15" x14ac:dyDescent="0.2">
      <c r="A3879">
        <v>0.47314453125</v>
      </c>
      <c r="B3879">
        <v>-31.5392164917</v>
      </c>
      <c r="C3879">
        <v>-31.5372181856</v>
      </c>
      <c r="D3879">
        <v>-31.536485368400001</v>
      </c>
      <c r="E3879">
        <v>-31.5363877787</v>
      </c>
      <c r="F3879">
        <v>-31.536575014</v>
      </c>
      <c r="G3879">
        <v>-31.537103156699999</v>
      </c>
      <c r="H3879">
        <v>0</v>
      </c>
      <c r="I3879">
        <v>0.47314453125</v>
      </c>
      <c r="J3879">
        <v>-242.63056338499999</v>
      </c>
      <c r="K3879">
        <v>-224.642160754</v>
      </c>
      <c r="L3879">
        <v>-300</v>
      </c>
      <c r="M3879">
        <v>-300</v>
      </c>
      <c r="N3879">
        <v>-300</v>
      </c>
      <c r="O3879">
        <v>-300</v>
      </c>
    </row>
    <row r="3880" spans="1:15" x14ac:dyDescent="0.2">
      <c r="A3880">
        <v>0.47326660156200001</v>
      </c>
      <c r="B3880">
        <v>-31.703779949000001</v>
      </c>
      <c r="C3880">
        <v>-31.701781424299998</v>
      </c>
      <c r="D3880">
        <v>-31.701048353800001</v>
      </c>
      <c r="E3880">
        <v>-31.700950865500001</v>
      </c>
      <c r="F3880">
        <v>-31.7011385367</v>
      </c>
      <c r="G3880">
        <v>-31.7016678277</v>
      </c>
      <c r="H3880">
        <v>0</v>
      </c>
      <c r="I3880">
        <v>0.47326660156200001</v>
      </c>
      <c r="J3880">
        <v>-237.99622771700001</v>
      </c>
      <c r="K3880">
        <v>-225.10854610000001</v>
      </c>
      <c r="L3880">
        <v>-300</v>
      </c>
      <c r="M3880">
        <v>-300</v>
      </c>
      <c r="N3880">
        <v>-300</v>
      </c>
      <c r="O3880">
        <v>-300</v>
      </c>
    </row>
    <row r="3881" spans="1:15" x14ac:dyDescent="0.2">
      <c r="A3881">
        <v>0.473388671875</v>
      </c>
      <c r="B3881">
        <v>-31.869058497299999</v>
      </c>
      <c r="C3881">
        <v>-31.867059755</v>
      </c>
      <c r="D3881">
        <v>-31.866326431400001</v>
      </c>
      <c r="E3881">
        <v>-31.866229045200001</v>
      </c>
      <c r="F3881">
        <v>-31.866417153800001</v>
      </c>
      <c r="G3881">
        <v>-31.866947596500001</v>
      </c>
      <c r="H3881">
        <v>0</v>
      </c>
      <c r="I3881">
        <v>0.473388671875</v>
      </c>
      <c r="J3881">
        <v>-233.761947964</v>
      </c>
      <c r="K3881">
        <v>-225.76192759200001</v>
      </c>
      <c r="L3881">
        <v>-300</v>
      </c>
      <c r="M3881">
        <v>-300</v>
      </c>
      <c r="N3881">
        <v>-300</v>
      </c>
      <c r="O3881">
        <v>-300</v>
      </c>
    </row>
    <row r="3882" spans="1:15" x14ac:dyDescent="0.2">
      <c r="A3882">
        <v>0.47351074218799999</v>
      </c>
      <c r="B3882">
        <v>-32.035056280399999</v>
      </c>
      <c r="C3882">
        <v>-32.033057321400001</v>
      </c>
      <c r="D3882">
        <v>-32.032323745200003</v>
      </c>
      <c r="E3882">
        <v>-32.032226461599997</v>
      </c>
      <c r="F3882">
        <v>-32.032415008900003</v>
      </c>
      <c r="G3882">
        <v>-32.032946607</v>
      </c>
      <c r="H3882">
        <v>0</v>
      </c>
      <c r="I3882">
        <v>0.47351074218799999</v>
      </c>
      <c r="J3882">
        <v>-237.60223003999999</v>
      </c>
      <c r="K3882">
        <v>-226.62383430700001</v>
      </c>
      <c r="L3882">
        <v>-300</v>
      </c>
      <c r="M3882">
        <v>-300</v>
      </c>
      <c r="N3882">
        <v>-300</v>
      </c>
      <c r="O3882">
        <v>-300</v>
      </c>
    </row>
    <row r="3883" spans="1:15" x14ac:dyDescent="0.2">
      <c r="A3883">
        <v>0.4736328125</v>
      </c>
      <c r="B3883">
        <v>-32.201777490799998</v>
      </c>
      <c r="C3883">
        <v>-32.199778316200003</v>
      </c>
      <c r="D3883">
        <v>-32.199044487499997</v>
      </c>
      <c r="E3883">
        <v>-32.198947307200001</v>
      </c>
      <c r="F3883">
        <v>-32.199136294600002</v>
      </c>
      <c r="G3883">
        <v>-32.199669051599997</v>
      </c>
      <c r="H3883">
        <v>0</v>
      </c>
      <c r="I3883">
        <v>0.4736328125</v>
      </c>
      <c r="J3883">
        <v>-246.246095392</v>
      </c>
      <c r="K3883">
        <v>-227.72280544099999</v>
      </c>
      <c r="L3883">
        <v>-300</v>
      </c>
      <c r="M3883">
        <v>-300</v>
      </c>
      <c r="N3883">
        <v>-300</v>
      </c>
      <c r="O3883">
        <v>-300</v>
      </c>
    </row>
    <row r="3884" spans="1:15" x14ac:dyDescent="0.2">
      <c r="A3884">
        <v>0.47375488281200001</v>
      </c>
      <c r="B3884">
        <v>-32.3692263708</v>
      </c>
      <c r="C3884">
        <v>-32.367226981400002</v>
      </c>
      <c r="D3884">
        <v>-32.366492900499999</v>
      </c>
      <c r="E3884">
        <v>-32.3663958243</v>
      </c>
      <c r="F3884">
        <v>-32.366585253099998</v>
      </c>
      <c r="G3884">
        <v>-32.367119172599999</v>
      </c>
      <c r="H3884">
        <v>0</v>
      </c>
      <c r="I3884">
        <v>0.47375488281200001</v>
      </c>
      <c r="J3884">
        <v>-232.373305948</v>
      </c>
      <c r="K3884">
        <v>-229.089999046</v>
      </c>
      <c r="L3884">
        <v>-300</v>
      </c>
      <c r="M3884">
        <v>-300</v>
      </c>
      <c r="N3884">
        <v>-300</v>
      </c>
      <c r="O3884">
        <v>-300</v>
      </c>
    </row>
    <row r="3885" spans="1:15" x14ac:dyDescent="0.2">
      <c r="A3885">
        <v>0.473876953125</v>
      </c>
      <c r="B3885">
        <v>-32.5374072129</v>
      </c>
      <c r="C3885">
        <v>-32.535407609700002</v>
      </c>
      <c r="D3885">
        <v>-32.534673277099998</v>
      </c>
      <c r="E3885">
        <v>-32.5345763053</v>
      </c>
      <c r="F3885">
        <v>-32.534766177000002</v>
      </c>
      <c r="G3885">
        <v>-32.535301262700003</v>
      </c>
      <c r="H3885">
        <v>0</v>
      </c>
      <c r="I3885">
        <v>0.473876953125</v>
      </c>
      <c r="J3885">
        <v>-229.18886321599999</v>
      </c>
      <c r="K3885">
        <v>-230.76133071199999</v>
      </c>
      <c r="L3885">
        <v>-300</v>
      </c>
      <c r="M3885">
        <v>-300</v>
      </c>
      <c r="N3885">
        <v>-300</v>
      </c>
      <c r="O3885">
        <v>-300</v>
      </c>
    </row>
    <row r="3886" spans="1:15" x14ac:dyDescent="0.2">
      <c r="A3886">
        <v>0.47399902343799999</v>
      </c>
      <c r="B3886">
        <v>-32.706324361100002</v>
      </c>
      <c r="C3886">
        <v>-32.704324545200002</v>
      </c>
      <c r="D3886">
        <v>-32.703589960999999</v>
      </c>
      <c r="E3886">
        <v>-32.703493094400002</v>
      </c>
      <c r="F3886">
        <v>-32.703683410300002</v>
      </c>
      <c r="G3886">
        <v>-32.704219665799997</v>
      </c>
      <c r="H3886">
        <v>0</v>
      </c>
      <c r="I3886">
        <v>0.47399902343799999</v>
      </c>
      <c r="J3886">
        <v>-229.92879103800001</v>
      </c>
      <c r="K3886">
        <v>-232.78320480400001</v>
      </c>
      <c r="L3886">
        <v>-300</v>
      </c>
      <c r="M3886">
        <v>-300</v>
      </c>
      <c r="N3886">
        <v>-300</v>
      </c>
      <c r="O3886">
        <v>-300</v>
      </c>
    </row>
    <row r="3887" spans="1:15" x14ac:dyDescent="0.2">
      <c r="A3887">
        <v>0.47412109375</v>
      </c>
      <c r="B3887">
        <v>-32.875982211599997</v>
      </c>
      <c r="C3887">
        <v>-32.873982183999999</v>
      </c>
      <c r="D3887">
        <v>-32.873247348500001</v>
      </c>
      <c r="E3887">
        <v>-32.873150587700003</v>
      </c>
      <c r="F3887">
        <v>-32.873341349199997</v>
      </c>
      <c r="G3887">
        <v>-32.873878777999998</v>
      </c>
      <c r="H3887">
        <v>0</v>
      </c>
      <c r="I3887">
        <v>0.47412109375</v>
      </c>
      <c r="J3887">
        <v>-235.093103627</v>
      </c>
      <c r="K3887">
        <v>-235.20986083099999</v>
      </c>
      <c r="L3887">
        <v>-300</v>
      </c>
      <c r="M3887">
        <v>-300</v>
      </c>
      <c r="N3887">
        <v>-300</v>
      </c>
      <c r="O3887">
        <v>-300</v>
      </c>
    </row>
    <row r="3888" spans="1:15" x14ac:dyDescent="0.2">
      <c r="A3888">
        <v>0.47424316406200001</v>
      </c>
      <c r="B3888">
        <v>-33.046385213699999</v>
      </c>
      <c r="C3888">
        <v>-33.044384975299998</v>
      </c>
      <c r="D3888">
        <v>-33.043649888799997</v>
      </c>
      <c r="E3888">
        <v>-33.043553234500003</v>
      </c>
      <c r="F3888">
        <v>-33.043744443000001</v>
      </c>
      <c r="G3888">
        <v>-33.044283048799997</v>
      </c>
      <c r="H3888">
        <v>0</v>
      </c>
      <c r="I3888">
        <v>0.47424316406200001</v>
      </c>
      <c r="J3888">
        <v>-267.96302751299999</v>
      </c>
      <c r="K3888">
        <v>-238.07441341200001</v>
      </c>
      <c r="L3888">
        <v>-300</v>
      </c>
      <c r="M3888">
        <v>-300</v>
      </c>
      <c r="N3888">
        <v>-300</v>
      </c>
      <c r="O3888">
        <v>-300</v>
      </c>
    </row>
    <row r="3889" spans="1:15" x14ac:dyDescent="0.2">
      <c r="A3889">
        <v>0.474365234375</v>
      </c>
      <c r="B3889">
        <v>-33.217537870699999</v>
      </c>
      <c r="C3889">
        <v>-33.215537422499999</v>
      </c>
      <c r="D3889">
        <v>-33.214802085400002</v>
      </c>
      <c r="E3889">
        <v>-33.214705538099999</v>
      </c>
      <c r="F3889">
        <v>-33.214897194899997</v>
      </c>
      <c r="G3889">
        <v>-33.215436981499998</v>
      </c>
      <c r="H3889">
        <v>0</v>
      </c>
      <c r="I3889">
        <v>0.474365234375</v>
      </c>
      <c r="J3889">
        <v>-237.90454165899999</v>
      </c>
      <c r="K3889">
        <v>-241.30323675599999</v>
      </c>
      <c r="L3889">
        <v>-300</v>
      </c>
      <c r="M3889">
        <v>-300</v>
      </c>
      <c r="N3889">
        <v>-300</v>
      </c>
      <c r="O3889">
        <v>-300</v>
      </c>
    </row>
    <row r="3890" spans="1:15" x14ac:dyDescent="0.2">
      <c r="A3890">
        <v>0.47448730468799999</v>
      </c>
      <c r="B3890">
        <v>-33.389444740899997</v>
      </c>
      <c r="C3890">
        <v>-33.387444083699997</v>
      </c>
      <c r="D3890">
        <v>-33.386708496300002</v>
      </c>
      <c r="E3890">
        <v>-33.386612056700002</v>
      </c>
      <c r="F3890">
        <v>-33.386804163299999</v>
      </c>
      <c r="G3890">
        <v>-33.387345134199997</v>
      </c>
      <c r="H3890">
        <v>0</v>
      </c>
      <c r="I3890">
        <v>0.47448730468799999</v>
      </c>
      <c r="J3890">
        <v>-237.58012174300001</v>
      </c>
      <c r="K3890">
        <v>-244.48139857300001</v>
      </c>
      <c r="L3890">
        <v>-300</v>
      </c>
      <c r="M3890">
        <v>-300</v>
      </c>
      <c r="N3890">
        <v>-300</v>
      </c>
      <c r="O3890">
        <v>-300</v>
      </c>
    </row>
    <row r="3891" spans="1:15" x14ac:dyDescent="0.2">
      <c r="A3891">
        <v>0.474609375</v>
      </c>
      <c r="B3891">
        <v>-33.562110438200001</v>
      </c>
      <c r="C3891">
        <v>-33.560109573299997</v>
      </c>
      <c r="D3891">
        <v>-33.559373735800001</v>
      </c>
      <c r="E3891">
        <v>-33.559277404500001</v>
      </c>
      <c r="F3891">
        <v>-33.5594699623</v>
      </c>
      <c r="G3891">
        <v>-33.560012121100002</v>
      </c>
      <c r="H3891">
        <v>0</v>
      </c>
      <c r="I3891">
        <v>0.474609375</v>
      </c>
      <c r="J3891">
        <v>-254.09782450899999</v>
      </c>
      <c r="K3891">
        <v>-246.481084369</v>
      </c>
      <c r="L3891">
        <v>-300</v>
      </c>
      <c r="M3891">
        <v>-300</v>
      </c>
      <c r="N3891">
        <v>-300</v>
      </c>
      <c r="O3891">
        <v>-300</v>
      </c>
    </row>
    <row r="3892" spans="1:15" x14ac:dyDescent="0.2">
      <c r="A3892">
        <v>0.47473144531200001</v>
      </c>
      <c r="B3892">
        <v>-33.735539633899997</v>
      </c>
      <c r="C3892">
        <v>-33.733538562200003</v>
      </c>
      <c r="D3892">
        <v>-33.732802474899998</v>
      </c>
      <c r="E3892">
        <v>-33.732706252500002</v>
      </c>
      <c r="F3892">
        <v>-33.732899262899998</v>
      </c>
      <c r="G3892">
        <v>-33.733442613299999</v>
      </c>
      <c r="H3892">
        <v>0</v>
      </c>
      <c r="I3892">
        <v>0.47473144531200001</v>
      </c>
      <c r="J3892">
        <v>-236.672185877</v>
      </c>
      <c r="K3892">
        <v>-245.974649836</v>
      </c>
      <c r="L3892">
        <v>-300</v>
      </c>
      <c r="M3892">
        <v>-300</v>
      </c>
      <c r="N3892">
        <v>-300</v>
      </c>
      <c r="O3892">
        <v>-300</v>
      </c>
    </row>
    <row r="3893" spans="1:15" x14ac:dyDescent="0.2">
      <c r="A3893">
        <v>0.474853515625</v>
      </c>
      <c r="B3893">
        <v>-33.909737056899999</v>
      </c>
      <c r="C3893">
        <v>-33.907735779200003</v>
      </c>
      <c r="D3893">
        <v>-33.906999442500002</v>
      </c>
      <c r="E3893">
        <v>-33.9069033297</v>
      </c>
      <c r="F3893">
        <v>-33.907096794099999</v>
      </c>
      <c r="G3893">
        <v>-33.907641339800001</v>
      </c>
      <c r="H3893">
        <v>0</v>
      </c>
      <c r="I3893">
        <v>0.474853515625</v>
      </c>
      <c r="J3893">
        <v>-231.25141526499999</v>
      </c>
      <c r="K3893">
        <v>-243.297164952</v>
      </c>
      <c r="L3893">
        <v>-300</v>
      </c>
      <c r="M3893">
        <v>-300</v>
      </c>
      <c r="N3893">
        <v>-300</v>
      </c>
      <c r="O3893">
        <v>-300</v>
      </c>
    </row>
    <row r="3894" spans="1:15" x14ac:dyDescent="0.2">
      <c r="A3894">
        <v>0.47497558593799999</v>
      </c>
      <c r="B3894">
        <v>-34.084707494900002</v>
      </c>
      <c r="C3894">
        <v>-34.082706012300001</v>
      </c>
      <c r="D3894">
        <v>-34.081969426500002</v>
      </c>
      <c r="E3894">
        <v>-34.081873423799998</v>
      </c>
      <c r="F3894">
        <v>-34.082067343699997</v>
      </c>
      <c r="G3894">
        <v>-34.0826130883</v>
      </c>
      <c r="H3894">
        <v>0</v>
      </c>
      <c r="I3894">
        <v>0.47497558593799999</v>
      </c>
      <c r="J3894">
        <v>-230.904088567</v>
      </c>
      <c r="K3894">
        <v>-239.91009767700001</v>
      </c>
      <c r="L3894">
        <v>-300</v>
      </c>
      <c r="M3894">
        <v>-300</v>
      </c>
      <c r="N3894">
        <v>-300</v>
      </c>
      <c r="O3894">
        <v>-300</v>
      </c>
    </row>
    <row r="3895" spans="1:15" x14ac:dyDescent="0.2">
      <c r="A3895">
        <v>0.47509765625</v>
      </c>
      <c r="B3895">
        <v>-34.260455795699997</v>
      </c>
      <c r="C3895">
        <v>-34.258454109299997</v>
      </c>
      <c r="D3895">
        <v>-34.257717274599997</v>
      </c>
      <c r="E3895">
        <v>-34.257621382799996</v>
      </c>
      <c r="F3895">
        <v>-34.257815759400003</v>
      </c>
      <c r="G3895">
        <v>-34.258362706699998</v>
      </c>
      <c r="H3895">
        <v>0</v>
      </c>
      <c r="I3895">
        <v>0.47509765625</v>
      </c>
      <c r="J3895">
        <v>-235.994926429</v>
      </c>
      <c r="K3895">
        <v>-236.747980004</v>
      </c>
      <c r="L3895">
        <v>-300</v>
      </c>
      <c r="M3895">
        <v>-300</v>
      </c>
      <c r="N3895">
        <v>-300</v>
      </c>
      <c r="O3895">
        <v>-300</v>
      </c>
    </row>
    <row r="3896" spans="1:15" x14ac:dyDescent="0.2">
      <c r="A3896">
        <v>0.47521972656200001</v>
      </c>
      <c r="B3896">
        <v>-34.436986868200002</v>
      </c>
      <c r="C3896">
        <v>-34.434984978899998</v>
      </c>
      <c r="D3896">
        <v>-34.434247895699997</v>
      </c>
      <c r="E3896">
        <v>-34.434152115300002</v>
      </c>
      <c r="F3896">
        <v>-34.434346950200002</v>
      </c>
      <c r="G3896">
        <v>-34.434895103800002</v>
      </c>
      <c r="H3896">
        <v>0</v>
      </c>
      <c r="I3896">
        <v>0.47521972656200001</v>
      </c>
      <c r="J3896">
        <v>-244.34322940999999</v>
      </c>
      <c r="K3896">
        <v>-234.22125170199999</v>
      </c>
      <c r="L3896">
        <v>-300</v>
      </c>
      <c r="M3896">
        <v>-300</v>
      </c>
      <c r="N3896">
        <v>-300</v>
      </c>
      <c r="O3896">
        <v>-300</v>
      </c>
    </row>
    <row r="3897" spans="1:15" x14ac:dyDescent="0.2">
      <c r="A3897">
        <v>0.475341796875</v>
      </c>
      <c r="B3897">
        <v>-34.614305683200001</v>
      </c>
      <c r="C3897">
        <v>-34.612303592099998</v>
      </c>
      <c r="D3897">
        <v>-34.6115662606</v>
      </c>
      <c r="E3897">
        <v>-34.611470592300002</v>
      </c>
      <c r="F3897">
        <v>-34.611665886799997</v>
      </c>
      <c r="G3897">
        <v>-34.6122152505</v>
      </c>
      <c r="H3897">
        <v>0</v>
      </c>
      <c r="I3897">
        <v>0.475341796875</v>
      </c>
      <c r="J3897">
        <v>-230.97523182800001</v>
      </c>
      <c r="K3897">
        <v>-232.57717995199999</v>
      </c>
      <c r="L3897">
        <v>-300</v>
      </c>
      <c r="M3897">
        <v>-299.30008666399999</v>
      </c>
      <c r="N3897">
        <v>-300</v>
      </c>
      <c r="O3897">
        <v>-300</v>
      </c>
    </row>
    <row r="3898" spans="1:15" x14ac:dyDescent="0.2">
      <c r="A3898">
        <v>0.47546386718799999</v>
      </c>
      <c r="B3898">
        <v>-34.792417274999998</v>
      </c>
      <c r="C3898">
        <v>-34.790414982900003</v>
      </c>
      <c r="D3898">
        <v>-34.789677403600002</v>
      </c>
      <c r="E3898">
        <v>-34.789581847999997</v>
      </c>
      <c r="F3898">
        <v>-34.789777603600001</v>
      </c>
      <c r="G3898">
        <v>-34.790328181</v>
      </c>
      <c r="H3898">
        <v>0</v>
      </c>
      <c r="I3898">
        <v>0.47546386718799999</v>
      </c>
      <c r="J3898">
        <v>-227.64821313799999</v>
      </c>
      <c r="K3898">
        <v>-232.02559104599999</v>
      </c>
      <c r="L3898">
        <v>-300</v>
      </c>
      <c r="M3898">
        <v>-296.46556111299998</v>
      </c>
      <c r="N3898">
        <v>-300</v>
      </c>
      <c r="O3898">
        <v>-300</v>
      </c>
    </row>
    <row r="3899" spans="1:15" x14ac:dyDescent="0.2">
      <c r="A3899">
        <v>0.4755859375</v>
      </c>
      <c r="B3899">
        <v>-34.971326742000002</v>
      </c>
      <c r="C3899">
        <v>-34.969324250100001</v>
      </c>
      <c r="D3899">
        <v>-34.968586423200001</v>
      </c>
      <c r="E3899">
        <v>-34.9684909809</v>
      </c>
      <c r="F3899">
        <v>-34.968687199000001</v>
      </c>
      <c r="G3899">
        <v>-34.969238993799998</v>
      </c>
      <c r="H3899">
        <v>0</v>
      </c>
      <c r="I3899">
        <v>0.4755859375</v>
      </c>
      <c r="J3899">
        <v>-227.86542895700001</v>
      </c>
      <c r="K3899">
        <v>-232.75806537599999</v>
      </c>
      <c r="L3899">
        <v>-300</v>
      </c>
      <c r="M3899">
        <v>-296.28083982599998</v>
      </c>
      <c r="N3899">
        <v>-300</v>
      </c>
      <c r="O3899">
        <v>-300</v>
      </c>
    </row>
    <row r="3900" spans="1:15" x14ac:dyDescent="0.2">
      <c r="A3900">
        <v>0.47570800781200001</v>
      </c>
      <c r="B3900">
        <v>-35.151039248399996</v>
      </c>
      <c r="C3900">
        <v>-35.149036557599999</v>
      </c>
      <c r="D3900">
        <v>-35.148298483399998</v>
      </c>
      <c r="E3900">
        <v>-35.148203155200001</v>
      </c>
      <c r="F3900">
        <v>-35.148399837100001</v>
      </c>
      <c r="G3900">
        <v>-35.148952853200001</v>
      </c>
      <c r="H3900">
        <v>0</v>
      </c>
      <c r="I3900">
        <v>0.47570800781200001</v>
      </c>
      <c r="J3900">
        <v>-231.562642238</v>
      </c>
      <c r="K3900">
        <v>-234.95950532500001</v>
      </c>
      <c r="L3900">
        <v>-300</v>
      </c>
      <c r="M3900">
        <v>-297.87052565599998</v>
      </c>
      <c r="N3900">
        <v>-296.094831145</v>
      </c>
      <c r="O3900">
        <v>-300</v>
      </c>
    </row>
    <row r="3901" spans="1:15" x14ac:dyDescent="0.2">
      <c r="A3901">
        <v>0.475830078125</v>
      </c>
      <c r="B3901">
        <v>-35.331560025100003</v>
      </c>
      <c r="C3901">
        <v>-35.329557136399998</v>
      </c>
      <c r="D3901">
        <v>-35.3288188151</v>
      </c>
      <c r="E3901">
        <v>-35.328723601599997</v>
      </c>
      <c r="F3901">
        <v>-35.328920748800002</v>
      </c>
      <c r="G3901">
        <v>-35.329474989799998</v>
      </c>
      <c r="H3901">
        <v>0</v>
      </c>
      <c r="I3901">
        <v>0.475830078125</v>
      </c>
      <c r="J3901">
        <v>-243.94326618299999</v>
      </c>
      <c r="K3901">
        <v>-238.83311133800001</v>
      </c>
      <c r="L3901">
        <v>-297.53909137400001</v>
      </c>
      <c r="M3901">
        <v>-300</v>
      </c>
      <c r="N3901">
        <v>-299.874014811</v>
      </c>
      <c r="O3901">
        <v>-300</v>
      </c>
    </row>
    <row r="3902" spans="1:15" x14ac:dyDescent="0.2">
      <c r="A3902">
        <v>0.47595214843799999</v>
      </c>
      <c r="B3902">
        <v>-35.512894370799998</v>
      </c>
      <c r="C3902">
        <v>-35.510891285200003</v>
      </c>
      <c r="D3902">
        <v>-35.5101527172</v>
      </c>
      <c r="E3902">
        <v>-35.510057619000001</v>
      </c>
      <c r="F3902">
        <v>-35.510255233000002</v>
      </c>
      <c r="G3902">
        <v>-35.510810702599997</v>
      </c>
      <c r="H3902">
        <v>0</v>
      </c>
      <c r="I3902">
        <v>0.47595214843799999</v>
      </c>
      <c r="J3902">
        <v>-239.606204582</v>
      </c>
      <c r="K3902">
        <v>-244.640541404</v>
      </c>
      <c r="L3902">
        <v>-297.46402995199998</v>
      </c>
      <c r="M3902">
        <v>-300</v>
      </c>
      <c r="N3902">
        <v>-300</v>
      </c>
      <c r="O3902">
        <v>-300</v>
      </c>
    </row>
    <row r="3903" spans="1:15" x14ac:dyDescent="0.2">
      <c r="A3903">
        <v>0.47607421875</v>
      </c>
      <c r="B3903">
        <v>-35.6950476536</v>
      </c>
      <c r="C3903">
        <v>-35.693044372099997</v>
      </c>
      <c r="D3903">
        <v>-35.692305557799997</v>
      </c>
      <c r="E3903">
        <v>-35.692210575499999</v>
      </c>
      <c r="F3903">
        <v>-35.6924086577</v>
      </c>
      <c r="G3903">
        <v>-35.692965359699997</v>
      </c>
      <c r="H3903">
        <v>0</v>
      </c>
      <c r="I3903">
        <v>0.47607421875</v>
      </c>
      <c r="J3903">
        <v>-235.531441758</v>
      </c>
      <c r="K3903">
        <v>-252.767051933</v>
      </c>
      <c r="L3903">
        <v>-298.80777933500002</v>
      </c>
      <c r="M3903">
        <v>-300</v>
      </c>
      <c r="N3903">
        <v>-300</v>
      </c>
      <c r="O3903">
        <v>-300</v>
      </c>
    </row>
    <row r="3904" spans="1:15" x14ac:dyDescent="0.2">
      <c r="A3904">
        <v>0.47619628906200001</v>
      </c>
      <c r="B3904">
        <v>-35.878025312200002</v>
      </c>
      <c r="C3904">
        <v>-35.876021835800003</v>
      </c>
      <c r="D3904">
        <v>-35.875282775499997</v>
      </c>
      <c r="E3904">
        <v>-35.875187909799997</v>
      </c>
      <c r="F3904">
        <v>-35.875386461600002</v>
      </c>
      <c r="G3904">
        <v>-35.875944399799998</v>
      </c>
      <c r="H3904">
        <v>0</v>
      </c>
      <c r="I3904">
        <v>0.47619628906200001</v>
      </c>
      <c r="J3904">
        <v>-239.66115793700001</v>
      </c>
      <c r="K3904">
        <v>-263.85564029800003</v>
      </c>
      <c r="L3904">
        <v>-300</v>
      </c>
      <c r="M3904">
        <v>-300</v>
      </c>
      <c r="N3904">
        <v>-300</v>
      </c>
      <c r="O3904">
        <v>-300</v>
      </c>
    </row>
    <row r="3905" spans="1:15" x14ac:dyDescent="0.2">
      <c r="A3905">
        <v>0.476318359375</v>
      </c>
      <c r="B3905">
        <v>-36.061832856999999</v>
      </c>
      <c r="C3905">
        <v>-36.059829186800002</v>
      </c>
      <c r="D3905">
        <v>-36.0590898807</v>
      </c>
      <c r="E3905">
        <v>-36.058995132200003</v>
      </c>
      <c r="F3905">
        <v>-36.059194155100002</v>
      </c>
      <c r="G3905">
        <v>-36.0597533332</v>
      </c>
      <c r="H3905">
        <v>0</v>
      </c>
      <c r="I3905">
        <v>0.476318359375</v>
      </c>
      <c r="J3905">
        <v>-246.69508585</v>
      </c>
      <c r="K3905">
        <v>-279.16340614500001</v>
      </c>
      <c r="L3905">
        <v>-300</v>
      </c>
      <c r="M3905">
        <v>-300</v>
      </c>
      <c r="N3905">
        <v>-300</v>
      </c>
      <c r="O3905">
        <v>-300</v>
      </c>
    </row>
    <row r="3906" spans="1:15" x14ac:dyDescent="0.2">
      <c r="A3906">
        <v>0.47644042968799999</v>
      </c>
      <c r="B3906">
        <v>-36.2464758717</v>
      </c>
      <c r="C3906">
        <v>-36.244472008599999</v>
      </c>
      <c r="D3906">
        <v>-36.243732457100002</v>
      </c>
      <c r="E3906">
        <v>-36.243637826499999</v>
      </c>
      <c r="F3906">
        <v>-36.243837321900003</v>
      </c>
      <c r="G3906">
        <v>-36.244397743699999</v>
      </c>
      <c r="H3906">
        <v>0</v>
      </c>
      <c r="I3906">
        <v>0.47644042968799999</v>
      </c>
      <c r="J3906">
        <v>-233.71326991800001</v>
      </c>
      <c r="K3906">
        <v>-300</v>
      </c>
      <c r="L3906">
        <v>-300</v>
      </c>
      <c r="M3906">
        <v>-300</v>
      </c>
      <c r="N3906">
        <v>-300</v>
      </c>
      <c r="O3906">
        <v>-300</v>
      </c>
    </row>
    <row r="3907" spans="1:15" x14ac:dyDescent="0.2">
      <c r="A3907">
        <v>0.4765625</v>
      </c>
      <c r="B3907">
        <v>-36.4319600145</v>
      </c>
      <c r="C3907">
        <v>-36.429955959600001</v>
      </c>
      <c r="D3907">
        <v>-36.429216162899998</v>
      </c>
      <c r="E3907">
        <v>-36.429121650900001</v>
      </c>
      <c r="F3907">
        <v>-36.4293216202</v>
      </c>
      <c r="G3907">
        <v>-36.429883289400003</v>
      </c>
      <c r="H3907">
        <v>0</v>
      </c>
      <c r="I3907">
        <v>0.4765625</v>
      </c>
      <c r="J3907">
        <v>-230.50734496999999</v>
      </c>
      <c r="K3907">
        <v>-300</v>
      </c>
      <c r="L3907">
        <v>-300</v>
      </c>
      <c r="M3907">
        <v>-300</v>
      </c>
      <c r="N3907">
        <v>-300</v>
      </c>
      <c r="O3907">
        <v>-300</v>
      </c>
    </row>
    <row r="3908" spans="1:15" x14ac:dyDescent="0.2">
      <c r="A3908">
        <v>0.47668457031200001</v>
      </c>
      <c r="B3908">
        <v>-36.618291019700003</v>
      </c>
      <c r="C3908">
        <v>-36.616286773900001</v>
      </c>
      <c r="D3908">
        <v>-36.6155467325</v>
      </c>
      <c r="E3908">
        <v>-36.615452339599997</v>
      </c>
      <c r="F3908">
        <v>-36.615652784399998</v>
      </c>
      <c r="G3908">
        <v>-36.616215704799998</v>
      </c>
      <c r="H3908">
        <v>0</v>
      </c>
      <c r="I3908">
        <v>0.47668457031200001</v>
      </c>
      <c r="J3908">
        <v>-231.04075005199999</v>
      </c>
      <c r="K3908">
        <v>-300</v>
      </c>
      <c r="L3908">
        <v>-300</v>
      </c>
      <c r="M3908">
        <v>-300</v>
      </c>
      <c r="N3908">
        <v>-300</v>
      </c>
      <c r="O3908">
        <v>-300</v>
      </c>
    </row>
    <row r="3909" spans="1:15" x14ac:dyDescent="0.2">
      <c r="A3909">
        <v>0.476806640625</v>
      </c>
      <c r="B3909">
        <v>-36.805474698899999</v>
      </c>
      <c r="C3909">
        <v>-36.803470263299999</v>
      </c>
      <c r="D3909">
        <v>-36.802729977399999</v>
      </c>
      <c r="E3909">
        <v>-36.802635704399997</v>
      </c>
      <c r="F3909">
        <v>-36.802836626000001</v>
      </c>
      <c r="G3909">
        <v>-36.803400801499997</v>
      </c>
      <c r="H3909">
        <v>0</v>
      </c>
      <c r="I3909">
        <v>0.476806640625</v>
      </c>
      <c r="J3909">
        <v>-235.700027425</v>
      </c>
      <c r="K3909">
        <v>-300</v>
      </c>
      <c r="L3909">
        <v>-300</v>
      </c>
      <c r="M3909">
        <v>-300</v>
      </c>
      <c r="N3909">
        <v>-300</v>
      </c>
      <c r="O3909">
        <v>-300</v>
      </c>
    </row>
    <row r="3910" spans="1:15" x14ac:dyDescent="0.2">
      <c r="A3910">
        <v>0.47692871093799999</v>
      </c>
      <c r="B3910">
        <v>-36.993516942900001</v>
      </c>
      <c r="C3910">
        <v>-36.9915123185</v>
      </c>
      <c r="D3910">
        <v>-36.990771788399996</v>
      </c>
      <c r="E3910">
        <v>-36.990677635899999</v>
      </c>
      <c r="F3910">
        <v>-36.990879035799999</v>
      </c>
      <c r="G3910">
        <v>-36.991444470099999</v>
      </c>
      <c r="H3910">
        <v>0</v>
      </c>
      <c r="I3910">
        <v>0.47692871093799999</v>
      </c>
      <c r="J3910">
        <v>-266.59918618699999</v>
      </c>
      <c r="K3910">
        <v>-300</v>
      </c>
      <c r="L3910">
        <v>-300</v>
      </c>
      <c r="M3910">
        <v>-300</v>
      </c>
      <c r="N3910">
        <v>-300</v>
      </c>
      <c r="O3910">
        <v>-300</v>
      </c>
    </row>
    <row r="3911" spans="1:15" x14ac:dyDescent="0.2">
      <c r="A3911">
        <v>0.47705078125</v>
      </c>
      <c r="B3911">
        <v>-37.182423722599999</v>
      </c>
      <c r="C3911">
        <v>-37.1804189104</v>
      </c>
      <c r="D3911">
        <v>-37.179678136500002</v>
      </c>
      <c r="E3911">
        <v>-37.179584105099998</v>
      </c>
      <c r="F3911">
        <v>-37.179785984900001</v>
      </c>
      <c r="G3911">
        <v>-37.180352681800002</v>
      </c>
      <c r="H3911">
        <v>0</v>
      </c>
      <c r="I3911">
        <v>0.47705078125</v>
      </c>
      <c r="J3911">
        <v>-237.996334803</v>
      </c>
      <c r="K3911">
        <v>-300</v>
      </c>
      <c r="L3911">
        <v>-300</v>
      </c>
      <c r="M3911">
        <v>-300</v>
      </c>
      <c r="N3911">
        <v>-300</v>
      </c>
      <c r="O3911">
        <v>-300</v>
      </c>
    </row>
    <row r="3912" spans="1:15" x14ac:dyDescent="0.2">
      <c r="A3912">
        <v>0.47717285156200001</v>
      </c>
      <c r="B3912">
        <v>-37.372201091299999</v>
      </c>
      <c r="C3912">
        <v>-37.370196092400001</v>
      </c>
      <c r="D3912">
        <v>-37.369455074900003</v>
      </c>
      <c r="E3912">
        <v>-37.369361165400001</v>
      </c>
      <c r="F3912">
        <v>-37.369563526299999</v>
      </c>
      <c r="G3912">
        <v>-37.370131489599999</v>
      </c>
      <c r="H3912">
        <v>0</v>
      </c>
      <c r="I3912">
        <v>0.47717285156200001</v>
      </c>
      <c r="J3912">
        <v>-235.16289377499999</v>
      </c>
      <c r="K3912">
        <v>-300</v>
      </c>
      <c r="L3912">
        <v>-298.52526838099999</v>
      </c>
      <c r="M3912">
        <v>-300</v>
      </c>
      <c r="N3912">
        <v>-300</v>
      </c>
      <c r="O3912">
        <v>-300</v>
      </c>
    </row>
    <row r="3913" spans="1:15" x14ac:dyDescent="0.2">
      <c r="A3913">
        <v>0.477294921875</v>
      </c>
      <c r="B3913">
        <v>-37.562855185799997</v>
      </c>
      <c r="C3913">
        <v>-37.560850000999999</v>
      </c>
      <c r="D3913">
        <v>-37.560108740399997</v>
      </c>
      <c r="E3913">
        <v>-37.560014953299998</v>
      </c>
      <c r="F3913">
        <v>-37.560217796899998</v>
      </c>
      <c r="G3913">
        <v>-37.560787030500002</v>
      </c>
      <c r="H3913">
        <v>0</v>
      </c>
      <c r="I3913">
        <v>0.477294921875</v>
      </c>
      <c r="J3913">
        <v>-237.763952719</v>
      </c>
      <c r="K3913">
        <v>-300</v>
      </c>
      <c r="L3913">
        <v>-300</v>
      </c>
      <c r="M3913">
        <v>-300</v>
      </c>
      <c r="N3913">
        <v>-300</v>
      </c>
      <c r="O3913">
        <v>-300</v>
      </c>
    </row>
    <row r="3914" spans="1:15" x14ac:dyDescent="0.2">
      <c r="A3914">
        <v>0.47741699218799999</v>
      </c>
      <c r="B3914">
        <v>-37.754392227899999</v>
      </c>
      <c r="C3914">
        <v>-37.752386858500003</v>
      </c>
      <c r="D3914">
        <v>-37.751645354899999</v>
      </c>
      <c r="E3914">
        <v>-37.751551691000003</v>
      </c>
      <c r="F3914">
        <v>-37.751755018799997</v>
      </c>
      <c r="G3914">
        <v>-37.752325526500002</v>
      </c>
      <c r="H3914">
        <v>0</v>
      </c>
      <c r="I3914">
        <v>0.47741699218799999</v>
      </c>
      <c r="J3914">
        <v>-253.053801986</v>
      </c>
      <c r="K3914">
        <v>-300</v>
      </c>
      <c r="L3914">
        <v>-300</v>
      </c>
      <c r="M3914">
        <v>-298.32985041900002</v>
      </c>
      <c r="N3914">
        <v>-296.15290190600001</v>
      </c>
      <c r="O3914">
        <v>-300</v>
      </c>
    </row>
    <row r="3915" spans="1:15" x14ac:dyDescent="0.2">
      <c r="A3915">
        <v>0.4775390625</v>
      </c>
      <c r="B3915">
        <v>-37.946818526800001</v>
      </c>
      <c r="C3915">
        <v>-37.944812973700003</v>
      </c>
      <c r="D3915">
        <v>-37.944071227599999</v>
      </c>
      <c r="E3915">
        <v>-37.9439776874</v>
      </c>
      <c r="F3915">
        <v>-37.944181500799999</v>
      </c>
      <c r="G3915">
        <v>-37.944753286500003</v>
      </c>
      <c r="H3915">
        <v>0</v>
      </c>
      <c r="I3915">
        <v>0.4775390625</v>
      </c>
      <c r="J3915">
        <v>-240.88183308699999</v>
      </c>
      <c r="K3915">
        <v>-300</v>
      </c>
      <c r="L3915">
        <v>-300</v>
      </c>
      <c r="M3915">
        <v>-296.60005558699999</v>
      </c>
      <c r="N3915">
        <v>-300</v>
      </c>
      <c r="O3915">
        <v>-300</v>
      </c>
    </row>
    <row r="3916" spans="1:15" x14ac:dyDescent="0.2">
      <c r="A3916">
        <v>0.47766113281200001</v>
      </c>
      <c r="B3916">
        <v>-38.140140480200003</v>
      </c>
      <c r="C3916">
        <v>-38.138134744399999</v>
      </c>
      <c r="D3916">
        <v>-38.137392755999997</v>
      </c>
      <c r="E3916">
        <v>-38.137299340299997</v>
      </c>
      <c r="F3916">
        <v>-38.137503640799999</v>
      </c>
      <c r="G3916">
        <v>-38.138076708200003</v>
      </c>
      <c r="H3916">
        <v>0</v>
      </c>
      <c r="I3916">
        <v>0.47766113281200001</v>
      </c>
      <c r="J3916">
        <v>-236.12310759499999</v>
      </c>
      <c r="K3916">
        <v>-300</v>
      </c>
      <c r="L3916">
        <v>-300</v>
      </c>
      <c r="M3916">
        <v>-296.82544996199999</v>
      </c>
      <c r="N3916">
        <v>-300</v>
      </c>
      <c r="O3916">
        <v>-300</v>
      </c>
    </row>
    <row r="3917" spans="1:15" x14ac:dyDescent="0.2">
      <c r="A3917">
        <v>0.477783203125</v>
      </c>
      <c r="B3917">
        <v>-38.3343645761</v>
      </c>
      <c r="C3917">
        <v>-38.3323586586</v>
      </c>
      <c r="D3917">
        <v>-38.331616428300002</v>
      </c>
      <c r="E3917">
        <v>-38.331523137799998</v>
      </c>
      <c r="F3917">
        <v>-38.331727926900001</v>
      </c>
      <c r="G3917">
        <v>-38.332302279899999</v>
      </c>
      <c r="H3917">
        <v>0</v>
      </c>
      <c r="I3917">
        <v>0.477783203125</v>
      </c>
      <c r="J3917">
        <v>-236.36381879800001</v>
      </c>
      <c r="K3917">
        <v>-300</v>
      </c>
      <c r="L3917">
        <v>-300</v>
      </c>
      <c r="M3917">
        <v>-299.71993972600001</v>
      </c>
      <c r="N3917">
        <v>-300</v>
      </c>
      <c r="O3917">
        <v>-300</v>
      </c>
    </row>
    <row r="3918" spans="1:15" x14ac:dyDescent="0.2">
      <c r="A3918">
        <v>0.47790527343799999</v>
      </c>
      <c r="B3918">
        <v>-38.529497395100002</v>
      </c>
      <c r="C3918">
        <v>-38.527491296900003</v>
      </c>
      <c r="D3918">
        <v>-38.526748824999999</v>
      </c>
      <c r="E3918">
        <v>-38.526655660300001</v>
      </c>
      <c r="F3918">
        <v>-38.526860939400002</v>
      </c>
      <c r="G3918">
        <v>-38.527436582</v>
      </c>
      <c r="H3918">
        <v>0</v>
      </c>
      <c r="I3918">
        <v>0.47790527343799999</v>
      </c>
      <c r="J3918">
        <v>-240.82562688499999</v>
      </c>
      <c r="K3918">
        <v>-300</v>
      </c>
      <c r="L3918">
        <v>-300</v>
      </c>
      <c r="M3918">
        <v>-300</v>
      </c>
      <c r="N3918">
        <v>-300</v>
      </c>
      <c r="O3918">
        <v>-300</v>
      </c>
    </row>
    <row r="3919" spans="1:15" x14ac:dyDescent="0.2">
      <c r="A3919">
        <v>0.47802734375</v>
      </c>
      <c r="B3919">
        <v>-38.725545611599998</v>
      </c>
      <c r="C3919">
        <v>-38.723539333799998</v>
      </c>
      <c r="D3919">
        <v>-38.722796620700002</v>
      </c>
      <c r="E3919">
        <v>-38.722703582400001</v>
      </c>
      <c r="F3919">
        <v>-38.7229093531</v>
      </c>
      <c r="G3919">
        <v>-38.723486288899998</v>
      </c>
      <c r="H3919">
        <v>0</v>
      </c>
      <c r="I3919">
        <v>0.47802734375</v>
      </c>
      <c r="J3919">
        <v>-257.90761889599997</v>
      </c>
      <c r="K3919">
        <v>-300</v>
      </c>
      <c r="L3919">
        <v>-300</v>
      </c>
      <c r="M3919">
        <v>-300</v>
      </c>
      <c r="N3919">
        <v>-300</v>
      </c>
      <c r="O3919">
        <v>-300</v>
      </c>
    </row>
    <row r="3920" spans="1:15" x14ac:dyDescent="0.2">
      <c r="A3920">
        <v>0.47814941406200001</v>
      </c>
      <c r="B3920">
        <v>-38.9225159963</v>
      </c>
      <c r="C3920">
        <v>-38.920509539999998</v>
      </c>
      <c r="D3920">
        <v>-38.9197665859</v>
      </c>
      <c r="E3920">
        <v>-38.9196736747</v>
      </c>
      <c r="F3920">
        <v>-38.919879938400001</v>
      </c>
      <c r="G3920">
        <v>-38.920458171500002</v>
      </c>
      <c r="H3920">
        <v>0</v>
      </c>
      <c r="I3920">
        <v>0.47814941406200001</v>
      </c>
      <c r="J3920">
        <v>-248.040403513</v>
      </c>
      <c r="K3920">
        <v>-300</v>
      </c>
      <c r="L3920">
        <v>-300</v>
      </c>
      <c r="M3920">
        <v>-300</v>
      </c>
      <c r="N3920">
        <v>-300</v>
      </c>
      <c r="O3920">
        <v>-300</v>
      </c>
    </row>
    <row r="3921" spans="1:15" x14ac:dyDescent="0.2">
      <c r="A3921">
        <v>0.478271484375</v>
      </c>
      <c r="B3921">
        <v>-39.120415417899999</v>
      </c>
      <c r="C3921">
        <v>-39.118408784000003</v>
      </c>
      <c r="D3921">
        <v>-39.117665589200001</v>
      </c>
      <c r="E3921">
        <v>-39.117572805899997</v>
      </c>
      <c r="F3921">
        <v>-39.117779564099997</v>
      </c>
      <c r="G3921">
        <v>-39.118359098299997</v>
      </c>
      <c r="H3921">
        <v>0</v>
      </c>
      <c r="I3921">
        <v>0.478271484375</v>
      </c>
      <c r="J3921">
        <v>-247.471180041</v>
      </c>
      <c r="K3921">
        <v>-300</v>
      </c>
      <c r="L3921">
        <v>-300</v>
      </c>
      <c r="M3921">
        <v>-300</v>
      </c>
      <c r="N3921">
        <v>-300</v>
      </c>
      <c r="O3921">
        <v>-300</v>
      </c>
    </row>
    <row r="3922" spans="1:15" x14ac:dyDescent="0.2">
      <c r="A3922">
        <v>0.47839355468799999</v>
      </c>
      <c r="B3922">
        <v>-39.319250844899997</v>
      </c>
      <c r="C3922">
        <v>-39.3172440345</v>
      </c>
      <c r="D3922">
        <v>-39.316500599500003</v>
      </c>
      <c r="E3922">
        <v>-39.316407944600002</v>
      </c>
      <c r="F3922">
        <v>-39.316615198900003</v>
      </c>
      <c r="G3922">
        <v>-39.317196037999999</v>
      </c>
      <c r="H3922">
        <v>0</v>
      </c>
      <c r="I3922">
        <v>0.47839355468799999</v>
      </c>
      <c r="J3922">
        <v>-275.750896759</v>
      </c>
      <c r="K3922">
        <v>-300</v>
      </c>
      <c r="L3922">
        <v>-300</v>
      </c>
      <c r="M3922">
        <v>-300</v>
      </c>
      <c r="N3922">
        <v>-300</v>
      </c>
      <c r="O3922">
        <v>-300</v>
      </c>
    </row>
    <row r="3923" spans="1:15" x14ac:dyDescent="0.2">
      <c r="A3923">
        <v>0.478515625</v>
      </c>
      <c r="B3923">
        <v>-39.519029348300002</v>
      </c>
      <c r="C3923">
        <v>-39.517022362399999</v>
      </c>
      <c r="D3923">
        <v>-39.516278687400003</v>
      </c>
      <c r="E3923">
        <v>-39.516186161699999</v>
      </c>
      <c r="F3923">
        <v>-39.516393913400002</v>
      </c>
      <c r="G3923">
        <v>-39.516976061500003</v>
      </c>
      <c r="H3923">
        <v>0</v>
      </c>
      <c r="I3923">
        <v>0.478515625</v>
      </c>
      <c r="J3923">
        <v>-245.73377664700001</v>
      </c>
      <c r="K3923">
        <v>-300</v>
      </c>
      <c r="L3923">
        <v>-300</v>
      </c>
      <c r="M3923">
        <v>-300</v>
      </c>
      <c r="N3923">
        <v>-300</v>
      </c>
      <c r="O3923">
        <v>-300</v>
      </c>
    </row>
    <row r="3924" spans="1:15" x14ac:dyDescent="0.2">
      <c r="A3924">
        <v>0.47863769531200001</v>
      </c>
      <c r="B3924">
        <v>-39.719758102999997</v>
      </c>
      <c r="C3924">
        <v>-39.7177509427</v>
      </c>
      <c r="D3924">
        <v>-39.717007027999998</v>
      </c>
      <c r="E3924">
        <v>-39.7169146321</v>
      </c>
      <c r="F3924">
        <v>-39.7171228829</v>
      </c>
      <c r="G3924">
        <v>-39.717706343800003</v>
      </c>
      <c r="H3924">
        <v>0</v>
      </c>
      <c r="I3924">
        <v>0.47863769531200001</v>
      </c>
      <c r="J3924">
        <v>-241.85740111800001</v>
      </c>
      <c r="K3924">
        <v>-298.901214466</v>
      </c>
      <c r="L3924">
        <v>-300</v>
      </c>
      <c r="M3924">
        <v>-300</v>
      </c>
      <c r="N3924">
        <v>-300</v>
      </c>
      <c r="O3924">
        <v>-300</v>
      </c>
    </row>
    <row r="3925" spans="1:15" x14ac:dyDescent="0.2">
      <c r="A3925">
        <v>0.478759765625</v>
      </c>
      <c r="B3925">
        <v>-39.9214443905</v>
      </c>
      <c r="C3925">
        <v>-39.919437056699998</v>
      </c>
      <c r="D3925">
        <v>-39.918692902799997</v>
      </c>
      <c r="E3925">
        <v>-39.918600637399997</v>
      </c>
      <c r="F3925">
        <v>-39.918809388699998</v>
      </c>
      <c r="G3925">
        <v>-39.9193941662</v>
      </c>
      <c r="H3925">
        <v>0</v>
      </c>
      <c r="I3925">
        <v>0.478759765625</v>
      </c>
      <c r="J3925">
        <v>-243.97280626099999</v>
      </c>
      <c r="K3925">
        <v>-300</v>
      </c>
      <c r="L3925">
        <v>-300</v>
      </c>
      <c r="M3925">
        <v>-300</v>
      </c>
      <c r="N3925">
        <v>-300</v>
      </c>
      <c r="O3925">
        <v>-300</v>
      </c>
    </row>
    <row r="3926" spans="1:15" x14ac:dyDescent="0.2">
      <c r="A3926">
        <v>0.47888183593799999</v>
      </c>
      <c r="B3926">
        <v>-40.124095600899999</v>
      </c>
      <c r="C3926">
        <v>-40.122088094699997</v>
      </c>
      <c r="D3926">
        <v>-40.121343701800001</v>
      </c>
      <c r="E3926">
        <v>-40.121251567599998</v>
      </c>
      <c r="F3926">
        <v>-40.121460820899998</v>
      </c>
      <c r="G3926">
        <v>-40.122046919100001</v>
      </c>
      <c r="H3926">
        <v>0</v>
      </c>
      <c r="I3926">
        <v>0.47888183593799999</v>
      </c>
      <c r="J3926">
        <v>-268.64553712700001</v>
      </c>
      <c r="K3926">
        <v>-296.805746387</v>
      </c>
      <c r="L3926">
        <v>-300</v>
      </c>
      <c r="M3926">
        <v>-300</v>
      </c>
      <c r="N3926">
        <v>-300</v>
      </c>
      <c r="O3926">
        <v>-300</v>
      </c>
    </row>
    <row r="3927" spans="1:15" x14ac:dyDescent="0.2">
      <c r="A3927">
        <v>0.47900390625</v>
      </c>
      <c r="B3927">
        <v>-40.3277192352</v>
      </c>
      <c r="C3927">
        <v>-40.325711557699996</v>
      </c>
      <c r="D3927">
        <v>-40.324966926199998</v>
      </c>
      <c r="E3927">
        <v>-40.324874923800003</v>
      </c>
      <c r="F3927">
        <v>-40.3250846806</v>
      </c>
      <c r="G3927">
        <v>-40.325672103400002</v>
      </c>
      <c r="H3927">
        <v>0</v>
      </c>
      <c r="I3927">
        <v>0.47900390625</v>
      </c>
      <c r="J3927">
        <v>-243.150059408</v>
      </c>
      <c r="K3927">
        <v>-300</v>
      </c>
      <c r="L3927">
        <v>-300</v>
      </c>
      <c r="M3927">
        <v>-300</v>
      </c>
      <c r="N3927">
        <v>-300</v>
      </c>
      <c r="O3927">
        <v>-300</v>
      </c>
    </row>
    <row r="3928" spans="1:15" x14ac:dyDescent="0.2">
      <c r="A3928">
        <v>0.47912597656200001</v>
      </c>
      <c r="B3928">
        <v>-40.532322907900003</v>
      </c>
      <c r="C3928">
        <v>-40.530315060100001</v>
      </c>
      <c r="D3928">
        <v>-40.529570190199998</v>
      </c>
      <c r="E3928">
        <v>-40.529478320400003</v>
      </c>
      <c r="F3928">
        <v>-40.529688582200002</v>
      </c>
      <c r="G3928">
        <v>-40.530277333500003</v>
      </c>
      <c r="H3928">
        <v>0</v>
      </c>
      <c r="I3928">
        <v>0.47912597656200001</v>
      </c>
      <c r="J3928">
        <v>-238.45263826300001</v>
      </c>
      <c r="K3928">
        <v>-292.12398910500002</v>
      </c>
      <c r="L3928">
        <v>-300</v>
      </c>
      <c r="M3928">
        <v>-300</v>
      </c>
      <c r="N3928">
        <v>-300</v>
      </c>
      <c r="O3928">
        <v>-300</v>
      </c>
    </row>
    <row r="3929" spans="1:15" x14ac:dyDescent="0.2">
      <c r="A3929">
        <v>0.479248046875</v>
      </c>
      <c r="B3929">
        <v>-40.737914349</v>
      </c>
      <c r="C3929">
        <v>-40.735906331999999</v>
      </c>
      <c r="D3929">
        <v>-40.735161224199999</v>
      </c>
      <c r="E3929">
        <v>-40.735069487600001</v>
      </c>
      <c r="F3929">
        <v>-40.735280255900001</v>
      </c>
      <c r="G3929">
        <v>-40.735870339599998</v>
      </c>
      <c r="H3929">
        <v>0</v>
      </c>
      <c r="I3929">
        <v>0.479248046875</v>
      </c>
      <c r="J3929">
        <v>-238.39351648600001</v>
      </c>
      <c r="K3929">
        <v>-295.99870989499999</v>
      </c>
      <c r="L3929">
        <v>-300</v>
      </c>
      <c r="M3929">
        <v>-300</v>
      </c>
      <c r="N3929">
        <v>-300</v>
      </c>
      <c r="O3929">
        <v>-300</v>
      </c>
    </row>
    <row r="3930" spans="1:15" x14ac:dyDescent="0.2">
      <c r="A3930">
        <v>0.47937011718799999</v>
      </c>
      <c r="B3930">
        <v>-40.944501407200001</v>
      </c>
      <c r="C3930">
        <v>-40.942493221900001</v>
      </c>
      <c r="D3930">
        <v>-40.941747876400001</v>
      </c>
      <c r="E3930">
        <v>-40.941656273699998</v>
      </c>
      <c r="F3930">
        <v>-40.9418675501</v>
      </c>
      <c r="G3930">
        <v>-40.942458970200001</v>
      </c>
      <c r="H3930">
        <v>0</v>
      </c>
      <c r="I3930">
        <v>0.47937011718799999</v>
      </c>
      <c r="J3930">
        <v>-242.94055897000001</v>
      </c>
      <c r="K3930">
        <v>-295.225154686</v>
      </c>
      <c r="L3930">
        <v>-300</v>
      </c>
      <c r="M3930">
        <v>-300</v>
      </c>
      <c r="N3930">
        <v>-300</v>
      </c>
      <c r="O3930">
        <v>-300</v>
      </c>
    </row>
    <row r="3931" spans="1:15" x14ac:dyDescent="0.2">
      <c r="A3931">
        <v>0.4794921875</v>
      </c>
      <c r="B3931">
        <v>-41.152092051499999</v>
      </c>
      <c r="C3931">
        <v>-41.150083699</v>
      </c>
      <c r="D3931">
        <v>-41.149338116300001</v>
      </c>
      <c r="E3931">
        <v>-41.149246648199998</v>
      </c>
      <c r="F3931">
        <v>-41.149458434099998</v>
      </c>
      <c r="G3931">
        <v>-41.150051194600003</v>
      </c>
      <c r="H3931">
        <v>0</v>
      </c>
      <c r="I3931">
        <v>0.4794921875</v>
      </c>
      <c r="J3931">
        <v>-270.579677635</v>
      </c>
      <c r="K3931">
        <v>-295.99408226899999</v>
      </c>
      <c r="L3931">
        <v>-300</v>
      </c>
      <c r="M3931">
        <v>-300</v>
      </c>
      <c r="N3931">
        <v>-300</v>
      </c>
      <c r="O3931">
        <v>-300</v>
      </c>
    </row>
    <row r="3932" spans="1:15" x14ac:dyDescent="0.2">
      <c r="A3932">
        <v>0.47961425781200001</v>
      </c>
      <c r="B3932">
        <v>-41.360694374700003</v>
      </c>
      <c r="C3932">
        <v>-41.358685856199997</v>
      </c>
      <c r="D3932">
        <v>-41.357940036400002</v>
      </c>
      <c r="E3932">
        <v>-41.357848703599998</v>
      </c>
      <c r="F3932">
        <v>-41.358061000600003</v>
      </c>
      <c r="G3932">
        <v>-41.358655105399997</v>
      </c>
      <c r="H3932">
        <v>0</v>
      </c>
      <c r="I3932">
        <v>0.47961425781200001</v>
      </c>
      <c r="J3932">
        <v>-243.70587824099999</v>
      </c>
      <c r="K3932">
        <v>-297.98606611600002</v>
      </c>
      <c r="L3932">
        <v>-300</v>
      </c>
      <c r="M3932">
        <v>-300</v>
      </c>
      <c r="N3932">
        <v>-300</v>
      </c>
      <c r="O3932">
        <v>-300</v>
      </c>
    </row>
    <row r="3933" spans="1:15" x14ac:dyDescent="0.2">
      <c r="A3933">
        <v>0.479736328125</v>
      </c>
      <c r="B3933">
        <v>-41.570316595800001</v>
      </c>
      <c r="C3933">
        <v>-41.568307912199998</v>
      </c>
      <c r="D3933">
        <v>-41.567561855900003</v>
      </c>
      <c r="E3933">
        <v>-41.567470659000001</v>
      </c>
      <c r="F3933">
        <v>-41.567683468600002</v>
      </c>
      <c r="G3933">
        <v>-41.568278921699999</v>
      </c>
      <c r="H3933">
        <v>0</v>
      </c>
      <c r="I3933">
        <v>0.479736328125</v>
      </c>
      <c r="J3933">
        <v>-241.38329807299999</v>
      </c>
      <c r="K3933">
        <v>-300</v>
      </c>
      <c r="L3933">
        <v>-300</v>
      </c>
      <c r="M3933">
        <v>-300</v>
      </c>
      <c r="N3933">
        <v>-300</v>
      </c>
      <c r="O3933">
        <v>-300</v>
      </c>
    </row>
    <row r="3934" spans="1:15" x14ac:dyDescent="0.2">
      <c r="A3934">
        <v>0.47985839843799999</v>
      </c>
      <c r="B3934">
        <v>-41.7809670627</v>
      </c>
      <c r="C3934">
        <v>-41.778958215099998</v>
      </c>
      <c r="D3934">
        <v>-41.778211922499999</v>
      </c>
      <c r="E3934">
        <v>-41.7781208623</v>
      </c>
      <c r="F3934">
        <v>-41.778334186000002</v>
      </c>
      <c r="G3934">
        <v>-41.778930991400003</v>
      </c>
      <c r="H3934">
        <v>0</v>
      </c>
      <c r="I3934">
        <v>0.47985839843799999</v>
      </c>
      <c r="J3934">
        <v>-245.207130831</v>
      </c>
      <c r="K3934">
        <v>-284.61330767499999</v>
      </c>
      <c r="L3934">
        <v>-300</v>
      </c>
      <c r="M3934">
        <v>-300</v>
      </c>
      <c r="N3934">
        <v>-300</v>
      </c>
      <c r="O3934">
        <v>-300</v>
      </c>
    </row>
    <row r="3935" spans="1:15" x14ac:dyDescent="0.2">
      <c r="A3935">
        <v>0.47998046875</v>
      </c>
      <c r="B3935">
        <v>-41.992654255200002</v>
      </c>
      <c r="C3935">
        <v>-41.990645244699998</v>
      </c>
      <c r="D3935">
        <v>-41.989898715999999</v>
      </c>
      <c r="E3935">
        <v>-41.989807793200001</v>
      </c>
      <c r="F3935">
        <v>-41.990021632599998</v>
      </c>
      <c r="G3935">
        <v>-41.990619794300002</v>
      </c>
      <c r="H3935">
        <v>0</v>
      </c>
      <c r="I3935">
        <v>0.47998046875</v>
      </c>
      <c r="J3935">
        <v>-262.05453857700002</v>
      </c>
      <c r="K3935">
        <v>-288.38931286299999</v>
      </c>
      <c r="L3935">
        <v>-300</v>
      </c>
      <c r="M3935">
        <v>-300</v>
      </c>
      <c r="N3935">
        <v>-300</v>
      </c>
      <c r="O3935">
        <v>-300</v>
      </c>
    </row>
    <row r="3936" spans="1:15" x14ac:dyDescent="0.2">
      <c r="A3936">
        <v>0.48010253906200001</v>
      </c>
      <c r="B3936">
        <v>-42.205386787899997</v>
      </c>
      <c r="C3936">
        <v>-42.203377615400001</v>
      </c>
      <c r="D3936">
        <v>-42.202630851199999</v>
      </c>
      <c r="E3936">
        <v>-42.202540066399997</v>
      </c>
      <c r="F3936">
        <v>-42.202754423000002</v>
      </c>
      <c r="G3936">
        <v>-42.203353945000003</v>
      </c>
      <c r="H3936">
        <v>0</v>
      </c>
      <c r="I3936">
        <v>0.48010253906200001</v>
      </c>
      <c r="J3936">
        <v>-243.23436208199999</v>
      </c>
      <c r="K3936">
        <v>-284.95718219600002</v>
      </c>
      <c r="L3936">
        <v>-300</v>
      </c>
      <c r="M3936">
        <v>-300</v>
      </c>
      <c r="N3936">
        <v>-300</v>
      </c>
      <c r="O3936">
        <v>-300</v>
      </c>
    </row>
    <row r="3937" spans="1:15" x14ac:dyDescent="0.2">
      <c r="A3937">
        <v>0.480224609375</v>
      </c>
      <c r="B3937">
        <v>-42.419173413300001</v>
      </c>
      <c r="C3937">
        <v>-42.417164079999999</v>
      </c>
      <c r="D3937">
        <v>-42.416417080499997</v>
      </c>
      <c r="E3937">
        <v>-42.416326434399998</v>
      </c>
      <c r="F3937">
        <v>-42.416541309800003</v>
      </c>
      <c r="G3937">
        <v>-42.417142196</v>
      </c>
      <c r="H3937">
        <v>0</v>
      </c>
      <c r="I3937">
        <v>0.480224609375</v>
      </c>
      <c r="J3937">
        <v>-240.38676104699999</v>
      </c>
      <c r="K3937">
        <v>-284.56779046399998</v>
      </c>
      <c r="L3937">
        <v>-300</v>
      </c>
      <c r="M3937">
        <v>-300</v>
      </c>
      <c r="N3937">
        <v>-300</v>
      </c>
      <c r="O3937">
        <v>-300</v>
      </c>
    </row>
    <row r="3938" spans="1:15" x14ac:dyDescent="0.2">
      <c r="A3938">
        <v>0.48034667968799999</v>
      </c>
      <c r="B3938">
        <v>-42.634023024900003</v>
      </c>
      <c r="C3938">
        <v>-42.632013531699997</v>
      </c>
      <c r="D3938">
        <v>-42.631266297300002</v>
      </c>
      <c r="E3938">
        <v>-42.631175790699999</v>
      </c>
      <c r="F3938">
        <v>-42.6313911863</v>
      </c>
      <c r="G3938">
        <v>-42.631993440800002</v>
      </c>
      <c r="H3938">
        <v>0</v>
      </c>
      <c r="I3938">
        <v>0.48034667968799999</v>
      </c>
      <c r="J3938">
        <v>-242.61080722899999</v>
      </c>
      <c r="K3938">
        <v>-281.46312642599997</v>
      </c>
      <c r="L3938">
        <v>-300</v>
      </c>
      <c r="M3938">
        <v>-300</v>
      </c>
      <c r="N3938">
        <v>-300</v>
      </c>
      <c r="O3938">
        <v>-300</v>
      </c>
    </row>
    <row r="3939" spans="1:15" x14ac:dyDescent="0.2">
      <c r="A3939">
        <v>0.48046875</v>
      </c>
      <c r="B3939">
        <v>-42.849944660299997</v>
      </c>
      <c r="C3939">
        <v>-42.8479350084</v>
      </c>
      <c r="D3939">
        <v>-42.847187539399997</v>
      </c>
      <c r="E3939">
        <v>-42.8470971729</v>
      </c>
      <c r="F3939">
        <v>-42.847313090299998</v>
      </c>
      <c r="G3939">
        <v>-42.8479167172</v>
      </c>
      <c r="H3939">
        <v>0</v>
      </c>
      <c r="I3939">
        <v>0.48046875</v>
      </c>
      <c r="J3939">
        <v>-256.31171694599999</v>
      </c>
      <c r="K3939">
        <v>-275.77628731099998</v>
      </c>
      <c r="L3939">
        <v>-300</v>
      </c>
      <c r="M3939">
        <v>-300</v>
      </c>
      <c r="N3939">
        <v>-300</v>
      </c>
      <c r="O3939">
        <v>-300</v>
      </c>
    </row>
    <row r="3940" spans="1:15" x14ac:dyDescent="0.2">
      <c r="A3940">
        <v>0.48059082031200001</v>
      </c>
      <c r="B3940">
        <v>-43.0669475049</v>
      </c>
      <c r="C3940">
        <v>-43.064937695300003</v>
      </c>
      <c r="D3940">
        <v>-43.064189992000003</v>
      </c>
      <c r="E3940">
        <v>-43.064099766399998</v>
      </c>
      <c r="F3940">
        <v>-43.064316207200001</v>
      </c>
      <c r="G3940">
        <v>-43.064921210400001</v>
      </c>
      <c r="H3940">
        <v>0</v>
      </c>
      <c r="I3940">
        <v>0.48059082031200001</v>
      </c>
      <c r="J3940">
        <v>-245.919795421</v>
      </c>
      <c r="K3940">
        <v>-291.21617998099998</v>
      </c>
      <c r="L3940">
        <v>-300</v>
      </c>
      <c r="M3940">
        <v>-300</v>
      </c>
      <c r="N3940">
        <v>-300</v>
      </c>
      <c r="O3940">
        <v>-300</v>
      </c>
    </row>
    <row r="3941" spans="1:15" x14ac:dyDescent="0.2">
      <c r="A3941">
        <v>0.480712890625</v>
      </c>
      <c r="B3941">
        <v>-43.285040894799998</v>
      </c>
      <c r="C3941">
        <v>-43.283030928599999</v>
      </c>
      <c r="D3941">
        <v>-43.282282991400002</v>
      </c>
      <c r="E3941">
        <v>-43.282192907300001</v>
      </c>
      <c r="F3941">
        <v>-43.282409873100001</v>
      </c>
      <c r="G3941">
        <v>-43.2830162566</v>
      </c>
      <c r="H3941">
        <v>0</v>
      </c>
      <c r="I3941">
        <v>0.480712890625</v>
      </c>
      <c r="J3941">
        <v>-240.837914936</v>
      </c>
      <c r="K3941">
        <v>-279.92122914599997</v>
      </c>
      <c r="L3941">
        <v>-289.00183818099998</v>
      </c>
      <c r="M3941">
        <v>-300</v>
      </c>
      <c r="N3941">
        <v>-300</v>
      </c>
      <c r="O3941">
        <v>-300</v>
      </c>
    </row>
    <row r="3942" spans="1:15" x14ac:dyDescent="0.2">
      <c r="A3942">
        <v>0.48083496093799999</v>
      </c>
      <c r="B3942">
        <v>-43.504234320899997</v>
      </c>
      <c r="C3942">
        <v>-43.502224199099999</v>
      </c>
      <c r="D3942">
        <v>-43.501476028399999</v>
      </c>
      <c r="E3942">
        <v>-43.501386086499998</v>
      </c>
      <c r="F3942">
        <v>-43.501603578699999</v>
      </c>
      <c r="G3942">
        <v>-43.502211346700001</v>
      </c>
      <c r="H3942">
        <v>0</v>
      </c>
      <c r="I3942">
        <v>0.48083496093799999</v>
      </c>
      <c r="J3942">
        <v>-241.22173328599999</v>
      </c>
      <c r="K3942">
        <v>-287.59370653399998</v>
      </c>
      <c r="L3942">
        <v>-274.82620959799999</v>
      </c>
      <c r="M3942">
        <v>-300</v>
      </c>
      <c r="N3942">
        <v>-300</v>
      </c>
      <c r="O3942">
        <v>-300</v>
      </c>
    </row>
    <row r="3943" spans="1:15" x14ac:dyDescent="0.2">
      <c r="A3943">
        <v>0.48095703125</v>
      </c>
      <c r="B3943">
        <v>-43.724537431999998</v>
      </c>
      <c r="C3943">
        <v>-43.7225271557</v>
      </c>
      <c r="D3943">
        <v>-43.721778751800002</v>
      </c>
      <c r="E3943">
        <v>-43.721688952900003</v>
      </c>
      <c r="F3943">
        <v>-43.721906973099998</v>
      </c>
      <c r="G3943">
        <v>-43.722516129600002</v>
      </c>
      <c r="H3943">
        <v>0</v>
      </c>
      <c r="I3943">
        <v>0.48095703125</v>
      </c>
      <c r="J3943">
        <v>-247.18135325599999</v>
      </c>
      <c r="K3943">
        <v>-271.233715566</v>
      </c>
      <c r="L3943">
        <v>-268.64059321500002</v>
      </c>
      <c r="M3943">
        <v>-300</v>
      </c>
      <c r="N3943">
        <v>-300</v>
      </c>
      <c r="O3943">
        <v>-300</v>
      </c>
    </row>
    <row r="3944" spans="1:15" x14ac:dyDescent="0.2">
      <c r="A3944">
        <v>0.48107910156200001</v>
      </c>
      <c r="B3944">
        <v>-43.945960038800003</v>
      </c>
      <c r="C3944">
        <v>-43.943949609100002</v>
      </c>
      <c r="D3944">
        <v>-43.943200972299998</v>
      </c>
      <c r="E3944">
        <v>-43.943111317000003</v>
      </c>
      <c r="F3944">
        <v>-43.943329866799999</v>
      </c>
      <c r="G3944">
        <v>-43.9439404158</v>
      </c>
      <c r="H3944">
        <v>0</v>
      </c>
      <c r="I3944">
        <v>0.48107910156200001</v>
      </c>
      <c r="J3944">
        <v>-257.27913321900002</v>
      </c>
      <c r="K3944">
        <v>-273.91088549599999</v>
      </c>
      <c r="L3944">
        <v>-268.248377146</v>
      </c>
      <c r="M3944">
        <v>-300</v>
      </c>
      <c r="N3944">
        <v>-300</v>
      </c>
      <c r="O3944">
        <v>-300</v>
      </c>
    </row>
    <row r="3945" spans="1:15" x14ac:dyDescent="0.2">
      <c r="A3945">
        <v>0.481201171875</v>
      </c>
      <c r="B3945">
        <v>-44.168512117799999</v>
      </c>
      <c r="C3945">
        <v>-44.1665015357</v>
      </c>
      <c r="D3945">
        <v>-44.165752666400003</v>
      </c>
      <c r="E3945">
        <v>-44.165663155499999</v>
      </c>
      <c r="F3945">
        <v>-44.165882236400002</v>
      </c>
      <c r="G3945">
        <v>-44.166494182100003</v>
      </c>
      <c r="H3945">
        <v>0</v>
      </c>
      <c r="I3945">
        <v>0.481201171875</v>
      </c>
      <c r="J3945">
        <v>-245.29400580699999</v>
      </c>
      <c r="K3945">
        <v>-278.64892478500002</v>
      </c>
      <c r="L3945">
        <v>-271.91420588599999</v>
      </c>
      <c r="M3945">
        <v>-300</v>
      </c>
      <c r="N3945">
        <v>-300</v>
      </c>
      <c r="O3945">
        <v>-300</v>
      </c>
    </row>
    <row r="3946" spans="1:15" x14ac:dyDescent="0.2">
      <c r="A3946">
        <v>0.48132324218799999</v>
      </c>
      <c r="B3946">
        <v>-44.392203815199998</v>
      </c>
      <c r="C3946">
        <v>-44.3901930818</v>
      </c>
      <c r="D3946">
        <v>-44.389443980300001</v>
      </c>
      <c r="E3946">
        <v>-44.389354614399998</v>
      </c>
      <c r="F3946">
        <v>-44.389574228100003</v>
      </c>
      <c r="G3946">
        <v>-44.390187574400002</v>
      </c>
      <c r="H3946">
        <v>0</v>
      </c>
      <c r="I3946">
        <v>0.48132324218799999</v>
      </c>
      <c r="J3946">
        <v>-244.76331713299999</v>
      </c>
      <c r="K3946">
        <v>-273.48190770399998</v>
      </c>
      <c r="L3946">
        <v>-277.21557188499997</v>
      </c>
      <c r="M3946">
        <v>-300</v>
      </c>
      <c r="N3946">
        <v>-300</v>
      </c>
      <c r="O3946">
        <v>-300</v>
      </c>
    </row>
    <row r="3947" spans="1:15" x14ac:dyDescent="0.2">
      <c r="A3947">
        <v>0.4814453125</v>
      </c>
      <c r="B3947">
        <v>-44.617045450900001</v>
      </c>
      <c r="C3947">
        <v>-44.615034567199999</v>
      </c>
      <c r="D3947">
        <v>-44.614285234</v>
      </c>
      <c r="E3947">
        <v>-44.614196013799997</v>
      </c>
      <c r="F3947">
        <v>-44.614416161800001</v>
      </c>
      <c r="G3947">
        <v>-44.615030912899996</v>
      </c>
      <c r="H3947">
        <v>0</v>
      </c>
      <c r="I3947">
        <v>0.4814453125</v>
      </c>
      <c r="J3947">
        <v>-252.23980552500001</v>
      </c>
      <c r="K3947">
        <v>-295.33458862700002</v>
      </c>
      <c r="L3947">
        <v>-279.273456452</v>
      </c>
      <c r="M3947">
        <v>-300</v>
      </c>
      <c r="N3947">
        <v>-300</v>
      </c>
      <c r="O3947">
        <v>-300</v>
      </c>
    </row>
    <row r="3948" spans="1:15" x14ac:dyDescent="0.2">
      <c r="A3948">
        <v>0.48156738281200001</v>
      </c>
      <c r="B3948">
        <v>-44.843047522900001</v>
      </c>
      <c r="C3948">
        <v>-44.841036490100002</v>
      </c>
      <c r="D3948">
        <v>-44.840286925299999</v>
      </c>
      <c r="E3948">
        <v>-44.840197851699997</v>
      </c>
      <c r="F3948">
        <v>-44.8404185355</v>
      </c>
      <c r="G3948">
        <v>-44.841034695399998</v>
      </c>
      <c r="H3948">
        <v>0</v>
      </c>
      <c r="I3948">
        <v>0.48156738281200001</v>
      </c>
      <c r="J3948">
        <v>-251.898280564</v>
      </c>
      <c r="K3948">
        <v>-279.306511054</v>
      </c>
      <c r="L3948">
        <v>-275.30618966700001</v>
      </c>
      <c r="M3948">
        <v>-300</v>
      </c>
      <c r="N3948">
        <v>-300</v>
      </c>
      <c r="O3948">
        <v>-300</v>
      </c>
    </row>
    <row r="3949" spans="1:15" x14ac:dyDescent="0.2">
      <c r="A3949">
        <v>0.481689453125</v>
      </c>
      <c r="B3949">
        <v>-45.070220711600001</v>
      </c>
      <c r="C3949">
        <v>-45.068209530700003</v>
      </c>
      <c r="D3949">
        <v>-45.067459734899998</v>
      </c>
      <c r="E3949">
        <v>-45.0673708084</v>
      </c>
      <c r="F3949">
        <v>-45.0675920296</v>
      </c>
      <c r="G3949">
        <v>-45.068209602499998</v>
      </c>
      <c r="H3949">
        <v>0</v>
      </c>
      <c r="I3949">
        <v>0.481689453125</v>
      </c>
      <c r="J3949">
        <v>-243.92952871200001</v>
      </c>
      <c r="K3949">
        <v>-276.321826773</v>
      </c>
      <c r="L3949">
        <v>-270.16965383899998</v>
      </c>
      <c r="M3949">
        <v>-300</v>
      </c>
      <c r="N3949">
        <v>-300</v>
      </c>
      <c r="O3949">
        <v>-300</v>
      </c>
    </row>
    <row r="3950" spans="1:15" x14ac:dyDescent="0.2">
      <c r="A3950">
        <v>0.48181152343799999</v>
      </c>
      <c r="B3950">
        <v>-45.298575884400002</v>
      </c>
      <c r="C3950">
        <v>-45.2965645564</v>
      </c>
      <c r="D3950">
        <v>-45.295814529799998</v>
      </c>
      <c r="E3950">
        <v>-45.295725751299997</v>
      </c>
      <c r="F3950">
        <v>-45.295947511500003</v>
      </c>
      <c r="G3950">
        <v>-45.296566501500003</v>
      </c>
      <c r="H3950">
        <v>0</v>
      </c>
      <c r="I3950">
        <v>0.48181152343799999</v>
      </c>
      <c r="J3950">
        <v>-243.10161529499999</v>
      </c>
      <c r="K3950">
        <v>-270.06442233000001</v>
      </c>
      <c r="L3950">
        <v>-266.153495018</v>
      </c>
      <c r="M3950">
        <v>-300</v>
      </c>
      <c r="N3950">
        <v>-300</v>
      </c>
      <c r="O3950">
        <v>-300</v>
      </c>
    </row>
    <row r="3951" spans="1:15" x14ac:dyDescent="0.2">
      <c r="A3951">
        <v>0.48193359375</v>
      </c>
      <c r="B3951">
        <v>-45.528124099899998</v>
      </c>
      <c r="C3951">
        <v>-45.526112626100002</v>
      </c>
      <c r="D3951">
        <v>-45.525362369</v>
      </c>
      <c r="E3951">
        <v>-45.525273739100001</v>
      </c>
      <c r="F3951">
        <v>-45.525496039899998</v>
      </c>
      <c r="G3951">
        <v>-45.526116451100002</v>
      </c>
      <c r="H3951">
        <v>0</v>
      </c>
      <c r="I3951">
        <v>0.48193359375</v>
      </c>
      <c r="J3951">
        <v>-247.29332660899999</v>
      </c>
      <c r="K3951">
        <v>-287.00367698700001</v>
      </c>
      <c r="L3951">
        <v>-263.31999210700002</v>
      </c>
      <c r="M3951">
        <v>-300</v>
      </c>
      <c r="N3951">
        <v>-300</v>
      </c>
      <c r="O3951">
        <v>-300</v>
      </c>
    </row>
    <row r="3952" spans="1:15" x14ac:dyDescent="0.2">
      <c r="A3952">
        <v>0.48205566406200001</v>
      </c>
      <c r="B3952">
        <v>-45.7588766135</v>
      </c>
      <c r="C3952">
        <v>-45.756864994799997</v>
      </c>
      <c r="D3952">
        <v>-45.756114507699998</v>
      </c>
      <c r="E3952">
        <v>-45.756026027099999</v>
      </c>
      <c r="F3952">
        <v>-45.75624887</v>
      </c>
      <c r="G3952">
        <v>-45.756870706500003</v>
      </c>
      <c r="H3952">
        <v>0</v>
      </c>
      <c r="I3952">
        <v>0.48205566406200001</v>
      </c>
      <c r="J3952">
        <v>-283.37171820600003</v>
      </c>
      <c r="K3952">
        <v>-273.99221778899999</v>
      </c>
      <c r="L3952">
        <v>-261.46044589399997</v>
      </c>
      <c r="M3952">
        <v>-300</v>
      </c>
      <c r="N3952">
        <v>-300</v>
      </c>
      <c r="O3952">
        <v>-300</v>
      </c>
    </row>
    <row r="3953" spans="1:15" x14ac:dyDescent="0.2">
      <c r="A3953">
        <v>0.482177734375</v>
      </c>
      <c r="B3953">
        <v>-45.990844881500003</v>
      </c>
      <c r="C3953">
        <v>-45.988833118999999</v>
      </c>
      <c r="D3953">
        <v>-45.9880824022</v>
      </c>
      <c r="E3953">
        <v>-45.987994071599999</v>
      </c>
      <c r="F3953">
        <v>-45.988217458299999</v>
      </c>
      <c r="G3953">
        <v>-45.988840724299997</v>
      </c>
      <c r="H3953">
        <v>0</v>
      </c>
      <c r="I3953">
        <v>0.482177734375</v>
      </c>
      <c r="J3953">
        <v>-249.84285162200001</v>
      </c>
      <c r="K3953">
        <v>-282.732159561</v>
      </c>
      <c r="L3953">
        <v>-260.38969448199998</v>
      </c>
      <c r="M3953">
        <v>-300</v>
      </c>
      <c r="N3953">
        <v>-300</v>
      </c>
      <c r="O3953">
        <v>-300</v>
      </c>
    </row>
    <row r="3954" spans="1:15" x14ac:dyDescent="0.2">
      <c r="A3954">
        <v>0.48229980468799999</v>
      </c>
      <c r="B3954">
        <v>-46.224040566699998</v>
      </c>
      <c r="C3954">
        <v>-46.222028661499998</v>
      </c>
      <c r="D3954">
        <v>-46.221277715399999</v>
      </c>
      <c r="E3954">
        <v>-46.221189535599997</v>
      </c>
      <c r="F3954">
        <v>-46.221413467700003</v>
      </c>
      <c r="G3954">
        <v>-46.222038167199997</v>
      </c>
      <c r="H3954">
        <v>0</v>
      </c>
      <c r="I3954">
        <v>0.48229980468799999</v>
      </c>
      <c r="J3954">
        <v>-248.55768219399999</v>
      </c>
      <c r="K3954">
        <v>-267.11906778100001</v>
      </c>
      <c r="L3954">
        <v>-259.982438742</v>
      </c>
      <c r="M3954">
        <v>-300</v>
      </c>
      <c r="N3954">
        <v>-300</v>
      </c>
      <c r="O3954">
        <v>-300</v>
      </c>
    </row>
    <row r="3955" spans="1:15" x14ac:dyDescent="0.2">
      <c r="A3955">
        <v>0.482421875</v>
      </c>
      <c r="B3955">
        <v>-46.458475543799999</v>
      </c>
      <c r="C3955">
        <v>-46.456463497000001</v>
      </c>
      <c r="D3955">
        <v>-46.4557123218</v>
      </c>
      <c r="E3955">
        <v>-46.455624293500001</v>
      </c>
      <c r="F3955">
        <v>-46.455848772499998</v>
      </c>
      <c r="G3955">
        <v>-46.456474909800001</v>
      </c>
      <c r="H3955">
        <v>0</v>
      </c>
      <c r="I3955">
        <v>0.482421875</v>
      </c>
      <c r="J3955">
        <v>-256.846675753</v>
      </c>
      <c r="K3955">
        <v>-274.466131975</v>
      </c>
      <c r="L3955">
        <v>-260.14652283700002</v>
      </c>
      <c r="M3955">
        <v>-300</v>
      </c>
      <c r="N3955">
        <v>-300</v>
      </c>
      <c r="O3955">
        <v>-300</v>
      </c>
    </row>
    <row r="3956" spans="1:15" x14ac:dyDescent="0.2">
      <c r="A3956">
        <v>0.48254394531200001</v>
      </c>
      <c r="B3956">
        <v>-46.694161904300003</v>
      </c>
      <c r="C3956">
        <v>-46.692149716899998</v>
      </c>
      <c r="D3956">
        <v>-46.691398313100002</v>
      </c>
      <c r="E3956">
        <v>-46.6913104371</v>
      </c>
      <c r="F3956">
        <v>-46.691535464600001</v>
      </c>
      <c r="G3956">
        <v>-46.692163043699999</v>
      </c>
      <c r="H3956">
        <v>0</v>
      </c>
      <c r="I3956">
        <v>0.48254394531200001</v>
      </c>
      <c r="J3956">
        <v>-254.12738306</v>
      </c>
      <c r="K3956">
        <v>-268.24830186700001</v>
      </c>
      <c r="L3956">
        <v>-260.79221197200002</v>
      </c>
      <c r="M3956">
        <v>-278.07678138199998</v>
      </c>
      <c r="N3956">
        <v>-300</v>
      </c>
      <c r="O3956">
        <v>-300</v>
      </c>
    </row>
    <row r="3957" spans="1:15" x14ac:dyDescent="0.2">
      <c r="A3957">
        <v>0.482666015625</v>
      </c>
      <c r="B3957">
        <v>-46.931111962599999</v>
      </c>
      <c r="C3957">
        <v>-46.9290996358</v>
      </c>
      <c r="D3957">
        <v>-46.928348003799996</v>
      </c>
      <c r="E3957">
        <v>-46.9282602806</v>
      </c>
      <c r="F3957">
        <v>-46.9284858583</v>
      </c>
      <c r="G3957">
        <v>-46.929114883499999</v>
      </c>
      <c r="H3957">
        <v>0</v>
      </c>
      <c r="I3957">
        <v>0.482666015625</v>
      </c>
      <c r="J3957">
        <v>-247.627622245</v>
      </c>
      <c r="K3957">
        <v>-269.82712367200003</v>
      </c>
      <c r="L3957">
        <v>-261.82673576100001</v>
      </c>
      <c r="M3957">
        <v>-259.92883362399999</v>
      </c>
      <c r="N3957">
        <v>-300</v>
      </c>
      <c r="O3957">
        <v>-300</v>
      </c>
    </row>
    <row r="3958" spans="1:15" x14ac:dyDescent="0.2">
      <c r="A3958">
        <v>0.48278808593799999</v>
      </c>
      <c r="B3958">
        <v>-47.169338261900002</v>
      </c>
      <c r="C3958">
        <v>-47.167325796699998</v>
      </c>
      <c r="D3958">
        <v>-47.166573936699997</v>
      </c>
      <c r="E3958">
        <v>-47.166486367300003</v>
      </c>
      <c r="F3958">
        <v>-47.166712496599999</v>
      </c>
      <c r="G3958">
        <v>-47.167342972</v>
      </c>
      <c r="H3958">
        <v>0</v>
      </c>
      <c r="I3958">
        <v>0.48278808593799999</v>
      </c>
      <c r="J3958">
        <v>-248.65761145900001</v>
      </c>
      <c r="K3958">
        <v>-268.38010776300001</v>
      </c>
      <c r="L3958">
        <v>-263.101935938</v>
      </c>
      <c r="M3958">
        <v>-259.46665347700002</v>
      </c>
      <c r="N3958">
        <v>-300</v>
      </c>
      <c r="O3958">
        <v>-300</v>
      </c>
    </row>
    <row r="3959" spans="1:15" x14ac:dyDescent="0.2">
      <c r="A3959">
        <v>0.48291015625</v>
      </c>
      <c r="B3959">
        <v>-47.408853579599999</v>
      </c>
      <c r="C3959">
        <v>-47.406840977199998</v>
      </c>
      <c r="D3959">
        <v>-47.406088889700001</v>
      </c>
      <c r="E3959">
        <v>-47.406001474599996</v>
      </c>
      <c r="F3959">
        <v>-47.406228157299999</v>
      </c>
      <c r="G3959">
        <v>-47.4068600871</v>
      </c>
      <c r="H3959">
        <v>0</v>
      </c>
      <c r="I3959">
        <v>0.48291015625</v>
      </c>
      <c r="J3959">
        <v>-260.37707187400002</v>
      </c>
      <c r="K3959">
        <v>-264.56032234000003</v>
      </c>
      <c r="L3959">
        <v>-264.40287767000001</v>
      </c>
      <c r="M3959">
        <v>-263.59226102500003</v>
      </c>
      <c r="N3959">
        <v>-300</v>
      </c>
      <c r="O3959">
        <v>-300</v>
      </c>
    </row>
    <row r="3960" spans="1:15" x14ac:dyDescent="0.2">
      <c r="A3960">
        <v>0.48303222656200001</v>
      </c>
      <c r="B3960">
        <v>-47.649670934500001</v>
      </c>
      <c r="C3960">
        <v>-47.647658195799998</v>
      </c>
      <c r="D3960">
        <v>-47.646905881099997</v>
      </c>
      <c r="E3960">
        <v>-47.646818621199998</v>
      </c>
      <c r="F3960">
        <v>-47.647045858799999</v>
      </c>
      <c r="G3960">
        <v>-47.647679247200003</v>
      </c>
      <c r="H3960">
        <v>0</v>
      </c>
      <c r="I3960">
        <v>0.48303222656200001</v>
      </c>
      <c r="J3960">
        <v>-253.55751053200001</v>
      </c>
      <c r="K3960">
        <v>-277.014437327</v>
      </c>
      <c r="L3960">
        <v>-265.439154884</v>
      </c>
      <c r="M3960">
        <v>-268.13783327800002</v>
      </c>
      <c r="N3960">
        <v>-300</v>
      </c>
      <c r="O3960">
        <v>-300</v>
      </c>
    </row>
    <row r="3961" spans="1:15" x14ac:dyDescent="0.2">
      <c r="A3961">
        <v>0.483154296875</v>
      </c>
      <c r="B3961">
        <v>-47.891803592199999</v>
      </c>
      <c r="C3961">
        <v>-47.889790718500002</v>
      </c>
      <c r="D3961">
        <v>-47.889038177000003</v>
      </c>
      <c r="E3961">
        <v>-47.888951072799998</v>
      </c>
      <c r="F3961">
        <v>-47.8891788671</v>
      </c>
      <c r="G3961">
        <v>-47.889813718200003</v>
      </c>
      <c r="H3961">
        <v>0</v>
      </c>
      <c r="I3961">
        <v>0.483154296875</v>
      </c>
      <c r="J3961">
        <v>-249.547174525</v>
      </c>
      <c r="K3961">
        <v>-262.741907572</v>
      </c>
      <c r="L3961">
        <v>-265.946081144</v>
      </c>
      <c r="M3961">
        <v>-273.11962112399999</v>
      </c>
      <c r="N3961">
        <v>-300</v>
      </c>
      <c r="O3961">
        <v>-300</v>
      </c>
    </row>
    <row r="3962" spans="1:15" x14ac:dyDescent="0.2">
      <c r="A3962">
        <v>0.48327636718799999</v>
      </c>
      <c r="B3962">
        <v>-48.135265072700001</v>
      </c>
      <c r="C3962">
        <v>-48.133252064899999</v>
      </c>
      <c r="D3962">
        <v>-48.132499296900001</v>
      </c>
      <c r="E3962">
        <v>-48.132412349399999</v>
      </c>
      <c r="F3962">
        <v>-48.1326407018</v>
      </c>
      <c r="G3962">
        <v>-48.1332770199</v>
      </c>
      <c r="H3962">
        <v>0</v>
      </c>
      <c r="I3962">
        <v>0.48327636718799999</v>
      </c>
      <c r="J3962">
        <v>-254.16230678700001</v>
      </c>
      <c r="K3962">
        <v>-272.47073575299999</v>
      </c>
      <c r="L3962">
        <v>-265.85426787199998</v>
      </c>
      <c r="M3962">
        <v>-278.62729790600002</v>
      </c>
      <c r="N3962">
        <v>-300</v>
      </c>
      <c r="O3962">
        <v>-300</v>
      </c>
    </row>
    <row r="3963" spans="1:15" x14ac:dyDescent="0.2">
      <c r="A3963">
        <v>0.4833984375</v>
      </c>
      <c r="B3963">
        <v>-48.380069156600001</v>
      </c>
      <c r="C3963">
        <v>-48.3780560159</v>
      </c>
      <c r="D3963">
        <v>-48.377303021800003</v>
      </c>
      <c r="E3963">
        <v>-48.377216231600002</v>
      </c>
      <c r="F3963">
        <v>-48.377445143800003</v>
      </c>
      <c r="G3963">
        <v>-48.378082933100004</v>
      </c>
      <c r="H3963">
        <v>0</v>
      </c>
      <c r="I3963">
        <v>0.4833984375</v>
      </c>
      <c r="J3963">
        <v>-262.09822202100003</v>
      </c>
      <c r="K3963">
        <v>-265.02898834199999</v>
      </c>
      <c r="L3963">
        <v>-265.343808147</v>
      </c>
      <c r="M3963">
        <v>-284.82699203800001</v>
      </c>
      <c r="N3963">
        <v>-300</v>
      </c>
      <c r="O3963">
        <v>-300</v>
      </c>
    </row>
    <row r="3964" spans="1:15" x14ac:dyDescent="0.2">
      <c r="A3964">
        <v>0.48352050781200001</v>
      </c>
      <c r="B3964">
        <v>-48.626229892600001</v>
      </c>
      <c r="C3964">
        <v>-48.6242166201</v>
      </c>
      <c r="D3964">
        <v>-48.623463400299997</v>
      </c>
      <c r="E3964">
        <v>-48.623376768200004</v>
      </c>
      <c r="F3964">
        <v>-48.623606241700003</v>
      </c>
      <c r="G3964">
        <v>-48.624245506500003</v>
      </c>
      <c r="H3964">
        <v>0</v>
      </c>
      <c r="I3964">
        <v>0.48352050781200001</v>
      </c>
      <c r="J3964">
        <v>-251.88452028699999</v>
      </c>
      <c r="K3964">
        <v>-267.98837753200002</v>
      </c>
      <c r="L3964">
        <v>-264.72958279800002</v>
      </c>
      <c r="M3964">
        <v>-291.88125065200001</v>
      </c>
      <c r="N3964">
        <v>-296.06327977299998</v>
      </c>
      <c r="O3964">
        <v>-300</v>
      </c>
    </row>
    <row r="3965" spans="1:15" x14ac:dyDescent="0.2">
      <c r="A3965">
        <v>0.483642578125</v>
      </c>
      <c r="B3965">
        <v>-48.8737616051</v>
      </c>
      <c r="C3965">
        <v>-48.871748201899997</v>
      </c>
      <c r="D3965">
        <v>-48.8709947567</v>
      </c>
      <c r="E3965">
        <v>-48.870908283299997</v>
      </c>
      <c r="F3965">
        <v>-48.871138319899998</v>
      </c>
      <c r="G3965">
        <v>-48.8717790643</v>
      </c>
      <c r="H3965">
        <v>0</v>
      </c>
      <c r="I3965">
        <v>0.483642578125</v>
      </c>
      <c r="J3965">
        <v>-254.794454092</v>
      </c>
      <c r="K3965">
        <v>-267.17400898</v>
      </c>
      <c r="L3965">
        <v>-264.28474954500001</v>
      </c>
      <c r="M3965">
        <v>-300</v>
      </c>
      <c r="N3965">
        <v>-299.88146036799998</v>
      </c>
      <c r="O3965">
        <v>-300</v>
      </c>
    </row>
    <row r="3966" spans="1:15" x14ac:dyDescent="0.2">
      <c r="A3966">
        <v>0.48376464843799999</v>
      </c>
      <c r="B3966">
        <v>-49.122678901199997</v>
      </c>
      <c r="C3966">
        <v>-49.120665368399997</v>
      </c>
      <c r="D3966">
        <v>-49.119911698199999</v>
      </c>
      <c r="E3966">
        <v>-49.119825384400002</v>
      </c>
      <c r="F3966">
        <v>-49.120055985599997</v>
      </c>
      <c r="G3966">
        <v>-49.120698213899999</v>
      </c>
      <c r="H3966">
        <v>0</v>
      </c>
      <c r="I3966">
        <v>0.48376464843799999</v>
      </c>
      <c r="J3966">
        <v>-266.38243778999998</v>
      </c>
      <c r="K3966">
        <v>-264.170088351</v>
      </c>
      <c r="L3966">
        <v>-264.25430366799998</v>
      </c>
      <c r="M3966">
        <v>-300</v>
      </c>
      <c r="N3966">
        <v>-300</v>
      </c>
      <c r="O3966">
        <v>-300</v>
      </c>
    </row>
    <row r="3967" spans="1:15" x14ac:dyDescent="0.2">
      <c r="A3967">
        <v>0.48388671875</v>
      </c>
      <c r="B3967">
        <v>-49.372996679499998</v>
      </c>
      <c r="C3967">
        <v>-49.3709830182</v>
      </c>
      <c r="D3967">
        <v>-49.3702291233</v>
      </c>
      <c r="E3967">
        <v>-49.370142969699998</v>
      </c>
      <c r="F3967">
        <v>-49.370374137299997</v>
      </c>
      <c r="G3967">
        <v>-49.371017853700003</v>
      </c>
      <c r="H3967">
        <v>0</v>
      </c>
      <c r="I3967">
        <v>0.48388671875</v>
      </c>
      <c r="J3967">
        <v>-256.26159453000002</v>
      </c>
      <c r="K3967">
        <v>-294.52223368799997</v>
      </c>
      <c r="L3967">
        <v>-264.82428128200002</v>
      </c>
      <c r="M3967">
        <v>-300</v>
      </c>
      <c r="N3967">
        <v>-300</v>
      </c>
      <c r="O3967">
        <v>-300</v>
      </c>
    </row>
    <row r="3968" spans="1:15" x14ac:dyDescent="0.2">
      <c r="A3968">
        <v>0.48400878906200001</v>
      </c>
      <c r="B3968">
        <v>-49.624730137599997</v>
      </c>
      <c r="C3968">
        <v>-49.622716348799997</v>
      </c>
      <c r="D3968">
        <v>-49.621962229700003</v>
      </c>
      <c r="E3968">
        <v>-49.621876237099997</v>
      </c>
      <c r="F3968">
        <v>-49.622107972599999</v>
      </c>
      <c r="G3968">
        <v>-49.622753181299998</v>
      </c>
      <c r="H3968">
        <v>0</v>
      </c>
      <c r="I3968">
        <v>0.48400878906200001</v>
      </c>
      <c r="J3968">
        <v>-267.14417810800001</v>
      </c>
      <c r="K3968">
        <v>-271.07828389000002</v>
      </c>
      <c r="L3968">
        <v>-266.24358840999997</v>
      </c>
      <c r="M3968">
        <v>-300</v>
      </c>
      <c r="N3968">
        <v>-300</v>
      </c>
      <c r="O3968">
        <v>-300</v>
      </c>
    </row>
    <row r="3969" spans="1:15" x14ac:dyDescent="0.2">
      <c r="A3969">
        <v>0.484130859375</v>
      </c>
      <c r="B3969">
        <v>-49.877894781000002</v>
      </c>
      <c r="C3969">
        <v>-49.875880866000003</v>
      </c>
      <c r="D3969">
        <v>-49.875126522899997</v>
      </c>
      <c r="E3969">
        <v>-49.875040692100001</v>
      </c>
      <c r="F3969">
        <v>-49.875272997099998</v>
      </c>
      <c r="G3969">
        <v>-49.875919702499999</v>
      </c>
      <c r="H3969">
        <v>0</v>
      </c>
      <c r="I3969">
        <v>0.484130859375</v>
      </c>
      <c r="J3969">
        <v>-250.441731191</v>
      </c>
      <c r="K3969">
        <v>-270.86819928400001</v>
      </c>
      <c r="L3969">
        <v>-268.992555444</v>
      </c>
      <c r="M3969">
        <v>-300</v>
      </c>
      <c r="N3969">
        <v>-300</v>
      </c>
      <c r="O3969">
        <v>-300</v>
      </c>
    </row>
    <row r="3970" spans="1:15" x14ac:dyDescent="0.2">
      <c r="A3970">
        <v>0.48425292968799999</v>
      </c>
      <c r="B3970">
        <v>-50.132506432100001</v>
      </c>
      <c r="C3970">
        <v>-50.130492391799997</v>
      </c>
      <c r="D3970">
        <v>-50.129737825299998</v>
      </c>
      <c r="E3970">
        <v>-50.129652156900001</v>
      </c>
      <c r="F3970">
        <v>-50.129885033199997</v>
      </c>
      <c r="G3970">
        <v>-50.130533239400002</v>
      </c>
      <c r="H3970">
        <v>0</v>
      </c>
      <c r="I3970">
        <v>0.48425292968799999</v>
      </c>
      <c r="J3970">
        <v>-260.70261612399997</v>
      </c>
      <c r="K3970">
        <v>-264.26543719900002</v>
      </c>
      <c r="L3970">
        <v>-274.54263855200003</v>
      </c>
      <c r="M3970">
        <v>-300</v>
      </c>
      <c r="N3970">
        <v>-300</v>
      </c>
      <c r="O3970">
        <v>-300</v>
      </c>
    </row>
    <row r="3971" spans="1:15" x14ac:dyDescent="0.2">
      <c r="A3971">
        <v>0.484375</v>
      </c>
      <c r="B3971">
        <v>-50.388581238999997</v>
      </c>
      <c r="C3971">
        <v>-50.386567074600002</v>
      </c>
      <c r="D3971">
        <v>-50.385812284899998</v>
      </c>
      <c r="E3971">
        <v>-50.385726779800002</v>
      </c>
      <c r="F3971">
        <v>-50.385960228800002</v>
      </c>
      <c r="G3971">
        <v>-50.386609940200003</v>
      </c>
      <c r="H3971">
        <v>0</v>
      </c>
      <c r="I3971">
        <v>0.484375</v>
      </c>
      <c r="J3971">
        <v>-257.67323557999998</v>
      </c>
      <c r="K3971">
        <v>-300</v>
      </c>
      <c r="L3971">
        <v>-300</v>
      </c>
      <c r="M3971">
        <v>-300</v>
      </c>
      <c r="N3971">
        <v>-300</v>
      </c>
      <c r="O3971">
        <v>-300</v>
      </c>
    </row>
    <row r="3972" spans="1:15" x14ac:dyDescent="0.2">
      <c r="A3972">
        <v>0.48449707031200001</v>
      </c>
      <c r="B3972">
        <v>-50.646135685200001</v>
      </c>
      <c r="C3972">
        <v>-50.644121397799999</v>
      </c>
      <c r="D3972">
        <v>-50.643366385299998</v>
      </c>
      <c r="E3972">
        <v>-50.643281044200002</v>
      </c>
      <c r="F3972">
        <v>-50.643515067700001</v>
      </c>
      <c r="G3972">
        <v>-50.644166288599997</v>
      </c>
      <c r="H3972">
        <v>0</v>
      </c>
      <c r="I3972">
        <v>0.48449707031200001</v>
      </c>
      <c r="J3972">
        <v>-228.11322632599999</v>
      </c>
      <c r="K3972">
        <v>-264.13032454699999</v>
      </c>
      <c r="L3972">
        <v>-274.53029504</v>
      </c>
      <c r="M3972">
        <v>-300</v>
      </c>
      <c r="N3972">
        <v>-300</v>
      </c>
      <c r="O3972">
        <v>-300</v>
      </c>
    </row>
    <row r="3973" spans="1:15" x14ac:dyDescent="0.2">
      <c r="A3973">
        <v>0.484619140625</v>
      </c>
      <c r="B3973">
        <v>-50.905186599799997</v>
      </c>
      <c r="C3973">
        <v>-50.903172190500001</v>
      </c>
      <c r="D3973">
        <v>-50.902416955600003</v>
      </c>
      <c r="E3973">
        <v>-50.902331779199997</v>
      </c>
      <c r="F3973">
        <v>-50.902566378899998</v>
      </c>
      <c r="G3973">
        <v>-50.903219113399999</v>
      </c>
      <c r="H3973">
        <v>0</v>
      </c>
      <c r="I3973">
        <v>0.484619140625</v>
      </c>
      <c r="J3973">
        <v>-212.062018362</v>
      </c>
      <c r="K3973">
        <v>-270.59826417900001</v>
      </c>
      <c r="L3973">
        <v>-268.98574221299998</v>
      </c>
      <c r="M3973">
        <v>-300</v>
      </c>
      <c r="N3973">
        <v>-300</v>
      </c>
      <c r="O3973">
        <v>-300</v>
      </c>
    </row>
    <row r="3974" spans="1:15" x14ac:dyDescent="0.2">
      <c r="A3974">
        <v>0.48474121093799999</v>
      </c>
      <c r="B3974">
        <v>-51.165751167099998</v>
      </c>
      <c r="C3974">
        <v>-51.163736637100001</v>
      </c>
      <c r="D3974">
        <v>-51.162981180099997</v>
      </c>
      <c r="E3974">
        <v>-51.162896169200003</v>
      </c>
      <c r="F3974">
        <v>-51.163131346699998</v>
      </c>
      <c r="G3974">
        <v>-51.163785599299999</v>
      </c>
      <c r="H3974">
        <v>0</v>
      </c>
      <c r="I3974">
        <v>0.48474121093799999</v>
      </c>
      <c r="J3974">
        <v>-200.97500839700001</v>
      </c>
      <c r="K3974">
        <v>-270.47205684800002</v>
      </c>
      <c r="L3974">
        <v>-266.24469582099999</v>
      </c>
      <c r="M3974">
        <v>-300</v>
      </c>
      <c r="N3974">
        <v>-300</v>
      </c>
      <c r="O3974">
        <v>-300</v>
      </c>
    </row>
    <row r="3975" spans="1:15" x14ac:dyDescent="0.2">
      <c r="A3975">
        <v>0.48486328125</v>
      </c>
      <c r="B3975">
        <v>-51.427846938199998</v>
      </c>
      <c r="C3975">
        <v>-51.425832288499997</v>
      </c>
      <c r="D3975">
        <v>-51.425076609900003</v>
      </c>
      <c r="E3975">
        <v>-51.424991765199998</v>
      </c>
      <c r="F3975">
        <v>-51.425227522100002</v>
      </c>
      <c r="G3975">
        <v>-51.425883296999999</v>
      </c>
      <c r="H3975">
        <v>0</v>
      </c>
      <c r="I3975">
        <v>0.48486328125</v>
      </c>
      <c r="J3975">
        <v>-192.30997130200001</v>
      </c>
      <c r="K3975">
        <v>-292.80300817900002</v>
      </c>
      <c r="L3975">
        <v>-264.82770311000002</v>
      </c>
      <c r="M3975">
        <v>-300</v>
      </c>
      <c r="N3975">
        <v>-300</v>
      </c>
      <c r="O3975">
        <v>-300</v>
      </c>
    </row>
    <row r="3976" spans="1:15" x14ac:dyDescent="0.2">
      <c r="A3976">
        <v>0.48498535156200001</v>
      </c>
      <c r="B3976">
        <v>-51.691491841100003</v>
      </c>
      <c r="C3976">
        <v>-51.689477072899997</v>
      </c>
      <c r="D3976">
        <v>-51.688721172900003</v>
      </c>
      <c r="E3976">
        <v>-51.688636495300003</v>
      </c>
      <c r="F3976">
        <v>-51.688872833300003</v>
      </c>
      <c r="G3976">
        <v>-51.689530134800002</v>
      </c>
      <c r="H3976">
        <v>0</v>
      </c>
      <c r="I3976">
        <v>0.48498535156200001</v>
      </c>
      <c r="J3976">
        <v>-185.19479771900001</v>
      </c>
      <c r="K3976">
        <v>-263.31960657600001</v>
      </c>
      <c r="L3976">
        <v>-264.26320612799998</v>
      </c>
      <c r="M3976">
        <v>-300</v>
      </c>
      <c r="N3976">
        <v>-300</v>
      </c>
      <c r="O3976">
        <v>-300</v>
      </c>
    </row>
    <row r="3977" spans="1:15" x14ac:dyDescent="0.2">
      <c r="A3977">
        <v>0.485107421875</v>
      </c>
      <c r="B3977">
        <v>-51.956704193</v>
      </c>
      <c r="C3977">
        <v>-51.954689307300001</v>
      </c>
      <c r="D3977">
        <v>-51.953933186500002</v>
      </c>
      <c r="E3977">
        <v>-51.953848676500002</v>
      </c>
      <c r="F3977">
        <v>-51.954085597300001</v>
      </c>
      <c r="G3977">
        <v>-51.954744429900003</v>
      </c>
      <c r="H3977">
        <v>0</v>
      </c>
      <c r="I3977">
        <v>0.485107421875</v>
      </c>
      <c r="J3977">
        <v>-179.20371908600001</v>
      </c>
      <c r="K3977">
        <v>-266.15839171200003</v>
      </c>
      <c r="L3977">
        <v>-264.29637645600002</v>
      </c>
      <c r="M3977">
        <v>-300</v>
      </c>
      <c r="N3977">
        <v>-299.67830120000002</v>
      </c>
      <c r="O3977">
        <v>-300</v>
      </c>
    </row>
    <row r="3978" spans="1:15" x14ac:dyDescent="0.2">
      <c r="A3978">
        <v>0.48522949218799999</v>
      </c>
      <c r="B3978">
        <v>-52.223502711899997</v>
      </c>
      <c r="C3978">
        <v>-52.221487709900003</v>
      </c>
      <c r="D3978">
        <v>-52.220731368499997</v>
      </c>
      <c r="E3978">
        <v>-52.220647026999998</v>
      </c>
      <c r="F3978">
        <v>-52.220884532200003</v>
      </c>
      <c r="G3978">
        <v>-52.2215449001</v>
      </c>
      <c r="H3978">
        <v>0</v>
      </c>
      <c r="I3978">
        <v>0.48522949218799999</v>
      </c>
      <c r="J3978">
        <v>-174.09019741200001</v>
      </c>
      <c r="K3978">
        <v>-266.68537601600002</v>
      </c>
      <c r="L3978">
        <v>-264.74107534299998</v>
      </c>
      <c r="M3978">
        <v>-291.80447386399999</v>
      </c>
      <c r="N3978">
        <v>-295.98707489399999</v>
      </c>
      <c r="O3978">
        <v>-300</v>
      </c>
    </row>
    <row r="3979" spans="1:15" x14ac:dyDescent="0.2">
      <c r="A3979">
        <v>0.4853515625</v>
      </c>
      <c r="B3979">
        <v>-52.491906528999998</v>
      </c>
      <c r="C3979">
        <v>-52.489891411800002</v>
      </c>
      <c r="D3979">
        <v>-52.489134850299997</v>
      </c>
      <c r="E3979">
        <v>-52.4890506781</v>
      </c>
      <c r="F3979">
        <v>-52.489288769399998</v>
      </c>
      <c r="G3979">
        <v>-52.489950676900001</v>
      </c>
      <c r="H3979">
        <v>0</v>
      </c>
      <c r="I3979">
        <v>0.4853515625</v>
      </c>
      <c r="J3979">
        <v>-169.695898185</v>
      </c>
      <c r="K3979">
        <v>-263.54962414699997</v>
      </c>
      <c r="L3979">
        <v>-265.36183388500001</v>
      </c>
      <c r="M3979">
        <v>-284.79656450599998</v>
      </c>
      <c r="N3979">
        <v>-300</v>
      </c>
      <c r="O3979">
        <v>-300</v>
      </c>
    </row>
    <row r="3980" spans="1:15" x14ac:dyDescent="0.2">
      <c r="A3980">
        <v>0.48547363281200001</v>
      </c>
      <c r="B3980">
        <v>-52.7619352022</v>
      </c>
      <c r="C3980">
        <v>-52.7599199709</v>
      </c>
      <c r="D3980">
        <v>-52.759163189600002</v>
      </c>
      <c r="E3980">
        <v>-52.759079187399998</v>
      </c>
      <c r="F3980">
        <v>-52.759317866499998</v>
      </c>
      <c r="G3980">
        <v>-52.759981317899999</v>
      </c>
      <c r="H3980">
        <v>0</v>
      </c>
      <c r="I3980">
        <v>0.48547363281200001</v>
      </c>
      <c r="J3980">
        <v>-165.91168353200001</v>
      </c>
      <c r="K3980">
        <v>-270.91276607999998</v>
      </c>
      <c r="L3980">
        <v>-265.87838414800001</v>
      </c>
      <c r="M3980">
        <v>-278.64007825499999</v>
      </c>
      <c r="N3980">
        <v>-300</v>
      </c>
      <c r="O3980">
        <v>-300</v>
      </c>
    </row>
    <row r="3981" spans="1:15" x14ac:dyDescent="0.2">
      <c r="A3981">
        <v>0.485595703125</v>
      </c>
      <c r="B3981">
        <v>-53.033608728799997</v>
      </c>
      <c r="C3981">
        <v>-53.031593384600001</v>
      </c>
      <c r="D3981">
        <v>-53.030836383900002</v>
      </c>
      <c r="E3981">
        <v>-53.030752552499997</v>
      </c>
      <c r="F3981">
        <v>-53.030991821000001</v>
      </c>
      <c r="G3981">
        <v>-53.0316568207</v>
      </c>
      <c r="H3981">
        <v>0</v>
      </c>
      <c r="I3981">
        <v>0.485595703125</v>
      </c>
      <c r="J3981">
        <v>-162.65826438299999</v>
      </c>
      <c r="K3981">
        <v>-260.93421196399999</v>
      </c>
      <c r="L3981">
        <v>-265.96940527800001</v>
      </c>
      <c r="M3981">
        <v>-273.142068693</v>
      </c>
      <c r="N3981">
        <v>-300</v>
      </c>
      <c r="O3981">
        <v>-300</v>
      </c>
    </row>
    <row r="3982" spans="1:15" x14ac:dyDescent="0.2">
      <c r="A3982">
        <v>0.48571777343799999</v>
      </c>
      <c r="B3982">
        <v>-53.306947560300003</v>
      </c>
      <c r="C3982">
        <v>-53.304932104300001</v>
      </c>
      <c r="D3982">
        <v>-53.304174884600002</v>
      </c>
      <c r="E3982">
        <v>-53.304091224700002</v>
      </c>
      <c r="F3982">
        <v>-53.304331084300003</v>
      </c>
      <c r="G3982">
        <v>-53.304997636800003</v>
      </c>
      <c r="H3982">
        <v>0</v>
      </c>
      <c r="I3982">
        <v>0.48571777343799999</v>
      </c>
      <c r="J3982">
        <v>-159.87554512899999</v>
      </c>
      <c r="K3982">
        <v>-275.10097892700003</v>
      </c>
      <c r="L3982">
        <v>-265.47059535400001</v>
      </c>
      <c r="M3982">
        <v>-268.168488346</v>
      </c>
      <c r="N3982">
        <v>-300</v>
      </c>
      <c r="O3982">
        <v>-300</v>
      </c>
    </row>
    <row r="3983" spans="1:15" x14ac:dyDescent="0.2">
      <c r="A3983">
        <v>0.48583984375</v>
      </c>
      <c r="B3983">
        <v>-53.581972616599998</v>
      </c>
      <c r="C3983">
        <v>-53.579957049900003</v>
      </c>
      <c r="D3983">
        <v>-53.579199611500002</v>
      </c>
      <c r="E3983">
        <v>-53.5791161239</v>
      </c>
      <c r="F3983">
        <v>-53.5793565763</v>
      </c>
      <c r="G3983">
        <v>-53.5800246859</v>
      </c>
      <c r="H3983">
        <v>0</v>
      </c>
      <c r="I3983">
        <v>0.48583984375</v>
      </c>
      <c r="J3983">
        <v>-157.51625441799999</v>
      </c>
      <c r="K3983">
        <v>-262.27627686900001</v>
      </c>
      <c r="L3983">
        <v>-264.438836632</v>
      </c>
      <c r="M3983">
        <v>-263.63034679899999</v>
      </c>
      <c r="N3983">
        <v>-300</v>
      </c>
      <c r="O3983">
        <v>-300</v>
      </c>
    </row>
    <row r="3984" spans="1:15" x14ac:dyDescent="0.2">
      <c r="A3984">
        <v>0.48596191406200001</v>
      </c>
      <c r="B3984">
        <v>-53.858705301400001</v>
      </c>
      <c r="C3984">
        <v>-53.856689625100003</v>
      </c>
      <c r="D3984">
        <v>-53.8559319684</v>
      </c>
      <c r="E3984">
        <v>-53.855848653899997</v>
      </c>
      <c r="F3984">
        <v>-53.856089700799998</v>
      </c>
      <c r="G3984">
        <v>-53.856759371800003</v>
      </c>
      <c r="H3984">
        <v>0</v>
      </c>
      <c r="I3984">
        <v>0.48596191406200001</v>
      </c>
      <c r="J3984">
        <v>-155.541862681</v>
      </c>
      <c r="K3984">
        <v>-265.85874973</v>
      </c>
      <c r="L3984">
        <v>-263.14115139299997</v>
      </c>
      <c r="M3984">
        <v>-259.507669378</v>
      </c>
      <c r="N3984">
        <v>-300</v>
      </c>
      <c r="O3984">
        <v>-300</v>
      </c>
    </row>
    <row r="3985" spans="1:15" x14ac:dyDescent="0.2">
      <c r="A3985">
        <v>0.486083984375</v>
      </c>
      <c r="B3985">
        <v>-54.137167517899996</v>
      </c>
      <c r="C3985">
        <v>-54.135151733100003</v>
      </c>
      <c r="D3985">
        <v>-54.134393858599999</v>
      </c>
      <c r="E3985">
        <v>-54.1343107179</v>
      </c>
      <c r="F3985">
        <v>-54.134552360999997</v>
      </c>
      <c r="G3985">
        <v>-54.1352235978</v>
      </c>
      <c r="H3985">
        <v>0</v>
      </c>
      <c r="I3985">
        <v>0.486083984375</v>
      </c>
      <c r="J3985">
        <v>-153.91979066600001</v>
      </c>
      <c r="K3985">
        <v>-267.181971422</v>
      </c>
      <c r="L3985">
        <v>-261.87012710800002</v>
      </c>
      <c r="M3985">
        <v>-259.97209184299999</v>
      </c>
      <c r="N3985">
        <v>-300</v>
      </c>
      <c r="O3985">
        <v>-300</v>
      </c>
    </row>
    <row r="3986" spans="1:15" x14ac:dyDescent="0.2">
      <c r="A3986">
        <v>0.48620605468799999</v>
      </c>
      <c r="B3986">
        <v>-54.417381685700001</v>
      </c>
      <c r="C3986">
        <v>-54.415365793600003</v>
      </c>
      <c r="D3986">
        <v>-54.414607701599998</v>
      </c>
      <c r="E3986">
        <v>-54.414524735500002</v>
      </c>
      <c r="F3986">
        <v>-54.414766976400003</v>
      </c>
      <c r="G3986">
        <v>-54.415439783499998</v>
      </c>
      <c r="H3986">
        <v>0</v>
      </c>
      <c r="I3986">
        <v>0.48620605468799999</v>
      </c>
      <c r="J3986">
        <v>-152.621378354</v>
      </c>
      <c r="K3986">
        <v>-265.359072658</v>
      </c>
      <c r="L3986">
        <v>-260.837689463</v>
      </c>
      <c r="M3986">
        <v>-278.06928162700001</v>
      </c>
      <c r="N3986">
        <v>-300</v>
      </c>
      <c r="O3986">
        <v>-300</v>
      </c>
    </row>
    <row r="3987" spans="1:15" x14ac:dyDescent="0.2">
      <c r="A3987">
        <v>0.486328125</v>
      </c>
      <c r="B3987">
        <v>-54.699370757899999</v>
      </c>
      <c r="C3987">
        <v>-54.697354759699998</v>
      </c>
      <c r="D3987">
        <v>-54.696596450599998</v>
      </c>
      <c r="E3987">
        <v>-54.696513659799997</v>
      </c>
      <c r="F3987">
        <v>-54.696756500299998</v>
      </c>
      <c r="G3987">
        <v>-54.697430881999999</v>
      </c>
      <c r="H3987">
        <v>0</v>
      </c>
      <c r="I3987">
        <v>0.486328125</v>
      </c>
      <c r="J3987">
        <v>-151.62031886700001</v>
      </c>
      <c r="K3987">
        <v>-271.206900797</v>
      </c>
      <c r="L3987">
        <v>-260.19754869100001</v>
      </c>
      <c r="M3987">
        <v>-300</v>
      </c>
      <c r="N3987">
        <v>-300</v>
      </c>
      <c r="O3987">
        <v>-300</v>
      </c>
    </row>
    <row r="3988" spans="1:15" x14ac:dyDescent="0.2">
      <c r="A3988">
        <v>0.48645019531200001</v>
      </c>
      <c r="B3988">
        <v>-54.983158239300003</v>
      </c>
      <c r="C3988">
        <v>-54.981142136000003</v>
      </c>
      <c r="D3988">
        <v>-54.980383610200001</v>
      </c>
      <c r="E3988">
        <v>-54.980300995599997</v>
      </c>
      <c r="F3988">
        <v>-54.980544437299997</v>
      </c>
      <c r="G3988">
        <v>-54.981220397900003</v>
      </c>
      <c r="H3988">
        <v>0</v>
      </c>
      <c r="I3988">
        <v>0.48645019531200001</v>
      </c>
      <c r="J3988">
        <v>-150.89139517500001</v>
      </c>
      <c r="K3988">
        <v>-263.65675631800002</v>
      </c>
      <c r="L3988">
        <v>-260.03859432500002</v>
      </c>
      <c r="M3988">
        <v>-300</v>
      </c>
      <c r="N3988">
        <v>-300</v>
      </c>
      <c r="O3988">
        <v>-300</v>
      </c>
    </row>
    <row r="3989" spans="1:15" x14ac:dyDescent="0.2">
      <c r="A3989">
        <v>0.486572265625</v>
      </c>
      <c r="B3989">
        <v>-55.268768204799997</v>
      </c>
      <c r="C3989">
        <v>-55.266751997599997</v>
      </c>
      <c r="D3989">
        <v>-55.265993255399998</v>
      </c>
      <c r="E3989">
        <v>-55.265910817699996</v>
      </c>
      <c r="F3989">
        <v>-55.266154862400001</v>
      </c>
      <c r="G3989">
        <v>-55.266832406500001</v>
      </c>
      <c r="H3989">
        <v>0</v>
      </c>
      <c r="I3989">
        <v>0.486572265625</v>
      </c>
      <c r="J3989">
        <v>-150.409445691</v>
      </c>
      <c r="K3989">
        <v>-278.87629631599998</v>
      </c>
      <c r="L3989">
        <v>-260.44977189700001</v>
      </c>
      <c r="M3989">
        <v>-300</v>
      </c>
      <c r="N3989">
        <v>-300</v>
      </c>
      <c r="O3989">
        <v>-300</v>
      </c>
    </row>
    <row r="3990" spans="1:15" x14ac:dyDescent="0.2">
      <c r="A3990">
        <v>0.48669433593799999</v>
      </c>
      <c r="B3990">
        <v>-55.556225319600003</v>
      </c>
      <c r="C3990">
        <v>-55.554209009600001</v>
      </c>
      <c r="D3990">
        <v>-55.5534500515</v>
      </c>
      <c r="E3990">
        <v>-55.553367791500001</v>
      </c>
      <c r="F3990">
        <v>-55.553612440800002</v>
      </c>
      <c r="G3990">
        <v>-55.554291572799997</v>
      </c>
      <c r="H3990">
        <v>0</v>
      </c>
      <c r="I3990">
        <v>0.48669433593799999</v>
      </c>
      <c r="J3990">
        <v>-150.148552448</v>
      </c>
      <c r="K3990">
        <v>-270.08677516300003</v>
      </c>
      <c r="L3990">
        <v>-261.52430865299999</v>
      </c>
      <c r="M3990">
        <v>-300</v>
      </c>
      <c r="N3990">
        <v>-300</v>
      </c>
      <c r="O3990">
        <v>-300</v>
      </c>
    </row>
    <row r="3991" spans="1:15" x14ac:dyDescent="0.2">
      <c r="A3991">
        <v>0.48681640625</v>
      </c>
      <c r="B3991">
        <v>-55.845554859499998</v>
      </c>
      <c r="C3991">
        <v>-55.8435384478</v>
      </c>
      <c r="D3991">
        <v>-55.842779274199998</v>
      </c>
      <c r="E3991">
        <v>-55.842697192599999</v>
      </c>
      <c r="F3991">
        <v>-55.842942448300001</v>
      </c>
      <c r="G3991">
        <v>-55.843623172599997</v>
      </c>
      <c r="H3991">
        <v>0</v>
      </c>
      <c r="I3991">
        <v>0.48681640625</v>
      </c>
      <c r="J3991">
        <v>-150.08150627500001</v>
      </c>
      <c r="K3991">
        <v>-282.44282596699998</v>
      </c>
      <c r="L3991">
        <v>-263.38411281499998</v>
      </c>
      <c r="M3991">
        <v>-300</v>
      </c>
      <c r="N3991">
        <v>-300</v>
      </c>
      <c r="O3991">
        <v>-300</v>
      </c>
    </row>
    <row r="3992" spans="1:15" x14ac:dyDescent="0.2">
      <c r="A3992">
        <v>0.48693847656200001</v>
      </c>
      <c r="B3992">
        <v>-56.136782732299999</v>
      </c>
      <c r="C3992">
        <v>-56.1347662202</v>
      </c>
      <c r="D3992">
        <v>-56.134006831400001</v>
      </c>
      <c r="E3992">
        <v>-56.133924929099997</v>
      </c>
      <c r="F3992">
        <v>-56.134170792799999</v>
      </c>
      <c r="G3992">
        <v>-56.134853113799998</v>
      </c>
      <c r="H3992">
        <v>0</v>
      </c>
      <c r="I3992">
        <v>0.48693847656200001</v>
      </c>
      <c r="J3992">
        <v>-150.179651874</v>
      </c>
      <c r="K3992">
        <v>-265.47062047200001</v>
      </c>
      <c r="L3992">
        <v>-266.21862663100001</v>
      </c>
      <c r="M3992">
        <v>-300</v>
      </c>
      <c r="N3992">
        <v>-300</v>
      </c>
      <c r="O3992">
        <v>-300</v>
      </c>
    </row>
    <row r="3993" spans="1:15" x14ac:dyDescent="0.2">
      <c r="A3993">
        <v>0.487060546875</v>
      </c>
      <c r="B3993">
        <v>-56.429935500699997</v>
      </c>
      <c r="C3993">
        <v>-56.427918889200001</v>
      </c>
      <c r="D3993">
        <v>-56.427159285599998</v>
      </c>
      <c r="E3993">
        <v>-56.427077563300003</v>
      </c>
      <c r="F3993">
        <v>-56.427324036800002</v>
      </c>
      <c r="G3993">
        <v>-56.428007958999999</v>
      </c>
      <c r="H3993">
        <v>0</v>
      </c>
      <c r="I3993">
        <v>0.487060546875</v>
      </c>
      <c r="J3993">
        <v>-150.41323516700001</v>
      </c>
      <c r="K3993">
        <v>-271.35824374499998</v>
      </c>
      <c r="L3993">
        <v>-270.23618078999999</v>
      </c>
      <c r="M3993">
        <v>-300</v>
      </c>
      <c r="N3993">
        <v>-300</v>
      </c>
      <c r="O3993">
        <v>-300</v>
      </c>
    </row>
    <row r="3994" spans="1:15" x14ac:dyDescent="0.2">
      <c r="A3994">
        <v>0.48718261718799999</v>
      </c>
      <c r="B3994">
        <v>-56.725040405100003</v>
      </c>
      <c r="C3994">
        <v>-56.723023695400002</v>
      </c>
      <c r="D3994">
        <v>-56.722263877400003</v>
      </c>
      <c r="E3994">
        <v>-56.722182335900001</v>
      </c>
      <c r="F3994">
        <v>-56.722429420899999</v>
      </c>
      <c r="G3994">
        <v>-56.723114948800003</v>
      </c>
      <c r="H3994">
        <v>0</v>
      </c>
      <c r="I3994">
        <v>0.48718261718799999</v>
      </c>
      <c r="J3994">
        <v>-150.75233915300001</v>
      </c>
      <c r="K3994">
        <v>-274.23899685499998</v>
      </c>
      <c r="L3994">
        <v>-275.36504914400001</v>
      </c>
      <c r="M3994">
        <v>-300</v>
      </c>
      <c r="N3994">
        <v>-300</v>
      </c>
      <c r="O3994">
        <v>-300</v>
      </c>
    </row>
    <row r="3995" spans="1:15" x14ac:dyDescent="0.2">
      <c r="A3995">
        <v>0.4873046875</v>
      </c>
      <c r="B3995">
        <v>-57.022125388799999</v>
      </c>
      <c r="C3995">
        <v>-57.020108581999999</v>
      </c>
      <c r="D3995">
        <v>-57.019348550099998</v>
      </c>
      <c r="E3995">
        <v>-57.019267190100003</v>
      </c>
      <c r="F3995">
        <v>-57.019514888300002</v>
      </c>
      <c r="G3995">
        <v>-57.020202026299998</v>
      </c>
      <c r="H3995">
        <v>0</v>
      </c>
      <c r="I3995">
        <v>0.4873046875</v>
      </c>
      <c r="J3995">
        <v>-151.16837291100001</v>
      </c>
      <c r="K3995">
        <v>-290.68225311700002</v>
      </c>
      <c r="L3995">
        <v>-279.32125823799998</v>
      </c>
      <c r="M3995">
        <v>-300</v>
      </c>
      <c r="N3995">
        <v>-300</v>
      </c>
      <c r="O3995">
        <v>-300</v>
      </c>
    </row>
    <row r="3996" spans="1:15" x14ac:dyDescent="0.2">
      <c r="A3996">
        <v>0.48742675781200001</v>
      </c>
      <c r="B3996">
        <v>-57.321219123500001</v>
      </c>
      <c r="C3996">
        <v>-57.319202220800001</v>
      </c>
      <c r="D3996">
        <v>-57.318441975299997</v>
      </c>
      <c r="E3996">
        <v>-57.318360797700002</v>
      </c>
      <c r="F3996">
        <v>-57.318609110899999</v>
      </c>
      <c r="G3996">
        <v>-57.319297863400003</v>
      </c>
      <c r="H3996">
        <v>0</v>
      </c>
      <c r="I3996">
        <v>0.48742675781200001</v>
      </c>
      <c r="J3996">
        <v>-151.635883686</v>
      </c>
      <c r="K3996">
        <v>-267.52247785999998</v>
      </c>
      <c r="L3996">
        <v>-277.26883713900003</v>
      </c>
      <c r="M3996">
        <v>-300</v>
      </c>
      <c r="N3996">
        <v>-300</v>
      </c>
      <c r="O3996">
        <v>-300</v>
      </c>
    </row>
    <row r="3997" spans="1:15" x14ac:dyDescent="0.2">
      <c r="A3997">
        <v>0.487548828125</v>
      </c>
      <c r="B3997">
        <v>-57.6223510365</v>
      </c>
      <c r="C3997">
        <v>-57.620334038999999</v>
      </c>
      <c r="D3997">
        <v>-57.619573580299999</v>
      </c>
      <c r="E3997">
        <v>-57.619492585800003</v>
      </c>
      <c r="F3997">
        <v>-57.619741515599998</v>
      </c>
      <c r="G3997">
        <v>-57.620431887300001</v>
      </c>
      <c r="H3997">
        <v>0</v>
      </c>
      <c r="I3997">
        <v>0.487548828125</v>
      </c>
      <c r="J3997">
        <v>-152.13426142099999</v>
      </c>
      <c r="K3997">
        <v>-272.24748602199998</v>
      </c>
      <c r="L3997">
        <v>-271.99301573000002</v>
      </c>
      <c r="M3997">
        <v>-300</v>
      </c>
      <c r="N3997">
        <v>-300</v>
      </c>
      <c r="O3997">
        <v>-300</v>
      </c>
    </row>
    <row r="3998" spans="1:15" x14ac:dyDescent="0.2">
      <c r="A3998">
        <v>0.48767089843799999</v>
      </c>
      <c r="B3998">
        <v>-57.925551338600002</v>
      </c>
      <c r="C3998">
        <v>-57.923534247500001</v>
      </c>
      <c r="D3998">
        <v>-57.922773575999997</v>
      </c>
      <c r="E3998">
        <v>-57.922692765400001</v>
      </c>
      <c r="F3998">
        <v>-57.922942313599997</v>
      </c>
      <c r="G3998">
        <v>-57.923634308799997</v>
      </c>
      <c r="H3998">
        <v>0</v>
      </c>
      <c r="I3998">
        <v>0.48767089843799999</v>
      </c>
      <c r="J3998">
        <v>-152.648820344</v>
      </c>
      <c r="K3998">
        <v>-267.27066047300002</v>
      </c>
      <c r="L3998">
        <v>-268.340057419</v>
      </c>
      <c r="M3998">
        <v>-300</v>
      </c>
      <c r="N3998">
        <v>-300</v>
      </c>
      <c r="O3998">
        <v>-300</v>
      </c>
    </row>
    <row r="3999" spans="1:15" x14ac:dyDescent="0.2">
      <c r="A3999">
        <v>0.48779296875</v>
      </c>
      <c r="B3999">
        <v>-58.230851054200002</v>
      </c>
      <c r="C3999">
        <v>-58.228833870599999</v>
      </c>
      <c r="D3999">
        <v>-58.228072986699999</v>
      </c>
      <c r="E3999">
        <v>-58.227992360899997</v>
      </c>
      <c r="F3999">
        <v>-58.228242529200003</v>
      </c>
      <c r="G3999">
        <v>-58.228936152400003</v>
      </c>
      <c r="H3999">
        <v>0</v>
      </c>
      <c r="I3999">
        <v>0.48779296875</v>
      </c>
      <c r="J3999">
        <v>-153.17088005700001</v>
      </c>
      <c r="K3999">
        <v>-264.15689089900002</v>
      </c>
      <c r="L3999">
        <v>-268.73244457700002</v>
      </c>
      <c r="M3999">
        <v>-300</v>
      </c>
      <c r="N3999">
        <v>-300</v>
      </c>
      <c r="O3999">
        <v>-300</v>
      </c>
    </row>
    <row r="4000" spans="1:15" x14ac:dyDescent="0.2">
      <c r="A4000">
        <v>0.48791503906200001</v>
      </c>
      <c r="B4000">
        <v>-58.538282052200003</v>
      </c>
      <c r="C4000">
        <v>-58.536264777299998</v>
      </c>
      <c r="D4000">
        <v>-58.535503681400002</v>
      </c>
      <c r="E4000">
        <v>-58.535423240999997</v>
      </c>
      <c r="F4000">
        <v>-58.535674031200003</v>
      </c>
      <c r="G4000">
        <v>-58.536369286999999</v>
      </c>
      <c r="H4000">
        <v>0</v>
      </c>
      <c r="I4000">
        <v>0.48791503906200001</v>
      </c>
      <c r="J4000">
        <v>-153.696802779</v>
      </c>
      <c r="K4000">
        <v>-280.30694693200002</v>
      </c>
      <c r="L4000">
        <v>-274.91811595000001</v>
      </c>
      <c r="M4000">
        <v>-300</v>
      </c>
      <c r="N4000">
        <v>-300</v>
      </c>
      <c r="O4000">
        <v>-300</v>
      </c>
    </row>
    <row r="4001" spans="1:15" x14ac:dyDescent="0.2">
      <c r="A4001">
        <v>0.488037109375</v>
      </c>
      <c r="B4001">
        <v>-58.847877078700002</v>
      </c>
      <c r="C4001">
        <v>-58.845859713599999</v>
      </c>
      <c r="D4001">
        <v>-58.8450984061</v>
      </c>
      <c r="E4001">
        <v>-58.845018152100003</v>
      </c>
      <c r="F4001">
        <v>-58.845269565899997</v>
      </c>
      <c r="G4001">
        <v>-58.845966458699998</v>
      </c>
      <c r="H4001">
        <v>0</v>
      </c>
      <c r="I4001">
        <v>0.488037109375</v>
      </c>
      <c r="J4001">
        <v>-154.22632013399999</v>
      </c>
      <c r="K4001">
        <v>-271.77903503599998</v>
      </c>
      <c r="L4001">
        <v>-289.01209645599999</v>
      </c>
      <c r="M4001">
        <v>-300</v>
      </c>
      <c r="N4001">
        <v>-300</v>
      </c>
      <c r="O4001">
        <v>-300</v>
      </c>
    </row>
    <row r="4002" spans="1:15" x14ac:dyDescent="0.2">
      <c r="A4002">
        <v>0.48815917968799999</v>
      </c>
      <c r="B4002">
        <v>-59.159669791399999</v>
      </c>
      <c r="C4002">
        <v>-59.1576523373</v>
      </c>
      <c r="D4002">
        <v>-59.156890818599997</v>
      </c>
      <c r="E4002">
        <v>-59.1568107517</v>
      </c>
      <c r="F4002">
        <v>-59.157062790799998</v>
      </c>
      <c r="G4002">
        <v>-59.157761325199999</v>
      </c>
      <c r="H4002">
        <v>0</v>
      </c>
      <c r="I4002">
        <v>0.48815917968799999</v>
      </c>
      <c r="J4002">
        <v>-154.76070271399999</v>
      </c>
      <c r="K4002">
        <v>-283.10239399400001</v>
      </c>
      <c r="L4002">
        <v>-300</v>
      </c>
      <c r="M4002">
        <v>-300</v>
      </c>
      <c r="N4002">
        <v>-300</v>
      </c>
      <c r="O4002">
        <v>-300</v>
      </c>
    </row>
    <row r="4003" spans="1:15" x14ac:dyDescent="0.2">
      <c r="A4003">
        <v>0.48828125</v>
      </c>
      <c r="B4003">
        <v>-59.473694795699998</v>
      </c>
      <c r="C4003">
        <v>-59.471677253700001</v>
      </c>
      <c r="D4003">
        <v>-59.470915524200002</v>
      </c>
      <c r="E4003">
        <v>-59.470835645100003</v>
      </c>
      <c r="F4003">
        <v>-59.471088311300001</v>
      </c>
      <c r="G4003">
        <v>-59.4717884919</v>
      </c>
      <c r="H4003">
        <v>0</v>
      </c>
      <c r="I4003">
        <v>0.48828125</v>
      </c>
      <c r="J4003">
        <v>-155.301297011</v>
      </c>
      <c r="K4003">
        <v>-266.79387561700003</v>
      </c>
      <c r="L4003">
        <v>-300</v>
      </c>
      <c r="M4003">
        <v>-300</v>
      </c>
      <c r="N4003">
        <v>-300</v>
      </c>
      <c r="O4003">
        <v>-300</v>
      </c>
    </row>
    <row r="4004" spans="1:15" x14ac:dyDescent="0.2">
      <c r="A4004">
        <v>0.48840332031200001</v>
      </c>
      <c r="B4004">
        <v>-59.789987682400003</v>
      </c>
      <c r="C4004">
        <v>-59.787970053700001</v>
      </c>
      <c r="D4004">
        <v>-59.787208113799998</v>
      </c>
      <c r="E4004">
        <v>-59.787128423399999</v>
      </c>
      <c r="F4004">
        <v>-59.787381718399999</v>
      </c>
      <c r="G4004">
        <v>-59.788083549600003</v>
      </c>
      <c r="H4004">
        <v>0</v>
      </c>
      <c r="I4004">
        <v>0.48840332031200001</v>
      </c>
      <c r="J4004">
        <v>-155.848730149</v>
      </c>
      <c r="K4004">
        <v>-272.00471315200002</v>
      </c>
      <c r="L4004">
        <v>-300</v>
      </c>
      <c r="M4004">
        <v>-300</v>
      </c>
      <c r="N4004">
        <v>-300</v>
      </c>
      <c r="O4004">
        <v>-300</v>
      </c>
    </row>
    <row r="4005" spans="1:15" x14ac:dyDescent="0.2">
      <c r="A4005">
        <v>0.488525390625</v>
      </c>
      <c r="B4005">
        <v>-60.108585067900002</v>
      </c>
      <c r="C4005">
        <v>-60.106567353700001</v>
      </c>
      <c r="D4005">
        <v>-60.105805203800003</v>
      </c>
      <c r="E4005">
        <v>-60.105725702800001</v>
      </c>
      <c r="F4005">
        <v>-60.1059796284</v>
      </c>
      <c r="G4005">
        <v>-60.106683114900001</v>
      </c>
      <c r="H4005">
        <v>0</v>
      </c>
      <c r="I4005">
        <v>0.488525390625</v>
      </c>
      <c r="J4005">
        <v>-156.40279904299999</v>
      </c>
      <c r="K4005">
        <v>-274.22145276200001</v>
      </c>
      <c r="L4005">
        <v>-300</v>
      </c>
      <c r="M4005">
        <v>-300</v>
      </c>
      <c r="N4005">
        <v>-300</v>
      </c>
      <c r="O4005">
        <v>-300</v>
      </c>
    </row>
    <row r="4006" spans="1:15" x14ac:dyDescent="0.2">
      <c r="A4006">
        <v>0.48864746093799999</v>
      </c>
      <c r="B4006">
        <v>-60.429524635999996</v>
      </c>
      <c r="C4006">
        <v>-60.427506837499998</v>
      </c>
      <c r="D4006">
        <v>-60.426744478000003</v>
      </c>
      <c r="E4006">
        <v>-60.426665167300001</v>
      </c>
      <c r="F4006">
        <v>-60.426919725200001</v>
      </c>
      <c r="G4006">
        <v>-60.427624871399999</v>
      </c>
      <c r="H4006">
        <v>0</v>
      </c>
      <c r="I4006">
        <v>0.48864746093799999</v>
      </c>
      <c r="J4006">
        <v>-156.962833585</v>
      </c>
      <c r="K4006">
        <v>-273.987109949</v>
      </c>
      <c r="L4006">
        <v>-300</v>
      </c>
      <c r="M4006">
        <v>-300</v>
      </c>
      <c r="N4006">
        <v>-300</v>
      </c>
      <c r="O4006">
        <v>-300</v>
      </c>
    </row>
    <row r="4007" spans="1:15" x14ac:dyDescent="0.2">
      <c r="A4007">
        <v>0.48876953125</v>
      </c>
      <c r="B4007">
        <v>-60.752845182500003</v>
      </c>
      <c r="C4007">
        <v>-60.750827300700003</v>
      </c>
      <c r="D4007">
        <v>-60.750064731999998</v>
      </c>
      <c r="E4007">
        <v>-60.749985612400003</v>
      </c>
      <c r="F4007">
        <v>-60.750240804400001</v>
      </c>
      <c r="G4007">
        <v>-60.750947614899999</v>
      </c>
      <c r="H4007">
        <v>0</v>
      </c>
      <c r="I4007">
        <v>0.48876953125</v>
      </c>
      <c r="J4007">
        <v>-157.52821900500001</v>
      </c>
      <c r="K4007">
        <v>-277.20666630300002</v>
      </c>
      <c r="L4007">
        <v>-300</v>
      </c>
      <c r="M4007">
        <v>-300</v>
      </c>
      <c r="N4007">
        <v>-300</v>
      </c>
      <c r="O4007">
        <v>-300</v>
      </c>
    </row>
    <row r="4008" spans="1:15" x14ac:dyDescent="0.2">
      <c r="A4008">
        <v>0.48889160156200001</v>
      </c>
      <c r="B4008">
        <v>-61.078586661199999</v>
      </c>
      <c r="C4008">
        <v>-61.076568697399999</v>
      </c>
      <c r="D4008">
        <v>-61.075805919899999</v>
      </c>
      <c r="E4008">
        <v>-61.075726992200003</v>
      </c>
      <c r="F4008">
        <v>-61.07598282</v>
      </c>
      <c r="G4008">
        <v>-61.076691299499998</v>
      </c>
      <c r="H4008">
        <v>0</v>
      </c>
      <c r="I4008">
        <v>0.48889160156200001</v>
      </c>
      <c r="J4008">
        <v>-158.09878967099999</v>
      </c>
      <c r="K4008">
        <v>-272.66158308199999</v>
      </c>
      <c r="L4008">
        <v>-300</v>
      </c>
      <c r="M4008">
        <v>-300</v>
      </c>
      <c r="N4008">
        <v>-300</v>
      </c>
      <c r="O4008">
        <v>-300</v>
      </c>
    </row>
    <row r="4009" spans="1:15" x14ac:dyDescent="0.2">
      <c r="A4009">
        <v>0.489013671875</v>
      </c>
      <c r="B4009">
        <v>-61.406790233800002</v>
      </c>
      <c r="C4009">
        <v>-61.404772189100001</v>
      </c>
      <c r="D4009">
        <v>-61.404009203199998</v>
      </c>
      <c r="E4009">
        <v>-61.403930468200002</v>
      </c>
      <c r="F4009">
        <v>-61.404186933600002</v>
      </c>
      <c r="G4009">
        <v>-61.4048970865</v>
      </c>
      <c r="H4009">
        <v>0</v>
      </c>
      <c r="I4009">
        <v>0.489013671875</v>
      </c>
      <c r="J4009">
        <v>-158.67493274099999</v>
      </c>
      <c r="K4009">
        <v>-294.681989638</v>
      </c>
      <c r="L4009">
        <v>-300</v>
      </c>
      <c r="M4009">
        <v>-300</v>
      </c>
      <c r="N4009">
        <v>-300</v>
      </c>
      <c r="O4009">
        <v>-300</v>
      </c>
    </row>
    <row r="4010" spans="1:15" x14ac:dyDescent="0.2">
      <c r="A4010">
        <v>0.48913574218799999</v>
      </c>
      <c r="B4010">
        <v>-61.7374983212</v>
      </c>
      <c r="C4010">
        <v>-61.735480196799998</v>
      </c>
      <c r="D4010">
        <v>-61.734717002899998</v>
      </c>
      <c r="E4010">
        <v>-61.734638461400003</v>
      </c>
      <c r="F4010">
        <v>-61.734895566200002</v>
      </c>
      <c r="G4010">
        <v>-61.735607397099997</v>
      </c>
      <c r="H4010">
        <v>0</v>
      </c>
      <c r="I4010">
        <v>0.48913574218799999</v>
      </c>
      <c r="J4010">
        <v>-159.25740195899999</v>
      </c>
      <c r="K4010">
        <v>-283.59966645399999</v>
      </c>
      <c r="L4010">
        <v>-300</v>
      </c>
      <c r="M4010">
        <v>-300</v>
      </c>
      <c r="N4010">
        <v>-300</v>
      </c>
      <c r="O4010">
        <v>-300</v>
      </c>
    </row>
    <row r="4011" spans="1:15" x14ac:dyDescent="0.2">
      <c r="A4011">
        <v>0.4892578125</v>
      </c>
      <c r="B4011">
        <v>-62.070754658699997</v>
      </c>
      <c r="C4011">
        <v>-62.0687364558</v>
      </c>
      <c r="D4011">
        <v>-62.067973054299998</v>
      </c>
      <c r="E4011">
        <v>-62.067894707100002</v>
      </c>
      <c r="F4011">
        <v>-62.068152453000003</v>
      </c>
      <c r="G4011">
        <v>-62.068865966600001</v>
      </c>
      <c r="H4011">
        <v>0</v>
      </c>
      <c r="I4011">
        <v>0.4892578125</v>
      </c>
      <c r="J4011">
        <v>-159.84697392199999</v>
      </c>
      <c r="K4011">
        <v>-282.11710163999999</v>
      </c>
      <c r="L4011">
        <v>-300</v>
      </c>
      <c r="M4011">
        <v>-300</v>
      </c>
      <c r="N4011">
        <v>-300</v>
      </c>
      <c r="O4011">
        <v>-300</v>
      </c>
    </row>
    <row r="4012" spans="1:15" x14ac:dyDescent="0.2">
      <c r="A4012">
        <v>0.48937988281200001</v>
      </c>
      <c r="B4012">
        <v>-62.406604353799999</v>
      </c>
      <c r="C4012">
        <v>-62.404586073499999</v>
      </c>
      <c r="D4012">
        <v>-62.403822464900003</v>
      </c>
      <c r="E4012">
        <v>-62.403744312699999</v>
      </c>
      <c r="F4012">
        <v>-62.4040027016</v>
      </c>
      <c r="G4012">
        <v>-62.404717902500003</v>
      </c>
      <c r="H4012">
        <v>0</v>
      </c>
      <c r="I4012">
        <v>0.48937988281200001</v>
      </c>
      <c r="J4012">
        <v>-160.444130567</v>
      </c>
      <c r="K4012">
        <v>-280.31132585199998</v>
      </c>
      <c r="L4012">
        <v>-300</v>
      </c>
      <c r="M4012">
        <v>-300</v>
      </c>
      <c r="N4012">
        <v>-300</v>
      </c>
      <c r="O4012">
        <v>-300</v>
      </c>
    </row>
    <row r="4013" spans="1:15" x14ac:dyDescent="0.2">
      <c r="A4013">
        <v>0.489501953125</v>
      </c>
      <c r="B4013">
        <v>-62.745093947400001</v>
      </c>
      <c r="C4013">
        <v>-62.743075590899998</v>
      </c>
      <c r="D4013">
        <v>-62.742311775499999</v>
      </c>
      <c r="E4013">
        <v>-62.742233819200003</v>
      </c>
      <c r="F4013">
        <v>-62.742492852799998</v>
      </c>
      <c r="G4013">
        <v>-62.743209745500003</v>
      </c>
      <c r="H4013">
        <v>0</v>
      </c>
      <c r="I4013">
        <v>0.489501953125</v>
      </c>
      <c r="J4013">
        <v>-161.04891561900001</v>
      </c>
      <c r="K4013">
        <v>-279.33095448</v>
      </c>
      <c r="L4013">
        <v>-300</v>
      </c>
      <c r="M4013">
        <v>-300</v>
      </c>
      <c r="N4013">
        <v>-300</v>
      </c>
      <c r="O4013">
        <v>-300</v>
      </c>
    </row>
    <row r="4014" spans="1:15" x14ac:dyDescent="0.2">
      <c r="A4014">
        <v>0.48962402343799999</v>
      </c>
      <c r="B4014">
        <v>-63.0862714784</v>
      </c>
      <c r="C4014">
        <v>-63.084253046900002</v>
      </c>
      <c r="D4014">
        <v>-63.083489025200002</v>
      </c>
      <c r="E4014">
        <v>-63.083411265700001</v>
      </c>
      <c r="F4014">
        <v>-63.0836709457</v>
      </c>
      <c r="G4014">
        <v>-63.084389534899998</v>
      </c>
      <c r="H4014">
        <v>0</v>
      </c>
      <c r="I4014">
        <v>0.48962402343799999</v>
      </c>
      <c r="J4014">
        <v>-161.66101433200001</v>
      </c>
      <c r="K4014">
        <v>-274.61119614</v>
      </c>
      <c r="L4014">
        <v>-300</v>
      </c>
      <c r="M4014">
        <v>-300</v>
      </c>
      <c r="N4014">
        <v>-300</v>
      </c>
      <c r="O4014">
        <v>-300</v>
      </c>
    </row>
    <row r="4015" spans="1:15" x14ac:dyDescent="0.2">
      <c r="A4015">
        <v>0.48974609375</v>
      </c>
      <c r="B4015">
        <v>-63.430186552899997</v>
      </c>
      <c r="C4015">
        <v>-63.428168047500002</v>
      </c>
      <c r="D4015">
        <v>-63.4274038199</v>
      </c>
      <c r="E4015">
        <v>-63.427326257899999</v>
      </c>
      <c r="F4015">
        <v>-63.4275865862</v>
      </c>
      <c r="G4015">
        <v>-63.428306876500002</v>
      </c>
      <c r="H4015">
        <v>0</v>
      </c>
      <c r="I4015">
        <v>0.48974609375</v>
      </c>
      <c r="J4015">
        <v>-162.280002395</v>
      </c>
      <c r="K4015">
        <v>-300</v>
      </c>
      <c r="L4015">
        <v>-300</v>
      </c>
      <c r="M4015">
        <v>-300</v>
      </c>
      <c r="N4015">
        <v>-300</v>
      </c>
      <c r="O4015">
        <v>-300</v>
      </c>
    </row>
    <row r="4016" spans="1:15" x14ac:dyDescent="0.2">
      <c r="A4016">
        <v>0.48986816406200001</v>
      </c>
      <c r="B4016">
        <v>-63.776890416000001</v>
      </c>
      <c r="C4016">
        <v>-63.774871838000003</v>
      </c>
      <c r="D4016">
        <v>-63.774107404900001</v>
      </c>
      <c r="E4016">
        <v>-63.7740300412</v>
      </c>
      <c r="F4016">
        <v>-63.774291019499998</v>
      </c>
      <c r="G4016">
        <v>-63.775013015600003</v>
      </c>
      <c r="H4016">
        <v>0</v>
      </c>
      <c r="I4016">
        <v>0.48986816406200001</v>
      </c>
      <c r="J4016">
        <v>-162.90563502000001</v>
      </c>
      <c r="K4016">
        <v>-277.68255829200001</v>
      </c>
      <c r="L4016">
        <v>-300</v>
      </c>
      <c r="M4016">
        <v>-300</v>
      </c>
      <c r="N4016">
        <v>-300</v>
      </c>
      <c r="O4016">
        <v>-300</v>
      </c>
    </row>
    <row r="4017" spans="1:15" x14ac:dyDescent="0.2">
      <c r="A4017">
        <v>0.489990234375</v>
      </c>
      <c r="B4017">
        <v>-64.126436029900006</v>
      </c>
      <c r="C4017">
        <v>-64.124417380400004</v>
      </c>
      <c r="D4017">
        <v>-64.123652742100006</v>
      </c>
      <c r="E4017">
        <v>-64.123575577599993</v>
      </c>
      <c r="F4017">
        <v>-64.123837207799994</v>
      </c>
      <c r="G4017">
        <v>-64.124560914200003</v>
      </c>
      <c r="H4017">
        <v>0</v>
      </c>
      <c r="I4017">
        <v>0.489990234375</v>
      </c>
      <c r="J4017">
        <v>-163.53803885299999</v>
      </c>
      <c r="K4017">
        <v>-297.73305489799998</v>
      </c>
      <c r="L4017">
        <v>-300</v>
      </c>
      <c r="M4017">
        <v>-300</v>
      </c>
      <c r="N4017">
        <v>-300</v>
      </c>
      <c r="O4017">
        <v>-300</v>
      </c>
    </row>
    <row r="4018" spans="1:15" x14ac:dyDescent="0.2">
      <c r="A4018">
        <v>0.49011230468799999</v>
      </c>
      <c r="B4018">
        <v>-64.478878154699999</v>
      </c>
      <c r="C4018">
        <v>-64.476859434900007</v>
      </c>
      <c r="D4018">
        <v>-64.476094591999995</v>
      </c>
      <c r="E4018">
        <v>-64.476017627399997</v>
      </c>
      <c r="F4018">
        <v>-64.476279911199995</v>
      </c>
      <c r="G4018">
        <v>-64.477005332600001</v>
      </c>
      <c r="H4018">
        <v>0</v>
      </c>
      <c r="I4018">
        <v>0.49011230468799999</v>
      </c>
      <c r="J4018">
        <v>-164.17772536300001</v>
      </c>
      <c r="K4018">
        <v>-276.57703348000001</v>
      </c>
      <c r="L4018">
        <v>-300</v>
      </c>
      <c r="M4018">
        <v>-300</v>
      </c>
      <c r="N4018">
        <v>-300</v>
      </c>
      <c r="O4018">
        <v>-300</v>
      </c>
    </row>
    <row r="4019" spans="1:15" x14ac:dyDescent="0.2">
      <c r="A4019">
        <v>0.490234375</v>
      </c>
      <c r="B4019">
        <v>-64.834273436000004</v>
      </c>
      <c r="C4019">
        <v>-64.832254647100001</v>
      </c>
      <c r="D4019">
        <v>-64.831489599899996</v>
      </c>
      <c r="E4019">
        <v>-64.8314128361</v>
      </c>
      <c r="F4019">
        <v>-64.831675775299999</v>
      </c>
      <c r="G4019">
        <v>-64.8324029164</v>
      </c>
      <c r="H4019">
        <v>0</v>
      </c>
      <c r="I4019">
        <v>0.490234375</v>
      </c>
      <c r="J4019">
        <v>-164.82542588699999</v>
      </c>
      <c r="K4019">
        <v>-292.25483843299997</v>
      </c>
      <c r="L4019">
        <v>-300</v>
      </c>
      <c r="M4019">
        <v>-300</v>
      </c>
      <c r="N4019">
        <v>-300</v>
      </c>
      <c r="O4019">
        <v>-300</v>
      </c>
    </row>
    <row r="4020" spans="1:15" x14ac:dyDescent="0.2">
      <c r="A4020">
        <v>0.49035644531200001</v>
      </c>
      <c r="B4020">
        <v>-65.192680496899996</v>
      </c>
      <c r="C4020">
        <v>-65.190661640100004</v>
      </c>
      <c r="D4020">
        <v>-65.189896389099999</v>
      </c>
      <c r="E4020">
        <v>-65.189819826900006</v>
      </c>
      <c r="F4020">
        <v>-65.190083423299996</v>
      </c>
      <c r="G4020">
        <v>-65.190812288800004</v>
      </c>
      <c r="H4020">
        <v>0</v>
      </c>
      <c r="I4020">
        <v>0.49035644531200001</v>
      </c>
      <c r="J4020">
        <v>-165.48183581000001</v>
      </c>
      <c r="K4020">
        <v>-277.11791007699998</v>
      </c>
      <c r="L4020">
        <v>-300</v>
      </c>
      <c r="M4020">
        <v>-300</v>
      </c>
      <c r="N4020">
        <v>-300</v>
      </c>
      <c r="O4020">
        <v>-300</v>
      </c>
    </row>
    <row r="4021" spans="1:15" x14ac:dyDescent="0.2">
      <c r="A4021">
        <v>0.490478515625</v>
      </c>
      <c r="B4021">
        <v>-65.554160036599995</v>
      </c>
      <c r="C4021">
        <v>-65.552141113000005</v>
      </c>
      <c r="D4021">
        <v>-65.551375658599994</v>
      </c>
      <c r="E4021">
        <v>-65.551299298800004</v>
      </c>
      <c r="F4021">
        <v>-65.551563554300003</v>
      </c>
      <c r="G4021">
        <v>-65.552294148800001</v>
      </c>
      <c r="H4021">
        <v>0</v>
      </c>
      <c r="I4021">
        <v>0.490478515625</v>
      </c>
      <c r="J4021">
        <v>-166.14738511499999</v>
      </c>
      <c r="K4021">
        <v>-283.49240658500003</v>
      </c>
      <c r="L4021">
        <v>-300</v>
      </c>
      <c r="M4021">
        <v>-300</v>
      </c>
      <c r="N4021">
        <v>-300</v>
      </c>
      <c r="O4021">
        <v>-300</v>
      </c>
    </row>
    <row r="4022" spans="1:15" x14ac:dyDescent="0.2">
      <c r="A4022">
        <v>0.49060058593799999</v>
      </c>
      <c r="B4022">
        <v>-65.918774934400005</v>
      </c>
      <c r="C4022">
        <v>-65.916755945299997</v>
      </c>
      <c r="D4022">
        <v>-65.9159902878</v>
      </c>
      <c r="E4022">
        <v>-65.915914131299999</v>
      </c>
      <c r="F4022">
        <v>-65.916179047599996</v>
      </c>
      <c r="G4022">
        <v>-65.916911375799998</v>
      </c>
      <c r="H4022">
        <v>0</v>
      </c>
      <c r="I4022">
        <v>0.49060058593799999</v>
      </c>
      <c r="J4022">
        <v>-166.82214270599999</v>
      </c>
      <c r="K4022">
        <v>-281.45487149299998</v>
      </c>
      <c r="L4022">
        <v>-300</v>
      </c>
      <c r="M4022">
        <v>-300</v>
      </c>
      <c r="N4022">
        <v>-300</v>
      </c>
      <c r="O4022">
        <v>-300</v>
      </c>
    </row>
    <row r="4023" spans="1:15" x14ac:dyDescent="0.2">
      <c r="A4023">
        <v>0.49072265625</v>
      </c>
      <c r="B4023">
        <v>-66.286590361600005</v>
      </c>
      <c r="C4023">
        <v>-66.2845713082</v>
      </c>
      <c r="D4023">
        <v>-66.283805448099997</v>
      </c>
      <c r="E4023">
        <v>-66.283729495599999</v>
      </c>
      <c r="F4023">
        <v>-66.2839950746</v>
      </c>
      <c r="G4023">
        <v>-66.284729141200003</v>
      </c>
      <c r="H4023">
        <v>0</v>
      </c>
      <c r="I4023">
        <v>0.49072265625</v>
      </c>
      <c r="J4023">
        <v>-167.50589113800001</v>
      </c>
      <c r="K4023">
        <v>-288.30515261599999</v>
      </c>
      <c r="L4023">
        <v>-300</v>
      </c>
      <c r="M4023">
        <v>-300</v>
      </c>
      <c r="N4023">
        <v>-300</v>
      </c>
      <c r="O4023">
        <v>-300</v>
      </c>
    </row>
    <row r="4024" spans="1:15" x14ac:dyDescent="0.2">
      <c r="A4024">
        <v>0.49084472656200001</v>
      </c>
      <c r="B4024">
        <v>-66.657673900500001</v>
      </c>
      <c r="C4024">
        <v>-66.655654783900005</v>
      </c>
      <c r="D4024">
        <v>-66.654888721600003</v>
      </c>
      <c r="E4024">
        <v>-66.654812974099997</v>
      </c>
      <c r="F4024">
        <v>-66.655079217500003</v>
      </c>
      <c r="G4024">
        <v>-66.655815027200006</v>
      </c>
      <c r="H4024">
        <v>0</v>
      </c>
      <c r="I4024">
        <v>0.49084472656200001</v>
      </c>
      <c r="J4024">
        <v>-168.19833369599999</v>
      </c>
      <c r="K4024">
        <v>-280.21988409099998</v>
      </c>
      <c r="L4024">
        <v>-300</v>
      </c>
      <c r="M4024">
        <v>-300</v>
      </c>
      <c r="N4024">
        <v>-300</v>
      </c>
      <c r="O4024">
        <v>-300</v>
      </c>
    </row>
    <row r="4025" spans="1:15" x14ac:dyDescent="0.2">
      <c r="A4025">
        <v>0.490966796875</v>
      </c>
      <c r="B4025">
        <v>-67.032095670999993</v>
      </c>
      <c r="C4025">
        <v>-67.030076492299997</v>
      </c>
      <c r="D4025">
        <v>-67.029310228300005</v>
      </c>
      <c r="E4025">
        <v>-67.029234686500004</v>
      </c>
      <c r="F4025">
        <v>-67.029501596200006</v>
      </c>
      <c r="G4025">
        <v>-67.030239153699995</v>
      </c>
      <c r="H4025">
        <v>0</v>
      </c>
      <c r="I4025">
        <v>0.490966796875</v>
      </c>
      <c r="J4025">
        <v>-168.89933780199999</v>
      </c>
      <c r="K4025">
        <v>-283.62340450800002</v>
      </c>
      <c r="L4025">
        <v>-300</v>
      </c>
      <c r="M4025">
        <v>-300</v>
      </c>
      <c r="N4025">
        <v>-300</v>
      </c>
      <c r="O4025">
        <v>-300</v>
      </c>
    </row>
    <row r="4026" spans="1:15" x14ac:dyDescent="0.2">
      <c r="A4026">
        <v>0.49108886718799999</v>
      </c>
      <c r="B4026">
        <v>-67.4099284662</v>
      </c>
      <c r="C4026">
        <v>-67.407909226800001</v>
      </c>
      <c r="D4026">
        <v>-67.407142761399996</v>
      </c>
      <c r="E4026">
        <v>-67.407067426200001</v>
      </c>
      <c r="F4026">
        <v>-67.407335003900002</v>
      </c>
      <c r="G4026">
        <v>-67.408074314000004</v>
      </c>
      <c r="H4026">
        <v>0</v>
      </c>
      <c r="I4026">
        <v>0.49108886718799999</v>
      </c>
      <c r="J4026">
        <v>-169.60910324299999</v>
      </c>
      <c r="K4026">
        <v>-285.93778613299997</v>
      </c>
      <c r="L4026">
        <v>-300</v>
      </c>
      <c r="M4026">
        <v>-297.270652606</v>
      </c>
      <c r="N4026">
        <v>-300</v>
      </c>
      <c r="O4026">
        <v>-300</v>
      </c>
    </row>
    <row r="4027" spans="1:15" x14ac:dyDescent="0.2">
      <c r="A4027">
        <v>0.4912109375</v>
      </c>
      <c r="B4027">
        <v>-67.791247897999995</v>
      </c>
      <c r="C4027">
        <v>-67.789228598999998</v>
      </c>
      <c r="D4027">
        <v>-67.788461932700002</v>
      </c>
      <c r="E4027">
        <v>-67.7883868049</v>
      </c>
      <c r="F4027">
        <v>-67.788655052500005</v>
      </c>
      <c r="G4027">
        <v>-67.789396119800003</v>
      </c>
      <c r="H4027">
        <v>0</v>
      </c>
      <c r="I4027">
        <v>0.4912109375</v>
      </c>
      <c r="J4027">
        <v>-170.32818202199999</v>
      </c>
      <c r="K4027">
        <v>-292.78909335200001</v>
      </c>
      <c r="L4027">
        <v>-300</v>
      </c>
      <c r="M4027">
        <v>-296.99897826400002</v>
      </c>
      <c r="N4027">
        <v>-300</v>
      </c>
      <c r="O4027">
        <v>-300</v>
      </c>
    </row>
    <row r="4028" spans="1:15" x14ac:dyDescent="0.2">
      <c r="A4028">
        <v>0.49133300781200001</v>
      </c>
      <c r="B4028">
        <v>-68.176132551999999</v>
      </c>
      <c r="C4028">
        <v>-68.174113194599997</v>
      </c>
      <c r="D4028">
        <v>-68.173346327800004</v>
      </c>
      <c r="E4028">
        <v>-68.173271408199994</v>
      </c>
      <c r="F4028">
        <v>-68.173540327500007</v>
      </c>
      <c r="G4028">
        <v>-68.174283156800001</v>
      </c>
      <c r="H4028">
        <v>0</v>
      </c>
      <c r="I4028">
        <v>0.49133300781200001</v>
      </c>
      <c r="J4028">
        <v>-171.05734624499999</v>
      </c>
      <c r="K4028">
        <v>-283.93751820099999</v>
      </c>
      <c r="L4028">
        <v>-300</v>
      </c>
      <c r="M4028">
        <v>-298.86674112499998</v>
      </c>
      <c r="N4028">
        <v>-296.00040726399999</v>
      </c>
      <c r="O4028">
        <v>-300</v>
      </c>
    </row>
    <row r="4029" spans="1:15" x14ac:dyDescent="0.2">
      <c r="A4029">
        <v>0.491455078125</v>
      </c>
      <c r="B4029">
        <v>-68.564664153999999</v>
      </c>
      <c r="C4029">
        <v>-68.5626447394</v>
      </c>
      <c r="D4029">
        <v>-68.561877672600005</v>
      </c>
      <c r="E4029">
        <v>-68.561802962000002</v>
      </c>
      <c r="F4029">
        <v>-68.562072554899999</v>
      </c>
      <c r="G4029">
        <v>-68.562817151000004</v>
      </c>
      <c r="H4029">
        <v>0</v>
      </c>
      <c r="I4029">
        <v>0.491455078125</v>
      </c>
      <c r="J4029">
        <v>-171.797359712</v>
      </c>
      <c r="K4029">
        <v>-296.94395099399998</v>
      </c>
      <c r="L4029">
        <v>-300</v>
      </c>
      <c r="M4029">
        <v>-300</v>
      </c>
      <c r="N4029">
        <v>-299.67786170599999</v>
      </c>
      <c r="O4029">
        <v>-300</v>
      </c>
    </row>
    <row r="4030" spans="1:15" x14ac:dyDescent="0.2">
      <c r="A4030">
        <v>0.49157714843799999</v>
      </c>
      <c r="B4030">
        <v>-68.956927749100004</v>
      </c>
      <c r="C4030">
        <v>-68.954908278600001</v>
      </c>
      <c r="D4030">
        <v>-68.954141012099996</v>
      </c>
      <c r="E4030">
        <v>-68.954066511400001</v>
      </c>
      <c r="F4030">
        <v>-68.9543367797</v>
      </c>
      <c r="G4030">
        <v>-68.9550831472</v>
      </c>
      <c r="H4030">
        <v>0</v>
      </c>
      <c r="I4030">
        <v>0.49157714843799999</v>
      </c>
      <c r="J4030">
        <v>-172.54876652600001</v>
      </c>
      <c r="K4030">
        <v>-285.68136615600002</v>
      </c>
      <c r="L4030">
        <v>-298.99791140899998</v>
      </c>
      <c r="M4030">
        <v>-300</v>
      </c>
      <c r="N4030">
        <v>-300</v>
      </c>
      <c r="O4030">
        <v>-300</v>
      </c>
    </row>
    <row r="4031" spans="1:15" x14ac:dyDescent="0.2">
      <c r="A4031">
        <v>0.49169921875</v>
      </c>
      <c r="B4031">
        <v>-69.353011893399994</v>
      </c>
      <c r="C4031">
        <v>-69.350992368099995</v>
      </c>
      <c r="D4031">
        <v>-69.350224902400001</v>
      </c>
      <c r="E4031">
        <v>-69.350150612500002</v>
      </c>
      <c r="F4031">
        <v>-69.350421557999994</v>
      </c>
      <c r="G4031">
        <v>-69.351169701700002</v>
      </c>
      <c r="H4031">
        <v>0</v>
      </c>
      <c r="I4031">
        <v>0.49169921875</v>
      </c>
      <c r="J4031">
        <v>-173.31178258899999</v>
      </c>
      <c r="K4031">
        <v>-298.68999614400002</v>
      </c>
      <c r="L4031">
        <v>-300</v>
      </c>
      <c r="M4031">
        <v>-300</v>
      </c>
      <c r="N4031">
        <v>-300</v>
      </c>
      <c r="O4031">
        <v>-300</v>
      </c>
    </row>
    <row r="4032" spans="1:15" x14ac:dyDescent="0.2">
      <c r="A4032">
        <v>0.49182128906200001</v>
      </c>
      <c r="B4032">
        <v>-69.753008860400001</v>
      </c>
      <c r="C4032">
        <v>-69.750989281399995</v>
      </c>
      <c r="D4032">
        <v>-69.750221616900006</v>
      </c>
      <c r="E4032">
        <v>-69.750147538600004</v>
      </c>
      <c r="F4032">
        <v>-69.750419163199993</v>
      </c>
      <c r="G4032">
        <v>-69.751169087899996</v>
      </c>
      <c r="H4032">
        <v>0</v>
      </c>
      <c r="I4032">
        <v>0.49182128906200001</v>
      </c>
      <c r="J4032">
        <v>-174.086341226</v>
      </c>
      <c r="K4032">
        <v>-291.1211371</v>
      </c>
      <c r="L4032">
        <v>-300</v>
      </c>
      <c r="M4032">
        <v>-300</v>
      </c>
      <c r="N4032">
        <v>-300</v>
      </c>
      <c r="O4032">
        <v>-300</v>
      </c>
    </row>
    <row r="4033" spans="1:15" x14ac:dyDescent="0.2">
      <c r="A4033">
        <v>0.491943359375</v>
      </c>
      <c r="B4033">
        <v>-70.157014863100002</v>
      </c>
      <c r="C4033">
        <v>-70.154995231800001</v>
      </c>
      <c r="D4033">
        <v>-70.154227368999997</v>
      </c>
      <c r="E4033">
        <v>-70.154153503000003</v>
      </c>
      <c r="F4033">
        <v>-70.154425808499994</v>
      </c>
      <c r="G4033">
        <v>-70.155177519000006</v>
      </c>
      <c r="H4033">
        <v>0</v>
      </c>
      <c r="I4033">
        <v>0.491943359375</v>
      </c>
      <c r="J4033">
        <v>-174.8722717</v>
      </c>
      <c r="K4033">
        <v>-292.35170264099997</v>
      </c>
      <c r="L4033">
        <v>-300</v>
      </c>
      <c r="M4033">
        <v>-300</v>
      </c>
      <c r="N4033">
        <v>-300</v>
      </c>
      <c r="O4033">
        <v>-300</v>
      </c>
    </row>
    <row r="4034" spans="1:15" x14ac:dyDescent="0.2">
      <c r="A4034">
        <v>0.49206542968799999</v>
      </c>
      <c r="B4034">
        <v>-70.565130294300005</v>
      </c>
      <c r="C4034">
        <v>-70.563110611900001</v>
      </c>
      <c r="D4034">
        <v>-70.562342551100002</v>
      </c>
      <c r="E4034">
        <v>-70.562268898400006</v>
      </c>
      <c r="F4034">
        <v>-70.562541886600002</v>
      </c>
      <c r="G4034">
        <v>-70.563295387599993</v>
      </c>
      <c r="H4034">
        <v>0</v>
      </c>
      <c r="I4034">
        <v>0.49206542968799999</v>
      </c>
      <c r="J4034">
        <v>-175.669527157</v>
      </c>
      <c r="K4034">
        <v>-286.72063422700001</v>
      </c>
      <c r="L4034">
        <v>-300</v>
      </c>
      <c r="M4034">
        <v>-300</v>
      </c>
      <c r="N4034">
        <v>-300</v>
      </c>
      <c r="O4034">
        <v>-300</v>
      </c>
    </row>
    <row r="4035" spans="1:15" x14ac:dyDescent="0.2">
      <c r="A4035">
        <v>0.4921875</v>
      </c>
      <c r="B4035">
        <v>-70.977459984399999</v>
      </c>
      <c r="C4035">
        <v>-70.9754402521</v>
      </c>
      <c r="D4035">
        <v>-70.974671993800001</v>
      </c>
      <c r="E4035">
        <v>-70.974598555200004</v>
      </c>
      <c r="F4035">
        <v>-70.974872227999995</v>
      </c>
      <c r="G4035">
        <v>-70.975627524399997</v>
      </c>
      <c r="H4035">
        <v>0</v>
      </c>
      <c r="I4035">
        <v>0.4921875</v>
      </c>
      <c r="J4035">
        <v>-176.478361898</v>
      </c>
      <c r="K4035">
        <v>-293.75754196299999</v>
      </c>
      <c r="L4035">
        <v>-300</v>
      </c>
      <c r="M4035">
        <v>-300</v>
      </c>
      <c r="N4035">
        <v>-300</v>
      </c>
      <c r="O4035">
        <v>-300</v>
      </c>
    </row>
    <row r="4036" spans="1:15" x14ac:dyDescent="0.2">
      <c r="A4036">
        <v>0.49230957031200001</v>
      </c>
      <c r="B4036">
        <v>-71.394113481700003</v>
      </c>
      <c r="C4036">
        <v>-71.392093700499998</v>
      </c>
      <c r="D4036">
        <v>-71.391325245199994</v>
      </c>
      <c r="E4036">
        <v>-71.391252021499994</v>
      </c>
      <c r="F4036">
        <v>-71.391526380800002</v>
      </c>
      <c r="G4036">
        <v>-71.392283477299998</v>
      </c>
      <c r="H4036">
        <v>0</v>
      </c>
      <c r="I4036">
        <v>0.49230957031200001</v>
      </c>
      <c r="J4036">
        <v>-177.299384334</v>
      </c>
      <c r="K4036">
        <v>-248.27314914799999</v>
      </c>
      <c r="L4036">
        <v>-300</v>
      </c>
      <c r="M4036">
        <v>-300</v>
      </c>
      <c r="N4036">
        <v>-300</v>
      </c>
      <c r="O4036">
        <v>-300</v>
      </c>
    </row>
    <row r="4037" spans="1:15" x14ac:dyDescent="0.2">
      <c r="A4037">
        <v>0.492431640625</v>
      </c>
      <c r="B4037">
        <v>-71.815205354</v>
      </c>
      <c r="C4037">
        <v>-71.813185525400002</v>
      </c>
      <c r="D4037">
        <v>-71.812416873399997</v>
      </c>
      <c r="E4037">
        <v>-71.812343865499997</v>
      </c>
      <c r="F4037">
        <v>-71.812618913099996</v>
      </c>
      <c r="G4037">
        <v>-71.813377814500001</v>
      </c>
      <c r="H4037">
        <v>0</v>
      </c>
      <c r="I4037">
        <v>0.492431640625</v>
      </c>
      <c r="J4037">
        <v>-178.133457663</v>
      </c>
      <c r="K4037">
        <v>-228.519246552</v>
      </c>
      <c r="L4037">
        <v>-300</v>
      </c>
      <c r="M4037">
        <v>-300</v>
      </c>
      <c r="N4037">
        <v>-300</v>
      </c>
      <c r="O4037">
        <v>-300</v>
      </c>
    </row>
    <row r="4038" spans="1:15" x14ac:dyDescent="0.2">
      <c r="A4038">
        <v>0.49255371093799999</v>
      </c>
      <c r="B4038">
        <v>-72.240855517699998</v>
      </c>
      <c r="C4038">
        <v>-72.238835642699996</v>
      </c>
      <c r="D4038">
        <v>-72.2380667945</v>
      </c>
      <c r="E4038">
        <v>-72.237994003300003</v>
      </c>
      <c r="F4038">
        <v>-72.238269740999996</v>
      </c>
      <c r="G4038">
        <v>-72.239030452199998</v>
      </c>
      <c r="H4038">
        <v>0</v>
      </c>
      <c r="I4038">
        <v>0.49255371093799999</v>
      </c>
      <c r="J4038">
        <v>-178.98149887299999</v>
      </c>
      <c r="K4038">
        <v>-215.411389077</v>
      </c>
      <c r="L4038">
        <v>-300</v>
      </c>
      <c r="M4038">
        <v>-300</v>
      </c>
      <c r="N4038">
        <v>-300</v>
      </c>
      <c r="O4038">
        <v>-300</v>
      </c>
    </row>
    <row r="4039" spans="1:15" x14ac:dyDescent="0.2">
      <c r="A4039">
        <v>0.49267578125</v>
      </c>
      <c r="B4039">
        <v>-72.671189592299996</v>
      </c>
      <c r="C4039">
        <v>-72.669169672199999</v>
      </c>
      <c r="D4039">
        <v>-72.668400628300006</v>
      </c>
      <c r="E4039">
        <v>-72.668328054499995</v>
      </c>
      <c r="F4039">
        <v>-72.668604484200003</v>
      </c>
      <c r="G4039">
        <v>-72.669367010000002</v>
      </c>
      <c r="H4039">
        <v>0</v>
      </c>
      <c r="I4039">
        <v>0.49267578125</v>
      </c>
      <c r="J4039">
        <v>-179.844261168</v>
      </c>
      <c r="K4039">
        <v>-205.901977375</v>
      </c>
      <c r="L4039">
        <v>-299.579084029</v>
      </c>
      <c r="M4039">
        <v>-300</v>
      </c>
      <c r="N4039">
        <v>-300</v>
      </c>
      <c r="O4039">
        <v>-300</v>
      </c>
    </row>
    <row r="4040" spans="1:15" x14ac:dyDescent="0.2">
      <c r="A4040">
        <v>0.49279785156200001</v>
      </c>
      <c r="B4040">
        <v>-73.106339288100003</v>
      </c>
      <c r="C4040">
        <v>-73.104319324200006</v>
      </c>
      <c r="D4040">
        <v>-73.103550084899993</v>
      </c>
      <c r="E4040">
        <v>-73.1034777295</v>
      </c>
      <c r="F4040">
        <v>-73.1037548531</v>
      </c>
      <c r="G4040">
        <v>-73.104519198199995</v>
      </c>
      <c r="H4040">
        <v>0</v>
      </c>
      <c r="I4040">
        <v>0.49279785156200001</v>
      </c>
      <c r="J4040">
        <v>-180.72220267500001</v>
      </c>
      <c r="K4040">
        <v>-198.86276485499999</v>
      </c>
      <c r="L4040">
        <v>-297.40272640299997</v>
      </c>
      <c r="M4040">
        <v>-300</v>
      </c>
      <c r="N4040">
        <v>-300</v>
      </c>
      <c r="O4040">
        <v>-300</v>
      </c>
    </row>
    <row r="4041" spans="1:15" x14ac:dyDescent="0.2">
      <c r="A4041">
        <v>0.492919921875</v>
      </c>
      <c r="B4041">
        <v>-73.546442826900005</v>
      </c>
      <c r="C4041">
        <v>-73.544422820299999</v>
      </c>
      <c r="D4041">
        <v>-73.543653386200006</v>
      </c>
      <c r="E4041">
        <v>-73.543581249900001</v>
      </c>
      <c r="F4041">
        <v>-73.543859069299998</v>
      </c>
      <c r="G4041">
        <v>-73.544625238699993</v>
      </c>
      <c r="H4041">
        <v>0</v>
      </c>
      <c r="I4041">
        <v>0.492919921875</v>
      </c>
      <c r="J4041">
        <v>-181.615499825</v>
      </c>
      <c r="K4041">
        <v>-193.71918418499999</v>
      </c>
      <c r="L4041">
        <v>-298.302950866</v>
      </c>
      <c r="M4041">
        <v>-300</v>
      </c>
      <c r="N4041">
        <v>-299.59141731800003</v>
      </c>
      <c r="O4041">
        <v>-300</v>
      </c>
    </row>
    <row r="4042" spans="1:15" x14ac:dyDescent="0.2">
      <c r="A4042">
        <v>0.49304199218799999</v>
      </c>
      <c r="B4042">
        <v>-73.991645401</v>
      </c>
      <c r="C4042">
        <v>-73.989625352999994</v>
      </c>
      <c r="D4042">
        <v>-73.988855724299995</v>
      </c>
      <c r="E4042">
        <v>-73.988783808199997</v>
      </c>
      <c r="F4042">
        <v>-73.989062325099994</v>
      </c>
      <c r="G4042">
        <v>-73.989830323600003</v>
      </c>
      <c r="H4042">
        <v>0</v>
      </c>
      <c r="I4042">
        <v>0.49304199218799999</v>
      </c>
      <c r="J4042">
        <v>-182.52418124299999</v>
      </c>
      <c r="K4042">
        <v>-190.12115514999999</v>
      </c>
      <c r="L4042">
        <v>-300</v>
      </c>
      <c r="M4042">
        <v>-298.01740960900003</v>
      </c>
      <c r="N4042">
        <v>-296.06138734799998</v>
      </c>
      <c r="O4042">
        <v>-300</v>
      </c>
    </row>
    <row r="4043" spans="1:15" x14ac:dyDescent="0.2">
      <c r="A4043">
        <v>0.4931640625</v>
      </c>
      <c r="B4043">
        <v>-74.442099674399998</v>
      </c>
      <c r="C4043">
        <v>-74.4400795862</v>
      </c>
      <c r="D4043">
        <v>-74.439309763500006</v>
      </c>
      <c r="E4043">
        <v>-74.4392380683</v>
      </c>
      <c r="F4043">
        <v>-74.439517284700003</v>
      </c>
      <c r="G4043">
        <v>-74.440287117099999</v>
      </c>
      <c r="H4043">
        <v>0</v>
      </c>
      <c r="I4043">
        <v>0.4931640625</v>
      </c>
      <c r="J4043">
        <v>-183.448355115</v>
      </c>
      <c r="K4043">
        <v>-187.82012829799999</v>
      </c>
      <c r="L4043">
        <v>-300</v>
      </c>
      <c r="M4043">
        <v>-296.39501027300003</v>
      </c>
      <c r="N4043">
        <v>-300</v>
      </c>
      <c r="O4043">
        <v>-300</v>
      </c>
    </row>
    <row r="4044" spans="1:15" x14ac:dyDescent="0.2">
      <c r="A4044">
        <v>0.49328613281200001</v>
      </c>
      <c r="B4044">
        <v>-74.897966331700005</v>
      </c>
      <c r="C4044">
        <v>-74.895946204500007</v>
      </c>
      <c r="D4044">
        <v>-74.895176188299999</v>
      </c>
      <c r="E4044">
        <v>-74.895104714799999</v>
      </c>
      <c r="F4044">
        <v>-74.895384632499997</v>
      </c>
      <c r="G4044">
        <v>-74.896156303799998</v>
      </c>
      <c r="H4044">
        <v>0</v>
      </c>
      <c r="I4044">
        <v>0.49328613281200001</v>
      </c>
      <c r="J4044">
        <v>-184.388402302</v>
      </c>
      <c r="K4044">
        <v>-186.607705681</v>
      </c>
      <c r="L4044">
        <v>-300</v>
      </c>
      <c r="M4044">
        <v>-296.59163284200002</v>
      </c>
      <c r="N4044">
        <v>-300</v>
      </c>
      <c r="O4044">
        <v>-300</v>
      </c>
    </row>
    <row r="4045" spans="1:15" x14ac:dyDescent="0.2">
      <c r="A4045">
        <v>0.493408203125</v>
      </c>
      <c r="B4045">
        <v>-75.359414678899995</v>
      </c>
      <c r="C4045">
        <v>-75.357394514000006</v>
      </c>
      <c r="D4045">
        <v>-75.356624304600004</v>
      </c>
      <c r="E4045">
        <v>-75.356553053699997</v>
      </c>
      <c r="F4045">
        <v>-75.356833674699999</v>
      </c>
      <c r="G4045">
        <v>-75.357607189600003</v>
      </c>
      <c r="H4045">
        <v>0</v>
      </c>
      <c r="I4045">
        <v>0.493408203125</v>
      </c>
      <c r="J4045">
        <v>-185.345057486</v>
      </c>
      <c r="K4045">
        <v>-186.278224962</v>
      </c>
      <c r="L4045">
        <v>-300</v>
      </c>
      <c r="M4045">
        <v>-299.41968888100001</v>
      </c>
      <c r="N4045">
        <v>-300</v>
      </c>
      <c r="O4045">
        <v>-300</v>
      </c>
    </row>
    <row r="4046" spans="1:15" x14ac:dyDescent="0.2">
      <c r="A4046">
        <v>0.49353027343799999</v>
      </c>
      <c r="B4046">
        <v>-75.826623303600002</v>
      </c>
      <c r="C4046">
        <v>-75.824603102099999</v>
      </c>
      <c r="D4046">
        <v>-75.823832699999997</v>
      </c>
      <c r="E4046">
        <v>-75.8237616726</v>
      </c>
      <c r="F4046">
        <v>-75.824042998799996</v>
      </c>
      <c r="G4046">
        <v>-75.824818362200006</v>
      </c>
      <c r="H4046">
        <v>0</v>
      </c>
      <c r="I4046">
        <v>0.49353027343799999</v>
      </c>
      <c r="J4046">
        <v>-186.31936821299999</v>
      </c>
      <c r="K4046">
        <v>-186.608418852</v>
      </c>
      <c r="L4046">
        <v>-300</v>
      </c>
      <c r="M4046">
        <v>-300</v>
      </c>
      <c r="N4046">
        <v>-300</v>
      </c>
      <c r="O4046">
        <v>-300</v>
      </c>
    </row>
    <row r="4047" spans="1:15" x14ac:dyDescent="0.2">
      <c r="A4047">
        <v>0.49365234375</v>
      </c>
      <c r="B4047">
        <v>-76.299780801099999</v>
      </c>
      <c r="C4047">
        <v>-76.297760564300006</v>
      </c>
      <c r="D4047">
        <v>-76.296989969899997</v>
      </c>
      <c r="E4047">
        <v>-76.296919166899997</v>
      </c>
      <c r="F4047">
        <v>-76.297201200000003</v>
      </c>
      <c r="G4047">
        <v>-76.297978416899994</v>
      </c>
      <c r="H4047">
        <v>0</v>
      </c>
      <c r="I4047">
        <v>0.49365234375</v>
      </c>
      <c r="J4047">
        <v>-187.31250885099999</v>
      </c>
      <c r="K4047">
        <v>-187.362030113</v>
      </c>
      <c r="L4047">
        <v>-300</v>
      </c>
      <c r="M4047">
        <v>-300</v>
      </c>
      <c r="N4047">
        <v>-300</v>
      </c>
      <c r="O4047">
        <v>-300</v>
      </c>
    </row>
    <row r="4048" spans="1:15" x14ac:dyDescent="0.2">
      <c r="A4048">
        <v>0.49377441406200001</v>
      </c>
      <c r="B4048">
        <v>-76.779086574900006</v>
      </c>
      <c r="C4048">
        <v>-76.777066304000002</v>
      </c>
      <c r="D4048">
        <v>-76.776295517899996</v>
      </c>
      <c r="E4048">
        <v>-76.776224940000006</v>
      </c>
      <c r="F4048">
        <v>-76.776507682000002</v>
      </c>
      <c r="G4048">
        <v>-76.777286757300004</v>
      </c>
      <c r="H4048">
        <v>0</v>
      </c>
      <c r="I4048">
        <v>0.49377441406200001</v>
      </c>
      <c r="J4048">
        <v>-188.32557266800001</v>
      </c>
      <c r="K4048">
        <v>-188.32639816400001</v>
      </c>
      <c r="L4048">
        <v>-300</v>
      </c>
      <c r="M4048">
        <v>-300</v>
      </c>
      <c r="N4048">
        <v>-300</v>
      </c>
      <c r="O4048">
        <v>-300</v>
      </c>
    </row>
    <row r="4049" spans="1:15" x14ac:dyDescent="0.2">
      <c r="A4049">
        <v>0.493896484375</v>
      </c>
      <c r="B4049">
        <v>-77.2647517212</v>
      </c>
      <c r="C4049">
        <v>-77.262731417500007</v>
      </c>
      <c r="D4049">
        <v>-77.261960439999996</v>
      </c>
      <c r="E4049">
        <v>-77.261890088200005</v>
      </c>
      <c r="F4049">
        <v>-77.262173541099997</v>
      </c>
      <c r="G4049">
        <v>-77.262954479499996</v>
      </c>
      <c r="H4049">
        <v>0</v>
      </c>
      <c r="I4049">
        <v>0.493896484375</v>
      </c>
      <c r="J4049">
        <v>-189.35940947099999</v>
      </c>
      <c r="K4049">
        <v>-189.36150241999999</v>
      </c>
      <c r="L4049">
        <v>-300</v>
      </c>
      <c r="M4049">
        <v>-300</v>
      </c>
      <c r="N4049">
        <v>-300</v>
      </c>
      <c r="O4049">
        <v>-300</v>
      </c>
    </row>
    <row r="4050" spans="1:15" x14ac:dyDescent="0.2">
      <c r="A4050">
        <v>0.49401855468799999</v>
      </c>
      <c r="B4050">
        <v>-77.757000007900004</v>
      </c>
      <c r="C4050">
        <v>-77.754979672700003</v>
      </c>
      <c r="D4050">
        <v>-77.754208504199994</v>
      </c>
      <c r="E4050">
        <v>-77.754138379300002</v>
      </c>
      <c r="F4050">
        <v>-77.754422544899995</v>
      </c>
      <c r="G4050">
        <v>-77.755205351499995</v>
      </c>
      <c r="H4050">
        <v>0</v>
      </c>
      <c r="I4050">
        <v>0.49401855468799999</v>
      </c>
      <c r="J4050">
        <v>-190.41459604799999</v>
      </c>
      <c r="K4050">
        <v>-190.41543732599999</v>
      </c>
      <c r="L4050">
        <v>-300</v>
      </c>
      <c r="M4050">
        <v>-300</v>
      </c>
      <c r="N4050">
        <v>-300</v>
      </c>
      <c r="O4050">
        <v>-300</v>
      </c>
    </row>
    <row r="4051" spans="1:15" x14ac:dyDescent="0.2">
      <c r="A4051">
        <v>0.494140625</v>
      </c>
      <c r="B4051">
        <v>-78.256068960899995</v>
      </c>
      <c r="C4051">
        <v>-78.254048595300006</v>
      </c>
      <c r="D4051">
        <v>-78.253277236399995</v>
      </c>
      <c r="E4051">
        <v>-78.253207339300005</v>
      </c>
      <c r="F4051">
        <v>-78.253492219500004</v>
      </c>
      <c r="G4051">
        <v>-78.254276899100006</v>
      </c>
      <c r="H4051">
        <v>0</v>
      </c>
      <c r="I4051">
        <v>0.494140625</v>
      </c>
      <c r="J4051">
        <v>-191.49153458999999</v>
      </c>
      <c r="K4051">
        <v>-191.488913223</v>
      </c>
      <c r="L4051">
        <v>-300</v>
      </c>
      <c r="M4051">
        <v>-300</v>
      </c>
      <c r="N4051">
        <v>-300</v>
      </c>
      <c r="O4051">
        <v>-300</v>
      </c>
    </row>
    <row r="4052" spans="1:15" x14ac:dyDescent="0.2">
      <c r="A4052">
        <v>0.49426269531200001</v>
      </c>
      <c r="B4052">
        <v>-78.762211072699998</v>
      </c>
      <c r="C4052">
        <v>-78.760190678000001</v>
      </c>
      <c r="D4052">
        <v>-78.759419128999994</v>
      </c>
      <c r="E4052">
        <v>-78.759349460600006</v>
      </c>
      <c r="F4052">
        <v>-78.759635057300002</v>
      </c>
      <c r="G4052">
        <v>-78.760421614899997</v>
      </c>
      <c r="H4052">
        <v>0</v>
      </c>
      <c r="I4052">
        <v>0.49426269531200001</v>
      </c>
      <c r="J4052">
        <v>-192.59067521399999</v>
      </c>
      <c r="K4052">
        <v>-192.5889225</v>
      </c>
      <c r="L4052">
        <v>-300</v>
      </c>
      <c r="M4052">
        <v>-300</v>
      </c>
      <c r="N4052">
        <v>-300</v>
      </c>
      <c r="O4052">
        <v>-300</v>
      </c>
    </row>
    <row r="4053" spans="1:15" x14ac:dyDescent="0.2">
      <c r="A4053">
        <v>0.494384765625</v>
      </c>
      <c r="B4053">
        <v>-79.275695149800001</v>
      </c>
      <c r="C4053">
        <v>-79.273674727200003</v>
      </c>
      <c r="D4053">
        <v>-79.272902988599995</v>
      </c>
      <c r="E4053">
        <v>-79.272833549799998</v>
      </c>
      <c r="F4053">
        <v>-79.273119864799995</v>
      </c>
      <c r="G4053">
        <v>-79.273908305399999</v>
      </c>
      <c r="H4053">
        <v>0</v>
      </c>
      <c r="I4053">
        <v>0.494384765625</v>
      </c>
      <c r="J4053">
        <v>-193.71269086800001</v>
      </c>
      <c r="K4053">
        <v>-193.71285534</v>
      </c>
      <c r="L4053">
        <v>-300</v>
      </c>
      <c r="M4053">
        <v>-300</v>
      </c>
      <c r="N4053">
        <v>-300</v>
      </c>
      <c r="O4053">
        <v>-300</v>
      </c>
    </row>
    <row r="4054" spans="1:15" x14ac:dyDescent="0.2">
      <c r="A4054">
        <v>0.49450683593799999</v>
      </c>
      <c r="B4054">
        <v>-79.796807819199998</v>
      </c>
      <c r="C4054">
        <v>-79.794787369999995</v>
      </c>
      <c r="D4054">
        <v>-79.794015442299994</v>
      </c>
      <c r="E4054">
        <v>-79.7939462338</v>
      </c>
      <c r="F4054">
        <v>-79.794233269200006</v>
      </c>
      <c r="G4054">
        <v>-79.795023597599993</v>
      </c>
      <c r="H4054">
        <v>0</v>
      </c>
      <c r="I4054">
        <v>0.49450683593799999</v>
      </c>
      <c r="J4054">
        <v>-194.858659655</v>
      </c>
      <c r="K4054">
        <v>-194.858089261</v>
      </c>
      <c r="L4054">
        <v>-300</v>
      </c>
      <c r="M4054">
        <v>-300</v>
      </c>
      <c r="N4054">
        <v>-300</v>
      </c>
      <c r="O4054">
        <v>-300</v>
      </c>
    </row>
    <row r="4055" spans="1:15" x14ac:dyDescent="0.2">
      <c r="A4055">
        <v>0.49462890625</v>
      </c>
      <c r="B4055">
        <v>-80.325855217599994</v>
      </c>
      <c r="C4055">
        <v>-80.323834743000006</v>
      </c>
      <c r="D4055">
        <v>-80.323062626600006</v>
      </c>
      <c r="E4055">
        <v>-80.322993649400004</v>
      </c>
      <c r="F4055">
        <v>-80.323281406999996</v>
      </c>
      <c r="G4055">
        <v>-80.324073628299999</v>
      </c>
      <c r="H4055">
        <v>0</v>
      </c>
      <c r="I4055">
        <v>0.49462890625</v>
      </c>
      <c r="J4055">
        <v>-196.030007926</v>
      </c>
      <c r="K4055">
        <v>-196.028655525</v>
      </c>
      <c r="L4055">
        <v>-300</v>
      </c>
      <c r="M4055">
        <v>-300</v>
      </c>
      <c r="N4055">
        <v>-300</v>
      </c>
      <c r="O4055">
        <v>-300</v>
      </c>
    </row>
    <row r="4056" spans="1:15" x14ac:dyDescent="0.2">
      <c r="A4056">
        <v>0.49475097656200001</v>
      </c>
      <c r="B4056">
        <v>-80.863164889999993</v>
      </c>
      <c r="C4056">
        <v>-80.8611443912</v>
      </c>
      <c r="D4056">
        <v>-80.860372086599995</v>
      </c>
      <c r="E4056">
        <v>-80.860303341600002</v>
      </c>
      <c r="F4056">
        <v>-80.860591823299998</v>
      </c>
      <c r="G4056">
        <v>-80.861385942400005</v>
      </c>
      <c r="H4056">
        <v>0</v>
      </c>
      <c r="I4056">
        <v>0.49475097656200001</v>
      </c>
      <c r="J4056">
        <v>-197.228387755</v>
      </c>
      <c r="K4056">
        <v>-197.22913188199999</v>
      </c>
      <c r="L4056">
        <v>-300</v>
      </c>
      <c r="M4056">
        <v>-300</v>
      </c>
      <c r="N4056">
        <v>-300</v>
      </c>
      <c r="O4056">
        <v>-300</v>
      </c>
    </row>
    <row r="4057" spans="1:15" x14ac:dyDescent="0.2">
      <c r="A4057">
        <v>0.494873046875</v>
      </c>
      <c r="B4057">
        <v>-81.409087931100004</v>
      </c>
      <c r="C4057">
        <v>-81.4070674094</v>
      </c>
      <c r="D4057">
        <v>-81.406294916999997</v>
      </c>
      <c r="E4057">
        <v>-81.4062264051</v>
      </c>
      <c r="F4057">
        <v>-81.406515612800007</v>
      </c>
      <c r="G4057">
        <v>-81.407311634699994</v>
      </c>
      <c r="H4057">
        <v>0</v>
      </c>
      <c r="I4057">
        <v>0.494873046875</v>
      </c>
      <c r="J4057">
        <v>-198.45551875500001</v>
      </c>
      <c r="K4057">
        <v>-198.45876124500001</v>
      </c>
      <c r="L4057">
        <v>-300</v>
      </c>
      <c r="M4057">
        <v>-300</v>
      </c>
      <c r="N4057">
        <v>-300</v>
      </c>
      <c r="O4057">
        <v>-300</v>
      </c>
    </row>
    <row r="4058" spans="1:15" x14ac:dyDescent="0.2">
      <c r="A4058">
        <v>0.49499511718799999</v>
      </c>
      <c r="B4058">
        <v>-81.9640014079</v>
      </c>
      <c r="C4058">
        <v>-81.961980864599994</v>
      </c>
      <c r="D4058">
        <v>-81.9612081848</v>
      </c>
      <c r="E4058">
        <v>-81.9611399068</v>
      </c>
      <c r="F4058">
        <v>-81.961429842599998</v>
      </c>
      <c r="G4058">
        <v>-81.962227772099993</v>
      </c>
      <c r="H4058">
        <v>0</v>
      </c>
      <c r="I4058">
        <v>0.49499511718799999</v>
      </c>
      <c r="J4058">
        <v>-199.71293512</v>
      </c>
      <c r="K4058">
        <v>-199.71534035600001</v>
      </c>
      <c r="L4058">
        <v>-300</v>
      </c>
      <c r="M4058">
        <v>-300</v>
      </c>
      <c r="N4058">
        <v>-300</v>
      </c>
      <c r="O4058">
        <v>-300</v>
      </c>
    </row>
    <row r="4059" spans="1:15" x14ac:dyDescent="0.2">
      <c r="A4059">
        <v>0.4951171875</v>
      </c>
      <c r="B4059">
        <v>-82.528311109100002</v>
      </c>
      <c r="C4059">
        <v>-82.526290545500004</v>
      </c>
      <c r="D4059">
        <v>-82.525517678900002</v>
      </c>
      <c r="E4059">
        <v>-82.525449635599998</v>
      </c>
      <c r="F4059">
        <v>-82.525740301300004</v>
      </c>
      <c r="G4059">
        <v>-82.526540143600002</v>
      </c>
      <c r="H4059">
        <v>0</v>
      </c>
      <c r="I4059">
        <v>0.4951171875</v>
      </c>
      <c r="J4059">
        <v>-201.00197335300001</v>
      </c>
      <c r="K4059">
        <v>-201.00127872100001</v>
      </c>
      <c r="L4059">
        <v>-300</v>
      </c>
      <c r="M4059">
        <v>-300</v>
      </c>
      <c r="N4059">
        <v>-300</v>
      </c>
      <c r="O4059">
        <v>-300</v>
      </c>
    </row>
    <row r="4060" spans="1:15" x14ac:dyDescent="0.2">
      <c r="A4060">
        <v>0.49523925781200001</v>
      </c>
      <c r="B4060">
        <v>-83.102454677500006</v>
      </c>
      <c r="C4060">
        <v>-83.100434094700006</v>
      </c>
      <c r="D4060">
        <v>-83.099661041600001</v>
      </c>
      <c r="E4060">
        <v>-83.099593234099999</v>
      </c>
      <c r="F4060">
        <v>-83.099884631600005</v>
      </c>
      <c r="G4060">
        <v>-83.100686391599993</v>
      </c>
      <c r="H4060">
        <v>0</v>
      </c>
      <c r="I4060">
        <v>0.49523925781200001</v>
      </c>
      <c r="J4060">
        <v>-202.323792903</v>
      </c>
      <c r="K4060">
        <v>-202.321809223</v>
      </c>
      <c r="L4060">
        <v>-300</v>
      </c>
      <c r="M4060">
        <v>-300</v>
      </c>
      <c r="N4060">
        <v>-300</v>
      </c>
      <c r="O4060">
        <v>-300</v>
      </c>
    </row>
    <row r="4061" spans="1:15" x14ac:dyDescent="0.2">
      <c r="A4061">
        <v>0.495361328125</v>
      </c>
      <c r="B4061">
        <v>-83.686905190000004</v>
      </c>
      <c r="C4061">
        <v>-83.684884589299998</v>
      </c>
      <c r="D4061">
        <v>-83.6841113503</v>
      </c>
      <c r="E4061">
        <v>-83.684043779299998</v>
      </c>
      <c r="F4061">
        <v>-83.684335910599998</v>
      </c>
      <c r="G4061">
        <v>-83.685139593299994</v>
      </c>
      <c r="H4061">
        <v>0</v>
      </c>
      <c r="I4061">
        <v>0.495361328125</v>
      </c>
      <c r="J4061">
        <v>-203.67960979200001</v>
      </c>
      <c r="K4061">
        <v>-203.67887551699999</v>
      </c>
      <c r="L4061">
        <v>-300</v>
      </c>
      <c r="M4061">
        <v>-300</v>
      </c>
      <c r="N4061">
        <v>-300</v>
      </c>
      <c r="O4061">
        <v>-300</v>
      </c>
    </row>
    <row r="4062" spans="1:15" x14ac:dyDescent="0.2">
      <c r="A4062">
        <v>0.49548339843799999</v>
      </c>
      <c r="B4062">
        <v>-84.282175268299994</v>
      </c>
      <c r="C4062">
        <v>-84.280154650900002</v>
      </c>
      <c r="D4062">
        <v>-84.279381226400005</v>
      </c>
      <c r="E4062">
        <v>-84.279313892900007</v>
      </c>
      <c r="F4062">
        <v>-84.279606759900005</v>
      </c>
      <c r="G4062">
        <v>-84.280412370299999</v>
      </c>
      <c r="H4062">
        <v>0</v>
      </c>
      <c r="I4062">
        <v>0.49548339843799999</v>
      </c>
      <c r="J4062">
        <v>-205.070874704</v>
      </c>
      <c r="K4062">
        <v>-205.07089433300001</v>
      </c>
      <c r="L4062">
        <v>-300</v>
      </c>
      <c r="M4062">
        <v>-300</v>
      </c>
      <c r="N4062">
        <v>-300</v>
      </c>
      <c r="O4062">
        <v>-300</v>
      </c>
    </row>
    <row r="4063" spans="1:15" x14ac:dyDescent="0.2">
      <c r="A4063">
        <v>0.49560546875</v>
      </c>
      <c r="B4063">
        <v>-84.888821815100002</v>
      </c>
      <c r="C4063">
        <v>-84.886801182400006</v>
      </c>
      <c r="D4063">
        <v>-84.886027572900005</v>
      </c>
      <c r="E4063">
        <v>-84.885960477699996</v>
      </c>
      <c r="F4063">
        <v>-84.886254082299999</v>
      </c>
      <c r="G4063">
        <v>-84.887061625499996</v>
      </c>
      <c r="H4063">
        <v>0</v>
      </c>
      <c r="I4063">
        <v>0.49560546875</v>
      </c>
      <c r="J4063">
        <v>-206.49950146099999</v>
      </c>
      <c r="K4063">
        <v>-206.498339926</v>
      </c>
      <c r="L4063">
        <v>-300</v>
      </c>
      <c r="M4063">
        <v>-300</v>
      </c>
      <c r="N4063">
        <v>-300</v>
      </c>
      <c r="O4063">
        <v>-300</v>
      </c>
    </row>
    <row r="4064" spans="1:15" x14ac:dyDescent="0.2">
      <c r="A4064">
        <v>0.49572753906200001</v>
      </c>
      <c r="B4064">
        <v>-85.5074514983</v>
      </c>
      <c r="C4064">
        <v>-85.505430851499995</v>
      </c>
      <c r="D4064">
        <v>-85.504657057299994</v>
      </c>
      <c r="E4064">
        <v>-85.504590201400006</v>
      </c>
      <c r="F4064">
        <v>-85.504884545600007</v>
      </c>
      <c r="G4064">
        <v>-85.505694026499995</v>
      </c>
      <c r="H4064">
        <v>0</v>
      </c>
      <c r="I4064">
        <v>0.49572753906200001</v>
      </c>
      <c r="J4064">
        <v>-207.96785330599999</v>
      </c>
      <c r="K4064">
        <v>-207.966098101</v>
      </c>
      <c r="L4064">
        <v>-300</v>
      </c>
      <c r="M4064">
        <v>-300</v>
      </c>
      <c r="N4064">
        <v>-300</v>
      </c>
      <c r="O4064">
        <v>-300</v>
      </c>
    </row>
    <row r="4065" spans="1:15" x14ac:dyDescent="0.2">
      <c r="A4065">
        <v>0.495849609375</v>
      </c>
      <c r="B4065">
        <v>-86.138727127999999</v>
      </c>
      <c r="C4065">
        <v>-86.136706468300005</v>
      </c>
      <c r="D4065">
        <v>-86.135932490000002</v>
      </c>
      <c r="E4065">
        <v>-86.135865874199993</v>
      </c>
      <c r="F4065">
        <v>-86.136160959899996</v>
      </c>
      <c r="G4065">
        <v>-86.136972383699998</v>
      </c>
      <c r="H4065">
        <v>0</v>
      </c>
      <c r="I4065">
        <v>0.495849609375</v>
      </c>
      <c r="J4065">
        <v>-209.47870451700001</v>
      </c>
      <c r="K4065">
        <v>-209.47910611099999</v>
      </c>
      <c r="L4065">
        <v>-300</v>
      </c>
      <c r="M4065">
        <v>-300</v>
      </c>
      <c r="N4065">
        <v>-300</v>
      </c>
      <c r="O4065">
        <v>-300</v>
      </c>
    </row>
    <row r="4066" spans="1:15" x14ac:dyDescent="0.2">
      <c r="A4066">
        <v>0.49597167968799999</v>
      </c>
      <c r="B4066">
        <v>-86.783375111200002</v>
      </c>
      <c r="C4066">
        <v>-86.781354439899999</v>
      </c>
      <c r="D4066">
        <v>-86.7805802779</v>
      </c>
      <c r="E4066">
        <v>-86.780513903100001</v>
      </c>
      <c r="F4066">
        <v>-86.7808097323</v>
      </c>
      <c r="G4066">
        <v>-86.781623103900003</v>
      </c>
      <c r="H4066">
        <v>0</v>
      </c>
      <c r="I4066">
        <v>0.49597167968799999</v>
      </c>
      <c r="J4066">
        <v>-211.035076116</v>
      </c>
      <c r="K4066">
        <v>-211.038192589</v>
      </c>
      <c r="L4066">
        <v>-300</v>
      </c>
      <c r="M4066">
        <v>-300</v>
      </c>
      <c r="N4066">
        <v>-300</v>
      </c>
      <c r="O4066">
        <v>-300</v>
      </c>
    </row>
    <row r="4067" spans="1:15" x14ac:dyDescent="0.2">
      <c r="A4067">
        <v>0.49609375</v>
      </c>
      <c r="B4067">
        <v>-87.442194211100002</v>
      </c>
      <c r="C4067">
        <v>-87.440173529500001</v>
      </c>
      <c r="D4067">
        <v>-87.439399184300001</v>
      </c>
      <c r="E4067">
        <v>-87.439333051399998</v>
      </c>
      <c r="F4067">
        <v>-87.439629625999999</v>
      </c>
      <c r="G4067">
        <v>-87.440444950499995</v>
      </c>
      <c r="H4067">
        <v>0</v>
      </c>
      <c r="I4067">
        <v>0.49609375</v>
      </c>
      <c r="J4067">
        <v>-212.64001810100001</v>
      </c>
      <c r="K4067">
        <v>-212.64291533700001</v>
      </c>
      <c r="L4067">
        <v>-300</v>
      </c>
      <c r="M4067">
        <v>-300</v>
      </c>
      <c r="N4067">
        <v>-300</v>
      </c>
      <c r="O4067">
        <v>-300</v>
      </c>
    </row>
    <row r="4068" spans="1:15" x14ac:dyDescent="0.2">
      <c r="A4068">
        <v>0.49621582031200001</v>
      </c>
      <c r="B4068">
        <v>-88.1160658979</v>
      </c>
      <c r="C4068">
        <v>-88.114045207199993</v>
      </c>
      <c r="D4068">
        <v>-88.113270679300001</v>
      </c>
      <c r="E4068">
        <v>-88.113204789199997</v>
      </c>
      <c r="F4068">
        <v>-88.113502111200006</v>
      </c>
      <c r="G4068">
        <v>-88.114319393700001</v>
      </c>
      <c r="H4068">
        <v>0</v>
      </c>
      <c r="I4068">
        <v>0.49621582031200001</v>
      </c>
      <c r="J4068">
        <v>-214.29654931600001</v>
      </c>
      <c r="K4068">
        <v>-214.296582906</v>
      </c>
      <c r="L4068">
        <v>-264.68538175100002</v>
      </c>
      <c r="M4068">
        <v>-300</v>
      </c>
      <c r="N4068">
        <v>-300</v>
      </c>
      <c r="O4068">
        <v>-300</v>
      </c>
    </row>
    <row r="4069" spans="1:15" x14ac:dyDescent="0.2">
      <c r="A4069">
        <v>0.496337890625</v>
      </c>
      <c r="B4069">
        <v>-88.805966654700001</v>
      </c>
      <c r="C4069">
        <v>-88.803945956299998</v>
      </c>
      <c r="D4069">
        <v>-88.803171246000005</v>
      </c>
      <c r="E4069">
        <v>-88.803105599700004</v>
      </c>
      <c r="F4069">
        <v>-88.803403670999998</v>
      </c>
      <c r="G4069">
        <v>-88.804222916499995</v>
      </c>
      <c r="H4069">
        <v>0</v>
      </c>
      <c r="I4069">
        <v>0.496337890625</v>
      </c>
      <c r="J4069">
        <v>-216.00776276400001</v>
      </c>
      <c r="K4069">
        <v>-216.00604542900001</v>
      </c>
      <c r="L4069">
        <v>-242.06410432800001</v>
      </c>
      <c r="M4069">
        <v>-300</v>
      </c>
      <c r="N4069">
        <v>-300</v>
      </c>
      <c r="O4069">
        <v>-300</v>
      </c>
    </row>
    <row r="4070" spans="1:15" x14ac:dyDescent="0.2">
      <c r="A4070">
        <v>0.49645996093799999</v>
      </c>
      <c r="B4070">
        <v>-89.512982703099993</v>
      </c>
      <c r="C4070">
        <v>-89.510961998100001</v>
      </c>
      <c r="D4070">
        <v>-89.510187106100005</v>
      </c>
      <c r="E4070">
        <v>-89.510121704300005</v>
      </c>
      <c r="F4070">
        <v>-89.510420526900006</v>
      </c>
      <c r="G4070">
        <v>-89.511241740499997</v>
      </c>
      <c r="H4070">
        <v>0</v>
      </c>
      <c r="I4070">
        <v>0.49645996093799999</v>
      </c>
      <c r="J4070">
        <v>-217.77681835600001</v>
      </c>
      <c r="K4070">
        <v>-217.775971502</v>
      </c>
      <c r="L4070">
        <v>-229.879803802</v>
      </c>
      <c r="M4070">
        <v>-300</v>
      </c>
      <c r="N4070">
        <v>-300</v>
      </c>
      <c r="O4070">
        <v>-300</v>
      </c>
    </row>
    <row r="4071" spans="1:15" x14ac:dyDescent="0.2">
      <c r="A4071">
        <v>0.49658203125</v>
      </c>
      <c r="B4071">
        <v>-90.238327747100001</v>
      </c>
      <c r="C4071">
        <v>-90.236307036900001</v>
      </c>
      <c r="D4071">
        <v>-90.235531963499994</v>
      </c>
      <c r="E4071">
        <v>-90.235466807199998</v>
      </c>
      <c r="F4071">
        <v>-90.2357663831</v>
      </c>
      <c r="G4071">
        <v>-90.236589569900005</v>
      </c>
      <c r="H4071">
        <v>0</v>
      </c>
      <c r="I4071">
        <v>0.49658203125</v>
      </c>
      <c r="J4071">
        <v>-219.607285977</v>
      </c>
      <c r="K4071">
        <v>-219.60742317399999</v>
      </c>
      <c r="L4071">
        <v>-223.97928085699999</v>
      </c>
      <c r="M4071">
        <v>-300</v>
      </c>
      <c r="N4071">
        <v>-300</v>
      </c>
      <c r="O4071">
        <v>-300</v>
      </c>
    </row>
    <row r="4072" spans="1:15" x14ac:dyDescent="0.2">
      <c r="A4072">
        <v>0.49670410156200001</v>
      </c>
      <c r="B4072">
        <v>-90.9833645171</v>
      </c>
      <c r="C4072">
        <v>-90.9813438029</v>
      </c>
      <c r="D4072">
        <v>-90.980568548600004</v>
      </c>
      <c r="E4072">
        <v>-90.9805036387</v>
      </c>
      <c r="F4072">
        <v>-90.980803969899995</v>
      </c>
      <c r="G4072">
        <v>-90.981629134900004</v>
      </c>
      <c r="H4072">
        <v>0</v>
      </c>
      <c r="I4072">
        <v>0.49670410156200001</v>
      </c>
      <c r="J4072">
        <v>-221.50353729700001</v>
      </c>
      <c r="K4072">
        <v>-221.502741007</v>
      </c>
      <c r="L4072">
        <v>-222.43605382800001</v>
      </c>
      <c r="M4072">
        <v>-300</v>
      </c>
      <c r="N4072">
        <v>-300</v>
      </c>
      <c r="O4072">
        <v>-300</v>
      </c>
    </row>
    <row r="4073" spans="1:15" x14ac:dyDescent="0.2">
      <c r="A4073">
        <v>0.496826171875</v>
      </c>
      <c r="B4073">
        <v>-91.749631139499996</v>
      </c>
      <c r="C4073">
        <v>-91.747610422700006</v>
      </c>
      <c r="D4073">
        <v>-91.746834987900002</v>
      </c>
      <c r="E4073">
        <v>-91.746770325300005</v>
      </c>
      <c r="F4073">
        <v>-91.747071413699999</v>
      </c>
      <c r="G4073">
        <v>-91.747898562200007</v>
      </c>
      <c r="H4073">
        <v>0</v>
      </c>
      <c r="I4073">
        <v>0.496826171875</v>
      </c>
      <c r="J4073">
        <v>-223.470609693</v>
      </c>
      <c r="K4073">
        <v>-223.468870944</v>
      </c>
      <c r="L4073">
        <v>-223.518524361</v>
      </c>
      <c r="M4073">
        <v>-300</v>
      </c>
      <c r="N4073">
        <v>-300</v>
      </c>
      <c r="O4073">
        <v>-300</v>
      </c>
    </row>
    <row r="4074" spans="1:15" x14ac:dyDescent="0.2">
      <c r="A4074">
        <v>0.49694824218799999</v>
      </c>
      <c r="B4074">
        <v>-92.538873702000004</v>
      </c>
      <c r="C4074">
        <v>-92.536852983700001</v>
      </c>
      <c r="D4074">
        <v>-92.536077368999997</v>
      </c>
      <c r="E4074">
        <v>-92.536012954599997</v>
      </c>
      <c r="F4074">
        <v>-92.536314802199996</v>
      </c>
      <c r="G4074">
        <v>-92.537143939100005</v>
      </c>
      <c r="H4074">
        <v>0</v>
      </c>
      <c r="I4074">
        <v>0.49694824218799999</v>
      </c>
      <c r="J4074">
        <v>-225.514786598</v>
      </c>
      <c r="K4074">
        <v>-225.51444923099999</v>
      </c>
      <c r="L4074">
        <v>-225.51673069399999</v>
      </c>
      <c r="M4074">
        <v>-300</v>
      </c>
      <c r="N4074">
        <v>-300</v>
      </c>
      <c r="O4074">
        <v>-300</v>
      </c>
    </row>
    <row r="4075" spans="1:15" x14ac:dyDescent="0.2">
      <c r="A4075">
        <v>0.4970703125</v>
      </c>
      <c r="B4075">
        <v>-93.353086856399997</v>
      </c>
      <c r="C4075">
        <v>-93.351066137999993</v>
      </c>
      <c r="D4075">
        <v>-93.350290343799998</v>
      </c>
      <c r="E4075">
        <v>-93.350226178599996</v>
      </c>
      <c r="F4075">
        <v>-93.350528787299993</v>
      </c>
      <c r="G4075">
        <v>-93.351359917899998</v>
      </c>
      <c r="H4075">
        <v>0</v>
      </c>
      <c r="I4075">
        <v>0.4970703125</v>
      </c>
      <c r="J4075">
        <v>-227.64254837999999</v>
      </c>
      <c r="K4075">
        <v>-227.64514865199999</v>
      </c>
      <c r="L4075">
        <v>-227.64269293000001</v>
      </c>
      <c r="M4075">
        <v>-300</v>
      </c>
      <c r="N4075">
        <v>-300</v>
      </c>
      <c r="O4075">
        <v>-300</v>
      </c>
    </row>
    <row r="4076" spans="1:15" x14ac:dyDescent="0.2">
      <c r="A4076">
        <v>0.49719238281200001</v>
      </c>
      <c r="B4076">
        <v>-94.194564981799999</v>
      </c>
      <c r="C4076">
        <v>-94.1925442645</v>
      </c>
      <c r="D4076">
        <v>-94.191768291299994</v>
      </c>
      <c r="E4076">
        <v>-94.191704376100006</v>
      </c>
      <c r="F4076">
        <v>-94.192007747999995</v>
      </c>
      <c r="G4076">
        <v>-94.192840877199998</v>
      </c>
      <c r="H4076">
        <v>0</v>
      </c>
      <c r="I4076">
        <v>0.49719238281200001</v>
      </c>
      <c r="J4076">
        <v>-229.86137231199999</v>
      </c>
      <c r="K4076">
        <v>-229.86493834699999</v>
      </c>
      <c r="L4076">
        <v>-229.86530844999999</v>
      </c>
      <c r="M4076">
        <v>-300</v>
      </c>
      <c r="N4076">
        <v>-300</v>
      </c>
      <c r="O4076">
        <v>-300</v>
      </c>
    </row>
    <row r="4077" spans="1:15" x14ac:dyDescent="0.2">
      <c r="A4077">
        <v>0.497314453125</v>
      </c>
      <c r="B4077">
        <v>-95.065967400399998</v>
      </c>
      <c r="C4077">
        <v>-95.063946685499999</v>
      </c>
      <c r="D4077">
        <v>-95.063170533700003</v>
      </c>
      <c r="E4077">
        <v>-95.063106869400002</v>
      </c>
      <c r="F4077">
        <v>-95.063411006500004</v>
      </c>
      <c r="G4077">
        <v>-95.064246139600002</v>
      </c>
      <c r="H4077">
        <v>0</v>
      </c>
      <c r="I4077">
        <v>0.497314453125</v>
      </c>
      <c r="J4077">
        <v>-232.17970685899999</v>
      </c>
      <c r="K4077">
        <v>-232.181201805</v>
      </c>
      <c r="L4077">
        <v>-232.180064058</v>
      </c>
      <c r="M4077">
        <v>-300</v>
      </c>
      <c r="N4077">
        <v>-300</v>
      </c>
      <c r="O4077">
        <v>-300</v>
      </c>
    </row>
    <row r="4078" spans="1:15" x14ac:dyDescent="0.2">
      <c r="A4078">
        <v>0.49743652343799999</v>
      </c>
      <c r="B4078">
        <v>-95.9704025761</v>
      </c>
      <c r="C4078">
        <v>-95.968381864999998</v>
      </c>
      <c r="D4078">
        <v>-95.967605535100006</v>
      </c>
      <c r="E4078">
        <v>-95.967542122699996</v>
      </c>
      <c r="F4078">
        <v>-95.967847026800001</v>
      </c>
      <c r="G4078">
        <v>-95.968684168999999</v>
      </c>
      <c r="H4078">
        <v>0</v>
      </c>
      <c r="I4078">
        <v>0.49743652343799999</v>
      </c>
      <c r="J4078">
        <v>-234.60590732200001</v>
      </c>
      <c r="K4078">
        <v>-234.60525111300001</v>
      </c>
      <c r="L4078">
        <v>-234.6089685</v>
      </c>
      <c r="M4078">
        <v>-300</v>
      </c>
      <c r="N4078">
        <v>-300</v>
      </c>
      <c r="O4078">
        <v>-300</v>
      </c>
    </row>
    <row r="4079" spans="1:15" x14ac:dyDescent="0.2">
      <c r="A4079">
        <v>0.49755859375</v>
      </c>
      <c r="B4079">
        <v>-96.911538366800002</v>
      </c>
      <c r="C4079">
        <v>-96.909517660600002</v>
      </c>
      <c r="D4079">
        <v>-96.908741153199998</v>
      </c>
      <c r="E4079">
        <v>-96.908677993500007</v>
      </c>
      <c r="F4079">
        <v>-96.908983666799998</v>
      </c>
      <c r="G4079">
        <v>-96.909822822999999</v>
      </c>
      <c r="H4079">
        <v>0</v>
      </c>
      <c r="I4079">
        <v>0.49755859375</v>
      </c>
      <c r="J4079">
        <v>-237.15057036100001</v>
      </c>
      <c r="K4079">
        <v>-237.150296255</v>
      </c>
      <c r="L4079">
        <v>-237.151069178</v>
      </c>
      <c r="M4079">
        <v>-300</v>
      </c>
      <c r="N4079">
        <v>-300</v>
      </c>
      <c r="O4079">
        <v>-300</v>
      </c>
    </row>
    <row r="4080" spans="1:15" x14ac:dyDescent="0.2">
      <c r="A4080">
        <v>0.49768066406200001</v>
      </c>
      <c r="B4080">
        <v>-97.8937486871</v>
      </c>
      <c r="C4080">
        <v>-97.891727987199999</v>
      </c>
      <c r="D4080">
        <v>-97.890951302600001</v>
      </c>
      <c r="E4080">
        <v>-97.890888396600005</v>
      </c>
      <c r="F4080">
        <v>-97.891194841000001</v>
      </c>
      <c r="G4080">
        <v>-97.892036016600002</v>
      </c>
      <c r="H4080">
        <v>0</v>
      </c>
      <c r="I4080">
        <v>0.49768066406200001</v>
      </c>
      <c r="J4080">
        <v>-239.82543309499999</v>
      </c>
      <c r="K4080">
        <v>-239.82747105799999</v>
      </c>
      <c r="L4080">
        <v>-239.82652396899999</v>
      </c>
      <c r="M4080">
        <v>-300</v>
      </c>
      <c r="N4080">
        <v>-300</v>
      </c>
      <c r="O4080">
        <v>-300</v>
      </c>
    </row>
    <row r="4081" spans="1:15" x14ac:dyDescent="0.2">
      <c r="A4081">
        <v>0.497802734375</v>
      </c>
      <c r="B4081">
        <v>-98.922312093800002</v>
      </c>
      <c r="C4081">
        <v>-98.920291401499995</v>
      </c>
      <c r="D4081">
        <v>-98.919514540199998</v>
      </c>
      <c r="E4081">
        <v>-98.919451888799998</v>
      </c>
      <c r="F4081">
        <v>-98.919759106300006</v>
      </c>
      <c r="G4081">
        <v>-98.920602306399999</v>
      </c>
      <c r="H4081">
        <v>0</v>
      </c>
      <c r="I4081">
        <v>0.497802734375</v>
      </c>
      <c r="J4081">
        <v>-242.64406541100001</v>
      </c>
      <c r="K4081">
        <v>-242.64579750999999</v>
      </c>
      <c r="L4081">
        <v>-242.64549178300001</v>
      </c>
      <c r="M4081">
        <v>-300</v>
      </c>
      <c r="N4081">
        <v>-300</v>
      </c>
      <c r="O4081">
        <v>-300</v>
      </c>
    </row>
    <row r="4082" spans="1:15" x14ac:dyDescent="0.2">
      <c r="A4082">
        <v>0.49792480468799999</v>
      </c>
      <c r="B4082">
        <v>-100.00368611499999</v>
      </c>
      <c r="C4082">
        <v>-100.001665432</v>
      </c>
      <c r="D4082">
        <v>-100.000888395</v>
      </c>
      <c r="E4082">
        <v>-100.000825999</v>
      </c>
      <c r="F4082">
        <v>-100.001133991</v>
      </c>
      <c r="G4082">
        <v>-100.001979221</v>
      </c>
      <c r="H4082">
        <v>0</v>
      </c>
      <c r="I4082">
        <v>0.49792480468799999</v>
      </c>
      <c r="J4082">
        <v>-245.62319090599999</v>
      </c>
      <c r="K4082">
        <v>-245.62335432200001</v>
      </c>
      <c r="L4082">
        <v>-245.62491575199999</v>
      </c>
      <c r="M4082">
        <v>-300</v>
      </c>
      <c r="N4082">
        <v>-300</v>
      </c>
      <c r="O4082">
        <v>-300</v>
      </c>
    </row>
    <row r="4083" spans="1:15" x14ac:dyDescent="0.2">
      <c r="A4083">
        <v>0.498046875</v>
      </c>
      <c r="B4083">
        <v>-101.145894978</v>
      </c>
      <c r="C4083">
        <v>-101.14387430399999</v>
      </c>
      <c r="D4083">
        <v>-101.143097091</v>
      </c>
      <c r="E4083">
        <v>-101.14303495199999</v>
      </c>
      <c r="F4083">
        <v>-101.14334372099999</v>
      </c>
      <c r="G4083">
        <v>-101.144190986</v>
      </c>
      <c r="H4083">
        <v>0</v>
      </c>
      <c r="I4083">
        <v>0.498046875</v>
      </c>
      <c r="J4083">
        <v>-248.78075336800001</v>
      </c>
      <c r="K4083">
        <v>-248.783711213</v>
      </c>
      <c r="L4083">
        <v>-248.78866639200001</v>
      </c>
      <c r="M4083">
        <v>-300</v>
      </c>
      <c r="N4083">
        <v>-300</v>
      </c>
      <c r="O4083">
        <v>-300</v>
      </c>
    </row>
    <row r="4084" spans="1:15" x14ac:dyDescent="0.2">
      <c r="A4084">
        <v>0.49816894531200001</v>
      </c>
      <c r="B4084">
        <v>-102.359092219</v>
      </c>
      <c r="C4084">
        <v>-102.357071558</v>
      </c>
      <c r="D4084">
        <v>-102.35629416899999</v>
      </c>
      <c r="E4084">
        <v>-102.356232287</v>
      </c>
      <c r="F4084">
        <v>-102.35654183600001</v>
      </c>
      <c r="G4084">
        <v>-102.35739114099999</v>
      </c>
      <c r="H4084">
        <v>0</v>
      </c>
      <c r="I4084">
        <v>0.49816894531200001</v>
      </c>
      <c r="J4084">
        <v>-252.143305615</v>
      </c>
      <c r="K4084">
        <v>-252.15189695000001</v>
      </c>
      <c r="L4084">
        <v>-252.150182779</v>
      </c>
      <c r="M4084">
        <v>-278.21742571800002</v>
      </c>
      <c r="N4084">
        <v>-300</v>
      </c>
      <c r="O4084">
        <v>-300</v>
      </c>
    </row>
    <row r="4085" spans="1:15" x14ac:dyDescent="0.2">
      <c r="A4085">
        <v>0.498291015625</v>
      </c>
      <c r="B4085">
        <v>-103.656402535</v>
      </c>
      <c r="C4085">
        <v>-103.654381886</v>
      </c>
      <c r="D4085">
        <v>-103.653604323</v>
      </c>
      <c r="E4085">
        <v>-103.653542699</v>
      </c>
      <c r="F4085">
        <v>-103.653853029</v>
      </c>
      <c r="G4085">
        <v>-103.65470437899999</v>
      </c>
      <c r="H4085">
        <v>0</v>
      </c>
      <c r="I4085">
        <v>0.498291015625</v>
      </c>
      <c r="J4085">
        <v>-255.736073543</v>
      </c>
      <c r="K4085">
        <v>-255.74890046100001</v>
      </c>
      <c r="L4085">
        <v>-255.75426911</v>
      </c>
      <c r="M4085">
        <v>-260.12106847400003</v>
      </c>
      <c r="N4085">
        <v>-300</v>
      </c>
      <c r="O4085">
        <v>-300</v>
      </c>
    </row>
    <row r="4086" spans="1:15" x14ac:dyDescent="0.2">
      <c r="A4086">
        <v>0.49841308593799999</v>
      </c>
      <c r="B4086">
        <v>-105.055227922</v>
      </c>
      <c r="C4086">
        <v>-105.05320728700001</v>
      </c>
      <c r="D4086">
        <v>-105.05242955</v>
      </c>
      <c r="E4086">
        <v>-105.05236818500001</v>
      </c>
      <c r="F4086">
        <v>-105.052679298</v>
      </c>
      <c r="G4086">
        <v>-105.053532699</v>
      </c>
      <c r="H4086">
        <v>0</v>
      </c>
      <c r="I4086">
        <v>0.49841308593799999</v>
      </c>
      <c r="J4086">
        <v>-259.603053515</v>
      </c>
      <c r="K4086">
        <v>-259.61045223100001</v>
      </c>
      <c r="L4086">
        <v>-259.61525261499997</v>
      </c>
      <c r="M4086">
        <v>-259.65912282400001</v>
      </c>
      <c r="N4086">
        <v>-300</v>
      </c>
      <c r="O4086">
        <v>-300</v>
      </c>
    </row>
    <row r="4087" spans="1:15" x14ac:dyDescent="0.2">
      <c r="A4087">
        <v>0.49853515625</v>
      </c>
      <c r="B4087">
        <v>-106.579364403</v>
      </c>
      <c r="C4087">
        <v>-106.57734378400001</v>
      </c>
      <c r="D4087">
        <v>-106.576565872</v>
      </c>
      <c r="E4087">
        <v>-106.57650476800001</v>
      </c>
      <c r="F4087">
        <v>-106.576816666</v>
      </c>
      <c r="G4087">
        <v>-106.577672122</v>
      </c>
      <c r="H4087">
        <v>0</v>
      </c>
      <c r="I4087">
        <v>0.49853515625</v>
      </c>
      <c r="J4087">
        <v>-263.767187509</v>
      </c>
      <c r="K4087">
        <v>-263.792113368</v>
      </c>
      <c r="L4087">
        <v>-263.79909237700002</v>
      </c>
      <c r="M4087">
        <v>-263.79142643799997</v>
      </c>
      <c r="N4087">
        <v>-300</v>
      </c>
      <c r="O4087">
        <v>-300</v>
      </c>
    </row>
    <row r="4088" spans="1:15" x14ac:dyDescent="0.2">
      <c r="A4088">
        <v>0.49865722656200001</v>
      </c>
      <c r="B4088">
        <v>-108.262620266</v>
      </c>
      <c r="C4088">
        <v>-108.26059966299999</v>
      </c>
      <c r="D4088">
        <v>-108.259821578</v>
      </c>
      <c r="E4088">
        <v>-108.259760735</v>
      </c>
      <c r="F4088">
        <v>-108.26007342</v>
      </c>
      <c r="G4088">
        <v>-108.260930937</v>
      </c>
      <c r="H4088">
        <v>0</v>
      </c>
      <c r="I4088">
        <v>0.49865722656200001</v>
      </c>
      <c r="J4088">
        <v>-268.29231041600002</v>
      </c>
      <c r="K4088">
        <v>-268.33467466899998</v>
      </c>
      <c r="L4088">
        <v>-268.335257754</v>
      </c>
      <c r="M4088">
        <v>-268.31504274999998</v>
      </c>
      <c r="N4088">
        <v>-300</v>
      </c>
      <c r="O4088">
        <v>-300</v>
      </c>
    </row>
    <row r="4089" spans="1:15" x14ac:dyDescent="0.2">
      <c r="A4089">
        <v>0.498779296875</v>
      </c>
      <c r="B4089">
        <v>-110.155429661</v>
      </c>
      <c r="C4089">
        <v>-110.153409076</v>
      </c>
      <c r="D4089">
        <v>-110.152630819</v>
      </c>
      <c r="E4089">
        <v>-110.15257023700001</v>
      </c>
      <c r="F4089">
        <v>-110.152883712</v>
      </c>
      <c r="G4089">
        <v>-110.153743295</v>
      </c>
      <c r="H4089">
        <v>0</v>
      </c>
      <c r="I4089">
        <v>0.498779296875</v>
      </c>
      <c r="J4089">
        <v>-273.22592472000002</v>
      </c>
      <c r="K4089">
        <v>-273.323526367</v>
      </c>
      <c r="L4089">
        <v>-273.31690425300002</v>
      </c>
      <c r="M4089">
        <v>-273.26295304400003</v>
      </c>
      <c r="N4089">
        <v>-300</v>
      </c>
      <c r="O4089">
        <v>-300</v>
      </c>
    </row>
    <row r="4090" spans="1:15" x14ac:dyDescent="0.2">
      <c r="A4090">
        <v>0.49890136718799999</v>
      </c>
      <c r="B4090">
        <v>-112.33804080500001</v>
      </c>
      <c r="C4090">
        <v>-112.33602023900001</v>
      </c>
      <c r="D4090">
        <v>-112.335241809</v>
      </c>
      <c r="E4090">
        <v>-112.335181491</v>
      </c>
      <c r="F4090">
        <v>-112.335495756</v>
      </c>
      <c r="G4090">
        <v>-112.33635741099999</v>
      </c>
      <c r="H4090">
        <v>0</v>
      </c>
      <c r="I4090">
        <v>0.49890136718799999</v>
      </c>
      <c r="J4090">
        <v>-278.68889573199999</v>
      </c>
      <c r="K4090">
        <v>-278.81417670000002</v>
      </c>
      <c r="L4090">
        <v>-278.83663494500001</v>
      </c>
      <c r="M4090">
        <v>-278.77710191300002</v>
      </c>
      <c r="N4090">
        <v>-300</v>
      </c>
      <c r="O4090">
        <v>-300</v>
      </c>
    </row>
    <row r="4091" spans="1:15" x14ac:dyDescent="0.2">
      <c r="A4091">
        <v>0.4990234375</v>
      </c>
      <c r="B4091">
        <v>-114.950119759</v>
      </c>
      <c r="C4091">
        <v>-114.94809921300001</v>
      </c>
      <c r="D4091">
        <v>-114.947320612</v>
      </c>
      <c r="E4091">
        <v>-114.94726055700001</v>
      </c>
      <c r="F4091">
        <v>-114.94757561599999</v>
      </c>
      <c r="G4091">
        <v>-114.948439347</v>
      </c>
      <c r="H4091">
        <v>0</v>
      </c>
      <c r="I4091">
        <v>0.4990234375</v>
      </c>
      <c r="J4091">
        <v>-284.66721886900001</v>
      </c>
      <c r="K4091">
        <v>-284.94983078400003</v>
      </c>
      <c r="L4091">
        <v>-285.03608804200002</v>
      </c>
      <c r="M4091">
        <v>-284.75776502100001</v>
      </c>
      <c r="N4091">
        <v>-300</v>
      </c>
      <c r="O4091">
        <v>-300</v>
      </c>
    </row>
    <row r="4092" spans="1:15" x14ac:dyDescent="0.2">
      <c r="A4092">
        <v>0.49914550781200001</v>
      </c>
      <c r="B4092">
        <v>-118.269705874</v>
      </c>
      <c r="C4092">
        <v>-118.267685351</v>
      </c>
      <c r="D4092">
        <v>-118.266906578</v>
      </c>
      <c r="E4092">
        <v>-118.266846788</v>
      </c>
      <c r="F4092">
        <v>-118.267162642</v>
      </c>
      <c r="G4092">
        <v>-118.26802845500001</v>
      </c>
      <c r="H4092">
        <v>0</v>
      </c>
      <c r="I4092">
        <v>0.49914550781200001</v>
      </c>
      <c r="J4092">
        <v>-291.28102644900002</v>
      </c>
      <c r="K4092">
        <v>-292.11459701199999</v>
      </c>
      <c r="L4092">
        <v>-291.72514721099998</v>
      </c>
      <c r="M4092">
        <v>-291.79522609000003</v>
      </c>
      <c r="N4092">
        <v>-296.17905178500001</v>
      </c>
      <c r="O4092">
        <v>-300</v>
      </c>
    </row>
    <row r="4093" spans="1:15" x14ac:dyDescent="0.2">
      <c r="A4093">
        <v>0.499267578125</v>
      </c>
      <c r="B4093">
        <v>-122.992487978</v>
      </c>
      <c r="C4093">
        <v>-122.990467478</v>
      </c>
      <c r="D4093">
        <v>-122.989688534</v>
      </c>
      <c r="E4093">
        <v>-122.989629009</v>
      </c>
      <c r="F4093">
        <v>-122.98994566099999</v>
      </c>
      <c r="G4093">
        <v>-122.990813561</v>
      </c>
      <c r="H4093">
        <v>0</v>
      </c>
      <c r="I4093">
        <v>0.499267578125</v>
      </c>
      <c r="J4093">
        <v>-298.982959365</v>
      </c>
      <c r="K4093">
        <v>-300</v>
      </c>
      <c r="L4093">
        <v>-300</v>
      </c>
      <c r="M4093">
        <v>-299.77530449</v>
      </c>
      <c r="N4093">
        <v>-300</v>
      </c>
      <c r="O4093">
        <v>-300</v>
      </c>
    </row>
    <row r="4094" spans="1:15" x14ac:dyDescent="0.2">
      <c r="A4094">
        <v>0.49938964843799999</v>
      </c>
      <c r="B4094">
        <v>-132.047760638</v>
      </c>
      <c r="C4094">
        <v>-132.04574016199999</v>
      </c>
      <c r="D4094">
        <v>-132.04496104899999</v>
      </c>
      <c r="E4094">
        <v>-132.04490179000001</v>
      </c>
      <c r="F4094">
        <v>-132.04521924100001</v>
      </c>
      <c r="G4094">
        <v>-132.04608923399999</v>
      </c>
      <c r="H4094">
        <v>0</v>
      </c>
      <c r="I4094">
        <v>0.49938964843799999</v>
      </c>
      <c r="J4094">
        <v>-300</v>
      </c>
      <c r="K4094">
        <v>-300</v>
      </c>
      <c r="L4094">
        <v>-300</v>
      </c>
      <c r="M4094">
        <v>-300</v>
      </c>
      <c r="N4094">
        <v>-300</v>
      </c>
      <c r="O4094">
        <v>-300</v>
      </c>
    </row>
    <row r="4095" spans="1:15" x14ac:dyDescent="0.2">
      <c r="A4095">
        <v>0.49951171875</v>
      </c>
      <c r="B4095">
        <v>-135.98426803500001</v>
      </c>
      <c r="C4095">
        <v>-135.98224758500001</v>
      </c>
      <c r="D4095">
        <v>-135.98146830100001</v>
      </c>
      <c r="E4095">
        <v>-135.98140931</v>
      </c>
      <c r="F4095">
        <v>-135.981727562</v>
      </c>
      <c r="G4095">
        <v>-135.98259965299999</v>
      </c>
      <c r="H4095">
        <v>0</v>
      </c>
      <c r="I4095">
        <v>0.49951171875</v>
      </c>
      <c r="J4095">
        <v>-300</v>
      </c>
      <c r="K4095">
        <v>-300</v>
      </c>
      <c r="L4095">
        <v>-300</v>
      </c>
      <c r="M4095">
        <v>-300</v>
      </c>
      <c r="N4095">
        <v>-300</v>
      </c>
      <c r="O4095">
        <v>-300</v>
      </c>
    </row>
    <row r="4096" spans="1:15" x14ac:dyDescent="0.2">
      <c r="A4096">
        <v>0.49963378906200001</v>
      </c>
      <c r="B4096">
        <v>-125.678769339</v>
      </c>
      <c r="C4096">
        <v>-125.676748917</v>
      </c>
      <c r="D4096">
        <v>-125.675969463</v>
      </c>
      <c r="E4096">
        <v>-125.675910742</v>
      </c>
      <c r="F4096">
        <v>-125.67622979799999</v>
      </c>
      <c r="G4096">
        <v>-125.677103991</v>
      </c>
      <c r="H4096">
        <v>0</v>
      </c>
      <c r="I4096">
        <v>0.49963378906200001</v>
      </c>
      <c r="J4096">
        <v>-300</v>
      </c>
      <c r="K4096">
        <v>-300</v>
      </c>
      <c r="L4096">
        <v>-300</v>
      </c>
      <c r="M4096">
        <v>-300</v>
      </c>
      <c r="N4096">
        <v>-300</v>
      </c>
      <c r="O4096">
        <v>-300</v>
      </c>
    </row>
    <row r="4097" spans="1:15" x14ac:dyDescent="0.2">
      <c r="A4097">
        <v>0.499755859375</v>
      </c>
      <c r="B4097">
        <v>-121.547270404</v>
      </c>
      <c r="C4097">
        <v>-121.545250009</v>
      </c>
      <c r="D4097">
        <v>-121.544470387</v>
      </c>
      <c r="E4097">
        <v>-121.544411935</v>
      </c>
      <c r="F4097">
        <v>-121.544731797</v>
      </c>
      <c r="G4097">
        <v>-121.545608097</v>
      </c>
      <c r="H4097">
        <v>0</v>
      </c>
      <c r="I4097">
        <v>0.499755859375</v>
      </c>
      <c r="J4097">
        <v>-300</v>
      </c>
      <c r="K4097">
        <v>-300</v>
      </c>
      <c r="L4097">
        <v>-300</v>
      </c>
      <c r="M4097">
        <v>-300</v>
      </c>
      <c r="N4097">
        <v>-300</v>
      </c>
      <c r="O4097">
        <v>-300</v>
      </c>
    </row>
    <row r="4098" spans="1:15" x14ac:dyDescent="0.2">
      <c r="A4098">
        <v>0.49987792968799999</v>
      </c>
      <c r="B4098">
        <v>-119.080150076</v>
      </c>
      <c r="C4098">
        <v>-119.078129711</v>
      </c>
      <c r="D4098">
        <v>-119.07734992100001</v>
      </c>
      <c r="E4098">
        <v>-119.077291739</v>
      </c>
      <c r="F4098">
        <v>-119.07761240799999</v>
      </c>
      <c r="G4098">
        <v>-119.078490823</v>
      </c>
      <c r="H4098">
        <v>0</v>
      </c>
      <c r="I4098">
        <v>0.49987792968799999</v>
      </c>
      <c r="J4098">
        <v>-300</v>
      </c>
      <c r="K4098">
        <v>-300</v>
      </c>
      <c r="L4098">
        <v>-300</v>
      </c>
      <c r="M4098">
        <v>-300</v>
      </c>
      <c r="N4098">
        <v>-300</v>
      </c>
      <c r="O4098">
        <v>-300</v>
      </c>
    </row>
    <row r="4099" spans="1:15" x14ac:dyDescent="0.2">
      <c r="A4099">
        <v>0.5</v>
      </c>
      <c r="B4099">
        <v>-117.41082993099999</v>
      </c>
      <c r="C4099">
        <v>-117.408809597</v>
      </c>
      <c r="D4099">
        <v>-117.40802963900001</v>
      </c>
      <c r="E4099">
        <v>-117.40797172800001</v>
      </c>
      <c r="F4099">
        <v>-117.408293207</v>
      </c>
      <c r="G4099">
        <v>-117.409173741</v>
      </c>
      <c r="H4099">
        <v>0</v>
      </c>
      <c r="I4099">
        <v>0.5</v>
      </c>
      <c r="J4099">
        <v>-300</v>
      </c>
      <c r="K4099">
        <v>-300</v>
      </c>
      <c r="L4099">
        <v>-300</v>
      </c>
      <c r="M4099">
        <v>-300</v>
      </c>
      <c r="N4099">
        <v>-300</v>
      </c>
      <c r="O4099">
        <v>-300</v>
      </c>
    </row>
    <row r="4100" spans="1:15" x14ac:dyDescent="0.2">
      <c r="A4100">
        <v>0.50012207031199996</v>
      </c>
      <c r="B4100">
        <v>-116.215806435</v>
      </c>
      <c r="C4100">
        <v>-116.213786134</v>
      </c>
      <c r="D4100">
        <v>-116.21300600799999</v>
      </c>
      <c r="E4100">
        <v>-116.21294837000001</v>
      </c>
      <c r="F4100">
        <v>-116.21327066000001</v>
      </c>
      <c r="G4100">
        <v>-116.214153318</v>
      </c>
      <c r="H4100">
        <v>0</v>
      </c>
      <c r="I4100">
        <v>0.50012207031199996</v>
      </c>
      <c r="J4100">
        <v>-300</v>
      </c>
      <c r="K4100">
        <v>-300</v>
      </c>
      <c r="L4100">
        <v>-300</v>
      </c>
      <c r="M4100">
        <v>-300</v>
      </c>
      <c r="N4100">
        <v>-300</v>
      </c>
      <c r="O4100">
        <v>-300</v>
      </c>
    </row>
    <row r="4101" spans="1:15" x14ac:dyDescent="0.2">
      <c r="A4101">
        <v>0.500244140625</v>
      </c>
      <c r="B4101">
        <v>-115.338868973</v>
      </c>
      <c r="C4101">
        <v>-115.33684870499999</v>
      </c>
      <c r="D4101">
        <v>-115.33606841300001</v>
      </c>
      <c r="E4101">
        <v>-115.336011048</v>
      </c>
      <c r="F4101">
        <v>-115.33633415200001</v>
      </c>
      <c r="G4101">
        <v>-115.337218939</v>
      </c>
      <c r="H4101">
        <v>0</v>
      </c>
      <c r="I4101">
        <v>0.500244140625</v>
      </c>
      <c r="J4101">
        <v>-300</v>
      </c>
      <c r="K4101">
        <v>-300</v>
      </c>
      <c r="L4101">
        <v>-300</v>
      </c>
      <c r="M4101">
        <v>-300</v>
      </c>
      <c r="N4101">
        <v>-300</v>
      </c>
      <c r="O4101">
        <v>-300</v>
      </c>
    </row>
    <row r="4102" spans="1:15" x14ac:dyDescent="0.2">
      <c r="A4102">
        <v>0.50036621093800004</v>
      </c>
      <c r="B4102">
        <v>-114.692927938</v>
      </c>
      <c r="C4102">
        <v>-114.690907705</v>
      </c>
      <c r="D4102">
        <v>-114.690127246</v>
      </c>
      <c r="E4102">
        <v>-114.690070155</v>
      </c>
      <c r="F4102">
        <v>-114.690394075</v>
      </c>
      <c r="G4102">
        <v>-114.691280998</v>
      </c>
      <c r="H4102">
        <v>0</v>
      </c>
      <c r="I4102">
        <v>0.50036621093800004</v>
      </c>
      <c r="J4102">
        <v>-300</v>
      </c>
      <c r="K4102">
        <v>-300</v>
      </c>
      <c r="L4102">
        <v>-300</v>
      </c>
      <c r="M4102">
        <v>-300</v>
      </c>
      <c r="N4102">
        <v>-300</v>
      </c>
      <c r="O4102">
        <v>-300</v>
      </c>
    </row>
    <row r="4103" spans="1:15" x14ac:dyDescent="0.2">
      <c r="A4103">
        <v>0.50048828125</v>
      </c>
      <c r="B4103">
        <v>-114.224786177</v>
      </c>
      <c r="C4103">
        <v>-114.22276598099999</v>
      </c>
      <c r="D4103">
        <v>-114.221985356</v>
      </c>
      <c r="E4103">
        <v>-114.22192853999999</v>
      </c>
      <c r="F4103">
        <v>-114.222253278</v>
      </c>
      <c r="G4103">
        <v>-114.223142341</v>
      </c>
      <c r="H4103">
        <v>0</v>
      </c>
      <c r="I4103">
        <v>0.50048828125</v>
      </c>
      <c r="J4103">
        <v>-300</v>
      </c>
      <c r="K4103">
        <v>-300</v>
      </c>
      <c r="L4103">
        <v>-300</v>
      </c>
      <c r="M4103">
        <v>-300</v>
      </c>
      <c r="N4103">
        <v>-300</v>
      </c>
      <c r="O4103">
        <v>-300</v>
      </c>
    </row>
    <row r="4104" spans="1:15" x14ac:dyDescent="0.2">
      <c r="A4104">
        <v>0.50061035156199996</v>
      </c>
      <c r="B4104">
        <v>-113.89990144799999</v>
      </c>
      <c r="C4104">
        <v>-113.89788129</v>
      </c>
      <c r="D4104">
        <v>-113.897100499</v>
      </c>
      <c r="E4104">
        <v>-113.897043959</v>
      </c>
      <c r="F4104">
        <v>-113.897369517</v>
      </c>
      <c r="G4104">
        <v>-113.898260725</v>
      </c>
      <c r="H4104">
        <v>0</v>
      </c>
      <c r="I4104">
        <v>0.50061035156199996</v>
      </c>
      <c r="J4104">
        <v>-300</v>
      </c>
      <c r="K4104">
        <v>-300</v>
      </c>
      <c r="L4104">
        <v>-300</v>
      </c>
      <c r="M4104">
        <v>-300</v>
      </c>
      <c r="N4104">
        <v>-300</v>
      </c>
      <c r="O4104">
        <v>-300</v>
      </c>
    </row>
    <row r="4105" spans="1:15" x14ac:dyDescent="0.2">
      <c r="A4105">
        <v>0.500732421875</v>
      </c>
      <c r="B4105">
        <v>-113.694919251</v>
      </c>
      <c r="C4105">
        <v>-113.69289913199999</v>
      </c>
      <c r="D4105">
        <v>-113.69211817599999</v>
      </c>
      <c r="E4105">
        <v>-113.69206191400001</v>
      </c>
      <c r="F4105">
        <v>-113.692388294</v>
      </c>
      <c r="G4105">
        <v>-113.693281653</v>
      </c>
      <c r="H4105">
        <v>0</v>
      </c>
      <c r="I4105">
        <v>0.500732421875</v>
      </c>
      <c r="J4105">
        <v>-298.99410933799999</v>
      </c>
      <c r="K4105">
        <v>-300</v>
      </c>
      <c r="L4105">
        <v>-300</v>
      </c>
      <c r="M4105">
        <v>-299.99983598300003</v>
      </c>
      <c r="N4105">
        <v>-299.98592816500002</v>
      </c>
      <c r="O4105">
        <v>-300</v>
      </c>
    </row>
    <row r="4106" spans="1:15" x14ac:dyDescent="0.2">
      <c r="A4106">
        <v>0.50085449218800004</v>
      </c>
      <c r="B4106">
        <v>-113.593674858</v>
      </c>
      <c r="C4106">
        <v>-113.591654779</v>
      </c>
      <c r="D4106">
        <v>-113.590873659</v>
      </c>
      <c r="E4106">
        <v>-113.59081767399999</v>
      </c>
      <c r="F4106">
        <v>-113.591144879</v>
      </c>
      <c r="G4106">
        <v>-113.59204039399999</v>
      </c>
      <c r="H4106">
        <v>0</v>
      </c>
      <c r="I4106">
        <v>0.50085449218800004</v>
      </c>
      <c r="J4106">
        <v>-291.26139634499998</v>
      </c>
      <c r="K4106">
        <v>-291.849551039</v>
      </c>
      <c r="L4106">
        <v>-292.25844780400001</v>
      </c>
      <c r="M4106">
        <v>-291.87480259099999</v>
      </c>
      <c r="N4106">
        <v>-296.19551459299998</v>
      </c>
      <c r="O4106">
        <v>-300</v>
      </c>
    </row>
    <row r="4107" spans="1:15" x14ac:dyDescent="0.2">
      <c r="A4107">
        <v>0.5009765625</v>
      </c>
      <c r="B4107">
        <v>-113.58491306800001</v>
      </c>
      <c r="C4107">
        <v>-113.582893031</v>
      </c>
      <c r="D4107">
        <v>-113.582111746</v>
      </c>
      <c r="E4107">
        <v>-113.582056041</v>
      </c>
      <c r="F4107">
        <v>-113.582384072</v>
      </c>
      <c r="G4107">
        <v>-113.58328174899999</v>
      </c>
      <c r="H4107">
        <v>0</v>
      </c>
      <c r="I4107">
        <v>0.5009765625</v>
      </c>
      <c r="J4107">
        <v>-284.71713810699998</v>
      </c>
      <c r="K4107">
        <v>-284.97272193999999</v>
      </c>
      <c r="L4107">
        <v>-285.02839273799998</v>
      </c>
      <c r="M4107">
        <v>-284.99492858399998</v>
      </c>
      <c r="N4107">
        <v>-300</v>
      </c>
      <c r="O4107">
        <v>-300</v>
      </c>
    </row>
    <row r="4108" spans="1:15" x14ac:dyDescent="0.2">
      <c r="A4108">
        <v>0.50109863281199996</v>
      </c>
      <c r="B4108">
        <v>-113.66093273200001</v>
      </c>
      <c r="C4108">
        <v>-113.658912738</v>
      </c>
      <c r="D4108">
        <v>-113.65813129</v>
      </c>
      <c r="E4108">
        <v>-113.658075865</v>
      </c>
      <c r="F4108">
        <v>-113.65840472399999</v>
      </c>
      <c r="G4108">
        <v>-113.659304568</v>
      </c>
      <c r="H4108">
        <v>0</v>
      </c>
      <c r="I4108">
        <v>0.50109863281199996</v>
      </c>
      <c r="J4108">
        <v>-278.72826713299997</v>
      </c>
      <c r="K4108">
        <v>-278.79706559800002</v>
      </c>
      <c r="L4108">
        <v>-278.89463909400001</v>
      </c>
      <c r="M4108">
        <v>-278.83755552899999</v>
      </c>
      <c r="N4108">
        <v>-300</v>
      </c>
      <c r="O4108">
        <v>-300</v>
      </c>
    </row>
    <row r="4109" spans="1:15" x14ac:dyDescent="0.2">
      <c r="A4109">
        <v>0.501220703125</v>
      </c>
      <c r="B4109">
        <v>-113.81676797199999</v>
      </c>
      <c r="C4109">
        <v>-113.81474802300001</v>
      </c>
      <c r="D4109">
        <v>-113.813966412</v>
      </c>
      <c r="E4109">
        <v>-113.81391126699999</v>
      </c>
      <c r="F4109">
        <v>-113.814240957</v>
      </c>
      <c r="G4109">
        <v>-113.81514297299999</v>
      </c>
      <c r="H4109">
        <v>0</v>
      </c>
      <c r="I4109">
        <v>0.501220703125</v>
      </c>
      <c r="J4109">
        <v>-273.27802882600002</v>
      </c>
      <c r="K4109">
        <v>-273.31778064100001</v>
      </c>
      <c r="L4109">
        <v>-273.346187644</v>
      </c>
      <c r="M4109">
        <v>-273.30133971100003</v>
      </c>
      <c r="N4109">
        <v>-300</v>
      </c>
      <c r="O4109">
        <v>-300</v>
      </c>
    </row>
    <row r="4110" spans="1:15" x14ac:dyDescent="0.2">
      <c r="A4110">
        <v>0.50134277343800004</v>
      </c>
      <c r="B4110">
        <v>-114.049706351</v>
      </c>
      <c r="C4110">
        <v>-114.047686447</v>
      </c>
      <c r="D4110">
        <v>-114.046904674</v>
      </c>
      <c r="E4110">
        <v>-114.046849811</v>
      </c>
      <c r="F4110">
        <v>-114.047180333</v>
      </c>
      <c r="G4110">
        <v>-114.048084527</v>
      </c>
      <c r="H4110">
        <v>0</v>
      </c>
      <c r="I4110">
        <v>0.50134277343800004</v>
      </c>
      <c r="J4110">
        <v>-268.32466379700003</v>
      </c>
      <c r="K4110">
        <v>-268.35255088600002</v>
      </c>
      <c r="L4110">
        <v>-268.36304725000002</v>
      </c>
      <c r="M4110">
        <v>-268.32713105300002</v>
      </c>
      <c r="N4110">
        <v>-300</v>
      </c>
      <c r="O4110">
        <v>-300</v>
      </c>
    </row>
    <row r="4111" spans="1:15" x14ac:dyDescent="0.2">
      <c r="A4111">
        <v>0.50146484375</v>
      </c>
      <c r="B4111">
        <v>-114.359040104</v>
      </c>
      <c r="C4111">
        <v>-114.357020248</v>
      </c>
      <c r="D4111">
        <v>-114.356238312</v>
      </c>
      <c r="E4111">
        <v>-114.35618373200001</v>
      </c>
      <c r="F4111">
        <v>-114.356515089</v>
      </c>
      <c r="G4111">
        <v>-114.35742146699999</v>
      </c>
      <c r="H4111">
        <v>0</v>
      </c>
      <c r="I4111">
        <v>0.50146484375</v>
      </c>
      <c r="J4111">
        <v>-263.79808538999998</v>
      </c>
      <c r="K4111">
        <v>-263.81726194800001</v>
      </c>
      <c r="L4111">
        <v>-263.82008976899999</v>
      </c>
      <c r="M4111">
        <v>-263.81116295499999</v>
      </c>
      <c r="N4111">
        <v>-300</v>
      </c>
      <c r="O4111">
        <v>-300</v>
      </c>
    </row>
    <row r="4112" spans="1:15" x14ac:dyDescent="0.2">
      <c r="A4112">
        <v>0.50158691406199996</v>
      </c>
      <c r="B4112">
        <v>-114.74600113</v>
      </c>
      <c r="C4112">
        <v>-114.743981322</v>
      </c>
      <c r="D4112">
        <v>-114.743199225</v>
      </c>
      <c r="E4112">
        <v>-114.743144929</v>
      </c>
      <c r="F4112">
        <v>-114.743477122</v>
      </c>
      <c r="G4112">
        <v>-114.744385689</v>
      </c>
      <c r="H4112">
        <v>0</v>
      </c>
      <c r="I4112">
        <v>0.50158691406199996</v>
      </c>
      <c r="J4112">
        <v>-259.62900072299999</v>
      </c>
      <c r="K4112">
        <v>-259.64461460000001</v>
      </c>
      <c r="L4112">
        <v>-259.646290728</v>
      </c>
      <c r="M4112">
        <v>-259.691949771</v>
      </c>
      <c r="N4112">
        <v>-300</v>
      </c>
      <c r="O4112">
        <v>-300</v>
      </c>
    </row>
    <row r="4113" spans="1:15" x14ac:dyDescent="0.2">
      <c r="A4113">
        <v>0.501708984375</v>
      </c>
      <c r="B4113">
        <v>-115.213867334</v>
      </c>
      <c r="C4113">
        <v>-115.21184757499999</v>
      </c>
      <c r="D4113">
        <v>-115.211065318</v>
      </c>
      <c r="E4113">
        <v>-115.21101130700001</v>
      </c>
      <c r="F4113">
        <v>-115.211344338</v>
      </c>
      <c r="G4113">
        <v>-115.212255099</v>
      </c>
      <c r="H4113">
        <v>0</v>
      </c>
      <c r="I4113">
        <v>0.501708984375</v>
      </c>
      <c r="J4113">
        <v>-255.77130463399999</v>
      </c>
      <c r="K4113">
        <v>-255.780485731</v>
      </c>
      <c r="L4113">
        <v>-255.78598814399999</v>
      </c>
      <c r="M4113">
        <v>-260.15468764799999</v>
      </c>
      <c r="N4113">
        <v>-300</v>
      </c>
      <c r="O4113">
        <v>-300</v>
      </c>
    </row>
    <row r="4114" spans="1:15" x14ac:dyDescent="0.2">
      <c r="A4114">
        <v>0.50183105468800004</v>
      </c>
      <c r="B4114">
        <v>-115.768260697</v>
      </c>
      <c r="C4114">
        <v>-115.766240989</v>
      </c>
      <c r="D4114">
        <v>-115.765458571</v>
      </c>
      <c r="E4114">
        <v>-115.765404846</v>
      </c>
      <c r="F4114">
        <v>-115.76573871799999</v>
      </c>
      <c r="G4114">
        <v>-115.76665167900001</v>
      </c>
      <c r="H4114">
        <v>0</v>
      </c>
      <c r="I4114">
        <v>0.50183105468800004</v>
      </c>
      <c r="J4114">
        <v>-252.181348238</v>
      </c>
      <c r="K4114">
        <v>-252.18480403199999</v>
      </c>
      <c r="L4114">
        <v>-252.18662469500001</v>
      </c>
      <c r="M4114">
        <v>-278.24766494599999</v>
      </c>
      <c r="N4114">
        <v>-300</v>
      </c>
      <c r="O4114">
        <v>-300</v>
      </c>
    </row>
    <row r="4115" spans="1:15" x14ac:dyDescent="0.2">
      <c r="A4115">
        <v>0.501953125</v>
      </c>
      <c r="B4115">
        <v>-116.417697088</v>
      </c>
      <c r="C4115">
        <v>-116.415677433</v>
      </c>
      <c r="D4115">
        <v>-116.414894855</v>
      </c>
      <c r="E4115">
        <v>-116.414841416</v>
      </c>
      <c r="F4115">
        <v>-116.415176132</v>
      </c>
      <c r="G4115">
        <v>-116.41609129699999</v>
      </c>
      <c r="H4115">
        <v>0</v>
      </c>
      <c r="I4115">
        <v>0.501953125</v>
      </c>
      <c r="J4115">
        <v>-248.81780520199999</v>
      </c>
      <c r="K4115">
        <v>-248.82286775700001</v>
      </c>
      <c r="L4115">
        <v>-248.82631973299999</v>
      </c>
      <c r="M4115">
        <v>-300</v>
      </c>
      <c r="N4115">
        <v>-300</v>
      </c>
      <c r="O4115">
        <v>-300</v>
      </c>
    </row>
    <row r="4116" spans="1:15" x14ac:dyDescent="0.2">
      <c r="A4116">
        <v>0.50207519531199996</v>
      </c>
      <c r="B4116">
        <v>-117.174509457</v>
      </c>
      <c r="C4116">
        <v>-117.172489856</v>
      </c>
      <c r="D4116">
        <v>-117.171707119</v>
      </c>
      <c r="E4116">
        <v>-117.171653967</v>
      </c>
      <c r="F4116">
        <v>-117.171989528</v>
      </c>
      <c r="G4116">
        <v>-117.172906904</v>
      </c>
      <c r="H4116">
        <v>0</v>
      </c>
      <c r="I4116">
        <v>0.50207519531199996</v>
      </c>
      <c r="J4116">
        <v>-245.66250482999999</v>
      </c>
      <c r="K4116">
        <v>-245.66244553499999</v>
      </c>
      <c r="L4116">
        <v>-245.66548523200001</v>
      </c>
      <c r="M4116">
        <v>-300</v>
      </c>
      <c r="N4116">
        <v>-300</v>
      </c>
      <c r="O4116">
        <v>-300</v>
      </c>
    </row>
    <row r="4117" spans="1:15" x14ac:dyDescent="0.2">
      <c r="A4117">
        <v>0.502197265625</v>
      </c>
      <c r="B4117">
        <v>-118.056377588</v>
      </c>
      <c r="C4117">
        <v>-118.054358042</v>
      </c>
      <c r="D4117">
        <v>-118.053575146</v>
      </c>
      <c r="E4117">
        <v>-118.05352228300001</v>
      </c>
      <c r="F4117">
        <v>-118.05385869200001</v>
      </c>
      <c r="G4117">
        <v>-118.05477828399999</v>
      </c>
      <c r="H4117">
        <v>0</v>
      </c>
      <c r="I4117">
        <v>0.502197265625</v>
      </c>
      <c r="J4117">
        <v>-242.68599716400001</v>
      </c>
      <c r="K4117">
        <v>-242.6872391</v>
      </c>
      <c r="L4117">
        <v>-242.68768648</v>
      </c>
      <c r="M4117">
        <v>-300</v>
      </c>
      <c r="N4117">
        <v>-300</v>
      </c>
      <c r="O4117">
        <v>-300</v>
      </c>
    </row>
    <row r="4118" spans="1:15" x14ac:dyDescent="0.2">
      <c r="A4118">
        <v>0.50231933593800004</v>
      </c>
      <c r="B4118">
        <v>-119.088921587</v>
      </c>
      <c r="C4118">
        <v>-119.08690209700001</v>
      </c>
      <c r="D4118">
        <v>-119.086119043</v>
      </c>
      <c r="E4118">
        <v>-119.08606647000001</v>
      </c>
      <c r="F4118">
        <v>-119.086403727</v>
      </c>
      <c r="G4118">
        <v>-119.087325541</v>
      </c>
      <c r="H4118">
        <v>0</v>
      </c>
      <c r="I4118">
        <v>0.50231933593800004</v>
      </c>
      <c r="J4118">
        <v>-239.87008855600001</v>
      </c>
      <c r="K4118">
        <v>-239.87161298199999</v>
      </c>
      <c r="L4118">
        <v>-239.871226853</v>
      </c>
      <c r="M4118">
        <v>-300</v>
      </c>
      <c r="N4118">
        <v>-300</v>
      </c>
      <c r="O4118">
        <v>-300</v>
      </c>
    </row>
    <row r="4119" spans="1:15" x14ac:dyDescent="0.2">
      <c r="A4119">
        <v>0.50244140625</v>
      </c>
      <c r="B4119">
        <v>-120.310308531</v>
      </c>
      <c r="C4119">
        <v>-120.30828909900001</v>
      </c>
      <c r="D4119">
        <v>-120.307505887</v>
      </c>
      <c r="E4119">
        <v>-120.307453604</v>
      </c>
      <c r="F4119">
        <v>-120.307791713</v>
      </c>
      <c r="G4119">
        <v>-120.308715754</v>
      </c>
      <c r="H4119">
        <v>0</v>
      </c>
      <c r="I4119">
        <v>0.50244140625</v>
      </c>
      <c r="J4119">
        <v>-237.197408362</v>
      </c>
      <c r="K4119">
        <v>-237.19765202100001</v>
      </c>
      <c r="L4119">
        <v>-237.19752523400001</v>
      </c>
      <c r="M4119">
        <v>-300</v>
      </c>
      <c r="N4119">
        <v>-300</v>
      </c>
      <c r="O4119">
        <v>-300</v>
      </c>
    </row>
    <row r="4120" spans="1:15" x14ac:dyDescent="0.2">
      <c r="A4120">
        <v>0.50256347656199996</v>
      </c>
      <c r="B4120">
        <v>-121.780016639</v>
      </c>
      <c r="C4120">
        <v>-121.777997267</v>
      </c>
      <c r="D4120">
        <v>-121.777213897</v>
      </c>
      <c r="E4120">
        <v>-121.777161906</v>
      </c>
      <c r="F4120">
        <v>-121.77750086899999</v>
      </c>
      <c r="G4120">
        <v>-121.778427142</v>
      </c>
      <c r="H4120">
        <v>0</v>
      </c>
      <c r="I4120">
        <v>0.50256347656199996</v>
      </c>
      <c r="J4120">
        <v>-234.65522374099999</v>
      </c>
      <c r="K4120">
        <v>-234.65437056100001</v>
      </c>
      <c r="L4120">
        <v>-234.65862492299999</v>
      </c>
      <c r="M4120">
        <v>-300</v>
      </c>
      <c r="N4120">
        <v>-300</v>
      </c>
      <c r="O4120">
        <v>-300</v>
      </c>
    </row>
    <row r="4121" spans="1:15" x14ac:dyDescent="0.2">
      <c r="A4121">
        <v>0.502685546875</v>
      </c>
      <c r="B4121">
        <v>-123.597185283</v>
      </c>
      <c r="C4121">
        <v>-123.595165971</v>
      </c>
      <c r="D4121">
        <v>-123.59438244499999</v>
      </c>
      <c r="E4121">
        <v>-123.594330747</v>
      </c>
      <c r="F4121">
        <v>-123.594670565</v>
      </c>
      <c r="G4121">
        <v>-123.595599077</v>
      </c>
      <c r="H4121">
        <v>0</v>
      </c>
      <c r="I4121">
        <v>0.502685546875</v>
      </c>
      <c r="J4121">
        <v>-232.23101125100001</v>
      </c>
      <c r="K4121">
        <v>-232.232784119</v>
      </c>
      <c r="L4121">
        <v>-232.231453397</v>
      </c>
      <c r="M4121">
        <v>-300</v>
      </c>
      <c r="N4121">
        <v>-300</v>
      </c>
      <c r="O4121">
        <v>-300</v>
      </c>
    </row>
    <row r="4122" spans="1:15" x14ac:dyDescent="0.2">
      <c r="A4122">
        <v>0.50280761718800004</v>
      </c>
      <c r="B4122">
        <v>-125.944649349</v>
      </c>
      <c r="C4122">
        <v>-125.942630099</v>
      </c>
      <c r="D4122">
        <v>-125.941846416</v>
      </c>
      <c r="E4122">
        <v>-125.941795011</v>
      </c>
      <c r="F4122">
        <v>-125.94213568799999</v>
      </c>
      <c r="G4122">
        <v>-125.943066442</v>
      </c>
      <c r="H4122">
        <v>0</v>
      </c>
      <c r="I4122">
        <v>0.50280761718800004</v>
      </c>
      <c r="J4122">
        <v>-229.915014469</v>
      </c>
      <c r="K4122">
        <v>-229.91884683200001</v>
      </c>
      <c r="L4122">
        <v>-229.91921458300001</v>
      </c>
      <c r="M4122">
        <v>-300</v>
      </c>
      <c r="N4122">
        <v>-300</v>
      </c>
      <c r="O4122">
        <v>-300</v>
      </c>
    </row>
    <row r="4123" spans="1:15" x14ac:dyDescent="0.2">
      <c r="A4123">
        <v>0.5029296875</v>
      </c>
      <c r="B4123">
        <v>-129.219118982</v>
      </c>
      <c r="C4123">
        <v>-129.217099795</v>
      </c>
      <c r="D4123">
        <v>-129.21631595599999</v>
      </c>
      <c r="E4123">
        <v>-129.216264846</v>
      </c>
      <c r="F4123">
        <v>-129.216606383</v>
      </c>
      <c r="G4123">
        <v>-129.217539386</v>
      </c>
      <c r="H4123">
        <v>0</v>
      </c>
      <c r="I4123">
        <v>0.5029296875</v>
      </c>
      <c r="J4123">
        <v>-227.69870836499999</v>
      </c>
      <c r="K4123">
        <v>-227.70109632099999</v>
      </c>
      <c r="L4123">
        <v>-227.69893421099999</v>
      </c>
      <c r="M4123">
        <v>-300</v>
      </c>
      <c r="N4123">
        <v>-300</v>
      </c>
      <c r="O4123">
        <v>-300</v>
      </c>
    </row>
    <row r="4124" spans="1:15" x14ac:dyDescent="0.2">
      <c r="A4124">
        <v>0.50305175781199996</v>
      </c>
      <c r="B4124">
        <v>-134.589736257</v>
      </c>
      <c r="C4124">
        <v>-134.587717134</v>
      </c>
      <c r="D4124">
        <v>-134.58693314199999</v>
      </c>
      <c r="E4124">
        <v>-134.58688232700001</v>
      </c>
      <c r="F4124">
        <v>-134.58722472599999</v>
      </c>
      <c r="G4124">
        <v>-134.588159985</v>
      </c>
      <c r="H4124">
        <v>0</v>
      </c>
      <c r="I4124">
        <v>0.50305175781199996</v>
      </c>
      <c r="J4124">
        <v>-225.573418944</v>
      </c>
      <c r="K4124">
        <v>-225.57286026700001</v>
      </c>
      <c r="L4124">
        <v>-225.57518319600001</v>
      </c>
      <c r="M4124">
        <v>-300</v>
      </c>
      <c r="N4124">
        <v>-300</v>
      </c>
      <c r="O4124">
        <v>-300</v>
      </c>
    </row>
    <row r="4125" spans="1:15" x14ac:dyDescent="0.2">
      <c r="A4125">
        <v>0.503173828125</v>
      </c>
      <c r="B4125">
        <v>-151.542137809</v>
      </c>
      <c r="C4125">
        <v>-151.54011874299999</v>
      </c>
      <c r="D4125">
        <v>-151.539334596</v>
      </c>
      <c r="E4125">
        <v>-151.539284087</v>
      </c>
      <c r="F4125">
        <v>-151.53962734500001</v>
      </c>
      <c r="G4125">
        <v>-151.540564867</v>
      </c>
      <c r="H4125">
        <v>0</v>
      </c>
      <c r="I4125">
        <v>0.503173828125</v>
      </c>
      <c r="J4125">
        <v>-223.531548402</v>
      </c>
      <c r="K4125">
        <v>-223.529704947</v>
      </c>
      <c r="L4125">
        <v>-223.579407156</v>
      </c>
      <c r="M4125">
        <v>-300</v>
      </c>
      <c r="N4125">
        <v>-300</v>
      </c>
      <c r="O4125">
        <v>-300</v>
      </c>
    </row>
    <row r="4126" spans="1:15" x14ac:dyDescent="0.2">
      <c r="A4126">
        <v>0.50329589843800004</v>
      </c>
      <c r="B4126">
        <v>-137.510000182</v>
      </c>
      <c r="C4126">
        <v>-137.50798119699999</v>
      </c>
      <c r="D4126">
        <v>-137.50719689100001</v>
      </c>
      <c r="E4126">
        <v>-137.50714667</v>
      </c>
      <c r="F4126">
        <v>-137.50749079900001</v>
      </c>
      <c r="G4126">
        <v>-137.50843058199999</v>
      </c>
      <c r="H4126">
        <v>0</v>
      </c>
      <c r="I4126">
        <v>0.50329589843800004</v>
      </c>
      <c r="J4126">
        <v>-221.566727216</v>
      </c>
      <c r="K4126">
        <v>-221.56599920400001</v>
      </c>
      <c r="L4126">
        <v>-222.499238206</v>
      </c>
      <c r="M4126">
        <v>-300</v>
      </c>
      <c r="N4126">
        <v>-300</v>
      </c>
      <c r="O4126">
        <v>-300</v>
      </c>
    </row>
    <row r="4127" spans="1:15" x14ac:dyDescent="0.2">
      <c r="A4127">
        <v>0.50341796875</v>
      </c>
      <c r="B4127">
        <v>-130.69326178399999</v>
      </c>
      <c r="C4127">
        <v>-130.69124286600001</v>
      </c>
      <c r="D4127">
        <v>-130.69045840800001</v>
      </c>
      <c r="E4127">
        <v>-130.690408486</v>
      </c>
      <c r="F4127">
        <v>-130.69075348499999</v>
      </c>
      <c r="G4127">
        <v>-130.69169553899999</v>
      </c>
      <c r="H4127">
        <v>0</v>
      </c>
      <c r="I4127">
        <v>0.50341796875</v>
      </c>
      <c r="J4127">
        <v>-219.67277531900001</v>
      </c>
      <c r="K4127">
        <v>-219.672921336</v>
      </c>
      <c r="L4127">
        <v>-224.044865313</v>
      </c>
      <c r="M4127">
        <v>-300</v>
      </c>
      <c r="N4127">
        <v>-300</v>
      </c>
      <c r="O4127">
        <v>-300</v>
      </c>
    </row>
    <row r="4128" spans="1:15" x14ac:dyDescent="0.2">
      <c r="A4128">
        <v>0.50354003906199996</v>
      </c>
      <c r="B4128">
        <v>-126.950390677</v>
      </c>
      <c r="C4128">
        <v>-126.948371829</v>
      </c>
      <c r="D4128">
        <v>-126.947587219</v>
      </c>
      <c r="E4128">
        <v>-126.947537596</v>
      </c>
      <c r="F4128">
        <v>-126.947883464</v>
      </c>
      <c r="G4128">
        <v>-126.948827795</v>
      </c>
      <c r="H4128">
        <v>0</v>
      </c>
      <c r="I4128">
        <v>0.50354003906199996</v>
      </c>
      <c r="J4128">
        <v>-217.844670745</v>
      </c>
      <c r="K4128">
        <v>-217.843798838</v>
      </c>
      <c r="L4128">
        <v>-229.94762464499999</v>
      </c>
      <c r="M4128">
        <v>-300</v>
      </c>
      <c r="N4128">
        <v>-300</v>
      </c>
      <c r="O4128">
        <v>-300</v>
      </c>
    </row>
    <row r="4129" spans="1:15" x14ac:dyDescent="0.2">
      <c r="A4129">
        <v>0.503662109375</v>
      </c>
      <c r="B4129">
        <v>-124.37252625000001</v>
      </c>
      <c r="C4129">
        <v>-124.370507472</v>
      </c>
      <c r="D4129">
        <v>-124.36972271</v>
      </c>
      <c r="E4129">
        <v>-124.36967338700001</v>
      </c>
      <c r="F4129">
        <v>-124.370020129</v>
      </c>
      <c r="G4129">
        <v>-124.37096674199999</v>
      </c>
      <c r="H4129">
        <v>0</v>
      </c>
      <c r="I4129">
        <v>0.503662109375</v>
      </c>
      <c r="J4129">
        <v>-216.077991994</v>
      </c>
      <c r="K4129">
        <v>-216.07627425000001</v>
      </c>
      <c r="L4129">
        <v>-242.13470735199999</v>
      </c>
      <c r="M4129">
        <v>-300</v>
      </c>
      <c r="N4129">
        <v>-300</v>
      </c>
      <c r="O4129">
        <v>-300</v>
      </c>
    </row>
    <row r="4130" spans="1:15" x14ac:dyDescent="0.2">
      <c r="A4130">
        <v>0.50378417968800004</v>
      </c>
      <c r="B4130">
        <v>-122.416486612</v>
      </c>
      <c r="C4130">
        <v>-122.414467907</v>
      </c>
      <c r="D4130">
        <v>-122.41368299299999</v>
      </c>
      <c r="E4130">
        <v>-122.413633972</v>
      </c>
      <c r="F4130">
        <v>-122.413981588</v>
      </c>
      <c r="G4130">
        <v>-122.414930489</v>
      </c>
      <c r="H4130">
        <v>0</v>
      </c>
      <c r="I4130">
        <v>0.50378417968800004</v>
      </c>
      <c r="J4130">
        <v>-214.36914410899999</v>
      </c>
      <c r="K4130">
        <v>-214.369164552</v>
      </c>
      <c r="L4130">
        <v>-264.76325045999999</v>
      </c>
      <c r="M4130">
        <v>-300</v>
      </c>
      <c r="N4130">
        <v>-300</v>
      </c>
      <c r="O4130">
        <v>-300</v>
      </c>
    </row>
    <row r="4131" spans="1:15" x14ac:dyDescent="0.2">
      <c r="A4131">
        <v>0.50390625</v>
      </c>
      <c r="B4131">
        <v>-120.84993121399999</v>
      </c>
      <c r="C4131">
        <v>-120.847912584</v>
      </c>
      <c r="D4131">
        <v>-120.84712751799999</v>
      </c>
      <c r="E4131">
        <v>-120.847078799</v>
      </c>
      <c r="F4131">
        <v>-120.847427293</v>
      </c>
      <c r="G4131">
        <v>-120.84837848700001</v>
      </c>
      <c r="H4131">
        <v>0</v>
      </c>
      <c r="I4131">
        <v>0.50390625</v>
      </c>
      <c r="J4131">
        <v>-212.71493822299999</v>
      </c>
      <c r="K4131">
        <v>-212.71781608200001</v>
      </c>
      <c r="L4131">
        <v>-300</v>
      </c>
      <c r="M4131">
        <v>-300</v>
      </c>
      <c r="N4131">
        <v>-300</v>
      </c>
      <c r="O4131">
        <v>-300</v>
      </c>
    </row>
    <row r="4132" spans="1:15" x14ac:dyDescent="0.2">
      <c r="A4132">
        <v>0.50402832031199996</v>
      </c>
      <c r="B4132">
        <v>-119.551703785</v>
      </c>
      <c r="C4132">
        <v>-119.54968522999999</v>
      </c>
      <c r="D4132">
        <v>-119.54890001299999</v>
      </c>
      <c r="E4132">
        <v>-119.548851597</v>
      </c>
      <c r="F4132">
        <v>-119.549200971</v>
      </c>
      <c r="G4132">
        <v>-119.550154464</v>
      </c>
      <c r="H4132">
        <v>0</v>
      </c>
      <c r="I4132">
        <v>0.50402832031199996</v>
      </c>
      <c r="J4132">
        <v>-211.112321033</v>
      </c>
      <c r="K4132">
        <v>-211.115462756</v>
      </c>
      <c r="L4132">
        <v>-300</v>
      </c>
      <c r="M4132">
        <v>-300</v>
      </c>
      <c r="N4132">
        <v>-300</v>
      </c>
      <c r="O4132">
        <v>-300</v>
      </c>
    </row>
    <row r="4133" spans="1:15" x14ac:dyDescent="0.2">
      <c r="A4133">
        <v>0.504150390625</v>
      </c>
      <c r="B4133">
        <v>-118.450510974</v>
      </c>
      <c r="C4133">
        <v>-118.448492497</v>
      </c>
      <c r="D4133">
        <v>-118.44770712899999</v>
      </c>
      <c r="E4133">
        <v>-118.447659018</v>
      </c>
      <c r="F4133">
        <v>-118.448009273</v>
      </c>
      <c r="G4133">
        <v>-118.448965071</v>
      </c>
      <c r="H4133">
        <v>0</v>
      </c>
      <c r="I4133">
        <v>0.504150390625</v>
      </c>
      <c r="J4133">
        <v>-209.55829426</v>
      </c>
      <c r="K4133">
        <v>-209.558688413</v>
      </c>
      <c r="L4133">
        <v>-300</v>
      </c>
      <c r="M4133">
        <v>-300</v>
      </c>
      <c r="N4133">
        <v>-300</v>
      </c>
      <c r="O4133">
        <v>-300</v>
      </c>
    </row>
    <row r="4134" spans="1:15" x14ac:dyDescent="0.2">
      <c r="A4134">
        <v>0.50427246093800004</v>
      </c>
      <c r="B4134">
        <v>-117.500804109</v>
      </c>
      <c r="C4134">
        <v>-117.49878571000001</v>
      </c>
      <c r="D4134">
        <v>-117.49800019200001</v>
      </c>
      <c r="E4134">
        <v>-117.49795238599999</v>
      </c>
      <c r="F4134">
        <v>-117.498303525</v>
      </c>
      <c r="G4134">
        <v>-117.499261633</v>
      </c>
      <c r="H4134">
        <v>0</v>
      </c>
      <c r="I4134">
        <v>0.50427246093800004</v>
      </c>
      <c r="J4134">
        <v>-208.049764751</v>
      </c>
      <c r="K4134">
        <v>-208.04800099100001</v>
      </c>
      <c r="L4134">
        <v>-300</v>
      </c>
      <c r="M4134">
        <v>-300</v>
      </c>
      <c r="N4134">
        <v>-300</v>
      </c>
      <c r="O4134">
        <v>-300</v>
      </c>
    </row>
    <row r="4135" spans="1:15" x14ac:dyDescent="0.2">
      <c r="A4135">
        <v>0.50439453125</v>
      </c>
      <c r="B4135">
        <v>-116.67168717600001</v>
      </c>
      <c r="C4135">
        <v>-116.669668857</v>
      </c>
      <c r="D4135">
        <v>-116.668883189</v>
      </c>
      <c r="E4135">
        <v>-116.66883568999999</v>
      </c>
      <c r="F4135">
        <v>-116.66918771500001</v>
      </c>
      <c r="G4135">
        <v>-116.67014813900001</v>
      </c>
      <c r="H4135">
        <v>0</v>
      </c>
      <c r="I4135">
        <v>0.50439453125</v>
      </c>
      <c r="J4135">
        <v>-206.583768873</v>
      </c>
      <c r="K4135">
        <v>-206.58260028500001</v>
      </c>
      <c r="L4135">
        <v>-300</v>
      </c>
      <c r="M4135">
        <v>-300</v>
      </c>
      <c r="N4135">
        <v>-300</v>
      </c>
      <c r="O4135">
        <v>-300</v>
      </c>
    </row>
    <row r="4136" spans="1:15" x14ac:dyDescent="0.2">
      <c r="A4136">
        <v>0.50451660156199996</v>
      </c>
      <c r="B4136">
        <v>-115.941225355</v>
      </c>
      <c r="C4136">
        <v>-115.939207118</v>
      </c>
      <c r="D4136">
        <v>-115.93842130100001</v>
      </c>
      <c r="E4136">
        <v>-115.93837410899999</v>
      </c>
      <c r="F4136">
        <v>-115.93872702199999</v>
      </c>
      <c r="G4136">
        <v>-115.93968976799999</v>
      </c>
      <c r="H4136">
        <v>0</v>
      </c>
      <c r="I4136">
        <v>0.50451660156199996</v>
      </c>
      <c r="J4136">
        <v>-205.15748096499999</v>
      </c>
      <c r="K4136">
        <v>-205.15751182599999</v>
      </c>
      <c r="L4136">
        <v>-300</v>
      </c>
      <c r="M4136">
        <v>-300</v>
      </c>
      <c r="N4136">
        <v>-300</v>
      </c>
      <c r="O4136">
        <v>-300</v>
      </c>
    </row>
    <row r="4137" spans="1:15" x14ac:dyDescent="0.2">
      <c r="A4137">
        <v>0.504638671875</v>
      </c>
      <c r="B4137">
        <v>-115.293276625</v>
      </c>
      <c r="C4137">
        <v>-115.29125847</v>
      </c>
      <c r="D4137">
        <v>-115.290472505</v>
      </c>
      <c r="E4137">
        <v>-115.290425622</v>
      </c>
      <c r="F4137">
        <v>-115.290779425</v>
      </c>
      <c r="G4137">
        <v>-115.291744498</v>
      </c>
      <c r="H4137">
        <v>0</v>
      </c>
      <c r="I4137">
        <v>0.504638671875</v>
      </c>
      <c r="J4137">
        <v>-203.76855194999999</v>
      </c>
      <c r="K4137">
        <v>-203.767814515</v>
      </c>
      <c r="L4137">
        <v>-300</v>
      </c>
      <c r="M4137">
        <v>-300</v>
      </c>
      <c r="N4137">
        <v>-300</v>
      </c>
      <c r="O4137">
        <v>-300</v>
      </c>
    </row>
    <row r="4138" spans="1:15" x14ac:dyDescent="0.2">
      <c r="A4138">
        <v>0.50476074218800004</v>
      </c>
      <c r="B4138">
        <v>-114.715612694</v>
      </c>
      <c r="C4138">
        <v>-114.71359462300001</v>
      </c>
      <c r="D4138">
        <v>-114.71280851</v>
      </c>
      <c r="E4138">
        <v>-114.71276193600001</v>
      </c>
      <c r="F4138">
        <v>-114.71311663100001</v>
      </c>
      <c r="G4138">
        <v>-114.71408403700001</v>
      </c>
      <c r="H4138">
        <v>0</v>
      </c>
      <c r="I4138">
        <v>0.50476074218800004</v>
      </c>
      <c r="J4138">
        <v>-202.41508299</v>
      </c>
      <c r="K4138">
        <v>-202.413084269</v>
      </c>
      <c r="L4138">
        <v>-300</v>
      </c>
      <c r="M4138">
        <v>-300</v>
      </c>
      <c r="N4138">
        <v>-300</v>
      </c>
      <c r="O4138">
        <v>-300</v>
      </c>
    </row>
    <row r="4139" spans="1:15" x14ac:dyDescent="0.2">
      <c r="A4139">
        <v>0.5048828125</v>
      </c>
      <c r="B4139">
        <v>-114.198746641</v>
      </c>
      <c r="C4139">
        <v>-114.196728655</v>
      </c>
      <c r="D4139">
        <v>-114.195942395</v>
      </c>
      <c r="E4139">
        <v>-114.195896131</v>
      </c>
      <c r="F4139">
        <v>-114.196251722</v>
      </c>
      <c r="G4139">
        <v>-114.197221466</v>
      </c>
      <c r="H4139">
        <v>0</v>
      </c>
      <c r="I4139">
        <v>0.5048828125</v>
      </c>
      <c r="J4139">
        <v>-201.09559228399999</v>
      </c>
      <c r="K4139">
        <v>-201.094904015</v>
      </c>
      <c r="L4139">
        <v>-300</v>
      </c>
      <c r="M4139">
        <v>-300</v>
      </c>
      <c r="N4139">
        <v>-300</v>
      </c>
      <c r="O4139">
        <v>-300</v>
      </c>
    </row>
    <row r="4140" spans="1:15" x14ac:dyDescent="0.2">
      <c r="A4140">
        <v>0.50500488281199996</v>
      </c>
      <c r="B4140">
        <v>-113.73517043</v>
      </c>
      <c r="C4140">
        <v>-113.733152531</v>
      </c>
      <c r="D4140">
        <v>-113.73236612300001</v>
      </c>
      <c r="E4140">
        <v>-113.732320171</v>
      </c>
      <c r="F4140">
        <v>-113.73267665900001</v>
      </c>
      <c r="G4140">
        <v>-113.733648747</v>
      </c>
      <c r="H4140">
        <v>0</v>
      </c>
      <c r="I4140">
        <v>0.50500488281199996</v>
      </c>
      <c r="J4140">
        <v>-199.80891212899999</v>
      </c>
      <c r="K4140">
        <v>-199.81130846400001</v>
      </c>
      <c r="L4140">
        <v>-300</v>
      </c>
      <c r="M4140">
        <v>-300</v>
      </c>
      <c r="N4140">
        <v>-300</v>
      </c>
      <c r="O4140">
        <v>-300</v>
      </c>
    </row>
    <row r="4141" spans="1:15" x14ac:dyDescent="0.2">
      <c r="A4141">
        <v>0.505126953125</v>
      </c>
      <c r="B4141">
        <v>-113.31884146</v>
      </c>
      <c r="C4141">
        <v>-113.316823649</v>
      </c>
      <c r="D4141">
        <v>-113.316037096</v>
      </c>
      <c r="E4141">
        <v>-113.31599145600001</v>
      </c>
      <c r="F4141">
        <v>-113.316348843</v>
      </c>
      <c r="G4141">
        <v>-113.31732328</v>
      </c>
      <c r="H4141">
        <v>0</v>
      </c>
      <c r="I4141">
        <v>0.505126953125</v>
      </c>
      <c r="J4141">
        <v>-198.55383246</v>
      </c>
      <c r="K4141">
        <v>-198.55707053500001</v>
      </c>
      <c r="L4141">
        <v>-300</v>
      </c>
      <c r="M4141">
        <v>-300</v>
      </c>
      <c r="N4141">
        <v>-300</v>
      </c>
      <c r="O4141">
        <v>-300</v>
      </c>
    </row>
    <row r="4142" spans="1:15" x14ac:dyDescent="0.2">
      <c r="A4142">
        <v>0.50524902343800004</v>
      </c>
      <c r="B4142">
        <v>-112.944826488</v>
      </c>
      <c r="C4142">
        <v>-112.942808767</v>
      </c>
      <c r="D4142">
        <v>-112.942022068</v>
      </c>
      <c r="E4142">
        <v>-112.941976741</v>
      </c>
      <c r="F4142">
        <v>-112.94233502900001</v>
      </c>
      <c r="G4142">
        <v>-112.943311822</v>
      </c>
      <c r="H4142">
        <v>0</v>
      </c>
      <c r="I4142">
        <v>0.50524902343800004</v>
      </c>
      <c r="J4142">
        <v>-197.32903766999999</v>
      </c>
      <c r="K4142">
        <v>-197.329779441</v>
      </c>
      <c r="L4142">
        <v>-300</v>
      </c>
      <c r="M4142">
        <v>-300</v>
      </c>
      <c r="N4142">
        <v>-300</v>
      </c>
      <c r="O4142">
        <v>-300</v>
      </c>
    </row>
    <row r="4143" spans="1:15" x14ac:dyDescent="0.2">
      <c r="A4143">
        <v>0.50537109375</v>
      </c>
      <c r="B4143">
        <v>-112.60904834500001</v>
      </c>
      <c r="C4143">
        <v>-112.60703071499999</v>
      </c>
      <c r="D4143">
        <v>-112.60624387</v>
      </c>
      <c r="E4143">
        <v>-112.606198859</v>
      </c>
      <c r="F4143">
        <v>-112.60655805</v>
      </c>
      <c r="G4143">
        <v>-112.607537204</v>
      </c>
      <c r="H4143">
        <v>0</v>
      </c>
      <c r="I4143">
        <v>0.50537109375</v>
      </c>
      <c r="J4143">
        <v>-196.13299413799999</v>
      </c>
      <c r="K4143">
        <v>-196.13164070600001</v>
      </c>
      <c r="L4143">
        <v>-300</v>
      </c>
      <c r="M4143">
        <v>-300</v>
      </c>
      <c r="N4143">
        <v>-300</v>
      </c>
      <c r="O4143">
        <v>-300</v>
      </c>
    </row>
    <row r="4144" spans="1:15" x14ac:dyDescent="0.2">
      <c r="A4144">
        <v>0.50549316406199996</v>
      </c>
      <c r="B4144">
        <v>-112.30810178199999</v>
      </c>
      <c r="C4144">
        <v>-112.306084244</v>
      </c>
      <c r="D4144">
        <v>-112.305297255</v>
      </c>
      <c r="E4144">
        <v>-112.305252559</v>
      </c>
      <c r="F4144">
        <v>-112.305612655</v>
      </c>
      <c r="G4144">
        <v>-112.306594176</v>
      </c>
      <c r="H4144">
        <v>0</v>
      </c>
      <c r="I4144">
        <v>0.50549316406199996</v>
      </c>
      <c r="J4144">
        <v>-194.96399369400001</v>
      </c>
      <c r="K4144">
        <v>-194.963421987</v>
      </c>
      <c r="L4144">
        <v>-300</v>
      </c>
      <c r="M4144">
        <v>-300</v>
      </c>
      <c r="N4144">
        <v>-300</v>
      </c>
      <c r="O4144">
        <v>-300</v>
      </c>
    </row>
    <row r="4145" spans="1:15" x14ac:dyDescent="0.2">
      <c r="A4145">
        <v>0.505615234375</v>
      </c>
      <c r="B4145">
        <v>-112.039116975</v>
      </c>
      <c r="C4145">
        <v>-112.037099532</v>
      </c>
      <c r="D4145">
        <v>-112.03631239800001</v>
      </c>
      <c r="E4145">
        <v>-112.036268018</v>
      </c>
      <c r="F4145">
        <v>-112.036629023</v>
      </c>
      <c r="G4145">
        <v>-112.037612916</v>
      </c>
      <c r="H4145">
        <v>0</v>
      </c>
      <c r="I4145">
        <v>0.505615234375</v>
      </c>
      <c r="J4145">
        <v>-193.820364832</v>
      </c>
      <c r="K4145">
        <v>-193.82052440800001</v>
      </c>
      <c r="L4145">
        <v>-300</v>
      </c>
      <c r="M4145">
        <v>-300</v>
      </c>
      <c r="N4145">
        <v>-300</v>
      </c>
      <c r="O4145">
        <v>-300</v>
      </c>
    </row>
    <row r="4146" spans="1:15" x14ac:dyDescent="0.2">
      <c r="A4146">
        <v>0.50573730468800004</v>
      </c>
      <c r="B4146">
        <v>-111.799656642</v>
      </c>
      <c r="C4146">
        <v>-111.79763929400001</v>
      </c>
      <c r="D4146">
        <v>-111.796852016</v>
      </c>
      <c r="E4146">
        <v>-111.79680795500001</v>
      </c>
      <c r="F4146">
        <v>-111.79716987</v>
      </c>
      <c r="G4146">
        <v>-111.79815614100001</v>
      </c>
      <c r="H4146">
        <v>0</v>
      </c>
      <c r="I4146">
        <v>0.50573730468800004</v>
      </c>
      <c r="J4146">
        <v>-192.700684352</v>
      </c>
      <c r="K4146">
        <v>-192.698935457</v>
      </c>
      <c r="L4146">
        <v>-300</v>
      </c>
      <c r="M4146">
        <v>-300</v>
      </c>
      <c r="N4146">
        <v>-300</v>
      </c>
      <c r="O4146">
        <v>-300</v>
      </c>
    </row>
    <row r="4147" spans="1:15" x14ac:dyDescent="0.2">
      <c r="A4147">
        <v>0.505859375</v>
      </c>
      <c r="B4147">
        <v>-111.58763731400001</v>
      </c>
      <c r="C4147">
        <v>-111.58562006299999</v>
      </c>
      <c r="D4147">
        <v>-111.58483264199999</v>
      </c>
      <c r="E4147">
        <v>-111.584788899</v>
      </c>
      <c r="F4147">
        <v>-111.58515172600001</v>
      </c>
      <c r="G4147">
        <v>-111.58614038100001</v>
      </c>
      <c r="H4147">
        <v>0</v>
      </c>
      <c r="I4147">
        <v>0.505859375</v>
      </c>
      <c r="J4147">
        <v>-191.603894524</v>
      </c>
      <c r="K4147">
        <v>-191.60126755600001</v>
      </c>
      <c r="L4147">
        <v>-300</v>
      </c>
      <c r="M4147">
        <v>-300</v>
      </c>
      <c r="N4147">
        <v>-300</v>
      </c>
      <c r="O4147">
        <v>-300</v>
      </c>
    </row>
    <row r="4148" spans="1:15" x14ac:dyDescent="0.2">
      <c r="A4148">
        <v>0.50598144531199996</v>
      </c>
      <c r="B4148">
        <v>-111.401268305</v>
      </c>
      <c r="C4148">
        <v>-111.399251151</v>
      </c>
      <c r="D4148">
        <v>-111.398463588</v>
      </c>
      <c r="E4148">
        <v>-111.398420165</v>
      </c>
      <c r="F4148">
        <v>-111.39878390699999</v>
      </c>
      <c r="G4148">
        <v>-111.399774951</v>
      </c>
      <c r="H4148">
        <v>0</v>
      </c>
      <c r="I4148">
        <v>0.50598144531199996</v>
      </c>
      <c r="J4148">
        <v>-190.52929014</v>
      </c>
      <c r="K4148">
        <v>-190.53012860699999</v>
      </c>
      <c r="L4148">
        <v>-300</v>
      </c>
      <c r="M4148">
        <v>-300</v>
      </c>
      <c r="N4148">
        <v>-300</v>
      </c>
      <c r="O4148">
        <v>-300</v>
      </c>
    </row>
    <row r="4149" spans="1:15" x14ac:dyDescent="0.2">
      <c r="A4149">
        <v>0.506103515625</v>
      </c>
      <c r="B4149">
        <v>-111.23900383599999</v>
      </c>
      <c r="C4149">
        <v>-111.236986781</v>
      </c>
      <c r="D4149">
        <v>-111.23619907600001</v>
      </c>
      <c r="E4149">
        <v>-111.236155973</v>
      </c>
      <c r="F4149">
        <v>-111.23652063199999</v>
      </c>
      <c r="G4149">
        <v>-111.237514072</v>
      </c>
      <c r="H4149">
        <v>0</v>
      </c>
      <c r="I4149">
        <v>0.506103515625</v>
      </c>
      <c r="J4149">
        <v>-189.47644113699999</v>
      </c>
      <c r="K4149">
        <v>-189.478537859</v>
      </c>
      <c r="L4149">
        <v>-300</v>
      </c>
      <c r="M4149">
        <v>-300</v>
      </c>
      <c r="N4149">
        <v>-300</v>
      </c>
      <c r="O4149">
        <v>-300</v>
      </c>
    </row>
    <row r="4150" spans="1:15" x14ac:dyDescent="0.2">
      <c r="A4150">
        <v>0.50622558593800004</v>
      </c>
      <c r="B4150">
        <v>-111.099505095</v>
      </c>
      <c r="C4150">
        <v>-111.097488142</v>
      </c>
      <c r="D4150">
        <v>-111.09670029599999</v>
      </c>
      <c r="E4150">
        <v>-111.096657514</v>
      </c>
      <c r="F4150">
        <v>-111.097023092</v>
      </c>
      <c r="G4150">
        <v>-111.09801893300001</v>
      </c>
      <c r="H4150">
        <v>0</v>
      </c>
      <c r="I4150">
        <v>0.50622558593800004</v>
      </c>
      <c r="J4150">
        <v>-188.44494709</v>
      </c>
      <c r="K4150">
        <v>-188.445772965</v>
      </c>
      <c r="L4150">
        <v>-300</v>
      </c>
      <c r="M4150">
        <v>-300</v>
      </c>
      <c r="N4150">
        <v>-300</v>
      </c>
      <c r="O4150">
        <v>-300</v>
      </c>
    </row>
    <row r="4151" spans="1:15" x14ac:dyDescent="0.2">
      <c r="A4151">
        <v>0.50634765625</v>
      </c>
      <c r="B4151">
        <v>-110.981609906</v>
      </c>
      <c r="C4151">
        <v>-110.979593055</v>
      </c>
      <c r="D4151">
        <v>-110.978805068</v>
      </c>
      <c r="E4151">
        <v>-110.978762609</v>
      </c>
      <c r="F4151">
        <v>-110.979129108</v>
      </c>
      <c r="G4151">
        <v>-110.980127356</v>
      </c>
      <c r="H4151">
        <v>0</v>
      </c>
      <c r="I4151">
        <v>0.50634765625</v>
      </c>
      <c r="J4151">
        <v>-187.43422576399999</v>
      </c>
      <c r="K4151">
        <v>-187.483745857</v>
      </c>
      <c r="L4151">
        <v>-300</v>
      </c>
      <c r="M4151">
        <v>-300</v>
      </c>
      <c r="N4151">
        <v>-300</v>
      </c>
      <c r="O4151">
        <v>-300</v>
      </c>
    </row>
    <row r="4152" spans="1:15" x14ac:dyDescent="0.2">
      <c r="A4152">
        <v>0.50646972656199996</v>
      </c>
      <c r="B4152">
        <v>-110.884308281</v>
      </c>
      <c r="C4152">
        <v>-110.882291534</v>
      </c>
      <c r="D4152">
        <v>-110.88150340599999</v>
      </c>
      <c r="E4152">
        <v>-110.88146127100001</v>
      </c>
      <c r="F4152">
        <v>-110.88182869400001</v>
      </c>
      <c r="G4152">
        <v>-110.88282935399999</v>
      </c>
      <c r="H4152">
        <v>0</v>
      </c>
      <c r="I4152">
        <v>0.50646972656199996</v>
      </c>
      <c r="J4152">
        <v>-186.44342648</v>
      </c>
      <c r="K4152">
        <v>-186.732476483</v>
      </c>
      <c r="L4152">
        <v>-300</v>
      </c>
      <c r="M4152">
        <v>-300</v>
      </c>
      <c r="N4152">
        <v>-300</v>
      </c>
      <c r="O4152">
        <v>-300</v>
      </c>
    </row>
    <row r="4153" spans="1:15" x14ac:dyDescent="0.2">
      <c r="A4153">
        <v>0.506591796875</v>
      </c>
      <c r="B4153">
        <v>-110.80672261300001</v>
      </c>
      <c r="C4153">
        <v>-110.804705971</v>
      </c>
      <c r="D4153">
        <v>-110.803917703</v>
      </c>
      <c r="E4153">
        <v>-110.803875893</v>
      </c>
      <c r="F4153">
        <v>-110.80424424100001</v>
      </c>
      <c r="G4153">
        <v>-110.80524732000001</v>
      </c>
      <c r="H4153">
        <v>0</v>
      </c>
      <c r="I4153">
        <v>0.506591796875</v>
      </c>
      <c r="J4153">
        <v>-185.47145606300001</v>
      </c>
      <c r="K4153">
        <v>-186.40462341400001</v>
      </c>
      <c r="L4153">
        <v>-300</v>
      </c>
      <c r="M4153">
        <v>-299.31155254100003</v>
      </c>
      <c r="N4153">
        <v>-300</v>
      </c>
      <c r="O4153">
        <v>-300</v>
      </c>
    </row>
    <row r="4154" spans="1:15" x14ac:dyDescent="0.2">
      <c r="A4154">
        <v>0.50671386718800004</v>
      </c>
      <c r="B4154">
        <v>-110.748091528</v>
      </c>
      <c r="C4154">
        <v>-110.746074992</v>
      </c>
      <c r="D4154">
        <v>-110.745286585</v>
      </c>
      <c r="E4154">
        <v>-110.74524510099999</v>
      </c>
      <c r="F4154">
        <v>-110.745614377</v>
      </c>
      <c r="G4154">
        <v>-110.74661988</v>
      </c>
      <c r="H4154">
        <v>0</v>
      </c>
      <c r="I4154">
        <v>0.50671386718800004</v>
      </c>
      <c r="J4154">
        <v>-184.51714004799999</v>
      </c>
      <c r="K4154">
        <v>-186.73644500200001</v>
      </c>
      <c r="L4154">
        <v>-300</v>
      </c>
      <c r="M4154">
        <v>-296.61205164799998</v>
      </c>
      <c r="N4154">
        <v>-300</v>
      </c>
      <c r="O4154">
        <v>-300</v>
      </c>
    </row>
    <row r="4155" spans="1:15" x14ac:dyDescent="0.2">
      <c r="A4155">
        <v>0.5068359375</v>
      </c>
      <c r="B4155">
        <v>-110.70775670099999</v>
      </c>
      <c r="C4155">
        <v>-110.705740273</v>
      </c>
      <c r="D4155">
        <v>-110.704951728</v>
      </c>
      <c r="E4155">
        <v>-110.70491057</v>
      </c>
      <c r="F4155">
        <v>-110.705280777</v>
      </c>
      <c r="G4155">
        <v>-110.70628870900001</v>
      </c>
      <c r="H4155">
        <v>0</v>
      </c>
      <c r="I4155">
        <v>0.5068359375</v>
      </c>
      <c r="J4155">
        <v>-183.579436308</v>
      </c>
      <c r="K4155">
        <v>-187.951208189</v>
      </c>
      <c r="L4155">
        <v>-300</v>
      </c>
      <c r="M4155">
        <v>-296.36690039799998</v>
      </c>
      <c r="N4155">
        <v>-300</v>
      </c>
      <c r="O4155">
        <v>-300</v>
      </c>
    </row>
    <row r="4156" spans="1:15" x14ac:dyDescent="0.2">
      <c r="A4156">
        <v>0.50695800781199996</v>
      </c>
      <c r="B4156">
        <v>-110.685152065</v>
      </c>
      <c r="C4156">
        <v>-110.68313574699999</v>
      </c>
      <c r="D4156">
        <v>-110.68234706299999</v>
      </c>
      <c r="E4156">
        <v>-110.68230623300001</v>
      </c>
      <c r="F4156">
        <v>-110.682677372</v>
      </c>
      <c r="G4156">
        <v>-110.68368774</v>
      </c>
      <c r="H4156">
        <v>0</v>
      </c>
      <c r="I4156">
        <v>0.50695800781199996</v>
      </c>
      <c r="J4156">
        <v>-182.65760243099999</v>
      </c>
      <c r="K4156">
        <v>-190.254575561</v>
      </c>
      <c r="L4156">
        <v>-300</v>
      </c>
      <c r="M4156">
        <v>-298.12363000599998</v>
      </c>
      <c r="N4156">
        <v>-296.17539124699999</v>
      </c>
      <c r="O4156">
        <v>-300</v>
      </c>
    </row>
    <row r="4157" spans="1:15" x14ac:dyDescent="0.2">
      <c r="A4157">
        <v>0.507080078125</v>
      </c>
      <c r="B4157">
        <v>-110.67979499800001</v>
      </c>
      <c r="C4157">
        <v>-110.67777879</v>
      </c>
      <c r="D4157">
        <v>-110.676989969</v>
      </c>
      <c r="E4157">
        <v>-110.676949468</v>
      </c>
      <c r="F4157">
        <v>-110.677321542</v>
      </c>
      <c r="G4157">
        <v>-110.678334351</v>
      </c>
      <c r="H4157">
        <v>0</v>
      </c>
      <c r="I4157">
        <v>0.507080078125</v>
      </c>
      <c r="J4157">
        <v>-181.75126247200001</v>
      </c>
      <c r="K4157">
        <v>-193.85494452</v>
      </c>
      <c r="L4157">
        <v>-298.36169690000003</v>
      </c>
      <c r="M4157">
        <v>-300</v>
      </c>
      <c r="N4157">
        <v>-299.67996717400001</v>
      </c>
      <c r="O4157">
        <v>-300</v>
      </c>
    </row>
    <row r="4158" spans="1:15" x14ac:dyDescent="0.2">
      <c r="A4158">
        <v>0.50720214843800004</v>
      </c>
      <c r="B4158">
        <v>-110.69127915999999</v>
      </c>
      <c r="C4158">
        <v>-110.68926306500001</v>
      </c>
      <c r="D4158">
        <v>-110.688474107</v>
      </c>
      <c r="E4158">
        <v>-110.688433936</v>
      </c>
      <c r="F4158">
        <v>-110.688806946</v>
      </c>
      <c r="G4158">
        <v>-110.68982220300001</v>
      </c>
      <c r="H4158">
        <v>0</v>
      </c>
      <c r="I4158">
        <v>0.50720214843800004</v>
      </c>
      <c r="J4158">
        <v>-180.86030575300001</v>
      </c>
      <c r="K4158">
        <v>-199.000865893</v>
      </c>
      <c r="L4158">
        <v>-297.53085788999999</v>
      </c>
      <c r="M4158">
        <v>-300</v>
      </c>
      <c r="N4158">
        <v>-300</v>
      </c>
      <c r="O4158">
        <v>-300</v>
      </c>
    </row>
    <row r="4159" spans="1:15" x14ac:dyDescent="0.2">
      <c r="A4159">
        <v>0.50732421875</v>
      </c>
      <c r="B4159">
        <v>-110.719268732</v>
      </c>
      <c r="C4159">
        <v>-110.717252751</v>
      </c>
      <c r="D4159">
        <v>-110.716463656</v>
      </c>
      <c r="E4159">
        <v>-110.716423816</v>
      </c>
      <c r="F4159">
        <v>-110.716797766</v>
      </c>
      <c r="G4159">
        <v>-110.717815476</v>
      </c>
      <c r="H4159">
        <v>0</v>
      </c>
      <c r="I4159">
        <v>0.50732421875</v>
      </c>
      <c r="J4159">
        <v>-179.984703701</v>
      </c>
      <c r="K4159">
        <v>-206.04241792799999</v>
      </c>
      <c r="L4159">
        <v>-299.56083728200002</v>
      </c>
      <c r="M4159">
        <v>-300</v>
      </c>
      <c r="N4159">
        <v>-300</v>
      </c>
      <c r="O4159">
        <v>-300</v>
      </c>
    </row>
    <row r="4160" spans="1:15" x14ac:dyDescent="0.2">
      <c r="A4160">
        <v>0.50744628906199996</v>
      </c>
      <c r="B4160">
        <v>-110.763493849</v>
      </c>
      <c r="C4160">
        <v>-110.76147798300001</v>
      </c>
      <c r="D4160">
        <v>-110.76068875199999</v>
      </c>
      <c r="E4160">
        <v>-110.76064924400001</v>
      </c>
      <c r="F4160">
        <v>-110.761024136</v>
      </c>
      <c r="G4160">
        <v>-110.762044305</v>
      </c>
      <c r="H4160">
        <v>0</v>
      </c>
      <c r="I4160">
        <v>0.50744628906199996</v>
      </c>
      <c r="J4160">
        <v>-179.12428252800001</v>
      </c>
      <c r="K4160">
        <v>-215.55416750699999</v>
      </c>
      <c r="L4160">
        <v>-300</v>
      </c>
      <c r="M4160">
        <v>-300</v>
      </c>
      <c r="N4160">
        <v>-300</v>
      </c>
      <c r="O4160">
        <v>-300</v>
      </c>
    </row>
    <row r="4161" spans="1:15" x14ac:dyDescent="0.2">
      <c r="A4161">
        <v>0.507568359375</v>
      </c>
      <c r="B4161">
        <v>-110.823747101</v>
      </c>
      <c r="C4161">
        <v>-110.821731351</v>
      </c>
      <c r="D4161">
        <v>-110.820941985</v>
      </c>
      <c r="E4161">
        <v>-110.82090281000001</v>
      </c>
      <c r="F4161">
        <v>-110.82127864500001</v>
      </c>
      <c r="G4161">
        <v>-110.822301279</v>
      </c>
      <c r="H4161">
        <v>0</v>
      </c>
      <c r="I4161">
        <v>0.507568359375</v>
      </c>
      <c r="J4161">
        <v>-178.27858258399999</v>
      </c>
      <c r="K4161">
        <v>-228.66436829200001</v>
      </c>
      <c r="L4161">
        <v>-300</v>
      </c>
      <c r="M4161">
        <v>-300</v>
      </c>
      <c r="N4161">
        <v>-300</v>
      </c>
      <c r="O4161">
        <v>-300</v>
      </c>
    </row>
    <row r="4162" spans="1:15" x14ac:dyDescent="0.2">
      <c r="A4162">
        <v>0.50769042968800004</v>
      </c>
      <c r="B4162">
        <v>-110.89988097299999</v>
      </c>
      <c r="C4162">
        <v>-110.897865342</v>
      </c>
      <c r="D4162">
        <v>-110.897075841</v>
      </c>
      <c r="E4162">
        <v>-110.897037</v>
      </c>
      <c r="F4162">
        <v>-110.897413781</v>
      </c>
      <c r="G4162">
        <v>-110.898438885</v>
      </c>
      <c r="H4162">
        <v>0</v>
      </c>
      <c r="I4162">
        <v>0.50769042968800004</v>
      </c>
      <c r="J4162">
        <v>-177.44684946800001</v>
      </c>
      <c r="K4162">
        <v>-248.420558916</v>
      </c>
      <c r="L4162">
        <v>-300</v>
      </c>
      <c r="M4162">
        <v>-300</v>
      </c>
      <c r="N4162">
        <v>-300</v>
      </c>
      <c r="O4162">
        <v>-300</v>
      </c>
    </row>
    <row r="4163" spans="1:15" x14ac:dyDescent="0.2">
      <c r="A4163">
        <v>0.5078125</v>
      </c>
      <c r="B4163">
        <v>-110.991806169</v>
      </c>
      <c r="C4163">
        <v>-110.989790657</v>
      </c>
      <c r="D4163">
        <v>-110.98900102100001</v>
      </c>
      <c r="E4163">
        <v>-110.988962516</v>
      </c>
      <c r="F4163">
        <v>-110.98934024499999</v>
      </c>
      <c r="G4163">
        <v>-110.990367826</v>
      </c>
      <c r="H4163">
        <v>0</v>
      </c>
      <c r="I4163">
        <v>0.5078125</v>
      </c>
      <c r="J4163">
        <v>-176.628167289</v>
      </c>
      <c r="K4163">
        <v>-293.96959457200001</v>
      </c>
      <c r="L4163">
        <v>-300</v>
      </c>
      <c r="M4163">
        <v>-300</v>
      </c>
      <c r="N4163">
        <v>-300</v>
      </c>
      <c r="O4163">
        <v>-300</v>
      </c>
    </row>
    <row r="4164" spans="1:15" x14ac:dyDescent="0.2">
      <c r="A4164">
        <v>0.50793457031199996</v>
      </c>
      <c r="B4164">
        <v>-111.09949074399999</v>
      </c>
      <c r="C4164">
        <v>-111.09747535299999</v>
      </c>
      <c r="D4164">
        <v>-111.096685583</v>
      </c>
      <c r="E4164">
        <v>-111.096647414</v>
      </c>
      <c r="F4164">
        <v>-111.097026094</v>
      </c>
      <c r="G4164">
        <v>-111.098056157</v>
      </c>
      <c r="H4164">
        <v>0</v>
      </c>
      <c r="I4164">
        <v>0.50793457031199996</v>
      </c>
      <c r="J4164">
        <v>-175.82167330600001</v>
      </c>
      <c r="K4164">
        <v>-286.79954617700002</v>
      </c>
      <c r="L4164">
        <v>-300</v>
      </c>
      <c r="M4164">
        <v>-300</v>
      </c>
      <c r="N4164">
        <v>-300</v>
      </c>
      <c r="O4164">
        <v>-300</v>
      </c>
    </row>
    <row r="4165" spans="1:15" x14ac:dyDescent="0.2">
      <c r="A4165">
        <v>0.508056640625</v>
      </c>
      <c r="B4165">
        <v>-111.22296005</v>
      </c>
      <c r="C4165">
        <v>-111.220944782</v>
      </c>
      <c r="D4165">
        <v>-111.22015487900001</v>
      </c>
      <c r="E4165">
        <v>-111.220117047</v>
      </c>
      <c r="F4165">
        <v>-111.22049668</v>
      </c>
      <c r="G4165">
        <v>-111.22152923100001</v>
      </c>
      <c r="H4165">
        <v>0</v>
      </c>
      <c r="I4165">
        <v>0.508056640625</v>
      </c>
      <c r="J4165">
        <v>-175.02675940899999</v>
      </c>
      <c r="K4165">
        <v>-292.52559497999999</v>
      </c>
      <c r="L4165">
        <v>-300</v>
      </c>
      <c r="M4165">
        <v>-300</v>
      </c>
      <c r="N4165">
        <v>-300</v>
      </c>
      <c r="O4165">
        <v>-300</v>
      </c>
    </row>
    <row r="4166" spans="1:15" x14ac:dyDescent="0.2">
      <c r="A4166">
        <v>0.50817871093800004</v>
      </c>
      <c r="B4166">
        <v>-111.362297478</v>
      </c>
      <c r="C4166">
        <v>-111.360282333</v>
      </c>
      <c r="D4166">
        <v>-111.35949229800001</v>
      </c>
      <c r="E4166">
        <v>-111.35945480399999</v>
      </c>
      <c r="F4166">
        <v>-111.35983539199999</v>
      </c>
      <c r="G4166">
        <v>-111.360870437</v>
      </c>
      <c r="H4166">
        <v>0</v>
      </c>
      <c r="I4166">
        <v>0.50817871093800004</v>
      </c>
      <c r="J4166">
        <v>-174.24316937</v>
      </c>
      <c r="K4166">
        <v>-291.266027958</v>
      </c>
      <c r="L4166">
        <v>-300</v>
      </c>
      <c r="M4166">
        <v>-300</v>
      </c>
      <c r="N4166">
        <v>-300</v>
      </c>
      <c r="O4166">
        <v>-300</v>
      </c>
    </row>
    <row r="4167" spans="1:15" x14ac:dyDescent="0.2">
      <c r="A4167">
        <v>0.50830078125</v>
      </c>
      <c r="B4167">
        <v>-111.517646023</v>
      </c>
      <c r="C4167">
        <v>-111.515631003</v>
      </c>
      <c r="D4167">
        <v>-111.514840836</v>
      </c>
      <c r="E4167">
        <v>-111.514803681</v>
      </c>
      <c r="F4167">
        <v>-111.515185227</v>
      </c>
      <c r="G4167">
        <v>-111.51622277200001</v>
      </c>
      <c r="H4167">
        <v>0</v>
      </c>
      <c r="I4167">
        <v>0.50830078125</v>
      </c>
      <c r="J4167">
        <v>-173.47095148700001</v>
      </c>
      <c r="K4167">
        <v>-298.81129826599999</v>
      </c>
      <c r="L4167">
        <v>-300</v>
      </c>
      <c r="M4167">
        <v>-300</v>
      </c>
      <c r="N4167">
        <v>-300</v>
      </c>
      <c r="O4167">
        <v>-300</v>
      </c>
    </row>
    <row r="4168" spans="1:15" x14ac:dyDescent="0.2">
      <c r="A4168">
        <v>0.50842285156199996</v>
      </c>
      <c r="B4168">
        <v>-111.68921073600001</v>
      </c>
      <c r="C4168">
        <v>-111.687195843</v>
      </c>
      <c r="D4168">
        <v>-111.686405544</v>
      </c>
      <c r="E4168">
        <v>-111.68636873</v>
      </c>
      <c r="F4168">
        <v>-111.68675123600001</v>
      </c>
      <c r="G4168">
        <v>-111.68779128600001</v>
      </c>
      <c r="H4168">
        <v>0</v>
      </c>
      <c r="I4168">
        <v>0.50842285156199996</v>
      </c>
      <c r="J4168">
        <v>-172.710276381</v>
      </c>
      <c r="K4168">
        <v>-285.82204239200001</v>
      </c>
      <c r="L4168">
        <v>-299.02789614699998</v>
      </c>
      <c r="M4168">
        <v>-300</v>
      </c>
      <c r="N4168">
        <v>-300</v>
      </c>
      <c r="O4168">
        <v>-300</v>
      </c>
    </row>
    <row r="4169" spans="1:15" x14ac:dyDescent="0.2">
      <c r="A4169">
        <v>0.508544921875</v>
      </c>
      <c r="B4169">
        <v>-111.87726212699999</v>
      </c>
      <c r="C4169">
        <v>-111.875247363</v>
      </c>
      <c r="D4169">
        <v>-111.874456933</v>
      </c>
      <c r="E4169">
        <v>-111.87442046</v>
      </c>
      <c r="F4169">
        <v>-111.87480392800001</v>
      </c>
      <c r="G4169">
        <v>-111.87584649</v>
      </c>
      <c r="H4169">
        <v>0</v>
      </c>
      <c r="I4169">
        <v>0.508544921875</v>
      </c>
      <c r="J4169">
        <v>-171.96121015700001</v>
      </c>
      <c r="K4169">
        <v>-297.12933845499998</v>
      </c>
      <c r="L4169">
        <v>-300</v>
      </c>
      <c r="M4169">
        <v>-300</v>
      </c>
      <c r="N4169">
        <v>-299.72110674200002</v>
      </c>
      <c r="O4169">
        <v>-300</v>
      </c>
    </row>
    <row r="4170" spans="1:15" x14ac:dyDescent="0.2">
      <c r="A4170">
        <v>0.50866699218800004</v>
      </c>
      <c r="B4170">
        <v>-112.082140643</v>
      </c>
      <c r="C4170">
        <v>-112.080126007</v>
      </c>
      <c r="D4170">
        <v>-112.07933544700001</v>
      </c>
      <c r="E4170">
        <v>-112.07929931699999</v>
      </c>
      <c r="F4170">
        <v>-112.079683749</v>
      </c>
      <c r="G4170">
        <v>-112.08072882899999</v>
      </c>
      <c r="H4170">
        <v>0</v>
      </c>
      <c r="I4170">
        <v>0.50866699218800004</v>
      </c>
      <c r="J4170">
        <v>-171.22353737399999</v>
      </c>
      <c r="K4170">
        <v>-284.09367238300001</v>
      </c>
      <c r="L4170">
        <v>-300</v>
      </c>
      <c r="M4170">
        <v>-299.12352960599998</v>
      </c>
      <c r="N4170">
        <v>-296.15011223599998</v>
      </c>
      <c r="O4170">
        <v>-300</v>
      </c>
    </row>
    <row r="4171" spans="1:15" x14ac:dyDescent="0.2">
      <c r="A4171">
        <v>0.5087890625</v>
      </c>
      <c r="B4171">
        <v>-112.30426236</v>
      </c>
      <c r="C4171">
        <v>-112.30224785599999</v>
      </c>
      <c r="D4171">
        <v>-112.30145716600001</v>
      </c>
      <c r="E4171">
        <v>-112.30142137999999</v>
      </c>
      <c r="F4171">
        <v>-112.301806778</v>
      </c>
      <c r="G4171">
        <v>-112.30285438200001</v>
      </c>
      <c r="H4171">
        <v>0</v>
      </c>
      <c r="I4171">
        <v>0.5087890625</v>
      </c>
      <c r="J4171">
        <v>-170.496713908</v>
      </c>
      <c r="K4171">
        <v>-292.91150297299998</v>
      </c>
      <c r="L4171">
        <v>-300</v>
      </c>
      <c r="M4171">
        <v>-297.18868845999998</v>
      </c>
      <c r="N4171">
        <v>-300</v>
      </c>
      <c r="O4171">
        <v>-300</v>
      </c>
    </row>
    <row r="4172" spans="1:15" x14ac:dyDescent="0.2">
      <c r="A4172">
        <v>0.50891113281199996</v>
      </c>
      <c r="B4172">
        <v>-112.544126116</v>
      </c>
      <c r="C4172">
        <v>-112.542111744</v>
      </c>
      <c r="D4172">
        <v>-112.54132092499999</v>
      </c>
      <c r="E4172">
        <v>-112.541285483</v>
      </c>
      <c r="F4172">
        <v>-112.54167185</v>
      </c>
      <c r="G4172">
        <v>-112.542721984</v>
      </c>
      <c r="H4172">
        <v>0</v>
      </c>
      <c r="I4172">
        <v>0.50891113281199996</v>
      </c>
      <c r="J4172">
        <v>-169.77997581599999</v>
      </c>
      <c r="K4172">
        <v>-286.10919186699999</v>
      </c>
      <c r="L4172">
        <v>-300</v>
      </c>
      <c r="M4172">
        <v>-297.41584498200001</v>
      </c>
      <c r="N4172">
        <v>-300</v>
      </c>
      <c r="O4172">
        <v>-300</v>
      </c>
    </row>
    <row r="4173" spans="1:15" x14ac:dyDescent="0.2">
      <c r="A4173">
        <v>0.509033203125</v>
      </c>
      <c r="B4173">
        <v>-112.802322305</v>
      </c>
      <c r="C4173">
        <v>-112.800308067</v>
      </c>
      <c r="D4173">
        <v>-112.799517119</v>
      </c>
      <c r="E4173">
        <v>-112.799482023</v>
      </c>
      <c r="F4173">
        <v>-112.79986936100001</v>
      </c>
      <c r="G4173">
        <v>-112.80092203</v>
      </c>
      <c r="H4173">
        <v>0</v>
      </c>
      <c r="I4173">
        <v>0.509033203125</v>
      </c>
      <c r="J4173">
        <v>-169.072551447</v>
      </c>
      <c r="K4173">
        <v>-283.777365723</v>
      </c>
      <c r="L4173">
        <v>-300</v>
      </c>
      <c r="M4173">
        <v>-300</v>
      </c>
      <c r="N4173">
        <v>-300</v>
      </c>
      <c r="O4173">
        <v>-300</v>
      </c>
    </row>
    <row r="4174" spans="1:15" x14ac:dyDescent="0.2">
      <c r="A4174">
        <v>0.50915527343800004</v>
      </c>
      <c r="B4174">
        <v>-113.079543711</v>
      </c>
      <c r="C4174">
        <v>-113.077529609</v>
      </c>
      <c r="D4174">
        <v>-113.076738533</v>
      </c>
      <c r="E4174">
        <v>-113.076703784</v>
      </c>
      <c r="F4174">
        <v>-113.077092096</v>
      </c>
      <c r="G4174">
        <v>-113.07814730600001</v>
      </c>
      <c r="H4174">
        <v>0</v>
      </c>
      <c r="I4174">
        <v>0.50915527343800004</v>
      </c>
      <c r="J4174">
        <v>-168.373888171</v>
      </c>
      <c r="K4174">
        <v>-280.39202460199999</v>
      </c>
      <c r="L4174">
        <v>-300</v>
      </c>
      <c r="M4174">
        <v>-300</v>
      </c>
      <c r="N4174">
        <v>-300</v>
      </c>
      <c r="O4174">
        <v>-300</v>
      </c>
    </row>
    <row r="4175" spans="1:15" x14ac:dyDescent="0.2">
      <c r="A4175">
        <v>0.50927734375</v>
      </c>
      <c r="B4175">
        <v>-113.376598802</v>
      </c>
      <c r="C4175">
        <v>-113.374584837</v>
      </c>
      <c r="D4175">
        <v>-113.37379363300001</v>
      </c>
      <c r="E4175">
        <v>-113.37375923099999</v>
      </c>
      <c r="F4175">
        <v>-113.374148519</v>
      </c>
      <c r="G4175">
        <v>-113.375206276</v>
      </c>
      <c r="H4175">
        <v>0</v>
      </c>
      <c r="I4175">
        <v>0.50927734375</v>
      </c>
      <c r="J4175">
        <v>-167.68378615200001</v>
      </c>
      <c r="K4175">
        <v>-288.47900578399998</v>
      </c>
      <c r="L4175">
        <v>-300</v>
      </c>
      <c r="M4175">
        <v>-300</v>
      </c>
      <c r="N4175">
        <v>-300</v>
      </c>
      <c r="O4175">
        <v>-300</v>
      </c>
    </row>
    <row r="4176" spans="1:15" x14ac:dyDescent="0.2">
      <c r="A4176">
        <v>0.50939941406199996</v>
      </c>
      <c r="B4176">
        <v>-113.69442805</v>
      </c>
      <c r="C4176">
        <v>-113.692414223</v>
      </c>
      <c r="D4176">
        <v>-113.691622893</v>
      </c>
      <c r="E4176">
        <v>-113.69158883999999</v>
      </c>
      <c r="F4176">
        <v>-113.69197910600001</v>
      </c>
      <c r="G4176">
        <v>-113.69303941699999</v>
      </c>
      <c r="H4176">
        <v>0</v>
      </c>
      <c r="I4176">
        <v>0.50939941406199996</v>
      </c>
      <c r="J4176">
        <v>-167.002378483</v>
      </c>
      <c r="K4176">
        <v>-281.64135574599999</v>
      </c>
      <c r="L4176">
        <v>-300</v>
      </c>
      <c r="M4176">
        <v>-300</v>
      </c>
      <c r="N4176">
        <v>-300</v>
      </c>
      <c r="O4176">
        <v>-300</v>
      </c>
    </row>
    <row r="4177" spans="1:15" x14ac:dyDescent="0.2">
      <c r="A4177">
        <v>0.509521484375</v>
      </c>
      <c r="B4177">
        <v>-114.034124057</v>
      </c>
      <c r="C4177">
        <v>-114.03211037</v>
      </c>
      <c r="D4177">
        <v>-114.03131891300001</v>
      </c>
      <c r="E4177">
        <v>-114.031285211</v>
      </c>
      <c r="F4177">
        <v>-114.031676457</v>
      </c>
      <c r="G4177">
        <v>-114.032739326</v>
      </c>
      <c r="H4177">
        <v>0</v>
      </c>
      <c r="I4177">
        <v>0.509521484375</v>
      </c>
      <c r="J4177">
        <v>-166.32996183</v>
      </c>
      <c r="K4177">
        <v>-283.662427471</v>
      </c>
      <c r="L4177">
        <v>-300</v>
      </c>
      <c r="M4177">
        <v>-300</v>
      </c>
      <c r="N4177">
        <v>-300</v>
      </c>
      <c r="O4177">
        <v>-300</v>
      </c>
    </row>
    <row r="4178" spans="1:15" x14ac:dyDescent="0.2">
      <c r="A4178">
        <v>0.50964355468800004</v>
      </c>
      <c r="B4178">
        <v>-114.396956452</v>
      </c>
      <c r="C4178">
        <v>-114.394942906</v>
      </c>
      <c r="D4178">
        <v>-114.39415132400001</v>
      </c>
      <c r="E4178">
        <v>-114.394117972</v>
      </c>
      <c r="F4178">
        <v>-114.394510201</v>
      </c>
      <c r="G4178">
        <v>-114.395575636</v>
      </c>
      <c r="H4178">
        <v>0</v>
      </c>
      <c r="I4178">
        <v>0.50964355468800004</v>
      </c>
      <c r="J4178">
        <v>-165.66675333399999</v>
      </c>
      <c r="K4178">
        <v>-277.310478897</v>
      </c>
      <c r="L4178">
        <v>-300</v>
      </c>
      <c r="M4178">
        <v>-300</v>
      </c>
      <c r="N4178">
        <v>-300</v>
      </c>
      <c r="O4178">
        <v>-300</v>
      </c>
    </row>
    <row r="4179" spans="1:15" x14ac:dyDescent="0.2">
      <c r="A4179">
        <v>0.509765625</v>
      </c>
      <c r="B4179">
        <v>-114.78440291</v>
      </c>
      <c r="C4179">
        <v>-114.782389507</v>
      </c>
      <c r="D4179">
        <v>-114.781597799</v>
      </c>
      <c r="E4179">
        <v>-114.78156479899999</v>
      </c>
      <c r="F4179">
        <v>-114.781958014</v>
      </c>
      <c r="G4179">
        <v>-114.78302601999999</v>
      </c>
      <c r="H4179">
        <v>0</v>
      </c>
      <c r="I4179">
        <v>0.509765625</v>
      </c>
      <c r="J4179">
        <v>-165.01268426799999</v>
      </c>
      <c r="K4179">
        <v>-292.44509742999998</v>
      </c>
      <c r="L4179">
        <v>-300</v>
      </c>
      <c r="M4179">
        <v>-300</v>
      </c>
      <c r="N4179">
        <v>-300</v>
      </c>
      <c r="O4179">
        <v>-300</v>
      </c>
    </row>
    <row r="4180" spans="1:15" x14ac:dyDescent="0.2">
      <c r="A4180">
        <v>0.50988769531199996</v>
      </c>
      <c r="B4180">
        <v>-115.198188075</v>
      </c>
      <c r="C4180">
        <v>-115.196174816</v>
      </c>
      <c r="D4180">
        <v>-115.195382983</v>
      </c>
      <c r="E4180">
        <v>-115.19535033699999</v>
      </c>
      <c r="F4180">
        <v>-115.195744539</v>
      </c>
      <c r="G4180">
        <v>-115.196815122</v>
      </c>
      <c r="H4180">
        <v>0</v>
      </c>
      <c r="I4180">
        <v>0.50988769531199996</v>
      </c>
      <c r="J4180">
        <v>-164.367324341</v>
      </c>
      <c r="K4180">
        <v>-276.78107083200001</v>
      </c>
      <c r="L4180">
        <v>-300</v>
      </c>
      <c r="M4180">
        <v>-300</v>
      </c>
      <c r="N4180">
        <v>-300</v>
      </c>
      <c r="O4180">
        <v>-300</v>
      </c>
    </row>
    <row r="4181" spans="1:15" x14ac:dyDescent="0.2">
      <c r="A4181">
        <v>0.510009765625</v>
      </c>
      <c r="B4181">
        <v>-115.640332849</v>
      </c>
      <c r="C4181">
        <v>-115.638319736</v>
      </c>
      <c r="D4181">
        <v>-115.63752778</v>
      </c>
      <c r="E4181">
        <v>-115.637495488</v>
      </c>
      <c r="F4181">
        <v>-115.63789067899999</v>
      </c>
      <c r="G4181">
        <v>-115.63896384500001</v>
      </c>
      <c r="H4181">
        <v>0</v>
      </c>
      <c r="I4181">
        <v>0.510009765625</v>
      </c>
      <c r="J4181">
        <v>-163.72997864800001</v>
      </c>
      <c r="K4181">
        <v>-297.89276839500002</v>
      </c>
      <c r="L4181">
        <v>-300</v>
      </c>
      <c r="M4181">
        <v>-300</v>
      </c>
      <c r="N4181">
        <v>-300</v>
      </c>
      <c r="O4181">
        <v>-300</v>
      </c>
    </row>
    <row r="4182" spans="1:15" x14ac:dyDescent="0.2">
      <c r="A4182">
        <v>0.51013183593800004</v>
      </c>
      <c r="B4182">
        <v>-116.11321745399999</v>
      </c>
      <c r="C4182">
        <v>-116.111204488</v>
      </c>
      <c r="D4182">
        <v>-116.110412408</v>
      </c>
      <c r="E4182">
        <v>-116.110380471</v>
      </c>
      <c r="F4182">
        <v>-116.110776655</v>
      </c>
      <c r="G4182">
        <v>-116.11185241</v>
      </c>
      <c r="H4182">
        <v>0</v>
      </c>
      <c r="I4182">
        <v>0.51013183593800004</v>
      </c>
      <c r="J4182">
        <v>-163.09991558999999</v>
      </c>
      <c r="K4182">
        <v>-277.87676622499998</v>
      </c>
      <c r="L4182">
        <v>-300</v>
      </c>
      <c r="M4182">
        <v>-300</v>
      </c>
      <c r="N4182">
        <v>-300</v>
      </c>
      <c r="O4182">
        <v>-300</v>
      </c>
    </row>
    <row r="4183" spans="1:15" x14ac:dyDescent="0.2">
      <c r="A4183">
        <v>0.51025390625</v>
      </c>
      <c r="B4183">
        <v>-116.61966305</v>
      </c>
      <c r="C4183">
        <v>-116.61765023300001</v>
      </c>
      <c r="D4183">
        <v>-116.61685803</v>
      </c>
      <c r="E4183">
        <v>-116.61682645</v>
      </c>
      <c r="F4183">
        <v>-116.617223628</v>
      </c>
      <c r="G4183">
        <v>-116.61830197899999</v>
      </c>
      <c r="H4183">
        <v>0</v>
      </c>
      <c r="I4183">
        <v>0.51025390625</v>
      </c>
      <c r="J4183">
        <v>-162.476623819</v>
      </c>
      <c r="K4183">
        <v>-300</v>
      </c>
      <c r="L4183">
        <v>-300</v>
      </c>
      <c r="M4183">
        <v>-300</v>
      </c>
      <c r="N4183">
        <v>-300</v>
      </c>
      <c r="O4183">
        <v>-300</v>
      </c>
    </row>
    <row r="4184" spans="1:15" x14ac:dyDescent="0.2">
      <c r="A4184">
        <v>0.51037597656199996</v>
      </c>
      <c r="B4184">
        <v>-117.16303882699999</v>
      </c>
      <c r="C4184">
        <v>-117.16102616000001</v>
      </c>
      <c r="D4184">
        <v>-117.160233835</v>
      </c>
      <c r="E4184">
        <v>-117.16020261200001</v>
      </c>
      <c r="F4184">
        <v>-117.16060078700001</v>
      </c>
      <c r="G4184">
        <v>-117.161681739</v>
      </c>
      <c r="H4184">
        <v>0</v>
      </c>
      <c r="I4184">
        <v>0.51037597656199996</v>
      </c>
      <c r="J4184">
        <v>-161.85997645500001</v>
      </c>
      <c r="K4184">
        <v>-274.79265618800002</v>
      </c>
      <c r="L4184">
        <v>-300</v>
      </c>
      <c r="M4184">
        <v>-300</v>
      </c>
      <c r="N4184">
        <v>-300</v>
      </c>
      <c r="O4184">
        <v>-300</v>
      </c>
    </row>
    <row r="4185" spans="1:15" x14ac:dyDescent="0.2">
      <c r="A4185">
        <v>0.510498046875</v>
      </c>
      <c r="B4185">
        <v>-117.747404606</v>
      </c>
      <c r="C4185">
        <v>-117.745392091</v>
      </c>
      <c r="D4185">
        <v>-117.744599644</v>
      </c>
      <c r="E4185">
        <v>-117.74456877900001</v>
      </c>
      <c r="F4185">
        <v>-117.744967954</v>
      </c>
      <c r="G4185">
        <v>-117.746051513</v>
      </c>
      <c r="H4185">
        <v>0</v>
      </c>
      <c r="I4185">
        <v>0.510498046875</v>
      </c>
      <c r="J4185">
        <v>-161.25021857499999</v>
      </c>
      <c r="K4185">
        <v>-279.519352153</v>
      </c>
      <c r="L4185">
        <v>-300</v>
      </c>
      <c r="M4185">
        <v>-300</v>
      </c>
      <c r="N4185">
        <v>-300</v>
      </c>
      <c r="O4185">
        <v>-300</v>
      </c>
    </row>
    <row r="4186" spans="1:15" x14ac:dyDescent="0.2">
      <c r="A4186">
        <v>0.51062011718800004</v>
      </c>
      <c r="B4186">
        <v>-118.377704049</v>
      </c>
      <c r="C4186">
        <v>-118.375691687</v>
      </c>
      <c r="D4186">
        <v>-118.37489911900001</v>
      </c>
      <c r="E4186">
        <v>-118.374868615</v>
      </c>
      <c r="F4186">
        <v>-118.37526879000001</v>
      </c>
      <c r="G4186">
        <v>-118.376354963</v>
      </c>
      <c r="H4186">
        <v>0</v>
      </c>
      <c r="I4186">
        <v>0.51062011718800004</v>
      </c>
      <c r="J4186">
        <v>-160.64777437000001</v>
      </c>
      <c r="K4186">
        <v>-280.51420483800001</v>
      </c>
      <c r="L4186">
        <v>-300</v>
      </c>
      <c r="M4186">
        <v>-300</v>
      </c>
      <c r="N4186">
        <v>-300</v>
      </c>
      <c r="O4186">
        <v>-300</v>
      </c>
    </row>
    <row r="4187" spans="1:15" x14ac:dyDescent="0.2">
      <c r="A4187">
        <v>0.5107421875</v>
      </c>
      <c r="B4187">
        <v>-119.060031565</v>
      </c>
      <c r="C4187">
        <v>-119.05801935700001</v>
      </c>
      <c r="D4187">
        <v>-119.057226668</v>
      </c>
      <c r="E4187">
        <v>-119.05719652499999</v>
      </c>
      <c r="F4187">
        <v>-119.05759770500001</v>
      </c>
      <c r="G4187">
        <v>-119.05868649600001</v>
      </c>
      <c r="H4187">
        <v>0</v>
      </c>
      <c r="I4187">
        <v>0.5107421875</v>
      </c>
      <c r="J4187">
        <v>-160.05295841</v>
      </c>
      <c r="K4187">
        <v>-282.30432726100003</v>
      </c>
      <c r="L4187">
        <v>-300</v>
      </c>
      <c r="M4187">
        <v>-300</v>
      </c>
      <c r="N4187">
        <v>-300</v>
      </c>
      <c r="O4187">
        <v>-300</v>
      </c>
    </row>
    <row r="4188" spans="1:15" x14ac:dyDescent="0.2">
      <c r="A4188">
        <v>0.51086425781199996</v>
      </c>
      <c r="B4188">
        <v>-119.802009368</v>
      </c>
      <c r="C4188">
        <v>-119.799997316</v>
      </c>
      <c r="D4188">
        <v>-119.799204507</v>
      </c>
      <c r="E4188">
        <v>-119.799174726</v>
      </c>
      <c r="F4188">
        <v>-119.799576911</v>
      </c>
      <c r="G4188">
        <v>-119.800668328</v>
      </c>
      <c r="H4188">
        <v>0</v>
      </c>
      <c r="I4188">
        <v>0.51086425781199996</v>
      </c>
      <c r="J4188">
        <v>-159.465727375</v>
      </c>
      <c r="K4188">
        <v>-283.81142241600003</v>
      </c>
      <c r="L4188">
        <v>-300</v>
      </c>
      <c r="M4188">
        <v>-300</v>
      </c>
      <c r="N4188">
        <v>-300</v>
      </c>
      <c r="O4188">
        <v>-300</v>
      </c>
    </row>
    <row r="4189" spans="1:15" x14ac:dyDescent="0.2">
      <c r="A4189">
        <v>0.510986328125</v>
      </c>
      <c r="B4189">
        <v>-120.61333409300001</v>
      </c>
      <c r="C4189">
        <v>-120.611322199</v>
      </c>
      <c r="D4189">
        <v>-120.61052927</v>
      </c>
      <c r="E4189">
        <v>-120.610499851</v>
      </c>
      <c r="F4189">
        <v>-120.610903046</v>
      </c>
      <c r="G4189">
        <v>-120.611997094</v>
      </c>
      <c r="H4189">
        <v>0</v>
      </c>
      <c r="I4189">
        <v>0.510986328125</v>
      </c>
      <c r="J4189">
        <v>-158.88559889499999</v>
      </c>
      <c r="K4189">
        <v>-294.84874431200001</v>
      </c>
      <c r="L4189">
        <v>-300</v>
      </c>
      <c r="M4189">
        <v>-300</v>
      </c>
      <c r="N4189">
        <v>-300</v>
      </c>
      <c r="O4189">
        <v>-300</v>
      </c>
    </row>
    <row r="4190" spans="1:15" x14ac:dyDescent="0.2">
      <c r="A4190">
        <v>0.51110839843800004</v>
      </c>
      <c r="B4190">
        <v>-121.50659348400001</v>
      </c>
      <c r="C4190">
        <v>-121.504581749</v>
      </c>
      <c r="D4190">
        <v>-121.50378870199999</v>
      </c>
      <c r="E4190">
        <v>-121.503759648</v>
      </c>
      <c r="F4190">
        <v>-121.50416385299999</v>
      </c>
      <c r="G4190">
        <v>-121.50526053900001</v>
      </c>
      <c r="H4190">
        <v>0</v>
      </c>
      <c r="I4190">
        <v>0.51110839843800004</v>
      </c>
      <c r="J4190">
        <v>-158.31179661900001</v>
      </c>
      <c r="K4190">
        <v>-272.87462721100002</v>
      </c>
      <c r="L4190">
        <v>-300</v>
      </c>
      <c r="M4190">
        <v>-300</v>
      </c>
      <c r="N4190">
        <v>-300</v>
      </c>
      <c r="O4190">
        <v>-300</v>
      </c>
    </row>
    <row r="4191" spans="1:15" x14ac:dyDescent="0.2">
      <c r="A4191">
        <v>0.51123046875</v>
      </c>
      <c r="B4191">
        <v>-122.49853090400001</v>
      </c>
      <c r="C4191">
        <v>-122.49651933</v>
      </c>
      <c r="D4191">
        <v>-122.495726164</v>
      </c>
      <c r="E4191">
        <v>-122.495697475</v>
      </c>
      <c r="F4191">
        <v>-122.496102694</v>
      </c>
      <c r="G4191">
        <v>-122.497202023</v>
      </c>
      <c r="H4191">
        <v>0</v>
      </c>
      <c r="I4191">
        <v>0.51123046875</v>
      </c>
      <c r="J4191">
        <v>-157.74356674000001</v>
      </c>
      <c r="K4191">
        <v>-277.41474213200001</v>
      </c>
      <c r="L4191">
        <v>-300</v>
      </c>
      <c r="M4191">
        <v>-300</v>
      </c>
      <c r="N4191">
        <v>-300</v>
      </c>
      <c r="O4191">
        <v>-300</v>
      </c>
    </row>
    <row r="4192" spans="1:15" x14ac:dyDescent="0.2">
      <c r="A4192">
        <v>0.51135253906199996</v>
      </c>
      <c r="B4192">
        <v>-123.612088908</v>
      </c>
      <c r="C4192">
        <v>-123.610077496</v>
      </c>
      <c r="D4192">
        <v>-123.609284213</v>
      </c>
      <c r="E4192">
        <v>-123.60925589</v>
      </c>
      <c r="F4192">
        <v>-123.609662124</v>
      </c>
      <c r="G4192">
        <v>-123.61076410299999</v>
      </c>
      <c r="H4192">
        <v>0</v>
      </c>
      <c r="I4192">
        <v>0.51135253906199996</v>
      </c>
      <c r="J4192">
        <v>-157.18052225299999</v>
      </c>
      <c r="K4192">
        <v>-274.205594878</v>
      </c>
      <c r="L4192">
        <v>-300</v>
      </c>
      <c r="M4192">
        <v>-300</v>
      </c>
      <c r="N4192">
        <v>-300</v>
      </c>
      <c r="O4192">
        <v>-300</v>
      </c>
    </row>
    <row r="4193" spans="1:15" x14ac:dyDescent="0.2">
      <c r="A4193">
        <v>0.511474609375</v>
      </c>
      <c r="B4193">
        <v>-124.87988977099999</v>
      </c>
      <c r="C4193">
        <v>-124.87787852300001</v>
      </c>
      <c r="D4193">
        <v>-124.877085123</v>
      </c>
      <c r="E4193">
        <v>-124.877057167</v>
      </c>
      <c r="F4193">
        <v>-124.87746441900001</v>
      </c>
      <c r="G4193">
        <v>-124.878569055</v>
      </c>
      <c r="H4193">
        <v>0</v>
      </c>
      <c r="I4193">
        <v>0.511474609375</v>
      </c>
      <c r="J4193">
        <v>-156.62282848999999</v>
      </c>
      <c r="K4193">
        <v>-274.44383104299999</v>
      </c>
      <c r="L4193">
        <v>-300</v>
      </c>
      <c r="M4193">
        <v>-300</v>
      </c>
      <c r="N4193">
        <v>-300</v>
      </c>
      <c r="O4193">
        <v>-300</v>
      </c>
    </row>
    <row r="4194" spans="1:15" x14ac:dyDescent="0.2">
      <c r="A4194">
        <v>0.51159667968800004</v>
      </c>
      <c r="B4194">
        <v>-126.35056674499999</v>
      </c>
      <c r="C4194">
        <v>-126.34855566100001</v>
      </c>
      <c r="D4194">
        <v>-126.347762145</v>
      </c>
      <c r="E4194">
        <v>-126.347734558</v>
      </c>
      <c r="F4194">
        <v>-126.34814283</v>
      </c>
      <c r="G4194">
        <v>-126.349250127</v>
      </c>
      <c r="H4194">
        <v>0</v>
      </c>
      <c r="I4194">
        <v>0.51159667968800004</v>
      </c>
      <c r="J4194">
        <v>-156.07110041000001</v>
      </c>
      <c r="K4194">
        <v>-272.222532398</v>
      </c>
      <c r="L4194">
        <v>-300</v>
      </c>
      <c r="M4194">
        <v>-300</v>
      </c>
      <c r="N4194">
        <v>-300</v>
      </c>
      <c r="O4194">
        <v>-300</v>
      </c>
    </row>
    <row r="4195" spans="1:15" x14ac:dyDescent="0.2">
      <c r="A4195">
        <v>0.51171875</v>
      </c>
      <c r="B4195">
        <v>-128.101307021</v>
      </c>
      <c r="C4195">
        <v>-128.09929610399999</v>
      </c>
      <c r="D4195">
        <v>-128.09850247200001</v>
      </c>
      <c r="E4195">
        <v>-128.09847525399999</v>
      </c>
      <c r="F4195">
        <v>-128.09888454899999</v>
      </c>
      <c r="G4195">
        <v>-128.099994514</v>
      </c>
      <c r="H4195">
        <v>0</v>
      </c>
      <c r="I4195">
        <v>0.51171875</v>
      </c>
      <c r="J4195">
        <v>-155.526008039</v>
      </c>
      <c r="K4195">
        <v>-267.01802828000001</v>
      </c>
      <c r="L4195">
        <v>-300</v>
      </c>
      <c r="M4195">
        <v>-300</v>
      </c>
      <c r="N4195">
        <v>-300</v>
      </c>
      <c r="O4195">
        <v>-300</v>
      </c>
    </row>
    <row r="4196" spans="1:15" x14ac:dyDescent="0.2">
      <c r="A4196">
        <v>0.51184082031199996</v>
      </c>
      <c r="B4196">
        <v>-130.265748242</v>
      </c>
      <c r="C4196">
        <v>-130.26373749300001</v>
      </c>
      <c r="D4196">
        <v>-130.26294374599999</v>
      </c>
      <c r="E4196">
        <v>-130.26291689799999</v>
      </c>
      <c r="F4196">
        <v>-130.26332721899999</v>
      </c>
      <c r="G4196">
        <v>-130.264439858</v>
      </c>
      <c r="H4196">
        <v>0</v>
      </c>
      <c r="I4196">
        <v>0.51184082031199996</v>
      </c>
      <c r="J4196">
        <v>-154.98775456800001</v>
      </c>
      <c r="K4196">
        <v>-283.28423519500001</v>
      </c>
      <c r="L4196">
        <v>-300</v>
      </c>
      <c r="M4196">
        <v>-300</v>
      </c>
      <c r="N4196">
        <v>-300</v>
      </c>
      <c r="O4196">
        <v>-300</v>
      </c>
    </row>
    <row r="4197" spans="1:15" x14ac:dyDescent="0.2">
      <c r="A4197">
        <v>0.511962890625</v>
      </c>
      <c r="B4197">
        <v>-133.107339131</v>
      </c>
      <c r="C4197">
        <v>-133.10532855299999</v>
      </c>
      <c r="D4197">
        <v>-133.10453468899999</v>
      </c>
      <c r="E4197">
        <v>-133.10450821399999</v>
      </c>
      <c r="F4197">
        <v>-133.10491956199999</v>
      </c>
      <c r="G4197">
        <v>-133.10603488199999</v>
      </c>
      <c r="H4197">
        <v>0</v>
      </c>
      <c r="I4197">
        <v>0.511962890625</v>
      </c>
      <c r="J4197">
        <v>-154.45571281100001</v>
      </c>
      <c r="K4197">
        <v>-272.01253155400002</v>
      </c>
      <c r="L4197">
        <v>-289.24667968699998</v>
      </c>
      <c r="M4197">
        <v>-300</v>
      </c>
      <c r="N4197">
        <v>-300</v>
      </c>
      <c r="O4197">
        <v>-300</v>
      </c>
    </row>
    <row r="4198" spans="1:15" x14ac:dyDescent="0.2">
      <c r="A4198">
        <v>0.51208496093800004</v>
      </c>
      <c r="B4198">
        <v>-137.27244126299999</v>
      </c>
      <c r="C4198">
        <v>-137.27043085299999</v>
      </c>
      <c r="D4198">
        <v>-137.26963687899999</v>
      </c>
      <c r="E4198">
        <v>-137.26961077300001</v>
      </c>
      <c r="F4198">
        <v>-137.27002315199999</v>
      </c>
      <c r="G4198">
        <v>-137.27114115699999</v>
      </c>
      <c r="H4198">
        <v>0</v>
      </c>
      <c r="I4198">
        <v>0.51208496093800004</v>
      </c>
      <c r="J4198">
        <v>-153.92853628899999</v>
      </c>
      <c r="K4198">
        <v>-280.502083863</v>
      </c>
      <c r="L4198">
        <v>-275.14239183199999</v>
      </c>
      <c r="M4198">
        <v>-300</v>
      </c>
      <c r="N4198">
        <v>-300</v>
      </c>
      <c r="O4198">
        <v>-300</v>
      </c>
    </row>
    <row r="4199" spans="1:15" x14ac:dyDescent="0.2">
      <c r="A4199">
        <v>0.51220703125</v>
      </c>
      <c r="B4199">
        <v>-145.3307068</v>
      </c>
      <c r="C4199">
        <v>-145.32869657399999</v>
      </c>
      <c r="D4199">
        <v>-145.32790248000001</v>
      </c>
      <c r="E4199">
        <v>-145.327876745</v>
      </c>
      <c r="F4199">
        <v>-145.32829016299999</v>
      </c>
      <c r="G4199">
        <v>-145.32941085799999</v>
      </c>
      <c r="H4199">
        <v>0</v>
      </c>
      <c r="I4199">
        <v>0.51220703125</v>
      </c>
      <c r="J4199">
        <v>-153.40495440999999</v>
      </c>
      <c r="K4199">
        <v>-264.38764805</v>
      </c>
      <c r="L4199">
        <v>-268.96069295900003</v>
      </c>
      <c r="M4199">
        <v>-300</v>
      </c>
      <c r="N4199">
        <v>-300</v>
      </c>
      <c r="O4199">
        <v>-300</v>
      </c>
    </row>
    <row r="4200" spans="1:15" x14ac:dyDescent="0.2">
      <c r="A4200">
        <v>0.51232910156199996</v>
      </c>
      <c r="B4200">
        <v>-151.36229061399999</v>
      </c>
      <c r="C4200">
        <v>-151.360280563</v>
      </c>
      <c r="D4200">
        <v>-151.35948635899999</v>
      </c>
      <c r="E4200">
        <v>-151.359461004</v>
      </c>
      <c r="F4200">
        <v>-151.35987544299999</v>
      </c>
      <c r="G4200">
        <v>-151.36099883599999</v>
      </c>
      <c r="H4200">
        <v>0</v>
      </c>
      <c r="I4200">
        <v>0.51232910156199996</v>
      </c>
      <c r="J4200">
        <v>-152.88523551399999</v>
      </c>
      <c r="K4200">
        <v>-267.50559332300003</v>
      </c>
      <c r="L4200">
        <v>-268.57181776700003</v>
      </c>
      <c r="M4200">
        <v>-300</v>
      </c>
      <c r="N4200">
        <v>-300</v>
      </c>
      <c r="O4200">
        <v>-300</v>
      </c>
    </row>
    <row r="4201" spans="1:15" x14ac:dyDescent="0.2">
      <c r="A4201">
        <v>0.512451171875</v>
      </c>
      <c r="B4201">
        <v>-139.45385991200001</v>
      </c>
      <c r="C4201">
        <v>-139.45185002299999</v>
      </c>
      <c r="D4201">
        <v>-139.45105570600001</v>
      </c>
      <c r="E4201">
        <v>-139.45103073000001</v>
      </c>
      <c r="F4201">
        <v>-139.45144621200001</v>
      </c>
      <c r="G4201">
        <v>-139.45257231299999</v>
      </c>
      <c r="H4201">
        <v>0</v>
      </c>
      <c r="I4201">
        <v>0.512451171875</v>
      </c>
      <c r="J4201">
        <v>-152.37301742</v>
      </c>
      <c r="K4201">
        <v>-272.49808424000003</v>
      </c>
      <c r="L4201">
        <v>-272.22932666600002</v>
      </c>
      <c r="M4201">
        <v>-300</v>
      </c>
      <c r="N4201">
        <v>-300</v>
      </c>
      <c r="O4201">
        <v>-300</v>
      </c>
    </row>
    <row r="4202" spans="1:15" x14ac:dyDescent="0.2">
      <c r="A4202">
        <v>0.51257324218800004</v>
      </c>
      <c r="B4202">
        <v>-134.69763533700001</v>
      </c>
      <c r="C4202">
        <v>-134.69562562900001</v>
      </c>
      <c r="D4202">
        <v>-134.69483120000001</v>
      </c>
      <c r="E4202">
        <v>-134.69480659800001</v>
      </c>
      <c r="F4202">
        <v>-134.69522312300001</v>
      </c>
      <c r="G4202">
        <v>-134.696351935</v>
      </c>
      <c r="H4202">
        <v>0</v>
      </c>
      <c r="I4202">
        <v>0.51257324218800004</v>
      </c>
      <c r="J4202">
        <v>-151.876980516</v>
      </c>
      <c r="K4202">
        <v>-267.77155091100002</v>
      </c>
      <c r="L4202">
        <v>-277.50600235600001</v>
      </c>
      <c r="M4202">
        <v>-300</v>
      </c>
      <c r="N4202">
        <v>-300</v>
      </c>
      <c r="O4202">
        <v>-300</v>
      </c>
    </row>
    <row r="4203" spans="1:15" x14ac:dyDescent="0.2">
      <c r="A4203">
        <v>0.5126953125</v>
      </c>
      <c r="B4203">
        <v>-131.70587013700001</v>
      </c>
      <c r="C4203">
        <v>-131.70386060600001</v>
      </c>
      <c r="D4203">
        <v>-131.70306606700001</v>
      </c>
      <c r="E4203">
        <v>-131.703041845</v>
      </c>
      <c r="F4203">
        <v>-131.70345940999999</v>
      </c>
      <c r="G4203">
        <v>-131.70459093900001</v>
      </c>
      <c r="H4203">
        <v>0</v>
      </c>
      <c r="I4203">
        <v>0.5126953125</v>
      </c>
      <c r="J4203">
        <v>-151.411810557</v>
      </c>
      <c r="K4203">
        <v>-290.83867731499998</v>
      </c>
      <c r="L4203">
        <v>-279.56625342000001</v>
      </c>
      <c r="M4203">
        <v>-300</v>
      </c>
      <c r="N4203">
        <v>-300</v>
      </c>
      <c r="O4203">
        <v>-300</v>
      </c>
    </row>
    <row r="4204" spans="1:15" x14ac:dyDescent="0.2">
      <c r="A4204">
        <v>0.51281738281199996</v>
      </c>
      <c r="B4204">
        <v>-129.53734819300001</v>
      </c>
      <c r="C4204">
        <v>-129.53533884199999</v>
      </c>
      <c r="D4204">
        <v>-129.534544192</v>
      </c>
      <c r="E4204">
        <v>-129.53452035000001</v>
      </c>
      <c r="F4204">
        <v>-129.53493895899999</v>
      </c>
      <c r="G4204">
        <v>-129.53607321199999</v>
      </c>
      <c r="H4204">
        <v>0</v>
      </c>
      <c r="I4204">
        <v>0.51281738281199996</v>
      </c>
      <c r="J4204">
        <v>-150.99811770400001</v>
      </c>
      <c r="K4204">
        <v>-274.46758280699999</v>
      </c>
      <c r="L4204">
        <v>-275.60797736000001</v>
      </c>
      <c r="M4204">
        <v>-300</v>
      </c>
      <c r="N4204">
        <v>-300</v>
      </c>
      <c r="O4204">
        <v>-300</v>
      </c>
    </row>
    <row r="4205" spans="1:15" x14ac:dyDescent="0.2">
      <c r="A4205">
        <v>0.512939453125</v>
      </c>
      <c r="B4205">
        <v>-127.848838105</v>
      </c>
      <c r="C4205">
        <v>-127.84682893599999</v>
      </c>
      <c r="D4205">
        <v>-127.84603417700001</v>
      </c>
      <c r="E4205">
        <v>-127.84601071599999</v>
      </c>
      <c r="F4205">
        <v>-127.846430371</v>
      </c>
      <c r="G4205">
        <v>-127.847567355</v>
      </c>
      <c r="H4205">
        <v>0</v>
      </c>
      <c r="I4205">
        <v>0.512939453125</v>
      </c>
      <c r="J4205">
        <v>-150.66135452500001</v>
      </c>
      <c r="K4205">
        <v>-271.62386725699997</v>
      </c>
      <c r="L4205">
        <v>-270.48247463899997</v>
      </c>
      <c r="M4205">
        <v>-300</v>
      </c>
      <c r="N4205">
        <v>-300</v>
      </c>
      <c r="O4205">
        <v>-300</v>
      </c>
    </row>
    <row r="4206" spans="1:15" x14ac:dyDescent="0.2">
      <c r="A4206">
        <v>0.51306152343800004</v>
      </c>
      <c r="B4206">
        <v>-126.476112461</v>
      </c>
      <c r="C4206">
        <v>-126.474103477</v>
      </c>
      <c r="D4206">
        <v>-126.473308608</v>
      </c>
      <c r="E4206">
        <v>-126.47328552800001</v>
      </c>
      <c r="F4206">
        <v>-126.473706233</v>
      </c>
      <c r="G4206">
        <v>-126.474845952</v>
      </c>
      <c r="H4206">
        <v>0</v>
      </c>
      <c r="I4206">
        <v>0.51306152343800004</v>
      </c>
      <c r="J4206">
        <v>-150.43011205900001</v>
      </c>
      <c r="K4206">
        <v>-265.72964998700002</v>
      </c>
      <c r="L4206">
        <v>-266.468829196</v>
      </c>
      <c r="M4206">
        <v>-300</v>
      </c>
      <c r="N4206">
        <v>-300</v>
      </c>
      <c r="O4206">
        <v>-300</v>
      </c>
    </row>
    <row r="4207" spans="1:15" x14ac:dyDescent="0.2">
      <c r="A4207">
        <v>0.51318359375</v>
      </c>
      <c r="B4207">
        <v>-125.327738006</v>
      </c>
      <c r="C4207">
        <v>-125.325729205</v>
      </c>
      <c r="D4207">
        <v>-125.32493422899999</v>
      </c>
      <c r="E4207">
        <v>-125.324911531</v>
      </c>
      <c r="F4207">
        <v>-125.32533328700001</v>
      </c>
      <c r="G4207">
        <v>-125.32647574799999</v>
      </c>
      <c r="H4207">
        <v>0</v>
      </c>
      <c r="I4207">
        <v>0.51318359375</v>
      </c>
      <c r="J4207">
        <v>-150.33430733200001</v>
      </c>
      <c r="K4207">
        <v>-282.730021389</v>
      </c>
      <c r="L4207">
        <v>-263.63416688400002</v>
      </c>
      <c r="M4207">
        <v>-300</v>
      </c>
      <c r="N4207">
        <v>-300</v>
      </c>
      <c r="O4207">
        <v>-300</v>
      </c>
    </row>
    <row r="4208" spans="1:15" x14ac:dyDescent="0.2">
      <c r="A4208">
        <v>0.51330566406199996</v>
      </c>
      <c r="B4208">
        <v>-124.34755453</v>
      </c>
      <c r="C4208">
        <v>-124.34554591600001</v>
      </c>
      <c r="D4208">
        <v>-124.344750831</v>
      </c>
      <c r="E4208">
        <v>-124.344728518</v>
      </c>
      <c r="F4208">
        <v>-124.345151328</v>
      </c>
      <c r="G4208">
        <v>-124.346296537</v>
      </c>
      <c r="H4208">
        <v>0</v>
      </c>
      <c r="I4208">
        <v>0.51330566406199996</v>
      </c>
      <c r="J4208">
        <v>-150.403694341</v>
      </c>
      <c r="K4208">
        <v>-270.32967714500001</v>
      </c>
      <c r="L4208">
        <v>-261.777391862</v>
      </c>
      <c r="M4208">
        <v>-300</v>
      </c>
      <c r="N4208">
        <v>-300</v>
      </c>
      <c r="O4208">
        <v>-300</v>
      </c>
    </row>
    <row r="4209" spans="1:15" x14ac:dyDescent="0.2">
      <c r="A4209">
        <v>0.513427734375</v>
      </c>
      <c r="B4209">
        <v>-123.498593036</v>
      </c>
      <c r="C4209">
        <v>-123.49658461</v>
      </c>
      <c r="D4209">
        <v>-123.49578941599999</v>
      </c>
      <c r="E4209">
        <v>-123.495767488</v>
      </c>
      <c r="F4209">
        <v>-123.496191356</v>
      </c>
      <c r="G4209">
        <v>-123.49733931900001</v>
      </c>
      <c r="H4209">
        <v>0</v>
      </c>
      <c r="I4209">
        <v>0.513427734375</v>
      </c>
      <c r="J4209">
        <v>-150.66692845599999</v>
      </c>
      <c r="K4209">
        <v>-279.15983679499999</v>
      </c>
      <c r="L4209">
        <v>-260.70531496000001</v>
      </c>
      <c r="M4209">
        <v>-300</v>
      </c>
      <c r="N4209">
        <v>-300</v>
      </c>
      <c r="O4209">
        <v>-300</v>
      </c>
    </row>
    <row r="4210" spans="1:15" x14ac:dyDescent="0.2">
      <c r="A4210">
        <v>0.51354980468800004</v>
      </c>
      <c r="B4210">
        <v>-122.755229668</v>
      </c>
      <c r="C4210">
        <v>-122.753221431</v>
      </c>
      <c r="D4210">
        <v>-122.75242613</v>
      </c>
      <c r="E4210">
        <v>-122.75240458899999</v>
      </c>
      <c r="F4210">
        <v>-122.752829515</v>
      </c>
      <c r="G4210">
        <v>-122.753980239</v>
      </c>
      <c r="H4210">
        <v>0</v>
      </c>
      <c r="I4210">
        <v>0.51354980468800004</v>
      </c>
      <c r="J4210">
        <v>-151.15121879599999</v>
      </c>
      <c r="K4210">
        <v>-263.91905601299999</v>
      </c>
      <c r="L4210">
        <v>-260.29737677899999</v>
      </c>
      <c r="M4210">
        <v>-300</v>
      </c>
      <c r="N4210">
        <v>-300</v>
      </c>
      <c r="O4210">
        <v>-300</v>
      </c>
    </row>
    <row r="4211" spans="1:15" x14ac:dyDescent="0.2">
      <c r="A4211">
        <v>0.513671875</v>
      </c>
      <c r="B4211">
        <v>-122.09898135500001</v>
      </c>
      <c r="C4211">
        <v>-122.09697330900001</v>
      </c>
      <c r="D4211">
        <v>-122.09617790199999</v>
      </c>
      <c r="E4211">
        <v>-122.096156748</v>
      </c>
      <c r="F4211">
        <v>-122.096582735</v>
      </c>
      <c r="G4211">
        <v>-122.097736227</v>
      </c>
      <c r="H4211">
        <v>0</v>
      </c>
      <c r="I4211">
        <v>0.513671875</v>
      </c>
      <c r="J4211">
        <v>-151.88248335200001</v>
      </c>
      <c r="K4211">
        <v>-271.47232327099999</v>
      </c>
      <c r="L4211">
        <v>-260.45818736199999</v>
      </c>
      <c r="M4211">
        <v>-300</v>
      </c>
      <c r="N4211">
        <v>-300</v>
      </c>
      <c r="O4211">
        <v>-300</v>
      </c>
    </row>
    <row r="4212" spans="1:15" x14ac:dyDescent="0.2">
      <c r="A4212">
        <v>0.51379394531199996</v>
      </c>
      <c r="B4212">
        <v>-121.516086124</v>
      </c>
      <c r="C4212">
        <v>-121.51407827</v>
      </c>
      <c r="D4212">
        <v>-121.513282758</v>
      </c>
      <c r="E4212">
        <v>-121.513261992</v>
      </c>
      <c r="F4212">
        <v>-121.513689043</v>
      </c>
      <c r="G4212">
        <v>-121.51484530800001</v>
      </c>
      <c r="H4212">
        <v>0</v>
      </c>
      <c r="I4212">
        <v>0.51379394531199996</v>
      </c>
      <c r="J4212">
        <v>-152.885883732</v>
      </c>
      <c r="K4212">
        <v>-265.61707496299999</v>
      </c>
      <c r="L4212">
        <v>-261.10004897300001</v>
      </c>
      <c r="M4212">
        <v>-278.32249232300001</v>
      </c>
      <c r="N4212">
        <v>-300</v>
      </c>
      <c r="O4212">
        <v>-300</v>
      </c>
    </row>
    <row r="4213" spans="1:15" x14ac:dyDescent="0.2">
      <c r="A4213">
        <v>0.513916015625</v>
      </c>
      <c r="B4213">
        <v>-120.996029822</v>
      </c>
      <c r="C4213">
        <v>-120.99402216199999</v>
      </c>
      <c r="D4213">
        <v>-120.993226545</v>
      </c>
      <c r="E4213">
        <v>-120.993206169</v>
      </c>
      <c r="F4213">
        <v>-120.993634286</v>
      </c>
      <c r="G4213">
        <v>-120.99479332999999</v>
      </c>
      <c r="H4213">
        <v>0</v>
      </c>
      <c r="I4213">
        <v>0.513916015625</v>
      </c>
      <c r="J4213">
        <v>-154.186636881</v>
      </c>
      <c r="K4213">
        <v>-267.44252788599999</v>
      </c>
      <c r="L4213">
        <v>-262.13702859900002</v>
      </c>
      <c r="M4213">
        <v>-260.237422579</v>
      </c>
      <c r="N4213">
        <v>-300</v>
      </c>
      <c r="O4213">
        <v>-300</v>
      </c>
    </row>
    <row r="4214" spans="1:15" x14ac:dyDescent="0.2">
      <c r="A4214">
        <v>0.51403808593800004</v>
      </c>
      <c r="B4214">
        <v>-120.53060718</v>
      </c>
      <c r="C4214">
        <v>-120.528599716</v>
      </c>
      <c r="D4214">
        <v>-120.52780399300001</v>
      </c>
      <c r="E4214">
        <v>-120.527784008</v>
      </c>
      <c r="F4214">
        <v>-120.528213194</v>
      </c>
      <c r="G4214">
        <v>-120.529375024</v>
      </c>
      <c r="H4214">
        <v>0</v>
      </c>
      <c r="I4214">
        <v>0.51403808593800004</v>
      </c>
      <c r="J4214">
        <v>-155.811049755</v>
      </c>
      <c r="K4214">
        <v>-266.12933866100002</v>
      </c>
      <c r="L4214">
        <v>-263.40625640500002</v>
      </c>
      <c r="M4214">
        <v>-259.77629623799999</v>
      </c>
      <c r="N4214">
        <v>-300</v>
      </c>
      <c r="O4214">
        <v>-300</v>
      </c>
    </row>
    <row r="4215" spans="1:15" x14ac:dyDescent="0.2">
      <c r="A4215">
        <v>0.51416015625</v>
      </c>
      <c r="B4215">
        <v>-120.113300392</v>
      </c>
      <c r="C4215">
        <v>-120.111293125</v>
      </c>
      <c r="D4215">
        <v>-120.11049730000001</v>
      </c>
      <c r="E4215">
        <v>-120.110477706</v>
      </c>
      <c r="F4215">
        <v>-120.110907963</v>
      </c>
      <c r="G4215">
        <v>-120.11207258500001</v>
      </c>
      <c r="H4215">
        <v>0</v>
      </c>
      <c r="I4215">
        <v>0.51416015625</v>
      </c>
      <c r="J4215">
        <v>-157.78778236799999</v>
      </c>
      <c r="K4215">
        <v>-262.54929615999998</v>
      </c>
      <c r="L4215">
        <v>-264.70681566899998</v>
      </c>
      <c r="M4215">
        <v>-263.89961639000001</v>
      </c>
      <c r="N4215">
        <v>-300</v>
      </c>
      <c r="O4215">
        <v>-300</v>
      </c>
    </row>
    <row r="4216" spans="1:15" x14ac:dyDescent="0.2">
      <c r="A4216">
        <v>0.51428222656199996</v>
      </c>
      <c r="B4216">
        <v>-119.73885457900001</v>
      </c>
      <c r="C4216">
        <v>-119.73684751</v>
      </c>
      <c r="D4216">
        <v>-119.736051582</v>
      </c>
      <c r="E4216">
        <v>-119.736032381</v>
      </c>
      <c r="F4216">
        <v>-119.736463712</v>
      </c>
      <c r="G4216">
        <v>-119.737631132</v>
      </c>
      <c r="H4216">
        <v>0</v>
      </c>
      <c r="I4216">
        <v>0.51428222656199996</v>
      </c>
      <c r="J4216">
        <v>-160.149413952</v>
      </c>
      <c r="K4216">
        <v>-275.36304052899999</v>
      </c>
      <c r="L4216">
        <v>-265.73680952799998</v>
      </c>
      <c r="M4216">
        <v>-268.441623182</v>
      </c>
      <c r="N4216">
        <v>-300</v>
      </c>
      <c r="O4216">
        <v>-300</v>
      </c>
    </row>
    <row r="4217" spans="1:15" x14ac:dyDescent="0.2">
      <c r="A4217">
        <v>0.514404296875</v>
      </c>
      <c r="B4217">
        <v>-119.402979798</v>
      </c>
      <c r="C4217">
        <v>-119.40097292900001</v>
      </c>
      <c r="D4217">
        <v>-119.40017689699999</v>
      </c>
      <c r="E4217">
        <v>-119.40015809099999</v>
      </c>
      <c r="F4217">
        <v>-119.400590498</v>
      </c>
      <c r="G4217">
        <v>-119.401760723</v>
      </c>
      <c r="H4217">
        <v>0</v>
      </c>
      <c r="I4217">
        <v>0.514404296875</v>
      </c>
      <c r="J4217">
        <v>-162.93447405500001</v>
      </c>
      <c r="K4217">
        <v>-261.20633814600001</v>
      </c>
      <c r="L4217">
        <v>-266.24491825799998</v>
      </c>
      <c r="M4217">
        <v>-273.40663666799998</v>
      </c>
      <c r="N4217">
        <v>-300</v>
      </c>
      <c r="O4217">
        <v>-300</v>
      </c>
    </row>
    <row r="4218" spans="1:15" x14ac:dyDescent="0.2">
      <c r="A4218">
        <v>0.51452636718800004</v>
      </c>
      <c r="B4218">
        <v>-119.102136973</v>
      </c>
      <c r="C4218">
        <v>-119.100130306</v>
      </c>
      <c r="D4218">
        <v>-119.099334173</v>
      </c>
      <c r="E4218">
        <v>-119.099315762</v>
      </c>
      <c r="F4218">
        <v>-119.09974924700001</v>
      </c>
      <c r="G4218">
        <v>-119.100922283</v>
      </c>
      <c r="H4218">
        <v>0</v>
      </c>
      <c r="I4218">
        <v>0.51452636718800004</v>
      </c>
      <c r="J4218">
        <v>-166.19023403599999</v>
      </c>
      <c r="K4218">
        <v>-271.18403837099999</v>
      </c>
      <c r="L4218">
        <v>-266.15470754699999</v>
      </c>
      <c r="M4218">
        <v>-278.88930541000002</v>
      </c>
      <c r="N4218">
        <v>-300</v>
      </c>
      <c r="O4218">
        <v>-300</v>
      </c>
    </row>
    <row r="4219" spans="1:15" x14ac:dyDescent="0.2">
      <c r="A4219">
        <v>0.5146484375</v>
      </c>
      <c r="B4219">
        <v>-118.833380983</v>
      </c>
      <c r="C4219">
        <v>-118.83137451899999</v>
      </c>
      <c r="D4219">
        <v>-118.830578285</v>
      </c>
      <c r="E4219">
        <v>-118.83056027000001</v>
      </c>
      <c r="F4219">
        <v>-118.830994836</v>
      </c>
      <c r="G4219">
        <v>-118.83217068899999</v>
      </c>
      <c r="H4219">
        <v>0</v>
      </c>
      <c r="I4219">
        <v>0.5146484375</v>
      </c>
      <c r="J4219">
        <v>-169.97678952499999</v>
      </c>
      <c r="K4219">
        <v>-263.83479413100002</v>
      </c>
      <c r="L4219">
        <v>-265.64229297999998</v>
      </c>
      <c r="M4219">
        <v>-285.05223912899999</v>
      </c>
      <c r="N4219">
        <v>-300</v>
      </c>
      <c r="O4219">
        <v>-300</v>
      </c>
    </row>
    <row r="4220" spans="1:15" x14ac:dyDescent="0.2">
      <c r="A4220">
        <v>0.51477050781199996</v>
      </c>
      <c r="B4220">
        <v>-118.59424361000001</v>
      </c>
      <c r="C4220">
        <v>-118.592237352</v>
      </c>
      <c r="D4220">
        <v>-118.591441015</v>
      </c>
      <c r="E4220">
        <v>-118.59142339900001</v>
      </c>
      <c r="F4220">
        <v>-118.591859048</v>
      </c>
      <c r="G4220">
        <v>-118.593037725</v>
      </c>
      <c r="H4220">
        <v>0</v>
      </c>
      <c r="I4220">
        <v>0.51477050781199996</v>
      </c>
      <c r="J4220">
        <v>-174.37342962</v>
      </c>
      <c r="K4220">
        <v>-266.97173386399999</v>
      </c>
      <c r="L4220">
        <v>-265.02308552400001</v>
      </c>
      <c r="M4220">
        <v>-292.04372083499999</v>
      </c>
      <c r="N4220">
        <v>-296.27162883800003</v>
      </c>
      <c r="O4220">
        <v>-300</v>
      </c>
    </row>
    <row r="4221" spans="1:15" x14ac:dyDescent="0.2">
      <c r="A4221">
        <v>0.514892578125</v>
      </c>
      <c r="B4221">
        <v>-118.382644899</v>
      </c>
      <c r="C4221">
        <v>-118.380638846</v>
      </c>
      <c r="D4221">
        <v>-118.37984240999999</v>
      </c>
      <c r="E4221">
        <v>-118.379825192</v>
      </c>
      <c r="F4221">
        <v>-118.38026192700001</v>
      </c>
      <c r="G4221">
        <v>-118.381443434</v>
      </c>
      <c r="H4221">
        <v>0</v>
      </c>
      <c r="I4221">
        <v>0.514892578125</v>
      </c>
      <c r="J4221">
        <v>-179.489292256</v>
      </c>
      <c r="K4221">
        <v>-266.43653958499999</v>
      </c>
      <c r="L4221">
        <v>-264.58056626600001</v>
      </c>
      <c r="M4221">
        <v>-300</v>
      </c>
      <c r="N4221">
        <v>-299.91951467400003</v>
      </c>
      <c r="O4221">
        <v>-300</v>
      </c>
    </row>
    <row r="4222" spans="1:15" x14ac:dyDescent="0.2">
      <c r="A4222">
        <v>0.51501464843800004</v>
      </c>
      <c r="B4222">
        <v>-118.196825133</v>
      </c>
      <c r="C4222">
        <v>-118.19481928800001</v>
      </c>
      <c r="D4222">
        <v>-118.194022752</v>
      </c>
      <c r="E4222">
        <v>-118.194005934</v>
      </c>
      <c r="F4222">
        <v>-118.19444375800001</v>
      </c>
      <c r="G4222">
        <v>-118.195628101</v>
      </c>
      <c r="H4222">
        <v>0</v>
      </c>
      <c r="I4222">
        <v>0.51501464843800004</v>
      </c>
      <c r="J4222">
        <v>-185.48271134399999</v>
      </c>
      <c r="K4222">
        <v>-263.60530331899997</v>
      </c>
      <c r="L4222">
        <v>-264.55263838299999</v>
      </c>
      <c r="M4222">
        <v>-300</v>
      </c>
      <c r="N4222">
        <v>-300</v>
      </c>
      <c r="O4222">
        <v>-300</v>
      </c>
    </row>
    <row r="4223" spans="1:15" x14ac:dyDescent="0.2">
      <c r="A4223">
        <v>0.51513671875</v>
      </c>
      <c r="B4223">
        <v>-118.035292056</v>
      </c>
      <c r="C4223">
        <v>-118.03328642</v>
      </c>
      <c r="D4223">
        <v>-118.032489785</v>
      </c>
      <c r="E4223">
        <v>-118.032473368</v>
      </c>
      <c r="F4223">
        <v>-118.032912283</v>
      </c>
      <c r="G4223">
        <v>-118.034099469</v>
      </c>
      <c r="H4223">
        <v>0</v>
      </c>
      <c r="I4223">
        <v>0.51513671875</v>
      </c>
      <c r="J4223">
        <v>-192.60022491699999</v>
      </c>
      <c r="K4223">
        <v>-293.06635908800001</v>
      </c>
      <c r="L4223">
        <v>-265.11830613199999</v>
      </c>
      <c r="M4223">
        <v>-300</v>
      </c>
      <c r="N4223">
        <v>-300</v>
      </c>
      <c r="O4223">
        <v>-300</v>
      </c>
    </row>
    <row r="4224" spans="1:15" x14ac:dyDescent="0.2">
      <c r="A4224">
        <v>0.51525878906199996</v>
      </c>
      <c r="B4224">
        <v>-117.896779532</v>
      </c>
      <c r="C4224">
        <v>-117.89477410799999</v>
      </c>
      <c r="D4224">
        <v>-117.89397737500001</v>
      </c>
      <c r="E4224">
        <v>-117.89396136000001</v>
      </c>
      <c r="F4224">
        <v>-117.894401368</v>
      </c>
      <c r="G4224">
        <v>-117.895591403</v>
      </c>
      <c r="H4224">
        <v>0</v>
      </c>
      <c r="I4224">
        <v>0.51525878906199996</v>
      </c>
      <c r="J4224">
        <v>-201.267600931</v>
      </c>
      <c r="K4224">
        <v>-270.77009095199998</v>
      </c>
      <c r="L4224">
        <v>-266.53588870800002</v>
      </c>
      <c r="M4224">
        <v>-300</v>
      </c>
      <c r="N4224">
        <v>-300</v>
      </c>
      <c r="O4224">
        <v>-300</v>
      </c>
    </row>
    <row r="4225" spans="1:15" x14ac:dyDescent="0.2">
      <c r="A4225">
        <v>0.515380859375</v>
      </c>
      <c r="B4225">
        <v>-117.780214942</v>
      </c>
      <c r="C4225">
        <v>-117.77820973</v>
      </c>
      <c r="D4225">
        <v>-117.7774129</v>
      </c>
      <c r="E4225">
        <v>-117.777397288</v>
      </c>
      <c r="F4225">
        <v>-117.77783839200001</v>
      </c>
      <c r="G4225">
        <v>-117.77903128200001</v>
      </c>
      <c r="H4225">
        <v>0</v>
      </c>
      <c r="I4225">
        <v>0.515380859375</v>
      </c>
      <c r="J4225">
        <v>-212.356957773</v>
      </c>
      <c r="K4225">
        <v>-270.89128546799998</v>
      </c>
      <c r="L4225">
        <v>-269.28035802699998</v>
      </c>
      <c r="M4225">
        <v>-300</v>
      </c>
      <c r="N4225">
        <v>-300</v>
      </c>
      <c r="O4225">
        <v>-300</v>
      </c>
    </row>
    <row r="4226" spans="1:15" x14ac:dyDescent="0.2">
      <c r="A4226">
        <v>0.51550292968800004</v>
      </c>
      <c r="B4226">
        <v>-117.684693325</v>
      </c>
      <c r="C4226">
        <v>-117.682688328</v>
      </c>
      <c r="D4226">
        <v>-117.6818914</v>
      </c>
      <c r="E4226">
        <v>-117.68187619299999</v>
      </c>
      <c r="F4226">
        <v>-117.68231839400001</v>
      </c>
      <c r="G4226">
        <v>-117.683514147</v>
      </c>
      <c r="H4226">
        <v>0</v>
      </c>
      <c r="I4226">
        <v>0.51550292968800004</v>
      </c>
      <c r="J4226">
        <v>-228.41048111699999</v>
      </c>
      <c r="K4226">
        <v>-264.42622109500002</v>
      </c>
      <c r="L4226">
        <v>-274.82264935000001</v>
      </c>
      <c r="M4226">
        <v>-300</v>
      </c>
      <c r="N4226">
        <v>-300</v>
      </c>
      <c r="O4226">
        <v>-300</v>
      </c>
    </row>
    <row r="4227" spans="1:15" x14ac:dyDescent="0.2">
      <c r="A4227">
        <v>0.515625</v>
      </c>
      <c r="B4227">
        <v>-117.609456843</v>
      </c>
      <c r="C4227">
        <v>-117.607452061</v>
      </c>
      <c r="D4227">
        <v>-117.606655037</v>
      </c>
      <c r="E4227">
        <v>-117.606640235</v>
      </c>
      <c r="F4227">
        <v>-117.60708353699999</v>
      </c>
      <c r="G4227">
        <v>-117.60828215799999</v>
      </c>
      <c r="H4227">
        <v>0</v>
      </c>
      <c r="I4227">
        <v>0.515625</v>
      </c>
      <c r="J4227">
        <v>-257.973856334</v>
      </c>
      <c r="K4227">
        <v>-300</v>
      </c>
      <c r="L4227">
        <v>-300</v>
      </c>
      <c r="M4227">
        <v>-300</v>
      </c>
      <c r="N4227">
        <v>-300</v>
      </c>
      <c r="O4227">
        <v>-300</v>
      </c>
    </row>
    <row r="4228" spans="1:15" x14ac:dyDescent="0.2">
      <c r="A4228">
        <v>0.51574707031199996</v>
      </c>
      <c r="B4228">
        <v>-117.553878475</v>
      </c>
      <c r="C4228">
        <v>-117.55187391</v>
      </c>
      <c r="D4228">
        <v>-117.55107679</v>
      </c>
      <c r="E4228">
        <v>-117.551062395</v>
      </c>
      <c r="F4228">
        <v>-117.551506801</v>
      </c>
      <c r="G4228">
        <v>-117.55270829600001</v>
      </c>
      <c r="H4228">
        <v>0</v>
      </c>
      <c r="I4228">
        <v>0.51574707031199996</v>
      </c>
      <c r="J4228">
        <v>-261.00087127199998</v>
      </c>
      <c r="K4228">
        <v>-264.57185540699999</v>
      </c>
      <c r="L4228">
        <v>-274.85524611300002</v>
      </c>
      <c r="M4228">
        <v>-300</v>
      </c>
      <c r="N4228">
        <v>-300</v>
      </c>
      <c r="O4228">
        <v>-300</v>
      </c>
    </row>
    <row r="4229" spans="1:15" x14ac:dyDescent="0.2">
      <c r="A4229">
        <v>0.515869140625</v>
      </c>
      <c r="B4229">
        <v>-117.517449167</v>
      </c>
      <c r="C4229">
        <v>-117.515444821</v>
      </c>
      <c r="D4229">
        <v>-117.514647606</v>
      </c>
      <c r="E4229">
        <v>-117.51463361899999</v>
      </c>
      <c r="F4229">
        <v>-117.51507913</v>
      </c>
      <c r="G4229">
        <v>-117.51628350599999</v>
      </c>
      <c r="H4229">
        <v>0</v>
      </c>
      <c r="I4229">
        <v>0.515869140625</v>
      </c>
      <c r="J4229">
        <v>-250.744348347</v>
      </c>
      <c r="K4229">
        <v>-271.17793248100003</v>
      </c>
      <c r="L4229">
        <v>-269.29830392999997</v>
      </c>
      <c r="M4229">
        <v>-300</v>
      </c>
      <c r="N4229">
        <v>-300</v>
      </c>
      <c r="O4229">
        <v>-300</v>
      </c>
    </row>
    <row r="4230" spans="1:15" x14ac:dyDescent="0.2">
      <c r="A4230">
        <v>0.51599121093800004</v>
      </c>
      <c r="B4230">
        <v>-117.499767816</v>
      </c>
      <c r="C4230">
        <v>-117.49776369</v>
      </c>
      <c r="D4230">
        <v>-117.49696638</v>
      </c>
      <c r="E4230">
        <v>-117.496952803</v>
      </c>
      <c r="F4230">
        <v>-117.497399423</v>
      </c>
      <c r="G4230">
        <v>-117.498606686</v>
      </c>
      <c r="H4230">
        <v>0</v>
      </c>
      <c r="I4230">
        <v>0.51599121093800004</v>
      </c>
      <c r="J4230">
        <v>-267.44579039600001</v>
      </c>
      <c r="K4230">
        <v>-271.38520138199999</v>
      </c>
      <c r="L4230">
        <v>-266.55145184200001</v>
      </c>
      <c r="M4230">
        <v>-300</v>
      </c>
      <c r="N4230">
        <v>-300</v>
      </c>
      <c r="O4230">
        <v>-300</v>
      </c>
    </row>
    <row r="4231" spans="1:15" x14ac:dyDescent="0.2">
      <c r="A4231">
        <v>0.51611328125</v>
      </c>
      <c r="B4231">
        <v>-117.500533678</v>
      </c>
      <c r="C4231">
        <v>-117.49852977499999</v>
      </c>
      <c r="D4231">
        <v>-117.497732371</v>
      </c>
      <c r="E4231">
        <v>-117.497719203</v>
      </c>
      <c r="F4231">
        <v>-117.498166934</v>
      </c>
      <c r="G4231">
        <v>-117.499377091</v>
      </c>
      <c r="H4231">
        <v>0</v>
      </c>
      <c r="I4231">
        <v>0.51611328125</v>
      </c>
      <c r="J4231">
        <v>-256.57305588999998</v>
      </c>
      <c r="K4231">
        <v>-294.86036341599998</v>
      </c>
      <c r="L4231">
        <v>-265.13689876299998</v>
      </c>
      <c r="M4231">
        <v>-300</v>
      </c>
      <c r="N4231">
        <v>-300</v>
      </c>
      <c r="O4231">
        <v>-300</v>
      </c>
    </row>
    <row r="4232" spans="1:15" x14ac:dyDescent="0.2">
      <c r="A4232">
        <v>0.51623535156199996</v>
      </c>
      <c r="B4232">
        <v>-117.519540857</v>
      </c>
      <c r="C4232">
        <v>-117.51753717699999</v>
      </c>
      <c r="D4232">
        <v>-117.516739679</v>
      </c>
      <c r="E4232">
        <v>-117.516726924</v>
      </c>
      <c r="F4232">
        <v>-117.517175767</v>
      </c>
      <c r="G4232">
        <v>-117.518388824</v>
      </c>
      <c r="H4232">
        <v>0</v>
      </c>
      <c r="I4232">
        <v>0.51623535156199996</v>
      </c>
      <c r="J4232">
        <v>-266.69735505099999</v>
      </c>
      <c r="K4232">
        <v>-264.48182833499999</v>
      </c>
      <c r="L4232">
        <v>-264.568664926</v>
      </c>
      <c r="M4232">
        <v>-300</v>
      </c>
      <c r="N4232">
        <v>-300</v>
      </c>
      <c r="O4232">
        <v>-300</v>
      </c>
    </row>
    <row r="4233" spans="1:15" x14ac:dyDescent="0.2">
      <c r="A4233">
        <v>0.516357421875</v>
      </c>
      <c r="B4233">
        <v>-117.556674661</v>
      </c>
      <c r="C4233">
        <v>-117.55467120599999</v>
      </c>
      <c r="D4233">
        <v>-117.553873616</v>
      </c>
      <c r="E4233">
        <v>-117.553861273</v>
      </c>
      <c r="F4233">
        <v>-117.554311232</v>
      </c>
      <c r="G4233">
        <v>-117.555527196</v>
      </c>
      <c r="H4233">
        <v>0</v>
      </c>
      <c r="I4233">
        <v>0.516357421875</v>
      </c>
      <c r="J4233">
        <v>-255.10720328299999</v>
      </c>
      <c r="K4233">
        <v>-267.49113990900003</v>
      </c>
      <c r="L4233">
        <v>-264.600761132</v>
      </c>
      <c r="M4233">
        <v>-300</v>
      </c>
      <c r="N4233">
        <v>-299.99773148899999</v>
      </c>
      <c r="O4233">
        <v>-300</v>
      </c>
    </row>
    <row r="4234" spans="1:15" x14ac:dyDescent="0.2">
      <c r="A4234">
        <v>0.51647949218800004</v>
      </c>
      <c r="B4234">
        <v>-117.611909682</v>
      </c>
      <c r="C4234">
        <v>-117.609906454</v>
      </c>
      <c r="D4234">
        <v>-117.609108772</v>
      </c>
      <c r="E4234">
        <v>-117.609096842</v>
      </c>
      <c r="F4234">
        <v>-117.60954792</v>
      </c>
      <c r="G4234">
        <v>-117.610766797</v>
      </c>
      <c r="H4234">
        <v>0</v>
      </c>
      <c r="I4234">
        <v>0.51647949218800004</v>
      </c>
      <c r="J4234">
        <v>-252.200237233</v>
      </c>
      <c r="K4234">
        <v>-268.29859122900001</v>
      </c>
      <c r="L4234">
        <v>-265.04593811699999</v>
      </c>
      <c r="M4234">
        <v>-292.20071850900001</v>
      </c>
      <c r="N4234">
        <v>-296.433996751</v>
      </c>
      <c r="O4234">
        <v>-300</v>
      </c>
    </row>
    <row r="4235" spans="1:15" x14ac:dyDescent="0.2">
      <c r="A4235">
        <v>0.5166015625</v>
      </c>
      <c r="B4235">
        <v>-117.68530951699999</v>
      </c>
      <c r="C4235">
        <v>-117.68330651700001</v>
      </c>
      <c r="D4235">
        <v>-117.682508744</v>
      </c>
      <c r="E4235">
        <v>-117.68249722900001</v>
      </c>
      <c r="F4235">
        <v>-117.682949427</v>
      </c>
      <c r="G4235">
        <v>-117.684171224</v>
      </c>
      <c r="H4235">
        <v>0</v>
      </c>
      <c r="I4235">
        <v>0.5166015625</v>
      </c>
      <c r="J4235">
        <v>-262.41204418900003</v>
      </c>
      <c r="K4235">
        <v>-265.34791862899999</v>
      </c>
      <c r="L4235">
        <v>-265.66480888900003</v>
      </c>
      <c r="M4235">
        <v>-285.13975506100002</v>
      </c>
      <c r="N4235">
        <v>-300</v>
      </c>
      <c r="O4235">
        <v>-300</v>
      </c>
    </row>
    <row r="4236" spans="1:15" x14ac:dyDescent="0.2">
      <c r="A4236">
        <v>0.51672363281199996</v>
      </c>
      <c r="B4236">
        <v>-117.77702812699999</v>
      </c>
      <c r="C4236">
        <v>-117.775025357</v>
      </c>
      <c r="D4236">
        <v>-117.774227493</v>
      </c>
      <c r="E4236">
        <v>-117.77421639400001</v>
      </c>
      <c r="F4236">
        <v>-117.77466971600001</v>
      </c>
      <c r="G4236">
        <v>-117.77589443799999</v>
      </c>
      <c r="H4236">
        <v>0</v>
      </c>
      <c r="I4236">
        <v>0.51672363281199996</v>
      </c>
      <c r="J4236">
        <v>-254.48332655499999</v>
      </c>
      <c r="K4236">
        <v>-272.793044721</v>
      </c>
      <c r="L4236">
        <v>-266.17610220400002</v>
      </c>
      <c r="M4236">
        <v>-278.95405946599999</v>
      </c>
      <c r="N4236">
        <v>-300</v>
      </c>
      <c r="O4236">
        <v>-300</v>
      </c>
    </row>
    <row r="4237" spans="1:15" x14ac:dyDescent="0.2">
      <c r="A4237">
        <v>0.516845703125</v>
      </c>
      <c r="B4237">
        <v>-117.88731288300001</v>
      </c>
      <c r="C4237">
        <v>-117.885310344</v>
      </c>
      <c r="D4237">
        <v>-117.88451239</v>
      </c>
      <c r="E4237">
        <v>-117.88450170900001</v>
      </c>
      <c r="F4237">
        <v>-117.884956156</v>
      </c>
      <c r="G4237">
        <v>-117.886183811</v>
      </c>
      <c r="H4237">
        <v>0</v>
      </c>
      <c r="I4237">
        <v>0.516845703125</v>
      </c>
      <c r="J4237">
        <v>-249.870525829</v>
      </c>
      <c r="K4237">
        <v>-263.06556246899999</v>
      </c>
      <c r="L4237">
        <v>-266.272758598</v>
      </c>
      <c r="M4237">
        <v>-273.444319796</v>
      </c>
      <c r="N4237">
        <v>-300</v>
      </c>
      <c r="O4237">
        <v>-300</v>
      </c>
    </row>
    <row r="4238" spans="1:15" x14ac:dyDescent="0.2">
      <c r="A4238">
        <v>0.51696777343800004</v>
      </c>
      <c r="B4238">
        <v>-118.016509425</v>
      </c>
      <c r="C4238">
        <v>-118.01450712</v>
      </c>
      <c r="D4238">
        <v>-118.013709076</v>
      </c>
      <c r="E4238">
        <v>-118.013698813</v>
      </c>
      <c r="F4238">
        <v>-118.014154389</v>
      </c>
      <c r="G4238">
        <v>-118.015384982</v>
      </c>
      <c r="H4238">
        <v>0</v>
      </c>
      <c r="I4238">
        <v>0.51696777343800004</v>
      </c>
      <c r="J4238">
        <v>-253.884369083</v>
      </c>
      <c r="K4238">
        <v>-277.33450620999997</v>
      </c>
      <c r="L4238">
        <v>-265.76334633200003</v>
      </c>
      <c r="M4238">
        <v>-268.46677991600001</v>
      </c>
      <c r="N4238">
        <v>-300</v>
      </c>
      <c r="O4238">
        <v>-300</v>
      </c>
    </row>
    <row r="4239" spans="1:15" x14ac:dyDescent="0.2">
      <c r="A4239">
        <v>0.51708984375</v>
      </c>
      <c r="B4239">
        <v>-118.165068525</v>
      </c>
      <c r="C4239">
        <v>-118.163066454</v>
      </c>
      <c r="D4239">
        <v>-118.162268321</v>
      </c>
      <c r="E4239">
        <v>-118.16225847699999</v>
      </c>
      <c r="F4239">
        <v>-118.16271518400001</v>
      </c>
      <c r="G4239">
        <v>-118.163948723</v>
      </c>
      <c r="H4239">
        <v>0</v>
      </c>
      <c r="I4239">
        <v>0.51708984375</v>
      </c>
      <c r="J4239">
        <v>-260.705358155</v>
      </c>
      <c r="K4239">
        <v>-264.88892434100001</v>
      </c>
      <c r="L4239">
        <v>-264.73398339699997</v>
      </c>
      <c r="M4239">
        <v>-263.92159517099998</v>
      </c>
      <c r="N4239">
        <v>-300</v>
      </c>
      <c r="O4239">
        <v>-300</v>
      </c>
    </row>
    <row r="4240" spans="1:15" x14ac:dyDescent="0.2">
      <c r="A4240">
        <v>0.51721191406199996</v>
      </c>
      <c r="B4240">
        <v>-118.333555244</v>
      </c>
      <c r="C4240">
        <v>-118.33155340899999</v>
      </c>
      <c r="D4240">
        <v>-118.330755188</v>
      </c>
      <c r="E4240">
        <v>-118.330745765</v>
      </c>
      <c r="F4240">
        <v>-118.331203605</v>
      </c>
      <c r="G4240">
        <v>-118.332440096</v>
      </c>
      <c r="H4240">
        <v>0</v>
      </c>
      <c r="I4240">
        <v>0.51721191406199996</v>
      </c>
      <c r="J4240">
        <v>-248.98746810599999</v>
      </c>
      <c r="K4240">
        <v>-268.69912879700001</v>
      </c>
      <c r="L4240">
        <v>-263.433300594</v>
      </c>
      <c r="M4240">
        <v>-259.79748917299997</v>
      </c>
      <c r="N4240">
        <v>-300</v>
      </c>
      <c r="O4240">
        <v>-300</v>
      </c>
    </row>
    <row r="4241" spans="1:15" x14ac:dyDescent="0.2">
      <c r="A4241">
        <v>0.517333984375</v>
      </c>
      <c r="B4241">
        <v>-118.522660785</v>
      </c>
      <c r="C4241">
        <v>-118.520659188</v>
      </c>
      <c r="D4241">
        <v>-118.51986088</v>
      </c>
      <c r="E4241">
        <v>-118.519851879</v>
      </c>
      <c r="F4241">
        <v>-118.52031085500001</v>
      </c>
      <c r="G4241">
        <v>-118.521550304</v>
      </c>
      <c r="H4241">
        <v>0</v>
      </c>
      <c r="I4241">
        <v>0.517333984375</v>
      </c>
      <c r="J4241">
        <v>-247.95935335499999</v>
      </c>
      <c r="K4241">
        <v>-270.164528679</v>
      </c>
      <c r="L4241">
        <v>-262.16228341700003</v>
      </c>
      <c r="M4241">
        <v>-260.26272353100001</v>
      </c>
      <c r="N4241">
        <v>-300</v>
      </c>
      <c r="O4241">
        <v>-300</v>
      </c>
    </row>
    <row r="4242" spans="1:15" x14ac:dyDescent="0.2">
      <c r="A4242">
        <v>0.51745605468800004</v>
      </c>
      <c r="B4242">
        <v>-118.733217572</v>
      </c>
      <c r="C4242">
        <v>-118.731216215</v>
      </c>
      <c r="D4242">
        <v>-118.730417819</v>
      </c>
      <c r="E4242">
        <v>-118.730409241</v>
      </c>
      <c r="F4242">
        <v>-118.730869356</v>
      </c>
      <c r="G4242">
        <v>-118.73211177</v>
      </c>
      <c r="H4242">
        <v>0</v>
      </c>
      <c r="I4242">
        <v>0.51745605468800004</v>
      </c>
      <c r="J4242">
        <v>-254.460823401</v>
      </c>
      <c r="K4242">
        <v>-268.58142650000002</v>
      </c>
      <c r="L4242">
        <v>-261.12611249499997</v>
      </c>
      <c r="M4242">
        <v>-278.41823991199999</v>
      </c>
      <c r="N4242">
        <v>-300</v>
      </c>
      <c r="O4242">
        <v>-300</v>
      </c>
    </row>
    <row r="4243" spans="1:15" x14ac:dyDescent="0.2">
      <c r="A4243">
        <v>0.517578125</v>
      </c>
      <c r="B4243">
        <v>-118.966218286</v>
      </c>
      <c r="C4243">
        <v>-118.96421717</v>
      </c>
      <c r="D4243">
        <v>-118.963418688</v>
      </c>
      <c r="E4243">
        <v>-118.963410534</v>
      </c>
      <c r="F4243">
        <v>-118.96387179</v>
      </c>
      <c r="G4243">
        <v>-118.96511717600001</v>
      </c>
      <c r="H4243">
        <v>0</v>
      </c>
      <c r="I4243">
        <v>0.517578125</v>
      </c>
      <c r="J4243">
        <v>-257.18413355199999</v>
      </c>
      <c r="K4243">
        <v>-274.791678843</v>
      </c>
      <c r="L4243">
        <v>-260.48492535100002</v>
      </c>
      <c r="M4243">
        <v>-300</v>
      </c>
      <c r="N4243">
        <v>-300</v>
      </c>
      <c r="O4243">
        <v>-300</v>
      </c>
    </row>
    <row r="4244" spans="1:15" x14ac:dyDescent="0.2">
      <c r="A4244">
        <v>0.51770019531199996</v>
      </c>
      <c r="B4244">
        <v>-119.22283983</v>
      </c>
      <c r="C4244">
        <v>-119.22083895599999</v>
      </c>
      <c r="D4244">
        <v>-119.220040388</v>
      </c>
      <c r="E4244">
        <v>-119.22003266</v>
      </c>
      <c r="F4244">
        <v>-119.220495059</v>
      </c>
      <c r="G4244">
        <v>-119.22174342300001</v>
      </c>
      <c r="H4244">
        <v>0</v>
      </c>
      <c r="I4244">
        <v>0.51770019531199996</v>
      </c>
      <c r="J4244">
        <v>-248.897680576</v>
      </c>
      <c r="K4244">
        <v>-267.45178824999999</v>
      </c>
      <c r="L4244">
        <v>-260.323956544</v>
      </c>
      <c r="M4244">
        <v>-300</v>
      </c>
      <c r="N4244">
        <v>-300</v>
      </c>
      <c r="O4244">
        <v>-300</v>
      </c>
    </row>
    <row r="4245" spans="1:15" x14ac:dyDescent="0.2">
      <c r="A4245">
        <v>0.517822265625</v>
      </c>
      <c r="B4245">
        <v>-119.50447353</v>
      </c>
      <c r="C4245">
        <v>-119.5024729</v>
      </c>
      <c r="D4245">
        <v>-119.501674248</v>
      </c>
      <c r="E4245">
        <v>-119.501666947</v>
      </c>
      <c r="F4245">
        <v>-119.50213049200001</v>
      </c>
      <c r="G4245">
        <v>-119.50338184</v>
      </c>
      <c r="H4245">
        <v>0</v>
      </c>
      <c r="I4245">
        <v>0.517822265625</v>
      </c>
      <c r="J4245">
        <v>-250.185439363</v>
      </c>
      <c r="K4245">
        <v>-283.07809605099999</v>
      </c>
      <c r="L4245">
        <v>-260.73285464000003</v>
      </c>
      <c r="M4245">
        <v>-300</v>
      </c>
      <c r="N4245">
        <v>-300</v>
      </c>
      <c r="O4245">
        <v>-300</v>
      </c>
    </row>
    <row r="4246" spans="1:15" x14ac:dyDescent="0.2">
      <c r="A4246">
        <v>0.51794433593800004</v>
      </c>
      <c r="B4246">
        <v>-119.81276336099999</v>
      </c>
      <c r="C4246">
        <v>-119.810762977</v>
      </c>
      <c r="D4246">
        <v>-119.80996424</v>
      </c>
      <c r="E4246">
        <v>-119.809957367</v>
      </c>
      <c r="F4246">
        <v>-119.810422061</v>
      </c>
      <c r="G4246">
        <v>-119.8116764</v>
      </c>
      <c r="H4246">
        <v>0</v>
      </c>
      <c r="I4246">
        <v>0.51794433593800004</v>
      </c>
      <c r="J4246">
        <v>-283.67783556099999</v>
      </c>
      <c r="K4246">
        <v>-274.33956803500001</v>
      </c>
      <c r="L4246">
        <v>-261.80646894799997</v>
      </c>
      <c r="M4246">
        <v>-300</v>
      </c>
      <c r="N4246">
        <v>-300</v>
      </c>
      <c r="O4246">
        <v>-300</v>
      </c>
    </row>
    <row r="4247" spans="1:15" x14ac:dyDescent="0.2">
      <c r="A4247">
        <v>0.51806640625</v>
      </c>
      <c r="B4247">
        <v>-120.14965463</v>
      </c>
      <c r="C4247">
        <v>-120.147654493</v>
      </c>
      <c r="D4247">
        <v>-120.146855672</v>
      </c>
      <c r="E4247">
        <v>-120.146849227</v>
      </c>
      <c r="F4247">
        <v>-120.147315073</v>
      </c>
      <c r="G4247">
        <v>-120.14857241</v>
      </c>
      <c r="H4247">
        <v>0</v>
      </c>
      <c r="I4247">
        <v>0.51806640625</v>
      </c>
      <c r="J4247">
        <v>-247.63877655100001</v>
      </c>
      <c r="K4247">
        <v>-287.29519006300001</v>
      </c>
      <c r="L4247">
        <v>-263.66785904699998</v>
      </c>
      <c r="M4247">
        <v>-300</v>
      </c>
      <c r="N4247">
        <v>-300</v>
      </c>
      <c r="O4247">
        <v>-300</v>
      </c>
    </row>
    <row r="4248" spans="1:15" x14ac:dyDescent="0.2">
      <c r="A4248">
        <v>0.51818847656199996</v>
      </c>
      <c r="B4248">
        <v>-120.517456526</v>
      </c>
      <c r="C4248">
        <v>-120.515456638</v>
      </c>
      <c r="D4248">
        <v>-120.514657734</v>
      </c>
      <c r="E4248">
        <v>-120.51465172</v>
      </c>
      <c r="F4248">
        <v>-120.515118719</v>
      </c>
      <c r="G4248">
        <v>-120.51637906000001</v>
      </c>
      <c r="H4248">
        <v>0</v>
      </c>
      <c r="I4248">
        <v>0.51818847656199996</v>
      </c>
      <c r="J4248">
        <v>-243.450042303</v>
      </c>
      <c r="K4248">
        <v>-270.41557456700002</v>
      </c>
      <c r="L4248">
        <v>-266.50442110199998</v>
      </c>
      <c r="M4248">
        <v>-300</v>
      </c>
      <c r="N4248">
        <v>-300</v>
      </c>
      <c r="O4248">
        <v>-300</v>
      </c>
    </row>
    <row r="4249" spans="1:15" x14ac:dyDescent="0.2">
      <c r="A4249">
        <v>0.518310546875</v>
      </c>
      <c r="B4249">
        <v>-120.91892333600001</v>
      </c>
      <c r="C4249">
        <v>-120.91692369899999</v>
      </c>
      <c r="D4249">
        <v>-120.916124713</v>
      </c>
      <c r="E4249">
        <v>-120.91611913</v>
      </c>
      <c r="F4249">
        <v>-120.91658728500001</v>
      </c>
      <c r="G4249">
        <v>-120.917850637</v>
      </c>
      <c r="H4249">
        <v>0</v>
      </c>
      <c r="I4249">
        <v>0.518310546875</v>
      </c>
      <c r="J4249">
        <v>-244.28040852300001</v>
      </c>
      <c r="K4249">
        <v>-276.65580529900001</v>
      </c>
      <c r="L4249">
        <v>-270.52847577099999</v>
      </c>
      <c r="M4249">
        <v>-300</v>
      </c>
      <c r="N4249">
        <v>-300</v>
      </c>
      <c r="O4249">
        <v>-300</v>
      </c>
    </row>
    <row r="4250" spans="1:15" x14ac:dyDescent="0.2">
      <c r="A4250">
        <v>0.51843261718800004</v>
      </c>
      <c r="B4250">
        <v>-121.357361209</v>
      </c>
      <c r="C4250">
        <v>-121.355361824</v>
      </c>
      <c r="D4250">
        <v>-121.35456275600001</v>
      </c>
      <c r="E4250">
        <v>-121.354557605</v>
      </c>
      <c r="F4250">
        <v>-121.355026919</v>
      </c>
      <c r="G4250">
        <v>-121.356293288</v>
      </c>
      <c r="H4250">
        <v>0</v>
      </c>
      <c r="I4250">
        <v>0.51843261718800004</v>
      </c>
      <c r="J4250">
        <v>-252.250777387</v>
      </c>
      <c r="K4250">
        <v>-279.68580489499999</v>
      </c>
      <c r="L4250">
        <v>-275.67478520399999</v>
      </c>
      <c r="M4250">
        <v>-300</v>
      </c>
      <c r="N4250">
        <v>-300</v>
      </c>
      <c r="O4250">
        <v>-300</v>
      </c>
    </row>
    <row r="4251" spans="1:15" x14ac:dyDescent="0.2">
      <c r="A4251">
        <v>0.5185546875</v>
      </c>
      <c r="B4251">
        <v>-121.836770556</v>
      </c>
      <c r="C4251">
        <v>-121.834771425</v>
      </c>
      <c r="D4251">
        <v>-121.83397227499999</v>
      </c>
      <c r="E4251">
        <v>-121.833967559</v>
      </c>
      <c r="F4251">
        <v>-121.83443803500001</v>
      </c>
      <c r="G4251">
        <v>-121.835707427</v>
      </c>
      <c r="H4251">
        <v>0</v>
      </c>
      <c r="I4251">
        <v>0.5185546875</v>
      </c>
      <c r="J4251">
        <v>-252.59661484599999</v>
      </c>
      <c r="K4251">
        <v>-295.83075320799998</v>
      </c>
      <c r="L4251">
        <v>-279.64686510000001</v>
      </c>
      <c r="M4251">
        <v>-300</v>
      </c>
      <c r="N4251">
        <v>-300</v>
      </c>
      <c r="O4251">
        <v>-300</v>
      </c>
    </row>
    <row r="4252" spans="1:15" x14ac:dyDescent="0.2">
      <c r="A4252">
        <v>0.51867675781199996</v>
      </c>
      <c r="B4252">
        <v>-122.362039192</v>
      </c>
      <c r="C4252">
        <v>-122.360040317</v>
      </c>
      <c r="D4252">
        <v>-122.359241087</v>
      </c>
      <c r="E4252">
        <v>-122.35923680499999</v>
      </c>
      <c r="F4252">
        <v>-122.359708445</v>
      </c>
      <c r="G4252">
        <v>-122.360980869</v>
      </c>
      <c r="H4252">
        <v>0</v>
      </c>
      <c r="I4252">
        <v>0.51867675781199996</v>
      </c>
      <c r="J4252">
        <v>-245.12210937899999</v>
      </c>
      <c r="K4252">
        <v>-273.850666741</v>
      </c>
      <c r="L4252">
        <v>-277.57999797000002</v>
      </c>
      <c r="M4252">
        <v>-300</v>
      </c>
      <c r="N4252">
        <v>-300</v>
      </c>
      <c r="O4252">
        <v>-300</v>
      </c>
    </row>
    <row r="4253" spans="1:15" x14ac:dyDescent="0.2">
      <c r="A4253">
        <v>0.518798828125</v>
      </c>
      <c r="B4253">
        <v>-122.93920936400001</v>
      </c>
      <c r="C4253">
        <v>-122.93721074600001</v>
      </c>
      <c r="D4253">
        <v>-122.936411436</v>
      </c>
      <c r="E4253">
        <v>-122.93640759100001</v>
      </c>
      <c r="F4253">
        <v>-122.936880397</v>
      </c>
      <c r="G4253">
        <v>-122.938155857</v>
      </c>
      <c r="H4253">
        <v>0</v>
      </c>
      <c r="I4253">
        <v>0.518798828125</v>
      </c>
      <c r="J4253">
        <v>-245.65469747700001</v>
      </c>
      <c r="K4253">
        <v>-279.01902853199999</v>
      </c>
      <c r="L4253">
        <v>-272.28136544300003</v>
      </c>
      <c r="M4253">
        <v>-300</v>
      </c>
      <c r="N4253">
        <v>-300</v>
      </c>
      <c r="O4253">
        <v>-300</v>
      </c>
    </row>
    <row r="4254" spans="1:15" x14ac:dyDescent="0.2">
      <c r="A4254">
        <v>0.51892089843800004</v>
      </c>
      <c r="B4254">
        <v>-123.57585519600001</v>
      </c>
      <c r="C4254">
        <v>-123.573856836</v>
      </c>
      <c r="D4254">
        <v>-123.573057447</v>
      </c>
      <c r="E4254">
        <v>-123.573054039</v>
      </c>
      <c r="F4254">
        <v>-123.57352801499999</v>
      </c>
      <c r="G4254">
        <v>-123.574806518</v>
      </c>
      <c r="H4254">
        <v>0</v>
      </c>
      <c r="I4254">
        <v>0.51892089843800004</v>
      </c>
      <c r="J4254">
        <v>-257.64200147999998</v>
      </c>
      <c r="K4254">
        <v>-274.27241737399999</v>
      </c>
      <c r="L4254">
        <v>-268.61251120899999</v>
      </c>
      <c r="M4254">
        <v>-300</v>
      </c>
      <c r="N4254">
        <v>-300</v>
      </c>
      <c r="O4254">
        <v>-300</v>
      </c>
    </row>
    <row r="4255" spans="1:15" x14ac:dyDescent="0.2">
      <c r="A4255">
        <v>0.51904296875</v>
      </c>
      <c r="B4255">
        <v>-124.28163013</v>
      </c>
      <c r="C4255">
        <v>-124.27963203100001</v>
      </c>
      <c r="D4255">
        <v>-124.27883256299999</v>
      </c>
      <c r="E4255">
        <v>-124.278829593</v>
      </c>
      <c r="F4255">
        <v>-124.27930474</v>
      </c>
      <c r="G4255">
        <v>-124.28058629500001</v>
      </c>
      <c r="H4255">
        <v>0</v>
      </c>
      <c r="I4255">
        <v>0.51904296875</v>
      </c>
      <c r="J4255">
        <v>-247.545757993</v>
      </c>
      <c r="K4255">
        <v>-271.59689976200002</v>
      </c>
      <c r="L4255">
        <v>-269.01183989399999</v>
      </c>
      <c r="M4255">
        <v>-300</v>
      </c>
      <c r="N4255">
        <v>-300</v>
      </c>
      <c r="O4255">
        <v>-300</v>
      </c>
    </row>
    <row r="4256" spans="1:15" x14ac:dyDescent="0.2">
      <c r="A4256">
        <v>0.51916503906199996</v>
      </c>
      <c r="B4256">
        <v>-125.069085151</v>
      </c>
      <c r="C4256">
        <v>-125.06708731400001</v>
      </c>
      <c r="D4256">
        <v>-125.066287769</v>
      </c>
      <c r="E4256">
        <v>-125.06628523800001</v>
      </c>
      <c r="F4256">
        <v>-125.06676156100001</v>
      </c>
      <c r="G4256">
        <v>-125.068046172</v>
      </c>
      <c r="H4256">
        <v>0</v>
      </c>
      <c r="I4256">
        <v>0.51916503906199996</v>
      </c>
      <c r="J4256">
        <v>-241.58900412700001</v>
      </c>
      <c r="K4256">
        <v>-287.95371042300002</v>
      </c>
      <c r="L4256">
        <v>-275.20430423099998</v>
      </c>
      <c r="M4256">
        <v>-300</v>
      </c>
      <c r="N4256">
        <v>-300</v>
      </c>
      <c r="O4256">
        <v>-300</v>
      </c>
    </row>
    <row r="4257" spans="1:15" x14ac:dyDescent="0.2">
      <c r="A4257">
        <v>0.519287109375</v>
      </c>
      <c r="B4257">
        <v>-125.95493611000001</v>
      </c>
      <c r="C4257">
        <v>-125.952938536</v>
      </c>
      <c r="D4257">
        <v>-125.952138913</v>
      </c>
      <c r="E4257">
        <v>-125.95213682399999</v>
      </c>
      <c r="F4257">
        <v>-125.95261432300001</v>
      </c>
      <c r="G4257">
        <v>-125.953901997</v>
      </c>
      <c r="H4257">
        <v>0</v>
      </c>
      <c r="I4257">
        <v>0.519287109375</v>
      </c>
      <c r="J4257">
        <v>-241.20775150700001</v>
      </c>
      <c r="K4257">
        <v>-280.29411354400003</v>
      </c>
      <c r="L4257">
        <v>-289.41913375399997</v>
      </c>
      <c r="M4257">
        <v>-300</v>
      </c>
      <c r="N4257">
        <v>-300</v>
      </c>
      <c r="O4257">
        <v>-300</v>
      </c>
    </row>
    <row r="4258" spans="1:15" x14ac:dyDescent="0.2">
      <c r="A4258">
        <v>0.51940917968800004</v>
      </c>
      <c r="B4258">
        <v>-126.962112533</v>
      </c>
      <c r="C4258">
        <v>-126.960115225</v>
      </c>
      <c r="D4258">
        <v>-126.95931552499999</v>
      </c>
      <c r="E4258">
        <v>-126.959313878</v>
      </c>
      <c r="F4258">
        <v>-126.959792556</v>
      </c>
      <c r="G4258">
        <v>-126.961083301</v>
      </c>
      <c r="H4258">
        <v>0</v>
      </c>
      <c r="I4258">
        <v>0.51940917968800004</v>
      </c>
      <c r="J4258">
        <v>-246.29156993199999</v>
      </c>
      <c r="K4258">
        <v>-291.5179455</v>
      </c>
      <c r="L4258">
        <v>-300</v>
      </c>
      <c r="M4258">
        <v>-300</v>
      </c>
      <c r="N4258">
        <v>-300</v>
      </c>
      <c r="O4258">
        <v>-300</v>
      </c>
    </row>
    <row r="4259" spans="1:15" x14ac:dyDescent="0.2">
      <c r="A4259">
        <v>0.51953125</v>
      </c>
      <c r="B4259">
        <v>-128.123248338</v>
      </c>
      <c r="C4259">
        <v>-128.121251296</v>
      </c>
      <c r="D4259">
        <v>-128.12045151999999</v>
      </c>
      <c r="E4259">
        <v>-128.12045031700001</v>
      </c>
      <c r="F4259">
        <v>-128.12093017800001</v>
      </c>
      <c r="G4259">
        <v>-128.122223999</v>
      </c>
      <c r="H4259">
        <v>0</v>
      </c>
      <c r="I4259">
        <v>0.51953125</v>
      </c>
      <c r="J4259">
        <v>-256.68804923200003</v>
      </c>
      <c r="K4259">
        <v>-276.15181835999999</v>
      </c>
      <c r="L4259">
        <v>-300</v>
      </c>
      <c r="M4259">
        <v>-300</v>
      </c>
      <c r="N4259">
        <v>-300</v>
      </c>
      <c r="O4259">
        <v>-300</v>
      </c>
    </row>
    <row r="4260" spans="1:15" x14ac:dyDescent="0.2">
      <c r="A4260">
        <v>0.51965332031199996</v>
      </c>
      <c r="B4260">
        <v>-129.48703431499999</v>
      </c>
      <c r="C4260">
        <v>-129.48503754199999</v>
      </c>
      <c r="D4260">
        <v>-129.484237691</v>
      </c>
      <c r="E4260">
        <v>-129.48423693199999</v>
      </c>
      <c r="F4260">
        <v>-129.48471797799999</v>
      </c>
      <c r="G4260">
        <v>-129.486014883</v>
      </c>
      <c r="H4260">
        <v>0</v>
      </c>
      <c r="I4260">
        <v>0.51965332031199996</v>
      </c>
      <c r="J4260">
        <v>-242.98810567199999</v>
      </c>
      <c r="K4260">
        <v>-281.84395909800003</v>
      </c>
      <c r="L4260">
        <v>-300</v>
      </c>
      <c r="M4260">
        <v>-300</v>
      </c>
      <c r="N4260">
        <v>-300</v>
      </c>
      <c r="O4260">
        <v>-300</v>
      </c>
    </row>
    <row r="4261" spans="1:15" x14ac:dyDescent="0.2">
      <c r="A4261">
        <v>0.519775390625</v>
      </c>
      <c r="B4261">
        <v>-131.13080995999999</v>
      </c>
      <c r="C4261">
        <v>-131.12881345700001</v>
      </c>
      <c r="D4261">
        <v>-131.12801353200001</v>
      </c>
      <c r="E4261">
        <v>-131.12801321800001</v>
      </c>
      <c r="F4261">
        <v>-131.12849545099999</v>
      </c>
      <c r="G4261">
        <v>-131.129795446</v>
      </c>
      <c r="H4261">
        <v>0</v>
      </c>
      <c r="I4261">
        <v>0.519775390625</v>
      </c>
      <c r="J4261">
        <v>-240.766290975</v>
      </c>
      <c r="K4261">
        <v>-284.95428957399997</v>
      </c>
      <c r="L4261">
        <v>-300</v>
      </c>
      <c r="M4261">
        <v>-300</v>
      </c>
      <c r="N4261">
        <v>-300</v>
      </c>
      <c r="O4261">
        <v>-300</v>
      </c>
    </row>
    <row r="4262" spans="1:15" x14ac:dyDescent="0.2">
      <c r="A4262">
        <v>0.51989746093800004</v>
      </c>
      <c r="B4262">
        <v>-133.188589221</v>
      </c>
      <c r="C4262">
        <v>-133.186592991</v>
      </c>
      <c r="D4262">
        <v>-133.18579299000001</v>
      </c>
      <c r="E4262">
        <v>-133.18579312400001</v>
      </c>
      <c r="F4262">
        <v>-133.186276548</v>
      </c>
      <c r="G4262">
        <v>-133.18757964</v>
      </c>
      <c r="H4262">
        <v>0</v>
      </c>
      <c r="I4262">
        <v>0.51989746093800004</v>
      </c>
      <c r="J4262">
        <v>-243.616191644</v>
      </c>
      <c r="K4262">
        <v>-285.31850992</v>
      </c>
      <c r="L4262">
        <v>-300</v>
      </c>
      <c r="M4262">
        <v>-300</v>
      </c>
      <c r="N4262">
        <v>-300</v>
      </c>
      <c r="O4262">
        <v>-300</v>
      </c>
    </row>
    <row r="4263" spans="1:15" x14ac:dyDescent="0.2">
      <c r="A4263">
        <v>0.52001953125</v>
      </c>
      <c r="B4263">
        <v>-135.92484220099999</v>
      </c>
      <c r="C4263">
        <v>-135.922846244</v>
      </c>
      <c r="D4263">
        <v>-135.92204617100001</v>
      </c>
      <c r="E4263">
        <v>-135.92204675299999</v>
      </c>
      <c r="F4263">
        <v>-135.92253136799999</v>
      </c>
      <c r="G4263">
        <v>-135.923837564</v>
      </c>
      <c r="H4263">
        <v>0</v>
      </c>
      <c r="I4263">
        <v>0.52001953125</v>
      </c>
      <c r="J4263">
        <v>-262.43880235900002</v>
      </c>
      <c r="K4263">
        <v>-288.76988164900001</v>
      </c>
      <c r="L4263">
        <v>-300</v>
      </c>
      <c r="M4263">
        <v>-300</v>
      </c>
      <c r="N4263">
        <v>-300</v>
      </c>
      <c r="O4263">
        <v>-300</v>
      </c>
    </row>
    <row r="4264" spans="1:15" x14ac:dyDescent="0.2">
      <c r="A4264">
        <v>0.52014160156199996</v>
      </c>
      <c r="B4264">
        <v>-139.98953876499999</v>
      </c>
      <c r="C4264">
        <v>-139.98754308599999</v>
      </c>
      <c r="D4264">
        <v>-139.986742937</v>
      </c>
      <c r="E4264">
        <v>-139.986743969</v>
      </c>
      <c r="F4264">
        <v>-139.98722978000001</v>
      </c>
      <c r="G4264">
        <v>-139.98853908800001</v>
      </c>
      <c r="H4264">
        <v>0</v>
      </c>
      <c r="I4264">
        <v>0.52014160156199996</v>
      </c>
      <c r="J4264">
        <v>-245.593206643</v>
      </c>
      <c r="K4264">
        <v>-285.02563024199998</v>
      </c>
      <c r="L4264">
        <v>-300</v>
      </c>
      <c r="M4264">
        <v>-300</v>
      </c>
      <c r="N4264">
        <v>-300</v>
      </c>
      <c r="O4264">
        <v>-300</v>
      </c>
    </row>
    <row r="4265" spans="1:15" x14ac:dyDescent="0.2">
      <c r="A4265">
        <v>0.520263671875</v>
      </c>
      <c r="B4265">
        <v>-147.97806954999999</v>
      </c>
      <c r="C4265">
        <v>-147.97607414399999</v>
      </c>
      <c r="D4265">
        <v>-147.975273913</v>
      </c>
      <c r="E4265">
        <v>-147.97527540600001</v>
      </c>
      <c r="F4265">
        <v>-147.97576241499999</v>
      </c>
      <c r="G4265">
        <v>-147.97707483600001</v>
      </c>
      <c r="H4265">
        <v>0</v>
      </c>
      <c r="I4265">
        <v>0.520263671875</v>
      </c>
      <c r="J4265">
        <v>-241.77188875799999</v>
      </c>
      <c r="K4265">
        <v>-300</v>
      </c>
      <c r="L4265">
        <v>-300</v>
      </c>
      <c r="M4265">
        <v>-300</v>
      </c>
      <c r="N4265">
        <v>-300</v>
      </c>
      <c r="O4265">
        <v>-300</v>
      </c>
    </row>
    <row r="4266" spans="1:15" x14ac:dyDescent="0.2">
      <c r="A4266">
        <v>0.52038574218800004</v>
      </c>
      <c r="B4266">
        <v>-153.691059279</v>
      </c>
      <c r="C4266">
        <v>-153.68906416499999</v>
      </c>
      <c r="D4266">
        <v>-153.688263877</v>
      </c>
      <c r="E4266">
        <v>-153.688265806</v>
      </c>
      <c r="F4266">
        <v>-153.68875400499999</v>
      </c>
      <c r="G4266">
        <v>-153.69006954700001</v>
      </c>
      <c r="H4266">
        <v>0</v>
      </c>
      <c r="I4266">
        <v>0.52038574218800004</v>
      </c>
      <c r="J4266">
        <v>-244.09676388099999</v>
      </c>
      <c r="K4266">
        <v>-298.23447020100002</v>
      </c>
      <c r="L4266">
        <v>-300</v>
      </c>
      <c r="M4266">
        <v>-300</v>
      </c>
      <c r="N4266">
        <v>-300</v>
      </c>
      <c r="O4266">
        <v>-300</v>
      </c>
    </row>
    <row r="4267" spans="1:15" x14ac:dyDescent="0.2">
      <c r="A4267">
        <v>0.5205078125</v>
      </c>
      <c r="B4267">
        <v>-141.77115294800001</v>
      </c>
      <c r="C4267">
        <v>-141.76915810200001</v>
      </c>
      <c r="D4267">
        <v>-141.76835774899999</v>
      </c>
      <c r="E4267">
        <v>-141.76836013400001</v>
      </c>
      <c r="F4267">
        <v>-141.768849542</v>
      </c>
      <c r="G4267">
        <v>-141.770168219</v>
      </c>
      <c r="H4267">
        <v>0</v>
      </c>
      <c r="I4267">
        <v>0.5205078125</v>
      </c>
      <c r="J4267">
        <v>-270.95831152900001</v>
      </c>
      <c r="K4267">
        <v>-296.41278412200001</v>
      </c>
      <c r="L4267">
        <v>-300</v>
      </c>
      <c r="M4267">
        <v>-300</v>
      </c>
      <c r="N4267">
        <v>-300</v>
      </c>
      <c r="O4267">
        <v>-300</v>
      </c>
    </row>
    <row r="4268" spans="1:15" x14ac:dyDescent="0.2">
      <c r="A4268">
        <v>0.52062988281199996</v>
      </c>
      <c r="B4268">
        <v>-136.91523769599999</v>
      </c>
      <c r="C4268">
        <v>-136.91324312899999</v>
      </c>
      <c r="D4268">
        <v>-136.91244270300001</v>
      </c>
      <c r="E4268">
        <v>-136.91244554299999</v>
      </c>
      <c r="F4268">
        <v>-136.912936159</v>
      </c>
      <c r="G4268">
        <v>-136.91425797100001</v>
      </c>
      <c r="H4268">
        <v>0</v>
      </c>
      <c r="I4268">
        <v>0.52062988281199996</v>
      </c>
      <c r="J4268">
        <v>-243.33624568799999</v>
      </c>
      <c r="K4268">
        <v>-295.61436066499999</v>
      </c>
      <c r="L4268">
        <v>-300</v>
      </c>
      <c r="M4268">
        <v>-300</v>
      </c>
      <c r="N4268">
        <v>-300</v>
      </c>
      <c r="O4268">
        <v>-300</v>
      </c>
    </row>
    <row r="4269" spans="1:15" x14ac:dyDescent="0.2">
      <c r="A4269">
        <v>0.520751953125</v>
      </c>
      <c r="B4269">
        <v>-133.81390095200001</v>
      </c>
      <c r="C4269">
        <v>-133.81190666800001</v>
      </c>
      <c r="D4269">
        <v>-133.811106172</v>
      </c>
      <c r="E4269">
        <v>-133.81110946800001</v>
      </c>
      <c r="F4269">
        <v>-133.811601293</v>
      </c>
      <c r="G4269">
        <v>-133.812926248</v>
      </c>
      <c r="H4269">
        <v>0</v>
      </c>
      <c r="I4269">
        <v>0.520751953125</v>
      </c>
      <c r="J4269">
        <v>-238.791631198</v>
      </c>
      <c r="K4269">
        <v>-296.32544789500002</v>
      </c>
      <c r="L4269">
        <v>-300</v>
      </c>
      <c r="M4269">
        <v>-300</v>
      </c>
      <c r="N4269">
        <v>-300</v>
      </c>
      <c r="O4269">
        <v>-300</v>
      </c>
    </row>
    <row r="4270" spans="1:15" x14ac:dyDescent="0.2">
      <c r="A4270">
        <v>0.52087402343800004</v>
      </c>
      <c r="B4270">
        <v>-131.531971567</v>
      </c>
      <c r="C4270">
        <v>-131.529977567</v>
      </c>
      <c r="D4270">
        <v>-131.529177003</v>
      </c>
      <c r="E4270">
        <v>-131.529180755</v>
      </c>
      <c r="F4270">
        <v>-131.52967379099999</v>
      </c>
      <c r="G4270">
        <v>-131.531001898</v>
      </c>
      <c r="H4270">
        <v>0</v>
      </c>
      <c r="I4270">
        <v>0.52087402343800004</v>
      </c>
      <c r="J4270">
        <v>-238.853168138</v>
      </c>
      <c r="K4270">
        <v>-292.44391189200002</v>
      </c>
      <c r="L4270">
        <v>-300</v>
      </c>
      <c r="M4270">
        <v>-300</v>
      </c>
      <c r="N4270">
        <v>-300</v>
      </c>
      <c r="O4270">
        <v>-300</v>
      </c>
    </row>
    <row r="4271" spans="1:15" x14ac:dyDescent="0.2">
      <c r="A4271">
        <v>0.52099609375</v>
      </c>
      <c r="B4271">
        <v>-129.72768408799999</v>
      </c>
      <c r="C4271">
        <v>-129.72569037700001</v>
      </c>
      <c r="D4271">
        <v>-129.72488974199999</v>
      </c>
      <c r="E4271">
        <v>-129.72489395400001</v>
      </c>
      <c r="F4271">
        <v>-129.72538820400001</v>
      </c>
      <c r="G4271">
        <v>-129.726719468</v>
      </c>
      <c r="H4271">
        <v>0</v>
      </c>
      <c r="I4271">
        <v>0.52099609375</v>
      </c>
      <c r="J4271">
        <v>-243.552960732</v>
      </c>
      <c r="K4271">
        <v>-300</v>
      </c>
      <c r="L4271">
        <v>-300</v>
      </c>
      <c r="M4271">
        <v>-300</v>
      </c>
      <c r="N4271">
        <v>-300</v>
      </c>
      <c r="O4271">
        <v>-300</v>
      </c>
    </row>
    <row r="4272" spans="1:15" x14ac:dyDescent="0.2">
      <c r="A4272">
        <v>0.52111816406199996</v>
      </c>
      <c r="B4272">
        <v>-128.23730845200001</v>
      </c>
      <c r="C4272">
        <v>-128.23531503000001</v>
      </c>
      <c r="D4272">
        <v>-128.234514327</v>
      </c>
      <c r="E4272">
        <v>-128.234518998</v>
      </c>
      <c r="F4272">
        <v>-128.23501446399999</v>
      </c>
      <c r="G4272">
        <v>-128.23634889300001</v>
      </c>
      <c r="H4272">
        <v>0</v>
      </c>
      <c r="I4272">
        <v>0.52111816406199996</v>
      </c>
      <c r="J4272">
        <v>-269.04873307600002</v>
      </c>
      <c r="K4272">
        <v>-297.33329433799997</v>
      </c>
      <c r="L4272">
        <v>-300</v>
      </c>
      <c r="M4272">
        <v>-300</v>
      </c>
      <c r="N4272">
        <v>-300</v>
      </c>
      <c r="O4272">
        <v>-300</v>
      </c>
    </row>
    <row r="4273" spans="1:15" x14ac:dyDescent="0.2">
      <c r="A4273">
        <v>0.521240234375</v>
      </c>
      <c r="B4273">
        <v>-126.969598237</v>
      </c>
      <c r="C4273">
        <v>-126.967605104</v>
      </c>
      <c r="D4273">
        <v>-126.96680433500001</v>
      </c>
      <c r="E4273">
        <v>-126.966809467</v>
      </c>
      <c r="F4273">
        <v>-126.967306151</v>
      </c>
      <c r="G4273">
        <v>-126.968643751</v>
      </c>
      <c r="H4273">
        <v>0</v>
      </c>
      <c r="I4273">
        <v>0.521240234375</v>
      </c>
      <c r="J4273">
        <v>-244.379817527</v>
      </c>
      <c r="K4273">
        <v>-300</v>
      </c>
      <c r="L4273">
        <v>-300</v>
      </c>
      <c r="M4273">
        <v>-300</v>
      </c>
      <c r="N4273">
        <v>-300</v>
      </c>
      <c r="O4273">
        <v>-300</v>
      </c>
    </row>
    <row r="4274" spans="1:15" x14ac:dyDescent="0.2">
      <c r="A4274">
        <v>0.52136230468800004</v>
      </c>
      <c r="B4274">
        <v>-125.86845389</v>
      </c>
      <c r="C4274">
        <v>-125.86646104800001</v>
      </c>
      <c r="D4274">
        <v>-125.86566021500001</v>
      </c>
      <c r="E4274">
        <v>-125.865665806</v>
      </c>
      <c r="F4274">
        <v>-125.86616371300001</v>
      </c>
      <c r="G4274">
        <v>-125.86750449</v>
      </c>
      <c r="H4274">
        <v>0</v>
      </c>
      <c r="I4274">
        <v>0.52136230468800004</v>
      </c>
      <c r="J4274">
        <v>-242.26656815300001</v>
      </c>
      <c r="K4274">
        <v>-299.36591297299998</v>
      </c>
      <c r="L4274">
        <v>-300</v>
      </c>
      <c r="M4274">
        <v>-300</v>
      </c>
      <c r="N4274">
        <v>-300</v>
      </c>
      <c r="O4274">
        <v>-300</v>
      </c>
    </row>
    <row r="4275" spans="1:15" x14ac:dyDescent="0.2">
      <c r="A4275">
        <v>0.521484375</v>
      </c>
      <c r="B4275">
        <v>-124.896906579</v>
      </c>
      <c r="C4275">
        <v>-124.89491403</v>
      </c>
      <c r="D4275">
        <v>-124.894113131</v>
      </c>
      <c r="E4275">
        <v>-124.894119187</v>
      </c>
      <c r="F4275">
        <v>-124.894618318</v>
      </c>
      <c r="G4275">
        <v>-124.895962278</v>
      </c>
      <c r="H4275">
        <v>0</v>
      </c>
      <c r="I4275">
        <v>0.521484375</v>
      </c>
      <c r="J4275">
        <v>-246.1452951</v>
      </c>
      <c r="K4275">
        <v>-300</v>
      </c>
      <c r="L4275">
        <v>-300</v>
      </c>
      <c r="M4275">
        <v>-300</v>
      </c>
      <c r="N4275">
        <v>-300</v>
      </c>
      <c r="O4275">
        <v>-300</v>
      </c>
    </row>
    <row r="4276" spans="1:15" x14ac:dyDescent="0.2">
      <c r="A4276">
        <v>0.52160644531199996</v>
      </c>
      <c r="B4276">
        <v>-124.029299507</v>
      </c>
      <c r="C4276">
        <v>-124.027307253</v>
      </c>
      <c r="D4276">
        <v>-124.026506289</v>
      </c>
      <c r="E4276">
        <v>-124.026512809</v>
      </c>
      <c r="F4276">
        <v>-124.027013166</v>
      </c>
      <c r="G4276">
        <v>-124.028360318</v>
      </c>
      <c r="H4276">
        <v>0</v>
      </c>
      <c r="I4276">
        <v>0.52160644531199996</v>
      </c>
      <c r="J4276">
        <v>-276.170849207</v>
      </c>
      <c r="K4276">
        <v>-300</v>
      </c>
      <c r="L4276">
        <v>-300</v>
      </c>
      <c r="M4276">
        <v>-300</v>
      </c>
      <c r="N4276">
        <v>-300</v>
      </c>
      <c r="O4276">
        <v>-300</v>
      </c>
    </row>
    <row r="4277" spans="1:15" x14ac:dyDescent="0.2">
      <c r="A4277">
        <v>0.521728515625</v>
      </c>
      <c r="B4277">
        <v>-123.247096247</v>
      </c>
      <c r="C4277">
        <v>-123.24510429</v>
      </c>
      <c r="D4277">
        <v>-123.244303261</v>
      </c>
      <c r="E4277">
        <v>-123.244310247</v>
      </c>
      <c r="F4277">
        <v>-123.244811833</v>
      </c>
      <c r="G4277">
        <v>-123.246162183</v>
      </c>
      <c r="H4277">
        <v>0</v>
      </c>
      <c r="I4277">
        <v>0.521728515625</v>
      </c>
      <c r="J4277">
        <v>-247.88857015900001</v>
      </c>
      <c r="K4277">
        <v>-300</v>
      </c>
      <c r="L4277">
        <v>-300</v>
      </c>
      <c r="M4277">
        <v>-300</v>
      </c>
      <c r="N4277">
        <v>-300</v>
      </c>
      <c r="O4277">
        <v>-300</v>
      </c>
    </row>
    <row r="4278" spans="1:15" x14ac:dyDescent="0.2">
      <c r="A4278">
        <v>0.52185058593800004</v>
      </c>
      <c r="B4278">
        <v>-122.53646739</v>
      </c>
      <c r="C4278">
        <v>-122.534475732</v>
      </c>
      <c r="D4278">
        <v>-122.533674641</v>
      </c>
      <c r="E4278">
        <v>-122.53368209200001</v>
      </c>
      <c r="F4278">
        <v>-122.534184911</v>
      </c>
      <c r="G4278">
        <v>-122.535538465</v>
      </c>
      <c r="H4278">
        <v>0</v>
      </c>
      <c r="I4278">
        <v>0.52185058593800004</v>
      </c>
      <c r="J4278">
        <v>-248.46029591499999</v>
      </c>
      <c r="K4278">
        <v>-300</v>
      </c>
      <c r="L4278">
        <v>-300</v>
      </c>
      <c r="M4278">
        <v>-300</v>
      </c>
      <c r="N4278">
        <v>-300</v>
      </c>
      <c r="O4278">
        <v>-300</v>
      </c>
    </row>
    <row r="4279" spans="1:15" x14ac:dyDescent="0.2">
      <c r="A4279">
        <v>0.52197265625</v>
      </c>
      <c r="B4279">
        <v>-121.88682055699999</v>
      </c>
      <c r="C4279">
        <v>-121.884829199</v>
      </c>
      <c r="D4279">
        <v>-121.88402804499999</v>
      </c>
      <c r="E4279">
        <v>-121.88403596400001</v>
      </c>
      <c r="F4279">
        <v>-121.884540018</v>
      </c>
      <c r="G4279">
        <v>-121.885896784</v>
      </c>
      <c r="H4279">
        <v>0</v>
      </c>
      <c r="I4279">
        <v>0.52197265625</v>
      </c>
      <c r="J4279">
        <v>-258.32808494</v>
      </c>
      <c r="K4279">
        <v>-300</v>
      </c>
      <c r="L4279">
        <v>-300</v>
      </c>
      <c r="M4279">
        <v>-300</v>
      </c>
      <c r="N4279">
        <v>-300</v>
      </c>
      <c r="O4279">
        <v>-300</v>
      </c>
    </row>
    <row r="4280" spans="1:15" x14ac:dyDescent="0.2">
      <c r="A4280">
        <v>0.52209472656199996</v>
      </c>
      <c r="B4280">
        <v>-121.28986317099999</v>
      </c>
      <c r="C4280">
        <v>-121.287872114</v>
      </c>
      <c r="D4280">
        <v>-121.287070898</v>
      </c>
      <c r="E4280">
        <v>-121.28707928599999</v>
      </c>
      <c r="F4280">
        <v>-121.28758457799999</v>
      </c>
      <c r="G4280">
        <v>-121.288944562</v>
      </c>
      <c r="H4280">
        <v>0</v>
      </c>
      <c r="I4280">
        <v>0.52209472656199996</v>
      </c>
      <c r="J4280">
        <v>-241.24903047500001</v>
      </c>
      <c r="K4280">
        <v>-300</v>
      </c>
      <c r="L4280">
        <v>-300</v>
      </c>
      <c r="M4280">
        <v>-300</v>
      </c>
      <c r="N4280">
        <v>-300</v>
      </c>
      <c r="O4280">
        <v>-300</v>
      </c>
    </row>
    <row r="4281" spans="1:15" x14ac:dyDescent="0.2">
      <c r="A4281">
        <v>0.522216796875</v>
      </c>
      <c r="B4281">
        <v>-120.73898187099999</v>
      </c>
      <c r="C4281">
        <v>-120.73699111800001</v>
      </c>
      <c r="D4281">
        <v>-120.736189841</v>
      </c>
      <c r="E4281">
        <v>-120.736198699</v>
      </c>
      <c r="F4281">
        <v>-120.736705231</v>
      </c>
      <c r="G4281">
        <v>-120.73806844000001</v>
      </c>
      <c r="H4281">
        <v>0</v>
      </c>
      <c r="I4281">
        <v>0.522216796875</v>
      </c>
      <c r="J4281">
        <v>-236.78973838499999</v>
      </c>
      <c r="K4281">
        <v>-300</v>
      </c>
      <c r="L4281">
        <v>-300</v>
      </c>
      <c r="M4281">
        <v>-300</v>
      </c>
      <c r="N4281">
        <v>-300</v>
      </c>
      <c r="O4281">
        <v>-300</v>
      </c>
    </row>
    <row r="4282" spans="1:15" x14ac:dyDescent="0.2">
      <c r="A4282">
        <v>0.52233886718800004</v>
      </c>
      <c r="B4282">
        <v>-120.228818288</v>
      </c>
      <c r="C4282">
        <v>-120.22682783899999</v>
      </c>
      <c r="D4282">
        <v>-120.22602650100001</v>
      </c>
      <c r="E4282">
        <v>-120.22603583199999</v>
      </c>
      <c r="F4282">
        <v>-120.22654360600001</v>
      </c>
      <c r="G4282">
        <v>-120.22791004699999</v>
      </c>
      <c r="H4282">
        <v>0</v>
      </c>
      <c r="I4282">
        <v>0.52233886718800004</v>
      </c>
      <c r="J4282">
        <v>-236.55129412700001</v>
      </c>
      <c r="K4282">
        <v>-300</v>
      </c>
      <c r="L4282">
        <v>-300</v>
      </c>
      <c r="M4282">
        <v>-297.182395665</v>
      </c>
      <c r="N4282">
        <v>-300</v>
      </c>
      <c r="O4282">
        <v>-300</v>
      </c>
    </row>
    <row r="4283" spans="1:15" x14ac:dyDescent="0.2">
      <c r="A4283">
        <v>0.5224609375</v>
      </c>
      <c r="B4283">
        <v>-119.754971024</v>
      </c>
      <c r="C4283">
        <v>-119.752980881</v>
      </c>
      <c r="D4283">
        <v>-119.752179484</v>
      </c>
      <c r="E4283">
        <v>-119.75218928699999</v>
      </c>
      <c r="F4283">
        <v>-119.752698307</v>
      </c>
      <c r="G4283">
        <v>-119.754067987</v>
      </c>
      <c r="H4283">
        <v>0</v>
      </c>
      <c r="I4283">
        <v>0.5224609375</v>
      </c>
      <c r="J4283">
        <v>-241.312259598</v>
      </c>
      <c r="K4283">
        <v>-300</v>
      </c>
      <c r="L4283">
        <v>-300</v>
      </c>
      <c r="M4283">
        <v>-297.033982654</v>
      </c>
      <c r="N4283">
        <v>-300</v>
      </c>
      <c r="O4283">
        <v>-300</v>
      </c>
    </row>
    <row r="4284" spans="1:15" x14ac:dyDescent="0.2">
      <c r="A4284">
        <v>0.52258300781199996</v>
      </c>
      <c r="B4284">
        <v>-119.31378132899999</v>
      </c>
      <c r="C4284">
        <v>-119.31179149499999</v>
      </c>
      <c r="D4284">
        <v>-119.310990039</v>
      </c>
      <c r="E4284">
        <v>-119.311000316</v>
      </c>
      <c r="F4284">
        <v>-119.311510583</v>
      </c>
      <c r="G4284">
        <v>-119.312883509</v>
      </c>
      <c r="H4284">
        <v>0</v>
      </c>
      <c r="I4284">
        <v>0.52258300781199996</v>
      </c>
      <c r="J4284">
        <v>-253.48875745999999</v>
      </c>
      <c r="K4284">
        <v>-300</v>
      </c>
      <c r="L4284">
        <v>-300</v>
      </c>
      <c r="M4284">
        <v>-298.70366303100002</v>
      </c>
      <c r="N4284">
        <v>-296.569566915</v>
      </c>
      <c r="O4284">
        <v>-300</v>
      </c>
    </row>
    <row r="4285" spans="1:15" x14ac:dyDescent="0.2">
      <c r="A4285">
        <v>0.522705078125</v>
      </c>
      <c r="B4285">
        <v>-118.902175742</v>
      </c>
      <c r="C4285">
        <v>-118.90018621900001</v>
      </c>
      <c r="D4285">
        <v>-118.899384704</v>
      </c>
      <c r="E4285">
        <v>-118.89939545599999</v>
      </c>
      <c r="F4285">
        <v>-118.89990697499999</v>
      </c>
      <c r="G4285">
        <v>-118.90128315299999</v>
      </c>
      <c r="H4285">
        <v>0</v>
      </c>
      <c r="I4285">
        <v>0.522705078125</v>
      </c>
      <c r="J4285">
        <v>-238.19961591699999</v>
      </c>
      <c r="K4285">
        <v>-300</v>
      </c>
      <c r="L4285">
        <v>-300</v>
      </c>
      <c r="M4285">
        <v>-300</v>
      </c>
      <c r="N4285">
        <v>-300</v>
      </c>
      <c r="O4285">
        <v>-300</v>
      </c>
    </row>
    <row r="4286" spans="1:15" x14ac:dyDescent="0.2">
      <c r="A4286">
        <v>0.52282714843800004</v>
      </c>
      <c r="B4286">
        <v>-118.517548464</v>
      </c>
      <c r="C4286">
        <v>-118.515559252</v>
      </c>
      <c r="D4286">
        <v>-118.51475768</v>
      </c>
      <c r="E4286">
        <v>-118.51476890799999</v>
      </c>
      <c r="F4286">
        <v>-118.51528168</v>
      </c>
      <c r="G4286">
        <v>-118.516661118</v>
      </c>
      <c r="H4286">
        <v>0</v>
      </c>
      <c r="I4286">
        <v>0.52282714843800004</v>
      </c>
      <c r="J4286">
        <v>-235.60072716799999</v>
      </c>
      <c r="K4286">
        <v>-300</v>
      </c>
      <c r="L4286">
        <v>-299.16906206700003</v>
      </c>
      <c r="M4286">
        <v>-300</v>
      </c>
      <c r="N4286">
        <v>-300</v>
      </c>
      <c r="O4286">
        <v>-300</v>
      </c>
    </row>
    <row r="4287" spans="1:15" x14ac:dyDescent="0.2">
      <c r="A4287">
        <v>0.52294921875</v>
      </c>
      <c r="B4287">
        <v>-118.157671986</v>
      </c>
      <c r="C4287">
        <v>-118.155683087</v>
      </c>
      <c r="D4287">
        <v>-118.15488145800001</v>
      </c>
      <c r="E4287">
        <v>-118.154893165</v>
      </c>
      <c r="F4287">
        <v>-118.155407193</v>
      </c>
      <c r="G4287">
        <v>-118.156789897</v>
      </c>
      <c r="H4287">
        <v>0</v>
      </c>
      <c r="I4287">
        <v>0.52294921875</v>
      </c>
      <c r="J4287">
        <v>-238.43644944100001</v>
      </c>
      <c r="K4287">
        <v>-300</v>
      </c>
      <c r="L4287">
        <v>-300</v>
      </c>
      <c r="M4287">
        <v>-300</v>
      </c>
      <c r="N4287">
        <v>-300</v>
      </c>
      <c r="O4287">
        <v>-300</v>
      </c>
    </row>
    <row r="4288" spans="1:15" x14ac:dyDescent="0.2">
      <c r="A4288">
        <v>0.52307128906199996</v>
      </c>
      <c r="B4288">
        <v>-117.820628223</v>
      </c>
      <c r="C4288">
        <v>-117.81863964</v>
      </c>
      <c r="D4288">
        <v>-117.817837954</v>
      </c>
      <c r="E4288">
        <v>-117.817850139</v>
      </c>
      <c r="F4288">
        <v>-117.818365426</v>
      </c>
      <c r="G4288">
        <v>-117.819751403</v>
      </c>
      <c r="H4288">
        <v>0</v>
      </c>
      <c r="I4288">
        <v>0.52307128906199996</v>
      </c>
      <c r="J4288">
        <v>-267.03705245800001</v>
      </c>
      <c r="K4288">
        <v>-300</v>
      </c>
      <c r="L4288">
        <v>-300</v>
      </c>
      <c r="M4288">
        <v>-300</v>
      </c>
      <c r="N4288">
        <v>-300</v>
      </c>
      <c r="O4288">
        <v>-300</v>
      </c>
    </row>
    <row r="4289" spans="1:15" x14ac:dyDescent="0.2">
      <c r="A4289">
        <v>0.523193359375</v>
      </c>
      <c r="B4289">
        <v>-117.50475474700001</v>
      </c>
      <c r="C4289">
        <v>-117.50276648000001</v>
      </c>
      <c r="D4289">
        <v>-117.501964738</v>
      </c>
      <c r="E4289">
        <v>-117.501977403</v>
      </c>
      <c r="F4289">
        <v>-117.50249395199999</v>
      </c>
      <c r="G4289">
        <v>-117.50388321</v>
      </c>
      <c r="H4289">
        <v>0</v>
      </c>
      <c r="I4289">
        <v>0.523193359375</v>
      </c>
      <c r="J4289">
        <v>-236.144774364</v>
      </c>
      <c r="K4289">
        <v>-300</v>
      </c>
      <c r="L4289">
        <v>-300</v>
      </c>
      <c r="M4289">
        <v>-300</v>
      </c>
      <c r="N4289">
        <v>-300</v>
      </c>
      <c r="O4289">
        <v>-300</v>
      </c>
    </row>
    <row r="4290" spans="1:15" x14ac:dyDescent="0.2">
      <c r="A4290">
        <v>0.52331542968800004</v>
      </c>
      <c r="B4290">
        <v>-117.20860231899999</v>
      </c>
      <c r="C4290">
        <v>-117.20661437</v>
      </c>
      <c r="D4290">
        <v>-117.20581257400001</v>
      </c>
      <c r="E4290">
        <v>-117.205825721</v>
      </c>
      <c r="F4290">
        <v>-117.206343534</v>
      </c>
      <c r="G4290">
        <v>-117.207736078</v>
      </c>
      <c r="H4290">
        <v>0</v>
      </c>
      <c r="I4290">
        <v>0.52331542968800004</v>
      </c>
      <c r="J4290">
        <v>-231.48778036300001</v>
      </c>
      <c r="K4290">
        <v>-300</v>
      </c>
      <c r="L4290">
        <v>-300</v>
      </c>
      <c r="M4290">
        <v>-300</v>
      </c>
      <c r="N4290">
        <v>-300</v>
      </c>
      <c r="O4290">
        <v>-300</v>
      </c>
    </row>
    <row r="4291" spans="1:15" x14ac:dyDescent="0.2">
      <c r="A4291">
        <v>0.5234375</v>
      </c>
      <c r="B4291">
        <v>-116.93090100000001</v>
      </c>
      <c r="C4291">
        <v>-116.928913372</v>
      </c>
      <c r="D4291">
        <v>-116.92811152100001</v>
      </c>
      <c r="E4291">
        <v>-116.928125151</v>
      </c>
      <c r="F4291">
        <v>-116.92864423100001</v>
      </c>
      <c r="G4291">
        <v>-116.930040069</v>
      </c>
      <c r="H4291">
        <v>0</v>
      </c>
      <c r="I4291">
        <v>0.5234375</v>
      </c>
      <c r="J4291">
        <v>-230.956784236</v>
      </c>
      <c r="K4291">
        <v>-300</v>
      </c>
      <c r="L4291">
        <v>-300</v>
      </c>
      <c r="M4291">
        <v>-300</v>
      </c>
      <c r="N4291">
        <v>-300</v>
      </c>
      <c r="O4291">
        <v>-300</v>
      </c>
    </row>
    <row r="4292" spans="1:15" x14ac:dyDescent="0.2">
      <c r="A4292">
        <v>0.52355957031199996</v>
      </c>
      <c r="B4292">
        <v>-116.67053283200001</v>
      </c>
      <c r="C4292">
        <v>-116.668545526</v>
      </c>
      <c r="D4292">
        <v>-116.667743621</v>
      </c>
      <c r="E4292">
        <v>-116.667757735</v>
      </c>
      <c r="F4292">
        <v>-116.668278085</v>
      </c>
      <c r="G4292">
        <v>-116.669677224</v>
      </c>
      <c r="H4292">
        <v>0</v>
      </c>
      <c r="I4292">
        <v>0.52355957031199996</v>
      </c>
      <c r="J4292">
        <v>-234.16487940499999</v>
      </c>
      <c r="K4292">
        <v>-300</v>
      </c>
      <c r="L4292">
        <v>-300</v>
      </c>
      <c r="M4292">
        <v>-300</v>
      </c>
      <c r="N4292">
        <v>-300</v>
      </c>
      <c r="O4292">
        <v>-300</v>
      </c>
    </row>
    <row r="4293" spans="1:15" x14ac:dyDescent="0.2">
      <c r="A4293">
        <v>0.523681640625</v>
      </c>
      <c r="B4293">
        <v>-116.426509637</v>
      </c>
      <c r="C4293">
        <v>-116.424522655</v>
      </c>
      <c r="D4293">
        <v>-116.42372069699999</v>
      </c>
      <c r="E4293">
        <v>-116.423735296</v>
      </c>
      <c r="F4293">
        <v>-116.424256918</v>
      </c>
      <c r="G4293">
        <v>-116.425659365</v>
      </c>
      <c r="H4293">
        <v>0</v>
      </c>
      <c r="I4293">
        <v>0.523681640625</v>
      </c>
      <c r="J4293">
        <v>-247.148092295</v>
      </c>
      <c r="K4293">
        <v>-279.62142647500002</v>
      </c>
      <c r="L4293">
        <v>-300</v>
      </c>
      <c r="M4293">
        <v>-300</v>
      </c>
      <c r="N4293">
        <v>-300</v>
      </c>
      <c r="O4293">
        <v>-300</v>
      </c>
    </row>
    <row r="4294" spans="1:15" x14ac:dyDescent="0.2">
      <c r="A4294">
        <v>0.52380371093800004</v>
      </c>
      <c r="B4294">
        <v>-116.197954823</v>
      </c>
      <c r="C4294">
        <v>-116.195968166</v>
      </c>
      <c r="D4294">
        <v>-116.195166156</v>
      </c>
      <c r="E4294">
        <v>-116.195181241</v>
      </c>
      <c r="F4294">
        <v>-116.195704139</v>
      </c>
      <c r="G4294">
        <v>-116.1971099</v>
      </c>
      <c r="H4294">
        <v>0</v>
      </c>
      <c r="I4294">
        <v>0.52380371093800004</v>
      </c>
      <c r="J4294">
        <v>-240.11811870899999</v>
      </c>
      <c r="K4294">
        <v>-264.31607652000002</v>
      </c>
      <c r="L4294">
        <v>-300</v>
      </c>
      <c r="M4294">
        <v>-300</v>
      </c>
      <c r="N4294">
        <v>-300</v>
      </c>
      <c r="O4294">
        <v>-300</v>
      </c>
    </row>
    <row r="4295" spans="1:15" x14ac:dyDescent="0.2">
      <c r="A4295">
        <v>0.52392578125</v>
      </c>
      <c r="B4295">
        <v>-115.984088367</v>
      </c>
      <c r="C4295">
        <v>-115.982102037</v>
      </c>
      <c r="D4295">
        <v>-115.981299975</v>
      </c>
      <c r="E4295">
        <v>-115.981315549</v>
      </c>
      <c r="F4295">
        <v>-115.981839724</v>
      </c>
      <c r="G4295">
        <v>-115.983248807</v>
      </c>
      <c r="H4295">
        <v>0</v>
      </c>
      <c r="I4295">
        <v>0.52392578125</v>
      </c>
      <c r="J4295">
        <v>-235.99066706599999</v>
      </c>
      <c r="K4295">
        <v>-253.227495917</v>
      </c>
      <c r="L4295">
        <v>-299.52969874500002</v>
      </c>
      <c r="M4295">
        <v>-300</v>
      </c>
      <c r="N4295">
        <v>-300</v>
      </c>
      <c r="O4295">
        <v>-300</v>
      </c>
    </row>
    <row r="4296" spans="1:15" x14ac:dyDescent="0.2">
      <c r="A4296">
        <v>0.52404785156199996</v>
      </c>
      <c r="B4296">
        <v>-115.784214343</v>
      </c>
      <c r="C4296">
        <v>-115.78222834100001</v>
      </c>
      <c r="D4296">
        <v>-115.781426229</v>
      </c>
      <c r="E4296">
        <v>-115.781442291</v>
      </c>
      <c r="F4296">
        <v>-115.781967747</v>
      </c>
      <c r="G4296">
        <v>-115.783380159</v>
      </c>
      <c r="H4296">
        <v>0</v>
      </c>
      <c r="I4296">
        <v>0.52404785156199996</v>
      </c>
      <c r="J4296">
        <v>-240.067688954</v>
      </c>
      <c r="K4296">
        <v>-245.10245073499999</v>
      </c>
      <c r="L4296">
        <v>-297.748235045</v>
      </c>
      <c r="M4296">
        <v>-300</v>
      </c>
      <c r="N4296">
        <v>-300</v>
      </c>
      <c r="O4296">
        <v>-300</v>
      </c>
    </row>
    <row r="4297" spans="1:15" x14ac:dyDescent="0.2">
      <c r="A4297">
        <v>0.524169921875</v>
      </c>
      <c r="B4297">
        <v>-115.597710492</v>
      </c>
      <c r="C4297">
        <v>-115.595724821</v>
      </c>
      <c r="D4297">
        <v>-115.594922658</v>
      </c>
      <c r="E4297">
        <v>-115.594939211</v>
      </c>
      <c r="F4297">
        <v>-115.59546595</v>
      </c>
      <c r="G4297">
        <v>-115.596881697</v>
      </c>
      <c r="H4297">
        <v>0</v>
      </c>
      <c r="I4297">
        <v>0.524169921875</v>
      </c>
      <c r="J4297">
        <v>-244.406130692</v>
      </c>
      <c r="K4297">
        <v>-239.29693616200001</v>
      </c>
      <c r="L4297">
        <v>-298.23714702400002</v>
      </c>
      <c r="M4297">
        <v>-300</v>
      </c>
      <c r="N4297">
        <v>-300</v>
      </c>
      <c r="O4297">
        <v>-300</v>
      </c>
    </row>
    <row r="4298" spans="1:15" x14ac:dyDescent="0.2">
      <c r="A4298">
        <v>0.52429199218800004</v>
      </c>
      <c r="B4298">
        <v>-115.42401946299999</v>
      </c>
      <c r="C4298">
        <v>-115.42203412400001</v>
      </c>
      <c r="D4298">
        <v>-115.421231912</v>
      </c>
      <c r="E4298">
        <v>-115.421248957</v>
      </c>
      <c r="F4298">
        <v>-115.421776982</v>
      </c>
      <c r="G4298">
        <v>-115.42319607100001</v>
      </c>
      <c r="H4298">
        <v>0</v>
      </c>
      <c r="I4298">
        <v>0.52429199218800004</v>
      </c>
      <c r="J4298">
        <v>-232.028402779</v>
      </c>
      <c r="K4298">
        <v>-235.425580588</v>
      </c>
      <c r="L4298">
        <v>-300</v>
      </c>
      <c r="M4298">
        <v>-298.48954891199998</v>
      </c>
      <c r="N4298">
        <v>-296.53540228000003</v>
      </c>
      <c r="O4298">
        <v>-300</v>
      </c>
    </row>
    <row r="4299" spans="1:15" x14ac:dyDescent="0.2">
      <c r="A4299">
        <v>0.5244140625</v>
      </c>
      <c r="B4299">
        <v>-115.262641414</v>
      </c>
      <c r="C4299">
        <v>-115.26065640900001</v>
      </c>
      <c r="D4299">
        <v>-115.259854148</v>
      </c>
      <c r="E4299">
        <v>-115.259871686</v>
      </c>
      <c r="F4299">
        <v>-115.260401</v>
      </c>
      <c r="G4299">
        <v>-115.261823439</v>
      </c>
      <c r="H4299">
        <v>0</v>
      </c>
      <c r="I4299">
        <v>0.5244140625</v>
      </c>
      <c r="J4299">
        <v>-228.33351752600001</v>
      </c>
      <c r="K4299">
        <v>-233.22636959600001</v>
      </c>
      <c r="L4299">
        <v>-300</v>
      </c>
      <c r="M4299">
        <v>-296.817480827</v>
      </c>
      <c r="N4299">
        <v>-300</v>
      </c>
      <c r="O4299">
        <v>-300</v>
      </c>
    </row>
    <row r="4300" spans="1:15" x14ac:dyDescent="0.2">
      <c r="A4300">
        <v>0.52453613281199996</v>
      </c>
      <c r="B4300">
        <v>-115.113127737</v>
      </c>
      <c r="C4300">
        <v>-115.111143068</v>
      </c>
      <c r="D4300">
        <v>-115.110340759</v>
      </c>
      <c r="E4300">
        <v>-115.110358791</v>
      </c>
      <c r="F4300">
        <v>-115.110889396</v>
      </c>
      <c r="G4300">
        <v>-115.112315192</v>
      </c>
      <c r="H4300">
        <v>0</v>
      </c>
      <c r="I4300">
        <v>0.52453613281199996</v>
      </c>
      <c r="J4300">
        <v>-228.11862444299999</v>
      </c>
      <c r="K4300">
        <v>-232.496294127</v>
      </c>
      <c r="L4300">
        <v>-300</v>
      </c>
      <c r="M4300">
        <v>-297.008876864</v>
      </c>
      <c r="N4300">
        <v>-300</v>
      </c>
      <c r="O4300">
        <v>-300</v>
      </c>
    </row>
    <row r="4301" spans="1:15" x14ac:dyDescent="0.2">
      <c r="A4301">
        <v>0.524658203125</v>
      </c>
      <c r="B4301">
        <v>-114.975075721</v>
      </c>
      <c r="C4301">
        <v>-114.973091389</v>
      </c>
      <c r="D4301">
        <v>-114.972289033</v>
      </c>
      <c r="E4301">
        <v>-114.97230756</v>
      </c>
      <c r="F4301">
        <v>-114.972839459</v>
      </c>
      <c r="G4301">
        <v>-114.974268618</v>
      </c>
      <c r="H4301">
        <v>0</v>
      </c>
      <c r="I4301">
        <v>0.524658203125</v>
      </c>
      <c r="J4301">
        <v>-231.44789171299999</v>
      </c>
      <c r="K4301">
        <v>-233.050149197</v>
      </c>
      <c r="L4301">
        <v>-300</v>
      </c>
      <c r="M4301">
        <v>-299.89219014700001</v>
      </c>
      <c r="N4301">
        <v>-300</v>
      </c>
      <c r="O4301">
        <v>-300</v>
      </c>
    </row>
    <row r="4302" spans="1:15" x14ac:dyDescent="0.2">
      <c r="A4302">
        <v>0.52478027343800004</v>
      </c>
      <c r="B4302">
        <v>-114.84812399</v>
      </c>
      <c r="C4302">
        <v>-114.84613999699999</v>
      </c>
      <c r="D4302">
        <v>-114.845337594</v>
      </c>
      <c r="E4302">
        <v>-114.845356618</v>
      </c>
      <c r="F4302">
        <v>-114.845889814</v>
      </c>
      <c r="G4302">
        <v>-114.847322343</v>
      </c>
      <c r="H4302">
        <v>0</v>
      </c>
      <c r="I4302">
        <v>0.52478027343800004</v>
      </c>
      <c r="J4302">
        <v>-244.817668016</v>
      </c>
      <c r="K4302">
        <v>-234.69667330600001</v>
      </c>
      <c r="L4302">
        <v>-300</v>
      </c>
      <c r="M4302">
        <v>-300</v>
      </c>
      <c r="N4302">
        <v>-300</v>
      </c>
      <c r="O4302">
        <v>-300</v>
      </c>
    </row>
    <row r="4303" spans="1:15" x14ac:dyDescent="0.2">
      <c r="A4303">
        <v>0.52490234375</v>
      </c>
      <c r="B4303">
        <v>-114.73194860300001</v>
      </c>
      <c r="C4303">
        <v>-114.72996495</v>
      </c>
      <c r="D4303">
        <v>-114.72916250199999</v>
      </c>
      <c r="E4303">
        <v>-114.72918202300001</v>
      </c>
      <c r="F4303">
        <v>-114.72971651899999</v>
      </c>
      <c r="G4303">
        <v>-114.73115242599999</v>
      </c>
      <c r="H4303">
        <v>0</v>
      </c>
      <c r="I4303">
        <v>0.52490234375</v>
      </c>
      <c r="J4303">
        <v>-236.472718765</v>
      </c>
      <c r="K4303">
        <v>-237.22571279600001</v>
      </c>
      <c r="L4303">
        <v>-300</v>
      </c>
      <c r="M4303">
        <v>-300</v>
      </c>
      <c r="N4303">
        <v>-300</v>
      </c>
      <c r="O4303">
        <v>-300</v>
      </c>
    </row>
    <row r="4304" spans="1:15" x14ac:dyDescent="0.2">
      <c r="A4304">
        <v>0.52502441406199996</v>
      </c>
      <c r="B4304">
        <v>-114.626259711</v>
      </c>
      <c r="C4304">
        <v>-114.624276401</v>
      </c>
      <c r="D4304">
        <v>-114.623473907</v>
      </c>
      <c r="E4304">
        <v>-114.623493928</v>
      </c>
      <c r="F4304">
        <v>-114.624029726</v>
      </c>
      <c r="G4304">
        <v>-114.625469018</v>
      </c>
      <c r="H4304">
        <v>0</v>
      </c>
      <c r="I4304">
        <v>0.52502441406199996</v>
      </c>
      <c r="J4304">
        <v>-231.38401259299999</v>
      </c>
      <c r="K4304">
        <v>-240.39065228600001</v>
      </c>
      <c r="L4304">
        <v>-300</v>
      </c>
      <c r="M4304">
        <v>-300</v>
      </c>
      <c r="N4304">
        <v>-300</v>
      </c>
      <c r="O4304">
        <v>-300</v>
      </c>
    </row>
    <row r="4305" spans="1:15" x14ac:dyDescent="0.2">
      <c r="A4305">
        <v>0.525146484375</v>
      </c>
      <c r="B4305">
        <v>-114.530798686</v>
      </c>
      <c r="C4305">
        <v>-114.52881572</v>
      </c>
      <c r="D4305">
        <v>-114.528013182</v>
      </c>
      <c r="E4305">
        <v>-114.52803370300001</v>
      </c>
      <c r="F4305">
        <v>-114.52857080699999</v>
      </c>
      <c r="G4305">
        <v>-114.53001349</v>
      </c>
      <c r="H4305">
        <v>0</v>
      </c>
      <c r="I4305">
        <v>0.525146484375</v>
      </c>
      <c r="J4305">
        <v>-231.73376518699999</v>
      </c>
      <c r="K4305">
        <v>-243.78025665199999</v>
      </c>
      <c r="L4305">
        <v>-300</v>
      </c>
      <c r="M4305">
        <v>-300</v>
      </c>
      <c r="N4305">
        <v>-300</v>
      </c>
      <c r="O4305">
        <v>-300</v>
      </c>
    </row>
    <row r="4306" spans="1:15" x14ac:dyDescent="0.2">
      <c r="A4306">
        <v>0.52526855468800004</v>
      </c>
      <c r="B4306">
        <v>-114.44533566299999</v>
      </c>
      <c r="C4306">
        <v>-114.443353043</v>
      </c>
      <c r="D4306">
        <v>-114.442550461</v>
      </c>
      <c r="E4306">
        <v>-114.442571485</v>
      </c>
      <c r="F4306">
        <v>-114.443109896</v>
      </c>
      <c r="G4306">
        <v>-114.444555978</v>
      </c>
      <c r="H4306">
        <v>0</v>
      </c>
      <c r="I4306">
        <v>0.52526855468800004</v>
      </c>
      <c r="J4306">
        <v>-237.15714246900001</v>
      </c>
      <c r="K4306">
        <v>-246.45987484099999</v>
      </c>
      <c r="L4306">
        <v>-300</v>
      </c>
      <c r="M4306">
        <v>-300</v>
      </c>
      <c r="N4306">
        <v>-300</v>
      </c>
      <c r="O4306">
        <v>-300</v>
      </c>
    </row>
    <row r="4307" spans="1:15" x14ac:dyDescent="0.2">
      <c r="A4307">
        <v>0.525390625</v>
      </c>
      <c r="B4307">
        <v>-114.369667431</v>
      </c>
      <c r="C4307">
        <v>-114.367685159</v>
      </c>
      <c r="D4307">
        <v>-114.36688253299999</v>
      </c>
      <c r="E4307">
        <v>-114.36690406</v>
      </c>
      <c r="F4307">
        <v>-114.367443783</v>
      </c>
      <c r="G4307">
        <v>-114.368893269</v>
      </c>
      <c r="H4307">
        <v>0</v>
      </c>
      <c r="I4307">
        <v>0.525390625</v>
      </c>
      <c r="J4307">
        <v>-254.58292082700001</v>
      </c>
      <c r="K4307">
        <v>-246.968990569</v>
      </c>
      <c r="L4307">
        <v>-300</v>
      </c>
      <c r="M4307">
        <v>-300</v>
      </c>
      <c r="N4307">
        <v>-300</v>
      </c>
      <c r="O4307">
        <v>-300</v>
      </c>
    </row>
    <row r="4308" spans="1:15" x14ac:dyDescent="0.2">
      <c r="A4308">
        <v>0.52551269531199996</v>
      </c>
      <c r="B4308">
        <v>-114.303615635</v>
      </c>
      <c r="C4308">
        <v>-114.301633712</v>
      </c>
      <c r="D4308">
        <v>-114.300831045</v>
      </c>
      <c r="E4308">
        <v>-114.300853076</v>
      </c>
      <c r="F4308">
        <v>-114.301394112</v>
      </c>
      <c r="G4308">
        <v>-114.302847011</v>
      </c>
      <c r="H4308">
        <v>0</v>
      </c>
      <c r="I4308">
        <v>0.52551269531199996</v>
      </c>
      <c r="J4308">
        <v>-238.06905949899999</v>
      </c>
      <c r="K4308">
        <v>-244.971755317</v>
      </c>
      <c r="L4308">
        <v>-300</v>
      </c>
      <c r="M4308">
        <v>-300</v>
      </c>
      <c r="N4308">
        <v>-300</v>
      </c>
      <c r="O4308">
        <v>-300</v>
      </c>
    </row>
    <row r="4309" spans="1:15" x14ac:dyDescent="0.2">
      <c r="A4309">
        <v>0.525634765625</v>
      </c>
      <c r="B4309">
        <v>-114.247025251</v>
      </c>
      <c r="C4309">
        <v>-114.24504367900001</v>
      </c>
      <c r="D4309">
        <v>-114.244240969</v>
      </c>
      <c r="E4309">
        <v>-114.244263506</v>
      </c>
      <c r="F4309">
        <v>-114.24480585800001</v>
      </c>
      <c r="G4309">
        <v>-114.24626217700001</v>
      </c>
      <c r="H4309">
        <v>0</v>
      </c>
      <c r="I4309">
        <v>0.525634765625</v>
      </c>
      <c r="J4309">
        <v>-238.39594130399999</v>
      </c>
      <c r="K4309">
        <v>-241.79484199699999</v>
      </c>
      <c r="L4309">
        <v>-300</v>
      </c>
      <c r="M4309">
        <v>-300</v>
      </c>
      <c r="N4309">
        <v>-300</v>
      </c>
      <c r="O4309">
        <v>-300</v>
      </c>
    </row>
    <row r="4310" spans="1:15" x14ac:dyDescent="0.2">
      <c r="A4310">
        <v>0.52575683593800004</v>
      </c>
      <c r="B4310">
        <v>-114.199763296</v>
      </c>
      <c r="C4310">
        <v>-114.197782076</v>
      </c>
      <c r="D4310">
        <v>-114.196979326</v>
      </c>
      <c r="E4310">
        <v>-114.19700237000001</v>
      </c>
      <c r="F4310">
        <v>-114.197546041</v>
      </c>
      <c r="G4310">
        <v>-114.199005787</v>
      </c>
      <c r="H4310">
        <v>0</v>
      </c>
      <c r="I4310">
        <v>0.52575683593800004</v>
      </c>
      <c r="J4310">
        <v>-268.44533523600001</v>
      </c>
      <c r="K4310">
        <v>-238.56846885799999</v>
      </c>
      <c r="L4310">
        <v>-300</v>
      </c>
      <c r="M4310">
        <v>-300</v>
      </c>
      <c r="N4310">
        <v>-300</v>
      </c>
      <c r="O4310">
        <v>-300</v>
      </c>
    </row>
    <row r="4311" spans="1:15" x14ac:dyDescent="0.2">
      <c r="A4311">
        <v>0.52587890625</v>
      </c>
      <c r="B4311">
        <v>-114.16171776199999</v>
      </c>
      <c r="C4311">
        <v>-114.15973689800001</v>
      </c>
      <c r="D4311">
        <v>-114.15893410699999</v>
      </c>
      <c r="E4311">
        <v>-114.158957659</v>
      </c>
      <c r="F4311">
        <v>-114.159502652</v>
      </c>
      <c r="G4311">
        <v>-114.160965832</v>
      </c>
      <c r="H4311">
        <v>0</v>
      </c>
      <c r="I4311">
        <v>0.52587890625</v>
      </c>
      <c r="J4311">
        <v>-235.589586271</v>
      </c>
      <c r="K4311">
        <v>-235.70630426599999</v>
      </c>
      <c r="L4311">
        <v>-300</v>
      </c>
      <c r="M4311">
        <v>-300</v>
      </c>
      <c r="N4311">
        <v>-300</v>
      </c>
      <c r="O4311">
        <v>-300</v>
      </c>
    </row>
    <row r="4312" spans="1:15" x14ac:dyDescent="0.2">
      <c r="A4312">
        <v>0.52600097656199996</v>
      </c>
      <c r="B4312">
        <v>-114.132796744</v>
      </c>
      <c r="C4312">
        <v>-114.130816236</v>
      </c>
      <c r="D4312">
        <v>-114.130013406</v>
      </c>
      <c r="E4312">
        <v>-114.13003746699999</v>
      </c>
      <c r="F4312">
        <v>-114.130583784</v>
      </c>
      <c r="G4312">
        <v>-114.132050405</v>
      </c>
      <c r="H4312">
        <v>0</v>
      </c>
      <c r="I4312">
        <v>0.52600097656199996</v>
      </c>
      <c r="J4312">
        <v>-230.42751461500001</v>
      </c>
      <c r="K4312">
        <v>-233.281925476</v>
      </c>
      <c r="L4312">
        <v>-300</v>
      </c>
      <c r="M4312">
        <v>-300</v>
      </c>
      <c r="N4312">
        <v>-300</v>
      </c>
      <c r="O4312">
        <v>-300</v>
      </c>
    </row>
    <row r="4313" spans="1:15" x14ac:dyDescent="0.2">
      <c r="A4313">
        <v>0.526123046875</v>
      </c>
      <c r="B4313">
        <v>-114.11292774</v>
      </c>
      <c r="C4313">
        <v>-114.11094758999999</v>
      </c>
      <c r="D4313">
        <v>-114.110144721</v>
      </c>
      <c r="E4313">
        <v>-114.110169293</v>
      </c>
      <c r="F4313">
        <v>-114.110716938</v>
      </c>
      <c r="G4313">
        <v>-114.112187007</v>
      </c>
      <c r="H4313">
        <v>0</v>
      </c>
      <c r="I4313">
        <v>0.526123046875</v>
      </c>
      <c r="J4313">
        <v>-229.68985846499999</v>
      </c>
      <c r="K4313">
        <v>-231.262467055</v>
      </c>
      <c r="L4313">
        <v>-300</v>
      </c>
      <c r="M4313">
        <v>-300</v>
      </c>
      <c r="N4313">
        <v>-300</v>
      </c>
      <c r="O4313">
        <v>-300</v>
      </c>
    </row>
    <row r="4314" spans="1:15" x14ac:dyDescent="0.2">
      <c r="A4314">
        <v>0.52624511718800004</v>
      </c>
      <c r="B4314">
        <v>-114.10205713400001</v>
      </c>
      <c r="C4314">
        <v>-114.100077343</v>
      </c>
      <c r="D4314">
        <v>-114.099274436</v>
      </c>
      <c r="E4314">
        <v>-114.09929952100001</v>
      </c>
      <c r="F4314">
        <v>-114.099848495</v>
      </c>
      <c r="G4314">
        <v>-114.10132201899999</v>
      </c>
      <c r="H4314">
        <v>0</v>
      </c>
      <c r="I4314">
        <v>0.52624511718800004</v>
      </c>
      <c r="J4314">
        <v>-232.87682991899999</v>
      </c>
      <c r="K4314">
        <v>-229.593419552</v>
      </c>
      <c r="L4314">
        <v>-300</v>
      </c>
      <c r="M4314">
        <v>-300</v>
      </c>
      <c r="N4314">
        <v>-300</v>
      </c>
      <c r="O4314">
        <v>-300</v>
      </c>
    </row>
    <row r="4315" spans="1:15" x14ac:dyDescent="0.2">
      <c r="A4315">
        <v>0.5263671875</v>
      </c>
      <c r="B4315">
        <v>-114.10014982200001</v>
      </c>
      <c r="C4315">
        <v>-114.098170393</v>
      </c>
      <c r="D4315">
        <v>-114.097367449</v>
      </c>
      <c r="E4315">
        <v>-114.09739304599999</v>
      </c>
      <c r="F4315">
        <v>-114.09794335399999</v>
      </c>
      <c r="G4315">
        <v>-114.09942033999999</v>
      </c>
      <c r="H4315">
        <v>0</v>
      </c>
      <c r="I4315">
        <v>0.5263671875</v>
      </c>
      <c r="J4315">
        <v>-246.75283617599999</v>
      </c>
      <c r="K4315">
        <v>-228.22845482400001</v>
      </c>
      <c r="L4315">
        <v>-300</v>
      </c>
      <c r="M4315">
        <v>-300</v>
      </c>
      <c r="N4315">
        <v>-300</v>
      </c>
      <c r="O4315">
        <v>-300</v>
      </c>
    </row>
    <row r="4316" spans="1:15" x14ac:dyDescent="0.2">
      <c r="A4316">
        <v>0.52648925781199996</v>
      </c>
      <c r="B4316">
        <v>-114.107189003</v>
      </c>
      <c r="C4316">
        <v>-114.105209938</v>
      </c>
      <c r="D4316">
        <v>-114.10440695699999</v>
      </c>
      <c r="E4316">
        <v>-114.104433069</v>
      </c>
      <c r="F4316">
        <v>-114.104984712</v>
      </c>
      <c r="G4316">
        <v>-114.106465168</v>
      </c>
      <c r="H4316">
        <v>0</v>
      </c>
      <c r="I4316">
        <v>0.52648925781199996</v>
      </c>
      <c r="J4316">
        <v>-238.10982570900001</v>
      </c>
      <c r="K4316">
        <v>-227.131860319</v>
      </c>
      <c r="L4316">
        <v>-300</v>
      </c>
      <c r="M4316">
        <v>-300</v>
      </c>
      <c r="N4316">
        <v>-300</v>
      </c>
      <c r="O4316">
        <v>-300</v>
      </c>
    </row>
    <row r="4317" spans="1:15" x14ac:dyDescent="0.2">
      <c r="A4317">
        <v>0.526611328125</v>
      </c>
      <c r="B4317">
        <v>-114.123176113</v>
      </c>
      <c r="C4317">
        <v>-114.121197413</v>
      </c>
      <c r="D4317">
        <v>-114.12039439599999</v>
      </c>
      <c r="E4317">
        <v>-114.120421024</v>
      </c>
      <c r="F4317">
        <v>-114.120974006</v>
      </c>
      <c r="G4317">
        <v>-114.122457938</v>
      </c>
      <c r="H4317">
        <v>0</v>
      </c>
      <c r="I4317">
        <v>0.526611328125</v>
      </c>
      <c r="J4317">
        <v>-234.27199565199999</v>
      </c>
      <c r="K4317">
        <v>-226.272284523</v>
      </c>
      <c r="L4317">
        <v>-300</v>
      </c>
      <c r="M4317">
        <v>-300</v>
      </c>
      <c r="N4317">
        <v>-300</v>
      </c>
      <c r="O4317">
        <v>-300</v>
      </c>
    </row>
    <row r="4318" spans="1:15" x14ac:dyDescent="0.2">
      <c r="A4318">
        <v>0.52673339843800004</v>
      </c>
      <c r="B4318">
        <v>-114.148130905</v>
      </c>
      <c r="C4318">
        <v>-114.14615257200001</v>
      </c>
      <c r="D4318">
        <v>-114.14534952</v>
      </c>
      <c r="E4318">
        <v>-114.145376666</v>
      </c>
      <c r="F4318">
        <v>-114.145930988</v>
      </c>
      <c r="G4318">
        <v>-114.14741840400001</v>
      </c>
      <c r="H4318">
        <v>0</v>
      </c>
      <c r="I4318">
        <v>0.52673339843800004</v>
      </c>
      <c r="J4318">
        <v>-238.508577847</v>
      </c>
      <c r="K4318">
        <v>-225.62125832500001</v>
      </c>
      <c r="L4318">
        <v>-300</v>
      </c>
      <c r="M4318">
        <v>-300</v>
      </c>
      <c r="N4318">
        <v>-300</v>
      </c>
      <c r="O4318">
        <v>-300</v>
      </c>
    </row>
    <row r="4319" spans="1:15" x14ac:dyDescent="0.2">
      <c r="A4319">
        <v>0.52685546875</v>
      </c>
      <c r="B4319">
        <v>-114.182091684</v>
      </c>
      <c r="C4319">
        <v>-114.180113719</v>
      </c>
      <c r="D4319">
        <v>-114.179310632</v>
      </c>
      <c r="E4319">
        <v>-114.179338297</v>
      </c>
      <c r="F4319">
        <v>-114.179893964</v>
      </c>
      <c r="G4319">
        <v>-114.18138487</v>
      </c>
      <c r="H4319">
        <v>0</v>
      </c>
      <c r="I4319">
        <v>0.52685546875</v>
      </c>
      <c r="J4319">
        <v>-243.14610133599999</v>
      </c>
      <c r="K4319">
        <v>-225.15716596600001</v>
      </c>
      <c r="L4319">
        <v>-300</v>
      </c>
      <c r="M4319">
        <v>-300</v>
      </c>
      <c r="N4319">
        <v>-300</v>
      </c>
      <c r="O4319">
        <v>-300</v>
      </c>
    </row>
    <row r="4320" spans="1:15" x14ac:dyDescent="0.2">
      <c r="A4320">
        <v>0.52697753906199996</v>
      </c>
      <c r="B4320">
        <v>-114.225115688</v>
      </c>
      <c r="C4320">
        <v>-114.22313809400001</v>
      </c>
      <c r="D4320">
        <v>-114.222334973</v>
      </c>
      <c r="E4320">
        <v>-114.22236315799999</v>
      </c>
      <c r="F4320">
        <v>-114.222920171</v>
      </c>
      <c r="G4320">
        <v>-114.224414575</v>
      </c>
      <c r="H4320">
        <v>0</v>
      </c>
      <c r="I4320">
        <v>0.52697753906199996</v>
      </c>
      <c r="J4320">
        <v>-231.04741694099999</v>
      </c>
      <c r="K4320">
        <v>-224.86645513299999</v>
      </c>
      <c r="L4320">
        <v>-300</v>
      </c>
      <c r="M4320">
        <v>-300</v>
      </c>
      <c r="N4320">
        <v>-300</v>
      </c>
      <c r="O4320">
        <v>-300</v>
      </c>
    </row>
    <row r="4321" spans="1:15" x14ac:dyDescent="0.2">
      <c r="A4321">
        <v>0.527099609375</v>
      </c>
      <c r="B4321">
        <v>-114.27727964</v>
      </c>
      <c r="C4321">
        <v>-114.27530241700001</v>
      </c>
      <c r="D4321">
        <v>-114.274499264</v>
      </c>
      <c r="E4321">
        <v>-114.27452796999999</v>
      </c>
      <c r="F4321">
        <v>-114.275086333</v>
      </c>
      <c r="G4321">
        <v>-114.276584242</v>
      </c>
      <c r="H4321">
        <v>0</v>
      </c>
      <c r="I4321">
        <v>0.527099609375</v>
      </c>
      <c r="J4321">
        <v>-227.88198884400001</v>
      </c>
      <c r="K4321">
        <v>-224.738088557</v>
      </c>
      <c r="L4321">
        <v>-300</v>
      </c>
      <c r="M4321">
        <v>-300</v>
      </c>
      <c r="N4321">
        <v>-300</v>
      </c>
      <c r="O4321">
        <v>-300</v>
      </c>
    </row>
    <row r="4322" spans="1:15" x14ac:dyDescent="0.2">
      <c r="A4322">
        <v>0.52722167968800004</v>
      </c>
      <c r="B4322">
        <v>-114.33868046000001</v>
      </c>
      <c r="C4322">
        <v>-114.336703611</v>
      </c>
      <c r="D4322">
        <v>-114.33590042500001</v>
      </c>
      <c r="E4322">
        <v>-114.335929654</v>
      </c>
      <c r="F4322">
        <v>-114.33648936900001</v>
      </c>
      <c r="G4322">
        <v>-114.337990791</v>
      </c>
      <c r="H4322">
        <v>0</v>
      </c>
      <c r="I4322">
        <v>0.52722167968800004</v>
      </c>
      <c r="J4322">
        <v>-228.73642104000001</v>
      </c>
      <c r="K4322">
        <v>-224.75838411999999</v>
      </c>
      <c r="L4322">
        <v>-300</v>
      </c>
      <c r="M4322">
        <v>-300</v>
      </c>
      <c r="N4322">
        <v>-300</v>
      </c>
      <c r="O4322">
        <v>-300</v>
      </c>
    </row>
    <row r="4323" spans="1:15" x14ac:dyDescent="0.2">
      <c r="A4323">
        <v>0.52734375</v>
      </c>
      <c r="B4323">
        <v>-114.409436165</v>
      </c>
      <c r="C4323">
        <v>-114.40745969300001</v>
      </c>
      <c r="D4323">
        <v>-114.40665647500001</v>
      </c>
      <c r="E4323">
        <v>-114.40668622699999</v>
      </c>
      <c r="F4323">
        <v>-114.407247298</v>
      </c>
      <c r="G4323">
        <v>-114.40875223899999</v>
      </c>
      <c r="H4323">
        <v>0</v>
      </c>
      <c r="I4323">
        <v>0.52734375</v>
      </c>
      <c r="J4323">
        <v>-235.45062586700001</v>
      </c>
      <c r="K4323">
        <v>-224.91321690800001</v>
      </c>
      <c r="L4323">
        <v>-300</v>
      </c>
      <c r="M4323">
        <v>-300</v>
      </c>
      <c r="N4323">
        <v>-300</v>
      </c>
      <c r="O4323">
        <v>-300</v>
      </c>
    </row>
    <row r="4324" spans="1:15" x14ac:dyDescent="0.2">
      <c r="A4324">
        <v>0.52746582031199996</v>
      </c>
      <c r="B4324">
        <v>-114.48968697399999</v>
      </c>
      <c r="C4324">
        <v>-114.48771087900001</v>
      </c>
      <c r="D4324">
        <v>-114.48690763099999</v>
      </c>
      <c r="E4324">
        <v>-114.486937908</v>
      </c>
      <c r="F4324">
        <v>-114.487500337</v>
      </c>
      <c r="G4324">
        <v>-114.48900880399999</v>
      </c>
      <c r="H4324">
        <v>0</v>
      </c>
      <c r="I4324">
        <v>0.52746582031199996</v>
      </c>
      <c r="J4324">
        <v>-239.511753844</v>
      </c>
      <c r="K4324">
        <v>-225.19200782799999</v>
      </c>
      <c r="L4324">
        <v>-264.87179256299999</v>
      </c>
      <c r="M4324">
        <v>-300</v>
      </c>
      <c r="N4324">
        <v>-300</v>
      </c>
      <c r="O4324">
        <v>-300</v>
      </c>
    </row>
    <row r="4325" spans="1:15" x14ac:dyDescent="0.2">
      <c r="A4325">
        <v>0.527587890625</v>
      </c>
      <c r="B4325">
        <v>-114.579596624</v>
      </c>
      <c r="C4325">
        <v>-114.577620908</v>
      </c>
      <c r="D4325">
        <v>-114.576817629</v>
      </c>
      <c r="E4325">
        <v>-114.57684843299999</v>
      </c>
      <c r="F4325">
        <v>-114.577412223</v>
      </c>
      <c r="G4325">
        <v>-114.578924224</v>
      </c>
      <c r="H4325">
        <v>0</v>
      </c>
      <c r="I4325">
        <v>0.527587890625</v>
      </c>
      <c r="J4325">
        <v>-229.56088079899999</v>
      </c>
      <c r="K4325">
        <v>-225.58635939499999</v>
      </c>
      <c r="L4325">
        <v>-242.242959294</v>
      </c>
      <c r="M4325">
        <v>-300</v>
      </c>
      <c r="N4325">
        <v>-300</v>
      </c>
      <c r="O4325">
        <v>-300</v>
      </c>
    </row>
    <row r="4326" spans="1:15" x14ac:dyDescent="0.2">
      <c r="A4326">
        <v>0.52770996093800004</v>
      </c>
      <c r="B4326">
        <v>-114.679353941</v>
      </c>
      <c r="C4326">
        <v>-114.677378606</v>
      </c>
      <c r="D4326">
        <v>-114.676575298</v>
      </c>
      <c r="E4326">
        <v>-114.67660662900001</v>
      </c>
      <c r="F4326">
        <v>-114.67717178300001</v>
      </c>
      <c r="G4326">
        <v>-114.678687325</v>
      </c>
      <c r="H4326">
        <v>0</v>
      </c>
      <c r="I4326">
        <v>0.52770996093800004</v>
      </c>
      <c r="J4326">
        <v>-227.937194546</v>
      </c>
      <c r="K4326">
        <v>-226.08370703</v>
      </c>
      <c r="L4326">
        <v>-230.057153204</v>
      </c>
      <c r="M4326">
        <v>-300</v>
      </c>
      <c r="N4326">
        <v>-300</v>
      </c>
      <c r="O4326">
        <v>-300</v>
      </c>
    </row>
    <row r="4327" spans="1:15" x14ac:dyDescent="0.2">
      <c r="A4327">
        <v>0.52783203125</v>
      </c>
      <c r="B4327">
        <v>-114.789174691</v>
      </c>
      <c r="C4327">
        <v>-114.787199739</v>
      </c>
      <c r="D4327">
        <v>-114.786396403</v>
      </c>
      <c r="E4327">
        <v>-114.786428263</v>
      </c>
      <c r="F4327">
        <v>-114.786994783</v>
      </c>
      <c r="G4327">
        <v>-114.788513873</v>
      </c>
      <c r="H4327">
        <v>0</v>
      </c>
      <c r="I4327">
        <v>0.52783203125</v>
      </c>
      <c r="J4327">
        <v>-231.38477330800001</v>
      </c>
      <c r="K4327">
        <v>-226.664183006</v>
      </c>
      <c r="L4327">
        <v>-224.155411429</v>
      </c>
      <c r="M4327">
        <v>-300</v>
      </c>
      <c r="N4327">
        <v>-300</v>
      </c>
      <c r="O4327">
        <v>-300</v>
      </c>
    </row>
    <row r="4328" spans="1:15" x14ac:dyDescent="0.2">
      <c r="A4328">
        <v>0.52795410156199996</v>
      </c>
      <c r="B4328">
        <v>-114.90930374600001</v>
      </c>
      <c r="C4328">
        <v>-114.907329178</v>
      </c>
      <c r="D4328">
        <v>-114.90652581400001</v>
      </c>
      <c r="E4328">
        <v>-114.906558205</v>
      </c>
      <c r="F4328">
        <v>-114.907126095</v>
      </c>
      <c r="G4328">
        <v>-114.90864874</v>
      </c>
      <c r="H4328">
        <v>0</v>
      </c>
      <c r="I4328">
        <v>0.52795410156199996</v>
      </c>
      <c r="J4328">
        <v>-260.19256649300002</v>
      </c>
      <c r="K4328">
        <v>-227.30426793399999</v>
      </c>
      <c r="L4328">
        <v>-222.610903495</v>
      </c>
      <c r="M4328">
        <v>-300</v>
      </c>
      <c r="N4328">
        <v>-300</v>
      </c>
      <c r="O4328">
        <v>-300</v>
      </c>
    </row>
    <row r="4329" spans="1:15" x14ac:dyDescent="0.2">
      <c r="A4329">
        <v>0.528076171875</v>
      </c>
      <c r="B4329">
        <v>-115.04001761400001</v>
      </c>
      <c r="C4329">
        <v>-115.03804343199999</v>
      </c>
      <c r="D4329">
        <v>-115.037240041</v>
      </c>
      <c r="E4329">
        <v>-115.03727296300001</v>
      </c>
      <c r="F4329">
        <v>-115.03784222500001</v>
      </c>
      <c r="G4329">
        <v>-115.03936843300001</v>
      </c>
      <c r="H4329">
        <v>0</v>
      </c>
      <c r="I4329">
        <v>0.528076171875</v>
      </c>
      <c r="J4329">
        <v>-230.09637587</v>
      </c>
      <c r="K4329">
        <v>-227.97898879499999</v>
      </c>
      <c r="L4329">
        <v>-223.69211756600001</v>
      </c>
      <c r="M4329">
        <v>-300</v>
      </c>
      <c r="N4329">
        <v>-300</v>
      </c>
      <c r="O4329">
        <v>-300</v>
      </c>
    </row>
    <row r="4330" spans="1:15" x14ac:dyDescent="0.2">
      <c r="A4330">
        <v>0.52819824218800004</v>
      </c>
      <c r="B4330">
        <v>-115.181627394</v>
      </c>
      <c r="C4330">
        <v>-115.17965359999999</v>
      </c>
      <c r="D4330">
        <v>-115.17885018200001</v>
      </c>
      <c r="E4330">
        <v>-115.178883638</v>
      </c>
      <c r="F4330">
        <v>-115.179454275</v>
      </c>
      <c r="G4330">
        <v>-115.180984052</v>
      </c>
      <c r="H4330">
        <v>0</v>
      </c>
      <c r="I4330">
        <v>0.52819824218800004</v>
      </c>
      <c r="J4330">
        <v>-226.05909739000001</v>
      </c>
      <c r="K4330">
        <v>-228.65818872200001</v>
      </c>
      <c r="L4330">
        <v>-225.68898979599999</v>
      </c>
      <c r="M4330">
        <v>-300</v>
      </c>
      <c r="N4330">
        <v>-300</v>
      </c>
      <c r="O4330">
        <v>-300</v>
      </c>
    </row>
    <row r="4331" spans="1:15" x14ac:dyDescent="0.2">
      <c r="A4331">
        <v>0.5283203125</v>
      </c>
      <c r="B4331">
        <v>-115.334482227</v>
      </c>
      <c r="C4331">
        <v>-115.332508824</v>
      </c>
      <c r="D4331">
        <v>-115.33170538</v>
      </c>
      <c r="E4331">
        <v>-115.33173936999999</v>
      </c>
      <c r="F4331">
        <v>-115.33231138399999</v>
      </c>
      <c r="G4331">
        <v>-115.333844739</v>
      </c>
      <c r="H4331">
        <v>0</v>
      </c>
      <c r="I4331">
        <v>0.5283203125</v>
      </c>
      <c r="J4331">
        <v>-226.513605461</v>
      </c>
      <c r="K4331">
        <v>-229.302251394</v>
      </c>
      <c r="L4331">
        <v>-227.81387516300001</v>
      </c>
      <c r="M4331">
        <v>-300</v>
      </c>
      <c r="N4331">
        <v>-300</v>
      </c>
      <c r="O4331">
        <v>-300</v>
      </c>
    </row>
    <row r="4332" spans="1:15" x14ac:dyDescent="0.2">
      <c r="A4332">
        <v>0.52844238281199996</v>
      </c>
      <c r="B4332">
        <v>-115.49897332099999</v>
      </c>
      <c r="C4332">
        <v>-115.497000309</v>
      </c>
      <c r="D4332">
        <v>-115.49619684</v>
      </c>
      <c r="E4332">
        <v>-115.496231366</v>
      </c>
      <c r="F4332">
        <v>-115.49680476100001</v>
      </c>
      <c r="G4332">
        <v>-115.4983417</v>
      </c>
      <c r="H4332">
        <v>0</v>
      </c>
      <c r="I4332">
        <v>0.52844238281199996</v>
      </c>
      <c r="J4332">
        <v>-232.47230620400001</v>
      </c>
      <c r="K4332">
        <v>-229.865728311</v>
      </c>
      <c r="L4332">
        <v>-230.03524804400001</v>
      </c>
      <c r="M4332">
        <v>-300</v>
      </c>
      <c r="N4332">
        <v>-300</v>
      </c>
      <c r="O4332">
        <v>-300</v>
      </c>
    </row>
    <row r="4333" spans="1:15" x14ac:dyDescent="0.2">
      <c r="A4333">
        <v>0.528564453125</v>
      </c>
      <c r="B4333">
        <v>-115.67553866</v>
      </c>
      <c r="C4333">
        <v>-115.673566041</v>
      </c>
      <c r="D4333">
        <v>-115.67276254799999</v>
      </c>
      <c r="E4333">
        <v>-115.67279761099999</v>
      </c>
      <c r="F4333">
        <v>-115.67337238899999</v>
      </c>
      <c r="G4333">
        <v>-115.67491292</v>
      </c>
      <c r="H4333">
        <v>0</v>
      </c>
      <c r="I4333">
        <v>0.528564453125</v>
      </c>
      <c r="J4333">
        <v>-239.277256145</v>
      </c>
      <c r="K4333">
        <v>-230.30655736400001</v>
      </c>
      <c r="L4333">
        <v>-232.34848145999999</v>
      </c>
      <c r="M4333">
        <v>-300</v>
      </c>
      <c r="N4333">
        <v>-300</v>
      </c>
      <c r="O4333">
        <v>-300</v>
      </c>
    </row>
    <row r="4334" spans="1:15" x14ac:dyDescent="0.2">
      <c r="A4334">
        <v>0.52868652343800004</v>
      </c>
      <c r="B4334">
        <v>-115.864668532</v>
      </c>
      <c r="C4334">
        <v>-115.862696308</v>
      </c>
      <c r="D4334">
        <v>-115.86189279200001</v>
      </c>
      <c r="E4334">
        <v>-115.861928393</v>
      </c>
      <c r="F4334">
        <v>-115.862504558</v>
      </c>
      <c r="G4334">
        <v>-115.86404868699999</v>
      </c>
      <c r="H4334">
        <v>0</v>
      </c>
      <c r="I4334">
        <v>0.52868652343800004</v>
      </c>
      <c r="J4334">
        <v>-227.593921954</v>
      </c>
      <c r="K4334">
        <v>-230.595583283</v>
      </c>
      <c r="L4334">
        <v>-234.776104215</v>
      </c>
      <c r="M4334">
        <v>-300</v>
      </c>
      <c r="N4334">
        <v>-300</v>
      </c>
      <c r="O4334">
        <v>-300</v>
      </c>
    </row>
    <row r="4335" spans="1:15" x14ac:dyDescent="0.2">
      <c r="A4335">
        <v>0.52880859375</v>
      </c>
      <c r="B4335">
        <v>-116.06691202899999</v>
      </c>
      <c r="C4335">
        <v>-116.06494020300001</v>
      </c>
      <c r="D4335">
        <v>-116.064136663</v>
      </c>
      <c r="E4335">
        <v>-116.06417280399999</v>
      </c>
      <c r="F4335">
        <v>-116.064750358</v>
      </c>
      <c r="G4335">
        <v>-116.066298093</v>
      </c>
      <c r="H4335">
        <v>0</v>
      </c>
      <c r="I4335">
        <v>0.52880859375</v>
      </c>
      <c r="J4335">
        <v>-225.15291454499999</v>
      </c>
      <c r="K4335">
        <v>-230.718345368</v>
      </c>
      <c r="L4335">
        <v>-237.316160454</v>
      </c>
      <c r="M4335">
        <v>-300</v>
      </c>
      <c r="N4335">
        <v>-300</v>
      </c>
      <c r="O4335">
        <v>-300</v>
      </c>
    </row>
    <row r="4336" spans="1:15" x14ac:dyDescent="0.2">
      <c r="A4336">
        <v>0.52893066406199996</v>
      </c>
      <c r="B4336">
        <v>-116.282884723</v>
      </c>
      <c r="C4336">
        <v>-116.28091329599999</v>
      </c>
      <c r="D4336">
        <v>-116.280109735</v>
      </c>
      <c r="E4336">
        <v>-116.28014641599999</v>
      </c>
      <c r="F4336">
        <v>-116.280725363</v>
      </c>
      <c r="G4336">
        <v>-116.28227671099999</v>
      </c>
      <c r="H4336">
        <v>0</v>
      </c>
      <c r="I4336">
        <v>0.52893066406199996</v>
      </c>
      <c r="J4336">
        <v>-226.80623436499999</v>
      </c>
      <c r="K4336">
        <v>-230.67598960699999</v>
      </c>
      <c r="L4336">
        <v>-239.99132602500001</v>
      </c>
      <c r="M4336">
        <v>-300</v>
      </c>
      <c r="N4336">
        <v>-300</v>
      </c>
      <c r="O4336">
        <v>-300</v>
      </c>
    </row>
    <row r="4337" spans="1:15" x14ac:dyDescent="0.2">
      <c r="A4337">
        <v>0.529052734375</v>
      </c>
      <c r="B4337">
        <v>-116.513277773</v>
      </c>
      <c r="C4337">
        <v>-116.511306746</v>
      </c>
      <c r="D4337">
        <v>-116.510503163</v>
      </c>
      <c r="E4337">
        <v>-116.51054038700001</v>
      </c>
      <c r="F4337">
        <v>-116.511120729</v>
      </c>
      <c r="G4337">
        <v>-116.512675698</v>
      </c>
      <c r="H4337">
        <v>0</v>
      </c>
      <c r="I4337">
        <v>0.529052734375</v>
      </c>
      <c r="J4337">
        <v>-235.11279903400001</v>
      </c>
      <c r="K4337">
        <v>-230.487798768</v>
      </c>
      <c r="L4337">
        <v>-242.808096046</v>
      </c>
      <c r="M4337">
        <v>-300</v>
      </c>
      <c r="N4337">
        <v>-300</v>
      </c>
      <c r="O4337">
        <v>-300</v>
      </c>
    </row>
    <row r="4338" spans="1:15" x14ac:dyDescent="0.2">
      <c r="A4338">
        <v>0.52917480468800004</v>
      </c>
      <c r="B4338">
        <v>-116.758868776</v>
      </c>
      <c r="C4338">
        <v>-116.75689815200001</v>
      </c>
      <c r="D4338">
        <v>-116.75609454799999</v>
      </c>
      <c r="E4338">
        <v>-116.75613231600001</v>
      </c>
      <c r="F4338">
        <v>-116.756714055</v>
      </c>
      <c r="G4338">
        <v>-116.758272652</v>
      </c>
      <c r="H4338">
        <v>0</v>
      </c>
      <c r="I4338">
        <v>0.52917480468800004</v>
      </c>
      <c r="J4338">
        <v>-235.756008898</v>
      </c>
      <c r="K4338">
        <v>-230.19059939300001</v>
      </c>
      <c r="L4338">
        <v>-245.78642626300001</v>
      </c>
      <c r="M4338">
        <v>-300</v>
      </c>
      <c r="N4338">
        <v>-300</v>
      </c>
      <c r="O4338">
        <v>-300</v>
      </c>
    </row>
    <row r="4339" spans="1:15" x14ac:dyDescent="0.2">
      <c r="A4339">
        <v>0.529296875</v>
      </c>
      <c r="B4339">
        <v>-117.02053478000001</v>
      </c>
      <c r="C4339">
        <v>-117.01856456</v>
      </c>
      <c r="D4339">
        <v>-117.01776093700001</v>
      </c>
      <c r="E4339">
        <v>-117.01779925</v>
      </c>
      <c r="F4339">
        <v>-117.018382389</v>
      </c>
      <c r="G4339">
        <v>-117.01994462099999</v>
      </c>
      <c r="H4339">
        <v>0</v>
      </c>
      <c r="I4339">
        <v>0.529296875</v>
      </c>
      <c r="J4339">
        <v>-227.80136342899999</v>
      </c>
      <c r="K4339">
        <v>-229.831194528</v>
      </c>
      <c r="L4339">
        <v>-248.947591797</v>
      </c>
      <c r="M4339">
        <v>-300</v>
      </c>
      <c r="N4339">
        <v>-300</v>
      </c>
      <c r="O4339">
        <v>-300</v>
      </c>
    </row>
    <row r="4340" spans="1:15" x14ac:dyDescent="0.2">
      <c r="A4340">
        <v>0.52941894531199996</v>
      </c>
      <c r="B4340">
        <v>-117.29926797</v>
      </c>
      <c r="C4340">
        <v>-117.29729815499999</v>
      </c>
      <c r="D4340">
        <v>-117.296494513</v>
      </c>
      <c r="E4340">
        <v>-117.296533372</v>
      </c>
      <c r="F4340">
        <v>-117.297117916</v>
      </c>
      <c r="G4340">
        <v>-117.29868379</v>
      </c>
      <c r="H4340">
        <v>0</v>
      </c>
      <c r="I4340">
        <v>0.52941894531199996</v>
      </c>
      <c r="J4340">
        <v>-226.90177460999999</v>
      </c>
      <c r="K4340">
        <v>-229.454190168</v>
      </c>
      <c r="L4340">
        <v>-252.30811984799999</v>
      </c>
      <c r="M4340">
        <v>-278.34668414499998</v>
      </c>
      <c r="N4340">
        <v>-300</v>
      </c>
      <c r="O4340">
        <v>-300</v>
      </c>
    </row>
    <row r="4341" spans="1:15" x14ac:dyDescent="0.2">
      <c r="A4341">
        <v>0.529541015625</v>
      </c>
      <c r="B4341">
        <v>-117.59619471000001</v>
      </c>
      <c r="C4341">
        <v>-117.59422530400001</v>
      </c>
      <c r="D4341">
        <v>-117.593421643</v>
      </c>
      <c r="E4341">
        <v>-117.59346105</v>
      </c>
      <c r="F4341">
        <v>-117.594047</v>
      </c>
      <c r="G4341">
        <v>-117.59561652399999</v>
      </c>
      <c r="H4341">
        <v>0</v>
      </c>
      <c r="I4341">
        <v>0.529541015625</v>
      </c>
      <c r="J4341">
        <v>-230.94554112099999</v>
      </c>
      <c r="K4341">
        <v>-229.09672852899999</v>
      </c>
      <c r="L4341">
        <v>-255.90682726200001</v>
      </c>
      <c r="M4341">
        <v>-260.27619047299999</v>
      </c>
      <c r="N4341">
        <v>-300</v>
      </c>
      <c r="O4341">
        <v>-300</v>
      </c>
    </row>
    <row r="4342" spans="1:15" x14ac:dyDescent="0.2">
      <c r="A4342">
        <v>0.52966308593800004</v>
      </c>
      <c r="B4342">
        <v>-117.912598841</v>
      </c>
      <c r="C4342">
        <v>-117.910629845</v>
      </c>
      <c r="D4342">
        <v>-117.90982616700001</v>
      </c>
      <c r="E4342">
        <v>-117.909866123</v>
      </c>
      <c r="F4342">
        <v>-117.910453481</v>
      </c>
      <c r="G4342">
        <v>-117.91202666300001</v>
      </c>
      <c r="H4342">
        <v>0</v>
      </c>
      <c r="I4342">
        <v>0.52966308593800004</v>
      </c>
      <c r="J4342">
        <v>-257.15536211</v>
      </c>
      <c r="K4342">
        <v>-228.791332719</v>
      </c>
      <c r="L4342">
        <v>-259.76667486999997</v>
      </c>
      <c r="M4342">
        <v>-259.81226113399998</v>
      </c>
      <c r="N4342">
        <v>-300</v>
      </c>
      <c r="O4342">
        <v>-300</v>
      </c>
    </row>
    <row r="4343" spans="1:15" x14ac:dyDescent="0.2">
      <c r="A4343">
        <v>0.52978515625</v>
      </c>
      <c r="B4343">
        <v>-118.249950395</v>
      </c>
      <c r="C4343">
        <v>-118.24798181</v>
      </c>
      <c r="D4343">
        <v>-118.247178115</v>
      </c>
      <c r="E4343">
        <v>-118.247218621</v>
      </c>
      <c r="F4343">
        <v>-118.247807392</v>
      </c>
      <c r="G4343">
        <v>-118.249384238</v>
      </c>
      <c r="H4343">
        <v>0</v>
      </c>
      <c r="I4343">
        <v>0.52978515625</v>
      </c>
      <c r="J4343">
        <v>-230.37239288800001</v>
      </c>
      <c r="K4343">
        <v>-228.56890078800001</v>
      </c>
      <c r="L4343">
        <v>-263.93858403199999</v>
      </c>
      <c r="M4343">
        <v>-263.93465175599999</v>
      </c>
      <c r="N4343">
        <v>-300</v>
      </c>
      <c r="O4343">
        <v>-300</v>
      </c>
    </row>
    <row r="4344" spans="1:15" x14ac:dyDescent="0.2">
      <c r="A4344">
        <v>0.52990722656199996</v>
      </c>
      <c r="B4344">
        <v>-118.609941314</v>
      </c>
      <c r="C4344">
        <v>-118.607973143</v>
      </c>
      <c r="D4344">
        <v>-118.607169431</v>
      </c>
      <c r="E4344">
        <v>-118.607210489</v>
      </c>
      <c r="F4344">
        <v>-118.60780067499999</v>
      </c>
      <c r="G4344">
        <v>-118.609381193</v>
      </c>
      <c r="H4344">
        <v>0</v>
      </c>
      <c r="I4344">
        <v>0.52990722656199996</v>
      </c>
      <c r="J4344">
        <v>-226.798584621</v>
      </c>
      <c r="K4344">
        <v>-228.457658202</v>
      </c>
      <c r="L4344">
        <v>-268.47108467700002</v>
      </c>
      <c r="M4344">
        <v>-268.47269316199998</v>
      </c>
      <c r="N4344">
        <v>-300</v>
      </c>
      <c r="O4344">
        <v>-300</v>
      </c>
    </row>
    <row r="4345" spans="1:15" x14ac:dyDescent="0.2">
      <c r="A4345">
        <v>0.530029296875</v>
      </c>
      <c r="B4345">
        <v>-118.994530333</v>
      </c>
      <c r="C4345">
        <v>-118.992562577</v>
      </c>
      <c r="D4345">
        <v>-118.991758851</v>
      </c>
      <c r="E4345">
        <v>-118.991800461</v>
      </c>
      <c r="F4345">
        <v>-118.992392065</v>
      </c>
      <c r="G4345">
        <v>-118.993976262</v>
      </c>
      <c r="H4345">
        <v>0</v>
      </c>
      <c r="I4345">
        <v>0.530029296875</v>
      </c>
      <c r="J4345">
        <v>-227.541752758</v>
      </c>
      <c r="K4345">
        <v>-228.480255204</v>
      </c>
      <c r="L4345">
        <v>-273.43817568200001</v>
      </c>
      <c r="M4345">
        <v>-273.44324097600003</v>
      </c>
      <c r="N4345">
        <v>-300</v>
      </c>
      <c r="O4345">
        <v>-300</v>
      </c>
    </row>
    <row r="4346" spans="1:15" x14ac:dyDescent="0.2">
      <c r="A4346">
        <v>0.53015136718800004</v>
      </c>
      <c r="B4346">
        <v>-119.40599995300001</v>
      </c>
      <c r="C4346">
        <v>-119.404032613</v>
      </c>
      <c r="D4346">
        <v>-119.403228872</v>
      </c>
      <c r="E4346">
        <v>-119.403271038</v>
      </c>
      <c r="F4346">
        <v>-119.403864062</v>
      </c>
      <c r="G4346">
        <v>-119.405451946</v>
      </c>
      <c r="H4346">
        <v>0</v>
      </c>
      <c r="I4346">
        <v>0.53015136718800004</v>
      </c>
      <c r="J4346">
        <v>-232.88396946500001</v>
      </c>
      <c r="K4346">
        <v>-228.656382095</v>
      </c>
      <c r="L4346">
        <v>-278.93362278699999</v>
      </c>
      <c r="M4346">
        <v>-278.94326790500003</v>
      </c>
      <c r="N4346">
        <v>-300</v>
      </c>
      <c r="O4346">
        <v>-300</v>
      </c>
    </row>
    <row r="4347" spans="1:15" x14ac:dyDescent="0.2">
      <c r="A4347">
        <v>0.5302734375</v>
      </c>
      <c r="B4347">
        <v>-119.847029655</v>
      </c>
      <c r="C4347">
        <v>-119.845062734</v>
      </c>
      <c r="D4347">
        <v>-119.844258979</v>
      </c>
      <c r="E4347">
        <v>-119.8443017</v>
      </c>
      <c r="F4347">
        <v>-119.84489614899999</v>
      </c>
      <c r="G4347">
        <v>-119.84648772600001</v>
      </c>
      <c r="H4347">
        <v>0</v>
      </c>
      <c r="I4347">
        <v>0.5302734375</v>
      </c>
      <c r="J4347">
        <v>-257.57872619800003</v>
      </c>
      <c r="K4347">
        <v>-229.01056829699999</v>
      </c>
      <c r="L4347">
        <v>-285.03996355200002</v>
      </c>
      <c r="M4347">
        <v>-285.107868806</v>
      </c>
      <c r="N4347">
        <v>-300</v>
      </c>
      <c r="O4347">
        <v>-300</v>
      </c>
    </row>
    <row r="4348" spans="1:15" x14ac:dyDescent="0.2">
      <c r="A4348">
        <v>0.53039550781199996</v>
      </c>
      <c r="B4348">
        <v>-120.32079123600001</v>
      </c>
      <c r="C4348">
        <v>-120.31882473500001</v>
      </c>
      <c r="D4348">
        <v>-120.318020968</v>
      </c>
      <c r="E4348">
        <v>-120.31806424600001</v>
      </c>
      <c r="F4348">
        <v>-120.31866012</v>
      </c>
      <c r="G4348">
        <v>-120.320255399</v>
      </c>
      <c r="H4348">
        <v>0</v>
      </c>
      <c r="I4348">
        <v>0.53039550781199996</v>
      </c>
      <c r="J4348">
        <v>-235.078241625</v>
      </c>
      <c r="K4348">
        <v>-229.577432722</v>
      </c>
      <c r="L4348">
        <v>-291.943413061</v>
      </c>
      <c r="M4348">
        <v>-292.10124041799997</v>
      </c>
      <c r="N4348">
        <v>-296.58448456000002</v>
      </c>
      <c r="O4348">
        <v>-300</v>
      </c>
    </row>
    <row r="4349" spans="1:15" x14ac:dyDescent="0.2">
      <c r="A4349">
        <v>0.530517578125</v>
      </c>
      <c r="B4349">
        <v>-120.83107476799999</v>
      </c>
      <c r="C4349">
        <v>-120.82910869</v>
      </c>
      <c r="D4349">
        <v>-120.82830491</v>
      </c>
      <c r="E4349">
        <v>-120.828348746</v>
      </c>
      <c r="F4349">
        <v>-120.828946051</v>
      </c>
      <c r="G4349">
        <v>-120.830545038</v>
      </c>
      <c r="H4349">
        <v>0</v>
      </c>
      <c r="I4349">
        <v>0.530517578125</v>
      </c>
      <c r="J4349">
        <v>-234.761651677</v>
      </c>
      <c r="K4349">
        <v>-230.40359597200001</v>
      </c>
      <c r="L4349">
        <v>-299.99031534599999</v>
      </c>
      <c r="M4349">
        <v>-300</v>
      </c>
      <c r="N4349">
        <v>-300</v>
      </c>
      <c r="O4349">
        <v>-300</v>
      </c>
    </row>
    <row r="4350" spans="1:15" x14ac:dyDescent="0.2">
      <c r="A4350">
        <v>0.53063964843800004</v>
      </c>
      <c r="B4350">
        <v>-121.38245782200001</v>
      </c>
      <c r="C4350">
        <v>-121.380492168</v>
      </c>
      <c r="D4350">
        <v>-121.37968837699999</v>
      </c>
      <c r="E4350">
        <v>-121.379732772</v>
      </c>
      <c r="F4350">
        <v>-121.380331509</v>
      </c>
      <c r="G4350">
        <v>-121.38193421299999</v>
      </c>
      <c r="H4350">
        <v>0</v>
      </c>
      <c r="I4350">
        <v>0.53063964843800004</v>
      </c>
      <c r="J4350">
        <v>-248.85677112299999</v>
      </c>
      <c r="K4350">
        <v>-231.55415884600001</v>
      </c>
      <c r="L4350">
        <v>-300</v>
      </c>
      <c r="M4350">
        <v>-300</v>
      </c>
      <c r="N4350">
        <v>-300</v>
      </c>
      <c r="O4350">
        <v>-300</v>
      </c>
    </row>
    <row r="4351" spans="1:15" x14ac:dyDescent="0.2">
      <c r="A4351">
        <v>0.53076171875</v>
      </c>
      <c r="B4351">
        <v>-121.98053707</v>
      </c>
      <c r="C4351">
        <v>-121.978571843</v>
      </c>
      <c r="D4351">
        <v>-121.97776804</v>
      </c>
      <c r="E4351">
        <v>-121.977812998</v>
      </c>
      <c r="F4351">
        <v>-121.97841317</v>
      </c>
      <c r="G4351">
        <v>-121.98001959600001</v>
      </c>
      <c r="H4351">
        <v>0</v>
      </c>
      <c r="I4351">
        <v>0.53076171875</v>
      </c>
      <c r="J4351">
        <v>-234.80501631000001</v>
      </c>
      <c r="K4351">
        <v>-233.136462865</v>
      </c>
      <c r="L4351">
        <v>-300</v>
      </c>
      <c r="M4351">
        <v>-300</v>
      </c>
      <c r="N4351">
        <v>-300</v>
      </c>
      <c r="O4351">
        <v>-300</v>
      </c>
    </row>
    <row r="4352" spans="1:15" x14ac:dyDescent="0.2">
      <c r="A4352">
        <v>0.53088378906199996</v>
      </c>
      <c r="B4352">
        <v>-122.632252079</v>
      </c>
      <c r="C4352">
        <v>-122.63028728</v>
      </c>
      <c r="D4352">
        <v>-122.629483467</v>
      </c>
      <c r="E4352">
        <v>-122.629528987</v>
      </c>
      <c r="F4352">
        <v>-122.630130597</v>
      </c>
      <c r="G4352">
        <v>-122.631740755</v>
      </c>
      <c r="H4352">
        <v>0</v>
      </c>
      <c r="I4352">
        <v>0.53088378906199996</v>
      </c>
      <c r="J4352">
        <v>-229.049342685</v>
      </c>
      <c r="K4352">
        <v>-235.35671913900001</v>
      </c>
      <c r="L4352">
        <v>-300</v>
      </c>
      <c r="M4352">
        <v>-300</v>
      </c>
      <c r="N4352">
        <v>-300</v>
      </c>
      <c r="O4352">
        <v>-300</v>
      </c>
    </row>
    <row r="4353" spans="1:15" x14ac:dyDescent="0.2">
      <c r="A4353">
        <v>0.531005859375</v>
      </c>
      <c r="B4353">
        <v>-123.346349135</v>
      </c>
      <c r="C4353">
        <v>-123.344384766</v>
      </c>
      <c r="D4353">
        <v>-123.34358094300001</v>
      </c>
      <c r="E4353">
        <v>-123.343627027</v>
      </c>
      <c r="F4353">
        <v>-123.344230078</v>
      </c>
      <c r="G4353">
        <v>-123.345843974</v>
      </c>
      <c r="H4353">
        <v>0</v>
      </c>
      <c r="I4353">
        <v>0.531005859375</v>
      </c>
      <c r="J4353">
        <v>-228.35976284</v>
      </c>
      <c r="K4353">
        <v>-238.67985572200001</v>
      </c>
      <c r="L4353">
        <v>-300</v>
      </c>
      <c r="M4353">
        <v>-300</v>
      </c>
      <c r="N4353">
        <v>-300</v>
      </c>
      <c r="O4353">
        <v>-300</v>
      </c>
    </row>
    <row r="4354" spans="1:15" x14ac:dyDescent="0.2">
      <c r="A4354">
        <v>0.53112792968800004</v>
      </c>
      <c r="B4354">
        <v>-124.134064712</v>
      </c>
      <c r="C4354">
        <v>-124.132100773</v>
      </c>
      <c r="D4354">
        <v>-124.13129694200001</v>
      </c>
      <c r="E4354">
        <v>-124.13134359199999</v>
      </c>
      <c r="F4354">
        <v>-124.131948087</v>
      </c>
      <c r="G4354">
        <v>-124.13356572799999</v>
      </c>
      <c r="H4354">
        <v>0</v>
      </c>
      <c r="I4354">
        <v>0.53112792968800004</v>
      </c>
      <c r="J4354">
        <v>-232.21401090099999</v>
      </c>
      <c r="K4354">
        <v>-244.583124449</v>
      </c>
      <c r="L4354">
        <v>-300</v>
      </c>
      <c r="M4354">
        <v>-300</v>
      </c>
      <c r="N4354">
        <v>-300</v>
      </c>
      <c r="O4354">
        <v>-300</v>
      </c>
    </row>
    <row r="4355" spans="1:15" x14ac:dyDescent="0.2">
      <c r="A4355">
        <v>0.53125</v>
      </c>
      <c r="B4355">
        <v>-125.010166551</v>
      </c>
      <c r="C4355">
        <v>-125.00820304600001</v>
      </c>
      <c r="D4355">
        <v>-125.00739920700001</v>
      </c>
      <c r="E4355">
        <v>-125.007446423</v>
      </c>
      <c r="F4355">
        <v>-125.008052365</v>
      </c>
      <c r="G4355">
        <v>-125.00967375899999</v>
      </c>
      <c r="H4355">
        <v>0</v>
      </c>
      <c r="I4355">
        <v>0.53125</v>
      </c>
      <c r="J4355">
        <v>-300</v>
      </c>
      <c r="K4355">
        <v>-300</v>
      </c>
      <c r="L4355">
        <v>-300</v>
      </c>
      <c r="M4355">
        <v>-300</v>
      </c>
      <c r="N4355">
        <v>-300</v>
      </c>
      <c r="O4355">
        <v>-300</v>
      </c>
    </row>
    <row r="4356" spans="1:15" x14ac:dyDescent="0.2">
      <c r="A4356">
        <v>0.53137207031199996</v>
      </c>
      <c r="B4356">
        <v>-125.994603395</v>
      </c>
      <c r="C4356">
        <v>-125.992640325</v>
      </c>
      <c r="D4356">
        <v>-125.991836479</v>
      </c>
      <c r="E4356">
        <v>-125.99188426400001</v>
      </c>
      <c r="F4356">
        <v>-125.99249165400001</v>
      </c>
      <c r="G4356">
        <v>-125.99411680999999</v>
      </c>
      <c r="H4356">
        <v>0</v>
      </c>
      <c r="I4356">
        <v>0.53137207031199996</v>
      </c>
      <c r="J4356">
        <v>-232.304468192</v>
      </c>
      <c r="K4356">
        <v>-244.58007979300001</v>
      </c>
      <c r="L4356">
        <v>-300</v>
      </c>
      <c r="M4356">
        <v>-300</v>
      </c>
      <c r="N4356">
        <v>-300</v>
      </c>
      <c r="O4356">
        <v>-300</v>
      </c>
    </row>
    <row r="4357" spans="1:15" x14ac:dyDescent="0.2">
      <c r="A4357">
        <v>0.531494140625</v>
      </c>
      <c r="B4357">
        <v>-127.115247586</v>
      </c>
      <c r="C4357">
        <v>-127.11328495399999</v>
      </c>
      <c r="D4357">
        <v>-127.112481102</v>
      </c>
      <c r="E4357">
        <v>-127.112529455</v>
      </c>
      <c r="F4357">
        <v>-127.113138299</v>
      </c>
      <c r="G4357">
        <v>-127.114767222</v>
      </c>
      <c r="H4357">
        <v>0</v>
      </c>
      <c r="I4357">
        <v>0.531494140625</v>
      </c>
      <c r="J4357">
        <v>-228.53917577999999</v>
      </c>
      <c r="K4357">
        <v>-238.67830913899999</v>
      </c>
      <c r="L4357">
        <v>-300</v>
      </c>
      <c r="M4357">
        <v>-300</v>
      </c>
      <c r="N4357">
        <v>-300</v>
      </c>
      <c r="O4357">
        <v>-300</v>
      </c>
    </row>
    <row r="4358" spans="1:15" x14ac:dyDescent="0.2">
      <c r="A4358">
        <v>0.53161621093800004</v>
      </c>
      <c r="B4358">
        <v>-128.41273386699999</v>
      </c>
      <c r="C4358">
        <v>-128.41077167399999</v>
      </c>
      <c r="D4358">
        <v>-128.40996781699999</v>
      </c>
      <c r="E4358">
        <v>-128.41001674099999</v>
      </c>
      <c r="F4358">
        <v>-128.41062704000001</v>
      </c>
      <c r="G4358">
        <v>-128.41225973900001</v>
      </c>
      <c r="H4358">
        <v>0</v>
      </c>
      <c r="I4358">
        <v>0.53161621093800004</v>
      </c>
      <c r="J4358">
        <v>-229.318295619</v>
      </c>
      <c r="K4358">
        <v>-235.355162326</v>
      </c>
      <c r="L4358">
        <v>-300</v>
      </c>
      <c r="M4358">
        <v>-300</v>
      </c>
      <c r="N4358">
        <v>-300</v>
      </c>
      <c r="O4358">
        <v>-300</v>
      </c>
    </row>
    <row r="4359" spans="1:15" x14ac:dyDescent="0.2">
      <c r="A4359">
        <v>0.53173828125</v>
      </c>
      <c r="B4359">
        <v>-129.94966980800001</v>
      </c>
      <c r="C4359">
        <v>-129.94770805600001</v>
      </c>
      <c r="D4359">
        <v>-129.94690419400001</v>
      </c>
      <c r="E4359">
        <v>-129.94695368999999</v>
      </c>
      <c r="F4359">
        <v>-129.94756544800001</v>
      </c>
      <c r="G4359">
        <v>-129.949201929</v>
      </c>
      <c r="H4359">
        <v>0</v>
      </c>
      <c r="I4359">
        <v>0.53173828125</v>
      </c>
      <c r="J4359">
        <v>-235.16433402800001</v>
      </c>
      <c r="K4359">
        <v>-233.13517366599999</v>
      </c>
      <c r="L4359">
        <v>-300</v>
      </c>
      <c r="M4359">
        <v>-300</v>
      </c>
      <c r="N4359">
        <v>-300</v>
      </c>
      <c r="O4359">
        <v>-300</v>
      </c>
    </row>
    <row r="4360" spans="1:15" x14ac:dyDescent="0.2">
      <c r="A4360">
        <v>0.53186035156199996</v>
      </c>
      <c r="B4360">
        <v>-131.83002516600001</v>
      </c>
      <c r="C4360">
        <v>-131.828063856</v>
      </c>
      <c r="D4360">
        <v>-131.82725999100001</v>
      </c>
      <c r="E4360">
        <v>-131.82731005900001</v>
      </c>
      <c r="F4360">
        <v>-131.82792327799999</v>
      </c>
      <c r="G4360">
        <v>-131.82956354999999</v>
      </c>
      <c r="H4360">
        <v>0</v>
      </c>
      <c r="I4360">
        <v>0.53186035156199996</v>
      </c>
      <c r="J4360">
        <v>-249.29647067499999</v>
      </c>
      <c r="K4360">
        <v>-231.552837533</v>
      </c>
      <c r="L4360">
        <v>-300</v>
      </c>
      <c r="M4360">
        <v>-300</v>
      </c>
      <c r="N4360">
        <v>-300</v>
      </c>
      <c r="O4360">
        <v>-300</v>
      </c>
    </row>
    <row r="4361" spans="1:15" x14ac:dyDescent="0.2">
      <c r="A4361">
        <v>0.531982421875</v>
      </c>
      <c r="B4361">
        <v>-134.24614027300001</v>
      </c>
      <c r="C4361">
        <v>-134.24417940800001</v>
      </c>
      <c r="D4361">
        <v>-134.243375539</v>
      </c>
      <c r="E4361">
        <v>-134.243426183</v>
      </c>
      <c r="F4361">
        <v>-134.24404086600001</v>
      </c>
      <c r="G4361">
        <v>-134.24568493500001</v>
      </c>
      <c r="H4361">
        <v>0</v>
      </c>
      <c r="I4361">
        <v>0.531982421875</v>
      </c>
      <c r="J4361">
        <v>-235.297849517</v>
      </c>
      <c r="K4361">
        <v>-230.40217514400001</v>
      </c>
      <c r="L4361">
        <v>-300</v>
      </c>
      <c r="M4361">
        <v>-300</v>
      </c>
      <c r="N4361">
        <v>-299.60352853099999</v>
      </c>
      <c r="O4361">
        <v>-300</v>
      </c>
    </row>
    <row r="4362" spans="1:15" x14ac:dyDescent="0.2">
      <c r="A4362">
        <v>0.53210449218800004</v>
      </c>
      <c r="B4362">
        <v>-137.620185736</v>
      </c>
      <c r="C4362">
        <v>-137.618225314</v>
      </c>
      <c r="D4362">
        <v>-137.617421444</v>
      </c>
      <c r="E4362">
        <v>-137.61747266699999</v>
      </c>
      <c r="F4362">
        <v>-137.618088814</v>
      </c>
      <c r="G4362">
        <v>-137.61973668900001</v>
      </c>
      <c r="H4362">
        <v>0</v>
      </c>
      <c r="I4362">
        <v>0.53210449218800004</v>
      </c>
      <c r="J4362">
        <v>-235.705131878</v>
      </c>
      <c r="K4362">
        <v>-229.57603005999999</v>
      </c>
      <c r="L4362">
        <v>-291.97543929099999</v>
      </c>
      <c r="M4362">
        <v>-292.12877970400001</v>
      </c>
      <c r="N4362">
        <v>-296.04775527100003</v>
      </c>
      <c r="O4362">
        <v>-300</v>
      </c>
    </row>
    <row r="4363" spans="1:15" x14ac:dyDescent="0.2">
      <c r="A4363">
        <v>0.5322265625</v>
      </c>
      <c r="B4363">
        <v>-143.23372793499999</v>
      </c>
      <c r="C4363">
        <v>-143.23176796199999</v>
      </c>
      <c r="D4363">
        <v>-143.230964089</v>
      </c>
      <c r="E4363">
        <v>-143.231015888</v>
      </c>
      <c r="F4363">
        <v>-143.23163350600001</v>
      </c>
      <c r="G4363">
        <v>-143.23328519099999</v>
      </c>
      <c r="H4363">
        <v>0</v>
      </c>
      <c r="I4363">
        <v>0.5322265625</v>
      </c>
      <c r="J4363">
        <v>-258.27494477400001</v>
      </c>
      <c r="K4363">
        <v>-229.008977104</v>
      </c>
      <c r="L4363">
        <v>-285.06576287500002</v>
      </c>
      <c r="M4363">
        <v>-285.06156158499999</v>
      </c>
      <c r="N4363">
        <v>-300</v>
      </c>
      <c r="O4363">
        <v>-300</v>
      </c>
    </row>
    <row r="4364" spans="1:15" x14ac:dyDescent="0.2">
      <c r="A4364">
        <v>0.53234863281199996</v>
      </c>
      <c r="B4364">
        <v>-164.15923639100001</v>
      </c>
      <c r="C4364">
        <v>-164.157276938</v>
      </c>
      <c r="D4364">
        <v>-164.156473041</v>
      </c>
      <c r="E4364">
        <v>-164.156525434</v>
      </c>
      <c r="F4364">
        <v>-164.15714445699999</v>
      </c>
      <c r="G4364">
        <v>-164.158799961</v>
      </c>
      <c r="H4364">
        <v>0</v>
      </c>
      <c r="I4364">
        <v>0.53234863281199996</v>
      </c>
      <c r="J4364">
        <v>-233.69699967099999</v>
      </c>
      <c r="K4364">
        <v>-228.65466082200001</v>
      </c>
      <c r="L4364">
        <v>-278.92925091400002</v>
      </c>
      <c r="M4364">
        <v>-278.95245581900002</v>
      </c>
      <c r="N4364">
        <v>-300</v>
      </c>
      <c r="O4364">
        <v>-300</v>
      </c>
    </row>
    <row r="4365" spans="1:15" x14ac:dyDescent="0.2">
      <c r="A4365">
        <v>0.532470703125</v>
      </c>
      <c r="B4365">
        <v>-144.94629842399999</v>
      </c>
      <c r="C4365">
        <v>-144.94433934599999</v>
      </c>
      <c r="D4365">
        <v>-144.94353547599999</v>
      </c>
      <c r="E4365">
        <v>-144.94358843000001</v>
      </c>
      <c r="F4365">
        <v>-144.94420900899999</v>
      </c>
      <c r="G4365">
        <v>-144.94586834500001</v>
      </c>
      <c r="H4365">
        <v>0</v>
      </c>
      <c r="I4365">
        <v>0.532470703125</v>
      </c>
      <c r="J4365">
        <v>-228.44640642799999</v>
      </c>
      <c r="K4365">
        <v>-228.47848200000001</v>
      </c>
      <c r="L4365">
        <v>-273.436454459</v>
      </c>
      <c r="M4365">
        <v>-273.44790680099999</v>
      </c>
      <c r="N4365">
        <v>-300</v>
      </c>
      <c r="O4365">
        <v>-300</v>
      </c>
    </row>
    <row r="4366" spans="1:15" x14ac:dyDescent="0.2">
      <c r="A4366">
        <v>0.53259277343800004</v>
      </c>
      <c r="B4366">
        <v>-138.46273667299999</v>
      </c>
      <c r="C4366">
        <v>-138.460778054</v>
      </c>
      <c r="D4366">
        <v>-138.45997417999999</v>
      </c>
      <c r="E4366">
        <v>-138.46002772099999</v>
      </c>
      <c r="F4366">
        <v>-138.460649773</v>
      </c>
      <c r="G4366">
        <v>-138.46231294399999</v>
      </c>
      <c r="H4366">
        <v>0</v>
      </c>
      <c r="I4366">
        <v>0.53259277343800004</v>
      </c>
      <c r="J4366">
        <v>-227.79613651700001</v>
      </c>
      <c r="K4366">
        <v>-228.45576362099999</v>
      </c>
      <c r="L4366">
        <v>-268.46781948699999</v>
      </c>
      <c r="M4366">
        <v>-268.47746015199999</v>
      </c>
      <c r="N4366">
        <v>-300</v>
      </c>
      <c r="O4366">
        <v>-300</v>
      </c>
    </row>
    <row r="4367" spans="1:15" x14ac:dyDescent="0.2">
      <c r="A4367">
        <v>0.53271484375</v>
      </c>
      <c r="B4367">
        <v>-134.794619216</v>
      </c>
      <c r="C4367">
        <v>-134.792661055</v>
      </c>
      <c r="D4367">
        <v>-134.791857182</v>
      </c>
      <c r="E4367">
        <v>-134.791911304</v>
      </c>
      <c r="F4367">
        <v>-134.79253483799999</v>
      </c>
      <c r="G4367">
        <v>-134.79420185399999</v>
      </c>
      <c r="H4367">
        <v>0</v>
      </c>
      <c r="I4367">
        <v>0.53271484375</v>
      </c>
      <c r="J4367">
        <v>-231.464114588</v>
      </c>
      <c r="K4367">
        <v>-228.56686401299999</v>
      </c>
      <c r="L4367">
        <v>-263.93642256800001</v>
      </c>
      <c r="M4367">
        <v>-263.93983284799998</v>
      </c>
      <c r="N4367">
        <v>-300</v>
      </c>
      <c r="O4367">
        <v>-300</v>
      </c>
    </row>
    <row r="4368" spans="1:15" x14ac:dyDescent="0.2">
      <c r="A4368">
        <v>0.53283691406199996</v>
      </c>
      <c r="B4368">
        <v>-132.22764146099999</v>
      </c>
      <c r="C4368">
        <v>-132.22568375899999</v>
      </c>
      <c r="D4368">
        <v>-132.22487988899999</v>
      </c>
      <c r="E4368">
        <v>-132.22493459399999</v>
      </c>
      <c r="F4368">
        <v>-132.22555961399999</v>
      </c>
      <c r="G4368">
        <v>-132.227230478</v>
      </c>
      <c r="H4368">
        <v>0</v>
      </c>
      <c r="I4368">
        <v>0.53283691406199996</v>
      </c>
      <c r="J4368">
        <v>-258.36174833299998</v>
      </c>
      <c r="K4368">
        <v>-228.78910726999999</v>
      </c>
      <c r="L4368">
        <v>-259.76474510100002</v>
      </c>
      <c r="M4368">
        <v>-259.81820539799998</v>
      </c>
      <c r="N4368">
        <v>-300</v>
      </c>
      <c r="O4368">
        <v>-300</v>
      </c>
    </row>
    <row r="4369" spans="1:15" x14ac:dyDescent="0.2">
      <c r="A4369">
        <v>0.532958984375</v>
      </c>
      <c r="B4369">
        <v>-130.25358443299999</v>
      </c>
      <c r="C4369">
        <v>-130.25162718999999</v>
      </c>
      <c r="D4369">
        <v>-130.25082332400001</v>
      </c>
      <c r="E4369">
        <v>-130.250878615</v>
      </c>
      <c r="F4369">
        <v>-130.25150512299999</v>
      </c>
      <c r="G4369">
        <v>-130.25317984500001</v>
      </c>
      <c r="H4369">
        <v>0</v>
      </c>
      <c r="I4369">
        <v>0.532958984375</v>
      </c>
      <c r="J4369">
        <v>-232.22523229500001</v>
      </c>
      <c r="K4369">
        <v>-229.09439812799999</v>
      </c>
      <c r="L4369">
        <v>-255.90581173300001</v>
      </c>
      <c r="M4369">
        <v>-260.27865520199998</v>
      </c>
      <c r="N4369">
        <v>-300</v>
      </c>
      <c r="O4369">
        <v>-300</v>
      </c>
    </row>
    <row r="4370" spans="1:15" x14ac:dyDescent="0.2">
      <c r="A4370">
        <v>0.53308105468800004</v>
      </c>
      <c r="B4370">
        <v>-128.65145774699999</v>
      </c>
      <c r="C4370">
        <v>-128.649500964</v>
      </c>
      <c r="D4370">
        <v>-128.648697102</v>
      </c>
      <c r="E4370">
        <v>-128.64875297899999</v>
      </c>
      <c r="F4370">
        <v>-128.64938097800001</v>
      </c>
      <c r="G4370">
        <v>-128.651059565</v>
      </c>
      <c r="H4370">
        <v>0</v>
      </c>
      <c r="I4370">
        <v>0.53308105468800004</v>
      </c>
      <c r="J4370">
        <v>-228.27840182400001</v>
      </c>
      <c r="K4370">
        <v>-229.45170236499999</v>
      </c>
      <c r="L4370">
        <v>-252.307401218</v>
      </c>
      <c r="M4370">
        <v>-278.37097053399998</v>
      </c>
      <c r="N4370">
        <v>-300</v>
      </c>
      <c r="O4370">
        <v>-300</v>
      </c>
    </row>
    <row r="4371" spans="1:15" x14ac:dyDescent="0.2">
      <c r="A4371">
        <v>0.533203125</v>
      </c>
      <c r="B4371">
        <v>-127.305010717</v>
      </c>
      <c r="C4371">
        <v>-127.303054397</v>
      </c>
      <c r="D4371">
        <v>-127.30225054</v>
      </c>
      <c r="E4371">
        <v>-127.30230700600001</v>
      </c>
      <c r="F4371">
        <v>-127.302936499</v>
      </c>
      <c r="G4371">
        <v>-127.304618959</v>
      </c>
      <c r="H4371">
        <v>0</v>
      </c>
      <c r="I4371">
        <v>0.533203125</v>
      </c>
      <c r="J4371">
        <v>-229.275448496</v>
      </c>
      <c r="K4371">
        <v>-229.82852216399999</v>
      </c>
      <c r="L4371">
        <v>-248.946092354</v>
      </c>
      <c r="M4371">
        <v>-300</v>
      </c>
      <c r="N4371">
        <v>-300</v>
      </c>
      <c r="O4371">
        <v>-300</v>
      </c>
    </row>
    <row r="4372" spans="1:15" x14ac:dyDescent="0.2">
      <c r="A4372">
        <v>0.53332519531199996</v>
      </c>
      <c r="B4372">
        <v>-126.14548811900001</v>
      </c>
      <c r="C4372">
        <v>-126.14353226599999</v>
      </c>
      <c r="D4372">
        <v>-126.142728412</v>
      </c>
      <c r="E4372">
        <v>-126.142785469</v>
      </c>
      <c r="F4372">
        <v>-126.143416458</v>
      </c>
      <c r="G4372">
        <v>-126.145102799</v>
      </c>
      <c r="H4372">
        <v>0</v>
      </c>
      <c r="I4372">
        <v>0.53332519531199996</v>
      </c>
      <c r="J4372">
        <v>-237.32745666700001</v>
      </c>
      <c r="K4372">
        <v>-230.18784687199999</v>
      </c>
      <c r="L4372">
        <v>-245.784583115</v>
      </c>
      <c r="M4372">
        <v>-300</v>
      </c>
      <c r="N4372">
        <v>-300</v>
      </c>
      <c r="O4372">
        <v>-300</v>
      </c>
    </row>
    <row r="4373" spans="1:15" x14ac:dyDescent="0.2">
      <c r="A4373">
        <v>0.533447265625</v>
      </c>
      <c r="B4373">
        <v>-125.128832127</v>
      </c>
      <c r="C4373">
        <v>-125.126876739</v>
      </c>
      <c r="D4373">
        <v>-125.126072893</v>
      </c>
      <c r="E4373">
        <v>-125.12613054099999</v>
      </c>
      <c r="F4373">
        <v>-125.12676303000001</v>
      </c>
      <c r="G4373">
        <v>-125.12845326</v>
      </c>
      <c r="H4373">
        <v>0</v>
      </c>
      <c r="I4373">
        <v>0.533447265625</v>
      </c>
      <c r="J4373">
        <v>-236.788076819</v>
      </c>
      <c r="K4373">
        <v>-230.48485355</v>
      </c>
      <c r="L4373">
        <v>-242.80605139599999</v>
      </c>
      <c r="M4373">
        <v>-300</v>
      </c>
      <c r="N4373">
        <v>-300</v>
      </c>
      <c r="O4373">
        <v>-300</v>
      </c>
    </row>
    <row r="4374" spans="1:15" x14ac:dyDescent="0.2">
      <c r="A4374">
        <v>0.53356933593800004</v>
      </c>
      <c r="B4374">
        <v>-124.225109117</v>
      </c>
      <c r="C4374">
        <v>-124.223154198</v>
      </c>
      <c r="D4374">
        <v>-124.222350358</v>
      </c>
      <c r="E4374">
        <v>-124.222408599</v>
      </c>
      <c r="F4374">
        <v>-124.223042591</v>
      </c>
      <c r="G4374">
        <v>-124.224736716</v>
      </c>
      <c r="H4374">
        <v>0</v>
      </c>
      <c r="I4374">
        <v>0.53356933593800004</v>
      </c>
      <c r="J4374">
        <v>-228.58144361000001</v>
      </c>
      <c r="K4374">
        <v>-230.67293281400001</v>
      </c>
      <c r="L4374">
        <v>-239.98893312800001</v>
      </c>
      <c r="M4374">
        <v>-300</v>
      </c>
      <c r="N4374">
        <v>-300</v>
      </c>
      <c r="O4374">
        <v>-300</v>
      </c>
    </row>
    <row r="4375" spans="1:15" x14ac:dyDescent="0.2">
      <c r="A4375">
        <v>0.53369140625</v>
      </c>
      <c r="B4375">
        <v>-123.413051624</v>
      </c>
      <c r="C4375">
        <v>-123.41109717499999</v>
      </c>
      <c r="D4375">
        <v>-123.41029334300001</v>
      </c>
      <c r="E4375">
        <v>-123.410352178</v>
      </c>
      <c r="F4375">
        <v>-123.410987676</v>
      </c>
      <c r="G4375">
        <v>-123.412685704</v>
      </c>
      <c r="H4375">
        <v>0</v>
      </c>
      <c r="I4375">
        <v>0.53369140625</v>
      </c>
      <c r="J4375">
        <v>-227.03051907599999</v>
      </c>
      <c r="K4375">
        <v>-230.71516261599999</v>
      </c>
      <c r="L4375">
        <v>-237.31357898100001</v>
      </c>
      <c r="M4375">
        <v>-300</v>
      </c>
      <c r="N4375">
        <v>-300</v>
      </c>
      <c r="O4375">
        <v>-300</v>
      </c>
    </row>
    <row r="4376" spans="1:15" x14ac:dyDescent="0.2">
      <c r="A4376">
        <v>0.53381347656199996</v>
      </c>
      <c r="B4376">
        <v>-122.67700616800001</v>
      </c>
      <c r="C4376">
        <v>-122.675052193</v>
      </c>
      <c r="D4376">
        <v>-122.674248369</v>
      </c>
      <c r="E4376">
        <v>-122.67430779999999</v>
      </c>
      <c r="F4376">
        <v>-122.674944806</v>
      </c>
      <c r="G4376">
        <v>-122.676646745</v>
      </c>
      <c r="H4376">
        <v>0</v>
      </c>
      <c r="I4376">
        <v>0.53381347656199996</v>
      </c>
      <c r="J4376">
        <v>-229.57559122999999</v>
      </c>
      <c r="K4376">
        <v>-230.59232346499999</v>
      </c>
      <c r="L4376">
        <v>-234.773420964</v>
      </c>
      <c r="M4376">
        <v>-300</v>
      </c>
      <c r="N4376">
        <v>-300</v>
      </c>
      <c r="O4376">
        <v>-300</v>
      </c>
    </row>
    <row r="4377" spans="1:15" x14ac:dyDescent="0.2">
      <c r="A4377">
        <v>0.533935546875</v>
      </c>
      <c r="B4377">
        <v>-122.005116849</v>
      </c>
      <c r="C4377">
        <v>-122.003163348</v>
      </c>
      <c r="D4377">
        <v>-122.002359533</v>
      </c>
      <c r="E4377">
        <v>-122.002419561</v>
      </c>
      <c r="F4377">
        <v>-122.003058079</v>
      </c>
      <c r="G4377">
        <v>-122.00476393700001</v>
      </c>
      <c r="H4377">
        <v>0</v>
      </c>
      <c r="I4377">
        <v>0.533935546875</v>
      </c>
      <c r="J4377">
        <v>-241.36656364000001</v>
      </c>
      <c r="K4377">
        <v>-230.303122145</v>
      </c>
      <c r="L4377">
        <v>-232.34576254699999</v>
      </c>
      <c r="M4377">
        <v>-300</v>
      </c>
      <c r="N4377">
        <v>-300</v>
      </c>
      <c r="O4377">
        <v>-300</v>
      </c>
    </row>
    <row r="4378" spans="1:15" x14ac:dyDescent="0.2">
      <c r="A4378">
        <v>0.53405761718800004</v>
      </c>
      <c r="B4378">
        <v>-121.388189016</v>
      </c>
      <c r="C4378">
        <v>-121.38623599100001</v>
      </c>
      <c r="D4378">
        <v>-121.385432186</v>
      </c>
      <c r="E4378">
        <v>-121.385492812</v>
      </c>
      <c r="F4378">
        <v>-121.38613284500001</v>
      </c>
      <c r="G4378">
        <v>-121.387842629</v>
      </c>
      <c r="H4378">
        <v>0</v>
      </c>
      <c r="I4378">
        <v>0.53405761718800004</v>
      </c>
      <c r="J4378">
        <v>-234.664062524</v>
      </c>
      <c r="K4378">
        <v>-229.86218270000001</v>
      </c>
      <c r="L4378">
        <v>-230.032282178</v>
      </c>
      <c r="M4378">
        <v>-300</v>
      </c>
      <c r="N4378">
        <v>-300</v>
      </c>
      <c r="O4378">
        <v>-300</v>
      </c>
    </row>
    <row r="4379" spans="1:15" x14ac:dyDescent="0.2">
      <c r="A4379">
        <v>0.5341796875</v>
      </c>
      <c r="B4379">
        <v>-120.81894864500001</v>
      </c>
      <c r="C4379">
        <v>-120.816996098</v>
      </c>
      <c r="D4379">
        <v>-120.816192304</v>
      </c>
      <c r="E4379">
        <v>-120.81625352899999</v>
      </c>
      <c r="F4379">
        <v>-120.81689507999999</v>
      </c>
      <c r="G4379">
        <v>-120.818608798</v>
      </c>
      <c r="H4379">
        <v>0</v>
      </c>
      <c r="I4379">
        <v>0.5341796875</v>
      </c>
      <c r="J4379">
        <v>-228.81481741299999</v>
      </c>
      <c r="K4379">
        <v>-229.298674616</v>
      </c>
      <c r="L4379">
        <v>-227.81076500699999</v>
      </c>
      <c r="M4379">
        <v>-300</v>
      </c>
      <c r="N4379">
        <v>-300</v>
      </c>
      <c r="O4379">
        <v>-300</v>
      </c>
    </row>
    <row r="4380" spans="1:15" x14ac:dyDescent="0.2">
      <c r="A4380">
        <v>0.53430175781199996</v>
      </c>
      <c r="B4380">
        <v>-120.291542779</v>
      </c>
      <c r="C4380">
        <v>-120.289590713</v>
      </c>
      <c r="D4380">
        <v>-120.288786931</v>
      </c>
      <c r="E4380">
        <v>-120.288848757</v>
      </c>
      <c r="F4380">
        <v>-120.289491828</v>
      </c>
      <c r="G4380">
        <v>-120.29120948800001</v>
      </c>
      <c r="H4380">
        <v>0</v>
      </c>
      <c r="I4380">
        <v>0.53430175781199996</v>
      </c>
      <c r="J4380">
        <v>-228.47070223599999</v>
      </c>
      <c r="K4380">
        <v>-228.65451885100001</v>
      </c>
      <c r="L4380">
        <v>-225.68578892599999</v>
      </c>
      <c r="M4380">
        <v>-300</v>
      </c>
      <c r="N4380">
        <v>-300</v>
      </c>
      <c r="O4380">
        <v>-300</v>
      </c>
    </row>
    <row r="4381" spans="1:15" x14ac:dyDescent="0.2">
      <c r="A4381">
        <v>0.534423828125</v>
      </c>
      <c r="B4381">
        <v>-119.80119261199999</v>
      </c>
      <c r="C4381">
        <v>-119.79924102699999</v>
      </c>
      <c r="D4381">
        <v>-119.79843725800001</v>
      </c>
      <c r="E4381">
        <v>-119.798499687</v>
      </c>
      <c r="F4381">
        <v>-119.799144282</v>
      </c>
      <c r="G4381">
        <v>-119.80086589</v>
      </c>
      <c r="H4381">
        <v>0</v>
      </c>
      <c r="I4381">
        <v>0.534423828125</v>
      </c>
      <c r="J4381">
        <v>-232.619778989</v>
      </c>
      <c r="K4381">
        <v>-227.97521214099999</v>
      </c>
      <c r="L4381">
        <v>-223.688714229</v>
      </c>
      <c r="M4381">
        <v>-300</v>
      </c>
      <c r="N4381">
        <v>-300</v>
      </c>
      <c r="O4381">
        <v>-300</v>
      </c>
    </row>
    <row r="4382" spans="1:15" x14ac:dyDescent="0.2">
      <c r="A4382">
        <v>0.53454589843800004</v>
      </c>
      <c r="B4382">
        <v>-119.34394644</v>
      </c>
      <c r="C4382">
        <v>-119.34199533899999</v>
      </c>
      <c r="D4382">
        <v>-119.341191583</v>
      </c>
      <c r="E4382">
        <v>-119.341254616</v>
      </c>
      <c r="F4382">
        <v>-119.34190073800001</v>
      </c>
      <c r="G4382">
        <v>-119.34362630299999</v>
      </c>
      <c r="H4382">
        <v>0</v>
      </c>
      <c r="I4382">
        <v>0.53454589843800004</v>
      </c>
      <c r="J4382">
        <v>-262.79567725800001</v>
      </c>
      <c r="K4382">
        <v>-227.30041928099999</v>
      </c>
      <c r="L4382">
        <v>-222.60737758900001</v>
      </c>
      <c r="M4382">
        <v>-300</v>
      </c>
      <c r="N4382">
        <v>-300</v>
      </c>
      <c r="O4382">
        <v>-300</v>
      </c>
    </row>
    <row r="4383" spans="1:15" x14ac:dyDescent="0.2">
      <c r="A4383">
        <v>0.53466796875</v>
      </c>
      <c r="B4383">
        <v>-118.91649988</v>
      </c>
      <c r="C4383">
        <v>-118.91454926500001</v>
      </c>
      <c r="D4383">
        <v>-118.913745523</v>
      </c>
      <c r="E4383">
        <v>-118.913809161</v>
      </c>
      <c r="F4383">
        <v>-118.914456812</v>
      </c>
      <c r="G4383">
        <v>-118.916186342</v>
      </c>
      <c r="H4383">
        <v>0</v>
      </c>
      <c r="I4383">
        <v>0.53466796875</v>
      </c>
      <c r="J4383">
        <v>-234.14088924699999</v>
      </c>
      <c r="K4383">
        <v>-226.66019867399999</v>
      </c>
      <c r="L4383">
        <v>-224.15173217399999</v>
      </c>
      <c r="M4383">
        <v>-300</v>
      </c>
      <c r="N4383">
        <v>-300</v>
      </c>
      <c r="O4383">
        <v>-300</v>
      </c>
    </row>
    <row r="4384" spans="1:15" x14ac:dyDescent="0.2">
      <c r="A4384">
        <v>0.53479003906199996</v>
      </c>
      <c r="B4384">
        <v>-118.516062487</v>
      </c>
      <c r="C4384">
        <v>-118.51411236</v>
      </c>
      <c r="D4384">
        <v>-118.513308632</v>
      </c>
      <c r="E4384">
        <v>-118.51337287699999</v>
      </c>
      <c r="F4384">
        <v>-118.51402206100001</v>
      </c>
      <c r="G4384">
        <v>-118.515755563</v>
      </c>
      <c r="H4384">
        <v>0</v>
      </c>
      <c r="I4384">
        <v>0.53479003906199996</v>
      </c>
      <c r="J4384">
        <v>-230.81102769899999</v>
      </c>
      <c r="K4384">
        <v>-226.07961105800001</v>
      </c>
      <c r="L4384">
        <v>-230.05338445800001</v>
      </c>
      <c r="M4384">
        <v>-300</v>
      </c>
      <c r="N4384">
        <v>-300</v>
      </c>
      <c r="O4384">
        <v>-300</v>
      </c>
    </row>
    <row r="4385" spans="1:15" x14ac:dyDescent="0.2">
      <c r="A4385">
        <v>0.534912109375</v>
      </c>
      <c r="B4385">
        <v>-118.140257121</v>
      </c>
      <c r="C4385">
        <v>-118.13830748300001</v>
      </c>
      <c r="D4385">
        <v>-118.137503771</v>
      </c>
      <c r="E4385">
        <v>-118.137568624</v>
      </c>
      <c r="F4385">
        <v>-118.13821934400001</v>
      </c>
      <c r="G4385">
        <v>-118.139956825</v>
      </c>
      <c r="H4385">
        <v>0</v>
      </c>
      <c r="I4385">
        <v>0.534912109375</v>
      </c>
      <c r="J4385">
        <v>-232.55536852399999</v>
      </c>
      <c r="K4385">
        <v>-225.582195864</v>
      </c>
      <c r="L4385">
        <v>-242.23925813299999</v>
      </c>
      <c r="M4385">
        <v>-300</v>
      </c>
      <c r="N4385">
        <v>-300</v>
      </c>
      <c r="O4385">
        <v>-300</v>
      </c>
    </row>
    <row r="4386" spans="1:15" x14ac:dyDescent="0.2">
      <c r="A4386">
        <v>0.53503417968800004</v>
      </c>
      <c r="B4386">
        <v>-117.787042856</v>
      </c>
      <c r="C4386">
        <v>-117.78509370899999</v>
      </c>
      <c r="D4386">
        <v>-117.784290013</v>
      </c>
      <c r="E4386">
        <v>-117.784355476</v>
      </c>
      <c r="F4386">
        <v>-117.78500773499999</v>
      </c>
      <c r="G4386">
        <v>-117.786749203</v>
      </c>
      <c r="H4386">
        <v>0</v>
      </c>
      <c r="I4386">
        <v>0.53503417968800004</v>
      </c>
      <c r="J4386">
        <v>-242.63111981700001</v>
      </c>
      <c r="K4386">
        <v>-225.18767798799999</v>
      </c>
      <c r="L4386">
        <v>-264.870086711</v>
      </c>
      <c r="M4386">
        <v>-300</v>
      </c>
      <c r="N4386">
        <v>-300</v>
      </c>
      <c r="O4386">
        <v>-300</v>
      </c>
    </row>
    <row r="4387" spans="1:15" x14ac:dyDescent="0.2">
      <c r="A4387">
        <v>0.53515625</v>
      </c>
      <c r="B4387">
        <v>-117.454655127</v>
      </c>
      <c r="C4387">
        <v>-117.452706474</v>
      </c>
      <c r="D4387">
        <v>-117.451902795</v>
      </c>
      <c r="E4387">
        <v>-117.451968869</v>
      </c>
      <c r="F4387">
        <v>-117.45262266899999</v>
      </c>
      <c r="G4387">
        <v>-117.454368133</v>
      </c>
      <c r="H4387">
        <v>0</v>
      </c>
      <c r="I4387">
        <v>0.53515625</v>
      </c>
      <c r="J4387">
        <v>-238.68969804700001</v>
      </c>
      <c r="K4387">
        <v>-224.90874932700001</v>
      </c>
      <c r="L4387">
        <v>-300</v>
      </c>
      <c r="M4387">
        <v>-300</v>
      </c>
      <c r="N4387">
        <v>-300</v>
      </c>
      <c r="O4387">
        <v>-300</v>
      </c>
    </row>
    <row r="4388" spans="1:15" x14ac:dyDescent="0.2">
      <c r="A4388">
        <v>0.53527832031199996</v>
      </c>
      <c r="B4388">
        <v>-117.141558687</v>
      </c>
      <c r="C4388">
        <v>-117.13961053</v>
      </c>
      <c r="D4388">
        <v>-117.138806868</v>
      </c>
      <c r="E4388">
        <v>-117.138873555</v>
      </c>
      <c r="F4388">
        <v>-117.1395289</v>
      </c>
      <c r="G4388">
        <v>-117.14127836599999</v>
      </c>
      <c r="H4388">
        <v>0</v>
      </c>
      <c r="I4388">
        <v>0.53527832031199996</v>
      </c>
      <c r="J4388">
        <v>-232.104097255</v>
      </c>
      <c r="K4388">
        <v>-224.75376240899999</v>
      </c>
      <c r="L4388">
        <v>-300</v>
      </c>
      <c r="M4388">
        <v>-300</v>
      </c>
      <c r="N4388">
        <v>-300</v>
      </c>
      <c r="O4388">
        <v>-300</v>
      </c>
    </row>
    <row r="4389" spans="1:15" x14ac:dyDescent="0.2">
      <c r="A4389">
        <v>0.535400390625</v>
      </c>
      <c r="B4389">
        <v>-116.84641022</v>
      </c>
      <c r="C4389">
        <v>-116.84446256</v>
      </c>
      <c r="D4389">
        <v>-116.843658918</v>
      </c>
      <c r="E4389">
        <v>-116.843726217</v>
      </c>
      <c r="F4389">
        <v>-116.844383111</v>
      </c>
      <c r="G4389">
        <v>-116.846136587</v>
      </c>
      <c r="H4389">
        <v>0</v>
      </c>
      <c r="I4389">
        <v>0.535400390625</v>
      </c>
      <c r="J4389">
        <v>-231.37975899200001</v>
      </c>
      <c r="K4389">
        <v>-224.733344558</v>
      </c>
      <c r="L4389">
        <v>-300</v>
      </c>
      <c r="M4389">
        <v>-300</v>
      </c>
      <c r="N4389">
        <v>-300</v>
      </c>
      <c r="O4389">
        <v>-300</v>
      </c>
    </row>
    <row r="4390" spans="1:15" x14ac:dyDescent="0.2">
      <c r="A4390">
        <v>0.53552246093800004</v>
      </c>
      <c r="B4390">
        <v>-116.568028328</v>
      </c>
      <c r="C4390">
        <v>-116.56608116699999</v>
      </c>
      <c r="D4390">
        <v>-116.565277544</v>
      </c>
      <c r="E4390">
        <v>-116.565345459</v>
      </c>
      <c r="F4390">
        <v>-116.566003903</v>
      </c>
      <c r="G4390">
        <v>-116.567761398</v>
      </c>
      <c r="H4390">
        <v>0</v>
      </c>
      <c r="I4390">
        <v>0.53552246093800004</v>
      </c>
      <c r="J4390">
        <v>-234.67741116600001</v>
      </c>
      <c r="K4390">
        <v>-224.86156972699999</v>
      </c>
      <c r="L4390">
        <v>-300</v>
      </c>
      <c r="M4390">
        <v>-300</v>
      </c>
      <c r="N4390">
        <v>-300</v>
      </c>
      <c r="O4390">
        <v>-300</v>
      </c>
    </row>
    <row r="4391" spans="1:15" x14ac:dyDescent="0.2">
      <c r="A4391">
        <v>0.53564453125</v>
      </c>
      <c r="B4391">
        <v>-116.30536921700001</v>
      </c>
      <c r="C4391">
        <v>-116.303422557</v>
      </c>
      <c r="D4391">
        <v>-116.302618954</v>
      </c>
      <c r="E4391">
        <v>-116.302687486</v>
      </c>
      <c r="F4391">
        <v>-116.303347484</v>
      </c>
      <c r="G4391">
        <v>-116.305109004</v>
      </c>
      <c r="H4391">
        <v>0</v>
      </c>
      <c r="I4391">
        <v>0.53564453125</v>
      </c>
      <c r="J4391">
        <v>-246.90770075500001</v>
      </c>
      <c r="K4391">
        <v>-225.15216296700001</v>
      </c>
      <c r="L4391">
        <v>-300</v>
      </c>
      <c r="M4391">
        <v>-300</v>
      </c>
      <c r="N4391">
        <v>-300</v>
      </c>
      <c r="O4391">
        <v>-300</v>
      </c>
    </row>
    <row r="4392" spans="1:15" x14ac:dyDescent="0.2">
      <c r="A4392">
        <v>0.53576660156199996</v>
      </c>
      <c r="B4392">
        <v>-116.057506835</v>
      </c>
      <c r="C4392">
        <v>-116.05556067800001</v>
      </c>
      <c r="D4392">
        <v>-116.05475709700001</v>
      </c>
      <c r="E4392">
        <v>-116.05482624699999</v>
      </c>
      <c r="F4392">
        <v>-116.055487802</v>
      </c>
      <c r="G4392">
        <v>-116.057253355</v>
      </c>
      <c r="H4392">
        <v>0</v>
      </c>
      <c r="I4392">
        <v>0.53576660156199996</v>
      </c>
      <c r="J4392">
        <v>-242.41694018199999</v>
      </c>
      <c r="K4392">
        <v>-225.61612006199999</v>
      </c>
      <c r="L4392">
        <v>-300</v>
      </c>
      <c r="M4392">
        <v>-300</v>
      </c>
      <c r="N4392">
        <v>-300</v>
      </c>
      <c r="O4392">
        <v>-300</v>
      </c>
    </row>
    <row r="4393" spans="1:15" x14ac:dyDescent="0.2">
      <c r="A4393">
        <v>0.535888671875</v>
      </c>
      <c r="B4393">
        <v>-115.823616519</v>
      </c>
      <c r="C4393">
        <v>-115.82167086699999</v>
      </c>
      <c r="D4393">
        <v>-115.820867308</v>
      </c>
      <c r="E4393">
        <v>-115.820937077</v>
      </c>
      <c r="F4393">
        <v>-115.82160019200001</v>
      </c>
      <c r="G4393">
        <v>-115.823369787</v>
      </c>
      <c r="H4393">
        <v>0</v>
      </c>
      <c r="I4393">
        <v>0.535888671875</v>
      </c>
      <c r="J4393">
        <v>-238.32023025699999</v>
      </c>
      <c r="K4393">
        <v>-226.26700791600001</v>
      </c>
      <c r="L4393">
        <v>-300</v>
      </c>
      <c r="M4393">
        <v>-300</v>
      </c>
      <c r="N4393">
        <v>-300</v>
      </c>
      <c r="O4393">
        <v>-300</v>
      </c>
    </row>
    <row r="4394" spans="1:15" x14ac:dyDescent="0.2">
      <c r="A4394">
        <v>0.53601074218800004</v>
      </c>
      <c r="B4394">
        <v>-115.602961432</v>
      </c>
      <c r="C4394">
        <v>-115.60101628699999</v>
      </c>
      <c r="D4394">
        <v>-115.60021275</v>
      </c>
      <c r="E4394">
        <v>-115.60028314</v>
      </c>
      <c r="F4394">
        <v>-115.600947819</v>
      </c>
      <c r="G4394">
        <v>-115.60272146200001</v>
      </c>
      <c r="H4394">
        <v>0</v>
      </c>
      <c r="I4394">
        <v>0.53601074218800004</v>
      </c>
      <c r="J4394">
        <v>-242.30362036400001</v>
      </c>
      <c r="K4394">
        <v>-227.126448608</v>
      </c>
      <c r="L4394">
        <v>-300</v>
      </c>
      <c r="M4394">
        <v>-300</v>
      </c>
      <c r="N4394">
        <v>-300</v>
      </c>
      <c r="O4394">
        <v>-300</v>
      </c>
    </row>
    <row r="4395" spans="1:15" x14ac:dyDescent="0.2">
      <c r="A4395">
        <v>0.5361328125</v>
      </c>
      <c r="B4395">
        <v>-115.39488125</v>
      </c>
      <c r="C4395">
        <v>-115.392936613</v>
      </c>
      <c r="D4395">
        <v>-115.3921331</v>
      </c>
      <c r="E4395">
        <v>-115.39220411300001</v>
      </c>
      <c r="F4395">
        <v>-115.39287035700001</v>
      </c>
      <c r="G4395">
        <v>-115.394648057</v>
      </c>
      <c r="H4395">
        <v>0</v>
      </c>
      <c r="I4395">
        <v>0.5361328125</v>
      </c>
      <c r="J4395">
        <v>-251.08214748399999</v>
      </c>
      <c r="K4395">
        <v>-228.22288716899999</v>
      </c>
      <c r="L4395">
        <v>-300</v>
      </c>
      <c r="M4395">
        <v>-300</v>
      </c>
      <c r="N4395">
        <v>-300</v>
      </c>
      <c r="O4395">
        <v>-300</v>
      </c>
    </row>
    <row r="4396" spans="1:15" x14ac:dyDescent="0.2">
      <c r="A4396">
        <v>0.53625488281199996</v>
      </c>
      <c r="B4396">
        <v>-115.198782657</v>
      </c>
      <c r="C4396">
        <v>-115.196838531</v>
      </c>
      <c r="D4396">
        <v>-115.19603504299999</v>
      </c>
      <c r="E4396">
        <v>-115.196106679</v>
      </c>
      <c r="F4396">
        <v>-115.196774492</v>
      </c>
      <c r="G4396">
        <v>-115.19855625700001</v>
      </c>
      <c r="H4396">
        <v>0</v>
      </c>
      <c r="I4396">
        <v>0.53625488281199996</v>
      </c>
      <c r="J4396">
        <v>-237.363918791</v>
      </c>
      <c r="K4396">
        <v>-229.58764864400001</v>
      </c>
      <c r="L4396">
        <v>-300</v>
      </c>
      <c r="M4396">
        <v>-300</v>
      </c>
      <c r="N4396">
        <v>-300</v>
      </c>
      <c r="O4396">
        <v>-300</v>
      </c>
    </row>
    <row r="4397" spans="1:15" x14ac:dyDescent="0.2">
      <c r="A4397">
        <v>0.536376953125</v>
      </c>
      <c r="B4397">
        <v>-115.01413133</v>
      </c>
      <c r="C4397">
        <v>-115.012187717</v>
      </c>
      <c r="D4397">
        <v>-115.011384253</v>
      </c>
      <c r="E4397">
        <v>-115.011456514</v>
      </c>
      <c r="F4397">
        <v>-115.0121259</v>
      </c>
      <c r="G4397">
        <v>-115.013911737</v>
      </c>
      <c r="H4397">
        <v>0</v>
      </c>
      <c r="I4397">
        <v>0.536376953125</v>
      </c>
      <c r="J4397">
        <v>-234.33164411800001</v>
      </c>
      <c r="K4397">
        <v>-231.25650378700001</v>
      </c>
      <c r="L4397">
        <v>-300</v>
      </c>
      <c r="M4397">
        <v>-300</v>
      </c>
      <c r="N4397">
        <v>-300</v>
      </c>
      <c r="O4397">
        <v>-300</v>
      </c>
    </row>
    <row r="4398" spans="1:15" x14ac:dyDescent="0.2">
      <c r="A4398">
        <v>0.53649902343800004</v>
      </c>
      <c r="B4398">
        <v>-114.840445125</v>
      </c>
      <c r="C4398">
        <v>-114.838502026</v>
      </c>
      <c r="D4398">
        <v>-114.837698589</v>
      </c>
      <c r="E4398">
        <v>-114.837771477</v>
      </c>
      <c r="F4398">
        <v>-114.838442438</v>
      </c>
      <c r="G4398">
        <v>-114.84023235399999</v>
      </c>
      <c r="H4398">
        <v>0</v>
      </c>
      <c r="I4398">
        <v>0.53649902343800004</v>
      </c>
      <c r="J4398">
        <v>-235.22713694500001</v>
      </c>
      <c r="K4398">
        <v>-233.27583105100001</v>
      </c>
      <c r="L4398">
        <v>-300</v>
      </c>
      <c r="M4398">
        <v>-300</v>
      </c>
      <c r="N4398">
        <v>-300</v>
      </c>
      <c r="O4398">
        <v>-300</v>
      </c>
    </row>
    <row r="4399" spans="1:15" x14ac:dyDescent="0.2">
      <c r="A4399">
        <v>0.53662109375</v>
      </c>
      <c r="B4399">
        <v>-114.67728828200001</v>
      </c>
      <c r="C4399">
        <v>-114.67534569999999</v>
      </c>
      <c r="D4399">
        <v>-114.674542289</v>
      </c>
      <c r="E4399">
        <v>-114.674615805</v>
      </c>
      <c r="F4399">
        <v>-114.67528834399999</v>
      </c>
      <c r="G4399">
        <v>-114.677082348</v>
      </c>
      <c r="H4399">
        <v>0</v>
      </c>
      <c r="I4399">
        <v>0.53662109375</v>
      </c>
      <c r="J4399">
        <v>-240.549121351</v>
      </c>
      <c r="K4399">
        <v>-235.69978304899999</v>
      </c>
      <c r="L4399">
        <v>-300</v>
      </c>
      <c r="M4399">
        <v>-300</v>
      </c>
      <c r="N4399">
        <v>-300</v>
      </c>
      <c r="O4399">
        <v>-300</v>
      </c>
    </row>
    <row r="4400" spans="1:15" x14ac:dyDescent="0.2">
      <c r="A4400">
        <v>0.53674316406199996</v>
      </c>
      <c r="B4400">
        <v>-114.524266453</v>
      </c>
      <c r="C4400">
        <v>-114.52232438999999</v>
      </c>
      <c r="D4400">
        <v>-114.521521006</v>
      </c>
      <c r="E4400">
        <v>-114.521595152</v>
      </c>
      <c r="F4400">
        <v>-114.52226927300001</v>
      </c>
      <c r="G4400">
        <v>-114.524067372</v>
      </c>
      <c r="H4400">
        <v>0</v>
      </c>
      <c r="I4400">
        <v>0.53674316406199996</v>
      </c>
      <c r="J4400">
        <v>-273.68841420000001</v>
      </c>
      <c r="K4400">
        <v>-238.56159136700001</v>
      </c>
      <c r="L4400">
        <v>-300</v>
      </c>
      <c r="M4400">
        <v>-300</v>
      </c>
      <c r="N4400">
        <v>-300</v>
      </c>
      <c r="O4400">
        <v>-300</v>
      </c>
    </row>
    <row r="4401" spans="1:15" x14ac:dyDescent="0.2">
      <c r="A4401">
        <v>0.536865234375</v>
      </c>
      <c r="B4401">
        <v>-114.38102243900001</v>
      </c>
      <c r="C4401">
        <v>-114.379080896</v>
      </c>
      <c r="D4401">
        <v>-114.378277541</v>
      </c>
      <c r="E4401">
        <v>-114.37835231699999</v>
      </c>
      <c r="F4401">
        <v>-114.379028022</v>
      </c>
      <c r="G4401">
        <v>-114.380830225</v>
      </c>
      <c r="H4401">
        <v>0</v>
      </c>
      <c r="I4401">
        <v>0.536865234375</v>
      </c>
      <c r="J4401">
        <v>-243.69592627700001</v>
      </c>
      <c r="K4401">
        <v>-241.78739841999999</v>
      </c>
      <c r="L4401">
        <v>-300</v>
      </c>
      <c r="M4401">
        <v>-300</v>
      </c>
      <c r="N4401">
        <v>-300</v>
      </c>
      <c r="O4401">
        <v>-300</v>
      </c>
    </row>
    <row r="4402" spans="1:15" x14ac:dyDescent="0.2">
      <c r="A4402">
        <v>0.53698730468800004</v>
      </c>
      <c r="B4402">
        <v>-114.24723250300001</v>
      </c>
      <c r="C4402">
        <v>-114.245291482</v>
      </c>
      <c r="D4402">
        <v>-114.244488156</v>
      </c>
      <c r="E4402">
        <v>-114.244563564</v>
      </c>
      <c r="F4402">
        <v>-114.245240857</v>
      </c>
      <c r="G4402">
        <v>-114.24704717199999</v>
      </c>
      <c r="H4402">
        <v>0</v>
      </c>
      <c r="I4402">
        <v>0.53698730468800004</v>
      </c>
      <c r="J4402">
        <v>-243.54173086399999</v>
      </c>
      <c r="K4402">
        <v>-244.96336956299999</v>
      </c>
      <c r="L4402">
        <v>-300</v>
      </c>
      <c r="M4402">
        <v>-300</v>
      </c>
      <c r="N4402">
        <v>-300</v>
      </c>
      <c r="O4402">
        <v>-300</v>
      </c>
    </row>
    <row r="4403" spans="1:15" x14ac:dyDescent="0.2">
      <c r="A4403">
        <v>0.537109375</v>
      </c>
      <c r="B4403">
        <v>-114.122603193</v>
      </c>
      <c r="C4403">
        <v>-114.120662696</v>
      </c>
      <c r="D4403">
        <v>-114.1198594</v>
      </c>
      <c r="E4403">
        <v>-114.119935442</v>
      </c>
      <c r="F4403">
        <v>-114.12061432599999</v>
      </c>
      <c r="G4403">
        <v>-114.122424759</v>
      </c>
      <c r="H4403">
        <v>0</v>
      </c>
      <c r="I4403">
        <v>0.537109375</v>
      </c>
      <c r="J4403">
        <v>-260.25217993899997</v>
      </c>
      <c r="K4403">
        <v>-246.959859706</v>
      </c>
      <c r="L4403">
        <v>-300</v>
      </c>
      <c r="M4403">
        <v>-300</v>
      </c>
      <c r="N4403">
        <v>-300</v>
      </c>
      <c r="O4403">
        <v>-300</v>
      </c>
    </row>
    <row r="4404" spans="1:15" x14ac:dyDescent="0.2">
      <c r="A4404">
        <v>0.53723144531199996</v>
      </c>
      <c r="B4404">
        <v>-114.006868578</v>
      </c>
      <c r="C4404">
        <v>-114.004928608</v>
      </c>
      <c r="D4404">
        <v>-114.004125343</v>
      </c>
      <c r="E4404">
        <v>-114.00420201999999</v>
      </c>
      <c r="F4404">
        <v>-114.004882497</v>
      </c>
      <c r="G4404">
        <v>-114.006697057</v>
      </c>
      <c r="H4404">
        <v>0</v>
      </c>
      <c r="I4404">
        <v>0.53723144531199996</v>
      </c>
      <c r="J4404">
        <v>-242.98221805899999</v>
      </c>
      <c r="K4404">
        <v>-246.45067036699999</v>
      </c>
      <c r="L4404">
        <v>-300</v>
      </c>
      <c r="M4404">
        <v>-300</v>
      </c>
      <c r="N4404">
        <v>-300</v>
      </c>
      <c r="O4404">
        <v>-300</v>
      </c>
    </row>
    <row r="4405" spans="1:15" x14ac:dyDescent="0.2">
      <c r="A4405">
        <v>0.537353515625</v>
      </c>
      <c r="B4405">
        <v>-113.89978785700001</v>
      </c>
      <c r="C4405">
        <v>-113.897848415</v>
      </c>
      <c r="D4405">
        <v>-113.897045182</v>
      </c>
      <c r="E4405">
        <v>-113.89712249599999</v>
      </c>
      <c r="F4405">
        <v>-113.897804569</v>
      </c>
      <c r="G4405">
        <v>-113.899623264</v>
      </c>
      <c r="H4405">
        <v>0</v>
      </c>
      <c r="I4405">
        <v>0.537353515625</v>
      </c>
      <c r="J4405">
        <v>-237.74606282400001</v>
      </c>
      <c r="K4405">
        <v>-243.77146938800001</v>
      </c>
      <c r="L4405">
        <v>-300</v>
      </c>
      <c r="M4405">
        <v>-300</v>
      </c>
      <c r="N4405">
        <v>-300</v>
      </c>
      <c r="O4405">
        <v>-300</v>
      </c>
    </row>
    <row r="4406" spans="1:15" x14ac:dyDescent="0.2">
      <c r="A4406">
        <v>0.53747558593800004</v>
      </c>
      <c r="B4406">
        <v>-113.801143264</v>
      </c>
      <c r="C4406">
        <v>-113.799204352</v>
      </c>
      <c r="D4406">
        <v>-113.79840115099999</v>
      </c>
      <c r="E4406">
        <v>-113.79847910300001</v>
      </c>
      <c r="F4406">
        <v>-113.79916277700001</v>
      </c>
      <c r="G4406">
        <v>-113.80098561299999</v>
      </c>
      <c r="H4406">
        <v>0</v>
      </c>
      <c r="I4406">
        <v>0.53747558593800004</v>
      </c>
      <c r="J4406">
        <v>-237.587143623</v>
      </c>
      <c r="K4406">
        <v>-240.38228302600001</v>
      </c>
      <c r="L4406">
        <v>-300</v>
      </c>
      <c r="M4406">
        <v>-300</v>
      </c>
      <c r="N4406">
        <v>-300</v>
      </c>
      <c r="O4406">
        <v>-300</v>
      </c>
    </row>
    <row r="4407" spans="1:15" x14ac:dyDescent="0.2">
      <c r="A4407">
        <v>0.53759765625</v>
      </c>
      <c r="B4407">
        <v>-113.71073825800001</v>
      </c>
      <c r="C4407">
        <v>-113.70879987799999</v>
      </c>
      <c r="D4407">
        <v>-113.70799671100001</v>
      </c>
      <c r="E4407">
        <v>-113.708075302</v>
      </c>
      <c r="F4407">
        <v>-113.708760578</v>
      </c>
      <c r="G4407">
        <v>-113.710587565</v>
      </c>
      <c r="H4407">
        <v>0</v>
      </c>
      <c r="I4407">
        <v>0.53759765625</v>
      </c>
      <c r="J4407">
        <v>-242.87013404999999</v>
      </c>
      <c r="K4407">
        <v>-237.21780994700001</v>
      </c>
      <c r="L4407">
        <v>-300</v>
      </c>
      <c r="M4407">
        <v>-300</v>
      </c>
      <c r="N4407">
        <v>-300</v>
      </c>
      <c r="O4407">
        <v>-300</v>
      </c>
    </row>
    <row r="4408" spans="1:15" x14ac:dyDescent="0.2">
      <c r="A4408">
        <v>0.53771972656199996</v>
      </c>
      <c r="B4408">
        <v>-113.62839593699999</v>
      </c>
      <c r="C4408">
        <v>-113.626458091</v>
      </c>
      <c r="D4408">
        <v>-113.625654958</v>
      </c>
      <c r="E4408">
        <v>-113.62573419</v>
      </c>
      <c r="F4408">
        <v>-113.626421073</v>
      </c>
      <c r="G4408">
        <v>-113.628252218</v>
      </c>
      <c r="H4408">
        <v>0</v>
      </c>
      <c r="I4408">
        <v>0.53771972656199996</v>
      </c>
      <c r="J4408">
        <v>-251.42617085800001</v>
      </c>
      <c r="K4408">
        <v>-234.688730811</v>
      </c>
      <c r="L4408">
        <v>-300</v>
      </c>
      <c r="M4408">
        <v>-300</v>
      </c>
      <c r="N4408">
        <v>-300</v>
      </c>
      <c r="O4408">
        <v>-300</v>
      </c>
    </row>
    <row r="4409" spans="1:15" x14ac:dyDescent="0.2">
      <c r="A4409">
        <v>0.537841796875</v>
      </c>
      <c r="B4409">
        <v>-113.55395766300001</v>
      </c>
      <c r="C4409">
        <v>-113.552020353</v>
      </c>
      <c r="D4409">
        <v>-113.55121725399999</v>
      </c>
      <c r="E4409">
        <v>-113.55129712900001</v>
      </c>
      <c r="F4409">
        <v>-113.55198562</v>
      </c>
      <c r="G4409">
        <v>-113.553820931</v>
      </c>
      <c r="H4409">
        <v>0</v>
      </c>
      <c r="I4409">
        <v>0.537841796875</v>
      </c>
      <c r="J4409">
        <v>-238.25529286</v>
      </c>
      <c r="K4409">
        <v>-233.042404054</v>
      </c>
      <c r="L4409">
        <v>-300</v>
      </c>
      <c r="M4409">
        <v>-300</v>
      </c>
      <c r="N4409">
        <v>-300</v>
      </c>
      <c r="O4409">
        <v>-300</v>
      </c>
    </row>
    <row r="4410" spans="1:15" x14ac:dyDescent="0.2">
      <c r="A4410">
        <v>0.53796386718800004</v>
      </c>
      <c r="B4410">
        <v>-113.48728185900001</v>
      </c>
      <c r="C4410">
        <v>-113.485345087</v>
      </c>
      <c r="D4410">
        <v>-113.48454202400001</v>
      </c>
      <c r="E4410">
        <v>-113.484622542</v>
      </c>
      <c r="F4410">
        <v>-113.485312646</v>
      </c>
      <c r="G4410">
        <v>-113.48715213</v>
      </c>
      <c r="H4410">
        <v>0</v>
      </c>
      <c r="I4410">
        <v>0.53796386718800004</v>
      </c>
      <c r="J4410">
        <v>-235.13619050599999</v>
      </c>
      <c r="K4410">
        <v>-232.488365566</v>
      </c>
      <c r="L4410">
        <v>-300</v>
      </c>
      <c r="M4410">
        <v>-297.54848735299998</v>
      </c>
      <c r="N4410">
        <v>-300</v>
      </c>
      <c r="O4410">
        <v>-300</v>
      </c>
    </row>
    <row r="4411" spans="1:15" x14ac:dyDescent="0.2">
      <c r="A4411">
        <v>0.5380859375</v>
      </c>
      <c r="B4411">
        <v>-113.428242975</v>
      </c>
      <c r="C4411">
        <v>-113.426306743</v>
      </c>
      <c r="D4411">
        <v>-113.425503717</v>
      </c>
      <c r="E4411">
        <v>-113.42558488100001</v>
      </c>
      <c r="F4411">
        <v>-113.426276599</v>
      </c>
      <c r="G4411">
        <v>-113.42812026599999</v>
      </c>
      <c r="H4411">
        <v>0</v>
      </c>
      <c r="I4411">
        <v>0.5380859375</v>
      </c>
      <c r="J4411">
        <v>-235.56705941300001</v>
      </c>
      <c r="K4411">
        <v>-233.218299086</v>
      </c>
      <c r="L4411">
        <v>-300</v>
      </c>
      <c r="M4411">
        <v>-297.27644084100001</v>
      </c>
      <c r="N4411">
        <v>-300</v>
      </c>
      <c r="O4411">
        <v>-300</v>
      </c>
    </row>
    <row r="4412" spans="1:15" x14ac:dyDescent="0.2">
      <c r="A4412">
        <v>0.53820800781199996</v>
      </c>
      <c r="B4412">
        <v>-113.376730592</v>
      </c>
      <c r="C4412">
        <v>-113.374794901</v>
      </c>
      <c r="D4412">
        <v>-113.373991913</v>
      </c>
      <c r="E4412">
        <v>-113.374073723</v>
      </c>
      <c r="F4412">
        <v>-113.37476706</v>
      </c>
      <c r="G4412">
        <v>-113.37661491599999</v>
      </c>
      <c r="H4412">
        <v>0</v>
      </c>
      <c r="I4412">
        <v>0.53820800781199996</v>
      </c>
      <c r="J4412">
        <v>-239.48440065099999</v>
      </c>
      <c r="K4412">
        <v>-235.417273048</v>
      </c>
      <c r="L4412">
        <v>-300</v>
      </c>
      <c r="M4412">
        <v>-299.08016217900001</v>
      </c>
      <c r="N4412">
        <v>-296.44147031300002</v>
      </c>
      <c r="O4412">
        <v>-300</v>
      </c>
    </row>
    <row r="4413" spans="1:15" x14ac:dyDescent="0.2">
      <c r="A4413">
        <v>0.538330078125</v>
      </c>
      <c r="B4413">
        <v>-113.33264864900001</v>
      </c>
      <c r="C4413">
        <v>-113.330713503</v>
      </c>
      <c r="D4413">
        <v>-113.329910552</v>
      </c>
      <c r="E4413">
        <v>-113.329993011</v>
      </c>
      <c r="F4413">
        <v>-113.330687969</v>
      </c>
      <c r="G4413">
        <v>-113.33254002300001</v>
      </c>
      <c r="H4413">
        <v>0</v>
      </c>
      <c r="I4413">
        <v>0.538330078125</v>
      </c>
      <c r="J4413">
        <v>-252.09614528899999</v>
      </c>
      <c r="K4413">
        <v>-239.28817520300001</v>
      </c>
      <c r="L4413">
        <v>-298.03153083699999</v>
      </c>
      <c r="M4413">
        <v>-300</v>
      </c>
      <c r="N4413">
        <v>-300</v>
      </c>
      <c r="O4413">
        <v>-300</v>
      </c>
    </row>
    <row r="4414" spans="1:15" x14ac:dyDescent="0.2">
      <c r="A4414">
        <v>0.53845214843800004</v>
      </c>
      <c r="B4414">
        <v>-113.29591479600001</v>
      </c>
      <c r="C4414">
        <v>-113.29398019600001</v>
      </c>
      <c r="D4414">
        <v>-113.293177284</v>
      </c>
      <c r="E4414">
        <v>-113.29326039199999</v>
      </c>
      <c r="F4414">
        <v>-113.293956975</v>
      </c>
      <c r="G4414">
        <v>-113.29581323399999</v>
      </c>
      <c r="H4414">
        <v>0</v>
      </c>
      <c r="I4414">
        <v>0.53845214843800004</v>
      </c>
      <c r="J4414">
        <v>-247.977230663</v>
      </c>
      <c r="K4414">
        <v>-245.09261569700001</v>
      </c>
      <c r="L4414">
        <v>-298.02848881400001</v>
      </c>
      <c r="M4414">
        <v>-300</v>
      </c>
      <c r="N4414">
        <v>-300</v>
      </c>
      <c r="O4414">
        <v>-300</v>
      </c>
    </row>
    <row r="4415" spans="1:15" x14ac:dyDescent="0.2">
      <c r="A4415">
        <v>0.53857421875</v>
      </c>
      <c r="B4415">
        <v>-113.266459842</v>
      </c>
      <c r="C4415">
        <v>-113.26452578999999</v>
      </c>
      <c r="D4415">
        <v>-113.263722918</v>
      </c>
      <c r="E4415">
        <v>-113.26380667700001</v>
      </c>
      <c r="F4415">
        <v>-113.264504888</v>
      </c>
      <c r="G4415">
        <v>-113.26636535900001</v>
      </c>
      <c r="H4415">
        <v>0</v>
      </c>
      <c r="I4415">
        <v>0.53857421875</v>
      </c>
      <c r="J4415">
        <v>-244.14137392500001</v>
      </c>
      <c r="K4415">
        <v>-253.215376163</v>
      </c>
      <c r="L4415">
        <v>-299.27293191799998</v>
      </c>
      <c r="M4415">
        <v>-300</v>
      </c>
      <c r="N4415">
        <v>-300</v>
      </c>
      <c r="O4415">
        <v>-300</v>
      </c>
    </row>
    <row r="4416" spans="1:15" x14ac:dyDescent="0.2">
      <c r="A4416">
        <v>0.53869628906199996</v>
      </c>
      <c r="B4416">
        <v>-113.244227309</v>
      </c>
      <c r="C4416">
        <v>-113.24229380600001</v>
      </c>
      <c r="D4416">
        <v>-113.241490975</v>
      </c>
      <c r="E4416">
        <v>-113.241575387</v>
      </c>
      <c r="F4416">
        <v>-113.242275229</v>
      </c>
      <c r="G4416">
        <v>-113.244139921</v>
      </c>
      <c r="H4416">
        <v>0</v>
      </c>
      <c r="I4416">
        <v>0.53869628906199996</v>
      </c>
      <c r="J4416">
        <v>-248.512041063</v>
      </c>
      <c r="K4416">
        <v>-264.29457298800003</v>
      </c>
      <c r="L4416">
        <v>-300</v>
      </c>
      <c r="M4416">
        <v>-300</v>
      </c>
      <c r="N4416">
        <v>-300</v>
      </c>
      <c r="O4416">
        <v>-300</v>
      </c>
    </row>
    <row r="4417" spans="1:15" x14ac:dyDescent="0.2">
      <c r="A4417">
        <v>0.538818359375</v>
      </c>
      <c r="B4417">
        <v>-113.22917307</v>
      </c>
      <c r="C4417">
        <v>-113.22724012</v>
      </c>
      <c r="D4417">
        <v>-113.22643733</v>
      </c>
      <c r="E4417">
        <v>-113.22652239599999</v>
      </c>
      <c r="F4417">
        <v>-113.22722387100001</v>
      </c>
      <c r="G4417">
        <v>-113.22909279300001</v>
      </c>
      <c r="H4417">
        <v>0</v>
      </c>
      <c r="I4417">
        <v>0.538818359375</v>
      </c>
      <c r="J4417">
        <v>-255.81329446699999</v>
      </c>
      <c r="K4417">
        <v>-279.56618144700002</v>
      </c>
      <c r="L4417">
        <v>-300</v>
      </c>
      <c r="M4417">
        <v>-300</v>
      </c>
      <c r="N4417">
        <v>-300</v>
      </c>
      <c r="O4417">
        <v>-300</v>
      </c>
    </row>
    <row r="4418" spans="1:15" x14ac:dyDescent="0.2">
      <c r="A4418">
        <v>0.53894042968800004</v>
      </c>
      <c r="B4418">
        <v>-113.221265081</v>
      </c>
      <c r="C4418">
        <v>-113.21933268399999</v>
      </c>
      <c r="D4418">
        <v>-113.218529937</v>
      </c>
      <c r="E4418">
        <v>-113.218615658</v>
      </c>
      <c r="F4418">
        <v>-113.21931877</v>
      </c>
      <c r="G4418">
        <v>-113.221191929</v>
      </c>
      <c r="H4418">
        <v>0</v>
      </c>
      <c r="I4418">
        <v>0.53894042968800004</v>
      </c>
      <c r="J4418">
        <v>-243.07908220100001</v>
      </c>
      <c r="K4418">
        <v>-300</v>
      </c>
      <c r="L4418">
        <v>-300</v>
      </c>
      <c r="M4418">
        <v>-300</v>
      </c>
      <c r="N4418">
        <v>-300</v>
      </c>
      <c r="O4418">
        <v>-300</v>
      </c>
    </row>
    <row r="4419" spans="1:15" x14ac:dyDescent="0.2">
      <c r="A4419">
        <v>0.5390625</v>
      </c>
      <c r="B4419">
        <v>-113.220483184</v>
      </c>
      <c r="C4419">
        <v>-113.218551343</v>
      </c>
      <c r="D4419">
        <v>-113.21774863900001</v>
      </c>
      <c r="E4419">
        <v>-113.217835017</v>
      </c>
      <c r="F4419">
        <v>-113.218539769</v>
      </c>
      <c r="G4419">
        <v>-113.220417172</v>
      </c>
      <c r="H4419">
        <v>0</v>
      </c>
      <c r="I4419">
        <v>0.5390625</v>
      </c>
      <c r="J4419">
        <v>-240.13666790100001</v>
      </c>
      <c r="K4419">
        <v>-300</v>
      </c>
      <c r="L4419">
        <v>-300</v>
      </c>
      <c r="M4419">
        <v>-300</v>
      </c>
      <c r="N4419">
        <v>-300</v>
      </c>
      <c r="O4419">
        <v>-300</v>
      </c>
    </row>
    <row r="4420" spans="1:15" x14ac:dyDescent="0.2">
      <c r="A4420">
        <v>0.53918457031199996</v>
      </c>
      <c r="B4420">
        <v>-113.226818999</v>
      </c>
      <c r="C4420">
        <v>-113.22488771499999</v>
      </c>
      <c r="D4420">
        <v>-113.224085055</v>
      </c>
      <c r="E4420">
        <v>-113.224172092</v>
      </c>
      <c r="F4420">
        <v>-113.224878487</v>
      </c>
      <c r="G4420">
        <v>-113.22676014300001</v>
      </c>
      <c r="H4420">
        <v>0</v>
      </c>
      <c r="I4420">
        <v>0.53918457031199996</v>
      </c>
      <c r="J4420">
        <v>-240.94155347700001</v>
      </c>
      <c r="K4420">
        <v>-300</v>
      </c>
      <c r="L4420">
        <v>-300</v>
      </c>
      <c r="M4420">
        <v>-300</v>
      </c>
      <c r="N4420">
        <v>-300</v>
      </c>
      <c r="O4420">
        <v>-300</v>
      </c>
    </row>
    <row r="4421" spans="1:15" x14ac:dyDescent="0.2">
      <c r="A4421">
        <v>0.539306640625</v>
      </c>
      <c r="B4421">
        <v>-113.240275889</v>
      </c>
      <c r="C4421">
        <v>-113.238345165</v>
      </c>
      <c r="D4421">
        <v>-113.23754255</v>
      </c>
      <c r="E4421">
        <v>-113.237630247</v>
      </c>
      <c r="F4421">
        <v>-113.238338289</v>
      </c>
      <c r="G4421">
        <v>-113.240224205</v>
      </c>
      <c r="H4421">
        <v>0</v>
      </c>
      <c r="I4421">
        <v>0.539306640625</v>
      </c>
      <c r="J4421">
        <v>-245.88124290499999</v>
      </c>
      <c r="K4421">
        <v>-300</v>
      </c>
      <c r="L4421">
        <v>-300</v>
      </c>
      <c r="M4421">
        <v>-300</v>
      </c>
      <c r="N4421">
        <v>-300</v>
      </c>
      <c r="O4421">
        <v>-300</v>
      </c>
    </row>
    <row r="4422" spans="1:15" x14ac:dyDescent="0.2">
      <c r="A4422">
        <v>0.53942871093800004</v>
      </c>
      <c r="B4422">
        <v>-113.260869004</v>
      </c>
      <c r="C4422">
        <v>-113.25893884200001</v>
      </c>
      <c r="D4422">
        <v>-113.258136272</v>
      </c>
      <c r="E4422">
        <v>-113.25822463</v>
      </c>
      <c r="F4422">
        <v>-113.258934321</v>
      </c>
      <c r="G4422">
        <v>-113.260824507</v>
      </c>
      <c r="H4422">
        <v>0</v>
      </c>
      <c r="I4422">
        <v>0.53942871093800004</v>
      </c>
      <c r="J4422">
        <v>-277.21236841199999</v>
      </c>
      <c r="K4422">
        <v>-300</v>
      </c>
      <c r="L4422">
        <v>-300</v>
      </c>
      <c r="M4422">
        <v>-300</v>
      </c>
      <c r="N4422">
        <v>-300</v>
      </c>
      <c r="O4422">
        <v>-300</v>
      </c>
    </row>
    <row r="4423" spans="1:15" x14ac:dyDescent="0.2">
      <c r="A4423">
        <v>0.53955078125</v>
      </c>
      <c r="B4423">
        <v>-113.288625399</v>
      </c>
      <c r="C4423">
        <v>-113.28669580099999</v>
      </c>
      <c r="D4423">
        <v>-113.285893278</v>
      </c>
      <c r="E4423">
        <v>-113.28598229799999</v>
      </c>
      <c r="F4423">
        <v>-113.286693642</v>
      </c>
      <c r="G4423">
        <v>-113.288588104</v>
      </c>
      <c r="H4423">
        <v>0</v>
      </c>
      <c r="I4423">
        <v>0.53955078125</v>
      </c>
      <c r="J4423">
        <v>-248.74950421200001</v>
      </c>
      <c r="K4423">
        <v>-300</v>
      </c>
      <c r="L4423">
        <v>-300</v>
      </c>
      <c r="M4423">
        <v>-300</v>
      </c>
      <c r="N4423">
        <v>-300</v>
      </c>
      <c r="O4423">
        <v>-300</v>
      </c>
    </row>
    <row r="4424" spans="1:15" x14ac:dyDescent="0.2">
      <c r="A4424">
        <v>0.53967285156199996</v>
      </c>
      <c r="B4424">
        <v>-113.32358423700001</v>
      </c>
      <c r="C4424">
        <v>-113.321655205</v>
      </c>
      <c r="D4424">
        <v>-113.32085272899999</v>
      </c>
      <c r="E4424">
        <v>-113.320942414</v>
      </c>
      <c r="F4424">
        <v>-113.32165541400001</v>
      </c>
      <c r="G4424">
        <v>-113.32355416</v>
      </c>
      <c r="H4424">
        <v>0</v>
      </c>
      <c r="I4424">
        <v>0.53967285156199996</v>
      </c>
      <c r="J4424">
        <v>-246.22046030600001</v>
      </c>
      <c r="K4424">
        <v>-300</v>
      </c>
      <c r="L4424">
        <v>-298.73045295200001</v>
      </c>
      <c r="M4424">
        <v>-300</v>
      </c>
      <c r="N4424">
        <v>-300</v>
      </c>
      <c r="O4424">
        <v>-300</v>
      </c>
    </row>
    <row r="4425" spans="1:15" x14ac:dyDescent="0.2">
      <c r="A4425">
        <v>0.539794921875</v>
      </c>
      <c r="B4425">
        <v>-113.36579707200001</v>
      </c>
      <c r="C4425">
        <v>-113.363868608</v>
      </c>
      <c r="D4425">
        <v>-113.36306618</v>
      </c>
      <c r="E4425">
        <v>-113.36315653</v>
      </c>
      <c r="F4425">
        <v>-113.36387118899999</v>
      </c>
      <c r="G4425">
        <v>-113.36577422800001</v>
      </c>
      <c r="H4425">
        <v>0</v>
      </c>
      <c r="I4425">
        <v>0.539794921875</v>
      </c>
      <c r="J4425">
        <v>-249.131925155</v>
      </c>
      <c r="K4425">
        <v>-300</v>
      </c>
      <c r="L4425">
        <v>-300</v>
      </c>
      <c r="M4425">
        <v>-300</v>
      </c>
      <c r="N4425">
        <v>-300</v>
      </c>
      <c r="O4425">
        <v>-300</v>
      </c>
    </row>
    <row r="4426" spans="1:15" x14ac:dyDescent="0.2">
      <c r="A4426">
        <v>0.53991699218800004</v>
      </c>
      <c r="B4426">
        <v>-113.41532821600001</v>
      </c>
      <c r="C4426">
        <v>-113.413400321</v>
      </c>
      <c r="D4426">
        <v>-113.41259794299999</v>
      </c>
      <c r="E4426">
        <v>-113.41268896</v>
      </c>
      <c r="F4426">
        <v>-113.413405281</v>
      </c>
      <c r="G4426">
        <v>-113.415312621</v>
      </c>
      <c r="H4426">
        <v>0</v>
      </c>
      <c r="I4426">
        <v>0.53991699218800004</v>
      </c>
      <c r="J4426">
        <v>-264.71773586199998</v>
      </c>
      <c r="K4426">
        <v>-300</v>
      </c>
      <c r="L4426">
        <v>-300</v>
      </c>
      <c r="M4426">
        <v>-299.43049891800001</v>
      </c>
      <c r="N4426">
        <v>-296.56092701599999</v>
      </c>
      <c r="O4426">
        <v>-300</v>
      </c>
    </row>
    <row r="4427" spans="1:15" x14ac:dyDescent="0.2">
      <c r="A4427">
        <v>0.5400390625</v>
      </c>
      <c r="B4427">
        <v>-113.472255202</v>
      </c>
      <c r="C4427">
        <v>-113.47032787800001</v>
      </c>
      <c r="D4427">
        <v>-113.46952555</v>
      </c>
      <c r="E4427">
        <v>-113.469617236</v>
      </c>
      <c r="F4427">
        <v>-113.470335222</v>
      </c>
      <c r="G4427">
        <v>-113.47224687000001</v>
      </c>
      <c r="H4427">
        <v>0</v>
      </c>
      <c r="I4427">
        <v>0.5400390625</v>
      </c>
      <c r="J4427">
        <v>-252.91339547300001</v>
      </c>
      <c r="K4427">
        <v>-300</v>
      </c>
      <c r="L4427">
        <v>-300</v>
      </c>
      <c r="M4427">
        <v>-297.61896275499998</v>
      </c>
      <c r="N4427">
        <v>-300</v>
      </c>
      <c r="O4427">
        <v>-300</v>
      </c>
    </row>
    <row r="4428" spans="1:15" x14ac:dyDescent="0.2">
      <c r="A4428">
        <v>0.54016113281199996</v>
      </c>
      <c r="B4428">
        <v>-113.536669342</v>
      </c>
      <c r="C4428">
        <v>-113.534742592</v>
      </c>
      <c r="D4428">
        <v>-113.53394031400001</v>
      </c>
      <c r="E4428">
        <v>-113.53403267</v>
      </c>
      <c r="F4428">
        <v>-113.534752325</v>
      </c>
      <c r="G4428">
        <v>-113.536668289</v>
      </c>
      <c r="H4428">
        <v>0</v>
      </c>
      <c r="I4428">
        <v>0.54016113281199996</v>
      </c>
      <c r="J4428">
        <v>-248.49174684299999</v>
      </c>
      <c r="K4428">
        <v>-300</v>
      </c>
      <c r="L4428">
        <v>-300</v>
      </c>
      <c r="M4428">
        <v>-297.81719500999998</v>
      </c>
      <c r="N4428">
        <v>-300</v>
      </c>
      <c r="O4428">
        <v>-300</v>
      </c>
    </row>
    <row r="4429" spans="1:15" x14ac:dyDescent="0.2">
      <c r="A4429">
        <v>0.540283203125</v>
      </c>
      <c r="B4429">
        <v>-113.60867639600001</v>
      </c>
      <c r="C4429">
        <v>-113.606750222</v>
      </c>
      <c r="D4429">
        <v>-113.60594799499999</v>
      </c>
      <c r="E4429">
        <v>-113.606041023</v>
      </c>
      <c r="F4429">
        <v>-113.60676234899999</v>
      </c>
      <c r="G4429">
        <v>-113.608682638</v>
      </c>
      <c r="H4429">
        <v>0</v>
      </c>
      <c r="I4429">
        <v>0.540283203125</v>
      </c>
      <c r="J4429">
        <v>-249.08260923399999</v>
      </c>
      <c r="K4429">
        <v>-300</v>
      </c>
      <c r="L4429">
        <v>-300</v>
      </c>
      <c r="M4429">
        <v>-300</v>
      </c>
      <c r="N4429">
        <v>-300</v>
      </c>
      <c r="O4429">
        <v>-300</v>
      </c>
    </row>
    <row r="4430" spans="1:15" x14ac:dyDescent="0.2">
      <c r="A4430">
        <v>0.54040527343800004</v>
      </c>
      <c r="B4430">
        <v>-113.68839735500001</v>
      </c>
      <c r="C4430">
        <v>-113.686471759</v>
      </c>
      <c r="D4430">
        <v>-113.685669585</v>
      </c>
      <c r="E4430">
        <v>-113.685763286</v>
      </c>
      <c r="F4430">
        <v>-113.68648628699999</v>
      </c>
      <c r="G4430">
        <v>-113.68841090799999</v>
      </c>
      <c r="H4430">
        <v>0</v>
      </c>
      <c r="I4430">
        <v>0.54040527343800004</v>
      </c>
      <c r="J4430">
        <v>-253.906708778</v>
      </c>
      <c r="K4430">
        <v>-300</v>
      </c>
      <c r="L4430">
        <v>-300</v>
      </c>
      <c r="M4430">
        <v>-300</v>
      </c>
      <c r="N4430">
        <v>-300</v>
      </c>
      <c r="O4430">
        <v>-300</v>
      </c>
    </row>
    <row r="4431" spans="1:15" x14ac:dyDescent="0.2">
      <c r="A4431">
        <v>0.54052734375</v>
      </c>
      <c r="B4431">
        <v>-113.775969358</v>
      </c>
      <c r="C4431">
        <v>-113.77404434100001</v>
      </c>
      <c r="D4431">
        <v>-113.77324222</v>
      </c>
      <c r="E4431">
        <v>-113.77333659599999</v>
      </c>
      <c r="F4431">
        <v>-113.774061274</v>
      </c>
      <c r="G4431">
        <v>-113.775990236</v>
      </c>
      <c r="H4431">
        <v>0</v>
      </c>
      <c r="I4431">
        <v>0.54052734375</v>
      </c>
      <c r="J4431">
        <v>-271.41716933200001</v>
      </c>
      <c r="K4431">
        <v>-300</v>
      </c>
      <c r="L4431">
        <v>-300</v>
      </c>
      <c r="M4431">
        <v>-300</v>
      </c>
      <c r="N4431">
        <v>-300</v>
      </c>
      <c r="O4431">
        <v>-300</v>
      </c>
    </row>
    <row r="4432" spans="1:15" x14ac:dyDescent="0.2">
      <c r="A4432">
        <v>0.54064941406199996</v>
      </c>
      <c r="B4432">
        <v>-113.871546744</v>
      </c>
      <c r="C4432">
        <v>-113.86962230899999</v>
      </c>
      <c r="D4432">
        <v>-113.868820242</v>
      </c>
      <c r="E4432">
        <v>-113.868915294</v>
      </c>
      <c r="F4432">
        <v>-113.869641653</v>
      </c>
      <c r="G4432">
        <v>-113.871574964</v>
      </c>
      <c r="H4432">
        <v>0</v>
      </c>
      <c r="I4432">
        <v>0.54064941406199996</v>
      </c>
      <c r="J4432">
        <v>-261.84613305400001</v>
      </c>
      <c r="K4432">
        <v>-300</v>
      </c>
      <c r="L4432">
        <v>-300</v>
      </c>
      <c r="M4432">
        <v>-300</v>
      </c>
      <c r="N4432">
        <v>-300</v>
      </c>
      <c r="O4432">
        <v>-300</v>
      </c>
    </row>
    <row r="4433" spans="1:15" x14ac:dyDescent="0.2">
      <c r="A4433">
        <v>0.540771484375</v>
      </c>
      <c r="B4433">
        <v>-113.975302281</v>
      </c>
      <c r="C4433">
        <v>-113.973378431</v>
      </c>
      <c r="D4433">
        <v>-113.97257641900001</v>
      </c>
      <c r="E4433">
        <v>-113.972672148</v>
      </c>
      <c r="F4433">
        <v>-113.973400191</v>
      </c>
      <c r="G4433">
        <v>-113.975337858</v>
      </c>
      <c r="H4433">
        <v>0</v>
      </c>
      <c r="I4433">
        <v>0.540771484375</v>
      </c>
      <c r="J4433">
        <v>-261.66944080799999</v>
      </c>
      <c r="K4433">
        <v>-300</v>
      </c>
      <c r="L4433">
        <v>-300</v>
      </c>
      <c r="M4433">
        <v>-300</v>
      </c>
      <c r="N4433">
        <v>-300</v>
      </c>
      <c r="O4433">
        <v>-300</v>
      </c>
    </row>
    <row r="4434" spans="1:15" x14ac:dyDescent="0.2">
      <c r="A4434">
        <v>0.54089355468800004</v>
      </c>
      <c r="B4434">
        <v>-114.087428569</v>
      </c>
      <c r="C4434">
        <v>-114.08550530399999</v>
      </c>
      <c r="D4434">
        <v>-114.08470334800001</v>
      </c>
      <c r="E4434">
        <v>-114.084799756</v>
      </c>
      <c r="F4434">
        <v>-114.085529487</v>
      </c>
      <c r="G4434">
        <v>-114.087471518</v>
      </c>
      <c r="H4434">
        <v>0</v>
      </c>
      <c r="I4434">
        <v>0.54089355468800004</v>
      </c>
      <c r="J4434">
        <v>-289.837869377</v>
      </c>
      <c r="K4434">
        <v>-300</v>
      </c>
      <c r="L4434">
        <v>-300</v>
      </c>
      <c r="M4434">
        <v>-300</v>
      </c>
      <c r="N4434">
        <v>-300</v>
      </c>
      <c r="O4434">
        <v>-300</v>
      </c>
    </row>
    <row r="4435" spans="1:15" x14ac:dyDescent="0.2">
      <c r="A4435">
        <v>0.541015625</v>
      </c>
      <c r="B4435">
        <v>-114.20813965000001</v>
      </c>
      <c r="C4435">
        <v>-114.206216973</v>
      </c>
      <c r="D4435">
        <v>-114.205415073</v>
      </c>
      <c r="E4435">
        <v>-114.20551216200001</v>
      </c>
      <c r="F4435">
        <v>-114.206243583</v>
      </c>
      <c r="G4435">
        <v>-114.208189987</v>
      </c>
      <c r="H4435">
        <v>0</v>
      </c>
      <c r="I4435">
        <v>0.541015625</v>
      </c>
      <c r="J4435">
        <v>-260.794982484</v>
      </c>
      <c r="K4435">
        <v>-300</v>
      </c>
      <c r="L4435">
        <v>-300</v>
      </c>
      <c r="M4435">
        <v>-300</v>
      </c>
      <c r="N4435">
        <v>-300</v>
      </c>
      <c r="O4435">
        <v>-300</v>
      </c>
    </row>
    <row r="4436" spans="1:15" x14ac:dyDescent="0.2">
      <c r="A4436">
        <v>0.54113769531199996</v>
      </c>
      <c r="B4436">
        <v>-114.33767286699999</v>
      </c>
      <c r="C4436">
        <v>-114.33575077899999</v>
      </c>
      <c r="D4436">
        <v>-114.334948938</v>
      </c>
      <c r="E4436">
        <v>-114.33504670799999</v>
      </c>
      <c r="F4436">
        <v>-114.335779823</v>
      </c>
      <c r="G4436">
        <v>-114.337730608</v>
      </c>
      <c r="H4436">
        <v>0</v>
      </c>
      <c r="I4436">
        <v>0.54113769531199996</v>
      </c>
      <c r="J4436">
        <v>-257.34426148400001</v>
      </c>
      <c r="K4436">
        <v>-298.82289551100001</v>
      </c>
      <c r="L4436">
        <v>-300</v>
      </c>
      <c r="M4436">
        <v>-300</v>
      </c>
      <c r="N4436">
        <v>-300</v>
      </c>
      <c r="O4436">
        <v>-300</v>
      </c>
    </row>
    <row r="4437" spans="1:15" x14ac:dyDescent="0.2">
      <c r="A4437">
        <v>0.541259765625</v>
      </c>
      <c r="B4437">
        <v>-114.47629098900001</v>
      </c>
      <c r="C4437">
        <v>-114.474369494</v>
      </c>
      <c r="D4437">
        <v>-114.47356771</v>
      </c>
      <c r="E4437">
        <v>-114.47366616399999</v>
      </c>
      <c r="F4437">
        <v>-114.474400976</v>
      </c>
      <c r="G4437">
        <v>-114.476356149</v>
      </c>
      <c r="H4437">
        <v>0</v>
      </c>
      <c r="I4437">
        <v>0.541259765625</v>
      </c>
      <c r="J4437">
        <v>-259.90902268999997</v>
      </c>
      <c r="K4437">
        <v>-300</v>
      </c>
      <c r="L4437">
        <v>-300</v>
      </c>
      <c r="M4437">
        <v>-300</v>
      </c>
      <c r="N4437">
        <v>-300</v>
      </c>
      <c r="O4437">
        <v>-300</v>
      </c>
    </row>
    <row r="4438" spans="1:15" x14ac:dyDescent="0.2">
      <c r="A4438">
        <v>0.54138183593800004</v>
      </c>
      <c r="B4438">
        <v>-114.62428466199999</v>
      </c>
      <c r="C4438">
        <v>-114.62236376</v>
      </c>
      <c r="D4438">
        <v>-114.621562035</v>
      </c>
      <c r="E4438">
        <v>-114.621661174</v>
      </c>
      <c r="F4438">
        <v>-114.622397686</v>
      </c>
      <c r="G4438">
        <v>-114.624357257</v>
      </c>
      <c r="H4438">
        <v>0</v>
      </c>
      <c r="I4438">
        <v>0.54138183593800004</v>
      </c>
      <c r="J4438">
        <v>-285.35691407600001</v>
      </c>
      <c r="K4438">
        <v>-297.37280324900001</v>
      </c>
      <c r="L4438">
        <v>-300</v>
      </c>
      <c r="M4438">
        <v>-300</v>
      </c>
      <c r="N4438">
        <v>-300</v>
      </c>
      <c r="O4438">
        <v>-300</v>
      </c>
    </row>
    <row r="4439" spans="1:15" x14ac:dyDescent="0.2">
      <c r="A4439">
        <v>0.54150390625</v>
      </c>
      <c r="B4439">
        <v>-114.781975222</v>
      </c>
      <c r="C4439">
        <v>-114.780054916</v>
      </c>
      <c r="D4439">
        <v>-114.779253252</v>
      </c>
      <c r="E4439">
        <v>-114.779353077</v>
      </c>
      <c r="F4439">
        <v>-114.78009129199999</v>
      </c>
      <c r="G4439">
        <v>-114.78205526799999</v>
      </c>
      <c r="H4439">
        <v>0</v>
      </c>
      <c r="I4439">
        <v>0.54150390625</v>
      </c>
      <c r="J4439">
        <v>-259.984179579</v>
      </c>
      <c r="K4439">
        <v>-300</v>
      </c>
      <c r="L4439">
        <v>-300</v>
      </c>
      <c r="M4439">
        <v>-300</v>
      </c>
      <c r="N4439">
        <v>-300</v>
      </c>
      <c r="O4439">
        <v>-300</v>
      </c>
    </row>
    <row r="4440" spans="1:15" x14ac:dyDescent="0.2">
      <c r="A4440">
        <v>0.54162597656199996</v>
      </c>
      <c r="B4440">
        <v>-114.949717955</v>
      </c>
      <c r="C4440">
        <v>-114.94779824699999</v>
      </c>
      <c r="D4440">
        <v>-114.946996644</v>
      </c>
      <c r="E4440">
        <v>-114.947097157</v>
      </c>
      <c r="F4440">
        <v>-114.94783707800001</v>
      </c>
      <c r="G4440">
        <v>-114.949805467</v>
      </c>
      <c r="H4440">
        <v>0</v>
      </c>
      <c r="I4440">
        <v>0.54162597656199996</v>
      </c>
      <c r="J4440">
        <v>-255.782661881</v>
      </c>
      <c r="K4440">
        <v>-292.37628586599999</v>
      </c>
      <c r="L4440">
        <v>-300</v>
      </c>
      <c r="M4440">
        <v>-300</v>
      </c>
      <c r="N4440">
        <v>-300</v>
      </c>
      <c r="O4440">
        <v>-300</v>
      </c>
    </row>
    <row r="4441" spans="1:15" x14ac:dyDescent="0.2">
      <c r="A4441">
        <v>0.541748046875</v>
      </c>
      <c r="B4441">
        <v>-115.12790585499999</v>
      </c>
      <c r="C4441">
        <v>-115.125986747</v>
      </c>
      <c r="D4441">
        <v>-115.12518520499999</v>
      </c>
      <c r="E4441">
        <v>-115.12528640799999</v>
      </c>
      <c r="F4441">
        <v>-115.126028039</v>
      </c>
      <c r="G4441">
        <v>-115.128000849</v>
      </c>
      <c r="H4441">
        <v>0</v>
      </c>
      <c r="I4441">
        <v>0.541748046875</v>
      </c>
      <c r="J4441">
        <v>-256.23041395000001</v>
      </c>
      <c r="K4441">
        <v>-296.03936487499999</v>
      </c>
      <c r="L4441">
        <v>-300</v>
      </c>
      <c r="M4441">
        <v>-300</v>
      </c>
      <c r="N4441">
        <v>-300</v>
      </c>
      <c r="O4441">
        <v>-300</v>
      </c>
    </row>
    <row r="4442" spans="1:15" x14ac:dyDescent="0.2">
      <c r="A4442">
        <v>0.54187011718800004</v>
      </c>
      <c r="B4442">
        <v>-115.316973993</v>
      </c>
      <c r="C4442">
        <v>-115.315055487</v>
      </c>
      <c r="D4442">
        <v>-115.31425400800001</v>
      </c>
      <c r="E4442">
        <v>-115.314355902</v>
      </c>
      <c r="F4442">
        <v>-115.315099245</v>
      </c>
      <c r="G4442">
        <v>-115.317076484</v>
      </c>
      <c r="H4442">
        <v>0</v>
      </c>
      <c r="I4442">
        <v>0.54187011718800004</v>
      </c>
      <c r="J4442">
        <v>-261.28863885300001</v>
      </c>
      <c r="K4442">
        <v>-295.94793877000001</v>
      </c>
      <c r="L4442">
        <v>-300</v>
      </c>
      <c r="M4442">
        <v>-300</v>
      </c>
      <c r="N4442">
        <v>-300</v>
      </c>
      <c r="O4442">
        <v>-300</v>
      </c>
    </row>
    <row r="4443" spans="1:15" x14ac:dyDescent="0.2">
      <c r="A4443">
        <v>0.5419921875</v>
      </c>
      <c r="B4443">
        <v>-115.517404603</v>
      </c>
      <c r="C4443">
        <v>-115.515486701</v>
      </c>
      <c r="D4443">
        <v>-115.514685285</v>
      </c>
      <c r="E4443">
        <v>-115.514787871</v>
      </c>
      <c r="F4443">
        <v>-115.51553293000001</v>
      </c>
      <c r="G4443">
        <v>-115.517514607</v>
      </c>
      <c r="H4443">
        <v>0</v>
      </c>
      <c r="I4443">
        <v>0.5419921875</v>
      </c>
      <c r="J4443">
        <v>-290.01964190000001</v>
      </c>
      <c r="K4443">
        <v>-296.86087016599998</v>
      </c>
      <c r="L4443">
        <v>-300</v>
      </c>
      <c r="M4443">
        <v>-300</v>
      </c>
      <c r="N4443">
        <v>-300</v>
      </c>
      <c r="O4443">
        <v>-300</v>
      </c>
    </row>
    <row r="4444" spans="1:15" x14ac:dyDescent="0.2">
      <c r="A4444">
        <v>0.54211425781199996</v>
      </c>
      <c r="B4444">
        <v>-115.72973302699999</v>
      </c>
      <c r="C4444">
        <v>-115.72781573100001</v>
      </c>
      <c r="D4444">
        <v>-115.727014379</v>
      </c>
      <c r="E4444">
        <v>-115.727117659</v>
      </c>
      <c r="F4444">
        <v>-115.727864438</v>
      </c>
      <c r="G4444">
        <v>-115.72985056</v>
      </c>
      <c r="H4444">
        <v>0</v>
      </c>
      <c r="I4444">
        <v>0.54211425781199996</v>
      </c>
      <c r="J4444">
        <v>-263.202263851</v>
      </c>
      <c r="K4444">
        <v>-297.54467507700002</v>
      </c>
      <c r="L4444">
        <v>-300</v>
      </c>
      <c r="M4444">
        <v>-300</v>
      </c>
      <c r="N4444">
        <v>-300</v>
      </c>
      <c r="O4444">
        <v>-300</v>
      </c>
    </row>
    <row r="4445" spans="1:15" x14ac:dyDescent="0.2">
      <c r="A4445">
        <v>0.542236328125</v>
      </c>
      <c r="B4445">
        <v>-115.954554696</v>
      </c>
      <c r="C4445">
        <v>-115.95263800799999</v>
      </c>
      <c r="D4445">
        <v>-115.951836722</v>
      </c>
      <c r="E4445">
        <v>-115.951940698</v>
      </c>
      <c r="F4445">
        <v>-115.952689198</v>
      </c>
      <c r="G4445">
        <v>-115.954679774</v>
      </c>
      <c r="H4445">
        <v>0</v>
      </c>
      <c r="I4445">
        <v>0.542236328125</v>
      </c>
      <c r="J4445">
        <v>-261.45333324000001</v>
      </c>
      <c r="K4445">
        <v>-300</v>
      </c>
      <c r="L4445">
        <v>-300</v>
      </c>
      <c r="M4445">
        <v>-300</v>
      </c>
      <c r="N4445">
        <v>-300</v>
      </c>
      <c r="O4445">
        <v>-300</v>
      </c>
    </row>
    <row r="4446" spans="1:15" x14ac:dyDescent="0.2">
      <c r="A4446">
        <v>0.54235839843800004</v>
      </c>
      <c r="B4446">
        <v>-116.192533364</v>
      </c>
      <c r="C4446">
        <v>-116.19061728699999</v>
      </c>
      <c r="D4446">
        <v>-116.18981606600001</v>
      </c>
      <c r="E4446">
        <v>-116.189920739</v>
      </c>
      <c r="F4446">
        <v>-116.190670965</v>
      </c>
      <c r="G4446">
        <v>-116.192666002</v>
      </c>
      <c r="H4446">
        <v>0</v>
      </c>
      <c r="I4446">
        <v>0.54235839843800004</v>
      </c>
      <c r="J4446">
        <v>-265.888259033</v>
      </c>
      <c r="K4446">
        <v>-285.187222695</v>
      </c>
      <c r="L4446">
        <v>-300</v>
      </c>
      <c r="M4446">
        <v>-300</v>
      </c>
      <c r="N4446">
        <v>-300</v>
      </c>
      <c r="O4446">
        <v>-300</v>
      </c>
    </row>
    <row r="4447" spans="1:15" x14ac:dyDescent="0.2">
      <c r="A4447">
        <v>0.54248046875</v>
      </c>
      <c r="B4447">
        <v>-116.44441086800001</v>
      </c>
      <c r="C4447">
        <v>-116.442495403</v>
      </c>
      <c r="D4447">
        <v>-116.44169425</v>
      </c>
      <c r="E4447">
        <v>-116.441799621</v>
      </c>
      <c r="F4447">
        <v>-116.442551575</v>
      </c>
      <c r="G4447">
        <v>-116.444551082</v>
      </c>
      <c r="H4447">
        <v>0</v>
      </c>
      <c r="I4447">
        <v>0.54248046875</v>
      </c>
      <c r="J4447">
        <v>-283.08866679599998</v>
      </c>
      <c r="K4447">
        <v>-289.04237070599999</v>
      </c>
      <c r="L4447">
        <v>-300</v>
      </c>
      <c r="M4447">
        <v>-300</v>
      </c>
      <c r="N4447">
        <v>-300</v>
      </c>
      <c r="O4447">
        <v>-300</v>
      </c>
    </row>
    <row r="4448" spans="1:15" x14ac:dyDescent="0.2">
      <c r="A4448">
        <v>0.54260253906199996</v>
      </c>
      <c r="B4448">
        <v>-116.711018768</v>
      </c>
      <c r="C4448">
        <v>-116.70910391699999</v>
      </c>
      <c r="D4448">
        <v>-116.708302831</v>
      </c>
      <c r="E4448">
        <v>-116.708408901</v>
      </c>
      <c r="F4448">
        <v>-116.709162589</v>
      </c>
      <c r="G4448">
        <v>-116.711166573</v>
      </c>
      <c r="H4448">
        <v>0</v>
      </c>
      <c r="I4448">
        <v>0.54260253906199996</v>
      </c>
      <c r="J4448">
        <v>-265.123399065</v>
      </c>
      <c r="K4448">
        <v>-285.13556719399998</v>
      </c>
      <c r="L4448">
        <v>-300</v>
      </c>
      <c r="M4448">
        <v>-300</v>
      </c>
      <c r="N4448">
        <v>-300</v>
      </c>
      <c r="O4448">
        <v>-300</v>
      </c>
    </row>
    <row r="4449" spans="1:15" x14ac:dyDescent="0.2">
      <c r="A4449">
        <v>0.542724609375</v>
      </c>
      <c r="B4449">
        <v>-116.99329230399999</v>
      </c>
      <c r="C4449">
        <v>-116.99137807</v>
      </c>
      <c r="D4449">
        <v>-116.99057705200001</v>
      </c>
      <c r="E4449">
        <v>-116.990683824</v>
      </c>
      <c r="F4449">
        <v>-116.991439247</v>
      </c>
      <c r="G4449">
        <v>-116.993447717</v>
      </c>
      <c r="H4449">
        <v>0</v>
      </c>
      <c r="I4449">
        <v>0.542724609375</v>
      </c>
      <c r="J4449">
        <v>-262.94965653600002</v>
      </c>
      <c r="K4449">
        <v>-284.74411794700001</v>
      </c>
      <c r="L4449">
        <v>-300</v>
      </c>
      <c r="M4449">
        <v>-300</v>
      </c>
      <c r="N4449">
        <v>-300</v>
      </c>
      <c r="O4449">
        <v>-300</v>
      </c>
    </row>
    <row r="4450" spans="1:15" x14ac:dyDescent="0.2">
      <c r="A4450">
        <v>0.54284667968800004</v>
      </c>
      <c r="B4450">
        <v>-117.29228725900001</v>
      </c>
      <c r="C4450">
        <v>-117.290373643</v>
      </c>
      <c r="D4450">
        <v>-117.289572695</v>
      </c>
      <c r="E4450">
        <v>-117.28968017</v>
      </c>
      <c r="F4450">
        <v>-117.29043733100001</v>
      </c>
      <c r="G4450">
        <v>-117.292450296</v>
      </c>
      <c r="H4450">
        <v>0</v>
      </c>
      <c r="I4450">
        <v>0.54284667968800004</v>
      </c>
      <c r="J4450">
        <v>-265.86320181100001</v>
      </c>
      <c r="K4450">
        <v>-281.98142613099998</v>
      </c>
      <c r="L4450">
        <v>-300</v>
      </c>
      <c r="M4450">
        <v>-300</v>
      </c>
      <c r="N4450">
        <v>-300</v>
      </c>
      <c r="O4450">
        <v>-300</v>
      </c>
    </row>
    <row r="4451" spans="1:15" x14ac:dyDescent="0.2">
      <c r="A4451">
        <v>0.54296875</v>
      </c>
      <c r="B4451">
        <v>-117.609200452</v>
      </c>
      <c r="C4451">
        <v>-117.60728745599999</v>
      </c>
      <c r="D4451">
        <v>-117.606486578</v>
      </c>
      <c r="E4451">
        <v>-117.606594758</v>
      </c>
      <c r="F4451">
        <v>-117.60735366</v>
      </c>
      <c r="G4451">
        <v>-117.60937112800001</v>
      </c>
      <c r="H4451">
        <v>0</v>
      </c>
      <c r="I4451">
        <v>0.54296875</v>
      </c>
      <c r="J4451">
        <v>-280.15901114100001</v>
      </c>
      <c r="K4451">
        <v>-276.20430155299999</v>
      </c>
      <c r="L4451">
        <v>-300</v>
      </c>
      <c r="M4451">
        <v>-300</v>
      </c>
      <c r="N4451">
        <v>-300</v>
      </c>
      <c r="O4451">
        <v>-300</v>
      </c>
    </row>
    <row r="4452" spans="1:15" x14ac:dyDescent="0.2">
      <c r="A4452">
        <v>0.54309082031199996</v>
      </c>
      <c r="B4452">
        <v>-117.94539486799999</v>
      </c>
      <c r="C4452">
        <v>-117.943482495</v>
      </c>
      <c r="D4452">
        <v>-117.94268168799999</v>
      </c>
      <c r="E4452">
        <v>-117.942790574</v>
      </c>
      <c r="F4452">
        <v>-117.94355122100001</v>
      </c>
      <c r="G4452">
        <v>-117.94557319899999</v>
      </c>
      <c r="H4452">
        <v>0</v>
      </c>
      <c r="I4452">
        <v>0.54309082031199996</v>
      </c>
      <c r="J4452">
        <v>-270.737594715</v>
      </c>
      <c r="K4452">
        <v>-291.94004457400001</v>
      </c>
      <c r="L4452">
        <v>-300</v>
      </c>
      <c r="M4452">
        <v>-300</v>
      </c>
      <c r="N4452">
        <v>-300</v>
      </c>
      <c r="O4452">
        <v>-300</v>
      </c>
    </row>
    <row r="4453" spans="1:15" x14ac:dyDescent="0.2">
      <c r="A4453">
        <v>0.543212890625</v>
      </c>
      <c r="B4453">
        <v>-118.30243071699999</v>
      </c>
      <c r="C4453">
        <v>-118.300518969</v>
      </c>
      <c r="D4453">
        <v>-118.299718234</v>
      </c>
      <c r="E4453">
        <v>-118.29982782800001</v>
      </c>
      <c r="F4453">
        <v>-118.300590223</v>
      </c>
      <c r="G4453">
        <v>-118.30261672</v>
      </c>
      <c r="H4453">
        <v>0</v>
      </c>
      <c r="I4453">
        <v>0.543212890625</v>
      </c>
      <c r="J4453">
        <v>-266.41744375000002</v>
      </c>
      <c r="K4453">
        <v>-280.15564735499999</v>
      </c>
      <c r="L4453">
        <v>-289.26916325600001</v>
      </c>
      <c r="M4453">
        <v>-300</v>
      </c>
      <c r="N4453">
        <v>-300</v>
      </c>
      <c r="O4453">
        <v>-300</v>
      </c>
    </row>
    <row r="4454" spans="1:15" x14ac:dyDescent="0.2">
      <c r="A4454">
        <v>0.54333496093800004</v>
      </c>
      <c r="B4454">
        <v>-118.682104186</v>
      </c>
      <c r="C4454">
        <v>-118.680193065</v>
      </c>
      <c r="D4454">
        <v>-118.67939240299999</v>
      </c>
      <c r="E4454">
        <v>-118.679502705</v>
      </c>
      <c r="F4454">
        <v>-118.680266852</v>
      </c>
      <c r="G4454">
        <v>-118.68229787600001</v>
      </c>
      <c r="H4454">
        <v>0</v>
      </c>
      <c r="I4454">
        <v>0.54333496093800004</v>
      </c>
      <c r="J4454">
        <v>-267.62158170700002</v>
      </c>
      <c r="K4454">
        <v>-288.20472376100003</v>
      </c>
      <c r="L4454">
        <v>-275.16546051799997</v>
      </c>
      <c r="M4454">
        <v>-300</v>
      </c>
      <c r="N4454">
        <v>-300</v>
      </c>
      <c r="O4454">
        <v>-300</v>
      </c>
    </row>
    <row r="4455" spans="1:15" x14ac:dyDescent="0.2">
      <c r="A4455">
        <v>0.54345703125</v>
      </c>
      <c r="B4455">
        <v>-119.08649628800001</v>
      </c>
      <c r="C4455">
        <v>-119.084585795</v>
      </c>
      <c r="D4455">
        <v>-119.08378520799999</v>
      </c>
      <c r="E4455">
        <v>-119.08389622</v>
      </c>
      <c r="F4455">
        <v>-119.08466212099999</v>
      </c>
      <c r="G4455">
        <v>-119.08669768</v>
      </c>
      <c r="H4455">
        <v>0</v>
      </c>
      <c r="I4455">
        <v>0.54345703125</v>
      </c>
      <c r="J4455">
        <v>-274.47961553800002</v>
      </c>
      <c r="K4455">
        <v>-271.63466874800002</v>
      </c>
      <c r="L4455">
        <v>-268.98298736300001</v>
      </c>
      <c r="M4455">
        <v>-300</v>
      </c>
      <c r="N4455">
        <v>-300</v>
      </c>
      <c r="O4455">
        <v>-300</v>
      </c>
    </row>
    <row r="4456" spans="1:15" x14ac:dyDescent="0.2">
      <c r="A4456">
        <v>0.54357910156199996</v>
      </c>
      <c r="B4456">
        <v>-119.51803512799999</v>
      </c>
      <c r="C4456">
        <v>-119.516125266</v>
      </c>
      <c r="D4456">
        <v>-119.515324753</v>
      </c>
      <c r="E4456">
        <v>-119.51543647699999</v>
      </c>
      <c r="F4456">
        <v>-119.516204136</v>
      </c>
      <c r="G4456">
        <v>-119.518244239</v>
      </c>
      <c r="H4456">
        <v>0</v>
      </c>
      <c r="I4456">
        <v>0.54357910156199996</v>
      </c>
      <c r="J4456">
        <v>-285.08333310199998</v>
      </c>
      <c r="K4456">
        <v>-274.31822088000001</v>
      </c>
      <c r="L4456">
        <v>-268.58341689100001</v>
      </c>
      <c r="M4456">
        <v>-300</v>
      </c>
      <c r="N4456">
        <v>-300</v>
      </c>
      <c r="O4456">
        <v>-300</v>
      </c>
    </row>
    <row r="4457" spans="1:15" x14ac:dyDescent="0.2">
      <c r="A4457">
        <v>0.543701171875</v>
      </c>
      <c r="B4457">
        <v>-119.979576267</v>
      </c>
      <c r="C4457">
        <v>-119.97766703800001</v>
      </c>
      <c r="D4457">
        <v>-119.97686659999999</v>
      </c>
      <c r="E4457">
        <v>-119.976979039</v>
      </c>
      <c r="F4457">
        <v>-119.97774845799999</v>
      </c>
      <c r="G4457">
        <v>-119.979793112</v>
      </c>
      <c r="H4457">
        <v>0</v>
      </c>
      <c r="I4457">
        <v>0.543701171875</v>
      </c>
      <c r="J4457">
        <v>-274.26386369900001</v>
      </c>
      <c r="K4457">
        <v>-278.87201133000002</v>
      </c>
      <c r="L4457">
        <v>-272.24316451099997</v>
      </c>
      <c r="M4457">
        <v>-300</v>
      </c>
      <c r="N4457">
        <v>-300</v>
      </c>
      <c r="O4457">
        <v>-300</v>
      </c>
    </row>
    <row r="4458" spans="1:15" x14ac:dyDescent="0.2">
      <c r="A4458">
        <v>0.54382324218800004</v>
      </c>
      <c r="B4458">
        <v>-120.474507882</v>
      </c>
      <c r="C4458">
        <v>-120.472599288</v>
      </c>
      <c r="D4458">
        <v>-120.47179892699999</v>
      </c>
      <c r="E4458">
        <v>-120.47191208</v>
      </c>
      <c r="F4458">
        <v>-120.472683264</v>
      </c>
      <c r="G4458">
        <v>-120.47473247800001</v>
      </c>
      <c r="H4458">
        <v>0</v>
      </c>
      <c r="I4458">
        <v>0.54382324218800004</v>
      </c>
      <c r="J4458">
        <v>-274.699627948</v>
      </c>
      <c r="K4458">
        <v>-273.76776804999997</v>
      </c>
      <c r="L4458">
        <v>-277.53302917299999</v>
      </c>
      <c r="M4458">
        <v>-300</v>
      </c>
      <c r="N4458">
        <v>-300</v>
      </c>
      <c r="O4458">
        <v>-300</v>
      </c>
    </row>
    <row r="4459" spans="1:15" x14ac:dyDescent="0.2">
      <c r="A4459">
        <v>0.5439453125</v>
      </c>
      <c r="B4459">
        <v>-121.006890494</v>
      </c>
      <c r="C4459">
        <v>-121.004982536</v>
      </c>
      <c r="D4459">
        <v>-121.00418225200001</v>
      </c>
      <c r="E4459">
        <v>-121.004296122</v>
      </c>
      <c r="F4459">
        <v>-121.005069073</v>
      </c>
      <c r="G4459">
        <v>-121.00712285500001</v>
      </c>
      <c r="H4459">
        <v>0</v>
      </c>
      <c r="I4459">
        <v>0.5439453125</v>
      </c>
      <c r="J4459">
        <v>-283.08175131600001</v>
      </c>
      <c r="K4459">
        <v>-296.63350649900002</v>
      </c>
      <c r="L4459">
        <v>-279.59898806299998</v>
      </c>
      <c r="M4459">
        <v>-300</v>
      </c>
      <c r="N4459">
        <v>-300</v>
      </c>
      <c r="O4459">
        <v>-300</v>
      </c>
    </row>
    <row r="4460" spans="1:15" x14ac:dyDescent="0.2">
      <c r="A4460">
        <v>0.54406738281199996</v>
      </c>
      <c r="B4460">
        <v>-121.581645872</v>
      </c>
      <c r="C4460">
        <v>-121.579738554</v>
      </c>
      <c r="D4460">
        <v>-121.57893834799999</v>
      </c>
      <c r="E4460">
        <v>-121.579052936</v>
      </c>
      <c r="F4460">
        <v>-121.579827658</v>
      </c>
      <c r="G4460">
        <v>-121.581886016</v>
      </c>
      <c r="H4460">
        <v>0</v>
      </c>
      <c r="I4460">
        <v>0.54406738281199996</v>
      </c>
      <c r="J4460">
        <v>-284.25309345900001</v>
      </c>
      <c r="K4460">
        <v>-279.78104444899998</v>
      </c>
      <c r="L4460">
        <v>-275.627861317</v>
      </c>
      <c r="M4460">
        <v>-300</v>
      </c>
      <c r="N4460">
        <v>-300</v>
      </c>
      <c r="O4460">
        <v>-300</v>
      </c>
    </row>
    <row r="4461" spans="1:15" x14ac:dyDescent="0.2">
      <c r="A4461">
        <v>0.544189453125</v>
      </c>
      <c r="B4461">
        <v>-122.204817461</v>
      </c>
      <c r="C4461">
        <v>-122.202910785</v>
      </c>
      <c r="D4461">
        <v>-122.202110658</v>
      </c>
      <c r="E4461">
        <v>-122.202225965</v>
      </c>
      <c r="F4461">
        <v>-122.203002462</v>
      </c>
      <c r="G4461">
        <v>-122.205065405</v>
      </c>
      <c r="H4461">
        <v>0</v>
      </c>
      <c r="I4461">
        <v>0.544189453125</v>
      </c>
      <c r="J4461">
        <v>-277.324666068</v>
      </c>
      <c r="K4461">
        <v>-276.56817929900001</v>
      </c>
      <c r="L4461">
        <v>-270.50152862200002</v>
      </c>
      <c r="M4461">
        <v>-300</v>
      </c>
      <c r="N4461">
        <v>-300</v>
      </c>
      <c r="O4461">
        <v>-300</v>
      </c>
    </row>
    <row r="4462" spans="1:15" x14ac:dyDescent="0.2">
      <c r="A4462">
        <v>0.54431152343800004</v>
      </c>
      <c r="B4462">
        <v>-122.88393748199999</v>
      </c>
      <c r="C4462">
        <v>-122.882031449</v>
      </c>
      <c r="D4462">
        <v>-122.88123140099999</v>
      </c>
      <c r="E4462">
        <v>-122.88134743000001</v>
      </c>
      <c r="F4462">
        <v>-122.882125704</v>
      </c>
      <c r="G4462">
        <v>-122.884193239</v>
      </c>
      <c r="H4462">
        <v>0</v>
      </c>
      <c r="I4462">
        <v>0.54431152343800004</v>
      </c>
      <c r="J4462">
        <v>-277.68424512799999</v>
      </c>
      <c r="K4462">
        <v>-270.36178190700002</v>
      </c>
      <c r="L4462">
        <v>-266.48588703000001</v>
      </c>
      <c r="M4462">
        <v>-300</v>
      </c>
      <c r="N4462">
        <v>-300</v>
      </c>
      <c r="O4462">
        <v>-300</v>
      </c>
    </row>
    <row r="4463" spans="1:15" x14ac:dyDescent="0.2">
      <c r="A4463">
        <v>0.54443359375</v>
      </c>
      <c r="B4463">
        <v>-123.62855786599999</v>
      </c>
      <c r="C4463">
        <v>-123.626652478</v>
      </c>
      <c r="D4463">
        <v>-123.62585251199999</v>
      </c>
      <c r="E4463">
        <v>-123.625969263</v>
      </c>
      <c r="F4463">
        <v>-123.62674931700001</v>
      </c>
      <c r="G4463">
        <v>-123.628821453</v>
      </c>
      <c r="H4463">
        <v>0</v>
      </c>
      <c r="I4463">
        <v>0.54443359375</v>
      </c>
      <c r="J4463">
        <v>-283.25369824400002</v>
      </c>
      <c r="K4463">
        <v>-287.02922489600002</v>
      </c>
      <c r="L4463">
        <v>-263.64951481499997</v>
      </c>
      <c r="M4463">
        <v>-300</v>
      </c>
      <c r="N4463">
        <v>-300</v>
      </c>
      <c r="O4463">
        <v>-300</v>
      </c>
    </row>
    <row r="4464" spans="1:15" x14ac:dyDescent="0.2">
      <c r="A4464">
        <v>0.54455566406199996</v>
      </c>
      <c r="B4464">
        <v>-124.451041436</v>
      </c>
      <c r="C4464">
        <v>-124.449136696</v>
      </c>
      <c r="D4464">
        <v>-124.448336811</v>
      </c>
      <c r="E4464">
        <v>-124.448454287</v>
      </c>
      <c r="F4464">
        <v>-124.449236125</v>
      </c>
      <c r="G4464">
        <v>-124.45131287</v>
      </c>
      <c r="H4464">
        <v>0</v>
      </c>
      <c r="I4464">
        <v>0.54455566406199996</v>
      </c>
      <c r="J4464">
        <v>-300</v>
      </c>
      <c r="K4464">
        <v>-274.389602368</v>
      </c>
      <c r="L4464">
        <v>-261.78849558100001</v>
      </c>
      <c r="M4464">
        <v>-300</v>
      </c>
      <c r="N4464">
        <v>-300</v>
      </c>
      <c r="O4464">
        <v>-300</v>
      </c>
    </row>
    <row r="4465" spans="1:15" x14ac:dyDescent="0.2">
      <c r="A4465">
        <v>0.544677734375</v>
      </c>
      <c r="B4465">
        <v>-125.367783183</v>
      </c>
      <c r="C4465">
        <v>-125.365879092</v>
      </c>
      <c r="D4465">
        <v>-125.36507929</v>
      </c>
      <c r="E4465">
        <v>-125.36519749199999</v>
      </c>
      <c r="F4465">
        <v>-125.365981116</v>
      </c>
      <c r="G4465">
        <v>-125.368062479</v>
      </c>
      <c r="H4465">
        <v>0</v>
      </c>
      <c r="I4465">
        <v>0.544677734375</v>
      </c>
      <c r="J4465">
        <v>-288.06411703800001</v>
      </c>
      <c r="K4465">
        <v>-282.882246743</v>
      </c>
      <c r="L4465">
        <v>-260.71376948199998</v>
      </c>
      <c r="M4465">
        <v>-300</v>
      </c>
      <c r="N4465">
        <v>-300</v>
      </c>
      <c r="O4465">
        <v>-300</v>
      </c>
    </row>
    <row r="4466" spans="1:15" x14ac:dyDescent="0.2">
      <c r="A4466">
        <v>0.54479980468800004</v>
      </c>
      <c r="B4466">
        <v>-126.401176811</v>
      </c>
      <c r="C4466">
        <v>-126.399273373</v>
      </c>
      <c r="D4466">
        <v>-126.398473653</v>
      </c>
      <c r="E4466">
        <v>-126.39859258200001</v>
      </c>
      <c r="F4466">
        <v>-126.399377997</v>
      </c>
      <c r="G4466">
        <v>-126.401463986</v>
      </c>
      <c r="H4466">
        <v>0</v>
      </c>
      <c r="I4466">
        <v>0.54479980468800004</v>
      </c>
      <c r="J4466">
        <v>-288.31153377599998</v>
      </c>
      <c r="K4466">
        <v>-267.40891805400003</v>
      </c>
      <c r="L4466">
        <v>-260.306333704</v>
      </c>
      <c r="M4466">
        <v>-300</v>
      </c>
      <c r="N4466">
        <v>-300</v>
      </c>
      <c r="O4466">
        <v>-300</v>
      </c>
    </row>
    <row r="4467" spans="1:15" x14ac:dyDescent="0.2">
      <c r="A4467">
        <v>0.544921875</v>
      </c>
      <c r="B4467">
        <v>-127.582949152</v>
      </c>
      <c r="C4467">
        <v>-127.581046366</v>
      </c>
      <c r="D4467">
        <v>-127.580246731</v>
      </c>
      <c r="E4467">
        <v>-127.580366388</v>
      </c>
      <c r="F4467">
        <v>-127.581153597</v>
      </c>
      <c r="G4467">
        <v>-127.583244221</v>
      </c>
      <c r="H4467">
        <v>0</v>
      </c>
      <c r="I4467">
        <v>0.544921875</v>
      </c>
      <c r="J4467">
        <v>-297.529462873</v>
      </c>
      <c r="K4467">
        <v>-274.69556284599997</v>
      </c>
      <c r="L4467">
        <v>-260.46772238300002</v>
      </c>
      <c r="M4467">
        <v>-300</v>
      </c>
      <c r="N4467">
        <v>-300</v>
      </c>
      <c r="O4467">
        <v>-300</v>
      </c>
    </row>
    <row r="4468" spans="1:15" x14ac:dyDescent="0.2">
      <c r="A4468">
        <v>0.54504394531199996</v>
      </c>
      <c r="B4468">
        <v>-128.96019144499999</v>
      </c>
      <c r="C4468">
        <v>-128.95828931599999</v>
      </c>
      <c r="D4468">
        <v>-128.957489767</v>
      </c>
      <c r="E4468">
        <v>-128.95761015400001</v>
      </c>
      <c r="F4468">
        <v>-128.95839916</v>
      </c>
      <c r="G4468">
        <v>-128.96049442500001</v>
      </c>
      <c r="H4468">
        <v>0</v>
      </c>
      <c r="I4468">
        <v>0.54504394531199996</v>
      </c>
      <c r="J4468">
        <v>-298.90864378399999</v>
      </c>
      <c r="K4468">
        <v>-268.61412209399998</v>
      </c>
      <c r="L4468">
        <v>-261.10855671899998</v>
      </c>
      <c r="M4468">
        <v>-278.365731434</v>
      </c>
      <c r="N4468">
        <v>-300</v>
      </c>
      <c r="O4468">
        <v>-300</v>
      </c>
    </row>
    <row r="4469" spans="1:15" x14ac:dyDescent="0.2">
      <c r="A4469">
        <v>0.545166015625</v>
      </c>
      <c r="B4469">
        <v>-130.60721950199999</v>
      </c>
      <c r="C4469">
        <v>-130.60531803000001</v>
      </c>
      <c r="D4469">
        <v>-130.604518566</v>
      </c>
      <c r="E4469">
        <v>-130.604639687</v>
      </c>
      <c r="F4469">
        <v>-130.605430493</v>
      </c>
      <c r="G4469">
        <v>-130.60753040899999</v>
      </c>
      <c r="H4469">
        <v>0</v>
      </c>
      <c r="I4469">
        <v>0.545166015625</v>
      </c>
      <c r="J4469">
        <v>-293.82899214000003</v>
      </c>
      <c r="K4469">
        <v>-270.20260725600002</v>
      </c>
      <c r="L4469">
        <v>-262.14414538400001</v>
      </c>
      <c r="M4469">
        <v>-260.24385352899998</v>
      </c>
      <c r="N4469">
        <v>-300</v>
      </c>
      <c r="O4469">
        <v>-300</v>
      </c>
    </row>
    <row r="4470" spans="1:15" x14ac:dyDescent="0.2">
      <c r="A4470">
        <v>0.54528808593800004</v>
      </c>
      <c r="B4470">
        <v>-132.651680709</v>
      </c>
      <c r="C4470">
        <v>-132.64977989799999</v>
      </c>
      <c r="D4470">
        <v>-132.64898051899999</v>
      </c>
      <c r="E4470">
        <v>-132.64910237399999</v>
      </c>
      <c r="F4470">
        <v>-132.649894983</v>
      </c>
      <c r="G4470">
        <v>-132.65199955700001</v>
      </c>
      <c r="H4470">
        <v>0</v>
      </c>
      <c r="I4470">
        <v>0.54528808593800004</v>
      </c>
      <c r="J4470">
        <v>-297.30328125199998</v>
      </c>
      <c r="K4470">
        <v>-268.64106607399998</v>
      </c>
      <c r="L4470">
        <v>-263.419379037</v>
      </c>
      <c r="M4470">
        <v>-259.78015295599999</v>
      </c>
      <c r="N4470">
        <v>-300</v>
      </c>
      <c r="O4470">
        <v>-300</v>
      </c>
    </row>
    <row r="4471" spans="1:15" x14ac:dyDescent="0.2">
      <c r="A4471">
        <v>0.54541015625</v>
      </c>
      <c r="B4471">
        <v>-135.34215177999999</v>
      </c>
      <c r="C4471">
        <v>-135.34025163000001</v>
      </c>
      <c r="D4471">
        <v>-135.33945234199999</v>
      </c>
      <c r="E4471">
        <v>-135.33957492900001</v>
      </c>
      <c r="F4471">
        <v>-135.34036934400001</v>
      </c>
      <c r="G4471">
        <v>-135.34247858699999</v>
      </c>
      <c r="H4471">
        <v>0</v>
      </c>
      <c r="I4471">
        <v>0.54541015625</v>
      </c>
      <c r="J4471">
        <v>-300</v>
      </c>
      <c r="K4471">
        <v>-264.84145797000002</v>
      </c>
      <c r="L4471">
        <v>-264.71898494999999</v>
      </c>
      <c r="M4471">
        <v>-263.90388624500002</v>
      </c>
      <c r="N4471">
        <v>-300</v>
      </c>
      <c r="O4471">
        <v>-300</v>
      </c>
    </row>
    <row r="4472" spans="1:15" x14ac:dyDescent="0.2">
      <c r="A4472">
        <v>0.54553222656199996</v>
      </c>
      <c r="B4472">
        <v>-139.275162368</v>
      </c>
      <c r="C4472">
        <v>-139.27326288099999</v>
      </c>
      <c r="D4472">
        <v>-139.272463681</v>
      </c>
      <c r="E4472">
        <v>-139.27258700499999</v>
      </c>
      <c r="F4472">
        <v>-139.27338323199999</v>
      </c>
      <c r="G4472">
        <v>-139.27549714899999</v>
      </c>
      <c r="H4472">
        <v>0</v>
      </c>
      <c r="I4472">
        <v>0.54553222656199996</v>
      </c>
      <c r="J4472">
        <v>-300</v>
      </c>
      <c r="K4472">
        <v>-277.44609444500003</v>
      </c>
      <c r="L4472">
        <v>-265.74997931000001</v>
      </c>
      <c r="M4472">
        <v>-268.44100877699998</v>
      </c>
      <c r="N4472">
        <v>-300</v>
      </c>
      <c r="O4472">
        <v>-300</v>
      </c>
    </row>
    <row r="4473" spans="1:15" x14ac:dyDescent="0.2">
      <c r="A4473">
        <v>0.545654296875</v>
      </c>
      <c r="B4473">
        <v>-146.68641759400001</v>
      </c>
      <c r="C4473">
        <v>-146.68451877000001</v>
      </c>
      <c r="D4473">
        <v>-146.68371965599999</v>
      </c>
      <c r="E4473">
        <v>-146.68384372200001</v>
      </c>
      <c r="F4473">
        <v>-146.684641763</v>
      </c>
      <c r="G4473">
        <v>-146.68676036700001</v>
      </c>
      <c r="H4473">
        <v>0</v>
      </c>
      <c r="I4473">
        <v>0.545654296875</v>
      </c>
      <c r="J4473">
        <v>-300</v>
      </c>
      <c r="K4473">
        <v>-263.07887846699998</v>
      </c>
      <c r="L4473">
        <v>-266.25341601600002</v>
      </c>
      <c r="M4473">
        <v>-273.419284398</v>
      </c>
      <c r="N4473">
        <v>-300</v>
      </c>
      <c r="O4473">
        <v>-300</v>
      </c>
    </row>
    <row r="4474" spans="1:15" x14ac:dyDescent="0.2">
      <c r="A4474">
        <v>0.54577636718800004</v>
      </c>
      <c r="B4474">
        <v>-155.82461123600001</v>
      </c>
      <c r="C4474">
        <v>-155.82271310799999</v>
      </c>
      <c r="D4474">
        <v>-155.821914091</v>
      </c>
      <c r="E4474">
        <v>-155.82203890400001</v>
      </c>
      <c r="F4474">
        <v>-155.82283874000001</v>
      </c>
      <c r="G4474">
        <v>-155.82496204500001</v>
      </c>
      <c r="H4474">
        <v>0</v>
      </c>
      <c r="I4474">
        <v>0.54577636718800004</v>
      </c>
      <c r="J4474">
        <v>-300</v>
      </c>
      <c r="K4474">
        <v>-272.86070124499997</v>
      </c>
      <c r="L4474">
        <v>-266.163827798</v>
      </c>
      <c r="M4474">
        <v>-278.93300241600002</v>
      </c>
      <c r="N4474">
        <v>-300</v>
      </c>
      <c r="O4474">
        <v>-300</v>
      </c>
    </row>
    <row r="4475" spans="1:15" x14ac:dyDescent="0.2">
      <c r="A4475">
        <v>0.5458984375</v>
      </c>
      <c r="B4475">
        <v>-142.08067106999999</v>
      </c>
      <c r="C4475">
        <v>-142.07877358799999</v>
      </c>
      <c r="D4475">
        <v>-142.07797465799999</v>
      </c>
      <c r="E4475">
        <v>-142.07810020700001</v>
      </c>
      <c r="F4475">
        <v>-142.07890187800001</v>
      </c>
      <c r="G4475">
        <v>-142.081029874</v>
      </c>
      <c r="H4475">
        <v>0</v>
      </c>
      <c r="I4475">
        <v>0.5458984375</v>
      </c>
      <c r="J4475">
        <v>-300</v>
      </c>
      <c r="K4475">
        <v>-265.29787463899999</v>
      </c>
      <c r="L4475">
        <v>-265.64854749099999</v>
      </c>
      <c r="M4475">
        <v>-285.11070441999999</v>
      </c>
      <c r="N4475">
        <v>-300</v>
      </c>
      <c r="O4475">
        <v>-300</v>
      </c>
    </row>
    <row r="4476" spans="1:15" x14ac:dyDescent="0.2">
      <c r="A4476">
        <v>0.54602050781199996</v>
      </c>
      <c r="B4476">
        <v>-137.00195028100001</v>
      </c>
      <c r="C4476">
        <v>-137.00005347300001</v>
      </c>
      <c r="D4476">
        <v>-136.99925464</v>
      </c>
      <c r="E4476">
        <v>-136.999380927</v>
      </c>
      <c r="F4476">
        <v>-137.000184421</v>
      </c>
      <c r="G4476">
        <v>-137.00231712600001</v>
      </c>
      <c r="H4476">
        <v>0</v>
      </c>
      <c r="I4476">
        <v>0.54602050781199996</v>
      </c>
      <c r="J4476">
        <v>-300</v>
      </c>
      <c r="K4476">
        <v>-268.239980581</v>
      </c>
      <c r="L4476">
        <v>-265.02748006299998</v>
      </c>
      <c r="M4476">
        <v>-292.25328604100002</v>
      </c>
      <c r="N4476">
        <v>-296.62452222100001</v>
      </c>
      <c r="O4476">
        <v>-300</v>
      </c>
    </row>
    <row r="4477" spans="1:15" x14ac:dyDescent="0.2">
      <c r="A4477">
        <v>0.546142578125</v>
      </c>
      <c r="B4477">
        <v>-133.82032408000001</v>
      </c>
      <c r="C4477">
        <v>-133.81842795</v>
      </c>
      <c r="D4477">
        <v>-133.81762920899999</v>
      </c>
      <c r="E4477">
        <v>-133.817756239</v>
      </c>
      <c r="F4477">
        <v>-133.81856156200001</v>
      </c>
      <c r="G4477">
        <v>-133.82069898399999</v>
      </c>
      <c r="H4477">
        <v>0</v>
      </c>
      <c r="I4477">
        <v>0.546142578125</v>
      </c>
      <c r="J4477">
        <v>-300</v>
      </c>
      <c r="K4477">
        <v>-267.51644156999998</v>
      </c>
      <c r="L4477">
        <v>-264.58452477899999</v>
      </c>
      <c r="M4477">
        <v>-300</v>
      </c>
      <c r="N4477">
        <v>-300</v>
      </c>
      <c r="O4477">
        <v>-300</v>
      </c>
    </row>
    <row r="4478" spans="1:15" x14ac:dyDescent="0.2">
      <c r="A4478">
        <v>0.54626464843800004</v>
      </c>
      <c r="B4478">
        <v>-131.499882192</v>
      </c>
      <c r="C4478">
        <v>-131.49798673699999</v>
      </c>
      <c r="D4478">
        <v>-131.49718809000001</v>
      </c>
      <c r="E4478">
        <v>-131.49731586600001</v>
      </c>
      <c r="F4478">
        <v>-131.49812301700001</v>
      </c>
      <c r="G4478">
        <v>-131.50026516599999</v>
      </c>
      <c r="H4478">
        <v>0</v>
      </c>
      <c r="I4478">
        <v>0.54626464843800004</v>
      </c>
      <c r="J4478">
        <v>-300</v>
      </c>
      <c r="K4478">
        <v>-264.49445752600002</v>
      </c>
      <c r="L4478">
        <v>-264.55001861400001</v>
      </c>
      <c r="M4478">
        <v>-300</v>
      </c>
      <c r="N4478">
        <v>-300</v>
      </c>
      <c r="O4478">
        <v>-300</v>
      </c>
    </row>
    <row r="4479" spans="1:15" x14ac:dyDescent="0.2">
      <c r="A4479">
        <v>0.54638671875</v>
      </c>
      <c r="B4479">
        <v>-129.674194226</v>
      </c>
      <c r="C4479">
        <v>-129.67229945099999</v>
      </c>
      <c r="D4479">
        <v>-129.67150089800001</v>
      </c>
      <c r="E4479">
        <v>-129.671629422</v>
      </c>
      <c r="F4479">
        <v>-129.67243840699999</v>
      </c>
      <c r="G4479">
        <v>-129.67458529000001</v>
      </c>
      <c r="H4479">
        <v>0</v>
      </c>
      <c r="I4479">
        <v>0.54638671875</v>
      </c>
      <c r="J4479">
        <v>-300</v>
      </c>
      <c r="K4479">
        <v>-293.92007404600002</v>
      </c>
      <c r="L4479">
        <v>-265.11652668900001</v>
      </c>
      <c r="M4479">
        <v>-300</v>
      </c>
      <c r="N4479">
        <v>-300</v>
      </c>
      <c r="O4479">
        <v>-300</v>
      </c>
    </row>
    <row r="4480" spans="1:15" x14ac:dyDescent="0.2">
      <c r="A4480">
        <v>0.54650878906199996</v>
      </c>
      <c r="B4480">
        <v>-128.17054695100001</v>
      </c>
      <c r="C4480">
        <v>-128.16865285700001</v>
      </c>
      <c r="D4480">
        <v>-128.167854401</v>
      </c>
      <c r="E4480">
        <v>-128.16798367300001</v>
      </c>
      <c r="F4480">
        <v>-128.168794494</v>
      </c>
      <c r="G4480">
        <v>-128.17094611900001</v>
      </c>
      <c r="H4480">
        <v>0</v>
      </c>
      <c r="I4480">
        <v>0.54650878906199996</v>
      </c>
      <c r="J4480">
        <v>-300</v>
      </c>
      <c r="K4480">
        <v>-271.30454592699999</v>
      </c>
      <c r="L4480">
        <v>-266.53346789199998</v>
      </c>
      <c r="M4480">
        <v>-300</v>
      </c>
      <c r="N4480">
        <v>-300</v>
      </c>
      <c r="O4480">
        <v>-300</v>
      </c>
    </row>
    <row r="4481" spans="1:15" x14ac:dyDescent="0.2">
      <c r="A4481">
        <v>0.546630859375</v>
      </c>
      <c r="B4481">
        <v>-126.893648407</v>
      </c>
      <c r="C4481">
        <v>-126.89175499700001</v>
      </c>
      <c r="D4481">
        <v>-126.890956636</v>
      </c>
      <c r="E4481">
        <v>-126.89108666</v>
      </c>
      <c r="F4481">
        <v>-126.89189931999999</v>
      </c>
      <c r="G4481">
        <v>-126.894055696</v>
      </c>
      <c r="H4481">
        <v>0</v>
      </c>
      <c r="I4481">
        <v>0.546630859375</v>
      </c>
      <c r="J4481">
        <v>-300</v>
      </c>
      <c r="K4481">
        <v>-271.22018456000001</v>
      </c>
      <c r="L4481">
        <v>-269.28667860899998</v>
      </c>
      <c r="M4481">
        <v>-300</v>
      </c>
      <c r="N4481">
        <v>-300</v>
      </c>
      <c r="O4481">
        <v>-300</v>
      </c>
    </row>
    <row r="4482" spans="1:15" x14ac:dyDescent="0.2">
      <c r="A4482">
        <v>0.54675292968800004</v>
      </c>
      <c r="B4482">
        <v>-125.785315016</v>
      </c>
      <c r="C4482">
        <v>-125.78342229099999</v>
      </c>
      <c r="D4482">
        <v>-125.782624028</v>
      </c>
      <c r="E4482">
        <v>-125.78275480400001</v>
      </c>
      <c r="F4482">
        <v>-125.783569308</v>
      </c>
      <c r="G4482">
        <v>-125.785730442</v>
      </c>
      <c r="H4482">
        <v>0</v>
      </c>
      <c r="I4482">
        <v>0.54675292968800004</v>
      </c>
      <c r="J4482">
        <v>-300</v>
      </c>
      <c r="K4482">
        <v>-264.58273307399998</v>
      </c>
      <c r="L4482">
        <v>-274.85759180999997</v>
      </c>
      <c r="M4482">
        <v>-300</v>
      </c>
      <c r="N4482">
        <v>-300</v>
      </c>
      <c r="O4482">
        <v>-300</v>
      </c>
    </row>
    <row r="4483" spans="1:15" x14ac:dyDescent="0.2">
      <c r="A4483">
        <v>0.546875</v>
      </c>
      <c r="B4483">
        <v>-124.807399649</v>
      </c>
      <c r="C4483">
        <v>-124.805507612</v>
      </c>
      <c r="D4483">
        <v>-124.80470944699999</v>
      </c>
      <c r="E4483">
        <v>-124.80484097599999</v>
      </c>
      <c r="F4483">
        <v>-124.80565732700001</v>
      </c>
      <c r="G4483">
        <v>-124.80782322899999</v>
      </c>
      <c r="H4483">
        <v>0</v>
      </c>
      <c r="I4483">
        <v>0.546875</v>
      </c>
      <c r="J4483">
        <v>-300</v>
      </c>
      <c r="K4483">
        <v>-300</v>
      </c>
      <c r="L4483">
        <v>-300</v>
      </c>
      <c r="M4483">
        <v>-300</v>
      </c>
      <c r="N4483">
        <v>-300</v>
      </c>
      <c r="O4483">
        <v>-300</v>
      </c>
    </row>
    <row r="4484" spans="1:15" x14ac:dyDescent="0.2">
      <c r="A4484">
        <v>0.54699707031199996</v>
      </c>
      <c r="B4484">
        <v>-123.93353226000001</v>
      </c>
      <c r="C4484">
        <v>-123.931640911</v>
      </c>
      <c r="D4484">
        <v>-123.930842846</v>
      </c>
      <c r="E4484">
        <v>-123.930975131</v>
      </c>
      <c r="F4484">
        <v>-123.93179333099999</v>
      </c>
      <c r="G4484">
        <v>-123.93396400899999</v>
      </c>
      <c r="H4484">
        <v>0</v>
      </c>
      <c r="I4484">
        <v>0.54699707031199996</v>
      </c>
      <c r="J4484">
        <v>-283.445362585</v>
      </c>
      <c r="K4484">
        <v>-264.38088261399997</v>
      </c>
      <c r="L4484">
        <v>-274.79102246100001</v>
      </c>
      <c r="M4484">
        <v>-300</v>
      </c>
      <c r="N4484">
        <v>-300</v>
      </c>
      <c r="O4484">
        <v>-300</v>
      </c>
    </row>
    <row r="4485" spans="1:15" x14ac:dyDescent="0.2">
      <c r="A4485">
        <v>0.547119140625</v>
      </c>
      <c r="B4485">
        <v>-123.144721573</v>
      </c>
      <c r="C4485">
        <v>-123.142830918</v>
      </c>
      <c r="D4485">
        <v>-123.142032953</v>
      </c>
      <c r="E4485">
        <v>-123.142165994</v>
      </c>
      <c r="F4485">
        <v>-123.142986046</v>
      </c>
      <c r="G4485">
        <v>-123.145161509</v>
      </c>
      <c r="H4485">
        <v>0</v>
      </c>
      <c r="I4485">
        <v>0.547119140625</v>
      </c>
      <c r="J4485">
        <v>-265.50203245199998</v>
      </c>
      <c r="K4485">
        <v>-270.81770463999999</v>
      </c>
      <c r="L4485">
        <v>-269.25064143499998</v>
      </c>
      <c r="M4485">
        <v>-300</v>
      </c>
      <c r="N4485">
        <v>-300</v>
      </c>
      <c r="O4485">
        <v>-300</v>
      </c>
    </row>
    <row r="4486" spans="1:15" x14ac:dyDescent="0.2">
      <c r="A4486">
        <v>0.54724121093800004</v>
      </c>
      <c r="B4486">
        <v>-122.42683592500001</v>
      </c>
      <c r="C4486">
        <v>-122.424945963</v>
      </c>
      <c r="D4486">
        <v>-122.42414809900001</v>
      </c>
      <c r="E4486">
        <v>-122.424281898</v>
      </c>
      <c r="F4486">
        <v>-122.425103807</v>
      </c>
      <c r="G4486">
        <v>-122.427284063</v>
      </c>
      <c r="H4486">
        <v>0</v>
      </c>
      <c r="I4486">
        <v>0.54724121093800004</v>
      </c>
      <c r="J4486">
        <v>-252.90531829400001</v>
      </c>
      <c r="K4486">
        <v>-270.80927651000002</v>
      </c>
      <c r="L4486">
        <v>-266.50218663700002</v>
      </c>
      <c r="M4486">
        <v>-300</v>
      </c>
      <c r="N4486">
        <v>-300</v>
      </c>
      <c r="O4486">
        <v>-300</v>
      </c>
    </row>
    <row r="4487" spans="1:15" x14ac:dyDescent="0.2">
      <c r="A4487">
        <v>0.54736328125</v>
      </c>
      <c r="B4487">
        <v>-121.769075199</v>
      </c>
      <c r="C4487">
        <v>-121.76718593299999</v>
      </c>
      <c r="D4487">
        <v>-121.76638817200001</v>
      </c>
      <c r="E4487">
        <v>-121.76652273099999</v>
      </c>
      <c r="F4487">
        <v>-121.7673465</v>
      </c>
      <c r="G4487">
        <v>-121.769531556</v>
      </c>
      <c r="H4487">
        <v>0</v>
      </c>
      <c r="I4487">
        <v>0.54736328125</v>
      </c>
      <c r="J4487">
        <v>-242.94404675000001</v>
      </c>
      <c r="K4487">
        <v>-293.88798063299998</v>
      </c>
      <c r="L4487">
        <v>-265.08882896099999</v>
      </c>
      <c r="M4487">
        <v>-300</v>
      </c>
      <c r="N4487">
        <v>-300</v>
      </c>
      <c r="O4487">
        <v>-300</v>
      </c>
    </row>
    <row r="4488" spans="1:15" x14ac:dyDescent="0.2">
      <c r="A4488">
        <v>0.54748535156199996</v>
      </c>
      <c r="B4488">
        <v>-121.16299992499999</v>
      </c>
      <c r="C4488">
        <v>-121.161111358</v>
      </c>
      <c r="D4488">
        <v>-121.160313699</v>
      </c>
      <c r="E4488">
        <v>-121.16044902</v>
      </c>
      <c r="F4488">
        <v>-121.161274651</v>
      </c>
      <c r="G4488">
        <v>-121.163464518</v>
      </c>
      <c r="H4488">
        <v>0</v>
      </c>
      <c r="I4488">
        <v>0.54748535156199996</v>
      </c>
      <c r="J4488">
        <v>-234.71050012500001</v>
      </c>
      <c r="K4488">
        <v>-263.56617832000001</v>
      </c>
      <c r="L4488">
        <v>-264.52527570799998</v>
      </c>
      <c r="M4488">
        <v>-300</v>
      </c>
      <c r="N4488">
        <v>-300</v>
      </c>
      <c r="O4488">
        <v>-300</v>
      </c>
    </row>
    <row r="4489" spans="1:15" x14ac:dyDescent="0.2">
      <c r="A4489">
        <v>0.547607421875</v>
      </c>
      <c r="B4489">
        <v>-120.60189022199999</v>
      </c>
      <c r="C4489">
        <v>-120.600002355</v>
      </c>
      <c r="D4489">
        <v>-120.599204801</v>
      </c>
      <c r="E4489">
        <v>-120.599340884</v>
      </c>
      <c r="F4489">
        <v>-120.60016838200001</v>
      </c>
      <c r="G4489">
        <v>-120.602363067</v>
      </c>
      <c r="H4489">
        <v>0</v>
      </c>
      <c r="I4489">
        <v>0.547607421875</v>
      </c>
      <c r="J4489">
        <v>-227.75637462200001</v>
      </c>
      <c r="K4489">
        <v>-266.38831704</v>
      </c>
      <c r="L4489">
        <v>-264.55726447900003</v>
      </c>
      <c r="M4489">
        <v>-299.95362900399999</v>
      </c>
      <c r="N4489">
        <v>-299.93478434999997</v>
      </c>
      <c r="O4489">
        <v>-300</v>
      </c>
    </row>
    <row r="4490" spans="1:15" x14ac:dyDescent="0.2">
      <c r="A4490">
        <v>0.54772949218800004</v>
      </c>
      <c r="B4490">
        <v>-120.08030863800001</v>
      </c>
      <c r="C4490">
        <v>-120.07842147300001</v>
      </c>
      <c r="D4490">
        <v>-120.077624024</v>
      </c>
      <c r="E4490">
        <v>-120.077760872</v>
      </c>
      <c r="F4490">
        <v>-120.07859023899999</v>
      </c>
      <c r="G4490">
        <v>-120.08078974999999</v>
      </c>
      <c r="H4490">
        <v>0</v>
      </c>
      <c r="I4490">
        <v>0.54772949218800004</v>
      </c>
      <c r="J4490">
        <v>-221.81834871500001</v>
      </c>
      <c r="K4490">
        <v>-266.98439790700002</v>
      </c>
      <c r="L4490">
        <v>-265.00114087600002</v>
      </c>
      <c r="M4490">
        <v>-291.97074425599999</v>
      </c>
      <c r="N4490">
        <v>-296.487613694</v>
      </c>
      <c r="O4490">
        <v>-300</v>
      </c>
    </row>
    <row r="4491" spans="1:15" x14ac:dyDescent="0.2">
      <c r="A4491">
        <v>0.5478515625</v>
      </c>
      <c r="B4491">
        <v>-119.593793697</v>
      </c>
      <c r="C4491">
        <v>-119.591907238</v>
      </c>
      <c r="D4491">
        <v>-119.591109894</v>
      </c>
      <c r="E4491">
        <v>-119.591247508</v>
      </c>
      <c r="F4491">
        <v>-119.59207874800001</v>
      </c>
      <c r="G4491">
        <v>-119.59428309499999</v>
      </c>
      <c r="H4491">
        <v>0</v>
      </c>
      <c r="I4491">
        <v>0.5478515625</v>
      </c>
      <c r="J4491">
        <v>-216.72475837299999</v>
      </c>
      <c r="K4491">
        <v>-263.83779572499998</v>
      </c>
      <c r="L4491">
        <v>-265.61807222200002</v>
      </c>
      <c r="M4491">
        <v>-285.01137615699997</v>
      </c>
      <c r="N4491">
        <v>-300</v>
      </c>
      <c r="O4491">
        <v>-300</v>
      </c>
    </row>
    <row r="4492" spans="1:15" x14ac:dyDescent="0.2">
      <c r="A4492">
        <v>0.54797363281199996</v>
      </c>
      <c r="B4492">
        <v>-119.13863989799999</v>
      </c>
      <c r="C4492">
        <v>-119.136754147</v>
      </c>
      <c r="D4492">
        <v>-119.135956909</v>
      </c>
      <c r="E4492">
        <v>-119.136095291</v>
      </c>
      <c r="F4492">
        <v>-119.136928407</v>
      </c>
      <c r="G4492">
        <v>-119.139137598</v>
      </c>
      <c r="H4492">
        <v>0</v>
      </c>
      <c r="I4492">
        <v>0.54797363281199996</v>
      </c>
      <c r="J4492">
        <v>-212.35607003600001</v>
      </c>
      <c r="K4492">
        <v>-271.11894928999999</v>
      </c>
      <c r="L4492">
        <v>-266.13521448500001</v>
      </c>
      <c r="M4492">
        <v>-278.86460639400002</v>
      </c>
      <c r="N4492">
        <v>-300</v>
      </c>
      <c r="O4492">
        <v>-300</v>
      </c>
    </row>
    <row r="4493" spans="1:15" x14ac:dyDescent="0.2">
      <c r="A4493">
        <v>0.548095703125</v>
      </c>
      <c r="B4493">
        <v>-118.711736445</v>
      </c>
      <c r="C4493">
        <v>-118.709851402</v>
      </c>
      <c r="D4493">
        <v>-118.709054272</v>
      </c>
      <c r="E4493">
        <v>-118.709193423</v>
      </c>
      <c r="F4493">
        <v>-118.710028419</v>
      </c>
      <c r="G4493">
        <v>-118.712242461</v>
      </c>
      <c r="H4493">
        <v>0</v>
      </c>
      <c r="I4493">
        <v>0.548095703125</v>
      </c>
      <c r="J4493">
        <v>-208.62474618100001</v>
      </c>
      <c r="K4493">
        <v>-261.17184003800003</v>
      </c>
      <c r="L4493">
        <v>-266.22692247600003</v>
      </c>
      <c r="M4493">
        <v>-273.372539872</v>
      </c>
      <c r="N4493">
        <v>-300</v>
      </c>
      <c r="O4493">
        <v>-300</v>
      </c>
    </row>
    <row r="4494" spans="1:15" x14ac:dyDescent="0.2">
      <c r="A4494">
        <v>0.54821777343800004</v>
      </c>
      <c r="B4494">
        <v>-118.310446853</v>
      </c>
      <c r="C4494">
        <v>-118.308562521</v>
      </c>
      <c r="D4494">
        <v>-118.3077655</v>
      </c>
      <c r="E4494">
        <v>-118.307905421</v>
      </c>
      <c r="F4494">
        <v>-118.30874230000001</v>
      </c>
      <c r="G4494">
        <v>-118.31096120300001</v>
      </c>
      <c r="H4494">
        <v>0</v>
      </c>
      <c r="I4494">
        <v>0.54821777343800004</v>
      </c>
      <c r="J4494">
        <v>-205.464326782</v>
      </c>
      <c r="K4494">
        <v>-275.27175296799999</v>
      </c>
      <c r="L4494">
        <v>-265.72006499499997</v>
      </c>
      <c r="M4494">
        <v>-268.40464589599998</v>
      </c>
      <c r="N4494">
        <v>-300</v>
      </c>
      <c r="O4494">
        <v>-300</v>
      </c>
    </row>
    <row r="4495" spans="1:15" x14ac:dyDescent="0.2">
      <c r="A4495">
        <v>0.54833984375</v>
      </c>
      <c r="B4495">
        <v>-117.9325176</v>
      </c>
      <c r="C4495">
        <v>-117.930633981</v>
      </c>
      <c r="D4495">
        <v>-117.929837069</v>
      </c>
      <c r="E4495">
        <v>-117.929977764</v>
      </c>
      <c r="F4495">
        <v>-117.930816529</v>
      </c>
      <c r="G4495">
        <v>-117.93304030100001</v>
      </c>
      <c r="H4495">
        <v>0</v>
      </c>
      <c r="I4495">
        <v>0.54833984375</v>
      </c>
      <c r="J4495">
        <v>-202.82271964399999</v>
      </c>
      <c r="K4495">
        <v>-262.54881538299998</v>
      </c>
      <c r="L4495">
        <v>-264.68957123400003</v>
      </c>
      <c r="M4495">
        <v>-263.87227419300001</v>
      </c>
      <c r="N4495">
        <v>-300</v>
      </c>
      <c r="O4495">
        <v>-300</v>
      </c>
    </row>
    <row r="4496" spans="1:15" x14ac:dyDescent="0.2">
      <c r="A4496">
        <v>0.54846191406199996</v>
      </c>
      <c r="B4496">
        <v>-117.576007792</v>
      </c>
      <c r="C4496">
        <v>-117.574124889</v>
      </c>
      <c r="D4496">
        <v>-117.573328088</v>
      </c>
      <c r="E4496">
        <v>-117.57346955600001</v>
      </c>
      <c r="F4496">
        <v>-117.574310211</v>
      </c>
      <c r="G4496">
        <v>-117.57653886</v>
      </c>
      <c r="H4496">
        <v>0</v>
      </c>
      <c r="I4496">
        <v>0.54846191406199996</v>
      </c>
      <c r="J4496">
        <v>-200.657863115</v>
      </c>
      <c r="K4496">
        <v>-266.13638642699999</v>
      </c>
      <c r="L4496">
        <v>-263.388859443</v>
      </c>
      <c r="M4496">
        <v>-259.75215420699999</v>
      </c>
      <c r="N4496">
        <v>-300</v>
      </c>
      <c r="O4496">
        <v>-300</v>
      </c>
    </row>
    <row r="4497" spans="1:15" x14ac:dyDescent="0.2">
      <c r="A4497">
        <v>0.548583984375</v>
      </c>
      <c r="B4497">
        <v>-117.23923430399999</v>
      </c>
      <c r="C4497">
        <v>-117.23735211899999</v>
      </c>
      <c r="D4497">
        <v>-117.23655542900001</v>
      </c>
      <c r="E4497">
        <v>-117.23669767200001</v>
      </c>
      <c r="F4497">
        <v>-117.23754022</v>
      </c>
      <c r="G4497">
        <v>-117.239773755</v>
      </c>
      <c r="H4497">
        <v>0</v>
      </c>
      <c r="I4497">
        <v>0.548583984375</v>
      </c>
      <c r="J4497">
        <v>-198.93478262299999</v>
      </c>
      <c r="K4497">
        <v>-267.39294769999998</v>
      </c>
      <c r="L4497">
        <v>-262.11631405700001</v>
      </c>
      <c r="M4497">
        <v>-260.21385948900001</v>
      </c>
      <c r="N4497">
        <v>-300</v>
      </c>
      <c r="O4497">
        <v>-300</v>
      </c>
    </row>
    <row r="4498" spans="1:15" x14ac:dyDescent="0.2">
      <c r="A4498">
        <v>0.54870605468800004</v>
      </c>
      <c r="B4498">
        <v>-116.92072847999999</v>
      </c>
      <c r="C4498">
        <v>-116.918847015</v>
      </c>
      <c r="D4498">
        <v>-116.91805043700001</v>
      </c>
      <c r="E4498">
        <v>-116.918193458</v>
      </c>
      <c r="F4498">
        <v>-116.919037902</v>
      </c>
      <c r="G4498">
        <v>-116.92127633200001</v>
      </c>
      <c r="H4498">
        <v>0</v>
      </c>
      <c r="I4498">
        <v>0.54870605468800004</v>
      </c>
      <c r="J4498">
        <v>-197.62340160799999</v>
      </c>
      <c r="K4498">
        <v>-265.56883748899997</v>
      </c>
      <c r="L4498">
        <v>-261.07913143399998</v>
      </c>
      <c r="M4498">
        <v>-278.24742659999998</v>
      </c>
      <c r="N4498">
        <v>-300</v>
      </c>
      <c r="O4498">
        <v>-300</v>
      </c>
    </row>
    <row r="4499" spans="1:15" x14ac:dyDescent="0.2">
      <c r="A4499">
        <v>0.548828125</v>
      </c>
      <c r="B4499">
        <v>-116.61920159</v>
      </c>
      <c r="C4499">
        <v>-116.61732084800001</v>
      </c>
      <c r="D4499">
        <v>-116.616524383</v>
      </c>
      <c r="E4499">
        <v>-116.616668182</v>
      </c>
      <c r="F4499">
        <v>-116.61751452599999</v>
      </c>
      <c r="G4499">
        <v>-116.619757859</v>
      </c>
      <c r="H4499">
        <v>0</v>
      </c>
      <c r="I4499">
        <v>0.548828125</v>
      </c>
      <c r="J4499">
        <v>-196.69684372099999</v>
      </c>
      <c r="K4499">
        <v>-271.506842753</v>
      </c>
      <c r="L4499">
        <v>-260.436970858</v>
      </c>
      <c r="M4499">
        <v>-300</v>
      </c>
      <c r="N4499">
        <v>-300</v>
      </c>
      <c r="O4499">
        <v>-300</v>
      </c>
    </row>
    <row r="4500" spans="1:15" x14ac:dyDescent="0.2">
      <c r="A4500">
        <v>0.54895019531199996</v>
      </c>
      <c r="B4500">
        <v>-116.333517004</v>
      </c>
      <c r="C4500">
        <v>-116.331636985</v>
      </c>
      <c r="D4500">
        <v>-116.330840634</v>
      </c>
      <c r="E4500">
        <v>-116.33098521399999</v>
      </c>
      <c r="F4500">
        <v>-116.331833461</v>
      </c>
      <c r="G4500">
        <v>-116.33408170600001</v>
      </c>
      <c r="H4500">
        <v>0</v>
      </c>
      <c r="I4500">
        <v>0.54895019531199996</v>
      </c>
      <c r="J4500">
        <v>-196.13004800100001</v>
      </c>
      <c r="K4500">
        <v>-263.92326915299998</v>
      </c>
      <c r="L4500">
        <v>-260.27403615600002</v>
      </c>
      <c r="M4500">
        <v>-300</v>
      </c>
      <c r="N4500">
        <v>-300</v>
      </c>
      <c r="O4500">
        <v>-300</v>
      </c>
    </row>
    <row r="4501" spans="1:15" x14ac:dyDescent="0.2">
      <c r="A4501">
        <v>0.549072265625</v>
      </c>
      <c r="B4501">
        <v>-116.062667566</v>
      </c>
      <c r="C4501">
        <v>-116.06078827499999</v>
      </c>
      <c r="D4501">
        <v>-116.059992038</v>
      </c>
      <c r="E4501">
        <v>-116.0601374</v>
      </c>
      <c r="F4501">
        <v>-116.06098755399999</v>
      </c>
      <c r="G4501">
        <v>-116.063240718</v>
      </c>
      <c r="H4501">
        <v>0</v>
      </c>
      <c r="I4501">
        <v>0.549072265625</v>
      </c>
      <c r="J4501">
        <v>-195.89857398800001</v>
      </c>
      <c r="K4501">
        <v>-279.26567006300002</v>
      </c>
      <c r="L4501">
        <v>-260.68183566699997</v>
      </c>
      <c r="M4501">
        <v>-300</v>
      </c>
      <c r="N4501">
        <v>-300</v>
      </c>
      <c r="O4501">
        <v>-300</v>
      </c>
    </row>
    <row r="4502" spans="1:15" x14ac:dyDescent="0.2">
      <c r="A4502">
        <v>0.54919433593800004</v>
      </c>
      <c r="B4502">
        <v>-115.80575706400001</v>
      </c>
      <c r="C4502">
        <v>-115.803878501</v>
      </c>
      <c r="D4502">
        <v>-115.80308238000001</v>
      </c>
      <c r="E4502">
        <v>-115.80322852499999</v>
      </c>
      <c r="F4502">
        <v>-115.80408058899999</v>
      </c>
      <c r="G4502">
        <v>-115.806338682</v>
      </c>
      <c r="H4502">
        <v>0</v>
      </c>
      <c r="I4502">
        <v>0.54919433593800004</v>
      </c>
      <c r="J4502">
        <v>-195.977598312</v>
      </c>
      <c r="K4502">
        <v>-270.26650168100002</v>
      </c>
      <c r="L4502">
        <v>-261.75306391300001</v>
      </c>
      <c r="M4502">
        <v>-300</v>
      </c>
      <c r="N4502">
        <v>-300</v>
      </c>
      <c r="O4502">
        <v>-300</v>
      </c>
    </row>
    <row r="4503" spans="1:15" x14ac:dyDescent="0.2">
      <c r="A4503">
        <v>0.54931640625</v>
      </c>
      <c r="B4503">
        <v>-115.561984912</v>
      </c>
      <c r="C4503">
        <v>-115.56010707999999</v>
      </c>
      <c r="D4503">
        <v>-115.559311077</v>
      </c>
      <c r="E4503">
        <v>-115.559458007</v>
      </c>
      <c r="F4503">
        <v>-115.56031198300001</v>
      </c>
      <c r="G4503">
        <v>-115.562575013</v>
      </c>
      <c r="H4503">
        <v>0</v>
      </c>
      <c r="I4503">
        <v>0.54931640625</v>
      </c>
      <c r="J4503">
        <v>-196.34105983000001</v>
      </c>
      <c r="K4503">
        <v>-282.88942596099997</v>
      </c>
      <c r="L4503">
        <v>-263.61064608499998</v>
      </c>
      <c r="M4503">
        <v>-300</v>
      </c>
      <c r="N4503">
        <v>-300</v>
      </c>
      <c r="O4503">
        <v>-300</v>
      </c>
    </row>
    <row r="4504" spans="1:15" x14ac:dyDescent="0.2">
      <c r="A4504">
        <v>0.54943847656199996</v>
      </c>
      <c r="B4504">
        <v>-115.33063343000001</v>
      </c>
      <c r="C4504">
        <v>-115.32875633099999</v>
      </c>
      <c r="D4504">
        <v>-115.327960445</v>
      </c>
      <c r="E4504">
        <v>-115.328108161</v>
      </c>
      <c r="F4504">
        <v>-115.328964054</v>
      </c>
      <c r="G4504">
        <v>-115.33123203</v>
      </c>
      <c r="H4504">
        <v>0</v>
      </c>
      <c r="I4504">
        <v>0.54943847656199996</v>
      </c>
      <c r="J4504">
        <v>-196.96101073099999</v>
      </c>
      <c r="K4504">
        <v>-265.73129507300001</v>
      </c>
      <c r="L4504">
        <v>-266.440669345</v>
      </c>
      <c r="M4504">
        <v>-300</v>
      </c>
      <c r="N4504">
        <v>-300</v>
      </c>
      <c r="O4504">
        <v>-300</v>
      </c>
    </row>
    <row r="4505" spans="1:15" x14ac:dyDescent="0.2">
      <c r="A4505">
        <v>0.549560546875</v>
      </c>
      <c r="B4505">
        <v>-115.11105718</v>
      </c>
      <c r="C4505">
        <v>-115.109180817</v>
      </c>
      <c r="D4505">
        <v>-115.10838504900001</v>
      </c>
      <c r="E4505">
        <v>-115.108533554</v>
      </c>
      <c r="F4505">
        <v>-115.109391367</v>
      </c>
      <c r="G4505">
        <v>-115.111664297</v>
      </c>
      <c r="H4505">
        <v>0</v>
      </c>
      <c r="I4505">
        <v>0.549560546875</v>
      </c>
      <c r="J4505">
        <v>-197.807150197</v>
      </c>
      <c r="K4505">
        <v>-271.64405441399998</v>
      </c>
      <c r="L4505">
        <v>-270.44935006200001</v>
      </c>
      <c r="M4505">
        <v>-300</v>
      </c>
      <c r="N4505">
        <v>-300</v>
      </c>
      <c r="O4505">
        <v>-300</v>
      </c>
    </row>
    <row r="4506" spans="1:15" x14ac:dyDescent="0.2">
      <c r="A4506">
        <v>0.54968261718800004</v>
      </c>
      <c r="B4506">
        <v>-114.902674004</v>
      </c>
      <c r="C4506">
        <v>-114.900798378</v>
      </c>
      <c r="D4506">
        <v>-114.90000273</v>
      </c>
      <c r="E4506">
        <v>-114.90015202399999</v>
      </c>
      <c r="F4506">
        <v>-114.90101176100001</v>
      </c>
      <c r="G4506">
        <v>-114.90328965400001</v>
      </c>
      <c r="H4506">
        <v>0</v>
      </c>
      <c r="I4506">
        <v>0.54968261718800004</v>
      </c>
      <c r="J4506">
        <v>-198.846437302</v>
      </c>
      <c r="K4506">
        <v>-274.377690981</v>
      </c>
      <c r="L4506">
        <v>-275.55444191499998</v>
      </c>
      <c r="M4506">
        <v>-300</v>
      </c>
      <c r="N4506">
        <v>-300</v>
      </c>
      <c r="O4506">
        <v>-300</v>
      </c>
    </row>
    <row r="4507" spans="1:15" x14ac:dyDescent="0.2">
      <c r="A4507">
        <v>0.5498046875</v>
      </c>
      <c r="B4507">
        <v>-114.704957421</v>
      </c>
      <c r="C4507">
        <v>-114.70308253499999</v>
      </c>
      <c r="D4507">
        <v>-114.702287007</v>
      </c>
      <c r="E4507">
        <v>-114.702437093</v>
      </c>
      <c r="F4507">
        <v>-114.703298757</v>
      </c>
      <c r="G4507">
        <v>-114.70558162099999</v>
      </c>
      <c r="H4507">
        <v>0</v>
      </c>
      <c r="I4507">
        <v>0.5498046875</v>
      </c>
      <c r="J4507">
        <v>-200.042423993</v>
      </c>
      <c r="K4507">
        <v>-290.36870584600001</v>
      </c>
      <c r="L4507">
        <v>-279.49227968299999</v>
      </c>
      <c r="M4507">
        <v>-300</v>
      </c>
      <c r="N4507">
        <v>-300</v>
      </c>
      <c r="O4507">
        <v>-300</v>
      </c>
    </row>
    <row r="4508" spans="1:15" x14ac:dyDescent="0.2">
      <c r="A4508">
        <v>0.54992675781199996</v>
      </c>
      <c r="B4508">
        <v>-114.51743017</v>
      </c>
      <c r="C4508">
        <v>-114.515556025</v>
      </c>
      <c r="D4508">
        <v>-114.514760619</v>
      </c>
      <c r="E4508">
        <v>-114.514911498</v>
      </c>
      <c r="F4508">
        <v>-114.51577509099999</v>
      </c>
      <c r="G4508">
        <v>-114.51806293600001</v>
      </c>
      <c r="H4508">
        <v>0</v>
      </c>
      <c r="I4508">
        <v>0.54992675781199996</v>
      </c>
      <c r="J4508">
        <v>-201.353696206</v>
      </c>
      <c r="K4508">
        <v>-267.77650587800002</v>
      </c>
      <c r="L4508">
        <v>-277.44293482299997</v>
      </c>
      <c r="M4508">
        <v>-300</v>
      </c>
      <c r="N4508">
        <v>-300</v>
      </c>
      <c r="O4508">
        <v>-300</v>
      </c>
    </row>
    <row r="4509" spans="1:15" x14ac:dyDescent="0.2">
      <c r="A4509">
        <v>0.550048828125</v>
      </c>
      <c r="B4509">
        <v>-114.33965867400001</v>
      </c>
      <c r="C4509">
        <v>-114.337785274</v>
      </c>
      <c r="D4509">
        <v>-114.33698999000001</v>
      </c>
      <c r="E4509">
        <v>-114.337141663</v>
      </c>
      <c r="F4509">
        <v>-114.33800719</v>
      </c>
      <c r="G4509">
        <v>-114.340300023</v>
      </c>
      <c r="H4509">
        <v>0</v>
      </c>
      <c r="I4509">
        <v>0.550048828125</v>
      </c>
      <c r="J4509">
        <v>-202.73057978899999</v>
      </c>
      <c r="K4509">
        <v>-272.52911999000003</v>
      </c>
      <c r="L4509">
        <v>-272.183005874</v>
      </c>
      <c r="M4509">
        <v>-300</v>
      </c>
      <c r="N4509">
        <v>-300</v>
      </c>
      <c r="O4509">
        <v>-300</v>
      </c>
    </row>
    <row r="4510" spans="1:15" x14ac:dyDescent="0.2">
      <c r="A4510">
        <v>0.55017089843800004</v>
      </c>
      <c r="B4510">
        <v>-114.1712483</v>
      </c>
      <c r="C4510">
        <v>-114.16937564600001</v>
      </c>
      <c r="D4510">
        <v>-114.16858048500001</v>
      </c>
      <c r="E4510">
        <v>-114.168732955</v>
      </c>
      <c r="F4510">
        <v>-114.169600418</v>
      </c>
      <c r="G4510">
        <v>-114.17189824899999</v>
      </c>
      <c r="H4510">
        <v>0</v>
      </c>
      <c r="I4510">
        <v>0.55017089843800004</v>
      </c>
      <c r="J4510">
        <v>-204.10953423199999</v>
      </c>
      <c r="K4510">
        <v>-267.45561907699999</v>
      </c>
      <c r="L4510">
        <v>-268.531497376</v>
      </c>
      <c r="M4510">
        <v>-300</v>
      </c>
      <c r="N4510">
        <v>-300</v>
      </c>
      <c r="O4510">
        <v>-300</v>
      </c>
    </row>
    <row r="4511" spans="1:15" x14ac:dyDescent="0.2">
      <c r="A4511">
        <v>0.55029296875</v>
      </c>
      <c r="B4511">
        <v>-114.01183925700001</v>
      </c>
      <c r="C4511">
        <v>-114.009967351</v>
      </c>
      <c r="D4511">
        <v>-114.009172314</v>
      </c>
      <c r="E4511">
        <v>-114.009325582</v>
      </c>
      <c r="F4511">
        <v>-114.010194986</v>
      </c>
      <c r="G4511">
        <v>-114.012497822</v>
      </c>
      <c r="H4511">
        <v>0</v>
      </c>
      <c r="I4511">
        <v>0.55029296875</v>
      </c>
      <c r="J4511">
        <v>-205.40635318400001</v>
      </c>
      <c r="K4511">
        <v>-264.346281412</v>
      </c>
      <c r="L4511">
        <v>-268.92338556099998</v>
      </c>
      <c r="M4511">
        <v>-300</v>
      </c>
      <c r="N4511">
        <v>-300</v>
      </c>
      <c r="O4511">
        <v>-300</v>
      </c>
    </row>
    <row r="4512" spans="1:15" x14ac:dyDescent="0.2">
      <c r="A4512">
        <v>0.55041503906199996</v>
      </c>
      <c r="B4512">
        <v>-113.861103054</v>
      </c>
      <c r="C4512">
        <v>-113.85923189899999</v>
      </c>
      <c r="D4512">
        <v>-113.858436987</v>
      </c>
      <c r="E4512">
        <v>-113.858591054</v>
      </c>
      <c r="F4512">
        <v>-113.85946240200001</v>
      </c>
      <c r="G4512">
        <v>-113.861770252</v>
      </c>
      <c r="H4512">
        <v>0</v>
      </c>
      <c r="I4512">
        <v>0.55041503906199996</v>
      </c>
      <c r="J4512">
        <v>-206.51259722500001</v>
      </c>
      <c r="K4512">
        <v>-280.36433689199998</v>
      </c>
      <c r="L4512">
        <v>-275.08320780299999</v>
      </c>
      <c r="M4512">
        <v>-300</v>
      </c>
      <c r="N4512">
        <v>-300</v>
      </c>
      <c r="O4512">
        <v>-300</v>
      </c>
    </row>
    <row r="4513" spans="1:15" x14ac:dyDescent="0.2">
      <c r="A4513">
        <v>0.550537109375</v>
      </c>
      <c r="B4513">
        <v>-113.718739415</v>
      </c>
      <c r="C4513">
        <v>-113.71686901299999</v>
      </c>
      <c r="D4513">
        <v>-113.71607422699999</v>
      </c>
      <c r="E4513">
        <v>-113.716229095</v>
      </c>
      <c r="F4513">
        <v>-113.71710238999999</v>
      </c>
      <c r="G4513">
        <v>-113.719415263</v>
      </c>
      <c r="H4513">
        <v>0</v>
      </c>
      <c r="I4513">
        <v>0.550537109375</v>
      </c>
      <c r="J4513">
        <v>-207.304296577</v>
      </c>
      <c r="K4513">
        <v>-272.04510213200001</v>
      </c>
      <c r="L4513">
        <v>-289.00227994800002</v>
      </c>
      <c r="M4513">
        <v>-300</v>
      </c>
      <c r="N4513">
        <v>-300</v>
      </c>
      <c r="O4513">
        <v>-300</v>
      </c>
    </row>
    <row r="4514" spans="1:15" x14ac:dyDescent="0.2">
      <c r="A4514">
        <v>0.55065917968800004</v>
      </c>
      <c r="B4514">
        <v>-113.584473596</v>
      </c>
      <c r="C4514">
        <v>-113.582603949</v>
      </c>
      <c r="D4514">
        <v>-113.58180929</v>
      </c>
      <c r="E4514">
        <v>-113.581964961</v>
      </c>
      <c r="F4514">
        <v>-113.582840206</v>
      </c>
      <c r="G4514">
        <v>-113.585158111</v>
      </c>
      <c r="H4514">
        <v>0</v>
      </c>
      <c r="I4514">
        <v>0.55065917968800004</v>
      </c>
      <c r="J4514">
        <v>-207.67063025799999</v>
      </c>
      <c r="K4514">
        <v>-283.054523098</v>
      </c>
      <c r="L4514">
        <v>-300</v>
      </c>
      <c r="M4514">
        <v>-300</v>
      </c>
      <c r="N4514">
        <v>-300</v>
      </c>
      <c r="O4514">
        <v>-300</v>
      </c>
    </row>
    <row r="4515" spans="1:15" x14ac:dyDescent="0.2">
      <c r="A4515">
        <v>0.55078125</v>
      </c>
      <c r="B4515">
        <v>-113.458054035</v>
      </c>
      <c r="C4515">
        <v>-113.45618514500001</v>
      </c>
      <c r="D4515">
        <v>-113.455390614</v>
      </c>
      <c r="E4515">
        <v>-113.45554708900001</v>
      </c>
      <c r="F4515">
        <v>-113.45642428799999</v>
      </c>
      <c r="G4515">
        <v>-113.458747233</v>
      </c>
      <c r="H4515">
        <v>0</v>
      </c>
      <c r="I4515">
        <v>0.55078125</v>
      </c>
      <c r="J4515">
        <v>-207.555553643</v>
      </c>
      <c r="K4515">
        <v>-266.96462097699998</v>
      </c>
      <c r="L4515">
        <v>-300</v>
      </c>
      <c r="M4515">
        <v>-300</v>
      </c>
      <c r="N4515">
        <v>-300</v>
      </c>
      <c r="O4515">
        <v>-300</v>
      </c>
    </row>
    <row r="4516" spans="1:15" x14ac:dyDescent="0.2">
      <c r="A4516">
        <v>0.55090332031199996</v>
      </c>
      <c r="B4516">
        <v>-113.339250292</v>
      </c>
      <c r="C4516">
        <v>-113.33738216099999</v>
      </c>
      <c r="D4516">
        <v>-113.336587759</v>
      </c>
      <c r="E4516">
        <v>-113.33674504</v>
      </c>
      <c r="F4516">
        <v>-113.337624197</v>
      </c>
      <c r="G4516">
        <v>-113.33995219099999</v>
      </c>
      <c r="H4516">
        <v>0</v>
      </c>
      <c r="I4516">
        <v>0.55090332031199996</v>
      </c>
      <c r="J4516">
        <v>-206.984055668</v>
      </c>
      <c r="K4516">
        <v>-272.14296988500001</v>
      </c>
      <c r="L4516">
        <v>-300</v>
      </c>
      <c r="M4516">
        <v>-300</v>
      </c>
      <c r="N4516">
        <v>-300</v>
      </c>
      <c r="O4516">
        <v>-300</v>
      </c>
    </row>
    <row r="4517" spans="1:15" x14ac:dyDescent="0.2">
      <c r="A4517">
        <v>0.551025390625</v>
      </c>
      <c r="B4517">
        <v>-113.227851241</v>
      </c>
      <c r="C4517">
        <v>-113.225983872</v>
      </c>
      <c r="D4517">
        <v>-113.22518959999999</v>
      </c>
      <c r="E4517">
        <v>-113.225347688</v>
      </c>
      <c r="F4517">
        <v>-113.22622880500001</v>
      </c>
      <c r="G4517">
        <v>-113.228561857</v>
      </c>
      <c r="H4517">
        <v>0</v>
      </c>
      <c r="I4517">
        <v>0.551025390625</v>
      </c>
      <c r="J4517">
        <v>-206.04971997499999</v>
      </c>
      <c r="K4517">
        <v>-274.50462069600002</v>
      </c>
      <c r="L4517">
        <v>-300</v>
      </c>
      <c r="M4517">
        <v>-300</v>
      </c>
      <c r="N4517">
        <v>-300</v>
      </c>
      <c r="O4517">
        <v>-300</v>
      </c>
    </row>
    <row r="4518" spans="1:15" x14ac:dyDescent="0.2">
      <c r="A4518">
        <v>0.55114746093800004</v>
      </c>
      <c r="B4518">
        <v>-113.12366347699999</v>
      </c>
      <c r="C4518">
        <v>-113.121796872</v>
      </c>
      <c r="D4518">
        <v>-113.121002731</v>
      </c>
      <c r="E4518">
        <v>-113.121161628</v>
      </c>
      <c r="F4518">
        <v>-113.12204470899999</v>
      </c>
      <c r="G4518">
        <v>-113.12438282700001</v>
      </c>
      <c r="H4518">
        <v>0</v>
      </c>
      <c r="I4518">
        <v>0.55114746093800004</v>
      </c>
      <c r="J4518">
        <v>-204.87437703000001</v>
      </c>
      <c r="K4518">
        <v>-274.261247067</v>
      </c>
      <c r="L4518">
        <v>-300</v>
      </c>
      <c r="M4518">
        <v>-300</v>
      </c>
      <c r="N4518">
        <v>-300</v>
      </c>
      <c r="O4518">
        <v>-300</v>
      </c>
    </row>
    <row r="4519" spans="1:15" x14ac:dyDescent="0.2">
      <c r="A4519">
        <v>0.55126953125</v>
      </c>
      <c r="B4519">
        <v>-113.026509909</v>
      </c>
      <c r="C4519">
        <v>-113.024644071</v>
      </c>
      <c r="D4519">
        <v>-113.02385006</v>
      </c>
      <c r="E4519">
        <v>-113.024009768</v>
      </c>
      <c r="F4519">
        <v>-113.024894817</v>
      </c>
      <c r="G4519">
        <v>-113.02723801</v>
      </c>
      <c r="H4519">
        <v>0</v>
      </c>
      <c r="I4519">
        <v>0.55126953125</v>
      </c>
      <c r="J4519">
        <v>-203.57073852400001</v>
      </c>
      <c r="K4519">
        <v>-277.29007263099999</v>
      </c>
      <c r="L4519">
        <v>-300</v>
      </c>
      <c r="M4519">
        <v>-300</v>
      </c>
      <c r="N4519">
        <v>-300</v>
      </c>
      <c r="O4519">
        <v>-300</v>
      </c>
    </row>
    <row r="4520" spans="1:15" x14ac:dyDescent="0.2">
      <c r="A4520">
        <v>0.55139160156199996</v>
      </c>
      <c r="B4520">
        <v>-112.936228519</v>
      </c>
      <c r="C4520">
        <v>-112.934363449</v>
      </c>
      <c r="D4520">
        <v>-112.93356957100001</v>
      </c>
      <c r="E4520">
        <v>-112.933730091</v>
      </c>
      <c r="F4520">
        <v>-112.93461711099999</v>
      </c>
      <c r="G4520">
        <v>-112.936965387</v>
      </c>
      <c r="H4520">
        <v>0</v>
      </c>
      <c r="I4520">
        <v>0.55139160156199996</v>
      </c>
      <c r="J4520">
        <v>-202.22473913900001</v>
      </c>
      <c r="K4520">
        <v>-272.78594090500002</v>
      </c>
      <c r="L4520">
        <v>-300</v>
      </c>
      <c r="M4520">
        <v>-300</v>
      </c>
      <c r="N4520">
        <v>-300</v>
      </c>
      <c r="O4520">
        <v>-300</v>
      </c>
    </row>
    <row r="4521" spans="1:15" x14ac:dyDescent="0.2">
      <c r="A4521">
        <v>0.551513671875</v>
      </c>
      <c r="B4521">
        <v>-112.852671263</v>
      </c>
      <c r="C4521">
        <v>-112.850806964</v>
      </c>
      <c r="D4521">
        <v>-112.85001321999999</v>
      </c>
      <c r="E4521">
        <v>-112.85017455400001</v>
      </c>
      <c r="F4521">
        <v>-112.851063549</v>
      </c>
      <c r="G4521">
        <v>-112.853416917</v>
      </c>
      <c r="H4521">
        <v>0</v>
      </c>
      <c r="I4521">
        <v>0.551513671875</v>
      </c>
      <c r="J4521">
        <v>-200.89414570700001</v>
      </c>
      <c r="K4521">
        <v>-293.93332465100002</v>
      </c>
      <c r="L4521">
        <v>-300</v>
      </c>
      <c r="M4521">
        <v>-300</v>
      </c>
      <c r="N4521">
        <v>-300</v>
      </c>
      <c r="O4521">
        <v>-300</v>
      </c>
    </row>
    <row r="4522" spans="1:15" x14ac:dyDescent="0.2">
      <c r="A4522">
        <v>0.55163574218800004</v>
      </c>
      <c r="B4522">
        <v>-112.775703104</v>
      </c>
      <c r="C4522">
        <v>-112.773839577</v>
      </c>
      <c r="D4522">
        <v>-112.773045967</v>
      </c>
      <c r="E4522">
        <v>-112.773208117</v>
      </c>
      <c r="F4522">
        <v>-112.774099089</v>
      </c>
      <c r="G4522">
        <v>-112.776457558</v>
      </c>
      <c r="H4522">
        <v>0</v>
      </c>
      <c r="I4522">
        <v>0.55163574218800004</v>
      </c>
      <c r="J4522">
        <v>-199.61432126599999</v>
      </c>
      <c r="K4522">
        <v>-284.03687184799998</v>
      </c>
      <c r="L4522">
        <v>-300</v>
      </c>
      <c r="M4522">
        <v>-300</v>
      </c>
      <c r="N4522">
        <v>-300</v>
      </c>
      <c r="O4522">
        <v>-300</v>
      </c>
    </row>
    <row r="4523" spans="1:15" x14ac:dyDescent="0.2">
      <c r="A4523">
        <v>0.5517578125</v>
      </c>
      <c r="B4523">
        <v>-112.705201143</v>
      </c>
      <c r="C4523">
        <v>-112.70333839200001</v>
      </c>
      <c r="D4523">
        <v>-112.702544917</v>
      </c>
      <c r="E4523">
        <v>-112.70270788400001</v>
      </c>
      <c r="F4523">
        <v>-112.703600837</v>
      </c>
      <c r="G4523">
        <v>-112.705964416</v>
      </c>
      <c r="H4523">
        <v>0</v>
      </c>
      <c r="I4523">
        <v>0.5517578125</v>
      </c>
      <c r="J4523">
        <v>-198.40491825699999</v>
      </c>
      <c r="K4523">
        <v>-282.05138232399997</v>
      </c>
      <c r="L4523">
        <v>-300</v>
      </c>
      <c r="M4523">
        <v>-300</v>
      </c>
      <c r="N4523">
        <v>-300</v>
      </c>
      <c r="O4523">
        <v>-300</v>
      </c>
    </row>
    <row r="4524" spans="1:15" x14ac:dyDescent="0.2">
      <c r="A4524">
        <v>0.55187988281199996</v>
      </c>
      <c r="B4524">
        <v>-112.641053869</v>
      </c>
      <c r="C4524">
        <v>-112.639191895</v>
      </c>
      <c r="D4524">
        <v>-112.638398557</v>
      </c>
      <c r="E4524">
        <v>-112.638562342</v>
      </c>
      <c r="F4524">
        <v>-112.63945728100001</v>
      </c>
      <c r="G4524">
        <v>-112.641825978</v>
      </c>
      <c r="H4524">
        <v>0</v>
      </c>
      <c r="I4524">
        <v>0.55187988281199996</v>
      </c>
      <c r="J4524">
        <v>-197.27527935500001</v>
      </c>
      <c r="K4524">
        <v>-280.30792263699999</v>
      </c>
      <c r="L4524">
        <v>-300</v>
      </c>
      <c r="M4524">
        <v>-300</v>
      </c>
      <c r="N4524">
        <v>-300</v>
      </c>
      <c r="O4524">
        <v>-300</v>
      </c>
    </row>
    <row r="4525" spans="1:15" x14ac:dyDescent="0.2">
      <c r="A4525">
        <v>0.552001953125</v>
      </c>
      <c r="B4525">
        <v>-112.58316048099999</v>
      </c>
      <c r="C4525">
        <v>-112.58129928699999</v>
      </c>
      <c r="D4525">
        <v>-112.580506086</v>
      </c>
      <c r="E4525">
        <v>-112.58067069099999</v>
      </c>
      <c r="F4525">
        <v>-112.58156761799999</v>
      </c>
      <c r="G4525">
        <v>-112.583941442</v>
      </c>
      <c r="H4525">
        <v>0</v>
      </c>
      <c r="I4525">
        <v>0.552001953125</v>
      </c>
      <c r="J4525">
        <v>-196.22825097099999</v>
      </c>
      <c r="K4525">
        <v>-279.67557265599999</v>
      </c>
      <c r="L4525">
        <v>-300</v>
      </c>
      <c r="M4525">
        <v>-300</v>
      </c>
      <c r="N4525">
        <v>-300</v>
      </c>
      <c r="O4525">
        <v>-300</v>
      </c>
    </row>
    <row r="4526" spans="1:15" x14ac:dyDescent="0.2">
      <c r="A4526">
        <v>0.55212402343800004</v>
      </c>
      <c r="B4526">
        <v>-112.531430297</v>
      </c>
      <c r="C4526">
        <v>-112.529569884</v>
      </c>
      <c r="D4526">
        <v>-112.52877682099999</v>
      </c>
      <c r="E4526">
        <v>-112.528942249</v>
      </c>
      <c r="F4526">
        <v>-112.529841167</v>
      </c>
      <c r="G4526">
        <v>-112.532220126</v>
      </c>
      <c r="H4526">
        <v>0</v>
      </c>
      <c r="I4526">
        <v>0.55212402343800004</v>
      </c>
      <c r="J4526">
        <v>-195.262826472</v>
      </c>
      <c r="K4526">
        <v>-274.86431792500002</v>
      </c>
      <c r="L4526">
        <v>-300</v>
      </c>
      <c r="M4526">
        <v>-300</v>
      </c>
      <c r="N4526">
        <v>-300</v>
      </c>
      <c r="O4526">
        <v>-300</v>
      </c>
    </row>
    <row r="4527" spans="1:15" x14ac:dyDescent="0.2">
      <c r="A4527">
        <v>0.55224609375</v>
      </c>
      <c r="B4527">
        <v>-112.48578223200001</v>
      </c>
      <c r="C4527">
        <v>-112.483922604</v>
      </c>
      <c r="D4527">
        <v>-112.48312968</v>
      </c>
      <c r="E4527">
        <v>-112.483295931</v>
      </c>
      <c r="F4527">
        <v>-112.484196845</v>
      </c>
      <c r="G4527">
        <v>-112.486580948</v>
      </c>
      <c r="H4527">
        <v>0</v>
      </c>
      <c r="I4527">
        <v>0.55224609375</v>
      </c>
      <c r="J4527">
        <v>-194.375995921</v>
      </c>
      <c r="K4527">
        <v>-300</v>
      </c>
      <c r="L4527">
        <v>-300</v>
      </c>
      <c r="M4527">
        <v>-300</v>
      </c>
      <c r="N4527">
        <v>-300</v>
      </c>
      <c r="O4527">
        <v>-300</v>
      </c>
    </row>
    <row r="4528" spans="1:15" x14ac:dyDescent="0.2">
      <c r="A4528">
        <v>0.55236816406199996</v>
      </c>
      <c r="B4528">
        <v>-112.446144348</v>
      </c>
      <c r="C4528">
        <v>-112.444285506</v>
      </c>
      <c r="D4528">
        <v>-112.443492722</v>
      </c>
      <c r="E4528">
        <v>-112.443659798</v>
      </c>
      <c r="F4528">
        <v>-112.44456271</v>
      </c>
      <c r="G4528">
        <v>-112.446951967</v>
      </c>
      <c r="H4528">
        <v>0</v>
      </c>
      <c r="I4528">
        <v>0.55236816406199996</v>
      </c>
      <c r="J4528">
        <v>-193.56396483899999</v>
      </c>
      <c r="K4528">
        <v>-277.74436052999999</v>
      </c>
      <c r="L4528">
        <v>-300</v>
      </c>
      <c r="M4528">
        <v>-300</v>
      </c>
      <c r="N4528">
        <v>-300</v>
      </c>
      <c r="O4528">
        <v>-300</v>
      </c>
    </row>
    <row r="4529" spans="1:15" x14ac:dyDescent="0.2">
      <c r="A4529">
        <v>0.552490234375</v>
      </c>
      <c r="B4529">
        <v>-112.412453449</v>
      </c>
      <c r="C4529">
        <v>-112.410595395</v>
      </c>
      <c r="D4529">
        <v>-112.40980275299999</v>
      </c>
      <c r="E4529">
        <v>-112.409970656</v>
      </c>
      <c r="F4529">
        <v>-112.41087557</v>
      </c>
      <c r="G4529">
        <v>-112.413269988</v>
      </c>
      <c r="H4529">
        <v>0</v>
      </c>
      <c r="I4529">
        <v>0.552490234375</v>
      </c>
      <c r="J4529">
        <v>-192.82293176799999</v>
      </c>
      <c r="K4529">
        <v>-299.02982337999998</v>
      </c>
      <c r="L4529">
        <v>-300</v>
      </c>
      <c r="M4529">
        <v>-300</v>
      </c>
      <c r="N4529">
        <v>-300</v>
      </c>
      <c r="O4529">
        <v>-300</v>
      </c>
    </row>
    <row r="4530" spans="1:15" x14ac:dyDescent="0.2">
      <c r="A4530">
        <v>0.55261230468800004</v>
      </c>
      <c r="B4530">
        <v>-112.384654747</v>
      </c>
      <c r="C4530">
        <v>-112.38279748399999</v>
      </c>
      <c r="D4530">
        <v>-112.382004983</v>
      </c>
      <c r="E4530">
        <v>-112.38217371499999</v>
      </c>
      <c r="F4530">
        <v>-112.383080634</v>
      </c>
      <c r="G4530">
        <v>-112.385480223</v>
      </c>
      <c r="H4530">
        <v>0</v>
      </c>
      <c r="I4530">
        <v>0.55261230468800004</v>
      </c>
      <c r="J4530">
        <v>-192.14940874800001</v>
      </c>
      <c r="K4530">
        <v>-276.85477520299997</v>
      </c>
      <c r="L4530">
        <v>-300</v>
      </c>
      <c r="M4530">
        <v>-300</v>
      </c>
      <c r="N4530">
        <v>-300</v>
      </c>
      <c r="O4530">
        <v>-300</v>
      </c>
    </row>
    <row r="4531" spans="1:15" x14ac:dyDescent="0.2">
      <c r="A4531">
        <v>0.552734375</v>
      </c>
      <c r="B4531">
        <v>-112.36270156400001</v>
      </c>
      <c r="C4531">
        <v>-112.360845094</v>
      </c>
      <c r="D4531">
        <v>-112.360052737</v>
      </c>
      <c r="E4531">
        <v>-112.360222298</v>
      </c>
      <c r="F4531">
        <v>-112.361131226</v>
      </c>
      <c r="G4531">
        <v>-112.363535994</v>
      </c>
      <c r="H4531">
        <v>0</v>
      </c>
      <c r="I4531">
        <v>0.552734375</v>
      </c>
      <c r="J4531">
        <v>-191.54023844</v>
      </c>
      <c r="K4531">
        <v>-293.06912082700001</v>
      </c>
      <c r="L4531">
        <v>-300</v>
      </c>
      <c r="M4531">
        <v>-300</v>
      </c>
      <c r="N4531">
        <v>-300</v>
      </c>
      <c r="O4531">
        <v>-300</v>
      </c>
    </row>
    <row r="4532" spans="1:15" x14ac:dyDescent="0.2">
      <c r="A4532">
        <v>0.55285644531199996</v>
      </c>
      <c r="B4532">
        <v>-112.34655509300001</v>
      </c>
      <c r="C4532">
        <v>-112.34469941899999</v>
      </c>
      <c r="D4532">
        <v>-112.34390720499999</v>
      </c>
      <c r="E4532">
        <v>-112.344077599</v>
      </c>
      <c r="F4532">
        <v>-112.344988539</v>
      </c>
      <c r="G4532">
        <v>-112.34739849499999</v>
      </c>
      <c r="H4532">
        <v>0</v>
      </c>
      <c r="I4532">
        <v>0.55285644531199996</v>
      </c>
      <c r="J4532">
        <v>-190.99243305300001</v>
      </c>
      <c r="K4532">
        <v>-277.18677095100003</v>
      </c>
      <c r="L4532">
        <v>-300</v>
      </c>
      <c r="M4532">
        <v>-300</v>
      </c>
      <c r="N4532">
        <v>-300</v>
      </c>
      <c r="O4532">
        <v>-300</v>
      </c>
    </row>
    <row r="4533" spans="1:15" x14ac:dyDescent="0.2">
      <c r="A4533">
        <v>0.552978515625</v>
      </c>
      <c r="B4533">
        <v>-112.336184194</v>
      </c>
      <c r="C4533">
        <v>-112.334329317</v>
      </c>
      <c r="D4533">
        <v>-112.333537248</v>
      </c>
      <c r="E4533">
        <v>-112.33370847499999</v>
      </c>
      <c r="F4533">
        <v>-112.33462143200001</v>
      </c>
      <c r="G4533">
        <v>-112.337036584</v>
      </c>
      <c r="H4533">
        <v>0</v>
      </c>
      <c r="I4533">
        <v>0.552978515625</v>
      </c>
      <c r="J4533">
        <v>-190.50298044900001</v>
      </c>
      <c r="K4533">
        <v>-283.470195203</v>
      </c>
      <c r="L4533">
        <v>-300</v>
      </c>
      <c r="M4533">
        <v>-300</v>
      </c>
      <c r="N4533">
        <v>-300</v>
      </c>
      <c r="O4533">
        <v>-300</v>
      </c>
    </row>
    <row r="4534" spans="1:15" x14ac:dyDescent="0.2">
      <c r="A4534">
        <v>0.55310058593800004</v>
      </c>
      <c r="B4534">
        <v>-112.331565236</v>
      </c>
      <c r="C4534">
        <v>-112.329711159</v>
      </c>
      <c r="D4534">
        <v>-112.328919236</v>
      </c>
      <c r="E4534">
        <v>-112.32909129799999</v>
      </c>
      <c r="F4534">
        <v>-112.330006273</v>
      </c>
      <c r="G4534">
        <v>-112.332426631</v>
      </c>
      <c r="H4534">
        <v>0</v>
      </c>
      <c r="I4534">
        <v>0.55310058593800004</v>
      </c>
      <c r="J4534">
        <v>-190.068759828</v>
      </c>
      <c r="K4534">
        <v>-281.737670143</v>
      </c>
      <c r="L4534">
        <v>-300</v>
      </c>
      <c r="M4534">
        <v>-300</v>
      </c>
      <c r="N4534">
        <v>-300</v>
      </c>
      <c r="O4534">
        <v>-300</v>
      </c>
    </row>
    <row r="4535" spans="1:15" x14ac:dyDescent="0.2">
      <c r="A4535">
        <v>0.55322265625</v>
      </c>
      <c r="B4535">
        <v>-112.332681978</v>
      </c>
      <c r="C4535">
        <v>-112.33082870299999</v>
      </c>
      <c r="D4535">
        <v>-112.33003692699999</v>
      </c>
      <c r="E4535">
        <v>-112.330209825</v>
      </c>
      <c r="F4535">
        <v>-112.33112682300001</v>
      </c>
      <c r="G4535">
        <v>-112.333552395</v>
      </c>
      <c r="H4535">
        <v>0</v>
      </c>
      <c r="I4535">
        <v>0.55322265625</v>
      </c>
      <c r="J4535">
        <v>-189.68661120100001</v>
      </c>
      <c r="K4535">
        <v>-288.74236407299998</v>
      </c>
      <c r="L4535">
        <v>-300</v>
      </c>
      <c r="M4535">
        <v>-300</v>
      </c>
      <c r="N4535">
        <v>-300</v>
      </c>
      <c r="O4535">
        <v>-300</v>
      </c>
    </row>
    <row r="4536" spans="1:15" x14ac:dyDescent="0.2">
      <c r="A4536">
        <v>0.55334472656199996</v>
      </c>
      <c r="B4536">
        <v>-112.33952549</v>
      </c>
      <c r="C4536">
        <v>-112.33767302</v>
      </c>
      <c r="D4536">
        <v>-112.33688139100001</v>
      </c>
      <c r="E4536">
        <v>-112.337055128</v>
      </c>
      <c r="F4536">
        <v>-112.337974152</v>
      </c>
      <c r="G4536">
        <v>-112.340404947</v>
      </c>
      <c r="H4536">
        <v>0</v>
      </c>
      <c r="I4536">
        <v>0.55334472656199996</v>
      </c>
      <c r="J4536">
        <v>-189.35352633799999</v>
      </c>
      <c r="K4536">
        <v>-280.26737750900003</v>
      </c>
      <c r="L4536">
        <v>-300</v>
      </c>
      <c r="M4536">
        <v>-300</v>
      </c>
      <c r="N4536">
        <v>-300</v>
      </c>
      <c r="O4536">
        <v>-300</v>
      </c>
    </row>
    <row r="4537" spans="1:15" x14ac:dyDescent="0.2">
      <c r="A4537">
        <v>0.553466796875</v>
      </c>
      <c r="B4537">
        <v>-112.352094112</v>
      </c>
      <c r="C4537">
        <v>-112.350242448</v>
      </c>
      <c r="D4537">
        <v>-112.349450968</v>
      </c>
      <c r="E4537">
        <v>-112.34962554400001</v>
      </c>
      <c r="F4537">
        <v>-112.350546599</v>
      </c>
      <c r="G4537">
        <v>-112.352982625</v>
      </c>
      <c r="H4537">
        <v>0</v>
      </c>
      <c r="I4537">
        <v>0.553466796875</v>
      </c>
      <c r="J4537">
        <v>-189.06686913199999</v>
      </c>
      <c r="K4537">
        <v>-283.57974906300001</v>
      </c>
      <c r="L4537">
        <v>-300</v>
      </c>
      <c r="M4537">
        <v>-300</v>
      </c>
      <c r="N4537">
        <v>-300</v>
      </c>
      <c r="O4537">
        <v>-300</v>
      </c>
    </row>
    <row r="4538" spans="1:15" x14ac:dyDescent="0.2">
      <c r="A4538">
        <v>0.55358886718800004</v>
      </c>
      <c r="B4538">
        <v>-112.370393445</v>
      </c>
      <c r="C4538">
        <v>-112.36854259</v>
      </c>
      <c r="D4538">
        <v>-112.36775126000001</v>
      </c>
      <c r="E4538">
        <v>-112.367926678</v>
      </c>
      <c r="F4538">
        <v>-112.368849766</v>
      </c>
      <c r="G4538">
        <v>-112.37129103300001</v>
      </c>
      <c r="H4538">
        <v>0</v>
      </c>
      <c r="I4538">
        <v>0.55358886718800004</v>
      </c>
      <c r="J4538">
        <v>-188.824522479</v>
      </c>
      <c r="K4538">
        <v>-286.30116217800003</v>
      </c>
      <c r="L4538">
        <v>-300</v>
      </c>
      <c r="M4538">
        <v>-297.13221543200001</v>
      </c>
      <c r="N4538">
        <v>-300</v>
      </c>
      <c r="O4538">
        <v>-300</v>
      </c>
    </row>
    <row r="4539" spans="1:15" x14ac:dyDescent="0.2">
      <c r="A4539">
        <v>0.5537109375</v>
      </c>
      <c r="B4539">
        <v>-112.394436391</v>
      </c>
      <c r="C4539">
        <v>-112.39258634700001</v>
      </c>
      <c r="D4539">
        <v>-112.391795167</v>
      </c>
      <c r="E4539">
        <v>-112.39197142800001</v>
      </c>
      <c r="F4539">
        <v>-112.392896553</v>
      </c>
      <c r="G4539">
        <v>-112.39534306900001</v>
      </c>
      <c r="H4539">
        <v>0</v>
      </c>
      <c r="I4539">
        <v>0.5537109375</v>
      </c>
      <c r="J4539">
        <v>-188.624887508</v>
      </c>
      <c r="K4539">
        <v>-293.39840939099997</v>
      </c>
      <c r="L4539">
        <v>-300</v>
      </c>
      <c r="M4539">
        <v>-296.97558552300001</v>
      </c>
      <c r="N4539">
        <v>-300</v>
      </c>
      <c r="O4539">
        <v>-300</v>
      </c>
    </row>
    <row r="4540" spans="1:15" x14ac:dyDescent="0.2">
      <c r="A4540">
        <v>0.55383300781199996</v>
      </c>
      <c r="B4540">
        <v>-112.424243215</v>
      </c>
      <c r="C4540">
        <v>-112.422393985</v>
      </c>
      <c r="D4540">
        <v>-112.421602957</v>
      </c>
      <c r="E4540">
        <v>-112.421780063</v>
      </c>
      <c r="F4540">
        <v>-112.422707227</v>
      </c>
      <c r="G4540">
        <v>-112.425159002</v>
      </c>
      <c r="H4540">
        <v>0</v>
      </c>
      <c r="I4540">
        <v>0.55383300781199996</v>
      </c>
      <c r="J4540">
        <v>-188.466718042</v>
      </c>
      <c r="K4540">
        <v>-283.93130321400002</v>
      </c>
      <c r="L4540">
        <v>-300</v>
      </c>
      <c r="M4540">
        <v>-298.67406726899998</v>
      </c>
      <c r="N4540">
        <v>-296.18034674199998</v>
      </c>
      <c r="O4540">
        <v>-300</v>
      </c>
    </row>
    <row r="4541" spans="1:15" x14ac:dyDescent="0.2">
      <c r="A4541">
        <v>0.553955078125</v>
      </c>
      <c r="B4541">
        <v>-112.459841662</v>
      </c>
      <c r="C4541">
        <v>-112.457993247</v>
      </c>
      <c r="D4541">
        <v>-112.45720237099999</v>
      </c>
      <c r="E4541">
        <v>-112.457380324</v>
      </c>
      <c r="F4541">
        <v>-112.458309532</v>
      </c>
      <c r="G4541">
        <v>-112.460766573</v>
      </c>
      <c r="H4541">
        <v>0</v>
      </c>
      <c r="I4541">
        <v>0.553955078125</v>
      </c>
      <c r="J4541">
        <v>-188.34888117599999</v>
      </c>
      <c r="K4541">
        <v>-296.430531148</v>
      </c>
      <c r="L4541">
        <v>-300</v>
      </c>
      <c r="M4541">
        <v>-300</v>
      </c>
      <c r="N4541">
        <v>-299.65998492900002</v>
      </c>
      <c r="O4541">
        <v>-300</v>
      </c>
    </row>
    <row r="4542" spans="1:15" x14ac:dyDescent="0.2">
      <c r="A4542">
        <v>0.55407714843800004</v>
      </c>
      <c r="B4542">
        <v>-112.501267098</v>
      </c>
      <c r="C4542">
        <v>-112.49941950100001</v>
      </c>
      <c r="D4542">
        <v>-112.498628779</v>
      </c>
      <c r="E4542">
        <v>-112.498807579</v>
      </c>
      <c r="F4542">
        <v>-112.499738834</v>
      </c>
      <c r="G4542">
        <v>-112.502201152</v>
      </c>
      <c r="H4542">
        <v>0</v>
      </c>
      <c r="I4542">
        <v>0.55407714843800004</v>
      </c>
      <c r="J4542">
        <v>-188.27011558300001</v>
      </c>
      <c r="K4542">
        <v>-285.96428917499998</v>
      </c>
      <c r="L4542">
        <v>-298.72283690400002</v>
      </c>
      <c r="M4542">
        <v>-300</v>
      </c>
      <c r="N4542">
        <v>-300</v>
      </c>
      <c r="O4542">
        <v>-300</v>
      </c>
    </row>
    <row r="4543" spans="1:15" x14ac:dyDescent="0.2">
      <c r="A4543">
        <v>0.55419921875</v>
      </c>
      <c r="B4543">
        <v>-112.548562706</v>
      </c>
      <c r="C4543">
        <v>-112.54671593</v>
      </c>
      <c r="D4543">
        <v>-112.54592536200001</v>
      </c>
      <c r="E4543">
        <v>-112.546105012</v>
      </c>
      <c r="F4543">
        <v>-112.54703831800001</v>
      </c>
      <c r="G4543">
        <v>-112.54950592</v>
      </c>
      <c r="H4543">
        <v>0</v>
      </c>
      <c r="I4543">
        <v>0.55419921875</v>
      </c>
      <c r="J4543">
        <v>-188.22889656800001</v>
      </c>
      <c r="K4543">
        <v>-298.31809902700002</v>
      </c>
      <c r="L4543">
        <v>-300</v>
      </c>
      <c r="M4543">
        <v>-300</v>
      </c>
      <c r="N4543">
        <v>-300</v>
      </c>
      <c r="O4543">
        <v>-300</v>
      </c>
    </row>
    <row r="4544" spans="1:15" x14ac:dyDescent="0.2">
      <c r="A4544">
        <v>0.55432128906199996</v>
      </c>
      <c r="B4544">
        <v>-112.601779718</v>
      </c>
      <c r="C4544">
        <v>-112.599933765</v>
      </c>
      <c r="D4544">
        <v>-112.599143352</v>
      </c>
      <c r="E4544">
        <v>-112.599323853</v>
      </c>
      <c r="F4544">
        <v>-112.600259213</v>
      </c>
      <c r="G4544">
        <v>-112.602732109</v>
      </c>
      <c r="H4544">
        <v>0</v>
      </c>
      <c r="I4544">
        <v>0.55432128906199996</v>
      </c>
      <c r="J4544">
        <v>-188.22346744699999</v>
      </c>
      <c r="K4544">
        <v>-291.07386057600002</v>
      </c>
      <c r="L4544">
        <v>-300</v>
      </c>
      <c r="M4544">
        <v>-300</v>
      </c>
      <c r="N4544">
        <v>-300</v>
      </c>
      <c r="O4544">
        <v>-300</v>
      </c>
    </row>
    <row r="4545" spans="1:15" x14ac:dyDescent="0.2">
      <c r="A4545">
        <v>0.554443359375</v>
      </c>
      <c r="B4545">
        <v>-112.66097769300001</v>
      </c>
      <c r="C4545">
        <v>-112.65913256499999</v>
      </c>
      <c r="D4545">
        <v>-112.658342308</v>
      </c>
      <c r="E4545">
        <v>-112.658523663</v>
      </c>
      <c r="F4545">
        <v>-112.65946108</v>
      </c>
      <c r="G4545">
        <v>-112.66193927800001</v>
      </c>
      <c r="H4545">
        <v>0</v>
      </c>
      <c r="I4545">
        <v>0.554443359375</v>
      </c>
      <c r="J4545">
        <v>-188.251987426</v>
      </c>
      <c r="K4545">
        <v>-292.659929697</v>
      </c>
      <c r="L4545">
        <v>-300</v>
      </c>
      <c r="M4545">
        <v>-300</v>
      </c>
      <c r="N4545">
        <v>-300</v>
      </c>
      <c r="O4545">
        <v>-300</v>
      </c>
    </row>
    <row r="4546" spans="1:15" x14ac:dyDescent="0.2">
      <c r="A4546">
        <v>0.55456542968800004</v>
      </c>
      <c r="B4546">
        <v>-112.726224848</v>
      </c>
      <c r="C4546">
        <v>-112.72438054600001</v>
      </c>
      <c r="D4546">
        <v>-112.72359044700001</v>
      </c>
      <c r="E4546">
        <v>-112.72377265599999</v>
      </c>
      <c r="F4546">
        <v>-112.724712135</v>
      </c>
      <c r="G4546">
        <v>-112.727195643</v>
      </c>
      <c r="H4546">
        <v>0</v>
      </c>
      <c r="I4546">
        <v>0.55456542968800004</v>
      </c>
      <c r="J4546">
        <v>-188.31273774300001</v>
      </c>
      <c r="K4546">
        <v>-286.74400070399997</v>
      </c>
      <c r="L4546">
        <v>-300</v>
      </c>
      <c r="M4546">
        <v>-300</v>
      </c>
      <c r="N4546">
        <v>-300</v>
      </c>
      <c r="O4546">
        <v>-300</v>
      </c>
    </row>
    <row r="4547" spans="1:15" x14ac:dyDescent="0.2">
      <c r="A4547">
        <v>0.5546875</v>
      </c>
      <c r="B4547">
        <v>-112.79759843799999</v>
      </c>
      <c r="C4547">
        <v>-112.795754965</v>
      </c>
      <c r="D4547">
        <v>-112.794965025</v>
      </c>
      <c r="E4547">
        <v>-112.79514809</v>
      </c>
      <c r="F4547">
        <v>-112.79608963299999</v>
      </c>
      <c r="G4547">
        <v>-112.79857846199999</v>
      </c>
      <c r="H4547">
        <v>0</v>
      </c>
      <c r="I4547">
        <v>0.5546875</v>
      </c>
      <c r="J4547">
        <v>-188.40427280500001</v>
      </c>
      <c r="K4547">
        <v>-294.03438046799999</v>
      </c>
      <c r="L4547">
        <v>-300</v>
      </c>
      <c r="M4547">
        <v>-300</v>
      </c>
      <c r="N4547">
        <v>-300</v>
      </c>
      <c r="O4547">
        <v>-300</v>
      </c>
    </row>
    <row r="4548" spans="1:15" x14ac:dyDescent="0.2">
      <c r="A4548">
        <v>0.55480957031199996</v>
      </c>
      <c r="B4548">
        <v>-112.8751852</v>
      </c>
      <c r="C4548">
        <v>-112.87334256</v>
      </c>
      <c r="D4548">
        <v>-112.872552778</v>
      </c>
      <c r="E4548">
        <v>-112.872736702</v>
      </c>
      <c r="F4548">
        <v>-112.87368031299999</v>
      </c>
      <c r="G4548">
        <v>-112.87617447</v>
      </c>
      <c r="H4548">
        <v>0</v>
      </c>
      <c r="I4548">
        <v>0.55480957031199996</v>
      </c>
      <c r="J4548">
        <v>-188.525447783</v>
      </c>
      <c r="K4548">
        <v>-248.393793875</v>
      </c>
      <c r="L4548">
        <v>-300</v>
      </c>
      <c r="M4548">
        <v>-300</v>
      </c>
      <c r="N4548">
        <v>-300</v>
      </c>
      <c r="O4548">
        <v>-300</v>
      </c>
    </row>
    <row r="4549" spans="1:15" x14ac:dyDescent="0.2">
      <c r="A4549">
        <v>0.554931640625</v>
      </c>
      <c r="B4549">
        <v>-112.959081857</v>
      </c>
      <c r="C4549">
        <v>-112.957240051</v>
      </c>
      <c r="D4549">
        <v>-112.956450429</v>
      </c>
      <c r="E4549">
        <v>-112.95663521199999</v>
      </c>
      <c r="F4549">
        <v>-112.95758089500001</v>
      </c>
      <c r="G4549">
        <v>-112.96008039</v>
      </c>
      <c r="H4549">
        <v>0</v>
      </c>
      <c r="I4549">
        <v>0.554931640625</v>
      </c>
      <c r="J4549">
        <v>-188.67528313299999</v>
      </c>
      <c r="K4549">
        <v>-228.637636587</v>
      </c>
      <c r="L4549">
        <v>-300</v>
      </c>
      <c r="M4549">
        <v>-300</v>
      </c>
      <c r="N4549">
        <v>-300</v>
      </c>
      <c r="O4549">
        <v>-300</v>
      </c>
    </row>
    <row r="4550" spans="1:15" x14ac:dyDescent="0.2">
      <c r="A4550">
        <v>0.55505371093800004</v>
      </c>
      <c r="B4550">
        <v>-113.04939568899999</v>
      </c>
      <c r="C4550">
        <v>-113.047554719</v>
      </c>
      <c r="D4550">
        <v>-113.04676525799999</v>
      </c>
      <c r="E4550">
        <v>-113.046950903</v>
      </c>
      <c r="F4550">
        <v>-113.047898661</v>
      </c>
      <c r="G4550">
        <v>-113.05040350199999</v>
      </c>
      <c r="H4550">
        <v>0</v>
      </c>
      <c r="I4550">
        <v>0.55505371093800004</v>
      </c>
      <c r="J4550">
        <v>-188.852742863</v>
      </c>
      <c r="K4550">
        <v>-215.52731195000001</v>
      </c>
      <c r="L4550">
        <v>-300</v>
      </c>
      <c r="M4550">
        <v>-300</v>
      </c>
      <c r="N4550">
        <v>-300</v>
      </c>
      <c r="O4550">
        <v>-300</v>
      </c>
    </row>
    <row r="4551" spans="1:15" x14ac:dyDescent="0.2">
      <c r="A4551">
        <v>0.55517578125</v>
      </c>
      <c r="B4551">
        <v>-113.146245186</v>
      </c>
      <c r="C4551">
        <v>-113.14440505499999</v>
      </c>
      <c r="D4551">
        <v>-113.143615756</v>
      </c>
      <c r="E4551">
        <v>-113.143802264</v>
      </c>
      <c r="F4551">
        <v>-113.14475210000001</v>
      </c>
      <c r="G4551">
        <v>-113.147262297</v>
      </c>
      <c r="H4551">
        <v>0</v>
      </c>
      <c r="I4551">
        <v>0.55517578125</v>
      </c>
      <c r="J4551">
        <v>-189.05647746899999</v>
      </c>
      <c r="K4551">
        <v>-206.015420624</v>
      </c>
      <c r="L4551">
        <v>-299.41020813699998</v>
      </c>
      <c r="M4551">
        <v>-300</v>
      </c>
      <c r="N4551">
        <v>-300</v>
      </c>
      <c r="O4551">
        <v>-300</v>
      </c>
    </row>
    <row r="4552" spans="1:15" x14ac:dyDescent="0.2">
      <c r="A4552">
        <v>0.55529785156199996</v>
      </c>
      <c r="B4552">
        <v>-113.249760788</v>
      </c>
      <c r="C4552">
        <v>-113.247921498</v>
      </c>
      <c r="D4552">
        <v>-113.247132362</v>
      </c>
      <c r="E4552">
        <v>-113.247319734</v>
      </c>
      <c r="F4552">
        <v>-113.248271653</v>
      </c>
      <c r="G4552">
        <v>-113.250787214</v>
      </c>
      <c r="H4552">
        <v>0</v>
      </c>
      <c r="I4552">
        <v>0.55529785156199996</v>
      </c>
      <c r="J4552">
        <v>-189.28466175200001</v>
      </c>
      <c r="K4552">
        <v>-198.97371693400001</v>
      </c>
      <c r="L4552">
        <v>-297.690020796</v>
      </c>
      <c r="M4552">
        <v>-300</v>
      </c>
      <c r="N4552">
        <v>-300</v>
      </c>
      <c r="O4552">
        <v>-300</v>
      </c>
    </row>
    <row r="4553" spans="1:15" x14ac:dyDescent="0.2">
      <c r="A4553">
        <v>0.555419921875</v>
      </c>
      <c r="B4553">
        <v>-113.360085716</v>
      </c>
      <c r="C4553">
        <v>-113.358247269</v>
      </c>
      <c r="D4553">
        <v>-113.357458298</v>
      </c>
      <c r="E4553">
        <v>-113.357646536</v>
      </c>
      <c r="F4553">
        <v>-113.358600541</v>
      </c>
      <c r="G4553">
        <v>-113.361121475</v>
      </c>
      <c r="H4553">
        <v>0</v>
      </c>
      <c r="I4553">
        <v>0.555419921875</v>
      </c>
      <c r="J4553">
        <v>-189.534961904</v>
      </c>
      <c r="K4553">
        <v>-193.82764670200001</v>
      </c>
      <c r="L4553">
        <v>-298.25358304700001</v>
      </c>
      <c r="M4553">
        <v>-300</v>
      </c>
      <c r="N4553">
        <v>-299.71816712499998</v>
      </c>
      <c r="O4553">
        <v>-300</v>
      </c>
    </row>
    <row r="4554" spans="1:15" x14ac:dyDescent="0.2">
      <c r="A4554">
        <v>0.55554199218800004</v>
      </c>
      <c r="B4554">
        <v>-113.47737691899999</v>
      </c>
      <c r="C4554">
        <v>-113.475539318</v>
      </c>
      <c r="D4554">
        <v>-113.474750512</v>
      </c>
      <c r="E4554">
        <v>-113.47493961799999</v>
      </c>
      <c r="F4554">
        <v>-113.47589571100001</v>
      </c>
      <c r="G4554">
        <v>-113.47842202699999</v>
      </c>
      <c r="H4554">
        <v>0</v>
      </c>
      <c r="I4554">
        <v>0.55554199218800004</v>
      </c>
      <c r="J4554">
        <v>-189.80464367299999</v>
      </c>
      <c r="K4554">
        <v>-190.22713097299999</v>
      </c>
      <c r="L4554">
        <v>-300</v>
      </c>
      <c r="M4554">
        <v>-298.44389192800003</v>
      </c>
      <c r="N4554">
        <v>-296.11151973800003</v>
      </c>
      <c r="O4554">
        <v>-300</v>
      </c>
    </row>
    <row r="4555" spans="1:15" x14ac:dyDescent="0.2">
      <c r="A4555">
        <v>0.5556640625</v>
      </c>
      <c r="B4555">
        <v>-113.601806135</v>
      </c>
      <c r="C4555">
        <v>-113.599969382</v>
      </c>
      <c r="D4555">
        <v>-113.599180742</v>
      </c>
      <c r="E4555">
        <v>-113.599370717</v>
      </c>
      <c r="F4555">
        <v>-113.600328903</v>
      </c>
      <c r="G4555">
        <v>-113.602860611</v>
      </c>
      <c r="H4555">
        <v>0</v>
      </c>
      <c r="I4555">
        <v>0.5556640625</v>
      </c>
      <c r="J4555">
        <v>-190.09075079199999</v>
      </c>
      <c r="K4555">
        <v>-187.923614345</v>
      </c>
      <c r="L4555">
        <v>-300</v>
      </c>
      <c r="M4555">
        <v>-296.674122162</v>
      </c>
      <c r="N4555">
        <v>-300</v>
      </c>
      <c r="O4555">
        <v>-300</v>
      </c>
    </row>
    <row r="4556" spans="1:15" x14ac:dyDescent="0.2">
      <c r="A4556">
        <v>0.55578613281199996</v>
      </c>
      <c r="B4556">
        <v>-113.73356110100001</v>
      </c>
      <c r="C4556">
        <v>-113.73172519800001</v>
      </c>
      <c r="D4556">
        <v>-113.73093672500001</v>
      </c>
      <c r="E4556">
        <v>-113.73112757200001</v>
      </c>
      <c r="F4556">
        <v>-113.732087854</v>
      </c>
      <c r="G4556">
        <v>-113.73462496099999</v>
      </c>
      <c r="H4556">
        <v>0</v>
      </c>
      <c r="I4556">
        <v>0.55578613281199996</v>
      </c>
      <c r="J4556">
        <v>-190.390265317</v>
      </c>
      <c r="K4556">
        <v>-186.708702741</v>
      </c>
      <c r="L4556">
        <v>-300</v>
      </c>
      <c r="M4556">
        <v>-296.91649415400002</v>
      </c>
      <c r="N4556">
        <v>-300</v>
      </c>
      <c r="O4556">
        <v>-300</v>
      </c>
    </row>
    <row r="4557" spans="1:15" x14ac:dyDescent="0.2">
      <c r="A4557">
        <v>0.555908203125</v>
      </c>
      <c r="B4557">
        <v>-113.872846912</v>
      </c>
      <c r="C4557">
        <v>-113.871011862</v>
      </c>
      <c r="D4557">
        <v>-113.870223557</v>
      </c>
      <c r="E4557">
        <v>-113.870415276</v>
      </c>
      <c r="F4557">
        <v>-113.871377659</v>
      </c>
      <c r="G4557">
        <v>-113.87392017400001</v>
      </c>
      <c r="H4557">
        <v>0</v>
      </c>
      <c r="I4557">
        <v>0.555908203125</v>
      </c>
      <c r="J4557">
        <v>-190.700165723</v>
      </c>
      <c r="K4557">
        <v>-186.37673178200001</v>
      </c>
      <c r="L4557">
        <v>-300</v>
      </c>
      <c r="M4557">
        <v>-299.82264273200002</v>
      </c>
      <c r="N4557">
        <v>-300</v>
      </c>
      <c r="O4557">
        <v>-300</v>
      </c>
    </row>
    <row r="4558" spans="1:15" x14ac:dyDescent="0.2">
      <c r="A4558">
        <v>0.55603027343800004</v>
      </c>
      <c r="B4558">
        <v>-114.019887572</v>
      </c>
      <c r="C4558">
        <v>-114.018053376</v>
      </c>
      <c r="D4558">
        <v>-114.01726524</v>
      </c>
      <c r="E4558">
        <v>-114.017457835</v>
      </c>
      <c r="F4558">
        <v>-114.01842232</v>
      </c>
      <c r="G4558">
        <v>-114.020970253</v>
      </c>
      <c r="H4558">
        <v>0</v>
      </c>
      <c r="I4558">
        <v>0.55603027343800004</v>
      </c>
      <c r="J4558">
        <v>-191.017345052</v>
      </c>
      <c r="K4558">
        <v>-186.704436958</v>
      </c>
      <c r="L4558">
        <v>-300</v>
      </c>
      <c r="M4558">
        <v>-300</v>
      </c>
      <c r="N4558">
        <v>-300</v>
      </c>
      <c r="O4558">
        <v>-300</v>
      </c>
    </row>
    <row r="4559" spans="1:15" x14ac:dyDescent="0.2">
      <c r="A4559">
        <v>0.55615234375</v>
      </c>
      <c r="B4559">
        <v>-114.17492774199999</v>
      </c>
      <c r="C4559">
        <v>-114.173094404</v>
      </c>
      <c r="D4559">
        <v>-114.172306437</v>
      </c>
      <c r="E4559">
        <v>-114.17249990800001</v>
      </c>
      <c r="F4559">
        <v>-114.17346650099999</v>
      </c>
      <c r="G4559">
        <v>-114.17601986</v>
      </c>
      <c r="H4559">
        <v>0</v>
      </c>
      <c r="I4559">
        <v>0.55615234375</v>
      </c>
      <c r="J4559">
        <v>-191.338431687</v>
      </c>
      <c r="K4559">
        <v>-187.45555672899999</v>
      </c>
      <c r="L4559">
        <v>-300</v>
      </c>
      <c r="M4559">
        <v>-300</v>
      </c>
      <c r="N4559">
        <v>-300</v>
      </c>
      <c r="O4559">
        <v>-300</v>
      </c>
    </row>
    <row r="4560" spans="1:15" x14ac:dyDescent="0.2">
      <c r="A4560">
        <v>0.55627441406199996</v>
      </c>
      <c r="B4560">
        <v>-114.33823474</v>
      </c>
      <c r="C4560">
        <v>-114.336402261</v>
      </c>
      <c r="D4560">
        <v>-114.335614466</v>
      </c>
      <c r="E4560">
        <v>-114.335808814</v>
      </c>
      <c r="F4560">
        <v>-114.336777517</v>
      </c>
      <c r="G4560">
        <v>-114.339336312</v>
      </c>
      <c r="H4560">
        <v>0</v>
      </c>
      <c r="I4560">
        <v>0.55627441406199996</v>
      </c>
      <c r="J4560">
        <v>-191.65957231199999</v>
      </c>
      <c r="K4560">
        <v>-188.417434074</v>
      </c>
      <c r="L4560">
        <v>-300</v>
      </c>
      <c r="M4560">
        <v>-300</v>
      </c>
      <c r="N4560">
        <v>-300</v>
      </c>
      <c r="O4560">
        <v>-300</v>
      </c>
    </row>
    <row r="4561" spans="1:15" x14ac:dyDescent="0.2">
      <c r="A4561">
        <v>0.556396484375</v>
      </c>
      <c r="B4561">
        <v>-114.51010081299999</v>
      </c>
      <c r="C4561">
        <v>-114.508269196</v>
      </c>
      <c r="D4561">
        <v>-114.507481572</v>
      </c>
      <c r="E4561">
        <v>-114.5076768</v>
      </c>
      <c r="F4561">
        <v>-114.50864761699999</v>
      </c>
      <c r="G4561">
        <v>-114.51121185700001</v>
      </c>
      <c r="H4561">
        <v>0</v>
      </c>
      <c r="I4561">
        <v>0.556396484375</v>
      </c>
      <c r="J4561">
        <v>-191.97631463600001</v>
      </c>
      <c r="K4561">
        <v>-189.45004914</v>
      </c>
      <c r="L4561">
        <v>-300</v>
      </c>
      <c r="M4561">
        <v>-300</v>
      </c>
      <c r="N4561">
        <v>-300</v>
      </c>
      <c r="O4561">
        <v>-300</v>
      </c>
    </row>
    <row r="4562" spans="1:15" x14ac:dyDescent="0.2">
      <c r="A4562">
        <v>0.55651855468800004</v>
      </c>
      <c r="B4562">
        <v>-114.690845737</v>
      </c>
      <c r="C4562">
        <v>-114.689014984</v>
      </c>
      <c r="D4562">
        <v>-114.688227533</v>
      </c>
      <c r="E4562">
        <v>-114.68842364299999</v>
      </c>
      <c r="F4562">
        <v>-114.689396577</v>
      </c>
      <c r="G4562">
        <v>-114.69196626999999</v>
      </c>
      <c r="H4562">
        <v>0</v>
      </c>
      <c r="I4562">
        <v>0.55651855468800004</v>
      </c>
      <c r="J4562">
        <v>-192.283623267</v>
      </c>
      <c r="K4562">
        <v>-190.50149101</v>
      </c>
      <c r="L4562">
        <v>-300</v>
      </c>
      <c r="M4562">
        <v>-300</v>
      </c>
      <c r="N4562">
        <v>-300</v>
      </c>
      <c r="O4562">
        <v>-300</v>
      </c>
    </row>
    <row r="4563" spans="1:15" x14ac:dyDescent="0.2">
      <c r="A4563">
        <v>0.556640625</v>
      </c>
      <c r="B4563">
        <v>-114.880819797</v>
      </c>
      <c r="C4563">
        <v>-114.87898991100001</v>
      </c>
      <c r="D4563">
        <v>-114.878202634</v>
      </c>
      <c r="E4563">
        <v>-114.878399626</v>
      </c>
      <c r="F4563">
        <v>-114.87937468200001</v>
      </c>
      <c r="G4563">
        <v>-114.88194983699999</v>
      </c>
      <c r="H4563">
        <v>0</v>
      </c>
      <c r="I4563">
        <v>0.556640625</v>
      </c>
      <c r="J4563">
        <v>-192.576087462</v>
      </c>
      <c r="K4563">
        <v>-191.57247697400001</v>
      </c>
      <c r="L4563">
        <v>-300</v>
      </c>
      <c r="M4563">
        <v>-300</v>
      </c>
      <c r="N4563">
        <v>-300</v>
      </c>
      <c r="O4563">
        <v>-300</v>
      </c>
    </row>
    <row r="4564" spans="1:15" x14ac:dyDescent="0.2">
      <c r="A4564">
        <v>0.55676269531199996</v>
      </c>
      <c r="B4564">
        <v>-115.08040721499999</v>
      </c>
      <c r="C4564">
        <v>-115.078578198</v>
      </c>
      <c r="D4564">
        <v>-115.077791096</v>
      </c>
      <c r="E4564">
        <v>-115.077988973</v>
      </c>
      <c r="F4564">
        <v>-115.07896615200001</v>
      </c>
      <c r="G4564">
        <v>-115.08154677900001</v>
      </c>
      <c r="H4564">
        <v>0</v>
      </c>
      <c r="I4564">
        <v>0.55676269531199996</v>
      </c>
      <c r="J4564">
        <v>-192.84825030799999</v>
      </c>
      <c r="K4564">
        <v>-192.66999539899999</v>
      </c>
      <c r="L4564">
        <v>-300</v>
      </c>
      <c r="M4564">
        <v>-300</v>
      </c>
      <c r="N4564">
        <v>-300</v>
      </c>
      <c r="O4564">
        <v>-300</v>
      </c>
    </row>
    <row r="4565" spans="1:15" x14ac:dyDescent="0.2">
      <c r="A4565">
        <v>0.556884765625</v>
      </c>
      <c r="B4565">
        <v>-115.290030102</v>
      </c>
      <c r="C4565">
        <v>-115.28820195599999</v>
      </c>
      <c r="D4565">
        <v>-115.28741503000001</v>
      </c>
      <c r="E4565">
        <v>-115.28761379300001</v>
      </c>
      <c r="F4565">
        <v>-115.288593101</v>
      </c>
      <c r="G4565">
        <v>-115.291179208</v>
      </c>
      <c r="H4565">
        <v>0</v>
      </c>
      <c r="I4565">
        <v>0.556884765625</v>
      </c>
      <c r="J4565">
        <v>-193.09498180200001</v>
      </c>
      <c r="K4565">
        <v>-193.79143798000001</v>
      </c>
      <c r="L4565">
        <v>-300</v>
      </c>
      <c r="M4565">
        <v>-300</v>
      </c>
      <c r="N4565">
        <v>-300</v>
      </c>
      <c r="O4565">
        <v>-300</v>
      </c>
    </row>
    <row r="4566" spans="1:15" x14ac:dyDescent="0.2">
      <c r="A4566">
        <v>0.55700683593800004</v>
      </c>
      <c r="B4566">
        <v>-115.51015304000001</v>
      </c>
      <c r="C4566">
        <v>-115.508325767</v>
      </c>
      <c r="D4566">
        <v>-115.507539018</v>
      </c>
      <c r="E4566">
        <v>-115.50773866900001</v>
      </c>
      <c r="F4566">
        <v>-115.50872010800001</v>
      </c>
      <c r="G4566">
        <v>-115.51131170399999</v>
      </c>
      <c r="H4566">
        <v>0</v>
      </c>
      <c r="I4566">
        <v>0.55700683593800004</v>
      </c>
      <c r="J4566">
        <v>-193.31180795</v>
      </c>
      <c r="K4566">
        <v>-194.93418181499999</v>
      </c>
      <c r="L4566">
        <v>-300</v>
      </c>
      <c r="M4566">
        <v>-300</v>
      </c>
      <c r="N4566">
        <v>-300</v>
      </c>
      <c r="O4566">
        <v>-300</v>
      </c>
    </row>
    <row r="4567" spans="1:15" x14ac:dyDescent="0.2">
      <c r="A4567">
        <v>0.55712890625</v>
      </c>
      <c r="B4567">
        <v>-115.741288404</v>
      </c>
      <c r="C4567">
        <v>-115.739462008</v>
      </c>
      <c r="D4567">
        <v>-115.73867543599999</v>
      </c>
      <c r="E4567">
        <v>-115.73887597700001</v>
      </c>
      <c r="F4567">
        <v>-115.739859552</v>
      </c>
      <c r="G4567">
        <v>-115.74245664599999</v>
      </c>
      <c r="H4567">
        <v>0</v>
      </c>
      <c r="I4567">
        <v>0.55712890625</v>
      </c>
      <c r="J4567">
        <v>-193.49510370100001</v>
      </c>
      <c r="K4567">
        <v>-196.10225938599999</v>
      </c>
      <c r="L4567">
        <v>-300</v>
      </c>
      <c r="M4567">
        <v>-300</v>
      </c>
      <c r="N4567">
        <v>-300</v>
      </c>
      <c r="O4567">
        <v>-300</v>
      </c>
    </row>
    <row r="4568" spans="1:15" x14ac:dyDescent="0.2">
      <c r="A4568">
        <v>0.55725097656199996</v>
      </c>
      <c r="B4568">
        <v>-115.984002593</v>
      </c>
      <c r="C4568">
        <v>-115.98217707400001</v>
      </c>
      <c r="D4568">
        <v>-115.98139068099999</v>
      </c>
      <c r="E4568">
        <v>-115.981592113</v>
      </c>
      <c r="F4568">
        <v>-115.982577827</v>
      </c>
      <c r="G4568">
        <v>-115.98518042800001</v>
      </c>
      <c r="H4568">
        <v>0</v>
      </c>
      <c r="I4568">
        <v>0.55725097656199996</v>
      </c>
      <c r="J4568">
        <v>-193.64215978799999</v>
      </c>
      <c r="K4568">
        <v>-197.300242755</v>
      </c>
      <c r="L4568">
        <v>-300</v>
      </c>
      <c r="M4568">
        <v>-300</v>
      </c>
      <c r="N4568">
        <v>-300</v>
      </c>
      <c r="O4568">
        <v>-300</v>
      </c>
    </row>
    <row r="4569" spans="1:15" x14ac:dyDescent="0.2">
      <c r="A4569">
        <v>0.557373046875</v>
      </c>
      <c r="B4569">
        <v>-116.23892332</v>
      </c>
      <c r="C4569">
        <v>-116.237098682</v>
      </c>
      <c r="D4569">
        <v>-116.236312469</v>
      </c>
      <c r="E4569">
        <v>-116.236514794</v>
      </c>
      <c r="F4569">
        <v>-116.23750264900001</v>
      </c>
      <c r="G4569">
        <v>-116.240110767</v>
      </c>
      <c r="H4569">
        <v>0</v>
      </c>
      <c r="I4569">
        <v>0.557373046875</v>
      </c>
      <c r="J4569">
        <v>-193.75116143400001</v>
      </c>
      <c r="K4569">
        <v>-198.527380365</v>
      </c>
      <c r="L4569">
        <v>-300</v>
      </c>
      <c r="M4569">
        <v>-300</v>
      </c>
      <c r="N4569">
        <v>-300</v>
      </c>
      <c r="O4569">
        <v>-300</v>
      </c>
    </row>
    <row r="4570" spans="1:15" x14ac:dyDescent="0.2">
      <c r="A4570">
        <v>0.55749511718800004</v>
      </c>
      <c r="B4570">
        <v>-116.506748234</v>
      </c>
      <c r="C4570">
        <v>-116.504924479</v>
      </c>
      <c r="D4570">
        <v>-116.504138447</v>
      </c>
      <c r="E4570">
        <v>-116.50434166700001</v>
      </c>
      <c r="F4570">
        <v>-116.505331668</v>
      </c>
      <c r="G4570">
        <v>-116.507945311</v>
      </c>
      <c r="H4570">
        <v>0</v>
      </c>
      <c r="I4570">
        <v>0.55749511718800004</v>
      </c>
      <c r="J4570">
        <v>-193.82113871999999</v>
      </c>
      <c r="K4570">
        <v>-199.78147133900001</v>
      </c>
      <c r="L4570">
        <v>-300</v>
      </c>
      <c r="M4570">
        <v>-300</v>
      </c>
      <c r="N4570">
        <v>-300</v>
      </c>
      <c r="O4570">
        <v>-300</v>
      </c>
    </row>
    <row r="4571" spans="1:15" x14ac:dyDescent="0.2">
      <c r="A4571">
        <v>0.5576171875</v>
      </c>
      <c r="B4571">
        <v>-116.788255134</v>
      </c>
      <c r="C4571">
        <v>-116.786432264</v>
      </c>
      <c r="D4571">
        <v>-116.785646414</v>
      </c>
      <c r="E4571">
        <v>-116.78585053</v>
      </c>
      <c r="F4571">
        <v>-116.786842681</v>
      </c>
      <c r="G4571">
        <v>-116.789461858</v>
      </c>
      <c r="H4571">
        <v>0</v>
      </c>
      <c r="I4571">
        <v>0.5576171875</v>
      </c>
      <c r="J4571">
        <v>-193.85196479000001</v>
      </c>
      <c r="K4571">
        <v>-201.064921449</v>
      </c>
      <c r="L4571">
        <v>-300</v>
      </c>
      <c r="M4571">
        <v>-300</v>
      </c>
      <c r="N4571">
        <v>-300</v>
      </c>
      <c r="O4571">
        <v>-300</v>
      </c>
    </row>
    <row r="4572" spans="1:15" x14ac:dyDescent="0.2">
      <c r="A4572">
        <v>0.55773925781199996</v>
      </c>
      <c r="B4572">
        <v>-117.084314152</v>
      </c>
      <c r="C4572">
        <v>-117.08249216999999</v>
      </c>
      <c r="D4572">
        <v>-117.081706502</v>
      </c>
      <c r="E4572">
        <v>-117.08191151600001</v>
      </c>
      <c r="F4572">
        <v>-117.082905821</v>
      </c>
      <c r="G4572">
        <v>-117.08553053999999</v>
      </c>
      <c r="H4572">
        <v>0</v>
      </c>
      <c r="I4572">
        <v>0.55773925781199996</v>
      </c>
      <c r="J4572">
        <v>-193.84441901700001</v>
      </c>
      <c r="K4572">
        <v>-202.38294925400001</v>
      </c>
      <c r="L4572">
        <v>-300</v>
      </c>
      <c r="M4572">
        <v>-300</v>
      </c>
      <c r="N4572">
        <v>-300</v>
      </c>
      <c r="O4572">
        <v>-300</v>
      </c>
    </row>
    <row r="4573" spans="1:15" x14ac:dyDescent="0.2">
      <c r="A4573">
        <v>0.557861328125</v>
      </c>
      <c r="B4573">
        <v>-117.39590239100001</v>
      </c>
      <c r="C4573">
        <v>-117.39408129900001</v>
      </c>
      <c r="D4573">
        <v>-117.393295815</v>
      </c>
      <c r="E4573">
        <v>-117.39350172899999</v>
      </c>
      <c r="F4573">
        <v>-117.39449818999999</v>
      </c>
      <c r="G4573">
        <v>-117.397128462</v>
      </c>
      <c r="H4573">
        <v>0</v>
      </c>
      <c r="I4573">
        <v>0.557861328125</v>
      </c>
      <c r="J4573">
        <v>-193.80029612499999</v>
      </c>
      <c r="K4573">
        <v>-203.737529642</v>
      </c>
      <c r="L4573">
        <v>-300</v>
      </c>
      <c r="M4573">
        <v>-300</v>
      </c>
      <c r="N4573">
        <v>-300</v>
      </c>
      <c r="O4573">
        <v>-300</v>
      </c>
    </row>
    <row r="4574" spans="1:15" x14ac:dyDescent="0.2">
      <c r="A4574">
        <v>0.55798339843800004</v>
      </c>
      <c r="B4574">
        <v>-117.724121611</v>
      </c>
      <c r="C4574">
        <v>-117.722301411</v>
      </c>
      <c r="D4574">
        <v>-117.721516112</v>
      </c>
      <c r="E4574">
        <v>-117.721722927</v>
      </c>
      <c r="F4574">
        <v>-117.722721548</v>
      </c>
      <c r="G4574">
        <v>-117.72535738099999</v>
      </c>
      <c r="H4574">
        <v>0</v>
      </c>
      <c r="I4574">
        <v>0.55798339843800004</v>
      </c>
      <c r="J4574">
        <v>-193.722472694</v>
      </c>
      <c r="K4574">
        <v>-205.12706181300001</v>
      </c>
      <c r="L4574">
        <v>-300</v>
      </c>
      <c r="M4574">
        <v>-300</v>
      </c>
      <c r="N4574">
        <v>-300</v>
      </c>
      <c r="O4574">
        <v>-300</v>
      </c>
    </row>
    <row r="4575" spans="1:15" x14ac:dyDescent="0.2">
      <c r="A4575">
        <v>0.55810546875</v>
      </c>
      <c r="B4575">
        <v>-118.07021977399999</v>
      </c>
      <c r="C4575">
        <v>-118.068400469</v>
      </c>
      <c r="D4575">
        <v>-118.067615356</v>
      </c>
      <c r="E4575">
        <v>-118.067823074</v>
      </c>
      <c r="F4575">
        <v>-118.06882385900001</v>
      </c>
      <c r="G4575">
        <v>-118.07146526299999</v>
      </c>
      <c r="H4575">
        <v>0</v>
      </c>
      <c r="I4575">
        <v>0.55810546875</v>
      </c>
      <c r="J4575">
        <v>-193.61490745899999</v>
      </c>
      <c r="K4575">
        <v>-206.55199346800001</v>
      </c>
      <c r="L4575">
        <v>-300</v>
      </c>
      <c r="M4575">
        <v>-300</v>
      </c>
      <c r="N4575">
        <v>-300</v>
      </c>
      <c r="O4575">
        <v>-300</v>
      </c>
    </row>
    <row r="4576" spans="1:15" x14ac:dyDescent="0.2">
      <c r="A4576">
        <v>0.55822753906199996</v>
      </c>
      <c r="B4576">
        <v>-118.435617495</v>
      </c>
      <c r="C4576">
        <v>-118.433799087</v>
      </c>
      <c r="D4576">
        <v>-118.43301416</v>
      </c>
      <c r="E4576">
        <v>-118.43322278300001</v>
      </c>
      <c r="F4576">
        <v>-118.434225735</v>
      </c>
      <c r="G4576">
        <v>-118.436872718</v>
      </c>
      <c r="H4576">
        <v>0</v>
      </c>
      <c r="I4576">
        <v>0.55822753906199996</v>
      </c>
      <c r="J4576">
        <v>-193.48245372</v>
      </c>
      <c r="K4576">
        <v>-208.01727050900001</v>
      </c>
      <c r="L4576">
        <v>-300</v>
      </c>
      <c r="M4576">
        <v>-300</v>
      </c>
      <c r="N4576">
        <v>-300</v>
      </c>
      <c r="O4576">
        <v>-300</v>
      </c>
    </row>
    <row r="4577" spans="1:15" x14ac:dyDescent="0.2">
      <c r="A4577">
        <v>0.558349609375</v>
      </c>
      <c r="B4577">
        <v>-118.82194079600001</v>
      </c>
      <c r="C4577">
        <v>-118.820123287</v>
      </c>
      <c r="D4577">
        <v>-118.81933854899999</v>
      </c>
      <c r="E4577">
        <v>-118.819548078</v>
      </c>
      <c r="F4577">
        <v>-118.820553201</v>
      </c>
      <c r="G4577">
        <v>-118.82320577199999</v>
      </c>
      <c r="H4577">
        <v>0</v>
      </c>
      <c r="I4577">
        <v>0.558349609375</v>
      </c>
      <c r="J4577">
        <v>-193.33055985499999</v>
      </c>
      <c r="K4577">
        <v>-209.52779973700001</v>
      </c>
      <c r="L4577">
        <v>-300</v>
      </c>
      <c r="M4577">
        <v>-300</v>
      </c>
      <c r="N4577">
        <v>-300</v>
      </c>
      <c r="O4577">
        <v>-300</v>
      </c>
    </row>
    <row r="4578" spans="1:15" x14ac:dyDescent="0.2">
      <c r="A4578">
        <v>0.55847167968800004</v>
      </c>
      <c r="B4578">
        <v>-119.231062076</v>
      </c>
      <c r="C4578">
        <v>-119.22924546900001</v>
      </c>
      <c r="D4578">
        <v>-119.228460919</v>
      </c>
      <c r="E4578">
        <v>-119.228671357</v>
      </c>
      <c r="F4578">
        <v>-119.229678655</v>
      </c>
      <c r="G4578">
        <v>-119.232336823</v>
      </c>
      <c r="H4578">
        <v>0</v>
      </c>
      <c r="I4578">
        <v>0.55847167968800004</v>
      </c>
      <c r="J4578">
        <v>-193.16487049599999</v>
      </c>
      <c r="K4578">
        <v>-211.08440297000001</v>
      </c>
      <c r="L4578">
        <v>-300</v>
      </c>
      <c r="M4578">
        <v>-300</v>
      </c>
      <c r="N4578">
        <v>-300</v>
      </c>
      <c r="O4578">
        <v>-300</v>
      </c>
    </row>
    <row r="4579" spans="1:15" x14ac:dyDescent="0.2">
      <c r="A4579">
        <v>0.55859375</v>
      </c>
      <c r="B4579">
        <v>-119.665151866</v>
      </c>
      <c r="C4579">
        <v>-119.663336164</v>
      </c>
      <c r="D4579">
        <v>-119.662551803</v>
      </c>
      <c r="E4579">
        <v>-119.66276315099999</v>
      </c>
      <c r="F4579">
        <v>-119.663772627</v>
      </c>
      <c r="G4579">
        <v>-119.666436402</v>
      </c>
      <c r="H4579">
        <v>0</v>
      </c>
      <c r="I4579">
        <v>0.55859375</v>
      </c>
      <c r="J4579">
        <v>-192.990866412</v>
      </c>
      <c r="K4579">
        <v>-212.68660913799999</v>
      </c>
      <c r="L4579">
        <v>-300</v>
      </c>
      <c r="M4579">
        <v>-300</v>
      </c>
      <c r="N4579">
        <v>-300</v>
      </c>
      <c r="O4579">
        <v>-300</v>
      </c>
    </row>
    <row r="4580" spans="1:15" x14ac:dyDescent="0.2">
      <c r="A4580">
        <v>0.55871582031199996</v>
      </c>
      <c r="B4580">
        <v>-120.126744995</v>
      </c>
      <c r="C4580">
        <v>-120.124930199</v>
      </c>
      <c r="D4580">
        <v>-120.12414603000001</v>
      </c>
      <c r="E4580">
        <v>-120.124358289</v>
      </c>
      <c r="F4580">
        <v>-120.12536994600001</v>
      </c>
      <c r="G4580">
        <v>-120.128039337</v>
      </c>
      <c r="H4580">
        <v>0</v>
      </c>
      <c r="I4580">
        <v>0.55871582031199996</v>
      </c>
      <c r="J4580">
        <v>-192.81358842899999</v>
      </c>
      <c r="K4580">
        <v>-214.337829838</v>
      </c>
      <c r="L4580">
        <v>-264.72417882399998</v>
      </c>
      <c r="M4580">
        <v>-300</v>
      </c>
      <c r="N4580">
        <v>-300</v>
      </c>
      <c r="O4580">
        <v>-300</v>
      </c>
    </row>
    <row r="4581" spans="1:15" x14ac:dyDescent="0.2">
      <c r="A4581">
        <v>0.558837890625</v>
      </c>
      <c r="B4581">
        <v>-120.61882624499999</v>
      </c>
      <c r="C4581">
        <v>-120.617012358</v>
      </c>
      <c r="D4581">
        <v>-120.61622838</v>
      </c>
      <c r="E4581">
        <v>-120.616441553</v>
      </c>
      <c r="F4581">
        <v>-120.61745539499999</v>
      </c>
      <c r="G4581">
        <v>-120.62013041</v>
      </c>
      <c r="H4581">
        <v>0</v>
      </c>
      <c r="I4581">
        <v>0.558837890625</v>
      </c>
      <c r="J4581">
        <v>-192.63757045</v>
      </c>
      <c r="K4581">
        <v>-216.044762319</v>
      </c>
      <c r="L4581">
        <v>-242.102554553</v>
      </c>
      <c r="M4581">
        <v>-300</v>
      </c>
      <c r="N4581">
        <v>-300</v>
      </c>
      <c r="O4581">
        <v>-300</v>
      </c>
    </row>
    <row r="4582" spans="1:15" x14ac:dyDescent="0.2">
      <c r="A4582">
        <v>0.55895996093800004</v>
      </c>
      <c r="B4582">
        <v>-121.144942826</v>
      </c>
      <c r="C4582">
        <v>-121.14312984999999</v>
      </c>
      <c r="D4582">
        <v>-121.142346065</v>
      </c>
      <c r="E4582">
        <v>-121.14256015300001</v>
      </c>
      <c r="F4582">
        <v>-121.143576184</v>
      </c>
      <c r="G4582">
        <v>-121.14625683200001</v>
      </c>
      <c r="H4582">
        <v>0</v>
      </c>
      <c r="I4582">
        <v>0.55895996093800004</v>
      </c>
      <c r="J4582">
        <v>-192.46689789000001</v>
      </c>
      <c r="K4582">
        <v>-217.81216377199999</v>
      </c>
      <c r="L4582">
        <v>-229.915851954</v>
      </c>
      <c r="M4582">
        <v>-300</v>
      </c>
      <c r="N4582">
        <v>-300</v>
      </c>
      <c r="O4582">
        <v>-300</v>
      </c>
    </row>
    <row r="4583" spans="1:15" x14ac:dyDescent="0.2">
      <c r="A4583">
        <v>0.55908203125</v>
      </c>
      <c r="B4583">
        <v>-121.70935441899999</v>
      </c>
      <c r="C4583">
        <v>-121.70754235699999</v>
      </c>
      <c r="D4583">
        <v>-121.70675876599999</v>
      </c>
      <c r="E4583">
        <v>-121.70697377</v>
      </c>
      <c r="F4583">
        <v>-121.707991994</v>
      </c>
      <c r="G4583">
        <v>-121.710678285</v>
      </c>
      <c r="H4583">
        <v>0</v>
      </c>
      <c r="I4583">
        <v>0.55908203125</v>
      </c>
      <c r="J4583">
        <v>-192.305392947</v>
      </c>
      <c r="K4583">
        <v>-219.641184745</v>
      </c>
      <c r="L4583">
        <v>-224.01291646499999</v>
      </c>
      <c r="M4583">
        <v>-300</v>
      </c>
      <c r="N4583">
        <v>-300</v>
      </c>
      <c r="O4583">
        <v>-300</v>
      </c>
    </row>
    <row r="4584" spans="1:15" x14ac:dyDescent="0.2">
      <c r="A4584">
        <v>0.55920410156199996</v>
      </c>
      <c r="B4584">
        <v>-122.317236925</v>
      </c>
      <c r="C4584">
        <v>-122.31542577899999</v>
      </c>
      <c r="D4584">
        <v>-122.31464238300001</v>
      </c>
      <c r="E4584">
        <v>-122.314858305</v>
      </c>
      <c r="F4584">
        <v>-122.315878725</v>
      </c>
      <c r="G4584">
        <v>-122.31857066800001</v>
      </c>
      <c r="H4584">
        <v>0</v>
      </c>
      <c r="I4584">
        <v>0.55920410156199996</v>
      </c>
      <c r="J4584">
        <v>-192.15679361599999</v>
      </c>
      <c r="K4584">
        <v>-221.534012499</v>
      </c>
      <c r="L4584">
        <v>-222.46715812299999</v>
      </c>
      <c r="M4584">
        <v>-300</v>
      </c>
      <c r="N4584">
        <v>-300</v>
      </c>
      <c r="O4584">
        <v>-300</v>
      </c>
    </row>
    <row r="4585" spans="1:15" x14ac:dyDescent="0.2">
      <c r="A4585">
        <v>0.559326171875</v>
      </c>
      <c r="B4585">
        <v>-122.974964781</v>
      </c>
      <c r="C4585">
        <v>-122.973154554</v>
      </c>
      <c r="D4585">
        <v>-122.972371353</v>
      </c>
      <c r="E4585">
        <v>-122.972588195</v>
      </c>
      <c r="F4585">
        <v>-122.973610816</v>
      </c>
      <c r="G4585">
        <v>-122.97630841900001</v>
      </c>
      <c r="H4585">
        <v>0</v>
      </c>
      <c r="I4585">
        <v>0.559326171875</v>
      </c>
      <c r="J4585">
        <v>-192.024854637</v>
      </c>
      <c r="K4585">
        <v>-223.49765487400001</v>
      </c>
      <c r="L4585">
        <v>-223.547138668</v>
      </c>
      <c r="M4585">
        <v>-300</v>
      </c>
      <c r="N4585">
        <v>-300</v>
      </c>
      <c r="O4585">
        <v>-300</v>
      </c>
    </row>
    <row r="4586" spans="1:15" x14ac:dyDescent="0.2">
      <c r="A4586">
        <v>0.55944824218800004</v>
      </c>
      <c r="B4586">
        <v>-123.69051125599999</v>
      </c>
      <c r="C4586">
        <v>-123.68870194900001</v>
      </c>
      <c r="D4586">
        <v>-123.68791894500001</v>
      </c>
      <c r="E4586">
        <v>-123.68813670900001</v>
      </c>
      <c r="F4586">
        <v>-123.689161533</v>
      </c>
      <c r="G4586">
        <v>-123.691864806</v>
      </c>
      <c r="H4586">
        <v>0</v>
      </c>
      <c r="I4586">
        <v>0.55944824218800004</v>
      </c>
      <c r="J4586">
        <v>-191.91332601100001</v>
      </c>
      <c r="K4586">
        <v>-225.54074181799999</v>
      </c>
      <c r="L4586">
        <v>-225.54278006600001</v>
      </c>
      <c r="M4586">
        <v>-300</v>
      </c>
      <c r="N4586">
        <v>-300</v>
      </c>
      <c r="O4586">
        <v>-300</v>
      </c>
    </row>
    <row r="4587" spans="1:15" x14ac:dyDescent="0.2">
      <c r="A4587">
        <v>0.5595703125</v>
      </c>
      <c r="B4587">
        <v>-124.47403131900001</v>
      </c>
      <c r="C4587">
        <v>-124.472222937</v>
      </c>
      <c r="D4587">
        <v>-124.471440129</v>
      </c>
      <c r="E4587">
        <v>-124.47165881700001</v>
      </c>
      <c r="F4587">
        <v>-124.472685848</v>
      </c>
      <c r="G4587">
        <v>-124.4753948</v>
      </c>
      <c r="H4587">
        <v>0</v>
      </c>
      <c r="I4587">
        <v>0.5595703125</v>
      </c>
      <c r="J4587">
        <v>-191.82582619799999</v>
      </c>
      <c r="K4587">
        <v>-227.669054561</v>
      </c>
      <c r="L4587">
        <v>-227.666420921</v>
      </c>
      <c r="M4587">
        <v>-300</v>
      </c>
      <c r="N4587">
        <v>-300</v>
      </c>
      <c r="O4587">
        <v>-300</v>
      </c>
    </row>
    <row r="4588" spans="1:15" x14ac:dyDescent="0.2">
      <c r="A4588">
        <v>0.55969238281199996</v>
      </c>
      <c r="B4588">
        <v>-125.338737145</v>
      </c>
      <c r="C4588">
        <v>-125.336929688</v>
      </c>
      <c r="D4588">
        <v>-125.336147079</v>
      </c>
      <c r="E4588">
        <v>-125.336366693</v>
      </c>
      <c r="F4588">
        <v>-125.337395933</v>
      </c>
      <c r="G4588">
        <v>-125.340110575</v>
      </c>
      <c r="H4588">
        <v>0</v>
      </c>
      <c r="I4588">
        <v>0.55969238281199996</v>
      </c>
      <c r="J4588">
        <v>-191.76569243399999</v>
      </c>
      <c r="K4588">
        <v>-229.886366955</v>
      </c>
      <c r="L4588">
        <v>-229.88651197999999</v>
      </c>
      <c r="M4588">
        <v>-300</v>
      </c>
      <c r="N4588">
        <v>-300</v>
      </c>
      <c r="O4588">
        <v>-300</v>
      </c>
    </row>
    <row r="4589" spans="1:15" x14ac:dyDescent="0.2">
      <c r="A4589">
        <v>0.559814453125</v>
      </c>
      <c r="B4589">
        <v>-126.30226240899999</v>
      </c>
      <c r="C4589">
        <v>-126.30045588</v>
      </c>
      <c r="D4589">
        <v>-126.29967347199999</v>
      </c>
      <c r="E4589">
        <v>-126.29989401100001</v>
      </c>
      <c r="F4589">
        <v>-126.300925466</v>
      </c>
      <c r="G4589">
        <v>-126.303645804</v>
      </c>
      <c r="H4589">
        <v>0</v>
      </c>
      <c r="I4589">
        <v>0.559814453125</v>
      </c>
      <c r="J4589">
        <v>-191.73586908499999</v>
      </c>
      <c r="K4589">
        <v>-232.19992968099999</v>
      </c>
      <c r="L4589">
        <v>-232.198482531</v>
      </c>
      <c r="M4589">
        <v>-300</v>
      </c>
      <c r="N4589">
        <v>-300</v>
      </c>
      <c r="O4589">
        <v>-300</v>
      </c>
    </row>
    <row r="4590" spans="1:15" x14ac:dyDescent="0.2">
      <c r="A4590">
        <v>0.55993652343800004</v>
      </c>
      <c r="B4590">
        <v>-127.38888450100001</v>
      </c>
      <c r="C4590">
        <v>-127.387078902</v>
      </c>
      <c r="D4590">
        <v>-127.386296695</v>
      </c>
      <c r="E4590">
        <v>-127.38651816399999</v>
      </c>
      <c r="F4590">
        <v>-127.387551835</v>
      </c>
      <c r="G4590">
        <v>-127.39027788</v>
      </c>
      <c r="H4590">
        <v>0</v>
      </c>
      <c r="I4590">
        <v>0.55993652343800004</v>
      </c>
      <c r="J4590">
        <v>-191.738934621</v>
      </c>
      <c r="K4590">
        <v>-234.62174374200001</v>
      </c>
      <c r="L4590">
        <v>-234.624792743</v>
      </c>
      <c r="M4590">
        <v>-300</v>
      </c>
      <c r="N4590">
        <v>-300</v>
      </c>
      <c r="O4590">
        <v>-300</v>
      </c>
    </row>
    <row r="4591" spans="1:15" x14ac:dyDescent="0.2">
      <c r="A4591">
        <v>0.56005859375</v>
      </c>
      <c r="B4591">
        <v>-128.63334641</v>
      </c>
      <c r="C4591">
        <v>-128.63154174499999</v>
      </c>
      <c r="D4591">
        <v>-128.63075974</v>
      </c>
      <c r="E4591">
        <v>-128.63098213800001</v>
      </c>
      <c r="F4591">
        <v>-128.63201803199999</v>
      </c>
      <c r="G4591">
        <v>-128.63474979200001</v>
      </c>
      <c r="H4591">
        <v>0</v>
      </c>
      <c r="I4591">
        <v>0.56005859375</v>
      </c>
      <c r="J4591">
        <v>-191.77725452000001</v>
      </c>
      <c r="K4591">
        <v>-237.16452846600001</v>
      </c>
      <c r="L4591">
        <v>-237.16366449</v>
      </c>
      <c r="M4591">
        <v>-300</v>
      </c>
      <c r="N4591">
        <v>-300</v>
      </c>
      <c r="O4591">
        <v>-300</v>
      </c>
    </row>
    <row r="4592" spans="1:15" x14ac:dyDescent="0.2">
      <c r="A4592">
        <v>0.56018066406199996</v>
      </c>
      <c r="B4592">
        <v>-130.08789624100001</v>
      </c>
      <c r="C4592">
        <v>-130.08609251199999</v>
      </c>
      <c r="D4592">
        <v>-130.085310709</v>
      </c>
      <c r="E4592">
        <v>-130.08553403900001</v>
      </c>
      <c r="F4592">
        <v>-130.086572158</v>
      </c>
      <c r="G4592">
        <v>-130.08930964300001</v>
      </c>
      <c r="H4592">
        <v>0</v>
      </c>
      <c r="I4592">
        <v>0.56018066406199996</v>
      </c>
      <c r="J4592">
        <v>-191.853239522</v>
      </c>
      <c r="K4592">
        <v>-239.83827462299999</v>
      </c>
      <c r="L4592">
        <v>-239.837652056</v>
      </c>
      <c r="M4592">
        <v>-300</v>
      </c>
      <c r="N4592">
        <v>-300</v>
      </c>
      <c r="O4592">
        <v>-300</v>
      </c>
    </row>
    <row r="4593" spans="1:15" x14ac:dyDescent="0.2">
      <c r="A4593">
        <v>0.560302734375</v>
      </c>
      <c r="B4593">
        <v>-131.83646611399999</v>
      </c>
      <c r="C4593">
        <v>-131.83466332200001</v>
      </c>
      <c r="D4593">
        <v>-131.83388172299999</v>
      </c>
      <c r="E4593">
        <v>-131.83410598699999</v>
      </c>
      <c r="F4593">
        <v>-131.835146334</v>
      </c>
      <c r="G4593">
        <v>-131.837889553</v>
      </c>
      <c r="H4593">
        <v>0</v>
      </c>
      <c r="I4593">
        <v>0.560302734375</v>
      </c>
      <c r="J4593">
        <v>-191.96964040099999</v>
      </c>
      <c r="K4593">
        <v>-242.65464666599999</v>
      </c>
      <c r="L4593">
        <v>-242.653123553</v>
      </c>
      <c r="M4593">
        <v>-300</v>
      </c>
      <c r="N4593">
        <v>-300</v>
      </c>
      <c r="O4593">
        <v>-300</v>
      </c>
    </row>
    <row r="4594" spans="1:15" x14ac:dyDescent="0.2">
      <c r="A4594">
        <v>0.56042480468800004</v>
      </c>
      <c r="B4594">
        <v>-134.02694649599999</v>
      </c>
      <c r="C4594">
        <v>-134.025144643</v>
      </c>
      <c r="D4594">
        <v>-134.02436324799999</v>
      </c>
      <c r="E4594">
        <v>-134.02458845000001</v>
      </c>
      <c r="F4594">
        <v>-134.02563102900001</v>
      </c>
      <c r="G4594">
        <v>-134.02837998999999</v>
      </c>
      <c r="H4594">
        <v>0</v>
      </c>
      <c r="I4594">
        <v>0.56042480468800004</v>
      </c>
      <c r="J4594">
        <v>-192.12976484800001</v>
      </c>
      <c r="K4594">
        <v>-245.629937168</v>
      </c>
      <c r="L4594">
        <v>-245.63002765900001</v>
      </c>
      <c r="M4594">
        <v>-300</v>
      </c>
      <c r="N4594">
        <v>-300</v>
      </c>
      <c r="O4594">
        <v>-300</v>
      </c>
    </row>
    <row r="4595" spans="1:15" x14ac:dyDescent="0.2">
      <c r="A4595">
        <v>0.560546875</v>
      </c>
      <c r="B4595">
        <v>-136.95910919299999</v>
      </c>
      <c r="C4595">
        <v>-136.95730828699999</v>
      </c>
      <c r="D4595">
        <v>-136.95652709800001</v>
      </c>
      <c r="E4595">
        <v>-136.956753238</v>
      </c>
      <c r="F4595">
        <v>-136.95779805000001</v>
      </c>
      <c r="G4595">
        <v>-136.96055276499999</v>
      </c>
      <c r="H4595">
        <v>0</v>
      </c>
      <c r="I4595">
        <v>0.560546875</v>
      </c>
      <c r="J4595">
        <v>-192.337602944</v>
      </c>
      <c r="K4595">
        <v>-248.78787359200001</v>
      </c>
      <c r="L4595">
        <v>-248.79013955799999</v>
      </c>
      <c r="M4595">
        <v>-300</v>
      </c>
      <c r="N4595">
        <v>-300</v>
      </c>
      <c r="O4595">
        <v>-300</v>
      </c>
    </row>
    <row r="4596" spans="1:15" x14ac:dyDescent="0.2">
      <c r="A4596">
        <v>0.56066894531199996</v>
      </c>
      <c r="B4596">
        <v>-141.407645067</v>
      </c>
      <c r="C4596">
        <v>-141.40584510299999</v>
      </c>
      <c r="D4596">
        <v>-141.40506412299999</v>
      </c>
      <c r="E4596">
        <v>-141.405291202</v>
      </c>
      <c r="F4596">
        <v>-141.406338253</v>
      </c>
      <c r="G4596">
        <v>-141.409098731</v>
      </c>
      <c r="H4596">
        <v>0</v>
      </c>
      <c r="I4596">
        <v>0.56066894531199996</v>
      </c>
      <c r="J4596">
        <v>-192.59785208</v>
      </c>
      <c r="K4596">
        <v>-252.15331290200001</v>
      </c>
      <c r="L4596">
        <v>-252.14973840900001</v>
      </c>
      <c r="M4596">
        <v>-278.174973873</v>
      </c>
      <c r="N4596">
        <v>-300</v>
      </c>
      <c r="O4596">
        <v>-300</v>
      </c>
    </row>
    <row r="4597" spans="1:15" x14ac:dyDescent="0.2">
      <c r="A4597">
        <v>0.560791015625</v>
      </c>
      <c r="B4597">
        <v>-150.96310856900001</v>
      </c>
      <c r="C4597">
        <v>-150.96130955999999</v>
      </c>
      <c r="D4597">
        <v>-150.960528778</v>
      </c>
      <c r="E4597">
        <v>-150.960756801</v>
      </c>
      <c r="F4597">
        <v>-150.961806094</v>
      </c>
      <c r="G4597">
        <v>-150.96457233300001</v>
      </c>
      <c r="H4597">
        <v>0</v>
      </c>
      <c r="I4597">
        <v>0.560791015625</v>
      </c>
      <c r="J4597">
        <v>-192.91591317300001</v>
      </c>
      <c r="K4597">
        <v>-255.748007887</v>
      </c>
      <c r="L4597">
        <v>-255.74772096199999</v>
      </c>
      <c r="M4597">
        <v>-260.11598272999998</v>
      </c>
      <c r="N4597">
        <v>-300</v>
      </c>
      <c r="O4597">
        <v>-300</v>
      </c>
    </row>
    <row r="4598" spans="1:15" x14ac:dyDescent="0.2">
      <c r="A4598">
        <v>0.56091308593800004</v>
      </c>
      <c r="B4598">
        <v>-150.98101297900001</v>
      </c>
      <c r="C4598">
        <v>-150.97921490499999</v>
      </c>
      <c r="D4598">
        <v>-150.978434343</v>
      </c>
      <c r="E4598">
        <v>-150.978663286</v>
      </c>
      <c r="F4598">
        <v>-150.979714841</v>
      </c>
      <c r="G4598">
        <v>-150.982486862</v>
      </c>
      <c r="H4598">
        <v>0</v>
      </c>
      <c r="I4598">
        <v>0.56091308593800004</v>
      </c>
      <c r="J4598">
        <v>-193.297967497</v>
      </c>
      <c r="K4598">
        <v>-259.61198593</v>
      </c>
      <c r="L4598">
        <v>-259.60556255300003</v>
      </c>
      <c r="M4598">
        <v>-259.65268902299999</v>
      </c>
      <c r="N4598">
        <v>-300</v>
      </c>
      <c r="O4598">
        <v>-300</v>
      </c>
    </row>
    <row r="4599" spans="1:15" x14ac:dyDescent="0.2">
      <c r="A4599">
        <v>0.56103515625</v>
      </c>
      <c r="B4599">
        <v>-141.45571896000001</v>
      </c>
      <c r="C4599">
        <v>-141.453921837</v>
      </c>
      <c r="D4599">
        <v>-141.45314148700001</v>
      </c>
      <c r="E4599">
        <v>-141.453371387</v>
      </c>
      <c r="F4599">
        <v>-141.45442518499999</v>
      </c>
      <c r="G4599">
        <v>-141.45720300100001</v>
      </c>
      <c r="H4599">
        <v>0</v>
      </c>
      <c r="I4599">
        <v>0.56103515625</v>
      </c>
      <c r="J4599">
        <v>-193.751224579</v>
      </c>
      <c r="K4599">
        <v>-263.78047279899999</v>
      </c>
      <c r="L4599">
        <v>-263.77831740300002</v>
      </c>
      <c r="M4599">
        <v>-263.77225127399998</v>
      </c>
      <c r="N4599">
        <v>-300</v>
      </c>
      <c r="O4599">
        <v>-300</v>
      </c>
    </row>
    <row r="4600" spans="1:15" x14ac:dyDescent="0.2">
      <c r="A4600">
        <v>0.56115722656199996</v>
      </c>
      <c r="B4600">
        <v>-137.03849168900001</v>
      </c>
      <c r="C4600">
        <v>-137.036695522</v>
      </c>
      <c r="D4600">
        <v>-137.03591538000001</v>
      </c>
      <c r="E4600">
        <v>-137.03614622800001</v>
      </c>
      <c r="F4600">
        <v>-137.03720228200001</v>
      </c>
      <c r="G4600">
        <v>-137.039985892</v>
      </c>
      <c r="H4600">
        <v>0</v>
      </c>
      <c r="I4600">
        <v>0.56115722656199996</v>
      </c>
      <c r="J4600">
        <v>-194.284456159</v>
      </c>
      <c r="K4600">
        <v>-268.319305789</v>
      </c>
      <c r="L4600">
        <v>-268.31273116699998</v>
      </c>
      <c r="M4600">
        <v>-268.30418748400001</v>
      </c>
      <c r="N4600">
        <v>-300</v>
      </c>
      <c r="O4600">
        <v>-300</v>
      </c>
    </row>
    <row r="4601" spans="1:15" x14ac:dyDescent="0.2">
      <c r="A4601">
        <v>0.561279296875</v>
      </c>
      <c r="B4601">
        <v>-134.137816407</v>
      </c>
      <c r="C4601">
        <v>-134.13602119999999</v>
      </c>
      <c r="D4601">
        <v>-134.13524126799999</v>
      </c>
      <c r="E4601">
        <v>-134.135473064</v>
      </c>
      <c r="F4601">
        <v>-134.13653137399999</v>
      </c>
      <c r="G4601">
        <v>-134.139320793</v>
      </c>
      <c r="H4601">
        <v>0</v>
      </c>
      <c r="I4601">
        <v>0.561279296875</v>
      </c>
      <c r="J4601">
        <v>-194.908853169</v>
      </c>
      <c r="K4601">
        <v>-273.29282054700002</v>
      </c>
      <c r="L4601">
        <v>-273.27975986299998</v>
      </c>
      <c r="M4601">
        <v>-273.25997275700001</v>
      </c>
      <c r="N4601">
        <v>-300</v>
      </c>
      <c r="O4601">
        <v>-300</v>
      </c>
    </row>
    <row r="4602" spans="1:15" x14ac:dyDescent="0.2">
      <c r="A4602">
        <v>0.56140136718800004</v>
      </c>
      <c r="B4602">
        <v>-131.978901869</v>
      </c>
      <c r="C4602">
        <v>-131.97710762099999</v>
      </c>
      <c r="D4602">
        <v>-131.976327903</v>
      </c>
      <c r="E4602">
        <v>-131.97656064700001</v>
      </c>
      <c r="F4602">
        <v>-131.97762121900001</v>
      </c>
      <c r="G4602">
        <v>-131.98041645399999</v>
      </c>
      <c r="H4602">
        <v>0</v>
      </c>
      <c r="I4602">
        <v>0.56140136718800004</v>
      </c>
      <c r="J4602">
        <v>-195.63931214499999</v>
      </c>
      <c r="K4602">
        <v>-278.81438364899998</v>
      </c>
      <c r="L4602">
        <v>-278.78275601299998</v>
      </c>
      <c r="M4602">
        <v>-278.74175980199999</v>
      </c>
      <c r="N4602">
        <v>-300</v>
      </c>
      <c r="O4602">
        <v>-300</v>
      </c>
    </row>
    <row r="4603" spans="1:15" x14ac:dyDescent="0.2">
      <c r="A4603">
        <v>0.5615234375</v>
      </c>
      <c r="B4603">
        <v>-130.26195407500001</v>
      </c>
      <c r="C4603">
        <v>-130.26016078999999</v>
      </c>
      <c r="D4603">
        <v>-130.25938128600001</v>
      </c>
      <c r="E4603">
        <v>-130.25961498199999</v>
      </c>
      <c r="F4603">
        <v>-130.260677818</v>
      </c>
      <c r="G4603">
        <v>-130.26347887899999</v>
      </c>
      <c r="H4603">
        <v>0</v>
      </c>
      <c r="I4603">
        <v>0.5615234375</v>
      </c>
      <c r="J4603">
        <v>-196.49631933399999</v>
      </c>
      <c r="K4603">
        <v>-284.95409750800002</v>
      </c>
      <c r="L4603">
        <v>-284.93388991400002</v>
      </c>
      <c r="M4603">
        <v>-284.855491793</v>
      </c>
      <c r="N4603">
        <v>-300</v>
      </c>
      <c r="O4603">
        <v>-300</v>
      </c>
    </row>
    <row r="4604" spans="1:15" x14ac:dyDescent="0.2">
      <c r="A4604">
        <v>0.56164550781199996</v>
      </c>
      <c r="B4604">
        <v>-128.83907846700001</v>
      </c>
      <c r="C4604">
        <v>-128.837286148</v>
      </c>
      <c r="D4604">
        <v>-128.836506859</v>
      </c>
      <c r="E4604">
        <v>-128.83674150600001</v>
      </c>
      <c r="F4604">
        <v>-128.83780661200001</v>
      </c>
      <c r="G4604">
        <v>-128.840613507</v>
      </c>
      <c r="H4604">
        <v>0</v>
      </c>
      <c r="I4604">
        <v>0.56164550781199996</v>
      </c>
      <c r="J4604">
        <v>-197.508912431</v>
      </c>
      <c r="K4604">
        <v>-292.06908223699998</v>
      </c>
      <c r="L4604">
        <v>-291.98642792200002</v>
      </c>
      <c r="M4604">
        <v>-291.80084907200001</v>
      </c>
      <c r="N4604">
        <v>-295.88183058300001</v>
      </c>
      <c r="O4604">
        <v>-300</v>
      </c>
    </row>
    <row r="4605" spans="1:15" x14ac:dyDescent="0.2">
      <c r="A4605">
        <v>0.561767578125</v>
      </c>
      <c r="B4605">
        <v>-127.626344918</v>
      </c>
      <c r="C4605">
        <v>-127.624553565</v>
      </c>
      <c r="D4605">
        <v>-127.62377449100001</v>
      </c>
      <c r="E4605">
        <v>-127.624010095</v>
      </c>
      <c r="F4605">
        <v>-127.625077471</v>
      </c>
      <c r="G4605">
        <v>-127.62789021099999</v>
      </c>
      <c r="H4605">
        <v>0</v>
      </c>
      <c r="I4605">
        <v>0.561767578125</v>
      </c>
      <c r="J4605">
        <v>-198.719737049</v>
      </c>
      <c r="K4605">
        <v>-300</v>
      </c>
      <c r="L4605">
        <v>-300</v>
      </c>
      <c r="M4605">
        <v>-299.52975261</v>
      </c>
      <c r="N4605">
        <v>-299.31289474099998</v>
      </c>
      <c r="O4605">
        <v>-300</v>
      </c>
    </row>
    <row r="4606" spans="1:15" x14ac:dyDescent="0.2">
      <c r="A4606">
        <v>0.56188964843800004</v>
      </c>
      <c r="B4606">
        <v>-126.571509874</v>
      </c>
      <c r="C4606">
        <v>-126.56971949</v>
      </c>
      <c r="D4606">
        <v>-126.568940633</v>
      </c>
      <c r="E4606">
        <v>-126.569177193</v>
      </c>
      <c r="F4606">
        <v>-126.570246846</v>
      </c>
      <c r="G4606">
        <v>-126.573065438</v>
      </c>
      <c r="H4606">
        <v>0</v>
      </c>
      <c r="I4606">
        <v>0.56188964843800004</v>
      </c>
      <c r="J4606">
        <v>-200.194778848</v>
      </c>
      <c r="K4606">
        <v>-300</v>
      </c>
      <c r="L4606">
        <v>-300</v>
      </c>
      <c r="M4606">
        <v>-300</v>
      </c>
      <c r="N4606">
        <v>-300</v>
      </c>
      <c r="O4606">
        <v>-300</v>
      </c>
    </row>
    <row r="4607" spans="1:15" x14ac:dyDescent="0.2">
      <c r="A4607">
        <v>0.56201171875</v>
      </c>
      <c r="B4607">
        <v>-125.639836164</v>
      </c>
      <c r="C4607">
        <v>-125.63804675199999</v>
      </c>
      <c r="D4607">
        <v>-125.63726811399999</v>
      </c>
      <c r="E4607">
        <v>-125.63750563000001</v>
      </c>
      <c r="F4607">
        <v>-125.638577563</v>
      </c>
      <c r="G4607">
        <v>-125.641402019</v>
      </c>
      <c r="H4607">
        <v>0</v>
      </c>
      <c r="I4607">
        <v>0.56201171875</v>
      </c>
      <c r="J4607">
        <v>-202.044187806</v>
      </c>
      <c r="K4607">
        <v>-300</v>
      </c>
      <c r="L4607">
        <v>-300</v>
      </c>
      <c r="M4607">
        <v>-300</v>
      </c>
      <c r="N4607">
        <v>-300</v>
      </c>
      <c r="O4607">
        <v>-300</v>
      </c>
    </row>
    <row r="4608" spans="1:15" x14ac:dyDescent="0.2">
      <c r="A4608">
        <v>0.56213378906199996</v>
      </c>
      <c r="B4608">
        <v>-124.807052943</v>
      </c>
      <c r="C4608">
        <v>-124.805264505</v>
      </c>
      <c r="D4608">
        <v>-124.804486086</v>
      </c>
      <c r="E4608">
        <v>-124.80472456299999</v>
      </c>
      <c r="F4608">
        <v>-124.805798779</v>
      </c>
      <c r="G4608">
        <v>-124.808629106</v>
      </c>
      <c r="H4608">
        <v>0</v>
      </c>
      <c r="I4608">
        <v>0.56213378906199996</v>
      </c>
      <c r="J4608">
        <v>-204.474014084</v>
      </c>
      <c r="K4608">
        <v>-300</v>
      </c>
      <c r="L4608">
        <v>-300</v>
      </c>
      <c r="M4608">
        <v>-300</v>
      </c>
      <c r="N4608">
        <v>-300</v>
      </c>
      <c r="O4608">
        <v>-300</v>
      </c>
    </row>
    <row r="4609" spans="1:15" x14ac:dyDescent="0.2">
      <c r="A4609">
        <v>0.562255859375</v>
      </c>
      <c r="B4609">
        <v>-124.055533551</v>
      </c>
      <c r="C4609">
        <v>-124.053746089</v>
      </c>
      <c r="D4609">
        <v>-124.05296789099999</v>
      </c>
      <c r="E4609">
        <v>-124.053207329</v>
      </c>
      <c r="F4609">
        <v>-124.054283832</v>
      </c>
      <c r="G4609">
        <v>-124.05712004</v>
      </c>
      <c r="H4609">
        <v>0</v>
      </c>
      <c r="I4609">
        <v>0.562255859375</v>
      </c>
      <c r="J4609">
        <v>-207.94656585499999</v>
      </c>
      <c r="K4609">
        <v>-300</v>
      </c>
      <c r="L4609">
        <v>-300</v>
      </c>
      <c r="M4609">
        <v>-300</v>
      </c>
      <c r="N4609">
        <v>-300</v>
      </c>
      <c r="O4609">
        <v>-300</v>
      </c>
    </row>
    <row r="4610" spans="1:15" x14ac:dyDescent="0.2">
      <c r="A4610">
        <v>0.56237792968800004</v>
      </c>
      <c r="B4610">
        <v>-123.372073177</v>
      </c>
      <c r="C4610">
        <v>-123.370286695</v>
      </c>
      <c r="D4610">
        <v>-123.36950871800001</v>
      </c>
      <c r="E4610">
        <v>-123.369749118</v>
      </c>
      <c r="F4610">
        <v>-123.370827912</v>
      </c>
      <c r="G4610">
        <v>-123.37367001</v>
      </c>
      <c r="H4610">
        <v>0</v>
      </c>
      <c r="I4610">
        <v>0.56237792968800004</v>
      </c>
      <c r="J4610">
        <v>-213.937265779</v>
      </c>
      <c r="K4610">
        <v>-300</v>
      </c>
      <c r="L4610">
        <v>-300</v>
      </c>
      <c r="M4610">
        <v>-300</v>
      </c>
      <c r="N4610">
        <v>-300</v>
      </c>
      <c r="O4610">
        <v>-300</v>
      </c>
    </row>
    <row r="4611" spans="1:15" x14ac:dyDescent="0.2">
      <c r="A4611">
        <v>0.5625</v>
      </c>
      <c r="B4611">
        <v>-122.746524499</v>
      </c>
      <c r="C4611">
        <v>-122.744738998</v>
      </c>
      <c r="D4611">
        <v>-122.743961243</v>
      </c>
      <c r="E4611">
        <v>-122.74420260799999</v>
      </c>
      <c r="F4611">
        <v>-122.745283696</v>
      </c>
      <c r="G4611">
        <v>-122.74813169399999</v>
      </c>
      <c r="H4611">
        <v>0</v>
      </c>
      <c r="I4611">
        <v>0.5625</v>
      </c>
      <c r="J4611">
        <v>-300</v>
      </c>
      <c r="K4611">
        <v>-300</v>
      </c>
      <c r="L4611">
        <v>-300</v>
      </c>
      <c r="M4611">
        <v>-300</v>
      </c>
      <c r="N4611">
        <v>-300</v>
      </c>
      <c r="O4611">
        <v>-300</v>
      </c>
    </row>
    <row r="4612" spans="1:15" x14ac:dyDescent="0.2">
      <c r="A4612">
        <v>0.56262207031199996</v>
      </c>
      <c r="B4612">
        <v>-122.17092215</v>
      </c>
      <c r="C4612">
        <v>-122.16913763399999</v>
      </c>
      <c r="D4612">
        <v>-122.16836010199999</v>
      </c>
      <c r="E4612">
        <v>-122.16860243399999</v>
      </c>
      <c r="F4612">
        <v>-122.16968582</v>
      </c>
      <c r="G4612">
        <v>-122.172539726</v>
      </c>
      <c r="H4612">
        <v>0</v>
      </c>
      <c r="I4612">
        <v>0.56262207031199996</v>
      </c>
      <c r="J4612">
        <v>-213.93451645799999</v>
      </c>
      <c r="K4612">
        <v>-300</v>
      </c>
      <c r="L4612">
        <v>-300</v>
      </c>
      <c r="M4612">
        <v>-300</v>
      </c>
      <c r="N4612">
        <v>-300</v>
      </c>
      <c r="O4612">
        <v>-300</v>
      </c>
    </row>
    <row r="4613" spans="1:15" x14ac:dyDescent="0.2">
      <c r="A4613">
        <v>0.562744140625</v>
      </c>
      <c r="B4613">
        <v>-121.638899842</v>
      </c>
      <c r="C4613">
        <v>-121.637116312</v>
      </c>
      <c r="D4613">
        <v>-121.63633900400001</v>
      </c>
      <c r="E4613">
        <v>-121.636582305</v>
      </c>
      <c r="F4613">
        <v>-121.63766799299999</v>
      </c>
      <c r="G4613">
        <v>-121.64052781700001</v>
      </c>
      <c r="H4613">
        <v>0</v>
      </c>
      <c r="I4613">
        <v>0.562744140625</v>
      </c>
      <c r="J4613">
        <v>-207.94120508200001</v>
      </c>
      <c r="K4613">
        <v>-300</v>
      </c>
      <c r="L4613">
        <v>-300</v>
      </c>
      <c r="M4613">
        <v>-300</v>
      </c>
      <c r="N4613">
        <v>-300</v>
      </c>
      <c r="O4613">
        <v>-300</v>
      </c>
    </row>
    <row r="4614" spans="1:15" x14ac:dyDescent="0.2">
      <c r="A4614">
        <v>0.56286621093800004</v>
      </c>
      <c r="B4614">
        <v>-121.145290063</v>
      </c>
      <c r="C4614">
        <v>-121.14350752199999</v>
      </c>
      <c r="D4614">
        <v>-121.142730439</v>
      </c>
      <c r="E4614">
        <v>-121.14297471</v>
      </c>
      <c r="F4614">
        <v>-121.144062703</v>
      </c>
      <c r="G4614">
        <v>-121.14692845499999</v>
      </c>
      <c r="H4614">
        <v>0</v>
      </c>
      <c r="I4614">
        <v>0.56286621093800004</v>
      </c>
      <c r="J4614">
        <v>-204.466013162</v>
      </c>
      <c r="K4614">
        <v>-300</v>
      </c>
      <c r="L4614">
        <v>-300</v>
      </c>
      <c r="M4614">
        <v>-300</v>
      </c>
      <c r="N4614">
        <v>-300</v>
      </c>
      <c r="O4614">
        <v>-300</v>
      </c>
    </row>
    <row r="4615" spans="1:15" x14ac:dyDescent="0.2">
      <c r="A4615">
        <v>0.56298828125</v>
      </c>
      <c r="B4615">
        <v>-120.68584177</v>
      </c>
      <c r="C4615">
        <v>-120.68406022000001</v>
      </c>
      <c r="D4615">
        <v>-120.683283364</v>
      </c>
      <c r="E4615">
        <v>-120.683528606</v>
      </c>
      <c r="F4615">
        <v>-120.68461890899999</v>
      </c>
      <c r="G4615">
        <v>-120.68749059699999</v>
      </c>
      <c r="H4615">
        <v>0</v>
      </c>
      <c r="I4615">
        <v>0.56298828125</v>
      </c>
      <c r="J4615">
        <v>-202.033531178</v>
      </c>
      <c r="K4615">
        <v>-300</v>
      </c>
      <c r="L4615">
        <v>-300</v>
      </c>
      <c r="M4615">
        <v>-300</v>
      </c>
      <c r="N4615">
        <v>-300</v>
      </c>
      <c r="O4615">
        <v>-300</v>
      </c>
    </row>
    <row r="4616" spans="1:15" x14ac:dyDescent="0.2">
      <c r="A4616">
        <v>0.56311035156199996</v>
      </c>
      <c r="B4616">
        <v>-120.257016651</v>
      </c>
      <c r="C4616">
        <v>-120.255236095</v>
      </c>
      <c r="D4616">
        <v>-120.254459467</v>
      </c>
      <c r="E4616">
        <v>-120.25470568199999</v>
      </c>
      <c r="F4616">
        <v>-120.255798298</v>
      </c>
      <c r="G4616">
        <v>-120.258675932</v>
      </c>
      <c r="H4616">
        <v>0</v>
      </c>
      <c r="I4616">
        <v>0.56311035156199996</v>
      </c>
      <c r="J4616">
        <v>-200.18146634499999</v>
      </c>
      <c r="K4616">
        <v>-300</v>
      </c>
      <c r="L4616">
        <v>-300</v>
      </c>
      <c r="M4616">
        <v>-300</v>
      </c>
      <c r="N4616">
        <v>-300</v>
      </c>
      <c r="O4616">
        <v>-300</v>
      </c>
    </row>
    <row r="4617" spans="1:15" x14ac:dyDescent="0.2">
      <c r="A4617">
        <v>0.563232421875</v>
      </c>
      <c r="B4617">
        <v>-119.85583909499999</v>
      </c>
      <c r="C4617">
        <v>-119.854059535</v>
      </c>
      <c r="D4617">
        <v>-119.853283135</v>
      </c>
      <c r="E4617">
        <v>-119.853530326</v>
      </c>
      <c r="F4617">
        <v>-119.854625258</v>
      </c>
      <c r="G4617">
        <v>-119.85750884700001</v>
      </c>
      <c r="H4617">
        <v>0</v>
      </c>
      <c r="I4617">
        <v>0.563232421875</v>
      </c>
      <c r="J4617">
        <v>-198.703771569</v>
      </c>
      <c r="K4617">
        <v>-300</v>
      </c>
      <c r="L4617">
        <v>-300</v>
      </c>
      <c r="M4617">
        <v>-299.89470086099999</v>
      </c>
      <c r="N4617">
        <v>-300</v>
      </c>
      <c r="O4617">
        <v>-300</v>
      </c>
    </row>
    <row r="4618" spans="1:15" x14ac:dyDescent="0.2">
      <c r="A4618">
        <v>0.56335449218800004</v>
      </c>
      <c r="B4618">
        <v>-119.479783732</v>
      </c>
      <c r="C4618">
        <v>-119.47800517100001</v>
      </c>
      <c r="D4618">
        <v>-119.477229001</v>
      </c>
      <c r="E4618">
        <v>-119.47747716799999</v>
      </c>
      <c r="F4618">
        <v>-119.478574421</v>
      </c>
      <c r="G4618">
        <v>-119.48146397399999</v>
      </c>
      <c r="H4618">
        <v>0</v>
      </c>
      <c r="I4618">
        <v>0.56335449218800004</v>
      </c>
      <c r="J4618">
        <v>-197.490287862</v>
      </c>
      <c r="K4618">
        <v>-292.15861660799999</v>
      </c>
      <c r="L4618">
        <v>-291.953295277</v>
      </c>
      <c r="M4618">
        <v>-291.86553452200002</v>
      </c>
      <c r="N4618">
        <v>-296.61528283500002</v>
      </c>
      <c r="O4618">
        <v>-300</v>
      </c>
    </row>
    <row r="4619" spans="1:15" x14ac:dyDescent="0.2">
      <c r="A4619">
        <v>0.5634765625</v>
      </c>
      <c r="B4619">
        <v>-119.126689799</v>
      </c>
      <c r="C4619">
        <v>-119.124912239</v>
      </c>
      <c r="D4619">
        <v>-119.124136299</v>
      </c>
      <c r="E4619">
        <v>-119.12438544600001</v>
      </c>
      <c r="F4619">
        <v>-119.12548502200001</v>
      </c>
      <c r="G4619">
        <v>-119.128380549</v>
      </c>
      <c r="H4619">
        <v>0</v>
      </c>
      <c r="I4619">
        <v>0.5634765625</v>
      </c>
      <c r="J4619">
        <v>-196.47503766299999</v>
      </c>
      <c r="K4619">
        <v>-284.99328772899997</v>
      </c>
      <c r="L4619">
        <v>-284.939553773</v>
      </c>
      <c r="M4619">
        <v>-284.90110541899998</v>
      </c>
      <c r="N4619">
        <v>-300</v>
      </c>
      <c r="O4619">
        <v>-300</v>
      </c>
    </row>
    <row r="4620" spans="1:15" x14ac:dyDescent="0.2">
      <c r="A4620">
        <v>0.56359863281199996</v>
      </c>
      <c r="B4620">
        <v>-118.794694992</v>
      </c>
      <c r="C4620">
        <v>-118.79291843599999</v>
      </c>
      <c r="D4620">
        <v>-118.792142727</v>
      </c>
      <c r="E4620">
        <v>-118.792392854</v>
      </c>
      <c r="F4620">
        <v>-118.793494759</v>
      </c>
      <c r="G4620">
        <v>-118.796396268</v>
      </c>
      <c r="H4620">
        <v>0</v>
      </c>
      <c r="I4620">
        <v>0.56359863281199996</v>
      </c>
      <c r="J4620">
        <v>-195.61537462000001</v>
      </c>
      <c r="K4620">
        <v>-278.78554130600003</v>
      </c>
      <c r="L4620">
        <v>-278.768478055</v>
      </c>
      <c r="M4620">
        <v>-278.753220349</v>
      </c>
      <c r="N4620">
        <v>-300</v>
      </c>
      <c r="O4620">
        <v>-300</v>
      </c>
    </row>
    <row r="4621" spans="1:15" x14ac:dyDescent="0.2">
      <c r="A4621">
        <v>0.563720703125</v>
      </c>
      <c r="B4621">
        <v>-118.48218373100001</v>
      </c>
      <c r="C4621">
        <v>-118.480408181</v>
      </c>
      <c r="D4621">
        <v>-118.479632706</v>
      </c>
      <c r="E4621">
        <v>-118.47988381499999</v>
      </c>
      <c r="F4621">
        <v>-118.48098804999999</v>
      </c>
      <c r="G4621">
        <v>-118.48389555200001</v>
      </c>
      <c r="H4621">
        <v>0</v>
      </c>
      <c r="I4621">
        <v>0.563720703125</v>
      </c>
      <c r="J4621">
        <v>-194.88225629799999</v>
      </c>
      <c r="K4621">
        <v>-273.26415810899999</v>
      </c>
      <c r="L4621">
        <v>-273.25632666199999</v>
      </c>
      <c r="M4621">
        <v>-273.26196087</v>
      </c>
      <c r="N4621">
        <v>-300</v>
      </c>
      <c r="O4621">
        <v>-300</v>
      </c>
    </row>
    <row r="4622" spans="1:15" x14ac:dyDescent="0.2">
      <c r="A4622">
        <v>0.56384277343800004</v>
      </c>
      <c r="B4622">
        <v>-118.18774621999999</v>
      </c>
      <c r="C4622">
        <v>-118.185971679</v>
      </c>
      <c r="D4622">
        <v>-118.185196437</v>
      </c>
      <c r="E4622">
        <v>-118.18544853</v>
      </c>
      <c r="F4622">
        <v>-118.186555101</v>
      </c>
      <c r="G4622">
        <v>-118.189468604</v>
      </c>
      <c r="H4622">
        <v>0</v>
      </c>
      <c r="I4622">
        <v>0.56384277343800004</v>
      </c>
      <c r="J4622">
        <v>-194.25520249300001</v>
      </c>
      <c r="K4622">
        <v>-268.29211403400001</v>
      </c>
      <c r="L4622">
        <v>-268.289054577</v>
      </c>
      <c r="M4622">
        <v>-268.28298725100001</v>
      </c>
      <c r="N4622">
        <v>-300</v>
      </c>
      <c r="O4622">
        <v>-300</v>
      </c>
    </row>
    <row r="4623" spans="1:15" x14ac:dyDescent="0.2">
      <c r="A4623">
        <v>0.56396484375</v>
      </c>
      <c r="B4623">
        <v>-117.910145712</v>
      </c>
      <c r="C4623">
        <v>-117.908372181</v>
      </c>
      <c r="D4623">
        <v>-117.907597174</v>
      </c>
      <c r="E4623">
        <v>-117.90785025300001</v>
      </c>
      <c r="F4623">
        <v>-117.908959162</v>
      </c>
      <c r="G4623">
        <v>-117.911878676</v>
      </c>
      <c r="H4623">
        <v>0</v>
      </c>
      <c r="I4623">
        <v>0.56396484375</v>
      </c>
      <c r="J4623">
        <v>-193.71931237999999</v>
      </c>
      <c r="K4623">
        <v>-263.75037239400001</v>
      </c>
      <c r="L4623">
        <v>-263.748656418</v>
      </c>
      <c r="M4623">
        <v>-263.74166897499998</v>
      </c>
      <c r="N4623">
        <v>-300</v>
      </c>
      <c r="O4623">
        <v>-300</v>
      </c>
    </row>
    <row r="4624" spans="1:15" x14ac:dyDescent="0.2">
      <c r="A4624">
        <v>0.56408691406199996</v>
      </c>
      <c r="B4624">
        <v>-117.64829208499999</v>
      </c>
      <c r="C4624">
        <v>-117.64651956900001</v>
      </c>
      <c r="D4624">
        <v>-117.64574479700001</v>
      </c>
      <c r="E4624">
        <v>-117.645998863</v>
      </c>
      <c r="F4624">
        <v>-117.647110115</v>
      </c>
      <c r="G4624">
        <v>-117.650035649</v>
      </c>
      <c r="H4624">
        <v>0</v>
      </c>
      <c r="I4624">
        <v>0.56408691406199996</v>
      </c>
      <c r="J4624">
        <v>-193.263396954</v>
      </c>
      <c r="K4624">
        <v>-259.57565152699999</v>
      </c>
      <c r="L4624">
        <v>-259.573041348</v>
      </c>
      <c r="M4624">
        <v>-259.62180537</v>
      </c>
      <c r="N4624">
        <v>-300</v>
      </c>
      <c r="O4624">
        <v>-300</v>
      </c>
    </row>
    <row r="4625" spans="1:15" x14ac:dyDescent="0.2">
      <c r="A4625">
        <v>0.564208984375</v>
      </c>
      <c r="B4625">
        <v>-117.40122033199999</v>
      </c>
      <c r="C4625">
        <v>-117.399448832</v>
      </c>
      <c r="D4625">
        <v>-117.398674297</v>
      </c>
      <c r="E4625">
        <v>-117.398929353</v>
      </c>
      <c r="F4625">
        <v>-117.400042951</v>
      </c>
      <c r="G4625">
        <v>-117.40297451399999</v>
      </c>
      <c r="H4625">
        <v>0</v>
      </c>
      <c r="I4625">
        <v>0.564208984375</v>
      </c>
      <c r="J4625">
        <v>-192.878683435</v>
      </c>
      <c r="K4625">
        <v>-255.71269025199999</v>
      </c>
      <c r="L4625">
        <v>-255.71073101100001</v>
      </c>
      <c r="M4625">
        <v>-260.08260063300003</v>
      </c>
      <c r="N4625">
        <v>-300</v>
      </c>
      <c r="O4625">
        <v>-300</v>
      </c>
    </row>
    <row r="4626" spans="1:15" x14ac:dyDescent="0.2">
      <c r="A4626">
        <v>0.56433105468800004</v>
      </c>
      <c r="B4626">
        <v>-117.16807289800001</v>
      </c>
      <c r="C4626">
        <v>-117.166302417</v>
      </c>
      <c r="D4626">
        <v>-117.16552812</v>
      </c>
      <c r="E4626">
        <v>-117.165784167</v>
      </c>
      <c r="F4626">
        <v>-117.166900114</v>
      </c>
      <c r="G4626">
        <v>-117.16983771699999</v>
      </c>
      <c r="H4626">
        <v>0</v>
      </c>
      <c r="I4626">
        <v>0.56433105468800004</v>
      </c>
      <c r="J4626">
        <v>-192.557963844</v>
      </c>
      <c r="K4626">
        <v>-252.11275853999999</v>
      </c>
      <c r="L4626">
        <v>-252.11100347300001</v>
      </c>
      <c r="M4626">
        <v>-278.16985843999998</v>
      </c>
      <c r="N4626">
        <v>-300</v>
      </c>
      <c r="O4626">
        <v>-300</v>
      </c>
    </row>
    <row r="4627" spans="1:15" x14ac:dyDescent="0.2">
      <c r="A4627">
        <v>0.564453125</v>
      </c>
      <c r="B4627">
        <v>-116.948085083</v>
      </c>
      <c r="C4627">
        <v>-116.946315622</v>
      </c>
      <c r="D4627">
        <v>-116.945541565</v>
      </c>
      <c r="E4627">
        <v>-116.945798604</v>
      </c>
      <c r="F4627">
        <v>-116.94691690499999</v>
      </c>
      <c r="G4627">
        <v>-116.949860556</v>
      </c>
      <c r="H4627">
        <v>0</v>
      </c>
      <c r="I4627">
        <v>0.564453125</v>
      </c>
      <c r="J4627">
        <v>-192.29505673700001</v>
      </c>
      <c r="K4627">
        <v>-248.745603633</v>
      </c>
      <c r="L4627">
        <v>-248.74861328099999</v>
      </c>
      <c r="M4627">
        <v>-300</v>
      </c>
      <c r="N4627">
        <v>-300</v>
      </c>
      <c r="O4627">
        <v>-300</v>
      </c>
    </row>
    <row r="4628" spans="1:15" x14ac:dyDescent="0.2">
      <c r="A4628">
        <v>0.56457519531199996</v>
      </c>
      <c r="B4628">
        <v>-116.74057288500001</v>
      </c>
      <c r="C4628">
        <v>-116.738804449</v>
      </c>
      <c r="D4628">
        <v>-116.73803063</v>
      </c>
      <c r="E4628">
        <v>-116.738288664</v>
      </c>
      <c r="F4628">
        <v>-116.739409323</v>
      </c>
      <c r="G4628">
        <v>-116.74235903100001</v>
      </c>
      <c r="H4628">
        <v>0</v>
      </c>
      <c r="I4628">
        <v>0.56457519531199996</v>
      </c>
      <c r="J4628">
        <v>-192.08455943300001</v>
      </c>
      <c r="K4628">
        <v>-245.58552524199999</v>
      </c>
      <c r="L4628">
        <v>-245.585364363</v>
      </c>
      <c r="M4628">
        <v>-300</v>
      </c>
      <c r="N4628">
        <v>-300</v>
      </c>
      <c r="O4628">
        <v>-300</v>
      </c>
    </row>
    <row r="4629" spans="1:15" x14ac:dyDescent="0.2">
      <c r="A4629">
        <v>0.564697265625</v>
      </c>
      <c r="B4629">
        <v>-116.544922829</v>
      </c>
      <c r="C4629">
        <v>-116.543155418</v>
      </c>
      <c r="D4629">
        <v>-116.54238184099999</v>
      </c>
      <c r="E4629">
        <v>-116.542640871</v>
      </c>
      <c r="F4629">
        <v>-116.543763891</v>
      </c>
      <c r="G4629">
        <v>-116.546719667</v>
      </c>
      <c r="H4629">
        <v>0</v>
      </c>
      <c r="I4629">
        <v>0.564697265625</v>
      </c>
      <c r="J4629">
        <v>-191.921777795</v>
      </c>
      <c r="K4629">
        <v>-242.60720569399999</v>
      </c>
      <c r="L4629">
        <v>-242.60545486500001</v>
      </c>
      <c r="M4629">
        <v>-300</v>
      </c>
      <c r="N4629">
        <v>-300</v>
      </c>
      <c r="O4629">
        <v>-300</v>
      </c>
    </row>
    <row r="4630" spans="1:15" x14ac:dyDescent="0.2">
      <c r="A4630">
        <v>0.56481933593800004</v>
      </c>
      <c r="B4630">
        <v>-116.36058338799999</v>
      </c>
      <c r="C4630">
        <v>-116.35881700500001</v>
      </c>
      <c r="D4630">
        <v>-116.358043671</v>
      </c>
      <c r="E4630">
        <v>-116.358303699</v>
      </c>
      <c r="F4630">
        <v>-116.35942908299999</v>
      </c>
      <c r="G4630">
        <v>-116.36239093499999</v>
      </c>
      <c r="H4630">
        <v>0</v>
      </c>
      <c r="I4630">
        <v>0.56481933593800004</v>
      </c>
      <c r="J4630">
        <v>-191.80271778700001</v>
      </c>
      <c r="K4630">
        <v>-239.78808431600001</v>
      </c>
      <c r="L4630">
        <v>-239.78713536999999</v>
      </c>
      <c r="M4630">
        <v>-300</v>
      </c>
      <c r="N4630">
        <v>-300</v>
      </c>
      <c r="O4630">
        <v>-300</v>
      </c>
    </row>
    <row r="4631" spans="1:15" x14ac:dyDescent="0.2">
      <c r="A4631">
        <v>0.56494140625</v>
      </c>
      <c r="B4631">
        <v>-116.18705772600001</v>
      </c>
      <c r="C4631">
        <v>-116.185292375</v>
      </c>
      <c r="D4631">
        <v>-116.184519283</v>
      </c>
      <c r="E4631">
        <v>-116.184780311</v>
      </c>
      <c r="F4631">
        <v>-116.185908064</v>
      </c>
      <c r="G4631">
        <v>-116.188876002</v>
      </c>
      <c r="H4631">
        <v>0</v>
      </c>
      <c r="I4631">
        <v>0.56494140625</v>
      </c>
      <c r="J4631">
        <v>-191.72407306900001</v>
      </c>
      <c r="K4631">
        <v>-237.11139706599999</v>
      </c>
      <c r="L4631">
        <v>-237.11050568100001</v>
      </c>
      <c r="M4631">
        <v>-300</v>
      </c>
      <c r="N4631">
        <v>-300</v>
      </c>
      <c r="O4631">
        <v>-300</v>
      </c>
    </row>
    <row r="4632" spans="1:15" x14ac:dyDescent="0.2">
      <c r="A4632">
        <v>0.56506347656199996</v>
      </c>
      <c r="B4632">
        <v>-116.023897525</v>
      </c>
      <c r="C4632">
        <v>-116.022133207</v>
      </c>
      <c r="D4632">
        <v>-116.02136036</v>
      </c>
      <c r="E4632">
        <v>-116.021622389</v>
      </c>
      <c r="F4632">
        <v>-116.022752514</v>
      </c>
      <c r="G4632">
        <v>-116.025726547</v>
      </c>
      <c r="H4632">
        <v>0</v>
      </c>
      <c r="I4632">
        <v>0.56506347656199996</v>
      </c>
      <c r="J4632">
        <v>-191.68309563</v>
      </c>
      <c r="K4632">
        <v>-234.56594299400001</v>
      </c>
      <c r="L4632">
        <v>-234.569101773</v>
      </c>
      <c r="M4632">
        <v>-300</v>
      </c>
      <c r="N4632">
        <v>-300</v>
      </c>
      <c r="O4632">
        <v>-300</v>
      </c>
    </row>
    <row r="4633" spans="1:15" x14ac:dyDescent="0.2">
      <c r="A4633">
        <v>0.565185546875</v>
      </c>
      <c r="B4633">
        <v>-115.870697703</v>
      </c>
      <c r="C4633">
        <v>-115.868934422</v>
      </c>
      <c r="D4633">
        <v>-115.86816181899999</v>
      </c>
      <c r="E4633">
        <v>-115.868424852</v>
      </c>
      <c r="F4633">
        <v>-115.869557353</v>
      </c>
      <c r="G4633">
        <v>-115.87253749</v>
      </c>
      <c r="H4633">
        <v>0</v>
      </c>
      <c r="I4633">
        <v>0.565185546875</v>
      </c>
      <c r="J4633">
        <v>-191.677370749</v>
      </c>
      <c r="K4633">
        <v>-232.14149988599999</v>
      </c>
      <c r="L4633">
        <v>-232.14005535000001</v>
      </c>
      <c r="M4633">
        <v>-300</v>
      </c>
      <c r="N4633">
        <v>-300</v>
      </c>
      <c r="O4633">
        <v>-300</v>
      </c>
    </row>
    <row r="4634" spans="1:15" x14ac:dyDescent="0.2">
      <c r="A4634">
        <v>0.56530761718800004</v>
      </c>
      <c r="B4634">
        <v>-115.727091891</v>
      </c>
      <c r="C4634">
        <v>-115.725329649</v>
      </c>
      <c r="D4634">
        <v>-115.724557293</v>
      </c>
      <c r="E4634">
        <v>-115.72482133</v>
      </c>
      <c r="F4634">
        <v>-115.725956211</v>
      </c>
      <c r="G4634">
        <v>-115.72894246200001</v>
      </c>
      <c r="H4634">
        <v>0</v>
      </c>
      <c r="I4634">
        <v>0.56530761718800004</v>
      </c>
      <c r="J4634">
        <v>-191.704535558</v>
      </c>
      <c r="K4634">
        <v>-229.82542588199999</v>
      </c>
      <c r="L4634">
        <v>-229.82541527999999</v>
      </c>
      <c r="M4634">
        <v>-300</v>
      </c>
      <c r="N4634">
        <v>-300</v>
      </c>
      <c r="O4634">
        <v>-300</v>
      </c>
    </row>
    <row r="4635" spans="1:15" x14ac:dyDescent="0.2">
      <c r="A4635">
        <v>0.5654296875</v>
      </c>
      <c r="B4635">
        <v>-115.592748535</v>
      </c>
      <c r="C4635">
        <v>-115.590987334</v>
      </c>
      <c r="D4635">
        <v>-115.59021522499999</v>
      </c>
      <c r="E4635">
        <v>-115.59048027</v>
      </c>
      <c r="F4635">
        <v>-115.59161753399999</v>
      </c>
      <c r="G4635">
        <v>-115.594609908</v>
      </c>
      <c r="H4635">
        <v>0</v>
      </c>
      <c r="I4635">
        <v>0.5654296875</v>
      </c>
      <c r="J4635">
        <v>-191.76200946500001</v>
      </c>
      <c r="K4635">
        <v>-227.605373125</v>
      </c>
      <c r="L4635">
        <v>-227.60260400600001</v>
      </c>
      <c r="M4635">
        <v>-300</v>
      </c>
      <c r="N4635">
        <v>-300</v>
      </c>
      <c r="O4635">
        <v>-300</v>
      </c>
    </row>
    <row r="4636" spans="1:15" x14ac:dyDescent="0.2">
      <c r="A4636">
        <v>0.56555175781199996</v>
      </c>
      <c r="B4636">
        <v>-115.46736753</v>
      </c>
      <c r="C4636">
        <v>-115.465607373</v>
      </c>
      <c r="D4636">
        <v>-115.464835513</v>
      </c>
      <c r="E4636">
        <v>-115.465101566</v>
      </c>
      <c r="F4636">
        <v>-115.466241217</v>
      </c>
      <c r="G4636">
        <v>-115.469239724</v>
      </c>
      <c r="H4636">
        <v>0</v>
      </c>
      <c r="I4636">
        <v>0.56555175781199996</v>
      </c>
      <c r="J4636">
        <v>-191.84684922400001</v>
      </c>
      <c r="K4636">
        <v>-225.47429352500001</v>
      </c>
      <c r="L4636">
        <v>-225.476366025</v>
      </c>
      <c r="M4636">
        <v>-300</v>
      </c>
      <c r="N4636">
        <v>-300</v>
      </c>
      <c r="O4636">
        <v>-300</v>
      </c>
    </row>
    <row r="4637" spans="1:15" x14ac:dyDescent="0.2">
      <c r="A4637">
        <v>0.565673828125</v>
      </c>
      <c r="B4637">
        <v>-115.350677308</v>
      </c>
      <c r="C4637">
        <v>-115.348918196</v>
      </c>
      <c r="D4637">
        <v>-115.34814658499999</v>
      </c>
      <c r="E4637">
        <v>-115.34841364899999</v>
      </c>
      <c r="F4637">
        <v>-115.34955569100001</v>
      </c>
      <c r="G4637">
        <v>-115.35256034</v>
      </c>
      <c r="H4637">
        <v>0</v>
      </c>
      <c r="I4637">
        <v>0.565673828125</v>
      </c>
      <c r="J4637">
        <v>-191.955719139</v>
      </c>
      <c r="K4637">
        <v>-223.42855052799999</v>
      </c>
      <c r="L4637">
        <v>-223.47802153399999</v>
      </c>
      <c r="M4637">
        <v>-300</v>
      </c>
      <c r="N4637">
        <v>-300</v>
      </c>
      <c r="O4637">
        <v>-300</v>
      </c>
    </row>
    <row r="4638" spans="1:15" x14ac:dyDescent="0.2">
      <c r="A4638">
        <v>0.56579589843800004</v>
      </c>
      <c r="B4638">
        <v>-115.24243230499999</v>
      </c>
      <c r="C4638">
        <v>-115.240674243</v>
      </c>
      <c r="D4638">
        <v>-115.239902882</v>
      </c>
      <c r="E4638">
        <v>-115.24017095799999</v>
      </c>
      <c r="F4638">
        <v>-115.241315395</v>
      </c>
      <c r="G4638">
        <v>-115.244326196</v>
      </c>
      <c r="H4638">
        <v>0</v>
      </c>
      <c r="I4638">
        <v>0.56579589843800004</v>
      </c>
      <c r="J4638">
        <v>-192.08499887400001</v>
      </c>
      <c r="K4638">
        <v>-221.46226543500001</v>
      </c>
      <c r="L4638">
        <v>-222.395423505</v>
      </c>
      <c r="M4638">
        <v>-300</v>
      </c>
      <c r="N4638">
        <v>-300</v>
      </c>
      <c r="O4638">
        <v>-300</v>
      </c>
    </row>
    <row r="4639" spans="1:15" x14ac:dyDescent="0.2">
      <c r="A4639">
        <v>0.56591796875</v>
      </c>
      <c r="B4639">
        <v>-115.14241077299999</v>
      </c>
      <c r="C4639">
        <v>-115.140653762</v>
      </c>
      <c r="D4639">
        <v>-115.139882653</v>
      </c>
      <c r="E4639">
        <v>-115.140151743</v>
      </c>
      <c r="F4639">
        <v>-115.141298578</v>
      </c>
      <c r="G4639">
        <v>-115.144315539</v>
      </c>
      <c r="H4639">
        <v>0</v>
      </c>
      <c r="I4639">
        <v>0.56591796875</v>
      </c>
      <c r="J4639">
        <v>-192.23093927599999</v>
      </c>
      <c r="K4639">
        <v>-219.566745763</v>
      </c>
      <c r="L4639">
        <v>-223.93848477</v>
      </c>
      <c r="M4639">
        <v>-300</v>
      </c>
      <c r="N4639">
        <v>-300</v>
      </c>
      <c r="O4639">
        <v>-300</v>
      </c>
    </row>
    <row r="4640" spans="1:15" x14ac:dyDescent="0.2">
      <c r="A4640">
        <v>0.56604003906199996</v>
      </c>
      <c r="B4640">
        <v>-115.050412858</v>
      </c>
      <c r="C4640">
        <v>-115.048656901</v>
      </c>
      <c r="D4640">
        <v>-115.047886045</v>
      </c>
      <c r="E4640">
        <v>-115.04815615</v>
      </c>
      <c r="F4640">
        <v>-115.04930538799999</v>
      </c>
      <c r="G4640">
        <v>-115.052328519</v>
      </c>
      <c r="H4640">
        <v>0</v>
      </c>
      <c r="I4640">
        <v>0.56604003906199996</v>
      </c>
      <c r="J4640">
        <v>-192.38978509500001</v>
      </c>
      <c r="K4640">
        <v>-217.73503912800001</v>
      </c>
      <c r="L4640">
        <v>-229.83872673299999</v>
      </c>
      <c r="M4640">
        <v>-300</v>
      </c>
      <c r="N4640">
        <v>-300</v>
      </c>
      <c r="O4640">
        <v>-300</v>
      </c>
    </row>
    <row r="4641" spans="1:15" x14ac:dyDescent="0.2">
      <c r="A4641">
        <v>0.566162109375</v>
      </c>
      <c r="B4641">
        <v>-114.966258946</v>
      </c>
      <c r="C4641">
        <v>-114.964504045</v>
      </c>
      <c r="D4641">
        <v>-114.96373344200001</v>
      </c>
      <c r="E4641">
        <v>-114.964004565</v>
      </c>
      <c r="F4641">
        <v>-114.965156208</v>
      </c>
      <c r="G4641">
        <v>-114.96818552000001</v>
      </c>
      <c r="H4641">
        <v>0</v>
      </c>
      <c r="I4641">
        <v>0.566162109375</v>
      </c>
      <c r="J4641">
        <v>-192.55779797899999</v>
      </c>
      <c r="K4641">
        <v>-215.96502679</v>
      </c>
      <c r="L4641">
        <v>-242.02257395699999</v>
      </c>
      <c r="M4641">
        <v>-300</v>
      </c>
      <c r="N4641">
        <v>-300</v>
      </c>
      <c r="O4641">
        <v>-300</v>
      </c>
    </row>
    <row r="4642" spans="1:15" x14ac:dyDescent="0.2">
      <c r="A4642">
        <v>0.56628417968800004</v>
      </c>
      <c r="B4642">
        <v>-114.88978820600001</v>
      </c>
      <c r="C4642">
        <v>-114.88803436400001</v>
      </c>
      <c r="D4642">
        <v>-114.887264016</v>
      </c>
      <c r="E4642">
        <v>-114.887536158</v>
      </c>
      <c r="F4642">
        <v>-114.888690211</v>
      </c>
      <c r="G4642">
        <v>-114.891725712</v>
      </c>
      <c r="H4642">
        <v>0</v>
      </c>
      <c r="I4642">
        <v>0.56628417968800004</v>
      </c>
      <c r="J4642">
        <v>-192.731157486</v>
      </c>
      <c r="K4642">
        <v>-214.25543810400001</v>
      </c>
      <c r="L4642">
        <v>-264.64039444700001</v>
      </c>
      <c r="M4642">
        <v>-300</v>
      </c>
      <c r="N4642">
        <v>-300</v>
      </c>
      <c r="O4642">
        <v>-300</v>
      </c>
    </row>
    <row r="4643" spans="1:15" x14ac:dyDescent="0.2">
      <c r="A4643">
        <v>0.56640625</v>
      </c>
      <c r="B4643">
        <v>-114.820857342</v>
      </c>
      <c r="C4643">
        <v>-114.81910456200001</v>
      </c>
      <c r="D4643">
        <v>-114.81833447</v>
      </c>
      <c r="E4643">
        <v>-114.818607633</v>
      </c>
      <c r="F4643">
        <v>-114.819764099</v>
      </c>
      <c r="G4643">
        <v>-114.82280579899999</v>
      </c>
      <c r="H4643">
        <v>0</v>
      </c>
      <c r="I4643">
        <v>0.56640625</v>
      </c>
      <c r="J4643">
        <v>-192.905773737</v>
      </c>
      <c r="K4643">
        <v>-212.60155397299999</v>
      </c>
      <c r="L4643">
        <v>-300</v>
      </c>
      <c r="M4643">
        <v>-300</v>
      </c>
      <c r="N4643">
        <v>-300</v>
      </c>
      <c r="O4643">
        <v>-300</v>
      </c>
    </row>
    <row r="4644" spans="1:15" x14ac:dyDescent="0.2">
      <c r="A4644">
        <v>0.56652832031199996</v>
      </c>
      <c r="B4644">
        <v>-114.75933949900001</v>
      </c>
      <c r="C4644">
        <v>-114.75758778300001</v>
      </c>
      <c r="D4644">
        <v>-114.756817947</v>
      </c>
      <c r="E4644">
        <v>-114.757092134</v>
      </c>
      <c r="F4644">
        <v>-114.75825101700001</v>
      </c>
      <c r="G4644">
        <v>-114.761298924</v>
      </c>
      <c r="H4644">
        <v>0</v>
      </c>
      <c r="I4644">
        <v>0.56652832031199996</v>
      </c>
      <c r="J4644">
        <v>-193.077120562</v>
      </c>
      <c r="K4644">
        <v>-210.99666665199999</v>
      </c>
      <c r="L4644">
        <v>-300</v>
      </c>
      <c r="M4644">
        <v>-300</v>
      </c>
      <c r="N4644">
        <v>-300</v>
      </c>
      <c r="O4644">
        <v>-300</v>
      </c>
    </row>
    <row r="4645" spans="1:15" x14ac:dyDescent="0.2">
      <c r="A4645">
        <v>0.566650390625</v>
      </c>
      <c r="B4645">
        <v>-114.705123324</v>
      </c>
      <c r="C4645">
        <v>-114.70337267399999</v>
      </c>
      <c r="D4645">
        <v>-114.70260309699999</v>
      </c>
      <c r="E4645">
        <v>-114.70287830700001</v>
      </c>
      <c r="F4645">
        <v>-114.704039611</v>
      </c>
      <c r="G4645">
        <v>-114.707093736</v>
      </c>
      <c r="H4645">
        <v>0</v>
      </c>
      <c r="I4645">
        <v>0.566650390625</v>
      </c>
      <c r="J4645">
        <v>-193.24014863299999</v>
      </c>
      <c r="K4645">
        <v>-209.43741287200001</v>
      </c>
      <c r="L4645">
        <v>-300</v>
      </c>
      <c r="M4645">
        <v>-300</v>
      </c>
      <c r="N4645">
        <v>-300</v>
      </c>
      <c r="O4645">
        <v>-300</v>
      </c>
    </row>
    <row r="4646" spans="1:15" x14ac:dyDescent="0.2">
      <c r="A4646">
        <v>0.56677246093800004</v>
      </c>
      <c r="B4646">
        <v>-114.658112159</v>
      </c>
      <c r="C4646">
        <v>-114.656362578</v>
      </c>
      <c r="D4646">
        <v>-114.655593259</v>
      </c>
      <c r="E4646">
        <v>-114.655869497</v>
      </c>
      <c r="F4646">
        <v>-114.65703322500001</v>
      </c>
      <c r="G4646">
        <v>-114.660093577</v>
      </c>
      <c r="H4646">
        <v>0</v>
      </c>
      <c r="I4646">
        <v>0.56677246093800004</v>
      </c>
      <c r="J4646">
        <v>-193.389383444</v>
      </c>
      <c r="K4646">
        <v>-207.92422166599999</v>
      </c>
      <c r="L4646">
        <v>-300</v>
      </c>
      <c r="M4646">
        <v>-300</v>
      </c>
      <c r="N4646">
        <v>-300</v>
      </c>
      <c r="O4646">
        <v>-300</v>
      </c>
    </row>
    <row r="4647" spans="1:15" x14ac:dyDescent="0.2">
      <c r="A4647">
        <v>0.56689453125</v>
      </c>
      <c r="B4647">
        <v>-114.61822336</v>
      </c>
      <c r="C4647">
        <v>-114.61647485100001</v>
      </c>
      <c r="D4647">
        <v>-114.615705793</v>
      </c>
      <c r="E4647">
        <v>-114.615983058</v>
      </c>
      <c r="F4647">
        <v>-114.617149215</v>
      </c>
      <c r="G4647">
        <v>-114.62021580299999</v>
      </c>
      <c r="H4647">
        <v>0</v>
      </c>
      <c r="I4647">
        <v>0.56689453125</v>
      </c>
      <c r="J4647">
        <v>-193.519175617</v>
      </c>
      <c r="K4647">
        <v>-206.45628681900001</v>
      </c>
      <c r="L4647">
        <v>-300</v>
      </c>
      <c r="M4647">
        <v>-300</v>
      </c>
      <c r="N4647">
        <v>-300</v>
      </c>
      <c r="O4647">
        <v>-300</v>
      </c>
    </row>
    <row r="4648" spans="1:15" x14ac:dyDescent="0.2">
      <c r="A4648">
        <v>0.56701660156199996</v>
      </c>
      <c r="B4648">
        <v>-114.585387723</v>
      </c>
      <c r="C4648">
        <v>-114.583640288</v>
      </c>
      <c r="D4648">
        <v>-114.58287149100001</v>
      </c>
      <c r="E4648">
        <v>-114.58314978600001</v>
      </c>
      <c r="F4648">
        <v>-114.584318376</v>
      </c>
      <c r="G4648">
        <v>-114.58739121000001</v>
      </c>
      <c r="H4648">
        <v>0</v>
      </c>
      <c r="I4648">
        <v>0.56701660156199996</v>
      </c>
      <c r="J4648">
        <v>-193.62408416900001</v>
      </c>
      <c r="K4648">
        <v>-205.02869011999999</v>
      </c>
      <c r="L4648">
        <v>-300</v>
      </c>
      <c r="M4648">
        <v>-300</v>
      </c>
      <c r="N4648">
        <v>-300</v>
      </c>
      <c r="O4648">
        <v>-300</v>
      </c>
    </row>
    <row r="4649" spans="1:15" x14ac:dyDescent="0.2">
      <c r="A4649">
        <v>0.567138671875</v>
      </c>
      <c r="B4649">
        <v>-114.55954900899999</v>
      </c>
      <c r="C4649">
        <v>-114.557802651</v>
      </c>
      <c r="D4649">
        <v>-114.557034116</v>
      </c>
      <c r="E4649">
        <v>-114.557313443</v>
      </c>
      <c r="F4649">
        <v>-114.558484468</v>
      </c>
      <c r="G4649">
        <v>-114.561563558</v>
      </c>
      <c r="H4649">
        <v>0</v>
      </c>
      <c r="I4649">
        <v>0.567138671875</v>
      </c>
      <c r="J4649">
        <v>-193.69924539799999</v>
      </c>
      <c r="K4649">
        <v>-203.63649799300001</v>
      </c>
      <c r="L4649">
        <v>-300</v>
      </c>
      <c r="M4649">
        <v>-300</v>
      </c>
      <c r="N4649">
        <v>-300</v>
      </c>
      <c r="O4649">
        <v>-300</v>
      </c>
    </row>
    <row r="4650" spans="1:15" x14ac:dyDescent="0.2">
      <c r="A4650">
        <v>0.56726074218800004</v>
      </c>
      <c r="B4650">
        <v>-114.54066357000001</v>
      </c>
      <c r="C4650">
        <v>-114.53891829</v>
      </c>
      <c r="D4650">
        <v>-114.538150019</v>
      </c>
      <c r="E4650">
        <v>-114.53843037999999</v>
      </c>
      <c r="F4650">
        <v>-114.539603844</v>
      </c>
      <c r="G4650">
        <v>-114.54268919899999</v>
      </c>
      <c r="H4650">
        <v>0</v>
      </c>
      <c r="I4650">
        <v>0.56726074218800004</v>
      </c>
      <c r="J4650">
        <v>-193.74070984799999</v>
      </c>
      <c r="K4650">
        <v>-202.279254143</v>
      </c>
      <c r="L4650">
        <v>-300</v>
      </c>
      <c r="M4650">
        <v>-300</v>
      </c>
      <c r="N4650">
        <v>-300</v>
      </c>
      <c r="O4650">
        <v>-300</v>
      </c>
    </row>
    <row r="4651" spans="1:15" x14ac:dyDescent="0.2">
      <c r="A4651">
        <v>0.5673828125</v>
      </c>
      <c r="B4651">
        <v>-114.528700058</v>
      </c>
      <c r="C4651">
        <v>-114.526955861</v>
      </c>
      <c r="D4651">
        <v>-114.526187854</v>
      </c>
      <c r="E4651">
        <v>-114.52646925000001</v>
      </c>
      <c r="F4651">
        <v>-114.527645158</v>
      </c>
      <c r="G4651">
        <v>-114.530736787</v>
      </c>
      <c r="H4651">
        <v>0</v>
      </c>
      <c r="I4651">
        <v>0.5673828125</v>
      </c>
      <c r="J4651">
        <v>-193.74559409299999</v>
      </c>
      <c r="K4651">
        <v>-200.95856750600001</v>
      </c>
      <c r="L4651">
        <v>-300</v>
      </c>
      <c r="M4651">
        <v>-300</v>
      </c>
      <c r="N4651">
        <v>-300</v>
      </c>
      <c r="O4651">
        <v>-300</v>
      </c>
    </row>
    <row r="4652" spans="1:15" x14ac:dyDescent="0.2">
      <c r="A4652">
        <v>0.56750488281199996</v>
      </c>
      <c r="B4652">
        <v>-114.52363922799999</v>
      </c>
      <c r="C4652">
        <v>-114.521896115</v>
      </c>
      <c r="D4652">
        <v>-114.521128374</v>
      </c>
      <c r="E4652">
        <v>-114.52141080600001</v>
      </c>
      <c r="F4652">
        <v>-114.522589162</v>
      </c>
      <c r="G4652">
        <v>-114.52568707499999</v>
      </c>
      <c r="H4652">
        <v>0</v>
      </c>
      <c r="I4652">
        <v>0.56750488281199996</v>
      </c>
      <c r="J4652">
        <v>-193.712108406</v>
      </c>
      <c r="K4652">
        <v>-199.672453569</v>
      </c>
      <c r="L4652">
        <v>-300</v>
      </c>
      <c r="M4652">
        <v>-300</v>
      </c>
      <c r="N4652">
        <v>-300</v>
      </c>
      <c r="O4652">
        <v>-300</v>
      </c>
    </row>
    <row r="4653" spans="1:15" x14ac:dyDescent="0.2">
      <c r="A4653">
        <v>0.567626953125</v>
      </c>
      <c r="B4653">
        <v>-114.525473812</v>
      </c>
      <c r="C4653">
        <v>-114.523731786</v>
      </c>
      <c r="D4653">
        <v>-114.522964311</v>
      </c>
      <c r="E4653">
        <v>-114.523247783</v>
      </c>
      <c r="F4653">
        <v>-114.524428589</v>
      </c>
      <c r="G4653">
        <v>-114.527532795</v>
      </c>
      <c r="H4653">
        <v>0</v>
      </c>
      <c r="I4653">
        <v>0.567626953125</v>
      </c>
      <c r="J4653">
        <v>-193.639471171</v>
      </c>
      <c r="K4653">
        <v>-198.41570156099999</v>
      </c>
      <c r="L4653">
        <v>-300</v>
      </c>
      <c r="M4653">
        <v>-300</v>
      </c>
      <c r="N4653">
        <v>-300</v>
      </c>
      <c r="O4653">
        <v>-300</v>
      </c>
    </row>
    <row r="4654" spans="1:15" x14ac:dyDescent="0.2">
      <c r="A4654">
        <v>0.56774902343800004</v>
      </c>
      <c r="B4654">
        <v>-114.53420848099999</v>
      </c>
      <c r="C4654">
        <v>-114.532467545</v>
      </c>
      <c r="D4654">
        <v>-114.531700337</v>
      </c>
      <c r="E4654">
        <v>-114.53198485</v>
      </c>
      <c r="F4654">
        <v>-114.53316811099999</v>
      </c>
      <c r="G4654">
        <v>-114.53627862</v>
      </c>
      <c r="H4654">
        <v>0</v>
      </c>
      <c r="I4654">
        <v>0.56774902343800004</v>
      </c>
      <c r="J4654">
        <v>-193.527809265</v>
      </c>
      <c r="K4654">
        <v>-197.18590445300001</v>
      </c>
      <c r="L4654">
        <v>-300</v>
      </c>
      <c r="M4654">
        <v>-300</v>
      </c>
      <c r="N4654">
        <v>-300</v>
      </c>
      <c r="O4654">
        <v>-300</v>
      </c>
    </row>
    <row r="4655" spans="1:15" x14ac:dyDescent="0.2">
      <c r="A4655">
        <v>0.56787109375</v>
      </c>
      <c r="B4655">
        <v>-114.549859887</v>
      </c>
      <c r="C4655">
        <v>-114.54812004199999</v>
      </c>
      <c r="D4655">
        <v>-114.54735310300001</v>
      </c>
      <c r="E4655">
        <v>-114.547638658</v>
      </c>
      <c r="F4655">
        <v>-114.54882437800001</v>
      </c>
      <c r="G4655">
        <v>-114.5519412</v>
      </c>
      <c r="H4655">
        <v>0</v>
      </c>
      <c r="I4655">
        <v>0.56787109375</v>
      </c>
      <c r="J4655">
        <v>-193.37809300699999</v>
      </c>
      <c r="K4655">
        <v>-195.98525867999999</v>
      </c>
      <c r="L4655">
        <v>-300</v>
      </c>
      <c r="M4655">
        <v>-300</v>
      </c>
      <c r="N4655">
        <v>-300</v>
      </c>
      <c r="O4655">
        <v>-300</v>
      </c>
    </row>
    <row r="4656" spans="1:15" x14ac:dyDescent="0.2">
      <c r="A4656">
        <v>0.56799316406199996</v>
      </c>
      <c r="B4656">
        <v>-114.57245678</v>
      </c>
      <c r="C4656">
        <v>-114.57071802999999</v>
      </c>
      <c r="D4656">
        <v>-114.56995136099999</v>
      </c>
      <c r="E4656">
        <v>-114.57023796</v>
      </c>
      <c r="F4656">
        <v>-114.571426143</v>
      </c>
      <c r="G4656">
        <v>-114.57454928600001</v>
      </c>
      <c r="H4656">
        <v>0</v>
      </c>
      <c r="I4656">
        <v>0.56799316406199996</v>
      </c>
      <c r="J4656">
        <v>-193.19213776999999</v>
      </c>
      <c r="K4656">
        <v>-194.81452121699999</v>
      </c>
      <c r="L4656">
        <v>-300</v>
      </c>
      <c r="M4656">
        <v>-300</v>
      </c>
      <c r="N4656">
        <v>-300</v>
      </c>
      <c r="O4656">
        <v>-300</v>
      </c>
    </row>
    <row r="4657" spans="1:15" x14ac:dyDescent="0.2">
      <c r="A4657">
        <v>0.568115234375</v>
      </c>
      <c r="B4657">
        <v>-114.602040215</v>
      </c>
      <c r="C4657">
        <v>-114.600302562</v>
      </c>
      <c r="D4657">
        <v>-114.599536164</v>
      </c>
      <c r="E4657">
        <v>-114.599823809</v>
      </c>
      <c r="F4657">
        <v>-114.60101445799999</v>
      </c>
      <c r="G4657">
        <v>-114.604143932</v>
      </c>
      <c r="H4657">
        <v>0</v>
      </c>
      <c r="I4657">
        <v>0.568115234375</v>
      </c>
      <c r="J4657">
        <v>-192.972651829</v>
      </c>
      <c r="K4657">
        <v>-193.66911910600001</v>
      </c>
      <c r="L4657">
        <v>-300</v>
      </c>
      <c r="M4657">
        <v>-300</v>
      </c>
      <c r="N4657">
        <v>-300</v>
      </c>
      <c r="O4657">
        <v>-300</v>
      </c>
    </row>
    <row r="4658" spans="1:15" x14ac:dyDescent="0.2">
      <c r="A4658">
        <v>0.56823730468800004</v>
      </c>
      <c r="B4658">
        <v>-114.63866383600001</v>
      </c>
      <c r="C4658">
        <v>-114.636927284</v>
      </c>
      <c r="D4658">
        <v>-114.63616115799999</v>
      </c>
      <c r="E4658">
        <v>-114.63644985000001</v>
      </c>
      <c r="F4658">
        <v>-114.637642969</v>
      </c>
      <c r="G4658">
        <v>-114.64077878499999</v>
      </c>
      <c r="H4658">
        <v>0</v>
      </c>
      <c r="I4658">
        <v>0.56823730468800004</v>
      </c>
      <c r="J4658">
        <v>-192.723259805</v>
      </c>
      <c r="K4658">
        <v>-192.545013617</v>
      </c>
      <c r="L4658">
        <v>-300</v>
      </c>
      <c r="M4658">
        <v>-300</v>
      </c>
      <c r="N4658">
        <v>-300</v>
      </c>
      <c r="O4658">
        <v>-300</v>
      </c>
    </row>
    <row r="4659" spans="1:15" x14ac:dyDescent="0.2">
      <c r="A4659">
        <v>0.568359375</v>
      </c>
      <c r="B4659">
        <v>-114.68239425900001</v>
      </c>
      <c r="C4659">
        <v>-114.68065880899999</v>
      </c>
      <c r="D4659">
        <v>-114.679892955</v>
      </c>
      <c r="E4659">
        <v>-114.680182698</v>
      </c>
      <c r="F4659">
        <v>-114.681378291</v>
      </c>
      <c r="G4659">
        <v>-114.684520457</v>
      </c>
      <c r="H4659">
        <v>0</v>
      </c>
      <c r="I4659">
        <v>0.568359375</v>
      </c>
      <c r="J4659">
        <v>-192.44843707800001</v>
      </c>
      <c r="K4659">
        <v>-191.444835625</v>
      </c>
      <c r="L4659">
        <v>-300</v>
      </c>
      <c r="M4659">
        <v>-300</v>
      </c>
      <c r="N4659">
        <v>-300</v>
      </c>
      <c r="O4659">
        <v>-300</v>
      </c>
    </row>
    <row r="4660" spans="1:15" x14ac:dyDescent="0.2">
      <c r="A4660">
        <v>0.56848144531199996</v>
      </c>
      <c r="B4660">
        <v>-114.73331153700001</v>
      </c>
      <c r="C4660">
        <v>-114.731577192</v>
      </c>
      <c r="D4660">
        <v>-114.730811612</v>
      </c>
      <c r="E4660">
        <v>-114.73110240600001</v>
      </c>
      <c r="F4660">
        <v>-114.73230047600001</v>
      </c>
      <c r="G4660">
        <v>-114.735449002</v>
      </c>
      <c r="H4660">
        <v>0</v>
      </c>
      <c r="I4660">
        <v>0.56848144531199996</v>
      </c>
      <c r="J4660">
        <v>-192.153312637</v>
      </c>
      <c r="K4660">
        <v>-190.371187873</v>
      </c>
      <c r="L4660">
        <v>-300</v>
      </c>
      <c r="M4660">
        <v>-300</v>
      </c>
      <c r="N4660">
        <v>-300</v>
      </c>
      <c r="O4660">
        <v>-300</v>
      </c>
    </row>
    <row r="4661" spans="1:15" x14ac:dyDescent="0.2">
      <c r="A4661">
        <v>0.568603515625</v>
      </c>
      <c r="B4661">
        <v>-114.79150973900001</v>
      </c>
      <c r="C4661">
        <v>-114.789776502</v>
      </c>
      <c r="D4661">
        <v>-114.789011198</v>
      </c>
      <c r="E4661">
        <v>-114.789303045</v>
      </c>
      <c r="F4661">
        <v>-114.790503597</v>
      </c>
      <c r="G4661">
        <v>-114.79365849200001</v>
      </c>
      <c r="H4661">
        <v>0</v>
      </c>
      <c r="I4661">
        <v>0.568603515625</v>
      </c>
      <c r="J4661">
        <v>-191.84334323499999</v>
      </c>
      <c r="K4661">
        <v>-189.31708418700001</v>
      </c>
      <c r="L4661">
        <v>-300</v>
      </c>
      <c r="M4661">
        <v>-300</v>
      </c>
      <c r="N4661">
        <v>-300</v>
      </c>
      <c r="O4661">
        <v>-300</v>
      </c>
    </row>
    <row r="4662" spans="1:15" x14ac:dyDescent="0.2">
      <c r="A4662">
        <v>0.56872558593800004</v>
      </c>
      <c r="B4662">
        <v>-114.857097637</v>
      </c>
      <c r="C4662">
        <v>-114.85536551</v>
      </c>
      <c r="D4662">
        <v>-114.854600482</v>
      </c>
      <c r="E4662">
        <v>-114.85489338399999</v>
      </c>
      <c r="F4662">
        <v>-114.856096421</v>
      </c>
      <c r="G4662">
        <v>-114.859257695</v>
      </c>
      <c r="H4662">
        <v>0</v>
      </c>
      <c r="I4662">
        <v>0.56872558593800004</v>
      </c>
      <c r="J4662">
        <v>-191.523941342</v>
      </c>
      <c r="K4662">
        <v>-188.28180883300001</v>
      </c>
      <c r="L4662">
        <v>-300</v>
      </c>
      <c r="M4662">
        <v>-300</v>
      </c>
      <c r="N4662">
        <v>-300</v>
      </c>
      <c r="O4662">
        <v>-300</v>
      </c>
    </row>
    <row r="4663" spans="1:15" x14ac:dyDescent="0.2">
      <c r="A4663">
        <v>0.56884765625</v>
      </c>
      <c r="B4663">
        <v>-114.930199507</v>
      </c>
      <c r="C4663">
        <v>-114.92846849199999</v>
      </c>
      <c r="D4663">
        <v>-114.92770374200001</v>
      </c>
      <c r="E4663">
        <v>-114.927997701</v>
      </c>
      <c r="F4663">
        <v>-114.929203227</v>
      </c>
      <c r="G4663">
        <v>-114.93237089</v>
      </c>
      <c r="H4663">
        <v>0</v>
      </c>
      <c r="I4663">
        <v>0.56884765625</v>
      </c>
      <c r="J4663">
        <v>-191.20013857999999</v>
      </c>
      <c r="K4663">
        <v>-187.31727011500001</v>
      </c>
      <c r="L4663">
        <v>-300</v>
      </c>
      <c r="M4663">
        <v>-300</v>
      </c>
      <c r="N4663">
        <v>-300</v>
      </c>
      <c r="O4663">
        <v>-300</v>
      </c>
    </row>
    <row r="4664" spans="1:15" x14ac:dyDescent="0.2">
      <c r="A4664">
        <v>0.56896972656199996</v>
      </c>
      <c r="B4664">
        <v>-115.01095607400001</v>
      </c>
      <c r="C4664">
        <v>-115.00922617400001</v>
      </c>
      <c r="D4664">
        <v>-115.00846170200001</v>
      </c>
      <c r="E4664">
        <v>-115.00875671999999</v>
      </c>
      <c r="F4664">
        <v>-115.009964739</v>
      </c>
      <c r="G4664">
        <v>-115.01313879999999</v>
      </c>
      <c r="H4664">
        <v>0</v>
      </c>
      <c r="I4664">
        <v>0.56896972656199996</v>
      </c>
      <c r="J4664">
        <v>-190.87639260899999</v>
      </c>
      <c r="K4664">
        <v>-186.563488922</v>
      </c>
      <c r="L4664">
        <v>-300</v>
      </c>
      <c r="M4664">
        <v>-300</v>
      </c>
      <c r="N4664">
        <v>-300</v>
      </c>
      <c r="O4664">
        <v>-300</v>
      </c>
    </row>
    <row r="4665" spans="1:15" x14ac:dyDescent="0.2">
      <c r="A4665">
        <v>0.569091796875</v>
      </c>
      <c r="B4665">
        <v>-115.099525601</v>
      </c>
      <c r="C4665">
        <v>-115.097796819</v>
      </c>
      <c r="D4665">
        <v>-115.097032627</v>
      </c>
      <c r="E4665">
        <v>-115.097328705</v>
      </c>
      <c r="F4665">
        <v>-115.09853922000001</v>
      </c>
      <c r="G4665">
        <v>-115.10171968900001</v>
      </c>
      <c r="H4665">
        <v>0</v>
      </c>
      <c r="I4665">
        <v>0.569091796875</v>
      </c>
      <c r="J4665">
        <v>-190.55655084399999</v>
      </c>
      <c r="K4665">
        <v>-186.233123654</v>
      </c>
      <c r="L4665">
        <v>-300</v>
      </c>
      <c r="M4665">
        <v>-300</v>
      </c>
      <c r="N4665">
        <v>-300</v>
      </c>
      <c r="O4665">
        <v>-300</v>
      </c>
    </row>
    <row r="4666" spans="1:15" x14ac:dyDescent="0.2">
      <c r="A4666">
        <v>0.56921386718800004</v>
      </c>
      <c r="B4666">
        <v>-115.19608514799999</v>
      </c>
      <c r="C4666">
        <v>-115.194357487</v>
      </c>
      <c r="D4666">
        <v>-115.19359357499999</v>
      </c>
      <c r="E4666">
        <v>-115.19389071499999</v>
      </c>
      <c r="F4666">
        <v>-115.195103731</v>
      </c>
      <c r="G4666">
        <v>-115.198290617</v>
      </c>
      <c r="H4666">
        <v>0</v>
      </c>
      <c r="I4666">
        <v>0.56921386718800004</v>
      </c>
      <c r="J4666">
        <v>-190.24399041999999</v>
      </c>
      <c r="K4666">
        <v>-186.56243296100001</v>
      </c>
      <c r="L4666">
        <v>-300</v>
      </c>
      <c r="M4666">
        <v>-297.30187435900001</v>
      </c>
      <c r="N4666">
        <v>-300</v>
      </c>
      <c r="O4666">
        <v>-300</v>
      </c>
    </row>
    <row r="4667" spans="1:15" x14ac:dyDescent="0.2">
      <c r="A4667">
        <v>0.5693359375</v>
      </c>
      <c r="B4667">
        <v>-115.300832023</v>
      </c>
      <c r="C4667">
        <v>-115.299105485</v>
      </c>
      <c r="D4667">
        <v>-115.298341854</v>
      </c>
      <c r="E4667">
        <v>-115.29864005899999</v>
      </c>
      <c r="F4667">
        <v>-115.299855579</v>
      </c>
      <c r="G4667">
        <v>-115.30304889200001</v>
      </c>
      <c r="H4667">
        <v>0</v>
      </c>
      <c r="I4667">
        <v>0.5693359375</v>
      </c>
      <c r="J4667">
        <v>-189.941813459</v>
      </c>
      <c r="K4667">
        <v>-187.77468333600001</v>
      </c>
      <c r="L4667">
        <v>-300</v>
      </c>
      <c r="M4667">
        <v>-297.08824416300001</v>
      </c>
      <c r="N4667">
        <v>-300</v>
      </c>
      <c r="O4667">
        <v>-300</v>
      </c>
    </row>
    <row r="4668" spans="1:15" x14ac:dyDescent="0.2">
      <c r="A4668">
        <v>0.56945800781199996</v>
      </c>
      <c r="B4668">
        <v>-115.41398544499999</v>
      </c>
      <c r="C4668">
        <v>-115.412260033</v>
      </c>
      <c r="D4668">
        <v>-115.411496685</v>
      </c>
      <c r="E4668">
        <v>-115.41179595600001</v>
      </c>
      <c r="F4668">
        <v>-115.413013984</v>
      </c>
      <c r="G4668">
        <v>-115.416213734</v>
      </c>
      <c r="H4668">
        <v>0</v>
      </c>
      <c r="I4668">
        <v>0.56945800781199996</v>
      </c>
      <c r="J4668">
        <v>-189.65304619200001</v>
      </c>
      <c r="K4668">
        <v>-190.07553930899999</v>
      </c>
      <c r="L4668">
        <v>-300</v>
      </c>
      <c r="M4668">
        <v>-299.00958253200002</v>
      </c>
      <c r="N4668">
        <v>-296.33509991</v>
      </c>
      <c r="O4668">
        <v>-300</v>
      </c>
    </row>
    <row r="4669" spans="1:15" x14ac:dyDescent="0.2">
      <c r="A4669">
        <v>0.569580078125</v>
      </c>
      <c r="B4669">
        <v>-115.535788465</v>
      </c>
      <c r="C4669">
        <v>-115.53406418100001</v>
      </c>
      <c r="D4669">
        <v>-115.53330111699999</v>
      </c>
      <c r="E4669">
        <v>-115.533601455</v>
      </c>
      <c r="F4669">
        <v>-115.534821995</v>
      </c>
      <c r="G4669">
        <v>-115.538028191</v>
      </c>
      <c r="H4669">
        <v>0</v>
      </c>
      <c r="I4669">
        <v>0.569580078125</v>
      </c>
      <c r="J4669">
        <v>-189.38070361499999</v>
      </c>
      <c r="K4669">
        <v>-193.673394414</v>
      </c>
      <c r="L4669">
        <v>-298.16591062100002</v>
      </c>
      <c r="M4669">
        <v>-300</v>
      </c>
      <c r="N4669">
        <v>-300</v>
      </c>
      <c r="O4669">
        <v>-300</v>
      </c>
    </row>
    <row r="4670" spans="1:15" x14ac:dyDescent="0.2">
      <c r="A4670">
        <v>0.56970214843800004</v>
      </c>
      <c r="B4670">
        <v>-115.666510159</v>
      </c>
      <c r="C4670">
        <v>-115.664787006</v>
      </c>
      <c r="D4670">
        <v>-115.664024227</v>
      </c>
      <c r="E4670">
        <v>-115.66432563399999</v>
      </c>
      <c r="F4670">
        <v>-115.66554868999999</v>
      </c>
      <c r="G4670">
        <v>-115.66876134100001</v>
      </c>
      <c r="H4670">
        <v>0</v>
      </c>
      <c r="I4670">
        <v>0.56970214843800004</v>
      </c>
      <c r="J4670">
        <v>-189.127741445</v>
      </c>
      <c r="K4670">
        <v>-198.816804891</v>
      </c>
      <c r="L4670">
        <v>-297.26785296000003</v>
      </c>
      <c r="M4670">
        <v>-300</v>
      </c>
      <c r="N4670">
        <v>-300</v>
      </c>
      <c r="O4670">
        <v>-300</v>
      </c>
    </row>
    <row r="4671" spans="1:15" x14ac:dyDescent="0.2">
      <c r="A4671">
        <v>0.56982421875</v>
      </c>
      <c r="B4671">
        <v>-115.806448167</v>
      </c>
      <c r="C4671">
        <v>-115.804726148</v>
      </c>
      <c r="D4671">
        <v>-115.803963655</v>
      </c>
      <c r="E4671">
        <v>-115.804266134</v>
      </c>
      <c r="F4671">
        <v>-115.80549170899999</v>
      </c>
      <c r="G4671">
        <v>-115.80871082500001</v>
      </c>
      <c r="H4671">
        <v>0</v>
      </c>
      <c r="I4671">
        <v>0.56982421875</v>
      </c>
      <c r="J4671">
        <v>-188.89689528700001</v>
      </c>
      <c r="K4671">
        <v>-205.85584810899999</v>
      </c>
      <c r="L4671">
        <v>-299.400683625</v>
      </c>
      <c r="M4671">
        <v>-300</v>
      </c>
      <c r="N4671">
        <v>-300</v>
      </c>
      <c r="O4671">
        <v>-300</v>
      </c>
    </row>
    <row r="4672" spans="1:15" x14ac:dyDescent="0.2">
      <c r="A4672">
        <v>0.56994628906199996</v>
      </c>
      <c r="B4672">
        <v>-115.955931611</v>
      </c>
      <c r="C4672">
        <v>-115.95421072800001</v>
      </c>
      <c r="D4672">
        <v>-115.953448522</v>
      </c>
      <c r="E4672">
        <v>-115.95375207399999</v>
      </c>
      <c r="F4672">
        <v>-115.954980173</v>
      </c>
      <c r="G4672">
        <v>-115.958205764</v>
      </c>
      <c r="H4672">
        <v>0</v>
      </c>
      <c r="I4672">
        <v>0.56994628906199996</v>
      </c>
      <c r="J4672">
        <v>-188.690499485</v>
      </c>
      <c r="K4672">
        <v>-215.36510585600001</v>
      </c>
      <c r="L4672">
        <v>-300</v>
      </c>
      <c r="M4672">
        <v>-300</v>
      </c>
      <c r="N4672">
        <v>-300</v>
      </c>
      <c r="O4672">
        <v>-300</v>
      </c>
    </row>
    <row r="4673" spans="1:15" x14ac:dyDescent="0.2">
      <c r="A4673">
        <v>0.570068359375</v>
      </c>
      <c r="B4673">
        <v>-116.11532446699999</v>
      </c>
      <c r="C4673">
        <v>-116.11360472200001</v>
      </c>
      <c r="D4673">
        <v>-116.112842805</v>
      </c>
      <c r="E4673">
        <v>-116.11314743200001</v>
      </c>
      <c r="F4673">
        <v>-116.114378057</v>
      </c>
      <c r="G4673">
        <v>-116.117610133</v>
      </c>
      <c r="H4673">
        <v>0</v>
      </c>
      <c r="I4673">
        <v>0.570068359375</v>
      </c>
      <c r="J4673">
        <v>-188.51037759499999</v>
      </c>
      <c r="K4673">
        <v>-228.472924146</v>
      </c>
      <c r="L4673">
        <v>-300</v>
      </c>
      <c r="M4673">
        <v>-300</v>
      </c>
      <c r="N4673">
        <v>-300</v>
      </c>
      <c r="O4673">
        <v>-300</v>
      </c>
    </row>
    <row r="4674" spans="1:15" x14ac:dyDescent="0.2">
      <c r="A4674">
        <v>0.57019042968800004</v>
      </c>
      <c r="B4674">
        <v>-116.285029468</v>
      </c>
      <c r="C4674">
        <v>-116.28331086599999</v>
      </c>
      <c r="D4674">
        <v>-116.282549237</v>
      </c>
      <c r="E4674">
        <v>-116.282854941</v>
      </c>
      <c r="F4674">
        <v>-116.28408809699999</v>
      </c>
      <c r="G4674">
        <v>-116.287326667</v>
      </c>
      <c r="H4674">
        <v>0</v>
      </c>
      <c r="I4674">
        <v>0.57019042968800004</v>
      </c>
      <c r="J4674">
        <v>-188.35787989400001</v>
      </c>
      <c r="K4674">
        <v>-248.22745043200001</v>
      </c>
      <c r="L4674">
        <v>-300</v>
      </c>
      <c r="M4674">
        <v>-300</v>
      </c>
      <c r="N4674">
        <v>-300</v>
      </c>
      <c r="O4674">
        <v>-300</v>
      </c>
    </row>
    <row r="4675" spans="1:15" x14ac:dyDescent="0.2">
      <c r="A4675">
        <v>0.5703125</v>
      </c>
      <c r="B4675">
        <v>-116.46549264799999</v>
      </c>
      <c r="C4675">
        <v>-116.463775189</v>
      </c>
      <c r="D4675">
        <v>-116.463013851</v>
      </c>
      <c r="E4675">
        <v>-116.463320634</v>
      </c>
      <c r="F4675">
        <v>-116.464556325</v>
      </c>
      <c r="G4675">
        <v>-116.467801399</v>
      </c>
      <c r="H4675">
        <v>0</v>
      </c>
      <c r="I4675">
        <v>0.5703125</v>
      </c>
      <c r="J4675">
        <v>-188.23404411600001</v>
      </c>
      <c r="K4675">
        <v>-293.51100748200002</v>
      </c>
      <c r="L4675">
        <v>-300</v>
      </c>
      <c r="M4675">
        <v>-300</v>
      </c>
      <c r="N4675">
        <v>-300</v>
      </c>
      <c r="O4675">
        <v>-300</v>
      </c>
    </row>
    <row r="4676" spans="1:15" x14ac:dyDescent="0.2">
      <c r="A4676">
        <v>0.57043457031199996</v>
      </c>
      <c r="B4676">
        <v>-116.65720862400001</v>
      </c>
      <c r="C4676">
        <v>-116.65549231200001</v>
      </c>
      <c r="D4676">
        <v>-116.654731266</v>
      </c>
      <c r="E4676">
        <v>-116.655039128</v>
      </c>
      <c r="F4676">
        <v>-116.656277358</v>
      </c>
      <c r="G4676">
        <v>-116.65952894500001</v>
      </c>
      <c r="H4676">
        <v>0</v>
      </c>
      <c r="I4676">
        <v>0.57043457031199996</v>
      </c>
      <c r="J4676">
        <v>-188.139845721</v>
      </c>
      <c r="K4676">
        <v>-286.75301084300003</v>
      </c>
      <c r="L4676">
        <v>-300</v>
      </c>
      <c r="M4676">
        <v>-300</v>
      </c>
      <c r="N4676">
        <v>-300</v>
      </c>
      <c r="O4676">
        <v>-300</v>
      </c>
    </row>
    <row r="4677" spans="1:15" x14ac:dyDescent="0.2">
      <c r="A4677">
        <v>0.570556640625</v>
      </c>
      <c r="B4677">
        <v>-116.86072679199999</v>
      </c>
      <c r="C4677">
        <v>-116.85901162899999</v>
      </c>
      <c r="D4677">
        <v>-116.858250875</v>
      </c>
      <c r="E4677">
        <v>-116.85855982</v>
      </c>
      <c r="F4677">
        <v>-116.859800593</v>
      </c>
      <c r="G4677">
        <v>-116.86305870299999</v>
      </c>
      <c r="H4677">
        <v>0</v>
      </c>
      <c r="I4677">
        <v>0.570556640625</v>
      </c>
      <c r="J4677">
        <v>-188.076433587</v>
      </c>
      <c r="K4677">
        <v>-292.13602341900003</v>
      </c>
      <c r="L4677">
        <v>-300</v>
      </c>
      <c r="M4677">
        <v>-300</v>
      </c>
      <c r="N4677">
        <v>-300</v>
      </c>
      <c r="O4677">
        <v>-300</v>
      </c>
    </row>
    <row r="4678" spans="1:15" x14ac:dyDescent="0.2">
      <c r="A4678">
        <v>0.57067871093800004</v>
      </c>
      <c r="B4678">
        <v>-117.076658603</v>
      </c>
      <c r="C4678">
        <v>-117.07494459199999</v>
      </c>
      <c r="D4678">
        <v>-117.074184132</v>
      </c>
      <c r="E4678">
        <v>-117.074494161</v>
      </c>
      <c r="F4678">
        <v>-117.075737479</v>
      </c>
      <c r="G4678">
        <v>-117.07900212200001</v>
      </c>
      <c r="H4678">
        <v>0</v>
      </c>
      <c r="I4678">
        <v>0.57067871093800004</v>
      </c>
      <c r="J4678">
        <v>-188.04525171</v>
      </c>
      <c r="K4678">
        <v>-291.29159464700001</v>
      </c>
      <c r="L4678">
        <v>-300</v>
      </c>
      <c r="M4678">
        <v>-300</v>
      </c>
      <c r="N4678">
        <v>-300</v>
      </c>
      <c r="O4678">
        <v>-300</v>
      </c>
    </row>
    <row r="4679" spans="1:15" x14ac:dyDescent="0.2">
      <c r="A4679">
        <v>0.57080078125</v>
      </c>
      <c r="B4679">
        <v>-117.305686159</v>
      </c>
      <c r="C4679">
        <v>-117.30397330300001</v>
      </c>
      <c r="D4679">
        <v>-117.303213137</v>
      </c>
      <c r="E4679">
        <v>-117.303524252</v>
      </c>
      <c r="F4679">
        <v>-117.304770121</v>
      </c>
      <c r="G4679">
        <v>-117.30804130600001</v>
      </c>
      <c r="H4679">
        <v>0</v>
      </c>
      <c r="I4679">
        <v>0.57080078125</v>
      </c>
      <c r="J4679">
        <v>-188.048018533</v>
      </c>
      <c r="K4679">
        <v>-298.97474365800002</v>
      </c>
      <c r="L4679">
        <v>-300</v>
      </c>
      <c r="M4679">
        <v>-300</v>
      </c>
      <c r="N4679">
        <v>-300</v>
      </c>
      <c r="O4679">
        <v>-300</v>
      </c>
    </row>
    <row r="4680" spans="1:15" x14ac:dyDescent="0.2">
      <c r="A4680">
        <v>0.57092285156199996</v>
      </c>
      <c r="B4680">
        <v>-117.548572423</v>
      </c>
      <c r="C4680">
        <v>-117.54686072299999</v>
      </c>
      <c r="D4680">
        <v>-117.546100854</v>
      </c>
      <c r="E4680">
        <v>-117.54641305600001</v>
      </c>
      <c r="F4680">
        <v>-117.547661479</v>
      </c>
      <c r="G4680">
        <v>-117.550939216</v>
      </c>
      <c r="H4680">
        <v>0</v>
      </c>
      <c r="I4680">
        <v>0.57092285156199996</v>
      </c>
      <c r="J4680">
        <v>-188.08657394299999</v>
      </c>
      <c r="K4680">
        <v>-285.57158673100002</v>
      </c>
      <c r="L4680">
        <v>-298.81606119899999</v>
      </c>
      <c r="M4680">
        <v>-300</v>
      </c>
      <c r="N4680">
        <v>-300</v>
      </c>
      <c r="O4680">
        <v>-300</v>
      </c>
    </row>
    <row r="4681" spans="1:15" x14ac:dyDescent="0.2">
      <c r="A4681">
        <v>0.571044921875</v>
      </c>
      <c r="B4681">
        <v>-117.806173401</v>
      </c>
      <c r="C4681">
        <v>-117.80446286199999</v>
      </c>
      <c r="D4681">
        <v>-117.803703289</v>
      </c>
      <c r="E4681">
        <v>-117.804016581</v>
      </c>
      <c r="F4681">
        <v>-117.805267562</v>
      </c>
      <c r="G4681">
        <v>-117.80855185999999</v>
      </c>
      <c r="H4681">
        <v>0</v>
      </c>
      <c r="I4681">
        <v>0.571044921875</v>
      </c>
      <c r="J4681">
        <v>-188.16267804399999</v>
      </c>
      <c r="K4681">
        <v>-297.17114003699999</v>
      </c>
      <c r="L4681">
        <v>-300</v>
      </c>
      <c r="M4681">
        <v>-300</v>
      </c>
      <c r="N4681">
        <v>-299.34689237499998</v>
      </c>
      <c r="O4681">
        <v>-300</v>
      </c>
    </row>
    <row r="4682" spans="1:15" x14ac:dyDescent="0.2">
      <c r="A4682">
        <v>0.57116699218800004</v>
      </c>
      <c r="B4682">
        <v>-118.079452797</v>
      </c>
      <c r="C4682">
        <v>-118.07774342</v>
      </c>
      <c r="D4682">
        <v>-118.076984145</v>
      </c>
      <c r="E4682">
        <v>-118.077298528</v>
      </c>
      <c r="F4682">
        <v>-118.078552071</v>
      </c>
      <c r="G4682">
        <v>-118.08184294</v>
      </c>
      <c r="H4682">
        <v>0</v>
      </c>
      <c r="I4682">
        <v>0.57116699218800004</v>
      </c>
      <c r="J4682">
        <v>-188.277851231</v>
      </c>
      <c r="K4682">
        <v>-283.93266059799998</v>
      </c>
      <c r="L4682">
        <v>-300</v>
      </c>
      <c r="M4682">
        <v>-298.27005323999998</v>
      </c>
      <c r="N4682">
        <v>-295.93531834200002</v>
      </c>
      <c r="O4682">
        <v>-300</v>
      </c>
    </row>
    <row r="4683" spans="1:15" x14ac:dyDescent="0.2">
      <c r="A4683">
        <v>0.5712890625</v>
      </c>
      <c r="B4683">
        <v>-118.369499717</v>
      </c>
      <c r="C4683">
        <v>-118.367791505</v>
      </c>
      <c r="D4683">
        <v>-118.367032529</v>
      </c>
      <c r="E4683">
        <v>-118.367348006</v>
      </c>
      <c r="F4683">
        <v>-118.36860411399999</v>
      </c>
      <c r="G4683">
        <v>-118.371901564</v>
      </c>
      <c r="H4683">
        <v>0</v>
      </c>
      <c r="I4683">
        <v>0.5712890625</v>
      </c>
      <c r="J4683">
        <v>-188.433356436</v>
      </c>
      <c r="K4683">
        <v>-292.67626979099998</v>
      </c>
      <c r="L4683">
        <v>-300</v>
      </c>
      <c r="M4683">
        <v>-296.63060516600001</v>
      </c>
      <c r="N4683">
        <v>-300</v>
      </c>
      <c r="O4683">
        <v>-300</v>
      </c>
    </row>
    <row r="4684" spans="1:15" x14ac:dyDescent="0.2">
      <c r="A4684">
        <v>0.57141113281199996</v>
      </c>
      <c r="B4684">
        <v>-118.677550266</v>
      </c>
      <c r="C4684">
        <v>-118.675843222</v>
      </c>
      <c r="D4684">
        <v>-118.67508454599999</v>
      </c>
      <c r="E4684">
        <v>-118.675401118</v>
      </c>
      <c r="F4684">
        <v>-118.676659796</v>
      </c>
      <c r="G4684">
        <v>-118.679963836</v>
      </c>
      <c r="H4684">
        <v>0</v>
      </c>
      <c r="I4684">
        <v>0.57141113281199996</v>
      </c>
      <c r="J4684">
        <v>-188.630329262</v>
      </c>
      <c r="K4684">
        <v>-285.86203487</v>
      </c>
      <c r="L4684">
        <v>-300</v>
      </c>
      <c r="M4684">
        <v>-296.73360779299998</v>
      </c>
      <c r="N4684">
        <v>-300</v>
      </c>
      <c r="O4684">
        <v>-300</v>
      </c>
    </row>
    <row r="4685" spans="1:15" x14ac:dyDescent="0.2">
      <c r="A4685">
        <v>0.571533203125</v>
      </c>
      <c r="B4685">
        <v>-119.005014059</v>
      </c>
      <c r="C4685">
        <v>-119.00330818499999</v>
      </c>
      <c r="D4685">
        <v>-119.002549812</v>
      </c>
      <c r="E4685">
        <v>-119.00286748000001</v>
      </c>
      <c r="F4685">
        <v>-119.00412873099999</v>
      </c>
      <c r="G4685">
        <v>-119.00743937199999</v>
      </c>
      <c r="H4685">
        <v>0</v>
      </c>
      <c r="I4685">
        <v>0.571533203125</v>
      </c>
      <c r="J4685">
        <v>-188.870012422</v>
      </c>
      <c r="K4685">
        <v>-283.57198653199998</v>
      </c>
      <c r="L4685">
        <v>-300</v>
      </c>
      <c r="M4685">
        <v>-299.64956750699997</v>
      </c>
      <c r="N4685">
        <v>-300</v>
      </c>
      <c r="O4685">
        <v>-300</v>
      </c>
    </row>
    <row r="4686" spans="1:15" x14ac:dyDescent="0.2">
      <c r="A4686">
        <v>0.57165527343800004</v>
      </c>
      <c r="B4686">
        <v>-119.35350708</v>
      </c>
      <c r="C4686">
        <v>-119.35180237900001</v>
      </c>
      <c r="D4686">
        <v>-119.351044308</v>
      </c>
      <c r="E4686">
        <v>-119.35136307499999</v>
      </c>
      <c r="F4686">
        <v>-119.352626903</v>
      </c>
      <c r="G4686">
        <v>-119.355944153</v>
      </c>
      <c r="H4686">
        <v>0</v>
      </c>
      <c r="I4686">
        <v>0.57165527343800004</v>
      </c>
      <c r="J4686">
        <v>-189.154006727</v>
      </c>
      <c r="K4686">
        <v>-280.179364744</v>
      </c>
      <c r="L4686">
        <v>-300</v>
      </c>
      <c r="M4686">
        <v>-300</v>
      </c>
      <c r="N4686">
        <v>-300</v>
      </c>
      <c r="O4686">
        <v>-300</v>
      </c>
    </row>
    <row r="4687" spans="1:15" x14ac:dyDescent="0.2">
      <c r="A4687">
        <v>0.57177734375</v>
      </c>
      <c r="B4687">
        <v>-119.724892776</v>
      </c>
      <c r="C4687">
        <v>-119.72318925</v>
      </c>
      <c r="D4687">
        <v>-119.72243148299999</v>
      </c>
      <c r="E4687">
        <v>-119.72275135</v>
      </c>
      <c r="F4687">
        <v>-119.72401775900001</v>
      </c>
      <c r="G4687">
        <v>-119.72734162899999</v>
      </c>
      <c r="H4687">
        <v>0</v>
      </c>
      <c r="I4687">
        <v>0.57177734375</v>
      </c>
      <c r="J4687">
        <v>-189.48442831899999</v>
      </c>
      <c r="K4687">
        <v>-288.28428121600001</v>
      </c>
      <c r="L4687">
        <v>-300</v>
      </c>
      <c r="M4687">
        <v>-300</v>
      </c>
      <c r="N4687">
        <v>-300</v>
      </c>
      <c r="O4687">
        <v>-300</v>
      </c>
    </row>
    <row r="4688" spans="1:15" x14ac:dyDescent="0.2">
      <c r="A4688">
        <v>0.57189941406199996</v>
      </c>
      <c r="B4688">
        <v>-120.12133400899999</v>
      </c>
      <c r="C4688">
        <v>-120.119631662</v>
      </c>
      <c r="D4688">
        <v>-120.118874199</v>
      </c>
      <c r="E4688">
        <v>-120.11919516899999</v>
      </c>
      <c r="F4688">
        <v>-120.12046416299999</v>
      </c>
      <c r="G4688">
        <v>-120.12379466199999</v>
      </c>
      <c r="H4688">
        <v>0</v>
      </c>
      <c r="I4688">
        <v>0.57189941406199996</v>
      </c>
      <c r="J4688">
        <v>-189.86391308</v>
      </c>
      <c r="K4688">
        <v>-281.41863499800002</v>
      </c>
      <c r="L4688">
        <v>-300</v>
      </c>
      <c r="M4688">
        <v>-300</v>
      </c>
      <c r="N4688">
        <v>-300</v>
      </c>
      <c r="O4688">
        <v>-300</v>
      </c>
    </row>
    <row r="4689" spans="1:15" x14ac:dyDescent="0.2">
      <c r="A4689">
        <v>0.572021484375</v>
      </c>
      <c r="B4689">
        <v>-120.545359486</v>
      </c>
      <c r="C4689">
        <v>-120.543658321</v>
      </c>
      <c r="D4689">
        <v>-120.542901163</v>
      </c>
      <c r="E4689">
        <v>-120.54322323700001</v>
      </c>
      <c r="F4689">
        <v>-120.54449482</v>
      </c>
      <c r="G4689">
        <v>-120.547831958</v>
      </c>
      <c r="H4689">
        <v>0</v>
      </c>
      <c r="I4689">
        <v>0.572021484375</v>
      </c>
      <c r="J4689">
        <v>-190.29546802999999</v>
      </c>
      <c r="K4689">
        <v>-283.442211611</v>
      </c>
      <c r="L4689">
        <v>-300</v>
      </c>
      <c r="M4689">
        <v>-300</v>
      </c>
      <c r="N4689">
        <v>-300</v>
      </c>
      <c r="O4689">
        <v>-300</v>
      </c>
    </row>
    <row r="4690" spans="1:15" x14ac:dyDescent="0.2">
      <c r="A4690">
        <v>0.57214355468800004</v>
      </c>
      <c r="B4690">
        <v>-120.99994978300001</v>
      </c>
      <c r="C4690">
        <v>-120.998249801</v>
      </c>
      <c r="D4690">
        <v>-120.99749294999999</v>
      </c>
      <c r="E4690">
        <v>-120.99781613</v>
      </c>
      <c r="F4690">
        <v>-120.999090306</v>
      </c>
      <c r="G4690">
        <v>-121.002434092</v>
      </c>
      <c r="H4690">
        <v>0</v>
      </c>
      <c r="I4690">
        <v>0.57214355468800004</v>
      </c>
      <c r="J4690">
        <v>-190.78225677399999</v>
      </c>
      <c r="K4690">
        <v>-277.05396693699998</v>
      </c>
      <c r="L4690">
        <v>-300</v>
      </c>
      <c r="M4690">
        <v>-300</v>
      </c>
      <c r="N4690">
        <v>-300</v>
      </c>
      <c r="O4690">
        <v>-300</v>
      </c>
    </row>
    <row r="4691" spans="1:15" x14ac:dyDescent="0.2">
      <c r="A4691">
        <v>0.572265625</v>
      </c>
      <c r="B4691">
        <v>-121.488650342</v>
      </c>
      <c r="C4691">
        <v>-121.486951546</v>
      </c>
      <c r="D4691">
        <v>-121.486195004</v>
      </c>
      <c r="E4691">
        <v>-121.486519292</v>
      </c>
      <c r="F4691">
        <v>-121.48779606399999</v>
      </c>
      <c r="G4691">
        <v>-121.491146509</v>
      </c>
      <c r="H4691">
        <v>0</v>
      </c>
      <c r="I4691">
        <v>0.572265625</v>
      </c>
      <c r="J4691">
        <v>-191.32739732499999</v>
      </c>
      <c r="K4691">
        <v>-292.34938128700003</v>
      </c>
      <c r="L4691">
        <v>-300</v>
      </c>
      <c r="M4691">
        <v>-300</v>
      </c>
      <c r="N4691">
        <v>-300</v>
      </c>
      <c r="O4691">
        <v>-300</v>
      </c>
    </row>
    <row r="4692" spans="1:15" x14ac:dyDescent="0.2">
      <c r="A4692">
        <v>0.57238769531199996</v>
      </c>
      <c r="B4692">
        <v>-122.015722268</v>
      </c>
      <c r="C4692">
        <v>-122.01402466099999</v>
      </c>
      <c r="D4692">
        <v>-122.013268428</v>
      </c>
      <c r="E4692">
        <v>-122.013593825</v>
      </c>
      <c r="F4692">
        <v>-122.014873198</v>
      </c>
      <c r="G4692">
        <v>-122.01823031000001</v>
      </c>
      <c r="H4692">
        <v>0</v>
      </c>
      <c r="I4692">
        <v>0.57238769531199996</v>
      </c>
      <c r="J4692">
        <v>-191.93390178000001</v>
      </c>
      <c r="K4692">
        <v>-276.564980343</v>
      </c>
      <c r="L4692">
        <v>-300</v>
      </c>
      <c r="M4692">
        <v>-300</v>
      </c>
      <c r="N4692">
        <v>-300</v>
      </c>
      <c r="O4692">
        <v>-300</v>
      </c>
    </row>
    <row r="4693" spans="1:15" x14ac:dyDescent="0.2">
      <c r="A4693">
        <v>0.572509765625</v>
      </c>
      <c r="B4693">
        <v>-122.58634716900001</v>
      </c>
      <c r="C4693">
        <v>-122.58465075399999</v>
      </c>
      <c r="D4693">
        <v>-122.58389483099999</v>
      </c>
      <c r="E4693">
        <v>-122.584221339</v>
      </c>
      <c r="F4693">
        <v>-122.585503316</v>
      </c>
      <c r="G4693">
        <v>-122.588867107</v>
      </c>
      <c r="H4693">
        <v>0</v>
      </c>
      <c r="I4693">
        <v>0.572509765625</v>
      </c>
      <c r="J4693">
        <v>-192.60476150700001</v>
      </c>
      <c r="K4693">
        <v>-298.03651974600001</v>
      </c>
      <c r="L4693">
        <v>-300</v>
      </c>
      <c r="M4693">
        <v>-300</v>
      </c>
      <c r="N4693">
        <v>-300</v>
      </c>
      <c r="O4693">
        <v>-300</v>
      </c>
    </row>
    <row r="4694" spans="1:15" x14ac:dyDescent="0.2">
      <c r="A4694">
        <v>0.57263183593800004</v>
      </c>
      <c r="B4694">
        <v>-123.206911105</v>
      </c>
      <c r="C4694">
        <v>-123.20521588299999</v>
      </c>
      <c r="D4694">
        <v>-123.20446027200001</v>
      </c>
      <c r="E4694">
        <v>-123.20478789400001</v>
      </c>
      <c r="F4694">
        <v>-123.206072479</v>
      </c>
      <c r="G4694">
        <v>-123.20944295699999</v>
      </c>
      <c r="H4694">
        <v>0</v>
      </c>
      <c r="I4694">
        <v>0.57263183593800004</v>
      </c>
      <c r="J4694">
        <v>-193.34313011899999</v>
      </c>
      <c r="K4694">
        <v>-277.60455684999999</v>
      </c>
      <c r="L4694">
        <v>-300</v>
      </c>
      <c r="M4694">
        <v>-300</v>
      </c>
      <c r="N4694">
        <v>-300</v>
      </c>
      <c r="O4694">
        <v>-300</v>
      </c>
    </row>
    <row r="4695" spans="1:15" x14ac:dyDescent="0.2">
      <c r="A4695">
        <v>0.57275390625</v>
      </c>
      <c r="B4695">
        <v>-123.885407374</v>
      </c>
      <c r="C4695">
        <v>-123.88371334999999</v>
      </c>
      <c r="D4695">
        <v>-123.882958051</v>
      </c>
      <c r="E4695">
        <v>-123.88328678800001</v>
      </c>
      <c r="F4695">
        <v>-123.884573985</v>
      </c>
      <c r="G4695">
        <v>-123.88795116</v>
      </c>
      <c r="H4695">
        <v>0</v>
      </c>
      <c r="I4695">
        <v>0.57275390625</v>
      </c>
      <c r="J4695">
        <v>-194.152493776</v>
      </c>
      <c r="K4695">
        <v>-300</v>
      </c>
      <c r="L4695">
        <v>-300</v>
      </c>
      <c r="M4695">
        <v>-300</v>
      </c>
      <c r="N4695">
        <v>-300</v>
      </c>
      <c r="O4695">
        <v>-300</v>
      </c>
    </row>
    <row r="4696" spans="1:15" x14ac:dyDescent="0.2">
      <c r="A4696">
        <v>0.57287597656199996</v>
      </c>
      <c r="B4696">
        <v>-124.632023316</v>
      </c>
      <c r="C4696">
        <v>-124.630330492</v>
      </c>
      <c r="D4696">
        <v>-124.629575507</v>
      </c>
      <c r="E4696">
        <v>-124.629905361</v>
      </c>
      <c r="F4696">
        <v>-124.631195174</v>
      </c>
      <c r="G4696">
        <v>-124.63457905600001</v>
      </c>
      <c r="H4696">
        <v>0</v>
      </c>
      <c r="I4696">
        <v>0.57287597656199996</v>
      </c>
      <c r="J4696">
        <v>-195.03665996199999</v>
      </c>
      <c r="K4696">
        <v>-274.58367315800001</v>
      </c>
      <c r="L4696">
        <v>-300</v>
      </c>
      <c r="M4696">
        <v>-300</v>
      </c>
      <c r="N4696">
        <v>-300</v>
      </c>
      <c r="O4696">
        <v>-300</v>
      </c>
    </row>
    <row r="4697" spans="1:15" x14ac:dyDescent="0.2">
      <c r="A4697">
        <v>0.572998046875</v>
      </c>
      <c r="B4697">
        <v>-125.46002224199999</v>
      </c>
      <c r="C4697">
        <v>-125.45833062</v>
      </c>
      <c r="D4697">
        <v>-125.45757595000001</v>
      </c>
      <c r="E4697">
        <v>-125.457906923</v>
      </c>
      <c r="F4697">
        <v>-125.459199355</v>
      </c>
      <c r="G4697">
        <v>-125.46258995399999</v>
      </c>
      <c r="H4697">
        <v>0</v>
      </c>
      <c r="I4697">
        <v>0.572998046875</v>
      </c>
      <c r="J4697">
        <v>-195.999416285</v>
      </c>
      <c r="K4697">
        <v>-279.34119530800001</v>
      </c>
      <c r="L4697">
        <v>-300</v>
      </c>
      <c r="M4697">
        <v>-300</v>
      </c>
      <c r="N4697">
        <v>-300</v>
      </c>
      <c r="O4697">
        <v>-300</v>
      </c>
    </row>
    <row r="4698" spans="1:15" x14ac:dyDescent="0.2">
      <c r="A4698">
        <v>0.57312011718800004</v>
      </c>
      <c r="B4698">
        <v>-126.38711871</v>
      </c>
      <c r="C4698">
        <v>-126.385428293</v>
      </c>
      <c r="D4698">
        <v>-126.38467393800001</v>
      </c>
      <c r="E4698">
        <v>-126.385006031</v>
      </c>
      <c r="F4698">
        <v>-126.38630108700001</v>
      </c>
      <c r="G4698">
        <v>-126.389698412</v>
      </c>
      <c r="H4698">
        <v>0</v>
      </c>
      <c r="I4698">
        <v>0.57312011718800004</v>
      </c>
      <c r="J4698">
        <v>-197.04377918</v>
      </c>
      <c r="K4698">
        <v>-280.17526594999998</v>
      </c>
      <c r="L4698">
        <v>-300</v>
      </c>
      <c r="M4698">
        <v>-300</v>
      </c>
      <c r="N4698">
        <v>-300</v>
      </c>
      <c r="O4698">
        <v>-300</v>
      </c>
    </row>
    <row r="4699" spans="1:15" x14ac:dyDescent="0.2">
      <c r="A4699">
        <v>0.5732421875</v>
      </c>
      <c r="B4699">
        <v>-127.437720533</v>
      </c>
      <c r="C4699">
        <v>-127.436031324</v>
      </c>
      <c r="D4699">
        <v>-127.43527728700001</v>
      </c>
      <c r="E4699">
        <v>-127.435610502</v>
      </c>
      <c r="F4699">
        <v>-127.436908186</v>
      </c>
      <c r="G4699">
        <v>-127.440312246</v>
      </c>
      <c r="H4699">
        <v>0</v>
      </c>
      <c r="I4699">
        <v>0.5732421875</v>
      </c>
      <c r="J4699">
        <v>-198.17074901800001</v>
      </c>
      <c r="K4699">
        <v>-281.92655240699997</v>
      </c>
      <c r="L4699">
        <v>-300</v>
      </c>
      <c r="M4699">
        <v>-300</v>
      </c>
      <c r="N4699">
        <v>-300</v>
      </c>
      <c r="O4699">
        <v>-300</v>
      </c>
    </row>
    <row r="4700" spans="1:15" x14ac:dyDescent="0.2">
      <c r="A4700">
        <v>0.57336425781199996</v>
      </c>
      <c r="B4700">
        <v>-128.64678876799999</v>
      </c>
      <c r="C4700">
        <v>-128.64510076900001</v>
      </c>
      <c r="D4700">
        <v>-128.64434704999999</v>
      </c>
      <c r="E4700">
        <v>-128.64468138999999</v>
      </c>
      <c r="F4700">
        <v>-128.645981705</v>
      </c>
      <c r="G4700">
        <v>-128.64939251199999</v>
      </c>
      <c r="H4700">
        <v>0</v>
      </c>
      <c r="I4700">
        <v>0.57336425781199996</v>
      </c>
      <c r="J4700">
        <v>-199.37748408900001</v>
      </c>
      <c r="K4700">
        <v>-283.70617807899998</v>
      </c>
      <c r="L4700">
        <v>-300</v>
      </c>
      <c r="M4700">
        <v>-300</v>
      </c>
      <c r="N4700">
        <v>-300</v>
      </c>
      <c r="O4700">
        <v>-300</v>
      </c>
    </row>
    <row r="4701" spans="1:15" x14ac:dyDescent="0.2">
      <c r="A4701">
        <v>0.573486328125</v>
      </c>
      <c r="B4701">
        <v>-130.06695698499999</v>
      </c>
      <c r="C4701">
        <v>-130.065270199</v>
      </c>
      <c r="D4701">
        <v>-130.064516798</v>
      </c>
      <c r="E4701">
        <v>-130.06485226500001</v>
      </c>
      <c r="F4701">
        <v>-130.06615521500001</v>
      </c>
      <c r="G4701">
        <v>-130.06957277699999</v>
      </c>
      <c r="H4701">
        <v>0</v>
      </c>
      <c r="I4701">
        <v>0.573486328125</v>
      </c>
      <c r="J4701">
        <v>-200.65464095900001</v>
      </c>
      <c r="K4701">
        <v>-293.92888209</v>
      </c>
      <c r="L4701">
        <v>-300</v>
      </c>
      <c r="M4701">
        <v>-300</v>
      </c>
      <c r="N4701">
        <v>-300</v>
      </c>
      <c r="O4701">
        <v>-300</v>
      </c>
    </row>
    <row r="4702" spans="1:15" x14ac:dyDescent="0.2">
      <c r="A4702">
        <v>0.57360839843800004</v>
      </c>
      <c r="B4702">
        <v>-131.78289648099999</v>
      </c>
      <c r="C4702">
        <v>-131.78121091200001</v>
      </c>
      <c r="D4702">
        <v>-131.78045783100001</v>
      </c>
      <c r="E4702">
        <v>-131.78079442500001</v>
      </c>
      <c r="F4702">
        <v>-131.78210001599999</v>
      </c>
      <c r="G4702">
        <v>-131.78552434299999</v>
      </c>
      <c r="H4702">
        <v>0</v>
      </c>
      <c r="I4702">
        <v>0.57360839843800004</v>
      </c>
      <c r="J4702">
        <v>-201.98256478900001</v>
      </c>
      <c r="K4702">
        <v>-272.56265966900003</v>
      </c>
      <c r="L4702">
        <v>-300</v>
      </c>
      <c r="M4702">
        <v>-300</v>
      </c>
      <c r="N4702">
        <v>-300</v>
      </c>
      <c r="O4702">
        <v>-300</v>
      </c>
    </row>
    <row r="4703" spans="1:15" x14ac:dyDescent="0.2">
      <c r="A4703">
        <v>0.57373046875</v>
      </c>
      <c r="B4703">
        <v>-133.94409716199999</v>
      </c>
      <c r="C4703">
        <v>-133.94241281000001</v>
      </c>
      <c r="D4703">
        <v>-133.941660052</v>
      </c>
      <c r="E4703">
        <v>-133.941997775</v>
      </c>
      <c r="F4703">
        <v>-133.94330600800001</v>
      </c>
      <c r="G4703">
        <v>-133.946737111</v>
      </c>
      <c r="H4703">
        <v>0</v>
      </c>
      <c r="I4703">
        <v>0.57373046875</v>
      </c>
      <c r="J4703">
        <v>-203.32589729599999</v>
      </c>
      <c r="K4703">
        <v>-277.07327559599997</v>
      </c>
      <c r="L4703">
        <v>-300</v>
      </c>
      <c r="M4703">
        <v>-300</v>
      </c>
      <c r="N4703">
        <v>-300</v>
      </c>
      <c r="O4703">
        <v>-300</v>
      </c>
    </row>
    <row r="4704" spans="1:15" x14ac:dyDescent="0.2">
      <c r="A4704">
        <v>0.57385253906199996</v>
      </c>
      <c r="B4704">
        <v>-136.85451699999999</v>
      </c>
      <c r="C4704">
        <v>-136.852833868</v>
      </c>
      <c r="D4704">
        <v>-136.85208143</v>
      </c>
      <c r="E4704">
        <v>-136.85242028600001</v>
      </c>
      <c r="F4704">
        <v>-136.85373117099999</v>
      </c>
      <c r="G4704">
        <v>-136.857169056</v>
      </c>
      <c r="H4704">
        <v>0</v>
      </c>
      <c r="I4704">
        <v>0.57385253906199996</v>
      </c>
      <c r="J4704">
        <v>-204.626864407</v>
      </c>
      <c r="K4704">
        <v>-273.99224848699998</v>
      </c>
      <c r="L4704">
        <v>-300</v>
      </c>
      <c r="M4704">
        <v>-300</v>
      </c>
      <c r="N4704">
        <v>-300</v>
      </c>
      <c r="O4704">
        <v>-300</v>
      </c>
    </row>
    <row r="4705" spans="1:15" x14ac:dyDescent="0.2">
      <c r="A4705">
        <v>0.573974609375</v>
      </c>
      <c r="B4705">
        <v>-141.30429215000001</v>
      </c>
      <c r="C4705">
        <v>-141.302610243</v>
      </c>
      <c r="D4705">
        <v>-141.301858125</v>
      </c>
      <c r="E4705">
        <v>-141.30219811500001</v>
      </c>
      <c r="F4705">
        <v>-141.30351164800001</v>
      </c>
      <c r="G4705">
        <v>-141.30695632699999</v>
      </c>
      <c r="H4705">
        <v>0</v>
      </c>
      <c r="I4705">
        <v>0.573974609375</v>
      </c>
      <c r="J4705">
        <v>-205.79954124700001</v>
      </c>
      <c r="K4705">
        <v>-274.22044091399999</v>
      </c>
      <c r="L4705">
        <v>-300</v>
      </c>
      <c r="M4705">
        <v>-300</v>
      </c>
      <c r="N4705">
        <v>-300</v>
      </c>
      <c r="O4705">
        <v>-300</v>
      </c>
    </row>
    <row r="4706" spans="1:15" x14ac:dyDescent="0.2">
      <c r="A4706">
        <v>0.57409667968800004</v>
      </c>
      <c r="B4706">
        <v>-151.02526114</v>
      </c>
      <c r="C4706">
        <v>-151.023580463</v>
      </c>
      <c r="D4706">
        <v>-151.02282865999999</v>
      </c>
      <c r="E4706">
        <v>-151.02316978299999</v>
      </c>
      <c r="F4706">
        <v>-151.024485981</v>
      </c>
      <c r="G4706">
        <v>-151.02793745899999</v>
      </c>
      <c r="H4706">
        <v>0</v>
      </c>
      <c r="I4706">
        <v>0.57409667968800004</v>
      </c>
      <c r="J4706">
        <v>-206.73120423399999</v>
      </c>
      <c r="K4706">
        <v>-271.91008308900001</v>
      </c>
      <c r="L4706">
        <v>-300</v>
      </c>
      <c r="M4706">
        <v>-300</v>
      </c>
      <c r="N4706">
        <v>-300</v>
      </c>
      <c r="O4706">
        <v>-300</v>
      </c>
    </row>
    <row r="4707" spans="1:15" x14ac:dyDescent="0.2">
      <c r="A4707">
        <v>0.57421875</v>
      </c>
      <c r="B4707">
        <v>-150.40300059200001</v>
      </c>
      <c r="C4707">
        <v>-150.40132115399999</v>
      </c>
      <c r="D4707">
        <v>-150.40056970099999</v>
      </c>
      <c r="E4707">
        <v>-150.400911968</v>
      </c>
      <c r="F4707">
        <v>-150.402230785</v>
      </c>
      <c r="G4707">
        <v>-150.40568909699999</v>
      </c>
      <c r="H4707">
        <v>0</v>
      </c>
      <c r="I4707">
        <v>0.57421875</v>
      </c>
      <c r="J4707">
        <v>-207.300026804</v>
      </c>
      <c r="K4707">
        <v>-266.72396943199999</v>
      </c>
      <c r="L4707">
        <v>-300</v>
      </c>
      <c r="M4707">
        <v>-300</v>
      </c>
      <c r="N4707">
        <v>-300</v>
      </c>
      <c r="O4707">
        <v>-300</v>
      </c>
    </row>
    <row r="4708" spans="1:15" x14ac:dyDescent="0.2">
      <c r="A4708">
        <v>0.57434082031199996</v>
      </c>
      <c r="B4708">
        <v>-141.03366998999999</v>
      </c>
      <c r="C4708">
        <v>-141.03199177299999</v>
      </c>
      <c r="D4708">
        <v>-141.031240642</v>
      </c>
      <c r="E4708">
        <v>-141.03158404300001</v>
      </c>
      <c r="F4708">
        <v>-141.032905543</v>
      </c>
      <c r="G4708">
        <v>-141.03637067099999</v>
      </c>
      <c r="H4708">
        <v>0</v>
      </c>
      <c r="I4708">
        <v>0.57434082031199996</v>
      </c>
      <c r="J4708">
        <v>-207.41243907800001</v>
      </c>
      <c r="K4708">
        <v>-282.87042912700002</v>
      </c>
      <c r="L4708">
        <v>-300</v>
      </c>
      <c r="M4708">
        <v>-300</v>
      </c>
      <c r="N4708">
        <v>-300</v>
      </c>
      <c r="O4708">
        <v>-300</v>
      </c>
    </row>
    <row r="4709" spans="1:15" x14ac:dyDescent="0.2">
      <c r="A4709">
        <v>0.574462890625</v>
      </c>
      <c r="B4709">
        <v>-136.61619317500001</v>
      </c>
      <c r="C4709">
        <v>-136.614516194</v>
      </c>
      <c r="D4709">
        <v>-136.61376539</v>
      </c>
      <c r="E4709">
        <v>-136.61410993300001</v>
      </c>
      <c r="F4709">
        <v>-136.615434099</v>
      </c>
      <c r="G4709">
        <v>-136.61890606099999</v>
      </c>
      <c r="H4709">
        <v>0</v>
      </c>
      <c r="I4709">
        <v>0.574462890625</v>
      </c>
      <c r="J4709">
        <v>-207.043439721</v>
      </c>
      <c r="K4709">
        <v>-271.75644699100002</v>
      </c>
      <c r="L4709">
        <v>-288.74544601000002</v>
      </c>
      <c r="M4709">
        <v>-300</v>
      </c>
      <c r="N4709">
        <v>-300</v>
      </c>
      <c r="O4709">
        <v>-300</v>
      </c>
    </row>
    <row r="4710" spans="1:15" x14ac:dyDescent="0.2">
      <c r="A4710">
        <v>0.57458496093800004</v>
      </c>
      <c r="B4710">
        <v>-133.69243848400001</v>
      </c>
      <c r="C4710">
        <v>-133.690762737</v>
      </c>
      <c r="D4710">
        <v>-133.690012263</v>
      </c>
      <c r="E4710">
        <v>-133.690357947</v>
      </c>
      <c r="F4710">
        <v>-133.69168478899999</v>
      </c>
      <c r="G4710">
        <v>-133.695163592</v>
      </c>
      <c r="H4710">
        <v>0</v>
      </c>
      <c r="I4710">
        <v>0.57458496093800004</v>
      </c>
      <c r="J4710">
        <v>-206.24907796100001</v>
      </c>
      <c r="K4710">
        <v>-280.16749695599998</v>
      </c>
      <c r="L4710">
        <v>-274.82072144099999</v>
      </c>
      <c r="M4710">
        <v>-300</v>
      </c>
      <c r="N4710">
        <v>-300</v>
      </c>
      <c r="O4710">
        <v>-300</v>
      </c>
    </row>
    <row r="4711" spans="1:15" x14ac:dyDescent="0.2">
      <c r="A4711">
        <v>0.57470703125</v>
      </c>
      <c r="B4711">
        <v>-131.50264725</v>
      </c>
      <c r="C4711">
        <v>-131.500972746</v>
      </c>
      <c r="D4711">
        <v>-131.5002226</v>
      </c>
      <c r="E4711">
        <v>-131.50056943000001</v>
      </c>
      <c r="F4711">
        <v>-131.50189894499999</v>
      </c>
      <c r="G4711">
        <v>-131.50538460300001</v>
      </c>
      <c r="H4711">
        <v>0</v>
      </c>
      <c r="I4711">
        <v>0.57470703125</v>
      </c>
      <c r="J4711">
        <v>-205.14017196099999</v>
      </c>
      <c r="K4711">
        <v>-264.09104302999998</v>
      </c>
      <c r="L4711">
        <v>-268.65462052300001</v>
      </c>
      <c r="M4711">
        <v>-300</v>
      </c>
      <c r="N4711">
        <v>-300</v>
      </c>
      <c r="O4711">
        <v>-300</v>
      </c>
    </row>
    <row r="4712" spans="1:15" x14ac:dyDescent="0.2">
      <c r="A4712">
        <v>0.57482910156199996</v>
      </c>
      <c r="B4712">
        <v>-129.75113300999999</v>
      </c>
      <c r="C4712">
        <v>-129.749459747</v>
      </c>
      <c r="D4712">
        <v>-129.74870993299999</v>
      </c>
      <c r="E4712">
        <v>-129.74905791</v>
      </c>
      <c r="F4712">
        <v>-129.750390103</v>
      </c>
      <c r="G4712">
        <v>-129.753882624</v>
      </c>
      <c r="H4712">
        <v>0</v>
      </c>
      <c r="I4712">
        <v>0.57482910156199996</v>
      </c>
      <c r="J4712">
        <v>-203.840695646</v>
      </c>
      <c r="K4712">
        <v>-267.20331826900002</v>
      </c>
      <c r="L4712">
        <v>-268.26517790100002</v>
      </c>
      <c r="M4712">
        <v>-300</v>
      </c>
      <c r="N4712">
        <v>-300</v>
      </c>
      <c r="O4712">
        <v>-300</v>
      </c>
    </row>
    <row r="4713" spans="1:15" x14ac:dyDescent="0.2">
      <c r="A4713">
        <v>0.574951171875</v>
      </c>
      <c r="B4713">
        <v>-128.29157639900001</v>
      </c>
      <c r="C4713">
        <v>-128.28990438299999</v>
      </c>
      <c r="D4713">
        <v>-128.28915490200001</v>
      </c>
      <c r="E4713">
        <v>-128.289504026</v>
      </c>
      <c r="F4713">
        <v>-128.29083890199999</v>
      </c>
      <c r="G4713">
        <v>-128.29433829600001</v>
      </c>
      <c r="H4713">
        <v>0</v>
      </c>
      <c r="I4713">
        <v>0.574951171875</v>
      </c>
      <c r="J4713">
        <v>-202.459074805</v>
      </c>
      <c r="K4713">
        <v>-272.22331138599998</v>
      </c>
      <c r="L4713">
        <v>-271.90998208299999</v>
      </c>
      <c r="M4713">
        <v>-300</v>
      </c>
      <c r="N4713">
        <v>-300</v>
      </c>
      <c r="O4713">
        <v>-300</v>
      </c>
    </row>
    <row r="4714" spans="1:15" x14ac:dyDescent="0.2">
      <c r="A4714">
        <v>0.57507324218800004</v>
      </c>
      <c r="B4714">
        <v>-127.040776314</v>
      </c>
      <c r="C4714">
        <v>-127.03910554399999</v>
      </c>
      <c r="D4714">
        <v>-127.038356397</v>
      </c>
      <c r="E4714">
        <v>-127.038706674</v>
      </c>
      <c r="F4714">
        <v>-127.040044235</v>
      </c>
      <c r="G4714">
        <v>-127.04355051100001</v>
      </c>
      <c r="H4714">
        <v>0</v>
      </c>
      <c r="I4714">
        <v>0.57507324218800004</v>
      </c>
      <c r="J4714">
        <v>-201.07952725800001</v>
      </c>
      <c r="K4714">
        <v>-267.47968607799999</v>
      </c>
      <c r="L4714">
        <v>-277.17037671899999</v>
      </c>
      <c r="M4714">
        <v>-300</v>
      </c>
      <c r="N4714">
        <v>-300</v>
      </c>
      <c r="O4714">
        <v>-300</v>
      </c>
    </row>
    <row r="4715" spans="1:15" x14ac:dyDescent="0.2">
      <c r="A4715">
        <v>0.5751953125</v>
      </c>
      <c r="B4715">
        <v>-125.946869161</v>
      </c>
      <c r="C4715">
        <v>-125.945199644</v>
      </c>
      <c r="D4715">
        <v>-125.944450831</v>
      </c>
      <c r="E4715">
        <v>-125.944802259</v>
      </c>
      <c r="F4715">
        <v>-125.94614251</v>
      </c>
      <c r="G4715">
        <v>-125.94965568000001</v>
      </c>
      <c r="H4715">
        <v>0</v>
      </c>
      <c r="I4715">
        <v>0.5751953125</v>
      </c>
      <c r="J4715">
        <v>-199.76558798400001</v>
      </c>
      <c r="K4715">
        <v>-290.33353126499998</v>
      </c>
      <c r="L4715">
        <v>-279.215119147</v>
      </c>
      <c r="M4715">
        <v>-300</v>
      </c>
      <c r="N4715">
        <v>-300</v>
      </c>
      <c r="O4715">
        <v>-300</v>
      </c>
    </row>
    <row r="4716" spans="1:15" x14ac:dyDescent="0.2">
      <c r="A4716">
        <v>0.57531738281199996</v>
      </c>
      <c r="B4716">
        <v>-124.97533208599999</v>
      </c>
      <c r="C4716">
        <v>-124.97366382200001</v>
      </c>
      <c r="D4716">
        <v>-124.97291534599999</v>
      </c>
      <c r="E4716">
        <v>-124.973267928</v>
      </c>
      <c r="F4716">
        <v>-124.97461087400001</v>
      </c>
      <c r="G4716">
        <v>-124.978130945</v>
      </c>
      <c r="H4716">
        <v>0</v>
      </c>
      <c r="I4716">
        <v>0.57531738281199996</v>
      </c>
      <c r="J4716">
        <v>-198.566937024</v>
      </c>
      <c r="K4716">
        <v>-274.142808178</v>
      </c>
      <c r="L4716">
        <v>-275.27207473300001</v>
      </c>
      <c r="M4716">
        <v>-300</v>
      </c>
      <c r="N4716">
        <v>-300</v>
      </c>
      <c r="O4716">
        <v>-300</v>
      </c>
    </row>
    <row r="4717" spans="1:15" x14ac:dyDescent="0.2">
      <c r="A4717">
        <v>0.575439453125</v>
      </c>
      <c r="B4717">
        <v>-124.102021591</v>
      </c>
      <c r="C4717">
        <v>-124.100354583</v>
      </c>
      <c r="D4717">
        <v>-124.099606444</v>
      </c>
      <c r="E4717">
        <v>-124.099960182</v>
      </c>
      <c r="F4717">
        <v>-124.101305825</v>
      </c>
      <c r="G4717">
        <v>-124.104832809</v>
      </c>
      <c r="H4717">
        <v>0</v>
      </c>
      <c r="I4717">
        <v>0.575439453125</v>
      </c>
      <c r="J4717">
        <v>-197.52498408100001</v>
      </c>
      <c r="K4717">
        <v>-271.33128750100002</v>
      </c>
      <c r="L4717">
        <v>-270.16025148300002</v>
      </c>
      <c r="M4717">
        <v>-300</v>
      </c>
      <c r="N4717">
        <v>-300</v>
      </c>
      <c r="O4717">
        <v>-300</v>
      </c>
    </row>
    <row r="4718" spans="1:15" x14ac:dyDescent="0.2">
      <c r="A4718">
        <v>0.57556152343800004</v>
      </c>
      <c r="B4718">
        <v>-123.30938904600001</v>
      </c>
      <c r="C4718">
        <v>-123.307723297</v>
      </c>
      <c r="D4718">
        <v>-123.306975497</v>
      </c>
      <c r="E4718">
        <v>-123.307330392</v>
      </c>
      <c r="F4718">
        <v>-123.308678738</v>
      </c>
      <c r="G4718">
        <v>-123.312212644</v>
      </c>
      <c r="H4718">
        <v>0</v>
      </c>
      <c r="I4718">
        <v>0.57556152343800004</v>
      </c>
      <c r="J4718">
        <v>-196.676177284</v>
      </c>
      <c r="K4718">
        <v>-265.42898628799998</v>
      </c>
      <c r="L4718">
        <v>-266.15672370700003</v>
      </c>
      <c r="M4718">
        <v>-300</v>
      </c>
      <c r="N4718">
        <v>-300</v>
      </c>
      <c r="O4718">
        <v>-300</v>
      </c>
    </row>
    <row r="4719" spans="1:15" x14ac:dyDescent="0.2">
      <c r="A4719">
        <v>0.57568359375</v>
      </c>
      <c r="B4719">
        <v>-122.584277934</v>
      </c>
      <c r="C4719">
        <v>-122.582613447</v>
      </c>
      <c r="D4719">
        <v>-122.581865986</v>
      </c>
      <c r="E4719">
        <v>-122.582222042</v>
      </c>
      <c r="F4719">
        <v>-122.583573093</v>
      </c>
      <c r="G4719">
        <v>-122.587113931</v>
      </c>
      <c r="H4719">
        <v>0</v>
      </c>
      <c r="I4719">
        <v>0.57568359375</v>
      </c>
      <c r="J4719">
        <v>-196.053561651</v>
      </c>
      <c r="K4719">
        <v>-282.50160739299997</v>
      </c>
      <c r="L4719">
        <v>-263.32622206799999</v>
      </c>
      <c r="M4719">
        <v>-300</v>
      </c>
      <c r="N4719">
        <v>-300</v>
      </c>
      <c r="O4719">
        <v>-300</v>
      </c>
    </row>
    <row r="4720" spans="1:15" x14ac:dyDescent="0.2">
      <c r="A4720">
        <v>0.57580566406199996</v>
      </c>
      <c r="B4720">
        <v>-121.91657036300001</v>
      </c>
      <c r="C4720">
        <v>-121.914907141</v>
      </c>
      <c r="D4720">
        <v>-121.914160021</v>
      </c>
      <c r="E4720">
        <v>-121.914517237</v>
      </c>
      <c r="F4720">
        <v>-121.915870998</v>
      </c>
      <c r="G4720">
        <v>-121.91941877799999</v>
      </c>
      <c r="H4720">
        <v>0</v>
      </c>
      <c r="I4720">
        <v>0.57580566406199996</v>
      </c>
      <c r="J4720">
        <v>-195.68743197699999</v>
      </c>
      <c r="K4720">
        <v>-270.00280057700002</v>
      </c>
      <c r="L4720">
        <v>-261.46504295099999</v>
      </c>
      <c r="M4720">
        <v>-300</v>
      </c>
      <c r="N4720">
        <v>-300</v>
      </c>
      <c r="O4720">
        <v>-300</v>
      </c>
    </row>
    <row r="4721" spans="1:15" x14ac:dyDescent="0.2">
      <c r="A4721">
        <v>0.575927734375</v>
      </c>
      <c r="B4721">
        <v>-121.298317899</v>
      </c>
      <c r="C4721">
        <v>-121.296655945</v>
      </c>
      <c r="D4721">
        <v>-121.295909166</v>
      </c>
      <c r="E4721">
        <v>-121.296267547</v>
      </c>
      <c r="F4721">
        <v>-121.297624021</v>
      </c>
      <c r="G4721">
        <v>-121.301178753</v>
      </c>
      <c r="H4721">
        <v>0</v>
      </c>
      <c r="I4721">
        <v>0.575927734375</v>
      </c>
      <c r="J4721">
        <v>-195.60573749299999</v>
      </c>
      <c r="K4721">
        <v>-278.88507688599998</v>
      </c>
      <c r="L4721">
        <v>-260.39211480400002</v>
      </c>
      <c r="M4721">
        <v>-300</v>
      </c>
      <c r="N4721">
        <v>-300</v>
      </c>
      <c r="O4721">
        <v>-300</v>
      </c>
    </row>
    <row r="4722" spans="1:15" x14ac:dyDescent="0.2">
      <c r="A4722">
        <v>0.57604980468800004</v>
      </c>
      <c r="B4722">
        <v>-120.72316257999999</v>
      </c>
      <c r="C4722">
        <v>-120.72150189600001</v>
      </c>
      <c r="D4722">
        <v>-120.720755461</v>
      </c>
      <c r="E4722">
        <v>-120.72111500600001</v>
      </c>
      <c r="F4722">
        <v>-120.722474198</v>
      </c>
      <c r="G4722">
        <v>-120.726035891</v>
      </c>
      <c r="H4722">
        <v>0</v>
      </c>
      <c r="I4722">
        <v>0.57604980468800004</v>
      </c>
      <c r="J4722">
        <v>-195.834542067</v>
      </c>
      <c r="K4722">
        <v>-263.61459637000002</v>
      </c>
      <c r="L4722">
        <v>-259.98088330500002</v>
      </c>
      <c r="M4722">
        <v>-300</v>
      </c>
      <c r="N4722">
        <v>-300</v>
      </c>
      <c r="O4722">
        <v>-300</v>
      </c>
    </row>
    <row r="4723" spans="1:15" x14ac:dyDescent="0.2">
      <c r="A4723">
        <v>0.576171875</v>
      </c>
      <c r="B4723">
        <v>-120.185939086</v>
      </c>
      <c r="C4723">
        <v>-120.184279675</v>
      </c>
      <c r="D4723">
        <v>-120.183533583</v>
      </c>
      <c r="E4723">
        <v>-120.18389429600001</v>
      </c>
      <c r="F4723">
        <v>-120.185256209</v>
      </c>
      <c r="G4723">
        <v>-120.18882487400001</v>
      </c>
      <c r="H4723">
        <v>0</v>
      </c>
      <c r="I4723">
        <v>0.576171875</v>
      </c>
      <c r="J4723">
        <v>-196.39866810000001</v>
      </c>
      <c r="K4723">
        <v>-271.18383352299998</v>
      </c>
      <c r="L4723">
        <v>-260.14130697500002</v>
      </c>
      <c r="M4723">
        <v>-300</v>
      </c>
      <c r="N4723">
        <v>-300</v>
      </c>
      <c r="O4723">
        <v>-300</v>
      </c>
    </row>
    <row r="4724" spans="1:15" x14ac:dyDescent="0.2">
      <c r="A4724">
        <v>0.57629394531199996</v>
      </c>
      <c r="B4724">
        <v>-119.682394045</v>
      </c>
      <c r="C4724">
        <v>-119.68073591</v>
      </c>
      <c r="D4724">
        <v>-119.679990164</v>
      </c>
      <c r="E4724">
        <v>-119.68035204500001</v>
      </c>
      <c r="F4724">
        <v>-119.68171668399999</v>
      </c>
      <c r="G4724">
        <v>-119.68529233</v>
      </c>
      <c r="H4724">
        <v>0</v>
      </c>
      <c r="I4724">
        <v>0.57629394531199996</v>
      </c>
      <c r="J4724">
        <v>-197.322555529</v>
      </c>
      <c r="K4724">
        <v>-265.28198466100002</v>
      </c>
      <c r="L4724">
        <v>-260.77954777600002</v>
      </c>
      <c r="M4724">
        <v>-278.04345240999999</v>
      </c>
      <c r="N4724">
        <v>-300</v>
      </c>
      <c r="O4724">
        <v>-300</v>
      </c>
    </row>
    <row r="4725" spans="1:15" x14ac:dyDescent="0.2">
      <c r="A4725">
        <v>0.576416015625</v>
      </c>
      <c r="B4725">
        <v>-119.208983374</v>
      </c>
      <c r="C4725">
        <v>-119.20732651599999</v>
      </c>
      <c r="D4725">
        <v>-119.206581117</v>
      </c>
      <c r="E4725">
        <v>-119.206944169</v>
      </c>
      <c r="F4725">
        <v>-119.208311537</v>
      </c>
      <c r="G4725">
        <v>-119.21189417399999</v>
      </c>
      <c r="H4725">
        <v>0</v>
      </c>
      <c r="I4725">
        <v>0.576416015625</v>
      </c>
      <c r="J4725">
        <v>-198.63126424999999</v>
      </c>
      <c r="K4725">
        <v>-267.09944538100001</v>
      </c>
      <c r="L4725">
        <v>-261.814520362</v>
      </c>
      <c r="M4725">
        <v>-259.92074659299999</v>
      </c>
      <c r="N4725">
        <v>-300</v>
      </c>
      <c r="O4725">
        <v>-300</v>
      </c>
    </row>
    <row r="4726" spans="1:15" x14ac:dyDescent="0.2">
      <c r="A4726">
        <v>0.57653808593800004</v>
      </c>
      <c r="B4726">
        <v>-118.76272298400001</v>
      </c>
      <c r="C4726">
        <v>-118.761067408</v>
      </c>
      <c r="D4726">
        <v>-118.760322356</v>
      </c>
      <c r="E4726">
        <v>-118.760686581</v>
      </c>
      <c r="F4726">
        <v>-118.76205668199999</v>
      </c>
      <c r="G4726">
        <v>-118.76564632100001</v>
      </c>
      <c r="H4726">
        <v>0</v>
      </c>
      <c r="I4726">
        <v>0.57653808593800004</v>
      </c>
      <c r="J4726">
        <v>-200.35167264699999</v>
      </c>
      <c r="K4726">
        <v>-265.822619046</v>
      </c>
      <c r="L4726">
        <v>-263.08472232999998</v>
      </c>
      <c r="M4726">
        <v>-259.45664657700001</v>
      </c>
      <c r="N4726">
        <v>-300</v>
      </c>
      <c r="O4726">
        <v>-300</v>
      </c>
    </row>
    <row r="4727" spans="1:15" x14ac:dyDescent="0.2">
      <c r="A4727">
        <v>0.57666015625</v>
      </c>
      <c r="B4727">
        <v>-118.341076845</v>
      </c>
      <c r="C4727">
        <v>-118.33942255300001</v>
      </c>
      <c r="D4727">
        <v>-118.33867785</v>
      </c>
      <c r="E4727">
        <v>-118.339043249</v>
      </c>
      <c r="F4727">
        <v>-118.340416088</v>
      </c>
      <c r="G4727">
        <v>-118.344012737</v>
      </c>
      <c r="H4727">
        <v>0</v>
      </c>
      <c r="I4727">
        <v>0.57666015625</v>
      </c>
      <c r="J4727">
        <v>-202.51385293499999</v>
      </c>
      <c r="K4727">
        <v>-262.234180068</v>
      </c>
      <c r="L4727">
        <v>-264.38236179799998</v>
      </c>
      <c r="M4727">
        <v>-263.57979731900002</v>
      </c>
      <c r="N4727">
        <v>-300</v>
      </c>
      <c r="O4727">
        <v>-300</v>
      </c>
    </row>
    <row r="4728" spans="1:15" x14ac:dyDescent="0.2">
      <c r="A4728">
        <v>0.57678222656199996</v>
      </c>
      <c r="B4728">
        <v>-117.94187169600001</v>
      </c>
      <c r="C4728">
        <v>-117.940218691</v>
      </c>
      <c r="D4728">
        <v>-117.939474338</v>
      </c>
      <c r="E4728">
        <v>-117.939840914</v>
      </c>
      <c r="F4728">
        <v>-117.941216493</v>
      </c>
      <c r="G4728">
        <v>-117.944820163</v>
      </c>
      <c r="H4728">
        <v>0</v>
      </c>
      <c r="I4728">
        <v>0.57678222656199996</v>
      </c>
      <c r="J4728">
        <v>-205.15278414799999</v>
      </c>
      <c r="K4728">
        <v>-274.97458143</v>
      </c>
      <c r="L4728">
        <v>-265.41220987399998</v>
      </c>
      <c r="M4728">
        <v>-268.12025628700002</v>
      </c>
      <c r="N4728">
        <v>-300</v>
      </c>
      <c r="O4728">
        <v>-300</v>
      </c>
    </row>
    <row r="4729" spans="1:15" x14ac:dyDescent="0.2">
      <c r="A4729">
        <v>0.576904296875</v>
      </c>
      <c r="B4729">
        <v>-117.56323116599999</v>
      </c>
      <c r="C4729">
        <v>-117.56157945</v>
      </c>
      <c r="D4729">
        <v>-117.56083544800001</v>
      </c>
      <c r="E4729">
        <v>-117.561203202</v>
      </c>
      <c r="F4729">
        <v>-117.562581526</v>
      </c>
      <c r="G4729">
        <v>-117.566192227</v>
      </c>
      <c r="H4729">
        <v>0</v>
      </c>
      <c r="I4729">
        <v>0.576904296875</v>
      </c>
      <c r="J4729">
        <v>-208.31049969</v>
      </c>
      <c r="K4729">
        <v>-260.86374083800001</v>
      </c>
      <c r="L4729">
        <v>-265.91527675499998</v>
      </c>
      <c r="M4729">
        <v>-273.100469342</v>
      </c>
      <c r="N4729">
        <v>-300</v>
      </c>
      <c r="O4729">
        <v>-300</v>
      </c>
    </row>
    <row r="4730" spans="1:15" x14ac:dyDescent="0.2">
      <c r="A4730">
        <v>0.57702636718800004</v>
      </c>
      <c r="B4730">
        <v>-117.203524204</v>
      </c>
      <c r="C4730">
        <v>-117.201873781</v>
      </c>
      <c r="D4730">
        <v>-117.201130131</v>
      </c>
      <c r="E4730">
        <v>-117.20149906499999</v>
      </c>
      <c r="F4730">
        <v>-117.202880139</v>
      </c>
      <c r="G4730">
        <v>-117.206497881</v>
      </c>
      <c r="H4730">
        <v>0</v>
      </c>
      <c r="I4730">
        <v>0.57702636718800004</v>
      </c>
      <c r="J4730">
        <v>-212.03911721</v>
      </c>
      <c r="K4730">
        <v>-270.81313358199998</v>
      </c>
      <c r="L4730">
        <v>-265.82362236699998</v>
      </c>
      <c r="M4730">
        <v>-278.62394880400001</v>
      </c>
      <c r="N4730">
        <v>-300</v>
      </c>
      <c r="O4730">
        <v>-300</v>
      </c>
    </row>
    <row r="4731" spans="1:15" x14ac:dyDescent="0.2">
      <c r="A4731">
        <v>0.5771484375</v>
      </c>
      <c r="B4731">
        <v>-116.86132427699999</v>
      </c>
      <c r="C4731">
        <v>-116.85967514799999</v>
      </c>
      <c r="D4731">
        <v>-116.85893185099999</v>
      </c>
      <c r="E4731">
        <v>-116.859301968</v>
      </c>
      <c r="F4731">
        <v>-116.86068579400001</v>
      </c>
      <c r="G4731">
        <v>-116.864310586</v>
      </c>
      <c r="H4731">
        <v>0</v>
      </c>
      <c r="I4731">
        <v>0.5771484375</v>
      </c>
      <c r="J4731">
        <v>-216.405081516</v>
      </c>
      <c r="K4731">
        <v>-263.51432898199999</v>
      </c>
      <c r="L4731">
        <v>-265.306822216</v>
      </c>
      <c r="M4731">
        <v>-284.79517682199997</v>
      </c>
      <c r="N4731">
        <v>-300</v>
      </c>
      <c r="O4731">
        <v>-300</v>
      </c>
    </row>
    <row r="4732" spans="1:15" x14ac:dyDescent="0.2">
      <c r="A4732">
        <v>0.57727050781199996</v>
      </c>
      <c r="B4732">
        <v>-116.535376707</v>
      </c>
      <c r="C4732">
        <v>-116.533728876</v>
      </c>
      <c r="D4732">
        <v>-116.532985934</v>
      </c>
      <c r="E4732">
        <v>-116.53335723399999</v>
      </c>
      <c r="F4732">
        <v>-116.534743818</v>
      </c>
      <c r="G4732">
        <v>-116.53837566999999</v>
      </c>
      <c r="H4732">
        <v>0</v>
      </c>
      <c r="I4732">
        <v>0.57727050781199996</v>
      </c>
      <c r="J4732">
        <v>-221.49589162500001</v>
      </c>
      <c r="K4732">
        <v>-266.65866984000002</v>
      </c>
      <c r="L4732">
        <v>-264.68742663099999</v>
      </c>
      <c r="M4732">
        <v>-291.84186800100002</v>
      </c>
      <c r="N4732">
        <v>-296.20877087399998</v>
      </c>
      <c r="O4732">
        <v>-300</v>
      </c>
    </row>
    <row r="4733" spans="1:15" x14ac:dyDescent="0.2">
      <c r="A4733">
        <v>0.577392578125</v>
      </c>
      <c r="B4733">
        <v>-116.224572314</v>
      </c>
      <c r="C4733">
        <v>-116.222925784</v>
      </c>
      <c r="D4733">
        <v>-116.22218319700001</v>
      </c>
      <c r="E4733">
        <v>-116.222555684</v>
      </c>
      <c r="F4733">
        <v>-116.223945028</v>
      </c>
      <c r="G4733">
        <v>-116.227583951</v>
      </c>
      <c r="H4733">
        <v>0</v>
      </c>
      <c r="I4733">
        <v>0.577392578125</v>
      </c>
      <c r="J4733">
        <v>-227.43101628400001</v>
      </c>
      <c r="K4733">
        <v>-266.07078052700001</v>
      </c>
      <c r="L4733">
        <v>-264.24208099700002</v>
      </c>
      <c r="M4733">
        <v>-300</v>
      </c>
      <c r="N4733">
        <v>-299.71428992800003</v>
      </c>
      <c r="O4733">
        <v>-300</v>
      </c>
    </row>
    <row r="4734" spans="1:15" x14ac:dyDescent="0.2">
      <c r="A4734">
        <v>0.57751464843800004</v>
      </c>
      <c r="B4734">
        <v>-115.92792592799999</v>
      </c>
      <c r="C4734">
        <v>-115.926280701</v>
      </c>
      <c r="D4734">
        <v>-115.925538471</v>
      </c>
      <c r="E4734">
        <v>-115.925912145</v>
      </c>
      <c r="F4734">
        <v>-115.92730425400001</v>
      </c>
      <c r="G4734">
        <v>-115.93095025700001</v>
      </c>
      <c r="H4734">
        <v>0</v>
      </c>
      <c r="I4734">
        <v>0.57751464843800004</v>
      </c>
      <c r="J4734">
        <v>-234.381723795</v>
      </c>
      <c r="K4734">
        <v>-263.24196722699998</v>
      </c>
      <c r="L4734">
        <v>-264.20792141700002</v>
      </c>
      <c r="M4734">
        <v>-300</v>
      </c>
      <c r="N4734">
        <v>-300</v>
      </c>
      <c r="O4734">
        <v>-300</v>
      </c>
    </row>
    <row r="4735" spans="1:15" x14ac:dyDescent="0.2">
      <c r="A4735">
        <v>0.57763671875</v>
      </c>
      <c r="B4735">
        <v>-115.64455873999999</v>
      </c>
      <c r="C4735">
        <v>-115.642914819</v>
      </c>
      <c r="D4735">
        <v>-115.64217294700001</v>
      </c>
      <c r="E4735">
        <v>-115.642547811</v>
      </c>
      <c r="F4735">
        <v>-115.643942689</v>
      </c>
      <c r="G4735">
        <v>-115.647595783</v>
      </c>
      <c r="H4735">
        <v>0</v>
      </c>
      <c r="I4735">
        <v>0.57763671875</v>
      </c>
      <c r="J4735">
        <v>-242.61107481600001</v>
      </c>
      <c r="K4735">
        <v>-293.39958943800002</v>
      </c>
      <c r="L4735">
        <v>-264.77088229200001</v>
      </c>
      <c r="M4735">
        <v>-300</v>
      </c>
      <c r="N4735">
        <v>-300</v>
      </c>
      <c r="O4735">
        <v>-300</v>
      </c>
    </row>
    <row r="4736" spans="1:15" x14ac:dyDescent="0.2">
      <c r="A4736">
        <v>0.57775878906199996</v>
      </c>
      <c r="B4736">
        <v>-115.373683707</v>
      </c>
      <c r="C4736">
        <v>-115.372041095</v>
      </c>
      <c r="D4736">
        <v>-115.37129958200001</v>
      </c>
      <c r="E4736">
        <v>-115.371675637</v>
      </c>
      <c r="F4736">
        <v>-115.373073289</v>
      </c>
      <c r="G4736">
        <v>-115.37673348200001</v>
      </c>
      <c r="H4736">
        <v>0</v>
      </c>
      <c r="I4736">
        <v>0.57775878906199996</v>
      </c>
      <c r="J4736">
        <v>-252.563399393</v>
      </c>
      <c r="K4736">
        <v>-270.45898754199999</v>
      </c>
      <c r="L4736">
        <v>-266.18227710000002</v>
      </c>
      <c r="M4736">
        <v>-300</v>
      </c>
      <c r="N4736">
        <v>-300</v>
      </c>
      <c r="O4736">
        <v>-300</v>
      </c>
    </row>
    <row r="4737" spans="1:15" x14ac:dyDescent="0.2">
      <c r="A4737">
        <v>0.577880859375</v>
      </c>
      <c r="B4737">
        <v>-115.11459338100001</v>
      </c>
      <c r="C4737">
        <v>-115.112952081</v>
      </c>
      <c r="D4737">
        <v>-115.11221092700001</v>
      </c>
      <c r="E4737">
        <v>-115.112588176</v>
      </c>
      <c r="F4737">
        <v>-115.113988604</v>
      </c>
      <c r="G4737">
        <v>-115.117655908</v>
      </c>
      <c r="H4737">
        <v>0</v>
      </c>
      <c r="I4737">
        <v>0.577880859375</v>
      </c>
      <c r="J4737">
        <v>-265.12708866299999</v>
      </c>
      <c r="K4737">
        <v>-270.50022008299999</v>
      </c>
      <c r="L4737">
        <v>-268.92411407700001</v>
      </c>
      <c r="M4737">
        <v>-300</v>
      </c>
      <c r="N4737">
        <v>-300</v>
      </c>
      <c r="O4737">
        <v>-300</v>
      </c>
    </row>
    <row r="4738" spans="1:15" x14ac:dyDescent="0.2">
      <c r="A4738">
        <v>0.57800292968800004</v>
      </c>
      <c r="B4738">
        <v>-114.866649705</v>
      </c>
      <c r="C4738">
        <v>-114.865009719</v>
      </c>
      <c r="D4738">
        <v>-114.864268927</v>
      </c>
      <c r="E4738">
        <v>-114.864647371</v>
      </c>
      <c r="F4738">
        <v>-114.86605058000001</v>
      </c>
      <c r="G4738">
        <v>-114.869725004</v>
      </c>
      <c r="H4738">
        <v>0</v>
      </c>
      <c r="I4738">
        <v>0.57800292968800004</v>
      </c>
      <c r="J4738">
        <v>-282.77601484600001</v>
      </c>
      <c r="K4738">
        <v>-264.05227050500002</v>
      </c>
      <c r="L4738">
        <v>-274.46917161699997</v>
      </c>
      <c r="M4738">
        <v>-300</v>
      </c>
      <c r="N4738">
        <v>-300</v>
      </c>
      <c r="O4738">
        <v>-300</v>
      </c>
    </row>
    <row r="4739" spans="1:15" x14ac:dyDescent="0.2">
      <c r="A4739">
        <v>0.578125</v>
      </c>
      <c r="B4739">
        <v>-114.629275409</v>
      </c>
      <c r="C4739">
        <v>-114.627636741</v>
      </c>
      <c r="D4739">
        <v>-114.626896311</v>
      </c>
      <c r="E4739">
        <v>-114.62727595299999</v>
      </c>
      <c r="F4739">
        <v>-114.628681946</v>
      </c>
      <c r="G4739">
        <v>-114.6323635</v>
      </c>
      <c r="H4739">
        <v>0</v>
      </c>
      <c r="I4739">
        <v>0.578125</v>
      </c>
      <c r="J4739">
        <v>-300</v>
      </c>
      <c r="K4739">
        <v>-300</v>
      </c>
      <c r="L4739">
        <v>-300</v>
      </c>
      <c r="M4739">
        <v>-300</v>
      </c>
      <c r="N4739">
        <v>-300</v>
      </c>
      <c r="O4739">
        <v>-300</v>
      </c>
    </row>
    <row r="4740" spans="1:15" x14ac:dyDescent="0.2">
      <c r="A4740">
        <v>0.57824707031199996</v>
      </c>
      <c r="B4740">
        <v>-114.401946709</v>
      </c>
      <c r="C4740">
        <v>-114.40030935999999</v>
      </c>
      <c r="D4740">
        <v>-114.39956929500001</v>
      </c>
      <c r="E4740">
        <v>-114.399950135</v>
      </c>
      <c r="F4740">
        <v>-114.401358917</v>
      </c>
      <c r="G4740">
        <v>-114.405047611</v>
      </c>
      <c r="H4740">
        <v>0</v>
      </c>
      <c r="I4740">
        <v>0.57824707031199996</v>
      </c>
      <c r="J4740">
        <v>-300</v>
      </c>
      <c r="K4740">
        <v>-264.22810598400002</v>
      </c>
      <c r="L4740">
        <v>-274.48980383200001</v>
      </c>
      <c r="M4740">
        <v>-300</v>
      </c>
      <c r="N4740">
        <v>-300</v>
      </c>
      <c r="O4740">
        <v>-300</v>
      </c>
    </row>
    <row r="4741" spans="1:15" x14ac:dyDescent="0.2">
      <c r="A4741">
        <v>0.578369140625</v>
      </c>
      <c r="B4741">
        <v>-114.184187076</v>
      </c>
      <c r="C4741">
        <v>-114.182551051</v>
      </c>
      <c r="D4741">
        <v>-114.18181135</v>
      </c>
      <c r="E4741">
        <v>-114.182193392</v>
      </c>
      <c r="F4741">
        <v>-114.183604966</v>
      </c>
      <c r="G4741">
        <v>-114.18730080900001</v>
      </c>
      <c r="H4741">
        <v>0</v>
      </c>
      <c r="I4741">
        <v>0.578369140625</v>
      </c>
      <c r="J4741">
        <v>-300</v>
      </c>
      <c r="K4741">
        <v>-270.849200225</v>
      </c>
      <c r="L4741">
        <v>-268.931384697</v>
      </c>
      <c r="M4741">
        <v>-300</v>
      </c>
      <c r="N4741">
        <v>-300</v>
      </c>
      <c r="O4741">
        <v>-300</v>
      </c>
    </row>
    <row r="4742" spans="1:15" x14ac:dyDescent="0.2">
      <c r="A4742">
        <v>0.57849121093800004</v>
      </c>
      <c r="B4742">
        <v>-113.975561908</v>
      </c>
      <c r="C4742">
        <v>-113.97392720800001</v>
      </c>
      <c r="D4742">
        <v>-113.973187873</v>
      </c>
      <c r="E4742">
        <v>-113.973571118</v>
      </c>
      <c r="F4742">
        <v>-113.97498548900001</v>
      </c>
      <c r="G4742">
        <v>-113.978688492</v>
      </c>
      <c r="H4742">
        <v>0</v>
      </c>
      <c r="I4742">
        <v>0.57849121093800004</v>
      </c>
      <c r="J4742">
        <v>-300</v>
      </c>
      <c r="K4742">
        <v>-270.98705917000001</v>
      </c>
      <c r="L4742">
        <v>-266.17895883900002</v>
      </c>
      <c r="M4742">
        <v>-300</v>
      </c>
      <c r="N4742">
        <v>-300</v>
      </c>
      <c r="O4742">
        <v>-300</v>
      </c>
    </row>
    <row r="4743" spans="1:15" x14ac:dyDescent="0.2">
      <c r="A4743">
        <v>0.57861328125</v>
      </c>
      <c r="B4743">
        <v>-113.775673931</v>
      </c>
      <c r="C4743">
        <v>-113.77404056</v>
      </c>
      <c r="D4743">
        <v>-113.773301592</v>
      </c>
      <c r="E4743">
        <v>-113.773686041</v>
      </c>
      <c r="F4743">
        <v>-113.77510321299999</v>
      </c>
      <c r="G4743">
        <v>-113.778813386</v>
      </c>
      <c r="H4743">
        <v>0</v>
      </c>
      <c r="I4743">
        <v>0.57861328125</v>
      </c>
      <c r="J4743">
        <v>-300</v>
      </c>
      <c r="K4743">
        <v>-293.95115729999998</v>
      </c>
      <c r="L4743">
        <v>-264.76067948899998</v>
      </c>
      <c r="M4743">
        <v>-300</v>
      </c>
      <c r="N4743">
        <v>-300</v>
      </c>
      <c r="O4743">
        <v>-300</v>
      </c>
    </row>
    <row r="4744" spans="1:15" x14ac:dyDescent="0.2">
      <c r="A4744">
        <v>0.57873535156199996</v>
      </c>
      <c r="B4744">
        <v>-113.584159236</v>
      </c>
      <c r="C4744">
        <v>-113.582527196</v>
      </c>
      <c r="D4744">
        <v>-113.581788597</v>
      </c>
      <c r="E4744">
        <v>-113.58217425300001</v>
      </c>
      <c r="F4744">
        <v>-113.583594229</v>
      </c>
      <c r="G4744">
        <v>-113.58731158099999</v>
      </c>
      <c r="H4744">
        <v>0</v>
      </c>
      <c r="I4744">
        <v>0.57873535156199996</v>
      </c>
      <c r="J4744">
        <v>-300</v>
      </c>
      <c r="K4744">
        <v>-264.12438983700002</v>
      </c>
      <c r="L4744">
        <v>-264.189993856</v>
      </c>
      <c r="M4744">
        <v>-300</v>
      </c>
      <c r="N4744">
        <v>-300</v>
      </c>
      <c r="O4744">
        <v>-300</v>
      </c>
    </row>
    <row r="4745" spans="1:15" x14ac:dyDescent="0.2">
      <c r="A4745">
        <v>0.578857421875</v>
      </c>
      <c r="B4745">
        <v>-113.40068383000001</v>
      </c>
      <c r="C4745">
        <v>-113.399053123</v>
      </c>
      <c r="D4745">
        <v>-113.39831489399999</v>
      </c>
      <c r="E4745">
        <v>-113.398701758</v>
      </c>
      <c r="F4745">
        <v>-113.400124543</v>
      </c>
      <c r="G4745">
        <v>-113.403849085</v>
      </c>
      <c r="H4745">
        <v>0</v>
      </c>
      <c r="I4745">
        <v>0.578857421875</v>
      </c>
      <c r="J4745">
        <v>-300</v>
      </c>
      <c r="K4745">
        <v>-267.134461907</v>
      </c>
      <c r="L4745">
        <v>-264.22067190799999</v>
      </c>
      <c r="M4745">
        <v>-299.47318097800002</v>
      </c>
      <c r="N4745">
        <v>-299.71604258600001</v>
      </c>
      <c r="O4745">
        <v>-300</v>
      </c>
    </row>
    <row r="4746" spans="1:15" x14ac:dyDescent="0.2">
      <c r="A4746">
        <v>0.57897949218800004</v>
      </c>
      <c r="B4746">
        <v>-113.224940632</v>
      </c>
      <c r="C4746">
        <v>-113.223311262</v>
      </c>
      <c r="D4746">
        <v>-113.222573403</v>
      </c>
      <c r="E4746">
        <v>-113.222961478</v>
      </c>
      <c r="F4746">
        <v>-113.224387076</v>
      </c>
      <c r="G4746">
        <v>-113.228118817</v>
      </c>
      <c r="H4746">
        <v>0</v>
      </c>
      <c r="I4746">
        <v>0.57897949218800004</v>
      </c>
      <c r="J4746">
        <v>-300</v>
      </c>
      <c r="K4746">
        <v>-267.90640188999998</v>
      </c>
      <c r="L4746">
        <v>-264.66379758900001</v>
      </c>
      <c r="M4746">
        <v>-291.519998832</v>
      </c>
      <c r="N4746">
        <v>-296.03777255900002</v>
      </c>
      <c r="O4746">
        <v>-300</v>
      </c>
    </row>
    <row r="4747" spans="1:15" x14ac:dyDescent="0.2">
      <c r="A4747">
        <v>0.5791015625</v>
      </c>
      <c r="B4747">
        <v>-113.056646856</v>
      </c>
      <c r="C4747">
        <v>-113.055018827</v>
      </c>
      <c r="D4747">
        <v>-113.054281339</v>
      </c>
      <c r="E4747">
        <v>-113.054670626</v>
      </c>
      <c r="F4747">
        <v>-113.05609904000001</v>
      </c>
      <c r="G4747">
        <v>-113.05983799099999</v>
      </c>
      <c r="H4747">
        <v>0</v>
      </c>
      <c r="I4747">
        <v>0.5791015625</v>
      </c>
      <c r="J4747">
        <v>-300</v>
      </c>
      <c r="K4747">
        <v>-264.95138382499999</v>
      </c>
      <c r="L4747">
        <v>-265.280607057</v>
      </c>
      <c r="M4747">
        <v>-284.62790879599999</v>
      </c>
      <c r="N4747">
        <v>-300</v>
      </c>
      <c r="O4747">
        <v>-300</v>
      </c>
    </row>
    <row r="4748" spans="1:15" x14ac:dyDescent="0.2">
      <c r="A4748">
        <v>0.57922363281199996</v>
      </c>
      <c r="B4748">
        <v>-112.895541705</v>
      </c>
      <c r="C4748">
        <v>-112.893915018</v>
      </c>
      <c r="D4748">
        <v>-112.89317790299999</v>
      </c>
      <c r="E4748">
        <v>-112.89356840400001</v>
      </c>
      <c r="F4748">
        <v>-112.89499963900001</v>
      </c>
      <c r="G4748">
        <v>-112.89874580999999</v>
      </c>
      <c r="H4748">
        <v>0</v>
      </c>
      <c r="I4748">
        <v>0.57922363281199996</v>
      </c>
      <c r="J4748">
        <v>-300</v>
      </c>
      <c r="K4748">
        <v>-272.45106779700001</v>
      </c>
      <c r="L4748">
        <v>-265.79321868099998</v>
      </c>
      <c r="M4748">
        <v>-278.48952520300003</v>
      </c>
      <c r="N4748">
        <v>-300</v>
      </c>
      <c r="O4748">
        <v>-300</v>
      </c>
    </row>
    <row r="4749" spans="1:15" x14ac:dyDescent="0.2">
      <c r="A4749">
        <v>0.579345703125</v>
      </c>
      <c r="B4749">
        <v>-112.74138434299999</v>
      </c>
      <c r="C4749">
        <v>-112.739759001</v>
      </c>
      <c r="D4749">
        <v>-112.739022261</v>
      </c>
      <c r="E4749">
        <v>-112.739413978</v>
      </c>
      <c r="F4749">
        <v>-112.740848038</v>
      </c>
      <c r="G4749">
        <v>-112.744601438</v>
      </c>
      <c r="H4749">
        <v>0</v>
      </c>
      <c r="I4749">
        <v>0.579345703125</v>
      </c>
      <c r="J4749">
        <v>-300</v>
      </c>
      <c r="K4749">
        <v>-262.69655706600003</v>
      </c>
      <c r="L4749">
        <v>-265.88152645299999</v>
      </c>
      <c r="M4749">
        <v>-273.00882115399997</v>
      </c>
      <c r="N4749">
        <v>-300</v>
      </c>
      <c r="O4749">
        <v>-300</v>
      </c>
    </row>
    <row r="4750" spans="1:15" x14ac:dyDescent="0.2">
      <c r="A4750">
        <v>0.57946777343800004</v>
      </c>
      <c r="B4750">
        <v>-112.59395211499999</v>
      </c>
      <c r="C4750">
        <v>-112.59232812099999</v>
      </c>
      <c r="D4750">
        <v>-112.591591756</v>
      </c>
      <c r="E4750">
        <v>-112.59198469099999</v>
      </c>
      <c r="F4750">
        <v>-112.59342157899999</v>
      </c>
      <c r="G4750">
        <v>-112.597182219</v>
      </c>
      <c r="H4750">
        <v>0</v>
      </c>
      <c r="I4750">
        <v>0.57946777343800004</v>
      </c>
      <c r="J4750">
        <v>-300</v>
      </c>
      <c r="K4750">
        <v>-277.01320232799998</v>
      </c>
      <c r="L4750">
        <v>-265.37858414300001</v>
      </c>
      <c r="M4750">
        <v>-268.045359459</v>
      </c>
      <c r="N4750">
        <v>-300</v>
      </c>
      <c r="O4750">
        <v>-300</v>
      </c>
    </row>
    <row r="4751" spans="1:15" x14ac:dyDescent="0.2">
      <c r="A4751">
        <v>0.57958984375</v>
      </c>
      <c r="B4751">
        <v>-112.45303895799999</v>
      </c>
      <c r="C4751">
        <v>-112.451416315</v>
      </c>
      <c r="D4751">
        <v>-112.450680327</v>
      </c>
      <c r="E4751">
        <v>-112.451074482</v>
      </c>
      <c r="F4751">
        <v>-112.452514202</v>
      </c>
      <c r="G4751">
        <v>-112.456282092</v>
      </c>
      <c r="H4751">
        <v>0</v>
      </c>
      <c r="I4751">
        <v>0.57958984375</v>
      </c>
      <c r="J4751">
        <v>-300</v>
      </c>
      <c r="K4751">
        <v>-264.48184560499999</v>
      </c>
      <c r="L4751">
        <v>-264.342499218</v>
      </c>
      <c r="M4751">
        <v>-263.51494599199998</v>
      </c>
      <c r="N4751">
        <v>-300</v>
      </c>
      <c r="O4751">
        <v>-300</v>
      </c>
    </row>
    <row r="4752" spans="1:15" x14ac:dyDescent="0.2">
      <c r="A4752">
        <v>0.57971191406199996</v>
      </c>
      <c r="B4752">
        <v>-112.318454003</v>
      </c>
      <c r="C4752">
        <v>-112.316832714</v>
      </c>
      <c r="D4752">
        <v>-112.316097103</v>
      </c>
      <c r="E4752">
        <v>-112.31649247999999</v>
      </c>
      <c r="F4752">
        <v>-112.317935037</v>
      </c>
      <c r="G4752">
        <v>-112.321710186</v>
      </c>
      <c r="H4752">
        <v>0</v>
      </c>
      <c r="I4752">
        <v>0.57971191406199996</v>
      </c>
      <c r="J4752">
        <v>-295.66193692100001</v>
      </c>
      <c r="K4752">
        <v>-268.28900095799997</v>
      </c>
      <c r="L4752">
        <v>-263.04068019300001</v>
      </c>
      <c r="M4752">
        <v>-259.393964385</v>
      </c>
      <c r="N4752">
        <v>-300</v>
      </c>
      <c r="O4752">
        <v>-300</v>
      </c>
    </row>
    <row r="4753" spans="1:15" x14ac:dyDescent="0.2">
      <c r="A4753">
        <v>0.579833984375</v>
      </c>
      <c r="B4753">
        <v>-112.19002032500001</v>
      </c>
      <c r="C4753">
        <v>-112.18840039299999</v>
      </c>
      <c r="D4753">
        <v>-112.187665161</v>
      </c>
      <c r="E4753">
        <v>-112.188061761</v>
      </c>
      <c r="F4753">
        <v>-112.189507159</v>
      </c>
      <c r="G4753">
        <v>-112.193289577</v>
      </c>
      <c r="H4753">
        <v>0</v>
      </c>
      <c r="I4753">
        <v>0.579833984375</v>
      </c>
      <c r="J4753">
        <v>-292.43016767699999</v>
      </c>
      <c r="K4753">
        <v>-269.793829749</v>
      </c>
      <c r="L4753">
        <v>-261.76634067399999</v>
      </c>
      <c r="M4753">
        <v>-259.85558902499997</v>
      </c>
      <c r="N4753">
        <v>-300</v>
      </c>
      <c r="O4753">
        <v>-300</v>
      </c>
    </row>
    <row r="4754" spans="1:15" x14ac:dyDescent="0.2">
      <c r="A4754">
        <v>0.57995605468800004</v>
      </c>
      <c r="B4754">
        <v>-112.06757383199999</v>
      </c>
      <c r="C4754">
        <v>-112.06595525900001</v>
      </c>
      <c r="D4754">
        <v>-112.065220407</v>
      </c>
      <c r="E4754">
        <v>-112.065618234</v>
      </c>
      <c r="F4754">
        <v>-112.067066475</v>
      </c>
      <c r="G4754">
        <v>-112.070856173</v>
      </c>
      <c r="H4754">
        <v>0</v>
      </c>
      <c r="I4754">
        <v>0.57995605468800004</v>
      </c>
      <c r="J4754">
        <v>-296.767765623</v>
      </c>
      <c r="K4754">
        <v>-268.21085677100001</v>
      </c>
      <c r="L4754">
        <v>-260.73068730199998</v>
      </c>
      <c r="M4754">
        <v>-277.88957341299999</v>
      </c>
      <c r="N4754">
        <v>-300</v>
      </c>
      <c r="O4754">
        <v>-300</v>
      </c>
    </row>
    <row r="4755" spans="1:15" x14ac:dyDescent="0.2">
      <c r="A4755">
        <v>0.580078125</v>
      </c>
      <c r="B4755">
        <v>-111.95096227099999</v>
      </c>
      <c r="C4755">
        <v>-111.949345061</v>
      </c>
      <c r="D4755">
        <v>-111.94861059</v>
      </c>
      <c r="E4755">
        <v>-111.949009644</v>
      </c>
      <c r="F4755">
        <v>-111.950460734</v>
      </c>
      <c r="G4755">
        <v>-111.95425772199999</v>
      </c>
      <c r="H4755">
        <v>0</v>
      </c>
      <c r="I4755">
        <v>0.580078125</v>
      </c>
      <c r="J4755">
        <v>-298.84676628</v>
      </c>
      <c r="K4755">
        <v>-274.351165831</v>
      </c>
      <c r="L4755">
        <v>-260.08722633899998</v>
      </c>
      <c r="M4755">
        <v>-300</v>
      </c>
      <c r="N4755">
        <v>-300</v>
      </c>
      <c r="O4755">
        <v>-300</v>
      </c>
    </row>
    <row r="4756" spans="1:15" x14ac:dyDescent="0.2">
      <c r="A4756">
        <v>0.58020019531199996</v>
      </c>
      <c r="B4756">
        <v>-111.840044343</v>
      </c>
      <c r="C4756">
        <v>-111.838428498</v>
      </c>
      <c r="D4756">
        <v>-111.83769440899999</v>
      </c>
      <c r="E4756">
        <v>-111.838094693</v>
      </c>
      <c r="F4756">
        <v>-111.839548635</v>
      </c>
      <c r="G4756">
        <v>-111.843352923</v>
      </c>
      <c r="H4756">
        <v>0</v>
      </c>
      <c r="I4756">
        <v>0.58020019531199996</v>
      </c>
      <c r="J4756">
        <v>-288.53385645100002</v>
      </c>
      <c r="K4756">
        <v>-267.032731453</v>
      </c>
      <c r="L4756">
        <v>-259.92399276499998</v>
      </c>
      <c r="M4756">
        <v>-300</v>
      </c>
      <c r="N4756">
        <v>-300</v>
      </c>
      <c r="O4756">
        <v>-300</v>
      </c>
    </row>
    <row r="4757" spans="1:15" x14ac:dyDescent="0.2">
      <c r="A4757">
        <v>0.580322265625</v>
      </c>
      <c r="B4757">
        <v>-111.734688901</v>
      </c>
      <c r="C4757">
        <v>-111.73307442399999</v>
      </c>
      <c r="D4757">
        <v>-111.73234071900001</v>
      </c>
      <c r="E4757">
        <v>-111.732742234</v>
      </c>
      <c r="F4757">
        <v>-111.734199033</v>
      </c>
      <c r="G4757">
        <v>-111.73801063000001</v>
      </c>
      <c r="H4757">
        <v>0</v>
      </c>
      <c r="I4757">
        <v>0.580322265625</v>
      </c>
      <c r="J4757">
        <v>-288.281210531</v>
      </c>
      <c r="K4757">
        <v>-282.56199271000003</v>
      </c>
      <c r="L4757">
        <v>-260.33141191599998</v>
      </c>
      <c r="M4757">
        <v>-300</v>
      </c>
      <c r="N4757">
        <v>-300</v>
      </c>
      <c r="O4757">
        <v>-300</v>
      </c>
    </row>
    <row r="4758" spans="1:15" x14ac:dyDescent="0.2">
      <c r="A4758">
        <v>0.58044433593800004</v>
      </c>
      <c r="B4758">
        <v>-111.634774243</v>
      </c>
      <c r="C4758">
        <v>-111.633161136</v>
      </c>
      <c r="D4758">
        <v>-111.632427816</v>
      </c>
      <c r="E4758">
        <v>-111.632830564</v>
      </c>
      <c r="F4758">
        <v>-111.634290224</v>
      </c>
      <c r="G4758">
        <v>-111.63810914</v>
      </c>
      <c r="H4758">
        <v>0</v>
      </c>
      <c r="I4758">
        <v>0.58044433593800004</v>
      </c>
      <c r="J4758">
        <v>-300</v>
      </c>
      <c r="K4758">
        <v>-273.970300205</v>
      </c>
      <c r="L4758">
        <v>-261.40178674700002</v>
      </c>
      <c r="M4758">
        <v>-300</v>
      </c>
      <c r="N4758">
        <v>-300</v>
      </c>
      <c r="O4758">
        <v>-300</v>
      </c>
    </row>
    <row r="4759" spans="1:15" x14ac:dyDescent="0.2">
      <c r="A4759">
        <v>0.58056640625</v>
      </c>
      <c r="B4759">
        <v>-111.540187463</v>
      </c>
      <c r="C4759">
        <v>-111.53857573000001</v>
      </c>
      <c r="D4759">
        <v>-111.53784279600001</v>
      </c>
      <c r="E4759">
        <v>-111.538246779</v>
      </c>
      <c r="F4759">
        <v>-111.539709303</v>
      </c>
      <c r="G4759">
        <v>-111.543535549</v>
      </c>
      <c r="H4759">
        <v>0</v>
      </c>
      <c r="I4759">
        <v>0.58056640625</v>
      </c>
      <c r="J4759">
        <v>-282.570985291</v>
      </c>
      <c r="K4759">
        <v>-286.71836240900001</v>
      </c>
      <c r="L4759">
        <v>-263.26018259799997</v>
      </c>
      <c r="M4759">
        <v>-300</v>
      </c>
      <c r="N4759">
        <v>-300</v>
      </c>
      <c r="O4759">
        <v>-300</v>
      </c>
    </row>
    <row r="4760" spans="1:15" x14ac:dyDescent="0.2">
      <c r="A4760">
        <v>0.58068847656199996</v>
      </c>
      <c r="B4760">
        <v>-111.45082388</v>
      </c>
      <c r="C4760">
        <v>-111.449213524</v>
      </c>
      <c r="D4760">
        <v>-111.448480976</v>
      </c>
      <c r="E4760">
        <v>-111.44888619699999</v>
      </c>
      <c r="F4760">
        <v>-111.45035159</v>
      </c>
      <c r="G4760">
        <v>-111.45418517500001</v>
      </c>
      <c r="H4760">
        <v>0</v>
      </c>
      <c r="I4760">
        <v>0.58068847656199996</v>
      </c>
      <c r="J4760">
        <v>-277.14469803899999</v>
      </c>
      <c r="K4760">
        <v>-269.98054856800002</v>
      </c>
      <c r="L4760">
        <v>-266.09608012400003</v>
      </c>
      <c r="M4760">
        <v>-300</v>
      </c>
      <c r="N4760">
        <v>-300</v>
      </c>
      <c r="O4760">
        <v>-300</v>
      </c>
    </row>
    <row r="4761" spans="1:15" x14ac:dyDescent="0.2">
      <c r="A4761">
        <v>0.580810546875</v>
      </c>
      <c r="B4761">
        <v>-111.36658651499999</v>
      </c>
      <c r="C4761">
        <v>-111.36497753800001</v>
      </c>
      <c r="D4761">
        <v>-111.364245379</v>
      </c>
      <c r="E4761">
        <v>-111.364651838</v>
      </c>
      <c r="F4761">
        <v>-111.366120103</v>
      </c>
      <c r="G4761">
        <v>-111.369961039</v>
      </c>
      <c r="H4761">
        <v>0</v>
      </c>
      <c r="I4761">
        <v>0.580810546875</v>
      </c>
      <c r="J4761">
        <v>-276.75069039099998</v>
      </c>
      <c r="K4761">
        <v>-276.19467945999997</v>
      </c>
      <c r="L4761">
        <v>-270.108982406</v>
      </c>
      <c r="M4761">
        <v>-300</v>
      </c>
      <c r="N4761">
        <v>-300</v>
      </c>
      <c r="O4761">
        <v>-300</v>
      </c>
    </row>
    <row r="4762" spans="1:15" x14ac:dyDescent="0.2">
      <c r="A4762">
        <v>0.58093261718800004</v>
      </c>
      <c r="B4762">
        <v>-111.28738562300001</v>
      </c>
      <c r="C4762">
        <v>-111.285778028</v>
      </c>
      <c r="D4762">
        <v>-111.28504625799999</v>
      </c>
      <c r="E4762">
        <v>-111.28545395899999</v>
      </c>
      <c r="F4762">
        <v>-111.28692510099999</v>
      </c>
      <c r="G4762">
        <v>-111.29077339600001</v>
      </c>
      <c r="H4762">
        <v>0</v>
      </c>
      <c r="I4762">
        <v>0.58093261718800004</v>
      </c>
      <c r="J4762">
        <v>-283.52778729599999</v>
      </c>
      <c r="K4762">
        <v>-279.32976164399997</v>
      </c>
      <c r="L4762">
        <v>-275.25416361499998</v>
      </c>
      <c r="M4762">
        <v>-300</v>
      </c>
      <c r="N4762">
        <v>-300</v>
      </c>
      <c r="O4762">
        <v>-300</v>
      </c>
    </row>
    <row r="4763" spans="1:15" x14ac:dyDescent="0.2">
      <c r="A4763">
        <v>0.5810546875</v>
      </c>
      <c r="B4763">
        <v>-111.213138274</v>
      </c>
      <c r="C4763">
        <v>-111.211532064</v>
      </c>
      <c r="D4763">
        <v>-111.21080068400001</v>
      </c>
      <c r="E4763">
        <v>-111.211209627</v>
      </c>
      <c r="F4763">
        <v>-111.21268365</v>
      </c>
      <c r="G4763">
        <v>-111.21653931500001</v>
      </c>
      <c r="H4763">
        <v>0</v>
      </c>
      <c r="I4763">
        <v>0.5810546875</v>
      </c>
      <c r="J4763">
        <v>-282.97876351999997</v>
      </c>
      <c r="K4763">
        <v>-295.88796907800003</v>
      </c>
      <c r="L4763">
        <v>-279.21846114599998</v>
      </c>
      <c r="M4763">
        <v>-300</v>
      </c>
      <c r="N4763">
        <v>-300</v>
      </c>
      <c r="O4763">
        <v>-300</v>
      </c>
    </row>
    <row r="4764" spans="1:15" x14ac:dyDescent="0.2">
      <c r="A4764">
        <v>0.58117675781199996</v>
      </c>
      <c r="B4764">
        <v>-111.143767969</v>
      </c>
      <c r="C4764">
        <v>-111.14216314700001</v>
      </c>
      <c r="D4764">
        <v>-111.141432159</v>
      </c>
      <c r="E4764">
        <v>-111.14184234699999</v>
      </c>
      <c r="F4764">
        <v>-111.14331925400001</v>
      </c>
      <c r="G4764">
        <v>-111.14718229899999</v>
      </c>
      <c r="H4764">
        <v>0</v>
      </c>
      <c r="I4764">
        <v>0.58117675781199996</v>
      </c>
      <c r="J4764">
        <v>-274.42435741000003</v>
      </c>
      <c r="K4764">
        <v>-273.388981957</v>
      </c>
      <c r="L4764">
        <v>-277.15384146999997</v>
      </c>
      <c r="M4764">
        <v>-300</v>
      </c>
      <c r="N4764">
        <v>-300</v>
      </c>
      <c r="O4764">
        <v>-300</v>
      </c>
    </row>
    <row r="4765" spans="1:15" x14ac:dyDescent="0.2">
      <c r="A4765">
        <v>0.581298828125</v>
      </c>
      <c r="B4765">
        <v>-111.079204303</v>
      </c>
      <c r="C4765">
        <v>-111.077600872</v>
      </c>
      <c r="D4765">
        <v>-111.076870277</v>
      </c>
      <c r="E4765">
        <v>-111.077281711</v>
      </c>
      <c r="F4765">
        <v>-111.078761507</v>
      </c>
      <c r="G4765">
        <v>-111.08263194200001</v>
      </c>
      <c r="H4765">
        <v>0</v>
      </c>
      <c r="I4765">
        <v>0.581298828125</v>
      </c>
      <c r="J4765">
        <v>-273.95550056299999</v>
      </c>
      <c r="K4765">
        <v>-278.520027798</v>
      </c>
      <c r="L4765">
        <v>-271.84650969</v>
      </c>
      <c r="M4765">
        <v>-300</v>
      </c>
      <c r="N4765">
        <v>-300</v>
      </c>
      <c r="O4765">
        <v>-300</v>
      </c>
    </row>
    <row r="4766" spans="1:15" x14ac:dyDescent="0.2">
      <c r="A4766">
        <v>0.58142089843800004</v>
      </c>
      <c r="B4766">
        <v>-111.019382655</v>
      </c>
      <c r="C4766">
        <v>-111.017780617</v>
      </c>
      <c r="D4766">
        <v>-111.01705041699999</v>
      </c>
      <c r="E4766">
        <v>-111.017463099</v>
      </c>
      <c r="F4766">
        <v>-111.018945788</v>
      </c>
      <c r="G4766">
        <v>-111.02282362299999</v>
      </c>
      <c r="H4766">
        <v>0</v>
      </c>
      <c r="I4766">
        <v>0.58142089843800004</v>
      </c>
      <c r="J4766">
        <v>-285.12406504</v>
      </c>
      <c r="K4766">
        <v>-273.87208336800001</v>
      </c>
      <c r="L4766">
        <v>-268.18559619299998</v>
      </c>
      <c r="M4766">
        <v>-300</v>
      </c>
      <c r="N4766">
        <v>-300</v>
      </c>
      <c r="O4766">
        <v>-300</v>
      </c>
    </row>
    <row r="4767" spans="1:15" x14ac:dyDescent="0.2">
      <c r="A4767">
        <v>0.58154296875</v>
      </c>
      <c r="B4767">
        <v>-110.964243912</v>
      </c>
      <c r="C4767">
        <v>-110.962643271</v>
      </c>
      <c r="D4767">
        <v>-110.96191346499999</v>
      </c>
      <c r="E4767">
        <v>-110.962327399</v>
      </c>
      <c r="F4767">
        <v>-110.963812984</v>
      </c>
      <c r="G4767">
        <v>-110.96769822900001</v>
      </c>
      <c r="H4767">
        <v>0</v>
      </c>
      <c r="I4767">
        <v>0.58154296875</v>
      </c>
      <c r="J4767">
        <v>-273.95097923999998</v>
      </c>
      <c r="K4767">
        <v>-271.19722080299999</v>
      </c>
      <c r="L4767">
        <v>-268.56752226499998</v>
      </c>
      <c r="M4767">
        <v>-300</v>
      </c>
      <c r="N4767">
        <v>-300</v>
      </c>
      <c r="O4767">
        <v>-300</v>
      </c>
    </row>
    <row r="4768" spans="1:15" x14ac:dyDescent="0.2">
      <c r="A4768">
        <v>0.58166503906199996</v>
      </c>
      <c r="B4768">
        <v>-110.913734222</v>
      </c>
      <c r="C4768">
        <v>-110.91213498</v>
      </c>
      <c r="D4768">
        <v>-110.911405571</v>
      </c>
      <c r="E4768">
        <v>-110.911820757</v>
      </c>
      <c r="F4768">
        <v>-110.913309243</v>
      </c>
      <c r="G4768">
        <v>-110.917201908</v>
      </c>
      <c r="H4768">
        <v>0</v>
      </c>
      <c r="I4768">
        <v>0.58166503906199996</v>
      </c>
      <c r="J4768">
        <v>-267.15250704900001</v>
      </c>
      <c r="K4768">
        <v>-287.675196454</v>
      </c>
      <c r="L4768">
        <v>-274.74776081599998</v>
      </c>
      <c r="M4768">
        <v>-300</v>
      </c>
      <c r="N4768">
        <v>-300</v>
      </c>
      <c r="O4768">
        <v>-300</v>
      </c>
    </row>
    <row r="4769" spans="1:15" x14ac:dyDescent="0.2">
      <c r="A4769">
        <v>0.581787109375</v>
      </c>
      <c r="B4769">
        <v>-110.867804773</v>
      </c>
      <c r="C4769">
        <v>-110.866206934</v>
      </c>
      <c r="D4769">
        <v>-110.865477922</v>
      </c>
      <c r="E4769">
        <v>-110.865894363</v>
      </c>
      <c r="F4769">
        <v>-110.86738575299999</v>
      </c>
      <c r="G4769">
        <v>-110.871285849</v>
      </c>
      <c r="H4769">
        <v>0</v>
      </c>
      <c r="I4769">
        <v>0.581787109375</v>
      </c>
      <c r="J4769">
        <v>-265.94898028099999</v>
      </c>
      <c r="K4769">
        <v>-279.81519588100002</v>
      </c>
      <c r="L4769">
        <v>-288.81793749100001</v>
      </c>
      <c r="M4769">
        <v>-300</v>
      </c>
      <c r="N4769">
        <v>-300</v>
      </c>
      <c r="O4769">
        <v>-300</v>
      </c>
    </row>
    <row r="4770" spans="1:15" x14ac:dyDescent="0.2">
      <c r="A4770">
        <v>0.58190917968800004</v>
      </c>
      <c r="B4770">
        <v>-110.826411597</v>
      </c>
      <c r="C4770">
        <v>-110.824815163</v>
      </c>
      <c r="D4770">
        <v>-110.82408655</v>
      </c>
      <c r="E4770">
        <v>-110.82450424699999</v>
      </c>
      <c r="F4770">
        <v>-110.82599854599999</v>
      </c>
      <c r="G4770">
        <v>-110.82990608199999</v>
      </c>
      <c r="H4770">
        <v>0</v>
      </c>
      <c r="I4770">
        <v>0.58190917968800004</v>
      </c>
      <c r="J4770">
        <v>-270.23813664599999</v>
      </c>
      <c r="K4770">
        <v>-291.308235384</v>
      </c>
      <c r="L4770">
        <v>-300</v>
      </c>
      <c r="M4770">
        <v>-300</v>
      </c>
      <c r="N4770">
        <v>-300</v>
      </c>
      <c r="O4770">
        <v>-300</v>
      </c>
    </row>
    <row r="4771" spans="1:15" x14ac:dyDescent="0.2">
      <c r="A4771">
        <v>0.58203125</v>
      </c>
      <c r="B4771">
        <v>-110.78951539400001</v>
      </c>
      <c r="C4771">
        <v>-110.787920367</v>
      </c>
      <c r="D4771">
        <v>-110.787192155</v>
      </c>
      <c r="E4771">
        <v>-110.787611109</v>
      </c>
      <c r="F4771">
        <v>-110.789108322</v>
      </c>
      <c r="G4771">
        <v>-110.793023307</v>
      </c>
      <c r="H4771">
        <v>0</v>
      </c>
      <c r="I4771">
        <v>0.58203125</v>
      </c>
      <c r="J4771">
        <v>-279.970474438</v>
      </c>
      <c r="K4771">
        <v>-275.74211199799998</v>
      </c>
      <c r="L4771">
        <v>-300</v>
      </c>
      <c r="M4771">
        <v>-300</v>
      </c>
      <c r="N4771">
        <v>-300</v>
      </c>
      <c r="O4771">
        <v>-300</v>
      </c>
    </row>
    <row r="4772" spans="1:15" x14ac:dyDescent="0.2">
      <c r="A4772">
        <v>0.58215332031199996</v>
      </c>
      <c r="B4772">
        <v>-110.757081378</v>
      </c>
      <c r="C4772">
        <v>-110.755487763</v>
      </c>
      <c r="D4772">
        <v>-110.754759951</v>
      </c>
      <c r="E4772">
        <v>-110.755180166</v>
      </c>
      <c r="F4772">
        <v>-110.756680295</v>
      </c>
      <c r="G4772">
        <v>-110.760602741</v>
      </c>
      <c r="H4772">
        <v>0</v>
      </c>
      <c r="I4772">
        <v>0.58215332031199996</v>
      </c>
      <c r="J4772">
        <v>-265.47794288</v>
      </c>
      <c r="K4772">
        <v>-281.45856458600002</v>
      </c>
      <c r="L4772">
        <v>-300</v>
      </c>
      <c r="M4772">
        <v>-300</v>
      </c>
      <c r="N4772">
        <v>-300</v>
      </c>
      <c r="O4772">
        <v>-300</v>
      </c>
    </row>
    <row r="4773" spans="1:15" x14ac:dyDescent="0.2">
      <c r="A4773">
        <v>0.582275390625</v>
      </c>
      <c r="B4773">
        <v>-110.729079148</v>
      </c>
      <c r="C4773">
        <v>-110.727486946</v>
      </c>
      <c r="D4773">
        <v>-110.726759538</v>
      </c>
      <c r="E4773">
        <v>-110.727181014</v>
      </c>
      <c r="F4773">
        <v>-110.72868406400001</v>
      </c>
      <c r="G4773">
        <v>-110.732613981</v>
      </c>
      <c r="H4773">
        <v>0</v>
      </c>
      <c r="I4773">
        <v>0.582275390625</v>
      </c>
      <c r="J4773">
        <v>-262.553899258</v>
      </c>
      <c r="K4773">
        <v>-284.43964263499998</v>
      </c>
      <c r="L4773">
        <v>-300</v>
      </c>
      <c r="M4773">
        <v>-300</v>
      </c>
      <c r="N4773">
        <v>-300</v>
      </c>
      <c r="O4773">
        <v>-300</v>
      </c>
    </row>
    <row r="4774" spans="1:15" x14ac:dyDescent="0.2">
      <c r="A4774">
        <v>0.58239746093800004</v>
      </c>
      <c r="B4774">
        <v>-110.70548256799999</v>
      </c>
      <c r="C4774">
        <v>-110.703891783</v>
      </c>
      <c r="D4774">
        <v>-110.703164778</v>
      </c>
      <c r="E4774">
        <v>-110.70358751800001</v>
      </c>
      <c r="F4774">
        <v>-110.70509349300001</v>
      </c>
      <c r="G4774">
        <v>-110.70903088999999</v>
      </c>
      <c r="H4774">
        <v>0</v>
      </c>
      <c r="I4774">
        <v>0.58239746093800004</v>
      </c>
      <c r="J4774">
        <v>-264.72618978600002</v>
      </c>
      <c r="K4774">
        <v>-284.832705831</v>
      </c>
      <c r="L4774">
        <v>-300</v>
      </c>
      <c r="M4774">
        <v>-300</v>
      </c>
      <c r="N4774">
        <v>-300</v>
      </c>
      <c r="O4774">
        <v>-300</v>
      </c>
    </row>
    <row r="4775" spans="1:15" x14ac:dyDescent="0.2">
      <c r="A4775">
        <v>0.58251953125</v>
      </c>
      <c r="B4775">
        <v>-110.68626967100001</v>
      </c>
      <c r="C4775">
        <v>-110.684680305</v>
      </c>
      <c r="D4775">
        <v>-110.683953704</v>
      </c>
      <c r="E4775">
        <v>-110.684377711</v>
      </c>
      <c r="F4775">
        <v>-110.685886615</v>
      </c>
      <c r="G4775">
        <v>-110.68983150299999</v>
      </c>
      <c r="H4775">
        <v>0</v>
      </c>
      <c r="I4775">
        <v>0.58251953125</v>
      </c>
      <c r="J4775">
        <v>-282.98583642699998</v>
      </c>
      <c r="K4775">
        <v>-288.41858667600002</v>
      </c>
      <c r="L4775">
        <v>-300</v>
      </c>
      <c r="M4775">
        <v>-300</v>
      </c>
      <c r="N4775">
        <v>-300</v>
      </c>
      <c r="O4775">
        <v>-300</v>
      </c>
    </row>
    <row r="4776" spans="1:15" x14ac:dyDescent="0.2">
      <c r="A4776">
        <v>0.58264160156199996</v>
      </c>
      <c r="B4776">
        <v>-110.671422577</v>
      </c>
      <c r="C4776">
        <v>-110.669834634</v>
      </c>
      <c r="D4776">
        <v>-110.669108439</v>
      </c>
      <c r="E4776">
        <v>-110.66953371300001</v>
      </c>
      <c r="F4776">
        <v>-110.67104555100001</v>
      </c>
      <c r="G4776">
        <v>-110.67499793899999</v>
      </c>
      <c r="H4776">
        <v>0</v>
      </c>
      <c r="I4776">
        <v>0.58264160156199996</v>
      </c>
      <c r="J4776">
        <v>-265.405924637</v>
      </c>
      <c r="K4776">
        <v>-284.60774525300002</v>
      </c>
      <c r="L4776">
        <v>-300</v>
      </c>
      <c r="M4776">
        <v>-300</v>
      </c>
      <c r="N4776">
        <v>-300</v>
      </c>
      <c r="O4776">
        <v>-300</v>
      </c>
    </row>
    <row r="4777" spans="1:15" x14ac:dyDescent="0.2">
      <c r="A4777">
        <v>0.582763671875</v>
      </c>
      <c r="B4777">
        <v>-110.66092743199999</v>
      </c>
      <c r="C4777">
        <v>-110.659340914</v>
      </c>
      <c r="D4777">
        <v>-110.658615127</v>
      </c>
      <c r="E4777">
        <v>-110.65904166999999</v>
      </c>
      <c r="F4777">
        <v>-110.660556445</v>
      </c>
      <c r="G4777">
        <v>-110.66451634400001</v>
      </c>
      <c r="H4777">
        <v>0</v>
      </c>
      <c r="I4777">
        <v>0.582763671875</v>
      </c>
      <c r="J4777">
        <v>-260.98402441799999</v>
      </c>
      <c r="K4777">
        <v>-300</v>
      </c>
      <c r="L4777">
        <v>-300</v>
      </c>
      <c r="M4777">
        <v>-300</v>
      </c>
      <c r="N4777">
        <v>-300</v>
      </c>
      <c r="O4777">
        <v>-300</v>
      </c>
    </row>
    <row r="4778" spans="1:15" x14ac:dyDescent="0.2">
      <c r="A4778">
        <v>0.58288574218800004</v>
      </c>
      <c r="B4778">
        <v>-110.654774354</v>
      </c>
      <c r="C4778">
        <v>-110.65318926400001</v>
      </c>
      <c r="D4778">
        <v>-110.652463885</v>
      </c>
      <c r="E4778">
        <v>-110.6528917</v>
      </c>
      <c r="F4778">
        <v>-110.65440941599999</v>
      </c>
      <c r="G4778">
        <v>-110.658376836</v>
      </c>
      <c r="H4778">
        <v>0</v>
      </c>
      <c r="I4778">
        <v>0.58288574218800004</v>
      </c>
      <c r="J4778">
        <v>-262.72117144700002</v>
      </c>
      <c r="K4778">
        <v>-297.758657304</v>
      </c>
      <c r="L4778">
        <v>-300</v>
      </c>
      <c r="M4778">
        <v>-300</v>
      </c>
      <c r="N4778">
        <v>-300</v>
      </c>
      <c r="O4778">
        <v>-300</v>
      </c>
    </row>
    <row r="4779" spans="1:15" x14ac:dyDescent="0.2">
      <c r="A4779">
        <v>0.5830078125</v>
      </c>
      <c r="B4779">
        <v>-110.65295740000001</v>
      </c>
      <c r="C4779">
        <v>-110.651373741</v>
      </c>
      <c r="D4779">
        <v>-110.650648772</v>
      </c>
      <c r="E4779">
        <v>-110.65107786</v>
      </c>
      <c r="F4779">
        <v>-110.652598521</v>
      </c>
      <c r="G4779">
        <v>-110.65657347299999</v>
      </c>
      <c r="H4779">
        <v>0</v>
      </c>
      <c r="I4779">
        <v>0.5830078125</v>
      </c>
      <c r="J4779">
        <v>-288.88971006700001</v>
      </c>
      <c r="K4779">
        <v>-296.112060654</v>
      </c>
      <c r="L4779">
        <v>-300</v>
      </c>
      <c r="M4779">
        <v>-300</v>
      </c>
      <c r="N4779">
        <v>-300</v>
      </c>
      <c r="O4779">
        <v>-300</v>
      </c>
    </row>
    <row r="4780" spans="1:15" x14ac:dyDescent="0.2">
      <c r="A4780">
        <v>0.58312988281199996</v>
      </c>
      <c r="B4780">
        <v>-110.655474548</v>
      </c>
      <c r="C4780">
        <v>-110.65389232299999</v>
      </c>
      <c r="D4780">
        <v>-110.65316776500001</v>
      </c>
      <c r="E4780">
        <v>-110.653598129</v>
      </c>
      <c r="F4780">
        <v>-110.65512173899999</v>
      </c>
      <c r="G4780">
        <v>-110.659104232</v>
      </c>
      <c r="H4780">
        <v>0</v>
      </c>
      <c r="I4780">
        <v>0.58312988281199996</v>
      </c>
      <c r="J4780">
        <v>-260.866977615</v>
      </c>
      <c r="K4780">
        <v>-295.10680804999998</v>
      </c>
      <c r="L4780">
        <v>-300</v>
      </c>
      <c r="M4780">
        <v>-300</v>
      </c>
      <c r="N4780">
        <v>-300</v>
      </c>
      <c r="O4780">
        <v>-300</v>
      </c>
    </row>
    <row r="4781" spans="1:15" x14ac:dyDescent="0.2">
      <c r="A4781">
        <v>0.583251953125</v>
      </c>
      <c r="B4781">
        <v>-110.66232769299999</v>
      </c>
      <c r="C4781">
        <v>-110.66074690400001</v>
      </c>
      <c r="D4781">
        <v>-110.660022758</v>
      </c>
      <c r="E4781">
        <v>-110.660454399</v>
      </c>
      <c r="F4781">
        <v>-110.661980962</v>
      </c>
      <c r="G4781">
        <v>-110.665971007</v>
      </c>
      <c r="H4781">
        <v>0</v>
      </c>
      <c r="I4781">
        <v>0.583251953125</v>
      </c>
      <c r="J4781">
        <v>-255.791169763</v>
      </c>
      <c r="K4781">
        <v>-296.02906719600003</v>
      </c>
      <c r="L4781">
        <v>-300</v>
      </c>
      <c r="M4781">
        <v>-300</v>
      </c>
      <c r="N4781">
        <v>-300</v>
      </c>
      <c r="O4781">
        <v>-300</v>
      </c>
    </row>
    <row r="4782" spans="1:15" x14ac:dyDescent="0.2">
      <c r="A4782">
        <v>0.58337402343800004</v>
      </c>
      <c r="B4782">
        <v>-110.673522651</v>
      </c>
      <c r="C4782">
        <v>-110.67194330300001</v>
      </c>
      <c r="D4782">
        <v>-110.671219569</v>
      </c>
      <c r="E4782">
        <v>-110.67165249</v>
      </c>
      <c r="F4782">
        <v>-110.67318201</v>
      </c>
      <c r="G4782">
        <v>-110.677179616</v>
      </c>
      <c r="H4782">
        <v>0</v>
      </c>
      <c r="I4782">
        <v>0.58337402343800004</v>
      </c>
      <c r="J4782">
        <v>-255.34136770999999</v>
      </c>
      <c r="K4782">
        <v>-292.110696152</v>
      </c>
      <c r="L4782">
        <v>-300</v>
      </c>
      <c r="M4782">
        <v>-300</v>
      </c>
      <c r="N4782">
        <v>-300</v>
      </c>
      <c r="O4782">
        <v>-300</v>
      </c>
    </row>
    <row r="4783" spans="1:15" x14ac:dyDescent="0.2">
      <c r="A4783">
        <v>0.58349609375</v>
      </c>
      <c r="B4783">
        <v>-110.68906919299999</v>
      </c>
      <c r="C4783">
        <v>-110.687491287</v>
      </c>
      <c r="D4783">
        <v>-110.686767968</v>
      </c>
      <c r="E4783">
        <v>-110.68720217000001</v>
      </c>
      <c r="F4783">
        <v>-110.68873465199999</v>
      </c>
      <c r="G4783">
        <v>-110.692739829</v>
      </c>
      <c r="H4783">
        <v>0</v>
      </c>
      <c r="I4783">
        <v>0.58349609375</v>
      </c>
      <c r="J4783">
        <v>-259.54696722400001</v>
      </c>
      <c r="K4783">
        <v>-300</v>
      </c>
      <c r="L4783">
        <v>-300</v>
      </c>
      <c r="M4783">
        <v>-300</v>
      </c>
      <c r="N4783">
        <v>-300</v>
      </c>
      <c r="O4783">
        <v>-300</v>
      </c>
    </row>
    <row r="4784" spans="1:15" x14ac:dyDescent="0.2">
      <c r="A4784">
        <v>0.58361816406199996</v>
      </c>
      <c r="B4784">
        <v>-110.708981076</v>
      </c>
      <c r="C4784">
        <v>-110.70740461600001</v>
      </c>
      <c r="D4784">
        <v>-110.70668171200001</v>
      </c>
      <c r="E4784">
        <v>-110.70711719800001</v>
      </c>
      <c r="F4784">
        <v>-110.708652645</v>
      </c>
      <c r="G4784">
        <v>-110.71266540400001</v>
      </c>
      <c r="H4784">
        <v>0</v>
      </c>
      <c r="I4784">
        <v>0.58361816406199996</v>
      </c>
      <c r="J4784">
        <v>-284.49255606600002</v>
      </c>
      <c r="K4784">
        <v>-296.58990896300003</v>
      </c>
      <c r="L4784">
        <v>-300</v>
      </c>
      <c r="M4784">
        <v>-300</v>
      </c>
      <c r="N4784">
        <v>-300</v>
      </c>
      <c r="O4784">
        <v>-300</v>
      </c>
    </row>
    <row r="4785" spans="1:15" x14ac:dyDescent="0.2">
      <c r="A4785">
        <v>0.583740234375</v>
      </c>
      <c r="B4785">
        <v>-110.733276104</v>
      </c>
      <c r="C4785">
        <v>-110.731701093</v>
      </c>
      <c r="D4785">
        <v>-110.730978605</v>
      </c>
      <c r="E4785">
        <v>-110.731415376</v>
      </c>
      <c r="F4785">
        <v>-110.73295379299999</v>
      </c>
      <c r="G4785">
        <v>-110.736974144</v>
      </c>
      <c r="H4785">
        <v>0</v>
      </c>
      <c r="I4785">
        <v>0.583740234375</v>
      </c>
      <c r="J4785">
        <v>-259.42267632400001</v>
      </c>
      <c r="K4785">
        <v>-300</v>
      </c>
      <c r="L4785">
        <v>-300</v>
      </c>
      <c r="M4785">
        <v>-300</v>
      </c>
      <c r="N4785">
        <v>-300</v>
      </c>
      <c r="O4785">
        <v>-300</v>
      </c>
    </row>
    <row r="4786" spans="1:15" x14ac:dyDescent="0.2">
      <c r="A4786">
        <v>0.58386230468800004</v>
      </c>
      <c r="B4786">
        <v>-110.761976195</v>
      </c>
      <c r="C4786">
        <v>-110.76040263500001</v>
      </c>
      <c r="D4786">
        <v>-110.759680565</v>
      </c>
      <c r="E4786">
        <v>-110.760118623</v>
      </c>
      <c r="F4786">
        <v>-110.761660013</v>
      </c>
      <c r="G4786">
        <v>-110.765687966</v>
      </c>
      <c r="H4786">
        <v>0</v>
      </c>
      <c r="I4786">
        <v>0.58386230468800004</v>
      </c>
      <c r="J4786">
        <v>-256.86141973000002</v>
      </c>
      <c r="K4786">
        <v>-299.16608875499998</v>
      </c>
      <c r="L4786">
        <v>-300</v>
      </c>
      <c r="M4786">
        <v>-300</v>
      </c>
      <c r="N4786">
        <v>-300</v>
      </c>
      <c r="O4786">
        <v>-300</v>
      </c>
    </row>
    <row r="4787" spans="1:15" x14ac:dyDescent="0.2">
      <c r="A4787">
        <v>0.583984375</v>
      </c>
      <c r="B4787">
        <v>-110.795107468</v>
      </c>
      <c r="C4787">
        <v>-110.793535363</v>
      </c>
      <c r="D4787">
        <v>-110.792813713</v>
      </c>
      <c r="E4787">
        <v>-110.79325305899999</v>
      </c>
      <c r="F4787">
        <v>-110.79479742700001</v>
      </c>
      <c r="G4787">
        <v>-110.798832992</v>
      </c>
      <c r="H4787">
        <v>0</v>
      </c>
      <c r="I4787">
        <v>0.583984375</v>
      </c>
      <c r="J4787">
        <v>-260.30128248099999</v>
      </c>
      <c r="K4787">
        <v>-300</v>
      </c>
      <c r="L4787">
        <v>-300</v>
      </c>
      <c r="M4787">
        <v>-300</v>
      </c>
      <c r="N4787">
        <v>-300</v>
      </c>
      <c r="O4787">
        <v>-300</v>
      </c>
    </row>
    <row r="4788" spans="1:15" x14ac:dyDescent="0.2">
      <c r="A4788">
        <v>0.58410644531199996</v>
      </c>
      <c r="B4788">
        <v>-110.832700351</v>
      </c>
      <c r="C4788">
        <v>-110.831129703</v>
      </c>
      <c r="D4788">
        <v>-110.83040847300001</v>
      </c>
      <c r="E4788">
        <v>-110.83084911100001</v>
      </c>
      <c r="F4788">
        <v>-110.83239646</v>
      </c>
      <c r="G4788">
        <v>-110.836439648</v>
      </c>
      <c r="H4788">
        <v>0</v>
      </c>
      <c r="I4788">
        <v>0.58410644531199996</v>
      </c>
      <c r="J4788">
        <v>-290.03251081500002</v>
      </c>
      <c r="K4788">
        <v>-300</v>
      </c>
      <c r="L4788">
        <v>-300</v>
      </c>
      <c r="M4788">
        <v>-300</v>
      </c>
      <c r="N4788">
        <v>-300</v>
      </c>
      <c r="O4788">
        <v>-300</v>
      </c>
    </row>
    <row r="4789" spans="1:15" x14ac:dyDescent="0.2">
      <c r="A4789">
        <v>0.584228515625</v>
      </c>
      <c r="B4789">
        <v>-110.874789697</v>
      </c>
      <c r="C4789">
        <v>-110.87322050900001</v>
      </c>
      <c r="D4789">
        <v>-110.87249970000001</v>
      </c>
      <c r="E4789">
        <v>-110.872941631</v>
      </c>
      <c r="F4789">
        <v>-110.87449196599999</v>
      </c>
      <c r="G4789">
        <v>-110.878542786</v>
      </c>
      <c r="H4789">
        <v>0</v>
      </c>
      <c r="I4789">
        <v>0.584228515625</v>
      </c>
      <c r="J4789">
        <v>-261.22152300200003</v>
      </c>
      <c r="K4789">
        <v>-300</v>
      </c>
      <c r="L4789">
        <v>-300</v>
      </c>
      <c r="M4789">
        <v>-300</v>
      </c>
      <c r="N4789">
        <v>-300</v>
      </c>
      <c r="O4789">
        <v>-300</v>
      </c>
    </row>
    <row r="4790" spans="1:15" x14ac:dyDescent="0.2">
      <c r="A4790">
        <v>0.58435058593800004</v>
      </c>
      <c r="B4790">
        <v>-110.921414928</v>
      </c>
      <c r="C4790">
        <v>-110.919847203</v>
      </c>
      <c r="D4790">
        <v>-110.919126818</v>
      </c>
      <c r="E4790">
        <v>-110.91957004299999</v>
      </c>
      <c r="F4790">
        <v>-110.921123368</v>
      </c>
      <c r="G4790">
        <v>-110.925181831</v>
      </c>
      <c r="H4790">
        <v>0</v>
      </c>
      <c r="I4790">
        <v>0.58435058593800004</v>
      </c>
      <c r="J4790">
        <v>-261.390954282</v>
      </c>
      <c r="K4790">
        <v>-300</v>
      </c>
      <c r="L4790">
        <v>-300</v>
      </c>
      <c r="M4790">
        <v>-300</v>
      </c>
      <c r="N4790">
        <v>-300</v>
      </c>
      <c r="O4790">
        <v>-300</v>
      </c>
    </row>
    <row r="4791" spans="1:15" x14ac:dyDescent="0.2">
      <c r="A4791">
        <v>0.58447265625</v>
      </c>
      <c r="B4791">
        <v>-110.97262019599999</v>
      </c>
      <c r="C4791">
        <v>-110.97105393699999</v>
      </c>
      <c r="D4791">
        <v>-110.97033397600001</v>
      </c>
      <c r="E4791">
        <v>-110.970778498</v>
      </c>
      <c r="F4791">
        <v>-110.972334817</v>
      </c>
      <c r="G4791">
        <v>-110.976400932</v>
      </c>
      <c r="H4791">
        <v>0</v>
      </c>
      <c r="I4791">
        <v>0.58447265625</v>
      </c>
      <c r="J4791">
        <v>-270.85943636299999</v>
      </c>
      <c r="K4791">
        <v>-300</v>
      </c>
      <c r="L4791">
        <v>-300</v>
      </c>
      <c r="M4791">
        <v>-300</v>
      </c>
      <c r="N4791">
        <v>-300</v>
      </c>
      <c r="O4791">
        <v>-300</v>
      </c>
    </row>
    <row r="4792" spans="1:15" x14ac:dyDescent="0.2">
      <c r="A4792">
        <v>0.58459472656199996</v>
      </c>
      <c r="B4792">
        <v>-111.028454565</v>
      </c>
      <c r="C4792">
        <v>-111.026889775</v>
      </c>
      <c r="D4792">
        <v>-111.02617023800001</v>
      </c>
      <c r="E4792">
        <v>-111.02661605900001</v>
      </c>
      <c r="F4792">
        <v>-111.02817537599999</v>
      </c>
      <c r="G4792">
        <v>-111.032249154</v>
      </c>
      <c r="H4792">
        <v>0</v>
      </c>
      <c r="I4792">
        <v>0.58459472656199996</v>
      </c>
      <c r="J4792">
        <v>-253.41477371299999</v>
      </c>
      <c r="K4792">
        <v>-300</v>
      </c>
      <c r="L4792">
        <v>-300</v>
      </c>
      <c r="M4792">
        <v>-300</v>
      </c>
      <c r="N4792">
        <v>-300</v>
      </c>
      <c r="O4792">
        <v>-300</v>
      </c>
    </row>
    <row r="4793" spans="1:15" x14ac:dyDescent="0.2">
      <c r="A4793">
        <v>0.584716796875</v>
      </c>
      <c r="B4793">
        <v>-111.08897221399999</v>
      </c>
      <c r="C4793">
        <v>-111.087408896</v>
      </c>
      <c r="D4793">
        <v>-111.08668978599999</v>
      </c>
      <c r="E4793">
        <v>-111.087136907</v>
      </c>
      <c r="F4793">
        <v>-111.088699226</v>
      </c>
      <c r="G4793">
        <v>-111.092780678</v>
      </c>
      <c r="H4793">
        <v>0</v>
      </c>
      <c r="I4793">
        <v>0.584716796875</v>
      </c>
      <c r="J4793">
        <v>-248.59000485199999</v>
      </c>
      <c r="K4793">
        <v>-300</v>
      </c>
      <c r="L4793">
        <v>-300</v>
      </c>
      <c r="M4793">
        <v>-300</v>
      </c>
      <c r="N4793">
        <v>-300</v>
      </c>
      <c r="O4793">
        <v>-300</v>
      </c>
    </row>
    <row r="4794" spans="1:15" x14ac:dyDescent="0.2">
      <c r="A4794">
        <v>0.58483886718800004</v>
      </c>
      <c r="B4794">
        <v>-111.154232673</v>
      </c>
      <c r="C4794">
        <v>-111.152670829</v>
      </c>
      <c r="D4794">
        <v>-111.151952147</v>
      </c>
      <c r="E4794">
        <v>-111.152400571</v>
      </c>
      <c r="F4794">
        <v>-111.153965896</v>
      </c>
      <c r="G4794">
        <v>-111.158055031</v>
      </c>
      <c r="H4794">
        <v>0</v>
      </c>
      <c r="I4794">
        <v>0.58483886718800004</v>
      </c>
      <c r="J4794">
        <v>-247.99768425799999</v>
      </c>
      <c r="K4794">
        <v>-300</v>
      </c>
      <c r="L4794">
        <v>-300</v>
      </c>
      <c r="M4794">
        <v>-297.08538235999998</v>
      </c>
      <c r="N4794">
        <v>-300</v>
      </c>
      <c r="O4794">
        <v>-300</v>
      </c>
    </row>
    <row r="4795" spans="1:15" x14ac:dyDescent="0.2">
      <c r="A4795">
        <v>0.5849609375</v>
      </c>
      <c r="B4795">
        <v>-111.224301075</v>
      </c>
      <c r="C4795">
        <v>-111.22274070900001</v>
      </c>
      <c r="D4795">
        <v>-111.222022456</v>
      </c>
      <c r="E4795">
        <v>-111.222472184</v>
      </c>
      <c r="F4795">
        <v>-111.224040519</v>
      </c>
      <c r="G4795">
        <v>-111.228137348</v>
      </c>
      <c r="H4795">
        <v>0</v>
      </c>
      <c r="I4795">
        <v>0.5849609375</v>
      </c>
      <c r="J4795">
        <v>-252.413253704</v>
      </c>
      <c r="K4795">
        <v>-300</v>
      </c>
      <c r="L4795">
        <v>-300</v>
      </c>
      <c r="M4795">
        <v>-296.84901624600002</v>
      </c>
      <c r="N4795">
        <v>-300</v>
      </c>
      <c r="O4795">
        <v>-300</v>
      </c>
    </row>
    <row r="4796" spans="1:15" x14ac:dyDescent="0.2">
      <c r="A4796">
        <v>0.58508300781199996</v>
      </c>
      <c r="B4796">
        <v>-111.299248449</v>
      </c>
      <c r="C4796">
        <v>-111.297689564</v>
      </c>
      <c r="D4796">
        <v>-111.29697174</v>
      </c>
      <c r="E4796">
        <v>-111.297422775</v>
      </c>
      <c r="F4796">
        <v>-111.298994124</v>
      </c>
      <c r="G4796">
        <v>-111.303098656</v>
      </c>
      <c r="H4796">
        <v>0</v>
      </c>
      <c r="I4796">
        <v>0.58508300781199996</v>
      </c>
      <c r="J4796">
        <v>-264.26066373499998</v>
      </c>
      <c r="K4796">
        <v>-300</v>
      </c>
      <c r="L4796">
        <v>-300</v>
      </c>
      <c r="M4796">
        <v>-298.79176620599998</v>
      </c>
      <c r="N4796">
        <v>-295.99781557900002</v>
      </c>
      <c r="O4796">
        <v>-300</v>
      </c>
    </row>
    <row r="4797" spans="1:15" x14ac:dyDescent="0.2">
      <c r="A4797">
        <v>0.585205078125</v>
      </c>
      <c r="B4797">
        <v>-111.379152034</v>
      </c>
      <c r="C4797">
        <v>-111.377594633</v>
      </c>
      <c r="D4797">
        <v>-111.37687724</v>
      </c>
      <c r="E4797">
        <v>-111.37732958300001</v>
      </c>
      <c r="F4797">
        <v>-111.378903952</v>
      </c>
      <c r="G4797">
        <v>-111.383016197</v>
      </c>
      <c r="H4797">
        <v>0</v>
      </c>
      <c r="I4797">
        <v>0.585205078125</v>
      </c>
      <c r="J4797">
        <v>-248.64166386400001</v>
      </c>
      <c r="K4797">
        <v>-300</v>
      </c>
      <c r="L4797">
        <v>-300</v>
      </c>
      <c r="M4797">
        <v>-300</v>
      </c>
      <c r="N4797">
        <v>-299.63586159099998</v>
      </c>
      <c r="O4797">
        <v>-300</v>
      </c>
    </row>
    <row r="4798" spans="1:15" x14ac:dyDescent="0.2">
      <c r="A4798">
        <v>0.58532714843800004</v>
      </c>
      <c r="B4798">
        <v>-111.464095642</v>
      </c>
      <c r="C4798">
        <v>-111.46253972700001</v>
      </c>
      <c r="D4798">
        <v>-111.461822767</v>
      </c>
      <c r="E4798">
        <v>-111.46227641999999</v>
      </c>
      <c r="F4798">
        <v>-111.46385381100001</v>
      </c>
      <c r="G4798">
        <v>-111.467973781</v>
      </c>
      <c r="H4798">
        <v>0</v>
      </c>
      <c r="I4798">
        <v>0.58532714843800004</v>
      </c>
      <c r="J4798">
        <v>-245.72633145</v>
      </c>
      <c r="K4798">
        <v>-300</v>
      </c>
      <c r="L4798">
        <v>-298.98681388599999</v>
      </c>
      <c r="M4798">
        <v>-300</v>
      </c>
      <c r="N4798">
        <v>-300</v>
      </c>
      <c r="O4798">
        <v>-300</v>
      </c>
    </row>
    <row r="4799" spans="1:15" x14ac:dyDescent="0.2">
      <c r="A4799">
        <v>0.58544921875</v>
      </c>
      <c r="B4799">
        <v>-111.554170046</v>
      </c>
      <c r="C4799">
        <v>-111.55261562</v>
      </c>
      <c r="D4799">
        <v>-111.55189909400001</v>
      </c>
      <c r="E4799">
        <v>-111.55235406</v>
      </c>
      <c r="F4799">
        <v>-111.553934477</v>
      </c>
      <c r="G4799">
        <v>-111.558062181</v>
      </c>
      <c r="H4799">
        <v>0</v>
      </c>
      <c r="I4799">
        <v>0.58544921875</v>
      </c>
      <c r="J4799">
        <v>-248.254117608</v>
      </c>
      <c r="K4799">
        <v>-300</v>
      </c>
      <c r="L4799">
        <v>-300</v>
      </c>
      <c r="M4799">
        <v>-300</v>
      </c>
      <c r="N4799">
        <v>-300</v>
      </c>
      <c r="O4799">
        <v>-300</v>
      </c>
    </row>
    <row r="4800" spans="1:15" x14ac:dyDescent="0.2">
      <c r="A4800">
        <v>0.58557128906199996</v>
      </c>
      <c r="B4800">
        <v>-111.649473422</v>
      </c>
      <c r="C4800">
        <v>-111.64792049</v>
      </c>
      <c r="D4800">
        <v>-111.647204398</v>
      </c>
      <c r="E4800">
        <v>-111.64766067799999</v>
      </c>
      <c r="F4800">
        <v>-111.649244126</v>
      </c>
      <c r="G4800">
        <v>-111.653379574</v>
      </c>
      <c r="H4800">
        <v>0</v>
      </c>
      <c r="I4800">
        <v>0.58557128906199996</v>
      </c>
      <c r="J4800">
        <v>-276.54333438200001</v>
      </c>
      <c r="K4800">
        <v>-300</v>
      </c>
      <c r="L4800">
        <v>-300</v>
      </c>
      <c r="M4800">
        <v>-300</v>
      </c>
      <c r="N4800">
        <v>-300</v>
      </c>
      <c r="O4800">
        <v>-300</v>
      </c>
    </row>
    <row r="4801" spans="1:15" x14ac:dyDescent="0.2">
      <c r="A4801">
        <v>0.585693359375</v>
      </c>
      <c r="B4801">
        <v>-111.750111839</v>
      </c>
      <c r="C4801">
        <v>-111.748560402</v>
      </c>
      <c r="D4801">
        <v>-111.747844746</v>
      </c>
      <c r="E4801">
        <v>-111.748302342</v>
      </c>
      <c r="F4801">
        <v>-111.749888825</v>
      </c>
      <c r="G4801">
        <v>-111.754032028</v>
      </c>
      <c r="H4801">
        <v>0</v>
      </c>
      <c r="I4801">
        <v>0.585693359375</v>
      </c>
      <c r="J4801">
        <v>-245.370034702</v>
      </c>
      <c r="K4801">
        <v>-300</v>
      </c>
      <c r="L4801">
        <v>-300</v>
      </c>
      <c r="M4801">
        <v>-300</v>
      </c>
      <c r="N4801">
        <v>-300</v>
      </c>
      <c r="O4801">
        <v>-300</v>
      </c>
    </row>
    <row r="4802" spans="1:15" x14ac:dyDescent="0.2">
      <c r="A4802">
        <v>0.58581542968800004</v>
      </c>
      <c r="B4802">
        <v>-111.85619979400001</v>
      </c>
      <c r="C4802">
        <v>-111.85464985500001</v>
      </c>
      <c r="D4802">
        <v>-111.85393463600001</v>
      </c>
      <c r="E4802">
        <v>-111.854393551</v>
      </c>
      <c r="F4802">
        <v>-111.855983072</v>
      </c>
      <c r="G4802">
        <v>-111.86013404000001</v>
      </c>
      <c r="H4802">
        <v>0</v>
      </c>
      <c r="I4802">
        <v>0.58581542968800004</v>
      </c>
      <c r="J4802">
        <v>-240.42943436199999</v>
      </c>
      <c r="K4802">
        <v>-300</v>
      </c>
      <c r="L4802">
        <v>-300</v>
      </c>
      <c r="M4802">
        <v>-300</v>
      </c>
      <c r="N4802">
        <v>-300</v>
      </c>
      <c r="O4802">
        <v>-300</v>
      </c>
    </row>
    <row r="4803" spans="1:15" x14ac:dyDescent="0.2">
      <c r="A4803">
        <v>0.5859375</v>
      </c>
      <c r="B4803">
        <v>-111.967860817</v>
      </c>
      <c r="C4803">
        <v>-111.96631238000001</v>
      </c>
      <c r="D4803">
        <v>-111.96559759900001</v>
      </c>
      <c r="E4803">
        <v>-111.966057834</v>
      </c>
      <c r="F4803">
        <v>-111.967650398</v>
      </c>
      <c r="G4803">
        <v>-111.97180914099999</v>
      </c>
      <c r="H4803">
        <v>0</v>
      </c>
      <c r="I4803">
        <v>0.5859375</v>
      </c>
      <c r="J4803">
        <v>-239.62201692100001</v>
      </c>
      <c r="K4803">
        <v>-300</v>
      </c>
      <c r="L4803">
        <v>-300</v>
      </c>
      <c r="M4803">
        <v>-300</v>
      </c>
      <c r="N4803">
        <v>-300</v>
      </c>
      <c r="O4803">
        <v>-300</v>
      </c>
    </row>
    <row r="4804" spans="1:15" x14ac:dyDescent="0.2">
      <c r="A4804">
        <v>0.58605957031199996</v>
      </c>
      <c r="B4804">
        <v>-112.08522813899999</v>
      </c>
      <c r="C4804">
        <v>-112.083681207</v>
      </c>
      <c r="D4804">
        <v>-112.08296686600001</v>
      </c>
      <c r="E4804">
        <v>-112.083428423</v>
      </c>
      <c r="F4804">
        <v>-112.085024034</v>
      </c>
      <c r="G4804">
        <v>-112.089190562</v>
      </c>
      <c r="H4804">
        <v>0</v>
      </c>
      <c r="I4804">
        <v>0.58605957031199996</v>
      </c>
      <c r="J4804">
        <v>-242.56110785199999</v>
      </c>
      <c r="K4804">
        <v>-300</v>
      </c>
      <c r="L4804">
        <v>-300</v>
      </c>
      <c r="M4804">
        <v>-300</v>
      </c>
      <c r="N4804">
        <v>-300</v>
      </c>
      <c r="O4804">
        <v>-300</v>
      </c>
    </row>
    <row r="4805" spans="1:15" x14ac:dyDescent="0.2">
      <c r="A4805">
        <v>0.586181640625</v>
      </c>
      <c r="B4805">
        <v>-112.20844544000001</v>
      </c>
      <c r="C4805">
        <v>-112.206900014</v>
      </c>
      <c r="D4805">
        <v>-112.206186114</v>
      </c>
      <c r="E4805">
        <v>-112.20664899499999</v>
      </c>
      <c r="F4805">
        <v>-112.208247657</v>
      </c>
      <c r="G4805">
        <v>-112.21242198100001</v>
      </c>
      <c r="H4805">
        <v>0</v>
      </c>
      <c r="I4805">
        <v>0.586181640625</v>
      </c>
      <c r="J4805">
        <v>-255.281298725</v>
      </c>
      <c r="K4805">
        <v>-278.99458050499999</v>
      </c>
      <c r="L4805">
        <v>-300</v>
      </c>
      <c r="M4805">
        <v>-300</v>
      </c>
      <c r="N4805">
        <v>-300</v>
      </c>
      <c r="O4805">
        <v>-300</v>
      </c>
    </row>
    <row r="4806" spans="1:15" x14ac:dyDescent="0.2">
      <c r="A4806">
        <v>0.58630371093800004</v>
      </c>
      <c r="B4806">
        <v>-112.33766767100001</v>
      </c>
      <c r="C4806">
        <v>-112.33612375600001</v>
      </c>
      <c r="D4806">
        <v>-112.335410299</v>
      </c>
      <c r="E4806">
        <v>-112.33587450500001</v>
      </c>
      <c r="F4806">
        <v>-112.33747622200001</v>
      </c>
      <c r="G4806">
        <v>-112.341658352</v>
      </c>
      <c r="H4806">
        <v>0</v>
      </c>
      <c r="I4806">
        <v>0.58630371093800004</v>
      </c>
      <c r="J4806">
        <v>-247.99707521100001</v>
      </c>
      <c r="K4806">
        <v>-263.76583587300001</v>
      </c>
      <c r="L4806">
        <v>-300</v>
      </c>
      <c r="M4806">
        <v>-300</v>
      </c>
      <c r="N4806">
        <v>-300</v>
      </c>
      <c r="O4806">
        <v>-300</v>
      </c>
    </row>
    <row r="4807" spans="1:15" x14ac:dyDescent="0.2">
      <c r="A4807">
        <v>0.58642578125</v>
      </c>
      <c r="B4807">
        <v>-112.47306199400001</v>
      </c>
      <c r="C4807">
        <v>-112.47151959200001</v>
      </c>
      <c r="D4807">
        <v>-112.470806577</v>
      </c>
      <c r="E4807">
        <v>-112.47127211199999</v>
      </c>
      <c r="F4807">
        <v>-112.47287688900001</v>
      </c>
      <c r="G4807">
        <v>-112.477066834</v>
      </c>
      <c r="H4807">
        <v>0</v>
      </c>
      <c r="I4807">
        <v>0.58642578125</v>
      </c>
      <c r="J4807">
        <v>-243.62104463700001</v>
      </c>
      <c r="K4807">
        <v>-252.690143259</v>
      </c>
      <c r="L4807">
        <v>-299.72600827399998</v>
      </c>
      <c r="M4807">
        <v>-300</v>
      </c>
      <c r="N4807">
        <v>-300</v>
      </c>
      <c r="O4807">
        <v>-300</v>
      </c>
    </row>
    <row r="4808" spans="1:15" x14ac:dyDescent="0.2">
      <c r="A4808">
        <v>0.58654785156199996</v>
      </c>
      <c r="B4808">
        <v>-112.614808807</v>
      </c>
      <c r="C4808">
        <v>-112.613267921</v>
      </c>
      <c r="D4808">
        <v>-112.612555351</v>
      </c>
      <c r="E4808">
        <v>-112.613022216</v>
      </c>
      <c r="F4808">
        <v>-112.614630056</v>
      </c>
      <c r="G4808">
        <v>-112.618827827</v>
      </c>
      <c r="H4808">
        <v>0</v>
      </c>
      <c r="I4808">
        <v>0.58654785156199996</v>
      </c>
      <c r="J4808">
        <v>-247.456396407</v>
      </c>
      <c r="K4808">
        <v>-244.56598689500001</v>
      </c>
      <c r="L4808">
        <v>-296.59397829</v>
      </c>
      <c r="M4808">
        <v>-300</v>
      </c>
      <c r="N4808">
        <v>-300</v>
      </c>
      <c r="O4808">
        <v>-300</v>
      </c>
    </row>
    <row r="4809" spans="1:15" x14ac:dyDescent="0.2">
      <c r="A4809">
        <v>0.586669921875</v>
      </c>
      <c r="B4809">
        <v>-112.763102917</v>
      </c>
      <c r="C4809">
        <v>-112.76156355000001</v>
      </c>
      <c r="D4809">
        <v>-112.760851426</v>
      </c>
      <c r="E4809">
        <v>-112.761319622</v>
      </c>
      <c r="F4809">
        <v>-112.76293053000001</v>
      </c>
      <c r="G4809">
        <v>-112.76713613699999</v>
      </c>
      <c r="H4809">
        <v>0</v>
      </c>
      <c r="I4809">
        <v>0.586669921875</v>
      </c>
      <c r="J4809">
        <v>-251.558917949</v>
      </c>
      <c r="K4809">
        <v>-238.75920475699999</v>
      </c>
      <c r="L4809">
        <v>-298.27170221</v>
      </c>
      <c r="M4809">
        <v>-300</v>
      </c>
      <c r="N4809">
        <v>-299.304052367</v>
      </c>
      <c r="O4809">
        <v>-300</v>
      </c>
    </row>
    <row r="4810" spans="1:15" x14ac:dyDescent="0.2">
      <c r="A4810">
        <v>0.58679199218800004</v>
      </c>
      <c r="B4810">
        <v>-112.918154839</v>
      </c>
      <c r="C4810">
        <v>-112.916616995</v>
      </c>
      <c r="D4810">
        <v>-112.915905318</v>
      </c>
      <c r="E4810">
        <v>-112.916374848</v>
      </c>
      <c r="F4810">
        <v>-112.917988827</v>
      </c>
      <c r="G4810">
        <v>-112.922202281</v>
      </c>
      <c r="H4810">
        <v>0</v>
      </c>
      <c r="I4810">
        <v>0.58679199218800004</v>
      </c>
      <c r="J4810">
        <v>-238.95115678799999</v>
      </c>
      <c r="K4810">
        <v>-234.88575417600001</v>
      </c>
      <c r="L4810">
        <v>-300</v>
      </c>
      <c r="M4810">
        <v>-298.20618050799999</v>
      </c>
      <c r="N4810">
        <v>-295.70334854700002</v>
      </c>
      <c r="O4810">
        <v>-300</v>
      </c>
    </row>
    <row r="4811" spans="1:15" x14ac:dyDescent="0.2">
      <c r="A4811">
        <v>0.5869140625</v>
      </c>
      <c r="B4811">
        <v>-113.08019227299999</v>
      </c>
      <c r="C4811">
        <v>-113.078655954</v>
      </c>
      <c r="D4811">
        <v>-113.07794472499999</v>
      </c>
      <c r="E4811">
        <v>-113.078415591</v>
      </c>
      <c r="F4811">
        <v>-113.080032645</v>
      </c>
      <c r="G4811">
        <v>-113.084253956</v>
      </c>
      <c r="H4811">
        <v>0</v>
      </c>
      <c r="I4811">
        <v>0.5869140625</v>
      </c>
      <c r="J4811">
        <v>-235.031940908</v>
      </c>
      <c r="K4811">
        <v>-232.68426021299999</v>
      </c>
      <c r="L4811">
        <v>-300</v>
      </c>
      <c r="M4811">
        <v>-296.36627379100003</v>
      </c>
      <c r="N4811">
        <v>-300</v>
      </c>
      <c r="O4811">
        <v>-300</v>
      </c>
    </row>
    <row r="4812" spans="1:15" x14ac:dyDescent="0.2">
      <c r="A4812">
        <v>0.58703613281199996</v>
      </c>
      <c r="B4812">
        <v>-113.249461756</v>
      </c>
      <c r="C4812">
        <v>-113.247926965</v>
      </c>
      <c r="D4812">
        <v>-113.247216186</v>
      </c>
      <c r="E4812">
        <v>-113.247688389</v>
      </c>
      <c r="F4812">
        <v>-113.249308524</v>
      </c>
      <c r="G4812">
        <v>-113.253537702</v>
      </c>
      <c r="H4812">
        <v>0</v>
      </c>
      <c r="I4812">
        <v>0.58703613281199996</v>
      </c>
      <c r="J4812">
        <v>-234.598283245</v>
      </c>
      <c r="K4812">
        <v>-231.95153512799999</v>
      </c>
      <c r="L4812">
        <v>-300</v>
      </c>
      <c r="M4812">
        <v>-296.49080565999998</v>
      </c>
      <c r="N4812">
        <v>-300</v>
      </c>
      <c r="O4812">
        <v>-300</v>
      </c>
    </row>
    <row r="4813" spans="1:15" x14ac:dyDescent="0.2">
      <c r="A4813">
        <v>0.587158203125</v>
      </c>
      <c r="B4813">
        <v>-113.426230545</v>
      </c>
      <c r="C4813">
        <v>-113.424697286</v>
      </c>
      <c r="D4813">
        <v>-113.42398695599999</v>
      </c>
      <c r="E4813">
        <v>-113.4244605</v>
      </c>
      <c r="F4813">
        <v>-113.426083718</v>
      </c>
      <c r="G4813">
        <v>-113.43032077300001</v>
      </c>
      <c r="H4813">
        <v>0</v>
      </c>
      <c r="I4813">
        <v>0.587158203125</v>
      </c>
      <c r="J4813">
        <v>-237.71437259999999</v>
      </c>
      <c r="K4813">
        <v>-232.50287261599999</v>
      </c>
      <c r="L4813">
        <v>-300</v>
      </c>
      <c r="M4813">
        <v>-299.21783013599998</v>
      </c>
      <c r="N4813">
        <v>-300</v>
      </c>
      <c r="O4813">
        <v>-300</v>
      </c>
    </row>
    <row r="4814" spans="1:15" x14ac:dyDescent="0.2">
      <c r="A4814">
        <v>0.58728027343800004</v>
      </c>
      <c r="B4814">
        <v>-113.610788743</v>
      </c>
      <c r="C4814">
        <v>-113.60925701799999</v>
      </c>
      <c r="D4814">
        <v>-113.608547141</v>
      </c>
      <c r="E4814">
        <v>-113.60902202600001</v>
      </c>
      <c r="F4814">
        <v>-113.610648332</v>
      </c>
      <c r="G4814">
        <v>-113.614893275</v>
      </c>
      <c r="H4814">
        <v>0</v>
      </c>
      <c r="I4814">
        <v>0.58728027343800004</v>
      </c>
      <c r="J4814">
        <v>-250.8766818</v>
      </c>
      <c r="K4814">
        <v>-234.14650385100001</v>
      </c>
      <c r="L4814">
        <v>-300</v>
      </c>
      <c r="M4814">
        <v>-300</v>
      </c>
      <c r="N4814">
        <v>-300</v>
      </c>
      <c r="O4814">
        <v>-300</v>
      </c>
    </row>
    <row r="4815" spans="1:15" x14ac:dyDescent="0.2">
      <c r="A4815">
        <v>0.58740234375</v>
      </c>
      <c r="B4815">
        <v>-113.803451725</v>
      </c>
      <c r="C4815">
        <v>-113.801921537</v>
      </c>
      <c r="D4815">
        <v>-113.80121211300001</v>
      </c>
      <c r="E4815">
        <v>-113.801688341</v>
      </c>
      <c r="F4815">
        <v>-113.80331773899999</v>
      </c>
      <c r="G4815">
        <v>-113.80757058</v>
      </c>
      <c r="H4815">
        <v>0</v>
      </c>
      <c r="I4815">
        <v>0.58740234375</v>
      </c>
      <c r="J4815">
        <v>-242.32768713300001</v>
      </c>
      <c r="K4815">
        <v>-236.67274371299999</v>
      </c>
      <c r="L4815">
        <v>-300</v>
      </c>
      <c r="M4815">
        <v>-300</v>
      </c>
      <c r="N4815">
        <v>-300</v>
      </c>
      <c r="O4815">
        <v>-300</v>
      </c>
    </row>
    <row r="4816" spans="1:15" x14ac:dyDescent="0.2">
      <c r="A4816">
        <v>0.58752441406199996</v>
      </c>
      <c r="B4816">
        <v>-114.004562901</v>
      </c>
      <c r="C4816">
        <v>-114.003034253</v>
      </c>
      <c r="D4816">
        <v>-114.002325283</v>
      </c>
      <c r="E4816">
        <v>-114.00280285700001</v>
      </c>
      <c r="F4816">
        <v>-114.004435351</v>
      </c>
      <c r="G4816">
        <v>-114.00869609999999</v>
      </c>
      <c r="H4816">
        <v>0</v>
      </c>
      <c r="I4816">
        <v>0.58752441406199996</v>
      </c>
      <c r="J4816">
        <v>-237.040992147</v>
      </c>
      <c r="K4816">
        <v>-239.834394086</v>
      </c>
      <c r="L4816">
        <v>-300</v>
      </c>
      <c r="M4816">
        <v>-300</v>
      </c>
      <c r="N4816">
        <v>-300</v>
      </c>
      <c r="O4816">
        <v>-300</v>
      </c>
    </row>
    <row r="4817" spans="1:15" x14ac:dyDescent="0.2">
      <c r="A4817">
        <v>0.587646484375</v>
      </c>
      <c r="B4817">
        <v>-114.214496888</v>
      </c>
      <c r="C4817">
        <v>-114.21296978300001</v>
      </c>
      <c r="D4817">
        <v>-114.21226126800001</v>
      </c>
      <c r="E4817">
        <v>-114.21274019000001</v>
      </c>
      <c r="F4817">
        <v>-114.214375785</v>
      </c>
      <c r="G4817">
        <v>-114.21864445200001</v>
      </c>
      <c r="H4817">
        <v>0</v>
      </c>
      <c r="I4817">
        <v>0.587646484375</v>
      </c>
      <c r="J4817">
        <v>-237.19751611000001</v>
      </c>
      <c r="K4817">
        <v>-243.22022191100001</v>
      </c>
      <c r="L4817">
        <v>-299.77232670799998</v>
      </c>
      <c r="M4817">
        <v>-300</v>
      </c>
      <c r="N4817">
        <v>-300</v>
      </c>
      <c r="O4817">
        <v>-300</v>
      </c>
    </row>
    <row r="4818" spans="1:15" x14ac:dyDescent="0.2">
      <c r="A4818">
        <v>0.58776855468800004</v>
      </c>
      <c r="B4818">
        <v>-114.433663151</v>
      </c>
      <c r="C4818">
        <v>-114.432137592</v>
      </c>
      <c r="D4818">
        <v>-114.43142953500001</v>
      </c>
      <c r="E4818">
        <v>-114.431909805</v>
      </c>
      <c r="F4818">
        <v>-114.433548505</v>
      </c>
      <c r="G4818">
        <v>-114.437825101</v>
      </c>
      <c r="H4818">
        <v>0</v>
      </c>
      <c r="I4818">
        <v>0.58776855468800004</v>
      </c>
      <c r="J4818">
        <v>-242.43160419899999</v>
      </c>
      <c r="K4818">
        <v>-245.89708850400001</v>
      </c>
      <c r="L4818">
        <v>-300</v>
      </c>
      <c r="M4818">
        <v>-300</v>
      </c>
      <c r="N4818">
        <v>-300</v>
      </c>
      <c r="O4818">
        <v>-300</v>
      </c>
    </row>
    <row r="4819" spans="1:15" x14ac:dyDescent="0.2">
      <c r="A4819">
        <v>0.587890625</v>
      </c>
      <c r="B4819">
        <v>-114.662510208</v>
      </c>
      <c r="C4819">
        <v>-114.66098619900001</v>
      </c>
      <c r="D4819">
        <v>-114.66027859899999</v>
      </c>
      <c r="E4819">
        <v>-114.660760221</v>
      </c>
      <c r="F4819">
        <v>-114.66240202900001</v>
      </c>
      <c r="G4819">
        <v>-114.666686564</v>
      </c>
      <c r="H4819">
        <v>0</v>
      </c>
      <c r="I4819">
        <v>0.587890625</v>
      </c>
      <c r="J4819">
        <v>-259.67589939999999</v>
      </c>
      <c r="K4819">
        <v>-246.403009234</v>
      </c>
      <c r="L4819">
        <v>-300</v>
      </c>
      <c r="M4819">
        <v>-300</v>
      </c>
      <c r="N4819">
        <v>-300</v>
      </c>
      <c r="O4819">
        <v>-300</v>
      </c>
    </row>
    <row r="4820" spans="1:15" x14ac:dyDescent="0.2">
      <c r="A4820">
        <v>0.58801269531199996</v>
      </c>
      <c r="B4820">
        <v>-114.901530501</v>
      </c>
      <c r="C4820">
        <v>-114.900008044</v>
      </c>
      <c r="D4820">
        <v>-114.899300903</v>
      </c>
      <c r="E4820">
        <v>-114.899783879</v>
      </c>
      <c r="F4820">
        <v>-114.90142880000001</v>
      </c>
      <c r="G4820">
        <v>-114.90572128300001</v>
      </c>
      <c r="H4820">
        <v>0</v>
      </c>
      <c r="I4820">
        <v>0.58801269531199996</v>
      </c>
      <c r="J4820">
        <v>-242.980535936</v>
      </c>
      <c r="K4820">
        <v>-244.40425934199999</v>
      </c>
      <c r="L4820">
        <v>-300</v>
      </c>
      <c r="M4820">
        <v>-300</v>
      </c>
      <c r="N4820">
        <v>-300</v>
      </c>
      <c r="O4820">
        <v>-300</v>
      </c>
    </row>
    <row r="4821" spans="1:15" x14ac:dyDescent="0.2">
      <c r="A4821">
        <v>0.588134765625</v>
      </c>
      <c r="B4821">
        <v>-115.151266065</v>
      </c>
      <c r="C4821">
        <v>-115.14974516300001</v>
      </c>
      <c r="D4821">
        <v>-115.14903848199999</v>
      </c>
      <c r="E4821">
        <v>-115.14952281399999</v>
      </c>
      <c r="F4821">
        <v>-115.151170851</v>
      </c>
      <c r="G4821">
        <v>-115.15547129399999</v>
      </c>
      <c r="H4821">
        <v>0</v>
      </c>
      <c r="I4821">
        <v>0.588134765625</v>
      </c>
      <c r="J4821">
        <v>-243.13167194499999</v>
      </c>
      <c r="K4821">
        <v>-241.22612599300001</v>
      </c>
      <c r="L4821">
        <v>-300</v>
      </c>
      <c r="M4821">
        <v>-300</v>
      </c>
      <c r="N4821">
        <v>-300</v>
      </c>
      <c r="O4821">
        <v>-300</v>
      </c>
    </row>
    <row r="4822" spans="1:15" x14ac:dyDescent="0.2">
      <c r="A4822">
        <v>0.58825683593800004</v>
      </c>
      <c r="B4822">
        <v>-115.41231515699999</v>
      </c>
      <c r="C4822">
        <v>-115.410795814</v>
      </c>
      <c r="D4822">
        <v>-115.410089595</v>
      </c>
      <c r="E4822">
        <v>-115.410575283</v>
      </c>
      <c r="F4822">
        <v>-115.41222644200001</v>
      </c>
      <c r="G4822">
        <v>-115.41653485499999</v>
      </c>
      <c r="H4822">
        <v>0</v>
      </c>
      <c r="I4822">
        <v>0.58825683593800004</v>
      </c>
      <c r="J4822">
        <v>-273.04047733800002</v>
      </c>
      <c r="K4822">
        <v>-237.997673381</v>
      </c>
      <c r="L4822">
        <v>-300</v>
      </c>
      <c r="M4822">
        <v>-300</v>
      </c>
      <c r="N4822">
        <v>-300</v>
      </c>
      <c r="O4822">
        <v>-300</v>
      </c>
    </row>
    <row r="4823" spans="1:15" x14ac:dyDescent="0.2">
      <c r="A4823">
        <v>0.58837890625</v>
      </c>
      <c r="B4823">
        <v>-115.685340051</v>
      </c>
      <c r="C4823">
        <v>-115.683822268</v>
      </c>
      <c r="D4823">
        <v>-115.683116513</v>
      </c>
      <c r="E4823">
        <v>-115.683603561</v>
      </c>
      <c r="F4823">
        <v>-115.68525784400001</v>
      </c>
      <c r="G4823">
        <v>-115.689574237</v>
      </c>
      <c r="H4823">
        <v>0</v>
      </c>
      <c r="I4823">
        <v>0.58837890625</v>
      </c>
      <c r="J4823">
        <v>-239.98485211600001</v>
      </c>
      <c r="K4823">
        <v>-235.13338623300001</v>
      </c>
      <c r="L4823">
        <v>-300</v>
      </c>
      <c r="M4823">
        <v>-300</v>
      </c>
      <c r="N4823">
        <v>-300</v>
      </c>
      <c r="O4823">
        <v>-300</v>
      </c>
    </row>
    <row r="4824" spans="1:15" x14ac:dyDescent="0.2">
      <c r="A4824">
        <v>0.58850097656199996</v>
      </c>
      <c r="B4824">
        <v>-115.971076235</v>
      </c>
      <c r="C4824">
        <v>-115.96956001700001</v>
      </c>
      <c r="D4824">
        <v>-115.968854725</v>
      </c>
      <c r="E4824">
        <v>-115.969343134</v>
      </c>
      <c r="F4824">
        <v>-115.971000546</v>
      </c>
      <c r="G4824">
        <v>-115.97532493</v>
      </c>
      <c r="H4824">
        <v>0</v>
      </c>
      <c r="I4824">
        <v>0.58850097656199996</v>
      </c>
      <c r="J4824">
        <v>-234.65903278100001</v>
      </c>
      <c r="K4824">
        <v>-232.70663839100001</v>
      </c>
      <c r="L4824">
        <v>-300</v>
      </c>
      <c r="M4824">
        <v>-300</v>
      </c>
      <c r="N4824">
        <v>-300</v>
      </c>
      <c r="O4824">
        <v>-300</v>
      </c>
    </row>
    <row r="4825" spans="1:15" x14ac:dyDescent="0.2">
      <c r="A4825">
        <v>0.588623046875</v>
      </c>
      <c r="B4825">
        <v>-116.270343353</v>
      </c>
      <c r="C4825">
        <v>-116.268828701</v>
      </c>
      <c r="D4825">
        <v>-116.268123875</v>
      </c>
      <c r="E4825">
        <v>-116.268613647</v>
      </c>
      <c r="F4825">
        <v>-116.27027419300001</v>
      </c>
      <c r="G4825">
        <v>-116.274606577</v>
      </c>
      <c r="H4825">
        <v>0</v>
      </c>
      <c r="I4825">
        <v>0.588623046875</v>
      </c>
      <c r="J4825">
        <v>-233.76096337800001</v>
      </c>
      <c r="K4825">
        <v>-230.684671012</v>
      </c>
      <c r="L4825">
        <v>-300</v>
      </c>
      <c r="M4825">
        <v>-300</v>
      </c>
      <c r="N4825">
        <v>-300</v>
      </c>
      <c r="O4825">
        <v>-300</v>
      </c>
    </row>
    <row r="4826" spans="1:15" x14ac:dyDescent="0.2">
      <c r="A4826">
        <v>0.58874511718800004</v>
      </c>
      <c r="B4826">
        <v>-116.584058274</v>
      </c>
      <c r="C4826">
        <v>-116.582545193</v>
      </c>
      <c r="D4826">
        <v>-116.581840834</v>
      </c>
      <c r="E4826">
        <v>-116.582331971</v>
      </c>
      <c r="F4826">
        <v>-116.583995655</v>
      </c>
      <c r="G4826">
        <v>-116.58833604900001</v>
      </c>
      <c r="H4826">
        <v>0</v>
      </c>
      <c r="I4826">
        <v>0.58874511718800004</v>
      </c>
      <c r="J4826">
        <v>-236.790653018</v>
      </c>
      <c r="K4826">
        <v>-229.01323950700001</v>
      </c>
      <c r="L4826">
        <v>-300</v>
      </c>
      <c r="M4826">
        <v>-300</v>
      </c>
      <c r="N4826">
        <v>-300</v>
      </c>
      <c r="O4826">
        <v>-300</v>
      </c>
    </row>
    <row r="4827" spans="1:15" x14ac:dyDescent="0.2">
      <c r="A4827">
        <v>0.5888671875</v>
      </c>
      <c r="B4827">
        <v>-116.913250832</v>
      </c>
      <c r="C4827">
        <v>-116.911739324</v>
      </c>
      <c r="D4827">
        <v>-116.91103543200001</v>
      </c>
      <c r="E4827">
        <v>-116.911527937</v>
      </c>
      <c r="F4827">
        <v>-116.913194762</v>
      </c>
      <c r="G4827">
        <v>-116.917543178</v>
      </c>
      <c r="H4827">
        <v>0</v>
      </c>
      <c r="I4827">
        <v>0.5888671875</v>
      </c>
      <c r="J4827">
        <v>-250.511445334</v>
      </c>
      <c r="K4827">
        <v>-227.645797638</v>
      </c>
      <c r="L4827">
        <v>-300</v>
      </c>
      <c r="M4827">
        <v>-300</v>
      </c>
      <c r="N4827">
        <v>-300</v>
      </c>
      <c r="O4827">
        <v>-300</v>
      </c>
    </row>
    <row r="4828" spans="1:15" x14ac:dyDescent="0.2">
      <c r="A4828">
        <v>0.58898925781199996</v>
      </c>
      <c r="B4828">
        <v>-117.259082886</v>
      </c>
      <c r="C4828">
        <v>-117.257572955</v>
      </c>
      <c r="D4828">
        <v>-117.256869532</v>
      </c>
      <c r="E4828">
        <v>-117.257363406</v>
      </c>
      <c r="F4828">
        <v>-117.259033376</v>
      </c>
      <c r="G4828">
        <v>-117.263389823</v>
      </c>
      <c r="H4828">
        <v>0</v>
      </c>
      <c r="I4828">
        <v>0.58898925781199996</v>
      </c>
      <c r="J4828">
        <v>-241.72171299199999</v>
      </c>
      <c r="K4828">
        <v>-226.54661399400001</v>
      </c>
      <c r="L4828">
        <v>-300</v>
      </c>
      <c r="M4828">
        <v>-300</v>
      </c>
      <c r="N4828">
        <v>-300</v>
      </c>
      <c r="O4828">
        <v>-300</v>
      </c>
    </row>
    <row r="4829" spans="1:15" x14ac:dyDescent="0.2">
      <c r="A4829">
        <v>0.589111328125</v>
      </c>
      <c r="B4829">
        <v>-117.622871616</v>
      </c>
      <c r="C4829">
        <v>-117.621363264</v>
      </c>
      <c r="D4829">
        <v>-117.62066031099999</v>
      </c>
      <c r="E4829">
        <v>-117.62115555600001</v>
      </c>
      <c r="F4829">
        <v>-117.622828677</v>
      </c>
      <c r="G4829">
        <v>-117.62719316499999</v>
      </c>
      <c r="H4829">
        <v>0</v>
      </c>
      <c r="I4829">
        <v>0.589111328125</v>
      </c>
      <c r="J4829">
        <v>-237.73644318999999</v>
      </c>
      <c r="K4829">
        <v>-225.684480624</v>
      </c>
      <c r="L4829">
        <v>-300</v>
      </c>
      <c r="M4829">
        <v>-300</v>
      </c>
      <c r="N4829">
        <v>-300</v>
      </c>
      <c r="O4829">
        <v>-300</v>
      </c>
    </row>
    <row r="4830" spans="1:15" x14ac:dyDescent="0.2">
      <c r="A4830">
        <v>0.58923339843800004</v>
      </c>
      <c r="B4830">
        <v>-118.00611820100001</v>
      </c>
      <c r="C4830">
        <v>-118.004611431</v>
      </c>
      <c r="D4830">
        <v>-118.00390895</v>
      </c>
      <c r="E4830">
        <v>-118.004405569</v>
      </c>
      <c r="F4830">
        <v>-118.006081843</v>
      </c>
      <c r="G4830">
        <v>-118.010454384</v>
      </c>
      <c r="H4830">
        <v>0</v>
      </c>
      <c r="I4830">
        <v>0.58923339843800004</v>
      </c>
      <c r="J4830">
        <v>-241.82936852200001</v>
      </c>
      <c r="K4830">
        <v>-225.03090841400001</v>
      </c>
      <c r="L4830">
        <v>-300</v>
      </c>
      <c r="M4830">
        <v>-300</v>
      </c>
      <c r="N4830">
        <v>-300</v>
      </c>
      <c r="O4830">
        <v>-300</v>
      </c>
    </row>
    <row r="4831" spans="1:15" x14ac:dyDescent="0.2">
      <c r="A4831">
        <v>0.58935546875</v>
      </c>
      <c r="B4831">
        <v>-118.41054346999999</v>
      </c>
      <c r="C4831">
        <v>-118.409038286</v>
      </c>
      <c r="D4831">
        <v>-118.40833627799999</v>
      </c>
      <c r="E4831">
        <v>-118.40883427200001</v>
      </c>
      <c r="F4831">
        <v>-118.410513704</v>
      </c>
      <c r="G4831">
        <v>-118.414894307</v>
      </c>
      <c r="H4831">
        <v>0</v>
      </c>
      <c r="I4831">
        <v>0.58935546875</v>
      </c>
      <c r="J4831">
        <v>-246.32317932399999</v>
      </c>
      <c r="K4831">
        <v>-224.564266473</v>
      </c>
      <c r="L4831">
        <v>-300</v>
      </c>
      <c r="M4831">
        <v>-300</v>
      </c>
      <c r="N4831">
        <v>-300</v>
      </c>
      <c r="O4831">
        <v>-300</v>
      </c>
    </row>
    <row r="4832" spans="1:15" x14ac:dyDescent="0.2">
      <c r="A4832">
        <v>0.58947753906199996</v>
      </c>
      <c r="B4832">
        <v>-118.83813264600001</v>
      </c>
      <c r="C4832">
        <v>-118.836629051</v>
      </c>
      <c r="D4832">
        <v>-118.835927516</v>
      </c>
      <c r="E4832">
        <v>-118.836426887</v>
      </c>
      <c r="F4832">
        <v>-118.838109481</v>
      </c>
      <c r="G4832">
        <v>-118.84249815699999</v>
      </c>
      <c r="H4832">
        <v>0</v>
      </c>
      <c r="I4832">
        <v>0.58947753906199996</v>
      </c>
      <c r="J4832">
        <v>-234.08769051499999</v>
      </c>
      <c r="K4832">
        <v>-224.27097622900001</v>
      </c>
      <c r="L4832">
        <v>-300</v>
      </c>
      <c r="M4832">
        <v>-300</v>
      </c>
      <c r="N4832">
        <v>-300</v>
      </c>
      <c r="O4832">
        <v>-300</v>
      </c>
    </row>
    <row r="4833" spans="1:15" x14ac:dyDescent="0.2">
      <c r="A4833">
        <v>0.589599609375</v>
      </c>
      <c r="B4833">
        <v>-119.29119212099999</v>
      </c>
      <c r="C4833">
        <v>-119.28969011700001</v>
      </c>
      <c r="D4833">
        <v>-119.288989058</v>
      </c>
      <c r="E4833">
        <v>-119.289489808</v>
      </c>
      <c r="F4833">
        <v>-119.291175569</v>
      </c>
      <c r="G4833">
        <v>-119.295572327</v>
      </c>
      <c r="H4833">
        <v>0</v>
      </c>
      <c r="I4833">
        <v>0.589599609375</v>
      </c>
      <c r="J4833">
        <v>-230.78699380699999</v>
      </c>
      <c r="K4833">
        <v>-224.139995666</v>
      </c>
      <c r="L4833">
        <v>-300</v>
      </c>
      <c r="M4833">
        <v>-300</v>
      </c>
      <c r="N4833">
        <v>-300</v>
      </c>
      <c r="O4833">
        <v>-300</v>
      </c>
    </row>
    <row r="4834" spans="1:15" x14ac:dyDescent="0.2">
      <c r="A4834">
        <v>0.58972167968800004</v>
      </c>
      <c r="B4834">
        <v>-119.772422377</v>
      </c>
      <c r="C4834">
        <v>-119.770921968</v>
      </c>
      <c r="D4834">
        <v>-119.770221385</v>
      </c>
      <c r="E4834">
        <v>-119.770723516</v>
      </c>
      <c r="F4834">
        <v>-119.77241244699999</v>
      </c>
      <c r="G4834">
        <v>-119.7768173</v>
      </c>
      <c r="H4834">
        <v>0</v>
      </c>
      <c r="I4834">
        <v>0.58972167968800004</v>
      </c>
      <c r="J4834">
        <v>-231.508668347</v>
      </c>
      <c r="K4834">
        <v>-224.157751717</v>
      </c>
      <c r="L4834">
        <v>-300</v>
      </c>
      <c r="M4834">
        <v>-300</v>
      </c>
      <c r="N4834">
        <v>-300</v>
      </c>
      <c r="O4834">
        <v>-300</v>
      </c>
    </row>
    <row r="4835" spans="1:15" x14ac:dyDescent="0.2">
      <c r="A4835">
        <v>0.58984375</v>
      </c>
      <c r="B4835">
        <v>-120.28501287500001</v>
      </c>
      <c r="C4835">
        <v>-120.283514063</v>
      </c>
      <c r="D4835">
        <v>-120.28281395800001</v>
      </c>
      <c r="E4835">
        <v>-120.28331747199999</v>
      </c>
      <c r="F4835">
        <v>-120.285009578</v>
      </c>
      <c r="G4835">
        <v>-120.289422534</v>
      </c>
      <c r="H4835">
        <v>0</v>
      </c>
      <c r="I4835">
        <v>0.58984375</v>
      </c>
      <c r="J4835">
        <v>-238.09238322499999</v>
      </c>
      <c r="K4835">
        <v>-224.31000751100001</v>
      </c>
      <c r="L4835">
        <v>-300</v>
      </c>
      <c r="M4835">
        <v>-300</v>
      </c>
      <c r="N4835">
        <v>-300</v>
      </c>
      <c r="O4835">
        <v>-300</v>
      </c>
    </row>
    <row r="4836" spans="1:15" x14ac:dyDescent="0.2">
      <c r="A4836">
        <v>0.58996582031199996</v>
      </c>
      <c r="B4836">
        <v>-120.832767379</v>
      </c>
      <c r="C4836">
        <v>-120.831270168</v>
      </c>
      <c r="D4836">
        <v>-120.830570542</v>
      </c>
      <c r="E4836">
        <v>-120.83107544000001</v>
      </c>
      <c r="F4836">
        <v>-120.832770725</v>
      </c>
      <c r="G4836">
        <v>-120.837191795</v>
      </c>
      <c r="H4836">
        <v>0</v>
      </c>
      <c r="I4836">
        <v>0.58996582031199996</v>
      </c>
      <c r="J4836">
        <v>-242.02795386599999</v>
      </c>
      <c r="K4836">
        <v>-224.58626019600001</v>
      </c>
      <c r="L4836">
        <v>-264.24958851500003</v>
      </c>
      <c r="M4836">
        <v>-300</v>
      </c>
      <c r="N4836">
        <v>-300</v>
      </c>
      <c r="O4836">
        <v>-300</v>
      </c>
    </row>
    <row r="4837" spans="1:15" x14ac:dyDescent="0.2">
      <c r="A4837">
        <v>0.590087890625</v>
      </c>
      <c r="B4837">
        <v>-121.420272239</v>
      </c>
      <c r="C4837">
        <v>-121.418776632</v>
      </c>
      <c r="D4837">
        <v>-121.418077486</v>
      </c>
      <c r="E4837">
        <v>-121.41858377200001</v>
      </c>
      <c r="F4837">
        <v>-121.420282239</v>
      </c>
      <c r="G4837">
        <v>-121.424711433</v>
      </c>
      <c r="H4837">
        <v>0</v>
      </c>
      <c r="I4837">
        <v>0.590087890625</v>
      </c>
      <c r="J4837">
        <v>-231.95065025900001</v>
      </c>
      <c r="K4837">
        <v>-224.978060333</v>
      </c>
      <c r="L4837">
        <v>-241.63390986900001</v>
      </c>
      <c r="M4837">
        <v>-300</v>
      </c>
      <c r="N4837">
        <v>-300</v>
      </c>
      <c r="O4837">
        <v>-300</v>
      </c>
    </row>
    <row r="4838" spans="1:15" x14ac:dyDescent="0.2">
      <c r="A4838">
        <v>0.59020996093800004</v>
      </c>
      <c r="B4838">
        <v>-122.053126601</v>
      </c>
      <c r="C4838">
        <v>-122.0516326</v>
      </c>
      <c r="D4838">
        <v>-122.05093393600001</v>
      </c>
      <c r="E4838">
        <v>-122.051441611</v>
      </c>
      <c r="F4838">
        <v>-122.053143265</v>
      </c>
      <c r="G4838">
        <v>-122.057580594</v>
      </c>
      <c r="H4838">
        <v>0</v>
      </c>
      <c r="I4838">
        <v>0.59020996093800004</v>
      </c>
      <c r="J4838">
        <v>-230.20379811800001</v>
      </c>
      <c r="K4838">
        <v>-225.472765506</v>
      </c>
      <c r="L4838">
        <v>-229.446278358</v>
      </c>
      <c r="M4838">
        <v>-300</v>
      </c>
      <c r="N4838">
        <v>-300</v>
      </c>
      <c r="O4838">
        <v>-300</v>
      </c>
    </row>
    <row r="4839" spans="1:15" x14ac:dyDescent="0.2">
      <c r="A4839">
        <v>0.59033203125</v>
      </c>
      <c r="B4839">
        <v>-122.738264078</v>
      </c>
      <c r="C4839">
        <v>-122.736771687</v>
      </c>
      <c r="D4839">
        <v>-122.736073506</v>
      </c>
      <c r="E4839">
        <v>-122.736582571</v>
      </c>
      <c r="F4839">
        <v>-122.738287417</v>
      </c>
      <c r="G4839">
        <v>-122.742732891</v>
      </c>
      <c r="H4839">
        <v>0</v>
      </c>
      <c r="I4839">
        <v>0.59033203125</v>
      </c>
      <c r="J4839">
        <v>-233.53061775500001</v>
      </c>
      <c r="K4839">
        <v>-226.050641926</v>
      </c>
      <c r="L4839">
        <v>-223.542104051</v>
      </c>
      <c r="M4839">
        <v>-300</v>
      </c>
      <c r="N4839">
        <v>-300</v>
      </c>
      <c r="O4839">
        <v>-300</v>
      </c>
    </row>
    <row r="4840" spans="1:15" x14ac:dyDescent="0.2">
      <c r="A4840">
        <v>0.59045410156199996</v>
      </c>
      <c r="B4840">
        <v>-123.484413299</v>
      </c>
      <c r="C4840">
        <v>-123.48292252</v>
      </c>
      <c r="D4840">
        <v>-123.482224823</v>
      </c>
      <c r="E4840">
        <v>-123.482735281</v>
      </c>
      <c r="F4840">
        <v>-123.484443322</v>
      </c>
      <c r="G4840">
        <v>-123.488896951</v>
      </c>
      <c r="H4840">
        <v>0</v>
      </c>
      <c r="I4840">
        <v>0.59045410156199996</v>
      </c>
      <c r="J4840">
        <v>-262.20222568999998</v>
      </c>
      <c r="K4840">
        <v>-226.68814573899999</v>
      </c>
      <c r="L4840">
        <v>-221.995050916</v>
      </c>
      <c r="M4840">
        <v>-300</v>
      </c>
      <c r="N4840">
        <v>-300</v>
      </c>
      <c r="O4840">
        <v>-300</v>
      </c>
    </row>
    <row r="4841" spans="1:15" x14ac:dyDescent="0.2">
      <c r="A4841">
        <v>0.590576171875</v>
      </c>
      <c r="B4841">
        <v>-124.302776108</v>
      </c>
      <c r="C4841">
        <v>-124.30128694699999</v>
      </c>
      <c r="D4841">
        <v>-124.300589734</v>
      </c>
      <c r="E4841">
        <v>-124.30110158700001</v>
      </c>
      <c r="F4841">
        <v>-124.302812828</v>
      </c>
      <c r="G4841">
        <v>-124.307274623</v>
      </c>
      <c r="H4841">
        <v>0</v>
      </c>
      <c r="I4841">
        <v>0.590576171875</v>
      </c>
      <c r="J4841">
        <v>-232.00552392500001</v>
      </c>
      <c r="K4841">
        <v>-227.36024767699999</v>
      </c>
      <c r="L4841">
        <v>-223.07369303900001</v>
      </c>
      <c r="M4841">
        <v>-300</v>
      </c>
      <c r="N4841">
        <v>-300</v>
      </c>
      <c r="O4841">
        <v>-300</v>
      </c>
    </row>
    <row r="4842" spans="1:15" x14ac:dyDescent="0.2">
      <c r="A4842">
        <v>0.59069824218800004</v>
      </c>
      <c r="B4842">
        <v>-125.208059897</v>
      </c>
      <c r="C4842">
        <v>-125.206572353</v>
      </c>
      <c r="D4842">
        <v>-125.205875627</v>
      </c>
      <c r="E4842">
        <v>-125.20638887699999</v>
      </c>
      <c r="F4842">
        <v>-125.208103322</v>
      </c>
      <c r="G4842">
        <v>-125.212573292</v>
      </c>
      <c r="H4842">
        <v>0</v>
      </c>
      <c r="I4842">
        <v>0.59069824218800004</v>
      </c>
      <c r="J4842">
        <v>-227.85347936900001</v>
      </c>
      <c r="K4842">
        <v>-228.03681996500001</v>
      </c>
      <c r="L4842">
        <v>-225.06800005100001</v>
      </c>
      <c r="M4842">
        <v>-300</v>
      </c>
      <c r="N4842">
        <v>-300</v>
      </c>
      <c r="O4842">
        <v>-300</v>
      </c>
    </row>
    <row r="4843" spans="1:15" x14ac:dyDescent="0.2">
      <c r="A4843">
        <v>0.5908203125</v>
      </c>
      <c r="B4843">
        <v>-126.22011205699999</v>
      </c>
      <c r="C4843">
        <v>-126.218626136</v>
      </c>
      <c r="D4843">
        <v>-126.217929897</v>
      </c>
      <c r="E4843">
        <v>-126.218444547</v>
      </c>
      <c r="F4843">
        <v>-126.220162199</v>
      </c>
      <c r="G4843">
        <v>-126.22464035599999</v>
      </c>
      <c r="H4843">
        <v>0</v>
      </c>
      <c r="I4843">
        <v>0.5908203125</v>
      </c>
      <c r="J4843">
        <v>-228.19477077900001</v>
      </c>
      <c r="K4843">
        <v>-228.678397999</v>
      </c>
      <c r="L4843">
        <v>-227.190272768</v>
      </c>
      <c r="M4843">
        <v>-300</v>
      </c>
      <c r="N4843">
        <v>-300</v>
      </c>
      <c r="O4843">
        <v>-300</v>
      </c>
    </row>
    <row r="4844" spans="1:15" x14ac:dyDescent="0.2">
      <c r="A4844">
        <v>0.59094238281199996</v>
      </c>
      <c r="B4844">
        <v>-127.366634412</v>
      </c>
      <c r="C4844">
        <v>-127.365150116</v>
      </c>
      <c r="D4844">
        <v>-127.364454365</v>
      </c>
      <c r="E4844">
        <v>-127.36497041699999</v>
      </c>
      <c r="F4844">
        <v>-127.366691281</v>
      </c>
      <c r="G4844">
        <v>-127.371177635</v>
      </c>
      <c r="H4844">
        <v>0</v>
      </c>
      <c r="I4844">
        <v>0.59094238281199996</v>
      </c>
      <c r="J4844">
        <v>-234.041751084</v>
      </c>
      <c r="K4844">
        <v>-229.239115822</v>
      </c>
      <c r="L4844">
        <v>-229.40911269</v>
      </c>
      <c r="M4844">
        <v>-300</v>
      </c>
      <c r="N4844">
        <v>-300</v>
      </c>
      <c r="O4844">
        <v>-300</v>
      </c>
    </row>
    <row r="4845" spans="1:15" x14ac:dyDescent="0.2">
      <c r="A4845">
        <v>0.591064453125</v>
      </c>
      <c r="B4845">
        <v>-128.68796610000001</v>
      </c>
      <c r="C4845">
        <v>-128.68648343199999</v>
      </c>
      <c r="D4845">
        <v>-128.68578817299999</v>
      </c>
      <c r="E4845">
        <v>-128.68630562499999</v>
      </c>
      <c r="F4845">
        <v>-128.68802970499999</v>
      </c>
      <c r="G4845">
        <v>-128.69252426599999</v>
      </c>
      <c r="H4845">
        <v>0</v>
      </c>
      <c r="I4845">
        <v>0.591064453125</v>
      </c>
      <c r="J4845">
        <v>-240.739403555</v>
      </c>
      <c r="K4845">
        <v>-229.677460255</v>
      </c>
      <c r="L4845">
        <v>-231.71966195600001</v>
      </c>
      <c r="M4845">
        <v>-300</v>
      </c>
      <c r="N4845">
        <v>-300</v>
      </c>
      <c r="O4845">
        <v>-300</v>
      </c>
    </row>
    <row r="4846" spans="1:15" x14ac:dyDescent="0.2">
      <c r="A4846">
        <v>0.59118652343800004</v>
      </c>
      <c r="B4846">
        <v>-130.24617240500001</v>
      </c>
      <c r="C4846">
        <v>-130.24469137</v>
      </c>
      <c r="D4846">
        <v>-130.24399660099999</v>
      </c>
      <c r="E4846">
        <v>-130.24451545900001</v>
      </c>
      <c r="F4846">
        <v>-130.24624275900001</v>
      </c>
      <c r="G4846">
        <v>-130.250745537</v>
      </c>
      <c r="H4846">
        <v>0</v>
      </c>
      <c r="I4846">
        <v>0.59118652343800004</v>
      </c>
      <c r="J4846">
        <v>-228.94679441599999</v>
      </c>
      <c r="K4846">
        <v>-229.963853038</v>
      </c>
      <c r="L4846">
        <v>-234.14471315099999</v>
      </c>
      <c r="M4846">
        <v>-300</v>
      </c>
      <c r="N4846">
        <v>-300</v>
      </c>
      <c r="O4846">
        <v>-300</v>
      </c>
    </row>
    <row r="4847" spans="1:15" x14ac:dyDescent="0.2">
      <c r="A4847">
        <v>0.59130859375</v>
      </c>
      <c r="B4847">
        <v>-132.14413488599999</v>
      </c>
      <c r="C4847">
        <v>-132.14265548500001</v>
      </c>
      <c r="D4847">
        <v>-132.141961208</v>
      </c>
      <c r="E4847">
        <v>-132.14248147399999</v>
      </c>
      <c r="F4847">
        <v>-132.144211998</v>
      </c>
      <c r="G4847">
        <v>-132.148723004</v>
      </c>
      <c r="H4847">
        <v>0</v>
      </c>
      <c r="I4847">
        <v>0.59130859375</v>
      </c>
      <c r="J4847">
        <v>-226.39907079899999</v>
      </c>
      <c r="K4847">
        <v>-230.08408953200001</v>
      </c>
      <c r="L4847">
        <v>-236.682069678</v>
      </c>
      <c r="M4847">
        <v>-300</v>
      </c>
      <c r="N4847">
        <v>-300</v>
      </c>
      <c r="O4847">
        <v>-300</v>
      </c>
    </row>
    <row r="4848" spans="1:15" x14ac:dyDescent="0.2">
      <c r="A4848">
        <v>0.59143066406199996</v>
      </c>
      <c r="B4848">
        <v>-134.57168284900001</v>
      </c>
      <c r="C4848">
        <v>-134.57020508599999</v>
      </c>
      <c r="D4848">
        <v>-134.569511302</v>
      </c>
      <c r="E4848">
        <v>-134.57003297700001</v>
      </c>
      <c r="F4848">
        <v>-134.57176672899999</v>
      </c>
      <c r="G4848">
        <v>-134.576285974</v>
      </c>
      <c r="H4848">
        <v>0</v>
      </c>
      <c r="I4848">
        <v>0.59143066406199996</v>
      </c>
      <c r="J4848">
        <v>-227.94727562099999</v>
      </c>
      <c r="K4848">
        <v>-230.039120728</v>
      </c>
      <c r="L4848">
        <v>-239.354661523</v>
      </c>
      <c r="M4848">
        <v>-300</v>
      </c>
      <c r="N4848">
        <v>-300</v>
      </c>
      <c r="O4848">
        <v>-300</v>
      </c>
    </row>
    <row r="4849" spans="1:15" x14ac:dyDescent="0.2">
      <c r="A4849">
        <v>0.591552734375</v>
      </c>
      <c r="B4849">
        <v>-137.94368051199999</v>
      </c>
      <c r="C4849">
        <v>-137.94220438799999</v>
      </c>
      <c r="D4849">
        <v>-137.941511099</v>
      </c>
      <c r="E4849">
        <v>-137.942034183</v>
      </c>
      <c r="F4849">
        <v>-137.94377116999999</v>
      </c>
      <c r="G4849">
        <v>-137.948298663</v>
      </c>
      <c r="H4849">
        <v>0</v>
      </c>
      <c r="I4849">
        <v>0.591552734375</v>
      </c>
      <c r="J4849">
        <v>-236.15064135099999</v>
      </c>
      <c r="K4849">
        <v>-229.84829872200001</v>
      </c>
      <c r="L4849">
        <v>-242.169011162</v>
      </c>
      <c r="M4849">
        <v>-300</v>
      </c>
      <c r="N4849">
        <v>-300</v>
      </c>
      <c r="O4849">
        <v>-300</v>
      </c>
    </row>
    <row r="4850" spans="1:15" x14ac:dyDescent="0.2">
      <c r="A4850">
        <v>0.59167480468800004</v>
      </c>
      <c r="B4850">
        <v>-143.50796177800001</v>
      </c>
      <c r="C4850">
        <v>-143.50648729100001</v>
      </c>
      <c r="D4850">
        <v>-143.505794498</v>
      </c>
      <c r="E4850">
        <v>-143.50631900400001</v>
      </c>
      <c r="F4850">
        <v>-143.508059223</v>
      </c>
      <c r="G4850">
        <v>-143.51259497800001</v>
      </c>
      <c r="H4850">
        <v>0</v>
      </c>
      <c r="I4850">
        <v>0.59167480468800004</v>
      </c>
      <c r="J4850">
        <v>-236.689031884</v>
      </c>
      <c r="K4850">
        <v>-229.54872767099999</v>
      </c>
      <c r="L4850">
        <v>-245.144936672</v>
      </c>
      <c r="M4850">
        <v>-300</v>
      </c>
      <c r="N4850">
        <v>-300</v>
      </c>
      <c r="O4850">
        <v>-300</v>
      </c>
    </row>
    <row r="4851" spans="1:15" x14ac:dyDescent="0.2">
      <c r="A4851">
        <v>0.591796875</v>
      </c>
      <c r="B4851">
        <v>-163.05359750299999</v>
      </c>
      <c r="C4851">
        <v>-163.05212470399999</v>
      </c>
      <c r="D4851">
        <v>-163.05143234299999</v>
      </c>
      <c r="E4851">
        <v>-163.05195832300001</v>
      </c>
      <c r="F4851">
        <v>-163.05370175100001</v>
      </c>
      <c r="G4851">
        <v>-163.05824577999999</v>
      </c>
      <c r="H4851">
        <v>0</v>
      </c>
      <c r="I4851">
        <v>0.591796875</v>
      </c>
      <c r="J4851">
        <v>-228.633792398</v>
      </c>
      <c r="K4851">
        <v>-229.18670525799999</v>
      </c>
      <c r="L4851">
        <v>-248.30376318500001</v>
      </c>
      <c r="M4851">
        <v>-300</v>
      </c>
      <c r="N4851">
        <v>-300</v>
      </c>
      <c r="O4851">
        <v>-300</v>
      </c>
    </row>
    <row r="4852" spans="1:15" x14ac:dyDescent="0.2">
      <c r="A4852">
        <v>0.59191894531199996</v>
      </c>
      <c r="B4852">
        <v>-145.60239257200001</v>
      </c>
      <c r="C4852">
        <v>-145.60092139400001</v>
      </c>
      <c r="D4852">
        <v>-145.600229606</v>
      </c>
      <c r="E4852">
        <v>-145.60075692300001</v>
      </c>
      <c r="F4852">
        <v>-145.602503644</v>
      </c>
      <c r="G4852">
        <v>-145.607055944</v>
      </c>
      <c r="H4852">
        <v>0</v>
      </c>
      <c r="I4852">
        <v>0.59191894531199996</v>
      </c>
      <c r="J4852">
        <v>-227.633991724</v>
      </c>
      <c r="K4852">
        <v>-228.80711706400001</v>
      </c>
      <c r="L4852">
        <v>-251.661881255</v>
      </c>
      <c r="M4852">
        <v>-277.72109320300001</v>
      </c>
      <c r="N4852">
        <v>-300</v>
      </c>
      <c r="O4852">
        <v>-300</v>
      </c>
    </row>
    <row r="4853" spans="1:15" x14ac:dyDescent="0.2">
      <c r="A4853">
        <v>0.592041015625</v>
      </c>
      <c r="B4853">
        <v>-139.0389654</v>
      </c>
      <c r="C4853">
        <v>-139.037495871</v>
      </c>
      <c r="D4853">
        <v>-139.03680458299999</v>
      </c>
      <c r="E4853">
        <v>-139.037333324</v>
      </c>
      <c r="F4853">
        <v>-139.03908329000001</v>
      </c>
      <c r="G4853">
        <v>-139.04364387800001</v>
      </c>
      <c r="H4853">
        <v>0</v>
      </c>
      <c r="I4853">
        <v>0.592041015625</v>
      </c>
      <c r="J4853">
        <v>-231.578278144</v>
      </c>
      <c r="K4853">
        <v>-228.44723911899999</v>
      </c>
      <c r="L4853">
        <v>-255.259152704</v>
      </c>
      <c r="M4853">
        <v>-259.63022692099997</v>
      </c>
      <c r="N4853">
        <v>-300</v>
      </c>
      <c r="O4853">
        <v>-300</v>
      </c>
    </row>
    <row r="4854" spans="1:15" x14ac:dyDescent="0.2">
      <c r="A4854">
        <v>0.59216308593800004</v>
      </c>
      <c r="B4854">
        <v>-135.358868167</v>
      </c>
      <c r="C4854">
        <v>-135.35740029199999</v>
      </c>
      <c r="D4854">
        <v>-135.35670950299999</v>
      </c>
      <c r="E4854">
        <v>-135.357239666</v>
      </c>
      <c r="F4854">
        <v>-135.35899288300001</v>
      </c>
      <c r="G4854">
        <v>-135.36356177299999</v>
      </c>
      <c r="H4854">
        <v>0</v>
      </c>
      <c r="I4854">
        <v>0.59216308593800004</v>
      </c>
      <c r="J4854">
        <v>-257.70618696000003</v>
      </c>
      <c r="K4854">
        <v>-228.139191224</v>
      </c>
      <c r="L4854">
        <v>-259.114921138</v>
      </c>
      <c r="M4854">
        <v>-259.16213848000001</v>
      </c>
      <c r="N4854">
        <v>-300</v>
      </c>
      <c r="O4854">
        <v>-300</v>
      </c>
    </row>
    <row r="4855" spans="1:15" x14ac:dyDescent="0.2">
      <c r="A4855">
        <v>0.59228515625</v>
      </c>
      <c r="B4855">
        <v>-132.7947456</v>
      </c>
      <c r="C4855">
        <v>-132.79327938500001</v>
      </c>
      <c r="D4855">
        <v>-132.79258909800001</v>
      </c>
      <c r="E4855">
        <v>-132.79312068600001</v>
      </c>
      <c r="F4855">
        <v>-132.79487715900001</v>
      </c>
      <c r="G4855">
        <v>-132.79945436099999</v>
      </c>
      <c r="H4855">
        <v>0</v>
      </c>
      <c r="I4855">
        <v>0.59228515625</v>
      </c>
      <c r="J4855">
        <v>-230.810950773</v>
      </c>
      <c r="K4855">
        <v>-227.91422063799999</v>
      </c>
      <c r="L4855">
        <v>-263.28445779100002</v>
      </c>
      <c r="M4855">
        <v>-263.277615846</v>
      </c>
      <c r="N4855">
        <v>-300</v>
      </c>
      <c r="O4855">
        <v>-300</v>
      </c>
    </row>
    <row r="4856" spans="1:15" x14ac:dyDescent="0.2">
      <c r="A4856">
        <v>0.59240722656199996</v>
      </c>
      <c r="B4856">
        <v>-130.828718366</v>
      </c>
      <c r="C4856">
        <v>-130.82725381200001</v>
      </c>
      <c r="D4856">
        <v>-130.826564029</v>
      </c>
      <c r="E4856">
        <v>-130.82709704300001</v>
      </c>
      <c r="F4856">
        <v>-130.82885677799999</v>
      </c>
      <c r="G4856">
        <v>-130.8334423</v>
      </c>
      <c r="H4856">
        <v>0</v>
      </c>
      <c r="I4856">
        <v>0.59240722656199996</v>
      </c>
      <c r="J4856">
        <v>-227.14041493799999</v>
      </c>
      <c r="K4856">
        <v>-227.800430815</v>
      </c>
      <c r="L4856">
        <v>-267.81744105600001</v>
      </c>
      <c r="M4856">
        <v>-267.80627993299998</v>
      </c>
      <c r="N4856">
        <v>-300</v>
      </c>
      <c r="O4856">
        <v>-300</v>
      </c>
    </row>
    <row r="4857" spans="1:15" x14ac:dyDescent="0.2">
      <c r="A4857">
        <v>0.592529296875</v>
      </c>
      <c r="B4857">
        <v>-129.23670133499999</v>
      </c>
      <c r="C4857">
        <v>-129.23523844600001</v>
      </c>
      <c r="D4857">
        <v>-129.23454916899999</v>
      </c>
      <c r="E4857">
        <v>-129.23508360899999</v>
      </c>
      <c r="F4857">
        <v>-129.236846611</v>
      </c>
      <c r="G4857">
        <v>-129.24144046399999</v>
      </c>
      <c r="H4857">
        <v>0</v>
      </c>
      <c r="I4857">
        <v>0.592529296875</v>
      </c>
      <c r="J4857">
        <v>-227.78785702799999</v>
      </c>
      <c r="K4857">
        <v>-227.820423801</v>
      </c>
      <c r="L4857">
        <v>-272.78206021099999</v>
      </c>
      <c r="M4857">
        <v>-272.76701223100002</v>
      </c>
      <c r="N4857">
        <v>-300</v>
      </c>
      <c r="O4857">
        <v>-300</v>
      </c>
    </row>
    <row r="4858" spans="1:15" x14ac:dyDescent="0.2">
      <c r="A4858">
        <v>0.59265136718800004</v>
      </c>
      <c r="B4858">
        <v>-127.90115079500001</v>
      </c>
      <c r="C4858">
        <v>-127.89968957400001</v>
      </c>
      <c r="D4858">
        <v>-127.89900080300001</v>
      </c>
      <c r="E4858">
        <v>-127.89953667100001</v>
      </c>
      <c r="F4858">
        <v>-127.90130294399999</v>
      </c>
      <c r="G4858">
        <v>-127.905905139</v>
      </c>
      <c r="H4858">
        <v>0</v>
      </c>
      <c r="I4858">
        <v>0.59265136718800004</v>
      </c>
      <c r="J4858">
        <v>-233.035542851</v>
      </c>
      <c r="K4858">
        <v>-227.993949241</v>
      </c>
      <c r="L4858">
        <v>-278.27405648000001</v>
      </c>
      <c r="M4858">
        <v>-278.23394944699999</v>
      </c>
      <c r="N4858">
        <v>-300</v>
      </c>
      <c r="O4858">
        <v>-300</v>
      </c>
    </row>
    <row r="4859" spans="1:15" x14ac:dyDescent="0.2">
      <c r="A4859">
        <v>0.5927734375</v>
      </c>
      <c r="B4859">
        <v>-126.75267830600001</v>
      </c>
      <c r="C4859">
        <v>-126.75121875799999</v>
      </c>
      <c r="D4859">
        <v>-126.750530494</v>
      </c>
      <c r="E4859">
        <v>-126.75106779399999</v>
      </c>
      <c r="F4859">
        <v>-126.75283734</v>
      </c>
      <c r="G4859">
        <v>-126.757447888</v>
      </c>
      <c r="H4859">
        <v>0</v>
      </c>
      <c r="I4859">
        <v>0.5927734375</v>
      </c>
      <c r="J4859">
        <v>-257.61851895500001</v>
      </c>
      <c r="K4859">
        <v>-228.345530814</v>
      </c>
      <c r="L4859">
        <v>-284.41244486099998</v>
      </c>
      <c r="M4859">
        <v>-284.31685917300001</v>
      </c>
      <c r="N4859">
        <v>-300</v>
      </c>
      <c r="O4859">
        <v>-300</v>
      </c>
    </row>
    <row r="4860" spans="1:15" x14ac:dyDescent="0.2">
      <c r="A4860">
        <v>0.59289550781199996</v>
      </c>
      <c r="B4860">
        <v>-125.746881312</v>
      </c>
      <c r="C4860">
        <v>-125.74542343900001</v>
      </c>
      <c r="D4860">
        <v>-125.74473568499999</v>
      </c>
      <c r="E4860">
        <v>-125.745274417</v>
      </c>
      <c r="F4860">
        <v>-125.74704724199999</v>
      </c>
      <c r="G4860">
        <v>-125.751666153</v>
      </c>
      <c r="H4860">
        <v>0</v>
      </c>
      <c r="I4860">
        <v>0.59289550781199996</v>
      </c>
      <c r="J4860">
        <v>-235.039249552</v>
      </c>
      <c r="K4860">
        <v>-228.90985573500001</v>
      </c>
      <c r="L4860">
        <v>-291.39559752399998</v>
      </c>
      <c r="M4860">
        <v>-291.19941019499998</v>
      </c>
      <c r="N4860">
        <v>-295.83261420299999</v>
      </c>
      <c r="O4860">
        <v>-300</v>
      </c>
    </row>
    <row r="4861" spans="1:15" x14ac:dyDescent="0.2">
      <c r="A4861">
        <v>0.593017578125</v>
      </c>
      <c r="B4861">
        <v>-124.85362384699999</v>
      </c>
      <c r="C4861">
        <v>-124.852167651</v>
      </c>
      <c r="D4861">
        <v>-124.851480407</v>
      </c>
      <c r="E4861">
        <v>-124.852020575</v>
      </c>
      <c r="F4861">
        <v>-124.853796682</v>
      </c>
      <c r="G4861">
        <v>-124.858423966</v>
      </c>
      <c r="H4861">
        <v>0</v>
      </c>
      <c r="I4861">
        <v>0.593017578125</v>
      </c>
      <c r="J4861">
        <v>-234.62938924599999</v>
      </c>
      <c r="K4861">
        <v>-229.73337939499999</v>
      </c>
      <c r="L4861">
        <v>-299.44081907899999</v>
      </c>
      <c r="M4861">
        <v>-298.97289239700001</v>
      </c>
      <c r="N4861">
        <v>-299.40822356699999</v>
      </c>
      <c r="O4861">
        <v>-300</v>
      </c>
    </row>
    <row r="4862" spans="1:15" x14ac:dyDescent="0.2">
      <c r="A4862">
        <v>0.59313964843800004</v>
      </c>
      <c r="B4862">
        <v>-124.051512882</v>
      </c>
      <c r="C4862">
        <v>-124.05005836700001</v>
      </c>
      <c r="D4862">
        <v>-124.049371634</v>
      </c>
      <c r="E4862">
        <v>-124.049913238</v>
      </c>
      <c r="F4862">
        <v>-124.051692633</v>
      </c>
      <c r="G4862">
        <v>-124.05632830099999</v>
      </c>
      <c r="H4862">
        <v>0</v>
      </c>
      <c r="I4862">
        <v>0.59313964843800004</v>
      </c>
      <c r="J4862">
        <v>-248.62696832399999</v>
      </c>
      <c r="K4862">
        <v>-230.88130358800001</v>
      </c>
      <c r="L4862">
        <v>-300</v>
      </c>
      <c r="M4862">
        <v>-300</v>
      </c>
      <c r="N4862">
        <v>-300</v>
      </c>
      <c r="O4862">
        <v>-300</v>
      </c>
    </row>
    <row r="4863" spans="1:15" x14ac:dyDescent="0.2">
      <c r="A4863">
        <v>0.59326171875</v>
      </c>
      <c r="B4863">
        <v>-123.324813651</v>
      </c>
      <c r="C4863">
        <v>-123.32336082</v>
      </c>
      <c r="D4863">
        <v>-123.3226746</v>
      </c>
      <c r="E4863">
        <v>-123.32321764300001</v>
      </c>
      <c r="F4863">
        <v>-123.32500032900001</v>
      </c>
      <c r="G4863">
        <v>-123.329644391</v>
      </c>
      <c r="H4863">
        <v>0</v>
      </c>
      <c r="I4863">
        <v>0.59326171875</v>
      </c>
      <c r="J4863">
        <v>-234.48933611499999</v>
      </c>
      <c r="K4863">
        <v>-232.461053986</v>
      </c>
      <c r="L4863">
        <v>-300</v>
      </c>
      <c r="M4863">
        <v>-300</v>
      </c>
      <c r="N4863">
        <v>-300</v>
      </c>
      <c r="O4863">
        <v>-300</v>
      </c>
    </row>
    <row r="4864" spans="1:15" x14ac:dyDescent="0.2">
      <c r="A4864">
        <v>0.59338378906199996</v>
      </c>
      <c r="B4864">
        <v>-122.661615869</v>
      </c>
      <c r="C4864">
        <v>-122.660164726</v>
      </c>
      <c r="D4864">
        <v>-122.65947902000001</v>
      </c>
      <c r="E4864">
        <v>-122.66002350300001</v>
      </c>
      <c r="F4864">
        <v>-122.66180948500001</v>
      </c>
      <c r="G4864">
        <v>-122.666461951</v>
      </c>
      <c r="H4864">
        <v>0</v>
      </c>
      <c r="I4864">
        <v>0.59338378906199996</v>
      </c>
      <c r="J4864">
        <v>-228.640798378</v>
      </c>
      <c r="K4864">
        <v>-234.67851512199999</v>
      </c>
      <c r="L4864">
        <v>-300</v>
      </c>
      <c r="M4864">
        <v>-300</v>
      </c>
      <c r="N4864">
        <v>-300</v>
      </c>
      <c r="O4864">
        <v>-300</v>
      </c>
    </row>
    <row r="4865" spans="1:15" x14ac:dyDescent="0.2">
      <c r="A4865">
        <v>0.593505859375</v>
      </c>
      <c r="B4865">
        <v>-122.052687535</v>
      </c>
      <c r="C4865">
        <v>-122.05123808099999</v>
      </c>
      <c r="D4865">
        <v>-122.050552891</v>
      </c>
      <c r="E4865">
        <v>-122.051098817</v>
      </c>
      <c r="F4865">
        <v>-122.052888098</v>
      </c>
      <c r="G4865">
        <v>-122.057548979</v>
      </c>
      <c r="H4865">
        <v>0</v>
      </c>
      <c r="I4865">
        <v>0.593505859375</v>
      </c>
      <c r="J4865">
        <v>-227.85906159800001</v>
      </c>
      <c r="K4865">
        <v>-237.998820314</v>
      </c>
      <c r="L4865">
        <v>-300</v>
      </c>
      <c r="M4865">
        <v>-300</v>
      </c>
      <c r="N4865">
        <v>-300</v>
      </c>
      <c r="O4865">
        <v>-300</v>
      </c>
    </row>
    <row r="4866" spans="1:15" x14ac:dyDescent="0.2">
      <c r="A4866">
        <v>0.59362792968800004</v>
      </c>
      <c r="B4866">
        <v>-121.490728414</v>
      </c>
      <c r="C4866">
        <v>-121.489280654</v>
      </c>
      <c r="D4866">
        <v>-121.48859598</v>
      </c>
      <c r="E4866">
        <v>-121.48914335000001</v>
      </c>
      <c r="F4866">
        <v>-121.490935936</v>
      </c>
      <c r="G4866">
        <v>-121.495605242</v>
      </c>
      <c r="H4866">
        <v>0</v>
      </c>
      <c r="I4866">
        <v>0.59362792968800004</v>
      </c>
      <c r="J4866">
        <v>-231.62156890099999</v>
      </c>
      <c r="K4866">
        <v>-243.89858301699999</v>
      </c>
      <c r="L4866">
        <v>-300</v>
      </c>
      <c r="M4866">
        <v>-300</v>
      </c>
      <c r="N4866">
        <v>-300</v>
      </c>
      <c r="O4866">
        <v>-300</v>
      </c>
    </row>
    <row r="4867" spans="1:15" x14ac:dyDescent="0.2">
      <c r="A4867">
        <v>0.59375</v>
      </c>
      <c r="B4867">
        <v>-120.96986681200001</v>
      </c>
      <c r="C4867">
        <v>-120.968420749</v>
      </c>
      <c r="D4867">
        <v>-120.967736593</v>
      </c>
      <c r="E4867">
        <v>-120.968285411</v>
      </c>
      <c r="F4867">
        <v>-120.970081304</v>
      </c>
      <c r="G4867">
        <v>-120.974759045</v>
      </c>
      <c r="H4867">
        <v>0</v>
      </c>
      <c r="I4867">
        <v>0.59375</v>
      </c>
      <c r="J4867">
        <v>-300</v>
      </c>
      <c r="K4867">
        <v>-300</v>
      </c>
      <c r="L4867">
        <v>-300</v>
      </c>
      <c r="M4867">
        <v>-300</v>
      </c>
      <c r="N4867">
        <v>-300</v>
      </c>
      <c r="O4867">
        <v>-300</v>
      </c>
    </row>
    <row r="4868" spans="1:15" x14ac:dyDescent="0.2">
      <c r="A4868">
        <v>0.59387207031199996</v>
      </c>
      <c r="B4868">
        <v>-120.485310289</v>
      </c>
      <c r="C4868">
        <v>-120.48386592599999</v>
      </c>
      <c r="D4868">
        <v>-120.483182289</v>
      </c>
      <c r="E4868">
        <v>-120.483732555</v>
      </c>
      <c r="F4868">
        <v>-120.48553176</v>
      </c>
      <c r="G4868">
        <v>-120.49021794799999</v>
      </c>
      <c r="H4868">
        <v>0</v>
      </c>
      <c r="I4868">
        <v>0.59387207031199996</v>
      </c>
      <c r="J4868">
        <v>-231.526218371</v>
      </c>
      <c r="K4868">
        <v>-243.893477303</v>
      </c>
      <c r="L4868">
        <v>-300</v>
      </c>
      <c r="M4868">
        <v>-300</v>
      </c>
      <c r="N4868">
        <v>-300</v>
      </c>
      <c r="O4868">
        <v>-300</v>
      </c>
    </row>
    <row r="4869" spans="1:15" x14ac:dyDescent="0.2">
      <c r="A4869">
        <v>0.593994140625</v>
      </c>
      <c r="B4869">
        <v>-120.033097044</v>
      </c>
      <c r="C4869">
        <v>-120.031654383</v>
      </c>
      <c r="D4869">
        <v>-120.03097126599999</v>
      </c>
      <c r="E4869">
        <v>-120.03152298400001</v>
      </c>
      <c r="F4869">
        <v>-120.03332550499999</v>
      </c>
      <c r="G4869">
        <v>-120.038020149</v>
      </c>
      <c r="H4869">
        <v>0</v>
      </c>
      <c r="I4869">
        <v>0.593994140625</v>
      </c>
      <c r="J4869">
        <v>-227.669145206</v>
      </c>
      <c r="K4869">
        <v>-237.98825514200001</v>
      </c>
      <c r="L4869">
        <v>-300</v>
      </c>
      <c r="M4869">
        <v>-300</v>
      </c>
      <c r="N4869">
        <v>-300</v>
      </c>
      <c r="O4869">
        <v>-300</v>
      </c>
    </row>
    <row r="4870" spans="1:15" x14ac:dyDescent="0.2">
      <c r="A4870">
        <v>0.59411621093800004</v>
      </c>
      <c r="B4870">
        <v>-119.60991504899999</v>
      </c>
      <c r="C4870">
        <v>-119.608474094</v>
      </c>
      <c r="D4870">
        <v>-119.607791499</v>
      </c>
      <c r="E4870">
        <v>-119.608344669</v>
      </c>
      <c r="F4870">
        <v>-119.610150512</v>
      </c>
      <c r="G4870">
        <v>-119.614853623</v>
      </c>
      <c r="H4870">
        <v>0</v>
      </c>
      <c r="I4870">
        <v>0.59411621093800004</v>
      </c>
      <c r="J4870">
        <v>-228.35596398300001</v>
      </c>
      <c r="K4870">
        <v>-234.66277311299999</v>
      </c>
      <c r="L4870">
        <v>-300</v>
      </c>
      <c r="M4870">
        <v>-300</v>
      </c>
      <c r="N4870">
        <v>-300</v>
      </c>
      <c r="O4870">
        <v>-300</v>
      </c>
    </row>
    <row r="4871" spans="1:15" x14ac:dyDescent="0.2">
      <c r="A4871">
        <v>0.59423828125</v>
      </c>
      <c r="B4871">
        <v>-119.212967922</v>
      </c>
      <c r="C4871">
        <v>-119.211528676</v>
      </c>
      <c r="D4871">
        <v>-119.210846604</v>
      </c>
      <c r="E4871">
        <v>-119.211401229</v>
      </c>
      <c r="F4871">
        <v>-119.21321039599999</v>
      </c>
      <c r="G4871">
        <v>-119.217921985</v>
      </c>
      <c r="H4871">
        <v>0</v>
      </c>
      <c r="I4871">
        <v>0.59423828125</v>
      </c>
      <c r="J4871">
        <v>-234.10897388699999</v>
      </c>
      <c r="K4871">
        <v>-232.43996775900001</v>
      </c>
      <c r="L4871">
        <v>-300</v>
      </c>
      <c r="M4871">
        <v>-300</v>
      </c>
      <c r="N4871">
        <v>-300</v>
      </c>
      <c r="O4871">
        <v>-300</v>
      </c>
    </row>
    <row r="4872" spans="1:15" x14ac:dyDescent="0.2">
      <c r="A4872">
        <v>0.59436035156199996</v>
      </c>
      <c r="B4872">
        <v>-118.83987374900001</v>
      </c>
      <c r="C4872">
        <v>-118.83843621600001</v>
      </c>
      <c r="D4872">
        <v>-118.837754668</v>
      </c>
      <c r="E4872">
        <v>-118.83831075000001</v>
      </c>
      <c r="F4872">
        <v>-118.840123246</v>
      </c>
      <c r="G4872">
        <v>-118.844843322</v>
      </c>
      <c r="H4872">
        <v>0</v>
      </c>
      <c r="I4872">
        <v>0.59436035156199996</v>
      </c>
      <c r="J4872">
        <v>-248.15627221599999</v>
      </c>
      <c r="K4872">
        <v>-230.85493118700001</v>
      </c>
      <c r="L4872">
        <v>-300</v>
      </c>
      <c r="M4872">
        <v>-300</v>
      </c>
      <c r="N4872">
        <v>-300</v>
      </c>
      <c r="O4872">
        <v>-300</v>
      </c>
    </row>
    <row r="4873" spans="1:15" x14ac:dyDescent="0.2">
      <c r="A4873">
        <v>0.594482421875</v>
      </c>
      <c r="B4873">
        <v>-118.488587602</v>
      </c>
      <c r="C4873">
        <v>-118.48715178400001</v>
      </c>
      <c r="D4873">
        <v>-118.486470762</v>
      </c>
      <c r="E4873">
        <v>-118.487028302</v>
      </c>
      <c r="F4873">
        <v>-118.488844132</v>
      </c>
      <c r="G4873">
        <v>-118.49357270599999</v>
      </c>
      <c r="H4873">
        <v>0</v>
      </c>
      <c r="I4873">
        <v>0.594482421875</v>
      </c>
      <c r="J4873">
        <v>-234.05962806799999</v>
      </c>
      <c r="K4873">
        <v>-229.70163902799999</v>
      </c>
      <c r="L4873">
        <v>-299.25980901899999</v>
      </c>
      <c r="M4873">
        <v>-299.13672344700001</v>
      </c>
      <c r="N4873">
        <v>-299.49270960000001</v>
      </c>
      <c r="O4873">
        <v>-300</v>
      </c>
    </row>
    <row r="4874" spans="1:15" x14ac:dyDescent="0.2">
      <c r="A4874">
        <v>0.59460449218800004</v>
      </c>
      <c r="B4874">
        <v>-118.15734139200001</v>
      </c>
      <c r="C4874">
        <v>-118.155907293</v>
      </c>
      <c r="D4874">
        <v>-118.155226797</v>
      </c>
      <c r="E4874">
        <v>-118.155785799</v>
      </c>
      <c r="F4874">
        <v>-118.157604965</v>
      </c>
      <c r="G4874">
        <v>-118.162342049</v>
      </c>
      <c r="H4874">
        <v>0</v>
      </c>
      <c r="I4874">
        <v>0.59460449218800004</v>
      </c>
      <c r="J4874">
        <v>-234.373528222</v>
      </c>
      <c r="K4874">
        <v>-228.872815895</v>
      </c>
      <c r="L4874">
        <v>-291.38875183699997</v>
      </c>
      <c r="M4874">
        <v>-291.249709193</v>
      </c>
      <c r="N4874">
        <v>-295.73630310700003</v>
      </c>
      <c r="O4874">
        <v>-300</v>
      </c>
    </row>
    <row r="4875" spans="1:15" x14ac:dyDescent="0.2">
      <c r="A4875">
        <v>0.5947265625</v>
      </c>
      <c r="B4875">
        <v>-117.844596602</v>
      </c>
      <c r="C4875">
        <v>-117.84316422400001</v>
      </c>
      <c r="D4875">
        <v>-117.84248425600001</v>
      </c>
      <c r="E4875">
        <v>-117.843044721</v>
      </c>
      <c r="F4875">
        <v>-117.844867229</v>
      </c>
      <c r="G4875">
        <v>-117.849612831</v>
      </c>
      <c r="H4875">
        <v>0</v>
      </c>
      <c r="I4875">
        <v>0.5947265625</v>
      </c>
      <c r="J4875">
        <v>-256.86842294000002</v>
      </c>
      <c r="K4875">
        <v>-228.30324726800001</v>
      </c>
      <c r="L4875">
        <v>-284.368584317</v>
      </c>
      <c r="M4875">
        <v>-284.366538843</v>
      </c>
      <c r="N4875">
        <v>-300</v>
      </c>
      <c r="O4875">
        <v>-300</v>
      </c>
    </row>
    <row r="4876" spans="1:15" x14ac:dyDescent="0.2">
      <c r="A4876">
        <v>0.59484863281199996</v>
      </c>
      <c r="B4876">
        <v>-117.549006725</v>
      </c>
      <c r="C4876">
        <v>-117.547576073</v>
      </c>
      <c r="D4876">
        <v>-117.54689663400001</v>
      </c>
      <c r="E4876">
        <v>-117.54745856300001</v>
      </c>
      <c r="F4876">
        <v>-117.549284418</v>
      </c>
      <c r="G4876">
        <v>-117.554038549</v>
      </c>
      <c r="H4876">
        <v>0</v>
      </c>
      <c r="I4876">
        <v>0.59484863281199996</v>
      </c>
      <c r="J4876">
        <v>-232.174276572</v>
      </c>
      <c r="K4876">
        <v>-227.94637302999999</v>
      </c>
      <c r="L4876">
        <v>-278.22658555700002</v>
      </c>
      <c r="M4876">
        <v>-278.21706529800002</v>
      </c>
      <c r="N4876">
        <v>-300</v>
      </c>
      <c r="O4876">
        <v>-300</v>
      </c>
    </row>
    <row r="4877" spans="1:15" x14ac:dyDescent="0.2">
      <c r="A4877">
        <v>0.594970703125</v>
      </c>
      <c r="B4877">
        <v>-117.269387122</v>
      </c>
      <c r="C4877">
        <v>-117.267958198</v>
      </c>
      <c r="D4877">
        <v>-117.267279289</v>
      </c>
      <c r="E4877">
        <v>-117.26784268500001</v>
      </c>
      <c r="F4877">
        <v>-117.26967189</v>
      </c>
      <c r="G4877">
        <v>-117.27443456100001</v>
      </c>
      <c r="H4877">
        <v>0</v>
      </c>
      <c r="I4877">
        <v>0.594970703125</v>
      </c>
      <c r="J4877">
        <v>-226.82930761200001</v>
      </c>
      <c r="K4877">
        <v>-227.767468471</v>
      </c>
      <c r="L4877">
        <v>-272.71786103800002</v>
      </c>
      <c r="M4877">
        <v>-272.722517907</v>
      </c>
      <c r="N4877">
        <v>-300</v>
      </c>
      <c r="O4877">
        <v>-300</v>
      </c>
    </row>
    <row r="4878" spans="1:15" x14ac:dyDescent="0.2">
      <c r="A4878">
        <v>0.59509277343800004</v>
      </c>
      <c r="B4878">
        <v>-117.00469059</v>
      </c>
      <c r="C4878">
        <v>-117.00326339599999</v>
      </c>
      <c r="D4878">
        <v>-117.00258502</v>
      </c>
      <c r="E4878">
        <v>-117.003149885</v>
      </c>
      <c r="F4878">
        <v>-117.00498244400001</v>
      </c>
      <c r="G4878">
        <v>-117.00975366599999</v>
      </c>
      <c r="H4878">
        <v>0</v>
      </c>
      <c r="I4878">
        <v>0.59509277343800004</v>
      </c>
      <c r="J4878">
        <v>-226.08343021600001</v>
      </c>
      <c r="K4878">
        <v>-227.74225908899999</v>
      </c>
      <c r="L4878">
        <v>-267.74842660500002</v>
      </c>
      <c r="M4878">
        <v>-267.75661125400001</v>
      </c>
      <c r="N4878">
        <v>-300</v>
      </c>
      <c r="O4878">
        <v>-300</v>
      </c>
    </row>
    <row r="4879" spans="1:15" x14ac:dyDescent="0.2">
      <c r="A4879">
        <v>0.59521484375</v>
      </c>
      <c r="B4879">
        <v>-116.753987411</v>
      </c>
      <c r="C4879">
        <v>-116.752561953</v>
      </c>
      <c r="D4879">
        <v>-116.75188411000001</v>
      </c>
      <c r="E4879">
        <v>-116.75245044499999</v>
      </c>
      <c r="F4879">
        <v>-116.754286362</v>
      </c>
      <c r="G4879">
        <v>-116.759066146</v>
      </c>
      <c r="H4879">
        <v>0</v>
      </c>
      <c r="I4879">
        <v>0.59521484375</v>
      </c>
      <c r="J4879">
        <v>-229.654555485</v>
      </c>
      <c r="K4879">
        <v>-227.85074710500001</v>
      </c>
      <c r="L4879">
        <v>-263.21787102299999</v>
      </c>
      <c r="M4879">
        <v>-263.21882360199999</v>
      </c>
      <c r="N4879">
        <v>-300</v>
      </c>
      <c r="O4879">
        <v>-300</v>
      </c>
    </row>
    <row r="4880" spans="1:15" x14ac:dyDescent="0.2">
      <c r="A4880">
        <v>0.59533691406199996</v>
      </c>
      <c r="B4880">
        <v>-116.51644892500001</v>
      </c>
      <c r="C4880">
        <v>-116.515025204</v>
      </c>
      <c r="D4880">
        <v>-116.514347895</v>
      </c>
      <c r="E4880">
        <v>-116.514915704</v>
      </c>
      <c r="F4880">
        <v>-116.516754983</v>
      </c>
      <c r="G4880">
        <v>-116.521543338</v>
      </c>
      <c r="H4880">
        <v>0</v>
      </c>
      <c r="I4880">
        <v>0.59533691406199996</v>
      </c>
      <c r="J4880">
        <v>-256.43635478800002</v>
      </c>
      <c r="K4880">
        <v>-228.07042495799999</v>
      </c>
      <c r="L4880">
        <v>-259.04407209099998</v>
      </c>
      <c r="M4880">
        <v>-259.09118812600002</v>
      </c>
      <c r="N4880">
        <v>-300</v>
      </c>
      <c r="O4880">
        <v>-300</v>
      </c>
    </row>
    <row r="4881" spans="1:15" x14ac:dyDescent="0.2">
      <c r="A4881">
        <v>0.595458984375</v>
      </c>
      <c r="B4881">
        <v>-116.291333894</v>
      </c>
      <c r="C4881">
        <v>-116.289911914</v>
      </c>
      <c r="D4881">
        <v>-116.28923514100001</v>
      </c>
      <c r="E4881">
        <v>-116.289804424</v>
      </c>
      <c r="F4881">
        <v>-116.291647071</v>
      </c>
      <c r="G4881">
        <v>-116.29644400700001</v>
      </c>
      <c r="H4881">
        <v>0</v>
      </c>
      <c r="I4881">
        <v>0.595458984375</v>
      </c>
      <c r="J4881">
        <v>-230.22204185999999</v>
      </c>
      <c r="K4881">
        <v>-228.37314837400001</v>
      </c>
      <c r="L4881">
        <v>-255.181724065</v>
      </c>
      <c r="M4881">
        <v>-259.55144364799997</v>
      </c>
      <c r="N4881">
        <v>-300</v>
      </c>
      <c r="O4881">
        <v>-300</v>
      </c>
    </row>
    <row r="4882" spans="1:15" x14ac:dyDescent="0.2">
      <c r="A4882">
        <v>0.59558105468800004</v>
      </c>
      <c r="B4882">
        <v>-116.077977136</v>
      </c>
      <c r="C4882">
        <v>-116.0765569</v>
      </c>
      <c r="D4882">
        <v>-116.075880664</v>
      </c>
      <c r="E4882">
        <v>-116.076451424</v>
      </c>
      <c r="F4882">
        <v>-116.07829744199999</v>
      </c>
      <c r="G4882">
        <v>-116.08310297</v>
      </c>
      <c r="H4882">
        <v>0</v>
      </c>
      <c r="I4882">
        <v>0.59558105468800004</v>
      </c>
      <c r="J4882">
        <v>-226.17561611799999</v>
      </c>
      <c r="K4882">
        <v>-228.72775477799999</v>
      </c>
      <c r="L4882">
        <v>-251.58136937200001</v>
      </c>
      <c r="M4882">
        <v>-277.61540986699998</v>
      </c>
      <c r="N4882">
        <v>-300</v>
      </c>
      <c r="O4882">
        <v>-300</v>
      </c>
    </row>
    <row r="4883" spans="1:15" x14ac:dyDescent="0.2">
      <c r="A4883">
        <v>0.595703125</v>
      </c>
      <c r="B4883">
        <v>-115.875779964</v>
      </c>
      <c r="C4883">
        <v>-115.874361474</v>
      </c>
      <c r="D4883">
        <v>-115.873685776</v>
      </c>
      <c r="E4883">
        <v>-115.874258015</v>
      </c>
      <c r="F4883">
        <v>-115.876107408</v>
      </c>
      <c r="G4883">
        <v>-115.88092154</v>
      </c>
      <c r="H4883">
        <v>0</v>
      </c>
      <c r="I4883">
        <v>0.595703125</v>
      </c>
      <c r="J4883">
        <v>-227.072418347</v>
      </c>
      <c r="K4883">
        <v>-229.10203483000001</v>
      </c>
      <c r="L4883">
        <v>-248.21802207100001</v>
      </c>
      <c r="M4883">
        <v>-300</v>
      </c>
      <c r="N4883">
        <v>-300</v>
      </c>
      <c r="O4883">
        <v>-300</v>
      </c>
    </row>
    <row r="4884" spans="1:15" x14ac:dyDescent="0.2">
      <c r="A4884">
        <v>0.59582519531199996</v>
      </c>
      <c r="B4884">
        <v>-115.68420211199999</v>
      </c>
      <c r="C4884">
        <v>-115.682785373</v>
      </c>
      <c r="D4884">
        <v>-115.68211021499999</v>
      </c>
      <c r="E4884">
        <v>-115.682683935</v>
      </c>
      <c r="F4884">
        <v>-115.68453670700001</v>
      </c>
      <c r="G4884">
        <v>-115.68935945200001</v>
      </c>
      <c r="H4884">
        <v>0</v>
      </c>
      <c r="I4884">
        <v>0.59582519531199996</v>
      </c>
      <c r="J4884">
        <v>-235.02414268300001</v>
      </c>
      <c r="K4884">
        <v>-229.45871434899999</v>
      </c>
      <c r="L4884">
        <v>-245.054232197</v>
      </c>
      <c r="M4884">
        <v>-300</v>
      </c>
      <c r="N4884">
        <v>-300</v>
      </c>
      <c r="O4884">
        <v>-300</v>
      </c>
    </row>
    <row r="4885" spans="1:15" x14ac:dyDescent="0.2">
      <c r="A4885">
        <v>0.595947265625</v>
      </c>
      <c r="B4885">
        <v>-115.502754888</v>
      </c>
      <c r="C4885">
        <v>-115.501339902</v>
      </c>
      <c r="D4885">
        <v>-115.500665285</v>
      </c>
      <c r="E4885">
        <v>-115.50124048799999</v>
      </c>
      <c r="F4885">
        <v>-115.503096644</v>
      </c>
      <c r="G4885">
        <v>-115.507928013</v>
      </c>
      <c r="H4885">
        <v>0</v>
      </c>
      <c r="I4885">
        <v>0.595947265625</v>
      </c>
      <c r="J4885">
        <v>-234.378767885</v>
      </c>
      <c r="K4885">
        <v>-229.753117637</v>
      </c>
      <c r="L4885">
        <v>-242.07335670500001</v>
      </c>
      <c r="M4885">
        <v>-300</v>
      </c>
      <c r="N4885">
        <v>-300</v>
      </c>
      <c r="O4885">
        <v>-300</v>
      </c>
    </row>
    <row r="4886" spans="1:15" x14ac:dyDescent="0.2">
      <c r="A4886">
        <v>0.59606933593800004</v>
      </c>
      <c r="B4886">
        <v>-115.330995316</v>
      </c>
      <c r="C4886">
        <v>-115.32958208700001</v>
      </c>
      <c r="D4886">
        <v>-115.328908012</v>
      </c>
      <c r="E4886">
        <v>-115.32948469999999</v>
      </c>
      <c r="F4886">
        <v>-115.33134424399999</v>
      </c>
      <c r="G4886">
        <v>-115.336184246</v>
      </c>
      <c r="H4886">
        <v>0</v>
      </c>
      <c r="I4886">
        <v>0.59606933593800004</v>
      </c>
      <c r="J4886">
        <v>-226.06919972899999</v>
      </c>
      <c r="K4886">
        <v>-229.93870317299999</v>
      </c>
      <c r="L4886">
        <v>-239.25376626799999</v>
      </c>
      <c r="M4886">
        <v>-300</v>
      </c>
      <c r="N4886">
        <v>-300</v>
      </c>
      <c r="O4886">
        <v>-300</v>
      </c>
    </row>
    <row r="4887" spans="1:15" x14ac:dyDescent="0.2">
      <c r="A4887">
        <v>0.59619140625</v>
      </c>
      <c r="B4887">
        <v>-115.168521126</v>
      </c>
      <c r="C4887">
        <v>-115.167109657</v>
      </c>
      <c r="D4887">
        <v>-115.166436125</v>
      </c>
      <c r="E4887">
        <v>-115.16701430000001</v>
      </c>
      <c r="F4887">
        <v>-115.168877236</v>
      </c>
      <c r="G4887">
        <v>-115.17372588400001</v>
      </c>
      <c r="H4887">
        <v>0</v>
      </c>
      <c r="I4887">
        <v>0.59619140625</v>
      </c>
      <c r="J4887">
        <v>-224.41321812800001</v>
      </c>
      <c r="K4887">
        <v>-229.97832715499999</v>
      </c>
      <c r="L4887">
        <v>-236.57608838300001</v>
      </c>
      <c r="M4887">
        <v>-300</v>
      </c>
      <c r="N4887">
        <v>-300</v>
      </c>
      <c r="O4887">
        <v>-300</v>
      </c>
    </row>
    <row r="4888" spans="1:15" x14ac:dyDescent="0.2">
      <c r="A4888">
        <v>0.59631347656199996</v>
      </c>
      <c r="B4888">
        <v>-115.01496643500001</v>
      </c>
      <c r="C4888">
        <v>-115.013556729</v>
      </c>
      <c r="D4888">
        <v>-115.012883742</v>
      </c>
      <c r="E4888">
        <v>-115.013463406</v>
      </c>
      <c r="F4888">
        <v>-115.01532973800001</v>
      </c>
      <c r="G4888">
        <v>-115.020187041</v>
      </c>
      <c r="H4888">
        <v>0</v>
      </c>
      <c r="I4888">
        <v>0.59631347656199996</v>
      </c>
      <c r="J4888">
        <v>-226.85153943899999</v>
      </c>
      <c r="K4888">
        <v>-229.85286646899999</v>
      </c>
      <c r="L4888">
        <v>-234.03351659500001</v>
      </c>
      <c r="M4888">
        <v>-300</v>
      </c>
      <c r="N4888">
        <v>-300</v>
      </c>
      <c r="O4888">
        <v>-300</v>
      </c>
    </row>
    <row r="4889" spans="1:15" x14ac:dyDescent="0.2">
      <c r="A4889">
        <v>0.596435546875</v>
      </c>
      <c r="B4889">
        <v>-114.86999801899999</v>
      </c>
      <c r="C4889">
        <v>-114.868590079</v>
      </c>
      <c r="D4889">
        <v>-114.86791763799999</v>
      </c>
      <c r="E4889">
        <v>-114.868498793</v>
      </c>
      <c r="F4889">
        <v>-114.87036852599999</v>
      </c>
      <c r="G4889">
        <v>-114.875234494</v>
      </c>
      <c r="H4889">
        <v>0</v>
      </c>
      <c r="I4889">
        <v>0.596435546875</v>
      </c>
      <c r="J4889">
        <v>-238.53253890400001</v>
      </c>
      <c r="K4889">
        <v>-229.561115306</v>
      </c>
      <c r="L4889">
        <v>-231.60325609700001</v>
      </c>
      <c r="M4889">
        <v>-300</v>
      </c>
      <c r="N4889">
        <v>-300</v>
      </c>
      <c r="O4889">
        <v>-300</v>
      </c>
    </row>
    <row r="4890" spans="1:15" x14ac:dyDescent="0.2">
      <c r="A4890">
        <v>0.59655761718800004</v>
      </c>
      <c r="B4890">
        <v>-114.733312075</v>
      </c>
      <c r="C4890">
        <v>-114.731905904</v>
      </c>
      <c r="D4890">
        <v>-114.73123400999999</v>
      </c>
      <c r="E4890">
        <v>-114.731816658</v>
      </c>
      <c r="F4890">
        <v>-114.73368979599999</v>
      </c>
      <c r="G4890">
        <v>-114.73856444099999</v>
      </c>
      <c r="H4890">
        <v>0</v>
      </c>
      <c r="I4890">
        <v>0.59655761718800004</v>
      </c>
      <c r="J4890">
        <v>-231.724306877</v>
      </c>
      <c r="K4890">
        <v>-229.117469613</v>
      </c>
      <c r="L4890">
        <v>-229.287205403</v>
      </c>
      <c r="M4890">
        <v>-300</v>
      </c>
      <c r="N4890">
        <v>-300</v>
      </c>
      <c r="O4890">
        <v>-300</v>
      </c>
    </row>
    <row r="4891" spans="1:15" x14ac:dyDescent="0.2">
      <c r="A4891">
        <v>0.5966796875</v>
      </c>
      <c r="B4891">
        <v>-114.60463141</v>
      </c>
      <c r="C4891">
        <v>-114.603227012</v>
      </c>
      <c r="D4891">
        <v>-114.602555667</v>
      </c>
      <c r="E4891">
        <v>-114.60313981</v>
      </c>
      <c r="F4891">
        <v>-114.60501635599999</v>
      </c>
      <c r="G4891">
        <v>-114.609899688</v>
      </c>
      <c r="H4891">
        <v>0</v>
      </c>
      <c r="I4891">
        <v>0.5966796875</v>
      </c>
      <c r="J4891">
        <v>-225.76286110300001</v>
      </c>
      <c r="K4891">
        <v>-228.55144302299999</v>
      </c>
      <c r="L4891">
        <v>-227.06317807100001</v>
      </c>
      <c r="M4891">
        <v>-300</v>
      </c>
      <c r="N4891">
        <v>-300</v>
      </c>
      <c r="O4891">
        <v>-300</v>
      </c>
    </row>
    <row r="4892" spans="1:15" x14ac:dyDescent="0.2">
      <c r="A4892">
        <v>0.59680175781199996</v>
      </c>
      <c r="B4892">
        <v>-114.483702984</v>
      </c>
      <c r="C4892">
        <v>-114.482300362</v>
      </c>
      <c r="D4892">
        <v>-114.481629566</v>
      </c>
      <c r="E4892">
        <v>-114.48221520600001</v>
      </c>
      <c r="F4892">
        <v>-114.484095166</v>
      </c>
      <c r="G4892">
        <v>-114.48898719500001</v>
      </c>
      <c r="H4892">
        <v>0</v>
      </c>
      <c r="I4892">
        <v>0.59680175781199996</v>
      </c>
      <c r="J4892">
        <v>-225.30566870300001</v>
      </c>
      <c r="K4892">
        <v>-227.90463089100001</v>
      </c>
      <c r="L4892">
        <v>-224.93558956199999</v>
      </c>
      <c r="M4892">
        <v>-300</v>
      </c>
      <c r="N4892">
        <v>-300</v>
      </c>
      <c r="O4892">
        <v>-300</v>
      </c>
    </row>
    <row r="4893" spans="1:15" x14ac:dyDescent="0.2">
      <c r="A4893">
        <v>0.596923828125</v>
      </c>
      <c r="B4893">
        <v>-114.37029576099999</v>
      </c>
      <c r="C4893">
        <v>-114.368894918</v>
      </c>
      <c r="D4893">
        <v>-114.368224673</v>
      </c>
      <c r="E4893">
        <v>-114.368811812</v>
      </c>
      <c r="F4893">
        <v>-114.37069519000001</v>
      </c>
      <c r="G4893">
        <v>-114.375595926</v>
      </c>
      <c r="H4893">
        <v>0</v>
      </c>
      <c r="I4893">
        <v>0.596923828125</v>
      </c>
      <c r="J4893">
        <v>-229.34027624800001</v>
      </c>
      <c r="K4893">
        <v>-227.22267503200001</v>
      </c>
      <c r="L4893">
        <v>-222.93597674599999</v>
      </c>
      <c r="M4893">
        <v>-300</v>
      </c>
      <c r="N4893">
        <v>-300</v>
      </c>
      <c r="O4893">
        <v>-300</v>
      </c>
    </row>
    <row r="4894" spans="1:15" x14ac:dyDescent="0.2">
      <c r="A4894">
        <v>0.59704589843800004</v>
      </c>
      <c r="B4894">
        <v>-114.264198828</v>
      </c>
      <c r="C4894">
        <v>-114.262799767</v>
      </c>
      <c r="D4894">
        <v>-114.262130075</v>
      </c>
      <c r="E4894">
        <v>-114.26271871599999</v>
      </c>
      <c r="F4894">
        <v>-114.264605515</v>
      </c>
      <c r="G4894">
        <v>-114.269514969</v>
      </c>
      <c r="H4894">
        <v>0</v>
      </c>
      <c r="I4894">
        <v>0.59704589843800004</v>
      </c>
      <c r="J4894">
        <v>-259.43103204900001</v>
      </c>
      <c r="K4894">
        <v>-226.545306318</v>
      </c>
      <c r="L4894">
        <v>-221.85202039199999</v>
      </c>
      <c r="M4894">
        <v>-300</v>
      </c>
      <c r="N4894">
        <v>-300</v>
      </c>
      <c r="O4894">
        <v>-300</v>
      </c>
    </row>
    <row r="4895" spans="1:15" x14ac:dyDescent="0.2">
      <c r="A4895">
        <v>0.59716796875</v>
      </c>
      <c r="B4895">
        <v>-114.165219741</v>
      </c>
      <c r="C4895">
        <v>-114.163822466</v>
      </c>
      <c r="D4895">
        <v>-114.163153327</v>
      </c>
      <c r="E4895">
        <v>-114.163743471</v>
      </c>
      <c r="F4895">
        <v>-114.165633696</v>
      </c>
      <c r="G4895">
        <v>-114.170551879</v>
      </c>
      <c r="H4895">
        <v>0</v>
      </c>
      <c r="I4895">
        <v>0.59716796875</v>
      </c>
      <c r="J4895">
        <v>-230.62323710499999</v>
      </c>
      <c r="K4895">
        <v>-225.902464415</v>
      </c>
      <c r="L4895">
        <v>-223.393792722</v>
      </c>
      <c r="M4895">
        <v>-300</v>
      </c>
      <c r="N4895">
        <v>-300</v>
      </c>
      <c r="O4895">
        <v>-300</v>
      </c>
    </row>
    <row r="4896" spans="1:15" x14ac:dyDescent="0.2">
      <c r="A4896">
        <v>0.59729003906199996</v>
      </c>
      <c r="B4896">
        <v>-114.073183067</v>
      </c>
      <c r="C4896">
        <v>-114.07178758000001</v>
      </c>
      <c r="D4896">
        <v>-114.071118997</v>
      </c>
      <c r="E4896">
        <v>-114.071710645</v>
      </c>
      <c r="F4896">
        <v>-114.073604301</v>
      </c>
      <c r="G4896">
        <v>-114.078531223</v>
      </c>
      <c r="H4896">
        <v>0</v>
      </c>
      <c r="I4896">
        <v>0.59729003906199996</v>
      </c>
      <c r="J4896">
        <v>-227.172956876</v>
      </c>
      <c r="K4896">
        <v>-225.31932071400001</v>
      </c>
      <c r="L4896">
        <v>-229.29267812399999</v>
      </c>
      <c r="M4896">
        <v>-300</v>
      </c>
      <c r="N4896">
        <v>-300</v>
      </c>
      <c r="O4896">
        <v>-300</v>
      </c>
    </row>
    <row r="4897" spans="1:15" x14ac:dyDescent="0.2">
      <c r="A4897">
        <v>0.597412109375</v>
      </c>
      <c r="B4897">
        <v>-113.987929106</v>
      </c>
      <c r="C4897">
        <v>-113.98653541100001</v>
      </c>
      <c r="D4897">
        <v>-113.985867383</v>
      </c>
      <c r="E4897">
        <v>-113.98646053900001</v>
      </c>
      <c r="F4897">
        <v>-113.98835762900001</v>
      </c>
      <c r="G4897">
        <v>-113.99329330099999</v>
      </c>
      <c r="H4897">
        <v>0</v>
      </c>
      <c r="I4897">
        <v>0.597412109375</v>
      </c>
      <c r="J4897">
        <v>-228.79396574200001</v>
      </c>
      <c r="K4897">
        <v>-224.81926573800001</v>
      </c>
      <c r="L4897">
        <v>-241.474955634</v>
      </c>
      <c r="M4897">
        <v>-300</v>
      </c>
      <c r="N4897">
        <v>-300</v>
      </c>
      <c r="O4897">
        <v>-300</v>
      </c>
    </row>
    <row r="4898" spans="1:15" x14ac:dyDescent="0.2">
      <c r="A4898">
        <v>0.59753417968800004</v>
      </c>
      <c r="B4898">
        <v>-113.909312759</v>
      </c>
      <c r="C4898">
        <v>-113.907920859</v>
      </c>
      <c r="D4898">
        <v>-113.907253389</v>
      </c>
      <c r="E4898">
        <v>-113.907848054</v>
      </c>
      <c r="F4898">
        <v>-113.909748583</v>
      </c>
      <c r="G4898">
        <v>-113.91469301399999</v>
      </c>
      <c r="H4898">
        <v>0</v>
      </c>
      <c r="I4898">
        <v>0.59753417968800004</v>
      </c>
      <c r="J4898">
        <v>-238.74215913699999</v>
      </c>
      <c r="K4898">
        <v>-224.42220962600001</v>
      </c>
      <c r="L4898">
        <v>-264.08631546599997</v>
      </c>
      <c r="M4898">
        <v>-300</v>
      </c>
      <c r="N4898">
        <v>-300</v>
      </c>
      <c r="O4898">
        <v>-300</v>
      </c>
    </row>
    <row r="4899" spans="1:15" x14ac:dyDescent="0.2">
      <c r="A4899">
        <v>0.59765625</v>
      </c>
      <c r="B4899">
        <v>-113.83720253600001</v>
      </c>
      <c r="C4899">
        <v>-113.83581243499999</v>
      </c>
      <c r="D4899">
        <v>-113.83514552299999</v>
      </c>
      <c r="E4899">
        <v>-113.8357417</v>
      </c>
      <c r="F4899">
        <v>-113.837645671</v>
      </c>
      <c r="G4899">
        <v>-113.842598874</v>
      </c>
      <c r="H4899">
        <v>0</v>
      </c>
      <c r="I4899">
        <v>0.59765625</v>
      </c>
      <c r="J4899">
        <v>-234.67809512700001</v>
      </c>
      <c r="K4899">
        <v>-224.14064586000001</v>
      </c>
      <c r="L4899">
        <v>-300</v>
      </c>
      <c r="M4899">
        <v>-300</v>
      </c>
      <c r="N4899">
        <v>-300</v>
      </c>
      <c r="O4899">
        <v>-300</v>
      </c>
    </row>
    <row r="4900" spans="1:15" x14ac:dyDescent="0.2">
      <c r="A4900">
        <v>0.59777832031199996</v>
      </c>
      <c r="B4900">
        <v>-113.77147967800001</v>
      </c>
      <c r="C4900">
        <v>-113.770091378</v>
      </c>
      <c r="D4900">
        <v>-113.769425027</v>
      </c>
      <c r="E4900">
        <v>-113.770022717</v>
      </c>
      <c r="F4900">
        <v>-113.77193013500001</v>
      </c>
      <c r="G4900">
        <v>-113.776892119</v>
      </c>
      <c r="H4900">
        <v>0</v>
      </c>
      <c r="I4900">
        <v>0.59777832031199996</v>
      </c>
      <c r="J4900">
        <v>-227.96122780100001</v>
      </c>
      <c r="K4900">
        <v>-223.98305695900001</v>
      </c>
      <c r="L4900">
        <v>-300</v>
      </c>
      <c r="M4900">
        <v>-300</v>
      </c>
      <c r="N4900">
        <v>-300</v>
      </c>
      <c r="O4900">
        <v>-300</v>
      </c>
    </row>
    <row r="4901" spans="1:15" x14ac:dyDescent="0.2">
      <c r="A4901">
        <v>0.597900390625</v>
      </c>
      <c r="B4901">
        <v>-113.712037387</v>
      </c>
      <c r="C4901">
        <v>-113.710650892</v>
      </c>
      <c r="D4901">
        <v>-113.70998510299999</v>
      </c>
      <c r="E4901">
        <v>-113.710584307</v>
      </c>
      <c r="F4901">
        <v>-113.71249517699999</v>
      </c>
      <c r="G4901">
        <v>-113.717465952</v>
      </c>
      <c r="H4901">
        <v>0</v>
      </c>
      <c r="I4901">
        <v>0.597900390625</v>
      </c>
      <c r="J4901">
        <v>-227.10407203099999</v>
      </c>
      <c r="K4901">
        <v>-223.96001924999999</v>
      </c>
      <c r="L4901">
        <v>-300</v>
      </c>
      <c r="M4901">
        <v>-300</v>
      </c>
      <c r="N4901">
        <v>-300</v>
      </c>
      <c r="O4901">
        <v>-300</v>
      </c>
    </row>
    <row r="4902" spans="1:15" x14ac:dyDescent="0.2">
      <c r="A4902">
        <v>0.59802246093800004</v>
      </c>
      <c r="B4902">
        <v>-113.65878014899999</v>
      </c>
      <c r="C4902">
        <v>-113.657395462</v>
      </c>
      <c r="D4902">
        <v>-113.656730235</v>
      </c>
      <c r="E4902">
        <v>-113.657330957</v>
      </c>
      <c r="F4902">
        <v>-113.659245282</v>
      </c>
      <c r="G4902">
        <v>-113.66422486</v>
      </c>
      <c r="H4902">
        <v>0</v>
      </c>
      <c r="I4902">
        <v>0.59802246093800004</v>
      </c>
      <c r="J4902">
        <v>-230.266798569</v>
      </c>
      <c r="K4902">
        <v>-224.08570595899999</v>
      </c>
      <c r="L4902">
        <v>-300</v>
      </c>
      <c r="M4902">
        <v>-300</v>
      </c>
      <c r="N4902">
        <v>-300</v>
      </c>
      <c r="O4902">
        <v>-300</v>
      </c>
    </row>
    <row r="4903" spans="1:15" x14ac:dyDescent="0.2">
      <c r="A4903">
        <v>0.59814453125</v>
      </c>
      <c r="B4903">
        <v>-113.61162314400001</v>
      </c>
      <c r="C4903">
        <v>-113.610240268</v>
      </c>
      <c r="D4903">
        <v>-113.609575605</v>
      </c>
      <c r="E4903">
        <v>-113.610177847</v>
      </c>
      <c r="F4903">
        <v>-113.61209563200001</v>
      </c>
      <c r="G4903">
        <v>-113.617084022</v>
      </c>
      <c r="H4903">
        <v>0</v>
      </c>
      <c r="I4903">
        <v>0.59814453125</v>
      </c>
      <c r="J4903">
        <v>-242.36295194499999</v>
      </c>
      <c r="K4903">
        <v>-224.37368377799999</v>
      </c>
      <c r="L4903">
        <v>-300</v>
      </c>
      <c r="M4903">
        <v>-300</v>
      </c>
      <c r="N4903">
        <v>-300</v>
      </c>
      <c r="O4903">
        <v>-300</v>
      </c>
    </row>
    <row r="4904" spans="1:15" x14ac:dyDescent="0.2">
      <c r="A4904">
        <v>0.59826660156199996</v>
      </c>
      <c r="B4904">
        <v>-113.570491733</v>
      </c>
      <c r="C4904">
        <v>-113.569110671</v>
      </c>
      <c r="D4904">
        <v>-113.56844657400001</v>
      </c>
      <c r="E4904">
        <v>-113.56905033699999</v>
      </c>
      <c r="F4904">
        <v>-113.570971586</v>
      </c>
      <c r="G4904">
        <v>-113.57596879899999</v>
      </c>
      <c r="H4904">
        <v>0</v>
      </c>
      <c r="I4904">
        <v>0.59826660156199996</v>
      </c>
      <c r="J4904">
        <v>-237.72271790600001</v>
      </c>
      <c r="K4904">
        <v>-224.835035167</v>
      </c>
      <c r="L4904">
        <v>-300</v>
      </c>
      <c r="M4904">
        <v>-300</v>
      </c>
      <c r="N4904">
        <v>-300</v>
      </c>
      <c r="O4904">
        <v>-300</v>
      </c>
    </row>
    <row r="4905" spans="1:15" x14ac:dyDescent="0.2">
      <c r="A4905">
        <v>0.598388671875</v>
      </c>
      <c r="B4905">
        <v>-113.53532101099999</v>
      </c>
      <c r="C4905">
        <v>-113.533941767</v>
      </c>
      <c r="D4905">
        <v>-113.533278237</v>
      </c>
      <c r="E4905">
        <v>-113.533883523</v>
      </c>
      <c r="F4905">
        <v>-113.53580823999999</v>
      </c>
      <c r="G4905">
        <v>-113.540814287</v>
      </c>
      <c r="H4905">
        <v>0</v>
      </c>
      <c r="I4905">
        <v>0.598388671875</v>
      </c>
      <c r="J4905">
        <v>-233.48329701899999</v>
      </c>
      <c r="K4905">
        <v>-225.48324074600001</v>
      </c>
      <c r="L4905">
        <v>-300</v>
      </c>
      <c r="M4905">
        <v>-300</v>
      </c>
      <c r="N4905">
        <v>-300</v>
      </c>
      <c r="O4905">
        <v>-300</v>
      </c>
    </row>
    <row r="4906" spans="1:15" x14ac:dyDescent="0.2">
      <c r="A4906">
        <v>0.59851074218800004</v>
      </c>
      <c r="B4906">
        <v>-113.506055432</v>
      </c>
      <c r="C4906">
        <v>-113.504678008</v>
      </c>
      <c r="D4906">
        <v>-113.50401504600001</v>
      </c>
      <c r="E4906">
        <v>-113.50462185799999</v>
      </c>
      <c r="F4906">
        <v>-113.506550047</v>
      </c>
      <c r="G4906">
        <v>-113.511564939</v>
      </c>
      <c r="H4906">
        <v>0</v>
      </c>
      <c r="I4906">
        <v>0.59851074218800004</v>
      </c>
      <c r="J4906">
        <v>-237.318458526</v>
      </c>
      <c r="K4906">
        <v>-226.34012873500001</v>
      </c>
      <c r="L4906">
        <v>-300</v>
      </c>
      <c r="M4906">
        <v>-300</v>
      </c>
      <c r="N4906">
        <v>-300</v>
      </c>
      <c r="O4906">
        <v>-300</v>
      </c>
    </row>
    <row r="4907" spans="1:15" x14ac:dyDescent="0.2">
      <c r="A4907">
        <v>0.5986328125</v>
      </c>
      <c r="B4907">
        <v>-113.48264848300001</v>
      </c>
      <c r="C4907">
        <v>-113.48127288400001</v>
      </c>
      <c r="D4907">
        <v>-113.48061049</v>
      </c>
      <c r="E4907">
        <v>-113.48121883</v>
      </c>
      <c r="F4907">
        <v>-113.48315049599999</v>
      </c>
      <c r="G4907">
        <v>-113.488174242</v>
      </c>
      <c r="H4907">
        <v>0</v>
      </c>
      <c r="I4907">
        <v>0.5986328125</v>
      </c>
      <c r="J4907">
        <v>-245.958205752</v>
      </c>
      <c r="K4907">
        <v>-227.43398568200001</v>
      </c>
      <c r="L4907">
        <v>-300</v>
      </c>
      <c r="M4907">
        <v>-300</v>
      </c>
      <c r="N4907">
        <v>-300</v>
      </c>
      <c r="O4907">
        <v>-300</v>
      </c>
    </row>
    <row r="4908" spans="1:15" x14ac:dyDescent="0.2">
      <c r="A4908">
        <v>0.59875488281199996</v>
      </c>
      <c r="B4908">
        <v>-113.465062426</v>
      </c>
      <c r="C4908">
        <v>-113.46368865399999</v>
      </c>
      <c r="D4908">
        <v>-113.46302683099999</v>
      </c>
      <c r="E4908">
        <v>-113.4636367</v>
      </c>
      <c r="F4908">
        <v>-113.46557184700001</v>
      </c>
      <c r="G4908">
        <v>-113.470604459</v>
      </c>
      <c r="H4908">
        <v>0</v>
      </c>
      <c r="I4908">
        <v>0.59875488281199996</v>
      </c>
      <c r="J4908">
        <v>-232.07970527399999</v>
      </c>
      <c r="K4908">
        <v>-228.796144747</v>
      </c>
      <c r="L4908">
        <v>-300</v>
      </c>
      <c r="M4908">
        <v>-300</v>
      </c>
      <c r="N4908">
        <v>-300</v>
      </c>
      <c r="O4908">
        <v>-300</v>
      </c>
    </row>
    <row r="4909" spans="1:15" x14ac:dyDescent="0.2">
      <c r="A4909">
        <v>0.598876953125</v>
      </c>
      <c r="B4909">
        <v>-113.453268081</v>
      </c>
      <c r="C4909">
        <v>-113.45189614</v>
      </c>
      <c r="D4909">
        <v>-113.45123488900001</v>
      </c>
      <c r="E4909">
        <v>-113.451846289</v>
      </c>
      <c r="F4909">
        <v>-113.453784922</v>
      </c>
      <c r="G4909">
        <v>-113.45882641</v>
      </c>
      <c r="H4909">
        <v>0</v>
      </c>
      <c r="I4909">
        <v>0.598876953125</v>
      </c>
      <c r="J4909">
        <v>-228.89008131200001</v>
      </c>
      <c r="K4909">
        <v>-230.462377557</v>
      </c>
      <c r="L4909">
        <v>-300</v>
      </c>
      <c r="M4909">
        <v>-300</v>
      </c>
      <c r="N4909">
        <v>-300</v>
      </c>
      <c r="O4909">
        <v>-300</v>
      </c>
    </row>
    <row r="4910" spans="1:15" x14ac:dyDescent="0.2">
      <c r="A4910">
        <v>0.59899902343800004</v>
      </c>
      <c r="B4910">
        <v>-113.447244668</v>
      </c>
      <c r="C4910">
        <v>-113.445874561</v>
      </c>
      <c r="D4910">
        <v>-113.44521388299999</v>
      </c>
      <c r="E4910">
        <v>-113.445826817</v>
      </c>
      <c r="F4910">
        <v>-113.447768939</v>
      </c>
      <c r="G4910">
        <v>-113.45281931300001</v>
      </c>
      <c r="H4910">
        <v>0</v>
      </c>
      <c r="I4910">
        <v>0.59899902343800004</v>
      </c>
      <c r="J4910">
        <v>-229.625091755</v>
      </c>
      <c r="K4910">
        <v>-232.47908900600001</v>
      </c>
      <c r="L4910">
        <v>-300</v>
      </c>
      <c r="M4910">
        <v>-300</v>
      </c>
      <c r="N4910">
        <v>-300</v>
      </c>
      <c r="O4910">
        <v>-300</v>
      </c>
    </row>
    <row r="4911" spans="1:15" x14ac:dyDescent="0.2">
      <c r="A4911">
        <v>0.59912109375</v>
      </c>
      <c r="B4911">
        <v>-113.446979689</v>
      </c>
      <c r="C4911">
        <v>-113.445611419</v>
      </c>
      <c r="D4911">
        <v>-113.444951316</v>
      </c>
      <c r="E4911">
        <v>-113.445565785</v>
      </c>
      <c r="F4911">
        <v>-113.447511401</v>
      </c>
      <c r="G4911">
        <v>-113.45257067199999</v>
      </c>
      <c r="H4911">
        <v>0</v>
      </c>
      <c r="I4911">
        <v>0.59912109375</v>
      </c>
      <c r="J4911">
        <v>-234.784364291</v>
      </c>
      <c r="K4911">
        <v>-234.90046840599999</v>
      </c>
      <c r="L4911">
        <v>-300</v>
      </c>
      <c r="M4911">
        <v>-300</v>
      </c>
      <c r="N4911">
        <v>-300</v>
      </c>
      <c r="O4911">
        <v>-300</v>
      </c>
    </row>
    <row r="4912" spans="1:15" x14ac:dyDescent="0.2">
      <c r="A4912">
        <v>0.59924316406199996</v>
      </c>
      <c r="B4912">
        <v>-113.452468862</v>
      </c>
      <c r="C4912">
        <v>-113.451102433</v>
      </c>
      <c r="D4912">
        <v>-113.450442905</v>
      </c>
      <c r="E4912">
        <v>-113.45105891199999</v>
      </c>
      <c r="F4912">
        <v>-113.45300802600001</v>
      </c>
      <c r="G4912">
        <v>-113.45807620399999</v>
      </c>
      <c r="H4912">
        <v>0</v>
      </c>
      <c r="I4912">
        <v>0.59924316406199996</v>
      </c>
      <c r="J4912">
        <v>-267.63784734799998</v>
      </c>
      <c r="K4912">
        <v>-237.759679608</v>
      </c>
      <c r="L4912">
        <v>-300</v>
      </c>
      <c r="M4912">
        <v>-300</v>
      </c>
      <c r="N4912">
        <v>-300</v>
      </c>
      <c r="O4912">
        <v>-300</v>
      </c>
    </row>
    <row r="4913" spans="1:15" x14ac:dyDescent="0.2">
      <c r="A4913">
        <v>0.599365234375</v>
      </c>
      <c r="B4913">
        <v>-113.46371609800001</v>
      </c>
      <c r="C4913">
        <v>-113.462351512</v>
      </c>
      <c r="D4913">
        <v>-113.46169256100001</v>
      </c>
      <c r="E4913">
        <v>-113.462310108</v>
      </c>
      <c r="F4913">
        <v>-113.46426272399999</v>
      </c>
      <c r="G4913">
        <v>-113.46933982100001</v>
      </c>
      <c r="H4913">
        <v>0</v>
      </c>
      <c r="I4913">
        <v>0.599365234375</v>
      </c>
      <c r="J4913">
        <v>-237.585059978</v>
      </c>
      <c r="K4913">
        <v>-240.98310017700001</v>
      </c>
      <c r="L4913">
        <v>-300</v>
      </c>
      <c r="M4913">
        <v>-300</v>
      </c>
      <c r="N4913">
        <v>-300</v>
      </c>
      <c r="O4913">
        <v>-300</v>
      </c>
    </row>
    <row r="4914" spans="1:15" x14ac:dyDescent="0.2">
      <c r="A4914">
        <v>0.59948730468800004</v>
      </c>
      <c r="B4914">
        <v>-113.48073352500001</v>
      </c>
      <c r="C4914">
        <v>-113.479370786</v>
      </c>
      <c r="D4914">
        <v>-113.478712413</v>
      </c>
      <c r="E4914">
        <v>-113.47933150199999</v>
      </c>
      <c r="F4914">
        <v>-113.481287624</v>
      </c>
      <c r="G4914">
        <v>-113.48637365</v>
      </c>
      <c r="H4914">
        <v>0</v>
      </c>
      <c r="I4914">
        <v>0.59948730468800004</v>
      </c>
      <c r="J4914">
        <v>-237.25531375899999</v>
      </c>
      <c r="K4914">
        <v>-244.156093975</v>
      </c>
      <c r="L4914">
        <v>-300</v>
      </c>
      <c r="M4914">
        <v>-300</v>
      </c>
      <c r="N4914">
        <v>-300</v>
      </c>
      <c r="O4914">
        <v>-300</v>
      </c>
    </row>
    <row r="4915" spans="1:15" x14ac:dyDescent="0.2">
      <c r="A4915">
        <v>0.599609375</v>
      </c>
      <c r="B4915">
        <v>-113.503541556</v>
      </c>
      <c r="C4915">
        <v>-113.50218066799999</v>
      </c>
      <c r="D4915">
        <v>-113.50152287500001</v>
      </c>
      <c r="E4915">
        <v>-113.502143507</v>
      </c>
      <c r="F4915">
        <v>-113.50410314</v>
      </c>
      <c r="G4915">
        <v>-113.509198105</v>
      </c>
      <c r="H4915">
        <v>0</v>
      </c>
      <c r="I4915">
        <v>0.599609375</v>
      </c>
      <c r="J4915">
        <v>-253.76563908399999</v>
      </c>
      <c r="K4915">
        <v>-246.149920522</v>
      </c>
      <c r="L4915">
        <v>-300</v>
      </c>
      <c r="M4915">
        <v>-300</v>
      </c>
      <c r="N4915">
        <v>-300</v>
      </c>
      <c r="O4915">
        <v>-300</v>
      </c>
    </row>
    <row r="4916" spans="1:15" x14ac:dyDescent="0.2">
      <c r="A4916">
        <v>0.59973144531199996</v>
      </c>
      <c r="B4916">
        <v>-113.53216900699999</v>
      </c>
      <c r="C4916">
        <v>-113.530809972</v>
      </c>
      <c r="D4916">
        <v>-113.53015275999999</v>
      </c>
      <c r="E4916">
        <v>-113.53077493799999</v>
      </c>
      <c r="F4916">
        <v>-113.53273808599999</v>
      </c>
      <c r="G4916">
        <v>-113.537842</v>
      </c>
      <c r="H4916">
        <v>0</v>
      </c>
      <c r="I4916">
        <v>0.59973144531199996</v>
      </c>
      <c r="J4916">
        <v>-236.33826122100001</v>
      </c>
      <c r="K4916">
        <v>-245.63881929799999</v>
      </c>
      <c r="L4916">
        <v>-300</v>
      </c>
      <c r="M4916">
        <v>-300</v>
      </c>
      <c r="N4916">
        <v>-300</v>
      </c>
      <c r="O4916">
        <v>-300</v>
      </c>
    </row>
    <row r="4917" spans="1:15" x14ac:dyDescent="0.2">
      <c r="A4917">
        <v>0.599853515625</v>
      </c>
      <c r="B4917">
        <v>-113.56665325500001</v>
      </c>
      <c r="C4917">
        <v>-113.565296077</v>
      </c>
      <c r="D4917">
        <v>-113.564639447</v>
      </c>
      <c r="E4917">
        <v>-113.56526317300001</v>
      </c>
      <c r="F4917">
        <v>-113.56722984</v>
      </c>
      <c r="G4917">
        <v>-113.572342714</v>
      </c>
      <c r="H4917">
        <v>0</v>
      </c>
      <c r="I4917">
        <v>0.599853515625</v>
      </c>
      <c r="J4917">
        <v>-230.912094333</v>
      </c>
      <c r="K4917">
        <v>-242.95618374</v>
      </c>
      <c r="L4917">
        <v>-299.51582704700002</v>
      </c>
      <c r="M4917">
        <v>-300</v>
      </c>
      <c r="N4917">
        <v>-300</v>
      </c>
      <c r="O4917">
        <v>-300</v>
      </c>
    </row>
    <row r="4918" spans="1:15" x14ac:dyDescent="0.2">
      <c r="A4918">
        <v>0.59997558593800004</v>
      </c>
      <c r="B4918">
        <v>-113.607040457</v>
      </c>
      <c r="C4918">
        <v>-113.605685139</v>
      </c>
      <c r="D4918">
        <v>-113.605029093</v>
      </c>
      <c r="E4918">
        <v>-113.60565436900001</v>
      </c>
      <c r="F4918">
        <v>-113.607624559</v>
      </c>
      <c r="G4918">
        <v>-113.61274640400001</v>
      </c>
      <c r="H4918">
        <v>0</v>
      </c>
      <c r="I4918">
        <v>0.59997558593800004</v>
      </c>
      <c r="J4918">
        <v>-230.55975721600001</v>
      </c>
      <c r="K4918">
        <v>-239.56487389500001</v>
      </c>
      <c r="L4918">
        <v>-300</v>
      </c>
      <c r="M4918">
        <v>-300</v>
      </c>
      <c r="N4918">
        <v>-300</v>
      </c>
      <c r="O4918">
        <v>-300</v>
      </c>
    </row>
    <row r="4919" spans="1:15" x14ac:dyDescent="0.2">
      <c r="A4919">
        <v>0.60009765625</v>
      </c>
      <c r="B4919">
        <v>-113.653385813</v>
      </c>
      <c r="C4919">
        <v>-113.652032358</v>
      </c>
      <c r="D4919">
        <v>-113.65137689700001</v>
      </c>
      <c r="E4919">
        <v>-113.652003725</v>
      </c>
      <c r="F4919">
        <v>-113.653977443</v>
      </c>
      <c r="G4919">
        <v>-113.659108269</v>
      </c>
      <c r="H4919">
        <v>0</v>
      </c>
      <c r="I4919">
        <v>0.60009765625</v>
      </c>
      <c r="J4919">
        <v>-235.64562438900001</v>
      </c>
      <c r="K4919">
        <v>-236.39757779300001</v>
      </c>
      <c r="L4919">
        <v>-300</v>
      </c>
      <c r="M4919">
        <v>-300</v>
      </c>
      <c r="N4919">
        <v>-300</v>
      </c>
      <c r="O4919">
        <v>-300</v>
      </c>
    </row>
    <row r="4920" spans="1:15" x14ac:dyDescent="0.2">
      <c r="A4920">
        <v>0.60021972656199996</v>
      </c>
      <c r="B4920">
        <v>-113.705753887</v>
      </c>
      <c r="C4920">
        <v>-113.70440229800001</v>
      </c>
      <c r="D4920">
        <v>-113.703747423</v>
      </c>
      <c r="E4920">
        <v>-113.704375805</v>
      </c>
      <c r="F4920">
        <v>-113.70635305499999</v>
      </c>
      <c r="G4920">
        <v>-113.711492873</v>
      </c>
      <c r="H4920">
        <v>0</v>
      </c>
      <c r="I4920">
        <v>0.60021972656199996</v>
      </c>
      <c r="J4920">
        <v>-243.98771922399999</v>
      </c>
      <c r="K4920">
        <v>-233.866057318</v>
      </c>
      <c r="L4920">
        <v>-300</v>
      </c>
      <c r="M4920">
        <v>-300</v>
      </c>
      <c r="N4920">
        <v>-300</v>
      </c>
      <c r="O4920">
        <v>-300</v>
      </c>
    </row>
    <row r="4921" spans="1:15" x14ac:dyDescent="0.2">
      <c r="A4921">
        <v>0.600341796875</v>
      </c>
      <c r="B4921">
        <v>-113.76421898700001</v>
      </c>
      <c r="C4921">
        <v>-113.762869268</v>
      </c>
      <c r="D4921">
        <v>-113.76221498</v>
      </c>
      <c r="E4921">
        <v>-113.762844918</v>
      </c>
      <c r="F4921">
        <v>-113.76482570500001</v>
      </c>
      <c r="G4921">
        <v>-113.769974526</v>
      </c>
      <c r="H4921">
        <v>0</v>
      </c>
      <c r="I4921">
        <v>0.600341796875</v>
      </c>
      <c r="J4921">
        <v>-230.61521966500001</v>
      </c>
      <c r="K4921">
        <v>-232.217009932</v>
      </c>
      <c r="L4921">
        <v>-300</v>
      </c>
      <c r="M4921">
        <v>-299.31429650500002</v>
      </c>
      <c r="N4921">
        <v>-300</v>
      </c>
      <c r="O4921">
        <v>-300</v>
      </c>
    </row>
    <row r="4922" spans="1:15" x14ac:dyDescent="0.2">
      <c r="A4922">
        <v>0.60046386718800004</v>
      </c>
      <c r="B4922">
        <v>-113.82886561399999</v>
      </c>
      <c r="C4922">
        <v>-113.82751776800001</v>
      </c>
      <c r="D4922">
        <v>-113.826864069</v>
      </c>
      <c r="E4922">
        <v>-113.82749556500001</v>
      </c>
      <c r="F4922">
        <v>-113.82947989199999</v>
      </c>
      <c r="G4922">
        <v>-113.834637726</v>
      </c>
      <c r="H4922">
        <v>0</v>
      </c>
      <c r="I4922">
        <v>0.60046386718800004</v>
      </c>
      <c r="J4922">
        <v>-227.283189359</v>
      </c>
      <c r="K4922">
        <v>-231.66035894699999</v>
      </c>
      <c r="L4922">
        <v>-300</v>
      </c>
      <c r="M4922">
        <v>-296.393132987</v>
      </c>
      <c r="N4922">
        <v>-300</v>
      </c>
      <c r="O4922">
        <v>-300</v>
      </c>
    </row>
    <row r="4923" spans="1:15" x14ac:dyDescent="0.2">
      <c r="A4923">
        <v>0.6005859375</v>
      </c>
      <c r="B4923">
        <v>-113.899788974</v>
      </c>
      <c r="C4923">
        <v>-113.898443005</v>
      </c>
      <c r="D4923">
        <v>-113.89778989600001</v>
      </c>
      <c r="E4923">
        <v>-113.898422952</v>
      </c>
      <c r="F4923">
        <v>-113.90041082400001</v>
      </c>
      <c r="G4923">
        <v>-113.905577681</v>
      </c>
      <c r="H4923">
        <v>0</v>
      </c>
      <c r="I4923">
        <v>0.6005859375</v>
      </c>
      <c r="J4923">
        <v>-227.495334894</v>
      </c>
      <c r="K4923">
        <v>-232.387794464</v>
      </c>
      <c r="L4923">
        <v>-300</v>
      </c>
      <c r="M4923">
        <v>-296.264756573</v>
      </c>
      <c r="N4923">
        <v>-300</v>
      </c>
      <c r="O4923">
        <v>-300</v>
      </c>
    </row>
    <row r="4924" spans="1:15" x14ac:dyDescent="0.2">
      <c r="A4924">
        <v>0.60070800781199996</v>
      </c>
      <c r="B4924">
        <v>-113.977095573</v>
      </c>
      <c r="C4924">
        <v>-113.975751483</v>
      </c>
      <c r="D4924">
        <v>-113.975098966</v>
      </c>
      <c r="E4924">
        <v>-113.975733584</v>
      </c>
      <c r="F4924">
        <v>-113.977725005</v>
      </c>
      <c r="G4924">
        <v>-113.982900896</v>
      </c>
      <c r="H4924">
        <v>0</v>
      </c>
      <c r="I4924">
        <v>0.60070800781199996</v>
      </c>
      <c r="J4924">
        <v>-231.18748081000001</v>
      </c>
      <c r="K4924">
        <v>-234.58410870700001</v>
      </c>
      <c r="L4924">
        <v>-300</v>
      </c>
      <c r="M4924">
        <v>-298.07659809799998</v>
      </c>
      <c r="N4924">
        <v>-295.78572767200001</v>
      </c>
      <c r="O4924">
        <v>-300</v>
      </c>
    </row>
    <row r="4925" spans="1:15" x14ac:dyDescent="0.2">
      <c r="A4925">
        <v>0.600830078125</v>
      </c>
      <c r="B4925">
        <v>-114.060903895</v>
      </c>
      <c r="C4925">
        <v>-114.059561688</v>
      </c>
      <c r="D4925">
        <v>-114.058909763</v>
      </c>
      <c r="E4925">
        <v>-114.059545946</v>
      </c>
      <c r="F4925">
        <v>-114.06154092</v>
      </c>
      <c r="G4925">
        <v>-114.06672585600001</v>
      </c>
      <c r="H4925">
        <v>0</v>
      </c>
      <c r="I4925">
        <v>0.600830078125</v>
      </c>
      <c r="J4925">
        <v>-243.56262301500001</v>
      </c>
      <c r="K4925">
        <v>-238.452449863</v>
      </c>
      <c r="L4925">
        <v>-298.15606897200001</v>
      </c>
      <c r="M4925">
        <v>-300</v>
      </c>
      <c r="N4925">
        <v>-299.78246899700002</v>
      </c>
      <c r="O4925">
        <v>-300</v>
      </c>
    </row>
    <row r="4926" spans="1:15" x14ac:dyDescent="0.2">
      <c r="A4926">
        <v>0.60095214843800004</v>
      </c>
      <c r="B4926">
        <v>-114.151345173</v>
      </c>
      <c r="C4926">
        <v>-114.150004853</v>
      </c>
      <c r="D4926">
        <v>-114.149353522</v>
      </c>
      <c r="E4926">
        <v>-114.149991271</v>
      </c>
      <c r="F4926">
        <v>-114.151989802</v>
      </c>
      <c r="G4926">
        <v>-114.15718379400001</v>
      </c>
      <c r="H4926">
        <v>0</v>
      </c>
      <c r="I4926">
        <v>0.60095214843800004</v>
      </c>
      <c r="J4926">
        <v>-239.22150481700001</v>
      </c>
      <c r="K4926">
        <v>-244.254427134</v>
      </c>
      <c r="L4926">
        <v>-296.28741818100002</v>
      </c>
      <c r="M4926">
        <v>-300</v>
      </c>
      <c r="N4926">
        <v>-300</v>
      </c>
      <c r="O4926">
        <v>-300</v>
      </c>
    </row>
    <row r="4927" spans="1:15" x14ac:dyDescent="0.2">
      <c r="A4927">
        <v>0.60107421875</v>
      </c>
      <c r="B4927">
        <v>-114.24856427100001</v>
      </c>
      <c r="C4927">
        <v>-114.247225841</v>
      </c>
      <c r="D4927">
        <v>-114.24657510500001</v>
      </c>
      <c r="E4927">
        <v>-114.247214422</v>
      </c>
      <c r="F4927">
        <v>-114.249216515</v>
      </c>
      <c r="G4927">
        <v>-114.25441957300001</v>
      </c>
      <c r="H4927">
        <v>0</v>
      </c>
      <c r="I4927">
        <v>0.60107421875</v>
      </c>
      <c r="J4927">
        <v>-235.14161467900001</v>
      </c>
      <c r="K4927">
        <v>-252.37443947599999</v>
      </c>
      <c r="L4927">
        <v>-299.35903121699999</v>
      </c>
      <c r="M4927">
        <v>-300</v>
      </c>
      <c r="N4927">
        <v>-300</v>
      </c>
      <c r="O4927">
        <v>-300</v>
      </c>
    </row>
    <row r="4928" spans="1:15" x14ac:dyDescent="0.2">
      <c r="A4928">
        <v>0.60119628906199996</v>
      </c>
      <c r="B4928">
        <v>-114.35272068</v>
      </c>
      <c r="C4928">
        <v>-114.351384142</v>
      </c>
      <c r="D4928">
        <v>-114.350734004</v>
      </c>
      <c r="E4928">
        <v>-114.35137489100001</v>
      </c>
      <c r="F4928">
        <v>-114.35338055</v>
      </c>
      <c r="G4928">
        <v>-114.358592684</v>
      </c>
      <c r="H4928">
        <v>0</v>
      </c>
      <c r="I4928">
        <v>0.60119628906199996</v>
      </c>
      <c r="J4928">
        <v>-239.26637584400001</v>
      </c>
      <c r="K4928">
        <v>-263.45177413599998</v>
      </c>
      <c r="L4928">
        <v>-300</v>
      </c>
      <c r="M4928">
        <v>-300</v>
      </c>
      <c r="N4928">
        <v>-300</v>
      </c>
      <c r="O4928">
        <v>-300</v>
      </c>
    </row>
    <row r="4929" spans="1:15" x14ac:dyDescent="0.2">
      <c r="A4929">
        <v>0.601318359375</v>
      </c>
      <c r="B4929">
        <v>-114.46398965</v>
      </c>
      <c r="C4929">
        <v>-114.462655008</v>
      </c>
      <c r="D4929">
        <v>-114.462005467</v>
      </c>
      <c r="E4929">
        <v>-114.46264792700001</v>
      </c>
      <c r="F4929">
        <v>-114.464657157</v>
      </c>
      <c r="G4929">
        <v>-114.469878378</v>
      </c>
      <c r="H4929">
        <v>0</v>
      </c>
      <c r="I4929">
        <v>0.601318359375</v>
      </c>
      <c r="J4929">
        <v>-246.29268672200001</v>
      </c>
      <c r="K4929">
        <v>-278.71407730999999</v>
      </c>
      <c r="L4929">
        <v>-300</v>
      </c>
      <c r="M4929">
        <v>-300</v>
      </c>
      <c r="N4929">
        <v>-300</v>
      </c>
      <c r="O4929">
        <v>-300</v>
      </c>
    </row>
    <row r="4930" spans="1:15" x14ac:dyDescent="0.2">
      <c r="A4930">
        <v>0.60144042968800004</v>
      </c>
      <c r="B4930">
        <v>-114.582563475</v>
      </c>
      <c r="C4930">
        <v>-114.581230733</v>
      </c>
      <c r="D4930">
        <v>-114.580581792</v>
      </c>
      <c r="E4930">
        <v>-114.581225825</v>
      </c>
      <c r="F4930">
        <v>-114.58323863</v>
      </c>
      <c r="G4930">
        <v>-114.588468948</v>
      </c>
      <c r="H4930">
        <v>0</v>
      </c>
      <c r="I4930">
        <v>0.60144042968800004</v>
      </c>
      <c r="J4930">
        <v>-233.307390868</v>
      </c>
      <c r="K4930">
        <v>-300</v>
      </c>
      <c r="L4930">
        <v>-300</v>
      </c>
      <c r="M4930">
        <v>-300</v>
      </c>
      <c r="N4930">
        <v>-300</v>
      </c>
      <c r="O4930">
        <v>-300</v>
      </c>
    </row>
    <row r="4931" spans="1:15" x14ac:dyDescent="0.2">
      <c r="A4931">
        <v>0.6015625</v>
      </c>
      <c r="B4931">
        <v>-114.708652957</v>
      </c>
      <c r="C4931">
        <v>-114.70732211799999</v>
      </c>
      <c r="D4931">
        <v>-114.70667377700001</v>
      </c>
      <c r="E4931">
        <v>-114.707319387</v>
      </c>
      <c r="F4931">
        <v>-114.70933577</v>
      </c>
      <c r="G4931">
        <v>-114.714575197</v>
      </c>
      <c r="H4931">
        <v>0</v>
      </c>
      <c r="I4931">
        <v>0.6015625</v>
      </c>
      <c r="J4931">
        <v>-230.09651589200001</v>
      </c>
      <c r="K4931">
        <v>-300</v>
      </c>
      <c r="L4931">
        <v>-300</v>
      </c>
      <c r="M4931">
        <v>-300</v>
      </c>
      <c r="N4931">
        <v>-300</v>
      </c>
      <c r="O4931">
        <v>-300</v>
      </c>
    </row>
    <row r="4932" spans="1:15" x14ac:dyDescent="0.2">
      <c r="A4932">
        <v>0.60168457031199996</v>
      </c>
      <c r="B4932">
        <v>-114.842489058</v>
      </c>
      <c r="C4932">
        <v>-114.841160125</v>
      </c>
      <c r="D4932">
        <v>-114.840512386</v>
      </c>
      <c r="E4932">
        <v>-114.84115957500001</v>
      </c>
      <c r="F4932">
        <v>-114.843179541</v>
      </c>
      <c r="G4932">
        <v>-114.848428086</v>
      </c>
      <c r="H4932">
        <v>0</v>
      </c>
      <c r="I4932">
        <v>0.60168457031199996</v>
      </c>
      <c r="J4932">
        <v>-230.62492021400001</v>
      </c>
      <c r="K4932">
        <v>-300</v>
      </c>
      <c r="L4932">
        <v>-300</v>
      </c>
      <c r="M4932">
        <v>-300</v>
      </c>
      <c r="N4932">
        <v>-300</v>
      </c>
      <c r="O4932">
        <v>-300</v>
      </c>
    </row>
    <row r="4933" spans="1:15" x14ac:dyDescent="0.2">
      <c r="A4933">
        <v>0.601806640625</v>
      </c>
      <c r="B4933">
        <v>-114.98432479500001</v>
      </c>
      <c r="C4933">
        <v>-114.982997771</v>
      </c>
      <c r="D4933">
        <v>-114.982350635</v>
      </c>
      <c r="E4933">
        <v>-114.982999405</v>
      </c>
      <c r="F4933">
        <v>-114.98502295900001</v>
      </c>
      <c r="G4933">
        <v>-114.990280633</v>
      </c>
      <c r="H4933">
        <v>0</v>
      </c>
      <c r="I4933">
        <v>0.601806640625</v>
      </c>
      <c r="J4933">
        <v>-235.27923131700001</v>
      </c>
      <c r="K4933">
        <v>-300</v>
      </c>
      <c r="L4933">
        <v>-300</v>
      </c>
      <c r="M4933">
        <v>-300</v>
      </c>
      <c r="N4933">
        <v>-300</v>
      </c>
      <c r="O4933">
        <v>-300</v>
      </c>
    </row>
    <row r="4934" spans="1:15" x14ac:dyDescent="0.2">
      <c r="A4934">
        <v>0.60192871093800004</v>
      </c>
      <c r="B4934">
        <v>-115.134437392</v>
      </c>
      <c r="C4934">
        <v>-115.133112281</v>
      </c>
      <c r="D4934">
        <v>-115.13246574999999</v>
      </c>
      <c r="E4934">
        <v>-115.133116102</v>
      </c>
      <c r="F4934">
        <v>-115.135143247</v>
      </c>
      <c r="G4934">
        <v>-115.140410062</v>
      </c>
      <c r="H4934">
        <v>0</v>
      </c>
      <c r="I4934">
        <v>0.60192871093800004</v>
      </c>
      <c r="J4934">
        <v>-266.16253942499998</v>
      </c>
      <c r="K4934">
        <v>-300</v>
      </c>
      <c r="L4934">
        <v>-300</v>
      </c>
      <c r="M4934">
        <v>-300</v>
      </c>
      <c r="N4934">
        <v>-300</v>
      </c>
      <c r="O4934">
        <v>-300</v>
      </c>
    </row>
    <row r="4935" spans="1:15" x14ac:dyDescent="0.2">
      <c r="A4935">
        <v>0.60205078125</v>
      </c>
      <c r="B4935">
        <v>-115.293130744</v>
      </c>
      <c r="C4935">
        <v>-115.29180755</v>
      </c>
      <c r="D4935">
        <v>-115.291161624</v>
      </c>
      <c r="E4935">
        <v>-115.291813561</v>
      </c>
      <c r="F4935">
        <v>-115.293844302</v>
      </c>
      <c r="G4935">
        <v>-115.29912026700001</v>
      </c>
      <c r="H4935">
        <v>0</v>
      </c>
      <c r="I4935">
        <v>0.60205078125</v>
      </c>
      <c r="J4935">
        <v>-237.56575124400001</v>
      </c>
      <c r="K4935">
        <v>-300</v>
      </c>
      <c r="L4935">
        <v>-300</v>
      </c>
      <c r="M4935">
        <v>-300</v>
      </c>
      <c r="N4935">
        <v>-300</v>
      </c>
      <c r="O4935">
        <v>-300</v>
      </c>
    </row>
    <row r="4936" spans="1:15" x14ac:dyDescent="0.2">
      <c r="A4936">
        <v>0.60217285156199996</v>
      </c>
      <c r="B4936">
        <v>-115.46073824200001</v>
      </c>
      <c r="C4936">
        <v>-115.459416967</v>
      </c>
      <c r="D4936">
        <v>-115.458771648</v>
      </c>
      <c r="E4936">
        <v>-115.45942517100001</v>
      </c>
      <c r="F4936">
        <v>-115.46145951299999</v>
      </c>
      <c r="G4936">
        <v>-115.466744639</v>
      </c>
      <c r="H4936">
        <v>0</v>
      </c>
      <c r="I4936">
        <v>0.60217285156199996</v>
      </c>
      <c r="J4936">
        <v>-234.727071964</v>
      </c>
      <c r="K4936">
        <v>-300</v>
      </c>
      <c r="L4936">
        <v>-298.21580501599999</v>
      </c>
      <c r="M4936">
        <v>-300</v>
      </c>
      <c r="N4936">
        <v>-300</v>
      </c>
      <c r="O4936">
        <v>-300</v>
      </c>
    </row>
    <row r="4937" spans="1:15" x14ac:dyDescent="0.2">
      <c r="A4937">
        <v>0.602294921875</v>
      </c>
      <c r="B4937">
        <v>-115.637626015</v>
      </c>
      <c r="C4937">
        <v>-115.636306662</v>
      </c>
      <c r="D4937">
        <v>-115.635661953</v>
      </c>
      <c r="E4937">
        <v>-115.636317064</v>
      </c>
      <c r="F4937">
        <v>-115.63835501</v>
      </c>
      <c r="G4937">
        <v>-115.643649309</v>
      </c>
      <c r="H4937">
        <v>0</v>
      </c>
      <c r="I4937">
        <v>0.602294921875</v>
      </c>
      <c r="J4937">
        <v>-237.32296752900001</v>
      </c>
      <c r="K4937">
        <v>-300</v>
      </c>
      <c r="L4937">
        <v>-300</v>
      </c>
      <c r="M4937">
        <v>-300</v>
      </c>
      <c r="N4937">
        <v>-299.71362575199998</v>
      </c>
      <c r="O4937">
        <v>-300</v>
      </c>
    </row>
    <row r="4938" spans="1:15" x14ac:dyDescent="0.2">
      <c r="A4938">
        <v>0.60241699218800004</v>
      </c>
      <c r="B4938">
        <v>-115.824196679</v>
      </c>
      <c r="C4938">
        <v>-115.822879253</v>
      </c>
      <c r="D4938">
        <v>-115.82223515299999</v>
      </c>
      <c r="E4938">
        <v>-115.82289185499999</v>
      </c>
      <c r="F4938">
        <v>-115.82493341</v>
      </c>
      <c r="G4938">
        <v>-115.830236891</v>
      </c>
      <c r="H4938">
        <v>0</v>
      </c>
      <c r="I4938">
        <v>0.60241699218800004</v>
      </c>
      <c r="J4938">
        <v>-252.60931440100001</v>
      </c>
      <c r="K4938">
        <v>-300</v>
      </c>
      <c r="L4938">
        <v>-300</v>
      </c>
      <c r="M4938">
        <v>-297.99873290800002</v>
      </c>
      <c r="N4938">
        <v>-295.76942528400002</v>
      </c>
      <c r="O4938">
        <v>-300</v>
      </c>
    </row>
    <row r="4939" spans="1:15" x14ac:dyDescent="0.2">
      <c r="A4939">
        <v>0.6025390625</v>
      </c>
      <c r="B4939">
        <v>-116.020893665</v>
      </c>
      <c r="C4939">
        <v>-116.019578168</v>
      </c>
      <c r="D4939">
        <v>-116.018934679</v>
      </c>
      <c r="E4939">
        <v>-116.01959297400001</v>
      </c>
      <c r="F4939">
        <v>-116.021638142</v>
      </c>
      <c r="G4939">
        <v>-116.026950816</v>
      </c>
      <c r="H4939">
        <v>0</v>
      </c>
      <c r="I4939">
        <v>0.6025390625</v>
      </c>
      <c r="J4939">
        <v>-240.42983062600001</v>
      </c>
      <c r="K4939">
        <v>-300</v>
      </c>
      <c r="L4939">
        <v>-300</v>
      </c>
      <c r="M4939">
        <v>-296.16531586799999</v>
      </c>
      <c r="N4939">
        <v>-300</v>
      </c>
      <c r="O4939">
        <v>-300</v>
      </c>
    </row>
    <row r="4940" spans="1:15" x14ac:dyDescent="0.2">
      <c r="A4940">
        <v>0.60266113281199996</v>
      </c>
      <c r="B4940">
        <v>-116.228206253</v>
      </c>
      <c r="C4940">
        <v>-116.226892689</v>
      </c>
      <c r="D4940">
        <v>-116.22624981200001</v>
      </c>
      <c r="E4940">
        <v>-116.226909703</v>
      </c>
      <c r="F4940">
        <v>-116.228958488</v>
      </c>
      <c r="G4940">
        <v>-116.234280365</v>
      </c>
      <c r="H4940">
        <v>0</v>
      </c>
      <c r="I4940">
        <v>0.60266113281199996</v>
      </c>
      <c r="J4940">
        <v>-235.66645289900001</v>
      </c>
      <c r="K4940">
        <v>-300</v>
      </c>
      <c r="L4940">
        <v>-300</v>
      </c>
      <c r="M4940">
        <v>-296.39451034899997</v>
      </c>
      <c r="N4940">
        <v>-300</v>
      </c>
      <c r="O4940">
        <v>-300</v>
      </c>
    </row>
    <row r="4941" spans="1:15" x14ac:dyDescent="0.2">
      <c r="A4941">
        <v>0.602783203125</v>
      </c>
      <c r="B4941">
        <v>-116.446675446</v>
      </c>
      <c r="C4941">
        <v>-116.445363818</v>
      </c>
      <c r="D4941">
        <v>-116.444721555</v>
      </c>
      <c r="E4941">
        <v>-116.44538304300001</v>
      </c>
      <c r="F4941">
        <v>-116.44743545</v>
      </c>
      <c r="G4941">
        <v>-116.452766541</v>
      </c>
      <c r="H4941">
        <v>0</v>
      </c>
      <c r="I4941">
        <v>0.602783203125</v>
      </c>
      <c r="J4941">
        <v>-235.90203958000001</v>
      </c>
      <c r="K4941">
        <v>-300</v>
      </c>
      <c r="L4941">
        <v>-300</v>
      </c>
      <c r="M4941">
        <v>-299.53638084400001</v>
      </c>
      <c r="N4941">
        <v>-300</v>
      </c>
      <c r="O4941">
        <v>-300</v>
      </c>
    </row>
    <row r="4942" spans="1:15" x14ac:dyDescent="0.2">
      <c r="A4942">
        <v>0.60290527343800004</v>
      </c>
      <c r="B4942">
        <v>-116.676900851</v>
      </c>
      <c r="C4942">
        <v>-116.675591162</v>
      </c>
      <c r="D4942">
        <v>-116.67494951499999</v>
      </c>
      <c r="E4942">
        <v>-116.675612601</v>
      </c>
      <c r="F4942">
        <v>-116.677668634</v>
      </c>
      <c r="G4942">
        <v>-116.683008949</v>
      </c>
      <c r="H4942">
        <v>0</v>
      </c>
      <c r="I4942">
        <v>0.60290527343800004</v>
      </c>
      <c r="J4942">
        <v>-240.358766296</v>
      </c>
      <c r="K4942">
        <v>-300</v>
      </c>
      <c r="L4942">
        <v>-300</v>
      </c>
      <c r="M4942">
        <v>-300</v>
      </c>
      <c r="N4942">
        <v>-300</v>
      </c>
      <c r="O4942">
        <v>-300</v>
      </c>
    </row>
    <row r="4943" spans="1:15" x14ac:dyDescent="0.2">
      <c r="A4943">
        <v>0.60302734375</v>
      </c>
      <c r="B4943">
        <v>-116.919548781</v>
      </c>
      <c r="C4943">
        <v>-116.91824103499999</v>
      </c>
      <c r="D4943">
        <v>-116.91760000399999</v>
      </c>
      <c r="E4943">
        <v>-116.918264691</v>
      </c>
      <c r="F4943">
        <v>-116.920324354</v>
      </c>
      <c r="G4943">
        <v>-116.925673905</v>
      </c>
      <c r="H4943">
        <v>0</v>
      </c>
      <c r="I4943">
        <v>0.60302734375</v>
      </c>
      <c r="J4943">
        <v>-257.43398321900003</v>
      </c>
      <c r="K4943">
        <v>-300</v>
      </c>
      <c r="L4943">
        <v>-300</v>
      </c>
      <c r="M4943">
        <v>-300</v>
      </c>
      <c r="N4943">
        <v>-300</v>
      </c>
      <c r="O4943">
        <v>-300</v>
      </c>
    </row>
    <row r="4944" spans="1:15" x14ac:dyDescent="0.2">
      <c r="A4944">
        <v>0.60314941406199996</v>
      </c>
      <c r="B4944">
        <v>-117.17536185599999</v>
      </c>
      <c r="C4944">
        <v>-117.174056056</v>
      </c>
      <c r="D4944">
        <v>-117.173415643</v>
      </c>
      <c r="E4944">
        <v>-117.174081933</v>
      </c>
      <c r="F4944">
        <v>-117.17614523</v>
      </c>
      <c r="G4944">
        <v>-117.181504027</v>
      </c>
      <c r="H4944">
        <v>0</v>
      </c>
      <c r="I4944">
        <v>0.60314941406199996</v>
      </c>
      <c r="J4944">
        <v>-247.56459285</v>
      </c>
      <c r="K4944">
        <v>-300</v>
      </c>
      <c r="L4944">
        <v>-300</v>
      </c>
      <c r="M4944">
        <v>-300</v>
      </c>
      <c r="N4944">
        <v>-300</v>
      </c>
      <c r="O4944">
        <v>-300</v>
      </c>
    </row>
    <row r="4945" spans="1:15" x14ac:dyDescent="0.2">
      <c r="A4945">
        <v>0.603271484375</v>
      </c>
      <c r="B4945">
        <v>-117.445170424</v>
      </c>
      <c r="C4945">
        <v>-117.44386657299999</v>
      </c>
      <c r="D4945">
        <v>-117.443226779</v>
      </c>
      <c r="E4945">
        <v>-117.443894675</v>
      </c>
      <c r="F4945">
        <v>-117.44596161</v>
      </c>
      <c r="G4945">
        <v>-117.451329664</v>
      </c>
      <c r="H4945">
        <v>0</v>
      </c>
      <c r="I4945">
        <v>0.603271484375</v>
      </c>
      <c r="J4945">
        <v>-246.99059325900001</v>
      </c>
      <c r="K4945">
        <v>-300</v>
      </c>
      <c r="L4945">
        <v>-300</v>
      </c>
      <c r="M4945">
        <v>-300</v>
      </c>
      <c r="N4945">
        <v>-300</v>
      </c>
      <c r="O4945">
        <v>-300</v>
      </c>
    </row>
    <row r="4946" spans="1:15" x14ac:dyDescent="0.2">
      <c r="A4946">
        <v>0.60339355468800004</v>
      </c>
      <c r="B4946">
        <v>-117.72990625</v>
      </c>
      <c r="C4946">
        <v>-117.728604352</v>
      </c>
      <c r="D4946">
        <v>-117.72796517800001</v>
      </c>
      <c r="E4946">
        <v>-117.728634681</v>
      </c>
      <c r="F4946">
        <v>-117.73070525999999</v>
      </c>
      <c r="G4946">
        <v>-117.73608258100001</v>
      </c>
      <c r="H4946">
        <v>0</v>
      </c>
      <c r="I4946">
        <v>0.60339355468800004</v>
      </c>
      <c r="J4946">
        <v>-275.29646307500002</v>
      </c>
      <c r="K4946">
        <v>-300</v>
      </c>
      <c r="L4946">
        <v>-300</v>
      </c>
      <c r="M4946">
        <v>-300</v>
      </c>
      <c r="N4946">
        <v>-300</v>
      </c>
      <c r="O4946">
        <v>-300</v>
      </c>
    </row>
    <row r="4947" spans="1:15" x14ac:dyDescent="0.2">
      <c r="A4947">
        <v>0.603515625</v>
      </c>
      <c r="B4947">
        <v>-118.03061902499999</v>
      </c>
      <c r="C4947">
        <v>-118.029319083</v>
      </c>
      <c r="D4947">
        <v>-118.02868053100001</v>
      </c>
      <c r="E4947">
        <v>-118.029351643</v>
      </c>
      <c r="F4947">
        <v>-118.031425869</v>
      </c>
      <c r="G4947">
        <v>-118.03681246799999</v>
      </c>
      <c r="H4947">
        <v>0</v>
      </c>
      <c r="I4947">
        <v>0.603515625</v>
      </c>
      <c r="J4947">
        <v>-245.240848855</v>
      </c>
      <c r="K4947">
        <v>-300</v>
      </c>
      <c r="L4947">
        <v>-300</v>
      </c>
      <c r="M4947">
        <v>-300</v>
      </c>
      <c r="N4947">
        <v>-300</v>
      </c>
      <c r="O4947">
        <v>-300</v>
      </c>
    </row>
    <row r="4948" spans="1:15" x14ac:dyDescent="0.2">
      <c r="A4948">
        <v>0.60363769531199996</v>
      </c>
      <c r="B4948">
        <v>-118.348496415</v>
      </c>
      <c r="C4948">
        <v>-118.347198433</v>
      </c>
      <c r="D4948">
        <v>-118.346560504</v>
      </c>
      <c r="E4948">
        <v>-118.347233227</v>
      </c>
      <c r="F4948">
        <v>-118.349311105</v>
      </c>
      <c r="G4948">
        <v>-118.354706992</v>
      </c>
      <c r="H4948">
        <v>0</v>
      </c>
      <c r="I4948">
        <v>0.60363769531199996</v>
      </c>
      <c r="J4948">
        <v>-241.35966335000001</v>
      </c>
      <c r="K4948">
        <v>-298.58449471799997</v>
      </c>
      <c r="L4948">
        <v>-300</v>
      </c>
      <c r="M4948">
        <v>-300</v>
      </c>
      <c r="N4948">
        <v>-300</v>
      </c>
      <c r="O4948">
        <v>-300</v>
      </c>
    </row>
    <row r="4949" spans="1:15" x14ac:dyDescent="0.2">
      <c r="A4949">
        <v>0.603759765625</v>
      </c>
      <c r="B4949">
        <v>-118.684888613</v>
      </c>
      <c r="C4949">
        <v>-118.683592593</v>
      </c>
      <c r="D4949">
        <v>-118.68295528900001</v>
      </c>
      <c r="E4949">
        <v>-118.683629626</v>
      </c>
      <c r="F4949">
        <v>-118.68571115899999</v>
      </c>
      <c r="G4949">
        <v>-118.691116345</v>
      </c>
      <c r="H4949">
        <v>0</v>
      </c>
      <c r="I4949">
        <v>0.603759765625</v>
      </c>
      <c r="J4949">
        <v>-243.470208039</v>
      </c>
      <c r="K4949">
        <v>-300</v>
      </c>
      <c r="L4949">
        <v>-300</v>
      </c>
      <c r="M4949">
        <v>-300</v>
      </c>
      <c r="N4949">
        <v>-300</v>
      </c>
      <c r="O4949">
        <v>-300</v>
      </c>
    </row>
    <row r="4950" spans="1:15" x14ac:dyDescent="0.2">
      <c r="A4950">
        <v>0.60388183593800004</v>
      </c>
      <c r="B4950">
        <v>-119.04133864000001</v>
      </c>
      <c r="C4950">
        <v>-119.04004458599999</v>
      </c>
      <c r="D4950">
        <v>-119.039407908</v>
      </c>
      <c r="E4950">
        <v>-119.04008386</v>
      </c>
      <c r="F4950">
        <v>-119.042169054</v>
      </c>
      <c r="G4950">
        <v>-119.047583549</v>
      </c>
      <c r="H4950">
        <v>0</v>
      </c>
      <c r="I4950">
        <v>0.60388183593800004</v>
      </c>
      <c r="J4950">
        <v>-268.12639830799998</v>
      </c>
      <c r="K4950">
        <v>-296.232911473</v>
      </c>
      <c r="L4950">
        <v>-300</v>
      </c>
      <c r="M4950">
        <v>-300</v>
      </c>
      <c r="N4950">
        <v>-300</v>
      </c>
      <c r="O4950">
        <v>-300</v>
      </c>
    </row>
    <row r="4951" spans="1:15" x14ac:dyDescent="0.2">
      <c r="A4951">
        <v>0.60400390625</v>
      </c>
      <c r="B4951">
        <v>-119.419620118</v>
      </c>
      <c r="C4951">
        <v>-119.41832803299999</v>
      </c>
      <c r="D4951">
        <v>-119.41769198199999</v>
      </c>
      <c r="E4951">
        <v>-119.418369552</v>
      </c>
      <c r="F4951">
        <v>-119.42045840999999</v>
      </c>
      <c r="G4951">
        <v>-119.425882226</v>
      </c>
      <c r="H4951">
        <v>0</v>
      </c>
      <c r="I4951">
        <v>0.60400390625</v>
      </c>
      <c r="J4951">
        <v>-242.63821309400001</v>
      </c>
      <c r="K4951">
        <v>-300</v>
      </c>
      <c r="L4951">
        <v>-300</v>
      </c>
      <c r="M4951">
        <v>-300</v>
      </c>
      <c r="N4951">
        <v>-300</v>
      </c>
      <c r="O4951">
        <v>-300</v>
      </c>
    </row>
    <row r="4952" spans="1:15" x14ac:dyDescent="0.2">
      <c r="A4952">
        <v>0.60412597656199996</v>
      </c>
      <c r="B4952">
        <v>-119.82178480499999</v>
      </c>
      <c r="C4952">
        <v>-119.820494694</v>
      </c>
      <c r="D4952">
        <v>-119.81985926999999</v>
      </c>
      <c r="E4952">
        <v>-119.82053845999999</v>
      </c>
      <c r="F4952">
        <v>-119.822630987</v>
      </c>
      <c r="G4952">
        <v>-119.828064133</v>
      </c>
      <c r="H4952">
        <v>0</v>
      </c>
      <c r="I4952">
        <v>0.60412597656199996</v>
      </c>
      <c r="J4952">
        <v>-237.93528956200001</v>
      </c>
      <c r="K4952">
        <v>-291.58456655600003</v>
      </c>
      <c r="L4952">
        <v>-300</v>
      </c>
      <c r="M4952">
        <v>-300</v>
      </c>
      <c r="N4952">
        <v>-300</v>
      </c>
      <c r="O4952">
        <v>-300</v>
      </c>
    </row>
    <row r="4953" spans="1:15" x14ac:dyDescent="0.2">
      <c r="A4953">
        <v>0.604248046875</v>
      </c>
      <c r="B4953">
        <v>-120.250223111</v>
      </c>
      <c r="C4953">
        <v>-120.248934976</v>
      </c>
      <c r="D4953">
        <v>-120.248300183</v>
      </c>
      <c r="E4953">
        <v>-120.24898099399999</v>
      </c>
      <c r="F4953">
        <v>-120.251077194</v>
      </c>
      <c r="G4953">
        <v>-120.256519682</v>
      </c>
      <c r="H4953">
        <v>0</v>
      </c>
      <c r="I4953">
        <v>0.604248046875</v>
      </c>
      <c r="J4953">
        <v>-237.871048801</v>
      </c>
      <c r="K4953">
        <v>-295.38770974200003</v>
      </c>
      <c r="L4953">
        <v>-300</v>
      </c>
      <c r="M4953">
        <v>-300</v>
      </c>
      <c r="N4953">
        <v>-300</v>
      </c>
      <c r="O4953">
        <v>-300</v>
      </c>
    </row>
    <row r="4954" spans="1:15" x14ac:dyDescent="0.2">
      <c r="A4954">
        <v>0.60437011718800004</v>
      </c>
      <c r="B4954">
        <v>-120.707742074</v>
      </c>
      <c r="C4954">
        <v>-120.70645591900001</v>
      </c>
      <c r="D4954">
        <v>-120.705821757</v>
      </c>
      <c r="E4954">
        <v>-120.70650419099999</v>
      </c>
      <c r="F4954">
        <v>-120.708604068</v>
      </c>
      <c r="G4954">
        <v>-120.714055909</v>
      </c>
      <c r="H4954">
        <v>0</v>
      </c>
      <c r="I4954">
        <v>0.60437011718800004</v>
      </c>
      <c r="J4954">
        <v>-242.41303551999999</v>
      </c>
      <c r="K4954">
        <v>-294.70964747099998</v>
      </c>
      <c r="L4954">
        <v>-300</v>
      </c>
      <c r="M4954">
        <v>-300</v>
      </c>
      <c r="N4954">
        <v>-300</v>
      </c>
      <c r="O4954">
        <v>-300</v>
      </c>
    </row>
    <row r="4955" spans="1:15" x14ac:dyDescent="0.2">
      <c r="A4955">
        <v>0.6044921875</v>
      </c>
      <c r="B4955">
        <v>-121.197667213</v>
      </c>
      <c r="C4955">
        <v>-121.196383041</v>
      </c>
      <c r="D4955">
        <v>-121.195749511</v>
      </c>
      <c r="E4955">
        <v>-121.196433572</v>
      </c>
      <c r="F4955">
        <v>-121.19853713000001</v>
      </c>
      <c r="G4955">
        <v>-121.203998333</v>
      </c>
      <c r="H4955">
        <v>0</v>
      </c>
      <c r="I4955">
        <v>0.6044921875</v>
      </c>
      <c r="J4955">
        <v>-270.028387716</v>
      </c>
      <c r="K4955">
        <v>-295.56099636599998</v>
      </c>
      <c r="L4955">
        <v>-300</v>
      </c>
      <c r="M4955">
        <v>-300</v>
      </c>
      <c r="N4955">
        <v>-300</v>
      </c>
      <c r="O4955">
        <v>-300</v>
      </c>
    </row>
    <row r="4956" spans="1:15" x14ac:dyDescent="0.2">
      <c r="A4956">
        <v>0.60461425781199996</v>
      </c>
      <c r="B4956">
        <v>-121.72397761800001</v>
      </c>
      <c r="C4956">
        <v>-121.722695433</v>
      </c>
      <c r="D4956">
        <v>-121.722062536</v>
      </c>
      <c r="E4956">
        <v>-121.722748225</v>
      </c>
      <c r="F4956">
        <v>-121.724855469</v>
      </c>
      <c r="G4956">
        <v>-121.730326045</v>
      </c>
      <c r="H4956">
        <v>0</v>
      </c>
      <c r="I4956">
        <v>0.60461425781199996</v>
      </c>
      <c r="J4956">
        <v>-243.16762518199999</v>
      </c>
      <c r="K4956">
        <v>-297.210403122</v>
      </c>
      <c r="L4956">
        <v>-300</v>
      </c>
      <c r="M4956">
        <v>-300</v>
      </c>
      <c r="N4956">
        <v>-300</v>
      </c>
      <c r="O4956">
        <v>-300</v>
      </c>
    </row>
    <row r="4957" spans="1:15" x14ac:dyDescent="0.2">
      <c r="A4957">
        <v>0.604736328125</v>
      </c>
      <c r="B4957">
        <v>-122.291488187</v>
      </c>
      <c r="C4957">
        <v>-122.290207991</v>
      </c>
      <c r="D4957">
        <v>-122.28957573</v>
      </c>
      <c r="E4957">
        <v>-122.290263048</v>
      </c>
      <c r="F4957">
        <v>-122.292373982</v>
      </c>
      <c r="G4957">
        <v>-122.29785394300001</v>
      </c>
      <c r="H4957">
        <v>0</v>
      </c>
      <c r="I4957">
        <v>0.604736328125</v>
      </c>
      <c r="J4957">
        <v>-240.83967885300001</v>
      </c>
      <c r="K4957">
        <v>-300</v>
      </c>
      <c r="L4957">
        <v>-300</v>
      </c>
      <c r="M4957">
        <v>-300</v>
      </c>
      <c r="N4957">
        <v>-300</v>
      </c>
      <c r="O4957">
        <v>-300</v>
      </c>
    </row>
    <row r="4958" spans="1:15" x14ac:dyDescent="0.2">
      <c r="A4958">
        <v>0.60485839843800004</v>
      </c>
      <c r="B4958">
        <v>-122.90610024</v>
      </c>
      <c r="C4958">
        <v>-122.90482203800001</v>
      </c>
      <c r="D4958">
        <v>-122.90419041299999</v>
      </c>
      <c r="E4958">
        <v>-122.90487936300001</v>
      </c>
      <c r="F4958">
        <v>-122.906993992</v>
      </c>
      <c r="G4958">
        <v>-122.91248334700001</v>
      </c>
      <c r="H4958">
        <v>0</v>
      </c>
      <c r="I4958">
        <v>0.60485839843800004</v>
      </c>
      <c r="J4958">
        <v>-244.658615099</v>
      </c>
      <c r="K4958">
        <v>-284.14125253999998</v>
      </c>
      <c r="L4958">
        <v>-300</v>
      </c>
      <c r="M4958">
        <v>-300</v>
      </c>
      <c r="N4958">
        <v>-300</v>
      </c>
      <c r="O4958">
        <v>-300</v>
      </c>
    </row>
    <row r="4959" spans="1:15" x14ac:dyDescent="0.2">
      <c r="A4959">
        <v>0.60498046875</v>
      </c>
      <c r="B4959">
        <v>-123.57515384</v>
      </c>
      <c r="C4959">
        <v>-123.573877634</v>
      </c>
      <c r="D4959">
        <v>-123.573246647</v>
      </c>
      <c r="E4959">
        <v>-123.573937231</v>
      </c>
      <c r="F4959">
        <v>-123.57605555799999</v>
      </c>
      <c r="G4959">
        <v>-123.58155431900001</v>
      </c>
      <c r="H4959">
        <v>0</v>
      </c>
      <c r="I4959">
        <v>0.60498046875</v>
      </c>
      <c r="J4959">
        <v>-261.50460325099999</v>
      </c>
      <c r="K4959">
        <v>-287.89681901599999</v>
      </c>
      <c r="L4959">
        <v>-300</v>
      </c>
      <c r="M4959">
        <v>-300</v>
      </c>
      <c r="N4959">
        <v>-300</v>
      </c>
      <c r="O4959">
        <v>-300</v>
      </c>
    </row>
    <row r="4960" spans="1:15" x14ac:dyDescent="0.2">
      <c r="A4960">
        <v>0.60510253906199996</v>
      </c>
      <c r="B4960">
        <v>-124.30793570599999</v>
      </c>
      <c r="C4960">
        <v>-124.3066615</v>
      </c>
      <c r="D4960">
        <v>-124.306031151</v>
      </c>
      <c r="E4960">
        <v>-124.30672337199999</v>
      </c>
      <c r="F4960">
        <v>-124.30884540300001</v>
      </c>
      <c r="G4960">
        <v>-124.314353579</v>
      </c>
      <c r="H4960">
        <v>0</v>
      </c>
      <c r="I4960">
        <v>0.60510253906199996</v>
      </c>
      <c r="J4960">
        <v>-242.67688789499999</v>
      </c>
      <c r="K4960">
        <v>-284.339555561</v>
      </c>
      <c r="L4960">
        <v>-300</v>
      </c>
      <c r="M4960">
        <v>-300</v>
      </c>
      <c r="N4960">
        <v>-300</v>
      </c>
      <c r="O4960">
        <v>-300</v>
      </c>
    </row>
    <row r="4961" spans="1:15" x14ac:dyDescent="0.2">
      <c r="A4961">
        <v>0.605224609375</v>
      </c>
      <c r="B4961">
        <v>-125.11643327900001</v>
      </c>
      <c r="C4961">
        <v>-125.11516107600001</v>
      </c>
      <c r="D4961">
        <v>-125.114531368</v>
      </c>
      <c r="E4961">
        <v>-125.11522522600001</v>
      </c>
      <c r="F4961">
        <v>-125.117350964</v>
      </c>
      <c r="G4961">
        <v>-125.122868567</v>
      </c>
      <c r="H4961">
        <v>0</v>
      </c>
      <c r="I4961">
        <v>0.605224609375</v>
      </c>
      <c r="J4961">
        <v>-239.82381096899999</v>
      </c>
      <c r="K4961">
        <v>-283.95242323299999</v>
      </c>
      <c r="L4961">
        <v>-300</v>
      </c>
      <c r="M4961">
        <v>-300</v>
      </c>
      <c r="N4961">
        <v>-300</v>
      </c>
      <c r="O4961">
        <v>-300</v>
      </c>
    </row>
    <row r="4962" spans="1:15" x14ac:dyDescent="0.2">
      <c r="A4962">
        <v>0.60534667968800004</v>
      </c>
      <c r="B4962">
        <v>-126.016493565</v>
      </c>
      <c r="C4962">
        <v>-126.015223369</v>
      </c>
      <c r="D4962">
        <v>-126.014594303</v>
      </c>
      <c r="E4962">
        <v>-126.01528980099999</v>
      </c>
      <c r="F4962">
        <v>-126.01741925100001</v>
      </c>
      <c r="G4962">
        <v>-126.02294628999999</v>
      </c>
      <c r="H4962">
        <v>0</v>
      </c>
      <c r="I4962">
        <v>0.60534667968800004</v>
      </c>
      <c r="J4962">
        <v>-242.04288996700001</v>
      </c>
      <c r="K4962">
        <v>-280.94617708800001</v>
      </c>
      <c r="L4962">
        <v>-300</v>
      </c>
      <c r="M4962">
        <v>-300</v>
      </c>
      <c r="N4962">
        <v>-300</v>
      </c>
      <c r="O4962">
        <v>-300</v>
      </c>
    </row>
    <row r="4963" spans="1:15" x14ac:dyDescent="0.2">
      <c r="A4963">
        <v>0.60546875</v>
      </c>
      <c r="B4963">
        <v>-127.029679219</v>
      </c>
      <c r="C4963">
        <v>-127.028411033</v>
      </c>
      <c r="D4963">
        <v>-127.02778261100001</v>
      </c>
      <c r="E4963">
        <v>-127.02847975100001</v>
      </c>
      <c r="F4963">
        <v>-127.030612917</v>
      </c>
      <c r="G4963">
        <v>-127.036149404</v>
      </c>
      <c r="H4963">
        <v>0</v>
      </c>
      <c r="I4963">
        <v>0.60546875</v>
      </c>
      <c r="J4963">
        <v>-255.73979360600001</v>
      </c>
      <c r="K4963">
        <v>-275.22183383800001</v>
      </c>
      <c r="L4963">
        <v>-300</v>
      </c>
      <c r="M4963">
        <v>-300</v>
      </c>
      <c r="N4963">
        <v>-300</v>
      </c>
      <c r="O4963">
        <v>-300</v>
      </c>
    </row>
    <row r="4964" spans="1:15" x14ac:dyDescent="0.2">
      <c r="A4964">
        <v>0.60559082031199996</v>
      </c>
      <c r="B4964">
        <v>-128.18639498600001</v>
      </c>
      <c r="C4964">
        <v>-128.18512881300001</v>
      </c>
      <c r="D4964">
        <v>-128.18450103500001</v>
      </c>
      <c r="E4964">
        <v>-128.18519982000001</v>
      </c>
      <c r="F4964">
        <v>-128.187336706</v>
      </c>
      <c r="G4964">
        <v>-128.19288265099999</v>
      </c>
      <c r="H4964">
        <v>0</v>
      </c>
      <c r="I4964">
        <v>0.60559082031199996</v>
      </c>
      <c r="J4964">
        <v>-245.34013638900001</v>
      </c>
      <c r="K4964">
        <v>-290.73085780899999</v>
      </c>
      <c r="L4964">
        <v>-300</v>
      </c>
      <c r="M4964">
        <v>-300</v>
      </c>
      <c r="N4964">
        <v>-300</v>
      </c>
      <c r="O4964">
        <v>-300</v>
      </c>
    </row>
    <row r="4965" spans="1:15" x14ac:dyDescent="0.2">
      <c r="A4965">
        <v>0.605712890625</v>
      </c>
      <c r="B4965">
        <v>-129.53149581900001</v>
      </c>
      <c r="C4965">
        <v>-129.530231663</v>
      </c>
      <c r="D4965">
        <v>-129.52960453</v>
      </c>
      <c r="E4965">
        <v>-129.53030496100001</v>
      </c>
      <c r="F4965">
        <v>-129.532445572</v>
      </c>
      <c r="G4965">
        <v>-129.538000987</v>
      </c>
      <c r="H4965">
        <v>0</v>
      </c>
      <c r="I4965">
        <v>0.605712890625</v>
      </c>
      <c r="J4965">
        <v>-240.25393325100001</v>
      </c>
      <c r="K4965">
        <v>-279.30759630400001</v>
      </c>
      <c r="L4965">
        <v>-288.14125979200003</v>
      </c>
      <c r="M4965">
        <v>-300</v>
      </c>
      <c r="N4965">
        <v>-300</v>
      </c>
      <c r="O4965">
        <v>-300</v>
      </c>
    </row>
    <row r="4966" spans="1:15" x14ac:dyDescent="0.2">
      <c r="A4966">
        <v>0.60583496093800004</v>
      </c>
      <c r="B4966">
        <v>-131.135194703</v>
      </c>
      <c r="C4966">
        <v>-131.13393256800001</v>
      </c>
      <c r="D4966">
        <v>-131.13330608199999</v>
      </c>
      <c r="E4966">
        <v>-131.13400816199999</v>
      </c>
      <c r="F4966">
        <v>-131.136152501</v>
      </c>
      <c r="G4966">
        <v>-131.14171739599999</v>
      </c>
      <c r="H4966">
        <v>0</v>
      </c>
      <c r="I4966">
        <v>0.60583496093800004</v>
      </c>
      <c r="J4966">
        <v>-240.63253150599999</v>
      </c>
      <c r="K4966">
        <v>-287.120299531</v>
      </c>
      <c r="L4966">
        <v>-274.18840345000001</v>
      </c>
      <c r="M4966">
        <v>-300</v>
      </c>
      <c r="N4966">
        <v>-300</v>
      </c>
      <c r="O4966">
        <v>-300</v>
      </c>
    </row>
    <row r="4967" spans="1:15" x14ac:dyDescent="0.2">
      <c r="A4967">
        <v>0.60595703125</v>
      </c>
      <c r="B4967">
        <v>-133.11671292299999</v>
      </c>
      <c r="C4967">
        <v>-133.11545281100001</v>
      </c>
      <c r="D4967">
        <v>-133.114826975</v>
      </c>
      <c r="E4967">
        <v>-133.115530705</v>
      </c>
      <c r="F4967">
        <v>-133.11767877599999</v>
      </c>
      <c r="G4967">
        <v>-133.12325316100001</v>
      </c>
      <c r="H4967">
        <v>0</v>
      </c>
      <c r="I4967">
        <v>0.60595703125</v>
      </c>
      <c r="J4967">
        <v>-246.58569233399999</v>
      </c>
      <c r="K4967">
        <v>-270.65264781600001</v>
      </c>
      <c r="L4967">
        <v>-268.01451483</v>
      </c>
      <c r="M4967">
        <v>-300</v>
      </c>
      <c r="N4967">
        <v>-300</v>
      </c>
      <c r="O4967">
        <v>-300</v>
      </c>
    </row>
    <row r="4968" spans="1:15" x14ac:dyDescent="0.2">
      <c r="A4968">
        <v>0.60607910156199996</v>
      </c>
      <c r="B4968">
        <v>-135.70415246300001</v>
      </c>
      <c r="C4968">
        <v>-135.70289437900001</v>
      </c>
      <c r="D4968">
        <v>-135.702269194</v>
      </c>
      <c r="E4968">
        <v>-135.702974576</v>
      </c>
      <c r="F4968">
        <v>-135.70512638599999</v>
      </c>
      <c r="G4968">
        <v>-135.71071026999999</v>
      </c>
      <c r="H4968">
        <v>0</v>
      </c>
      <c r="I4968">
        <v>0.60607910156199996</v>
      </c>
      <c r="J4968">
        <v>-256.68057739599999</v>
      </c>
      <c r="K4968">
        <v>-273.33410942500001</v>
      </c>
      <c r="L4968">
        <v>-267.62024530600002</v>
      </c>
      <c r="M4968">
        <v>-300</v>
      </c>
      <c r="N4968">
        <v>-300</v>
      </c>
      <c r="O4968">
        <v>-300</v>
      </c>
    </row>
    <row r="4969" spans="1:15" x14ac:dyDescent="0.2">
      <c r="A4969">
        <v>0.606201171875</v>
      </c>
      <c r="B4969">
        <v>-139.428004794</v>
      </c>
      <c r="C4969">
        <v>-139.426748737</v>
      </c>
      <c r="D4969">
        <v>-139.42612420500001</v>
      </c>
      <c r="E4969">
        <v>-139.42683124199999</v>
      </c>
      <c r="F4969">
        <v>-139.428986791</v>
      </c>
      <c r="G4969">
        <v>-139.43458018800001</v>
      </c>
      <c r="H4969">
        <v>0</v>
      </c>
      <c r="I4969">
        <v>0.606201171875</v>
      </c>
      <c r="J4969">
        <v>-244.69000698799999</v>
      </c>
      <c r="K4969">
        <v>-278.01226128399998</v>
      </c>
      <c r="L4969">
        <v>-271.27258795400002</v>
      </c>
      <c r="M4969">
        <v>-300</v>
      </c>
      <c r="N4969">
        <v>-300</v>
      </c>
      <c r="O4969">
        <v>-300</v>
      </c>
    </row>
    <row r="4970" spans="1:15" x14ac:dyDescent="0.2">
      <c r="A4970">
        <v>0.60632324218800004</v>
      </c>
      <c r="B4970">
        <v>-146.12625324800001</v>
      </c>
      <c r="C4970">
        <v>-146.12499923199999</v>
      </c>
      <c r="D4970">
        <v>-146.124375353</v>
      </c>
      <c r="E4970">
        <v>-146.125084044</v>
      </c>
      <c r="F4970">
        <v>-146.127243341</v>
      </c>
      <c r="G4970">
        <v>-146.13284626000001</v>
      </c>
      <c r="H4970">
        <v>0</v>
      </c>
      <c r="I4970">
        <v>0.60632324218800004</v>
      </c>
      <c r="J4970">
        <v>-244.15434199000001</v>
      </c>
      <c r="K4970">
        <v>-272.865650066</v>
      </c>
      <c r="L4970">
        <v>-276.53364536499998</v>
      </c>
      <c r="M4970">
        <v>-300</v>
      </c>
      <c r="N4970">
        <v>-300</v>
      </c>
      <c r="O4970">
        <v>-300</v>
      </c>
    </row>
    <row r="4971" spans="1:15" x14ac:dyDescent="0.2">
      <c r="A4971">
        <v>0.6064453125</v>
      </c>
      <c r="B4971">
        <v>-161.70069330499999</v>
      </c>
      <c r="C4971">
        <v>-161.69944132099999</v>
      </c>
      <c r="D4971">
        <v>-161.69881805700001</v>
      </c>
      <c r="E4971">
        <v>-161.69952841899999</v>
      </c>
      <c r="F4971">
        <v>-161.701691471</v>
      </c>
      <c r="G4971">
        <v>-161.70730394500001</v>
      </c>
      <c r="H4971">
        <v>0</v>
      </c>
      <c r="I4971">
        <v>0.6064453125</v>
      </c>
      <c r="J4971">
        <v>-251.627935307</v>
      </c>
      <c r="K4971">
        <v>-295.02417452999998</v>
      </c>
      <c r="L4971">
        <v>-278.575651483</v>
      </c>
      <c r="M4971">
        <v>-300</v>
      </c>
      <c r="N4971">
        <v>-300</v>
      </c>
      <c r="O4971">
        <v>-300</v>
      </c>
    </row>
    <row r="4972" spans="1:15" x14ac:dyDescent="0.2">
      <c r="A4972">
        <v>0.60656738281199996</v>
      </c>
      <c r="B4972">
        <v>-143.60747899</v>
      </c>
      <c r="C4972">
        <v>-143.60622904799999</v>
      </c>
      <c r="D4972">
        <v>-143.60560647</v>
      </c>
      <c r="E4972">
        <v>-143.60631848599999</v>
      </c>
      <c r="F4972">
        <v>-143.60848528700001</v>
      </c>
      <c r="G4972">
        <v>-143.61410728999999</v>
      </c>
      <c r="H4972">
        <v>0</v>
      </c>
      <c r="I4972">
        <v>0.60656738281199996</v>
      </c>
      <c r="J4972">
        <v>-251.27775898300001</v>
      </c>
      <c r="K4972">
        <v>-278.73154000199997</v>
      </c>
      <c r="L4972">
        <v>-274.62630661899999</v>
      </c>
      <c r="M4972">
        <v>-300</v>
      </c>
      <c r="N4972">
        <v>-300</v>
      </c>
      <c r="O4972">
        <v>-300</v>
      </c>
    </row>
    <row r="4973" spans="1:15" x14ac:dyDescent="0.2">
      <c r="A4973">
        <v>0.606689453125</v>
      </c>
      <c r="B4973">
        <v>-138.13547153900001</v>
      </c>
      <c r="C4973">
        <v>-138.13422364100001</v>
      </c>
      <c r="D4973">
        <v>-138.13360172200001</v>
      </c>
      <c r="E4973">
        <v>-138.134315399</v>
      </c>
      <c r="F4973">
        <v>-138.136485959</v>
      </c>
      <c r="G4973">
        <v>-138.142117512</v>
      </c>
      <c r="H4973">
        <v>0</v>
      </c>
      <c r="I4973">
        <v>0.606689453125</v>
      </c>
      <c r="J4973">
        <v>-243.304358576</v>
      </c>
      <c r="K4973">
        <v>-275.66374471199998</v>
      </c>
      <c r="L4973">
        <v>-269.51288137099999</v>
      </c>
      <c r="M4973">
        <v>-300</v>
      </c>
      <c r="N4973">
        <v>-300</v>
      </c>
      <c r="O4973">
        <v>-300</v>
      </c>
    </row>
    <row r="4974" spans="1:15" x14ac:dyDescent="0.2">
      <c r="A4974">
        <v>0.60681152343800004</v>
      </c>
      <c r="B4974">
        <v>-134.799303149</v>
      </c>
      <c r="C4974">
        <v>-134.79805729899999</v>
      </c>
      <c r="D4974">
        <v>-134.79743603899999</v>
      </c>
      <c r="E4974">
        <v>-134.79815138000001</v>
      </c>
      <c r="F4974">
        <v>-134.80032570200001</v>
      </c>
      <c r="G4974">
        <v>-134.805966821</v>
      </c>
      <c r="H4974">
        <v>0</v>
      </c>
      <c r="I4974">
        <v>0.60681152343800004</v>
      </c>
      <c r="J4974">
        <v>-242.47116023300001</v>
      </c>
      <c r="K4974">
        <v>-269.42728840299998</v>
      </c>
      <c r="L4974">
        <v>-265.50353194299998</v>
      </c>
      <c r="M4974">
        <v>-300</v>
      </c>
      <c r="N4974">
        <v>-300</v>
      </c>
      <c r="O4974">
        <v>-300</v>
      </c>
    </row>
    <row r="4975" spans="1:15" x14ac:dyDescent="0.2">
      <c r="A4975">
        <v>0.60693359375</v>
      </c>
      <c r="B4975">
        <v>-132.392110113</v>
      </c>
      <c r="C4975">
        <v>-132.39086631399999</v>
      </c>
      <c r="D4975">
        <v>-132.39024571100001</v>
      </c>
      <c r="E4975">
        <v>-132.39096272099999</v>
      </c>
      <c r="F4975">
        <v>-132.393140813</v>
      </c>
      <c r="G4975">
        <v>-132.39879150499999</v>
      </c>
      <c r="H4975">
        <v>0</v>
      </c>
      <c r="I4975">
        <v>0.60693359375</v>
      </c>
      <c r="J4975">
        <v>-246.657771328</v>
      </c>
      <c r="K4975">
        <v>-286.25772547700001</v>
      </c>
      <c r="L4975">
        <v>-262.67058531499998</v>
      </c>
      <c r="M4975">
        <v>-300</v>
      </c>
      <c r="N4975">
        <v>-300</v>
      </c>
      <c r="O4975">
        <v>-300</v>
      </c>
    </row>
    <row r="4976" spans="1:15" x14ac:dyDescent="0.2">
      <c r="A4976">
        <v>0.60705566406199996</v>
      </c>
      <c r="B4976">
        <v>-130.50805324300001</v>
      </c>
      <c r="C4976">
        <v>-130.50681149900001</v>
      </c>
      <c r="D4976">
        <v>-130.506191556</v>
      </c>
      <c r="E4976">
        <v>-130.50691023499999</v>
      </c>
      <c r="F4976">
        <v>-130.5090921</v>
      </c>
      <c r="G4976">
        <v>-130.514752378</v>
      </c>
      <c r="H4976">
        <v>0</v>
      </c>
      <c r="I4976">
        <v>0.60705566406199996</v>
      </c>
      <c r="J4976">
        <v>-282.67224243499999</v>
      </c>
      <c r="K4976">
        <v>-273.37122465599998</v>
      </c>
      <c r="L4976">
        <v>-260.809141565</v>
      </c>
      <c r="M4976">
        <v>-300</v>
      </c>
      <c r="N4976">
        <v>-300</v>
      </c>
      <c r="O4976">
        <v>-300</v>
      </c>
    </row>
    <row r="4977" spans="1:15" x14ac:dyDescent="0.2">
      <c r="A4977">
        <v>0.607177734375</v>
      </c>
      <c r="B4977">
        <v>-128.96043886800001</v>
      </c>
      <c r="C4977">
        <v>-128.95919918199999</v>
      </c>
      <c r="D4977">
        <v>-128.958579902</v>
      </c>
      <c r="E4977">
        <v>-128.959300251</v>
      </c>
      <c r="F4977">
        <v>-128.96148589000001</v>
      </c>
      <c r="G4977">
        <v>-128.96715576700001</v>
      </c>
      <c r="H4977">
        <v>0</v>
      </c>
      <c r="I4977">
        <v>0.607177734375</v>
      </c>
      <c r="J4977">
        <v>-249.199681897</v>
      </c>
      <c r="K4977">
        <v>-282.03243797900001</v>
      </c>
      <c r="L4977">
        <v>-259.734639195</v>
      </c>
      <c r="M4977">
        <v>-300</v>
      </c>
      <c r="N4977">
        <v>-300</v>
      </c>
      <c r="O4977">
        <v>-300</v>
      </c>
    </row>
    <row r="4978" spans="1:15" x14ac:dyDescent="0.2">
      <c r="A4978">
        <v>0.60729980468800004</v>
      </c>
      <c r="B4978">
        <v>-127.647761567</v>
      </c>
      <c r="C4978">
        <v>-127.64652393999999</v>
      </c>
      <c r="D4978">
        <v>-127.645905325</v>
      </c>
      <c r="E4978">
        <v>-127.64662734700001</v>
      </c>
      <c r="F4978">
        <v>-127.648816767</v>
      </c>
      <c r="G4978">
        <v>-127.65449624999999</v>
      </c>
      <c r="H4978">
        <v>0</v>
      </c>
      <c r="I4978">
        <v>0.60729980468800004</v>
      </c>
      <c r="J4978">
        <v>-247.908611046</v>
      </c>
      <c r="K4978">
        <v>-266.45237410800001</v>
      </c>
      <c r="L4978">
        <v>-259.32302719299997</v>
      </c>
      <c r="M4978">
        <v>-300</v>
      </c>
      <c r="N4978">
        <v>-300</v>
      </c>
      <c r="O4978">
        <v>-300</v>
      </c>
    </row>
    <row r="4979" spans="1:15" x14ac:dyDescent="0.2">
      <c r="A4979">
        <v>0.607421875</v>
      </c>
      <c r="B4979">
        <v>-126.508654757</v>
      </c>
      <c r="C4979">
        <v>-126.507419196</v>
      </c>
      <c r="D4979">
        <v>-126.50680124500001</v>
      </c>
      <c r="E4979">
        <v>-126.50752494300001</v>
      </c>
      <c r="F4979">
        <v>-126.509718148</v>
      </c>
      <c r="G4979">
        <v>-126.51540724900001</v>
      </c>
      <c r="H4979">
        <v>0</v>
      </c>
      <c r="I4979">
        <v>0.607421875</v>
      </c>
      <c r="J4979">
        <v>-256.19383223199998</v>
      </c>
      <c r="K4979">
        <v>-273.77680948</v>
      </c>
      <c r="L4979">
        <v>-259.48201123199999</v>
      </c>
      <c r="M4979">
        <v>-300</v>
      </c>
      <c r="N4979">
        <v>-300</v>
      </c>
      <c r="O4979">
        <v>-300</v>
      </c>
    </row>
    <row r="4980" spans="1:15" x14ac:dyDescent="0.2">
      <c r="A4980">
        <v>0.60754394531199996</v>
      </c>
      <c r="B4980">
        <v>-125.50317156</v>
      </c>
      <c r="C4980">
        <v>-125.501938067</v>
      </c>
      <c r="D4980">
        <v>-125.50132078199999</v>
      </c>
      <c r="E4980">
        <v>-125.502046157</v>
      </c>
      <c r="F4980">
        <v>-125.504243151</v>
      </c>
      <c r="G4980">
        <v>-125.509941881</v>
      </c>
      <c r="H4980">
        <v>0</v>
      </c>
      <c r="I4980">
        <v>0.60754394531199996</v>
      </c>
      <c r="J4980">
        <v>-253.464544496</v>
      </c>
      <c r="K4980">
        <v>-267.60250379299998</v>
      </c>
      <c r="L4980">
        <v>-260.12159384099999</v>
      </c>
      <c r="M4980">
        <v>-277.34285217299998</v>
      </c>
      <c r="N4980">
        <v>-300</v>
      </c>
      <c r="O4980">
        <v>-300</v>
      </c>
    </row>
    <row r="4981" spans="1:15" x14ac:dyDescent="0.2">
      <c r="A4981">
        <v>0.607666015625</v>
      </c>
      <c r="B4981">
        <v>-124.60384720899999</v>
      </c>
      <c r="C4981">
        <v>-124.60261578799999</v>
      </c>
      <c r="D4981">
        <v>-124.60199917</v>
      </c>
      <c r="E4981">
        <v>-124.602726225</v>
      </c>
      <c r="F4981">
        <v>-124.60492701299999</v>
      </c>
      <c r="G4981">
        <v>-124.610635382</v>
      </c>
      <c r="H4981">
        <v>0</v>
      </c>
      <c r="I4981">
        <v>0.607666015625</v>
      </c>
      <c r="J4981">
        <v>-246.96106757999999</v>
      </c>
      <c r="K4981">
        <v>-269.18398726599997</v>
      </c>
      <c r="L4981">
        <v>-261.15460888400003</v>
      </c>
      <c r="M4981">
        <v>-259.25568346400001</v>
      </c>
      <c r="N4981">
        <v>-300</v>
      </c>
      <c r="O4981">
        <v>-300</v>
      </c>
    </row>
    <row r="4982" spans="1:15" x14ac:dyDescent="0.2">
      <c r="A4982">
        <v>0.60778808593800004</v>
      </c>
      <c r="B4982">
        <v>-123.790985885</v>
      </c>
      <c r="C4982">
        <v>-123.78975653800001</v>
      </c>
      <c r="D4982">
        <v>-123.78914059</v>
      </c>
      <c r="E4982">
        <v>-123.789869326</v>
      </c>
      <c r="F4982">
        <v>-123.792073911</v>
      </c>
      <c r="G4982">
        <v>-123.79779193100001</v>
      </c>
      <c r="H4982">
        <v>0</v>
      </c>
      <c r="I4982">
        <v>0.60778808593800004</v>
      </c>
      <c r="J4982">
        <v>-247.98619136299999</v>
      </c>
      <c r="K4982">
        <v>-267.68443349199998</v>
      </c>
      <c r="L4982">
        <v>-262.42211397</v>
      </c>
      <c r="M4982">
        <v>-258.79012938400001</v>
      </c>
      <c r="N4982">
        <v>-300</v>
      </c>
      <c r="O4982">
        <v>-300</v>
      </c>
    </row>
    <row r="4983" spans="1:15" x14ac:dyDescent="0.2">
      <c r="A4983">
        <v>0.60791015625</v>
      </c>
      <c r="B4983">
        <v>-123.04998152</v>
      </c>
      <c r="C4983">
        <v>-123.048754253</v>
      </c>
      <c r="D4983">
        <v>-123.048138974</v>
      </c>
      <c r="E4983">
        <v>-123.04886939399999</v>
      </c>
      <c r="F4983">
        <v>-123.051077781</v>
      </c>
      <c r="G4983">
        <v>-123.056805461</v>
      </c>
      <c r="H4983">
        <v>0</v>
      </c>
      <c r="I4983">
        <v>0.60791015625</v>
      </c>
      <c r="J4983">
        <v>-259.69717850699999</v>
      </c>
      <c r="K4983">
        <v>-263.871230744</v>
      </c>
      <c r="L4983">
        <v>-263.72147715199998</v>
      </c>
      <c r="M4983">
        <v>-262.90786535000001</v>
      </c>
      <c r="N4983">
        <v>-300</v>
      </c>
      <c r="O4983">
        <v>-300</v>
      </c>
    </row>
    <row r="4984" spans="1:15" x14ac:dyDescent="0.2">
      <c r="A4984">
        <v>0.60803222656199996</v>
      </c>
      <c r="B4984">
        <v>-122.36970247399999</v>
      </c>
      <c r="C4984">
        <v>-122.368477289</v>
      </c>
      <c r="D4984">
        <v>-122.36786268100001</v>
      </c>
      <c r="E4984">
        <v>-122.36859478700001</v>
      </c>
      <c r="F4984">
        <v>-122.37080698</v>
      </c>
      <c r="G4984">
        <v>-122.37654433199999</v>
      </c>
      <c r="H4984">
        <v>0</v>
      </c>
      <c r="I4984">
        <v>0.60803222656199996</v>
      </c>
      <c r="J4984">
        <v>-252.879160805</v>
      </c>
      <c r="K4984">
        <v>-276.38497581199999</v>
      </c>
      <c r="L4984">
        <v>-264.748325045</v>
      </c>
      <c r="M4984">
        <v>-267.44062452100002</v>
      </c>
      <c r="N4984">
        <v>-300</v>
      </c>
      <c r="O4984">
        <v>-300</v>
      </c>
    </row>
    <row r="4985" spans="1:15" x14ac:dyDescent="0.2">
      <c r="A4985">
        <v>0.608154296875</v>
      </c>
      <c r="B4985">
        <v>-121.741470213</v>
      </c>
      <c r="C4985">
        <v>-121.740247114</v>
      </c>
      <c r="D4985">
        <v>-121.73963317800001</v>
      </c>
      <c r="E4985">
        <v>-121.740366972</v>
      </c>
      <c r="F4985">
        <v>-121.74258297599999</v>
      </c>
      <c r="G4985">
        <v>-121.74833001</v>
      </c>
      <c r="H4985">
        <v>0</v>
      </c>
      <c r="I4985">
        <v>0.608154296875</v>
      </c>
      <c r="J4985">
        <v>-248.861735573</v>
      </c>
      <c r="K4985">
        <v>-262.06939172199998</v>
      </c>
      <c r="L4985">
        <v>-265.25408873800001</v>
      </c>
      <c r="M4985">
        <v>-272.40910854700002</v>
      </c>
      <c r="N4985">
        <v>-300</v>
      </c>
      <c r="O4985">
        <v>-300</v>
      </c>
    </row>
    <row r="4986" spans="1:15" x14ac:dyDescent="0.2">
      <c r="A4986">
        <v>0.60827636718800004</v>
      </c>
      <c r="B4986">
        <v>-121.158387748</v>
      </c>
      <c r="C4986">
        <v>-121.157166738</v>
      </c>
      <c r="D4986">
        <v>-121.156553477</v>
      </c>
      <c r="E4986">
        <v>-121.15728896</v>
      </c>
      <c r="F4986">
        <v>-121.15950877900001</v>
      </c>
      <c r="G4986">
        <v>-121.165265506</v>
      </c>
      <c r="H4986">
        <v>0</v>
      </c>
      <c r="I4986">
        <v>0.60827636718800004</v>
      </c>
      <c r="J4986">
        <v>-253.47239064799999</v>
      </c>
      <c r="K4986">
        <v>-271.812396976</v>
      </c>
      <c r="L4986">
        <v>-265.15946674100002</v>
      </c>
      <c r="M4986">
        <v>-277.89777840099998</v>
      </c>
      <c r="N4986">
        <v>-300</v>
      </c>
      <c r="O4986">
        <v>-300</v>
      </c>
    </row>
    <row r="4987" spans="1:15" x14ac:dyDescent="0.2">
      <c r="A4987">
        <v>0.6083984375</v>
      </c>
      <c r="B4987">
        <v>-120.614883267</v>
      </c>
      <c r="C4987">
        <v>-120.613664348</v>
      </c>
      <c r="D4987">
        <v>-120.613051762</v>
      </c>
      <c r="E4987">
        <v>-120.613788938</v>
      </c>
      <c r="F4987">
        <v>-120.616012576</v>
      </c>
      <c r="G4987">
        <v>-120.621779007</v>
      </c>
      <c r="H4987">
        <v>0</v>
      </c>
      <c r="I4987">
        <v>0.6083984375</v>
      </c>
      <c r="J4987">
        <v>-261.39504384399999</v>
      </c>
      <c r="K4987">
        <v>-264.31805445800001</v>
      </c>
      <c r="L4987">
        <v>-264.64138039599999</v>
      </c>
      <c r="M4987">
        <v>-284.05839081200003</v>
      </c>
      <c r="N4987">
        <v>-300</v>
      </c>
      <c r="O4987">
        <v>-300</v>
      </c>
    </row>
    <row r="4988" spans="1:15" x14ac:dyDescent="0.2">
      <c r="A4988">
        <v>0.60852050781199996</v>
      </c>
      <c r="B4988">
        <v>-120.106391163</v>
      </c>
      <c r="C4988">
        <v>-120.10517434</v>
      </c>
      <c r="D4988">
        <v>-120.10456243100001</v>
      </c>
      <c r="E4988">
        <v>-120.105301301</v>
      </c>
      <c r="F4988">
        <v>-120.107528762</v>
      </c>
      <c r="G4988">
        <v>-120.113304907</v>
      </c>
      <c r="H4988">
        <v>0</v>
      </c>
      <c r="I4988">
        <v>0.60852050781199996</v>
      </c>
      <c r="J4988">
        <v>-251.181167784</v>
      </c>
      <c r="K4988">
        <v>-267.26914850999998</v>
      </c>
      <c r="L4988">
        <v>-264.021310433</v>
      </c>
      <c r="M4988">
        <v>-291.07594546799999</v>
      </c>
      <c r="N4988">
        <v>-295.22176848100003</v>
      </c>
      <c r="O4988">
        <v>-300</v>
      </c>
    </row>
    <row r="4989" spans="1:15" x14ac:dyDescent="0.2">
      <c r="A4989">
        <v>0.608642578125</v>
      </c>
      <c r="B4989">
        <v>-119.629123644</v>
      </c>
      <c r="C4989">
        <v>-119.627908921</v>
      </c>
      <c r="D4989">
        <v>-119.62729769000001</v>
      </c>
      <c r="E4989">
        <v>-119.628038256</v>
      </c>
      <c r="F4989">
        <v>-119.630269545</v>
      </c>
      <c r="G4989">
        <v>-119.636055415</v>
      </c>
      <c r="H4989">
        <v>0</v>
      </c>
      <c r="I4989">
        <v>0.608642578125</v>
      </c>
      <c r="J4989">
        <v>-254.086073656</v>
      </c>
      <c r="K4989">
        <v>-266.48789625199998</v>
      </c>
      <c r="L4989">
        <v>-263.573450041</v>
      </c>
      <c r="M4989">
        <v>-299.15877489799999</v>
      </c>
      <c r="N4989">
        <v>-298.74575269399998</v>
      </c>
      <c r="O4989">
        <v>-300</v>
      </c>
    </row>
    <row r="4990" spans="1:15" x14ac:dyDescent="0.2">
      <c r="A4990">
        <v>0.60876464843800004</v>
      </c>
      <c r="B4990">
        <v>-119.179903697</v>
      </c>
      <c r="C4990">
        <v>-119.17869107600001</v>
      </c>
      <c r="D4990">
        <v>-119.178080525</v>
      </c>
      <c r="E4990">
        <v>-119.17882278899999</v>
      </c>
      <c r="F4990">
        <v>-119.181057911</v>
      </c>
      <c r="G4990">
        <v>-119.186853516</v>
      </c>
      <c r="H4990">
        <v>0</v>
      </c>
      <c r="I4990">
        <v>0.60876464843800004</v>
      </c>
      <c r="J4990">
        <v>-265.675761728</v>
      </c>
      <c r="K4990">
        <v>-263.47062755500002</v>
      </c>
      <c r="L4990">
        <v>-263.538455914</v>
      </c>
      <c r="M4990">
        <v>-300</v>
      </c>
      <c r="N4990">
        <v>-300</v>
      </c>
      <c r="O4990">
        <v>-300</v>
      </c>
    </row>
    <row r="4991" spans="1:15" x14ac:dyDescent="0.2">
      <c r="A4991">
        <v>0.60888671875</v>
      </c>
      <c r="B4991">
        <v>-118.756040631</v>
      </c>
      <c r="C4991">
        <v>-118.754830117</v>
      </c>
      <c r="D4991">
        <v>-118.75422024700001</v>
      </c>
      <c r="E4991">
        <v>-118.75496421</v>
      </c>
      <c r="F4991">
        <v>-118.75720316899999</v>
      </c>
      <c r="G4991">
        <v>-118.76300852</v>
      </c>
      <c r="H4991">
        <v>0</v>
      </c>
      <c r="I4991">
        <v>0.60888671875</v>
      </c>
      <c r="J4991">
        <v>-255.547191024</v>
      </c>
      <c r="K4991">
        <v>-293.404091892</v>
      </c>
      <c r="L4991">
        <v>-264.10218103800003</v>
      </c>
      <c r="M4991">
        <v>-300</v>
      </c>
      <c r="N4991">
        <v>-300</v>
      </c>
      <c r="O4991">
        <v>-300</v>
      </c>
    </row>
    <row r="4992" spans="1:15" x14ac:dyDescent="0.2">
      <c r="A4992">
        <v>0.60900878906199996</v>
      </c>
      <c r="B4992">
        <v>-118.35523581699999</v>
      </c>
      <c r="C4992">
        <v>-118.35402741199999</v>
      </c>
      <c r="D4992">
        <v>-118.353418224</v>
      </c>
      <c r="E4992">
        <v>-118.35416389</v>
      </c>
      <c r="F4992">
        <v>-118.35640669</v>
      </c>
      <c r="G4992">
        <v>-118.36222179799999</v>
      </c>
      <c r="H4992">
        <v>0</v>
      </c>
      <c r="I4992">
        <v>0.60900878906199996</v>
      </c>
      <c r="J4992">
        <v>-266.41256139500001</v>
      </c>
      <c r="K4992">
        <v>-270.32530050100002</v>
      </c>
      <c r="L4992">
        <v>-265.51449688899999</v>
      </c>
      <c r="M4992">
        <v>-300</v>
      </c>
      <c r="N4992">
        <v>-300</v>
      </c>
      <c r="O4992">
        <v>-300</v>
      </c>
    </row>
    <row r="4993" spans="1:15" x14ac:dyDescent="0.2">
      <c r="A4993">
        <v>0.609130859375</v>
      </c>
      <c r="B4993">
        <v>-117.975510223</v>
      </c>
      <c r="C4993">
        <v>-117.97430393099999</v>
      </c>
      <c r="D4993">
        <v>-117.973695427</v>
      </c>
      <c r="E4993">
        <v>-117.97444279699999</v>
      </c>
      <c r="F4993">
        <v>-117.97668944199999</v>
      </c>
      <c r="G4993">
        <v>-117.982514318</v>
      </c>
      <c r="H4993">
        <v>0</v>
      </c>
      <c r="I4993">
        <v>0.609130859375</v>
      </c>
      <c r="J4993">
        <v>-249.712167846</v>
      </c>
      <c r="K4993">
        <v>-270.17786775799999</v>
      </c>
      <c r="L4993">
        <v>-268.25633451200002</v>
      </c>
      <c r="M4993">
        <v>-300</v>
      </c>
      <c r="N4993">
        <v>-300</v>
      </c>
      <c r="O4993">
        <v>-300</v>
      </c>
    </row>
    <row r="4994" spans="1:15" x14ac:dyDescent="0.2">
      <c r="A4994">
        <v>0.60925292968800004</v>
      </c>
      <c r="B4994">
        <v>-117.615147976</v>
      </c>
      <c r="C4994">
        <v>-117.613943801</v>
      </c>
      <c r="D4994">
        <v>-117.61333598100001</v>
      </c>
      <c r="E4994">
        <v>-117.614085058</v>
      </c>
      <c r="F4994">
        <v>-117.616335552</v>
      </c>
      <c r="G4994">
        <v>-117.622170207</v>
      </c>
      <c r="H4994">
        <v>0</v>
      </c>
      <c r="I4994">
        <v>0.60925292968800004</v>
      </c>
      <c r="J4994">
        <v>-259.96562010299999</v>
      </c>
      <c r="K4994">
        <v>-263.5512397</v>
      </c>
      <c r="L4994">
        <v>-273.799720331</v>
      </c>
      <c r="M4994">
        <v>-300</v>
      </c>
      <c r="N4994">
        <v>-300</v>
      </c>
      <c r="O4994">
        <v>-300</v>
      </c>
    </row>
    <row r="4995" spans="1:15" x14ac:dyDescent="0.2">
      <c r="A4995">
        <v>0.609375</v>
      </c>
      <c r="B4995">
        <v>-117.272651869</v>
      </c>
      <c r="C4995">
        <v>-117.27144981399999</v>
      </c>
      <c r="D4995">
        <v>-117.270842681</v>
      </c>
      <c r="E4995">
        <v>-117.271593466</v>
      </c>
      <c r="F4995">
        <v>-117.27384781400001</v>
      </c>
      <c r="G4995">
        <v>-117.27969225699999</v>
      </c>
      <c r="H4995">
        <v>0</v>
      </c>
      <c r="I4995">
        <v>0.609375</v>
      </c>
      <c r="J4995">
        <v>-256.938730093</v>
      </c>
      <c r="K4995">
        <v>-300</v>
      </c>
      <c r="L4995">
        <v>-300</v>
      </c>
      <c r="M4995">
        <v>-300</v>
      </c>
      <c r="N4995">
        <v>-300</v>
      </c>
      <c r="O4995">
        <v>-300</v>
      </c>
    </row>
    <row r="4996" spans="1:15" x14ac:dyDescent="0.2">
      <c r="A4996">
        <v>0.60949707031199996</v>
      </c>
      <c r="B4996">
        <v>-116.94670790799999</v>
      </c>
      <c r="C4996">
        <v>-116.94550797700001</v>
      </c>
      <c r="D4996">
        <v>-116.944901531</v>
      </c>
      <c r="E4996">
        <v>-116.94565402800001</v>
      </c>
      <c r="F4996">
        <v>-116.947912234</v>
      </c>
      <c r="G4996">
        <v>-116.953766476</v>
      </c>
      <c r="H4996">
        <v>0</v>
      </c>
      <c r="I4996">
        <v>0.60949707031199996</v>
      </c>
      <c r="J4996">
        <v>-227.37064237600001</v>
      </c>
      <c r="K4996">
        <v>-263.37171057500001</v>
      </c>
      <c r="L4996">
        <v>-273.816709172</v>
      </c>
      <c r="M4996">
        <v>-300</v>
      </c>
      <c r="N4996">
        <v>-300</v>
      </c>
      <c r="O4996">
        <v>-300</v>
      </c>
    </row>
    <row r="4997" spans="1:15" x14ac:dyDescent="0.2">
      <c r="A4997">
        <v>0.609619140625</v>
      </c>
      <c r="B4997">
        <v>-116.636156777</v>
      </c>
      <c r="C4997">
        <v>-116.634958973</v>
      </c>
      <c r="D4997">
        <v>-116.63435321599999</v>
      </c>
      <c r="E4997">
        <v>-116.635107426</v>
      </c>
      <c r="F4997">
        <v>-116.637369494</v>
      </c>
      <c r="G4997">
        <v>-116.64323354699999</v>
      </c>
      <c r="H4997">
        <v>0</v>
      </c>
      <c r="I4997">
        <v>0.609619140625</v>
      </c>
      <c r="J4997">
        <v>-211.31435789400001</v>
      </c>
      <c r="K4997">
        <v>-269.81619086500001</v>
      </c>
      <c r="L4997">
        <v>-268.25142307200002</v>
      </c>
      <c r="M4997">
        <v>-300</v>
      </c>
      <c r="N4997">
        <v>-300</v>
      </c>
      <c r="O4997">
        <v>-300</v>
      </c>
    </row>
    <row r="4998" spans="1:15" x14ac:dyDescent="0.2">
      <c r="A4998">
        <v>0.60974121093800004</v>
      </c>
      <c r="B4998">
        <v>-116.33997066400001</v>
      </c>
      <c r="C4998">
        <v>-116.33877499099999</v>
      </c>
      <c r="D4998">
        <v>-116.338169925</v>
      </c>
      <c r="E4998">
        <v>-116.338925848</v>
      </c>
      <c r="F4998">
        <v>-116.341191784</v>
      </c>
      <c r="G4998">
        <v>-116.34706565800001</v>
      </c>
      <c r="H4998">
        <v>0</v>
      </c>
      <c r="I4998">
        <v>0.60974121093800004</v>
      </c>
      <c r="J4998">
        <v>-200.222216565</v>
      </c>
      <c r="K4998">
        <v>-269.76067911199999</v>
      </c>
      <c r="L4998">
        <v>-265.50030459999999</v>
      </c>
      <c r="M4998">
        <v>-300</v>
      </c>
      <c r="N4998">
        <v>-300</v>
      </c>
      <c r="O4998">
        <v>-300</v>
      </c>
    </row>
    <row r="4999" spans="1:15" x14ac:dyDescent="0.2">
      <c r="A4999">
        <v>0.60986328125</v>
      </c>
      <c r="B4999">
        <v>-116.057234284</v>
      </c>
      <c r="C4999">
        <v>-116.056040745</v>
      </c>
      <c r="D4999">
        <v>-116.055436371</v>
      </c>
      <c r="E4999">
        <v>-116.056194011</v>
      </c>
      <c r="F4999">
        <v>-116.05846381800001</v>
      </c>
      <c r="G4999">
        <v>-116.064347524</v>
      </c>
      <c r="H4999">
        <v>0</v>
      </c>
      <c r="I4999">
        <v>0.60986328125</v>
      </c>
      <c r="J4999">
        <v>-191.552050842</v>
      </c>
      <c r="K4999">
        <v>-292.51553157299998</v>
      </c>
      <c r="L4999">
        <v>-264.07844787800002</v>
      </c>
      <c r="M4999">
        <v>-300</v>
      </c>
      <c r="N4999">
        <v>-300</v>
      </c>
      <c r="O4999">
        <v>-300</v>
      </c>
    </row>
    <row r="5000" spans="1:15" x14ac:dyDescent="0.2">
      <c r="A5000">
        <v>0.60998535156199996</v>
      </c>
      <c r="B5000">
        <v>-115.787129218</v>
      </c>
      <c r="C5000">
        <v>-115.785937816</v>
      </c>
      <c r="D5000">
        <v>-115.785334135</v>
      </c>
      <c r="E5000">
        <v>-115.786093495</v>
      </c>
      <c r="F5000">
        <v>-115.788367177</v>
      </c>
      <c r="G5000">
        <v>-115.794260725</v>
      </c>
      <c r="H5000">
        <v>0</v>
      </c>
      <c r="I5000">
        <v>0.60998535156199996</v>
      </c>
      <c r="J5000">
        <v>-184.43174904399999</v>
      </c>
      <c r="K5000">
        <v>-262.54107130099999</v>
      </c>
      <c r="L5000">
        <v>-263.51173355200001</v>
      </c>
      <c r="M5000">
        <v>-300</v>
      </c>
      <c r="N5000">
        <v>-300</v>
      </c>
      <c r="O5000">
        <v>-300</v>
      </c>
    </row>
    <row r="5001" spans="1:15" x14ac:dyDescent="0.2">
      <c r="A5001">
        <v>0.610107421875</v>
      </c>
      <c r="B5001">
        <v>-115.528920896</v>
      </c>
      <c r="C5001">
        <v>-115.52773163499999</v>
      </c>
      <c r="D5001">
        <v>-115.527128648</v>
      </c>
      <c r="E5001">
        <v>-115.52788972899999</v>
      </c>
      <c r="F5001">
        <v>-115.53016728999999</v>
      </c>
      <c r="G5001">
        <v>-115.536070692</v>
      </c>
      <c r="H5001">
        <v>0</v>
      </c>
      <c r="I5001">
        <v>0.610107421875</v>
      </c>
      <c r="J5001">
        <v>-178.435540944</v>
      </c>
      <c r="K5001">
        <v>-265.36998415900001</v>
      </c>
      <c r="L5001">
        <v>-263.53617829000001</v>
      </c>
      <c r="M5001">
        <v>-298.934936795</v>
      </c>
      <c r="N5001">
        <v>-298.75183567699997</v>
      </c>
      <c r="O5001">
        <v>-300</v>
      </c>
    </row>
    <row r="5002" spans="1:15" x14ac:dyDescent="0.2">
      <c r="A5002">
        <v>0.61022949218800004</v>
      </c>
      <c r="B5002">
        <v>-115.281947707</v>
      </c>
      <c r="C5002">
        <v>-115.280760591</v>
      </c>
      <c r="D5002">
        <v>-115.2801583</v>
      </c>
      <c r="E5002">
        <v>-115.280921104</v>
      </c>
      <c r="F5002">
        <v>-115.28320255</v>
      </c>
      <c r="G5002">
        <v>-115.289115815</v>
      </c>
      <c r="H5002">
        <v>0</v>
      </c>
      <c r="I5002">
        <v>0.61022949218800004</v>
      </c>
      <c r="J5002">
        <v>-173.31688852900001</v>
      </c>
      <c r="K5002">
        <v>-265.93267003599999</v>
      </c>
      <c r="L5002">
        <v>-263.97843788799997</v>
      </c>
      <c r="M5002">
        <v>-290.894116371</v>
      </c>
      <c r="N5002">
        <v>-295.209486314</v>
      </c>
      <c r="O5002">
        <v>-300</v>
      </c>
    </row>
    <row r="5003" spans="1:15" x14ac:dyDescent="0.2">
      <c r="A5003">
        <v>0.6103515625</v>
      </c>
      <c r="B5003">
        <v>-115.045611837</v>
      </c>
      <c r="C5003">
        <v>-115.04442686900001</v>
      </c>
      <c r="D5003">
        <v>-115.043825274</v>
      </c>
      <c r="E5003">
        <v>-115.04458980299999</v>
      </c>
      <c r="F5003">
        <v>-115.046875138</v>
      </c>
      <c r="G5003">
        <v>-115.05279827699999</v>
      </c>
      <c r="H5003">
        <v>0</v>
      </c>
      <c r="I5003">
        <v>0.6103515625</v>
      </c>
      <c r="J5003">
        <v>-168.91745797799999</v>
      </c>
      <c r="K5003">
        <v>-262.78676027799997</v>
      </c>
      <c r="L5003">
        <v>-264.59350134099998</v>
      </c>
      <c r="M5003">
        <v>-283.96036178000003</v>
      </c>
      <c r="N5003">
        <v>-300</v>
      </c>
      <c r="O5003">
        <v>-300</v>
      </c>
    </row>
    <row r="5004" spans="1:15" x14ac:dyDescent="0.2">
      <c r="A5004">
        <v>0.61047363281199996</v>
      </c>
      <c r="B5004">
        <v>-114.81937150100001</v>
      </c>
      <c r="C5004">
        <v>-114.818188685</v>
      </c>
      <c r="D5004">
        <v>-114.817587789</v>
      </c>
      <c r="E5004">
        <v>-114.81835404500001</v>
      </c>
      <c r="F5004">
        <v>-114.820643272</v>
      </c>
      <c r="G5004">
        <v>-114.826576297</v>
      </c>
      <c r="H5004">
        <v>0</v>
      </c>
      <c r="I5004">
        <v>0.61047363281199996</v>
      </c>
      <c r="J5004">
        <v>-165.12811136299999</v>
      </c>
      <c r="K5004">
        <v>-270.104591261</v>
      </c>
      <c r="L5004">
        <v>-265.10453418600002</v>
      </c>
      <c r="M5004">
        <v>-277.822105416</v>
      </c>
      <c r="N5004">
        <v>-300</v>
      </c>
      <c r="O5004">
        <v>-300</v>
      </c>
    </row>
    <row r="5005" spans="1:15" x14ac:dyDescent="0.2">
      <c r="A5005">
        <v>0.610595703125</v>
      </c>
      <c r="B5005">
        <v>-114.602734348</v>
      </c>
      <c r="C5005">
        <v>-114.601553686</v>
      </c>
      <c r="D5005">
        <v>-114.600953491</v>
      </c>
      <c r="E5005">
        <v>-114.601721477</v>
      </c>
      <c r="F5005">
        <v>-114.604014601</v>
      </c>
      <c r="G5005">
        <v>-114.609957521</v>
      </c>
      <c r="H5005">
        <v>0</v>
      </c>
      <c r="I5005">
        <v>0.610595703125</v>
      </c>
      <c r="J5005">
        <v>-161.86955953099999</v>
      </c>
      <c r="K5005">
        <v>-260.137560737</v>
      </c>
      <c r="L5005">
        <v>-265.18857338100003</v>
      </c>
      <c r="M5005">
        <v>-272.32827448799998</v>
      </c>
      <c r="N5005">
        <v>-300</v>
      </c>
      <c r="O5005">
        <v>-300</v>
      </c>
    </row>
    <row r="5006" spans="1:15" x14ac:dyDescent="0.2">
      <c r="A5006">
        <v>0.61071777343800004</v>
      </c>
      <c r="B5006">
        <v>-114.395251805</v>
      </c>
      <c r="C5006">
        <v>-114.394073302</v>
      </c>
      <c r="D5006">
        <v>-114.393473808</v>
      </c>
      <c r="E5006">
        <v>-114.39424352499999</v>
      </c>
      <c r="F5006">
        <v>-114.396540551</v>
      </c>
      <c r="G5006">
        <v>-114.402493378</v>
      </c>
      <c r="H5006">
        <v>0</v>
      </c>
      <c r="I5006">
        <v>0.61071777343800004</v>
      </c>
      <c r="J5006">
        <v>-159.08170688999999</v>
      </c>
      <c r="K5006">
        <v>-274.268069416</v>
      </c>
      <c r="L5006">
        <v>-264.67859798799998</v>
      </c>
      <c r="M5006">
        <v>-267.36297921099998</v>
      </c>
      <c r="N5006">
        <v>-300</v>
      </c>
      <c r="O5006">
        <v>-300</v>
      </c>
    </row>
    <row r="5007" spans="1:15" x14ac:dyDescent="0.2">
      <c r="A5007">
        <v>0.61083984375</v>
      </c>
      <c r="B5007">
        <v>-114.19651422699999</v>
      </c>
      <c r="C5007">
        <v>-114.19533788699999</v>
      </c>
      <c r="D5007">
        <v>-114.194739095</v>
      </c>
      <c r="E5007">
        <v>-114.19551054599999</v>
      </c>
      <c r="F5007">
        <v>-114.197811477</v>
      </c>
      <c r="G5007">
        <v>-114.203774221</v>
      </c>
      <c r="H5007">
        <v>0</v>
      </c>
      <c r="I5007">
        <v>0.61083984375</v>
      </c>
      <c r="J5007">
        <v>-156.71728208799999</v>
      </c>
      <c r="K5007">
        <v>-261.48696533600003</v>
      </c>
      <c r="L5007">
        <v>-263.64315791400003</v>
      </c>
      <c r="M5007">
        <v>-262.82796171000001</v>
      </c>
      <c r="N5007">
        <v>-300</v>
      </c>
      <c r="O5007">
        <v>-300</v>
      </c>
    </row>
    <row r="5008" spans="1:15" x14ac:dyDescent="0.2">
      <c r="A5008">
        <v>0.61096191406199996</v>
      </c>
      <c r="B5008">
        <v>-114.006146707</v>
      </c>
      <c r="C5008">
        <v>-114.004972532</v>
      </c>
      <c r="D5008">
        <v>-114.00437444400001</v>
      </c>
      <c r="E5008">
        <v>-114.005147631</v>
      </c>
      <c r="F5008">
        <v>-114.007452472</v>
      </c>
      <c r="G5008">
        <v>-114.013425144</v>
      </c>
      <c r="H5008">
        <v>0</v>
      </c>
      <c r="I5008">
        <v>0.61096191406199996</v>
      </c>
      <c r="J5008">
        <v>-154.73775553999999</v>
      </c>
      <c r="K5008">
        <v>-265.06885557200002</v>
      </c>
      <c r="L5008">
        <v>-262.33764812999999</v>
      </c>
      <c r="M5008">
        <v>-258.70415687399998</v>
      </c>
      <c r="N5008">
        <v>-300</v>
      </c>
      <c r="O5008">
        <v>-300</v>
      </c>
    </row>
    <row r="5009" spans="1:15" x14ac:dyDescent="0.2">
      <c r="A5009">
        <v>0.611083984375</v>
      </c>
      <c r="B5009">
        <v>-113.82380544199999</v>
      </c>
      <c r="C5009">
        <v>-113.822633436</v>
      </c>
      <c r="D5009">
        <v>-113.82203605399999</v>
      </c>
      <c r="E5009">
        <v>-113.82281097800001</v>
      </c>
      <c r="F5009">
        <v>-113.825119734</v>
      </c>
      <c r="G5009">
        <v>-113.831102344</v>
      </c>
      <c r="H5009">
        <v>0</v>
      </c>
      <c r="I5009">
        <v>0.611083984375</v>
      </c>
      <c r="J5009">
        <v>-153.110548048</v>
      </c>
      <c r="K5009">
        <v>-266.35493688899999</v>
      </c>
      <c r="L5009">
        <v>-261.06160831599999</v>
      </c>
      <c r="M5009">
        <v>-259.16261150399998</v>
      </c>
      <c r="N5009">
        <v>-300</v>
      </c>
      <c r="O5009">
        <v>-300</v>
      </c>
    </row>
    <row r="5010" spans="1:15" x14ac:dyDescent="0.2">
      <c r="A5010">
        <v>0.61120605468800004</v>
      </c>
      <c r="B5010">
        <v>-113.64917457999999</v>
      </c>
      <c r="C5010">
        <v>-113.648004747</v>
      </c>
      <c r="D5010">
        <v>-113.647408072</v>
      </c>
      <c r="E5010">
        <v>-113.648184736</v>
      </c>
      <c r="F5010">
        <v>-113.65049741</v>
      </c>
      <c r="G5010">
        <v>-113.65648997</v>
      </c>
      <c r="H5010">
        <v>0</v>
      </c>
      <c r="I5010">
        <v>0.61120605468800004</v>
      </c>
      <c r="J5010">
        <v>-151.80699958299999</v>
      </c>
      <c r="K5010">
        <v>-264.525142034</v>
      </c>
      <c r="L5010">
        <v>-260.02399719700003</v>
      </c>
      <c r="M5010">
        <v>-277.24871805700002</v>
      </c>
      <c r="N5010">
        <v>-300</v>
      </c>
      <c r="O5010">
        <v>-300</v>
      </c>
    </row>
    <row r="5011" spans="1:15" x14ac:dyDescent="0.2">
      <c r="A5011">
        <v>0.611328125</v>
      </c>
      <c r="B5011">
        <v>-113.48196345700001</v>
      </c>
      <c r="C5011">
        <v>-113.4807958</v>
      </c>
      <c r="D5011">
        <v>-113.480199833</v>
      </c>
      <c r="E5011">
        <v>-113.480978239</v>
      </c>
      <c r="F5011">
        <v>-113.483294836</v>
      </c>
      <c r="G5011">
        <v>-113.48929735599999</v>
      </c>
      <c r="H5011">
        <v>0</v>
      </c>
      <c r="I5011">
        <v>0.611328125</v>
      </c>
      <c r="J5011">
        <v>-150.800803207</v>
      </c>
      <c r="K5011">
        <v>-270.41658026499999</v>
      </c>
      <c r="L5011">
        <v>-259.378782387</v>
      </c>
      <c r="M5011">
        <v>-300</v>
      </c>
      <c r="N5011">
        <v>-300</v>
      </c>
      <c r="O5011">
        <v>-300</v>
      </c>
    </row>
    <row r="5012" spans="1:15" x14ac:dyDescent="0.2">
      <c r="A5012">
        <v>0.61145019531199996</v>
      </c>
      <c r="B5012">
        <v>-113.321904184</v>
      </c>
      <c r="C5012">
        <v>-113.320738707</v>
      </c>
      <c r="D5012">
        <v>-113.320143449</v>
      </c>
      <c r="E5012">
        <v>-113.320923599</v>
      </c>
      <c r="F5012">
        <v>-113.32324412299999</v>
      </c>
      <c r="G5012">
        <v>-113.329256614</v>
      </c>
      <c r="H5012">
        <v>0</v>
      </c>
      <c r="I5012">
        <v>0.61145019531199996</v>
      </c>
      <c r="J5012">
        <v>-150.066741931</v>
      </c>
      <c r="K5012">
        <v>-262.84321674300003</v>
      </c>
      <c r="L5012">
        <v>-259.21280306199998</v>
      </c>
      <c r="M5012">
        <v>-300</v>
      </c>
      <c r="N5012">
        <v>-300</v>
      </c>
      <c r="O5012">
        <v>-300</v>
      </c>
    </row>
    <row r="5013" spans="1:15" x14ac:dyDescent="0.2">
      <c r="A5013">
        <v>0.611572265625</v>
      </c>
      <c r="B5013">
        <v>-113.168749522</v>
      </c>
      <c r="C5013">
        <v>-113.167586228</v>
      </c>
      <c r="D5013">
        <v>-113.166991681</v>
      </c>
      <c r="E5013">
        <v>-113.16777357700001</v>
      </c>
      <c r="F5013">
        <v>-113.170098033</v>
      </c>
      <c r="G5013">
        <v>-113.176120505</v>
      </c>
      <c r="H5013">
        <v>0</v>
      </c>
      <c r="I5013">
        <v>0.611572265625</v>
      </c>
      <c r="J5013">
        <v>-149.57965417700001</v>
      </c>
      <c r="K5013">
        <v>-278.111841567</v>
      </c>
      <c r="L5013">
        <v>-259.61898379799999</v>
      </c>
      <c r="M5013">
        <v>-300</v>
      </c>
      <c r="N5013">
        <v>-300</v>
      </c>
      <c r="O5013">
        <v>-300</v>
      </c>
    </row>
    <row r="5014" spans="1:15" x14ac:dyDescent="0.2">
      <c r="A5014">
        <v>0.61169433593800004</v>
      </c>
      <c r="B5014">
        <v>-113.022271011</v>
      </c>
      <c r="C5014">
        <v>-113.021109904</v>
      </c>
      <c r="D5014">
        <v>-113.02051607</v>
      </c>
      <c r="E5014">
        <v>-113.021299713</v>
      </c>
      <c r="F5014">
        <v>-113.023628106</v>
      </c>
      <c r="G5014">
        <v>-113.02966057</v>
      </c>
      <c r="H5014">
        <v>0</v>
      </c>
      <c r="I5014">
        <v>0.61169433593800004</v>
      </c>
      <c r="J5014">
        <v>-149.313621961</v>
      </c>
      <c r="K5014">
        <v>-269.22134577100002</v>
      </c>
      <c r="L5014">
        <v>-260.68566779899999</v>
      </c>
      <c r="M5014">
        <v>-300</v>
      </c>
      <c r="N5014">
        <v>-300</v>
      </c>
      <c r="O5014">
        <v>-300</v>
      </c>
    </row>
    <row r="5015" spans="1:15" x14ac:dyDescent="0.2">
      <c r="A5015">
        <v>0.61181640625</v>
      </c>
      <c r="B5015">
        <v>-112.882257315</v>
      </c>
      <c r="C5015">
        <v>-112.88109839800001</v>
      </c>
      <c r="D5015">
        <v>-112.880505277</v>
      </c>
      <c r="E5015">
        <v>-112.881290671</v>
      </c>
      <c r="F5015">
        <v>-112.883623004</v>
      </c>
      <c r="G5015">
        <v>-112.88966547</v>
      </c>
      <c r="H5015">
        <v>0</v>
      </c>
      <c r="I5015">
        <v>0.61181640625</v>
      </c>
      <c r="J5015">
        <v>-149.24143612899999</v>
      </c>
      <c r="K5015">
        <v>-281.69653684600001</v>
      </c>
      <c r="L5015">
        <v>-262.53908904500003</v>
      </c>
      <c r="M5015">
        <v>-300</v>
      </c>
      <c r="N5015">
        <v>-300</v>
      </c>
      <c r="O5015">
        <v>-300</v>
      </c>
    </row>
    <row r="5016" spans="1:15" x14ac:dyDescent="0.2">
      <c r="A5016">
        <v>0.61193847656199996</v>
      </c>
      <c r="B5016">
        <v>-112.748512753</v>
      </c>
      <c r="C5016">
        <v>-112.74735603000001</v>
      </c>
      <c r="D5016">
        <v>-112.746763624</v>
      </c>
      <c r="E5016">
        <v>-112.74755077099999</v>
      </c>
      <c r="F5016">
        <v>-112.74988704800001</v>
      </c>
      <c r="G5016">
        <v>-112.755939528</v>
      </c>
      <c r="H5016">
        <v>0</v>
      </c>
      <c r="I5016">
        <v>0.61193847656199996</v>
      </c>
      <c r="J5016">
        <v>-149.334441328</v>
      </c>
      <c r="K5016">
        <v>-264.63915876599998</v>
      </c>
      <c r="L5016">
        <v>-265.37059894999999</v>
      </c>
      <c r="M5016">
        <v>-300</v>
      </c>
      <c r="N5016">
        <v>-300</v>
      </c>
      <c r="O5016">
        <v>-300</v>
      </c>
    </row>
    <row r="5017" spans="1:15" x14ac:dyDescent="0.2">
      <c r="A5017">
        <v>0.612060546875</v>
      </c>
      <c r="B5017">
        <v>-112.62085600100001</v>
      </c>
      <c r="C5017">
        <v>-112.619701476</v>
      </c>
      <c r="D5017">
        <v>-112.619109786</v>
      </c>
      <c r="E5017">
        <v>-112.619898687</v>
      </c>
      <c r="F5017">
        <v>-112.622238913</v>
      </c>
      <c r="G5017">
        <v>-112.62830141800001</v>
      </c>
      <c r="H5017">
        <v>0</v>
      </c>
      <c r="I5017">
        <v>0.612060546875</v>
      </c>
      <c r="J5017">
        <v>-149.56288352499999</v>
      </c>
      <c r="K5017">
        <v>-270.53963369899998</v>
      </c>
      <c r="L5017">
        <v>-269.37101068800001</v>
      </c>
      <c r="M5017">
        <v>-300</v>
      </c>
      <c r="N5017">
        <v>-300</v>
      </c>
      <c r="O5017">
        <v>-300</v>
      </c>
    </row>
    <row r="5018" spans="1:15" x14ac:dyDescent="0.2">
      <c r="A5018">
        <v>0.61218261718800004</v>
      </c>
      <c r="B5018">
        <v>-112.499118927</v>
      </c>
      <c r="C5018">
        <v>-112.49796660200001</v>
      </c>
      <c r="D5018">
        <v>-112.497375631</v>
      </c>
      <c r="E5018">
        <v>-112.49816628799999</v>
      </c>
      <c r="F5018">
        <v>-112.500510468</v>
      </c>
      <c r="G5018">
        <v>-112.506583007</v>
      </c>
      <c r="H5018">
        <v>0</v>
      </c>
      <c r="I5018">
        <v>0.61218261718800004</v>
      </c>
      <c r="J5018">
        <v>-149.89684572499999</v>
      </c>
      <c r="K5018">
        <v>-273.33575290300001</v>
      </c>
      <c r="L5018">
        <v>-274.47280174299999</v>
      </c>
      <c r="M5018">
        <v>-300</v>
      </c>
      <c r="N5018">
        <v>-300</v>
      </c>
      <c r="O5018">
        <v>-300</v>
      </c>
    </row>
    <row r="5019" spans="1:15" x14ac:dyDescent="0.2">
      <c r="A5019">
        <v>0.6123046875</v>
      </c>
      <c r="B5019">
        <v>-112.38314555700001</v>
      </c>
      <c r="C5019">
        <v>-112.381995437</v>
      </c>
      <c r="D5019">
        <v>-112.381405184</v>
      </c>
      <c r="E5019">
        <v>-112.3821976</v>
      </c>
      <c r="F5019">
        <v>-112.384545737</v>
      </c>
      <c r="G5019">
        <v>-112.390628322</v>
      </c>
      <c r="H5019">
        <v>0</v>
      </c>
      <c r="I5019">
        <v>0.6123046875</v>
      </c>
      <c r="J5019">
        <v>-150.307736965</v>
      </c>
      <c r="K5019">
        <v>-289.494697755</v>
      </c>
      <c r="L5019">
        <v>-278.40437190400002</v>
      </c>
      <c r="M5019">
        <v>-300</v>
      </c>
      <c r="N5019">
        <v>-300</v>
      </c>
      <c r="O5019">
        <v>-300</v>
      </c>
    </row>
    <row r="5020" spans="1:15" x14ac:dyDescent="0.2">
      <c r="A5020">
        <v>0.61242675781199996</v>
      </c>
      <c r="B5020">
        <v>-112.272791149</v>
      </c>
      <c r="C5020">
        <v>-112.27164323700001</v>
      </c>
      <c r="D5020">
        <v>-112.271053705</v>
      </c>
      <c r="E5020">
        <v>-112.271847882</v>
      </c>
      <c r="F5020">
        <v>-112.274199981</v>
      </c>
      <c r="G5020">
        <v>-112.280292622</v>
      </c>
      <c r="H5020">
        <v>0</v>
      </c>
      <c r="I5020">
        <v>0.61242675781199996</v>
      </c>
      <c r="J5020">
        <v>-150.77010451800001</v>
      </c>
      <c r="K5020">
        <v>-266.67452473499998</v>
      </c>
      <c r="L5020">
        <v>-276.35494033999998</v>
      </c>
      <c r="M5020">
        <v>-300</v>
      </c>
      <c r="N5020">
        <v>-300</v>
      </c>
      <c r="O5020">
        <v>-300</v>
      </c>
    </row>
    <row r="5021" spans="1:15" x14ac:dyDescent="0.2">
      <c r="A5021">
        <v>0.612548828125</v>
      </c>
      <c r="B5021">
        <v>-112.167921365</v>
      </c>
      <c r="C5021">
        <v>-112.166775665</v>
      </c>
      <c r="D5021">
        <v>-112.16618685500001</v>
      </c>
      <c r="E5021">
        <v>-112.16698279400001</v>
      </c>
      <c r="F5021">
        <v>-112.16933886</v>
      </c>
      <c r="G5021">
        <v>-112.175441568</v>
      </c>
      <c r="H5021">
        <v>0</v>
      </c>
      <c r="I5021">
        <v>0.612548828125</v>
      </c>
      <c r="J5021">
        <v>-151.263338285</v>
      </c>
      <c r="K5021">
        <v>-271.410168586</v>
      </c>
      <c r="L5021">
        <v>-271.08771739500003</v>
      </c>
      <c r="M5021">
        <v>-300</v>
      </c>
      <c r="N5021">
        <v>-300</v>
      </c>
      <c r="O5021">
        <v>-300</v>
      </c>
    </row>
    <row r="5022" spans="1:15" x14ac:dyDescent="0.2">
      <c r="A5022">
        <v>0.61267089843800004</v>
      </c>
      <c r="B5022">
        <v>-112.06841152699999</v>
      </c>
      <c r="C5022">
        <v>-112.06726804100001</v>
      </c>
      <c r="D5022">
        <v>-112.06667995399999</v>
      </c>
      <c r="E5022">
        <v>-112.067477658</v>
      </c>
      <c r="F5022">
        <v>-112.069837695</v>
      </c>
      <c r="G5022">
        <v>-112.07595048100001</v>
      </c>
      <c r="H5022">
        <v>0</v>
      </c>
      <c r="I5022">
        <v>0.61267089843800004</v>
      </c>
      <c r="J5022">
        <v>-151.772752553</v>
      </c>
      <c r="K5022">
        <v>-266.37635241499999</v>
      </c>
      <c r="L5022">
        <v>-267.43910616599999</v>
      </c>
      <c r="M5022">
        <v>-300</v>
      </c>
      <c r="N5022">
        <v>-300</v>
      </c>
      <c r="O5022">
        <v>-300</v>
      </c>
    </row>
    <row r="5023" spans="1:15" x14ac:dyDescent="0.2">
      <c r="A5023">
        <v>0.61279296875</v>
      </c>
      <c r="B5023">
        <v>-111.974145945</v>
      </c>
      <c r="C5023">
        <v>-111.973004678</v>
      </c>
      <c r="D5023">
        <v>-111.972417316</v>
      </c>
      <c r="E5023">
        <v>-111.973216787</v>
      </c>
      <c r="F5023">
        <v>-111.975580798</v>
      </c>
      <c r="G5023">
        <v>-111.981703673</v>
      </c>
      <c r="H5023">
        <v>0</v>
      </c>
      <c r="I5023">
        <v>0.61279296875</v>
      </c>
      <c r="J5023">
        <v>-152.28966691100001</v>
      </c>
      <c r="K5023">
        <v>-263.26017709600001</v>
      </c>
      <c r="L5023">
        <v>-267.82770891400003</v>
      </c>
      <c r="M5023">
        <v>-300</v>
      </c>
      <c r="N5023">
        <v>-300</v>
      </c>
      <c r="O5023">
        <v>-300</v>
      </c>
    </row>
    <row r="5024" spans="1:15" x14ac:dyDescent="0.2">
      <c r="A5024">
        <v>0.61291503906199996</v>
      </c>
      <c r="B5024">
        <v>-111.885017323</v>
      </c>
      <c r="C5024">
        <v>-111.883878279</v>
      </c>
      <c r="D5024">
        <v>-111.883291642</v>
      </c>
      <c r="E5024">
        <v>-111.884092882</v>
      </c>
      <c r="F5024">
        <v>-111.886460873</v>
      </c>
      <c r="G5024">
        <v>-111.892593847</v>
      </c>
      <c r="H5024">
        <v>0</v>
      </c>
      <c r="I5024">
        <v>0.61291503906199996</v>
      </c>
      <c r="J5024">
        <v>-152.81044353799999</v>
      </c>
      <c r="K5024">
        <v>-279.31966853099999</v>
      </c>
      <c r="L5024">
        <v>-273.98551142899998</v>
      </c>
      <c r="M5024">
        <v>-300</v>
      </c>
      <c r="N5024">
        <v>-300</v>
      </c>
      <c r="O5024">
        <v>-300</v>
      </c>
    </row>
    <row r="5025" spans="1:15" x14ac:dyDescent="0.2">
      <c r="A5025">
        <v>0.613037109375</v>
      </c>
      <c r="B5025">
        <v>-111.800926214</v>
      </c>
      <c r="C5025">
        <v>-111.79978939599999</v>
      </c>
      <c r="D5025">
        <v>-111.799203487</v>
      </c>
      <c r="E5025">
        <v>-111.800006498</v>
      </c>
      <c r="F5025">
        <v>-111.802378473</v>
      </c>
      <c r="G5025">
        <v>-111.808521556</v>
      </c>
      <c r="H5025">
        <v>0</v>
      </c>
      <c r="I5025">
        <v>0.613037109375</v>
      </c>
      <c r="J5025">
        <v>-153.33481405800001</v>
      </c>
      <c r="K5025">
        <v>-270.92043823099999</v>
      </c>
      <c r="L5025">
        <v>-287.90215461299999</v>
      </c>
      <c r="M5025">
        <v>-300</v>
      </c>
      <c r="N5025">
        <v>-300</v>
      </c>
      <c r="O5025">
        <v>-300</v>
      </c>
    </row>
    <row r="5026" spans="1:15" x14ac:dyDescent="0.2">
      <c r="A5026">
        <v>0.61315917968800004</v>
      </c>
      <c r="B5026">
        <v>-111.721780534</v>
      </c>
      <c r="C5026">
        <v>-111.720645945</v>
      </c>
      <c r="D5026">
        <v>-111.720060765</v>
      </c>
      <c r="E5026">
        <v>-111.72086555</v>
      </c>
      <c r="F5026">
        <v>-111.723241512</v>
      </c>
      <c r="G5026">
        <v>-111.729394716</v>
      </c>
      <c r="H5026">
        <v>0</v>
      </c>
      <c r="I5026">
        <v>0.61315917968800004</v>
      </c>
      <c r="J5026">
        <v>-153.86404906800001</v>
      </c>
      <c r="K5026">
        <v>-282.05467199399999</v>
      </c>
      <c r="L5026">
        <v>-300</v>
      </c>
      <c r="M5026">
        <v>-300</v>
      </c>
      <c r="N5026">
        <v>-300</v>
      </c>
      <c r="O5026">
        <v>-300</v>
      </c>
    </row>
    <row r="5027" spans="1:15" x14ac:dyDescent="0.2">
      <c r="A5027">
        <v>0.61328125</v>
      </c>
      <c r="B5027">
        <v>-111.647495124</v>
      </c>
      <c r="C5027">
        <v>-111.646362768</v>
      </c>
      <c r="D5027">
        <v>-111.645778318</v>
      </c>
      <c r="E5027">
        <v>-111.646584878</v>
      </c>
      <c r="F5027">
        <v>-111.64896483299999</v>
      </c>
      <c r="G5027">
        <v>-111.655128168</v>
      </c>
      <c r="H5027">
        <v>0</v>
      </c>
      <c r="I5027">
        <v>0.61328125</v>
      </c>
      <c r="J5027">
        <v>-154.3994951</v>
      </c>
      <c r="K5027">
        <v>-265.87089946499998</v>
      </c>
      <c r="L5027">
        <v>-300</v>
      </c>
      <c r="M5027">
        <v>-300</v>
      </c>
      <c r="N5027">
        <v>-300</v>
      </c>
      <c r="O5027">
        <v>-300</v>
      </c>
    </row>
    <row r="5028" spans="1:15" x14ac:dyDescent="0.2">
      <c r="A5028">
        <v>0.61340332031199996</v>
      </c>
      <c r="B5028">
        <v>-111.57799135400001</v>
      </c>
      <c r="C5028">
        <v>-111.57686123400001</v>
      </c>
      <c r="D5028">
        <v>-111.576277516</v>
      </c>
      <c r="E5028">
        <v>-111.577085853</v>
      </c>
      <c r="F5028">
        <v>-111.579469805</v>
      </c>
      <c r="G5028">
        <v>-111.58564328200001</v>
      </c>
      <c r="H5028">
        <v>0</v>
      </c>
      <c r="I5028">
        <v>0.61340332031199996</v>
      </c>
      <c r="J5028">
        <v>-154.941779244</v>
      </c>
      <c r="K5028">
        <v>-271.05409326199998</v>
      </c>
      <c r="L5028">
        <v>-300</v>
      </c>
      <c r="M5028">
        <v>-300</v>
      </c>
      <c r="N5028">
        <v>-300</v>
      </c>
      <c r="O5028">
        <v>-300</v>
      </c>
    </row>
    <row r="5029" spans="1:15" x14ac:dyDescent="0.2">
      <c r="A5029">
        <v>0.613525390625</v>
      </c>
      <c r="B5029">
        <v>-111.51319676599999</v>
      </c>
      <c r="C5029">
        <v>-111.512068887</v>
      </c>
      <c r="D5029">
        <v>-111.511485901</v>
      </c>
      <c r="E5029">
        <v>-111.512296018</v>
      </c>
      <c r="F5029">
        <v>-111.514683971</v>
      </c>
      <c r="G5029">
        <v>-111.5208676</v>
      </c>
      <c r="H5029">
        <v>0</v>
      </c>
      <c r="I5029">
        <v>0.613525390625</v>
      </c>
      <c r="J5029">
        <v>-155.49069842700001</v>
      </c>
      <c r="K5029">
        <v>-273.36053987899999</v>
      </c>
      <c r="L5029">
        <v>-300</v>
      </c>
      <c r="M5029">
        <v>-300</v>
      </c>
      <c r="N5029">
        <v>-300</v>
      </c>
      <c r="O5029">
        <v>-300</v>
      </c>
    </row>
    <row r="5030" spans="1:15" x14ac:dyDescent="0.2">
      <c r="A5030">
        <v>0.61364746093800004</v>
      </c>
      <c r="B5030">
        <v>-111.453044758</v>
      </c>
      <c r="C5030">
        <v>-111.45191912200001</v>
      </c>
      <c r="D5030">
        <v>-111.45133687000001</v>
      </c>
      <c r="E5030">
        <v>-111.452148769</v>
      </c>
      <c r="F5030">
        <v>-111.45454072699999</v>
      </c>
      <c r="G5030">
        <v>-111.46073452</v>
      </c>
      <c r="H5030">
        <v>0</v>
      </c>
      <c r="I5030">
        <v>0.61364746093800004</v>
      </c>
      <c r="J5030">
        <v>-156.04558251099999</v>
      </c>
      <c r="K5030">
        <v>-273.13042215199999</v>
      </c>
      <c r="L5030">
        <v>-300</v>
      </c>
      <c r="M5030">
        <v>-300</v>
      </c>
      <c r="N5030">
        <v>-300</v>
      </c>
      <c r="O5030">
        <v>-300</v>
      </c>
    </row>
    <row r="5031" spans="1:15" x14ac:dyDescent="0.2">
      <c r="A5031">
        <v>0.61376953125</v>
      </c>
      <c r="B5031">
        <v>-111.397474288</v>
      </c>
      <c r="C5031">
        <v>-111.3963509</v>
      </c>
      <c r="D5031">
        <v>-111.395769384</v>
      </c>
      <c r="E5031">
        <v>-111.39658306600001</v>
      </c>
      <c r="F5031">
        <v>-111.39897903400001</v>
      </c>
      <c r="G5031">
        <v>-111.405183001</v>
      </c>
      <c r="H5031">
        <v>0</v>
      </c>
      <c r="I5031">
        <v>0.61376953125</v>
      </c>
      <c r="J5031">
        <v>-156.60581666100001</v>
      </c>
      <c r="K5031">
        <v>-276.201300215</v>
      </c>
      <c r="L5031">
        <v>-300</v>
      </c>
      <c r="M5031">
        <v>-300</v>
      </c>
      <c r="N5031">
        <v>-300</v>
      </c>
      <c r="O5031">
        <v>-300</v>
      </c>
    </row>
    <row r="5032" spans="1:15" x14ac:dyDescent="0.2">
      <c r="A5032">
        <v>0.61389160156199996</v>
      </c>
      <c r="B5032">
        <v>-111.346429626</v>
      </c>
      <c r="C5032">
        <v>-111.345308488</v>
      </c>
      <c r="D5032">
        <v>-111.34472771</v>
      </c>
      <c r="E5032">
        <v>-111.345543177</v>
      </c>
      <c r="F5032">
        <v>-111.347943159</v>
      </c>
      <c r="G5032">
        <v>-111.35415731099999</v>
      </c>
      <c r="H5032">
        <v>0</v>
      </c>
      <c r="I5032">
        <v>0.61389160156199996</v>
      </c>
      <c r="J5032">
        <v>-157.17123538499999</v>
      </c>
      <c r="K5032">
        <v>-271.68973577000003</v>
      </c>
      <c r="L5032">
        <v>-300</v>
      </c>
      <c r="M5032">
        <v>-300</v>
      </c>
      <c r="N5032">
        <v>-300</v>
      </c>
      <c r="O5032">
        <v>-300</v>
      </c>
    </row>
    <row r="5033" spans="1:15" x14ac:dyDescent="0.2">
      <c r="A5033">
        <v>0.614013671875</v>
      </c>
      <c r="B5033">
        <v>-111.299860112</v>
      </c>
      <c r="C5033">
        <v>-111.298741229</v>
      </c>
      <c r="D5033">
        <v>-111.29816118799999</v>
      </c>
      <c r="E5033">
        <v>-111.298978444</v>
      </c>
      <c r="F5033">
        <v>-111.301382444</v>
      </c>
      <c r="G5033">
        <v>-111.307606792</v>
      </c>
      <c r="H5033">
        <v>0</v>
      </c>
      <c r="I5033">
        <v>0.614013671875</v>
      </c>
      <c r="J5033">
        <v>-157.742225816</v>
      </c>
      <c r="K5033">
        <v>-293.12492337399999</v>
      </c>
      <c r="L5033">
        <v>-300</v>
      </c>
      <c r="M5033">
        <v>-300</v>
      </c>
      <c r="N5033">
        <v>-300</v>
      </c>
      <c r="O5033">
        <v>-300</v>
      </c>
    </row>
    <row r="5034" spans="1:15" x14ac:dyDescent="0.2">
      <c r="A5034">
        <v>0.61413574218800004</v>
      </c>
      <c r="B5034">
        <v>-111.257719956</v>
      </c>
      <c r="C5034">
        <v>-111.25660333099999</v>
      </c>
      <c r="D5034">
        <v>-111.25602403000001</v>
      </c>
      <c r="E5034">
        <v>-111.256843076</v>
      </c>
      <c r="F5034">
        <v>-111.259251099</v>
      </c>
      <c r="G5034">
        <v>-111.265485653</v>
      </c>
      <c r="H5034">
        <v>0</v>
      </c>
      <c r="I5034">
        <v>0.61413574218800004</v>
      </c>
      <c r="J5034">
        <v>-158.31954166200001</v>
      </c>
      <c r="K5034">
        <v>-282.83222717500001</v>
      </c>
      <c r="L5034">
        <v>-300</v>
      </c>
      <c r="M5034">
        <v>-300</v>
      </c>
      <c r="N5034">
        <v>-300</v>
      </c>
      <c r="O5034">
        <v>-300</v>
      </c>
    </row>
    <row r="5035" spans="1:15" x14ac:dyDescent="0.2">
      <c r="A5035">
        <v>0.6142578125</v>
      </c>
      <c r="B5035">
        <v>-111.219968053</v>
      </c>
      <c r="C5035">
        <v>-111.218853689</v>
      </c>
      <c r="D5035">
        <v>-111.21827512999999</v>
      </c>
      <c r="E5035">
        <v>-111.219095967</v>
      </c>
      <c r="F5035">
        <v>-111.22150801799999</v>
      </c>
      <c r="G5035">
        <v>-111.227752788</v>
      </c>
      <c r="H5035">
        <v>0</v>
      </c>
      <c r="I5035">
        <v>0.6142578125</v>
      </c>
      <c r="J5035">
        <v>-158.90395939199999</v>
      </c>
      <c r="K5035">
        <v>-281.00412273000001</v>
      </c>
      <c r="L5035">
        <v>-300</v>
      </c>
      <c r="M5035">
        <v>-300</v>
      </c>
      <c r="N5035">
        <v>-300</v>
      </c>
      <c r="O5035">
        <v>-300</v>
      </c>
    </row>
    <row r="5036" spans="1:15" x14ac:dyDescent="0.2">
      <c r="A5036">
        <v>0.61437988281199996</v>
      </c>
      <c r="B5036">
        <v>-111.186567819</v>
      </c>
      <c r="C5036">
        <v>-111.185455721</v>
      </c>
      <c r="D5036">
        <v>-111.184877904</v>
      </c>
      <c r="E5036">
        <v>-111.185700536</v>
      </c>
      <c r="F5036">
        <v>-111.188116618</v>
      </c>
      <c r="G5036">
        <v>-111.194371616</v>
      </c>
      <c r="H5036">
        <v>0</v>
      </c>
      <c r="I5036">
        <v>0.61437988281199996</v>
      </c>
      <c r="J5036">
        <v>-159.49596116199999</v>
      </c>
      <c r="K5036">
        <v>-279.24971425000001</v>
      </c>
      <c r="L5036">
        <v>-300</v>
      </c>
      <c r="M5036">
        <v>-300</v>
      </c>
      <c r="N5036">
        <v>-300</v>
      </c>
      <c r="O5036">
        <v>-300</v>
      </c>
    </row>
    <row r="5037" spans="1:15" x14ac:dyDescent="0.2">
      <c r="A5037">
        <v>0.614501953125</v>
      </c>
      <c r="B5037">
        <v>-111.157487053</v>
      </c>
      <c r="C5037">
        <v>-111.15637722300001</v>
      </c>
      <c r="D5037">
        <v>-111.15580015099999</v>
      </c>
      <c r="E5037">
        <v>-111.15662457800001</v>
      </c>
      <c r="F5037">
        <v>-111.159044696</v>
      </c>
      <c r="G5037">
        <v>-111.165309933</v>
      </c>
      <c r="H5037">
        <v>0</v>
      </c>
      <c r="I5037">
        <v>0.614501953125</v>
      </c>
      <c r="J5037">
        <v>-160.095590523</v>
      </c>
      <c r="K5037">
        <v>-278.47608969599997</v>
      </c>
      <c r="L5037">
        <v>-300</v>
      </c>
      <c r="M5037">
        <v>-300</v>
      </c>
      <c r="N5037">
        <v>-300</v>
      </c>
      <c r="O5037">
        <v>-300</v>
      </c>
    </row>
    <row r="5038" spans="1:15" x14ac:dyDescent="0.2">
      <c r="A5038">
        <v>0.61462402343800004</v>
      </c>
      <c r="B5038">
        <v>-111.132697808</v>
      </c>
      <c r="C5038">
        <v>-111.13159025100001</v>
      </c>
      <c r="D5038">
        <v>-111.131013924</v>
      </c>
      <c r="E5038">
        <v>-111.13184015</v>
      </c>
      <c r="F5038">
        <v>-111.134264308</v>
      </c>
      <c r="G5038">
        <v>-111.140539793</v>
      </c>
      <c r="H5038">
        <v>0</v>
      </c>
      <c r="I5038">
        <v>0.61462402343800004</v>
      </c>
      <c r="J5038">
        <v>-160.70253291</v>
      </c>
      <c r="K5038">
        <v>-273.70229430699999</v>
      </c>
      <c r="L5038">
        <v>-300</v>
      </c>
      <c r="M5038">
        <v>-300</v>
      </c>
      <c r="N5038">
        <v>-300</v>
      </c>
      <c r="O5038">
        <v>-300</v>
      </c>
    </row>
    <row r="5039" spans="1:15" x14ac:dyDescent="0.2">
      <c r="A5039">
        <v>0.61474609375</v>
      </c>
      <c r="B5039">
        <v>-111.112176291</v>
      </c>
      <c r="C5039">
        <v>-111.11107101</v>
      </c>
      <c r="D5039">
        <v>-111.110495429</v>
      </c>
      <c r="E5039">
        <v>-111.11132345599999</v>
      </c>
      <c r="F5039">
        <v>-111.113751658</v>
      </c>
      <c r="G5039">
        <v>-111.120037404</v>
      </c>
      <c r="H5039">
        <v>0</v>
      </c>
      <c r="I5039">
        <v>0.61474609375</v>
      </c>
      <c r="J5039">
        <v>-161.31636384000001</v>
      </c>
      <c r="K5039">
        <v>-300</v>
      </c>
      <c r="L5039">
        <v>-300</v>
      </c>
      <c r="M5039">
        <v>-300</v>
      </c>
      <c r="N5039">
        <v>-300</v>
      </c>
      <c r="O5039">
        <v>-300</v>
      </c>
    </row>
    <row r="5040" spans="1:15" x14ac:dyDescent="0.2">
      <c r="A5040">
        <v>0.61486816406199996</v>
      </c>
      <c r="B5040">
        <v>-111.095902771</v>
      </c>
      <c r="C5040">
        <v>-111.09479976900001</v>
      </c>
      <c r="D5040">
        <v>-111.094224936</v>
      </c>
      <c r="E5040">
        <v>-111.095054766</v>
      </c>
      <c r="F5040">
        <v>-111.09748701700001</v>
      </c>
      <c r="G5040">
        <v>-111.103783032</v>
      </c>
      <c r="H5040">
        <v>0</v>
      </c>
      <c r="I5040">
        <v>0.61486816406199996</v>
      </c>
      <c r="J5040">
        <v>-161.936838467</v>
      </c>
      <c r="K5040">
        <v>-276.63390616200002</v>
      </c>
      <c r="L5040">
        <v>-300</v>
      </c>
      <c r="M5040">
        <v>-300</v>
      </c>
      <c r="N5040">
        <v>-300</v>
      </c>
      <c r="O5040">
        <v>-300</v>
      </c>
    </row>
    <row r="5041" spans="1:15" x14ac:dyDescent="0.2">
      <c r="A5041">
        <v>0.614990234375</v>
      </c>
      <c r="B5041">
        <v>-111.083861505</v>
      </c>
      <c r="C5041">
        <v>-111.08276078599999</v>
      </c>
      <c r="D5041">
        <v>-111.082186703</v>
      </c>
      <c r="E5041">
        <v>-111.083018337</v>
      </c>
      <c r="F5041">
        <v>-111.085454642</v>
      </c>
      <c r="G5041">
        <v>-111.091760939</v>
      </c>
      <c r="H5041">
        <v>0</v>
      </c>
      <c r="I5041">
        <v>0.614990234375</v>
      </c>
      <c r="J5041">
        <v>-162.56408364200001</v>
      </c>
      <c r="K5041">
        <v>-297.75977858700003</v>
      </c>
      <c r="L5041">
        <v>-300</v>
      </c>
      <c r="M5041">
        <v>-300</v>
      </c>
      <c r="N5041">
        <v>-300</v>
      </c>
      <c r="O5041">
        <v>-300</v>
      </c>
    </row>
    <row r="5042" spans="1:15" x14ac:dyDescent="0.2">
      <c r="A5042">
        <v>0.61511230468800004</v>
      </c>
      <c r="B5042">
        <v>-111.076040686</v>
      </c>
      <c r="C5042">
        <v>-111.07494225400001</v>
      </c>
      <c r="D5042">
        <v>-111.07436892299999</v>
      </c>
      <c r="E5042">
        <v>-111.075202363</v>
      </c>
      <c r="F5042">
        <v>-111.077642725</v>
      </c>
      <c r="G5042">
        <v>-111.083959314</v>
      </c>
      <c r="H5042">
        <v>0</v>
      </c>
      <c r="I5042">
        <v>0.61511230468800004</v>
      </c>
      <c r="J5042">
        <v>-163.19861077100001</v>
      </c>
      <c r="K5042">
        <v>-275.69153646199999</v>
      </c>
      <c r="L5042">
        <v>-300</v>
      </c>
      <c r="M5042">
        <v>-300</v>
      </c>
      <c r="N5042">
        <v>-300</v>
      </c>
      <c r="O5042">
        <v>-300</v>
      </c>
    </row>
    <row r="5043" spans="1:15" x14ac:dyDescent="0.2">
      <c r="A5043">
        <v>0.615234375</v>
      </c>
      <c r="B5043">
        <v>-111.072432397</v>
      </c>
      <c r="C5043">
        <v>-111.07133625500001</v>
      </c>
      <c r="D5043">
        <v>-111.070763676</v>
      </c>
      <c r="E5043">
        <v>-111.071598925</v>
      </c>
      <c r="F5043">
        <v>-111.07404334899999</v>
      </c>
      <c r="G5043">
        <v>-111.08037023999999</v>
      </c>
      <c r="H5043">
        <v>0</v>
      </c>
      <c r="I5043">
        <v>0.615234375</v>
      </c>
      <c r="J5043">
        <v>-163.841151322</v>
      </c>
      <c r="K5043">
        <v>-291.78709704300002</v>
      </c>
      <c r="L5043">
        <v>-300</v>
      </c>
      <c r="M5043">
        <v>-300</v>
      </c>
      <c r="N5043">
        <v>-300</v>
      </c>
      <c r="O5043">
        <v>-300</v>
      </c>
    </row>
    <row r="5044" spans="1:15" x14ac:dyDescent="0.2">
      <c r="A5044">
        <v>0.61535644531199996</v>
      </c>
      <c r="B5044">
        <v>-111.073032583</v>
      </c>
      <c r="C5044">
        <v>-111.071938735</v>
      </c>
      <c r="D5044">
        <v>-111.07136690900001</v>
      </c>
      <c r="E5044">
        <v>-111.07220397</v>
      </c>
      <c r="F5044">
        <v>-111.07465245900001</v>
      </c>
      <c r="G5044">
        <v>-111.080989664</v>
      </c>
      <c r="H5044">
        <v>0</v>
      </c>
      <c r="I5044">
        <v>0.61535644531199996</v>
      </c>
      <c r="J5044">
        <v>-164.49240011399999</v>
      </c>
      <c r="K5044">
        <v>-276.04490092600003</v>
      </c>
      <c r="L5044">
        <v>-300</v>
      </c>
      <c r="M5044">
        <v>-300</v>
      </c>
      <c r="N5044">
        <v>-300</v>
      </c>
      <c r="O5044">
        <v>-300</v>
      </c>
    </row>
    <row r="5045" spans="1:15" x14ac:dyDescent="0.2">
      <c r="A5045">
        <v>0.615478515625</v>
      </c>
      <c r="B5045">
        <v>-111.077841041</v>
      </c>
      <c r="C5045">
        <v>-111.076749491</v>
      </c>
      <c r="D5045">
        <v>-111.07617842099999</v>
      </c>
      <c r="E5045">
        <v>-111.077017294</v>
      </c>
      <c r="F5045">
        <v>-111.079469854</v>
      </c>
      <c r="G5045">
        <v>-111.08581738300001</v>
      </c>
      <c r="H5045">
        <v>0</v>
      </c>
      <c r="I5045">
        <v>0.615478515625</v>
      </c>
      <c r="J5045">
        <v>-165.152787754</v>
      </c>
      <c r="K5045">
        <v>-282.31850082900002</v>
      </c>
      <c r="L5045">
        <v>-300</v>
      </c>
      <c r="M5045">
        <v>-300</v>
      </c>
      <c r="N5045">
        <v>-300</v>
      </c>
      <c r="O5045">
        <v>-300</v>
      </c>
    </row>
    <row r="5046" spans="1:15" x14ac:dyDescent="0.2">
      <c r="A5046">
        <v>0.61560058593800004</v>
      </c>
      <c r="B5046">
        <v>-111.086861422</v>
      </c>
      <c r="C5046">
        <v>-111.085772174</v>
      </c>
      <c r="D5046">
        <v>-111.08520185899999</v>
      </c>
      <c r="E5046">
        <v>-111.08604254799999</v>
      </c>
      <c r="F5046">
        <v>-111.088499183</v>
      </c>
      <c r="G5046">
        <v>-111.094857047</v>
      </c>
      <c r="H5046">
        <v>0</v>
      </c>
      <c r="I5046">
        <v>0.61560058593800004</v>
      </c>
      <c r="J5046">
        <v>-165.822382893</v>
      </c>
      <c r="K5046">
        <v>-280.60029144100002</v>
      </c>
      <c r="L5046">
        <v>-300</v>
      </c>
      <c r="M5046">
        <v>-300</v>
      </c>
      <c r="N5046">
        <v>-300</v>
      </c>
      <c r="O5046">
        <v>-300</v>
      </c>
    </row>
    <row r="5047" spans="1:15" x14ac:dyDescent="0.2">
      <c r="A5047">
        <v>0.61572265625</v>
      </c>
      <c r="B5047">
        <v>-111.100101243</v>
      </c>
      <c r="C5047">
        <v>-111.099014299</v>
      </c>
      <c r="D5047">
        <v>-111.098444743</v>
      </c>
      <c r="E5047">
        <v>-111.099287249</v>
      </c>
      <c r="F5047">
        <v>-111.10174796299999</v>
      </c>
      <c r="G5047">
        <v>-111.108116172</v>
      </c>
      <c r="H5047">
        <v>0</v>
      </c>
      <c r="I5047">
        <v>0.61572265625</v>
      </c>
      <c r="J5047">
        <v>-166.50096819000001</v>
      </c>
      <c r="K5047">
        <v>-287.62459094000002</v>
      </c>
      <c r="L5047">
        <v>-300</v>
      </c>
      <c r="M5047">
        <v>-300</v>
      </c>
      <c r="N5047">
        <v>-300</v>
      </c>
      <c r="O5047">
        <v>-300</v>
      </c>
    </row>
    <row r="5048" spans="1:15" x14ac:dyDescent="0.2">
      <c r="A5048">
        <v>0.61584472656199996</v>
      </c>
      <c r="B5048">
        <v>-111.11757192100001</v>
      </c>
      <c r="C5048">
        <v>-111.11648728599999</v>
      </c>
      <c r="D5048">
        <v>-111.11591848800001</v>
      </c>
      <c r="E5048">
        <v>-111.11676281299999</v>
      </c>
      <c r="F5048">
        <v>-111.119227611</v>
      </c>
      <c r="G5048">
        <v>-111.12560617699999</v>
      </c>
      <c r="H5048">
        <v>0</v>
      </c>
      <c r="I5048">
        <v>0.61584472656199996</v>
      </c>
      <c r="J5048">
        <v>-167.18824688999999</v>
      </c>
      <c r="K5048">
        <v>-279.09159267500002</v>
      </c>
      <c r="L5048">
        <v>-300</v>
      </c>
      <c r="M5048">
        <v>-300</v>
      </c>
      <c r="N5048">
        <v>-300</v>
      </c>
      <c r="O5048">
        <v>-300</v>
      </c>
    </row>
    <row r="5049" spans="1:15" x14ac:dyDescent="0.2">
      <c r="A5049">
        <v>0.615966796875</v>
      </c>
      <c r="B5049">
        <v>-111.13928881699999</v>
      </c>
      <c r="C5049">
        <v>-111.138206494</v>
      </c>
      <c r="D5049">
        <v>-111.137638458</v>
      </c>
      <c r="E5049">
        <v>-111.138484604</v>
      </c>
      <c r="F5049">
        <v>-111.14095349</v>
      </c>
      <c r="G5049">
        <v>-111.14734242199999</v>
      </c>
      <c r="H5049">
        <v>0</v>
      </c>
      <c r="I5049">
        <v>0.615966796875</v>
      </c>
      <c r="J5049">
        <v>-167.88408618299999</v>
      </c>
      <c r="K5049">
        <v>-282.411684084</v>
      </c>
      <c r="L5049">
        <v>-300</v>
      </c>
      <c r="M5049">
        <v>-299.343208624</v>
      </c>
      <c r="N5049">
        <v>-300</v>
      </c>
      <c r="O5049">
        <v>-300</v>
      </c>
    </row>
    <row r="5050" spans="1:15" x14ac:dyDescent="0.2">
      <c r="A5050">
        <v>0.61608886718800004</v>
      </c>
      <c r="B5050">
        <v>-111.1652713</v>
      </c>
      <c r="C5050">
        <v>-111.164191292</v>
      </c>
      <c r="D5050">
        <v>-111.16362401799999</v>
      </c>
      <c r="E5050">
        <v>-111.164471988</v>
      </c>
      <c r="F5050">
        <v>-111.166944966</v>
      </c>
      <c r="G5050">
        <v>-111.17334427599999</v>
      </c>
      <c r="H5050">
        <v>0</v>
      </c>
      <c r="I5050">
        <v>0.61608886718800004</v>
      </c>
      <c r="J5050">
        <v>-168.588685846</v>
      </c>
      <c r="K5050">
        <v>-285.18022086000002</v>
      </c>
      <c r="L5050">
        <v>-300</v>
      </c>
      <c r="M5050">
        <v>-296.26478995600002</v>
      </c>
      <c r="N5050">
        <v>-300</v>
      </c>
      <c r="O5050">
        <v>-300</v>
      </c>
    </row>
    <row r="5051" spans="1:15" x14ac:dyDescent="0.2">
      <c r="A5051">
        <v>0.6162109375</v>
      </c>
      <c r="B5051">
        <v>-111.195542816</v>
      </c>
      <c r="C5051">
        <v>-111.194465127</v>
      </c>
      <c r="D5051">
        <v>-111.193898617</v>
      </c>
      <c r="E5051">
        <v>-111.194748412</v>
      </c>
      <c r="F5051">
        <v>-111.197225487</v>
      </c>
      <c r="G5051">
        <v>-111.203635185</v>
      </c>
      <c r="H5051">
        <v>0</v>
      </c>
      <c r="I5051">
        <v>0.6162109375</v>
      </c>
      <c r="J5051">
        <v>-169.30259846300001</v>
      </c>
      <c r="K5051">
        <v>-292.34986860399999</v>
      </c>
      <c r="L5051">
        <v>-300</v>
      </c>
      <c r="M5051">
        <v>-295.96730809600001</v>
      </c>
      <c r="N5051">
        <v>-300</v>
      </c>
      <c r="O5051">
        <v>-300</v>
      </c>
    </row>
    <row r="5052" spans="1:15" x14ac:dyDescent="0.2">
      <c r="A5052">
        <v>0.61633300781199996</v>
      </c>
      <c r="B5052">
        <v>-111.230130987</v>
      </c>
      <c r="C5052">
        <v>-111.229055622</v>
      </c>
      <c r="D5052">
        <v>-111.228489876</v>
      </c>
      <c r="E5052">
        <v>-111.229341499</v>
      </c>
      <c r="F5052">
        <v>-111.231822675</v>
      </c>
      <c r="G5052">
        <v>-111.23824277200001</v>
      </c>
      <c r="H5052">
        <v>0</v>
      </c>
      <c r="I5052">
        <v>0.61633300781199996</v>
      </c>
      <c r="J5052">
        <v>-170.02659561300001</v>
      </c>
      <c r="K5052">
        <v>-282.72835814799998</v>
      </c>
      <c r="L5052">
        <v>-300</v>
      </c>
      <c r="M5052">
        <v>-297.82321464099999</v>
      </c>
      <c r="N5052">
        <v>-295.21498385400002</v>
      </c>
      <c r="O5052">
        <v>-300</v>
      </c>
    </row>
    <row r="5053" spans="1:15" x14ac:dyDescent="0.2">
      <c r="A5053">
        <v>0.616455078125</v>
      </c>
      <c r="B5053">
        <v>-111.26906772</v>
      </c>
      <c r="C5053">
        <v>-111.26799468199999</v>
      </c>
      <c r="D5053">
        <v>-111.267429702</v>
      </c>
      <c r="E5053">
        <v>-111.26828315500001</v>
      </c>
      <c r="F5053">
        <v>-111.270768436</v>
      </c>
      <c r="G5053">
        <v>-111.277198943</v>
      </c>
      <c r="H5053">
        <v>0</v>
      </c>
      <c r="I5053">
        <v>0.616455078125</v>
      </c>
      <c r="J5053">
        <v>-170.76144143499999</v>
      </c>
      <c r="K5053">
        <v>-295.12341992900002</v>
      </c>
      <c r="L5053">
        <v>-300</v>
      </c>
      <c r="M5053">
        <v>-300</v>
      </c>
      <c r="N5053">
        <v>-298.75939756899999</v>
      </c>
      <c r="O5053">
        <v>-300</v>
      </c>
    </row>
    <row r="5054" spans="1:15" x14ac:dyDescent="0.2">
      <c r="A5054">
        <v>0.61657714843800004</v>
      </c>
      <c r="B5054">
        <v>-111.312389332</v>
      </c>
      <c r="C5054">
        <v>-111.31131862399999</v>
      </c>
      <c r="D5054">
        <v>-111.31075441199999</v>
      </c>
      <c r="E5054">
        <v>-111.31160969699999</v>
      </c>
      <c r="F5054">
        <v>-111.31409908800001</v>
      </c>
      <c r="G5054">
        <v>-111.32054001500001</v>
      </c>
      <c r="H5054">
        <v>0</v>
      </c>
      <c r="I5054">
        <v>0.61657714843800004</v>
      </c>
      <c r="J5054">
        <v>-171.50767960799999</v>
      </c>
      <c r="K5054">
        <v>-284.86229043700001</v>
      </c>
      <c r="L5054">
        <v>-297.71332968000002</v>
      </c>
      <c r="M5054">
        <v>-300</v>
      </c>
      <c r="N5054">
        <v>-300</v>
      </c>
      <c r="O5054">
        <v>-300</v>
      </c>
    </row>
    <row r="5055" spans="1:15" x14ac:dyDescent="0.2">
      <c r="A5055">
        <v>0.61669921875</v>
      </c>
      <c r="B5055">
        <v>-111.36013669800001</v>
      </c>
      <c r="C5055">
        <v>-111.359068323</v>
      </c>
      <c r="D5055">
        <v>-111.35850488</v>
      </c>
      <c r="E5055">
        <v>-111.359361999</v>
      </c>
      <c r="F5055">
        <v>-111.361855504</v>
      </c>
      <c r="G5055">
        <v>-111.368306863</v>
      </c>
      <c r="H5055">
        <v>0</v>
      </c>
      <c r="I5055">
        <v>0.61669921875</v>
      </c>
      <c r="J5055">
        <v>-172.26552583</v>
      </c>
      <c r="K5055">
        <v>-296.68689685800001</v>
      </c>
      <c r="L5055">
        <v>-300</v>
      </c>
      <c r="M5055">
        <v>-300</v>
      </c>
      <c r="N5055">
        <v>-300</v>
      </c>
      <c r="O5055">
        <v>-300</v>
      </c>
    </row>
    <row r="5056" spans="1:15" x14ac:dyDescent="0.2">
      <c r="A5056">
        <v>0.61682128906199996</v>
      </c>
      <c r="B5056">
        <v>-111.412355417</v>
      </c>
      <c r="C5056">
        <v>-111.41128938</v>
      </c>
      <c r="D5056">
        <v>-111.41072670699999</v>
      </c>
      <c r="E5056">
        <v>-111.41158566199999</v>
      </c>
      <c r="F5056">
        <v>-111.414083285</v>
      </c>
      <c r="G5056">
        <v>-111.420545086</v>
      </c>
      <c r="H5056">
        <v>0</v>
      </c>
      <c r="I5056">
        <v>0.61682128906199996</v>
      </c>
      <c r="J5056">
        <v>-173.03491441</v>
      </c>
      <c r="K5056">
        <v>-289.71373070599998</v>
      </c>
      <c r="L5056">
        <v>-300</v>
      </c>
      <c r="M5056">
        <v>-300</v>
      </c>
      <c r="N5056">
        <v>-300</v>
      </c>
      <c r="O5056">
        <v>-300</v>
      </c>
    </row>
    <row r="5057" spans="1:15" x14ac:dyDescent="0.2">
      <c r="A5057">
        <v>0.616943359375</v>
      </c>
      <c r="B5057">
        <v>-111.469096003</v>
      </c>
      <c r="C5057">
        <v>-111.46803230800001</v>
      </c>
      <c r="D5057">
        <v>-111.46747040699999</v>
      </c>
      <c r="E5057">
        <v>-111.46833119999999</v>
      </c>
      <c r="F5057">
        <v>-111.470832946</v>
      </c>
      <c r="G5057">
        <v>-111.477305199</v>
      </c>
      <c r="H5057">
        <v>0</v>
      </c>
      <c r="I5057">
        <v>0.616943359375</v>
      </c>
      <c r="J5057">
        <v>-173.81567399900001</v>
      </c>
      <c r="K5057">
        <v>-291.74109793999997</v>
      </c>
      <c r="L5057">
        <v>-300</v>
      </c>
      <c r="M5057">
        <v>-300</v>
      </c>
      <c r="N5057">
        <v>-300</v>
      </c>
      <c r="O5057">
        <v>-300</v>
      </c>
    </row>
    <row r="5058" spans="1:15" x14ac:dyDescent="0.2">
      <c r="A5058">
        <v>0.61706542968800004</v>
      </c>
      <c r="B5058">
        <v>-111.530414097</v>
      </c>
      <c r="C5058">
        <v>-111.529352746</v>
      </c>
      <c r="D5058">
        <v>-111.528791619</v>
      </c>
      <c r="E5058">
        <v>-111.529654252</v>
      </c>
      <c r="F5058">
        <v>-111.532160125</v>
      </c>
      <c r="G5058">
        <v>-111.538642842</v>
      </c>
      <c r="H5058">
        <v>0</v>
      </c>
      <c r="I5058">
        <v>0.61706542968800004</v>
      </c>
      <c r="J5058">
        <v>-174.60775732799999</v>
      </c>
      <c r="K5058">
        <v>-285.41159820399997</v>
      </c>
      <c r="L5058">
        <v>-300</v>
      </c>
      <c r="M5058">
        <v>-300</v>
      </c>
      <c r="N5058">
        <v>-300</v>
      </c>
      <c r="O5058">
        <v>-300</v>
      </c>
    </row>
    <row r="5059" spans="1:15" x14ac:dyDescent="0.2">
      <c r="A5059">
        <v>0.6171875</v>
      </c>
      <c r="B5059">
        <v>-111.59637070300001</v>
      </c>
      <c r="C5059">
        <v>-111.595311701</v>
      </c>
      <c r="D5059">
        <v>-111.594751348</v>
      </c>
      <c r="E5059">
        <v>-111.595615823</v>
      </c>
      <c r="F5059">
        <v>-111.59812582799999</v>
      </c>
      <c r="G5059">
        <v>-111.604619019</v>
      </c>
      <c r="H5059">
        <v>0</v>
      </c>
      <c r="I5059">
        <v>0.6171875</v>
      </c>
      <c r="J5059">
        <v>-175.41141981999999</v>
      </c>
      <c r="K5059">
        <v>-293.21952032399997</v>
      </c>
      <c r="L5059">
        <v>-300</v>
      </c>
      <c r="M5059">
        <v>-300</v>
      </c>
      <c r="N5059">
        <v>-300</v>
      </c>
      <c r="O5059">
        <v>-300</v>
      </c>
    </row>
    <row r="5060" spans="1:15" x14ac:dyDescent="0.2">
      <c r="A5060">
        <v>0.61730957031199996</v>
      </c>
      <c r="B5060">
        <v>-111.66703245399999</v>
      </c>
      <c r="C5060">
        <v>-111.665975804</v>
      </c>
      <c r="D5060">
        <v>-111.66541622699999</v>
      </c>
      <c r="E5060">
        <v>-111.666282548</v>
      </c>
      <c r="F5060">
        <v>-111.668796688</v>
      </c>
      <c r="G5060">
        <v>-111.67530036399999</v>
      </c>
      <c r="H5060">
        <v>0</v>
      </c>
      <c r="I5060">
        <v>0.61730957031199996</v>
      </c>
      <c r="J5060">
        <v>-176.22726917599999</v>
      </c>
      <c r="K5060">
        <v>-247.198791873</v>
      </c>
      <c r="L5060">
        <v>-300</v>
      </c>
      <c r="M5060">
        <v>-300</v>
      </c>
      <c r="N5060">
        <v>-300</v>
      </c>
      <c r="O5060">
        <v>-300</v>
      </c>
    </row>
    <row r="5061" spans="1:15" x14ac:dyDescent="0.2">
      <c r="A5061">
        <v>0.617431640625</v>
      </c>
      <c r="B5061">
        <v>-111.742471911</v>
      </c>
      <c r="C5061">
        <v>-111.741417617</v>
      </c>
      <c r="D5061">
        <v>-111.740858817</v>
      </c>
      <c r="E5061">
        <v>-111.741726984</v>
      </c>
      <c r="F5061">
        <v>-111.744245264</v>
      </c>
      <c r="G5061">
        <v>-111.750759436</v>
      </c>
      <c r="H5061">
        <v>0</v>
      </c>
      <c r="I5061">
        <v>0.617431640625</v>
      </c>
      <c r="J5061">
        <v>-177.056168869</v>
      </c>
      <c r="K5061">
        <v>-227.44174436500001</v>
      </c>
      <c r="L5061">
        <v>-300</v>
      </c>
      <c r="M5061">
        <v>-300</v>
      </c>
      <c r="N5061">
        <v>-300</v>
      </c>
      <c r="O5061">
        <v>-300</v>
      </c>
    </row>
    <row r="5062" spans="1:15" x14ac:dyDescent="0.2">
      <c r="A5062">
        <v>0.61755371093800004</v>
      </c>
      <c r="B5062">
        <v>-111.82276788599999</v>
      </c>
      <c r="C5062">
        <v>-111.82171595200001</v>
      </c>
      <c r="D5062">
        <v>-111.821157931</v>
      </c>
      <c r="E5062">
        <v>-111.822027947</v>
      </c>
      <c r="F5062">
        <v>-111.824550371</v>
      </c>
      <c r="G5062">
        <v>-111.83107504900001</v>
      </c>
      <c r="H5062">
        <v>0</v>
      </c>
      <c r="I5062">
        <v>0.61755371093800004</v>
      </c>
      <c r="J5062">
        <v>-177.89903467299999</v>
      </c>
      <c r="K5062">
        <v>-214.32887398299999</v>
      </c>
      <c r="L5062">
        <v>-300</v>
      </c>
      <c r="M5062">
        <v>-299.88240487299998</v>
      </c>
      <c r="N5062">
        <v>-300</v>
      </c>
      <c r="O5062">
        <v>-300</v>
      </c>
    </row>
    <row r="5063" spans="1:15" x14ac:dyDescent="0.2">
      <c r="A5063">
        <v>0.61767578125</v>
      </c>
      <c r="B5063">
        <v>-111.90800581400001</v>
      </c>
      <c r="C5063">
        <v>-111.906956243</v>
      </c>
      <c r="D5063">
        <v>-111.906399002</v>
      </c>
      <c r="E5063">
        <v>-111.907270869</v>
      </c>
      <c r="F5063">
        <v>-111.909797442</v>
      </c>
      <c r="G5063">
        <v>-111.916332637</v>
      </c>
      <c r="H5063">
        <v>0</v>
      </c>
      <c r="I5063">
        <v>0.61767578125</v>
      </c>
      <c r="J5063">
        <v>-178.75662048800001</v>
      </c>
      <c r="K5063">
        <v>-204.814319232</v>
      </c>
      <c r="L5063">
        <v>-298.792732333</v>
      </c>
      <c r="M5063">
        <v>-300</v>
      </c>
      <c r="N5063">
        <v>-300</v>
      </c>
      <c r="O5063">
        <v>-300</v>
      </c>
    </row>
    <row r="5064" spans="1:15" x14ac:dyDescent="0.2">
      <c r="A5064">
        <v>0.61779785156199996</v>
      </c>
      <c r="B5064">
        <v>-111.998278154</v>
      </c>
      <c r="C5064">
        <v>-111.997230949</v>
      </c>
      <c r="D5064">
        <v>-111.99667449</v>
      </c>
      <c r="E5064">
        <v>-111.997548209</v>
      </c>
      <c r="F5064">
        <v>-112.00007893599999</v>
      </c>
      <c r="G5064">
        <v>-112.00662465800001</v>
      </c>
      <c r="H5064">
        <v>0</v>
      </c>
      <c r="I5064">
        <v>0.61779785156199996</v>
      </c>
      <c r="J5064">
        <v>-179.62938634</v>
      </c>
      <c r="K5064">
        <v>-197.769940682</v>
      </c>
      <c r="L5064">
        <v>-295.88366588899999</v>
      </c>
      <c r="M5064">
        <v>-300</v>
      </c>
      <c r="N5064">
        <v>-300</v>
      </c>
      <c r="O5064">
        <v>-300</v>
      </c>
    </row>
    <row r="5065" spans="1:15" x14ac:dyDescent="0.2">
      <c r="A5065">
        <v>0.617919921875</v>
      </c>
      <c r="B5065">
        <v>-112.09368483999999</v>
      </c>
      <c r="C5065">
        <v>-112.09264000500001</v>
      </c>
      <c r="D5065">
        <v>-112.09208433000001</v>
      </c>
      <c r="E5065">
        <v>-112.092959904</v>
      </c>
      <c r="F5065">
        <v>-112.095494788</v>
      </c>
      <c r="G5065">
        <v>-112.102051049</v>
      </c>
      <c r="H5065">
        <v>0</v>
      </c>
      <c r="I5065">
        <v>0.617919921875</v>
      </c>
      <c r="J5065">
        <v>-180.51750616800001</v>
      </c>
      <c r="K5065">
        <v>-192.621185397</v>
      </c>
      <c r="L5065">
        <v>-297.57128682600001</v>
      </c>
      <c r="M5065">
        <v>-300</v>
      </c>
      <c r="N5065">
        <v>-298.90221627400001</v>
      </c>
      <c r="O5065">
        <v>-300</v>
      </c>
    </row>
    <row r="5066" spans="1:15" x14ac:dyDescent="0.2">
      <c r="A5066">
        <v>0.61804199218800004</v>
      </c>
      <c r="B5066">
        <v>-112.194333783</v>
      </c>
      <c r="C5066">
        <v>-112.193291323</v>
      </c>
      <c r="D5066">
        <v>-112.192736431</v>
      </c>
      <c r="E5066">
        <v>-112.193613863</v>
      </c>
      <c r="F5066">
        <v>-112.19615290900001</v>
      </c>
      <c r="G5066">
        <v>-112.202719719</v>
      </c>
      <c r="H5066">
        <v>0</v>
      </c>
      <c r="I5066">
        <v>0.61804199218800004</v>
      </c>
      <c r="J5066">
        <v>-181.42101016199999</v>
      </c>
      <c r="K5066">
        <v>-189.01798128999999</v>
      </c>
      <c r="L5066">
        <v>-300</v>
      </c>
      <c r="M5066">
        <v>-297.29280465599999</v>
      </c>
      <c r="N5066">
        <v>-295.17508704099998</v>
      </c>
      <c r="O5066">
        <v>-300</v>
      </c>
    </row>
    <row r="5067" spans="1:15" x14ac:dyDescent="0.2">
      <c r="A5067">
        <v>0.6181640625</v>
      </c>
      <c r="B5067">
        <v>-112.300341425</v>
      </c>
      <c r="C5067">
        <v>-112.29930134200001</v>
      </c>
      <c r="D5067">
        <v>-112.298747237</v>
      </c>
      <c r="E5067">
        <v>-112.299626528</v>
      </c>
      <c r="F5067">
        <v>-112.30216974</v>
      </c>
      <c r="G5067">
        <v>-112.30874711</v>
      </c>
      <c r="H5067">
        <v>0</v>
      </c>
      <c r="I5067">
        <v>0.6181640625</v>
      </c>
      <c r="J5067">
        <v>-182.340005636</v>
      </c>
      <c r="K5067">
        <v>-186.711775321</v>
      </c>
      <c r="L5067">
        <v>-300</v>
      </c>
      <c r="M5067">
        <v>-295.63050353300002</v>
      </c>
      <c r="N5067">
        <v>-300</v>
      </c>
      <c r="O5067">
        <v>-300</v>
      </c>
    </row>
    <row r="5068" spans="1:15" x14ac:dyDescent="0.2">
      <c r="A5068">
        <v>0.61828613281199996</v>
      </c>
      <c r="B5068">
        <v>-112.411833356</v>
      </c>
      <c r="C5068">
        <v>-112.410795655</v>
      </c>
      <c r="D5068">
        <v>-112.410242337</v>
      </c>
      <c r="E5068">
        <v>-112.411123489</v>
      </c>
      <c r="F5068">
        <v>-112.413670872</v>
      </c>
      <c r="G5068">
        <v>-112.420258812</v>
      </c>
      <c r="H5068">
        <v>0</v>
      </c>
      <c r="I5068">
        <v>0.61828613281199996</v>
      </c>
      <c r="J5068">
        <v>-183.274871752</v>
      </c>
      <c r="K5068">
        <v>-185.494173679</v>
      </c>
      <c r="L5068">
        <v>-300</v>
      </c>
      <c r="M5068">
        <v>-295.83335076200001</v>
      </c>
      <c r="N5068">
        <v>-300</v>
      </c>
      <c r="O5068">
        <v>-300</v>
      </c>
    </row>
    <row r="5069" spans="1:15" x14ac:dyDescent="0.2">
      <c r="A5069">
        <v>0.618408203125</v>
      </c>
      <c r="B5069">
        <v>-112.528945002</v>
      </c>
      <c r="C5069">
        <v>-112.527909686</v>
      </c>
      <c r="D5069">
        <v>-112.527357157</v>
      </c>
      <c r="E5069">
        <v>-112.528240172</v>
      </c>
      <c r="F5069">
        <v>-112.53079173</v>
      </c>
      <c r="G5069">
        <v>-112.53739025100001</v>
      </c>
      <c r="H5069">
        <v>0</v>
      </c>
      <c r="I5069">
        <v>0.618408203125</v>
      </c>
      <c r="J5069">
        <v>-184.22634724900001</v>
      </c>
      <c r="K5069">
        <v>-185.159512487</v>
      </c>
      <c r="L5069">
        <v>-300</v>
      </c>
      <c r="M5069">
        <v>-298.88454008999997</v>
      </c>
      <c r="N5069">
        <v>-300</v>
      </c>
      <c r="O5069">
        <v>-300</v>
      </c>
    </row>
    <row r="5070" spans="1:15" x14ac:dyDescent="0.2">
      <c r="A5070">
        <v>0.61853027343800004</v>
      </c>
      <c r="B5070">
        <v>-112.651822387</v>
      </c>
      <c r="C5070">
        <v>-112.65078946</v>
      </c>
      <c r="D5070">
        <v>-112.650237721</v>
      </c>
      <c r="E5070">
        <v>-112.651122601</v>
      </c>
      <c r="F5070">
        <v>-112.653678339</v>
      </c>
      <c r="G5070">
        <v>-112.66028745200001</v>
      </c>
      <c r="H5070">
        <v>0</v>
      </c>
      <c r="I5070">
        <v>0.61853027343800004</v>
      </c>
      <c r="J5070">
        <v>-185.195476423</v>
      </c>
      <c r="K5070">
        <v>-185.48452529799999</v>
      </c>
      <c r="L5070">
        <v>-300</v>
      </c>
      <c r="M5070">
        <v>-300</v>
      </c>
      <c r="N5070">
        <v>-300</v>
      </c>
      <c r="O5070">
        <v>-300</v>
      </c>
    </row>
    <row r="5071" spans="1:15" x14ac:dyDescent="0.2">
      <c r="A5071">
        <v>0.61865234375</v>
      </c>
      <c r="B5071">
        <v>-112.78062298899999</v>
      </c>
      <c r="C5071">
        <v>-112.779592455</v>
      </c>
      <c r="D5071">
        <v>-112.779041507</v>
      </c>
      <c r="E5071">
        <v>-112.779928255</v>
      </c>
      <c r="F5071">
        <v>-112.782488176</v>
      </c>
      <c r="G5071">
        <v>-112.789107892</v>
      </c>
      <c r="H5071">
        <v>0</v>
      </c>
      <c r="I5071">
        <v>0.61865234375</v>
      </c>
      <c r="J5071">
        <v>-186.18343438799999</v>
      </c>
      <c r="K5071">
        <v>-186.23295325800001</v>
      </c>
      <c r="L5071">
        <v>-300</v>
      </c>
      <c r="M5071">
        <v>-300</v>
      </c>
      <c r="N5071">
        <v>-300</v>
      </c>
      <c r="O5071">
        <v>-300</v>
      </c>
    </row>
    <row r="5072" spans="1:15" x14ac:dyDescent="0.2">
      <c r="A5072">
        <v>0.61877441406199996</v>
      </c>
      <c r="B5072">
        <v>-112.915516692</v>
      </c>
      <c r="C5072">
        <v>-112.914488554</v>
      </c>
      <c r="D5072">
        <v>-112.913938399</v>
      </c>
      <c r="E5072">
        <v>-112.91482701699999</v>
      </c>
      <c r="F5072">
        <v>-112.917391126</v>
      </c>
      <c r="G5072">
        <v>-112.924021455</v>
      </c>
      <c r="H5072">
        <v>0</v>
      </c>
      <c r="I5072">
        <v>0.61877441406199996</v>
      </c>
      <c r="J5072">
        <v>-187.19131569699999</v>
      </c>
      <c r="K5072">
        <v>-187.19213787699999</v>
      </c>
      <c r="L5072">
        <v>-300</v>
      </c>
      <c r="M5072">
        <v>-300</v>
      </c>
      <c r="N5072">
        <v>-300</v>
      </c>
      <c r="O5072">
        <v>-300</v>
      </c>
    </row>
    <row r="5073" spans="1:15" x14ac:dyDescent="0.2">
      <c r="A5073">
        <v>0.618896484375</v>
      </c>
      <c r="B5073">
        <v>-113.05668685099999</v>
      </c>
      <c r="C5073">
        <v>-113.055661113</v>
      </c>
      <c r="D5073">
        <v>-113.05511175300001</v>
      </c>
      <c r="E5073">
        <v>-113.05600224200001</v>
      </c>
      <c r="F5073">
        <v>-113.05857054400001</v>
      </c>
      <c r="G5073">
        <v>-113.06521149700001</v>
      </c>
      <c r="H5073">
        <v>0</v>
      </c>
      <c r="I5073">
        <v>0.618896484375</v>
      </c>
      <c r="J5073">
        <v>-188.21996899999999</v>
      </c>
      <c r="K5073">
        <v>-188.22205808300001</v>
      </c>
      <c r="L5073">
        <v>-298.85627373900002</v>
      </c>
      <c r="M5073">
        <v>-300</v>
      </c>
      <c r="N5073">
        <v>-300</v>
      </c>
      <c r="O5073">
        <v>-300</v>
      </c>
    </row>
    <row r="5074" spans="1:15" x14ac:dyDescent="0.2">
      <c r="A5074">
        <v>0.61901855468800004</v>
      </c>
      <c r="B5074">
        <v>-113.204331491</v>
      </c>
      <c r="C5074">
        <v>-113.203308157</v>
      </c>
      <c r="D5074">
        <v>-113.20275959200001</v>
      </c>
      <c r="E5074">
        <v>-113.203651956</v>
      </c>
      <c r="F5074">
        <v>-113.20622445399999</v>
      </c>
      <c r="G5074">
        <v>-113.21287604299999</v>
      </c>
      <c r="H5074">
        <v>0</v>
      </c>
      <c r="I5074">
        <v>0.61901855468800004</v>
      </c>
      <c r="J5074">
        <v>-189.26997080300001</v>
      </c>
      <c r="K5074">
        <v>-189.27080571799999</v>
      </c>
      <c r="L5074">
        <v>-300</v>
      </c>
      <c r="M5074">
        <v>-300</v>
      </c>
      <c r="N5074">
        <v>-300</v>
      </c>
      <c r="O5074">
        <v>-300</v>
      </c>
    </row>
    <row r="5075" spans="1:15" x14ac:dyDescent="0.2">
      <c r="A5075">
        <v>0.619140625</v>
      </c>
      <c r="B5075">
        <v>-113.358664649</v>
      </c>
      <c r="C5075">
        <v>-113.35764372200001</v>
      </c>
      <c r="D5075">
        <v>-113.357095954</v>
      </c>
      <c r="E5075">
        <v>-113.357990194</v>
      </c>
      <c r="F5075">
        <v>-113.360566893</v>
      </c>
      <c r="G5075">
        <v>-113.367229127</v>
      </c>
      <c r="H5075">
        <v>0</v>
      </c>
      <c r="I5075">
        <v>0.619140625</v>
      </c>
      <c r="J5075">
        <v>-190.34172591399999</v>
      </c>
      <c r="K5075">
        <v>-190.339096729</v>
      </c>
      <c r="L5075">
        <v>-300</v>
      </c>
      <c r="M5075">
        <v>-300</v>
      </c>
      <c r="N5075">
        <v>-300</v>
      </c>
      <c r="O5075">
        <v>-300</v>
      </c>
    </row>
    <row r="5076" spans="1:15" x14ac:dyDescent="0.2">
      <c r="A5076">
        <v>0.61926269531199996</v>
      </c>
      <c r="B5076">
        <v>-113.519917885</v>
      </c>
      <c r="C5076">
        <v>-113.518899369</v>
      </c>
      <c r="D5076">
        <v>-113.5183524</v>
      </c>
      <c r="E5076">
        <v>-113.519248518</v>
      </c>
      <c r="F5076">
        <v>-113.521829422</v>
      </c>
      <c r="G5076">
        <v>-113.528502313</v>
      </c>
      <c r="H5076">
        <v>0</v>
      </c>
      <c r="I5076">
        <v>0.61926269531199996</v>
      </c>
      <c r="J5076">
        <v>-191.435677183</v>
      </c>
      <c r="K5076">
        <v>-191.433919213</v>
      </c>
      <c r="L5076">
        <v>-300</v>
      </c>
      <c r="M5076">
        <v>-300</v>
      </c>
      <c r="N5076">
        <v>-300</v>
      </c>
      <c r="O5076">
        <v>-300</v>
      </c>
    </row>
    <row r="5077" spans="1:15" x14ac:dyDescent="0.2">
      <c r="A5077">
        <v>0.619384765625</v>
      </c>
      <c r="B5077">
        <v>-113.68834199699999</v>
      </c>
      <c r="C5077">
        <v>-113.687325896</v>
      </c>
      <c r="D5077">
        <v>-113.686779727</v>
      </c>
      <c r="E5077">
        <v>-113.687677725</v>
      </c>
      <c r="F5077">
        <v>-113.690262839</v>
      </c>
      <c r="G5077">
        <v>-113.696946397</v>
      </c>
      <c r="H5077">
        <v>0</v>
      </c>
      <c r="I5077">
        <v>0.619384765625</v>
      </c>
      <c r="J5077">
        <v>-192.55251145099999</v>
      </c>
      <c r="K5077">
        <v>-192.55266450600001</v>
      </c>
      <c r="L5077">
        <v>-300</v>
      </c>
      <c r="M5077">
        <v>-300</v>
      </c>
      <c r="N5077">
        <v>-300</v>
      </c>
      <c r="O5077">
        <v>-300</v>
      </c>
    </row>
    <row r="5078" spans="1:15" x14ac:dyDescent="0.2">
      <c r="A5078">
        <v>0.61950683593800004</v>
      </c>
      <c r="B5078">
        <v>-113.86420895099999</v>
      </c>
      <c r="C5078">
        <v>-113.863195269</v>
      </c>
      <c r="D5078">
        <v>-113.862649901</v>
      </c>
      <c r="E5078">
        <v>-113.863549781</v>
      </c>
      <c r="F5078">
        <v>-113.866139109</v>
      </c>
      <c r="G5078">
        <v>-113.872833345</v>
      </c>
      <c r="H5078">
        <v>0</v>
      </c>
      <c r="I5078">
        <v>0.61950683593800004</v>
      </c>
      <c r="J5078">
        <v>-193.69328887500001</v>
      </c>
      <c r="K5078">
        <v>-193.69271009799999</v>
      </c>
      <c r="L5078">
        <v>-300</v>
      </c>
      <c r="M5078">
        <v>-300</v>
      </c>
      <c r="N5078">
        <v>-300</v>
      </c>
      <c r="O5078">
        <v>-300</v>
      </c>
    </row>
    <row r="5079" spans="1:15" x14ac:dyDescent="0.2">
      <c r="A5079">
        <v>0.61962890625</v>
      </c>
      <c r="B5079">
        <v>-114.04781407900001</v>
      </c>
      <c r="C5079">
        <v>-114.04680281900001</v>
      </c>
      <c r="D5079">
        <v>-114.04625825399999</v>
      </c>
      <c r="E5079">
        <v>-114.047160018</v>
      </c>
      <c r="F5079">
        <v>-114.049753565</v>
      </c>
      <c r="G5079">
        <v>-114.05645848899999</v>
      </c>
      <c r="H5079">
        <v>0</v>
      </c>
      <c r="I5079">
        <v>0.61962890625</v>
      </c>
      <c r="J5079">
        <v>-194.85944531300001</v>
      </c>
      <c r="K5079">
        <v>-194.858091274</v>
      </c>
      <c r="L5079">
        <v>-300</v>
      </c>
      <c r="M5079">
        <v>-300</v>
      </c>
      <c r="N5079">
        <v>-300</v>
      </c>
      <c r="O5079">
        <v>-300</v>
      </c>
    </row>
    <row r="5080" spans="1:15" x14ac:dyDescent="0.2">
      <c r="A5080">
        <v>0.61975097656199996</v>
      </c>
      <c r="B5080">
        <v>-114.239478581</v>
      </c>
      <c r="C5080">
        <v>-114.23846974600001</v>
      </c>
      <c r="D5080">
        <v>-114.237925985</v>
      </c>
      <c r="E5080">
        <v>-114.23882963600001</v>
      </c>
      <c r="F5080">
        <v>-114.241427406</v>
      </c>
      <c r="G5080">
        <v>-114.248143029</v>
      </c>
      <c r="H5080">
        <v>0</v>
      </c>
      <c r="I5080">
        <v>0.61975097656199996</v>
      </c>
      <c r="J5080">
        <v>-196.052648697</v>
      </c>
      <c r="K5080">
        <v>-196.05337449000001</v>
      </c>
      <c r="L5080">
        <v>-300</v>
      </c>
      <c r="M5080">
        <v>-300</v>
      </c>
      <c r="N5080">
        <v>-300</v>
      </c>
      <c r="O5080">
        <v>-300</v>
      </c>
    </row>
    <row r="5081" spans="1:15" x14ac:dyDescent="0.2">
      <c r="A5081">
        <v>0.619873046875</v>
      </c>
      <c r="B5081">
        <v>-114.439552381</v>
      </c>
      <c r="C5081">
        <v>-114.438545976</v>
      </c>
      <c r="D5081">
        <v>-114.43800302</v>
      </c>
      <c r="E5081">
        <v>-114.43890856</v>
      </c>
      <c r="F5081">
        <v>-114.441510557</v>
      </c>
      <c r="G5081">
        <v>-114.44823689</v>
      </c>
      <c r="H5081">
        <v>0</v>
      </c>
      <c r="I5081">
        <v>0.619873046875</v>
      </c>
      <c r="J5081">
        <v>-197.27458869399999</v>
      </c>
      <c r="K5081">
        <v>-197.27781076900001</v>
      </c>
      <c r="L5081">
        <v>-300</v>
      </c>
      <c r="M5081">
        <v>-300</v>
      </c>
      <c r="N5081">
        <v>-300</v>
      </c>
      <c r="O5081">
        <v>-300</v>
      </c>
    </row>
    <row r="5082" spans="1:15" x14ac:dyDescent="0.2">
      <c r="A5082">
        <v>0.61999511718800004</v>
      </c>
      <c r="B5082">
        <v>-114.648417407</v>
      </c>
      <c r="C5082">
        <v>-114.647413435</v>
      </c>
      <c r="D5082">
        <v>-114.64687128600001</v>
      </c>
      <c r="E5082">
        <v>-114.64777871699999</v>
      </c>
      <c r="F5082">
        <v>-114.650384945</v>
      </c>
      <c r="G5082">
        <v>-114.657121999</v>
      </c>
      <c r="H5082">
        <v>0</v>
      </c>
      <c r="I5082">
        <v>0.61999511718800004</v>
      </c>
      <c r="J5082">
        <v>-198.52681713600001</v>
      </c>
      <c r="K5082">
        <v>-198.52920246400001</v>
      </c>
      <c r="L5082">
        <v>-300</v>
      </c>
      <c r="M5082">
        <v>-300</v>
      </c>
      <c r="N5082">
        <v>-300</v>
      </c>
      <c r="O5082">
        <v>-300</v>
      </c>
    </row>
    <row r="5083" spans="1:15" x14ac:dyDescent="0.2">
      <c r="A5083">
        <v>0.6201171875</v>
      </c>
      <c r="B5083">
        <v>-114.866491357</v>
      </c>
      <c r="C5083">
        <v>-114.865489822</v>
      </c>
      <c r="D5083">
        <v>-114.864948481</v>
      </c>
      <c r="E5083">
        <v>-114.865857805</v>
      </c>
      <c r="F5083">
        <v>-114.868468269</v>
      </c>
      <c r="G5083">
        <v>-114.87521605400001</v>
      </c>
      <c r="H5083">
        <v>0</v>
      </c>
      <c r="I5083">
        <v>0.6201171875</v>
      </c>
      <c r="J5083">
        <v>-199.81065954600001</v>
      </c>
      <c r="K5083">
        <v>-199.809950353</v>
      </c>
      <c r="L5083">
        <v>-300</v>
      </c>
      <c r="M5083">
        <v>-300</v>
      </c>
      <c r="N5083">
        <v>-300</v>
      </c>
      <c r="O5083">
        <v>-300</v>
      </c>
    </row>
    <row r="5084" spans="1:15" x14ac:dyDescent="0.2">
      <c r="A5084">
        <v>0.62023925781199996</v>
      </c>
      <c r="B5084">
        <v>-115.094232058</v>
      </c>
      <c r="C5084">
        <v>-115.09323296300001</v>
      </c>
      <c r="D5084">
        <v>-115.092692433</v>
      </c>
      <c r="E5084">
        <v>-115.093603651</v>
      </c>
      <c r="F5084">
        <v>-115.09621835599999</v>
      </c>
      <c r="G5084">
        <v>-115.102976883</v>
      </c>
      <c r="H5084">
        <v>0</v>
      </c>
      <c r="I5084">
        <v>0.62023925781199996</v>
      </c>
      <c r="J5084">
        <v>-201.12728969400001</v>
      </c>
      <c r="K5084">
        <v>-201.12527412200001</v>
      </c>
      <c r="L5084">
        <v>-300</v>
      </c>
      <c r="M5084">
        <v>-300</v>
      </c>
      <c r="N5084">
        <v>-300</v>
      </c>
      <c r="O5084">
        <v>-300</v>
      </c>
    </row>
    <row r="5085" spans="1:15" x14ac:dyDescent="0.2">
      <c r="A5085">
        <v>0.620361328125</v>
      </c>
      <c r="B5085">
        <v>-115.332142514</v>
      </c>
      <c r="C5085">
        <v>-115.331145865</v>
      </c>
      <c r="D5085">
        <v>-115.330606145</v>
      </c>
      <c r="E5085">
        <v>-115.331519261</v>
      </c>
      <c r="F5085">
        <v>-115.33413821000001</v>
      </c>
      <c r="G5085">
        <v>-115.34090749000001</v>
      </c>
      <c r="H5085">
        <v>0</v>
      </c>
      <c r="I5085">
        <v>0.620361328125</v>
      </c>
      <c r="J5085">
        <v>-202.47791012900001</v>
      </c>
      <c r="K5085">
        <v>-202.47715534100001</v>
      </c>
      <c r="L5085">
        <v>-300</v>
      </c>
      <c r="M5085">
        <v>-300</v>
      </c>
      <c r="N5085">
        <v>-300</v>
      </c>
      <c r="O5085">
        <v>-300</v>
      </c>
    </row>
    <row r="5086" spans="1:15" x14ac:dyDescent="0.2">
      <c r="A5086">
        <v>0.62048339843800004</v>
      </c>
      <c r="B5086">
        <v>-115.580776798</v>
      </c>
      <c r="C5086">
        <v>-115.579782596</v>
      </c>
      <c r="D5086">
        <v>-115.57924368899999</v>
      </c>
      <c r="E5086">
        <v>-115.580158704</v>
      </c>
      <c r="F5086">
        <v>-115.58278190199999</v>
      </c>
      <c r="G5086">
        <v>-115.589561945</v>
      </c>
      <c r="H5086">
        <v>0</v>
      </c>
      <c r="I5086">
        <v>0.62048339843800004</v>
      </c>
      <c r="J5086">
        <v>-203.86399073999999</v>
      </c>
      <c r="K5086">
        <v>-203.86397991800001</v>
      </c>
      <c r="L5086">
        <v>-300</v>
      </c>
      <c r="M5086">
        <v>-300</v>
      </c>
      <c r="N5086">
        <v>-300</v>
      </c>
      <c r="O5086">
        <v>-300</v>
      </c>
    </row>
    <row r="5087" spans="1:15" x14ac:dyDescent="0.2">
      <c r="A5087">
        <v>0.62060546875</v>
      </c>
      <c r="B5087">
        <v>-115.840746935</v>
      </c>
      <c r="C5087">
        <v>-115.839755185</v>
      </c>
      <c r="D5087">
        <v>-115.839217093</v>
      </c>
      <c r="E5087">
        <v>-115.840134009</v>
      </c>
      <c r="F5087">
        <v>-115.84276146000001</v>
      </c>
      <c r="G5087">
        <v>-115.849552278</v>
      </c>
      <c r="H5087">
        <v>0</v>
      </c>
      <c r="I5087">
        <v>0.62060546875</v>
      </c>
      <c r="J5087">
        <v>-205.287420647</v>
      </c>
      <c r="K5087">
        <v>-205.28621063</v>
      </c>
      <c r="L5087">
        <v>-300</v>
      </c>
      <c r="M5087">
        <v>-300</v>
      </c>
      <c r="N5087">
        <v>-300</v>
      </c>
      <c r="O5087">
        <v>-300</v>
      </c>
    </row>
    <row r="5088" spans="1:15" x14ac:dyDescent="0.2">
      <c r="A5088">
        <v>0.62072753906199996</v>
      </c>
      <c r="B5088">
        <v>-116.11273102</v>
      </c>
      <c r="C5088">
        <v>-116.11174172600001</v>
      </c>
      <c r="D5088">
        <v>-116.111204449</v>
      </c>
      <c r="E5088">
        <v>-116.112123268</v>
      </c>
      <c r="F5088">
        <v>-116.114754977</v>
      </c>
      <c r="G5088">
        <v>-116.12155658</v>
      </c>
      <c r="H5088">
        <v>0</v>
      </c>
      <c r="I5088">
        <v>0.62072753906199996</v>
      </c>
      <c r="J5088">
        <v>-206.75057056</v>
      </c>
      <c r="K5088">
        <v>-206.748779455</v>
      </c>
      <c r="L5088">
        <v>-300</v>
      </c>
      <c r="M5088">
        <v>-300</v>
      </c>
      <c r="N5088">
        <v>-300</v>
      </c>
      <c r="O5088">
        <v>-300</v>
      </c>
    </row>
    <row r="5089" spans="1:15" x14ac:dyDescent="0.2">
      <c r="A5089">
        <v>0.620849609375</v>
      </c>
      <c r="B5089">
        <v>-116.397482802</v>
      </c>
      <c r="C5089">
        <v>-116.39649596700001</v>
      </c>
      <c r="D5089">
        <v>-116.395959507</v>
      </c>
      <c r="E5089">
        <v>-116.396880232</v>
      </c>
      <c r="F5089">
        <v>-116.399516203</v>
      </c>
      <c r="G5089">
        <v>-116.406328601</v>
      </c>
      <c r="H5089">
        <v>0</v>
      </c>
      <c r="I5089">
        <v>0.620849609375</v>
      </c>
      <c r="J5089">
        <v>-208.256239303</v>
      </c>
      <c r="K5089">
        <v>-208.25659376900001</v>
      </c>
      <c r="L5089">
        <v>-300</v>
      </c>
      <c r="M5089">
        <v>-300</v>
      </c>
      <c r="N5089">
        <v>-300</v>
      </c>
      <c r="O5089">
        <v>-300</v>
      </c>
    </row>
    <row r="5090" spans="1:15" x14ac:dyDescent="0.2">
      <c r="A5090">
        <v>0.62097167968800004</v>
      </c>
      <c r="B5090">
        <v>-116.69584310400001</v>
      </c>
      <c r="C5090">
        <v>-116.694858732</v>
      </c>
      <c r="D5090">
        <v>-116.69432309</v>
      </c>
      <c r="E5090">
        <v>-116.695245723</v>
      </c>
      <c r="F5090">
        <v>-116.69788595999999</v>
      </c>
      <c r="G5090">
        <v>-116.704709165</v>
      </c>
      <c r="H5090">
        <v>0</v>
      </c>
      <c r="I5090">
        <v>0.62097167968800004</v>
      </c>
      <c r="J5090">
        <v>-209.80742015800001</v>
      </c>
      <c r="K5090">
        <v>-209.81048494000001</v>
      </c>
      <c r="L5090">
        <v>-300</v>
      </c>
      <c r="M5090">
        <v>-300</v>
      </c>
      <c r="N5090">
        <v>-300</v>
      </c>
      <c r="O5090">
        <v>-300</v>
      </c>
    </row>
    <row r="5091" spans="1:15" x14ac:dyDescent="0.2">
      <c r="A5091">
        <v>0.62109375</v>
      </c>
      <c r="B5091">
        <v>-117.00875348700001</v>
      </c>
      <c r="C5091">
        <v>-117.007771582</v>
      </c>
      <c r="D5091">
        <v>-117.00723676</v>
      </c>
      <c r="E5091">
        <v>-117.008161302</v>
      </c>
      <c r="F5091">
        <v>-117.010805811</v>
      </c>
      <c r="G5091">
        <v>-117.017639832</v>
      </c>
      <c r="H5091">
        <v>0</v>
      </c>
      <c r="I5091">
        <v>0.62109375</v>
      </c>
      <c r="J5091">
        <v>-211.407201251</v>
      </c>
      <c r="K5091">
        <v>-211.40997249</v>
      </c>
      <c r="L5091">
        <v>-300</v>
      </c>
      <c r="M5091">
        <v>-300</v>
      </c>
      <c r="N5091">
        <v>-300</v>
      </c>
      <c r="O5091">
        <v>-300</v>
      </c>
    </row>
    <row r="5092" spans="1:15" x14ac:dyDescent="0.2">
      <c r="A5092">
        <v>0.62121582031199996</v>
      </c>
      <c r="B5092">
        <v>-117.33727273</v>
      </c>
      <c r="C5092">
        <v>-117.336293295</v>
      </c>
      <c r="D5092">
        <v>-117.335759294</v>
      </c>
      <c r="E5092">
        <v>-117.33668574799999</v>
      </c>
      <c r="F5092">
        <v>-117.33933453100001</v>
      </c>
      <c r="G5092">
        <v>-117.346179381</v>
      </c>
      <c r="H5092">
        <v>0</v>
      </c>
      <c r="I5092">
        <v>0.62121582031199996</v>
      </c>
      <c r="J5092">
        <v>-213.058562155</v>
      </c>
      <c r="K5092">
        <v>-213.05848847199999</v>
      </c>
      <c r="L5092">
        <v>-263.44425140999999</v>
      </c>
      <c r="M5092">
        <v>-300</v>
      </c>
      <c r="N5092">
        <v>-300</v>
      </c>
      <c r="O5092">
        <v>-300</v>
      </c>
    </row>
    <row r="5093" spans="1:15" x14ac:dyDescent="0.2">
      <c r="A5093">
        <v>0.621337890625</v>
      </c>
      <c r="B5093">
        <v>-117.682596825</v>
      </c>
      <c r="C5093">
        <v>-117.68161986600001</v>
      </c>
      <c r="D5093">
        <v>-117.681086687</v>
      </c>
      <c r="E5093">
        <v>-117.68201505499999</v>
      </c>
      <c r="F5093">
        <v>-117.684668117</v>
      </c>
      <c r="G5093">
        <v>-117.691523805</v>
      </c>
      <c r="H5093">
        <v>0</v>
      </c>
      <c r="I5093">
        <v>0.621337890625</v>
      </c>
      <c r="J5093">
        <v>-214.76456029600001</v>
      </c>
      <c r="K5093">
        <v>-214.76269743200001</v>
      </c>
      <c r="L5093">
        <v>-240.820334237</v>
      </c>
      <c r="M5093">
        <v>-300</v>
      </c>
      <c r="N5093">
        <v>-300</v>
      </c>
      <c r="O5093">
        <v>-300</v>
      </c>
    </row>
    <row r="5094" spans="1:15" x14ac:dyDescent="0.2">
      <c r="A5094">
        <v>0.62145996093800004</v>
      </c>
      <c r="B5094">
        <v>-118.046083471</v>
      </c>
      <c r="C5094">
        <v>-118.045108989</v>
      </c>
      <c r="D5094">
        <v>-118.04457663399999</v>
      </c>
      <c r="E5094">
        <v>-118.045506918</v>
      </c>
      <c r="F5094">
        <v>-118.04816426399999</v>
      </c>
      <c r="G5094">
        <v>-118.055030802</v>
      </c>
      <c r="H5094">
        <v>0</v>
      </c>
      <c r="I5094">
        <v>0.62145996093800004</v>
      </c>
      <c r="J5094">
        <v>-216.52841344699999</v>
      </c>
      <c r="K5094">
        <v>-216.52734701399999</v>
      </c>
      <c r="L5094">
        <v>-228.631115386</v>
      </c>
      <c r="M5094">
        <v>-300</v>
      </c>
      <c r="N5094">
        <v>-300</v>
      </c>
      <c r="O5094">
        <v>-300</v>
      </c>
    </row>
    <row r="5095" spans="1:15" x14ac:dyDescent="0.2">
      <c r="A5095">
        <v>0.62158203125</v>
      </c>
      <c r="B5095">
        <v>-118.429282274</v>
      </c>
      <c r="C5095">
        <v>-118.428310274</v>
      </c>
      <c r="D5095">
        <v>-118.42777874399999</v>
      </c>
      <c r="E5095">
        <v>-118.428710947</v>
      </c>
      <c r="F5095">
        <v>-118.43137258100001</v>
      </c>
      <c r="G5095">
        <v>-118.438249978</v>
      </c>
      <c r="H5095">
        <v>0</v>
      </c>
      <c r="I5095">
        <v>0.62158203125</v>
      </c>
      <c r="J5095">
        <v>-218.35367099999999</v>
      </c>
      <c r="K5095">
        <v>-218.353631181</v>
      </c>
      <c r="L5095">
        <v>-222.72547833600001</v>
      </c>
      <c r="M5095">
        <v>-300</v>
      </c>
      <c r="N5095">
        <v>-300</v>
      </c>
      <c r="O5095">
        <v>-300</v>
      </c>
    </row>
    <row r="5096" spans="1:15" x14ac:dyDescent="0.2">
      <c r="A5096">
        <v>0.62170410156199996</v>
      </c>
      <c r="B5096">
        <v>-118.833972398</v>
      </c>
      <c r="C5096">
        <v>-118.83300288300001</v>
      </c>
      <c r="D5096">
        <v>-118.832472181</v>
      </c>
      <c r="E5096">
        <v>-118.833406303</v>
      </c>
      <c r="F5096">
        <v>-118.83607223</v>
      </c>
      <c r="G5096">
        <v>-118.842960498</v>
      </c>
      <c r="H5096">
        <v>0</v>
      </c>
      <c r="I5096">
        <v>0.62170410156199996</v>
      </c>
      <c r="J5096">
        <v>-220.24479403399999</v>
      </c>
      <c r="K5096">
        <v>-220.243729817</v>
      </c>
      <c r="L5096">
        <v>-221.17701467200001</v>
      </c>
      <c r="M5096">
        <v>-300</v>
      </c>
      <c r="N5096">
        <v>-300</v>
      </c>
      <c r="O5096">
        <v>-300</v>
      </c>
    </row>
    <row r="5097" spans="1:15" x14ac:dyDescent="0.2">
      <c r="A5097">
        <v>0.621826171875</v>
      </c>
      <c r="B5097">
        <v>-119.262209926</v>
      </c>
      <c r="C5097">
        <v>-119.261242901</v>
      </c>
      <c r="D5097">
        <v>-119.26071302699999</v>
      </c>
      <c r="E5097">
        <v>-119.26164907099999</v>
      </c>
      <c r="F5097">
        <v>-119.264319296</v>
      </c>
      <c r="G5097">
        <v>-119.271218445</v>
      </c>
      <c r="H5097">
        <v>0</v>
      </c>
      <c r="I5097">
        <v>0.621826171875</v>
      </c>
      <c r="J5097">
        <v>-222.206812576</v>
      </c>
      <c r="K5097">
        <v>-222.204633777</v>
      </c>
      <c r="L5097">
        <v>-222.25423103099999</v>
      </c>
      <c r="M5097">
        <v>-300</v>
      </c>
      <c r="N5097">
        <v>-300</v>
      </c>
      <c r="O5097">
        <v>-300</v>
      </c>
    </row>
    <row r="5098" spans="1:15" x14ac:dyDescent="0.2">
      <c r="A5098">
        <v>0.62194824218800004</v>
      </c>
      <c r="B5098">
        <v>-119.716388138</v>
      </c>
      <c r="C5098">
        <v>-119.715423605</v>
      </c>
      <c r="D5098">
        <v>-119.71489456</v>
      </c>
      <c r="E5098">
        <v>-119.715832529</v>
      </c>
      <c r="F5098">
        <v>-119.718507055</v>
      </c>
      <c r="G5098">
        <v>-119.725417096</v>
      </c>
      <c r="H5098">
        <v>0</v>
      </c>
      <c r="I5098">
        <v>0.62194824218800004</v>
      </c>
      <c r="J5098">
        <v>-224.245737752</v>
      </c>
      <c r="K5098">
        <v>-224.244953444</v>
      </c>
      <c r="L5098">
        <v>-224.24717017200001</v>
      </c>
      <c r="M5098">
        <v>-300</v>
      </c>
      <c r="N5098">
        <v>-300</v>
      </c>
      <c r="O5098">
        <v>-300</v>
      </c>
    </row>
    <row r="5099" spans="1:15" x14ac:dyDescent="0.2">
      <c r="A5099">
        <v>0.6220703125</v>
      </c>
      <c r="B5099">
        <v>-120.19931515099999</v>
      </c>
      <c r="C5099">
        <v>-120.198353115</v>
      </c>
      <c r="D5099">
        <v>-120.197824901</v>
      </c>
      <c r="E5099">
        <v>-120.198764798</v>
      </c>
      <c r="F5099">
        <v>-120.20144362800001</v>
      </c>
      <c r="G5099">
        <v>-120.20836457199999</v>
      </c>
      <c r="H5099">
        <v>0</v>
      </c>
      <c r="I5099">
        <v>0.6220703125</v>
      </c>
      <c r="J5099">
        <v>-226.368340512</v>
      </c>
      <c r="K5099">
        <v>-226.37055381600001</v>
      </c>
      <c r="L5099">
        <v>-226.368017632</v>
      </c>
      <c r="M5099">
        <v>-300</v>
      </c>
      <c r="N5099">
        <v>-300</v>
      </c>
      <c r="O5099">
        <v>-300</v>
      </c>
    </row>
    <row r="5100" spans="1:15" x14ac:dyDescent="0.2">
      <c r="A5100">
        <v>0.62219238281199996</v>
      </c>
      <c r="B5100">
        <v>-120.714315328</v>
      </c>
      <c r="C5100">
        <v>-120.71335579300001</v>
      </c>
      <c r="D5100">
        <v>-120.712828411</v>
      </c>
      <c r="E5100">
        <v>-120.713770236</v>
      </c>
      <c r="F5100">
        <v>-120.71645337699999</v>
      </c>
      <c r="G5100">
        <v>-120.72338523499999</v>
      </c>
      <c r="H5100">
        <v>0</v>
      </c>
      <c r="I5100">
        <v>0.62219238281199996</v>
      </c>
      <c r="J5100">
        <v>-228.58223235700001</v>
      </c>
      <c r="K5100">
        <v>-228.58515057599999</v>
      </c>
      <c r="L5100">
        <v>-228.585343653</v>
      </c>
      <c r="M5100">
        <v>-300</v>
      </c>
      <c r="N5100">
        <v>-300</v>
      </c>
      <c r="O5100">
        <v>-300</v>
      </c>
    </row>
    <row r="5101" spans="1:15" x14ac:dyDescent="0.2">
      <c r="A5101">
        <v>0.622314453125</v>
      </c>
      <c r="B5101">
        <v>-121.265363706</v>
      </c>
      <c r="C5101">
        <v>-121.264406675</v>
      </c>
      <c r="D5101">
        <v>-121.263880128</v>
      </c>
      <c r="E5101">
        <v>-121.26482388300001</v>
      </c>
      <c r="F5101">
        <v>-121.26751133800001</v>
      </c>
      <c r="G5101">
        <v>-121.27445412</v>
      </c>
      <c r="H5101">
        <v>0</v>
      </c>
      <c r="I5101">
        <v>0.622314453125</v>
      </c>
      <c r="J5101">
        <v>-230.895428017</v>
      </c>
      <c r="K5101">
        <v>-230.89584967299999</v>
      </c>
      <c r="L5101">
        <v>-230.894694552</v>
      </c>
      <c r="M5101">
        <v>-300</v>
      </c>
      <c r="N5101">
        <v>-300</v>
      </c>
      <c r="O5101">
        <v>-300</v>
      </c>
    </row>
    <row r="5102" spans="1:15" x14ac:dyDescent="0.2">
      <c r="A5102">
        <v>0.62243652343800004</v>
      </c>
      <c r="B5102">
        <v>-121.85726729700001</v>
      </c>
      <c r="C5102">
        <v>-121.856312774</v>
      </c>
      <c r="D5102">
        <v>-121.855787062</v>
      </c>
      <c r="E5102">
        <v>-121.85673275000001</v>
      </c>
      <c r="F5102">
        <v>-121.859424524</v>
      </c>
      <c r="G5102">
        <v>-121.86637824100001</v>
      </c>
      <c r="H5102">
        <v>0</v>
      </c>
      <c r="I5102">
        <v>0.62243652343800004</v>
      </c>
      <c r="J5102">
        <v>-233.316946524</v>
      </c>
      <c r="K5102">
        <v>-233.314775075</v>
      </c>
      <c r="L5102">
        <v>-233.31824745099999</v>
      </c>
      <c r="M5102">
        <v>-300</v>
      </c>
      <c r="N5102">
        <v>-300</v>
      </c>
      <c r="O5102">
        <v>-300</v>
      </c>
    </row>
    <row r="5103" spans="1:15" x14ac:dyDescent="0.2">
      <c r="A5103">
        <v>0.62255859375</v>
      </c>
      <c r="B5103">
        <v>-122.495914324</v>
      </c>
      <c r="C5103">
        <v>-122.49496231400001</v>
      </c>
      <c r="D5103">
        <v>-122.494437439</v>
      </c>
      <c r="E5103">
        <v>-122.495385062</v>
      </c>
      <c r="F5103">
        <v>-122.49808115899999</v>
      </c>
      <c r="G5103">
        <v>-122.505045821</v>
      </c>
      <c r="H5103">
        <v>0</v>
      </c>
      <c r="I5103">
        <v>0.62255859375</v>
      </c>
      <c r="J5103">
        <v>-235.85666398000001</v>
      </c>
      <c r="K5103">
        <v>-235.854675778</v>
      </c>
      <c r="L5103">
        <v>-235.85405129700001</v>
      </c>
      <c r="M5103">
        <v>-300</v>
      </c>
      <c r="N5103">
        <v>-300</v>
      </c>
      <c r="O5103">
        <v>-300</v>
      </c>
    </row>
    <row r="5104" spans="1:15" x14ac:dyDescent="0.2">
      <c r="A5104">
        <v>0.62268066406199996</v>
      </c>
      <c r="B5104">
        <v>-123.18862445400001</v>
      </c>
      <c r="C5104">
        <v>-123.18767495900001</v>
      </c>
      <c r="D5104">
        <v>-123.187150922</v>
      </c>
      <c r="E5104">
        <v>-123.188100482</v>
      </c>
      <c r="F5104">
        <v>-123.19080090600001</v>
      </c>
      <c r="G5104">
        <v>-123.19777652499999</v>
      </c>
      <c r="H5104">
        <v>0</v>
      </c>
      <c r="I5104">
        <v>0.62268066406199996</v>
      </c>
      <c r="J5104">
        <v>-238.52701259200001</v>
      </c>
      <c r="K5104">
        <v>-238.52552345399999</v>
      </c>
      <c r="L5104">
        <v>-238.525099547</v>
      </c>
      <c r="M5104">
        <v>-300</v>
      </c>
      <c r="N5104">
        <v>-300</v>
      </c>
      <c r="O5104">
        <v>-300</v>
      </c>
    </row>
    <row r="5105" spans="1:15" x14ac:dyDescent="0.2">
      <c r="A5105">
        <v>0.622802734375</v>
      </c>
      <c r="B5105">
        <v>-123.944653461</v>
      </c>
      <c r="C5105">
        <v>-123.943706486</v>
      </c>
      <c r="D5105">
        <v>-123.943183288</v>
      </c>
      <c r="E5105">
        <v>-123.944134788</v>
      </c>
      <c r="F5105">
        <v>-123.946839543</v>
      </c>
      <c r="G5105">
        <v>-123.95382612900001</v>
      </c>
      <c r="H5105">
        <v>0</v>
      </c>
      <c r="I5105">
        <v>0.622802734375</v>
      </c>
      <c r="J5105">
        <v>-241.34075132500001</v>
      </c>
      <c r="K5105">
        <v>-241.33896769099999</v>
      </c>
      <c r="L5105">
        <v>-241.33767743600001</v>
      </c>
      <c r="M5105">
        <v>-300</v>
      </c>
      <c r="N5105">
        <v>-300</v>
      </c>
      <c r="O5105">
        <v>-300</v>
      </c>
    </row>
    <row r="5106" spans="1:15" x14ac:dyDescent="0.2">
      <c r="A5106">
        <v>0.62292480468800004</v>
      </c>
      <c r="B5106">
        <v>-124.775942074</v>
      </c>
      <c r="C5106">
        <v>-124.774997621</v>
      </c>
      <c r="D5106">
        <v>-124.77447526500001</v>
      </c>
      <c r="E5106">
        <v>-124.775428706</v>
      </c>
      <c r="F5106">
        <v>-124.778137798</v>
      </c>
      <c r="G5106">
        <v>-124.78513536200001</v>
      </c>
      <c r="H5106">
        <v>0</v>
      </c>
      <c r="I5106">
        <v>0.62292480468800004</v>
      </c>
      <c r="J5106">
        <v>-244.315597994</v>
      </c>
      <c r="K5106">
        <v>-244.310802147</v>
      </c>
      <c r="L5106">
        <v>-244.31182863699999</v>
      </c>
      <c r="M5106">
        <v>-300</v>
      </c>
      <c r="N5106">
        <v>-300</v>
      </c>
      <c r="O5106">
        <v>-300</v>
      </c>
    </row>
    <row r="5107" spans="1:15" x14ac:dyDescent="0.2">
      <c r="A5107">
        <v>0.623046875</v>
      </c>
      <c r="B5107">
        <v>-125.698266045</v>
      </c>
      <c r="C5107">
        <v>-125.69732412</v>
      </c>
      <c r="D5107">
        <v>-125.696802605</v>
      </c>
      <c r="E5107">
        <v>-125.69775799</v>
      </c>
      <c r="F5107">
        <v>-125.70047142200001</v>
      </c>
      <c r="G5107">
        <v>-125.70747997399999</v>
      </c>
      <c r="H5107">
        <v>0</v>
      </c>
      <c r="I5107">
        <v>0.623046875</v>
      </c>
      <c r="J5107">
        <v>-247.47071159399999</v>
      </c>
      <c r="K5107">
        <v>-247.46532649400001</v>
      </c>
      <c r="L5107">
        <v>-247.469132919</v>
      </c>
      <c r="M5107">
        <v>-300</v>
      </c>
      <c r="N5107">
        <v>-300</v>
      </c>
      <c r="O5107">
        <v>-300</v>
      </c>
    </row>
    <row r="5108" spans="1:15" x14ac:dyDescent="0.2">
      <c r="A5108">
        <v>0.62316894531199996</v>
      </c>
      <c r="B5108">
        <v>-126.733076766</v>
      </c>
      <c r="C5108">
        <v>-126.73213737099999</v>
      </c>
      <c r="D5108">
        <v>-126.73161670099999</v>
      </c>
      <c r="E5108">
        <v>-126.732574031</v>
      </c>
      <c r="F5108">
        <v>-126.735291808</v>
      </c>
      <c r="G5108">
        <v>-126.742311359</v>
      </c>
      <c r="H5108">
        <v>0</v>
      </c>
      <c r="I5108">
        <v>0.62316894531199996</v>
      </c>
      <c r="J5108">
        <v>-250.830247034</v>
      </c>
      <c r="K5108">
        <v>-250.82581894</v>
      </c>
      <c r="L5108">
        <v>-250.82532112199999</v>
      </c>
      <c r="M5108">
        <v>-276.89502723200002</v>
      </c>
      <c r="N5108">
        <v>-300</v>
      </c>
      <c r="O5108">
        <v>-300</v>
      </c>
    </row>
    <row r="5109" spans="1:15" x14ac:dyDescent="0.2">
      <c r="A5109">
        <v>0.623291015625</v>
      </c>
      <c r="B5109">
        <v>-127.910598718</v>
      </c>
      <c r="C5109">
        <v>-127.90966185800001</v>
      </c>
      <c r="D5109">
        <v>-127.90914203200001</v>
      </c>
      <c r="E5109">
        <v>-127.91010131</v>
      </c>
      <c r="F5109">
        <v>-127.912823436</v>
      </c>
      <c r="G5109">
        <v>-127.91985399799999</v>
      </c>
      <c r="H5109">
        <v>0</v>
      </c>
      <c r="I5109">
        <v>0.623291015625</v>
      </c>
      <c r="J5109">
        <v>-254.42337143399999</v>
      </c>
      <c r="K5109">
        <v>-254.41765770500001</v>
      </c>
      <c r="L5109">
        <v>-254.419798155</v>
      </c>
      <c r="M5109">
        <v>-258.794504631</v>
      </c>
      <c r="N5109">
        <v>-300</v>
      </c>
      <c r="O5109">
        <v>-300</v>
      </c>
    </row>
    <row r="5110" spans="1:15" x14ac:dyDescent="0.2">
      <c r="A5110">
        <v>0.62341308593800004</v>
      </c>
      <c r="B5110">
        <v>-129.275378937</v>
      </c>
      <c r="C5110">
        <v>-129.27444461499999</v>
      </c>
      <c r="D5110">
        <v>-129.273925636</v>
      </c>
      <c r="E5110">
        <v>-129.274886864</v>
      </c>
      <c r="F5110">
        <v>-129.277613344</v>
      </c>
      <c r="G5110">
        <v>-129.284654926</v>
      </c>
      <c r="H5110">
        <v>0</v>
      </c>
      <c r="I5110">
        <v>0.62341308593800004</v>
      </c>
      <c r="J5110">
        <v>-258.28596623099997</v>
      </c>
      <c r="K5110">
        <v>-258.27636182200001</v>
      </c>
      <c r="L5110">
        <v>-258.27487529500002</v>
      </c>
      <c r="M5110">
        <v>-258.32596672599999</v>
      </c>
      <c r="N5110">
        <v>-300</v>
      </c>
      <c r="O5110">
        <v>-300</v>
      </c>
    </row>
    <row r="5111" spans="1:15" x14ac:dyDescent="0.2">
      <c r="A5111">
        <v>0.62353515625</v>
      </c>
      <c r="B5111">
        <v>-130.89706384300001</v>
      </c>
      <c r="C5111">
        <v>-130.89613206300001</v>
      </c>
      <c r="D5111">
        <v>-130.895613932</v>
      </c>
      <c r="E5111">
        <v>-130.89657711199999</v>
      </c>
      <c r="F5111">
        <v>-130.89930795000001</v>
      </c>
      <c r="G5111">
        <v>-130.90636056299999</v>
      </c>
      <c r="H5111">
        <v>0</v>
      </c>
      <c r="I5111">
        <v>0.62353515625</v>
      </c>
      <c r="J5111">
        <v>-262.45798216499998</v>
      </c>
      <c r="K5111">
        <v>-262.43885781900002</v>
      </c>
      <c r="L5111">
        <v>-262.444872922</v>
      </c>
      <c r="M5111">
        <v>-262.44382507300003</v>
      </c>
      <c r="N5111">
        <v>-300</v>
      </c>
      <c r="O5111">
        <v>-300</v>
      </c>
    </row>
    <row r="5112" spans="1:15" x14ac:dyDescent="0.2">
      <c r="A5112">
        <v>0.62365722656199996</v>
      </c>
      <c r="B5112">
        <v>-132.89371519599999</v>
      </c>
      <c r="C5112">
        <v>-132.89278596299999</v>
      </c>
      <c r="D5112">
        <v>-132.89226868099999</v>
      </c>
      <c r="E5112">
        <v>-132.893233815</v>
      </c>
      <c r="F5112">
        <v>-132.895969014</v>
      </c>
      <c r="G5112">
        <v>-132.90303267100001</v>
      </c>
      <c r="H5112">
        <v>0</v>
      </c>
      <c r="I5112">
        <v>0.62365722656199996</v>
      </c>
      <c r="J5112">
        <v>-266.99598605</v>
      </c>
      <c r="K5112">
        <v>-266.96467032800001</v>
      </c>
      <c r="L5112">
        <v>-266.97546663200001</v>
      </c>
      <c r="M5112">
        <v>-266.97378721799998</v>
      </c>
      <c r="N5112">
        <v>-300</v>
      </c>
      <c r="O5112">
        <v>-300</v>
      </c>
    </row>
    <row r="5113" spans="1:15" x14ac:dyDescent="0.2">
      <c r="A5113">
        <v>0.623779296875</v>
      </c>
      <c r="B5113">
        <v>-135.490648295</v>
      </c>
      <c r="C5113">
        <v>-135.48972161099999</v>
      </c>
      <c r="D5113">
        <v>-135.48920518</v>
      </c>
      <c r="E5113">
        <v>-135.49017227100001</v>
      </c>
      <c r="F5113">
        <v>-135.49291183700001</v>
      </c>
      <c r="G5113">
        <v>-135.49998654500001</v>
      </c>
      <c r="H5113">
        <v>0</v>
      </c>
      <c r="I5113">
        <v>0.623779296875</v>
      </c>
      <c r="J5113">
        <v>-271.97334632600001</v>
      </c>
      <c r="K5113">
        <v>-271.919942467</v>
      </c>
      <c r="L5113">
        <v>-271.92469918199998</v>
      </c>
      <c r="M5113">
        <v>-271.93466000799998</v>
      </c>
      <c r="N5113">
        <v>-300</v>
      </c>
      <c r="O5113">
        <v>-300</v>
      </c>
    </row>
    <row r="5114" spans="1:15" x14ac:dyDescent="0.2">
      <c r="A5114">
        <v>0.62390136718800004</v>
      </c>
      <c r="B5114">
        <v>-139.209580945</v>
      </c>
      <c r="C5114">
        <v>-139.20865681699999</v>
      </c>
      <c r="D5114">
        <v>-139.20814123700001</v>
      </c>
      <c r="E5114">
        <v>-139.209110286</v>
      </c>
      <c r="F5114">
        <v>-139.211854222</v>
      </c>
      <c r="G5114">
        <v>-139.21893999700001</v>
      </c>
      <c r="H5114">
        <v>0</v>
      </c>
      <c r="I5114">
        <v>0.62390136718800004</v>
      </c>
      <c r="J5114">
        <v>-277.53160239800002</v>
      </c>
      <c r="K5114">
        <v>-277.39424564199999</v>
      </c>
      <c r="L5114">
        <v>-277.410678953</v>
      </c>
      <c r="M5114">
        <v>-277.41765301800001</v>
      </c>
      <c r="N5114">
        <v>-300</v>
      </c>
      <c r="O5114">
        <v>-300</v>
      </c>
    </row>
    <row r="5115" spans="1:15" x14ac:dyDescent="0.2">
      <c r="A5115">
        <v>0.6240234375</v>
      </c>
      <c r="B5115">
        <v>-145.839166272</v>
      </c>
      <c r="C5115">
        <v>-145.83824469800001</v>
      </c>
      <c r="D5115">
        <v>-145.83772996900001</v>
      </c>
      <c r="E5115">
        <v>-145.83870098</v>
      </c>
      <c r="F5115">
        <v>-145.84144929199999</v>
      </c>
      <c r="G5115">
        <v>-145.84854614100001</v>
      </c>
      <c r="H5115">
        <v>0</v>
      </c>
      <c r="I5115">
        <v>0.6240234375</v>
      </c>
      <c r="J5115">
        <v>-283.71318499799997</v>
      </c>
      <c r="K5115">
        <v>-283.47964696000003</v>
      </c>
      <c r="L5115">
        <v>-283.535287724</v>
      </c>
      <c r="M5115">
        <v>-283.572291726</v>
      </c>
      <c r="N5115">
        <v>-300</v>
      </c>
      <c r="O5115">
        <v>-300</v>
      </c>
    </row>
    <row r="5116" spans="1:15" x14ac:dyDescent="0.2">
      <c r="A5116">
        <v>0.62414550781199996</v>
      </c>
      <c r="B5116">
        <v>-162.70566616799999</v>
      </c>
      <c r="C5116">
        <v>-162.704747185</v>
      </c>
      <c r="D5116">
        <v>-162.704233335</v>
      </c>
      <c r="E5116">
        <v>-162.70520626300001</v>
      </c>
      <c r="F5116">
        <v>-162.70795897400001</v>
      </c>
      <c r="G5116">
        <v>-162.715066877</v>
      </c>
      <c r="H5116">
        <v>0</v>
      </c>
      <c r="I5116">
        <v>0.62414550781199996</v>
      </c>
      <c r="J5116">
        <v>-290.87271001699997</v>
      </c>
      <c r="K5116">
        <v>-290.289060183</v>
      </c>
      <c r="L5116">
        <v>-290.53299443499998</v>
      </c>
      <c r="M5116">
        <v>-290.54671889899998</v>
      </c>
      <c r="N5116">
        <v>-294.97441822600001</v>
      </c>
      <c r="O5116">
        <v>-300</v>
      </c>
    </row>
    <row r="5117" spans="1:15" x14ac:dyDescent="0.2">
      <c r="A5117">
        <v>0.624267578125</v>
      </c>
      <c r="B5117">
        <v>-143.66459213300001</v>
      </c>
      <c r="C5117">
        <v>-143.66367568300001</v>
      </c>
      <c r="D5117">
        <v>-143.663162675</v>
      </c>
      <c r="E5117">
        <v>-143.66413761199999</v>
      </c>
      <c r="F5117">
        <v>-143.66689468499999</v>
      </c>
      <c r="G5117">
        <v>-143.674013707</v>
      </c>
      <c r="H5117">
        <v>0</v>
      </c>
      <c r="I5117">
        <v>0.624267578125</v>
      </c>
      <c r="J5117">
        <v>-299.49996181799997</v>
      </c>
      <c r="K5117">
        <v>-298.124935123</v>
      </c>
      <c r="L5117">
        <v>-298.579914578</v>
      </c>
      <c r="M5117">
        <v>-298.60520352399999</v>
      </c>
      <c r="N5117">
        <v>-298.85507593099999</v>
      </c>
      <c r="O5117">
        <v>-300</v>
      </c>
    </row>
    <row r="5118" spans="1:15" x14ac:dyDescent="0.2">
      <c r="A5118">
        <v>0.62438964843800004</v>
      </c>
      <c r="B5118">
        <v>-138.15372755300001</v>
      </c>
      <c r="C5118">
        <v>-138.15281367700001</v>
      </c>
      <c r="D5118">
        <v>-138.15230152399999</v>
      </c>
      <c r="E5118">
        <v>-138.153278425</v>
      </c>
      <c r="F5118">
        <v>-138.156039889</v>
      </c>
      <c r="G5118">
        <v>-138.16317001900001</v>
      </c>
      <c r="H5118">
        <v>0</v>
      </c>
      <c r="I5118">
        <v>0.62438964843800004</v>
      </c>
      <c r="J5118">
        <v>-300</v>
      </c>
      <c r="K5118">
        <v>-300</v>
      </c>
      <c r="L5118">
        <v>-300</v>
      </c>
      <c r="M5118">
        <v>-300</v>
      </c>
      <c r="N5118">
        <v>-300</v>
      </c>
      <c r="O5118">
        <v>-300</v>
      </c>
    </row>
    <row r="5119" spans="1:15" x14ac:dyDescent="0.2">
      <c r="A5119">
        <v>0.62451171875</v>
      </c>
      <c r="B5119">
        <v>-134.817375908</v>
      </c>
      <c r="C5119">
        <v>-134.816464602</v>
      </c>
      <c r="D5119">
        <v>-134.81595330900001</v>
      </c>
      <c r="E5119">
        <v>-134.81693217899999</v>
      </c>
      <c r="F5119">
        <v>-134.81969803600001</v>
      </c>
      <c r="G5119">
        <v>-134.826839283</v>
      </c>
      <c r="H5119">
        <v>0</v>
      </c>
      <c r="I5119">
        <v>0.62451171875</v>
      </c>
      <c r="J5119">
        <v>-300</v>
      </c>
      <c r="K5119">
        <v>-300</v>
      </c>
      <c r="L5119">
        <v>-300</v>
      </c>
      <c r="M5119">
        <v>-300</v>
      </c>
      <c r="N5119">
        <v>-300</v>
      </c>
      <c r="O5119">
        <v>-300</v>
      </c>
    </row>
    <row r="5120" spans="1:15" x14ac:dyDescent="0.2">
      <c r="A5120">
        <v>0.62463378906199996</v>
      </c>
      <c r="B5120">
        <v>-132.420508136</v>
      </c>
      <c r="C5120">
        <v>-132.41959940699999</v>
      </c>
      <c r="D5120">
        <v>-132.41908897499999</v>
      </c>
      <c r="E5120">
        <v>-132.42006981500001</v>
      </c>
      <c r="F5120">
        <v>-132.42284006899999</v>
      </c>
      <c r="G5120">
        <v>-132.42999244500001</v>
      </c>
      <c r="H5120">
        <v>0</v>
      </c>
      <c r="I5120">
        <v>0.62463378906199996</v>
      </c>
      <c r="J5120">
        <v>-300</v>
      </c>
      <c r="K5120">
        <v>-300</v>
      </c>
      <c r="L5120">
        <v>-300</v>
      </c>
      <c r="M5120">
        <v>-300</v>
      </c>
      <c r="N5120">
        <v>-300</v>
      </c>
      <c r="O5120">
        <v>-300</v>
      </c>
    </row>
    <row r="5121" spans="1:15" x14ac:dyDescent="0.2">
      <c r="A5121">
        <v>0.624755859375</v>
      </c>
      <c r="B5121">
        <v>-130.55106798200001</v>
      </c>
      <c r="C5121">
        <v>-130.55016183199999</v>
      </c>
      <c r="D5121">
        <v>-130.54965226300001</v>
      </c>
      <c r="E5121">
        <v>-130.55063507599999</v>
      </c>
      <c r="F5121">
        <v>-130.55340973200001</v>
      </c>
      <c r="G5121">
        <v>-130.56057324599999</v>
      </c>
      <c r="H5121">
        <v>0</v>
      </c>
      <c r="I5121">
        <v>0.624755859375</v>
      </c>
      <c r="J5121">
        <v>-300</v>
      </c>
      <c r="K5121">
        <v>-300</v>
      </c>
      <c r="L5121">
        <v>-300</v>
      </c>
      <c r="M5121">
        <v>-300</v>
      </c>
      <c r="N5121">
        <v>-300</v>
      </c>
      <c r="O5121">
        <v>-300</v>
      </c>
    </row>
    <row r="5122" spans="1:15" x14ac:dyDescent="0.2">
      <c r="A5122">
        <v>0.62487792968800004</v>
      </c>
      <c r="B5122">
        <v>-129.02020215300001</v>
      </c>
      <c r="C5122">
        <v>-129.01929858899999</v>
      </c>
      <c r="D5122">
        <v>-129.01878988199999</v>
      </c>
      <c r="E5122">
        <v>-129.01977467099999</v>
      </c>
      <c r="F5122">
        <v>-129.02255373200001</v>
      </c>
      <c r="G5122">
        <v>-129.02972839500001</v>
      </c>
      <c r="H5122">
        <v>0</v>
      </c>
      <c r="I5122">
        <v>0.62487792968800004</v>
      </c>
      <c r="J5122">
        <v>-300</v>
      </c>
      <c r="K5122">
        <v>-300</v>
      </c>
      <c r="L5122">
        <v>-300</v>
      </c>
      <c r="M5122">
        <v>-300</v>
      </c>
      <c r="N5122">
        <v>-300</v>
      </c>
      <c r="O5122">
        <v>-300</v>
      </c>
    </row>
    <row r="5123" spans="1:15" x14ac:dyDescent="0.2">
      <c r="A5123">
        <v>0.625</v>
      </c>
      <c r="B5123">
        <v>-127.725459257</v>
      </c>
      <c r="C5123">
        <v>-127.724558281</v>
      </c>
      <c r="D5123">
        <v>-127.72405044</v>
      </c>
      <c r="E5123">
        <v>-127.725037206</v>
      </c>
      <c r="F5123">
        <v>-127.727820677</v>
      </c>
      <c r="G5123">
        <v>-127.7350065</v>
      </c>
      <c r="H5123">
        <v>0</v>
      </c>
      <c r="I5123">
        <v>0.625</v>
      </c>
      <c r="J5123">
        <v>-300</v>
      </c>
      <c r="K5123">
        <v>-300</v>
      </c>
      <c r="L5123">
        <v>-300</v>
      </c>
      <c r="M5123">
        <v>-300</v>
      </c>
      <c r="N5123">
        <v>-300</v>
      </c>
      <c r="O5123">
        <v>-300</v>
      </c>
    </row>
    <row r="5124" spans="1:15" x14ac:dyDescent="0.2">
      <c r="A5124">
        <v>0.62512207031199996</v>
      </c>
      <c r="B5124">
        <v>-126.604994312</v>
      </c>
      <c r="C5124">
        <v>-126.604095927</v>
      </c>
      <c r="D5124">
        <v>-126.603588952</v>
      </c>
      <c r="E5124">
        <v>-126.604577697</v>
      </c>
      <c r="F5124">
        <v>-126.60736558399999</v>
      </c>
      <c r="G5124">
        <v>-126.614562577</v>
      </c>
      <c r="H5124">
        <v>0</v>
      </c>
      <c r="I5124">
        <v>0.62512207031199996</v>
      </c>
      <c r="J5124">
        <v>-300</v>
      </c>
      <c r="K5124">
        <v>-300</v>
      </c>
      <c r="L5124">
        <v>-300</v>
      </c>
      <c r="M5124">
        <v>-300</v>
      </c>
      <c r="N5124">
        <v>-300</v>
      </c>
      <c r="O5124">
        <v>-300</v>
      </c>
    </row>
    <row r="5125" spans="1:15" x14ac:dyDescent="0.2">
      <c r="A5125">
        <v>0.625244140625</v>
      </c>
      <c r="B5125">
        <v>-125.61859361</v>
      </c>
      <c r="C5125">
        <v>-125.617697819</v>
      </c>
      <c r="D5125">
        <v>-125.617191713</v>
      </c>
      <c r="E5125">
        <v>-125.61818244</v>
      </c>
      <c r="F5125">
        <v>-125.620974745</v>
      </c>
      <c r="G5125">
        <v>-125.62818292</v>
      </c>
      <c r="H5125">
        <v>0</v>
      </c>
      <c r="I5125">
        <v>0.625244140625</v>
      </c>
      <c r="J5125">
        <v>-300</v>
      </c>
      <c r="K5125">
        <v>-300</v>
      </c>
      <c r="L5125">
        <v>-300</v>
      </c>
      <c r="M5125">
        <v>-300</v>
      </c>
      <c r="N5125">
        <v>-300</v>
      </c>
      <c r="O5125">
        <v>-300</v>
      </c>
    </row>
    <row r="5126" spans="1:15" x14ac:dyDescent="0.2">
      <c r="A5126">
        <v>0.62536621093800004</v>
      </c>
      <c r="B5126">
        <v>-124.73863272299999</v>
      </c>
      <c r="C5126">
        <v>-124.73773953200001</v>
      </c>
      <c r="D5126">
        <v>-124.737234296</v>
      </c>
      <c r="E5126">
        <v>-124.738227006</v>
      </c>
      <c r="F5126">
        <v>-124.741023734</v>
      </c>
      <c r="G5126">
        <v>-124.7482431</v>
      </c>
      <c r="H5126">
        <v>0</v>
      </c>
      <c r="I5126">
        <v>0.62536621093800004</v>
      </c>
      <c r="J5126">
        <v>-300</v>
      </c>
      <c r="K5126">
        <v>-300</v>
      </c>
      <c r="L5126">
        <v>-300</v>
      </c>
      <c r="M5126">
        <v>-300</v>
      </c>
      <c r="N5126">
        <v>-300</v>
      </c>
      <c r="O5126">
        <v>-300</v>
      </c>
    </row>
    <row r="5127" spans="1:15" x14ac:dyDescent="0.2">
      <c r="A5127">
        <v>0.62548828125</v>
      </c>
      <c r="B5127">
        <v>-123.945315175</v>
      </c>
      <c r="C5127">
        <v>-123.944424588</v>
      </c>
      <c r="D5127">
        <v>-123.94392022300001</v>
      </c>
      <c r="E5127">
        <v>-123.944914919</v>
      </c>
      <c r="F5127">
        <v>-123.947716074</v>
      </c>
      <c r="G5127">
        <v>-123.954946643</v>
      </c>
      <c r="H5127">
        <v>0</v>
      </c>
      <c r="I5127">
        <v>0.62548828125</v>
      </c>
      <c r="J5127">
        <v>-300</v>
      </c>
      <c r="K5127">
        <v>-300</v>
      </c>
      <c r="L5127">
        <v>-300</v>
      </c>
      <c r="M5127">
        <v>-300</v>
      </c>
      <c r="N5127">
        <v>-300</v>
      </c>
      <c r="O5127">
        <v>-300</v>
      </c>
    </row>
    <row r="5128" spans="1:15" x14ac:dyDescent="0.2">
      <c r="A5128">
        <v>0.62561035156199996</v>
      </c>
      <c r="B5128">
        <v>-123.22396892099999</v>
      </c>
      <c r="C5128">
        <v>-123.22308094100001</v>
      </c>
      <c r="D5128">
        <v>-123.22257744700001</v>
      </c>
      <c r="E5128">
        <v>-123.22357413100001</v>
      </c>
      <c r="F5128">
        <v>-123.22637971899999</v>
      </c>
      <c r="G5128">
        <v>-123.2336215</v>
      </c>
      <c r="H5128">
        <v>0</v>
      </c>
      <c r="I5128">
        <v>0.62561035156199996</v>
      </c>
      <c r="J5128">
        <v>-300</v>
      </c>
      <c r="K5128">
        <v>-300</v>
      </c>
      <c r="L5128">
        <v>-300</v>
      </c>
      <c r="M5128">
        <v>-300</v>
      </c>
      <c r="N5128">
        <v>-300</v>
      </c>
      <c r="O5128">
        <v>-300</v>
      </c>
    </row>
    <row r="5129" spans="1:15" x14ac:dyDescent="0.2">
      <c r="A5129">
        <v>0.625732421875</v>
      </c>
      <c r="B5129">
        <v>-122.56341779</v>
      </c>
      <c r="C5129">
        <v>-122.562532421</v>
      </c>
      <c r="D5129">
        <v>-122.56202980099999</v>
      </c>
      <c r="E5129">
        <v>-122.563028476</v>
      </c>
      <c r="F5129">
        <v>-122.56583849899999</v>
      </c>
      <c r="G5129">
        <v>-122.573091504</v>
      </c>
      <c r="H5129">
        <v>0</v>
      </c>
      <c r="I5129">
        <v>0.625732421875</v>
      </c>
      <c r="J5129">
        <v>-299.50260893299998</v>
      </c>
      <c r="K5129">
        <v>-298.71011817200002</v>
      </c>
      <c r="L5129">
        <v>-298.34940733799999</v>
      </c>
      <c r="M5129">
        <v>-298.57811141600001</v>
      </c>
      <c r="N5129">
        <v>-297.96951901</v>
      </c>
      <c r="O5129">
        <v>-300</v>
      </c>
    </row>
    <row r="5130" spans="1:15" x14ac:dyDescent="0.2">
      <c r="A5130">
        <v>0.62585449218800004</v>
      </c>
      <c r="B5130">
        <v>-121.95495257499999</v>
      </c>
      <c r="C5130">
        <v>-121.95406982</v>
      </c>
      <c r="D5130">
        <v>-121.953568076</v>
      </c>
      <c r="E5130">
        <v>-121.95456874200001</v>
      </c>
      <c r="F5130">
        <v>-121.957383206</v>
      </c>
      <c r="G5130">
        <v>-121.964647446</v>
      </c>
      <c r="H5130">
        <v>0</v>
      </c>
      <c r="I5130">
        <v>0.62585449218800004</v>
      </c>
      <c r="J5130">
        <v>-290.85873129200002</v>
      </c>
      <c r="K5130">
        <v>-290.45987309100002</v>
      </c>
      <c r="L5130">
        <v>-290.32565406800001</v>
      </c>
      <c r="M5130">
        <v>-290.41925708299999</v>
      </c>
      <c r="N5130">
        <v>-294.66298744300002</v>
      </c>
      <c r="O5130">
        <v>-300</v>
      </c>
    </row>
    <row r="5131" spans="1:15" x14ac:dyDescent="0.2">
      <c r="A5131">
        <v>0.6259765625</v>
      </c>
      <c r="B5131">
        <v>-121.391654874</v>
      </c>
      <c r="C5131">
        <v>-121.390774738</v>
      </c>
      <c r="D5131">
        <v>-121.39027387</v>
      </c>
      <c r="E5131">
        <v>-121.39127653</v>
      </c>
      <c r="F5131">
        <v>-121.39409544</v>
      </c>
      <c r="G5131">
        <v>-121.40137092499999</v>
      </c>
      <c r="H5131">
        <v>0</v>
      </c>
      <c r="I5131">
        <v>0.6259765625</v>
      </c>
      <c r="J5131">
        <v>-283.624341652</v>
      </c>
      <c r="K5131">
        <v>-283.50064059300001</v>
      </c>
      <c r="L5131">
        <v>-283.43049369200003</v>
      </c>
      <c r="M5131">
        <v>-283.49312753800001</v>
      </c>
      <c r="N5131">
        <v>-300</v>
      </c>
      <c r="O5131">
        <v>-300</v>
      </c>
    </row>
    <row r="5132" spans="1:15" x14ac:dyDescent="0.2">
      <c r="A5132">
        <v>0.62609863281199996</v>
      </c>
      <c r="B5132">
        <v>-120.86793784300001</v>
      </c>
      <c r="C5132">
        <v>-120.867060329</v>
      </c>
      <c r="D5132">
        <v>-120.86656034000001</v>
      </c>
      <c r="E5132">
        <v>-120.867564996</v>
      </c>
      <c r="F5132">
        <v>-120.870388355</v>
      </c>
      <c r="G5132">
        <v>-120.877675096</v>
      </c>
      <c r="H5132">
        <v>0</v>
      </c>
      <c r="I5132">
        <v>0.62609863281199996</v>
      </c>
      <c r="J5132">
        <v>-277.39363733300002</v>
      </c>
      <c r="K5132">
        <v>-277.35625331099999</v>
      </c>
      <c r="L5132">
        <v>-277.33410204</v>
      </c>
      <c r="M5132">
        <v>-277.36457699300001</v>
      </c>
      <c r="N5132">
        <v>-300</v>
      </c>
      <c r="O5132">
        <v>-300</v>
      </c>
    </row>
    <row r="5133" spans="1:15" x14ac:dyDescent="0.2">
      <c r="A5133">
        <v>0.626220703125</v>
      </c>
      <c r="B5133">
        <v>-120.37922536000001</v>
      </c>
      <c r="C5133">
        <v>-120.37835047199999</v>
      </c>
      <c r="D5133">
        <v>-120.377851363</v>
      </c>
      <c r="E5133">
        <v>-120.378858017</v>
      </c>
      <c r="F5133">
        <v>-120.38168582900001</v>
      </c>
      <c r="G5133">
        <v>-120.388983837</v>
      </c>
      <c r="H5133">
        <v>0</v>
      </c>
      <c r="I5133">
        <v>0.626220703125</v>
      </c>
      <c r="J5133">
        <v>-271.90392222000003</v>
      </c>
      <c r="K5133">
        <v>-271.85833136000002</v>
      </c>
      <c r="L5133">
        <v>-271.85325019099997</v>
      </c>
      <c r="M5133">
        <v>-271.85854617799998</v>
      </c>
      <c r="N5133">
        <v>-300</v>
      </c>
      <c r="O5133">
        <v>-300</v>
      </c>
    </row>
    <row r="5134" spans="1:15" x14ac:dyDescent="0.2">
      <c r="A5134">
        <v>0.62634277343800004</v>
      </c>
      <c r="B5134">
        <v>-119.92172237699999</v>
      </c>
      <c r="C5134">
        <v>-119.92085011899999</v>
      </c>
      <c r="D5134">
        <v>-119.920351891</v>
      </c>
      <c r="E5134">
        <v>-119.921360546</v>
      </c>
      <c r="F5134">
        <v>-119.924192816</v>
      </c>
      <c r="G5134">
        <v>-119.93150210100001</v>
      </c>
      <c r="H5134">
        <v>0</v>
      </c>
      <c r="I5134">
        <v>0.62634277343800004</v>
      </c>
      <c r="J5134">
        <v>-266.91644231399999</v>
      </c>
      <c r="K5134">
        <v>-266.88866493900002</v>
      </c>
      <c r="L5134">
        <v>-266.877759814</v>
      </c>
      <c r="M5134">
        <v>-266.88449190900002</v>
      </c>
      <c r="N5134">
        <v>-300</v>
      </c>
      <c r="O5134">
        <v>-300</v>
      </c>
    </row>
    <row r="5135" spans="1:15" x14ac:dyDescent="0.2">
      <c r="A5135">
        <v>0.62646484375</v>
      </c>
      <c r="B5135">
        <v>-119.49224703</v>
      </c>
      <c r="C5135">
        <v>-119.491377407</v>
      </c>
      <c r="D5135">
        <v>-119.490880061</v>
      </c>
      <c r="E5135">
        <v>-119.49189071799999</v>
      </c>
      <c r="F5135">
        <v>-119.494727451</v>
      </c>
      <c r="G5135">
        <v>-119.502048024</v>
      </c>
      <c r="H5135">
        <v>0</v>
      </c>
      <c r="I5135">
        <v>0.62646484375</v>
      </c>
      <c r="J5135">
        <v>-262.36041151000001</v>
      </c>
      <c r="K5135">
        <v>-262.34920701599998</v>
      </c>
      <c r="L5135">
        <v>-262.34273684200002</v>
      </c>
      <c r="M5135">
        <v>-262.34716100000003</v>
      </c>
      <c r="N5135">
        <v>-300</v>
      </c>
      <c r="O5135">
        <v>-300</v>
      </c>
    </row>
    <row r="5136" spans="1:15" x14ac:dyDescent="0.2">
      <c r="A5136">
        <v>0.62658691406199996</v>
      </c>
      <c r="B5136">
        <v>-119.088105587</v>
      </c>
      <c r="C5136">
        <v>-119.087238601</v>
      </c>
      <c r="D5136">
        <v>-119.08674213899999</v>
      </c>
      <c r="E5136">
        <v>-119.087754801</v>
      </c>
      <c r="F5136">
        <v>-119.09059600099999</v>
      </c>
      <c r="G5136">
        <v>-119.097927872</v>
      </c>
      <c r="H5136">
        <v>0</v>
      </c>
      <c r="I5136">
        <v>0.62658691406199996</v>
      </c>
      <c r="J5136">
        <v>-258.17723108400003</v>
      </c>
      <c r="K5136">
        <v>-258.17296440600001</v>
      </c>
      <c r="L5136">
        <v>-258.16763693399997</v>
      </c>
      <c r="M5136">
        <v>-258.21915454399999</v>
      </c>
      <c r="N5136">
        <v>-300</v>
      </c>
      <c r="O5136">
        <v>-300</v>
      </c>
    </row>
    <row r="5137" spans="1:15" x14ac:dyDescent="0.2">
      <c r="A5137">
        <v>0.626708984375</v>
      </c>
      <c r="B5137">
        <v>-118.706997751</v>
      </c>
      <c r="C5137">
        <v>-118.70613340600001</v>
      </c>
      <c r="D5137">
        <v>-118.70563783</v>
      </c>
      <c r="E5137">
        <v>-118.706652499</v>
      </c>
      <c r="F5137">
        <v>-118.709498169</v>
      </c>
      <c r="G5137">
        <v>-118.71684135</v>
      </c>
      <c r="H5137">
        <v>0</v>
      </c>
      <c r="I5137">
        <v>0.626708984375</v>
      </c>
      <c r="J5137">
        <v>-254.309204378</v>
      </c>
      <c r="K5137">
        <v>-254.308330549</v>
      </c>
      <c r="L5137">
        <v>-254.30585721700001</v>
      </c>
      <c r="M5137">
        <v>-258.67939101100001</v>
      </c>
      <c r="N5137">
        <v>-300</v>
      </c>
      <c r="O5137">
        <v>-300</v>
      </c>
    </row>
    <row r="5138" spans="1:15" x14ac:dyDescent="0.2">
      <c r="A5138">
        <v>0.62683105468800004</v>
      </c>
      <c r="B5138">
        <v>-118.346943889</v>
      </c>
      <c r="C5138">
        <v>-118.34608219</v>
      </c>
      <c r="D5138">
        <v>-118.34558749999999</v>
      </c>
      <c r="E5138">
        <v>-118.34660417800001</v>
      </c>
      <c r="F5138">
        <v>-118.34945432400001</v>
      </c>
      <c r="G5138">
        <v>-118.356808825</v>
      </c>
      <c r="H5138">
        <v>0</v>
      </c>
      <c r="I5138">
        <v>0.62683105468800004</v>
      </c>
      <c r="J5138">
        <v>-250.708777247</v>
      </c>
      <c r="K5138">
        <v>-250.70686982500001</v>
      </c>
      <c r="L5138">
        <v>-250.70372406999999</v>
      </c>
      <c r="M5138">
        <v>-276.754964062</v>
      </c>
      <c r="N5138">
        <v>-300</v>
      </c>
      <c r="O5138">
        <v>-300</v>
      </c>
    </row>
    <row r="5139" spans="1:15" x14ac:dyDescent="0.2">
      <c r="A5139">
        <v>0.626953125</v>
      </c>
      <c r="B5139">
        <v>-118.006228365</v>
      </c>
      <c r="C5139">
        <v>-118.005369315</v>
      </c>
      <c r="D5139">
        <v>-118.00487551400001</v>
      </c>
      <c r="E5139">
        <v>-118.00589420199999</v>
      </c>
      <c r="F5139">
        <v>-118.00874882799999</v>
      </c>
      <c r="G5139">
        <v>-118.01611466</v>
      </c>
      <c r="H5139">
        <v>0</v>
      </c>
      <c r="I5139">
        <v>0.626953125</v>
      </c>
      <c r="J5139">
        <v>-247.340644639</v>
      </c>
      <c r="K5139">
        <v>-247.337351326</v>
      </c>
      <c r="L5139">
        <v>-247.33949309499999</v>
      </c>
      <c r="M5139">
        <v>-300</v>
      </c>
      <c r="N5139">
        <v>-300</v>
      </c>
      <c r="O5139">
        <v>-300</v>
      </c>
    </row>
    <row r="5140" spans="1:15" x14ac:dyDescent="0.2">
      <c r="A5140">
        <v>0.62707519531199996</v>
      </c>
      <c r="B5140">
        <v>-117.683354874</v>
      </c>
      <c r="C5140">
        <v>-117.682498477</v>
      </c>
      <c r="D5140">
        <v>-117.682005565</v>
      </c>
      <c r="E5140">
        <v>-117.683026267</v>
      </c>
      <c r="F5140">
        <v>-117.68588537700001</v>
      </c>
      <c r="G5140">
        <v>-117.69326255</v>
      </c>
      <c r="H5140">
        <v>0</v>
      </c>
      <c r="I5140">
        <v>0.62707519531199996</v>
      </c>
      <c r="J5140">
        <v>-244.17767092899999</v>
      </c>
      <c r="K5140">
        <v>-244.17492994400001</v>
      </c>
      <c r="L5140">
        <v>-244.17420075699999</v>
      </c>
      <c r="M5140">
        <v>-300</v>
      </c>
      <c r="N5140">
        <v>-300</v>
      </c>
      <c r="O5140">
        <v>-300</v>
      </c>
    </row>
    <row r="5141" spans="1:15" x14ac:dyDescent="0.2">
      <c r="A5141">
        <v>0.627197265625</v>
      </c>
      <c r="B5141">
        <v>-117.37701085800001</v>
      </c>
      <c r="C5141">
        <v>-117.37615711799999</v>
      </c>
      <c r="D5141">
        <v>-117.375665098</v>
      </c>
      <c r="E5141">
        <v>-117.376687815</v>
      </c>
      <c r="F5141">
        <v>-117.379551413</v>
      </c>
      <c r="G5141">
        <v>-117.386939938</v>
      </c>
      <c r="H5141">
        <v>0</v>
      </c>
      <c r="I5141">
        <v>0.627197265625</v>
      </c>
      <c r="J5141">
        <v>-241.195432396</v>
      </c>
      <c r="K5141">
        <v>-241.19355124399999</v>
      </c>
      <c r="L5141">
        <v>-241.191813427</v>
      </c>
      <c r="M5141">
        <v>-300</v>
      </c>
      <c r="N5141">
        <v>-300</v>
      </c>
      <c r="O5141">
        <v>-300</v>
      </c>
    </row>
    <row r="5142" spans="1:15" x14ac:dyDescent="0.2">
      <c r="A5142">
        <v>0.62731933593800004</v>
      </c>
      <c r="B5142">
        <v>-117.086038876</v>
      </c>
      <c r="C5142">
        <v>-117.085187797</v>
      </c>
      <c r="D5142">
        <v>-117.084696669</v>
      </c>
      <c r="E5142">
        <v>-117.085721404</v>
      </c>
      <c r="F5142">
        <v>-117.08858949499999</v>
      </c>
      <c r="G5142">
        <v>-117.095989383</v>
      </c>
      <c r="H5142">
        <v>0</v>
      </c>
      <c r="I5142">
        <v>0.62731933593800004</v>
      </c>
      <c r="J5142">
        <v>-238.37308643399999</v>
      </c>
      <c r="K5142">
        <v>-238.371971847</v>
      </c>
      <c r="L5142">
        <v>-238.371077163</v>
      </c>
      <c r="M5142">
        <v>-300</v>
      </c>
      <c r="N5142">
        <v>-300</v>
      </c>
      <c r="O5142">
        <v>-300</v>
      </c>
    </row>
    <row r="5143" spans="1:15" x14ac:dyDescent="0.2">
      <c r="A5143">
        <v>0.62744140625</v>
      </c>
      <c r="B5143">
        <v>-116.80941335200001</v>
      </c>
      <c r="C5143">
        <v>-116.808564938</v>
      </c>
      <c r="D5143">
        <v>-116.80807470400001</v>
      </c>
      <c r="E5143">
        <v>-116.809101458</v>
      </c>
      <c r="F5143">
        <v>-116.811974046</v>
      </c>
      <c r="G5143">
        <v>-116.81938530799999</v>
      </c>
      <c r="H5143">
        <v>0</v>
      </c>
      <c r="I5143">
        <v>0.62744140625</v>
      </c>
      <c r="J5143">
        <v>-235.694781549</v>
      </c>
      <c r="K5143">
        <v>-235.69265876399999</v>
      </c>
      <c r="L5143">
        <v>-235.69176959200001</v>
      </c>
      <c r="M5143">
        <v>-300</v>
      </c>
      <c r="N5143">
        <v>-300</v>
      </c>
      <c r="O5143">
        <v>-300</v>
      </c>
    </row>
    <row r="5144" spans="1:15" x14ac:dyDescent="0.2">
      <c r="A5144">
        <v>0.62756347656199996</v>
      </c>
      <c r="B5144">
        <v>-116.54622154</v>
      </c>
      <c r="C5144">
        <v>-116.545375795</v>
      </c>
      <c r="D5144">
        <v>-116.544886457</v>
      </c>
      <c r="E5144">
        <v>-116.545915232</v>
      </c>
      <c r="F5144">
        <v>-116.548792322</v>
      </c>
      <c r="G5144">
        <v>-116.55621496800001</v>
      </c>
      <c r="H5144">
        <v>0</v>
      </c>
      <c r="I5144">
        <v>0.62756347656199996</v>
      </c>
      <c r="J5144">
        <v>-233.14671906800001</v>
      </c>
      <c r="K5144">
        <v>-233.14478867</v>
      </c>
      <c r="L5144">
        <v>-233.147848987</v>
      </c>
      <c r="M5144">
        <v>-300</v>
      </c>
      <c r="N5144">
        <v>-300</v>
      </c>
      <c r="O5144">
        <v>-300</v>
      </c>
    </row>
    <row r="5145" spans="1:15" x14ac:dyDescent="0.2">
      <c r="A5145">
        <v>0.627685546875</v>
      </c>
      <c r="B5145">
        <v>-116.295647819</v>
      </c>
      <c r="C5145">
        <v>-116.294804746</v>
      </c>
      <c r="D5145">
        <v>-116.294316305</v>
      </c>
      <c r="E5145">
        <v>-116.295347104</v>
      </c>
      <c r="F5145">
        <v>-116.2982287</v>
      </c>
      <c r="G5145">
        <v>-116.30566274</v>
      </c>
      <c r="H5145">
        <v>0</v>
      </c>
      <c r="I5145">
        <v>0.627685546875</v>
      </c>
      <c r="J5145">
        <v>-230.716875413</v>
      </c>
      <c r="K5145">
        <v>-230.717637024</v>
      </c>
      <c r="L5145">
        <v>-230.71618590099999</v>
      </c>
      <c r="M5145">
        <v>-300</v>
      </c>
      <c r="N5145">
        <v>-300</v>
      </c>
      <c r="O5145">
        <v>-300</v>
      </c>
    </row>
    <row r="5146" spans="1:15" x14ac:dyDescent="0.2">
      <c r="A5146">
        <v>0.62780761718800004</v>
      </c>
      <c r="B5146">
        <v>-116.056960635</v>
      </c>
      <c r="C5146">
        <v>-116.05612023899999</v>
      </c>
      <c r="D5146">
        <v>-116.055632696</v>
      </c>
      <c r="E5146">
        <v>-116.056665521</v>
      </c>
      <c r="F5146">
        <v>-116.059551627</v>
      </c>
      <c r="G5146">
        <v>-116.06699707200001</v>
      </c>
      <c r="H5146">
        <v>0</v>
      </c>
      <c r="I5146">
        <v>0.62780761718800004</v>
      </c>
      <c r="J5146">
        <v>-228.395629963</v>
      </c>
      <c r="K5146">
        <v>-228.39871346199999</v>
      </c>
      <c r="L5146">
        <v>-228.39877512199999</v>
      </c>
      <c r="M5146">
        <v>-300</v>
      </c>
      <c r="N5146">
        <v>-300</v>
      </c>
      <c r="O5146">
        <v>-300</v>
      </c>
    </row>
    <row r="5147" spans="1:15" x14ac:dyDescent="0.2">
      <c r="A5147">
        <v>0.6279296875</v>
      </c>
      <c r="B5147">
        <v>-115.829501592</v>
      </c>
      <c r="C5147">
        <v>-115.828663877</v>
      </c>
      <c r="D5147">
        <v>-115.82817723399999</v>
      </c>
      <c r="E5147">
        <v>-115.829212086</v>
      </c>
      <c r="F5147">
        <v>-115.832102707</v>
      </c>
      <c r="G5147">
        <v>-115.839559568</v>
      </c>
      <c r="H5147">
        <v>0</v>
      </c>
      <c r="I5147">
        <v>0.6279296875</v>
      </c>
      <c r="J5147">
        <v>-226.173702405</v>
      </c>
      <c r="K5147">
        <v>-226.17597142599999</v>
      </c>
      <c r="L5147">
        <v>-226.17323175199999</v>
      </c>
      <c r="M5147">
        <v>-300</v>
      </c>
      <c r="N5147">
        <v>-300</v>
      </c>
      <c r="O5147">
        <v>-300</v>
      </c>
    </row>
    <row r="5148" spans="1:15" x14ac:dyDescent="0.2">
      <c r="A5148">
        <v>0.62805175781199996</v>
      </c>
      <c r="B5148">
        <v>-115.61267626</v>
      </c>
      <c r="C5148">
        <v>-115.611841228</v>
      </c>
      <c r="D5148">
        <v>-115.611355487</v>
      </c>
      <c r="E5148">
        <v>-115.61239236900001</v>
      </c>
      <c r="F5148">
        <v>-115.615287509</v>
      </c>
      <c r="G5148">
        <v>-115.622755797</v>
      </c>
      <c r="H5148">
        <v>0</v>
      </c>
      <c r="I5148">
        <v>0.62805175781199996</v>
      </c>
      <c r="J5148">
        <v>-224.042922715</v>
      </c>
      <c r="K5148">
        <v>-224.042216188</v>
      </c>
      <c r="L5148">
        <v>-224.04424840499999</v>
      </c>
      <c r="M5148">
        <v>-300</v>
      </c>
      <c r="N5148">
        <v>-300</v>
      </c>
      <c r="O5148">
        <v>-300</v>
      </c>
    </row>
    <row r="5149" spans="1:15" x14ac:dyDescent="0.2">
      <c r="A5149">
        <v>0.628173828125</v>
      </c>
      <c r="B5149">
        <v>-115.405946396</v>
      </c>
      <c r="C5149">
        <v>-115.40511405300001</v>
      </c>
      <c r="D5149">
        <v>-115.404629214</v>
      </c>
      <c r="E5149">
        <v>-115.40566812900001</v>
      </c>
      <c r="F5149">
        <v>-115.408567791</v>
      </c>
      <c r="G5149">
        <v>-115.416047517</v>
      </c>
      <c r="H5149">
        <v>0</v>
      </c>
      <c r="I5149">
        <v>0.628173828125</v>
      </c>
      <c r="J5149">
        <v>-221.995832329</v>
      </c>
      <c r="K5149">
        <v>-221.99377584300001</v>
      </c>
      <c r="L5149">
        <v>-222.04324612600001</v>
      </c>
      <c r="M5149">
        <v>-300</v>
      </c>
      <c r="N5149">
        <v>-300</v>
      </c>
      <c r="O5149">
        <v>-300</v>
      </c>
    </row>
    <row r="5150" spans="1:15" x14ac:dyDescent="0.2">
      <c r="A5150">
        <v>0.62829589843800004</v>
      </c>
      <c r="B5150">
        <v>-115.208823334</v>
      </c>
      <c r="C5150">
        <v>-115.207993683</v>
      </c>
      <c r="D5150">
        <v>-115.20750974800001</v>
      </c>
      <c r="E5150">
        <v>-115.20855069700001</v>
      </c>
      <c r="F5150">
        <v>-115.21145488800001</v>
      </c>
      <c r="G5150">
        <v>-115.218946062</v>
      </c>
      <c r="H5150">
        <v>0</v>
      </c>
      <c r="I5150">
        <v>0.62829589843800004</v>
      </c>
      <c r="J5150">
        <v>-220.02572065300001</v>
      </c>
      <c r="K5150">
        <v>-220.024803875</v>
      </c>
      <c r="L5150">
        <v>-220.95787781600001</v>
      </c>
      <c r="M5150">
        <v>-300</v>
      </c>
      <c r="N5150">
        <v>-300</v>
      </c>
      <c r="O5150">
        <v>-300</v>
      </c>
    </row>
    <row r="5151" spans="1:15" x14ac:dyDescent="0.2">
      <c r="A5151">
        <v>0.62841796875</v>
      </c>
      <c r="B5151">
        <v>-115.020862321</v>
      </c>
      <c r="C5151">
        <v>-115.020035366</v>
      </c>
      <c r="D5151">
        <v>-115.01955233699999</v>
      </c>
      <c r="E5151">
        <v>-115.020595321</v>
      </c>
      <c r="F5151">
        <v>-115.02350404400001</v>
      </c>
      <c r="G5151">
        <v>-115.03100667699999</v>
      </c>
      <c r="H5151">
        <v>0</v>
      </c>
      <c r="I5151">
        <v>0.62841796875</v>
      </c>
      <c r="J5151">
        <v>-218.12650887300001</v>
      </c>
      <c r="K5151">
        <v>-218.126492794</v>
      </c>
      <c r="L5151">
        <v>-222.498268295</v>
      </c>
      <c r="M5151">
        <v>-300</v>
      </c>
      <c r="N5151">
        <v>-300</v>
      </c>
      <c r="O5151">
        <v>-300</v>
      </c>
    </row>
    <row r="5152" spans="1:15" x14ac:dyDescent="0.2">
      <c r="A5152">
        <v>0.62854003906199996</v>
      </c>
      <c r="B5152">
        <v>-114.841657657</v>
      </c>
      <c r="C5152">
        <v>-114.840833402</v>
      </c>
      <c r="D5152">
        <v>-114.840351279</v>
      </c>
      <c r="E5152">
        <v>-114.841396303</v>
      </c>
      <c r="F5152">
        <v>-114.84430956200001</v>
      </c>
      <c r="G5152">
        <v>-114.85182366399999</v>
      </c>
      <c r="H5152">
        <v>0</v>
      </c>
      <c r="I5152">
        <v>0.62854003906199996</v>
      </c>
      <c r="J5152">
        <v>-216.293052531</v>
      </c>
      <c r="K5152">
        <v>-216.29209557300001</v>
      </c>
      <c r="L5152">
        <v>-228.39576735399999</v>
      </c>
      <c r="M5152">
        <v>-300</v>
      </c>
      <c r="N5152">
        <v>-300</v>
      </c>
      <c r="O5152">
        <v>-300</v>
      </c>
    </row>
    <row r="5153" spans="1:15" x14ac:dyDescent="0.2">
      <c r="A5153">
        <v>0.628662109375</v>
      </c>
      <c r="B5153">
        <v>-114.670838503</v>
      </c>
      <c r="C5153">
        <v>-114.67001695099999</v>
      </c>
      <c r="D5153">
        <v>-114.669535737</v>
      </c>
      <c r="E5153">
        <v>-114.67058280099999</v>
      </c>
      <c r="F5153">
        <v>-114.673500601</v>
      </c>
      <c r="G5153">
        <v>-114.681026183</v>
      </c>
      <c r="H5153">
        <v>0</v>
      </c>
      <c r="I5153">
        <v>0.628662109375</v>
      </c>
      <c r="J5153">
        <v>-214.52112817599999</v>
      </c>
      <c r="K5153">
        <v>-214.51931091500001</v>
      </c>
      <c r="L5153">
        <v>-240.57697758800001</v>
      </c>
      <c r="M5153">
        <v>-300</v>
      </c>
      <c r="N5153">
        <v>-300</v>
      </c>
      <c r="O5153">
        <v>-300</v>
      </c>
    </row>
    <row r="5154" spans="1:15" x14ac:dyDescent="0.2">
      <c r="A5154">
        <v>0.62878417968800004</v>
      </c>
      <c r="B5154">
        <v>-114.508065246</v>
      </c>
      <c r="C5154">
        <v>-114.50724640200001</v>
      </c>
      <c r="D5154">
        <v>-114.506766098</v>
      </c>
      <c r="E5154">
        <v>-114.507815204</v>
      </c>
      <c r="F5154">
        <v>-114.510737549</v>
      </c>
      <c r="G5154">
        <v>-114.51827462200001</v>
      </c>
      <c r="H5154">
        <v>0</v>
      </c>
      <c r="I5154">
        <v>0.62878417968800004</v>
      </c>
      <c r="J5154">
        <v>-212.80700782900001</v>
      </c>
      <c r="K5154">
        <v>-212.80696091199999</v>
      </c>
      <c r="L5154">
        <v>-263.19143599400002</v>
      </c>
      <c r="M5154">
        <v>-300</v>
      </c>
      <c r="N5154">
        <v>-300</v>
      </c>
      <c r="O5154">
        <v>-300</v>
      </c>
    </row>
    <row r="5155" spans="1:15" x14ac:dyDescent="0.2">
      <c r="A5155">
        <v>0.62890625</v>
      </c>
      <c r="B5155">
        <v>-114.35302633800001</v>
      </c>
      <c r="C5155">
        <v>-114.352210206</v>
      </c>
      <c r="D5155">
        <v>-114.351730813</v>
      </c>
      <c r="E5155">
        <v>-114.352781964</v>
      </c>
      <c r="F5155">
        <v>-114.355708858</v>
      </c>
      <c r="G5155">
        <v>-114.363257433</v>
      </c>
      <c r="H5155">
        <v>0</v>
      </c>
      <c r="I5155">
        <v>0.62890625</v>
      </c>
      <c r="J5155">
        <v>-211.14752434600001</v>
      </c>
      <c r="K5155">
        <v>-211.15034154</v>
      </c>
      <c r="L5155">
        <v>-300</v>
      </c>
      <c r="M5155">
        <v>-300</v>
      </c>
      <c r="N5155">
        <v>-300</v>
      </c>
      <c r="O5155">
        <v>-300</v>
      </c>
    </row>
    <row r="5156" spans="1:15" x14ac:dyDescent="0.2">
      <c r="A5156">
        <v>0.62902832031199996</v>
      </c>
      <c r="B5156">
        <v>-114.205435542</v>
      </c>
      <c r="C5156">
        <v>-114.204622125</v>
      </c>
      <c r="D5156">
        <v>-114.204143645</v>
      </c>
      <c r="E5156">
        <v>-114.205196843</v>
      </c>
      <c r="F5156">
        <v>-114.20812829099999</v>
      </c>
      <c r="G5156">
        <v>-114.215688378</v>
      </c>
      <c r="H5156">
        <v>0</v>
      </c>
      <c r="I5156">
        <v>0.62902832031199996</v>
      </c>
      <c r="J5156">
        <v>-209.53963684999999</v>
      </c>
      <c r="K5156">
        <v>-209.542712115</v>
      </c>
      <c r="L5156">
        <v>-300</v>
      </c>
      <c r="M5156">
        <v>-300</v>
      </c>
      <c r="N5156">
        <v>-300</v>
      </c>
      <c r="O5156">
        <v>-300</v>
      </c>
    </row>
    <row r="5157" spans="1:15" x14ac:dyDescent="0.2">
      <c r="A5157">
        <v>0.629150390625</v>
      </c>
      <c r="B5157">
        <v>-114.065029512</v>
      </c>
      <c r="C5157">
        <v>-114.064218814</v>
      </c>
      <c r="D5157">
        <v>-114.063741249</v>
      </c>
      <c r="E5157">
        <v>-114.064796496</v>
      </c>
      <c r="F5157">
        <v>-114.067732502</v>
      </c>
      <c r="G5157">
        <v>-114.07530411099999</v>
      </c>
      <c r="H5157">
        <v>0</v>
      </c>
      <c r="I5157">
        <v>0.629150390625</v>
      </c>
      <c r="J5157">
        <v>-207.980331621</v>
      </c>
      <c r="K5157">
        <v>-207.98070858200001</v>
      </c>
      <c r="L5157">
        <v>-300</v>
      </c>
      <c r="M5157">
        <v>-300</v>
      </c>
      <c r="N5157">
        <v>-300</v>
      </c>
      <c r="O5157">
        <v>-300</v>
      </c>
    </row>
    <row r="5158" spans="1:15" x14ac:dyDescent="0.2">
      <c r="A5158">
        <v>0.62927246093800004</v>
      </c>
      <c r="B5158">
        <v>-113.931565675</v>
      </c>
      <c r="C5158">
        <v>-113.930757701</v>
      </c>
      <c r="D5158">
        <v>-113.93028105099999</v>
      </c>
      <c r="E5158">
        <v>-113.931338349</v>
      </c>
      <c r="F5158">
        <v>-113.934278918</v>
      </c>
      <c r="G5158">
        <v>-113.94186206099999</v>
      </c>
      <c r="H5158">
        <v>0</v>
      </c>
      <c r="I5158">
        <v>0.62927246093800004</v>
      </c>
      <c r="J5158">
        <v>-206.46655786599999</v>
      </c>
      <c r="K5158">
        <v>-206.46476798800001</v>
      </c>
      <c r="L5158">
        <v>-300</v>
      </c>
      <c r="M5158">
        <v>-300</v>
      </c>
      <c r="N5158">
        <v>-300</v>
      </c>
      <c r="O5158">
        <v>-300</v>
      </c>
    </row>
    <row r="5159" spans="1:15" x14ac:dyDescent="0.2">
      <c r="A5159">
        <v>0.62939453125</v>
      </c>
      <c r="B5159">
        <v>-113.804820363</v>
      </c>
      <c r="C5159">
        <v>-113.804015115</v>
      </c>
      <c r="D5159">
        <v>-113.803539383</v>
      </c>
      <c r="E5159">
        <v>-113.804598734</v>
      </c>
      <c r="F5159">
        <v>-113.807543869</v>
      </c>
      <c r="G5159">
        <v>-113.81513855599999</v>
      </c>
      <c r="H5159">
        <v>0</v>
      </c>
      <c r="I5159">
        <v>0.62939453125</v>
      </c>
      <c r="J5159">
        <v>-204.99527823099999</v>
      </c>
      <c r="K5159">
        <v>-204.99407987000001</v>
      </c>
      <c r="L5159">
        <v>-300</v>
      </c>
      <c r="M5159">
        <v>-300</v>
      </c>
      <c r="N5159">
        <v>-300</v>
      </c>
      <c r="O5159">
        <v>-300</v>
      </c>
    </row>
    <row r="5160" spans="1:15" x14ac:dyDescent="0.2">
      <c r="A5160">
        <v>0.62951660156199996</v>
      </c>
      <c r="B5160">
        <v>-113.684587157</v>
      </c>
      <c r="C5160">
        <v>-113.683784641</v>
      </c>
      <c r="D5160">
        <v>-113.683309827</v>
      </c>
      <c r="E5160">
        <v>-113.684371234</v>
      </c>
      <c r="F5160">
        <v>-113.68732094000001</v>
      </c>
      <c r="G5160">
        <v>-113.694927182</v>
      </c>
      <c r="H5160">
        <v>0</v>
      </c>
      <c r="I5160">
        <v>0.62951660156199996</v>
      </c>
      <c r="J5160">
        <v>-203.56372477599999</v>
      </c>
      <c r="K5160">
        <v>-203.56373171600001</v>
      </c>
      <c r="L5160">
        <v>-300</v>
      </c>
      <c r="M5160">
        <v>-300</v>
      </c>
      <c r="N5160">
        <v>-300</v>
      </c>
      <c r="O5160">
        <v>-300</v>
      </c>
    </row>
    <row r="5161" spans="1:15" x14ac:dyDescent="0.2">
      <c r="A5161">
        <v>0.629638671875</v>
      </c>
      <c r="B5161">
        <v>-113.57067543300001</v>
      </c>
      <c r="C5161">
        <v>-113.56987565199999</v>
      </c>
      <c r="D5161">
        <v>-113.569401759</v>
      </c>
      <c r="E5161">
        <v>-113.570465223</v>
      </c>
      <c r="F5161">
        <v>-113.573419504</v>
      </c>
      <c r="G5161">
        <v>-113.581037311</v>
      </c>
      <c r="H5161">
        <v>0</v>
      </c>
      <c r="I5161">
        <v>0.629638671875</v>
      </c>
      <c r="J5161">
        <v>-202.16953148499999</v>
      </c>
      <c r="K5161">
        <v>-202.168786227</v>
      </c>
      <c r="L5161">
        <v>-300</v>
      </c>
      <c r="M5161">
        <v>-300</v>
      </c>
      <c r="N5161">
        <v>-300</v>
      </c>
      <c r="O5161">
        <v>-300</v>
      </c>
    </row>
    <row r="5162" spans="1:15" x14ac:dyDescent="0.2">
      <c r="A5162">
        <v>0.62976074218800004</v>
      </c>
      <c r="B5162">
        <v>-113.462909059</v>
      </c>
      <c r="C5162">
        <v>-113.462112017</v>
      </c>
      <c r="D5162">
        <v>-113.461639045</v>
      </c>
      <c r="E5162">
        <v>-113.462704569</v>
      </c>
      <c r="F5162">
        <v>-113.46566343000001</v>
      </c>
      <c r="G5162">
        <v>-113.473292813</v>
      </c>
      <c r="H5162">
        <v>0</v>
      </c>
      <c r="I5162">
        <v>0.62976074218800004</v>
      </c>
      <c r="J5162">
        <v>-200.81079150299999</v>
      </c>
      <c r="K5162">
        <v>-200.808786661</v>
      </c>
      <c r="L5162">
        <v>-300</v>
      </c>
      <c r="M5162">
        <v>-300</v>
      </c>
      <c r="N5162">
        <v>-300</v>
      </c>
      <c r="O5162">
        <v>-300</v>
      </c>
    </row>
    <row r="5163" spans="1:15" x14ac:dyDescent="0.2">
      <c r="A5163">
        <v>0.6298828125</v>
      </c>
      <c r="B5163">
        <v>-113.361125243</v>
      </c>
      <c r="C5163">
        <v>-113.36033094299999</v>
      </c>
      <c r="D5163">
        <v>-113.359858894</v>
      </c>
      <c r="E5163">
        <v>-113.360926479</v>
      </c>
      <c r="F5163">
        <v>-113.363889925</v>
      </c>
      <c r="G5163">
        <v>-113.37153089500001</v>
      </c>
      <c r="H5163">
        <v>0</v>
      </c>
      <c r="I5163">
        <v>0.6298828125</v>
      </c>
      <c r="J5163">
        <v>-199.48603977499999</v>
      </c>
      <c r="K5163">
        <v>-199.485339246</v>
      </c>
      <c r="L5163">
        <v>-300</v>
      </c>
      <c r="M5163">
        <v>-300</v>
      </c>
      <c r="N5163">
        <v>-300</v>
      </c>
      <c r="O5163">
        <v>-300</v>
      </c>
    </row>
    <row r="5164" spans="1:15" x14ac:dyDescent="0.2">
      <c r="A5164">
        <v>0.63000488281199996</v>
      </c>
      <c r="B5164">
        <v>-113.265173502</v>
      </c>
      <c r="C5164">
        <v>-113.264381949</v>
      </c>
      <c r="D5164">
        <v>-113.26391082400001</v>
      </c>
      <c r="E5164">
        <v>-113.26498047299999</v>
      </c>
      <c r="F5164">
        <v>-113.267948508</v>
      </c>
      <c r="G5164">
        <v>-113.275601075</v>
      </c>
      <c r="H5164">
        <v>0</v>
      </c>
      <c r="I5164">
        <v>0.63000488281199996</v>
      </c>
      <c r="J5164">
        <v>-198.19407711400001</v>
      </c>
      <c r="K5164">
        <v>-198.196470417</v>
      </c>
      <c r="L5164">
        <v>-300</v>
      </c>
      <c r="M5164">
        <v>-300</v>
      </c>
      <c r="N5164">
        <v>-300</v>
      </c>
      <c r="O5164">
        <v>-300</v>
      </c>
    </row>
    <row r="5165" spans="1:15" x14ac:dyDescent="0.2">
      <c r="A5165">
        <v>0.630126953125</v>
      </c>
      <c r="B5165">
        <v>-113.174914749</v>
      </c>
      <c r="C5165">
        <v>-113.17412594699999</v>
      </c>
      <c r="D5165">
        <v>-113.173655748</v>
      </c>
      <c r="E5165">
        <v>-113.174727463</v>
      </c>
      <c r="F5165">
        <v>-113.17770009</v>
      </c>
      <c r="G5165">
        <v>-113.185364265</v>
      </c>
      <c r="H5165">
        <v>0</v>
      </c>
      <c r="I5165">
        <v>0.630126953125</v>
      </c>
      <c r="J5165">
        <v>-196.933733539</v>
      </c>
      <c r="K5165">
        <v>-196.93696183099999</v>
      </c>
      <c r="L5165">
        <v>-300</v>
      </c>
      <c r="M5165">
        <v>-300</v>
      </c>
      <c r="N5165">
        <v>-300</v>
      </c>
      <c r="O5165">
        <v>-300</v>
      </c>
    </row>
    <row r="5166" spans="1:15" x14ac:dyDescent="0.2">
      <c r="A5166">
        <v>0.63024902343800004</v>
      </c>
      <c r="B5166">
        <v>-113.090220469</v>
      </c>
      <c r="C5166">
        <v>-113.089434422</v>
      </c>
      <c r="D5166">
        <v>-113.08896515000001</v>
      </c>
      <c r="E5166">
        <v>-113.090038933</v>
      </c>
      <c r="F5166">
        <v>-113.093016158</v>
      </c>
      <c r="G5166">
        <v>-113.100691951</v>
      </c>
      <c r="H5166">
        <v>0</v>
      </c>
      <c r="I5166">
        <v>0.63024902343800004</v>
      </c>
      <c r="J5166">
        <v>-195.70367160699999</v>
      </c>
      <c r="K5166">
        <v>-195.70440744300001</v>
      </c>
      <c r="L5166">
        <v>-300</v>
      </c>
      <c r="M5166">
        <v>-300</v>
      </c>
      <c r="N5166">
        <v>-300</v>
      </c>
      <c r="O5166">
        <v>-300</v>
      </c>
    </row>
    <row r="5167" spans="1:15" x14ac:dyDescent="0.2">
      <c r="A5167">
        <v>0.63037109375</v>
      </c>
      <c r="B5167">
        <v>-113.010971986</v>
      </c>
      <c r="C5167">
        <v>-113.010188697</v>
      </c>
      <c r="D5167">
        <v>-113.009720354</v>
      </c>
      <c r="E5167">
        <v>-113.010796207</v>
      </c>
      <c r="F5167">
        <v>-113.01377803299999</v>
      </c>
      <c r="G5167">
        <v>-113.021465456</v>
      </c>
      <c r="H5167">
        <v>0</v>
      </c>
      <c r="I5167">
        <v>0.63037109375</v>
      </c>
      <c r="J5167">
        <v>-194.502353685</v>
      </c>
      <c r="K5167">
        <v>-194.50100150200001</v>
      </c>
      <c r="L5167">
        <v>-300</v>
      </c>
      <c r="M5167">
        <v>-300</v>
      </c>
      <c r="N5167">
        <v>-300</v>
      </c>
      <c r="O5167">
        <v>-300</v>
      </c>
    </row>
    <row r="5168" spans="1:15" x14ac:dyDescent="0.2">
      <c r="A5168">
        <v>0.63049316406199996</v>
      </c>
      <c r="B5168">
        <v>-112.937059803</v>
      </c>
      <c r="C5168">
        <v>-112.936279277</v>
      </c>
      <c r="D5168">
        <v>-112.935811864</v>
      </c>
      <c r="E5168">
        <v>-112.93688978900001</v>
      </c>
      <c r="F5168">
        <v>-112.93987622100001</v>
      </c>
      <c r="G5168">
        <v>-112.94757528300001</v>
      </c>
      <c r="H5168">
        <v>0</v>
      </c>
      <c r="I5168">
        <v>0.63049316406199996</v>
      </c>
      <c r="J5168">
        <v>-193.3280772</v>
      </c>
      <c r="K5168">
        <v>-193.32750257800001</v>
      </c>
      <c r="L5168">
        <v>-300</v>
      </c>
      <c r="M5168">
        <v>-300</v>
      </c>
      <c r="N5168">
        <v>-300</v>
      </c>
      <c r="O5168">
        <v>-300</v>
      </c>
    </row>
    <row r="5169" spans="1:15" x14ac:dyDescent="0.2">
      <c r="A5169">
        <v>0.630615234375</v>
      </c>
      <c r="B5169">
        <v>-112.86838301500001</v>
      </c>
      <c r="C5169">
        <v>-112.867605256</v>
      </c>
      <c r="D5169">
        <v>-112.867138775</v>
      </c>
      <c r="E5169">
        <v>-112.868218774</v>
      </c>
      <c r="F5169">
        <v>-112.871209816</v>
      </c>
      <c r="G5169">
        <v>-112.878920529</v>
      </c>
      <c r="H5169">
        <v>0</v>
      </c>
      <c r="I5169">
        <v>0.630615234375</v>
      </c>
      <c r="J5169">
        <v>-192.179180127</v>
      </c>
      <c r="K5169">
        <v>-192.17933825099999</v>
      </c>
      <c r="L5169">
        <v>-300</v>
      </c>
      <c r="M5169">
        <v>-300</v>
      </c>
      <c r="N5169">
        <v>-300</v>
      </c>
      <c r="O5169">
        <v>-300</v>
      </c>
    </row>
    <row r="5170" spans="1:15" x14ac:dyDescent="0.2">
      <c r="A5170">
        <v>0.63073730468800004</v>
      </c>
      <c r="B5170">
        <v>-112.804848781</v>
      </c>
      <c r="C5170">
        <v>-112.804073792</v>
      </c>
      <c r="D5170">
        <v>-112.803608244</v>
      </c>
      <c r="E5170">
        <v>-112.80469032000001</v>
      </c>
      <c r="F5170">
        <v>-112.80768597700001</v>
      </c>
      <c r="G5170">
        <v>-112.815408351</v>
      </c>
      <c r="H5170">
        <v>0</v>
      </c>
      <c r="I5170">
        <v>0.63073730468800004</v>
      </c>
      <c r="J5170">
        <v>-191.054228532</v>
      </c>
      <c r="K5170">
        <v>-191.052471919</v>
      </c>
      <c r="L5170">
        <v>-300</v>
      </c>
      <c r="M5170">
        <v>-300</v>
      </c>
      <c r="N5170">
        <v>-300</v>
      </c>
      <c r="O5170">
        <v>-300</v>
      </c>
    </row>
    <row r="5171" spans="1:15" x14ac:dyDescent="0.2">
      <c r="A5171">
        <v>0.630859375</v>
      </c>
      <c r="B5171">
        <v>-112.74637184700001</v>
      </c>
      <c r="C5171">
        <v>-112.74559963199999</v>
      </c>
      <c r="D5171">
        <v>-112.745135019</v>
      </c>
      <c r="E5171">
        <v>-112.746219173</v>
      </c>
      <c r="F5171">
        <v>-112.74921944899999</v>
      </c>
      <c r="G5171">
        <v>-112.756953495</v>
      </c>
      <c r="H5171">
        <v>0</v>
      </c>
      <c r="I5171">
        <v>0.630859375</v>
      </c>
      <c r="J5171">
        <v>-189.95215727799999</v>
      </c>
      <c r="K5171">
        <v>-189.94952994400001</v>
      </c>
      <c r="L5171">
        <v>-300</v>
      </c>
      <c r="M5171">
        <v>-300</v>
      </c>
      <c r="N5171">
        <v>-300</v>
      </c>
      <c r="O5171">
        <v>-300</v>
      </c>
    </row>
    <row r="5172" spans="1:15" x14ac:dyDescent="0.2">
      <c r="A5172">
        <v>0.63098144531199996</v>
      </c>
      <c r="B5172">
        <v>-112.69287412</v>
      </c>
      <c r="C5172">
        <v>-112.692104684</v>
      </c>
      <c r="D5172">
        <v>-112.691641007</v>
      </c>
      <c r="E5172">
        <v>-112.692727242</v>
      </c>
      <c r="F5172">
        <v>-112.69573214099999</v>
      </c>
      <c r="G5172">
        <v>-112.70347787</v>
      </c>
      <c r="H5172">
        <v>0</v>
      </c>
      <c r="I5172">
        <v>0.63098144531199996</v>
      </c>
      <c r="J5172">
        <v>-188.872282684</v>
      </c>
      <c r="K5172">
        <v>-188.87311867899999</v>
      </c>
      <c r="L5172">
        <v>-300</v>
      </c>
      <c r="M5172">
        <v>-300</v>
      </c>
      <c r="N5172">
        <v>-300</v>
      </c>
      <c r="O5172">
        <v>-300</v>
      </c>
    </row>
    <row r="5173" spans="1:15" x14ac:dyDescent="0.2">
      <c r="A5173">
        <v>0.631103515625</v>
      </c>
      <c r="B5173">
        <v>-112.644284296</v>
      </c>
      <c r="C5173">
        <v>-112.64351764200001</v>
      </c>
      <c r="D5173">
        <v>-112.643054902</v>
      </c>
      <c r="E5173">
        <v>-112.64414322</v>
      </c>
      <c r="F5173">
        <v>-112.64715274700001</v>
      </c>
      <c r="G5173">
        <v>-112.654910168</v>
      </c>
      <c r="H5173">
        <v>0</v>
      </c>
      <c r="I5173">
        <v>0.631103515625</v>
      </c>
      <c r="J5173">
        <v>-187.81416152099999</v>
      </c>
      <c r="K5173">
        <v>-187.81625099199999</v>
      </c>
      <c r="L5173">
        <v>-298.70139726100001</v>
      </c>
      <c r="M5173">
        <v>-300</v>
      </c>
      <c r="N5173">
        <v>-300</v>
      </c>
      <c r="O5173">
        <v>-300</v>
      </c>
    </row>
    <row r="5174" spans="1:15" x14ac:dyDescent="0.2">
      <c r="A5174">
        <v>0.63122558593800004</v>
      </c>
      <c r="B5174">
        <v>-112.600537508</v>
      </c>
      <c r="C5174">
        <v>-112.59977364</v>
      </c>
      <c r="D5174">
        <v>-112.59931183899999</v>
      </c>
      <c r="E5174">
        <v>-112.600402242</v>
      </c>
      <c r="F5174">
        <v>-112.6034164</v>
      </c>
      <c r="G5174">
        <v>-112.611185526</v>
      </c>
      <c r="H5174">
        <v>0</v>
      </c>
      <c r="I5174">
        <v>0.63122558593800004</v>
      </c>
      <c r="J5174">
        <v>-186.77738843899999</v>
      </c>
      <c r="K5174">
        <v>-186.778209928</v>
      </c>
      <c r="L5174">
        <v>-300</v>
      </c>
      <c r="M5174">
        <v>-300</v>
      </c>
      <c r="N5174">
        <v>-300</v>
      </c>
      <c r="O5174">
        <v>-300</v>
      </c>
    </row>
    <row r="5175" spans="1:15" x14ac:dyDescent="0.2">
      <c r="A5175">
        <v>0.63134765625</v>
      </c>
      <c r="B5175">
        <v>-112.561575031</v>
      </c>
      <c r="C5175">
        <v>-112.560813954</v>
      </c>
      <c r="D5175">
        <v>-112.56035309400001</v>
      </c>
      <c r="E5175">
        <v>-112.56144558299999</v>
      </c>
      <c r="F5175">
        <v>-112.564464378</v>
      </c>
      <c r="G5175">
        <v>-112.572245217</v>
      </c>
      <c r="H5175">
        <v>0</v>
      </c>
      <c r="I5175">
        <v>0.63134765625</v>
      </c>
      <c r="J5175">
        <v>-185.76138731699999</v>
      </c>
      <c r="K5175">
        <v>-185.810905429</v>
      </c>
      <c r="L5175">
        <v>-300</v>
      </c>
      <c r="M5175">
        <v>-300</v>
      </c>
      <c r="N5175">
        <v>-300</v>
      </c>
      <c r="O5175">
        <v>-300</v>
      </c>
    </row>
    <row r="5176" spans="1:15" x14ac:dyDescent="0.2">
      <c r="A5176">
        <v>0.63146972656199996</v>
      </c>
      <c r="B5176">
        <v>-112.527344012</v>
      </c>
      <c r="C5176">
        <v>-112.526585728</v>
      </c>
      <c r="D5176">
        <v>-112.52612581</v>
      </c>
      <c r="E5176">
        <v>-112.527220388</v>
      </c>
      <c r="F5176">
        <v>-112.530243824</v>
      </c>
      <c r="G5176">
        <v>-112.53803638799999</v>
      </c>
      <c r="H5176">
        <v>0</v>
      </c>
      <c r="I5176">
        <v>0.63146972656199996</v>
      </c>
      <c r="J5176">
        <v>-184.76530793500001</v>
      </c>
      <c r="K5176">
        <v>-185.05435731899999</v>
      </c>
      <c r="L5176">
        <v>-300</v>
      </c>
      <c r="M5176">
        <v>-300</v>
      </c>
      <c r="N5176">
        <v>-300</v>
      </c>
      <c r="O5176">
        <v>-300</v>
      </c>
    </row>
    <row r="5177" spans="1:15" x14ac:dyDescent="0.2">
      <c r="A5177">
        <v>0.631591796875</v>
      </c>
      <c r="B5177">
        <v>-112.497797225</v>
      </c>
      <c r="C5177">
        <v>-112.49704174</v>
      </c>
      <c r="D5177">
        <v>-112.496582765</v>
      </c>
      <c r="E5177">
        <v>-112.49767943499999</v>
      </c>
      <c r="F5177">
        <v>-112.500707515</v>
      </c>
      <c r="G5177">
        <v>-112.50851181500001</v>
      </c>
      <c r="H5177">
        <v>0</v>
      </c>
      <c r="I5177">
        <v>0.631591796875</v>
      </c>
      <c r="J5177">
        <v>-183.788058068</v>
      </c>
      <c r="K5177">
        <v>-184.72122403</v>
      </c>
      <c r="L5177">
        <v>-300</v>
      </c>
      <c r="M5177">
        <v>-298.72038964900003</v>
      </c>
      <c r="N5177">
        <v>-300</v>
      </c>
      <c r="O5177">
        <v>-300</v>
      </c>
    </row>
    <row r="5178" spans="1:15" x14ac:dyDescent="0.2">
      <c r="A5178">
        <v>0.63171386718800004</v>
      </c>
      <c r="B5178">
        <v>-112.47289286900001</v>
      </c>
      <c r="C5178">
        <v>-112.47214018699999</v>
      </c>
      <c r="D5178">
        <v>-112.471682156</v>
      </c>
      <c r="E5178">
        <v>-112.472780919</v>
      </c>
      <c r="F5178">
        <v>-112.475813649</v>
      </c>
      <c r="G5178">
        <v>-112.483629695</v>
      </c>
      <c r="H5178">
        <v>0</v>
      </c>
      <c r="I5178">
        <v>0.63171386718800004</v>
      </c>
      <c r="J5178">
        <v>-182.82846237300001</v>
      </c>
      <c r="K5178">
        <v>-185.04776526399999</v>
      </c>
      <c r="L5178">
        <v>-300</v>
      </c>
      <c r="M5178">
        <v>-295.66060973800001</v>
      </c>
      <c r="N5178">
        <v>-300</v>
      </c>
      <c r="O5178">
        <v>-300</v>
      </c>
    </row>
    <row r="5179" spans="1:15" x14ac:dyDescent="0.2">
      <c r="A5179">
        <v>0.6318359375</v>
      </c>
      <c r="B5179">
        <v>-112.452594379</v>
      </c>
      <c r="C5179">
        <v>-112.451844502</v>
      </c>
      <c r="D5179">
        <v>-112.451387418</v>
      </c>
      <c r="E5179">
        <v>-112.452488277</v>
      </c>
      <c r="F5179">
        <v>-112.45552566000001</v>
      </c>
      <c r="G5179">
        <v>-112.463353463</v>
      </c>
      <c r="H5179">
        <v>0</v>
      </c>
      <c r="I5179">
        <v>0.6318359375</v>
      </c>
      <c r="J5179">
        <v>-181.885475292</v>
      </c>
      <c r="K5179">
        <v>-186.25724557999999</v>
      </c>
      <c r="L5179">
        <v>-300</v>
      </c>
      <c r="M5179">
        <v>-295.46112127399999</v>
      </c>
      <c r="N5179">
        <v>-300</v>
      </c>
      <c r="O5179">
        <v>-300</v>
      </c>
    </row>
    <row r="5180" spans="1:15" x14ac:dyDescent="0.2">
      <c r="A5180">
        <v>0.63195800781199996</v>
      </c>
      <c r="B5180">
        <v>-112.436870267</v>
      </c>
      <c r="C5180">
        <v>-112.4361232</v>
      </c>
      <c r="D5180">
        <v>-112.435667064</v>
      </c>
      <c r="E5180">
        <v>-112.43677002</v>
      </c>
      <c r="F5180">
        <v>-112.439812061</v>
      </c>
      <c r="G5180">
        <v>-112.447651632</v>
      </c>
      <c r="H5180">
        <v>0</v>
      </c>
      <c r="I5180">
        <v>0.63195800781199996</v>
      </c>
      <c r="J5180">
        <v>-180.95835892299999</v>
      </c>
      <c r="K5180">
        <v>-188.55533164900001</v>
      </c>
      <c r="L5180">
        <v>-300</v>
      </c>
      <c r="M5180">
        <v>-297.27932944399998</v>
      </c>
      <c r="N5180">
        <v>-294.56824959900001</v>
      </c>
      <c r="O5180">
        <v>-300</v>
      </c>
    </row>
    <row r="5181" spans="1:15" x14ac:dyDescent="0.2">
      <c r="A5181">
        <v>0.632080078125</v>
      </c>
      <c r="B5181">
        <v>-112.42569399</v>
      </c>
      <c r="C5181">
        <v>-112.42494973700001</v>
      </c>
      <c r="D5181">
        <v>-112.42449455000001</v>
      </c>
      <c r="E5181">
        <v>-112.425599605</v>
      </c>
      <c r="F5181">
        <v>-112.428646309</v>
      </c>
      <c r="G5181">
        <v>-112.43649765799999</v>
      </c>
      <c r="H5181">
        <v>0</v>
      </c>
      <c r="I5181">
        <v>0.632080078125</v>
      </c>
      <c r="J5181">
        <v>-180.04673369</v>
      </c>
      <c r="K5181">
        <v>-192.150416119</v>
      </c>
      <c r="L5181">
        <v>-296.84574500100001</v>
      </c>
      <c r="M5181">
        <v>-300</v>
      </c>
      <c r="N5181">
        <v>-298.20309537100002</v>
      </c>
      <c r="O5181">
        <v>-300</v>
      </c>
    </row>
    <row r="5182" spans="1:15" x14ac:dyDescent="0.2">
      <c r="A5182">
        <v>0.63220214843800004</v>
      </c>
      <c r="B5182">
        <v>-112.419043833</v>
      </c>
      <c r="C5182">
        <v>-112.41830239799999</v>
      </c>
      <c r="D5182">
        <v>-112.417848162</v>
      </c>
      <c r="E5182">
        <v>-112.41895531900001</v>
      </c>
      <c r="F5182">
        <v>-112.422006689</v>
      </c>
      <c r="G5182">
        <v>-112.429869827</v>
      </c>
      <c r="H5182">
        <v>0</v>
      </c>
      <c r="I5182">
        <v>0.63220214843800004</v>
      </c>
      <c r="J5182">
        <v>-179.15049265100001</v>
      </c>
      <c r="K5182">
        <v>-197.291053272</v>
      </c>
      <c r="L5182">
        <v>-295.65764437799999</v>
      </c>
      <c r="M5182">
        <v>-300</v>
      </c>
      <c r="N5182">
        <v>-300</v>
      </c>
      <c r="O5182">
        <v>-300</v>
      </c>
    </row>
    <row r="5183" spans="1:15" x14ac:dyDescent="0.2">
      <c r="A5183">
        <v>0.63232421875</v>
      </c>
      <c r="B5183">
        <v>-112.41690282</v>
      </c>
      <c r="C5183">
        <v>-112.416164208</v>
      </c>
      <c r="D5183">
        <v>-112.41571092300001</v>
      </c>
      <c r="E5183">
        <v>-112.416820184</v>
      </c>
      <c r="F5183">
        <v>-112.419876225</v>
      </c>
      <c r="G5183">
        <v>-112.42775116200001</v>
      </c>
      <c r="H5183">
        <v>0</v>
      </c>
      <c r="I5183">
        <v>0.63232421875</v>
      </c>
      <c r="J5183">
        <v>-178.269604706</v>
      </c>
      <c r="K5183">
        <v>-204.32732378700001</v>
      </c>
      <c r="L5183">
        <v>-298.056825586</v>
      </c>
      <c r="M5183">
        <v>-300</v>
      </c>
      <c r="N5183">
        <v>-300</v>
      </c>
      <c r="O5183">
        <v>-300</v>
      </c>
    </row>
    <row r="5184" spans="1:15" x14ac:dyDescent="0.2">
      <c r="A5184">
        <v>0.63244628906199996</v>
      </c>
      <c r="B5184">
        <v>-112.41925863900001</v>
      </c>
      <c r="C5184">
        <v>-112.418522853</v>
      </c>
      <c r="D5184">
        <v>-112.418070521</v>
      </c>
      <c r="E5184">
        <v>-112.419181888</v>
      </c>
      <c r="F5184">
        <v>-112.42224260499999</v>
      </c>
      <c r="G5184">
        <v>-112.43012935199999</v>
      </c>
      <c r="H5184">
        <v>0</v>
      </c>
      <c r="I5184">
        <v>0.63244628906199996</v>
      </c>
      <c r="J5184">
        <v>-177.40389695799999</v>
      </c>
      <c r="K5184">
        <v>-213.83378971900001</v>
      </c>
      <c r="L5184">
        <v>-300</v>
      </c>
      <c r="M5184">
        <v>-299.76417193399999</v>
      </c>
      <c r="N5184">
        <v>-300</v>
      </c>
      <c r="O5184">
        <v>-300</v>
      </c>
    </row>
    <row r="5185" spans="1:15" x14ac:dyDescent="0.2">
      <c r="A5185">
        <v>0.632568359375</v>
      </c>
      <c r="B5185">
        <v>-112.426103591</v>
      </c>
      <c r="C5185">
        <v>-112.425370634</v>
      </c>
      <c r="D5185">
        <v>-112.424919258</v>
      </c>
      <c r="E5185">
        <v>-112.426032733</v>
      </c>
      <c r="F5185">
        <v>-112.42909813</v>
      </c>
      <c r="G5185">
        <v>-112.436996697</v>
      </c>
      <c r="H5185">
        <v>0</v>
      </c>
      <c r="I5185">
        <v>0.632568359375</v>
      </c>
      <c r="J5185">
        <v>-176.55290891000001</v>
      </c>
      <c r="K5185">
        <v>-226.93876099299999</v>
      </c>
      <c r="L5185">
        <v>-300</v>
      </c>
      <c r="M5185">
        <v>-300</v>
      </c>
      <c r="N5185">
        <v>-300</v>
      </c>
      <c r="O5185">
        <v>-300</v>
      </c>
    </row>
    <row r="5186" spans="1:15" x14ac:dyDescent="0.2">
      <c r="A5186">
        <v>0.63269042968800004</v>
      </c>
      <c r="B5186">
        <v>-112.437434556</v>
      </c>
      <c r="C5186">
        <v>-112.436704433</v>
      </c>
      <c r="D5186">
        <v>-112.436254013</v>
      </c>
      <c r="E5186">
        <v>-112.437369598</v>
      </c>
      <c r="F5186">
        <v>-112.44043967899999</v>
      </c>
      <c r="G5186">
        <v>-112.448350077</v>
      </c>
      <c r="H5186">
        <v>0</v>
      </c>
      <c r="I5186">
        <v>0.63269042968800004</v>
      </c>
      <c r="J5186">
        <v>-175.715886829</v>
      </c>
      <c r="K5186">
        <v>-246.689872353</v>
      </c>
      <c r="L5186">
        <v>-300</v>
      </c>
      <c r="M5186">
        <v>-300</v>
      </c>
      <c r="N5186">
        <v>-300</v>
      </c>
      <c r="O5186">
        <v>-300</v>
      </c>
    </row>
    <row r="5187" spans="1:15" x14ac:dyDescent="0.2">
      <c r="A5187">
        <v>0.6328125</v>
      </c>
      <c r="B5187">
        <v>-112.45325297799999</v>
      </c>
      <c r="C5187">
        <v>-112.452525693</v>
      </c>
      <c r="D5187">
        <v>-112.45207623100001</v>
      </c>
      <c r="E5187">
        <v>-112.45319392899999</v>
      </c>
      <c r="F5187">
        <v>-112.456268698</v>
      </c>
      <c r="G5187">
        <v>-112.464190938</v>
      </c>
      <c r="H5187">
        <v>0</v>
      </c>
      <c r="I5187">
        <v>0.6328125</v>
      </c>
      <c r="J5187">
        <v>-174.891914574</v>
      </c>
      <c r="K5187">
        <v>-292.15689882700002</v>
      </c>
      <c r="L5187">
        <v>-300</v>
      </c>
      <c r="M5187">
        <v>-300</v>
      </c>
      <c r="N5187">
        <v>-300</v>
      </c>
      <c r="O5187">
        <v>-300</v>
      </c>
    </row>
    <row r="5188" spans="1:15" x14ac:dyDescent="0.2">
      <c r="A5188">
        <v>0.63293457031199996</v>
      </c>
      <c r="B5188">
        <v>-112.47356487099999</v>
      </c>
      <c r="C5188">
        <v>-112.472840428</v>
      </c>
      <c r="D5188">
        <v>-112.472391926</v>
      </c>
      <c r="E5188">
        <v>-112.473511737</v>
      </c>
      <c r="F5188">
        <v>-112.476591199</v>
      </c>
      <c r="G5188">
        <v>-112.484525292</v>
      </c>
      <c r="H5188">
        <v>0</v>
      </c>
      <c r="I5188">
        <v>0.63293457031199996</v>
      </c>
      <c r="J5188">
        <v>-174.080129427</v>
      </c>
      <c r="K5188">
        <v>-285.12781667000002</v>
      </c>
      <c r="L5188">
        <v>-300</v>
      </c>
      <c r="M5188">
        <v>-300</v>
      </c>
      <c r="N5188">
        <v>-300</v>
      </c>
      <c r="O5188">
        <v>-300</v>
      </c>
    </row>
    <row r="5189" spans="1:15" x14ac:dyDescent="0.2">
      <c r="A5189">
        <v>0.633056640625</v>
      </c>
      <c r="B5189">
        <v>-112.49838084</v>
      </c>
      <c r="C5189">
        <v>-112.497659243</v>
      </c>
      <c r="D5189">
        <v>-112.497211702</v>
      </c>
      <c r="E5189">
        <v>-112.49833363</v>
      </c>
      <c r="F5189">
        <v>-112.501417789</v>
      </c>
      <c r="G5189">
        <v>-112.509363744</v>
      </c>
      <c r="H5189">
        <v>0</v>
      </c>
      <c r="I5189">
        <v>0.633056640625</v>
      </c>
      <c r="J5189">
        <v>-173.27992288300001</v>
      </c>
      <c r="K5189">
        <v>-290.74354174500002</v>
      </c>
      <c r="L5189">
        <v>-300</v>
      </c>
      <c r="M5189">
        <v>-299.77123986200002</v>
      </c>
      <c r="N5189">
        <v>-300</v>
      </c>
      <c r="O5189">
        <v>-300</v>
      </c>
    </row>
    <row r="5190" spans="1:15" x14ac:dyDescent="0.2">
      <c r="A5190">
        <v>0.63317871093800004</v>
      </c>
      <c r="B5190">
        <v>-112.527716125</v>
      </c>
      <c r="C5190">
        <v>-112.526997378</v>
      </c>
      <c r="D5190">
        <v>-112.52655079900001</v>
      </c>
      <c r="E5190">
        <v>-112.527674846</v>
      </c>
      <c r="F5190">
        <v>-112.530763705</v>
      </c>
      <c r="G5190">
        <v>-112.53872153499999</v>
      </c>
      <c r="H5190">
        <v>0</v>
      </c>
      <c r="I5190">
        <v>0.63317871093800004</v>
      </c>
      <c r="J5190">
        <v>-172.49103983200001</v>
      </c>
      <c r="K5190">
        <v>-289.48535505500001</v>
      </c>
      <c r="L5190">
        <v>-300</v>
      </c>
      <c r="M5190">
        <v>-299.384961702</v>
      </c>
      <c r="N5190">
        <v>-300</v>
      </c>
      <c r="O5190">
        <v>-300</v>
      </c>
    </row>
    <row r="5191" spans="1:15" x14ac:dyDescent="0.2">
      <c r="A5191">
        <v>0.63330078125</v>
      </c>
      <c r="B5191">
        <v>-112.561590658</v>
      </c>
      <c r="C5191">
        <v>-112.56087476499999</v>
      </c>
      <c r="D5191">
        <v>-112.560429149</v>
      </c>
      <c r="E5191">
        <v>-112.561555317</v>
      </c>
      <c r="F5191">
        <v>-112.564648883</v>
      </c>
      <c r="G5191">
        <v>-112.572618596</v>
      </c>
      <c r="H5191">
        <v>0</v>
      </c>
      <c r="I5191">
        <v>0.63330078125</v>
      </c>
      <c r="J5191">
        <v>-171.713527438</v>
      </c>
      <c r="K5191">
        <v>-296.946205045</v>
      </c>
      <c r="L5191">
        <v>-299.74680359000001</v>
      </c>
      <c r="M5191">
        <v>-300</v>
      </c>
      <c r="N5191">
        <v>-300</v>
      </c>
      <c r="O5191">
        <v>-300</v>
      </c>
    </row>
    <row r="5192" spans="1:15" x14ac:dyDescent="0.2">
      <c r="A5192">
        <v>0.63342285156199996</v>
      </c>
      <c r="B5192">
        <v>-112.60002914899999</v>
      </c>
      <c r="C5192">
        <v>-112.599316114</v>
      </c>
      <c r="D5192">
        <v>-112.598871464</v>
      </c>
      <c r="E5192">
        <v>-112.599999754</v>
      </c>
      <c r="F5192">
        <v>-112.60309803</v>
      </c>
      <c r="G5192">
        <v>-112.61107963800001</v>
      </c>
      <c r="H5192">
        <v>0</v>
      </c>
      <c r="I5192">
        <v>0.63342285156199996</v>
      </c>
      <c r="J5192">
        <v>-170.94755706800001</v>
      </c>
      <c r="K5192">
        <v>-284.10681847199999</v>
      </c>
      <c r="L5192">
        <v>-297.21449554600002</v>
      </c>
      <c r="M5192">
        <v>-300</v>
      </c>
      <c r="N5192">
        <v>-300</v>
      </c>
      <c r="O5192">
        <v>-300</v>
      </c>
    </row>
    <row r="5193" spans="1:15" x14ac:dyDescent="0.2">
      <c r="A5193">
        <v>0.633544921875</v>
      </c>
      <c r="B5193">
        <v>-112.64306118499999</v>
      </c>
      <c r="C5193">
        <v>-112.64235101200001</v>
      </c>
      <c r="D5193">
        <v>-112.641907328</v>
      </c>
      <c r="E5193">
        <v>-112.643037744</v>
      </c>
      <c r="F5193">
        <v>-112.646140734</v>
      </c>
      <c r="G5193">
        <v>-112.65413424800001</v>
      </c>
      <c r="H5193">
        <v>0</v>
      </c>
      <c r="I5193">
        <v>0.633544921875</v>
      </c>
      <c r="J5193">
        <v>-170.1931946</v>
      </c>
      <c r="K5193">
        <v>-295.225866973</v>
      </c>
      <c r="L5193">
        <v>-299.51352846399999</v>
      </c>
      <c r="M5193">
        <v>-299.62241875500001</v>
      </c>
      <c r="N5193">
        <v>-298.21333751600002</v>
      </c>
      <c r="O5193">
        <v>-300</v>
      </c>
    </row>
    <row r="5194" spans="1:15" x14ac:dyDescent="0.2">
      <c r="A5194">
        <v>0.63366699218800004</v>
      </c>
      <c r="B5194">
        <v>-112.690721353</v>
      </c>
      <c r="C5194">
        <v>-112.690014045</v>
      </c>
      <c r="D5194">
        <v>-112.68957133000001</v>
      </c>
      <c r="E5194">
        <v>-112.690703872</v>
      </c>
      <c r="F5194">
        <v>-112.69381158100001</v>
      </c>
      <c r="G5194">
        <v>-112.701817011</v>
      </c>
      <c r="H5194">
        <v>0</v>
      </c>
      <c r="I5194">
        <v>0.63366699218800004</v>
      </c>
      <c r="J5194">
        <v>-169.45022421100001</v>
      </c>
      <c r="K5194">
        <v>-282.29273359000001</v>
      </c>
      <c r="L5194">
        <v>-300</v>
      </c>
      <c r="M5194">
        <v>-296.76086900799999</v>
      </c>
      <c r="N5194">
        <v>-294.56784234399998</v>
      </c>
      <c r="O5194">
        <v>-300</v>
      </c>
    </row>
    <row r="5195" spans="1:15" x14ac:dyDescent="0.2">
      <c r="A5195">
        <v>0.6337890625</v>
      </c>
      <c r="B5195">
        <v>-112.743049384</v>
      </c>
      <c r="C5195">
        <v>-112.74234494700001</v>
      </c>
      <c r="D5195">
        <v>-112.741903201</v>
      </c>
      <c r="E5195">
        <v>-112.74303787300001</v>
      </c>
      <c r="F5195">
        <v>-112.746150304</v>
      </c>
      <c r="G5195">
        <v>-112.754167661</v>
      </c>
      <c r="H5195">
        <v>0</v>
      </c>
      <c r="I5195">
        <v>0.6337890625</v>
      </c>
      <c r="J5195">
        <v>-168.7181022</v>
      </c>
      <c r="K5195">
        <v>-291.306698541</v>
      </c>
      <c r="L5195">
        <v>-300</v>
      </c>
      <c r="M5195">
        <v>-295.03365397099998</v>
      </c>
      <c r="N5195">
        <v>-300</v>
      </c>
      <c r="O5195">
        <v>-300</v>
      </c>
    </row>
    <row r="5196" spans="1:15" x14ac:dyDescent="0.2">
      <c r="A5196">
        <v>0.63391113281199996</v>
      </c>
      <c r="B5196">
        <v>-112.800090328</v>
      </c>
      <c r="C5196">
        <v>-112.799388765</v>
      </c>
      <c r="D5196">
        <v>-112.79894799</v>
      </c>
      <c r="E5196">
        <v>-112.800084793</v>
      </c>
      <c r="F5196">
        <v>-112.80320195199999</v>
      </c>
      <c r="G5196">
        <v>-112.81123124600001</v>
      </c>
      <c r="H5196">
        <v>0</v>
      </c>
      <c r="I5196">
        <v>0.63391113281199996</v>
      </c>
      <c r="J5196">
        <v>-167.99606437400001</v>
      </c>
      <c r="K5196">
        <v>-284.42745320099999</v>
      </c>
      <c r="L5196">
        <v>-300</v>
      </c>
      <c r="M5196">
        <v>-295.26007655400002</v>
      </c>
      <c r="N5196">
        <v>-300</v>
      </c>
      <c r="O5196">
        <v>-300</v>
      </c>
    </row>
    <row r="5197" spans="1:15" x14ac:dyDescent="0.2">
      <c r="A5197">
        <v>0.634033203125</v>
      </c>
      <c r="B5197">
        <v>-112.86189474299999</v>
      </c>
      <c r="C5197">
        <v>-112.861196058</v>
      </c>
      <c r="D5197">
        <v>-112.860756256</v>
      </c>
      <c r="E5197">
        <v>-112.86189519200001</v>
      </c>
      <c r="F5197">
        <v>-112.865017083</v>
      </c>
      <c r="G5197">
        <v>-112.873058324</v>
      </c>
      <c r="H5197">
        <v>0</v>
      </c>
      <c r="I5197">
        <v>0.634033203125</v>
      </c>
      <c r="J5197">
        <v>-167.28333938599999</v>
      </c>
      <c r="K5197">
        <v>-281.94989945999998</v>
      </c>
      <c r="L5197">
        <v>-300</v>
      </c>
      <c r="M5197">
        <v>-298.33063915999998</v>
      </c>
      <c r="N5197">
        <v>-300</v>
      </c>
      <c r="O5197">
        <v>-300</v>
      </c>
    </row>
    <row r="5198" spans="1:15" x14ac:dyDescent="0.2">
      <c r="A5198">
        <v>0.63415527343800004</v>
      </c>
      <c r="B5198">
        <v>-112.92851892100001</v>
      </c>
      <c r="C5198">
        <v>-112.927823117</v>
      </c>
      <c r="D5198">
        <v>-112.927384289</v>
      </c>
      <c r="E5198">
        <v>-112.928525361</v>
      </c>
      <c r="F5198">
        <v>-112.931651988</v>
      </c>
      <c r="G5198">
        <v>-112.939705187</v>
      </c>
      <c r="H5198">
        <v>0</v>
      </c>
      <c r="I5198">
        <v>0.63415527343800004</v>
      </c>
      <c r="J5198">
        <v>-166.579374339</v>
      </c>
      <c r="K5198">
        <v>-278.57422643899997</v>
      </c>
      <c r="L5198">
        <v>-300</v>
      </c>
      <c r="M5198">
        <v>-300</v>
      </c>
      <c r="N5198">
        <v>-300</v>
      </c>
      <c r="O5198">
        <v>-300</v>
      </c>
    </row>
    <row r="5199" spans="1:15" x14ac:dyDescent="0.2">
      <c r="A5199">
        <v>0.63427734375</v>
      </c>
      <c r="B5199">
        <v>-113.000025138</v>
      </c>
      <c r="C5199">
        <v>-112.99933222</v>
      </c>
      <c r="D5199">
        <v>-112.99889436700001</v>
      </c>
      <c r="E5199">
        <v>-113.000037576</v>
      </c>
      <c r="F5199">
        <v>-113.003168944</v>
      </c>
      <c r="G5199">
        <v>-113.011234112</v>
      </c>
      <c r="H5199">
        <v>0</v>
      </c>
      <c r="I5199">
        <v>0.63427734375</v>
      </c>
      <c r="J5199">
        <v>-165.883969587</v>
      </c>
      <c r="K5199">
        <v>-286.791398442</v>
      </c>
      <c r="L5199">
        <v>-300</v>
      </c>
      <c r="M5199">
        <v>-300</v>
      </c>
      <c r="N5199">
        <v>-300</v>
      </c>
      <c r="O5199">
        <v>-300</v>
      </c>
    </row>
    <row r="5200" spans="1:15" x14ac:dyDescent="0.2">
      <c r="A5200">
        <v>0.63439941406199996</v>
      </c>
      <c r="B5200">
        <v>-113.076481938</v>
      </c>
      <c r="C5200">
        <v>-113.075791911</v>
      </c>
      <c r="D5200">
        <v>-113.075355035</v>
      </c>
      <c r="E5200">
        <v>-113.076500384</v>
      </c>
      <c r="F5200">
        <v>-113.07963649600001</v>
      </c>
      <c r="G5200">
        <v>-113.087713644</v>
      </c>
      <c r="H5200">
        <v>0</v>
      </c>
      <c r="I5200">
        <v>0.63439941406199996</v>
      </c>
      <c r="J5200">
        <v>-165.197257823</v>
      </c>
      <c r="K5200">
        <v>-279.88626651800001</v>
      </c>
      <c r="L5200">
        <v>-300</v>
      </c>
      <c r="M5200">
        <v>-300</v>
      </c>
      <c r="N5200">
        <v>-300</v>
      </c>
      <c r="O5200">
        <v>-300</v>
      </c>
    </row>
    <row r="5201" spans="1:15" x14ac:dyDescent="0.2">
      <c r="A5201">
        <v>0.634521484375</v>
      </c>
      <c r="B5201">
        <v>-113.157964455</v>
      </c>
      <c r="C5201">
        <v>-113.157277322</v>
      </c>
      <c r="D5201">
        <v>-113.15684142400001</v>
      </c>
      <c r="E5201">
        <v>-113.157988915</v>
      </c>
      <c r="F5201">
        <v>-113.161129776</v>
      </c>
      <c r="G5201">
        <v>-113.169218914</v>
      </c>
      <c r="H5201">
        <v>0</v>
      </c>
      <c r="I5201">
        <v>0.634521484375</v>
      </c>
      <c r="J5201">
        <v>-164.51953602899999</v>
      </c>
      <c r="K5201">
        <v>-281.83456659000001</v>
      </c>
      <c r="L5201">
        <v>-300</v>
      </c>
      <c r="M5201">
        <v>-300</v>
      </c>
      <c r="N5201">
        <v>-300</v>
      </c>
      <c r="O5201">
        <v>-300</v>
      </c>
    </row>
    <row r="5202" spans="1:15" x14ac:dyDescent="0.2">
      <c r="A5202">
        <v>0.63464355468800004</v>
      </c>
      <c r="B5202">
        <v>-113.24455476599999</v>
      </c>
      <c r="C5202">
        <v>-113.24387053</v>
      </c>
      <c r="D5202">
        <v>-113.243435613</v>
      </c>
      <c r="E5202">
        <v>-113.244585247</v>
      </c>
      <c r="F5202">
        <v>-113.24773086099999</v>
      </c>
      <c r="G5202">
        <v>-113.255832001</v>
      </c>
      <c r="H5202">
        <v>0</v>
      </c>
      <c r="I5202">
        <v>0.63464355468800004</v>
      </c>
      <c r="J5202">
        <v>-163.85102158699999</v>
      </c>
      <c r="K5202">
        <v>-275.45289445200001</v>
      </c>
      <c r="L5202">
        <v>-300</v>
      </c>
      <c r="M5202">
        <v>-300</v>
      </c>
      <c r="N5202">
        <v>-300</v>
      </c>
      <c r="O5202">
        <v>-300</v>
      </c>
    </row>
    <row r="5203" spans="1:15" x14ac:dyDescent="0.2">
      <c r="A5203">
        <v>0.634765625</v>
      </c>
      <c r="B5203">
        <v>-113.33634229</v>
      </c>
      <c r="C5203">
        <v>-113.335660957</v>
      </c>
      <c r="D5203">
        <v>-113.33522702</v>
      </c>
      <c r="E5203">
        <v>-113.336378801</v>
      </c>
      <c r="F5203">
        <v>-113.339529173</v>
      </c>
      <c r="G5203">
        <v>-113.347642323</v>
      </c>
      <c r="H5203">
        <v>0</v>
      </c>
      <c r="I5203">
        <v>0.634765625</v>
      </c>
      <c r="J5203">
        <v>-163.19164534399999</v>
      </c>
      <c r="K5203">
        <v>-290.86590339899999</v>
      </c>
      <c r="L5203">
        <v>-300</v>
      </c>
      <c r="M5203">
        <v>-300</v>
      </c>
      <c r="N5203">
        <v>-300</v>
      </c>
      <c r="O5203">
        <v>-300</v>
      </c>
    </row>
    <row r="5204" spans="1:15" x14ac:dyDescent="0.2">
      <c r="A5204">
        <v>0.63488769531199996</v>
      </c>
      <c r="B5204">
        <v>-113.433424237</v>
      </c>
      <c r="C5204">
        <v>-113.43274581</v>
      </c>
      <c r="D5204">
        <v>-113.432312857</v>
      </c>
      <c r="E5204">
        <v>-113.43346678499999</v>
      </c>
      <c r="F5204">
        <v>-113.436621919</v>
      </c>
      <c r="G5204">
        <v>-113.444747092</v>
      </c>
      <c r="H5204">
        <v>0</v>
      </c>
      <c r="I5204">
        <v>0.63488769531199996</v>
      </c>
      <c r="J5204">
        <v>-162.540977212</v>
      </c>
      <c r="K5204">
        <v>-274.979655342</v>
      </c>
      <c r="L5204">
        <v>-300</v>
      </c>
      <c r="M5204">
        <v>-300</v>
      </c>
      <c r="N5204">
        <v>-300</v>
      </c>
      <c r="O5204">
        <v>-300</v>
      </c>
    </row>
    <row r="5205" spans="1:15" x14ac:dyDescent="0.2">
      <c r="A5205">
        <v>0.635009765625</v>
      </c>
      <c r="B5205">
        <v>-113.535906103</v>
      </c>
      <c r="C5205">
        <v>-113.53523058499999</v>
      </c>
      <c r="D5205">
        <v>-113.534798616</v>
      </c>
      <c r="E5205">
        <v>-113.535954695</v>
      </c>
      <c r="F5205">
        <v>-113.539114595</v>
      </c>
      <c r="G5205">
        <v>-113.5472518</v>
      </c>
      <c r="H5205">
        <v>0</v>
      </c>
      <c r="I5205">
        <v>0.635009765625</v>
      </c>
      <c r="J5205">
        <v>-161.89832223400001</v>
      </c>
      <c r="K5205">
        <v>-296.52429582500002</v>
      </c>
      <c r="L5205">
        <v>-300</v>
      </c>
      <c r="M5205">
        <v>-300</v>
      </c>
      <c r="N5205">
        <v>-300</v>
      </c>
      <c r="O5205">
        <v>-300</v>
      </c>
    </row>
    <row r="5206" spans="1:15" x14ac:dyDescent="0.2">
      <c r="A5206">
        <v>0.63513183593800004</v>
      </c>
      <c r="B5206">
        <v>-113.64390222</v>
      </c>
      <c r="C5206">
        <v>-113.643229617</v>
      </c>
      <c r="D5206">
        <v>-113.642798633</v>
      </c>
      <c r="E5206">
        <v>-113.643956864</v>
      </c>
      <c r="F5206">
        <v>-113.647121535</v>
      </c>
      <c r="G5206">
        <v>-113.65527078300001</v>
      </c>
      <c r="H5206">
        <v>0</v>
      </c>
      <c r="I5206">
        <v>0.63513183593800004</v>
      </c>
      <c r="J5206">
        <v>-161.26294878499999</v>
      </c>
      <c r="K5206">
        <v>-276.00538654299999</v>
      </c>
      <c r="L5206">
        <v>-300</v>
      </c>
      <c r="M5206">
        <v>-300</v>
      </c>
      <c r="N5206">
        <v>-300</v>
      </c>
      <c r="O5206">
        <v>-300</v>
      </c>
    </row>
    <row r="5207" spans="1:15" x14ac:dyDescent="0.2">
      <c r="A5207">
        <v>0.63525390625</v>
      </c>
      <c r="B5207">
        <v>-113.75753638</v>
      </c>
      <c r="C5207">
        <v>-113.756866695</v>
      </c>
      <c r="D5207">
        <v>-113.75643669900001</v>
      </c>
      <c r="E5207">
        <v>-113.757597084</v>
      </c>
      <c r="F5207">
        <v>-113.76076653</v>
      </c>
      <c r="G5207">
        <v>-113.768927832</v>
      </c>
      <c r="H5207">
        <v>0</v>
      </c>
      <c r="I5207">
        <v>0.63525390625</v>
      </c>
      <c r="J5207">
        <v>-160.63434548199999</v>
      </c>
      <c r="K5207">
        <v>-300</v>
      </c>
      <c r="L5207">
        <v>-300</v>
      </c>
      <c r="M5207">
        <v>-300</v>
      </c>
      <c r="N5207">
        <v>-300</v>
      </c>
      <c r="O5207">
        <v>-300</v>
      </c>
    </row>
    <row r="5208" spans="1:15" x14ac:dyDescent="0.2">
      <c r="A5208">
        <v>0.63537597656199996</v>
      </c>
      <c r="B5208">
        <v>-113.87694252</v>
      </c>
      <c r="C5208">
        <v>-113.87627575800001</v>
      </c>
      <c r="D5208">
        <v>-113.87584674999999</v>
      </c>
      <c r="E5208">
        <v>-113.877009293</v>
      </c>
      <c r="F5208">
        <v>-113.880183518</v>
      </c>
      <c r="G5208">
        <v>-113.888356883</v>
      </c>
      <c r="H5208">
        <v>0</v>
      </c>
      <c r="I5208">
        <v>0.63537597656199996</v>
      </c>
      <c r="J5208">
        <v>-160.01238559500001</v>
      </c>
      <c r="K5208">
        <v>-272.983885757</v>
      </c>
      <c r="L5208">
        <v>-300</v>
      </c>
      <c r="M5208">
        <v>-300</v>
      </c>
      <c r="N5208">
        <v>-300</v>
      </c>
      <c r="O5208">
        <v>-300</v>
      </c>
    </row>
    <row r="5209" spans="1:15" x14ac:dyDescent="0.2">
      <c r="A5209">
        <v>0.635498046875</v>
      </c>
      <c r="B5209">
        <v>-114.002265495</v>
      </c>
      <c r="C5209">
        <v>-114.001601659</v>
      </c>
      <c r="D5209">
        <v>-114.001173642</v>
      </c>
      <c r="E5209">
        <v>-114.00233834300001</v>
      </c>
      <c r="F5209">
        <v>-114.00551735099999</v>
      </c>
      <c r="G5209">
        <v>-114.013702792</v>
      </c>
      <c r="H5209">
        <v>0</v>
      </c>
      <c r="I5209">
        <v>0.635498046875</v>
      </c>
      <c r="J5209">
        <v>-159.39731397099999</v>
      </c>
      <c r="K5209">
        <v>-277.72531042399999</v>
      </c>
      <c r="L5209">
        <v>-300</v>
      </c>
      <c r="M5209">
        <v>-300</v>
      </c>
      <c r="N5209">
        <v>-300</v>
      </c>
      <c r="O5209">
        <v>-300</v>
      </c>
    </row>
    <row r="5210" spans="1:15" x14ac:dyDescent="0.2">
      <c r="A5210">
        <v>0.63562011718800004</v>
      </c>
      <c r="B5210">
        <v>-114.133661934</v>
      </c>
      <c r="C5210">
        <v>-114.133001029</v>
      </c>
      <c r="D5210">
        <v>-114.132574003</v>
      </c>
      <c r="E5210">
        <v>-114.133740864</v>
      </c>
      <c r="F5210">
        <v>-114.13692466099999</v>
      </c>
      <c r="G5210">
        <v>-114.145122187</v>
      </c>
      <c r="H5210">
        <v>0</v>
      </c>
      <c r="I5210">
        <v>0.63562011718800004</v>
      </c>
      <c r="J5210">
        <v>-158.78955499200001</v>
      </c>
      <c r="K5210">
        <v>-278.59276999100001</v>
      </c>
      <c r="L5210">
        <v>-300</v>
      </c>
      <c r="M5210">
        <v>-300</v>
      </c>
      <c r="N5210">
        <v>-300</v>
      </c>
      <c r="O5210">
        <v>-300</v>
      </c>
    </row>
    <row r="5211" spans="1:15" x14ac:dyDescent="0.2">
      <c r="A5211">
        <v>0.6357421875</v>
      </c>
      <c r="B5211">
        <v>-114.271301206</v>
      </c>
      <c r="C5211">
        <v>-114.27064323499999</v>
      </c>
      <c r="D5211">
        <v>-114.270217202</v>
      </c>
      <c r="E5211">
        <v>-114.271386226</v>
      </c>
      <c r="F5211">
        <v>-114.27457481499999</v>
      </c>
      <c r="G5211">
        <v>-114.282784437</v>
      </c>
      <c r="H5211">
        <v>0</v>
      </c>
      <c r="I5211">
        <v>0.6357421875</v>
      </c>
      <c r="J5211">
        <v>-158.189423191</v>
      </c>
      <c r="K5211">
        <v>-280.355441531</v>
      </c>
      <c r="L5211">
        <v>-300</v>
      </c>
      <c r="M5211">
        <v>-300</v>
      </c>
      <c r="N5211">
        <v>-300</v>
      </c>
      <c r="O5211">
        <v>-300</v>
      </c>
    </row>
    <row r="5212" spans="1:15" x14ac:dyDescent="0.2">
      <c r="A5212">
        <v>0.63586425781199996</v>
      </c>
      <c r="B5212">
        <v>-114.41536649699999</v>
      </c>
      <c r="C5212">
        <v>-114.414711465</v>
      </c>
      <c r="D5212">
        <v>-114.414286426</v>
      </c>
      <c r="E5212">
        <v>-114.415457616</v>
      </c>
      <c r="F5212">
        <v>-114.418651001</v>
      </c>
      <c r="G5212">
        <v>-114.426872729</v>
      </c>
      <c r="H5212">
        <v>0</v>
      </c>
      <c r="I5212">
        <v>0.63586425781199996</v>
      </c>
      <c r="J5212">
        <v>-157.59687509400001</v>
      </c>
      <c r="K5212">
        <v>-282.04968453999999</v>
      </c>
      <c r="L5212">
        <v>-300</v>
      </c>
      <c r="M5212">
        <v>-300</v>
      </c>
      <c r="N5212">
        <v>-300</v>
      </c>
      <c r="O5212">
        <v>-300</v>
      </c>
    </row>
    <row r="5213" spans="1:15" x14ac:dyDescent="0.2">
      <c r="A5213">
        <v>0.635986328125</v>
      </c>
      <c r="B5213">
        <v>-114.566056026</v>
      </c>
      <c r="C5213">
        <v>-114.565403936</v>
      </c>
      <c r="D5213">
        <v>-114.564979894</v>
      </c>
      <c r="E5213">
        <v>-114.56615325</v>
      </c>
      <c r="F5213">
        <v>-114.56935143699999</v>
      </c>
      <c r="G5213">
        <v>-114.577585282</v>
      </c>
      <c r="H5213">
        <v>0</v>
      </c>
      <c r="I5213">
        <v>0.635986328125</v>
      </c>
      <c r="J5213">
        <v>-157.01142856199999</v>
      </c>
      <c r="K5213">
        <v>-292.62499790300001</v>
      </c>
      <c r="L5213">
        <v>-300</v>
      </c>
      <c r="M5213">
        <v>-300</v>
      </c>
      <c r="N5213">
        <v>-300</v>
      </c>
      <c r="O5213">
        <v>-300</v>
      </c>
    </row>
    <row r="5214" spans="1:15" x14ac:dyDescent="0.2">
      <c r="A5214">
        <v>0.63610839843800004</v>
      </c>
      <c r="B5214">
        <v>-114.723584405</v>
      </c>
      <c r="C5214">
        <v>-114.72293526199999</v>
      </c>
      <c r="D5214">
        <v>-114.722512217</v>
      </c>
      <c r="E5214">
        <v>-114.723687742</v>
      </c>
      <c r="F5214">
        <v>-114.72689073399999</v>
      </c>
      <c r="G5214">
        <v>-114.735136707</v>
      </c>
      <c r="H5214">
        <v>0</v>
      </c>
      <c r="I5214">
        <v>0.63610839843800004</v>
      </c>
      <c r="J5214">
        <v>-156.432307114</v>
      </c>
      <c r="K5214">
        <v>-270.96628816999998</v>
      </c>
      <c r="L5214">
        <v>-300</v>
      </c>
      <c r="M5214">
        <v>-300</v>
      </c>
      <c r="N5214">
        <v>-300</v>
      </c>
      <c r="O5214">
        <v>-300</v>
      </c>
    </row>
    <row r="5215" spans="1:15" x14ac:dyDescent="0.2">
      <c r="A5215">
        <v>0.63623046875</v>
      </c>
      <c r="B5215">
        <v>-114.888184178</v>
      </c>
      <c r="C5215">
        <v>-114.88753798499999</v>
      </c>
      <c r="D5215">
        <v>-114.88711594</v>
      </c>
      <c r="E5215">
        <v>-114.888293636</v>
      </c>
      <c r="F5215">
        <v>-114.89150143800001</v>
      </c>
      <c r="G5215">
        <v>-114.89975954800001</v>
      </c>
      <c r="H5215">
        <v>0</v>
      </c>
      <c r="I5215">
        <v>0.63623046875</v>
      </c>
      <c r="J5215">
        <v>-155.85875692900001</v>
      </c>
      <c r="K5215">
        <v>-275.48510498500002</v>
      </c>
      <c r="L5215">
        <v>-300</v>
      </c>
      <c r="M5215">
        <v>-300</v>
      </c>
      <c r="N5215">
        <v>-300</v>
      </c>
      <c r="O5215">
        <v>-300</v>
      </c>
    </row>
    <row r="5216" spans="1:15" x14ac:dyDescent="0.2">
      <c r="A5216">
        <v>0.63635253906199996</v>
      </c>
      <c r="B5216">
        <v>-115.060107561</v>
      </c>
      <c r="C5216">
        <v>-115.059464323</v>
      </c>
      <c r="D5216">
        <v>-115.059043277</v>
      </c>
      <c r="E5216">
        <v>-115.06022314800001</v>
      </c>
      <c r="F5216">
        <v>-115.063435763</v>
      </c>
      <c r="G5216">
        <v>-115.071706022</v>
      </c>
      <c r="H5216">
        <v>0</v>
      </c>
      <c r="I5216">
        <v>0.63635253906199996</v>
      </c>
      <c r="J5216">
        <v>-155.29039095600001</v>
      </c>
      <c r="K5216">
        <v>-272.35117798700003</v>
      </c>
      <c r="L5216">
        <v>-300</v>
      </c>
      <c r="M5216">
        <v>-300</v>
      </c>
      <c r="N5216">
        <v>-300</v>
      </c>
      <c r="O5216">
        <v>-300</v>
      </c>
    </row>
    <row r="5217" spans="1:15" x14ac:dyDescent="0.2">
      <c r="A5217">
        <v>0.636474609375</v>
      </c>
      <c r="B5217">
        <v>-115.23962840999999</v>
      </c>
      <c r="C5217">
        <v>-115.238988131</v>
      </c>
      <c r="D5217">
        <v>-115.238568087</v>
      </c>
      <c r="E5217">
        <v>-115.239750133</v>
      </c>
      <c r="F5217">
        <v>-115.242967566</v>
      </c>
      <c r="G5217">
        <v>-115.251249984</v>
      </c>
      <c r="H5217">
        <v>0</v>
      </c>
      <c r="I5217">
        <v>0.636474609375</v>
      </c>
      <c r="J5217">
        <v>-154.72737472200001</v>
      </c>
      <c r="K5217">
        <v>-272.57220610600001</v>
      </c>
      <c r="L5217">
        <v>-300</v>
      </c>
      <c r="M5217">
        <v>-300</v>
      </c>
      <c r="N5217">
        <v>-300</v>
      </c>
      <c r="O5217">
        <v>-300</v>
      </c>
    </row>
    <row r="5218" spans="1:15" x14ac:dyDescent="0.2">
      <c r="A5218">
        <v>0.63659667968800004</v>
      </c>
      <c r="B5218">
        <v>-115.42704446</v>
      </c>
      <c r="C5218">
        <v>-115.426407144</v>
      </c>
      <c r="D5218">
        <v>-115.425988104</v>
      </c>
      <c r="E5218">
        <v>-115.42717232699999</v>
      </c>
      <c r="F5218">
        <v>-115.43039458200001</v>
      </c>
      <c r="G5218">
        <v>-115.43868917099999</v>
      </c>
      <c r="H5218">
        <v>0</v>
      </c>
      <c r="I5218">
        <v>0.63659667968800004</v>
      </c>
      <c r="J5218">
        <v>-154.17032299100001</v>
      </c>
      <c r="K5218">
        <v>-270.29730342800002</v>
      </c>
      <c r="L5218">
        <v>-300</v>
      </c>
      <c r="M5218">
        <v>-300</v>
      </c>
      <c r="N5218">
        <v>-300</v>
      </c>
      <c r="O5218">
        <v>-300</v>
      </c>
    </row>
    <row r="5219" spans="1:15" x14ac:dyDescent="0.2">
      <c r="A5219">
        <v>0.63671875</v>
      </c>
      <c r="B5219">
        <v>-115.62267988000001</v>
      </c>
      <c r="C5219">
        <v>-115.622045531</v>
      </c>
      <c r="D5219">
        <v>-115.621627496</v>
      </c>
      <c r="E5219">
        <v>-115.62281389899999</v>
      </c>
      <c r="F5219">
        <v>-115.626040981</v>
      </c>
      <c r="G5219">
        <v>-115.63434775</v>
      </c>
      <c r="H5219">
        <v>0</v>
      </c>
      <c r="I5219">
        <v>0.63671875</v>
      </c>
      <c r="J5219">
        <v>-153.619905894</v>
      </c>
      <c r="K5219">
        <v>-265.10337063999998</v>
      </c>
      <c r="L5219">
        <v>-300</v>
      </c>
      <c r="M5219">
        <v>-300</v>
      </c>
      <c r="N5219">
        <v>-300</v>
      </c>
      <c r="O5219">
        <v>-300</v>
      </c>
    </row>
    <row r="5220" spans="1:15" x14ac:dyDescent="0.2">
      <c r="A5220">
        <v>0.63684082031199996</v>
      </c>
      <c r="B5220">
        <v>-115.826888188</v>
      </c>
      <c r="C5220">
        <v>-115.82625681</v>
      </c>
      <c r="D5220">
        <v>-115.825839781</v>
      </c>
      <c r="E5220">
        <v>-115.82702836599999</v>
      </c>
      <c r="F5220">
        <v>-115.830260279</v>
      </c>
      <c r="G5220">
        <v>-115.838579239</v>
      </c>
      <c r="H5220">
        <v>0</v>
      </c>
      <c r="I5220">
        <v>0.63684082031199996</v>
      </c>
      <c r="J5220">
        <v>-153.07632652500001</v>
      </c>
      <c r="K5220">
        <v>-281.33108781999999</v>
      </c>
      <c r="L5220">
        <v>-300</v>
      </c>
      <c r="M5220">
        <v>-300</v>
      </c>
      <c r="N5220">
        <v>-300</v>
      </c>
      <c r="O5220">
        <v>-300</v>
      </c>
    </row>
    <row r="5221" spans="1:15" x14ac:dyDescent="0.2">
      <c r="A5221">
        <v>0.636962890625</v>
      </c>
      <c r="B5221">
        <v>-116.04005560100001</v>
      </c>
      <c r="C5221">
        <v>-116.039427198</v>
      </c>
      <c r="D5221">
        <v>-116.039011176</v>
      </c>
      <c r="E5221">
        <v>-116.04020194500001</v>
      </c>
      <c r="F5221">
        <v>-116.043438694</v>
      </c>
      <c r="G5221">
        <v>-116.051769855</v>
      </c>
      <c r="H5221">
        <v>0</v>
      </c>
      <c r="I5221">
        <v>0.636962890625</v>
      </c>
      <c r="J5221">
        <v>-152.538957775</v>
      </c>
      <c r="K5221">
        <v>-270.108024038</v>
      </c>
      <c r="L5221">
        <v>-287.06558239499998</v>
      </c>
      <c r="M5221">
        <v>-300</v>
      </c>
      <c r="N5221">
        <v>-300</v>
      </c>
      <c r="O5221">
        <v>-300</v>
      </c>
    </row>
    <row r="5222" spans="1:15" x14ac:dyDescent="0.2">
      <c r="A5222">
        <v>0.63708496093800004</v>
      </c>
      <c r="B5222">
        <v>-116.262604889</v>
      </c>
      <c r="C5222">
        <v>-116.261979465</v>
      </c>
      <c r="D5222">
        <v>-116.26156445300001</v>
      </c>
      <c r="E5222">
        <v>-116.262757408</v>
      </c>
      <c r="F5222">
        <v>-116.26599899599999</v>
      </c>
      <c r="G5222">
        <v>-116.274342369</v>
      </c>
      <c r="H5222">
        <v>0</v>
      </c>
      <c r="I5222">
        <v>0.63708496093800004</v>
      </c>
      <c r="J5222">
        <v>-152.00645317600001</v>
      </c>
      <c r="K5222">
        <v>-278.55031375099998</v>
      </c>
      <c r="L5222">
        <v>-273.16903790600003</v>
      </c>
      <c r="M5222">
        <v>-300</v>
      </c>
      <c r="N5222">
        <v>-300</v>
      </c>
      <c r="O5222">
        <v>-300</v>
      </c>
    </row>
    <row r="5223" spans="1:15" x14ac:dyDescent="0.2">
      <c r="A5223">
        <v>0.63720703125</v>
      </c>
      <c r="B5223">
        <v>-116.49499983699999</v>
      </c>
      <c r="C5223">
        <v>-116.49437739699999</v>
      </c>
      <c r="D5223">
        <v>-116.493963396</v>
      </c>
      <c r="E5223">
        <v>-116.495158538</v>
      </c>
      <c r="F5223">
        <v>-116.498404971</v>
      </c>
      <c r="G5223">
        <v>-116.506760566</v>
      </c>
      <c r="H5223">
        <v>0</v>
      </c>
      <c r="I5223">
        <v>0.63720703125</v>
      </c>
      <c r="J5223">
        <v>-151.47754202499999</v>
      </c>
      <c r="K5223">
        <v>-262.45503273200001</v>
      </c>
      <c r="L5223">
        <v>-267.00734025600002</v>
      </c>
      <c r="M5223">
        <v>-300</v>
      </c>
      <c r="N5223">
        <v>-300</v>
      </c>
      <c r="O5223">
        <v>-300</v>
      </c>
    </row>
    <row r="5224" spans="1:15" x14ac:dyDescent="0.2">
      <c r="A5224">
        <v>0.63732910156199996</v>
      </c>
      <c r="B5224">
        <v>-116.73775042</v>
      </c>
      <c r="C5224">
        <v>-116.737130967</v>
      </c>
      <c r="D5224">
        <v>-116.736717978</v>
      </c>
      <c r="E5224">
        <v>-116.73791531099999</v>
      </c>
      <c r="F5224">
        <v>-116.741166592</v>
      </c>
      <c r="G5224">
        <v>-116.74953442100001</v>
      </c>
      <c r="H5224">
        <v>0</v>
      </c>
      <c r="I5224">
        <v>0.63732910156199996</v>
      </c>
      <c r="J5224">
        <v>-150.95249272000001</v>
      </c>
      <c r="K5224">
        <v>-265.56387098800002</v>
      </c>
      <c r="L5224">
        <v>-266.61084573900001</v>
      </c>
      <c r="M5224">
        <v>-300</v>
      </c>
      <c r="N5224">
        <v>-300</v>
      </c>
      <c r="O5224">
        <v>-300</v>
      </c>
    </row>
    <row r="5225" spans="1:15" x14ac:dyDescent="0.2">
      <c r="A5225">
        <v>0.637451171875</v>
      </c>
      <c r="B5225">
        <v>-116.991418839</v>
      </c>
      <c r="C5225">
        <v>-116.99080237699999</v>
      </c>
      <c r="D5225">
        <v>-116.990390401</v>
      </c>
      <c r="E5225">
        <v>-116.99158992700001</v>
      </c>
      <c r="F5225">
        <v>-116.994846061</v>
      </c>
      <c r="G5225">
        <v>-117.00322613199999</v>
      </c>
      <c r="H5225">
        <v>0</v>
      </c>
      <c r="I5225">
        <v>0.637451171875</v>
      </c>
      <c r="J5225">
        <v>-150.43494313900001</v>
      </c>
      <c r="K5225">
        <v>-270.57465391699998</v>
      </c>
      <c r="L5225">
        <v>-270.25107755099998</v>
      </c>
      <c r="M5225">
        <v>-300</v>
      </c>
      <c r="N5225">
        <v>-300</v>
      </c>
      <c r="O5225">
        <v>-300</v>
      </c>
    </row>
    <row r="5226" spans="1:15" x14ac:dyDescent="0.2">
      <c r="A5226">
        <v>0.63757324218800004</v>
      </c>
      <c r="B5226">
        <v>-117.25662659299999</v>
      </c>
      <c r="C5226">
        <v>-117.256013126</v>
      </c>
      <c r="D5226">
        <v>-117.255602166</v>
      </c>
      <c r="E5226">
        <v>-117.256803886</v>
      </c>
      <c r="F5226">
        <v>-117.260064877</v>
      </c>
      <c r="G5226">
        <v>-117.268457203</v>
      </c>
      <c r="H5226">
        <v>0</v>
      </c>
      <c r="I5226">
        <v>0.63757324218800004</v>
      </c>
      <c r="J5226">
        <v>-149.93357362699999</v>
      </c>
      <c r="K5226">
        <v>-265.83311587999998</v>
      </c>
      <c r="L5226">
        <v>-275.49047653100001</v>
      </c>
      <c r="M5226">
        <v>-300</v>
      </c>
      <c r="N5226">
        <v>-300</v>
      </c>
      <c r="O5226">
        <v>-300</v>
      </c>
    </row>
    <row r="5227" spans="1:15" x14ac:dyDescent="0.2">
      <c r="A5227">
        <v>0.6376953125</v>
      </c>
      <c r="B5227">
        <v>-117.534062814</v>
      </c>
      <c r="C5227">
        <v>-117.53345234699999</v>
      </c>
      <c r="D5227">
        <v>-117.533042404</v>
      </c>
      <c r="E5227">
        <v>-117.53424631999999</v>
      </c>
      <c r="F5227">
        <v>-117.53751217200001</v>
      </c>
      <c r="G5227">
        <v>-117.54591676299999</v>
      </c>
      <c r="H5227">
        <v>0</v>
      </c>
      <c r="I5227">
        <v>0.6376953125</v>
      </c>
      <c r="J5227">
        <v>-149.463069907</v>
      </c>
      <c r="K5227">
        <v>-288.75220070900002</v>
      </c>
      <c r="L5227">
        <v>-277.53461842299998</v>
      </c>
      <c r="M5227">
        <v>-300</v>
      </c>
      <c r="N5227">
        <v>-300</v>
      </c>
      <c r="O5227">
        <v>-300</v>
      </c>
    </row>
    <row r="5228" spans="1:15" x14ac:dyDescent="0.2">
      <c r="A5228">
        <v>0.63781738281199996</v>
      </c>
      <c r="B5228">
        <v>-117.82449413099999</v>
      </c>
      <c r="C5228">
        <v>-117.823886668</v>
      </c>
      <c r="D5228">
        <v>-117.82347774199999</v>
      </c>
      <c r="E5228">
        <v>-117.824683857</v>
      </c>
      <c r="F5228">
        <v>-117.82795457500001</v>
      </c>
      <c r="G5228">
        <v>-117.83637143999999</v>
      </c>
      <c r="H5228">
        <v>0</v>
      </c>
      <c r="I5228">
        <v>0.63781738281199996</v>
      </c>
      <c r="J5228">
        <v>-149.044042109</v>
      </c>
      <c r="K5228">
        <v>-272.48877881300001</v>
      </c>
      <c r="L5228">
        <v>-273.59654223299998</v>
      </c>
      <c r="M5228">
        <v>-300</v>
      </c>
      <c r="N5228">
        <v>-300</v>
      </c>
      <c r="O5228">
        <v>-300</v>
      </c>
    </row>
    <row r="5229" spans="1:15" x14ac:dyDescent="0.2">
      <c r="A5229">
        <v>0.637939453125</v>
      </c>
      <c r="B5229">
        <v>-118.128776419</v>
      </c>
      <c r="C5229">
        <v>-118.128171964</v>
      </c>
      <c r="D5229">
        <v>-118.127764058</v>
      </c>
      <c r="E5229">
        <v>-118.128972373</v>
      </c>
      <c r="F5229">
        <v>-118.132247961</v>
      </c>
      <c r="G5229">
        <v>-118.14067711200001</v>
      </c>
      <c r="H5229">
        <v>0</v>
      </c>
      <c r="I5229">
        <v>0.637939453125</v>
      </c>
      <c r="J5229">
        <v>-148.70194290500001</v>
      </c>
      <c r="K5229">
        <v>-269.66923497599998</v>
      </c>
      <c r="L5229">
        <v>-268.49736382700002</v>
      </c>
      <c r="M5229">
        <v>-300</v>
      </c>
      <c r="N5229">
        <v>-300</v>
      </c>
      <c r="O5229">
        <v>-300</v>
      </c>
    </row>
    <row r="5230" spans="1:15" x14ac:dyDescent="0.2">
      <c r="A5230">
        <v>0.63806152343800004</v>
      </c>
      <c r="B5230">
        <v>-118.44786889</v>
      </c>
      <c r="C5230">
        <v>-118.447267447</v>
      </c>
      <c r="D5230">
        <v>-118.446860562</v>
      </c>
      <c r="E5230">
        <v>-118.44807108000001</v>
      </c>
      <c r="F5230">
        <v>-118.451351542</v>
      </c>
      <c r="G5230">
        <v>-118.45979299</v>
      </c>
      <c r="H5230">
        <v>0</v>
      </c>
      <c r="I5230">
        <v>0.63806152343800004</v>
      </c>
      <c r="J5230">
        <v>-148.46536325299999</v>
      </c>
      <c r="K5230">
        <v>-263.76575224999999</v>
      </c>
      <c r="L5230">
        <v>-264.49200257000001</v>
      </c>
      <c r="M5230">
        <v>-300</v>
      </c>
      <c r="N5230">
        <v>-300</v>
      </c>
      <c r="O5230">
        <v>-300</v>
      </c>
    </row>
    <row r="5231" spans="1:15" x14ac:dyDescent="0.2">
      <c r="A5231">
        <v>0.63818359375</v>
      </c>
      <c r="B5231">
        <v>-118.782851093</v>
      </c>
      <c r="C5231">
        <v>-118.78225266600001</v>
      </c>
      <c r="D5231">
        <v>-118.781846804</v>
      </c>
      <c r="E5231">
        <v>-118.783059526</v>
      </c>
      <c r="F5231">
        <v>-118.786344867</v>
      </c>
      <c r="G5231">
        <v>-118.794798621</v>
      </c>
      <c r="H5231">
        <v>0</v>
      </c>
      <c r="I5231">
        <v>0.63818359375</v>
      </c>
      <c r="J5231">
        <v>-148.364220209</v>
      </c>
      <c r="K5231">
        <v>-280.80659827699998</v>
      </c>
      <c r="L5231">
        <v>-261.65628467599998</v>
      </c>
      <c r="M5231">
        <v>-300</v>
      </c>
      <c r="N5231">
        <v>-300</v>
      </c>
      <c r="O5231">
        <v>-300</v>
      </c>
    </row>
    <row r="5232" spans="1:15" x14ac:dyDescent="0.2">
      <c r="A5232">
        <v>0.63830566406199996</v>
      </c>
      <c r="B5232">
        <v>-119.13494358200001</v>
      </c>
      <c r="C5232">
        <v>-119.134348175</v>
      </c>
      <c r="D5232">
        <v>-119.13394333700001</v>
      </c>
      <c r="E5232">
        <v>-119.13515826699999</v>
      </c>
      <c r="F5232">
        <v>-119.13844849100001</v>
      </c>
      <c r="G5232">
        <v>-119.14691456200001</v>
      </c>
      <c r="H5232">
        <v>0</v>
      </c>
      <c r="I5232">
        <v>0.63830566406199996</v>
      </c>
      <c r="J5232">
        <v>-148.42826773900001</v>
      </c>
      <c r="K5232">
        <v>-268.34505312599998</v>
      </c>
      <c r="L5232">
        <v>-259.79451964700002</v>
      </c>
      <c r="M5232">
        <v>-300</v>
      </c>
      <c r="N5232">
        <v>-300</v>
      </c>
      <c r="O5232">
        <v>-300</v>
      </c>
    </row>
    <row r="5233" spans="1:15" x14ac:dyDescent="0.2">
      <c r="A5233">
        <v>0.638427734375</v>
      </c>
      <c r="B5233">
        <v>-119.50553324800001</v>
      </c>
      <c r="C5233">
        <v>-119.50494086499999</v>
      </c>
      <c r="D5233">
        <v>-119.50453705300001</v>
      </c>
      <c r="E5233">
        <v>-119.50575419099999</v>
      </c>
      <c r="F5233">
        <v>-119.50904930199999</v>
      </c>
      <c r="G5233">
        <v>-119.51752770100001</v>
      </c>
      <c r="H5233">
        <v>0</v>
      </c>
      <c r="I5233">
        <v>0.638427734375</v>
      </c>
      <c r="J5233">
        <v>-148.68616122</v>
      </c>
      <c r="K5233">
        <v>-277.19308964700002</v>
      </c>
      <c r="L5233">
        <v>-258.71934018000002</v>
      </c>
      <c r="M5233">
        <v>-300</v>
      </c>
      <c r="N5233">
        <v>-300</v>
      </c>
      <c r="O5233">
        <v>-300</v>
      </c>
    </row>
    <row r="5234" spans="1:15" x14ac:dyDescent="0.2">
      <c r="A5234">
        <v>0.63854980468800004</v>
      </c>
      <c r="B5234">
        <v>-119.896204626</v>
      </c>
      <c r="C5234">
        <v>-119.895615272</v>
      </c>
      <c r="D5234">
        <v>-119.89521248600001</v>
      </c>
      <c r="E5234">
        <v>-119.896431836</v>
      </c>
      <c r="F5234">
        <v>-119.89973183799999</v>
      </c>
      <c r="G5234">
        <v>-119.908222575</v>
      </c>
      <c r="H5234">
        <v>0</v>
      </c>
      <c r="I5234">
        <v>0.63854980468800004</v>
      </c>
      <c r="J5234">
        <v>-149.16510979399999</v>
      </c>
      <c r="K5234">
        <v>-261.93962065900001</v>
      </c>
      <c r="L5234">
        <v>-258.30672164700002</v>
      </c>
      <c r="M5234">
        <v>-300</v>
      </c>
      <c r="N5234">
        <v>-300</v>
      </c>
      <c r="O5234">
        <v>-300</v>
      </c>
    </row>
    <row r="5235" spans="1:15" x14ac:dyDescent="0.2">
      <c r="A5235">
        <v>0.638671875</v>
      </c>
      <c r="B5235">
        <v>-120.308778964</v>
      </c>
      <c r="C5235">
        <v>-120.30819264100001</v>
      </c>
      <c r="D5235">
        <v>-120.307790884</v>
      </c>
      <c r="E5235">
        <v>-120.309012447</v>
      </c>
      <c r="F5235">
        <v>-120.312317345</v>
      </c>
      <c r="G5235">
        <v>-120.320820432</v>
      </c>
      <c r="H5235">
        <v>0</v>
      </c>
      <c r="I5235">
        <v>0.638671875</v>
      </c>
      <c r="J5235">
        <v>-149.89103142900001</v>
      </c>
      <c r="K5235">
        <v>-269.49944893999998</v>
      </c>
      <c r="L5235">
        <v>-258.46406470900001</v>
      </c>
      <c r="M5235">
        <v>-300</v>
      </c>
      <c r="N5235">
        <v>-300</v>
      </c>
      <c r="O5235">
        <v>-300</v>
      </c>
    </row>
    <row r="5236" spans="1:15" x14ac:dyDescent="0.2">
      <c r="A5236">
        <v>0.63879394531199996</v>
      </c>
      <c r="B5236">
        <v>-120.74536346799999</v>
      </c>
      <c r="C5236">
        <v>-120.744780183</v>
      </c>
      <c r="D5236">
        <v>-120.744379455</v>
      </c>
      <c r="E5236">
        <v>-120.745603234</v>
      </c>
      <c r="F5236">
        <v>-120.74891303299999</v>
      </c>
      <c r="G5236">
        <v>-120.75742847799999</v>
      </c>
      <c r="H5236">
        <v>0</v>
      </c>
      <c r="I5236">
        <v>0.63879394531199996</v>
      </c>
      <c r="J5236">
        <v>-150.88908772100001</v>
      </c>
      <c r="K5236">
        <v>-263.61240479499997</v>
      </c>
      <c r="L5236">
        <v>-259.10188527499997</v>
      </c>
      <c r="M5236">
        <v>-276.32489331900001</v>
      </c>
      <c r="N5236">
        <v>-300</v>
      </c>
      <c r="O5236">
        <v>-300</v>
      </c>
    </row>
    <row r="5237" spans="1:15" x14ac:dyDescent="0.2">
      <c r="A5237">
        <v>0.638916015625</v>
      </c>
      <c r="B5237">
        <v>-121.208414104</v>
      </c>
      <c r="C5237">
        <v>-121.207833859</v>
      </c>
      <c r="D5237">
        <v>-121.207434163</v>
      </c>
      <c r="E5237">
        <v>-121.20866015999999</v>
      </c>
      <c r="F5237">
        <v>-121.21197486200001</v>
      </c>
      <c r="G5237">
        <v>-121.220502677</v>
      </c>
      <c r="H5237">
        <v>0</v>
      </c>
      <c r="I5237">
        <v>0.638916015625</v>
      </c>
      <c r="J5237">
        <v>-152.18449565899999</v>
      </c>
      <c r="K5237">
        <v>-265.43136019500002</v>
      </c>
      <c r="L5237">
        <v>-260.13148127099998</v>
      </c>
      <c r="M5237">
        <v>-258.23660790100001</v>
      </c>
      <c r="N5237">
        <v>-300</v>
      </c>
      <c r="O5237">
        <v>-300</v>
      </c>
    </row>
    <row r="5238" spans="1:15" x14ac:dyDescent="0.2">
      <c r="A5238">
        <v>0.63903808593800004</v>
      </c>
      <c r="B5238">
        <v>-121.70081665399999</v>
      </c>
      <c r="C5238">
        <v>-121.700239454</v>
      </c>
      <c r="D5238">
        <v>-121.69984079</v>
      </c>
      <c r="E5238">
        <v>-121.701069007</v>
      </c>
      <c r="F5238">
        <v>-121.704388618</v>
      </c>
      <c r="G5238">
        <v>-121.712928813</v>
      </c>
      <c r="H5238">
        <v>0</v>
      </c>
      <c r="I5238">
        <v>0.63903808593800004</v>
      </c>
      <c r="J5238">
        <v>-153.803562167</v>
      </c>
      <c r="K5238">
        <v>-264.129164989</v>
      </c>
      <c r="L5238">
        <v>-261.397424876</v>
      </c>
      <c r="M5238">
        <v>-257.76868544299998</v>
      </c>
      <c r="N5238">
        <v>-300</v>
      </c>
      <c r="O5238">
        <v>-300</v>
      </c>
    </row>
    <row r="5239" spans="1:15" x14ac:dyDescent="0.2">
      <c r="A5239">
        <v>0.63916015625</v>
      </c>
      <c r="B5239">
        <v>-122.225992838</v>
      </c>
      <c r="C5239">
        <v>-122.225418687</v>
      </c>
      <c r="D5239">
        <v>-122.225021059</v>
      </c>
      <c r="E5239">
        <v>-122.226251496</v>
      </c>
      <c r="F5239">
        <v>-122.22957602</v>
      </c>
      <c r="G5239">
        <v>-122.238128606</v>
      </c>
      <c r="H5239">
        <v>0</v>
      </c>
      <c r="I5239">
        <v>0.63916015625</v>
      </c>
      <c r="J5239">
        <v>-155.77494724499999</v>
      </c>
      <c r="K5239">
        <v>-260.54435120400001</v>
      </c>
      <c r="L5239">
        <v>-262.69030466800001</v>
      </c>
      <c r="M5239">
        <v>-261.88413930299998</v>
      </c>
      <c r="N5239">
        <v>-300</v>
      </c>
      <c r="O5239">
        <v>-300</v>
      </c>
    </row>
    <row r="5240" spans="1:15" x14ac:dyDescent="0.2">
      <c r="A5240">
        <v>0.63928222656199996</v>
      </c>
      <c r="B5240">
        <v>-122.788041385</v>
      </c>
      <c r="C5240">
        <v>-122.787470286</v>
      </c>
      <c r="D5240">
        <v>-122.787073693</v>
      </c>
      <c r="E5240">
        <v>-122.788306355</v>
      </c>
      <c r="F5240">
        <v>-122.791635797</v>
      </c>
      <c r="G5240">
        <v>-122.800200784</v>
      </c>
      <c r="H5240">
        <v>0</v>
      </c>
      <c r="I5240">
        <v>0.63928222656199996</v>
      </c>
      <c r="J5240">
        <v>-158.131230133</v>
      </c>
      <c r="K5240">
        <v>-273.31325916999998</v>
      </c>
      <c r="L5240">
        <v>-263.71704096299999</v>
      </c>
      <c r="M5240">
        <v>-266.41232598599998</v>
      </c>
      <c r="N5240">
        <v>-300</v>
      </c>
      <c r="O5240">
        <v>-300</v>
      </c>
    </row>
    <row r="5241" spans="1:15" x14ac:dyDescent="0.2">
      <c r="A5241">
        <v>0.639404296875</v>
      </c>
      <c r="B5241">
        <v>-123.391928842</v>
      </c>
      <c r="C5241">
        <v>-123.3913608</v>
      </c>
      <c r="D5241">
        <v>-123.390965245</v>
      </c>
      <c r="E5241">
        <v>-123.392200132</v>
      </c>
      <c r="F5241">
        <v>-123.395534496</v>
      </c>
      <c r="G5241">
        <v>-123.404111894</v>
      </c>
      <c r="H5241">
        <v>0</v>
      </c>
      <c r="I5241">
        <v>0.639404296875</v>
      </c>
      <c r="J5241">
        <v>-160.91094042200001</v>
      </c>
      <c r="K5241">
        <v>-259.17654856199999</v>
      </c>
      <c r="L5241">
        <v>-264.21842698400002</v>
      </c>
      <c r="M5241">
        <v>-271.37209280299999</v>
      </c>
      <c r="N5241">
        <v>-300</v>
      </c>
      <c r="O5241">
        <v>-300</v>
      </c>
    </row>
    <row r="5242" spans="1:15" x14ac:dyDescent="0.2">
      <c r="A5242">
        <v>0.63952636718800004</v>
      </c>
      <c r="B5242">
        <v>-124.04375280399999</v>
      </c>
      <c r="C5242">
        <v>-124.043187824</v>
      </c>
      <c r="D5242">
        <v>-124.042793307</v>
      </c>
      <c r="E5242">
        <v>-124.044030423</v>
      </c>
      <c r="F5242">
        <v>-124.04736971200001</v>
      </c>
      <c r="G5242">
        <v>-124.05595953300001</v>
      </c>
      <c r="H5242">
        <v>0</v>
      </c>
      <c r="I5242">
        <v>0.63952636718800004</v>
      </c>
      <c r="J5242">
        <v>-164.16134943</v>
      </c>
      <c r="K5242">
        <v>-269.13260473399998</v>
      </c>
      <c r="L5242">
        <v>-264.12378903000001</v>
      </c>
      <c r="M5242">
        <v>-276.850165205</v>
      </c>
      <c r="N5242">
        <v>-300</v>
      </c>
      <c r="O5242">
        <v>-300</v>
      </c>
    </row>
    <row r="5243" spans="1:15" x14ac:dyDescent="0.2">
      <c r="A5243">
        <v>0.6396484375</v>
      </c>
      <c r="B5243">
        <v>-124.751113237</v>
      </c>
      <c r="C5243">
        <v>-124.750551323</v>
      </c>
      <c r="D5243">
        <v>-124.750157847</v>
      </c>
      <c r="E5243">
        <v>-124.751397192</v>
      </c>
      <c r="F5243">
        <v>-124.754741412</v>
      </c>
      <c r="G5243">
        <v>-124.76334366499999</v>
      </c>
      <c r="H5243">
        <v>0</v>
      </c>
      <c r="I5243">
        <v>0.6396484375</v>
      </c>
      <c r="J5243">
        <v>-167.94255280100001</v>
      </c>
      <c r="K5243">
        <v>-261.81222471199999</v>
      </c>
      <c r="L5243">
        <v>-263.604289908</v>
      </c>
      <c r="M5243">
        <v>-282.97478648200001</v>
      </c>
      <c r="N5243">
        <v>-300</v>
      </c>
      <c r="O5243">
        <v>-300</v>
      </c>
    </row>
    <row r="5244" spans="1:15" x14ac:dyDescent="0.2">
      <c r="A5244">
        <v>0.63977050781199996</v>
      </c>
      <c r="B5244">
        <v>-125.523649987</v>
      </c>
      <c r="C5244">
        <v>-125.523091143</v>
      </c>
      <c r="D5244">
        <v>-125.522698707</v>
      </c>
      <c r="E5244">
        <v>-125.52394028499999</v>
      </c>
      <c r="F5244">
        <v>-125.527289439</v>
      </c>
      <c r="G5244">
        <v>-125.535904136</v>
      </c>
      <c r="H5244">
        <v>0</v>
      </c>
      <c r="I5244">
        <v>0.63977050781199996</v>
      </c>
      <c r="J5244">
        <v>-172.33383974700001</v>
      </c>
      <c r="K5244">
        <v>-264.95096700900001</v>
      </c>
      <c r="L5244">
        <v>-262.98239924799998</v>
      </c>
      <c r="M5244">
        <v>-289.909464501</v>
      </c>
      <c r="N5244">
        <v>-294.40813133500001</v>
      </c>
      <c r="O5244">
        <v>-300</v>
      </c>
    </row>
    <row r="5245" spans="1:15" x14ac:dyDescent="0.2">
      <c r="A5245">
        <v>0.639892578125</v>
      </c>
      <c r="B5245">
        <v>-126.373844566</v>
      </c>
      <c r="C5245">
        <v>-126.373288794</v>
      </c>
      <c r="D5245">
        <v>-126.372897403</v>
      </c>
      <c r="E5245">
        <v>-126.37414121499999</v>
      </c>
      <c r="F5245">
        <v>-126.37749530799999</v>
      </c>
      <c r="G5245">
        <v>-126.386122458</v>
      </c>
      <c r="H5245">
        <v>0</v>
      </c>
      <c r="I5245">
        <v>0.639892578125</v>
      </c>
      <c r="J5245">
        <v>-177.44434808</v>
      </c>
      <c r="K5245">
        <v>-264.37486586599999</v>
      </c>
      <c r="L5245">
        <v>-262.53452005700001</v>
      </c>
      <c r="M5245">
        <v>-297.962419082</v>
      </c>
      <c r="N5245">
        <v>-298.15564500699998</v>
      </c>
      <c r="O5245">
        <v>-300</v>
      </c>
    </row>
    <row r="5246" spans="1:15" x14ac:dyDescent="0.2">
      <c r="A5246">
        <v>0.64001464843800004</v>
      </c>
      <c r="B5246">
        <v>-127.31825933</v>
      </c>
      <c r="C5246">
        <v>-127.317706637</v>
      </c>
      <c r="D5246">
        <v>-127.31731628999999</v>
      </c>
      <c r="E5246">
        <v>-127.318562339</v>
      </c>
      <c r="F5246">
        <v>-127.321921375</v>
      </c>
      <c r="G5246">
        <v>-127.33056098900001</v>
      </c>
      <c r="H5246">
        <v>0</v>
      </c>
      <c r="I5246">
        <v>0.64001464843800004</v>
      </c>
      <c r="J5246">
        <v>-183.43241294399999</v>
      </c>
      <c r="K5246">
        <v>-261.53941208800001</v>
      </c>
      <c r="L5246">
        <v>-262.49798497</v>
      </c>
      <c r="M5246">
        <v>-300</v>
      </c>
      <c r="N5246">
        <v>-300</v>
      </c>
      <c r="O5246">
        <v>-300</v>
      </c>
    </row>
    <row r="5247" spans="1:15" x14ac:dyDescent="0.2">
      <c r="A5247">
        <v>0.64013671875</v>
      </c>
      <c r="B5247">
        <v>-128.37953581100001</v>
      </c>
      <c r="C5247">
        <v>-128.37898620000001</v>
      </c>
      <c r="D5247">
        <v>-128.37859689999999</v>
      </c>
      <c r="E5247">
        <v>-128.379845187</v>
      </c>
      <c r="F5247">
        <v>-128.38320916999999</v>
      </c>
      <c r="G5247">
        <v>-128.391861259</v>
      </c>
      <c r="H5247">
        <v>0</v>
      </c>
      <c r="I5247">
        <v>0.64013671875</v>
      </c>
      <c r="J5247">
        <v>-190.544572192</v>
      </c>
      <c r="K5247">
        <v>-291.63112940100001</v>
      </c>
      <c r="L5247">
        <v>-263.05899370399999</v>
      </c>
      <c r="M5247">
        <v>-300</v>
      </c>
      <c r="N5247">
        <v>-300</v>
      </c>
      <c r="O5247">
        <v>-300</v>
      </c>
    </row>
    <row r="5248" spans="1:15" x14ac:dyDescent="0.2">
      <c r="A5248">
        <v>0.64025878906199996</v>
      </c>
      <c r="B5248">
        <v>-129.58978925400001</v>
      </c>
      <c r="C5248">
        <v>-129.58924272900001</v>
      </c>
      <c r="D5248">
        <v>-129.58885447500001</v>
      </c>
      <c r="E5248">
        <v>-129.59010500299999</v>
      </c>
      <c r="F5248">
        <v>-129.59347393799999</v>
      </c>
      <c r="G5248">
        <v>-129.60213851200001</v>
      </c>
      <c r="H5248">
        <v>0</v>
      </c>
      <c r="I5248">
        <v>0.64025878906199996</v>
      </c>
      <c r="J5248">
        <v>-199.206600767</v>
      </c>
      <c r="K5248">
        <v>-268.75172071600002</v>
      </c>
      <c r="L5248">
        <v>-264.46935345100002</v>
      </c>
      <c r="M5248">
        <v>-300</v>
      </c>
      <c r="N5248">
        <v>-300</v>
      </c>
      <c r="O5248">
        <v>-300</v>
      </c>
    </row>
    <row r="5249" spans="1:15" x14ac:dyDescent="0.2">
      <c r="A5249">
        <v>0.640380859375</v>
      </c>
      <c r="B5249">
        <v>-130.99676301900001</v>
      </c>
      <c r="C5249">
        <v>-130.996219583</v>
      </c>
      <c r="D5249">
        <v>-130.99583238</v>
      </c>
      <c r="E5249">
        <v>-130.99708515</v>
      </c>
      <c r="F5249">
        <v>-131.000459041</v>
      </c>
      <c r="G5249">
        <v>-131.009136111</v>
      </c>
      <c r="H5249">
        <v>0</v>
      </c>
      <c r="I5249">
        <v>0.640380859375</v>
      </c>
      <c r="J5249">
        <v>-210.29062701800001</v>
      </c>
      <c r="K5249">
        <v>-268.78359446000002</v>
      </c>
      <c r="L5249">
        <v>-267.20972726399998</v>
      </c>
      <c r="M5249">
        <v>-300</v>
      </c>
      <c r="N5249">
        <v>-300</v>
      </c>
      <c r="O5249">
        <v>-300</v>
      </c>
    </row>
    <row r="5250" spans="1:15" x14ac:dyDescent="0.2">
      <c r="A5250">
        <v>0.64050292968800004</v>
      </c>
      <c r="B5250">
        <v>-132.67596818000001</v>
      </c>
      <c r="C5250">
        <v>-132.67542784</v>
      </c>
      <c r="D5250">
        <v>-132.675041687</v>
      </c>
      <c r="E5250">
        <v>-132.67629670100001</v>
      </c>
      <c r="F5250">
        <v>-132.679675551</v>
      </c>
      <c r="G5250">
        <v>-132.68836512799999</v>
      </c>
      <c r="H5250">
        <v>0</v>
      </c>
      <c r="I5250">
        <v>0.64050292968800004</v>
      </c>
      <c r="J5250">
        <v>-226.33904616699999</v>
      </c>
      <c r="K5250">
        <v>-262.33412439</v>
      </c>
      <c r="L5250">
        <v>-272.743206219</v>
      </c>
      <c r="M5250">
        <v>-300</v>
      </c>
      <c r="N5250">
        <v>-300</v>
      </c>
      <c r="O5250">
        <v>-300</v>
      </c>
    </row>
    <row r="5251" spans="1:15" x14ac:dyDescent="0.2">
      <c r="A5251">
        <v>0.640625</v>
      </c>
      <c r="B5251">
        <v>-134.757520035</v>
      </c>
      <c r="C5251">
        <v>-134.75698279400001</v>
      </c>
      <c r="D5251">
        <v>-134.75659769200001</v>
      </c>
      <c r="E5251">
        <v>-134.757854955</v>
      </c>
      <c r="F5251">
        <v>-134.76123877000001</v>
      </c>
      <c r="G5251">
        <v>-134.76994086299999</v>
      </c>
      <c r="H5251">
        <v>0</v>
      </c>
      <c r="I5251">
        <v>0.640625</v>
      </c>
      <c r="J5251">
        <v>-255.888293538</v>
      </c>
      <c r="K5251">
        <v>-300</v>
      </c>
      <c r="L5251">
        <v>-300</v>
      </c>
      <c r="M5251">
        <v>-300</v>
      </c>
      <c r="N5251">
        <v>-300</v>
      </c>
      <c r="O5251">
        <v>-300</v>
      </c>
    </row>
    <row r="5252" spans="1:15" x14ac:dyDescent="0.2">
      <c r="A5252">
        <v>0.64074707031199996</v>
      </c>
      <c r="B5252">
        <v>-137.496071462</v>
      </c>
      <c r="C5252">
        <v>-137.495537324</v>
      </c>
      <c r="D5252">
        <v>-137.49515327500001</v>
      </c>
      <c r="E5252">
        <v>-137.496412787</v>
      </c>
      <c r="F5252">
        <v>-137.49980157300001</v>
      </c>
      <c r="G5252">
        <v>-137.50851619100001</v>
      </c>
      <c r="H5252">
        <v>0</v>
      </c>
      <c r="I5252">
        <v>0.64074707031199996</v>
      </c>
      <c r="J5252">
        <v>-258.93140253399997</v>
      </c>
      <c r="K5252">
        <v>-262.50841191000001</v>
      </c>
      <c r="L5252">
        <v>-272.77887719300003</v>
      </c>
      <c r="M5252">
        <v>-300</v>
      </c>
      <c r="N5252">
        <v>-300</v>
      </c>
      <c r="O5252">
        <v>-300</v>
      </c>
    </row>
    <row r="5253" spans="1:15" x14ac:dyDescent="0.2">
      <c r="A5253">
        <v>0.640869140625</v>
      </c>
      <c r="B5253">
        <v>-141.50829537199999</v>
      </c>
      <c r="C5253">
        <v>-141.50776433799999</v>
      </c>
      <c r="D5253">
        <v>-141.507381342</v>
      </c>
      <c r="E5253">
        <v>-141.508643108</v>
      </c>
      <c r="F5253">
        <v>-141.512036865</v>
      </c>
      <c r="G5253">
        <v>-141.520764023</v>
      </c>
      <c r="H5253">
        <v>0</v>
      </c>
      <c r="I5253">
        <v>0.640869140625</v>
      </c>
      <c r="J5253">
        <v>-248.66064867</v>
      </c>
      <c r="K5253">
        <v>-269.131221138</v>
      </c>
      <c r="L5253">
        <v>-267.21209484399998</v>
      </c>
      <c r="M5253">
        <v>-300</v>
      </c>
      <c r="N5253">
        <v>-300</v>
      </c>
      <c r="O5253">
        <v>-300</v>
      </c>
    </row>
    <row r="5254" spans="1:15" x14ac:dyDescent="0.2">
      <c r="A5254">
        <v>0.64099121093800004</v>
      </c>
      <c r="B5254">
        <v>-149.161119931</v>
      </c>
      <c r="C5254">
        <v>-149.16059201499999</v>
      </c>
      <c r="D5254">
        <v>-149.160210057</v>
      </c>
      <c r="E5254">
        <v>-149.161474089</v>
      </c>
      <c r="F5254">
        <v>-149.16487282400001</v>
      </c>
      <c r="G5254">
        <v>-149.173612529</v>
      </c>
      <c r="H5254">
        <v>0</v>
      </c>
      <c r="I5254">
        <v>0.64099121093800004</v>
      </c>
      <c r="J5254">
        <v>-265.37988644299998</v>
      </c>
      <c r="K5254">
        <v>-269.25335871499999</v>
      </c>
      <c r="L5254">
        <v>-264.45648739900003</v>
      </c>
      <c r="M5254">
        <v>-300</v>
      </c>
      <c r="N5254">
        <v>-300</v>
      </c>
      <c r="O5254">
        <v>-300</v>
      </c>
    </row>
    <row r="5255" spans="1:15" x14ac:dyDescent="0.2">
      <c r="A5255">
        <v>0.64111328125</v>
      </c>
      <c r="B5255">
        <v>-156.92329735800001</v>
      </c>
      <c r="C5255">
        <v>-156.92277254199999</v>
      </c>
      <c r="D5255">
        <v>-156.922391702</v>
      </c>
      <c r="E5255">
        <v>-156.923657945</v>
      </c>
      <c r="F5255">
        <v>-156.92706167</v>
      </c>
      <c r="G5255">
        <v>-156.93581392799999</v>
      </c>
      <c r="H5255">
        <v>0</v>
      </c>
      <c r="I5255">
        <v>0.64111328125</v>
      </c>
      <c r="J5255">
        <v>-254.466942969</v>
      </c>
      <c r="K5255">
        <v>-292.167116846</v>
      </c>
      <c r="L5255">
        <v>-263.03382028599998</v>
      </c>
      <c r="M5255">
        <v>-300</v>
      </c>
      <c r="N5255">
        <v>-300</v>
      </c>
      <c r="O5255">
        <v>-300</v>
      </c>
    </row>
    <row r="5256" spans="1:15" x14ac:dyDescent="0.2">
      <c r="A5256">
        <v>0.64123535156199996</v>
      </c>
      <c r="B5256">
        <v>-143.99199468800001</v>
      </c>
      <c r="C5256">
        <v>-143.99147300000001</v>
      </c>
      <c r="D5256">
        <v>-143.991093186</v>
      </c>
      <c r="E5256">
        <v>-143.99236170899999</v>
      </c>
      <c r="F5256">
        <v>-143.99577041200001</v>
      </c>
      <c r="G5256">
        <v>-144.00453524400001</v>
      </c>
      <c r="H5256">
        <v>0</v>
      </c>
      <c r="I5256">
        <v>0.64123535156199996</v>
      </c>
      <c r="J5256">
        <v>-264.57686623400002</v>
      </c>
      <c r="K5256">
        <v>-262.396952043</v>
      </c>
      <c r="L5256">
        <v>-262.46117303699998</v>
      </c>
      <c r="M5256">
        <v>-300</v>
      </c>
      <c r="N5256">
        <v>-300</v>
      </c>
      <c r="O5256">
        <v>-300</v>
      </c>
    </row>
    <row r="5257" spans="1:15" x14ac:dyDescent="0.2">
      <c r="A5257">
        <v>0.641357421875</v>
      </c>
      <c r="B5257">
        <v>-139.02696696699999</v>
      </c>
      <c r="C5257">
        <v>-139.02644840599999</v>
      </c>
      <c r="D5257">
        <v>-139.02606965300001</v>
      </c>
      <c r="E5257">
        <v>-139.027340434</v>
      </c>
      <c r="F5257">
        <v>-139.03075412800001</v>
      </c>
      <c r="G5257">
        <v>-139.039531539</v>
      </c>
      <c r="H5257">
        <v>0</v>
      </c>
      <c r="I5257">
        <v>0.641357421875</v>
      </c>
      <c r="J5257">
        <v>-253.003614304</v>
      </c>
      <c r="K5257">
        <v>-265.41356671800003</v>
      </c>
      <c r="L5257">
        <v>-262.48946527999999</v>
      </c>
      <c r="M5257">
        <v>-297.80096066499999</v>
      </c>
      <c r="N5257">
        <v>-298.15095459899999</v>
      </c>
      <c r="O5257">
        <v>-300</v>
      </c>
    </row>
    <row r="5258" spans="1:15" x14ac:dyDescent="0.2">
      <c r="A5258">
        <v>0.64147949218800004</v>
      </c>
      <c r="B5258">
        <v>-135.89999079899999</v>
      </c>
      <c r="C5258">
        <v>-135.89947536299999</v>
      </c>
      <c r="D5258">
        <v>-135.89909767</v>
      </c>
      <c r="E5258">
        <v>-135.900370718</v>
      </c>
      <c r="F5258">
        <v>-135.90378940599999</v>
      </c>
      <c r="G5258">
        <v>-135.91257940700001</v>
      </c>
      <c r="H5258">
        <v>0</v>
      </c>
      <c r="I5258">
        <v>0.64147949218800004</v>
      </c>
      <c r="J5258">
        <v>-250.08939144799999</v>
      </c>
      <c r="K5258">
        <v>-266.15523296700002</v>
      </c>
      <c r="L5258">
        <v>-262.92646508299998</v>
      </c>
      <c r="M5258">
        <v>-289.87056138000003</v>
      </c>
      <c r="N5258">
        <v>-294.37812732899999</v>
      </c>
      <c r="O5258">
        <v>-300</v>
      </c>
    </row>
    <row r="5259" spans="1:15" x14ac:dyDescent="0.2">
      <c r="A5259">
        <v>0.6416015625</v>
      </c>
      <c r="B5259">
        <v>-133.61622160900001</v>
      </c>
      <c r="C5259">
        <v>-133.615709305</v>
      </c>
      <c r="D5259">
        <v>-133.61533267499999</v>
      </c>
      <c r="E5259">
        <v>-133.61660798599999</v>
      </c>
      <c r="F5259">
        <v>-133.62003167399999</v>
      </c>
      <c r="G5259">
        <v>-133.628834273</v>
      </c>
      <c r="H5259">
        <v>0</v>
      </c>
      <c r="I5259">
        <v>0.6416015625</v>
      </c>
      <c r="J5259">
        <v>-260.30587898800002</v>
      </c>
      <c r="K5259">
        <v>-263.20462338800002</v>
      </c>
      <c r="L5259">
        <v>-263.53556415100002</v>
      </c>
      <c r="M5259">
        <v>-282.90692601900003</v>
      </c>
      <c r="N5259">
        <v>-300</v>
      </c>
      <c r="O5259">
        <v>-300</v>
      </c>
    </row>
    <row r="5260" spans="1:15" x14ac:dyDescent="0.2">
      <c r="A5260">
        <v>0.64172363281199996</v>
      </c>
      <c r="B5260">
        <v>-131.819157324</v>
      </c>
      <c r="C5260">
        <v>-131.81864815899999</v>
      </c>
      <c r="D5260">
        <v>-131.81827259400001</v>
      </c>
      <c r="E5260">
        <v>-131.81955017000001</v>
      </c>
      <c r="F5260">
        <v>-131.822978861</v>
      </c>
      <c r="G5260">
        <v>-131.83179407200001</v>
      </c>
      <c r="H5260">
        <v>0</v>
      </c>
      <c r="I5260">
        <v>0.64172363281199996</v>
      </c>
      <c r="J5260">
        <v>-252.35307485300001</v>
      </c>
      <c r="K5260">
        <v>-270.727660179</v>
      </c>
      <c r="L5260">
        <v>-264.045664096</v>
      </c>
      <c r="M5260">
        <v>-276.77076648899998</v>
      </c>
      <c r="N5260">
        <v>-300</v>
      </c>
      <c r="O5260">
        <v>-300</v>
      </c>
    </row>
    <row r="5261" spans="1:15" x14ac:dyDescent="0.2">
      <c r="A5261">
        <v>0.641845703125</v>
      </c>
      <c r="B5261">
        <v>-130.33968794899999</v>
      </c>
      <c r="C5261">
        <v>-130.33918192300001</v>
      </c>
      <c r="D5261">
        <v>-130.338807425</v>
      </c>
      <c r="E5261">
        <v>-130.34008727</v>
      </c>
      <c r="F5261">
        <v>-130.34352096800001</v>
      </c>
      <c r="G5261">
        <v>-130.35234879999999</v>
      </c>
      <c r="H5261">
        <v>0</v>
      </c>
      <c r="I5261">
        <v>0.641845703125</v>
      </c>
      <c r="J5261">
        <v>-247.736319794</v>
      </c>
      <c r="K5261">
        <v>-260.955414803</v>
      </c>
      <c r="L5261">
        <v>-264.13025649500003</v>
      </c>
      <c r="M5261">
        <v>-271.27717361600003</v>
      </c>
      <c r="N5261">
        <v>-300</v>
      </c>
      <c r="O5261">
        <v>-300</v>
      </c>
    </row>
    <row r="5262" spans="1:15" x14ac:dyDescent="0.2">
      <c r="A5262">
        <v>0.64196777343800004</v>
      </c>
      <c r="B5262">
        <v>-129.084146895</v>
      </c>
      <c r="C5262">
        <v>-129.083644013</v>
      </c>
      <c r="D5262">
        <v>-129.08327058399999</v>
      </c>
      <c r="E5262">
        <v>-129.08455269800001</v>
      </c>
      <c r="F5262">
        <v>-129.08799140799999</v>
      </c>
      <c r="G5262">
        <v>-129.096831872</v>
      </c>
      <c r="H5262">
        <v>0</v>
      </c>
      <c r="I5262">
        <v>0.64196777343800004</v>
      </c>
      <c r="J5262">
        <v>-251.74281275499999</v>
      </c>
      <c r="K5262">
        <v>-275.29846577299998</v>
      </c>
      <c r="L5262">
        <v>-263.62144060200001</v>
      </c>
      <c r="M5262">
        <v>-266.30815232600003</v>
      </c>
      <c r="N5262">
        <v>-300</v>
      </c>
      <c r="O5262">
        <v>-300</v>
      </c>
    </row>
    <row r="5263" spans="1:15" x14ac:dyDescent="0.2">
      <c r="A5263">
        <v>0.64208984375</v>
      </c>
      <c r="B5263">
        <v>-127.99519309900001</v>
      </c>
      <c r="C5263">
        <v>-127.994693365</v>
      </c>
      <c r="D5263">
        <v>-127.994321005</v>
      </c>
      <c r="E5263">
        <v>-127.99560539300001</v>
      </c>
      <c r="F5263">
        <v>-127.999049118</v>
      </c>
      <c r="G5263">
        <v>-128.007902223</v>
      </c>
      <c r="H5263">
        <v>0</v>
      </c>
      <c r="I5263">
        <v>0.64208984375</v>
      </c>
      <c r="J5263">
        <v>-258.57244791199997</v>
      </c>
      <c r="K5263">
        <v>-262.72144386999997</v>
      </c>
      <c r="L5263">
        <v>-262.58258227900001</v>
      </c>
      <c r="M5263">
        <v>-261.76823169900001</v>
      </c>
      <c r="N5263">
        <v>-300</v>
      </c>
      <c r="O5263">
        <v>-300</v>
      </c>
    </row>
    <row r="5264" spans="1:15" x14ac:dyDescent="0.2">
      <c r="A5264">
        <v>0.64221191406199996</v>
      </c>
      <c r="B5264">
        <v>-127.035161012</v>
      </c>
      <c r="C5264">
        <v>-127.034664431</v>
      </c>
      <c r="D5264">
        <v>-127.034293144</v>
      </c>
      <c r="E5264">
        <v>-127.03557980399999</v>
      </c>
      <c r="F5264">
        <v>-127.03902855</v>
      </c>
      <c r="G5264">
        <v>-127.047894308</v>
      </c>
      <c r="H5264">
        <v>0</v>
      </c>
      <c r="I5264">
        <v>0.64221191406199996</v>
      </c>
      <c r="J5264">
        <v>-246.84334328200001</v>
      </c>
      <c r="K5264">
        <v>-266.51674926200002</v>
      </c>
      <c r="L5264">
        <v>-261.27760610000001</v>
      </c>
      <c r="M5264">
        <v>-257.64182490299999</v>
      </c>
      <c r="N5264">
        <v>-300</v>
      </c>
      <c r="O5264">
        <v>-300</v>
      </c>
    </row>
    <row r="5265" spans="1:15" x14ac:dyDescent="0.2">
      <c r="A5265">
        <v>0.642333984375</v>
      </c>
      <c r="B5265">
        <v>-126.17797677900001</v>
      </c>
      <c r="C5265">
        <v>-126.17748335500001</v>
      </c>
      <c r="D5265">
        <v>-126.17711314</v>
      </c>
      <c r="E5265">
        <v>-126.178402077</v>
      </c>
      <c r="F5265">
        <v>-126.18185584699999</v>
      </c>
      <c r="G5265">
        <v>-126.190734268</v>
      </c>
      <c r="H5265">
        <v>0</v>
      </c>
      <c r="I5265">
        <v>0.642333984375</v>
      </c>
      <c r="J5265">
        <v>-245.809669676</v>
      </c>
      <c r="K5265">
        <v>-268.05231296900001</v>
      </c>
      <c r="L5265">
        <v>-260.00295146500002</v>
      </c>
      <c r="M5265">
        <v>-258.100994259</v>
      </c>
      <c r="N5265">
        <v>-300</v>
      </c>
      <c r="O5265">
        <v>-300</v>
      </c>
    </row>
    <row r="5266" spans="1:15" x14ac:dyDescent="0.2">
      <c r="A5266">
        <v>0.64245605468800004</v>
      </c>
      <c r="B5266">
        <v>-125.40484205</v>
      </c>
      <c r="C5266">
        <v>-125.404351787</v>
      </c>
      <c r="D5266">
        <v>-125.403982646</v>
      </c>
      <c r="E5266">
        <v>-125.405273862</v>
      </c>
      <c r="F5266">
        <v>-125.408732661</v>
      </c>
      <c r="G5266">
        <v>-125.41762375499999</v>
      </c>
      <c r="H5266">
        <v>0</v>
      </c>
      <c r="I5266">
        <v>0.64245605468800004</v>
      </c>
      <c r="J5266">
        <v>-252.30904185700001</v>
      </c>
      <c r="K5266">
        <v>-266.46335198999998</v>
      </c>
      <c r="L5266">
        <v>-258.96201465299998</v>
      </c>
      <c r="M5266">
        <v>-276.17723917299998</v>
      </c>
      <c r="N5266">
        <v>-300</v>
      </c>
      <c r="O5266">
        <v>-300</v>
      </c>
    </row>
    <row r="5267" spans="1:15" x14ac:dyDescent="0.2">
      <c r="A5267">
        <v>0.642578125</v>
      </c>
      <c r="B5267">
        <v>-124.7017568</v>
      </c>
      <c r="C5267">
        <v>-124.70126970299999</v>
      </c>
      <c r="D5267">
        <v>-124.700901638</v>
      </c>
      <c r="E5267">
        <v>-124.702195135</v>
      </c>
      <c r="F5267">
        <v>-124.705658966</v>
      </c>
      <c r="G5267">
        <v>-124.71456274400001</v>
      </c>
      <c r="H5267">
        <v>0</v>
      </c>
      <c r="I5267">
        <v>0.642578125</v>
      </c>
      <c r="J5267">
        <v>-255.015533151</v>
      </c>
      <c r="K5267">
        <v>-272.56388646699997</v>
      </c>
      <c r="L5267">
        <v>-258.314748678</v>
      </c>
      <c r="M5267">
        <v>-300</v>
      </c>
      <c r="N5267">
        <v>-300</v>
      </c>
      <c r="O5267">
        <v>-300</v>
      </c>
    </row>
    <row r="5268" spans="1:15" x14ac:dyDescent="0.2">
      <c r="A5268">
        <v>0.64270019531199996</v>
      </c>
      <c r="B5268">
        <v>-124.058014288</v>
      </c>
      <c r="C5268">
        <v>-124.05753036</v>
      </c>
      <c r="D5268">
        <v>-124.05716337200001</v>
      </c>
      <c r="E5268">
        <v>-124.05845915099999</v>
      </c>
      <c r="F5268">
        <v>-124.06192802</v>
      </c>
      <c r="G5268">
        <v>-124.07084449200001</v>
      </c>
      <c r="H5268">
        <v>0</v>
      </c>
      <c r="I5268">
        <v>0.64270019531199996</v>
      </c>
      <c r="J5268">
        <v>-246.726815749</v>
      </c>
      <c r="K5268">
        <v>-265.25793091399999</v>
      </c>
      <c r="L5268">
        <v>-258.14730037300001</v>
      </c>
      <c r="M5268">
        <v>-300</v>
      </c>
      <c r="N5268">
        <v>-300</v>
      </c>
      <c r="O5268">
        <v>-300</v>
      </c>
    </row>
    <row r="5269" spans="1:15" x14ac:dyDescent="0.2">
      <c r="A5269">
        <v>0.642822265625</v>
      </c>
      <c r="B5269">
        <v>-123.46524347899999</v>
      </c>
      <c r="C5269">
        <v>-123.464762725</v>
      </c>
      <c r="D5269">
        <v>-123.464396816</v>
      </c>
      <c r="E5269">
        <v>-123.465694879</v>
      </c>
      <c r="F5269">
        <v>-123.46916879</v>
      </c>
      <c r="G5269">
        <v>-123.47809796600001</v>
      </c>
      <c r="H5269">
        <v>0</v>
      </c>
      <c r="I5269">
        <v>0.642822265625</v>
      </c>
      <c r="J5269">
        <v>-248.00843857800001</v>
      </c>
      <c r="K5269">
        <v>-280.73929836500002</v>
      </c>
      <c r="L5269">
        <v>-258.55121851199999</v>
      </c>
      <c r="M5269">
        <v>-300</v>
      </c>
      <c r="N5269">
        <v>-300</v>
      </c>
      <c r="O5269">
        <v>-300</v>
      </c>
    </row>
    <row r="5270" spans="1:15" x14ac:dyDescent="0.2">
      <c r="A5270">
        <v>0.64294433593800004</v>
      </c>
      <c r="B5270">
        <v>-122.916776101</v>
      </c>
      <c r="C5270">
        <v>-122.916298525</v>
      </c>
      <c r="D5270">
        <v>-122.915933697</v>
      </c>
      <c r="E5270">
        <v>-122.917234046</v>
      </c>
      <c r="F5270">
        <v>-122.920713003</v>
      </c>
      <c r="G5270">
        <v>-122.929654894</v>
      </c>
      <c r="H5270">
        <v>0</v>
      </c>
      <c r="I5270">
        <v>0.64294433593800004</v>
      </c>
      <c r="J5270">
        <v>-281.68698945699998</v>
      </c>
      <c r="K5270">
        <v>-272.21263991900003</v>
      </c>
      <c r="L5270">
        <v>-259.61838293</v>
      </c>
      <c r="M5270">
        <v>-300</v>
      </c>
      <c r="N5270">
        <v>-300</v>
      </c>
      <c r="O5270">
        <v>-300</v>
      </c>
    </row>
    <row r="5271" spans="1:15" x14ac:dyDescent="0.2">
      <c r="A5271">
        <v>0.64306640625</v>
      </c>
      <c r="B5271">
        <v>-122.407214596</v>
      </c>
      <c r="C5271">
        <v>-122.406740203</v>
      </c>
      <c r="D5271">
        <v>-122.406376456</v>
      </c>
      <c r="E5271">
        <v>-122.40767909500001</v>
      </c>
      <c r="F5271">
        <v>-122.411163102</v>
      </c>
      <c r="G5271">
        <v>-122.420117717</v>
      </c>
      <c r="H5271">
        <v>0</v>
      </c>
      <c r="I5271">
        <v>0.64306640625</v>
      </c>
      <c r="J5271">
        <v>-245.45741560799999</v>
      </c>
      <c r="K5271">
        <v>-284.86787295300002</v>
      </c>
      <c r="L5271">
        <v>-261.47148120000003</v>
      </c>
      <c r="M5271">
        <v>-300</v>
      </c>
      <c r="N5271">
        <v>-300</v>
      </c>
      <c r="O5271">
        <v>-300</v>
      </c>
    </row>
    <row r="5272" spans="1:15" x14ac:dyDescent="0.2">
      <c r="A5272">
        <v>0.64318847656199996</v>
      </c>
      <c r="B5272">
        <v>-121.93212901</v>
      </c>
      <c r="C5272">
        <v>-121.93165780299999</v>
      </c>
      <c r="D5272">
        <v>-121.931295139</v>
      </c>
      <c r="E5272">
        <v>-121.932600069</v>
      </c>
      <c r="F5272">
        <v>-121.93608913</v>
      </c>
      <c r="G5272">
        <v>-121.945056482</v>
      </c>
      <c r="H5272">
        <v>0</v>
      </c>
      <c r="I5272">
        <v>0.64318847656199996</v>
      </c>
      <c r="J5272">
        <v>-241.26142746599999</v>
      </c>
      <c r="K5272">
        <v>-268.18132978900002</v>
      </c>
      <c r="L5272">
        <v>-264.29613214199998</v>
      </c>
      <c r="M5272">
        <v>-300</v>
      </c>
      <c r="N5272">
        <v>-300</v>
      </c>
      <c r="O5272">
        <v>-300</v>
      </c>
    </row>
    <row r="5273" spans="1:15" x14ac:dyDescent="0.2">
      <c r="A5273">
        <v>0.643310546875</v>
      </c>
      <c r="B5273">
        <v>-121.487839228</v>
      </c>
      <c r="C5273">
        <v>-121.487371212</v>
      </c>
      <c r="D5273">
        <v>-121.487009633</v>
      </c>
      <c r="E5273">
        <v>-121.488316856</v>
      </c>
      <c r="F5273">
        <v>-121.491810976</v>
      </c>
      <c r="G5273">
        <v>-121.500791073</v>
      </c>
      <c r="H5273">
        <v>0</v>
      </c>
      <c r="I5273">
        <v>0.643310546875</v>
      </c>
      <c r="J5273">
        <v>-242.086781997</v>
      </c>
      <c r="K5273">
        <v>-274.38327318199998</v>
      </c>
      <c r="L5273">
        <v>-268.30290165399998</v>
      </c>
      <c r="M5273">
        <v>-300</v>
      </c>
      <c r="N5273">
        <v>-300</v>
      </c>
      <c r="O5273">
        <v>-300</v>
      </c>
    </row>
    <row r="5274" spans="1:15" x14ac:dyDescent="0.2">
      <c r="A5274">
        <v>0.64343261718800004</v>
      </c>
      <c r="B5274">
        <v>-121.071255261</v>
      </c>
      <c r="C5274">
        <v>-121.07079043900001</v>
      </c>
      <c r="D5274">
        <v>-121.07042994699999</v>
      </c>
      <c r="E5274">
        <v>-121.071739464</v>
      </c>
      <c r="F5274">
        <v>-121.075238648</v>
      </c>
      <c r="G5274">
        <v>-121.08423150199999</v>
      </c>
      <c r="H5274">
        <v>0</v>
      </c>
      <c r="I5274">
        <v>0.64343261718800004</v>
      </c>
      <c r="J5274">
        <v>-250.054728772</v>
      </c>
      <c r="K5274">
        <v>-277.59358316499998</v>
      </c>
      <c r="L5274">
        <v>-273.40809787000001</v>
      </c>
      <c r="M5274">
        <v>-300</v>
      </c>
      <c r="N5274">
        <v>-300</v>
      </c>
      <c r="O5274">
        <v>-300</v>
      </c>
    </row>
    <row r="5275" spans="1:15" x14ac:dyDescent="0.2">
      <c r="A5275">
        <v>0.6435546875</v>
      </c>
      <c r="B5275">
        <v>-120.67975793700001</v>
      </c>
      <c r="C5275">
        <v>-120.679296314</v>
      </c>
      <c r="D5275">
        <v>-120.67893691</v>
      </c>
      <c r="E5275">
        <v>-120.68024872399999</v>
      </c>
      <c r="F5275">
        <v>-120.683752974</v>
      </c>
      <c r="G5275">
        <v>-120.692758595</v>
      </c>
      <c r="H5275">
        <v>0</v>
      </c>
      <c r="I5275">
        <v>0.6435546875</v>
      </c>
      <c r="J5275">
        <v>-250.38604533399999</v>
      </c>
      <c r="K5275">
        <v>-294.33458999499999</v>
      </c>
      <c r="L5275">
        <v>-277.34446105199999</v>
      </c>
      <c r="M5275">
        <v>-300</v>
      </c>
      <c r="N5275">
        <v>-300</v>
      </c>
      <c r="O5275">
        <v>-300</v>
      </c>
    </row>
    <row r="5276" spans="1:15" x14ac:dyDescent="0.2">
      <c r="A5276">
        <v>0.64367675781199996</v>
      </c>
      <c r="B5276">
        <v>-120.311108334</v>
      </c>
      <c r="C5276">
        <v>-120.310649915</v>
      </c>
      <c r="D5276">
        <v>-120.310291599</v>
      </c>
      <c r="E5276">
        <v>-120.31160571300001</v>
      </c>
      <c r="F5276">
        <v>-120.31511503500001</v>
      </c>
      <c r="G5276">
        <v>-120.324133433</v>
      </c>
      <c r="H5276">
        <v>0</v>
      </c>
      <c r="I5276">
        <v>0.64367675781199996</v>
      </c>
      <c r="J5276">
        <v>-242.90827869500001</v>
      </c>
      <c r="K5276">
        <v>-271.578211651</v>
      </c>
      <c r="L5276">
        <v>-275.289900155</v>
      </c>
      <c r="M5276">
        <v>-300</v>
      </c>
      <c r="N5276">
        <v>-300</v>
      </c>
      <c r="O5276">
        <v>-300</v>
      </c>
    </row>
    <row r="5277" spans="1:15" x14ac:dyDescent="0.2">
      <c r="A5277">
        <v>0.643798828125</v>
      </c>
      <c r="B5277">
        <v>-119.963378021</v>
      </c>
      <c r="C5277">
        <v>-119.96292280900001</v>
      </c>
      <c r="D5277">
        <v>-119.962565584</v>
      </c>
      <c r="E5277">
        <v>-119.96388199899999</v>
      </c>
      <c r="F5277">
        <v>-119.967396397</v>
      </c>
      <c r="G5277">
        <v>-119.976427582</v>
      </c>
      <c r="H5277">
        <v>0</v>
      </c>
      <c r="I5277">
        <v>0.643798828125</v>
      </c>
      <c r="J5277">
        <v>-243.436170363</v>
      </c>
      <c r="K5277">
        <v>-276.69403727700001</v>
      </c>
      <c r="L5277">
        <v>-270.02276163400001</v>
      </c>
      <c r="M5277">
        <v>-300</v>
      </c>
      <c r="N5277">
        <v>-300</v>
      </c>
      <c r="O5277">
        <v>-300</v>
      </c>
    </row>
    <row r="5278" spans="1:15" x14ac:dyDescent="0.2">
      <c r="A5278">
        <v>0.64392089843800004</v>
      </c>
      <c r="B5278">
        <v>-119.63489462</v>
      </c>
      <c r="C5278">
        <v>-119.634442619</v>
      </c>
      <c r="D5278">
        <v>-119.634086487</v>
      </c>
      <c r="E5278">
        <v>-119.635405205</v>
      </c>
      <c r="F5278">
        <v>-119.638924683</v>
      </c>
      <c r="G5278">
        <v>-119.647968666</v>
      </c>
      <c r="H5278">
        <v>0</v>
      </c>
      <c r="I5278">
        <v>0.64392089843800004</v>
      </c>
      <c r="J5278">
        <v>-255.41230437999999</v>
      </c>
      <c r="K5278">
        <v>-272.10774480499998</v>
      </c>
      <c r="L5278">
        <v>-266.36754570300002</v>
      </c>
      <c r="M5278">
        <v>-300</v>
      </c>
      <c r="N5278">
        <v>-300</v>
      </c>
      <c r="O5278">
        <v>-300</v>
      </c>
    </row>
    <row r="5279" spans="1:15" x14ac:dyDescent="0.2">
      <c r="A5279">
        <v>0.64404296875</v>
      </c>
      <c r="B5279">
        <v>-119.32419883</v>
      </c>
      <c r="C5279">
        <v>-119.323750046</v>
      </c>
      <c r="D5279">
        <v>-119.323395007</v>
      </c>
      <c r="E5279">
        <v>-119.32471603099999</v>
      </c>
      <c r="F5279">
        <v>-119.328240593</v>
      </c>
      <c r="G5279">
        <v>-119.337297385</v>
      </c>
      <c r="H5279">
        <v>0</v>
      </c>
      <c r="I5279">
        <v>0.64404296875</v>
      </c>
      <c r="J5279">
        <v>-245.32023145900001</v>
      </c>
      <c r="K5279">
        <v>-269.41166584899997</v>
      </c>
      <c r="L5279">
        <v>-266.75204824899998</v>
      </c>
      <c r="M5279">
        <v>-300</v>
      </c>
      <c r="N5279">
        <v>-300</v>
      </c>
      <c r="O5279">
        <v>-300</v>
      </c>
    </row>
    <row r="5280" spans="1:15" x14ac:dyDescent="0.2">
      <c r="A5280">
        <v>0.64416503906199996</v>
      </c>
      <c r="B5280">
        <v>-119.03001012999999</v>
      </c>
      <c r="C5280">
        <v>-119.029564565</v>
      </c>
      <c r="D5280">
        <v>-119.02921062199999</v>
      </c>
      <c r="E5280">
        <v>-119.030533953</v>
      </c>
      <c r="F5280">
        <v>-119.034063604</v>
      </c>
      <c r="G5280">
        <v>-119.043133215</v>
      </c>
      <c r="H5280">
        <v>0</v>
      </c>
      <c r="I5280">
        <v>0.64416503906199996</v>
      </c>
      <c r="J5280">
        <v>-239.35724209899999</v>
      </c>
      <c r="K5280">
        <v>-286.02163001399998</v>
      </c>
      <c r="L5280">
        <v>-272.91637774399999</v>
      </c>
      <c r="M5280">
        <v>-300</v>
      </c>
      <c r="N5280">
        <v>-300</v>
      </c>
      <c r="O5280">
        <v>-300</v>
      </c>
    </row>
    <row r="5281" spans="1:15" x14ac:dyDescent="0.2">
      <c r="A5281">
        <v>0.644287109375</v>
      </c>
      <c r="B5281">
        <v>-118.751199133</v>
      </c>
      <c r="C5281">
        <v>-118.75075679299999</v>
      </c>
      <c r="D5281">
        <v>-118.75040394600001</v>
      </c>
      <c r="E5281">
        <v>-118.751729587</v>
      </c>
      <c r="F5281">
        <v>-118.75526433100001</v>
      </c>
      <c r="G5281">
        <v>-118.76434677100001</v>
      </c>
      <c r="H5281">
        <v>0</v>
      </c>
      <c r="I5281">
        <v>0.644287109375</v>
      </c>
      <c r="J5281">
        <v>-238.97080773100001</v>
      </c>
      <c r="K5281">
        <v>-277.94467601999997</v>
      </c>
      <c r="L5281">
        <v>-286.89632670399999</v>
      </c>
      <c r="M5281">
        <v>-300</v>
      </c>
      <c r="N5281">
        <v>-300</v>
      </c>
      <c r="O5281">
        <v>-300</v>
      </c>
    </row>
    <row r="5282" spans="1:15" x14ac:dyDescent="0.2">
      <c r="A5282">
        <v>0.64440917968800004</v>
      </c>
      <c r="B5282">
        <v>-118.48676512</v>
      </c>
      <c r="C5282">
        <v>-118.48632600800001</v>
      </c>
      <c r="D5282">
        <v>-118.48597426000001</v>
      </c>
      <c r="E5282">
        <v>-118.487302212</v>
      </c>
      <c r="F5282">
        <v>-118.490842054</v>
      </c>
      <c r="G5282">
        <v>-118.49993733300001</v>
      </c>
      <c r="H5282">
        <v>0</v>
      </c>
      <c r="I5282">
        <v>0.64440917968800004</v>
      </c>
      <c r="J5282">
        <v>-244.05017089899999</v>
      </c>
      <c r="K5282">
        <v>-289.70936441600003</v>
      </c>
      <c r="L5282">
        <v>-300</v>
      </c>
      <c r="M5282">
        <v>-300</v>
      </c>
      <c r="N5282">
        <v>-300</v>
      </c>
      <c r="O5282">
        <v>-300</v>
      </c>
    </row>
    <row r="5283" spans="1:15" x14ac:dyDescent="0.2">
      <c r="A5283">
        <v>0.64453125</v>
      </c>
      <c r="B5283">
        <v>-118.23581761200001</v>
      </c>
      <c r="C5283">
        <v>-118.235381734</v>
      </c>
      <c r="D5283">
        <v>-118.235031085</v>
      </c>
      <c r="E5283">
        <v>-118.236361351</v>
      </c>
      <c r="F5283">
        <v>-118.23990629399999</v>
      </c>
      <c r="G5283">
        <v>-118.24901442300001</v>
      </c>
      <c r="H5283">
        <v>0</v>
      </c>
      <c r="I5283">
        <v>0.64453125</v>
      </c>
      <c r="J5283">
        <v>-254.43140183599999</v>
      </c>
      <c r="K5283">
        <v>-273.96970549600002</v>
      </c>
      <c r="L5283">
        <v>-300</v>
      </c>
      <c r="M5283">
        <v>-300</v>
      </c>
      <c r="N5283">
        <v>-300</v>
      </c>
      <c r="O5283">
        <v>-300</v>
      </c>
    </row>
    <row r="5284" spans="1:15" x14ac:dyDescent="0.2">
      <c r="A5284">
        <v>0.64465332031199996</v>
      </c>
      <c r="B5284">
        <v>-117.99756116099999</v>
      </c>
      <c r="C5284">
        <v>-117.997128519</v>
      </c>
      <c r="D5284">
        <v>-117.996778972</v>
      </c>
      <c r="E5284">
        <v>-117.998111554</v>
      </c>
      <c r="F5284">
        <v>-118.001661602</v>
      </c>
      <c r="G5284">
        <v>-118.01078259099999</v>
      </c>
      <c r="H5284">
        <v>0</v>
      </c>
      <c r="I5284">
        <v>0.64465332031199996</v>
      </c>
      <c r="J5284">
        <v>-240.732093612</v>
      </c>
      <c r="K5284">
        <v>-279.70287342199998</v>
      </c>
      <c r="L5284">
        <v>-300</v>
      </c>
      <c r="M5284">
        <v>-300</v>
      </c>
      <c r="N5284">
        <v>-300</v>
      </c>
      <c r="O5284">
        <v>-300</v>
      </c>
    </row>
    <row r="5285" spans="1:15" x14ac:dyDescent="0.2">
      <c r="A5285">
        <v>0.644775390625</v>
      </c>
      <c r="B5285">
        <v>-117.771282684</v>
      </c>
      <c r="C5285">
        <v>-117.770853284</v>
      </c>
      <c r="D5285">
        <v>-117.770504839</v>
      </c>
      <c r="E5285">
        <v>-117.771839739</v>
      </c>
      <c r="F5285">
        <v>-117.775394897</v>
      </c>
      <c r="G5285">
        <v>-117.784528757</v>
      </c>
      <c r="H5285">
        <v>0</v>
      </c>
      <c r="I5285">
        <v>0.644775390625</v>
      </c>
      <c r="J5285">
        <v>-238.505088839</v>
      </c>
      <c r="K5285">
        <v>-282.52098987699998</v>
      </c>
      <c r="L5285">
        <v>-300</v>
      </c>
      <c r="M5285">
        <v>-300</v>
      </c>
      <c r="N5285">
        <v>-300</v>
      </c>
      <c r="O5285">
        <v>-300</v>
      </c>
    </row>
    <row r="5286" spans="1:15" x14ac:dyDescent="0.2">
      <c r="A5286">
        <v>0.64489746093800004</v>
      </c>
      <c r="B5286">
        <v>-117.556340878</v>
      </c>
      <c r="C5286">
        <v>-117.555914723</v>
      </c>
      <c r="D5286">
        <v>-117.555567381</v>
      </c>
      <c r="E5286">
        <v>-117.556904602</v>
      </c>
      <c r="F5286">
        <v>-117.560464874</v>
      </c>
      <c r="G5286">
        <v>-117.569611615</v>
      </c>
      <c r="H5286">
        <v>0</v>
      </c>
      <c r="I5286">
        <v>0.64489746093800004</v>
      </c>
      <c r="J5286">
        <v>-241.348973476</v>
      </c>
      <c r="K5286">
        <v>-282.89820177000001</v>
      </c>
      <c r="L5286">
        <v>-300</v>
      </c>
      <c r="M5286">
        <v>-300</v>
      </c>
      <c r="N5286">
        <v>-300</v>
      </c>
      <c r="O5286">
        <v>-300</v>
      </c>
    </row>
    <row r="5287" spans="1:15" x14ac:dyDescent="0.2">
      <c r="A5287">
        <v>0.64501953125</v>
      </c>
      <c r="B5287">
        <v>-117.352157288</v>
      </c>
      <c r="C5287">
        <v>-117.35173438299999</v>
      </c>
      <c r="D5287">
        <v>-117.35138814699999</v>
      </c>
      <c r="E5287">
        <v>-117.35272768999999</v>
      </c>
      <c r="F5287">
        <v>-117.356293081</v>
      </c>
      <c r="G5287">
        <v>-117.365452713</v>
      </c>
      <c r="H5287">
        <v>0</v>
      </c>
      <c r="I5287">
        <v>0.64501953125</v>
      </c>
      <c r="J5287">
        <v>-260.15466890099998</v>
      </c>
      <c r="K5287">
        <v>-286.776443078</v>
      </c>
      <c r="L5287">
        <v>-300</v>
      </c>
      <c r="M5287">
        <v>-300</v>
      </c>
      <c r="N5287">
        <v>-300</v>
      </c>
      <c r="O5287">
        <v>-300</v>
      </c>
    </row>
    <row r="5288" spans="1:15" x14ac:dyDescent="0.2">
      <c r="A5288">
        <v>0.64514160156199996</v>
      </c>
      <c r="B5288">
        <v>-117.15820875999999</v>
      </c>
      <c r="C5288">
        <v>-117.157789108</v>
      </c>
      <c r="D5288">
        <v>-117.15744398</v>
      </c>
      <c r="E5288">
        <v>-117.158785847</v>
      </c>
      <c r="F5288">
        <v>-117.16235636</v>
      </c>
      <c r="G5288">
        <v>-117.17152889400001</v>
      </c>
      <c r="H5288">
        <v>0</v>
      </c>
      <c r="I5288">
        <v>0.64514160156199996</v>
      </c>
      <c r="J5288">
        <v>-243.31849575499999</v>
      </c>
      <c r="K5288">
        <v>-282.92649637099998</v>
      </c>
      <c r="L5288">
        <v>-300</v>
      </c>
      <c r="M5288">
        <v>-300</v>
      </c>
      <c r="N5288">
        <v>-300</v>
      </c>
      <c r="O5288">
        <v>-300</v>
      </c>
    </row>
    <row r="5289" spans="1:15" x14ac:dyDescent="0.2">
      <c r="A5289">
        <v>0.645263671875</v>
      </c>
      <c r="B5289">
        <v>-116.97402099999999</v>
      </c>
      <c r="C5289">
        <v>-116.973604607</v>
      </c>
      <c r="D5289">
        <v>-116.973260588</v>
      </c>
      <c r="E5289">
        <v>-116.974604781</v>
      </c>
      <c r="F5289">
        <v>-116.978180421</v>
      </c>
      <c r="G5289">
        <v>-116.98736586699999</v>
      </c>
      <c r="H5289">
        <v>0</v>
      </c>
      <c r="I5289">
        <v>0.645263671875</v>
      </c>
      <c r="J5289">
        <v>-239.49121879500001</v>
      </c>
      <c r="K5289">
        <v>-300</v>
      </c>
      <c r="L5289">
        <v>-300</v>
      </c>
      <c r="M5289">
        <v>-300</v>
      </c>
      <c r="N5289">
        <v>-300</v>
      </c>
      <c r="O5289">
        <v>-300</v>
      </c>
    </row>
    <row r="5290" spans="1:15" x14ac:dyDescent="0.2">
      <c r="A5290">
        <v>0.64538574218800004</v>
      </c>
      <c r="B5290">
        <v>-116.79916308</v>
      </c>
      <c r="C5290">
        <v>-116.79874995</v>
      </c>
      <c r="D5290">
        <v>-116.79840704</v>
      </c>
      <c r="E5290">
        <v>-116.79975356200001</v>
      </c>
      <c r="F5290">
        <v>-116.803334333</v>
      </c>
      <c r="G5290">
        <v>-116.812532702</v>
      </c>
      <c r="H5290">
        <v>0</v>
      </c>
      <c r="I5290">
        <v>0.64538574218800004</v>
      </c>
      <c r="J5290">
        <v>-241.81117386299999</v>
      </c>
      <c r="K5290">
        <v>-295.28760721100002</v>
      </c>
      <c r="L5290">
        <v>-300</v>
      </c>
      <c r="M5290">
        <v>-300</v>
      </c>
      <c r="N5290">
        <v>-300</v>
      </c>
      <c r="O5290">
        <v>-300</v>
      </c>
    </row>
    <row r="5291" spans="1:15" x14ac:dyDescent="0.2">
      <c r="A5291">
        <v>0.6455078125</v>
      </c>
      <c r="B5291">
        <v>-116.633242705</v>
      </c>
      <c r="C5291">
        <v>-116.632832842</v>
      </c>
      <c r="D5291">
        <v>-116.63249104400001</v>
      </c>
      <c r="E5291">
        <v>-116.63383989499999</v>
      </c>
      <c r="F5291">
        <v>-116.637425803</v>
      </c>
      <c r="G5291">
        <v>-116.64663710400001</v>
      </c>
      <c r="H5291">
        <v>0</v>
      </c>
      <c r="I5291">
        <v>0.6455078125</v>
      </c>
      <c r="J5291">
        <v>-268.70281549800001</v>
      </c>
      <c r="K5291">
        <v>-294.64832372699999</v>
      </c>
      <c r="L5291">
        <v>-300</v>
      </c>
      <c r="M5291">
        <v>-300</v>
      </c>
      <c r="N5291">
        <v>-300</v>
      </c>
      <c r="O5291">
        <v>-300</v>
      </c>
    </row>
    <row r="5292" spans="1:15" x14ac:dyDescent="0.2">
      <c r="A5292">
        <v>0.64562988281199996</v>
      </c>
      <c r="B5292">
        <v>-116.47590213700001</v>
      </c>
      <c r="C5292">
        <v>-116.475495545</v>
      </c>
      <c r="D5292">
        <v>-116.47515486</v>
      </c>
      <c r="E5292">
        <v>-116.476506044</v>
      </c>
      <c r="F5292">
        <v>-116.480097091</v>
      </c>
      <c r="G5292">
        <v>-116.489321336</v>
      </c>
      <c r="H5292">
        <v>0</v>
      </c>
      <c r="I5292">
        <v>0.64562988281199996</v>
      </c>
      <c r="J5292">
        <v>-241.03686792100001</v>
      </c>
      <c r="K5292">
        <v>-293.77947579400001</v>
      </c>
      <c r="L5292">
        <v>-300</v>
      </c>
      <c r="M5292">
        <v>-300</v>
      </c>
      <c r="N5292">
        <v>-300</v>
      </c>
      <c r="O5292">
        <v>-300</v>
      </c>
    </row>
    <row r="5293" spans="1:15" x14ac:dyDescent="0.2">
      <c r="A5293">
        <v>0.645751953125</v>
      </c>
      <c r="B5293">
        <v>-116.32681466299999</v>
      </c>
      <c r="C5293">
        <v>-116.326411346</v>
      </c>
      <c r="D5293">
        <v>-116.32607177600001</v>
      </c>
      <c r="E5293">
        <v>-116.327425295</v>
      </c>
      <c r="F5293">
        <v>-116.331021486</v>
      </c>
      <c r="G5293">
        <v>-116.340258683</v>
      </c>
      <c r="H5293">
        <v>0</v>
      </c>
      <c r="I5293">
        <v>0.645751953125</v>
      </c>
      <c r="J5293">
        <v>-236.48734417899999</v>
      </c>
      <c r="K5293">
        <v>-293.62262137900001</v>
      </c>
      <c r="L5293">
        <v>-300</v>
      </c>
      <c r="M5293">
        <v>-300</v>
      </c>
      <c r="N5293">
        <v>-300</v>
      </c>
      <c r="O5293">
        <v>-300</v>
      </c>
    </row>
    <row r="5294" spans="1:15" x14ac:dyDescent="0.2">
      <c r="A5294">
        <v>0.64587402343800004</v>
      </c>
      <c r="B5294">
        <v>-116.18568152500001</v>
      </c>
      <c r="C5294">
        <v>-116.185281487</v>
      </c>
      <c r="D5294">
        <v>-116.184943033</v>
      </c>
      <c r="E5294">
        <v>-116.186298889</v>
      </c>
      <c r="F5294">
        <v>-116.189900228</v>
      </c>
      <c r="G5294">
        <v>-116.199150389</v>
      </c>
      <c r="H5294">
        <v>0</v>
      </c>
      <c r="I5294">
        <v>0.64587402343800004</v>
      </c>
      <c r="J5294">
        <v>-236.54352663500001</v>
      </c>
      <c r="K5294">
        <v>-289.97841780700003</v>
      </c>
      <c r="L5294">
        <v>-300</v>
      </c>
      <c r="M5294">
        <v>-300</v>
      </c>
      <c r="N5294">
        <v>-300</v>
      </c>
      <c r="O5294">
        <v>-300</v>
      </c>
    </row>
    <row r="5295" spans="1:15" x14ac:dyDescent="0.2">
      <c r="A5295">
        <v>0.64599609375</v>
      </c>
      <c r="B5295">
        <v>-116.05222924</v>
      </c>
      <c r="C5295">
        <v>-116.051832486</v>
      </c>
      <c r="D5295">
        <v>-116.05149514999999</v>
      </c>
      <c r="E5295">
        <v>-116.052853344</v>
      </c>
      <c r="F5295">
        <v>-116.056459836</v>
      </c>
      <c r="G5295">
        <v>-116.065722971</v>
      </c>
      <c r="H5295">
        <v>0</v>
      </c>
      <c r="I5295">
        <v>0.64599609375</v>
      </c>
      <c r="J5295">
        <v>-241.237359193</v>
      </c>
      <c r="K5295">
        <v>-300</v>
      </c>
      <c r="L5295">
        <v>-300</v>
      </c>
      <c r="M5295">
        <v>-300</v>
      </c>
      <c r="N5295">
        <v>-300</v>
      </c>
      <c r="O5295">
        <v>-300</v>
      </c>
    </row>
    <row r="5296" spans="1:15" x14ac:dyDescent="0.2">
      <c r="A5296">
        <v>0.64611816406199996</v>
      </c>
      <c r="B5296">
        <v>-115.92620726200001</v>
      </c>
      <c r="C5296">
        <v>-115.925813796</v>
      </c>
      <c r="D5296">
        <v>-115.925477579</v>
      </c>
      <c r="E5296">
        <v>-115.92683811400001</v>
      </c>
      <c r="F5296">
        <v>-115.93044976199999</v>
      </c>
      <c r="G5296">
        <v>-115.939725882</v>
      </c>
      <c r="H5296">
        <v>0</v>
      </c>
      <c r="I5296">
        <v>0.64611816406199996</v>
      </c>
      <c r="J5296">
        <v>-266.75114386600001</v>
      </c>
      <c r="K5296">
        <v>-295.32003899</v>
      </c>
      <c r="L5296">
        <v>-300</v>
      </c>
      <c r="M5296">
        <v>-300</v>
      </c>
      <c r="N5296">
        <v>-300</v>
      </c>
      <c r="O5296">
        <v>-300</v>
      </c>
    </row>
    <row r="5297" spans="1:15" x14ac:dyDescent="0.2">
      <c r="A5297">
        <v>0.646240234375</v>
      </c>
      <c r="B5297">
        <v>-115.80738592500001</v>
      </c>
      <c r="C5297">
        <v>-115.80699575200001</v>
      </c>
      <c r="D5297">
        <v>-115.806660655</v>
      </c>
      <c r="E5297">
        <v>-115.808023533</v>
      </c>
      <c r="F5297">
        <v>-115.811640342</v>
      </c>
      <c r="G5297">
        <v>-115.82092945700001</v>
      </c>
      <c r="H5297">
        <v>0</v>
      </c>
      <c r="I5297">
        <v>0.646240234375</v>
      </c>
      <c r="J5297">
        <v>-242.05632791900001</v>
      </c>
      <c r="K5297">
        <v>-300</v>
      </c>
      <c r="L5297">
        <v>-300</v>
      </c>
      <c r="M5297">
        <v>-300</v>
      </c>
      <c r="N5297">
        <v>-300</v>
      </c>
      <c r="O5297">
        <v>-300</v>
      </c>
    </row>
    <row r="5298" spans="1:15" x14ac:dyDescent="0.2">
      <c r="A5298">
        <v>0.64636230468800004</v>
      </c>
      <c r="B5298">
        <v>-115.695554638</v>
      </c>
      <c r="C5298">
        <v>-115.69516776099999</v>
      </c>
      <c r="D5298">
        <v>-115.69483378699999</v>
      </c>
      <c r="E5298">
        <v>-115.69619901</v>
      </c>
      <c r="F5298">
        <v>-115.699820984</v>
      </c>
      <c r="G5298">
        <v>-115.709123104</v>
      </c>
      <c r="H5298">
        <v>0</v>
      </c>
      <c r="I5298">
        <v>0.64636230468800004</v>
      </c>
      <c r="J5298">
        <v>-239.937344741</v>
      </c>
      <c r="K5298">
        <v>-296.45803227900001</v>
      </c>
      <c r="L5298">
        <v>-300</v>
      </c>
      <c r="M5298">
        <v>-300</v>
      </c>
      <c r="N5298">
        <v>-300</v>
      </c>
      <c r="O5298">
        <v>-300</v>
      </c>
    </row>
    <row r="5299" spans="1:15" x14ac:dyDescent="0.2">
      <c r="A5299">
        <v>0.646484375</v>
      </c>
      <c r="B5299">
        <v>-115.590520294</v>
      </c>
      <c r="C5299">
        <v>-115.590136718</v>
      </c>
      <c r="D5299">
        <v>-115.589803867</v>
      </c>
      <c r="E5299">
        <v>-115.591171437</v>
      </c>
      <c r="F5299">
        <v>-115.59479858100001</v>
      </c>
      <c r="G5299">
        <v>-115.604113716</v>
      </c>
      <c r="H5299">
        <v>0</v>
      </c>
      <c r="I5299">
        <v>0.646484375</v>
      </c>
      <c r="J5299">
        <v>-243.81113934499999</v>
      </c>
      <c r="K5299">
        <v>-300</v>
      </c>
      <c r="L5299">
        <v>-300</v>
      </c>
      <c r="M5299">
        <v>-300</v>
      </c>
      <c r="N5299">
        <v>-300</v>
      </c>
      <c r="O5299">
        <v>-300</v>
      </c>
    </row>
    <row r="5300" spans="1:15" x14ac:dyDescent="0.2">
      <c r="A5300">
        <v>0.64660644531199996</v>
      </c>
      <c r="B5300">
        <v>-115.492105862</v>
      </c>
      <c r="C5300">
        <v>-115.49172559199999</v>
      </c>
      <c r="D5300">
        <v>-115.491393866</v>
      </c>
      <c r="E5300">
        <v>-115.49276378499999</v>
      </c>
      <c r="F5300">
        <v>-115.496396103</v>
      </c>
      <c r="G5300">
        <v>-115.505724263</v>
      </c>
      <c r="H5300">
        <v>0</v>
      </c>
      <c r="I5300">
        <v>0.64660644531199996</v>
      </c>
      <c r="J5300">
        <v>-273.78782936300001</v>
      </c>
      <c r="K5300">
        <v>-300</v>
      </c>
      <c r="L5300">
        <v>-300</v>
      </c>
      <c r="M5300">
        <v>-300</v>
      </c>
      <c r="N5300">
        <v>-300</v>
      </c>
      <c r="O5300">
        <v>-300</v>
      </c>
    </row>
    <row r="5301" spans="1:15" x14ac:dyDescent="0.2">
      <c r="A5301">
        <v>0.646728515625</v>
      </c>
      <c r="B5301">
        <v>-115.40014915</v>
      </c>
      <c r="C5301">
        <v>-115.399772189</v>
      </c>
      <c r="D5301">
        <v>-115.39944158900001</v>
      </c>
      <c r="E5301">
        <v>-115.40081386</v>
      </c>
      <c r="F5301">
        <v>-115.404451356</v>
      </c>
      <c r="G5301">
        <v>-115.413792552</v>
      </c>
      <c r="H5301">
        <v>0</v>
      </c>
      <c r="I5301">
        <v>0.646728515625</v>
      </c>
      <c r="J5301">
        <v>-245.53947302200001</v>
      </c>
      <c r="K5301">
        <v>-300</v>
      </c>
      <c r="L5301">
        <v>-300</v>
      </c>
      <c r="M5301">
        <v>-300</v>
      </c>
      <c r="N5301">
        <v>-300</v>
      </c>
      <c r="O5301">
        <v>-300</v>
      </c>
    </row>
    <row r="5302" spans="1:15" x14ac:dyDescent="0.2">
      <c r="A5302">
        <v>0.64685058593800004</v>
      </c>
      <c r="B5302">
        <v>-115.314501699</v>
      </c>
      <c r="C5302">
        <v>-115.314128052</v>
      </c>
      <c r="D5302">
        <v>-115.31379858</v>
      </c>
      <c r="E5302">
        <v>-115.315173204</v>
      </c>
      <c r="F5302">
        <v>-115.318815882</v>
      </c>
      <c r="G5302">
        <v>-115.328170125</v>
      </c>
      <c r="H5302">
        <v>0</v>
      </c>
      <c r="I5302">
        <v>0.64685058593800004</v>
      </c>
      <c r="J5302">
        <v>-246.10551719700001</v>
      </c>
      <c r="K5302">
        <v>-300</v>
      </c>
      <c r="L5302">
        <v>-300</v>
      </c>
      <c r="M5302">
        <v>-300</v>
      </c>
      <c r="N5302">
        <v>-300</v>
      </c>
      <c r="O5302">
        <v>-300</v>
      </c>
    </row>
    <row r="5303" spans="1:15" x14ac:dyDescent="0.2">
      <c r="A5303">
        <v>0.64697265625</v>
      </c>
      <c r="B5303">
        <v>-115.235027812</v>
      </c>
      <c r="C5303">
        <v>-115.23465748300001</v>
      </c>
      <c r="D5303">
        <v>-115.234329141</v>
      </c>
      <c r="E5303">
        <v>-115.23570612</v>
      </c>
      <c r="F5303">
        <v>-115.239353984</v>
      </c>
      <c r="G5303">
        <v>-115.248721284</v>
      </c>
      <c r="H5303">
        <v>0</v>
      </c>
      <c r="I5303">
        <v>0.64697265625</v>
      </c>
      <c r="J5303">
        <v>-255.97896354400001</v>
      </c>
      <c r="K5303">
        <v>-300</v>
      </c>
      <c r="L5303">
        <v>-300</v>
      </c>
      <c r="M5303">
        <v>-300</v>
      </c>
      <c r="N5303">
        <v>-300</v>
      </c>
      <c r="O5303">
        <v>-300</v>
      </c>
    </row>
    <row r="5304" spans="1:15" x14ac:dyDescent="0.2">
      <c r="A5304">
        <v>0.64709472656199996</v>
      </c>
      <c r="B5304">
        <v>-115.161603689</v>
      </c>
      <c r="C5304">
        <v>-115.16123668199999</v>
      </c>
      <c r="D5304">
        <v>-115.160909471</v>
      </c>
      <c r="E5304">
        <v>-115.162288808</v>
      </c>
      <c r="F5304">
        <v>-115.165941863</v>
      </c>
      <c r="G5304">
        <v>-115.17532223000001</v>
      </c>
      <c r="H5304">
        <v>0</v>
      </c>
      <c r="I5304">
        <v>0.64709472656199996</v>
      </c>
      <c r="J5304">
        <v>-238.887104876</v>
      </c>
      <c r="K5304">
        <v>-300</v>
      </c>
      <c r="L5304">
        <v>-300</v>
      </c>
      <c r="M5304">
        <v>-300</v>
      </c>
      <c r="N5304">
        <v>-300</v>
      </c>
      <c r="O5304">
        <v>-300</v>
      </c>
    </row>
    <row r="5305" spans="1:15" x14ac:dyDescent="0.2">
      <c r="A5305">
        <v>0.647216796875</v>
      </c>
      <c r="B5305">
        <v>-115.094116662</v>
      </c>
      <c r="C5305">
        <v>-115.093752982</v>
      </c>
      <c r="D5305">
        <v>-115.093426904</v>
      </c>
      <c r="E5305">
        <v>-115.09480859999999</v>
      </c>
      <c r="F5305">
        <v>-115.09846684999999</v>
      </c>
      <c r="G5305">
        <v>-115.107860293</v>
      </c>
      <c r="H5305">
        <v>0</v>
      </c>
      <c r="I5305">
        <v>0.647216796875</v>
      </c>
      <c r="J5305">
        <v>-234.421918557</v>
      </c>
      <c r="K5305">
        <v>-300</v>
      </c>
      <c r="L5305">
        <v>-300</v>
      </c>
      <c r="M5305">
        <v>-297.71716891800003</v>
      </c>
      <c r="N5305">
        <v>-300</v>
      </c>
      <c r="O5305">
        <v>-300</v>
      </c>
    </row>
    <row r="5306" spans="1:15" x14ac:dyDescent="0.2">
      <c r="A5306">
        <v>0.64733886718800004</v>
      </c>
      <c r="B5306">
        <v>-115.032464516</v>
      </c>
      <c r="C5306">
        <v>-115.032104166</v>
      </c>
      <c r="D5306">
        <v>-115.031779222</v>
      </c>
      <c r="E5306">
        <v>-115.03316328</v>
      </c>
      <c r="F5306">
        <v>-115.036826729</v>
      </c>
      <c r="G5306">
        <v>-115.04623325999999</v>
      </c>
      <c r="H5306">
        <v>0</v>
      </c>
      <c r="I5306">
        <v>0.64733886718800004</v>
      </c>
      <c r="J5306">
        <v>-234.17804169499999</v>
      </c>
      <c r="K5306">
        <v>-300</v>
      </c>
      <c r="L5306">
        <v>-300</v>
      </c>
      <c r="M5306">
        <v>-294.732145145</v>
      </c>
      <c r="N5306">
        <v>-300</v>
      </c>
      <c r="O5306">
        <v>-300</v>
      </c>
    </row>
    <row r="5307" spans="1:15" x14ac:dyDescent="0.2">
      <c r="A5307">
        <v>0.6474609375</v>
      </c>
      <c r="B5307">
        <v>-114.976554888</v>
      </c>
      <c r="C5307">
        <v>-114.976197873</v>
      </c>
      <c r="D5307">
        <v>-114.975874064</v>
      </c>
      <c r="E5307">
        <v>-114.97726048600001</v>
      </c>
      <c r="F5307">
        <v>-114.98092913799999</v>
      </c>
      <c r="G5307">
        <v>-114.990348767</v>
      </c>
      <c r="H5307">
        <v>0</v>
      </c>
      <c r="I5307">
        <v>0.6474609375</v>
      </c>
      <c r="J5307">
        <v>-238.933954253</v>
      </c>
      <c r="K5307">
        <v>-300</v>
      </c>
      <c r="L5307">
        <v>-300</v>
      </c>
      <c r="M5307">
        <v>-294.53943457600002</v>
      </c>
      <c r="N5307">
        <v>-300</v>
      </c>
      <c r="O5307">
        <v>-300</v>
      </c>
    </row>
    <row r="5308" spans="1:15" x14ac:dyDescent="0.2">
      <c r="A5308">
        <v>0.64758300781199996</v>
      </c>
      <c r="B5308">
        <v>-114.926304739</v>
      </c>
      <c r="C5308">
        <v>-114.925951064</v>
      </c>
      <c r="D5308">
        <v>-114.92562839199999</v>
      </c>
      <c r="E5308">
        <v>-114.927017179</v>
      </c>
      <c r="F5308">
        <v>-114.930691039</v>
      </c>
      <c r="G5308">
        <v>-114.94012377599999</v>
      </c>
      <c r="H5308">
        <v>0</v>
      </c>
      <c r="I5308">
        <v>0.64758300781199996</v>
      </c>
      <c r="J5308">
        <v>-251.099284974</v>
      </c>
      <c r="K5308">
        <v>-300</v>
      </c>
      <c r="L5308">
        <v>-300</v>
      </c>
      <c r="M5308">
        <v>-296.32071486500001</v>
      </c>
      <c r="N5308">
        <v>-294.197268893</v>
      </c>
      <c r="O5308">
        <v>-300</v>
      </c>
    </row>
    <row r="5309" spans="1:15" x14ac:dyDescent="0.2">
      <c r="A5309">
        <v>0.647705078125</v>
      </c>
      <c r="B5309">
        <v>-114.881639889</v>
      </c>
      <c r="C5309">
        <v>-114.88128955800001</v>
      </c>
      <c r="D5309">
        <v>-114.880968024</v>
      </c>
      <c r="E5309">
        <v>-114.88235917999999</v>
      </c>
      <c r="F5309">
        <v>-114.886038251</v>
      </c>
      <c r="G5309">
        <v>-114.895484107</v>
      </c>
      <c r="H5309">
        <v>0</v>
      </c>
      <c r="I5309">
        <v>0.647705078125</v>
      </c>
      <c r="J5309">
        <v>-235.80877028</v>
      </c>
      <c r="K5309">
        <v>-300</v>
      </c>
      <c r="L5309">
        <v>-298.60546875300003</v>
      </c>
      <c r="M5309">
        <v>-299.04701551199997</v>
      </c>
      <c r="N5309">
        <v>-297.99466117999998</v>
      </c>
      <c r="O5309">
        <v>-300</v>
      </c>
    </row>
    <row r="5310" spans="1:15" x14ac:dyDescent="0.2">
      <c r="A5310">
        <v>0.64782714843800004</v>
      </c>
      <c r="B5310">
        <v>-114.842494608</v>
      </c>
      <c r="C5310">
        <v>-114.84214762400001</v>
      </c>
      <c r="D5310">
        <v>-114.841827232</v>
      </c>
      <c r="E5310">
        <v>-114.843220757</v>
      </c>
      <c r="F5310">
        <v>-114.846905044</v>
      </c>
      <c r="G5310">
        <v>-114.856364028</v>
      </c>
      <c r="H5310">
        <v>0</v>
      </c>
      <c r="I5310">
        <v>0.64782714843800004</v>
      </c>
      <c r="J5310">
        <v>-233.204660262</v>
      </c>
      <c r="K5310">
        <v>-300</v>
      </c>
      <c r="L5310">
        <v>-296.79383349300002</v>
      </c>
      <c r="M5310">
        <v>-300</v>
      </c>
      <c r="N5310">
        <v>-300</v>
      </c>
      <c r="O5310">
        <v>-300</v>
      </c>
    </row>
    <row r="5311" spans="1:15" x14ac:dyDescent="0.2">
      <c r="A5311">
        <v>0.64794921875</v>
      </c>
      <c r="B5311">
        <v>-114.808811261</v>
      </c>
      <c r="C5311">
        <v>-114.80846763</v>
      </c>
      <c r="D5311">
        <v>-114.808148378</v>
      </c>
      <c r="E5311">
        <v>-114.809544276</v>
      </c>
      <c r="F5311">
        <v>-114.813233784</v>
      </c>
      <c r="G5311">
        <v>-114.822705907</v>
      </c>
      <c r="H5311">
        <v>0</v>
      </c>
      <c r="I5311">
        <v>0.64794921875</v>
      </c>
      <c r="J5311">
        <v>-236.03487683700001</v>
      </c>
      <c r="K5311">
        <v>-300</v>
      </c>
      <c r="L5311">
        <v>-299.05296109900002</v>
      </c>
      <c r="M5311">
        <v>-300</v>
      </c>
      <c r="N5311">
        <v>-300</v>
      </c>
      <c r="O5311">
        <v>-300</v>
      </c>
    </row>
    <row r="5312" spans="1:15" x14ac:dyDescent="0.2">
      <c r="A5312">
        <v>0.64807128906199996</v>
      </c>
      <c r="B5312">
        <v>-114.780540003</v>
      </c>
      <c r="C5312">
        <v>-114.780199729</v>
      </c>
      <c r="D5312">
        <v>-114.77988162</v>
      </c>
      <c r="E5312">
        <v>-114.781279891</v>
      </c>
      <c r="F5312">
        <v>-114.784974624</v>
      </c>
      <c r="G5312">
        <v>-114.79445989600001</v>
      </c>
      <c r="H5312">
        <v>0</v>
      </c>
      <c r="I5312">
        <v>0.64807128906199996</v>
      </c>
      <c r="J5312">
        <v>-264.65284173399999</v>
      </c>
      <c r="K5312">
        <v>-300</v>
      </c>
      <c r="L5312">
        <v>-300</v>
      </c>
      <c r="M5312">
        <v>-298.81243113800002</v>
      </c>
      <c r="N5312">
        <v>-300</v>
      </c>
      <c r="O5312">
        <v>-300</v>
      </c>
    </row>
    <row r="5313" spans="1:15" x14ac:dyDescent="0.2">
      <c r="A5313">
        <v>0.648193359375</v>
      </c>
      <c r="B5313">
        <v>-114.75763851799999</v>
      </c>
      <c r="C5313">
        <v>-114.75730160499999</v>
      </c>
      <c r="D5313">
        <v>-114.756984641</v>
      </c>
      <c r="E5313">
        <v>-114.758385288</v>
      </c>
      <c r="F5313">
        <v>-114.76208524899999</v>
      </c>
      <c r="G5313">
        <v>-114.771583681</v>
      </c>
      <c r="H5313">
        <v>0</v>
      </c>
      <c r="I5313">
        <v>0.648193359375</v>
      </c>
      <c r="J5313">
        <v>-233.733379036</v>
      </c>
      <c r="K5313">
        <v>-300</v>
      </c>
      <c r="L5313">
        <v>-300</v>
      </c>
      <c r="M5313">
        <v>-299.17468164600001</v>
      </c>
      <c r="N5313">
        <v>-300</v>
      </c>
      <c r="O5313">
        <v>-300</v>
      </c>
    </row>
    <row r="5314" spans="1:15" x14ac:dyDescent="0.2">
      <c r="A5314">
        <v>0.64831542968800004</v>
      </c>
      <c r="B5314">
        <v>-114.740071801</v>
      </c>
      <c r="C5314">
        <v>-114.739738253</v>
      </c>
      <c r="D5314">
        <v>-114.73942243499999</v>
      </c>
      <c r="E5314">
        <v>-114.74082546</v>
      </c>
      <c r="F5314">
        <v>-114.74453065500001</v>
      </c>
      <c r="G5314">
        <v>-114.75404225600001</v>
      </c>
      <c r="H5314">
        <v>0</v>
      </c>
      <c r="I5314">
        <v>0.64831542968800004</v>
      </c>
      <c r="J5314">
        <v>-229.07069277100001</v>
      </c>
      <c r="K5314">
        <v>-300</v>
      </c>
      <c r="L5314">
        <v>-300</v>
      </c>
      <c r="M5314">
        <v>-300</v>
      </c>
      <c r="N5314">
        <v>-300</v>
      </c>
      <c r="O5314">
        <v>-300</v>
      </c>
    </row>
    <row r="5315" spans="1:15" x14ac:dyDescent="0.2">
      <c r="A5315">
        <v>0.6484375</v>
      </c>
      <c r="B5315">
        <v>-114.72781197899999</v>
      </c>
      <c r="C5315">
        <v>-114.727481801</v>
      </c>
      <c r="D5315">
        <v>-114.72716713</v>
      </c>
      <c r="E5315">
        <v>-114.728572536</v>
      </c>
      <c r="F5315">
        <v>-114.73228296800001</v>
      </c>
      <c r="G5315">
        <v>-114.741807749</v>
      </c>
      <c r="H5315">
        <v>0</v>
      </c>
      <c r="I5315">
        <v>0.6484375</v>
      </c>
      <c r="J5315">
        <v>-228.53414888699999</v>
      </c>
      <c r="K5315">
        <v>-300</v>
      </c>
      <c r="L5315">
        <v>-300</v>
      </c>
      <c r="M5315">
        <v>-300</v>
      </c>
      <c r="N5315">
        <v>-300</v>
      </c>
      <c r="O5315">
        <v>-300</v>
      </c>
    </row>
    <row r="5316" spans="1:15" x14ac:dyDescent="0.2">
      <c r="A5316">
        <v>0.64855957031199996</v>
      </c>
      <c r="B5316">
        <v>-114.720838173</v>
      </c>
      <c r="C5316">
        <v>-114.72051136899999</v>
      </c>
      <c r="D5316">
        <v>-114.72019784699999</v>
      </c>
      <c r="E5316">
        <v>-114.721605635</v>
      </c>
      <c r="F5316">
        <v>-114.72532130899999</v>
      </c>
      <c r="G5316">
        <v>-114.73485927999999</v>
      </c>
      <c r="H5316">
        <v>0</v>
      </c>
      <c r="I5316">
        <v>0.64855957031199996</v>
      </c>
      <c r="J5316">
        <v>-231.737017366</v>
      </c>
      <c r="K5316">
        <v>-300</v>
      </c>
      <c r="L5316">
        <v>-300</v>
      </c>
      <c r="M5316">
        <v>-300</v>
      </c>
      <c r="N5316">
        <v>-300</v>
      </c>
      <c r="O5316">
        <v>-300</v>
      </c>
    </row>
    <row r="5317" spans="1:15" x14ac:dyDescent="0.2">
      <c r="A5317">
        <v>0.648681640625</v>
      </c>
      <c r="B5317">
        <v>-114.71913639100001</v>
      </c>
      <c r="C5317">
        <v>-114.718812965</v>
      </c>
      <c r="D5317">
        <v>-114.71850059400001</v>
      </c>
      <c r="E5317">
        <v>-114.719910766</v>
      </c>
      <c r="F5317">
        <v>-114.723631685</v>
      </c>
      <c r="G5317">
        <v>-114.733182857</v>
      </c>
      <c r="H5317">
        <v>0</v>
      </c>
      <c r="I5317">
        <v>0.648681640625</v>
      </c>
      <c r="J5317">
        <v>-244.715824567</v>
      </c>
      <c r="K5317">
        <v>-277.17500815599999</v>
      </c>
      <c r="L5317">
        <v>-300</v>
      </c>
      <c r="M5317">
        <v>-299.61547237899998</v>
      </c>
      <c r="N5317">
        <v>-300</v>
      </c>
      <c r="O5317">
        <v>-300</v>
      </c>
    </row>
    <row r="5318" spans="1:15" x14ac:dyDescent="0.2">
      <c r="A5318">
        <v>0.64880371093800004</v>
      </c>
      <c r="B5318">
        <v>-114.72269946199999</v>
      </c>
      <c r="C5318">
        <v>-114.722379418</v>
      </c>
      <c r="D5318">
        <v>-114.72206819900001</v>
      </c>
      <c r="E5318">
        <v>-114.72348075799999</v>
      </c>
      <c r="F5318">
        <v>-114.727206927</v>
      </c>
      <c r="G5318">
        <v>-114.73677130900001</v>
      </c>
      <c r="H5318">
        <v>0</v>
      </c>
      <c r="I5318">
        <v>0.64880371093800004</v>
      </c>
      <c r="J5318">
        <v>-237.67815691800001</v>
      </c>
      <c r="K5318">
        <v>-261.87191449099998</v>
      </c>
      <c r="L5318">
        <v>-300</v>
      </c>
      <c r="M5318">
        <v>-299.08399307500002</v>
      </c>
      <c r="N5318">
        <v>-300</v>
      </c>
      <c r="O5318">
        <v>-300</v>
      </c>
    </row>
    <row r="5319" spans="1:15" x14ac:dyDescent="0.2">
      <c r="A5319">
        <v>0.64892578125</v>
      </c>
      <c r="B5319">
        <v>-114.731526999</v>
      </c>
      <c r="C5319">
        <v>-114.731210342</v>
      </c>
      <c r="D5319">
        <v>-114.730900276</v>
      </c>
      <c r="E5319">
        <v>-114.732315224</v>
      </c>
      <c r="F5319">
        <v>-114.73604664699999</v>
      </c>
      <c r="G5319">
        <v>-114.74562425000001</v>
      </c>
      <c r="H5319">
        <v>0</v>
      </c>
      <c r="I5319">
        <v>0.64892578125</v>
      </c>
      <c r="J5319">
        <v>-233.54555517099999</v>
      </c>
      <c r="K5319">
        <v>-250.781498451</v>
      </c>
      <c r="L5319">
        <v>-297.55639596899999</v>
      </c>
      <c r="M5319">
        <v>-300</v>
      </c>
      <c r="N5319">
        <v>-300</v>
      </c>
      <c r="O5319">
        <v>-300</v>
      </c>
    </row>
    <row r="5320" spans="1:15" x14ac:dyDescent="0.2">
      <c r="A5320">
        <v>0.64904785156199996</v>
      </c>
      <c r="B5320">
        <v>-114.74562540300001</v>
      </c>
      <c r="C5320">
        <v>-114.745312138</v>
      </c>
      <c r="D5320">
        <v>-114.745003227</v>
      </c>
      <c r="E5320">
        <v>-114.746420566</v>
      </c>
      <c r="F5320">
        <v>-114.750157247</v>
      </c>
      <c r="G5320">
        <v>-114.759748081</v>
      </c>
      <c r="H5320">
        <v>0</v>
      </c>
      <c r="I5320">
        <v>0.64904785156199996</v>
      </c>
      <c r="J5320">
        <v>-237.61697793799999</v>
      </c>
      <c r="K5320">
        <v>-242.65170448800001</v>
      </c>
      <c r="L5320">
        <v>-294.852496567</v>
      </c>
      <c r="M5320">
        <v>-300</v>
      </c>
      <c r="N5320">
        <v>-300</v>
      </c>
      <c r="O5320">
        <v>-300</v>
      </c>
    </row>
    <row r="5321" spans="1:15" x14ac:dyDescent="0.2">
      <c r="A5321">
        <v>0.649169921875</v>
      </c>
      <c r="B5321">
        <v>-114.765007897</v>
      </c>
      <c r="C5321">
        <v>-114.76469802699999</v>
      </c>
      <c r="D5321">
        <v>-114.764390273</v>
      </c>
      <c r="E5321">
        <v>-114.765810004</v>
      </c>
      <c r="F5321">
        <v>-114.769551947</v>
      </c>
      <c r="G5321">
        <v>-114.779156023</v>
      </c>
      <c r="H5321">
        <v>0</v>
      </c>
      <c r="I5321">
        <v>0.649169921875</v>
      </c>
      <c r="J5321">
        <v>-241.95198225199999</v>
      </c>
      <c r="K5321">
        <v>-236.84117341199999</v>
      </c>
      <c r="L5321">
        <v>-296.37777717699998</v>
      </c>
      <c r="M5321">
        <v>-299.25937835100001</v>
      </c>
      <c r="N5321">
        <v>-297.87266236900001</v>
      </c>
      <c r="O5321">
        <v>-300</v>
      </c>
    </row>
    <row r="5322" spans="1:15" x14ac:dyDescent="0.2">
      <c r="A5322">
        <v>0.64929199218800004</v>
      </c>
      <c r="B5322">
        <v>-114.78969459</v>
      </c>
      <c r="C5322">
        <v>-114.78938811899999</v>
      </c>
      <c r="D5322">
        <v>-114.789081524</v>
      </c>
      <c r="E5322">
        <v>-114.79050365000001</v>
      </c>
      <c r="F5322">
        <v>-114.79425086000001</v>
      </c>
      <c r="G5322">
        <v>-114.80386818700001</v>
      </c>
      <c r="H5322">
        <v>0</v>
      </c>
      <c r="I5322">
        <v>0.64929199218800004</v>
      </c>
      <c r="J5322">
        <v>-229.56777243299999</v>
      </c>
      <c r="K5322">
        <v>-232.96434655799999</v>
      </c>
      <c r="L5322">
        <v>-300</v>
      </c>
      <c r="M5322">
        <v>-296.390251068</v>
      </c>
      <c r="N5322">
        <v>-294.03159047100002</v>
      </c>
      <c r="O5322">
        <v>-300</v>
      </c>
    </row>
    <row r="5323" spans="1:15" x14ac:dyDescent="0.2">
      <c r="A5323">
        <v>0.6494140625</v>
      </c>
      <c r="B5323">
        <v>-114.819712587</v>
      </c>
      <c r="C5323">
        <v>-114.819409521</v>
      </c>
      <c r="D5323">
        <v>-114.81910408500001</v>
      </c>
      <c r="E5323">
        <v>-114.820528607</v>
      </c>
      <c r="F5323">
        <v>-114.824281089</v>
      </c>
      <c r="G5323">
        <v>-114.83391167800001</v>
      </c>
      <c r="H5323">
        <v>0</v>
      </c>
      <c r="I5323">
        <v>0.6494140625</v>
      </c>
      <c r="J5323">
        <v>-225.867332758</v>
      </c>
      <c r="K5323">
        <v>-230.759738884</v>
      </c>
      <c r="L5323">
        <v>-300</v>
      </c>
      <c r="M5323">
        <v>-294.59470308599998</v>
      </c>
      <c r="N5323">
        <v>-300</v>
      </c>
      <c r="O5323">
        <v>-300</v>
      </c>
    </row>
    <row r="5324" spans="1:15" x14ac:dyDescent="0.2">
      <c r="A5324">
        <v>0.64953613281199996</v>
      </c>
      <c r="B5324">
        <v>-114.855096129</v>
      </c>
      <c r="C5324">
        <v>-114.854796472</v>
      </c>
      <c r="D5324">
        <v>-114.854492197</v>
      </c>
      <c r="E5324">
        <v>-114.855919118</v>
      </c>
      <c r="F5324">
        <v>-114.85967687500001</v>
      </c>
      <c r="G5324">
        <v>-114.86932073600001</v>
      </c>
      <c r="H5324">
        <v>0</v>
      </c>
      <c r="I5324">
        <v>0.64953613281199996</v>
      </c>
      <c r="J5324">
        <v>-225.646957555</v>
      </c>
      <c r="K5324">
        <v>-230.02415298299999</v>
      </c>
      <c r="L5324">
        <v>-300</v>
      </c>
      <c r="M5324">
        <v>-294.87779491399999</v>
      </c>
      <c r="N5324">
        <v>-300</v>
      </c>
      <c r="O5324">
        <v>-300</v>
      </c>
    </row>
    <row r="5325" spans="1:15" x14ac:dyDescent="0.2">
      <c r="A5325">
        <v>0.649658203125</v>
      </c>
      <c r="B5325">
        <v>-114.89588677</v>
      </c>
      <c r="C5325">
        <v>-114.89559052600001</v>
      </c>
      <c r="D5325">
        <v>-114.89528741300001</v>
      </c>
      <c r="E5325">
        <v>-114.896716735</v>
      </c>
      <c r="F5325">
        <v>-114.90047977099999</v>
      </c>
      <c r="G5325">
        <v>-114.910136915</v>
      </c>
      <c r="H5325">
        <v>0</v>
      </c>
      <c r="I5325">
        <v>0.649658203125</v>
      </c>
      <c r="J5325">
        <v>-228.970948341</v>
      </c>
      <c r="K5325">
        <v>-230.57265086500001</v>
      </c>
      <c r="L5325">
        <v>-300</v>
      </c>
      <c r="M5325">
        <v>-297.78462852199999</v>
      </c>
      <c r="N5325">
        <v>-300</v>
      </c>
      <c r="O5325">
        <v>-300</v>
      </c>
    </row>
    <row r="5326" spans="1:15" x14ac:dyDescent="0.2">
      <c r="A5326">
        <v>0.64978027343800004</v>
      </c>
      <c r="B5326">
        <v>-114.94213359699999</v>
      </c>
      <c r="C5326">
        <v>-114.941840769</v>
      </c>
      <c r="D5326">
        <v>-114.94153882000001</v>
      </c>
      <c r="E5326">
        <v>-114.942970546</v>
      </c>
      <c r="F5326">
        <v>-114.946738865</v>
      </c>
      <c r="G5326">
        <v>-114.956409302</v>
      </c>
      <c r="H5326">
        <v>0</v>
      </c>
      <c r="I5326">
        <v>0.64978027343800004</v>
      </c>
      <c r="J5326">
        <v>-242.336352828</v>
      </c>
      <c r="K5326">
        <v>-232.21342325399999</v>
      </c>
      <c r="L5326">
        <v>-300</v>
      </c>
      <c r="M5326">
        <v>-300</v>
      </c>
      <c r="N5326">
        <v>-300</v>
      </c>
      <c r="O5326">
        <v>-300</v>
      </c>
    </row>
    <row r="5327" spans="1:15" x14ac:dyDescent="0.2">
      <c r="A5327">
        <v>0.64990234375</v>
      </c>
      <c r="B5327">
        <v>-114.993893489</v>
      </c>
      <c r="C5327">
        <v>-114.99360408299999</v>
      </c>
      <c r="D5327">
        <v>-114.993303299</v>
      </c>
      <c r="E5327">
        <v>-114.99473743</v>
      </c>
      <c r="F5327">
        <v>-114.998511037</v>
      </c>
      <c r="G5327">
        <v>-115.008194777</v>
      </c>
      <c r="H5327">
        <v>0</v>
      </c>
      <c r="I5327">
        <v>0.64990234375</v>
      </c>
      <c r="J5327">
        <v>-233.98413764599999</v>
      </c>
      <c r="K5327">
        <v>-234.73703315500001</v>
      </c>
      <c r="L5327">
        <v>-300</v>
      </c>
      <c r="M5327">
        <v>-300</v>
      </c>
      <c r="N5327">
        <v>-300</v>
      </c>
      <c r="O5327">
        <v>-300</v>
      </c>
    </row>
    <row r="5328" spans="1:15" x14ac:dyDescent="0.2">
      <c r="A5328">
        <v>0.65002441406199996</v>
      </c>
      <c r="B5328">
        <v>-115.051231427</v>
      </c>
      <c r="C5328">
        <v>-115.050945447</v>
      </c>
      <c r="D5328">
        <v>-115.050645831</v>
      </c>
      <c r="E5328">
        <v>-115.052082369</v>
      </c>
      <c r="F5328">
        <v>-115.055861268</v>
      </c>
      <c r="G5328">
        <v>-115.065558321</v>
      </c>
      <c r="H5328">
        <v>0</v>
      </c>
      <c r="I5328">
        <v>0.65002441406199996</v>
      </c>
      <c r="J5328">
        <v>-228.89013726300001</v>
      </c>
      <c r="K5328">
        <v>-237.89630929699999</v>
      </c>
      <c r="L5328">
        <v>-300</v>
      </c>
      <c r="M5328">
        <v>-300</v>
      </c>
      <c r="N5328">
        <v>-300</v>
      </c>
      <c r="O5328">
        <v>-300</v>
      </c>
    </row>
    <row r="5329" spans="1:15" x14ac:dyDescent="0.2">
      <c r="A5329">
        <v>0.650146484375</v>
      </c>
      <c r="B5329">
        <v>-115.114220851</v>
      </c>
      <c r="C5329">
        <v>-115.113938301</v>
      </c>
      <c r="D5329">
        <v>-115.113639853</v>
      </c>
      <c r="E5329">
        <v>-115.11507880000001</v>
      </c>
      <c r="F5329">
        <v>-115.118862996</v>
      </c>
      <c r="G5329">
        <v>-115.128573371</v>
      </c>
      <c r="H5329">
        <v>0</v>
      </c>
      <c r="I5329">
        <v>0.650146484375</v>
      </c>
      <c r="J5329">
        <v>-229.23428208999999</v>
      </c>
      <c r="K5329">
        <v>-241.27992566200001</v>
      </c>
      <c r="L5329">
        <v>-298.03326632699998</v>
      </c>
      <c r="M5329">
        <v>-300</v>
      </c>
      <c r="N5329">
        <v>-300</v>
      </c>
      <c r="O5329">
        <v>-300</v>
      </c>
    </row>
    <row r="5330" spans="1:15" x14ac:dyDescent="0.2">
      <c r="A5330">
        <v>0.65026855468800004</v>
      </c>
      <c r="B5330">
        <v>-115.182944061</v>
      </c>
      <c r="C5330">
        <v>-115.182664946</v>
      </c>
      <c r="D5330">
        <v>-115.182367668</v>
      </c>
      <c r="E5330">
        <v>-115.18380902600001</v>
      </c>
      <c r="F5330">
        <v>-115.187598522</v>
      </c>
      <c r="G5330">
        <v>-115.197322231</v>
      </c>
      <c r="H5330">
        <v>0</v>
      </c>
      <c r="I5330">
        <v>0.65026855468800004</v>
      </c>
      <c r="J5330">
        <v>-234.651857264</v>
      </c>
      <c r="K5330">
        <v>-243.954423064</v>
      </c>
      <c r="L5330">
        <v>-300</v>
      </c>
      <c r="M5330">
        <v>-300</v>
      </c>
      <c r="N5330">
        <v>-300</v>
      </c>
      <c r="O5330">
        <v>-300</v>
      </c>
    </row>
    <row r="5331" spans="1:15" x14ac:dyDescent="0.2">
      <c r="A5331">
        <v>0.650390625</v>
      </c>
      <c r="B5331">
        <v>-115.257492692</v>
      </c>
      <c r="C5331">
        <v>-115.257217016</v>
      </c>
      <c r="D5331">
        <v>-115.25692091000001</v>
      </c>
      <c r="E5331">
        <v>-115.25836468200001</v>
      </c>
      <c r="F5331">
        <v>-115.262159482</v>
      </c>
      <c r="G5331">
        <v>-115.271896535</v>
      </c>
      <c r="H5331">
        <v>0</v>
      </c>
      <c r="I5331">
        <v>0.650390625</v>
      </c>
      <c r="J5331">
        <v>-252.07630094000001</v>
      </c>
      <c r="K5331">
        <v>-244.45782588399999</v>
      </c>
      <c r="L5331">
        <v>-300</v>
      </c>
      <c r="M5331">
        <v>-300</v>
      </c>
      <c r="N5331">
        <v>-300</v>
      </c>
      <c r="O5331">
        <v>-300</v>
      </c>
    </row>
    <row r="5332" spans="1:15" x14ac:dyDescent="0.2">
      <c r="A5332">
        <v>0.65051269531199996</v>
      </c>
      <c r="B5332">
        <v>-115.33796824300001</v>
      </c>
      <c r="C5332">
        <v>-115.337696009</v>
      </c>
      <c r="D5332">
        <v>-115.33740107600001</v>
      </c>
      <c r="E5332">
        <v>-115.33884726399999</v>
      </c>
      <c r="F5332">
        <v>-115.34264737300001</v>
      </c>
      <c r="G5332">
        <v>-115.352397779</v>
      </c>
      <c r="H5332">
        <v>0</v>
      </c>
      <c r="I5332">
        <v>0.65051269531199996</v>
      </c>
      <c r="J5332">
        <v>-235.553975356</v>
      </c>
      <c r="K5332">
        <v>-242.45508426999999</v>
      </c>
      <c r="L5332">
        <v>-300</v>
      </c>
      <c r="M5332">
        <v>-300</v>
      </c>
      <c r="N5332">
        <v>-300</v>
      </c>
      <c r="O5332">
        <v>-300</v>
      </c>
    </row>
    <row r="5333" spans="1:15" x14ac:dyDescent="0.2">
      <c r="A5333">
        <v>0.650634765625</v>
      </c>
      <c r="B5333">
        <v>-115.424482673</v>
      </c>
      <c r="C5333">
        <v>-115.42421388699999</v>
      </c>
      <c r="D5333">
        <v>-115.423920129</v>
      </c>
      <c r="E5333">
        <v>-115.425368733</v>
      </c>
      <c r="F5333">
        <v>-115.429174155</v>
      </c>
      <c r="G5333">
        <v>-115.43893792599999</v>
      </c>
      <c r="H5333">
        <v>0</v>
      </c>
      <c r="I5333">
        <v>0.650634765625</v>
      </c>
      <c r="J5333">
        <v>-235.87549268399999</v>
      </c>
      <c r="K5333">
        <v>-239.27365165099999</v>
      </c>
      <c r="L5333">
        <v>-300</v>
      </c>
      <c r="M5333">
        <v>-300</v>
      </c>
      <c r="N5333">
        <v>-300</v>
      </c>
      <c r="O5333">
        <v>-300</v>
      </c>
    </row>
    <row r="5334" spans="1:15" x14ac:dyDescent="0.2">
      <c r="A5334">
        <v>0.65075683593800004</v>
      </c>
      <c r="B5334">
        <v>-115.517159088</v>
      </c>
      <c r="C5334">
        <v>-115.516893755</v>
      </c>
      <c r="D5334">
        <v>-115.51660117199999</v>
      </c>
      <c r="E5334">
        <v>-115.518052196</v>
      </c>
      <c r="F5334">
        <v>-115.52186293600001</v>
      </c>
      <c r="G5334">
        <v>-115.53164008100001</v>
      </c>
      <c r="H5334">
        <v>0</v>
      </c>
      <c r="I5334">
        <v>0.65075683593800004</v>
      </c>
      <c r="J5334">
        <v>-265.94199889599997</v>
      </c>
      <c r="K5334">
        <v>-236.041775204</v>
      </c>
      <c r="L5334">
        <v>-300</v>
      </c>
      <c r="M5334">
        <v>-300</v>
      </c>
      <c r="N5334">
        <v>-300</v>
      </c>
      <c r="O5334">
        <v>-300</v>
      </c>
    </row>
    <row r="5335" spans="1:15" x14ac:dyDescent="0.2">
      <c r="A5335">
        <v>0.65087890625</v>
      </c>
      <c r="B5335">
        <v>-115.616132507</v>
      </c>
      <c r="C5335">
        <v>-115.61587063</v>
      </c>
      <c r="D5335">
        <v>-115.615579225</v>
      </c>
      <c r="E5335">
        <v>-115.61703267</v>
      </c>
      <c r="F5335">
        <v>-115.620848731</v>
      </c>
      <c r="G5335">
        <v>-115.630639261</v>
      </c>
      <c r="H5335">
        <v>0</v>
      </c>
      <c r="I5335">
        <v>0.65087890625</v>
      </c>
      <c r="J5335">
        <v>-233.057219145</v>
      </c>
      <c r="K5335">
        <v>-233.17428810199999</v>
      </c>
      <c r="L5335">
        <v>-300</v>
      </c>
      <c r="M5335">
        <v>-300</v>
      </c>
      <c r="N5335">
        <v>-300</v>
      </c>
      <c r="O5335">
        <v>-300</v>
      </c>
    </row>
    <row r="5336" spans="1:15" x14ac:dyDescent="0.2">
      <c r="A5336">
        <v>0.65100097656199996</v>
      </c>
      <c r="B5336">
        <v>-115.721550724</v>
      </c>
      <c r="C5336">
        <v>-115.721292308</v>
      </c>
      <c r="D5336">
        <v>-115.721002082</v>
      </c>
      <c r="E5336">
        <v>-115.722457951</v>
      </c>
      <c r="F5336">
        <v>-115.726279338</v>
      </c>
      <c r="G5336">
        <v>-115.73608326199999</v>
      </c>
      <c r="H5336">
        <v>0</v>
      </c>
      <c r="I5336">
        <v>0.65100097656199996</v>
      </c>
      <c r="J5336">
        <v>-227.88986320500001</v>
      </c>
      <c r="K5336">
        <v>-230.74461891499999</v>
      </c>
      <c r="L5336">
        <v>-300</v>
      </c>
      <c r="M5336">
        <v>-300</v>
      </c>
      <c r="N5336">
        <v>-300</v>
      </c>
      <c r="O5336">
        <v>-300</v>
      </c>
    </row>
    <row r="5337" spans="1:15" x14ac:dyDescent="0.2">
      <c r="A5337">
        <v>0.651123046875</v>
      </c>
      <c r="B5337">
        <v>-115.83357529200001</v>
      </c>
      <c r="C5337">
        <v>-115.83332034</v>
      </c>
      <c r="D5337">
        <v>-115.833031295</v>
      </c>
      <c r="E5337">
        <v>-115.83448959</v>
      </c>
      <c r="F5337">
        <v>-115.838316306</v>
      </c>
      <c r="G5337">
        <v>-115.848133635</v>
      </c>
      <c r="H5337">
        <v>0</v>
      </c>
      <c r="I5337">
        <v>0.651123046875</v>
      </c>
      <c r="J5337">
        <v>-227.146755453</v>
      </c>
      <c r="K5337">
        <v>-228.71952743400001</v>
      </c>
      <c r="L5337">
        <v>-300</v>
      </c>
      <c r="M5337">
        <v>-300</v>
      </c>
      <c r="N5337">
        <v>-300</v>
      </c>
      <c r="O5337">
        <v>-300</v>
      </c>
    </row>
    <row r="5338" spans="1:15" x14ac:dyDescent="0.2">
      <c r="A5338">
        <v>0.65124511718800004</v>
      </c>
      <c r="B5338">
        <v>-115.95238261900001</v>
      </c>
      <c r="C5338">
        <v>-115.95213113699999</v>
      </c>
      <c r="D5338">
        <v>-115.951843274</v>
      </c>
      <c r="E5338">
        <v>-115.95330399700001</v>
      </c>
      <c r="F5338">
        <v>-115.95713604700001</v>
      </c>
      <c r="G5338">
        <v>-115.966966791</v>
      </c>
      <c r="H5338">
        <v>0</v>
      </c>
      <c r="I5338">
        <v>0.65124511718800004</v>
      </c>
      <c r="J5338">
        <v>-230.32798978899999</v>
      </c>
      <c r="K5338">
        <v>-227.045060517</v>
      </c>
      <c r="L5338">
        <v>-300</v>
      </c>
      <c r="M5338">
        <v>-300</v>
      </c>
      <c r="N5338">
        <v>-300</v>
      </c>
      <c r="O5338">
        <v>-300</v>
      </c>
    </row>
    <row r="5339" spans="1:15" x14ac:dyDescent="0.2">
      <c r="A5339">
        <v>0.6513671875</v>
      </c>
      <c r="B5339">
        <v>-116.07816522100001</v>
      </c>
      <c r="C5339">
        <v>-116.07791721300001</v>
      </c>
      <c r="D5339">
        <v>-116.077630533</v>
      </c>
      <c r="E5339">
        <v>-116.07909368599999</v>
      </c>
      <c r="F5339">
        <v>-116.082931074</v>
      </c>
      <c r="G5339">
        <v>-116.09277524300001</v>
      </c>
      <c r="H5339">
        <v>0</v>
      </c>
      <c r="I5339">
        <v>0.6513671875</v>
      </c>
      <c r="J5339">
        <v>-244.19718360799999</v>
      </c>
      <c r="K5339">
        <v>-225.67463168699999</v>
      </c>
      <c r="L5339">
        <v>-300</v>
      </c>
      <c r="M5339">
        <v>-300</v>
      </c>
      <c r="N5339">
        <v>-300</v>
      </c>
      <c r="O5339">
        <v>-300</v>
      </c>
    </row>
    <row r="5340" spans="1:15" x14ac:dyDescent="0.2">
      <c r="A5340">
        <v>0.65148925781199996</v>
      </c>
      <c r="B5340">
        <v>-116.21113312599999</v>
      </c>
      <c r="C5340">
        <v>-116.210888596</v>
      </c>
      <c r="D5340">
        <v>-116.210603101</v>
      </c>
      <c r="E5340">
        <v>-116.21206868599999</v>
      </c>
      <c r="F5340">
        <v>-116.215911417</v>
      </c>
      <c r="G5340">
        <v>-116.225769021</v>
      </c>
      <c r="H5340">
        <v>0</v>
      </c>
      <c r="I5340">
        <v>0.65148925781199996</v>
      </c>
      <c r="J5340">
        <v>-235.55131941400001</v>
      </c>
      <c r="K5340">
        <v>-224.57252602400001</v>
      </c>
      <c r="L5340">
        <v>-300</v>
      </c>
      <c r="M5340">
        <v>-300</v>
      </c>
      <c r="N5340">
        <v>-300</v>
      </c>
      <c r="O5340">
        <v>-300</v>
      </c>
    </row>
    <row r="5341" spans="1:15" x14ac:dyDescent="0.2">
      <c r="A5341">
        <v>0.651611328125</v>
      </c>
      <c r="B5341">
        <v>-116.351515472</v>
      </c>
      <c r="C5341">
        <v>-116.351274425</v>
      </c>
      <c r="D5341">
        <v>-116.35099011699999</v>
      </c>
      <c r="E5341">
        <v>-116.352458136</v>
      </c>
      <c r="F5341">
        <v>-116.356306213</v>
      </c>
      <c r="G5341">
        <v>-116.366177263</v>
      </c>
      <c r="H5341">
        <v>0</v>
      </c>
      <c r="I5341">
        <v>0.651611328125</v>
      </c>
      <c r="J5341">
        <v>-231.70766024</v>
      </c>
      <c r="K5341">
        <v>-223.70745982899999</v>
      </c>
      <c r="L5341">
        <v>-300</v>
      </c>
      <c r="M5341">
        <v>-300</v>
      </c>
      <c r="N5341">
        <v>-300</v>
      </c>
      <c r="O5341">
        <v>-300</v>
      </c>
    </row>
    <row r="5342" spans="1:15" x14ac:dyDescent="0.2">
      <c r="A5342">
        <v>0.65173339843800004</v>
      </c>
      <c r="B5342">
        <v>-116.499562322</v>
      </c>
      <c r="C5342">
        <v>-116.499324761</v>
      </c>
      <c r="D5342">
        <v>-116.49904164100001</v>
      </c>
      <c r="E5342">
        <v>-116.50051209599999</v>
      </c>
      <c r="F5342">
        <v>-116.50436552399999</v>
      </c>
      <c r="G5342">
        <v>-116.514250029</v>
      </c>
      <c r="H5342">
        <v>0</v>
      </c>
      <c r="I5342">
        <v>0.65173339843800004</v>
      </c>
      <c r="J5342">
        <v>-235.93895938399999</v>
      </c>
      <c r="K5342">
        <v>-223.050935627</v>
      </c>
      <c r="L5342">
        <v>-300</v>
      </c>
      <c r="M5342">
        <v>-300</v>
      </c>
      <c r="N5342">
        <v>-300</v>
      </c>
      <c r="O5342">
        <v>-300</v>
      </c>
    </row>
    <row r="5343" spans="1:15" x14ac:dyDescent="0.2">
      <c r="A5343">
        <v>0.65185546875</v>
      </c>
      <c r="B5343">
        <v>-116.65554671699999</v>
      </c>
      <c r="C5343">
        <v>-116.65531264800001</v>
      </c>
      <c r="D5343">
        <v>-116.655030717</v>
      </c>
      <c r="E5343">
        <v>-116.65650361</v>
      </c>
      <c r="F5343">
        <v>-116.660362393</v>
      </c>
      <c r="G5343">
        <v>-116.670260364</v>
      </c>
      <c r="H5343">
        <v>0</v>
      </c>
      <c r="I5343">
        <v>0.65185546875</v>
      </c>
      <c r="J5343">
        <v>-240.56943023599999</v>
      </c>
      <c r="K5343">
        <v>-222.58137207199999</v>
      </c>
      <c r="L5343">
        <v>-300</v>
      </c>
      <c r="M5343">
        <v>-300</v>
      </c>
      <c r="N5343">
        <v>-300</v>
      </c>
      <c r="O5343">
        <v>-300</v>
      </c>
    </row>
    <row r="5344" spans="1:15" x14ac:dyDescent="0.2">
      <c r="A5344">
        <v>0.65197753906199996</v>
      </c>
      <c r="B5344">
        <v>-116.819767035</v>
      </c>
      <c r="C5344">
        <v>-116.819536461</v>
      </c>
      <c r="D5344">
        <v>-116.81925572199999</v>
      </c>
      <c r="E5344">
        <v>-116.820731055</v>
      </c>
      <c r="F5344">
        <v>-116.82459519699999</v>
      </c>
      <c r="G5344">
        <v>-116.834506644</v>
      </c>
      <c r="H5344">
        <v>0</v>
      </c>
      <c r="I5344">
        <v>0.65197753906199996</v>
      </c>
      <c r="J5344">
        <v>-228.46587862300001</v>
      </c>
      <c r="K5344">
        <v>-222.28523343699999</v>
      </c>
      <c r="L5344">
        <v>-300</v>
      </c>
      <c r="M5344">
        <v>-300</v>
      </c>
      <c r="N5344">
        <v>-300</v>
      </c>
      <c r="O5344">
        <v>-300</v>
      </c>
    </row>
    <row r="5345" spans="1:15" x14ac:dyDescent="0.2">
      <c r="A5345">
        <v>0.652099609375</v>
      </c>
      <c r="B5345">
        <v>-116.99254967</v>
      </c>
      <c r="C5345">
        <v>-116.99232259599999</v>
      </c>
      <c r="D5345">
        <v>-116.99204305000001</v>
      </c>
      <c r="E5345">
        <v>-116.993520825</v>
      </c>
      <c r="F5345">
        <v>-116.99739033100001</v>
      </c>
      <c r="G5345">
        <v>-117.007315263</v>
      </c>
      <c r="H5345">
        <v>0</v>
      </c>
      <c r="I5345">
        <v>0.652099609375</v>
      </c>
      <c r="J5345">
        <v>-225.29503753</v>
      </c>
      <c r="K5345">
        <v>-222.151323469</v>
      </c>
      <c r="L5345">
        <v>-300</v>
      </c>
      <c r="M5345">
        <v>-300</v>
      </c>
      <c r="N5345">
        <v>-300</v>
      </c>
      <c r="O5345">
        <v>-300</v>
      </c>
    </row>
    <row r="5346" spans="1:15" x14ac:dyDescent="0.2">
      <c r="A5346">
        <v>0.65222167968800004</v>
      </c>
      <c r="B5346">
        <v>-117.174252118</v>
      </c>
      <c r="C5346">
        <v>-117.174028549</v>
      </c>
      <c r="D5346">
        <v>-117.173750196</v>
      </c>
      <c r="E5346">
        <v>-117.17523041600001</v>
      </c>
      <c r="F5346">
        <v>-117.17910528900001</v>
      </c>
      <c r="G5346">
        <v>-117.18904371799999</v>
      </c>
      <c r="H5346">
        <v>0</v>
      </c>
      <c r="I5346">
        <v>0.65222167968800004</v>
      </c>
      <c r="J5346">
        <v>-226.14400715799999</v>
      </c>
      <c r="K5346">
        <v>-222.16615442099999</v>
      </c>
      <c r="L5346">
        <v>-300</v>
      </c>
      <c r="M5346">
        <v>-300</v>
      </c>
      <c r="N5346">
        <v>-300</v>
      </c>
      <c r="O5346">
        <v>-300</v>
      </c>
    </row>
    <row r="5347" spans="1:15" x14ac:dyDescent="0.2">
      <c r="A5347">
        <v>0.65234375</v>
      </c>
      <c r="B5347">
        <v>-117.36526652000001</v>
      </c>
      <c r="C5347">
        <v>-117.36504646</v>
      </c>
      <c r="D5347">
        <v>-117.364769302</v>
      </c>
      <c r="E5347">
        <v>-117.366251968</v>
      </c>
      <c r="F5347">
        <v>-117.37013221399999</v>
      </c>
      <c r="G5347">
        <v>-117.380084149</v>
      </c>
      <c r="H5347">
        <v>0</v>
      </c>
      <c r="I5347">
        <v>0.65234375</v>
      </c>
      <c r="J5347">
        <v>-232.85249361699999</v>
      </c>
      <c r="K5347">
        <v>-222.31552411499999</v>
      </c>
      <c r="L5347">
        <v>-300</v>
      </c>
      <c r="M5347">
        <v>-300</v>
      </c>
      <c r="N5347">
        <v>-300</v>
      </c>
      <c r="O5347">
        <v>-300</v>
      </c>
    </row>
    <row r="5348" spans="1:15" x14ac:dyDescent="0.2">
      <c r="A5348">
        <v>0.65246582031199996</v>
      </c>
      <c r="B5348">
        <v>-117.566023755</v>
      </c>
      <c r="C5348">
        <v>-117.565807209</v>
      </c>
      <c r="D5348">
        <v>-117.565531248</v>
      </c>
      <c r="E5348">
        <v>-117.56701636299999</v>
      </c>
      <c r="F5348">
        <v>-117.570901984</v>
      </c>
      <c r="G5348">
        <v>-117.580867435</v>
      </c>
      <c r="H5348">
        <v>0</v>
      </c>
      <c r="I5348">
        <v>0.65246582031199996</v>
      </c>
      <c r="J5348">
        <v>-236.909276455</v>
      </c>
      <c r="K5348">
        <v>-222.588834859</v>
      </c>
      <c r="L5348">
        <v>-262.26399594600002</v>
      </c>
      <c r="M5348">
        <v>-300</v>
      </c>
      <c r="N5348">
        <v>-300</v>
      </c>
      <c r="O5348">
        <v>-300</v>
      </c>
    </row>
    <row r="5349" spans="1:15" x14ac:dyDescent="0.2">
      <c r="A5349">
        <v>0.652587890625</v>
      </c>
      <c r="B5349">
        <v>-117.776998189</v>
      </c>
      <c r="C5349">
        <v>-117.77678516</v>
      </c>
      <c r="D5349">
        <v>-117.776510398</v>
      </c>
      <c r="E5349">
        <v>-117.777997963</v>
      </c>
      <c r="F5349">
        <v>-117.781888964</v>
      </c>
      <c r="G5349">
        <v>-117.791867942</v>
      </c>
      <c r="H5349">
        <v>0</v>
      </c>
      <c r="I5349">
        <v>0.652587890625</v>
      </c>
      <c r="J5349">
        <v>-226.95248756399999</v>
      </c>
      <c r="K5349">
        <v>-222.97773215699999</v>
      </c>
      <c r="L5349">
        <v>-239.63412702900001</v>
      </c>
      <c r="M5349">
        <v>-300</v>
      </c>
      <c r="N5349">
        <v>-300</v>
      </c>
      <c r="O5349">
        <v>-300</v>
      </c>
    </row>
    <row r="5350" spans="1:15" x14ac:dyDescent="0.2">
      <c r="A5350">
        <v>0.65270996093800004</v>
      </c>
      <c r="B5350">
        <v>-117.998713193</v>
      </c>
      <c r="C5350">
        <v>-117.99850368600001</v>
      </c>
      <c r="D5350">
        <v>-117.99823012500001</v>
      </c>
      <c r="E5350">
        <v>-117.999720142</v>
      </c>
      <c r="F5350">
        <v>-118.00361652700001</v>
      </c>
      <c r="G5350">
        <v>-118.013609042</v>
      </c>
      <c r="H5350">
        <v>0</v>
      </c>
      <c r="I5350">
        <v>0.65270996093800004</v>
      </c>
      <c r="J5350">
        <v>-225.32322999799999</v>
      </c>
      <c r="K5350">
        <v>-223.469551997</v>
      </c>
      <c r="L5350">
        <v>-227.44298372</v>
      </c>
      <c r="M5350">
        <v>-300</v>
      </c>
      <c r="N5350">
        <v>-300</v>
      </c>
      <c r="O5350">
        <v>-300</v>
      </c>
    </row>
    <row r="5351" spans="1:15" x14ac:dyDescent="0.2">
      <c r="A5351">
        <v>0.65283203125</v>
      </c>
      <c r="B5351">
        <v>-118.231747609</v>
      </c>
      <c r="C5351">
        <v>-118.231541628</v>
      </c>
      <c r="D5351">
        <v>-118.23126926800001</v>
      </c>
      <c r="E5351">
        <v>-118.23276174</v>
      </c>
      <c r="F5351">
        <v>-118.236663513</v>
      </c>
      <c r="G5351">
        <v>-118.246669575</v>
      </c>
      <c r="H5351">
        <v>0</v>
      </c>
      <c r="I5351">
        <v>0.65283203125</v>
      </c>
      <c r="J5351">
        <v>-228.76540427399999</v>
      </c>
      <c r="K5351">
        <v>-224.04452461400001</v>
      </c>
      <c r="L5351">
        <v>-221.53578251799999</v>
      </c>
      <c r="M5351">
        <v>-300</v>
      </c>
      <c r="N5351">
        <v>-300</v>
      </c>
      <c r="O5351">
        <v>-300</v>
      </c>
    </row>
    <row r="5352" spans="1:15" x14ac:dyDescent="0.2">
      <c r="A5352">
        <v>0.65295410156199996</v>
      </c>
      <c r="B5352">
        <v>-118.476743333</v>
      </c>
      <c r="C5352">
        <v>-118.476540883</v>
      </c>
      <c r="D5352">
        <v>-118.476269726</v>
      </c>
      <c r="E5352">
        <v>-118.477764654</v>
      </c>
      <c r="F5352">
        <v>-118.48167182</v>
      </c>
      <c r="G5352">
        <v>-118.49169143899999</v>
      </c>
      <c r="H5352">
        <v>0</v>
      </c>
      <c r="I5352">
        <v>0.65295410156199996</v>
      </c>
      <c r="J5352">
        <v>-257.559515637</v>
      </c>
      <c r="K5352">
        <v>-224.67914099000001</v>
      </c>
      <c r="L5352">
        <v>-219.98577613800001</v>
      </c>
      <c r="M5352">
        <v>-300</v>
      </c>
      <c r="N5352">
        <v>-300</v>
      </c>
      <c r="O5352">
        <v>-300</v>
      </c>
    </row>
    <row r="5353" spans="1:15" x14ac:dyDescent="0.2">
      <c r="A5353">
        <v>0.653076171875</v>
      </c>
      <c r="B5353">
        <v>-118.734414282</v>
      </c>
      <c r="C5353">
        <v>-118.73421536799999</v>
      </c>
      <c r="D5353">
        <v>-118.73394541499999</v>
      </c>
      <c r="E5353">
        <v>-118.73544280199999</v>
      </c>
      <c r="F5353">
        <v>-118.73935536499999</v>
      </c>
      <c r="G5353">
        <v>-118.749388551</v>
      </c>
      <c r="H5353">
        <v>0</v>
      </c>
      <c r="I5353">
        <v>0.653076171875</v>
      </c>
      <c r="J5353">
        <v>-227.46543507499999</v>
      </c>
      <c r="K5353">
        <v>-225.34834790400001</v>
      </c>
      <c r="L5353">
        <v>-221.06150255599999</v>
      </c>
      <c r="M5353">
        <v>-300</v>
      </c>
      <c r="N5353">
        <v>-300</v>
      </c>
      <c r="O5353">
        <v>-300</v>
      </c>
    </row>
    <row r="5354" spans="1:15" x14ac:dyDescent="0.2">
      <c r="A5354">
        <v>0.65319824218800004</v>
      </c>
      <c r="B5354">
        <v>-119.005557036</v>
      </c>
      <c r="C5354">
        <v>-119.00536166000001</v>
      </c>
      <c r="D5354">
        <v>-119.005092914</v>
      </c>
      <c r="E5354">
        <v>-119.006592762</v>
      </c>
      <c r="F5354">
        <v>-119.01051072600001</v>
      </c>
      <c r="G5354">
        <v>-119.020557489</v>
      </c>
      <c r="H5354">
        <v>0</v>
      </c>
      <c r="I5354">
        <v>0.65319824218800004</v>
      </c>
      <c r="J5354">
        <v>-223.42282822499999</v>
      </c>
      <c r="K5354">
        <v>-226.02198944</v>
      </c>
      <c r="L5354">
        <v>-223.05292256300001</v>
      </c>
      <c r="M5354">
        <v>-300</v>
      </c>
      <c r="N5354">
        <v>-300</v>
      </c>
      <c r="O5354">
        <v>-300</v>
      </c>
    </row>
    <row r="5355" spans="1:15" x14ac:dyDescent="0.2">
      <c r="A5355">
        <v>0.6533203125</v>
      </c>
      <c r="B5355">
        <v>-119.291063553</v>
      </c>
      <c r="C5355">
        <v>-119.290871723</v>
      </c>
      <c r="D5355">
        <v>-119.290604184</v>
      </c>
      <c r="E5355">
        <v>-119.292106494</v>
      </c>
      <c r="F5355">
        <v>-119.296029863</v>
      </c>
      <c r="G5355">
        <v>-119.306090213</v>
      </c>
      <c r="H5355">
        <v>0</v>
      </c>
      <c r="I5355">
        <v>0.6533203125</v>
      </c>
      <c r="J5355">
        <v>-223.87175653599999</v>
      </c>
      <c r="K5355">
        <v>-226.66065251200001</v>
      </c>
      <c r="L5355">
        <v>-225.17230560100001</v>
      </c>
      <c r="M5355">
        <v>-300</v>
      </c>
      <c r="N5355">
        <v>-300</v>
      </c>
      <c r="O5355">
        <v>-300</v>
      </c>
    </row>
    <row r="5356" spans="1:15" x14ac:dyDescent="0.2">
      <c r="A5356">
        <v>0.65344238281199996</v>
      </c>
      <c r="B5356">
        <v>-119.591936469</v>
      </c>
      <c r="C5356">
        <v>-119.591748186</v>
      </c>
      <c r="D5356">
        <v>-119.59148185700001</v>
      </c>
      <c r="E5356">
        <v>-119.59298663200001</v>
      </c>
      <c r="F5356">
        <v>-119.59691540999999</v>
      </c>
      <c r="G5356">
        <v>-119.60698935800001</v>
      </c>
      <c r="H5356">
        <v>0</v>
      </c>
      <c r="I5356">
        <v>0.65344238281199996</v>
      </c>
      <c r="J5356">
        <v>-229.82475348599999</v>
      </c>
      <c r="K5356">
        <v>-227.21848180200001</v>
      </c>
      <c r="L5356">
        <v>-227.38820203</v>
      </c>
      <c r="M5356">
        <v>-300</v>
      </c>
      <c r="N5356">
        <v>-300</v>
      </c>
      <c r="O5356">
        <v>-300</v>
      </c>
    </row>
    <row r="5357" spans="1:15" x14ac:dyDescent="0.2">
      <c r="A5357">
        <v>0.653564453125</v>
      </c>
      <c r="B5357">
        <v>-119.909307606</v>
      </c>
      <c r="C5357">
        <v>-119.909122876</v>
      </c>
      <c r="D5357">
        <v>-119.908857758</v>
      </c>
      <c r="E5357">
        <v>-119.910364999</v>
      </c>
      <c r="F5357">
        <v>-119.914299191</v>
      </c>
      <c r="G5357">
        <v>-119.924386746</v>
      </c>
      <c r="H5357">
        <v>0</v>
      </c>
      <c r="I5357">
        <v>0.653564453125</v>
      </c>
      <c r="J5357">
        <v>-236.625580117</v>
      </c>
      <c r="K5357">
        <v>-227.65386550400001</v>
      </c>
      <c r="L5357">
        <v>-229.696026472</v>
      </c>
      <c r="M5357">
        <v>-300</v>
      </c>
      <c r="N5357">
        <v>-300</v>
      </c>
      <c r="O5357">
        <v>-300</v>
      </c>
    </row>
    <row r="5358" spans="1:15" x14ac:dyDescent="0.2">
      <c r="A5358">
        <v>0.65368652343800004</v>
      </c>
      <c r="B5358">
        <v>-120.24446057500001</v>
      </c>
      <c r="C5358">
        <v>-120.24427940299999</v>
      </c>
      <c r="D5358">
        <v>-120.244015496</v>
      </c>
      <c r="E5358">
        <v>-120.245525207</v>
      </c>
      <c r="F5358">
        <v>-120.249464816</v>
      </c>
      <c r="G5358">
        <v>-120.259565989</v>
      </c>
      <c r="H5358">
        <v>0</v>
      </c>
      <c r="I5358">
        <v>0.65368652343800004</v>
      </c>
      <c r="J5358">
        <v>-224.93598365400001</v>
      </c>
      <c r="K5358">
        <v>-227.93735815400001</v>
      </c>
      <c r="L5358">
        <v>-232.11814121200001</v>
      </c>
      <c r="M5358">
        <v>-300</v>
      </c>
      <c r="N5358">
        <v>-300</v>
      </c>
      <c r="O5358">
        <v>-300</v>
      </c>
    </row>
    <row r="5359" spans="1:15" x14ac:dyDescent="0.2">
      <c r="A5359">
        <v>0.65380859375</v>
      </c>
      <c r="B5359">
        <v>-120.598858569</v>
      </c>
      <c r="C5359">
        <v>-120.59868095900001</v>
      </c>
      <c r="D5359">
        <v>-120.59841826500001</v>
      </c>
      <c r="E5359">
        <v>-120.59993044700001</v>
      </c>
      <c r="F5359">
        <v>-120.60387547800001</v>
      </c>
      <c r="G5359">
        <v>-120.613990278</v>
      </c>
      <c r="H5359">
        <v>0</v>
      </c>
      <c r="I5359">
        <v>0.65380859375</v>
      </c>
      <c r="J5359">
        <v>-222.48940368999999</v>
      </c>
      <c r="K5359">
        <v>-228.05458084399999</v>
      </c>
      <c r="L5359">
        <v>-234.65266006300001</v>
      </c>
      <c r="M5359">
        <v>-300</v>
      </c>
      <c r="N5359">
        <v>-300</v>
      </c>
      <c r="O5359">
        <v>-300</v>
      </c>
    </row>
    <row r="5360" spans="1:15" x14ac:dyDescent="0.2">
      <c r="A5360">
        <v>0.65393066406199996</v>
      </c>
      <c r="B5360">
        <v>-120.974178865</v>
      </c>
      <c r="C5360">
        <v>-120.97400482099999</v>
      </c>
      <c r="D5360">
        <v>-120.973743343</v>
      </c>
      <c r="E5360">
        <v>-120.975257997</v>
      </c>
      <c r="F5360">
        <v>-120.979208454</v>
      </c>
      <c r="G5360">
        <v>-120.989336892</v>
      </c>
      <c r="H5360">
        <v>0</v>
      </c>
      <c r="I5360">
        <v>0.65393066406199996</v>
      </c>
      <c r="J5360">
        <v>-224.137213309</v>
      </c>
      <c r="K5360">
        <v>-228.00673523399999</v>
      </c>
      <c r="L5360">
        <v>-237.32221577799999</v>
      </c>
      <c r="M5360">
        <v>-300</v>
      </c>
      <c r="N5360">
        <v>-300</v>
      </c>
      <c r="O5360">
        <v>-300</v>
      </c>
    </row>
    <row r="5361" spans="1:15" x14ac:dyDescent="0.2">
      <c r="A5361">
        <v>0.654052734375</v>
      </c>
      <c r="B5361">
        <v>-121.37235607</v>
      </c>
      <c r="C5361">
        <v>-121.37218559599999</v>
      </c>
      <c r="D5361">
        <v>-121.371925335</v>
      </c>
      <c r="E5361">
        <v>-121.37344246399999</v>
      </c>
      <c r="F5361">
        <v>-121.377398351</v>
      </c>
      <c r="G5361">
        <v>-121.387540437</v>
      </c>
      <c r="H5361">
        <v>0</v>
      </c>
      <c r="I5361">
        <v>0.654052734375</v>
      </c>
      <c r="J5361">
        <v>-232.438693226</v>
      </c>
      <c r="K5361">
        <v>-227.81302362700001</v>
      </c>
      <c r="L5361">
        <v>-240.13368827900001</v>
      </c>
      <c r="M5361">
        <v>-300</v>
      </c>
      <c r="N5361">
        <v>-300</v>
      </c>
      <c r="O5361">
        <v>-300</v>
      </c>
    </row>
    <row r="5362" spans="1:15" x14ac:dyDescent="0.2">
      <c r="A5362">
        <v>0.65417480468800004</v>
      </c>
      <c r="B5362">
        <v>-121.79563691</v>
      </c>
      <c r="C5362">
        <v>-121.79547001</v>
      </c>
      <c r="D5362">
        <v>-121.79521096800001</v>
      </c>
      <c r="E5362">
        <v>-121.79673057399999</v>
      </c>
      <c r="F5362">
        <v>-121.800691896</v>
      </c>
      <c r="G5362">
        <v>-121.81084764000001</v>
      </c>
      <c r="H5362">
        <v>0</v>
      </c>
      <c r="I5362">
        <v>0.65417480468800004</v>
      </c>
      <c r="J5362">
        <v>-233.07532216000001</v>
      </c>
      <c r="K5362">
        <v>-227.510318154</v>
      </c>
      <c r="L5362">
        <v>-243.10673549500001</v>
      </c>
      <c r="M5362">
        <v>-300</v>
      </c>
      <c r="N5362">
        <v>-300</v>
      </c>
      <c r="O5362">
        <v>-300</v>
      </c>
    </row>
    <row r="5363" spans="1:15" x14ac:dyDescent="0.2">
      <c r="A5363">
        <v>0.654296875</v>
      </c>
      <c r="B5363">
        <v>-122.24665046699999</v>
      </c>
      <c r="C5363">
        <v>-122.246487148</v>
      </c>
      <c r="D5363">
        <v>-122.246229324</v>
      </c>
      <c r="E5363">
        <v>-122.24775141000001</v>
      </c>
      <c r="F5363">
        <v>-122.25171817</v>
      </c>
      <c r="G5363">
        <v>-122.261887582</v>
      </c>
      <c r="H5363">
        <v>0</v>
      </c>
      <c r="I5363">
        <v>0.654296875</v>
      </c>
      <c r="J5363">
        <v>-225.11548471500001</v>
      </c>
      <c r="K5363">
        <v>-227.14539032900001</v>
      </c>
      <c r="L5363">
        <v>-246.26294497000001</v>
      </c>
      <c r="M5363">
        <v>-300</v>
      </c>
      <c r="N5363">
        <v>-300</v>
      </c>
      <c r="O5363">
        <v>-300</v>
      </c>
    </row>
    <row r="5364" spans="1:15" x14ac:dyDescent="0.2">
      <c r="A5364">
        <v>0.65441894531199996</v>
      </c>
      <c r="B5364">
        <v>-122.728499406</v>
      </c>
      <c r="C5364">
        <v>-122.72833967</v>
      </c>
      <c r="D5364">
        <v>-122.72808306899999</v>
      </c>
      <c r="E5364">
        <v>-122.729607636</v>
      </c>
      <c r="F5364">
        <v>-122.733579838</v>
      </c>
      <c r="G5364">
        <v>-122.74376292700001</v>
      </c>
      <c r="H5364">
        <v>0</v>
      </c>
      <c r="I5364">
        <v>0.65441894531199996</v>
      </c>
      <c r="J5364">
        <v>-224.21042540900001</v>
      </c>
      <c r="K5364">
        <v>-226.76285087900001</v>
      </c>
      <c r="L5364">
        <v>-249.617885465</v>
      </c>
      <c r="M5364">
        <v>-275.66330344300002</v>
      </c>
      <c r="N5364">
        <v>-300</v>
      </c>
      <c r="O5364">
        <v>-300</v>
      </c>
    </row>
    <row r="5365" spans="1:15" x14ac:dyDescent="0.2">
      <c r="A5365">
        <v>0.654541015625</v>
      </c>
      <c r="B5365">
        <v>-123.24488018700001</v>
      </c>
      <c r="C5365">
        <v>-123.244724039</v>
      </c>
      <c r="D5365">
        <v>-123.24446866</v>
      </c>
      <c r="E5365">
        <v>-123.24599571</v>
      </c>
      <c r="F5365">
        <v>-123.24997335899999</v>
      </c>
      <c r="G5365">
        <v>-123.260170137</v>
      </c>
      <c r="H5365">
        <v>0</v>
      </c>
      <c r="I5365">
        <v>0.654541015625</v>
      </c>
      <c r="J5365">
        <v>-228.24857321100001</v>
      </c>
      <c r="K5365">
        <v>-226.399962093</v>
      </c>
      <c r="L5365">
        <v>-253.212026044</v>
      </c>
      <c r="M5365">
        <v>-257.580700132</v>
      </c>
      <c r="N5365">
        <v>-300</v>
      </c>
      <c r="O5365">
        <v>-300</v>
      </c>
    </row>
    <row r="5366" spans="1:15" x14ac:dyDescent="0.2">
      <c r="A5366">
        <v>0.65466308593800004</v>
      </c>
      <c r="B5366">
        <v>-123.80024407800001</v>
      </c>
      <c r="C5366">
        <v>-123.80009152300001</v>
      </c>
      <c r="D5366">
        <v>-123.799837368</v>
      </c>
      <c r="E5366">
        <v>-123.801366903</v>
      </c>
      <c r="F5366">
        <v>-123.805350003</v>
      </c>
      <c r="G5366">
        <v>-123.815560479</v>
      </c>
      <c r="H5366">
        <v>0</v>
      </c>
      <c r="I5366">
        <v>0.65466308593800004</v>
      </c>
      <c r="J5366">
        <v>-254.460293283</v>
      </c>
      <c r="K5366">
        <v>-226.089009248</v>
      </c>
      <c r="L5366">
        <v>-257.06687037799998</v>
      </c>
      <c r="M5366">
        <v>-257.11085188700002</v>
      </c>
      <c r="N5366">
        <v>-300</v>
      </c>
      <c r="O5366">
        <v>-300</v>
      </c>
    </row>
    <row r="5367" spans="1:15" x14ac:dyDescent="0.2">
      <c r="A5367">
        <v>0.65478515625</v>
      </c>
      <c r="B5367">
        <v>-124.400016802</v>
      </c>
      <c r="C5367">
        <v>-124.399867845</v>
      </c>
      <c r="D5367">
        <v>-124.399614915</v>
      </c>
      <c r="E5367">
        <v>-124.401146938</v>
      </c>
      <c r="F5367">
        <v>-124.405135493</v>
      </c>
      <c r="G5367">
        <v>-124.415359677</v>
      </c>
      <c r="H5367">
        <v>0</v>
      </c>
      <c r="I5367">
        <v>0.65478515625</v>
      </c>
      <c r="J5367">
        <v>-227.66500313399999</v>
      </c>
      <c r="K5367">
        <v>-225.861067021</v>
      </c>
      <c r="L5367">
        <v>-261.23605428399998</v>
      </c>
      <c r="M5367">
        <v>-261.22530181000002</v>
      </c>
      <c r="N5367">
        <v>-300</v>
      </c>
      <c r="O5367">
        <v>-300</v>
      </c>
    </row>
    <row r="5368" spans="1:15" x14ac:dyDescent="0.2">
      <c r="A5368">
        <v>0.65490722656199996</v>
      </c>
      <c r="B5368">
        <v>-125.05090444699999</v>
      </c>
      <c r="C5368">
        <v>-125.050759091</v>
      </c>
      <c r="D5368">
        <v>-125.050507389</v>
      </c>
      <c r="E5368">
        <v>-125.052041901</v>
      </c>
      <c r="F5368">
        <v>-125.056035915</v>
      </c>
      <c r="G5368">
        <v>-125.066273817</v>
      </c>
      <c r="H5368">
        <v>0</v>
      </c>
      <c r="I5368">
        <v>0.65490722656199996</v>
      </c>
      <c r="J5368">
        <v>-224.085547174</v>
      </c>
      <c r="K5368">
        <v>-225.74435875200001</v>
      </c>
      <c r="L5368">
        <v>-265.76671202099999</v>
      </c>
      <c r="M5368">
        <v>-265.75524897499997</v>
      </c>
      <c r="N5368">
        <v>-300</v>
      </c>
      <c r="O5368">
        <v>-300</v>
      </c>
    </row>
    <row r="5369" spans="1:15" x14ac:dyDescent="0.2">
      <c r="A5369">
        <v>0.655029296875</v>
      </c>
      <c r="B5369">
        <v>-125.7613298</v>
      </c>
      <c r="C5369">
        <v>-125.761188051</v>
      </c>
      <c r="D5369">
        <v>-125.76093757700001</v>
      </c>
      <c r="E5369">
        <v>-125.76247458100001</v>
      </c>
      <c r="F5369">
        <v>-125.766474059</v>
      </c>
      <c r="G5369">
        <v>-125.776725689</v>
      </c>
      <c r="H5369">
        <v>0</v>
      </c>
      <c r="I5369">
        <v>0.655029296875</v>
      </c>
      <c r="J5369">
        <v>-224.823237511</v>
      </c>
      <c r="K5369">
        <v>-225.76142416299999</v>
      </c>
      <c r="L5369">
        <v>-270.73293351900003</v>
      </c>
      <c r="M5369">
        <v>-270.71449117499998</v>
      </c>
      <c r="N5369">
        <v>-300</v>
      </c>
      <c r="O5369">
        <v>-300</v>
      </c>
    </row>
    <row r="5370" spans="1:15" x14ac:dyDescent="0.2">
      <c r="A5370">
        <v>0.65515136718800004</v>
      </c>
      <c r="B5370">
        <v>-126.542072101</v>
      </c>
      <c r="C5370">
        <v>-126.541933962</v>
      </c>
      <c r="D5370">
        <v>-126.541684719</v>
      </c>
      <c r="E5370">
        <v>-126.543224216</v>
      </c>
      <c r="F5370">
        <v>-126.547229161</v>
      </c>
      <c r="G5370">
        <v>-126.557494529</v>
      </c>
      <c r="H5370">
        <v>0</v>
      </c>
      <c r="I5370">
        <v>0.65515136718800004</v>
      </c>
      <c r="J5370">
        <v>-230.160110006</v>
      </c>
      <c r="K5370">
        <v>-225.93198207</v>
      </c>
      <c r="L5370">
        <v>-276.22403657199999</v>
      </c>
      <c r="M5370">
        <v>-276.19891400500001</v>
      </c>
      <c r="N5370">
        <v>-300</v>
      </c>
      <c r="O5370">
        <v>-300</v>
      </c>
    </row>
    <row r="5371" spans="1:15" x14ac:dyDescent="0.2">
      <c r="A5371">
        <v>0.6552734375</v>
      </c>
      <c r="B5371">
        <v>-127.407235801</v>
      </c>
      <c r="C5371">
        <v>-127.40710127600001</v>
      </c>
      <c r="D5371">
        <v>-127.406853265</v>
      </c>
      <c r="E5371">
        <v>-127.408395257</v>
      </c>
      <c r="F5371">
        <v>-127.412405674</v>
      </c>
      <c r="G5371">
        <v>-127.42268479099999</v>
      </c>
      <c r="H5371">
        <v>0</v>
      </c>
      <c r="I5371">
        <v>0.6552734375</v>
      </c>
      <c r="J5371">
        <v>-254.84197981299999</v>
      </c>
      <c r="K5371">
        <v>-226.28061690199999</v>
      </c>
      <c r="L5371">
        <v>-282.372108631</v>
      </c>
      <c r="M5371">
        <v>-282.29882964900003</v>
      </c>
      <c r="N5371">
        <v>-300</v>
      </c>
      <c r="O5371">
        <v>-300</v>
      </c>
    </row>
    <row r="5372" spans="1:15" x14ac:dyDescent="0.2">
      <c r="A5372">
        <v>0.65539550781199996</v>
      </c>
      <c r="B5372">
        <v>-128.375774917</v>
      </c>
      <c r="C5372">
        <v>-128.37564401200001</v>
      </c>
      <c r="D5372">
        <v>-128.37539723399999</v>
      </c>
      <c r="E5372">
        <v>-128.37694172299999</v>
      </c>
      <c r="F5372">
        <v>-128.38095761599999</v>
      </c>
      <c r="G5372">
        <v>-128.39125049200001</v>
      </c>
      <c r="H5372">
        <v>0</v>
      </c>
      <c r="I5372">
        <v>0.65539550781199996</v>
      </c>
      <c r="J5372">
        <v>-232.34226360900001</v>
      </c>
      <c r="K5372">
        <v>-226.84197500100001</v>
      </c>
      <c r="L5372">
        <v>-289.36084845300002</v>
      </c>
      <c r="M5372">
        <v>-289.212732609</v>
      </c>
      <c r="N5372">
        <v>-293.82283623900003</v>
      </c>
      <c r="O5372">
        <v>-300</v>
      </c>
    </row>
    <row r="5373" spans="1:15" x14ac:dyDescent="0.2">
      <c r="A5373">
        <v>0.655517578125</v>
      </c>
      <c r="B5373">
        <v>-129.47400544999999</v>
      </c>
      <c r="C5373">
        <v>-129.47387816899999</v>
      </c>
      <c r="D5373">
        <v>-129.47363262499999</v>
      </c>
      <c r="E5373">
        <v>-129.47517961400001</v>
      </c>
      <c r="F5373">
        <v>-129.479200988</v>
      </c>
      <c r="G5373">
        <v>-129.48950763100001</v>
      </c>
      <c r="H5373">
        <v>0</v>
      </c>
      <c r="I5373">
        <v>0.655517578125</v>
      </c>
      <c r="J5373">
        <v>-232.02026353299999</v>
      </c>
      <c r="K5373">
        <v>-227.662588298</v>
      </c>
      <c r="L5373">
        <v>-297.46221208999998</v>
      </c>
      <c r="M5373">
        <v>-297.02992761000002</v>
      </c>
      <c r="N5373">
        <v>-297.47708111700001</v>
      </c>
      <c r="O5373">
        <v>-300</v>
      </c>
    </row>
    <row r="5374" spans="1:15" x14ac:dyDescent="0.2">
      <c r="A5374">
        <v>0.65563964843800004</v>
      </c>
      <c r="B5374">
        <v>-130.739990468</v>
      </c>
      <c r="C5374">
        <v>-130.73986681599999</v>
      </c>
      <c r="D5374">
        <v>-130.73962250899999</v>
      </c>
      <c r="E5374">
        <v>-130.74117199899999</v>
      </c>
      <c r="F5374">
        <v>-130.745198856</v>
      </c>
      <c r="G5374">
        <v>-130.75551927800001</v>
      </c>
      <c r="H5374">
        <v>0</v>
      </c>
      <c r="I5374">
        <v>0.65563964843800004</v>
      </c>
      <c r="J5374">
        <v>-246.10777126900001</v>
      </c>
      <c r="K5374">
        <v>-228.80753607700001</v>
      </c>
      <c r="L5374">
        <v>-300</v>
      </c>
      <c r="M5374">
        <v>-300</v>
      </c>
      <c r="N5374">
        <v>-300</v>
      </c>
      <c r="O5374">
        <v>-300</v>
      </c>
    </row>
    <row r="5375" spans="1:15" x14ac:dyDescent="0.2">
      <c r="A5375">
        <v>0.65576171875</v>
      </c>
      <c r="B5375">
        <v>-132.23177118999999</v>
      </c>
      <c r="C5375">
        <v>-132.23165116999999</v>
      </c>
      <c r="D5375">
        <v>-132.231408101</v>
      </c>
      <c r="E5375">
        <v>-132.23296009399999</v>
      </c>
      <c r="F5375">
        <v>-132.23699243999999</v>
      </c>
      <c r="G5375">
        <v>-132.24732664999999</v>
      </c>
      <c r="H5375">
        <v>0</v>
      </c>
      <c r="I5375">
        <v>0.65576171875</v>
      </c>
      <c r="J5375">
        <v>-232.05355869799999</v>
      </c>
      <c r="K5375">
        <v>-230.384342839</v>
      </c>
      <c r="L5375">
        <v>-300</v>
      </c>
      <c r="M5375">
        <v>-300</v>
      </c>
      <c r="N5375">
        <v>-300</v>
      </c>
      <c r="O5375">
        <v>-300</v>
      </c>
    </row>
    <row r="5376" spans="1:15" x14ac:dyDescent="0.2">
      <c r="A5376">
        <v>0.65588378906199996</v>
      </c>
      <c r="B5376">
        <v>-134.044370802</v>
      </c>
      <c r="C5376">
        <v>-134.04425441999999</v>
      </c>
      <c r="D5376">
        <v>-134.04401259100001</v>
      </c>
      <c r="E5376">
        <v>-134.04556708999999</v>
      </c>
      <c r="F5376">
        <v>-134.04960492699999</v>
      </c>
      <c r="G5376">
        <v>-134.059952936</v>
      </c>
      <c r="H5376">
        <v>0</v>
      </c>
      <c r="I5376">
        <v>0.65588378906199996</v>
      </c>
      <c r="J5376">
        <v>-226.292241042</v>
      </c>
      <c r="K5376">
        <v>-232.59901683199999</v>
      </c>
      <c r="L5376">
        <v>-300</v>
      </c>
      <c r="M5376">
        <v>-300</v>
      </c>
      <c r="N5376">
        <v>-300</v>
      </c>
      <c r="O5376">
        <v>-300</v>
      </c>
    </row>
    <row r="5377" spans="1:15" x14ac:dyDescent="0.2">
      <c r="A5377">
        <v>0.656005859375</v>
      </c>
      <c r="B5377">
        <v>-136.349913964</v>
      </c>
      <c r="C5377">
        <v>-136.34980122499999</v>
      </c>
      <c r="D5377">
        <v>-136.34956063600001</v>
      </c>
      <c r="E5377">
        <v>-136.35111764300001</v>
      </c>
      <c r="F5377">
        <v>-136.35516097499999</v>
      </c>
      <c r="G5377">
        <v>-136.365522793</v>
      </c>
      <c r="H5377">
        <v>0</v>
      </c>
      <c r="I5377">
        <v>0.656005859375</v>
      </c>
      <c r="J5377">
        <v>-225.59707588099999</v>
      </c>
      <c r="K5377">
        <v>-235.916448887</v>
      </c>
      <c r="L5377">
        <v>-300</v>
      </c>
      <c r="M5377">
        <v>-300</v>
      </c>
      <c r="N5377">
        <v>-300</v>
      </c>
      <c r="O5377">
        <v>-300</v>
      </c>
    </row>
    <row r="5378" spans="1:15" x14ac:dyDescent="0.2">
      <c r="A5378">
        <v>0.65612792968800004</v>
      </c>
      <c r="B5378">
        <v>-139.513216142</v>
      </c>
      <c r="C5378">
        <v>-139.513107045</v>
      </c>
      <c r="D5378">
        <v>-139.512867699</v>
      </c>
      <c r="E5378">
        <v>-139.51442721800001</v>
      </c>
      <c r="F5378">
        <v>-139.51847605099999</v>
      </c>
      <c r="G5378">
        <v>-139.528851688</v>
      </c>
      <c r="H5378">
        <v>0</v>
      </c>
      <c r="I5378">
        <v>0.65612792968800004</v>
      </c>
      <c r="J5378">
        <v>-229.445922164</v>
      </c>
      <c r="K5378">
        <v>-241.81331908999999</v>
      </c>
      <c r="L5378">
        <v>-300</v>
      </c>
      <c r="M5378">
        <v>-300</v>
      </c>
      <c r="N5378">
        <v>-300</v>
      </c>
      <c r="O5378">
        <v>-300</v>
      </c>
    </row>
    <row r="5379" spans="1:15" x14ac:dyDescent="0.2">
      <c r="A5379">
        <v>0.65625</v>
      </c>
      <c r="B5379">
        <v>-144.56347878299999</v>
      </c>
      <c r="C5379">
        <v>-144.563373337</v>
      </c>
      <c r="D5379">
        <v>-144.56313524000001</v>
      </c>
      <c r="E5379">
        <v>-144.564697268</v>
      </c>
      <c r="F5379">
        <v>-144.56875160300001</v>
      </c>
      <c r="G5379">
        <v>-144.57914106699999</v>
      </c>
      <c r="H5379">
        <v>0</v>
      </c>
      <c r="I5379">
        <v>0.65625</v>
      </c>
      <c r="J5379">
        <v>-300</v>
      </c>
      <c r="K5379">
        <v>-300</v>
      </c>
      <c r="L5379">
        <v>-300</v>
      </c>
      <c r="M5379">
        <v>-300</v>
      </c>
      <c r="N5379">
        <v>-300</v>
      </c>
      <c r="O5379">
        <v>-300</v>
      </c>
    </row>
    <row r="5380" spans="1:15" x14ac:dyDescent="0.2">
      <c r="A5380">
        <v>0.65637207031199996</v>
      </c>
      <c r="B5380">
        <v>-158.159544471</v>
      </c>
      <c r="C5380">
        <v>-158.15944265600001</v>
      </c>
      <c r="D5380">
        <v>-158.15920583299999</v>
      </c>
      <c r="E5380">
        <v>-158.16077039499999</v>
      </c>
      <c r="F5380">
        <v>-158.164830196</v>
      </c>
      <c r="G5380">
        <v>-158.175233504</v>
      </c>
      <c r="H5380">
        <v>0</v>
      </c>
      <c r="I5380">
        <v>0.65637207031199996</v>
      </c>
      <c r="J5380">
        <v>-229.52449397399999</v>
      </c>
      <c r="K5380">
        <v>-241.801562639</v>
      </c>
      <c r="L5380">
        <v>-300</v>
      </c>
      <c r="M5380">
        <v>-300</v>
      </c>
      <c r="N5380">
        <v>-300</v>
      </c>
      <c r="O5380">
        <v>-300</v>
      </c>
    </row>
    <row r="5381" spans="1:15" x14ac:dyDescent="0.2">
      <c r="A5381">
        <v>0.656494140625</v>
      </c>
      <c r="B5381">
        <v>-149.23645627100001</v>
      </c>
      <c r="C5381">
        <v>-149.236358137</v>
      </c>
      <c r="D5381">
        <v>-149.23612251899999</v>
      </c>
      <c r="E5381">
        <v>-149.23768958100001</v>
      </c>
      <c r="F5381">
        <v>-149.24175495399999</v>
      </c>
      <c r="G5381">
        <v>-149.252172102</v>
      </c>
      <c r="H5381">
        <v>0</v>
      </c>
      <c r="I5381">
        <v>0.656494140625</v>
      </c>
      <c r="J5381">
        <v>-225.75381650599999</v>
      </c>
      <c r="K5381">
        <v>-235.89356721199999</v>
      </c>
      <c r="L5381">
        <v>-300</v>
      </c>
      <c r="M5381">
        <v>-300</v>
      </c>
      <c r="N5381">
        <v>-300</v>
      </c>
      <c r="O5381">
        <v>-300</v>
      </c>
    </row>
    <row r="5382" spans="1:15" x14ac:dyDescent="0.2">
      <c r="A5382">
        <v>0.65661621093800004</v>
      </c>
      <c r="B5382">
        <v>-141.77589222</v>
      </c>
      <c r="C5382">
        <v>-141.77579775699999</v>
      </c>
      <c r="D5382">
        <v>-141.77556338599999</v>
      </c>
      <c r="E5382">
        <v>-141.77713296600001</v>
      </c>
      <c r="F5382">
        <v>-141.78120384799999</v>
      </c>
      <c r="G5382">
        <v>-141.79163485800001</v>
      </c>
      <c r="H5382">
        <v>0</v>
      </c>
      <c r="I5382">
        <v>0.65661621093800004</v>
      </c>
      <c r="J5382">
        <v>-226.527337789</v>
      </c>
      <c r="K5382">
        <v>-232.56505533500001</v>
      </c>
      <c r="L5382">
        <v>-300</v>
      </c>
      <c r="M5382">
        <v>-300</v>
      </c>
      <c r="N5382">
        <v>-300</v>
      </c>
      <c r="O5382">
        <v>-300</v>
      </c>
    </row>
    <row r="5383" spans="1:15" x14ac:dyDescent="0.2">
      <c r="A5383">
        <v>0.65673828125</v>
      </c>
      <c r="B5383">
        <v>-137.81807900300001</v>
      </c>
      <c r="C5383">
        <v>-137.81798820500001</v>
      </c>
      <c r="D5383">
        <v>-137.81775508999999</v>
      </c>
      <c r="E5383">
        <v>-137.81932718900001</v>
      </c>
      <c r="F5383">
        <v>-137.82340358900001</v>
      </c>
      <c r="G5383">
        <v>-137.83384846800001</v>
      </c>
      <c r="H5383">
        <v>0</v>
      </c>
      <c r="I5383">
        <v>0.65673828125</v>
      </c>
      <c r="J5383">
        <v>-232.36752635900001</v>
      </c>
      <c r="K5383">
        <v>-230.33923103500001</v>
      </c>
      <c r="L5383">
        <v>-300</v>
      </c>
      <c r="M5383">
        <v>-300</v>
      </c>
      <c r="N5383">
        <v>-300</v>
      </c>
      <c r="O5383">
        <v>-300</v>
      </c>
    </row>
    <row r="5384" spans="1:15" x14ac:dyDescent="0.2">
      <c r="A5384">
        <v>0.65686035156199996</v>
      </c>
      <c r="B5384">
        <v>-135.10710925199999</v>
      </c>
      <c r="C5384">
        <v>-135.10702213100001</v>
      </c>
      <c r="D5384">
        <v>-135.10679026400001</v>
      </c>
      <c r="E5384">
        <v>-135.10836488499999</v>
      </c>
      <c r="F5384">
        <v>-135.11244681100001</v>
      </c>
      <c r="G5384">
        <v>-135.12290556799999</v>
      </c>
      <c r="H5384">
        <v>0</v>
      </c>
      <c r="I5384">
        <v>0.65686035156199996</v>
      </c>
      <c r="J5384">
        <v>-246.49746365799999</v>
      </c>
      <c r="K5384">
        <v>-228.75132244400001</v>
      </c>
      <c r="L5384">
        <v>-300</v>
      </c>
      <c r="M5384">
        <v>-300</v>
      </c>
      <c r="N5384">
        <v>-300</v>
      </c>
      <c r="O5384">
        <v>-300</v>
      </c>
    </row>
    <row r="5385" spans="1:15" x14ac:dyDescent="0.2">
      <c r="A5385">
        <v>0.656982421875</v>
      </c>
      <c r="B5385">
        <v>-133.04329458399999</v>
      </c>
      <c r="C5385">
        <v>-133.04321113699999</v>
      </c>
      <c r="D5385">
        <v>-133.04298052499999</v>
      </c>
      <c r="E5385">
        <v>-133.04455766999999</v>
      </c>
      <c r="F5385">
        <v>-133.04864512500001</v>
      </c>
      <c r="G5385">
        <v>-133.05911777099999</v>
      </c>
      <c r="H5385">
        <v>0</v>
      </c>
      <c r="I5385">
        <v>0.656982421875</v>
      </c>
      <c r="J5385">
        <v>-232.49130706899999</v>
      </c>
      <c r="K5385">
        <v>-227.59514805200001</v>
      </c>
      <c r="L5385">
        <v>-297.513826768</v>
      </c>
      <c r="M5385">
        <v>-297.28282702400003</v>
      </c>
      <c r="N5385">
        <v>-297.20380596000001</v>
      </c>
      <c r="O5385">
        <v>-300</v>
      </c>
    </row>
    <row r="5386" spans="1:15" x14ac:dyDescent="0.2">
      <c r="A5386">
        <v>0.65710449218800004</v>
      </c>
      <c r="B5386">
        <v>-131.37709314200001</v>
      </c>
      <c r="C5386">
        <v>-131.37701337799999</v>
      </c>
      <c r="D5386">
        <v>-131.37678402099999</v>
      </c>
      <c r="E5386">
        <v>-131.378363691</v>
      </c>
      <c r="F5386">
        <v>-131.38245667999999</v>
      </c>
      <c r="G5386">
        <v>-131.392943223</v>
      </c>
      <c r="H5386">
        <v>0</v>
      </c>
      <c r="I5386">
        <v>0.65710449218800004</v>
      </c>
      <c r="J5386">
        <v>-232.893006122</v>
      </c>
      <c r="K5386">
        <v>-226.763393775</v>
      </c>
      <c r="L5386">
        <v>-289.31280598799998</v>
      </c>
      <c r="M5386">
        <v>-289.27377293199999</v>
      </c>
      <c r="N5386">
        <v>-293.52154948700002</v>
      </c>
      <c r="O5386">
        <v>-300</v>
      </c>
    </row>
    <row r="5387" spans="1:15" x14ac:dyDescent="0.2">
      <c r="A5387">
        <v>0.6572265625</v>
      </c>
      <c r="B5387">
        <v>-129.980458102</v>
      </c>
      <c r="C5387">
        <v>-129.98038202399999</v>
      </c>
      <c r="D5387">
        <v>-129.98015392299999</v>
      </c>
      <c r="E5387">
        <v>-129.981736122</v>
      </c>
      <c r="F5387">
        <v>-129.98583464800001</v>
      </c>
      <c r="G5387">
        <v>-129.99633510000001</v>
      </c>
      <c r="H5387">
        <v>0</v>
      </c>
      <c r="I5387">
        <v>0.6572265625</v>
      </c>
      <c r="J5387">
        <v>-255.466347192</v>
      </c>
      <c r="K5387">
        <v>-226.19083243200001</v>
      </c>
      <c r="L5387">
        <v>-282.319035149</v>
      </c>
      <c r="M5387">
        <v>-282.29404002000001</v>
      </c>
      <c r="N5387">
        <v>-300</v>
      </c>
      <c r="O5387">
        <v>-300</v>
      </c>
    </row>
    <row r="5388" spans="1:15" x14ac:dyDescent="0.2">
      <c r="A5388">
        <v>0.65734863281199996</v>
      </c>
      <c r="B5388">
        <v>-128.778874156</v>
      </c>
      <c r="C5388">
        <v>-128.77880176799999</v>
      </c>
      <c r="D5388">
        <v>-128.77857492499999</v>
      </c>
      <c r="E5388">
        <v>-128.780159653</v>
      </c>
      <c r="F5388">
        <v>-128.78426372199999</v>
      </c>
      <c r="G5388">
        <v>-128.79477809100001</v>
      </c>
      <c r="H5388">
        <v>0</v>
      </c>
      <c r="I5388">
        <v>0.65734863281199996</v>
      </c>
      <c r="J5388">
        <v>-230.872483609</v>
      </c>
      <c r="K5388">
        <v>-225.83098181700001</v>
      </c>
      <c r="L5388">
        <v>-276.131148677</v>
      </c>
      <c r="M5388">
        <v>-276.12705914999998</v>
      </c>
      <c r="N5388">
        <v>-300</v>
      </c>
      <c r="O5388">
        <v>-300</v>
      </c>
    </row>
    <row r="5389" spans="1:15" x14ac:dyDescent="0.2">
      <c r="A5389">
        <v>0.657470703125</v>
      </c>
      <c r="B5389">
        <v>-127.725135853</v>
      </c>
      <c r="C5389">
        <v>-127.725067161</v>
      </c>
      <c r="D5389">
        <v>-127.72484157700001</v>
      </c>
      <c r="E5389">
        <v>-127.726428837</v>
      </c>
      <c r="F5389">
        <v>-127.730538451</v>
      </c>
      <c r="G5389">
        <v>-127.741066749</v>
      </c>
      <c r="H5389">
        <v>0</v>
      </c>
      <c r="I5389">
        <v>0.657470703125</v>
      </c>
      <c r="J5389">
        <v>-225.61662358699999</v>
      </c>
      <c r="K5389">
        <v>-225.64919182899999</v>
      </c>
      <c r="L5389">
        <v>-270.62569047699998</v>
      </c>
      <c r="M5389">
        <v>-270.61365144400003</v>
      </c>
      <c r="N5389">
        <v>-300</v>
      </c>
      <c r="O5389">
        <v>-300</v>
      </c>
    </row>
    <row r="5390" spans="1:15" x14ac:dyDescent="0.2">
      <c r="A5390">
        <v>0.65759277343800004</v>
      </c>
      <c r="B5390">
        <v>-126.78744343300001</v>
      </c>
      <c r="C5390">
        <v>-126.78737844</v>
      </c>
      <c r="D5390">
        <v>-126.787154117</v>
      </c>
      <c r="E5390">
        <v>-126.788743911</v>
      </c>
      <c r="F5390">
        <v>-126.792859075</v>
      </c>
      <c r="G5390">
        <v>-126.803401311</v>
      </c>
      <c r="H5390">
        <v>0</v>
      </c>
      <c r="I5390">
        <v>0.65759277343800004</v>
      </c>
      <c r="J5390">
        <v>-224.96097231100001</v>
      </c>
      <c r="K5390">
        <v>-225.62100699000001</v>
      </c>
      <c r="L5390">
        <v>-265.64564026099998</v>
      </c>
      <c r="M5390">
        <v>-265.64000066400001</v>
      </c>
      <c r="N5390">
        <v>-300</v>
      </c>
      <c r="O5390">
        <v>-300</v>
      </c>
    </row>
    <row r="5391" spans="1:15" x14ac:dyDescent="0.2">
      <c r="A5391">
        <v>0.65771484375</v>
      </c>
      <c r="B5391">
        <v>-125.943352096</v>
      </c>
      <c r="C5391">
        <v>-125.943290808</v>
      </c>
      <c r="D5391">
        <v>-125.943067746</v>
      </c>
      <c r="E5391">
        <v>-125.94466007699999</v>
      </c>
      <c r="F5391">
        <v>-125.948780795</v>
      </c>
      <c r="G5391">
        <v>-125.95933698</v>
      </c>
      <c r="H5391">
        <v>0</v>
      </c>
      <c r="I5391">
        <v>0.65771484375</v>
      </c>
      <c r="J5391">
        <v>-228.62324947799999</v>
      </c>
      <c r="K5391">
        <v>-225.726475163</v>
      </c>
      <c r="L5391">
        <v>-261.10414972799998</v>
      </c>
      <c r="M5391">
        <v>-261.09791697600002</v>
      </c>
      <c r="N5391">
        <v>-300</v>
      </c>
      <c r="O5391">
        <v>-300</v>
      </c>
    </row>
    <row r="5392" spans="1:15" x14ac:dyDescent="0.2">
      <c r="A5392">
        <v>0.65783691406199996</v>
      </c>
      <c r="B5392">
        <v>-125.17642809</v>
      </c>
      <c r="C5392">
        <v>-125.176370511</v>
      </c>
      <c r="D5392">
        <v>-125.176148712</v>
      </c>
      <c r="E5392">
        <v>-125.177743581</v>
      </c>
      <c r="F5392">
        <v>-125.181869858</v>
      </c>
      <c r="G5392">
        <v>-125.19244</v>
      </c>
      <c r="H5392">
        <v>0</v>
      </c>
      <c r="I5392">
        <v>0.65783691406199996</v>
      </c>
      <c r="J5392">
        <v>-255.50861112000001</v>
      </c>
      <c r="K5392">
        <v>-225.94322813599999</v>
      </c>
      <c r="L5392">
        <v>-256.92137239900001</v>
      </c>
      <c r="M5392">
        <v>-256.96989400799998</v>
      </c>
      <c r="N5392">
        <v>-300</v>
      </c>
      <c r="O5392">
        <v>-300</v>
      </c>
    </row>
    <row r="5393" spans="1:15" x14ac:dyDescent="0.2">
      <c r="A5393">
        <v>0.657958984375</v>
      </c>
      <c r="B5393">
        <v>-124.474277112</v>
      </c>
      <c r="C5393">
        <v>-124.474223247</v>
      </c>
      <c r="D5393">
        <v>-124.47400271399999</v>
      </c>
      <c r="E5393">
        <v>-124.475600122</v>
      </c>
      <c r="F5393">
        <v>-124.479731962</v>
      </c>
      <c r="G5393">
        <v>-124.490316072</v>
      </c>
      <c r="H5393">
        <v>0</v>
      </c>
      <c r="I5393">
        <v>0.657958984375</v>
      </c>
      <c r="J5393">
        <v>-229.374067553</v>
      </c>
      <c r="K5393">
        <v>-226.24294469500001</v>
      </c>
      <c r="L5393">
        <v>-253.05515499800001</v>
      </c>
      <c r="M5393">
        <v>-257.427637914</v>
      </c>
      <c r="N5393">
        <v>-300</v>
      </c>
      <c r="O5393">
        <v>-300</v>
      </c>
    </row>
    <row r="5394" spans="1:15" x14ac:dyDescent="0.2">
      <c r="A5394">
        <v>0.65808105468800004</v>
      </c>
      <c r="B5394">
        <v>-123.827320194</v>
      </c>
      <c r="C5394">
        <v>-123.827270046</v>
      </c>
      <c r="D5394">
        <v>-123.827050779</v>
      </c>
      <c r="E5394">
        <v>-123.82865073000001</v>
      </c>
      <c r="F5394">
        <v>-123.832788136</v>
      </c>
      <c r="G5394">
        <v>-123.843386224</v>
      </c>
      <c r="H5394">
        <v>0</v>
      </c>
      <c r="I5394">
        <v>0.65808105468800004</v>
      </c>
      <c r="J5394">
        <v>-225.421592336</v>
      </c>
      <c r="K5394">
        <v>-226.59461518399999</v>
      </c>
      <c r="L5394">
        <v>-249.450584292</v>
      </c>
      <c r="M5394">
        <v>-275.52899515000001</v>
      </c>
      <c r="N5394">
        <v>-300</v>
      </c>
      <c r="O5394">
        <v>-300</v>
      </c>
    </row>
    <row r="5395" spans="1:15" x14ac:dyDescent="0.2">
      <c r="A5395">
        <v>0.658203125</v>
      </c>
      <c r="B5395">
        <v>-123.22800081600001</v>
      </c>
      <c r="C5395">
        <v>-123.227954391</v>
      </c>
      <c r="D5395">
        <v>-123.227736392</v>
      </c>
      <c r="E5395">
        <v>-123.229338887</v>
      </c>
      <c r="F5395">
        <v>-123.233481864</v>
      </c>
      <c r="G5395">
        <v>-123.24409394</v>
      </c>
      <c r="H5395">
        <v>0</v>
      </c>
      <c r="I5395">
        <v>0.658203125</v>
      </c>
      <c r="J5395">
        <v>-226.41300798200001</v>
      </c>
      <c r="K5395">
        <v>-226.96594935100001</v>
      </c>
      <c r="L5395">
        <v>-246.08351069400001</v>
      </c>
      <c r="M5395">
        <v>-300</v>
      </c>
      <c r="N5395">
        <v>-300</v>
      </c>
      <c r="O5395">
        <v>-300</v>
      </c>
    </row>
    <row r="5396" spans="1:15" x14ac:dyDescent="0.2">
      <c r="A5396">
        <v>0.65832519531199996</v>
      </c>
      <c r="B5396">
        <v>-122.670252921</v>
      </c>
      <c r="C5396">
        <v>-122.670210223</v>
      </c>
      <c r="D5396">
        <v>-122.66999349300001</v>
      </c>
      <c r="E5396">
        <v>-122.671598534</v>
      </c>
      <c r="F5396">
        <v>-122.675747086</v>
      </c>
      <c r="G5396">
        <v>-122.68637316</v>
      </c>
      <c r="H5396">
        <v>0</v>
      </c>
      <c r="I5396">
        <v>0.65832519531199996</v>
      </c>
      <c r="J5396">
        <v>-234.46005855999999</v>
      </c>
      <c r="K5396">
        <v>-227.31974788799999</v>
      </c>
      <c r="L5396">
        <v>-242.91642896299999</v>
      </c>
      <c r="M5396">
        <v>-300</v>
      </c>
      <c r="N5396">
        <v>-300</v>
      </c>
      <c r="O5396">
        <v>-300</v>
      </c>
    </row>
    <row r="5397" spans="1:15" x14ac:dyDescent="0.2">
      <c r="A5397">
        <v>0.658447265625</v>
      </c>
      <c r="B5397">
        <v>-122.149133111</v>
      </c>
      <c r="C5397">
        <v>-122.149094144</v>
      </c>
      <c r="D5397">
        <v>-122.148878686</v>
      </c>
      <c r="E5397">
        <v>-122.150486276</v>
      </c>
      <c r="F5397">
        <v>-122.154640406</v>
      </c>
      <c r="G5397">
        <v>-122.165280487</v>
      </c>
      <c r="H5397">
        <v>0</v>
      </c>
      <c r="I5397">
        <v>0.658447265625</v>
      </c>
      <c r="J5397">
        <v>-233.91353094900001</v>
      </c>
      <c r="K5397">
        <v>-227.61109067500001</v>
      </c>
      <c r="L5397">
        <v>-239.93216476500001</v>
      </c>
      <c r="M5397">
        <v>-300</v>
      </c>
      <c r="N5397">
        <v>-300</v>
      </c>
      <c r="O5397">
        <v>-300</v>
      </c>
    </row>
    <row r="5398" spans="1:15" x14ac:dyDescent="0.2">
      <c r="A5398">
        <v>0.65856933593800004</v>
      </c>
      <c r="B5398">
        <v>-121.66055977000001</v>
      </c>
      <c r="C5398">
        <v>-121.66052453899999</v>
      </c>
      <c r="D5398">
        <v>-121.660310352</v>
      </c>
      <c r="E5398">
        <v>-121.661920493</v>
      </c>
      <c r="F5398">
        <v>-121.666080206</v>
      </c>
      <c r="G5398">
        <v>-121.676734305</v>
      </c>
      <c r="H5398">
        <v>0</v>
      </c>
      <c r="I5398">
        <v>0.65856933593800004</v>
      </c>
      <c r="J5398">
        <v>-225.70170494499999</v>
      </c>
      <c r="K5398">
        <v>-227.793584025</v>
      </c>
      <c r="L5398">
        <v>-237.10933734</v>
      </c>
      <c r="M5398">
        <v>-300</v>
      </c>
      <c r="N5398">
        <v>-300</v>
      </c>
      <c r="O5398">
        <v>-300</v>
      </c>
    </row>
    <row r="5399" spans="1:15" x14ac:dyDescent="0.2">
      <c r="A5399">
        <v>0.65869140625</v>
      </c>
      <c r="B5399">
        <v>-121.20112382400001</v>
      </c>
      <c r="C5399">
        <v>-121.20109233300001</v>
      </c>
      <c r="D5399">
        <v>-121.200879421</v>
      </c>
      <c r="E5399">
        <v>-121.20249211300001</v>
      </c>
      <c r="F5399">
        <v>-121.20665741400001</v>
      </c>
      <c r="G5399">
        <v>-121.21732554</v>
      </c>
      <c r="H5399">
        <v>0</v>
      </c>
      <c r="I5399">
        <v>0.65869140625</v>
      </c>
      <c r="J5399">
        <v>-224.145271939</v>
      </c>
      <c r="K5399">
        <v>-227.83026870899999</v>
      </c>
      <c r="L5399">
        <v>-234.42861523299999</v>
      </c>
      <c r="M5399">
        <v>-300</v>
      </c>
      <c r="N5399">
        <v>-300</v>
      </c>
      <c r="O5399">
        <v>-300</v>
      </c>
    </row>
    <row r="5400" spans="1:15" x14ac:dyDescent="0.2">
      <c r="A5400">
        <v>0.65881347656199996</v>
      </c>
      <c r="B5400">
        <v>-120.76794877899999</v>
      </c>
      <c r="C5400">
        <v>-120.767921034</v>
      </c>
      <c r="D5400">
        <v>-120.767709397</v>
      </c>
      <c r="E5400">
        <v>-120.76932464399999</v>
      </c>
      <c r="F5400">
        <v>-120.773495536</v>
      </c>
      <c r="G5400">
        <v>-120.784177699</v>
      </c>
      <c r="H5400">
        <v>0</v>
      </c>
      <c r="I5400">
        <v>0.65881347656199996</v>
      </c>
      <c r="J5400">
        <v>-226.68467373999999</v>
      </c>
      <c r="K5400">
        <v>-227.70188155100001</v>
      </c>
      <c r="L5400">
        <v>-231.88285328200001</v>
      </c>
      <c r="M5400">
        <v>-300</v>
      </c>
      <c r="N5400">
        <v>-300</v>
      </c>
      <c r="O5400">
        <v>-300</v>
      </c>
    </row>
    <row r="5401" spans="1:15" x14ac:dyDescent="0.2">
      <c r="A5401">
        <v>0.658935546875</v>
      </c>
      <c r="B5401">
        <v>-120.35858538799999</v>
      </c>
      <c r="C5401">
        <v>-120.35856139099999</v>
      </c>
      <c r="D5401">
        <v>-120.358351032</v>
      </c>
      <c r="E5401">
        <v>-120.359968835</v>
      </c>
      <c r="F5401">
        <v>-120.364145322</v>
      </c>
      <c r="G5401">
        <v>-120.37484153299999</v>
      </c>
      <c r="H5401">
        <v>0</v>
      </c>
      <c r="I5401">
        <v>0.658935546875</v>
      </c>
      <c r="J5401">
        <v>-238.469096493</v>
      </c>
      <c r="K5401">
        <v>-227.407108284</v>
      </c>
      <c r="L5401">
        <v>-229.44956523600001</v>
      </c>
      <c r="M5401">
        <v>-300</v>
      </c>
      <c r="N5401">
        <v>-300</v>
      </c>
      <c r="O5401">
        <v>-300</v>
      </c>
    </row>
    <row r="5402" spans="1:15" x14ac:dyDescent="0.2">
      <c r="A5402">
        <v>0.65905761718800004</v>
      </c>
      <c r="B5402">
        <v>-119.97093114099999</v>
      </c>
      <c r="C5402">
        <v>-119.970910898</v>
      </c>
      <c r="D5402">
        <v>-119.97070181700001</v>
      </c>
      <c r="E5402">
        <v>-119.972322179</v>
      </c>
      <c r="F5402">
        <v>-119.976504265</v>
      </c>
      <c r="G5402">
        <v>-119.987214533</v>
      </c>
      <c r="H5402">
        <v>0</v>
      </c>
      <c r="I5402">
        <v>0.65905761718800004</v>
      </c>
      <c r="J5402">
        <v>-231.763097647</v>
      </c>
      <c r="K5402">
        <v>-226.96050906400001</v>
      </c>
      <c r="L5402">
        <v>-227.130575454</v>
      </c>
      <c r="M5402">
        <v>-300</v>
      </c>
      <c r="N5402">
        <v>-300</v>
      </c>
      <c r="O5402">
        <v>-300</v>
      </c>
    </row>
    <row r="5403" spans="1:15" x14ac:dyDescent="0.2">
      <c r="A5403">
        <v>0.6591796875</v>
      </c>
      <c r="B5403">
        <v>-119.60316789399999</v>
      </c>
      <c r="C5403">
        <v>-119.60315141</v>
      </c>
      <c r="D5403">
        <v>-119.60294360899999</v>
      </c>
      <c r="E5403">
        <v>-119.604566531</v>
      </c>
      <c r="F5403">
        <v>-119.608754221</v>
      </c>
      <c r="G5403">
        <v>-119.619478556</v>
      </c>
      <c r="H5403">
        <v>0</v>
      </c>
      <c r="I5403">
        <v>0.6591796875</v>
      </c>
      <c r="J5403">
        <v>-225.90784733800001</v>
      </c>
      <c r="K5403">
        <v>-226.391531942</v>
      </c>
      <c r="L5403">
        <v>-224.90352137599999</v>
      </c>
      <c r="M5403">
        <v>-300</v>
      </c>
      <c r="N5403">
        <v>-300</v>
      </c>
      <c r="O5403">
        <v>-300</v>
      </c>
    </row>
    <row r="5404" spans="1:15" x14ac:dyDescent="0.2">
      <c r="A5404">
        <v>0.65930175781199996</v>
      </c>
      <c r="B5404">
        <v>-119.25371292299999</v>
      </c>
      <c r="C5404">
        <v>-119.25370020299999</v>
      </c>
      <c r="D5404">
        <v>-119.253493683</v>
      </c>
      <c r="E5404">
        <v>-119.25511916799999</v>
      </c>
      <c r="F5404">
        <v>-119.25931246499999</v>
      </c>
      <c r="G5404">
        <v>-119.27005087800001</v>
      </c>
      <c r="H5404">
        <v>0</v>
      </c>
      <c r="I5404">
        <v>0.65930175781199996</v>
      </c>
      <c r="J5404">
        <v>-225.55824711700001</v>
      </c>
      <c r="K5404">
        <v>-225.741683905</v>
      </c>
      <c r="L5404">
        <v>-222.77295048900001</v>
      </c>
      <c r="M5404">
        <v>-300</v>
      </c>
      <c r="N5404">
        <v>-300</v>
      </c>
      <c r="O5404">
        <v>-300</v>
      </c>
    </row>
    <row r="5405" spans="1:15" x14ac:dyDescent="0.2">
      <c r="A5405">
        <v>0.659423828125</v>
      </c>
      <c r="B5405">
        <v>-118.921180092</v>
      </c>
      <c r="C5405">
        <v>-118.92117113899999</v>
      </c>
      <c r="D5405">
        <v>-118.92096590200001</v>
      </c>
      <c r="E5405">
        <v>-118.922593952</v>
      </c>
      <c r="F5405">
        <v>-118.926792861</v>
      </c>
      <c r="G5405">
        <v>-118.93754536</v>
      </c>
      <c r="H5405">
        <v>0</v>
      </c>
      <c r="I5405">
        <v>0.659423828125</v>
      </c>
      <c r="J5405">
        <v>-229.70197673199999</v>
      </c>
      <c r="K5405">
        <v>-225.05688368</v>
      </c>
      <c r="L5405">
        <v>-220.77031934300001</v>
      </c>
      <c r="M5405">
        <v>-300</v>
      </c>
      <c r="N5405">
        <v>-300</v>
      </c>
      <c r="O5405">
        <v>-300</v>
      </c>
    </row>
    <row r="5406" spans="1:15" x14ac:dyDescent="0.2">
      <c r="A5406">
        <v>0.65954589843800004</v>
      </c>
      <c r="B5406">
        <v>-118.604348716</v>
      </c>
      <c r="C5406">
        <v>-118.604343535</v>
      </c>
      <c r="D5406">
        <v>-118.60413958300001</v>
      </c>
      <c r="E5406">
        <v>-118.60577019900001</v>
      </c>
      <c r="F5406">
        <v>-118.60997472299999</v>
      </c>
      <c r="G5406">
        <v>-118.620741319</v>
      </c>
      <c r="H5406">
        <v>0</v>
      </c>
      <c r="I5406">
        <v>0.65954589843800004</v>
      </c>
      <c r="J5406">
        <v>-259.88743088299998</v>
      </c>
      <c r="K5406">
        <v>-224.376489015</v>
      </c>
      <c r="L5406">
        <v>-219.683398885</v>
      </c>
      <c r="M5406">
        <v>-300</v>
      </c>
      <c r="N5406">
        <v>-300</v>
      </c>
      <c r="O5406">
        <v>-300</v>
      </c>
    </row>
    <row r="5407" spans="1:15" x14ac:dyDescent="0.2">
      <c r="A5407">
        <v>0.65966796875</v>
      </c>
      <c r="B5407">
        <v>-118.30213836999999</v>
      </c>
      <c r="C5407">
        <v>-118.302136965</v>
      </c>
      <c r="D5407">
        <v>-118.301934299</v>
      </c>
      <c r="E5407">
        <v>-118.303567484</v>
      </c>
      <c r="F5407">
        <v>-118.307777628</v>
      </c>
      <c r="G5407">
        <v>-118.31855833100001</v>
      </c>
      <c r="H5407">
        <v>0</v>
      </c>
      <c r="I5407">
        <v>0.65966796875</v>
      </c>
      <c r="J5407">
        <v>-231.210737572</v>
      </c>
      <c r="K5407">
        <v>-223.73068127799999</v>
      </c>
      <c r="L5407">
        <v>-221.22220791300001</v>
      </c>
      <c r="M5407">
        <v>-300</v>
      </c>
      <c r="N5407">
        <v>-300</v>
      </c>
      <c r="O5407">
        <v>-300</v>
      </c>
    </row>
    <row r="5408" spans="1:15" x14ac:dyDescent="0.2">
      <c r="A5408">
        <v>0.65979003906199996</v>
      </c>
      <c r="B5408">
        <v>-118.01358832299999</v>
      </c>
      <c r="C5408">
        <v>-118.01359069900001</v>
      </c>
      <c r="D5408">
        <v>-118.01338932100001</v>
      </c>
      <c r="E5408">
        <v>-118.015025076</v>
      </c>
      <c r="F5408">
        <v>-118.019240844</v>
      </c>
      <c r="G5408">
        <v>-118.03003566300001</v>
      </c>
      <c r="H5408">
        <v>0</v>
      </c>
      <c r="I5408">
        <v>0.65979003906199996</v>
      </c>
      <c r="J5408">
        <v>-227.87550229199999</v>
      </c>
      <c r="K5408">
        <v>-223.14450868</v>
      </c>
      <c r="L5408">
        <v>-227.11822208199999</v>
      </c>
      <c r="M5408">
        <v>-300</v>
      </c>
      <c r="N5408">
        <v>-300</v>
      </c>
      <c r="O5408">
        <v>-300</v>
      </c>
    </row>
    <row r="5409" spans="1:15" x14ac:dyDescent="0.2">
      <c r="A5409">
        <v>0.659912109375</v>
      </c>
      <c r="B5409">
        <v>-117.737840617</v>
      </c>
      <c r="C5409">
        <v>-117.73784677899999</v>
      </c>
      <c r="D5409">
        <v>-117.73764669000001</v>
      </c>
      <c r="E5409">
        <v>-117.739285017</v>
      </c>
      <c r="F5409">
        <v>-117.743506414</v>
      </c>
      <c r="G5409">
        <v>-117.754315359</v>
      </c>
      <c r="H5409">
        <v>0</v>
      </c>
      <c r="I5409">
        <v>0.659912109375</v>
      </c>
      <c r="J5409">
        <v>-229.61411975300001</v>
      </c>
      <c r="K5409">
        <v>-222.641534995</v>
      </c>
      <c r="L5409">
        <v>-239.29832130700001</v>
      </c>
      <c r="M5409">
        <v>-300</v>
      </c>
      <c r="N5409">
        <v>-300</v>
      </c>
      <c r="O5409">
        <v>-300</v>
      </c>
    </row>
    <row r="5410" spans="1:15" x14ac:dyDescent="0.2">
      <c r="A5410">
        <v>0.66003417968800004</v>
      </c>
      <c r="B5410">
        <v>-117.47412604500001</v>
      </c>
      <c r="C5410">
        <v>-117.474135997</v>
      </c>
      <c r="D5410">
        <v>-117.473937198</v>
      </c>
      <c r="E5410">
        <v>-117.475578101</v>
      </c>
      <c r="F5410">
        <v>-117.479805129</v>
      </c>
      <c r="G5410">
        <v>-117.490628211</v>
      </c>
      <c r="H5410">
        <v>0</v>
      </c>
      <c r="I5410">
        <v>0.66003417968800004</v>
      </c>
      <c r="J5410">
        <v>-239.683212682</v>
      </c>
      <c r="K5410">
        <v>-222.241438964</v>
      </c>
      <c r="L5410">
        <v>-261.91990941300003</v>
      </c>
      <c r="M5410">
        <v>-300</v>
      </c>
      <c r="N5410">
        <v>-300</v>
      </c>
      <c r="O5410">
        <v>-300</v>
      </c>
    </row>
    <row r="5411" spans="1:15" x14ac:dyDescent="0.2">
      <c r="A5411">
        <v>0.66015625</v>
      </c>
      <c r="B5411">
        <v>-117.221752447</v>
      </c>
      <c r="C5411">
        <v>-117.221766195</v>
      </c>
      <c r="D5411">
        <v>-117.221568688</v>
      </c>
      <c r="E5411">
        <v>-117.223212167</v>
      </c>
      <c r="F5411">
        <v>-117.227444831</v>
      </c>
      <c r="G5411">
        <v>-117.238282059</v>
      </c>
      <c r="H5411">
        <v>0</v>
      </c>
      <c r="I5411">
        <v>0.66015625</v>
      </c>
      <c r="J5411">
        <v>-235.73881725499999</v>
      </c>
      <c r="K5411">
        <v>-221.956942234</v>
      </c>
      <c r="L5411">
        <v>-300</v>
      </c>
      <c r="M5411">
        <v>-300</v>
      </c>
      <c r="N5411">
        <v>-300</v>
      </c>
      <c r="O5411">
        <v>-300</v>
      </c>
    </row>
    <row r="5412" spans="1:15" x14ac:dyDescent="0.2">
      <c r="A5412">
        <v>0.66027832031199996</v>
      </c>
      <c r="B5412">
        <v>-116.980094884</v>
      </c>
      <c r="C5412">
        <v>-116.98011243099999</v>
      </c>
      <c r="D5412">
        <v>-116.979916217</v>
      </c>
      <c r="E5412">
        <v>-116.981562275</v>
      </c>
      <c r="F5412">
        <v>-116.98580058</v>
      </c>
      <c r="G5412">
        <v>-116.99665196300001</v>
      </c>
      <c r="H5412">
        <v>0</v>
      </c>
      <c r="I5412">
        <v>0.66027832031199996</v>
      </c>
      <c r="J5412">
        <v>-229.14708352299999</v>
      </c>
      <c r="K5412">
        <v>-221.79637469900001</v>
      </c>
      <c r="L5412">
        <v>-300</v>
      </c>
      <c r="M5412">
        <v>-300</v>
      </c>
      <c r="N5412">
        <v>-300</v>
      </c>
      <c r="O5412">
        <v>-300</v>
      </c>
    </row>
    <row r="5413" spans="1:15" x14ac:dyDescent="0.2">
      <c r="A5413">
        <v>0.660400390625</v>
      </c>
      <c r="B5413">
        <v>-116.748587335</v>
      </c>
      <c r="C5413">
        <v>-116.74860868499999</v>
      </c>
      <c r="D5413">
        <v>-116.748413767</v>
      </c>
      <c r="E5413">
        <v>-116.75006240499999</v>
      </c>
      <c r="F5413">
        <v>-116.754306355</v>
      </c>
      <c r="G5413">
        <v>-116.765171903</v>
      </c>
      <c r="H5413">
        <v>0</v>
      </c>
      <c r="I5413">
        <v>0.660400390625</v>
      </c>
      <c r="J5413">
        <v>-228.41718656899999</v>
      </c>
      <c r="K5413">
        <v>-221.770351785</v>
      </c>
      <c r="L5413">
        <v>-300</v>
      </c>
      <c r="M5413">
        <v>-300</v>
      </c>
      <c r="N5413">
        <v>-300</v>
      </c>
      <c r="O5413">
        <v>-300</v>
      </c>
    </row>
    <row r="5414" spans="1:15" x14ac:dyDescent="0.2">
      <c r="A5414">
        <v>0.66052246093800004</v>
      </c>
      <c r="B5414">
        <v>-116.526715646</v>
      </c>
      <c r="C5414">
        <v>-116.526740805</v>
      </c>
      <c r="D5414">
        <v>-116.52654718399999</v>
      </c>
      <c r="E5414">
        <v>-116.52819840399999</v>
      </c>
      <c r="F5414">
        <v>-116.532448002</v>
      </c>
      <c r="G5414">
        <v>-116.543327726</v>
      </c>
      <c r="H5414">
        <v>0</v>
      </c>
      <c r="I5414">
        <v>0.66052246093800004</v>
      </c>
      <c r="J5414">
        <v>-231.70957308300001</v>
      </c>
      <c r="K5414">
        <v>-221.89301390399999</v>
      </c>
      <c r="L5414">
        <v>-300</v>
      </c>
      <c r="M5414">
        <v>-300</v>
      </c>
      <c r="N5414">
        <v>-300</v>
      </c>
      <c r="O5414">
        <v>-300</v>
      </c>
    </row>
    <row r="5415" spans="1:15" x14ac:dyDescent="0.2">
      <c r="A5415">
        <v>0.66064453125</v>
      </c>
      <c r="B5415">
        <v>-116.314011514</v>
      </c>
      <c r="C5415">
        <v>-116.314040486</v>
      </c>
      <c r="D5415">
        <v>-116.313848162</v>
      </c>
      <c r="E5415">
        <v>-116.31550196800001</v>
      </c>
      <c r="F5415">
        <v>-116.31975721800001</v>
      </c>
      <c r="G5415">
        <v>-116.330651128</v>
      </c>
      <c r="H5415">
        <v>0</v>
      </c>
      <c r="I5415">
        <v>0.66064453125</v>
      </c>
      <c r="J5415">
        <v>-243.93594756499999</v>
      </c>
      <c r="K5415">
        <v>-222.17799664899999</v>
      </c>
      <c r="L5415">
        <v>-300</v>
      </c>
      <c r="M5415">
        <v>-300</v>
      </c>
      <c r="N5415">
        <v>-300</v>
      </c>
      <c r="O5415">
        <v>-300</v>
      </c>
    </row>
    <row r="5416" spans="1:15" x14ac:dyDescent="0.2">
      <c r="A5416">
        <v>0.66076660156199996</v>
      </c>
      <c r="B5416">
        <v>-116.110047317</v>
      </c>
      <c r="C5416">
        <v>-116.110080107</v>
      </c>
      <c r="D5416">
        <v>-116.109889084</v>
      </c>
      <c r="E5416">
        <v>-116.111545476</v>
      </c>
      <c r="F5416">
        <v>-116.115806382</v>
      </c>
      <c r="G5416">
        <v>-116.126714487</v>
      </c>
      <c r="H5416">
        <v>0</v>
      </c>
      <c r="I5416">
        <v>0.66076660156199996</v>
      </c>
      <c r="J5416">
        <v>-239.435565475</v>
      </c>
      <c r="K5416">
        <v>-222.63637294899999</v>
      </c>
      <c r="L5416">
        <v>-300</v>
      </c>
      <c r="M5416">
        <v>-300</v>
      </c>
      <c r="N5416">
        <v>-300</v>
      </c>
      <c r="O5416">
        <v>-300</v>
      </c>
    </row>
    <row r="5417" spans="1:15" x14ac:dyDescent="0.2">
      <c r="A5417">
        <v>0.660888671875</v>
      </c>
      <c r="B5417">
        <v>-115.914431671</v>
      </c>
      <c r="C5417">
        <v>-115.914468282</v>
      </c>
      <c r="D5417">
        <v>-115.91427856</v>
      </c>
      <c r="E5417">
        <v>-115.91593754100001</v>
      </c>
      <c r="F5417">
        <v>-115.92020410799999</v>
      </c>
      <c r="G5417">
        <v>-115.93112641800001</v>
      </c>
      <c r="H5417">
        <v>0</v>
      </c>
      <c r="I5417">
        <v>0.660888671875</v>
      </c>
      <c r="J5417">
        <v>-235.33372617399999</v>
      </c>
      <c r="K5417">
        <v>-223.281655121</v>
      </c>
      <c r="L5417">
        <v>-300</v>
      </c>
      <c r="M5417">
        <v>-300</v>
      </c>
      <c r="N5417">
        <v>-300</v>
      </c>
      <c r="O5417">
        <v>-300</v>
      </c>
    </row>
    <row r="5418" spans="1:15" x14ac:dyDescent="0.2">
      <c r="A5418">
        <v>0.66101074218800004</v>
      </c>
      <c r="B5418">
        <v>-115.72680557</v>
      </c>
      <c r="C5418">
        <v>-115.726846008</v>
      </c>
      <c r="D5418">
        <v>-115.72665758799999</v>
      </c>
      <c r="E5418">
        <v>-115.72831916</v>
      </c>
      <c r="F5418">
        <v>-115.732591392</v>
      </c>
      <c r="G5418">
        <v>-115.74352791600001</v>
      </c>
      <c r="H5418">
        <v>0</v>
      </c>
      <c r="I5418">
        <v>0.66101074218800004</v>
      </c>
      <c r="J5418">
        <v>-239.311232432</v>
      </c>
      <c r="K5418">
        <v>-224.13551022499999</v>
      </c>
      <c r="L5418">
        <v>-300</v>
      </c>
      <c r="M5418">
        <v>-300</v>
      </c>
      <c r="N5418">
        <v>-300</v>
      </c>
      <c r="O5418">
        <v>-300</v>
      </c>
    </row>
    <row r="5419" spans="1:15" x14ac:dyDescent="0.2">
      <c r="A5419">
        <v>0.6611328125</v>
      </c>
      <c r="B5419">
        <v>-115.546839048</v>
      </c>
      <c r="C5419">
        <v>-115.546883318</v>
      </c>
      <c r="D5419">
        <v>-115.54669620200001</v>
      </c>
      <c r="E5419">
        <v>-115.548360366</v>
      </c>
      <c r="F5419">
        <v>-115.55263826700001</v>
      </c>
      <c r="G5419">
        <v>-115.56358901599999</v>
      </c>
      <c r="H5419">
        <v>0</v>
      </c>
      <c r="I5419">
        <v>0.6611328125</v>
      </c>
      <c r="J5419">
        <v>-248.09082887700001</v>
      </c>
      <c r="K5419">
        <v>-225.22635892400001</v>
      </c>
      <c r="L5419">
        <v>-300</v>
      </c>
      <c r="M5419">
        <v>-300</v>
      </c>
      <c r="N5419">
        <v>-300</v>
      </c>
      <c r="O5419">
        <v>-300</v>
      </c>
    </row>
    <row r="5420" spans="1:15" x14ac:dyDescent="0.2">
      <c r="A5420">
        <v>0.66125488281199996</v>
      </c>
      <c r="B5420">
        <v>-115.374228257</v>
      </c>
      <c r="C5420">
        <v>-115.374276362</v>
      </c>
      <c r="D5420">
        <v>-115.374090552</v>
      </c>
      <c r="E5420">
        <v>-115.375757311</v>
      </c>
      <c r="F5420">
        <v>-115.380040884</v>
      </c>
      <c r="G5420">
        <v>-115.39100586799999</v>
      </c>
      <c r="H5420">
        <v>0</v>
      </c>
      <c r="I5420">
        <v>0.66125488281199996</v>
      </c>
      <c r="J5420">
        <v>-234.36274888</v>
      </c>
      <c r="K5420">
        <v>-226.58553884</v>
      </c>
      <c r="L5420">
        <v>-300</v>
      </c>
      <c r="M5420">
        <v>-300</v>
      </c>
      <c r="N5420">
        <v>-300</v>
      </c>
      <c r="O5420">
        <v>-300</v>
      </c>
    </row>
    <row r="5421" spans="1:15" x14ac:dyDescent="0.2">
      <c r="A5421">
        <v>0.661376953125</v>
      </c>
      <c r="B5421">
        <v>-115.20869291</v>
      </c>
      <c r="C5421">
        <v>-115.20874485500001</v>
      </c>
      <c r="D5421">
        <v>-115.208560353</v>
      </c>
      <c r="E5421">
        <v>-115.210229709</v>
      </c>
      <c r="F5421">
        <v>-115.214518959</v>
      </c>
      <c r="G5421">
        <v>-115.225498187</v>
      </c>
      <c r="H5421">
        <v>0</v>
      </c>
      <c r="I5421">
        <v>0.661376953125</v>
      </c>
      <c r="J5421">
        <v>-231.32459485999999</v>
      </c>
      <c r="K5421">
        <v>-228.24874085100001</v>
      </c>
      <c r="L5421">
        <v>-300</v>
      </c>
      <c r="M5421">
        <v>-300</v>
      </c>
      <c r="N5421">
        <v>-300</v>
      </c>
      <c r="O5421">
        <v>-300</v>
      </c>
    </row>
    <row r="5422" spans="1:15" x14ac:dyDescent="0.2">
      <c r="A5422">
        <v>0.66149902343800004</v>
      </c>
      <c r="B5422">
        <v>-115.049974044</v>
      </c>
      <c r="C5422">
        <v>-115.050029834</v>
      </c>
      <c r="D5422">
        <v>-115.04984664</v>
      </c>
      <c r="E5422">
        <v>-115.051518595</v>
      </c>
      <c r="F5422">
        <v>-115.05581352599999</v>
      </c>
      <c r="G5422">
        <v>-115.06680700699999</v>
      </c>
      <c r="H5422">
        <v>0</v>
      </c>
      <c r="I5422">
        <v>0.66149902343800004</v>
      </c>
      <c r="J5422">
        <v>-232.214376813</v>
      </c>
      <c r="K5422">
        <v>-230.26244695899999</v>
      </c>
      <c r="L5422">
        <v>-300</v>
      </c>
      <c r="M5422">
        <v>-300</v>
      </c>
      <c r="N5422">
        <v>-300</v>
      </c>
      <c r="O5422">
        <v>-300</v>
      </c>
    </row>
    <row r="5423" spans="1:15" x14ac:dyDescent="0.2">
      <c r="A5423">
        <v>0.66162109375</v>
      </c>
      <c r="B5423">
        <v>-114.897832037</v>
      </c>
      <c r="C5423">
        <v>-114.897891676</v>
      </c>
      <c r="D5423">
        <v>-114.897709793</v>
      </c>
      <c r="E5423">
        <v>-114.899384348</v>
      </c>
      <c r="F5423">
        <v>-114.90368496400001</v>
      </c>
      <c r="G5423">
        <v>-114.91469270899999</v>
      </c>
      <c r="H5423">
        <v>0</v>
      </c>
      <c r="I5423">
        <v>0.66162109375</v>
      </c>
      <c r="J5423">
        <v>-237.531437458</v>
      </c>
      <c r="K5423">
        <v>-232.680780564</v>
      </c>
      <c r="L5423">
        <v>-300</v>
      </c>
      <c r="M5423">
        <v>-300</v>
      </c>
      <c r="N5423">
        <v>-300</v>
      </c>
      <c r="O5423">
        <v>-300</v>
      </c>
    </row>
    <row r="5424" spans="1:15" x14ac:dyDescent="0.2">
      <c r="A5424">
        <v>0.66174316406199996</v>
      </c>
      <c r="B5424">
        <v>-114.75204486600001</v>
      </c>
      <c r="C5424">
        <v>-114.75210835999999</v>
      </c>
      <c r="D5424">
        <v>-114.751927788</v>
      </c>
      <c r="E5424">
        <v>-114.753604946</v>
      </c>
      <c r="F5424">
        <v>-114.757911251</v>
      </c>
      <c r="G5424">
        <v>-114.76893327000001</v>
      </c>
      <c r="H5424">
        <v>0</v>
      </c>
      <c r="I5424">
        <v>0.66174316406199996</v>
      </c>
      <c r="J5424">
        <v>-270.61020093799999</v>
      </c>
      <c r="K5424">
        <v>-235.536973472</v>
      </c>
      <c r="L5424">
        <v>-300</v>
      </c>
      <c r="M5424">
        <v>-300</v>
      </c>
      <c r="N5424">
        <v>-300</v>
      </c>
      <c r="O5424">
        <v>-300</v>
      </c>
    </row>
    <row r="5425" spans="1:15" x14ac:dyDescent="0.2">
      <c r="A5425">
        <v>0.661865234375</v>
      </c>
      <c r="B5425">
        <v>-114.61240656</v>
      </c>
      <c r="C5425">
        <v>-114.612473912</v>
      </c>
      <c r="D5425">
        <v>-114.612294654</v>
      </c>
      <c r="E5425">
        <v>-114.61397441699999</v>
      </c>
      <c r="F5425">
        <v>-114.618286415</v>
      </c>
      <c r="G5425">
        <v>-114.62932271699999</v>
      </c>
      <c r="H5425">
        <v>0</v>
      </c>
      <c r="I5425">
        <v>0.661865234375</v>
      </c>
      <c r="J5425">
        <v>-240.66344714100001</v>
      </c>
      <c r="K5425">
        <v>-238.757154778</v>
      </c>
      <c r="L5425">
        <v>-300</v>
      </c>
      <c r="M5425">
        <v>-300</v>
      </c>
      <c r="N5425">
        <v>-300</v>
      </c>
      <c r="O5425">
        <v>-300</v>
      </c>
    </row>
    <row r="5426" spans="1:15" x14ac:dyDescent="0.2">
      <c r="A5426">
        <v>0.66198730468800004</v>
      </c>
      <c r="B5426">
        <v>-114.478725822</v>
      </c>
      <c r="C5426">
        <v>-114.478797038</v>
      </c>
      <c r="D5426">
        <v>-114.478619094</v>
      </c>
      <c r="E5426">
        <v>-114.480301463</v>
      </c>
      <c r="F5426">
        <v>-114.484619159</v>
      </c>
      <c r="G5426">
        <v>-114.49566975400001</v>
      </c>
      <c r="H5426">
        <v>0</v>
      </c>
      <c r="I5426">
        <v>0.66198730468800004</v>
      </c>
      <c r="J5426">
        <v>-240.503946802</v>
      </c>
      <c r="K5426">
        <v>-241.927191459</v>
      </c>
      <c r="L5426">
        <v>-300</v>
      </c>
      <c r="M5426">
        <v>-300</v>
      </c>
      <c r="N5426">
        <v>-300</v>
      </c>
      <c r="O5426">
        <v>-300</v>
      </c>
    </row>
    <row r="5427" spans="1:15" x14ac:dyDescent="0.2">
      <c r="A5427">
        <v>0.662109375</v>
      </c>
      <c r="B5427">
        <v>-114.350824808</v>
      </c>
      <c r="C5427">
        <v>-114.350899891</v>
      </c>
      <c r="D5427">
        <v>-114.35072326300001</v>
      </c>
      <c r="E5427">
        <v>-114.352408242</v>
      </c>
      <c r="F5427">
        <v>-114.356731638</v>
      </c>
      <c r="G5427">
        <v>-114.367796536</v>
      </c>
      <c r="H5427">
        <v>0</v>
      </c>
      <c r="I5427">
        <v>0.662109375</v>
      </c>
      <c r="J5427">
        <v>-257.19857414000001</v>
      </c>
      <c r="K5427">
        <v>-243.91792636599999</v>
      </c>
      <c r="L5427">
        <v>-300</v>
      </c>
      <c r="M5427">
        <v>-300</v>
      </c>
      <c r="N5427">
        <v>-300</v>
      </c>
      <c r="O5427">
        <v>-300</v>
      </c>
    </row>
    <row r="5428" spans="1:15" x14ac:dyDescent="0.2">
      <c r="A5428">
        <v>0.66223144531199996</v>
      </c>
      <c r="B5428">
        <v>-114.22853802900001</v>
      </c>
      <c r="C5428">
        <v>-114.228616984</v>
      </c>
      <c r="D5428">
        <v>-114.228441674</v>
      </c>
      <c r="E5428">
        <v>-114.23012926299999</v>
      </c>
      <c r="F5428">
        <v>-114.23445836499999</v>
      </c>
      <c r="G5428">
        <v>-114.245537576</v>
      </c>
      <c r="H5428">
        <v>0</v>
      </c>
      <c r="I5428">
        <v>0.66223144531199996</v>
      </c>
      <c r="J5428">
        <v>-239.93686012699999</v>
      </c>
      <c r="K5428">
        <v>-243.40348677200001</v>
      </c>
      <c r="L5428">
        <v>-300</v>
      </c>
      <c r="M5428">
        <v>-300</v>
      </c>
      <c r="N5428">
        <v>-300</v>
      </c>
      <c r="O5428">
        <v>-300</v>
      </c>
    </row>
    <row r="5429" spans="1:15" x14ac:dyDescent="0.2">
      <c r="A5429">
        <v>0.662353515625</v>
      </c>
      <c r="B5429">
        <v>-114.111711378</v>
      </c>
      <c r="C5429">
        <v>-114.111794211</v>
      </c>
      <c r="D5429">
        <v>-114.11162022000001</v>
      </c>
      <c r="E5429">
        <v>-114.113310422</v>
      </c>
      <c r="F5429">
        <v>-114.11764523399999</v>
      </c>
      <c r="G5429">
        <v>-114.128738767</v>
      </c>
      <c r="H5429">
        <v>0</v>
      </c>
      <c r="I5429">
        <v>0.662353515625</v>
      </c>
      <c r="J5429">
        <v>-234.694587738</v>
      </c>
      <c r="K5429">
        <v>-240.71865686300001</v>
      </c>
      <c r="L5429">
        <v>-297.84688033499998</v>
      </c>
      <c r="M5429">
        <v>-300</v>
      </c>
      <c r="N5429">
        <v>-300</v>
      </c>
      <c r="O5429">
        <v>-300</v>
      </c>
    </row>
    <row r="5430" spans="1:15" x14ac:dyDescent="0.2">
      <c r="A5430">
        <v>0.66247558593800004</v>
      </c>
      <c r="B5430">
        <v>-114.000201253</v>
      </c>
      <c r="C5430">
        <v>-114.00028796700001</v>
      </c>
      <c r="D5430">
        <v>-114.00011529699999</v>
      </c>
      <c r="E5430">
        <v>-114.001808114</v>
      </c>
      <c r="F5430">
        <v>-114.006148639</v>
      </c>
      <c r="G5430">
        <v>-114.017256504</v>
      </c>
      <c r="H5430">
        <v>0</v>
      </c>
      <c r="I5430">
        <v>0.66247558593800004</v>
      </c>
      <c r="J5430">
        <v>-234.52997709900001</v>
      </c>
      <c r="K5430">
        <v>-237.32389981200001</v>
      </c>
      <c r="L5430">
        <v>-300</v>
      </c>
      <c r="M5430">
        <v>-300</v>
      </c>
      <c r="N5430">
        <v>-300</v>
      </c>
      <c r="O5430">
        <v>-300</v>
      </c>
    </row>
    <row r="5431" spans="1:15" x14ac:dyDescent="0.2">
      <c r="A5431">
        <v>0.66259765625</v>
      </c>
      <c r="B5431">
        <v>-113.893873763</v>
      </c>
      <c r="C5431">
        <v>-113.89396436299999</v>
      </c>
      <c r="D5431">
        <v>-113.893793016</v>
      </c>
      <c r="E5431">
        <v>-113.89548845</v>
      </c>
      <c r="F5431">
        <v>-113.899834691</v>
      </c>
      <c r="G5431">
        <v>-113.910956899</v>
      </c>
      <c r="H5431">
        <v>0</v>
      </c>
      <c r="I5431">
        <v>0.66259765625</v>
      </c>
      <c r="J5431">
        <v>-239.80788873099999</v>
      </c>
      <c r="K5431">
        <v>-234.15399288</v>
      </c>
      <c r="L5431">
        <v>-300</v>
      </c>
      <c r="M5431">
        <v>-300</v>
      </c>
      <c r="N5431">
        <v>-300</v>
      </c>
      <c r="O5431">
        <v>-300</v>
      </c>
    </row>
    <row r="5432" spans="1:15" x14ac:dyDescent="0.2">
      <c r="A5432">
        <v>0.66271972656199996</v>
      </c>
      <c r="B5432">
        <v>-113.792604027</v>
      </c>
      <c r="C5432">
        <v>-113.79269851700001</v>
      </c>
      <c r="D5432">
        <v>-113.792528494</v>
      </c>
      <c r="E5432">
        <v>-113.794226546</v>
      </c>
      <c r="F5432">
        <v>-113.798578509</v>
      </c>
      <c r="G5432">
        <v>-113.809715068</v>
      </c>
      <c r="H5432">
        <v>0</v>
      </c>
      <c r="I5432">
        <v>0.66271972656199996</v>
      </c>
      <c r="J5432">
        <v>-248.35182730700001</v>
      </c>
      <c r="K5432">
        <v>-231.61931505499999</v>
      </c>
      <c r="L5432">
        <v>-300</v>
      </c>
      <c r="M5432">
        <v>-300</v>
      </c>
      <c r="N5432">
        <v>-300</v>
      </c>
      <c r="O5432">
        <v>-300</v>
      </c>
    </row>
    <row r="5433" spans="1:15" x14ac:dyDescent="0.2">
      <c r="A5433">
        <v>0.662841796875</v>
      </c>
      <c r="B5433">
        <v>-113.69627552599999</v>
      </c>
      <c r="C5433">
        <v>-113.696373912</v>
      </c>
      <c r="D5433">
        <v>-113.696205214</v>
      </c>
      <c r="E5433">
        <v>-113.697905887</v>
      </c>
      <c r="F5433">
        <v>-113.70226357600001</v>
      </c>
      <c r="G5433">
        <v>-113.713414496</v>
      </c>
      <c r="H5433">
        <v>0</v>
      </c>
      <c r="I5433">
        <v>0.662841796875</v>
      </c>
      <c r="J5433">
        <v>-235.179149604</v>
      </c>
      <c r="K5433">
        <v>-229.96728669300001</v>
      </c>
      <c r="L5433">
        <v>-300</v>
      </c>
      <c r="M5433">
        <v>-296.89135523700003</v>
      </c>
      <c r="N5433">
        <v>-300</v>
      </c>
      <c r="O5433">
        <v>-300</v>
      </c>
    </row>
    <row r="5434" spans="1:15" x14ac:dyDescent="0.2">
      <c r="A5434">
        <v>0.66296386718800004</v>
      </c>
      <c r="B5434">
        <v>-113.604779537</v>
      </c>
      <c r="C5434">
        <v>-113.604881822</v>
      </c>
      <c r="D5434">
        <v>-113.60471445100001</v>
      </c>
      <c r="E5434">
        <v>-113.60641774699999</v>
      </c>
      <c r="F5434">
        <v>-113.61078116500001</v>
      </c>
      <c r="G5434">
        <v>-113.621946456</v>
      </c>
      <c r="H5434">
        <v>0</v>
      </c>
      <c r="I5434">
        <v>0.66296386718800004</v>
      </c>
      <c r="J5434">
        <v>-232.05463292600001</v>
      </c>
      <c r="K5434">
        <v>-229.40765052200001</v>
      </c>
      <c r="L5434">
        <v>-300</v>
      </c>
      <c r="M5434">
        <v>-293.984836986</v>
      </c>
      <c r="N5434">
        <v>-300</v>
      </c>
      <c r="O5434">
        <v>-300</v>
      </c>
    </row>
    <row r="5435" spans="1:15" x14ac:dyDescent="0.2">
      <c r="A5435">
        <v>0.6630859375</v>
      </c>
      <c r="B5435">
        <v>-113.518014599</v>
      </c>
      <c r="C5435">
        <v>-113.51812078899999</v>
      </c>
      <c r="D5435">
        <v>-113.517954746</v>
      </c>
      <c r="E5435">
        <v>-113.519660667</v>
      </c>
      <c r="F5435">
        <v>-113.52402981900001</v>
      </c>
      <c r="G5435">
        <v>-113.535209491</v>
      </c>
      <c r="H5435">
        <v>0</v>
      </c>
      <c r="I5435">
        <v>0.6630859375</v>
      </c>
      <c r="J5435">
        <v>-232.47996957199999</v>
      </c>
      <c r="K5435">
        <v>-230.13200947300001</v>
      </c>
      <c r="L5435">
        <v>-300</v>
      </c>
      <c r="M5435">
        <v>-293.75050149800001</v>
      </c>
      <c r="N5435">
        <v>-300</v>
      </c>
      <c r="O5435">
        <v>-300</v>
      </c>
    </row>
    <row r="5436" spans="1:15" x14ac:dyDescent="0.2">
      <c r="A5436">
        <v>0.66320800781199996</v>
      </c>
      <c r="B5436">
        <v>-113.435886051</v>
      </c>
      <c r="C5436">
        <v>-113.43599614999999</v>
      </c>
      <c r="D5436">
        <v>-113.435831437</v>
      </c>
      <c r="E5436">
        <v>-113.437539985</v>
      </c>
      <c r="F5436">
        <v>-113.44191487400001</v>
      </c>
      <c r="G5436">
        <v>-113.453108937</v>
      </c>
      <c r="H5436">
        <v>0</v>
      </c>
      <c r="I5436">
        <v>0.66320800781199996</v>
      </c>
      <c r="J5436">
        <v>-236.39090962899999</v>
      </c>
      <c r="K5436">
        <v>-232.32531855600001</v>
      </c>
      <c r="L5436">
        <v>-300</v>
      </c>
      <c r="M5436">
        <v>-295.56775412299999</v>
      </c>
      <c r="N5436">
        <v>-293.31791704599999</v>
      </c>
      <c r="O5436">
        <v>-300</v>
      </c>
    </row>
    <row r="5437" spans="1:15" x14ac:dyDescent="0.2">
      <c r="A5437">
        <v>0.663330078125</v>
      </c>
      <c r="B5437">
        <v>-113.358305599</v>
      </c>
      <c r="C5437">
        <v>-113.35841961200001</v>
      </c>
      <c r="D5437">
        <v>-113.35825622999999</v>
      </c>
      <c r="E5437">
        <v>-113.359967406</v>
      </c>
      <c r="F5437">
        <v>-113.364348037</v>
      </c>
      <c r="G5437">
        <v>-113.3755565</v>
      </c>
      <c r="H5437">
        <v>0</v>
      </c>
      <c r="I5437">
        <v>0.663330078125</v>
      </c>
      <c r="J5437">
        <v>-248.99346976000001</v>
      </c>
      <c r="K5437">
        <v>-236.19065425400001</v>
      </c>
      <c r="L5437">
        <v>-295.47687429500002</v>
      </c>
      <c r="M5437">
        <v>-298.226935819</v>
      </c>
      <c r="N5437">
        <v>-296.98445895200001</v>
      </c>
      <c r="O5437">
        <v>-300</v>
      </c>
    </row>
    <row r="5438" spans="1:15" x14ac:dyDescent="0.2">
      <c r="A5438">
        <v>0.66345214843800004</v>
      </c>
      <c r="B5438">
        <v>-113.28519092800001</v>
      </c>
      <c r="C5438">
        <v>-113.285308859</v>
      </c>
      <c r="D5438">
        <v>-113.285146811</v>
      </c>
      <c r="E5438">
        <v>-113.28686061800001</v>
      </c>
      <c r="F5438">
        <v>-113.29124699499999</v>
      </c>
      <c r="G5438">
        <v>-113.302469867</v>
      </c>
      <c r="H5438">
        <v>0</v>
      </c>
      <c r="I5438">
        <v>0.66345214843800004</v>
      </c>
      <c r="J5438">
        <v>-244.87685870000001</v>
      </c>
      <c r="K5438">
        <v>-241.989429046</v>
      </c>
      <c r="L5438">
        <v>-294.33399599199998</v>
      </c>
      <c r="M5438">
        <v>-299.755785237</v>
      </c>
      <c r="N5438">
        <v>-300</v>
      </c>
      <c r="O5438">
        <v>-300</v>
      </c>
    </row>
    <row r="5439" spans="1:15" x14ac:dyDescent="0.2">
      <c r="A5439">
        <v>0.66357421875</v>
      </c>
      <c r="B5439">
        <v>-113.216465353</v>
      </c>
      <c r="C5439">
        <v>-113.216587207</v>
      </c>
      <c r="D5439">
        <v>-113.216426493</v>
      </c>
      <c r="E5439">
        <v>-113.21814293200001</v>
      </c>
      <c r="F5439">
        <v>-113.22253505899999</v>
      </c>
      <c r="G5439">
        <v>-113.233772351</v>
      </c>
      <c r="H5439">
        <v>0</v>
      </c>
      <c r="I5439">
        <v>0.66357421875</v>
      </c>
      <c r="J5439">
        <v>-241.034378721</v>
      </c>
      <c r="K5439">
        <v>-250.10591662100001</v>
      </c>
      <c r="L5439">
        <v>-296.723208586</v>
      </c>
      <c r="M5439">
        <v>-299.21666957399998</v>
      </c>
      <c r="N5439">
        <v>-300</v>
      </c>
      <c r="O5439">
        <v>-300</v>
      </c>
    </row>
    <row r="5440" spans="1:15" x14ac:dyDescent="0.2">
      <c r="A5440">
        <v>0.66369628906199996</v>
      </c>
      <c r="B5440">
        <v>-113.15205749499999</v>
      </c>
      <c r="C5440">
        <v>-113.152183276</v>
      </c>
      <c r="D5440">
        <v>-113.152023898</v>
      </c>
      <c r="E5440">
        <v>-113.153742972</v>
      </c>
      <c r="F5440">
        <v>-113.15814085300001</v>
      </c>
      <c r="G5440">
        <v>-113.169392574</v>
      </c>
      <c r="H5440">
        <v>0</v>
      </c>
      <c r="I5440">
        <v>0.66369628906199996</v>
      </c>
      <c r="J5440">
        <v>-245.40189666399999</v>
      </c>
      <c r="K5440">
        <v>-261.17486080899999</v>
      </c>
      <c r="L5440">
        <v>-299.72880604400001</v>
      </c>
      <c r="M5440">
        <v>-298.12914392900001</v>
      </c>
      <c r="N5440">
        <v>-300</v>
      </c>
      <c r="O5440">
        <v>-300</v>
      </c>
    </row>
    <row r="5441" spans="1:15" x14ac:dyDescent="0.2">
      <c r="A5441">
        <v>0.663818359375</v>
      </c>
      <c r="B5441">
        <v>-113.091900994</v>
      </c>
      <c r="C5441">
        <v>-113.09203070700001</v>
      </c>
      <c r="D5441">
        <v>-113.091872667</v>
      </c>
      <c r="E5441">
        <v>-113.093594377</v>
      </c>
      <c r="F5441">
        <v>-113.09799801600001</v>
      </c>
      <c r="G5441">
        <v>-113.109264176</v>
      </c>
      <c r="H5441">
        <v>0</v>
      </c>
      <c r="I5441">
        <v>0.663818359375</v>
      </c>
      <c r="J5441">
        <v>-252.68452050299999</v>
      </c>
      <c r="K5441">
        <v>-276.41331595899999</v>
      </c>
      <c r="L5441">
        <v>-300</v>
      </c>
      <c r="M5441">
        <v>-298.38796032300002</v>
      </c>
      <c r="N5441">
        <v>-300</v>
      </c>
      <c r="O5441">
        <v>-300</v>
      </c>
    </row>
    <row r="5442" spans="1:15" x14ac:dyDescent="0.2">
      <c r="A5442">
        <v>0.66394042968800004</v>
      </c>
      <c r="B5442">
        <v>-113.035934244</v>
      </c>
      <c r="C5442">
        <v>-113.036067894</v>
      </c>
      <c r="D5442">
        <v>-113.035911192</v>
      </c>
      <c r="E5442">
        <v>-113.037635541</v>
      </c>
      <c r="F5442">
        <v>-113.042044942</v>
      </c>
      <c r="G5442">
        <v>-113.053325551</v>
      </c>
      <c r="H5442">
        <v>0</v>
      </c>
      <c r="I5442">
        <v>0.66394042968800004</v>
      </c>
      <c r="J5442">
        <v>-239.95181354100001</v>
      </c>
      <c r="K5442">
        <v>-298.63736563999998</v>
      </c>
      <c r="L5442">
        <v>-300</v>
      </c>
      <c r="M5442">
        <v>-300</v>
      </c>
      <c r="N5442">
        <v>-300</v>
      </c>
      <c r="O5442">
        <v>-300</v>
      </c>
    </row>
    <row r="5443" spans="1:15" x14ac:dyDescent="0.2">
      <c r="A5443">
        <v>0.6640625</v>
      </c>
      <c r="B5443">
        <v>-112.984100153</v>
      </c>
      <c r="C5443">
        <v>-112.984237744</v>
      </c>
      <c r="D5443">
        <v>-112.984082383</v>
      </c>
      <c r="E5443">
        <v>-112.985809374</v>
      </c>
      <c r="F5443">
        <v>-112.990224539</v>
      </c>
      <c r="G5443">
        <v>-113.00151960700001</v>
      </c>
      <c r="H5443">
        <v>0</v>
      </c>
      <c r="I5443">
        <v>0.6640625</v>
      </c>
      <c r="J5443">
        <v>-237.00413263600001</v>
      </c>
      <c r="K5443">
        <v>-300</v>
      </c>
      <c r="L5443">
        <v>-300</v>
      </c>
      <c r="M5443">
        <v>-300</v>
      </c>
      <c r="N5443">
        <v>-300</v>
      </c>
      <c r="O5443">
        <v>-300</v>
      </c>
    </row>
    <row r="5444" spans="1:15" x14ac:dyDescent="0.2">
      <c r="A5444">
        <v>0.66418457031199996</v>
      </c>
      <c r="B5444">
        <v>-112.93634592799999</v>
      </c>
      <c r="C5444">
        <v>-112.936487465</v>
      </c>
      <c r="D5444">
        <v>-112.93633344600001</v>
      </c>
      <c r="E5444">
        <v>-112.938063079</v>
      </c>
      <c r="F5444">
        <v>-112.942484014</v>
      </c>
      <c r="G5444">
        <v>-112.95379355</v>
      </c>
      <c r="H5444">
        <v>0</v>
      </c>
      <c r="I5444">
        <v>0.66418457031199996</v>
      </c>
      <c r="J5444">
        <v>-237.80298877499999</v>
      </c>
      <c r="K5444">
        <v>-300</v>
      </c>
      <c r="L5444">
        <v>-300</v>
      </c>
      <c r="M5444">
        <v>-300</v>
      </c>
      <c r="N5444">
        <v>-300</v>
      </c>
      <c r="O5444">
        <v>-300</v>
      </c>
    </row>
    <row r="5445" spans="1:15" x14ac:dyDescent="0.2">
      <c r="A5445">
        <v>0.664306640625</v>
      </c>
      <c r="B5445">
        <v>-112.892622874</v>
      </c>
      <c r="C5445">
        <v>-112.892768362</v>
      </c>
      <c r="D5445">
        <v>-112.892615686</v>
      </c>
      <c r="E5445">
        <v>-112.894347964</v>
      </c>
      <c r="F5445">
        <v>-112.89877467300001</v>
      </c>
      <c r="G5445">
        <v>-112.910098687</v>
      </c>
      <c r="H5445">
        <v>0</v>
      </c>
      <c r="I5445">
        <v>0.664306640625</v>
      </c>
      <c r="J5445">
        <v>-242.73622538699999</v>
      </c>
      <c r="K5445">
        <v>-300</v>
      </c>
      <c r="L5445">
        <v>-300</v>
      </c>
      <c r="M5445">
        <v>-298.90990649700001</v>
      </c>
      <c r="N5445">
        <v>-300</v>
      </c>
      <c r="O5445">
        <v>-300</v>
      </c>
    </row>
    <row r="5446" spans="1:15" x14ac:dyDescent="0.2">
      <c r="A5446">
        <v>0.66442871093800004</v>
      </c>
      <c r="B5446">
        <v>-112.85288622</v>
      </c>
      <c r="C5446">
        <v>-112.853035663</v>
      </c>
      <c r="D5446">
        <v>-112.852884332</v>
      </c>
      <c r="E5446">
        <v>-112.854619257</v>
      </c>
      <c r="F5446">
        <v>-112.859051744</v>
      </c>
      <c r="G5446">
        <v>-112.870390245</v>
      </c>
      <c r="H5446">
        <v>0</v>
      </c>
      <c r="I5446">
        <v>0.66442871093800004</v>
      </c>
      <c r="J5446">
        <v>-273.96005681499997</v>
      </c>
      <c r="K5446">
        <v>-300</v>
      </c>
      <c r="L5446">
        <v>-300</v>
      </c>
      <c r="M5446">
        <v>-298.54432531999998</v>
      </c>
      <c r="N5446">
        <v>-300</v>
      </c>
      <c r="O5446">
        <v>-300</v>
      </c>
    </row>
    <row r="5447" spans="1:15" x14ac:dyDescent="0.2">
      <c r="A5447">
        <v>0.66455078125</v>
      </c>
      <c r="B5447">
        <v>-112.817094955</v>
      </c>
      <c r="C5447">
        <v>-112.817248358</v>
      </c>
      <c r="D5447">
        <v>-112.817098374</v>
      </c>
      <c r="E5447">
        <v>-112.818835947</v>
      </c>
      <c r="F5447">
        <v>-112.823274216</v>
      </c>
      <c r="G5447">
        <v>-112.83462721399999</v>
      </c>
      <c r="H5447">
        <v>0</v>
      </c>
      <c r="I5447">
        <v>0.66455078125</v>
      </c>
      <c r="J5447">
        <v>-245.59929768699999</v>
      </c>
      <c r="K5447">
        <v>-300</v>
      </c>
      <c r="L5447">
        <v>-298.479230417</v>
      </c>
      <c r="M5447">
        <v>-299.66746019300001</v>
      </c>
      <c r="N5447">
        <v>-300</v>
      </c>
      <c r="O5447">
        <v>-300</v>
      </c>
    </row>
    <row r="5448" spans="1:15" x14ac:dyDescent="0.2">
      <c r="A5448">
        <v>0.66467285156199996</v>
      </c>
      <c r="B5448">
        <v>-112.785211684</v>
      </c>
      <c r="C5448">
        <v>-112.785369051</v>
      </c>
      <c r="D5448">
        <v>-112.785220415</v>
      </c>
      <c r="E5448">
        <v>-112.786960638</v>
      </c>
      <c r="F5448">
        <v>-112.791404693</v>
      </c>
      <c r="G5448">
        <v>-112.802772198</v>
      </c>
      <c r="H5448">
        <v>0</v>
      </c>
      <c r="I5448">
        <v>0.66467285156199996</v>
      </c>
      <c r="J5448">
        <v>-243.063792269</v>
      </c>
      <c r="K5448">
        <v>-300</v>
      </c>
      <c r="L5448">
        <v>-295.90319348600002</v>
      </c>
      <c r="M5448">
        <v>-300</v>
      </c>
      <c r="N5448">
        <v>-300</v>
      </c>
      <c r="O5448">
        <v>-300</v>
      </c>
    </row>
    <row r="5449" spans="1:15" x14ac:dyDescent="0.2">
      <c r="A5449">
        <v>0.664794921875</v>
      </c>
      <c r="B5449">
        <v>-112.757202495</v>
      </c>
      <c r="C5449">
        <v>-112.757363832</v>
      </c>
      <c r="D5449">
        <v>-112.75721654500001</v>
      </c>
      <c r="E5449">
        <v>-112.758959421</v>
      </c>
      <c r="F5449">
        <v>-112.763409266</v>
      </c>
      <c r="G5449">
        <v>-112.774791288</v>
      </c>
      <c r="H5449">
        <v>0</v>
      </c>
      <c r="I5449">
        <v>0.664794921875</v>
      </c>
      <c r="J5449">
        <v>-245.97035203900001</v>
      </c>
      <c r="K5449">
        <v>-300</v>
      </c>
      <c r="L5449">
        <v>-297.99221575399997</v>
      </c>
      <c r="M5449">
        <v>-298.80394941899999</v>
      </c>
      <c r="N5449">
        <v>-296.628460523</v>
      </c>
      <c r="O5449">
        <v>-300</v>
      </c>
    </row>
    <row r="5450" spans="1:15" x14ac:dyDescent="0.2">
      <c r="A5450">
        <v>0.66491699218800004</v>
      </c>
      <c r="B5450">
        <v>-112.733036849</v>
      </c>
      <c r="C5450">
        <v>-112.733202159</v>
      </c>
      <c r="D5450">
        <v>-112.73305622300001</v>
      </c>
      <c r="E5450">
        <v>-112.734801754</v>
      </c>
      <c r="F5450">
        <v>-112.739257393</v>
      </c>
      <c r="G5450">
        <v>-112.75065394000001</v>
      </c>
      <c r="H5450">
        <v>0</v>
      </c>
      <c r="I5450">
        <v>0.66491699218800004</v>
      </c>
      <c r="J5450">
        <v>-261.56719786799999</v>
      </c>
      <c r="K5450">
        <v>-300</v>
      </c>
      <c r="L5450">
        <v>-300</v>
      </c>
      <c r="M5450">
        <v>-295.82990837</v>
      </c>
      <c r="N5450">
        <v>-292.99985907299998</v>
      </c>
      <c r="O5450">
        <v>-300</v>
      </c>
    </row>
    <row r="5451" spans="1:15" x14ac:dyDescent="0.2">
      <c r="A5451">
        <v>0.6650390625</v>
      </c>
      <c r="B5451">
        <v>-112.71268746699999</v>
      </c>
      <c r="C5451">
        <v>-112.712856755</v>
      </c>
      <c r="D5451">
        <v>-112.712712172</v>
      </c>
      <c r="E5451">
        <v>-112.71446036</v>
      </c>
      <c r="F5451">
        <v>-112.718921796</v>
      </c>
      <c r="G5451">
        <v>-112.730332879</v>
      </c>
      <c r="H5451">
        <v>0</v>
      </c>
      <c r="I5451">
        <v>0.6650390625</v>
      </c>
      <c r="J5451">
        <v>-249.731524326</v>
      </c>
      <c r="K5451">
        <v>-300</v>
      </c>
      <c r="L5451">
        <v>-300</v>
      </c>
      <c r="M5451">
        <v>-294.01117081400002</v>
      </c>
      <c r="N5451">
        <v>-300</v>
      </c>
      <c r="O5451">
        <v>-300</v>
      </c>
    </row>
    <row r="5452" spans="1:15" x14ac:dyDescent="0.2">
      <c r="A5452">
        <v>0.66516113281199996</v>
      </c>
      <c r="B5452">
        <v>-112.69613024500001</v>
      </c>
      <c r="C5452">
        <v>-112.696303516</v>
      </c>
      <c r="D5452">
        <v>-112.696160287</v>
      </c>
      <c r="E5452">
        <v>-112.69791113399999</v>
      </c>
      <c r="F5452">
        <v>-112.702378372</v>
      </c>
      <c r="G5452">
        <v>-112.713804</v>
      </c>
      <c r="H5452">
        <v>0</v>
      </c>
      <c r="I5452">
        <v>0.66516113281199996</v>
      </c>
      <c r="J5452">
        <v>-245.30583922299999</v>
      </c>
      <c r="K5452">
        <v>-300</v>
      </c>
      <c r="L5452">
        <v>-300</v>
      </c>
      <c r="M5452">
        <v>-294.22521931799997</v>
      </c>
      <c r="N5452">
        <v>-300</v>
      </c>
      <c r="O5452">
        <v>-300</v>
      </c>
    </row>
    <row r="5453" spans="1:15" x14ac:dyDescent="0.2">
      <c r="A5453">
        <v>0.665283203125</v>
      </c>
      <c r="B5453">
        <v>-112.68334417200001</v>
      </c>
      <c r="C5453">
        <v>-112.683521431</v>
      </c>
      <c r="D5453">
        <v>-112.683379558</v>
      </c>
      <c r="E5453">
        <v>-112.685133064</v>
      </c>
      <c r="F5453">
        <v>-112.689606109</v>
      </c>
      <c r="G5453">
        <v>-112.701046292</v>
      </c>
      <c r="H5453">
        <v>0</v>
      </c>
      <c r="I5453">
        <v>0.665283203125</v>
      </c>
      <c r="J5453">
        <v>-245.89046936700001</v>
      </c>
      <c r="K5453">
        <v>-300</v>
      </c>
      <c r="L5453">
        <v>-300</v>
      </c>
      <c r="M5453">
        <v>-297.13091590099998</v>
      </c>
      <c r="N5453">
        <v>-300</v>
      </c>
      <c r="O5453">
        <v>-300</v>
      </c>
    </row>
    <row r="5454" spans="1:15" x14ac:dyDescent="0.2">
      <c r="A5454">
        <v>0.66540527343800004</v>
      </c>
      <c r="B5454">
        <v>-112.67431126</v>
      </c>
      <c r="C5454">
        <v>-112.674492511</v>
      </c>
      <c r="D5454">
        <v>-112.67435199499999</v>
      </c>
      <c r="E5454">
        <v>-112.676108164</v>
      </c>
      <c r="F5454">
        <v>-112.680587019</v>
      </c>
      <c r="G5454">
        <v>-112.69204176700001</v>
      </c>
      <c r="H5454">
        <v>0</v>
      </c>
      <c r="I5454">
        <v>0.66540527343800004</v>
      </c>
      <c r="J5454">
        <v>-250.708316862</v>
      </c>
      <c r="K5454">
        <v>-300</v>
      </c>
      <c r="L5454">
        <v>-300</v>
      </c>
      <c r="M5454">
        <v>-300</v>
      </c>
      <c r="N5454">
        <v>-300</v>
      </c>
      <c r="O5454">
        <v>-300</v>
      </c>
    </row>
    <row r="5455" spans="1:15" x14ac:dyDescent="0.2">
      <c r="A5455">
        <v>0.66552734375</v>
      </c>
      <c r="B5455">
        <v>-112.669016485</v>
      </c>
      <c r="C5455">
        <v>-112.66920173299999</v>
      </c>
      <c r="D5455">
        <v>-112.669062576</v>
      </c>
      <c r="E5455">
        <v>-112.67082141</v>
      </c>
      <c r="F5455">
        <v>-112.67530607800001</v>
      </c>
      <c r="G5455">
        <v>-112.6867754</v>
      </c>
      <c r="H5455">
        <v>0</v>
      </c>
      <c r="I5455">
        <v>0.66552734375</v>
      </c>
      <c r="J5455">
        <v>-268.17687017100002</v>
      </c>
      <c r="K5455">
        <v>-300</v>
      </c>
      <c r="L5455">
        <v>-300</v>
      </c>
      <c r="M5455">
        <v>-300</v>
      </c>
      <c r="N5455">
        <v>-300</v>
      </c>
      <c r="O5455">
        <v>-300</v>
      </c>
    </row>
    <row r="5456" spans="1:15" x14ac:dyDescent="0.2">
      <c r="A5456">
        <v>0.66564941406199996</v>
      </c>
      <c r="B5456">
        <v>-112.66744774</v>
      </c>
      <c r="C5456">
        <v>-112.667636989</v>
      </c>
      <c r="D5456">
        <v>-112.66749919199999</v>
      </c>
      <c r="E5456">
        <v>-112.66926069199999</v>
      </c>
      <c r="F5456">
        <v>-112.673751178</v>
      </c>
      <c r="G5456">
        <v>-112.685235084</v>
      </c>
      <c r="H5456">
        <v>0</v>
      </c>
      <c r="I5456">
        <v>0.66564941406199996</v>
      </c>
      <c r="J5456">
        <v>-258.65296082100002</v>
      </c>
      <c r="K5456">
        <v>-300</v>
      </c>
      <c r="L5456">
        <v>-300</v>
      </c>
      <c r="M5456">
        <v>-300</v>
      </c>
      <c r="N5456">
        <v>-300</v>
      </c>
      <c r="O5456">
        <v>-300</v>
      </c>
    </row>
    <row r="5457" spans="1:15" x14ac:dyDescent="0.2">
      <c r="A5457">
        <v>0.665771484375</v>
      </c>
      <c r="B5457">
        <v>-112.669595792</v>
      </c>
      <c r="C5457">
        <v>-112.66978904699999</v>
      </c>
      <c r="D5457">
        <v>-112.66965261199999</v>
      </c>
      <c r="E5457">
        <v>-112.67141678</v>
      </c>
      <c r="F5457">
        <v>-112.67591308900001</v>
      </c>
      <c r="G5457">
        <v>-112.687411588</v>
      </c>
      <c r="H5457">
        <v>0</v>
      </c>
      <c r="I5457">
        <v>0.665771484375</v>
      </c>
      <c r="J5457">
        <v>-258.47328902700002</v>
      </c>
      <c r="K5457">
        <v>-300</v>
      </c>
      <c r="L5457">
        <v>-300</v>
      </c>
      <c r="M5457">
        <v>-300</v>
      </c>
      <c r="N5457">
        <v>-300</v>
      </c>
      <c r="O5457">
        <v>-300</v>
      </c>
    </row>
    <row r="5458" spans="1:15" x14ac:dyDescent="0.2">
      <c r="A5458">
        <v>0.66589355468800004</v>
      </c>
      <c r="B5458">
        <v>-112.67545425500001</v>
      </c>
      <c r="C5458">
        <v>-112.675651522</v>
      </c>
      <c r="D5458">
        <v>-112.675516449</v>
      </c>
      <c r="E5458">
        <v>-112.677283288</v>
      </c>
      <c r="F5458">
        <v>-112.681785422</v>
      </c>
      <c r="G5458">
        <v>-112.693298525</v>
      </c>
      <c r="H5458">
        <v>0</v>
      </c>
      <c r="I5458">
        <v>0.66589355468800004</v>
      </c>
      <c r="J5458">
        <v>-287.07521150299999</v>
      </c>
      <c r="K5458">
        <v>-298.67281074499999</v>
      </c>
      <c r="L5458">
        <v>-300</v>
      </c>
      <c r="M5458">
        <v>-300</v>
      </c>
      <c r="N5458">
        <v>-300</v>
      </c>
      <c r="O5458">
        <v>-300</v>
      </c>
    </row>
    <row r="5459" spans="1:15" x14ac:dyDescent="0.2">
      <c r="A5459">
        <v>0.666015625</v>
      </c>
      <c r="B5459">
        <v>-112.68501956999999</v>
      </c>
      <c r="C5459">
        <v>-112.685220852</v>
      </c>
      <c r="D5459">
        <v>-112.68508714399999</v>
      </c>
      <c r="E5459">
        <v>-112.686856656</v>
      </c>
      <c r="F5459">
        <v>-112.69136462</v>
      </c>
      <c r="G5459">
        <v>-112.702892335</v>
      </c>
      <c r="H5459">
        <v>0</v>
      </c>
      <c r="I5459">
        <v>0.666015625</v>
      </c>
      <c r="J5459">
        <v>-257.56002321400001</v>
      </c>
      <c r="K5459">
        <v>-300</v>
      </c>
      <c r="L5459">
        <v>-300</v>
      </c>
      <c r="M5459">
        <v>-300</v>
      </c>
      <c r="N5459">
        <v>-300</v>
      </c>
      <c r="O5459">
        <v>-300</v>
      </c>
    </row>
    <row r="5460" spans="1:15" x14ac:dyDescent="0.2">
      <c r="A5460">
        <v>0.66613769531199996</v>
      </c>
      <c r="B5460">
        <v>-112.69829099</v>
      </c>
      <c r="C5460">
        <v>-112.698496292</v>
      </c>
      <c r="D5460">
        <v>-112.69836395</v>
      </c>
      <c r="E5460">
        <v>-112.700136136</v>
      </c>
      <c r="F5460">
        <v>-112.704649934</v>
      </c>
      <c r="G5460">
        <v>-112.716192271</v>
      </c>
      <c r="H5460">
        <v>0</v>
      </c>
      <c r="I5460">
        <v>0.66613769531199996</v>
      </c>
      <c r="J5460">
        <v>-254.10672937999999</v>
      </c>
      <c r="K5460">
        <v>-296.20436268899999</v>
      </c>
      <c r="L5460">
        <v>-300</v>
      </c>
      <c r="M5460">
        <v>-300</v>
      </c>
      <c r="N5460">
        <v>-300</v>
      </c>
      <c r="O5460">
        <v>-300</v>
      </c>
    </row>
    <row r="5461" spans="1:15" x14ac:dyDescent="0.2">
      <c r="A5461">
        <v>0.666259765625</v>
      </c>
      <c r="B5461">
        <v>-112.715270577</v>
      </c>
      <c r="C5461">
        <v>-112.71547990400001</v>
      </c>
      <c r="D5461">
        <v>-112.71534893</v>
      </c>
      <c r="E5461">
        <v>-112.717123793</v>
      </c>
      <c r="F5461">
        <v>-112.72164342799999</v>
      </c>
      <c r="G5461">
        <v>-112.733200397</v>
      </c>
      <c r="H5461">
        <v>0</v>
      </c>
      <c r="I5461">
        <v>0.666259765625</v>
      </c>
      <c r="J5461">
        <v>-256.66349547800002</v>
      </c>
      <c r="K5461">
        <v>-300</v>
      </c>
      <c r="L5461">
        <v>-300</v>
      </c>
      <c r="M5461">
        <v>-300</v>
      </c>
      <c r="N5461">
        <v>-300</v>
      </c>
      <c r="O5461">
        <v>-300</v>
      </c>
    </row>
    <row r="5462" spans="1:15" x14ac:dyDescent="0.2">
      <c r="A5462">
        <v>0.66638183593800004</v>
      </c>
      <c r="B5462">
        <v>-112.73596321399999</v>
      </c>
      <c r="C5462">
        <v>-112.73617657</v>
      </c>
      <c r="D5462">
        <v>-112.736046965</v>
      </c>
      <c r="E5462">
        <v>-112.737824507</v>
      </c>
      <c r="F5462">
        <v>-112.742349984</v>
      </c>
      <c r="G5462">
        <v>-112.753921594</v>
      </c>
      <c r="H5462">
        <v>0</v>
      </c>
      <c r="I5462">
        <v>0.66638183593800004</v>
      </c>
      <c r="J5462">
        <v>-281.853708219</v>
      </c>
      <c r="K5462">
        <v>-293.92028540299998</v>
      </c>
      <c r="L5462">
        <v>-300</v>
      </c>
      <c r="M5462">
        <v>-300</v>
      </c>
      <c r="N5462">
        <v>-300</v>
      </c>
      <c r="O5462">
        <v>-300</v>
      </c>
    </row>
    <row r="5463" spans="1:15" x14ac:dyDescent="0.2">
      <c r="A5463">
        <v>0.66650390625</v>
      </c>
      <c r="B5463">
        <v>-112.76037661300001</v>
      </c>
      <c r="C5463">
        <v>-112.76059400299999</v>
      </c>
      <c r="D5463">
        <v>-112.76046576900001</v>
      </c>
      <c r="E5463">
        <v>-112.76224599</v>
      </c>
      <c r="F5463">
        <v>-112.76677731300001</v>
      </c>
      <c r="G5463">
        <v>-112.778363574</v>
      </c>
      <c r="H5463">
        <v>0</v>
      </c>
      <c r="I5463">
        <v>0.66650390625</v>
      </c>
      <c r="J5463">
        <v>-256.75228276899998</v>
      </c>
      <c r="K5463">
        <v>-300</v>
      </c>
      <c r="L5463">
        <v>-300</v>
      </c>
      <c r="M5463">
        <v>-300</v>
      </c>
      <c r="N5463">
        <v>-300</v>
      </c>
      <c r="O5463">
        <v>-300</v>
      </c>
    </row>
    <row r="5464" spans="1:15" x14ac:dyDescent="0.2">
      <c r="A5464">
        <v>0.66662597656199996</v>
      </c>
      <c r="B5464">
        <v>-112.78852134100001</v>
      </c>
      <c r="C5464">
        <v>-112.788742769</v>
      </c>
      <c r="D5464">
        <v>-112.788615908</v>
      </c>
      <c r="E5464">
        <v>-112.790398811</v>
      </c>
      <c r="F5464">
        <v>-112.79493598400001</v>
      </c>
      <c r="G5464">
        <v>-112.80653690600001</v>
      </c>
      <c r="H5464">
        <v>0</v>
      </c>
      <c r="I5464">
        <v>0.66662597656199996</v>
      </c>
      <c r="J5464">
        <v>-252.54106833099999</v>
      </c>
      <c r="K5464">
        <v>-289.20130951099998</v>
      </c>
      <c r="L5464">
        <v>-300</v>
      </c>
      <c r="M5464">
        <v>-300</v>
      </c>
      <c r="N5464">
        <v>-300</v>
      </c>
      <c r="O5464">
        <v>-300</v>
      </c>
    </row>
    <row r="5465" spans="1:15" x14ac:dyDescent="0.2">
      <c r="A5465">
        <v>0.666748046875</v>
      </c>
      <c r="B5465">
        <v>-112.820410856</v>
      </c>
      <c r="C5465">
        <v>-112.82063632800001</v>
      </c>
      <c r="D5465">
        <v>-112.82051084</v>
      </c>
      <c r="E5465">
        <v>-112.822296428</v>
      </c>
      <c r="F5465">
        <v>-112.826839455</v>
      </c>
      <c r="G5465">
        <v>-112.838455047</v>
      </c>
      <c r="H5465">
        <v>0</v>
      </c>
      <c r="I5465">
        <v>0.666748046875</v>
      </c>
      <c r="J5465">
        <v>-252.98259213200001</v>
      </c>
      <c r="K5465">
        <v>-293.08063503599999</v>
      </c>
      <c r="L5465">
        <v>-300</v>
      </c>
      <c r="M5465">
        <v>-300</v>
      </c>
      <c r="N5465">
        <v>-300</v>
      </c>
      <c r="O5465">
        <v>-300</v>
      </c>
    </row>
    <row r="5466" spans="1:15" x14ac:dyDescent="0.2">
      <c r="A5466">
        <v>0.66687011718800004</v>
      </c>
      <c r="B5466">
        <v>-112.856061547</v>
      </c>
      <c r="C5466">
        <v>-112.856291067</v>
      </c>
      <c r="D5466">
        <v>-112.85616695500001</v>
      </c>
      <c r="E5466">
        <v>-112.857955229</v>
      </c>
      <c r="F5466">
        <v>-112.862504113</v>
      </c>
      <c r="G5466">
        <v>-112.874134385</v>
      </c>
      <c r="H5466">
        <v>0</v>
      </c>
      <c r="I5466">
        <v>0.66687011718800004</v>
      </c>
      <c r="J5466">
        <v>-258.04380400299999</v>
      </c>
      <c r="K5466">
        <v>-292.40591839899997</v>
      </c>
      <c r="L5466">
        <v>-300</v>
      </c>
      <c r="M5466">
        <v>-300</v>
      </c>
      <c r="N5466">
        <v>-300</v>
      </c>
      <c r="O5466">
        <v>-300</v>
      </c>
    </row>
    <row r="5467" spans="1:15" x14ac:dyDescent="0.2">
      <c r="A5467">
        <v>0.6669921875</v>
      </c>
      <c r="B5467">
        <v>-112.895492788</v>
      </c>
      <c r="C5467">
        <v>-112.895726361</v>
      </c>
      <c r="D5467">
        <v>-112.89560362500001</v>
      </c>
      <c r="E5467">
        <v>-112.897394588</v>
      </c>
      <c r="F5467">
        <v>-112.90194933399999</v>
      </c>
      <c r="G5467">
        <v>-112.91359429400001</v>
      </c>
      <c r="H5467">
        <v>0</v>
      </c>
      <c r="I5467">
        <v>0.6669921875</v>
      </c>
      <c r="J5467">
        <v>-286.347045982</v>
      </c>
      <c r="K5467">
        <v>-293.25233771799998</v>
      </c>
      <c r="L5467">
        <v>-300</v>
      </c>
      <c r="M5467">
        <v>-300</v>
      </c>
      <c r="N5467">
        <v>-300</v>
      </c>
      <c r="O5467">
        <v>-300</v>
      </c>
    </row>
    <row r="5468" spans="1:15" x14ac:dyDescent="0.2">
      <c r="A5468">
        <v>0.66711425781199996</v>
      </c>
      <c r="B5468">
        <v>-112.938726999</v>
      </c>
      <c r="C5468">
        <v>-112.93896463</v>
      </c>
      <c r="D5468">
        <v>-112.938843272</v>
      </c>
      <c r="E5468">
        <v>-112.94063692500001</v>
      </c>
      <c r="F5468">
        <v>-112.945197537</v>
      </c>
      <c r="G5468">
        <v>-112.956857196</v>
      </c>
      <c r="H5468">
        <v>0</v>
      </c>
      <c r="I5468">
        <v>0.66711425781199996</v>
      </c>
      <c r="J5468">
        <v>-259.90877210999997</v>
      </c>
      <c r="K5468">
        <v>-294.86631373</v>
      </c>
      <c r="L5468">
        <v>-300</v>
      </c>
      <c r="M5468">
        <v>-300</v>
      </c>
      <c r="N5468">
        <v>-300</v>
      </c>
      <c r="O5468">
        <v>-300</v>
      </c>
    </row>
    <row r="5469" spans="1:15" x14ac:dyDescent="0.2">
      <c r="A5469">
        <v>0.667236328125</v>
      </c>
      <c r="B5469">
        <v>-112.985789721</v>
      </c>
      <c r="C5469">
        <v>-112.98603141300001</v>
      </c>
      <c r="D5469">
        <v>-112.98591143599999</v>
      </c>
      <c r="E5469">
        <v>-112.987707781</v>
      </c>
      <c r="F5469">
        <v>-112.992274262</v>
      </c>
      <c r="G5469">
        <v>-113.00394862900001</v>
      </c>
      <c r="H5469">
        <v>0</v>
      </c>
      <c r="I5469">
        <v>0.667236328125</v>
      </c>
      <c r="J5469">
        <v>-258.15900968</v>
      </c>
      <c r="K5469">
        <v>-300</v>
      </c>
      <c r="L5469">
        <v>-300</v>
      </c>
      <c r="M5469">
        <v>-300</v>
      </c>
      <c r="N5469">
        <v>-300</v>
      </c>
      <c r="O5469">
        <v>-300</v>
      </c>
    </row>
    <row r="5470" spans="1:15" x14ac:dyDescent="0.2">
      <c r="A5470">
        <v>0.66735839843800004</v>
      </c>
      <c r="B5470">
        <v>-113.036709698</v>
      </c>
      <c r="C5470">
        <v>-113.036955457</v>
      </c>
      <c r="D5470">
        <v>-113.03683685999999</v>
      </c>
      <c r="E5470">
        <v>-113.0386359</v>
      </c>
      <c r="F5470">
        <v>-113.043208255</v>
      </c>
      <c r="G5470">
        <v>-113.05489734</v>
      </c>
      <c r="H5470">
        <v>0</v>
      </c>
      <c r="I5470">
        <v>0.66735839843800004</v>
      </c>
      <c r="J5470">
        <v>-262.58252839699998</v>
      </c>
      <c r="K5470">
        <v>-281.77437313799999</v>
      </c>
      <c r="L5470">
        <v>-300</v>
      </c>
      <c r="M5470">
        <v>-300</v>
      </c>
      <c r="N5470">
        <v>-300</v>
      </c>
      <c r="O5470">
        <v>-300</v>
      </c>
    </row>
    <row r="5471" spans="1:15" x14ac:dyDescent="0.2">
      <c r="A5471">
        <v>0.66748046875</v>
      </c>
      <c r="B5471">
        <v>-113.091518975</v>
      </c>
      <c r="C5471">
        <v>-113.091768806</v>
      </c>
      <c r="D5471">
        <v>-113.09165159200001</v>
      </c>
      <c r="E5471">
        <v>-113.09345332700001</v>
      </c>
      <c r="F5471">
        <v>-113.09803156</v>
      </c>
      <c r="G5471">
        <v>-113.10973537300001</v>
      </c>
      <c r="H5471">
        <v>0</v>
      </c>
      <c r="I5471">
        <v>0.66748046875</v>
      </c>
      <c r="J5471">
        <v>-279.97784731799999</v>
      </c>
      <c r="K5471">
        <v>-285.54998616</v>
      </c>
      <c r="L5471">
        <v>-300</v>
      </c>
      <c r="M5471">
        <v>-300</v>
      </c>
      <c r="N5471">
        <v>-300</v>
      </c>
      <c r="O5471">
        <v>-300</v>
      </c>
    </row>
    <row r="5472" spans="1:15" x14ac:dyDescent="0.2">
      <c r="A5472">
        <v>0.66760253906199996</v>
      </c>
      <c r="B5472">
        <v>-113.150253006</v>
      </c>
      <c r="C5472">
        <v>-113.150506913</v>
      </c>
      <c r="D5472">
        <v>-113.150391083</v>
      </c>
      <c r="E5472">
        <v>-113.152195517</v>
      </c>
      <c r="F5472">
        <v>-113.15677963100001</v>
      </c>
      <c r="G5472">
        <v>-113.168498181</v>
      </c>
      <c r="H5472">
        <v>0</v>
      </c>
      <c r="I5472">
        <v>0.66760253906199996</v>
      </c>
      <c r="J5472">
        <v>-261.85159897400001</v>
      </c>
      <c r="K5472">
        <v>-281.98780352099999</v>
      </c>
      <c r="L5472">
        <v>-300</v>
      </c>
      <c r="M5472">
        <v>-300</v>
      </c>
      <c r="N5472">
        <v>-300</v>
      </c>
      <c r="O5472">
        <v>-300</v>
      </c>
    </row>
    <row r="5473" spans="1:15" x14ac:dyDescent="0.2">
      <c r="A5473">
        <v>0.667724609375</v>
      </c>
      <c r="B5473">
        <v>-113.21295077400001</v>
      </c>
      <c r="C5473">
        <v>-113.21320876199999</v>
      </c>
      <c r="D5473">
        <v>-113.213094318</v>
      </c>
      <c r="E5473">
        <v>-113.21490145200001</v>
      </c>
      <c r="F5473">
        <v>-113.219491452</v>
      </c>
      <c r="G5473">
        <v>-113.231224747</v>
      </c>
      <c r="H5473">
        <v>0</v>
      </c>
      <c r="I5473">
        <v>0.667724609375</v>
      </c>
      <c r="J5473">
        <v>-259.66812356499997</v>
      </c>
      <c r="K5473">
        <v>-281.57682142300001</v>
      </c>
      <c r="L5473">
        <v>-300</v>
      </c>
      <c r="M5473">
        <v>-300</v>
      </c>
      <c r="N5473">
        <v>-300</v>
      </c>
      <c r="O5473">
        <v>-300</v>
      </c>
    </row>
    <row r="5474" spans="1:15" x14ac:dyDescent="0.2">
      <c r="A5474">
        <v>0.66784667968800004</v>
      </c>
      <c r="B5474">
        <v>-113.279654929</v>
      </c>
      <c r="C5474">
        <v>-113.279917002</v>
      </c>
      <c r="D5474">
        <v>-113.279803946</v>
      </c>
      <c r="E5474">
        <v>-113.281613781</v>
      </c>
      <c r="F5474">
        <v>-113.28620967099999</v>
      </c>
      <c r="G5474">
        <v>-113.29795772200001</v>
      </c>
      <c r="H5474">
        <v>0</v>
      </c>
      <c r="I5474">
        <v>0.66784667968800004</v>
      </c>
      <c r="J5474">
        <v>-262.58138835</v>
      </c>
      <c r="K5474">
        <v>-278.57966098000003</v>
      </c>
      <c r="L5474">
        <v>-300</v>
      </c>
      <c r="M5474">
        <v>-300</v>
      </c>
      <c r="N5474">
        <v>-300</v>
      </c>
      <c r="O5474">
        <v>-300</v>
      </c>
    </row>
    <row r="5475" spans="1:15" x14ac:dyDescent="0.2">
      <c r="A5475">
        <v>0.66796875</v>
      </c>
      <c r="B5475">
        <v>-113.350411935</v>
      </c>
      <c r="C5475">
        <v>-113.35067809900001</v>
      </c>
      <c r="D5475">
        <v>-113.350566431</v>
      </c>
      <c r="E5475">
        <v>-113.35237897099999</v>
      </c>
      <c r="F5475">
        <v>-113.35698075400001</v>
      </c>
      <c r="G5475">
        <v>-113.36874357000001</v>
      </c>
      <c r="H5475">
        <v>0</v>
      </c>
      <c r="I5475">
        <v>0.66796875</v>
      </c>
      <c r="J5475">
        <v>-276.96196173800001</v>
      </c>
      <c r="K5475">
        <v>-272.853828738</v>
      </c>
      <c r="L5475">
        <v>-300</v>
      </c>
      <c r="M5475">
        <v>-300</v>
      </c>
      <c r="N5475">
        <v>-300</v>
      </c>
      <c r="O5475">
        <v>-300</v>
      </c>
    </row>
    <row r="5476" spans="1:15" x14ac:dyDescent="0.2">
      <c r="A5476">
        <v>0.66809082031199996</v>
      </c>
      <c r="B5476">
        <v>-113.42527224299999</v>
      </c>
      <c r="C5476">
        <v>-113.425542501</v>
      </c>
      <c r="D5476">
        <v>-113.42543222400001</v>
      </c>
      <c r="E5476">
        <v>-113.42724746899999</v>
      </c>
      <c r="F5476">
        <v>-113.431855149</v>
      </c>
      <c r="G5476">
        <v>-113.443632741</v>
      </c>
      <c r="H5476">
        <v>0</v>
      </c>
      <c r="I5476">
        <v>0.66809082031199996</v>
      </c>
      <c r="J5476">
        <v>-267.37895428100001</v>
      </c>
      <c r="K5476">
        <v>-288.38695057500001</v>
      </c>
      <c r="L5476">
        <v>-300</v>
      </c>
      <c r="M5476">
        <v>-300</v>
      </c>
      <c r="N5476">
        <v>-300</v>
      </c>
      <c r="O5476">
        <v>-300</v>
      </c>
    </row>
    <row r="5477" spans="1:15" x14ac:dyDescent="0.2">
      <c r="A5477">
        <v>0.668212890625</v>
      </c>
      <c r="B5477">
        <v>-113.50429046799999</v>
      </c>
      <c r="C5477">
        <v>-113.50456482600001</v>
      </c>
      <c r="D5477">
        <v>-113.50445594</v>
      </c>
      <c r="E5477">
        <v>-113.506273894</v>
      </c>
      <c r="F5477">
        <v>-113.510887475</v>
      </c>
      <c r="G5477">
        <v>-113.522679852</v>
      </c>
      <c r="H5477">
        <v>0</v>
      </c>
      <c r="I5477">
        <v>0.668212890625</v>
      </c>
      <c r="J5477">
        <v>-263.06664901400001</v>
      </c>
      <c r="K5477">
        <v>-276.91405330100002</v>
      </c>
      <c r="L5477">
        <v>-285.76660651100002</v>
      </c>
      <c r="M5477">
        <v>-300</v>
      </c>
      <c r="N5477">
        <v>-300</v>
      </c>
      <c r="O5477">
        <v>-300</v>
      </c>
    </row>
    <row r="5478" spans="1:15" x14ac:dyDescent="0.2">
      <c r="A5478">
        <v>0.66833496093800004</v>
      </c>
      <c r="B5478">
        <v>-113.587525601</v>
      </c>
      <c r="C5478">
        <v>-113.58780406299999</v>
      </c>
      <c r="D5478">
        <v>-113.587696571</v>
      </c>
      <c r="E5478">
        <v>-113.589517235</v>
      </c>
      <c r="F5478">
        <v>-113.594136721</v>
      </c>
      <c r="G5478">
        <v>-113.605943891</v>
      </c>
      <c r="H5478">
        <v>0</v>
      </c>
      <c r="I5478">
        <v>0.66833496093800004</v>
      </c>
      <c r="J5478">
        <v>-264.26265454399999</v>
      </c>
      <c r="K5478">
        <v>-284.72999578600002</v>
      </c>
      <c r="L5478">
        <v>-271.80174905600001</v>
      </c>
      <c r="M5478">
        <v>-300</v>
      </c>
      <c r="N5478">
        <v>-300</v>
      </c>
      <c r="O5478">
        <v>-300</v>
      </c>
    </row>
    <row r="5479" spans="1:15" x14ac:dyDescent="0.2">
      <c r="A5479">
        <v>0.66845703125</v>
      </c>
      <c r="B5479">
        <v>-113.675041228</v>
      </c>
      <c r="C5479">
        <v>-113.675323799</v>
      </c>
      <c r="D5479">
        <v>-113.675217703</v>
      </c>
      <c r="E5479">
        <v>-113.677041078</v>
      </c>
      <c r="F5479">
        <v>-113.681666474</v>
      </c>
      <c r="G5479">
        <v>-113.69348844699999</v>
      </c>
      <c r="H5479">
        <v>0</v>
      </c>
      <c r="I5479">
        <v>0.66845703125</v>
      </c>
      <c r="J5479">
        <v>-271.07596525100001</v>
      </c>
      <c r="K5479">
        <v>-268.25983318099998</v>
      </c>
      <c r="L5479">
        <v>-265.629168822</v>
      </c>
      <c r="M5479">
        <v>-300</v>
      </c>
      <c r="N5479">
        <v>-300</v>
      </c>
      <c r="O5479">
        <v>-300</v>
      </c>
    </row>
    <row r="5480" spans="1:15" x14ac:dyDescent="0.2">
      <c r="A5480">
        <v>0.66857910156199996</v>
      </c>
      <c r="B5480">
        <v>-113.766905783</v>
      </c>
      <c r="C5480">
        <v>-113.767192467</v>
      </c>
      <c r="D5480">
        <v>-113.76708776700001</v>
      </c>
      <c r="E5480">
        <v>-113.768913856</v>
      </c>
      <c r="F5480">
        <v>-113.773545165</v>
      </c>
      <c r="G5480">
        <v>-113.78538195100001</v>
      </c>
      <c r="H5480">
        <v>0</v>
      </c>
      <c r="I5480">
        <v>0.66857910156199996</v>
      </c>
      <c r="J5480">
        <v>-281.964755411</v>
      </c>
      <c r="K5480">
        <v>-270.938120336</v>
      </c>
      <c r="L5480">
        <v>-265.23410835300001</v>
      </c>
      <c r="M5480">
        <v>-300</v>
      </c>
      <c r="N5480">
        <v>-300</v>
      </c>
      <c r="O5480">
        <v>-300</v>
      </c>
    </row>
    <row r="5481" spans="1:15" x14ac:dyDescent="0.2">
      <c r="A5481">
        <v>0.668701171875</v>
      </c>
      <c r="B5481">
        <v>-113.863192813</v>
      </c>
      <c r="C5481">
        <v>-113.863483616</v>
      </c>
      <c r="D5481">
        <v>-113.863380314</v>
      </c>
      <c r="E5481">
        <v>-113.865209119</v>
      </c>
      <c r="F5481">
        <v>-113.869846345</v>
      </c>
      <c r="G5481">
        <v>-113.881697953</v>
      </c>
      <c r="H5481">
        <v>0</v>
      </c>
      <c r="I5481">
        <v>0.668701171875</v>
      </c>
      <c r="J5481">
        <v>-270.97278892899999</v>
      </c>
      <c r="K5481">
        <v>-275.61551001100003</v>
      </c>
      <c r="L5481">
        <v>-268.87890777899997</v>
      </c>
      <c r="M5481">
        <v>-300</v>
      </c>
      <c r="N5481">
        <v>-300</v>
      </c>
      <c r="O5481">
        <v>-300</v>
      </c>
    </row>
    <row r="5482" spans="1:15" x14ac:dyDescent="0.2">
      <c r="A5482">
        <v>0.66882324218800004</v>
      </c>
      <c r="B5482">
        <v>-113.963981289</v>
      </c>
      <c r="C5482">
        <v>-113.964276215</v>
      </c>
      <c r="D5482">
        <v>-113.964174313</v>
      </c>
      <c r="E5482">
        <v>-113.966005835</v>
      </c>
      <c r="F5482">
        <v>-113.970648982</v>
      </c>
      <c r="G5482">
        <v>-113.982515423</v>
      </c>
      <c r="H5482">
        <v>0</v>
      </c>
      <c r="I5482">
        <v>0.66882324218800004</v>
      </c>
      <c r="J5482">
        <v>-271.41119028000003</v>
      </c>
      <c r="K5482">
        <v>-270.45936867299997</v>
      </c>
      <c r="L5482">
        <v>-274.14090069399998</v>
      </c>
      <c r="M5482">
        <v>-300</v>
      </c>
      <c r="N5482">
        <v>-300</v>
      </c>
      <c r="O5482">
        <v>-300</v>
      </c>
    </row>
    <row r="5483" spans="1:15" x14ac:dyDescent="0.2">
      <c r="A5483">
        <v>0.6689453125</v>
      </c>
      <c r="B5483">
        <v>-114.06935592799999</v>
      </c>
      <c r="C5483">
        <v>-114.069654982</v>
      </c>
      <c r="D5483">
        <v>-114.069554481</v>
      </c>
      <c r="E5483">
        <v>-114.071388723</v>
      </c>
      <c r="F5483">
        <v>-114.076037795</v>
      </c>
      <c r="G5483">
        <v>-114.08791907600001</v>
      </c>
      <c r="H5483">
        <v>0</v>
      </c>
      <c r="I5483">
        <v>0.6689453125</v>
      </c>
      <c r="J5483">
        <v>-279.90776772200002</v>
      </c>
      <c r="K5483">
        <v>-292.606424979</v>
      </c>
      <c r="L5483">
        <v>-276.18879570299998</v>
      </c>
      <c r="M5483">
        <v>-300</v>
      </c>
      <c r="N5483">
        <v>-300</v>
      </c>
      <c r="O5483">
        <v>-300</v>
      </c>
    </row>
    <row r="5484" spans="1:15" x14ac:dyDescent="0.2">
      <c r="A5484">
        <v>0.66906738281199996</v>
      </c>
      <c r="B5484">
        <v>-114.17940756199999</v>
      </c>
      <c r="C5484">
        <v>-114.17971074899999</v>
      </c>
      <c r="D5484">
        <v>-114.17961164899999</v>
      </c>
      <c r="E5484">
        <v>-114.181448613</v>
      </c>
      <c r="F5484">
        <v>-114.186103614</v>
      </c>
      <c r="G5484">
        <v>-114.19799974599999</v>
      </c>
      <c r="H5484">
        <v>0</v>
      </c>
      <c r="I5484">
        <v>0.66906738281199996</v>
      </c>
      <c r="J5484">
        <v>-280.70371846500001</v>
      </c>
      <c r="K5484">
        <v>-276.34022293300001</v>
      </c>
      <c r="L5484">
        <v>-272.23483934799998</v>
      </c>
      <c r="M5484">
        <v>-300</v>
      </c>
      <c r="N5484">
        <v>-300</v>
      </c>
      <c r="O5484">
        <v>-300</v>
      </c>
    </row>
    <row r="5485" spans="1:15" x14ac:dyDescent="0.2">
      <c r="A5485">
        <v>0.669189453125</v>
      </c>
      <c r="B5485">
        <v>-114.294233539</v>
      </c>
      <c r="C5485">
        <v>-114.29454086200001</v>
      </c>
      <c r="D5485">
        <v>-114.294443167</v>
      </c>
      <c r="E5485">
        <v>-114.296282854</v>
      </c>
      <c r="F5485">
        <v>-114.300943788</v>
      </c>
      <c r="G5485">
        <v>-114.31285478</v>
      </c>
      <c r="H5485">
        <v>0</v>
      </c>
      <c r="I5485">
        <v>0.669189453125</v>
      </c>
      <c r="J5485">
        <v>-273.85505440999998</v>
      </c>
      <c r="K5485">
        <v>-273.25429475099997</v>
      </c>
      <c r="L5485">
        <v>-267.11089460900001</v>
      </c>
      <c r="M5485">
        <v>-300</v>
      </c>
      <c r="N5485">
        <v>-300</v>
      </c>
      <c r="O5485">
        <v>-300</v>
      </c>
    </row>
    <row r="5486" spans="1:15" x14ac:dyDescent="0.2">
      <c r="A5486">
        <v>0.66931152343800004</v>
      </c>
      <c r="B5486">
        <v>-114.413938163</v>
      </c>
      <c r="C5486">
        <v>-114.41424962799999</v>
      </c>
      <c r="D5486">
        <v>-114.41415333800001</v>
      </c>
      <c r="E5486">
        <v>-114.415995751</v>
      </c>
      <c r="F5486">
        <v>-114.42066262199999</v>
      </c>
      <c r="G5486">
        <v>-114.43258848399999</v>
      </c>
      <c r="H5486">
        <v>0</v>
      </c>
      <c r="I5486">
        <v>0.66931152343800004</v>
      </c>
      <c r="J5486">
        <v>-274.23463531099998</v>
      </c>
      <c r="K5486">
        <v>-267.01724992099997</v>
      </c>
      <c r="L5486">
        <v>-263.09778559699998</v>
      </c>
      <c r="M5486">
        <v>-300</v>
      </c>
      <c r="N5486">
        <v>-300</v>
      </c>
      <c r="O5486">
        <v>-300</v>
      </c>
    </row>
    <row r="5487" spans="1:15" x14ac:dyDescent="0.2">
      <c r="A5487">
        <v>0.66943359375</v>
      </c>
      <c r="B5487">
        <v>-114.538633189</v>
      </c>
      <c r="C5487">
        <v>-114.538948801</v>
      </c>
      <c r="D5487">
        <v>-114.538853918</v>
      </c>
      <c r="E5487">
        <v>-114.540699059</v>
      </c>
      <c r="F5487">
        <v>-114.54537187</v>
      </c>
      <c r="G5487">
        <v>-114.557312611</v>
      </c>
      <c r="H5487">
        <v>0</v>
      </c>
      <c r="I5487">
        <v>0.66943359375</v>
      </c>
      <c r="J5487">
        <v>-279.74467514200001</v>
      </c>
      <c r="K5487">
        <v>-283.87467704800002</v>
      </c>
      <c r="L5487">
        <v>-260.25828640200001</v>
      </c>
      <c r="M5487">
        <v>-300</v>
      </c>
      <c r="N5487">
        <v>-300</v>
      </c>
      <c r="O5487">
        <v>-300</v>
      </c>
    </row>
    <row r="5488" spans="1:15" x14ac:dyDescent="0.2">
      <c r="A5488">
        <v>0.66955566406199996</v>
      </c>
      <c r="B5488">
        <v>-114.66843835900001</v>
      </c>
      <c r="C5488">
        <v>-114.668758122</v>
      </c>
      <c r="D5488">
        <v>-114.66866464899999</v>
      </c>
      <c r="E5488">
        <v>-114.670512518</v>
      </c>
      <c r="F5488">
        <v>-114.675191275</v>
      </c>
      <c r="G5488">
        <v>-114.687146904</v>
      </c>
      <c r="H5488">
        <v>0</v>
      </c>
      <c r="I5488">
        <v>0.66955566406199996</v>
      </c>
      <c r="J5488">
        <v>-300</v>
      </c>
      <c r="K5488">
        <v>-270.94862909</v>
      </c>
      <c r="L5488">
        <v>-258.39718470100001</v>
      </c>
      <c r="M5488">
        <v>-300</v>
      </c>
      <c r="N5488">
        <v>-300</v>
      </c>
      <c r="O5488">
        <v>-300</v>
      </c>
    </row>
    <row r="5489" spans="1:15" x14ac:dyDescent="0.2">
      <c r="A5489">
        <v>0.669677734375</v>
      </c>
      <c r="B5489">
        <v>-114.803482003</v>
      </c>
      <c r="C5489">
        <v>-114.803805922</v>
      </c>
      <c r="D5489">
        <v>-114.80371385799999</v>
      </c>
      <c r="E5489">
        <v>-114.805564459</v>
      </c>
      <c r="F5489">
        <v>-114.810249164</v>
      </c>
      <c r="G5489">
        <v>-114.822219691</v>
      </c>
      <c r="H5489">
        <v>0</v>
      </c>
      <c r="I5489">
        <v>0.669677734375</v>
      </c>
      <c r="J5489">
        <v>-284.95938504700001</v>
      </c>
      <c r="K5489">
        <v>-279.61936833499999</v>
      </c>
      <c r="L5489">
        <v>-257.31626298100002</v>
      </c>
      <c r="M5489">
        <v>-300</v>
      </c>
      <c r="N5489">
        <v>-300</v>
      </c>
      <c r="O5489">
        <v>-300</v>
      </c>
    </row>
    <row r="5490" spans="1:15" x14ac:dyDescent="0.2">
      <c r="A5490">
        <v>0.66979980468800004</v>
      </c>
      <c r="B5490">
        <v>-114.943901697</v>
      </c>
      <c r="C5490">
        <v>-114.94422977799999</v>
      </c>
      <c r="D5490">
        <v>-114.94413912500001</v>
      </c>
      <c r="E5490">
        <v>-114.94599246</v>
      </c>
      <c r="F5490">
        <v>-114.950683117</v>
      </c>
      <c r="G5490">
        <v>-114.96266855099999</v>
      </c>
      <c r="H5490">
        <v>0</v>
      </c>
      <c r="I5490">
        <v>0.66979980468800004</v>
      </c>
      <c r="J5490">
        <v>-285.219416384</v>
      </c>
      <c r="K5490">
        <v>-264.032387685</v>
      </c>
      <c r="L5490">
        <v>-256.90231202299998</v>
      </c>
      <c r="M5490">
        <v>-300</v>
      </c>
      <c r="N5490">
        <v>-300</v>
      </c>
      <c r="O5490">
        <v>-300</v>
      </c>
    </row>
    <row r="5491" spans="1:15" x14ac:dyDescent="0.2">
      <c r="A5491">
        <v>0.669921875</v>
      </c>
      <c r="B5491">
        <v>-115.089845009</v>
      </c>
      <c r="C5491">
        <v>-115.090177254</v>
      </c>
      <c r="D5491">
        <v>-115.09008801500001</v>
      </c>
      <c r="E5491">
        <v>-115.09194408499999</v>
      </c>
      <c r="F5491">
        <v>-115.09664069900001</v>
      </c>
      <c r="G5491">
        <v>-115.108641049</v>
      </c>
      <c r="H5491">
        <v>0</v>
      </c>
      <c r="I5491">
        <v>0.669921875</v>
      </c>
      <c r="J5491">
        <v>-294.95669197000001</v>
      </c>
      <c r="K5491">
        <v>-271.349949396</v>
      </c>
      <c r="L5491">
        <v>-257.05738417100002</v>
      </c>
      <c r="M5491">
        <v>-300</v>
      </c>
      <c r="N5491">
        <v>-300</v>
      </c>
      <c r="O5491">
        <v>-300</v>
      </c>
    </row>
    <row r="5492" spans="1:15" x14ac:dyDescent="0.2">
      <c r="A5492">
        <v>0.67004394531199996</v>
      </c>
      <c r="B5492">
        <v>-115.24147030500001</v>
      </c>
      <c r="C5492">
        <v>-115.24180672</v>
      </c>
      <c r="D5492">
        <v>-115.24171889599999</v>
      </c>
      <c r="E5492">
        <v>-115.243577703</v>
      </c>
      <c r="F5492">
        <v>-115.24828027700001</v>
      </c>
      <c r="G5492">
        <v>-115.260295554</v>
      </c>
      <c r="H5492">
        <v>0</v>
      </c>
      <c r="I5492">
        <v>0.67004394531199996</v>
      </c>
      <c r="J5492">
        <v>-294.54113664599998</v>
      </c>
      <c r="K5492">
        <v>-265.17277633399999</v>
      </c>
      <c r="L5492">
        <v>-257.69228602099997</v>
      </c>
      <c r="M5492">
        <v>-274.91637529899998</v>
      </c>
      <c r="N5492">
        <v>-300</v>
      </c>
      <c r="O5492">
        <v>-300</v>
      </c>
    </row>
    <row r="5493" spans="1:15" x14ac:dyDescent="0.2">
      <c r="A5493">
        <v>0.670166015625</v>
      </c>
      <c r="B5493">
        <v>-115.39894767</v>
      </c>
      <c r="C5493">
        <v>-115.39928826000001</v>
      </c>
      <c r="D5493">
        <v>-115.399201851</v>
      </c>
      <c r="E5493">
        <v>-115.40106339800001</v>
      </c>
      <c r="F5493">
        <v>-115.40577193599999</v>
      </c>
      <c r="G5493">
        <v>-115.417802149</v>
      </c>
      <c r="H5493">
        <v>0</v>
      </c>
      <c r="I5493">
        <v>0.670166015625</v>
      </c>
      <c r="J5493">
        <v>-289.860113222</v>
      </c>
      <c r="K5493">
        <v>-266.75085801699998</v>
      </c>
      <c r="L5493">
        <v>-258.72097055299997</v>
      </c>
      <c r="M5493">
        <v>-256.82330767100001</v>
      </c>
      <c r="N5493">
        <v>-300</v>
      </c>
      <c r="O5493">
        <v>-300</v>
      </c>
    </row>
    <row r="5494" spans="1:15" x14ac:dyDescent="0.2">
      <c r="A5494">
        <v>0.67028808593800004</v>
      </c>
      <c r="B5494">
        <v>-115.562459921</v>
      </c>
      <c r="C5494">
        <v>-115.562804691</v>
      </c>
      <c r="D5494">
        <v>-115.5627197</v>
      </c>
      <c r="E5494">
        <v>-115.56458398700001</v>
      </c>
      <c r="F5494">
        <v>-115.56929849399999</v>
      </c>
      <c r="G5494">
        <v>-115.581343651</v>
      </c>
      <c r="H5494">
        <v>0</v>
      </c>
      <c r="I5494">
        <v>0.67028808593800004</v>
      </c>
      <c r="J5494">
        <v>-293.01189499600002</v>
      </c>
      <c r="K5494">
        <v>-265.251219913</v>
      </c>
      <c r="L5494">
        <v>-259.98471976600001</v>
      </c>
      <c r="M5494">
        <v>-256.355058773</v>
      </c>
      <c r="N5494">
        <v>-300</v>
      </c>
      <c r="O5494">
        <v>-300</v>
      </c>
    </row>
    <row r="5495" spans="1:15" x14ac:dyDescent="0.2">
      <c r="A5495">
        <v>0.67041015625</v>
      </c>
      <c r="B5495">
        <v>-115.732203746</v>
      </c>
      <c r="C5495">
        <v>-115.7325527</v>
      </c>
      <c r="D5495">
        <v>-115.73246912800001</v>
      </c>
      <c r="E5495">
        <v>-115.73433615899999</v>
      </c>
      <c r="F5495">
        <v>-115.73905663799999</v>
      </c>
      <c r="G5495">
        <v>-115.751116749</v>
      </c>
      <c r="H5495">
        <v>0</v>
      </c>
      <c r="I5495">
        <v>0.67041015625</v>
      </c>
      <c r="J5495">
        <v>-300</v>
      </c>
      <c r="K5495">
        <v>-261.43196990199999</v>
      </c>
      <c r="L5495">
        <v>-261.279954471</v>
      </c>
      <c r="M5495">
        <v>-260.46844859999999</v>
      </c>
      <c r="N5495">
        <v>-300</v>
      </c>
      <c r="O5495">
        <v>-300</v>
      </c>
    </row>
    <row r="5496" spans="1:15" x14ac:dyDescent="0.2">
      <c r="A5496">
        <v>0.67053222656199996</v>
      </c>
      <c r="B5496">
        <v>-115.908390979</v>
      </c>
      <c r="C5496">
        <v>-115.908744122</v>
      </c>
      <c r="D5496">
        <v>-115.908661971</v>
      </c>
      <c r="E5496">
        <v>-115.91053174699999</v>
      </c>
      <c r="F5496">
        <v>-115.915258201</v>
      </c>
      <c r="G5496">
        <v>-115.927333276</v>
      </c>
      <c r="H5496">
        <v>0</v>
      </c>
      <c r="I5496">
        <v>0.67053222656199996</v>
      </c>
      <c r="J5496">
        <v>-300</v>
      </c>
      <c r="K5496">
        <v>-273.94586028700002</v>
      </c>
      <c r="L5496">
        <v>-262.30485841500001</v>
      </c>
      <c r="M5496">
        <v>-264.997401787</v>
      </c>
      <c r="N5496">
        <v>-300</v>
      </c>
      <c r="O5496">
        <v>-300</v>
      </c>
    </row>
    <row r="5497" spans="1:15" x14ac:dyDescent="0.2">
      <c r="A5497">
        <v>0.670654296875</v>
      </c>
      <c r="B5497">
        <v>-116.09125003299999</v>
      </c>
      <c r="C5497">
        <v>-116.09160737099999</v>
      </c>
      <c r="D5497">
        <v>-116.09152664200001</v>
      </c>
      <c r="E5497">
        <v>-116.093399164</v>
      </c>
      <c r="F5497">
        <v>-116.098131599</v>
      </c>
      <c r="G5497">
        <v>-116.110221647</v>
      </c>
      <c r="H5497">
        <v>0</v>
      </c>
      <c r="I5497">
        <v>0.670654296875</v>
      </c>
      <c r="J5497">
        <v>-300</v>
      </c>
      <c r="K5497">
        <v>-259.623898317</v>
      </c>
      <c r="L5497">
        <v>-262.80228556600002</v>
      </c>
      <c r="M5497">
        <v>-269.96179672199997</v>
      </c>
      <c r="N5497">
        <v>-300</v>
      </c>
      <c r="O5497">
        <v>-300</v>
      </c>
    </row>
    <row r="5498" spans="1:15" x14ac:dyDescent="0.2">
      <c r="A5498">
        <v>0.67077636718800004</v>
      </c>
      <c r="B5498">
        <v>-116.28102751900001</v>
      </c>
      <c r="C5498">
        <v>-116.281389054</v>
      </c>
      <c r="D5498">
        <v>-116.281309749</v>
      </c>
      <c r="E5498">
        <v>-116.28318502099999</v>
      </c>
      <c r="F5498">
        <v>-116.287923439</v>
      </c>
      <c r="G5498">
        <v>-116.30002847</v>
      </c>
      <c r="H5498">
        <v>0</v>
      </c>
      <c r="I5498">
        <v>0.67077636718800004</v>
      </c>
      <c r="J5498">
        <v>-300</v>
      </c>
      <c r="K5498">
        <v>-269.36869038899999</v>
      </c>
      <c r="L5498">
        <v>-262.70540150300002</v>
      </c>
      <c r="M5498">
        <v>-275.45126293999999</v>
      </c>
      <c r="N5498">
        <v>-300</v>
      </c>
      <c r="O5498">
        <v>-300</v>
      </c>
    </row>
    <row r="5499" spans="1:15" x14ac:dyDescent="0.2">
      <c r="A5499">
        <v>0.6708984375</v>
      </c>
      <c r="B5499">
        <v>-116.477990061</v>
      </c>
      <c r="C5499">
        <v>-116.4783558</v>
      </c>
      <c r="D5499">
        <v>-116.47827792</v>
      </c>
      <c r="E5499">
        <v>-116.480155943</v>
      </c>
      <c r="F5499">
        <v>-116.484900349</v>
      </c>
      <c r="G5499">
        <v>-116.497020371</v>
      </c>
      <c r="H5499">
        <v>0</v>
      </c>
      <c r="I5499">
        <v>0.6708984375</v>
      </c>
      <c r="J5499">
        <v>-300</v>
      </c>
      <c r="K5499">
        <v>-261.86840694099999</v>
      </c>
      <c r="L5499">
        <v>-262.18764844399999</v>
      </c>
      <c r="M5499">
        <v>-281.57574986499998</v>
      </c>
      <c r="N5499">
        <v>-300</v>
      </c>
      <c r="O5499">
        <v>-300</v>
      </c>
    </row>
    <row r="5500" spans="1:15" x14ac:dyDescent="0.2">
      <c r="A5500">
        <v>0.67102050781199996</v>
      </c>
      <c r="B5500">
        <v>-116.682426373</v>
      </c>
      <c r="C5500">
        <v>-116.682796321</v>
      </c>
      <c r="D5500">
        <v>-116.682719867</v>
      </c>
      <c r="E5500">
        <v>-116.68460064200001</v>
      </c>
      <c r="F5500">
        <v>-116.68935104000001</v>
      </c>
      <c r="G5500">
        <v>-116.701486063</v>
      </c>
      <c r="H5500">
        <v>0</v>
      </c>
      <c r="I5500">
        <v>0.67102050781199996</v>
      </c>
      <c r="J5500">
        <v>-300</v>
      </c>
      <c r="K5500">
        <v>-264.81288467899998</v>
      </c>
      <c r="L5500">
        <v>-261.56293749100001</v>
      </c>
      <c r="M5500">
        <v>-288.55679559399999</v>
      </c>
      <c r="N5500">
        <v>-292.98012483399998</v>
      </c>
      <c r="O5500">
        <v>-300</v>
      </c>
    </row>
    <row r="5501" spans="1:15" x14ac:dyDescent="0.2">
      <c r="A5501">
        <v>0.671142578125</v>
      </c>
      <c r="B5501">
        <v>-116.894649601</v>
      </c>
      <c r="C5501">
        <v>-116.895023761</v>
      </c>
      <c r="D5501">
        <v>-116.894948736</v>
      </c>
      <c r="E5501">
        <v>-116.896832266</v>
      </c>
      <c r="F5501">
        <v>-116.901588659</v>
      </c>
      <c r="G5501">
        <v>-116.913738693</v>
      </c>
      <c r="H5501">
        <v>0</v>
      </c>
      <c r="I5501">
        <v>0.671142578125</v>
      </c>
      <c r="J5501">
        <v>-300</v>
      </c>
      <c r="K5501">
        <v>-264.03154343</v>
      </c>
      <c r="L5501">
        <v>-261.11107038300003</v>
      </c>
      <c r="M5501">
        <v>-296.63912144199998</v>
      </c>
      <c r="N5501">
        <v>-296.64967954100001</v>
      </c>
      <c r="O5501">
        <v>-300</v>
      </c>
    </row>
    <row r="5502" spans="1:15" x14ac:dyDescent="0.2">
      <c r="A5502">
        <v>0.67126464843800004</v>
      </c>
      <c r="B5502">
        <v>-117.115000001</v>
      </c>
      <c r="C5502">
        <v>-117.11537837900001</v>
      </c>
      <c r="D5502">
        <v>-117.115304783</v>
      </c>
      <c r="E5502">
        <v>-117.11719107</v>
      </c>
      <c r="F5502">
        <v>-117.121953464</v>
      </c>
      <c r="G5502">
        <v>-117.134118517</v>
      </c>
      <c r="H5502">
        <v>0</v>
      </c>
      <c r="I5502">
        <v>0.67126464843800004</v>
      </c>
      <c r="J5502">
        <v>-300</v>
      </c>
      <c r="K5502">
        <v>-261.00898274999997</v>
      </c>
      <c r="L5502">
        <v>-261.072224027</v>
      </c>
      <c r="M5502">
        <v>-300</v>
      </c>
      <c r="N5502">
        <v>-300</v>
      </c>
      <c r="O5502">
        <v>-300</v>
      </c>
    </row>
    <row r="5503" spans="1:15" x14ac:dyDescent="0.2">
      <c r="A5503">
        <v>0.67138671875</v>
      </c>
      <c r="B5503">
        <v>-117.343848005</v>
      </c>
      <c r="C5503">
        <v>-117.34423060500001</v>
      </c>
      <c r="D5503">
        <v>-117.34415844</v>
      </c>
      <c r="E5503">
        <v>-117.346047486</v>
      </c>
      <c r="F5503">
        <v>-117.350815883</v>
      </c>
      <c r="G5503">
        <v>-117.362995965</v>
      </c>
      <c r="H5503">
        <v>0</v>
      </c>
      <c r="I5503">
        <v>0.67138671875</v>
      </c>
      <c r="J5503">
        <v>-300</v>
      </c>
      <c r="K5503">
        <v>-290.96903934800002</v>
      </c>
      <c r="L5503">
        <v>-261.63220748499998</v>
      </c>
      <c r="M5503">
        <v>-300</v>
      </c>
      <c r="N5503">
        <v>-300</v>
      </c>
      <c r="O5503">
        <v>-300</v>
      </c>
    </row>
    <row r="5504" spans="1:15" x14ac:dyDescent="0.2">
      <c r="A5504">
        <v>0.67150878906199996</v>
      </c>
      <c r="B5504">
        <v>-117.58159773200001</v>
      </c>
      <c r="C5504">
        <v>-117.58198455900001</v>
      </c>
      <c r="D5504">
        <v>-117.58191382699999</v>
      </c>
      <c r="E5504">
        <v>-117.583805633</v>
      </c>
      <c r="F5504">
        <v>-117.588580037</v>
      </c>
      <c r="G5504">
        <v>-117.600775158</v>
      </c>
      <c r="H5504">
        <v>0</v>
      </c>
      <c r="I5504">
        <v>0.67150878906199996</v>
      </c>
      <c r="J5504">
        <v>-300</v>
      </c>
      <c r="K5504">
        <v>-267.86244239600001</v>
      </c>
      <c r="L5504">
        <v>-263.04222864899998</v>
      </c>
      <c r="M5504">
        <v>-300</v>
      </c>
      <c r="N5504">
        <v>-300</v>
      </c>
      <c r="O5504">
        <v>-300</v>
      </c>
    </row>
    <row r="5505" spans="1:15" x14ac:dyDescent="0.2">
      <c r="A5505">
        <v>0.671630859375</v>
      </c>
      <c r="B5505">
        <v>-117.828691045</v>
      </c>
      <c r="C5505">
        <v>-117.829082103</v>
      </c>
      <c r="D5505">
        <v>-117.82901280599999</v>
      </c>
      <c r="E5505">
        <v>-117.830907375</v>
      </c>
      <c r="F5505">
        <v>-117.83568778999999</v>
      </c>
      <c r="G5505">
        <v>-117.847897958</v>
      </c>
      <c r="H5505">
        <v>0</v>
      </c>
      <c r="I5505">
        <v>0.671630859375</v>
      </c>
      <c r="J5505">
        <v>-300</v>
      </c>
      <c r="K5505">
        <v>-267.707397555</v>
      </c>
      <c r="L5505">
        <v>-265.77991639499999</v>
      </c>
      <c r="M5505">
        <v>-300</v>
      </c>
      <c r="N5505">
        <v>-300</v>
      </c>
      <c r="O5505">
        <v>-300</v>
      </c>
    </row>
    <row r="5506" spans="1:15" x14ac:dyDescent="0.2">
      <c r="A5506">
        <v>0.67175292968800004</v>
      </c>
      <c r="B5506">
        <v>-118.08561223700001</v>
      </c>
      <c r="C5506">
        <v>-118.086007533</v>
      </c>
      <c r="D5506">
        <v>-118.08593967100001</v>
      </c>
      <c r="E5506">
        <v>-118.08783700399999</v>
      </c>
      <c r="F5506">
        <v>-118.092623434</v>
      </c>
      <c r="G5506">
        <v>-118.104848659</v>
      </c>
      <c r="H5506">
        <v>0</v>
      </c>
      <c r="I5506">
        <v>0.67175292968800004</v>
      </c>
      <c r="J5506">
        <v>-300</v>
      </c>
      <c r="K5506">
        <v>-261.07926978699999</v>
      </c>
      <c r="L5506">
        <v>-271.32018016699999</v>
      </c>
      <c r="M5506">
        <v>-300</v>
      </c>
      <c r="N5506">
        <v>-300</v>
      </c>
      <c r="O5506">
        <v>-300</v>
      </c>
    </row>
    <row r="5507" spans="1:15" x14ac:dyDescent="0.2">
      <c r="A5507">
        <v>0.671875</v>
      </c>
      <c r="B5507">
        <v>-118.352893486</v>
      </c>
      <c r="C5507">
        <v>-118.35329302300001</v>
      </c>
      <c r="D5507">
        <v>-118.35322659800001</v>
      </c>
      <c r="E5507">
        <v>-118.35512669800001</v>
      </c>
      <c r="F5507">
        <v>-118.359919147</v>
      </c>
      <c r="G5507">
        <v>-118.372159439</v>
      </c>
      <c r="H5507">
        <v>0</v>
      </c>
      <c r="I5507">
        <v>0.671875</v>
      </c>
      <c r="J5507">
        <v>-300</v>
      </c>
      <c r="K5507">
        <v>-300</v>
      </c>
      <c r="L5507">
        <v>-300</v>
      </c>
      <c r="M5507">
        <v>-300</v>
      </c>
      <c r="N5507">
        <v>-300</v>
      </c>
      <c r="O5507">
        <v>-300</v>
      </c>
    </row>
    <row r="5508" spans="1:15" x14ac:dyDescent="0.2">
      <c r="A5508">
        <v>0.67199707031199996</v>
      </c>
      <c r="B5508">
        <v>-118.631121213</v>
      </c>
      <c r="C5508">
        <v>-118.631524996</v>
      </c>
      <c r="D5508">
        <v>-118.631460011</v>
      </c>
      <c r="E5508">
        <v>-118.633362878</v>
      </c>
      <c r="F5508">
        <v>-118.63816135</v>
      </c>
      <c r="G5508">
        <v>-118.650416718</v>
      </c>
      <c r="H5508">
        <v>0</v>
      </c>
      <c r="I5508">
        <v>0.67199707031199996</v>
      </c>
      <c r="J5508">
        <v>-279.786415041</v>
      </c>
      <c r="K5508">
        <v>-260.891637489</v>
      </c>
      <c r="L5508">
        <v>-271.33376358700002</v>
      </c>
      <c r="M5508">
        <v>-300</v>
      </c>
      <c r="N5508">
        <v>-300</v>
      </c>
      <c r="O5508">
        <v>-300</v>
      </c>
    </row>
    <row r="5509" spans="1:15" x14ac:dyDescent="0.2">
      <c r="A5509">
        <v>0.672119140625</v>
      </c>
      <c r="B5509">
        <v>-118.920943556</v>
      </c>
      <c r="C5509">
        <v>-118.92135159</v>
      </c>
      <c r="D5509">
        <v>-118.921288045</v>
      </c>
      <c r="E5509">
        <v>-118.92319368299999</v>
      </c>
      <c r="F5509">
        <v>-118.92799818100001</v>
      </c>
      <c r="G5509">
        <v>-118.94026863400001</v>
      </c>
      <c r="H5509">
        <v>0</v>
      </c>
      <c r="I5509">
        <v>0.672119140625</v>
      </c>
      <c r="J5509">
        <v>-261.97472617900002</v>
      </c>
      <c r="K5509">
        <v>-267.32831574599999</v>
      </c>
      <c r="L5509">
        <v>-265.76860073099999</v>
      </c>
      <c r="M5509">
        <v>-300</v>
      </c>
      <c r="N5509">
        <v>-300</v>
      </c>
      <c r="O5509">
        <v>-300</v>
      </c>
    </row>
    <row r="5510" spans="1:15" x14ac:dyDescent="0.2">
      <c r="A5510">
        <v>0.67224121093800004</v>
      </c>
      <c r="B5510">
        <v>-119.223079175</v>
      </c>
      <c r="C5510">
        <v>-119.22349146400001</v>
      </c>
      <c r="D5510">
        <v>-119.22342936</v>
      </c>
      <c r="E5510">
        <v>-119.22533777</v>
      </c>
      <c r="F5510">
        <v>-119.23014829900001</v>
      </c>
      <c r="G5510">
        <v>-119.242433846</v>
      </c>
      <c r="H5510">
        <v>0</v>
      </c>
      <c r="I5510">
        <v>0.67224121093800004</v>
      </c>
      <c r="J5510">
        <v>-249.38787064799999</v>
      </c>
      <c r="K5510">
        <v>-267.27780961600001</v>
      </c>
      <c r="L5510">
        <v>-263.01440051899999</v>
      </c>
      <c r="M5510">
        <v>-300</v>
      </c>
      <c r="N5510">
        <v>-300</v>
      </c>
      <c r="O5510">
        <v>-300</v>
      </c>
    </row>
    <row r="5511" spans="1:15" x14ac:dyDescent="0.2">
      <c r="A5511">
        <v>0.67236328125</v>
      </c>
      <c r="B5511">
        <v>-119.538327701</v>
      </c>
      <c r="C5511">
        <v>-119.53874424999999</v>
      </c>
      <c r="D5511">
        <v>-119.53868359000001</v>
      </c>
      <c r="E5511">
        <v>-119.540594775</v>
      </c>
      <c r="F5511">
        <v>-119.54541133799999</v>
      </c>
      <c r="G5511">
        <v>-119.557711989</v>
      </c>
      <c r="H5511">
        <v>0</v>
      </c>
      <c r="I5511">
        <v>0.67236328125</v>
      </c>
      <c r="J5511">
        <v>-239.42417804199999</v>
      </c>
      <c r="K5511">
        <v>-290.01593553100003</v>
      </c>
      <c r="L5511">
        <v>-261.59016917600002</v>
      </c>
      <c r="M5511">
        <v>-300</v>
      </c>
      <c r="N5511">
        <v>-300</v>
      </c>
      <c r="O5511">
        <v>-300</v>
      </c>
    </row>
    <row r="5512" spans="1:15" x14ac:dyDescent="0.2">
      <c r="A5512">
        <v>0.67248535156199996</v>
      </c>
      <c r="B5512">
        <v>-119.867582212</v>
      </c>
      <c r="C5512">
        <v>-119.868003027</v>
      </c>
      <c r="D5512">
        <v>-119.867943811</v>
      </c>
      <c r="E5512">
        <v>-119.869857772</v>
      </c>
      <c r="F5512">
        <v>-119.87468037399999</v>
      </c>
      <c r="G5512">
        <v>-119.886996137</v>
      </c>
      <c r="H5512">
        <v>0</v>
      </c>
      <c r="I5512">
        <v>0.67248535156199996</v>
      </c>
      <c r="J5512">
        <v>-231.18591352499999</v>
      </c>
      <c r="K5512">
        <v>-260.04826476400001</v>
      </c>
      <c r="L5512">
        <v>-261.01632766199998</v>
      </c>
      <c r="M5512">
        <v>-300</v>
      </c>
      <c r="N5512">
        <v>-300</v>
      </c>
      <c r="O5512">
        <v>-300</v>
      </c>
    </row>
    <row r="5513" spans="1:15" x14ac:dyDescent="0.2">
      <c r="A5513">
        <v>0.672607421875</v>
      </c>
      <c r="B5513">
        <v>-120.211844208</v>
      </c>
      <c r="C5513">
        <v>-120.21226929300001</v>
      </c>
      <c r="D5513">
        <v>-120.21221152299999</v>
      </c>
      <c r="E5513">
        <v>-120.214128262</v>
      </c>
      <c r="F5513">
        <v>-120.218956906</v>
      </c>
      <c r="G5513">
        <v>-120.231287792</v>
      </c>
      <c r="H5513">
        <v>0</v>
      </c>
      <c r="I5513">
        <v>0.672607421875</v>
      </c>
      <c r="J5513">
        <v>-224.22628188199999</v>
      </c>
      <c r="K5513">
        <v>-262.87249812499999</v>
      </c>
      <c r="L5513">
        <v>-261.04273567899997</v>
      </c>
      <c r="M5513">
        <v>-296.66179582900003</v>
      </c>
      <c r="N5513">
        <v>-296.19042091</v>
      </c>
      <c r="O5513">
        <v>-300</v>
      </c>
    </row>
    <row r="5514" spans="1:15" x14ac:dyDescent="0.2">
      <c r="A5514">
        <v>0.67272949218800004</v>
      </c>
      <c r="B5514">
        <v>-120.57224173199999</v>
      </c>
      <c r="C5514">
        <v>-120.57267109199999</v>
      </c>
      <c r="D5514">
        <v>-120.572614771</v>
      </c>
      <c r="E5514">
        <v>-120.574534289</v>
      </c>
      <c r="F5514">
        <v>-120.57936897899999</v>
      </c>
      <c r="G5514">
        <v>-120.59171499599999</v>
      </c>
      <c r="H5514">
        <v>0</v>
      </c>
      <c r="I5514">
        <v>0.67272949218800004</v>
      </c>
      <c r="J5514">
        <v>-218.282587589</v>
      </c>
      <c r="K5514">
        <v>-263.43794546800001</v>
      </c>
      <c r="L5514">
        <v>-261.48021382799999</v>
      </c>
      <c r="M5514">
        <v>-288.53919913300001</v>
      </c>
      <c r="N5514">
        <v>-292.63958988100001</v>
      </c>
      <c r="O5514">
        <v>-300</v>
      </c>
    </row>
    <row r="5515" spans="1:15" x14ac:dyDescent="0.2">
      <c r="A5515">
        <v>0.6728515625</v>
      </c>
      <c r="B5515">
        <v>-120.950051456</v>
      </c>
      <c r="C5515">
        <v>-120.950485095</v>
      </c>
      <c r="D5515">
        <v>-120.950430224</v>
      </c>
      <c r="E5515">
        <v>-120.95235252400001</v>
      </c>
      <c r="F5515">
        <v>-120.95719326299999</v>
      </c>
      <c r="G5515">
        <v>-120.969554421</v>
      </c>
      <c r="H5515">
        <v>0</v>
      </c>
      <c r="I5515">
        <v>0.6728515625</v>
      </c>
      <c r="J5515">
        <v>-213.18329680100001</v>
      </c>
      <c r="K5515">
        <v>-260.28688999799999</v>
      </c>
      <c r="L5515">
        <v>-262.091502435</v>
      </c>
      <c r="M5515">
        <v>-281.519060981</v>
      </c>
      <c r="N5515">
        <v>-300</v>
      </c>
      <c r="O5515">
        <v>-300</v>
      </c>
    </row>
    <row r="5516" spans="1:15" x14ac:dyDescent="0.2">
      <c r="A5516">
        <v>0.67297363281199996</v>
      </c>
      <c r="B5516">
        <v>-121.346725814</v>
      </c>
      <c r="C5516">
        <v>-121.347163737</v>
      </c>
      <c r="D5516">
        <v>-121.347110316</v>
      </c>
      <c r="E5516">
        <v>-121.34903540000001</v>
      </c>
      <c r="F5516">
        <v>-121.35388219399999</v>
      </c>
      <c r="G5516">
        <v>-121.36625850199999</v>
      </c>
      <c r="H5516">
        <v>0</v>
      </c>
      <c r="I5516">
        <v>0.67297363281199996</v>
      </c>
      <c r="J5516">
        <v>-208.80887645300001</v>
      </c>
      <c r="K5516">
        <v>-267.59323576499997</v>
      </c>
      <c r="L5516">
        <v>-262.60033898099999</v>
      </c>
      <c r="M5516">
        <v>-275.34439395700002</v>
      </c>
      <c r="N5516">
        <v>-300</v>
      </c>
      <c r="O5516">
        <v>-300</v>
      </c>
    </row>
    <row r="5517" spans="1:15" x14ac:dyDescent="0.2">
      <c r="A5517">
        <v>0.673095703125</v>
      </c>
      <c r="B5517">
        <v>-121.763926645</v>
      </c>
      <c r="C5517">
        <v>-121.764368856</v>
      </c>
      <c r="D5517">
        <v>-121.764316888</v>
      </c>
      <c r="E5517">
        <v>-121.766244758</v>
      </c>
      <c r="F5517">
        <v>-121.77109760899999</v>
      </c>
      <c r="G5517">
        <v>-121.783489076</v>
      </c>
      <c r="H5517">
        <v>0</v>
      </c>
      <c r="I5517">
        <v>0.673095703125</v>
      </c>
      <c r="J5517">
        <v>-205.071806103</v>
      </c>
      <c r="K5517">
        <v>-257.62730711799998</v>
      </c>
      <c r="L5517">
        <v>-262.68540102200001</v>
      </c>
      <c r="M5517">
        <v>-269.84012387600001</v>
      </c>
      <c r="N5517">
        <v>-300</v>
      </c>
      <c r="O5517">
        <v>-300</v>
      </c>
    </row>
    <row r="5518" spans="1:15" x14ac:dyDescent="0.2">
      <c r="A5518">
        <v>0.67321777343800004</v>
      </c>
      <c r="B5518">
        <v>-122.203567304</v>
      </c>
      <c r="C5518">
        <v>-122.20401381000001</v>
      </c>
      <c r="D5518">
        <v>-122.20396329499999</v>
      </c>
      <c r="E5518">
        <v>-122.205893952</v>
      </c>
      <c r="F5518">
        <v>-122.210752865</v>
      </c>
      <c r="G5518">
        <v>-122.22315949999999</v>
      </c>
      <c r="H5518">
        <v>0</v>
      </c>
      <c r="I5518">
        <v>0.67321777343800004</v>
      </c>
      <c r="J5518">
        <v>-201.90564291199999</v>
      </c>
      <c r="K5518">
        <v>-271.749880787</v>
      </c>
      <c r="L5518">
        <v>-262.17415095199999</v>
      </c>
      <c r="M5518">
        <v>-264.86122264900001</v>
      </c>
      <c r="N5518">
        <v>-300</v>
      </c>
      <c r="O5518">
        <v>-300</v>
      </c>
    </row>
    <row r="5519" spans="1:15" x14ac:dyDescent="0.2">
      <c r="A5519">
        <v>0.67333984375</v>
      </c>
      <c r="B5519">
        <v>-122.667865945</v>
      </c>
      <c r="C5519">
        <v>-122.66831675</v>
      </c>
      <c r="D5519">
        <v>-122.66826768999999</v>
      </c>
      <c r="E5519">
        <v>-122.67020113700001</v>
      </c>
      <c r="F5519">
        <v>-122.67506611500001</v>
      </c>
      <c r="G5519">
        <v>-122.687487928</v>
      </c>
      <c r="H5519">
        <v>0</v>
      </c>
      <c r="I5519">
        <v>0.67333984375</v>
      </c>
      <c r="J5519">
        <v>-199.25827096200001</v>
      </c>
      <c r="K5519">
        <v>-258.97616006499999</v>
      </c>
      <c r="L5519">
        <v>-261.134692379</v>
      </c>
      <c r="M5519">
        <v>-260.31689785399999</v>
      </c>
      <c r="N5519">
        <v>-300</v>
      </c>
      <c r="O5519">
        <v>-300</v>
      </c>
    </row>
    <row r="5520" spans="1:15" x14ac:dyDescent="0.2">
      <c r="A5520">
        <v>0.67346191406199996</v>
      </c>
      <c r="B5520">
        <v>-123.159413719</v>
      </c>
      <c r="C5520">
        <v>-123.159868827</v>
      </c>
      <c r="D5520">
        <v>-123.159821224</v>
      </c>
      <c r="E5520">
        <v>-123.161757462</v>
      </c>
      <c r="F5520">
        <v>-123.16662851</v>
      </c>
      <c r="G5520">
        <v>-123.17906551</v>
      </c>
      <c r="H5520">
        <v>0</v>
      </c>
      <c r="I5520">
        <v>0.67346191406199996</v>
      </c>
      <c r="J5520">
        <v>-197.08764900599999</v>
      </c>
      <c r="K5520">
        <v>-262.55316265200003</v>
      </c>
      <c r="L5520">
        <v>-259.82631450899999</v>
      </c>
      <c r="M5520">
        <v>-256.18906637499998</v>
      </c>
      <c r="N5520">
        <v>-300</v>
      </c>
      <c r="O5520">
        <v>-300</v>
      </c>
    </row>
    <row r="5521" spans="1:15" x14ac:dyDescent="0.2">
      <c r="A5521">
        <v>0.673583984375</v>
      </c>
      <c r="B5521">
        <v>-123.681263204</v>
      </c>
      <c r="C5521">
        <v>-123.68172262</v>
      </c>
      <c r="D5521">
        <v>-123.68167647600001</v>
      </c>
      <c r="E5521">
        <v>-123.683615508</v>
      </c>
      <c r="F5521">
        <v>-123.68849262800001</v>
      </c>
      <c r="G5521">
        <v>-123.70094482499999</v>
      </c>
      <c r="H5521">
        <v>0</v>
      </c>
      <c r="I5521">
        <v>0.673583984375</v>
      </c>
      <c r="J5521">
        <v>-195.35879945900001</v>
      </c>
      <c r="K5521">
        <v>-263.83587763899999</v>
      </c>
      <c r="L5521">
        <v>-258.54691319</v>
      </c>
      <c r="M5521">
        <v>-256.64580233999999</v>
      </c>
      <c r="N5521">
        <v>-300</v>
      </c>
      <c r="O5521">
        <v>-300</v>
      </c>
    </row>
    <row r="5522" spans="1:15" x14ac:dyDescent="0.2">
      <c r="A5522">
        <v>0.67370605468800004</v>
      </c>
      <c r="B5522">
        <v>-124.237044733</v>
      </c>
      <c r="C5522">
        <v>-124.23750846199999</v>
      </c>
      <c r="D5522">
        <v>-124.23746377800001</v>
      </c>
      <c r="E5522">
        <v>-124.239405604</v>
      </c>
      <c r="F5522">
        <v>-124.244288802</v>
      </c>
      <c r="G5522">
        <v>-124.256756204</v>
      </c>
      <c r="H5522">
        <v>0</v>
      </c>
      <c r="I5522">
        <v>0.67370605468800004</v>
      </c>
      <c r="J5522">
        <v>-194.04164625499999</v>
      </c>
      <c r="K5522">
        <v>-262.00322742100002</v>
      </c>
      <c r="L5522">
        <v>-257.50602452499999</v>
      </c>
      <c r="M5522">
        <v>-274.74171722199998</v>
      </c>
      <c r="N5522">
        <v>-300</v>
      </c>
      <c r="O5522">
        <v>-300</v>
      </c>
    </row>
    <row r="5523" spans="1:15" x14ac:dyDescent="0.2">
      <c r="A5523">
        <v>0.673828125</v>
      </c>
      <c r="B5523">
        <v>-124.831121878</v>
      </c>
      <c r="C5523">
        <v>-124.831589924</v>
      </c>
      <c r="D5523">
        <v>-124.83154670099999</v>
      </c>
      <c r="E5523">
        <v>-124.833491325</v>
      </c>
      <c r="F5523">
        <v>-124.83838060399999</v>
      </c>
      <c r="G5523">
        <v>-124.850863221</v>
      </c>
      <c r="H5523">
        <v>0</v>
      </c>
      <c r="I5523">
        <v>0.673828125</v>
      </c>
      <c r="J5523">
        <v>-193.10931693200001</v>
      </c>
      <c r="K5523">
        <v>-267.89092831300002</v>
      </c>
      <c r="L5523">
        <v>-256.85670271800001</v>
      </c>
      <c r="M5523">
        <v>-300</v>
      </c>
      <c r="N5523">
        <v>-300</v>
      </c>
      <c r="O5523">
        <v>-300</v>
      </c>
    </row>
    <row r="5524" spans="1:15" x14ac:dyDescent="0.2">
      <c r="A5524">
        <v>0.67395019531199996</v>
      </c>
      <c r="B5524">
        <v>-125.468803071</v>
      </c>
      <c r="C5524">
        <v>-125.46927544099999</v>
      </c>
      <c r="D5524">
        <v>-125.46923368</v>
      </c>
      <c r="E5524">
        <v>-125.471181104</v>
      </c>
      <c r="F5524">
        <v>-125.476076467</v>
      </c>
      <c r="G5524">
        <v>-125.48857430699999</v>
      </c>
      <c r="H5524">
        <v>0</v>
      </c>
      <c r="I5524">
        <v>0.67395019531199996</v>
      </c>
      <c r="J5524">
        <v>-192.53674334499999</v>
      </c>
      <c r="K5524">
        <v>-260.31483702700001</v>
      </c>
      <c r="L5524">
        <v>-256.68745402600001</v>
      </c>
      <c r="M5524">
        <v>-300</v>
      </c>
      <c r="N5524">
        <v>-300</v>
      </c>
      <c r="O5524">
        <v>-300</v>
      </c>
    </row>
    <row r="5525" spans="1:15" x14ac:dyDescent="0.2">
      <c r="A5525">
        <v>0.674072265625</v>
      </c>
      <c r="B5525">
        <v>-126.15663558599999</v>
      </c>
      <c r="C5525">
        <v>-126.157112282</v>
      </c>
      <c r="D5525">
        <v>-126.15707198699999</v>
      </c>
      <c r="E5525">
        <v>-126.15902221100001</v>
      </c>
      <c r="F5525">
        <v>-126.16392366300001</v>
      </c>
      <c r="G5525">
        <v>-126.176436736</v>
      </c>
      <c r="H5525">
        <v>0</v>
      </c>
      <c r="I5525">
        <v>0.674072265625</v>
      </c>
      <c r="J5525">
        <v>-192.299492921</v>
      </c>
      <c r="K5525">
        <v>-275.58169415700002</v>
      </c>
      <c r="L5525">
        <v>-257.08912147699999</v>
      </c>
      <c r="M5525">
        <v>-300</v>
      </c>
      <c r="N5525">
        <v>-300</v>
      </c>
      <c r="O5525">
        <v>-300</v>
      </c>
    </row>
    <row r="5526" spans="1:15" x14ac:dyDescent="0.2">
      <c r="A5526">
        <v>0.67419433593800004</v>
      </c>
      <c r="B5526">
        <v>-126.902823602</v>
      </c>
      <c r="C5526">
        <v>-126.903304631</v>
      </c>
      <c r="D5526">
        <v>-126.903265801</v>
      </c>
      <c r="E5526">
        <v>-126.90521882900001</v>
      </c>
      <c r="F5526">
        <v>-126.91012637199999</v>
      </c>
      <c r="G5526">
        <v>-126.92265468799999</v>
      </c>
      <c r="H5526">
        <v>0</v>
      </c>
      <c r="I5526">
        <v>0.67419433593800004</v>
      </c>
      <c r="J5526">
        <v>-192.37273823999999</v>
      </c>
      <c r="K5526">
        <v>-266.688767923</v>
      </c>
      <c r="L5526">
        <v>-258.15602086199999</v>
      </c>
      <c r="M5526">
        <v>-300</v>
      </c>
      <c r="N5526">
        <v>-300</v>
      </c>
      <c r="O5526">
        <v>-300</v>
      </c>
    </row>
    <row r="5527" spans="1:15" x14ac:dyDescent="0.2">
      <c r="A5527">
        <v>0.67431640625</v>
      </c>
      <c r="B5527">
        <v>-127.717839072</v>
      </c>
      <c r="C5527">
        <v>-127.71832443700001</v>
      </c>
      <c r="D5527">
        <v>-127.718287074</v>
      </c>
      <c r="E5527">
        <v>-127.720242906</v>
      </c>
      <c r="F5527">
        <v>-127.725156547</v>
      </c>
      <c r="G5527">
        <v>-127.73770011400001</v>
      </c>
      <c r="H5527">
        <v>0</v>
      </c>
      <c r="I5527">
        <v>0.67431640625</v>
      </c>
      <c r="J5527">
        <v>-192.73041865299999</v>
      </c>
      <c r="K5527">
        <v>-279.18719322300001</v>
      </c>
      <c r="L5527">
        <v>-260.00871664599998</v>
      </c>
      <c r="M5527">
        <v>-300</v>
      </c>
      <c r="N5527">
        <v>-300</v>
      </c>
      <c r="O5527">
        <v>-300</v>
      </c>
    </row>
    <row r="5528" spans="1:15" x14ac:dyDescent="0.2">
      <c r="A5528">
        <v>0.67443847656199996</v>
      </c>
      <c r="B5528">
        <v>-128.61534298399999</v>
      </c>
      <c r="C5528">
        <v>-128.61583269100001</v>
      </c>
      <c r="D5528">
        <v>-128.61579679799999</v>
      </c>
      <c r="E5528">
        <v>-128.61775543799999</v>
      </c>
      <c r="F5528">
        <v>-128.62267517800001</v>
      </c>
      <c r="G5528">
        <v>-128.635234005</v>
      </c>
      <c r="H5528">
        <v>0</v>
      </c>
      <c r="I5528">
        <v>0.67443847656199996</v>
      </c>
      <c r="J5528">
        <v>-193.344586819</v>
      </c>
      <c r="K5528">
        <v>-262.10030609900002</v>
      </c>
      <c r="L5528">
        <v>-262.83640369800003</v>
      </c>
      <c r="M5528">
        <v>-300</v>
      </c>
      <c r="N5528">
        <v>-300</v>
      </c>
      <c r="O5528">
        <v>-300</v>
      </c>
    </row>
    <row r="5529" spans="1:15" x14ac:dyDescent="0.2">
      <c r="A5529">
        <v>0.674560546875</v>
      </c>
      <c r="B5529">
        <v>-129.613627982</v>
      </c>
      <c r="C5529">
        <v>-129.61412203699999</v>
      </c>
      <c r="D5529">
        <v>-129.61408761300001</v>
      </c>
      <c r="E5529">
        <v>-129.61604906100001</v>
      </c>
      <c r="F5529">
        <v>-129.620974905</v>
      </c>
      <c r="G5529">
        <v>-129.63354900300001</v>
      </c>
      <c r="H5529">
        <v>0</v>
      </c>
      <c r="I5529">
        <v>0.674560546875</v>
      </c>
      <c r="J5529">
        <v>-194.18493892999999</v>
      </c>
      <c r="K5529">
        <v>-267.99975531600001</v>
      </c>
      <c r="L5529">
        <v>-266.84215263599998</v>
      </c>
      <c r="M5529">
        <v>-300</v>
      </c>
      <c r="N5529">
        <v>-300</v>
      </c>
      <c r="O5529">
        <v>-300</v>
      </c>
    </row>
    <row r="5530" spans="1:15" x14ac:dyDescent="0.2">
      <c r="A5530">
        <v>0.67468261718800004</v>
      </c>
      <c r="B5530">
        <v>-130.73798203300001</v>
      </c>
      <c r="C5530">
        <v>-130.738480439</v>
      </c>
      <c r="D5530">
        <v>-130.738447487</v>
      </c>
      <c r="E5530">
        <v>-130.74041174600001</v>
      </c>
      <c r="F5530">
        <v>-130.745343698</v>
      </c>
      <c r="G5530">
        <v>-130.75793307399999</v>
      </c>
      <c r="H5530">
        <v>0</v>
      </c>
      <c r="I5530">
        <v>0.67468261718800004</v>
      </c>
      <c r="J5530">
        <v>-195.21843895999999</v>
      </c>
      <c r="K5530">
        <v>-270.78096419600001</v>
      </c>
      <c r="L5530">
        <v>-271.96611715900002</v>
      </c>
      <c r="M5530">
        <v>-300</v>
      </c>
      <c r="N5530">
        <v>-300</v>
      </c>
      <c r="O5530">
        <v>-300</v>
      </c>
    </row>
    <row r="5531" spans="1:15" x14ac:dyDescent="0.2">
      <c r="A5531">
        <v>0.6748046875</v>
      </c>
      <c r="B5531">
        <v>-132.02478358499999</v>
      </c>
      <c r="C5531">
        <v>-132.025286346</v>
      </c>
      <c r="D5531">
        <v>-132.025254867</v>
      </c>
      <c r="E5531">
        <v>-132.02722194</v>
      </c>
      <c r="F5531">
        <v>-132.032160003</v>
      </c>
      <c r="G5531">
        <v>-132.04476466700001</v>
      </c>
      <c r="H5531">
        <v>0</v>
      </c>
      <c r="I5531">
        <v>0.6748046875</v>
      </c>
      <c r="J5531">
        <v>-196.40863370700001</v>
      </c>
      <c r="K5531">
        <v>-286.89929241200002</v>
      </c>
      <c r="L5531">
        <v>-275.91218302300001</v>
      </c>
      <c r="M5531">
        <v>-300</v>
      </c>
      <c r="N5531">
        <v>-300</v>
      </c>
      <c r="O5531">
        <v>-300</v>
      </c>
    </row>
    <row r="5532" spans="1:15" x14ac:dyDescent="0.2">
      <c r="A5532">
        <v>0.67492675781199996</v>
      </c>
      <c r="B5532">
        <v>-133.52911578600001</v>
      </c>
      <c r="C5532">
        <v>-133.52962290799999</v>
      </c>
      <c r="D5532">
        <v>-133.529592904</v>
      </c>
      <c r="E5532">
        <v>-133.53156279000001</v>
      </c>
      <c r="F5532">
        <v>-133.53650696899999</v>
      </c>
      <c r="G5532">
        <v>-133.54912693099999</v>
      </c>
      <c r="H5532">
        <v>0</v>
      </c>
      <c r="I5532">
        <v>0.67492675781199996</v>
      </c>
      <c r="J5532">
        <v>-197.71411603199999</v>
      </c>
      <c r="K5532">
        <v>-264.12157345200001</v>
      </c>
      <c r="L5532">
        <v>-273.83737577800002</v>
      </c>
      <c r="M5532">
        <v>-300</v>
      </c>
      <c r="N5532">
        <v>-300</v>
      </c>
      <c r="O5532">
        <v>-300</v>
      </c>
    </row>
    <row r="5533" spans="1:15" x14ac:dyDescent="0.2">
      <c r="A5533">
        <v>0.675048828125</v>
      </c>
      <c r="B5533">
        <v>-135.34029688199999</v>
      </c>
      <c r="C5533">
        <v>-135.34080836999999</v>
      </c>
      <c r="D5533">
        <v>-135.340779841</v>
      </c>
      <c r="E5533">
        <v>-135.342752545</v>
      </c>
      <c r="F5533">
        <v>-135.347702844</v>
      </c>
      <c r="G5533">
        <v>-135.360338111</v>
      </c>
      <c r="H5533">
        <v>0</v>
      </c>
      <c r="I5533">
        <v>0.675048828125</v>
      </c>
      <c r="J5533">
        <v>-199.085204533</v>
      </c>
      <c r="K5533">
        <v>-268.85852756700001</v>
      </c>
      <c r="L5533">
        <v>-268.557442192</v>
      </c>
      <c r="M5533">
        <v>-300</v>
      </c>
      <c r="N5533">
        <v>-300</v>
      </c>
      <c r="O5533">
        <v>-300</v>
      </c>
    </row>
    <row r="5534" spans="1:15" x14ac:dyDescent="0.2">
      <c r="A5534">
        <v>0.67517089843800004</v>
      </c>
      <c r="B5534">
        <v>-137.617864078</v>
      </c>
      <c r="C5534">
        <v>-137.618379938</v>
      </c>
      <c r="D5534">
        <v>-137.618352888</v>
      </c>
      <c r="E5534">
        <v>-137.62032841000001</v>
      </c>
      <c r="F5534">
        <v>-137.62528483200001</v>
      </c>
      <c r="G5534">
        <v>-137.637935414</v>
      </c>
      <c r="H5534">
        <v>0</v>
      </c>
      <c r="I5534">
        <v>0.67517089843800004</v>
      </c>
      <c r="J5534">
        <v>-200.45836641599999</v>
      </c>
      <c r="K5534">
        <v>-263.81824277599998</v>
      </c>
      <c r="L5534">
        <v>-264.89523774000003</v>
      </c>
      <c r="M5534">
        <v>-300</v>
      </c>
      <c r="N5534">
        <v>-300</v>
      </c>
      <c r="O5534">
        <v>-300</v>
      </c>
    </row>
    <row r="5535" spans="1:15" x14ac:dyDescent="0.2">
      <c r="A5535">
        <v>0.67529296875</v>
      </c>
      <c r="B5535">
        <v>-140.69233348399999</v>
      </c>
      <c r="C5535">
        <v>-140.692853719</v>
      </c>
      <c r="D5535">
        <v>-140.69282814499999</v>
      </c>
      <c r="E5535">
        <v>-140.69480648800001</v>
      </c>
      <c r="F5535">
        <v>-140.699769033</v>
      </c>
      <c r="G5535">
        <v>-140.71243494300001</v>
      </c>
      <c r="H5535">
        <v>0</v>
      </c>
      <c r="I5535">
        <v>0.67529296875</v>
      </c>
      <c r="J5535">
        <v>-201.749384975</v>
      </c>
      <c r="K5535">
        <v>-260.696208076</v>
      </c>
      <c r="L5535">
        <v>-265.28134396899998</v>
      </c>
      <c r="M5535">
        <v>-300</v>
      </c>
      <c r="N5535">
        <v>-300</v>
      </c>
      <c r="O5535">
        <v>-300</v>
      </c>
    </row>
    <row r="5536" spans="1:15" x14ac:dyDescent="0.2">
      <c r="A5536">
        <v>0.67541503906199996</v>
      </c>
      <c r="B5536">
        <v>-145.45464344300001</v>
      </c>
      <c r="C5536">
        <v>-145.45516805400001</v>
      </c>
      <c r="D5536">
        <v>-145.45514395999999</v>
      </c>
      <c r="E5536">
        <v>-145.45712512599999</v>
      </c>
      <c r="F5536">
        <v>-145.46209380600001</v>
      </c>
      <c r="G5536">
        <v>-145.474775048</v>
      </c>
      <c r="H5536">
        <v>0</v>
      </c>
      <c r="I5536">
        <v>0.67541503906199996</v>
      </c>
      <c r="J5536">
        <v>-202.849830314</v>
      </c>
      <c r="K5536">
        <v>-276.75152248799998</v>
      </c>
      <c r="L5536">
        <v>-271.45499722599999</v>
      </c>
      <c r="M5536">
        <v>-300</v>
      </c>
      <c r="N5536">
        <v>-300</v>
      </c>
      <c r="O5536">
        <v>-300</v>
      </c>
    </row>
    <row r="5537" spans="1:15" x14ac:dyDescent="0.2">
      <c r="A5537">
        <v>0.675537109375</v>
      </c>
      <c r="B5537">
        <v>-156.67889171100001</v>
      </c>
      <c r="C5537">
        <v>-156.67942071499999</v>
      </c>
      <c r="D5537">
        <v>-156.67939808899999</v>
      </c>
      <c r="E5537">
        <v>-156.68138207300001</v>
      </c>
      <c r="F5537">
        <v>-156.68635689199999</v>
      </c>
      <c r="G5537">
        <v>-156.69905347900001</v>
      </c>
      <c r="H5537">
        <v>0</v>
      </c>
      <c r="I5537">
        <v>0.675537109375</v>
      </c>
      <c r="J5537">
        <v>-203.63572416900001</v>
      </c>
      <c r="K5537">
        <v>-268.35608808699999</v>
      </c>
      <c r="L5537">
        <v>-285.51453924200001</v>
      </c>
      <c r="M5537">
        <v>-300</v>
      </c>
      <c r="N5537">
        <v>-300</v>
      </c>
      <c r="O5537">
        <v>-300</v>
      </c>
    </row>
    <row r="5538" spans="1:15" x14ac:dyDescent="0.2">
      <c r="A5538">
        <v>0.67565917968800004</v>
      </c>
      <c r="B5538">
        <v>-152.479582416</v>
      </c>
      <c r="C5538">
        <v>-152.48011580799999</v>
      </c>
      <c r="D5538">
        <v>-152.480094718</v>
      </c>
      <c r="E5538">
        <v>-152.48208152000001</v>
      </c>
      <c r="F5538">
        <v>-152.487062463</v>
      </c>
      <c r="G5538">
        <v>-152.49977440200001</v>
      </c>
      <c r="H5538">
        <v>0</v>
      </c>
      <c r="I5538">
        <v>0.67565917968800004</v>
      </c>
      <c r="J5538">
        <v>-203.996252293</v>
      </c>
      <c r="K5538">
        <v>-279.45621002899998</v>
      </c>
      <c r="L5538">
        <v>-300</v>
      </c>
      <c r="M5538">
        <v>-300</v>
      </c>
      <c r="N5538">
        <v>-300</v>
      </c>
      <c r="O5538">
        <v>-300</v>
      </c>
    </row>
    <row r="5539" spans="1:15" x14ac:dyDescent="0.2">
      <c r="A5539">
        <v>0.67578125</v>
      </c>
      <c r="B5539">
        <v>-144.166813811</v>
      </c>
      <c r="C5539">
        <v>-144.16735159000001</v>
      </c>
      <c r="D5539">
        <v>-144.16733196999999</v>
      </c>
      <c r="E5539">
        <v>-144.16932161</v>
      </c>
      <c r="F5539">
        <v>-144.17430869899999</v>
      </c>
      <c r="G5539">
        <v>-144.18703599599999</v>
      </c>
      <c r="H5539">
        <v>0</v>
      </c>
      <c r="I5539">
        <v>0.67578125</v>
      </c>
      <c r="J5539">
        <v>-203.87537367799999</v>
      </c>
      <c r="K5539">
        <v>-263.29441060200003</v>
      </c>
      <c r="L5539">
        <v>-300</v>
      </c>
      <c r="M5539">
        <v>-300</v>
      </c>
      <c r="N5539">
        <v>-300</v>
      </c>
      <c r="O5539">
        <v>-300</v>
      </c>
    </row>
    <row r="5540" spans="1:15" x14ac:dyDescent="0.2">
      <c r="A5540">
        <v>0.67590332031199996</v>
      </c>
      <c r="B5540">
        <v>-140.02591575700001</v>
      </c>
      <c r="C5540">
        <v>-140.02645794200001</v>
      </c>
      <c r="D5540">
        <v>-140.02643979999999</v>
      </c>
      <c r="E5540">
        <v>-140.02843226900001</v>
      </c>
      <c r="F5540">
        <v>-140.03342550799999</v>
      </c>
      <c r="G5540">
        <v>-140.04616817499999</v>
      </c>
      <c r="H5540">
        <v>0</v>
      </c>
      <c r="I5540">
        <v>0.67590332031199996</v>
      </c>
      <c r="J5540">
        <v>-203.29807500300001</v>
      </c>
      <c r="K5540">
        <v>-268.47063810700001</v>
      </c>
      <c r="L5540">
        <v>-300</v>
      </c>
      <c r="M5540">
        <v>-300</v>
      </c>
      <c r="N5540">
        <v>-300</v>
      </c>
      <c r="O5540">
        <v>-300</v>
      </c>
    </row>
    <row r="5541" spans="1:15" x14ac:dyDescent="0.2">
      <c r="A5541">
        <v>0.676025390625</v>
      </c>
      <c r="B5541">
        <v>-137.25476170300001</v>
      </c>
      <c r="C5541">
        <v>-137.25530829100001</v>
      </c>
      <c r="D5541">
        <v>-137.25529163600001</v>
      </c>
      <c r="E5541">
        <v>-137.25728693900001</v>
      </c>
      <c r="F5541">
        <v>-137.26228632300001</v>
      </c>
      <c r="G5541">
        <v>-137.275044374</v>
      </c>
      <c r="H5541">
        <v>0</v>
      </c>
      <c r="I5541">
        <v>0.676025390625</v>
      </c>
      <c r="J5541">
        <v>-202.35793558</v>
      </c>
      <c r="K5541">
        <v>-270.78681824400002</v>
      </c>
      <c r="L5541">
        <v>-300</v>
      </c>
      <c r="M5541">
        <v>-300</v>
      </c>
      <c r="N5541">
        <v>-300</v>
      </c>
      <c r="O5541">
        <v>-300</v>
      </c>
    </row>
    <row r="5542" spans="1:15" x14ac:dyDescent="0.2">
      <c r="A5542">
        <v>0.67614746093800004</v>
      </c>
      <c r="B5542">
        <v>-135.17485631</v>
      </c>
      <c r="C5542">
        <v>-135.17540730600001</v>
      </c>
      <c r="D5542">
        <v>-135.175392141</v>
      </c>
      <c r="E5542">
        <v>-135.17739027600001</v>
      </c>
      <c r="F5542">
        <v>-135.182395818</v>
      </c>
      <c r="G5542">
        <v>-135.19516925299999</v>
      </c>
      <c r="H5542">
        <v>0</v>
      </c>
      <c r="I5542">
        <v>0.67614746093800004</v>
      </c>
      <c r="J5542">
        <v>-201.17678159600001</v>
      </c>
      <c r="K5542">
        <v>-270.54139016300002</v>
      </c>
      <c r="L5542">
        <v>-300</v>
      </c>
      <c r="M5542">
        <v>-300</v>
      </c>
      <c r="N5542">
        <v>-300</v>
      </c>
      <c r="O5542">
        <v>-300</v>
      </c>
    </row>
    <row r="5543" spans="1:15" x14ac:dyDescent="0.2">
      <c r="A5543">
        <v>0.67626953125</v>
      </c>
      <c r="B5543">
        <v>-133.51339451800001</v>
      </c>
      <c r="C5543">
        <v>-133.51394992799999</v>
      </c>
      <c r="D5543">
        <v>-133.51393625399999</v>
      </c>
      <c r="E5543">
        <v>-133.51593722300001</v>
      </c>
      <c r="F5543">
        <v>-133.520948922</v>
      </c>
      <c r="G5543">
        <v>-133.53373775599999</v>
      </c>
      <c r="H5543">
        <v>0</v>
      </c>
      <c r="I5543">
        <v>0.67626953125</v>
      </c>
      <c r="J5543">
        <v>-199.867332691</v>
      </c>
      <c r="K5543">
        <v>-273.61491063699998</v>
      </c>
      <c r="L5543">
        <v>-300</v>
      </c>
      <c r="M5543">
        <v>-300</v>
      </c>
      <c r="N5543">
        <v>-300</v>
      </c>
      <c r="O5543">
        <v>-300</v>
      </c>
    </row>
    <row r="5544" spans="1:15" x14ac:dyDescent="0.2">
      <c r="A5544">
        <v>0.67639160156199996</v>
      </c>
      <c r="B5544">
        <v>-132.133009222</v>
      </c>
      <c r="C5544">
        <v>-132.13356905000001</v>
      </c>
      <c r="D5544">
        <v>-132.13355687000001</v>
      </c>
      <c r="E5544">
        <v>-132.135560677</v>
      </c>
      <c r="F5544">
        <v>-132.14057853700001</v>
      </c>
      <c r="G5544">
        <v>-132.15338277699999</v>
      </c>
      <c r="H5544">
        <v>0</v>
      </c>
      <c r="I5544">
        <v>0.67639160156199996</v>
      </c>
      <c r="J5544">
        <v>-198.515523704</v>
      </c>
      <c r="K5544">
        <v>-269.089759077</v>
      </c>
      <c r="L5544">
        <v>-300</v>
      </c>
      <c r="M5544">
        <v>-300</v>
      </c>
      <c r="N5544">
        <v>-300</v>
      </c>
      <c r="O5544">
        <v>-300</v>
      </c>
    </row>
    <row r="5545" spans="1:15" x14ac:dyDescent="0.2">
      <c r="A5545">
        <v>0.676513671875</v>
      </c>
      <c r="B5545">
        <v>-130.95472601399999</v>
      </c>
      <c r="C5545">
        <v>-130.955290268</v>
      </c>
      <c r="D5545">
        <v>-130.95527958100001</v>
      </c>
      <c r="E5545">
        <v>-130.95728622600001</v>
      </c>
      <c r="F5545">
        <v>-130.96231025200001</v>
      </c>
      <c r="G5545">
        <v>-130.97512990800001</v>
      </c>
      <c r="H5545">
        <v>0</v>
      </c>
      <c r="I5545">
        <v>0.676513671875</v>
      </c>
      <c r="J5545">
        <v>-197.17911444999999</v>
      </c>
      <c r="K5545">
        <v>-290.43250847000002</v>
      </c>
      <c r="L5545">
        <v>-300</v>
      </c>
      <c r="M5545">
        <v>-300</v>
      </c>
      <c r="N5545">
        <v>-300</v>
      </c>
      <c r="O5545">
        <v>-300</v>
      </c>
    </row>
    <row r="5546" spans="1:15" x14ac:dyDescent="0.2">
      <c r="A5546">
        <v>0.67663574218800004</v>
      </c>
      <c r="B5546">
        <v>-129.92894024899999</v>
      </c>
      <c r="C5546">
        <v>-129.92950893099999</v>
      </c>
      <c r="D5546">
        <v>-129.92949973899999</v>
      </c>
      <c r="E5546">
        <v>-129.931509226</v>
      </c>
      <c r="F5546">
        <v>-129.93653942</v>
      </c>
      <c r="G5546">
        <v>-129.94937450200001</v>
      </c>
      <c r="H5546">
        <v>0</v>
      </c>
      <c r="I5546">
        <v>0.67663574218800004</v>
      </c>
      <c r="J5546">
        <v>-195.89347346599999</v>
      </c>
      <c r="K5546">
        <v>-280.242967523</v>
      </c>
      <c r="L5546">
        <v>-300</v>
      </c>
      <c r="M5546">
        <v>-300</v>
      </c>
      <c r="N5546">
        <v>-300</v>
      </c>
      <c r="O5546">
        <v>-300</v>
      </c>
    </row>
    <row r="5547" spans="1:15" x14ac:dyDescent="0.2">
      <c r="A5547">
        <v>0.6767578125</v>
      </c>
      <c r="B5547">
        <v>-129.022448551</v>
      </c>
      <c r="C5547">
        <v>-129.02302166600001</v>
      </c>
      <c r="D5547">
        <v>-129.02301397400001</v>
      </c>
      <c r="E5547">
        <v>-129.02502630399999</v>
      </c>
      <c r="F5547">
        <v>-129.03006267000001</v>
      </c>
      <c r="G5547">
        <v>-129.042913185</v>
      </c>
      <c r="H5547">
        <v>0</v>
      </c>
      <c r="I5547">
        <v>0.6767578125</v>
      </c>
      <c r="J5547">
        <v>-194.67825296999999</v>
      </c>
      <c r="K5547">
        <v>-278.39916074600001</v>
      </c>
      <c r="L5547">
        <v>-300</v>
      </c>
      <c r="M5547">
        <v>-300</v>
      </c>
      <c r="N5547">
        <v>-300</v>
      </c>
      <c r="O5547">
        <v>-300</v>
      </c>
    </row>
    <row r="5548" spans="1:15" x14ac:dyDescent="0.2">
      <c r="A5548">
        <v>0.67687988281199996</v>
      </c>
      <c r="B5548">
        <v>-128.21193190400001</v>
      </c>
      <c r="C5548">
        <v>-128.212509458</v>
      </c>
      <c r="D5548">
        <v>-128.21250326399999</v>
      </c>
      <c r="E5548">
        <v>-128.21451844000001</v>
      </c>
      <c r="F5548">
        <v>-128.21956098199999</v>
      </c>
      <c r="G5548">
        <v>-128.23242694000001</v>
      </c>
      <c r="H5548">
        <v>0</v>
      </c>
      <c r="I5548">
        <v>0.67687988281199996</v>
      </c>
      <c r="J5548">
        <v>-193.54279383799999</v>
      </c>
      <c r="K5548">
        <v>-276.63340800200001</v>
      </c>
      <c r="L5548">
        <v>-300</v>
      </c>
      <c r="M5548">
        <v>-300</v>
      </c>
      <c r="N5548">
        <v>-300</v>
      </c>
      <c r="O5548">
        <v>-300</v>
      </c>
    </row>
    <row r="5549" spans="1:15" x14ac:dyDescent="0.2">
      <c r="A5549">
        <v>0.677001953125</v>
      </c>
      <c r="B5549">
        <v>-127.480385082</v>
      </c>
      <c r="C5549">
        <v>-127.480967079</v>
      </c>
      <c r="D5549">
        <v>-127.480962385</v>
      </c>
      <c r="E5549">
        <v>-127.482980407</v>
      </c>
      <c r="F5549">
        <v>-127.48802913</v>
      </c>
      <c r="G5549">
        <v>-127.500910539</v>
      </c>
      <c r="H5549">
        <v>0</v>
      </c>
      <c r="I5549">
        <v>0.677001953125</v>
      </c>
      <c r="J5549">
        <v>-192.489942722</v>
      </c>
      <c r="K5549">
        <v>-275.86509839299998</v>
      </c>
      <c r="L5549">
        <v>-300</v>
      </c>
      <c r="M5549">
        <v>-300</v>
      </c>
      <c r="N5549">
        <v>-300</v>
      </c>
      <c r="O5549">
        <v>-300</v>
      </c>
    </row>
    <row r="5550" spans="1:15" x14ac:dyDescent="0.2">
      <c r="A5550">
        <v>0.67712402343800004</v>
      </c>
      <c r="B5550">
        <v>-126.815025691</v>
      </c>
      <c r="C5550">
        <v>-126.81561213499999</v>
      </c>
      <c r="D5550">
        <v>-126.815608944</v>
      </c>
      <c r="E5550">
        <v>-126.817629814</v>
      </c>
      <c r="F5550">
        <v>-126.822684721</v>
      </c>
      <c r="G5550">
        <v>-126.835581592</v>
      </c>
      <c r="H5550">
        <v>0</v>
      </c>
      <c r="I5550">
        <v>0.67712402343800004</v>
      </c>
      <c r="J5550">
        <v>-191.51869416700001</v>
      </c>
      <c r="K5550">
        <v>-271.09304207399998</v>
      </c>
      <c r="L5550">
        <v>-300</v>
      </c>
      <c r="M5550">
        <v>-300</v>
      </c>
      <c r="N5550">
        <v>-300</v>
      </c>
      <c r="O5550">
        <v>-300</v>
      </c>
    </row>
    <row r="5551" spans="1:15" x14ac:dyDescent="0.2">
      <c r="A5551">
        <v>0.67724609375</v>
      </c>
      <c r="B5551">
        <v>-126.206003051</v>
      </c>
      <c r="C5551">
        <v>-126.20659394800001</v>
      </c>
      <c r="D5551">
        <v>-126.20659225999999</v>
      </c>
      <c r="E5551">
        <v>-126.208615982</v>
      </c>
      <c r="F5551">
        <v>-126.213677076</v>
      </c>
      <c r="G5551">
        <v>-126.226589417</v>
      </c>
      <c r="H5551">
        <v>0</v>
      </c>
      <c r="I5551">
        <v>0.67724609375</v>
      </c>
      <c r="J5551">
        <v>-190.626037564</v>
      </c>
      <c r="K5551">
        <v>-300</v>
      </c>
      <c r="L5551">
        <v>-300</v>
      </c>
      <c r="M5551">
        <v>-300</v>
      </c>
      <c r="N5551">
        <v>-300</v>
      </c>
      <c r="O5551">
        <v>-300</v>
      </c>
    </row>
    <row r="5552" spans="1:15" x14ac:dyDescent="0.2">
      <c r="A5552">
        <v>0.67736816406199996</v>
      </c>
      <c r="B5552">
        <v>-125.645565714</v>
      </c>
      <c r="C5552">
        <v>-125.646161069</v>
      </c>
      <c r="D5552">
        <v>-125.646160886</v>
      </c>
      <c r="E5552">
        <v>-125.64818746</v>
      </c>
      <c r="F5552">
        <v>-125.653254746</v>
      </c>
      <c r="G5552">
        <v>-125.666182566</v>
      </c>
      <c r="H5552">
        <v>0</v>
      </c>
      <c r="I5552">
        <v>0.67736816406199996</v>
      </c>
      <c r="J5552">
        <v>-189.80817941699999</v>
      </c>
      <c r="K5552">
        <v>-274.018351483</v>
      </c>
      <c r="L5552">
        <v>-300</v>
      </c>
      <c r="M5552">
        <v>-300</v>
      </c>
      <c r="N5552">
        <v>-300</v>
      </c>
      <c r="O5552">
        <v>-300</v>
      </c>
    </row>
    <row r="5553" spans="1:15" x14ac:dyDescent="0.2">
      <c r="A5553">
        <v>0.677490234375</v>
      </c>
      <c r="B5553">
        <v>-125.12750502199999</v>
      </c>
      <c r="C5553">
        <v>-125.128104839</v>
      </c>
      <c r="D5553">
        <v>-125.12810616199999</v>
      </c>
      <c r="E5553">
        <v>-125.130135591</v>
      </c>
      <c r="F5553">
        <v>-125.135209073</v>
      </c>
      <c r="G5553">
        <v>-125.14815238</v>
      </c>
      <c r="H5553">
        <v>0</v>
      </c>
      <c r="I5553">
        <v>0.677490234375</v>
      </c>
      <c r="J5553">
        <v>-189.06131431</v>
      </c>
      <c r="K5553">
        <v>-294.96674323100001</v>
      </c>
      <c r="L5553">
        <v>-300</v>
      </c>
      <c r="M5553">
        <v>-300</v>
      </c>
      <c r="N5553">
        <v>-300</v>
      </c>
      <c r="O5553">
        <v>-300</v>
      </c>
    </row>
    <row r="5554" spans="1:15" x14ac:dyDescent="0.2">
      <c r="A5554">
        <v>0.67761230468800004</v>
      </c>
      <c r="B5554">
        <v>-124.646771669</v>
      </c>
      <c r="C5554">
        <v>-124.647375954</v>
      </c>
      <c r="D5554">
        <v>-124.647378786</v>
      </c>
      <c r="E5554">
        <v>-124.649411071</v>
      </c>
      <c r="F5554">
        <v>-124.654490751</v>
      </c>
      <c r="G5554">
        <v>-124.66744955599999</v>
      </c>
      <c r="H5554">
        <v>0</v>
      </c>
      <c r="I5554">
        <v>0.67761230468800004</v>
      </c>
      <c r="J5554">
        <v>-188.38195802000001</v>
      </c>
      <c r="K5554">
        <v>-273.051251089</v>
      </c>
      <c r="L5554">
        <v>-300</v>
      </c>
      <c r="M5554">
        <v>-300</v>
      </c>
      <c r="N5554">
        <v>-300</v>
      </c>
      <c r="O5554">
        <v>-300</v>
      </c>
    </row>
    <row r="5555" spans="1:15" x14ac:dyDescent="0.2">
      <c r="A5555">
        <v>0.677734375</v>
      </c>
      <c r="B5555">
        <v>-124.199204483</v>
      </c>
      <c r="C5555">
        <v>-124.19981324</v>
      </c>
      <c r="D5555">
        <v>-124.19981758199999</v>
      </c>
      <c r="E5555">
        <v>-124.20185272400001</v>
      </c>
      <c r="F5555">
        <v>-124.206938607</v>
      </c>
      <c r="G5555">
        <v>-124.21991291800001</v>
      </c>
      <c r="H5555">
        <v>0</v>
      </c>
      <c r="I5555">
        <v>0.677734375</v>
      </c>
      <c r="J5555">
        <v>-187.76695347500001</v>
      </c>
      <c r="K5555">
        <v>-289.05724830899999</v>
      </c>
      <c r="L5555">
        <v>-300</v>
      </c>
      <c r="M5555">
        <v>-300</v>
      </c>
      <c r="N5555">
        <v>-300</v>
      </c>
      <c r="O5555">
        <v>-300</v>
      </c>
    </row>
    <row r="5556" spans="1:15" x14ac:dyDescent="0.2">
      <c r="A5556">
        <v>0.67785644531199996</v>
      </c>
      <c r="B5556">
        <v>-123.781334184</v>
      </c>
      <c r="C5556">
        <v>-123.781947418</v>
      </c>
      <c r="D5556">
        <v>-123.78195327100001</v>
      </c>
      <c r="E5556">
        <v>-123.783991274</v>
      </c>
      <c r="F5556">
        <v>-123.789083363</v>
      </c>
      <c r="G5556">
        <v>-123.802073189</v>
      </c>
      <c r="H5556">
        <v>0</v>
      </c>
      <c r="I5556">
        <v>0.67785644531199996</v>
      </c>
      <c r="J5556">
        <v>-187.21331173499999</v>
      </c>
      <c r="K5556">
        <v>-273.43559693999998</v>
      </c>
      <c r="L5556">
        <v>-300</v>
      </c>
      <c r="M5556">
        <v>-300</v>
      </c>
      <c r="N5556">
        <v>-300</v>
      </c>
      <c r="O5556">
        <v>-300</v>
      </c>
    </row>
    <row r="5557" spans="1:15" x14ac:dyDescent="0.2">
      <c r="A5557">
        <v>0.677978515625</v>
      </c>
      <c r="B5557">
        <v>-123.390238551</v>
      </c>
      <c r="C5557">
        <v>-123.390856267</v>
      </c>
      <c r="D5557">
        <v>-123.390863633</v>
      </c>
      <c r="E5557">
        <v>-123.39290449799999</v>
      </c>
      <c r="F5557">
        <v>-123.39800279799999</v>
      </c>
      <c r="G5557">
        <v>-123.41100814799999</v>
      </c>
      <c r="H5557">
        <v>0</v>
      </c>
      <c r="I5557">
        <v>0.677978515625</v>
      </c>
      <c r="J5557">
        <v>-186.718019852</v>
      </c>
      <c r="K5557">
        <v>-279.74385101299998</v>
      </c>
      <c r="L5557">
        <v>-300</v>
      </c>
      <c r="M5557">
        <v>-300</v>
      </c>
      <c r="N5557">
        <v>-300</v>
      </c>
      <c r="O5557">
        <v>-300</v>
      </c>
    </row>
    <row r="5558" spans="1:15" x14ac:dyDescent="0.2">
      <c r="A5558">
        <v>0.67810058593800004</v>
      </c>
      <c r="B5558">
        <v>-123.023433635</v>
      </c>
      <c r="C5558">
        <v>-123.024055838</v>
      </c>
      <c r="D5558">
        <v>-123.024064717</v>
      </c>
      <c r="E5558">
        <v>-123.026108447</v>
      </c>
      <c r="F5558">
        <v>-123.03121296</v>
      </c>
      <c r="G5558">
        <v>-123.044233843</v>
      </c>
      <c r="H5558">
        <v>0</v>
      </c>
      <c r="I5558">
        <v>0.67810058593800004</v>
      </c>
      <c r="J5558">
        <v>-186.27795878399999</v>
      </c>
      <c r="K5558">
        <v>-277.91769453400002</v>
      </c>
      <c r="L5558">
        <v>-300</v>
      </c>
      <c r="M5558">
        <v>-300</v>
      </c>
      <c r="N5558">
        <v>-300</v>
      </c>
      <c r="O5558">
        <v>-300</v>
      </c>
    </row>
    <row r="5559" spans="1:15" x14ac:dyDescent="0.2">
      <c r="A5559">
        <v>0.67822265625</v>
      </c>
      <c r="B5559">
        <v>-122.67879076</v>
      </c>
      <c r="C5559">
        <v>-122.679417454</v>
      </c>
      <c r="D5559">
        <v>-122.67942785</v>
      </c>
      <c r="E5559">
        <v>-122.68147444500001</v>
      </c>
      <c r="F5559">
        <v>-122.68658517599999</v>
      </c>
      <c r="G5559">
        <v>-122.699621601</v>
      </c>
      <c r="H5559">
        <v>0</v>
      </c>
      <c r="I5559">
        <v>0.67822265625</v>
      </c>
      <c r="J5559">
        <v>-185.88996802</v>
      </c>
      <c r="K5559">
        <v>-284.92461872400003</v>
      </c>
      <c r="L5559">
        <v>-300</v>
      </c>
      <c r="M5559">
        <v>-300</v>
      </c>
      <c r="N5559">
        <v>-300</v>
      </c>
      <c r="O5559">
        <v>-300</v>
      </c>
    </row>
    <row r="5560" spans="1:15" x14ac:dyDescent="0.2">
      <c r="A5560">
        <v>0.67834472656199996</v>
      </c>
      <c r="B5560">
        <v>-122.354472319</v>
      </c>
      <c r="C5560">
        <v>-122.35510351000001</v>
      </c>
      <c r="D5560">
        <v>-122.355115422</v>
      </c>
      <c r="E5560">
        <v>-122.357164885</v>
      </c>
      <c r="F5560">
        <v>-122.362281838</v>
      </c>
      <c r="G5560">
        <v>-122.375333814</v>
      </c>
      <c r="H5560">
        <v>0</v>
      </c>
      <c r="I5560">
        <v>0.67834472656199996</v>
      </c>
      <c r="J5560">
        <v>-185.55103899</v>
      </c>
      <c r="K5560">
        <v>-276.47245253599999</v>
      </c>
      <c r="L5560">
        <v>-300</v>
      </c>
      <c r="M5560">
        <v>-300</v>
      </c>
      <c r="N5560">
        <v>-300</v>
      </c>
      <c r="O5560">
        <v>-300</v>
      </c>
    </row>
    <row r="5561" spans="1:15" x14ac:dyDescent="0.2">
      <c r="A5561">
        <v>0.678466796875</v>
      </c>
      <c r="B5561">
        <v>-122.04888146499999</v>
      </c>
      <c r="C5561">
        <v>-122.049517158</v>
      </c>
      <c r="D5561">
        <v>-122.049530589</v>
      </c>
      <c r="E5561">
        <v>-122.05158292</v>
      </c>
      <c r="F5561">
        <v>-122.056706099</v>
      </c>
      <c r="G5561">
        <v>-122.069773635</v>
      </c>
      <c r="H5561">
        <v>0</v>
      </c>
      <c r="I5561">
        <v>0.678466796875</v>
      </c>
      <c r="J5561">
        <v>-185.258534161</v>
      </c>
      <c r="K5561">
        <v>-279.810924172</v>
      </c>
      <c r="L5561">
        <v>-300</v>
      </c>
      <c r="M5561">
        <v>-296.29714673000001</v>
      </c>
      <c r="N5561">
        <v>-300</v>
      </c>
      <c r="O5561">
        <v>-300</v>
      </c>
    </row>
    <row r="5562" spans="1:15" x14ac:dyDescent="0.2">
      <c r="A5562">
        <v>0.67858886718800004</v>
      </c>
      <c r="B5562">
        <v>-121.76062225299999</v>
      </c>
      <c r="C5562">
        <v>-121.761262452</v>
      </c>
      <c r="D5562">
        <v>-121.76127740299999</v>
      </c>
      <c r="E5562">
        <v>-121.76333260600001</v>
      </c>
      <c r="F5562">
        <v>-121.76846201399999</v>
      </c>
      <c r="G5562">
        <v>-121.781545119</v>
      </c>
      <c r="H5562">
        <v>0</v>
      </c>
      <c r="I5562">
        <v>0.67858886718800004</v>
      </c>
      <c r="J5562">
        <v>-185.010339402</v>
      </c>
      <c r="K5562">
        <v>-282.450109145</v>
      </c>
      <c r="L5562">
        <v>-300</v>
      </c>
      <c r="M5562">
        <v>-293.33711938900001</v>
      </c>
      <c r="N5562">
        <v>-300</v>
      </c>
      <c r="O5562">
        <v>-300</v>
      </c>
    </row>
    <row r="5563" spans="1:15" x14ac:dyDescent="0.2">
      <c r="A5563">
        <v>0.6787109375</v>
      </c>
      <c r="B5563">
        <v>-121.48846771700001</v>
      </c>
      <c r="C5563">
        <v>-121.48911242600001</v>
      </c>
      <c r="D5563">
        <v>-121.4891289</v>
      </c>
      <c r="E5563">
        <v>-121.49118697599999</v>
      </c>
      <c r="F5563">
        <v>-121.496322617</v>
      </c>
      <c r="G5563">
        <v>-121.509421299</v>
      </c>
      <c r="H5563">
        <v>0</v>
      </c>
      <c r="I5563">
        <v>0.6787109375</v>
      </c>
      <c r="J5563">
        <v>-184.804853017</v>
      </c>
      <c r="K5563">
        <v>-289.509010687</v>
      </c>
      <c r="L5563">
        <v>-300</v>
      </c>
      <c r="M5563">
        <v>-293.19310985200002</v>
      </c>
      <c r="N5563">
        <v>-300</v>
      </c>
      <c r="O5563">
        <v>-300</v>
      </c>
    </row>
    <row r="5564" spans="1:15" x14ac:dyDescent="0.2">
      <c r="A5564">
        <v>0.67883300781199996</v>
      </c>
      <c r="B5564">
        <v>-121.231334076</v>
      </c>
      <c r="C5564">
        <v>-121.231983302</v>
      </c>
      <c r="D5564">
        <v>-121.232001299</v>
      </c>
      <c r="E5564">
        <v>-121.23406224999999</v>
      </c>
      <c r="F5564">
        <v>-121.23920412699999</v>
      </c>
      <c r="G5564">
        <v>-121.252318397</v>
      </c>
      <c r="H5564">
        <v>0</v>
      </c>
      <c r="I5564">
        <v>0.67883300781199996</v>
      </c>
      <c r="J5564">
        <v>-184.64083166200001</v>
      </c>
      <c r="K5564">
        <v>-280.12672946800001</v>
      </c>
      <c r="L5564">
        <v>-300</v>
      </c>
      <c r="M5564">
        <v>-295.00008491199998</v>
      </c>
      <c r="N5564">
        <v>-292.47648514999997</v>
      </c>
      <c r="O5564">
        <v>-300</v>
      </c>
    </row>
    <row r="5565" spans="1:15" x14ac:dyDescent="0.2">
      <c r="A5565">
        <v>0.678955078125</v>
      </c>
      <c r="B5565">
        <v>-120.98825969799999</v>
      </c>
      <c r="C5565">
        <v>-120.98891344499999</v>
      </c>
      <c r="D5565">
        <v>-120.98893296599999</v>
      </c>
      <c r="E5565">
        <v>-120.990996795</v>
      </c>
      <c r="F5565">
        <v>-120.99614491200001</v>
      </c>
      <c r="G5565">
        <v>-121.00927477800001</v>
      </c>
      <c r="H5565">
        <v>0</v>
      </c>
      <c r="I5565">
        <v>0.678955078125</v>
      </c>
      <c r="J5565">
        <v>-184.51714124599999</v>
      </c>
      <c r="K5565">
        <v>-292.815613939</v>
      </c>
      <c r="L5565">
        <v>-296.90707098399997</v>
      </c>
      <c r="M5565">
        <v>-297.822079245</v>
      </c>
      <c r="N5565">
        <v>-296.09512072899997</v>
      </c>
      <c r="O5565">
        <v>-300</v>
      </c>
    </row>
    <row r="5566" spans="1:15" x14ac:dyDescent="0.2">
      <c r="A5566">
        <v>0.67907714843800004</v>
      </c>
      <c r="B5566">
        <v>-120.758387812</v>
      </c>
      <c r="C5566">
        <v>-120.759046084</v>
      </c>
      <c r="D5566">
        <v>-120.759067132</v>
      </c>
      <c r="E5566">
        <v>-120.761133839</v>
      </c>
      <c r="F5566">
        <v>-120.76628820099999</v>
      </c>
      <c r="G5566">
        <v>-120.77943367100001</v>
      </c>
      <c r="H5566">
        <v>0</v>
      </c>
      <c r="I5566">
        <v>0.67907714843800004</v>
      </c>
      <c r="J5566">
        <v>-184.43251782999999</v>
      </c>
      <c r="K5566">
        <v>-282.10691632800001</v>
      </c>
      <c r="L5566">
        <v>-295.48510347000001</v>
      </c>
      <c r="M5566">
        <v>-299.46881503499998</v>
      </c>
      <c r="N5566">
        <v>-300</v>
      </c>
      <c r="O5566">
        <v>-300</v>
      </c>
    </row>
    <row r="5567" spans="1:15" x14ac:dyDescent="0.2">
      <c r="A5567">
        <v>0.67919921875</v>
      </c>
      <c r="B5567">
        <v>-120.54095219200001</v>
      </c>
      <c r="C5567">
        <v>-120.541614995</v>
      </c>
      <c r="D5567">
        <v>-120.541637571</v>
      </c>
      <c r="E5567">
        <v>-120.543707158</v>
      </c>
      <c r="F5567">
        <v>-120.54886776799999</v>
      </c>
      <c r="G5567">
        <v>-120.562028852</v>
      </c>
      <c r="H5567">
        <v>0</v>
      </c>
      <c r="I5567">
        <v>0.67919921875</v>
      </c>
      <c r="J5567">
        <v>-184.38544053300001</v>
      </c>
      <c r="K5567">
        <v>-294.45842429599998</v>
      </c>
      <c r="L5567">
        <v>-297.31218639100001</v>
      </c>
      <c r="M5567">
        <v>-298.71196332300002</v>
      </c>
      <c r="N5567">
        <v>-300</v>
      </c>
      <c r="O5567">
        <v>-300</v>
      </c>
    </row>
    <row r="5568" spans="1:15" x14ac:dyDescent="0.2">
      <c r="A5568">
        <v>0.67932128906199996</v>
      </c>
      <c r="B5568">
        <v>-120.33526523099999</v>
      </c>
      <c r="C5568">
        <v>-120.33593257</v>
      </c>
      <c r="D5568">
        <v>-120.335956674</v>
      </c>
      <c r="E5568">
        <v>-120.338029144</v>
      </c>
      <c r="F5568">
        <v>-120.343196006</v>
      </c>
      <c r="G5568">
        <v>-120.356372712</v>
      </c>
      <c r="H5568">
        <v>0</v>
      </c>
      <c r="I5568">
        <v>0.67932128906199996</v>
      </c>
      <c r="J5568">
        <v>-184.374150574</v>
      </c>
      <c r="K5568">
        <v>-287.196932855</v>
      </c>
      <c r="L5568">
        <v>-299.89805191599999</v>
      </c>
      <c r="M5568">
        <v>-297.54238706799998</v>
      </c>
      <c r="N5568">
        <v>-300</v>
      </c>
      <c r="O5568">
        <v>-300</v>
      </c>
    </row>
    <row r="5569" spans="1:15" x14ac:dyDescent="0.2">
      <c r="A5569">
        <v>0.679443359375</v>
      </c>
      <c r="B5569">
        <v>-120.140707926</v>
      </c>
      <c r="C5569">
        <v>-120.141379805</v>
      </c>
      <c r="D5569">
        <v>-120.141405441</v>
      </c>
      <c r="E5569">
        <v>-120.143480795</v>
      </c>
      <c r="F5569">
        <v>-120.148653912</v>
      </c>
      <c r="G5569">
        <v>-120.16184625</v>
      </c>
      <c r="H5569">
        <v>0</v>
      </c>
      <c r="I5569">
        <v>0.679443359375</v>
      </c>
      <c r="J5569">
        <v>-184.396808687</v>
      </c>
      <c r="K5569">
        <v>-288.821580971</v>
      </c>
      <c r="L5569">
        <v>-300</v>
      </c>
      <c r="M5569">
        <v>-297.94516767900001</v>
      </c>
      <c r="N5569">
        <v>-300</v>
      </c>
      <c r="O5569">
        <v>-300</v>
      </c>
    </row>
    <row r="5570" spans="1:15" x14ac:dyDescent="0.2">
      <c r="A5570">
        <v>0.67956542968800004</v>
      </c>
      <c r="B5570">
        <v>-119.956721437</v>
      </c>
      <c r="C5570">
        <v>-119.957397861</v>
      </c>
      <c r="D5570">
        <v>-119.95742502900001</v>
      </c>
      <c r="E5570">
        <v>-119.959503271</v>
      </c>
      <c r="F5570">
        <v>-119.964682646</v>
      </c>
      <c r="G5570">
        <v>-119.977890624</v>
      </c>
      <c r="H5570">
        <v>0</v>
      </c>
      <c r="I5570">
        <v>0.67956542968800004</v>
      </c>
      <c r="J5570">
        <v>-184.45169346599999</v>
      </c>
      <c r="K5570">
        <v>-282.89141630099999</v>
      </c>
      <c r="L5570">
        <v>-300</v>
      </c>
      <c r="M5570">
        <v>-300</v>
      </c>
      <c r="N5570">
        <v>-300</v>
      </c>
      <c r="O5570">
        <v>-300</v>
      </c>
    </row>
    <row r="5571" spans="1:15" x14ac:dyDescent="0.2">
      <c r="A5571">
        <v>0.6796875</v>
      </c>
      <c r="B5571">
        <v>-119.78279991700001</v>
      </c>
      <c r="C5571">
        <v>-119.783480892</v>
      </c>
      <c r="D5571">
        <v>-119.78350959300001</v>
      </c>
      <c r="E5571">
        <v>-119.785590723</v>
      </c>
      <c r="F5571">
        <v>-119.790776361</v>
      </c>
      <c r="G5571">
        <v>-119.803999989</v>
      </c>
      <c r="H5571">
        <v>0</v>
      </c>
      <c r="I5571">
        <v>0.6796875</v>
      </c>
      <c r="J5571">
        <v>-184.53736289899999</v>
      </c>
      <c r="K5571">
        <v>-290.24998736700002</v>
      </c>
      <c r="L5571">
        <v>-300</v>
      </c>
      <c r="M5571">
        <v>-300</v>
      </c>
      <c r="N5571">
        <v>-300</v>
      </c>
      <c r="O5571">
        <v>-300</v>
      </c>
    </row>
    <row r="5572" spans="1:15" x14ac:dyDescent="0.2">
      <c r="A5572">
        <v>0.67980957031199996</v>
      </c>
      <c r="B5572">
        <v>-119.61848440599999</v>
      </c>
      <c r="C5572">
        <v>-119.61916993600001</v>
      </c>
      <c r="D5572">
        <v>-119.619200173</v>
      </c>
      <c r="E5572">
        <v>-119.621284192</v>
      </c>
      <c r="F5572">
        <v>-119.626476098</v>
      </c>
      <c r="G5572">
        <v>-119.639715383</v>
      </c>
      <c r="H5572">
        <v>0</v>
      </c>
      <c r="I5572">
        <v>0.67980957031199996</v>
      </c>
      <c r="J5572">
        <v>-184.65266793800001</v>
      </c>
      <c r="K5572">
        <v>-244.52044409800001</v>
      </c>
      <c r="L5572">
        <v>-300</v>
      </c>
      <c r="M5572">
        <v>-300</v>
      </c>
      <c r="N5572">
        <v>-300</v>
      </c>
      <c r="O5572">
        <v>-300</v>
      </c>
    </row>
    <row r="5573" spans="1:15" x14ac:dyDescent="0.2">
      <c r="A5573">
        <v>0.679931640625</v>
      </c>
      <c r="B5573">
        <v>-119.463357593</v>
      </c>
      <c r="C5573">
        <v>-119.46404768399999</v>
      </c>
      <c r="D5573">
        <v>-119.464079457</v>
      </c>
      <c r="E5573">
        <v>-119.466166368</v>
      </c>
      <c r="F5573">
        <v>-119.471364544</v>
      </c>
      <c r="G5573">
        <v>-119.48461949599999</v>
      </c>
      <c r="H5573">
        <v>0</v>
      </c>
      <c r="I5573">
        <v>0.679931640625</v>
      </c>
      <c r="J5573">
        <v>-184.79663280899999</v>
      </c>
      <c r="K5573">
        <v>-224.75893374</v>
      </c>
      <c r="L5573">
        <v>-300</v>
      </c>
      <c r="M5573">
        <v>-297.713717933</v>
      </c>
      <c r="N5573">
        <v>-300</v>
      </c>
      <c r="O5573">
        <v>-300</v>
      </c>
    </row>
    <row r="5574" spans="1:15" x14ac:dyDescent="0.2">
      <c r="A5574">
        <v>0.68005371093800004</v>
      </c>
      <c r="B5574">
        <v>-119.317039313</v>
      </c>
      <c r="C5574">
        <v>-119.317733968</v>
      </c>
      <c r="D5574">
        <v>-119.31776728</v>
      </c>
      <c r="E5574">
        <v>-119.319857085</v>
      </c>
      <c r="F5574">
        <v>-119.325061535</v>
      </c>
      <c r="G5574">
        <v>-119.338332163</v>
      </c>
      <c r="H5574">
        <v>0</v>
      </c>
      <c r="I5574">
        <v>0.68005371093800004</v>
      </c>
      <c r="J5574">
        <v>-184.96821998199999</v>
      </c>
      <c r="K5574">
        <v>-211.642782345</v>
      </c>
      <c r="L5574">
        <v>-298.472000482</v>
      </c>
      <c r="M5574">
        <v>-297.35770359600002</v>
      </c>
      <c r="N5574">
        <v>-300</v>
      </c>
      <c r="O5574">
        <v>-300</v>
      </c>
    </row>
    <row r="5575" spans="1:15" x14ac:dyDescent="0.2">
      <c r="A5575">
        <v>0.68017578125</v>
      </c>
      <c r="B5575">
        <v>-119.179182653</v>
      </c>
      <c r="C5575">
        <v>-119.179881878</v>
      </c>
      <c r="D5575">
        <v>-119.179916729</v>
      </c>
      <c r="E5575">
        <v>-119.18200942999999</v>
      </c>
      <c r="F5575">
        <v>-119.187220158</v>
      </c>
      <c r="G5575">
        <v>-119.200506471</v>
      </c>
      <c r="H5575">
        <v>0</v>
      </c>
      <c r="I5575">
        <v>0.68017578125</v>
      </c>
      <c r="J5575">
        <v>-185.16607980500001</v>
      </c>
      <c r="K5575">
        <v>-202.12501943300001</v>
      </c>
      <c r="L5575">
        <v>-296.079549192</v>
      </c>
      <c r="M5575">
        <v>-298.61031899199997</v>
      </c>
      <c r="N5575">
        <v>-300</v>
      </c>
      <c r="O5575">
        <v>-300</v>
      </c>
    </row>
    <row r="5576" spans="1:15" x14ac:dyDescent="0.2">
      <c r="A5576">
        <v>0.68029785156199996</v>
      </c>
      <c r="B5576">
        <v>-119.049470576</v>
      </c>
      <c r="C5576">
        <v>-119.050174376</v>
      </c>
      <c r="D5576">
        <v>-119.050210769</v>
      </c>
      <c r="E5576">
        <v>-119.052306367</v>
      </c>
      <c r="F5576">
        <v>-119.05752337600001</v>
      </c>
      <c r="G5576">
        <v>-119.070825383</v>
      </c>
      <c r="H5576">
        <v>0</v>
      </c>
      <c r="I5576">
        <v>0.68029785156199996</v>
      </c>
      <c r="J5576">
        <v>-185.3883879</v>
      </c>
      <c r="K5576">
        <v>-195.07744294400001</v>
      </c>
      <c r="L5576">
        <v>-293.330863626</v>
      </c>
      <c r="M5576">
        <v>-299.21480236299999</v>
      </c>
      <c r="N5576">
        <v>-300</v>
      </c>
      <c r="O5576">
        <v>-300</v>
      </c>
    </row>
    <row r="5577" spans="1:15" x14ac:dyDescent="0.2">
      <c r="A5577">
        <v>0.680419921875</v>
      </c>
      <c r="B5577">
        <v>-118.92761298400001</v>
      </c>
      <c r="C5577">
        <v>-118.928321364</v>
      </c>
      <c r="D5577">
        <v>-118.92835929899999</v>
      </c>
      <c r="E5577">
        <v>-118.930457797</v>
      </c>
      <c r="F5577">
        <v>-118.93568109100001</v>
      </c>
      <c r="G5577">
        <v>-118.9489988</v>
      </c>
      <c r="H5577">
        <v>0</v>
      </c>
      <c r="I5577">
        <v>0.680419921875</v>
      </c>
      <c r="J5577">
        <v>-185.63280911199999</v>
      </c>
      <c r="K5577">
        <v>-189.925495509</v>
      </c>
      <c r="L5577">
        <v>-294.69562920700002</v>
      </c>
      <c r="M5577">
        <v>-297.47591542999999</v>
      </c>
      <c r="N5577">
        <v>-296.12454043700001</v>
      </c>
      <c r="O5577">
        <v>-300</v>
      </c>
    </row>
    <row r="5578" spans="1:15" x14ac:dyDescent="0.2">
      <c r="A5578">
        <v>0.68054199218800004</v>
      </c>
      <c r="B5578">
        <v>-118.81334415000001</v>
      </c>
      <c r="C5578">
        <v>-118.81405711399999</v>
      </c>
      <c r="D5578">
        <v>-118.81409659400001</v>
      </c>
      <c r="E5578">
        <v>-118.816197993</v>
      </c>
      <c r="F5578">
        <v>-118.821427575</v>
      </c>
      <c r="G5578">
        <v>-118.834760996</v>
      </c>
      <c r="H5578">
        <v>0</v>
      </c>
      <c r="I5578">
        <v>0.68054199218800004</v>
      </c>
      <c r="J5578">
        <v>-185.89661001600001</v>
      </c>
      <c r="K5578">
        <v>-186.31909909999999</v>
      </c>
      <c r="L5578">
        <v>-299.49359382199998</v>
      </c>
      <c r="M5578">
        <v>-294.81733664699999</v>
      </c>
      <c r="N5578">
        <v>-292.39669775800002</v>
      </c>
      <c r="O5578">
        <v>-300</v>
      </c>
    </row>
    <row r="5579" spans="1:15" x14ac:dyDescent="0.2">
      <c r="A5579">
        <v>0.6806640625</v>
      </c>
      <c r="B5579">
        <v>-118.706420467</v>
      </c>
      <c r="C5579">
        <v>-118.70713802100001</v>
      </c>
      <c r="D5579">
        <v>-118.70717904599999</v>
      </c>
      <c r="E5579">
        <v>-118.709283349</v>
      </c>
      <c r="F5579">
        <v>-118.714519224</v>
      </c>
      <c r="G5579">
        <v>-118.72786836500001</v>
      </c>
      <c r="H5579">
        <v>0</v>
      </c>
      <c r="I5579">
        <v>0.6806640625</v>
      </c>
      <c r="J5579">
        <v>-186.17683376400001</v>
      </c>
      <c r="K5579">
        <v>-184.009699342</v>
      </c>
      <c r="L5579">
        <v>-300</v>
      </c>
      <c r="M5579">
        <v>-293.05267394499998</v>
      </c>
      <c r="N5579">
        <v>-300</v>
      </c>
      <c r="O5579">
        <v>-300</v>
      </c>
    </row>
    <row r="5580" spans="1:15" x14ac:dyDescent="0.2">
      <c r="A5580">
        <v>0.68078613281199996</v>
      </c>
      <c r="B5580">
        <v>-118.606618481</v>
      </c>
      <c r="C5580">
        <v>-118.60734062900001</v>
      </c>
      <c r="D5580">
        <v>-118.60738320199999</v>
      </c>
      <c r="E5580">
        <v>-118.609490409</v>
      </c>
      <c r="F5580">
        <v>-118.614732581</v>
      </c>
      <c r="G5580">
        <v>-118.628097451</v>
      </c>
      <c r="H5580">
        <v>0</v>
      </c>
      <c r="I5580">
        <v>0.68078613281199996</v>
      </c>
      <c r="J5580">
        <v>-186.470463365</v>
      </c>
      <c r="K5580">
        <v>-182.788903151</v>
      </c>
      <c r="L5580">
        <v>-300</v>
      </c>
      <c r="M5580">
        <v>-293.22747022300001</v>
      </c>
      <c r="N5580">
        <v>-300</v>
      </c>
      <c r="O5580">
        <v>-300</v>
      </c>
    </row>
    <row r="5581" spans="1:15" x14ac:dyDescent="0.2">
      <c r="A5581">
        <v>0.680908203125</v>
      </c>
      <c r="B5581">
        <v>-118.513733143</v>
      </c>
      <c r="C5581">
        <v>-118.514459891</v>
      </c>
      <c r="D5581">
        <v>-118.514504012</v>
      </c>
      <c r="E5581">
        <v>-118.51661412599999</v>
      </c>
      <c r="F5581">
        <v>-118.521862598</v>
      </c>
      <c r="G5581">
        <v>-118.535243206</v>
      </c>
      <c r="H5581">
        <v>0</v>
      </c>
      <c r="I5581">
        <v>0.680908203125</v>
      </c>
      <c r="J5581">
        <v>-186.77447650400001</v>
      </c>
      <c r="K5581">
        <v>-182.45104617000001</v>
      </c>
      <c r="L5581">
        <v>-300</v>
      </c>
      <c r="M5581">
        <v>-296.260681869</v>
      </c>
      <c r="N5581">
        <v>-300</v>
      </c>
      <c r="O5581">
        <v>-300</v>
      </c>
    </row>
    <row r="5582" spans="1:15" x14ac:dyDescent="0.2">
      <c r="A5582">
        <v>0.68103027343800004</v>
      </c>
      <c r="B5582">
        <v>-118.427576282</v>
      </c>
      <c r="C5582">
        <v>-118.42830763400001</v>
      </c>
      <c r="D5582">
        <v>-118.42835330600001</v>
      </c>
      <c r="E5582">
        <v>-118.43046632799999</v>
      </c>
      <c r="F5582">
        <v>-118.435721104</v>
      </c>
      <c r="G5582">
        <v>-118.44911745900001</v>
      </c>
      <c r="H5582">
        <v>0</v>
      </c>
      <c r="I5582">
        <v>0.68103027343800004</v>
      </c>
      <c r="J5582">
        <v>-187.08576819699999</v>
      </c>
      <c r="K5582">
        <v>-182.77286167</v>
      </c>
      <c r="L5582">
        <v>-300</v>
      </c>
      <c r="M5582">
        <v>-300</v>
      </c>
      <c r="N5582">
        <v>-300</v>
      </c>
      <c r="O5582">
        <v>-300</v>
      </c>
    </row>
    <row r="5583" spans="1:15" x14ac:dyDescent="0.2">
      <c r="A5583">
        <v>0.68115234375</v>
      </c>
      <c r="B5583">
        <v>-118.34797524299999</v>
      </c>
      <c r="C5583">
        <v>-118.348711204</v>
      </c>
      <c r="D5583">
        <v>-118.348758428</v>
      </c>
      <c r="E5583">
        <v>-118.350874361</v>
      </c>
      <c r="F5583">
        <v>-118.356135444</v>
      </c>
      <c r="G5583">
        <v>-118.36954755399999</v>
      </c>
      <c r="H5583">
        <v>0</v>
      </c>
      <c r="I5583">
        <v>0.68115234375</v>
      </c>
      <c r="J5583">
        <v>-187.40096307300001</v>
      </c>
      <c r="K5583">
        <v>-183.51809045900001</v>
      </c>
      <c r="L5583">
        <v>-300</v>
      </c>
      <c r="M5583">
        <v>-300</v>
      </c>
      <c r="N5583">
        <v>-300</v>
      </c>
      <c r="O5583">
        <v>-300</v>
      </c>
    </row>
    <row r="5584" spans="1:15" x14ac:dyDescent="0.2">
      <c r="A5584">
        <v>0.68127441406199996</v>
      </c>
      <c r="B5584">
        <v>-118.274771688</v>
      </c>
      <c r="C5584">
        <v>-118.275512263</v>
      </c>
      <c r="D5584">
        <v>-118.27556104</v>
      </c>
      <c r="E5584">
        <v>-118.277679886</v>
      </c>
      <c r="F5584">
        <v>-118.28294728</v>
      </c>
      <c r="G5584">
        <v>-118.296375154</v>
      </c>
      <c r="H5584">
        <v>0</v>
      </c>
      <c r="I5584">
        <v>0.68127441406199996</v>
      </c>
      <c r="J5584">
        <v>-187.716211668</v>
      </c>
      <c r="K5584">
        <v>-184.47407498199999</v>
      </c>
      <c r="L5584">
        <v>-300</v>
      </c>
      <c r="M5584">
        <v>-300</v>
      </c>
      <c r="N5584">
        <v>-300</v>
      </c>
      <c r="O5584">
        <v>-300</v>
      </c>
    </row>
    <row r="5585" spans="1:15" x14ac:dyDescent="0.2">
      <c r="A5585">
        <v>0.681396484375</v>
      </c>
      <c r="B5585">
        <v>-118.207820527</v>
      </c>
      <c r="C5585">
        <v>-118.20856572</v>
      </c>
      <c r="D5585">
        <v>-118.208616052</v>
      </c>
      <c r="E5585">
        <v>-118.210737812</v>
      </c>
      <c r="F5585">
        <v>-118.216011521</v>
      </c>
      <c r="G5585">
        <v>-118.229455169</v>
      </c>
      <c r="H5585">
        <v>0</v>
      </c>
      <c r="I5585">
        <v>0.681396484375</v>
      </c>
      <c r="J5585">
        <v>-188.027058106</v>
      </c>
      <c r="K5585">
        <v>-185.50079491299999</v>
      </c>
      <c r="L5585">
        <v>-296.52027829999997</v>
      </c>
      <c r="M5585">
        <v>-300</v>
      </c>
      <c r="N5585">
        <v>-300</v>
      </c>
      <c r="O5585">
        <v>-300</v>
      </c>
    </row>
    <row r="5586" spans="1:15" x14ac:dyDescent="0.2">
      <c r="A5586">
        <v>0.68151855468800004</v>
      </c>
      <c r="B5586">
        <v>-118.14698897300001</v>
      </c>
      <c r="C5586">
        <v>-118.14773879000001</v>
      </c>
      <c r="D5586">
        <v>-118.147790679</v>
      </c>
      <c r="E5586">
        <v>-118.149915355</v>
      </c>
      <c r="F5586">
        <v>-118.15519538300001</v>
      </c>
      <c r="G5586">
        <v>-118.168654812</v>
      </c>
      <c r="H5586">
        <v>0</v>
      </c>
      <c r="I5586">
        <v>0.68151855468800004</v>
      </c>
      <c r="J5586">
        <v>-188.32846897600001</v>
      </c>
      <c r="K5586">
        <v>-186.546340485</v>
      </c>
      <c r="L5586">
        <v>-300</v>
      </c>
      <c r="M5586">
        <v>-300</v>
      </c>
      <c r="N5586">
        <v>-300</v>
      </c>
      <c r="O5586">
        <v>-300</v>
      </c>
    </row>
    <row r="5587" spans="1:15" x14ac:dyDescent="0.2">
      <c r="A5587">
        <v>0.681640625</v>
      </c>
      <c r="B5587">
        <v>-118.092155702</v>
      </c>
      <c r="C5587">
        <v>-118.092910148</v>
      </c>
      <c r="D5587">
        <v>-118.092963594</v>
      </c>
      <c r="E5587">
        <v>-118.095091189</v>
      </c>
      <c r="F5587">
        <v>-118.10037753899999</v>
      </c>
      <c r="G5587">
        <v>-118.11385275799999</v>
      </c>
      <c r="H5587">
        <v>0</v>
      </c>
      <c r="I5587">
        <v>0.681640625</v>
      </c>
      <c r="J5587">
        <v>-188.61503419600001</v>
      </c>
      <c r="K5587">
        <v>-187.611426822</v>
      </c>
      <c r="L5587">
        <v>-299.151852609</v>
      </c>
      <c r="M5587">
        <v>-300</v>
      </c>
      <c r="N5587">
        <v>-300</v>
      </c>
      <c r="O5587">
        <v>-300</v>
      </c>
    </row>
    <row r="5588" spans="1:15" x14ac:dyDescent="0.2">
      <c r="A5588">
        <v>0.68176269531199996</v>
      </c>
      <c r="B5588">
        <v>-118.043210102</v>
      </c>
      <c r="C5588">
        <v>-118.043969182</v>
      </c>
      <c r="D5588">
        <v>-118.04402418799999</v>
      </c>
      <c r="E5588">
        <v>-118.046154702</v>
      </c>
      <c r="F5588">
        <v>-118.051447377</v>
      </c>
      <c r="G5588">
        <v>-118.06493839700001</v>
      </c>
      <c r="H5588">
        <v>0</v>
      </c>
      <c r="I5588">
        <v>0.68176269531199996</v>
      </c>
      <c r="J5588">
        <v>-188.88129466699999</v>
      </c>
      <c r="K5588">
        <v>-188.70304407099999</v>
      </c>
      <c r="L5588">
        <v>-300</v>
      </c>
      <c r="M5588">
        <v>-300</v>
      </c>
      <c r="N5588">
        <v>-300</v>
      </c>
      <c r="O5588">
        <v>-300</v>
      </c>
    </row>
    <row r="5589" spans="1:15" x14ac:dyDescent="0.2">
      <c r="A5589">
        <v>0.681884765625</v>
      </c>
      <c r="B5589">
        <v>-118.00005161</v>
      </c>
      <c r="C5589">
        <v>-118.00081532900001</v>
      </c>
      <c r="D5589">
        <v>-118.00087189600001</v>
      </c>
      <c r="E5589">
        <v>-118.003005331</v>
      </c>
      <c r="F5589">
        <v>-118.00830433599999</v>
      </c>
      <c r="G5589">
        <v>-118.021811164</v>
      </c>
      <c r="H5589">
        <v>0</v>
      </c>
      <c r="I5589">
        <v>0.681884765625</v>
      </c>
      <c r="J5589">
        <v>-189.12212330700001</v>
      </c>
      <c r="K5589">
        <v>-189.81858216099999</v>
      </c>
      <c r="L5589">
        <v>-300</v>
      </c>
      <c r="M5589">
        <v>-300</v>
      </c>
      <c r="N5589">
        <v>-300</v>
      </c>
      <c r="O5589">
        <v>-300</v>
      </c>
    </row>
    <row r="5590" spans="1:15" x14ac:dyDescent="0.2">
      <c r="A5590">
        <v>0.68200683593800004</v>
      </c>
      <c r="B5590">
        <v>-117.96258912499999</v>
      </c>
      <c r="C5590">
        <v>-117.963357487</v>
      </c>
      <c r="D5590">
        <v>-117.96341561600001</v>
      </c>
      <c r="E5590">
        <v>-117.965551975</v>
      </c>
      <c r="F5590">
        <v>-117.970857313</v>
      </c>
      <c r="G5590">
        <v>-117.98437995800001</v>
      </c>
      <c r="H5590">
        <v>0</v>
      </c>
      <c r="I5590">
        <v>0.68200683593800004</v>
      </c>
      <c r="J5590">
        <v>-189.333044261</v>
      </c>
      <c r="K5590">
        <v>-190.95542026499999</v>
      </c>
      <c r="L5590">
        <v>-300</v>
      </c>
      <c r="M5590">
        <v>-300</v>
      </c>
      <c r="N5590">
        <v>-300</v>
      </c>
      <c r="O5590">
        <v>-300</v>
      </c>
    </row>
    <row r="5591" spans="1:15" x14ac:dyDescent="0.2">
      <c r="A5591">
        <v>0.68212890625</v>
      </c>
      <c r="B5591">
        <v>-117.930740477</v>
      </c>
      <c r="C5591">
        <v>-117.93151348799999</v>
      </c>
      <c r="D5591">
        <v>-117.931573181</v>
      </c>
      <c r="E5591">
        <v>-117.933712465</v>
      </c>
      <c r="F5591">
        <v>-117.939024141</v>
      </c>
      <c r="G5591">
        <v>-117.952562611</v>
      </c>
      <c r="H5591">
        <v>0</v>
      </c>
      <c r="I5591">
        <v>0.68212890625</v>
      </c>
      <c r="J5591">
        <v>-189.51043198900001</v>
      </c>
      <c r="K5591">
        <v>-192.11758990499999</v>
      </c>
      <c r="L5591">
        <v>-300</v>
      </c>
      <c r="M5591">
        <v>-300</v>
      </c>
      <c r="N5591">
        <v>-300</v>
      </c>
      <c r="O5591">
        <v>-300</v>
      </c>
    </row>
    <row r="5592" spans="1:15" x14ac:dyDescent="0.2">
      <c r="A5592">
        <v>0.68225097656199996</v>
      </c>
      <c r="B5592">
        <v>-117.90443197499999</v>
      </c>
      <c r="C5592">
        <v>-117.90520963900001</v>
      </c>
      <c r="D5592">
        <v>-117.90527089699999</v>
      </c>
      <c r="E5592">
        <v>-117.907413109</v>
      </c>
      <c r="F5592">
        <v>-117.91273112499999</v>
      </c>
      <c r="G5592">
        <v>-117.92628542999999</v>
      </c>
      <c r="H5592">
        <v>0</v>
      </c>
      <c r="I5592">
        <v>0.68225097656199996</v>
      </c>
      <c r="J5592">
        <v>-189.65157945600001</v>
      </c>
      <c r="K5592">
        <v>-193.30966389899999</v>
      </c>
      <c r="L5592">
        <v>-300</v>
      </c>
      <c r="M5592">
        <v>-300</v>
      </c>
      <c r="N5592">
        <v>-300</v>
      </c>
      <c r="O5592">
        <v>-300</v>
      </c>
    </row>
    <row r="5593" spans="1:15" x14ac:dyDescent="0.2">
      <c r="A5593">
        <v>0.682373046875</v>
      </c>
      <c r="B5593">
        <v>-117.88359799</v>
      </c>
      <c r="C5593">
        <v>-117.88438031299999</v>
      </c>
      <c r="D5593">
        <v>-117.88444313799999</v>
      </c>
      <c r="E5593">
        <v>-117.88658827899999</v>
      </c>
      <c r="F5593">
        <v>-117.891912639</v>
      </c>
      <c r="G5593">
        <v>-117.905482787</v>
      </c>
      <c r="H5593">
        <v>0</v>
      </c>
      <c r="I5593">
        <v>0.682373046875</v>
      </c>
      <c r="J5593">
        <v>-189.754668514</v>
      </c>
      <c r="K5593">
        <v>-194.530888022</v>
      </c>
      <c r="L5593">
        <v>-300</v>
      </c>
      <c r="M5593">
        <v>-300</v>
      </c>
      <c r="N5593">
        <v>-300</v>
      </c>
      <c r="O5593">
        <v>-300</v>
      </c>
    </row>
    <row r="5594" spans="1:15" x14ac:dyDescent="0.2">
      <c r="A5594">
        <v>0.68249511718800004</v>
      </c>
      <c r="B5594">
        <v>-117.868180602</v>
      </c>
      <c r="C5594">
        <v>-117.868967588</v>
      </c>
      <c r="D5594">
        <v>-117.869031982</v>
      </c>
      <c r="E5594">
        <v>-117.871180053</v>
      </c>
      <c r="F5594">
        <v>-117.876510762</v>
      </c>
      <c r="G5594">
        <v>-117.890096762</v>
      </c>
      <c r="H5594">
        <v>0</v>
      </c>
      <c r="I5594">
        <v>0.68249511718800004</v>
      </c>
      <c r="J5594">
        <v>-189.81873232500001</v>
      </c>
      <c r="K5594">
        <v>-195.77906621700001</v>
      </c>
      <c r="L5594">
        <v>-300</v>
      </c>
      <c r="M5594">
        <v>-300</v>
      </c>
      <c r="N5594">
        <v>-300</v>
      </c>
      <c r="O5594">
        <v>-300</v>
      </c>
    </row>
    <row r="5595" spans="1:15" x14ac:dyDescent="0.2">
      <c r="A5595">
        <v>0.6826171875</v>
      </c>
      <c r="B5595">
        <v>-117.85812928599999</v>
      </c>
      <c r="C5595">
        <v>-117.85892094</v>
      </c>
      <c r="D5595">
        <v>-117.85898690400001</v>
      </c>
      <c r="E5595">
        <v>-117.861137908</v>
      </c>
      <c r="F5595">
        <v>-117.866474969</v>
      </c>
      <c r="G5595">
        <v>-117.880076829</v>
      </c>
      <c r="H5595">
        <v>0</v>
      </c>
      <c r="I5595">
        <v>0.6826171875</v>
      </c>
      <c r="J5595">
        <v>-189.843642292</v>
      </c>
      <c r="K5595">
        <v>-197.05659888100001</v>
      </c>
      <c r="L5595">
        <v>-300</v>
      </c>
      <c r="M5595">
        <v>-300</v>
      </c>
      <c r="N5595">
        <v>-300</v>
      </c>
      <c r="O5595">
        <v>-300</v>
      </c>
    </row>
    <row r="5596" spans="1:15" x14ac:dyDescent="0.2">
      <c r="A5596">
        <v>0.68273925781199996</v>
      </c>
      <c r="B5596">
        <v>-117.853400643</v>
      </c>
      <c r="C5596">
        <v>-117.85419697</v>
      </c>
      <c r="D5596">
        <v>-117.854264505</v>
      </c>
      <c r="E5596">
        <v>-117.856418444</v>
      </c>
      <c r="F5596">
        <v>-117.86176186</v>
      </c>
      <c r="G5596">
        <v>-117.87537958999999</v>
      </c>
      <c r="H5596">
        <v>0</v>
      </c>
      <c r="I5596">
        <v>0.68273925781199996</v>
      </c>
      <c r="J5596">
        <v>-189.83017935500001</v>
      </c>
      <c r="K5596">
        <v>-198.36870982600001</v>
      </c>
      <c r="L5596">
        <v>-300</v>
      </c>
      <c r="M5596">
        <v>-300</v>
      </c>
      <c r="N5596">
        <v>-300</v>
      </c>
      <c r="O5596">
        <v>-300</v>
      </c>
    </row>
    <row r="5597" spans="1:15" x14ac:dyDescent="0.2">
      <c r="A5597">
        <v>0.682861328125</v>
      </c>
      <c r="B5597">
        <v>-117.853958167</v>
      </c>
      <c r="C5597">
        <v>-117.85475917300001</v>
      </c>
      <c r="D5597">
        <v>-117.854828281</v>
      </c>
      <c r="E5597">
        <v>-117.85698515599999</v>
      </c>
      <c r="F5597">
        <v>-117.86233493100001</v>
      </c>
      <c r="G5597">
        <v>-117.875968539</v>
      </c>
      <c r="H5597">
        <v>0</v>
      </c>
      <c r="I5597">
        <v>0.682861328125</v>
      </c>
      <c r="J5597">
        <v>-189.78013540000001</v>
      </c>
      <c r="K5597">
        <v>-199.71737132300001</v>
      </c>
      <c r="L5597">
        <v>-300</v>
      </c>
      <c r="M5597">
        <v>-300</v>
      </c>
      <c r="N5597">
        <v>-300</v>
      </c>
      <c r="O5597">
        <v>-300</v>
      </c>
    </row>
    <row r="5598" spans="1:15" x14ac:dyDescent="0.2">
      <c r="A5598">
        <v>0.68298339843800004</v>
      </c>
      <c r="B5598">
        <v>-117.859772056</v>
      </c>
      <c r="C5598">
        <v>-117.860577745</v>
      </c>
      <c r="D5598">
        <v>-117.860648427</v>
      </c>
      <c r="E5598">
        <v>-117.862808241</v>
      </c>
      <c r="F5598">
        <v>-117.868164378</v>
      </c>
      <c r="G5598">
        <v>-117.881813874</v>
      </c>
      <c r="H5598">
        <v>0</v>
      </c>
      <c r="I5598">
        <v>0.68298339843800004</v>
      </c>
      <c r="J5598">
        <v>-189.69639069999999</v>
      </c>
      <c r="K5598">
        <v>-201.10098151899999</v>
      </c>
      <c r="L5598">
        <v>-300</v>
      </c>
      <c r="M5598">
        <v>-300</v>
      </c>
      <c r="N5598">
        <v>-300</v>
      </c>
      <c r="O5598">
        <v>-300</v>
      </c>
    </row>
    <row r="5599" spans="1:15" x14ac:dyDescent="0.2">
      <c r="A5599">
        <v>0.68310546875</v>
      </c>
      <c r="B5599">
        <v>-117.870819048</v>
      </c>
      <c r="C5599">
        <v>-117.87162942499999</v>
      </c>
      <c r="D5599">
        <v>-117.871701683</v>
      </c>
      <c r="E5599">
        <v>-117.87386443699999</v>
      </c>
      <c r="F5599">
        <v>-117.87922694</v>
      </c>
      <c r="G5599">
        <v>-117.892892331</v>
      </c>
      <c r="H5599">
        <v>0</v>
      </c>
      <c r="I5599">
        <v>0.68310546875</v>
      </c>
      <c r="J5599">
        <v>-189.58290202000001</v>
      </c>
      <c r="K5599">
        <v>-202.51998656500001</v>
      </c>
      <c r="L5599">
        <v>-300</v>
      </c>
      <c r="M5599">
        <v>-300</v>
      </c>
      <c r="N5599">
        <v>-300</v>
      </c>
      <c r="O5599">
        <v>-300</v>
      </c>
    </row>
    <row r="5600" spans="1:15" x14ac:dyDescent="0.2">
      <c r="A5600">
        <v>0.68322753906199996</v>
      </c>
      <c r="B5600">
        <v>-117.88708229700001</v>
      </c>
      <c r="C5600">
        <v>-117.88789736699999</v>
      </c>
      <c r="D5600">
        <v>-117.887971202</v>
      </c>
      <c r="E5600">
        <v>-117.89013689799999</v>
      </c>
      <c r="F5600">
        <v>-117.895505771</v>
      </c>
      <c r="G5600">
        <v>-117.909187067</v>
      </c>
      <c r="H5600">
        <v>0</v>
      </c>
      <c r="I5600">
        <v>0.68322753906199996</v>
      </c>
      <c r="J5600">
        <v>-189.444521925</v>
      </c>
      <c r="K5600">
        <v>-203.97933085099999</v>
      </c>
      <c r="L5600">
        <v>-300</v>
      </c>
      <c r="M5600">
        <v>-300</v>
      </c>
      <c r="N5600">
        <v>-300</v>
      </c>
      <c r="O5600">
        <v>-300</v>
      </c>
    </row>
    <row r="5601" spans="1:15" x14ac:dyDescent="0.2">
      <c r="A5601">
        <v>0.683349609375</v>
      </c>
      <c r="B5601">
        <v>-117.908551278</v>
      </c>
      <c r="C5601">
        <v>-117.909371046</v>
      </c>
      <c r="D5601">
        <v>-117.90944646</v>
      </c>
      <c r="E5601">
        <v>-117.91161510000001</v>
      </c>
      <c r="F5601">
        <v>-117.916990347</v>
      </c>
      <c r="G5601">
        <v>-117.930687556</v>
      </c>
      <c r="H5601">
        <v>0</v>
      </c>
      <c r="I5601">
        <v>0.683349609375</v>
      </c>
      <c r="J5601">
        <v>-189.286699989</v>
      </c>
      <c r="K5601">
        <v>-205.48392864900001</v>
      </c>
      <c r="L5601">
        <v>-300</v>
      </c>
      <c r="M5601">
        <v>-300</v>
      </c>
      <c r="N5601">
        <v>-300</v>
      </c>
      <c r="O5601">
        <v>-300</v>
      </c>
    </row>
    <row r="5602" spans="1:15" x14ac:dyDescent="0.2">
      <c r="A5602">
        <v>0.68347167968800004</v>
      </c>
      <c r="B5602">
        <v>-117.93522172599999</v>
      </c>
      <c r="C5602">
        <v>-117.936046197</v>
      </c>
      <c r="D5602">
        <v>-117.93612319099999</v>
      </c>
      <c r="E5602">
        <v>-117.93829477600001</v>
      </c>
      <c r="F5602">
        <v>-117.943676401</v>
      </c>
      <c r="G5602">
        <v>-117.957389531</v>
      </c>
      <c r="H5602">
        <v>0</v>
      </c>
      <c r="I5602">
        <v>0.68347167968800004</v>
      </c>
      <c r="J5602">
        <v>-189.11508104200001</v>
      </c>
      <c r="K5602">
        <v>-207.03459488799999</v>
      </c>
      <c r="L5602">
        <v>-300</v>
      </c>
      <c r="M5602">
        <v>-300</v>
      </c>
      <c r="N5602">
        <v>-300</v>
      </c>
      <c r="O5602">
        <v>-300</v>
      </c>
    </row>
    <row r="5603" spans="1:15" x14ac:dyDescent="0.2">
      <c r="A5603">
        <v>0.68359375</v>
      </c>
      <c r="B5603">
        <v>-117.96709559599999</v>
      </c>
      <c r="C5603">
        <v>-117.967924775</v>
      </c>
      <c r="D5603">
        <v>-117.96800335099999</v>
      </c>
      <c r="E5603">
        <v>-117.97017788399999</v>
      </c>
      <c r="F5603">
        <v>-117.97556588899999</v>
      </c>
      <c r="G5603">
        <v>-117.98929495</v>
      </c>
      <c r="H5603">
        <v>0</v>
      </c>
      <c r="I5603">
        <v>0.68359375</v>
      </c>
      <c r="J5603">
        <v>-188.935143033</v>
      </c>
      <c r="K5603">
        <v>-208.63086701099999</v>
      </c>
      <c r="L5603">
        <v>-300</v>
      </c>
      <c r="M5603">
        <v>-300</v>
      </c>
      <c r="N5603">
        <v>-300</v>
      </c>
      <c r="O5603">
        <v>-300</v>
      </c>
    </row>
    <row r="5604" spans="1:15" x14ac:dyDescent="0.2">
      <c r="A5604">
        <v>0.68371582031199996</v>
      </c>
      <c r="B5604">
        <v>-118.004181067</v>
      </c>
      <c r="C5604">
        <v>-118.00501495899999</v>
      </c>
      <c r="D5604">
        <v>-118.005095118</v>
      </c>
      <c r="E5604">
        <v>-118.00727259999999</v>
      </c>
      <c r="F5604">
        <v>-118.01266699</v>
      </c>
      <c r="G5604">
        <v>-118.02641199</v>
      </c>
      <c r="H5604">
        <v>0</v>
      </c>
      <c r="I5604">
        <v>0.68371582031199996</v>
      </c>
      <c r="J5604">
        <v>-188.75193132999999</v>
      </c>
      <c r="K5604">
        <v>-210.276145902</v>
      </c>
      <c r="L5604">
        <v>-260.66415660400003</v>
      </c>
      <c r="M5604">
        <v>-300</v>
      </c>
      <c r="N5604">
        <v>-300</v>
      </c>
      <c r="O5604">
        <v>-300</v>
      </c>
    </row>
    <row r="5605" spans="1:15" x14ac:dyDescent="0.2">
      <c r="A5605">
        <v>0.683837890625</v>
      </c>
      <c r="B5605">
        <v>-118.04649256099999</v>
      </c>
      <c r="C5605">
        <v>-118.047331171</v>
      </c>
      <c r="D5605">
        <v>-118.047412915</v>
      </c>
      <c r="E5605">
        <v>-118.049593348</v>
      </c>
      <c r="F5605">
        <v>-118.054994126</v>
      </c>
      <c r="G5605">
        <v>-118.06875507300001</v>
      </c>
      <c r="H5605">
        <v>0</v>
      </c>
      <c r="I5605">
        <v>0.683837890625</v>
      </c>
      <c r="J5605">
        <v>-188.56997578599999</v>
      </c>
      <c r="K5605">
        <v>-211.97714018600001</v>
      </c>
      <c r="L5605">
        <v>-238.03507171999999</v>
      </c>
      <c r="M5605">
        <v>-300</v>
      </c>
      <c r="N5605">
        <v>-300</v>
      </c>
      <c r="O5605">
        <v>-300</v>
      </c>
    </row>
    <row r="5606" spans="1:15" x14ac:dyDescent="0.2">
      <c r="A5606">
        <v>0.68395996093800004</v>
      </c>
      <c r="B5606">
        <v>-118.09405080099999</v>
      </c>
      <c r="C5606">
        <v>-118.094894134</v>
      </c>
      <c r="D5606">
        <v>-118.094977464</v>
      </c>
      <c r="E5606">
        <v>-118.09716084999999</v>
      </c>
      <c r="F5606">
        <v>-118.102568021</v>
      </c>
      <c r="G5606">
        <v>-118.116344924</v>
      </c>
      <c r="H5606">
        <v>0</v>
      </c>
      <c r="I5606">
        <v>0.68395996093800004</v>
      </c>
      <c r="J5606">
        <v>-188.39336478999999</v>
      </c>
      <c r="K5606">
        <v>-213.738574895</v>
      </c>
      <c r="L5606">
        <v>-225.84233297500001</v>
      </c>
      <c r="M5606">
        <v>-300</v>
      </c>
      <c r="N5606">
        <v>-300</v>
      </c>
      <c r="O5606">
        <v>-300</v>
      </c>
    </row>
    <row r="5607" spans="1:15" x14ac:dyDescent="0.2">
      <c r="A5607">
        <v>0.68408203125</v>
      </c>
      <c r="B5607">
        <v>-118.146882899</v>
      </c>
      <c r="C5607">
        <v>-118.147730959</v>
      </c>
      <c r="D5607">
        <v>-118.147815877</v>
      </c>
      <c r="E5607">
        <v>-118.150002218</v>
      </c>
      <c r="F5607">
        <v>-118.155415784</v>
      </c>
      <c r="G5607">
        <v>-118.16920865199999</v>
      </c>
      <c r="H5607">
        <v>0</v>
      </c>
      <c r="I5607">
        <v>0.68408203125</v>
      </c>
      <c r="J5607">
        <v>-188.22591851199999</v>
      </c>
      <c r="K5607">
        <v>-215.56163012900001</v>
      </c>
      <c r="L5607">
        <v>-219.93344471500001</v>
      </c>
      <c r="M5607">
        <v>-300</v>
      </c>
      <c r="N5607">
        <v>-300</v>
      </c>
      <c r="O5607">
        <v>-300</v>
      </c>
    </row>
    <row r="5608" spans="1:15" x14ac:dyDescent="0.2">
      <c r="A5608">
        <v>0.68420410156199996</v>
      </c>
      <c r="B5608">
        <v>-118.20502246700001</v>
      </c>
      <c r="C5608">
        <v>-118.20587526</v>
      </c>
      <c r="D5608">
        <v>-118.20596176799999</v>
      </c>
      <c r="E5608">
        <v>-118.208151065</v>
      </c>
      <c r="F5608">
        <v>-118.21357103</v>
      </c>
      <c r="G5608">
        <v>-118.227379872</v>
      </c>
      <c r="H5608">
        <v>0</v>
      </c>
      <c r="I5608">
        <v>0.68420410156199996</v>
      </c>
      <c r="J5608">
        <v>-188.07137762400001</v>
      </c>
      <c r="K5608">
        <v>-217.44852338000001</v>
      </c>
      <c r="L5608">
        <v>-218.38173527000001</v>
      </c>
      <c r="M5608">
        <v>-300</v>
      </c>
      <c r="N5608">
        <v>-300</v>
      </c>
      <c r="O5608">
        <v>-300</v>
      </c>
    </row>
    <row r="5609" spans="1:15" x14ac:dyDescent="0.2">
      <c r="A5609">
        <v>0.684326171875</v>
      </c>
      <c r="B5609">
        <v>-118.26850977399999</v>
      </c>
      <c r="C5609">
        <v>-118.26936730600001</v>
      </c>
      <c r="D5609">
        <v>-118.269455404</v>
      </c>
      <c r="E5609">
        <v>-118.27164766</v>
      </c>
      <c r="F5609">
        <v>-118.277074028</v>
      </c>
      <c r="G5609">
        <v>-118.290898852</v>
      </c>
      <c r="H5609">
        <v>0</v>
      </c>
      <c r="I5609">
        <v>0.684326171875</v>
      </c>
      <c r="J5609">
        <v>-187.93349329899999</v>
      </c>
      <c r="K5609">
        <v>-219.40619627699999</v>
      </c>
      <c r="L5609">
        <v>-219.455765316</v>
      </c>
      <c r="M5609">
        <v>-300</v>
      </c>
      <c r="N5609">
        <v>-300</v>
      </c>
      <c r="O5609">
        <v>-300</v>
      </c>
    </row>
    <row r="5610" spans="1:15" x14ac:dyDescent="0.2">
      <c r="A5610">
        <v>0.68444824218800004</v>
      </c>
      <c r="B5610">
        <v>-118.337391926</v>
      </c>
      <c r="C5610">
        <v>-118.338254199</v>
      </c>
      <c r="D5610">
        <v>-118.33834389</v>
      </c>
      <c r="E5610">
        <v>-118.34053910599999</v>
      </c>
      <c r="F5610">
        <v>-118.345971881</v>
      </c>
      <c r="G5610">
        <v>-118.359812695</v>
      </c>
      <c r="H5610">
        <v>0</v>
      </c>
      <c r="I5610">
        <v>0.68444824218800004</v>
      </c>
      <c r="J5610">
        <v>-187.81601709</v>
      </c>
      <c r="K5610">
        <v>-221.443282579</v>
      </c>
      <c r="L5610">
        <v>-221.445460852</v>
      </c>
      <c r="M5610">
        <v>-300</v>
      </c>
      <c r="N5610">
        <v>-300</v>
      </c>
      <c r="O5610">
        <v>-300</v>
      </c>
    </row>
    <row r="5611" spans="1:15" x14ac:dyDescent="0.2">
      <c r="A5611">
        <v>0.6845703125</v>
      </c>
      <c r="B5611">
        <v>-118.41172308199999</v>
      </c>
      <c r="C5611">
        <v>-118.412590103</v>
      </c>
      <c r="D5611">
        <v>-118.41268138700001</v>
      </c>
      <c r="E5611">
        <v>-118.414879566</v>
      </c>
      <c r="F5611">
        <v>-118.42031875000001</v>
      </c>
      <c r="G5611">
        <v>-118.434175565</v>
      </c>
      <c r="H5611">
        <v>0</v>
      </c>
      <c r="I5611">
        <v>0.6845703125</v>
      </c>
      <c r="J5611">
        <v>-187.72256764400001</v>
      </c>
      <c r="K5611">
        <v>-223.56562242000001</v>
      </c>
      <c r="L5611">
        <v>-223.56308570300001</v>
      </c>
      <c r="M5611">
        <v>-300</v>
      </c>
      <c r="N5611">
        <v>-300</v>
      </c>
      <c r="O5611">
        <v>-300</v>
      </c>
    </row>
    <row r="5612" spans="1:15" x14ac:dyDescent="0.2">
      <c r="A5612">
        <v>0.68469238281199996</v>
      </c>
      <c r="B5612">
        <v>-118.49156471800001</v>
      </c>
      <c r="C5612">
        <v>-118.492436492</v>
      </c>
      <c r="D5612">
        <v>-118.492529371</v>
      </c>
      <c r="E5612">
        <v>-118.494730514</v>
      </c>
      <c r="F5612">
        <v>-118.50017611200001</v>
      </c>
      <c r="G5612">
        <v>-118.51404893500001</v>
      </c>
      <c r="H5612">
        <v>0</v>
      </c>
      <c r="I5612">
        <v>0.68469238281199996</v>
      </c>
      <c r="J5612">
        <v>-187.65648145899999</v>
      </c>
      <c r="K5612">
        <v>-225.77701794399999</v>
      </c>
      <c r="L5612">
        <v>-225.77727767799999</v>
      </c>
      <c r="M5612">
        <v>-300</v>
      </c>
      <c r="N5612">
        <v>-300</v>
      </c>
      <c r="O5612">
        <v>-300</v>
      </c>
    </row>
    <row r="5613" spans="1:15" x14ac:dyDescent="0.2">
      <c r="A5613">
        <v>0.684814453125</v>
      </c>
      <c r="B5613">
        <v>-118.576985923</v>
      </c>
      <c r="C5613">
        <v>-118.577862455</v>
      </c>
      <c r="D5613">
        <v>-118.57795693200001</v>
      </c>
      <c r="E5613">
        <v>-118.58016103999999</v>
      </c>
      <c r="F5613">
        <v>-118.585613055</v>
      </c>
      <c r="G5613">
        <v>-118.599501894</v>
      </c>
      <c r="H5613">
        <v>0</v>
      </c>
      <c r="I5613">
        <v>0.684814453125</v>
      </c>
      <c r="J5613">
        <v>-187.62070575499999</v>
      </c>
      <c r="K5613">
        <v>-228.08455208199999</v>
      </c>
      <c r="L5613">
        <v>-228.08335306699999</v>
      </c>
      <c r="M5613">
        <v>-300</v>
      </c>
      <c r="N5613">
        <v>-300</v>
      </c>
      <c r="O5613">
        <v>-300</v>
      </c>
    </row>
    <row r="5614" spans="1:15" x14ac:dyDescent="0.2">
      <c r="A5614">
        <v>0.68493652343800004</v>
      </c>
      <c r="B5614">
        <v>-118.668063742</v>
      </c>
      <c r="C5614">
        <v>-118.668945036</v>
      </c>
      <c r="D5614">
        <v>-118.669041111</v>
      </c>
      <c r="E5614">
        <v>-118.671248187</v>
      </c>
      <c r="F5614">
        <v>-118.676706623</v>
      </c>
      <c r="G5614">
        <v>-118.690611487</v>
      </c>
      <c r="H5614">
        <v>0</v>
      </c>
      <c r="I5614">
        <v>0.68493652343800004</v>
      </c>
      <c r="J5614">
        <v>-187.617814485</v>
      </c>
      <c r="K5614">
        <v>-230.500302103</v>
      </c>
      <c r="L5614">
        <v>-230.50365791600001</v>
      </c>
      <c r="M5614">
        <v>-300</v>
      </c>
      <c r="N5614">
        <v>-300</v>
      </c>
      <c r="O5614">
        <v>-300</v>
      </c>
    </row>
    <row r="5615" spans="1:15" x14ac:dyDescent="0.2">
      <c r="A5615">
        <v>0.68505859375</v>
      </c>
      <c r="B5615">
        <v>-118.76488356599999</v>
      </c>
      <c r="C5615">
        <v>-118.765769628</v>
      </c>
      <c r="D5615">
        <v>-118.76586730299999</v>
      </c>
      <c r="E5615">
        <v>-118.76807734800001</v>
      </c>
      <c r="F5615">
        <v>-118.77354220799999</v>
      </c>
      <c r="G5615">
        <v>-118.78746310699999</v>
      </c>
      <c r="H5615">
        <v>0</v>
      </c>
      <c r="I5615">
        <v>0.68505859375</v>
      </c>
      <c r="J5615">
        <v>-187.650175907</v>
      </c>
      <c r="K5615">
        <v>-233.036976692</v>
      </c>
      <c r="L5615">
        <v>-233.03642401600001</v>
      </c>
      <c r="M5615">
        <v>-300</v>
      </c>
      <c r="N5615">
        <v>-300</v>
      </c>
      <c r="O5615">
        <v>-300</v>
      </c>
    </row>
    <row r="5616" spans="1:15" x14ac:dyDescent="0.2">
      <c r="A5616">
        <v>0.68518066406199996</v>
      </c>
      <c r="B5616">
        <v>-118.86753958</v>
      </c>
      <c r="C5616">
        <v>-118.86843041500001</v>
      </c>
      <c r="D5616">
        <v>-118.86852969100001</v>
      </c>
      <c r="E5616">
        <v>-118.87074270799999</v>
      </c>
      <c r="F5616">
        <v>-118.876213996</v>
      </c>
      <c r="G5616">
        <v>-118.890150937</v>
      </c>
      <c r="H5616">
        <v>0</v>
      </c>
      <c r="I5616">
        <v>0.68518066406199996</v>
      </c>
      <c r="J5616">
        <v>-187.72020195799999</v>
      </c>
      <c r="K5616">
        <v>-235.70476057299999</v>
      </c>
      <c r="L5616">
        <v>-235.70416788599999</v>
      </c>
      <c r="M5616">
        <v>-300</v>
      </c>
      <c r="N5616">
        <v>-300</v>
      </c>
      <c r="O5616">
        <v>-300</v>
      </c>
    </row>
    <row r="5617" spans="1:15" x14ac:dyDescent="0.2">
      <c r="A5617">
        <v>0.685302734375</v>
      </c>
      <c r="B5617">
        <v>-118.976135263</v>
      </c>
      <c r="C5617">
        <v>-118.977030875</v>
      </c>
      <c r="D5617">
        <v>-118.977131754</v>
      </c>
      <c r="E5617">
        <v>-118.97934774399999</v>
      </c>
      <c r="F5617">
        <v>-118.984825464</v>
      </c>
      <c r="G5617">
        <v>-118.998778456</v>
      </c>
      <c r="H5617">
        <v>0</v>
      </c>
      <c r="I5617">
        <v>0.685302734375</v>
      </c>
      <c r="J5617">
        <v>-187.83064039300001</v>
      </c>
      <c r="K5617">
        <v>-238.51506249400001</v>
      </c>
      <c r="L5617">
        <v>-238.51410803900001</v>
      </c>
      <c r="M5617">
        <v>-300</v>
      </c>
      <c r="N5617">
        <v>-300</v>
      </c>
      <c r="O5617">
        <v>-300</v>
      </c>
    </row>
    <row r="5618" spans="1:15" x14ac:dyDescent="0.2">
      <c r="A5618">
        <v>0.68542480468800004</v>
      </c>
      <c r="B5618">
        <v>-119.090783953</v>
      </c>
      <c r="C5618">
        <v>-119.091684348</v>
      </c>
      <c r="D5618">
        <v>-119.09178683099999</v>
      </c>
      <c r="E5618">
        <v>-119.094005795</v>
      </c>
      <c r="F5618">
        <v>-119.099489951</v>
      </c>
      <c r="G5618">
        <v>-119.113459003</v>
      </c>
      <c r="H5618">
        <v>0</v>
      </c>
      <c r="I5618">
        <v>0.68542480468800004</v>
      </c>
      <c r="J5618">
        <v>-187.984799485</v>
      </c>
      <c r="K5618">
        <v>-241.48433570200001</v>
      </c>
      <c r="L5618">
        <v>-241.485173876</v>
      </c>
      <c r="M5618">
        <v>-300</v>
      </c>
      <c r="N5618">
        <v>-300</v>
      </c>
      <c r="O5618">
        <v>-300</v>
      </c>
    </row>
    <row r="5619" spans="1:15" x14ac:dyDescent="0.2">
      <c r="A5619">
        <v>0.685546875</v>
      </c>
      <c r="B5619">
        <v>-119.21160948799999</v>
      </c>
      <c r="C5619">
        <v>-119.21251467</v>
      </c>
      <c r="D5619">
        <v>-119.21261875899999</v>
      </c>
      <c r="E5619">
        <v>-119.214840701</v>
      </c>
      <c r="F5619">
        <v>-119.22033129499999</v>
      </c>
      <c r="G5619">
        <v>-119.234316415</v>
      </c>
      <c r="H5619">
        <v>0</v>
      </c>
      <c r="I5619">
        <v>0.685546875</v>
      </c>
      <c r="J5619">
        <v>-188.186670451</v>
      </c>
      <c r="K5619">
        <v>-244.635821795</v>
      </c>
      <c r="L5619">
        <v>-244.63922302899999</v>
      </c>
      <c r="M5619">
        <v>-300</v>
      </c>
      <c r="N5619">
        <v>-300</v>
      </c>
      <c r="O5619">
        <v>-300</v>
      </c>
    </row>
    <row r="5620" spans="1:15" x14ac:dyDescent="0.2">
      <c r="A5620">
        <v>0.68566894531199996</v>
      </c>
      <c r="B5620">
        <v>-119.338746922</v>
      </c>
      <c r="C5620">
        <v>-119.33965689599999</v>
      </c>
      <c r="D5620">
        <v>-119.339762593</v>
      </c>
      <c r="E5620">
        <v>-119.341987512</v>
      </c>
      <c r="F5620">
        <v>-119.34748455</v>
      </c>
      <c r="G5620">
        <v>-119.361485746</v>
      </c>
      <c r="H5620">
        <v>0</v>
      </c>
      <c r="I5620">
        <v>0.68566894531199996</v>
      </c>
      <c r="J5620">
        <v>-188.440950195</v>
      </c>
      <c r="K5620">
        <v>-247.993562594</v>
      </c>
      <c r="L5620">
        <v>-247.99293663899999</v>
      </c>
      <c r="M5620">
        <v>-274.06546513400002</v>
      </c>
      <c r="N5620">
        <v>-300</v>
      </c>
      <c r="O5620">
        <v>-300</v>
      </c>
    </row>
    <row r="5621" spans="1:15" x14ac:dyDescent="0.2">
      <c r="A5621">
        <v>0.685791015625</v>
      </c>
      <c r="B5621">
        <v>-119.472343331</v>
      </c>
      <c r="C5621">
        <v>-119.473258102</v>
      </c>
      <c r="D5621">
        <v>-119.473365407</v>
      </c>
      <c r="E5621">
        <v>-119.475593308</v>
      </c>
      <c r="F5621">
        <v>-119.481096791</v>
      </c>
      <c r="G5621">
        <v>-119.49511407200001</v>
      </c>
      <c r="H5621">
        <v>0</v>
      </c>
      <c r="I5621">
        <v>0.685791015625</v>
      </c>
      <c r="J5621">
        <v>-188.753041059</v>
      </c>
      <c r="K5621">
        <v>-251.58256630299999</v>
      </c>
      <c r="L5621">
        <v>-251.58432782200001</v>
      </c>
      <c r="M5621">
        <v>-255.957994834</v>
      </c>
      <c r="N5621">
        <v>-300</v>
      </c>
      <c r="O5621">
        <v>-300</v>
      </c>
    </row>
    <row r="5622" spans="1:15" x14ac:dyDescent="0.2">
      <c r="A5622">
        <v>0.68591308593800004</v>
      </c>
      <c r="B5622">
        <v>-119.612558721</v>
      </c>
      <c r="C5622">
        <v>-119.61347829499999</v>
      </c>
      <c r="D5622">
        <v>-119.613587211</v>
      </c>
      <c r="E5622">
        <v>-119.615818093</v>
      </c>
      <c r="F5622">
        <v>-119.621328027</v>
      </c>
      <c r="G5622">
        <v>-119.635361401</v>
      </c>
      <c r="H5622">
        <v>0</v>
      </c>
      <c r="I5622">
        <v>0.68591308593800004</v>
      </c>
      <c r="J5622">
        <v>-189.12912152499999</v>
      </c>
      <c r="K5622">
        <v>-255.43801849299999</v>
      </c>
      <c r="L5622">
        <v>-255.436739351</v>
      </c>
      <c r="M5622">
        <v>-255.48641793199999</v>
      </c>
      <c r="N5622">
        <v>-300</v>
      </c>
      <c r="O5622">
        <v>-300</v>
      </c>
    </row>
    <row r="5623" spans="1:15" x14ac:dyDescent="0.2">
      <c r="A5623">
        <v>0.68603515625</v>
      </c>
      <c r="B5623">
        <v>-119.75956705199999</v>
      </c>
      <c r="C5623">
        <v>-119.760491434</v>
      </c>
      <c r="D5623">
        <v>-119.76060196100001</v>
      </c>
      <c r="E5623">
        <v>-119.762835827</v>
      </c>
      <c r="F5623">
        <v>-119.768352214</v>
      </c>
      <c r="G5623">
        <v>-119.782401691</v>
      </c>
      <c r="H5623">
        <v>0</v>
      </c>
      <c r="I5623">
        <v>0.68603515625</v>
      </c>
      <c r="J5623">
        <v>-189.57640423800001</v>
      </c>
      <c r="K5623">
        <v>-259.597685738</v>
      </c>
      <c r="L5623">
        <v>-259.60066619100002</v>
      </c>
      <c r="M5623">
        <v>-259.60245039799997</v>
      </c>
      <c r="N5623">
        <v>-300</v>
      </c>
      <c r="O5623">
        <v>-300</v>
      </c>
    </row>
    <row r="5624" spans="1:15" x14ac:dyDescent="0.2">
      <c r="A5624">
        <v>0.68615722656199996</v>
      </c>
      <c r="B5624">
        <v>-119.913557383</v>
      </c>
      <c r="C5624">
        <v>-119.91448657799999</v>
      </c>
      <c r="D5624">
        <v>-119.91459871799999</v>
      </c>
      <c r="E5624">
        <v>-119.91683557</v>
      </c>
      <c r="F5624">
        <v>-119.922358413</v>
      </c>
      <c r="G5624">
        <v>-119.93642400100001</v>
      </c>
      <c r="H5624">
        <v>0</v>
      </c>
      <c r="I5624">
        <v>0.68615722656199996</v>
      </c>
      <c r="J5624">
        <v>-190.10365847</v>
      </c>
      <c r="K5624">
        <v>-264.12280928600001</v>
      </c>
      <c r="L5624">
        <v>-264.12392607200002</v>
      </c>
      <c r="M5624">
        <v>-264.13031496100001</v>
      </c>
      <c r="N5624">
        <v>-300</v>
      </c>
      <c r="O5624">
        <v>-300</v>
      </c>
    </row>
    <row r="5625" spans="1:15" x14ac:dyDescent="0.2">
      <c r="A5625">
        <v>0.686279296875</v>
      </c>
      <c r="B5625">
        <v>-120.07473517299999</v>
      </c>
      <c r="C5625">
        <v>-120.075669185</v>
      </c>
      <c r="D5625">
        <v>-120.07578294</v>
      </c>
      <c r="E5625">
        <v>-120.07802277899999</v>
      </c>
      <c r="F5625">
        <v>-120.083552084</v>
      </c>
      <c r="G5625">
        <v>-120.09763379100001</v>
      </c>
      <c r="H5625">
        <v>0</v>
      </c>
      <c r="I5625">
        <v>0.686279296875</v>
      </c>
      <c r="J5625">
        <v>-190.72207496799999</v>
      </c>
      <c r="K5625">
        <v>-269.083915241</v>
      </c>
      <c r="L5625">
        <v>-269.092698875</v>
      </c>
      <c r="M5625">
        <v>-269.09112957000002</v>
      </c>
      <c r="N5625">
        <v>-300</v>
      </c>
      <c r="O5625">
        <v>-300</v>
      </c>
    </row>
    <row r="5626" spans="1:15" x14ac:dyDescent="0.2">
      <c r="A5626">
        <v>0.68640136718800004</v>
      </c>
      <c r="B5626">
        <v>-120.24332374399999</v>
      </c>
      <c r="C5626">
        <v>-120.24426257899999</v>
      </c>
      <c r="D5626">
        <v>-120.24437795</v>
      </c>
      <c r="E5626">
        <v>-120.246620779</v>
      </c>
      <c r="F5626">
        <v>-120.252156547</v>
      </c>
      <c r="G5626">
        <v>-120.266254382</v>
      </c>
      <c r="H5626">
        <v>0</v>
      </c>
      <c r="I5626">
        <v>0.68640136718800004</v>
      </c>
      <c r="J5626">
        <v>-191.446550309</v>
      </c>
      <c r="K5626">
        <v>-274.57496302599998</v>
      </c>
      <c r="L5626">
        <v>-274.571627707</v>
      </c>
      <c r="M5626">
        <v>-274.57698701300001</v>
      </c>
      <c r="N5626">
        <v>-300</v>
      </c>
      <c r="O5626">
        <v>-300</v>
      </c>
    </row>
    <row r="5627" spans="1:15" x14ac:dyDescent="0.2">
      <c r="A5627">
        <v>0.6865234375</v>
      </c>
      <c r="B5627">
        <v>-120.419565941</v>
      </c>
      <c r="C5627">
        <v>-120.420509603</v>
      </c>
      <c r="D5627">
        <v>-120.420626592</v>
      </c>
      <c r="E5627">
        <v>-120.422872412</v>
      </c>
      <c r="F5627">
        <v>-120.428414648</v>
      </c>
      <c r="G5627">
        <v>-120.442528619</v>
      </c>
      <c r="H5627">
        <v>0</v>
      </c>
      <c r="I5627">
        <v>0.6865234375</v>
      </c>
      <c r="J5627">
        <v>-192.29757447700001</v>
      </c>
      <c r="K5627">
        <v>-280.69547391499998</v>
      </c>
      <c r="L5627">
        <v>-280.70935077799999</v>
      </c>
      <c r="M5627">
        <v>-280.72093346299999</v>
      </c>
      <c r="N5627">
        <v>-300</v>
      </c>
      <c r="O5627">
        <v>-300</v>
      </c>
    </row>
    <row r="5628" spans="1:15" x14ac:dyDescent="0.2">
      <c r="A5628">
        <v>0.68664550781199996</v>
      </c>
      <c r="B5628">
        <v>-120.60372601100001</v>
      </c>
      <c r="C5628">
        <v>-120.60467450599999</v>
      </c>
      <c r="D5628">
        <v>-120.604793114</v>
      </c>
      <c r="E5628">
        <v>-120.607041927</v>
      </c>
      <c r="F5628">
        <v>-120.612590635</v>
      </c>
      <c r="G5628">
        <v>-120.62672075099999</v>
      </c>
      <c r="H5628">
        <v>0</v>
      </c>
      <c r="I5628">
        <v>0.68664550781199996</v>
      </c>
      <c r="J5628">
        <v>-193.304179602</v>
      </c>
      <c r="K5628">
        <v>-287.64114893800001</v>
      </c>
      <c r="L5628">
        <v>-287.61738924399998</v>
      </c>
      <c r="M5628">
        <v>-287.67937672599999</v>
      </c>
      <c r="N5628">
        <v>-292.09594841099999</v>
      </c>
      <c r="O5628">
        <v>-300</v>
      </c>
    </row>
    <row r="5629" spans="1:15" x14ac:dyDescent="0.2">
      <c r="A5629">
        <v>0.686767578125</v>
      </c>
      <c r="B5629">
        <v>-120.79609174399999</v>
      </c>
      <c r="C5629">
        <v>-120.797045076</v>
      </c>
      <c r="D5629">
        <v>-120.797165306</v>
      </c>
      <c r="E5629">
        <v>-120.799417113</v>
      </c>
      <c r="F5629">
        <v>-120.804972296</v>
      </c>
      <c r="G5629">
        <v>-120.819118565</v>
      </c>
      <c r="H5629">
        <v>0</v>
      </c>
      <c r="I5629">
        <v>0.686767578125</v>
      </c>
      <c r="J5629">
        <v>-194.509014893</v>
      </c>
      <c r="K5629">
        <v>-295.67738839700002</v>
      </c>
      <c r="L5629">
        <v>-295.646489444</v>
      </c>
      <c r="M5629">
        <v>-295.76664646400002</v>
      </c>
      <c r="N5629">
        <v>-295.75867164499999</v>
      </c>
      <c r="O5629">
        <v>-300</v>
      </c>
    </row>
    <row r="5630" spans="1:15" x14ac:dyDescent="0.2">
      <c r="A5630">
        <v>0.68688964843800004</v>
      </c>
      <c r="B5630">
        <v>-120.99697690799999</v>
      </c>
      <c r="C5630">
        <v>-120.997935083</v>
      </c>
      <c r="D5630">
        <v>-120.99805693499999</v>
      </c>
      <c r="E5630">
        <v>-121.000311739</v>
      </c>
      <c r="F5630">
        <v>-121.0058734</v>
      </c>
      <c r="G5630">
        <v>-121.020035831</v>
      </c>
      <c r="H5630">
        <v>0</v>
      </c>
      <c r="I5630">
        <v>0.68688964843800004</v>
      </c>
      <c r="J5630">
        <v>-195.97806140700001</v>
      </c>
      <c r="K5630">
        <v>-300</v>
      </c>
      <c r="L5630">
        <v>-300</v>
      </c>
      <c r="M5630">
        <v>-300</v>
      </c>
      <c r="N5630">
        <v>-300</v>
      </c>
      <c r="O5630">
        <v>-300</v>
      </c>
    </row>
    <row r="5631" spans="1:15" x14ac:dyDescent="0.2">
      <c r="A5631">
        <v>0.68701171875</v>
      </c>
      <c r="B5631">
        <v>-121.20672403899999</v>
      </c>
      <c r="C5631">
        <v>-121.20768706200001</v>
      </c>
      <c r="D5631">
        <v>-121.207810537</v>
      </c>
      <c r="E5631">
        <v>-121.210068339</v>
      </c>
      <c r="F5631">
        <v>-121.215636483</v>
      </c>
      <c r="G5631">
        <v>-121.22981508399999</v>
      </c>
      <c r="H5631">
        <v>0</v>
      </c>
      <c r="I5631">
        <v>0.68701171875</v>
      </c>
      <c r="J5631">
        <v>-197.821475875</v>
      </c>
      <c r="K5631">
        <v>-300</v>
      </c>
      <c r="L5631">
        <v>-300</v>
      </c>
      <c r="M5631">
        <v>-300</v>
      </c>
      <c r="N5631">
        <v>-300</v>
      </c>
      <c r="O5631">
        <v>-300</v>
      </c>
    </row>
    <row r="5632" spans="1:15" x14ac:dyDescent="0.2">
      <c r="A5632">
        <v>0.68713378906199996</v>
      </c>
      <c r="B5632">
        <v>-121.425707637</v>
      </c>
      <c r="C5632">
        <v>-121.426675512</v>
      </c>
      <c r="D5632">
        <v>-121.42680061199999</v>
      </c>
      <c r="E5632">
        <v>-121.42906141500001</v>
      </c>
      <c r="F5632">
        <v>-121.434636044</v>
      </c>
      <c r="G5632">
        <v>-121.44883082299999</v>
      </c>
      <c r="H5632">
        <v>0</v>
      </c>
      <c r="I5632">
        <v>0.68713378906199996</v>
      </c>
      <c r="J5632">
        <v>-200.24530615500001</v>
      </c>
      <c r="K5632">
        <v>-300</v>
      </c>
      <c r="L5632">
        <v>-300</v>
      </c>
      <c r="M5632">
        <v>-300</v>
      </c>
      <c r="N5632">
        <v>-300</v>
      </c>
      <c r="O5632">
        <v>-300</v>
      </c>
    </row>
    <row r="5633" spans="1:15" x14ac:dyDescent="0.2">
      <c r="A5633">
        <v>0.687255859375</v>
      </c>
      <c r="B5633">
        <v>-121.654337845</v>
      </c>
      <c r="C5633">
        <v>-121.655310578</v>
      </c>
      <c r="D5633">
        <v>-121.65543730500001</v>
      </c>
      <c r="E5633">
        <v>-121.657701109</v>
      </c>
      <c r="F5633">
        <v>-121.663282227</v>
      </c>
      <c r="G5633">
        <v>-121.67749319399999</v>
      </c>
      <c r="H5633">
        <v>0</v>
      </c>
      <c r="I5633">
        <v>0.687255859375</v>
      </c>
      <c r="J5633">
        <v>-203.71185117499999</v>
      </c>
      <c r="K5633">
        <v>-300</v>
      </c>
      <c r="L5633">
        <v>-300</v>
      </c>
      <c r="M5633">
        <v>-300</v>
      </c>
      <c r="N5633">
        <v>-300</v>
      </c>
      <c r="O5633">
        <v>-300</v>
      </c>
    </row>
    <row r="5634" spans="1:15" x14ac:dyDescent="0.2">
      <c r="A5634">
        <v>0.68737792968800004</v>
      </c>
      <c r="B5634">
        <v>-121.893064704</v>
      </c>
      <c r="C5634">
        <v>-121.89404229900001</v>
      </c>
      <c r="D5634">
        <v>-121.894170655</v>
      </c>
      <c r="E5634">
        <v>-121.896437463</v>
      </c>
      <c r="F5634">
        <v>-121.90202507399999</v>
      </c>
      <c r="G5634">
        <v>-121.91625223600001</v>
      </c>
      <c r="H5634">
        <v>0</v>
      </c>
      <c r="I5634">
        <v>0.68737792968800004</v>
      </c>
      <c r="J5634">
        <v>-209.69651092199999</v>
      </c>
      <c r="K5634">
        <v>-300</v>
      </c>
      <c r="L5634">
        <v>-300</v>
      </c>
      <c r="M5634">
        <v>-300</v>
      </c>
      <c r="N5634">
        <v>-300</v>
      </c>
      <c r="O5634">
        <v>-300</v>
      </c>
    </row>
    <row r="5635" spans="1:15" x14ac:dyDescent="0.2">
      <c r="A5635">
        <v>0.6875</v>
      </c>
      <c r="B5635">
        <v>-122.14238308</v>
      </c>
      <c r="C5635">
        <v>-122.14336554400001</v>
      </c>
      <c r="D5635">
        <v>-122.14349552900001</v>
      </c>
      <c r="E5635">
        <v>-122.145765342</v>
      </c>
      <c r="F5635">
        <v>-122.15135945</v>
      </c>
      <c r="G5635">
        <v>-122.165602816</v>
      </c>
      <c r="H5635">
        <v>0</v>
      </c>
      <c r="I5635">
        <v>0.6875</v>
      </c>
      <c r="J5635">
        <v>-300</v>
      </c>
      <c r="K5635">
        <v>-300</v>
      </c>
      <c r="L5635">
        <v>-300</v>
      </c>
      <c r="M5635">
        <v>-300</v>
      </c>
      <c r="N5635">
        <v>-300</v>
      </c>
      <c r="O5635">
        <v>-300</v>
      </c>
    </row>
    <row r="5636" spans="1:15" x14ac:dyDescent="0.2">
      <c r="A5636">
        <v>0.68762207031199996</v>
      </c>
      <c r="B5636">
        <v>-122.40283841500001</v>
      </c>
      <c r="C5636">
        <v>-122.40382575</v>
      </c>
      <c r="D5636">
        <v>-122.403957367</v>
      </c>
      <c r="E5636">
        <v>-122.40623018799999</v>
      </c>
      <c r="F5636">
        <v>-122.411830795</v>
      </c>
      <c r="G5636">
        <v>-122.426090374</v>
      </c>
      <c r="H5636">
        <v>0</v>
      </c>
      <c r="I5636">
        <v>0.68762207031199996</v>
      </c>
      <c r="J5636">
        <v>-209.68189400599999</v>
      </c>
      <c r="K5636">
        <v>-300</v>
      </c>
      <c r="L5636">
        <v>-300</v>
      </c>
      <c r="M5636">
        <v>-300</v>
      </c>
      <c r="N5636">
        <v>-300</v>
      </c>
      <c r="O5636">
        <v>-300</v>
      </c>
    </row>
    <row r="5637" spans="1:15" x14ac:dyDescent="0.2">
      <c r="A5637">
        <v>0.687744140625</v>
      </c>
      <c r="B5637">
        <v>-122.67503344000001</v>
      </c>
      <c r="C5637">
        <v>-122.676025654</v>
      </c>
      <c r="D5637">
        <v>-122.676158902</v>
      </c>
      <c r="E5637">
        <v>-122.678434733</v>
      </c>
      <c r="F5637">
        <v>-122.684041843</v>
      </c>
      <c r="G5637">
        <v>-122.698317643</v>
      </c>
      <c r="H5637">
        <v>0</v>
      </c>
      <c r="I5637">
        <v>0.687744140625</v>
      </c>
      <c r="J5637">
        <v>-203.68254435899999</v>
      </c>
      <c r="K5637">
        <v>-300</v>
      </c>
      <c r="L5637">
        <v>-300</v>
      </c>
      <c r="M5637">
        <v>-300</v>
      </c>
      <c r="N5637">
        <v>-300</v>
      </c>
      <c r="O5637">
        <v>-300</v>
      </c>
    </row>
    <row r="5638" spans="1:15" x14ac:dyDescent="0.2">
      <c r="A5638">
        <v>0.68786621093800004</v>
      </c>
      <c r="B5638">
        <v>-122.95963609099999</v>
      </c>
      <c r="C5638">
        <v>-122.960633187</v>
      </c>
      <c r="D5638">
        <v>-122.96076807</v>
      </c>
      <c r="E5638">
        <v>-122.96304691100001</v>
      </c>
      <c r="F5638">
        <v>-122.968660529</v>
      </c>
      <c r="G5638">
        <v>-122.98295255799999</v>
      </c>
      <c r="H5638">
        <v>0</v>
      </c>
      <c r="I5638">
        <v>0.68786621093800004</v>
      </c>
      <c r="J5638">
        <v>-200.20132998</v>
      </c>
      <c r="K5638">
        <v>-300</v>
      </c>
      <c r="L5638">
        <v>-300</v>
      </c>
      <c r="M5638">
        <v>-300</v>
      </c>
      <c r="N5638">
        <v>-300</v>
      </c>
      <c r="O5638">
        <v>-300</v>
      </c>
    </row>
    <row r="5639" spans="1:15" x14ac:dyDescent="0.2">
      <c r="A5639">
        <v>0.68798828125</v>
      </c>
      <c r="B5639">
        <v>-123.25738885</v>
      </c>
      <c r="C5639">
        <v>-123.258390834</v>
      </c>
      <c r="D5639">
        <v>-123.25852735300001</v>
      </c>
      <c r="E5639">
        <v>-123.26080920699999</v>
      </c>
      <c r="F5639">
        <v>-123.266429335</v>
      </c>
      <c r="G5639">
        <v>-123.280737601</v>
      </c>
      <c r="H5639">
        <v>0</v>
      </c>
      <c r="I5639">
        <v>0.68798828125</v>
      </c>
      <c r="J5639">
        <v>-197.76283492300001</v>
      </c>
      <c r="K5639">
        <v>-300</v>
      </c>
      <c r="L5639">
        <v>-300</v>
      </c>
      <c r="M5639">
        <v>-300</v>
      </c>
      <c r="N5639">
        <v>-300</v>
      </c>
      <c r="O5639">
        <v>-300</v>
      </c>
    </row>
    <row r="5640" spans="1:15" x14ac:dyDescent="0.2">
      <c r="A5640">
        <v>0.68811035156199996</v>
      </c>
      <c r="B5640">
        <v>-123.569119863</v>
      </c>
      <c r="C5640">
        <v>-123.57012674000001</v>
      </c>
      <c r="D5640">
        <v>-123.570264896</v>
      </c>
      <c r="E5640">
        <v>-123.57254976500001</v>
      </c>
      <c r="F5640">
        <v>-123.578176407</v>
      </c>
      <c r="G5640">
        <v>-123.59250092000001</v>
      </c>
      <c r="H5640">
        <v>0</v>
      </c>
      <c r="I5640">
        <v>0.68811035156199996</v>
      </c>
      <c r="J5640">
        <v>-195.90475197800001</v>
      </c>
      <c r="K5640">
        <v>-300</v>
      </c>
      <c r="L5640">
        <v>-300</v>
      </c>
      <c r="M5640">
        <v>-300</v>
      </c>
      <c r="N5640">
        <v>-300</v>
      </c>
      <c r="O5640">
        <v>-300</v>
      </c>
    </row>
    <row r="5641" spans="1:15" x14ac:dyDescent="0.2">
      <c r="A5641">
        <v>0.688232421875</v>
      </c>
      <c r="B5641">
        <v>-123.895756238</v>
      </c>
      <c r="C5641">
        <v>-123.896768013</v>
      </c>
      <c r="D5641">
        <v>-123.89690780799999</v>
      </c>
      <c r="E5641">
        <v>-123.89919569200001</v>
      </c>
      <c r="F5641">
        <v>-123.90482885199999</v>
      </c>
      <c r="G5641">
        <v>-123.919169619</v>
      </c>
      <c r="H5641">
        <v>0</v>
      </c>
      <c r="I5641">
        <v>0.688232421875</v>
      </c>
      <c r="J5641">
        <v>-194.42104060599999</v>
      </c>
      <c r="K5641">
        <v>-295.34435392400002</v>
      </c>
      <c r="L5641">
        <v>-295.34838134500001</v>
      </c>
      <c r="M5641">
        <v>-295.50839238100002</v>
      </c>
      <c r="N5641">
        <v>-295.69311693399999</v>
      </c>
      <c r="O5641">
        <v>-300</v>
      </c>
    </row>
    <row r="5642" spans="1:15" x14ac:dyDescent="0.2">
      <c r="A5642">
        <v>0.68835449218800004</v>
      </c>
      <c r="B5642">
        <v>-124.238340057</v>
      </c>
      <c r="C5642">
        <v>-124.239356735</v>
      </c>
      <c r="D5642">
        <v>-124.23949817</v>
      </c>
      <c r="E5642">
        <v>-124.24178907300001</v>
      </c>
      <c r="F5642">
        <v>-124.24742875299999</v>
      </c>
      <c r="G5642">
        <v>-124.26178578299999</v>
      </c>
      <c r="H5642">
        <v>0</v>
      </c>
      <c r="I5642">
        <v>0.68835449218800004</v>
      </c>
      <c r="J5642">
        <v>-193.20154025400001</v>
      </c>
      <c r="K5642">
        <v>-287.46660486000002</v>
      </c>
      <c r="L5642">
        <v>-287.48808610100002</v>
      </c>
      <c r="M5642">
        <v>-287.48007052399998</v>
      </c>
      <c r="N5642">
        <v>-291.96245140899998</v>
      </c>
      <c r="O5642">
        <v>-300</v>
      </c>
    </row>
    <row r="5643" spans="1:15" x14ac:dyDescent="0.2">
      <c r="A5643">
        <v>0.6884765625</v>
      </c>
      <c r="B5643">
        <v>-124.598047803</v>
      </c>
      <c r="C5643">
        <v>-124.599069388</v>
      </c>
      <c r="D5643">
        <v>-124.59921246499999</v>
      </c>
      <c r="E5643">
        <v>-124.601506387</v>
      </c>
      <c r="F5643">
        <v>-124.607152593</v>
      </c>
      <c r="G5643">
        <v>-124.621525894</v>
      </c>
      <c r="H5643">
        <v>0</v>
      </c>
      <c r="I5643">
        <v>0.6884765625</v>
      </c>
      <c r="J5643">
        <v>-192.18026981099999</v>
      </c>
      <c r="K5643">
        <v>-280.53694017700002</v>
      </c>
      <c r="L5643">
        <v>-280.53865757800003</v>
      </c>
      <c r="M5643">
        <v>-280.54797296300001</v>
      </c>
      <c r="N5643">
        <v>-300</v>
      </c>
      <c r="O5643">
        <v>-300</v>
      </c>
    </row>
    <row r="5644" spans="1:15" x14ac:dyDescent="0.2">
      <c r="A5644">
        <v>0.68859863281199996</v>
      </c>
      <c r="B5644">
        <v>-124.976214101</v>
      </c>
      <c r="C5644">
        <v>-124.9772406</v>
      </c>
      <c r="D5644">
        <v>-124.97738531900001</v>
      </c>
      <c r="E5644">
        <v>-124.979682264</v>
      </c>
      <c r="F5644">
        <v>-124.985334997</v>
      </c>
      <c r="G5644">
        <v>-124.999724578</v>
      </c>
      <c r="H5644">
        <v>0</v>
      </c>
      <c r="I5644">
        <v>0.68859863281199996</v>
      </c>
      <c r="J5644">
        <v>-191.31458241499999</v>
      </c>
      <c r="K5644">
        <v>-274.43355101899999</v>
      </c>
      <c r="L5644">
        <v>-274.41919911299999</v>
      </c>
      <c r="M5644">
        <v>-274.42556065500003</v>
      </c>
      <c r="N5644">
        <v>-300</v>
      </c>
      <c r="O5644">
        <v>-300</v>
      </c>
    </row>
    <row r="5645" spans="1:15" x14ac:dyDescent="0.2">
      <c r="A5645">
        <v>0.688720703125</v>
      </c>
      <c r="B5645">
        <v>-125.37436099</v>
      </c>
      <c r="C5645">
        <v>-125.37539240700001</v>
      </c>
      <c r="D5645">
        <v>-125.375538771</v>
      </c>
      <c r="E5645">
        <v>-125.377838739</v>
      </c>
      <c r="F5645">
        <v>-125.383498004</v>
      </c>
      <c r="G5645">
        <v>-125.397903873</v>
      </c>
      <c r="H5645">
        <v>0</v>
      </c>
      <c r="I5645">
        <v>0.688720703125</v>
      </c>
      <c r="J5645">
        <v>-190.57544223599999</v>
      </c>
      <c r="K5645">
        <v>-268.938151807</v>
      </c>
      <c r="L5645">
        <v>-268.93119289399999</v>
      </c>
      <c r="M5645">
        <v>-268.93766989599999</v>
      </c>
      <c r="N5645">
        <v>-300</v>
      </c>
      <c r="O5645">
        <v>-300</v>
      </c>
    </row>
    <row r="5646" spans="1:15" x14ac:dyDescent="0.2">
      <c r="A5646">
        <v>0.68884277343800004</v>
      </c>
      <c r="B5646">
        <v>-125.79423432900001</v>
      </c>
      <c r="C5646">
        <v>-125.795270669</v>
      </c>
      <c r="D5646">
        <v>-125.79541867899999</v>
      </c>
      <c r="E5646">
        <v>-125.79772167199999</v>
      </c>
      <c r="F5646">
        <v>-125.803387473</v>
      </c>
      <c r="G5646">
        <v>-125.817809638</v>
      </c>
      <c r="H5646">
        <v>0</v>
      </c>
      <c r="I5646">
        <v>0.68884277343800004</v>
      </c>
      <c r="J5646">
        <v>-189.942360955</v>
      </c>
      <c r="K5646">
        <v>-263.96416752200003</v>
      </c>
      <c r="L5646">
        <v>-263.96659813600002</v>
      </c>
      <c r="M5646">
        <v>-263.96652577399999</v>
      </c>
      <c r="N5646">
        <v>-300</v>
      </c>
      <c r="O5646">
        <v>-300</v>
      </c>
    </row>
    <row r="5647" spans="1:15" x14ac:dyDescent="0.2">
      <c r="A5647">
        <v>0.68896484375</v>
      </c>
      <c r="B5647">
        <v>-126.237849543</v>
      </c>
      <c r="C5647">
        <v>-126.238890811</v>
      </c>
      <c r="D5647">
        <v>-126.239040469</v>
      </c>
      <c r="E5647">
        <v>-126.24134648899999</v>
      </c>
      <c r="F5647">
        <v>-126.247018829</v>
      </c>
      <c r="G5647">
        <v>-126.261457299</v>
      </c>
      <c r="H5647">
        <v>0</v>
      </c>
      <c r="I5647">
        <v>0.68896484375</v>
      </c>
      <c r="J5647">
        <v>-189.40044328100001</v>
      </c>
      <c r="K5647">
        <v>-259.42022341099999</v>
      </c>
      <c r="L5647">
        <v>-259.42509136899997</v>
      </c>
      <c r="M5647">
        <v>-259.42355835299998</v>
      </c>
      <c r="N5647">
        <v>-300</v>
      </c>
      <c r="O5647">
        <v>-300</v>
      </c>
    </row>
    <row r="5648" spans="1:15" x14ac:dyDescent="0.2">
      <c r="A5648">
        <v>0.68908691406199996</v>
      </c>
      <c r="B5648">
        <v>-126.707549736</v>
      </c>
      <c r="C5648">
        <v>-126.708595937</v>
      </c>
      <c r="D5648">
        <v>-126.70874724399999</v>
      </c>
      <c r="E5648">
        <v>-126.711056293</v>
      </c>
      <c r="F5648">
        <v>-126.716735176</v>
      </c>
      <c r="G5648">
        <v>-126.731189958</v>
      </c>
      <c r="H5648">
        <v>0</v>
      </c>
      <c r="I5648">
        <v>0.68908691406199996</v>
      </c>
      <c r="J5648">
        <v>-188.93849592399999</v>
      </c>
      <c r="K5648">
        <v>-255.24479663599999</v>
      </c>
      <c r="L5648">
        <v>-255.241713323</v>
      </c>
      <c r="M5648">
        <v>-255.29305268900001</v>
      </c>
      <c r="N5648">
        <v>-300</v>
      </c>
      <c r="O5648">
        <v>-300</v>
      </c>
    </row>
    <row r="5649" spans="1:15" x14ac:dyDescent="0.2">
      <c r="A5649">
        <v>0.689208984375</v>
      </c>
      <c r="B5649">
        <v>-127.206080413</v>
      </c>
      <c r="C5649">
        <v>-127.20713155200001</v>
      </c>
      <c r="D5649">
        <v>-127.20728450999999</v>
      </c>
      <c r="E5649">
        <v>-127.20959659</v>
      </c>
      <c r="F5649">
        <v>-127.215282018</v>
      </c>
      <c r="G5649">
        <v>-127.22975312200001</v>
      </c>
      <c r="H5649">
        <v>0</v>
      </c>
      <c r="I5649">
        <v>0.689208984375</v>
      </c>
      <c r="J5649">
        <v>-188.547749651</v>
      </c>
      <c r="K5649">
        <v>-251.37740914899999</v>
      </c>
      <c r="L5649">
        <v>-251.37721450999999</v>
      </c>
      <c r="M5649">
        <v>-255.749144438</v>
      </c>
      <c r="N5649">
        <v>-300</v>
      </c>
      <c r="O5649">
        <v>-300</v>
      </c>
    </row>
    <row r="5650" spans="1:15" x14ac:dyDescent="0.2">
      <c r="A5650">
        <v>0.68933105468800004</v>
      </c>
      <c r="B5650">
        <v>-127.73668684800001</v>
      </c>
      <c r="C5650">
        <v>-127.737742931</v>
      </c>
      <c r="D5650">
        <v>-127.73789754000001</v>
      </c>
      <c r="E5650">
        <v>-127.740212652</v>
      </c>
      <c r="F5650">
        <v>-127.74590463</v>
      </c>
      <c r="G5650">
        <v>-127.760392064</v>
      </c>
      <c r="H5650">
        <v>0</v>
      </c>
      <c r="I5650">
        <v>0.68933105468800004</v>
      </c>
      <c r="J5650">
        <v>-188.22099489199999</v>
      </c>
      <c r="K5650">
        <v>-247.773989473</v>
      </c>
      <c r="L5650">
        <v>-247.77087252600001</v>
      </c>
      <c r="M5650">
        <v>-273.81841424800001</v>
      </c>
      <c r="N5650">
        <v>-300</v>
      </c>
      <c r="O5650">
        <v>-300</v>
      </c>
    </row>
    <row r="5651" spans="1:15" x14ac:dyDescent="0.2">
      <c r="A5651">
        <v>0.689453125</v>
      </c>
      <c r="B5651">
        <v>-128.303242869</v>
      </c>
      <c r="C5651">
        <v>-128.304303901</v>
      </c>
      <c r="D5651">
        <v>-128.30446016400001</v>
      </c>
      <c r="E5651">
        <v>-128.30677831</v>
      </c>
      <c r="F5651">
        <v>-128.31247683999999</v>
      </c>
      <c r="G5651">
        <v>-128.32698061299999</v>
      </c>
      <c r="H5651">
        <v>0</v>
      </c>
      <c r="I5651">
        <v>0.689453125</v>
      </c>
      <c r="J5651">
        <v>-187.95204988399999</v>
      </c>
      <c r="K5651">
        <v>-244.40117076799999</v>
      </c>
      <c r="L5651">
        <v>-244.40399918599999</v>
      </c>
      <c r="M5651">
        <v>-300</v>
      </c>
      <c r="N5651">
        <v>-300</v>
      </c>
      <c r="O5651">
        <v>-300</v>
      </c>
    </row>
    <row r="5652" spans="1:15" x14ac:dyDescent="0.2">
      <c r="A5652">
        <v>0.68957519531199996</v>
      </c>
      <c r="B5652">
        <v>-128.91042408600001</v>
      </c>
      <c r="C5652">
        <v>-128.91149007000001</v>
      </c>
      <c r="D5652">
        <v>-128.91164798899999</v>
      </c>
      <c r="E5652">
        <v>-128.91396917099999</v>
      </c>
      <c r="F5652">
        <v>-128.91967425799999</v>
      </c>
      <c r="G5652">
        <v>-128.93419437599999</v>
      </c>
      <c r="H5652">
        <v>0</v>
      </c>
      <c r="I5652">
        <v>0.68957519531199996</v>
      </c>
      <c r="J5652">
        <v>-187.73551442799999</v>
      </c>
      <c r="K5652">
        <v>-241.23500323499999</v>
      </c>
      <c r="L5652">
        <v>-241.23493772</v>
      </c>
      <c r="M5652">
        <v>-300</v>
      </c>
      <c r="N5652">
        <v>-300</v>
      </c>
      <c r="O5652">
        <v>-300</v>
      </c>
    </row>
    <row r="5653" spans="1:15" x14ac:dyDescent="0.2">
      <c r="A5653">
        <v>0.689697265625</v>
      </c>
      <c r="B5653">
        <v>-129.563945297</v>
      </c>
      <c r="C5653">
        <v>-129.56501624000001</v>
      </c>
      <c r="D5653">
        <v>-129.56517581400001</v>
      </c>
      <c r="E5653">
        <v>-129.56750003400001</v>
      </c>
      <c r="F5653">
        <v>-129.57321167999999</v>
      </c>
      <c r="G5653">
        <v>-129.58774815300001</v>
      </c>
      <c r="H5653">
        <v>0</v>
      </c>
      <c r="I5653">
        <v>0.689697265625</v>
      </c>
      <c r="J5653">
        <v>-187.56669044399999</v>
      </c>
      <c r="K5653">
        <v>-238.25068802600001</v>
      </c>
      <c r="L5653">
        <v>-238.24952770499999</v>
      </c>
      <c r="M5653">
        <v>-300</v>
      </c>
      <c r="N5653">
        <v>-300</v>
      </c>
      <c r="O5653">
        <v>-300</v>
      </c>
    </row>
    <row r="5654" spans="1:15" x14ac:dyDescent="0.2">
      <c r="A5654">
        <v>0.68981933593800004</v>
      </c>
      <c r="B5654">
        <v>-130.27089295499999</v>
      </c>
      <c r="C5654">
        <v>-130.271968861</v>
      </c>
      <c r="D5654">
        <v>-130.27213009499999</v>
      </c>
      <c r="E5654">
        <v>-130.274457353</v>
      </c>
      <c r="F5654">
        <v>-130.28017556200001</v>
      </c>
      <c r="G5654">
        <v>-130.29472839900001</v>
      </c>
      <c r="H5654">
        <v>0</v>
      </c>
      <c r="I5654">
        <v>0.68981933593800004</v>
      </c>
      <c r="J5654">
        <v>-187.441587191</v>
      </c>
      <c r="K5654">
        <v>-235.42626183900001</v>
      </c>
      <c r="L5654">
        <v>-235.42526076600001</v>
      </c>
      <c r="M5654">
        <v>-300</v>
      </c>
      <c r="N5654">
        <v>-300</v>
      </c>
      <c r="O5654">
        <v>-300</v>
      </c>
    </row>
    <row r="5655" spans="1:15" x14ac:dyDescent="0.2">
      <c r="A5655">
        <v>0.68994140625</v>
      </c>
      <c r="B5655">
        <v>-131.04020233700001</v>
      </c>
      <c r="C5655">
        <v>-131.041283212</v>
      </c>
      <c r="D5655">
        <v>-131.04144610500001</v>
      </c>
      <c r="E5655">
        <v>-131.04377640499999</v>
      </c>
      <c r="F5655">
        <v>-131.049501182</v>
      </c>
      <c r="G5655">
        <v>-131.064070388</v>
      </c>
      <c r="H5655">
        <v>0</v>
      </c>
      <c r="I5655">
        <v>0.68994140625</v>
      </c>
      <c r="J5655">
        <v>-187.356895705</v>
      </c>
      <c r="K5655">
        <v>-232.74374687599999</v>
      </c>
      <c r="L5655">
        <v>-232.74280338899999</v>
      </c>
      <c r="M5655">
        <v>-300</v>
      </c>
      <c r="N5655">
        <v>-300</v>
      </c>
      <c r="O5655">
        <v>-300</v>
      </c>
    </row>
    <row r="5656" spans="1:15" x14ac:dyDescent="0.2">
      <c r="A5656">
        <v>0.69006347656199996</v>
      </c>
      <c r="B5656">
        <v>-131.883362288</v>
      </c>
      <c r="C5656">
        <v>-131.88444813699999</v>
      </c>
      <c r="D5656">
        <v>-131.88461269000001</v>
      </c>
      <c r="E5656">
        <v>-131.88694603299999</v>
      </c>
      <c r="F5656">
        <v>-131.89267738000001</v>
      </c>
      <c r="G5656">
        <v>-131.90726296700001</v>
      </c>
      <c r="H5656">
        <v>0</v>
      </c>
      <c r="I5656">
        <v>0.69006347656199996</v>
      </c>
      <c r="J5656">
        <v>-187.30986978600001</v>
      </c>
      <c r="K5656">
        <v>-230.19228662800001</v>
      </c>
      <c r="L5656">
        <v>-230.19543345</v>
      </c>
      <c r="M5656">
        <v>-300</v>
      </c>
      <c r="N5656">
        <v>-300</v>
      </c>
      <c r="O5656">
        <v>-300</v>
      </c>
    </row>
    <row r="5657" spans="1:15" x14ac:dyDescent="0.2">
      <c r="A5657">
        <v>0.690185546875</v>
      </c>
      <c r="B5657">
        <v>-132.815491619</v>
      </c>
      <c r="C5657">
        <v>-132.81658244499999</v>
      </c>
      <c r="D5657">
        <v>-132.81674866200001</v>
      </c>
      <c r="E5657">
        <v>-132.81908504899999</v>
      </c>
      <c r="F5657">
        <v>-132.824822971</v>
      </c>
      <c r="G5657">
        <v>-132.839424944</v>
      </c>
      <c r="H5657">
        <v>0</v>
      </c>
      <c r="I5657">
        <v>0.690185546875</v>
      </c>
      <c r="J5657">
        <v>-187.29809379599999</v>
      </c>
      <c r="K5657">
        <v>-227.76194622</v>
      </c>
      <c r="L5657">
        <v>-227.76048080999999</v>
      </c>
      <c r="M5657">
        <v>-300</v>
      </c>
      <c r="N5657">
        <v>-300</v>
      </c>
      <c r="O5657">
        <v>-300</v>
      </c>
    </row>
    <row r="5658" spans="1:15" x14ac:dyDescent="0.2">
      <c r="A5658">
        <v>0.69030761718800004</v>
      </c>
      <c r="B5658">
        <v>-133.857050423</v>
      </c>
      <c r="C5658">
        <v>-133.85814623499999</v>
      </c>
      <c r="D5658">
        <v>-133.85831411500001</v>
      </c>
      <c r="E5658">
        <v>-133.86065354999999</v>
      </c>
      <c r="F5658">
        <v>-133.86639804800001</v>
      </c>
      <c r="G5658">
        <v>-133.881016418</v>
      </c>
      <c r="H5658">
        <v>0</v>
      </c>
      <c r="I5658">
        <v>0.69030761718800004</v>
      </c>
      <c r="J5658">
        <v>-187.31920477200001</v>
      </c>
      <c r="K5658">
        <v>-225.43972765800001</v>
      </c>
      <c r="L5658">
        <v>-225.43982851600001</v>
      </c>
      <c r="M5658">
        <v>-300</v>
      </c>
      <c r="N5658">
        <v>-300</v>
      </c>
      <c r="O5658">
        <v>-300</v>
      </c>
    </row>
    <row r="5659" spans="1:15" x14ac:dyDescent="0.2">
      <c r="A5659">
        <v>0.6904296875</v>
      </c>
      <c r="B5659">
        <v>-135.036696562</v>
      </c>
      <c r="C5659">
        <v>-135.03779736300001</v>
      </c>
      <c r="D5659">
        <v>-135.037966909</v>
      </c>
      <c r="E5659">
        <v>-135.04030939200001</v>
      </c>
      <c r="F5659">
        <v>-135.04606046999999</v>
      </c>
      <c r="G5659">
        <v>-135.06069524500001</v>
      </c>
      <c r="H5659">
        <v>0</v>
      </c>
      <c r="I5659">
        <v>0.6904296875</v>
      </c>
      <c r="J5659">
        <v>-187.370624717</v>
      </c>
      <c r="K5659">
        <v>-223.213712778</v>
      </c>
      <c r="L5659">
        <v>-223.21097487200001</v>
      </c>
      <c r="M5659">
        <v>-300</v>
      </c>
      <c r="N5659">
        <v>-300</v>
      </c>
      <c r="O5659">
        <v>-300</v>
      </c>
    </row>
    <row r="5660" spans="1:15" x14ac:dyDescent="0.2">
      <c r="A5660">
        <v>0.69055175781199996</v>
      </c>
      <c r="B5660">
        <v>-136.39635102400001</v>
      </c>
      <c r="C5660">
        <v>-136.39745681900001</v>
      </c>
      <c r="D5660">
        <v>-136.397628032</v>
      </c>
      <c r="E5660">
        <v>-136.399973566</v>
      </c>
      <c r="F5660">
        <v>-136.405731229</v>
      </c>
      <c r="G5660">
        <v>-136.42038241399999</v>
      </c>
      <c r="H5660">
        <v>0</v>
      </c>
      <c r="I5660">
        <v>0.69055175781199996</v>
      </c>
      <c r="J5660">
        <v>-187.44940838299999</v>
      </c>
      <c r="K5660">
        <v>-221.07671475500001</v>
      </c>
      <c r="L5660">
        <v>-221.07872652500001</v>
      </c>
      <c r="M5660">
        <v>-300</v>
      </c>
      <c r="N5660">
        <v>-300</v>
      </c>
      <c r="O5660">
        <v>-300</v>
      </c>
    </row>
    <row r="5661" spans="1:15" x14ac:dyDescent="0.2">
      <c r="A5661">
        <v>0.690673828125</v>
      </c>
      <c r="B5661">
        <v>-138.00090352000001</v>
      </c>
      <c r="C5661">
        <v>-138.00201431599999</v>
      </c>
      <c r="D5661">
        <v>-138.002187198</v>
      </c>
      <c r="E5661">
        <v>-138.00453578099999</v>
      </c>
      <c r="F5661">
        <v>-138.01030003299999</v>
      </c>
      <c r="G5661">
        <v>-138.02496763900001</v>
      </c>
      <c r="H5661">
        <v>0</v>
      </c>
      <c r="I5661">
        <v>0.690673828125</v>
      </c>
      <c r="J5661">
        <v>-187.552217735</v>
      </c>
      <c r="K5661">
        <v>-219.024921014</v>
      </c>
      <c r="L5661">
        <v>-219.07439294599999</v>
      </c>
      <c r="M5661">
        <v>-300</v>
      </c>
      <c r="N5661">
        <v>-300</v>
      </c>
      <c r="O5661">
        <v>-300</v>
      </c>
    </row>
    <row r="5662" spans="1:15" x14ac:dyDescent="0.2">
      <c r="A5662">
        <v>0.69079589843800004</v>
      </c>
      <c r="B5662">
        <v>-139.958828635</v>
      </c>
      <c r="C5662">
        <v>-139.959944433</v>
      </c>
      <c r="D5662">
        <v>-139.960118983</v>
      </c>
      <c r="E5662">
        <v>-139.96247062200001</v>
      </c>
      <c r="F5662">
        <v>-139.968241463</v>
      </c>
      <c r="G5662">
        <v>-139.98292549799999</v>
      </c>
      <c r="H5662">
        <v>0</v>
      </c>
      <c r="I5662">
        <v>0.69079589843800004</v>
      </c>
      <c r="J5662">
        <v>-187.67543566699999</v>
      </c>
      <c r="K5662">
        <v>-217.05261105700001</v>
      </c>
      <c r="L5662">
        <v>-217.98572223100001</v>
      </c>
      <c r="M5662">
        <v>-300</v>
      </c>
      <c r="N5662">
        <v>-300</v>
      </c>
      <c r="O5662">
        <v>-300</v>
      </c>
    </row>
    <row r="5663" spans="1:15" x14ac:dyDescent="0.2">
      <c r="A5663">
        <v>0.69091796875</v>
      </c>
      <c r="B5663">
        <v>-142.47282614100001</v>
      </c>
      <c r="C5663">
        <v>-142.473946953</v>
      </c>
      <c r="D5663">
        <v>-142.47412317600001</v>
      </c>
      <c r="E5663">
        <v>-142.476477867</v>
      </c>
      <c r="F5663">
        <v>-142.482255307</v>
      </c>
      <c r="G5663">
        <v>-142.496955778</v>
      </c>
      <c r="H5663">
        <v>0</v>
      </c>
      <c r="I5663">
        <v>0.69091796875</v>
      </c>
      <c r="J5663">
        <v>-187.815310595</v>
      </c>
      <c r="K5663">
        <v>-215.15102656400001</v>
      </c>
      <c r="L5663">
        <v>-219.52273935900001</v>
      </c>
      <c r="M5663">
        <v>-300</v>
      </c>
      <c r="N5663">
        <v>-300</v>
      </c>
      <c r="O5663">
        <v>-300</v>
      </c>
    </row>
    <row r="5664" spans="1:15" x14ac:dyDescent="0.2">
      <c r="A5664">
        <v>0.69104003906199996</v>
      </c>
      <c r="B5664">
        <v>-145.99549051299999</v>
      </c>
      <c r="C5664">
        <v>-145.99661634099999</v>
      </c>
      <c r="D5664">
        <v>-145.996794236</v>
      </c>
      <c r="E5664">
        <v>-145.99915198799999</v>
      </c>
      <c r="F5664">
        <v>-146.004936018</v>
      </c>
      <c r="G5664">
        <v>-146.01965293800001</v>
      </c>
      <c r="H5664">
        <v>0</v>
      </c>
      <c r="I5664">
        <v>0.69104003906199996</v>
      </c>
      <c r="J5664">
        <v>-187.96808927000001</v>
      </c>
      <c r="K5664">
        <v>-213.31330714399999</v>
      </c>
      <c r="L5664">
        <v>-225.416859695</v>
      </c>
      <c r="M5664">
        <v>-300</v>
      </c>
      <c r="N5664">
        <v>-300</v>
      </c>
      <c r="O5664">
        <v>-300</v>
      </c>
    </row>
    <row r="5665" spans="1:15" x14ac:dyDescent="0.2">
      <c r="A5665">
        <v>0.691162109375</v>
      </c>
      <c r="B5665">
        <v>-151.95353975500001</v>
      </c>
      <c r="C5665">
        <v>-151.954670617</v>
      </c>
      <c r="D5665">
        <v>-151.95485019099999</v>
      </c>
      <c r="E5665">
        <v>-151.957210997</v>
      </c>
      <c r="F5665">
        <v>-151.963001623</v>
      </c>
      <c r="G5665">
        <v>-151.97773499799999</v>
      </c>
      <c r="H5665">
        <v>0</v>
      </c>
      <c r="I5665">
        <v>0.691162109375</v>
      </c>
      <c r="J5665">
        <v>-188.13003324499999</v>
      </c>
      <c r="K5665">
        <v>-211.53720123299999</v>
      </c>
      <c r="L5665">
        <v>-237.59437021400001</v>
      </c>
      <c r="M5665">
        <v>-300</v>
      </c>
      <c r="N5665">
        <v>-300</v>
      </c>
      <c r="O5665">
        <v>-300</v>
      </c>
    </row>
    <row r="5666" spans="1:15" x14ac:dyDescent="0.2">
      <c r="A5666">
        <v>0.69128417968800004</v>
      </c>
      <c r="B5666">
        <v>-184.91089062899999</v>
      </c>
      <c r="C5666">
        <v>-184.91202654700001</v>
      </c>
      <c r="D5666">
        <v>-184.91220863999999</v>
      </c>
      <c r="E5666">
        <v>-184.914572392</v>
      </c>
      <c r="F5666">
        <v>-184.92036873199999</v>
      </c>
      <c r="G5666">
        <v>-184.93511862400001</v>
      </c>
      <c r="H5666">
        <v>0</v>
      </c>
      <c r="I5666">
        <v>0.69128417968800004</v>
      </c>
      <c r="J5666">
        <v>-188.29732156099999</v>
      </c>
      <c r="K5666">
        <v>-209.82154096100001</v>
      </c>
      <c r="L5666">
        <v>-260.198657088</v>
      </c>
      <c r="M5666">
        <v>-300</v>
      </c>
      <c r="N5666">
        <v>-300</v>
      </c>
      <c r="O5666">
        <v>-300</v>
      </c>
    </row>
    <row r="5667" spans="1:15" x14ac:dyDescent="0.2">
      <c r="A5667">
        <v>0.69140625</v>
      </c>
      <c r="B5667">
        <v>-152.434049668</v>
      </c>
      <c r="C5667">
        <v>-152.43519055799999</v>
      </c>
      <c r="D5667">
        <v>-152.43537344500001</v>
      </c>
      <c r="E5667">
        <v>-152.43774039199999</v>
      </c>
      <c r="F5667">
        <v>-152.443544266</v>
      </c>
      <c r="G5667">
        <v>-152.458310574</v>
      </c>
      <c r="H5667">
        <v>0</v>
      </c>
      <c r="I5667">
        <v>0.69140625</v>
      </c>
      <c r="J5667">
        <v>-188.46586480600001</v>
      </c>
      <c r="K5667">
        <v>-208.16158517900001</v>
      </c>
      <c r="L5667">
        <v>-300</v>
      </c>
      <c r="M5667">
        <v>-300</v>
      </c>
      <c r="N5667">
        <v>-300</v>
      </c>
      <c r="O5667">
        <v>-300</v>
      </c>
    </row>
    <row r="5668" spans="1:15" x14ac:dyDescent="0.2">
      <c r="A5668">
        <v>0.69152832031199996</v>
      </c>
      <c r="B5668">
        <v>-146.35397177999999</v>
      </c>
      <c r="C5668">
        <v>-146.35511770400001</v>
      </c>
      <c r="D5668">
        <v>-146.35530228600001</v>
      </c>
      <c r="E5668">
        <v>-146.357672299</v>
      </c>
      <c r="F5668">
        <v>-146.36348276699999</v>
      </c>
      <c r="G5668">
        <v>-146.37826555199999</v>
      </c>
      <c r="H5668">
        <v>0</v>
      </c>
      <c r="I5668">
        <v>0.69152832031199996</v>
      </c>
      <c r="J5668">
        <v>-188.63113516000001</v>
      </c>
      <c r="K5668">
        <v>-206.55064576000001</v>
      </c>
      <c r="L5668">
        <v>-300</v>
      </c>
      <c r="M5668">
        <v>-300</v>
      </c>
      <c r="N5668">
        <v>-300</v>
      </c>
      <c r="O5668">
        <v>-300</v>
      </c>
    </row>
    <row r="5669" spans="1:15" x14ac:dyDescent="0.2">
      <c r="A5669">
        <v>0.691650390625</v>
      </c>
      <c r="B5669">
        <v>-142.84327053800001</v>
      </c>
      <c r="C5669">
        <v>-142.84442149899999</v>
      </c>
      <c r="D5669">
        <v>-142.84460777999999</v>
      </c>
      <c r="E5669">
        <v>-142.846980844</v>
      </c>
      <c r="F5669">
        <v>-142.85279792700001</v>
      </c>
      <c r="G5669">
        <v>-142.867597195</v>
      </c>
      <c r="H5669">
        <v>0</v>
      </c>
      <c r="I5669">
        <v>0.691650390625</v>
      </c>
      <c r="J5669">
        <v>-188.788085817</v>
      </c>
      <c r="K5669">
        <v>-204.98530730499999</v>
      </c>
      <c r="L5669">
        <v>-300</v>
      </c>
      <c r="M5669">
        <v>-300</v>
      </c>
      <c r="N5669">
        <v>-300</v>
      </c>
      <c r="O5669">
        <v>-300</v>
      </c>
    </row>
    <row r="5670" spans="1:15" x14ac:dyDescent="0.2">
      <c r="A5670">
        <v>0.69177246093800004</v>
      </c>
      <c r="B5670">
        <v>-140.374801193</v>
      </c>
      <c r="C5670">
        <v>-140.375957202</v>
      </c>
      <c r="D5670">
        <v>-140.376145159</v>
      </c>
      <c r="E5670">
        <v>-140.37852129300001</v>
      </c>
      <c r="F5670">
        <v>-140.384344997</v>
      </c>
      <c r="G5670">
        <v>-140.39916076</v>
      </c>
      <c r="H5670">
        <v>0</v>
      </c>
      <c r="I5670">
        <v>0.69177246093800004</v>
      </c>
      <c r="J5670">
        <v>-188.931239941</v>
      </c>
      <c r="K5670">
        <v>-203.46604732</v>
      </c>
      <c r="L5670">
        <v>-300</v>
      </c>
      <c r="M5670">
        <v>-300</v>
      </c>
      <c r="N5670">
        <v>-300</v>
      </c>
      <c r="O5670">
        <v>-300</v>
      </c>
    </row>
    <row r="5671" spans="1:15" x14ac:dyDescent="0.2">
      <c r="A5671">
        <v>0.69189453125</v>
      </c>
      <c r="B5671">
        <v>-138.475915168</v>
      </c>
      <c r="C5671">
        <v>-138.47707622600001</v>
      </c>
      <c r="D5671">
        <v>-138.47726587</v>
      </c>
      <c r="E5671">
        <v>-138.47964507099999</v>
      </c>
      <c r="F5671">
        <v>-138.48547539699999</v>
      </c>
      <c r="G5671">
        <v>-138.500307663</v>
      </c>
      <c r="H5671">
        <v>0</v>
      </c>
      <c r="I5671">
        <v>0.69189453125</v>
      </c>
      <c r="J5671">
        <v>-189.054951397</v>
      </c>
      <c r="K5671">
        <v>-201.99203136700001</v>
      </c>
      <c r="L5671">
        <v>-300</v>
      </c>
      <c r="M5671">
        <v>-300</v>
      </c>
      <c r="N5671">
        <v>-300</v>
      </c>
      <c r="O5671">
        <v>-300</v>
      </c>
    </row>
    <row r="5672" spans="1:15" x14ac:dyDescent="0.2">
      <c r="A5672">
        <v>0.69201660156199996</v>
      </c>
      <c r="B5672">
        <v>-136.93724931400001</v>
      </c>
      <c r="C5672">
        <v>-136.93841542800001</v>
      </c>
      <c r="D5672">
        <v>-136.93860675600001</v>
      </c>
      <c r="E5672">
        <v>-136.94098902900001</v>
      </c>
      <c r="F5672">
        <v>-136.94682598</v>
      </c>
      <c r="G5672">
        <v>-136.961674757</v>
      </c>
      <c r="H5672">
        <v>0</v>
      </c>
      <c r="I5672">
        <v>0.69201660156199996</v>
      </c>
      <c r="J5672">
        <v>-189.15377121099999</v>
      </c>
      <c r="K5672">
        <v>-200.55835406599999</v>
      </c>
      <c r="L5672">
        <v>-300</v>
      </c>
      <c r="M5672">
        <v>-300</v>
      </c>
      <c r="N5672">
        <v>-300</v>
      </c>
      <c r="O5672">
        <v>-300</v>
      </c>
    </row>
    <row r="5673" spans="1:15" x14ac:dyDescent="0.2">
      <c r="A5673">
        <v>0.692138671875</v>
      </c>
      <c r="B5673">
        <v>-135.64749144199999</v>
      </c>
      <c r="C5673">
        <v>-135.64866261500001</v>
      </c>
      <c r="D5673">
        <v>-135.648855631</v>
      </c>
      <c r="E5673">
        <v>-135.65124097699999</v>
      </c>
      <c r="F5673">
        <v>-135.657084556</v>
      </c>
      <c r="G5673">
        <v>-135.67194985200001</v>
      </c>
      <c r="H5673">
        <v>0</v>
      </c>
      <c r="I5673">
        <v>0.692138671875</v>
      </c>
      <c r="J5673">
        <v>-189.22284591799999</v>
      </c>
      <c r="K5673">
        <v>-199.16007829700001</v>
      </c>
      <c r="L5673">
        <v>-300</v>
      </c>
      <c r="M5673">
        <v>-300</v>
      </c>
      <c r="N5673">
        <v>-300</v>
      </c>
      <c r="O5673">
        <v>-300</v>
      </c>
    </row>
    <row r="5674" spans="1:15" x14ac:dyDescent="0.2">
      <c r="A5674">
        <v>0.69226074218800004</v>
      </c>
      <c r="B5674">
        <v>-134.54034906300001</v>
      </c>
      <c r="C5674">
        <v>-134.54152530299999</v>
      </c>
      <c r="D5674">
        <v>-134.541720005</v>
      </c>
      <c r="E5674">
        <v>-134.54410842600001</v>
      </c>
      <c r="F5674">
        <v>-134.54995863900001</v>
      </c>
      <c r="G5674">
        <v>-134.564840463</v>
      </c>
      <c r="H5674">
        <v>0</v>
      </c>
      <c r="I5674">
        <v>0.69226074218800004</v>
      </c>
      <c r="J5674">
        <v>-189.25822032900001</v>
      </c>
      <c r="K5674">
        <v>-197.796748517</v>
      </c>
      <c r="L5674">
        <v>-300</v>
      </c>
      <c r="M5674">
        <v>-300</v>
      </c>
      <c r="N5674">
        <v>-300</v>
      </c>
      <c r="O5674">
        <v>-300</v>
      </c>
    </row>
    <row r="5675" spans="1:15" x14ac:dyDescent="0.2">
      <c r="A5675">
        <v>0.6923828125</v>
      </c>
      <c r="B5675">
        <v>-133.57313634799999</v>
      </c>
      <c r="C5675">
        <v>-133.57431765600001</v>
      </c>
      <c r="D5675">
        <v>-133.57451404700001</v>
      </c>
      <c r="E5675">
        <v>-133.576905544</v>
      </c>
      <c r="F5675">
        <v>-133.58276239400001</v>
      </c>
      <c r="G5675">
        <v>-133.597660752</v>
      </c>
      <c r="H5675">
        <v>0</v>
      </c>
      <c r="I5675">
        <v>0.6923828125</v>
      </c>
      <c r="J5675">
        <v>-189.25701370600001</v>
      </c>
      <c r="K5675">
        <v>-196.469967594</v>
      </c>
      <c r="L5675">
        <v>-300</v>
      </c>
      <c r="M5675">
        <v>-300</v>
      </c>
      <c r="N5675">
        <v>-300</v>
      </c>
      <c r="O5675">
        <v>-300</v>
      </c>
    </row>
    <row r="5676" spans="1:15" x14ac:dyDescent="0.2">
      <c r="A5676">
        <v>0.69250488281199996</v>
      </c>
      <c r="B5676">
        <v>-132.71674980500001</v>
      </c>
      <c r="C5676">
        <v>-132.71793618999999</v>
      </c>
      <c r="D5676">
        <v>-132.71813427199999</v>
      </c>
      <c r="E5676">
        <v>-132.720528847</v>
      </c>
      <c r="F5676">
        <v>-132.726392336</v>
      </c>
      <c r="G5676">
        <v>-132.74130723799999</v>
      </c>
      <c r="H5676">
        <v>0</v>
      </c>
      <c r="I5676">
        <v>0.69250488281199996</v>
      </c>
      <c r="J5676">
        <v>-189.21743226699999</v>
      </c>
      <c r="K5676">
        <v>-195.17776356900001</v>
      </c>
      <c r="L5676">
        <v>-300</v>
      </c>
      <c r="M5676">
        <v>-300</v>
      </c>
      <c r="N5676">
        <v>-300</v>
      </c>
      <c r="O5676">
        <v>-300</v>
      </c>
    </row>
    <row r="5677" spans="1:15" x14ac:dyDescent="0.2">
      <c r="A5677">
        <v>0.692626953125</v>
      </c>
      <c r="B5677">
        <v>-131.950458113</v>
      </c>
      <c r="C5677">
        <v>-131.95164957599999</v>
      </c>
      <c r="D5677">
        <v>-131.95184935099999</v>
      </c>
      <c r="E5677">
        <v>-131.95424700699999</v>
      </c>
      <c r="F5677">
        <v>-131.960117139</v>
      </c>
      <c r="G5677">
        <v>-131.97504859200001</v>
      </c>
      <c r="H5677">
        <v>0</v>
      </c>
      <c r="I5677">
        <v>0.692626953125</v>
      </c>
      <c r="J5677">
        <v>-189.138698852</v>
      </c>
      <c r="K5677">
        <v>-193.914915138</v>
      </c>
      <c r="L5677">
        <v>-300</v>
      </c>
      <c r="M5677">
        <v>-300</v>
      </c>
      <c r="N5677">
        <v>-300</v>
      </c>
      <c r="O5677">
        <v>-300</v>
      </c>
    </row>
    <row r="5678" spans="1:15" x14ac:dyDescent="0.2">
      <c r="A5678">
        <v>0.69274902343800004</v>
      </c>
      <c r="B5678">
        <v>-131.258973231</v>
      </c>
      <c r="C5678">
        <v>-131.26016978199999</v>
      </c>
      <c r="D5678">
        <v>-131.260371249</v>
      </c>
      <c r="E5678">
        <v>-131.26277198700001</v>
      </c>
      <c r="F5678">
        <v>-131.26864876499999</v>
      </c>
      <c r="G5678">
        <v>-131.28359677899999</v>
      </c>
      <c r="H5678">
        <v>0</v>
      </c>
      <c r="I5678">
        <v>0.69274902343800004</v>
      </c>
      <c r="J5678">
        <v>-189.020938857</v>
      </c>
      <c r="K5678">
        <v>-192.67902025800001</v>
      </c>
      <c r="L5678">
        <v>-300</v>
      </c>
      <c r="M5678">
        <v>-300</v>
      </c>
      <c r="N5678">
        <v>-300</v>
      </c>
      <c r="O5678">
        <v>-300</v>
      </c>
    </row>
    <row r="5679" spans="1:15" x14ac:dyDescent="0.2">
      <c r="A5679">
        <v>0.69287109375</v>
      </c>
      <c r="B5679">
        <v>-130.630700166</v>
      </c>
      <c r="C5679">
        <v>-130.63190180800001</v>
      </c>
      <c r="D5679">
        <v>-130.63210497099999</v>
      </c>
      <c r="E5679">
        <v>-130.63450879199999</v>
      </c>
      <c r="F5679">
        <v>-130.64039222100001</v>
      </c>
      <c r="G5679">
        <v>-130.65535680100001</v>
      </c>
      <c r="H5679">
        <v>0</v>
      </c>
      <c r="I5679">
        <v>0.69287109375</v>
      </c>
      <c r="J5679">
        <v>-188.86511965700001</v>
      </c>
      <c r="K5679">
        <v>-191.472273659</v>
      </c>
      <c r="L5679">
        <v>-300</v>
      </c>
      <c r="M5679">
        <v>-300</v>
      </c>
      <c r="N5679">
        <v>-300</v>
      </c>
      <c r="O5679">
        <v>-300</v>
      </c>
    </row>
    <row r="5680" spans="1:15" x14ac:dyDescent="0.2">
      <c r="A5680">
        <v>0.69299316406199996</v>
      </c>
      <c r="B5680">
        <v>-130.056638335</v>
      </c>
      <c r="C5680">
        <v>-130.057845071</v>
      </c>
      <c r="D5680">
        <v>-130.058049931</v>
      </c>
      <c r="E5680">
        <v>-130.060456837</v>
      </c>
      <c r="F5680">
        <v>-130.06634691900001</v>
      </c>
      <c r="G5680">
        <v>-130.08132807600001</v>
      </c>
      <c r="H5680">
        <v>0</v>
      </c>
      <c r="I5680">
        <v>0.69299316406199996</v>
      </c>
      <c r="J5680">
        <v>-188.67306026399999</v>
      </c>
      <c r="K5680">
        <v>-190.29543233699999</v>
      </c>
      <c r="L5680">
        <v>-300</v>
      </c>
      <c r="M5680">
        <v>-300</v>
      </c>
      <c r="N5680">
        <v>-300</v>
      </c>
      <c r="O5680">
        <v>-300</v>
      </c>
    </row>
    <row r="5681" spans="1:15" x14ac:dyDescent="0.2">
      <c r="A5681">
        <v>0.693115234375</v>
      </c>
      <c r="B5681">
        <v>-129.529663524</v>
      </c>
      <c r="C5681">
        <v>-129.53087536300001</v>
      </c>
      <c r="D5681">
        <v>-129.531081922</v>
      </c>
      <c r="E5681">
        <v>-129.53349191199999</v>
      </c>
      <c r="F5681">
        <v>-129.539388653</v>
      </c>
      <c r="G5681">
        <v>-129.554386392</v>
      </c>
      <c r="H5681">
        <v>0</v>
      </c>
      <c r="I5681">
        <v>0.693115234375</v>
      </c>
      <c r="J5681">
        <v>-188.44746746199999</v>
      </c>
      <c r="K5681">
        <v>-189.14392342400001</v>
      </c>
      <c r="L5681">
        <v>-300</v>
      </c>
      <c r="M5681">
        <v>-300</v>
      </c>
      <c r="N5681">
        <v>-300</v>
      </c>
      <c r="O5681">
        <v>-300</v>
      </c>
    </row>
    <row r="5682" spans="1:15" x14ac:dyDescent="0.2">
      <c r="A5682">
        <v>0.69323730468800004</v>
      </c>
      <c r="B5682">
        <v>-129.04404244599999</v>
      </c>
      <c r="C5682">
        <v>-129.04525938899999</v>
      </c>
      <c r="D5682">
        <v>-129.04546764700001</v>
      </c>
      <c r="E5682">
        <v>-129.04788072700001</v>
      </c>
      <c r="F5682">
        <v>-129.05378412900001</v>
      </c>
      <c r="G5682">
        <v>-129.06879846000001</v>
      </c>
      <c r="H5682">
        <v>0</v>
      </c>
      <c r="I5682">
        <v>0.69323730468800004</v>
      </c>
      <c r="J5682">
        <v>-188.19196656700001</v>
      </c>
      <c r="K5682">
        <v>-188.013711121</v>
      </c>
      <c r="L5682">
        <v>-300</v>
      </c>
      <c r="M5682">
        <v>-300</v>
      </c>
      <c r="N5682">
        <v>-300</v>
      </c>
      <c r="O5682">
        <v>-300</v>
      </c>
    </row>
    <row r="5683" spans="1:15" x14ac:dyDescent="0.2">
      <c r="A5683">
        <v>0.693359375</v>
      </c>
      <c r="B5683">
        <v>-128.59509493900001</v>
      </c>
      <c r="C5683">
        <v>-128.596316995</v>
      </c>
      <c r="D5683">
        <v>-128.59652695299999</v>
      </c>
      <c r="E5683">
        <v>-128.59894312399999</v>
      </c>
      <c r="F5683">
        <v>-128.60485318900001</v>
      </c>
      <c r="G5683">
        <v>-128.61988411999999</v>
      </c>
      <c r="H5683">
        <v>0</v>
      </c>
      <c r="I5683">
        <v>0.693359375</v>
      </c>
      <c r="J5683">
        <v>-187.91103258999999</v>
      </c>
      <c r="K5683">
        <v>-186.90742249100001</v>
      </c>
      <c r="L5683">
        <v>-298.23526863299998</v>
      </c>
      <c r="M5683">
        <v>-300</v>
      </c>
      <c r="N5683">
        <v>-300</v>
      </c>
      <c r="O5683">
        <v>-300</v>
      </c>
    </row>
    <row r="5684" spans="1:15" x14ac:dyDescent="0.2">
      <c r="A5684">
        <v>0.69348144531199996</v>
      </c>
      <c r="B5684">
        <v>-128.17895304000001</v>
      </c>
      <c r="C5684">
        <v>-128.18018021200001</v>
      </c>
      <c r="D5684">
        <v>-128.18039187400001</v>
      </c>
      <c r="E5684">
        <v>-128.18281113699999</v>
      </c>
      <c r="F5684">
        <v>-128.188727868</v>
      </c>
      <c r="G5684">
        <v>-128.20377540800001</v>
      </c>
      <c r="H5684">
        <v>0</v>
      </c>
      <c r="I5684">
        <v>0.69348144531199996</v>
      </c>
      <c r="J5684">
        <v>-187.60979449300001</v>
      </c>
      <c r="K5684">
        <v>-185.827662167</v>
      </c>
      <c r="L5684">
        <v>-300</v>
      </c>
      <c r="M5684">
        <v>-300</v>
      </c>
      <c r="N5684">
        <v>-300</v>
      </c>
      <c r="O5684">
        <v>-300</v>
      </c>
    </row>
    <row r="5685" spans="1:15" x14ac:dyDescent="0.2">
      <c r="A5685">
        <v>0.693603515625</v>
      </c>
      <c r="B5685">
        <v>-127.792385384</v>
      </c>
      <c r="C5685">
        <v>-127.793617678</v>
      </c>
      <c r="D5685">
        <v>-127.793831043</v>
      </c>
      <c r="E5685">
        <v>-127.79625339899999</v>
      </c>
      <c r="F5685">
        <v>-127.80217680200001</v>
      </c>
      <c r="G5685">
        <v>-127.817240958</v>
      </c>
      <c r="H5685">
        <v>0</v>
      </c>
      <c r="I5685">
        <v>0.693603515625</v>
      </c>
      <c r="J5685">
        <v>-187.2937091</v>
      </c>
      <c r="K5685">
        <v>-184.767443001</v>
      </c>
      <c r="L5685">
        <v>-295.60068159799999</v>
      </c>
      <c r="M5685">
        <v>-300</v>
      </c>
      <c r="N5685">
        <v>-300</v>
      </c>
      <c r="O5685">
        <v>-300</v>
      </c>
    </row>
    <row r="5686" spans="1:15" x14ac:dyDescent="0.2">
      <c r="A5686">
        <v>0.69372558593800004</v>
      </c>
      <c r="B5686">
        <v>-127.432666785</v>
      </c>
      <c r="C5686">
        <v>-127.433904203</v>
      </c>
      <c r="D5686">
        <v>-127.434119275</v>
      </c>
      <c r="E5686">
        <v>-127.436544727</v>
      </c>
      <c r="F5686">
        <v>-127.442474805</v>
      </c>
      <c r="G5686">
        <v>-127.457555584</v>
      </c>
      <c r="H5686">
        <v>0</v>
      </c>
      <c r="I5686">
        <v>0.69372558593800004</v>
      </c>
      <c r="J5686">
        <v>-186.96818855800001</v>
      </c>
      <c r="K5686">
        <v>-183.72604978199999</v>
      </c>
      <c r="L5686">
        <v>-300</v>
      </c>
      <c r="M5686">
        <v>-300</v>
      </c>
      <c r="N5686">
        <v>-300</v>
      </c>
      <c r="O5686">
        <v>-300</v>
      </c>
    </row>
    <row r="5687" spans="1:15" x14ac:dyDescent="0.2">
      <c r="A5687">
        <v>0.69384765625</v>
      </c>
      <c r="B5687">
        <v>-127.09747973100001</v>
      </c>
      <c r="C5687">
        <v>-127.098722282</v>
      </c>
      <c r="D5687">
        <v>-127.098939059</v>
      </c>
      <c r="E5687">
        <v>-127.10136760899999</v>
      </c>
      <c r="F5687">
        <v>-127.107304363</v>
      </c>
      <c r="G5687">
        <v>-127.122401776</v>
      </c>
      <c r="H5687">
        <v>0</v>
      </c>
      <c r="I5687">
        <v>0.69384765625</v>
      </c>
      <c r="J5687">
        <v>-186.638265902</v>
      </c>
      <c r="K5687">
        <v>-182.75539053400001</v>
      </c>
      <c r="L5687">
        <v>-300</v>
      </c>
      <c r="M5687">
        <v>-300</v>
      </c>
      <c r="N5687">
        <v>-300</v>
      </c>
      <c r="O5687">
        <v>-300</v>
      </c>
    </row>
    <row r="5688" spans="1:15" x14ac:dyDescent="0.2">
      <c r="A5688">
        <v>0.69396972656199996</v>
      </c>
      <c r="B5688">
        <v>-126.784838881</v>
      </c>
      <c r="C5688">
        <v>-126.786086568</v>
      </c>
      <c r="D5688">
        <v>-126.786305054</v>
      </c>
      <c r="E5688">
        <v>-126.788736703</v>
      </c>
      <c r="F5688">
        <v>-126.794680138</v>
      </c>
      <c r="G5688">
        <v>-126.80979419099999</v>
      </c>
      <c r="H5688">
        <v>0</v>
      </c>
      <c r="I5688">
        <v>0.69396972656199996</v>
      </c>
      <c r="J5688">
        <v>-186.30839555599999</v>
      </c>
      <c r="K5688">
        <v>-181.99548658000001</v>
      </c>
      <c r="L5688">
        <v>-300</v>
      </c>
      <c r="M5688">
        <v>-300</v>
      </c>
      <c r="N5688">
        <v>-300</v>
      </c>
      <c r="O5688">
        <v>-300</v>
      </c>
    </row>
    <row r="5689" spans="1:15" x14ac:dyDescent="0.2">
      <c r="A5689">
        <v>0.694091796875</v>
      </c>
      <c r="B5689">
        <v>-126.493032399</v>
      </c>
      <c r="C5689">
        <v>-126.494285228</v>
      </c>
      <c r="D5689">
        <v>-126.494505424</v>
      </c>
      <c r="E5689">
        <v>-126.496940173</v>
      </c>
      <c r="F5689">
        <v>-126.50289029299999</v>
      </c>
      <c r="G5689">
        <v>-126.51802099299999</v>
      </c>
      <c r="H5689">
        <v>0</v>
      </c>
      <c r="I5689">
        <v>0.694091796875</v>
      </c>
      <c r="J5689">
        <v>-185.98242845199999</v>
      </c>
      <c r="K5689">
        <v>-181.65899582200001</v>
      </c>
      <c r="L5689">
        <v>-300</v>
      </c>
      <c r="M5689">
        <v>-295.40033008900002</v>
      </c>
      <c r="N5689">
        <v>-300</v>
      </c>
      <c r="O5689">
        <v>-300</v>
      </c>
    </row>
    <row r="5690" spans="1:15" x14ac:dyDescent="0.2">
      <c r="A5690">
        <v>0.69421386718800004</v>
      </c>
      <c r="B5690">
        <v>-126.22057583199999</v>
      </c>
      <c r="C5690">
        <v>-126.221833808</v>
      </c>
      <c r="D5690">
        <v>-126.222055715</v>
      </c>
      <c r="E5690">
        <v>-126.224493567</v>
      </c>
      <c r="F5690">
        <v>-126.230450374</v>
      </c>
      <c r="G5690">
        <v>-126.245597731</v>
      </c>
      <c r="H5690">
        <v>0</v>
      </c>
      <c r="I5690">
        <v>0.69421386718800004</v>
      </c>
      <c r="J5690">
        <v>-185.66373977000001</v>
      </c>
      <c r="K5690">
        <v>-181.98217765000001</v>
      </c>
      <c r="L5690">
        <v>-300</v>
      </c>
      <c r="M5690">
        <v>-292.45306369899998</v>
      </c>
      <c r="N5690">
        <v>-300</v>
      </c>
      <c r="O5690">
        <v>-300</v>
      </c>
    </row>
    <row r="5691" spans="1:15" x14ac:dyDescent="0.2">
      <c r="A5691">
        <v>0.6943359375</v>
      </c>
      <c r="B5691">
        <v>-125.96617545700001</v>
      </c>
      <c r="C5691">
        <v>-125.967438586</v>
      </c>
      <c r="D5691">
        <v>-125.967662206</v>
      </c>
      <c r="E5691">
        <v>-125.970103162</v>
      </c>
      <c r="F5691">
        <v>-125.97606666</v>
      </c>
      <c r="G5691">
        <v>-125.991230681</v>
      </c>
      <c r="H5691">
        <v>0</v>
      </c>
      <c r="I5691">
        <v>0.6943359375</v>
      </c>
      <c r="J5691">
        <v>-185.35543409600001</v>
      </c>
      <c r="K5691">
        <v>-183.18829762300001</v>
      </c>
      <c r="L5691">
        <v>-300</v>
      </c>
      <c r="M5691">
        <v>-292.20665906699998</v>
      </c>
      <c r="N5691">
        <v>-300</v>
      </c>
      <c r="O5691">
        <v>-300</v>
      </c>
    </row>
    <row r="5692" spans="1:15" x14ac:dyDescent="0.2">
      <c r="A5692">
        <v>0.69445800781199996</v>
      </c>
      <c r="B5692">
        <v>-125.72869886399999</v>
      </c>
      <c r="C5692">
        <v>-125.729967149</v>
      </c>
      <c r="D5692">
        <v>-125.730192484</v>
      </c>
      <c r="E5692">
        <v>-125.73263654599999</v>
      </c>
      <c r="F5692">
        <v>-125.73860673900001</v>
      </c>
      <c r="G5692">
        <v>-125.753787433</v>
      </c>
      <c r="H5692">
        <v>0</v>
      </c>
      <c r="I5692">
        <v>0.69445800781199996</v>
      </c>
      <c r="J5692">
        <v>-185.06053351200001</v>
      </c>
      <c r="K5692">
        <v>-185.48302077599999</v>
      </c>
      <c r="L5692">
        <v>-298.71810610799997</v>
      </c>
      <c r="M5692">
        <v>-294.03798268399999</v>
      </c>
      <c r="N5692">
        <v>-291.49181474099998</v>
      </c>
      <c r="O5692">
        <v>-300</v>
      </c>
    </row>
    <row r="5693" spans="1:15" x14ac:dyDescent="0.2">
      <c r="A5693">
        <v>0.694580078125</v>
      </c>
      <c r="B5693">
        <v>-125.50715113</v>
      </c>
      <c r="C5693">
        <v>-125.508424577</v>
      </c>
      <c r="D5693">
        <v>-125.50865162700001</v>
      </c>
      <c r="E5693">
        <v>-125.511098797</v>
      </c>
      <c r="F5693">
        <v>-125.51707568800001</v>
      </c>
      <c r="G5693">
        <v>-125.532273061</v>
      </c>
      <c r="H5693">
        <v>0</v>
      </c>
      <c r="I5693">
        <v>0.694580078125</v>
      </c>
      <c r="J5693">
        <v>-184.78205602</v>
      </c>
      <c r="K5693">
        <v>-189.07474057100001</v>
      </c>
      <c r="L5693">
        <v>-293.834442513</v>
      </c>
      <c r="M5693">
        <v>-296.773010537</v>
      </c>
      <c r="N5693">
        <v>-295.11277834200001</v>
      </c>
      <c r="O5693">
        <v>-300</v>
      </c>
    </row>
    <row r="5694" spans="1:15" x14ac:dyDescent="0.2">
      <c r="A5694">
        <v>0.69470214843800004</v>
      </c>
      <c r="B5694">
        <v>-125.300655382</v>
      </c>
      <c r="C5694">
        <v>-125.30193399700001</v>
      </c>
      <c r="D5694">
        <v>-125.30216276500001</v>
      </c>
      <c r="E5694">
        <v>-125.304613043</v>
      </c>
      <c r="F5694">
        <v>-125.310596636</v>
      </c>
      <c r="G5694">
        <v>-125.325810698</v>
      </c>
      <c r="H5694">
        <v>0</v>
      </c>
      <c r="I5694">
        <v>0.69470214843800004</v>
      </c>
      <c r="J5694">
        <v>-184.52295651899999</v>
      </c>
      <c r="K5694">
        <v>-194.212010021</v>
      </c>
      <c r="L5694">
        <v>-292.54524168</v>
      </c>
      <c r="M5694">
        <v>-298.53916704099998</v>
      </c>
      <c r="N5694">
        <v>-300</v>
      </c>
      <c r="O5694">
        <v>-300</v>
      </c>
    </row>
    <row r="5695" spans="1:15" x14ac:dyDescent="0.2">
      <c r="A5695">
        <v>0.69482421875</v>
      </c>
      <c r="B5695">
        <v>-125.108436821</v>
      </c>
      <c r="C5695">
        <v>-125.109720608</v>
      </c>
      <c r="D5695">
        <v>-125.109951095</v>
      </c>
      <c r="E5695">
        <v>-125.112404484</v>
      </c>
      <c r="F5695">
        <v>-125.11839478100001</v>
      </c>
      <c r="G5695">
        <v>-125.13362554</v>
      </c>
      <c r="H5695">
        <v>0</v>
      </c>
      <c r="I5695">
        <v>0.69482421875</v>
      </c>
      <c r="J5695">
        <v>-184.2859708</v>
      </c>
      <c r="K5695">
        <v>-201.24490689000001</v>
      </c>
      <c r="L5695">
        <v>-295.082256804</v>
      </c>
      <c r="M5695">
        <v>-297.92050642599997</v>
      </c>
      <c r="N5695">
        <v>-300</v>
      </c>
      <c r="O5695">
        <v>-300</v>
      </c>
    </row>
    <row r="5696" spans="1:15" x14ac:dyDescent="0.2">
      <c r="A5696">
        <v>0.69494628906199996</v>
      </c>
      <c r="B5696">
        <v>-124.92980948899999</v>
      </c>
      <c r="C5696">
        <v>-124.93109845399999</v>
      </c>
      <c r="D5696">
        <v>-124.931330661</v>
      </c>
      <c r="E5696">
        <v>-124.93378716300001</v>
      </c>
      <c r="F5696">
        <v>-124.93978416900001</v>
      </c>
      <c r="G5696">
        <v>-124.955031631</v>
      </c>
      <c r="H5696">
        <v>0</v>
      </c>
      <c r="I5696">
        <v>0.69494628906199996</v>
      </c>
      <c r="J5696">
        <v>-184.07343214400001</v>
      </c>
      <c r="K5696">
        <v>-210.74798741000001</v>
      </c>
      <c r="L5696">
        <v>-297.74897741299998</v>
      </c>
      <c r="M5696">
        <v>-296.656210504</v>
      </c>
      <c r="N5696">
        <v>-300</v>
      </c>
      <c r="O5696">
        <v>-300</v>
      </c>
    </row>
    <row r="5697" spans="1:15" x14ac:dyDescent="0.2">
      <c r="A5697">
        <v>0.695068359375</v>
      </c>
      <c r="B5697">
        <v>-124.764165277</v>
      </c>
      <c r="C5697">
        <v>-124.76545942600001</v>
      </c>
      <c r="D5697">
        <v>-124.76569335400001</v>
      </c>
      <c r="E5697">
        <v>-124.76815297100001</v>
      </c>
      <c r="F5697">
        <v>-124.77415668800001</v>
      </c>
      <c r="G5697">
        <v>-124.789420862</v>
      </c>
      <c r="H5697">
        <v>0</v>
      </c>
      <c r="I5697">
        <v>0.695068359375</v>
      </c>
      <c r="J5697">
        <v>-183.887166288</v>
      </c>
      <c r="K5697">
        <v>-223.849480984</v>
      </c>
      <c r="L5697">
        <v>-300</v>
      </c>
      <c r="M5697">
        <v>-297.01240015299999</v>
      </c>
      <c r="N5697">
        <v>-300</v>
      </c>
      <c r="O5697">
        <v>-300</v>
      </c>
    </row>
    <row r="5698" spans="1:15" x14ac:dyDescent="0.2">
      <c r="A5698">
        <v>0.69519042968800004</v>
      </c>
      <c r="B5698">
        <v>-124.61096471899999</v>
      </c>
      <c r="C5698">
        <v>-124.612264056</v>
      </c>
      <c r="D5698">
        <v>-124.612499707</v>
      </c>
      <c r="E5698">
        <v>-124.61496244</v>
      </c>
      <c r="F5698">
        <v>-124.620972872</v>
      </c>
      <c r="G5698">
        <v>-124.636253766</v>
      </c>
      <c r="H5698">
        <v>0</v>
      </c>
      <c r="I5698">
        <v>0.69519042968800004</v>
      </c>
      <c r="J5698">
        <v>-183.72852191300001</v>
      </c>
      <c r="K5698">
        <v>-243.59616998199999</v>
      </c>
      <c r="L5698">
        <v>-300</v>
      </c>
      <c r="M5698">
        <v>-300</v>
      </c>
      <c r="N5698">
        <v>-300</v>
      </c>
      <c r="O5698">
        <v>-300</v>
      </c>
    </row>
    <row r="5699" spans="1:15" x14ac:dyDescent="0.2">
      <c r="A5699">
        <v>0.6953125</v>
      </c>
      <c r="B5699">
        <v>-124.469729263</v>
      </c>
      <c r="C5699">
        <v>-124.471033793</v>
      </c>
      <c r="D5699">
        <v>-124.471271169</v>
      </c>
      <c r="E5699">
        <v>-124.47373702</v>
      </c>
      <c r="F5699">
        <v>-124.479754171</v>
      </c>
      <c r="G5699">
        <v>-124.495051793</v>
      </c>
      <c r="H5699">
        <v>0</v>
      </c>
      <c r="I5699">
        <v>0.6953125</v>
      </c>
      <c r="J5699">
        <v>-183.59853633500001</v>
      </c>
      <c r="K5699">
        <v>-289.34906957300001</v>
      </c>
      <c r="L5699">
        <v>-300</v>
      </c>
      <c r="M5699">
        <v>-300</v>
      </c>
      <c r="N5699">
        <v>-300</v>
      </c>
      <c r="O5699">
        <v>-300</v>
      </c>
    </row>
    <row r="5700" spans="1:15" x14ac:dyDescent="0.2">
      <c r="A5700">
        <v>0.69543457031199996</v>
      </c>
      <c r="B5700">
        <v>-124.34003476300001</v>
      </c>
      <c r="C5700">
        <v>-124.341344491</v>
      </c>
      <c r="D5700">
        <v>-124.341583593</v>
      </c>
      <c r="E5700">
        <v>-124.34405256399999</v>
      </c>
      <c r="F5700">
        <v>-124.35007643599999</v>
      </c>
      <c r="G5700">
        <v>-124.365390793</v>
      </c>
      <c r="H5700">
        <v>0</v>
      </c>
      <c r="I5700">
        <v>0.69543457031199996</v>
      </c>
      <c r="J5700">
        <v>-183.49818724799999</v>
      </c>
      <c r="K5700">
        <v>-281.900453196</v>
      </c>
      <c r="L5700">
        <v>-300</v>
      </c>
      <c r="M5700">
        <v>-300</v>
      </c>
      <c r="N5700">
        <v>-300</v>
      </c>
      <c r="O5700">
        <v>-300</v>
      </c>
    </row>
    <row r="5701" spans="1:15" x14ac:dyDescent="0.2">
      <c r="A5701">
        <v>0.695556640625</v>
      </c>
      <c r="B5701">
        <v>-124.221505972</v>
      </c>
      <c r="C5701">
        <v>-124.222820903</v>
      </c>
      <c r="D5701">
        <v>-124.22306173200001</v>
      </c>
      <c r="E5701">
        <v>-124.225533825</v>
      </c>
      <c r="F5701">
        <v>-124.23156442200001</v>
      </c>
      <c r="G5701">
        <v>-124.24689552300001</v>
      </c>
      <c r="H5701">
        <v>0</v>
      </c>
      <c r="I5701">
        <v>0.695556640625</v>
      </c>
      <c r="J5701">
        <v>-183.42862082799999</v>
      </c>
      <c r="K5701">
        <v>-287.94207292499999</v>
      </c>
      <c r="L5701">
        <v>-300</v>
      </c>
      <c r="M5701">
        <v>-296.92334530699998</v>
      </c>
      <c r="N5701">
        <v>-300</v>
      </c>
      <c r="O5701">
        <v>-300</v>
      </c>
    </row>
    <row r="5702" spans="1:15" x14ac:dyDescent="0.2">
      <c r="A5702">
        <v>0.69567871093800004</v>
      </c>
      <c r="B5702">
        <v>-124.11381188599999</v>
      </c>
      <c r="C5702">
        <v>-124.115132026</v>
      </c>
      <c r="D5702">
        <v>-124.115374585</v>
      </c>
      <c r="E5702">
        <v>-124.1178498</v>
      </c>
      <c r="F5702">
        <v>-124.123887125</v>
      </c>
      <c r="G5702">
        <v>-124.13923497899999</v>
      </c>
      <c r="H5702">
        <v>0</v>
      </c>
      <c r="I5702">
        <v>0.69567871093800004</v>
      </c>
      <c r="J5702">
        <v>-183.39128157299999</v>
      </c>
      <c r="K5702">
        <v>-286.20409548999999</v>
      </c>
      <c r="L5702">
        <v>-298.76936738000001</v>
      </c>
      <c r="M5702">
        <v>-296.53069550399999</v>
      </c>
      <c r="N5702">
        <v>-300</v>
      </c>
      <c r="O5702">
        <v>-300</v>
      </c>
    </row>
    <row r="5703" spans="1:15" x14ac:dyDescent="0.2">
      <c r="A5703">
        <v>0.69580078125</v>
      </c>
      <c r="B5703">
        <v>-124.01666180399999</v>
      </c>
      <c r="C5703">
        <v>-124.017987158</v>
      </c>
      <c r="D5703">
        <v>-124.01823144700001</v>
      </c>
      <c r="E5703">
        <v>-124.020709787</v>
      </c>
      <c r="F5703">
        <v>-124.026753844</v>
      </c>
      <c r="G5703">
        <v>-124.042118457</v>
      </c>
      <c r="H5703">
        <v>0</v>
      </c>
      <c r="I5703">
        <v>0.69580078125</v>
      </c>
      <c r="J5703">
        <v>-183.38788857599999</v>
      </c>
      <c r="K5703">
        <v>-293.38173017600002</v>
      </c>
      <c r="L5703">
        <v>-296.50165555699999</v>
      </c>
      <c r="M5703">
        <v>-297.75546938600002</v>
      </c>
      <c r="N5703">
        <v>-300</v>
      </c>
      <c r="O5703">
        <v>-300</v>
      </c>
    </row>
    <row r="5704" spans="1:15" x14ac:dyDescent="0.2">
      <c r="A5704">
        <v>0.69592285156199996</v>
      </c>
      <c r="B5704">
        <v>-123.929801989</v>
      </c>
      <c r="C5704">
        <v>-123.931132562</v>
      </c>
      <c r="D5704">
        <v>-123.931378583</v>
      </c>
      <c r="E5704">
        <v>-123.93386005000001</v>
      </c>
      <c r="F5704">
        <v>-123.939910842</v>
      </c>
      <c r="G5704">
        <v>-123.955292222</v>
      </c>
      <c r="H5704">
        <v>0</v>
      </c>
      <c r="I5704">
        <v>0.69592285156199996</v>
      </c>
      <c r="J5704">
        <v>-183.42028354499999</v>
      </c>
      <c r="K5704">
        <v>-281.13136707000001</v>
      </c>
      <c r="L5704">
        <v>-294.25946178700002</v>
      </c>
      <c r="M5704">
        <v>-298.448814943</v>
      </c>
      <c r="N5704">
        <v>-300</v>
      </c>
      <c r="O5704">
        <v>-300</v>
      </c>
    </row>
    <row r="5705" spans="1:15" x14ac:dyDescent="0.2">
      <c r="A5705">
        <v>0.696044921875</v>
      </c>
      <c r="B5705">
        <v>-123.853012857</v>
      </c>
      <c r="C5705">
        <v>-123.854348653</v>
      </c>
      <c r="D5705">
        <v>-123.85459640800001</v>
      </c>
      <c r="E5705">
        <v>-123.857081003</v>
      </c>
      <c r="F5705">
        <v>-123.863138534</v>
      </c>
      <c r="G5705">
        <v>-123.878536689</v>
      </c>
      <c r="H5705">
        <v>0</v>
      </c>
      <c r="I5705">
        <v>0.696044921875</v>
      </c>
      <c r="J5705">
        <v>-183.49022371999999</v>
      </c>
      <c r="K5705">
        <v>-291.71357799700002</v>
      </c>
      <c r="L5705">
        <v>-296.032634847</v>
      </c>
      <c r="M5705">
        <v>-296.75671585600003</v>
      </c>
      <c r="N5705">
        <v>-295.12148887699999</v>
      </c>
      <c r="O5705">
        <v>-300</v>
      </c>
    </row>
    <row r="5706" spans="1:15" x14ac:dyDescent="0.2">
      <c r="A5706">
        <v>0.69616699218800004</v>
      </c>
      <c r="B5706">
        <v>-123.786106613</v>
      </c>
      <c r="C5706">
        <v>-123.78744763900001</v>
      </c>
      <c r="D5706">
        <v>-123.78769712899999</v>
      </c>
      <c r="E5706">
        <v>-123.790184853</v>
      </c>
      <c r="F5706">
        <v>-123.79624912600001</v>
      </c>
      <c r="G5706">
        <v>-123.811664065</v>
      </c>
      <c r="H5706">
        <v>0</v>
      </c>
      <c r="I5706">
        <v>0.69616699218800004</v>
      </c>
      <c r="J5706">
        <v>-183.59923040499999</v>
      </c>
      <c r="K5706">
        <v>-279.08176331800001</v>
      </c>
      <c r="L5706">
        <v>-300</v>
      </c>
      <c r="M5706">
        <v>-293.89673974300001</v>
      </c>
      <c r="N5706">
        <v>-291.45739713400002</v>
      </c>
      <c r="O5706">
        <v>-300</v>
      </c>
    </row>
    <row r="5707" spans="1:15" x14ac:dyDescent="0.2">
      <c r="A5707">
        <v>0.6962890625</v>
      </c>
      <c r="B5707">
        <v>-123.728925295</v>
      </c>
      <c r="C5707">
        <v>-123.730271555</v>
      </c>
      <c r="D5707">
        <v>-123.730522781</v>
      </c>
      <c r="E5707">
        <v>-123.733013638</v>
      </c>
      <c r="F5707">
        <v>-123.739084655</v>
      </c>
      <c r="G5707">
        <v>-123.754516385</v>
      </c>
      <c r="H5707">
        <v>0</v>
      </c>
      <c r="I5707">
        <v>0.6962890625</v>
      </c>
      <c r="J5707">
        <v>-183.74856744300001</v>
      </c>
      <c r="K5707">
        <v>-288.48020767000003</v>
      </c>
      <c r="L5707">
        <v>-300</v>
      </c>
      <c r="M5707">
        <v>-292.11552142300002</v>
      </c>
      <c r="N5707">
        <v>-300</v>
      </c>
      <c r="O5707">
        <v>-300</v>
      </c>
    </row>
    <row r="5708" spans="1:15" x14ac:dyDescent="0.2">
      <c r="A5708">
        <v>0.69641113281199996</v>
      </c>
      <c r="B5708">
        <v>-123.681339153</v>
      </c>
      <c r="C5708">
        <v>-123.68269065200001</v>
      </c>
      <c r="D5708">
        <v>-123.682943616</v>
      </c>
      <c r="E5708">
        <v>-123.68543760599999</v>
      </c>
      <c r="F5708">
        <v>-123.691515372</v>
      </c>
      <c r="G5708">
        <v>-123.70696390099999</v>
      </c>
      <c r="H5708">
        <v>0</v>
      </c>
      <c r="I5708">
        <v>0.69641113281199996</v>
      </c>
      <c r="J5708">
        <v>-183.93936959000001</v>
      </c>
      <c r="K5708">
        <v>-281.37939219999998</v>
      </c>
      <c r="L5708">
        <v>-300</v>
      </c>
      <c r="M5708">
        <v>-292.37494259499999</v>
      </c>
      <c r="N5708">
        <v>-300</v>
      </c>
      <c r="O5708">
        <v>-300</v>
      </c>
    </row>
    <row r="5709" spans="1:15" x14ac:dyDescent="0.2">
      <c r="A5709">
        <v>0.696533203125</v>
      </c>
      <c r="B5709">
        <v>-123.643245362</v>
      </c>
      <c r="C5709">
        <v>-123.64460210599999</v>
      </c>
      <c r="D5709">
        <v>-123.644856809</v>
      </c>
      <c r="E5709">
        <v>-123.64735393399999</v>
      </c>
      <c r="F5709">
        <v>-123.653438452</v>
      </c>
      <c r="G5709">
        <v>-123.66890378799999</v>
      </c>
      <c r="H5709">
        <v>0</v>
      </c>
      <c r="I5709">
        <v>0.696533203125</v>
      </c>
      <c r="J5709">
        <v>-184.17287887800001</v>
      </c>
      <c r="K5709">
        <v>-278.74539936500003</v>
      </c>
      <c r="L5709">
        <v>-300</v>
      </c>
      <c r="M5709">
        <v>-295.30686947200002</v>
      </c>
      <c r="N5709">
        <v>-300</v>
      </c>
      <c r="O5709">
        <v>-300</v>
      </c>
    </row>
    <row r="5710" spans="1:15" x14ac:dyDescent="0.2">
      <c r="A5710">
        <v>0.69665527343800004</v>
      </c>
      <c r="B5710">
        <v>-123.61456700700001</v>
      </c>
      <c r="C5710">
        <v>-123.615929002</v>
      </c>
      <c r="D5710">
        <v>-123.61618544700001</v>
      </c>
      <c r="E5710">
        <v>-123.618685708</v>
      </c>
      <c r="F5710">
        <v>-123.624776981</v>
      </c>
      <c r="G5710">
        <v>-123.64025913099999</v>
      </c>
      <c r="H5710">
        <v>0</v>
      </c>
      <c r="I5710">
        <v>0.69665527343800004</v>
      </c>
      <c r="J5710">
        <v>-184.45069682799999</v>
      </c>
      <c r="K5710">
        <v>-275.38754206200002</v>
      </c>
      <c r="L5710">
        <v>-300</v>
      </c>
      <c r="M5710">
        <v>-300</v>
      </c>
      <c r="N5710">
        <v>-300</v>
      </c>
      <c r="O5710">
        <v>-300</v>
      </c>
    </row>
    <row r="5711" spans="1:15" x14ac:dyDescent="0.2">
      <c r="A5711">
        <v>0.69677734375</v>
      </c>
      <c r="B5711">
        <v>-123.595252351</v>
      </c>
      <c r="C5711">
        <v>-123.596619601</v>
      </c>
      <c r="D5711">
        <v>-123.596877787</v>
      </c>
      <c r="E5711">
        <v>-123.59938118700001</v>
      </c>
      <c r="F5711">
        <v>-123.605479219</v>
      </c>
      <c r="G5711">
        <v>-123.620978192</v>
      </c>
      <c r="H5711">
        <v>0</v>
      </c>
      <c r="I5711">
        <v>0.69677734375</v>
      </c>
      <c r="J5711">
        <v>-184.77493934200001</v>
      </c>
      <c r="K5711">
        <v>-283.80666363199998</v>
      </c>
      <c r="L5711">
        <v>-300</v>
      </c>
      <c r="M5711">
        <v>-300</v>
      </c>
      <c r="N5711">
        <v>-300</v>
      </c>
      <c r="O5711">
        <v>-300</v>
      </c>
    </row>
    <row r="5712" spans="1:15" x14ac:dyDescent="0.2">
      <c r="A5712">
        <v>0.69689941406199996</v>
      </c>
      <c r="B5712">
        <v>-123.585274336</v>
      </c>
      <c r="C5712">
        <v>-123.586646844</v>
      </c>
      <c r="D5712">
        <v>-123.58690677600001</v>
      </c>
      <c r="E5712">
        <v>-123.589413315</v>
      </c>
      <c r="F5712">
        <v>-123.595518109</v>
      </c>
      <c r="G5712">
        <v>-123.611033912</v>
      </c>
      <c r="H5712">
        <v>0</v>
      </c>
      <c r="I5712">
        <v>0.69689941406199996</v>
      </c>
      <c r="J5712">
        <v>-185.148243261</v>
      </c>
      <c r="K5712">
        <v>-276.80710777199999</v>
      </c>
      <c r="L5712">
        <v>-300</v>
      </c>
      <c r="M5712">
        <v>-300</v>
      </c>
      <c r="N5712">
        <v>-300</v>
      </c>
      <c r="O5712">
        <v>-300</v>
      </c>
    </row>
    <row r="5713" spans="1:15" x14ac:dyDescent="0.2">
      <c r="A5713">
        <v>0.697021484375</v>
      </c>
      <c r="B5713">
        <v>-123.584630336</v>
      </c>
      <c r="C5713">
        <v>-123.586008111</v>
      </c>
      <c r="D5713">
        <v>-123.58626978700001</v>
      </c>
      <c r="E5713">
        <v>-123.588779469</v>
      </c>
      <c r="F5713">
        <v>-123.59489102800001</v>
      </c>
      <c r="G5713">
        <v>-123.610423669</v>
      </c>
      <c r="H5713">
        <v>0</v>
      </c>
      <c r="I5713">
        <v>0.697021484375</v>
      </c>
      <c r="J5713">
        <v>-185.573616047</v>
      </c>
      <c r="K5713">
        <v>-278.60993326099998</v>
      </c>
      <c r="L5713">
        <v>-300</v>
      </c>
      <c r="M5713">
        <v>-299.66361600499999</v>
      </c>
      <c r="N5713">
        <v>-300</v>
      </c>
      <c r="O5713">
        <v>-300</v>
      </c>
    </row>
    <row r="5714" spans="1:15" x14ac:dyDescent="0.2">
      <c r="A5714">
        <v>0.69714355468800004</v>
      </c>
      <c r="B5714">
        <v>-123.593342154</v>
      </c>
      <c r="C5714">
        <v>-123.5947252</v>
      </c>
      <c r="D5714">
        <v>-123.594988622</v>
      </c>
      <c r="E5714">
        <v>-123.597501447</v>
      </c>
      <c r="F5714">
        <v>-123.603619775</v>
      </c>
      <c r="G5714">
        <v>-123.619169262</v>
      </c>
      <c r="H5714">
        <v>0</v>
      </c>
      <c r="I5714">
        <v>0.69714355468800004</v>
      </c>
      <c r="J5714">
        <v>-186.05421990599999</v>
      </c>
      <c r="K5714">
        <v>-272.28113702899998</v>
      </c>
      <c r="L5714">
        <v>-300</v>
      </c>
      <c r="M5714">
        <v>-300</v>
      </c>
      <c r="N5714">
        <v>-300</v>
      </c>
      <c r="O5714">
        <v>-300</v>
      </c>
    </row>
    <row r="5715" spans="1:15" x14ac:dyDescent="0.2">
      <c r="A5715">
        <v>0.697265625</v>
      </c>
      <c r="B5715">
        <v>-123.61145623199999</v>
      </c>
      <c r="C5715">
        <v>-123.612844553</v>
      </c>
      <c r="D5715">
        <v>-123.613109724</v>
      </c>
      <c r="E5715">
        <v>-123.615625694</v>
      </c>
      <c r="F5715">
        <v>-123.62175079399999</v>
      </c>
      <c r="G5715">
        <v>-123.637317135</v>
      </c>
      <c r="H5715">
        <v>0</v>
      </c>
      <c r="I5715">
        <v>0.697265625</v>
      </c>
      <c r="J5715">
        <v>-186.59317248900001</v>
      </c>
      <c r="K5715">
        <v>-287.86358504600003</v>
      </c>
      <c r="L5715">
        <v>-300</v>
      </c>
      <c r="M5715">
        <v>-300</v>
      </c>
      <c r="N5715">
        <v>-300</v>
      </c>
      <c r="O5715">
        <v>-300</v>
      </c>
    </row>
    <row r="5716" spans="1:15" x14ac:dyDescent="0.2">
      <c r="A5716">
        <v>0.69738769531199996</v>
      </c>
      <c r="B5716">
        <v>-123.63904412300001</v>
      </c>
      <c r="C5716">
        <v>-123.640437725</v>
      </c>
      <c r="D5716">
        <v>-123.640704645</v>
      </c>
      <c r="E5716">
        <v>-123.64322376299999</v>
      </c>
      <c r="F5716">
        <v>-123.649355637</v>
      </c>
      <c r="G5716">
        <v>-123.66493884</v>
      </c>
      <c r="H5716">
        <v>0</v>
      </c>
      <c r="I5716">
        <v>0.69738769531199996</v>
      </c>
      <c r="J5716">
        <v>-187.19348720900001</v>
      </c>
      <c r="K5716">
        <v>-271.85280075700001</v>
      </c>
      <c r="L5716">
        <v>-300</v>
      </c>
      <c r="M5716">
        <v>-300</v>
      </c>
      <c r="N5716">
        <v>-300</v>
      </c>
      <c r="O5716">
        <v>-300</v>
      </c>
    </row>
    <row r="5717" spans="1:15" x14ac:dyDescent="0.2">
      <c r="A5717">
        <v>0.697509765625</v>
      </c>
      <c r="B5717">
        <v>-123.676203203</v>
      </c>
      <c r="C5717">
        <v>-123.677602091</v>
      </c>
      <c r="D5717">
        <v>-123.677870763</v>
      </c>
      <c r="E5717">
        <v>-123.680393028</v>
      </c>
      <c r="F5717">
        <v>-123.68653168199999</v>
      </c>
      <c r="G5717">
        <v>-123.70213175400001</v>
      </c>
      <c r="H5717">
        <v>0</v>
      </c>
      <c r="I5717">
        <v>0.697509765625</v>
      </c>
      <c r="J5717">
        <v>-187.85815245200001</v>
      </c>
      <c r="K5717">
        <v>-293.67510166699998</v>
      </c>
      <c r="L5717">
        <v>-300</v>
      </c>
      <c r="M5717">
        <v>-300</v>
      </c>
      <c r="N5717">
        <v>-300</v>
      </c>
      <c r="O5717">
        <v>-300</v>
      </c>
    </row>
    <row r="5718" spans="1:15" x14ac:dyDescent="0.2">
      <c r="A5718">
        <v>0.69763183593800004</v>
      </c>
      <c r="B5718">
        <v>-123.72305764799999</v>
      </c>
      <c r="C5718">
        <v>-123.724461827</v>
      </c>
      <c r="D5718">
        <v>-123.72473225100001</v>
      </c>
      <c r="E5718">
        <v>-123.72725766799999</v>
      </c>
      <c r="F5718">
        <v>-123.733403102</v>
      </c>
      <c r="G5718">
        <v>-123.74902005200001</v>
      </c>
      <c r="H5718">
        <v>0</v>
      </c>
      <c r="I5718">
        <v>0.69763183593800004</v>
      </c>
      <c r="J5718">
        <v>-188.59032595599999</v>
      </c>
      <c r="K5718">
        <v>-272.81297404100002</v>
      </c>
      <c r="L5718">
        <v>-300</v>
      </c>
      <c r="M5718">
        <v>-300</v>
      </c>
      <c r="N5718">
        <v>-300</v>
      </c>
      <c r="O5718">
        <v>-300</v>
      </c>
    </row>
    <row r="5719" spans="1:15" x14ac:dyDescent="0.2">
      <c r="A5719">
        <v>0.69775390625</v>
      </c>
      <c r="B5719">
        <v>-123.7797597</v>
      </c>
      <c r="C5719">
        <v>-123.781169175</v>
      </c>
      <c r="D5719">
        <v>-123.78144135399999</v>
      </c>
      <c r="E5719">
        <v>-123.783969922</v>
      </c>
      <c r="F5719">
        <v>-123.790122142</v>
      </c>
      <c r="G5719">
        <v>-123.805755976</v>
      </c>
      <c r="H5719">
        <v>0</v>
      </c>
      <c r="I5719">
        <v>0.69775390625</v>
      </c>
      <c r="J5719">
        <v>-189.39349283300001</v>
      </c>
      <c r="K5719">
        <v>-300</v>
      </c>
      <c r="L5719">
        <v>-300</v>
      </c>
      <c r="M5719">
        <v>-300</v>
      </c>
      <c r="N5719">
        <v>-300</v>
      </c>
      <c r="O5719">
        <v>-300</v>
      </c>
    </row>
    <row r="5720" spans="1:15" x14ac:dyDescent="0.2">
      <c r="A5720">
        <v>0.69787597656199996</v>
      </c>
      <c r="B5720">
        <v>-123.846491242</v>
      </c>
      <c r="C5720">
        <v>-123.84790601900001</v>
      </c>
      <c r="D5720">
        <v>-123.848179953</v>
      </c>
      <c r="E5720">
        <v>-123.850711675</v>
      </c>
      <c r="F5720">
        <v>-123.856870683</v>
      </c>
      <c r="G5720">
        <v>-123.87252141099999</v>
      </c>
      <c r="H5720">
        <v>0</v>
      </c>
      <c r="I5720">
        <v>0.69787597656199996</v>
      </c>
      <c r="J5720">
        <v>-190.271458147</v>
      </c>
      <c r="K5720">
        <v>-269.83829820400001</v>
      </c>
      <c r="L5720">
        <v>-300</v>
      </c>
      <c r="M5720">
        <v>-300</v>
      </c>
      <c r="N5720">
        <v>-300</v>
      </c>
      <c r="O5720">
        <v>-300</v>
      </c>
    </row>
    <row r="5721" spans="1:15" x14ac:dyDescent="0.2">
      <c r="A5721">
        <v>0.697998046875</v>
      </c>
      <c r="B5721">
        <v>-123.923465725</v>
      </c>
      <c r="C5721">
        <v>-123.924885809</v>
      </c>
      <c r="D5721">
        <v>-123.925161499</v>
      </c>
      <c r="E5721">
        <v>-123.927696377</v>
      </c>
      <c r="F5721">
        <v>-123.93386217699999</v>
      </c>
      <c r="G5721">
        <v>-123.949529805</v>
      </c>
      <c r="H5721">
        <v>0</v>
      </c>
      <c r="I5721">
        <v>0.697998046875</v>
      </c>
      <c r="J5721">
        <v>-191.228012245</v>
      </c>
      <c r="K5721">
        <v>-274.59613695500002</v>
      </c>
      <c r="L5721">
        <v>-300</v>
      </c>
      <c r="M5721">
        <v>-300</v>
      </c>
      <c r="N5721">
        <v>-300</v>
      </c>
      <c r="O5721">
        <v>-300</v>
      </c>
    </row>
    <row r="5722" spans="1:15" x14ac:dyDescent="0.2">
      <c r="A5722">
        <v>0.69812011718800004</v>
      </c>
      <c r="B5722">
        <v>-124.010930483</v>
      </c>
      <c r="C5722">
        <v>-124.012355879</v>
      </c>
      <c r="D5722">
        <v>-124.012633327</v>
      </c>
      <c r="E5722">
        <v>-124.015171362</v>
      </c>
      <c r="F5722">
        <v>-124.021343957</v>
      </c>
      <c r="G5722">
        <v>-124.03702849299999</v>
      </c>
      <c r="H5722">
        <v>0</v>
      </c>
      <c r="I5722">
        <v>0.69812011718800004</v>
      </c>
      <c r="J5722">
        <v>-192.26617149699999</v>
      </c>
      <c r="K5722">
        <v>-275.38085856200001</v>
      </c>
      <c r="L5722">
        <v>-300</v>
      </c>
      <c r="M5722">
        <v>-300</v>
      </c>
      <c r="N5722">
        <v>-300</v>
      </c>
      <c r="O5722">
        <v>-300</v>
      </c>
    </row>
    <row r="5723" spans="1:15" x14ac:dyDescent="0.2">
      <c r="A5723">
        <v>0.6982421875</v>
      </c>
      <c r="B5723">
        <v>-124.109169495</v>
      </c>
      <c r="C5723">
        <v>-124.110600209</v>
      </c>
      <c r="D5723">
        <v>-124.110879418</v>
      </c>
      <c r="E5723">
        <v>-124.113420611</v>
      </c>
      <c r="F5723">
        <v>-124.11960000400001</v>
      </c>
      <c r="G5723">
        <v>-124.13530145599999</v>
      </c>
      <c r="H5723">
        <v>0</v>
      </c>
      <c r="I5723">
        <v>0.6982421875</v>
      </c>
      <c r="J5723">
        <v>-193.38693538999999</v>
      </c>
      <c r="K5723">
        <v>-277.12727686400001</v>
      </c>
      <c r="L5723">
        <v>-300</v>
      </c>
      <c r="M5723">
        <v>-300</v>
      </c>
      <c r="N5723">
        <v>-300</v>
      </c>
      <c r="O5723">
        <v>-300</v>
      </c>
    </row>
    <row r="5724" spans="1:15" x14ac:dyDescent="0.2">
      <c r="A5724">
        <v>0.69836425781199996</v>
      </c>
      <c r="B5724">
        <v>-124.21850667</v>
      </c>
      <c r="C5724">
        <v>-124.21994270499999</v>
      </c>
      <c r="D5724">
        <v>-124.220223675</v>
      </c>
      <c r="E5724">
        <v>-124.22276802899999</v>
      </c>
      <c r="F5724">
        <v>-124.22895422400001</v>
      </c>
      <c r="G5724">
        <v>-124.2446726</v>
      </c>
      <c r="H5724">
        <v>0</v>
      </c>
      <c r="I5724">
        <v>0.69836425781199996</v>
      </c>
      <c r="J5724">
        <v>-194.58746136100001</v>
      </c>
      <c r="K5724">
        <v>-278.90120924299998</v>
      </c>
      <c r="L5724">
        <v>-300</v>
      </c>
      <c r="M5724">
        <v>-300</v>
      </c>
      <c r="N5724">
        <v>-300</v>
      </c>
      <c r="O5724">
        <v>-300</v>
      </c>
    </row>
    <row r="5725" spans="1:15" x14ac:dyDescent="0.2">
      <c r="A5725">
        <v>0.698486328125</v>
      </c>
      <c r="B5725">
        <v>-124.33930970999999</v>
      </c>
      <c r="C5725">
        <v>-124.34075107300001</v>
      </c>
      <c r="D5725">
        <v>-124.341033806</v>
      </c>
      <c r="E5725">
        <v>-124.34358132200001</v>
      </c>
      <c r="F5725">
        <v>-124.349774322</v>
      </c>
      <c r="G5725">
        <v>-124.365509629</v>
      </c>
      <c r="H5725">
        <v>0</v>
      </c>
      <c r="I5725">
        <v>0.698486328125</v>
      </c>
      <c r="J5725">
        <v>-195.858407102</v>
      </c>
      <c r="K5725">
        <v>-289.290113013</v>
      </c>
      <c r="L5725">
        <v>-300</v>
      </c>
      <c r="M5725">
        <v>-300</v>
      </c>
      <c r="N5725">
        <v>-300</v>
      </c>
      <c r="O5725">
        <v>-300</v>
      </c>
    </row>
    <row r="5726" spans="1:15" x14ac:dyDescent="0.2">
      <c r="A5726">
        <v>0.69860839843800004</v>
      </c>
      <c r="B5726">
        <v>-124.47199470299999</v>
      </c>
      <c r="C5726">
        <v>-124.473441399</v>
      </c>
      <c r="D5726">
        <v>-124.473725896</v>
      </c>
      <c r="E5726">
        <v>-124.476276576</v>
      </c>
      <c r="F5726">
        <v>-124.48247638399999</v>
      </c>
      <c r="G5726">
        <v>-124.49822863</v>
      </c>
      <c r="H5726">
        <v>0</v>
      </c>
      <c r="I5726">
        <v>0.69860839843800004</v>
      </c>
      <c r="J5726">
        <v>-197.18011836400001</v>
      </c>
      <c r="K5726">
        <v>-267.76641196399999</v>
      </c>
      <c r="L5726">
        <v>-300</v>
      </c>
      <c r="M5726">
        <v>-300</v>
      </c>
      <c r="N5726">
        <v>-300</v>
      </c>
      <c r="O5726">
        <v>-300</v>
      </c>
    </row>
    <row r="5727" spans="1:15" x14ac:dyDescent="0.2">
      <c r="A5727">
        <v>0.69873046875</v>
      </c>
      <c r="B5727">
        <v>-124.61703152299999</v>
      </c>
      <c r="C5727">
        <v>-124.618483557</v>
      </c>
      <c r="D5727">
        <v>-124.61876982</v>
      </c>
      <c r="E5727">
        <v>-124.62132366500001</v>
      </c>
      <c r="F5727">
        <v>-124.627530284</v>
      </c>
      <c r="G5727">
        <v>-124.643299477</v>
      </c>
      <c r="H5727">
        <v>0</v>
      </c>
      <c r="I5727">
        <v>0.69873046875</v>
      </c>
      <c r="J5727">
        <v>-198.517235048</v>
      </c>
      <c r="K5727">
        <v>-272.27910023599998</v>
      </c>
      <c r="L5727">
        <v>-300</v>
      </c>
      <c r="M5727">
        <v>-300</v>
      </c>
      <c r="N5727">
        <v>-300</v>
      </c>
      <c r="O5727">
        <v>-300</v>
      </c>
    </row>
    <row r="5728" spans="1:15" x14ac:dyDescent="0.2">
      <c r="A5728">
        <v>0.69885253906199996</v>
      </c>
      <c r="B5728">
        <v>-124.774950233</v>
      </c>
      <c r="C5728">
        <v>-124.77640761000001</v>
      </c>
      <c r="D5728">
        <v>-124.77669564</v>
      </c>
      <c r="E5728">
        <v>-124.779252653</v>
      </c>
      <c r="F5728">
        <v>-124.78546608800001</v>
      </c>
      <c r="G5728">
        <v>-124.80125223500001</v>
      </c>
      <c r="H5728">
        <v>0</v>
      </c>
      <c r="I5728">
        <v>0.69885253906199996</v>
      </c>
      <c r="J5728">
        <v>-199.81198129500001</v>
      </c>
      <c r="K5728">
        <v>-269.16562431800003</v>
      </c>
      <c r="L5728">
        <v>-300</v>
      </c>
      <c r="M5728">
        <v>-300</v>
      </c>
      <c r="N5728">
        <v>-300</v>
      </c>
      <c r="O5728">
        <v>-300</v>
      </c>
    </row>
    <row r="5729" spans="1:15" x14ac:dyDescent="0.2">
      <c r="A5729">
        <v>0.698974609375</v>
      </c>
      <c r="B5729">
        <v>-124.946348683</v>
      </c>
      <c r="C5729">
        <v>-124.94781140800001</v>
      </c>
      <c r="D5729">
        <v>-124.94810120699999</v>
      </c>
      <c r="E5729">
        <v>-124.950661388</v>
      </c>
      <c r="F5729">
        <v>-124.95688164000001</v>
      </c>
      <c r="G5729">
        <v>-124.97268475</v>
      </c>
      <c r="H5729">
        <v>0</v>
      </c>
      <c r="I5729">
        <v>0.698974609375</v>
      </c>
      <c r="J5729">
        <v>-200.97843762100001</v>
      </c>
      <c r="K5729">
        <v>-269.39244687600001</v>
      </c>
      <c r="L5729">
        <v>-300</v>
      </c>
      <c r="M5729">
        <v>-300</v>
      </c>
      <c r="N5729">
        <v>-300</v>
      </c>
      <c r="O5729">
        <v>-300</v>
      </c>
    </row>
    <row r="5730" spans="1:15" x14ac:dyDescent="0.2">
      <c r="A5730">
        <v>0.69909667968800004</v>
      </c>
      <c r="B5730">
        <v>-125.13190154</v>
      </c>
      <c r="C5730">
        <v>-125.13336961900001</v>
      </c>
      <c r="D5730">
        <v>-125.133661188</v>
      </c>
      <c r="E5730">
        <v>-125.136224539</v>
      </c>
      <c r="F5730">
        <v>-125.14245161300001</v>
      </c>
      <c r="G5730">
        <v>-125.158271693</v>
      </c>
      <c r="H5730">
        <v>0</v>
      </c>
      <c r="I5730">
        <v>0.69909667968800004</v>
      </c>
      <c r="J5730">
        <v>-201.90387819399999</v>
      </c>
      <c r="K5730">
        <v>-267.088644375</v>
      </c>
      <c r="L5730">
        <v>-300</v>
      </c>
      <c r="M5730">
        <v>-300</v>
      </c>
      <c r="N5730">
        <v>-300</v>
      </c>
      <c r="O5730">
        <v>-300</v>
      </c>
    </row>
    <row r="5731" spans="1:15" x14ac:dyDescent="0.2">
      <c r="A5731">
        <v>0.69921875</v>
      </c>
      <c r="B5731">
        <v>-125.3323711</v>
      </c>
      <c r="C5731">
        <v>-125.333844537</v>
      </c>
      <c r="D5731">
        <v>-125.33413787800001</v>
      </c>
      <c r="E5731">
        <v>-125.336704402</v>
      </c>
      <c r="F5731">
        <v>-125.3429383</v>
      </c>
      <c r="G5731">
        <v>-125.358775358</v>
      </c>
      <c r="H5731">
        <v>0</v>
      </c>
      <c r="I5731">
        <v>0.69921875</v>
      </c>
      <c r="J5731">
        <v>-202.46647698300001</v>
      </c>
      <c r="K5731">
        <v>-261.89053952900002</v>
      </c>
      <c r="L5731">
        <v>-300</v>
      </c>
      <c r="M5731">
        <v>-300</v>
      </c>
      <c r="N5731">
        <v>-300</v>
      </c>
      <c r="O5731">
        <v>-300</v>
      </c>
    </row>
    <row r="5732" spans="1:15" x14ac:dyDescent="0.2">
      <c r="A5732">
        <v>0.69934082031199996</v>
      </c>
      <c r="B5732">
        <v>-125.54862025600001</v>
      </c>
      <c r="C5732">
        <v>-125.550099058</v>
      </c>
      <c r="D5732">
        <v>-125.55039417099999</v>
      </c>
      <c r="E5732">
        <v>-125.552963869</v>
      </c>
      <c r="F5732">
        <v>-125.559204595</v>
      </c>
      <c r="G5732">
        <v>-125.575058638</v>
      </c>
      <c r="H5732">
        <v>0</v>
      </c>
      <c r="I5732">
        <v>0.69934082031199996</v>
      </c>
      <c r="J5732">
        <v>-202.57265590700001</v>
      </c>
      <c r="K5732">
        <v>-278.07335436099999</v>
      </c>
      <c r="L5732">
        <v>-300</v>
      </c>
      <c r="M5732">
        <v>-300</v>
      </c>
      <c r="N5732">
        <v>-300</v>
      </c>
      <c r="O5732">
        <v>-300</v>
      </c>
    </row>
    <row r="5733" spans="1:15" x14ac:dyDescent="0.2">
      <c r="A5733">
        <v>0.699462890625</v>
      </c>
      <c r="B5733">
        <v>-125.78162817899999</v>
      </c>
      <c r="C5733">
        <v>-125.78311234900001</v>
      </c>
      <c r="D5733">
        <v>-125.783409237</v>
      </c>
      <c r="E5733">
        <v>-125.78598211000001</v>
      </c>
      <c r="F5733">
        <v>-125.792229668</v>
      </c>
      <c r="G5733">
        <v>-125.80810070299999</v>
      </c>
      <c r="H5733">
        <v>0</v>
      </c>
      <c r="I5733">
        <v>0.699462890625</v>
      </c>
      <c r="J5733">
        <v>-202.19742418300001</v>
      </c>
      <c r="K5733">
        <v>-266.91102468100001</v>
      </c>
      <c r="L5733">
        <v>-283.94845311500001</v>
      </c>
      <c r="M5733">
        <v>-300</v>
      </c>
      <c r="N5733">
        <v>-300</v>
      </c>
      <c r="O5733">
        <v>-300</v>
      </c>
    </row>
    <row r="5734" spans="1:15" x14ac:dyDescent="0.2">
      <c r="A5734">
        <v>0.69958496093800004</v>
      </c>
      <c r="B5734">
        <v>-126.032509365</v>
      </c>
      <c r="C5734">
        <v>-126.03399890999999</v>
      </c>
      <c r="D5734">
        <v>-126.03429757399999</v>
      </c>
      <c r="E5734">
        <v>-126.036873625</v>
      </c>
      <c r="F5734">
        <v>-126.043128016</v>
      </c>
      <c r="G5734">
        <v>-126.059016052</v>
      </c>
      <c r="H5734">
        <v>0</v>
      </c>
      <c r="I5734">
        <v>0.69958496093800004</v>
      </c>
      <c r="J5734">
        <v>-201.396826159</v>
      </c>
      <c r="K5734">
        <v>-275.319042368</v>
      </c>
      <c r="L5734">
        <v>-269.97577279199999</v>
      </c>
      <c r="M5734">
        <v>-300</v>
      </c>
      <c r="N5734">
        <v>-300</v>
      </c>
      <c r="O5734">
        <v>-300</v>
      </c>
    </row>
    <row r="5735" spans="1:15" x14ac:dyDescent="0.2">
      <c r="A5735">
        <v>0.69970703125</v>
      </c>
      <c r="B5735">
        <v>-126.302536975</v>
      </c>
      <c r="C5735">
        <v>-126.30403189800001</v>
      </c>
      <c r="D5735">
        <v>-126.30433234100001</v>
      </c>
      <c r="E5735">
        <v>-126.30691157</v>
      </c>
      <c r="F5735">
        <v>-126.313172799</v>
      </c>
      <c r="G5735">
        <v>-126.32907784299999</v>
      </c>
      <c r="H5735">
        <v>0</v>
      </c>
      <c r="I5735">
        <v>0.69970703125</v>
      </c>
      <c r="J5735">
        <v>-200.28167613700001</v>
      </c>
      <c r="K5735">
        <v>-259.23350568699999</v>
      </c>
      <c r="L5735">
        <v>-263.801755055</v>
      </c>
      <c r="M5735">
        <v>-300</v>
      </c>
      <c r="N5735">
        <v>-300</v>
      </c>
      <c r="O5735">
        <v>-300</v>
      </c>
    </row>
    <row r="5736" spans="1:15" x14ac:dyDescent="0.2">
      <c r="A5736">
        <v>0.69982910156199996</v>
      </c>
      <c r="B5736">
        <v>-126.593171613</v>
      </c>
      <c r="C5736">
        <v>-126.594671922</v>
      </c>
      <c r="D5736">
        <v>-126.59497414400001</v>
      </c>
      <c r="E5736">
        <v>-126.597556553</v>
      </c>
      <c r="F5736">
        <v>-126.60382462299999</v>
      </c>
      <c r="G5736">
        <v>-126.619746683</v>
      </c>
      <c r="H5736">
        <v>0</v>
      </c>
      <c r="I5736">
        <v>0.69982910156199996</v>
      </c>
      <c r="J5736">
        <v>-198.97595186699999</v>
      </c>
      <c r="K5736">
        <v>-262.33737775700001</v>
      </c>
      <c r="L5736">
        <v>-263.40000929899998</v>
      </c>
      <c r="M5736">
        <v>-300</v>
      </c>
      <c r="N5736">
        <v>-300</v>
      </c>
      <c r="O5736">
        <v>-300</v>
      </c>
    </row>
    <row r="5737" spans="1:15" x14ac:dyDescent="0.2">
      <c r="A5737">
        <v>0.699951171875</v>
      </c>
      <c r="B5737">
        <v>-126.906097174</v>
      </c>
      <c r="C5737">
        <v>-126.907602873</v>
      </c>
      <c r="D5737">
        <v>-126.90790687499999</v>
      </c>
      <c r="E5737">
        <v>-126.910492467</v>
      </c>
      <c r="F5737">
        <v>-126.916767381</v>
      </c>
      <c r="G5737">
        <v>-126.932706465</v>
      </c>
      <c r="H5737">
        <v>0</v>
      </c>
      <c r="I5737">
        <v>0.699951171875</v>
      </c>
      <c r="J5737">
        <v>-197.58808550699999</v>
      </c>
      <c r="K5737">
        <v>-267.35749062399998</v>
      </c>
      <c r="L5737">
        <v>-267.045524538</v>
      </c>
      <c r="M5737">
        <v>-300</v>
      </c>
      <c r="N5737">
        <v>-300</v>
      </c>
      <c r="O5737">
        <v>-300</v>
      </c>
    </row>
    <row r="5738" spans="1:15" x14ac:dyDescent="0.2">
      <c r="A5738">
        <v>0.70007324218800004</v>
      </c>
      <c r="B5738">
        <v>-127.24326589099999</v>
      </c>
      <c r="C5738">
        <v>-127.244776985</v>
      </c>
      <c r="D5738">
        <v>-127.24508276900001</v>
      </c>
      <c r="E5738">
        <v>-127.247671544</v>
      </c>
      <c r="F5738">
        <v>-127.253953306</v>
      </c>
      <c r="G5738">
        <v>-127.26990942099999</v>
      </c>
      <c r="H5738">
        <v>0</v>
      </c>
      <c r="I5738">
        <v>0.70007324218800004</v>
      </c>
      <c r="J5738">
        <v>-196.202287496</v>
      </c>
      <c r="K5738">
        <v>-262.60543650900001</v>
      </c>
      <c r="L5738">
        <v>-272.300803804</v>
      </c>
      <c r="M5738">
        <v>-300</v>
      </c>
      <c r="N5738">
        <v>-300</v>
      </c>
      <c r="O5738">
        <v>-300</v>
      </c>
    </row>
    <row r="5739" spans="1:15" x14ac:dyDescent="0.2">
      <c r="A5739">
        <v>0.7001953125</v>
      </c>
      <c r="B5739">
        <v>-127.606955564</v>
      </c>
      <c r="C5739">
        <v>-127.608472058</v>
      </c>
      <c r="D5739">
        <v>-127.608779625</v>
      </c>
      <c r="E5739">
        <v>-127.611371586</v>
      </c>
      <c r="F5739">
        <v>-127.617660199</v>
      </c>
      <c r="G5739">
        <v>-127.633633352</v>
      </c>
      <c r="H5739">
        <v>0</v>
      </c>
      <c r="I5739">
        <v>0.7001953125</v>
      </c>
      <c r="J5739">
        <v>-194.88209820500001</v>
      </c>
      <c r="K5739">
        <v>-285.44629116300001</v>
      </c>
      <c r="L5739">
        <v>-274.34237982799999</v>
      </c>
      <c r="M5739">
        <v>-300</v>
      </c>
      <c r="N5739">
        <v>-300</v>
      </c>
      <c r="O5739">
        <v>-300</v>
      </c>
    </row>
    <row r="5740" spans="1:15" x14ac:dyDescent="0.2">
      <c r="A5740">
        <v>0.70031738281199996</v>
      </c>
      <c r="B5740">
        <v>-127.999843141</v>
      </c>
      <c r="C5740">
        <v>-128.00136504100001</v>
      </c>
      <c r="D5740">
        <v>-128.00167439200001</v>
      </c>
      <c r="E5740">
        <v>-128.00426954</v>
      </c>
      <c r="F5740">
        <v>-128.010565007</v>
      </c>
      <c r="G5740">
        <v>-128.02655520600001</v>
      </c>
      <c r="H5740">
        <v>0</v>
      </c>
      <c r="I5740">
        <v>0.70031738281199996</v>
      </c>
      <c r="J5740">
        <v>-193.67719367000001</v>
      </c>
      <c r="K5740">
        <v>-269.25342541999999</v>
      </c>
      <c r="L5740">
        <v>-270.39864129</v>
      </c>
      <c r="M5740">
        <v>-300</v>
      </c>
      <c r="N5740">
        <v>-300</v>
      </c>
      <c r="O5740">
        <v>-300</v>
      </c>
    </row>
    <row r="5741" spans="1:15" x14ac:dyDescent="0.2">
      <c r="A5741">
        <v>0.700439453125</v>
      </c>
      <c r="B5741">
        <v>-128.425100566</v>
      </c>
      <c r="C5741">
        <v>-128.42662787800001</v>
      </c>
      <c r="D5741">
        <v>-128.42693901600001</v>
      </c>
      <c r="E5741">
        <v>-128.42953735200001</v>
      </c>
      <c r="F5741">
        <v>-128.43583967699999</v>
      </c>
      <c r="G5741">
        <v>-128.45184692999999</v>
      </c>
      <c r="H5741">
        <v>0</v>
      </c>
      <c r="I5741">
        <v>0.700439453125</v>
      </c>
      <c r="J5741">
        <v>-192.628986545</v>
      </c>
      <c r="K5741">
        <v>-266.43503624099998</v>
      </c>
      <c r="L5741">
        <v>-265.27313047500002</v>
      </c>
      <c r="M5741">
        <v>-300</v>
      </c>
      <c r="N5741">
        <v>-300</v>
      </c>
      <c r="O5741">
        <v>-300</v>
      </c>
    </row>
    <row r="5742" spans="1:15" x14ac:dyDescent="0.2">
      <c r="A5742">
        <v>0.70056152343800004</v>
      </c>
      <c r="B5742">
        <v>-128.88652149200001</v>
      </c>
      <c r="C5742">
        <v>-128.888054221</v>
      </c>
      <c r="D5742">
        <v>-128.88836714499999</v>
      </c>
      <c r="E5742">
        <v>-128.890968673</v>
      </c>
      <c r="F5742">
        <v>-128.897277858</v>
      </c>
      <c r="G5742">
        <v>-128.91330217199999</v>
      </c>
      <c r="H5742">
        <v>0</v>
      </c>
      <c r="I5742">
        <v>0.70056152343800004</v>
      </c>
      <c r="J5742">
        <v>-191.77392369</v>
      </c>
      <c r="K5742">
        <v>-260.526891095</v>
      </c>
      <c r="L5742">
        <v>-261.25786620700001</v>
      </c>
      <c r="M5742">
        <v>-300</v>
      </c>
      <c r="N5742">
        <v>-300</v>
      </c>
      <c r="O5742">
        <v>-300</v>
      </c>
    </row>
    <row r="5743" spans="1:15" x14ac:dyDescent="0.2">
      <c r="A5743">
        <v>0.70068359375</v>
      </c>
      <c r="B5743">
        <v>-129.38869157400001</v>
      </c>
      <c r="C5743">
        <v>-129.390229723</v>
      </c>
      <c r="D5743">
        <v>-129.390544439</v>
      </c>
      <c r="E5743">
        <v>-129.39314915700001</v>
      </c>
      <c r="F5743">
        <v>-129.39946520500001</v>
      </c>
      <c r="G5743">
        <v>-129.41550658899999</v>
      </c>
      <c r="H5743">
        <v>0</v>
      </c>
      <c r="I5743">
        <v>0.70068359375</v>
      </c>
      <c r="J5743">
        <v>-191.145045899</v>
      </c>
      <c r="K5743">
        <v>-277.59807383399999</v>
      </c>
      <c r="L5743">
        <v>-258.41728036699999</v>
      </c>
      <c r="M5743">
        <v>-300</v>
      </c>
      <c r="N5743">
        <v>-300</v>
      </c>
      <c r="O5743">
        <v>-300</v>
      </c>
    </row>
    <row r="5744" spans="1:15" x14ac:dyDescent="0.2">
      <c r="A5744">
        <v>0.70080566406199996</v>
      </c>
      <c r="B5744">
        <v>-129.937221671</v>
      </c>
      <c r="C5744">
        <v>-129.938765246</v>
      </c>
      <c r="D5744">
        <v>-129.939081751</v>
      </c>
      <c r="E5744">
        <v>-129.94168966399999</v>
      </c>
      <c r="F5744">
        <v>-129.94801257899999</v>
      </c>
      <c r="G5744">
        <v>-129.964071039</v>
      </c>
      <c r="H5744">
        <v>0</v>
      </c>
      <c r="I5744">
        <v>0.70080566406199996</v>
      </c>
      <c r="J5744">
        <v>-190.77265315899999</v>
      </c>
      <c r="K5744">
        <v>-265.09084726600003</v>
      </c>
      <c r="L5744">
        <v>-256.551282555</v>
      </c>
      <c r="M5744">
        <v>-300</v>
      </c>
      <c r="N5744">
        <v>-300</v>
      </c>
      <c r="O5744">
        <v>-300</v>
      </c>
    </row>
    <row r="5745" spans="1:15" x14ac:dyDescent="0.2">
      <c r="A5745">
        <v>0.700927734375</v>
      </c>
      <c r="B5745">
        <v>-130.539074038</v>
      </c>
      <c r="C5745">
        <v>-130.54062304499999</v>
      </c>
      <c r="D5745">
        <v>-130.54094134299999</v>
      </c>
      <c r="E5745">
        <v>-130.54355245100001</v>
      </c>
      <c r="F5745">
        <v>-130.549882236</v>
      </c>
      <c r="G5745">
        <v>-130.56595778100001</v>
      </c>
      <c r="H5745">
        <v>0</v>
      </c>
      <c r="I5745">
        <v>0.700927734375</v>
      </c>
      <c r="J5745">
        <v>-190.68469618899999</v>
      </c>
      <c r="K5745">
        <v>-273.95736392399999</v>
      </c>
      <c r="L5745">
        <v>-255.47130548199999</v>
      </c>
      <c r="M5745">
        <v>-300</v>
      </c>
      <c r="N5745">
        <v>-300</v>
      </c>
      <c r="O5745">
        <v>-300</v>
      </c>
    </row>
    <row r="5746" spans="1:15" x14ac:dyDescent="0.2">
      <c r="A5746">
        <v>0.70104980468800004</v>
      </c>
      <c r="B5746">
        <v>-131.20302988700001</v>
      </c>
      <c r="C5746">
        <v>-131.204584332</v>
      </c>
      <c r="D5746">
        <v>-131.204904422</v>
      </c>
      <c r="E5746">
        <v>-131.207518728</v>
      </c>
      <c r="F5746">
        <v>-131.213855387</v>
      </c>
      <c r="G5746">
        <v>-131.229948022</v>
      </c>
      <c r="H5746">
        <v>0</v>
      </c>
      <c r="I5746">
        <v>0.70104980468800004</v>
      </c>
      <c r="J5746">
        <v>-190.90723366500001</v>
      </c>
      <c r="K5746">
        <v>-258.68452508500002</v>
      </c>
      <c r="L5746">
        <v>-255.054597508</v>
      </c>
      <c r="M5746">
        <v>-300</v>
      </c>
      <c r="N5746">
        <v>-300</v>
      </c>
      <c r="O5746">
        <v>-300</v>
      </c>
    </row>
    <row r="5747" spans="1:15" x14ac:dyDescent="0.2">
      <c r="A5747">
        <v>0.701171875</v>
      </c>
      <c r="B5747">
        <v>-131.94037880600001</v>
      </c>
      <c r="C5747">
        <v>-131.94193869200001</v>
      </c>
      <c r="D5747">
        <v>-131.942260578</v>
      </c>
      <c r="E5747">
        <v>-131.944878082</v>
      </c>
      <c r="F5747">
        <v>-131.95122161699999</v>
      </c>
      <c r="G5747">
        <v>-131.96733135299999</v>
      </c>
      <c r="H5747">
        <v>0</v>
      </c>
      <c r="I5747">
        <v>0.701171875</v>
      </c>
      <c r="J5747">
        <v>-191.465091753</v>
      </c>
      <c r="K5747">
        <v>-266.24229713900002</v>
      </c>
      <c r="L5747">
        <v>-255.20863202199999</v>
      </c>
      <c r="M5747">
        <v>-300</v>
      </c>
      <c r="N5747">
        <v>-300</v>
      </c>
      <c r="O5747">
        <v>-300</v>
      </c>
    </row>
    <row r="5748" spans="1:15" x14ac:dyDescent="0.2">
      <c r="A5748">
        <v>0.70129394531199996</v>
      </c>
      <c r="B5748">
        <v>-132.765969756</v>
      </c>
      <c r="C5748">
        <v>-132.76753509</v>
      </c>
      <c r="D5748">
        <v>-132.76785877200001</v>
      </c>
      <c r="E5748">
        <v>-132.77047947599999</v>
      </c>
      <c r="F5748">
        <v>-132.77682989100001</v>
      </c>
      <c r="G5748">
        <v>-132.79295673300001</v>
      </c>
      <c r="H5748">
        <v>0</v>
      </c>
      <c r="I5748">
        <v>0.70129394531199996</v>
      </c>
      <c r="J5748">
        <v>-192.38270795400001</v>
      </c>
      <c r="K5748">
        <v>-260.34726730300002</v>
      </c>
      <c r="L5748">
        <v>-255.84148611099999</v>
      </c>
      <c r="M5748">
        <v>-273.05984958400001</v>
      </c>
      <c r="N5748">
        <v>-300</v>
      </c>
      <c r="O5748">
        <v>-300</v>
      </c>
    </row>
    <row r="5749" spans="1:15" x14ac:dyDescent="0.2">
      <c r="A5749">
        <v>0.701416015625</v>
      </c>
      <c r="B5749">
        <v>-133.699878101</v>
      </c>
      <c r="C5749">
        <v>-133.70144888900001</v>
      </c>
      <c r="D5749">
        <v>-133.701774368</v>
      </c>
      <c r="E5749">
        <v>-133.70439827499999</v>
      </c>
      <c r="F5749">
        <v>-133.71075557200001</v>
      </c>
      <c r="G5749">
        <v>-133.72689952900001</v>
      </c>
      <c r="H5749">
        <v>0</v>
      </c>
      <c r="I5749">
        <v>0.701416015625</v>
      </c>
      <c r="J5749">
        <v>-193.68514386800001</v>
      </c>
      <c r="K5749">
        <v>-262.16156314400001</v>
      </c>
      <c r="L5749">
        <v>-256.86959485199998</v>
      </c>
      <c r="M5749">
        <v>-254.969243291</v>
      </c>
      <c r="N5749">
        <v>-300</v>
      </c>
      <c r="O5749">
        <v>-300</v>
      </c>
    </row>
    <row r="5750" spans="1:15" x14ac:dyDescent="0.2">
      <c r="A5750">
        <v>0.70153808593800004</v>
      </c>
      <c r="B5750">
        <v>-134.770180168</v>
      </c>
      <c r="C5750">
        <v>-134.771756412</v>
      </c>
      <c r="D5750">
        <v>-134.77208368999999</v>
      </c>
      <c r="E5750">
        <v>-134.77471080000001</v>
      </c>
      <c r="F5750">
        <v>-134.78107498599999</v>
      </c>
      <c r="G5750">
        <v>-134.79723606300001</v>
      </c>
      <c r="H5750">
        <v>0</v>
      </c>
      <c r="I5750">
        <v>0.70153808593800004</v>
      </c>
      <c r="J5750">
        <v>-195.399276028</v>
      </c>
      <c r="K5750">
        <v>-260.863241969</v>
      </c>
      <c r="L5750">
        <v>-258.13169586200002</v>
      </c>
      <c r="M5750">
        <v>-254.49803714800001</v>
      </c>
      <c r="N5750">
        <v>-300</v>
      </c>
      <c r="O5750">
        <v>-300</v>
      </c>
    </row>
    <row r="5751" spans="1:15" x14ac:dyDescent="0.2">
      <c r="A5751">
        <v>0.70166015625</v>
      </c>
      <c r="B5751">
        <v>-136.017855516</v>
      </c>
      <c r="C5751">
        <v>-136.019437224</v>
      </c>
      <c r="D5751">
        <v>-136.01976630300001</v>
      </c>
      <c r="E5751">
        <v>-136.022396617</v>
      </c>
      <c r="F5751">
        <v>-136.028767692</v>
      </c>
      <c r="G5751">
        <v>-136.04494589999999</v>
      </c>
      <c r="H5751">
        <v>0</v>
      </c>
      <c r="I5751">
        <v>0.70166015625</v>
      </c>
      <c r="J5751">
        <v>-197.55518027400001</v>
      </c>
      <c r="K5751">
        <v>-257.27176260800002</v>
      </c>
      <c r="L5751">
        <v>-259.42461154900002</v>
      </c>
      <c r="M5751">
        <v>-258.61142103399999</v>
      </c>
      <c r="N5751">
        <v>-300</v>
      </c>
      <c r="O5751">
        <v>-300</v>
      </c>
    </row>
    <row r="5752" spans="1:15" x14ac:dyDescent="0.2">
      <c r="A5752">
        <v>0.70178222656199996</v>
      </c>
      <c r="B5752">
        <v>-137.50613574600001</v>
      </c>
      <c r="C5752">
        <v>-137.50772292100001</v>
      </c>
      <c r="D5752">
        <v>-137.508053803</v>
      </c>
      <c r="E5752">
        <v>-137.51068732600001</v>
      </c>
      <c r="F5752">
        <v>-137.51706529399999</v>
      </c>
      <c r="G5752">
        <v>-137.53326063700001</v>
      </c>
      <c r="H5752">
        <v>0</v>
      </c>
      <c r="I5752">
        <v>0.70178222656199996</v>
      </c>
      <c r="J5752">
        <v>-200.18783364000001</v>
      </c>
      <c r="K5752">
        <v>-270.02921113899998</v>
      </c>
      <c r="L5752">
        <v>-260.44672689800001</v>
      </c>
      <c r="M5752">
        <v>-263.13765609199999</v>
      </c>
      <c r="N5752">
        <v>-300</v>
      </c>
      <c r="O5752">
        <v>-300</v>
      </c>
    </row>
    <row r="5753" spans="1:15" x14ac:dyDescent="0.2">
      <c r="A5753">
        <v>0.701904296875</v>
      </c>
      <c r="B5753">
        <v>-139.34023535899999</v>
      </c>
      <c r="C5753">
        <v>-139.34182800799999</v>
      </c>
      <c r="D5753">
        <v>-139.34216068999999</v>
      </c>
      <c r="E5753">
        <v>-139.344797425</v>
      </c>
      <c r="F5753">
        <v>-139.35118228799999</v>
      </c>
      <c r="G5753">
        <v>-139.367394776</v>
      </c>
      <c r="H5753">
        <v>0</v>
      </c>
      <c r="I5753">
        <v>0.701904296875</v>
      </c>
      <c r="J5753">
        <v>-203.339280333</v>
      </c>
      <c r="K5753">
        <v>-255.89485475999999</v>
      </c>
      <c r="L5753">
        <v>-260.944235478</v>
      </c>
      <c r="M5753">
        <v>-268.096232391</v>
      </c>
      <c r="N5753">
        <v>-300</v>
      </c>
      <c r="O5753">
        <v>-300</v>
      </c>
    </row>
    <row r="5754" spans="1:15" x14ac:dyDescent="0.2">
      <c r="A5754">
        <v>0.70202636718800004</v>
      </c>
      <c r="B5754">
        <v>-141.71536526099999</v>
      </c>
      <c r="C5754">
        <v>-141.716963386</v>
      </c>
      <c r="D5754">
        <v>-141.71729787699999</v>
      </c>
      <c r="E5754">
        <v>-141.71993782000001</v>
      </c>
      <c r="F5754">
        <v>-141.72632958299999</v>
      </c>
      <c r="G5754">
        <v>-141.74255922200001</v>
      </c>
      <c r="H5754">
        <v>0</v>
      </c>
      <c r="I5754">
        <v>0.70202636718800004</v>
      </c>
      <c r="J5754">
        <v>-207.06163165000001</v>
      </c>
      <c r="K5754">
        <v>-265.84527020000002</v>
      </c>
      <c r="L5754">
        <v>-260.846416766</v>
      </c>
      <c r="M5754">
        <v>-273.57306436800002</v>
      </c>
      <c r="N5754">
        <v>-300</v>
      </c>
      <c r="O5754">
        <v>-300</v>
      </c>
    </row>
    <row r="5755" spans="1:15" x14ac:dyDescent="0.2">
      <c r="A5755">
        <v>0.7021484375</v>
      </c>
      <c r="B5755">
        <v>-145.06208615400001</v>
      </c>
      <c r="C5755">
        <v>-145.06368976799999</v>
      </c>
      <c r="D5755">
        <v>-145.06402606099999</v>
      </c>
      <c r="E5755">
        <v>-145.066669217</v>
      </c>
      <c r="F5755">
        <v>-145.07306788099999</v>
      </c>
      <c r="G5755">
        <v>-145.08931467900001</v>
      </c>
      <c r="H5755">
        <v>0</v>
      </c>
      <c r="I5755">
        <v>0.7021484375</v>
      </c>
      <c r="J5755">
        <v>-211.42133548199999</v>
      </c>
      <c r="K5755">
        <v>-258.52484600000003</v>
      </c>
      <c r="L5755">
        <v>-260.32339291199997</v>
      </c>
      <c r="M5755">
        <v>-279.70210532599998</v>
      </c>
      <c r="N5755">
        <v>-300</v>
      </c>
      <c r="O5755">
        <v>-300</v>
      </c>
    </row>
    <row r="5756" spans="1:15" x14ac:dyDescent="0.2">
      <c r="A5756">
        <v>0.70227050781199996</v>
      </c>
      <c r="B5756">
        <v>-150.70124425700001</v>
      </c>
      <c r="C5756">
        <v>-150.702853369</v>
      </c>
      <c r="D5756">
        <v>-150.70319145600001</v>
      </c>
      <c r="E5756">
        <v>-150.70583783399999</v>
      </c>
      <c r="F5756">
        <v>-150.71224341000001</v>
      </c>
      <c r="G5756">
        <v>-150.728507372</v>
      </c>
      <c r="H5756">
        <v>0</v>
      </c>
      <c r="I5756">
        <v>0.70227050781199996</v>
      </c>
      <c r="J5756">
        <v>-216.50589300600001</v>
      </c>
      <c r="K5756">
        <v>-261.65953749400001</v>
      </c>
      <c r="L5756">
        <v>-259.69734434100002</v>
      </c>
      <c r="M5756">
        <v>-286.65739234199998</v>
      </c>
      <c r="N5756">
        <v>-291.041165562</v>
      </c>
      <c r="O5756">
        <v>-300</v>
      </c>
    </row>
    <row r="5757" spans="1:15" x14ac:dyDescent="0.2">
      <c r="A5757">
        <v>0.702392578125</v>
      </c>
      <c r="B5757">
        <v>-173.54322427</v>
      </c>
      <c r="C5757">
        <v>-173.54483880000001</v>
      </c>
      <c r="D5757">
        <v>-173.54517853799999</v>
      </c>
      <c r="E5757">
        <v>-173.54782828899999</v>
      </c>
      <c r="F5757">
        <v>-173.55424083400001</v>
      </c>
      <c r="G5757">
        <v>-173.57052193600001</v>
      </c>
      <c r="H5757">
        <v>0</v>
      </c>
      <c r="I5757">
        <v>0.702392578125</v>
      </c>
      <c r="J5757">
        <v>-222.434866543</v>
      </c>
      <c r="K5757">
        <v>-261.08012885900001</v>
      </c>
      <c r="L5757">
        <v>-259.24614734900001</v>
      </c>
      <c r="M5757">
        <v>-294.56131584299999</v>
      </c>
      <c r="N5757">
        <v>-294.652671709</v>
      </c>
      <c r="O5757">
        <v>-300</v>
      </c>
    </row>
    <row r="5758" spans="1:15" x14ac:dyDescent="0.2">
      <c r="A5758">
        <v>0.70251464843800004</v>
      </c>
      <c r="B5758">
        <v>-151.919480677</v>
      </c>
      <c r="C5758">
        <v>-151.921100774</v>
      </c>
      <c r="D5758">
        <v>-151.92144250999999</v>
      </c>
      <c r="E5758">
        <v>-151.92409530200001</v>
      </c>
      <c r="F5758">
        <v>-151.93051467999999</v>
      </c>
      <c r="G5758">
        <v>-151.94681301</v>
      </c>
      <c r="H5758">
        <v>0</v>
      </c>
      <c r="I5758">
        <v>0.70251464843800004</v>
      </c>
      <c r="J5758">
        <v>-229.37969531499999</v>
      </c>
      <c r="K5758">
        <v>-258.241838718</v>
      </c>
      <c r="L5758">
        <v>-259.20563186700002</v>
      </c>
      <c r="M5758">
        <v>-300</v>
      </c>
      <c r="N5758">
        <v>-300</v>
      </c>
      <c r="O5758">
        <v>-300</v>
      </c>
    </row>
    <row r="5759" spans="1:15" x14ac:dyDescent="0.2">
      <c r="A5759">
        <v>0.70263671875</v>
      </c>
      <c r="B5759">
        <v>-145.48467679500001</v>
      </c>
      <c r="C5759">
        <v>-145.48630240599999</v>
      </c>
      <c r="D5759">
        <v>-145.48664594799999</v>
      </c>
      <c r="E5759">
        <v>-145.48930196000001</v>
      </c>
      <c r="F5759">
        <v>-145.49572826100001</v>
      </c>
      <c r="G5759">
        <v>-145.51204377100001</v>
      </c>
      <c r="H5759">
        <v>0</v>
      </c>
      <c r="I5759">
        <v>0.70263671875</v>
      </c>
      <c r="J5759">
        <v>-237.60335187300001</v>
      </c>
      <c r="K5759">
        <v>-288.24429082199998</v>
      </c>
      <c r="L5759">
        <v>-259.76410618699998</v>
      </c>
      <c r="M5759">
        <v>-300</v>
      </c>
      <c r="N5759">
        <v>-300</v>
      </c>
      <c r="O5759">
        <v>-300</v>
      </c>
    </row>
    <row r="5760" spans="1:15" x14ac:dyDescent="0.2">
      <c r="A5760">
        <v>0.70275878906199996</v>
      </c>
      <c r="B5760">
        <v>-141.79073779500001</v>
      </c>
      <c r="C5760">
        <v>-141.79236890799999</v>
      </c>
      <c r="D5760">
        <v>-141.79271427</v>
      </c>
      <c r="E5760">
        <v>-141.79537350000001</v>
      </c>
      <c r="F5760">
        <v>-141.80180671900001</v>
      </c>
      <c r="G5760">
        <v>-141.81813942700001</v>
      </c>
      <c r="H5760">
        <v>0</v>
      </c>
      <c r="I5760">
        <v>0.70275878906199996</v>
      </c>
      <c r="J5760">
        <v>-247.55240929600001</v>
      </c>
      <c r="K5760">
        <v>-265.44137778800001</v>
      </c>
      <c r="L5760">
        <v>-261.171561446</v>
      </c>
      <c r="M5760">
        <v>-300</v>
      </c>
      <c r="N5760">
        <v>-300</v>
      </c>
      <c r="O5760">
        <v>-300</v>
      </c>
    </row>
    <row r="5761" spans="1:15" x14ac:dyDescent="0.2">
      <c r="A5761">
        <v>0.702880859375</v>
      </c>
      <c r="B5761">
        <v>-139.180048774</v>
      </c>
      <c r="C5761">
        <v>-139.18168540600001</v>
      </c>
      <c r="D5761">
        <v>-139.18203257799999</v>
      </c>
      <c r="E5761">
        <v>-139.184695033</v>
      </c>
      <c r="F5761">
        <v>-139.19113517299999</v>
      </c>
      <c r="G5761">
        <v>-139.20748508700001</v>
      </c>
      <c r="H5761">
        <v>0</v>
      </c>
      <c r="I5761">
        <v>0.702880859375</v>
      </c>
      <c r="J5761">
        <v>-260.125400372</v>
      </c>
      <c r="K5761">
        <v>-265.48307476999997</v>
      </c>
      <c r="L5761">
        <v>-263.91084250799997</v>
      </c>
      <c r="M5761">
        <v>-300</v>
      </c>
      <c r="N5761">
        <v>-300</v>
      </c>
      <c r="O5761">
        <v>-300</v>
      </c>
    </row>
    <row r="5762" spans="1:15" x14ac:dyDescent="0.2">
      <c r="A5762">
        <v>0.70300292968800004</v>
      </c>
      <c r="B5762">
        <v>-137.15490674500001</v>
      </c>
      <c r="C5762">
        <v>-137.156548894</v>
      </c>
      <c r="D5762">
        <v>-137.156897883</v>
      </c>
      <c r="E5762">
        <v>-137.159563564</v>
      </c>
      <c r="F5762">
        <v>-137.166010629</v>
      </c>
      <c r="G5762">
        <v>-137.18237775200001</v>
      </c>
      <c r="H5762">
        <v>0</v>
      </c>
      <c r="I5762">
        <v>0.70300292968800004</v>
      </c>
      <c r="J5762">
        <v>-277.92772139099998</v>
      </c>
      <c r="K5762">
        <v>-259.02662678500002</v>
      </c>
      <c r="L5762">
        <v>-269.45057342199999</v>
      </c>
      <c r="M5762">
        <v>-300</v>
      </c>
      <c r="N5762">
        <v>-300</v>
      </c>
      <c r="O5762">
        <v>-300</v>
      </c>
    </row>
    <row r="5763" spans="1:15" x14ac:dyDescent="0.2">
      <c r="A5763">
        <v>0.703125</v>
      </c>
      <c r="B5763">
        <v>-135.49771421899999</v>
      </c>
      <c r="C5763">
        <v>-135.49936189600001</v>
      </c>
      <c r="D5763">
        <v>-135.499712703</v>
      </c>
      <c r="E5763">
        <v>-135.502381609</v>
      </c>
      <c r="F5763">
        <v>-135.508835602</v>
      </c>
      <c r="G5763">
        <v>-135.52521994200001</v>
      </c>
      <c r="H5763">
        <v>0</v>
      </c>
      <c r="I5763">
        <v>0.703125</v>
      </c>
      <c r="J5763">
        <v>-300</v>
      </c>
      <c r="K5763">
        <v>-300</v>
      </c>
      <c r="L5763">
        <v>-300</v>
      </c>
      <c r="M5763">
        <v>-300</v>
      </c>
      <c r="N5763">
        <v>-300</v>
      </c>
      <c r="O5763">
        <v>-300</v>
      </c>
    </row>
    <row r="5764" spans="1:15" x14ac:dyDescent="0.2">
      <c r="A5764">
        <v>0.70324707031199996</v>
      </c>
      <c r="B5764">
        <v>-134.09364280599999</v>
      </c>
      <c r="C5764">
        <v>-134.09529601400001</v>
      </c>
      <c r="D5764">
        <v>-134.09564864000001</v>
      </c>
      <c r="E5764">
        <v>-134.09832077199999</v>
      </c>
      <c r="F5764">
        <v>-134.10478169699999</v>
      </c>
      <c r="G5764">
        <v>-134.121183264</v>
      </c>
      <c r="H5764">
        <v>0</v>
      </c>
      <c r="I5764">
        <v>0.70324707031199996</v>
      </c>
      <c r="J5764">
        <v>-300</v>
      </c>
      <c r="K5764">
        <v>-259.18586936200001</v>
      </c>
      <c r="L5764">
        <v>-269.44236169099997</v>
      </c>
      <c r="M5764">
        <v>-300</v>
      </c>
      <c r="N5764">
        <v>-300</v>
      </c>
      <c r="O5764">
        <v>-300</v>
      </c>
    </row>
    <row r="5765" spans="1:15" x14ac:dyDescent="0.2">
      <c r="A5765">
        <v>0.703369140625</v>
      </c>
      <c r="B5765">
        <v>-132.87463408900001</v>
      </c>
      <c r="C5765">
        <v>-132.876292834</v>
      </c>
      <c r="D5765">
        <v>-132.87664727999999</v>
      </c>
      <c r="E5765">
        <v>-132.87932264</v>
      </c>
      <c r="F5765">
        <v>-132.885790499</v>
      </c>
      <c r="G5765">
        <v>-132.90220929899999</v>
      </c>
      <c r="H5765">
        <v>0</v>
      </c>
      <c r="I5765">
        <v>0.703369140625</v>
      </c>
      <c r="J5765">
        <v>-300</v>
      </c>
      <c r="K5765">
        <v>-265.80138660799997</v>
      </c>
      <c r="L5765">
        <v>-263.88162568500002</v>
      </c>
      <c r="M5765">
        <v>-300</v>
      </c>
      <c r="N5765">
        <v>-300</v>
      </c>
      <c r="O5765">
        <v>-300</v>
      </c>
    </row>
    <row r="5766" spans="1:15" x14ac:dyDescent="0.2">
      <c r="A5766">
        <v>0.70349121093800004</v>
      </c>
      <c r="B5766">
        <v>-131.797008414</v>
      </c>
      <c r="C5766">
        <v>-131.7986727</v>
      </c>
      <c r="D5766">
        <v>-131.79902897100001</v>
      </c>
      <c r="E5766">
        <v>-131.80170755899999</v>
      </c>
      <c r="F5766">
        <v>-131.808182356</v>
      </c>
      <c r="G5766">
        <v>-131.82461839699999</v>
      </c>
      <c r="H5766">
        <v>0</v>
      </c>
      <c r="I5766">
        <v>0.70349121093800004</v>
      </c>
      <c r="J5766">
        <v>-300</v>
      </c>
      <c r="K5766">
        <v>-265.92970410100003</v>
      </c>
      <c r="L5766">
        <v>-261.12376146999998</v>
      </c>
      <c r="M5766">
        <v>-300</v>
      </c>
      <c r="N5766">
        <v>-300</v>
      </c>
      <c r="O5766">
        <v>-300</v>
      </c>
    </row>
    <row r="5767" spans="1:15" x14ac:dyDescent="0.2">
      <c r="A5767">
        <v>0.70361328125</v>
      </c>
      <c r="B5767">
        <v>-130.83105224900001</v>
      </c>
      <c r="C5767">
        <v>-130.83272208299999</v>
      </c>
      <c r="D5767">
        <v>-130.833080177</v>
      </c>
      <c r="E5767">
        <v>-130.83576199800001</v>
      </c>
      <c r="F5767">
        <v>-130.84224373399999</v>
      </c>
      <c r="G5767">
        <v>-130.85869702299999</v>
      </c>
      <c r="H5767">
        <v>0</v>
      </c>
      <c r="I5767">
        <v>0.70361328125</v>
      </c>
      <c r="J5767">
        <v>-300</v>
      </c>
      <c r="K5767">
        <v>-288.91100470999999</v>
      </c>
      <c r="L5767">
        <v>-259.699311142</v>
      </c>
      <c r="M5767">
        <v>-300</v>
      </c>
      <c r="N5767">
        <v>-300</v>
      </c>
      <c r="O5767">
        <v>-300</v>
      </c>
    </row>
    <row r="5768" spans="1:15" x14ac:dyDescent="0.2">
      <c r="A5768">
        <v>0.70373535156199996</v>
      </c>
      <c r="B5768">
        <v>-129.95563239800001</v>
      </c>
      <c r="C5768">
        <v>-129.95730778399999</v>
      </c>
      <c r="D5768">
        <v>-129.957667703</v>
      </c>
      <c r="E5768">
        <v>-129.96035275700001</v>
      </c>
      <c r="F5768">
        <v>-129.966841437</v>
      </c>
      <c r="G5768">
        <v>-129.98331198100001</v>
      </c>
      <c r="H5768">
        <v>0</v>
      </c>
      <c r="I5768">
        <v>0.70373535156199996</v>
      </c>
      <c r="J5768">
        <v>-300</v>
      </c>
      <c r="K5768">
        <v>-259.06025651200002</v>
      </c>
      <c r="L5768">
        <v>-259.12293430900002</v>
      </c>
      <c r="M5768">
        <v>-300</v>
      </c>
      <c r="N5768">
        <v>-300</v>
      </c>
      <c r="O5768">
        <v>-300</v>
      </c>
    </row>
    <row r="5769" spans="1:15" x14ac:dyDescent="0.2">
      <c r="A5769">
        <v>0.703857421875</v>
      </c>
      <c r="B5769">
        <v>-129.15517968200001</v>
      </c>
      <c r="C5769">
        <v>-129.156860626</v>
      </c>
      <c r="D5769">
        <v>-129.15722237200001</v>
      </c>
      <c r="E5769">
        <v>-129.15991066000001</v>
      </c>
      <c r="F5769">
        <v>-129.166406287</v>
      </c>
      <c r="G5769">
        <v>-129.18289409400001</v>
      </c>
      <c r="H5769">
        <v>0</v>
      </c>
      <c r="I5769">
        <v>0.703857421875</v>
      </c>
      <c r="J5769">
        <v>-300</v>
      </c>
      <c r="K5769">
        <v>-262.068984747</v>
      </c>
      <c r="L5769">
        <v>-259.14603119899999</v>
      </c>
      <c r="M5769">
        <v>-294.555340871</v>
      </c>
      <c r="N5769">
        <v>-294.56734093599999</v>
      </c>
      <c r="O5769">
        <v>-300</v>
      </c>
    </row>
    <row r="5770" spans="1:15" x14ac:dyDescent="0.2">
      <c r="A5770">
        <v>0.70397949218800004</v>
      </c>
      <c r="B5770">
        <v>-128.41789171400001</v>
      </c>
      <c r="C5770">
        <v>-128.41957822000001</v>
      </c>
      <c r="D5770">
        <v>-128.41994179400001</v>
      </c>
      <c r="E5770">
        <v>-128.42263331999999</v>
      </c>
      <c r="F5770">
        <v>-128.42913589700001</v>
      </c>
      <c r="G5770">
        <v>-128.44564097400001</v>
      </c>
      <c r="H5770">
        <v>0</v>
      </c>
      <c r="I5770">
        <v>0.70397949218800004</v>
      </c>
      <c r="J5770">
        <v>-300</v>
      </c>
      <c r="K5770">
        <v>-262.82164605299999</v>
      </c>
      <c r="L5770">
        <v>-259.58037804200001</v>
      </c>
      <c r="M5770">
        <v>-286.54441158600002</v>
      </c>
      <c r="N5770">
        <v>-290.949811646</v>
      </c>
      <c r="O5770">
        <v>-300</v>
      </c>
    </row>
    <row r="5771" spans="1:15" x14ac:dyDescent="0.2">
      <c r="A5771">
        <v>0.7041015625</v>
      </c>
      <c r="B5771">
        <v>-127.734607467</v>
      </c>
      <c r="C5771">
        <v>-127.736299542</v>
      </c>
      <c r="D5771">
        <v>-127.736664946</v>
      </c>
      <c r="E5771">
        <v>-127.739359709</v>
      </c>
      <c r="F5771">
        <v>-127.745869239</v>
      </c>
      <c r="G5771">
        <v>-127.76239159399999</v>
      </c>
      <c r="H5771">
        <v>0</v>
      </c>
      <c r="I5771">
        <v>0.7041015625</v>
      </c>
      <c r="J5771">
        <v>-300</v>
      </c>
      <c r="K5771">
        <v>-259.86330498799998</v>
      </c>
      <c r="L5771">
        <v>-260.19110964100003</v>
      </c>
      <c r="M5771">
        <v>-279.56926633400002</v>
      </c>
      <c r="N5771">
        <v>-300</v>
      </c>
      <c r="O5771">
        <v>-300</v>
      </c>
    </row>
    <row r="5772" spans="1:15" x14ac:dyDescent="0.2">
      <c r="A5772">
        <v>0.70422363281199996</v>
      </c>
      <c r="B5772">
        <v>-127.09807315499999</v>
      </c>
      <c r="C5772">
        <v>-127.099770804</v>
      </c>
      <c r="D5772">
        <v>-127.100138039</v>
      </c>
      <c r="E5772">
        <v>-127.102836041</v>
      </c>
      <c r="F5772">
        <v>-127.109352528</v>
      </c>
      <c r="G5772">
        <v>-127.125892167</v>
      </c>
      <c r="H5772">
        <v>0</v>
      </c>
      <c r="I5772">
        <v>0.70422363281199996</v>
      </c>
      <c r="J5772">
        <v>-300</v>
      </c>
      <c r="K5772">
        <v>-267.36726725699998</v>
      </c>
      <c r="L5772">
        <v>-260.69434243699999</v>
      </c>
      <c r="M5772">
        <v>-273.43181591600001</v>
      </c>
      <c r="N5772">
        <v>-300</v>
      </c>
      <c r="O5772">
        <v>-300</v>
      </c>
    </row>
    <row r="5773" spans="1:15" x14ac:dyDescent="0.2">
      <c r="A5773">
        <v>0.704345703125</v>
      </c>
      <c r="B5773">
        <v>-126.50244671199999</v>
      </c>
      <c r="C5773">
        <v>-126.50414994</v>
      </c>
      <c r="D5773">
        <v>-126.504519008</v>
      </c>
      <c r="E5773">
        <v>-126.50722025100001</v>
      </c>
      <c r="F5773">
        <v>-126.513743697</v>
      </c>
      <c r="G5773">
        <v>-126.53030062800001</v>
      </c>
      <c r="H5773">
        <v>0</v>
      </c>
      <c r="I5773">
        <v>0.704345703125</v>
      </c>
      <c r="J5773">
        <v>-299.52245557999998</v>
      </c>
      <c r="K5773">
        <v>-257.60223931000002</v>
      </c>
      <c r="L5773">
        <v>-260.77594387400001</v>
      </c>
      <c r="M5773">
        <v>-267.932161393</v>
      </c>
      <c r="N5773">
        <v>-300</v>
      </c>
      <c r="O5773">
        <v>-300</v>
      </c>
    </row>
    <row r="5774" spans="1:15" x14ac:dyDescent="0.2">
      <c r="A5774">
        <v>0.70446777343800004</v>
      </c>
      <c r="B5774">
        <v>-125.942953467</v>
      </c>
      <c r="C5774">
        <v>-125.944662279</v>
      </c>
      <c r="D5774">
        <v>-125.945033182</v>
      </c>
      <c r="E5774">
        <v>-125.947737667</v>
      </c>
      <c r="F5774">
        <v>-125.954268075</v>
      </c>
      <c r="G5774">
        <v>-125.97084230599999</v>
      </c>
      <c r="H5774">
        <v>0</v>
      </c>
      <c r="I5774">
        <v>0.70446777343800004</v>
      </c>
      <c r="J5774">
        <v>-300</v>
      </c>
      <c r="K5774">
        <v>-271.93835133599998</v>
      </c>
      <c r="L5774">
        <v>-260.26181513099999</v>
      </c>
      <c r="M5774">
        <v>-262.957141643</v>
      </c>
      <c r="N5774">
        <v>-300</v>
      </c>
      <c r="O5774">
        <v>-300</v>
      </c>
    </row>
    <row r="5775" spans="1:15" x14ac:dyDescent="0.2">
      <c r="A5775">
        <v>0.70458984375</v>
      </c>
      <c r="B5775">
        <v>-125.415640822</v>
      </c>
      <c r="C5775">
        <v>-125.417355224</v>
      </c>
      <c r="D5775">
        <v>-125.417727962</v>
      </c>
      <c r="E5775">
        <v>-125.420435692</v>
      </c>
      <c r="F5775">
        <v>-125.426973065</v>
      </c>
      <c r="G5775">
        <v>-125.443564603</v>
      </c>
      <c r="H5775">
        <v>0</v>
      </c>
      <c r="I5775">
        <v>0.70458984375</v>
      </c>
      <c r="J5775">
        <v>-300</v>
      </c>
      <c r="K5775">
        <v>-259.36884487999998</v>
      </c>
      <c r="L5775">
        <v>-259.22276807999998</v>
      </c>
      <c r="M5775">
        <v>-258.41265684899997</v>
      </c>
      <c r="N5775">
        <v>-300</v>
      </c>
      <c r="O5775">
        <v>-300</v>
      </c>
    </row>
    <row r="5776" spans="1:15" x14ac:dyDescent="0.2">
      <c r="A5776">
        <v>0.70471191406199996</v>
      </c>
      <c r="B5776">
        <v>-124.91719962499999</v>
      </c>
      <c r="C5776">
        <v>-124.918919621</v>
      </c>
      <c r="D5776">
        <v>-124.919294197</v>
      </c>
      <c r="E5776">
        <v>-124.922005172</v>
      </c>
      <c r="F5776">
        <v>-124.928549514</v>
      </c>
      <c r="G5776">
        <v>-124.945158366</v>
      </c>
      <c r="H5776">
        <v>0</v>
      </c>
      <c r="I5776">
        <v>0.70471191406199996</v>
      </c>
      <c r="J5776">
        <v>-290.91435869100002</v>
      </c>
      <c r="K5776">
        <v>-263.16451843300001</v>
      </c>
      <c r="L5776">
        <v>-257.91515465600003</v>
      </c>
      <c r="M5776">
        <v>-254.28362943299999</v>
      </c>
      <c r="N5776">
        <v>-300</v>
      </c>
      <c r="O5776">
        <v>-300</v>
      </c>
    </row>
    <row r="5777" spans="1:15" x14ac:dyDescent="0.2">
      <c r="A5777">
        <v>0.704833984375</v>
      </c>
      <c r="B5777">
        <v>-124.44483159000001</v>
      </c>
      <c r="C5777">
        <v>-124.44655718600001</v>
      </c>
      <c r="D5777">
        <v>-124.44693359999999</v>
      </c>
      <c r="E5777">
        <v>-124.449647824</v>
      </c>
      <c r="F5777">
        <v>-124.456199137</v>
      </c>
      <c r="G5777">
        <v>-124.47282531</v>
      </c>
      <c r="H5777">
        <v>0</v>
      </c>
      <c r="I5777">
        <v>0.704833984375</v>
      </c>
      <c r="J5777">
        <v>-287.682607937</v>
      </c>
      <c r="K5777">
        <v>-264.67893828199999</v>
      </c>
      <c r="L5777">
        <v>-256.63452537799998</v>
      </c>
      <c r="M5777">
        <v>-254.73830429</v>
      </c>
      <c r="N5777">
        <v>-300</v>
      </c>
      <c r="O5777">
        <v>-300</v>
      </c>
    </row>
    <row r="5778" spans="1:15" x14ac:dyDescent="0.2">
      <c r="A5778">
        <v>0.70495605468800004</v>
      </c>
      <c r="B5778">
        <v>-123.996149226</v>
      </c>
      <c r="C5778">
        <v>-123.997880427</v>
      </c>
      <c r="D5778">
        <v>-123.998258681</v>
      </c>
      <c r="E5778">
        <v>-124.000976154</v>
      </c>
      <c r="F5778">
        <v>-124.00753444199999</v>
      </c>
      <c r="G5778">
        <v>-124.024177944</v>
      </c>
      <c r="H5778">
        <v>0</v>
      </c>
      <c r="I5778">
        <v>0.70495605468800004</v>
      </c>
      <c r="J5778">
        <v>-292.32602215999998</v>
      </c>
      <c r="K5778">
        <v>-263.084371003</v>
      </c>
      <c r="L5778">
        <v>-255.59105541900001</v>
      </c>
      <c r="M5778">
        <v>-272.823493138</v>
      </c>
      <c r="N5778">
        <v>-300</v>
      </c>
      <c r="O5778">
        <v>-300</v>
      </c>
    </row>
    <row r="5779" spans="1:15" x14ac:dyDescent="0.2">
      <c r="A5779">
        <v>0.705078125</v>
      </c>
      <c r="B5779">
        <v>-123.569099142</v>
      </c>
      <c r="C5779">
        <v>-123.570835954</v>
      </c>
      <c r="D5779">
        <v>-123.57121605</v>
      </c>
      <c r="E5779">
        <v>-123.573936773</v>
      </c>
      <c r="F5779">
        <v>-123.580502039</v>
      </c>
      <c r="G5779">
        <v>-123.597162877</v>
      </c>
      <c r="H5779">
        <v>0</v>
      </c>
      <c r="I5779">
        <v>0.705078125</v>
      </c>
      <c r="J5779">
        <v>-293.065459922</v>
      </c>
      <c r="K5779">
        <v>-269.21365221999997</v>
      </c>
      <c r="L5779">
        <v>-254.94111579299999</v>
      </c>
      <c r="M5779">
        <v>-300</v>
      </c>
      <c r="N5779">
        <v>-300</v>
      </c>
      <c r="O5779">
        <v>-300</v>
      </c>
    </row>
    <row r="5780" spans="1:15" x14ac:dyDescent="0.2">
      <c r="A5780">
        <v>0.70520019531199996</v>
      </c>
      <c r="B5780">
        <v>-123.16190247900001</v>
      </c>
      <c r="C5780">
        <v>-123.16364490700001</v>
      </c>
      <c r="D5780">
        <v>-123.164026846</v>
      </c>
      <c r="E5780">
        <v>-123.166750822</v>
      </c>
      <c r="F5780">
        <v>-123.17332306900001</v>
      </c>
      <c r="G5780">
        <v>-123.19000124999999</v>
      </c>
      <c r="H5780">
        <v>0</v>
      </c>
      <c r="I5780">
        <v>0.70520019531199996</v>
      </c>
      <c r="J5780">
        <v>-283.15125891700001</v>
      </c>
      <c r="K5780">
        <v>-261.89495317699999</v>
      </c>
      <c r="L5780">
        <v>-254.770541681</v>
      </c>
      <c r="M5780">
        <v>-300</v>
      </c>
      <c r="N5780">
        <v>-300</v>
      </c>
      <c r="O5780">
        <v>-300</v>
      </c>
    </row>
    <row r="5781" spans="1:15" x14ac:dyDescent="0.2">
      <c r="A5781">
        <v>0.705322265625</v>
      </c>
      <c r="B5781">
        <v>-122.773008064</v>
      </c>
      <c r="C5781">
        <v>-122.774756114</v>
      </c>
      <c r="D5781">
        <v>-122.775139897</v>
      </c>
      <c r="E5781">
        <v>-122.777867126</v>
      </c>
      <c r="F5781">
        <v>-122.784446358</v>
      </c>
      <c r="G5781">
        <v>-122.80114188899999</v>
      </c>
      <c r="H5781">
        <v>0</v>
      </c>
      <c r="I5781">
        <v>0.705322265625</v>
      </c>
      <c r="J5781">
        <v>-282.85121057499998</v>
      </c>
      <c r="K5781">
        <v>-277.41497019000002</v>
      </c>
      <c r="L5781">
        <v>-255.170941105</v>
      </c>
      <c r="M5781">
        <v>-300</v>
      </c>
      <c r="N5781">
        <v>-300</v>
      </c>
      <c r="O5781">
        <v>-300</v>
      </c>
    </row>
    <row r="5782" spans="1:15" x14ac:dyDescent="0.2">
      <c r="A5782">
        <v>0.70544433593800004</v>
      </c>
      <c r="B5782">
        <v>-122.40105516600001</v>
      </c>
      <c r="C5782">
        <v>-122.402808842</v>
      </c>
      <c r="D5782">
        <v>-122.40319447100001</v>
      </c>
      <c r="E5782">
        <v>-122.40592495600001</v>
      </c>
      <c r="F5782">
        <v>-122.41251117500001</v>
      </c>
      <c r="G5782">
        <v>-122.42922406300001</v>
      </c>
      <c r="H5782">
        <v>0</v>
      </c>
      <c r="I5782">
        <v>0.70544433593800004</v>
      </c>
      <c r="J5782">
        <v>-300</v>
      </c>
      <c r="K5782">
        <v>-268.812612387</v>
      </c>
      <c r="L5782">
        <v>-256.23391270500002</v>
      </c>
      <c r="M5782">
        <v>-300</v>
      </c>
      <c r="N5782">
        <v>-300</v>
      </c>
      <c r="O5782">
        <v>-300</v>
      </c>
    </row>
    <row r="5783" spans="1:15" x14ac:dyDescent="0.2">
      <c r="A5783">
        <v>0.70556640625</v>
      </c>
      <c r="B5783">
        <v>-122.04484358099999</v>
      </c>
      <c r="C5783">
        <v>-122.046602888</v>
      </c>
      <c r="D5783">
        <v>-122.046990365</v>
      </c>
      <c r="E5783">
        <v>-122.049724106</v>
      </c>
      <c r="F5783">
        <v>-122.056317316</v>
      </c>
      <c r="G5783">
        <v>-122.073047569</v>
      </c>
      <c r="H5783">
        <v>0</v>
      </c>
      <c r="I5783">
        <v>0.70556640625</v>
      </c>
      <c r="J5783">
        <v>-277.51360902699997</v>
      </c>
      <c r="K5783">
        <v>-281.59417198599999</v>
      </c>
      <c r="L5783">
        <v>-258.08268595200002</v>
      </c>
      <c r="M5783">
        <v>-300</v>
      </c>
      <c r="N5783">
        <v>-300</v>
      </c>
      <c r="O5783">
        <v>-300</v>
      </c>
    </row>
    <row r="5784" spans="1:15" x14ac:dyDescent="0.2">
      <c r="A5784">
        <v>0.70568847656199996</v>
      </c>
      <c r="B5784">
        <v>-121.703309381</v>
      </c>
      <c r="C5784">
        <v>-121.705074325</v>
      </c>
      <c r="D5784">
        <v>-121.70546365</v>
      </c>
      <c r="E5784">
        <v>-121.708200651</v>
      </c>
      <c r="F5784">
        <v>-121.714800854</v>
      </c>
      <c r="G5784">
        <v>-121.731548479</v>
      </c>
      <c r="H5784">
        <v>0</v>
      </c>
      <c r="I5784">
        <v>0.70568847656199996</v>
      </c>
      <c r="J5784">
        <v>-272.028856636</v>
      </c>
      <c r="K5784">
        <v>-264.81214937800002</v>
      </c>
      <c r="L5784">
        <v>-260.90665310200001</v>
      </c>
      <c r="M5784">
        <v>-300</v>
      </c>
      <c r="N5784">
        <v>-300</v>
      </c>
      <c r="O5784">
        <v>-300</v>
      </c>
    </row>
    <row r="5785" spans="1:15" x14ac:dyDescent="0.2">
      <c r="A5785">
        <v>0.705810546875</v>
      </c>
      <c r="B5785">
        <v>-121.375505092</v>
      </c>
      <c r="C5785">
        <v>-121.377275678</v>
      </c>
      <c r="D5785">
        <v>-121.37766685299999</v>
      </c>
      <c r="E5785">
        <v>-121.38040711399999</v>
      </c>
      <c r="F5785">
        <v>-121.38701431299999</v>
      </c>
      <c r="G5785">
        <v>-121.40377931800001</v>
      </c>
      <c r="H5785">
        <v>0</v>
      </c>
      <c r="I5785">
        <v>0.705810546875</v>
      </c>
      <c r="J5785">
        <v>-271.62326674100001</v>
      </c>
      <c r="K5785">
        <v>-271.019420212</v>
      </c>
      <c r="L5785">
        <v>-264.90472784600001</v>
      </c>
      <c r="M5785">
        <v>-300</v>
      </c>
      <c r="N5785">
        <v>-300</v>
      </c>
      <c r="O5785">
        <v>-300</v>
      </c>
    </row>
    <row r="5786" spans="1:15" x14ac:dyDescent="0.2">
      <c r="A5786">
        <v>0.70593261718800004</v>
      </c>
      <c r="B5786">
        <v>-121.060583353</v>
      </c>
      <c r="C5786">
        <v>-121.06235958800001</v>
      </c>
      <c r="D5786">
        <v>-121.06275261499999</v>
      </c>
      <c r="E5786">
        <v>-121.065496137</v>
      </c>
      <c r="F5786">
        <v>-121.07211033599999</v>
      </c>
      <c r="G5786">
        <v>-121.088892728</v>
      </c>
      <c r="H5786">
        <v>0</v>
      </c>
      <c r="I5786">
        <v>0.70593261718800004</v>
      </c>
      <c r="J5786">
        <v>-278.47062787499999</v>
      </c>
      <c r="K5786">
        <v>-274.165879088</v>
      </c>
      <c r="L5786">
        <v>-270.00436979199998</v>
      </c>
      <c r="M5786">
        <v>-300</v>
      </c>
      <c r="N5786">
        <v>-300</v>
      </c>
      <c r="O5786">
        <v>-300</v>
      </c>
    </row>
    <row r="5787" spans="1:15" x14ac:dyDescent="0.2">
      <c r="A5787">
        <v>0.7060546875</v>
      </c>
      <c r="B5787">
        <v>-120.75778336499999</v>
      </c>
      <c r="C5787">
        <v>-120.75956525300001</v>
      </c>
      <c r="D5787">
        <v>-120.75996013300001</v>
      </c>
      <c r="E5787">
        <v>-120.762706919</v>
      </c>
      <c r="F5787">
        <v>-120.769328121</v>
      </c>
      <c r="G5787">
        <v>-120.786127905</v>
      </c>
      <c r="H5787">
        <v>0</v>
      </c>
      <c r="I5787">
        <v>0.7060546875</v>
      </c>
      <c r="J5787">
        <v>-277.68423195399998</v>
      </c>
      <c r="K5787">
        <v>-290.74322609699999</v>
      </c>
      <c r="L5787">
        <v>-273.93740149899998</v>
      </c>
      <c r="M5787">
        <v>-300</v>
      </c>
      <c r="N5787">
        <v>-300</v>
      </c>
      <c r="O5787">
        <v>-300</v>
      </c>
    </row>
    <row r="5788" spans="1:15" x14ac:dyDescent="0.2">
      <c r="A5788">
        <v>0.70617675781199996</v>
      </c>
      <c r="B5788">
        <v>-120.466419555</v>
      </c>
      <c r="C5788">
        <v>-120.4682071</v>
      </c>
      <c r="D5788">
        <v>-120.468603835</v>
      </c>
      <c r="E5788">
        <v>-120.471353886</v>
      </c>
      <c r="F5788">
        <v>-120.477982094</v>
      </c>
      <c r="G5788">
        <v>-120.49479927900001</v>
      </c>
      <c r="H5788">
        <v>0</v>
      </c>
      <c r="I5788">
        <v>0.70617675781199996</v>
      </c>
      <c r="J5788">
        <v>-269.17221673</v>
      </c>
      <c r="K5788">
        <v>-268.19017379799999</v>
      </c>
      <c r="L5788">
        <v>-271.88553603299999</v>
      </c>
      <c r="M5788">
        <v>-300</v>
      </c>
      <c r="N5788">
        <v>-300</v>
      </c>
      <c r="O5788">
        <v>-300</v>
      </c>
    </row>
    <row r="5789" spans="1:15" x14ac:dyDescent="0.2">
      <c r="A5789">
        <v>0.706298828125</v>
      </c>
      <c r="B5789">
        <v>-120.185872053</v>
      </c>
      <c r="C5789">
        <v>-120.187665262</v>
      </c>
      <c r="D5789">
        <v>-120.188063852</v>
      </c>
      <c r="E5789">
        <v>-120.19081717</v>
      </c>
      <c r="F5789">
        <v>-120.197452387</v>
      </c>
      <c r="G5789">
        <v>-120.21428698</v>
      </c>
      <c r="H5789">
        <v>0</v>
      </c>
      <c r="I5789">
        <v>0.706298828125</v>
      </c>
      <c r="J5789">
        <v>-268.72960981400001</v>
      </c>
      <c r="K5789">
        <v>-273.30281034900003</v>
      </c>
      <c r="L5789">
        <v>-266.60509700400002</v>
      </c>
      <c r="M5789">
        <v>-300</v>
      </c>
      <c r="N5789">
        <v>-300</v>
      </c>
      <c r="O5789">
        <v>-300</v>
      </c>
    </row>
    <row r="5790" spans="1:15" x14ac:dyDescent="0.2">
      <c r="A5790">
        <v>0.70642089843800004</v>
      </c>
      <c r="B5790">
        <v>-119.91557864000001</v>
      </c>
      <c r="C5790">
        <v>-119.917377518</v>
      </c>
      <c r="D5790">
        <v>-119.917777965</v>
      </c>
      <c r="E5790">
        <v>-119.920534551</v>
      </c>
      <c r="F5790">
        <v>-119.92717678</v>
      </c>
      <c r="G5790">
        <v>-119.944028789</v>
      </c>
      <c r="H5790">
        <v>0</v>
      </c>
      <c r="I5790">
        <v>0.70642089843800004</v>
      </c>
      <c r="J5790">
        <v>-279.76360960900001</v>
      </c>
      <c r="K5790">
        <v>-268.69056717500001</v>
      </c>
      <c r="L5790">
        <v>-262.95022189000002</v>
      </c>
      <c r="M5790">
        <v>-300</v>
      </c>
      <c r="N5790">
        <v>-300</v>
      </c>
      <c r="O5790">
        <v>-300</v>
      </c>
    </row>
    <row r="5791" spans="1:15" x14ac:dyDescent="0.2">
      <c r="A5791">
        <v>0.70654296875</v>
      </c>
      <c r="B5791">
        <v>-119.655027894</v>
      </c>
      <c r="C5791">
        <v>-119.656832447</v>
      </c>
      <c r="D5791">
        <v>-119.657234753</v>
      </c>
      <c r="E5791">
        <v>-119.65999460899999</v>
      </c>
      <c r="F5791">
        <v>-119.666643853</v>
      </c>
      <c r="G5791">
        <v>-119.683513284</v>
      </c>
      <c r="H5791">
        <v>0</v>
      </c>
      <c r="I5791">
        <v>0.70654296875</v>
      </c>
      <c r="J5791">
        <v>-268.77806650700001</v>
      </c>
      <c r="K5791">
        <v>-265.98851800900002</v>
      </c>
      <c r="L5791">
        <v>-263.335028534</v>
      </c>
      <c r="M5791">
        <v>-300</v>
      </c>
      <c r="N5791">
        <v>-300</v>
      </c>
      <c r="O5791">
        <v>-300</v>
      </c>
    </row>
    <row r="5792" spans="1:15" x14ac:dyDescent="0.2">
      <c r="A5792">
        <v>0.70666503906199996</v>
      </c>
      <c r="B5792">
        <v>-119.403753341</v>
      </c>
      <c r="C5792">
        <v>-119.40556357299999</v>
      </c>
      <c r="D5792">
        <v>-119.405967739</v>
      </c>
      <c r="E5792">
        <v>-119.408730867</v>
      </c>
      <c r="F5792">
        <v>-119.415387129</v>
      </c>
      <c r="G5792">
        <v>-119.432273989</v>
      </c>
      <c r="H5792">
        <v>0</v>
      </c>
      <c r="I5792">
        <v>0.70666503906199996</v>
      </c>
      <c r="J5792">
        <v>-261.945865787</v>
      </c>
      <c r="K5792">
        <v>-282.54603354800003</v>
      </c>
      <c r="L5792">
        <v>-269.492758966</v>
      </c>
      <c r="M5792">
        <v>-300</v>
      </c>
      <c r="N5792">
        <v>-300</v>
      </c>
      <c r="O5792">
        <v>-300</v>
      </c>
    </row>
    <row r="5793" spans="1:15" x14ac:dyDescent="0.2">
      <c r="A5793">
        <v>0.706787109375</v>
      </c>
      <c r="B5793">
        <v>-119.161328422</v>
      </c>
      <c r="C5793">
        <v>-119.163144339</v>
      </c>
      <c r="D5793">
        <v>-119.163550367</v>
      </c>
      <c r="E5793">
        <v>-119.166316768</v>
      </c>
      <c r="F5793">
        <v>-119.172980051</v>
      </c>
      <c r="G5793">
        <v>-119.18988434800001</v>
      </c>
      <c r="H5793">
        <v>0</v>
      </c>
      <c r="I5793">
        <v>0.706787109375</v>
      </c>
      <c r="J5793">
        <v>-260.73684981999997</v>
      </c>
      <c r="K5793">
        <v>-274.54438914100001</v>
      </c>
      <c r="L5793">
        <v>-283.42272612300002</v>
      </c>
      <c r="M5793">
        <v>-300</v>
      </c>
      <c r="N5793">
        <v>-300</v>
      </c>
      <c r="O5793">
        <v>-300</v>
      </c>
    </row>
    <row r="5794" spans="1:15" x14ac:dyDescent="0.2">
      <c r="A5794">
        <v>0.70690917968800004</v>
      </c>
      <c r="B5794">
        <v>-118.92736216500001</v>
      </c>
      <c r="C5794">
        <v>-118.929183772</v>
      </c>
      <c r="D5794">
        <v>-118.929591663</v>
      </c>
      <c r="E5794">
        <v>-118.93236133800001</v>
      </c>
      <c r="F5794">
        <v>-118.939031646</v>
      </c>
      <c r="G5794">
        <v>-118.955953386</v>
      </c>
      <c r="H5794">
        <v>0</v>
      </c>
      <c r="I5794">
        <v>0.70690917968800004</v>
      </c>
      <c r="J5794">
        <v>-265.02517445799998</v>
      </c>
      <c r="K5794">
        <v>-286.23439505099998</v>
      </c>
      <c r="L5794">
        <v>-300</v>
      </c>
      <c r="M5794">
        <v>-300</v>
      </c>
      <c r="N5794">
        <v>-300</v>
      </c>
      <c r="O5794">
        <v>-300</v>
      </c>
    </row>
    <row r="5795" spans="1:15" x14ac:dyDescent="0.2">
      <c r="A5795">
        <v>0.70703125</v>
      </c>
      <c r="B5795">
        <v>-118.70149542</v>
      </c>
      <c r="C5795">
        <v>-118.703322722</v>
      </c>
      <c r="D5795">
        <v>-118.70373247800001</v>
      </c>
      <c r="E5795">
        <v>-118.706505429</v>
      </c>
      <c r="F5795">
        <v>-118.713182764</v>
      </c>
      <c r="G5795">
        <v>-118.730121955</v>
      </c>
      <c r="H5795">
        <v>0</v>
      </c>
      <c r="I5795">
        <v>0.70703125</v>
      </c>
      <c r="J5795">
        <v>-274.64453421799999</v>
      </c>
      <c r="K5795">
        <v>-270.52467164500001</v>
      </c>
      <c r="L5795">
        <v>-300</v>
      </c>
      <c r="M5795">
        <v>-300</v>
      </c>
      <c r="N5795">
        <v>-300</v>
      </c>
      <c r="O5795">
        <v>-300</v>
      </c>
    </row>
    <row r="5796" spans="1:15" x14ac:dyDescent="0.2">
      <c r="A5796">
        <v>0.70715332031199996</v>
      </c>
      <c r="B5796">
        <v>-118.4833976</v>
      </c>
      <c r="C5796">
        <v>-118.48523060300001</v>
      </c>
      <c r="D5796">
        <v>-118.48564222500001</v>
      </c>
      <c r="E5796">
        <v>-118.488418454</v>
      </c>
      <c r="F5796">
        <v>-118.49510282</v>
      </c>
      <c r="G5796">
        <v>-118.51205946899999</v>
      </c>
      <c r="H5796">
        <v>0</v>
      </c>
      <c r="I5796">
        <v>0.70715332031199996</v>
      </c>
      <c r="J5796">
        <v>-260.22061155099999</v>
      </c>
      <c r="K5796">
        <v>-276.26507931200001</v>
      </c>
      <c r="L5796">
        <v>-300</v>
      </c>
      <c r="M5796">
        <v>-300</v>
      </c>
      <c r="N5796">
        <v>-300</v>
      </c>
      <c r="O5796">
        <v>-300</v>
      </c>
    </row>
    <row r="5797" spans="1:15" x14ac:dyDescent="0.2">
      <c r="A5797">
        <v>0.707275390625</v>
      </c>
      <c r="B5797">
        <v>-118.272763828</v>
      </c>
      <c r="C5797">
        <v>-118.27460253700001</v>
      </c>
      <c r="D5797">
        <v>-118.275016026</v>
      </c>
      <c r="E5797">
        <v>-118.27779553400001</v>
      </c>
      <c r="F5797">
        <v>-118.284486933</v>
      </c>
      <c r="G5797">
        <v>-118.301461047</v>
      </c>
      <c r="H5797">
        <v>0</v>
      </c>
      <c r="I5797">
        <v>0.707275390625</v>
      </c>
      <c r="J5797">
        <v>-257.29239059499997</v>
      </c>
      <c r="K5797">
        <v>-279.12153695199999</v>
      </c>
      <c r="L5797">
        <v>-300</v>
      </c>
      <c r="M5797">
        <v>-300</v>
      </c>
      <c r="N5797">
        <v>-300</v>
      </c>
      <c r="O5797">
        <v>-300</v>
      </c>
    </row>
    <row r="5798" spans="1:15" x14ac:dyDescent="0.2">
      <c r="A5798">
        <v>0.70739746093800004</v>
      </c>
      <c r="B5798">
        <v>-118.069312435</v>
      </c>
      <c r="C5798">
        <v>-118.071156856</v>
      </c>
      <c r="D5798">
        <v>-118.071572214</v>
      </c>
      <c r="E5798">
        <v>-118.07435500299999</v>
      </c>
      <c r="F5798">
        <v>-118.081053438</v>
      </c>
      <c r="G5798">
        <v>-118.098045025</v>
      </c>
      <c r="H5798">
        <v>0</v>
      </c>
      <c r="I5798">
        <v>0.70739746093800004</v>
      </c>
      <c r="J5798">
        <v>-259.459848706</v>
      </c>
      <c r="K5798">
        <v>-279.49471986999998</v>
      </c>
      <c r="L5798">
        <v>-300</v>
      </c>
      <c r="M5798">
        <v>-300</v>
      </c>
      <c r="N5798">
        <v>-300</v>
      </c>
      <c r="O5798">
        <v>-300</v>
      </c>
    </row>
    <row r="5799" spans="1:15" x14ac:dyDescent="0.2">
      <c r="A5799">
        <v>0.70751953125</v>
      </c>
      <c r="B5799">
        <v>-117.87278277199999</v>
      </c>
      <c r="C5799">
        <v>-117.874632909</v>
      </c>
      <c r="D5799">
        <v>-117.875050137</v>
      </c>
      <c r="E5799">
        <v>-117.87783620899999</v>
      </c>
      <c r="F5799">
        <v>-117.884541684</v>
      </c>
      <c r="G5799">
        <v>-117.90155075</v>
      </c>
      <c r="H5799">
        <v>0</v>
      </c>
      <c r="I5799">
        <v>0.70751953125</v>
      </c>
      <c r="J5799">
        <v>-277.62180502799998</v>
      </c>
      <c r="K5799">
        <v>-283.26050056600002</v>
      </c>
      <c r="L5799">
        <v>-300</v>
      </c>
      <c r="M5799">
        <v>-300</v>
      </c>
      <c r="N5799">
        <v>-300</v>
      </c>
      <c r="O5799">
        <v>-300</v>
      </c>
    </row>
    <row r="5800" spans="1:15" x14ac:dyDescent="0.2">
      <c r="A5800">
        <v>0.70764160156199996</v>
      </c>
      <c r="B5800">
        <v>-117.682933267</v>
      </c>
      <c r="C5800">
        <v>-117.684789126</v>
      </c>
      <c r="D5800">
        <v>-117.685208226</v>
      </c>
      <c r="E5800">
        <v>-117.687997581</v>
      </c>
      <c r="F5800">
        <v>-117.69471009999999</v>
      </c>
      <c r="G5800">
        <v>-117.711736651</v>
      </c>
      <c r="H5800">
        <v>0</v>
      </c>
      <c r="I5800">
        <v>0.70764160156199996</v>
      </c>
      <c r="J5800">
        <v>-260.15153336999998</v>
      </c>
      <c r="K5800">
        <v>-279.41463281400002</v>
      </c>
      <c r="L5800">
        <v>-300</v>
      </c>
      <c r="M5800">
        <v>-300</v>
      </c>
      <c r="N5800">
        <v>-300</v>
      </c>
      <c r="O5800">
        <v>-300</v>
      </c>
    </row>
    <row r="5801" spans="1:15" x14ac:dyDescent="0.2">
      <c r="A5801">
        <v>0.707763671875</v>
      </c>
      <c r="B5801">
        <v>-117.49953971799999</v>
      </c>
      <c r="C5801">
        <v>-117.501401305</v>
      </c>
      <c r="D5801">
        <v>-117.50182227800001</v>
      </c>
      <c r="E5801">
        <v>-117.50461491900001</v>
      </c>
      <c r="F5801">
        <v>-117.511334483</v>
      </c>
      <c r="G5801">
        <v>-117.528378528</v>
      </c>
      <c r="H5801">
        <v>0</v>
      </c>
      <c r="I5801">
        <v>0.707763671875</v>
      </c>
      <c r="J5801">
        <v>-255.71469531599999</v>
      </c>
      <c r="K5801">
        <v>-300</v>
      </c>
      <c r="L5801">
        <v>-300</v>
      </c>
      <c r="M5801">
        <v>-300</v>
      </c>
      <c r="N5801">
        <v>-300</v>
      </c>
      <c r="O5801">
        <v>-300</v>
      </c>
    </row>
    <row r="5802" spans="1:15" x14ac:dyDescent="0.2">
      <c r="A5802">
        <v>0.70788574218800004</v>
      </c>
      <c r="B5802">
        <v>-117.32239377400001</v>
      </c>
      <c r="C5802">
        <v>-117.32426109399999</v>
      </c>
      <c r="D5802">
        <v>-117.324683941</v>
      </c>
      <c r="E5802">
        <v>-117.327479869</v>
      </c>
      <c r="F5802">
        <v>-117.334206482</v>
      </c>
      <c r="G5802">
        <v>-117.35126802800001</v>
      </c>
      <c r="H5802">
        <v>0</v>
      </c>
      <c r="I5802">
        <v>0.70788574218800004</v>
      </c>
      <c r="J5802">
        <v>-257.44949418200002</v>
      </c>
      <c r="K5802">
        <v>-292.01450929100002</v>
      </c>
      <c r="L5802">
        <v>-300</v>
      </c>
      <c r="M5802">
        <v>-300</v>
      </c>
      <c r="N5802">
        <v>-300</v>
      </c>
      <c r="O5802">
        <v>-300</v>
      </c>
    </row>
    <row r="5803" spans="1:15" x14ac:dyDescent="0.2">
      <c r="A5803">
        <v>0.7080078125</v>
      </c>
      <c r="B5803">
        <v>-117.151301585</v>
      </c>
      <c r="C5803">
        <v>-117.153174642</v>
      </c>
      <c r="D5803">
        <v>-117.15359936599999</v>
      </c>
      <c r="E5803">
        <v>-117.156398583</v>
      </c>
      <c r="F5803">
        <v>-117.163132248</v>
      </c>
      <c r="G5803">
        <v>-117.1802113</v>
      </c>
      <c r="H5803">
        <v>0</v>
      </c>
      <c r="I5803">
        <v>0.7080078125</v>
      </c>
      <c r="J5803">
        <v>-283.79919923</v>
      </c>
      <c r="K5803">
        <v>-291.05836766800002</v>
      </c>
      <c r="L5803">
        <v>-300</v>
      </c>
      <c r="M5803">
        <v>-300</v>
      </c>
      <c r="N5803">
        <v>-300</v>
      </c>
      <c r="O5803">
        <v>-300</v>
      </c>
    </row>
    <row r="5804" spans="1:15" x14ac:dyDescent="0.2">
      <c r="A5804">
        <v>0.70812988281199996</v>
      </c>
      <c r="B5804">
        <v>-116.98608259700001</v>
      </c>
      <c r="C5804">
        <v>-116.987961398</v>
      </c>
      <c r="D5804">
        <v>-116.988388</v>
      </c>
      <c r="E5804">
        <v>-116.991190507</v>
      </c>
      <c r="F5804">
        <v>-116.99793122600001</v>
      </c>
      <c r="G5804">
        <v>-117.015027793</v>
      </c>
      <c r="H5804">
        <v>0</v>
      </c>
      <c r="I5804">
        <v>0.70812988281199996</v>
      </c>
      <c r="J5804">
        <v>-255.56368043800001</v>
      </c>
      <c r="K5804">
        <v>-290.17470939100002</v>
      </c>
      <c r="L5804">
        <v>-300</v>
      </c>
      <c r="M5804">
        <v>-300</v>
      </c>
      <c r="N5804">
        <v>-300</v>
      </c>
      <c r="O5804">
        <v>-300</v>
      </c>
    </row>
    <row r="5805" spans="1:15" x14ac:dyDescent="0.2">
      <c r="A5805">
        <v>0.708251953125</v>
      </c>
      <c r="B5805">
        <v>-116.826568481</v>
      </c>
      <c r="C5805">
        <v>-116.82845303000001</v>
      </c>
      <c r="D5805">
        <v>-116.82888151100001</v>
      </c>
      <c r="E5805">
        <v>-116.83168731000001</v>
      </c>
      <c r="F5805">
        <v>-116.83843508699999</v>
      </c>
      <c r="G5805">
        <v>-116.855549176</v>
      </c>
      <c r="H5805">
        <v>0</v>
      </c>
      <c r="I5805">
        <v>0.708251953125</v>
      </c>
      <c r="J5805">
        <v>-250.48477270500001</v>
      </c>
      <c r="K5805">
        <v>-290.25588754500001</v>
      </c>
      <c r="L5805">
        <v>-300</v>
      </c>
      <c r="M5805">
        <v>-300</v>
      </c>
      <c r="N5805">
        <v>-300</v>
      </c>
      <c r="O5805">
        <v>-300</v>
      </c>
    </row>
    <row r="5806" spans="1:15" x14ac:dyDescent="0.2">
      <c r="A5806">
        <v>0.70837402343800004</v>
      </c>
      <c r="B5806">
        <v>-116.672602165</v>
      </c>
      <c r="C5806">
        <v>-116.674492468</v>
      </c>
      <c r="D5806">
        <v>-116.674922829</v>
      </c>
      <c r="E5806">
        <v>-116.677731921</v>
      </c>
      <c r="F5806">
        <v>-116.684486759</v>
      </c>
      <c r="G5806">
        <v>-116.701618377</v>
      </c>
      <c r="H5806">
        <v>0</v>
      </c>
      <c r="I5806">
        <v>0.70837402343800004</v>
      </c>
      <c r="J5806">
        <v>-250.02866151800001</v>
      </c>
      <c r="K5806">
        <v>-286.53792026000002</v>
      </c>
      <c r="L5806">
        <v>-300</v>
      </c>
      <c r="M5806">
        <v>-300</v>
      </c>
      <c r="N5806">
        <v>-300</v>
      </c>
      <c r="O5806">
        <v>-300</v>
      </c>
    </row>
    <row r="5807" spans="1:15" x14ac:dyDescent="0.2">
      <c r="A5807">
        <v>0.70849609375</v>
      </c>
      <c r="B5807">
        <v>-116.524036974</v>
      </c>
      <c r="C5807">
        <v>-116.525933037</v>
      </c>
      <c r="D5807">
        <v>-116.52636527999999</v>
      </c>
      <c r="E5807">
        <v>-116.529177667</v>
      </c>
      <c r="F5807">
        <v>-116.53593956900001</v>
      </c>
      <c r="G5807">
        <v>-116.553088722</v>
      </c>
      <c r="H5807">
        <v>0</v>
      </c>
      <c r="I5807">
        <v>0.70849609375</v>
      </c>
      <c r="J5807">
        <v>-254.22685678900001</v>
      </c>
      <c r="K5807">
        <v>-300</v>
      </c>
      <c r="L5807">
        <v>-300</v>
      </c>
      <c r="M5807">
        <v>-300</v>
      </c>
      <c r="N5807">
        <v>-300</v>
      </c>
      <c r="O5807">
        <v>-300</v>
      </c>
    </row>
    <row r="5808" spans="1:15" x14ac:dyDescent="0.2">
      <c r="A5808">
        <v>0.70861816406199996</v>
      </c>
      <c r="B5808">
        <v>-116.380735853</v>
      </c>
      <c r="C5808">
        <v>-116.38263768</v>
      </c>
      <c r="D5808">
        <v>-116.383071806</v>
      </c>
      <c r="E5808">
        <v>-116.38588749</v>
      </c>
      <c r="F5808">
        <v>-116.39265645899999</v>
      </c>
      <c r="G5808">
        <v>-116.40982315399999</v>
      </c>
      <c r="H5808">
        <v>0</v>
      </c>
      <c r="I5808">
        <v>0.70861816406199996</v>
      </c>
      <c r="J5808">
        <v>-279.24562611099998</v>
      </c>
      <c r="K5808">
        <v>-291.71768250500003</v>
      </c>
      <c r="L5808">
        <v>-300</v>
      </c>
      <c r="M5808">
        <v>-300</v>
      </c>
      <c r="N5808">
        <v>-300</v>
      </c>
      <c r="O5808">
        <v>-300</v>
      </c>
    </row>
    <row r="5809" spans="1:15" x14ac:dyDescent="0.2">
      <c r="A5809">
        <v>0.708740234375</v>
      </c>
      <c r="B5809">
        <v>-116.242570663</v>
      </c>
      <c r="C5809">
        <v>-116.24447825999999</v>
      </c>
      <c r="D5809">
        <v>-116.244914271</v>
      </c>
      <c r="E5809">
        <v>-116.24773325300001</v>
      </c>
      <c r="F5809">
        <v>-116.25450929199999</v>
      </c>
      <c r="G5809">
        <v>-116.271693537</v>
      </c>
      <c r="H5809">
        <v>0</v>
      </c>
      <c r="I5809">
        <v>0.708740234375</v>
      </c>
      <c r="J5809">
        <v>-254.10125062899999</v>
      </c>
      <c r="K5809">
        <v>-300</v>
      </c>
      <c r="L5809">
        <v>-300</v>
      </c>
      <c r="M5809">
        <v>-300</v>
      </c>
      <c r="N5809">
        <v>-300</v>
      </c>
      <c r="O5809">
        <v>-300</v>
      </c>
    </row>
    <row r="5810" spans="1:15" x14ac:dyDescent="0.2">
      <c r="A5810">
        <v>0.70886230468800004</v>
      </c>
      <c r="B5810">
        <v>-116.109421555</v>
      </c>
      <c r="C5810">
        <v>-116.11133492800001</v>
      </c>
      <c r="D5810">
        <v>-116.111772825</v>
      </c>
      <c r="E5810">
        <v>-116.114595106</v>
      </c>
      <c r="F5810">
        <v>-116.121378218</v>
      </c>
      <c r="G5810">
        <v>-116.138580019</v>
      </c>
      <c r="H5810">
        <v>0</v>
      </c>
      <c r="I5810">
        <v>0.70886230468800004</v>
      </c>
      <c r="J5810">
        <v>-251.53169681599999</v>
      </c>
      <c r="K5810">
        <v>-293.30875556699999</v>
      </c>
      <c r="L5810">
        <v>-300</v>
      </c>
      <c r="M5810">
        <v>-300</v>
      </c>
      <c r="N5810">
        <v>-300</v>
      </c>
      <c r="O5810">
        <v>-300</v>
      </c>
    </row>
    <row r="5811" spans="1:15" x14ac:dyDescent="0.2">
      <c r="A5811">
        <v>0.708984375</v>
      </c>
      <c r="B5811">
        <v>-115.981176396</v>
      </c>
      <c r="C5811">
        <v>-115.983095549</v>
      </c>
      <c r="D5811">
        <v>-115.98353533300001</v>
      </c>
      <c r="E5811">
        <v>-115.986360916</v>
      </c>
      <c r="F5811">
        <v>-115.99315110400001</v>
      </c>
      <c r="G5811">
        <v>-116.01037046899999</v>
      </c>
      <c r="H5811">
        <v>0</v>
      </c>
      <c r="I5811">
        <v>0.708984375</v>
      </c>
      <c r="J5811">
        <v>-254.96680112300001</v>
      </c>
      <c r="K5811">
        <v>-300</v>
      </c>
      <c r="L5811">
        <v>-300</v>
      </c>
      <c r="M5811">
        <v>-300</v>
      </c>
      <c r="N5811">
        <v>-300</v>
      </c>
      <c r="O5811">
        <v>-300</v>
      </c>
    </row>
    <row r="5812" spans="1:15" x14ac:dyDescent="0.2">
      <c r="A5812">
        <v>0.70910644531199996</v>
      </c>
      <c r="B5812">
        <v>-115.85773025100001</v>
      </c>
      <c r="C5812">
        <v>-115.859655191</v>
      </c>
      <c r="D5812">
        <v>-115.860096864</v>
      </c>
      <c r="E5812">
        <v>-115.86292575</v>
      </c>
      <c r="F5812">
        <v>-115.86972301599999</v>
      </c>
      <c r="G5812">
        <v>-115.886959952</v>
      </c>
      <c r="H5812">
        <v>0</v>
      </c>
      <c r="I5812">
        <v>0.70910644531199996</v>
      </c>
      <c r="J5812">
        <v>-284.53299773499998</v>
      </c>
      <c r="K5812">
        <v>-296.62069789899999</v>
      </c>
      <c r="L5812">
        <v>-300</v>
      </c>
      <c r="M5812">
        <v>-300</v>
      </c>
      <c r="N5812">
        <v>-300</v>
      </c>
      <c r="O5812">
        <v>-300</v>
      </c>
    </row>
    <row r="5813" spans="1:15" x14ac:dyDescent="0.2">
      <c r="A5813">
        <v>0.709228515625</v>
      </c>
      <c r="B5813">
        <v>-115.738984921</v>
      </c>
      <c r="C5813">
        <v>-115.740915652</v>
      </c>
      <c r="D5813">
        <v>-115.741359215</v>
      </c>
      <c r="E5813">
        <v>-115.744191405</v>
      </c>
      <c r="F5813">
        <v>-115.750995754</v>
      </c>
      <c r="G5813">
        <v>-115.768250267</v>
      </c>
      <c r="H5813">
        <v>0</v>
      </c>
      <c r="I5813">
        <v>0.709228515625</v>
      </c>
      <c r="J5813">
        <v>-255.86160279200001</v>
      </c>
      <c r="K5813">
        <v>-300</v>
      </c>
      <c r="L5813">
        <v>-300</v>
      </c>
      <c r="M5813">
        <v>-299.044372227</v>
      </c>
      <c r="N5813">
        <v>-300</v>
      </c>
      <c r="O5813">
        <v>-300</v>
      </c>
    </row>
    <row r="5814" spans="1:15" x14ac:dyDescent="0.2">
      <c r="A5814">
        <v>0.70935058593800004</v>
      </c>
      <c r="B5814">
        <v>-115.624848511</v>
      </c>
      <c r="C5814">
        <v>-115.626785039</v>
      </c>
      <c r="D5814">
        <v>-115.627230494</v>
      </c>
      <c r="E5814">
        <v>-115.630065989</v>
      </c>
      <c r="F5814">
        <v>-115.636877423</v>
      </c>
      <c r="G5814">
        <v>-115.65414952099999</v>
      </c>
      <c r="H5814">
        <v>0</v>
      </c>
      <c r="I5814">
        <v>0.70935058593800004</v>
      </c>
      <c r="J5814">
        <v>-256.02821862600001</v>
      </c>
      <c r="K5814">
        <v>-300</v>
      </c>
      <c r="L5814">
        <v>-300</v>
      </c>
      <c r="M5814">
        <v>-300</v>
      </c>
      <c r="N5814">
        <v>-300</v>
      </c>
      <c r="O5814">
        <v>-300</v>
      </c>
    </row>
    <row r="5815" spans="1:15" x14ac:dyDescent="0.2">
      <c r="A5815">
        <v>0.70947265625</v>
      </c>
      <c r="B5815">
        <v>-115.515235049</v>
      </c>
      <c r="C5815">
        <v>-115.517177378</v>
      </c>
      <c r="D5815">
        <v>-115.517624727</v>
      </c>
      <c r="E5815">
        <v>-115.52046353</v>
      </c>
      <c r="F5815">
        <v>-115.527282052</v>
      </c>
      <c r="G5815">
        <v>-115.54457173999999</v>
      </c>
      <c r="H5815">
        <v>0</v>
      </c>
      <c r="I5815">
        <v>0.70947265625</v>
      </c>
      <c r="J5815">
        <v>-265.509659038</v>
      </c>
      <c r="K5815">
        <v>-300</v>
      </c>
      <c r="L5815">
        <v>-300</v>
      </c>
      <c r="M5815">
        <v>-300</v>
      </c>
      <c r="N5815">
        <v>-300</v>
      </c>
      <c r="O5815">
        <v>-300</v>
      </c>
    </row>
    <row r="5816" spans="1:15" x14ac:dyDescent="0.2">
      <c r="A5816">
        <v>0.70959472656199996</v>
      </c>
      <c r="B5816">
        <v>-115.41006413300001</v>
      </c>
      <c r="C5816">
        <v>-115.41201227000001</v>
      </c>
      <c r="D5816">
        <v>-115.412461514</v>
      </c>
      <c r="E5816">
        <v>-115.415303626</v>
      </c>
      <c r="F5816">
        <v>-115.422129238</v>
      </c>
      <c r="G5816">
        <v>-115.439436525</v>
      </c>
      <c r="H5816">
        <v>0</v>
      </c>
      <c r="I5816">
        <v>0.70959472656199996</v>
      </c>
      <c r="J5816">
        <v>-248.04376352099999</v>
      </c>
      <c r="K5816">
        <v>-300</v>
      </c>
      <c r="L5816">
        <v>-300</v>
      </c>
      <c r="M5816">
        <v>-300</v>
      </c>
      <c r="N5816">
        <v>-300</v>
      </c>
      <c r="O5816">
        <v>-300</v>
      </c>
    </row>
    <row r="5817" spans="1:15" x14ac:dyDescent="0.2">
      <c r="A5817">
        <v>0.709716796875</v>
      </c>
      <c r="B5817">
        <v>-115.309260615</v>
      </c>
      <c r="C5817">
        <v>-115.311214565</v>
      </c>
      <c r="D5817">
        <v>-115.311665705</v>
      </c>
      <c r="E5817">
        <v>-115.314511127</v>
      </c>
      <c r="F5817">
        <v>-115.321343834</v>
      </c>
      <c r="G5817">
        <v>-115.33866872599999</v>
      </c>
      <c r="H5817">
        <v>0</v>
      </c>
      <c r="I5817">
        <v>0.709716796875</v>
      </c>
      <c r="J5817">
        <v>-243.21224782499999</v>
      </c>
      <c r="K5817">
        <v>-300</v>
      </c>
      <c r="L5817">
        <v>-300</v>
      </c>
      <c r="M5817">
        <v>-294.415906995</v>
      </c>
      <c r="N5817">
        <v>-300</v>
      </c>
      <c r="O5817">
        <v>-300</v>
      </c>
    </row>
    <row r="5818" spans="1:15" x14ac:dyDescent="0.2">
      <c r="A5818">
        <v>0.70983886718800004</v>
      </c>
      <c r="B5818">
        <v>-115.212754308</v>
      </c>
      <c r="C5818">
        <v>-115.21471407600001</v>
      </c>
      <c r="D5818">
        <v>-115.21516711300001</v>
      </c>
      <c r="E5818">
        <v>-115.21801584799999</v>
      </c>
      <c r="F5818">
        <v>-115.224855651</v>
      </c>
      <c r="G5818">
        <v>-115.242198156</v>
      </c>
      <c r="H5818">
        <v>0</v>
      </c>
      <c r="I5818">
        <v>0.70983886718800004</v>
      </c>
      <c r="J5818">
        <v>-242.61310177499999</v>
      </c>
      <c r="K5818">
        <v>-300</v>
      </c>
      <c r="L5818">
        <v>-300</v>
      </c>
      <c r="M5818">
        <v>-291.39038460900002</v>
      </c>
      <c r="N5818">
        <v>-300</v>
      </c>
      <c r="O5818">
        <v>-300</v>
      </c>
    </row>
    <row r="5819" spans="1:15" x14ac:dyDescent="0.2">
      <c r="A5819">
        <v>0.7099609375</v>
      </c>
      <c r="B5819">
        <v>-115.120479722</v>
      </c>
      <c r="C5819">
        <v>-115.122445314</v>
      </c>
      <c r="D5819">
        <v>-115.12290025</v>
      </c>
      <c r="E5819">
        <v>-115.12575229799999</v>
      </c>
      <c r="F5819">
        <v>-115.132599201</v>
      </c>
      <c r="G5819">
        <v>-115.149959325</v>
      </c>
      <c r="H5819">
        <v>0</v>
      </c>
      <c r="I5819">
        <v>0.7099609375</v>
      </c>
      <c r="J5819">
        <v>-247.02293629900001</v>
      </c>
      <c r="K5819">
        <v>-300</v>
      </c>
      <c r="L5819">
        <v>-300</v>
      </c>
      <c r="M5819">
        <v>-291.14587116000001</v>
      </c>
      <c r="N5819">
        <v>-300</v>
      </c>
      <c r="O5819">
        <v>-300</v>
      </c>
    </row>
    <row r="5820" spans="1:15" x14ac:dyDescent="0.2">
      <c r="A5820">
        <v>0.71008300781199996</v>
      </c>
      <c r="B5820">
        <v>-115.03237582600001</v>
      </c>
      <c r="C5820">
        <v>-115.034347246</v>
      </c>
      <c r="D5820">
        <v>-115.034804083</v>
      </c>
      <c r="E5820">
        <v>-115.03765944600001</v>
      </c>
      <c r="F5820">
        <v>-115.04451345299999</v>
      </c>
      <c r="G5820">
        <v>-115.06189120099999</v>
      </c>
      <c r="H5820">
        <v>0</v>
      </c>
      <c r="I5820">
        <v>0.71008300781199996</v>
      </c>
      <c r="J5820">
        <v>-258.85379140399999</v>
      </c>
      <c r="K5820">
        <v>-300</v>
      </c>
      <c r="L5820">
        <v>-300</v>
      </c>
      <c r="M5820">
        <v>-292.96398940300003</v>
      </c>
      <c r="N5820">
        <v>-290.50615166900002</v>
      </c>
      <c r="O5820">
        <v>-300</v>
      </c>
    </row>
    <row r="5821" spans="1:15" x14ac:dyDescent="0.2">
      <c r="A5821">
        <v>0.710205078125</v>
      </c>
      <c r="B5821">
        <v>-114.948385827</v>
      </c>
      <c r="C5821">
        <v>-114.95036308100001</v>
      </c>
      <c r="D5821">
        <v>-114.950821819</v>
      </c>
      <c r="E5821">
        <v>-114.953680499</v>
      </c>
      <c r="F5821">
        <v>-114.960541612</v>
      </c>
      <c r="G5821">
        <v>-114.977936993</v>
      </c>
      <c r="H5821">
        <v>0</v>
      </c>
      <c r="I5821">
        <v>0.710205078125</v>
      </c>
      <c r="J5821">
        <v>-243.23567599899999</v>
      </c>
      <c r="K5821">
        <v>-300</v>
      </c>
      <c r="L5821">
        <v>-295.13847915299999</v>
      </c>
      <c r="M5821">
        <v>-295.74527067499997</v>
      </c>
      <c r="N5821">
        <v>-294.148735778</v>
      </c>
      <c r="O5821">
        <v>-300</v>
      </c>
    </row>
    <row r="5822" spans="1:15" x14ac:dyDescent="0.2">
      <c r="A5822">
        <v>0.71032714843800004</v>
      </c>
      <c r="B5822">
        <v>-114.868456971</v>
      </c>
      <c r="C5822">
        <v>-114.870440065</v>
      </c>
      <c r="D5822">
        <v>-114.870900707</v>
      </c>
      <c r="E5822">
        <v>-114.873762705</v>
      </c>
      <c r="F5822">
        <v>-114.88063092599999</v>
      </c>
      <c r="G5822">
        <v>-114.89804394700001</v>
      </c>
      <c r="H5822">
        <v>0</v>
      </c>
      <c r="I5822">
        <v>0.71032714843800004</v>
      </c>
      <c r="J5822">
        <v>-240.313751583</v>
      </c>
      <c r="K5822">
        <v>-300</v>
      </c>
      <c r="L5822">
        <v>-293.22325172500001</v>
      </c>
      <c r="M5822">
        <v>-297.54586024499997</v>
      </c>
      <c r="N5822">
        <v>-300</v>
      </c>
      <c r="O5822">
        <v>-300</v>
      </c>
    </row>
    <row r="5823" spans="1:15" x14ac:dyDescent="0.2">
      <c r="A5823">
        <v>0.71044921875</v>
      </c>
      <c r="B5823">
        <v>-114.79254036499999</v>
      </c>
      <c r="C5823">
        <v>-114.79452930399999</v>
      </c>
      <c r="D5823">
        <v>-114.79499185</v>
      </c>
      <c r="E5823">
        <v>-114.79785716799999</v>
      </c>
      <c r="F5823">
        <v>-114.804732501</v>
      </c>
      <c r="G5823">
        <v>-114.82216316900001</v>
      </c>
      <c r="H5823">
        <v>0</v>
      </c>
      <c r="I5823">
        <v>0.71044921875</v>
      </c>
      <c r="J5823">
        <v>-242.83507434200001</v>
      </c>
      <c r="K5823">
        <v>-300</v>
      </c>
      <c r="L5823">
        <v>-295.60764156300002</v>
      </c>
      <c r="M5823">
        <v>-296.78989014400003</v>
      </c>
      <c r="N5823">
        <v>-300</v>
      </c>
      <c r="O5823">
        <v>-300</v>
      </c>
    </row>
    <row r="5824" spans="1:15" x14ac:dyDescent="0.2">
      <c r="A5824">
        <v>0.71057128906199996</v>
      </c>
      <c r="B5824">
        <v>-114.72059081</v>
      </c>
      <c r="C5824">
        <v>-114.722585599</v>
      </c>
      <c r="D5824">
        <v>-114.723050052</v>
      </c>
      <c r="E5824">
        <v>-114.725918691</v>
      </c>
      <c r="F5824">
        <v>-114.732801138</v>
      </c>
      <c r="G5824">
        <v>-114.75024946000001</v>
      </c>
      <c r="H5824">
        <v>0</v>
      </c>
      <c r="I5824">
        <v>0.71057128906199996</v>
      </c>
      <c r="J5824">
        <v>-271.13957456899999</v>
      </c>
      <c r="K5824">
        <v>-300</v>
      </c>
      <c r="L5824">
        <v>-297.57432360299998</v>
      </c>
      <c r="M5824">
        <v>-295.53399398400001</v>
      </c>
      <c r="N5824">
        <v>-300</v>
      </c>
      <c r="O5824">
        <v>-300</v>
      </c>
    </row>
    <row r="5825" spans="1:15" x14ac:dyDescent="0.2">
      <c r="A5825">
        <v>0.710693359375</v>
      </c>
      <c r="B5825">
        <v>-114.65256665299999</v>
      </c>
      <c r="C5825">
        <v>-114.654567298</v>
      </c>
      <c r="D5825">
        <v>-114.65503365799999</v>
      </c>
      <c r="E5825">
        <v>-114.65790561999999</v>
      </c>
      <c r="F5825">
        <v>-114.664795185</v>
      </c>
      <c r="G5825">
        <v>-114.68226116699999</v>
      </c>
      <c r="H5825">
        <v>0</v>
      </c>
      <c r="I5825">
        <v>0.710693359375</v>
      </c>
      <c r="J5825">
        <v>-239.94000774700001</v>
      </c>
      <c r="K5825">
        <v>-300</v>
      </c>
      <c r="L5825">
        <v>-300</v>
      </c>
      <c r="M5825">
        <v>-295.94646778600003</v>
      </c>
      <c r="N5825">
        <v>-300</v>
      </c>
      <c r="O5825">
        <v>-300</v>
      </c>
    </row>
    <row r="5826" spans="1:15" x14ac:dyDescent="0.2">
      <c r="A5826">
        <v>0.71081542968800004</v>
      </c>
      <c r="B5826">
        <v>-114.588429655</v>
      </c>
      <c r="C5826">
        <v>-114.590436161</v>
      </c>
      <c r="D5826">
        <v>-114.59090442999999</v>
      </c>
      <c r="E5826">
        <v>-114.593779716</v>
      </c>
      <c r="F5826">
        <v>-114.600676402</v>
      </c>
      <c r="G5826">
        <v>-114.618160051</v>
      </c>
      <c r="H5826">
        <v>0</v>
      </c>
      <c r="I5826">
        <v>0.71081542968800004</v>
      </c>
      <c r="J5826">
        <v>-234.99238544100001</v>
      </c>
      <c r="K5826">
        <v>-300</v>
      </c>
      <c r="L5826">
        <v>-300</v>
      </c>
      <c r="M5826">
        <v>-300</v>
      </c>
      <c r="N5826">
        <v>-300</v>
      </c>
      <c r="O5826">
        <v>-300</v>
      </c>
    </row>
    <row r="5827" spans="1:15" x14ac:dyDescent="0.2">
      <c r="A5827">
        <v>0.7109375</v>
      </c>
      <c r="B5827">
        <v>-114.52814486600001</v>
      </c>
      <c r="C5827">
        <v>-114.530157238</v>
      </c>
      <c r="D5827">
        <v>-114.53062741799999</v>
      </c>
      <c r="E5827">
        <v>-114.53350603</v>
      </c>
      <c r="F5827">
        <v>-114.54040984</v>
      </c>
      <c r="G5827">
        <v>-114.557911162</v>
      </c>
      <c r="H5827">
        <v>0</v>
      </c>
      <c r="I5827">
        <v>0.7109375</v>
      </c>
      <c r="J5827">
        <v>-234.17855567800001</v>
      </c>
      <c r="K5827">
        <v>-300</v>
      </c>
      <c r="L5827">
        <v>-300</v>
      </c>
      <c r="M5827">
        <v>-300</v>
      </c>
      <c r="N5827">
        <v>-300</v>
      </c>
      <c r="O5827">
        <v>-300</v>
      </c>
    </row>
    <row r="5828" spans="1:15" x14ac:dyDescent="0.2">
      <c r="A5828">
        <v>0.71105957031199996</v>
      </c>
      <c r="B5828">
        <v>-114.47168052000001</v>
      </c>
      <c r="C5828">
        <v>-114.47369876400001</v>
      </c>
      <c r="D5828">
        <v>-114.474170856</v>
      </c>
      <c r="E5828">
        <v>-114.47705279500001</v>
      </c>
      <c r="F5828">
        <v>-114.48396373200001</v>
      </c>
      <c r="G5828">
        <v>-114.501482735</v>
      </c>
      <c r="H5828">
        <v>0</v>
      </c>
      <c r="I5828">
        <v>0.71105957031199996</v>
      </c>
      <c r="J5828">
        <v>-237.11126124800001</v>
      </c>
      <c r="K5828">
        <v>-296.27879978999999</v>
      </c>
      <c r="L5828">
        <v>-300</v>
      </c>
      <c r="M5828">
        <v>-299.803006912</v>
      </c>
      <c r="N5828">
        <v>-300</v>
      </c>
      <c r="O5828">
        <v>-300</v>
      </c>
    </row>
    <row r="5829" spans="1:15" x14ac:dyDescent="0.2">
      <c r="A5829">
        <v>0.711181640625</v>
      </c>
      <c r="B5829">
        <v>-114.419007937</v>
      </c>
      <c r="C5829">
        <v>-114.421032059</v>
      </c>
      <c r="D5829">
        <v>-114.421506063</v>
      </c>
      <c r="E5829">
        <v>-114.424391332</v>
      </c>
      <c r="F5829">
        <v>-114.431309398</v>
      </c>
      <c r="G5829">
        <v>-114.448846088</v>
      </c>
      <c r="H5829">
        <v>0</v>
      </c>
      <c r="I5829">
        <v>0.711181640625</v>
      </c>
      <c r="J5829">
        <v>-249.82718822499999</v>
      </c>
      <c r="K5829">
        <v>-273.59711792000002</v>
      </c>
      <c r="L5829">
        <v>-300</v>
      </c>
      <c r="M5829">
        <v>-295.77435831600002</v>
      </c>
      <c r="N5829">
        <v>-300</v>
      </c>
      <c r="O5829">
        <v>-300</v>
      </c>
    </row>
    <row r="5830" spans="1:15" x14ac:dyDescent="0.2">
      <c r="A5830">
        <v>0.71130371093800004</v>
      </c>
      <c r="B5830">
        <v>-114.370101437</v>
      </c>
      <c r="C5830">
        <v>-114.37213144</v>
      </c>
      <c r="D5830">
        <v>-114.37260736</v>
      </c>
      <c r="E5830">
        <v>-114.37549595900001</v>
      </c>
      <c r="F5830">
        <v>-114.382421157</v>
      </c>
      <c r="G5830">
        <v>-114.39997554200001</v>
      </c>
      <c r="H5830">
        <v>0</v>
      </c>
      <c r="I5830">
        <v>0.71130371093800004</v>
      </c>
      <c r="J5830">
        <v>-242.533335951</v>
      </c>
      <c r="K5830">
        <v>-258.314806229</v>
      </c>
      <c r="L5830">
        <v>-296.65640932999997</v>
      </c>
      <c r="M5830">
        <v>-295.36185905899998</v>
      </c>
      <c r="N5830">
        <v>-300</v>
      </c>
      <c r="O5830">
        <v>-300</v>
      </c>
    </row>
    <row r="5831" spans="1:15" x14ac:dyDescent="0.2">
      <c r="A5831">
        <v>0.71142578125</v>
      </c>
      <c r="B5831">
        <v>-114.32493826300001</v>
      </c>
      <c r="C5831">
        <v>-114.326974154</v>
      </c>
      <c r="D5831">
        <v>-114.32745199</v>
      </c>
      <c r="E5831">
        <v>-114.33034392099999</v>
      </c>
      <c r="F5831">
        <v>-114.337276254</v>
      </c>
      <c r="G5831">
        <v>-114.35484834099999</v>
      </c>
      <c r="H5831">
        <v>0</v>
      </c>
      <c r="I5831">
        <v>0.71142578125</v>
      </c>
      <c r="J5831">
        <v>-238.151055361</v>
      </c>
      <c r="K5831">
        <v>-247.223309562</v>
      </c>
      <c r="L5831">
        <v>-294.055635376</v>
      </c>
      <c r="M5831">
        <v>-296.69762831100002</v>
      </c>
      <c r="N5831">
        <v>-300</v>
      </c>
      <c r="O5831">
        <v>-300</v>
      </c>
    </row>
    <row r="5832" spans="1:15" x14ac:dyDescent="0.2">
      <c r="A5832">
        <v>0.71154785156199996</v>
      </c>
      <c r="B5832">
        <v>-114.283498518</v>
      </c>
      <c r="C5832">
        <v>-114.285540302</v>
      </c>
      <c r="D5832">
        <v>-114.286020056</v>
      </c>
      <c r="E5832">
        <v>-114.28891532</v>
      </c>
      <c r="F5832">
        <v>-114.295854792</v>
      </c>
      <c r="G5832">
        <v>-114.313444586</v>
      </c>
      <c r="H5832">
        <v>0</v>
      </c>
      <c r="I5832">
        <v>0.71154785156199996</v>
      </c>
      <c r="J5832">
        <v>-241.979097615</v>
      </c>
      <c r="K5832">
        <v>-239.09098002299999</v>
      </c>
      <c r="L5832">
        <v>-291.34237686300003</v>
      </c>
      <c r="M5832">
        <v>-297.47325427200002</v>
      </c>
      <c r="N5832">
        <v>-300</v>
      </c>
      <c r="O5832">
        <v>-300</v>
      </c>
    </row>
    <row r="5833" spans="1:15" x14ac:dyDescent="0.2">
      <c r="A5833">
        <v>0.711669921875</v>
      </c>
      <c r="B5833">
        <v>-114.245765107</v>
      </c>
      <c r="C5833">
        <v>-114.24781279</v>
      </c>
      <c r="D5833">
        <v>-114.248294462</v>
      </c>
      <c r="E5833">
        <v>-114.251193061</v>
      </c>
      <c r="F5833">
        <v>-114.258139675</v>
      </c>
      <c r="G5833">
        <v>-114.275747184</v>
      </c>
      <c r="H5833">
        <v>0</v>
      </c>
      <c r="I5833">
        <v>0.711669921875</v>
      </c>
      <c r="J5833">
        <v>-246.076677383</v>
      </c>
      <c r="K5833">
        <v>-233.27717100800001</v>
      </c>
      <c r="L5833">
        <v>-292.62378937400001</v>
      </c>
      <c r="M5833">
        <v>-295.67981216300001</v>
      </c>
      <c r="N5833">
        <v>-293.92378002700002</v>
      </c>
      <c r="O5833">
        <v>-300</v>
      </c>
    </row>
    <row r="5834" spans="1:15" x14ac:dyDescent="0.2">
      <c r="A5834">
        <v>0.71179199218800004</v>
      </c>
      <c r="B5834">
        <v>-114.21172369</v>
      </c>
      <c r="C5834">
        <v>-114.21377727799999</v>
      </c>
      <c r="D5834">
        <v>-114.21426087</v>
      </c>
      <c r="E5834">
        <v>-114.217162806</v>
      </c>
      <c r="F5834">
        <v>-114.224116564</v>
      </c>
      <c r="G5834">
        <v>-114.24174179400001</v>
      </c>
      <c r="H5834">
        <v>0</v>
      </c>
      <c r="I5834">
        <v>0.71179199218800004</v>
      </c>
      <c r="J5834">
        <v>-233.46176643999999</v>
      </c>
      <c r="K5834">
        <v>-229.39684193100001</v>
      </c>
      <c r="L5834">
        <v>-297.65366916400001</v>
      </c>
      <c r="M5834">
        <v>-292.88147454300002</v>
      </c>
      <c r="N5834">
        <v>-290.36467603699998</v>
      </c>
      <c r="O5834">
        <v>-300</v>
      </c>
    </row>
    <row r="5835" spans="1:15" x14ac:dyDescent="0.2">
      <c r="A5835">
        <v>0.7119140625</v>
      </c>
      <c r="B5835">
        <v>-114.18136264499999</v>
      </c>
      <c r="C5835">
        <v>-114.18342214099999</v>
      </c>
      <c r="D5835">
        <v>-114.183907656</v>
      </c>
      <c r="E5835">
        <v>-114.18681293</v>
      </c>
      <c r="F5835">
        <v>-114.193773834</v>
      </c>
      <c r="G5835">
        <v>-114.211416793</v>
      </c>
      <c r="H5835">
        <v>0</v>
      </c>
      <c r="I5835">
        <v>0.7119140625</v>
      </c>
      <c r="J5835">
        <v>-229.536073415</v>
      </c>
      <c r="K5835">
        <v>-227.18871907499999</v>
      </c>
      <c r="L5835">
        <v>-300</v>
      </c>
      <c r="M5835">
        <v>-291.06930804400002</v>
      </c>
      <c r="N5835">
        <v>-300</v>
      </c>
      <c r="O5835">
        <v>-300</v>
      </c>
    </row>
    <row r="5836" spans="1:15" x14ac:dyDescent="0.2">
      <c r="A5836">
        <v>0.71203613281199996</v>
      </c>
      <c r="B5836">
        <v>-114.15467303299999</v>
      </c>
      <c r="C5836">
        <v>-114.156738445</v>
      </c>
      <c r="D5836">
        <v>-114.157225883</v>
      </c>
      <c r="E5836">
        <v>-114.160134496</v>
      </c>
      <c r="F5836">
        <v>-114.167102551</v>
      </c>
      <c r="G5836">
        <v>-114.184763244</v>
      </c>
      <c r="H5836">
        <v>0</v>
      </c>
      <c r="I5836">
        <v>0.71203613281199996</v>
      </c>
      <c r="J5836">
        <v>-229.095940738</v>
      </c>
      <c r="K5836">
        <v>-226.44949217800001</v>
      </c>
      <c r="L5836">
        <v>-300</v>
      </c>
      <c r="M5836">
        <v>-291.34648887899999</v>
      </c>
      <c r="N5836">
        <v>-300</v>
      </c>
      <c r="O5836">
        <v>-300</v>
      </c>
    </row>
    <row r="5837" spans="1:15" x14ac:dyDescent="0.2">
      <c r="A5837">
        <v>0.712158203125</v>
      </c>
      <c r="B5837">
        <v>-114.13164858499999</v>
      </c>
      <c r="C5837">
        <v>-114.13371991699999</v>
      </c>
      <c r="D5837">
        <v>-114.134209279</v>
      </c>
      <c r="E5837">
        <v>-114.13712123400001</v>
      </c>
      <c r="F5837">
        <v>-114.14409644200001</v>
      </c>
      <c r="G5837">
        <v>-114.161774876</v>
      </c>
      <c r="H5837">
        <v>0</v>
      </c>
      <c r="I5837">
        <v>0.712158203125</v>
      </c>
      <c r="J5837">
        <v>-232.20563610599999</v>
      </c>
      <c r="K5837">
        <v>-226.994371481</v>
      </c>
      <c r="L5837">
        <v>-300</v>
      </c>
      <c r="M5837">
        <v>-294.25380622599999</v>
      </c>
      <c r="N5837">
        <v>-300</v>
      </c>
      <c r="O5837">
        <v>-300</v>
      </c>
    </row>
    <row r="5838" spans="1:15" x14ac:dyDescent="0.2">
      <c r="A5838">
        <v>0.71228027343800004</v>
      </c>
      <c r="B5838">
        <v>-114.11228567800001</v>
      </c>
      <c r="C5838">
        <v>-114.11436293600001</v>
      </c>
      <c r="D5838">
        <v>-114.114854224</v>
      </c>
      <c r="E5838">
        <v>-114.117769521</v>
      </c>
      <c r="F5838">
        <v>-114.12475188499999</v>
      </c>
      <c r="G5838">
        <v>-114.14244806799999</v>
      </c>
      <c r="H5838">
        <v>0</v>
      </c>
      <c r="I5838">
        <v>0.71228027343800004</v>
      </c>
      <c r="J5838">
        <v>-245.36188648699999</v>
      </c>
      <c r="K5838">
        <v>-228.63158590699999</v>
      </c>
      <c r="L5838">
        <v>-300</v>
      </c>
      <c r="M5838">
        <v>-300</v>
      </c>
      <c r="N5838">
        <v>-300</v>
      </c>
      <c r="O5838">
        <v>-300</v>
      </c>
    </row>
    <row r="5839" spans="1:15" x14ac:dyDescent="0.2">
      <c r="A5839">
        <v>0.71240234375</v>
      </c>
      <c r="B5839">
        <v>-114.096583338</v>
      </c>
      <c r="C5839">
        <v>-114.098666526</v>
      </c>
      <c r="D5839">
        <v>-114.09915974099999</v>
      </c>
      <c r="E5839">
        <v>-114.10207838300001</v>
      </c>
      <c r="F5839">
        <v>-114.10906790600001</v>
      </c>
      <c r="G5839">
        <v>-114.12678184400001</v>
      </c>
      <c r="H5839">
        <v>0</v>
      </c>
      <c r="I5839">
        <v>0.71240234375</v>
      </c>
      <c r="J5839">
        <v>-236.80563799500001</v>
      </c>
      <c r="K5839">
        <v>-231.151541229</v>
      </c>
      <c r="L5839">
        <v>-300</v>
      </c>
      <c r="M5839">
        <v>-300</v>
      </c>
      <c r="N5839">
        <v>-300</v>
      </c>
      <c r="O5839">
        <v>-300</v>
      </c>
    </row>
    <row r="5840" spans="1:15" x14ac:dyDescent="0.2">
      <c r="A5840">
        <v>0.71252441406199996</v>
      </c>
      <c r="B5840">
        <v>-114.084543236</v>
      </c>
      <c r="C5840">
        <v>-114.08663236</v>
      </c>
      <c r="D5840">
        <v>-114.087127505</v>
      </c>
      <c r="E5840">
        <v>-114.09004949200001</v>
      </c>
      <c r="F5840">
        <v>-114.09704617600001</v>
      </c>
      <c r="G5840">
        <v>-114.11477787699999</v>
      </c>
      <c r="H5840">
        <v>0</v>
      </c>
      <c r="I5840">
        <v>0.71252441406199996</v>
      </c>
      <c r="J5840">
        <v>-231.512672428</v>
      </c>
      <c r="K5840">
        <v>-234.30684176</v>
      </c>
      <c r="L5840">
        <v>-300</v>
      </c>
      <c r="M5840">
        <v>-300</v>
      </c>
      <c r="N5840">
        <v>-300</v>
      </c>
      <c r="O5840">
        <v>-300</v>
      </c>
    </row>
    <row r="5841" spans="1:15" x14ac:dyDescent="0.2">
      <c r="A5841">
        <v>0.712646484375</v>
      </c>
      <c r="B5841">
        <v>-114.07616970300001</v>
      </c>
      <c r="C5841">
        <v>-114.07826477</v>
      </c>
      <c r="D5841">
        <v>-114.078761845</v>
      </c>
      <c r="E5841">
        <v>-114.081687179</v>
      </c>
      <c r="F5841">
        <v>-114.088691028</v>
      </c>
      <c r="G5841">
        <v>-114.10644049699999</v>
      </c>
      <c r="H5841">
        <v>0</v>
      </c>
      <c r="I5841">
        <v>0.712646484375</v>
      </c>
      <c r="J5841">
        <v>-231.662475409</v>
      </c>
      <c r="K5841">
        <v>-237.68679233700001</v>
      </c>
      <c r="L5841">
        <v>-294.56345627000002</v>
      </c>
      <c r="M5841">
        <v>-298.809255656</v>
      </c>
      <c r="N5841">
        <v>-300</v>
      </c>
      <c r="O5841">
        <v>-300</v>
      </c>
    </row>
    <row r="5842" spans="1:15" x14ac:dyDescent="0.2">
      <c r="A5842">
        <v>0.71276855468800004</v>
      </c>
      <c r="B5842">
        <v>-114.071469748</v>
      </c>
      <c r="C5842">
        <v>-114.073570762</v>
      </c>
      <c r="D5842">
        <v>-114.074069768</v>
      </c>
      <c r="E5842">
        <v>-114.07699845099999</v>
      </c>
      <c r="F5842">
        <v>-114.084009468</v>
      </c>
      <c r="G5842">
        <v>-114.101776712</v>
      </c>
      <c r="H5842">
        <v>0</v>
      </c>
      <c r="I5842">
        <v>0.71276855468800004</v>
      </c>
      <c r="J5842">
        <v>-236.890352337</v>
      </c>
      <c r="K5842">
        <v>-240.35736251399999</v>
      </c>
      <c r="L5842">
        <v>-300</v>
      </c>
      <c r="M5842">
        <v>-300</v>
      </c>
      <c r="N5842">
        <v>-300</v>
      </c>
      <c r="O5842">
        <v>-300</v>
      </c>
    </row>
    <row r="5843" spans="1:15" x14ac:dyDescent="0.2">
      <c r="A5843">
        <v>0.712890625</v>
      </c>
      <c r="B5843">
        <v>-114.070453082</v>
      </c>
      <c r="C5843">
        <v>-114.072560048</v>
      </c>
      <c r="D5843">
        <v>-114.07306098799999</v>
      </c>
      <c r="E5843">
        <v>-114.075993021</v>
      </c>
      <c r="F5843">
        <v>-114.083011208</v>
      </c>
      <c r="G5843">
        <v>-114.100796234</v>
      </c>
      <c r="H5843">
        <v>0</v>
      </c>
      <c r="I5843">
        <v>0.712890625</v>
      </c>
      <c r="J5843">
        <v>-254.12903126399999</v>
      </c>
      <c r="K5843">
        <v>-240.85678291900001</v>
      </c>
      <c r="L5843">
        <v>-297.11233055100001</v>
      </c>
      <c r="M5843">
        <v>-300</v>
      </c>
      <c r="N5843">
        <v>-300</v>
      </c>
      <c r="O5843">
        <v>-300</v>
      </c>
    </row>
    <row r="5844" spans="1:15" x14ac:dyDescent="0.2">
      <c r="A5844">
        <v>0.71301269531199996</v>
      </c>
      <c r="B5844">
        <v>-114.073132155</v>
      </c>
      <c r="C5844">
        <v>-114.075245079</v>
      </c>
      <c r="D5844">
        <v>-114.075747953</v>
      </c>
      <c r="E5844">
        <v>-114.078683338</v>
      </c>
      <c r="F5844">
        <v>-114.085708698</v>
      </c>
      <c r="G5844">
        <v>-114.103511513</v>
      </c>
      <c r="H5844">
        <v>0</v>
      </c>
      <c r="I5844">
        <v>0.71301269531199996</v>
      </c>
      <c r="J5844">
        <v>-237.42601444900001</v>
      </c>
      <c r="K5844">
        <v>-238.85090569299999</v>
      </c>
      <c r="L5844">
        <v>-300</v>
      </c>
      <c r="M5844">
        <v>-300</v>
      </c>
      <c r="N5844">
        <v>-300</v>
      </c>
      <c r="O5844">
        <v>-300</v>
      </c>
    </row>
    <row r="5845" spans="1:15" x14ac:dyDescent="0.2">
      <c r="A5845">
        <v>0.713134765625</v>
      </c>
      <c r="B5845">
        <v>-114.079522201</v>
      </c>
      <c r="C5845">
        <v>-114.081641088</v>
      </c>
      <c r="D5845">
        <v>-114.082145899</v>
      </c>
      <c r="E5845">
        <v>-114.08508463699999</v>
      </c>
      <c r="F5845">
        <v>-114.09211717300001</v>
      </c>
      <c r="G5845">
        <v>-114.10993778300001</v>
      </c>
      <c r="H5845">
        <v>0</v>
      </c>
      <c r="I5845">
        <v>0.713134765625</v>
      </c>
      <c r="J5845">
        <v>-237.57069815200001</v>
      </c>
      <c r="K5845">
        <v>-235.665972396</v>
      </c>
      <c r="L5845">
        <v>-300</v>
      </c>
      <c r="M5845">
        <v>-300</v>
      </c>
      <c r="N5845">
        <v>-300</v>
      </c>
      <c r="O5845">
        <v>-300</v>
      </c>
    </row>
    <row r="5846" spans="1:15" x14ac:dyDescent="0.2">
      <c r="A5846">
        <v>0.71325683593800004</v>
      </c>
      <c r="B5846">
        <v>-114.089641289</v>
      </c>
      <c r="C5846">
        <v>-114.09176614499999</v>
      </c>
      <c r="D5846">
        <v>-114.092272893</v>
      </c>
      <c r="E5846">
        <v>-114.095214985</v>
      </c>
      <c r="F5846">
        <v>-114.10225470100001</v>
      </c>
      <c r="G5846">
        <v>-114.120093113</v>
      </c>
      <c r="H5846">
        <v>0</v>
      </c>
      <c r="I5846">
        <v>0.71325683593800004</v>
      </c>
      <c r="J5846">
        <v>-267.46470642899999</v>
      </c>
      <c r="K5846">
        <v>-232.43078523599999</v>
      </c>
      <c r="L5846">
        <v>-300</v>
      </c>
      <c r="M5846">
        <v>-300</v>
      </c>
      <c r="N5846">
        <v>-300</v>
      </c>
      <c r="O5846">
        <v>-300</v>
      </c>
    </row>
    <row r="5847" spans="1:15" x14ac:dyDescent="0.2">
      <c r="A5847">
        <v>0.71337890625</v>
      </c>
      <c r="B5847">
        <v>-114.103510387</v>
      </c>
      <c r="C5847">
        <v>-114.105641217</v>
      </c>
      <c r="D5847">
        <v>-114.10614990400001</v>
      </c>
      <c r="E5847">
        <v>-114.109095353</v>
      </c>
      <c r="F5847">
        <v>-114.11614225</v>
      </c>
      <c r="G5847">
        <v>-114.133998471</v>
      </c>
      <c r="H5847">
        <v>0</v>
      </c>
      <c r="I5847">
        <v>0.71337890625</v>
      </c>
      <c r="J5847">
        <v>-234.410725617</v>
      </c>
      <c r="K5847">
        <v>-229.559562892</v>
      </c>
      <c r="L5847">
        <v>-300</v>
      </c>
      <c r="M5847">
        <v>-300</v>
      </c>
      <c r="N5847">
        <v>-300</v>
      </c>
      <c r="O5847">
        <v>-300</v>
      </c>
    </row>
    <row r="5848" spans="1:15" x14ac:dyDescent="0.2">
      <c r="A5848">
        <v>0.71350097656199996</v>
      </c>
      <c r="B5848">
        <v>-114.121153432</v>
      </c>
      <c r="C5848">
        <v>-114.123290242</v>
      </c>
      <c r="D5848">
        <v>-114.12380086899999</v>
      </c>
      <c r="E5848">
        <v>-114.126749675</v>
      </c>
      <c r="F5848">
        <v>-114.133803758</v>
      </c>
      <c r="G5848">
        <v>-114.151677793</v>
      </c>
      <c r="H5848">
        <v>0</v>
      </c>
      <c r="I5848">
        <v>0.71350097656199996</v>
      </c>
      <c r="J5848">
        <v>-229.078280707</v>
      </c>
      <c r="K5848">
        <v>-227.12620356299999</v>
      </c>
      <c r="L5848">
        <v>-300</v>
      </c>
      <c r="M5848">
        <v>-300</v>
      </c>
      <c r="N5848">
        <v>-300</v>
      </c>
      <c r="O5848">
        <v>-300</v>
      </c>
    </row>
    <row r="5849" spans="1:15" x14ac:dyDescent="0.2">
      <c r="A5849">
        <v>0.713623046875</v>
      </c>
      <c r="B5849">
        <v>-114.142597415</v>
      </c>
      <c r="C5849">
        <v>-114.14474020900001</v>
      </c>
      <c r="D5849">
        <v>-114.145252778</v>
      </c>
      <c r="E5849">
        <v>-114.148204943</v>
      </c>
      <c r="F5849">
        <v>-114.155266213</v>
      </c>
      <c r="G5849">
        <v>-114.173158071</v>
      </c>
      <c r="H5849">
        <v>0</v>
      </c>
      <c r="I5849">
        <v>0.713623046875</v>
      </c>
      <c r="J5849">
        <v>-228.17368991800001</v>
      </c>
      <c r="K5849">
        <v>-225.09763986900001</v>
      </c>
      <c r="L5849">
        <v>-300</v>
      </c>
      <c r="M5849">
        <v>-300</v>
      </c>
      <c r="N5849">
        <v>-300</v>
      </c>
      <c r="O5849">
        <v>-300</v>
      </c>
    </row>
    <row r="5850" spans="1:15" x14ac:dyDescent="0.2">
      <c r="A5850">
        <v>0.71374511718800004</v>
      </c>
      <c r="B5850">
        <v>-114.167872469</v>
      </c>
      <c r="C5850">
        <v>-114.17002125400001</v>
      </c>
      <c r="D5850">
        <v>-114.170535766</v>
      </c>
      <c r="E5850">
        <v>-114.17349129199999</v>
      </c>
      <c r="F5850">
        <v>-114.180559753</v>
      </c>
      <c r="G5850">
        <v>-114.19846943899999</v>
      </c>
      <c r="H5850">
        <v>0</v>
      </c>
      <c r="I5850">
        <v>0.71374511718800004</v>
      </c>
      <c r="J5850">
        <v>-231.19697166700001</v>
      </c>
      <c r="K5850">
        <v>-223.419571752</v>
      </c>
      <c r="L5850">
        <v>-300</v>
      </c>
      <c r="M5850">
        <v>-300</v>
      </c>
      <c r="N5850">
        <v>-300</v>
      </c>
      <c r="O5850">
        <v>-300</v>
      </c>
    </row>
    <row r="5851" spans="1:15" x14ac:dyDescent="0.2">
      <c r="A5851">
        <v>0.7138671875</v>
      </c>
      <c r="B5851">
        <v>-114.197011981</v>
      </c>
      <c r="C5851">
        <v>-114.199166762</v>
      </c>
      <c r="D5851">
        <v>-114.199683218</v>
      </c>
      <c r="E5851">
        <v>-114.202642106</v>
      </c>
      <c r="F5851">
        <v>-114.20971776</v>
      </c>
      <c r="G5851">
        <v>-114.227645282</v>
      </c>
      <c r="H5851">
        <v>0</v>
      </c>
      <c r="I5851">
        <v>0.7138671875</v>
      </c>
      <c r="J5851">
        <v>-244.91119665299999</v>
      </c>
      <c r="K5851">
        <v>-222.04550897300001</v>
      </c>
      <c r="L5851">
        <v>-300</v>
      </c>
      <c r="M5851">
        <v>-300</v>
      </c>
      <c r="N5851">
        <v>-300</v>
      </c>
      <c r="O5851">
        <v>-300</v>
      </c>
    </row>
    <row r="5852" spans="1:15" x14ac:dyDescent="0.2">
      <c r="A5852">
        <v>0.71398925781199996</v>
      </c>
      <c r="B5852">
        <v>-114.230052703</v>
      </c>
      <c r="C5852">
        <v>-114.232213485</v>
      </c>
      <c r="D5852">
        <v>-114.232731887</v>
      </c>
      <c r="E5852">
        <v>-114.235694139</v>
      </c>
      <c r="F5852">
        <v>-114.24277699</v>
      </c>
      <c r="G5852">
        <v>-114.260722352</v>
      </c>
      <c r="H5852">
        <v>0</v>
      </c>
      <c r="I5852">
        <v>0.71398925781199996</v>
      </c>
      <c r="J5852">
        <v>-236.11451282100001</v>
      </c>
      <c r="K5852">
        <v>-220.93975291000001</v>
      </c>
      <c r="L5852">
        <v>-300</v>
      </c>
      <c r="M5852">
        <v>-300</v>
      </c>
      <c r="N5852">
        <v>-300</v>
      </c>
      <c r="O5852">
        <v>-300</v>
      </c>
    </row>
    <row r="5853" spans="1:15" x14ac:dyDescent="0.2">
      <c r="A5853">
        <v>0.714111328125</v>
      </c>
      <c r="B5853">
        <v>-114.267034885</v>
      </c>
      <c r="C5853">
        <v>-114.269201673</v>
      </c>
      <c r="D5853">
        <v>-114.269722022</v>
      </c>
      <c r="E5853">
        <v>-114.272687639</v>
      </c>
      <c r="F5853">
        <v>-114.279777689</v>
      </c>
      <c r="G5853">
        <v>-114.29774089999999</v>
      </c>
      <c r="H5853">
        <v>0</v>
      </c>
      <c r="I5853">
        <v>0.714111328125</v>
      </c>
      <c r="J5853">
        <v>-232.12272501800001</v>
      </c>
      <c r="K5853">
        <v>-220.071065221</v>
      </c>
      <c r="L5853">
        <v>-300</v>
      </c>
      <c r="M5853">
        <v>-300</v>
      </c>
      <c r="N5853">
        <v>-300</v>
      </c>
      <c r="O5853">
        <v>-300</v>
      </c>
    </row>
    <row r="5854" spans="1:15" x14ac:dyDescent="0.2">
      <c r="A5854">
        <v>0.71423339843800004</v>
      </c>
      <c r="B5854">
        <v>-114.308002415</v>
      </c>
      <c r="C5854">
        <v>-114.310175216</v>
      </c>
      <c r="D5854">
        <v>-114.31069751299999</v>
      </c>
      <c r="E5854">
        <v>-114.313666497</v>
      </c>
      <c r="F5854">
        <v>-114.32076374899999</v>
      </c>
      <c r="G5854">
        <v>-114.338744815</v>
      </c>
      <c r="H5854">
        <v>0</v>
      </c>
      <c r="I5854">
        <v>0.71423339843800004</v>
      </c>
      <c r="J5854">
        <v>-236.20915756599999</v>
      </c>
      <c r="K5854">
        <v>-219.410904219</v>
      </c>
      <c r="L5854">
        <v>-300</v>
      </c>
      <c r="M5854">
        <v>-300</v>
      </c>
      <c r="N5854">
        <v>-300</v>
      </c>
      <c r="O5854">
        <v>-300</v>
      </c>
    </row>
    <row r="5855" spans="1:15" x14ac:dyDescent="0.2">
      <c r="A5855">
        <v>0.71435546875</v>
      </c>
      <c r="B5855">
        <v>-114.353002987</v>
      </c>
      <c r="C5855">
        <v>-114.355181804</v>
      </c>
      <c r="D5855">
        <v>-114.355706052</v>
      </c>
      <c r="E5855">
        <v>-114.358678404</v>
      </c>
      <c r="F5855">
        <v>-114.365782861</v>
      </c>
      <c r="G5855">
        <v>-114.383781789</v>
      </c>
      <c r="H5855">
        <v>0</v>
      </c>
      <c r="I5855">
        <v>0.71435546875</v>
      </c>
      <c r="J5855">
        <v>-240.69713890899999</v>
      </c>
      <c r="K5855">
        <v>-218.937675308</v>
      </c>
      <c r="L5855">
        <v>-300</v>
      </c>
      <c r="M5855">
        <v>-300</v>
      </c>
      <c r="N5855">
        <v>-300</v>
      </c>
      <c r="O5855">
        <v>-300</v>
      </c>
    </row>
    <row r="5856" spans="1:15" x14ac:dyDescent="0.2">
      <c r="A5856">
        <v>0.71447753906199996</v>
      </c>
      <c r="B5856">
        <v>-114.402088267</v>
      </c>
      <c r="C5856">
        <v>-114.40427310699999</v>
      </c>
      <c r="D5856">
        <v>-114.404799306</v>
      </c>
      <c r="E5856">
        <v>-114.407775028</v>
      </c>
      <c r="F5856">
        <v>-114.414886693</v>
      </c>
      <c r="G5856">
        <v>-114.43290348799999</v>
      </c>
      <c r="H5856">
        <v>0</v>
      </c>
      <c r="I5856">
        <v>0.71447753906199996</v>
      </c>
      <c r="J5856">
        <v>-228.45460767500001</v>
      </c>
      <c r="K5856">
        <v>-218.637838571</v>
      </c>
      <c r="L5856">
        <v>-300</v>
      </c>
      <c r="M5856">
        <v>-300</v>
      </c>
      <c r="N5856">
        <v>-300</v>
      </c>
      <c r="O5856">
        <v>-300</v>
      </c>
    </row>
    <row r="5857" spans="1:15" x14ac:dyDescent="0.2">
      <c r="A5857">
        <v>0.714599609375</v>
      </c>
      <c r="B5857">
        <v>-114.45531409199999</v>
      </c>
      <c r="C5857">
        <v>-114.457504961</v>
      </c>
      <c r="D5857">
        <v>-114.458033113</v>
      </c>
      <c r="E5857">
        <v>-114.46101220600001</v>
      </c>
      <c r="F5857">
        <v>-114.468131081</v>
      </c>
      <c r="G5857">
        <v>-114.486165751</v>
      </c>
      <c r="H5857">
        <v>0</v>
      </c>
      <c r="I5857">
        <v>0.714599609375</v>
      </c>
      <c r="J5857">
        <v>-225.14719900899999</v>
      </c>
      <c r="K5857">
        <v>-218.500279968</v>
      </c>
      <c r="L5857">
        <v>-300</v>
      </c>
      <c r="M5857">
        <v>-300</v>
      </c>
      <c r="N5857">
        <v>-300</v>
      </c>
      <c r="O5857">
        <v>-300</v>
      </c>
    </row>
    <row r="5858" spans="1:15" x14ac:dyDescent="0.2">
      <c r="A5858">
        <v>0.71472167968800004</v>
      </c>
      <c r="B5858">
        <v>-114.512740686</v>
      </c>
      <c r="C5858">
        <v>-114.514937588</v>
      </c>
      <c r="D5858">
        <v>-114.515467695</v>
      </c>
      <c r="E5858">
        <v>-114.51845016</v>
      </c>
      <c r="F5858">
        <v>-114.525576249</v>
      </c>
      <c r="G5858">
        <v>-114.54362879999999</v>
      </c>
      <c r="H5858">
        <v>0</v>
      </c>
      <c r="I5858">
        <v>0.71472167968800004</v>
      </c>
      <c r="J5858">
        <v>-225.86235102800001</v>
      </c>
      <c r="K5858">
        <v>-218.511469627</v>
      </c>
      <c r="L5858">
        <v>-300</v>
      </c>
      <c r="M5858">
        <v>-300</v>
      </c>
      <c r="N5858">
        <v>-300</v>
      </c>
      <c r="O5858">
        <v>-300</v>
      </c>
    </row>
    <row r="5859" spans="1:15" x14ac:dyDescent="0.2">
      <c r="A5859">
        <v>0.71484375</v>
      </c>
      <c r="B5859">
        <v>-114.574432887</v>
      </c>
      <c r="C5859">
        <v>-114.57663582799999</v>
      </c>
      <c r="D5859">
        <v>-114.577167891</v>
      </c>
      <c r="E5859">
        <v>-114.58015373000001</v>
      </c>
      <c r="F5859">
        <v>-114.587287035</v>
      </c>
      <c r="G5859">
        <v>-114.605357474</v>
      </c>
      <c r="H5859">
        <v>0</v>
      </c>
      <c r="I5859">
        <v>0.71484375</v>
      </c>
      <c r="J5859">
        <v>-232.43947688599999</v>
      </c>
      <c r="K5859">
        <v>-218.657141911</v>
      </c>
      <c r="L5859">
        <v>-300</v>
      </c>
      <c r="M5859">
        <v>-300</v>
      </c>
      <c r="N5859">
        <v>-300</v>
      </c>
      <c r="O5859">
        <v>-300</v>
      </c>
    </row>
    <row r="5860" spans="1:15" x14ac:dyDescent="0.2">
      <c r="A5860">
        <v>0.71496582031199996</v>
      </c>
      <c r="B5860">
        <v>-114.640460412</v>
      </c>
      <c r="C5860">
        <v>-114.64266939700001</v>
      </c>
      <c r="D5860">
        <v>-114.643203418</v>
      </c>
      <c r="E5860">
        <v>-114.64619263199999</v>
      </c>
      <c r="F5860">
        <v>-114.65333315700001</v>
      </c>
      <c r="G5860">
        <v>-114.67142149</v>
      </c>
      <c r="H5860">
        <v>0</v>
      </c>
      <c r="I5860">
        <v>0.71496582031199996</v>
      </c>
      <c r="J5860">
        <v>-236.367847821</v>
      </c>
      <c r="K5860">
        <v>-218.926802732</v>
      </c>
      <c r="L5860">
        <v>-258.59696368599998</v>
      </c>
      <c r="M5860">
        <v>-300</v>
      </c>
      <c r="N5860">
        <v>-300</v>
      </c>
      <c r="O5860">
        <v>-300</v>
      </c>
    </row>
    <row r="5861" spans="1:15" x14ac:dyDescent="0.2">
      <c r="A5861">
        <v>0.715087890625</v>
      </c>
      <c r="B5861">
        <v>-114.710898137</v>
      </c>
      <c r="C5861">
        <v>-114.71311317200001</v>
      </c>
      <c r="D5861">
        <v>-114.713649151</v>
      </c>
      <c r="E5861">
        <v>-114.716641743</v>
      </c>
      <c r="F5861">
        <v>-114.723789489</v>
      </c>
      <c r="G5861">
        <v>-114.741895723</v>
      </c>
      <c r="H5861">
        <v>0</v>
      </c>
      <c r="I5861">
        <v>0.715087890625</v>
      </c>
      <c r="J5861">
        <v>-226.28428572499999</v>
      </c>
      <c r="K5861">
        <v>-219.31201532</v>
      </c>
      <c r="L5861">
        <v>-235.96815253599999</v>
      </c>
      <c r="M5861">
        <v>-300</v>
      </c>
      <c r="N5861">
        <v>-300</v>
      </c>
      <c r="O5861">
        <v>-300</v>
      </c>
    </row>
    <row r="5862" spans="1:15" x14ac:dyDescent="0.2">
      <c r="A5862">
        <v>0.71520996093800004</v>
      </c>
      <c r="B5862">
        <v>-114.78582641</v>
      </c>
      <c r="C5862">
        <v>-114.78804750099999</v>
      </c>
      <c r="D5862">
        <v>-114.788585439</v>
      </c>
      <c r="E5862">
        <v>-114.791581409</v>
      </c>
      <c r="F5862">
        <v>-114.798736381</v>
      </c>
      <c r="G5862">
        <v>-114.816860521</v>
      </c>
      <c r="H5862">
        <v>0</v>
      </c>
      <c r="I5862">
        <v>0.71520996093800004</v>
      </c>
      <c r="J5862">
        <v>-224.530877928</v>
      </c>
      <c r="K5862">
        <v>-219.800141088</v>
      </c>
      <c r="L5862">
        <v>-223.77357926799999</v>
      </c>
      <c r="M5862">
        <v>-300</v>
      </c>
      <c r="N5862">
        <v>-300</v>
      </c>
      <c r="O5862">
        <v>-300</v>
      </c>
    </row>
    <row r="5863" spans="1:15" x14ac:dyDescent="0.2">
      <c r="A5863">
        <v>0.71533203125</v>
      </c>
      <c r="B5863">
        <v>-114.86533139399999</v>
      </c>
      <c r="C5863">
        <v>-114.867558546</v>
      </c>
      <c r="D5863">
        <v>-114.868098445</v>
      </c>
      <c r="E5863">
        <v>-114.871097795</v>
      </c>
      <c r="F5863">
        <v>-114.878259994</v>
      </c>
      <c r="G5863">
        <v>-114.896402049</v>
      </c>
      <c r="H5863">
        <v>0</v>
      </c>
      <c r="I5863">
        <v>0.71533203125</v>
      </c>
      <c r="J5863">
        <v>-227.850971429</v>
      </c>
      <c r="K5863">
        <v>-220.37142623400001</v>
      </c>
      <c r="L5863">
        <v>-217.862763833</v>
      </c>
      <c r="M5863">
        <v>-300</v>
      </c>
      <c r="N5863">
        <v>-300</v>
      </c>
      <c r="O5863">
        <v>-300</v>
      </c>
    </row>
    <row r="5864" spans="1:15" x14ac:dyDescent="0.2">
      <c r="A5864">
        <v>0.71545410156199996</v>
      </c>
      <c r="B5864">
        <v>-114.949505445</v>
      </c>
      <c r="C5864">
        <v>-114.951738662</v>
      </c>
      <c r="D5864">
        <v>-114.95228052500001</v>
      </c>
      <c r="E5864">
        <v>-114.955283256</v>
      </c>
      <c r="F5864">
        <v>-114.96245268600001</v>
      </c>
      <c r="G5864">
        <v>-114.98061266000001</v>
      </c>
      <c r="H5864">
        <v>0</v>
      </c>
      <c r="I5864">
        <v>0.71545410156199996</v>
      </c>
      <c r="J5864">
        <v>-256.52057058100002</v>
      </c>
      <c r="K5864">
        <v>-221.002333803</v>
      </c>
      <c r="L5864">
        <v>-216.30910479900001</v>
      </c>
      <c r="M5864">
        <v>-300</v>
      </c>
      <c r="N5864">
        <v>-300</v>
      </c>
      <c r="O5864">
        <v>-300</v>
      </c>
    </row>
    <row r="5865" spans="1:15" x14ac:dyDescent="0.2">
      <c r="A5865">
        <v>0.715576171875</v>
      </c>
      <c r="B5865">
        <v>-115.038447526</v>
      </c>
      <c r="C5865">
        <v>-115.040686815</v>
      </c>
      <c r="D5865">
        <v>-115.041230642</v>
      </c>
      <c r="E5865">
        <v>-115.044236756</v>
      </c>
      <c r="F5865">
        <v>-115.051413419</v>
      </c>
      <c r="G5865">
        <v>-115.06959132</v>
      </c>
      <c r="H5865">
        <v>0</v>
      </c>
      <c r="I5865">
        <v>0.715576171875</v>
      </c>
      <c r="J5865">
        <v>-226.31302090700001</v>
      </c>
      <c r="K5865">
        <v>-221.667852479</v>
      </c>
      <c r="L5865">
        <v>-217.381139015</v>
      </c>
      <c r="M5865">
        <v>-300</v>
      </c>
      <c r="N5865">
        <v>-300</v>
      </c>
      <c r="O5865">
        <v>-300</v>
      </c>
    </row>
    <row r="5866" spans="1:15" x14ac:dyDescent="0.2">
      <c r="A5866">
        <v>0.71569824218800004</v>
      </c>
      <c r="B5866">
        <v>-115.132263669</v>
      </c>
      <c r="C5866">
        <v>-115.13450903499999</v>
      </c>
      <c r="D5866">
        <v>-115.13505482799999</v>
      </c>
      <c r="E5866">
        <v>-115.13806432600001</v>
      </c>
      <c r="F5866">
        <v>-115.145248225</v>
      </c>
      <c r="G5866">
        <v>-115.16344406</v>
      </c>
      <c r="H5866">
        <v>0</v>
      </c>
      <c r="I5866">
        <v>0.71569824218800004</v>
      </c>
      <c r="J5866">
        <v>-222.15438322899999</v>
      </c>
      <c r="K5866">
        <v>-222.33782591299999</v>
      </c>
      <c r="L5866">
        <v>-219.368857988</v>
      </c>
      <c r="M5866">
        <v>-300</v>
      </c>
      <c r="N5866">
        <v>-300</v>
      </c>
      <c r="O5866">
        <v>-300</v>
      </c>
    </row>
    <row r="5867" spans="1:15" x14ac:dyDescent="0.2">
      <c r="A5867">
        <v>0.7158203125</v>
      </c>
      <c r="B5867">
        <v>-115.231067479</v>
      </c>
      <c r="C5867">
        <v>-115.233318927</v>
      </c>
      <c r="D5867">
        <v>-115.233866687</v>
      </c>
      <c r="E5867">
        <v>-115.236879571</v>
      </c>
      <c r="F5867">
        <v>-115.244070709</v>
      </c>
      <c r="G5867">
        <v>-115.262284483</v>
      </c>
      <c r="H5867">
        <v>0</v>
      </c>
      <c r="I5867">
        <v>0.7158203125</v>
      </c>
      <c r="J5867">
        <v>-222.48910368599999</v>
      </c>
      <c r="K5867">
        <v>-222.972730445</v>
      </c>
      <c r="L5867">
        <v>-221.48450219200001</v>
      </c>
      <c r="M5867">
        <v>-300</v>
      </c>
      <c r="N5867">
        <v>-300</v>
      </c>
      <c r="O5867">
        <v>-300</v>
      </c>
    </row>
    <row r="5868" spans="1:15" x14ac:dyDescent="0.2">
      <c r="A5868">
        <v>0.71594238281199996</v>
      </c>
      <c r="B5868">
        <v>-115.334980692</v>
      </c>
      <c r="C5868">
        <v>-115.33723822899999</v>
      </c>
      <c r="D5868">
        <v>-115.337787957</v>
      </c>
      <c r="E5868">
        <v>-115.340804229</v>
      </c>
      <c r="F5868">
        <v>-115.34800260900001</v>
      </c>
      <c r="G5868">
        <v>-115.36623432899999</v>
      </c>
      <c r="H5868">
        <v>0</v>
      </c>
      <c r="I5868">
        <v>0.71594238281199996</v>
      </c>
      <c r="J5868">
        <v>-228.329634871</v>
      </c>
      <c r="K5868">
        <v>-223.526937038</v>
      </c>
      <c r="L5868">
        <v>-223.69671651600001</v>
      </c>
      <c r="M5868">
        <v>-300</v>
      </c>
      <c r="N5868">
        <v>-300</v>
      </c>
      <c r="O5868">
        <v>-300</v>
      </c>
    </row>
    <row r="5869" spans="1:15" x14ac:dyDescent="0.2">
      <c r="A5869">
        <v>0.716064453125</v>
      </c>
      <c r="B5869">
        <v>-115.44413380100001</v>
      </c>
      <c r="C5869">
        <v>-115.44639743</v>
      </c>
      <c r="D5869">
        <v>-115.446949128</v>
      </c>
      <c r="E5869">
        <v>-115.449968789</v>
      </c>
      <c r="F5869">
        <v>-115.457174413</v>
      </c>
      <c r="G5869">
        <v>-115.475424085</v>
      </c>
      <c r="H5869">
        <v>0</v>
      </c>
      <c r="I5869">
        <v>0.716064453125</v>
      </c>
      <c r="J5869">
        <v>-235.019894962</v>
      </c>
      <c r="K5869">
        <v>-223.95862571000001</v>
      </c>
      <c r="L5869">
        <v>-226.00078860100001</v>
      </c>
      <c r="M5869">
        <v>-300</v>
      </c>
      <c r="N5869">
        <v>-300</v>
      </c>
      <c r="O5869">
        <v>-300</v>
      </c>
    </row>
    <row r="5870" spans="1:15" x14ac:dyDescent="0.2">
      <c r="A5870">
        <v>0.71618652343800004</v>
      </c>
      <c r="B5870">
        <v>-115.55866673</v>
      </c>
      <c r="C5870">
        <v>-115.560936458</v>
      </c>
      <c r="D5870">
        <v>-115.561490128</v>
      </c>
      <c r="E5870">
        <v>-115.564513178</v>
      </c>
      <c r="F5870">
        <v>-115.57172605</v>
      </c>
      <c r="G5870">
        <v>-115.589993681</v>
      </c>
      <c r="H5870">
        <v>0</v>
      </c>
      <c r="I5870">
        <v>0.71618652343800004</v>
      </c>
      <c r="J5870">
        <v>-223.22095579</v>
      </c>
      <c r="K5870">
        <v>-224.23845841599999</v>
      </c>
      <c r="L5870">
        <v>-228.419104097</v>
      </c>
      <c r="M5870">
        <v>-300</v>
      </c>
      <c r="N5870">
        <v>-300</v>
      </c>
      <c r="O5870">
        <v>-300</v>
      </c>
    </row>
    <row r="5871" spans="1:15" x14ac:dyDescent="0.2">
      <c r="A5871">
        <v>0.71630859375</v>
      </c>
      <c r="B5871">
        <v>-115.678729609</v>
      </c>
      <c r="C5871">
        <v>-115.681005441</v>
      </c>
      <c r="D5871">
        <v>-115.68156108300001</v>
      </c>
      <c r="E5871">
        <v>-115.684587526</v>
      </c>
      <c r="F5871">
        <v>-115.691807647</v>
      </c>
      <c r="G5871">
        <v>-115.71009324400001</v>
      </c>
      <c r="H5871">
        <v>0</v>
      </c>
      <c r="I5871">
        <v>0.71630859375</v>
      </c>
      <c r="J5871">
        <v>-220.666716987</v>
      </c>
      <c r="K5871">
        <v>-224.35201191799999</v>
      </c>
      <c r="L5871">
        <v>-230.949954263</v>
      </c>
      <c r="M5871">
        <v>-300</v>
      </c>
      <c r="N5871">
        <v>-300</v>
      </c>
      <c r="O5871">
        <v>-300</v>
      </c>
    </row>
    <row r="5872" spans="1:15" x14ac:dyDescent="0.2">
      <c r="A5872">
        <v>0.71643066406199996</v>
      </c>
      <c r="B5872">
        <v>-115.804483612</v>
      </c>
      <c r="C5872">
        <v>-115.80676555399999</v>
      </c>
      <c r="D5872">
        <v>-115.80732317</v>
      </c>
      <c r="E5872">
        <v>-115.810353006</v>
      </c>
      <c r="F5872">
        <v>-115.81758038</v>
      </c>
      <c r="G5872">
        <v>-115.83588394900001</v>
      </c>
      <c r="H5872">
        <v>0</v>
      </c>
      <c r="I5872">
        <v>0.71643066406199996</v>
      </c>
      <c r="J5872">
        <v>-222.20820920099999</v>
      </c>
      <c r="K5872">
        <v>-224.300429958</v>
      </c>
      <c r="L5872">
        <v>-233.615725715</v>
      </c>
      <c r="M5872">
        <v>-300</v>
      </c>
      <c r="N5872">
        <v>-300</v>
      </c>
      <c r="O5872">
        <v>-300</v>
      </c>
    </row>
    <row r="5873" spans="1:15" x14ac:dyDescent="0.2">
      <c r="A5873">
        <v>0.716552734375</v>
      </c>
      <c r="B5873">
        <v>-115.936101906</v>
      </c>
      <c r="C5873">
        <v>-115.938389964</v>
      </c>
      <c r="D5873">
        <v>-115.93894955499999</v>
      </c>
      <c r="E5873">
        <v>-115.94198278499999</v>
      </c>
      <c r="F5873">
        <v>-115.949217416</v>
      </c>
      <c r="G5873">
        <v>-115.967538963</v>
      </c>
      <c r="H5873">
        <v>0</v>
      </c>
      <c r="I5873">
        <v>0.716552734375</v>
      </c>
      <c r="J5873">
        <v>-230.40480812000001</v>
      </c>
      <c r="K5873">
        <v>-224.103014554</v>
      </c>
      <c r="L5873">
        <v>-236.423511236</v>
      </c>
      <c r="M5873">
        <v>-300</v>
      </c>
      <c r="N5873">
        <v>-300</v>
      </c>
      <c r="O5873">
        <v>-300</v>
      </c>
    </row>
    <row r="5874" spans="1:15" x14ac:dyDescent="0.2">
      <c r="A5874">
        <v>0.71667480468800004</v>
      </c>
      <c r="B5874">
        <v>-116.073770705</v>
      </c>
      <c r="C5874">
        <v>-116.076064883</v>
      </c>
      <c r="D5874">
        <v>-116.076626451</v>
      </c>
      <c r="E5874">
        <v>-116.07966307700001</v>
      </c>
      <c r="F5874">
        <v>-116.08690496600001</v>
      </c>
      <c r="G5874">
        <v>-116.105244498</v>
      </c>
      <c r="H5874">
        <v>0</v>
      </c>
      <c r="I5874">
        <v>0.71667480468800004</v>
      </c>
      <c r="J5874">
        <v>-230.93738366900001</v>
      </c>
      <c r="K5874">
        <v>-223.79668264200001</v>
      </c>
      <c r="L5874">
        <v>-239.392518583</v>
      </c>
      <c r="M5874">
        <v>-300</v>
      </c>
      <c r="N5874">
        <v>-300</v>
      </c>
      <c r="O5874">
        <v>-300</v>
      </c>
    </row>
    <row r="5875" spans="1:15" x14ac:dyDescent="0.2">
      <c r="A5875">
        <v>0.716796875</v>
      </c>
      <c r="B5875">
        <v>-116.21769044600001</v>
      </c>
      <c r="C5875">
        <v>-116.21999074999999</v>
      </c>
      <c r="D5875">
        <v>-116.22055429700001</v>
      </c>
      <c r="E5875">
        <v>-116.22359432</v>
      </c>
      <c r="F5875">
        <v>-116.23084347</v>
      </c>
      <c r="G5875">
        <v>-116.249200993</v>
      </c>
      <c r="H5875">
        <v>0</v>
      </c>
      <c r="I5875">
        <v>0.716796875</v>
      </c>
      <c r="J5875">
        <v>-222.87520153400001</v>
      </c>
      <c r="K5875">
        <v>-223.42808270800001</v>
      </c>
      <c r="L5875">
        <v>-242.544708227</v>
      </c>
      <c r="M5875">
        <v>-300</v>
      </c>
      <c r="N5875">
        <v>-300</v>
      </c>
      <c r="O5875">
        <v>-300</v>
      </c>
    </row>
    <row r="5876" spans="1:15" x14ac:dyDescent="0.2">
      <c r="A5876">
        <v>0.71691894531199996</v>
      </c>
      <c r="B5876">
        <v>-116.368077118</v>
      </c>
      <c r="C5876">
        <v>-116.370383553</v>
      </c>
      <c r="D5876">
        <v>-116.370949079</v>
      </c>
      <c r="E5876">
        <v>-116.37399250199999</v>
      </c>
      <c r="F5876">
        <v>-116.381248916</v>
      </c>
      <c r="G5876">
        <v>-116.399624436</v>
      </c>
      <c r="H5876">
        <v>0</v>
      </c>
      <c r="I5876">
        <v>0.71691894531199996</v>
      </c>
      <c r="J5876">
        <v>-221.868756222</v>
      </c>
      <c r="K5876">
        <v>-223.04181610699999</v>
      </c>
      <c r="L5876">
        <v>-245.896219739</v>
      </c>
      <c r="M5876">
        <v>-271.954198518</v>
      </c>
      <c r="N5876">
        <v>-300</v>
      </c>
      <c r="O5876">
        <v>-300</v>
      </c>
    </row>
    <row r="5877" spans="1:15" x14ac:dyDescent="0.2">
      <c r="A5877">
        <v>0.717041015625</v>
      </c>
      <c r="B5877">
        <v>-116.525163745</v>
      </c>
      <c r="C5877">
        <v>-116.52747631699999</v>
      </c>
      <c r="D5877">
        <v>-116.528043825</v>
      </c>
      <c r="E5877">
        <v>-116.531090648</v>
      </c>
      <c r="F5877">
        <v>-116.538354329</v>
      </c>
      <c r="G5877">
        <v>-116.556747852</v>
      </c>
      <c r="H5877">
        <v>0</v>
      </c>
      <c r="I5877">
        <v>0.717041015625</v>
      </c>
      <c r="J5877">
        <v>-225.80652471799999</v>
      </c>
      <c r="K5877">
        <v>-222.67522503199999</v>
      </c>
      <c r="L5877">
        <v>-249.48585148399999</v>
      </c>
      <c r="M5877">
        <v>-253.857623526</v>
      </c>
      <c r="N5877">
        <v>-300</v>
      </c>
      <c r="O5877">
        <v>-300</v>
      </c>
    </row>
    <row r="5878" spans="1:15" x14ac:dyDescent="0.2">
      <c r="A5878">
        <v>0.71716308593800004</v>
      </c>
      <c r="B5878">
        <v>-116.689202069</v>
      </c>
      <c r="C5878">
        <v>-116.691520783</v>
      </c>
      <c r="D5878">
        <v>-116.69209027300001</v>
      </c>
      <c r="E5878">
        <v>-116.695140499</v>
      </c>
      <c r="F5878">
        <v>-116.702411449</v>
      </c>
      <c r="G5878">
        <v>-116.72082298300001</v>
      </c>
      <c r="H5878">
        <v>0</v>
      </c>
      <c r="I5878">
        <v>0.71716308593800004</v>
      </c>
      <c r="J5878">
        <v>-251.92065763700001</v>
      </c>
      <c r="K5878">
        <v>-222.36058419099999</v>
      </c>
      <c r="L5878">
        <v>-253.33554222699999</v>
      </c>
      <c r="M5878">
        <v>-253.38509521500001</v>
      </c>
      <c r="N5878">
        <v>-300</v>
      </c>
      <c r="O5878">
        <v>-300</v>
      </c>
    </row>
    <row r="5879" spans="1:15" x14ac:dyDescent="0.2">
      <c r="A5879">
        <v>0.71728515625</v>
      </c>
      <c r="B5879">
        <v>-116.860464444</v>
      </c>
      <c r="C5879">
        <v>-116.862789306</v>
      </c>
      <c r="D5879">
        <v>-116.86336077999999</v>
      </c>
      <c r="E5879">
        <v>-116.866414408</v>
      </c>
      <c r="F5879">
        <v>-116.873692631</v>
      </c>
      <c r="G5879">
        <v>-116.892122181</v>
      </c>
      <c r="H5879">
        <v>0</v>
      </c>
      <c r="I5879">
        <v>0.71728515625</v>
      </c>
      <c r="J5879">
        <v>-225.025353943</v>
      </c>
      <c r="K5879">
        <v>-222.12894752099999</v>
      </c>
      <c r="L5879">
        <v>-257.50039291399997</v>
      </c>
      <c r="M5879">
        <v>-257.49741840299998</v>
      </c>
      <c r="N5879">
        <v>-300</v>
      </c>
      <c r="O5879">
        <v>-300</v>
      </c>
    </row>
    <row r="5880" spans="1:15" x14ac:dyDescent="0.2">
      <c r="A5880">
        <v>0.71740722656199996</v>
      </c>
      <c r="B5880">
        <v>-117.03924598499999</v>
      </c>
      <c r="C5880">
        <v>-117.041577</v>
      </c>
      <c r="D5880">
        <v>-117.04215046</v>
      </c>
      <c r="E5880">
        <v>-117.045207492</v>
      </c>
      <c r="F5880">
        <v>-117.05249299099999</v>
      </c>
      <c r="G5880">
        <v>-117.07094056299999</v>
      </c>
      <c r="H5880">
        <v>0</v>
      </c>
      <c r="I5880">
        <v>0.71740722656199996</v>
      </c>
      <c r="J5880">
        <v>-221.348321129</v>
      </c>
      <c r="K5880">
        <v>-222.00849274399999</v>
      </c>
      <c r="L5880">
        <v>-262.02324969699998</v>
      </c>
      <c r="M5880">
        <v>-262.022912555</v>
      </c>
      <c r="N5880">
        <v>-300</v>
      </c>
      <c r="O5880">
        <v>-300</v>
      </c>
    </row>
    <row r="5881" spans="1:15" x14ac:dyDescent="0.2">
      <c r="A5881">
        <v>0.717529296875</v>
      </c>
      <c r="B5881">
        <v>-117.22586702</v>
      </c>
      <c r="C5881">
        <v>-117.228204194</v>
      </c>
      <c r="D5881">
        <v>-117.22877964</v>
      </c>
      <c r="E5881">
        <v>-117.23184007899999</v>
      </c>
      <c r="F5881">
        <v>-117.239132856</v>
      </c>
      <c r="G5881">
        <v>-117.257598457</v>
      </c>
      <c r="H5881">
        <v>0</v>
      </c>
      <c r="I5881">
        <v>0.717529296875</v>
      </c>
      <c r="J5881">
        <v>-221.989083816</v>
      </c>
      <c r="K5881">
        <v>-222.02180109700001</v>
      </c>
      <c r="L5881">
        <v>-266.97965526199999</v>
      </c>
      <c r="M5881">
        <v>-266.98034237000002</v>
      </c>
      <c r="N5881">
        <v>-300</v>
      </c>
      <c r="O5881">
        <v>-300</v>
      </c>
    </row>
    <row r="5882" spans="1:15" x14ac:dyDescent="0.2">
      <c r="A5882">
        <v>0.71765136718800004</v>
      </c>
      <c r="B5882">
        <v>-117.420675879</v>
      </c>
      <c r="C5882">
        <v>-117.423019216</v>
      </c>
      <c r="D5882">
        <v>-117.42359664999999</v>
      </c>
      <c r="E5882">
        <v>-117.426660497</v>
      </c>
      <c r="F5882">
        <v>-117.433960554</v>
      </c>
      <c r="G5882">
        <v>-117.452444191</v>
      </c>
      <c r="H5882">
        <v>0</v>
      </c>
      <c r="I5882">
        <v>0.71765136718800004</v>
      </c>
      <c r="J5882">
        <v>-227.22987477500001</v>
      </c>
      <c r="K5882">
        <v>-222.18869507100001</v>
      </c>
      <c r="L5882">
        <v>-272.462591686</v>
      </c>
      <c r="M5882">
        <v>-272.46654136699999</v>
      </c>
      <c r="N5882">
        <v>-300</v>
      </c>
      <c r="O5882">
        <v>-300</v>
      </c>
    </row>
    <row r="5883" spans="1:15" x14ac:dyDescent="0.2">
      <c r="A5883">
        <v>0.7177734375</v>
      </c>
      <c r="B5883">
        <v>-117.624052088</v>
      </c>
      <c r="C5883">
        <v>-117.626401595</v>
      </c>
      <c r="D5883">
        <v>-117.626981019</v>
      </c>
      <c r="E5883">
        <v>-117.63004827499999</v>
      </c>
      <c r="F5883">
        <v>-117.637355615</v>
      </c>
      <c r="G5883">
        <v>-117.655857294</v>
      </c>
      <c r="H5883">
        <v>0</v>
      </c>
      <c r="I5883">
        <v>0.7177734375</v>
      </c>
      <c r="J5883">
        <v>-251.813401959</v>
      </c>
      <c r="K5883">
        <v>-222.53362162400001</v>
      </c>
      <c r="L5883">
        <v>-278.57624360699998</v>
      </c>
      <c r="M5883">
        <v>-278.57603699700002</v>
      </c>
      <c r="N5883">
        <v>-300</v>
      </c>
      <c r="O5883">
        <v>-300</v>
      </c>
    </row>
    <row r="5884" spans="1:15" x14ac:dyDescent="0.2">
      <c r="A5884">
        <v>0.71789550781199996</v>
      </c>
      <c r="B5884">
        <v>-117.83641005200001</v>
      </c>
      <c r="C5884">
        <v>-117.838765735</v>
      </c>
      <c r="D5884">
        <v>-117.83934714900001</v>
      </c>
      <c r="E5884">
        <v>-117.84241781599999</v>
      </c>
      <c r="F5884">
        <v>-117.849732442</v>
      </c>
      <c r="G5884">
        <v>-117.868252169</v>
      </c>
      <c r="H5884">
        <v>0</v>
      </c>
      <c r="I5884">
        <v>0.71789550781199996</v>
      </c>
      <c r="J5884">
        <v>-229.22113557700001</v>
      </c>
      <c r="K5884">
        <v>-223.091246692</v>
      </c>
      <c r="L5884">
        <v>-285.49869300500001</v>
      </c>
      <c r="M5884">
        <v>-285.50277687400001</v>
      </c>
      <c r="N5884">
        <v>-289.88934299300001</v>
      </c>
      <c r="O5884">
        <v>-300</v>
      </c>
    </row>
    <row r="5885" spans="1:15" x14ac:dyDescent="0.2">
      <c r="A5885">
        <v>0.718017578125</v>
      </c>
      <c r="B5885">
        <v>-118.05820328999999</v>
      </c>
      <c r="C5885">
        <v>-118.060565153</v>
      </c>
      <c r="D5885">
        <v>-118.061148559</v>
      </c>
      <c r="E5885">
        <v>-118.064222638</v>
      </c>
      <c r="F5885">
        <v>-118.071544553</v>
      </c>
      <c r="G5885">
        <v>-118.090082334</v>
      </c>
      <c r="H5885">
        <v>0</v>
      </c>
      <c r="I5885">
        <v>0.718017578125</v>
      </c>
      <c r="J5885">
        <v>-228.80454084199999</v>
      </c>
      <c r="K5885">
        <v>-223.908116294</v>
      </c>
      <c r="L5885">
        <v>-293.51966908600002</v>
      </c>
      <c r="M5885">
        <v>-293.50269786400003</v>
      </c>
      <c r="N5885">
        <v>-293.540381948</v>
      </c>
      <c r="O5885">
        <v>-300</v>
      </c>
    </row>
    <row r="5886" spans="1:15" x14ac:dyDescent="0.2">
      <c r="A5886">
        <v>0.71813964843800004</v>
      </c>
      <c r="B5886">
        <v>-118.289929348</v>
      </c>
      <c r="C5886">
        <v>-118.292297397</v>
      </c>
      <c r="D5886">
        <v>-118.29288279799999</v>
      </c>
      <c r="E5886">
        <v>-118.29596028900001</v>
      </c>
      <c r="F5886">
        <v>-118.30328949699999</v>
      </c>
      <c r="G5886">
        <v>-118.321845338</v>
      </c>
      <c r="H5886">
        <v>0</v>
      </c>
      <c r="I5886">
        <v>0.71813964843800004</v>
      </c>
      <c r="J5886">
        <v>-242.797525788</v>
      </c>
      <c r="K5886">
        <v>-225.04941174000001</v>
      </c>
      <c r="L5886">
        <v>-300</v>
      </c>
      <c r="M5886">
        <v>-300</v>
      </c>
      <c r="N5886">
        <v>-300</v>
      </c>
      <c r="O5886">
        <v>-300</v>
      </c>
    </row>
    <row r="5887" spans="1:15" x14ac:dyDescent="0.2">
      <c r="A5887">
        <v>0.71826171875</v>
      </c>
      <c r="B5887">
        <v>-118.532135525</v>
      </c>
      <c r="C5887">
        <v>-118.534509765</v>
      </c>
      <c r="D5887">
        <v>-118.535097161</v>
      </c>
      <c r="E5887">
        <v>-118.53817806799999</v>
      </c>
      <c r="F5887">
        <v>-118.54551456999999</v>
      </c>
      <c r="G5887">
        <v>-118.564088478</v>
      </c>
      <c r="H5887">
        <v>0</v>
      </c>
      <c r="I5887">
        <v>0.71826171875</v>
      </c>
      <c r="J5887">
        <v>-228.65029944899999</v>
      </c>
      <c r="K5887">
        <v>-226.622387839</v>
      </c>
      <c r="L5887">
        <v>-300</v>
      </c>
      <c r="M5887">
        <v>-300</v>
      </c>
      <c r="N5887">
        <v>-300</v>
      </c>
      <c r="O5887">
        <v>-300</v>
      </c>
    </row>
    <row r="5888" spans="1:15" x14ac:dyDescent="0.2">
      <c r="A5888">
        <v>0.71838378906199996</v>
      </c>
      <c r="B5888">
        <v>-118.78542555600001</v>
      </c>
      <c r="C5888">
        <v>-118.787805992</v>
      </c>
      <c r="D5888">
        <v>-118.788395385</v>
      </c>
      <c r="E5888">
        <v>-118.79147970699999</v>
      </c>
      <c r="F5888">
        <v>-118.79882350600001</v>
      </c>
      <c r="G5888">
        <v>-118.81741548799999</v>
      </c>
      <c r="H5888">
        <v>0</v>
      </c>
      <c r="I5888">
        <v>0.71838378906199996</v>
      </c>
      <c r="J5888">
        <v>-222.79526187600001</v>
      </c>
      <c r="K5888">
        <v>-228.83323686099999</v>
      </c>
      <c r="L5888">
        <v>-300</v>
      </c>
      <c r="M5888">
        <v>-300</v>
      </c>
      <c r="N5888">
        <v>-300</v>
      </c>
      <c r="O5888">
        <v>-300</v>
      </c>
    </row>
    <row r="5889" spans="1:15" x14ac:dyDescent="0.2">
      <c r="A5889">
        <v>0.718505859375</v>
      </c>
      <c r="B5889">
        <v>-119.05046747199999</v>
      </c>
      <c r="C5889">
        <v>-119.052854111</v>
      </c>
      <c r="D5889">
        <v>-119.053445501</v>
      </c>
      <c r="E5889">
        <v>-119.056533242</v>
      </c>
      <c r="F5889">
        <v>-119.06388434</v>
      </c>
      <c r="G5889">
        <v>-119.08249440100001</v>
      </c>
      <c r="H5889">
        <v>0</v>
      </c>
      <c r="I5889">
        <v>0.718505859375</v>
      </c>
      <c r="J5889">
        <v>-222.00685432500001</v>
      </c>
      <c r="K5889">
        <v>-232.14675841100001</v>
      </c>
      <c r="L5889">
        <v>-300</v>
      </c>
      <c r="M5889">
        <v>-300</v>
      </c>
      <c r="N5889">
        <v>-300</v>
      </c>
      <c r="O5889">
        <v>-300</v>
      </c>
    </row>
    <row r="5890" spans="1:15" x14ac:dyDescent="0.2">
      <c r="A5890">
        <v>0.71862792968800004</v>
      </c>
      <c r="B5890">
        <v>-119.32800289399999</v>
      </c>
      <c r="C5890">
        <v>-119.330395741</v>
      </c>
      <c r="D5890">
        <v>-119.33098913000001</v>
      </c>
      <c r="E5890">
        <v>-119.33408029</v>
      </c>
      <c r="F5890">
        <v>-119.34143869099999</v>
      </c>
      <c r="G5890">
        <v>-119.36006683799999</v>
      </c>
      <c r="H5890">
        <v>0</v>
      </c>
      <c r="I5890">
        <v>0.71862792968800004</v>
      </c>
      <c r="J5890">
        <v>-225.76253815300001</v>
      </c>
      <c r="K5890">
        <v>-238.03989243800001</v>
      </c>
      <c r="L5890">
        <v>-300</v>
      </c>
      <c r="M5890">
        <v>-300</v>
      </c>
      <c r="N5890">
        <v>-300</v>
      </c>
      <c r="O5890">
        <v>-300</v>
      </c>
    </row>
    <row r="5891" spans="1:15" x14ac:dyDescent="0.2">
      <c r="A5891">
        <v>0.71875</v>
      </c>
      <c r="B5891">
        <v>-119.61885806700001</v>
      </c>
      <c r="C5891">
        <v>-119.62125712700001</v>
      </c>
      <c r="D5891">
        <v>-119.621852518</v>
      </c>
      <c r="E5891">
        <v>-119.62494709800001</v>
      </c>
      <c r="F5891">
        <v>-119.632312805</v>
      </c>
      <c r="G5891">
        <v>-119.650959043</v>
      </c>
      <c r="H5891">
        <v>0</v>
      </c>
      <c r="I5891">
        <v>0.71875</v>
      </c>
      <c r="J5891">
        <v>-300</v>
      </c>
      <c r="K5891">
        <v>-300</v>
      </c>
      <c r="L5891">
        <v>-300</v>
      </c>
      <c r="M5891">
        <v>-300</v>
      </c>
      <c r="N5891">
        <v>-300</v>
      </c>
      <c r="O5891">
        <v>-300</v>
      </c>
    </row>
    <row r="5892" spans="1:15" x14ac:dyDescent="0.2">
      <c r="A5892">
        <v>0.71887207031199996</v>
      </c>
      <c r="B5892">
        <v>-119.92395706400001</v>
      </c>
      <c r="C5892">
        <v>-119.926362342</v>
      </c>
      <c r="D5892">
        <v>-119.926959735</v>
      </c>
      <c r="E5892">
        <v>-119.930057737</v>
      </c>
      <c r="F5892">
        <v>-119.937430752</v>
      </c>
      <c r="G5892">
        <v>-119.956095089</v>
      </c>
      <c r="H5892">
        <v>0</v>
      </c>
      <c r="I5892">
        <v>0.71887207031199996</v>
      </c>
      <c r="J5892">
        <v>-225.654552714</v>
      </c>
      <c r="K5892">
        <v>-238.02169921999999</v>
      </c>
      <c r="L5892">
        <v>-300</v>
      </c>
      <c r="M5892">
        <v>-300</v>
      </c>
      <c r="N5892">
        <v>-300</v>
      </c>
      <c r="O5892">
        <v>-300</v>
      </c>
    </row>
    <row r="5893" spans="1:15" x14ac:dyDescent="0.2">
      <c r="A5893">
        <v>0.718994140625</v>
      </c>
      <c r="B5893">
        <v>-120.24433766999999</v>
      </c>
      <c r="C5893">
        <v>-120.246749174</v>
      </c>
      <c r="D5893">
        <v>-120.247348569</v>
      </c>
      <c r="E5893">
        <v>-120.250449995</v>
      </c>
      <c r="F5893">
        <v>-120.257830321</v>
      </c>
      <c r="G5893">
        <v>-120.27651276100001</v>
      </c>
      <c r="H5893">
        <v>0</v>
      </c>
      <c r="I5893">
        <v>0.718994140625</v>
      </c>
      <c r="J5893">
        <v>-221.79070264999999</v>
      </c>
      <c r="K5893">
        <v>-232.109714024</v>
      </c>
      <c r="L5893">
        <v>-300</v>
      </c>
      <c r="M5893">
        <v>-300</v>
      </c>
      <c r="N5893">
        <v>-300</v>
      </c>
      <c r="O5893">
        <v>-300</v>
      </c>
    </row>
    <row r="5894" spans="1:15" x14ac:dyDescent="0.2">
      <c r="A5894">
        <v>0.71911621093800004</v>
      </c>
      <c r="B5894">
        <v>-120.58117065499999</v>
      </c>
      <c r="C5894">
        <v>-120.583588388</v>
      </c>
      <c r="D5894">
        <v>-120.58418978900001</v>
      </c>
      <c r="E5894">
        <v>-120.58729463900001</v>
      </c>
      <c r="F5894">
        <v>-120.594682279</v>
      </c>
      <c r="G5894">
        <v>-120.61338283000001</v>
      </c>
      <c r="H5894">
        <v>0</v>
      </c>
      <c r="I5894">
        <v>0.71911621093800004</v>
      </c>
      <c r="J5894">
        <v>-222.470891585</v>
      </c>
      <c r="K5894">
        <v>-228.777375345</v>
      </c>
      <c r="L5894">
        <v>-300</v>
      </c>
      <c r="M5894">
        <v>-300</v>
      </c>
      <c r="N5894">
        <v>-300</v>
      </c>
      <c r="O5894">
        <v>-300</v>
      </c>
    </row>
    <row r="5895" spans="1:15" x14ac:dyDescent="0.2">
      <c r="A5895">
        <v>0.71923828125</v>
      </c>
      <c r="B5895">
        <v>-120.935783306</v>
      </c>
      <c r="C5895">
        <v>-120.93820727400001</v>
      </c>
      <c r="D5895">
        <v>-120.93881068100001</v>
      </c>
      <c r="E5895">
        <v>-120.941918958</v>
      </c>
      <c r="F5895">
        <v>-120.949313913</v>
      </c>
      <c r="G5895">
        <v>-120.968032581</v>
      </c>
      <c r="H5895">
        <v>0</v>
      </c>
      <c r="I5895">
        <v>0.71923828125</v>
      </c>
      <c r="J5895">
        <v>-228.21750171599999</v>
      </c>
      <c r="K5895">
        <v>-226.54784084400001</v>
      </c>
      <c r="L5895">
        <v>-300</v>
      </c>
      <c r="M5895">
        <v>-300</v>
      </c>
      <c r="N5895">
        <v>-300</v>
      </c>
      <c r="O5895">
        <v>-300</v>
      </c>
    </row>
    <row r="5896" spans="1:15" x14ac:dyDescent="0.2">
      <c r="A5896">
        <v>0.71936035156199996</v>
      </c>
      <c r="B5896">
        <v>-121.30968842999999</v>
      </c>
      <c r="C5896">
        <v>-121.312118638</v>
      </c>
      <c r="D5896">
        <v>-121.312724053</v>
      </c>
      <c r="E5896">
        <v>-121.315835757</v>
      </c>
      <c r="F5896">
        <v>-121.32323803200001</v>
      </c>
      <c r="G5896">
        <v>-121.341974822</v>
      </c>
      <c r="H5896">
        <v>0</v>
      </c>
      <c r="I5896">
        <v>0.71936035156199996</v>
      </c>
      <c r="J5896">
        <v>-242.25533418500001</v>
      </c>
      <c r="K5896">
        <v>-224.95614188100001</v>
      </c>
      <c r="L5896">
        <v>-300</v>
      </c>
      <c r="M5896">
        <v>-300</v>
      </c>
      <c r="N5896">
        <v>-300</v>
      </c>
      <c r="O5896">
        <v>-300</v>
      </c>
    </row>
    <row r="5897" spans="1:15" x14ac:dyDescent="0.2">
      <c r="A5897">
        <v>0.719482421875</v>
      </c>
      <c r="B5897">
        <v>-121.704620414</v>
      </c>
      <c r="C5897">
        <v>-121.707056869</v>
      </c>
      <c r="D5897">
        <v>-121.707664292</v>
      </c>
      <c r="E5897">
        <v>-121.710779426</v>
      </c>
      <c r="F5897">
        <v>-121.718189022</v>
      </c>
      <c r="G5897">
        <v>-121.736943942</v>
      </c>
      <c r="H5897">
        <v>0</v>
      </c>
      <c r="I5897">
        <v>0.719482421875</v>
      </c>
      <c r="J5897">
        <v>-228.15367566099999</v>
      </c>
      <c r="K5897">
        <v>-223.79618433799999</v>
      </c>
      <c r="L5897">
        <v>-293.24205685300001</v>
      </c>
      <c r="M5897">
        <v>-293.33460142299998</v>
      </c>
      <c r="N5897">
        <v>-293.52289979800003</v>
      </c>
      <c r="O5897">
        <v>-300</v>
      </c>
    </row>
    <row r="5898" spans="1:15" x14ac:dyDescent="0.2">
      <c r="A5898">
        <v>0.71960449218800004</v>
      </c>
      <c r="B5898">
        <v>-122.12258051400001</v>
      </c>
      <c r="C5898">
        <v>-122.12502322</v>
      </c>
      <c r="D5898">
        <v>-122.125632654</v>
      </c>
      <c r="E5898">
        <v>-122.128751218</v>
      </c>
      <c r="F5898">
        <v>-122.13616813900001</v>
      </c>
      <c r="G5898">
        <v>-122.154941194</v>
      </c>
      <c r="H5898">
        <v>0</v>
      </c>
      <c r="I5898">
        <v>0.71960449218800004</v>
      </c>
      <c r="J5898">
        <v>-228.46079745200001</v>
      </c>
      <c r="K5898">
        <v>-222.96070281900001</v>
      </c>
      <c r="L5898">
        <v>-285.37400882899999</v>
      </c>
      <c r="M5898">
        <v>-285.399901726</v>
      </c>
      <c r="N5898">
        <v>-289.85152932699998</v>
      </c>
      <c r="O5898">
        <v>-300</v>
      </c>
    </row>
    <row r="5899" spans="1:15" x14ac:dyDescent="0.2">
      <c r="A5899">
        <v>0.7197265625</v>
      </c>
      <c r="B5899">
        <v>-122.56589434999999</v>
      </c>
      <c r="C5899">
        <v>-122.568343314</v>
      </c>
      <c r="D5899">
        <v>-122.56895476</v>
      </c>
      <c r="E5899">
        <v>-122.572076755</v>
      </c>
      <c r="F5899">
        <v>-122.579501003</v>
      </c>
      <c r="G5899">
        <v>-122.598292199</v>
      </c>
      <c r="H5899">
        <v>0</v>
      </c>
      <c r="I5899">
        <v>0.7197265625</v>
      </c>
      <c r="J5899">
        <v>-250.941473594</v>
      </c>
      <c r="K5899">
        <v>-222.384379462</v>
      </c>
      <c r="L5899">
        <v>-278.42646088499998</v>
      </c>
      <c r="M5899">
        <v>-278.43144495600001</v>
      </c>
      <c r="N5899">
        <v>-300</v>
      </c>
      <c r="O5899">
        <v>-300</v>
      </c>
    </row>
    <row r="5900" spans="1:15" x14ac:dyDescent="0.2">
      <c r="A5900">
        <v>0.71984863281199996</v>
      </c>
      <c r="B5900">
        <v>-123.03728580000001</v>
      </c>
      <c r="C5900">
        <v>-123.039741026</v>
      </c>
      <c r="D5900">
        <v>-123.04035448400001</v>
      </c>
      <c r="E5900">
        <v>-123.043479914</v>
      </c>
      <c r="F5900">
        <v>-123.05091149099999</v>
      </c>
      <c r="G5900">
        <v>-123.069720835</v>
      </c>
      <c r="H5900">
        <v>0</v>
      </c>
      <c r="I5900">
        <v>0.71984863281199996</v>
      </c>
      <c r="J5900">
        <v>-226.249209509</v>
      </c>
      <c r="K5900">
        <v>-222.02078095799999</v>
      </c>
      <c r="L5900">
        <v>-272.28785592000003</v>
      </c>
      <c r="M5900">
        <v>-272.28625285499999</v>
      </c>
      <c r="N5900">
        <v>-300</v>
      </c>
      <c r="O5900">
        <v>-300</v>
      </c>
    </row>
    <row r="5901" spans="1:15" x14ac:dyDescent="0.2">
      <c r="A5901">
        <v>0.719970703125</v>
      </c>
      <c r="B5901">
        <v>-123.539973219</v>
      </c>
      <c r="C5901">
        <v>-123.542434712</v>
      </c>
      <c r="D5901">
        <v>-123.543050186</v>
      </c>
      <c r="E5901">
        <v>-123.54617905000001</v>
      </c>
      <c r="F5901">
        <v>-123.55361796</v>
      </c>
      <c r="G5901">
        <v>-123.572445457</v>
      </c>
      <c r="H5901">
        <v>0</v>
      </c>
      <c r="I5901">
        <v>0.719970703125</v>
      </c>
      <c r="J5901">
        <v>-220.89725882600001</v>
      </c>
      <c r="K5901">
        <v>-221.83524443600001</v>
      </c>
      <c r="L5901">
        <v>-266.79059298200002</v>
      </c>
      <c r="M5901">
        <v>-266.79303221200001</v>
      </c>
      <c r="N5901">
        <v>-300</v>
      </c>
      <c r="O5901">
        <v>-300</v>
      </c>
    </row>
    <row r="5902" spans="1:15" x14ac:dyDescent="0.2">
      <c r="A5902">
        <v>0.72009277343800004</v>
      </c>
      <c r="B5902">
        <v>-124.077796636</v>
      </c>
      <c r="C5902">
        <v>-124.080264403</v>
      </c>
      <c r="D5902">
        <v>-124.080881893</v>
      </c>
      <c r="E5902">
        <v>-124.084014193</v>
      </c>
      <c r="F5902">
        <v>-124.091460438</v>
      </c>
      <c r="G5902">
        <v>-124.110306096</v>
      </c>
      <c r="H5902">
        <v>0</v>
      </c>
      <c r="I5902">
        <v>0.72009277343800004</v>
      </c>
      <c r="J5902">
        <v>-220.14465339500001</v>
      </c>
      <c r="K5902">
        <v>-221.80324658000001</v>
      </c>
      <c r="L5902">
        <v>-261.818427982</v>
      </c>
      <c r="M5902">
        <v>-261.816054151</v>
      </c>
      <c r="N5902">
        <v>-300</v>
      </c>
      <c r="O5902">
        <v>-300</v>
      </c>
    </row>
    <row r="5903" spans="1:15" x14ac:dyDescent="0.2">
      <c r="A5903">
        <v>0.72021484375</v>
      </c>
      <c r="B5903">
        <v>-124.655388692</v>
      </c>
      <c r="C5903">
        <v>-124.657862737</v>
      </c>
      <c r="D5903">
        <v>-124.658482245</v>
      </c>
      <c r="E5903">
        <v>-124.661617982</v>
      </c>
      <c r="F5903">
        <v>-124.669071565</v>
      </c>
      <c r="G5903">
        <v>-124.687935388</v>
      </c>
      <c r="H5903">
        <v>0</v>
      </c>
      <c r="I5903">
        <v>0.72021484375</v>
      </c>
      <c r="J5903">
        <v>-223.70912793400001</v>
      </c>
      <c r="K5903">
        <v>-221.905034323</v>
      </c>
      <c r="L5903">
        <v>-257.27586955100003</v>
      </c>
      <c r="M5903">
        <v>-257.27321660899997</v>
      </c>
      <c r="N5903">
        <v>-300</v>
      </c>
      <c r="O5903">
        <v>-300</v>
      </c>
    </row>
    <row r="5904" spans="1:15" x14ac:dyDescent="0.2">
      <c r="A5904">
        <v>0.72033691406199996</v>
      </c>
      <c r="B5904">
        <v>-125.278408716</v>
      </c>
      <c r="C5904">
        <v>-125.280889047</v>
      </c>
      <c r="D5904">
        <v>-125.28151057300001</v>
      </c>
      <c r="E5904">
        <v>-125.284649749</v>
      </c>
      <c r="F5904">
        <v>-125.292110673</v>
      </c>
      <c r="G5904">
        <v>-125.310992668</v>
      </c>
      <c r="H5904">
        <v>0</v>
      </c>
      <c r="I5904">
        <v>0.72033691406199996</v>
      </c>
      <c r="J5904">
        <v>-250.49286487000001</v>
      </c>
      <c r="K5904">
        <v>-222.118018041</v>
      </c>
      <c r="L5904">
        <v>-253.093133524</v>
      </c>
      <c r="M5904">
        <v>-253.14226514999999</v>
      </c>
      <c r="N5904">
        <v>-300</v>
      </c>
      <c r="O5904">
        <v>-300</v>
      </c>
    </row>
    <row r="5905" spans="1:15" x14ac:dyDescent="0.2">
      <c r="A5905">
        <v>0.720458984375</v>
      </c>
      <c r="B5905">
        <v>-125.953870213</v>
      </c>
      <c r="C5905">
        <v>-125.956356833</v>
      </c>
      <c r="D5905">
        <v>-125.95698038</v>
      </c>
      <c r="E5905">
        <v>-125.960122997</v>
      </c>
      <c r="F5905">
        <v>-125.967591263</v>
      </c>
      <c r="G5905">
        <v>-125.986491437</v>
      </c>
      <c r="H5905">
        <v>0</v>
      </c>
      <c r="I5905">
        <v>0.720458984375</v>
      </c>
      <c r="J5905">
        <v>-224.26246558299999</v>
      </c>
      <c r="K5905">
        <v>-222.41399603400001</v>
      </c>
      <c r="L5905">
        <v>-249.224140396</v>
      </c>
      <c r="M5905">
        <v>-253.59608131900001</v>
      </c>
      <c r="N5905">
        <v>-300</v>
      </c>
      <c r="O5905">
        <v>-300</v>
      </c>
    </row>
    <row r="5906" spans="1:15" x14ac:dyDescent="0.2">
      <c r="A5906">
        <v>0.72058105468800004</v>
      </c>
      <c r="B5906">
        <v>-126.690610327</v>
      </c>
      <c r="C5906">
        <v>-126.693103243</v>
      </c>
      <c r="D5906">
        <v>-126.693728811</v>
      </c>
      <c r="E5906">
        <v>-126.69687487</v>
      </c>
      <c r="F5906">
        <v>-126.704350482</v>
      </c>
      <c r="G5906">
        <v>-126.72326884</v>
      </c>
      <c r="H5906">
        <v>0</v>
      </c>
      <c r="I5906">
        <v>0.72058105468800004</v>
      </c>
      <c r="J5906">
        <v>-220.209439653</v>
      </c>
      <c r="K5906">
        <v>-222.76192247</v>
      </c>
      <c r="L5906">
        <v>-245.616152669</v>
      </c>
      <c r="M5906">
        <v>-271.67382975100003</v>
      </c>
      <c r="N5906">
        <v>-300</v>
      </c>
      <c r="O5906">
        <v>-300</v>
      </c>
    </row>
    <row r="5907" spans="1:15" x14ac:dyDescent="0.2">
      <c r="A5907">
        <v>0.720703125</v>
      </c>
      <c r="B5907">
        <v>-127.499982299</v>
      </c>
      <c r="C5907">
        <v>-127.502481516</v>
      </c>
      <c r="D5907">
        <v>-127.503109107</v>
      </c>
      <c r="E5907">
        <v>-127.50625861</v>
      </c>
      <c r="F5907">
        <v>-127.51374156999999</v>
      </c>
      <c r="G5907">
        <v>-127.53267811800001</v>
      </c>
      <c r="H5907">
        <v>0</v>
      </c>
      <c r="I5907">
        <v>0.720703125</v>
      </c>
      <c r="J5907">
        <v>-221.09952304199999</v>
      </c>
      <c r="K5907">
        <v>-223.12949312200001</v>
      </c>
      <c r="L5907">
        <v>-242.245980387</v>
      </c>
      <c r="M5907">
        <v>-300</v>
      </c>
      <c r="N5907">
        <v>-300</v>
      </c>
      <c r="O5907">
        <v>-300</v>
      </c>
    </row>
    <row r="5908" spans="1:15" x14ac:dyDescent="0.2">
      <c r="A5908">
        <v>0.72082519531199996</v>
      </c>
      <c r="B5908">
        <v>-128.39691143300001</v>
      </c>
      <c r="C5908">
        <v>-128.399416957</v>
      </c>
      <c r="D5908">
        <v>-128.40004657200001</v>
      </c>
      <c r="E5908">
        <v>-128.403199519</v>
      </c>
      <c r="F5908">
        <v>-128.41068983</v>
      </c>
      <c r="G5908">
        <v>-128.429644575</v>
      </c>
      <c r="H5908">
        <v>0</v>
      </c>
      <c r="I5908">
        <v>0.72082519531199996</v>
      </c>
      <c r="J5908">
        <v>-229.044239944</v>
      </c>
      <c r="K5908">
        <v>-223.47947789400001</v>
      </c>
      <c r="L5908">
        <v>-239.07526409100001</v>
      </c>
      <c r="M5908">
        <v>-300</v>
      </c>
      <c r="N5908">
        <v>-300</v>
      </c>
      <c r="O5908">
        <v>-300</v>
      </c>
    </row>
    <row r="5909" spans="1:15" x14ac:dyDescent="0.2">
      <c r="A5909">
        <v>0.720947265625</v>
      </c>
      <c r="B5909">
        <v>-129.401570736</v>
      </c>
      <c r="C5909">
        <v>-129.404082571</v>
      </c>
      <c r="D5909">
        <v>-129.404714211</v>
      </c>
      <c r="E5909">
        <v>-129.40787060400001</v>
      </c>
      <c r="F5909">
        <v>-129.41536826999999</v>
      </c>
      <c r="G5909">
        <v>-129.434341217</v>
      </c>
      <c r="H5909">
        <v>0</v>
      </c>
      <c r="I5909">
        <v>0.720947265625</v>
      </c>
      <c r="J5909">
        <v>-228.393191419</v>
      </c>
      <c r="K5909">
        <v>-223.76714379500001</v>
      </c>
      <c r="L5909">
        <v>-236.08748164400001</v>
      </c>
      <c r="M5909">
        <v>-300</v>
      </c>
      <c r="N5909">
        <v>-300</v>
      </c>
      <c r="O5909">
        <v>-300</v>
      </c>
    </row>
    <row r="5910" spans="1:15" x14ac:dyDescent="0.2">
      <c r="A5910">
        <v>0.72106933593800004</v>
      </c>
      <c r="B5910">
        <v>-130.54217134199999</v>
      </c>
      <c r="C5910">
        <v>-130.54468949400001</v>
      </c>
      <c r="D5910">
        <v>-130.54532316300001</v>
      </c>
      <c r="E5910">
        <v>-130.54848300200001</v>
      </c>
      <c r="F5910">
        <v>-130.55598802399999</v>
      </c>
      <c r="G5910">
        <v>-130.57497918000001</v>
      </c>
      <c r="H5910">
        <v>0</v>
      </c>
      <c r="I5910">
        <v>0.72106933593800004</v>
      </c>
      <c r="J5910">
        <v>-220.07661056500001</v>
      </c>
      <c r="K5910">
        <v>-223.94589355900001</v>
      </c>
      <c r="L5910">
        <v>-233.26109123800001</v>
      </c>
      <c r="M5910">
        <v>-300</v>
      </c>
      <c r="N5910">
        <v>-300</v>
      </c>
      <c r="O5910">
        <v>-300</v>
      </c>
    </row>
    <row r="5911" spans="1:15" x14ac:dyDescent="0.2">
      <c r="A5911">
        <v>0.72119140625</v>
      </c>
      <c r="B5911">
        <v>-131.85989628300001</v>
      </c>
      <c r="C5911">
        <v>-131.862420759</v>
      </c>
      <c r="D5911">
        <v>-131.86305645499999</v>
      </c>
      <c r="E5911">
        <v>-131.866219745</v>
      </c>
      <c r="F5911">
        <v>-131.87373212599999</v>
      </c>
      <c r="G5911">
        <v>-131.892741495</v>
      </c>
      <c r="H5911">
        <v>0</v>
      </c>
      <c r="I5911">
        <v>0.72119140625</v>
      </c>
      <c r="J5911">
        <v>-218.41381607299999</v>
      </c>
      <c r="K5911">
        <v>-223.978774832</v>
      </c>
      <c r="L5911">
        <v>-230.57667167700001</v>
      </c>
      <c r="M5911">
        <v>-300</v>
      </c>
      <c r="N5911">
        <v>-300</v>
      </c>
      <c r="O5911">
        <v>-300</v>
      </c>
    </row>
    <row r="5912" spans="1:15" x14ac:dyDescent="0.2">
      <c r="A5912">
        <v>0.72131347656199996</v>
      </c>
      <c r="B5912">
        <v>-133.41831795900001</v>
      </c>
      <c r="C5912">
        <v>-133.42084876300001</v>
      </c>
      <c r="D5912">
        <v>-133.42148649000001</v>
      </c>
      <c r="E5912">
        <v>-133.424653229</v>
      </c>
      <c r="F5912">
        <v>-133.432172971</v>
      </c>
      <c r="G5912">
        <v>-133.451200562</v>
      </c>
      <c r="H5912">
        <v>0</v>
      </c>
      <c r="I5912">
        <v>0.72131347656199996</v>
      </c>
      <c r="J5912">
        <v>-220.84540076499999</v>
      </c>
      <c r="K5912">
        <v>-223.84656546900001</v>
      </c>
      <c r="L5912">
        <v>-228.027171168</v>
      </c>
      <c r="M5912">
        <v>-300</v>
      </c>
      <c r="N5912">
        <v>-300</v>
      </c>
      <c r="O5912">
        <v>-300</v>
      </c>
    </row>
    <row r="5913" spans="1:15" x14ac:dyDescent="0.2">
      <c r="A5913">
        <v>0.721435546875</v>
      </c>
      <c r="B5913">
        <v>-135.32329877699999</v>
      </c>
      <c r="C5913">
        <v>-135.325835915</v>
      </c>
      <c r="D5913">
        <v>-135.326475673</v>
      </c>
      <c r="E5913">
        <v>-135.329645863</v>
      </c>
      <c r="F5913">
        <v>-135.33717297000001</v>
      </c>
      <c r="G5913">
        <v>-135.35621878699999</v>
      </c>
      <c r="H5913">
        <v>0</v>
      </c>
      <c r="I5913">
        <v>0.721435546875</v>
      </c>
      <c r="J5913">
        <v>-232.52028085399999</v>
      </c>
      <c r="K5913">
        <v>-223.54802816</v>
      </c>
      <c r="L5913">
        <v>-225.59010279399999</v>
      </c>
      <c r="M5913">
        <v>-300</v>
      </c>
      <c r="N5913">
        <v>-300</v>
      </c>
      <c r="O5913">
        <v>-300</v>
      </c>
    </row>
    <row r="5914" spans="1:15" x14ac:dyDescent="0.2">
      <c r="A5914">
        <v>0.72155761718800004</v>
      </c>
      <c r="B5914">
        <v>-137.77150597599999</v>
      </c>
      <c r="C5914">
        <v>-137.77404945200001</v>
      </c>
      <c r="D5914">
        <v>-137.77469124500001</v>
      </c>
      <c r="E5914">
        <v>-137.77786488800001</v>
      </c>
      <c r="F5914">
        <v>-137.78539936199999</v>
      </c>
      <c r="G5914">
        <v>-137.804463411</v>
      </c>
      <c r="H5914">
        <v>0</v>
      </c>
      <c r="I5914">
        <v>0.72155761718800004</v>
      </c>
      <c r="J5914">
        <v>-225.703980188</v>
      </c>
      <c r="K5914">
        <v>-223.09770867700001</v>
      </c>
      <c r="L5914">
        <v>-223.26743661200001</v>
      </c>
      <c r="M5914">
        <v>-300</v>
      </c>
      <c r="N5914">
        <v>-300</v>
      </c>
      <c r="O5914">
        <v>-300</v>
      </c>
    </row>
    <row r="5915" spans="1:15" x14ac:dyDescent="0.2">
      <c r="A5915">
        <v>0.7216796875</v>
      </c>
      <c r="B5915">
        <v>-141.197718014</v>
      </c>
      <c r="C5915">
        <v>-141.20026783500001</v>
      </c>
      <c r="D5915">
        <v>-141.20091166500001</v>
      </c>
      <c r="E5915">
        <v>-141.20408876100001</v>
      </c>
      <c r="F5915">
        <v>-141.211630603</v>
      </c>
      <c r="G5915">
        <v>-141.23071289200001</v>
      </c>
      <c r="H5915">
        <v>0</v>
      </c>
      <c r="I5915">
        <v>0.7216796875</v>
      </c>
      <c r="J5915">
        <v>-219.73605674500001</v>
      </c>
      <c r="K5915">
        <v>-222.52484505800001</v>
      </c>
      <c r="L5915">
        <v>-221.036553263</v>
      </c>
      <c r="M5915">
        <v>-300</v>
      </c>
      <c r="N5915">
        <v>-300</v>
      </c>
      <c r="O5915">
        <v>-300</v>
      </c>
    </row>
    <row r="5916" spans="1:15" x14ac:dyDescent="0.2">
      <c r="A5916">
        <v>0.72180175781199996</v>
      </c>
      <c r="B5916">
        <v>-146.942646255</v>
      </c>
      <c r="C5916">
        <v>-146.94520242499999</v>
      </c>
      <c r="D5916">
        <v>-146.94584829600001</v>
      </c>
      <c r="E5916">
        <v>-146.94902884800001</v>
      </c>
      <c r="F5916">
        <v>-146.95657806200001</v>
      </c>
      <c r="G5916">
        <v>-146.97567859399999</v>
      </c>
      <c r="H5916">
        <v>0</v>
      </c>
      <c r="I5916">
        <v>0.72180175781199996</v>
      </c>
      <c r="J5916">
        <v>-219.272129062</v>
      </c>
      <c r="K5916">
        <v>-221.871258829</v>
      </c>
      <c r="L5916">
        <v>-218.902252592</v>
      </c>
      <c r="M5916">
        <v>-300</v>
      </c>
      <c r="N5916">
        <v>-300</v>
      </c>
      <c r="O5916">
        <v>-300</v>
      </c>
    </row>
    <row r="5917" spans="1:15" x14ac:dyDescent="0.2">
      <c r="A5917">
        <v>0.721923828125</v>
      </c>
      <c r="B5917">
        <v>-171.0440902</v>
      </c>
      <c r="C5917">
        <v>-171.04665276</v>
      </c>
      <c r="D5917">
        <v>-171.047300791</v>
      </c>
      <c r="E5917">
        <v>-171.05048475999999</v>
      </c>
      <c r="F5917">
        <v>-171.05804124700001</v>
      </c>
      <c r="G5917">
        <v>-171.077160101</v>
      </c>
      <c r="H5917">
        <v>0</v>
      </c>
      <c r="I5917">
        <v>0.721923828125</v>
      </c>
      <c r="J5917">
        <v>-223.299756718</v>
      </c>
      <c r="K5917">
        <v>-221.182605989</v>
      </c>
      <c r="L5917">
        <v>-216.895847785</v>
      </c>
      <c r="M5917">
        <v>-300</v>
      </c>
      <c r="N5917">
        <v>-300</v>
      </c>
      <c r="O5917">
        <v>-300</v>
      </c>
    </row>
    <row r="5918" spans="1:15" x14ac:dyDescent="0.2">
      <c r="A5918">
        <v>0.72204589843800004</v>
      </c>
      <c r="B5918">
        <v>-148.10320391900001</v>
      </c>
      <c r="C5918">
        <v>-148.105772812</v>
      </c>
      <c r="D5918">
        <v>-148.10642274099999</v>
      </c>
      <c r="E5918">
        <v>-148.10961021700001</v>
      </c>
      <c r="F5918">
        <v>-148.117174189</v>
      </c>
      <c r="G5918">
        <v>-148.136311226</v>
      </c>
      <c r="H5918">
        <v>0</v>
      </c>
      <c r="I5918">
        <v>0.72204589843800004</v>
      </c>
      <c r="J5918">
        <v>-253.373689391</v>
      </c>
      <c r="K5918">
        <v>-220.49841207700001</v>
      </c>
      <c r="L5918">
        <v>-215.805146264</v>
      </c>
      <c r="M5918">
        <v>-300</v>
      </c>
      <c r="N5918">
        <v>-300</v>
      </c>
      <c r="O5918">
        <v>-300</v>
      </c>
    </row>
    <row r="5919" spans="1:15" x14ac:dyDescent="0.2">
      <c r="A5919">
        <v>0.72216796875</v>
      </c>
      <c r="B5919">
        <v>-141.78231429300001</v>
      </c>
      <c r="C5919">
        <v>-141.78488955099999</v>
      </c>
      <c r="D5919">
        <v>-141.78554151700001</v>
      </c>
      <c r="E5919">
        <v>-141.78873245</v>
      </c>
      <c r="F5919">
        <v>-141.79630380200001</v>
      </c>
      <c r="G5919">
        <v>-141.815459105</v>
      </c>
      <c r="H5919">
        <v>0</v>
      </c>
      <c r="I5919">
        <v>0.72216796875</v>
      </c>
      <c r="J5919">
        <v>-224.569935305</v>
      </c>
      <c r="K5919">
        <v>-219.84882836599999</v>
      </c>
      <c r="L5919">
        <v>-217.34014683500001</v>
      </c>
      <c r="M5919">
        <v>-300</v>
      </c>
      <c r="N5919">
        <v>-300</v>
      </c>
      <c r="O5919">
        <v>-300</v>
      </c>
    </row>
    <row r="5920" spans="1:15" x14ac:dyDescent="0.2">
      <c r="A5920">
        <v>0.72229003906199996</v>
      </c>
      <c r="B5920">
        <v>-138.16667874999999</v>
      </c>
      <c r="C5920">
        <v>-138.16926037799999</v>
      </c>
      <c r="D5920">
        <v>-138.16991439099999</v>
      </c>
      <c r="E5920">
        <v>-138.17310878200001</v>
      </c>
      <c r="F5920">
        <v>-138.18068751600001</v>
      </c>
      <c r="G5920">
        <v>-138.199861089</v>
      </c>
      <c r="H5920">
        <v>0</v>
      </c>
      <c r="I5920">
        <v>0.72229003906199996</v>
      </c>
      <c r="J5920">
        <v>-221.11275562200001</v>
      </c>
      <c r="K5920">
        <v>-219.25886130399999</v>
      </c>
      <c r="L5920">
        <v>-223.23229423500001</v>
      </c>
      <c r="M5920">
        <v>-300</v>
      </c>
      <c r="N5920">
        <v>-300</v>
      </c>
      <c r="O5920">
        <v>-300</v>
      </c>
    </row>
    <row r="5921" spans="1:15" x14ac:dyDescent="0.2">
      <c r="A5921">
        <v>0.722412109375</v>
      </c>
      <c r="B5921">
        <v>-135.625472301</v>
      </c>
      <c r="C5921">
        <v>-135.62806030799999</v>
      </c>
      <c r="D5921">
        <v>-135.628716363</v>
      </c>
      <c r="E5921">
        <v>-135.631914217</v>
      </c>
      <c r="F5921">
        <v>-135.63950033699999</v>
      </c>
      <c r="G5921">
        <v>-135.658692183</v>
      </c>
      <c r="H5921">
        <v>0</v>
      </c>
      <c r="I5921">
        <v>0.722412109375</v>
      </c>
      <c r="J5921">
        <v>-222.727009815</v>
      </c>
      <c r="K5921">
        <v>-218.752093836</v>
      </c>
      <c r="L5921">
        <v>-235.40819443000001</v>
      </c>
      <c r="M5921">
        <v>-300</v>
      </c>
      <c r="N5921">
        <v>-300</v>
      </c>
      <c r="O5921">
        <v>-300</v>
      </c>
    </row>
    <row r="5922" spans="1:15" x14ac:dyDescent="0.2">
      <c r="A5922">
        <v>0.72253417968800004</v>
      </c>
      <c r="B5922">
        <v>-133.666054234</v>
      </c>
      <c r="C5922">
        <v>-133.66864862599999</v>
      </c>
      <c r="D5922">
        <v>-133.66930672399999</v>
      </c>
      <c r="E5922">
        <v>-133.67250804400001</v>
      </c>
      <c r="F5922">
        <v>-133.68010154999999</v>
      </c>
      <c r="G5922">
        <v>-133.69931167499999</v>
      </c>
      <c r="H5922">
        <v>0</v>
      </c>
      <c r="I5922">
        <v>0.72253417968800004</v>
      </c>
      <c r="J5922">
        <v>-232.66909058499999</v>
      </c>
      <c r="K5922">
        <v>-218.348204082</v>
      </c>
      <c r="L5922">
        <v>-258.01812803000001</v>
      </c>
      <c r="M5922">
        <v>-300</v>
      </c>
      <c r="N5922">
        <v>-300</v>
      </c>
      <c r="O5922">
        <v>-300</v>
      </c>
    </row>
    <row r="5923" spans="1:15" x14ac:dyDescent="0.2">
      <c r="A5923">
        <v>0.72265625</v>
      </c>
      <c r="B5923">
        <v>-132.07248706499999</v>
      </c>
      <c r="C5923">
        <v>-132.075087846</v>
      </c>
      <c r="D5923">
        <v>-132.075747987</v>
      </c>
      <c r="E5923">
        <v>-132.078952773</v>
      </c>
      <c r="F5923">
        <v>-132.08655367</v>
      </c>
      <c r="G5923">
        <v>-132.10578208300001</v>
      </c>
      <c r="H5923">
        <v>0</v>
      </c>
      <c r="I5923">
        <v>0.72265625</v>
      </c>
      <c r="J5923">
        <v>-228.596727805</v>
      </c>
      <c r="K5923">
        <v>-218.05986958099999</v>
      </c>
      <c r="L5923">
        <v>-300</v>
      </c>
      <c r="M5923">
        <v>-300</v>
      </c>
      <c r="N5923">
        <v>-300</v>
      </c>
      <c r="O5923">
        <v>-300</v>
      </c>
    </row>
    <row r="5924" spans="1:15" x14ac:dyDescent="0.2">
      <c r="A5924">
        <v>0.72277832031199996</v>
      </c>
      <c r="B5924">
        <v>-130.73065519100001</v>
      </c>
      <c r="C5924">
        <v>-130.73326236700001</v>
      </c>
      <c r="D5924">
        <v>-130.73392455499999</v>
      </c>
      <c r="E5924">
        <v>-130.73713280800001</v>
      </c>
      <c r="F5924">
        <v>-130.74474109799999</v>
      </c>
      <c r="G5924">
        <v>-130.76398780299999</v>
      </c>
      <c r="H5924">
        <v>0</v>
      </c>
      <c r="I5924">
        <v>0.72277832031199996</v>
      </c>
      <c r="J5924">
        <v>-221.87339761300001</v>
      </c>
      <c r="K5924">
        <v>-217.89551979500001</v>
      </c>
      <c r="L5924">
        <v>-300</v>
      </c>
      <c r="M5924">
        <v>-300</v>
      </c>
      <c r="N5924">
        <v>-300</v>
      </c>
      <c r="O5924">
        <v>-300</v>
      </c>
    </row>
    <row r="5925" spans="1:15" x14ac:dyDescent="0.2">
      <c r="A5925">
        <v>0.722900390625</v>
      </c>
      <c r="B5925">
        <v>-129.572862902</v>
      </c>
      <c r="C5925">
        <v>-129.575476477</v>
      </c>
      <c r="D5925">
        <v>-129.576140716</v>
      </c>
      <c r="E5925">
        <v>-129.579352433</v>
      </c>
      <c r="F5925">
        <v>-129.58696812100001</v>
      </c>
      <c r="G5925">
        <v>-129.60623312300001</v>
      </c>
      <c r="H5925">
        <v>0</v>
      </c>
      <c r="I5925">
        <v>0.722900390625</v>
      </c>
      <c r="J5925">
        <v>-221.00941295600001</v>
      </c>
      <c r="K5925">
        <v>-217.865676552</v>
      </c>
      <c r="L5925">
        <v>-300</v>
      </c>
      <c r="M5925">
        <v>-300</v>
      </c>
      <c r="N5925">
        <v>-300</v>
      </c>
      <c r="O5925">
        <v>-300</v>
      </c>
    </row>
    <row r="5926" spans="1:15" x14ac:dyDescent="0.2">
      <c r="A5926">
        <v>0.72302246093800004</v>
      </c>
      <c r="B5926">
        <v>-128.55563899699999</v>
      </c>
      <c r="C5926">
        <v>-128.55825897899999</v>
      </c>
      <c r="D5926">
        <v>-128.55892526599999</v>
      </c>
      <c r="E5926">
        <v>-128.56214045499999</v>
      </c>
      <c r="F5926">
        <v>-128.56976353900001</v>
      </c>
      <c r="G5926">
        <v>-128.589046846</v>
      </c>
      <c r="H5926">
        <v>0</v>
      </c>
      <c r="I5926">
        <v>0.72302246093800004</v>
      </c>
      <c r="J5926">
        <v>-224.16522810199999</v>
      </c>
      <c r="K5926">
        <v>-217.98453652000001</v>
      </c>
      <c r="L5926">
        <v>-300</v>
      </c>
      <c r="M5926">
        <v>-300</v>
      </c>
      <c r="N5926">
        <v>-300</v>
      </c>
      <c r="O5926">
        <v>-300</v>
      </c>
    </row>
    <row r="5927" spans="1:15" x14ac:dyDescent="0.2">
      <c r="A5927">
        <v>0.72314453125</v>
      </c>
      <c r="B5927">
        <v>-127.649401666</v>
      </c>
      <c r="C5927">
        <v>-127.652028059</v>
      </c>
      <c r="D5927">
        <v>-127.652696396</v>
      </c>
      <c r="E5927">
        <v>-127.655915056</v>
      </c>
      <c r="F5927">
        <v>-127.66354554199999</v>
      </c>
      <c r="G5927">
        <v>-127.682847159</v>
      </c>
      <c r="H5927">
        <v>0</v>
      </c>
      <c r="I5927">
        <v>0.72314453125</v>
      </c>
      <c r="J5927">
        <v>-236.25350422</v>
      </c>
      <c r="K5927">
        <v>-218.26573995800001</v>
      </c>
      <c r="L5927">
        <v>-300</v>
      </c>
      <c r="M5927">
        <v>-300</v>
      </c>
      <c r="N5927">
        <v>-300</v>
      </c>
      <c r="O5927">
        <v>-300</v>
      </c>
    </row>
    <row r="5928" spans="1:15" x14ac:dyDescent="0.2">
      <c r="A5928">
        <v>0.72326660156199996</v>
      </c>
      <c r="B5928">
        <v>-126.83310765900001</v>
      </c>
      <c r="C5928">
        <v>-126.835740468</v>
      </c>
      <c r="D5928">
        <v>-126.83641085799999</v>
      </c>
      <c r="E5928">
        <v>-126.83963299</v>
      </c>
      <c r="F5928">
        <v>-126.84727087900001</v>
      </c>
      <c r="G5928">
        <v>-126.86659081099999</v>
      </c>
      <c r="H5928">
        <v>0</v>
      </c>
      <c r="I5928">
        <v>0.72326660156199996</v>
      </c>
      <c r="J5928">
        <v>-231.60847788000001</v>
      </c>
      <c r="K5928">
        <v>-218.720285641</v>
      </c>
      <c r="L5928">
        <v>-300</v>
      </c>
      <c r="M5928">
        <v>-300</v>
      </c>
      <c r="N5928">
        <v>-300</v>
      </c>
      <c r="O5928">
        <v>-300</v>
      </c>
    </row>
    <row r="5929" spans="1:15" x14ac:dyDescent="0.2">
      <c r="A5929">
        <v>0.723388671875</v>
      </c>
      <c r="B5929">
        <v>-126.09125335900001</v>
      </c>
      <c r="C5929">
        <v>-126.09389259</v>
      </c>
      <c r="D5929">
        <v>-126.094565034</v>
      </c>
      <c r="E5929">
        <v>-126.09779064</v>
      </c>
      <c r="F5929">
        <v>-126.105435934</v>
      </c>
      <c r="G5929">
        <v>-126.12477418899999</v>
      </c>
      <c r="H5929">
        <v>0</v>
      </c>
      <c r="I5929">
        <v>0.723388671875</v>
      </c>
      <c r="J5929">
        <v>-227.36214026600001</v>
      </c>
      <c r="K5929">
        <v>-219.36178139500001</v>
      </c>
      <c r="L5929">
        <v>-300</v>
      </c>
      <c r="M5929">
        <v>-300</v>
      </c>
      <c r="N5929">
        <v>-300</v>
      </c>
      <c r="O5929">
        <v>-300</v>
      </c>
    </row>
    <row r="5930" spans="1:15" x14ac:dyDescent="0.2">
      <c r="A5930">
        <v>0.72351074218800004</v>
      </c>
      <c r="B5930">
        <v>-125.412086887</v>
      </c>
      <c r="C5930">
        <v>-125.414732546</v>
      </c>
      <c r="D5930">
        <v>-125.41540704400001</v>
      </c>
      <c r="E5930">
        <v>-125.41863612500001</v>
      </c>
      <c r="F5930">
        <v>-125.426288829</v>
      </c>
      <c r="G5930">
        <v>-125.445645411</v>
      </c>
      <c r="H5930">
        <v>0</v>
      </c>
      <c r="I5930">
        <v>0.72351074218800004</v>
      </c>
      <c r="J5930">
        <v>-231.19070108099999</v>
      </c>
      <c r="K5930">
        <v>-220.211819521</v>
      </c>
      <c r="L5930">
        <v>-300</v>
      </c>
      <c r="M5930">
        <v>-300</v>
      </c>
      <c r="N5930">
        <v>-300</v>
      </c>
      <c r="O5930">
        <v>-300</v>
      </c>
    </row>
    <row r="5931" spans="1:15" x14ac:dyDescent="0.2">
      <c r="A5931">
        <v>0.7236328125</v>
      </c>
      <c r="B5931">
        <v>-124.786487988</v>
      </c>
      <c r="C5931">
        <v>-124.78914007900001</v>
      </c>
      <c r="D5931">
        <v>-124.789816633</v>
      </c>
      <c r="E5931">
        <v>-124.79304919099999</v>
      </c>
      <c r="F5931">
        <v>-124.800709306</v>
      </c>
      <c r="G5931">
        <v>-124.820084221</v>
      </c>
      <c r="H5931">
        <v>0</v>
      </c>
      <c r="I5931">
        <v>0.7236328125</v>
      </c>
      <c r="J5931">
        <v>-239.82084326</v>
      </c>
      <c r="K5931">
        <v>-221.29891403400001</v>
      </c>
      <c r="L5931">
        <v>-300</v>
      </c>
      <c r="M5931">
        <v>-300</v>
      </c>
      <c r="N5931">
        <v>-300</v>
      </c>
      <c r="O5931">
        <v>-300</v>
      </c>
    </row>
    <row r="5932" spans="1:15" x14ac:dyDescent="0.2">
      <c r="A5932">
        <v>0.72375488281199996</v>
      </c>
      <c r="B5932">
        <v>-124.20723709799999</v>
      </c>
      <c r="C5932">
        <v>-124.209895628</v>
      </c>
      <c r="D5932">
        <v>-124.21057424</v>
      </c>
      <c r="E5932">
        <v>-124.213810275</v>
      </c>
      <c r="F5932">
        <v>-124.22147780500001</v>
      </c>
      <c r="G5932">
        <v>-124.240871059</v>
      </c>
      <c r="H5932">
        <v>0</v>
      </c>
      <c r="I5932">
        <v>0.72375488281199996</v>
      </c>
      <c r="J5932">
        <v>-225.93725632600001</v>
      </c>
      <c r="K5932">
        <v>-222.65427937800001</v>
      </c>
      <c r="L5932">
        <v>-300</v>
      </c>
      <c r="M5932">
        <v>-300</v>
      </c>
      <c r="N5932">
        <v>-300</v>
      </c>
      <c r="O5932">
        <v>-300</v>
      </c>
    </row>
    <row r="5933" spans="1:15" x14ac:dyDescent="0.2">
      <c r="A5933">
        <v>0.723876953125</v>
      </c>
      <c r="B5933">
        <v>-123.66852182700001</v>
      </c>
      <c r="C5933">
        <v>-123.67118680199999</v>
      </c>
      <c r="D5933">
        <v>-123.671867472</v>
      </c>
      <c r="E5933">
        <v>-123.675106986</v>
      </c>
      <c r="F5933">
        <v>-123.682781932</v>
      </c>
      <c r="G5933">
        <v>-123.702193532</v>
      </c>
      <c r="H5933">
        <v>0</v>
      </c>
      <c r="I5933">
        <v>0.723876953125</v>
      </c>
      <c r="J5933">
        <v>-222.74097016799999</v>
      </c>
      <c r="K5933">
        <v>-224.31371747599999</v>
      </c>
      <c r="L5933">
        <v>-300</v>
      </c>
      <c r="M5933">
        <v>-300</v>
      </c>
      <c r="N5933">
        <v>-300</v>
      </c>
      <c r="O5933">
        <v>-300</v>
      </c>
    </row>
    <row r="5934" spans="1:15" x14ac:dyDescent="0.2">
      <c r="A5934">
        <v>0.72399902343800004</v>
      </c>
      <c r="B5934">
        <v>-123.165593922</v>
      </c>
      <c r="C5934">
        <v>-123.168265347</v>
      </c>
      <c r="D5934">
        <v>-123.168948077</v>
      </c>
      <c r="E5934">
        <v>-123.172191072</v>
      </c>
      <c r="F5934">
        <v>-123.179873437</v>
      </c>
      <c r="G5934">
        <v>-123.199303387</v>
      </c>
      <c r="H5934">
        <v>0</v>
      </c>
      <c r="I5934">
        <v>0.72399902343800004</v>
      </c>
      <c r="J5934">
        <v>-223.46905187900001</v>
      </c>
      <c r="K5934">
        <v>-226.323676519</v>
      </c>
      <c r="L5934">
        <v>-300</v>
      </c>
      <c r="M5934">
        <v>-300</v>
      </c>
      <c r="N5934">
        <v>-300</v>
      </c>
      <c r="O5934">
        <v>-300</v>
      </c>
    </row>
    <row r="5935" spans="1:15" x14ac:dyDescent="0.2">
      <c r="A5935">
        <v>0.72412109375</v>
      </c>
      <c r="B5935">
        <v>-122.694524818</v>
      </c>
      <c r="C5935">
        <v>-122.69720269699999</v>
      </c>
      <c r="D5935">
        <v>-122.697887489</v>
      </c>
      <c r="E5935">
        <v>-122.701133965</v>
      </c>
      <c r="F5935">
        <v>-122.708823752</v>
      </c>
      <c r="G5935">
        <v>-122.72827205900001</v>
      </c>
      <c r="H5935">
        <v>0</v>
      </c>
      <c r="I5935">
        <v>0.72412109375</v>
      </c>
      <c r="J5935">
        <v>-228.62135665599999</v>
      </c>
      <c r="K5935">
        <v>-228.73837001300001</v>
      </c>
      <c r="L5935">
        <v>-300</v>
      </c>
      <c r="M5935">
        <v>-300</v>
      </c>
      <c r="N5935">
        <v>-300</v>
      </c>
      <c r="O5935">
        <v>-300</v>
      </c>
    </row>
    <row r="5936" spans="1:15" x14ac:dyDescent="0.2">
      <c r="A5936">
        <v>0.72424316406199996</v>
      </c>
      <c r="B5936">
        <v>-122.252027602</v>
      </c>
      <c r="C5936">
        <v>-122.254711943</v>
      </c>
      <c r="D5936">
        <v>-122.255398798</v>
      </c>
      <c r="E5936">
        <v>-122.258648757</v>
      </c>
      <c r="F5936">
        <v>-122.266345968</v>
      </c>
      <c r="G5936">
        <v>-122.285812638</v>
      </c>
      <c r="H5936">
        <v>0</v>
      </c>
      <c r="I5936">
        <v>0.72424316406199996</v>
      </c>
      <c r="J5936">
        <v>-261.49382059099997</v>
      </c>
      <c r="K5936">
        <v>-231.59083159299999</v>
      </c>
      <c r="L5936">
        <v>-300</v>
      </c>
      <c r="M5936">
        <v>-300</v>
      </c>
      <c r="N5936">
        <v>-300</v>
      </c>
      <c r="O5936">
        <v>-300</v>
      </c>
    </row>
    <row r="5937" spans="1:15" x14ac:dyDescent="0.2">
      <c r="A5937">
        <v>0.724365234375</v>
      </c>
      <c r="B5937">
        <v>-121.835324872</v>
      </c>
      <c r="C5937">
        <v>-121.83801567899999</v>
      </c>
      <c r="D5937">
        <v>-121.838704599</v>
      </c>
      <c r="E5937">
        <v>-121.841958042</v>
      </c>
      <c r="F5937">
        <v>-121.84966267999999</v>
      </c>
      <c r="G5937">
        <v>-121.869147719</v>
      </c>
      <c r="H5937">
        <v>0</v>
      </c>
      <c r="I5937">
        <v>0.724365234375</v>
      </c>
      <c r="J5937">
        <v>-231.409734077</v>
      </c>
      <c r="K5937">
        <v>-234.80755575699999</v>
      </c>
      <c r="L5937">
        <v>-300</v>
      </c>
      <c r="M5937">
        <v>-300</v>
      </c>
      <c r="N5937">
        <v>-300</v>
      </c>
      <c r="O5937">
        <v>-300</v>
      </c>
    </row>
    <row r="5938" spans="1:15" x14ac:dyDescent="0.2">
      <c r="A5938">
        <v>0.72448730468800004</v>
      </c>
      <c r="B5938">
        <v>-121.442048958</v>
      </c>
      <c r="C5938">
        <v>-121.444746237</v>
      </c>
      <c r="D5938">
        <v>-121.445437222</v>
      </c>
      <c r="E5938">
        <v>-121.448694152</v>
      </c>
      <c r="F5938">
        <v>-121.456406219</v>
      </c>
      <c r="G5938">
        <v>-121.475909632</v>
      </c>
      <c r="H5938">
        <v>0</v>
      </c>
      <c r="I5938">
        <v>0.72448730468800004</v>
      </c>
      <c r="J5938">
        <v>-231.073182221</v>
      </c>
      <c r="K5938">
        <v>-237.974065215</v>
      </c>
      <c r="L5938">
        <v>-300</v>
      </c>
      <c r="M5938">
        <v>-300</v>
      </c>
      <c r="N5938">
        <v>-300</v>
      </c>
      <c r="O5938">
        <v>-300</v>
      </c>
    </row>
    <row r="5939" spans="1:15" x14ac:dyDescent="0.2">
      <c r="A5939">
        <v>0.724609375</v>
      </c>
      <c r="B5939">
        <v>-121.070165468</v>
      </c>
      <c r="C5939">
        <v>-121.072869224</v>
      </c>
      <c r="D5939">
        <v>-121.073562276</v>
      </c>
      <c r="E5939">
        <v>-121.076822693</v>
      </c>
      <c r="F5939">
        <v>-121.084542192</v>
      </c>
      <c r="G5939">
        <v>-121.10406398400001</v>
      </c>
      <c r="H5939">
        <v>0</v>
      </c>
      <c r="I5939">
        <v>0.724609375</v>
      </c>
      <c r="J5939">
        <v>-247.58061800600001</v>
      </c>
      <c r="K5939">
        <v>-239.96120424899999</v>
      </c>
      <c r="L5939">
        <v>-296.15512452199999</v>
      </c>
      <c r="M5939">
        <v>-300</v>
      </c>
      <c r="N5939">
        <v>-300</v>
      </c>
      <c r="O5939">
        <v>-300</v>
      </c>
    </row>
    <row r="5940" spans="1:15" x14ac:dyDescent="0.2">
      <c r="A5940">
        <v>0.72473144531199996</v>
      </c>
      <c r="B5940">
        <v>-120.71791388299999</v>
      </c>
      <c r="C5940">
        <v>-120.720624122</v>
      </c>
      <c r="D5940">
        <v>-120.721319243</v>
      </c>
      <c r="E5940">
        <v>-120.72458314799999</v>
      </c>
      <c r="F5940">
        <v>-120.732310082</v>
      </c>
      <c r="G5940">
        <v>-120.75185026</v>
      </c>
      <c r="H5940">
        <v>0</v>
      </c>
      <c r="I5940">
        <v>0.72473144531199996</v>
      </c>
      <c r="J5940">
        <v>-230.14095657199999</v>
      </c>
      <c r="K5940">
        <v>-239.44280413800001</v>
      </c>
      <c r="L5940">
        <v>-300</v>
      </c>
      <c r="M5940">
        <v>-300</v>
      </c>
      <c r="N5940">
        <v>-300</v>
      </c>
      <c r="O5940">
        <v>-300</v>
      </c>
    </row>
    <row r="5941" spans="1:15" x14ac:dyDescent="0.2">
      <c r="A5941">
        <v>0.724853515625</v>
      </c>
      <c r="B5941">
        <v>-120.38376085500001</v>
      </c>
      <c r="C5941">
        <v>-120.386477582</v>
      </c>
      <c r="D5941">
        <v>-120.387174773</v>
      </c>
      <c r="E5941">
        <v>-120.390442169</v>
      </c>
      <c r="F5941">
        <v>-120.398176539</v>
      </c>
      <c r="G5941">
        <v>-120.417735108</v>
      </c>
      <c r="H5941">
        <v>0</v>
      </c>
      <c r="I5941">
        <v>0.724853515625</v>
      </c>
      <c r="J5941">
        <v>-224.708192954</v>
      </c>
      <c r="K5941">
        <v>-236.753662633</v>
      </c>
      <c r="L5941">
        <v>-293.48219186400001</v>
      </c>
      <c r="M5941">
        <v>-297.58091592599999</v>
      </c>
      <c r="N5941">
        <v>-300</v>
      </c>
      <c r="O5941">
        <v>-300</v>
      </c>
    </row>
    <row r="5942" spans="1:15" x14ac:dyDescent="0.2">
      <c r="A5942">
        <v>0.72497558593800004</v>
      </c>
      <c r="B5942">
        <v>-120.066363064</v>
      </c>
      <c r="C5942">
        <v>-120.069086286</v>
      </c>
      <c r="D5942">
        <v>-120.069785547</v>
      </c>
      <c r="E5942">
        <v>-120.07305643399999</v>
      </c>
      <c r="F5942">
        <v>-120.080798245</v>
      </c>
      <c r="G5942">
        <v>-120.100375211</v>
      </c>
      <c r="H5942">
        <v>0</v>
      </c>
      <c r="I5942">
        <v>0.72497558593800004</v>
      </c>
      <c r="J5942">
        <v>-224.34901605799999</v>
      </c>
      <c r="K5942">
        <v>-233.354931209</v>
      </c>
      <c r="L5942">
        <v>-300</v>
      </c>
      <c r="M5942">
        <v>-300</v>
      </c>
      <c r="N5942">
        <v>-300</v>
      </c>
      <c r="O5942">
        <v>-300</v>
      </c>
    </row>
    <row r="5943" spans="1:15" x14ac:dyDescent="0.2">
      <c r="A5943">
        <v>0.72509765625</v>
      </c>
      <c r="B5943">
        <v>-119.764537393</v>
      </c>
      <c r="C5943">
        <v>-119.76726711400001</v>
      </c>
      <c r="D5943">
        <v>-119.767968448</v>
      </c>
      <c r="E5943">
        <v>-119.771242828</v>
      </c>
      <c r="F5943">
        <v>-119.77899207999999</v>
      </c>
      <c r="G5943">
        <v>-119.798587449</v>
      </c>
      <c r="H5943">
        <v>0</v>
      </c>
      <c r="I5943">
        <v>0.72509765625</v>
      </c>
      <c r="J5943">
        <v>-229.42789876500001</v>
      </c>
      <c r="K5943">
        <v>-230.18079976499999</v>
      </c>
      <c r="L5943">
        <v>-300</v>
      </c>
      <c r="M5943">
        <v>-300</v>
      </c>
      <c r="N5943">
        <v>-300</v>
      </c>
      <c r="O5943">
        <v>-300</v>
      </c>
    </row>
    <row r="5944" spans="1:15" x14ac:dyDescent="0.2">
      <c r="A5944">
        <v>0.72521972656199996</v>
      </c>
      <c r="B5944">
        <v>-119.477236744</v>
      </c>
      <c r="C5944">
        <v>-119.479972971</v>
      </c>
      <c r="D5944">
        <v>-119.480676378</v>
      </c>
      <c r="E5944">
        <v>-119.483954252</v>
      </c>
      <c r="F5944">
        <v>-119.49171094899999</v>
      </c>
      <c r="G5944">
        <v>-119.511324726</v>
      </c>
      <c r="H5944">
        <v>0</v>
      </c>
      <c r="I5944">
        <v>0.72521972656199996</v>
      </c>
      <c r="J5944">
        <v>-237.76508296399999</v>
      </c>
      <c r="K5944">
        <v>-227.64221202300001</v>
      </c>
      <c r="L5944">
        <v>-300</v>
      </c>
      <c r="M5944">
        <v>-300</v>
      </c>
      <c r="N5944">
        <v>-300</v>
      </c>
      <c r="O5944">
        <v>-300</v>
      </c>
    </row>
    <row r="5945" spans="1:15" x14ac:dyDescent="0.2">
      <c r="A5945">
        <v>0.725341796875</v>
      </c>
      <c r="B5945">
        <v>-119.20353028</v>
      </c>
      <c r="C5945">
        <v>-119.206273017</v>
      </c>
      <c r="D5945">
        <v>-119.20697850000001</v>
      </c>
      <c r="E5945">
        <v>-119.210259869</v>
      </c>
      <c r="F5945">
        <v>-119.218024013</v>
      </c>
      <c r="G5945">
        <v>-119.23765620499999</v>
      </c>
      <c r="H5945">
        <v>0</v>
      </c>
      <c r="I5945">
        <v>0.725341796875</v>
      </c>
      <c r="J5945">
        <v>-224.384648247</v>
      </c>
      <c r="K5945">
        <v>-225.986269835</v>
      </c>
      <c r="L5945">
        <v>-300</v>
      </c>
      <c r="M5945">
        <v>-293.15683152600002</v>
      </c>
      <c r="N5945">
        <v>-300</v>
      </c>
      <c r="O5945">
        <v>-300</v>
      </c>
    </row>
    <row r="5946" spans="1:15" x14ac:dyDescent="0.2">
      <c r="A5946">
        <v>0.72546386718800004</v>
      </c>
      <c r="B5946">
        <v>-118.94258713399999</v>
      </c>
      <c r="C5946">
        <v>-118.945336388</v>
      </c>
      <c r="D5946">
        <v>-118.94604394700001</v>
      </c>
      <c r="E5946">
        <v>-118.94932881299999</v>
      </c>
      <c r="F5946">
        <v>-118.957100406</v>
      </c>
      <c r="G5946">
        <v>-118.976751018</v>
      </c>
      <c r="H5946">
        <v>0</v>
      </c>
      <c r="I5946">
        <v>0.72546386718800004</v>
      </c>
      <c r="J5946">
        <v>-221.04563240300001</v>
      </c>
      <c r="K5946">
        <v>-225.42274843999999</v>
      </c>
      <c r="L5946">
        <v>-300</v>
      </c>
      <c r="M5946">
        <v>-290.155867742</v>
      </c>
      <c r="N5946">
        <v>-300</v>
      </c>
      <c r="O5946">
        <v>-300</v>
      </c>
    </row>
    <row r="5947" spans="1:15" x14ac:dyDescent="0.2">
      <c r="A5947">
        <v>0.7255859375</v>
      </c>
      <c r="B5947">
        <v>-118.69366290000001</v>
      </c>
      <c r="C5947">
        <v>-118.696418675</v>
      </c>
      <c r="D5947">
        <v>-118.69712831299999</v>
      </c>
      <c r="E5947">
        <v>-118.70041667700001</v>
      </c>
      <c r="F5947">
        <v>-118.708195722</v>
      </c>
      <c r="G5947">
        <v>-118.727864759</v>
      </c>
      <c r="H5947">
        <v>0</v>
      </c>
      <c r="I5947">
        <v>0.7255859375</v>
      </c>
      <c r="J5947">
        <v>-221.25090580599999</v>
      </c>
      <c r="K5947">
        <v>-226.143284497</v>
      </c>
      <c r="L5947">
        <v>-300</v>
      </c>
      <c r="M5947">
        <v>-289.95335412499998</v>
      </c>
      <c r="N5947">
        <v>-300</v>
      </c>
      <c r="O5947">
        <v>-300</v>
      </c>
    </row>
    <row r="5948" spans="1:15" x14ac:dyDescent="0.2">
      <c r="A5948">
        <v>0.72570800781199996</v>
      </c>
      <c r="B5948">
        <v>-118.456088342</v>
      </c>
      <c r="C5948">
        <v>-118.458850645</v>
      </c>
      <c r="D5948">
        <v>-118.459562361</v>
      </c>
      <c r="E5948">
        <v>-118.462854225</v>
      </c>
      <c r="F5948">
        <v>-118.470640725</v>
      </c>
      <c r="G5948">
        <v>-118.490328194</v>
      </c>
      <c r="H5948">
        <v>0</v>
      </c>
      <c r="I5948">
        <v>0.72570800781199996</v>
      </c>
      <c r="J5948">
        <v>-224.93624492699999</v>
      </c>
      <c r="K5948">
        <v>-228.332765067</v>
      </c>
      <c r="L5948">
        <v>-296.508426482</v>
      </c>
      <c r="M5948">
        <v>-291.69895495200001</v>
      </c>
      <c r="N5948">
        <v>-289.298394245</v>
      </c>
      <c r="O5948">
        <v>-300</v>
      </c>
    </row>
    <row r="5949" spans="1:15" x14ac:dyDescent="0.2">
      <c r="A5949">
        <v>0.725830078125</v>
      </c>
      <c r="B5949">
        <v>-118.229259908</v>
      </c>
      <c r="C5949">
        <v>-118.232028743</v>
      </c>
      <c r="D5949">
        <v>-118.23274254099999</v>
      </c>
      <c r="E5949">
        <v>-118.236037905</v>
      </c>
      <c r="F5949">
        <v>-118.24383186199999</v>
      </c>
      <c r="G5949">
        <v>-118.26353776800001</v>
      </c>
      <c r="H5949">
        <v>0</v>
      </c>
      <c r="I5949">
        <v>0.725830078125</v>
      </c>
      <c r="J5949">
        <v>-237.30525860500001</v>
      </c>
      <c r="K5949">
        <v>-232.19448424000001</v>
      </c>
      <c r="L5949">
        <v>-291.64954085099998</v>
      </c>
      <c r="M5949">
        <v>-294.430938819</v>
      </c>
      <c r="N5949">
        <v>-292.94034346500001</v>
      </c>
      <c r="O5949">
        <v>-300</v>
      </c>
    </row>
    <row r="5950" spans="1:15" x14ac:dyDescent="0.2">
      <c r="A5950">
        <v>0.72595214843800004</v>
      </c>
      <c r="B5950">
        <v>-118.01263170599999</v>
      </c>
      <c r="C5950">
        <v>-118.01540708</v>
      </c>
      <c r="D5950">
        <v>-118.016122959</v>
      </c>
      <c r="E5950">
        <v>-118.01942182499999</v>
      </c>
      <c r="F5950">
        <v>-118.02722324200001</v>
      </c>
      <c r="G5950">
        <v>-118.04694759100001</v>
      </c>
      <c r="H5950">
        <v>0</v>
      </c>
      <c r="I5950">
        <v>0.72595214843800004</v>
      </c>
      <c r="J5950">
        <v>-232.95540517000001</v>
      </c>
      <c r="K5950">
        <v>-237.98959507800001</v>
      </c>
      <c r="L5950">
        <v>-290.19138748</v>
      </c>
      <c r="M5950">
        <v>-296.10527009200001</v>
      </c>
      <c r="N5950">
        <v>-300</v>
      </c>
      <c r="O5950">
        <v>-300</v>
      </c>
    </row>
    <row r="5951" spans="1:15" x14ac:dyDescent="0.2">
      <c r="A5951">
        <v>0.72607421875</v>
      </c>
      <c r="B5951">
        <v>-117.805708688</v>
      </c>
      <c r="C5951">
        <v>-117.808490607</v>
      </c>
      <c r="D5951">
        <v>-117.80920857</v>
      </c>
      <c r="E5951">
        <v>-117.81251093900001</v>
      </c>
      <c r="F5951">
        <v>-117.820319818</v>
      </c>
      <c r="G5951">
        <v>-117.84006261499999</v>
      </c>
      <c r="H5951">
        <v>0</v>
      </c>
      <c r="I5951">
        <v>0.72607421875</v>
      </c>
      <c r="J5951">
        <v>-228.86895872599999</v>
      </c>
      <c r="K5951">
        <v>-246.10370022999999</v>
      </c>
      <c r="L5951">
        <v>-292.88115243099998</v>
      </c>
      <c r="M5951">
        <v>-295.42642312599997</v>
      </c>
      <c r="N5951">
        <v>-300</v>
      </c>
      <c r="O5951">
        <v>-300</v>
      </c>
    </row>
    <row r="5952" spans="1:15" x14ac:dyDescent="0.2">
      <c r="A5952">
        <v>0.72619628906199996</v>
      </c>
      <c r="B5952">
        <v>-117.608040827</v>
      </c>
      <c r="C5952">
        <v>-117.610829295</v>
      </c>
      <c r="D5952">
        <v>-117.61154934299999</v>
      </c>
      <c r="E5952">
        <v>-117.614855216</v>
      </c>
      <c r="F5952">
        <v>-117.622671561</v>
      </c>
      <c r="G5952">
        <v>-117.642432812</v>
      </c>
      <c r="H5952">
        <v>0</v>
      </c>
      <c r="I5952">
        <v>0.72619628906199996</v>
      </c>
      <c r="J5952">
        <v>-232.98636205700001</v>
      </c>
      <c r="K5952">
        <v>-257.17689520699997</v>
      </c>
      <c r="L5952">
        <v>-295.424570491</v>
      </c>
      <c r="M5952">
        <v>-294.15793856200003</v>
      </c>
      <c r="N5952">
        <v>-300</v>
      </c>
      <c r="O5952">
        <v>-300</v>
      </c>
    </row>
    <row r="5953" spans="1:15" x14ac:dyDescent="0.2">
      <c r="A5953">
        <v>0.726318359375</v>
      </c>
      <c r="B5953">
        <v>-117.419218117</v>
      </c>
      <c r="C5953">
        <v>-117.42201314</v>
      </c>
      <c r="D5953">
        <v>-117.422735274</v>
      </c>
      <c r="E5953">
        <v>-117.42604465399999</v>
      </c>
      <c r="F5953">
        <v>-117.433868465</v>
      </c>
      <c r="G5953">
        <v>-117.453648176</v>
      </c>
      <c r="H5953">
        <v>0</v>
      </c>
      <c r="I5953">
        <v>0.726318359375</v>
      </c>
      <c r="J5953">
        <v>-240.00920206800001</v>
      </c>
      <c r="K5953">
        <v>-272.45444609700002</v>
      </c>
      <c r="L5953">
        <v>-300</v>
      </c>
      <c r="M5953">
        <v>-294.54140464699998</v>
      </c>
      <c r="N5953">
        <v>-300</v>
      </c>
      <c r="O5953">
        <v>-300</v>
      </c>
    </row>
    <row r="5954" spans="1:15" x14ac:dyDescent="0.2">
      <c r="A5954">
        <v>0.72644042968800004</v>
      </c>
      <c r="B5954">
        <v>-117.23886626700001</v>
      </c>
      <c r="C5954">
        <v>-117.241667851</v>
      </c>
      <c r="D5954">
        <v>-117.242392072</v>
      </c>
      <c r="E5954">
        <v>-117.24570495899999</v>
      </c>
      <c r="F5954">
        <v>-117.25353624</v>
      </c>
      <c r="G5954">
        <v>-117.273334416</v>
      </c>
      <c r="H5954">
        <v>0</v>
      </c>
      <c r="I5954">
        <v>0.72644042968800004</v>
      </c>
      <c r="J5954">
        <v>-227.015002407</v>
      </c>
      <c r="K5954">
        <v>-295.27397852299998</v>
      </c>
      <c r="L5954">
        <v>-299.80038094999998</v>
      </c>
      <c r="M5954">
        <v>-298.48994164200002</v>
      </c>
      <c r="N5954">
        <v>-300</v>
      </c>
      <c r="O5954">
        <v>-300</v>
      </c>
    </row>
    <row r="5955" spans="1:15" x14ac:dyDescent="0.2">
      <c r="A5955">
        <v>0.7265625</v>
      </c>
      <c r="B5955">
        <v>-117.066642974</v>
      </c>
      <c r="C5955">
        <v>-117.069451125</v>
      </c>
      <c r="D5955">
        <v>-117.070177434</v>
      </c>
      <c r="E5955">
        <v>-117.07349383</v>
      </c>
      <c r="F5955">
        <v>-117.08133258300001</v>
      </c>
      <c r="G5955">
        <v>-117.10114923</v>
      </c>
      <c r="H5955">
        <v>0</v>
      </c>
      <c r="I5955">
        <v>0.7265625</v>
      </c>
      <c r="J5955">
        <v>-223.797151047</v>
      </c>
      <c r="K5955">
        <v>-300</v>
      </c>
      <c r="L5955">
        <v>-300</v>
      </c>
      <c r="M5955">
        <v>-300</v>
      </c>
      <c r="N5955">
        <v>-300</v>
      </c>
      <c r="O5955">
        <v>-300</v>
      </c>
    </row>
    <row r="5956" spans="1:15" x14ac:dyDescent="0.2">
      <c r="A5956">
        <v>0.72668457031199996</v>
      </c>
      <c r="B5956">
        <v>-116.902234683</v>
      </c>
      <c r="C5956">
        <v>-116.905049405</v>
      </c>
      <c r="D5956">
        <v>-116.905777805</v>
      </c>
      <c r="E5956">
        <v>-116.909097711</v>
      </c>
      <c r="F5956">
        <v>-116.916943938</v>
      </c>
      <c r="G5956">
        <v>-116.936779062</v>
      </c>
      <c r="H5956">
        <v>0</v>
      </c>
      <c r="I5956">
        <v>0.72668457031199996</v>
      </c>
      <c r="J5956">
        <v>-224.31858996099999</v>
      </c>
      <c r="K5956">
        <v>-300</v>
      </c>
      <c r="L5956">
        <v>-300</v>
      </c>
      <c r="M5956">
        <v>-299.05802779300001</v>
      </c>
      <c r="N5956">
        <v>-300</v>
      </c>
      <c r="O5956">
        <v>-300</v>
      </c>
    </row>
    <row r="5957" spans="1:15" x14ac:dyDescent="0.2">
      <c r="A5957">
        <v>0.726806640625</v>
      </c>
      <c r="B5957">
        <v>-116.745353764</v>
      </c>
      <c r="C5957">
        <v>-116.74817506300001</v>
      </c>
      <c r="D5957">
        <v>-116.74890555499999</v>
      </c>
      <c r="E5957">
        <v>-116.752228972</v>
      </c>
      <c r="F5957">
        <v>-116.760082677</v>
      </c>
      <c r="G5957">
        <v>-116.77993628199999</v>
      </c>
      <c r="H5957">
        <v>0</v>
      </c>
      <c r="I5957">
        <v>0.726806640625</v>
      </c>
      <c r="J5957">
        <v>-228.96610398300001</v>
      </c>
      <c r="K5957">
        <v>-300</v>
      </c>
      <c r="L5957">
        <v>-300</v>
      </c>
      <c r="M5957">
        <v>-294.80070427800001</v>
      </c>
      <c r="N5957">
        <v>-300</v>
      </c>
      <c r="O5957">
        <v>-300</v>
      </c>
    </row>
    <row r="5958" spans="1:15" x14ac:dyDescent="0.2">
      <c r="A5958">
        <v>0.72692871093800004</v>
      </c>
      <c r="B5958">
        <v>-116.595736043</v>
      </c>
      <c r="C5958">
        <v>-116.598563926</v>
      </c>
      <c r="D5958">
        <v>-116.59929651100001</v>
      </c>
      <c r="E5958">
        <v>-116.60262344</v>
      </c>
      <c r="F5958">
        <v>-116.610484625</v>
      </c>
      <c r="G5958">
        <v>-116.630356718</v>
      </c>
      <c r="H5958">
        <v>0</v>
      </c>
      <c r="I5958">
        <v>0.72692871093800004</v>
      </c>
      <c r="J5958">
        <v>-259.86289348700001</v>
      </c>
      <c r="K5958">
        <v>-300</v>
      </c>
      <c r="L5958">
        <v>-296.54458350599998</v>
      </c>
      <c r="M5958">
        <v>-294.361346067</v>
      </c>
      <c r="N5958">
        <v>-300</v>
      </c>
      <c r="O5958">
        <v>-300</v>
      </c>
    </row>
    <row r="5959" spans="1:15" x14ac:dyDescent="0.2">
      <c r="A5959">
        <v>0.72705078125</v>
      </c>
      <c r="B5959">
        <v>-116.453138637</v>
      </c>
      <c r="C5959">
        <v>-116.45597310799999</v>
      </c>
      <c r="D5959">
        <v>-116.456707787</v>
      </c>
      <c r="E5959">
        <v>-116.460038231</v>
      </c>
      <c r="F5959">
        <v>-116.46790689700001</v>
      </c>
      <c r="G5959">
        <v>-116.487797484</v>
      </c>
      <c r="H5959">
        <v>0</v>
      </c>
      <c r="I5959">
        <v>0.72705078125</v>
      </c>
      <c r="J5959">
        <v>-231.237682361</v>
      </c>
      <c r="K5959">
        <v>-300</v>
      </c>
      <c r="L5959">
        <v>-294.31440147500001</v>
      </c>
      <c r="M5959">
        <v>-295.60820815099999</v>
      </c>
      <c r="N5959">
        <v>-300</v>
      </c>
      <c r="O5959">
        <v>-300</v>
      </c>
    </row>
    <row r="5960" spans="1:15" x14ac:dyDescent="0.2">
      <c r="A5960">
        <v>0.72717285156199996</v>
      </c>
      <c r="B5960">
        <v>-116.317338045</v>
      </c>
      <c r="C5960">
        <v>-116.32017911</v>
      </c>
      <c r="D5960">
        <v>-116.32091588500001</v>
      </c>
      <c r="E5960">
        <v>-116.324249843</v>
      </c>
      <c r="F5960">
        <v>-116.33212599399999</v>
      </c>
      <c r="G5960">
        <v>-116.35203507999999</v>
      </c>
      <c r="H5960">
        <v>0</v>
      </c>
      <c r="I5960">
        <v>0.72717285156199996</v>
      </c>
      <c r="J5960">
        <v>-228.39241571900001</v>
      </c>
      <c r="K5960">
        <v>-300</v>
      </c>
      <c r="L5960">
        <v>-291.99920312699999</v>
      </c>
      <c r="M5960">
        <v>-296.319107562</v>
      </c>
      <c r="N5960">
        <v>-300</v>
      </c>
      <c r="O5960">
        <v>-300</v>
      </c>
    </row>
    <row r="5961" spans="1:15" x14ac:dyDescent="0.2">
      <c r="A5961">
        <v>0.727294921875</v>
      </c>
      <c r="B5961">
        <v>-116.18812846599999</v>
      </c>
      <c r="C5961">
        <v>-116.190976131</v>
      </c>
      <c r="D5961">
        <v>-116.191715003</v>
      </c>
      <c r="E5961">
        <v>-116.19505247799999</v>
      </c>
      <c r="F5961">
        <v>-116.202936116</v>
      </c>
      <c r="G5961">
        <v>-116.222863706</v>
      </c>
      <c r="H5961">
        <v>0</v>
      </c>
      <c r="I5961">
        <v>0.727294921875</v>
      </c>
      <c r="J5961">
        <v>-230.981283625</v>
      </c>
      <c r="K5961">
        <v>-300</v>
      </c>
      <c r="L5961">
        <v>-293.726883918</v>
      </c>
      <c r="M5961">
        <v>-294.47464448099998</v>
      </c>
      <c r="N5961">
        <v>-292.84123424299997</v>
      </c>
      <c r="O5961">
        <v>-300</v>
      </c>
    </row>
    <row r="5962" spans="1:15" x14ac:dyDescent="0.2">
      <c r="A5962">
        <v>0.72741699218800004</v>
      </c>
      <c r="B5962">
        <v>-116.065320318</v>
      </c>
      <c r="C5962">
        <v>-116.06817458899999</v>
      </c>
      <c r="D5962">
        <v>-116.068915558</v>
      </c>
      <c r="E5962">
        <v>-116.072256552</v>
      </c>
      <c r="F5962">
        <v>-116.08014767900001</v>
      </c>
      <c r="G5962">
        <v>-116.10009377900001</v>
      </c>
      <c r="H5962">
        <v>0</v>
      </c>
      <c r="I5962">
        <v>0.72741699218800004</v>
      </c>
      <c r="J5962">
        <v>-246.25801096800001</v>
      </c>
      <c r="K5962">
        <v>-300</v>
      </c>
      <c r="L5962">
        <v>-299.00786935000002</v>
      </c>
      <c r="M5962">
        <v>-291.66896574200001</v>
      </c>
      <c r="N5962">
        <v>-289.13709701599998</v>
      </c>
      <c r="O5962">
        <v>-300</v>
      </c>
    </row>
    <row r="5963" spans="1:15" x14ac:dyDescent="0.2">
      <c r="A5963">
        <v>0.7275390625</v>
      </c>
      <c r="B5963">
        <v>-115.948738914</v>
      </c>
      <c r="C5963">
        <v>-115.95159979500001</v>
      </c>
      <c r="D5963">
        <v>-115.95234286500001</v>
      </c>
      <c r="E5963">
        <v>-115.955687377</v>
      </c>
      <c r="F5963">
        <v>-115.963585997</v>
      </c>
      <c r="G5963">
        <v>-115.983550612</v>
      </c>
      <c r="H5963">
        <v>0</v>
      </c>
      <c r="I5963">
        <v>0.7275390625</v>
      </c>
      <c r="J5963">
        <v>-234.07586078700001</v>
      </c>
      <c r="K5963">
        <v>-300</v>
      </c>
      <c r="L5963">
        <v>-300</v>
      </c>
      <c r="M5963">
        <v>-289.87402797200002</v>
      </c>
      <c r="N5963">
        <v>-300</v>
      </c>
      <c r="O5963">
        <v>-300</v>
      </c>
    </row>
    <row r="5964" spans="1:15" x14ac:dyDescent="0.2">
      <c r="A5964">
        <v>0.72766113281199996</v>
      </c>
      <c r="B5964">
        <v>-115.838223296</v>
      </c>
      <c r="C5964">
        <v>-115.84109079300001</v>
      </c>
      <c r="D5964">
        <v>-115.841835964</v>
      </c>
      <c r="E5964">
        <v>-115.84518399700001</v>
      </c>
      <c r="F5964">
        <v>-115.853090111</v>
      </c>
      <c r="G5964">
        <v>-115.87307324699999</v>
      </c>
      <c r="H5964">
        <v>0</v>
      </c>
      <c r="I5964">
        <v>0.72766113281199996</v>
      </c>
      <c r="J5964">
        <v>-229.304952324</v>
      </c>
      <c r="K5964">
        <v>-300</v>
      </c>
      <c r="L5964">
        <v>-300</v>
      </c>
      <c r="M5964">
        <v>-290.04840458899997</v>
      </c>
      <c r="N5964">
        <v>-300</v>
      </c>
      <c r="O5964">
        <v>-300</v>
      </c>
    </row>
    <row r="5965" spans="1:15" x14ac:dyDescent="0.2">
      <c r="A5965">
        <v>0.727783203125</v>
      </c>
      <c r="B5965">
        <v>-115.73362519299999</v>
      </c>
      <c r="C5965">
        <v>-115.73649931200001</v>
      </c>
      <c r="D5965">
        <v>-115.737246586</v>
      </c>
      <c r="E5965">
        <v>-115.74059814</v>
      </c>
      <c r="F5965">
        <v>-115.748511751</v>
      </c>
      <c r="G5965">
        <v>-115.768513414</v>
      </c>
      <c r="H5965">
        <v>0</v>
      </c>
      <c r="I5965">
        <v>0.727783203125</v>
      </c>
      <c r="J5965">
        <v>-229.533739072</v>
      </c>
      <c r="K5965">
        <v>-300</v>
      </c>
      <c r="L5965">
        <v>-300</v>
      </c>
      <c r="M5965">
        <v>-293.027899289</v>
      </c>
      <c r="N5965">
        <v>-300</v>
      </c>
      <c r="O5965">
        <v>-300</v>
      </c>
    </row>
    <row r="5966" spans="1:15" x14ac:dyDescent="0.2">
      <c r="A5966">
        <v>0.72790527343800004</v>
      </c>
      <c r="B5966">
        <v>-115.63480809799999</v>
      </c>
      <c r="C5966">
        <v>-115.637688845</v>
      </c>
      <c r="D5966">
        <v>-115.638438222</v>
      </c>
      <c r="E5966">
        <v>-115.641793299</v>
      </c>
      <c r="F5966">
        <v>-115.649714409</v>
      </c>
      <c r="G5966">
        <v>-115.669734604</v>
      </c>
      <c r="H5966">
        <v>0</v>
      </c>
      <c r="I5966">
        <v>0.72790527343800004</v>
      </c>
      <c r="J5966">
        <v>-233.98380594599999</v>
      </c>
      <c r="K5966">
        <v>-300</v>
      </c>
      <c r="L5966">
        <v>-300</v>
      </c>
      <c r="M5966">
        <v>-300</v>
      </c>
      <c r="N5966">
        <v>-300</v>
      </c>
      <c r="O5966">
        <v>-300</v>
      </c>
    </row>
    <row r="5967" spans="1:15" x14ac:dyDescent="0.2">
      <c r="A5967">
        <v>0.72802734375</v>
      </c>
      <c r="B5967">
        <v>-115.541646438</v>
      </c>
      <c r="C5967">
        <v>-115.54453381899999</v>
      </c>
      <c r="D5967">
        <v>-115.54528530100001</v>
      </c>
      <c r="E5967">
        <v>-115.548643903</v>
      </c>
      <c r="F5967">
        <v>-115.556572515</v>
      </c>
      <c r="G5967">
        <v>-115.576611247</v>
      </c>
      <c r="H5967">
        <v>0</v>
      </c>
      <c r="I5967">
        <v>0.72802734375</v>
      </c>
      <c r="J5967">
        <v>-251.05738008500001</v>
      </c>
      <c r="K5967">
        <v>-300</v>
      </c>
      <c r="L5967">
        <v>-300</v>
      </c>
      <c r="M5967">
        <v>-300</v>
      </c>
      <c r="N5967">
        <v>-300</v>
      </c>
      <c r="O5967">
        <v>-300</v>
      </c>
    </row>
    <row r="5968" spans="1:15" x14ac:dyDescent="0.2">
      <c r="A5968">
        <v>0.72814941406199996</v>
      </c>
      <c r="B5968">
        <v>-115.45402484500001</v>
      </c>
      <c r="C5968">
        <v>-115.456918864</v>
      </c>
      <c r="D5968">
        <v>-115.457672453</v>
      </c>
      <c r="E5968">
        <v>-115.46103458</v>
      </c>
      <c r="F5968">
        <v>-115.468970696</v>
      </c>
      <c r="G5968">
        <v>-115.489027972</v>
      </c>
      <c r="H5968">
        <v>0</v>
      </c>
      <c r="I5968">
        <v>0.72814941406199996</v>
      </c>
      <c r="J5968">
        <v>-241.17278767100001</v>
      </c>
      <c r="K5968">
        <v>-300</v>
      </c>
      <c r="L5968">
        <v>-300</v>
      </c>
      <c r="M5968">
        <v>-300</v>
      </c>
      <c r="N5968">
        <v>-300</v>
      </c>
      <c r="O5968">
        <v>-300</v>
      </c>
    </row>
    <row r="5969" spans="1:15" x14ac:dyDescent="0.2">
      <c r="A5969">
        <v>0.728271484375</v>
      </c>
      <c r="B5969">
        <v>-115.371837489</v>
      </c>
      <c r="C5969">
        <v>-115.374738153</v>
      </c>
      <c r="D5969">
        <v>-115.37549384899999</v>
      </c>
      <c r="E5969">
        <v>-115.378859504</v>
      </c>
      <c r="F5969">
        <v>-115.386803126</v>
      </c>
      <c r="G5969">
        <v>-115.40687895000001</v>
      </c>
      <c r="H5969">
        <v>0</v>
      </c>
      <c r="I5969">
        <v>0.728271484375</v>
      </c>
      <c r="J5969">
        <v>-240.59174256</v>
      </c>
      <c r="K5969">
        <v>-300</v>
      </c>
      <c r="L5969">
        <v>-300</v>
      </c>
      <c r="M5969">
        <v>-297.50355045600003</v>
      </c>
      <c r="N5969">
        <v>-300</v>
      </c>
      <c r="O5969">
        <v>-300</v>
      </c>
    </row>
    <row r="5970" spans="1:15" x14ac:dyDescent="0.2">
      <c r="A5970">
        <v>0.72839355468800004</v>
      </c>
      <c r="B5970">
        <v>-115.2949875</v>
      </c>
      <c r="C5970">
        <v>-115.297894814</v>
      </c>
      <c r="D5970">
        <v>-115.29865261899999</v>
      </c>
      <c r="E5970">
        <v>-115.302021802</v>
      </c>
      <c r="F5970">
        <v>-115.309972934</v>
      </c>
      <c r="G5970">
        <v>-115.33006731099999</v>
      </c>
      <c r="H5970">
        <v>0</v>
      </c>
      <c r="I5970">
        <v>0.72839355468800004</v>
      </c>
      <c r="J5970">
        <v>-268.84804145300001</v>
      </c>
      <c r="K5970">
        <v>-295.28363404700002</v>
      </c>
      <c r="L5970">
        <v>-300</v>
      </c>
      <c r="M5970">
        <v>-300</v>
      </c>
      <c r="N5970">
        <v>-300</v>
      </c>
      <c r="O5970">
        <v>-300</v>
      </c>
    </row>
    <row r="5971" spans="1:15" x14ac:dyDescent="0.2">
      <c r="A5971">
        <v>0.728515625</v>
      </c>
      <c r="B5971">
        <v>-115.22338644200001</v>
      </c>
      <c r="C5971">
        <v>-115.22630040999999</v>
      </c>
      <c r="D5971">
        <v>-115.227060326</v>
      </c>
      <c r="E5971">
        <v>-115.230433039</v>
      </c>
      <c r="F5971">
        <v>-115.238391682</v>
      </c>
      <c r="G5971">
        <v>-115.25850461900001</v>
      </c>
      <c r="H5971">
        <v>0</v>
      </c>
      <c r="I5971">
        <v>0.728515625</v>
      </c>
      <c r="J5971">
        <v>-238.83181489699999</v>
      </c>
      <c r="K5971">
        <v>-300</v>
      </c>
      <c r="L5971">
        <v>-300</v>
      </c>
      <c r="M5971">
        <v>-300</v>
      </c>
      <c r="N5971">
        <v>-300</v>
      </c>
      <c r="O5971">
        <v>-300</v>
      </c>
    </row>
    <row r="5972" spans="1:15" x14ac:dyDescent="0.2">
      <c r="A5972">
        <v>0.72863769531199996</v>
      </c>
      <c r="B5972">
        <v>-115.156953843</v>
      </c>
      <c r="C5972">
        <v>-115.159874473</v>
      </c>
      <c r="D5972">
        <v>-115.160636501</v>
      </c>
      <c r="E5972">
        <v>-115.16401274499999</v>
      </c>
      <c r="F5972">
        <v>-115.17197890200001</v>
      </c>
      <c r="G5972">
        <v>-115.192110404</v>
      </c>
      <c r="H5972">
        <v>0</v>
      </c>
      <c r="I5972">
        <v>0.72863769531199996</v>
      </c>
      <c r="J5972">
        <v>-234.943030556</v>
      </c>
      <c r="K5972">
        <v>-291.64515861400002</v>
      </c>
      <c r="L5972">
        <v>-300</v>
      </c>
      <c r="M5972">
        <v>-300</v>
      </c>
      <c r="N5972">
        <v>-300</v>
      </c>
      <c r="O5972">
        <v>-300</v>
      </c>
    </row>
    <row r="5973" spans="1:15" x14ac:dyDescent="0.2">
      <c r="A5973">
        <v>0.728759765625</v>
      </c>
      <c r="B5973">
        <v>-115.095616791</v>
      </c>
      <c r="C5973">
        <v>-115.098544088</v>
      </c>
      <c r="D5973">
        <v>-115.099308229</v>
      </c>
      <c r="E5973">
        <v>-115.102688004</v>
      </c>
      <c r="F5973">
        <v>-115.110661678</v>
      </c>
      <c r="G5973">
        <v>-115.13081175000001</v>
      </c>
      <c r="H5973">
        <v>0</v>
      </c>
      <c r="I5973">
        <v>0.728759765625</v>
      </c>
      <c r="J5973">
        <v>-237.046987457</v>
      </c>
      <c r="K5973">
        <v>-300</v>
      </c>
      <c r="L5973">
        <v>-300</v>
      </c>
      <c r="M5973">
        <v>-300</v>
      </c>
      <c r="N5973">
        <v>-300</v>
      </c>
      <c r="O5973">
        <v>-300</v>
      </c>
    </row>
    <row r="5974" spans="1:15" x14ac:dyDescent="0.2">
      <c r="A5974">
        <v>0.72888183593800004</v>
      </c>
      <c r="B5974">
        <v>-115.039309554</v>
      </c>
      <c r="C5974">
        <v>-115.042243523</v>
      </c>
      <c r="D5974">
        <v>-115.043009779</v>
      </c>
      <c r="E5974">
        <v>-115.046393088</v>
      </c>
      <c r="F5974">
        <v>-115.05437428</v>
      </c>
      <c r="G5974">
        <v>-115.074542928</v>
      </c>
      <c r="H5974">
        <v>0</v>
      </c>
      <c r="I5974">
        <v>0.72888183593800004</v>
      </c>
      <c r="J5974">
        <v>-261.718847805</v>
      </c>
      <c r="K5974">
        <v>-290.21279829500003</v>
      </c>
      <c r="L5974">
        <v>-300</v>
      </c>
      <c r="M5974">
        <v>-300</v>
      </c>
      <c r="N5974">
        <v>-300</v>
      </c>
      <c r="O5974">
        <v>-300</v>
      </c>
    </row>
    <row r="5975" spans="1:15" x14ac:dyDescent="0.2">
      <c r="A5975">
        <v>0.72900390625</v>
      </c>
      <c r="B5975">
        <v>-114.98797326499999</v>
      </c>
      <c r="C5975">
        <v>-114.99091391100001</v>
      </c>
      <c r="D5975">
        <v>-114.991682283</v>
      </c>
      <c r="E5975">
        <v>-114.99506912699999</v>
      </c>
      <c r="F5975">
        <v>-115.00305784</v>
      </c>
      <c r="G5975">
        <v>-115.023245069</v>
      </c>
      <c r="H5975">
        <v>0</v>
      </c>
      <c r="I5975">
        <v>0.72900390625</v>
      </c>
      <c r="J5975">
        <v>-236.198672555</v>
      </c>
      <c r="K5975">
        <v>-300</v>
      </c>
      <c r="L5975">
        <v>-300</v>
      </c>
      <c r="M5975">
        <v>-300</v>
      </c>
      <c r="N5975">
        <v>-300</v>
      </c>
      <c r="O5975">
        <v>-300</v>
      </c>
    </row>
    <row r="5976" spans="1:15" x14ac:dyDescent="0.2">
      <c r="A5976">
        <v>0.72912597656199996</v>
      </c>
      <c r="B5976">
        <v>-114.94155562900001</v>
      </c>
      <c r="C5976">
        <v>-114.944502959</v>
      </c>
      <c r="D5976">
        <v>-114.94527344799999</v>
      </c>
      <c r="E5976">
        <v>-114.94866382799999</v>
      </c>
      <c r="F5976">
        <v>-114.95666006499999</v>
      </c>
      <c r="G5976">
        <v>-114.97686588000001</v>
      </c>
      <c r="H5976">
        <v>0</v>
      </c>
      <c r="I5976">
        <v>0.72912597656199996</v>
      </c>
      <c r="J5976">
        <v>-231.489442827</v>
      </c>
      <c r="K5976">
        <v>-284.93689138399998</v>
      </c>
      <c r="L5976">
        <v>-300</v>
      </c>
      <c r="M5976">
        <v>-300</v>
      </c>
      <c r="N5976">
        <v>-300</v>
      </c>
      <c r="O5976">
        <v>-300</v>
      </c>
    </row>
    <row r="5977" spans="1:15" x14ac:dyDescent="0.2">
      <c r="A5977">
        <v>0.729248046875</v>
      </c>
      <c r="B5977">
        <v>-114.900010679</v>
      </c>
      <c r="C5977">
        <v>-114.90296469800001</v>
      </c>
      <c r="D5977">
        <v>-114.903737306</v>
      </c>
      <c r="E5977">
        <v>-114.90713122299999</v>
      </c>
      <c r="F5977">
        <v>-114.915134986</v>
      </c>
      <c r="G5977">
        <v>-114.935359393</v>
      </c>
      <c r="H5977">
        <v>0</v>
      </c>
      <c r="I5977">
        <v>0.729248046875</v>
      </c>
      <c r="J5977">
        <v>-231.418168345</v>
      </c>
      <c r="K5977">
        <v>-288.646685945</v>
      </c>
      <c r="L5977">
        <v>-300</v>
      </c>
      <c r="M5977">
        <v>-300</v>
      </c>
      <c r="N5977">
        <v>-300</v>
      </c>
      <c r="O5977">
        <v>-300</v>
      </c>
    </row>
    <row r="5978" spans="1:15" x14ac:dyDescent="0.2">
      <c r="A5978">
        <v>0.72937011718800004</v>
      </c>
      <c r="B5978">
        <v>-114.863298558</v>
      </c>
      <c r="C5978">
        <v>-114.866259271</v>
      </c>
      <c r="D5978">
        <v>-114.867033999</v>
      </c>
      <c r="E5978">
        <v>-114.870431455</v>
      </c>
      <c r="F5978">
        <v>-114.878442746</v>
      </c>
      <c r="G5978">
        <v>-114.898685751</v>
      </c>
      <c r="H5978">
        <v>0</v>
      </c>
      <c r="I5978">
        <v>0.72937011718800004</v>
      </c>
      <c r="J5978">
        <v>-235.95281616899999</v>
      </c>
      <c r="K5978">
        <v>-288.66339841400003</v>
      </c>
      <c r="L5978">
        <v>-300</v>
      </c>
      <c r="M5978">
        <v>-300</v>
      </c>
      <c r="N5978">
        <v>-300</v>
      </c>
      <c r="O5978">
        <v>-300</v>
      </c>
    </row>
    <row r="5979" spans="1:15" x14ac:dyDescent="0.2">
      <c r="A5979">
        <v>0.7294921875</v>
      </c>
      <c r="B5979">
        <v>-114.83138533</v>
      </c>
      <c r="C5979">
        <v>-114.834352744</v>
      </c>
      <c r="D5979">
        <v>-114.835129593</v>
      </c>
      <c r="E5979">
        <v>-114.838530589</v>
      </c>
      <c r="F5979">
        <v>-114.846549411</v>
      </c>
      <c r="G5979">
        <v>-114.86681101800001</v>
      </c>
      <c r="H5979">
        <v>0</v>
      </c>
      <c r="I5979">
        <v>0.7294921875</v>
      </c>
      <c r="J5979">
        <v>-263.59249606100002</v>
      </c>
      <c r="K5979">
        <v>-289.48623266800001</v>
      </c>
      <c r="L5979">
        <v>-300</v>
      </c>
      <c r="M5979">
        <v>-300</v>
      </c>
      <c r="N5979">
        <v>-300</v>
      </c>
      <c r="O5979">
        <v>-300</v>
      </c>
    </row>
    <row r="5980" spans="1:15" x14ac:dyDescent="0.2">
      <c r="A5980">
        <v>0.72961425781199996</v>
      </c>
      <c r="B5980">
        <v>-114.80424283399999</v>
      </c>
      <c r="C5980">
        <v>-114.80721695299999</v>
      </c>
      <c r="D5980">
        <v>-114.807995924</v>
      </c>
      <c r="E5980">
        <v>-114.81140046100001</v>
      </c>
      <c r="F5980">
        <v>-114.819426816</v>
      </c>
      <c r="G5980">
        <v>-114.83970703200001</v>
      </c>
      <c r="H5980">
        <v>0</v>
      </c>
      <c r="I5980">
        <v>0.72961425781199996</v>
      </c>
      <c r="J5980">
        <v>-236.69538074100001</v>
      </c>
      <c r="K5980">
        <v>-290.31401834100001</v>
      </c>
      <c r="L5980">
        <v>-300</v>
      </c>
      <c r="M5980">
        <v>-300</v>
      </c>
      <c r="N5980">
        <v>-300</v>
      </c>
      <c r="O5980">
        <v>-300</v>
      </c>
    </row>
    <row r="5981" spans="1:15" x14ac:dyDescent="0.2">
      <c r="A5981">
        <v>0.729736328125</v>
      </c>
      <c r="B5981">
        <v>-114.781848545</v>
      </c>
      <c r="C5981">
        <v>-114.784829376</v>
      </c>
      <c r="D5981">
        <v>-114.785610471</v>
      </c>
      <c r="E5981">
        <v>-114.789018551</v>
      </c>
      <c r="F5981">
        <v>-114.79705244100001</v>
      </c>
      <c r="G5981">
        <v>-114.81735127100001</v>
      </c>
      <c r="H5981">
        <v>0</v>
      </c>
      <c r="I5981">
        <v>0.729736328125</v>
      </c>
      <c r="J5981">
        <v>-234.360481394</v>
      </c>
      <c r="K5981">
        <v>-300</v>
      </c>
      <c r="L5981">
        <v>-300</v>
      </c>
      <c r="M5981">
        <v>-300</v>
      </c>
      <c r="N5981">
        <v>-300</v>
      </c>
      <c r="O5981">
        <v>-300</v>
      </c>
    </row>
    <row r="5982" spans="1:15" x14ac:dyDescent="0.2">
      <c r="A5982">
        <v>0.72985839843800004</v>
      </c>
      <c r="B5982">
        <v>-114.764185484</v>
      </c>
      <c r="C5982">
        <v>-114.767173031</v>
      </c>
      <c r="D5982">
        <v>-114.767956252</v>
      </c>
      <c r="E5982">
        <v>-114.771367875</v>
      </c>
      <c r="F5982">
        <v>-114.779409304</v>
      </c>
      <c r="G5982">
        <v>-114.799726752</v>
      </c>
      <c r="H5982">
        <v>0</v>
      </c>
      <c r="I5982">
        <v>0.72985839843800004</v>
      </c>
      <c r="J5982">
        <v>-238.17267335099999</v>
      </c>
      <c r="K5982">
        <v>-277.72448423399999</v>
      </c>
      <c r="L5982">
        <v>-300</v>
      </c>
      <c r="M5982">
        <v>-300</v>
      </c>
      <c r="N5982">
        <v>-300</v>
      </c>
      <c r="O5982">
        <v>-300</v>
      </c>
    </row>
    <row r="5983" spans="1:15" x14ac:dyDescent="0.2">
      <c r="A5983">
        <v>0.72998046875</v>
      </c>
      <c r="B5983">
        <v>-114.751242135</v>
      </c>
      <c r="C5983">
        <v>-114.754236405</v>
      </c>
      <c r="D5983">
        <v>-114.75502175299999</v>
      </c>
      <c r="E5983">
        <v>-114.758436921</v>
      </c>
      <c r="F5983">
        <v>-114.76648589</v>
      </c>
      <c r="G5983">
        <v>-114.786821962</v>
      </c>
      <c r="H5983">
        <v>0</v>
      </c>
      <c r="I5983">
        <v>0.72998046875</v>
      </c>
      <c r="J5983">
        <v>-255.00087127899999</v>
      </c>
      <c r="K5983">
        <v>-281.57405551599999</v>
      </c>
      <c r="L5983">
        <v>-300</v>
      </c>
      <c r="M5983">
        <v>-300</v>
      </c>
      <c r="N5983">
        <v>-300</v>
      </c>
      <c r="O5983">
        <v>-300</v>
      </c>
    </row>
    <row r="5984" spans="1:15" x14ac:dyDescent="0.2">
      <c r="A5984">
        <v>0.73010253906199996</v>
      </c>
      <c r="B5984">
        <v>-114.7430124</v>
      </c>
      <c r="C5984">
        <v>-114.74601339900001</v>
      </c>
      <c r="D5984">
        <v>-114.746800874</v>
      </c>
      <c r="E5984">
        <v>-114.75021958799999</v>
      </c>
      <c r="F5984">
        <v>-114.7582761</v>
      </c>
      <c r="G5984">
        <v>-114.778630802</v>
      </c>
      <c r="H5984">
        <v>0</v>
      </c>
      <c r="I5984">
        <v>0.73010253906199996</v>
      </c>
      <c r="J5984">
        <v>-236.17422967600001</v>
      </c>
      <c r="K5984">
        <v>-277.76650693099998</v>
      </c>
      <c r="L5984">
        <v>-300</v>
      </c>
      <c r="M5984">
        <v>-300</v>
      </c>
      <c r="N5984">
        <v>-300</v>
      </c>
      <c r="O5984">
        <v>-300</v>
      </c>
    </row>
    <row r="5985" spans="1:15" x14ac:dyDescent="0.2">
      <c r="A5985">
        <v>0.730224609375</v>
      </c>
      <c r="B5985">
        <v>-114.73949557</v>
      </c>
      <c r="C5985">
        <v>-114.742503302</v>
      </c>
      <c r="D5985">
        <v>-114.743292908</v>
      </c>
      <c r="E5985">
        <v>-114.746715169</v>
      </c>
      <c r="F5985">
        <v>-114.754779226</v>
      </c>
      <c r="G5985">
        <v>-114.775152562</v>
      </c>
      <c r="H5985">
        <v>0</v>
      </c>
      <c r="I5985">
        <v>0.730224609375</v>
      </c>
      <c r="J5985">
        <v>-233.31487795000001</v>
      </c>
      <c r="K5985">
        <v>-277.35789862399997</v>
      </c>
      <c r="L5985">
        <v>-300</v>
      </c>
      <c r="M5985">
        <v>-300</v>
      </c>
      <c r="N5985">
        <v>-300</v>
      </c>
      <c r="O5985">
        <v>-300</v>
      </c>
    </row>
    <row r="5986" spans="1:15" x14ac:dyDescent="0.2">
      <c r="A5986">
        <v>0.73034667968800004</v>
      </c>
      <c r="B5986">
        <v>-114.74069632600001</v>
      </c>
      <c r="C5986">
        <v>-114.74371079700001</v>
      </c>
      <c r="D5986">
        <v>-114.744502533</v>
      </c>
      <c r="E5986">
        <v>-114.747928344</v>
      </c>
      <c r="F5986">
        <v>-114.755999948</v>
      </c>
      <c r="G5986">
        <v>-114.776391925</v>
      </c>
      <c r="H5986">
        <v>0</v>
      </c>
      <c r="I5986">
        <v>0.73034667968800004</v>
      </c>
      <c r="J5986">
        <v>-235.52686961500001</v>
      </c>
      <c r="K5986">
        <v>-274.49271506100001</v>
      </c>
      <c r="L5986">
        <v>-300</v>
      </c>
      <c r="M5986">
        <v>-300</v>
      </c>
      <c r="N5986">
        <v>-300</v>
      </c>
      <c r="O5986">
        <v>-300</v>
      </c>
    </row>
    <row r="5987" spans="1:15" x14ac:dyDescent="0.2">
      <c r="A5987">
        <v>0.73046875</v>
      </c>
      <c r="B5987">
        <v>-114.746624759</v>
      </c>
      <c r="C5987">
        <v>-114.749645976</v>
      </c>
      <c r="D5987">
        <v>-114.750439843</v>
      </c>
      <c r="E5987">
        <v>-114.753869204</v>
      </c>
      <c r="F5987">
        <v>-114.761948358</v>
      </c>
      <c r="G5987">
        <v>-114.78235898</v>
      </c>
      <c r="H5987">
        <v>0</v>
      </c>
      <c r="I5987">
        <v>0.73046875</v>
      </c>
      <c r="J5987">
        <v>-249.21346438800001</v>
      </c>
      <c r="K5987">
        <v>-268.72792216900001</v>
      </c>
      <c r="L5987">
        <v>-300</v>
      </c>
      <c r="M5987">
        <v>-300</v>
      </c>
      <c r="N5987">
        <v>-300</v>
      </c>
      <c r="O5987">
        <v>-300</v>
      </c>
    </row>
    <row r="5988" spans="1:15" x14ac:dyDescent="0.2">
      <c r="A5988">
        <v>0.73059082031199996</v>
      </c>
      <c r="B5988">
        <v>-114.75729642100001</v>
      </c>
      <c r="C5988">
        <v>-114.760324388</v>
      </c>
      <c r="D5988">
        <v>-114.761120389</v>
      </c>
      <c r="E5988">
        <v>-114.76455330100001</v>
      </c>
      <c r="F5988">
        <v>-114.772640008</v>
      </c>
      <c r="G5988">
        <v>-114.79306928</v>
      </c>
      <c r="H5988">
        <v>0</v>
      </c>
      <c r="I5988">
        <v>0.73059082031199996</v>
      </c>
      <c r="J5988">
        <v>-238.81247542599999</v>
      </c>
      <c r="K5988">
        <v>-284.38632382999998</v>
      </c>
      <c r="L5988">
        <v>-300</v>
      </c>
      <c r="M5988">
        <v>-300</v>
      </c>
      <c r="N5988">
        <v>-300</v>
      </c>
      <c r="O5988">
        <v>-300</v>
      </c>
    </row>
    <row r="5989" spans="1:15" x14ac:dyDescent="0.2">
      <c r="A5989">
        <v>0.730712890625</v>
      </c>
      <c r="B5989">
        <v>-114.772732393</v>
      </c>
      <c r="C5989">
        <v>-114.775767117</v>
      </c>
      <c r="D5989">
        <v>-114.776565253</v>
      </c>
      <c r="E5989">
        <v>-114.78000171799999</v>
      </c>
      <c r="F5989">
        <v>-114.788095979</v>
      </c>
      <c r="G5989">
        <v>-114.808543907</v>
      </c>
      <c r="H5989">
        <v>0</v>
      </c>
      <c r="I5989">
        <v>0.730712890625</v>
      </c>
      <c r="J5989">
        <v>-233.71845538299999</v>
      </c>
      <c r="K5989">
        <v>-272.711642955</v>
      </c>
      <c r="L5989">
        <v>-281.61359302699998</v>
      </c>
      <c r="M5989">
        <v>-300</v>
      </c>
      <c r="N5989">
        <v>-300</v>
      </c>
      <c r="O5989">
        <v>-300</v>
      </c>
    </row>
    <row r="5990" spans="1:15" x14ac:dyDescent="0.2">
      <c r="A5990">
        <v>0.73083496093800004</v>
      </c>
      <c r="B5990">
        <v>-114.792959389</v>
      </c>
      <c r="C5990">
        <v>-114.796000874</v>
      </c>
      <c r="D5990">
        <v>-114.79680114600001</v>
      </c>
      <c r="E5990">
        <v>-114.800241165</v>
      </c>
      <c r="F5990">
        <v>-114.808342982</v>
      </c>
      <c r="G5990">
        <v>-114.828809572</v>
      </c>
      <c r="H5990">
        <v>0</v>
      </c>
      <c r="I5990">
        <v>0.73083496093800004</v>
      </c>
      <c r="J5990">
        <v>-234.08988772699999</v>
      </c>
      <c r="K5990">
        <v>-280.65349796300001</v>
      </c>
      <c r="L5990">
        <v>-267.64359109399999</v>
      </c>
      <c r="M5990">
        <v>-300</v>
      </c>
      <c r="N5990">
        <v>-300</v>
      </c>
      <c r="O5990">
        <v>-300</v>
      </c>
    </row>
    <row r="5991" spans="1:15" x14ac:dyDescent="0.2">
      <c r="A5991">
        <v>0.73095703125</v>
      </c>
      <c r="B5991">
        <v>-114.81800987</v>
      </c>
      <c r="C5991">
        <v>-114.821058123</v>
      </c>
      <c r="D5991">
        <v>-114.821860532</v>
      </c>
      <c r="E5991">
        <v>-114.825304106</v>
      </c>
      <c r="F5991">
        <v>-114.833413483</v>
      </c>
      <c r="G5991">
        <v>-114.853898739</v>
      </c>
      <c r="H5991">
        <v>0</v>
      </c>
      <c r="I5991">
        <v>0.73095703125</v>
      </c>
      <c r="J5991">
        <v>-240.03738880099999</v>
      </c>
      <c r="K5991">
        <v>-264.11950097200003</v>
      </c>
      <c r="L5991">
        <v>-261.46802323600002</v>
      </c>
      <c r="M5991">
        <v>-300</v>
      </c>
      <c r="N5991">
        <v>-300</v>
      </c>
      <c r="O5991">
        <v>-300</v>
      </c>
    </row>
    <row r="5992" spans="1:15" x14ac:dyDescent="0.2">
      <c r="A5992">
        <v>0.73107910156199996</v>
      </c>
      <c r="B5992">
        <v>-114.847922208</v>
      </c>
      <c r="C5992">
        <v>-114.850977234</v>
      </c>
      <c r="D5992">
        <v>-114.851781782</v>
      </c>
      <c r="E5992">
        <v>-114.855228912</v>
      </c>
      <c r="F5992">
        <v>-114.86334585100001</v>
      </c>
      <c r="G5992">
        <v>-114.883849779</v>
      </c>
      <c r="H5992">
        <v>0</v>
      </c>
      <c r="I5992">
        <v>0.73107910156199996</v>
      </c>
      <c r="J5992">
        <v>-250.119120823</v>
      </c>
      <c r="K5992">
        <v>-266.79331230000003</v>
      </c>
      <c r="L5992">
        <v>-261.06669631599999</v>
      </c>
      <c r="M5992">
        <v>-300</v>
      </c>
      <c r="N5992">
        <v>-300</v>
      </c>
      <c r="O5992">
        <v>-300</v>
      </c>
    </row>
    <row r="5993" spans="1:15" x14ac:dyDescent="0.2">
      <c r="A5993">
        <v>0.731201171875</v>
      </c>
      <c r="B5993">
        <v>-114.88274085800001</v>
      </c>
      <c r="C5993">
        <v>-114.88580266300001</v>
      </c>
      <c r="D5993">
        <v>-114.886609351</v>
      </c>
      <c r="E5993">
        <v>-114.89006003900001</v>
      </c>
      <c r="F5993">
        <v>-114.89818454100001</v>
      </c>
      <c r="G5993">
        <v>-114.918707146</v>
      </c>
      <c r="H5993">
        <v>0</v>
      </c>
      <c r="I5993">
        <v>0.731201171875</v>
      </c>
      <c r="J5993">
        <v>-238.124676644</v>
      </c>
      <c r="K5993">
        <v>-271.406428549</v>
      </c>
      <c r="L5993">
        <v>-264.707363671</v>
      </c>
      <c r="M5993">
        <v>-300</v>
      </c>
      <c r="N5993">
        <v>-300</v>
      </c>
      <c r="O5993">
        <v>-300</v>
      </c>
    </row>
    <row r="5994" spans="1:15" x14ac:dyDescent="0.2">
      <c r="A5994">
        <v>0.73132324218800004</v>
      </c>
      <c r="B5994">
        <v>-114.92251657600001</v>
      </c>
      <c r="C5994">
        <v>-114.925585165</v>
      </c>
      <c r="D5994">
        <v>-114.926393995</v>
      </c>
      <c r="E5994">
        <v>-114.92984824200001</v>
      </c>
      <c r="F5994">
        <v>-114.937980311</v>
      </c>
      <c r="G5994">
        <v>-114.958521598</v>
      </c>
      <c r="H5994">
        <v>0</v>
      </c>
      <c r="I5994">
        <v>0.73132324218800004</v>
      </c>
      <c r="J5994">
        <v>-237.58221039099999</v>
      </c>
      <c r="K5994">
        <v>-266.26623172500001</v>
      </c>
      <c r="L5994">
        <v>-269.95656489499999</v>
      </c>
      <c r="M5994">
        <v>-300</v>
      </c>
      <c r="N5994">
        <v>-300</v>
      </c>
      <c r="O5994">
        <v>-300</v>
      </c>
    </row>
    <row r="5995" spans="1:15" x14ac:dyDescent="0.2">
      <c r="A5995">
        <v>0.7314453125</v>
      </c>
      <c r="B5995">
        <v>-114.967306663</v>
      </c>
      <c r="C5995">
        <v>-114.970382042</v>
      </c>
      <c r="D5995">
        <v>-114.97119301399999</v>
      </c>
      <c r="E5995">
        <v>-114.974650821</v>
      </c>
      <c r="F5995">
        <v>-114.982790458</v>
      </c>
      <c r="G5995">
        <v>-115.00335043299999</v>
      </c>
      <c r="H5995">
        <v>0</v>
      </c>
      <c r="I5995">
        <v>0.7314453125</v>
      </c>
      <c r="J5995">
        <v>-245.046214913</v>
      </c>
      <c r="K5995">
        <v>-288.73586101199999</v>
      </c>
      <c r="L5995">
        <v>-272.00229656800002</v>
      </c>
      <c r="M5995">
        <v>-300</v>
      </c>
      <c r="N5995">
        <v>-300</v>
      </c>
      <c r="O5995">
        <v>-300</v>
      </c>
    </row>
    <row r="5996" spans="1:15" x14ac:dyDescent="0.2">
      <c r="A5996">
        <v>0.73156738281199996</v>
      </c>
      <c r="B5996">
        <v>-115.017175243</v>
      </c>
      <c r="C5996">
        <v>-115.020257418</v>
      </c>
      <c r="D5996">
        <v>-115.021070534</v>
      </c>
      <c r="E5996">
        <v>-115.024531903</v>
      </c>
      <c r="F5996">
        <v>-115.03267911099999</v>
      </c>
      <c r="G5996">
        <v>-115.053257778</v>
      </c>
      <c r="H5996">
        <v>0</v>
      </c>
      <c r="I5996">
        <v>0.73156738281199996</v>
      </c>
      <c r="J5996">
        <v>-244.694204238</v>
      </c>
      <c r="K5996">
        <v>-272.19177764099999</v>
      </c>
      <c r="L5996">
        <v>-268.04808741699998</v>
      </c>
      <c r="M5996">
        <v>-300</v>
      </c>
      <c r="N5996">
        <v>-300</v>
      </c>
      <c r="O5996">
        <v>-300</v>
      </c>
    </row>
    <row r="5997" spans="1:15" x14ac:dyDescent="0.2">
      <c r="A5997">
        <v>0.731689453125</v>
      </c>
      <c r="B5997">
        <v>-115.072193591</v>
      </c>
      <c r="C5997">
        <v>-115.075282566</v>
      </c>
      <c r="D5997">
        <v>-115.07609782900001</v>
      </c>
      <c r="E5997">
        <v>-115.07956276</v>
      </c>
      <c r="F5997">
        <v>-115.087717541</v>
      </c>
      <c r="G5997">
        <v>-115.108314906</v>
      </c>
      <c r="H5997">
        <v>0</v>
      </c>
      <c r="I5997">
        <v>0.731689453125</v>
      </c>
      <c r="J5997">
        <v>-236.71268136699999</v>
      </c>
      <c r="K5997">
        <v>-269.04039296000002</v>
      </c>
      <c r="L5997">
        <v>-262.925830824</v>
      </c>
      <c r="M5997">
        <v>-300</v>
      </c>
      <c r="N5997">
        <v>-300</v>
      </c>
      <c r="O5997">
        <v>-300</v>
      </c>
    </row>
    <row r="5998" spans="1:15" x14ac:dyDescent="0.2">
      <c r="A5998">
        <v>0.73181152343800004</v>
      </c>
      <c r="B5998">
        <v>-115.132440488</v>
      </c>
      <c r="C5998">
        <v>-115.135536269</v>
      </c>
      <c r="D5998">
        <v>-115.13635367800001</v>
      </c>
      <c r="E5998">
        <v>-115.139822174</v>
      </c>
      <c r="F5998">
        <v>-115.14798453100001</v>
      </c>
      <c r="G5998">
        <v>-115.168600599</v>
      </c>
      <c r="H5998">
        <v>0</v>
      </c>
      <c r="I5998">
        <v>0.73181152343800004</v>
      </c>
      <c r="J5998">
        <v>-235.87237109099999</v>
      </c>
      <c r="K5998">
        <v>-262.81221931200002</v>
      </c>
      <c r="L5998">
        <v>-258.906981272</v>
      </c>
      <c r="M5998">
        <v>-300</v>
      </c>
      <c r="N5998">
        <v>-300</v>
      </c>
      <c r="O5998">
        <v>-300</v>
      </c>
    </row>
    <row r="5999" spans="1:15" x14ac:dyDescent="0.2">
      <c r="A5999">
        <v>0.73193359375</v>
      </c>
      <c r="B5999">
        <v>-115.198002633</v>
      </c>
      <c r="C5999">
        <v>-115.201105227</v>
      </c>
      <c r="D5999">
        <v>-115.201924785</v>
      </c>
      <c r="E5999">
        <v>-115.205396845</v>
      </c>
      <c r="F5999">
        <v>-115.213566779</v>
      </c>
      <c r="G5999">
        <v>-115.234201556</v>
      </c>
      <c r="H5999">
        <v>0</v>
      </c>
      <c r="I5999">
        <v>0.73193359375</v>
      </c>
      <c r="J5999">
        <v>-240.052270064</v>
      </c>
      <c r="K5999">
        <v>-279.55741605499998</v>
      </c>
      <c r="L5999">
        <v>-256.06725478099997</v>
      </c>
      <c r="M5999">
        <v>-300</v>
      </c>
      <c r="N5999">
        <v>-300</v>
      </c>
      <c r="O5999">
        <v>-300</v>
      </c>
    </row>
    <row r="6000" spans="1:15" x14ac:dyDescent="0.2">
      <c r="A6000">
        <v>0.73205566406199996</v>
      </c>
      <c r="B6000">
        <v>-115.268975105</v>
      </c>
      <c r="C6000">
        <v>-115.272084517</v>
      </c>
      <c r="D6000">
        <v>-115.272906224</v>
      </c>
      <c r="E6000">
        <v>-115.27638185000001</v>
      </c>
      <c r="F6000">
        <v>-115.28455936500001</v>
      </c>
      <c r="G6000">
        <v>-115.30521285499999</v>
      </c>
      <c r="H6000">
        <v>0</v>
      </c>
      <c r="I6000">
        <v>0.73205566406199996</v>
      </c>
      <c r="J6000">
        <v>-276.15992264300002</v>
      </c>
      <c r="K6000">
        <v>-266.77380356999998</v>
      </c>
      <c r="L6000">
        <v>-254.19836947300001</v>
      </c>
      <c r="M6000">
        <v>-300</v>
      </c>
      <c r="N6000">
        <v>-300</v>
      </c>
      <c r="O6000">
        <v>-300</v>
      </c>
    </row>
    <row r="6001" spans="1:15" x14ac:dyDescent="0.2">
      <c r="A6001">
        <v>0.732177734375</v>
      </c>
      <c r="B6001">
        <v>-115.345461875</v>
      </c>
      <c r="C6001">
        <v>-115.34857811099999</v>
      </c>
      <c r="D6001">
        <v>-115.349401969</v>
      </c>
      <c r="E6001">
        <v>-115.35288116300001</v>
      </c>
      <c r="F6001">
        <v>-115.361066261</v>
      </c>
      <c r="G6001">
        <v>-115.381738469</v>
      </c>
      <c r="H6001">
        <v>0</v>
      </c>
      <c r="I6001">
        <v>0.732177734375</v>
      </c>
      <c r="J6001">
        <v>-242.57663192199999</v>
      </c>
      <c r="K6001">
        <v>-275.35890540899999</v>
      </c>
      <c r="L6001">
        <v>-253.116958955</v>
      </c>
      <c r="M6001">
        <v>-300</v>
      </c>
      <c r="N6001">
        <v>-300</v>
      </c>
      <c r="O6001">
        <v>-300</v>
      </c>
    </row>
    <row r="6002" spans="1:15" x14ac:dyDescent="0.2">
      <c r="A6002">
        <v>0.73229980468800004</v>
      </c>
      <c r="B6002">
        <v>-115.42757639</v>
      </c>
      <c r="C6002">
        <v>-115.430699455</v>
      </c>
      <c r="D6002">
        <v>-115.43152546499999</v>
      </c>
      <c r="E6002">
        <v>-115.435008228</v>
      </c>
      <c r="F6002">
        <v>-115.44320091100001</v>
      </c>
      <c r="G6002">
        <v>-115.463891843</v>
      </c>
      <c r="H6002">
        <v>0</v>
      </c>
      <c r="I6002">
        <v>0.73229980468800004</v>
      </c>
      <c r="J6002">
        <v>-241.27936810099999</v>
      </c>
      <c r="K6002">
        <v>-259.81867497600001</v>
      </c>
      <c r="L6002">
        <v>-252.69788582999999</v>
      </c>
      <c r="M6002">
        <v>-300</v>
      </c>
      <c r="N6002">
        <v>-300</v>
      </c>
      <c r="O6002">
        <v>-300</v>
      </c>
    </row>
    <row r="6003" spans="1:15" x14ac:dyDescent="0.2">
      <c r="A6003">
        <v>0.732421875</v>
      </c>
      <c r="B6003">
        <v>-115.515442217</v>
      </c>
      <c r="C6003">
        <v>-115.51857211700001</v>
      </c>
      <c r="D6003">
        <v>-115.51940028</v>
      </c>
      <c r="E6003">
        <v>-115.522886613</v>
      </c>
      <c r="F6003">
        <v>-115.531086883</v>
      </c>
      <c r="G6003">
        <v>-115.551796544</v>
      </c>
      <c r="H6003">
        <v>0</v>
      </c>
      <c r="I6003">
        <v>0.732421875</v>
      </c>
      <c r="J6003">
        <v>-249.555497557</v>
      </c>
      <c r="K6003">
        <v>-267.12205088100001</v>
      </c>
      <c r="L6003">
        <v>-252.84900055700001</v>
      </c>
      <c r="M6003">
        <v>-300</v>
      </c>
      <c r="N6003">
        <v>-300</v>
      </c>
      <c r="O6003">
        <v>-300</v>
      </c>
    </row>
    <row r="6004" spans="1:15" x14ac:dyDescent="0.2">
      <c r="A6004">
        <v>0.73254394531199996</v>
      </c>
      <c r="B6004">
        <v>-115.60919377099999</v>
      </c>
      <c r="C6004">
        <v>-115.612330512</v>
      </c>
      <c r="D6004">
        <v>-115.61316083</v>
      </c>
      <c r="E6004">
        <v>-115.61665073499999</v>
      </c>
      <c r="F6004">
        <v>-115.624858594</v>
      </c>
      <c r="G6004">
        <v>-115.64558698800001</v>
      </c>
      <c r="H6004">
        <v>0</v>
      </c>
      <c r="I6004">
        <v>0.73254394531199996</v>
      </c>
      <c r="J6004">
        <v>-246.82592237</v>
      </c>
      <c r="K6004">
        <v>-260.97216920400001</v>
      </c>
      <c r="L6004">
        <v>-253.48086164099999</v>
      </c>
      <c r="M6004">
        <v>-270.70193165900002</v>
      </c>
      <c r="N6004">
        <v>-300</v>
      </c>
      <c r="O6004">
        <v>-300</v>
      </c>
    </row>
    <row r="6005" spans="1:15" x14ac:dyDescent="0.2">
      <c r="A6005">
        <v>0.732666015625</v>
      </c>
      <c r="B6005">
        <v>-115.708977136</v>
      </c>
      <c r="C6005">
        <v>-115.71212072199999</v>
      </c>
      <c r="D6005">
        <v>-115.712953196</v>
      </c>
      <c r="E6005">
        <v>-115.716446674</v>
      </c>
      <c r="F6005">
        <v>-115.72466212400001</v>
      </c>
      <c r="G6005">
        <v>-115.745409258</v>
      </c>
      <c r="H6005">
        <v>0</v>
      </c>
      <c r="I6005">
        <v>0.732666015625</v>
      </c>
      <c r="J6005">
        <v>-240.31346647199999</v>
      </c>
      <c r="K6005">
        <v>-262.54875226000001</v>
      </c>
      <c r="L6005">
        <v>-254.506431531</v>
      </c>
      <c r="M6005">
        <v>-252.60702424300001</v>
      </c>
      <c r="N6005">
        <v>-300</v>
      </c>
      <c r="O6005">
        <v>-300</v>
      </c>
    </row>
    <row r="6006" spans="1:15" x14ac:dyDescent="0.2">
      <c r="A6006">
        <v>0.73278808593800004</v>
      </c>
      <c r="B6006">
        <v>-115.81495096800001</v>
      </c>
      <c r="C6006">
        <v>-115.818101407</v>
      </c>
      <c r="D6006">
        <v>-115.818936038</v>
      </c>
      <c r="E6006">
        <v>-115.82243309</v>
      </c>
      <c r="F6006">
        <v>-115.83065613399999</v>
      </c>
      <c r="G6006">
        <v>-115.851422012</v>
      </c>
      <c r="H6006">
        <v>0</v>
      </c>
      <c r="I6006">
        <v>0.73278808593800004</v>
      </c>
      <c r="J6006">
        <v>-241.33152672899999</v>
      </c>
      <c r="K6006">
        <v>-261.01816605300002</v>
      </c>
      <c r="L6006">
        <v>-255.76749756199999</v>
      </c>
      <c r="M6006">
        <v>-252.13357099199999</v>
      </c>
      <c r="N6006">
        <v>-300</v>
      </c>
      <c r="O6006">
        <v>-300</v>
      </c>
    </row>
    <row r="6007" spans="1:15" x14ac:dyDescent="0.2">
      <c r="A6007">
        <v>0.73291015625</v>
      </c>
      <c r="B6007">
        <v>-115.927287535</v>
      </c>
      <c r="C6007">
        <v>-115.930444831</v>
      </c>
      <c r="D6007">
        <v>-115.931281621</v>
      </c>
      <c r="E6007">
        <v>-115.934782247</v>
      </c>
      <c r="F6007">
        <v>-115.943012889</v>
      </c>
      <c r="G6007">
        <v>-115.963797516</v>
      </c>
      <c r="H6007">
        <v>0</v>
      </c>
      <c r="I6007">
        <v>0.73291015625</v>
      </c>
      <c r="J6007">
        <v>-253.040949633</v>
      </c>
      <c r="K6007">
        <v>-257.20204990000002</v>
      </c>
      <c r="L6007">
        <v>-257.05804087600001</v>
      </c>
      <c r="M6007">
        <v>-256.24530834199999</v>
      </c>
      <c r="N6007">
        <v>-300</v>
      </c>
      <c r="O6007">
        <v>-300</v>
      </c>
    </row>
    <row r="6008" spans="1:15" x14ac:dyDescent="0.2">
      <c r="A6008">
        <v>0.73303222656199996</v>
      </c>
      <c r="B6008">
        <v>-116.04617386</v>
      </c>
      <c r="C6008">
        <v>-116.049338019</v>
      </c>
      <c r="D6008">
        <v>-116.05017696900001</v>
      </c>
      <c r="E6008">
        <v>-116.053681172</v>
      </c>
      <c r="F6008">
        <v>-116.06191941100001</v>
      </c>
      <c r="G6008">
        <v>-116.082722793</v>
      </c>
      <c r="H6008">
        <v>0</v>
      </c>
      <c r="I6008">
        <v>0.73303222656199996</v>
      </c>
      <c r="J6008">
        <v>-246.20658408599999</v>
      </c>
      <c r="K6008">
        <v>-269.733866127</v>
      </c>
      <c r="L6008">
        <v>-258.077981034</v>
      </c>
      <c r="M6008">
        <v>-260.76779290100001</v>
      </c>
      <c r="N6008">
        <v>-300</v>
      </c>
      <c r="O6008">
        <v>-300</v>
      </c>
    </row>
    <row r="6009" spans="1:15" x14ac:dyDescent="0.2">
      <c r="A6009">
        <v>0.733154296875</v>
      </c>
      <c r="B6009">
        <v>-116.171813028</v>
      </c>
      <c r="C6009">
        <v>-116.174984055</v>
      </c>
      <c r="D6009">
        <v>-116.175825167</v>
      </c>
      <c r="E6009">
        <v>-116.17933294700001</v>
      </c>
      <c r="F6009">
        <v>-116.187578788</v>
      </c>
      <c r="G6009">
        <v>-116.20840092900001</v>
      </c>
      <c r="H6009">
        <v>0</v>
      </c>
      <c r="I6009">
        <v>0.733154296875</v>
      </c>
      <c r="J6009">
        <v>-242.183033997</v>
      </c>
      <c r="K6009">
        <v>-255.396767872</v>
      </c>
      <c r="L6009">
        <v>-258.57329256499997</v>
      </c>
      <c r="M6009">
        <v>-265.72709733099998</v>
      </c>
      <c r="N6009">
        <v>-300</v>
      </c>
      <c r="O6009">
        <v>-300</v>
      </c>
    </row>
    <row r="6010" spans="1:15" x14ac:dyDescent="0.2">
      <c r="A6010">
        <v>0.73327636718800004</v>
      </c>
      <c r="B6010">
        <v>-116.30442565</v>
      </c>
      <c r="C6010">
        <v>-116.307603551</v>
      </c>
      <c r="D6010">
        <v>-116.30844682599999</v>
      </c>
      <c r="E6010">
        <v>-116.31195818499999</v>
      </c>
      <c r="F6010">
        <v>-116.320211629</v>
      </c>
      <c r="G6010">
        <v>-116.341052534</v>
      </c>
      <c r="H6010">
        <v>0</v>
      </c>
      <c r="I6010">
        <v>0.73327636718800004</v>
      </c>
      <c r="J6010">
        <v>-246.78573980799999</v>
      </c>
      <c r="K6010">
        <v>-265.14331978600001</v>
      </c>
      <c r="L6010">
        <v>-258.47169196300001</v>
      </c>
      <c r="M6010">
        <v>-271.20746428699999</v>
      </c>
      <c r="N6010">
        <v>-300</v>
      </c>
      <c r="O6010">
        <v>-300</v>
      </c>
    </row>
    <row r="6011" spans="1:15" x14ac:dyDescent="0.2">
      <c r="A6011">
        <v>0.7333984375</v>
      </c>
      <c r="B6011">
        <v>-116.44425152300001</v>
      </c>
      <c r="C6011">
        <v>-116.447436305</v>
      </c>
      <c r="D6011">
        <v>-116.448281744</v>
      </c>
      <c r="E6011">
        <v>-116.451796683</v>
      </c>
      <c r="F6011">
        <v>-116.460057732</v>
      </c>
      <c r="G6011">
        <v>-116.48091740700001</v>
      </c>
      <c r="H6011">
        <v>0</v>
      </c>
      <c r="I6011">
        <v>0.7333984375</v>
      </c>
      <c r="J6011">
        <v>-254.709823005</v>
      </c>
      <c r="K6011">
        <v>-257.62193555599998</v>
      </c>
      <c r="L6011">
        <v>-257.94796282599998</v>
      </c>
      <c r="M6011">
        <v>-277.34225987999997</v>
      </c>
      <c r="N6011">
        <v>-300</v>
      </c>
      <c r="O6011">
        <v>-300</v>
      </c>
    </row>
    <row r="6012" spans="1:15" x14ac:dyDescent="0.2">
      <c r="A6012">
        <v>0.73352050781199996</v>
      </c>
      <c r="B6012">
        <v>-116.591551512</v>
      </c>
      <c r="C6012">
        <v>-116.59474317999999</v>
      </c>
      <c r="D6012">
        <v>-116.59559078300001</v>
      </c>
      <c r="E6012">
        <v>-116.599109304</v>
      </c>
      <c r="F6012">
        <v>-116.607377961</v>
      </c>
      <c r="G6012">
        <v>-116.628256411</v>
      </c>
      <c r="H6012">
        <v>0</v>
      </c>
      <c r="I6012">
        <v>0.73352050781199996</v>
      </c>
      <c r="J6012">
        <v>-244.48430833</v>
      </c>
      <c r="K6012">
        <v>-260.56238232300001</v>
      </c>
      <c r="L6012">
        <v>-257.32114928599998</v>
      </c>
      <c r="M6012">
        <v>-284.29279122899999</v>
      </c>
      <c r="N6012">
        <v>-288.65522969099999</v>
      </c>
      <c r="O6012">
        <v>-300</v>
      </c>
    </row>
    <row r="6013" spans="1:15" x14ac:dyDescent="0.2">
      <c r="A6013">
        <v>0.733642578125</v>
      </c>
      <c r="B6013">
        <v>-116.746609681</v>
      </c>
      <c r="C6013">
        <v>-116.74980823999999</v>
      </c>
      <c r="D6013">
        <v>-116.75065801</v>
      </c>
      <c r="E6013">
        <v>-116.754180113</v>
      </c>
      <c r="F6013">
        <v>-116.76245638</v>
      </c>
      <c r="G6013">
        <v>-116.78335361000001</v>
      </c>
      <c r="H6013">
        <v>0</v>
      </c>
      <c r="I6013">
        <v>0.733642578125</v>
      </c>
      <c r="J6013">
        <v>-247.382489607</v>
      </c>
      <c r="K6013">
        <v>-259.78793308799999</v>
      </c>
      <c r="L6013">
        <v>-256.86617614099998</v>
      </c>
      <c r="M6013">
        <v>-292.35584341499998</v>
      </c>
      <c r="N6013">
        <v>-292.25983768700002</v>
      </c>
      <c r="O6013">
        <v>-300</v>
      </c>
    </row>
    <row r="6014" spans="1:15" x14ac:dyDescent="0.2">
      <c r="A6014">
        <v>0.73376464843800004</v>
      </c>
      <c r="B6014">
        <v>-116.909735731</v>
      </c>
      <c r="C6014">
        <v>-116.912941187</v>
      </c>
      <c r="D6014">
        <v>-116.913793126</v>
      </c>
      <c r="E6014">
        <v>-116.917318812</v>
      </c>
      <c r="F6014">
        <v>-116.92560269099999</v>
      </c>
      <c r="G6014">
        <v>-116.94651870600001</v>
      </c>
      <c r="H6014">
        <v>0</v>
      </c>
      <c r="I6014">
        <v>0.73376464843800004</v>
      </c>
      <c r="J6014">
        <v>-258.956998623</v>
      </c>
      <c r="K6014">
        <v>-256.76039400500002</v>
      </c>
      <c r="L6014">
        <v>-256.82352617200002</v>
      </c>
      <c r="M6014">
        <v>-300</v>
      </c>
      <c r="N6014">
        <v>-300</v>
      </c>
      <c r="O6014">
        <v>-300</v>
      </c>
    </row>
    <row r="6015" spans="1:15" x14ac:dyDescent="0.2">
      <c r="A6015">
        <v>0.73388671875</v>
      </c>
      <c r="B6015">
        <v>-117.081267783</v>
      </c>
      <c r="C6015">
        <v>-117.084480141</v>
      </c>
      <c r="D6015">
        <v>-117.085334249</v>
      </c>
      <c r="E6015">
        <v>-117.08886352</v>
      </c>
      <c r="F6015">
        <v>-117.09715501399999</v>
      </c>
      <c r="G6015">
        <v>-117.118089818</v>
      </c>
      <c r="H6015">
        <v>0</v>
      </c>
      <c r="I6015">
        <v>0.73388671875</v>
      </c>
      <c r="J6015">
        <v>-248.82460999099999</v>
      </c>
      <c r="K6015">
        <v>-286.56673992100002</v>
      </c>
      <c r="L6015">
        <v>-257.38067442400001</v>
      </c>
      <c r="M6015">
        <v>-300</v>
      </c>
      <c r="N6015">
        <v>-300</v>
      </c>
      <c r="O6015">
        <v>-300</v>
      </c>
    </row>
    <row r="6016" spans="1:15" x14ac:dyDescent="0.2">
      <c r="A6016">
        <v>0.73400878906199996</v>
      </c>
      <c r="B6016">
        <v>-117.261575562</v>
      </c>
      <c r="C6016">
        <v>-117.26479482800001</v>
      </c>
      <c r="D6016">
        <v>-117.265651107</v>
      </c>
      <c r="E6016">
        <v>-117.269183965</v>
      </c>
      <c r="F6016">
        <v>-117.27748307500001</v>
      </c>
      <c r="G6016">
        <v>-117.298436674</v>
      </c>
      <c r="H6016">
        <v>0</v>
      </c>
      <c r="I6016">
        <v>0.73400878906199996</v>
      </c>
      <c r="J6016">
        <v>-259.70096186000001</v>
      </c>
      <c r="K6016">
        <v>-263.59463592999998</v>
      </c>
      <c r="L6016">
        <v>-258.78705069699998</v>
      </c>
      <c r="M6016">
        <v>-300</v>
      </c>
      <c r="N6016">
        <v>-300</v>
      </c>
      <c r="O6016">
        <v>-300</v>
      </c>
    </row>
    <row r="6017" spans="1:15" x14ac:dyDescent="0.2">
      <c r="A6017">
        <v>0.734130859375</v>
      </c>
      <c r="B6017">
        <v>-117.45106407599999</v>
      </c>
      <c r="C6017">
        <v>-117.45429025599999</v>
      </c>
      <c r="D6017">
        <v>-117.45514870700001</v>
      </c>
      <c r="E6017">
        <v>-117.458685152</v>
      </c>
      <c r="F6017">
        <v>-117.466991881</v>
      </c>
      <c r="G6017">
        <v>-117.48796428</v>
      </c>
      <c r="H6017">
        <v>0</v>
      </c>
      <c r="I6017">
        <v>0.734130859375</v>
      </c>
      <c r="J6017">
        <v>-242.98039795099999</v>
      </c>
      <c r="K6017">
        <v>-263.44646103100001</v>
      </c>
      <c r="L6017">
        <v>-261.52437108499998</v>
      </c>
      <c r="M6017">
        <v>-300</v>
      </c>
      <c r="N6017">
        <v>-300</v>
      </c>
      <c r="O6017">
        <v>-300</v>
      </c>
    </row>
    <row r="6018" spans="1:15" x14ac:dyDescent="0.2">
      <c r="A6018">
        <v>0.73425292968800004</v>
      </c>
      <c r="B6018">
        <v>-117.650177848</v>
      </c>
      <c r="C6018">
        <v>-117.653410948</v>
      </c>
      <c r="D6018">
        <v>-117.654271572</v>
      </c>
      <c r="E6018">
        <v>-117.657811606</v>
      </c>
      <c r="F6018">
        <v>-117.666125956</v>
      </c>
      <c r="G6018">
        <v>-117.687117159</v>
      </c>
      <c r="H6018">
        <v>0</v>
      </c>
      <c r="I6018">
        <v>0.73425292968800004</v>
      </c>
      <c r="J6018">
        <v>-253.22897957999999</v>
      </c>
      <c r="K6018">
        <v>-256.81083722599999</v>
      </c>
      <c r="L6018">
        <v>-267.06346316399998</v>
      </c>
      <c r="M6018">
        <v>-300</v>
      </c>
      <c r="N6018">
        <v>-300</v>
      </c>
      <c r="O6018">
        <v>-300</v>
      </c>
    </row>
    <row r="6019" spans="1:15" x14ac:dyDescent="0.2">
      <c r="A6019">
        <v>0.734375</v>
      </c>
      <c r="B6019">
        <v>-117.859405838</v>
      </c>
      <c r="C6019">
        <v>-117.862645863</v>
      </c>
      <c r="D6019">
        <v>-117.863508662</v>
      </c>
      <c r="E6019">
        <v>-117.867052285</v>
      </c>
      <c r="F6019">
        <v>-117.875374259</v>
      </c>
      <c r="G6019">
        <v>-117.89638427200001</v>
      </c>
      <c r="H6019">
        <v>0</v>
      </c>
      <c r="I6019">
        <v>0.734375</v>
      </c>
      <c r="J6019">
        <v>-250.18640973399999</v>
      </c>
      <c r="K6019">
        <v>-300</v>
      </c>
      <c r="L6019">
        <v>-300</v>
      </c>
      <c r="M6019">
        <v>-300</v>
      </c>
      <c r="N6019">
        <v>-300</v>
      </c>
      <c r="O6019">
        <v>-300</v>
      </c>
    </row>
    <row r="6020" spans="1:15" x14ac:dyDescent="0.2">
      <c r="A6020">
        <v>0.73449707031199996</v>
      </c>
      <c r="B6020">
        <v>-118.079287165</v>
      </c>
      <c r="C6020">
        <v>-118.08253412099999</v>
      </c>
      <c r="D6020">
        <v>-118.08339909599999</v>
      </c>
      <c r="E6020">
        <v>-118.08694631</v>
      </c>
      <c r="F6020">
        <v>-118.09527591</v>
      </c>
      <c r="G6020">
        <v>-118.11630473699999</v>
      </c>
      <c r="H6020">
        <v>0</v>
      </c>
      <c r="I6020">
        <v>0.73449707031199996</v>
      </c>
      <c r="J6020">
        <v>-220.61533202699999</v>
      </c>
      <c r="K6020">
        <v>-256.61390131899998</v>
      </c>
      <c r="L6020">
        <v>-267.039038038</v>
      </c>
      <c r="M6020">
        <v>-300</v>
      </c>
      <c r="N6020">
        <v>-300</v>
      </c>
      <c r="O6020">
        <v>-300</v>
      </c>
    </row>
    <row r="6021" spans="1:15" x14ac:dyDescent="0.2">
      <c r="A6021">
        <v>0.734619140625</v>
      </c>
      <c r="B6021">
        <v>-118.310417813</v>
      </c>
      <c r="C6021">
        <v>-118.313671704</v>
      </c>
      <c r="D6021">
        <v>-118.314538856</v>
      </c>
      <c r="E6021">
        <v>-118.31808966299999</v>
      </c>
      <c r="F6021">
        <v>-118.326426891</v>
      </c>
      <c r="G6021">
        <v>-118.347474538</v>
      </c>
      <c r="H6021">
        <v>0</v>
      </c>
      <c r="I6021">
        <v>0.734619140625</v>
      </c>
      <c r="J6021">
        <v>-204.551792433</v>
      </c>
      <c r="K6021">
        <v>-263.05120472200002</v>
      </c>
      <c r="L6021">
        <v>-261.47960996500001</v>
      </c>
      <c r="M6021">
        <v>-300</v>
      </c>
      <c r="N6021">
        <v>-300</v>
      </c>
      <c r="O6021">
        <v>-300</v>
      </c>
    </row>
    <row r="6022" spans="1:15" x14ac:dyDescent="0.2">
      <c r="A6022">
        <v>0.73474121093800004</v>
      </c>
      <c r="B6022">
        <v>-118.553458503</v>
      </c>
      <c r="C6022">
        <v>-118.556719337</v>
      </c>
      <c r="D6022">
        <v>-118.55758866799999</v>
      </c>
      <c r="E6022">
        <v>-118.56114306800001</v>
      </c>
      <c r="F6022">
        <v>-118.56948792599999</v>
      </c>
      <c r="G6022">
        <v>-118.59055439700001</v>
      </c>
      <c r="H6022">
        <v>0</v>
      </c>
      <c r="I6022">
        <v>0.73474121093800004</v>
      </c>
      <c r="J6022">
        <v>-193.45250698699999</v>
      </c>
      <c r="K6022">
        <v>-262.99229924399998</v>
      </c>
      <c r="L6022">
        <v>-258.72161746299997</v>
      </c>
      <c r="M6022">
        <v>-300</v>
      </c>
      <c r="N6022">
        <v>-300</v>
      </c>
      <c r="O6022">
        <v>-300</v>
      </c>
    </row>
    <row r="6023" spans="1:15" x14ac:dyDescent="0.2">
      <c r="A6023">
        <v>0.73486328125</v>
      </c>
      <c r="B6023">
        <v>-118.809144016</v>
      </c>
      <c r="C6023">
        <v>-118.812411797</v>
      </c>
      <c r="D6023">
        <v>-118.813283308</v>
      </c>
      <c r="E6023">
        <v>-118.816841303</v>
      </c>
      <c r="F6023">
        <v>-118.825193793</v>
      </c>
      <c r="G6023">
        <v>-118.846279094</v>
      </c>
      <c r="H6023">
        <v>0</v>
      </c>
      <c r="I6023">
        <v>0.73486328125</v>
      </c>
      <c r="J6023">
        <v>-184.77520079799999</v>
      </c>
      <c r="K6023">
        <v>-285.74671658199998</v>
      </c>
      <c r="L6023">
        <v>-257.29457349400002</v>
      </c>
      <c r="M6023">
        <v>-300</v>
      </c>
      <c r="N6023">
        <v>-300</v>
      </c>
      <c r="O6023">
        <v>-300</v>
      </c>
    </row>
    <row r="6024" spans="1:15" x14ac:dyDescent="0.2">
      <c r="A6024">
        <v>0.73498535156199996</v>
      </c>
      <c r="B6024">
        <v>-119.078294261</v>
      </c>
      <c r="C6024">
        <v>-119.081568996</v>
      </c>
      <c r="D6024">
        <v>-119.082442688</v>
      </c>
      <c r="E6024">
        <v>-119.086004278</v>
      </c>
      <c r="F6024">
        <v>-119.094364403</v>
      </c>
      <c r="G6024">
        <v>-119.11546853900001</v>
      </c>
      <c r="H6024">
        <v>0</v>
      </c>
      <c r="I6024">
        <v>0.73498535156199996</v>
      </c>
      <c r="J6024">
        <v>-177.64775365700001</v>
      </c>
      <c r="K6024">
        <v>-255.75524040100001</v>
      </c>
      <c r="L6024">
        <v>-256.717587552</v>
      </c>
      <c r="M6024">
        <v>-300</v>
      </c>
      <c r="N6024">
        <v>-300</v>
      </c>
      <c r="O6024">
        <v>-300</v>
      </c>
    </row>
    <row r="6025" spans="1:15" x14ac:dyDescent="0.2">
      <c r="A6025">
        <v>0.735107421875</v>
      </c>
      <c r="B6025">
        <v>-119.36182752800001</v>
      </c>
      <c r="C6025">
        <v>-119.365109221</v>
      </c>
      <c r="D6025">
        <v>-119.365985096</v>
      </c>
      <c r="E6025">
        <v>-119.369550284</v>
      </c>
      <c r="F6025">
        <v>-119.377918046</v>
      </c>
      <c r="G6025">
        <v>-119.399041021</v>
      </c>
      <c r="H6025">
        <v>0</v>
      </c>
      <c r="I6025">
        <v>0.735107421875</v>
      </c>
      <c r="J6025">
        <v>-171.644397825</v>
      </c>
      <c r="K6025">
        <v>-258.57551299400001</v>
      </c>
      <c r="L6025">
        <v>-256.73804503500003</v>
      </c>
      <c r="M6025">
        <v>-292.10255603299998</v>
      </c>
      <c r="N6025">
        <v>-292.17365486800003</v>
      </c>
      <c r="O6025">
        <v>-300</v>
      </c>
    </row>
    <row r="6026" spans="1:15" x14ac:dyDescent="0.2">
      <c r="A6026">
        <v>0.73522949218800004</v>
      </c>
      <c r="B6026">
        <v>-119.660776437</v>
      </c>
      <c r="C6026">
        <v>-119.664065096</v>
      </c>
      <c r="D6026">
        <v>-119.664943154</v>
      </c>
      <c r="E6026">
        <v>-119.66851194</v>
      </c>
      <c r="F6026">
        <v>-119.676887341</v>
      </c>
      <c r="G6026">
        <v>-119.69802916</v>
      </c>
      <c r="H6026">
        <v>0</v>
      </c>
      <c r="I6026">
        <v>0.73522949218800004</v>
      </c>
      <c r="J6026">
        <v>-166.518594143</v>
      </c>
      <c r="K6026">
        <v>-259.13586645100003</v>
      </c>
      <c r="L6026">
        <v>-257.17359587499999</v>
      </c>
      <c r="M6026">
        <v>-284.147639142</v>
      </c>
      <c r="N6026">
        <v>-288.49248813899999</v>
      </c>
      <c r="O6026">
        <v>-300</v>
      </c>
    </row>
    <row r="6027" spans="1:15" x14ac:dyDescent="0.2">
      <c r="A6027">
        <v>0.7353515625</v>
      </c>
      <c r="B6027">
        <v>-119.976307291</v>
      </c>
      <c r="C6027">
        <v>-119.97960292</v>
      </c>
      <c r="D6027">
        <v>-119.98048316400001</v>
      </c>
      <c r="E6027">
        <v>-119.984055549</v>
      </c>
      <c r="F6027">
        <v>-119.992438591</v>
      </c>
      <c r="G6027">
        <v>-120.013599259</v>
      </c>
      <c r="H6027">
        <v>0</v>
      </c>
      <c r="I6027">
        <v>0.7353515625</v>
      </c>
      <c r="J6027">
        <v>-162.11200854500001</v>
      </c>
      <c r="K6027">
        <v>-255.980342745</v>
      </c>
      <c r="L6027">
        <v>-257.77962142600001</v>
      </c>
      <c r="M6027">
        <v>-277.17242249100002</v>
      </c>
      <c r="N6027">
        <v>-300</v>
      </c>
      <c r="O6027">
        <v>-300</v>
      </c>
    </row>
    <row r="6028" spans="1:15" x14ac:dyDescent="0.2">
      <c r="A6028">
        <v>0.73547363281199996</v>
      </c>
      <c r="B6028">
        <v>-120.309743719</v>
      </c>
      <c r="C6028">
        <v>-120.31304632299999</v>
      </c>
      <c r="D6028">
        <v>-120.313928754</v>
      </c>
      <c r="E6028">
        <v>-120.31750474</v>
      </c>
      <c r="F6028">
        <v>-120.325895425</v>
      </c>
      <c r="G6028">
        <v>-120.347074948</v>
      </c>
      <c r="H6028">
        <v>0</v>
      </c>
      <c r="I6028">
        <v>0.73547363281199996</v>
      </c>
      <c r="J6028">
        <v>-158.315503062</v>
      </c>
      <c r="K6028">
        <v>-263.287995669</v>
      </c>
      <c r="L6028">
        <v>-258.28234576599999</v>
      </c>
      <c r="M6028">
        <v>-271.02509296199997</v>
      </c>
      <c r="N6028">
        <v>-300</v>
      </c>
      <c r="O6028">
        <v>-300</v>
      </c>
    </row>
    <row r="6029" spans="1:15" x14ac:dyDescent="0.2">
      <c r="A6029">
        <v>0.735595703125</v>
      </c>
      <c r="B6029">
        <v>-120.66259582399999</v>
      </c>
      <c r="C6029">
        <v>-120.665905409</v>
      </c>
      <c r="D6029">
        <v>-120.66679002799999</v>
      </c>
      <c r="E6029">
        <v>-120.670369616</v>
      </c>
      <c r="F6029">
        <v>-120.678767947</v>
      </c>
      <c r="G6029">
        <v>-120.69996632900001</v>
      </c>
      <c r="H6029">
        <v>0</v>
      </c>
      <c r="I6029">
        <v>0.735595703125</v>
      </c>
      <c r="J6029">
        <v>-155.049788597</v>
      </c>
      <c r="K6029">
        <v>-253.315959513</v>
      </c>
      <c r="L6029">
        <v>-258.36308781600002</v>
      </c>
      <c r="M6029">
        <v>-265.51908030599998</v>
      </c>
      <c r="N6029">
        <v>-300</v>
      </c>
      <c r="O6029">
        <v>-300</v>
      </c>
    </row>
    <row r="6030" spans="1:15" x14ac:dyDescent="0.2">
      <c r="A6030">
        <v>0.73571777343800004</v>
      </c>
      <c r="B6030">
        <v>-121.036596433</v>
      </c>
      <c r="C6030">
        <v>-121.03991300600001</v>
      </c>
      <c r="D6030">
        <v>-121.040799814</v>
      </c>
      <c r="E6030">
        <v>-121.044383004</v>
      </c>
      <c r="F6030">
        <v>-121.052788983</v>
      </c>
      <c r="G6030">
        <v>-121.07400622900001</v>
      </c>
      <c r="H6030">
        <v>0</v>
      </c>
      <c r="I6030">
        <v>0.73571777343800004</v>
      </c>
      <c r="J6030">
        <v>-152.25476949099999</v>
      </c>
      <c r="K6030">
        <v>-267.43164328199998</v>
      </c>
      <c r="L6030">
        <v>-257.84560955699999</v>
      </c>
      <c r="M6030">
        <v>-260.53996561299999</v>
      </c>
      <c r="N6030">
        <v>-300</v>
      </c>
      <c r="O6030">
        <v>-300</v>
      </c>
    </row>
    <row r="6031" spans="1:15" x14ac:dyDescent="0.2">
      <c r="A6031">
        <v>0.73583984375</v>
      </c>
      <c r="B6031">
        <v>-121.433746638</v>
      </c>
      <c r="C6031">
        <v>-121.43707020399999</v>
      </c>
      <c r="D6031">
        <v>-121.437959202</v>
      </c>
      <c r="E6031">
        <v>-121.44154599700001</v>
      </c>
      <c r="F6031">
        <v>-121.449959627</v>
      </c>
      <c r="G6031">
        <v>-121.471195741</v>
      </c>
      <c r="H6031">
        <v>0</v>
      </c>
      <c r="I6031">
        <v>0.73583984375</v>
      </c>
      <c r="J6031">
        <v>-149.883174397</v>
      </c>
      <c r="K6031">
        <v>-254.65381182799999</v>
      </c>
      <c r="L6031">
        <v>-256.80464815400001</v>
      </c>
      <c r="M6031">
        <v>-255.99350125800001</v>
      </c>
      <c r="N6031">
        <v>-300</v>
      </c>
      <c r="O6031">
        <v>-300</v>
      </c>
    </row>
    <row r="6032" spans="1:15" x14ac:dyDescent="0.2">
      <c r="A6032">
        <v>0.73596191406199996</v>
      </c>
      <c r="B6032">
        <v>-121.856373637</v>
      </c>
      <c r="C6032">
        <v>-121.859704201</v>
      </c>
      <c r="D6032">
        <v>-121.860595391</v>
      </c>
      <c r="E6032">
        <v>-121.864185791</v>
      </c>
      <c r="F6032">
        <v>-121.872607073</v>
      </c>
      <c r="G6032">
        <v>-121.89386206099999</v>
      </c>
      <c r="H6032">
        <v>0</v>
      </c>
      <c r="I6032">
        <v>0.73596191406199996</v>
      </c>
      <c r="J6032">
        <v>-147.89647373899999</v>
      </c>
      <c r="K6032">
        <v>-258.22396021999998</v>
      </c>
      <c r="L6032">
        <v>-255.49312218899999</v>
      </c>
      <c r="M6032">
        <v>-251.86183775000001</v>
      </c>
      <c r="N6032">
        <v>-300</v>
      </c>
      <c r="O6032">
        <v>-300</v>
      </c>
    </row>
    <row r="6033" spans="1:15" x14ac:dyDescent="0.2">
      <c r="A6033">
        <v>0.736083984375</v>
      </c>
      <c r="B6033">
        <v>-122.307205084</v>
      </c>
      <c r="C6033">
        <v>-122.310542654</v>
      </c>
      <c r="D6033">
        <v>-122.31143603699999</v>
      </c>
      <c r="E6033">
        <v>-122.315030044</v>
      </c>
      <c r="F6033">
        <v>-122.32345898</v>
      </c>
      <c r="G6033">
        <v>-122.344732846</v>
      </c>
      <c r="H6033">
        <v>0</v>
      </c>
      <c r="I6033">
        <v>0.736083984375</v>
      </c>
      <c r="J6033">
        <v>-146.262088272</v>
      </c>
      <c r="K6033">
        <v>-259.507176689</v>
      </c>
      <c r="L6033">
        <v>-254.21139384899999</v>
      </c>
      <c r="M6033">
        <v>-252.31459776400001</v>
      </c>
      <c r="N6033">
        <v>-300</v>
      </c>
      <c r="O6033">
        <v>-300</v>
      </c>
    </row>
    <row r="6034" spans="1:15" x14ac:dyDescent="0.2">
      <c r="A6034">
        <v>0.73620605468800004</v>
      </c>
      <c r="B6034">
        <v>-122.789465968</v>
      </c>
      <c r="C6034">
        <v>-122.792810547</v>
      </c>
      <c r="D6034">
        <v>-122.793706125</v>
      </c>
      <c r="E6034">
        <v>-122.797303739</v>
      </c>
      <c r="F6034">
        <v>-122.805740332</v>
      </c>
      <c r="G6034">
        <v>-122.827033081</v>
      </c>
      <c r="H6034">
        <v>0</v>
      </c>
      <c r="I6034">
        <v>0.73620605468800004</v>
      </c>
      <c r="J6034">
        <v>-144.951357986</v>
      </c>
      <c r="K6034">
        <v>-257.67272259800001</v>
      </c>
      <c r="L6034">
        <v>-253.1669234</v>
      </c>
      <c r="M6034">
        <v>-270.391635108</v>
      </c>
      <c r="N6034">
        <v>-300</v>
      </c>
      <c r="O6034">
        <v>-300</v>
      </c>
    </row>
    <row r="6035" spans="1:15" x14ac:dyDescent="0.2">
      <c r="A6035">
        <v>0.736328125</v>
      </c>
      <c r="B6035">
        <v>-123.307006695</v>
      </c>
      <c r="C6035">
        <v>-123.31035829</v>
      </c>
      <c r="D6035">
        <v>-123.311256063</v>
      </c>
      <c r="E6035">
        <v>-123.31485728600001</v>
      </c>
      <c r="F6035">
        <v>-123.323301538</v>
      </c>
      <c r="G6035">
        <v>-123.34461317500001</v>
      </c>
      <c r="H6035">
        <v>0</v>
      </c>
      <c r="I6035">
        <v>0.736328125</v>
      </c>
      <c r="J6035">
        <v>-143.93797594</v>
      </c>
      <c r="K6035">
        <v>-263.54842544799999</v>
      </c>
      <c r="L6035">
        <v>-252.51394118100001</v>
      </c>
      <c r="M6035">
        <v>-300</v>
      </c>
      <c r="N6035">
        <v>-300</v>
      </c>
      <c r="O6035">
        <v>-300</v>
      </c>
    </row>
    <row r="6036" spans="1:15" x14ac:dyDescent="0.2">
      <c r="A6036">
        <v>0.73645019531199996</v>
      </c>
      <c r="B6036">
        <v>-123.864475324</v>
      </c>
      <c r="C6036">
        <v>-123.86783394</v>
      </c>
      <c r="D6036">
        <v>-123.86873391</v>
      </c>
      <c r="E6036">
        <v>-123.872338744</v>
      </c>
      <c r="F6036">
        <v>-123.88079065700001</v>
      </c>
      <c r="G6036">
        <v>-123.902121186</v>
      </c>
      <c r="H6036">
        <v>0</v>
      </c>
      <c r="I6036">
        <v>0.73645019531199996</v>
      </c>
      <c r="J6036">
        <v>-143.19672514300001</v>
      </c>
      <c r="K6036">
        <v>-255.97098116199999</v>
      </c>
      <c r="L6036">
        <v>-252.34167345099999</v>
      </c>
      <c r="M6036">
        <v>-300</v>
      </c>
      <c r="N6036">
        <v>-300</v>
      </c>
      <c r="O6036">
        <v>-300</v>
      </c>
    </row>
    <row r="6037" spans="1:15" x14ac:dyDescent="0.2">
      <c r="A6037">
        <v>0.736572265625</v>
      </c>
      <c r="B6037">
        <v>-124.46755354</v>
      </c>
      <c r="C6037">
        <v>-124.470919184</v>
      </c>
      <c r="D6037">
        <v>-124.47182135200001</v>
      </c>
      <c r="E6037">
        <v>-124.475429797</v>
      </c>
      <c r="F6037">
        <v>-124.483889373</v>
      </c>
      <c r="G6037">
        <v>-124.505238801</v>
      </c>
      <c r="H6037">
        <v>0</v>
      </c>
      <c r="I6037">
        <v>0.736572265625</v>
      </c>
      <c r="J6037">
        <v>-142.702443999</v>
      </c>
      <c r="K6037">
        <v>-271.21961576699999</v>
      </c>
      <c r="L6037">
        <v>-252.73973737399999</v>
      </c>
      <c r="M6037">
        <v>-300</v>
      </c>
      <c r="N6037">
        <v>-300</v>
      </c>
      <c r="O6037">
        <v>-300</v>
      </c>
    </row>
    <row r="6038" spans="1:15" x14ac:dyDescent="0.2">
      <c r="A6038">
        <v>0.73669433593800004</v>
      </c>
      <c r="B6038">
        <v>-125.12328696500001</v>
      </c>
      <c r="C6038">
        <v>-125.126659641</v>
      </c>
      <c r="D6038">
        <v>-125.127564009</v>
      </c>
      <c r="E6038">
        <v>-125.131176067</v>
      </c>
      <c r="F6038">
        <v>-125.139643308</v>
      </c>
      <c r="G6038">
        <v>-125.16101163800001</v>
      </c>
      <c r="H6038">
        <v>0</v>
      </c>
      <c r="I6038">
        <v>0.73669433593800004</v>
      </c>
      <c r="J6038">
        <v>-142.42921452300001</v>
      </c>
      <c r="K6038">
        <v>-262.34615632200001</v>
      </c>
      <c r="L6038">
        <v>-253.80030091500001</v>
      </c>
      <c r="M6038">
        <v>-300</v>
      </c>
      <c r="N6038">
        <v>-300</v>
      </c>
      <c r="O6038">
        <v>-300</v>
      </c>
    </row>
    <row r="6039" spans="1:15" x14ac:dyDescent="0.2">
      <c r="A6039">
        <v>0.73681640625</v>
      </c>
      <c r="B6039">
        <v>-125.840559007</v>
      </c>
      <c r="C6039">
        <v>-125.843938721</v>
      </c>
      <c r="D6039">
        <v>-125.84484528999999</v>
      </c>
      <c r="E6039">
        <v>-125.848460961</v>
      </c>
      <c r="F6039">
        <v>-125.85693587</v>
      </c>
      <c r="G6039">
        <v>-125.878323107</v>
      </c>
      <c r="H6039">
        <v>0</v>
      </c>
      <c r="I6039">
        <v>0.73681640625</v>
      </c>
      <c r="J6039">
        <v>-142.34982755499999</v>
      </c>
      <c r="K6039">
        <v>-274.79980074999997</v>
      </c>
      <c r="L6039">
        <v>-255.64767059499999</v>
      </c>
      <c r="M6039">
        <v>-300</v>
      </c>
      <c r="N6039">
        <v>-300</v>
      </c>
      <c r="O6039">
        <v>-300</v>
      </c>
    </row>
    <row r="6040" spans="1:15" x14ac:dyDescent="0.2">
      <c r="A6040">
        <v>0.73693847656199996</v>
      </c>
      <c r="B6040">
        <v>-126.630790304</v>
      </c>
      <c r="C6040">
        <v>-126.63417706200001</v>
      </c>
      <c r="D6040">
        <v>-126.63508583399999</v>
      </c>
      <c r="E6040">
        <v>-126.63870512</v>
      </c>
      <c r="F6040">
        <v>-126.647187699</v>
      </c>
      <c r="G6040">
        <v>-126.668593847</v>
      </c>
      <c r="H6040">
        <v>0</v>
      </c>
      <c r="I6040">
        <v>0.73693847656199996</v>
      </c>
      <c r="J6040">
        <v>-142.43562772600001</v>
      </c>
      <c r="K6040">
        <v>-257.73797974299998</v>
      </c>
      <c r="L6040">
        <v>-258.468437349</v>
      </c>
      <c r="M6040">
        <v>-300</v>
      </c>
      <c r="N6040">
        <v>-300</v>
      </c>
      <c r="O6040">
        <v>-300</v>
      </c>
    </row>
    <row r="6041" spans="1:15" x14ac:dyDescent="0.2">
      <c r="A6041">
        <v>0.737060546875</v>
      </c>
      <c r="B6041">
        <v>-127.50900633000001</v>
      </c>
      <c r="C6041">
        <v>-127.512400138</v>
      </c>
      <c r="D6041">
        <v>-127.513311113</v>
      </c>
      <c r="E6041">
        <v>-127.516934015</v>
      </c>
      <c r="F6041">
        <v>-127.525424265</v>
      </c>
      <c r="G6041">
        <v>-127.546849331</v>
      </c>
      <c r="H6041">
        <v>0</v>
      </c>
      <c r="I6041">
        <v>0.737060546875</v>
      </c>
      <c r="J6041">
        <v>-142.656861029</v>
      </c>
      <c r="K6041">
        <v>-263.627274817</v>
      </c>
      <c r="L6041">
        <v>-262.46381579799998</v>
      </c>
      <c r="M6041">
        <v>-300</v>
      </c>
      <c r="N6041">
        <v>-300</v>
      </c>
      <c r="O6041">
        <v>-300</v>
      </c>
    </row>
    <row r="6042" spans="1:15" x14ac:dyDescent="0.2">
      <c r="A6042">
        <v>0.73718261718800004</v>
      </c>
      <c r="B6042">
        <v>-128.49553333399999</v>
      </c>
      <c r="C6042">
        <v>-128.49893419700001</v>
      </c>
      <c r="D6042">
        <v>-128.499847378</v>
      </c>
      <c r="E6042">
        <v>-128.50347389699999</v>
      </c>
      <c r="F6042">
        <v>-128.51197182199999</v>
      </c>
      <c r="G6042">
        <v>-128.533415808</v>
      </c>
      <c r="H6042">
        <v>0</v>
      </c>
      <c r="I6042">
        <v>0.73718261718800004</v>
      </c>
      <c r="J6042">
        <v>-142.98361044699999</v>
      </c>
      <c r="K6042">
        <v>-266.43207531100001</v>
      </c>
      <c r="L6042">
        <v>-267.56830336500002</v>
      </c>
      <c r="M6042">
        <v>-300</v>
      </c>
      <c r="N6042">
        <v>-300</v>
      </c>
      <c r="O6042">
        <v>-300</v>
      </c>
    </row>
    <row r="6043" spans="1:15" x14ac:dyDescent="0.2">
      <c r="A6043">
        <v>0.7373046875</v>
      </c>
      <c r="B6043">
        <v>-129.61882635399999</v>
      </c>
      <c r="C6043">
        <v>-129.62223427800001</v>
      </c>
      <c r="D6043">
        <v>-129.62314966400001</v>
      </c>
      <c r="E6043">
        <v>-129.62677980199999</v>
      </c>
      <c r="F6043">
        <v>-129.63528540199999</v>
      </c>
      <c r="G6043">
        <v>-129.65674831600001</v>
      </c>
      <c r="H6043">
        <v>0</v>
      </c>
      <c r="I6043">
        <v>0.7373046875</v>
      </c>
      <c r="J6043">
        <v>-143.387284986</v>
      </c>
      <c r="K6043">
        <v>-282.66724316300002</v>
      </c>
      <c r="L6043">
        <v>-271.50382400500001</v>
      </c>
      <c r="M6043">
        <v>-300</v>
      </c>
      <c r="N6043">
        <v>-300</v>
      </c>
      <c r="O6043">
        <v>-300</v>
      </c>
    </row>
    <row r="6044" spans="1:15" x14ac:dyDescent="0.2">
      <c r="A6044">
        <v>0.73742675781199996</v>
      </c>
      <c r="B6044">
        <v>-130.920477812</v>
      </c>
      <c r="C6044">
        <v>-130.923892803</v>
      </c>
      <c r="D6044">
        <v>-130.924810396</v>
      </c>
      <c r="E6044">
        <v>-130.928444154</v>
      </c>
      <c r="F6044">
        <v>-130.936957433</v>
      </c>
      <c r="G6044">
        <v>-130.958439277</v>
      </c>
      <c r="H6044">
        <v>0</v>
      </c>
      <c r="I6044">
        <v>0.73742675781199996</v>
      </c>
      <c r="J6044">
        <v>-143.842431952</v>
      </c>
      <c r="K6044">
        <v>-259.740169944</v>
      </c>
      <c r="L6044">
        <v>-269.44048312199999</v>
      </c>
      <c r="M6044">
        <v>-300</v>
      </c>
      <c r="N6044">
        <v>-300</v>
      </c>
      <c r="O6044">
        <v>-300</v>
      </c>
    </row>
    <row r="6045" spans="1:15" x14ac:dyDescent="0.2">
      <c r="A6045">
        <v>0.737548828125</v>
      </c>
      <c r="B6045">
        <v>-132.46479867400001</v>
      </c>
      <c r="C6045">
        <v>-132.468220737</v>
      </c>
      <c r="D6045">
        <v>-132.469140538</v>
      </c>
      <c r="E6045">
        <v>-132.472777917</v>
      </c>
      <c r="F6045">
        <v>-132.48129887600001</v>
      </c>
      <c r="G6045">
        <v>-132.50279965600001</v>
      </c>
      <c r="H6045">
        <v>0</v>
      </c>
      <c r="I6045">
        <v>0.737548828125</v>
      </c>
      <c r="J6045">
        <v>-144.32844121700001</v>
      </c>
      <c r="K6045">
        <v>-264.468004619</v>
      </c>
      <c r="L6045">
        <v>-264.16369131599998</v>
      </c>
      <c r="M6045">
        <v>-300</v>
      </c>
      <c r="N6045">
        <v>-300</v>
      </c>
      <c r="O6045">
        <v>-300</v>
      </c>
    </row>
    <row r="6046" spans="1:15" x14ac:dyDescent="0.2">
      <c r="A6046">
        <v>0.73767089843800004</v>
      </c>
      <c r="B6046">
        <v>-134.35912503399999</v>
      </c>
      <c r="C6046">
        <v>-134.36255417699999</v>
      </c>
      <c r="D6046">
        <v>-134.36347618799999</v>
      </c>
      <c r="E6046">
        <v>-134.36711718999999</v>
      </c>
      <c r="F6046">
        <v>-134.37564583100001</v>
      </c>
      <c r="G6046">
        <v>-134.397165551</v>
      </c>
      <c r="H6046">
        <v>0</v>
      </c>
      <c r="I6046">
        <v>0.73767089843800004</v>
      </c>
      <c r="J6046">
        <v>-144.83062707299999</v>
      </c>
      <c r="K6046">
        <v>-259.44156284100001</v>
      </c>
      <c r="L6046">
        <v>-260.50323575800002</v>
      </c>
      <c r="M6046">
        <v>-300</v>
      </c>
      <c r="N6046">
        <v>-300</v>
      </c>
      <c r="O6046">
        <v>-300</v>
      </c>
    </row>
    <row r="6047" spans="1:15" x14ac:dyDescent="0.2">
      <c r="A6047">
        <v>0.73779296875</v>
      </c>
      <c r="B6047">
        <v>-136.80353644499999</v>
      </c>
      <c r="C6047">
        <v>-136.806972669</v>
      </c>
      <c r="D6047">
        <v>-136.80789688999999</v>
      </c>
      <c r="E6047">
        <v>-136.81154151600001</v>
      </c>
      <c r="F6047">
        <v>-136.82007784300001</v>
      </c>
      <c r="G6047">
        <v>-136.84161650600001</v>
      </c>
      <c r="H6047">
        <v>0</v>
      </c>
      <c r="I6047">
        <v>0.73779296875</v>
      </c>
      <c r="J6047">
        <v>-145.34030910999999</v>
      </c>
      <c r="K6047">
        <v>-256.315613574</v>
      </c>
      <c r="L6047">
        <v>-260.88505809100002</v>
      </c>
      <c r="M6047">
        <v>-300</v>
      </c>
      <c r="N6047">
        <v>-300</v>
      </c>
      <c r="O6047">
        <v>-300</v>
      </c>
    </row>
    <row r="6048" spans="1:15" x14ac:dyDescent="0.2">
      <c r="A6048">
        <v>0.73791503906199996</v>
      </c>
      <c r="B6048">
        <v>-140.242881337</v>
      </c>
      <c r="C6048">
        <v>-140.246324652</v>
      </c>
      <c r="D6048">
        <v>-140.247251087</v>
      </c>
      <c r="E6048">
        <v>-140.25089933500001</v>
      </c>
      <c r="F6048">
        <v>-140.25944335</v>
      </c>
      <c r="G6048">
        <v>-140.28100096399999</v>
      </c>
      <c r="H6048">
        <v>0</v>
      </c>
      <c r="I6048">
        <v>0.73791503906199996</v>
      </c>
      <c r="J6048">
        <v>-145.853849489</v>
      </c>
      <c r="K6048">
        <v>-272.39632079400002</v>
      </c>
      <c r="L6048">
        <v>-267.04027678900002</v>
      </c>
      <c r="M6048">
        <v>-300</v>
      </c>
      <c r="N6048">
        <v>-300</v>
      </c>
      <c r="O6048">
        <v>-300</v>
      </c>
    </row>
    <row r="6049" spans="1:15" x14ac:dyDescent="0.2">
      <c r="A6049">
        <v>0.738037109375</v>
      </c>
      <c r="B6049">
        <v>-146.0661825</v>
      </c>
      <c r="C6049">
        <v>-146.06963291299999</v>
      </c>
      <c r="D6049">
        <v>-146.07056155999999</v>
      </c>
      <c r="E6049">
        <v>-146.07421343300001</v>
      </c>
      <c r="F6049">
        <v>-146.082765134</v>
      </c>
      <c r="G6049">
        <v>-146.10434170299999</v>
      </c>
      <c r="H6049">
        <v>0</v>
      </c>
      <c r="I6049">
        <v>0.738037109375</v>
      </c>
      <c r="J6049">
        <v>-146.37097979699999</v>
      </c>
      <c r="K6049">
        <v>-263.94657879300001</v>
      </c>
      <c r="L6049">
        <v>-280.99282212999998</v>
      </c>
      <c r="M6049">
        <v>-300</v>
      </c>
      <c r="N6049">
        <v>-300</v>
      </c>
      <c r="O6049">
        <v>-300</v>
      </c>
    </row>
    <row r="6050" spans="1:15" x14ac:dyDescent="0.2">
      <c r="A6050">
        <v>0.73815917968800004</v>
      </c>
      <c r="B6050">
        <v>-174.00449539499999</v>
      </c>
      <c r="C6050">
        <v>-174.00795304799999</v>
      </c>
      <c r="D6050">
        <v>-174.00888367600001</v>
      </c>
      <c r="E6050">
        <v>-174.01253931100001</v>
      </c>
      <c r="F6050">
        <v>-174.021098757</v>
      </c>
      <c r="G6050">
        <v>-174.04269421399999</v>
      </c>
      <c r="H6050">
        <v>0</v>
      </c>
      <c r="I6050">
        <v>0.73815917968800004</v>
      </c>
      <c r="J6050">
        <v>-146.89297071600001</v>
      </c>
      <c r="K6050">
        <v>-275.11248478599998</v>
      </c>
      <c r="L6050">
        <v>-300</v>
      </c>
      <c r="M6050">
        <v>-300</v>
      </c>
      <c r="N6050">
        <v>-300</v>
      </c>
      <c r="O6050">
        <v>-300</v>
      </c>
    </row>
    <row r="6051" spans="1:15" x14ac:dyDescent="0.2">
      <c r="A6051">
        <v>0.73828125</v>
      </c>
      <c r="B6051">
        <v>-146.75088546500001</v>
      </c>
      <c r="C6051">
        <v>-146.75435007600001</v>
      </c>
      <c r="D6051">
        <v>-146.755283177</v>
      </c>
      <c r="E6051">
        <v>-146.75894230099999</v>
      </c>
      <c r="F6051">
        <v>-146.76750938399999</v>
      </c>
      <c r="G6051">
        <v>-146.789123875</v>
      </c>
      <c r="H6051">
        <v>0</v>
      </c>
      <c r="I6051">
        <v>0.73828125</v>
      </c>
      <c r="J6051">
        <v>-147.42116869500001</v>
      </c>
      <c r="K6051">
        <v>-258.901342532</v>
      </c>
      <c r="L6051">
        <v>-300</v>
      </c>
      <c r="M6051">
        <v>-300</v>
      </c>
      <c r="N6051">
        <v>-300</v>
      </c>
      <c r="O6051">
        <v>-300</v>
      </c>
    </row>
    <row r="6052" spans="1:15" x14ac:dyDescent="0.2">
      <c r="A6052">
        <v>0.73840332031199996</v>
      </c>
      <c r="B6052">
        <v>-140.52575246399999</v>
      </c>
      <c r="C6052">
        <v>-140.529224188</v>
      </c>
      <c r="D6052">
        <v>-140.53015949499999</v>
      </c>
      <c r="E6052">
        <v>-140.53382224999999</v>
      </c>
      <c r="F6052">
        <v>-140.542397032</v>
      </c>
      <c r="G6052">
        <v>-140.56403049100001</v>
      </c>
      <c r="H6052">
        <v>0</v>
      </c>
      <c r="I6052">
        <v>0.73840332031199996</v>
      </c>
      <c r="J6052">
        <v>-147.956200825</v>
      </c>
      <c r="K6052">
        <v>-264.08176341500001</v>
      </c>
      <c r="L6052">
        <v>-300</v>
      </c>
      <c r="M6052">
        <v>-300</v>
      </c>
      <c r="N6052">
        <v>-300</v>
      </c>
      <c r="O6052">
        <v>-300</v>
      </c>
    </row>
    <row r="6053" spans="1:15" x14ac:dyDescent="0.2">
      <c r="A6053">
        <v>0.738525390625</v>
      </c>
      <c r="B6053">
        <v>-136.92616573500001</v>
      </c>
      <c r="C6053">
        <v>-136.92964458</v>
      </c>
      <c r="D6053">
        <v>-136.93058210500001</v>
      </c>
      <c r="E6053">
        <v>-136.93424849100001</v>
      </c>
      <c r="F6053">
        <v>-136.94283096699999</v>
      </c>
      <c r="G6053">
        <v>-136.96448340200001</v>
      </c>
      <c r="H6053">
        <v>0</v>
      </c>
      <c r="I6053">
        <v>0.738525390625</v>
      </c>
      <c r="J6053">
        <v>-148.49786404</v>
      </c>
      <c r="K6053">
        <v>-266.355220143</v>
      </c>
      <c r="L6053">
        <v>-300</v>
      </c>
      <c r="M6053">
        <v>-300</v>
      </c>
      <c r="N6053">
        <v>-300</v>
      </c>
      <c r="O6053">
        <v>-300</v>
      </c>
    </row>
    <row r="6054" spans="1:15" x14ac:dyDescent="0.2">
      <c r="A6054">
        <v>0.73864746093800004</v>
      </c>
      <c r="B6054">
        <v>-134.38183562200001</v>
      </c>
      <c r="C6054">
        <v>-134.38532158999999</v>
      </c>
      <c r="D6054">
        <v>-134.386261335</v>
      </c>
      <c r="E6054">
        <v>-134.389931351</v>
      </c>
      <c r="F6054">
        <v>-134.39852152899999</v>
      </c>
      <c r="G6054">
        <v>-134.42019293999999</v>
      </c>
      <c r="H6054">
        <v>0</v>
      </c>
      <c r="I6054">
        <v>0.73864746093800004</v>
      </c>
      <c r="J6054">
        <v>-149.045488218</v>
      </c>
      <c r="K6054">
        <v>-266.10392190800002</v>
      </c>
      <c r="L6054">
        <v>-300</v>
      </c>
      <c r="M6054">
        <v>-300</v>
      </c>
      <c r="N6054">
        <v>-300</v>
      </c>
      <c r="O6054">
        <v>-300</v>
      </c>
    </row>
    <row r="6055" spans="1:15" x14ac:dyDescent="0.2">
      <c r="A6055">
        <v>0.73876953125</v>
      </c>
      <c r="B6055">
        <v>-132.41169228199999</v>
      </c>
      <c r="C6055">
        <v>-132.415185382</v>
      </c>
      <c r="D6055">
        <v>-132.41612734700001</v>
      </c>
      <c r="E6055">
        <v>-132.419800993</v>
      </c>
      <c r="F6055">
        <v>-132.428398875</v>
      </c>
      <c r="G6055">
        <v>-132.450089268</v>
      </c>
      <c r="H6055">
        <v>0</v>
      </c>
      <c r="I6055">
        <v>0.73876953125</v>
      </c>
      <c r="J6055">
        <v>-149.59845852199999</v>
      </c>
      <c r="K6055">
        <v>-269.22775253600003</v>
      </c>
      <c r="L6055">
        <v>-300</v>
      </c>
      <c r="M6055">
        <v>-300</v>
      </c>
      <c r="N6055">
        <v>-300</v>
      </c>
      <c r="O6055">
        <v>-300</v>
      </c>
    </row>
    <row r="6056" spans="1:15" x14ac:dyDescent="0.2">
      <c r="A6056">
        <v>0.73889160156199996</v>
      </c>
      <c r="B6056">
        <v>-130.80358043800001</v>
      </c>
      <c r="C6056">
        <v>-130.80708067099999</v>
      </c>
      <c r="D6056">
        <v>-130.80802485999999</v>
      </c>
      <c r="E6056">
        <v>-130.811702142</v>
      </c>
      <c r="F6056">
        <v>-130.82030772600001</v>
      </c>
      <c r="G6056">
        <v>-130.842017105</v>
      </c>
      <c r="H6056">
        <v>0</v>
      </c>
      <c r="I6056">
        <v>0.73889160156199996</v>
      </c>
      <c r="J6056">
        <v>-150.15660941499999</v>
      </c>
      <c r="K6056">
        <v>-264.69104133399998</v>
      </c>
      <c r="L6056">
        <v>-300</v>
      </c>
      <c r="M6056">
        <v>-300</v>
      </c>
      <c r="N6056">
        <v>-300</v>
      </c>
      <c r="O6056">
        <v>-300</v>
      </c>
    </row>
    <row r="6057" spans="1:15" x14ac:dyDescent="0.2">
      <c r="A6057">
        <v>0.739013671875</v>
      </c>
      <c r="B6057">
        <v>-129.444984715</v>
      </c>
      <c r="C6057">
        <v>-129.44849208900001</v>
      </c>
      <c r="D6057">
        <v>-129.44943850300001</v>
      </c>
      <c r="E6057">
        <v>-129.453119418</v>
      </c>
      <c r="F6057">
        <v>-129.461732708</v>
      </c>
      <c r="G6057">
        <v>-129.48346107899999</v>
      </c>
      <c r="H6057">
        <v>0</v>
      </c>
      <c r="I6057">
        <v>0.739013671875</v>
      </c>
      <c r="J6057">
        <v>-150.72032801399999</v>
      </c>
      <c r="K6057">
        <v>-286.27263127800001</v>
      </c>
      <c r="L6057">
        <v>-300</v>
      </c>
      <c r="M6057">
        <v>-300</v>
      </c>
      <c r="N6057">
        <v>-300</v>
      </c>
      <c r="O6057">
        <v>-300</v>
      </c>
    </row>
    <row r="6058" spans="1:15" x14ac:dyDescent="0.2">
      <c r="A6058">
        <v>0.73913574218800004</v>
      </c>
      <c r="B6058">
        <v>-128.26900063799999</v>
      </c>
      <c r="C6058">
        <v>-128.272515158</v>
      </c>
      <c r="D6058">
        <v>-128.27346379599999</v>
      </c>
      <c r="E6058">
        <v>-128.277148348</v>
      </c>
      <c r="F6058">
        <v>-128.285769346</v>
      </c>
      <c r="G6058">
        <v>-128.30751671300001</v>
      </c>
      <c r="H6058">
        <v>0</v>
      </c>
      <c r="I6058">
        <v>0.73913574218800004</v>
      </c>
      <c r="J6058">
        <v>-151.290368024</v>
      </c>
      <c r="K6058">
        <v>-275.740874523</v>
      </c>
      <c r="L6058">
        <v>-300</v>
      </c>
      <c r="M6058">
        <v>-300</v>
      </c>
      <c r="N6058">
        <v>-300</v>
      </c>
      <c r="O6058">
        <v>-300</v>
      </c>
    </row>
    <row r="6059" spans="1:15" x14ac:dyDescent="0.2">
      <c r="A6059">
        <v>0.7392578125</v>
      </c>
      <c r="B6059">
        <v>-127.23259137399999</v>
      </c>
      <c r="C6059">
        <v>-127.236113047</v>
      </c>
      <c r="D6059">
        <v>-127.237063912</v>
      </c>
      <c r="E6059">
        <v>-127.240752101</v>
      </c>
      <c r="F6059">
        <v>-127.249380809</v>
      </c>
      <c r="G6059">
        <v>-127.271147176</v>
      </c>
      <c r="H6059">
        <v>0</v>
      </c>
      <c r="I6059">
        <v>0.7392578125</v>
      </c>
      <c r="J6059">
        <v>-151.867506026</v>
      </c>
      <c r="K6059">
        <v>-274.027881455</v>
      </c>
      <c r="L6059">
        <v>-300</v>
      </c>
      <c r="M6059">
        <v>-300</v>
      </c>
      <c r="N6059">
        <v>-300</v>
      </c>
      <c r="O6059">
        <v>-300</v>
      </c>
    </row>
    <row r="6060" spans="1:15" x14ac:dyDescent="0.2">
      <c r="A6060">
        <v>0.73937988281199996</v>
      </c>
      <c r="B6060">
        <v>-126.30643197400001</v>
      </c>
      <c r="C6060">
        <v>-126.309960805</v>
      </c>
      <c r="D6060">
        <v>-126.310913899</v>
      </c>
      <c r="E6060">
        <v>-126.314605726</v>
      </c>
      <c r="F6060">
        <v>-126.32324214499999</v>
      </c>
      <c r="G6060">
        <v>-126.34502751799999</v>
      </c>
      <c r="H6060">
        <v>0</v>
      </c>
      <c r="I6060">
        <v>0.73937988281199996</v>
      </c>
      <c r="J6060">
        <v>-152.452224054</v>
      </c>
      <c r="K6060">
        <v>-272.24879914299999</v>
      </c>
      <c r="L6060">
        <v>-300</v>
      </c>
      <c r="M6060">
        <v>-300</v>
      </c>
      <c r="N6060">
        <v>-300</v>
      </c>
      <c r="O6060">
        <v>-300</v>
      </c>
    </row>
    <row r="6061" spans="1:15" x14ac:dyDescent="0.2">
      <c r="A6061">
        <v>0.739501953125</v>
      </c>
      <c r="B6061">
        <v>-125.469639589</v>
      </c>
      <c r="C6061">
        <v>-125.473175582</v>
      </c>
      <c r="D6061">
        <v>-125.474130905</v>
      </c>
      <c r="E6061">
        <v>-125.47782637100001</v>
      </c>
      <c r="F6061">
        <v>-125.486470505</v>
      </c>
      <c r="G6061">
        <v>-125.508274887</v>
      </c>
      <c r="H6061">
        <v>0</v>
      </c>
      <c r="I6061">
        <v>0.739501953125</v>
      </c>
      <c r="J6061">
        <v>-153.04456563700001</v>
      </c>
      <c r="K6061">
        <v>-271.38061643700001</v>
      </c>
      <c r="L6061">
        <v>-300</v>
      </c>
      <c r="M6061">
        <v>-300</v>
      </c>
      <c r="N6061">
        <v>-300</v>
      </c>
      <c r="O6061">
        <v>-300</v>
      </c>
    </row>
    <row r="6062" spans="1:15" x14ac:dyDescent="0.2">
      <c r="A6062">
        <v>0.73962402343800004</v>
      </c>
      <c r="B6062">
        <v>-124.70681487100001</v>
      </c>
      <c r="C6062">
        <v>-124.710358034</v>
      </c>
      <c r="D6062">
        <v>-124.71131558800001</v>
      </c>
      <c r="E6062">
        <v>-124.715014694</v>
      </c>
      <c r="F6062">
        <v>-124.723666545</v>
      </c>
      <c r="G6062">
        <v>-124.745489941</v>
      </c>
      <c r="H6062">
        <v>0</v>
      </c>
      <c r="I6062">
        <v>0.73962402343800004</v>
      </c>
      <c r="J6062">
        <v>-153.64421623800001</v>
      </c>
      <c r="K6062">
        <v>-266.620483046</v>
      </c>
      <c r="L6062">
        <v>-300</v>
      </c>
      <c r="M6062">
        <v>-300</v>
      </c>
      <c r="N6062">
        <v>-300</v>
      </c>
      <c r="O6062">
        <v>-300</v>
      </c>
    </row>
    <row r="6063" spans="1:15" x14ac:dyDescent="0.2">
      <c r="A6063">
        <v>0.73974609375</v>
      </c>
      <c r="B6063">
        <v>-124.006275722</v>
      </c>
      <c r="C6063">
        <v>-124.00982605900001</v>
      </c>
      <c r="D6063">
        <v>-124.010785845</v>
      </c>
      <c r="E6063">
        <v>-124.014488594</v>
      </c>
      <c r="F6063">
        <v>-124.023148162</v>
      </c>
      <c r="G6063">
        <v>-124.04499057699999</v>
      </c>
      <c r="H6063">
        <v>0</v>
      </c>
      <c r="I6063">
        <v>0.73974609375</v>
      </c>
      <c r="J6063">
        <v>-154.250751433</v>
      </c>
      <c r="K6063">
        <v>-299.02566337600001</v>
      </c>
      <c r="L6063">
        <v>-300</v>
      </c>
      <c r="M6063">
        <v>-300</v>
      </c>
      <c r="N6063">
        <v>-300</v>
      </c>
      <c r="O6063">
        <v>-300</v>
      </c>
    </row>
    <row r="6064" spans="1:15" x14ac:dyDescent="0.2">
      <c r="A6064">
        <v>0.73986816406199996</v>
      </c>
      <c r="B6064">
        <v>-123.35894949599999</v>
      </c>
      <c r="C6064">
        <v>-123.362507014</v>
      </c>
      <c r="D6064">
        <v>-123.363469034</v>
      </c>
      <c r="E6064">
        <v>-123.367175424</v>
      </c>
      <c r="F6064">
        <v>-123.375842714</v>
      </c>
      <c r="G6064">
        <v>-123.397704152</v>
      </c>
      <c r="H6064">
        <v>0</v>
      </c>
      <c r="I6064">
        <v>0.73986816406199996</v>
      </c>
      <c r="J6064">
        <v>-154.86392628999999</v>
      </c>
      <c r="K6064">
        <v>-269.59555109399997</v>
      </c>
      <c r="L6064">
        <v>-300</v>
      </c>
      <c r="M6064">
        <v>-300</v>
      </c>
      <c r="N6064">
        <v>-300</v>
      </c>
      <c r="O6064">
        <v>-300</v>
      </c>
    </row>
    <row r="6065" spans="1:15" x14ac:dyDescent="0.2">
      <c r="A6065">
        <v>0.739990234375</v>
      </c>
      <c r="B6065">
        <v>-122.75764945100001</v>
      </c>
      <c r="C6065">
        <v>-122.761214155</v>
      </c>
      <c r="D6065">
        <v>-122.76217841</v>
      </c>
      <c r="E6065">
        <v>-122.765888444</v>
      </c>
      <c r="F6065">
        <v>-122.77456345500001</v>
      </c>
      <c r="G6065">
        <v>-122.79644392100001</v>
      </c>
      <c r="H6065">
        <v>0</v>
      </c>
      <c r="I6065">
        <v>0.739990234375</v>
      </c>
      <c r="J6065">
        <v>-155.48386770900001</v>
      </c>
      <c r="K6065">
        <v>-290.17923506300002</v>
      </c>
      <c r="L6065">
        <v>-300</v>
      </c>
      <c r="M6065">
        <v>-300</v>
      </c>
      <c r="N6065">
        <v>-300</v>
      </c>
      <c r="O6065">
        <v>-300</v>
      </c>
    </row>
    <row r="6066" spans="1:15" x14ac:dyDescent="0.2">
      <c r="A6066">
        <v>0.74011230468800004</v>
      </c>
      <c r="B6066">
        <v>-122.196585814</v>
      </c>
      <c r="C6066">
        <v>-122.20015771</v>
      </c>
      <c r="D6066">
        <v>-122.201124201</v>
      </c>
      <c r="E6066">
        <v>-122.20483788</v>
      </c>
      <c r="F6066">
        <v>-122.213520616</v>
      </c>
      <c r="G6066">
        <v>-122.23542011399999</v>
      </c>
      <c r="H6066">
        <v>0</v>
      </c>
      <c r="I6066">
        <v>0.74011230468800004</v>
      </c>
      <c r="J6066">
        <v>-156.11108698300001</v>
      </c>
      <c r="K6066">
        <v>-268.55590940500002</v>
      </c>
      <c r="L6066">
        <v>-300</v>
      </c>
      <c r="M6066">
        <v>-300</v>
      </c>
      <c r="N6066">
        <v>-300</v>
      </c>
      <c r="O6066">
        <v>-300</v>
      </c>
    </row>
    <row r="6067" spans="1:15" x14ac:dyDescent="0.2">
      <c r="A6067">
        <v>0.740234375</v>
      </c>
      <c r="B6067">
        <v>-121.671025722</v>
      </c>
      <c r="C6067">
        <v>-121.674604815</v>
      </c>
      <c r="D6067">
        <v>-121.675573544</v>
      </c>
      <c r="E6067">
        <v>-121.679290868</v>
      </c>
      <c r="F6067">
        <v>-121.687981331</v>
      </c>
      <c r="G6067">
        <v>-121.709899866</v>
      </c>
      <c r="H6067">
        <v>0</v>
      </c>
      <c r="I6067">
        <v>0.740234375</v>
      </c>
      <c r="J6067">
        <v>-156.746315651</v>
      </c>
      <c r="K6067">
        <v>-284.437140924</v>
      </c>
      <c r="L6067">
        <v>-300</v>
      </c>
      <c r="M6067">
        <v>-300</v>
      </c>
      <c r="N6067">
        <v>-300</v>
      </c>
      <c r="O6067">
        <v>-300</v>
      </c>
    </row>
    <row r="6068" spans="1:15" x14ac:dyDescent="0.2">
      <c r="A6068">
        <v>0.74035644531199996</v>
      </c>
      <c r="B6068">
        <v>-121.177050736</v>
      </c>
      <c r="C6068">
        <v>-121.18063703200001</v>
      </c>
      <c r="D6068">
        <v>-121.18160799899999</v>
      </c>
      <c r="E6068">
        <v>-121.185328971</v>
      </c>
      <c r="F6068">
        <v>-121.194027163</v>
      </c>
      <c r="G6068">
        <v>-121.215964739</v>
      </c>
      <c r="H6068">
        <v>0</v>
      </c>
      <c r="I6068">
        <v>0.74035644531199996</v>
      </c>
      <c r="J6068">
        <v>-157.390248676</v>
      </c>
      <c r="K6068">
        <v>-268.988465034</v>
      </c>
      <c r="L6068">
        <v>-300</v>
      </c>
      <c r="M6068">
        <v>-300</v>
      </c>
      <c r="N6068">
        <v>-300</v>
      </c>
      <c r="O6068">
        <v>-300</v>
      </c>
    </row>
    <row r="6069" spans="1:15" x14ac:dyDescent="0.2">
      <c r="A6069">
        <v>0.740478515625</v>
      </c>
      <c r="B6069">
        <v>-120.71138015699999</v>
      </c>
      <c r="C6069">
        <v>-120.71497366299999</v>
      </c>
      <c r="D6069">
        <v>-120.71594686900001</v>
      </c>
      <c r="E6069">
        <v>-120.71967149</v>
      </c>
      <c r="F6069">
        <v>-120.728377412</v>
      </c>
      <c r="G6069">
        <v>-120.750334033</v>
      </c>
      <c r="H6069">
        <v>0</v>
      </c>
      <c r="I6069">
        <v>0.740478515625</v>
      </c>
      <c r="J6069">
        <v>-158.043316272</v>
      </c>
      <c r="K6069">
        <v>-275.32005129700002</v>
      </c>
      <c r="L6069">
        <v>-299.65271069599999</v>
      </c>
      <c r="M6069">
        <v>-296.481244194</v>
      </c>
      <c r="N6069">
        <v>-300</v>
      </c>
      <c r="O6069">
        <v>-300</v>
      </c>
    </row>
    <row r="6070" spans="1:15" x14ac:dyDescent="0.2">
      <c r="A6070">
        <v>0.74060058593800004</v>
      </c>
      <c r="B6070">
        <v>-120.271239811</v>
      </c>
      <c r="C6070">
        <v>-120.274840531</v>
      </c>
      <c r="D6070">
        <v>-120.275815979</v>
      </c>
      <c r="E6070">
        <v>-120.279544249</v>
      </c>
      <c r="F6070">
        <v>-120.288257903</v>
      </c>
      <c r="G6070">
        <v>-120.310233575</v>
      </c>
      <c r="H6070">
        <v>0</v>
      </c>
      <c r="I6070">
        <v>0.74060058593800004</v>
      </c>
      <c r="J6070">
        <v>-158.705587471</v>
      </c>
      <c r="K6070">
        <v>-273.397712786</v>
      </c>
      <c r="L6070">
        <v>-300</v>
      </c>
      <c r="M6070">
        <v>-299.83341661399999</v>
      </c>
      <c r="N6070">
        <v>-300</v>
      </c>
      <c r="O6070">
        <v>-300</v>
      </c>
    </row>
    <row r="6071" spans="1:15" x14ac:dyDescent="0.2">
      <c r="A6071">
        <v>0.74072265625</v>
      </c>
      <c r="B6071">
        <v>-119.854262945</v>
      </c>
      <c r="C6071">
        <v>-119.857870886</v>
      </c>
      <c r="D6071">
        <v>-119.858848577</v>
      </c>
      <c r="E6071">
        <v>-119.862580497</v>
      </c>
      <c r="F6071">
        <v>-119.871301886</v>
      </c>
      <c r="G6071">
        <v>-119.893296613</v>
      </c>
      <c r="H6071">
        <v>0</v>
      </c>
      <c r="I6071">
        <v>0.74072265625</v>
      </c>
      <c r="J6071">
        <v>-159.37684475099999</v>
      </c>
      <c r="K6071">
        <v>-280.32896868699999</v>
      </c>
      <c r="L6071">
        <v>-300</v>
      </c>
      <c r="M6071">
        <v>-300</v>
      </c>
      <c r="N6071">
        <v>-300</v>
      </c>
      <c r="O6071">
        <v>-300</v>
      </c>
    </row>
    <row r="6072" spans="1:15" x14ac:dyDescent="0.2">
      <c r="A6072">
        <v>0.74084472656199996</v>
      </c>
      <c r="B6072">
        <v>-119.458414249</v>
      </c>
      <c r="C6072">
        <v>-119.462029417</v>
      </c>
      <c r="D6072">
        <v>-119.463009351</v>
      </c>
      <c r="E6072">
        <v>-119.46674492299999</v>
      </c>
      <c r="F6072">
        <v>-119.475474049</v>
      </c>
      <c r="G6072">
        <v>-119.497487834</v>
      </c>
      <c r="H6072">
        <v>0</v>
      </c>
      <c r="I6072">
        <v>0.74084472656199996</v>
      </c>
      <c r="J6072">
        <v>-160.05679145900001</v>
      </c>
      <c r="K6072">
        <v>-272.03066665300003</v>
      </c>
      <c r="L6072">
        <v>-300</v>
      </c>
      <c r="M6072">
        <v>-298.95934571399999</v>
      </c>
      <c r="N6072">
        <v>-300</v>
      </c>
      <c r="O6072">
        <v>-300</v>
      </c>
    </row>
    <row r="6073" spans="1:15" x14ac:dyDescent="0.2">
      <c r="A6073">
        <v>0.740966796875</v>
      </c>
      <c r="B6073">
        <v>-119.081930808</v>
      </c>
      <c r="C6073">
        <v>-119.085553207</v>
      </c>
      <c r="D6073">
        <v>-119.086535387</v>
      </c>
      <c r="E6073">
        <v>-119.090274611</v>
      </c>
      <c r="F6073">
        <v>-119.099011476</v>
      </c>
      <c r="G6073">
        <v>-119.121044325</v>
      </c>
      <c r="H6073">
        <v>0</v>
      </c>
      <c r="I6073">
        <v>0.740966796875</v>
      </c>
      <c r="J6073">
        <v>-160.745294573</v>
      </c>
      <c r="K6073">
        <v>-275.36953529200002</v>
      </c>
      <c r="L6073">
        <v>-300</v>
      </c>
      <c r="M6073">
        <v>-291.92040216700002</v>
      </c>
      <c r="N6073">
        <v>-300</v>
      </c>
      <c r="O6073">
        <v>-300</v>
      </c>
    </row>
    <row r="6074" spans="1:15" x14ac:dyDescent="0.2">
      <c r="A6074">
        <v>0.74108886718800004</v>
      </c>
      <c r="B6074">
        <v>-118.723275652</v>
      </c>
      <c r="C6074">
        <v>-118.726905289</v>
      </c>
      <c r="D6074">
        <v>-118.727889715</v>
      </c>
      <c r="E6074">
        <v>-118.731632593</v>
      </c>
      <c r="F6074">
        <v>-118.74037719899999</v>
      </c>
      <c r="G6074">
        <v>-118.762429115</v>
      </c>
      <c r="H6074">
        <v>0</v>
      </c>
      <c r="I6074">
        <v>0.74108886718800004</v>
      </c>
      <c r="J6074">
        <v>-161.44255396299999</v>
      </c>
      <c r="K6074">
        <v>-277.891273711</v>
      </c>
      <c r="L6074">
        <v>-300</v>
      </c>
      <c r="M6074">
        <v>-288.93855963200002</v>
      </c>
      <c r="N6074">
        <v>-300</v>
      </c>
      <c r="O6074">
        <v>-300</v>
      </c>
    </row>
    <row r="6075" spans="1:15" x14ac:dyDescent="0.2">
      <c r="A6075">
        <v>0.7412109375</v>
      </c>
      <c r="B6075">
        <v>-118.381100817</v>
      </c>
      <c r="C6075">
        <v>-118.38473769700001</v>
      </c>
      <c r="D6075">
        <v>-118.38572437099999</v>
      </c>
      <c r="E6075">
        <v>-118.38947090400001</v>
      </c>
      <c r="F6075">
        <v>-118.39822325199999</v>
      </c>
      <c r="G6075">
        <v>-118.420294242</v>
      </c>
      <c r="H6075">
        <v>0</v>
      </c>
      <c r="I6075">
        <v>0.7412109375</v>
      </c>
      <c r="J6075">
        <v>-162.14912237799999</v>
      </c>
      <c r="K6075">
        <v>-284.85705736900002</v>
      </c>
      <c r="L6075">
        <v>-300</v>
      </c>
      <c r="M6075">
        <v>-288.69658989200002</v>
      </c>
      <c r="N6075">
        <v>-300</v>
      </c>
      <c r="O6075">
        <v>-300</v>
      </c>
    </row>
    <row r="6076" spans="1:15" x14ac:dyDescent="0.2">
      <c r="A6076">
        <v>0.74133300781199996</v>
      </c>
      <c r="B6076">
        <v>-118.054217662</v>
      </c>
      <c r="C6076">
        <v>-118.05786179099999</v>
      </c>
      <c r="D6076">
        <v>-118.058850714</v>
      </c>
      <c r="E6076">
        <v>-118.062600903</v>
      </c>
      <c r="F6076">
        <v>-118.071360996</v>
      </c>
      <c r="G6076">
        <v>-118.093451062</v>
      </c>
      <c r="H6076">
        <v>0</v>
      </c>
      <c r="I6076">
        <v>0.74133300781199996</v>
      </c>
      <c r="J6076">
        <v>-162.86577107299999</v>
      </c>
      <c r="K6076">
        <v>-275.66949258400001</v>
      </c>
      <c r="L6076">
        <v>-297.91772299500002</v>
      </c>
      <c r="M6076">
        <v>-290.50289528899998</v>
      </c>
      <c r="N6076">
        <v>-287.95242980500001</v>
      </c>
      <c r="O6076">
        <v>-300</v>
      </c>
    </row>
    <row r="6077" spans="1:15" x14ac:dyDescent="0.2">
      <c r="A6077">
        <v>0.741455078125</v>
      </c>
      <c r="B6077">
        <v>-117.74157280199999</v>
      </c>
      <c r="C6077">
        <v>-117.745224186</v>
      </c>
      <c r="D6077">
        <v>-117.746215359</v>
      </c>
      <c r="E6077">
        <v>-117.749969205</v>
      </c>
      <c r="F6077">
        <v>-117.758737045</v>
      </c>
      <c r="G6077">
        <v>-117.780846193</v>
      </c>
      <c r="H6077">
        <v>0</v>
      </c>
      <c r="I6077">
        <v>0.741455078125</v>
      </c>
      <c r="J6077">
        <v>-163.59326447399999</v>
      </c>
      <c r="K6077">
        <v>-288.46733628200002</v>
      </c>
      <c r="L6077">
        <v>-292.53554898900001</v>
      </c>
      <c r="M6077">
        <v>-293.30858828800001</v>
      </c>
      <c r="N6077">
        <v>-291.596417368</v>
      </c>
      <c r="O6077">
        <v>-300</v>
      </c>
    </row>
    <row r="6078" spans="1:15" x14ac:dyDescent="0.2">
      <c r="A6078">
        <v>0.74157714843800004</v>
      </c>
      <c r="B6078">
        <v>-117.442228427</v>
      </c>
      <c r="C6078">
        <v>-117.445887071</v>
      </c>
      <c r="D6078">
        <v>-117.446880497</v>
      </c>
      <c r="E6078">
        <v>-117.450638001</v>
      </c>
      <c r="F6078">
        <v>-117.45941359</v>
      </c>
      <c r="G6078">
        <v>-117.481541822</v>
      </c>
      <c r="H6078">
        <v>0</v>
      </c>
      <c r="I6078">
        <v>0.74157714843800004</v>
      </c>
      <c r="J6078">
        <v>-164.33214621600001</v>
      </c>
      <c r="K6078">
        <v>-277.54526646300002</v>
      </c>
      <c r="L6078">
        <v>-290.81239559800002</v>
      </c>
      <c r="M6078">
        <v>-294.98776892900003</v>
      </c>
      <c r="N6078">
        <v>-300</v>
      </c>
      <c r="O6078">
        <v>-300</v>
      </c>
    </row>
    <row r="6079" spans="1:15" x14ac:dyDescent="0.2">
      <c r="A6079">
        <v>0.74169921875</v>
      </c>
      <c r="B6079">
        <v>-117.15534608199999</v>
      </c>
      <c r="C6079">
        <v>-117.159011992</v>
      </c>
      <c r="D6079">
        <v>-117.16000767</v>
      </c>
      <c r="E6079">
        <v>-117.163768834</v>
      </c>
      <c r="F6079">
        <v>-117.172552174</v>
      </c>
      <c r="G6079">
        <v>-117.194699496</v>
      </c>
      <c r="H6079">
        <v>0</v>
      </c>
      <c r="I6079">
        <v>0.74169921875</v>
      </c>
      <c r="J6079">
        <v>-165.08263194400001</v>
      </c>
      <c r="K6079">
        <v>-290.124831664</v>
      </c>
      <c r="L6079">
        <v>-292.94540306499999</v>
      </c>
      <c r="M6079">
        <v>-294.36669396600001</v>
      </c>
      <c r="N6079">
        <v>-300</v>
      </c>
      <c r="O6079">
        <v>-300</v>
      </c>
    </row>
    <row r="6080" spans="1:15" x14ac:dyDescent="0.2">
      <c r="A6080">
        <v>0.74182128906199996</v>
      </c>
      <c r="B6080">
        <v>-116.88017320100001</v>
      </c>
      <c r="C6080">
        <v>-116.88384638300001</v>
      </c>
      <c r="D6080">
        <v>-116.884844316</v>
      </c>
      <c r="E6080">
        <v>-116.88860914</v>
      </c>
      <c r="F6080">
        <v>-116.897400233</v>
      </c>
      <c r="G6080">
        <v>-116.919566649</v>
      </c>
      <c r="H6080">
        <v>0</v>
      </c>
      <c r="I6080">
        <v>0.74182128906199996</v>
      </c>
      <c r="J6080">
        <v>-165.844655617</v>
      </c>
      <c r="K6080">
        <v>-282.80636827799998</v>
      </c>
      <c r="L6080">
        <v>-295.22112950899998</v>
      </c>
      <c r="M6080">
        <v>-293.041467651</v>
      </c>
      <c r="N6080">
        <v>-300</v>
      </c>
      <c r="O6080">
        <v>-300</v>
      </c>
    </row>
    <row r="6081" spans="1:15" x14ac:dyDescent="0.2">
      <c r="A6081">
        <v>0.741943359375</v>
      </c>
      <c r="B6081">
        <v>-116.616031855</v>
      </c>
      <c r="C6081">
        <v>-116.619712315</v>
      </c>
      <c r="D6081">
        <v>-116.62071250299999</v>
      </c>
      <c r="E6081">
        <v>-116.624480988</v>
      </c>
      <c r="F6081">
        <v>-116.633279836</v>
      </c>
      <c r="G6081">
        <v>-116.655465351</v>
      </c>
      <c r="H6081">
        <v>0</v>
      </c>
      <c r="I6081">
        <v>0.741943359375</v>
      </c>
      <c r="J6081">
        <v>-166.61804648</v>
      </c>
      <c r="K6081">
        <v>-284.19530536600001</v>
      </c>
      <c r="L6081">
        <v>-300</v>
      </c>
      <c r="M6081">
        <v>-293.46866800700002</v>
      </c>
      <c r="N6081">
        <v>-300</v>
      </c>
      <c r="O6081">
        <v>-300</v>
      </c>
    </row>
    <row r="6082" spans="1:15" x14ac:dyDescent="0.2">
      <c r="A6082">
        <v>0.74206542968800004</v>
      </c>
      <c r="B6082">
        <v>-116.362309289</v>
      </c>
      <c r="C6082">
        <v>-116.365997033</v>
      </c>
      <c r="D6082">
        <v>-116.36699947699999</v>
      </c>
      <c r="E6082">
        <v>-116.37077162600001</v>
      </c>
      <c r="F6082">
        <v>-116.37957823000001</v>
      </c>
      <c r="G6082">
        <v>-116.401782848</v>
      </c>
      <c r="H6082">
        <v>0</v>
      </c>
      <c r="I6082">
        <v>0.74206542968800004</v>
      </c>
      <c r="J6082">
        <v>-167.402756928</v>
      </c>
      <c r="K6082">
        <v>-278.41262674699999</v>
      </c>
      <c r="L6082">
        <v>-298.96295288699997</v>
      </c>
      <c r="M6082">
        <v>-297.491652622</v>
      </c>
      <c r="N6082">
        <v>-300</v>
      </c>
      <c r="O6082">
        <v>-300</v>
      </c>
    </row>
    <row r="6083" spans="1:15" x14ac:dyDescent="0.2">
      <c r="A6083">
        <v>0.7421875</v>
      </c>
      <c r="B6083">
        <v>-116.118449918</v>
      </c>
      <c r="C6083">
        <v>-116.122144951</v>
      </c>
      <c r="D6083">
        <v>-116.123149653</v>
      </c>
      <c r="E6083">
        <v>-116.126925465</v>
      </c>
      <c r="F6083">
        <v>-116.135739829</v>
      </c>
      <c r="G6083">
        <v>-116.15796355400001</v>
      </c>
      <c r="H6083">
        <v>0</v>
      </c>
      <c r="I6083">
        <v>0.7421875</v>
      </c>
      <c r="J6083">
        <v>-168.199042045</v>
      </c>
      <c r="K6083">
        <v>-285.556010571</v>
      </c>
      <c r="L6083">
        <v>-300</v>
      </c>
      <c r="M6083">
        <v>-300</v>
      </c>
      <c r="N6083">
        <v>-300</v>
      </c>
      <c r="O6083">
        <v>-300</v>
      </c>
    </row>
    <row r="6084" spans="1:15" x14ac:dyDescent="0.2">
      <c r="A6084">
        <v>0.74230957031199996</v>
      </c>
      <c r="B6084">
        <v>-115.883948519</v>
      </c>
      <c r="C6084">
        <v>-115.887650847</v>
      </c>
      <c r="D6084">
        <v>-115.888657808</v>
      </c>
      <c r="E6084">
        <v>-115.892437286</v>
      </c>
      <c r="F6084">
        <v>-115.90125940999999</v>
      </c>
      <c r="G6084">
        <v>-115.923502247</v>
      </c>
      <c r="H6084">
        <v>0</v>
      </c>
      <c r="I6084">
        <v>0.74230957031199996</v>
      </c>
      <c r="J6084">
        <v>-169.00751036</v>
      </c>
      <c r="K6084">
        <v>-239.98127167600001</v>
      </c>
      <c r="L6084">
        <v>-298.451877373</v>
      </c>
      <c r="M6084">
        <v>-297.33724624600001</v>
      </c>
      <c r="N6084">
        <v>-300</v>
      </c>
      <c r="O6084">
        <v>-300</v>
      </c>
    </row>
    <row r="6085" spans="1:15" x14ac:dyDescent="0.2">
      <c r="A6085">
        <v>0.742431640625</v>
      </c>
      <c r="B6085">
        <v>-115.658344417</v>
      </c>
      <c r="C6085">
        <v>-115.662054045</v>
      </c>
      <c r="D6085">
        <v>-115.663063267</v>
      </c>
      <c r="E6085">
        <v>-115.66684641000001</v>
      </c>
      <c r="F6085">
        <v>-115.675676297</v>
      </c>
      <c r="G6085">
        <v>-115.69793825000001</v>
      </c>
      <c r="H6085">
        <v>0</v>
      </c>
      <c r="I6085">
        <v>0.742431640625</v>
      </c>
      <c r="J6085">
        <v>-169.829024688</v>
      </c>
      <c r="K6085">
        <v>-220.21480999299999</v>
      </c>
      <c r="L6085">
        <v>-300</v>
      </c>
      <c r="M6085">
        <v>-293.29876979699998</v>
      </c>
      <c r="N6085">
        <v>-300</v>
      </c>
      <c r="O6085">
        <v>-300</v>
      </c>
    </row>
    <row r="6086" spans="1:15" x14ac:dyDescent="0.2">
      <c r="A6086">
        <v>0.74255371093800004</v>
      </c>
      <c r="B6086">
        <v>-115.441216482</v>
      </c>
      <c r="C6086">
        <v>-115.444933417</v>
      </c>
      <c r="D6086">
        <v>-115.445944901</v>
      </c>
      <c r="E6086">
        <v>-115.449731711</v>
      </c>
      <c r="F6086">
        <v>-115.458569363</v>
      </c>
      <c r="G6086">
        <v>-115.480850436</v>
      </c>
      <c r="H6086">
        <v>0</v>
      </c>
      <c r="I6086">
        <v>0.74255371093800004</v>
      </c>
      <c r="J6086">
        <v>-170.664501043</v>
      </c>
      <c r="K6086">
        <v>-207.094392218</v>
      </c>
      <c r="L6086">
        <v>-294.01967029999997</v>
      </c>
      <c r="M6086">
        <v>-292.89084134299998</v>
      </c>
      <c r="N6086">
        <v>-300</v>
      </c>
      <c r="O6086">
        <v>-300</v>
      </c>
    </row>
    <row r="6087" spans="1:15" x14ac:dyDescent="0.2">
      <c r="A6087">
        <v>0.74267578125</v>
      </c>
      <c r="B6087">
        <v>-115.232178827</v>
      </c>
      <c r="C6087">
        <v>-115.23590307400001</v>
      </c>
      <c r="D6087">
        <v>-115.23691682099999</v>
      </c>
      <c r="E6087">
        <v>-115.24070729899999</v>
      </c>
      <c r="F6087">
        <v>-115.249552718</v>
      </c>
      <c r="G6087">
        <v>-115.27185291399999</v>
      </c>
      <c r="H6087">
        <v>0</v>
      </c>
      <c r="I6087">
        <v>0.74267578125</v>
      </c>
      <c r="J6087">
        <v>-171.514693373</v>
      </c>
      <c r="K6087">
        <v>-197.572411297</v>
      </c>
      <c r="L6087">
        <v>-291.48241221699999</v>
      </c>
      <c r="M6087">
        <v>-294.12539873499998</v>
      </c>
      <c r="N6087">
        <v>-300</v>
      </c>
      <c r="O6087">
        <v>-300</v>
      </c>
    </row>
    <row r="6088" spans="1:15" x14ac:dyDescent="0.2">
      <c r="A6088">
        <v>0.74279785156199996</v>
      </c>
      <c r="B6088">
        <v>-115.03087706399999</v>
      </c>
      <c r="C6088">
        <v>-115.034608628</v>
      </c>
      <c r="D6088">
        <v>-115.03562463999999</v>
      </c>
      <c r="E6088">
        <v>-115.039418787</v>
      </c>
      <c r="F6088">
        <v>-115.04827197500001</v>
      </c>
      <c r="G6088">
        <v>-115.0705913</v>
      </c>
      <c r="H6088">
        <v>0</v>
      </c>
      <c r="I6088">
        <v>0.74279785156199996</v>
      </c>
      <c r="J6088">
        <v>-172.38006155299999</v>
      </c>
      <c r="K6088">
        <v>-190.52062270499999</v>
      </c>
      <c r="L6088">
        <v>-288.76431045700002</v>
      </c>
      <c r="M6088">
        <v>-294.79836146299999</v>
      </c>
      <c r="N6088">
        <v>-300</v>
      </c>
      <c r="O6088">
        <v>-300</v>
      </c>
    </row>
    <row r="6089" spans="1:15" x14ac:dyDescent="0.2">
      <c r="A6089">
        <v>0.742919921875</v>
      </c>
      <c r="B6089">
        <v>-114.836985064</v>
      </c>
      <c r="C6089">
        <v>-114.840723952</v>
      </c>
      <c r="D6089">
        <v>-114.841742229</v>
      </c>
      <c r="E6089">
        <v>-114.845540047</v>
      </c>
      <c r="F6089">
        <v>-114.854401005</v>
      </c>
      <c r="G6089">
        <v>-114.876739464</v>
      </c>
      <c r="H6089">
        <v>0</v>
      </c>
      <c r="I6089">
        <v>0.742919921875</v>
      </c>
      <c r="J6089">
        <v>-173.26077906699999</v>
      </c>
      <c r="K6089">
        <v>-185.36446200500001</v>
      </c>
      <c r="L6089">
        <v>-290.15314122000001</v>
      </c>
      <c r="M6089">
        <v>-293.02403196099999</v>
      </c>
      <c r="N6089">
        <v>-291.47999853200002</v>
      </c>
      <c r="O6089">
        <v>-300</v>
      </c>
    </row>
    <row r="6090" spans="1:15" x14ac:dyDescent="0.2">
      <c r="A6090">
        <v>0.74304199218800004</v>
      </c>
      <c r="B6090">
        <v>-114.650202118</v>
      </c>
      <c r="C6090">
        <v>-114.653948336</v>
      </c>
      <c r="D6090">
        <v>-114.65496888</v>
      </c>
      <c r="E6090">
        <v>-114.658770369</v>
      </c>
      <c r="F6090">
        <v>-114.6676391</v>
      </c>
      <c r="G6090">
        <v>-114.68999669599999</v>
      </c>
      <c r="H6090">
        <v>0</v>
      </c>
      <c r="I6090">
        <v>0.74304199218800004</v>
      </c>
      <c r="J6090">
        <v>-174.156876764</v>
      </c>
      <c r="K6090">
        <v>-181.75385090200001</v>
      </c>
      <c r="L6090">
        <v>-294.99360971999999</v>
      </c>
      <c r="M6090">
        <v>-290.27247933400002</v>
      </c>
      <c r="N6090">
        <v>-287.824148584</v>
      </c>
      <c r="O6090">
        <v>-300</v>
      </c>
    </row>
    <row r="6091" spans="1:15" x14ac:dyDescent="0.2">
      <c r="A6091">
        <v>0.7431640625</v>
      </c>
      <c r="B6091">
        <v>-114.470250455</v>
      </c>
      <c r="C6091">
        <v>-114.47400400799999</v>
      </c>
      <c r="D6091">
        <v>-114.47502682</v>
      </c>
      <c r="E6091">
        <v>-114.478831982</v>
      </c>
      <c r="F6091">
        <v>-114.48770848700001</v>
      </c>
      <c r="G6091">
        <v>-114.51008522399999</v>
      </c>
      <c r="H6091">
        <v>0</v>
      </c>
      <c r="I6091">
        <v>0.7431640625</v>
      </c>
      <c r="J6091">
        <v>-175.06846236199999</v>
      </c>
      <c r="K6091">
        <v>-179.44023434799999</v>
      </c>
      <c r="L6091">
        <v>-299.115465804</v>
      </c>
      <c r="M6091">
        <v>-288.43543855000001</v>
      </c>
      <c r="N6091">
        <v>-300</v>
      </c>
      <c r="O6091">
        <v>-300</v>
      </c>
    </row>
    <row r="6092" spans="1:15" x14ac:dyDescent="0.2">
      <c r="A6092">
        <v>0.74328613281199996</v>
      </c>
      <c r="B6092">
        <v>-114.296873054</v>
      </c>
      <c r="C6092">
        <v>-114.30063394699999</v>
      </c>
      <c r="D6092">
        <v>-114.30165902900001</v>
      </c>
      <c r="E6092">
        <v>-114.30546786399999</v>
      </c>
      <c r="F6092">
        <v>-114.314352146</v>
      </c>
      <c r="G6092">
        <v>-114.33674802900001</v>
      </c>
      <c r="H6092">
        <v>0</v>
      </c>
      <c r="I6092">
        <v>0.74328613281199996</v>
      </c>
      <c r="J6092">
        <v>-175.99591382599999</v>
      </c>
      <c r="K6092">
        <v>-178.215218096</v>
      </c>
      <c r="L6092">
        <v>-300</v>
      </c>
      <c r="M6092">
        <v>-288.68247460200001</v>
      </c>
      <c r="N6092">
        <v>-300</v>
      </c>
      <c r="O6092">
        <v>-300</v>
      </c>
    </row>
    <row r="6093" spans="1:15" x14ac:dyDescent="0.2">
      <c r="A6093">
        <v>0.743408203125</v>
      </c>
      <c r="B6093">
        <v>-114.12983172200001</v>
      </c>
      <c r="C6093">
        <v>-114.13359996200001</v>
      </c>
      <c r="D6093">
        <v>-114.134627314</v>
      </c>
      <c r="E6093">
        <v>-114.138439824</v>
      </c>
      <c r="F6093">
        <v>-114.147331885</v>
      </c>
      <c r="G6093">
        <v>-114.169746918</v>
      </c>
      <c r="H6093">
        <v>0</v>
      </c>
      <c r="I6093">
        <v>0.743408203125</v>
      </c>
      <c r="J6093">
        <v>-176.939970563</v>
      </c>
      <c r="K6093">
        <v>-177.87313808900001</v>
      </c>
      <c r="L6093">
        <v>-300</v>
      </c>
      <c r="M6093">
        <v>-291.65798772099998</v>
      </c>
      <c r="N6093">
        <v>-300</v>
      </c>
      <c r="O6093">
        <v>-300</v>
      </c>
    </row>
    <row r="6094" spans="1:15" x14ac:dyDescent="0.2">
      <c r="A6094">
        <v>0.74353027343800004</v>
      </c>
      <c r="B6094">
        <v>-113.96890539100001</v>
      </c>
      <c r="C6094">
        <v>-113.972680983</v>
      </c>
      <c r="D6094">
        <v>-113.973710607</v>
      </c>
      <c r="E6094">
        <v>-113.977526793</v>
      </c>
      <c r="F6094">
        <v>-113.986426634</v>
      </c>
      <c r="G6094">
        <v>-114.008860821</v>
      </c>
      <c r="H6094">
        <v>0</v>
      </c>
      <c r="I6094">
        <v>0.74353027343800004</v>
      </c>
      <c r="J6094">
        <v>-177.90167717</v>
      </c>
      <c r="K6094">
        <v>-178.19072802100001</v>
      </c>
      <c r="L6094">
        <v>-299.05031070899997</v>
      </c>
      <c r="M6094">
        <v>-298.70231608699999</v>
      </c>
      <c r="N6094">
        <v>-300</v>
      </c>
      <c r="O6094">
        <v>-300</v>
      </c>
    </row>
    <row r="6095" spans="1:15" x14ac:dyDescent="0.2">
      <c r="A6095">
        <v>0.74365234375</v>
      </c>
      <c r="B6095">
        <v>-113.813888603</v>
      </c>
      <c r="C6095">
        <v>-113.817671553</v>
      </c>
      <c r="D6095">
        <v>-113.818703451</v>
      </c>
      <c r="E6095">
        <v>-113.82252331399999</v>
      </c>
      <c r="F6095">
        <v>-113.83143093699999</v>
      </c>
      <c r="G6095">
        <v>-113.853884282</v>
      </c>
      <c r="H6095">
        <v>0</v>
      </c>
      <c r="I6095">
        <v>0.74365234375</v>
      </c>
      <c r="J6095">
        <v>-178.88220875799999</v>
      </c>
      <c r="K6095">
        <v>-178.93172919400001</v>
      </c>
      <c r="L6095">
        <v>-300</v>
      </c>
      <c r="M6095">
        <v>-300</v>
      </c>
      <c r="N6095">
        <v>-300</v>
      </c>
      <c r="O6095">
        <v>-300</v>
      </c>
    </row>
    <row r="6096" spans="1:15" x14ac:dyDescent="0.2">
      <c r="A6096">
        <v>0.74377441406199996</v>
      </c>
      <c r="B6096">
        <v>-113.664590172</v>
      </c>
      <c r="C6096">
        <v>-113.668380486</v>
      </c>
      <c r="D6096">
        <v>-113.66941465799999</v>
      </c>
      <c r="E6096">
        <v>-113.673238199</v>
      </c>
      <c r="F6096">
        <v>-113.682153607</v>
      </c>
      <c r="G6096">
        <v>-113.70462611400001</v>
      </c>
      <c r="H6096">
        <v>0</v>
      </c>
      <c r="I6096">
        <v>0.74377441406199996</v>
      </c>
      <c r="J6096">
        <v>-179.882658295</v>
      </c>
      <c r="K6096">
        <v>-179.883483044</v>
      </c>
      <c r="L6096">
        <v>-299.990672636</v>
      </c>
      <c r="M6096">
        <v>-299.41170053600001</v>
      </c>
      <c r="N6096">
        <v>-300</v>
      </c>
      <c r="O6096">
        <v>-300</v>
      </c>
    </row>
    <row r="6097" spans="1:15" x14ac:dyDescent="0.2">
      <c r="A6097">
        <v>0.743896484375</v>
      </c>
      <c r="B6097">
        <v>-113.520831981</v>
      </c>
      <c r="C6097">
        <v>-113.524629664</v>
      </c>
      <c r="D6097">
        <v>-113.525666113</v>
      </c>
      <c r="E6097">
        <v>-113.529493332</v>
      </c>
      <c r="F6097">
        <v>-113.53841652600001</v>
      </c>
      <c r="G6097">
        <v>-113.5609082</v>
      </c>
      <c r="H6097">
        <v>0</v>
      </c>
      <c r="I6097">
        <v>0.743896484375</v>
      </c>
      <c r="J6097">
        <v>-180.90387657599999</v>
      </c>
      <c r="K6097">
        <v>-180.90596868599999</v>
      </c>
      <c r="L6097">
        <v>-291.898507564</v>
      </c>
      <c r="M6097">
        <v>-296.165211382</v>
      </c>
      <c r="N6097">
        <v>-300</v>
      </c>
      <c r="O6097">
        <v>-300</v>
      </c>
    </row>
    <row r="6098" spans="1:15" x14ac:dyDescent="0.2">
      <c r="A6098">
        <v>0.74401855468800004</v>
      </c>
      <c r="B6098">
        <v>-113.38244791299999</v>
      </c>
      <c r="C6098">
        <v>-113.386252971</v>
      </c>
      <c r="D6098">
        <v>-113.38729169699999</v>
      </c>
      <c r="E6098">
        <v>-113.391122596</v>
      </c>
      <c r="F6098">
        <v>-113.400053579</v>
      </c>
      <c r="G6098">
        <v>-113.422564424</v>
      </c>
      <c r="H6098">
        <v>0</v>
      </c>
      <c r="I6098">
        <v>0.74401855468800004</v>
      </c>
      <c r="J6098">
        <v>-181.94643828400001</v>
      </c>
      <c r="K6098">
        <v>-181.94727732499999</v>
      </c>
      <c r="L6098">
        <v>-299.49092952500001</v>
      </c>
      <c r="M6098">
        <v>-300</v>
      </c>
      <c r="N6098">
        <v>-300</v>
      </c>
      <c r="O6098">
        <v>-300</v>
      </c>
    </row>
    <row r="6099" spans="1:15" x14ac:dyDescent="0.2">
      <c r="A6099">
        <v>0.744140625</v>
      </c>
      <c r="B6099">
        <v>-113.24928289099999</v>
      </c>
      <c r="C6099">
        <v>-113.25309532999999</v>
      </c>
      <c r="D6099">
        <v>-113.25413633399999</v>
      </c>
      <c r="E6099">
        <v>-113.257970915</v>
      </c>
      <c r="F6099">
        <v>-113.266909688</v>
      </c>
      <c r="G6099">
        <v>-113.289439708</v>
      </c>
      <c r="H6099">
        <v>0</v>
      </c>
      <c r="I6099">
        <v>0.744140625</v>
      </c>
      <c r="J6099">
        <v>-183.01075028100001</v>
      </c>
      <c r="K6099">
        <v>-183.008125167</v>
      </c>
      <c r="L6099">
        <v>-294.50532841900002</v>
      </c>
      <c r="M6099">
        <v>-300</v>
      </c>
      <c r="N6099">
        <v>-300</v>
      </c>
      <c r="O6099">
        <v>-300</v>
      </c>
    </row>
    <row r="6100" spans="1:15" x14ac:dyDescent="0.2">
      <c r="A6100">
        <v>0.74426269531199996</v>
      </c>
      <c r="B6100">
        <v>-113.121192018</v>
      </c>
      <c r="C6100">
        <v>-113.125011844</v>
      </c>
      <c r="D6100">
        <v>-113.126055127</v>
      </c>
      <c r="E6100">
        <v>-113.12989339000001</v>
      </c>
      <c r="F6100">
        <v>-113.13883995499999</v>
      </c>
      <c r="G6100">
        <v>-113.16138915400001</v>
      </c>
      <c r="H6100">
        <v>0</v>
      </c>
      <c r="I6100">
        <v>0.74426269531199996</v>
      </c>
      <c r="J6100">
        <v>-184.097253016</v>
      </c>
      <c r="K6100">
        <v>-184.09549997600001</v>
      </c>
      <c r="L6100">
        <v>-300</v>
      </c>
      <c r="M6100">
        <v>-300</v>
      </c>
      <c r="N6100">
        <v>-300</v>
      </c>
      <c r="O6100">
        <v>-300</v>
      </c>
    </row>
    <row r="6101" spans="1:15" x14ac:dyDescent="0.2">
      <c r="A6101">
        <v>0.744384765625</v>
      </c>
      <c r="B6101">
        <v>-112.998039799</v>
      </c>
      <c r="C6101">
        <v>-113.001867017</v>
      </c>
      <c r="D6101">
        <v>-113.00291258199999</v>
      </c>
      <c r="E6101">
        <v>-113.006754527</v>
      </c>
      <c r="F6101">
        <v>-113.015708886</v>
      </c>
      <c r="G6101">
        <v>-113.03827726900001</v>
      </c>
      <c r="H6101">
        <v>0</v>
      </c>
      <c r="I6101">
        <v>0.744384765625</v>
      </c>
      <c r="J6101">
        <v>-185.20663373799999</v>
      </c>
      <c r="K6101">
        <v>-185.20679358800001</v>
      </c>
      <c r="L6101">
        <v>-300</v>
      </c>
      <c r="M6101">
        <v>-300</v>
      </c>
      <c r="N6101">
        <v>-300</v>
      </c>
      <c r="O6101">
        <v>-300</v>
      </c>
    </row>
    <row r="6102" spans="1:15" x14ac:dyDescent="0.2">
      <c r="A6102">
        <v>0.74450683593800004</v>
      </c>
      <c r="B6102">
        <v>-112.879699444</v>
      </c>
      <c r="C6102">
        <v>-112.88353406</v>
      </c>
      <c r="D6102">
        <v>-112.884581907</v>
      </c>
      <c r="E6102">
        <v>-112.888427538</v>
      </c>
      <c r="F6102">
        <v>-112.897389692</v>
      </c>
      <c r="G6102">
        <v>-112.919977262</v>
      </c>
      <c r="H6102">
        <v>0</v>
      </c>
      <c r="I6102">
        <v>0.74450683593800004</v>
      </c>
      <c r="J6102">
        <v>-186.33995562300001</v>
      </c>
      <c r="K6102">
        <v>-186.33938397</v>
      </c>
      <c r="L6102">
        <v>-300</v>
      </c>
      <c r="M6102">
        <v>-300</v>
      </c>
      <c r="N6102">
        <v>-300</v>
      </c>
      <c r="O6102">
        <v>-300</v>
      </c>
    </row>
    <row r="6103" spans="1:15" x14ac:dyDescent="0.2">
      <c r="A6103">
        <v>0.74462890625</v>
      </c>
      <c r="B6103">
        <v>-112.766052238</v>
      </c>
      <c r="C6103">
        <v>-112.76989425799999</v>
      </c>
      <c r="D6103">
        <v>-112.77094438899999</v>
      </c>
      <c r="E6103">
        <v>-112.77479370499999</v>
      </c>
      <c r="F6103">
        <v>-112.783763658</v>
      </c>
      <c r="G6103">
        <v>-112.806370419</v>
      </c>
      <c r="H6103">
        <v>0</v>
      </c>
      <c r="I6103">
        <v>0.74462890625</v>
      </c>
      <c r="J6103">
        <v>-187.498650895</v>
      </c>
      <c r="K6103">
        <v>-187.497302292</v>
      </c>
      <c r="L6103">
        <v>-300</v>
      </c>
      <c r="M6103">
        <v>-300</v>
      </c>
      <c r="N6103">
        <v>-300</v>
      </c>
      <c r="O6103">
        <v>-300</v>
      </c>
    </row>
    <row r="6104" spans="1:15" x14ac:dyDescent="0.2">
      <c r="A6104">
        <v>0.74475097656199996</v>
      </c>
      <c r="B6104">
        <v>-112.65698697000001</v>
      </c>
      <c r="C6104">
        <v>-112.660836399</v>
      </c>
      <c r="D6104">
        <v>-112.661888815</v>
      </c>
      <c r="E6104">
        <v>-112.665741817</v>
      </c>
      <c r="F6104">
        <v>-112.674719569</v>
      </c>
      <c r="G6104">
        <v>-112.69734552600001</v>
      </c>
      <c r="H6104">
        <v>0</v>
      </c>
      <c r="I6104">
        <v>0.74475097656199996</v>
      </c>
      <c r="J6104">
        <v>-188.68438655400001</v>
      </c>
      <c r="K6104">
        <v>-188.685124855</v>
      </c>
      <c r="L6104">
        <v>-300</v>
      </c>
      <c r="M6104">
        <v>-300</v>
      </c>
      <c r="N6104">
        <v>-300</v>
      </c>
      <c r="O6104">
        <v>-300</v>
      </c>
    </row>
    <row r="6105" spans="1:15" x14ac:dyDescent="0.2">
      <c r="A6105">
        <v>0.744873046875</v>
      </c>
      <c r="B6105">
        <v>-112.552399411</v>
      </c>
      <c r="C6105">
        <v>-112.556256256</v>
      </c>
      <c r="D6105">
        <v>-112.557310957</v>
      </c>
      <c r="E6105">
        <v>-112.561167647</v>
      </c>
      <c r="F6105">
        <v>-112.570153201</v>
      </c>
      <c r="G6105">
        <v>-112.592798358</v>
      </c>
      <c r="H6105">
        <v>0</v>
      </c>
      <c r="I6105">
        <v>0.744873046875</v>
      </c>
      <c r="J6105">
        <v>-189.89885652300001</v>
      </c>
      <c r="K6105">
        <v>-189.90209111300001</v>
      </c>
      <c r="L6105">
        <v>-300</v>
      </c>
      <c r="M6105">
        <v>-300</v>
      </c>
      <c r="N6105">
        <v>-300</v>
      </c>
      <c r="O6105">
        <v>-300</v>
      </c>
    </row>
    <row r="6106" spans="1:15" x14ac:dyDescent="0.2">
      <c r="A6106">
        <v>0.74499511718800004</v>
      </c>
      <c r="B6106">
        <v>-112.452191852</v>
      </c>
      <c r="C6106">
        <v>-112.45605611800001</v>
      </c>
      <c r="D6106">
        <v>-112.457113107</v>
      </c>
      <c r="E6106">
        <v>-112.460973485</v>
      </c>
      <c r="F6106">
        <v>-112.46996684299999</v>
      </c>
      <c r="G6106">
        <v>-112.49263120400001</v>
      </c>
      <c r="H6106">
        <v>0</v>
      </c>
      <c r="I6106">
        <v>0.74499511718800004</v>
      </c>
      <c r="J6106">
        <v>-191.14361159500001</v>
      </c>
      <c r="K6106">
        <v>-191.146010832</v>
      </c>
      <c r="L6106">
        <v>-300</v>
      </c>
      <c r="M6106">
        <v>-300</v>
      </c>
      <c r="N6106">
        <v>-300</v>
      </c>
      <c r="O6106">
        <v>-300</v>
      </c>
    </row>
    <row r="6107" spans="1:15" x14ac:dyDescent="0.2">
      <c r="A6107">
        <v>0.7451171875</v>
      </c>
      <c r="B6107">
        <v>-112.356272674</v>
      </c>
      <c r="C6107">
        <v>-112.360144367</v>
      </c>
      <c r="D6107">
        <v>-112.361203644</v>
      </c>
      <c r="E6107">
        <v>-112.365067712</v>
      </c>
      <c r="F6107">
        <v>-112.37406887500001</v>
      </c>
      <c r="G6107">
        <v>-112.396752444</v>
      </c>
      <c r="H6107">
        <v>0</v>
      </c>
      <c r="I6107">
        <v>0.7451171875</v>
      </c>
      <c r="J6107">
        <v>-192.41997667499999</v>
      </c>
      <c r="K6107">
        <v>-192.41928139199999</v>
      </c>
      <c r="L6107">
        <v>-300</v>
      </c>
      <c r="M6107">
        <v>-300</v>
      </c>
      <c r="N6107">
        <v>-300</v>
      </c>
      <c r="O6107">
        <v>-300</v>
      </c>
    </row>
    <row r="6108" spans="1:15" x14ac:dyDescent="0.2">
      <c r="A6108">
        <v>0.74523925781199996</v>
      </c>
      <c r="B6108">
        <v>-112.264555957</v>
      </c>
      <c r="C6108">
        <v>-112.268435083</v>
      </c>
      <c r="D6108">
        <v>-112.269496651</v>
      </c>
      <c r="E6108">
        <v>-112.273364409</v>
      </c>
      <c r="F6108">
        <v>-112.28237337900001</v>
      </c>
      <c r="G6108">
        <v>-112.30507616</v>
      </c>
      <c r="H6108">
        <v>0</v>
      </c>
      <c r="I6108">
        <v>0.74523925781199996</v>
      </c>
      <c r="J6108">
        <v>-193.72912310300001</v>
      </c>
      <c r="K6108">
        <v>-193.72712893100001</v>
      </c>
      <c r="L6108">
        <v>-300</v>
      </c>
      <c r="M6108">
        <v>-300</v>
      </c>
      <c r="N6108">
        <v>-300</v>
      </c>
      <c r="O6108">
        <v>-300</v>
      </c>
    </row>
    <row r="6109" spans="1:15" x14ac:dyDescent="0.2">
      <c r="A6109">
        <v>0.745361328125</v>
      </c>
      <c r="B6109">
        <v>-112.176961134</v>
      </c>
      <c r="C6109">
        <v>-112.18084769799999</v>
      </c>
      <c r="D6109">
        <v>-112.18191155700001</v>
      </c>
      <c r="E6109">
        <v>-112.185783007</v>
      </c>
      <c r="F6109">
        <v>-112.194799786</v>
      </c>
      <c r="G6109">
        <v>-112.217521783</v>
      </c>
      <c r="H6109">
        <v>0</v>
      </c>
      <c r="I6109">
        <v>0.745361328125</v>
      </c>
      <c r="J6109">
        <v>-195.07226124499999</v>
      </c>
      <c r="K6109">
        <v>-195.07152388</v>
      </c>
      <c r="L6109">
        <v>-300</v>
      </c>
      <c r="M6109">
        <v>-300</v>
      </c>
      <c r="N6109">
        <v>-300</v>
      </c>
      <c r="O6109">
        <v>-300</v>
      </c>
    </row>
    <row r="6110" spans="1:15" x14ac:dyDescent="0.2">
      <c r="A6110">
        <v>0.74548339843800004</v>
      </c>
      <c r="B6110">
        <v>-112.09341266</v>
      </c>
      <c r="C6110">
        <v>-112.097306668</v>
      </c>
      <c r="D6110">
        <v>-112.09837281900001</v>
      </c>
      <c r="E6110">
        <v>-112.10224796200001</v>
      </c>
      <c r="F6110">
        <v>-112.11127255300001</v>
      </c>
      <c r="G6110">
        <v>-112.13401377</v>
      </c>
      <c r="H6110">
        <v>0</v>
      </c>
      <c r="I6110">
        <v>0.74548339843800004</v>
      </c>
      <c r="J6110">
        <v>-196.45084875200001</v>
      </c>
      <c r="K6110">
        <v>-196.450857705</v>
      </c>
      <c r="L6110">
        <v>-300</v>
      </c>
      <c r="M6110">
        <v>-300</v>
      </c>
      <c r="N6110">
        <v>-300</v>
      </c>
      <c r="O6110">
        <v>-300</v>
      </c>
    </row>
    <row r="6111" spans="1:15" x14ac:dyDescent="0.2">
      <c r="A6111">
        <v>0.74560546875</v>
      </c>
      <c r="B6111">
        <v>-112.01383972399999</v>
      </c>
      <c r="C6111">
        <v>-112.017741183</v>
      </c>
      <c r="D6111">
        <v>-112.018809627</v>
      </c>
      <c r="E6111">
        <v>-112.022688464</v>
      </c>
      <c r="F6111">
        <v>-112.03172086799999</v>
      </c>
      <c r="G6111">
        <v>-112.054481309</v>
      </c>
      <c r="H6111">
        <v>0</v>
      </c>
      <c r="I6111">
        <v>0.74560546875</v>
      </c>
      <c r="J6111">
        <v>-197.866780834</v>
      </c>
      <c r="K6111">
        <v>-197.865594937</v>
      </c>
      <c r="L6111">
        <v>-300</v>
      </c>
      <c r="M6111">
        <v>-300</v>
      </c>
      <c r="N6111">
        <v>-300</v>
      </c>
      <c r="O6111">
        <v>-300</v>
      </c>
    </row>
    <row r="6112" spans="1:15" x14ac:dyDescent="0.2">
      <c r="A6112">
        <v>0.74572753906199996</v>
      </c>
      <c r="B6112">
        <v>-111.93817597899999</v>
      </c>
      <c r="C6112">
        <v>-111.942084893</v>
      </c>
      <c r="D6112">
        <v>-111.943155633</v>
      </c>
      <c r="E6112">
        <v>-111.94703816400001</v>
      </c>
      <c r="F6112">
        <v>-111.956078383</v>
      </c>
      <c r="G6112">
        <v>-111.97885805200001</v>
      </c>
      <c r="H6112">
        <v>0</v>
      </c>
      <c r="I6112">
        <v>0.74572753906199996</v>
      </c>
      <c r="J6112">
        <v>-199.32243371300001</v>
      </c>
      <c r="K6112">
        <v>-199.32066456199999</v>
      </c>
      <c r="L6112">
        <v>-300</v>
      </c>
      <c r="M6112">
        <v>-300</v>
      </c>
      <c r="N6112">
        <v>-300</v>
      </c>
      <c r="O6112">
        <v>-300</v>
      </c>
    </row>
    <row r="6113" spans="1:15" x14ac:dyDescent="0.2">
      <c r="A6113">
        <v>0.745849609375</v>
      </c>
      <c r="B6113">
        <v>-111.866359295</v>
      </c>
      <c r="C6113">
        <v>-111.87027567</v>
      </c>
      <c r="D6113">
        <v>-111.87134870600001</v>
      </c>
      <c r="E6113">
        <v>-111.875234933</v>
      </c>
      <c r="F6113">
        <v>-111.884282969</v>
      </c>
      <c r="G6113">
        <v>-111.90708187</v>
      </c>
      <c r="H6113">
        <v>0</v>
      </c>
      <c r="I6113">
        <v>0.745849609375</v>
      </c>
      <c r="J6113">
        <v>-200.82059616399999</v>
      </c>
      <c r="K6113">
        <v>-200.82098115299999</v>
      </c>
      <c r="L6113">
        <v>-300</v>
      </c>
      <c r="M6113">
        <v>-300</v>
      </c>
      <c r="N6113">
        <v>-300</v>
      </c>
      <c r="O6113">
        <v>-300</v>
      </c>
    </row>
    <row r="6114" spans="1:15" x14ac:dyDescent="0.2">
      <c r="A6114">
        <v>0.74597167968800004</v>
      </c>
      <c r="B6114">
        <v>-111.798331534</v>
      </c>
      <c r="C6114">
        <v>-111.80225537699999</v>
      </c>
      <c r="D6114">
        <v>-111.80333070899999</v>
      </c>
      <c r="E6114">
        <v>-111.807220634</v>
      </c>
      <c r="F6114">
        <v>-111.816276488</v>
      </c>
      <c r="G6114">
        <v>-111.839094625</v>
      </c>
      <c r="H6114">
        <v>0</v>
      </c>
      <c r="I6114">
        <v>0.74597167968800004</v>
      </c>
      <c r="J6114">
        <v>-202.36426173199999</v>
      </c>
      <c r="K6114">
        <v>-202.36736563599999</v>
      </c>
      <c r="L6114">
        <v>-300</v>
      </c>
      <c r="M6114">
        <v>-300</v>
      </c>
      <c r="N6114">
        <v>-300</v>
      </c>
      <c r="O6114">
        <v>-300</v>
      </c>
    </row>
    <row r="6115" spans="1:15" x14ac:dyDescent="0.2">
      <c r="A6115">
        <v>0.74609375</v>
      </c>
      <c r="B6115">
        <v>-111.734038348</v>
      </c>
      <c r="C6115">
        <v>-111.737969663</v>
      </c>
      <c r="D6115">
        <v>-111.73904729500001</v>
      </c>
      <c r="E6115">
        <v>-111.742940917</v>
      </c>
      <c r="F6115">
        <v>-111.75200459200001</v>
      </c>
      <c r="G6115">
        <v>-111.77484197</v>
      </c>
      <c r="H6115">
        <v>0</v>
      </c>
      <c r="I6115">
        <v>0.74609375</v>
      </c>
      <c r="J6115">
        <v>-203.95651733400001</v>
      </c>
      <c r="K6115">
        <v>-203.959356399</v>
      </c>
      <c r="L6115">
        <v>-300</v>
      </c>
      <c r="M6115">
        <v>-300</v>
      </c>
      <c r="N6115">
        <v>-300</v>
      </c>
      <c r="O6115">
        <v>-300</v>
      </c>
    </row>
    <row r="6116" spans="1:15" x14ac:dyDescent="0.2">
      <c r="A6116">
        <v>0.74621582031199996</v>
      </c>
      <c r="B6116">
        <v>-111.67342898699999</v>
      </c>
      <c r="C6116">
        <v>-111.677367782</v>
      </c>
      <c r="D6116">
        <v>-111.678447713</v>
      </c>
      <c r="E6116">
        <v>-111.682345035</v>
      </c>
      <c r="F6116">
        <v>-111.69141653200001</v>
      </c>
      <c r="G6116">
        <v>-111.714273154</v>
      </c>
      <c r="H6116">
        <v>0</v>
      </c>
      <c r="I6116">
        <v>0.74621582031199996</v>
      </c>
      <c r="J6116">
        <v>-205.60036927900001</v>
      </c>
      <c r="K6116">
        <v>-205.60035253199999</v>
      </c>
      <c r="L6116">
        <v>-255.98721241600001</v>
      </c>
      <c r="M6116">
        <v>-300</v>
      </c>
      <c r="N6116">
        <v>-300</v>
      </c>
      <c r="O6116">
        <v>-300</v>
      </c>
    </row>
    <row r="6117" spans="1:15" x14ac:dyDescent="0.2">
      <c r="A6117">
        <v>0.746337890625</v>
      </c>
      <c r="B6117">
        <v>-111.616456133</v>
      </c>
      <c r="C6117">
        <v>-111.620402412</v>
      </c>
      <c r="D6117">
        <v>-111.621484645</v>
      </c>
      <c r="E6117">
        <v>-111.625385666</v>
      </c>
      <c r="F6117">
        <v>-111.634464987</v>
      </c>
      <c r="G6117">
        <v>-111.65734085699999</v>
      </c>
      <c r="H6117">
        <v>0</v>
      </c>
      <c r="I6117">
        <v>0.746337890625</v>
      </c>
      <c r="J6117">
        <v>-207.29883932600001</v>
      </c>
      <c r="K6117">
        <v>-207.29705243999999</v>
      </c>
      <c r="L6117">
        <v>-233.35488437999999</v>
      </c>
      <c r="M6117">
        <v>-300</v>
      </c>
      <c r="N6117">
        <v>-300</v>
      </c>
      <c r="O6117">
        <v>-300</v>
      </c>
    </row>
    <row r="6118" spans="1:15" x14ac:dyDescent="0.2">
      <c r="A6118">
        <v>0.74645996093800004</v>
      </c>
      <c r="B6118">
        <v>-111.56307573399999</v>
      </c>
      <c r="C6118">
        <v>-111.567029504</v>
      </c>
      <c r="D6118">
        <v>-111.56811403899999</v>
      </c>
      <c r="E6118">
        <v>-111.572018761</v>
      </c>
      <c r="F6118">
        <v>-111.581105909</v>
      </c>
      <c r="G6118">
        <v>-111.604001031</v>
      </c>
      <c r="H6118">
        <v>0</v>
      </c>
      <c r="I6118">
        <v>0.74645996093800004</v>
      </c>
      <c r="J6118">
        <v>-209.05514628500001</v>
      </c>
      <c r="K6118">
        <v>-209.05420219600001</v>
      </c>
      <c r="L6118">
        <v>-221.15791753600001</v>
      </c>
      <c r="M6118">
        <v>-300</v>
      </c>
      <c r="N6118">
        <v>-300</v>
      </c>
      <c r="O6118">
        <v>-300</v>
      </c>
    </row>
    <row r="6119" spans="1:15" x14ac:dyDescent="0.2">
      <c r="A6119">
        <v>0.74658203125</v>
      </c>
      <c r="B6119">
        <v>-111.51324687</v>
      </c>
      <c r="C6119">
        <v>-111.517208135</v>
      </c>
      <c r="D6119">
        <v>-111.518294974</v>
      </c>
      <c r="E6119">
        <v>-111.52220339900001</v>
      </c>
      <c r="F6119">
        <v>-111.531298374</v>
      </c>
      <c r="G6119">
        <v>-111.554212752</v>
      </c>
      <c r="H6119">
        <v>0</v>
      </c>
      <c r="I6119">
        <v>0.74658203125</v>
      </c>
      <c r="J6119">
        <v>-210.87289704200001</v>
      </c>
      <c r="K6119">
        <v>-210.872964508</v>
      </c>
      <c r="L6119">
        <v>-215.24475536400001</v>
      </c>
      <c r="M6119">
        <v>-300</v>
      </c>
      <c r="N6119">
        <v>-300</v>
      </c>
      <c r="O6119">
        <v>-300</v>
      </c>
    </row>
    <row r="6120" spans="1:15" x14ac:dyDescent="0.2">
      <c r="A6120">
        <v>0.74670410156199996</v>
      </c>
      <c r="B6120">
        <v>-111.466931614</v>
      </c>
      <c r="C6120">
        <v>-111.470900382</v>
      </c>
      <c r="D6120">
        <v>-111.471989525</v>
      </c>
      <c r="E6120">
        <v>-111.47590165299999</v>
      </c>
      <c r="F6120">
        <v>-111.48500445800001</v>
      </c>
      <c r="G6120">
        <v>-111.507938096</v>
      </c>
      <c r="H6120">
        <v>0</v>
      </c>
      <c r="I6120">
        <v>0.74670410156199996</v>
      </c>
      <c r="J6120">
        <v>-212.756437132</v>
      </c>
      <c r="K6120">
        <v>-212.75557129500001</v>
      </c>
      <c r="L6120">
        <v>-213.68875738899999</v>
      </c>
      <c r="M6120">
        <v>-300</v>
      </c>
      <c r="N6120">
        <v>-300</v>
      </c>
      <c r="O6120">
        <v>-300</v>
      </c>
    </row>
    <row r="6121" spans="1:15" x14ac:dyDescent="0.2">
      <c r="A6121">
        <v>0.746826171875</v>
      </c>
      <c r="B6121">
        <v>-111.42409492</v>
      </c>
      <c r="C6121">
        <v>-111.428071194</v>
      </c>
      <c r="D6121">
        <v>-111.429162644</v>
      </c>
      <c r="E6121">
        <v>-111.43307847600001</v>
      </c>
      <c r="F6121">
        <v>-111.442189113</v>
      </c>
      <c r="G6121">
        <v>-111.465142015</v>
      </c>
      <c r="H6121">
        <v>0</v>
      </c>
      <c r="I6121">
        <v>0.746826171875</v>
      </c>
      <c r="J6121">
        <v>-214.71089303900001</v>
      </c>
      <c r="K6121">
        <v>-214.708920793</v>
      </c>
      <c r="L6121">
        <v>-214.75846347699999</v>
      </c>
      <c r="M6121">
        <v>-300</v>
      </c>
      <c r="N6121">
        <v>-300</v>
      </c>
      <c r="O6121">
        <v>-300</v>
      </c>
    </row>
    <row r="6122" spans="1:15" x14ac:dyDescent="0.2">
      <c r="A6122">
        <v>0.74694824218800004</v>
      </c>
      <c r="B6122">
        <v>-111.384704505</v>
      </c>
      <c r="C6122">
        <v>-111.388688294</v>
      </c>
      <c r="D6122">
        <v>-111.389782051</v>
      </c>
      <c r="E6122">
        <v>-111.393701588</v>
      </c>
      <c r="F6122">
        <v>-111.402820058</v>
      </c>
      <c r="G6122">
        <v>-111.42579222800001</v>
      </c>
      <c r="H6122">
        <v>0</v>
      </c>
      <c r="I6122">
        <v>0.74694824218800004</v>
      </c>
      <c r="J6122">
        <v>-216.74226486500001</v>
      </c>
      <c r="K6122">
        <v>-216.74174186100001</v>
      </c>
      <c r="L6122">
        <v>-216.743866836</v>
      </c>
      <c r="M6122">
        <v>-300</v>
      </c>
      <c r="N6122">
        <v>-300</v>
      </c>
      <c r="O6122">
        <v>-300</v>
      </c>
    </row>
    <row r="6123" spans="1:15" x14ac:dyDescent="0.2">
      <c r="A6123">
        <v>0.7470703125</v>
      </c>
      <c r="B6123">
        <v>-111.348730762</v>
      </c>
      <c r="C6123">
        <v>-111.352722069</v>
      </c>
      <c r="D6123">
        <v>-111.353818135</v>
      </c>
      <c r="E6123">
        <v>-111.357741379</v>
      </c>
      <c r="F6123">
        <v>-111.366867684</v>
      </c>
      <c r="G6123">
        <v>-111.389859126</v>
      </c>
      <c r="H6123">
        <v>0</v>
      </c>
      <c r="I6123">
        <v>0.7470703125</v>
      </c>
      <c r="J6123">
        <v>-218.857356087</v>
      </c>
      <c r="K6123">
        <v>-218.85980728999999</v>
      </c>
      <c r="L6123">
        <v>-218.85716058</v>
      </c>
      <c r="M6123">
        <v>-300</v>
      </c>
      <c r="N6123">
        <v>-300</v>
      </c>
      <c r="O6123">
        <v>-300</v>
      </c>
    </row>
    <row r="6124" spans="1:15" x14ac:dyDescent="0.2">
      <c r="A6124">
        <v>0.74719238281199996</v>
      </c>
      <c r="B6124">
        <v>-111.31614665799999</v>
      </c>
      <c r="C6124">
        <v>-111.32014549100001</v>
      </c>
      <c r="D6124">
        <v>-111.32124386700001</v>
      </c>
      <c r="E6124">
        <v>-111.325170818</v>
      </c>
      <c r="F6124">
        <v>-111.33430496</v>
      </c>
      <c r="G6124">
        <v>-111.357315677</v>
      </c>
      <c r="H6124">
        <v>0</v>
      </c>
      <c r="I6124">
        <v>0.74719238281199996</v>
      </c>
      <c r="J6124">
        <v>-221.06352565</v>
      </c>
      <c r="K6124">
        <v>-221.066834779</v>
      </c>
      <c r="L6124">
        <v>-221.06701598999999</v>
      </c>
      <c r="M6124">
        <v>-300</v>
      </c>
      <c r="N6124">
        <v>-300</v>
      </c>
      <c r="O6124">
        <v>-300</v>
      </c>
    </row>
    <row r="6125" spans="1:15" x14ac:dyDescent="0.2">
      <c r="A6125">
        <v>0.747314453125</v>
      </c>
      <c r="B6125">
        <v>-111.28692766499999</v>
      </c>
      <c r="C6125">
        <v>-111.290934028</v>
      </c>
      <c r="D6125">
        <v>-111.292034715</v>
      </c>
      <c r="E6125">
        <v>-111.295965374</v>
      </c>
      <c r="F6125">
        <v>-111.305107355</v>
      </c>
      <c r="G6125">
        <v>-111.328137352</v>
      </c>
      <c r="H6125">
        <v>0</v>
      </c>
      <c r="I6125">
        <v>0.747314453125</v>
      </c>
      <c r="J6125">
        <v>-223.369068994</v>
      </c>
      <c r="K6125">
        <v>-223.370128741</v>
      </c>
      <c r="L6125">
        <v>-223.36870581900001</v>
      </c>
      <c r="M6125">
        <v>-300</v>
      </c>
      <c r="N6125">
        <v>-300</v>
      </c>
      <c r="O6125">
        <v>-300</v>
      </c>
    </row>
    <row r="6126" spans="1:15" x14ac:dyDescent="0.2">
      <c r="A6126">
        <v>0.74743652343800004</v>
      </c>
      <c r="B6126">
        <v>-111.261051677</v>
      </c>
      <c r="C6126">
        <v>-111.265065577</v>
      </c>
      <c r="D6126">
        <v>-111.266168576</v>
      </c>
      <c r="E6126">
        <v>-111.270102945</v>
      </c>
      <c r="F6126">
        <v>-111.279252767</v>
      </c>
      <c r="G6126">
        <v>-111.302302047</v>
      </c>
      <c r="H6126">
        <v>0</v>
      </c>
      <c r="I6126">
        <v>0.74743652343800004</v>
      </c>
      <c r="J6126">
        <v>-225.78294170999999</v>
      </c>
      <c r="K6126">
        <v>-225.78153220499999</v>
      </c>
      <c r="L6126">
        <v>-225.784727879</v>
      </c>
      <c r="M6126">
        <v>-300</v>
      </c>
      <c r="N6126">
        <v>-300</v>
      </c>
      <c r="O6126">
        <v>-300</v>
      </c>
    </row>
    <row r="6127" spans="1:15" x14ac:dyDescent="0.2">
      <c r="A6127">
        <v>0.74755859375</v>
      </c>
      <c r="B6127">
        <v>-111.23849895399999</v>
      </c>
      <c r="C6127">
        <v>-111.242520396</v>
      </c>
      <c r="D6127">
        <v>-111.24362571</v>
      </c>
      <c r="E6127">
        <v>-111.247563789</v>
      </c>
      <c r="F6127">
        <v>-111.256721453</v>
      </c>
      <c r="G6127">
        <v>-111.279790021</v>
      </c>
      <c r="H6127">
        <v>0</v>
      </c>
      <c r="I6127">
        <v>0.74755859375</v>
      </c>
      <c r="J6127">
        <v>-228.315186501</v>
      </c>
      <c r="K6127">
        <v>-228.31384186899999</v>
      </c>
      <c r="L6127">
        <v>-228.31324099099999</v>
      </c>
      <c r="M6127">
        <v>-300</v>
      </c>
      <c r="N6127">
        <v>-300</v>
      </c>
      <c r="O6127">
        <v>-300</v>
      </c>
    </row>
    <row r="6128" spans="1:15" x14ac:dyDescent="0.2">
      <c r="A6128">
        <v>0.74768066406199996</v>
      </c>
      <c r="B6128">
        <v>-111.21925206</v>
      </c>
      <c r="C6128">
        <v>-111.22328104899999</v>
      </c>
      <c r="D6128">
        <v>-111.224388678</v>
      </c>
      <c r="E6128">
        <v>-111.228330469</v>
      </c>
      <c r="F6128">
        <v>-111.23749597699999</v>
      </c>
      <c r="G6128">
        <v>-111.260583836</v>
      </c>
      <c r="H6128">
        <v>0</v>
      </c>
      <c r="I6128">
        <v>0.74768066406199996</v>
      </c>
      <c r="J6128">
        <v>-230.97754403299999</v>
      </c>
      <c r="K6128">
        <v>-230.97745313600001</v>
      </c>
      <c r="L6128">
        <v>-230.97672924700001</v>
      </c>
      <c r="M6128">
        <v>-300</v>
      </c>
      <c r="N6128">
        <v>-300</v>
      </c>
      <c r="O6128">
        <v>-300</v>
      </c>
    </row>
    <row r="6129" spans="1:15" x14ac:dyDescent="0.2">
      <c r="A6129">
        <v>0.747802734375</v>
      </c>
      <c r="B6129">
        <v>-111.20329581199999</v>
      </c>
      <c r="C6129">
        <v>-111.20733235500001</v>
      </c>
      <c r="D6129">
        <v>-111.2084423</v>
      </c>
      <c r="E6129">
        <v>-111.212387803</v>
      </c>
      <c r="F6129">
        <v>-111.221561157</v>
      </c>
      <c r="G6129">
        <v>-111.244668312</v>
      </c>
      <c r="H6129">
        <v>0</v>
      </c>
      <c r="I6129">
        <v>0.747802734375</v>
      </c>
      <c r="J6129">
        <v>-233.78380200500001</v>
      </c>
      <c r="K6129">
        <v>-233.78323115200001</v>
      </c>
      <c r="L6129">
        <v>-233.78222203600001</v>
      </c>
      <c r="M6129">
        <v>-300</v>
      </c>
      <c r="N6129">
        <v>-300</v>
      </c>
      <c r="O6129">
        <v>-300</v>
      </c>
    </row>
    <row r="6130" spans="1:15" x14ac:dyDescent="0.2">
      <c r="A6130">
        <v>0.74792480468800004</v>
      </c>
      <c r="B6130">
        <v>-111.19061723900001</v>
      </c>
      <c r="C6130">
        <v>-111.194661342</v>
      </c>
      <c r="D6130">
        <v>-111.195773604</v>
      </c>
      <c r="E6130">
        <v>-111.19972282099999</v>
      </c>
      <c r="F6130">
        <v>-111.208904023</v>
      </c>
      <c r="G6130">
        <v>-111.23203047600001</v>
      </c>
      <c r="H6130">
        <v>0</v>
      </c>
      <c r="I6130">
        <v>0.74792480468800004</v>
      </c>
      <c r="J6130">
        <v>-236.750335917</v>
      </c>
      <c r="K6130">
        <v>-236.748055523</v>
      </c>
      <c r="L6130">
        <v>-236.74899003300001</v>
      </c>
      <c r="M6130">
        <v>-300</v>
      </c>
      <c r="N6130">
        <v>-300</v>
      </c>
      <c r="O6130">
        <v>-300</v>
      </c>
    </row>
    <row r="6131" spans="1:15" x14ac:dyDescent="0.2">
      <c r="A6131">
        <v>0.748046875</v>
      </c>
      <c r="B6131">
        <v>-111.181205545</v>
      </c>
      <c r="C6131">
        <v>-111.185257213</v>
      </c>
      <c r="D6131">
        <v>-111.186371794</v>
      </c>
      <c r="E6131">
        <v>-111.190324725</v>
      </c>
      <c r="F6131">
        <v>-111.19951377700001</v>
      </c>
      <c r="G6131">
        <v>-111.222659533</v>
      </c>
      <c r="H6131">
        <v>0</v>
      </c>
      <c r="I6131">
        <v>0.748046875</v>
      </c>
      <c r="J6131">
        <v>-239.89692729500001</v>
      </c>
      <c r="K6131">
        <v>-239.895758395</v>
      </c>
      <c r="L6131">
        <v>-239.89869914600001</v>
      </c>
      <c r="M6131">
        <v>-300</v>
      </c>
      <c r="N6131">
        <v>-300</v>
      </c>
      <c r="O6131">
        <v>-300</v>
      </c>
    </row>
    <row r="6132" spans="1:15" x14ac:dyDescent="0.2">
      <c r="A6132">
        <v>0.74816894531199996</v>
      </c>
      <c r="B6132">
        <v>-111.17505207400001</v>
      </c>
      <c r="C6132">
        <v>-111.17911131300001</v>
      </c>
      <c r="D6132">
        <v>-111.180228214</v>
      </c>
      <c r="E6132">
        <v>-111.18418486</v>
      </c>
      <c r="F6132">
        <v>-111.19338176399999</v>
      </c>
      <c r="G6132">
        <v>-111.216546826</v>
      </c>
      <c r="H6132">
        <v>0</v>
      </c>
      <c r="I6132">
        <v>0.74816894531199996</v>
      </c>
      <c r="J6132">
        <v>-243.24767501599999</v>
      </c>
      <c r="K6132">
        <v>-243.24965505500001</v>
      </c>
      <c r="L6132">
        <v>-243.247738392</v>
      </c>
      <c r="M6132">
        <v>-269.30119936199998</v>
      </c>
      <c r="N6132">
        <v>-300</v>
      </c>
      <c r="O6132">
        <v>-300</v>
      </c>
    </row>
    <row r="6133" spans="1:15" x14ac:dyDescent="0.2">
      <c r="A6133">
        <v>0.748291015625</v>
      </c>
      <c r="B6133">
        <v>-111.172150288</v>
      </c>
      <c r="C6133">
        <v>-111.176217104</v>
      </c>
      <c r="D6133">
        <v>-111.17733632700001</v>
      </c>
      <c r="E6133">
        <v>-111.18129668900001</v>
      </c>
      <c r="F6133">
        <v>-111.190501446</v>
      </c>
      <c r="G6133">
        <v>-111.21368581900001</v>
      </c>
      <c r="H6133">
        <v>0</v>
      </c>
      <c r="I6133">
        <v>0.748291015625</v>
      </c>
      <c r="J6133">
        <v>-246.831475127</v>
      </c>
      <c r="K6133">
        <v>-246.83433527</v>
      </c>
      <c r="L6133">
        <v>-246.83476167200001</v>
      </c>
      <c r="M6133">
        <v>-251.206434175</v>
      </c>
      <c r="N6133">
        <v>-300</v>
      </c>
      <c r="O6133">
        <v>-300</v>
      </c>
    </row>
    <row r="6134" spans="1:15" x14ac:dyDescent="0.2">
      <c r="A6134">
        <v>0.74841308593800004</v>
      </c>
      <c r="B6134">
        <v>-111.17249574900001</v>
      </c>
      <c r="C6134">
        <v>-111.176570148</v>
      </c>
      <c r="D6134">
        <v>-111.177691693</v>
      </c>
      <c r="E6134">
        <v>-111.181655773</v>
      </c>
      <c r="F6134">
        <v>-111.190868385</v>
      </c>
      <c r="G6134">
        <v>-111.21407207199999</v>
      </c>
      <c r="H6134">
        <v>0</v>
      </c>
      <c r="I6134">
        <v>0.74841308593800004</v>
      </c>
      <c r="J6134">
        <v>-250.682086427</v>
      </c>
      <c r="K6134">
        <v>-250.68478981300001</v>
      </c>
      <c r="L6134">
        <v>-250.68236395100001</v>
      </c>
      <c r="M6134">
        <v>-250.732021038</v>
      </c>
      <c r="N6134">
        <v>-300</v>
      </c>
      <c r="O6134">
        <v>-300</v>
      </c>
    </row>
    <row r="6135" spans="1:15" x14ac:dyDescent="0.2">
      <c r="A6135">
        <v>0.74853515625</v>
      </c>
      <c r="B6135">
        <v>-111.176086102</v>
      </c>
      <c r="C6135">
        <v>-111.18016808900001</v>
      </c>
      <c r="D6135">
        <v>-111.181291958</v>
      </c>
      <c r="E6135">
        <v>-111.18525975599999</v>
      </c>
      <c r="F6135">
        <v>-111.19448022500001</v>
      </c>
      <c r="G6135">
        <v>-111.21770323</v>
      </c>
      <c r="H6135">
        <v>0</v>
      </c>
      <c r="I6135">
        <v>0.74853515625</v>
      </c>
      <c r="J6135">
        <v>-254.84228162400001</v>
      </c>
      <c r="K6135">
        <v>-254.842746361</v>
      </c>
      <c r="L6135">
        <v>-254.845751761</v>
      </c>
      <c r="M6135">
        <v>-254.84181576500001</v>
      </c>
      <c r="N6135">
        <v>-300</v>
      </c>
      <c r="O6135">
        <v>-300</v>
      </c>
    </row>
    <row r="6136" spans="1:15" x14ac:dyDescent="0.2">
      <c r="A6136">
        <v>0.74865722656199996</v>
      </c>
      <c r="B6136">
        <v>-111.182921069</v>
      </c>
      <c r="C6136">
        <v>-111.18701065</v>
      </c>
      <c r="D6136">
        <v>-111.188136844</v>
      </c>
      <c r="E6136">
        <v>-111.192108362</v>
      </c>
      <c r="F6136">
        <v>-111.201336689</v>
      </c>
      <c r="G6136">
        <v>-111.22457901600001</v>
      </c>
      <c r="H6136">
        <v>0</v>
      </c>
      <c r="I6136">
        <v>0.74865722656199996</v>
      </c>
      <c r="J6136">
        <v>-259.36458396500001</v>
      </c>
      <c r="K6136">
        <v>-259.367984632</v>
      </c>
      <c r="L6136">
        <v>-259.36684699699998</v>
      </c>
      <c r="M6136">
        <v>-259.36187396499997</v>
      </c>
      <c r="N6136">
        <v>-300</v>
      </c>
      <c r="O6136">
        <v>-300</v>
      </c>
    </row>
    <row r="6137" spans="1:15" x14ac:dyDescent="0.2">
      <c r="A6137">
        <v>0.748779296875</v>
      </c>
      <c r="B6137">
        <v>-111.193002447</v>
      </c>
      <c r="C6137">
        <v>-111.197099628</v>
      </c>
      <c r="D6137">
        <v>-111.198228148</v>
      </c>
      <c r="E6137">
        <v>-111.202203387</v>
      </c>
      <c r="F6137">
        <v>-111.211439575</v>
      </c>
      <c r="G6137">
        <v>-111.234701227</v>
      </c>
      <c r="H6137">
        <v>0</v>
      </c>
      <c r="I6137">
        <v>0.748779296875</v>
      </c>
      <c r="J6137">
        <v>-264.31524276699997</v>
      </c>
      <c r="K6137">
        <v>-264.31878503000002</v>
      </c>
      <c r="L6137">
        <v>-264.324996591</v>
      </c>
      <c r="M6137">
        <v>-264.31155980099999</v>
      </c>
      <c r="N6137">
        <v>-300</v>
      </c>
      <c r="O6137">
        <v>-300</v>
      </c>
    </row>
    <row r="6138" spans="1:15" x14ac:dyDescent="0.2">
      <c r="A6138">
        <v>0.74890136718800004</v>
      </c>
      <c r="B6138">
        <v>-111.206334111</v>
      </c>
      <c r="C6138">
        <v>-111.210438899</v>
      </c>
      <c r="D6138">
        <v>-111.211569746</v>
      </c>
      <c r="E6138">
        <v>-111.21554870600001</v>
      </c>
      <c r="F6138">
        <v>-111.224792756</v>
      </c>
      <c r="G6138">
        <v>-111.248073737</v>
      </c>
      <c r="H6138">
        <v>0</v>
      </c>
      <c r="I6138">
        <v>0.74890136718800004</v>
      </c>
      <c r="J6138">
        <v>-269.80232440100002</v>
      </c>
      <c r="K6138">
        <v>-269.80641712599999</v>
      </c>
      <c r="L6138">
        <v>-269.80408221499999</v>
      </c>
      <c r="M6138">
        <v>-269.795330433</v>
      </c>
      <c r="N6138">
        <v>-300</v>
      </c>
      <c r="O6138">
        <v>-300</v>
      </c>
    </row>
    <row r="6139" spans="1:15" x14ac:dyDescent="0.2">
      <c r="A6139">
        <v>0.7490234375</v>
      </c>
      <c r="B6139">
        <v>-111.222922023</v>
      </c>
      <c r="C6139">
        <v>-111.22703442300001</v>
      </c>
      <c r="D6139">
        <v>-111.228167599</v>
      </c>
      <c r="E6139">
        <v>-111.232150281</v>
      </c>
      <c r="F6139">
        <v>-111.24140219500001</v>
      </c>
      <c r="G6139">
        <v>-111.26470251000001</v>
      </c>
      <c r="H6139">
        <v>0</v>
      </c>
      <c r="I6139">
        <v>0.7490234375</v>
      </c>
      <c r="J6139">
        <v>-275.91776655500001</v>
      </c>
      <c r="K6139">
        <v>-275.93582343999998</v>
      </c>
      <c r="L6139">
        <v>-275.917159228</v>
      </c>
      <c r="M6139">
        <v>-275.91343087199999</v>
      </c>
      <c r="N6139">
        <v>-300</v>
      </c>
      <c r="O6139">
        <v>-300</v>
      </c>
    </row>
    <row r="6140" spans="1:15" x14ac:dyDescent="0.2">
      <c r="A6140">
        <v>0.74914550781199996</v>
      </c>
      <c r="B6140">
        <v>-111.242774248</v>
      </c>
      <c r="C6140">
        <v>-111.24689426499999</v>
      </c>
      <c r="D6140">
        <v>-111.24802977100001</v>
      </c>
      <c r="E6140">
        <v>-111.252016177</v>
      </c>
      <c r="F6140">
        <v>-111.261275957</v>
      </c>
      <c r="G6140">
        <v>-111.284595608</v>
      </c>
      <c r="H6140">
        <v>0</v>
      </c>
      <c r="I6140">
        <v>0.74914550781199996</v>
      </c>
      <c r="J6140">
        <v>-282.85138464599999</v>
      </c>
      <c r="K6140">
        <v>-282.89381603999999</v>
      </c>
      <c r="L6140">
        <v>-282.90391837200002</v>
      </c>
      <c r="M6140">
        <v>-282.83020500200001</v>
      </c>
      <c r="N6140">
        <v>-287.18017147400002</v>
      </c>
      <c r="O6140">
        <v>-300</v>
      </c>
    </row>
    <row r="6141" spans="1:15" x14ac:dyDescent="0.2">
      <c r="A6141">
        <v>0.749267578125</v>
      </c>
      <c r="B6141">
        <v>-111.26590097099999</v>
      </c>
      <c r="C6141">
        <v>-111.270028611</v>
      </c>
      <c r="D6141">
        <v>-111.271166448</v>
      </c>
      <c r="E6141">
        <v>-111.275156579</v>
      </c>
      <c r="F6141">
        <v>-111.284424226</v>
      </c>
      <c r="G6141">
        <v>-111.30776321800001</v>
      </c>
      <c r="H6141">
        <v>0</v>
      </c>
      <c r="I6141">
        <v>0.749267578125</v>
      </c>
      <c r="J6141">
        <v>-290.81867881699998</v>
      </c>
      <c r="K6141">
        <v>-290.93605772699999</v>
      </c>
      <c r="L6141">
        <v>-290.79759991999998</v>
      </c>
      <c r="M6141">
        <v>-290.82859670900001</v>
      </c>
      <c r="N6141">
        <v>-290.88911395500003</v>
      </c>
      <c r="O6141">
        <v>-300</v>
      </c>
    </row>
    <row r="6142" spans="1:15" x14ac:dyDescent="0.2">
      <c r="A6142">
        <v>0.74938964843800004</v>
      </c>
      <c r="B6142">
        <v>-111.292314527</v>
      </c>
      <c r="C6142">
        <v>-111.296449796</v>
      </c>
      <c r="D6142">
        <v>-111.297589966</v>
      </c>
      <c r="E6142">
        <v>-111.301583822</v>
      </c>
      <c r="F6142">
        <v>-111.310859338</v>
      </c>
      <c r="G6142">
        <v>-111.334217674</v>
      </c>
      <c r="H6142">
        <v>0</v>
      </c>
      <c r="I6142">
        <v>0.74938964843800004</v>
      </c>
      <c r="J6142">
        <v>-300</v>
      </c>
      <c r="K6142">
        <v>-300</v>
      </c>
      <c r="L6142">
        <v>-300</v>
      </c>
      <c r="M6142">
        <v>-300</v>
      </c>
      <c r="N6142">
        <v>-300</v>
      </c>
      <c r="O6142">
        <v>-300</v>
      </c>
    </row>
    <row r="6143" spans="1:15" x14ac:dyDescent="0.2">
      <c r="A6143">
        <v>0.74951171875</v>
      </c>
      <c r="B6143">
        <v>-111.322029431</v>
      </c>
      <c r="C6143">
        <v>-111.326172335</v>
      </c>
      <c r="D6143">
        <v>-111.32731483800001</v>
      </c>
      <c r="E6143">
        <v>-111.33131242100001</v>
      </c>
      <c r="F6143">
        <v>-111.340595808</v>
      </c>
      <c r="G6143">
        <v>-111.363973492</v>
      </c>
      <c r="H6143">
        <v>0</v>
      </c>
      <c r="I6143">
        <v>0.74951171875</v>
      </c>
      <c r="J6143">
        <v>-300</v>
      </c>
      <c r="K6143">
        <v>-300</v>
      </c>
      <c r="L6143">
        <v>-300</v>
      </c>
      <c r="M6143">
        <v>-300</v>
      </c>
      <c r="N6143">
        <v>-300</v>
      </c>
      <c r="O6143">
        <v>-300</v>
      </c>
    </row>
    <row r="6144" spans="1:15" x14ac:dyDescent="0.2">
      <c r="A6144">
        <v>0.74963378906199996</v>
      </c>
      <c r="B6144">
        <v>-111.35506241900001</v>
      </c>
      <c r="C6144">
        <v>-111.359212963</v>
      </c>
      <c r="D6144">
        <v>-111.36035780100001</v>
      </c>
      <c r="E6144">
        <v>-111.364359111</v>
      </c>
      <c r="F6144">
        <v>-111.373650371</v>
      </c>
      <c r="G6144">
        <v>-111.397047406</v>
      </c>
      <c r="H6144">
        <v>0</v>
      </c>
      <c r="I6144">
        <v>0.74963378906199996</v>
      </c>
      <c r="J6144">
        <v>-300</v>
      </c>
      <c r="K6144">
        <v>-300</v>
      </c>
      <c r="L6144">
        <v>-300</v>
      </c>
      <c r="M6144">
        <v>-300</v>
      </c>
      <c r="N6144">
        <v>-300</v>
      </c>
      <c r="O6144">
        <v>-300</v>
      </c>
    </row>
    <row r="6145" spans="1:15" x14ac:dyDescent="0.2">
      <c r="A6145">
        <v>0.749755859375</v>
      </c>
      <c r="B6145">
        <v>-111.39143248800001</v>
      </c>
      <c r="C6145">
        <v>-111.39559067899999</v>
      </c>
      <c r="D6145">
        <v>-111.396737853</v>
      </c>
      <c r="E6145">
        <v>-111.40074289099999</v>
      </c>
      <c r="F6145">
        <v>-111.410042026</v>
      </c>
      <c r="G6145">
        <v>-111.43345841599999</v>
      </c>
      <c r="H6145">
        <v>0</v>
      </c>
      <c r="I6145">
        <v>0.749755859375</v>
      </c>
      <c r="J6145">
        <v>-300</v>
      </c>
      <c r="K6145">
        <v>-300</v>
      </c>
      <c r="L6145">
        <v>-300</v>
      </c>
      <c r="M6145">
        <v>-300</v>
      </c>
      <c r="N6145">
        <v>-300</v>
      </c>
      <c r="O6145">
        <v>-300</v>
      </c>
    </row>
    <row r="6146" spans="1:15" x14ac:dyDescent="0.2">
      <c r="A6146">
        <v>0.74987792968800004</v>
      </c>
      <c r="B6146">
        <v>-111.43116095400001</v>
      </c>
      <c r="C6146">
        <v>-111.435326797</v>
      </c>
      <c r="D6146">
        <v>-111.436476309</v>
      </c>
      <c r="E6146">
        <v>-111.44048507700001</v>
      </c>
      <c r="F6146">
        <v>-111.44979208700001</v>
      </c>
      <c r="G6146">
        <v>-111.473227837</v>
      </c>
      <c r="H6146">
        <v>0</v>
      </c>
      <c r="I6146">
        <v>0.74987792968800004</v>
      </c>
      <c r="J6146">
        <v>-300</v>
      </c>
      <c r="K6146">
        <v>-300</v>
      </c>
      <c r="L6146">
        <v>-300</v>
      </c>
      <c r="M6146">
        <v>-300</v>
      </c>
      <c r="N6146">
        <v>-300</v>
      </c>
      <c r="O6146">
        <v>-300</v>
      </c>
    </row>
    <row r="6147" spans="1:15" x14ac:dyDescent="0.2">
      <c r="A6147">
        <v>0.75</v>
      </c>
      <c r="B6147">
        <v>-111.474271507</v>
      </c>
      <c r="C6147">
        <v>-111.47844500799999</v>
      </c>
      <c r="D6147">
        <v>-111.479596859</v>
      </c>
      <c r="E6147">
        <v>-111.48360935700001</v>
      </c>
      <c r="F6147">
        <v>-111.492924246</v>
      </c>
      <c r="G6147">
        <v>-111.51637935700001</v>
      </c>
      <c r="H6147">
        <v>0</v>
      </c>
      <c r="I6147">
        <v>0.75</v>
      </c>
      <c r="J6147">
        <v>-300</v>
      </c>
      <c r="K6147">
        <v>-300</v>
      </c>
      <c r="L6147">
        <v>-300</v>
      </c>
      <c r="M6147">
        <v>-300</v>
      </c>
      <c r="N6147">
        <v>-300</v>
      </c>
      <c r="O6147">
        <v>-300</v>
      </c>
    </row>
    <row r="6148" spans="1:15" x14ac:dyDescent="0.2">
      <c r="A6148">
        <v>0.75012207031199996</v>
      </c>
      <c r="B6148">
        <v>-111.52079027800001</v>
      </c>
      <c r="C6148">
        <v>-111.524971443</v>
      </c>
      <c r="D6148">
        <v>-111.526125634</v>
      </c>
      <c r="E6148">
        <v>-111.530141863</v>
      </c>
      <c r="F6148">
        <v>-111.539464632</v>
      </c>
      <c r="G6148">
        <v>-111.56293911</v>
      </c>
      <c r="H6148">
        <v>0</v>
      </c>
      <c r="I6148">
        <v>0.75012207031199996</v>
      </c>
      <c r="J6148">
        <v>-300</v>
      </c>
      <c r="K6148">
        <v>-300</v>
      </c>
      <c r="L6148">
        <v>-300</v>
      </c>
      <c r="M6148">
        <v>-300</v>
      </c>
      <c r="N6148">
        <v>-300</v>
      </c>
      <c r="O6148">
        <v>-300</v>
      </c>
    </row>
    <row r="6149" spans="1:15" x14ac:dyDescent="0.2">
      <c r="A6149">
        <v>0.750244140625</v>
      </c>
      <c r="B6149">
        <v>-111.570745913</v>
      </c>
      <c r="C6149">
        <v>-111.574934747</v>
      </c>
      <c r="D6149">
        <v>-111.576091279</v>
      </c>
      <c r="E6149">
        <v>-111.58011123999999</v>
      </c>
      <c r="F6149">
        <v>-111.58944189</v>
      </c>
      <c r="G6149">
        <v>-111.612935738</v>
      </c>
      <c r="H6149">
        <v>0</v>
      </c>
      <c r="I6149">
        <v>0.750244140625</v>
      </c>
      <c r="J6149">
        <v>-300</v>
      </c>
      <c r="K6149">
        <v>-300</v>
      </c>
      <c r="L6149">
        <v>-300</v>
      </c>
      <c r="M6149">
        <v>-300</v>
      </c>
      <c r="N6149">
        <v>-300</v>
      </c>
      <c r="O6149">
        <v>-300</v>
      </c>
    </row>
    <row r="6150" spans="1:15" x14ac:dyDescent="0.2">
      <c r="A6150">
        <v>0.75036621093800004</v>
      </c>
      <c r="B6150">
        <v>-111.624169653</v>
      </c>
      <c r="C6150">
        <v>-111.628366163</v>
      </c>
      <c r="D6150">
        <v>-111.629525036</v>
      </c>
      <c r="E6150">
        <v>-111.633548731</v>
      </c>
      <c r="F6150">
        <v>-111.642887265</v>
      </c>
      <c r="G6150">
        <v>-111.666400486</v>
      </c>
      <c r="H6150">
        <v>0</v>
      </c>
      <c r="I6150">
        <v>0.75036621093800004</v>
      </c>
      <c r="J6150">
        <v>-300</v>
      </c>
      <c r="K6150">
        <v>-300</v>
      </c>
      <c r="L6150">
        <v>-300</v>
      </c>
      <c r="M6150">
        <v>-300</v>
      </c>
      <c r="N6150">
        <v>-300</v>
      </c>
      <c r="O6150">
        <v>-300</v>
      </c>
    </row>
    <row r="6151" spans="1:15" x14ac:dyDescent="0.2">
      <c r="A6151">
        <v>0.75048828125</v>
      </c>
      <c r="B6151">
        <v>-111.681095429</v>
      </c>
      <c r="C6151">
        <v>-111.68529962</v>
      </c>
      <c r="D6151">
        <v>-111.686460837</v>
      </c>
      <c r="E6151">
        <v>-111.69048826700001</v>
      </c>
      <c r="F6151">
        <v>-111.699834685</v>
      </c>
      <c r="G6151">
        <v>-111.723367283</v>
      </c>
      <c r="H6151">
        <v>0</v>
      </c>
      <c r="I6151">
        <v>0.75048828125</v>
      </c>
      <c r="J6151">
        <v>-300</v>
      </c>
      <c r="K6151">
        <v>-300</v>
      </c>
      <c r="L6151">
        <v>-300</v>
      </c>
      <c r="M6151">
        <v>-300</v>
      </c>
      <c r="N6151">
        <v>-300</v>
      </c>
      <c r="O6151">
        <v>-300</v>
      </c>
    </row>
    <row r="6152" spans="1:15" x14ac:dyDescent="0.2">
      <c r="A6152">
        <v>0.75061035156199996</v>
      </c>
      <c r="B6152">
        <v>-111.741559959</v>
      </c>
      <c r="C6152">
        <v>-111.745771838</v>
      </c>
      <c r="D6152">
        <v>-111.7469354</v>
      </c>
      <c r="E6152">
        <v>-111.750966564</v>
      </c>
      <c r="F6152">
        <v>-111.760320869</v>
      </c>
      <c r="G6152">
        <v>-111.783872848</v>
      </c>
      <c r="H6152">
        <v>0</v>
      </c>
      <c r="I6152">
        <v>0.75061035156199996</v>
      </c>
      <c r="J6152">
        <v>-300</v>
      </c>
      <c r="K6152">
        <v>-300</v>
      </c>
      <c r="L6152">
        <v>-299.94385304399998</v>
      </c>
      <c r="M6152">
        <v>-299.88970640899998</v>
      </c>
      <c r="N6152">
        <v>-300</v>
      </c>
      <c r="O6152">
        <v>-300</v>
      </c>
    </row>
    <row r="6153" spans="1:15" x14ac:dyDescent="0.2">
      <c r="A6153">
        <v>0.750732421875</v>
      </c>
      <c r="B6153">
        <v>-111.805602862</v>
      </c>
      <c r="C6153">
        <v>-111.80982243299999</v>
      </c>
      <c r="D6153">
        <v>-111.810988342</v>
      </c>
      <c r="E6153">
        <v>-111.815023242</v>
      </c>
      <c r="F6153">
        <v>-111.824385435</v>
      </c>
      <c r="G6153">
        <v>-111.847956799</v>
      </c>
      <c r="H6153">
        <v>0</v>
      </c>
      <c r="I6153">
        <v>0.750732421875</v>
      </c>
      <c r="J6153">
        <v>-290.78324133000001</v>
      </c>
      <c r="K6153">
        <v>-290.86213542299998</v>
      </c>
      <c r="L6153">
        <v>-290.90315945399999</v>
      </c>
      <c r="M6153">
        <v>-290.65086811600003</v>
      </c>
      <c r="N6153">
        <v>-290.629473432</v>
      </c>
      <c r="O6153">
        <v>-300</v>
      </c>
    </row>
    <row r="6154" spans="1:15" x14ac:dyDescent="0.2">
      <c r="A6154">
        <v>0.75085449218800004</v>
      </c>
      <c r="B6154">
        <v>-111.873266775</v>
      </c>
      <c r="C6154">
        <v>-111.877494044</v>
      </c>
      <c r="D6154">
        <v>-111.8786623</v>
      </c>
      <c r="E6154">
        <v>-111.882700938</v>
      </c>
      <c r="F6154">
        <v>-111.89207102100001</v>
      </c>
      <c r="G6154">
        <v>-111.91566177200001</v>
      </c>
      <c r="H6154">
        <v>0</v>
      </c>
      <c r="I6154">
        <v>0.75085449218800004</v>
      </c>
      <c r="J6154">
        <v>-282.64241135499998</v>
      </c>
      <c r="K6154">
        <v>-282.75133749600002</v>
      </c>
      <c r="L6154">
        <v>-282.67771719000001</v>
      </c>
      <c r="M6154">
        <v>-282.66950717100002</v>
      </c>
      <c r="N6154">
        <v>-287.05948081700001</v>
      </c>
      <c r="O6154">
        <v>-300</v>
      </c>
    </row>
    <row r="6155" spans="1:15" x14ac:dyDescent="0.2">
      <c r="A6155">
        <v>0.7509765625</v>
      </c>
      <c r="B6155">
        <v>-111.944597487</v>
      </c>
      <c r="C6155">
        <v>-111.94883246099999</v>
      </c>
      <c r="D6155">
        <v>-111.950003065</v>
      </c>
      <c r="E6155">
        <v>-111.95404544199999</v>
      </c>
      <c r="F6155">
        <v>-111.963423416</v>
      </c>
      <c r="G6155">
        <v>-111.987033559</v>
      </c>
      <c r="H6155">
        <v>0</v>
      </c>
      <c r="I6155">
        <v>0.7509765625</v>
      </c>
      <c r="J6155">
        <v>-275.74596896000003</v>
      </c>
      <c r="K6155">
        <v>-275.76970781099999</v>
      </c>
      <c r="L6155">
        <v>-275.76519300699999</v>
      </c>
      <c r="M6155">
        <v>-275.73026319000002</v>
      </c>
      <c r="N6155">
        <v>-300</v>
      </c>
      <c r="O6155">
        <v>-300</v>
      </c>
    </row>
    <row r="6156" spans="1:15" x14ac:dyDescent="0.2">
      <c r="A6156">
        <v>0.75109863281199996</v>
      </c>
      <c r="B6156">
        <v>-112.019644089</v>
      </c>
      <c r="C6156">
        <v>-112.023886773</v>
      </c>
      <c r="D6156">
        <v>-112.025059727</v>
      </c>
      <c r="E6156">
        <v>-112.02910584200001</v>
      </c>
      <c r="F6156">
        <v>-112.03849171</v>
      </c>
      <c r="G6156">
        <v>-112.062121248</v>
      </c>
      <c r="H6156">
        <v>0</v>
      </c>
      <c r="I6156">
        <v>0.75109863281199996</v>
      </c>
      <c r="J6156">
        <v>-269.58970235499999</v>
      </c>
      <c r="K6156">
        <v>-269.600704952</v>
      </c>
      <c r="L6156">
        <v>-269.59351597099999</v>
      </c>
      <c r="M6156">
        <v>-269.579143714</v>
      </c>
      <c r="N6156">
        <v>-300</v>
      </c>
      <c r="O6156">
        <v>-300</v>
      </c>
    </row>
    <row r="6157" spans="1:15" x14ac:dyDescent="0.2">
      <c r="A6157">
        <v>0.751220703125</v>
      </c>
      <c r="B6157">
        <v>-112.09845912500001</v>
      </c>
      <c r="C6157">
        <v>-112.10270952499999</v>
      </c>
      <c r="D6157">
        <v>-112.10388483</v>
      </c>
      <c r="E6157">
        <v>-112.10793468599999</v>
      </c>
      <c r="F6157">
        <v>-112.117328449</v>
      </c>
      <c r="G6157">
        <v>-112.140977385</v>
      </c>
      <c r="H6157">
        <v>0</v>
      </c>
      <c r="I6157">
        <v>0.751220703125</v>
      </c>
      <c r="J6157">
        <v>-264.08928748599999</v>
      </c>
      <c r="K6157">
        <v>-264.09132592899999</v>
      </c>
      <c r="L6157">
        <v>-264.08406829299997</v>
      </c>
      <c r="M6157">
        <v>-264.084300805</v>
      </c>
      <c r="N6157">
        <v>-300</v>
      </c>
      <c r="O6157">
        <v>-300</v>
      </c>
    </row>
    <row r="6158" spans="1:15" x14ac:dyDescent="0.2">
      <c r="A6158">
        <v>0.75134277343800004</v>
      </c>
      <c r="B6158">
        <v>-112.181098775</v>
      </c>
      <c r="C6158">
        <v>-112.18535689700001</v>
      </c>
      <c r="D6158">
        <v>-112.186534554</v>
      </c>
      <c r="E6158">
        <v>-112.19058815</v>
      </c>
      <c r="F6158">
        <v>-112.19998981000001</v>
      </c>
      <c r="G6158">
        <v>-112.223658149</v>
      </c>
      <c r="H6158">
        <v>0</v>
      </c>
      <c r="I6158">
        <v>0.75134277343800004</v>
      </c>
      <c r="J6158">
        <v>-259.10508429399999</v>
      </c>
      <c r="K6158">
        <v>-259.10746867900002</v>
      </c>
      <c r="L6158">
        <v>-259.11049523899999</v>
      </c>
      <c r="M6158">
        <v>-259.104406799</v>
      </c>
      <c r="N6158">
        <v>-300</v>
      </c>
      <c r="O6158">
        <v>-300</v>
      </c>
    </row>
    <row r="6159" spans="1:15" x14ac:dyDescent="0.2">
      <c r="A6159">
        <v>0.75146484375</v>
      </c>
      <c r="B6159">
        <v>-112.26762303700001</v>
      </c>
      <c r="C6159">
        <v>-112.271888887</v>
      </c>
      <c r="D6159">
        <v>-112.273068897</v>
      </c>
      <c r="E6159">
        <v>-112.277126236</v>
      </c>
      <c r="F6159">
        <v>-112.286535794</v>
      </c>
      <c r="G6159">
        <v>-112.31022353900001</v>
      </c>
      <c r="H6159">
        <v>0</v>
      </c>
      <c r="I6159">
        <v>0.75146484375</v>
      </c>
      <c r="J6159">
        <v>-254.563120062</v>
      </c>
      <c r="K6159">
        <v>-254.560661732</v>
      </c>
      <c r="L6159">
        <v>-254.561253161</v>
      </c>
      <c r="M6159">
        <v>-254.55922297699999</v>
      </c>
      <c r="N6159">
        <v>-300</v>
      </c>
      <c r="O6159">
        <v>-300</v>
      </c>
    </row>
    <row r="6160" spans="1:15" x14ac:dyDescent="0.2">
      <c r="A6160">
        <v>0.75158691406199996</v>
      </c>
      <c r="B6160">
        <v>-112.35809594200001</v>
      </c>
      <c r="C6160">
        <v>-112.36236952599999</v>
      </c>
      <c r="D6160">
        <v>-112.363551891</v>
      </c>
      <c r="E6160">
        <v>-112.36761297300001</v>
      </c>
      <c r="F6160">
        <v>-112.37703043099999</v>
      </c>
      <c r="G6160">
        <v>-112.400737584</v>
      </c>
      <c r="H6160">
        <v>0</v>
      </c>
      <c r="I6160">
        <v>0.75158691406199996</v>
      </c>
      <c r="J6160">
        <v>-250.37830552400001</v>
      </c>
      <c r="K6160">
        <v>-250.380354815</v>
      </c>
      <c r="L6160">
        <v>-250.377436856</v>
      </c>
      <c r="M6160">
        <v>-250.42632994600001</v>
      </c>
      <c r="N6160">
        <v>-300</v>
      </c>
      <c r="O6160">
        <v>-300</v>
      </c>
    </row>
    <row r="6161" spans="1:15" x14ac:dyDescent="0.2">
      <c r="A6161">
        <v>0.751708984375</v>
      </c>
      <c r="B6161">
        <v>-112.45258577600001</v>
      </c>
      <c r="C6161">
        <v>-112.45686709899999</v>
      </c>
      <c r="D6161">
        <v>-112.45805181999999</v>
      </c>
      <c r="E6161">
        <v>-112.462116646</v>
      </c>
      <c r="F6161">
        <v>-112.47154200600001</v>
      </c>
      <c r="G6161">
        <v>-112.495268573</v>
      </c>
      <c r="H6161">
        <v>0</v>
      </c>
      <c r="I6161">
        <v>0.751708984375</v>
      </c>
      <c r="J6161">
        <v>-246.50197918999999</v>
      </c>
      <c r="K6161">
        <v>-246.50716875000001</v>
      </c>
      <c r="L6161">
        <v>-246.50724306999999</v>
      </c>
      <c r="M6161">
        <v>-250.87785429300001</v>
      </c>
      <c r="N6161">
        <v>-300</v>
      </c>
      <c r="O6161">
        <v>-300</v>
      </c>
    </row>
    <row r="6162" spans="1:15" x14ac:dyDescent="0.2">
      <c r="A6162">
        <v>0.75183105468800004</v>
      </c>
      <c r="B6162">
        <v>-112.551165332</v>
      </c>
      <c r="C6162">
        <v>-112.5554544</v>
      </c>
      <c r="D6162">
        <v>-112.556641478</v>
      </c>
      <c r="E6162">
        <v>-112.560710048</v>
      </c>
      <c r="F6162">
        <v>-112.570143312</v>
      </c>
      <c r="G6162">
        <v>-112.593889295</v>
      </c>
      <c r="H6162">
        <v>0</v>
      </c>
      <c r="I6162">
        <v>0.75183105468800004</v>
      </c>
      <c r="J6162">
        <v>-242.89630686199999</v>
      </c>
      <c r="K6162">
        <v>-242.89810968099999</v>
      </c>
      <c r="L6162">
        <v>-242.89587930499999</v>
      </c>
      <c r="M6162">
        <v>-268.95089612300001</v>
      </c>
      <c r="N6162">
        <v>-300</v>
      </c>
      <c r="O6162">
        <v>-300</v>
      </c>
    </row>
    <row r="6163" spans="1:15" x14ac:dyDescent="0.2">
      <c r="A6163">
        <v>0.751953125</v>
      </c>
      <c r="B6163">
        <v>-112.653912177</v>
      </c>
      <c r="C6163">
        <v>-112.658208996</v>
      </c>
      <c r="D6163">
        <v>-112.65939843300001</v>
      </c>
      <c r="E6163">
        <v>-112.663470749</v>
      </c>
      <c r="F6163">
        <v>-112.672911918</v>
      </c>
      <c r="G6163">
        <v>-112.696677321</v>
      </c>
      <c r="H6163">
        <v>0</v>
      </c>
      <c r="I6163">
        <v>0.751953125</v>
      </c>
      <c r="J6163">
        <v>-239.52206701200001</v>
      </c>
      <c r="K6163">
        <v>-239.52092950900001</v>
      </c>
      <c r="L6163">
        <v>-239.523758832</v>
      </c>
      <c r="M6163">
        <v>-300</v>
      </c>
      <c r="N6163">
        <v>-300</v>
      </c>
      <c r="O6163">
        <v>-300</v>
      </c>
    </row>
    <row r="6164" spans="1:15" x14ac:dyDescent="0.2">
      <c r="A6164">
        <v>0.75207519531199996</v>
      </c>
      <c r="B6164">
        <v>-112.760908957</v>
      </c>
      <c r="C6164">
        <v>-112.76521353299999</v>
      </c>
      <c r="D6164">
        <v>-112.76640532899999</v>
      </c>
      <c r="E6164">
        <v>-112.77048139199999</v>
      </c>
      <c r="F6164">
        <v>-112.779930467</v>
      </c>
      <c r="G6164">
        <v>-112.803715293</v>
      </c>
      <c r="H6164">
        <v>0</v>
      </c>
      <c r="I6164">
        <v>0.75207519531199996</v>
      </c>
      <c r="J6164">
        <v>-236.351979994</v>
      </c>
      <c r="K6164">
        <v>-236.35025667900001</v>
      </c>
      <c r="L6164">
        <v>-236.35042972400001</v>
      </c>
      <c r="M6164">
        <v>-300</v>
      </c>
      <c r="N6164">
        <v>-300</v>
      </c>
      <c r="O6164">
        <v>-300</v>
      </c>
    </row>
    <row r="6165" spans="1:15" x14ac:dyDescent="0.2">
      <c r="A6165">
        <v>0.752197265625</v>
      </c>
      <c r="B6165">
        <v>-112.872243715</v>
      </c>
      <c r="C6165">
        <v>-112.876556053</v>
      </c>
      <c r="D6165">
        <v>-112.87775021</v>
      </c>
      <c r="E6165">
        <v>-112.881830021</v>
      </c>
      <c r="F6165">
        <v>-112.891287005</v>
      </c>
      <c r="G6165">
        <v>-112.915091258</v>
      </c>
      <c r="H6165">
        <v>0</v>
      </c>
      <c r="I6165">
        <v>0.752197265625</v>
      </c>
      <c r="J6165">
        <v>-233.36200143600001</v>
      </c>
      <c r="K6165">
        <v>-233.36165893</v>
      </c>
      <c r="L6165">
        <v>-233.360329205</v>
      </c>
      <c r="M6165">
        <v>-300</v>
      </c>
      <c r="N6165">
        <v>-300</v>
      </c>
      <c r="O6165">
        <v>-300</v>
      </c>
    </row>
    <row r="6166" spans="1:15" x14ac:dyDescent="0.2">
      <c r="A6166">
        <v>0.75231933593800004</v>
      </c>
      <c r="B6166">
        <v>-112.988010254</v>
      </c>
      <c r="C6166">
        <v>-112.992330361</v>
      </c>
      <c r="D6166">
        <v>-112.993526879</v>
      </c>
      <c r="E6166">
        <v>-112.997610439</v>
      </c>
      <c r="F6166">
        <v>-113.007075333</v>
      </c>
      <c r="G6166">
        <v>-113.03089901600001</v>
      </c>
      <c r="H6166">
        <v>0</v>
      </c>
      <c r="I6166">
        <v>0.75231933593800004</v>
      </c>
      <c r="J6166">
        <v>-230.53250131300001</v>
      </c>
      <c r="K6166">
        <v>-230.532309516</v>
      </c>
      <c r="L6166">
        <v>-230.53160371199999</v>
      </c>
      <c r="M6166">
        <v>-300</v>
      </c>
      <c r="N6166">
        <v>-300</v>
      </c>
      <c r="O6166">
        <v>-300</v>
      </c>
    </row>
    <row r="6167" spans="1:15" x14ac:dyDescent="0.2">
      <c r="A6167">
        <v>0.75244140625</v>
      </c>
      <c r="B6167">
        <v>-113.10830852700001</v>
      </c>
      <c r="C6167">
        <v>-113.112636407</v>
      </c>
      <c r="D6167">
        <v>-113.11383529</v>
      </c>
      <c r="E6167">
        <v>-113.117922599</v>
      </c>
      <c r="F6167">
        <v>-113.127395405</v>
      </c>
      <c r="G6167">
        <v>-113.151238521</v>
      </c>
      <c r="H6167">
        <v>0</v>
      </c>
      <c r="I6167">
        <v>0.75244140625</v>
      </c>
      <c r="J6167">
        <v>-227.846706848</v>
      </c>
      <c r="K6167">
        <v>-227.845403637</v>
      </c>
      <c r="L6167">
        <v>-227.84471491400001</v>
      </c>
      <c r="M6167">
        <v>-300</v>
      </c>
      <c r="N6167">
        <v>-300</v>
      </c>
      <c r="O6167">
        <v>-300</v>
      </c>
    </row>
    <row r="6168" spans="1:15" x14ac:dyDescent="0.2">
      <c r="A6168">
        <v>0.75256347656199996</v>
      </c>
      <c r="B6168">
        <v>-113.233245068</v>
      </c>
      <c r="C6168">
        <v>-113.237580729</v>
      </c>
      <c r="D6168">
        <v>-113.23878197499999</v>
      </c>
      <c r="E6168">
        <v>-113.242873035</v>
      </c>
      <c r="F6168">
        <v>-113.252353755</v>
      </c>
      <c r="G6168">
        <v>-113.276216308</v>
      </c>
      <c r="H6168">
        <v>0</v>
      </c>
      <c r="I6168">
        <v>0.75256347656199996</v>
      </c>
      <c r="J6168">
        <v>-225.290972982</v>
      </c>
      <c r="K6168">
        <v>-225.289579207</v>
      </c>
      <c r="L6168">
        <v>-225.292812946</v>
      </c>
      <c r="M6168">
        <v>-300</v>
      </c>
      <c r="N6168">
        <v>-300</v>
      </c>
      <c r="O6168">
        <v>-300</v>
      </c>
    </row>
    <row r="6169" spans="1:15" x14ac:dyDescent="0.2">
      <c r="A6169">
        <v>0.752685546875</v>
      </c>
      <c r="B6169">
        <v>-113.36293346799999</v>
      </c>
      <c r="C6169">
        <v>-113.367276914</v>
      </c>
      <c r="D6169">
        <v>-113.368480526</v>
      </c>
      <c r="E6169">
        <v>-113.372575338</v>
      </c>
      <c r="F6169">
        <v>-113.382063973</v>
      </c>
      <c r="G6169">
        <v>-113.40594596699999</v>
      </c>
      <c r="H6169">
        <v>0</v>
      </c>
      <c r="I6169">
        <v>0.752685546875</v>
      </c>
      <c r="J6169">
        <v>-222.85374722500001</v>
      </c>
      <c r="K6169">
        <v>-222.854687716</v>
      </c>
      <c r="L6169">
        <v>-222.85339282800001</v>
      </c>
      <c r="M6169">
        <v>-300</v>
      </c>
      <c r="N6169">
        <v>-300</v>
      </c>
      <c r="O6169">
        <v>-300</v>
      </c>
    </row>
    <row r="6170" spans="1:15" x14ac:dyDescent="0.2">
      <c r="A6170">
        <v>0.75280761718800004</v>
      </c>
      <c r="B6170">
        <v>-113.49749489600001</v>
      </c>
      <c r="C6170">
        <v>-113.501846134</v>
      </c>
      <c r="D6170">
        <v>-113.503052113</v>
      </c>
      <c r="E6170">
        <v>-113.507150678</v>
      </c>
      <c r="F6170">
        <v>-113.516647229</v>
      </c>
      <c r="G6170">
        <v>-113.540548667</v>
      </c>
      <c r="H6170">
        <v>0</v>
      </c>
      <c r="I6170">
        <v>0.75280761718800004</v>
      </c>
      <c r="J6170">
        <v>-220.52475169499999</v>
      </c>
      <c r="K6170">
        <v>-220.528067921</v>
      </c>
      <c r="L6170">
        <v>-220.52816962</v>
      </c>
      <c r="M6170">
        <v>-300</v>
      </c>
      <c r="N6170">
        <v>-300</v>
      </c>
      <c r="O6170">
        <v>-300</v>
      </c>
    </row>
    <row r="6171" spans="1:15" x14ac:dyDescent="0.2">
      <c r="A6171">
        <v>0.7529296875</v>
      </c>
      <c r="B6171">
        <v>-113.637058678</v>
      </c>
      <c r="C6171">
        <v>-113.641417713</v>
      </c>
      <c r="D6171">
        <v>-113.642626061</v>
      </c>
      <c r="E6171">
        <v>-113.64672837800001</v>
      </c>
      <c r="F6171">
        <v>-113.656232848</v>
      </c>
      <c r="G6171">
        <v>-113.680153733</v>
      </c>
      <c r="H6171">
        <v>0</v>
      </c>
      <c r="I6171">
        <v>0.7529296875</v>
      </c>
      <c r="J6171">
        <v>-218.29505062699999</v>
      </c>
      <c r="K6171">
        <v>-218.29753558300001</v>
      </c>
      <c r="L6171">
        <v>-218.294930053</v>
      </c>
      <c r="M6171">
        <v>-300</v>
      </c>
      <c r="N6171">
        <v>-300</v>
      </c>
      <c r="O6171">
        <v>-300</v>
      </c>
    </row>
    <row r="6172" spans="1:15" x14ac:dyDescent="0.2">
      <c r="A6172">
        <v>0.75305175781199996</v>
      </c>
      <c r="B6172">
        <v>-113.78176293200001</v>
      </c>
      <c r="C6172">
        <v>-113.78612977100001</v>
      </c>
      <c r="D6172">
        <v>-113.787340488</v>
      </c>
      <c r="E6172">
        <v>-113.79144656</v>
      </c>
      <c r="F6172">
        <v>-113.80095894900001</v>
      </c>
      <c r="G6172">
        <v>-113.824899286</v>
      </c>
      <c r="H6172">
        <v>0</v>
      </c>
      <c r="I6172">
        <v>0.75305175781199996</v>
      </c>
      <c r="J6172">
        <v>-216.15658268799999</v>
      </c>
      <c r="K6172">
        <v>-216.15607370800001</v>
      </c>
      <c r="L6172">
        <v>-216.158168381</v>
      </c>
      <c r="M6172">
        <v>-300</v>
      </c>
      <c r="N6172">
        <v>-300</v>
      </c>
      <c r="O6172">
        <v>-300</v>
      </c>
    </row>
    <row r="6173" spans="1:15" x14ac:dyDescent="0.2">
      <c r="A6173">
        <v>0.753173828125</v>
      </c>
      <c r="B6173">
        <v>-113.931755279</v>
      </c>
      <c r="C6173">
        <v>-113.936129927</v>
      </c>
      <c r="D6173">
        <v>-113.937343015</v>
      </c>
      <c r="E6173">
        <v>-113.941452842</v>
      </c>
      <c r="F6173">
        <v>-113.95097315300001</v>
      </c>
      <c r="G6173">
        <v>-113.974932943</v>
      </c>
      <c r="H6173">
        <v>0</v>
      </c>
      <c r="I6173">
        <v>0.753173828125</v>
      </c>
      <c r="J6173">
        <v>-214.10179579699999</v>
      </c>
      <c r="K6173">
        <v>-214.09982923199999</v>
      </c>
      <c r="L6173">
        <v>-214.14935601900001</v>
      </c>
      <c r="M6173">
        <v>-300</v>
      </c>
      <c r="N6173">
        <v>-300</v>
      </c>
      <c r="O6173">
        <v>-300</v>
      </c>
    </row>
    <row r="6174" spans="1:15" x14ac:dyDescent="0.2">
      <c r="A6174">
        <v>0.75329589843800004</v>
      </c>
      <c r="B6174">
        <v>-114.087193622</v>
      </c>
      <c r="C6174">
        <v>-114.091576085</v>
      </c>
      <c r="D6174">
        <v>-114.09279154399999</v>
      </c>
      <c r="E6174">
        <v>-114.096905128</v>
      </c>
      <c r="F6174">
        <v>-114.106433362</v>
      </c>
      <c r="G6174">
        <v>-114.13041260999999</v>
      </c>
      <c r="H6174">
        <v>0</v>
      </c>
      <c r="I6174">
        <v>0.75329589843800004</v>
      </c>
      <c r="J6174">
        <v>-212.12391159200001</v>
      </c>
      <c r="K6174">
        <v>-212.123050455</v>
      </c>
      <c r="L6174">
        <v>-213.05621813499999</v>
      </c>
      <c r="M6174">
        <v>-300</v>
      </c>
      <c r="N6174">
        <v>-300</v>
      </c>
      <c r="O6174">
        <v>-300</v>
      </c>
    </row>
    <row r="6175" spans="1:15" x14ac:dyDescent="0.2">
      <c r="A6175">
        <v>0.75341796875</v>
      </c>
      <c r="B6175">
        <v>-114.248247018</v>
      </c>
      <c r="C6175">
        <v>-114.252637302</v>
      </c>
      <c r="D6175">
        <v>-114.25385513400001</v>
      </c>
      <c r="E6175">
        <v>-114.257972475</v>
      </c>
      <c r="F6175">
        <v>-114.267508634</v>
      </c>
      <c r="G6175">
        <v>-114.29150734300001</v>
      </c>
      <c r="H6175">
        <v>0</v>
      </c>
      <c r="I6175">
        <v>0.75341796875</v>
      </c>
      <c r="J6175">
        <v>-210.21694924100001</v>
      </c>
      <c r="K6175">
        <v>-210.21699129800001</v>
      </c>
      <c r="L6175">
        <v>-214.58878238700001</v>
      </c>
      <c r="M6175">
        <v>-300</v>
      </c>
      <c r="N6175">
        <v>-300</v>
      </c>
      <c r="O6175">
        <v>-300</v>
      </c>
    </row>
    <row r="6176" spans="1:15" x14ac:dyDescent="0.2">
      <c r="A6176">
        <v>0.75354003906199996</v>
      </c>
      <c r="B6176">
        <v>-114.415096651</v>
      </c>
      <c r="C6176">
        <v>-114.419494762</v>
      </c>
      <c r="D6176">
        <v>-114.420714968</v>
      </c>
      <c r="E6176">
        <v>-114.424836067</v>
      </c>
      <c r="F6176">
        <v>-114.43438015300001</v>
      </c>
      <c r="G6176">
        <v>-114.45839832599999</v>
      </c>
      <c r="H6176">
        <v>0</v>
      </c>
      <c r="I6176">
        <v>0.75354003906199996</v>
      </c>
      <c r="J6176">
        <v>-208.37574501099999</v>
      </c>
      <c r="K6176">
        <v>-208.374815971</v>
      </c>
      <c r="L6176">
        <v>-220.478518073</v>
      </c>
      <c r="M6176">
        <v>-300</v>
      </c>
      <c r="N6176">
        <v>-300</v>
      </c>
      <c r="O6176">
        <v>-300</v>
      </c>
    </row>
    <row r="6177" spans="1:15" x14ac:dyDescent="0.2">
      <c r="A6177">
        <v>0.753662109375</v>
      </c>
      <c r="B6177">
        <v>-114.58793691299999</v>
      </c>
      <c r="C6177">
        <v>-114.592342856</v>
      </c>
      <c r="D6177">
        <v>-114.593565437</v>
      </c>
      <c r="E6177">
        <v>-114.597690296</v>
      </c>
      <c r="F6177">
        <v>-114.607242309</v>
      </c>
      <c r="G6177">
        <v>-114.63127995000001</v>
      </c>
      <c r="H6177">
        <v>0</v>
      </c>
      <c r="I6177">
        <v>0.753662109375</v>
      </c>
      <c r="J6177">
        <v>-206.596022922</v>
      </c>
      <c r="K6177">
        <v>-206.59423389099999</v>
      </c>
      <c r="L6177">
        <v>-232.65195937199999</v>
      </c>
      <c r="M6177">
        <v>-300</v>
      </c>
      <c r="N6177">
        <v>-300</v>
      </c>
      <c r="O6177">
        <v>-300</v>
      </c>
    </row>
    <row r="6178" spans="1:15" x14ac:dyDescent="0.2">
      <c r="A6178">
        <v>0.75378417968800004</v>
      </c>
      <c r="B6178">
        <v>-114.766976614</v>
      </c>
      <c r="C6178">
        <v>-114.771390395</v>
      </c>
      <c r="D6178">
        <v>-114.772615354</v>
      </c>
      <c r="E6178">
        <v>-114.77674397200001</v>
      </c>
      <c r="F6178">
        <v>-114.786303915</v>
      </c>
      <c r="G6178">
        <v>-114.810361026</v>
      </c>
      <c r="H6178">
        <v>0</v>
      </c>
      <c r="I6178">
        <v>0.75378417968800004</v>
      </c>
      <c r="J6178">
        <v>-204.87411588500001</v>
      </c>
      <c r="K6178">
        <v>-204.87409779699999</v>
      </c>
      <c r="L6178">
        <v>-255.260351313</v>
      </c>
      <c r="M6178">
        <v>-300</v>
      </c>
      <c r="N6178">
        <v>-300</v>
      </c>
      <c r="O6178">
        <v>-300</v>
      </c>
    </row>
    <row r="6179" spans="1:15" x14ac:dyDescent="0.2">
      <c r="A6179">
        <v>0.75390625</v>
      </c>
      <c r="B6179">
        <v>-114.952440344</v>
      </c>
      <c r="C6179">
        <v>-114.95686197000001</v>
      </c>
      <c r="D6179">
        <v>-114.95808930600001</v>
      </c>
      <c r="E6179">
        <v>-114.96222168600001</v>
      </c>
      <c r="F6179">
        <v>-114.97178956</v>
      </c>
      <c r="G6179">
        <v>-114.995866146</v>
      </c>
      <c r="H6179">
        <v>0</v>
      </c>
      <c r="I6179">
        <v>0.75390625</v>
      </c>
      <c r="J6179">
        <v>-203.20683167499999</v>
      </c>
      <c r="K6179">
        <v>-203.20967009099999</v>
      </c>
      <c r="L6179">
        <v>-300</v>
      </c>
      <c r="M6179">
        <v>-300</v>
      </c>
      <c r="N6179">
        <v>-300</v>
      </c>
      <c r="O6179">
        <v>-300</v>
      </c>
    </row>
    <row r="6180" spans="1:15" x14ac:dyDescent="0.2">
      <c r="A6180">
        <v>0.75402832031199996</v>
      </c>
      <c r="B6180">
        <v>-115.144570003</v>
      </c>
      <c r="C6180">
        <v>-115.148999479</v>
      </c>
      <c r="D6180">
        <v>-115.150229194</v>
      </c>
      <c r="E6180">
        <v>-115.15436533499999</v>
      </c>
      <c r="F6180">
        <v>-115.163941143</v>
      </c>
      <c r="G6180">
        <v>-115.188037206</v>
      </c>
      <c r="H6180">
        <v>0</v>
      </c>
      <c r="I6180">
        <v>0.75402832031199996</v>
      </c>
      <c r="J6180">
        <v>-201.59114549</v>
      </c>
      <c r="K6180">
        <v>-201.59425282199999</v>
      </c>
      <c r="L6180">
        <v>-300</v>
      </c>
      <c r="M6180">
        <v>-300</v>
      </c>
      <c r="N6180">
        <v>-300</v>
      </c>
      <c r="O6180">
        <v>-300</v>
      </c>
    </row>
    <row r="6181" spans="1:15" x14ac:dyDescent="0.2">
      <c r="A6181">
        <v>0.754150390625</v>
      </c>
      <c r="B6181">
        <v>-115.343626519</v>
      </c>
      <c r="C6181">
        <v>-115.34806385</v>
      </c>
      <c r="D6181">
        <v>-115.349295946</v>
      </c>
      <c r="E6181">
        <v>-115.35343585</v>
      </c>
      <c r="F6181">
        <v>-115.363019592</v>
      </c>
      <c r="G6181">
        <v>-115.387135136</v>
      </c>
      <c r="H6181">
        <v>0</v>
      </c>
      <c r="I6181">
        <v>0.754150390625</v>
      </c>
      <c r="J6181">
        <v>-200.024038684</v>
      </c>
      <c r="K6181">
        <v>-200.02442785400001</v>
      </c>
      <c r="L6181">
        <v>-300</v>
      </c>
      <c r="M6181">
        <v>-300</v>
      </c>
      <c r="N6181">
        <v>-300</v>
      </c>
      <c r="O6181">
        <v>-300</v>
      </c>
    </row>
    <row r="6182" spans="1:15" x14ac:dyDescent="0.2">
      <c r="A6182">
        <v>0.75427246093800004</v>
      </c>
      <c r="B6182">
        <v>-115.5498918</v>
      </c>
      <c r="C6182">
        <v>-115.55433699300001</v>
      </c>
      <c r="D6182">
        <v>-115.55557147</v>
      </c>
      <c r="E6182">
        <v>-115.559715138</v>
      </c>
      <c r="F6182">
        <v>-115.56930681599999</v>
      </c>
      <c r="G6182">
        <v>-115.593441844</v>
      </c>
      <c r="H6182">
        <v>0</v>
      </c>
      <c r="I6182">
        <v>0.75427246093800004</v>
      </c>
      <c r="J6182">
        <v>-198.50244701400001</v>
      </c>
      <c r="K6182">
        <v>-198.50067632700001</v>
      </c>
      <c r="L6182">
        <v>-300</v>
      </c>
      <c r="M6182">
        <v>-300</v>
      </c>
      <c r="N6182">
        <v>-300</v>
      </c>
      <c r="O6182">
        <v>-300</v>
      </c>
    </row>
    <row r="6183" spans="1:15" x14ac:dyDescent="0.2">
      <c r="A6183">
        <v>0.75439453125</v>
      </c>
      <c r="B6183">
        <v>-115.763670946</v>
      </c>
      <c r="C6183">
        <v>-115.768124007</v>
      </c>
      <c r="D6183">
        <v>-115.769360867</v>
      </c>
      <c r="E6183">
        <v>-115.773508299</v>
      </c>
      <c r="F6183">
        <v>-115.783107914</v>
      </c>
      <c r="G6183">
        <v>-115.80726242999999</v>
      </c>
      <c r="H6183">
        <v>0</v>
      </c>
      <c r="I6183">
        <v>0.75439453125</v>
      </c>
      <c r="J6183">
        <v>-197.02335440799999</v>
      </c>
      <c r="K6183">
        <v>-197.02216800400001</v>
      </c>
      <c r="L6183">
        <v>-300</v>
      </c>
      <c r="M6183">
        <v>-300</v>
      </c>
      <c r="N6183">
        <v>-300</v>
      </c>
      <c r="O6183">
        <v>-300</v>
      </c>
    </row>
    <row r="6184" spans="1:15" x14ac:dyDescent="0.2">
      <c r="A6184">
        <v>0.75451660156199996</v>
      </c>
      <c r="B6184">
        <v>-115.98529476100001</v>
      </c>
      <c r="C6184">
        <v>-115.989755695</v>
      </c>
      <c r="D6184">
        <v>-115.990994938</v>
      </c>
      <c r="E6184">
        <v>-115.995146136</v>
      </c>
      <c r="F6184">
        <v>-116.004753691</v>
      </c>
      <c r="G6184">
        <v>-116.028927698</v>
      </c>
      <c r="H6184">
        <v>0</v>
      </c>
      <c r="I6184">
        <v>0.75451660156199996</v>
      </c>
      <c r="J6184">
        <v>-195.58398916100001</v>
      </c>
      <c r="K6184">
        <v>-195.58399952299999</v>
      </c>
      <c r="L6184">
        <v>-300</v>
      </c>
      <c r="M6184">
        <v>-300</v>
      </c>
      <c r="N6184">
        <v>-300</v>
      </c>
      <c r="O6184">
        <v>-300</v>
      </c>
    </row>
    <row r="6185" spans="1:15" x14ac:dyDescent="0.2">
      <c r="A6185">
        <v>0.754638671875</v>
      </c>
      <c r="B6185">
        <v>-116.21512262500001</v>
      </c>
      <c r="C6185">
        <v>-116.21959143799999</v>
      </c>
      <c r="D6185">
        <v>-116.220833067</v>
      </c>
      <c r="E6185">
        <v>-116.224988031</v>
      </c>
      <c r="F6185">
        <v>-116.234603527</v>
      </c>
      <c r="G6185">
        <v>-116.258797028</v>
      </c>
      <c r="H6185">
        <v>0</v>
      </c>
      <c r="I6185">
        <v>0.754638671875</v>
      </c>
      <c r="J6185">
        <v>-194.18196346799999</v>
      </c>
      <c r="K6185">
        <v>-194.181225461</v>
      </c>
      <c r="L6185">
        <v>-300</v>
      </c>
      <c r="M6185">
        <v>-300</v>
      </c>
      <c r="N6185">
        <v>-300</v>
      </c>
      <c r="O6185">
        <v>-300</v>
      </c>
    </row>
    <row r="6186" spans="1:15" x14ac:dyDescent="0.2">
      <c r="A6186">
        <v>0.75476074218800004</v>
      </c>
      <c r="B6186">
        <v>-116.45354578600001</v>
      </c>
      <c r="C6186">
        <v>-116.458022484</v>
      </c>
      <c r="D6186">
        <v>-116.45926649899999</v>
      </c>
      <c r="E6186">
        <v>-116.463425231</v>
      </c>
      <c r="F6186">
        <v>-116.47304866899999</v>
      </c>
      <c r="G6186">
        <v>-116.497261667</v>
      </c>
      <c r="H6186">
        <v>0</v>
      </c>
      <c r="I6186">
        <v>0.75476074218800004</v>
      </c>
      <c r="J6186">
        <v>-192.81539167700001</v>
      </c>
      <c r="K6186">
        <v>-192.81339439600001</v>
      </c>
      <c r="L6186">
        <v>-300</v>
      </c>
      <c r="M6186">
        <v>-300</v>
      </c>
      <c r="N6186">
        <v>-300</v>
      </c>
      <c r="O6186">
        <v>-300</v>
      </c>
    </row>
    <row r="6187" spans="1:15" x14ac:dyDescent="0.2">
      <c r="A6187">
        <v>0.7548828125</v>
      </c>
      <c r="B6187">
        <v>-116.700991141</v>
      </c>
      <c r="C6187">
        <v>-116.705475729</v>
      </c>
      <c r="D6187">
        <v>-116.706722133</v>
      </c>
      <c r="E6187">
        <v>-116.710884632</v>
      </c>
      <c r="F6187">
        <v>-116.720516014</v>
      </c>
      <c r="G6187">
        <v>-116.744748513</v>
      </c>
      <c r="H6187">
        <v>0</v>
      </c>
      <c r="I6187">
        <v>0.7548828125</v>
      </c>
      <c r="J6187">
        <v>-191.482803859</v>
      </c>
      <c r="K6187">
        <v>-191.48211170499999</v>
      </c>
      <c r="L6187">
        <v>-300</v>
      </c>
      <c r="M6187">
        <v>-300</v>
      </c>
      <c r="N6187">
        <v>-300</v>
      </c>
      <c r="O6187">
        <v>-300</v>
      </c>
    </row>
    <row r="6188" spans="1:15" x14ac:dyDescent="0.2">
      <c r="A6188">
        <v>0.75500488281199996</v>
      </c>
      <c r="B6188">
        <v>-116.957925605</v>
      </c>
      <c r="C6188">
        <v>-116.962418091</v>
      </c>
      <c r="D6188">
        <v>-116.963666883</v>
      </c>
      <c r="E6188">
        <v>-116.96783315099999</v>
      </c>
      <c r="F6188">
        <v>-116.977472479</v>
      </c>
      <c r="G6188">
        <v>-117.001724481</v>
      </c>
      <c r="H6188">
        <v>0</v>
      </c>
      <c r="I6188">
        <v>0.75500488281199996</v>
      </c>
      <c r="J6188">
        <v>-190.18299942900001</v>
      </c>
      <c r="K6188">
        <v>-190.18540041</v>
      </c>
      <c r="L6188">
        <v>-300</v>
      </c>
      <c r="M6188">
        <v>-300</v>
      </c>
      <c r="N6188">
        <v>-300</v>
      </c>
      <c r="O6188">
        <v>-300</v>
      </c>
    </row>
    <row r="6189" spans="1:15" x14ac:dyDescent="0.2">
      <c r="A6189">
        <v>0.755126953125</v>
      </c>
      <c r="B6189">
        <v>-117.22486118099999</v>
      </c>
      <c r="C6189">
        <v>-117.229361568</v>
      </c>
      <c r="D6189">
        <v>-117.23061275000001</v>
      </c>
      <c r="E6189">
        <v>-117.23478278899999</v>
      </c>
      <c r="F6189">
        <v>-117.244430064</v>
      </c>
      <c r="G6189">
        <v>-117.268701573</v>
      </c>
      <c r="H6189">
        <v>0</v>
      </c>
      <c r="I6189">
        <v>0.755126953125</v>
      </c>
      <c r="J6189">
        <v>-188.914808792</v>
      </c>
      <c r="K6189">
        <v>-188.918041558</v>
      </c>
      <c r="L6189">
        <v>-300</v>
      </c>
      <c r="M6189">
        <v>-300</v>
      </c>
      <c r="N6189">
        <v>-300</v>
      </c>
      <c r="O6189">
        <v>-300</v>
      </c>
    </row>
    <row r="6190" spans="1:15" x14ac:dyDescent="0.2">
      <c r="A6190">
        <v>0.75524902343800004</v>
      </c>
      <c r="B6190">
        <v>-117.502360853</v>
      </c>
      <c r="C6190">
        <v>-117.50686914800001</v>
      </c>
      <c r="D6190">
        <v>-117.508122722</v>
      </c>
      <c r="E6190">
        <v>-117.512296531</v>
      </c>
      <c r="F6190">
        <v>-117.521951755</v>
      </c>
      <c r="G6190">
        <v>-117.54624277400001</v>
      </c>
      <c r="H6190">
        <v>0</v>
      </c>
      <c r="I6190">
        <v>0.75524902343800004</v>
      </c>
      <c r="J6190">
        <v>-187.67689586099999</v>
      </c>
      <c r="K6190">
        <v>-187.67763244400001</v>
      </c>
      <c r="L6190">
        <v>-300</v>
      </c>
      <c r="M6190">
        <v>-300</v>
      </c>
      <c r="N6190">
        <v>-300</v>
      </c>
      <c r="O6190">
        <v>-300</v>
      </c>
    </row>
    <row r="6191" spans="1:15" x14ac:dyDescent="0.2">
      <c r="A6191">
        <v>0.75537109375</v>
      </c>
      <c r="B6191">
        <v>-117.7910455</v>
      </c>
      <c r="C6191">
        <v>-117.79556171</v>
      </c>
      <c r="D6191">
        <v>-117.796817676</v>
      </c>
      <c r="E6191">
        <v>-117.800995257</v>
      </c>
      <c r="F6191">
        <v>-117.81065843099999</v>
      </c>
      <c r="G6191">
        <v>-117.834968964</v>
      </c>
      <c r="H6191">
        <v>0</v>
      </c>
      <c r="I6191">
        <v>0.75537109375</v>
      </c>
      <c r="J6191">
        <v>-186.46772033299999</v>
      </c>
      <c r="K6191">
        <v>-186.466371487</v>
      </c>
      <c r="L6191">
        <v>-300</v>
      </c>
      <c r="M6191">
        <v>-300</v>
      </c>
      <c r="N6191">
        <v>-300</v>
      </c>
      <c r="O6191">
        <v>-300</v>
      </c>
    </row>
    <row r="6192" spans="1:15" x14ac:dyDescent="0.2">
      <c r="A6192">
        <v>0.75549316406199996</v>
      </c>
      <c r="B6192">
        <v>-118.091602018</v>
      </c>
      <c r="C6192">
        <v>-118.096126148</v>
      </c>
      <c r="D6192">
        <v>-118.097384507</v>
      </c>
      <c r="E6192">
        <v>-118.101565862</v>
      </c>
      <c r="F6192">
        <v>-118.111236987</v>
      </c>
      <c r="G6192">
        <v>-118.135567037</v>
      </c>
      <c r="H6192">
        <v>0</v>
      </c>
      <c r="I6192">
        <v>0.75549316406199996</v>
      </c>
      <c r="J6192">
        <v>-185.28558296899999</v>
      </c>
      <c r="K6192">
        <v>-185.285011599</v>
      </c>
      <c r="L6192">
        <v>-300</v>
      </c>
      <c r="M6192">
        <v>-300</v>
      </c>
      <c r="N6192">
        <v>-300</v>
      </c>
      <c r="O6192">
        <v>-300</v>
      </c>
    </row>
    <row r="6193" spans="1:15" x14ac:dyDescent="0.2">
      <c r="A6193">
        <v>0.755615234375</v>
      </c>
      <c r="B6193">
        <v>-118.404792929</v>
      </c>
      <c r="C6193">
        <v>-118.409324985</v>
      </c>
      <c r="D6193">
        <v>-118.410585739</v>
      </c>
      <c r="E6193">
        <v>-118.414770867</v>
      </c>
      <c r="F6193">
        <v>-118.42444994500001</v>
      </c>
      <c r="G6193">
        <v>-118.448799515</v>
      </c>
      <c r="H6193">
        <v>0</v>
      </c>
      <c r="I6193">
        <v>0.755615234375</v>
      </c>
      <c r="J6193">
        <v>-184.12882043799999</v>
      </c>
      <c r="K6193">
        <v>-184.12897957999999</v>
      </c>
      <c r="L6193">
        <v>-300</v>
      </c>
      <c r="M6193">
        <v>-300</v>
      </c>
      <c r="N6193">
        <v>-300</v>
      </c>
      <c r="O6193">
        <v>-300</v>
      </c>
    </row>
    <row r="6194" spans="1:15" x14ac:dyDescent="0.2">
      <c r="A6194">
        <v>0.75573730468800004</v>
      </c>
      <c r="B6194">
        <v>-118.731467815</v>
      </c>
      <c r="C6194">
        <v>-118.73600780300001</v>
      </c>
      <c r="D6194">
        <v>-118.73727095300001</v>
      </c>
      <c r="E6194">
        <v>-118.74145985600001</v>
      </c>
      <c r="F6194">
        <v>-118.751146889</v>
      </c>
      <c r="G6194">
        <v>-118.775515982</v>
      </c>
      <c r="H6194">
        <v>0</v>
      </c>
      <c r="I6194">
        <v>0.75573730468800004</v>
      </c>
      <c r="J6194">
        <v>-182.99599540700001</v>
      </c>
      <c r="K6194">
        <v>-182.994242563</v>
      </c>
      <c r="L6194">
        <v>-300</v>
      </c>
      <c r="M6194">
        <v>-300</v>
      </c>
      <c r="N6194">
        <v>-300</v>
      </c>
      <c r="O6194">
        <v>-300</v>
      </c>
    </row>
    <row r="6195" spans="1:15" x14ac:dyDescent="0.2">
      <c r="A6195">
        <v>0.755859375</v>
      </c>
      <c r="B6195">
        <v>-119.07257701</v>
      </c>
      <c r="C6195">
        <v>-119.077124935</v>
      </c>
      <c r="D6195">
        <v>-119.07839048300001</v>
      </c>
      <c r="E6195">
        <v>-119.08258316</v>
      </c>
      <c r="F6195">
        <v>-119.092278151</v>
      </c>
      <c r="G6195">
        <v>-119.11666676900001</v>
      </c>
      <c r="H6195">
        <v>0</v>
      </c>
      <c r="I6195">
        <v>0.755859375</v>
      </c>
      <c r="J6195">
        <v>-181.88604948</v>
      </c>
      <c r="K6195">
        <v>-181.88342391899999</v>
      </c>
      <c r="L6195">
        <v>-293.40165928599998</v>
      </c>
      <c r="M6195">
        <v>-300</v>
      </c>
      <c r="N6195">
        <v>-300</v>
      </c>
      <c r="O6195">
        <v>-300</v>
      </c>
    </row>
    <row r="6196" spans="1:15" x14ac:dyDescent="0.2">
      <c r="A6196">
        <v>0.75598144531199996</v>
      </c>
      <c r="B6196">
        <v>-119.429188096</v>
      </c>
      <c r="C6196">
        <v>-119.43374396500001</v>
      </c>
      <c r="D6196">
        <v>-119.43501191</v>
      </c>
      <c r="E6196">
        <v>-119.439208364</v>
      </c>
      <c r="F6196">
        <v>-119.448911313</v>
      </c>
      <c r="G6196">
        <v>-119.473319461</v>
      </c>
      <c r="H6196">
        <v>0</v>
      </c>
      <c r="I6196">
        <v>0.75598144531199996</v>
      </c>
      <c r="J6196">
        <v>-180.798293304</v>
      </c>
      <c r="K6196">
        <v>-180.79913210699999</v>
      </c>
      <c r="L6196">
        <v>-298.37736983600001</v>
      </c>
      <c r="M6196">
        <v>-300</v>
      </c>
      <c r="N6196">
        <v>-300</v>
      </c>
      <c r="O6196">
        <v>-300</v>
      </c>
    </row>
    <row r="6197" spans="1:15" x14ac:dyDescent="0.2">
      <c r="A6197">
        <v>0.756103515625</v>
      </c>
      <c r="B6197">
        <v>-119.802505939</v>
      </c>
      <c r="C6197">
        <v>-119.80706975699999</v>
      </c>
      <c r="D6197">
        <v>-119.808340102</v>
      </c>
      <c r="E6197">
        <v>-119.812540334</v>
      </c>
      <c r="F6197">
        <v>-119.822251241</v>
      </c>
      <c r="G6197">
        <v>-119.84667892100001</v>
      </c>
      <c r="H6197">
        <v>0</v>
      </c>
      <c r="I6197">
        <v>0.756103515625</v>
      </c>
      <c r="J6197">
        <v>-179.73228581500001</v>
      </c>
      <c r="K6197">
        <v>-179.73437720000001</v>
      </c>
      <c r="L6197">
        <v>-290.69994675599997</v>
      </c>
      <c r="M6197">
        <v>-294.89769221199998</v>
      </c>
      <c r="N6197">
        <v>-300</v>
      </c>
      <c r="O6197">
        <v>-300</v>
      </c>
    </row>
    <row r="6198" spans="1:15" x14ac:dyDescent="0.2">
      <c r="A6198">
        <v>0.75622558593800004</v>
      </c>
      <c r="B6198">
        <v>-120.193897202</v>
      </c>
      <c r="C6198">
        <v>-120.198468976</v>
      </c>
      <c r="D6198">
        <v>-120.199741722</v>
      </c>
      <c r="E6198">
        <v>-120.20394573199999</v>
      </c>
      <c r="F6198">
        <v>-120.2136646</v>
      </c>
      <c r="G6198">
        <v>-120.238111816</v>
      </c>
      <c r="H6198">
        <v>0</v>
      </c>
      <c r="I6198">
        <v>0.75622558593800004</v>
      </c>
      <c r="J6198">
        <v>-178.68762162900001</v>
      </c>
      <c r="K6198">
        <v>-178.68844538600001</v>
      </c>
      <c r="L6198">
        <v>-298.82360190000003</v>
      </c>
      <c r="M6198">
        <v>-298.06567441099997</v>
      </c>
      <c r="N6198">
        <v>-300</v>
      </c>
      <c r="O6198">
        <v>-300</v>
      </c>
    </row>
    <row r="6199" spans="1:15" x14ac:dyDescent="0.2">
      <c r="A6199">
        <v>0.75634765625</v>
      </c>
      <c r="B6199">
        <v>-120.604920607</v>
      </c>
      <c r="C6199">
        <v>-120.609500342</v>
      </c>
      <c r="D6199">
        <v>-120.61077548999999</v>
      </c>
      <c r="E6199">
        <v>-120.614983279</v>
      </c>
      <c r="F6199">
        <v>-120.62471011</v>
      </c>
      <c r="G6199">
        <v>-120.649176864</v>
      </c>
      <c r="H6199">
        <v>0</v>
      </c>
      <c r="I6199">
        <v>0.75634765625</v>
      </c>
      <c r="J6199">
        <v>-177.66372506900001</v>
      </c>
      <c r="K6199">
        <v>-177.713244914</v>
      </c>
      <c r="L6199">
        <v>-300</v>
      </c>
      <c r="M6199">
        <v>-300</v>
      </c>
      <c r="N6199">
        <v>-300</v>
      </c>
      <c r="O6199">
        <v>-300</v>
      </c>
    </row>
    <row r="6200" spans="1:15" x14ac:dyDescent="0.2">
      <c r="A6200">
        <v>0.75646972656199996</v>
      </c>
      <c r="B6200">
        <v>-121.03736462099999</v>
      </c>
      <c r="C6200">
        <v>-121.041952322</v>
      </c>
      <c r="D6200">
        <v>-121.043229874</v>
      </c>
      <c r="E6200">
        <v>-121.04744144199999</v>
      </c>
      <c r="F6200">
        <v>-121.05717623699999</v>
      </c>
      <c r="G6200">
        <v>-121.081662533</v>
      </c>
      <c r="H6200">
        <v>0</v>
      </c>
      <c r="I6200">
        <v>0.75646972656199996</v>
      </c>
      <c r="J6200">
        <v>-176.65974570500001</v>
      </c>
      <c r="K6200">
        <v>-176.94879644100001</v>
      </c>
      <c r="L6200">
        <v>-298.03643923999999</v>
      </c>
      <c r="M6200">
        <v>-297.37443352100001</v>
      </c>
      <c r="N6200">
        <v>-300</v>
      </c>
      <c r="O6200">
        <v>-300</v>
      </c>
    </row>
    <row r="6201" spans="1:15" x14ac:dyDescent="0.2">
      <c r="A6201">
        <v>0.756591796875</v>
      </c>
      <c r="B6201">
        <v>-121.493294889</v>
      </c>
      <c r="C6201">
        <v>-121.49789056199999</v>
      </c>
      <c r="D6201">
        <v>-121.499170519</v>
      </c>
      <c r="E6201">
        <v>-121.503385868</v>
      </c>
      <c r="F6201">
        <v>-121.513128628</v>
      </c>
      <c r="G6201">
        <v>-121.537634469</v>
      </c>
      <c r="H6201">
        <v>0</v>
      </c>
      <c r="I6201">
        <v>0.756591796875</v>
      </c>
      <c r="J6201">
        <v>-175.67459040400001</v>
      </c>
      <c r="K6201">
        <v>-176.607757249</v>
      </c>
      <c r="L6201">
        <v>-300</v>
      </c>
      <c r="M6201">
        <v>-290.39256903900002</v>
      </c>
      <c r="N6201">
        <v>-300</v>
      </c>
      <c r="O6201">
        <v>-300</v>
      </c>
    </row>
    <row r="6202" spans="1:15" x14ac:dyDescent="0.2">
      <c r="A6202">
        <v>0.75671386718800004</v>
      </c>
      <c r="B6202">
        <v>-121.97511459899999</v>
      </c>
      <c r="C6202">
        <v>-121.97971825099999</v>
      </c>
      <c r="D6202">
        <v>-121.98100061300001</v>
      </c>
      <c r="E6202">
        <v>-121.98521974400001</v>
      </c>
      <c r="F6202">
        <v>-121.99497047200001</v>
      </c>
      <c r="G6202">
        <v>-122.019495861</v>
      </c>
      <c r="H6202">
        <v>0</v>
      </c>
      <c r="I6202">
        <v>0.75671386718800004</v>
      </c>
      <c r="J6202">
        <v>-174.70708402899999</v>
      </c>
      <c r="K6202">
        <v>-176.92638802900001</v>
      </c>
      <c r="L6202">
        <v>-300</v>
      </c>
      <c r="M6202">
        <v>-287.39963652099999</v>
      </c>
      <c r="N6202">
        <v>-300</v>
      </c>
      <c r="O6202">
        <v>-300</v>
      </c>
    </row>
    <row r="6203" spans="1:15" x14ac:dyDescent="0.2">
      <c r="A6203">
        <v>0.7568359375</v>
      </c>
      <c r="B6203">
        <v>-122.48564224099999</v>
      </c>
      <c r="C6203">
        <v>-122.490253877</v>
      </c>
      <c r="D6203">
        <v>-122.491538646</v>
      </c>
      <c r="E6203">
        <v>-122.495761559</v>
      </c>
      <c r="F6203">
        <v>-122.505520256</v>
      </c>
      <c r="G6203">
        <v>-122.530065196</v>
      </c>
      <c r="H6203">
        <v>0</v>
      </c>
      <c r="I6203">
        <v>0.7568359375</v>
      </c>
      <c r="J6203">
        <v>-173.756182155</v>
      </c>
      <c r="K6203">
        <v>-178.12795343799999</v>
      </c>
      <c r="L6203">
        <v>-297.73425233199998</v>
      </c>
      <c r="M6203">
        <v>-287.13474398400001</v>
      </c>
      <c r="N6203">
        <v>-300</v>
      </c>
      <c r="O6203">
        <v>-300</v>
      </c>
    </row>
    <row r="6204" spans="1:15" x14ac:dyDescent="0.2">
      <c r="A6204">
        <v>0.75695800781199996</v>
      </c>
      <c r="B6204">
        <v>-123.028213155</v>
      </c>
      <c r="C6204">
        <v>-123.032832782</v>
      </c>
      <c r="D6204">
        <v>-123.03411995899999</v>
      </c>
      <c r="E6204">
        <v>-123.038346656</v>
      </c>
      <c r="F6204">
        <v>-123.04811332200001</v>
      </c>
      <c r="G6204">
        <v>-123.072677816</v>
      </c>
      <c r="H6204">
        <v>0</v>
      </c>
      <c r="I6204">
        <v>0.75695800781199996</v>
      </c>
      <c r="J6204">
        <v>-172.82114507700001</v>
      </c>
      <c r="K6204">
        <v>-180.41811881000001</v>
      </c>
      <c r="L6204">
        <v>-293.60140024999998</v>
      </c>
      <c r="M6204">
        <v>-288.94724149400002</v>
      </c>
      <c r="N6204">
        <v>-286.49645283799998</v>
      </c>
      <c r="O6204">
        <v>-300</v>
      </c>
    </row>
    <row r="6205" spans="1:15" x14ac:dyDescent="0.2">
      <c r="A6205">
        <v>0.757080078125</v>
      </c>
      <c r="B6205">
        <v>-123.606814185</v>
      </c>
      <c r="C6205">
        <v>-123.611441808</v>
      </c>
      <c r="D6205">
        <v>-123.61273139399999</v>
      </c>
      <c r="E6205">
        <v>-123.616961875</v>
      </c>
      <c r="F6205">
        <v>-123.626736513</v>
      </c>
      <c r="G6205">
        <v>-123.651320564</v>
      </c>
      <c r="H6205">
        <v>0</v>
      </c>
      <c r="I6205">
        <v>0.757080078125</v>
      </c>
      <c r="J6205">
        <v>-171.90159491200001</v>
      </c>
      <c r="K6205">
        <v>-184.00527761500001</v>
      </c>
      <c r="L6205">
        <v>-288.82333497899998</v>
      </c>
      <c r="M6205">
        <v>-291.67702900099999</v>
      </c>
      <c r="N6205">
        <v>-290.12783237100001</v>
      </c>
      <c r="O6205">
        <v>-300</v>
      </c>
    </row>
    <row r="6206" spans="1:15" x14ac:dyDescent="0.2">
      <c r="A6206">
        <v>0.75720214843800004</v>
      </c>
      <c r="B6206">
        <v>-124.226265271</v>
      </c>
      <c r="C6206">
        <v>-124.230900895</v>
      </c>
      <c r="D6206">
        <v>-124.232192892</v>
      </c>
      <c r="E6206">
        <v>-124.236427159</v>
      </c>
      <c r="F6206">
        <v>-124.246209769</v>
      </c>
      <c r="G6206">
        <v>-124.270813381</v>
      </c>
      <c r="H6206">
        <v>0</v>
      </c>
      <c r="I6206">
        <v>0.75720214843800004</v>
      </c>
      <c r="J6206">
        <v>-170.99742391999999</v>
      </c>
      <c r="K6206">
        <v>-189.13798353799999</v>
      </c>
      <c r="L6206">
        <v>-287.37814485600001</v>
      </c>
      <c r="M6206">
        <v>-293.43594578</v>
      </c>
      <c r="N6206">
        <v>-299.61882862499999</v>
      </c>
      <c r="O6206">
        <v>-300</v>
      </c>
    </row>
    <row r="6207" spans="1:15" x14ac:dyDescent="0.2">
      <c r="A6207">
        <v>0.75732421875</v>
      </c>
      <c r="B6207">
        <v>-124.892469128</v>
      </c>
      <c r="C6207">
        <v>-124.89711276</v>
      </c>
      <c r="D6207">
        <v>-124.89840716800001</v>
      </c>
      <c r="E6207">
        <v>-124.902645221</v>
      </c>
      <c r="F6207">
        <v>-124.912435806</v>
      </c>
      <c r="G6207">
        <v>-124.93705898100001</v>
      </c>
      <c r="H6207">
        <v>0</v>
      </c>
      <c r="I6207">
        <v>0.75732421875</v>
      </c>
      <c r="J6207">
        <v>-170.108601346</v>
      </c>
      <c r="K6207">
        <v>-196.16631553299999</v>
      </c>
      <c r="L6207">
        <v>-290.07597515600003</v>
      </c>
      <c r="M6207">
        <v>-292.69914137900003</v>
      </c>
      <c r="N6207">
        <v>-300</v>
      </c>
      <c r="O6207">
        <v>-300</v>
      </c>
    </row>
    <row r="6208" spans="1:15" x14ac:dyDescent="0.2">
      <c r="A6208">
        <v>0.75744628906199996</v>
      </c>
      <c r="B6208">
        <v>-125.612762123</v>
      </c>
      <c r="C6208">
        <v>-125.61741377</v>
      </c>
      <c r="D6208">
        <v>-125.618710591</v>
      </c>
      <c r="E6208">
        <v>-125.62295243</v>
      </c>
      <c r="F6208">
        <v>-125.632750992</v>
      </c>
      <c r="G6208">
        <v>-125.65739373300001</v>
      </c>
      <c r="H6208">
        <v>0</v>
      </c>
      <c r="I6208">
        <v>0.75744628906199996</v>
      </c>
      <c r="J6208">
        <v>-169.234953714</v>
      </c>
      <c r="K6208">
        <v>-205.66483905000001</v>
      </c>
      <c r="L6208">
        <v>-292.53180498099999</v>
      </c>
      <c r="M6208">
        <v>-291.44141811499998</v>
      </c>
      <c r="N6208">
        <v>-300</v>
      </c>
      <c r="O6208">
        <v>-300</v>
      </c>
    </row>
    <row r="6209" spans="1:15" x14ac:dyDescent="0.2">
      <c r="A6209">
        <v>0.757568359375</v>
      </c>
      <c r="B6209">
        <v>-126.39641996100001</v>
      </c>
      <c r="C6209">
        <v>-126.401079627</v>
      </c>
      <c r="D6209">
        <v>-126.40237886200001</v>
      </c>
      <c r="E6209">
        <v>-126.406624489</v>
      </c>
      <c r="F6209">
        <v>-126.41643102800001</v>
      </c>
      <c r="G6209">
        <v>-126.441093338</v>
      </c>
      <c r="H6209">
        <v>0</v>
      </c>
      <c r="I6209">
        <v>0.757568359375</v>
      </c>
      <c r="J6209">
        <v>-168.37602107999999</v>
      </c>
      <c r="K6209">
        <v>-218.76179588799999</v>
      </c>
      <c r="L6209">
        <v>-300</v>
      </c>
      <c r="M6209">
        <v>-291.88824913500002</v>
      </c>
      <c r="N6209">
        <v>-300</v>
      </c>
      <c r="O6209">
        <v>-300</v>
      </c>
    </row>
    <row r="6210" spans="1:15" x14ac:dyDescent="0.2">
      <c r="A6210">
        <v>0.75769042968800004</v>
      </c>
      <c r="B6210">
        <v>-127.255408132</v>
      </c>
      <c r="C6210">
        <v>-127.260075822</v>
      </c>
      <c r="D6210">
        <v>-127.261377473</v>
      </c>
      <c r="E6210">
        <v>-127.265626889</v>
      </c>
      <c r="F6210">
        <v>-127.275441407</v>
      </c>
      <c r="G6210">
        <v>-127.30012329</v>
      </c>
      <c r="H6210">
        <v>0</v>
      </c>
      <c r="I6210">
        <v>0.75769042968800004</v>
      </c>
      <c r="J6210">
        <v>-167.531049236</v>
      </c>
      <c r="K6210">
        <v>-238.50448848600001</v>
      </c>
      <c r="L6210">
        <v>-296.96130719600001</v>
      </c>
      <c r="M6210">
        <v>-296.01312199400002</v>
      </c>
      <c r="N6210">
        <v>-300</v>
      </c>
      <c r="O6210">
        <v>-300</v>
      </c>
    </row>
    <row r="6211" spans="1:15" x14ac:dyDescent="0.2">
      <c r="A6211">
        <v>0.7578125</v>
      </c>
      <c r="B6211">
        <v>-128.205534696</v>
      </c>
      <c r="C6211">
        <v>-128.21021042000001</v>
      </c>
      <c r="D6211">
        <v>-128.211514486</v>
      </c>
      <c r="E6211">
        <v>-128.215767691</v>
      </c>
      <c r="F6211">
        <v>-128.225590189</v>
      </c>
      <c r="G6211">
        <v>-128.250291648</v>
      </c>
      <c r="H6211">
        <v>0</v>
      </c>
      <c r="I6211">
        <v>0.7578125</v>
      </c>
      <c r="J6211">
        <v>-166.69912258700001</v>
      </c>
      <c r="K6211">
        <v>-284.10207663800003</v>
      </c>
      <c r="L6211">
        <v>-300</v>
      </c>
      <c r="M6211">
        <v>-300</v>
      </c>
      <c r="N6211">
        <v>-300</v>
      </c>
      <c r="O6211">
        <v>-300</v>
      </c>
    </row>
    <row r="6212" spans="1:15" x14ac:dyDescent="0.2">
      <c r="A6212">
        <v>0.75793457031199996</v>
      </c>
      <c r="B6212">
        <v>-129.26829566000001</v>
      </c>
      <c r="C6212">
        <v>-129.272979419</v>
      </c>
      <c r="D6212">
        <v>-129.27428590400001</v>
      </c>
      <c r="E6212">
        <v>-129.27854289999999</v>
      </c>
      <c r="F6212">
        <v>-129.28837338</v>
      </c>
      <c r="G6212">
        <v>-129.313094417</v>
      </c>
      <c r="H6212">
        <v>0</v>
      </c>
      <c r="I6212">
        <v>0.75793457031199996</v>
      </c>
      <c r="J6212">
        <v>-165.879377895</v>
      </c>
      <c r="K6212">
        <v>-276.864453298</v>
      </c>
      <c r="L6212">
        <v>-297.52647882999997</v>
      </c>
      <c r="M6212">
        <v>-296.00026705499999</v>
      </c>
      <c r="N6212">
        <v>-300</v>
      </c>
      <c r="O6212">
        <v>-300</v>
      </c>
    </row>
    <row r="6213" spans="1:15" x14ac:dyDescent="0.2">
      <c r="A6213">
        <v>0.758056640625</v>
      </c>
      <c r="B6213">
        <v>-130.473981326</v>
      </c>
      <c r="C6213">
        <v>-130.478673128</v>
      </c>
      <c r="D6213">
        <v>-130.47998203200001</v>
      </c>
      <c r="E6213">
        <v>-130.484242819</v>
      </c>
      <c r="F6213">
        <v>-130.49408128300001</v>
      </c>
      <c r="G6213">
        <v>-130.51882190000001</v>
      </c>
      <c r="H6213">
        <v>0</v>
      </c>
      <c r="I6213">
        <v>0.758056640625</v>
      </c>
      <c r="J6213">
        <v>-165.07120687400001</v>
      </c>
      <c r="K6213">
        <v>-282.69416925199999</v>
      </c>
      <c r="L6213">
        <v>-300</v>
      </c>
      <c r="M6213">
        <v>-291.87188474300001</v>
      </c>
      <c r="N6213">
        <v>-300</v>
      </c>
      <c r="O6213">
        <v>-300</v>
      </c>
    </row>
    <row r="6214" spans="1:15" x14ac:dyDescent="0.2">
      <c r="A6214">
        <v>0.75817871093800004</v>
      </c>
      <c r="B6214">
        <v>-131.86724376500001</v>
      </c>
      <c r="C6214">
        <v>-131.87194361600001</v>
      </c>
      <c r="D6214">
        <v>-131.87325494000001</v>
      </c>
      <c r="E6214">
        <v>-131.87751951800001</v>
      </c>
      <c r="F6214">
        <v>-131.88736596800001</v>
      </c>
      <c r="G6214">
        <v>-131.912126169</v>
      </c>
      <c r="H6214">
        <v>0</v>
      </c>
      <c r="I6214">
        <v>0.75817871093800004</v>
      </c>
      <c r="J6214">
        <v>-164.27435436900001</v>
      </c>
      <c r="K6214">
        <v>-281.20679286299998</v>
      </c>
      <c r="L6214">
        <v>-293.61389913599999</v>
      </c>
      <c r="M6214">
        <v>-291.44774876399998</v>
      </c>
      <c r="N6214">
        <v>-300</v>
      </c>
      <c r="O6214">
        <v>-300</v>
      </c>
    </row>
    <row r="6215" spans="1:15" x14ac:dyDescent="0.2">
      <c r="A6215">
        <v>0.75830078125</v>
      </c>
      <c r="B6215">
        <v>-133.51791380899999</v>
      </c>
      <c r="C6215">
        <v>-133.52262171300001</v>
      </c>
      <c r="D6215">
        <v>-133.52393545999999</v>
      </c>
      <c r="E6215">
        <v>-133.528203832</v>
      </c>
      <c r="F6215">
        <v>-133.538058267</v>
      </c>
      <c r="G6215">
        <v>-133.56283805499999</v>
      </c>
      <c r="H6215">
        <v>0</v>
      </c>
      <c r="I6215">
        <v>0.75830078125</v>
      </c>
      <c r="J6215">
        <v>-163.48886778400001</v>
      </c>
      <c r="K6215">
        <v>-288.477685877</v>
      </c>
      <c r="L6215">
        <v>-291.41182456299998</v>
      </c>
      <c r="M6215">
        <v>-292.71663078699999</v>
      </c>
      <c r="N6215">
        <v>-300</v>
      </c>
      <c r="O6215">
        <v>-300</v>
      </c>
    </row>
    <row r="6216" spans="1:15" x14ac:dyDescent="0.2">
      <c r="A6216">
        <v>0.75842285156199996</v>
      </c>
      <c r="B6216">
        <v>-135.54441938400001</v>
      </c>
      <c r="C6216">
        <v>-135.54913534900001</v>
      </c>
      <c r="D6216">
        <v>-135.55045151799999</v>
      </c>
      <c r="E6216">
        <v>-135.55472368299999</v>
      </c>
      <c r="F6216">
        <v>-135.56458610600001</v>
      </c>
      <c r="G6216">
        <v>-135.58938548500001</v>
      </c>
      <c r="H6216">
        <v>0</v>
      </c>
      <c r="I6216">
        <v>0.75842285156199996</v>
      </c>
      <c r="J6216">
        <v>-162.714918063</v>
      </c>
      <c r="K6216">
        <v>-275.921761215</v>
      </c>
      <c r="L6216">
        <v>-289.14669067800003</v>
      </c>
      <c r="M6216">
        <v>-293.36907356199998</v>
      </c>
      <c r="N6216">
        <v>-299.53484944899998</v>
      </c>
      <c r="O6216">
        <v>-300</v>
      </c>
    </row>
    <row r="6217" spans="1:15" x14ac:dyDescent="0.2">
      <c r="A6217">
        <v>0.758544921875</v>
      </c>
      <c r="B6217">
        <v>-138.17293997900001</v>
      </c>
      <c r="C6217">
        <v>-138.17766401099999</v>
      </c>
      <c r="D6217">
        <v>-138.17898260300001</v>
      </c>
      <c r="E6217">
        <v>-138.18325856499999</v>
      </c>
      <c r="F6217">
        <v>-138.19312897500001</v>
      </c>
      <c r="G6217">
        <v>-138.21794794799999</v>
      </c>
      <c r="H6217">
        <v>0</v>
      </c>
      <c r="I6217">
        <v>0.758544921875</v>
      </c>
      <c r="J6217">
        <v>-161.95257138100001</v>
      </c>
      <c r="K6217">
        <v>-286.734748862</v>
      </c>
      <c r="L6217">
        <v>-290.94736081500002</v>
      </c>
      <c r="M6217">
        <v>-291.66702004500002</v>
      </c>
      <c r="N6217">
        <v>-290.012376018</v>
      </c>
      <c r="O6217">
        <v>-300</v>
      </c>
    </row>
    <row r="6218" spans="1:15" x14ac:dyDescent="0.2">
      <c r="A6218">
        <v>0.75866699218800004</v>
      </c>
      <c r="B6218">
        <v>-141.92788562300001</v>
      </c>
      <c r="C6218">
        <v>-141.932617728</v>
      </c>
      <c r="D6218">
        <v>-141.933938746</v>
      </c>
      <c r="E6218">
        <v>-141.9382185</v>
      </c>
      <c r="F6218">
        <v>-141.94809690100001</v>
      </c>
      <c r="G6218">
        <v>-141.972935468</v>
      </c>
      <c r="H6218">
        <v>0</v>
      </c>
      <c r="I6218">
        <v>0.75866699218800004</v>
      </c>
      <c r="J6218">
        <v>-161.20161164699999</v>
      </c>
      <c r="K6218">
        <v>-273.99158595900002</v>
      </c>
      <c r="L6218">
        <v>-296.18769704200002</v>
      </c>
      <c r="M6218">
        <v>-288.81369426999998</v>
      </c>
      <c r="N6218">
        <v>-286.31888301100003</v>
      </c>
      <c r="O6218">
        <v>-300</v>
      </c>
    </row>
    <row r="6219" spans="1:15" x14ac:dyDescent="0.2">
      <c r="A6219">
        <v>0.7587890625</v>
      </c>
      <c r="B6219">
        <v>-148.61291278900001</v>
      </c>
      <c r="C6219">
        <v>-148.617652967</v>
      </c>
      <c r="D6219">
        <v>-148.61897641499999</v>
      </c>
      <c r="E6219">
        <v>-148.62325995899999</v>
      </c>
      <c r="F6219">
        <v>-148.63314635500001</v>
      </c>
      <c r="G6219">
        <v>-148.65800452100001</v>
      </c>
      <c r="H6219">
        <v>0</v>
      </c>
      <c r="I6219">
        <v>0.7587890625</v>
      </c>
      <c r="J6219">
        <v>-160.46149549399999</v>
      </c>
      <c r="K6219">
        <v>-283.20632337900003</v>
      </c>
      <c r="L6219">
        <v>-300</v>
      </c>
      <c r="M6219">
        <v>-287.01060776200001</v>
      </c>
      <c r="N6219">
        <v>-300</v>
      </c>
      <c r="O6219">
        <v>-300</v>
      </c>
    </row>
    <row r="6220" spans="1:15" x14ac:dyDescent="0.2">
      <c r="A6220">
        <v>0.75891113281199996</v>
      </c>
      <c r="B6220">
        <v>-165.10126345899999</v>
      </c>
      <c r="C6220">
        <v>-165.10601176700001</v>
      </c>
      <c r="D6220">
        <v>-165.10733753</v>
      </c>
      <c r="E6220">
        <v>-165.11162490000001</v>
      </c>
      <c r="F6220">
        <v>-165.121519334</v>
      </c>
      <c r="G6220">
        <v>-165.146397095</v>
      </c>
      <c r="H6220">
        <v>0</v>
      </c>
      <c r="I6220">
        <v>0.75891113281199996</v>
      </c>
      <c r="J6220">
        <v>-159.73145834100001</v>
      </c>
      <c r="K6220">
        <v>-276.18176636099997</v>
      </c>
      <c r="L6220">
        <v>-300</v>
      </c>
      <c r="M6220">
        <v>-287.21992781699998</v>
      </c>
      <c r="N6220">
        <v>-300</v>
      </c>
      <c r="O6220">
        <v>-300</v>
      </c>
    </row>
    <row r="6221" spans="1:15" x14ac:dyDescent="0.2">
      <c r="A6221">
        <v>0.759033203125</v>
      </c>
      <c r="B6221">
        <v>-146.40170612099999</v>
      </c>
      <c r="C6221">
        <v>-146.40646248499999</v>
      </c>
      <c r="D6221">
        <v>-146.40779076699999</v>
      </c>
      <c r="E6221">
        <v>-146.41208191999999</v>
      </c>
      <c r="F6221">
        <v>-146.42198430299999</v>
      </c>
      <c r="G6221">
        <v>-146.446881679</v>
      </c>
      <c r="H6221">
        <v>0</v>
      </c>
      <c r="I6221">
        <v>0.759033203125</v>
      </c>
      <c r="J6221">
        <v>-159.01072909800001</v>
      </c>
      <c r="K6221">
        <v>-273.62809147399997</v>
      </c>
      <c r="L6221">
        <v>-300</v>
      </c>
      <c r="M6221">
        <v>-290.18914703899998</v>
      </c>
      <c r="N6221">
        <v>-300</v>
      </c>
      <c r="O6221">
        <v>-300</v>
      </c>
    </row>
    <row r="6222" spans="1:15" x14ac:dyDescent="0.2">
      <c r="A6222">
        <v>0.75915527343800004</v>
      </c>
      <c r="B6222">
        <v>-140.93767069800001</v>
      </c>
      <c r="C6222">
        <v>-140.94243515299999</v>
      </c>
      <c r="D6222">
        <v>-140.943765875</v>
      </c>
      <c r="E6222">
        <v>-140.94806082299999</v>
      </c>
      <c r="F6222">
        <v>-140.95797120099999</v>
      </c>
      <c r="G6222">
        <v>-140.98288818399999</v>
      </c>
      <c r="H6222">
        <v>0</v>
      </c>
      <c r="I6222">
        <v>0.75915527343800004</v>
      </c>
      <c r="J6222">
        <v>-158.29875488799999</v>
      </c>
      <c r="K6222">
        <v>-270.25832333099999</v>
      </c>
      <c r="L6222">
        <v>-300</v>
      </c>
      <c r="M6222">
        <v>-297.27694386799999</v>
      </c>
      <c r="N6222">
        <v>-300</v>
      </c>
      <c r="O6222">
        <v>-300</v>
      </c>
    </row>
    <row r="6223" spans="1:15" x14ac:dyDescent="0.2">
      <c r="A6223">
        <v>0.75927734375</v>
      </c>
      <c r="B6223">
        <v>-137.636187353</v>
      </c>
      <c r="C6223">
        <v>-137.64095991299999</v>
      </c>
      <c r="D6223">
        <v>-137.642293064</v>
      </c>
      <c r="E6223">
        <v>-137.64659181100001</v>
      </c>
      <c r="F6223">
        <v>-137.656510188</v>
      </c>
      <c r="G6223">
        <v>-137.68144677999999</v>
      </c>
      <c r="H6223">
        <v>0</v>
      </c>
      <c r="I6223">
        <v>0.75927734375</v>
      </c>
      <c r="J6223">
        <v>-157.595335839</v>
      </c>
      <c r="K6223">
        <v>-278.560818918</v>
      </c>
      <c r="L6223">
        <v>-300</v>
      </c>
      <c r="M6223">
        <v>-300</v>
      </c>
      <c r="N6223">
        <v>-300</v>
      </c>
      <c r="O6223">
        <v>-300</v>
      </c>
    </row>
    <row r="6224" spans="1:15" x14ac:dyDescent="0.2">
      <c r="A6224">
        <v>0.75939941406199996</v>
      </c>
      <c r="B6224">
        <v>-135.27101269600001</v>
      </c>
      <c r="C6224">
        <v>-135.27579335999999</v>
      </c>
      <c r="D6224">
        <v>-135.27712894699999</v>
      </c>
      <c r="E6224">
        <v>-135.28143149300001</v>
      </c>
      <c r="F6224">
        <v>-135.29135787000001</v>
      </c>
      <c r="G6224">
        <v>-135.316314076</v>
      </c>
      <c r="H6224">
        <v>0</v>
      </c>
      <c r="I6224">
        <v>0.75939941406199996</v>
      </c>
      <c r="J6224">
        <v>-156.900604939</v>
      </c>
      <c r="K6224">
        <v>-271.59718317099998</v>
      </c>
      <c r="L6224">
        <v>-300</v>
      </c>
      <c r="M6224">
        <v>-298.05014995400001</v>
      </c>
      <c r="N6224">
        <v>-300</v>
      </c>
      <c r="O6224">
        <v>-300</v>
      </c>
    </row>
    <row r="6225" spans="1:15" x14ac:dyDescent="0.2">
      <c r="A6225">
        <v>0.759521484375</v>
      </c>
      <c r="B6225">
        <v>-133.43203121600001</v>
      </c>
      <c r="C6225">
        <v>-133.43681999500001</v>
      </c>
      <c r="D6225">
        <v>-133.438158012</v>
      </c>
      <c r="E6225">
        <v>-133.44246436099999</v>
      </c>
      <c r="F6225">
        <v>-133.45239874000001</v>
      </c>
      <c r="G6225">
        <v>-133.477374561</v>
      </c>
      <c r="H6225">
        <v>0</v>
      </c>
      <c r="I6225">
        <v>0.759521484375</v>
      </c>
      <c r="J6225">
        <v>-156.214858827</v>
      </c>
      <c r="K6225">
        <v>-273.49130396999999</v>
      </c>
      <c r="L6225">
        <v>-297.552368672</v>
      </c>
      <c r="M6225">
        <v>-294.72781205699999</v>
      </c>
      <c r="N6225">
        <v>-300</v>
      </c>
      <c r="O6225">
        <v>-300</v>
      </c>
    </row>
    <row r="6226" spans="1:15" x14ac:dyDescent="0.2">
      <c r="A6226">
        <v>0.75964355468800004</v>
      </c>
      <c r="B6226">
        <v>-131.93107044600001</v>
      </c>
      <c r="C6226">
        <v>-131.93586734499999</v>
      </c>
      <c r="D6226">
        <v>-131.937207796</v>
      </c>
      <c r="E6226">
        <v>-131.94151794800001</v>
      </c>
      <c r="F6226">
        <v>-131.95146032900001</v>
      </c>
      <c r="G6226">
        <v>-131.97645576799999</v>
      </c>
      <c r="H6226">
        <v>0</v>
      </c>
      <c r="I6226">
        <v>0.75964355468800004</v>
      </c>
      <c r="J6226">
        <v>-155.53831500499999</v>
      </c>
      <c r="K6226">
        <v>-267.13295313200001</v>
      </c>
      <c r="L6226">
        <v>-300</v>
      </c>
      <c r="M6226">
        <v>-300</v>
      </c>
      <c r="N6226">
        <v>-300</v>
      </c>
      <c r="O6226">
        <v>-300</v>
      </c>
    </row>
    <row r="6227" spans="1:15" x14ac:dyDescent="0.2">
      <c r="A6227">
        <v>0.759765625</v>
      </c>
      <c r="B6227">
        <v>-130.66598382999999</v>
      </c>
      <c r="C6227">
        <v>-130.67078885199999</v>
      </c>
      <c r="D6227">
        <v>-130.67213174</v>
      </c>
      <c r="E6227">
        <v>-130.67644569500001</v>
      </c>
      <c r="F6227">
        <v>-130.68639607899999</v>
      </c>
      <c r="G6227">
        <v>-130.71141114</v>
      </c>
      <c r="H6227">
        <v>0</v>
      </c>
      <c r="I6227">
        <v>0.759765625</v>
      </c>
      <c r="J6227">
        <v>-154.870904481</v>
      </c>
      <c r="K6227">
        <v>-282.58872132300002</v>
      </c>
      <c r="L6227">
        <v>-300</v>
      </c>
      <c r="M6227">
        <v>-300</v>
      </c>
      <c r="N6227">
        <v>-300</v>
      </c>
      <c r="O6227">
        <v>-300</v>
      </c>
    </row>
    <row r="6228" spans="1:15" x14ac:dyDescent="0.2">
      <c r="A6228">
        <v>0.75988769531199996</v>
      </c>
      <c r="B6228">
        <v>-129.57508667600001</v>
      </c>
      <c r="C6228">
        <v>-129.579899829</v>
      </c>
      <c r="D6228">
        <v>-129.581245155</v>
      </c>
      <c r="E6228">
        <v>-129.58556291299999</v>
      </c>
      <c r="F6228">
        <v>-129.59552130200001</v>
      </c>
      <c r="G6228">
        <v>-129.62055598699999</v>
      </c>
      <c r="H6228">
        <v>0</v>
      </c>
      <c r="I6228">
        <v>0.75988769531199996</v>
      </c>
      <c r="J6228">
        <v>-154.21219691499999</v>
      </c>
      <c r="K6228">
        <v>-266.66370168700001</v>
      </c>
      <c r="L6228">
        <v>-300</v>
      </c>
      <c r="M6228">
        <v>-300</v>
      </c>
      <c r="N6228">
        <v>-300</v>
      </c>
      <c r="O6228">
        <v>-300</v>
      </c>
    </row>
    <row r="6229" spans="1:15" x14ac:dyDescent="0.2">
      <c r="A6229">
        <v>0.760009765625</v>
      </c>
      <c r="B6229">
        <v>-128.61826035999999</v>
      </c>
      <c r="C6229">
        <v>-128.62308165100001</v>
      </c>
      <c r="D6229">
        <v>-128.624429413</v>
      </c>
      <c r="E6229">
        <v>-128.62875097599999</v>
      </c>
      <c r="F6229">
        <v>-128.63871737100001</v>
      </c>
      <c r="G6229">
        <v>-128.66377168400001</v>
      </c>
      <c r="H6229">
        <v>0</v>
      </c>
      <c r="I6229">
        <v>0.760009765625</v>
      </c>
      <c r="J6229">
        <v>-153.561497444</v>
      </c>
      <c r="K6229">
        <v>-288.317659924</v>
      </c>
      <c r="L6229">
        <v>-300</v>
      </c>
      <c r="M6229">
        <v>-300</v>
      </c>
      <c r="N6229">
        <v>-300</v>
      </c>
      <c r="O6229">
        <v>-300</v>
      </c>
    </row>
    <row r="6230" spans="1:15" x14ac:dyDescent="0.2">
      <c r="A6230">
        <v>0.76013183593800004</v>
      </c>
      <c r="B6230">
        <v>-127.76794266100001</v>
      </c>
      <c r="C6230">
        <v>-127.772772094</v>
      </c>
      <c r="D6230">
        <v>-127.774122296</v>
      </c>
      <c r="E6230">
        <v>-127.778447665</v>
      </c>
      <c r="F6230">
        <v>-127.788422068</v>
      </c>
      <c r="G6230">
        <v>-127.813496011</v>
      </c>
      <c r="H6230">
        <v>0</v>
      </c>
      <c r="I6230">
        <v>0.76013183593800004</v>
      </c>
      <c r="J6230">
        <v>-152.918074464</v>
      </c>
      <c r="K6230">
        <v>-267.64224376099997</v>
      </c>
      <c r="L6230">
        <v>-300</v>
      </c>
      <c r="M6230">
        <v>-300</v>
      </c>
      <c r="N6230">
        <v>-300</v>
      </c>
      <c r="O6230">
        <v>-300</v>
      </c>
    </row>
    <row r="6231" spans="1:15" x14ac:dyDescent="0.2">
      <c r="A6231">
        <v>0.76025390625</v>
      </c>
      <c r="B6231">
        <v>-127.00438135</v>
      </c>
      <c r="C6231">
        <v>-127.009218932</v>
      </c>
      <c r="D6231">
        <v>-127.010571574</v>
      </c>
      <c r="E6231">
        <v>-127.01490075</v>
      </c>
      <c r="F6231">
        <v>-127.02488316100001</v>
      </c>
      <c r="G6231">
        <v>-127.049976738</v>
      </c>
      <c r="H6231">
        <v>0</v>
      </c>
      <c r="I6231">
        <v>0.76025390625</v>
      </c>
      <c r="J6231">
        <v>-152.28141664500001</v>
      </c>
      <c r="K6231">
        <v>-296.87629059099999</v>
      </c>
      <c r="L6231">
        <v>-300</v>
      </c>
      <c r="M6231">
        <v>-300</v>
      </c>
      <c r="N6231">
        <v>-300</v>
      </c>
      <c r="O6231">
        <v>-300</v>
      </c>
    </row>
    <row r="6232" spans="1:15" x14ac:dyDescent="0.2">
      <c r="A6232">
        <v>0.76037597656199996</v>
      </c>
      <c r="B6232">
        <v>-126.312938215</v>
      </c>
      <c r="C6232">
        <v>-126.317783952</v>
      </c>
      <c r="D6232">
        <v>-126.31913903500001</v>
      </c>
      <c r="E6232">
        <v>-126.323472018</v>
      </c>
      <c r="F6232">
        <v>-126.33346244000001</v>
      </c>
      <c r="G6232">
        <v>-126.358575652</v>
      </c>
      <c r="H6232">
        <v>0</v>
      </c>
      <c r="I6232">
        <v>0.76037597656199996</v>
      </c>
      <c r="J6232">
        <v>-151.65139702299999</v>
      </c>
      <c r="K6232">
        <v>-264.63181109200002</v>
      </c>
      <c r="L6232">
        <v>-300</v>
      </c>
      <c r="M6232">
        <v>-300</v>
      </c>
      <c r="N6232">
        <v>-300</v>
      </c>
      <c r="O6232">
        <v>-300</v>
      </c>
    </row>
    <row r="6233" spans="1:15" x14ac:dyDescent="0.2">
      <c r="A6233">
        <v>0.760498046875</v>
      </c>
      <c r="B6233">
        <v>-125.682464612</v>
      </c>
      <c r="C6233">
        <v>-125.68731850899999</v>
      </c>
      <c r="D6233">
        <v>-125.688676035</v>
      </c>
      <c r="E6233">
        <v>-125.693012827</v>
      </c>
      <c r="F6233">
        <v>-125.70301126</v>
      </c>
      <c r="G6233">
        <v>-125.72814411</v>
      </c>
      <c r="H6233">
        <v>0</v>
      </c>
      <c r="I6233">
        <v>0.760498046875</v>
      </c>
      <c r="J6233">
        <v>-151.0282607</v>
      </c>
      <c r="K6233">
        <v>-269.37976430200001</v>
      </c>
      <c r="L6233">
        <v>-300</v>
      </c>
      <c r="M6233">
        <v>-300</v>
      </c>
      <c r="N6233">
        <v>-300</v>
      </c>
      <c r="O6233">
        <v>-300</v>
      </c>
    </row>
    <row r="6234" spans="1:15" x14ac:dyDescent="0.2">
      <c r="A6234">
        <v>0.76062011718800004</v>
      </c>
      <c r="B6234">
        <v>-125.104274918</v>
      </c>
      <c r="C6234">
        <v>-125.10913698100001</v>
      </c>
      <c r="D6234">
        <v>-125.110496951</v>
      </c>
      <c r="E6234">
        <v>-125.11483755099999</v>
      </c>
      <c r="F6234">
        <v>-125.124843998</v>
      </c>
      <c r="G6234">
        <v>-125.149996489</v>
      </c>
      <c r="H6234">
        <v>0</v>
      </c>
      <c r="I6234">
        <v>0.76062011718800004</v>
      </c>
      <c r="J6234">
        <v>-150.41243185100001</v>
      </c>
      <c r="K6234">
        <v>-270.19471622499998</v>
      </c>
      <c r="L6234">
        <v>-300</v>
      </c>
      <c r="M6234">
        <v>-300</v>
      </c>
      <c r="N6234">
        <v>-300</v>
      </c>
      <c r="O6234">
        <v>-300</v>
      </c>
    </row>
    <row r="6235" spans="1:15" x14ac:dyDescent="0.2">
      <c r="A6235">
        <v>0.7607421875</v>
      </c>
      <c r="B6235">
        <v>-124.57147181800001</v>
      </c>
      <c r="C6235">
        <v>-124.57634205399999</v>
      </c>
      <c r="D6235">
        <v>-124.57770446799999</v>
      </c>
      <c r="E6235">
        <v>-124.58204887799999</v>
      </c>
      <c r="F6235">
        <v>-124.59206334</v>
      </c>
      <c r="G6235">
        <v>-124.617235475</v>
      </c>
      <c r="H6235">
        <v>0</v>
      </c>
      <c r="I6235">
        <v>0.7607421875</v>
      </c>
      <c r="J6235">
        <v>-149.804225156</v>
      </c>
      <c r="K6235">
        <v>-271.94703158800002</v>
      </c>
      <c r="L6235">
        <v>-300</v>
      </c>
      <c r="M6235">
        <v>-300</v>
      </c>
      <c r="N6235">
        <v>-300</v>
      </c>
      <c r="O6235">
        <v>-300</v>
      </c>
    </row>
    <row r="6236" spans="1:15" x14ac:dyDescent="0.2">
      <c r="A6236">
        <v>0.76086425781199996</v>
      </c>
      <c r="B6236">
        <v>-124.078487967</v>
      </c>
      <c r="C6236">
        <v>-124.083366381</v>
      </c>
      <c r="D6236">
        <v>-124.084731241</v>
      </c>
      <c r="E6236">
        <v>-124.089079461</v>
      </c>
      <c r="F6236">
        <v>-124.09910193899999</v>
      </c>
      <c r="G6236">
        <v>-124.124293721</v>
      </c>
      <c r="H6236">
        <v>0</v>
      </c>
      <c r="I6236">
        <v>0.76086425781199996</v>
      </c>
      <c r="J6236">
        <v>-149.203597022</v>
      </c>
      <c r="K6236">
        <v>-273.66806802299999</v>
      </c>
      <c r="L6236">
        <v>-300</v>
      </c>
      <c r="M6236">
        <v>-300</v>
      </c>
      <c r="N6236">
        <v>-300</v>
      </c>
      <c r="O6236">
        <v>-300</v>
      </c>
    </row>
    <row r="6237" spans="1:15" x14ac:dyDescent="0.2">
      <c r="A6237">
        <v>0.760986328125</v>
      </c>
      <c r="B6237">
        <v>-123.620765756</v>
      </c>
      <c r="C6237">
        <v>-123.625652354</v>
      </c>
      <c r="D6237">
        <v>-123.62701966100001</v>
      </c>
      <c r="E6237">
        <v>-123.63137169300001</v>
      </c>
      <c r="F6237">
        <v>-123.641402188</v>
      </c>
      <c r="G6237">
        <v>-123.666613619</v>
      </c>
      <c r="H6237">
        <v>0</v>
      </c>
      <c r="I6237">
        <v>0.760986328125</v>
      </c>
      <c r="J6237">
        <v>-148.61006535499999</v>
      </c>
      <c r="K6237">
        <v>-284.124235935</v>
      </c>
      <c r="L6237">
        <v>-300</v>
      </c>
      <c r="M6237">
        <v>-300</v>
      </c>
      <c r="N6237">
        <v>-300</v>
      </c>
      <c r="O6237">
        <v>-300</v>
      </c>
    </row>
    <row r="6238" spans="1:15" x14ac:dyDescent="0.2">
      <c r="A6238">
        <v>0.76110839843800004</v>
      </c>
      <c r="B6238">
        <v>-123.19452807499999</v>
      </c>
      <c r="C6238">
        <v>-123.199422863</v>
      </c>
      <c r="D6238">
        <v>-123.200792619</v>
      </c>
      <c r="E6238">
        <v>-123.205148463</v>
      </c>
      <c r="F6238">
        <v>-123.215186977</v>
      </c>
      <c r="G6238">
        <v>-123.240418061</v>
      </c>
      <c r="H6238">
        <v>0</v>
      </c>
      <c r="I6238">
        <v>0.76110839843800004</v>
      </c>
      <c r="J6238">
        <v>-148.02285361899999</v>
      </c>
      <c r="K6238">
        <v>-262.54881172500001</v>
      </c>
      <c r="L6238">
        <v>-300</v>
      </c>
      <c r="M6238">
        <v>-300</v>
      </c>
      <c r="N6238">
        <v>-300</v>
      </c>
      <c r="O6238">
        <v>-300</v>
      </c>
    </row>
    <row r="6239" spans="1:15" x14ac:dyDescent="0.2">
      <c r="A6239">
        <v>0.76123046875</v>
      </c>
      <c r="B6239">
        <v>-122.796610716</v>
      </c>
      <c r="C6239">
        <v>-122.8015137</v>
      </c>
      <c r="D6239">
        <v>-122.802885906</v>
      </c>
      <c r="E6239">
        <v>-122.80724556200001</v>
      </c>
      <c r="F6239">
        <v>-122.817292096</v>
      </c>
      <c r="G6239">
        <v>-122.842542834</v>
      </c>
      <c r="H6239">
        <v>0</v>
      </c>
      <c r="I6239">
        <v>0.76123046875</v>
      </c>
      <c r="J6239">
        <v>-147.44120809200001</v>
      </c>
      <c r="K6239">
        <v>-267.060310684</v>
      </c>
      <c r="L6239">
        <v>-300</v>
      </c>
      <c r="M6239">
        <v>-300</v>
      </c>
      <c r="N6239">
        <v>-300</v>
      </c>
      <c r="O6239">
        <v>-300</v>
      </c>
    </row>
    <row r="6240" spans="1:15" x14ac:dyDescent="0.2">
      <c r="A6240">
        <v>0.76135253906199996</v>
      </c>
      <c r="B6240">
        <v>-122.424337528</v>
      </c>
      <c r="C6240">
        <v>-122.42924871300001</v>
      </c>
      <c r="D6240">
        <v>-122.430623369</v>
      </c>
      <c r="E6240">
        <v>-122.43498683999999</v>
      </c>
      <c r="F6240">
        <v>-122.44504139599999</v>
      </c>
      <c r="G6240">
        <v>-122.470311792</v>
      </c>
      <c r="H6240">
        <v>0</v>
      </c>
      <c r="I6240">
        <v>0.76135253906199996</v>
      </c>
      <c r="J6240">
        <v>-146.86474158499999</v>
      </c>
      <c r="K6240">
        <v>-263.92793000099999</v>
      </c>
      <c r="L6240">
        <v>-300</v>
      </c>
      <c r="M6240">
        <v>-300</v>
      </c>
      <c r="N6240">
        <v>-300</v>
      </c>
      <c r="O6240">
        <v>-300</v>
      </c>
    </row>
    <row r="6241" spans="1:15" x14ac:dyDescent="0.2">
      <c r="A6241">
        <v>0.761474609375</v>
      </c>
      <c r="B6241">
        <v>-122.075425888</v>
      </c>
      <c r="C6241">
        <v>-122.080345282</v>
      </c>
      <c r="D6241">
        <v>-122.08172238900001</v>
      </c>
      <c r="E6241">
        <v>-122.086089675</v>
      </c>
      <c r="F6241">
        <v>-122.096152253</v>
      </c>
      <c r="G6241">
        <v>-122.121442309</v>
      </c>
      <c r="H6241">
        <v>0</v>
      </c>
      <c r="I6241">
        <v>0.761474609375</v>
      </c>
      <c r="J6241">
        <v>-146.29361967400001</v>
      </c>
      <c r="K6241">
        <v>-264.15345415100001</v>
      </c>
      <c r="L6241">
        <v>-300</v>
      </c>
      <c r="M6241">
        <v>-300</v>
      </c>
      <c r="N6241">
        <v>-300</v>
      </c>
      <c r="O6241">
        <v>-300</v>
      </c>
    </row>
    <row r="6242" spans="1:15" x14ac:dyDescent="0.2">
      <c r="A6242">
        <v>0.76159667968800004</v>
      </c>
      <c r="B6242">
        <v>-121.747914056</v>
      </c>
      <c r="C6242">
        <v>-121.752841663</v>
      </c>
      <c r="D6242">
        <v>-121.75422122400001</v>
      </c>
      <c r="E6242">
        <v>-121.758592325</v>
      </c>
      <c r="F6242">
        <v>-121.76866292699999</v>
      </c>
      <c r="G6242">
        <v>-121.793972646</v>
      </c>
      <c r="H6242">
        <v>0</v>
      </c>
      <c r="I6242">
        <v>0.76159667968800004</v>
      </c>
      <c r="J6242">
        <v>-145.72845714100001</v>
      </c>
      <c r="K6242">
        <v>-261.849437825</v>
      </c>
      <c r="L6242">
        <v>-300</v>
      </c>
      <c r="M6242">
        <v>-300</v>
      </c>
      <c r="N6242">
        <v>-300</v>
      </c>
      <c r="O6242">
        <v>-300</v>
      </c>
    </row>
    <row r="6243" spans="1:15" x14ac:dyDescent="0.2">
      <c r="A6243">
        <v>0.76171875</v>
      </c>
      <c r="B6243">
        <v>-121.440104608</v>
      </c>
      <c r="C6243">
        <v>-121.445040435</v>
      </c>
      <c r="D6243">
        <v>-121.44642245</v>
      </c>
      <c r="E6243">
        <v>-121.45079736700001</v>
      </c>
      <c r="F6243">
        <v>-121.46087599499999</v>
      </c>
      <c r="G6243">
        <v>-121.486205379</v>
      </c>
      <c r="H6243">
        <v>0</v>
      </c>
      <c r="I6243">
        <v>0.76171875</v>
      </c>
      <c r="J6243">
        <v>-145.16992410200001</v>
      </c>
      <c r="K6243">
        <v>-256.64673290299999</v>
      </c>
      <c r="L6243">
        <v>-300</v>
      </c>
      <c r="M6243">
        <v>-300</v>
      </c>
      <c r="N6243">
        <v>-300</v>
      </c>
      <c r="O6243">
        <v>-300</v>
      </c>
    </row>
    <row r="6244" spans="1:15" x14ac:dyDescent="0.2">
      <c r="A6244">
        <v>0.76184082031199996</v>
      </c>
      <c r="B6244">
        <v>-121.15051986</v>
      </c>
      <c r="C6244">
        <v>-121.155463912</v>
      </c>
      <c r="D6244">
        <v>-121.15684838200001</v>
      </c>
      <c r="E6244">
        <v>-121.16122711600001</v>
      </c>
      <c r="F6244">
        <v>-121.171313771</v>
      </c>
      <c r="G6244">
        <v>-121.196662823</v>
      </c>
      <c r="H6244">
        <v>0</v>
      </c>
      <c r="I6244">
        <v>0.76184082031199996</v>
      </c>
      <c r="J6244">
        <v>-144.61822361599999</v>
      </c>
      <c r="K6244">
        <v>-272.82489275299997</v>
      </c>
      <c r="L6244">
        <v>-300</v>
      </c>
      <c r="M6244">
        <v>-300</v>
      </c>
      <c r="N6244">
        <v>-300</v>
      </c>
      <c r="O6244">
        <v>-300</v>
      </c>
    </row>
    <row r="6245" spans="1:15" x14ac:dyDescent="0.2">
      <c r="A6245">
        <v>0.761962890625</v>
      </c>
      <c r="B6245">
        <v>-120.877866361</v>
      </c>
      <c r="C6245">
        <v>-120.882818644</v>
      </c>
      <c r="D6245">
        <v>-120.884205571</v>
      </c>
      <c r="E6245">
        <v>-120.88858812300001</v>
      </c>
      <c r="F6245">
        <v>-120.89868280500001</v>
      </c>
      <c r="G6245">
        <v>-120.924051529</v>
      </c>
      <c r="H6245">
        <v>0</v>
      </c>
      <c r="I6245">
        <v>0.761962890625</v>
      </c>
      <c r="J6245">
        <v>-144.072728571</v>
      </c>
      <c r="K6245">
        <v>-261.65405959399999</v>
      </c>
      <c r="L6245">
        <v>-278.69145978699999</v>
      </c>
      <c r="M6245">
        <v>-300</v>
      </c>
      <c r="N6245">
        <v>-300</v>
      </c>
      <c r="O6245">
        <v>-300</v>
      </c>
    </row>
    <row r="6246" spans="1:15" x14ac:dyDescent="0.2">
      <c r="A6246">
        <v>0.76208496093800004</v>
      </c>
      <c r="B6246">
        <v>-120.621006331</v>
      </c>
      <c r="C6246">
        <v>-120.625966852</v>
      </c>
      <c r="D6246">
        <v>-120.627356236</v>
      </c>
      <c r="E6246">
        <v>-120.63174260700001</v>
      </c>
      <c r="F6246">
        <v>-120.641845319</v>
      </c>
      <c r="G6246">
        <v>-120.667233716</v>
      </c>
      <c r="H6246">
        <v>0</v>
      </c>
      <c r="I6246">
        <v>0.76208496093800004</v>
      </c>
      <c r="J6246">
        <v>-143.532092495</v>
      </c>
      <c r="K6246">
        <v>-270.06227618700001</v>
      </c>
      <c r="L6246">
        <v>-264.71580628999999</v>
      </c>
      <c r="M6246">
        <v>-300</v>
      </c>
      <c r="N6246">
        <v>-300</v>
      </c>
      <c r="O6246">
        <v>-300</v>
      </c>
    </row>
    <row r="6247" spans="1:15" x14ac:dyDescent="0.2">
      <c r="A6247">
        <v>0.76220703125</v>
      </c>
      <c r="B6247">
        <v>-120.378934477</v>
      </c>
      <c r="C6247">
        <v>-120.38390324</v>
      </c>
      <c r="D6247">
        <v>-120.385295083</v>
      </c>
      <c r="E6247">
        <v>-120.389685274</v>
      </c>
      <c r="F6247">
        <v>-120.399796017</v>
      </c>
      <c r="G6247">
        <v>-120.42520408999999</v>
      </c>
      <c r="H6247">
        <v>0</v>
      </c>
      <c r="I6247">
        <v>0.76220703125</v>
      </c>
      <c r="J6247">
        <v>-142.99504470100001</v>
      </c>
      <c r="K6247">
        <v>-253.96991880900001</v>
      </c>
      <c r="L6247">
        <v>-258.53688884100001</v>
      </c>
      <c r="M6247">
        <v>-300</v>
      </c>
      <c r="N6247">
        <v>-300</v>
      </c>
      <c r="O6247">
        <v>-300</v>
      </c>
    </row>
    <row r="6248" spans="1:15" x14ac:dyDescent="0.2">
      <c r="A6248">
        <v>0.76232910156199996</v>
      </c>
      <c r="B6248">
        <v>-120.150759014</v>
      </c>
      <c r="C6248">
        <v>-120.155736027</v>
      </c>
      <c r="D6248">
        <v>-120.15713033</v>
      </c>
      <c r="E6248">
        <v>-120.161524341</v>
      </c>
      <c r="F6248">
        <v>-120.17164311499999</v>
      </c>
      <c r="G6248">
        <v>-120.19707086699999</v>
      </c>
      <c r="H6248">
        <v>0</v>
      </c>
      <c r="I6248">
        <v>0.76232910156199996</v>
      </c>
      <c r="J6248">
        <v>-142.46185357300001</v>
      </c>
      <c r="K6248">
        <v>-257.07148760600001</v>
      </c>
      <c r="L6248">
        <v>-258.13218207400001</v>
      </c>
      <c r="M6248">
        <v>-300</v>
      </c>
      <c r="N6248">
        <v>-300</v>
      </c>
      <c r="O6248">
        <v>-300</v>
      </c>
    </row>
    <row r="6249" spans="1:15" x14ac:dyDescent="0.2">
      <c r="A6249">
        <v>0.762451171875</v>
      </c>
      <c r="B6249">
        <v>-119.935686027</v>
      </c>
      <c r="C6249">
        <v>-119.940671294</v>
      </c>
      <c r="D6249">
        <v>-119.942068058</v>
      </c>
      <c r="E6249">
        <v>-119.94646589</v>
      </c>
      <c r="F6249">
        <v>-119.95659269799999</v>
      </c>
      <c r="G6249">
        <v>-119.98204013100001</v>
      </c>
      <c r="H6249">
        <v>0</v>
      </c>
      <c r="I6249">
        <v>0.762451171875</v>
      </c>
      <c r="J6249">
        <v>-141.936156944</v>
      </c>
      <c r="K6249">
        <v>-262.079385866</v>
      </c>
      <c r="L6249">
        <v>-261.77185661200002</v>
      </c>
      <c r="M6249">
        <v>-300</v>
      </c>
      <c r="N6249">
        <v>-300</v>
      </c>
      <c r="O6249">
        <v>-300</v>
      </c>
    </row>
    <row r="6250" spans="1:15" x14ac:dyDescent="0.2">
      <c r="A6250">
        <v>0.76257324218800004</v>
      </c>
      <c r="B6250">
        <v>-119.733006471</v>
      </c>
      <c r="C6250">
        <v>-119.737999999</v>
      </c>
      <c r="D6250">
        <v>-119.739399226</v>
      </c>
      <c r="E6250">
        <v>-119.74380087900001</v>
      </c>
      <c r="F6250">
        <v>-119.75393572199999</v>
      </c>
      <c r="G6250">
        <v>-119.779402839</v>
      </c>
      <c r="H6250">
        <v>0</v>
      </c>
      <c r="I6250">
        <v>0.76257324218800004</v>
      </c>
      <c r="J6250">
        <v>-141.426635189</v>
      </c>
      <c r="K6250">
        <v>-257.32730073699997</v>
      </c>
      <c r="L6250">
        <v>-267.02256392800001</v>
      </c>
      <c r="M6250">
        <v>-300</v>
      </c>
      <c r="N6250">
        <v>-300</v>
      </c>
      <c r="O6250">
        <v>-300</v>
      </c>
    </row>
    <row r="6251" spans="1:15" x14ac:dyDescent="0.2">
      <c r="A6251">
        <v>0.7626953125</v>
      </c>
      <c r="B6251">
        <v>-119.542085325</v>
      </c>
      <c r="C6251">
        <v>-119.547087119</v>
      </c>
      <c r="D6251">
        <v>-119.54848880900001</v>
      </c>
      <c r="E6251">
        <v>-119.552894286</v>
      </c>
      <c r="F6251">
        <v>-119.563037165</v>
      </c>
      <c r="G6251">
        <v>-119.588523968</v>
      </c>
      <c r="H6251">
        <v>0</v>
      </c>
      <c r="I6251">
        <v>0.7626953125</v>
      </c>
      <c r="J6251">
        <v>-140.947974018</v>
      </c>
      <c r="K6251">
        <v>-280.18034778499998</v>
      </c>
      <c r="L6251">
        <v>-269.06487653099998</v>
      </c>
      <c r="M6251">
        <v>-300</v>
      </c>
      <c r="N6251">
        <v>-300</v>
      </c>
      <c r="O6251">
        <v>-300</v>
      </c>
    </row>
    <row r="6252" spans="1:15" x14ac:dyDescent="0.2">
      <c r="A6252">
        <v>0.76281738281199996</v>
      </c>
      <c r="B6252">
        <v>-119.36235245899999</v>
      </c>
      <c r="C6252">
        <v>-119.36736252599999</v>
      </c>
      <c r="D6252">
        <v>-119.368766681</v>
      </c>
      <c r="E6252">
        <v>-119.37317598</v>
      </c>
      <c r="F6252">
        <v>-119.383326897</v>
      </c>
      <c r="G6252">
        <v>-119.40883338899999</v>
      </c>
      <c r="H6252">
        <v>0</v>
      </c>
      <c r="I6252">
        <v>0.76281738281199996</v>
      </c>
      <c r="J6252">
        <v>-140.52078352999999</v>
      </c>
      <c r="K6252">
        <v>-263.966564973</v>
      </c>
      <c r="L6252">
        <v>-265.10786820700002</v>
      </c>
      <c r="M6252">
        <v>-300</v>
      </c>
      <c r="N6252">
        <v>-300</v>
      </c>
      <c r="O6252">
        <v>-300</v>
      </c>
    </row>
    <row r="6253" spans="1:15" x14ac:dyDescent="0.2">
      <c r="A6253">
        <v>0.762939453125</v>
      </c>
      <c r="B6253">
        <v>-119.193294929</v>
      </c>
      <c r="C6253">
        <v>-119.198313275</v>
      </c>
      <c r="D6253">
        <v>-119.199719895</v>
      </c>
      <c r="E6253">
        <v>-119.204133019</v>
      </c>
      <c r="F6253">
        <v>-119.21429197499999</v>
      </c>
      <c r="G6253">
        <v>-119.23981815800001</v>
      </c>
      <c r="H6253">
        <v>0</v>
      </c>
      <c r="I6253">
        <v>0.762939453125</v>
      </c>
      <c r="J6253">
        <v>-140.17051642000001</v>
      </c>
      <c r="K6253">
        <v>-261.14090178200001</v>
      </c>
      <c r="L6253">
        <v>-259.97908777499998</v>
      </c>
      <c r="M6253">
        <v>-300</v>
      </c>
      <c r="N6253">
        <v>-300</v>
      </c>
      <c r="O6253">
        <v>-300</v>
      </c>
    </row>
    <row r="6254" spans="1:15" x14ac:dyDescent="0.2">
      <c r="A6254">
        <v>0.76306152343800004</v>
      </c>
      <c r="B6254">
        <v>-119.034450428</v>
      </c>
      <c r="C6254">
        <v>-119.039477057</v>
      </c>
      <c r="D6254">
        <v>-119.040886145</v>
      </c>
      <c r="E6254">
        <v>-119.045303094</v>
      </c>
      <c r="F6254">
        <v>-119.055470089</v>
      </c>
      <c r="G6254">
        <v>-119.081015967</v>
      </c>
      <c r="H6254">
        <v>0</v>
      </c>
      <c r="I6254">
        <v>0.76306152343800004</v>
      </c>
      <c r="J6254">
        <v>-139.925763639</v>
      </c>
      <c r="K6254">
        <v>-255.22934692600001</v>
      </c>
      <c r="L6254">
        <v>-255.95887822700001</v>
      </c>
      <c r="M6254">
        <v>-300</v>
      </c>
      <c r="N6254">
        <v>-300</v>
      </c>
      <c r="O6254">
        <v>-300</v>
      </c>
    </row>
    <row r="6255" spans="1:15" x14ac:dyDescent="0.2">
      <c r="A6255">
        <v>0.76318359375</v>
      </c>
      <c r="B6255">
        <v>-118.885401696</v>
      </c>
      <c r="C6255">
        <v>-118.890436616</v>
      </c>
      <c r="D6255">
        <v>-118.891848172</v>
      </c>
      <c r="E6255">
        <v>-118.89626894600001</v>
      </c>
      <c r="F6255">
        <v>-118.906443983</v>
      </c>
      <c r="G6255">
        <v>-118.932009557</v>
      </c>
      <c r="H6255">
        <v>0</v>
      </c>
      <c r="I6255">
        <v>0.76318359375</v>
      </c>
      <c r="J6255">
        <v>-139.816442206</v>
      </c>
      <c r="K6255">
        <v>-272.27933456</v>
      </c>
      <c r="L6255">
        <v>-253.114923156</v>
      </c>
      <c r="M6255">
        <v>-300</v>
      </c>
      <c r="N6255">
        <v>-300</v>
      </c>
      <c r="O6255">
        <v>-300</v>
      </c>
    </row>
    <row r="6256" spans="1:15" x14ac:dyDescent="0.2">
      <c r="A6256">
        <v>0.76330566406199996</v>
      </c>
      <c r="B6256">
        <v>-118.745771741</v>
      </c>
      <c r="C6256">
        <v>-118.750814957</v>
      </c>
      <c r="D6256">
        <v>-118.75222898299999</v>
      </c>
      <c r="E6256">
        <v>-118.75665358400001</v>
      </c>
      <c r="F6256">
        <v>-118.76683666300001</v>
      </c>
      <c r="G6256">
        <v>-118.792421936</v>
      </c>
      <c r="H6256">
        <v>0</v>
      </c>
      <c r="I6256">
        <v>0.76330566406199996</v>
      </c>
      <c r="J6256">
        <v>-139.87230611000001</v>
      </c>
      <c r="K6256">
        <v>-259.78825703799998</v>
      </c>
      <c r="L6256">
        <v>-251.24371995300001</v>
      </c>
      <c r="M6256">
        <v>-300</v>
      </c>
      <c r="N6256">
        <v>-300</v>
      </c>
      <c r="O6256">
        <v>-300</v>
      </c>
    </row>
    <row r="6257" spans="1:15" x14ac:dyDescent="0.2">
      <c r="A6257">
        <v>0.763427734375</v>
      </c>
      <c r="B6257">
        <v>-118.61521972200001</v>
      </c>
      <c r="C6257">
        <v>-118.620271241</v>
      </c>
      <c r="D6257">
        <v>-118.621687737</v>
      </c>
      <c r="E6257">
        <v>-118.626116165</v>
      </c>
      <c r="F6257">
        <v>-118.636307288</v>
      </c>
      <c r="G6257">
        <v>-118.661912263</v>
      </c>
      <c r="H6257">
        <v>0</v>
      </c>
      <c r="I6257">
        <v>0.763427734375</v>
      </c>
      <c r="J6257">
        <v>-140.12201069299999</v>
      </c>
      <c r="K6257">
        <v>-268.64626874499999</v>
      </c>
      <c r="L6257">
        <v>-250.15914124</v>
      </c>
      <c r="M6257">
        <v>-300</v>
      </c>
      <c r="N6257">
        <v>-300</v>
      </c>
      <c r="O6257">
        <v>-300</v>
      </c>
    </row>
    <row r="6258" spans="1:15" x14ac:dyDescent="0.2">
      <c r="A6258">
        <v>0.76354980468800004</v>
      </c>
      <c r="B6258">
        <v>-118.49343740499999</v>
      </c>
      <c r="C6258">
        <v>-118.49849723200001</v>
      </c>
      <c r="D6258">
        <v>-118.499916199</v>
      </c>
      <c r="E6258">
        <v>-118.504348456</v>
      </c>
      <c r="F6258">
        <v>-118.514547624</v>
      </c>
      <c r="G6258">
        <v>-118.540172302</v>
      </c>
      <c r="H6258">
        <v>0</v>
      </c>
      <c r="I6258">
        <v>0.76354980468800004</v>
      </c>
      <c r="J6258">
        <v>-140.59276510199999</v>
      </c>
      <c r="K6258">
        <v>-253.36873062199999</v>
      </c>
      <c r="L6258">
        <v>-249.737820167</v>
      </c>
      <c r="M6258">
        <v>-300</v>
      </c>
      <c r="N6258">
        <v>-300</v>
      </c>
      <c r="O6258">
        <v>-300</v>
      </c>
    </row>
    <row r="6259" spans="1:15" x14ac:dyDescent="0.2">
      <c r="A6259">
        <v>0.763671875</v>
      </c>
      <c r="B6259">
        <v>-118.380146092</v>
      </c>
      <c r="C6259">
        <v>-118.385214232</v>
      </c>
      <c r="D6259">
        <v>-118.386635672</v>
      </c>
      <c r="E6259">
        <v>-118.391071758</v>
      </c>
      <c r="F6259">
        <v>-118.401278972</v>
      </c>
      <c r="G6259">
        <v>-118.426923358</v>
      </c>
      <c r="H6259">
        <v>0</v>
      </c>
      <c r="I6259">
        <v>0.763671875</v>
      </c>
      <c r="J6259">
        <v>-141.31048731499999</v>
      </c>
      <c r="K6259">
        <v>-260.92294603699997</v>
      </c>
      <c r="L6259">
        <v>-249.88690777100001</v>
      </c>
      <c r="M6259">
        <v>-300</v>
      </c>
      <c r="N6259">
        <v>-300</v>
      </c>
      <c r="O6259">
        <v>-300</v>
      </c>
    </row>
    <row r="6260" spans="1:15" x14ac:dyDescent="0.2">
      <c r="A6260">
        <v>0.76379394531199996</v>
      </c>
      <c r="B6260">
        <v>-118.27509396400001</v>
      </c>
      <c r="C6260">
        <v>-118.280170424</v>
      </c>
      <c r="D6260">
        <v>-118.281594338</v>
      </c>
      <c r="E6260">
        <v>-118.286034253</v>
      </c>
      <c r="F6260">
        <v>-118.296249515</v>
      </c>
      <c r="G6260">
        <v>-118.32191361</v>
      </c>
      <c r="H6260">
        <v>0</v>
      </c>
      <c r="I6260">
        <v>0.76379394531199996</v>
      </c>
      <c r="J6260">
        <v>-142.300338893</v>
      </c>
      <c r="K6260">
        <v>-255.02045907999999</v>
      </c>
      <c r="L6260">
        <v>-250.51598701899999</v>
      </c>
      <c r="M6260">
        <v>-267.74066375299998</v>
      </c>
      <c r="N6260">
        <v>-300</v>
      </c>
      <c r="O6260">
        <v>-300</v>
      </c>
    </row>
    <row r="6261" spans="1:15" x14ac:dyDescent="0.2">
      <c r="A6261">
        <v>0.763916015625</v>
      </c>
      <c r="B6261">
        <v>-118.178053772</v>
      </c>
      <c r="C6261">
        <v>-118.183138558</v>
      </c>
      <c r="D6261">
        <v>-118.184564947</v>
      </c>
      <c r="E6261">
        <v>-118.18900869300001</v>
      </c>
      <c r="F6261">
        <v>-118.199232004</v>
      </c>
      <c r="G6261">
        <v>-118.22491581</v>
      </c>
      <c r="H6261">
        <v>0</v>
      </c>
      <c r="I6261">
        <v>0.763916015625</v>
      </c>
      <c r="J6261">
        <v>-143.58753682599999</v>
      </c>
      <c r="K6261">
        <v>-256.83060688799998</v>
      </c>
      <c r="L6261">
        <v>-251.53695877600001</v>
      </c>
      <c r="M6261">
        <v>-249.64002584900001</v>
      </c>
      <c r="N6261">
        <v>-300</v>
      </c>
      <c r="O6261">
        <v>-300</v>
      </c>
    </row>
    <row r="6262" spans="1:15" x14ac:dyDescent="0.2">
      <c r="A6262">
        <v>0.76403808593800004</v>
      </c>
      <c r="B6262">
        <v>-118.088820832</v>
      </c>
      <c r="C6262">
        <v>-118.093913949</v>
      </c>
      <c r="D6262">
        <v>-118.09534281400001</v>
      </c>
      <c r="E6262">
        <v>-118.099790391</v>
      </c>
      <c r="F6262">
        <v>-118.110021753</v>
      </c>
      <c r="G6262">
        <v>-118.13572527300001</v>
      </c>
      <c r="H6262">
        <v>0</v>
      </c>
      <c r="I6262">
        <v>0.76403808593800004</v>
      </c>
      <c r="J6262">
        <v>-145.19838802999999</v>
      </c>
      <c r="K6262">
        <v>-255.52944749299999</v>
      </c>
      <c r="L6262">
        <v>-252.79483426600001</v>
      </c>
      <c r="M6262">
        <v>-249.16338709999999</v>
      </c>
      <c r="N6262">
        <v>-300</v>
      </c>
      <c r="O6262">
        <v>-300</v>
      </c>
    </row>
    <row r="6263" spans="1:15" x14ac:dyDescent="0.2">
      <c r="A6263">
        <v>0.76416015625</v>
      </c>
      <c r="B6263">
        <v>-118.007211274</v>
      </c>
      <c r="C6263">
        <v>-118.012312729</v>
      </c>
      <c r="D6263">
        <v>-118.013744071</v>
      </c>
      <c r="E6263">
        <v>-118.01819548</v>
      </c>
      <c r="F6263">
        <v>-118.028434893</v>
      </c>
      <c r="G6263">
        <v>-118.05415813</v>
      </c>
      <c r="H6263">
        <v>0</v>
      </c>
      <c r="I6263">
        <v>0.76416015625</v>
      </c>
      <c r="J6263">
        <v>-147.1615525</v>
      </c>
      <c r="K6263">
        <v>-251.93344229900001</v>
      </c>
      <c r="L6263">
        <v>-254.082449416</v>
      </c>
      <c r="M6263">
        <v>-253.27270185699999</v>
      </c>
      <c r="N6263">
        <v>-300</v>
      </c>
      <c r="O6263">
        <v>-300</v>
      </c>
    </row>
    <row r="6264" spans="1:15" x14ac:dyDescent="0.2">
      <c r="A6264">
        <v>0.76428222656199996</v>
      </c>
      <c r="B6264">
        <v>-117.933060529</v>
      </c>
      <c r="C6264">
        <v>-117.938170328</v>
      </c>
      <c r="D6264">
        <v>-117.939604149</v>
      </c>
      <c r="E6264">
        <v>-117.94405939000001</v>
      </c>
      <c r="F6264">
        <v>-117.954306856</v>
      </c>
      <c r="G6264">
        <v>-117.980049811</v>
      </c>
      <c r="H6264">
        <v>0</v>
      </c>
      <c r="I6264">
        <v>0.76428222656199996</v>
      </c>
      <c r="J6264">
        <v>-149.50960946199999</v>
      </c>
      <c r="K6264">
        <v>-264.68366643399997</v>
      </c>
      <c r="L6264">
        <v>-255.100768547</v>
      </c>
      <c r="M6264">
        <v>-257.79395956399998</v>
      </c>
      <c r="N6264">
        <v>-300</v>
      </c>
      <c r="O6264">
        <v>-300</v>
      </c>
    </row>
    <row r="6265" spans="1:15" x14ac:dyDescent="0.2">
      <c r="A6265">
        <v>0.764404296875</v>
      </c>
      <c r="B6265">
        <v>-117.866222009</v>
      </c>
      <c r="C6265">
        <v>-117.87134015700001</v>
      </c>
      <c r="D6265">
        <v>-117.872776458</v>
      </c>
      <c r="E6265">
        <v>-117.877235533</v>
      </c>
      <c r="F6265">
        <v>-117.88749105300001</v>
      </c>
      <c r="G6265">
        <v>-117.91325372999999</v>
      </c>
      <c r="H6265">
        <v>0</v>
      </c>
      <c r="I6265">
        <v>0.764404296875</v>
      </c>
      <c r="J6265">
        <v>-152.28108850199999</v>
      </c>
      <c r="K6265">
        <v>-250.54543795800001</v>
      </c>
      <c r="L6265">
        <v>-255.59257994500001</v>
      </c>
      <c r="M6265">
        <v>-262.74537402099998</v>
      </c>
      <c r="N6265">
        <v>-300</v>
      </c>
      <c r="O6265">
        <v>-300</v>
      </c>
    </row>
    <row r="6266" spans="1:15" x14ac:dyDescent="0.2">
      <c r="A6266">
        <v>0.76452636718800004</v>
      </c>
      <c r="B6266">
        <v>-117.806565965</v>
      </c>
      <c r="C6266">
        <v>-117.811692468</v>
      </c>
      <c r="D6266">
        <v>-117.81313125</v>
      </c>
      <c r="E6266">
        <v>-117.81759416</v>
      </c>
      <c r="F6266">
        <v>-117.82785773400001</v>
      </c>
      <c r="G6266">
        <v>-117.85364013500001</v>
      </c>
      <c r="H6266">
        <v>0</v>
      </c>
      <c r="I6266">
        <v>0.76452636718800004</v>
      </c>
      <c r="J6266">
        <v>-155.523260897</v>
      </c>
      <c r="K6266">
        <v>-260.49108623500001</v>
      </c>
      <c r="L6266">
        <v>-255.48967733699999</v>
      </c>
      <c r="M6266">
        <v>-268.22410794400002</v>
      </c>
      <c r="N6266">
        <v>-300</v>
      </c>
      <c r="O6266">
        <v>-300</v>
      </c>
    </row>
    <row r="6267" spans="1:15" x14ac:dyDescent="0.2">
      <c r="A6267">
        <v>0.7646484375</v>
      </c>
      <c r="B6267">
        <v>-117.7539785</v>
      </c>
      <c r="C6267">
        <v>-117.759113364</v>
      </c>
      <c r="D6267">
        <v>-117.76055462799999</v>
      </c>
      <c r="E6267">
        <v>-117.76502137200001</v>
      </c>
      <c r="F6267">
        <v>-117.77529300400001</v>
      </c>
      <c r="G6267">
        <v>-117.80109512999999</v>
      </c>
      <c r="H6267">
        <v>0</v>
      </c>
      <c r="I6267">
        <v>0.7646484375</v>
      </c>
      <c r="J6267">
        <v>-159.296222357</v>
      </c>
      <c r="K6267">
        <v>-253.16709385499999</v>
      </c>
      <c r="L6267">
        <v>-254.963543214</v>
      </c>
      <c r="M6267">
        <v>-274.34146480599998</v>
      </c>
      <c r="N6267">
        <v>-300</v>
      </c>
      <c r="O6267">
        <v>-300</v>
      </c>
    </row>
    <row r="6268" spans="1:15" x14ac:dyDescent="0.2">
      <c r="A6268">
        <v>0.76477050781199996</v>
      </c>
      <c r="B6268">
        <v>-117.708360724</v>
      </c>
      <c r="C6268">
        <v>-117.71350395499999</v>
      </c>
      <c r="D6268">
        <v>-117.714947702</v>
      </c>
      <c r="E6268">
        <v>-117.71941828200001</v>
      </c>
      <c r="F6268">
        <v>-117.72969797099999</v>
      </c>
      <c r="G6268">
        <v>-117.755519826</v>
      </c>
      <c r="H6268">
        <v>0</v>
      </c>
      <c r="I6268">
        <v>0.76477050781199996</v>
      </c>
      <c r="J6268">
        <v>-163.67926192499999</v>
      </c>
      <c r="K6268">
        <v>-256.29804809699999</v>
      </c>
      <c r="L6268">
        <v>-254.333167718</v>
      </c>
      <c r="M6268">
        <v>-281.27259628199999</v>
      </c>
      <c r="N6268">
        <v>-285.66278976299998</v>
      </c>
      <c r="O6268">
        <v>-300</v>
      </c>
    </row>
    <row r="6269" spans="1:15" x14ac:dyDescent="0.2">
      <c r="A6269">
        <v>0.764892578125</v>
      </c>
      <c r="B6269">
        <v>-117.66962803600001</v>
      </c>
      <c r="C6269">
        <v>-117.67477964</v>
      </c>
      <c r="D6269">
        <v>-117.676225872</v>
      </c>
      <c r="E6269">
        <v>-117.680700289</v>
      </c>
      <c r="F6269">
        <v>-117.690988037</v>
      </c>
      <c r="G6269">
        <v>-117.716829623</v>
      </c>
      <c r="H6269">
        <v>0</v>
      </c>
      <c r="I6269">
        <v>0.764892578125</v>
      </c>
      <c r="J6269">
        <v>-168.781517471</v>
      </c>
      <c r="K6269">
        <v>-255.712471902</v>
      </c>
      <c r="L6269">
        <v>-253.87630307500001</v>
      </c>
      <c r="M6269">
        <v>-289.248990101</v>
      </c>
      <c r="N6269">
        <v>-289.28395774799998</v>
      </c>
      <c r="O6269">
        <v>-300</v>
      </c>
    </row>
    <row r="6270" spans="1:15" x14ac:dyDescent="0.2">
      <c r="A6270">
        <v>0.76501464843800004</v>
      </c>
      <c r="B6270">
        <v>-117.63770952</v>
      </c>
      <c r="C6270">
        <v>-117.642869503</v>
      </c>
      <c r="D6270">
        <v>-117.64431822</v>
      </c>
      <c r="E6270">
        <v>-117.64879647399999</v>
      </c>
      <c r="F6270">
        <v>-117.65909228300001</v>
      </c>
      <c r="G6270">
        <v>-117.68495360199999</v>
      </c>
      <c r="H6270">
        <v>0</v>
      </c>
      <c r="I6270">
        <v>0.76501464843800004</v>
      </c>
      <c r="J6270">
        <v>-174.76132341300001</v>
      </c>
      <c r="K6270">
        <v>-252.867227662</v>
      </c>
      <c r="L6270">
        <v>-253.83124799999999</v>
      </c>
      <c r="M6270">
        <v>-298.62706520199998</v>
      </c>
      <c r="N6270">
        <v>-298.83262209499998</v>
      </c>
      <c r="O6270">
        <v>-300</v>
      </c>
    </row>
    <row r="6271" spans="1:15" x14ac:dyDescent="0.2">
      <c r="A6271">
        <v>0.76513671875</v>
      </c>
      <c r="B6271">
        <v>-117.612547443</v>
      </c>
      <c r="C6271">
        <v>-117.617715811</v>
      </c>
      <c r="D6271">
        <v>-117.619167014</v>
      </c>
      <c r="E6271">
        <v>-117.62364910700001</v>
      </c>
      <c r="F6271">
        <v>-117.633952976</v>
      </c>
      <c r="G6271">
        <v>-117.659834031</v>
      </c>
      <c r="H6271">
        <v>0</v>
      </c>
      <c r="I6271">
        <v>0.76513671875</v>
      </c>
      <c r="J6271">
        <v>-181.865218559</v>
      </c>
      <c r="K6271">
        <v>-282.87297093900003</v>
      </c>
      <c r="L6271">
        <v>-254.38500550200001</v>
      </c>
      <c r="M6271">
        <v>-300</v>
      </c>
      <c r="N6271">
        <v>-300</v>
      </c>
      <c r="O6271">
        <v>-300</v>
      </c>
    </row>
    <row r="6272" spans="1:15" x14ac:dyDescent="0.2">
      <c r="A6272">
        <v>0.76525878906199996</v>
      </c>
      <c r="B6272">
        <v>-117.594096858</v>
      </c>
      <c r="C6272">
        <v>-117.59927361699999</v>
      </c>
      <c r="D6272">
        <v>-117.600727308</v>
      </c>
      <c r="E6272">
        <v>-117.60521323899999</v>
      </c>
      <c r="F6272">
        <v>-117.615525171</v>
      </c>
      <c r="G6272">
        <v>-117.64142596400001</v>
      </c>
      <c r="H6272">
        <v>0</v>
      </c>
      <c r="I6272">
        <v>0.76525878906199996</v>
      </c>
      <c r="J6272">
        <v>-190.51897168599999</v>
      </c>
      <c r="K6272">
        <v>-260.05957781299998</v>
      </c>
      <c r="L6272">
        <v>-255.78893622199999</v>
      </c>
      <c r="M6272">
        <v>-300</v>
      </c>
      <c r="N6272">
        <v>-300</v>
      </c>
      <c r="O6272">
        <v>-300</v>
      </c>
    </row>
    <row r="6273" spans="1:15" x14ac:dyDescent="0.2">
      <c r="A6273">
        <v>0.765380859375</v>
      </c>
      <c r="B6273">
        <v>-117.582325295</v>
      </c>
      <c r="C6273">
        <v>-117.587510451</v>
      </c>
      <c r="D6273">
        <v>-117.58896663</v>
      </c>
      <c r="E6273">
        <v>-117.593456401</v>
      </c>
      <c r="F6273">
        <v>-117.603776397</v>
      </c>
      <c r="G6273">
        <v>-117.62969692999999</v>
      </c>
      <c r="H6273">
        <v>0</v>
      </c>
      <c r="I6273">
        <v>0.765380859375</v>
      </c>
      <c r="J6273">
        <v>-201.59470488599999</v>
      </c>
      <c r="K6273">
        <v>-260.09057872699998</v>
      </c>
      <c r="L6273">
        <v>-258.52211991799999</v>
      </c>
      <c r="M6273">
        <v>-300</v>
      </c>
      <c r="N6273">
        <v>-300</v>
      </c>
      <c r="O6273">
        <v>-300</v>
      </c>
    </row>
    <row r="6274" spans="1:15" x14ac:dyDescent="0.2">
      <c r="A6274">
        <v>0.76550292968800004</v>
      </c>
      <c r="B6274">
        <v>-117.577212539</v>
      </c>
      <c r="C6274">
        <v>-117.58240609800001</v>
      </c>
      <c r="D6274">
        <v>-117.58386476699999</v>
      </c>
      <c r="E6274">
        <v>-117.588358379</v>
      </c>
      <c r="F6274">
        <v>-117.59868643999999</v>
      </c>
      <c r="G6274">
        <v>-117.62462671500001</v>
      </c>
      <c r="H6274">
        <v>0</v>
      </c>
      <c r="I6274">
        <v>0.76550292968800004</v>
      </c>
      <c r="J6274">
        <v>-217.634679366</v>
      </c>
      <c r="K6274">
        <v>-253.63206563099999</v>
      </c>
      <c r="L6274">
        <v>-264.05653363800002</v>
      </c>
      <c r="M6274">
        <v>-300</v>
      </c>
      <c r="N6274">
        <v>-300</v>
      </c>
      <c r="O6274">
        <v>-300</v>
      </c>
    </row>
    <row r="6275" spans="1:15" x14ac:dyDescent="0.2">
      <c r="A6275">
        <v>0.765625</v>
      </c>
      <c r="B6275">
        <v>-117.578750497</v>
      </c>
      <c r="C6275">
        <v>-117.58395246400001</v>
      </c>
      <c r="D6275">
        <v>-117.585413625</v>
      </c>
      <c r="E6275">
        <v>-117.589911077</v>
      </c>
      <c r="F6275">
        <v>-117.600247205</v>
      </c>
      <c r="G6275">
        <v>-117.626207225</v>
      </c>
      <c r="H6275">
        <v>0</v>
      </c>
      <c r="I6275">
        <v>0.765625</v>
      </c>
      <c r="J6275">
        <v>-247.180954633</v>
      </c>
      <c r="K6275">
        <v>-300</v>
      </c>
      <c r="L6275">
        <v>-300</v>
      </c>
      <c r="M6275">
        <v>-300</v>
      </c>
      <c r="N6275">
        <v>-300</v>
      </c>
      <c r="O6275">
        <v>-300</v>
      </c>
    </row>
    <row r="6276" spans="1:15" x14ac:dyDescent="0.2">
      <c r="A6276">
        <v>0.76574707031199996</v>
      </c>
      <c r="B6276">
        <v>-117.586943142</v>
      </c>
      <c r="C6276">
        <v>-117.59215352299999</v>
      </c>
      <c r="D6276">
        <v>-117.593617177</v>
      </c>
      <c r="E6276">
        <v>-117.59811847100001</v>
      </c>
      <c r="F6276">
        <v>-117.60846266599999</v>
      </c>
      <c r="G6276">
        <v>-117.634442433</v>
      </c>
      <c r="H6276">
        <v>0</v>
      </c>
      <c r="I6276">
        <v>0.76574707031199996</v>
      </c>
      <c r="J6276">
        <v>-250.20418992699999</v>
      </c>
      <c r="K6276">
        <v>-253.78472741300001</v>
      </c>
      <c r="L6276">
        <v>-264.03693796900001</v>
      </c>
      <c r="M6276">
        <v>-300</v>
      </c>
      <c r="N6276">
        <v>-300</v>
      </c>
      <c r="O6276">
        <v>-300</v>
      </c>
    </row>
    <row r="6277" spans="1:15" x14ac:dyDescent="0.2">
      <c r="A6277">
        <v>0.765869140625</v>
      </c>
      <c r="B6277">
        <v>-117.60180654200001</v>
      </c>
      <c r="C6277">
        <v>-117.60702534399999</v>
      </c>
      <c r="D6277">
        <v>-117.60849149000001</v>
      </c>
      <c r="E6277">
        <v>-117.612996627</v>
      </c>
      <c r="F6277">
        <v>-117.62334889100001</v>
      </c>
      <c r="G6277">
        <v>-117.64934840799999</v>
      </c>
      <c r="H6277">
        <v>0</v>
      </c>
      <c r="I6277">
        <v>0.765869140625</v>
      </c>
      <c r="J6277">
        <v>-239.92942489399999</v>
      </c>
      <c r="K6277">
        <v>-260.39631834300002</v>
      </c>
      <c r="L6277">
        <v>-258.47209948</v>
      </c>
      <c r="M6277">
        <v>-300</v>
      </c>
      <c r="N6277">
        <v>-300</v>
      </c>
      <c r="O6277">
        <v>-300</v>
      </c>
    </row>
    <row r="6278" spans="1:15" x14ac:dyDescent="0.2">
      <c r="A6278">
        <v>0.76599121093800004</v>
      </c>
      <c r="B6278">
        <v>-117.623368971</v>
      </c>
      <c r="C6278">
        <v>-117.6285962</v>
      </c>
      <c r="D6278">
        <v>-117.63006484100001</v>
      </c>
      <c r="E6278">
        <v>-117.634573821</v>
      </c>
      <c r="F6278">
        <v>-117.644934154</v>
      </c>
      <c r="G6278">
        <v>-117.670953424</v>
      </c>
      <c r="H6278">
        <v>0</v>
      </c>
      <c r="I6278">
        <v>0.76599121093800004</v>
      </c>
      <c r="J6278">
        <v>-256.62831929999999</v>
      </c>
      <c r="K6278">
        <v>-260.51826345400002</v>
      </c>
      <c r="L6278">
        <v>-255.71217425899999</v>
      </c>
      <c r="M6278">
        <v>-300</v>
      </c>
      <c r="N6278">
        <v>-300</v>
      </c>
      <c r="O6278">
        <v>-300</v>
      </c>
    </row>
    <row r="6279" spans="1:15" x14ac:dyDescent="0.2">
      <c r="A6279">
        <v>0.76611328125</v>
      </c>
      <c r="B6279">
        <v>-117.65167110599999</v>
      </c>
      <c r="C6279">
        <v>-117.65690676600001</v>
      </c>
      <c r="D6279">
        <v>-117.658377903</v>
      </c>
      <c r="E6279">
        <v>-117.662890727</v>
      </c>
      <c r="F6279">
        <v>-117.673259132</v>
      </c>
      <c r="G6279">
        <v>-117.69929815499999</v>
      </c>
      <c r="H6279">
        <v>0</v>
      </c>
      <c r="I6279">
        <v>0.76611328125</v>
      </c>
      <c r="J6279">
        <v>-245.724933585</v>
      </c>
      <c r="K6279">
        <v>-283.49899487800002</v>
      </c>
      <c r="L6279">
        <v>-254.281827991</v>
      </c>
      <c r="M6279">
        <v>-300</v>
      </c>
      <c r="N6279">
        <v>-300</v>
      </c>
      <c r="O6279">
        <v>-300</v>
      </c>
    </row>
    <row r="6280" spans="1:15" x14ac:dyDescent="0.2">
      <c r="A6280">
        <v>0.76623535156199996</v>
      </c>
      <c r="B6280">
        <v>-117.68676630100001</v>
      </c>
      <c r="C6280">
        <v>-117.692010399</v>
      </c>
      <c r="D6280">
        <v>-117.69348403399999</v>
      </c>
      <c r="E6280">
        <v>-117.698000702</v>
      </c>
      <c r="F6280">
        <v>-117.708377179</v>
      </c>
      <c r="G6280">
        <v>-117.734435959</v>
      </c>
      <c r="H6280">
        <v>0</v>
      </c>
      <c r="I6280">
        <v>0.76623535156199996</v>
      </c>
      <c r="J6280">
        <v>-255.831716605</v>
      </c>
      <c r="K6280">
        <v>-253.63851482999999</v>
      </c>
      <c r="L6280">
        <v>-253.70195118699999</v>
      </c>
      <c r="M6280">
        <v>-298.33010870200002</v>
      </c>
      <c r="N6280">
        <v>-298.56815634999998</v>
      </c>
      <c r="O6280">
        <v>-300</v>
      </c>
    </row>
    <row r="6281" spans="1:15" x14ac:dyDescent="0.2">
      <c r="A6281">
        <v>0.766357421875</v>
      </c>
      <c r="B6281">
        <v>-117.728720968</v>
      </c>
      <c r="C6281">
        <v>-117.73397351</v>
      </c>
      <c r="D6281">
        <v>-117.73544964200001</v>
      </c>
      <c r="E6281">
        <v>-117.739970157</v>
      </c>
      <c r="F6281">
        <v>-117.750354707</v>
      </c>
      <c r="G6281">
        <v>-117.77643324500001</v>
      </c>
      <c r="H6281">
        <v>0</v>
      </c>
      <c r="I6281">
        <v>0.766357421875</v>
      </c>
      <c r="J6281">
        <v>-244.23813663000001</v>
      </c>
      <c r="K6281">
        <v>-256.643048943</v>
      </c>
      <c r="L6281">
        <v>-253.72030069900001</v>
      </c>
      <c r="M6281">
        <v>-289.07264927900002</v>
      </c>
      <c r="N6281">
        <v>-289.10375535600002</v>
      </c>
      <c r="O6281">
        <v>-300</v>
      </c>
    </row>
    <row r="6282" spans="1:15" x14ac:dyDescent="0.2">
      <c r="A6282">
        <v>0.76647949218800004</v>
      </c>
      <c r="B6282">
        <v>-117.777615037</v>
      </c>
      <c r="C6282">
        <v>-117.78287602899999</v>
      </c>
      <c r="D6282">
        <v>-117.78435466000001</v>
      </c>
      <c r="E6282">
        <v>-117.788879021</v>
      </c>
      <c r="F6282">
        <v>-117.79927164599999</v>
      </c>
      <c r="G6282">
        <v>-117.82536994500001</v>
      </c>
      <c r="H6282">
        <v>0</v>
      </c>
      <c r="I6282">
        <v>0.76647949218800004</v>
      </c>
      <c r="J6282">
        <v>-241.315783791</v>
      </c>
      <c r="K6282">
        <v>-257.39127868000003</v>
      </c>
      <c r="L6282">
        <v>-254.151809101</v>
      </c>
      <c r="M6282">
        <v>-281.08762140599998</v>
      </c>
      <c r="N6282">
        <v>-285.46411004200002</v>
      </c>
      <c r="O6282">
        <v>-300</v>
      </c>
    </row>
    <row r="6283" spans="1:15" x14ac:dyDescent="0.2">
      <c r="A6283">
        <v>0.7666015625</v>
      </c>
      <c r="B6283">
        <v>-117.833542532</v>
      </c>
      <c r="C6283">
        <v>-117.83881198100001</v>
      </c>
      <c r="D6283">
        <v>-117.840293112</v>
      </c>
      <c r="E6283">
        <v>-117.84482131999999</v>
      </c>
      <c r="F6283">
        <v>-117.85522202</v>
      </c>
      <c r="G6283">
        <v>-117.881340083</v>
      </c>
      <c r="H6283">
        <v>0</v>
      </c>
      <c r="I6283">
        <v>0.7666015625</v>
      </c>
      <c r="J6283">
        <v>-251.52030805499999</v>
      </c>
      <c r="K6283">
        <v>-254.428749162</v>
      </c>
      <c r="L6283">
        <v>-254.75494834599999</v>
      </c>
      <c r="M6283">
        <v>-274.12540648100003</v>
      </c>
      <c r="N6283">
        <v>-300</v>
      </c>
      <c r="O6283">
        <v>-300</v>
      </c>
    </row>
    <row r="6284" spans="1:15" x14ac:dyDescent="0.2">
      <c r="A6284">
        <v>0.76672363281199996</v>
      </c>
      <c r="B6284">
        <v>-117.896612254</v>
      </c>
      <c r="C6284">
        <v>-117.90189016399999</v>
      </c>
      <c r="D6284">
        <v>-117.903373797</v>
      </c>
      <c r="E6284">
        <v>-117.907905852</v>
      </c>
      <c r="F6284">
        <v>-117.91831463</v>
      </c>
      <c r="G6284">
        <v>-117.944452458</v>
      </c>
      <c r="H6284">
        <v>0</v>
      </c>
      <c r="I6284">
        <v>0.76672363281199996</v>
      </c>
      <c r="J6284">
        <v>-243.56865786500001</v>
      </c>
      <c r="K6284">
        <v>-261.92611923099997</v>
      </c>
      <c r="L6284">
        <v>-255.255131277</v>
      </c>
      <c r="M6284">
        <v>-267.98423652299999</v>
      </c>
      <c r="N6284">
        <v>-300</v>
      </c>
      <c r="O6284">
        <v>-300</v>
      </c>
    </row>
    <row r="6285" spans="1:15" x14ac:dyDescent="0.2">
      <c r="A6285">
        <v>0.766845703125</v>
      </c>
      <c r="B6285">
        <v>-117.966948583</v>
      </c>
      <c r="C6285">
        <v>-117.972234961</v>
      </c>
      <c r="D6285">
        <v>-117.97372109699999</v>
      </c>
      <c r="E6285">
        <v>-117.978257001</v>
      </c>
      <c r="F6285">
        <v>-117.98867385699999</v>
      </c>
      <c r="G6285">
        <v>-118.014831452</v>
      </c>
      <c r="H6285">
        <v>0</v>
      </c>
      <c r="I6285">
        <v>0.766845703125</v>
      </c>
      <c r="J6285">
        <v>-238.942807206</v>
      </c>
      <c r="K6285">
        <v>-252.15660685399999</v>
      </c>
      <c r="L6285">
        <v>-255.33273324300001</v>
      </c>
      <c r="M6285">
        <v>-262.48261475599998</v>
      </c>
      <c r="N6285">
        <v>-300</v>
      </c>
      <c r="O6285">
        <v>-300</v>
      </c>
    </row>
    <row r="6286" spans="1:15" x14ac:dyDescent="0.2">
      <c r="A6286">
        <v>0.76696777343800004</v>
      </c>
      <c r="B6286">
        <v>-118.04469242499999</v>
      </c>
      <c r="C6286">
        <v>-118.049987278</v>
      </c>
      <c r="D6286">
        <v>-118.051475917</v>
      </c>
      <c r="E6286">
        <v>-118.05601566999999</v>
      </c>
      <c r="F6286">
        <v>-118.066440605</v>
      </c>
      <c r="G6286">
        <v>-118.09261797000001</v>
      </c>
      <c r="H6286">
        <v>0</v>
      </c>
      <c r="I6286">
        <v>0.76696777343800004</v>
      </c>
      <c r="J6286">
        <v>-242.94215874700001</v>
      </c>
      <c r="K6286">
        <v>-266.47986475499999</v>
      </c>
      <c r="L6286">
        <v>-254.814403502</v>
      </c>
      <c r="M6286">
        <v>-257.50241094099999</v>
      </c>
      <c r="N6286">
        <v>-300</v>
      </c>
      <c r="O6286">
        <v>-300</v>
      </c>
    </row>
    <row r="6287" spans="1:15" x14ac:dyDescent="0.2">
      <c r="A6287">
        <v>0.76708984375</v>
      </c>
      <c r="B6287">
        <v>-118.13000230199999</v>
      </c>
      <c r="C6287">
        <v>-118.13530563400001</v>
      </c>
      <c r="D6287">
        <v>-118.136796778</v>
      </c>
      <c r="E6287">
        <v>-118.14134038100001</v>
      </c>
      <c r="F6287">
        <v>-118.151773396</v>
      </c>
      <c r="G6287">
        <v>-118.177970534</v>
      </c>
      <c r="H6287">
        <v>0</v>
      </c>
      <c r="I6287">
        <v>0.76708984375</v>
      </c>
      <c r="J6287">
        <v>-249.755226612</v>
      </c>
      <c r="K6287">
        <v>-253.91510873499999</v>
      </c>
      <c r="L6287">
        <v>-253.76978072</v>
      </c>
      <c r="M6287">
        <v>-252.957197898</v>
      </c>
      <c r="N6287">
        <v>-300</v>
      </c>
      <c r="O6287">
        <v>-300</v>
      </c>
    </row>
    <row r="6288" spans="1:15" x14ac:dyDescent="0.2">
      <c r="A6288">
        <v>0.76721191406199996</v>
      </c>
      <c r="B6288">
        <v>-118.223055612</v>
      </c>
      <c r="C6288">
        <v>-118.22836743000001</v>
      </c>
      <c r="D6288">
        <v>-118.229861079</v>
      </c>
      <c r="E6288">
        <v>-118.23440853300001</v>
      </c>
      <c r="F6288">
        <v>-118.24484963</v>
      </c>
      <c r="G6288">
        <v>-118.271066542</v>
      </c>
      <c r="H6288">
        <v>0</v>
      </c>
      <c r="I6288">
        <v>0.76721191406199996</v>
      </c>
      <c r="J6288">
        <v>-238.02126005700001</v>
      </c>
      <c r="K6288">
        <v>-257.70769061300001</v>
      </c>
      <c r="L6288">
        <v>-252.45630951300001</v>
      </c>
      <c r="M6288">
        <v>-248.822461946</v>
      </c>
      <c r="N6288">
        <v>-300</v>
      </c>
      <c r="O6288">
        <v>-300</v>
      </c>
    </row>
    <row r="6289" spans="1:15" x14ac:dyDescent="0.2">
      <c r="A6289">
        <v>0.767333984375</v>
      </c>
      <c r="B6289">
        <v>-118.324050089</v>
      </c>
      <c r="C6289">
        <v>-118.32937039799999</v>
      </c>
      <c r="D6289">
        <v>-118.330866555</v>
      </c>
      <c r="E6289">
        <v>-118.33541786000001</v>
      </c>
      <c r="F6289">
        <v>-118.34586704</v>
      </c>
      <c r="G6289">
        <v>-118.372103728</v>
      </c>
      <c r="H6289">
        <v>0</v>
      </c>
      <c r="I6289">
        <v>0.767333984375</v>
      </c>
      <c r="J6289">
        <v>-236.979446838</v>
      </c>
      <c r="K6289">
        <v>-259.21382907600002</v>
      </c>
      <c r="L6289">
        <v>-251.171624998</v>
      </c>
      <c r="M6289">
        <v>-249.27230288300001</v>
      </c>
      <c r="N6289">
        <v>-300</v>
      </c>
      <c r="O6289">
        <v>-300</v>
      </c>
    </row>
    <row r="6290" spans="1:15" x14ac:dyDescent="0.2">
      <c r="A6290">
        <v>0.76745605468800004</v>
      </c>
      <c r="B6290">
        <v>-118.433205473</v>
      </c>
      <c r="C6290">
        <v>-118.43853428</v>
      </c>
      <c r="D6290">
        <v>-118.440032945</v>
      </c>
      <c r="E6290">
        <v>-118.444588102</v>
      </c>
      <c r="F6290">
        <v>-118.45504536599999</v>
      </c>
      <c r="G6290">
        <v>-118.481301833</v>
      </c>
      <c r="H6290">
        <v>0</v>
      </c>
      <c r="I6290">
        <v>0.76745605468800004</v>
      </c>
      <c r="J6290">
        <v>-243.468549749</v>
      </c>
      <c r="K6290">
        <v>-257.61403361999999</v>
      </c>
      <c r="L6290">
        <v>-250.12376698400001</v>
      </c>
      <c r="M6290">
        <v>-267.34157772200001</v>
      </c>
      <c r="N6290">
        <v>-300</v>
      </c>
      <c r="O6290">
        <v>-300</v>
      </c>
    </row>
    <row r="6291" spans="1:15" x14ac:dyDescent="0.2">
      <c r="A6291">
        <v>0.767578125</v>
      </c>
      <c r="B6291">
        <v>-118.55076543600001</v>
      </c>
      <c r="C6291">
        <v>-118.55610274599999</v>
      </c>
      <c r="D6291">
        <v>-118.55760392000001</v>
      </c>
      <c r="E6291">
        <v>-118.56216293</v>
      </c>
      <c r="F6291">
        <v>-118.572628279</v>
      </c>
      <c r="G6291">
        <v>-118.598904526</v>
      </c>
      <c r="H6291">
        <v>0</v>
      </c>
      <c r="I6291">
        <v>0.767578125</v>
      </c>
      <c r="J6291">
        <v>-246.172953995</v>
      </c>
      <c r="K6291">
        <v>-263.737763562</v>
      </c>
      <c r="L6291">
        <v>-249.46851765400001</v>
      </c>
      <c r="M6291">
        <v>-300</v>
      </c>
      <c r="N6291">
        <v>-300</v>
      </c>
      <c r="O6291">
        <v>-300</v>
      </c>
    </row>
    <row r="6292" spans="1:15" x14ac:dyDescent="0.2">
      <c r="A6292">
        <v>0.76770019531199996</v>
      </c>
      <c r="B6292">
        <v>-118.67699979</v>
      </c>
      <c r="C6292">
        <v>-118.682345609</v>
      </c>
      <c r="D6292">
        <v>-118.683849294</v>
      </c>
      <c r="E6292">
        <v>-118.68841215800001</v>
      </c>
      <c r="F6292">
        <v>-118.698885593</v>
      </c>
      <c r="G6292">
        <v>-118.725181623</v>
      </c>
      <c r="H6292">
        <v>0</v>
      </c>
      <c r="I6292">
        <v>0.76770019531199996</v>
      </c>
      <c r="J6292">
        <v>-237.873934381</v>
      </c>
      <c r="K6292">
        <v>-256.41308733400001</v>
      </c>
      <c r="L6292">
        <v>-249.29372833799999</v>
      </c>
      <c r="M6292">
        <v>-300</v>
      </c>
      <c r="N6292">
        <v>-300</v>
      </c>
      <c r="O6292">
        <v>-300</v>
      </c>
    </row>
    <row r="6293" spans="1:15" x14ac:dyDescent="0.2">
      <c r="A6293">
        <v>0.767822265625</v>
      </c>
      <c r="B6293">
        <v>-118.812207042</v>
      </c>
      <c r="C6293">
        <v>-118.817561377</v>
      </c>
      <c r="D6293">
        <v>-118.819067573</v>
      </c>
      <c r="E6293">
        <v>-118.823634291</v>
      </c>
      <c r="F6293">
        <v>-118.834115814</v>
      </c>
      <c r="G6293">
        <v>-118.860431629</v>
      </c>
      <c r="H6293">
        <v>0</v>
      </c>
      <c r="I6293">
        <v>0.767822265625</v>
      </c>
      <c r="J6293">
        <v>-239.14762934300001</v>
      </c>
      <c r="K6293">
        <v>-271.93070146999997</v>
      </c>
      <c r="L6293">
        <v>-249.68866829999999</v>
      </c>
      <c r="M6293">
        <v>-300</v>
      </c>
      <c r="N6293">
        <v>-300</v>
      </c>
      <c r="O6293">
        <v>-300</v>
      </c>
    </row>
    <row r="6294" spans="1:15" x14ac:dyDescent="0.2">
      <c r="A6294">
        <v>0.76794433593800004</v>
      </c>
      <c r="B6294">
        <v>-118.95671732300001</v>
      </c>
      <c r="C6294">
        <v>-118.962080179</v>
      </c>
      <c r="D6294">
        <v>-118.963588888</v>
      </c>
      <c r="E6294">
        <v>-118.968159461</v>
      </c>
      <c r="F6294">
        <v>-118.978649073</v>
      </c>
      <c r="G6294">
        <v>-119.004984674</v>
      </c>
      <c r="H6294">
        <v>0</v>
      </c>
      <c r="I6294">
        <v>0.76794433593800004</v>
      </c>
      <c r="J6294">
        <v>-272.73288057399998</v>
      </c>
      <c r="K6294">
        <v>-263.32650108299998</v>
      </c>
      <c r="L6294">
        <v>-250.747108518</v>
      </c>
      <c r="M6294">
        <v>-300</v>
      </c>
      <c r="N6294">
        <v>-300</v>
      </c>
      <c r="O6294">
        <v>-300</v>
      </c>
    </row>
    <row r="6295" spans="1:15" x14ac:dyDescent="0.2">
      <c r="A6295">
        <v>0.76806640625</v>
      </c>
      <c r="B6295">
        <v>-119.11089578799999</v>
      </c>
      <c r="C6295">
        <v>-119.116267171</v>
      </c>
      <c r="D6295">
        <v>-119.117778394</v>
      </c>
      <c r="E6295">
        <v>-119.122352822</v>
      </c>
      <c r="F6295">
        <v>-119.13285052400001</v>
      </c>
      <c r="G6295">
        <v>-119.159205915</v>
      </c>
      <c r="H6295">
        <v>0</v>
      </c>
      <c r="I6295">
        <v>0.76806640625</v>
      </c>
      <c r="J6295">
        <v>-236.57683957399999</v>
      </c>
      <c r="K6295">
        <v>-276.08455806799998</v>
      </c>
      <c r="L6295">
        <v>-252.591724618</v>
      </c>
      <c r="M6295">
        <v>-300</v>
      </c>
      <c r="N6295">
        <v>-300</v>
      </c>
      <c r="O6295">
        <v>-300</v>
      </c>
    </row>
    <row r="6296" spans="1:15" x14ac:dyDescent="0.2">
      <c r="A6296">
        <v>0.76818847656199996</v>
      </c>
      <c r="B6296">
        <v>-119.275146541</v>
      </c>
      <c r="C6296">
        <v>-119.280526458</v>
      </c>
      <c r="D6296">
        <v>-119.282040196</v>
      </c>
      <c r="E6296">
        <v>-119.286618481</v>
      </c>
      <c r="F6296">
        <v>-119.29712427299999</v>
      </c>
      <c r="G6296">
        <v>-119.323499455</v>
      </c>
      <c r="H6296">
        <v>0</v>
      </c>
      <c r="I6296">
        <v>0.76818847656199996</v>
      </c>
      <c r="J6296">
        <v>-232.37306042200001</v>
      </c>
      <c r="K6296">
        <v>-259.31258822299998</v>
      </c>
      <c r="L6296">
        <v>-255.41015815899999</v>
      </c>
      <c r="M6296">
        <v>-300</v>
      </c>
      <c r="N6296">
        <v>-300</v>
      </c>
      <c r="O6296">
        <v>-300</v>
      </c>
    </row>
    <row r="6297" spans="1:15" x14ac:dyDescent="0.2">
      <c r="A6297">
        <v>0.768310546875</v>
      </c>
      <c r="B6297">
        <v>-119.449917212</v>
      </c>
      <c r="C6297">
        <v>-119.45530566799999</v>
      </c>
      <c r="D6297">
        <v>-119.456821922</v>
      </c>
      <c r="E6297">
        <v>-119.461404063</v>
      </c>
      <c r="F6297">
        <v>-119.47191794699999</v>
      </c>
      <c r="G6297">
        <v>-119.498312923</v>
      </c>
      <c r="H6297">
        <v>0</v>
      </c>
      <c r="I6297">
        <v>0.768310546875</v>
      </c>
      <c r="J6297">
        <v>-233.18996069600001</v>
      </c>
      <c r="K6297">
        <v>-265.51915606199998</v>
      </c>
      <c r="L6297">
        <v>-259.40516248900002</v>
      </c>
      <c r="M6297">
        <v>-300</v>
      </c>
      <c r="N6297">
        <v>-300</v>
      </c>
      <c r="O6297">
        <v>-300</v>
      </c>
    </row>
    <row r="6298" spans="1:15" x14ac:dyDescent="0.2">
      <c r="A6298">
        <v>0.76843261718800004</v>
      </c>
      <c r="B6298">
        <v>-119.635704276</v>
      </c>
      <c r="C6298">
        <v>-119.641101276</v>
      </c>
      <c r="D6298">
        <v>-119.642620048</v>
      </c>
      <c r="E6298">
        <v>-119.647206047</v>
      </c>
      <c r="F6298">
        <v>-119.65772802399999</v>
      </c>
      <c r="G6298">
        <v>-119.684142795</v>
      </c>
      <c r="H6298">
        <v>0</v>
      </c>
      <c r="I6298">
        <v>0.76843261718800004</v>
      </c>
      <c r="J6298">
        <v>-241.14784083399999</v>
      </c>
      <c r="K6298">
        <v>-268.64938089200001</v>
      </c>
      <c r="L6298">
        <v>-264.50640180200003</v>
      </c>
      <c r="M6298">
        <v>-300</v>
      </c>
      <c r="N6298">
        <v>-300</v>
      </c>
      <c r="O6298">
        <v>-300</v>
      </c>
    </row>
    <row r="6299" spans="1:15" x14ac:dyDescent="0.2">
      <c r="A6299">
        <v>0.7685546875</v>
      </c>
      <c r="B6299">
        <v>-119.833059296</v>
      </c>
      <c r="C6299">
        <v>-119.838464848</v>
      </c>
      <c r="D6299">
        <v>-119.839986138</v>
      </c>
      <c r="E6299">
        <v>-119.844575996</v>
      </c>
      <c r="F6299">
        <v>-119.85510606699999</v>
      </c>
      <c r="G6299">
        <v>-119.881540636</v>
      </c>
      <c r="H6299">
        <v>0</v>
      </c>
      <c r="I6299">
        <v>0.7685546875</v>
      </c>
      <c r="J6299">
        <v>-241.47530040199999</v>
      </c>
      <c r="K6299">
        <v>-285.164719413</v>
      </c>
      <c r="L6299">
        <v>-268.43409129399998</v>
      </c>
      <c r="M6299">
        <v>-300</v>
      </c>
      <c r="N6299">
        <v>-300</v>
      </c>
      <c r="O6299">
        <v>-300</v>
      </c>
    </row>
    <row r="6300" spans="1:15" x14ac:dyDescent="0.2">
      <c r="A6300">
        <v>0.76867675781199996</v>
      </c>
      <c r="B6300">
        <v>-120.042596261</v>
      </c>
      <c r="C6300">
        <v>-120.048010369</v>
      </c>
      <c r="D6300">
        <v>-120.04953417900001</v>
      </c>
      <c r="E6300">
        <v>-120.054127896</v>
      </c>
      <c r="F6300">
        <v>-120.064666062</v>
      </c>
      <c r="G6300">
        <v>-120.09112043</v>
      </c>
      <c r="H6300">
        <v>0</v>
      </c>
      <c r="I6300">
        <v>0.76867675781199996</v>
      </c>
      <c r="J6300">
        <v>-233.98793667699999</v>
      </c>
      <c r="K6300">
        <v>-262.67586983699999</v>
      </c>
      <c r="L6300">
        <v>-266.369481119</v>
      </c>
      <c r="M6300">
        <v>-300</v>
      </c>
      <c r="N6300">
        <v>-300</v>
      </c>
      <c r="O6300">
        <v>-300</v>
      </c>
    </row>
    <row r="6301" spans="1:15" x14ac:dyDescent="0.2">
      <c r="A6301">
        <v>0.768798828125</v>
      </c>
      <c r="B6301">
        <v>-120.265000242</v>
      </c>
      <c r="C6301">
        <v>-120.270422913</v>
      </c>
      <c r="D6301">
        <v>-120.27194924299999</v>
      </c>
      <c r="E6301">
        <v>-120.27654681999999</v>
      </c>
      <c r="F6301">
        <v>-120.287093083</v>
      </c>
      <c r="G6301">
        <v>-120.313567252</v>
      </c>
      <c r="H6301">
        <v>0</v>
      </c>
      <c r="I6301">
        <v>0.768798828125</v>
      </c>
      <c r="J6301">
        <v>-234.50711539100001</v>
      </c>
      <c r="K6301">
        <v>-267.78654794599998</v>
      </c>
      <c r="L6301">
        <v>-261.09049281199998</v>
      </c>
      <c r="M6301">
        <v>-300</v>
      </c>
      <c r="N6301">
        <v>-300</v>
      </c>
      <c r="O6301">
        <v>-300</v>
      </c>
    </row>
    <row r="6302" spans="1:15" x14ac:dyDescent="0.2">
      <c r="A6302">
        <v>0.76892089843800004</v>
      </c>
      <c r="B6302">
        <v>-120.501037696</v>
      </c>
      <c r="C6302">
        <v>-120.50646893699999</v>
      </c>
      <c r="D6302">
        <v>-120.507997789</v>
      </c>
      <c r="E6302">
        <v>-120.51259922600001</v>
      </c>
      <c r="F6302">
        <v>-120.52315358600001</v>
      </c>
      <c r="G6302">
        <v>-120.54964755899999</v>
      </c>
      <c r="H6302">
        <v>0</v>
      </c>
      <c r="I6302">
        <v>0.76892089843800004</v>
      </c>
      <c r="J6302">
        <v>-246.477371508</v>
      </c>
      <c r="K6302">
        <v>-263.15427911099999</v>
      </c>
      <c r="L6302">
        <v>-257.42554978599998</v>
      </c>
      <c r="M6302">
        <v>-300</v>
      </c>
      <c r="N6302">
        <v>-300</v>
      </c>
      <c r="O6302">
        <v>-300</v>
      </c>
    </row>
    <row r="6303" spans="1:15" x14ac:dyDescent="0.2">
      <c r="A6303">
        <v>0.76904296875</v>
      </c>
      <c r="B6303">
        <v>-120.75156875899999</v>
      </c>
      <c r="C6303">
        <v>-120.757008574</v>
      </c>
      <c r="D6303">
        <v>-120.758539949</v>
      </c>
      <c r="E6303">
        <v>-120.763145247</v>
      </c>
      <c r="F6303">
        <v>-120.773707706</v>
      </c>
      <c r="G6303">
        <v>-120.80022148499999</v>
      </c>
      <c r="H6303">
        <v>0</v>
      </c>
      <c r="I6303">
        <v>0.76904296875</v>
      </c>
      <c r="J6303">
        <v>-236.372919276</v>
      </c>
      <c r="K6303">
        <v>-260.45248790400001</v>
      </c>
      <c r="L6303">
        <v>-257.804804058</v>
      </c>
      <c r="M6303">
        <v>-300</v>
      </c>
      <c r="N6303">
        <v>-300</v>
      </c>
      <c r="O6303">
        <v>-300</v>
      </c>
    </row>
    <row r="6304" spans="1:15" x14ac:dyDescent="0.2">
      <c r="A6304">
        <v>0.76916503906199996</v>
      </c>
      <c r="B6304">
        <v>-121.01756202</v>
      </c>
      <c r="C6304">
        <v>-121.02301041600001</v>
      </c>
      <c r="D6304">
        <v>-121.024544315</v>
      </c>
      <c r="E6304">
        <v>-121.029153476</v>
      </c>
      <c r="F6304">
        <v>-121.039724034</v>
      </c>
      <c r="G6304">
        <v>-121.06625762100001</v>
      </c>
      <c r="H6304">
        <v>0</v>
      </c>
      <c r="I6304">
        <v>0.76916503906199996</v>
      </c>
      <c r="J6304">
        <v>-230.40159048500001</v>
      </c>
      <c r="K6304">
        <v>-276.94925310899998</v>
      </c>
      <c r="L6304">
        <v>-263.958764368</v>
      </c>
      <c r="M6304">
        <v>-300</v>
      </c>
      <c r="N6304">
        <v>-300</v>
      </c>
      <c r="O6304">
        <v>-300</v>
      </c>
    </row>
    <row r="6305" spans="1:15" x14ac:dyDescent="0.2">
      <c r="A6305">
        <v>0.769287109375</v>
      </c>
      <c r="B6305">
        <v>-121.300112415</v>
      </c>
      <c r="C6305">
        <v>-121.305569398</v>
      </c>
      <c r="D6305">
        <v>-121.307105822</v>
      </c>
      <c r="E6305">
        <v>-121.311718845</v>
      </c>
      <c r="F6305">
        <v>-121.32229750400001</v>
      </c>
      <c r="G6305">
        <v>-121.3488509</v>
      </c>
      <c r="H6305">
        <v>0</v>
      </c>
      <c r="I6305">
        <v>0.769287109375</v>
      </c>
      <c r="J6305">
        <v>-230.00658381900001</v>
      </c>
      <c r="K6305">
        <v>-269.00472652299999</v>
      </c>
      <c r="L6305">
        <v>-277.91939326400001</v>
      </c>
      <c r="M6305">
        <v>-300</v>
      </c>
      <c r="N6305">
        <v>-300</v>
      </c>
      <c r="O6305">
        <v>-300</v>
      </c>
    </row>
    <row r="6306" spans="1:15" x14ac:dyDescent="0.2">
      <c r="A6306">
        <v>0.76940917968800004</v>
      </c>
      <c r="B6306">
        <v>-121.60046302000001</v>
      </c>
      <c r="C6306">
        <v>-121.60592859499999</v>
      </c>
      <c r="D6306">
        <v>-121.60746754500001</v>
      </c>
      <c r="E6306">
        <v>-121.612084432</v>
      </c>
      <c r="F6306">
        <v>-121.622671193</v>
      </c>
      <c r="G6306">
        <v>-121.649244401</v>
      </c>
      <c r="H6306">
        <v>0</v>
      </c>
      <c r="I6306">
        <v>0.76940917968800004</v>
      </c>
      <c r="J6306">
        <v>-235.076971525</v>
      </c>
      <c r="K6306">
        <v>-280.629654808</v>
      </c>
      <c r="L6306">
        <v>-300</v>
      </c>
      <c r="M6306">
        <v>-300</v>
      </c>
      <c r="N6306">
        <v>-300</v>
      </c>
      <c r="O6306">
        <v>-300</v>
      </c>
    </row>
    <row r="6307" spans="1:15" x14ac:dyDescent="0.2">
      <c r="A6307">
        <v>0.76953125</v>
      </c>
      <c r="B6307">
        <v>-121.920031851</v>
      </c>
      <c r="C6307">
        <v>-121.925506024</v>
      </c>
      <c r="D6307">
        <v>-121.92704750199999</v>
      </c>
      <c r="E6307">
        <v>-121.93166825199999</v>
      </c>
      <c r="F6307">
        <v>-121.94226311600001</v>
      </c>
      <c r="G6307">
        <v>-121.96885613800001</v>
      </c>
      <c r="H6307">
        <v>0</v>
      </c>
      <c r="I6307">
        <v>0.76953125</v>
      </c>
      <c r="J6307">
        <v>-245.453449302</v>
      </c>
      <c r="K6307">
        <v>-264.96951489499997</v>
      </c>
      <c r="L6307">
        <v>-300</v>
      </c>
      <c r="M6307">
        <v>-300</v>
      </c>
      <c r="N6307">
        <v>-300</v>
      </c>
      <c r="O6307">
        <v>-300</v>
      </c>
    </row>
    <row r="6308" spans="1:15" x14ac:dyDescent="0.2">
      <c r="A6308">
        <v>0.76965332031199996</v>
      </c>
      <c r="B6308">
        <v>-122.260445068</v>
      </c>
      <c r="C6308">
        <v>-122.265927847</v>
      </c>
      <c r="D6308">
        <v>-122.267471852</v>
      </c>
      <c r="E6308">
        <v>-122.272096468</v>
      </c>
      <c r="F6308">
        <v>-122.282699436</v>
      </c>
      <c r="G6308">
        <v>-122.309312273</v>
      </c>
      <c r="H6308">
        <v>0</v>
      </c>
      <c r="I6308">
        <v>0.76965332031199996</v>
      </c>
      <c r="J6308">
        <v>-231.74356472400001</v>
      </c>
      <c r="K6308">
        <v>-270.69967222899999</v>
      </c>
      <c r="L6308">
        <v>-300</v>
      </c>
      <c r="M6308">
        <v>-300</v>
      </c>
      <c r="N6308">
        <v>-300</v>
      </c>
      <c r="O6308">
        <v>-300</v>
      </c>
    </row>
    <row r="6309" spans="1:15" x14ac:dyDescent="0.2">
      <c r="A6309">
        <v>0.769775390625</v>
      </c>
      <c r="B6309">
        <v>-122.623578549</v>
      </c>
      <c r="C6309">
        <v>-122.629069938</v>
      </c>
      <c r="D6309">
        <v>-122.63061647400001</v>
      </c>
      <c r="E6309">
        <v>-122.635244954</v>
      </c>
      <c r="F6309">
        <v>-122.64585602699999</v>
      </c>
      <c r="G6309">
        <v>-122.67248868199999</v>
      </c>
      <c r="H6309">
        <v>0</v>
      </c>
      <c r="I6309">
        <v>0.769775390625</v>
      </c>
      <c r="J6309">
        <v>-229.508061631</v>
      </c>
      <c r="K6309">
        <v>-273.56093568599999</v>
      </c>
      <c r="L6309">
        <v>-300</v>
      </c>
      <c r="M6309">
        <v>-300</v>
      </c>
      <c r="N6309">
        <v>-300</v>
      </c>
      <c r="O6309">
        <v>-300</v>
      </c>
    </row>
    <row r="6310" spans="1:15" x14ac:dyDescent="0.2">
      <c r="A6310">
        <v>0.76989746093800004</v>
      </c>
      <c r="B6310">
        <v>-123.011610453</v>
      </c>
      <c r="C6310">
        <v>-123.01711045899999</v>
      </c>
      <c r="D6310">
        <v>-123.018659525</v>
      </c>
      <c r="E6310">
        <v>-123.023291871</v>
      </c>
      <c r="F6310">
        <v>-123.03391105</v>
      </c>
      <c r="G6310">
        <v>-123.06056352500001</v>
      </c>
      <c r="H6310">
        <v>0</v>
      </c>
      <c r="I6310">
        <v>0.76989746093800004</v>
      </c>
      <c r="J6310">
        <v>-232.34376837100001</v>
      </c>
      <c r="K6310">
        <v>-273.94243412499998</v>
      </c>
      <c r="L6310">
        <v>-300</v>
      </c>
      <c r="M6310">
        <v>-300</v>
      </c>
      <c r="N6310">
        <v>-300</v>
      </c>
      <c r="O6310">
        <v>-300</v>
      </c>
    </row>
    <row r="6311" spans="1:15" x14ac:dyDescent="0.2">
      <c r="A6311">
        <v>0.77001953125</v>
      </c>
      <c r="B6311">
        <v>-123.427088484</v>
      </c>
      <c r="C6311">
        <v>-123.43259711100001</v>
      </c>
      <c r="D6311">
        <v>-123.43414871</v>
      </c>
      <c r="E6311">
        <v>-123.438784923</v>
      </c>
      <c r="F6311">
        <v>-123.449412209</v>
      </c>
      <c r="G6311">
        <v>-123.476084505</v>
      </c>
      <c r="H6311">
        <v>0</v>
      </c>
      <c r="I6311">
        <v>0.77001953125</v>
      </c>
      <c r="J6311">
        <v>-251.145990732</v>
      </c>
      <c r="K6311">
        <v>-277.67753099599997</v>
      </c>
      <c r="L6311">
        <v>-300</v>
      </c>
      <c r="M6311">
        <v>-300</v>
      </c>
      <c r="N6311">
        <v>-300</v>
      </c>
      <c r="O6311">
        <v>-300</v>
      </c>
    </row>
    <row r="6312" spans="1:15" x14ac:dyDescent="0.2">
      <c r="A6312">
        <v>0.77014160156199996</v>
      </c>
      <c r="B6312">
        <v>-123.873017053</v>
      </c>
      <c r="C6312">
        <v>-123.878534309</v>
      </c>
      <c r="D6312">
        <v>-123.88008843999999</v>
      </c>
      <c r="E6312">
        <v>-123.884728521</v>
      </c>
      <c r="F6312">
        <v>-123.89536391599999</v>
      </c>
      <c r="G6312">
        <v>-123.922056035</v>
      </c>
      <c r="H6312">
        <v>0</v>
      </c>
      <c r="I6312">
        <v>0.77014160156199996</v>
      </c>
      <c r="J6312">
        <v>-234.295513263</v>
      </c>
      <c r="K6312">
        <v>-273.835523088</v>
      </c>
      <c r="L6312">
        <v>-300</v>
      </c>
      <c r="M6312">
        <v>-300</v>
      </c>
      <c r="N6312">
        <v>-300</v>
      </c>
      <c r="O6312">
        <v>-300</v>
      </c>
    </row>
    <row r="6313" spans="1:15" x14ac:dyDescent="0.2">
      <c r="A6313">
        <v>0.770263671875</v>
      </c>
      <c r="B6313">
        <v>-124.35297185899999</v>
      </c>
      <c r="C6313">
        <v>-124.35849775</v>
      </c>
      <c r="D6313">
        <v>-124.36005441499999</v>
      </c>
      <c r="E6313">
        <v>-124.36469836400001</v>
      </c>
      <c r="F6313">
        <v>-124.37534186800001</v>
      </c>
      <c r="G6313">
        <v>-124.40205381200001</v>
      </c>
      <c r="H6313">
        <v>0</v>
      </c>
      <c r="I6313">
        <v>0.770263671875</v>
      </c>
      <c r="J6313">
        <v>-230.45938376500001</v>
      </c>
      <c r="K6313">
        <v>-295.976437385</v>
      </c>
      <c r="L6313">
        <v>-300</v>
      </c>
      <c r="M6313">
        <v>-300</v>
      </c>
      <c r="N6313">
        <v>-300</v>
      </c>
      <c r="O6313">
        <v>-300</v>
      </c>
    </row>
    <row r="6314" spans="1:15" x14ac:dyDescent="0.2">
      <c r="A6314">
        <v>0.77038574218800004</v>
      </c>
      <c r="B6314">
        <v>-124.871252916</v>
      </c>
      <c r="C6314">
        <v>-124.87678744599999</v>
      </c>
      <c r="D6314">
        <v>-124.878346647</v>
      </c>
      <c r="E6314">
        <v>-124.882994465</v>
      </c>
      <c r="F6314">
        <v>-124.89364607900001</v>
      </c>
      <c r="G6314">
        <v>-124.920377851</v>
      </c>
      <c r="H6314">
        <v>0</v>
      </c>
      <c r="I6314">
        <v>0.77038574218800004</v>
      </c>
      <c r="J6314">
        <v>-232.77076645899999</v>
      </c>
      <c r="K6314">
        <v>-286.40086044700001</v>
      </c>
      <c r="L6314">
        <v>-300</v>
      </c>
      <c r="M6314">
        <v>-300</v>
      </c>
      <c r="N6314">
        <v>-300</v>
      </c>
      <c r="O6314">
        <v>-300</v>
      </c>
    </row>
    <row r="6315" spans="1:15" x14ac:dyDescent="0.2">
      <c r="A6315">
        <v>0.7705078125</v>
      </c>
      <c r="B6315">
        <v>-125.433092628</v>
      </c>
      <c r="C6315">
        <v>-125.438635805</v>
      </c>
      <c r="D6315">
        <v>-125.440197541</v>
      </c>
      <c r="E6315">
        <v>-125.444849229</v>
      </c>
      <c r="F6315">
        <v>-125.455508954</v>
      </c>
      <c r="G6315">
        <v>-125.482260555</v>
      </c>
      <c r="H6315">
        <v>0</v>
      </c>
      <c r="I6315">
        <v>0.7705078125</v>
      </c>
      <c r="J6315">
        <v>-259.64754226899998</v>
      </c>
      <c r="K6315">
        <v>-285.49970561800001</v>
      </c>
      <c r="L6315">
        <v>-300</v>
      </c>
      <c r="M6315">
        <v>-300</v>
      </c>
      <c r="N6315">
        <v>-300</v>
      </c>
      <c r="O6315">
        <v>-300</v>
      </c>
    </row>
    <row r="6316" spans="1:15" x14ac:dyDescent="0.2">
      <c r="A6316">
        <v>0.77062988281199996</v>
      </c>
      <c r="B6316">
        <v>-126.04494453</v>
      </c>
      <c r="C6316">
        <v>-126.05049635899999</v>
      </c>
      <c r="D6316">
        <v>-126.05206063200001</v>
      </c>
      <c r="E6316">
        <v>-126.05671619</v>
      </c>
      <c r="F6316">
        <v>-126.06738402800001</v>
      </c>
      <c r="G6316">
        <v>-126.09415546</v>
      </c>
      <c r="H6316">
        <v>0</v>
      </c>
      <c r="I6316">
        <v>0.77062988281199996</v>
      </c>
      <c r="J6316">
        <v>-231.980315905</v>
      </c>
      <c r="K6316">
        <v>-284.59855392899999</v>
      </c>
      <c r="L6316">
        <v>-300</v>
      </c>
      <c r="M6316">
        <v>-300</v>
      </c>
      <c r="N6316">
        <v>-300</v>
      </c>
      <c r="O6316">
        <v>-300</v>
      </c>
    </row>
    <row r="6317" spans="1:15" x14ac:dyDescent="0.2">
      <c r="A6317">
        <v>0.770751953125</v>
      </c>
      <c r="B6317">
        <v>-126.71489337600001</v>
      </c>
      <c r="C6317">
        <v>-126.720453863</v>
      </c>
      <c r="D6317">
        <v>-126.722020675</v>
      </c>
      <c r="E6317">
        <v>-126.726680104</v>
      </c>
      <c r="F6317">
        <v>-126.73735605500001</v>
      </c>
      <c r="G6317">
        <v>-126.76414732000001</v>
      </c>
      <c r="H6317">
        <v>0</v>
      </c>
      <c r="I6317">
        <v>0.770751953125</v>
      </c>
      <c r="J6317">
        <v>-227.422209622</v>
      </c>
      <c r="K6317">
        <v>-284.73808539499998</v>
      </c>
      <c r="L6317">
        <v>-300</v>
      </c>
      <c r="M6317">
        <v>-300</v>
      </c>
      <c r="N6317">
        <v>-300</v>
      </c>
      <c r="O6317">
        <v>-300</v>
      </c>
    </row>
    <row r="6318" spans="1:15" x14ac:dyDescent="0.2">
      <c r="A6318">
        <v>0.77087402343800004</v>
      </c>
      <c r="B6318">
        <v>-127.45325343</v>
      </c>
      <c r="C6318">
        <v>-127.458822582</v>
      </c>
      <c r="D6318">
        <v>-127.460391933</v>
      </c>
      <c r="E6318">
        <v>-127.465055233</v>
      </c>
      <c r="F6318">
        <v>-127.475739299</v>
      </c>
      <c r="G6318">
        <v>-127.502550398</v>
      </c>
      <c r="H6318">
        <v>0</v>
      </c>
      <c r="I6318">
        <v>0.77087402343800004</v>
      </c>
      <c r="J6318">
        <v>-227.469706105</v>
      </c>
      <c r="K6318">
        <v>-280.967623817</v>
      </c>
      <c r="L6318">
        <v>-300</v>
      </c>
      <c r="M6318">
        <v>-300</v>
      </c>
      <c r="N6318">
        <v>-300</v>
      </c>
      <c r="O6318">
        <v>-300</v>
      </c>
    </row>
    <row r="6319" spans="1:15" x14ac:dyDescent="0.2">
      <c r="A6319">
        <v>0.77099609375</v>
      </c>
      <c r="B6319">
        <v>-128.27346917700001</v>
      </c>
      <c r="C6319">
        <v>-128.279046999</v>
      </c>
      <c r="D6319">
        <v>-128.28061889200001</v>
      </c>
      <c r="E6319">
        <v>-128.285286063</v>
      </c>
      <c r="F6319">
        <v>-128.29597824499999</v>
      </c>
      <c r="G6319">
        <v>-128.322809181</v>
      </c>
      <c r="H6319">
        <v>0</v>
      </c>
      <c r="I6319">
        <v>0.77099609375</v>
      </c>
      <c r="J6319">
        <v>-232.155188979</v>
      </c>
      <c r="K6319">
        <v>-300</v>
      </c>
      <c r="L6319">
        <v>-300</v>
      </c>
      <c r="M6319">
        <v>-300</v>
      </c>
      <c r="N6319">
        <v>-300</v>
      </c>
      <c r="O6319">
        <v>-300</v>
      </c>
    </row>
    <row r="6320" spans="1:15" x14ac:dyDescent="0.2">
      <c r="A6320">
        <v>0.77111816406199996</v>
      </c>
      <c r="B6320">
        <v>-129.19352271</v>
      </c>
      <c r="C6320">
        <v>-129.19910920800001</v>
      </c>
      <c r="D6320">
        <v>-129.20068364299999</v>
      </c>
      <c r="E6320">
        <v>-129.20535468700001</v>
      </c>
      <c r="F6320">
        <v>-129.216054985</v>
      </c>
      <c r="G6320">
        <v>-129.242905759</v>
      </c>
      <c r="H6320">
        <v>0</v>
      </c>
      <c r="I6320">
        <v>0.77111816406199996</v>
      </c>
      <c r="J6320">
        <v>-257.65704318399997</v>
      </c>
      <c r="K6320">
        <v>-286.06036671800001</v>
      </c>
      <c r="L6320">
        <v>-300</v>
      </c>
      <c r="M6320">
        <v>-300</v>
      </c>
      <c r="N6320">
        <v>-300</v>
      </c>
      <c r="O6320">
        <v>-300</v>
      </c>
    </row>
    <row r="6321" spans="1:15" x14ac:dyDescent="0.2">
      <c r="A6321">
        <v>0.771240234375</v>
      </c>
      <c r="B6321">
        <v>-130.238233665</v>
      </c>
      <c r="C6321">
        <v>-130.243828845</v>
      </c>
      <c r="D6321">
        <v>-130.24540582200001</v>
      </c>
      <c r="E6321">
        <v>-130.25008073999999</v>
      </c>
      <c r="F6321">
        <v>-130.26078915599999</v>
      </c>
      <c r="G6321">
        <v>-130.28765977099999</v>
      </c>
      <c r="H6321">
        <v>0</v>
      </c>
      <c r="I6321">
        <v>0.771240234375</v>
      </c>
      <c r="J6321">
        <v>-232.956547911</v>
      </c>
      <c r="K6321">
        <v>-300</v>
      </c>
      <c r="L6321">
        <v>-300</v>
      </c>
      <c r="M6321">
        <v>-300</v>
      </c>
      <c r="N6321">
        <v>-300</v>
      </c>
      <c r="O6321">
        <v>-300</v>
      </c>
    </row>
    <row r="6322" spans="1:15" x14ac:dyDescent="0.2">
      <c r="A6322">
        <v>0.77136230468800004</v>
      </c>
      <c r="B6322">
        <v>-131.44323098199999</v>
      </c>
      <c r="C6322">
        <v>-131.44883485</v>
      </c>
      <c r="D6322">
        <v>-131.45041437099999</v>
      </c>
      <c r="E6322">
        <v>-131.455093164</v>
      </c>
      <c r="F6322">
        <v>-131.465809697</v>
      </c>
      <c r="G6322">
        <v>-131.492700154</v>
      </c>
      <c r="H6322">
        <v>0</v>
      </c>
      <c r="I6322">
        <v>0.77136230468800004</v>
      </c>
      <c r="J6322">
        <v>-230.82900530699999</v>
      </c>
      <c r="K6322">
        <v>-287.60137666000003</v>
      </c>
      <c r="L6322">
        <v>-300</v>
      </c>
      <c r="M6322">
        <v>-300</v>
      </c>
      <c r="N6322">
        <v>-300</v>
      </c>
      <c r="O6322">
        <v>-300</v>
      </c>
    </row>
    <row r="6323" spans="1:15" x14ac:dyDescent="0.2">
      <c r="A6323">
        <v>0.771484375</v>
      </c>
      <c r="B6323">
        <v>-132.86230680400001</v>
      </c>
      <c r="C6323">
        <v>-132.86791936700001</v>
      </c>
      <c r="D6323">
        <v>-132.869501431</v>
      </c>
      <c r="E6323">
        <v>-132.87418409899999</v>
      </c>
      <c r="F6323">
        <v>-132.884908752</v>
      </c>
      <c r="G6323">
        <v>-132.91181905400001</v>
      </c>
      <c r="H6323">
        <v>0</v>
      </c>
      <c r="I6323">
        <v>0.771484375</v>
      </c>
      <c r="J6323">
        <v>-234.69418675099999</v>
      </c>
      <c r="K6323">
        <v>-300</v>
      </c>
      <c r="L6323">
        <v>-300</v>
      </c>
      <c r="M6323">
        <v>-300</v>
      </c>
      <c r="N6323">
        <v>-300</v>
      </c>
      <c r="O6323">
        <v>-300</v>
      </c>
    </row>
    <row r="6324" spans="1:15" x14ac:dyDescent="0.2">
      <c r="A6324">
        <v>0.77160644531199996</v>
      </c>
      <c r="B6324">
        <v>-134.58233214500001</v>
      </c>
      <c r="C6324">
        <v>-134.58795340699999</v>
      </c>
      <c r="D6324">
        <v>-134.589538019</v>
      </c>
      <c r="E6324">
        <v>-134.594224559</v>
      </c>
      <c r="F6324">
        <v>-134.60495733600001</v>
      </c>
      <c r="G6324">
        <v>-134.631887482</v>
      </c>
      <c r="H6324">
        <v>0</v>
      </c>
      <c r="I6324">
        <v>0.77160644531199996</v>
      </c>
      <c r="J6324">
        <v>-264.67512327600002</v>
      </c>
      <c r="K6324">
        <v>-290.92109892799999</v>
      </c>
      <c r="L6324">
        <v>-300</v>
      </c>
      <c r="M6324">
        <v>-300</v>
      </c>
      <c r="N6324">
        <v>-300</v>
      </c>
      <c r="O6324">
        <v>-300</v>
      </c>
    </row>
    <row r="6325" spans="1:15" x14ac:dyDescent="0.2">
      <c r="A6325">
        <v>0.771728515625</v>
      </c>
      <c r="B6325">
        <v>-136.75754334600001</v>
      </c>
      <c r="C6325">
        <v>-136.763173314</v>
      </c>
      <c r="D6325">
        <v>-136.76476047599999</v>
      </c>
      <c r="E6325">
        <v>-136.76945089200001</v>
      </c>
      <c r="F6325">
        <v>-136.78019178900001</v>
      </c>
      <c r="G6325">
        <v>-136.807141782</v>
      </c>
      <c r="H6325">
        <v>0</v>
      </c>
      <c r="I6325">
        <v>0.771728515625</v>
      </c>
      <c r="J6325">
        <v>-236.40599303400001</v>
      </c>
      <c r="K6325">
        <v>-298.773112363</v>
      </c>
      <c r="L6325">
        <v>-296.285505564</v>
      </c>
      <c r="M6325">
        <v>-293.27483144199999</v>
      </c>
      <c r="N6325">
        <v>-300</v>
      </c>
      <c r="O6325">
        <v>-300</v>
      </c>
    </row>
    <row r="6326" spans="1:15" x14ac:dyDescent="0.2">
      <c r="A6326">
        <v>0.77185058593800004</v>
      </c>
      <c r="B6326">
        <v>-139.70437272500001</v>
      </c>
      <c r="C6326">
        <v>-139.71001140600001</v>
      </c>
      <c r="D6326">
        <v>-139.71160111399999</v>
      </c>
      <c r="E6326">
        <v>-139.716295411</v>
      </c>
      <c r="F6326">
        <v>-139.72704443000001</v>
      </c>
      <c r="G6326">
        <v>-139.75401427200001</v>
      </c>
      <c r="H6326">
        <v>0</v>
      </c>
      <c r="I6326">
        <v>0.77185058593800004</v>
      </c>
      <c r="J6326">
        <v>-236.963462268</v>
      </c>
      <c r="K6326">
        <v>-299.06783823000001</v>
      </c>
      <c r="L6326">
        <v>-300</v>
      </c>
      <c r="M6326">
        <v>-296.45922895400003</v>
      </c>
      <c r="N6326">
        <v>-300</v>
      </c>
      <c r="O6326">
        <v>-300</v>
      </c>
    </row>
    <row r="6327" spans="1:15" x14ac:dyDescent="0.2">
      <c r="A6327">
        <v>0.77197265625</v>
      </c>
      <c r="B6327">
        <v>-144.25966736800001</v>
      </c>
      <c r="C6327">
        <v>-144.26531477</v>
      </c>
      <c r="D6327">
        <v>-144.266907022</v>
      </c>
      <c r="E6327">
        <v>-144.271605196</v>
      </c>
      <c r="F6327">
        <v>-144.28236234100001</v>
      </c>
      <c r="G6327">
        <v>-144.30935203600001</v>
      </c>
      <c r="H6327">
        <v>0</v>
      </c>
      <c r="I6327">
        <v>0.77197265625</v>
      </c>
      <c r="J6327">
        <v>-246.82622018999999</v>
      </c>
      <c r="K6327">
        <v>-300</v>
      </c>
      <c r="L6327">
        <v>-300</v>
      </c>
      <c r="M6327">
        <v>-300</v>
      </c>
      <c r="N6327">
        <v>-300</v>
      </c>
      <c r="O6327">
        <v>-300</v>
      </c>
    </row>
    <row r="6328" spans="1:15" x14ac:dyDescent="0.2">
      <c r="A6328">
        <v>0.77209472656199996</v>
      </c>
      <c r="B6328">
        <v>-154.610617233</v>
      </c>
      <c r="C6328">
        <v>-154.616273355</v>
      </c>
      <c r="D6328">
        <v>-154.61786815299999</v>
      </c>
      <c r="E6328">
        <v>-154.622570201</v>
      </c>
      <c r="F6328">
        <v>-154.63333546699999</v>
      </c>
      <c r="G6328">
        <v>-154.66034501600001</v>
      </c>
      <c r="H6328">
        <v>0</v>
      </c>
      <c r="I6328">
        <v>0.77209472656199996</v>
      </c>
      <c r="J6328">
        <v>-229.72750037099999</v>
      </c>
      <c r="K6328">
        <v>-300</v>
      </c>
      <c r="L6328">
        <v>-300</v>
      </c>
      <c r="M6328">
        <v>-295.60105713199999</v>
      </c>
      <c r="N6328">
        <v>-300</v>
      </c>
      <c r="O6328">
        <v>-300</v>
      </c>
    </row>
    <row r="6329" spans="1:15" x14ac:dyDescent="0.2">
      <c r="A6329">
        <v>0.772216796875</v>
      </c>
      <c r="B6329">
        <v>-152.23961770299999</v>
      </c>
      <c r="C6329">
        <v>-152.24528254500001</v>
      </c>
      <c r="D6329">
        <v>-152.24687991499999</v>
      </c>
      <c r="E6329">
        <v>-152.251585847</v>
      </c>
      <c r="F6329">
        <v>-152.26235923600001</v>
      </c>
      <c r="G6329">
        <v>-152.289388632</v>
      </c>
      <c r="H6329">
        <v>0</v>
      </c>
      <c r="I6329">
        <v>0.772216796875</v>
      </c>
      <c r="J6329">
        <v>-225.253789533</v>
      </c>
      <c r="K6329">
        <v>-300</v>
      </c>
      <c r="L6329">
        <v>-300</v>
      </c>
      <c r="M6329">
        <v>-288.69696522700002</v>
      </c>
      <c r="N6329">
        <v>-300</v>
      </c>
      <c r="O6329">
        <v>-300</v>
      </c>
    </row>
    <row r="6330" spans="1:15" x14ac:dyDescent="0.2">
      <c r="A6330">
        <v>0.77233886718800004</v>
      </c>
      <c r="B6330">
        <v>-143.36994226100001</v>
      </c>
      <c r="C6330">
        <v>-143.375615845</v>
      </c>
      <c r="D6330">
        <v>-143.37721576499999</v>
      </c>
      <c r="E6330">
        <v>-143.381925569</v>
      </c>
      <c r="F6330">
        <v>-143.39270709300001</v>
      </c>
      <c r="G6330">
        <v>-143.41975634900001</v>
      </c>
      <c r="H6330">
        <v>0</v>
      </c>
      <c r="I6330">
        <v>0.77233886718800004</v>
      </c>
      <c r="J6330">
        <v>-225.00127715599999</v>
      </c>
      <c r="K6330">
        <v>-300</v>
      </c>
      <c r="L6330">
        <v>-300</v>
      </c>
      <c r="M6330">
        <v>-285.69621388299998</v>
      </c>
      <c r="N6330">
        <v>-300</v>
      </c>
      <c r="O6330">
        <v>-300</v>
      </c>
    </row>
    <row r="6331" spans="1:15" x14ac:dyDescent="0.2">
      <c r="A6331">
        <v>0.7724609375</v>
      </c>
      <c r="B6331">
        <v>-139.04647651600001</v>
      </c>
      <c r="C6331">
        <v>-139.05215883899999</v>
      </c>
      <c r="D6331">
        <v>-139.05376131099999</v>
      </c>
      <c r="E6331">
        <v>-139.058474999</v>
      </c>
      <c r="F6331">
        <v>-139.069264645</v>
      </c>
      <c r="G6331">
        <v>-139.09633376299999</v>
      </c>
      <c r="H6331">
        <v>0</v>
      </c>
      <c r="I6331">
        <v>0.7724609375</v>
      </c>
      <c r="J6331">
        <v>-229.748561878</v>
      </c>
      <c r="K6331">
        <v>-300</v>
      </c>
      <c r="L6331">
        <v>-299.23374690999998</v>
      </c>
      <c r="M6331">
        <v>-285.47366239299998</v>
      </c>
      <c r="N6331">
        <v>-300</v>
      </c>
      <c r="O6331">
        <v>-300</v>
      </c>
    </row>
    <row r="6332" spans="1:15" x14ac:dyDescent="0.2">
      <c r="A6332">
        <v>0.77258300781199996</v>
      </c>
      <c r="B6332">
        <v>-136.154461062</v>
      </c>
      <c r="C6332">
        <v>-136.16015213599999</v>
      </c>
      <c r="D6332">
        <v>-136.161757161</v>
      </c>
      <c r="E6332">
        <v>-136.16647473</v>
      </c>
      <c r="F6332">
        <v>-136.17727250499999</v>
      </c>
      <c r="G6332">
        <v>-136.20436147999999</v>
      </c>
      <c r="H6332">
        <v>0</v>
      </c>
      <c r="I6332">
        <v>0.77258300781199996</v>
      </c>
      <c r="J6332">
        <v>-241.90585799600001</v>
      </c>
      <c r="K6332">
        <v>-300</v>
      </c>
      <c r="L6332">
        <v>-294.81006646100002</v>
      </c>
      <c r="M6332">
        <v>-287.24191266899999</v>
      </c>
      <c r="N6332">
        <v>-284.79596998699998</v>
      </c>
      <c r="O6332">
        <v>-300</v>
      </c>
    </row>
    <row r="6333" spans="1:15" x14ac:dyDescent="0.2">
      <c r="A6333">
        <v>0.772705078125</v>
      </c>
      <c r="B6333">
        <v>-133.97506188899999</v>
      </c>
      <c r="C6333">
        <v>-133.980761715</v>
      </c>
      <c r="D6333">
        <v>-133.98236929699999</v>
      </c>
      <c r="E6333">
        <v>-133.987090747</v>
      </c>
      <c r="F6333">
        <v>-133.99789665099999</v>
      </c>
      <c r="G6333">
        <v>-134.02500548899999</v>
      </c>
      <c r="H6333">
        <v>0</v>
      </c>
      <c r="I6333">
        <v>0.772705078125</v>
      </c>
      <c r="J6333">
        <v>-226.60627910400001</v>
      </c>
      <c r="K6333">
        <v>-300</v>
      </c>
      <c r="L6333">
        <v>-289.37151153600001</v>
      </c>
      <c r="M6333">
        <v>-290.00258444899998</v>
      </c>
      <c r="N6333">
        <v>-288.40768517100003</v>
      </c>
      <c r="O6333">
        <v>-300</v>
      </c>
    </row>
    <row r="6334" spans="1:15" x14ac:dyDescent="0.2">
      <c r="A6334">
        <v>0.77282714843800004</v>
      </c>
      <c r="B6334">
        <v>-132.22397536299999</v>
      </c>
      <c r="C6334">
        <v>-132.22968395000001</v>
      </c>
      <c r="D6334">
        <v>-132.23129408899999</v>
      </c>
      <c r="E6334">
        <v>-132.23601942100001</v>
      </c>
      <c r="F6334">
        <v>-132.24683345700001</v>
      </c>
      <c r="G6334">
        <v>-132.273962157</v>
      </c>
      <c r="H6334">
        <v>0</v>
      </c>
      <c r="I6334">
        <v>0.77282714843800004</v>
      </c>
      <c r="J6334">
        <v>-223.993595484</v>
      </c>
      <c r="K6334">
        <v>-300</v>
      </c>
      <c r="L6334">
        <v>-287.60832031699999</v>
      </c>
      <c r="M6334">
        <v>-291.69459456800001</v>
      </c>
      <c r="N6334">
        <v>-297.899302202</v>
      </c>
      <c r="O6334">
        <v>-300</v>
      </c>
    </row>
    <row r="6335" spans="1:15" x14ac:dyDescent="0.2">
      <c r="A6335">
        <v>0.77294921875</v>
      </c>
      <c r="B6335">
        <v>-130.75930307799999</v>
      </c>
      <c r="C6335">
        <v>-130.76502042999999</v>
      </c>
      <c r="D6335">
        <v>-130.76663312700001</v>
      </c>
      <c r="E6335">
        <v>-130.771362342</v>
      </c>
      <c r="F6335">
        <v>-130.782184508</v>
      </c>
      <c r="G6335">
        <v>-130.809333073</v>
      </c>
      <c r="H6335">
        <v>0</v>
      </c>
      <c r="I6335">
        <v>0.77294921875</v>
      </c>
      <c r="J6335">
        <v>-226.81515155599999</v>
      </c>
      <c r="K6335">
        <v>-300</v>
      </c>
      <c r="L6335">
        <v>-289.819791447</v>
      </c>
      <c r="M6335">
        <v>-291.01435572899999</v>
      </c>
      <c r="N6335">
        <v>-300</v>
      </c>
      <c r="O6335">
        <v>-300</v>
      </c>
    </row>
    <row r="6336" spans="1:15" x14ac:dyDescent="0.2">
      <c r="A6336">
        <v>0.77307128906199996</v>
      </c>
      <c r="B6336">
        <v>-129.49991852299999</v>
      </c>
      <c r="C6336">
        <v>-129.505644647</v>
      </c>
      <c r="D6336">
        <v>-129.507259903</v>
      </c>
      <c r="E6336">
        <v>-129.51199300100001</v>
      </c>
      <c r="F6336">
        <v>-129.5228233</v>
      </c>
      <c r="G6336">
        <v>-129.549991732</v>
      </c>
      <c r="H6336">
        <v>0</v>
      </c>
      <c r="I6336">
        <v>0.77307128906199996</v>
      </c>
      <c r="J6336">
        <v>-255.419541369</v>
      </c>
      <c r="K6336">
        <v>-300</v>
      </c>
      <c r="L6336">
        <v>-292.02667624399999</v>
      </c>
      <c r="M6336">
        <v>-289.77985498700002</v>
      </c>
      <c r="N6336">
        <v>-300</v>
      </c>
      <c r="O6336">
        <v>-300</v>
      </c>
    </row>
    <row r="6337" spans="1:15" x14ac:dyDescent="0.2">
      <c r="A6337">
        <v>0.773193359375</v>
      </c>
      <c r="B6337">
        <v>-128.39505975399999</v>
      </c>
      <c r="C6337">
        <v>-128.400794655</v>
      </c>
      <c r="D6337">
        <v>-128.40241247200001</v>
      </c>
      <c r="E6337">
        <v>-128.40714945299999</v>
      </c>
      <c r="F6337">
        <v>-128.41798788599999</v>
      </c>
      <c r="G6337">
        <v>-128.44517618699999</v>
      </c>
      <c r="H6337">
        <v>0</v>
      </c>
      <c r="I6337">
        <v>0.773193359375</v>
      </c>
      <c r="J6337">
        <v>-224.496352769</v>
      </c>
      <c r="K6337">
        <v>-300</v>
      </c>
      <c r="L6337">
        <v>-300</v>
      </c>
      <c r="M6337">
        <v>-290.14223988999998</v>
      </c>
      <c r="N6337">
        <v>-300</v>
      </c>
      <c r="O6337">
        <v>-300</v>
      </c>
    </row>
    <row r="6338" spans="1:15" x14ac:dyDescent="0.2">
      <c r="A6338">
        <v>0.77331542968800004</v>
      </c>
      <c r="B6338">
        <v>-127.41084239200001</v>
      </c>
      <c r="C6338">
        <v>-127.41658607700001</v>
      </c>
      <c r="D6338">
        <v>-127.418206455</v>
      </c>
      <c r="E6338">
        <v>-127.422947321</v>
      </c>
      <c r="F6338">
        <v>-127.433793888</v>
      </c>
      <c r="G6338">
        <v>-127.46100205800001</v>
      </c>
      <c r="H6338">
        <v>0</v>
      </c>
      <c r="I6338">
        <v>0.77331542968800004</v>
      </c>
      <c r="J6338">
        <v>-219.82507029800001</v>
      </c>
      <c r="K6338">
        <v>-300</v>
      </c>
      <c r="L6338">
        <v>-295.70107362300001</v>
      </c>
      <c r="M6338">
        <v>-294.18733751399998</v>
      </c>
      <c r="N6338">
        <v>-300</v>
      </c>
      <c r="O6338">
        <v>-300</v>
      </c>
    </row>
    <row r="6339" spans="1:15" x14ac:dyDescent="0.2">
      <c r="A6339">
        <v>0.7734375</v>
      </c>
      <c r="B6339">
        <v>-126.52351787800001</v>
      </c>
      <c r="C6339">
        <v>-126.529270352</v>
      </c>
      <c r="D6339">
        <v>-126.53089329300001</v>
      </c>
      <c r="E6339">
        <v>-126.535638044</v>
      </c>
      <c r="F6339">
        <v>-126.546492747</v>
      </c>
      <c r="G6339">
        <v>-126.573720788</v>
      </c>
      <c r="H6339">
        <v>0</v>
      </c>
      <c r="I6339">
        <v>0.7734375</v>
      </c>
      <c r="J6339">
        <v>-219.279909076</v>
      </c>
      <c r="K6339">
        <v>-300</v>
      </c>
      <c r="L6339">
        <v>-300</v>
      </c>
      <c r="M6339">
        <v>-300</v>
      </c>
      <c r="N6339">
        <v>-300</v>
      </c>
      <c r="O6339">
        <v>-300</v>
      </c>
    </row>
    <row r="6340" spans="1:15" x14ac:dyDescent="0.2">
      <c r="A6340">
        <v>0.77355957031199996</v>
      </c>
      <c r="B6340">
        <v>-125.715794436</v>
      </c>
      <c r="C6340">
        <v>-125.721555706</v>
      </c>
      <c r="D6340">
        <v>-125.72318121000001</v>
      </c>
      <c r="E6340">
        <v>-125.727929847</v>
      </c>
      <c r="F6340">
        <v>-125.738792686</v>
      </c>
      <c r="G6340">
        <v>-125.766040601</v>
      </c>
      <c r="H6340">
        <v>0</v>
      </c>
      <c r="I6340">
        <v>0.77355957031199996</v>
      </c>
      <c r="J6340">
        <v>-222.47410002300001</v>
      </c>
      <c r="K6340">
        <v>-290.559636571</v>
      </c>
      <c r="L6340">
        <v>-295.27898873599997</v>
      </c>
      <c r="M6340">
        <v>-294.35134846199998</v>
      </c>
      <c r="N6340">
        <v>-300</v>
      </c>
      <c r="O6340">
        <v>-300</v>
      </c>
    </row>
    <row r="6341" spans="1:15" x14ac:dyDescent="0.2">
      <c r="A6341">
        <v>0.773681640625</v>
      </c>
      <c r="B6341">
        <v>-124.974689322</v>
      </c>
      <c r="C6341">
        <v>-124.98045939399999</v>
      </c>
      <c r="D6341">
        <v>-124.982087463</v>
      </c>
      <c r="E6341">
        <v>-124.986839985</v>
      </c>
      <c r="F6341">
        <v>-124.997710961</v>
      </c>
      <c r="G6341">
        <v>-125.02497875100001</v>
      </c>
      <c r="H6341">
        <v>0</v>
      </c>
      <c r="I6341">
        <v>0.773681640625</v>
      </c>
      <c r="J6341">
        <v>-235.44475195300001</v>
      </c>
      <c r="K6341">
        <v>-267.87582536600002</v>
      </c>
      <c r="L6341">
        <v>-300</v>
      </c>
      <c r="M6341">
        <v>-290.20834594500002</v>
      </c>
      <c r="N6341">
        <v>-300</v>
      </c>
      <c r="O6341">
        <v>-300</v>
      </c>
    </row>
    <row r="6342" spans="1:15" x14ac:dyDescent="0.2">
      <c r="A6342">
        <v>0.77380371093800004</v>
      </c>
      <c r="B6342">
        <v>-124.29020596399999</v>
      </c>
      <c r="C6342">
        <v>-124.295984843</v>
      </c>
      <c r="D6342">
        <v>-124.297615479</v>
      </c>
      <c r="E6342">
        <v>-124.302371888</v>
      </c>
      <c r="F6342">
        <v>-124.313251002</v>
      </c>
      <c r="G6342">
        <v>-124.34053866799999</v>
      </c>
      <c r="H6342">
        <v>0</v>
      </c>
      <c r="I6342">
        <v>0.77380371093800004</v>
      </c>
      <c r="J6342">
        <v>-228.39772548400001</v>
      </c>
      <c r="K6342">
        <v>-252.586389586</v>
      </c>
      <c r="L6342">
        <v>-290.84830941299998</v>
      </c>
      <c r="M6342">
        <v>-289.80111061500003</v>
      </c>
      <c r="N6342">
        <v>-300</v>
      </c>
      <c r="O6342">
        <v>-300</v>
      </c>
    </row>
    <row r="6343" spans="1:15" x14ac:dyDescent="0.2">
      <c r="A6343">
        <v>0.77392578125</v>
      </c>
      <c r="B6343">
        <v>-123.65448279100001</v>
      </c>
      <c r="C6343">
        <v>-123.66027048399999</v>
      </c>
      <c r="D6343">
        <v>-123.661903686</v>
      </c>
      <c r="E6343">
        <v>-123.66666398300001</v>
      </c>
      <c r="F6343">
        <v>-123.677551237</v>
      </c>
      <c r="G6343">
        <v>-123.704858781</v>
      </c>
      <c r="H6343">
        <v>0</v>
      </c>
      <c r="I6343">
        <v>0.77392578125</v>
      </c>
      <c r="J6343">
        <v>-224.25656053099999</v>
      </c>
      <c r="K6343">
        <v>-241.49082035199999</v>
      </c>
      <c r="L6343">
        <v>-288.27638265899998</v>
      </c>
      <c r="M6343">
        <v>-290.99963560800001</v>
      </c>
      <c r="N6343">
        <v>-300</v>
      </c>
      <c r="O6343">
        <v>-300</v>
      </c>
    </row>
    <row r="6344" spans="1:15" x14ac:dyDescent="0.2">
      <c r="A6344">
        <v>0.77404785156199996</v>
      </c>
      <c r="B6344">
        <v>-123.06122528900001</v>
      </c>
      <c r="C6344">
        <v>-123.06702180000001</v>
      </c>
      <c r="D6344">
        <v>-123.06865757200001</v>
      </c>
      <c r="E6344">
        <v>-123.073421756</v>
      </c>
      <c r="F6344">
        <v>-123.08431715</v>
      </c>
      <c r="G6344">
        <v>-123.11164457300001</v>
      </c>
      <c r="H6344">
        <v>0</v>
      </c>
      <c r="I6344">
        <v>0.77404785156199996</v>
      </c>
      <c r="J6344">
        <v>-228.31928807700001</v>
      </c>
      <c r="K6344">
        <v>-233.35333348899999</v>
      </c>
      <c r="L6344">
        <v>-285.59415806499999</v>
      </c>
      <c r="M6344">
        <v>-291.641439999</v>
      </c>
      <c r="N6344">
        <v>-297.77019249</v>
      </c>
      <c r="O6344">
        <v>-300</v>
      </c>
    </row>
    <row r="6345" spans="1:15" x14ac:dyDescent="0.2">
      <c r="A6345">
        <v>0.774169921875</v>
      </c>
      <c r="B6345">
        <v>-122.505315205</v>
      </c>
      <c r="C6345">
        <v>-122.511120542</v>
      </c>
      <c r="D6345">
        <v>-122.512758883</v>
      </c>
      <c r="E6345">
        <v>-122.517526956</v>
      </c>
      <c r="F6345">
        <v>-122.52843049099999</v>
      </c>
      <c r="G6345">
        <v>-122.555777795</v>
      </c>
      <c r="H6345">
        <v>0</v>
      </c>
      <c r="I6345">
        <v>0.774169921875</v>
      </c>
      <c r="J6345">
        <v>-232.64580957699999</v>
      </c>
      <c r="K6345">
        <v>-227.53446004700001</v>
      </c>
      <c r="L6345">
        <v>-286.93688086200001</v>
      </c>
      <c r="M6345">
        <v>-289.90003758</v>
      </c>
      <c r="N6345">
        <v>-288.29726702699998</v>
      </c>
      <c r="O6345">
        <v>-300</v>
      </c>
    </row>
    <row r="6346" spans="1:15" x14ac:dyDescent="0.2">
      <c r="A6346">
        <v>0.77429199218800004</v>
      </c>
      <c r="B6346">
        <v>-121.982534487</v>
      </c>
      <c r="C6346">
        <v>-121.988348655</v>
      </c>
      <c r="D6346">
        <v>-121.98998956600001</v>
      </c>
      <c r="E6346">
        <v>-121.99476153000001</v>
      </c>
      <c r="F6346">
        <v>-122.00567320499999</v>
      </c>
      <c r="G6346">
        <v>-122.033040392</v>
      </c>
      <c r="H6346">
        <v>0</v>
      </c>
      <c r="I6346">
        <v>0.77429199218800004</v>
      </c>
      <c r="J6346">
        <v>-220.252797367</v>
      </c>
      <c r="K6346">
        <v>-223.649157954</v>
      </c>
      <c r="L6346">
        <v>-291.812827218</v>
      </c>
      <c r="M6346">
        <v>-287.11548989300002</v>
      </c>
      <c r="N6346">
        <v>-284.62512433400002</v>
      </c>
      <c r="O6346">
        <v>-300</v>
      </c>
    </row>
    <row r="6347" spans="1:15" x14ac:dyDescent="0.2">
      <c r="A6347">
        <v>0.7744140625</v>
      </c>
      <c r="B6347">
        <v>-121.48936574699999</v>
      </c>
      <c r="C6347">
        <v>-121.49518875299999</v>
      </c>
      <c r="D6347">
        <v>-121.496832235</v>
      </c>
      <c r="E6347">
        <v>-121.501608088</v>
      </c>
      <c r="F6347">
        <v>-121.51252790700001</v>
      </c>
      <c r="G6347">
        <v>-121.539914979</v>
      </c>
      <c r="H6347">
        <v>0</v>
      </c>
      <c r="I6347">
        <v>0.7744140625</v>
      </c>
      <c r="J6347">
        <v>-216.54366670499999</v>
      </c>
      <c r="K6347">
        <v>-221.43590619899999</v>
      </c>
      <c r="L6347">
        <v>-295.83064628400001</v>
      </c>
      <c r="M6347">
        <v>-285.30113908499999</v>
      </c>
      <c r="N6347">
        <v>-300</v>
      </c>
      <c r="O6347">
        <v>-300</v>
      </c>
    </row>
    <row r="6348" spans="1:15" x14ac:dyDescent="0.2">
      <c r="A6348">
        <v>0.77453613281199996</v>
      </c>
      <c r="B6348">
        <v>-121.022845144</v>
      </c>
      <c r="C6348">
        <v>-121.028676993</v>
      </c>
      <c r="D6348">
        <v>-121.030323048</v>
      </c>
      <c r="E6348">
        <v>-121.035102792</v>
      </c>
      <c r="F6348">
        <v>-121.046030755</v>
      </c>
      <c r="G6348">
        <v>-121.073437712</v>
      </c>
      <c r="H6348">
        <v>0</v>
      </c>
      <c r="I6348">
        <v>0.77453613281199996</v>
      </c>
      <c r="J6348">
        <v>-216.31462921400001</v>
      </c>
      <c r="K6348">
        <v>-220.69162618300001</v>
      </c>
      <c r="L6348">
        <v>-300</v>
      </c>
      <c r="M6348">
        <v>-285.51085869399998</v>
      </c>
      <c r="N6348">
        <v>-300</v>
      </c>
      <c r="O6348">
        <v>-300</v>
      </c>
    </row>
    <row r="6349" spans="1:15" x14ac:dyDescent="0.2">
      <c r="A6349">
        <v>0.774658203125</v>
      </c>
      <c r="B6349">
        <v>-120.580451967</v>
      </c>
      <c r="C6349">
        <v>-120.58629266600001</v>
      </c>
      <c r="D6349">
        <v>-120.587941294</v>
      </c>
      <c r="E6349">
        <v>-120.592724929</v>
      </c>
      <c r="F6349">
        <v>-120.60366103600001</v>
      </c>
      <c r="G6349">
        <v>-120.631087881</v>
      </c>
      <c r="H6349">
        <v>0</v>
      </c>
      <c r="I6349">
        <v>0.774658203125</v>
      </c>
      <c r="J6349">
        <v>-219.62986067200001</v>
      </c>
      <c r="K6349">
        <v>-221.23139582799999</v>
      </c>
      <c r="L6349">
        <v>-300</v>
      </c>
      <c r="M6349">
        <v>-288.512308276</v>
      </c>
      <c r="N6349">
        <v>-300</v>
      </c>
      <c r="O6349">
        <v>-300</v>
      </c>
    </row>
    <row r="6350" spans="1:15" x14ac:dyDescent="0.2">
      <c r="A6350">
        <v>0.77478027343800004</v>
      </c>
      <c r="B6350">
        <v>-120.160024462</v>
      </c>
      <c r="C6350">
        <v>-120.165874016</v>
      </c>
      <c r="D6350">
        <v>-120.16752522</v>
      </c>
      <c r="E6350">
        <v>-120.172312746</v>
      </c>
      <c r="F6350">
        <v>-120.18325699899999</v>
      </c>
      <c r="G6350">
        <v>-120.210703733</v>
      </c>
      <c r="H6350">
        <v>0</v>
      </c>
      <c r="I6350">
        <v>0.77478027343800004</v>
      </c>
      <c r="J6350">
        <v>-232.986773537</v>
      </c>
      <c r="K6350">
        <v>-222.86352556400001</v>
      </c>
      <c r="L6350">
        <v>-295.76041300399999</v>
      </c>
      <c r="M6350">
        <v>-295.59839032000002</v>
      </c>
      <c r="N6350">
        <v>-300</v>
      </c>
      <c r="O6350">
        <v>-300</v>
      </c>
    </row>
    <row r="6351" spans="1:15" x14ac:dyDescent="0.2">
      <c r="A6351">
        <v>0.77490234375</v>
      </c>
      <c r="B6351">
        <v>-119.75969475399999</v>
      </c>
      <c r="C6351">
        <v>-119.765553168</v>
      </c>
      <c r="D6351">
        <v>-119.76720694799999</v>
      </c>
      <c r="E6351">
        <v>-119.77199836699999</v>
      </c>
      <c r="F6351">
        <v>-119.782950766</v>
      </c>
      <c r="G6351">
        <v>-119.81041739</v>
      </c>
      <c r="H6351">
        <v>0</v>
      </c>
      <c r="I6351">
        <v>0.77490234375</v>
      </c>
      <c r="J6351">
        <v>-224.62541004600001</v>
      </c>
      <c r="K6351">
        <v>-225.37828629500001</v>
      </c>
      <c r="L6351">
        <v>-300</v>
      </c>
      <c r="M6351">
        <v>-300</v>
      </c>
      <c r="N6351">
        <v>-300</v>
      </c>
      <c r="O6351">
        <v>-300</v>
      </c>
    </row>
    <row r="6352" spans="1:15" x14ac:dyDescent="0.2">
      <c r="A6352">
        <v>0.77502441406199996</v>
      </c>
      <c r="B6352">
        <v>-119.377837883</v>
      </c>
      <c r="C6352">
        <v>-119.38370516499999</v>
      </c>
      <c r="D6352">
        <v>-119.38536152099999</v>
      </c>
      <c r="E6352">
        <v>-119.39015683300001</v>
      </c>
      <c r="F6352">
        <v>-119.40111738</v>
      </c>
      <c r="G6352">
        <v>-119.428603896</v>
      </c>
      <c r="H6352">
        <v>0</v>
      </c>
      <c r="I6352">
        <v>0.77502441406199996</v>
      </c>
      <c r="J6352">
        <v>-219.52283312899999</v>
      </c>
      <c r="K6352">
        <v>-228.52852547399999</v>
      </c>
      <c r="L6352">
        <v>-296.668667148</v>
      </c>
      <c r="M6352">
        <v>-296.33014634099999</v>
      </c>
      <c r="N6352">
        <v>-300</v>
      </c>
      <c r="O6352">
        <v>-300</v>
      </c>
    </row>
    <row r="6353" spans="1:15" x14ac:dyDescent="0.2">
      <c r="A6353">
        <v>0.775146484375</v>
      </c>
      <c r="B6353">
        <v>-119.013031449</v>
      </c>
      <c r="C6353">
        <v>-119.018907605</v>
      </c>
      <c r="D6353">
        <v>-119.020566539</v>
      </c>
      <c r="E6353">
        <v>-119.025365745</v>
      </c>
      <c r="F6353">
        <v>-119.036334439</v>
      </c>
      <c r="G6353">
        <v>-119.063840849</v>
      </c>
      <c r="H6353">
        <v>0</v>
      </c>
      <c r="I6353">
        <v>0.775146484375</v>
      </c>
      <c r="J6353">
        <v>-219.85828209100001</v>
      </c>
      <c r="K6353">
        <v>-231.90340319399999</v>
      </c>
      <c r="L6353">
        <v>-288.735999961</v>
      </c>
      <c r="M6353">
        <v>-293.00005556999997</v>
      </c>
      <c r="N6353">
        <v>-300</v>
      </c>
      <c r="O6353">
        <v>-300</v>
      </c>
    </row>
    <row r="6354" spans="1:15" x14ac:dyDescent="0.2">
      <c r="A6354">
        <v>0.77526855468800004</v>
      </c>
      <c r="B6354">
        <v>-118.664023305</v>
      </c>
      <c r="C6354">
        <v>-118.669908339</v>
      </c>
      <c r="D6354">
        <v>-118.671569852</v>
      </c>
      <c r="E6354">
        <v>-118.67637295199999</v>
      </c>
      <c r="F6354">
        <v>-118.68734979600001</v>
      </c>
      <c r="G6354">
        <v>-118.714876101</v>
      </c>
      <c r="H6354">
        <v>0</v>
      </c>
      <c r="I6354">
        <v>0.77526855468800004</v>
      </c>
      <c r="J6354">
        <v>-225.26715459499999</v>
      </c>
      <c r="K6354">
        <v>-234.56874038699999</v>
      </c>
      <c r="L6354">
        <v>-296.12460720799999</v>
      </c>
      <c r="M6354">
        <v>-300</v>
      </c>
      <c r="N6354">
        <v>-300</v>
      </c>
      <c r="O6354">
        <v>-300</v>
      </c>
    </row>
    <row r="6355" spans="1:15" x14ac:dyDescent="0.2">
      <c r="A6355">
        <v>0.775390625</v>
      </c>
      <c r="B6355">
        <v>-118.329705449</v>
      </c>
      <c r="C6355">
        <v>-118.335599368</v>
      </c>
      <c r="D6355">
        <v>-118.337263462</v>
      </c>
      <c r="E6355">
        <v>-118.34207045700001</v>
      </c>
      <c r="F6355">
        <v>-118.35305545</v>
      </c>
      <c r="G6355">
        <v>-118.38060165100001</v>
      </c>
      <c r="H6355">
        <v>0</v>
      </c>
      <c r="I6355">
        <v>0.775390625</v>
      </c>
      <c r="J6355">
        <v>-242.683733741</v>
      </c>
      <c r="K6355">
        <v>-235.063281805</v>
      </c>
      <c r="L6355">
        <v>-291.39297768799997</v>
      </c>
      <c r="M6355">
        <v>-300</v>
      </c>
      <c r="N6355">
        <v>-300</v>
      </c>
      <c r="O6355">
        <v>-300</v>
      </c>
    </row>
    <row r="6356" spans="1:15" x14ac:dyDescent="0.2">
      <c r="A6356">
        <v>0.77551269531199996</v>
      </c>
      <c r="B6356">
        <v>-118.009092755</v>
      </c>
      <c r="C6356">
        <v>-118.014995566</v>
      </c>
      <c r="D6356">
        <v>-118.01666224100001</v>
      </c>
      <c r="E6356">
        <v>-118.02147313099999</v>
      </c>
      <c r="F6356">
        <v>-118.032466275</v>
      </c>
      <c r="G6356">
        <v>-118.060032374</v>
      </c>
      <c r="H6356">
        <v>0</v>
      </c>
      <c r="I6356">
        <v>0.77551269531199996</v>
      </c>
      <c r="J6356">
        <v>-226.15188673599999</v>
      </c>
      <c r="K6356">
        <v>-233.05237779999999</v>
      </c>
      <c r="L6356">
        <v>-298.391852105</v>
      </c>
      <c r="M6356">
        <v>-300</v>
      </c>
      <c r="N6356">
        <v>-300</v>
      </c>
      <c r="O6356">
        <v>-300</v>
      </c>
    </row>
    <row r="6357" spans="1:15" x14ac:dyDescent="0.2">
      <c r="A6357">
        <v>0.775634765625</v>
      </c>
      <c r="B6357">
        <v>-117.701305483</v>
      </c>
      <c r="C6357">
        <v>-117.707217191</v>
      </c>
      <c r="D6357">
        <v>-117.708886449</v>
      </c>
      <c r="E6357">
        <v>-117.713701235</v>
      </c>
      <c r="F6357">
        <v>-117.72470253</v>
      </c>
      <c r="G6357">
        <v>-117.752288529</v>
      </c>
      <c r="H6357">
        <v>0</v>
      </c>
      <c r="I6357">
        <v>0.775634765625</v>
      </c>
      <c r="J6357">
        <v>-226.46475571299999</v>
      </c>
      <c r="K6357">
        <v>-229.862194515</v>
      </c>
      <c r="L6357">
        <v>-300</v>
      </c>
      <c r="M6357">
        <v>-300</v>
      </c>
      <c r="N6357">
        <v>-300</v>
      </c>
      <c r="O6357">
        <v>-300</v>
      </c>
    </row>
    <row r="6358" spans="1:15" x14ac:dyDescent="0.2">
      <c r="A6358">
        <v>0.77575683593800004</v>
      </c>
      <c r="B6358">
        <v>-117.405554806</v>
      </c>
      <c r="C6358">
        <v>-117.41147541700001</v>
      </c>
      <c r="D6358">
        <v>-117.41314725700001</v>
      </c>
      <c r="E6358">
        <v>-117.41796594</v>
      </c>
      <c r="F6358">
        <v>-117.428975388</v>
      </c>
      <c r="G6358">
        <v>-117.456581288</v>
      </c>
      <c r="H6358">
        <v>0</v>
      </c>
      <c r="I6358">
        <v>0.77575683593800004</v>
      </c>
      <c r="J6358">
        <v>-256.52939729000002</v>
      </c>
      <c r="K6358">
        <v>-226.62180804100001</v>
      </c>
      <c r="L6358">
        <v>-300</v>
      </c>
      <c r="M6358">
        <v>-300</v>
      </c>
      <c r="N6358">
        <v>-300</v>
      </c>
      <c r="O6358">
        <v>-300</v>
      </c>
    </row>
    <row r="6359" spans="1:15" x14ac:dyDescent="0.2">
      <c r="A6359">
        <v>0.77587890625</v>
      </c>
      <c r="B6359">
        <v>-117.12113074</v>
      </c>
      <c r="C6359">
        <v>-117.127060259</v>
      </c>
      <c r="D6359">
        <v>-117.128734685</v>
      </c>
      <c r="E6359">
        <v>-117.13355726499999</v>
      </c>
      <c r="F6359">
        <v>-117.144574867</v>
      </c>
      <c r="G6359">
        <v>-117.172200668</v>
      </c>
      <c r="H6359">
        <v>0</v>
      </c>
      <c r="I6359">
        <v>0.77587890625</v>
      </c>
      <c r="J6359">
        <v>-223.62862146000001</v>
      </c>
      <c r="K6359">
        <v>-223.74550603200001</v>
      </c>
      <c r="L6359">
        <v>-300</v>
      </c>
      <c r="M6359">
        <v>-300</v>
      </c>
      <c r="N6359">
        <v>-300</v>
      </c>
      <c r="O6359">
        <v>-300</v>
      </c>
    </row>
    <row r="6360" spans="1:15" x14ac:dyDescent="0.2">
      <c r="A6360">
        <v>0.77600097656199996</v>
      </c>
      <c r="B6360">
        <v>-116.847392025</v>
      </c>
      <c r="C6360">
        <v>-116.85333046</v>
      </c>
      <c r="D6360">
        <v>-116.85500747099999</v>
      </c>
      <c r="E6360">
        <v>-116.85983394900001</v>
      </c>
      <c r="F6360">
        <v>-116.870859705</v>
      </c>
      <c r="G6360">
        <v>-116.89850541</v>
      </c>
      <c r="H6360">
        <v>0</v>
      </c>
      <c r="I6360">
        <v>0.77600097656199996</v>
      </c>
      <c r="J6360">
        <v>-218.45257872299999</v>
      </c>
      <c r="K6360">
        <v>-221.307045504</v>
      </c>
      <c r="L6360">
        <v>-300</v>
      </c>
      <c r="M6360">
        <v>-300</v>
      </c>
      <c r="N6360">
        <v>-300</v>
      </c>
      <c r="O6360">
        <v>-300</v>
      </c>
    </row>
    <row r="6361" spans="1:15" x14ac:dyDescent="0.2">
      <c r="A6361">
        <v>0.776123046875</v>
      </c>
      <c r="B6361">
        <v>-116.58375758</v>
      </c>
      <c r="C6361">
        <v>-116.58970493699999</v>
      </c>
      <c r="D6361">
        <v>-116.591384534</v>
      </c>
      <c r="E6361">
        <v>-116.59621491</v>
      </c>
      <c r="F6361">
        <v>-116.607248822</v>
      </c>
      <c r="G6361">
        <v>-116.634914432</v>
      </c>
      <c r="H6361">
        <v>0</v>
      </c>
      <c r="I6361">
        <v>0.776123046875</v>
      </c>
      <c r="J6361">
        <v>-217.70062802800001</v>
      </c>
      <c r="K6361">
        <v>-219.27335068400001</v>
      </c>
      <c r="L6361">
        <v>-300</v>
      </c>
      <c r="M6361">
        <v>-300</v>
      </c>
      <c r="N6361">
        <v>-300</v>
      </c>
      <c r="O6361">
        <v>-300</v>
      </c>
    </row>
    <row r="6362" spans="1:15" x14ac:dyDescent="0.2">
      <c r="A6362">
        <v>0.77624511718800004</v>
      </c>
      <c r="B6362">
        <v>-116.32969925</v>
      </c>
      <c r="C6362">
        <v>-116.33565553299999</v>
      </c>
      <c r="D6362">
        <v>-116.337337719</v>
      </c>
      <c r="E6362">
        <v>-116.342171994</v>
      </c>
      <c r="F6362">
        <v>-116.353214061</v>
      </c>
      <c r="G6362">
        <v>-116.380899578</v>
      </c>
      <c r="H6362">
        <v>0</v>
      </c>
      <c r="I6362">
        <v>0.77624511718800004</v>
      </c>
      <c r="J6362">
        <v>-220.873144946</v>
      </c>
      <c r="K6362">
        <v>-217.59013075199999</v>
      </c>
      <c r="L6362">
        <v>-300</v>
      </c>
      <c r="M6362">
        <v>-300</v>
      </c>
      <c r="N6362">
        <v>-300</v>
      </c>
      <c r="O6362">
        <v>-300</v>
      </c>
    </row>
    <row r="6363" spans="1:15" x14ac:dyDescent="0.2">
      <c r="A6363">
        <v>0.7763671875</v>
      </c>
      <c r="B6363">
        <v>-116.084735618</v>
      </c>
      <c r="C6363">
        <v>-116.09070083500001</v>
      </c>
      <c r="D6363">
        <v>-116.092385609</v>
      </c>
      <c r="E6363">
        <v>-116.097223783</v>
      </c>
      <c r="F6363">
        <v>-116.108274008</v>
      </c>
      <c r="G6363">
        <v>-116.135979432</v>
      </c>
      <c r="H6363">
        <v>0</v>
      </c>
      <c r="I6363">
        <v>0.7763671875</v>
      </c>
      <c r="J6363">
        <v>-234.732847945</v>
      </c>
      <c r="K6363">
        <v>-216.21092364899999</v>
      </c>
      <c r="L6363">
        <v>-300</v>
      </c>
      <c r="M6363">
        <v>-300</v>
      </c>
      <c r="N6363">
        <v>-300</v>
      </c>
      <c r="O6363">
        <v>-300</v>
      </c>
    </row>
    <row r="6364" spans="1:15" x14ac:dyDescent="0.2">
      <c r="A6364">
        <v>0.77648925781199996</v>
      </c>
      <c r="B6364">
        <v>-115.848426707</v>
      </c>
      <c r="C6364">
        <v>-115.854400863</v>
      </c>
      <c r="D6364">
        <v>-115.856088227</v>
      </c>
      <c r="E6364">
        <v>-115.860930302</v>
      </c>
      <c r="F6364">
        <v>-115.871988684</v>
      </c>
      <c r="G6364">
        <v>-115.89971401699999</v>
      </c>
      <c r="H6364">
        <v>0</v>
      </c>
      <c r="I6364">
        <v>0.77648925781199996</v>
      </c>
      <c r="J6364">
        <v>-226.07908026300001</v>
      </c>
      <c r="K6364">
        <v>-215.100026305</v>
      </c>
      <c r="L6364">
        <v>-300</v>
      </c>
      <c r="M6364">
        <v>-300</v>
      </c>
      <c r="N6364">
        <v>-300</v>
      </c>
      <c r="O6364">
        <v>-300</v>
      </c>
    </row>
    <row r="6365" spans="1:15" x14ac:dyDescent="0.2">
      <c r="A6365">
        <v>0.776611328125</v>
      </c>
      <c r="B6365">
        <v>-115.62036940599999</v>
      </c>
      <c r="C6365">
        <v>-115.626352506</v>
      </c>
      <c r="D6365">
        <v>-115.628042462</v>
      </c>
      <c r="E6365">
        <v>-115.63288843700001</v>
      </c>
      <c r="F6365">
        <v>-115.64395497700001</v>
      </c>
      <c r="G6365">
        <v>-115.671700222</v>
      </c>
      <c r="H6365">
        <v>0</v>
      </c>
      <c r="I6365">
        <v>0.776611328125</v>
      </c>
      <c r="J6365">
        <v>-222.22659665500001</v>
      </c>
      <c r="K6365">
        <v>-214.226191898</v>
      </c>
      <c r="L6365">
        <v>-300</v>
      </c>
      <c r="M6365">
        <v>-300</v>
      </c>
      <c r="N6365">
        <v>-300</v>
      </c>
      <c r="O6365">
        <v>-300</v>
      </c>
    </row>
    <row r="6366" spans="1:15" x14ac:dyDescent="0.2">
      <c r="A6366">
        <v>0.77673339843800004</v>
      </c>
      <c r="B6366">
        <v>-115.40019352</v>
      </c>
      <c r="C6366">
        <v>-115.406185572</v>
      </c>
      <c r="D6366">
        <v>-115.407878119</v>
      </c>
      <c r="E6366">
        <v>-115.412727995</v>
      </c>
      <c r="F6366">
        <v>-115.42380269500001</v>
      </c>
      <c r="G6366">
        <v>-115.451567852</v>
      </c>
      <c r="H6366">
        <v>0</v>
      </c>
      <c r="I6366">
        <v>0.77673339843800004</v>
      </c>
      <c r="J6366">
        <v>-226.44925914500001</v>
      </c>
      <c r="K6366">
        <v>-213.56087078799999</v>
      </c>
      <c r="L6366">
        <v>-300</v>
      </c>
      <c r="M6366">
        <v>-300</v>
      </c>
      <c r="N6366">
        <v>-300</v>
      </c>
      <c r="O6366">
        <v>-300</v>
      </c>
    </row>
    <row r="6367" spans="1:15" x14ac:dyDescent="0.2">
      <c r="A6367">
        <v>0.77685546875</v>
      </c>
      <c r="B6367">
        <v>-115.18755834</v>
      </c>
      <c r="C6367">
        <v>-115.193559349</v>
      </c>
      <c r="D6367">
        <v>-115.19525449</v>
      </c>
      <c r="E6367">
        <v>-115.20010826799999</v>
      </c>
      <c r="F6367">
        <v>-115.211191128</v>
      </c>
      <c r="G6367">
        <v>-115.238976198</v>
      </c>
      <c r="H6367">
        <v>0</v>
      </c>
      <c r="I6367">
        <v>0.77685546875</v>
      </c>
      <c r="J6367">
        <v>-231.07008587199999</v>
      </c>
      <c r="K6367">
        <v>-213.08249227600001</v>
      </c>
      <c r="L6367">
        <v>-300</v>
      </c>
      <c r="M6367">
        <v>-300</v>
      </c>
      <c r="N6367">
        <v>-300</v>
      </c>
      <c r="O6367">
        <v>-300</v>
      </c>
    </row>
    <row r="6368" spans="1:15" x14ac:dyDescent="0.2">
      <c r="A6368">
        <v>0.77697753906199996</v>
      </c>
      <c r="B6368">
        <v>-114.98214965</v>
      </c>
      <c r="C6368">
        <v>-114.988159622</v>
      </c>
      <c r="D6368">
        <v>-114.98985735700001</v>
      </c>
      <c r="E6368">
        <v>-114.99471503700001</v>
      </c>
      <c r="F6368">
        <v>-115.00580605899999</v>
      </c>
      <c r="G6368">
        <v>-115.03361104299999</v>
      </c>
      <c r="H6368">
        <v>0</v>
      </c>
      <c r="I6368">
        <v>0.77697753906199996</v>
      </c>
      <c r="J6368">
        <v>-218.95820563699999</v>
      </c>
      <c r="K6368">
        <v>-212.77747833199999</v>
      </c>
      <c r="L6368">
        <v>-300</v>
      </c>
      <c r="M6368">
        <v>-300</v>
      </c>
      <c r="N6368">
        <v>-300</v>
      </c>
      <c r="O6368">
        <v>-300</v>
      </c>
    </row>
    <row r="6369" spans="1:15" x14ac:dyDescent="0.2">
      <c r="A6369">
        <v>0.777099609375</v>
      </c>
      <c r="B6369">
        <v>-114.783677106</v>
      </c>
      <c r="C6369">
        <v>-114.789696048</v>
      </c>
      <c r="D6369">
        <v>-114.791396378</v>
      </c>
      <c r="E6369">
        <v>-114.79625796099999</v>
      </c>
      <c r="F6369">
        <v>-114.80735714399999</v>
      </c>
      <c r="G6369">
        <v>-114.835182045</v>
      </c>
      <c r="H6369">
        <v>0</v>
      </c>
      <c r="I6369">
        <v>0.777099609375</v>
      </c>
      <c r="J6369">
        <v>-215.77852103000001</v>
      </c>
      <c r="K6369">
        <v>-212.63478238100001</v>
      </c>
      <c r="L6369">
        <v>-300</v>
      </c>
      <c r="M6369">
        <v>-300</v>
      </c>
      <c r="N6369">
        <v>-300</v>
      </c>
      <c r="O6369">
        <v>-300</v>
      </c>
    </row>
    <row r="6370" spans="1:15" x14ac:dyDescent="0.2">
      <c r="A6370">
        <v>0.77722167968800004</v>
      </c>
      <c r="B6370">
        <v>-114.59187194099999</v>
      </c>
      <c r="C6370">
        <v>-114.597899857</v>
      </c>
      <c r="D6370">
        <v>-114.59960278299999</v>
      </c>
      <c r="E6370">
        <v>-114.604468271</v>
      </c>
      <c r="F6370">
        <v>-114.615575616</v>
      </c>
      <c r="G6370">
        <v>-114.64342043400001</v>
      </c>
      <c r="H6370">
        <v>0</v>
      </c>
      <c r="I6370">
        <v>0.77722167968800004</v>
      </c>
      <c r="J6370">
        <v>-216.61863877900001</v>
      </c>
      <c r="K6370">
        <v>-212.64077323500001</v>
      </c>
      <c r="L6370">
        <v>-300</v>
      </c>
      <c r="M6370">
        <v>-300</v>
      </c>
      <c r="N6370">
        <v>-300</v>
      </c>
      <c r="O6370">
        <v>-300</v>
      </c>
    </row>
    <row r="6371" spans="1:15" x14ac:dyDescent="0.2">
      <c r="A6371">
        <v>0.77734375</v>
      </c>
      <c r="B6371">
        <v>-114.40648493400001</v>
      </c>
      <c r="C6371">
        <v>-114.412521832</v>
      </c>
      <c r="D6371">
        <v>-114.41422735499999</v>
      </c>
      <c r="E6371">
        <v>-114.419096747</v>
      </c>
      <c r="F6371">
        <v>-114.430212256</v>
      </c>
      <c r="G6371">
        <v>-114.45807699300001</v>
      </c>
      <c r="H6371">
        <v>0</v>
      </c>
      <c r="I6371">
        <v>0.77734375</v>
      </c>
      <c r="J6371">
        <v>-223.31817180900001</v>
      </c>
      <c r="K6371">
        <v>-212.78127489400001</v>
      </c>
      <c r="L6371">
        <v>-300</v>
      </c>
      <c r="M6371">
        <v>-300</v>
      </c>
      <c r="N6371">
        <v>-300</v>
      </c>
      <c r="O6371">
        <v>-300</v>
      </c>
    </row>
    <row r="6372" spans="1:15" x14ac:dyDescent="0.2">
      <c r="A6372">
        <v>0.77746582031199996</v>
      </c>
      <c r="B6372">
        <v>-114.227284627</v>
      </c>
      <c r="C6372">
        <v>-114.23333051100001</v>
      </c>
      <c r="D6372">
        <v>-114.23503863400001</v>
      </c>
      <c r="E6372">
        <v>-114.23991193000001</v>
      </c>
      <c r="F6372">
        <v>-114.25103560300001</v>
      </c>
      <c r="G6372">
        <v>-114.27892026000001</v>
      </c>
      <c r="H6372">
        <v>0</v>
      </c>
      <c r="I6372">
        <v>0.77746582031199996</v>
      </c>
      <c r="J6372">
        <v>-227.36674263099999</v>
      </c>
      <c r="K6372">
        <v>-213.045751658</v>
      </c>
      <c r="L6372">
        <v>-252.71674054100001</v>
      </c>
      <c r="M6372">
        <v>-300</v>
      </c>
      <c r="N6372">
        <v>-300</v>
      </c>
      <c r="O6372">
        <v>-300</v>
      </c>
    </row>
    <row r="6373" spans="1:15" x14ac:dyDescent="0.2">
      <c r="A6373">
        <v>0.777587890625</v>
      </c>
      <c r="B6373">
        <v>-114.05405573100001</v>
      </c>
      <c r="C6373">
        <v>-114.06011060900001</v>
      </c>
      <c r="D6373">
        <v>-114.061821331</v>
      </c>
      <c r="E6373">
        <v>-114.066698532</v>
      </c>
      <c r="F6373">
        <v>-114.077830371</v>
      </c>
      <c r="G6373">
        <v>-114.105734949</v>
      </c>
      <c r="H6373">
        <v>0</v>
      </c>
      <c r="I6373">
        <v>0.777587890625</v>
      </c>
      <c r="J6373">
        <v>-217.40077885299999</v>
      </c>
      <c r="K6373">
        <v>-213.425786225</v>
      </c>
      <c r="L6373">
        <v>-230.081954139</v>
      </c>
      <c r="M6373">
        <v>-300</v>
      </c>
      <c r="N6373">
        <v>-300</v>
      </c>
      <c r="O6373">
        <v>-300</v>
      </c>
    </row>
    <row r="6374" spans="1:15" x14ac:dyDescent="0.2">
      <c r="A6374">
        <v>0.77770996093800004</v>
      </c>
      <c r="B6374">
        <v>-113.886597724</v>
      </c>
      <c r="C6374">
        <v>-113.892661601</v>
      </c>
      <c r="D6374">
        <v>-113.894374924</v>
      </c>
      <c r="E6374">
        <v>-113.89925603099999</v>
      </c>
      <c r="F6374">
        <v>-113.91039603500001</v>
      </c>
      <c r="G6374">
        <v>-113.93832053600001</v>
      </c>
      <c r="H6374">
        <v>0</v>
      </c>
      <c r="I6374">
        <v>0.77770996093800004</v>
      </c>
      <c r="J6374">
        <v>-215.76264771000001</v>
      </c>
      <c r="K6374">
        <v>-213.90871235</v>
      </c>
      <c r="L6374">
        <v>-217.882196341</v>
      </c>
      <c r="M6374">
        <v>-300</v>
      </c>
      <c r="N6374">
        <v>-300</v>
      </c>
      <c r="O6374">
        <v>-300</v>
      </c>
    </row>
    <row r="6375" spans="1:15" x14ac:dyDescent="0.2">
      <c r="A6375">
        <v>0.77783203125</v>
      </c>
      <c r="B6375">
        <v>-113.72472358900001</v>
      </c>
      <c r="C6375">
        <v>-113.730796471</v>
      </c>
      <c r="D6375">
        <v>-113.732512395</v>
      </c>
      <c r="E6375">
        <v>-113.73739740800001</v>
      </c>
      <c r="F6375">
        <v>-113.74854558</v>
      </c>
      <c r="G6375">
        <v>-113.776490004</v>
      </c>
      <c r="H6375">
        <v>0</v>
      </c>
      <c r="I6375">
        <v>0.77783203125</v>
      </c>
      <c r="J6375">
        <v>-219.19599088699999</v>
      </c>
      <c r="K6375">
        <v>-214.47481415600001</v>
      </c>
      <c r="L6375">
        <v>-211.96617113299999</v>
      </c>
      <c r="M6375">
        <v>-300</v>
      </c>
      <c r="N6375">
        <v>-300</v>
      </c>
      <c r="O6375">
        <v>-300</v>
      </c>
    </row>
    <row r="6376" spans="1:15" x14ac:dyDescent="0.2">
      <c r="A6376">
        <v>0.77795410156199996</v>
      </c>
      <c r="B6376">
        <v>-113.568258692</v>
      </c>
      <c r="C6376">
        <v>-113.574340585</v>
      </c>
      <c r="D6376">
        <v>-113.576059112</v>
      </c>
      <c r="E6376">
        <v>-113.58094803199999</v>
      </c>
      <c r="F6376">
        <v>-113.592104371</v>
      </c>
      <c r="G6376">
        <v>-113.62006872000001</v>
      </c>
      <c r="H6376">
        <v>0</v>
      </c>
      <c r="I6376">
        <v>0.77795410156199996</v>
      </c>
      <c r="J6376">
        <v>-247.97569251799999</v>
      </c>
      <c r="K6376">
        <v>-215.10053134200001</v>
      </c>
      <c r="L6376">
        <v>-210.40730760599999</v>
      </c>
      <c r="M6376">
        <v>-300</v>
      </c>
      <c r="N6376">
        <v>-300</v>
      </c>
      <c r="O6376">
        <v>-300</v>
      </c>
    </row>
    <row r="6377" spans="1:15" x14ac:dyDescent="0.2">
      <c r="A6377">
        <v>0.778076171875</v>
      </c>
      <c r="B6377">
        <v>-113.417039782</v>
      </c>
      <c r="C6377">
        <v>-113.423130692</v>
      </c>
      <c r="D6377">
        <v>-113.424851823</v>
      </c>
      <c r="E6377">
        <v>-113.42974465</v>
      </c>
      <c r="F6377">
        <v>-113.440909158</v>
      </c>
      <c r="G6377">
        <v>-113.46889343300001</v>
      </c>
      <c r="H6377">
        <v>0</v>
      </c>
      <c r="I6377">
        <v>0.778076171875</v>
      </c>
      <c r="J6377">
        <v>-217.87803866600001</v>
      </c>
      <c r="K6377">
        <v>-215.760830183</v>
      </c>
      <c r="L6377">
        <v>-211.47414675600001</v>
      </c>
      <c r="M6377">
        <v>-300</v>
      </c>
      <c r="N6377">
        <v>-300</v>
      </c>
      <c r="O6377">
        <v>-300</v>
      </c>
    </row>
    <row r="6378" spans="1:15" x14ac:dyDescent="0.2">
      <c r="A6378">
        <v>0.77819824218800004</v>
      </c>
      <c r="B6378">
        <v>-113.270914082</v>
      </c>
      <c r="C6378">
        <v>-113.27701401500001</v>
      </c>
      <c r="D6378">
        <v>-113.27873775</v>
      </c>
      <c r="E6378">
        <v>-113.283634486</v>
      </c>
      <c r="F6378">
        <v>-113.294807163</v>
      </c>
      <c r="G6378">
        <v>-113.322811366</v>
      </c>
      <c r="H6378">
        <v>0</v>
      </c>
      <c r="I6378">
        <v>0.77819824218800004</v>
      </c>
      <c r="J6378">
        <v>-213.826520657</v>
      </c>
      <c r="K6378">
        <v>-216.42562169199999</v>
      </c>
      <c r="L6378">
        <v>-213.45666830499999</v>
      </c>
      <c r="M6378">
        <v>-300</v>
      </c>
      <c r="N6378">
        <v>-300</v>
      </c>
      <c r="O6378">
        <v>-300</v>
      </c>
    </row>
    <row r="6379" spans="1:15" x14ac:dyDescent="0.2">
      <c r="A6379">
        <v>0.7783203125</v>
      </c>
      <c r="B6379">
        <v>-113.129738483</v>
      </c>
      <c r="C6379">
        <v>-113.135847445</v>
      </c>
      <c r="D6379">
        <v>-113.13757378699999</v>
      </c>
      <c r="E6379">
        <v>-113.142474431</v>
      </c>
      <c r="F6379">
        <v>-113.153655278</v>
      </c>
      <c r="G6379">
        <v>-113.181679409</v>
      </c>
      <c r="H6379">
        <v>0</v>
      </c>
      <c r="I6379">
        <v>0.7783203125</v>
      </c>
      <c r="J6379">
        <v>-214.26659568299999</v>
      </c>
      <c r="K6379">
        <v>-217.05532766300001</v>
      </c>
      <c r="L6379">
        <v>-215.56711684300001</v>
      </c>
      <c r="M6379">
        <v>-300</v>
      </c>
      <c r="N6379">
        <v>-300</v>
      </c>
      <c r="O6379">
        <v>-300</v>
      </c>
    </row>
    <row r="6380" spans="1:15" x14ac:dyDescent="0.2">
      <c r="A6380">
        <v>0.77844238281199996</v>
      </c>
      <c r="B6380">
        <v>-112.993378811</v>
      </c>
      <c r="C6380">
        <v>-112.99949680899999</v>
      </c>
      <c r="D6380">
        <v>-113.001225757</v>
      </c>
      <c r="E6380">
        <v>-113.00613031100001</v>
      </c>
      <c r="F6380">
        <v>-113.017319328</v>
      </c>
      <c r="G6380">
        <v>-113.04536339000001</v>
      </c>
      <c r="H6380">
        <v>0</v>
      </c>
      <c r="I6380">
        <v>0.77844238281199996</v>
      </c>
      <c r="J6380">
        <v>-220.21062731699999</v>
      </c>
      <c r="K6380">
        <v>-217.604276927</v>
      </c>
      <c r="L6380">
        <v>-217.77407727799999</v>
      </c>
      <c r="M6380">
        <v>-300</v>
      </c>
      <c r="N6380">
        <v>-300</v>
      </c>
      <c r="O6380">
        <v>-300</v>
      </c>
    </row>
    <row r="6381" spans="1:15" x14ac:dyDescent="0.2">
      <c r="A6381">
        <v>0.778564453125</v>
      </c>
      <c r="B6381">
        <v>-112.861709167</v>
      </c>
      <c r="C6381">
        <v>-112.86783620600001</v>
      </c>
      <c r="D6381">
        <v>-112.86956776300001</v>
      </c>
      <c r="E6381">
        <v>-112.874476225</v>
      </c>
      <c r="F6381">
        <v>-112.885673414</v>
      </c>
      <c r="G6381">
        <v>-112.913737407</v>
      </c>
      <c r="H6381">
        <v>0</v>
      </c>
      <c r="I6381">
        <v>0.778564453125</v>
      </c>
      <c r="J6381">
        <v>-227.00300748399999</v>
      </c>
      <c r="K6381">
        <v>-218.03075139800001</v>
      </c>
      <c r="L6381">
        <v>-220.07291618900001</v>
      </c>
      <c r="M6381">
        <v>-300</v>
      </c>
      <c r="N6381">
        <v>-300</v>
      </c>
      <c r="O6381">
        <v>-300</v>
      </c>
    </row>
    <row r="6382" spans="1:15" x14ac:dyDescent="0.2">
      <c r="A6382">
        <v>0.77868652343800004</v>
      </c>
      <c r="B6382">
        <v>-112.734611327</v>
      </c>
      <c r="C6382">
        <v>-112.74074741299999</v>
      </c>
      <c r="D6382">
        <v>-112.742481579</v>
      </c>
      <c r="E6382">
        <v>-112.747393952</v>
      </c>
      <c r="F6382">
        <v>-112.758599313</v>
      </c>
      <c r="G6382">
        <v>-112.78668323799999</v>
      </c>
      <c r="H6382">
        <v>0</v>
      </c>
      <c r="I6382">
        <v>0.77868652343800004</v>
      </c>
      <c r="J6382">
        <v>-215.30430991</v>
      </c>
      <c r="K6382">
        <v>-218.30539186999999</v>
      </c>
      <c r="L6382">
        <v>-222.486059805</v>
      </c>
      <c r="M6382">
        <v>-300</v>
      </c>
      <c r="N6382">
        <v>-300</v>
      </c>
      <c r="O6382">
        <v>-300</v>
      </c>
    </row>
    <row r="6383" spans="1:15" x14ac:dyDescent="0.2">
      <c r="A6383">
        <v>0.77880859375</v>
      </c>
      <c r="B6383">
        <v>-112.611974205</v>
      </c>
      <c r="C6383">
        <v>-112.61811934399999</v>
      </c>
      <c r="D6383">
        <v>-112.61985611999999</v>
      </c>
      <c r="E6383">
        <v>-112.624772404</v>
      </c>
      <c r="F6383">
        <v>-112.635985938</v>
      </c>
      <c r="G6383">
        <v>-112.664089797</v>
      </c>
      <c r="H6383">
        <v>0</v>
      </c>
      <c r="I6383">
        <v>0.77880859375</v>
      </c>
      <c r="J6383">
        <v>-212.848812229</v>
      </c>
      <c r="K6383">
        <v>-218.41370990300001</v>
      </c>
      <c r="L6383">
        <v>-225.01159475700001</v>
      </c>
      <c r="M6383">
        <v>-300</v>
      </c>
      <c r="N6383">
        <v>-300</v>
      </c>
      <c r="O6383">
        <v>-300</v>
      </c>
    </row>
    <row r="6384" spans="1:15" x14ac:dyDescent="0.2">
      <c r="A6384">
        <v>0.77893066406199996</v>
      </c>
      <c r="B6384">
        <v>-112.493693357</v>
      </c>
      <c r="C6384">
        <v>-112.499847555</v>
      </c>
      <c r="D6384">
        <v>-112.501586942</v>
      </c>
      <c r="E6384">
        <v>-112.506507138</v>
      </c>
      <c r="F6384">
        <v>-112.51772884499999</v>
      </c>
      <c r="G6384">
        <v>-112.545852639</v>
      </c>
      <c r="H6384">
        <v>0</v>
      </c>
      <c r="I6384">
        <v>0.77893066406199996</v>
      </c>
      <c r="J6384">
        <v>-214.48771203800001</v>
      </c>
      <c r="K6384">
        <v>-218.35692804300001</v>
      </c>
      <c r="L6384">
        <v>-227.672240534</v>
      </c>
      <c r="M6384">
        <v>-300</v>
      </c>
      <c r="N6384">
        <v>-300</v>
      </c>
      <c r="O6384">
        <v>-300</v>
      </c>
    </row>
    <row r="6385" spans="1:15" x14ac:dyDescent="0.2">
      <c r="A6385">
        <v>0.779052734375</v>
      </c>
      <c r="B6385">
        <v>-112.379670537</v>
      </c>
      <c r="C6385">
        <v>-112.3858338</v>
      </c>
      <c r="D6385">
        <v>-112.38757579999999</v>
      </c>
      <c r="E6385">
        <v>-112.392499907</v>
      </c>
      <c r="F6385">
        <v>-112.403729789</v>
      </c>
      <c r="G6385">
        <v>-112.431873518</v>
      </c>
      <c r="H6385">
        <v>0</v>
      </c>
      <c r="I6385">
        <v>0.779052734375</v>
      </c>
      <c r="J6385">
        <v>-222.78038917800001</v>
      </c>
      <c r="K6385">
        <v>-218.15426417500001</v>
      </c>
      <c r="L6385">
        <v>-230.474775198</v>
      </c>
      <c r="M6385">
        <v>-300</v>
      </c>
      <c r="N6385">
        <v>-300</v>
      </c>
      <c r="O6385">
        <v>-300</v>
      </c>
    </row>
    <row r="6386" spans="1:15" x14ac:dyDescent="0.2">
      <c r="A6386">
        <v>0.77917480468800004</v>
      </c>
      <c r="B6386">
        <v>-112.26981328799999</v>
      </c>
      <c r="C6386">
        <v>-112.275985623</v>
      </c>
      <c r="D6386">
        <v>-112.277730236</v>
      </c>
      <c r="E6386">
        <v>-112.282658256</v>
      </c>
      <c r="F6386">
        <v>-112.293896313</v>
      </c>
      <c r="G6386">
        <v>-112.32205998000001</v>
      </c>
      <c r="H6386">
        <v>0</v>
      </c>
      <c r="I6386">
        <v>0.77917480468800004</v>
      </c>
      <c r="J6386">
        <v>-223.40753460100001</v>
      </c>
      <c r="K6386">
        <v>-217.842703188</v>
      </c>
      <c r="L6386">
        <v>-233.438503234</v>
      </c>
      <c r="M6386">
        <v>-300</v>
      </c>
      <c r="N6386">
        <v>-300</v>
      </c>
      <c r="O6386">
        <v>-300</v>
      </c>
    </row>
    <row r="6387" spans="1:15" x14ac:dyDescent="0.2">
      <c r="A6387">
        <v>0.779296875</v>
      </c>
      <c r="B6387">
        <v>-112.164034574</v>
      </c>
      <c r="C6387">
        <v>-112.170215986</v>
      </c>
      <c r="D6387">
        <v>-112.171963214</v>
      </c>
      <c r="E6387">
        <v>-112.17689514600001</v>
      </c>
      <c r="F6387">
        <v>-112.18814138</v>
      </c>
      <c r="G6387">
        <v>-112.216324984</v>
      </c>
      <c r="H6387">
        <v>0</v>
      </c>
      <c r="I6387">
        <v>0.779296875</v>
      </c>
      <c r="J6387">
        <v>-215.43891204299999</v>
      </c>
      <c r="K6387">
        <v>-217.46880472399999</v>
      </c>
      <c r="L6387">
        <v>-236.585350551</v>
      </c>
      <c r="M6387">
        <v>-300</v>
      </c>
      <c r="N6387">
        <v>-300</v>
      </c>
      <c r="O6387">
        <v>-300</v>
      </c>
    </row>
    <row r="6388" spans="1:15" x14ac:dyDescent="0.2">
      <c r="A6388">
        <v>0.77941894531199996</v>
      </c>
      <c r="B6388">
        <v>-112.062252437</v>
      </c>
      <c r="C6388">
        <v>-112.068442932</v>
      </c>
      <c r="D6388">
        <v>-112.070192776</v>
      </c>
      <c r="E6388">
        <v>-112.075128621</v>
      </c>
      <c r="F6388">
        <v>-112.086383032</v>
      </c>
      <c r="G6388">
        <v>-112.11458657599999</v>
      </c>
      <c r="H6388">
        <v>0</v>
      </c>
      <c r="I6388">
        <v>0.77941894531199996</v>
      </c>
      <c r="J6388">
        <v>-214.52491003099999</v>
      </c>
      <c r="K6388">
        <v>-217.077340456</v>
      </c>
      <c r="L6388">
        <v>-239.93161033000001</v>
      </c>
      <c r="M6388">
        <v>-265.98613048800001</v>
      </c>
      <c r="N6388">
        <v>-300</v>
      </c>
      <c r="O6388">
        <v>-300</v>
      </c>
    </row>
    <row r="6389" spans="1:15" x14ac:dyDescent="0.2">
      <c r="A6389">
        <v>0.779541015625</v>
      </c>
      <c r="B6389">
        <v>-111.96438969</v>
      </c>
      <c r="C6389">
        <v>-111.97058927400001</v>
      </c>
      <c r="D6389">
        <v>-111.972341734</v>
      </c>
      <c r="E6389">
        <v>-111.977281494</v>
      </c>
      <c r="F6389">
        <v>-111.988544082</v>
      </c>
      <c r="G6389">
        <v>-112.016767566</v>
      </c>
      <c r="H6389">
        <v>0</v>
      </c>
      <c r="I6389">
        <v>0.779541015625</v>
      </c>
      <c r="J6389">
        <v>-218.554012736</v>
      </c>
      <c r="K6389">
        <v>-216.705477804</v>
      </c>
      <c r="L6389">
        <v>-243.51576668300001</v>
      </c>
      <c r="M6389">
        <v>-247.88746689300001</v>
      </c>
      <c r="N6389">
        <v>-300</v>
      </c>
      <c r="O6389">
        <v>-300</v>
      </c>
    </row>
    <row r="6390" spans="1:15" x14ac:dyDescent="0.2">
      <c r="A6390">
        <v>0.77966308593800004</v>
      </c>
      <c r="B6390">
        <v>-111.870373632</v>
      </c>
      <c r="C6390">
        <v>-111.87658231100001</v>
      </c>
      <c r="D6390">
        <v>-111.87833738800001</v>
      </c>
      <c r="E6390">
        <v>-111.883281063</v>
      </c>
      <c r="F6390">
        <v>-111.89455182899999</v>
      </c>
      <c r="G6390">
        <v>-111.922795255</v>
      </c>
      <c r="H6390">
        <v>0</v>
      </c>
      <c r="I6390">
        <v>0.77966308593800004</v>
      </c>
      <c r="J6390">
        <v>-244.76027621200001</v>
      </c>
      <c r="K6390">
        <v>-216.385585886</v>
      </c>
      <c r="L6390">
        <v>-247.36049630799999</v>
      </c>
      <c r="M6390">
        <v>-247.40996761599999</v>
      </c>
      <c r="N6390">
        <v>-300</v>
      </c>
      <c r="O6390">
        <v>-300</v>
      </c>
    </row>
    <row r="6391" spans="1:15" x14ac:dyDescent="0.2">
      <c r="A6391">
        <v>0.77978515625</v>
      </c>
      <c r="B6391">
        <v>-111.780135789</v>
      </c>
      <c r="C6391">
        <v>-111.78635357</v>
      </c>
      <c r="D6391">
        <v>-111.788111266</v>
      </c>
      <c r="E6391">
        <v>-111.793058856</v>
      </c>
      <c r="F6391">
        <v>-111.804337801</v>
      </c>
      <c r="G6391">
        <v>-111.832601169</v>
      </c>
      <c r="H6391">
        <v>0</v>
      </c>
      <c r="I6391">
        <v>0.77978515625</v>
      </c>
      <c r="J6391">
        <v>-217.952876406</v>
      </c>
      <c r="K6391">
        <v>-216.14869542400001</v>
      </c>
      <c r="L6391">
        <v>-251.51944793300001</v>
      </c>
      <c r="M6391">
        <v>-251.516757498</v>
      </c>
      <c r="N6391">
        <v>-300</v>
      </c>
      <c r="O6391">
        <v>-300</v>
      </c>
    </row>
    <row r="6392" spans="1:15" x14ac:dyDescent="0.2">
      <c r="A6392">
        <v>0.77990722656199996</v>
      </c>
      <c r="B6392">
        <v>-111.693611679</v>
      </c>
      <c r="C6392">
        <v>-111.699838567</v>
      </c>
      <c r="D6392">
        <v>-111.701598883</v>
      </c>
      <c r="E6392">
        <v>-111.706550388</v>
      </c>
      <c r="F6392">
        <v>-111.71783751300001</v>
      </c>
      <c r="G6392">
        <v>-111.74612082500001</v>
      </c>
      <c r="H6392">
        <v>0</v>
      </c>
      <c r="I6392">
        <v>0.77990722656199996</v>
      </c>
      <c r="J6392">
        <v>-214.364425877</v>
      </c>
      <c r="K6392">
        <v>-216.02297850100001</v>
      </c>
      <c r="L6392">
        <v>-256.03806195599998</v>
      </c>
      <c r="M6392">
        <v>-256.03649870200002</v>
      </c>
      <c r="N6392">
        <v>-300</v>
      </c>
      <c r="O6392">
        <v>-300</v>
      </c>
    </row>
    <row r="6393" spans="1:15" x14ac:dyDescent="0.2">
      <c r="A6393">
        <v>0.780029296875</v>
      </c>
      <c r="B6393">
        <v>-111.610740588</v>
      </c>
      <c r="C6393">
        <v>-111.616976589</v>
      </c>
      <c r="D6393">
        <v>-111.618739525</v>
      </c>
      <c r="E6393">
        <v>-111.623694947</v>
      </c>
      <c r="F6393">
        <v>-111.63499025199999</v>
      </c>
      <c r="G6393">
        <v>-111.663293509</v>
      </c>
      <c r="H6393">
        <v>0</v>
      </c>
      <c r="I6393">
        <v>0.780029296875</v>
      </c>
      <c r="J6393">
        <v>-215.09311072400001</v>
      </c>
      <c r="K6393">
        <v>-216.03105837999999</v>
      </c>
      <c r="L6393">
        <v>-260.989176391</v>
      </c>
      <c r="M6393">
        <v>-260.98946661399998</v>
      </c>
      <c r="N6393">
        <v>-300</v>
      </c>
      <c r="O6393">
        <v>-300</v>
      </c>
    </row>
    <row r="6394" spans="1:15" x14ac:dyDescent="0.2">
      <c r="A6394">
        <v>0.78015136718800004</v>
      </c>
      <c r="B6394">
        <v>-111.531465372</v>
      </c>
      <c r="C6394">
        <v>-111.53771049300001</v>
      </c>
      <c r="D6394">
        <v>-111.53947605099999</v>
      </c>
      <c r="E6394">
        <v>-111.544435389</v>
      </c>
      <c r="F6394">
        <v>-111.55573887600001</v>
      </c>
      <c r="G6394">
        <v>-111.584062078</v>
      </c>
      <c r="H6394">
        <v>0</v>
      </c>
      <c r="I6394">
        <v>0.78015136718800004</v>
      </c>
      <c r="J6394">
        <v>-220.421134459</v>
      </c>
      <c r="K6394">
        <v>-216.19265755399999</v>
      </c>
      <c r="L6394">
        <v>-266.46593454999999</v>
      </c>
      <c r="M6394">
        <v>-266.464018178</v>
      </c>
      <c r="N6394">
        <v>-300</v>
      </c>
      <c r="O6394">
        <v>-300</v>
      </c>
    </row>
    <row r="6395" spans="1:15" x14ac:dyDescent="0.2">
      <c r="A6395">
        <v>0.7802734375</v>
      </c>
      <c r="B6395">
        <v>-111.455732275</v>
      </c>
      <c r="C6395">
        <v>-111.461986522</v>
      </c>
      <c r="D6395">
        <v>-111.46375470300001</v>
      </c>
      <c r="E6395">
        <v>-111.468717958</v>
      </c>
      <c r="F6395">
        <v>-111.48002962699999</v>
      </c>
      <c r="G6395">
        <v>-111.508372776</v>
      </c>
      <c r="H6395">
        <v>0</v>
      </c>
      <c r="I6395">
        <v>0.7802734375</v>
      </c>
      <c r="J6395">
        <v>-245.08942011900001</v>
      </c>
      <c r="K6395">
        <v>-216.532294458</v>
      </c>
      <c r="L6395">
        <v>-272.58286770500001</v>
      </c>
      <c r="M6395">
        <v>-272.59266302999998</v>
      </c>
      <c r="N6395">
        <v>-300</v>
      </c>
      <c r="O6395">
        <v>-300</v>
      </c>
    </row>
    <row r="6396" spans="1:15" x14ac:dyDescent="0.2">
      <c r="A6396">
        <v>0.78039550781199996</v>
      </c>
      <c r="B6396">
        <v>-111.38349075799999</v>
      </c>
      <c r="C6396">
        <v>-111.38975413599999</v>
      </c>
      <c r="D6396">
        <v>-111.391524941</v>
      </c>
      <c r="E6396">
        <v>-111.396492114</v>
      </c>
      <c r="F6396">
        <v>-111.40781196499999</v>
      </c>
      <c r="G6396">
        <v>-111.43617506299999</v>
      </c>
      <c r="H6396">
        <v>0</v>
      </c>
      <c r="I6396">
        <v>0.78039550781199996</v>
      </c>
      <c r="J6396">
        <v>-222.584816864</v>
      </c>
      <c r="K6396">
        <v>-217.08465749999999</v>
      </c>
      <c r="L6396">
        <v>-279.52065776799998</v>
      </c>
      <c r="M6396">
        <v>-279.54684128399998</v>
      </c>
      <c r="N6396">
        <v>-283.91346330200003</v>
      </c>
      <c r="O6396">
        <v>-300</v>
      </c>
    </row>
    <row r="6397" spans="1:15" x14ac:dyDescent="0.2">
      <c r="A6397">
        <v>0.780517578125</v>
      </c>
      <c r="B6397">
        <v>-111.314693343</v>
      </c>
      <c r="C6397">
        <v>-111.32096585799999</v>
      </c>
      <c r="D6397">
        <v>-111.32273928799999</v>
      </c>
      <c r="E6397">
        <v>-111.327710379</v>
      </c>
      <c r="F6397">
        <v>-111.339038414</v>
      </c>
      <c r="G6397">
        <v>-111.36742146</v>
      </c>
      <c r="H6397">
        <v>0</v>
      </c>
      <c r="I6397">
        <v>0.780517578125</v>
      </c>
      <c r="J6397">
        <v>-222.25378866</v>
      </c>
      <c r="K6397">
        <v>-217.896240807</v>
      </c>
      <c r="L6397">
        <v>-287.49215464399998</v>
      </c>
      <c r="M6397">
        <v>-287.57613174599999</v>
      </c>
      <c r="N6397">
        <v>-287.556503529</v>
      </c>
      <c r="O6397">
        <v>-300</v>
      </c>
    </row>
    <row r="6398" spans="1:15" x14ac:dyDescent="0.2">
      <c r="A6398">
        <v>0.78063964843800004</v>
      </c>
      <c r="B6398">
        <v>-111.249295469</v>
      </c>
      <c r="C6398">
        <v>-111.255577127</v>
      </c>
      <c r="D6398">
        <v>-111.25735318300001</v>
      </c>
      <c r="E6398">
        <v>-111.262328193</v>
      </c>
      <c r="F6398">
        <v>-111.273664412</v>
      </c>
      <c r="G6398">
        <v>-111.302067409</v>
      </c>
      <c r="H6398">
        <v>0</v>
      </c>
      <c r="I6398">
        <v>0.78063964843800004</v>
      </c>
      <c r="J6398">
        <v>-236.33128630300001</v>
      </c>
      <c r="K6398">
        <v>-219.03221927999999</v>
      </c>
      <c r="L6398">
        <v>-296.845615544</v>
      </c>
      <c r="M6398">
        <v>-297.16278407700003</v>
      </c>
      <c r="N6398">
        <v>-297.030598854</v>
      </c>
      <c r="O6398">
        <v>-300</v>
      </c>
    </row>
    <row r="6399" spans="1:15" x14ac:dyDescent="0.2">
      <c r="A6399">
        <v>0.78076171875</v>
      </c>
      <c r="B6399">
        <v>-111.18725536399999</v>
      </c>
      <c r="C6399">
        <v>-111.193546172</v>
      </c>
      <c r="D6399">
        <v>-111.195324855</v>
      </c>
      <c r="E6399">
        <v>-111.200303784</v>
      </c>
      <c r="F6399">
        <v>-111.21164818699999</v>
      </c>
      <c r="G6399">
        <v>-111.24007113499999</v>
      </c>
      <c r="H6399">
        <v>0</v>
      </c>
      <c r="I6399">
        <v>0.78076171875</v>
      </c>
      <c r="J6399">
        <v>-222.26963932800001</v>
      </c>
      <c r="K6399">
        <v>-220.59995393</v>
      </c>
      <c r="L6399">
        <v>-300</v>
      </c>
      <c r="M6399">
        <v>-300</v>
      </c>
      <c r="N6399">
        <v>-300</v>
      </c>
      <c r="O6399">
        <v>-300</v>
      </c>
    </row>
    <row r="6400" spans="1:15" x14ac:dyDescent="0.2">
      <c r="A6400">
        <v>0.78088378906199996</v>
      </c>
      <c r="B6400">
        <v>-111.128533922</v>
      </c>
      <c r="C6400">
        <v>-111.13483388500001</v>
      </c>
      <c r="D6400">
        <v>-111.13661519599999</v>
      </c>
      <c r="E6400">
        <v>-111.14159804499999</v>
      </c>
      <c r="F6400">
        <v>-111.15295063400001</v>
      </c>
      <c r="G6400">
        <v>-111.18139353399999</v>
      </c>
      <c r="H6400">
        <v>0</v>
      </c>
      <c r="I6400">
        <v>0.78088378906199996</v>
      </c>
      <c r="J6400">
        <v>-216.49908383100001</v>
      </c>
      <c r="K6400">
        <v>-222.80553238900001</v>
      </c>
      <c r="L6400">
        <v>-300</v>
      </c>
      <c r="M6400">
        <v>-300</v>
      </c>
      <c r="N6400">
        <v>-300</v>
      </c>
      <c r="O6400">
        <v>-300</v>
      </c>
    </row>
    <row r="6401" spans="1:15" x14ac:dyDescent="0.2">
      <c r="A6401">
        <v>0.781005859375</v>
      </c>
      <c r="B6401">
        <v>-111.073094592</v>
      </c>
      <c r="C6401">
        <v>-111.07940371700001</v>
      </c>
      <c r="D6401">
        <v>-111.081187658</v>
      </c>
      <c r="E6401">
        <v>-111.086174426</v>
      </c>
      <c r="F6401">
        <v>-111.097535202</v>
      </c>
      <c r="G6401">
        <v>-111.125998055</v>
      </c>
      <c r="H6401">
        <v>0</v>
      </c>
      <c r="I6401">
        <v>0.781005859375</v>
      </c>
      <c r="J6401">
        <v>-215.794943461</v>
      </c>
      <c r="K6401">
        <v>-226.11386347999999</v>
      </c>
      <c r="L6401">
        <v>-300</v>
      </c>
      <c r="M6401">
        <v>-300</v>
      </c>
      <c r="N6401">
        <v>-300</v>
      </c>
      <c r="O6401">
        <v>-300</v>
      </c>
    </row>
    <row r="6402" spans="1:15" x14ac:dyDescent="0.2">
      <c r="A6402">
        <v>0.78112792968800004</v>
      </c>
      <c r="B6402">
        <v>-111.020903279</v>
      </c>
      <c r="C6402">
        <v>-111.027221571</v>
      </c>
      <c r="D6402">
        <v>-111.029008142</v>
      </c>
      <c r="E6402">
        <v>-111.03399883100001</v>
      </c>
      <c r="F6402">
        <v>-111.045367794</v>
      </c>
      <c r="G6402">
        <v>-111.0738506</v>
      </c>
      <c r="H6402">
        <v>0</v>
      </c>
      <c r="I6402">
        <v>0.78112792968800004</v>
      </c>
      <c r="J6402">
        <v>-219.634808736</v>
      </c>
      <c r="K6402">
        <v>-232.001791744</v>
      </c>
      <c r="L6402">
        <v>-300</v>
      </c>
      <c r="M6402">
        <v>-300</v>
      </c>
      <c r="N6402">
        <v>-300</v>
      </c>
      <c r="O6402">
        <v>-300</v>
      </c>
    </row>
    <row r="6403" spans="1:15" x14ac:dyDescent="0.2">
      <c r="A6403">
        <v>0.78125</v>
      </c>
      <c r="B6403">
        <v>-110.971928245</v>
      </c>
      <c r="C6403">
        <v>-110.978255711</v>
      </c>
      <c r="D6403">
        <v>-110.980044913</v>
      </c>
      <c r="E6403">
        <v>-110.985039523</v>
      </c>
      <c r="F6403">
        <v>-110.996416673</v>
      </c>
      <c r="G6403">
        <v>-111.024919435</v>
      </c>
      <c r="H6403">
        <v>0</v>
      </c>
      <c r="I6403">
        <v>0.78125</v>
      </c>
      <c r="J6403">
        <v>-300</v>
      </c>
      <c r="K6403">
        <v>-300</v>
      </c>
      <c r="L6403">
        <v>-300</v>
      </c>
      <c r="M6403">
        <v>-300</v>
      </c>
      <c r="N6403">
        <v>-300</v>
      </c>
      <c r="O6403">
        <v>-300</v>
      </c>
    </row>
    <row r="6404" spans="1:15" x14ac:dyDescent="0.2">
      <c r="A6404">
        <v>0.78137207031199996</v>
      </c>
      <c r="B6404">
        <v>-110.926140031</v>
      </c>
      <c r="C6404">
        <v>-110.93247667599999</v>
      </c>
      <c r="D6404">
        <v>-110.93426851</v>
      </c>
      <c r="E6404">
        <v>-110.939267043</v>
      </c>
      <c r="F6404">
        <v>-110.950652381</v>
      </c>
      <c r="G6404">
        <v>-110.979175099</v>
      </c>
      <c r="H6404">
        <v>0</v>
      </c>
      <c r="I6404">
        <v>0.78137207031199996</v>
      </c>
      <c r="J6404">
        <v>-219.69482582699999</v>
      </c>
      <c r="K6404">
        <v>-231.97240777799999</v>
      </c>
      <c r="L6404">
        <v>-300</v>
      </c>
      <c r="M6404">
        <v>-300</v>
      </c>
      <c r="N6404">
        <v>-300</v>
      </c>
      <c r="O6404">
        <v>-300</v>
      </c>
    </row>
    <row r="6405" spans="1:15" x14ac:dyDescent="0.2">
      <c r="A6405">
        <v>0.781494140625</v>
      </c>
      <c r="B6405">
        <v>-110.883511373</v>
      </c>
      <c r="C6405">
        <v>-110.88985720399999</v>
      </c>
      <c r="D6405">
        <v>-110.89165167100001</v>
      </c>
      <c r="E6405">
        <v>-110.896654126</v>
      </c>
      <c r="F6405">
        <v>-110.908047653</v>
      </c>
      <c r="G6405">
        <v>-110.93659032799999</v>
      </c>
      <c r="H6405">
        <v>0</v>
      </c>
      <c r="I6405">
        <v>0.781494140625</v>
      </c>
      <c r="J6405">
        <v>-215.915179008</v>
      </c>
      <c r="K6405">
        <v>-226.05526758400001</v>
      </c>
      <c r="L6405">
        <v>-300</v>
      </c>
      <c r="M6405">
        <v>-300</v>
      </c>
      <c r="N6405">
        <v>-300</v>
      </c>
      <c r="O6405">
        <v>-300</v>
      </c>
    </row>
    <row r="6406" spans="1:15" x14ac:dyDescent="0.2">
      <c r="A6406">
        <v>0.78161621093800004</v>
      </c>
      <c r="B6406">
        <v>-110.844017135</v>
      </c>
      <c r="C6406">
        <v>-110.850372157</v>
      </c>
      <c r="D6406">
        <v>-110.85216925899999</v>
      </c>
      <c r="E6406">
        <v>-110.857175637</v>
      </c>
      <c r="F6406">
        <v>-110.868577354</v>
      </c>
      <c r="G6406">
        <v>-110.897139986</v>
      </c>
      <c r="H6406">
        <v>0</v>
      </c>
      <c r="I6406">
        <v>0.78161621093800004</v>
      </c>
      <c r="J6406">
        <v>-216.679602999</v>
      </c>
      <c r="K6406">
        <v>-222.71763552600001</v>
      </c>
      <c r="L6406">
        <v>-300</v>
      </c>
      <c r="M6406">
        <v>-300</v>
      </c>
      <c r="N6406">
        <v>-300</v>
      </c>
      <c r="O6406">
        <v>-300</v>
      </c>
    </row>
    <row r="6407" spans="1:15" x14ac:dyDescent="0.2">
      <c r="A6407">
        <v>0.78173828125</v>
      </c>
      <c r="B6407">
        <v>-110.80763424200001</v>
      </c>
      <c r="C6407">
        <v>-110.813998463</v>
      </c>
      <c r="D6407">
        <v>-110.8157982</v>
      </c>
      <c r="E6407">
        <v>-110.820808501</v>
      </c>
      <c r="F6407">
        <v>-110.832218408</v>
      </c>
      <c r="G6407">
        <v>-110.860801</v>
      </c>
      <c r="H6407">
        <v>0</v>
      </c>
      <c r="I6407">
        <v>0.78173828125</v>
      </c>
      <c r="J6407">
        <v>-222.51063635200001</v>
      </c>
      <c r="K6407">
        <v>-220.48279381200001</v>
      </c>
      <c r="L6407">
        <v>-300</v>
      </c>
      <c r="M6407">
        <v>-300</v>
      </c>
      <c r="N6407">
        <v>-300</v>
      </c>
      <c r="O6407">
        <v>-300</v>
      </c>
    </row>
    <row r="6408" spans="1:15" x14ac:dyDescent="0.2">
      <c r="A6408">
        <v>0.78186035156199996</v>
      </c>
      <c r="B6408">
        <v>-110.77434162500001</v>
      </c>
      <c r="C6408">
        <v>-110.78071504899999</v>
      </c>
      <c r="D6408">
        <v>-110.782517423</v>
      </c>
      <c r="E6408">
        <v>-110.787531648</v>
      </c>
      <c r="F6408">
        <v>-110.798949745</v>
      </c>
      <c r="G6408">
        <v>-110.827552297</v>
      </c>
      <c r="H6408">
        <v>0</v>
      </c>
      <c r="I6408">
        <v>0.78186035156199996</v>
      </c>
      <c r="J6408">
        <v>-236.63365600099999</v>
      </c>
      <c r="K6408">
        <v>-218.88572900099999</v>
      </c>
      <c r="L6408">
        <v>-296.76382027199998</v>
      </c>
      <c r="M6408">
        <v>-297.01432736999999</v>
      </c>
      <c r="N6408">
        <v>-296.84342279800001</v>
      </c>
      <c r="O6408">
        <v>-300</v>
      </c>
    </row>
    <row r="6409" spans="1:15" x14ac:dyDescent="0.2">
      <c r="A6409">
        <v>0.781982421875</v>
      </c>
      <c r="B6409">
        <v>-110.74412016399999</v>
      </c>
      <c r="C6409">
        <v>-110.750502797</v>
      </c>
      <c r="D6409">
        <v>-110.752307808</v>
      </c>
      <c r="E6409">
        <v>-110.75732595700001</v>
      </c>
      <c r="F6409">
        <v>-110.76875224699999</v>
      </c>
      <c r="G6409">
        <v>-110.79737475899999</v>
      </c>
      <c r="H6409">
        <v>0</v>
      </c>
      <c r="I6409">
        <v>0.781982421875</v>
      </c>
      <c r="J6409">
        <v>-222.61686373699999</v>
      </c>
      <c r="K6409">
        <v>-217.72047641399999</v>
      </c>
      <c r="L6409">
        <v>-287.35605640099999</v>
      </c>
      <c r="M6409">
        <v>-287.41187809899998</v>
      </c>
      <c r="N6409">
        <v>-287.350300753</v>
      </c>
      <c r="O6409">
        <v>-300</v>
      </c>
    </row>
    <row r="6410" spans="1:15" x14ac:dyDescent="0.2">
      <c r="A6410">
        <v>0.78210449218800004</v>
      </c>
      <c r="B6410">
        <v>-110.716952642</v>
      </c>
      <c r="C6410">
        <v>-110.72334449100001</v>
      </c>
      <c r="D6410">
        <v>-110.725152141</v>
      </c>
      <c r="E6410">
        <v>-110.73017421500001</v>
      </c>
      <c r="F6410">
        <v>-110.741608697</v>
      </c>
      <c r="G6410">
        <v>-110.77025116999999</v>
      </c>
      <c r="H6410">
        <v>0</v>
      </c>
      <c r="I6410">
        <v>0.78210449218800004</v>
      </c>
      <c r="J6410">
        <v>-223.00947029400001</v>
      </c>
      <c r="K6410">
        <v>-216.879593215</v>
      </c>
      <c r="L6410">
        <v>-279.32278862700002</v>
      </c>
      <c r="M6410">
        <v>-279.33160799299998</v>
      </c>
      <c r="N6410">
        <v>-283.69544400799998</v>
      </c>
      <c r="O6410">
        <v>-300</v>
      </c>
    </row>
    <row r="6411" spans="1:15" x14ac:dyDescent="0.2">
      <c r="A6411">
        <v>0.7822265625</v>
      </c>
      <c r="B6411">
        <v>-110.69282370800001</v>
      </c>
      <c r="C6411">
        <v>-110.69922477900001</v>
      </c>
      <c r="D6411">
        <v>-110.701035068</v>
      </c>
      <c r="E6411">
        <v>-110.70606106699999</v>
      </c>
      <c r="F6411">
        <v>-110.71750374200001</v>
      </c>
      <c r="G6411">
        <v>-110.746166178</v>
      </c>
      <c r="H6411">
        <v>0</v>
      </c>
      <c r="I6411">
        <v>0.7822265625</v>
      </c>
      <c r="J6411">
        <v>-245.57748329</v>
      </c>
      <c r="K6411">
        <v>-216.29793629400001</v>
      </c>
      <c r="L6411">
        <v>-272.34612962300002</v>
      </c>
      <c r="M6411">
        <v>-272.363539715</v>
      </c>
      <c r="N6411">
        <v>-300</v>
      </c>
      <c r="O6411">
        <v>-300</v>
      </c>
    </row>
    <row r="6412" spans="1:15" x14ac:dyDescent="0.2">
      <c r="A6412">
        <v>0.78234863281199996</v>
      </c>
      <c r="B6412">
        <v>-110.671719833</v>
      </c>
      <c r="C6412">
        <v>-110.67813013200001</v>
      </c>
      <c r="D6412">
        <v>-110.67994306200001</v>
      </c>
      <c r="E6412">
        <v>-110.68497298699999</v>
      </c>
      <c r="F6412">
        <v>-110.69642385500001</v>
      </c>
      <c r="G6412">
        <v>-110.725106255</v>
      </c>
      <c r="H6412">
        <v>0</v>
      </c>
      <c r="I6412">
        <v>0.78234863281199996</v>
      </c>
      <c r="J6412">
        <v>-220.97015763799999</v>
      </c>
      <c r="K6412">
        <v>-215.92900513199999</v>
      </c>
      <c r="L6412">
        <v>-266.19861613199998</v>
      </c>
      <c r="M6412">
        <v>-266.20850136299998</v>
      </c>
      <c r="N6412">
        <v>-300</v>
      </c>
      <c r="O6412">
        <v>-300</v>
      </c>
    </row>
    <row r="6413" spans="1:15" x14ac:dyDescent="0.2">
      <c r="A6413">
        <v>0.782470703125</v>
      </c>
      <c r="B6413">
        <v>-110.65362928499999</v>
      </c>
      <c r="C6413">
        <v>-110.660048817</v>
      </c>
      <c r="D6413">
        <v>-110.661864389</v>
      </c>
      <c r="E6413">
        <v>-110.66689823999999</v>
      </c>
      <c r="F6413">
        <v>-110.67835730199999</v>
      </c>
      <c r="G6413">
        <v>-110.70705966600001</v>
      </c>
      <c r="H6413">
        <v>0</v>
      </c>
      <c r="I6413">
        <v>0.782470703125</v>
      </c>
      <c r="J6413">
        <v>-215.705365626</v>
      </c>
      <c r="K6413">
        <v>-215.738113709</v>
      </c>
      <c r="L6413">
        <v>-260.69615838800001</v>
      </c>
      <c r="M6413">
        <v>-260.69804973399999</v>
      </c>
      <c r="N6413">
        <v>-300</v>
      </c>
      <c r="O6413">
        <v>-300</v>
      </c>
    </row>
    <row r="6414" spans="1:15" x14ac:dyDescent="0.2">
      <c r="A6414">
        <v>0.78259277343800004</v>
      </c>
      <c r="B6414">
        <v>-110.638542094</v>
      </c>
      <c r="C6414">
        <v>-110.644970867</v>
      </c>
      <c r="D6414">
        <v>-110.64678908099999</v>
      </c>
      <c r="E6414">
        <v>-110.651826859</v>
      </c>
      <c r="F6414">
        <v>-110.663294116</v>
      </c>
      <c r="G6414">
        <v>-110.69201644499999</v>
      </c>
      <c r="H6414">
        <v>0</v>
      </c>
      <c r="I6414">
        <v>0.78259277343800004</v>
      </c>
      <c r="J6414">
        <v>-215.04054283799999</v>
      </c>
      <c r="K6414">
        <v>-215.70074913600001</v>
      </c>
      <c r="L6414">
        <v>-255.71384067700001</v>
      </c>
      <c r="M6414">
        <v>-255.71572666099999</v>
      </c>
      <c r="N6414">
        <v>-300</v>
      </c>
      <c r="O6414">
        <v>-300</v>
      </c>
    </row>
    <row r="6415" spans="1:15" x14ac:dyDescent="0.2">
      <c r="A6415">
        <v>0.78271484375</v>
      </c>
      <c r="B6415">
        <v>-110.626450037</v>
      </c>
      <c r="C6415">
        <v>-110.632888055</v>
      </c>
      <c r="D6415">
        <v>-110.634708913</v>
      </c>
      <c r="E6415">
        <v>-110.63975061799999</v>
      </c>
      <c r="F6415">
        <v>-110.651226071</v>
      </c>
      <c r="G6415">
        <v>-110.679968366</v>
      </c>
      <c r="H6415">
        <v>0</v>
      </c>
      <c r="I6415">
        <v>0.78271484375</v>
      </c>
      <c r="J6415">
        <v>-218.69358874900001</v>
      </c>
      <c r="K6415">
        <v>-215.79716532899999</v>
      </c>
      <c r="L6415">
        <v>-251.16688753400001</v>
      </c>
      <c r="M6415">
        <v>-251.16581505299999</v>
      </c>
      <c r="N6415">
        <v>-300</v>
      </c>
      <c r="O6415">
        <v>-300</v>
      </c>
    </row>
    <row r="6416" spans="1:15" x14ac:dyDescent="0.2">
      <c r="A6416">
        <v>0.78283691406199996</v>
      </c>
      <c r="B6416">
        <v>-110.617346613</v>
      </c>
      <c r="C6416">
        <v>-110.62379388399999</v>
      </c>
      <c r="D6416">
        <v>-110.62561738700001</v>
      </c>
      <c r="E6416">
        <v>-110.630663019</v>
      </c>
      <c r="F6416">
        <v>-110.642146668</v>
      </c>
      <c r="G6416">
        <v>-110.67090893</v>
      </c>
      <c r="H6416">
        <v>0</v>
      </c>
      <c r="I6416">
        <v>0.78283691406199996</v>
      </c>
      <c r="J6416">
        <v>-245.565089505</v>
      </c>
      <c r="K6416">
        <v>-216.00477035</v>
      </c>
      <c r="L6416">
        <v>-246.97871545800001</v>
      </c>
      <c r="M6416">
        <v>-247.02929709599999</v>
      </c>
      <c r="N6416">
        <v>-300</v>
      </c>
      <c r="O6416">
        <v>-300</v>
      </c>
    </row>
    <row r="6417" spans="1:15" x14ac:dyDescent="0.2">
      <c r="A6417">
        <v>0.782958984375</v>
      </c>
      <c r="B6417">
        <v>-110.611227035</v>
      </c>
      <c r="C6417">
        <v>-110.617683563</v>
      </c>
      <c r="D6417">
        <v>-110.619509712</v>
      </c>
      <c r="E6417">
        <v>-110.624559273</v>
      </c>
      <c r="F6417">
        <v>-110.636051118</v>
      </c>
      <c r="G6417">
        <v>-110.664833347</v>
      </c>
      <c r="H6417">
        <v>0</v>
      </c>
      <c r="I6417">
        <v>0.782958984375</v>
      </c>
      <c r="J6417">
        <v>-219.426640394</v>
      </c>
      <c r="K6417">
        <v>-216.295366696</v>
      </c>
      <c r="L6417">
        <v>-243.10542985199999</v>
      </c>
      <c r="M6417">
        <v>-247.47779460999999</v>
      </c>
      <c r="N6417">
        <v>-300</v>
      </c>
      <c r="O6417">
        <v>-300</v>
      </c>
    </row>
    <row r="6418" spans="1:15" x14ac:dyDescent="0.2">
      <c r="A6418">
        <v>0.78308105468800004</v>
      </c>
      <c r="B6418">
        <v>-110.608088212</v>
      </c>
      <c r="C6418">
        <v>-110.614554005</v>
      </c>
      <c r="D6418">
        <v>-110.6163828</v>
      </c>
      <c r="E6418">
        <v>-110.62143629000001</v>
      </c>
      <c r="F6418">
        <v>-110.632936332</v>
      </c>
      <c r="G6418">
        <v>-110.66173852999999</v>
      </c>
      <c r="H6418">
        <v>0</v>
      </c>
      <c r="I6418">
        <v>0.78308105468800004</v>
      </c>
      <c r="J6418">
        <v>-215.46486373499999</v>
      </c>
      <c r="K6418">
        <v>-216.637937333</v>
      </c>
      <c r="L6418">
        <v>-239.49182344900001</v>
      </c>
      <c r="M6418">
        <v>-265.55018512999999</v>
      </c>
      <c r="N6418">
        <v>-300</v>
      </c>
      <c r="O6418">
        <v>-300</v>
      </c>
    </row>
    <row r="6419" spans="1:15" x14ac:dyDescent="0.2">
      <c r="A6419">
        <v>0.783203125</v>
      </c>
      <c r="B6419">
        <v>-110.60792875200001</v>
      </c>
      <c r="C6419">
        <v>-110.614403814</v>
      </c>
      <c r="D6419">
        <v>-110.616235257</v>
      </c>
      <c r="E6419">
        <v>-110.621292676</v>
      </c>
      <c r="F6419">
        <v>-110.632800917</v>
      </c>
      <c r="G6419">
        <v>-110.66162308299999</v>
      </c>
      <c r="H6419">
        <v>0</v>
      </c>
      <c r="I6419">
        <v>0.783203125</v>
      </c>
      <c r="J6419">
        <v>-216.447239766</v>
      </c>
      <c r="K6419">
        <v>-217.00009541</v>
      </c>
      <c r="L6419">
        <v>-236.116503403</v>
      </c>
      <c r="M6419">
        <v>-300</v>
      </c>
      <c r="N6419">
        <v>-300</v>
      </c>
      <c r="O6419">
        <v>-300</v>
      </c>
    </row>
    <row r="6420" spans="1:15" x14ac:dyDescent="0.2">
      <c r="A6420">
        <v>0.78332519531199996</v>
      </c>
      <c r="B6420">
        <v>-110.610748953</v>
      </c>
      <c r="C6420">
        <v>-110.61723329100001</v>
      </c>
      <c r="D6420">
        <v>-110.619067383</v>
      </c>
      <c r="E6420">
        <v>-110.624128731</v>
      </c>
      <c r="F6420">
        <v>-110.63564517099999</v>
      </c>
      <c r="G6420">
        <v>-110.664487307</v>
      </c>
      <c r="H6420">
        <v>0</v>
      </c>
      <c r="I6420">
        <v>0.78332519531199996</v>
      </c>
      <c r="J6420">
        <v>-224.48541518799999</v>
      </c>
      <c r="K6420">
        <v>-217.344692095</v>
      </c>
      <c r="L6420">
        <v>-232.94049351300001</v>
      </c>
      <c r="M6420">
        <v>-300</v>
      </c>
      <c r="N6420">
        <v>-300</v>
      </c>
      <c r="O6420">
        <v>-300</v>
      </c>
    </row>
    <row r="6421" spans="1:15" x14ac:dyDescent="0.2">
      <c r="A6421">
        <v>0.783447265625</v>
      </c>
      <c r="B6421">
        <v>-110.616550809</v>
      </c>
      <c r="C6421">
        <v>-110.62304442999999</v>
      </c>
      <c r="D6421">
        <v>-110.624881171</v>
      </c>
      <c r="E6421">
        <v>-110.62994645000001</v>
      </c>
      <c r="F6421">
        <v>-110.64147108900001</v>
      </c>
      <c r="G6421">
        <v>-110.670333196</v>
      </c>
      <c r="H6421">
        <v>0</v>
      </c>
      <c r="I6421">
        <v>0.783447265625</v>
      </c>
      <c r="J6421">
        <v>-223.92878843899999</v>
      </c>
      <c r="K6421">
        <v>-217.62695913600001</v>
      </c>
      <c r="L6421">
        <v>-229.947354606</v>
      </c>
      <c r="M6421">
        <v>-300</v>
      </c>
      <c r="N6421">
        <v>-300</v>
      </c>
      <c r="O6421">
        <v>-300</v>
      </c>
    </row>
    <row r="6422" spans="1:15" x14ac:dyDescent="0.2">
      <c r="A6422">
        <v>0.78356933593800004</v>
      </c>
      <c r="B6422">
        <v>-110.625338017</v>
      </c>
      <c r="C6422">
        <v>-110.631840926</v>
      </c>
      <c r="D6422">
        <v>-110.63368031900001</v>
      </c>
      <c r="E6422">
        <v>-110.63874952800001</v>
      </c>
      <c r="F6422">
        <v>-110.650282366</v>
      </c>
      <c r="G6422">
        <v>-110.679164445</v>
      </c>
      <c r="H6422">
        <v>0</v>
      </c>
      <c r="I6422">
        <v>0.78356933593800004</v>
      </c>
      <c r="J6422">
        <v>-215.70809597100001</v>
      </c>
      <c r="K6422">
        <v>-217.80032070799999</v>
      </c>
      <c r="L6422">
        <v>-227.11555996300001</v>
      </c>
      <c r="M6422">
        <v>-300</v>
      </c>
      <c r="N6422">
        <v>-300</v>
      </c>
      <c r="O6422">
        <v>-300</v>
      </c>
    </row>
    <row r="6423" spans="1:15" x14ac:dyDescent="0.2">
      <c r="A6423">
        <v>0.78369140625</v>
      </c>
      <c r="B6423">
        <v>-110.637115986</v>
      </c>
      <c r="C6423">
        <v>-110.643628189</v>
      </c>
      <c r="D6423">
        <v>-110.645470233</v>
      </c>
      <c r="E6423">
        <v>-110.650543373</v>
      </c>
      <c r="F6423">
        <v>-110.662084413</v>
      </c>
      <c r="G6423">
        <v>-110.69098646400001</v>
      </c>
      <c r="H6423">
        <v>0</v>
      </c>
      <c r="I6423">
        <v>0.78369140625</v>
      </c>
      <c r="J6423">
        <v>-214.14250901899999</v>
      </c>
      <c r="K6423">
        <v>-217.82781236899999</v>
      </c>
      <c r="L6423">
        <v>-224.425709141</v>
      </c>
      <c r="M6423">
        <v>-300</v>
      </c>
      <c r="N6423">
        <v>-300</v>
      </c>
      <c r="O6423">
        <v>-300</v>
      </c>
    </row>
    <row r="6424" spans="1:15" x14ac:dyDescent="0.2">
      <c r="A6424">
        <v>0.78381347656199996</v>
      </c>
      <c r="B6424">
        <v>-110.651891851</v>
      </c>
      <c r="C6424">
        <v>-110.658413354</v>
      </c>
      <c r="D6424">
        <v>-110.660258051</v>
      </c>
      <c r="E6424">
        <v>-110.66533512300001</v>
      </c>
      <c r="F6424">
        <v>-110.676884363</v>
      </c>
      <c r="G6424">
        <v>-110.705806387</v>
      </c>
      <c r="H6424">
        <v>0</v>
      </c>
      <c r="I6424">
        <v>0.78381347656199996</v>
      </c>
      <c r="J6424">
        <v>-216.67271611499999</v>
      </c>
      <c r="K6424">
        <v>-217.69018981100001</v>
      </c>
      <c r="L6424">
        <v>-221.87084256099999</v>
      </c>
      <c r="M6424">
        <v>-300</v>
      </c>
      <c r="N6424">
        <v>-300</v>
      </c>
      <c r="O6424">
        <v>-300</v>
      </c>
    </row>
    <row r="6425" spans="1:15" x14ac:dyDescent="0.2">
      <c r="A6425">
        <v>0.783935546875</v>
      </c>
      <c r="B6425">
        <v>-110.66967449400001</v>
      </c>
      <c r="C6425">
        <v>-110.67620530400001</v>
      </c>
      <c r="D6425">
        <v>-110.67805265600001</v>
      </c>
      <c r="E6425">
        <v>-110.68313365900001</v>
      </c>
      <c r="F6425">
        <v>-110.694691101</v>
      </c>
      <c r="G6425">
        <v>-110.723633099</v>
      </c>
      <c r="H6425">
        <v>0</v>
      </c>
      <c r="I6425">
        <v>0.783935546875</v>
      </c>
      <c r="J6425">
        <v>-228.44751920499999</v>
      </c>
      <c r="K6425">
        <v>-217.38626035300001</v>
      </c>
      <c r="L6425">
        <v>-219.428394199</v>
      </c>
      <c r="M6425">
        <v>-300</v>
      </c>
      <c r="N6425">
        <v>-300</v>
      </c>
      <c r="O6425">
        <v>-300</v>
      </c>
    </row>
    <row r="6426" spans="1:15" x14ac:dyDescent="0.2">
      <c r="A6426">
        <v>0.78405761718800004</v>
      </c>
      <c r="B6426">
        <v>-110.69047457000001</v>
      </c>
      <c r="C6426">
        <v>-110.69701469100001</v>
      </c>
      <c r="D6426">
        <v>-110.69886469799999</v>
      </c>
      <c r="E6426">
        <v>-110.703949634</v>
      </c>
      <c r="F6426">
        <v>-110.715515278</v>
      </c>
      <c r="G6426">
        <v>-110.74447725100001</v>
      </c>
      <c r="H6426">
        <v>0</v>
      </c>
      <c r="I6426">
        <v>0.78405761718800004</v>
      </c>
      <c r="J6426">
        <v>-221.73323182499999</v>
      </c>
      <c r="K6426">
        <v>-216.93049226799999</v>
      </c>
      <c r="L6426">
        <v>-217.100275563</v>
      </c>
      <c r="M6426">
        <v>-300</v>
      </c>
      <c r="N6426">
        <v>-300</v>
      </c>
      <c r="O6426">
        <v>-300</v>
      </c>
    </row>
    <row r="6427" spans="1:15" x14ac:dyDescent="0.2">
      <c r="A6427">
        <v>0.7841796875</v>
      </c>
      <c r="B6427">
        <v>-110.714304528</v>
      </c>
      <c r="C6427">
        <v>-110.720853968</v>
      </c>
      <c r="D6427">
        <v>-110.72270663099999</v>
      </c>
      <c r="E6427">
        <v>-110.7277955</v>
      </c>
      <c r="F6427">
        <v>-110.73936934699999</v>
      </c>
      <c r="G6427">
        <v>-110.768351294</v>
      </c>
      <c r="H6427">
        <v>0</v>
      </c>
      <c r="I6427">
        <v>0.7841796875</v>
      </c>
      <c r="J6427">
        <v>-215.86861350300001</v>
      </c>
      <c r="K6427">
        <v>-216.35223340900001</v>
      </c>
      <c r="L6427">
        <v>-214.864003225</v>
      </c>
      <c r="M6427">
        <v>-300</v>
      </c>
      <c r="N6427">
        <v>-300</v>
      </c>
      <c r="O6427">
        <v>-300</v>
      </c>
    </row>
    <row r="6428" spans="1:15" x14ac:dyDescent="0.2">
      <c r="A6428">
        <v>0.78430175781199996</v>
      </c>
      <c r="B6428">
        <v>-110.74117864999999</v>
      </c>
      <c r="C6428">
        <v>-110.747737414</v>
      </c>
      <c r="D6428">
        <v>-110.749592734</v>
      </c>
      <c r="E6428">
        <v>-110.754685537</v>
      </c>
      <c r="F6428">
        <v>-110.766267587</v>
      </c>
      <c r="G6428">
        <v>-110.795269511</v>
      </c>
      <c r="H6428">
        <v>0</v>
      </c>
      <c r="I6428">
        <v>0.78430175781199996</v>
      </c>
      <c r="J6428">
        <v>-215.509790998</v>
      </c>
      <c r="K6428">
        <v>-215.69322146799999</v>
      </c>
      <c r="L6428">
        <v>-212.72425832100001</v>
      </c>
      <c r="M6428">
        <v>-300</v>
      </c>
      <c r="N6428">
        <v>-300</v>
      </c>
      <c r="O6428">
        <v>-300</v>
      </c>
    </row>
    <row r="6429" spans="1:15" x14ac:dyDescent="0.2">
      <c r="A6429">
        <v>0.784423828125</v>
      </c>
      <c r="B6429">
        <v>-110.771113087</v>
      </c>
      <c r="C6429">
        <v>-110.77768118199999</v>
      </c>
      <c r="D6429">
        <v>-110.77953916</v>
      </c>
      <c r="E6429">
        <v>-110.784635897</v>
      </c>
      <c r="F6429">
        <v>-110.796226151</v>
      </c>
      <c r="G6429">
        <v>-110.825248051</v>
      </c>
      <c r="H6429">
        <v>0</v>
      </c>
      <c r="I6429">
        <v>0.784423828125</v>
      </c>
      <c r="J6429">
        <v>-219.644370872</v>
      </c>
      <c r="K6429">
        <v>-214.999140651</v>
      </c>
      <c r="L6429">
        <v>-210.71244639700001</v>
      </c>
      <c r="M6429">
        <v>-300</v>
      </c>
      <c r="N6429">
        <v>-300</v>
      </c>
      <c r="O6429">
        <v>-300</v>
      </c>
    </row>
    <row r="6430" spans="1:15" x14ac:dyDescent="0.2">
      <c r="A6430">
        <v>0.78454589843800004</v>
      </c>
      <c r="B6430">
        <v>-110.804125902</v>
      </c>
      <c r="C6430">
        <v>-110.81070333300001</v>
      </c>
      <c r="D6430">
        <v>-110.812563971</v>
      </c>
      <c r="E6430">
        <v>-110.81766464099999</v>
      </c>
      <c r="F6430">
        <v>-110.82926310000001</v>
      </c>
      <c r="G6430">
        <v>-110.85830497800001</v>
      </c>
      <c r="H6430">
        <v>0</v>
      </c>
      <c r="I6430">
        <v>0.78454589843800004</v>
      </c>
      <c r="J6430">
        <v>-249.82902738300001</v>
      </c>
      <c r="K6430">
        <v>-214.30953864200001</v>
      </c>
      <c r="L6430">
        <v>-209.61630027000001</v>
      </c>
      <c r="M6430">
        <v>-300</v>
      </c>
      <c r="N6430">
        <v>-300</v>
      </c>
      <c r="O6430">
        <v>-300</v>
      </c>
    </row>
    <row r="6431" spans="1:15" x14ac:dyDescent="0.2">
      <c r="A6431">
        <v>0.78466796875</v>
      </c>
      <c r="B6431">
        <v>-110.840237116</v>
      </c>
      <c r="C6431">
        <v>-110.84682389</v>
      </c>
      <c r="D6431">
        <v>-110.848687187</v>
      </c>
      <c r="E6431">
        <v>-110.853791792</v>
      </c>
      <c r="F6431">
        <v>-110.865398457</v>
      </c>
      <c r="G6431">
        <v>-110.894460313</v>
      </c>
      <c r="H6431">
        <v>0</v>
      </c>
      <c r="I6431">
        <v>0.78466796875</v>
      </c>
      <c r="J6431">
        <v>-221.13410311199999</v>
      </c>
      <c r="K6431">
        <v>-213.65451525899999</v>
      </c>
      <c r="L6431">
        <v>-211.14586101</v>
      </c>
      <c r="M6431">
        <v>-300</v>
      </c>
      <c r="N6431">
        <v>-300</v>
      </c>
      <c r="O6431">
        <v>-300</v>
      </c>
    </row>
    <row r="6432" spans="1:15" x14ac:dyDescent="0.2">
      <c r="A6432">
        <v>0.78479003906199996</v>
      </c>
      <c r="B6432">
        <v>-110.87946876399999</v>
      </c>
      <c r="C6432">
        <v>-110.886064886</v>
      </c>
      <c r="D6432">
        <v>-110.887930845</v>
      </c>
      <c r="E6432">
        <v>-110.89303938499999</v>
      </c>
      <c r="F6432">
        <v>-110.904654255</v>
      </c>
      <c r="G6432">
        <v>-110.93373609</v>
      </c>
      <c r="H6432">
        <v>0</v>
      </c>
      <c r="I6432">
        <v>0.78479003906199996</v>
      </c>
      <c r="J6432">
        <v>-217.789852951</v>
      </c>
      <c r="K6432">
        <v>-213.05911379</v>
      </c>
      <c r="L6432">
        <v>-217.03257698799999</v>
      </c>
      <c r="M6432">
        <v>-300</v>
      </c>
      <c r="N6432">
        <v>-300</v>
      </c>
      <c r="O6432">
        <v>-300</v>
      </c>
    </row>
    <row r="6433" spans="1:15" x14ac:dyDescent="0.2">
      <c r="A6433">
        <v>0.784912109375</v>
      </c>
      <c r="B6433">
        <v>-110.92184495399999</v>
      </c>
      <c r="C6433">
        <v>-110.928450431</v>
      </c>
      <c r="D6433">
        <v>-110.930319052</v>
      </c>
      <c r="E6433">
        <v>-110.935431528</v>
      </c>
      <c r="F6433">
        <v>-110.947054604</v>
      </c>
      <c r="G6433">
        <v>-110.976156418</v>
      </c>
      <c r="H6433">
        <v>0</v>
      </c>
      <c r="I6433">
        <v>0.784912109375</v>
      </c>
      <c r="J6433">
        <v>-219.519196833</v>
      </c>
      <c r="K6433">
        <v>-212.54686441800001</v>
      </c>
      <c r="L6433">
        <v>-229.203012728</v>
      </c>
      <c r="M6433">
        <v>-300</v>
      </c>
      <c r="N6433">
        <v>-300</v>
      </c>
      <c r="O6433">
        <v>-300</v>
      </c>
    </row>
    <row r="6434" spans="1:15" x14ac:dyDescent="0.2">
      <c r="A6434">
        <v>0.78503417968800004</v>
      </c>
      <c r="B6434">
        <v>-110.967391932</v>
      </c>
      <c r="C6434">
        <v>-110.974006769</v>
      </c>
      <c r="D6434">
        <v>-110.97587805400001</v>
      </c>
      <c r="E6434">
        <v>-110.980994466</v>
      </c>
      <c r="F6434">
        <v>-110.992625749</v>
      </c>
      <c r="G6434">
        <v>-111.021747543</v>
      </c>
      <c r="H6434">
        <v>0</v>
      </c>
      <c r="I6434">
        <v>0.78503417968800004</v>
      </c>
      <c r="J6434">
        <v>-229.57852078900001</v>
      </c>
      <c r="K6434">
        <v>-212.137531446</v>
      </c>
      <c r="L6434">
        <v>-251.80795392799999</v>
      </c>
      <c r="M6434">
        <v>-300</v>
      </c>
      <c r="N6434">
        <v>-300</v>
      </c>
      <c r="O6434">
        <v>-300</v>
      </c>
    </row>
    <row r="6435" spans="1:15" x14ac:dyDescent="0.2">
      <c r="A6435">
        <v>0.78515625</v>
      </c>
      <c r="B6435">
        <v>-111.016138156</v>
      </c>
      <c r="C6435">
        <v>-111.02276236</v>
      </c>
      <c r="D6435">
        <v>-111.024636308</v>
      </c>
      <c r="E6435">
        <v>-111.02975665699999</v>
      </c>
      <c r="F6435">
        <v>-111.041396147</v>
      </c>
      <c r="G6435">
        <v>-111.070537922</v>
      </c>
      <c r="H6435">
        <v>0</v>
      </c>
      <c r="I6435">
        <v>0.78515625</v>
      </c>
      <c r="J6435">
        <v>-225.626087294</v>
      </c>
      <c r="K6435">
        <v>-211.84374458100001</v>
      </c>
      <c r="L6435">
        <v>-300</v>
      </c>
      <c r="M6435">
        <v>-300</v>
      </c>
      <c r="N6435">
        <v>-300</v>
      </c>
      <c r="O6435">
        <v>-300</v>
      </c>
    </row>
    <row r="6436" spans="1:15" x14ac:dyDescent="0.2">
      <c r="A6436">
        <v>0.78527832031199996</v>
      </c>
      <c r="B6436">
        <v>-111.068114372</v>
      </c>
      <c r="C6436">
        <v>-111.074747949</v>
      </c>
      <c r="D6436">
        <v>-111.076624563</v>
      </c>
      <c r="E6436">
        <v>-111.08174884899999</v>
      </c>
      <c r="F6436">
        <v>-111.093396547</v>
      </c>
      <c r="G6436">
        <v>-111.12255830300001</v>
      </c>
      <c r="H6436">
        <v>0</v>
      </c>
      <c r="I6436">
        <v>0.78527832031199996</v>
      </c>
      <c r="J6436">
        <v>-219.02484314200001</v>
      </c>
      <c r="K6436">
        <v>-211.673939526</v>
      </c>
      <c r="L6436">
        <v>-300</v>
      </c>
      <c r="M6436">
        <v>-300</v>
      </c>
      <c r="N6436">
        <v>-300</v>
      </c>
      <c r="O6436">
        <v>-300</v>
      </c>
    </row>
    <row r="6437" spans="1:15" x14ac:dyDescent="0.2">
      <c r="A6437">
        <v>0.785400390625</v>
      </c>
      <c r="B6437">
        <v>-111.123353708</v>
      </c>
      <c r="C6437">
        <v>-111.129996664</v>
      </c>
      <c r="D6437">
        <v>-111.131875944</v>
      </c>
      <c r="E6437">
        <v>-111.137004167</v>
      </c>
      <c r="F6437">
        <v>-111.14866007400001</v>
      </c>
      <c r="G6437">
        <v>-111.177841812</v>
      </c>
      <c r="H6437">
        <v>0</v>
      </c>
      <c r="I6437">
        <v>0.785400390625</v>
      </c>
      <c r="J6437">
        <v>-218.28558026799999</v>
      </c>
      <c r="K6437">
        <v>-211.63863229399999</v>
      </c>
      <c r="L6437">
        <v>-300</v>
      </c>
      <c r="M6437">
        <v>-300</v>
      </c>
      <c r="N6437">
        <v>-300</v>
      </c>
      <c r="O6437">
        <v>-300</v>
      </c>
    </row>
    <row r="6438" spans="1:15" x14ac:dyDescent="0.2">
      <c r="A6438">
        <v>0.78552246093800004</v>
      </c>
      <c r="B6438">
        <v>-111.18189176</v>
      </c>
      <c r="C6438">
        <v>-111.18854410100001</v>
      </c>
      <c r="D6438">
        <v>-111.19042604800001</v>
      </c>
      <c r="E6438">
        <v>-111.195558209</v>
      </c>
      <c r="F6438">
        <v>-111.207222325</v>
      </c>
      <c r="G6438">
        <v>-111.23642404500001</v>
      </c>
      <c r="H6438">
        <v>0</v>
      </c>
      <c r="I6438">
        <v>0.78552246093800004</v>
      </c>
      <c r="J6438">
        <v>-221.56878050099999</v>
      </c>
      <c r="K6438">
        <v>-211.75203009200001</v>
      </c>
      <c r="L6438">
        <v>-300</v>
      </c>
      <c r="M6438">
        <v>-300</v>
      </c>
      <c r="N6438">
        <v>-300</v>
      </c>
      <c r="O6438">
        <v>-300</v>
      </c>
    </row>
    <row r="6439" spans="1:15" x14ac:dyDescent="0.2">
      <c r="A6439">
        <v>0.78564453125</v>
      </c>
      <c r="B6439">
        <v>-111.24376670300001</v>
      </c>
      <c r="C6439">
        <v>-111.250428435</v>
      </c>
      <c r="D6439">
        <v>-111.25231305</v>
      </c>
      <c r="E6439">
        <v>-111.257449149</v>
      </c>
      <c r="F6439">
        <v>-111.26912147500001</v>
      </c>
      <c r="G6439">
        <v>-111.298343179</v>
      </c>
      <c r="H6439">
        <v>0</v>
      </c>
      <c r="I6439">
        <v>0.78564453125</v>
      </c>
      <c r="J6439">
        <v>-233.78717506000001</v>
      </c>
      <c r="K6439">
        <v>-212.027730502</v>
      </c>
      <c r="L6439">
        <v>-300</v>
      </c>
      <c r="M6439">
        <v>-300</v>
      </c>
      <c r="N6439">
        <v>-300</v>
      </c>
      <c r="O6439">
        <v>-300</v>
      </c>
    </row>
    <row r="6440" spans="1:15" x14ac:dyDescent="0.2">
      <c r="A6440">
        <v>0.78576660156199996</v>
      </c>
      <c r="B6440">
        <v>-111.309019402</v>
      </c>
      <c r="C6440">
        <v>-111.31569053</v>
      </c>
      <c r="D6440">
        <v>-111.31757781500001</v>
      </c>
      <c r="E6440">
        <v>-111.322717853</v>
      </c>
      <c r="F6440">
        <v>-111.334398388</v>
      </c>
      <c r="G6440">
        <v>-111.363640076</v>
      </c>
      <c r="H6440">
        <v>0</v>
      </c>
      <c r="I6440">
        <v>0.78576660156199996</v>
      </c>
      <c r="J6440">
        <v>-229.274945833</v>
      </c>
      <c r="K6440">
        <v>-212.476799895</v>
      </c>
      <c r="L6440">
        <v>-300</v>
      </c>
      <c r="M6440">
        <v>-300</v>
      </c>
      <c r="N6440">
        <v>-300</v>
      </c>
      <c r="O6440">
        <v>-300</v>
      </c>
    </row>
    <row r="6441" spans="1:15" x14ac:dyDescent="0.2">
      <c r="A6441">
        <v>0.785888671875</v>
      </c>
      <c r="B6441">
        <v>-111.377693532</v>
      </c>
      <c r="C6441">
        <v>-111.384374063</v>
      </c>
      <c r="D6441">
        <v>-111.38626401800001</v>
      </c>
      <c r="E6441">
        <v>-111.39140799499999</v>
      </c>
      <c r="F6441">
        <v>-111.403096742</v>
      </c>
      <c r="G6441">
        <v>-111.43235841400001</v>
      </c>
      <c r="H6441">
        <v>0</v>
      </c>
      <c r="I6441">
        <v>0.785888671875</v>
      </c>
      <c r="J6441">
        <v>-225.164499033</v>
      </c>
      <c r="K6441">
        <v>-213.112801069</v>
      </c>
      <c r="L6441">
        <v>-300</v>
      </c>
      <c r="M6441">
        <v>-300</v>
      </c>
      <c r="N6441">
        <v>-300</v>
      </c>
      <c r="O6441">
        <v>-300</v>
      </c>
    </row>
    <row r="6442" spans="1:15" x14ac:dyDescent="0.2">
      <c r="A6442">
        <v>0.78601074218800004</v>
      </c>
      <c r="B6442">
        <v>-111.44983571900001</v>
      </c>
      <c r="C6442">
        <v>-111.45652565899999</v>
      </c>
      <c r="D6442">
        <v>-111.45841828499999</v>
      </c>
      <c r="E6442">
        <v>-111.463566202</v>
      </c>
      <c r="F6442">
        <v>-111.47526316</v>
      </c>
      <c r="G6442">
        <v>-111.50454481600001</v>
      </c>
      <c r="H6442">
        <v>0</v>
      </c>
      <c r="I6442">
        <v>0.78601074218800004</v>
      </c>
      <c r="J6442">
        <v>-229.13203341900001</v>
      </c>
      <c r="K6442">
        <v>-213.95733803499999</v>
      </c>
      <c r="L6442">
        <v>-300</v>
      </c>
      <c r="M6442">
        <v>-300</v>
      </c>
      <c r="N6442">
        <v>-300</v>
      </c>
      <c r="O6442">
        <v>-300</v>
      </c>
    </row>
    <row r="6443" spans="1:15" x14ac:dyDescent="0.2">
      <c r="A6443">
        <v>0.7861328125</v>
      </c>
      <c r="B6443">
        <v>-111.525495679</v>
      </c>
      <c r="C6443">
        <v>-111.532195034</v>
      </c>
      <c r="D6443">
        <v>-111.53409033299999</v>
      </c>
      <c r="E6443">
        <v>-111.53924219</v>
      </c>
      <c r="F6443">
        <v>-111.55094735900001</v>
      </c>
      <c r="G6443">
        <v>-111.580249002</v>
      </c>
      <c r="H6443">
        <v>0</v>
      </c>
      <c r="I6443">
        <v>0.7861328125</v>
      </c>
      <c r="J6443">
        <v>-237.90459963399999</v>
      </c>
      <c r="K6443">
        <v>-215.03891418200001</v>
      </c>
      <c r="L6443">
        <v>-300</v>
      </c>
      <c r="M6443">
        <v>-300</v>
      </c>
      <c r="N6443">
        <v>-300</v>
      </c>
      <c r="O6443">
        <v>-300</v>
      </c>
    </row>
    <row r="6444" spans="1:15" x14ac:dyDescent="0.2">
      <c r="A6444">
        <v>0.78625488281199996</v>
      </c>
      <c r="B6444">
        <v>-111.604726383</v>
      </c>
      <c r="C6444">
        <v>-111.611435159</v>
      </c>
      <c r="D6444">
        <v>-111.61333313199999</v>
      </c>
      <c r="E6444">
        <v>-111.61848892899999</v>
      </c>
      <c r="F6444">
        <v>-111.63020231</v>
      </c>
      <c r="G6444">
        <v>-111.659523939</v>
      </c>
      <c r="H6444">
        <v>0</v>
      </c>
      <c r="I6444">
        <v>0.78625488281199996</v>
      </c>
      <c r="J6444">
        <v>-224.16628474800001</v>
      </c>
      <c r="K6444">
        <v>-216.388806875</v>
      </c>
      <c r="L6444">
        <v>-300</v>
      </c>
      <c r="M6444">
        <v>-300</v>
      </c>
      <c r="N6444">
        <v>-300</v>
      </c>
      <c r="O6444">
        <v>-300</v>
      </c>
    </row>
    <row r="6445" spans="1:15" x14ac:dyDescent="0.2">
      <c r="A6445">
        <v>0.786376953125</v>
      </c>
      <c r="B6445">
        <v>-111.687584226</v>
      </c>
      <c r="C6445">
        <v>-111.69430242999999</v>
      </c>
      <c r="D6445">
        <v>-111.696203076</v>
      </c>
      <c r="E6445">
        <v>-111.701362815</v>
      </c>
      <c r="F6445">
        <v>-111.713084409</v>
      </c>
      <c r="G6445">
        <v>-111.742426024</v>
      </c>
      <c r="H6445">
        <v>0</v>
      </c>
      <c r="I6445">
        <v>0.786376953125</v>
      </c>
      <c r="J6445">
        <v>-221.11872869199999</v>
      </c>
      <c r="K6445">
        <v>-218.042702507</v>
      </c>
      <c r="L6445">
        <v>-300</v>
      </c>
      <c r="M6445">
        <v>-300</v>
      </c>
      <c r="N6445">
        <v>-300</v>
      </c>
      <c r="O6445">
        <v>-300</v>
      </c>
    </row>
    <row r="6446" spans="1:15" x14ac:dyDescent="0.2">
      <c r="A6446">
        <v>0.78649902343800004</v>
      </c>
      <c r="B6446">
        <v>-111.774129218</v>
      </c>
      <c r="C6446">
        <v>-111.780856855</v>
      </c>
      <c r="D6446">
        <v>-111.782760177</v>
      </c>
      <c r="E6446">
        <v>-111.78792385600001</v>
      </c>
      <c r="F6446">
        <v>-111.799653664</v>
      </c>
      <c r="G6446">
        <v>-111.829015266</v>
      </c>
      <c r="H6446">
        <v>0</v>
      </c>
      <c r="I6446">
        <v>0.78649902343800004</v>
      </c>
      <c r="J6446">
        <v>-221.99921750999999</v>
      </c>
      <c r="K6446">
        <v>-220.04710928599999</v>
      </c>
      <c r="L6446">
        <v>-300</v>
      </c>
      <c r="M6446">
        <v>-300</v>
      </c>
      <c r="N6446">
        <v>-300</v>
      </c>
      <c r="O6446">
        <v>-300</v>
      </c>
    </row>
    <row r="6447" spans="1:15" x14ac:dyDescent="0.2">
      <c r="A6447">
        <v>0.78662109375</v>
      </c>
      <c r="B6447">
        <v>-111.86442518699999</v>
      </c>
      <c r="C6447">
        <v>-111.871162263</v>
      </c>
      <c r="D6447">
        <v>-111.873068262</v>
      </c>
      <c r="E6447">
        <v>-111.878235883</v>
      </c>
      <c r="F6447">
        <v>-111.88997390500001</v>
      </c>
      <c r="G6447">
        <v>-111.919355494</v>
      </c>
      <c r="H6447">
        <v>0</v>
      </c>
      <c r="I6447">
        <v>0.78662109375</v>
      </c>
      <c r="J6447">
        <v>-227.30746969200001</v>
      </c>
      <c r="K6447">
        <v>-222.45624365800001</v>
      </c>
      <c r="L6447">
        <v>-300</v>
      </c>
      <c r="M6447">
        <v>-300</v>
      </c>
      <c r="N6447">
        <v>-300</v>
      </c>
      <c r="O6447">
        <v>-300</v>
      </c>
    </row>
    <row r="6448" spans="1:15" x14ac:dyDescent="0.2">
      <c r="A6448">
        <v>0.78674316406199996</v>
      </c>
      <c r="B6448">
        <v>-111.95854000600001</v>
      </c>
      <c r="C6448">
        <v>-111.965286527</v>
      </c>
      <c r="D6448">
        <v>-111.967195203</v>
      </c>
      <c r="E6448">
        <v>-111.972366767</v>
      </c>
      <c r="F6448">
        <v>-111.984113002</v>
      </c>
      <c r="G6448">
        <v>-112.01351458000001</v>
      </c>
      <c r="H6448">
        <v>0</v>
      </c>
      <c r="I6448">
        <v>0.78674316406199996</v>
      </c>
      <c r="J6448">
        <v>-260.34007097199998</v>
      </c>
      <c r="K6448">
        <v>-225.30322062100001</v>
      </c>
      <c r="L6448">
        <v>-300</v>
      </c>
      <c r="M6448">
        <v>-300</v>
      </c>
      <c r="N6448">
        <v>-300</v>
      </c>
      <c r="O6448">
        <v>-300</v>
      </c>
    </row>
    <row r="6449" spans="1:15" x14ac:dyDescent="0.2">
      <c r="A6449">
        <v>0.786865234375</v>
      </c>
      <c r="B6449">
        <v>-112.056545833</v>
      </c>
      <c r="C6449">
        <v>-112.063301806</v>
      </c>
      <c r="D6449">
        <v>-112.06521316</v>
      </c>
      <c r="E6449">
        <v>-112.070388666</v>
      </c>
      <c r="F6449">
        <v>-112.082143117</v>
      </c>
      <c r="G6449">
        <v>-112.111564683</v>
      </c>
      <c r="H6449">
        <v>0</v>
      </c>
      <c r="I6449">
        <v>0.786865234375</v>
      </c>
      <c r="J6449">
        <v>-230.41924324300001</v>
      </c>
      <c r="K6449">
        <v>-228.514252739</v>
      </c>
      <c r="L6449">
        <v>-300</v>
      </c>
      <c r="M6449">
        <v>-300</v>
      </c>
      <c r="N6449">
        <v>-300</v>
      </c>
      <c r="O6449">
        <v>-300</v>
      </c>
    </row>
    <row r="6450" spans="1:15" x14ac:dyDescent="0.2">
      <c r="A6450">
        <v>0.78698730468800004</v>
      </c>
      <c r="B6450">
        <v>-112.158519381</v>
      </c>
      <c r="C6450">
        <v>-112.16528481100001</v>
      </c>
      <c r="D6450">
        <v>-112.167198845</v>
      </c>
      <c r="E6450">
        <v>-112.172378295</v>
      </c>
      <c r="F6450">
        <v>-112.18414095999999</v>
      </c>
      <c r="G6450">
        <v>-112.213582515</v>
      </c>
      <c r="H6450">
        <v>0</v>
      </c>
      <c r="I6450">
        <v>0.78698730468800004</v>
      </c>
      <c r="J6450">
        <v>-230.250162284</v>
      </c>
      <c r="K6450">
        <v>-231.67511570299999</v>
      </c>
      <c r="L6450">
        <v>-297.40708802099999</v>
      </c>
      <c r="M6450">
        <v>-300</v>
      </c>
      <c r="N6450">
        <v>-300</v>
      </c>
      <c r="O6450">
        <v>-300</v>
      </c>
    </row>
    <row r="6451" spans="1:15" x14ac:dyDescent="0.2">
      <c r="A6451">
        <v>0.787109375</v>
      </c>
      <c r="B6451">
        <v>-112.26454220700001</v>
      </c>
      <c r="C6451">
        <v>-112.27131710099999</v>
      </c>
      <c r="D6451">
        <v>-112.273233815</v>
      </c>
      <c r="E6451">
        <v>-112.27841720799999</v>
      </c>
      <c r="F6451">
        <v>-112.290188089</v>
      </c>
      <c r="G6451">
        <v>-112.319649634</v>
      </c>
      <c r="H6451">
        <v>0</v>
      </c>
      <c r="I6451">
        <v>0.787109375</v>
      </c>
      <c r="J6451">
        <v>-246.92948555199999</v>
      </c>
      <c r="K6451">
        <v>-233.656716477</v>
      </c>
      <c r="L6451">
        <v>-289.86444734899999</v>
      </c>
      <c r="M6451">
        <v>-300</v>
      </c>
      <c r="N6451">
        <v>-300</v>
      </c>
      <c r="O6451">
        <v>-300</v>
      </c>
    </row>
    <row r="6452" spans="1:15" x14ac:dyDescent="0.2">
      <c r="A6452">
        <v>0.78723144531199996</v>
      </c>
      <c r="B6452">
        <v>-112.374701031</v>
      </c>
      <c r="C6452">
        <v>-112.38148539399999</v>
      </c>
      <c r="D6452">
        <v>-112.38340479</v>
      </c>
      <c r="E6452">
        <v>-112.38859212600001</v>
      </c>
      <c r="F6452">
        <v>-112.400371224</v>
      </c>
      <c r="G6452">
        <v>-112.429852759</v>
      </c>
      <c r="H6452">
        <v>0</v>
      </c>
      <c r="I6452">
        <v>0.78723144531199996</v>
      </c>
      <c r="J6452">
        <v>-229.66605502499999</v>
      </c>
      <c r="K6452">
        <v>-233.13288930900001</v>
      </c>
      <c r="L6452">
        <v>-294.812809071</v>
      </c>
      <c r="M6452">
        <v>-300</v>
      </c>
      <c r="N6452">
        <v>-300</v>
      </c>
      <c r="O6452">
        <v>-300</v>
      </c>
    </row>
    <row r="6453" spans="1:15" x14ac:dyDescent="0.2">
      <c r="A6453">
        <v>0.787353515625</v>
      </c>
      <c r="B6453">
        <v>-112.48908808199999</v>
      </c>
      <c r="C6453">
        <v>-112.49588192100001</v>
      </c>
      <c r="D6453">
        <v>-112.497803999</v>
      </c>
      <c r="E6453">
        <v>-112.50299527999999</v>
      </c>
      <c r="F6453">
        <v>-112.514782594</v>
      </c>
      <c r="G6453">
        <v>-112.54428412</v>
      </c>
      <c r="H6453">
        <v>0</v>
      </c>
      <c r="I6453">
        <v>0.787353515625</v>
      </c>
      <c r="J6453">
        <v>-224.41394658199999</v>
      </c>
      <c r="K6453">
        <v>-230.43825423600001</v>
      </c>
      <c r="L6453">
        <v>-287.24384817800001</v>
      </c>
      <c r="M6453">
        <v>-291.48605455900002</v>
      </c>
      <c r="N6453">
        <v>-300</v>
      </c>
      <c r="O6453">
        <v>-300</v>
      </c>
    </row>
    <row r="6454" spans="1:15" x14ac:dyDescent="0.2">
      <c r="A6454">
        <v>0.78747558593800004</v>
      </c>
      <c r="B6454">
        <v>-112.60780148400001</v>
      </c>
      <c r="C6454">
        <v>-112.614604804</v>
      </c>
      <c r="D6454">
        <v>-112.616529566</v>
      </c>
      <c r="E6454">
        <v>-112.62172479100001</v>
      </c>
      <c r="F6454">
        <v>-112.633520323</v>
      </c>
      <c r="G6454">
        <v>-112.663041839</v>
      </c>
      <c r="H6454">
        <v>0</v>
      </c>
      <c r="I6454">
        <v>0.78747558593800004</v>
      </c>
      <c r="J6454">
        <v>-224.239928711</v>
      </c>
      <c r="K6454">
        <v>-227.03404468700001</v>
      </c>
      <c r="L6454">
        <v>-295.36149253399998</v>
      </c>
      <c r="M6454">
        <v>-294.76991824499999</v>
      </c>
      <c r="N6454">
        <v>-300</v>
      </c>
      <c r="O6454">
        <v>-300</v>
      </c>
    </row>
    <row r="6455" spans="1:15" x14ac:dyDescent="0.2">
      <c r="A6455">
        <v>0.78759765625</v>
      </c>
      <c r="B6455">
        <v>-112.73094566899999</v>
      </c>
      <c r="C6455">
        <v>-112.737758478</v>
      </c>
      <c r="D6455">
        <v>-112.739685924</v>
      </c>
      <c r="E6455">
        <v>-112.744885094</v>
      </c>
      <c r="F6455">
        <v>-112.756688844</v>
      </c>
      <c r="G6455">
        <v>-112.786230351</v>
      </c>
      <c r="H6455">
        <v>0</v>
      </c>
      <c r="I6455">
        <v>0.78759765625</v>
      </c>
      <c r="J6455">
        <v>-229.50869456500001</v>
      </c>
      <c r="K6455">
        <v>-223.85446097400001</v>
      </c>
      <c r="L6455">
        <v>-300</v>
      </c>
      <c r="M6455">
        <v>-300</v>
      </c>
      <c r="N6455">
        <v>-300</v>
      </c>
      <c r="O6455">
        <v>-300</v>
      </c>
    </row>
    <row r="6456" spans="1:15" x14ac:dyDescent="0.2">
      <c r="A6456">
        <v>0.78771972656199996</v>
      </c>
      <c r="B6456">
        <v>-112.85863184500001</v>
      </c>
      <c r="C6456">
        <v>-112.865454148</v>
      </c>
      <c r="D6456">
        <v>-112.86738427900001</v>
      </c>
      <c r="E6456">
        <v>-112.872587395</v>
      </c>
      <c r="F6456">
        <v>-112.884399363</v>
      </c>
      <c r="G6456">
        <v>-112.913960862</v>
      </c>
      <c r="H6456">
        <v>0</v>
      </c>
      <c r="I6456">
        <v>0.78771972656199996</v>
      </c>
      <c r="J6456">
        <v>-238.04066229</v>
      </c>
      <c r="K6456">
        <v>-221.31032411800001</v>
      </c>
      <c r="L6456">
        <v>-294.42801927300002</v>
      </c>
      <c r="M6456">
        <v>-294.01516462000001</v>
      </c>
      <c r="N6456">
        <v>-300</v>
      </c>
      <c r="O6456">
        <v>-300</v>
      </c>
    </row>
    <row r="6457" spans="1:15" x14ac:dyDescent="0.2">
      <c r="A6457">
        <v>0.787841796875</v>
      </c>
      <c r="B6457">
        <v>-112.99097849499999</v>
      </c>
      <c r="C6457">
        <v>-112.997810297</v>
      </c>
      <c r="D6457">
        <v>-112.999743116</v>
      </c>
      <c r="E6457">
        <v>-113.004950177</v>
      </c>
      <c r="F6457">
        <v>-113.016770364</v>
      </c>
      <c r="G6457">
        <v>-113.046351855</v>
      </c>
      <c r="H6457">
        <v>0</v>
      </c>
      <c r="I6457">
        <v>0.787841796875</v>
      </c>
      <c r="J6457">
        <v>-224.86016058800001</v>
      </c>
      <c r="K6457">
        <v>-219.64887780699999</v>
      </c>
      <c r="L6457">
        <v>-300</v>
      </c>
      <c r="M6457">
        <v>-286.92252868700001</v>
      </c>
      <c r="N6457">
        <v>-300</v>
      </c>
      <c r="O6457">
        <v>-300</v>
      </c>
    </row>
    <row r="6458" spans="1:15" x14ac:dyDescent="0.2">
      <c r="A6458">
        <v>0.78796386718800004</v>
      </c>
      <c r="B6458">
        <v>-113.12811194</v>
      </c>
      <c r="C6458">
        <v>-113.134953248</v>
      </c>
      <c r="D6458">
        <v>-113.13688875299999</v>
      </c>
      <c r="E6458">
        <v>-113.142099762</v>
      </c>
      <c r="F6458">
        <v>-113.153928167</v>
      </c>
      <c r="G6458">
        <v>-113.183529651</v>
      </c>
      <c r="H6458">
        <v>0</v>
      </c>
      <c r="I6458">
        <v>0.78796386718800004</v>
      </c>
      <c r="J6458">
        <v>-221.726280755</v>
      </c>
      <c r="K6458">
        <v>-219.079793228</v>
      </c>
      <c r="L6458">
        <v>-300</v>
      </c>
      <c r="M6458">
        <v>-283.915375149</v>
      </c>
      <c r="N6458">
        <v>-300</v>
      </c>
      <c r="O6458">
        <v>-300</v>
      </c>
    </row>
    <row r="6459" spans="1:15" x14ac:dyDescent="0.2">
      <c r="A6459">
        <v>0.7880859375</v>
      </c>
      <c r="B6459">
        <v>-113.270166953</v>
      </c>
      <c r="C6459">
        <v>-113.277017773</v>
      </c>
      <c r="D6459">
        <v>-113.278955967</v>
      </c>
      <c r="E6459">
        <v>-113.284170922</v>
      </c>
      <c r="F6459">
        <v>-113.296007547</v>
      </c>
      <c r="G6459">
        <v>-113.32562902399999</v>
      </c>
      <c r="H6459">
        <v>0</v>
      </c>
      <c r="I6459">
        <v>0.7880859375</v>
      </c>
      <c r="J6459">
        <v>-222.14215699100001</v>
      </c>
      <c r="K6459">
        <v>-219.79472919899999</v>
      </c>
      <c r="L6459">
        <v>-294.22284028000001</v>
      </c>
      <c r="M6459">
        <v>-283.65639845300001</v>
      </c>
      <c r="N6459">
        <v>-300</v>
      </c>
      <c r="O6459">
        <v>-300</v>
      </c>
    </row>
    <row r="6460" spans="1:15" x14ac:dyDescent="0.2">
      <c r="A6460">
        <v>0.78820800781199996</v>
      </c>
      <c r="B6460">
        <v>-113.417287444</v>
      </c>
      <c r="C6460">
        <v>-113.42414778200001</v>
      </c>
      <c r="D6460">
        <v>-113.42608866499999</v>
      </c>
      <c r="E6460">
        <v>-113.431307567</v>
      </c>
      <c r="F6460">
        <v>-113.443152412</v>
      </c>
      <c r="G6460">
        <v>-113.47279388299999</v>
      </c>
      <c r="H6460">
        <v>0</v>
      </c>
      <c r="I6460">
        <v>0.78820800781199996</v>
      </c>
      <c r="J6460">
        <v>-226.04361832800001</v>
      </c>
      <c r="K6460">
        <v>-221.978661722</v>
      </c>
      <c r="L6460">
        <v>-290.17106362499999</v>
      </c>
      <c r="M6460">
        <v>-285.446936945</v>
      </c>
      <c r="N6460">
        <v>-282.95916029900002</v>
      </c>
      <c r="O6460">
        <v>-300</v>
      </c>
    </row>
    <row r="6461" spans="1:15" x14ac:dyDescent="0.2">
      <c r="A6461">
        <v>0.788330078125</v>
      </c>
      <c r="B6461">
        <v>-113.56962721399999</v>
      </c>
      <c r="C6461">
        <v>-113.576497076</v>
      </c>
      <c r="D6461">
        <v>-113.57844065</v>
      </c>
      <c r="E6461">
        <v>-113.583663499</v>
      </c>
      <c r="F6461">
        <v>-113.595516565</v>
      </c>
      <c r="G6461">
        <v>-113.625178029</v>
      </c>
      <c r="H6461">
        <v>0</v>
      </c>
      <c r="I6461">
        <v>0.788330078125</v>
      </c>
      <c r="J6461">
        <v>-238.634594986</v>
      </c>
      <c r="K6461">
        <v>-225.83468429000001</v>
      </c>
      <c r="L6461">
        <v>-285.226443394</v>
      </c>
      <c r="M6461">
        <v>-288.22667470200003</v>
      </c>
      <c r="N6461">
        <v>-286.60767006999998</v>
      </c>
      <c r="O6461">
        <v>-300</v>
      </c>
    </row>
    <row r="6462" spans="1:15" x14ac:dyDescent="0.2">
      <c r="A6462">
        <v>0.78845214843800004</v>
      </c>
      <c r="B6462">
        <v>-113.727350794</v>
      </c>
      <c r="C6462">
        <v>-113.734230186</v>
      </c>
      <c r="D6462">
        <v>-113.736176452</v>
      </c>
      <c r="E6462">
        <v>-113.741403249</v>
      </c>
      <c r="F6462">
        <v>-113.753264536</v>
      </c>
      <c r="G6462">
        <v>-113.782945994</v>
      </c>
      <c r="H6462">
        <v>0</v>
      </c>
      <c r="I6462">
        <v>0.78845214843800004</v>
      </c>
      <c r="J6462">
        <v>-234.51256345199999</v>
      </c>
      <c r="K6462">
        <v>-231.62424859999999</v>
      </c>
      <c r="L6462">
        <v>-283.88390833199998</v>
      </c>
      <c r="M6462">
        <v>-289.92818642600002</v>
      </c>
      <c r="N6462">
        <v>-296.07107351299999</v>
      </c>
      <c r="O6462">
        <v>-300</v>
      </c>
    </row>
    <row r="6463" spans="1:15" x14ac:dyDescent="0.2">
      <c r="A6463">
        <v>0.78857421875</v>
      </c>
      <c r="B6463">
        <v>-113.890634382</v>
      </c>
      <c r="C6463">
        <v>-113.89752331</v>
      </c>
      <c r="D6463">
        <v>-113.899472268</v>
      </c>
      <c r="E6463">
        <v>-113.90470301400001</v>
      </c>
      <c r="F6463">
        <v>-113.916572522</v>
      </c>
      <c r="G6463">
        <v>-113.94627397399999</v>
      </c>
      <c r="H6463">
        <v>0</v>
      </c>
      <c r="I6463">
        <v>0.78857421875</v>
      </c>
      <c r="J6463">
        <v>-230.66012061500001</v>
      </c>
      <c r="K6463">
        <v>-239.732367356</v>
      </c>
      <c r="L6463">
        <v>-286.50615213700002</v>
      </c>
      <c r="M6463">
        <v>-289.20808363600003</v>
      </c>
      <c r="N6463">
        <v>-300</v>
      </c>
      <c r="O6463">
        <v>-300</v>
      </c>
    </row>
    <row r="6464" spans="1:15" x14ac:dyDescent="0.2">
      <c r="A6464">
        <v>0.78869628906199996</v>
      </c>
      <c r="B6464">
        <v>-114.05966687900001</v>
      </c>
      <c r="C6464">
        <v>-114.06656535</v>
      </c>
      <c r="D6464">
        <v>-114.068517001</v>
      </c>
      <c r="E6464">
        <v>-114.073751696</v>
      </c>
      <c r="F6464">
        <v>-114.085629426</v>
      </c>
      <c r="G6464">
        <v>-114.115350873</v>
      </c>
      <c r="H6464">
        <v>0</v>
      </c>
      <c r="I6464">
        <v>0.78869628906199996</v>
      </c>
      <c r="J6464">
        <v>-235.01806697699999</v>
      </c>
      <c r="K6464">
        <v>-250.79870702100001</v>
      </c>
      <c r="L6464">
        <v>-289.06939462700001</v>
      </c>
      <c r="M6464">
        <v>-287.97462385699998</v>
      </c>
      <c r="N6464">
        <v>-300</v>
      </c>
      <c r="O6464">
        <v>-300</v>
      </c>
    </row>
    <row r="6465" spans="1:15" x14ac:dyDescent="0.2">
      <c r="A6465">
        <v>0.788818359375</v>
      </c>
      <c r="B6465">
        <v>-114.23465106099999</v>
      </c>
      <c r="C6465">
        <v>-114.24155908</v>
      </c>
      <c r="D6465">
        <v>-114.24351342600001</v>
      </c>
      <c r="E6465">
        <v>-114.24875206900001</v>
      </c>
      <c r="F6465">
        <v>-114.26063802100001</v>
      </c>
      <c r="G6465">
        <v>-114.29037946299999</v>
      </c>
      <c r="H6465">
        <v>0</v>
      </c>
      <c r="I6465">
        <v>0.788818359375</v>
      </c>
      <c r="J6465">
        <v>-242.28798085599999</v>
      </c>
      <c r="K6465">
        <v>-266.05662427099998</v>
      </c>
      <c r="L6465">
        <v>-300</v>
      </c>
      <c r="M6465">
        <v>-288.35003378699997</v>
      </c>
      <c r="N6465">
        <v>-300</v>
      </c>
      <c r="O6465">
        <v>-300</v>
      </c>
    </row>
    <row r="6466" spans="1:15" x14ac:dyDescent="0.2">
      <c r="A6466">
        <v>0.78894042968800004</v>
      </c>
      <c r="B6466">
        <v>-114.41580487500001</v>
      </c>
      <c r="C6466">
        <v>-114.422722448</v>
      </c>
      <c r="D6466">
        <v>-114.424679489</v>
      </c>
      <c r="E6466">
        <v>-114.42992208299999</v>
      </c>
      <c r="F6466">
        <v>-114.441816257</v>
      </c>
      <c r="G6466">
        <v>-114.47157769499999</v>
      </c>
      <c r="H6466">
        <v>0</v>
      </c>
      <c r="I6466">
        <v>0.78894042968800004</v>
      </c>
      <c r="J6466">
        <v>-229.5474116</v>
      </c>
      <c r="K6466">
        <v>-288.67715744200001</v>
      </c>
      <c r="L6466">
        <v>-293.47512164400001</v>
      </c>
      <c r="M6466">
        <v>-292.43472356000001</v>
      </c>
      <c r="N6466">
        <v>-300</v>
      </c>
      <c r="O6466">
        <v>-300</v>
      </c>
    </row>
    <row r="6467" spans="1:15" x14ac:dyDescent="0.2">
      <c r="A6467">
        <v>0.7890625</v>
      </c>
      <c r="B6467">
        <v>-114.603362911</v>
      </c>
      <c r="C6467">
        <v>-114.610290045</v>
      </c>
      <c r="D6467">
        <v>-114.612249783</v>
      </c>
      <c r="E6467">
        <v>-114.61749632599999</v>
      </c>
      <c r="F6467">
        <v>-114.62939872299999</v>
      </c>
      <c r="G6467">
        <v>-114.65918015699999</v>
      </c>
      <c r="H6467">
        <v>0</v>
      </c>
      <c r="I6467">
        <v>0.7890625</v>
      </c>
      <c r="J6467">
        <v>-226.59039650599999</v>
      </c>
      <c r="K6467">
        <v>-300</v>
      </c>
      <c r="L6467">
        <v>-300</v>
      </c>
      <c r="M6467">
        <v>-300</v>
      </c>
      <c r="N6467">
        <v>-300</v>
      </c>
      <c r="O6467">
        <v>-300</v>
      </c>
    </row>
    <row r="6468" spans="1:15" x14ac:dyDescent="0.2">
      <c r="A6468">
        <v>0.78918457031199996</v>
      </c>
      <c r="B6468">
        <v>-114.79757805</v>
      </c>
      <c r="C6468">
        <v>-114.804514751</v>
      </c>
      <c r="D6468">
        <v>-114.806477186</v>
      </c>
      <c r="E6468">
        <v>-114.811727679</v>
      </c>
      <c r="F6468">
        <v>-114.823638301</v>
      </c>
      <c r="G6468">
        <v>-114.85343973000001</v>
      </c>
      <c r="H6468">
        <v>0</v>
      </c>
      <c r="I6468">
        <v>0.78918457031199996</v>
      </c>
      <c r="J6468">
        <v>-227.37988341900001</v>
      </c>
      <c r="K6468">
        <v>-300</v>
      </c>
      <c r="L6468">
        <v>-293.79277684900001</v>
      </c>
      <c r="M6468">
        <v>-292.32684025999998</v>
      </c>
      <c r="N6468">
        <v>-300</v>
      </c>
      <c r="O6468">
        <v>-300</v>
      </c>
    </row>
    <row r="6469" spans="1:15" x14ac:dyDescent="0.2">
      <c r="A6469">
        <v>0.789306640625</v>
      </c>
      <c r="B6469">
        <v>-114.99872333</v>
      </c>
      <c r="C6469">
        <v>-115.005669603</v>
      </c>
      <c r="D6469">
        <v>-115.007634736</v>
      </c>
      <c r="E6469">
        <v>-115.01288918</v>
      </c>
      <c r="F6469">
        <v>-115.024808025</v>
      </c>
      <c r="G6469">
        <v>-115.054629451</v>
      </c>
      <c r="H6469">
        <v>0</v>
      </c>
      <c r="I6469">
        <v>0.789306640625</v>
      </c>
      <c r="J6469">
        <v>-232.30310906899999</v>
      </c>
      <c r="K6469">
        <v>-300</v>
      </c>
      <c r="L6469">
        <v>-300</v>
      </c>
      <c r="M6469">
        <v>-288.258790062</v>
      </c>
      <c r="N6469">
        <v>-300</v>
      </c>
      <c r="O6469">
        <v>-300</v>
      </c>
    </row>
    <row r="6470" spans="1:15" x14ac:dyDescent="0.2">
      <c r="A6470">
        <v>0.78942871093800004</v>
      </c>
      <c r="B6470">
        <v>-115.20709405300001</v>
      </c>
      <c r="C6470">
        <v>-115.214049905</v>
      </c>
      <c r="D6470">
        <v>-115.216017737</v>
      </c>
      <c r="E6470">
        <v>-115.221276133</v>
      </c>
      <c r="F6470">
        <v>-115.233203202</v>
      </c>
      <c r="G6470">
        <v>-115.263044624</v>
      </c>
      <c r="H6470">
        <v>0</v>
      </c>
      <c r="I6470">
        <v>0.78942871093800004</v>
      </c>
      <c r="J6470">
        <v>-263.48032779499999</v>
      </c>
      <c r="K6470">
        <v>-300</v>
      </c>
      <c r="L6470">
        <v>-290.041367928</v>
      </c>
      <c r="M6470">
        <v>-287.81137200900002</v>
      </c>
      <c r="N6470">
        <v>-300</v>
      </c>
      <c r="O6470">
        <v>-300</v>
      </c>
    </row>
    <row r="6471" spans="1:15" x14ac:dyDescent="0.2">
      <c r="A6471">
        <v>0.78955078125</v>
      </c>
      <c r="B6471">
        <v>-115.423010193</v>
      </c>
      <c r="C6471">
        <v>-115.429975629</v>
      </c>
      <c r="D6471">
        <v>-115.43194616300001</v>
      </c>
      <c r="E6471">
        <v>-115.437208509</v>
      </c>
      <c r="F6471">
        <v>-115.449143803</v>
      </c>
      <c r="G6471">
        <v>-115.479005223</v>
      </c>
      <c r="H6471">
        <v>0</v>
      </c>
      <c r="I6471">
        <v>0.78955078125</v>
      </c>
      <c r="J6471">
        <v>-235.149758193</v>
      </c>
      <c r="K6471">
        <v>-300</v>
      </c>
      <c r="L6471">
        <v>-287.87322492999999</v>
      </c>
      <c r="M6471">
        <v>-289.02695249599998</v>
      </c>
      <c r="N6471">
        <v>-300</v>
      </c>
      <c r="O6471">
        <v>-300</v>
      </c>
    </row>
    <row r="6472" spans="1:15" x14ac:dyDescent="0.2">
      <c r="A6472">
        <v>0.78967285156199996</v>
      </c>
      <c r="B6472">
        <v>-115.646819128</v>
      </c>
      <c r="C6472">
        <v>-115.653794155</v>
      </c>
      <c r="D6472">
        <v>-115.65576738999999</v>
      </c>
      <c r="E6472">
        <v>-115.661033688</v>
      </c>
      <c r="F6472">
        <v>-115.67297720800001</v>
      </c>
      <c r="G6472">
        <v>-115.702858624</v>
      </c>
      <c r="H6472">
        <v>0</v>
      </c>
      <c r="I6472">
        <v>0.78967285156199996</v>
      </c>
      <c r="J6472">
        <v>-232.60412227899999</v>
      </c>
      <c r="K6472">
        <v>-300</v>
      </c>
      <c r="L6472">
        <v>-285.58201019699999</v>
      </c>
      <c r="M6472">
        <v>-289.734796512</v>
      </c>
      <c r="N6472">
        <v>-295.93620557000003</v>
      </c>
      <c r="O6472">
        <v>-300</v>
      </c>
    </row>
    <row r="6473" spans="1:15" x14ac:dyDescent="0.2">
      <c r="A6473">
        <v>0.789794921875</v>
      </c>
      <c r="B6473">
        <v>-115.87889877400001</v>
      </c>
      <c r="C6473">
        <v>-115.88588339899999</v>
      </c>
      <c r="D6473">
        <v>-115.88785933600001</v>
      </c>
      <c r="E6473">
        <v>-115.893129587</v>
      </c>
      <c r="F6473">
        <v>-115.90508133100001</v>
      </c>
      <c r="G6473">
        <v>-115.934982745</v>
      </c>
      <c r="H6473">
        <v>0</v>
      </c>
      <c r="I6473">
        <v>0.789794921875</v>
      </c>
      <c r="J6473">
        <v>-235.50156000300001</v>
      </c>
      <c r="K6473">
        <v>-300</v>
      </c>
      <c r="L6473">
        <v>-287.35951667500001</v>
      </c>
      <c r="M6473">
        <v>-288.00961069099998</v>
      </c>
      <c r="N6473">
        <v>-286.416575577</v>
      </c>
      <c r="O6473">
        <v>-300</v>
      </c>
    </row>
    <row r="6474" spans="1:15" x14ac:dyDescent="0.2">
      <c r="A6474">
        <v>0.78991699218800004</v>
      </c>
      <c r="B6474">
        <v>-116.119661182</v>
      </c>
      <c r="C6474">
        <v>-116.12665541</v>
      </c>
      <c r="D6474">
        <v>-116.12863405</v>
      </c>
      <c r="E6474">
        <v>-116.133908254</v>
      </c>
      <c r="F6474">
        <v>-116.145868224</v>
      </c>
      <c r="G6474">
        <v>-116.175789635</v>
      </c>
      <c r="H6474">
        <v>0</v>
      </c>
      <c r="I6474">
        <v>0.78991699218800004</v>
      </c>
      <c r="J6474">
        <v>-251.096080575</v>
      </c>
      <c r="K6474">
        <v>-300</v>
      </c>
      <c r="L6474">
        <v>-292.62875379799999</v>
      </c>
      <c r="M6474">
        <v>-285.21964641400001</v>
      </c>
      <c r="N6474">
        <v>-282.73864531300001</v>
      </c>
      <c r="O6474">
        <v>-300</v>
      </c>
    </row>
    <row r="6475" spans="1:15" x14ac:dyDescent="0.2">
      <c r="A6475">
        <v>0.7900390625</v>
      </c>
      <c r="B6475">
        <v>-116.369556686</v>
      </c>
      <c r="C6475">
        <v>-116.37656052200001</v>
      </c>
      <c r="D6475">
        <v>-116.378541867</v>
      </c>
      <c r="E6475">
        <v>-116.383820023</v>
      </c>
      <c r="F6475">
        <v>-116.39578822</v>
      </c>
      <c r="G6475">
        <v>-116.425729629</v>
      </c>
      <c r="H6475">
        <v>0</v>
      </c>
      <c r="I6475">
        <v>0.7900390625</v>
      </c>
      <c r="J6475">
        <v>-239.24052667999999</v>
      </c>
      <c r="K6475">
        <v>-300</v>
      </c>
      <c r="L6475">
        <v>-297.18017375900001</v>
      </c>
      <c r="M6475">
        <v>-283.39339396299999</v>
      </c>
      <c r="N6475">
        <v>-300</v>
      </c>
      <c r="O6475">
        <v>-300</v>
      </c>
    </row>
    <row r="6476" spans="1:15" x14ac:dyDescent="0.2">
      <c r="A6476">
        <v>0.79016113281199996</v>
      </c>
      <c r="B6476">
        <v>-116.629078701</v>
      </c>
      <c r="C6476">
        <v>-116.63609215300001</v>
      </c>
      <c r="D6476">
        <v>-116.638076203</v>
      </c>
      <c r="E6476">
        <v>-116.643358312</v>
      </c>
      <c r="F6476">
        <v>-116.655334736</v>
      </c>
      <c r="G6476">
        <v>-116.685296143</v>
      </c>
      <c r="H6476">
        <v>0</v>
      </c>
      <c r="I6476">
        <v>0.79016113281199996</v>
      </c>
      <c r="J6476">
        <v>-234.80589596999999</v>
      </c>
      <c r="K6476">
        <v>-300</v>
      </c>
      <c r="L6476">
        <v>-300</v>
      </c>
      <c r="M6476">
        <v>-283.612883931</v>
      </c>
      <c r="N6476">
        <v>-300</v>
      </c>
      <c r="O6476">
        <v>-300</v>
      </c>
    </row>
    <row r="6477" spans="1:15" x14ac:dyDescent="0.2">
      <c r="A6477">
        <v>0.790283203125</v>
      </c>
      <c r="B6477">
        <v>-116.898769315</v>
      </c>
      <c r="C6477">
        <v>-116.90579238799999</v>
      </c>
      <c r="D6477">
        <v>-116.907779144</v>
      </c>
      <c r="E6477">
        <v>-116.913065207</v>
      </c>
      <c r="F6477">
        <v>-116.92504985799999</v>
      </c>
      <c r="G6477">
        <v>-116.955031263</v>
      </c>
      <c r="H6477">
        <v>0</v>
      </c>
      <c r="I6477">
        <v>0.790283203125</v>
      </c>
      <c r="J6477">
        <v>-235.38118016000001</v>
      </c>
      <c r="K6477">
        <v>-300</v>
      </c>
      <c r="L6477">
        <v>-300</v>
      </c>
      <c r="M6477">
        <v>-286.61352457300001</v>
      </c>
      <c r="N6477">
        <v>-300</v>
      </c>
      <c r="O6477">
        <v>-300</v>
      </c>
    </row>
    <row r="6478" spans="1:15" x14ac:dyDescent="0.2">
      <c r="A6478">
        <v>0.79040527343800004</v>
      </c>
      <c r="B6478">
        <v>-117.17922580600001</v>
      </c>
      <c r="C6478">
        <v>-117.186258506</v>
      </c>
      <c r="D6478">
        <v>-117.18824797000001</v>
      </c>
      <c r="E6478">
        <v>-117.193537987</v>
      </c>
      <c r="F6478">
        <v>-117.205530866</v>
      </c>
      <c r="G6478">
        <v>-117.235532269</v>
      </c>
      <c r="H6478">
        <v>0</v>
      </c>
      <c r="I6478">
        <v>0.79040527343800004</v>
      </c>
      <c r="J6478">
        <v>-240.18783020800001</v>
      </c>
      <c r="K6478">
        <v>-299.358664127</v>
      </c>
      <c r="L6478">
        <v>-299.14720297899999</v>
      </c>
      <c r="M6478">
        <v>-293.655682824</v>
      </c>
      <c r="N6478">
        <v>-300</v>
      </c>
      <c r="O6478">
        <v>-300</v>
      </c>
    </row>
    <row r="6479" spans="1:15" x14ac:dyDescent="0.2">
      <c r="A6479">
        <v>0.79052734375</v>
      </c>
      <c r="B6479">
        <v>-117.471108309</v>
      </c>
      <c r="C6479">
        <v>-117.478150642</v>
      </c>
      <c r="D6479">
        <v>-117.480142814</v>
      </c>
      <c r="E6479">
        <v>-117.48543678599999</v>
      </c>
      <c r="F6479">
        <v>-117.497437893</v>
      </c>
      <c r="G6479">
        <v>-117.527459295</v>
      </c>
      <c r="H6479">
        <v>0</v>
      </c>
      <c r="I6479">
        <v>0.79052734375</v>
      </c>
      <c r="J6479">
        <v>-257.62918212</v>
      </c>
      <c r="K6479">
        <v>-300</v>
      </c>
      <c r="L6479">
        <v>-300</v>
      </c>
      <c r="M6479">
        <v>-300</v>
      </c>
      <c r="N6479">
        <v>-300</v>
      </c>
      <c r="O6479">
        <v>-300</v>
      </c>
    </row>
    <row r="6480" spans="1:15" x14ac:dyDescent="0.2">
      <c r="A6480">
        <v>0.79064941406199996</v>
      </c>
      <c r="B6480">
        <v>-117.775148857</v>
      </c>
      <c r="C6480">
        <v>-117.78220082999999</v>
      </c>
      <c r="D6480">
        <v>-117.784195711</v>
      </c>
      <c r="E6480">
        <v>-117.789493638</v>
      </c>
      <c r="F6480">
        <v>-117.80150297199999</v>
      </c>
      <c r="G6480">
        <v>-117.831544373</v>
      </c>
      <c r="H6480">
        <v>0</v>
      </c>
      <c r="I6480">
        <v>0.79064941406199996</v>
      </c>
      <c r="J6480">
        <v>-248.12293137</v>
      </c>
      <c r="K6480">
        <v>-296.66520671699999</v>
      </c>
      <c r="L6480">
        <v>-300</v>
      </c>
      <c r="M6480">
        <v>-294.29533914699999</v>
      </c>
      <c r="N6480">
        <v>-300</v>
      </c>
      <c r="O6480">
        <v>-300</v>
      </c>
    </row>
    <row r="6481" spans="1:15" x14ac:dyDescent="0.2">
      <c r="A6481">
        <v>0.790771484375</v>
      </c>
      <c r="B6481">
        <v>-118.092162121</v>
      </c>
      <c r="C6481">
        <v>-118.099223739</v>
      </c>
      <c r="D6481">
        <v>-118.101221331</v>
      </c>
      <c r="E6481">
        <v>-118.106523212</v>
      </c>
      <c r="F6481">
        <v>-118.118540776</v>
      </c>
      <c r="G6481">
        <v>-118.148602176</v>
      </c>
      <c r="H6481">
        <v>0</v>
      </c>
      <c r="I6481">
        <v>0.790771484375</v>
      </c>
      <c r="J6481">
        <v>-247.93138031399999</v>
      </c>
      <c r="K6481">
        <v>-296.50888089199998</v>
      </c>
      <c r="L6481">
        <v>-293.95746082800002</v>
      </c>
      <c r="M6481">
        <v>-291.03833109499999</v>
      </c>
      <c r="N6481">
        <v>-300</v>
      </c>
      <c r="O6481">
        <v>-300</v>
      </c>
    </row>
    <row r="6482" spans="1:15" x14ac:dyDescent="0.2">
      <c r="A6482">
        <v>0.79089355468800004</v>
      </c>
      <c r="B6482">
        <v>-118.423058236</v>
      </c>
      <c r="C6482">
        <v>-118.430129506</v>
      </c>
      <c r="D6482">
        <v>-118.432129808</v>
      </c>
      <c r="E6482">
        <v>-118.43743564499999</v>
      </c>
      <c r="F6482">
        <v>-118.449461438</v>
      </c>
      <c r="G6482">
        <v>-118.479542837</v>
      </c>
      <c r="H6482">
        <v>0</v>
      </c>
      <c r="I6482">
        <v>0.79089355468800004</v>
      </c>
      <c r="J6482">
        <v>-276.600554192</v>
      </c>
      <c r="K6482">
        <v>-288.66385941499999</v>
      </c>
      <c r="L6482">
        <v>-300</v>
      </c>
      <c r="M6482">
        <v>-300</v>
      </c>
      <c r="N6482">
        <v>-300</v>
      </c>
      <c r="O6482">
        <v>-300</v>
      </c>
    </row>
    <row r="6483" spans="1:15" x14ac:dyDescent="0.2">
      <c r="A6483">
        <v>0.791015625</v>
      </c>
      <c r="B6483">
        <v>-118.768858224</v>
      </c>
      <c r="C6483">
        <v>-118.77593915200001</v>
      </c>
      <c r="D6483">
        <v>-118.77794216700001</v>
      </c>
      <c r="E6483">
        <v>-118.78325196</v>
      </c>
      <c r="F6483">
        <v>-118.795285982</v>
      </c>
      <c r="G6483">
        <v>-118.82538738</v>
      </c>
      <c r="H6483">
        <v>0</v>
      </c>
      <c r="I6483">
        <v>0.791015625</v>
      </c>
      <c r="J6483">
        <v>-246.98921169499999</v>
      </c>
      <c r="K6483">
        <v>-300</v>
      </c>
      <c r="L6483">
        <v>-298.381433582</v>
      </c>
      <c r="M6483">
        <v>-300</v>
      </c>
      <c r="N6483">
        <v>-300</v>
      </c>
      <c r="O6483">
        <v>-300</v>
      </c>
    </row>
    <row r="6484" spans="1:15" x14ac:dyDescent="0.2">
      <c r="A6484">
        <v>0.79113769531199996</v>
      </c>
      <c r="B6484">
        <v>-119.13071267399999</v>
      </c>
      <c r="C6484">
        <v>-119.137803265</v>
      </c>
      <c r="D6484">
        <v>-119.139808993</v>
      </c>
      <c r="E6484">
        <v>-119.145122742</v>
      </c>
      <c r="F6484">
        <v>-119.157164994</v>
      </c>
      <c r="G6484">
        <v>-119.187286391</v>
      </c>
      <c r="H6484">
        <v>0</v>
      </c>
      <c r="I6484">
        <v>0.79113769531199996</v>
      </c>
      <c r="J6484">
        <v>-243.52891804699999</v>
      </c>
      <c r="K6484">
        <v>-285.22406726600002</v>
      </c>
      <c r="L6484">
        <v>-300</v>
      </c>
      <c r="M6484">
        <v>-300</v>
      </c>
      <c r="N6484">
        <v>-300</v>
      </c>
      <c r="O6484">
        <v>-300</v>
      </c>
    </row>
    <row r="6485" spans="1:15" x14ac:dyDescent="0.2">
      <c r="A6485">
        <v>0.791259765625</v>
      </c>
      <c r="B6485">
        <v>-119.509924525</v>
      </c>
      <c r="C6485">
        <v>-119.51702478599999</v>
      </c>
      <c r="D6485">
        <v>-119.519033228</v>
      </c>
      <c r="E6485">
        <v>-119.524350934</v>
      </c>
      <c r="F6485">
        <v>-119.536401416</v>
      </c>
      <c r="G6485">
        <v>-119.566542813</v>
      </c>
      <c r="H6485">
        <v>0</v>
      </c>
      <c r="I6485">
        <v>0.791259765625</v>
      </c>
      <c r="J6485">
        <v>-246.074820367</v>
      </c>
      <c r="K6485">
        <v>-300</v>
      </c>
      <c r="L6485">
        <v>-300</v>
      </c>
      <c r="M6485">
        <v>-300</v>
      </c>
      <c r="N6485">
        <v>-300</v>
      </c>
      <c r="O6485">
        <v>-300</v>
      </c>
    </row>
    <row r="6486" spans="1:15" x14ac:dyDescent="0.2">
      <c r="A6486">
        <v>0.79138183593800004</v>
      </c>
      <c r="B6486">
        <v>-119.90797711499999</v>
      </c>
      <c r="C6486">
        <v>-119.915087052</v>
      </c>
      <c r="D6486">
        <v>-119.917098209</v>
      </c>
      <c r="E6486">
        <v>-119.92241987200001</v>
      </c>
      <c r="F6486">
        <v>-119.934478584</v>
      </c>
      <c r="G6486">
        <v>-119.964639981</v>
      </c>
      <c r="H6486">
        <v>0</v>
      </c>
      <c r="I6486">
        <v>0.79138183593800004</v>
      </c>
      <c r="J6486">
        <v>-271.20325245499998</v>
      </c>
      <c r="K6486">
        <v>-283.65212136399998</v>
      </c>
      <c r="L6486">
        <v>-300</v>
      </c>
      <c r="M6486">
        <v>-300</v>
      </c>
      <c r="N6486">
        <v>-300</v>
      </c>
      <c r="O6486">
        <v>-300</v>
      </c>
    </row>
    <row r="6487" spans="1:15" x14ac:dyDescent="0.2">
      <c r="A6487">
        <v>0.79150390625</v>
      </c>
      <c r="B6487">
        <v>-120.32656898499999</v>
      </c>
      <c r="C6487">
        <v>-120.333688604</v>
      </c>
      <c r="D6487">
        <v>-120.335702478</v>
      </c>
      <c r="E6487">
        <v>-120.34102809700001</v>
      </c>
      <c r="F6487">
        <v>-120.353095041</v>
      </c>
      <c r="G6487">
        <v>-120.38327643700001</v>
      </c>
      <c r="H6487">
        <v>0</v>
      </c>
      <c r="I6487">
        <v>0.79150390625</v>
      </c>
      <c r="J6487">
        <v>-246.15260101999999</v>
      </c>
      <c r="K6487">
        <v>-300</v>
      </c>
      <c r="L6487">
        <v>-300</v>
      </c>
      <c r="M6487">
        <v>-300</v>
      </c>
      <c r="N6487">
        <v>-300</v>
      </c>
      <c r="O6487">
        <v>-300</v>
      </c>
    </row>
    <row r="6488" spans="1:15" x14ac:dyDescent="0.2">
      <c r="A6488">
        <v>0.79162597656199996</v>
      </c>
      <c r="B6488">
        <v>-120.767657533</v>
      </c>
      <c r="C6488">
        <v>-120.77478684</v>
      </c>
      <c r="D6488">
        <v>-120.77680343</v>
      </c>
      <c r="E6488">
        <v>-120.782133008</v>
      </c>
      <c r="F6488">
        <v>-120.79420818200001</v>
      </c>
      <c r="G6488">
        <v>-120.824409578</v>
      </c>
      <c r="H6488">
        <v>0</v>
      </c>
      <c r="I6488">
        <v>0.79162597656199996</v>
      </c>
      <c r="J6488">
        <v>-241.929597344</v>
      </c>
      <c r="K6488">
        <v>-278.43800514999998</v>
      </c>
      <c r="L6488">
        <v>-300</v>
      </c>
      <c r="M6488">
        <v>-300</v>
      </c>
      <c r="N6488">
        <v>-300</v>
      </c>
      <c r="O6488">
        <v>-300</v>
      </c>
    </row>
    <row r="6489" spans="1:15" x14ac:dyDescent="0.2">
      <c r="A6489">
        <v>0.791748046875</v>
      </c>
      <c r="B6489">
        <v>-121.233514325</v>
      </c>
      <c r="C6489">
        <v>-121.240653326</v>
      </c>
      <c r="D6489">
        <v>-121.242672634</v>
      </c>
      <c r="E6489">
        <v>-121.24800617</v>
      </c>
      <c r="F6489">
        <v>-121.260089576</v>
      </c>
      <c r="G6489">
        <v>-121.290310972</v>
      </c>
      <c r="H6489">
        <v>0</v>
      </c>
      <c r="I6489">
        <v>0.791748046875</v>
      </c>
      <c r="J6489">
        <v>-242.36126583999999</v>
      </c>
      <c r="K6489">
        <v>-282.18901185599998</v>
      </c>
      <c r="L6489">
        <v>-300</v>
      </c>
      <c r="M6489">
        <v>-300</v>
      </c>
      <c r="N6489">
        <v>-300</v>
      </c>
      <c r="O6489">
        <v>-300</v>
      </c>
    </row>
    <row r="6490" spans="1:15" x14ac:dyDescent="0.2">
      <c r="A6490">
        <v>0.79187011718800004</v>
      </c>
      <c r="B6490">
        <v>-121.72679604</v>
      </c>
      <c r="C6490">
        <v>-121.733944741</v>
      </c>
      <c r="D6490">
        <v>-121.735966769</v>
      </c>
      <c r="E6490">
        <v>-121.741304263</v>
      </c>
      <c r="F6490">
        <v>-121.753395901</v>
      </c>
      <c r="G6490">
        <v>-121.78363729599999</v>
      </c>
      <c r="H6490">
        <v>0</v>
      </c>
      <c r="I6490">
        <v>0.79187011718800004</v>
      </c>
      <c r="J6490">
        <v>-247.41592574800001</v>
      </c>
      <c r="K6490">
        <v>-282.04981318799997</v>
      </c>
      <c r="L6490">
        <v>-300</v>
      </c>
      <c r="M6490">
        <v>-300</v>
      </c>
      <c r="N6490">
        <v>-300</v>
      </c>
      <c r="O6490">
        <v>-300</v>
      </c>
    </row>
    <row r="6491" spans="1:15" x14ac:dyDescent="0.2">
      <c r="A6491">
        <v>0.7919921875</v>
      </c>
      <c r="B6491">
        <v>-122.250636656</v>
      </c>
      <c r="C6491">
        <v>-122.25779506400001</v>
      </c>
      <c r="D6491">
        <v>-122.259819811</v>
      </c>
      <c r="E6491">
        <v>-122.265161264</v>
      </c>
      <c r="F6491">
        <v>-122.277261133</v>
      </c>
      <c r="G6491">
        <v>-122.307522529</v>
      </c>
      <c r="H6491">
        <v>0</v>
      </c>
      <c r="I6491">
        <v>0.7919921875</v>
      </c>
      <c r="J6491">
        <v>-275.60016624100001</v>
      </c>
      <c r="K6491">
        <v>-282.90100570800001</v>
      </c>
      <c r="L6491">
        <v>-300</v>
      </c>
      <c r="M6491">
        <v>-300</v>
      </c>
      <c r="N6491">
        <v>-300</v>
      </c>
      <c r="O6491">
        <v>-300</v>
      </c>
    </row>
    <row r="6492" spans="1:15" x14ac:dyDescent="0.2">
      <c r="A6492">
        <v>0.79211425781199996</v>
      </c>
      <c r="B6492">
        <v>-122.808768992</v>
      </c>
      <c r="C6492">
        <v>-122.815937112</v>
      </c>
      <c r="D6492">
        <v>-122.817964581</v>
      </c>
      <c r="E6492">
        <v>-122.82330999200001</v>
      </c>
      <c r="F6492">
        <v>-122.83541809499999</v>
      </c>
      <c r="G6492">
        <v>-122.865699491</v>
      </c>
      <c r="H6492">
        <v>0</v>
      </c>
      <c r="I6492">
        <v>0.79211425781199996</v>
      </c>
      <c r="J6492">
        <v>-249.25154139399999</v>
      </c>
      <c r="K6492">
        <v>-283.810431268</v>
      </c>
      <c r="L6492">
        <v>-300</v>
      </c>
      <c r="M6492">
        <v>-300</v>
      </c>
      <c r="N6492">
        <v>-300</v>
      </c>
      <c r="O6492">
        <v>-300</v>
      </c>
    </row>
    <row r="6493" spans="1:15" x14ac:dyDescent="0.2">
      <c r="A6493">
        <v>0.792236328125</v>
      </c>
      <c r="B6493">
        <v>-123.40568761199999</v>
      </c>
      <c r="C6493">
        <v>-123.41286545</v>
      </c>
      <c r="D6493">
        <v>-123.414895641</v>
      </c>
      <c r="E6493">
        <v>-123.420245012</v>
      </c>
      <c r="F6493">
        <v>-123.432361347</v>
      </c>
      <c r="G6493">
        <v>-123.462662743</v>
      </c>
      <c r="H6493">
        <v>0</v>
      </c>
      <c r="I6493">
        <v>0.792236328125</v>
      </c>
      <c r="J6493">
        <v>-247.49327739899999</v>
      </c>
      <c r="K6493">
        <v>-293.37982839300003</v>
      </c>
      <c r="L6493">
        <v>-300</v>
      </c>
      <c r="M6493">
        <v>-300</v>
      </c>
      <c r="N6493">
        <v>-300</v>
      </c>
      <c r="O6493">
        <v>-300</v>
      </c>
    </row>
    <row r="6494" spans="1:15" x14ac:dyDescent="0.2">
      <c r="A6494">
        <v>0.79235839843800004</v>
      </c>
      <c r="B6494">
        <v>-124.046871197</v>
      </c>
      <c r="C6494">
        <v>-124.05405876</v>
      </c>
      <c r="D6494">
        <v>-124.056091674</v>
      </c>
      <c r="E6494">
        <v>-124.06144500400001</v>
      </c>
      <c r="F6494">
        <v>-124.073569573</v>
      </c>
      <c r="G6494">
        <v>-124.10389096900001</v>
      </c>
      <c r="H6494">
        <v>0</v>
      </c>
      <c r="I6494">
        <v>0.79235839843800004</v>
      </c>
      <c r="J6494">
        <v>-251.90259727500001</v>
      </c>
      <c r="K6494">
        <v>-271.17617159999998</v>
      </c>
      <c r="L6494">
        <v>-300</v>
      </c>
      <c r="M6494">
        <v>-300</v>
      </c>
      <c r="N6494">
        <v>-300</v>
      </c>
      <c r="O6494">
        <v>-300</v>
      </c>
    </row>
    <row r="6495" spans="1:15" x14ac:dyDescent="0.2">
      <c r="A6495">
        <v>0.79248046875</v>
      </c>
      <c r="B6495">
        <v>-124.739092531</v>
      </c>
      <c r="C6495">
        <v>-124.74628982500001</v>
      </c>
      <c r="D6495">
        <v>-124.748325462</v>
      </c>
      <c r="E6495">
        <v>-124.75368275300001</v>
      </c>
      <c r="F6495">
        <v>-124.765815554</v>
      </c>
      <c r="G6495">
        <v>-124.796156951</v>
      </c>
      <c r="H6495">
        <v>0</v>
      </c>
      <c r="I6495">
        <v>0.79248046875</v>
      </c>
      <c r="J6495">
        <v>-269.35334137799998</v>
      </c>
      <c r="K6495">
        <v>-274.98732006400002</v>
      </c>
      <c r="L6495">
        <v>-300</v>
      </c>
      <c r="M6495">
        <v>-300</v>
      </c>
      <c r="N6495">
        <v>-300</v>
      </c>
      <c r="O6495">
        <v>-300</v>
      </c>
    </row>
    <row r="6496" spans="1:15" x14ac:dyDescent="0.2">
      <c r="A6496">
        <v>0.79260253906199996</v>
      </c>
      <c r="B6496">
        <v>-125.490861064</v>
      </c>
      <c r="C6496">
        <v>-125.498068094</v>
      </c>
      <c r="D6496">
        <v>-125.500106457</v>
      </c>
      <c r="E6496">
        <v>-125.505467708</v>
      </c>
      <c r="F6496">
        <v>-125.517608743</v>
      </c>
      <c r="G6496">
        <v>-125.54797014</v>
      </c>
      <c r="H6496">
        <v>0</v>
      </c>
      <c r="I6496">
        <v>0.79260253906199996</v>
      </c>
      <c r="J6496">
        <v>-251.164632533</v>
      </c>
      <c r="K6496">
        <v>-271.20313037199998</v>
      </c>
      <c r="L6496">
        <v>-300</v>
      </c>
      <c r="M6496">
        <v>-300</v>
      </c>
      <c r="N6496">
        <v>-300</v>
      </c>
      <c r="O6496">
        <v>-300</v>
      </c>
    </row>
    <row r="6497" spans="1:15" x14ac:dyDescent="0.2">
      <c r="A6497">
        <v>0.792724609375</v>
      </c>
      <c r="B6497">
        <v>-126.313072537</v>
      </c>
      <c r="C6497">
        <v>-126.32028931000001</v>
      </c>
      <c r="D6497">
        <v>-126.32233039800001</v>
      </c>
      <c r="E6497">
        <v>-126.32769561000001</v>
      </c>
      <c r="F6497">
        <v>-126.339844879</v>
      </c>
      <c r="G6497">
        <v>-126.37022627499999</v>
      </c>
      <c r="H6497">
        <v>0</v>
      </c>
      <c r="I6497">
        <v>0.792724609375</v>
      </c>
      <c r="J6497">
        <v>-248.971727708</v>
      </c>
      <c r="K6497">
        <v>-270.80686725200002</v>
      </c>
      <c r="L6497">
        <v>-300</v>
      </c>
      <c r="M6497">
        <v>-300</v>
      </c>
      <c r="N6497">
        <v>-300</v>
      </c>
      <c r="O6497">
        <v>-300</v>
      </c>
    </row>
    <row r="6498" spans="1:15" x14ac:dyDescent="0.2">
      <c r="A6498">
        <v>0.79284667968800004</v>
      </c>
      <c r="B6498">
        <v>-127.21999402</v>
      </c>
      <c r="C6498">
        <v>-127.227220542</v>
      </c>
      <c r="D6498">
        <v>-127.22926435700001</v>
      </c>
      <c r="E6498">
        <v>-127.23463353</v>
      </c>
      <c r="F6498">
        <v>-127.246791034</v>
      </c>
      <c r="G6498">
        <v>-127.27719243</v>
      </c>
      <c r="H6498">
        <v>0</v>
      </c>
      <c r="I6498">
        <v>0.79284667968800004</v>
      </c>
      <c r="J6498">
        <v>-251.876974932</v>
      </c>
      <c r="K6498">
        <v>-267.912274513</v>
      </c>
      <c r="L6498">
        <v>-300</v>
      </c>
      <c r="M6498">
        <v>-300</v>
      </c>
      <c r="N6498">
        <v>-300</v>
      </c>
      <c r="O6498">
        <v>-300</v>
      </c>
    </row>
    <row r="6499" spans="1:15" x14ac:dyDescent="0.2">
      <c r="A6499">
        <v>0.79296875</v>
      </c>
      <c r="B6499">
        <v>-128.23081638299999</v>
      </c>
      <c r="C6499">
        <v>-128.238052659</v>
      </c>
      <c r="D6499">
        <v>-128.24009920200001</v>
      </c>
      <c r="E6499">
        <v>-128.24547233600001</v>
      </c>
      <c r="F6499">
        <v>-128.25763807499999</v>
      </c>
      <c r="G6499">
        <v>-128.288059471</v>
      </c>
      <c r="H6499">
        <v>0</v>
      </c>
      <c r="I6499">
        <v>0.79296875</v>
      </c>
      <c r="J6499">
        <v>-266.28027528899997</v>
      </c>
      <c r="K6499">
        <v>-262.15152657900001</v>
      </c>
      <c r="L6499">
        <v>-300</v>
      </c>
      <c r="M6499">
        <v>-300</v>
      </c>
      <c r="N6499">
        <v>-300</v>
      </c>
      <c r="O6499">
        <v>-300</v>
      </c>
    </row>
    <row r="6500" spans="1:15" x14ac:dyDescent="0.2">
      <c r="A6500">
        <v>0.79309082031199996</v>
      </c>
      <c r="B6500">
        <v>-129.372218092</v>
      </c>
      <c r="C6500">
        <v>-129.37946413</v>
      </c>
      <c r="D6500">
        <v>-129.381513402</v>
      </c>
      <c r="E6500">
        <v>-129.386890497</v>
      </c>
      <c r="F6500">
        <v>-129.399064471</v>
      </c>
      <c r="G6500">
        <v>-129.42950586800001</v>
      </c>
      <c r="H6500">
        <v>0</v>
      </c>
      <c r="I6500">
        <v>0.79309082031199996</v>
      </c>
      <c r="J6500">
        <v>-256.63182843200002</v>
      </c>
      <c r="K6500">
        <v>-277.79688568199998</v>
      </c>
      <c r="L6500">
        <v>-300</v>
      </c>
      <c r="M6500">
        <v>-300</v>
      </c>
      <c r="N6500">
        <v>-300</v>
      </c>
      <c r="O6500">
        <v>-300</v>
      </c>
    </row>
    <row r="6501" spans="1:15" x14ac:dyDescent="0.2">
      <c r="A6501">
        <v>0.793212890625</v>
      </c>
      <c r="B6501">
        <v>-130.68285105999999</v>
      </c>
      <c r="C6501">
        <v>-130.69010686600001</v>
      </c>
      <c r="D6501">
        <v>-130.69215886800001</v>
      </c>
      <c r="E6501">
        <v>-130.697539925</v>
      </c>
      <c r="F6501">
        <v>-130.70972213300001</v>
      </c>
      <c r="G6501">
        <v>-130.74018353</v>
      </c>
      <c r="H6501">
        <v>0</v>
      </c>
      <c r="I6501">
        <v>0.793212890625</v>
      </c>
      <c r="J6501">
        <v>-252.31834111500001</v>
      </c>
      <c r="K6501">
        <v>-266.13248489300003</v>
      </c>
      <c r="L6501">
        <v>-275.02845301999997</v>
      </c>
      <c r="M6501">
        <v>-300</v>
      </c>
      <c r="N6501">
        <v>-300</v>
      </c>
      <c r="O6501">
        <v>-300</v>
      </c>
    </row>
    <row r="6502" spans="1:15" x14ac:dyDescent="0.2">
      <c r="A6502">
        <v>0.79333496093800004</v>
      </c>
      <c r="B6502">
        <v>-132.221787734</v>
      </c>
      <c r="C6502">
        <v>-132.22905331300001</v>
      </c>
      <c r="D6502">
        <v>-132.231108046</v>
      </c>
      <c r="E6502">
        <v>-132.23649306499999</v>
      </c>
      <c r="F6502">
        <v>-132.24868350899999</v>
      </c>
      <c r="G6502">
        <v>-132.27916490600001</v>
      </c>
      <c r="H6502">
        <v>0</v>
      </c>
      <c r="I6502">
        <v>0.79333496093800004</v>
      </c>
      <c r="J6502">
        <v>-253.50320279600001</v>
      </c>
      <c r="K6502">
        <v>-274.05198908400001</v>
      </c>
      <c r="L6502">
        <v>-261.05203045299999</v>
      </c>
      <c r="M6502">
        <v>-300</v>
      </c>
      <c r="N6502">
        <v>-300</v>
      </c>
      <c r="O6502">
        <v>-300</v>
      </c>
    </row>
    <row r="6503" spans="1:15" x14ac:dyDescent="0.2">
      <c r="A6503">
        <v>0.79345703125</v>
      </c>
      <c r="B6503">
        <v>-134.08604628500001</v>
      </c>
      <c r="C6503">
        <v>-134.093321643</v>
      </c>
      <c r="D6503">
        <v>-134.09537910700001</v>
      </c>
      <c r="E6503">
        <v>-134.10076808900001</v>
      </c>
      <c r="F6503">
        <v>-134.11296676800001</v>
      </c>
      <c r="G6503">
        <v>-134.143468165</v>
      </c>
      <c r="H6503">
        <v>0</v>
      </c>
      <c r="I6503">
        <v>0.79345703125</v>
      </c>
      <c r="J6503">
        <v>-260.30172245199998</v>
      </c>
      <c r="K6503">
        <v>-257.51855232499997</v>
      </c>
      <c r="L6503">
        <v>-254.87005650200001</v>
      </c>
      <c r="M6503">
        <v>-300</v>
      </c>
      <c r="N6503">
        <v>-300</v>
      </c>
      <c r="O6503">
        <v>-300</v>
      </c>
    </row>
    <row r="6504" spans="1:15" x14ac:dyDescent="0.2">
      <c r="A6504">
        <v>0.79357910156199996</v>
      </c>
      <c r="B6504">
        <v>-136.45219558900001</v>
      </c>
      <c r="C6504">
        <v>-136.459480732</v>
      </c>
      <c r="D6504">
        <v>-136.461540926</v>
      </c>
      <c r="E6504">
        <v>-136.46693387299999</v>
      </c>
      <c r="F6504">
        <v>-136.47914078900001</v>
      </c>
      <c r="G6504">
        <v>-136.50966218600001</v>
      </c>
      <c r="H6504">
        <v>0</v>
      </c>
      <c r="I6504">
        <v>0.79357910156199996</v>
      </c>
      <c r="J6504">
        <v>-271.27479740299998</v>
      </c>
      <c r="K6504">
        <v>-260.191341851</v>
      </c>
      <c r="L6504">
        <v>-254.46201534799999</v>
      </c>
      <c r="M6504">
        <v>-300</v>
      </c>
      <c r="N6504">
        <v>-300</v>
      </c>
      <c r="O6504">
        <v>-300</v>
      </c>
    </row>
    <row r="6505" spans="1:15" x14ac:dyDescent="0.2">
      <c r="A6505">
        <v>0.793701171875</v>
      </c>
      <c r="B6505">
        <v>-139.69740118199999</v>
      </c>
      <c r="C6505">
        <v>-139.704696114</v>
      </c>
      <c r="D6505">
        <v>-139.70675904500001</v>
      </c>
      <c r="E6505">
        <v>-139.71215595300001</v>
      </c>
      <c r="F6505">
        <v>-139.724371104</v>
      </c>
      <c r="G6505">
        <v>-139.75491250100001</v>
      </c>
      <c r="H6505">
        <v>0</v>
      </c>
      <c r="I6505">
        <v>0.793701171875</v>
      </c>
      <c r="J6505">
        <v>-260.210042483</v>
      </c>
      <c r="K6505">
        <v>-264.79423647599998</v>
      </c>
      <c r="L6505">
        <v>-258.09604666600001</v>
      </c>
      <c r="M6505">
        <v>-300</v>
      </c>
      <c r="N6505">
        <v>-300</v>
      </c>
      <c r="O6505">
        <v>-300</v>
      </c>
    </row>
    <row r="6506" spans="1:15" x14ac:dyDescent="0.2">
      <c r="A6506">
        <v>0.79382324218800004</v>
      </c>
      <c r="B6506">
        <v>-144.90288767300001</v>
      </c>
      <c r="C6506">
        <v>-144.91019240200001</v>
      </c>
      <c r="D6506">
        <v>-144.91225806700001</v>
      </c>
      <c r="E6506">
        <v>-144.91765893799999</v>
      </c>
      <c r="F6506">
        <v>-144.92988232900001</v>
      </c>
      <c r="G6506">
        <v>-144.96044372399999</v>
      </c>
      <c r="H6506">
        <v>0</v>
      </c>
      <c r="I6506">
        <v>0.79382324218800004</v>
      </c>
      <c r="J6506">
        <v>-260.642729562</v>
      </c>
      <c r="K6506">
        <v>-259.65315310900002</v>
      </c>
      <c r="L6506">
        <v>-263.343806841</v>
      </c>
      <c r="M6506">
        <v>-300</v>
      </c>
      <c r="N6506">
        <v>-300</v>
      </c>
      <c r="O6506">
        <v>-300</v>
      </c>
    </row>
    <row r="6507" spans="1:15" x14ac:dyDescent="0.2">
      <c r="A6507">
        <v>0.7939453125</v>
      </c>
      <c r="B6507">
        <v>-159.63255926599999</v>
      </c>
      <c r="C6507">
        <v>-159.63987383200001</v>
      </c>
      <c r="D6507">
        <v>-159.64194223699999</v>
      </c>
      <c r="E6507">
        <v>-159.647347061</v>
      </c>
      <c r="F6507">
        <v>-159.65957868300001</v>
      </c>
      <c r="G6507">
        <v>-159.69016007299999</v>
      </c>
      <c r="H6507">
        <v>0</v>
      </c>
      <c r="I6507">
        <v>0.7939453125</v>
      </c>
      <c r="J6507">
        <v>-269.12220341699998</v>
      </c>
      <c r="K6507">
        <v>-282.11531402100002</v>
      </c>
      <c r="L6507">
        <v>-265.377441949</v>
      </c>
      <c r="M6507">
        <v>-300</v>
      </c>
      <c r="N6507">
        <v>-300</v>
      </c>
      <c r="O6507">
        <v>-300</v>
      </c>
    </row>
    <row r="6508" spans="1:15" x14ac:dyDescent="0.2">
      <c r="A6508">
        <v>0.79406738281199996</v>
      </c>
      <c r="B6508">
        <v>-148.937253943</v>
      </c>
      <c r="C6508">
        <v>-148.944578296</v>
      </c>
      <c r="D6508">
        <v>-148.94664942200001</v>
      </c>
      <c r="E6508">
        <v>-148.952058225</v>
      </c>
      <c r="F6508">
        <v>-148.96429809</v>
      </c>
      <c r="G6508">
        <v>-148.99489948799999</v>
      </c>
      <c r="H6508">
        <v>0</v>
      </c>
      <c r="I6508">
        <v>0.79406738281199996</v>
      </c>
      <c r="J6508">
        <v>-269.85555702699997</v>
      </c>
      <c r="K6508">
        <v>-265.57131368400002</v>
      </c>
      <c r="L6508">
        <v>-261.423513931</v>
      </c>
      <c r="M6508">
        <v>-300</v>
      </c>
      <c r="N6508">
        <v>-300</v>
      </c>
      <c r="O6508">
        <v>-300</v>
      </c>
    </row>
    <row r="6509" spans="1:15" x14ac:dyDescent="0.2">
      <c r="A6509">
        <v>0.794189453125</v>
      </c>
      <c r="B6509">
        <v>-141.76334601400001</v>
      </c>
      <c r="C6509">
        <v>-141.77068017799999</v>
      </c>
      <c r="D6509">
        <v>-141.77275405</v>
      </c>
      <c r="E6509">
        <v>-141.77816681499999</v>
      </c>
      <c r="F6509">
        <v>-141.79041491800001</v>
      </c>
      <c r="G6509">
        <v>-141.82103631300001</v>
      </c>
      <c r="H6509">
        <v>0</v>
      </c>
      <c r="I6509">
        <v>0.794189453125</v>
      </c>
      <c r="J6509">
        <v>-263.02131198799998</v>
      </c>
      <c r="K6509">
        <v>-262.40688737699998</v>
      </c>
      <c r="L6509">
        <v>-256.29257947000002</v>
      </c>
      <c r="M6509">
        <v>-300</v>
      </c>
      <c r="N6509">
        <v>-300</v>
      </c>
      <c r="O6509">
        <v>-300</v>
      </c>
    </row>
    <row r="6510" spans="1:15" x14ac:dyDescent="0.2">
      <c r="A6510">
        <v>0.79431152343800004</v>
      </c>
      <c r="B6510">
        <v>-137.90931607600001</v>
      </c>
      <c r="C6510">
        <v>-137.91666005900001</v>
      </c>
      <c r="D6510">
        <v>-137.91873666800001</v>
      </c>
      <c r="E6510">
        <v>-137.92415339999999</v>
      </c>
      <c r="F6510">
        <v>-137.93640973999999</v>
      </c>
      <c r="G6510">
        <v>-137.967051134</v>
      </c>
      <c r="H6510">
        <v>0</v>
      </c>
      <c r="I6510">
        <v>0.79431152343800004</v>
      </c>
      <c r="J6510">
        <v>-263.38021189599999</v>
      </c>
      <c r="K6510">
        <v>-256.17334119600002</v>
      </c>
      <c r="L6510">
        <v>-252.26931460899999</v>
      </c>
      <c r="M6510">
        <v>-300</v>
      </c>
      <c r="N6510">
        <v>-300</v>
      </c>
      <c r="O6510">
        <v>-300</v>
      </c>
    </row>
    <row r="6511" spans="1:15" x14ac:dyDescent="0.2">
      <c r="A6511">
        <v>0.79443359375</v>
      </c>
      <c r="B6511">
        <v>-135.26517173299999</v>
      </c>
      <c r="C6511">
        <v>-135.27252554500001</v>
      </c>
      <c r="D6511">
        <v>-135.27460489699999</v>
      </c>
      <c r="E6511">
        <v>-135.280025591</v>
      </c>
      <c r="F6511">
        <v>-135.29229016799999</v>
      </c>
      <c r="G6511">
        <v>-135.322951563</v>
      </c>
      <c r="H6511">
        <v>0</v>
      </c>
      <c r="I6511">
        <v>0.79443359375</v>
      </c>
      <c r="J6511">
        <v>-268.841611828</v>
      </c>
      <c r="K6511">
        <v>-272.91488024</v>
      </c>
      <c r="L6511">
        <v>-249.42190984499999</v>
      </c>
      <c r="M6511">
        <v>-300</v>
      </c>
      <c r="N6511">
        <v>-300</v>
      </c>
      <c r="O6511">
        <v>-300</v>
      </c>
    </row>
    <row r="6512" spans="1:15" x14ac:dyDescent="0.2">
      <c r="A6512">
        <v>0.79455566406199996</v>
      </c>
      <c r="B6512">
        <v>-133.25439971</v>
      </c>
      <c r="C6512">
        <v>-133.26176335700001</v>
      </c>
      <c r="D6512">
        <v>-133.26384544800001</v>
      </c>
      <c r="E6512">
        <v>-133.269270108</v>
      </c>
      <c r="F6512">
        <v>-133.28154292299999</v>
      </c>
      <c r="G6512">
        <v>-133.31222431500001</v>
      </c>
      <c r="H6512">
        <v>0</v>
      </c>
      <c r="I6512">
        <v>0.79455566406199996</v>
      </c>
      <c r="J6512">
        <v>-300</v>
      </c>
      <c r="K6512">
        <v>-260.12918789499997</v>
      </c>
      <c r="L6512">
        <v>-247.547815402</v>
      </c>
      <c r="M6512">
        <v>-300</v>
      </c>
      <c r="N6512">
        <v>-300</v>
      </c>
      <c r="O6512">
        <v>-300</v>
      </c>
    </row>
    <row r="6513" spans="1:15" x14ac:dyDescent="0.2">
      <c r="A6513">
        <v>0.794677734375</v>
      </c>
      <c r="B6513">
        <v>-131.63453063599999</v>
      </c>
      <c r="C6513">
        <v>-131.64190412299999</v>
      </c>
      <c r="D6513">
        <v>-131.643988955</v>
      </c>
      <c r="E6513">
        <v>-131.64941758099999</v>
      </c>
      <c r="F6513">
        <v>-131.661698634</v>
      </c>
      <c r="G6513">
        <v>-131.69240002500001</v>
      </c>
      <c r="H6513">
        <v>0</v>
      </c>
      <c r="I6513">
        <v>0.794677734375</v>
      </c>
      <c r="J6513">
        <v>-274.15225923999998</v>
      </c>
      <c r="K6513">
        <v>-268.699827105</v>
      </c>
      <c r="L6513">
        <v>-246.46001228</v>
      </c>
      <c r="M6513">
        <v>-300</v>
      </c>
      <c r="N6513">
        <v>-300</v>
      </c>
      <c r="O6513">
        <v>-300</v>
      </c>
    </row>
    <row r="6514" spans="1:15" x14ac:dyDescent="0.2">
      <c r="A6514">
        <v>0.79479980468800004</v>
      </c>
      <c r="B6514">
        <v>-130.28040623199999</v>
      </c>
      <c r="C6514">
        <v>-130.287789567</v>
      </c>
      <c r="D6514">
        <v>-130.28987713999999</v>
      </c>
      <c r="E6514">
        <v>-130.295309731</v>
      </c>
      <c r="F6514">
        <v>-130.30759902400001</v>
      </c>
      <c r="G6514">
        <v>-130.33832041299999</v>
      </c>
      <c r="H6514">
        <v>0</v>
      </c>
      <c r="I6514">
        <v>0.79479980468800004</v>
      </c>
      <c r="J6514">
        <v>-274.41841056800001</v>
      </c>
      <c r="K6514">
        <v>-253.15577262100001</v>
      </c>
      <c r="L6514">
        <v>-246.03548902700001</v>
      </c>
      <c r="M6514">
        <v>-300</v>
      </c>
      <c r="N6514">
        <v>-300</v>
      </c>
      <c r="O6514">
        <v>-300</v>
      </c>
    </row>
    <row r="6515" spans="1:15" x14ac:dyDescent="0.2">
      <c r="A6515">
        <v>0.794921875</v>
      </c>
      <c r="B6515">
        <v>-129.11891323899999</v>
      </c>
      <c r="C6515">
        <v>-129.126306425</v>
      </c>
      <c r="D6515">
        <v>-129.12839674200001</v>
      </c>
      <c r="E6515">
        <v>-129.13383329999999</v>
      </c>
      <c r="F6515">
        <v>-129.14613083200001</v>
      </c>
      <c r="G6515">
        <v>-129.17687222000001</v>
      </c>
      <c r="H6515">
        <v>0</v>
      </c>
      <c r="I6515">
        <v>0.794921875</v>
      </c>
      <c r="J6515">
        <v>-284.357972206</v>
      </c>
      <c r="K6515">
        <v>-260.450679396</v>
      </c>
      <c r="L6515">
        <v>-246.18131831700001</v>
      </c>
      <c r="M6515">
        <v>-300</v>
      </c>
      <c r="N6515">
        <v>-300</v>
      </c>
      <c r="O6515">
        <v>-300</v>
      </c>
    </row>
    <row r="6516" spans="1:15" x14ac:dyDescent="0.2">
      <c r="A6516">
        <v>0.79504394531199996</v>
      </c>
      <c r="B6516">
        <v>-128.10361062499999</v>
      </c>
      <c r="C6516">
        <v>-128.11101366899999</v>
      </c>
      <c r="D6516">
        <v>-128.11310673</v>
      </c>
      <c r="E6516">
        <v>-128.11854725500001</v>
      </c>
      <c r="F6516">
        <v>-128.13085302499999</v>
      </c>
      <c r="G6516">
        <v>-128.16161441099999</v>
      </c>
      <c r="H6516">
        <v>0</v>
      </c>
      <c r="I6516">
        <v>0.79504394531199996</v>
      </c>
      <c r="J6516">
        <v>-283.45018441500002</v>
      </c>
      <c r="K6516">
        <v>-254.29875398199999</v>
      </c>
      <c r="L6516">
        <v>-246.807167018</v>
      </c>
      <c r="M6516">
        <v>-264.03104310200001</v>
      </c>
      <c r="N6516">
        <v>-300</v>
      </c>
      <c r="O6516">
        <v>-300</v>
      </c>
    </row>
    <row r="6517" spans="1:15" x14ac:dyDescent="0.2">
      <c r="A6517">
        <v>0.795166015625</v>
      </c>
      <c r="B6517">
        <v>-127.203152183</v>
      </c>
      <c r="C6517">
        <v>-127.21056509100001</v>
      </c>
      <c r="D6517">
        <v>-127.21266089700001</v>
      </c>
      <c r="E6517">
        <v>-127.21810539000001</v>
      </c>
      <c r="F6517">
        <v>-127.230419399</v>
      </c>
      <c r="G6517">
        <v>-127.26120078300001</v>
      </c>
      <c r="H6517">
        <v>0</v>
      </c>
      <c r="I6517">
        <v>0.795166015625</v>
      </c>
      <c r="J6517">
        <v>-278.88937862699999</v>
      </c>
      <c r="K6517">
        <v>-255.86751491000001</v>
      </c>
      <c r="L6517">
        <v>-247.82609893200001</v>
      </c>
      <c r="M6517">
        <v>-245.92744486500001</v>
      </c>
      <c r="N6517">
        <v>-300</v>
      </c>
      <c r="O6517">
        <v>-300</v>
      </c>
    </row>
    <row r="6518" spans="1:15" x14ac:dyDescent="0.2">
      <c r="A6518">
        <v>0.79528808593800004</v>
      </c>
      <c r="B6518">
        <v>-126.395380292</v>
      </c>
      <c r="C6518">
        <v>-126.40280307099999</v>
      </c>
      <c r="D6518">
        <v>-126.404901623</v>
      </c>
      <c r="E6518">
        <v>-126.410350084</v>
      </c>
      <c r="F6518">
        <v>-126.422672332</v>
      </c>
      <c r="G6518">
        <v>-126.45347371299999</v>
      </c>
      <c r="H6518">
        <v>0</v>
      </c>
      <c r="I6518">
        <v>0.79528808593800004</v>
      </c>
      <c r="J6518">
        <v>-282.05162072600001</v>
      </c>
      <c r="K6518">
        <v>-254.332373469</v>
      </c>
      <c r="L6518">
        <v>-249.080978098</v>
      </c>
      <c r="M6518">
        <v>-245.44790808600001</v>
      </c>
      <c r="N6518">
        <v>-300</v>
      </c>
      <c r="O6518">
        <v>-300</v>
      </c>
    </row>
    <row r="6519" spans="1:15" x14ac:dyDescent="0.2">
      <c r="A6519">
        <v>0.79541015625</v>
      </c>
      <c r="B6519">
        <v>-125.664052732</v>
      </c>
      <c r="C6519">
        <v>-125.67148538799999</v>
      </c>
      <c r="D6519">
        <v>-125.673586687</v>
      </c>
      <c r="E6519">
        <v>-125.67903911400001</v>
      </c>
      <c r="F6519">
        <v>-125.691369603</v>
      </c>
      <c r="G6519">
        <v>-125.722190982</v>
      </c>
      <c r="H6519">
        <v>0</v>
      </c>
      <c r="I6519">
        <v>0.79541015625</v>
      </c>
      <c r="J6519">
        <v>-296.14238584200001</v>
      </c>
      <c r="K6519">
        <v>-250.510321879</v>
      </c>
      <c r="L6519">
        <v>-250.36501246500001</v>
      </c>
      <c r="M6519">
        <v>-249.55321156599999</v>
      </c>
      <c r="N6519">
        <v>-300</v>
      </c>
      <c r="O6519">
        <v>-300</v>
      </c>
    </row>
    <row r="6520" spans="1:15" x14ac:dyDescent="0.2">
      <c r="A6520">
        <v>0.79553222656199996</v>
      </c>
      <c r="B6520">
        <v>-124.996908558</v>
      </c>
      <c r="C6520">
        <v>-125.00435109599999</v>
      </c>
      <c r="D6520">
        <v>-125.006455143</v>
      </c>
      <c r="E6520">
        <v>-125.01191153800001</v>
      </c>
      <c r="F6520">
        <v>-125.024250267</v>
      </c>
      <c r="G6520">
        <v>-125.055091643</v>
      </c>
      <c r="H6520">
        <v>0</v>
      </c>
      <c r="I6520">
        <v>0.79553222656199996</v>
      </c>
      <c r="J6520">
        <v>-291.79961421799999</v>
      </c>
      <c r="K6520">
        <v>-263.04246576899999</v>
      </c>
      <c r="L6520">
        <v>-251.38021351800001</v>
      </c>
      <c r="M6520">
        <v>-254.07198837199999</v>
      </c>
      <c r="N6520">
        <v>-300</v>
      </c>
      <c r="O6520">
        <v>-300</v>
      </c>
    </row>
    <row r="6521" spans="1:15" x14ac:dyDescent="0.2">
      <c r="A6521">
        <v>0.795654296875</v>
      </c>
      <c r="B6521">
        <v>-124.384465101</v>
      </c>
      <c r="C6521">
        <v>-124.391917529</v>
      </c>
      <c r="D6521">
        <v>-124.394024324</v>
      </c>
      <c r="E6521">
        <v>-124.399484688</v>
      </c>
      <c r="F6521">
        <v>-124.41183165699999</v>
      </c>
      <c r="G6521">
        <v>-124.44269303</v>
      </c>
      <c r="H6521">
        <v>0</v>
      </c>
      <c r="I6521">
        <v>0.795654296875</v>
      </c>
      <c r="J6521">
        <v>-290.63021450899998</v>
      </c>
      <c r="K6521">
        <v>-248.692883096</v>
      </c>
      <c r="L6521">
        <v>-251.86915649599999</v>
      </c>
      <c r="M6521">
        <v>-259.02323794799997</v>
      </c>
      <c r="N6521">
        <v>-300</v>
      </c>
      <c r="O6521">
        <v>-300</v>
      </c>
    </row>
    <row r="6522" spans="1:15" x14ac:dyDescent="0.2">
      <c r="A6522">
        <v>0.79577636718800004</v>
      </c>
      <c r="B6522">
        <v>-123.819237636</v>
      </c>
      <c r="C6522">
        <v>-123.82669995800001</v>
      </c>
      <c r="D6522">
        <v>-123.82880950400001</v>
      </c>
      <c r="E6522">
        <v>-123.83427383599999</v>
      </c>
      <c r="F6522">
        <v>-123.846629045</v>
      </c>
      <c r="G6522">
        <v>-123.877510415</v>
      </c>
      <c r="H6522">
        <v>0</v>
      </c>
      <c r="I6522">
        <v>0.79577636718800004</v>
      </c>
      <c r="J6522">
        <v>-298.49965767100002</v>
      </c>
      <c r="K6522">
        <v>-258.43331263900001</v>
      </c>
      <c r="L6522">
        <v>-251.762580509</v>
      </c>
      <c r="M6522">
        <v>-264.49842137299999</v>
      </c>
      <c r="N6522">
        <v>-300</v>
      </c>
      <c r="O6522">
        <v>-300</v>
      </c>
    </row>
    <row r="6523" spans="1:15" x14ac:dyDescent="0.2">
      <c r="A6523">
        <v>0.7958984375</v>
      </c>
      <c r="B6523">
        <v>-123.295215142</v>
      </c>
      <c r="C6523">
        <v>-123.302687366</v>
      </c>
      <c r="D6523">
        <v>-123.30479966199999</v>
      </c>
      <c r="E6523">
        <v>-123.310267962</v>
      </c>
      <c r="F6523">
        <v>-123.322631413</v>
      </c>
      <c r="G6523">
        <v>-123.35353277900001</v>
      </c>
      <c r="H6523">
        <v>0</v>
      </c>
      <c r="I6523">
        <v>0.7958984375</v>
      </c>
      <c r="J6523">
        <v>-300</v>
      </c>
      <c r="K6523">
        <v>-250.90639206500001</v>
      </c>
      <c r="L6523">
        <v>-251.23273338199999</v>
      </c>
      <c r="M6523">
        <v>-270.61926927299999</v>
      </c>
      <c r="N6523">
        <v>-300</v>
      </c>
      <c r="O6523">
        <v>-300</v>
      </c>
    </row>
    <row r="6524" spans="1:15" x14ac:dyDescent="0.2">
      <c r="A6524">
        <v>0.79602050781199996</v>
      </c>
      <c r="B6524">
        <v>-122.807497498</v>
      </c>
      <c r="C6524">
        <v>-122.81497963</v>
      </c>
      <c r="D6524">
        <v>-122.817094678</v>
      </c>
      <c r="E6524">
        <v>-122.822566947</v>
      </c>
      <c r="F6524">
        <v>-122.83493863699999</v>
      </c>
      <c r="G6524">
        <v>-122.86586</v>
      </c>
      <c r="H6524">
        <v>0</v>
      </c>
      <c r="I6524">
        <v>0.79602050781199996</v>
      </c>
      <c r="J6524">
        <v>-300</v>
      </c>
      <c r="K6524">
        <v>-253.839694622</v>
      </c>
      <c r="L6524">
        <v>-250.59920260300001</v>
      </c>
      <c r="M6524">
        <v>-277.56163247400002</v>
      </c>
      <c r="N6524">
        <v>-281.94190323599997</v>
      </c>
      <c r="O6524">
        <v>-300</v>
      </c>
    </row>
    <row r="6525" spans="1:15" x14ac:dyDescent="0.2">
      <c r="A6525">
        <v>0.796142578125</v>
      </c>
      <c r="B6525">
        <v>-122.352037899</v>
      </c>
      <c r="C6525">
        <v>-122.359529943</v>
      </c>
      <c r="D6525">
        <v>-122.361647744</v>
      </c>
      <c r="E6525">
        <v>-122.367123983</v>
      </c>
      <c r="F6525">
        <v>-122.379503915</v>
      </c>
      <c r="G6525">
        <v>-122.410445274</v>
      </c>
      <c r="H6525">
        <v>0</v>
      </c>
      <c r="I6525">
        <v>0.796142578125</v>
      </c>
      <c r="J6525">
        <v>-300</v>
      </c>
      <c r="K6525">
        <v>-253.06102791199999</v>
      </c>
      <c r="L6525">
        <v>-250.13843809700001</v>
      </c>
      <c r="M6525">
        <v>-285.58108905400002</v>
      </c>
      <c r="N6525">
        <v>-285.60189400899998</v>
      </c>
      <c r="O6525">
        <v>-300</v>
      </c>
    </row>
    <row r="6526" spans="1:15" x14ac:dyDescent="0.2">
      <c r="A6526">
        <v>0.79626464843800004</v>
      </c>
      <c r="B6526">
        <v>-121.925455871</v>
      </c>
      <c r="C6526">
        <v>-121.932957835</v>
      </c>
      <c r="D6526">
        <v>-121.935078389</v>
      </c>
      <c r="E6526">
        <v>-121.94055859700001</v>
      </c>
      <c r="F6526">
        <v>-121.95294677</v>
      </c>
      <c r="G6526">
        <v>-121.983908124</v>
      </c>
      <c r="H6526">
        <v>0</v>
      </c>
      <c r="I6526">
        <v>0.79626464843800004</v>
      </c>
      <c r="J6526">
        <v>-300</v>
      </c>
      <c r="K6526">
        <v>-250.027473386</v>
      </c>
      <c r="L6526">
        <v>-250.09048522099999</v>
      </c>
      <c r="M6526">
        <v>-295.01581426000001</v>
      </c>
      <c r="N6526">
        <v>-295.04026840099999</v>
      </c>
      <c r="O6526">
        <v>-300</v>
      </c>
    </row>
    <row r="6527" spans="1:15" x14ac:dyDescent="0.2">
      <c r="A6527">
        <v>0.79638671875</v>
      </c>
      <c r="B6527">
        <v>-121.52489886799999</v>
      </c>
      <c r="C6527">
        <v>-121.53241075699999</v>
      </c>
      <c r="D6527">
        <v>-121.53453406600001</v>
      </c>
      <c r="E6527">
        <v>-121.540018244</v>
      </c>
      <c r="F6527">
        <v>-121.55241465899999</v>
      </c>
      <c r="G6527">
        <v>-121.58339600799999</v>
      </c>
      <c r="H6527">
        <v>0</v>
      </c>
      <c r="I6527">
        <v>0.79638671875</v>
      </c>
      <c r="J6527">
        <v>-300</v>
      </c>
      <c r="K6527">
        <v>-279.86941748999999</v>
      </c>
      <c r="L6527">
        <v>-250.641442509</v>
      </c>
      <c r="M6527">
        <v>-300</v>
      </c>
      <c r="N6527">
        <v>-300</v>
      </c>
      <c r="O6527">
        <v>-300</v>
      </c>
    </row>
    <row r="6528" spans="1:15" x14ac:dyDescent="0.2">
      <c r="A6528">
        <v>0.79650878906199996</v>
      </c>
      <c r="B6528">
        <v>-121.147938057</v>
      </c>
      <c r="C6528">
        <v>-121.155459878</v>
      </c>
      <c r="D6528">
        <v>-121.157585943</v>
      </c>
      <c r="E6528">
        <v>-121.163074091</v>
      </c>
      <c r="F6528">
        <v>-121.175478747</v>
      </c>
      <c r="G6528">
        <v>-121.20648009200001</v>
      </c>
      <c r="H6528">
        <v>0</v>
      </c>
      <c r="I6528">
        <v>0.79650878906199996</v>
      </c>
      <c r="J6528">
        <v>-300</v>
      </c>
      <c r="K6528">
        <v>-256.84901349900002</v>
      </c>
      <c r="L6528">
        <v>-252.04077477600001</v>
      </c>
      <c r="M6528">
        <v>-300</v>
      </c>
      <c r="N6528">
        <v>-300</v>
      </c>
      <c r="O6528">
        <v>-300</v>
      </c>
    </row>
    <row r="6529" spans="1:15" x14ac:dyDescent="0.2">
      <c r="A6529">
        <v>0.796630859375</v>
      </c>
      <c r="B6529">
        <v>-120.79248862199999</v>
      </c>
      <c r="C6529">
        <v>-120.800020381</v>
      </c>
      <c r="D6529">
        <v>-120.802149202</v>
      </c>
      <c r="E6529">
        <v>-120.80764132</v>
      </c>
      <c r="F6529">
        <v>-120.820054218</v>
      </c>
      <c r="G6529">
        <v>-120.851075557</v>
      </c>
      <c r="H6529">
        <v>0</v>
      </c>
      <c r="I6529">
        <v>0.796630859375</v>
      </c>
      <c r="J6529">
        <v>-298.094403833</v>
      </c>
      <c r="K6529">
        <v>-256.696505425</v>
      </c>
      <c r="L6529">
        <v>-254.772032354</v>
      </c>
      <c r="M6529">
        <v>-300</v>
      </c>
      <c r="N6529">
        <v>-300</v>
      </c>
      <c r="O6529">
        <v>-300</v>
      </c>
    </row>
    <row r="6530" spans="1:15" x14ac:dyDescent="0.2">
      <c r="A6530">
        <v>0.79675292968800004</v>
      </c>
      <c r="B6530">
        <v>-120.456747979</v>
      </c>
      <c r="C6530">
        <v>-120.464289682</v>
      </c>
      <c r="D6530">
        <v>-120.46642126</v>
      </c>
      <c r="E6530">
        <v>-120.47191734899999</v>
      </c>
      <c r="F6530">
        <v>-120.48433848800001</v>
      </c>
      <c r="G6530">
        <v>-120.515379822</v>
      </c>
      <c r="H6530">
        <v>0</v>
      </c>
      <c r="I6530">
        <v>0.79675292968800004</v>
      </c>
      <c r="J6530">
        <v>-300</v>
      </c>
      <c r="K6530">
        <v>-250.05563149100001</v>
      </c>
      <c r="L6530">
        <v>-260.30701691000002</v>
      </c>
      <c r="M6530">
        <v>-300</v>
      </c>
      <c r="N6530">
        <v>-300</v>
      </c>
      <c r="O6530">
        <v>-300</v>
      </c>
    </row>
    <row r="6531" spans="1:15" x14ac:dyDescent="0.2">
      <c r="A6531">
        <v>0.796875</v>
      </c>
      <c r="B6531">
        <v>-120.139147284</v>
      </c>
      <c r="C6531">
        <v>-120.146698937</v>
      </c>
      <c r="D6531">
        <v>-120.14883327299999</v>
      </c>
      <c r="E6531">
        <v>-120.154333334</v>
      </c>
      <c r="F6531">
        <v>-120.166762715</v>
      </c>
      <c r="G6531">
        <v>-120.197824043</v>
      </c>
      <c r="H6531">
        <v>0</v>
      </c>
      <c r="I6531">
        <v>0.796875</v>
      </c>
      <c r="J6531">
        <v>-300</v>
      </c>
      <c r="K6531">
        <v>-300</v>
      </c>
      <c r="L6531">
        <v>-300</v>
      </c>
      <c r="M6531">
        <v>-300</v>
      </c>
      <c r="N6531">
        <v>-300</v>
      </c>
      <c r="O6531">
        <v>-300</v>
      </c>
    </row>
    <row r="6532" spans="1:15" x14ac:dyDescent="0.2">
      <c r="A6532">
        <v>0.79699707031199996</v>
      </c>
      <c r="B6532">
        <v>-119.83831293999999</v>
      </c>
      <c r="C6532">
        <v>-119.845874549</v>
      </c>
      <c r="D6532">
        <v>-119.848011645</v>
      </c>
      <c r="E6532">
        <v>-119.853515676</v>
      </c>
      <c r="F6532">
        <v>-119.8659533</v>
      </c>
      <c r="G6532">
        <v>-119.897034621</v>
      </c>
      <c r="H6532">
        <v>0</v>
      </c>
      <c r="I6532">
        <v>0.79699707031199996</v>
      </c>
      <c r="J6532">
        <v>-268.706413548</v>
      </c>
      <c r="K6532">
        <v>-249.845060738</v>
      </c>
      <c r="L6532">
        <v>-260.27266168400001</v>
      </c>
      <c r="M6532">
        <v>-300</v>
      </c>
      <c r="N6532">
        <v>-300</v>
      </c>
      <c r="O6532">
        <v>-300</v>
      </c>
    </row>
    <row r="6533" spans="1:15" x14ac:dyDescent="0.2">
      <c r="A6533">
        <v>0.797119140625</v>
      </c>
      <c r="B6533">
        <v>-119.55303572</v>
      </c>
      <c r="C6533">
        <v>-119.560607291</v>
      </c>
      <c r="D6533">
        <v>-119.562747147</v>
      </c>
      <c r="E6533">
        <v>-119.56825515</v>
      </c>
      <c r="F6533">
        <v>-119.58070101600001</v>
      </c>
      <c r="G6533">
        <v>-119.61180233100001</v>
      </c>
      <c r="H6533">
        <v>0</v>
      </c>
      <c r="I6533">
        <v>0.797119140625</v>
      </c>
      <c r="J6533">
        <v>-250.91748857300001</v>
      </c>
      <c r="K6533">
        <v>-256.27593496899999</v>
      </c>
      <c r="L6533">
        <v>-254.70607592299999</v>
      </c>
      <c r="M6533">
        <v>-300</v>
      </c>
      <c r="N6533">
        <v>-300</v>
      </c>
      <c r="O6533">
        <v>-300</v>
      </c>
    </row>
    <row r="6534" spans="1:15" x14ac:dyDescent="0.2">
      <c r="A6534">
        <v>0.79724121093800004</v>
      </c>
      <c r="B6534">
        <v>-119.282245782</v>
      </c>
      <c r="C6534">
        <v>-119.289827321</v>
      </c>
      <c r="D6534">
        <v>-119.29196993799999</v>
      </c>
      <c r="E6534">
        <v>-119.29748191199999</v>
      </c>
      <c r="F6534">
        <v>-119.309936021</v>
      </c>
      <c r="G6534">
        <v>-119.34105732899999</v>
      </c>
      <c r="H6534">
        <v>0</v>
      </c>
      <c r="I6534">
        <v>0.79724121093800004</v>
      </c>
      <c r="J6534">
        <v>-238.321953366</v>
      </c>
      <c r="K6534">
        <v>-256.21195319899999</v>
      </c>
      <c r="L6534">
        <v>-251.94238758099999</v>
      </c>
      <c r="M6534">
        <v>-300</v>
      </c>
      <c r="N6534">
        <v>-300</v>
      </c>
      <c r="O6534">
        <v>-300</v>
      </c>
    </row>
    <row r="6535" spans="1:15" x14ac:dyDescent="0.2">
      <c r="A6535">
        <v>0.79736328125</v>
      </c>
      <c r="B6535">
        <v>-119.02499226099999</v>
      </c>
      <c r="C6535">
        <v>-119.03258377500001</v>
      </c>
      <c r="D6535">
        <v>-119.034729154</v>
      </c>
      <c r="E6535">
        <v>-119.04024510000001</v>
      </c>
      <c r="F6535">
        <v>-119.05270745200001</v>
      </c>
      <c r="G6535">
        <v>-119.08384875199999</v>
      </c>
      <c r="H6535">
        <v>0</v>
      </c>
      <c r="I6535">
        <v>0.79736328125</v>
      </c>
      <c r="J6535">
        <v>-228.34885641700001</v>
      </c>
      <c r="K6535">
        <v>-279.00577635799999</v>
      </c>
      <c r="L6535">
        <v>-250.509605927</v>
      </c>
      <c r="M6535">
        <v>-300</v>
      </c>
      <c r="N6535">
        <v>-300</v>
      </c>
      <c r="O6535">
        <v>-300</v>
      </c>
    </row>
    <row r="6536" spans="1:15" x14ac:dyDescent="0.2">
      <c r="A6536">
        <v>0.79748535156199996</v>
      </c>
      <c r="B6536">
        <v>-118.780426482</v>
      </c>
      <c r="C6536">
        <v>-118.788027977</v>
      </c>
      <c r="D6536">
        <v>-118.79017611899999</v>
      </c>
      <c r="E6536">
        <v>-118.795696037</v>
      </c>
      <c r="F6536">
        <v>-118.808166632</v>
      </c>
      <c r="G6536">
        <v>-118.839327924</v>
      </c>
      <c r="H6536">
        <v>0</v>
      </c>
      <c r="I6536">
        <v>0.79748535156199996</v>
      </c>
      <c r="J6536">
        <v>-220.100581312</v>
      </c>
      <c r="K6536">
        <v>-248.96242251699999</v>
      </c>
      <c r="L6536">
        <v>-249.92632142400001</v>
      </c>
      <c r="M6536">
        <v>-294.91691544899999</v>
      </c>
      <c r="N6536">
        <v>-294.90381584599999</v>
      </c>
      <c r="O6536">
        <v>-300</v>
      </c>
    </row>
    <row r="6537" spans="1:15" x14ac:dyDescent="0.2">
      <c r="A6537">
        <v>0.797607421875</v>
      </c>
      <c r="B6537">
        <v>-118.547788035</v>
      </c>
      <c r="C6537">
        <v>-118.55539951599999</v>
      </c>
      <c r="D6537">
        <v>-118.55755042200001</v>
      </c>
      <c r="E6537">
        <v>-118.563074313</v>
      </c>
      <c r="F6537">
        <v>-118.57555315099999</v>
      </c>
      <c r="G6537">
        <v>-118.606734434</v>
      </c>
      <c r="H6537">
        <v>0</v>
      </c>
      <c r="I6537">
        <v>0.797607421875</v>
      </c>
      <c r="J6537">
        <v>-213.13106064999999</v>
      </c>
      <c r="K6537">
        <v>-251.77704659899999</v>
      </c>
      <c r="L6537">
        <v>-249.941970441</v>
      </c>
      <c r="M6537">
        <v>-285.37459294299998</v>
      </c>
      <c r="N6537">
        <v>-285.364530226</v>
      </c>
      <c r="O6537">
        <v>-300</v>
      </c>
    </row>
    <row r="6538" spans="1:15" x14ac:dyDescent="0.2">
      <c r="A6538">
        <v>0.79772949218800004</v>
      </c>
      <c r="B6538">
        <v>-118.32639315900001</v>
      </c>
      <c r="C6538">
        <v>-118.334014633</v>
      </c>
      <c r="D6538">
        <v>-118.33616830299999</v>
      </c>
      <c r="E6538">
        <v>-118.34169616699999</v>
      </c>
      <c r="F6538">
        <v>-118.354183248</v>
      </c>
      <c r="G6538">
        <v>-118.385384523</v>
      </c>
      <c r="H6538">
        <v>0</v>
      </c>
      <c r="I6538">
        <v>0.79772949218800004</v>
      </c>
      <c r="J6538">
        <v>-207.17736139799999</v>
      </c>
      <c r="K6538">
        <v>-252.33218374699999</v>
      </c>
      <c r="L6538">
        <v>-250.36872140599999</v>
      </c>
      <c r="M6538">
        <v>-277.33078176800001</v>
      </c>
      <c r="N6538">
        <v>-281.70403388</v>
      </c>
      <c r="O6538">
        <v>-300</v>
      </c>
    </row>
    <row r="6539" spans="1:15" x14ac:dyDescent="0.2">
      <c r="A6539">
        <v>0.7978515625</v>
      </c>
      <c r="B6539">
        <v>-118.11562498399999</v>
      </c>
      <c r="C6539">
        <v>-118.12325645599999</v>
      </c>
      <c r="D6539">
        <v>-118.125412893</v>
      </c>
      <c r="E6539">
        <v>-118.13094473</v>
      </c>
      <c r="F6539">
        <v>-118.143440054</v>
      </c>
      <c r="G6539">
        <v>-118.17466132</v>
      </c>
      <c r="H6539">
        <v>0</v>
      </c>
      <c r="I6539">
        <v>0.7978515625</v>
      </c>
      <c r="J6539">
        <v>-202.06806612299999</v>
      </c>
      <c r="K6539">
        <v>-249.17222446700001</v>
      </c>
      <c r="L6539">
        <v>-250.97008938299999</v>
      </c>
      <c r="M6539">
        <v>-270.35915058900002</v>
      </c>
      <c r="N6539">
        <v>-300</v>
      </c>
      <c r="O6539">
        <v>-300</v>
      </c>
    </row>
    <row r="6540" spans="1:15" x14ac:dyDescent="0.2">
      <c r="A6540">
        <v>0.79797363281199996</v>
      </c>
      <c r="B6540">
        <v>-117.914925287</v>
      </c>
      <c r="C6540">
        <v>-117.922566765</v>
      </c>
      <c r="D6540">
        <v>-117.924725968</v>
      </c>
      <c r="E6540">
        <v>-117.930261778</v>
      </c>
      <c r="F6540">
        <v>-117.942765346</v>
      </c>
      <c r="G6540">
        <v>-117.974006602</v>
      </c>
      <c r="H6540">
        <v>0</v>
      </c>
      <c r="I6540">
        <v>0.79797363281199996</v>
      </c>
      <c r="J6540">
        <v>-197.68360843400001</v>
      </c>
      <c r="K6540">
        <v>-256.468093608</v>
      </c>
      <c r="L6540">
        <v>-251.46697131799999</v>
      </c>
      <c r="M6540">
        <v>-264.202270274</v>
      </c>
      <c r="N6540">
        <v>-300</v>
      </c>
      <c r="O6540">
        <v>-300</v>
      </c>
    </row>
    <row r="6541" spans="1:15" x14ac:dyDescent="0.2">
      <c r="A6541">
        <v>0.798095703125</v>
      </c>
      <c r="B6541">
        <v>-117.723787491</v>
      </c>
      <c r="C6541">
        <v>-117.73143897999999</v>
      </c>
      <c r="D6541">
        <v>-117.733600951</v>
      </c>
      <c r="E6541">
        <v>-117.73914073500001</v>
      </c>
      <c r="F6541">
        <v>-117.751652546</v>
      </c>
      <c r="G6541">
        <v>-117.782913792</v>
      </c>
      <c r="H6541">
        <v>0</v>
      </c>
      <c r="I6541">
        <v>0.798095703125</v>
      </c>
      <c r="J6541">
        <v>-193.93650282499999</v>
      </c>
      <c r="K6541">
        <v>-246.492592801</v>
      </c>
      <c r="L6541">
        <v>-251.54094846000001</v>
      </c>
      <c r="M6541">
        <v>-258.69374174199999</v>
      </c>
      <c r="N6541">
        <v>-300</v>
      </c>
      <c r="O6541">
        <v>-300</v>
      </c>
    </row>
    <row r="6542" spans="1:15" x14ac:dyDescent="0.2">
      <c r="A6542">
        <v>0.79821777343800004</v>
      </c>
      <c r="B6542">
        <v>-117.54175068399999</v>
      </c>
      <c r="C6542">
        <v>-117.54941219</v>
      </c>
      <c r="D6542">
        <v>-117.55157692900001</v>
      </c>
      <c r="E6542">
        <v>-117.557120686</v>
      </c>
      <c r="F6542">
        <v>-117.569640741</v>
      </c>
      <c r="G6542">
        <v>-117.600921977</v>
      </c>
      <c r="H6542">
        <v>0</v>
      </c>
      <c r="I6542">
        <v>0.79821777343800004</v>
      </c>
      <c r="J6542">
        <v>-190.7602866</v>
      </c>
      <c r="K6542">
        <v>-260.60266773400002</v>
      </c>
      <c r="L6542">
        <v>-251.01948943400001</v>
      </c>
      <c r="M6542">
        <v>-253.71006187699999</v>
      </c>
      <c r="N6542">
        <v>-300</v>
      </c>
      <c r="O6542">
        <v>-300</v>
      </c>
    </row>
    <row r="6543" spans="1:15" x14ac:dyDescent="0.2">
      <c r="A6543">
        <v>0.79833984375</v>
      </c>
      <c r="B6543">
        <v>-117.368394489</v>
      </c>
      <c r="C6543">
        <v>-117.37606601900001</v>
      </c>
      <c r="D6543">
        <v>-117.378233528</v>
      </c>
      <c r="E6543">
        <v>-117.383781259</v>
      </c>
      <c r="F6543">
        <v>-117.396309558</v>
      </c>
      <c r="G6543">
        <v>-117.427610782</v>
      </c>
      <c r="H6543">
        <v>0</v>
      </c>
      <c r="I6543">
        <v>0.79833984375</v>
      </c>
      <c r="J6543">
        <v>-188.10285971799999</v>
      </c>
      <c r="K6543">
        <v>-247.81975903</v>
      </c>
      <c r="L6543">
        <v>-249.97157827300001</v>
      </c>
      <c r="M6543">
        <v>-249.15935356700001</v>
      </c>
      <c r="N6543">
        <v>-300</v>
      </c>
      <c r="O6543">
        <v>-300</v>
      </c>
    </row>
    <row r="6544" spans="1:15" x14ac:dyDescent="0.2">
      <c r="A6544">
        <v>0.79846191406199996</v>
      </c>
      <c r="B6544">
        <v>-117.20333465100001</v>
      </c>
      <c r="C6544">
        <v>-117.21101621</v>
      </c>
      <c r="D6544">
        <v>-117.21318648899999</v>
      </c>
      <c r="E6544">
        <v>-117.218738194</v>
      </c>
      <c r="F6544">
        <v>-117.23127473700001</v>
      </c>
      <c r="G6544">
        <v>-117.26259595099999</v>
      </c>
      <c r="H6544">
        <v>0</v>
      </c>
      <c r="I6544">
        <v>0.79846191406199996</v>
      </c>
      <c r="J6544">
        <v>-185.922173345</v>
      </c>
      <c r="K6544">
        <v>-251.38656399800001</v>
      </c>
      <c r="L6544">
        <v>-248.654257204</v>
      </c>
      <c r="M6544">
        <v>-245.02119462499999</v>
      </c>
      <c r="N6544">
        <v>-300</v>
      </c>
      <c r="O6544">
        <v>-300</v>
      </c>
    </row>
    <row r="6545" spans="1:15" x14ac:dyDescent="0.2">
      <c r="A6545">
        <v>0.798583984375</v>
      </c>
      <c r="B6545">
        <v>-117.04621920300001</v>
      </c>
      <c r="C6545">
        <v>-117.053910797</v>
      </c>
      <c r="D6545">
        <v>-117.056083847</v>
      </c>
      <c r="E6545">
        <v>-117.061639528</v>
      </c>
      <c r="F6545">
        <v>-117.074184315</v>
      </c>
      <c r="G6545">
        <v>-117.105525516</v>
      </c>
      <c r="H6545">
        <v>0</v>
      </c>
      <c r="I6545">
        <v>0.798583984375</v>
      </c>
      <c r="J6545">
        <v>-184.183252426</v>
      </c>
      <c r="K6545">
        <v>-252.66018244099999</v>
      </c>
      <c r="L6545">
        <v>-247.36647244900001</v>
      </c>
      <c r="M6545">
        <v>-245.46798855500001</v>
      </c>
      <c r="N6545">
        <v>-300</v>
      </c>
      <c r="O6545">
        <v>-300</v>
      </c>
    </row>
    <row r="6546" spans="1:15" x14ac:dyDescent="0.2">
      <c r="A6546">
        <v>0.79870605468800004</v>
      </c>
      <c r="B6546">
        <v>-116.89672514900001</v>
      </c>
      <c r="C6546">
        <v>-116.904426785</v>
      </c>
      <c r="D6546">
        <v>-116.906602608</v>
      </c>
      <c r="E6546">
        <v>-116.912162263</v>
      </c>
      <c r="F6546">
        <v>-116.92471529399999</v>
      </c>
      <c r="G6546">
        <v>-116.956076483</v>
      </c>
      <c r="H6546">
        <v>0</v>
      </c>
      <c r="I6546">
        <v>0.79870605468800004</v>
      </c>
      <c r="J6546">
        <v>-182.85601921700001</v>
      </c>
      <c r="K6546">
        <v>-250.82026696400001</v>
      </c>
      <c r="L6546">
        <v>-246.31510305500001</v>
      </c>
      <c r="M6546">
        <v>-263.53726946</v>
      </c>
      <c r="N6546">
        <v>-300</v>
      </c>
      <c r="O6546">
        <v>-300</v>
      </c>
    </row>
    <row r="6547" spans="1:15" x14ac:dyDescent="0.2">
      <c r="A6547">
        <v>0.798828125</v>
      </c>
      <c r="B6547">
        <v>-116.754555568</v>
      </c>
      <c r="C6547">
        <v>-116.762267252</v>
      </c>
      <c r="D6547">
        <v>-116.76444584799999</v>
      </c>
      <c r="E6547">
        <v>-116.77000947800001</v>
      </c>
      <c r="F6547">
        <v>-116.782570753</v>
      </c>
      <c r="G6547">
        <v>-116.813951929</v>
      </c>
      <c r="H6547">
        <v>0</v>
      </c>
      <c r="I6547">
        <v>0.798828125</v>
      </c>
      <c r="J6547">
        <v>-181.91359942599999</v>
      </c>
      <c r="K6547">
        <v>-256.69087334099999</v>
      </c>
      <c r="L6547">
        <v>-245.65627526899999</v>
      </c>
      <c r="M6547">
        <v>-300</v>
      </c>
      <c r="N6547">
        <v>-300</v>
      </c>
      <c r="O6547">
        <v>-300</v>
      </c>
    </row>
    <row r="6548" spans="1:15" x14ac:dyDescent="0.2">
      <c r="A6548">
        <v>0.79895019531199996</v>
      </c>
      <c r="B6548">
        <v>-116.619437073</v>
      </c>
      <c r="C6548">
        <v>-116.62715881</v>
      </c>
      <c r="D6548">
        <v>-116.62934018</v>
      </c>
      <c r="E6548">
        <v>-116.634907786</v>
      </c>
      <c r="F6548">
        <v>-116.647477305</v>
      </c>
      <c r="G6548">
        <v>-116.67887846799999</v>
      </c>
      <c r="H6548">
        <v>0</v>
      </c>
      <c r="I6548">
        <v>0.79895019531199996</v>
      </c>
      <c r="J6548">
        <v>-181.33093004099999</v>
      </c>
      <c r="K6548">
        <v>-249.107788091</v>
      </c>
      <c r="L6548">
        <v>-245.477525544</v>
      </c>
      <c r="M6548">
        <v>-300</v>
      </c>
      <c r="N6548">
        <v>-300</v>
      </c>
      <c r="O6548">
        <v>-300</v>
      </c>
    </row>
    <row r="6549" spans="1:15" x14ac:dyDescent="0.2">
      <c r="A6549">
        <v>0.799072265625</v>
      </c>
      <c r="B6549">
        <v>-116.49111758799999</v>
      </c>
      <c r="C6549">
        <v>-116.498849385</v>
      </c>
      <c r="D6549">
        <v>-116.501033531</v>
      </c>
      <c r="E6549">
        <v>-116.506605112</v>
      </c>
      <c r="F6549">
        <v>-116.519182876</v>
      </c>
      <c r="G6549">
        <v>-116.55060402399999</v>
      </c>
      <c r="H6549">
        <v>0</v>
      </c>
      <c r="I6549">
        <v>0.799072265625</v>
      </c>
      <c r="J6549">
        <v>-181.08357463600001</v>
      </c>
      <c r="K6549">
        <v>-264.351031342</v>
      </c>
      <c r="L6549">
        <v>-245.86937637</v>
      </c>
      <c r="M6549">
        <v>-300</v>
      </c>
      <c r="N6549">
        <v>-300</v>
      </c>
      <c r="O6549">
        <v>-300</v>
      </c>
    </row>
    <row r="6550" spans="1:15" x14ac:dyDescent="0.2">
      <c r="A6550">
        <v>0.79919433593800004</v>
      </c>
      <c r="B6550">
        <v>-116.369364389</v>
      </c>
      <c r="C6550">
        <v>-116.37710625299999</v>
      </c>
      <c r="D6550">
        <v>-116.379293174</v>
      </c>
      <c r="E6550">
        <v>-116.384868731</v>
      </c>
      <c r="F6550">
        <v>-116.397454739</v>
      </c>
      <c r="G6550">
        <v>-116.428895873</v>
      </c>
      <c r="H6550">
        <v>0</v>
      </c>
      <c r="I6550">
        <v>0.79919433593800004</v>
      </c>
      <c r="J6550">
        <v>-181.146706642</v>
      </c>
      <c r="K6550">
        <v>-255.468278696</v>
      </c>
      <c r="L6550">
        <v>-246.924783319</v>
      </c>
      <c r="M6550">
        <v>-300</v>
      </c>
      <c r="N6550">
        <v>-300</v>
      </c>
      <c r="O6550">
        <v>-300</v>
      </c>
    </row>
    <row r="6551" spans="1:15" x14ac:dyDescent="0.2">
      <c r="A6551">
        <v>0.79931640625</v>
      </c>
      <c r="B6551">
        <v>-116.253962371</v>
      </c>
      <c r="C6551">
        <v>-116.26171430700001</v>
      </c>
      <c r="D6551">
        <v>-116.263904005</v>
      </c>
      <c r="E6551">
        <v>-116.269483537</v>
      </c>
      <c r="F6551">
        <v>-116.28207779100001</v>
      </c>
      <c r="G6551">
        <v>-116.313538909</v>
      </c>
      <c r="H6551">
        <v>0</v>
      </c>
      <c r="I6551">
        <v>0.79931640625</v>
      </c>
      <c r="J6551">
        <v>-181.49426566099999</v>
      </c>
      <c r="K6551">
        <v>-267.93147155899999</v>
      </c>
      <c r="L6551">
        <v>-248.76589287799999</v>
      </c>
      <c r="M6551">
        <v>-300</v>
      </c>
      <c r="N6551">
        <v>-300</v>
      </c>
      <c r="O6551">
        <v>-300</v>
      </c>
    </row>
    <row r="6552" spans="1:15" x14ac:dyDescent="0.2">
      <c r="A6552">
        <v>0.79943847656199996</v>
      </c>
      <c r="B6552">
        <v>-116.14471251499999</v>
      </c>
      <c r="C6552">
        <v>-116.152474528</v>
      </c>
      <c r="D6552">
        <v>-116.154667004</v>
      </c>
      <c r="E6552">
        <v>-116.16025051299999</v>
      </c>
      <c r="F6552">
        <v>-116.172853011</v>
      </c>
      <c r="G6552">
        <v>-116.20433411400001</v>
      </c>
      <c r="H6552">
        <v>0</v>
      </c>
      <c r="I6552">
        <v>0.79943847656199996</v>
      </c>
      <c r="J6552">
        <v>-182.09830294400001</v>
      </c>
      <c r="K6552">
        <v>-250.85090948199999</v>
      </c>
      <c r="L6552">
        <v>-251.580050548</v>
      </c>
      <c r="M6552">
        <v>-300</v>
      </c>
      <c r="N6552">
        <v>-300</v>
      </c>
      <c r="O6552">
        <v>-300</v>
      </c>
    </row>
    <row r="6553" spans="1:15" x14ac:dyDescent="0.2">
      <c r="A6553">
        <v>0.799560546875</v>
      </c>
      <c r="B6553">
        <v>-116.041430525</v>
      </c>
      <c r="C6553">
        <v>-116.049202623</v>
      </c>
      <c r="D6553">
        <v>-116.051397878</v>
      </c>
      <c r="E6553">
        <v>-116.056985363</v>
      </c>
      <c r="F6553">
        <v>-116.06959610600001</v>
      </c>
      <c r="G6553">
        <v>-116.101097192</v>
      </c>
      <c r="H6553">
        <v>0</v>
      </c>
      <c r="I6553">
        <v>0.799560546875</v>
      </c>
      <c r="J6553">
        <v>-182.928519534</v>
      </c>
      <c r="K6553">
        <v>-256.733804443</v>
      </c>
      <c r="L6553">
        <v>-255.57162811000001</v>
      </c>
      <c r="M6553">
        <v>-300</v>
      </c>
      <c r="N6553">
        <v>-300</v>
      </c>
      <c r="O6553">
        <v>-300</v>
      </c>
    </row>
    <row r="6554" spans="1:15" x14ac:dyDescent="0.2">
      <c r="A6554">
        <v>0.79968261718800004</v>
      </c>
      <c r="B6554">
        <v>-115.943945621</v>
      </c>
      <c r="C6554">
        <v>-115.95172780999999</v>
      </c>
      <c r="D6554">
        <v>-115.953925845</v>
      </c>
      <c r="E6554">
        <v>-115.959517306</v>
      </c>
      <c r="F6554">
        <v>-115.97213629399999</v>
      </c>
      <c r="G6554">
        <v>-116.00365736400001</v>
      </c>
      <c r="H6554">
        <v>0</v>
      </c>
      <c r="I6554">
        <v>0.79968261718800004</v>
      </c>
      <c r="J6554">
        <v>-183.95187186300001</v>
      </c>
      <c r="K6554">
        <v>-259.52775455599999</v>
      </c>
      <c r="L6554">
        <v>-260.66872252000002</v>
      </c>
      <c r="M6554">
        <v>-300</v>
      </c>
      <c r="N6554">
        <v>-300</v>
      </c>
      <c r="O6554">
        <v>-300</v>
      </c>
    </row>
    <row r="6555" spans="1:15" x14ac:dyDescent="0.2">
      <c r="A6555">
        <v>0.7998046875</v>
      </c>
      <c r="B6555">
        <v>-115.852099456</v>
      </c>
      <c r="C6555">
        <v>-115.859891741</v>
      </c>
      <c r="D6555">
        <v>-115.86209255599999</v>
      </c>
      <c r="E6555">
        <v>-115.867687995</v>
      </c>
      <c r="F6555">
        <v>-115.880315227</v>
      </c>
      <c r="G6555">
        <v>-115.91185627900001</v>
      </c>
      <c r="H6555">
        <v>0</v>
      </c>
      <c r="I6555">
        <v>0.7998046875</v>
      </c>
      <c r="J6555">
        <v>-185.131914292</v>
      </c>
      <c r="K6555">
        <v>-275.70362985700001</v>
      </c>
      <c r="L6555">
        <v>-264.59072815899998</v>
      </c>
      <c r="M6555">
        <v>-300</v>
      </c>
      <c r="N6555">
        <v>-300</v>
      </c>
      <c r="O6555">
        <v>-300</v>
      </c>
    </row>
    <row r="6556" spans="1:15" x14ac:dyDescent="0.2">
      <c r="A6556">
        <v>0.79992675781199996</v>
      </c>
      <c r="B6556">
        <v>-115.765745146</v>
      </c>
      <c r="C6556">
        <v>-115.773547534</v>
      </c>
      <c r="D6556">
        <v>-115.77575113100001</v>
      </c>
      <c r="E6556">
        <v>-115.781350547</v>
      </c>
      <c r="F6556">
        <v>-115.79398602400001</v>
      </c>
      <c r="G6556">
        <v>-115.825547058</v>
      </c>
      <c r="H6556">
        <v>0</v>
      </c>
      <c r="I6556">
        <v>0.79992675781199996</v>
      </c>
      <c r="J6556">
        <v>-186.42723516999999</v>
      </c>
      <c r="K6556">
        <v>-252.831868684</v>
      </c>
      <c r="L6556">
        <v>-262.52480489499999</v>
      </c>
      <c r="M6556">
        <v>-300</v>
      </c>
      <c r="N6556">
        <v>-300</v>
      </c>
      <c r="O6556">
        <v>-300</v>
      </c>
    </row>
    <row r="6557" spans="1:15" x14ac:dyDescent="0.2">
      <c r="A6557">
        <v>0.800048828125</v>
      </c>
      <c r="B6557">
        <v>-115.684746414</v>
      </c>
      <c r="C6557">
        <v>-115.69255891100001</v>
      </c>
      <c r="D6557">
        <v>-115.69476529000001</v>
      </c>
      <c r="E6557">
        <v>-115.70036868299999</v>
      </c>
      <c r="F6557">
        <v>-115.713012406</v>
      </c>
      <c r="G6557">
        <v>-115.744593421</v>
      </c>
      <c r="H6557">
        <v>0</v>
      </c>
      <c r="I6557">
        <v>0.800048828125</v>
      </c>
      <c r="J6557">
        <v>-187.78815349600001</v>
      </c>
      <c r="K6557">
        <v>-257.55358859799998</v>
      </c>
      <c r="L6557">
        <v>-257.24285387899999</v>
      </c>
      <c r="M6557">
        <v>-300</v>
      </c>
      <c r="N6557">
        <v>-300</v>
      </c>
      <c r="O6557">
        <v>-300</v>
      </c>
    </row>
    <row r="6558" spans="1:15" x14ac:dyDescent="0.2">
      <c r="A6558">
        <v>0.80017089843800004</v>
      </c>
      <c r="B6558">
        <v>-115.608976807</v>
      </c>
      <c r="C6558">
        <v>-115.616799419</v>
      </c>
      <c r="D6558">
        <v>-115.619008581</v>
      </c>
      <c r="E6558">
        <v>-115.624615952</v>
      </c>
      <c r="F6558">
        <v>-115.63726792</v>
      </c>
      <c r="G6558">
        <v>-115.66886891599999</v>
      </c>
      <c r="H6558">
        <v>0</v>
      </c>
      <c r="I6558">
        <v>0.80017089843800004</v>
      </c>
      <c r="J6558">
        <v>-189.15113588899999</v>
      </c>
      <c r="K6558">
        <v>-252.51458783499999</v>
      </c>
      <c r="L6558">
        <v>-253.575907478</v>
      </c>
      <c r="M6558">
        <v>-300</v>
      </c>
      <c r="N6558">
        <v>-300</v>
      </c>
      <c r="O6558">
        <v>-300</v>
      </c>
    </row>
    <row r="6559" spans="1:15" x14ac:dyDescent="0.2">
      <c r="A6559">
        <v>0.80029296875</v>
      </c>
      <c r="B6559">
        <v>-115.538319003</v>
      </c>
      <c r="C6559">
        <v>-115.546151736</v>
      </c>
      <c r="D6559">
        <v>-115.54836368300001</v>
      </c>
      <c r="E6559">
        <v>-115.55397503099999</v>
      </c>
      <c r="F6559">
        <v>-115.566635244</v>
      </c>
      <c r="G6559">
        <v>-115.598256221</v>
      </c>
      <c r="H6559">
        <v>0</v>
      </c>
      <c r="I6559">
        <v>0.80029296875</v>
      </c>
      <c r="J6559">
        <v>-190.431967028</v>
      </c>
      <c r="K6559">
        <v>-249.383457085</v>
      </c>
      <c r="L6559">
        <v>-253.951545423</v>
      </c>
      <c r="M6559">
        <v>-300</v>
      </c>
      <c r="N6559">
        <v>-300</v>
      </c>
      <c r="O6559">
        <v>-300</v>
      </c>
    </row>
    <row r="6560" spans="1:15" x14ac:dyDescent="0.2">
      <c r="A6560">
        <v>0.80041503906199996</v>
      </c>
      <c r="B6560">
        <v>-115.47266418300001</v>
      </c>
      <c r="C6560">
        <v>-115.48050704400001</v>
      </c>
      <c r="D6560">
        <v>-115.48272177600001</v>
      </c>
      <c r="E6560">
        <v>-115.488337102</v>
      </c>
      <c r="F6560">
        <v>-115.501005561</v>
      </c>
      <c r="G6560">
        <v>-115.532646516</v>
      </c>
      <c r="H6560">
        <v>0</v>
      </c>
      <c r="I6560">
        <v>0.80041503906199996</v>
      </c>
      <c r="J6560">
        <v>-191.522217987</v>
      </c>
      <c r="K6560">
        <v>-265.44240788899998</v>
      </c>
      <c r="L6560">
        <v>-260.10007294799999</v>
      </c>
      <c r="M6560">
        <v>-300</v>
      </c>
      <c r="N6560">
        <v>-300</v>
      </c>
      <c r="O6560">
        <v>-300</v>
      </c>
    </row>
    <row r="6561" spans="1:15" x14ac:dyDescent="0.2">
      <c r="A6561">
        <v>0.800537109375</v>
      </c>
      <c r="B6561">
        <v>-115.411911469</v>
      </c>
      <c r="C6561">
        <v>-115.419764462</v>
      </c>
      <c r="D6561">
        <v>-115.42198198</v>
      </c>
      <c r="E6561">
        <v>-115.42760128499999</v>
      </c>
      <c r="F6561">
        <v>-115.44027798899999</v>
      </c>
      <c r="G6561">
        <v>-115.471938923</v>
      </c>
      <c r="H6561">
        <v>0</v>
      </c>
      <c r="I6561">
        <v>0.800537109375</v>
      </c>
      <c r="J6561">
        <v>-192.29791090099999</v>
      </c>
      <c r="K6561">
        <v>-257.008226906</v>
      </c>
      <c r="L6561">
        <v>-274.04824714400002</v>
      </c>
      <c r="M6561">
        <v>-300</v>
      </c>
      <c r="N6561">
        <v>-300</v>
      </c>
      <c r="O6561">
        <v>-300</v>
      </c>
    </row>
    <row r="6562" spans="1:15" x14ac:dyDescent="0.2">
      <c r="A6562">
        <v>0.80065917968800004</v>
      </c>
      <c r="B6562">
        <v>-115.35596741000001</v>
      </c>
      <c r="C6562">
        <v>-115.36383054300001</v>
      </c>
      <c r="D6562">
        <v>-115.366050848</v>
      </c>
      <c r="E6562">
        <v>-115.37167413100001</v>
      </c>
      <c r="F6562">
        <v>-115.38435908</v>
      </c>
      <c r="G6562">
        <v>-115.416039993</v>
      </c>
      <c r="H6562">
        <v>0</v>
      </c>
      <c r="I6562">
        <v>0.80065917968800004</v>
      </c>
      <c r="J6562">
        <v>-192.64823030900001</v>
      </c>
      <c r="K6562">
        <v>-268.15192060300001</v>
      </c>
      <c r="L6562">
        <v>-300</v>
      </c>
      <c r="M6562">
        <v>-300</v>
      </c>
      <c r="N6562">
        <v>-300</v>
      </c>
      <c r="O6562">
        <v>-300</v>
      </c>
    </row>
    <row r="6563" spans="1:15" x14ac:dyDescent="0.2">
      <c r="A6563">
        <v>0.80078125</v>
      </c>
      <c r="B6563">
        <v>-115.30474553000001</v>
      </c>
      <c r="C6563">
        <v>-115.312618809</v>
      </c>
      <c r="D6563">
        <v>-115.314841902</v>
      </c>
      <c r="E6563">
        <v>-115.320469163</v>
      </c>
      <c r="F6563">
        <v>-115.333162358</v>
      </c>
      <c r="G6563">
        <v>-115.36486324800001</v>
      </c>
      <c r="H6563">
        <v>0</v>
      </c>
      <c r="I6563">
        <v>0.80078125</v>
      </c>
      <c r="J6563">
        <v>-192.51712391500001</v>
      </c>
      <c r="K6563">
        <v>-251.94329780199999</v>
      </c>
      <c r="L6563">
        <v>-300</v>
      </c>
      <c r="M6563">
        <v>-300</v>
      </c>
      <c r="N6563">
        <v>-300</v>
      </c>
      <c r="O6563">
        <v>-300</v>
      </c>
    </row>
    <row r="6564" spans="1:15" x14ac:dyDescent="0.2">
      <c r="A6564">
        <v>0.80090332031199996</v>
      </c>
      <c r="B6564">
        <v>-115.258165909</v>
      </c>
      <c r="C6564">
        <v>-115.26604934</v>
      </c>
      <c r="D6564">
        <v>-115.268275222</v>
      </c>
      <c r="E6564">
        <v>-115.273906462</v>
      </c>
      <c r="F6564">
        <v>-115.286607903</v>
      </c>
      <c r="G6564">
        <v>-115.318328769</v>
      </c>
      <c r="H6564">
        <v>0</v>
      </c>
      <c r="I6564">
        <v>0.80090332031199996</v>
      </c>
      <c r="J6564">
        <v>-191.92959726800001</v>
      </c>
      <c r="K6564">
        <v>-257.11615380500001</v>
      </c>
      <c r="L6564">
        <v>-300</v>
      </c>
      <c r="M6564">
        <v>-300</v>
      </c>
      <c r="N6564">
        <v>-300</v>
      </c>
      <c r="O6564">
        <v>-300</v>
      </c>
    </row>
    <row r="6565" spans="1:15" x14ac:dyDescent="0.2">
      <c r="A6565">
        <v>0.801025390625</v>
      </c>
      <c r="B6565">
        <v>-115.21615481400001</v>
      </c>
      <c r="C6565">
        <v>-115.224048403</v>
      </c>
      <c r="D6565">
        <v>-115.226277074</v>
      </c>
      <c r="E6565">
        <v>-115.231912294</v>
      </c>
      <c r="F6565">
        <v>-115.24462198000001</v>
      </c>
      <c r="G6565">
        <v>-115.276362822</v>
      </c>
      <c r="H6565">
        <v>0</v>
      </c>
      <c r="I6565">
        <v>0.801025390625</v>
      </c>
      <c r="J6565">
        <v>-190.979224144</v>
      </c>
      <c r="K6565">
        <v>-259.38680045000001</v>
      </c>
      <c r="L6565">
        <v>-300</v>
      </c>
      <c r="M6565">
        <v>-300</v>
      </c>
      <c r="N6565">
        <v>-300</v>
      </c>
      <c r="O6565">
        <v>-300</v>
      </c>
    </row>
    <row r="6566" spans="1:15" x14ac:dyDescent="0.2">
      <c r="A6566">
        <v>0.80114746093800004</v>
      </c>
      <c r="B6566">
        <v>-115.17864435600001</v>
      </c>
      <c r="C6566">
        <v>-115.186548109</v>
      </c>
      <c r="D6566">
        <v>-115.188779571</v>
      </c>
      <c r="E6566">
        <v>-115.19441877</v>
      </c>
      <c r="F6566">
        <v>-115.207136701</v>
      </c>
      <c r="G6566">
        <v>-115.23889751900001</v>
      </c>
      <c r="H6566">
        <v>0</v>
      </c>
      <c r="I6566">
        <v>0.80114746093800004</v>
      </c>
      <c r="J6566">
        <v>-189.78782385700001</v>
      </c>
      <c r="K6566">
        <v>-259.13552596099998</v>
      </c>
      <c r="L6566">
        <v>-300</v>
      </c>
      <c r="M6566">
        <v>-300</v>
      </c>
      <c r="N6566">
        <v>-300</v>
      </c>
      <c r="O6566">
        <v>-300</v>
      </c>
    </row>
    <row r="6567" spans="1:15" x14ac:dyDescent="0.2">
      <c r="A6567">
        <v>0.80126953125</v>
      </c>
      <c r="B6567">
        <v>-115.145572192</v>
      </c>
      <c r="C6567">
        <v>-115.15348611500001</v>
      </c>
      <c r="D6567">
        <v>-115.155720368</v>
      </c>
      <c r="E6567">
        <v>-115.16136354699999</v>
      </c>
      <c r="F6567">
        <v>-115.174089724</v>
      </c>
      <c r="G6567">
        <v>-115.205870516</v>
      </c>
      <c r="H6567">
        <v>0</v>
      </c>
      <c r="I6567">
        <v>0.80126953125</v>
      </c>
      <c r="J6567">
        <v>-188.46812366200001</v>
      </c>
      <c r="K6567">
        <v>-262.23860478900002</v>
      </c>
      <c r="L6567">
        <v>-300</v>
      </c>
      <c r="M6567">
        <v>-300</v>
      </c>
      <c r="N6567">
        <v>-300</v>
      </c>
      <c r="O6567">
        <v>-300</v>
      </c>
    </row>
    <row r="6568" spans="1:15" x14ac:dyDescent="0.2">
      <c r="A6568">
        <v>0.80139160156199996</v>
      </c>
      <c r="B6568">
        <v>-115.11688124699999</v>
      </c>
      <c r="C6568">
        <v>-115.124805346</v>
      </c>
      <c r="D6568">
        <v>-115.12704239200001</v>
      </c>
      <c r="E6568">
        <v>-115.13268954999999</v>
      </c>
      <c r="F6568">
        <v>-115.145423972</v>
      </c>
      <c r="G6568">
        <v>-115.17722473800001</v>
      </c>
      <c r="H6568">
        <v>0</v>
      </c>
      <c r="I6568">
        <v>0.80139160156199996</v>
      </c>
      <c r="J6568">
        <v>-187.10605043999999</v>
      </c>
      <c r="K6568">
        <v>-257.69816743500002</v>
      </c>
      <c r="L6568">
        <v>-300</v>
      </c>
      <c r="M6568">
        <v>-300</v>
      </c>
      <c r="N6568">
        <v>-300</v>
      </c>
      <c r="O6568">
        <v>-300</v>
      </c>
    </row>
    <row r="6569" spans="1:15" x14ac:dyDescent="0.2">
      <c r="A6569">
        <v>0.801513671875</v>
      </c>
      <c r="B6569">
        <v>-115.092519469</v>
      </c>
      <c r="C6569">
        <v>-115.100453751</v>
      </c>
      <c r="D6569">
        <v>-115.10269359</v>
      </c>
      <c r="E6569">
        <v>-115.10834472800001</v>
      </c>
      <c r="F6569">
        <v>-115.12108739599999</v>
      </c>
      <c r="G6569">
        <v>-115.152908135</v>
      </c>
      <c r="H6569">
        <v>0</v>
      </c>
      <c r="I6569">
        <v>0.801513671875</v>
      </c>
      <c r="J6569">
        <v>-185.75937422499999</v>
      </c>
      <c r="K6569">
        <v>-279.23169482100002</v>
      </c>
      <c r="L6569">
        <v>-300</v>
      </c>
      <c r="M6569">
        <v>-300</v>
      </c>
      <c r="N6569">
        <v>-300</v>
      </c>
      <c r="O6569">
        <v>-300</v>
      </c>
    </row>
    <row r="6570" spans="1:15" x14ac:dyDescent="0.2">
      <c r="A6570">
        <v>0.80163574218800004</v>
      </c>
      <c r="B6570">
        <v>-115.07243961</v>
      </c>
      <c r="C6570">
        <v>-115.08038408</v>
      </c>
      <c r="D6570">
        <v>-115.082626714</v>
      </c>
      <c r="E6570">
        <v>-115.08828183200001</v>
      </c>
      <c r="F6570">
        <v>-115.101032746</v>
      </c>
      <c r="G6570">
        <v>-115.132873457</v>
      </c>
      <c r="H6570">
        <v>0</v>
      </c>
      <c r="I6570">
        <v>0.80163574218800004</v>
      </c>
      <c r="J6570">
        <v>-184.46345362700001</v>
      </c>
      <c r="K6570">
        <v>-268.75690589200002</v>
      </c>
      <c r="L6570">
        <v>-300</v>
      </c>
      <c r="M6570">
        <v>-300</v>
      </c>
      <c r="N6570">
        <v>-300</v>
      </c>
      <c r="O6570">
        <v>-300</v>
      </c>
    </row>
    <row r="6571" spans="1:15" x14ac:dyDescent="0.2">
      <c r="A6571">
        <v>0.8017578125</v>
      </c>
      <c r="B6571">
        <v>-115.05659902399999</v>
      </c>
      <c r="C6571">
        <v>-115.064553688</v>
      </c>
      <c r="D6571">
        <v>-115.06679911800001</v>
      </c>
      <c r="E6571">
        <v>-115.072458216</v>
      </c>
      <c r="F6571">
        <v>-115.085217375</v>
      </c>
      <c r="G6571">
        <v>-115.117078058</v>
      </c>
      <c r="H6571">
        <v>0</v>
      </c>
      <c r="I6571">
        <v>0.8017578125</v>
      </c>
      <c r="J6571">
        <v>-183.237947491</v>
      </c>
      <c r="K6571">
        <v>-267.013934474</v>
      </c>
      <c r="L6571">
        <v>-300</v>
      </c>
      <c r="M6571">
        <v>-300</v>
      </c>
      <c r="N6571">
        <v>-300</v>
      </c>
      <c r="O6571">
        <v>-300</v>
      </c>
    </row>
    <row r="6572" spans="1:15" x14ac:dyDescent="0.2">
      <c r="A6572">
        <v>0.80187988281199996</v>
      </c>
      <c r="B6572">
        <v>-115.044959494</v>
      </c>
      <c r="C6572">
        <v>-115.052924359</v>
      </c>
      <c r="D6572">
        <v>-115.055172584</v>
      </c>
      <c r="E6572">
        <v>-115.060835662</v>
      </c>
      <c r="F6572">
        <v>-115.073603068</v>
      </c>
      <c r="G6572">
        <v>-115.105483722</v>
      </c>
      <c r="H6572">
        <v>0</v>
      </c>
      <c r="I6572">
        <v>0.80187988281199996</v>
      </c>
      <c r="J6572">
        <v>-182.09219245700001</v>
      </c>
      <c r="K6572">
        <v>-265.22328289699999</v>
      </c>
      <c r="L6572">
        <v>-300</v>
      </c>
      <c r="M6572">
        <v>-300</v>
      </c>
      <c r="N6572">
        <v>-300</v>
      </c>
      <c r="O6572">
        <v>-300</v>
      </c>
    </row>
    <row r="6573" spans="1:15" x14ac:dyDescent="0.2">
      <c r="A6573">
        <v>0.802001953125</v>
      </c>
      <c r="B6573">
        <v>-115.037487071</v>
      </c>
      <c r="C6573">
        <v>-115.04546214299999</v>
      </c>
      <c r="D6573">
        <v>-115.04771316599999</v>
      </c>
      <c r="E6573">
        <v>-115.053380225</v>
      </c>
      <c r="F6573">
        <v>-115.066155876</v>
      </c>
      <c r="G6573">
        <v>-115.0980565</v>
      </c>
      <c r="H6573">
        <v>0</v>
      </c>
      <c r="I6573">
        <v>0.802001953125</v>
      </c>
      <c r="J6573">
        <v>-181.02903725100001</v>
      </c>
      <c r="K6573">
        <v>-264.374482806</v>
      </c>
      <c r="L6573">
        <v>-300</v>
      </c>
      <c r="M6573">
        <v>-300</v>
      </c>
      <c r="N6573">
        <v>-300</v>
      </c>
      <c r="O6573">
        <v>-300</v>
      </c>
    </row>
    <row r="6574" spans="1:15" x14ac:dyDescent="0.2">
      <c r="A6574">
        <v>0.80212402343800004</v>
      </c>
      <c r="B6574">
        <v>-115.034151943</v>
      </c>
      <c r="C6574">
        <v>-115.042137228</v>
      </c>
      <c r="D6574">
        <v>-115.04439104799999</v>
      </c>
      <c r="E6574">
        <v>-115.050062088</v>
      </c>
      <c r="F6574">
        <v>-115.062845985</v>
      </c>
      <c r="G6574">
        <v>-115.09476657800001</v>
      </c>
      <c r="H6574">
        <v>0</v>
      </c>
      <c r="I6574">
        <v>0.80212402343800004</v>
      </c>
      <c r="J6574">
        <v>-180.04747817800001</v>
      </c>
      <c r="K6574">
        <v>-259.598935036</v>
      </c>
      <c r="L6574">
        <v>-300</v>
      </c>
      <c r="M6574">
        <v>-300</v>
      </c>
      <c r="N6574">
        <v>-300</v>
      </c>
      <c r="O6574">
        <v>-300</v>
      </c>
    </row>
    <row r="6575" spans="1:15" x14ac:dyDescent="0.2">
      <c r="A6575">
        <v>0.80224609375</v>
      </c>
      <c r="B6575">
        <v>-115.034928307</v>
      </c>
      <c r="C6575">
        <v>-115.04292381099999</v>
      </c>
      <c r="D6575">
        <v>-115.04518043</v>
      </c>
      <c r="E6575">
        <v>-115.050855451</v>
      </c>
      <c r="F6575">
        <v>-115.063647593</v>
      </c>
      <c r="G6575">
        <v>-115.095588155</v>
      </c>
      <c r="H6575">
        <v>0</v>
      </c>
      <c r="I6575">
        <v>0.80224609375</v>
      </c>
      <c r="J6575">
        <v>-179.14449970300001</v>
      </c>
      <c r="K6575">
        <v>-291.89992073799999</v>
      </c>
      <c r="L6575">
        <v>-300</v>
      </c>
      <c r="M6575">
        <v>-300</v>
      </c>
      <c r="N6575">
        <v>-300</v>
      </c>
      <c r="O6575">
        <v>-300</v>
      </c>
    </row>
    <row r="6576" spans="1:15" x14ac:dyDescent="0.2">
      <c r="A6576">
        <v>0.80236816406199996</v>
      </c>
      <c r="B6576">
        <v>-115.039794267</v>
      </c>
      <c r="C6576">
        <v>-115.04779999599999</v>
      </c>
      <c r="D6576">
        <v>-115.05005941500001</v>
      </c>
      <c r="E6576">
        <v>-115.055738417</v>
      </c>
      <c r="F6576">
        <v>-115.068538805</v>
      </c>
      <c r="G6576">
        <v>-115.10049933499999</v>
      </c>
      <c r="H6576">
        <v>0</v>
      </c>
      <c r="I6576">
        <v>0.80236816406199996</v>
      </c>
      <c r="J6576">
        <v>-178.31631221800001</v>
      </c>
      <c r="K6576">
        <v>-262.55355198199999</v>
      </c>
      <c r="L6576">
        <v>-300</v>
      </c>
      <c r="M6576">
        <v>-300</v>
      </c>
      <c r="N6576">
        <v>-300</v>
      </c>
      <c r="O6576">
        <v>-300</v>
      </c>
    </row>
    <row r="6577" spans="1:15" x14ac:dyDescent="0.2">
      <c r="A6577">
        <v>0.802490234375</v>
      </c>
      <c r="B6577">
        <v>-115.04873174799999</v>
      </c>
      <c r="C6577">
        <v>-115.05674770900001</v>
      </c>
      <c r="D6577">
        <v>-115.05900992799999</v>
      </c>
      <c r="E6577">
        <v>-115.064692912</v>
      </c>
      <c r="F6577">
        <v>-115.077501545</v>
      </c>
      <c r="G6577">
        <v>-115.109482042</v>
      </c>
      <c r="H6577">
        <v>0</v>
      </c>
      <c r="I6577">
        <v>0.802490234375</v>
      </c>
      <c r="J6577">
        <v>-177.55911102499999</v>
      </c>
      <c r="K6577">
        <v>-283.17007213300002</v>
      </c>
      <c r="L6577">
        <v>-300</v>
      </c>
      <c r="M6577">
        <v>-300</v>
      </c>
      <c r="N6577">
        <v>-300</v>
      </c>
      <c r="O6577">
        <v>-300</v>
      </c>
    </row>
    <row r="6578" spans="1:15" x14ac:dyDescent="0.2">
      <c r="A6578">
        <v>0.80261230468800004</v>
      </c>
      <c r="B6578">
        <v>-115.06172641800001</v>
      </c>
      <c r="C6578">
        <v>-115.069752616</v>
      </c>
      <c r="D6578">
        <v>-115.072017637</v>
      </c>
      <c r="E6578">
        <v>-115.077704602</v>
      </c>
      <c r="F6578">
        <v>-115.090521482</v>
      </c>
      <c r="G6578">
        <v>-115.122521944</v>
      </c>
      <c r="H6578">
        <v>0</v>
      </c>
      <c r="I6578">
        <v>0.80261230468800004</v>
      </c>
      <c r="J6578">
        <v>-176.86940888000001</v>
      </c>
      <c r="K6578">
        <v>-261.51290005499999</v>
      </c>
      <c r="L6578">
        <v>-300</v>
      </c>
      <c r="M6578">
        <v>-300</v>
      </c>
      <c r="N6578">
        <v>-300</v>
      </c>
      <c r="O6578">
        <v>-300</v>
      </c>
    </row>
    <row r="6579" spans="1:15" x14ac:dyDescent="0.2">
      <c r="A6579">
        <v>0.802734375</v>
      </c>
      <c r="B6579">
        <v>-115.07876763</v>
      </c>
      <c r="C6579">
        <v>-115.08680407200001</v>
      </c>
      <c r="D6579">
        <v>-115.08907189599999</v>
      </c>
      <c r="E6579">
        <v>-115.094762843</v>
      </c>
      <c r="F6579">
        <v>-115.107587967</v>
      </c>
      <c r="G6579">
        <v>-115.139608395</v>
      </c>
      <c r="H6579">
        <v>0</v>
      </c>
      <c r="I6579">
        <v>0.802734375</v>
      </c>
      <c r="J6579">
        <v>-176.244050542</v>
      </c>
      <c r="K6579">
        <v>-277.39752314499998</v>
      </c>
      <c r="L6579">
        <v>-296.89711910199998</v>
      </c>
      <c r="M6579">
        <v>-300</v>
      </c>
      <c r="N6579">
        <v>-300</v>
      </c>
      <c r="O6579">
        <v>-300</v>
      </c>
    </row>
    <row r="6580" spans="1:15" x14ac:dyDescent="0.2">
      <c r="A6580">
        <v>0.80285644531199996</v>
      </c>
      <c r="B6580">
        <v>-115.099848377</v>
      </c>
      <c r="C6580">
        <v>-115.107895068</v>
      </c>
      <c r="D6580">
        <v>-115.11016569500001</v>
      </c>
      <c r="E6580">
        <v>-115.11586062400001</v>
      </c>
      <c r="F6580">
        <v>-115.12869399500001</v>
      </c>
      <c r="G6580">
        <v>-115.160734386</v>
      </c>
      <c r="H6580">
        <v>0</v>
      </c>
      <c r="I6580">
        <v>0.80285644531199996</v>
      </c>
      <c r="J6580">
        <v>-175.680045866</v>
      </c>
      <c r="K6580">
        <v>-261.928564768</v>
      </c>
      <c r="L6580">
        <v>-300</v>
      </c>
      <c r="M6580">
        <v>-300</v>
      </c>
      <c r="N6580">
        <v>-300</v>
      </c>
      <c r="O6580">
        <v>-300</v>
      </c>
    </row>
    <row r="6581" spans="1:15" x14ac:dyDescent="0.2">
      <c r="A6581">
        <v>0.802978515625</v>
      </c>
      <c r="B6581">
        <v>-115.12496525500001</v>
      </c>
      <c r="C6581">
        <v>-115.133022203</v>
      </c>
      <c r="D6581">
        <v>-115.135295634</v>
      </c>
      <c r="E6581">
        <v>-115.14099454399999</v>
      </c>
      <c r="F6581">
        <v>-115.15383616</v>
      </c>
      <c r="G6581">
        <v>-115.185896516</v>
      </c>
      <c r="H6581">
        <v>0</v>
      </c>
      <c r="I6581">
        <v>0.802978515625</v>
      </c>
      <c r="J6581">
        <v>-175.174383057</v>
      </c>
      <c r="K6581">
        <v>-268.25928761300003</v>
      </c>
      <c r="L6581">
        <v>-292.32618263400002</v>
      </c>
      <c r="M6581">
        <v>-289.388789573</v>
      </c>
      <c r="N6581">
        <v>-300</v>
      </c>
      <c r="O6581">
        <v>-300</v>
      </c>
    </row>
    <row r="6582" spans="1:15" x14ac:dyDescent="0.2">
      <c r="A6582">
        <v>0.80310058593800004</v>
      </c>
      <c r="B6582">
        <v>-115.15411844899999</v>
      </c>
      <c r="C6582">
        <v>-115.162185658</v>
      </c>
      <c r="D6582">
        <v>-115.164461895</v>
      </c>
      <c r="E6582">
        <v>-115.17016478799999</v>
      </c>
      <c r="F6582">
        <v>-115.183014649</v>
      </c>
      <c r="G6582">
        <v>-115.215094967</v>
      </c>
      <c r="H6582">
        <v>0</v>
      </c>
      <c r="I6582">
        <v>0.80310058593800004</v>
      </c>
      <c r="J6582">
        <v>-174.723942158</v>
      </c>
      <c r="K6582">
        <v>-266.33567941199999</v>
      </c>
      <c r="L6582">
        <v>-299.681476729</v>
      </c>
      <c r="M6582">
        <v>-292.61384787499998</v>
      </c>
      <c r="N6582">
        <v>-300</v>
      </c>
      <c r="O6582">
        <v>-300</v>
      </c>
    </row>
    <row r="6583" spans="1:15" x14ac:dyDescent="0.2">
      <c r="A6583">
        <v>0.80322265625</v>
      </c>
      <c r="B6583">
        <v>-115.187311722</v>
      </c>
      <c r="C6583">
        <v>-115.19538919999999</v>
      </c>
      <c r="D6583">
        <v>-115.19766824200001</v>
      </c>
      <c r="E6583">
        <v>-115.20337511699999</v>
      </c>
      <c r="F6583">
        <v>-115.216233225</v>
      </c>
      <c r="G6583">
        <v>-115.24833350500001</v>
      </c>
      <c r="H6583">
        <v>0</v>
      </c>
      <c r="I6583">
        <v>0.80322265625</v>
      </c>
      <c r="J6583">
        <v>-174.325563163</v>
      </c>
      <c r="K6583">
        <v>-273.24688752200001</v>
      </c>
      <c r="L6583">
        <v>-300</v>
      </c>
      <c r="M6583">
        <v>-300</v>
      </c>
      <c r="N6583">
        <v>-300</v>
      </c>
      <c r="O6583">
        <v>-300</v>
      </c>
    </row>
    <row r="6584" spans="1:15" x14ac:dyDescent="0.2">
      <c r="A6584">
        <v>0.80334472656199996</v>
      </c>
      <c r="B6584">
        <v>-115.224552424</v>
      </c>
      <c r="C6584">
        <v>-115.232640175</v>
      </c>
      <c r="D6584">
        <v>-115.234922025</v>
      </c>
      <c r="E6584">
        <v>-115.240632883</v>
      </c>
      <c r="F6584">
        <v>-115.25349923500001</v>
      </c>
      <c r="G6584">
        <v>-115.28561947599999</v>
      </c>
      <c r="H6584">
        <v>0</v>
      </c>
      <c r="I6584">
        <v>0.80334472656199996</v>
      </c>
      <c r="J6584">
        <v>-173.97623661599999</v>
      </c>
      <c r="K6584">
        <v>-264.93930588699999</v>
      </c>
      <c r="L6584">
        <v>-297.34925413600001</v>
      </c>
      <c r="M6584">
        <v>-291.87366860200001</v>
      </c>
      <c r="N6584">
        <v>-300</v>
      </c>
      <c r="O6584">
        <v>-300</v>
      </c>
    </row>
    <row r="6585" spans="1:15" x14ac:dyDescent="0.2">
      <c r="A6585">
        <v>0.803466796875</v>
      </c>
      <c r="B6585">
        <v>-115.26585150699999</v>
      </c>
      <c r="C6585">
        <v>-115.27394954</v>
      </c>
      <c r="D6585">
        <v>-115.27623419699999</v>
      </c>
      <c r="E6585">
        <v>-115.28194903799999</v>
      </c>
      <c r="F6585">
        <v>-115.294823636</v>
      </c>
      <c r="G6585">
        <v>-115.326963836</v>
      </c>
      <c r="H6585">
        <v>0</v>
      </c>
      <c r="I6585">
        <v>0.803466796875</v>
      </c>
      <c r="J6585">
        <v>-173.673327164</v>
      </c>
      <c r="K6585">
        <v>-268.28235663700002</v>
      </c>
      <c r="L6585">
        <v>-300</v>
      </c>
      <c r="M6585">
        <v>-284.81577701499998</v>
      </c>
      <c r="N6585">
        <v>-300</v>
      </c>
      <c r="O6585">
        <v>-300</v>
      </c>
    </row>
    <row r="6586" spans="1:15" x14ac:dyDescent="0.2">
      <c r="A6586">
        <v>0.80358886718800004</v>
      </c>
      <c r="B6586">
        <v>-115.311223564</v>
      </c>
      <c r="C6586">
        <v>-115.319331883</v>
      </c>
      <c r="D6586">
        <v>-115.321619349</v>
      </c>
      <c r="E6586">
        <v>-115.327338173</v>
      </c>
      <c r="F6586">
        <v>-115.340221016</v>
      </c>
      <c r="G6586">
        <v>-115.372381176</v>
      </c>
      <c r="H6586">
        <v>0</v>
      </c>
      <c r="I6586">
        <v>0.80358886718800004</v>
      </c>
      <c r="J6586">
        <v>-173.414717948</v>
      </c>
      <c r="K6586">
        <v>-270.79480785700002</v>
      </c>
      <c r="L6586">
        <v>-300</v>
      </c>
      <c r="M6586">
        <v>-281.80687238799999</v>
      </c>
      <c r="N6586">
        <v>-300</v>
      </c>
      <c r="O6586">
        <v>-300</v>
      </c>
    </row>
    <row r="6587" spans="1:15" x14ac:dyDescent="0.2">
      <c r="A6587">
        <v>0.8037109375</v>
      </c>
      <c r="B6587">
        <v>-115.360686868</v>
      </c>
      <c r="C6587">
        <v>-115.368805479</v>
      </c>
      <c r="D6587">
        <v>-115.371095755</v>
      </c>
      <c r="E6587">
        <v>-115.376818562</v>
      </c>
      <c r="F6587">
        <v>-115.389709651</v>
      </c>
      <c r="G6587">
        <v>-115.421889768</v>
      </c>
      <c r="H6587">
        <v>0</v>
      </c>
      <c r="I6587">
        <v>0.8037109375</v>
      </c>
      <c r="J6587">
        <v>-173.198808786</v>
      </c>
      <c r="K6587">
        <v>-277.76954746899997</v>
      </c>
      <c r="L6587">
        <v>-295.39801085900001</v>
      </c>
      <c r="M6587">
        <v>-281.57627842099998</v>
      </c>
      <c r="N6587">
        <v>-300</v>
      </c>
      <c r="O6587">
        <v>-300</v>
      </c>
    </row>
    <row r="6588" spans="1:15" x14ac:dyDescent="0.2">
      <c r="A6588">
        <v>0.80383300781199996</v>
      </c>
      <c r="B6588">
        <v>-115.414263433</v>
      </c>
      <c r="C6588">
        <v>-115.422392343</v>
      </c>
      <c r="D6588">
        <v>-115.42468542899999</v>
      </c>
      <c r="E6588">
        <v>-115.43041221999999</v>
      </c>
      <c r="F6588">
        <v>-115.443311554</v>
      </c>
      <c r="G6588">
        <v>-115.475511629</v>
      </c>
      <c r="H6588">
        <v>0</v>
      </c>
      <c r="I6588">
        <v>0.80383300781199996</v>
      </c>
      <c r="J6588">
        <v>-173.02435627400001</v>
      </c>
      <c r="K6588">
        <v>-268.55497896200001</v>
      </c>
      <c r="L6588">
        <v>-290.81232107699998</v>
      </c>
      <c r="M6588">
        <v>-283.33602679400002</v>
      </c>
      <c r="N6588">
        <v>-280.86625722899998</v>
      </c>
      <c r="O6588">
        <v>-300</v>
      </c>
    </row>
    <row r="6589" spans="1:15" x14ac:dyDescent="0.2">
      <c r="A6589">
        <v>0.803955078125</v>
      </c>
      <c r="B6589">
        <v>-115.47197909</v>
      </c>
      <c r="C6589">
        <v>-115.480118305</v>
      </c>
      <c r="D6589">
        <v>-115.482414202</v>
      </c>
      <c r="E6589">
        <v>-115.488144976</v>
      </c>
      <c r="F6589">
        <v>-115.501052555</v>
      </c>
      <c r="G6589">
        <v>-115.533272587</v>
      </c>
      <c r="H6589">
        <v>0</v>
      </c>
      <c r="I6589">
        <v>0.803955078125</v>
      </c>
      <c r="J6589">
        <v>-172.890225547</v>
      </c>
      <c r="K6589">
        <v>-281.30335442199998</v>
      </c>
      <c r="L6589">
        <v>-285.46483761399998</v>
      </c>
      <c r="M6589">
        <v>-286.10950883100003</v>
      </c>
      <c r="N6589">
        <v>-284.49207646299999</v>
      </c>
      <c r="O6589">
        <v>-300</v>
      </c>
    </row>
    <row r="6590" spans="1:15" x14ac:dyDescent="0.2">
      <c r="A6590">
        <v>0.80407714843800004</v>
      </c>
      <c r="B6590">
        <v>-115.53386356999999</v>
      </c>
      <c r="C6590">
        <v>-115.54201309699999</v>
      </c>
      <c r="D6590">
        <v>-115.544311806</v>
      </c>
      <c r="E6590">
        <v>-115.550046564</v>
      </c>
      <c r="F6590">
        <v>-115.562962388</v>
      </c>
      <c r="G6590">
        <v>-115.595202375</v>
      </c>
      <c r="H6590">
        <v>0</v>
      </c>
      <c r="I6590">
        <v>0.80407714843800004</v>
      </c>
      <c r="J6590">
        <v>-172.79515399100001</v>
      </c>
      <c r="K6590">
        <v>-270.41771601200003</v>
      </c>
      <c r="L6590">
        <v>-283.63761660400002</v>
      </c>
      <c r="M6590">
        <v>-287.83448744200001</v>
      </c>
      <c r="N6590">
        <v>-293.93178058299998</v>
      </c>
      <c r="O6590">
        <v>-300</v>
      </c>
    </row>
    <row r="6591" spans="1:15" x14ac:dyDescent="0.2">
      <c r="A6591">
        <v>0.80419921875</v>
      </c>
      <c r="B6591">
        <v>-115.59995061399999</v>
      </c>
      <c r="C6591">
        <v>-115.608110457</v>
      </c>
      <c r="D6591">
        <v>-115.61041197999999</v>
      </c>
      <c r="E6591">
        <v>-115.616150722</v>
      </c>
      <c r="F6591">
        <v>-115.62907479099999</v>
      </c>
      <c r="G6591">
        <v>-115.661334732</v>
      </c>
      <c r="H6591">
        <v>0</v>
      </c>
      <c r="I6591">
        <v>0.80419921875</v>
      </c>
      <c r="J6591">
        <v>-172.737619223</v>
      </c>
      <c r="K6591">
        <v>-283.00018998600001</v>
      </c>
      <c r="L6591">
        <v>-285.89412234100001</v>
      </c>
      <c r="M6591">
        <v>-287.11103960399998</v>
      </c>
      <c r="N6591">
        <v>-300</v>
      </c>
      <c r="O6591">
        <v>-300</v>
      </c>
    </row>
    <row r="6592" spans="1:15" x14ac:dyDescent="0.2">
      <c r="A6592">
        <v>0.80432128906199996</v>
      </c>
      <c r="B6592">
        <v>-115.670278084</v>
      </c>
      <c r="C6592">
        <v>-115.67844825100001</v>
      </c>
      <c r="D6592">
        <v>-115.680752588</v>
      </c>
      <c r="E6592">
        <v>-115.68649531299999</v>
      </c>
      <c r="F6592">
        <v>-115.699427628</v>
      </c>
      <c r="G6592">
        <v>-115.73170752199999</v>
      </c>
      <c r="H6592">
        <v>0</v>
      </c>
      <c r="I6592">
        <v>0.80432128906199996</v>
      </c>
      <c r="J6592">
        <v>-172.715863773</v>
      </c>
      <c r="K6592">
        <v>-275.64609863599998</v>
      </c>
      <c r="L6592">
        <v>-288.03668853699997</v>
      </c>
      <c r="M6592">
        <v>-285.84289974000001</v>
      </c>
      <c r="N6592">
        <v>-300</v>
      </c>
      <c r="O6592">
        <v>-300</v>
      </c>
    </row>
    <row r="6593" spans="1:15" x14ac:dyDescent="0.2">
      <c r="A6593">
        <v>0.804443359375</v>
      </c>
      <c r="B6593">
        <v>-115.744888108</v>
      </c>
      <c r="C6593">
        <v>-115.75306860400001</v>
      </c>
      <c r="D6593">
        <v>-115.75537575600001</v>
      </c>
      <c r="E6593">
        <v>-115.761122466</v>
      </c>
      <c r="F6593">
        <v>-115.774063025</v>
      </c>
      <c r="G6593">
        <v>-115.80636287199999</v>
      </c>
      <c r="H6593">
        <v>0</v>
      </c>
      <c r="I6593">
        <v>0.804443359375</v>
      </c>
      <c r="J6593">
        <v>-172.72804699599999</v>
      </c>
      <c r="K6593">
        <v>-277.073772491</v>
      </c>
      <c r="L6593">
        <v>-300</v>
      </c>
      <c r="M6593">
        <v>-286.233037481</v>
      </c>
      <c r="N6593">
        <v>-300</v>
      </c>
      <c r="O6593">
        <v>-300</v>
      </c>
    </row>
    <row r="6594" spans="1:15" x14ac:dyDescent="0.2">
      <c r="A6594">
        <v>0.80456542968800004</v>
      </c>
      <c r="B6594">
        <v>-115.823827228</v>
      </c>
      <c r="C6594">
        <v>-115.83201806</v>
      </c>
      <c r="D6594">
        <v>-115.834328028</v>
      </c>
      <c r="E6594">
        <v>-115.840078722</v>
      </c>
      <c r="F6594">
        <v>-115.85302752600001</v>
      </c>
      <c r="G6594">
        <v>-115.88534732399999</v>
      </c>
      <c r="H6594">
        <v>0</v>
      </c>
      <c r="I6594">
        <v>0.80456542968800004</v>
      </c>
      <c r="J6594">
        <v>-172.772449368</v>
      </c>
      <c r="K6594">
        <v>-271.24686113199999</v>
      </c>
      <c r="L6594">
        <v>-291.64891691299999</v>
      </c>
      <c r="M6594">
        <v>-290.30838926299998</v>
      </c>
      <c r="N6594">
        <v>-300</v>
      </c>
      <c r="O6594">
        <v>-300</v>
      </c>
    </row>
    <row r="6595" spans="1:15" x14ac:dyDescent="0.2">
      <c r="A6595">
        <v>0.8046875</v>
      </c>
      <c r="B6595">
        <v>-115.90714658100001</v>
      </c>
      <c r="C6595">
        <v>-115.915347755</v>
      </c>
      <c r="D6595">
        <v>-115.91766054</v>
      </c>
      <c r="E6595">
        <v>-115.923415218</v>
      </c>
      <c r="F6595">
        <v>-115.936372267</v>
      </c>
      <c r="G6595">
        <v>-115.96871201499999</v>
      </c>
      <c r="H6595">
        <v>0</v>
      </c>
      <c r="I6595">
        <v>0.8046875</v>
      </c>
      <c r="J6595">
        <v>-172.84762623099999</v>
      </c>
      <c r="K6595">
        <v>-278.42635670700002</v>
      </c>
      <c r="L6595">
        <v>-300</v>
      </c>
      <c r="M6595">
        <v>-300</v>
      </c>
      <c r="N6595">
        <v>-300</v>
      </c>
      <c r="O6595">
        <v>-300</v>
      </c>
    </row>
    <row r="6596" spans="1:15" x14ac:dyDescent="0.2">
      <c r="A6596">
        <v>0.80480957031199996</v>
      </c>
      <c r="B6596">
        <v>-115.99490209</v>
      </c>
      <c r="C6596">
        <v>-116.003113611</v>
      </c>
      <c r="D6596">
        <v>-116.005429213</v>
      </c>
      <c r="E6596">
        <v>-116.01118787599999</v>
      </c>
      <c r="F6596">
        <v>-116.02415317000001</v>
      </c>
      <c r="G6596">
        <v>-116.056512868</v>
      </c>
      <c r="H6596">
        <v>0</v>
      </c>
      <c r="I6596">
        <v>0.80480957031199996</v>
      </c>
      <c r="J6596">
        <v>-172.95243051700001</v>
      </c>
      <c r="K6596">
        <v>-232.82096603400001</v>
      </c>
      <c r="L6596">
        <v>-291.31395423999999</v>
      </c>
      <c r="M6596">
        <v>-290.25489942000002</v>
      </c>
      <c r="N6596">
        <v>-300</v>
      </c>
      <c r="O6596">
        <v>-300</v>
      </c>
    </row>
    <row r="6597" spans="1:15" x14ac:dyDescent="0.2">
      <c r="A6597">
        <v>0.804931640625</v>
      </c>
      <c r="B6597">
        <v>-116.087154682</v>
      </c>
      <c r="C6597">
        <v>-116.09537655699999</v>
      </c>
      <c r="D6597">
        <v>-116.09769497800001</v>
      </c>
      <c r="E6597">
        <v>-116.10345762599999</v>
      </c>
      <c r="F6597">
        <v>-116.11643116400001</v>
      </c>
      <c r="G6597">
        <v>-116.14881081</v>
      </c>
      <c r="H6597">
        <v>0</v>
      </c>
      <c r="I6597">
        <v>0.804931640625</v>
      </c>
      <c r="J6597">
        <v>-173.085886456</v>
      </c>
      <c r="K6597">
        <v>-213.04827355699999</v>
      </c>
      <c r="L6597">
        <v>-300</v>
      </c>
      <c r="M6597">
        <v>-286.16528548700001</v>
      </c>
      <c r="N6597">
        <v>-300</v>
      </c>
      <c r="O6597">
        <v>-300</v>
      </c>
    </row>
    <row r="6598" spans="1:15" x14ac:dyDescent="0.2">
      <c r="A6598">
        <v>0.80505371093800004</v>
      </c>
      <c r="B6598">
        <v>-116.183970536</v>
      </c>
      <c r="C6598">
        <v>-116.192202772</v>
      </c>
      <c r="D6598">
        <v>-116.194524012</v>
      </c>
      <c r="E6598">
        <v>-116.200290645</v>
      </c>
      <c r="F6598">
        <v>-116.21327242700001</v>
      </c>
      <c r="G6598">
        <v>-116.245672021</v>
      </c>
      <c r="H6598">
        <v>0</v>
      </c>
      <c r="I6598">
        <v>0.80505371093800004</v>
      </c>
      <c r="J6598">
        <v>-173.24695528399999</v>
      </c>
      <c r="K6598">
        <v>-199.92153077</v>
      </c>
      <c r="L6598">
        <v>-286.854630703</v>
      </c>
      <c r="M6598">
        <v>-285.74236586699999</v>
      </c>
      <c r="N6598">
        <v>-300</v>
      </c>
      <c r="O6598">
        <v>-300</v>
      </c>
    </row>
    <row r="6599" spans="1:15" x14ac:dyDescent="0.2">
      <c r="A6599">
        <v>0.80517578125</v>
      </c>
      <c r="B6599">
        <v>-116.285421351</v>
      </c>
      <c r="C6599">
        <v>-116.29366395300001</v>
      </c>
      <c r="D6599">
        <v>-116.295988014</v>
      </c>
      <c r="E6599">
        <v>-116.301758631</v>
      </c>
      <c r="F6599">
        <v>-116.314748658</v>
      </c>
      <c r="G6599">
        <v>-116.34716819800001</v>
      </c>
      <c r="H6599">
        <v>0</v>
      </c>
      <c r="I6599">
        <v>0.80517578125</v>
      </c>
      <c r="J6599">
        <v>-173.43428868699999</v>
      </c>
      <c r="K6599">
        <v>-190.39323166</v>
      </c>
      <c r="L6599">
        <v>-284.24791424</v>
      </c>
      <c r="M6599">
        <v>-287.02267992999998</v>
      </c>
      <c r="N6599">
        <v>-300</v>
      </c>
      <c r="O6599">
        <v>-300</v>
      </c>
    </row>
    <row r="6600" spans="1:15" x14ac:dyDescent="0.2">
      <c r="A6600">
        <v>0.80529785156199996</v>
      </c>
      <c r="B6600">
        <v>-116.391584643</v>
      </c>
      <c r="C6600">
        <v>-116.399837617</v>
      </c>
      <c r="D6600">
        <v>-116.40216449899999</v>
      </c>
      <c r="E6600">
        <v>-116.407939102</v>
      </c>
      <c r="F6600">
        <v>-116.420937373</v>
      </c>
      <c r="G6600">
        <v>-116.453376858</v>
      </c>
      <c r="H6600">
        <v>0</v>
      </c>
      <c r="I6600">
        <v>0.80529785156199996</v>
      </c>
      <c r="J6600">
        <v>-173.64606072000001</v>
      </c>
      <c r="K6600">
        <v>-183.33511820300001</v>
      </c>
      <c r="L6600">
        <v>-281.61390471300001</v>
      </c>
      <c r="M6600">
        <v>-287.65095362199997</v>
      </c>
      <c r="N6600">
        <v>-293.78803102699999</v>
      </c>
      <c r="O6600">
        <v>-300</v>
      </c>
    </row>
    <row r="6601" spans="1:15" x14ac:dyDescent="0.2">
      <c r="A6601">
        <v>0.805419921875</v>
      </c>
      <c r="B6601">
        <v>-116.502544081</v>
      </c>
      <c r="C6601">
        <v>-116.510807434</v>
      </c>
      <c r="D6601">
        <v>-116.513137138</v>
      </c>
      <c r="E6601">
        <v>-116.518915726</v>
      </c>
      <c r="F6601">
        <v>-116.531922241</v>
      </c>
      <c r="G6601">
        <v>-116.56438167100001</v>
      </c>
      <c r="H6601">
        <v>0</v>
      </c>
      <c r="I6601">
        <v>0.805419921875</v>
      </c>
      <c r="J6601">
        <v>-173.87993768300001</v>
      </c>
      <c r="K6601">
        <v>-178.17262515300001</v>
      </c>
      <c r="L6601">
        <v>-282.93261179500001</v>
      </c>
      <c r="M6601">
        <v>-285.90302791900001</v>
      </c>
      <c r="N6601">
        <v>-284.29583902799999</v>
      </c>
      <c r="O6601">
        <v>-300</v>
      </c>
    </row>
    <row r="6602" spans="1:15" x14ac:dyDescent="0.2">
      <c r="A6602">
        <v>0.80554199218800004</v>
      </c>
      <c r="B6602">
        <v>-116.618389855</v>
      </c>
      <c r="C6602">
        <v>-116.626663593</v>
      </c>
      <c r="D6602">
        <v>-116.62899611900001</v>
      </c>
      <c r="E6602">
        <v>-116.634778693</v>
      </c>
      <c r="F6602">
        <v>-116.647793452</v>
      </c>
      <c r="G6602">
        <v>-116.680272825</v>
      </c>
      <c r="H6602">
        <v>0</v>
      </c>
      <c r="I6602">
        <v>0.80554199218800004</v>
      </c>
      <c r="J6602">
        <v>-174.133185043</v>
      </c>
      <c r="K6602">
        <v>-174.55567483199999</v>
      </c>
      <c r="L6602">
        <v>-287.83800201600002</v>
      </c>
      <c r="M6602">
        <v>-283.09440212999999</v>
      </c>
      <c r="N6602">
        <v>-280.61983101999999</v>
      </c>
      <c r="O6602">
        <v>-300</v>
      </c>
    </row>
    <row r="6603" spans="1:15" x14ac:dyDescent="0.2">
      <c r="A6603">
        <v>0.8056640625</v>
      </c>
      <c r="B6603">
        <v>-116.739219081</v>
      </c>
      <c r="C6603">
        <v>-116.74750321</v>
      </c>
      <c r="D6603">
        <v>-116.74983856</v>
      </c>
      <c r="E6603">
        <v>-116.755625119</v>
      </c>
      <c r="F6603">
        <v>-116.76864812300001</v>
      </c>
      <c r="G6603">
        <v>-116.801147438</v>
      </c>
      <c r="H6603">
        <v>0</v>
      </c>
      <c r="I6603">
        <v>0.8056640625</v>
      </c>
      <c r="J6603">
        <v>-174.40284692200001</v>
      </c>
      <c r="K6603">
        <v>-172.235712871</v>
      </c>
      <c r="L6603">
        <v>-291.82198370999998</v>
      </c>
      <c r="M6603">
        <v>-281.27353827299999</v>
      </c>
      <c r="N6603">
        <v>-300</v>
      </c>
      <c r="O6603">
        <v>-300</v>
      </c>
    </row>
    <row r="6604" spans="1:15" x14ac:dyDescent="0.2">
      <c r="A6604">
        <v>0.80578613281199996</v>
      </c>
      <c r="B6604">
        <v>-116.865136256</v>
      </c>
      <c r="C6604">
        <v>-116.873430781</v>
      </c>
      <c r="D6604">
        <v>-116.87576895700001</v>
      </c>
      <c r="E6604">
        <v>-116.881559501</v>
      </c>
      <c r="F6604">
        <v>-116.894590749</v>
      </c>
      <c r="G6604">
        <v>-116.927110004</v>
      </c>
      <c r="H6604">
        <v>0</v>
      </c>
      <c r="I6604">
        <v>0.80578613281199996</v>
      </c>
      <c r="J6604">
        <v>-174.68590577800001</v>
      </c>
      <c r="K6604">
        <v>-171.004345696</v>
      </c>
      <c r="L6604">
        <v>-299.53818395399998</v>
      </c>
      <c r="M6604">
        <v>-281.48324830400003</v>
      </c>
      <c r="N6604">
        <v>-300</v>
      </c>
      <c r="O6604">
        <v>-300</v>
      </c>
    </row>
    <row r="6605" spans="1:15" x14ac:dyDescent="0.2">
      <c r="A6605">
        <v>0.805908203125</v>
      </c>
      <c r="B6605">
        <v>-116.99625375399999</v>
      </c>
      <c r="C6605">
        <v>-117.004558683</v>
      </c>
      <c r="D6605">
        <v>-117.006899684</v>
      </c>
      <c r="E6605">
        <v>-117.012694215</v>
      </c>
      <c r="F6605">
        <v>-117.025733706</v>
      </c>
      <c r="G6605">
        <v>-117.058272901</v>
      </c>
      <c r="H6605">
        <v>0</v>
      </c>
      <c r="I6605">
        <v>0.805908203125</v>
      </c>
      <c r="J6605">
        <v>-174.97933942099999</v>
      </c>
      <c r="K6605">
        <v>-170.655908423</v>
      </c>
      <c r="L6605">
        <v>-300</v>
      </c>
      <c r="M6605">
        <v>-284.45548508299999</v>
      </c>
      <c r="N6605">
        <v>-300</v>
      </c>
      <c r="O6605">
        <v>-300</v>
      </c>
    </row>
    <row r="6606" spans="1:15" x14ac:dyDescent="0.2">
      <c r="A6606">
        <v>0.80603027343800004</v>
      </c>
      <c r="B6606">
        <v>-117.13269238700001</v>
      </c>
      <c r="C6606">
        <v>-117.14100772499999</v>
      </c>
      <c r="D6606">
        <v>-117.143351552</v>
      </c>
      <c r="E6606">
        <v>-117.149150069</v>
      </c>
      <c r="F6606">
        <v>-117.162197804</v>
      </c>
      <c r="G6606">
        <v>-117.194756938</v>
      </c>
      <c r="H6606">
        <v>0</v>
      </c>
      <c r="I6606">
        <v>0.80603027343800004</v>
      </c>
      <c r="J6606">
        <v>-175.28004214399999</v>
      </c>
      <c r="K6606">
        <v>-170.967135343</v>
      </c>
      <c r="L6606">
        <v>-291.96119214100003</v>
      </c>
      <c r="M6606">
        <v>-291.51310574899998</v>
      </c>
      <c r="N6606">
        <v>-300</v>
      </c>
      <c r="O6606">
        <v>-300</v>
      </c>
    </row>
    <row r="6607" spans="1:15" x14ac:dyDescent="0.2">
      <c r="A6607">
        <v>0.80615234375</v>
      </c>
      <c r="B6607">
        <v>-117.274582014</v>
      </c>
      <c r="C6607">
        <v>-117.282907768</v>
      </c>
      <c r="D6607">
        <v>-117.28525442199999</v>
      </c>
      <c r="E6607">
        <v>-117.29105692500001</v>
      </c>
      <c r="F6607">
        <v>-117.304112903</v>
      </c>
      <c r="G6607">
        <v>-117.33669197499999</v>
      </c>
      <c r="H6607">
        <v>0</v>
      </c>
      <c r="I6607">
        <v>0.80615234375</v>
      </c>
      <c r="J6607">
        <v>-175.584639401</v>
      </c>
      <c r="K6607">
        <v>-171.70176700799999</v>
      </c>
      <c r="L6607">
        <v>-300</v>
      </c>
      <c r="M6607">
        <v>-300</v>
      </c>
      <c r="N6607">
        <v>-300</v>
      </c>
      <c r="O6607">
        <v>-300</v>
      </c>
    </row>
    <row r="6608" spans="1:15" x14ac:dyDescent="0.2">
      <c r="A6608">
        <v>0.80627441406199996</v>
      </c>
      <c r="B6608">
        <v>-117.422062231</v>
      </c>
      <c r="C6608">
        <v>-117.43039840599999</v>
      </c>
      <c r="D6608">
        <v>-117.432747889</v>
      </c>
      <c r="E6608">
        <v>-117.43855437800001</v>
      </c>
      <c r="F6608">
        <v>-117.451618599</v>
      </c>
      <c r="G6608">
        <v>-117.48421760700001</v>
      </c>
      <c r="H6608">
        <v>0</v>
      </c>
      <c r="I6608">
        <v>0.80627441406199996</v>
      </c>
      <c r="J6608">
        <v>-175.88928134099999</v>
      </c>
      <c r="K6608">
        <v>-172.64714532299999</v>
      </c>
      <c r="L6608">
        <v>-292.784597007</v>
      </c>
      <c r="M6608">
        <v>-292.15642744799999</v>
      </c>
      <c r="N6608">
        <v>-300</v>
      </c>
      <c r="O6608">
        <v>-300</v>
      </c>
    </row>
    <row r="6609" spans="1:15" x14ac:dyDescent="0.2">
      <c r="A6609">
        <v>0.806396484375</v>
      </c>
      <c r="B6609">
        <v>-117.575283126</v>
      </c>
      <c r="C6609">
        <v>-117.58362972899999</v>
      </c>
      <c r="D6609">
        <v>-117.58598204099999</v>
      </c>
      <c r="E6609">
        <v>-117.591792517</v>
      </c>
      <c r="F6609">
        <v>-117.60486498100001</v>
      </c>
      <c r="G6609">
        <v>-117.637483925</v>
      </c>
      <c r="H6609">
        <v>0</v>
      </c>
      <c r="I6609">
        <v>0.806396484375</v>
      </c>
      <c r="J6609">
        <v>-176.18951300399999</v>
      </c>
      <c r="K6609">
        <v>-173.66324948900001</v>
      </c>
      <c r="L6609">
        <v>-284.66264539500003</v>
      </c>
      <c r="M6609">
        <v>-288.91034581299999</v>
      </c>
      <c r="N6609">
        <v>-300</v>
      </c>
      <c r="O6609">
        <v>-300</v>
      </c>
    </row>
    <row r="6610" spans="1:15" x14ac:dyDescent="0.2">
      <c r="A6610">
        <v>0.80651855468800004</v>
      </c>
      <c r="B6610">
        <v>-117.734406135</v>
      </c>
      <c r="C6610">
        <v>-117.74276317100001</v>
      </c>
      <c r="D6610">
        <v>-117.74511831300001</v>
      </c>
      <c r="E6610">
        <v>-117.750932775</v>
      </c>
      <c r="F6610">
        <v>-117.764013483</v>
      </c>
      <c r="G6610">
        <v>-117.796652361</v>
      </c>
      <c r="H6610">
        <v>0</v>
      </c>
      <c r="I6610">
        <v>0.80651855468800004</v>
      </c>
      <c r="J6610">
        <v>-176.48030036099999</v>
      </c>
      <c r="K6610">
        <v>-174.69817081299999</v>
      </c>
      <c r="L6610">
        <v>-292.23330753900001</v>
      </c>
      <c r="M6610">
        <v>-300</v>
      </c>
      <c r="N6610">
        <v>-300</v>
      </c>
      <c r="O6610">
        <v>-300</v>
      </c>
    </row>
    <row r="6611" spans="1:15" x14ac:dyDescent="0.2">
      <c r="A6611">
        <v>0.806640625</v>
      </c>
      <c r="B6611">
        <v>-117.89960498000001</v>
      </c>
      <c r="C6611">
        <v>-117.907972456</v>
      </c>
      <c r="D6611">
        <v>-117.910330429</v>
      </c>
      <c r="E6611">
        <v>-117.916148878</v>
      </c>
      <c r="F6611">
        <v>-117.929237828</v>
      </c>
      <c r="G6611">
        <v>-117.961896639</v>
      </c>
      <c r="H6611">
        <v>0</v>
      </c>
      <c r="I6611">
        <v>0.806640625</v>
      </c>
      <c r="J6611">
        <v>-176.75623180700001</v>
      </c>
      <c r="K6611">
        <v>-175.752624728</v>
      </c>
      <c r="L6611">
        <v>-287.24427277400002</v>
      </c>
      <c r="M6611">
        <v>-300</v>
      </c>
      <c r="N6611">
        <v>-300</v>
      </c>
      <c r="O6611">
        <v>-300</v>
      </c>
    </row>
    <row r="6612" spans="1:15" x14ac:dyDescent="0.2">
      <c r="A6612">
        <v>0.80676269531199996</v>
      </c>
      <c r="B6612">
        <v>-118.07106673299999</v>
      </c>
      <c r="C6612">
        <v>-118.079444655</v>
      </c>
      <c r="D6612">
        <v>-118.08180546</v>
      </c>
      <c r="E6612">
        <v>-118.087627895</v>
      </c>
      <c r="F6612">
        <v>-118.100725088</v>
      </c>
      <c r="G6612">
        <v>-118.133403831</v>
      </c>
      <c r="H6612">
        <v>0</v>
      </c>
      <c r="I6612">
        <v>0.80676269531199996</v>
      </c>
      <c r="J6612">
        <v>-177.01185017399999</v>
      </c>
      <c r="K6612">
        <v>-176.83359926399999</v>
      </c>
      <c r="L6612">
        <v>-294.67725787400002</v>
      </c>
      <c r="M6612">
        <v>-300</v>
      </c>
      <c r="N6612">
        <v>-300</v>
      </c>
      <c r="O6612">
        <v>-300</v>
      </c>
    </row>
    <row r="6613" spans="1:15" x14ac:dyDescent="0.2">
      <c r="A6613">
        <v>0.806884765625</v>
      </c>
      <c r="B6613">
        <v>-118.248993</v>
      </c>
      <c r="C6613">
        <v>-118.25738137499999</v>
      </c>
      <c r="D6613">
        <v>-118.259745012</v>
      </c>
      <c r="E6613">
        <v>-118.26557143399999</v>
      </c>
      <c r="F6613">
        <v>-118.27867687</v>
      </c>
      <c r="G6613">
        <v>-118.311375544</v>
      </c>
      <c r="H6613">
        <v>0</v>
      </c>
      <c r="I6613">
        <v>0.806884765625</v>
      </c>
      <c r="J6613">
        <v>-177.242028194</v>
      </c>
      <c r="K6613">
        <v>-177.938487463</v>
      </c>
      <c r="L6613">
        <v>-297.49486303399999</v>
      </c>
      <c r="M6613">
        <v>-300</v>
      </c>
      <c r="N6613">
        <v>-300</v>
      </c>
      <c r="O6613">
        <v>-300</v>
      </c>
    </row>
    <row r="6614" spans="1:15" x14ac:dyDescent="0.2">
      <c r="A6614">
        <v>0.80700683593800004</v>
      </c>
      <c r="B6614">
        <v>-118.433601252</v>
      </c>
      <c r="C6614">
        <v>-118.442000085</v>
      </c>
      <c r="D6614">
        <v>-118.44436655600001</v>
      </c>
      <c r="E6614">
        <v>-118.450196965</v>
      </c>
      <c r="F6614">
        <v>-118.463310643</v>
      </c>
      <c r="G6614">
        <v>-118.49602924600001</v>
      </c>
      <c r="H6614">
        <v>0</v>
      </c>
      <c r="I6614">
        <v>0.80700683593800004</v>
      </c>
      <c r="J6614">
        <v>-177.44228908299999</v>
      </c>
      <c r="K6614">
        <v>-179.06466496100001</v>
      </c>
      <c r="L6614">
        <v>-300</v>
      </c>
      <c r="M6614">
        <v>-300</v>
      </c>
      <c r="N6614">
        <v>-300</v>
      </c>
      <c r="O6614">
        <v>-300</v>
      </c>
    </row>
    <row r="6615" spans="1:15" x14ac:dyDescent="0.2">
      <c r="A6615">
        <v>0.80712890625</v>
      </c>
      <c r="B6615">
        <v>-118.62512632399999</v>
      </c>
      <c r="C6615">
        <v>-118.633535622</v>
      </c>
      <c r="D6615">
        <v>-118.635904927</v>
      </c>
      <c r="E6615">
        <v>-118.641739323</v>
      </c>
      <c r="F6615">
        <v>-118.654861244</v>
      </c>
      <c r="G6615">
        <v>-118.687599775</v>
      </c>
      <c r="H6615">
        <v>0</v>
      </c>
      <c r="I6615">
        <v>0.80712890625</v>
      </c>
      <c r="J6615">
        <v>-177.609008125</v>
      </c>
      <c r="K6615">
        <v>-180.21616556699999</v>
      </c>
      <c r="L6615">
        <v>-300</v>
      </c>
      <c r="M6615">
        <v>-300</v>
      </c>
      <c r="N6615">
        <v>-300</v>
      </c>
      <c r="O6615">
        <v>-300</v>
      </c>
    </row>
    <row r="6616" spans="1:15" x14ac:dyDescent="0.2">
      <c r="A6616">
        <v>0.80725097656199996</v>
      </c>
      <c r="B6616">
        <v>-118.823822105</v>
      </c>
      <c r="C6616">
        <v>-118.832241874</v>
      </c>
      <c r="D6616">
        <v>-118.834614014</v>
      </c>
      <c r="E6616">
        <v>-118.840452398</v>
      </c>
      <c r="F6616">
        <v>-118.853582561</v>
      </c>
      <c r="G6616">
        <v>-118.886341019</v>
      </c>
      <c r="H6616">
        <v>0</v>
      </c>
      <c r="I6616">
        <v>0.80725097656199996</v>
      </c>
      <c r="J6616">
        <v>-177.739476626</v>
      </c>
      <c r="K6616">
        <v>-181.39756228499999</v>
      </c>
      <c r="L6616">
        <v>-299.902354774</v>
      </c>
      <c r="M6616">
        <v>-300</v>
      </c>
      <c r="N6616">
        <v>-300</v>
      </c>
      <c r="O6616">
        <v>-300</v>
      </c>
    </row>
    <row r="6617" spans="1:15" x14ac:dyDescent="0.2">
      <c r="A6617">
        <v>0.807373046875</v>
      </c>
      <c r="B6617">
        <v>-119.02996345299999</v>
      </c>
      <c r="C6617">
        <v>-119.03839369799999</v>
      </c>
      <c r="D6617">
        <v>-119.040768675</v>
      </c>
      <c r="E6617">
        <v>-119.04661104500001</v>
      </c>
      <c r="F6617">
        <v>-119.05974945</v>
      </c>
      <c r="G6617">
        <v>-119.09252783399999</v>
      </c>
      <c r="H6617">
        <v>0</v>
      </c>
      <c r="I6617">
        <v>0.807373046875</v>
      </c>
      <c r="J6617">
        <v>-177.83187913800001</v>
      </c>
      <c r="K6617">
        <v>-182.608099536</v>
      </c>
      <c r="L6617">
        <v>-300</v>
      </c>
      <c r="M6617">
        <v>-300</v>
      </c>
      <c r="N6617">
        <v>-300</v>
      </c>
      <c r="O6617">
        <v>-300</v>
      </c>
    </row>
    <row r="6618" spans="1:15" x14ac:dyDescent="0.2">
      <c r="A6618">
        <v>0.80749511718800004</v>
      </c>
      <c r="B6618">
        <v>-119.243848359</v>
      </c>
      <c r="C6618">
        <v>-119.252289088</v>
      </c>
      <c r="D6618">
        <v>-119.25466690099999</v>
      </c>
      <c r="E6618">
        <v>-119.26051326</v>
      </c>
      <c r="F6618">
        <v>-119.27365990600001</v>
      </c>
      <c r="G6618">
        <v>-119.30645821500001</v>
      </c>
      <c r="H6618">
        <v>0</v>
      </c>
      <c r="I6618">
        <v>0.80749511718800004</v>
      </c>
      <c r="J6618">
        <v>-177.88524669399999</v>
      </c>
      <c r="K6618">
        <v>-183.84558212900001</v>
      </c>
      <c r="L6618">
        <v>-300</v>
      </c>
      <c r="M6618">
        <v>-300</v>
      </c>
      <c r="N6618">
        <v>-300</v>
      </c>
      <c r="O6618">
        <v>-300</v>
      </c>
    </row>
    <row r="6619" spans="1:15" x14ac:dyDescent="0.2">
      <c r="A6619">
        <v>0.8076171875</v>
      </c>
      <c r="B6619">
        <v>-119.465800427</v>
      </c>
      <c r="C6619">
        <v>-119.474251645</v>
      </c>
      <c r="D6619">
        <v>-119.47663229600001</v>
      </c>
      <c r="E6619">
        <v>-119.48248264199999</v>
      </c>
      <c r="F6619">
        <v>-119.49563753</v>
      </c>
      <c r="G6619">
        <v>-119.528455763</v>
      </c>
      <c r="H6619">
        <v>0</v>
      </c>
      <c r="I6619">
        <v>0.8076171875</v>
      </c>
      <c r="J6619">
        <v>-177.899452029</v>
      </c>
      <c r="K6619">
        <v>-185.11241073400001</v>
      </c>
      <c r="L6619">
        <v>-300</v>
      </c>
      <c r="M6619">
        <v>-300</v>
      </c>
      <c r="N6619">
        <v>-300</v>
      </c>
      <c r="O6619">
        <v>-300</v>
      </c>
    </row>
    <row r="6620" spans="1:15" x14ac:dyDescent="0.2">
      <c r="A6620">
        <v>0.80773925781199996</v>
      </c>
      <c r="B6620">
        <v>-119.696171686</v>
      </c>
      <c r="C6620">
        <v>-119.704633399</v>
      </c>
      <c r="D6620">
        <v>-119.707016889</v>
      </c>
      <c r="E6620">
        <v>-119.71287122299999</v>
      </c>
      <c r="F6620">
        <v>-119.726034352</v>
      </c>
      <c r="G6620">
        <v>-119.75887250700001</v>
      </c>
      <c r="H6620">
        <v>0</v>
      </c>
      <c r="I6620">
        <v>0.80773925781199996</v>
      </c>
      <c r="J6620">
        <v>-177.87527521199999</v>
      </c>
      <c r="K6620">
        <v>-186.41380703499999</v>
      </c>
      <c r="L6620">
        <v>-300</v>
      </c>
      <c r="M6620">
        <v>-300</v>
      </c>
      <c r="N6620">
        <v>-300</v>
      </c>
      <c r="O6620">
        <v>-300</v>
      </c>
    </row>
    <row r="6621" spans="1:15" x14ac:dyDescent="0.2">
      <c r="A6621">
        <v>0.807861328125</v>
      </c>
      <c r="B6621">
        <v>-119.93534582300001</v>
      </c>
      <c r="C6621">
        <v>-119.943818038</v>
      </c>
      <c r="D6621">
        <v>-119.94620436700001</v>
      </c>
      <c r="E6621">
        <v>-119.952062688</v>
      </c>
      <c r="F6621">
        <v>-119.965234059</v>
      </c>
      <c r="G6621">
        <v>-119.99809213499999</v>
      </c>
      <c r="H6621">
        <v>0</v>
      </c>
      <c r="I6621">
        <v>0.807861328125</v>
      </c>
      <c r="J6621">
        <v>-177.814507534</v>
      </c>
      <c r="K6621">
        <v>-187.75174581900001</v>
      </c>
      <c r="L6621">
        <v>-300</v>
      </c>
      <c r="M6621">
        <v>-300</v>
      </c>
      <c r="N6621">
        <v>-300</v>
      </c>
      <c r="O6621">
        <v>-300</v>
      </c>
    </row>
    <row r="6622" spans="1:15" x14ac:dyDescent="0.2">
      <c r="A6622">
        <v>0.80798339843800004</v>
      </c>
      <c r="B6622">
        <v>-120.18374190199999</v>
      </c>
      <c r="C6622">
        <v>-120.192224624</v>
      </c>
      <c r="D6622">
        <v>-120.194613793</v>
      </c>
      <c r="E6622">
        <v>-120.200476103</v>
      </c>
      <c r="F6622">
        <v>-120.213655714</v>
      </c>
      <c r="G6622">
        <v>-120.24653370999999</v>
      </c>
      <c r="H6622">
        <v>0</v>
      </c>
      <c r="I6622">
        <v>0.80798339843800004</v>
      </c>
      <c r="J6622">
        <v>-177.72003166299999</v>
      </c>
      <c r="K6622">
        <v>-189.124620212</v>
      </c>
      <c r="L6622">
        <v>-300</v>
      </c>
      <c r="M6622">
        <v>-300</v>
      </c>
      <c r="N6622">
        <v>-300</v>
      </c>
      <c r="O6622">
        <v>-300</v>
      </c>
    </row>
    <row r="6623" spans="1:15" x14ac:dyDescent="0.2">
      <c r="A6623">
        <v>0.80810546875</v>
      </c>
      <c r="B6623">
        <v>-120.441818649</v>
      </c>
      <c r="C6623">
        <v>-120.450311885</v>
      </c>
      <c r="D6623">
        <v>-120.452703896</v>
      </c>
      <c r="E6623">
        <v>-120.458570193</v>
      </c>
      <c r="F6623">
        <v>-120.47175804600001</v>
      </c>
      <c r="G6623">
        <v>-120.504655959</v>
      </c>
      <c r="H6623">
        <v>0</v>
      </c>
      <c r="I6623">
        <v>0.80810546875</v>
      </c>
      <c r="J6623">
        <v>-177.595800529</v>
      </c>
      <c r="K6623">
        <v>-190.53288818199999</v>
      </c>
      <c r="L6623">
        <v>-300</v>
      </c>
      <c r="M6623">
        <v>-300</v>
      </c>
      <c r="N6623">
        <v>-300</v>
      </c>
      <c r="O6623">
        <v>-300</v>
      </c>
    </row>
    <row r="6624" spans="1:15" x14ac:dyDescent="0.2">
      <c r="A6624">
        <v>0.80822753906199996</v>
      </c>
      <c r="B6624">
        <v>-120.71007942999999</v>
      </c>
      <c r="C6624">
        <v>-120.718583186</v>
      </c>
      <c r="D6624">
        <v>-120.720978039</v>
      </c>
      <c r="E6624">
        <v>-120.72684832500001</v>
      </c>
      <c r="F6624">
        <v>-120.740044418</v>
      </c>
      <c r="G6624">
        <v>-120.772962249</v>
      </c>
      <c r="H6624">
        <v>0</v>
      </c>
      <c r="I6624">
        <v>0.80822753906199996</v>
      </c>
      <c r="J6624">
        <v>-177.44666981500001</v>
      </c>
      <c r="K6624">
        <v>-191.98148618499999</v>
      </c>
      <c r="L6624">
        <v>-300</v>
      </c>
      <c r="M6624">
        <v>-300</v>
      </c>
      <c r="N6624">
        <v>-300</v>
      </c>
      <c r="O6624">
        <v>-300</v>
      </c>
    </row>
    <row r="6625" spans="1:15" x14ac:dyDescent="0.2">
      <c r="A6625">
        <v>0.808349609375</v>
      </c>
      <c r="B6625">
        <v>-120.98907803900001</v>
      </c>
      <c r="C6625">
        <v>-120.997592321</v>
      </c>
      <c r="D6625">
        <v>-120.999990016</v>
      </c>
      <c r="E6625">
        <v>-121.00586429000001</v>
      </c>
      <c r="F6625">
        <v>-121.019068624</v>
      </c>
      <c r="G6625">
        <v>-121.05200637</v>
      </c>
      <c r="H6625">
        <v>0</v>
      </c>
      <c r="I6625">
        <v>0.808349609375</v>
      </c>
      <c r="J6625">
        <v>-177.278087594</v>
      </c>
      <c r="K6625">
        <v>-193.475322146</v>
      </c>
      <c r="L6625">
        <v>-300</v>
      </c>
      <c r="M6625">
        <v>-300</v>
      </c>
      <c r="N6625">
        <v>-300</v>
      </c>
      <c r="O6625">
        <v>-300</v>
      </c>
    </row>
    <row r="6626" spans="1:15" x14ac:dyDescent="0.2">
      <c r="A6626">
        <v>0.80847167968800004</v>
      </c>
      <c r="B6626">
        <v>-121.27942547000001</v>
      </c>
      <c r="C6626">
        <v>-121.287950283</v>
      </c>
      <c r="D6626">
        <v>-121.290350824</v>
      </c>
      <c r="E6626">
        <v>-121.296229086</v>
      </c>
      <c r="F6626">
        <v>-121.309441659</v>
      </c>
      <c r="G6626">
        <v>-121.342399321</v>
      </c>
      <c r="H6626">
        <v>0</v>
      </c>
      <c r="I6626">
        <v>0.80847167968800004</v>
      </c>
      <c r="J6626">
        <v>-177.09569991999999</v>
      </c>
      <c r="K6626">
        <v>-195.01522103299999</v>
      </c>
      <c r="L6626">
        <v>-300</v>
      </c>
      <c r="M6626">
        <v>-300</v>
      </c>
      <c r="N6626">
        <v>-300</v>
      </c>
      <c r="O6626">
        <v>-300</v>
      </c>
    </row>
    <row r="6627" spans="1:15" x14ac:dyDescent="0.2">
      <c r="A6627">
        <v>0.80859375</v>
      </c>
      <c r="B6627">
        <v>-121.581797888</v>
      </c>
      <c r="C6627">
        <v>-121.590333241</v>
      </c>
      <c r="D6627">
        <v>-121.592736626</v>
      </c>
      <c r="E6627">
        <v>-121.598618876</v>
      </c>
      <c r="F6627">
        <v>-121.61183969</v>
      </c>
      <c r="G6627">
        <v>-121.644817264</v>
      </c>
      <c r="H6627">
        <v>0</v>
      </c>
      <c r="I6627">
        <v>0.80859375</v>
      </c>
      <c r="J6627">
        <v>-176.90498375600001</v>
      </c>
      <c r="K6627">
        <v>-196.60071645900001</v>
      </c>
      <c r="L6627">
        <v>-300</v>
      </c>
      <c r="M6627">
        <v>-300</v>
      </c>
      <c r="N6627">
        <v>-300</v>
      </c>
      <c r="O6627">
        <v>-300</v>
      </c>
    </row>
    <row r="6628" spans="1:15" x14ac:dyDescent="0.2">
      <c r="A6628">
        <v>0.80871582031199996</v>
      </c>
      <c r="B6628">
        <v>-121.89694604500001</v>
      </c>
      <c r="C6628">
        <v>-121.905491943</v>
      </c>
      <c r="D6628">
        <v>-121.90789817300001</v>
      </c>
      <c r="E6628">
        <v>-121.913784412</v>
      </c>
      <c r="F6628">
        <v>-121.927013465</v>
      </c>
      <c r="G6628">
        <v>-121.960010951</v>
      </c>
      <c r="H6628">
        <v>0</v>
      </c>
      <c r="I6628">
        <v>0.80871582031199996</v>
      </c>
      <c r="J6628">
        <v>-176.71098509399999</v>
      </c>
      <c r="K6628">
        <v>-198.23521439999999</v>
      </c>
      <c r="L6628">
        <v>-248.621073432</v>
      </c>
      <c r="M6628">
        <v>-300</v>
      </c>
      <c r="N6628">
        <v>-300</v>
      </c>
      <c r="O6628">
        <v>-300</v>
      </c>
    </row>
    <row r="6629" spans="1:15" x14ac:dyDescent="0.2">
      <c r="A6629">
        <v>0.808837890625</v>
      </c>
      <c r="B6629">
        <v>-122.22570647400001</v>
      </c>
      <c r="C6629">
        <v>-122.234262922</v>
      </c>
      <c r="D6629">
        <v>-122.23667199800001</v>
      </c>
      <c r="E6629">
        <v>-122.242562226</v>
      </c>
      <c r="F6629">
        <v>-122.25579952</v>
      </c>
      <c r="G6629">
        <v>-122.288816916</v>
      </c>
      <c r="H6629">
        <v>0</v>
      </c>
      <c r="I6629">
        <v>0.808837890625</v>
      </c>
      <c r="J6629">
        <v>-176.518233208</v>
      </c>
      <c r="K6629">
        <v>-199.925413883</v>
      </c>
      <c r="L6629">
        <v>-225.98313956600001</v>
      </c>
      <c r="M6629">
        <v>-300</v>
      </c>
      <c r="N6629">
        <v>-300</v>
      </c>
      <c r="O6629">
        <v>-300</v>
      </c>
    </row>
    <row r="6630" spans="1:15" x14ac:dyDescent="0.2">
      <c r="A6630">
        <v>0.80895996093800004</v>
      </c>
      <c r="B6630">
        <v>-122.569014889</v>
      </c>
      <c r="C6630">
        <v>-122.57758189400001</v>
      </c>
      <c r="D6630">
        <v>-122.57999381800001</v>
      </c>
      <c r="E6630">
        <v>-122.58588803400001</v>
      </c>
      <c r="F6630">
        <v>-122.599133567</v>
      </c>
      <c r="G6630">
        <v>-122.632170872</v>
      </c>
      <c r="H6630">
        <v>0</v>
      </c>
      <c r="I6630">
        <v>0.80895996093800004</v>
      </c>
      <c r="J6630">
        <v>-176.330816306</v>
      </c>
      <c r="K6630">
        <v>-201.676042814</v>
      </c>
      <c r="L6630">
        <v>-213.77974860899999</v>
      </c>
      <c r="M6630">
        <v>-300</v>
      </c>
      <c r="N6630">
        <v>-300</v>
      </c>
      <c r="O6630">
        <v>-300</v>
      </c>
    </row>
    <row r="6631" spans="1:15" x14ac:dyDescent="0.2">
      <c r="A6631">
        <v>0.80908203125</v>
      </c>
      <c r="B6631">
        <v>-122.92792231999999</v>
      </c>
      <c r="C6631">
        <v>-122.936499887</v>
      </c>
      <c r="D6631">
        <v>-122.93891465999999</v>
      </c>
      <c r="E6631">
        <v>-122.944812865</v>
      </c>
      <c r="F6631">
        <v>-122.958066636</v>
      </c>
      <c r="G6631">
        <v>-122.991123849</v>
      </c>
      <c r="H6631">
        <v>0</v>
      </c>
      <c r="I6631">
        <v>0.80908203125</v>
      </c>
      <c r="J6631">
        <v>-176.15255598499999</v>
      </c>
      <c r="K6631">
        <v>-203.48828838099999</v>
      </c>
      <c r="L6631">
        <v>-207.86007376500001</v>
      </c>
      <c r="M6631">
        <v>-300</v>
      </c>
      <c r="N6631">
        <v>-300</v>
      </c>
      <c r="O6631">
        <v>-300</v>
      </c>
    </row>
    <row r="6632" spans="1:15" x14ac:dyDescent="0.2">
      <c r="A6632">
        <v>0.80920410156199996</v>
      </c>
      <c r="B6632">
        <v>-123.303614686</v>
      </c>
      <c r="C6632">
        <v>-123.312202822</v>
      </c>
      <c r="D6632">
        <v>-123.314620443</v>
      </c>
      <c r="E6632">
        <v>-123.320522638</v>
      </c>
      <c r="F6632">
        <v>-123.33378464800001</v>
      </c>
      <c r="G6632">
        <v>-123.36686176800001</v>
      </c>
      <c r="H6632">
        <v>0</v>
      </c>
      <c r="I6632">
        <v>0.80920410156199996</v>
      </c>
      <c r="J6632">
        <v>-175.98719017900001</v>
      </c>
      <c r="K6632">
        <v>-205.36437063700001</v>
      </c>
      <c r="L6632">
        <v>-206.29754579600001</v>
      </c>
      <c r="M6632">
        <v>-300</v>
      </c>
      <c r="N6632">
        <v>-300</v>
      </c>
      <c r="O6632">
        <v>-300</v>
      </c>
    </row>
    <row r="6633" spans="1:15" x14ac:dyDescent="0.2">
      <c r="A6633">
        <v>0.809326171875</v>
      </c>
      <c r="B6633">
        <v>-123.697436728</v>
      </c>
      <c r="C6633">
        <v>-123.70603543999999</v>
      </c>
      <c r="D6633">
        <v>-123.708455911</v>
      </c>
      <c r="E6633">
        <v>-123.71436209399999</v>
      </c>
      <c r="F6633">
        <v>-123.727632343</v>
      </c>
      <c r="G6633">
        <v>-123.760729368</v>
      </c>
      <c r="H6633">
        <v>0</v>
      </c>
      <c r="I6633">
        <v>0.809326171875</v>
      </c>
      <c r="J6633">
        <v>-175.838472951</v>
      </c>
      <c r="K6633">
        <v>-207.311195199</v>
      </c>
      <c r="L6633">
        <v>-207.36072436000001</v>
      </c>
      <c r="M6633">
        <v>-300</v>
      </c>
      <c r="N6633">
        <v>-300</v>
      </c>
      <c r="O6633">
        <v>-300</v>
      </c>
    </row>
    <row r="6634" spans="1:15" x14ac:dyDescent="0.2">
      <c r="A6634">
        <v>0.80944824218800004</v>
      </c>
      <c r="B6634">
        <v>-124.110921518</v>
      </c>
      <c r="C6634">
        <v>-124.119530811</v>
      </c>
      <c r="D6634">
        <v>-124.12195413400001</v>
      </c>
      <c r="E6634">
        <v>-124.127864305</v>
      </c>
      <c r="F6634">
        <v>-124.141142793</v>
      </c>
      <c r="G6634">
        <v>-124.174259721</v>
      </c>
      <c r="H6634">
        <v>0</v>
      </c>
      <c r="I6634">
        <v>0.80944824218800004</v>
      </c>
      <c r="J6634">
        <v>-175.71015356800001</v>
      </c>
      <c r="K6634">
        <v>-209.337468704</v>
      </c>
      <c r="L6634">
        <v>-209.33957064399999</v>
      </c>
      <c r="M6634">
        <v>-300</v>
      </c>
      <c r="N6634">
        <v>-300</v>
      </c>
      <c r="O6634">
        <v>-300</v>
      </c>
    </row>
    <row r="6635" spans="1:15" x14ac:dyDescent="0.2">
      <c r="A6635">
        <v>0.8095703125</v>
      </c>
      <c r="B6635">
        <v>-124.545827172</v>
      </c>
      <c r="C6635">
        <v>-124.554447053</v>
      </c>
      <c r="D6635">
        <v>-124.556873227</v>
      </c>
      <c r="E6635">
        <v>-124.562787388</v>
      </c>
      <c r="F6635">
        <v>-124.576074113</v>
      </c>
      <c r="G6635">
        <v>-124.609210944</v>
      </c>
      <c r="H6635">
        <v>0</v>
      </c>
      <c r="I6635">
        <v>0.8095703125</v>
      </c>
      <c r="J6635">
        <v>-175.605852895</v>
      </c>
      <c r="K6635">
        <v>-211.44897333099999</v>
      </c>
      <c r="L6635">
        <v>-211.44635110199999</v>
      </c>
      <c r="M6635">
        <v>-300</v>
      </c>
      <c r="N6635">
        <v>-300</v>
      </c>
      <c r="O6635">
        <v>-300</v>
      </c>
    </row>
    <row r="6636" spans="1:15" x14ac:dyDescent="0.2">
      <c r="A6636">
        <v>0.80969238281199996</v>
      </c>
      <c r="B6636">
        <v>-125.00418300299999</v>
      </c>
      <c r="C6636">
        <v>-125.01281347699999</v>
      </c>
      <c r="D6636">
        <v>-125.015242504</v>
      </c>
      <c r="E6636">
        <v>-125.021160653</v>
      </c>
      <c r="F6636">
        <v>-125.03445561700001</v>
      </c>
      <c r="G6636">
        <v>-125.067612348</v>
      </c>
      <c r="H6636">
        <v>0</v>
      </c>
      <c r="I6636">
        <v>0.80969238281199996</v>
      </c>
      <c r="J6636">
        <v>-175.52890589899999</v>
      </c>
      <c r="K6636">
        <v>-213.64948218800001</v>
      </c>
      <c r="L6636">
        <v>-213.64964317900001</v>
      </c>
      <c r="M6636">
        <v>-300</v>
      </c>
      <c r="N6636">
        <v>-300</v>
      </c>
      <c r="O6636">
        <v>-300</v>
      </c>
    </row>
    <row r="6637" spans="1:15" x14ac:dyDescent="0.2">
      <c r="A6637">
        <v>0.809814453125</v>
      </c>
      <c r="B6637">
        <v>-125.488348168</v>
      </c>
      <c r="C6637">
        <v>-125.496989243</v>
      </c>
      <c r="D6637">
        <v>-125.499421121</v>
      </c>
      <c r="E6637">
        <v>-125.505343262</v>
      </c>
      <c r="F6637">
        <v>-125.518646463</v>
      </c>
      <c r="G6637">
        <v>-125.551823094</v>
      </c>
      <c r="H6637">
        <v>0</v>
      </c>
      <c r="I6637">
        <v>0.809814453125</v>
      </c>
      <c r="J6637">
        <v>-175.482259328</v>
      </c>
      <c r="K6637">
        <v>-215.94618175400001</v>
      </c>
      <c r="L6637">
        <v>-215.944799848</v>
      </c>
      <c r="M6637">
        <v>-300</v>
      </c>
      <c r="N6637">
        <v>-300</v>
      </c>
      <c r="O6637">
        <v>-300</v>
      </c>
    </row>
    <row r="6638" spans="1:15" x14ac:dyDescent="0.2">
      <c r="A6638">
        <v>0.80993652343800004</v>
      </c>
      <c r="B6638">
        <v>-126.001087114</v>
      </c>
      <c r="C6638">
        <v>-126.009738795</v>
      </c>
      <c r="D6638">
        <v>-126.01217352800001</v>
      </c>
      <c r="E6638">
        <v>-126.01809965699999</v>
      </c>
      <c r="F6638">
        <v>-126.031411097</v>
      </c>
      <c r="G6638">
        <v>-126.06460762499999</v>
      </c>
      <c r="H6638">
        <v>0</v>
      </c>
      <c r="I6638">
        <v>0.80993652343800004</v>
      </c>
      <c r="J6638">
        <v>-175.46848895599999</v>
      </c>
      <c r="K6638">
        <v>-218.351038071</v>
      </c>
      <c r="L6638">
        <v>-218.35427338700001</v>
      </c>
      <c r="M6638">
        <v>-300</v>
      </c>
      <c r="N6638">
        <v>-300</v>
      </c>
      <c r="O6638">
        <v>-300</v>
      </c>
    </row>
    <row r="6639" spans="1:15" x14ac:dyDescent="0.2">
      <c r="A6639">
        <v>0.81005859375</v>
      </c>
      <c r="B6639">
        <v>-126.54566794</v>
      </c>
      <c r="C6639">
        <v>-126.554330232</v>
      </c>
      <c r="D6639">
        <v>-126.55676782099999</v>
      </c>
      <c r="E6639">
        <v>-126.562697939</v>
      </c>
      <c r="F6639">
        <v>-126.576017616</v>
      </c>
      <c r="G6639">
        <v>-126.60923404</v>
      </c>
      <c r="H6639">
        <v>0</v>
      </c>
      <c r="I6639">
        <v>0.81005859375</v>
      </c>
      <c r="J6639">
        <v>-175.489960333</v>
      </c>
      <c r="K6639">
        <v>-220.876835371</v>
      </c>
      <c r="L6639">
        <v>-220.87611202100001</v>
      </c>
      <c r="M6639">
        <v>-300</v>
      </c>
      <c r="N6639">
        <v>-300</v>
      </c>
      <c r="O6639">
        <v>-300</v>
      </c>
    </row>
    <row r="6640" spans="1:15" x14ac:dyDescent="0.2">
      <c r="A6640">
        <v>0.81018066406199996</v>
      </c>
      <c r="B6640">
        <v>-127.125992567</v>
      </c>
      <c r="C6640">
        <v>-127.134665478</v>
      </c>
      <c r="D6640">
        <v>-127.137105922</v>
      </c>
      <c r="E6640">
        <v>-127.14304002999999</v>
      </c>
      <c r="F6640">
        <v>-127.15636794300001</v>
      </c>
      <c r="G6640">
        <v>-127.189604264</v>
      </c>
      <c r="H6640">
        <v>0</v>
      </c>
      <c r="I6640">
        <v>0.81018066406199996</v>
      </c>
      <c r="J6640">
        <v>-175.549087636</v>
      </c>
      <c r="K6640">
        <v>-223.53381434799999</v>
      </c>
      <c r="L6640">
        <v>-223.53307744599999</v>
      </c>
      <c r="M6640">
        <v>-300</v>
      </c>
      <c r="N6640">
        <v>-300</v>
      </c>
      <c r="O6640">
        <v>-300</v>
      </c>
    </row>
    <row r="6641" spans="1:15" x14ac:dyDescent="0.2">
      <c r="A6641">
        <v>0.810302734375</v>
      </c>
      <c r="B6641">
        <v>-127.74677194900001</v>
      </c>
      <c r="C6641">
        <v>-127.755455485</v>
      </c>
      <c r="D6641">
        <v>-127.757898786</v>
      </c>
      <c r="E6641">
        <v>-127.763836883</v>
      </c>
      <c r="F6641">
        <v>-127.777173033</v>
      </c>
      <c r="G6641">
        <v>-127.810429247</v>
      </c>
      <c r="H6641">
        <v>0</v>
      </c>
      <c r="I6641">
        <v>0.810302734375</v>
      </c>
      <c r="J6641">
        <v>-175.64861828400001</v>
      </c>
      <c r="K6641">
        <v>-226.333026061</v>
      </c>
      <c r="L6641">
        <v>-226.33184153299999</v>
      </c>
      <c r="M6641">
        <v>-300</v>
      </c>
      <c r="N6641">
        <v>-300</v>
      </c>
      <c r="O6641">
        <v>-300</v>
      </c>
    </row>
    <row r="6642" spans="1:15" x14ac:dyDescent="0.2">
      <c r="A6642">
        <v>0.81042480468800004</v>
      </c>
      <c r="B6642">
        <v>-128.41376637600001</v>
      </c>
      <c r="C6642">
        <v>-128.42246054200001</v>
      </c>
      <c r="D6642">
        <v>-128.424906701</v>
      </c>
      <c r="E6642">
        <v>-128.430848787</v>
      </c>
      <c r="F6642">
        <v>-128.44419317399999</v>
      </c>
      <c r="G6642">
        <v>-128.47746928000001</v>
      </c>
      <c r="H6642">
        <v>0</v>
      </c>
      <c r="I6642">
        <v>0.81042480468800004</v>
      </c>
      <c r="J6642">
        <v>-175.79186054100001</v>
      </c>
      <c r="K6642">
        <v>-229.29157613800001</v>
      </c>
      <c r="L6642">
        <v>-229.29201783400001</v>
      </c>
      <c r="M6642">
        <v>-300</v>
      </c>
      <c r="N6642">
        <v>-300</v>
      </c>
      <c r="O6642">
        <v>-300</v>
      </c>
    </row>
    <row r="6643" spans="1:15" x14ac:dyDescent="0.2">
      <c r="A6643">
        <v>0.810546875</v>
      </c>
      <c r="B6643">
        <v>-129.13412227500001</v>
      </c>
      <c r="C6643">
        <v>-129.14282707699999</v>
      </c>
      <c r="D6643">
        <v>-129.14527609500001</v>
      </c>
      <c r="E6643">
        <v>-129.151222171</v>
      </c>
      <c r="F6643">
        <v>-129.164574794</v>
      </c>
      <c r="G6643">
        <v>-129.19787079100001</v>
      </c>
      <c r="H6643">
        <v>0</v>
      </c>
      <c r="I6643">
        <v>0.810546875</v>
      </c>
      <c r="J6643">
        <v>-175.98280449699999</v>
      </c>
      <c r="K6643">
        <v>-232.43227444600001</v>
      </c>
      <c r="L6643">
        <v>-232.435096031</v>
      </c>
      <c r="M6643">
        <v>-300</v>
      </c>
      <c r="N6643">
        <v>-300</v>
      </c>
      <c r="O6643">
        <v>-300</v>
      </c>
    </row>
    <row r="6644" spans="1:15" x14ac:dyDescent="0.2">
      <c r="A6644">
        <v>0.81066894531199996</v>
      </c>
      <c r="B6644">
        <v>-129.916856091</v>
      </c>
      <c r="C6644">
        <v>-129.925571537</v>
      </c>
      <c r="D6644">
        <v>-129.92802341300001</v>
      </c>
      <c r="E6644">
        <v>-129.93397347999999</v>
      </c>
      <c r="F6644">
        <v>-129.94733433799999</v>
      </c>
      <c r="G6644">
        <v>-129.98065022399999</v>
      </c>
      <c r="H6644">
        <v>0</v>
      </c>
      <c r="I6644">
        <v>0.81066894531199996</v>
      </c>
      <c r="J6644">
        <v>-176.22614803299999</v>
      </c>
      <c r="K6644">
        <v>-235.77946900000001</v>
      </c>
      <c r="L6644">
        <v>-235.77752934</v>
      </c>
      <c r="M6644">
        <v>-261.83493751600002</v>
      </c>
      <c r="N6644">
        <v>-300</v>
      </c>
      <c r="O6644">
        <v>-300</v>
      </c>
    </row>
    <row r="6645" spans="1:15" x14ac:dyDescent="0.2">
      <c r="A6645">
        <v>0.810791015625</v>
      </c>
      <c r="B6645">
        <v>-130.77356974899999</v>
      </c>
      <c r="C6645">
        <v>-130.78229584499999</v>
      </c>
      <c r="D6645">
        <v>-130.78475058199999</v>
      </c>
      <c r="E6645">
        <v>-130.790704637</v>
      </c>
      <c r="F6645">
        <v>-130.80407373099999</v>
      </c>
      <c r="G6645">
        <v>-130.83740950500001</v>
      </c>
      <c r="H6645">
        <v>0</v>
      </c>
      <c r="I6645">
        <v>0.810791015625</v>
      </c>
      <c r="J6645">
        <v>-176.52729342200001</v>
      </c>
      <c r="K6645">
        <v>-239.358498451</v>
      </c>
      <c r="L6645">
        <v>-239.35813387300001</v>
      </c>
      <c r="M6645">
        <v>-243.73010774100001</v>
      </c>
      <c r="N6645">
        <v>-300</v>
      </c>
      <c r="O6645">
        <v>-300</v>
      </c>
    </row>
    <row r="6646" spans="1:15" x14ac:dyDescent="0.2">
      <c r="A6646">
        <v>0.81091308593800004</v>
      </c>
      <c r="B6646">
        <v>-131.71954493600001</v>
      </c>
      <c r="C6646">
        <v>-131.728281686</v>
      </c>
      <c r="D6646">
        <v>-131.73073928400001</v>
      </c>
      <c r="E6646">
        <v>-131.73669732900001</v>
      </c>
      <c r="F6646">
        <v>-131.75007465900001</v>
      </c>
      <c r="G6646">
        <v>-131.783430318</v>
      </c>
      <c r="H6646">
        <v>0</v>
      </c>
      <c r="I6646">
        <v>0.81091308593800004</v>
      </c>
      <c r="J6646">
        <v>-176.89241965799999</v>
      </c>
      <c r="K6646">
        <v>-243.201078645</v>
      </c>
      <c r="L6646">
        <v>-243.19902999799999</v>
      </c>
      <c r="M6646">
        <v>-243.24812270999999</v>
      </c>
      <c r="N6646">
        <v>-300</v>
      </c>
      <c r="O6646">
        <v>-300</v>
      </c>
    </row>
    <row r="6647" spans="1:15" x14ac:dyDescent="0.2">
      <c r="A6647">
        <v>0.81103515625</v>
      </c>
      <c r="B6647">
        <v>-132.77548568099999</v>
      </c>
      <c r="C6647">
        <v>-132.78423309300001</v>
      </c>
      <c r="D6647">
        <v>-132.786693552</v>
      </c>
      <c r="E6647">
        <v>-132.79265558700001</v>
      </c>
      <c r="F6647">
        <v>-132.80604115200001</v>
      </c>
      <c r="G6647">
        <v>-132.83941669699999</v>
      </c>
      <c r="H6647">
        <v>0</v>
      </c>
      <c r="I6647">
        <v>0.81103515625</v>
      </c>
      <c r="J6647">
        <v>-177.32873799500001</v>
      </c>
      <c r="K6647">
        <v>-247.35266532700001</v>
      </c>
      <c r="L6647">
        <v>-247.35471182399999</v>
      </c>
      <c r="M6647">
        <v>-247.35231416799999</v>
      </c>
      <c r="N6647">
        <v>-300</v>
      </c>
      <c r="O6647">
        <v>-300</v>
      </c>
    </row>
    <row r="6648" spans="1:15" x14ac:dyDescent="0.2">
      <c r="A6648">
        <v>0.81115722656199996</v>
      </c>
      <c r="B6648">
        <v>-133.970432902</v>
      </c>
      <c r="C6648">
        <v>-133.979190983</v>
      </c>
      <c r="D6648">
        <v>-133.98165430399999</v>
      </c>
      <c r="E6648">
        <v>-133.98762033</v>
      </c>
      <c r="F6648">
        <v>-134.00101413100001</v>
      </c>
      <c r="G6648">
        <v>-134.03440955799999</v>
      </c>
      <c r="H6648">
        <v>0</v>
      </c>
      <c r="I6648">
        <v>0.81115722656199996</v>
      </c>
      <c r="J6648">
        <v>-177.84501785500001</v>
      </c>
      <c r="K6648">
        <v>-251.87021268699999</v>
      </c>
      <c r="L6648">
        <v>-251.869873265</v>
      </c>
      <c r="M6648">
        <v>-251.86903991599999</v>
      </c>
      <c r="N6648">
        <v>-300</v>
      </c>
      <c r="O6648">
        <v>-300</v>
      </c>
    </row>
    <row r="6649" spans="1:15" x14ac:dyDescent="0.2">
      <c r="A6649">
        <v>0.811279296875</v>
      </c>
      <c r="B6649">
        <v>-135.34694585599999</v>
      </c>
      <c r="C6649">
        <v>-135.355714611</v>
      </c>
      <c r="D6649">
        <v>-135.358180796</v>
      </c>
      <c r="E6649">
        <v>-135.364150811</v>
      </c>
      <c r="F6649">
        <v>-135.37755284599999</v>
      </c>
      <c r="G6649">
        <v>-135.41096815500001</v>
      </c>
      <c r="H6649">
        <v>0</v>
      </c>
      <c r="I6649">
        <v>0.811279296875</v>
      </c>
      <c r="J6649">
        <v>-178.452450932</v>
      </c>
      <c r="K6649">
        <v>-256.82028759600001</v>
      </c>
      <c r="L6649">
        <v>-256.81898415000001</v>
      </c>
      <c r="M6649">
        <v>-256.81797538299998</v>
      </c>
      <c r="N6649">
        <v>-300</v>
      </c>
      <c r="O6649">
        <v>-300</v>
      </c>
    </row>
    <row r="6650" spans="1:15" x14ac:dyDescent="0.2">
      <c r="A6650">
        <v>0.81140136718800004</v>
      </c>
      <c r="B6650">
        <v>-136.97106298099999</v>
      </c>
      <c r="C6650">
        <v>-136.97984241399999</v>
      </c>
      <c r="D6650">
        <v>-136.98231146399999</v>
      </c>
      <c r="E6650">
        <v>-136.98828546999999</v>
      </c>
      <c r="F6650">
        <v>-137.00169573900001</v>
      </c>
      <c r="G6650">
        <v>-137.03513092899999</v>
      </c>
      <c r="H6650">
        <v>0</v>
      </c>
      <c r="I6650">
        <v>0.81140136718800004</v>
      </c>
      <c r="J6650">
        <v>-179.165933354</v>
      </c>
      <c r="K6650">
        <v>-262.295302161</v>
      </c>
      <c r="L6650">
        <v>-262.29279765799998</v>
      </c>
      <c r="M6650">
        <v>-262.29293606900001</v>
      </c>
      <c r="N6650">
        <v>-300</v>
      </c>
      <c r="O6650">
        <v>-300</v>
      </c>
    </row>
    <row r="6651" spans="1:15" x14ac:dyDescent="0.2">
      <c r="A6651">
        <v>0.8115234375</v>
      </c>
      <c r="B6651">
        <v>-138.953555782</v>
      </c>
      <c r="C6651">
        <v>-138.962345903</v>
      </c>
      <c r="D6651">
        <v>-138.96481781700001</v>
      </c>
      <c r="E6651">
        <v>-138.97079581200001</v>
      </c>
      <c r="F6651">
        <v>-138.98421431599999</v>
      </c>
      <c r="G6651">
        <v>-139.017669383</v>
      </c>
      <c r="H6651">
        <v>0</v>
      </c>
      <c r="I6651">
        <v>0.8115234375</v>
      </c>
      <c r="J6651">
        <v>-180.005955314</v>
      </c>
      <c r="K6651">
        <v>-268.418681806</v>
      </c>
      <c r="L6651">
        <v>-268.40884364800002</v>
      </c>
      <c r="M6651">
        <v>-268.42284704899998</v>
      </c>
      <c r="N6651">
        <v>-300</v>
      </c>
      <c r="O6651">
        <v>-300</v>
      </c>
    </row>
    <row r="6652" spans="1:15" x14ac:dyDescent="0.2">
      <c r="A6652">
        <v>0.81164550781199996</v>
      </c>
      <c r="B6652">
        <v>-141.50248051200001</v>
      </c>
      <c r="C6652">
        <v>-141.51128132599999</v>
      </c>
      <c r="D6652">
        <v>-141.513756105</v>
      </c>
      <c r="E6652">
        <v>-141.51973809099999</v>
      </c>
      <c r="F6652">
        <v>-141.533164828</v>
      </c>
      <c r="G6652">
        <v>-141.56663977299999</v>
      </c>
      <c r="H6652">
        <v>0</v>
      </c>
      <c r="I6652">
        <v>0.81164550781199996</v>
      </c>
      <c r="J6652">
        <v>-181.00154910500001</v>
      </c>
      <c r="K6652">
        <v>-275.35831580000001</v>
      </c>
      <c r="L6652">
        <v>-275.34953159100002</v>
      </c>
      <c r="M6652">
        <v>-275.35738780499997</v>
      </c>
      <c r="N6652">
        <v>-279.73430627499999</v>
      </c>
      <c r="O6652">
        <v>-300</v>
      </c>
    </row>
    <row r="6653" spans="1:15" x14ac:dyDescent="0.2">
      <c r="A6653">
        <v>0.811767578125</v>
      </c>
      <c r="B6653">
        <v>-145.086480634</v>
      </c>
      <c r="C6653">
        <v>-145.09529214200001</v>
      </c>
      <c r="D6653">
        <v>-145.09776979399999</v>
      </c>
      <c r="E6653">
        <v>-145.103755769</v>
      </c>
      <c r="F6653">
        <v>-145.11719073699999</v>
      </c>
      <c r="G6653">
        <v>-145.15068555799999</v>
      </c>
      <c r="H6653">
        <v>0</v>
      </c>
      <c r="I6653">
        <v>0.811767578125</v>
      </c>
      <c r="J6653">
        <v>-182.19536407699999</v>
      </c>
      <c r="K6653">
        <v>-283.40053286</v>
      </c>
      <c r="L6653">
        <v>-283.34516636299998</v>
      </c>
      <c r="M6653">
        <v>-283.38319588399997</v>
      </c>
      <c r="N6653">
        <v>-283.39163027299998</v>
      </c>
      <c r="O6653">
        <v>-300</v>
      </c>
    </row>
    <row r="6654" spans="1:15" x14ac:dyDescent="0.2">
      <c r="A6654">
        <v>0.81188964843800004</v>
      </c>
      <c r="B6654">
        <v>-151.21225344300001</v>
      </c>
      <c r="C6654">
        <v>-151.22107566299999</v>
      </c>
      <c r="D6654">
        <v>-151.22355618200001</v>
      </c>
      <c r="E6654">
        <v>-151.229546148</v>
      </c>
      <c r="F6654">
        <v>-151.242989352</v>
      </c>
      <c r="G6654">
        <v>-151.27650404600001</v>
      </c>
      <c r="H6654">
        <v>0</v>
      </c>
      <c r="I6654">
        <v>0.81188964843800004</v>
      </c>
      <c r="J6654">
        <v>-183.65338024100001</v>
      </c>
      <c r="K6654">
        <v>-292.97791016100001</v>
      </c>
      <c r="L6654">
        <v>-292.83157083700002</v>
      </c>
      <c r="M6654">
        <v>-292.86147087900002</v>
      </c>
      <c r="N6654">
        <v>-292.83141706599997</v>
      </c>
      <c r="O6654">
        <v>-300</v>
      </c>
    </row>
    <row r="6655" spans="1:15" x14ac:dyDescent="0.2">
      <c r="A6655">
        <v>0.81201171875</v>
      </c>
      <c r="B6655">
        <v>-188.18089411099999</v>
      </c>
      <c r="C6655">
        <v>-188.18972733199999</v>
      </c>
      <c r="D6655">
        <v>-188.192210386</v>
      </c>
      <c r="E6655">
        <v>-188.19820477499999</v>
      </c>
      <c r="F6655">
        <v>-188.21165567899999</v>
      </c>
      <c r="G6655">
        <v>-188.24518992700001</v>
      </c>
      <c r="H6655">
        <v>0</v>
      </c>
      <c r="I6655">
        <v>0.81201171875</v>
      </c>
      <c r="J6655">
        <v>-185.485755286</v>
      </c>
      <c r="K6655">
        <v>-300</v>
      </c>
      <c r="L6655">
        <v>-300</v>
      </c>
      <c r="M6655">
        <v>-300</v>
      </c>
      <c r="N6655">
        <v>-300</v>
      </c>
      <c r="O6655">
        <v>-300</v>
      </c>
    </row>
    <row r="6656" spans="1:15" x14ac:dyDescent="0.2">
      <c r="A6656">
        <v>0.81213378906199996</v>
      </c>
      <c r="B6656">
        <v>-151.06057152899999</v>
      </c>
      <c r="C6656">
        <v>-151.06941517300001</v>
      </c>
      <c r="D6656">
        <v>-151.07190142300001</v>
      </c>
      <c r="E6656">
        <v>-151.07789937499999</v>
      </c>
      <c r="F6656">
        <v>-151.091359039</v>
      </c>
      <c r="G6656">
        <v>-151.12491347400001</v>
      </c>
      <c r="H6656">
        <v>0</v>
      </c>
      <c r="I6656">
        <v>0.81213378906199996</v>
      </c>
      <c r="J6656">
        <v>-187.898536178</v>
      </c>
      <c r="K6656">
        <v>-300</v>
      </c>
      <c r="L6656">
        <v>-300</v>
      </c>
      <c r="M6656">
        <v>-300</v>
      </c>
      <c r="N6656">
        <v>-300</v>
      </c>
      <c r="O6656">
        <v>-300</v>
      </c>
    </row>
    <row r="6657" spans="1:15" x14ac:dyDescent="0.2">
      <c r="A6657">
        <v>0.812255859375</v>
      </c>
      <c r="B6657">
        <v>-145.149291162</v>
      </c>
      <c r="C6657">
        <v>-145.158145531</v>
      </c>
      <c r="D6657">
        <v>-145.16063465100001</v>
      </c>
      <c r="E6657">
        <v>-145.16663659299999</v>
      </c>
      <c r="F6657">
        <v>-145.180104484</v>
      </c>
      <c r="G6657">
        <v>-145.213678792</v>
      </c>
      <c r="H6657">
        <v>0</v>
      </c>
      <c r="I6657">
        <v>0.812255859375</v>
      </c>
      <c r="J6657">
        <v>-191.354023063</v>
      </c>
      <c r="K6657">
        <v>-300</v>
      </c>
      <c r="L6657">
        <v>-300</v>
      </c>
      <c r="M6657">
        <v>-300</v>
      </c>
      <c r="N6657">
        <v>-300</v>
      </c>
      <c r="O6657">
        <v>-300</v>
      </c>
    </row>
    <row r="6658" spans="1:15" x14ac:dyDescent="0.2">
      <c r="A6658">
        <v>0.81237792968800004</v>
      </c>
      <c r="B6658">
        <v>-141.69845959899999</v>
      </c>
      <c r="C6658">
        <v>-141.70732469399999</v>
      </c>
      <c r="D6658">
        <v>-141.70981668799999</v>
      </c>
      <c r="E6658">
        <v>-141.71582261899999</v>
      </c>
      <c r="F6658">
        <v>-141.72929874900001</v>
      </c>
      <c r="G6658">
        <v>-141.762892919</v>
      </c>
      <c r="H6658">
        <v>0</v>
      </c>
      <c r="I6658">
        <v>0.81237792968800004</v>
      </c>
      <c r="J6658">
        <v>-197.32763871899999</v>
      </c>
      <c r="K6658">
        <v>-300</v>
      </c>
      <c r="L6658">
        <v>-300</v>
      </c>
      <c r="M6658">
        <v>-300</v>
      </c>
      <c r="N6658">
        <v>-300</v>
      </c>
      <c r="O6658">
        <v>-300</v>
      </c>
    </row>
    <row r="6659" spans="1:15" x14ac:dyDescent="0.2">
      <c r="A6659">
        <v>0.8125</v>
      </c>
      <c r="B6659">
        <v>-139.262435544</v>
      </c>
      <c r="C6659">
        <v>-139.27131137399999</v>
      </c>
      <c r="D6659">
        <v>-139.27380623900001</v>
      </c>
      <c r="E6659">
        <v>-139.27981615900001</v>
      </c>
      <c r="F6659">
        <v>-139.29330052</v>
      </c>
      <c r="G6659">
        <v>-139.32691455700001</v>
      </c>
      <c r="H6659">
        <v>0</v>
      </c>
      <c r="I6659">
        <v>0.8125</v>
      </c>
      <c r="J6659">
        <v>-300</v>
      </c>
      <c r="K6659">
        <v>-300</v>
      </c>
      <c r="L6659">
        <v>-300</v>
      </c>
      <c r="M6659">
        <v>-300</v>
      </c>
      <c r="N6659">
        <v>-300</v>
      </c>
      <c r="O6659">
        <v>-300</v>
      </c>
    </row>
    <row r="6660" spans="1:15" x14ac:dyDescent="0.2">
      <c r="A6660">
        <v>0.81262207031199996</v>
      </c>
      <c r="B6660">
        <v>-137.38480493099999</v>
      </c>
      <c r="C6660">
        <v>-137.393691504</v>
      </c>
      <c r="D6660">
        <v>-137.39618924199999</v>
      </c>
      <c r="E6660">
        <v>-137.40220315299999</v>
      </c>
      <c r="F6660">
        <v>-137.41569574499999</v>
      </c>
      <c r="G6660">
        <v>-137.449329646</v>
      </c>
      <c r="H6660">
        <v>0</v>
      </c>
      <c r="I6660">
        <v>0.81262207031199996</v>
      </c>
      <c r="J6660">
        <v>-197.29080583000001</v>
      </c>
      <c r="K6660">
        <v>-300</v>
      </c>
      <c r="L6660">
        <v>-300</v>
      </c>
      <c r="M6660">
        <v>-300</v>
      </c>
      <c r="N6660">
        <v>-300</v>
      </c>
      <c r="O6660">
        <v>-300</v>
      </c>
    </row>
    <row r="6661" spans="1:15" x14ac:dyDescent="0.2">
      <c r="A6661">
        <v>0.812744140625</v>
      </c>
      <c r="B6661">
        <v>-135.86160435900001</v>
      </c>
      <c r="C6661">
        <v>-135.87050167800001</v>
      </c>
      <c r="D6661">
        <v>-135.873002289</v>
      </c>
      <c r="E6661">
        <v>-135.87902019200001</v>
      </c>
      <c r="F6661">
        <v>-135.89252101299999</v>
      </c>
      <c r="G6661">
        <v>-135.926174777</v>
      </c>
      <c r="H6661">
        <v>0</v>
      </c>
      <c r="I6661">
        <v>0.812744140625</v>
      </c>
      <c r="J6661">
        <v>-191.28035867400001</v>
      </c>
      <c r="K6661">
        <v>-300</v>
      </c>
      <c r="L6661">
        <v>-300</v>
      </c>
      <c r="M6661">
        <v>-300</v>
      </c>
      <c r="N6661">
        <v>-300</v>
      </c>
      <c r="O6661">
        <v>-300</v>
      </c>
    </row>
    <row r="6662" spans="1:15" x14ac:dyDescent="0.2">
      <c r="A6662">
        <v>0.81286621093800004</v>
      </c>
      <c r="B6662">
        <v>-134.58383065500001</v>
      </c>
      <c r="C6662">
        <v>-134.592738728</v>
      </c>
      <c r="D6662">
        <v>-134.59524221500001</v>
      </c>
      <c r="E6662">
        <v>-134.601264106</v>
      </c>
      <c r="F6662">
        <v>-134.61477315900001</v>
      </c>
      <c r="G6662">
        <v>-134.648446783</v>
      </c>
      <c r="H6662">
        <v>0</v>
      </c>
      <c r="I6662">
        <v>0.81286621093800004</v>
      </c>
      <c r="J6662">
        <v>-187.788040499</v>
      </c>
      <c r="K6662">
        <v>-300</v>
      </c>
      <c r="L6662">
        <v>-300</v>
      </c>
      <c r="M6662">
        <v>-300</v>
      </c>
      <c r="N6662">
        <v>-300</v>
      </c>
      <c r="O6662">
        <v>-300</v>
      </c>
    </row>
    <row r="6663" spans="1:15" x14ac:dyDescent="0.2">
      <c r="A6663">
        <v>0.81298828125</v>
      </c>
      <c r="B6663">
        <v>-133.48634218999999</v>
      </c>
      <c r="C6663">
        <v>-133.495261024</v>
      </c>
      <c r="D6663">
        <v>-133.497767385</v>
      </c>
      <c r="E6663">
        <v>-133.503793269</v>
      </c>
      <c r="F6663">
        <v>-133.51731054999999</v>
      </c>
      <c r="G6663">
        <v>-133.55100403399999</v>
      </c>
      <c r="H6663">
        <v>0</v>
      </c>
      <c r="I6663">
        <v>0.81298828125</v>
      </c>
      <c r="J6663">
        <v>-185.33842738999999</v>
      </c>
      <c r="K6663">
        <v>-300</v>
      </c>
      <c r="L6663">
        <v>-300</v>
      </c>
      <c r="M6663">
        <v>-300</v>
      </c>
      <c r="N6663">
        <v>-300</v>
      </c>
      <c r="O6663">
        <v>-300</v>
      </c>
    </row>
    <row r="6664" spans="1:15" x14ac:dyDescent="0.2">
      <c r="A6664">
        <v>0.81311035156199996</v>
      </c>
      <c r="B6664">
        <v>-132.52708932900001</v>
      </c>
      <c r="C6664">
        <v>-132.536018928</v>
      </c>
      <c r="D6664">
        <v>-132.53852816599999</v>
      </c>
      <c r="E6664">
        <v>-132.54455803900001</v>
      </c>
      <c r="F6664">
        <v>-132.55808355100001</v>
      </c>
      <c r="G6664">
        <v>-132.59179689199999</v>
      </c>
      <c r="H6664">
        <v>0</v>
      </c>
      <c r="I6664">
        <v>0.81311035156199996</v>
      </c>
      <c r="J6664">
        <v>-183.46922007699999</v>
      </c>
      <c r="K6664">
        <v>-292.78245770699999</v>
      </c>
      <c r="L6664">
        <v>-292.66403889999998</v>
      </c>
      <c r="M6664">
        <v>-292.67566042800001</v>
      </c>
      <c r="N6664">
        <v>-292.62545384499998</v>
      </c>
      <c r="O6664">
        <v>-300</v>
      </c>
    </row>
    <row r="6665" spans="1:15" x14ac:dyDescent="0.2">
      <c r="A6665">
        <v>0.813232421875</v>
      </c>
      <c r="B6665">
        <v>-131.677347338</v>
      </c>
      <c r="C6665">
        <v>-131.68628771100001</v>
      </c>
      <c r="D6665">
        <v>-131.68879982499999</v>
      </c>
      <c r="E6665">
        <v>-131.69483368799999</v>
      </c>
      <c r="F6665">
        <v>-131.70836743000001</v>
      </c>
      <c r="G6665">
        <v>-131.742100626</v>
      </c>
      <c r="H6665">
        <v>0</v>
      </c>
      <c r="I6665">
        <v>0.813232421875</v>
      </c>
      <c r="J6665">
        <v>-181.97437134899999</v>
      </c>
      <c r="K6665">
        <v>-283.152591943</v>
      </c>
      <c r="L6665">
        <v>-283.145232717</v>
      </c>
      <c r="M6665">
        <v>-283.15693613000002</v>
      </c>
      <c r="N6665">
        <v>-283.14481147200001</v>
      </c>
      <c r="O6665">
        <v>-300</v>
      </c>
    </row>
    <row r="6666" spans="1:15" x14ac:dyDescent="0.2">
      <c r="A6666">
        <v>0.81335449218800004</v>
      </c>
      <c r="B6666">
        <v>-130.91662303199999</v>
      </c>
      <c r="C6666">
        <v>-130.92557418300001</v>
      </c>
      <c r="D6666">
        <v>-130.92808917599999</v>
      </c>
      <c r="E6666">
        <v>-130.934127031</v>
      </c>
      <c r="F6666">
        <v>-130.94766900100001</v>
      </c>
      <c r="G6666">
        <v>-130.98142205100001</v>
      </c>
      <c r="H6666">
        <v>0</v>
      </c>
      <c r="I6666">
        <v>0.81335449218800004</v>
      </c>
      <c r="J6666">
        <v>-180.74372358299999</v>
      </c>
      <c r="K6666">
        <v>-275.10098566099998</v>
      </c>
      <c r="L6666">
        <v>-275.10038419199998</v>
      </c>
      <c r="M6666">
        <v>-275.10336492800002</v>
      </c>
      <c r="N6666">
        <v>-279.47166790799997</v>
      </c>
      <c r="O6666">
        <v>-300</v>
      </c>
    </row>
    <row r="6667" spans="1:15" x14ac:dyDescent="0.2">
      <c r="A6667">
        <v>0.8134765625</v>
      </c>
      <c r="B6667">
        <v>-130.22978430200001</v>
      </c>
      <c r="C6667">
        <v>-130.238746238</v>
      </c>
      <c r="D6667">
        <v>-130.241264108</v>
      </c>
      <c r="E6667">
        <v>-130.24730595400001</v>
      </c>
      <c r="F6667">
        <v>-130.260856152</v>
      </c>
      <c r="G6667">
        <v>-130.294629055</v>
      </c>
      <c r="H6667">
        <v>0</v>
      </c>
      <c r="I6667">
        <v>0.8134765625</v>
      </c>
      <c r="J6667">
        <v>-179.711297081</v>
      </c>
      <c r="K6667">
        <v>-268.12435884799999</v>
      </c>
      <c r="L6667">
        <v>-268.11582296900002</v>
      </c>
      <c r="M6667">
        <v>-268.11926170200002</v>
      </c>
      <c r="N6667">
        <v>-300</v>
      </c>
      <c r="O6667">
        <v>-300</v>
      </c>
    </row>
    <row r="6668" spans="1:15" x14ac:dyDescent="0.2">
      <c r="A6668">
        <v>0.81359863281199996</v>
      </c>
      <c r="B6668">
        <v>-129.60534126600001</v>
      </c>
      <c r="C6668">
        <v>-129.614313993</v>
      </c>
      <c r="D6668">
        <v>-129.616834743</v>
      </c>
      <c r="E6668">
        <v>-129.622880579</v>
      </c>
      <c r="F6668">
        <v>-129.63643900599999</v>
      </c>
      <c r="G6668">
        <v>-129.67023175899999</v>
      </c>
      <c r="H6668">
        <v>0</v>
      </c>
      <c r="I6668">
        <v>0.81359863281199996</v>
      </c>
      <c r="J6668">
        <v>-178.83444215099999</v>
      </c>
      <c r="K6668">
        <v>-261.96455933499999</v>
      </c>
      <c r="L6668">
        <v>-261.96248791300002</v>
      </c>
      <c r="M6668">
        <v>-261.96117929799999</v>
      </c>
      <c r="N6668">
        <v>-300</v>
      </c>
      <c r="O6668">
        <v>-300</v>
      </c>
    </row>
    <row r="6669" spans="1:15" x14ac:dyDescent="0.2">
      <c r="A6669">
        <v>0.813720703125</v>
      </c>
      <c r="B6669">
        <v>-129.03436559100001</v>
      </c>
      <c r="C6669">
        <v>-129.04334911500001</v>
      </c>
      <c r="D6669">
        <v>-129.045872745</v>
      </c>
      <c r="E6669">
        <v>-129.051922572</v>
      </c>
      <c r="F6669">
        <v>-129.065489227</v>
      </c>
      <c r="G6669">
        <v>-129.09930182799999</v>
      </c>
      <c r="H6669">
        <v>0</v>
      </c>
      <c r="I6669">
        <v>0.813720703125</v>
      </c>
      <c r="J6669">
        <v>-178.08412605999999</v>
      </c>
      <c r="K6669">
        <v>-256.45281735600003</v>
      </c>
      <c r="L6669">
        <v>-256.450224322</v>
      </c>
      <c r="M6669">
        <v>-256.45127434199998</v>
      </c>
      <c r="N6669">
        <v>-300</v>
      </c>
      <c r="O6669">
        <v>-300</v>
      </c>
    </row>
    <row r="6670" spans="1:15" x14ac:dyDescent="0.2">
      <c r="A6670">
        <v>0.81384277343800004</v>
      </c>
      <c r="B6670">
        <v>-128.50978319399999</v>
      </c>
      <c r="C6670">
        <v>-128.518777521</v>
      </c>
      <c r="D6670">
        <v>-128.52130403199999</v>
      </c>
      <c r="E6670">
        <v>-128.52735784999999</v>
      </c>
      <c r="F6670">
        <v>-128.54093273199999</v>
      </c>
      <c r="G6670">
        <v>-128.574765181</v>
      </c>
      <c r="H6670">
        <v>0</v>
      </c>
      <c r="I6670">
        <v>0.81384277343800004</v>
      </c>
      <c r="J6670">
        <v>-177.43985903399999</v>
      </c>
      <c r="K6670">
        <v>-251.464287727</v>
      </c>
      <c r="L6670">
        <v>-251.46524205700001</v>
      </c>
      <c r="M6670">
        <v>-251.463430859</v>
      </c>
      <c r="N6670">
        <v>-300</v>
      </c>
      <c r="O6670">
        <v>-300</v>
      </c>
    </row>
    <row r="6671" spans="1:15" x14ac:dyDescent="0.2">
      <c r="A6671">
        <v>0.81396484375</v>
      </c>
      <c r="B6671">
        <v>-128.02589548899999</v>
      </c>
      <c r="C6671">
        <v>-128.034900626</v>
      </c>
      <c r="D6671">
        <v>-128.037430019</v>
      </c>
      <c r="E6671">
        <v>-128.04348782700001</v>
      </c>
      <c r="F6671">
        <v>-128.057070936</v>
      </c>
      <c r="G6671">
        <v>-128.09092322999999</v>
      </c>
      <c r="H6671">
        <v>0</v>
      </c>
      <c r="I6671">
        <v>0.81396484375</v>
      </c>
      <c r="J6671">
        <v>-176.88674457799999</v>
      </c>
      <c r="K6671">
        <v>-246.91063888799999</v>
      </c>
      <c r="L6671">
        <v>-246.912505272</v>
      </c>
      <c r="M6671">
        <v>-246.90991020499999</v>
      </c>
      <c r="N6671">
        <v>-300</v>
      </c>
      <c r="O6671">
        <v>-300</v>
      </c>
    </row>
    <row r="6672" spans="1:15" x14ac:dyDescent="0.2">
      <c r="A6672">
        <v>0.81408691406199996</v>
      </c>
      <c r="B6672">
        <v>-127.578045923</v>
      </c>
      <c r="C6672">
        <v>-127.587061875</v>
      </c>
      <c r="D6672">
        <v>-127.589594151</v>
      </c>
      <c r="E6672">
        <v>-127.595655951</v>
      </c>
      <c r="F6672">
        <v>-127.609247287</v>
      </c>
      <c r="G6672">
        <v>-127.643119423</v>
      </c>
      <c r="H6672">
        <v>0</v>
      </c>
      <c r="I6672">
        <v>0.81408691406199996</v>
      </c>
      <c r="J6672">
        <v>-176.41359150900001</v>
      </c>
      <c r="K6672">
        <v>-242.72228956999999</v>
      </c>
      <c r="L6672">
        <v>-242.72027857200001</v>
      </c>
      <c r="M6672">
        <v>-242.769994392</v>
      </c>
      <c r="N6672">
        <v>-300</v>
      </c>
      <c r="O6672">
        <v>-300</v>
      </c>
    </row>
    <row r="6673" spans="1:15" x14ac:dyDescent="0.2">
      <c r="A6673">
        <v>0.814208984375</v>
      </c>
      <c r="B6673">
        <v>-127.162381907</v>
      </c>
      <c r="C6673">
        <v>-127.171408681</v>
      </c>
      <c r="D6673">
        <v>-127.17394384000001</v>
      </c>
      <c r="E6673">
        <v>-127.18000963</v>
      </c>
      <c r="F6673">
        <v>-127.193609192</v>
      </c>
      <c r="G6673">
        <v>-127.227501172</v>
      </c>
      <c r="H6673">
        <v>0</v>
      </c>
      <c r="I6673">
        <v>0.814208984375</v>
      </c>
      <c r="J6673">
        <v>-176.01162981100001</v>
      </c>
      <c r="K6673">
        <v>-238.842506676</v>
      </c>
      <c r="L6673">
        <v>-238.84257602100001</v>
      </c>
      <c r="M6673">
        <v>-243.21437045499999</v>
      </c>
      <c r="N6673">
        <v>-300</v>
      </c>
      <c r="O6673">
        <v>-300</v>
      </c>
    </row>
    <row r="6674" spans="1:15" x14ac:dyDescent="0.2">
      <c r="A6674">
        <v>0.81433105468800004</v>
      </c>
      <c r="B6674">
        <v>-126.77568116400001</v>
      </c>
      <c r="C6674">
        <v>-126.784718767</v>
      </c>
      <c r="D6674">
        <v>-126.787256809</v>
      </c>
      <c r="E6674">
        <v>-126.793326591</v>
      </c>
      <c r="F6674">
        <v>-126.80693438</v>
      </c>
      <c r="G6674">
        <v>-126.84084619799999</v>
      </c>
      <c r="H6674">
        <v>0</v>
      </c>
      <c r="I6674">
        <v>0.81433105468800004</v>
      </c>
      <c r="J6674">
        <v>-175.673648496</v>
      </c>
      <c r="K6674">
        <v>-235.22689375799999</v>
      </c>
      <c r="L6674">
        <v>-235.22507674299999</v>
      </c>
      <c r="M6674">
        <v>-261.28249596500001</v>
      </c>
      <c r="N6674">
        <v>-300</v>
      </c>
      <c r="O6674">
        <v>-300</v>
      </c>
    </row>
    <row r="6675" spans="1:15" x14ac:dyDescent="0.2">
      <c r="A6675">
        <v>0.814453125</v>
      </c>
      <c r="B6675">
        <v>-126.41522265899999</v>
      </c>
      <c r="C6675">
        <v>-126.424271096</v>
      </c>
      <c r="D6675">
        <v>-126.426812023</v>
      </c>
      <c r="E6675">
        <v>-126.43288579599999</v>
      </c>
      <c r="F6675">
        <v>-126.446501809</v>
      </c>
      <c r="G6675">
        <v>-126.480433467</v>
      </c>
      <c r="H6675">
        <v>0</v>
      </c>
      <c r="I6675">
        <v>0.814453125</v>
      </c>
      <c r="J6675">
        <v>-175.393468305</v>
      </c>
      <c r="K6675">
        <v>-231.84297596299999</v>
      </c>
      <c r="L6675">
        <v>-231.845787968</v>
      </c>
      <c r="M6675">
        <v>-300</v>
      </c>
      <c r="N6675">
        <v>-300</v>
      </c>
      <c r="O6675">
        <v>-300</v>
      </c>
    </row>
    <row r="6676" spans="1:15" x14ac:dyDescent="0.2">
      <c r="A6676">
        <v>0.81457519531199996</v>
      </c>
      <c r="B6676">
        <v>-126.07868904</v>
      </c>
      <c r="C6676">
        <v>-126.08774831700001</v>
      </c>
      <c r="D6676">
        <v>-126.090292131</v>
      </c>
      <c r="E6676">
        <v>-126.096369895</v>
      </c>
      <c r="F6676">
        <v>-126.109994133</v>
      </c>
      <c r="G6676">
        <v>-126.143945626</v>
      </c>
      <c r="H6676">
        <v>0</v>
      </c>
      <c r="I6676">
        <v>0.81457519531199996</v>
      </c>
      <c r="J6676">
        <v>-175.16568712099999</v>
      </c>
      <c r="K6676">
        <v>-228.66543579699999</v>
      </c>
      <c r="L6676">
        <v>-228.66583055199999</v>
      </c>
      <c r="M6676">
        <v>-300</v>
      </c>
      <c r="N6676">
        <v>-300</v>
      </c>
      <c r="O6676">
        <v>-300</v>
      </c>
    </row>
    <row r="6677" spans="1:15" x14ac:dyDescent="0.2">
      <c r="A6677">
        <v>0.814697265625</v>
      </c>
      <c r="B6677">
        <v>-125.764091803</v>
      </c>
      <c r="C6677">
        <v>-125.773161927</v>
      </c>
      <c r="D6677">
        <v>-125.775708627</v>
      </c>
      <c r="E6677">
        <v>-125.781790382</v>
      </c>
      <c r="F6677">
        <v>-125.795422845</v>
      </c>
      <c r="G6677">
        <v>-125.82939417199999</v>
      </c>
      <c r="H6677">
        <v>0</v>
      </c>
      <c r="I6677">
        <v>0.814697265625</v>
      </c>
      <c r="J6677">
        <v>-174.985607066</v>
      </c>
      <c r="K6677">
        <v>-225.670087295</v>
      </c>
      <c r="L6677">
        <v>-225.668877135</v>
      </c>
      <c r="M6677">
        <v>-300</v>
      </c>
      <c r="N6677">
        <v>-300</v>
      </c>
      <c r="O6677">
        <v>-300</v>
      </c>
    </row>
    <row r="6678" spans="1:15" x14ac:dyDescent="0.2">
      <c r="A6678">
        <v>0.81481933593800004</v>
      </c>
      <c r="B6678">
        <v>-125.46971310799999</v>
      </c>
      <c r="C6678">
        <v>-125.478794084</v>
      </c>
      <c r="D6678">
        <v>-125.48134367199999</v>
      </c>
      <c r="E6678">
        <v>-125.487429417</v>
      </c>
      <c r="F6678">
        <v>-125.501070105</v>
      </c>
      <c r="G6678">
        <v>-125.535061265</v>
      </c>
      <c r="H6678">
        <v>0</v>
      </c>
      <c r="I6678">
        <v>0.81481933593800004</v>
      </c>
      <c r="J6678">
        <v>-174.84923770200001</v>
      </c>
      <c r="K6678">
        <v>-222.83398663</v>
      </c>
      <c r="L6678">
        <v>-222.83320137000001</v>
      </c>
      <c r="M6678">
        <v>-300</v>
      </c>
      <c r="N6678">
        <v>-300</v>
      </c>
      <c r="O6678">
        <v>-300</v>
      </c>
    </row>
    <row r="6679" spans="1:15" x14ac:dyDescent="0.2">
      <c r="A6679">
        <v>0.81494140625</v>
      </c>
      <c r="B6679">
        <v>-125.194059995</v>
      </c>
      <c r="C6679">
        <v>-125.20315183</v>
      </c>
      <c r="D6679">
        <v>-125.205704307</v>
      </c>
      <c r="E6679">
        <v>-125.211794043</v>
      </c>
      <c r="F6679">
        <v>-125.225442954</v>
      </c>
      <c r="G6679">
        <v>-125.259453945</v>
      </c>
      <c r="H6679">
        <v>0</v>
      </c>
      <c r="I6679">
        <v>0.81494140625</v>
      </c>
      <c r="J6679">
        <v>-174.753271004</v>
      </c>
      <c r="K6679">
        <v>-220.14013690600001</v>
      </c>
      <c r="L6679">
        <v>-220.13945399299999</v>
      </c>
      <c r="M6679">
        <v>-300</v>
      </c>
      <c r="N6679">
        <v>-300</v>
      </c>
      <c r="O6679">
        <v>-300</v>
      </c>
    </row>
    <row r="6680" spans="1:15" x14ac:dyDescent="0.2">
      <c r="A6680">
        <v>0.81506347656199996</v>
      </c>
      <c r="B6680">
        <v>-124.93582797400001</v>
      </c>
      <c r="C6680">
        <v>-124.944930673</v>
      </c>
      <c r="D6680">
        <v>-124.947486039</v>
      </c>
      <c r="E6680">
        <v>-124.953579766</v>
      </c>
      <c r="F6680">
        <v>-124.9672369</v>
      </c>
      <c r="G6680">
        <v>-125.001267721</v>
      </c>
      <c r="H6680">
        <v>0</v>
      </c>
      <c r="I6680">
        <v>0.81506347656199996</v>
      </c>
      <c r="J6680">
        <v>-174.69495958600001</v>
      </c>
      <c r="K6680">
        <v>-217.57748794</v>
      </c>
      <c r="L6680">
        <v>-217.580727317</v>
      </c>
      <c r="M6680">
        <v>-300</v>
      </c>
      <c r="N6680">
        <v>-300</v>
      </c>
      <c r="O6680">
        <v>-300</v>
      </c>
    </row>
    <row r="6681" spans="1:15" x14ac:dyDescent="0.2">
      <c r="A6681">
        <v>0.815185546875</v>
      </c>
      <c r="B6681">
        <v>-124.693871757</v>
      </c>
      <c r="C6681">
        <v>-124.702985328</v>
      </c>
      <c r="D6681">
        <v>-124.705543584</v>
      </c>
      <c r="E6681">
        <v>-124.711641302</v>
      </c>
      <c r="F6681">
        <v>-124.72530666</v>
      </c>
      <c r="G6681">
        <v>-124.759357307</v>
      </c>
      <c r="H6681">
        <v>0</v>
      </c>
      <c r="I6681">
        <v>0.815185546875</v>
      </c>
      <c r="J6681">
        <v>-174.671889002</v>
      </c>
      <c r="K6681">
        <v>-215.13576512700001</v>
      </c>
      <c r="L6681">
        <v>-215.13444206599999</v>
      </c>
      <c r="M6681">
        <v>-300</v>
      </c>
      <c r="N6681">
        <v>-300</v>
      </c>
      <c r="O6681">
        <v>-300</v>
      </c>
    </row>
    <row r="6682" spans="1:15" x14ac:dyDescent="0.2">
      <c r="A6682">
        <v>0.81530761718800004</v>
      </c>
      <c r="B6682">
        <v>-124.46718156</v>
      </c>
      <c r="C6682">
        <v>-124.47630600799999</v>
      </c>
      <c r="D6682">
        <v>-124.478867155</v>
      </c>
      <c r="E6682">
        <v>-124.484968864</v>
      </c>
      <c r="F6682">
        <v>-124.498642444</v>
      </c>
      <c r="G6682">
        <v>-124.53271291599999</v>
      </c>
      <c r="H6682">
        <v>0</v>
      </c>
      <c r="I6682">
        <v>0.81530761718800004</v>
      </c>
      <c r="J6682">
        <v>-174.681693817</v>
      </c>
      <c r="K6682">
        <v>-212.80227507999999</v>
      </c>
      <c r="L6682">
        <v>-212.80244378200001</v>
      </c>
      <c r="M6682">
        <v>-300</v>
      </c>
      <c r="N6682">
        <v>-300</v>
      </c>
      <c r="O6682">
        <v>-300</v>
      </c>
    </row>
    <row r="6683" spans="1:15" x14ac:dyDescent="0.2">
      <c r="A6683">
        <v>0.8154296875</v>
      </c>
      <c r="B6683">
        <v>-124.254863703</v>
      </c>
      <c r="C6683">
        <v>-124.26399903399999</v>
      </c>
      <c r="D6683">
        <v>-124.266563073</v>
      </c>
      <c r="E6683">
        <v>-124.27266877300001</v>
      </c>
      <c r="F6683">
        <v>-124.286350575</v>
      </c>
      <c r="G6683">
        <v>-124.320440871</v>
      </c>
      <c r="H6683">
        <v>0</v>
      </c>
      <c r="I6683">
        <v>0.8154296875</v>
      </c>
      <c r="J6683">
        <v>-174.72179788599999</v>
      </c>
      <c r="K6683">
        <v>-210.564904525</v>
      </c>
      <c r="L6683">
        <v>-210.56229078999999</v>
      </c>
      <c r="M6683">
        <v>-300</v>
      </c>
      <c r="N6683">
        <v>-300</v>
      </c>
      <c r="O6683">
        <v>-300</v>
      </c>
    </row>
    <row r="6684" spans="1:15" x14ac:dyDescent="0.2">
      <c r="A6684">
        <v>0.81555175781199996</v>
      </c>
      <c r="B6684">
        <v>-124.056124662</v>
      </c>
      <c r="C6684">
        <v>-124.065270883</v>
      </c>
      <c r="D6684">
        <v>-124.067837814</v>
      </c>
      <c r="E6684">
        <v>-124.07394750500001</v>
      </c>
      <c r="F6684">
        <v>-124.08763752900001</v>
      </c>
      <c r="G6684">
        <v>-124.12174764700001</v>
      </c>
      <c r="H6684">
        <v>0</v>
      </c>
      <c r="I6684">
        <v>0.81555175781199996</v>
      </c>
      <c r="J6684">
        <v>-174.78925482599999</v>
      </c>
      <c r="K6684">
        <v>-208.416575677</v>
      </c>
      <c r="L6684">
        <v>-208.41867841000001</v>
      </c>
      <c r="M6684">
        <v>-300</v>
      </c>
      <c r="N6684">
        <v>-300</v>
      </c>
      <c r="O6684">
        <v>-300</v>
      </c>
    </row>
    <row r="6685" spans="1:15" x14ac:dyDescent="0.2">
      <c r="A6685">
        <v>0.815673828125</v>
      </c>
      <c r="B6685">
        <v>-123.870257831</v>
      </c>
      <c r="C6685">
        <v>-123.879414948</v>
      </c>
      <c r="D6685">
        <v>-123.881984773</v>
      </c>
      <c r="E6685">
        <v>-123.888098454</v>
      </c>
      <c r="F6685">
        <v>-123.90179670000001</v>
      </c>
      <c r="G6685">
        <v>-123.93592663699999</v>
      </c>
      <c r="H6685">
        <v>0</v>
      </c>
      <c r="I6685">
        <v>0.815673828125</v>
      </c>
      <c r="J6685">
        <v>-174.88072946700001</v>
      </c>
      <c r="K6685">
        <v>-206.353451554</v>
      </c>
      <c r="L6685">
        <v>-206.40298661700001</v>
      </c>
      <c r="M6685">
        <v>-300</v>
      </c>
      <c r="N6685">
        <v>-300</v>
      </c>
      <c r="O6685">
        <v>-300</v>
      </c>
    </row>
    <row r="6686" spans="1:15" x14ac:dyDescent="0.2">
      <c r="A6686">
        <v>0.81579589843800004</v>
      </c>
      <c r="B6686">
        <v>-123.69663248400001</v>
      </c>
      <c r="C6686">
        <v>-123.705800504</v>
      </c>
      <c r="D6686">
        <v>-123.70837322200001</v>
      </c>
      <c r="E6686">
        <v>-123.714490895</v>
      </c>
      <c r="F6686">
        <v>-123.728197361</v>
      </c>
      <c r="G6686">
        <v>-123.762347116</v>
      </c>
      <c r="H6686">
        <v>0</v>
      </c>
      <c r="I6686">
        <v>0.81579589843800004</v>
      </c>
      <c r="J6686">
        <v>-174.992601119</v>
      </c>
      <c r="K6686">
        <v>-204.369776796</v>
      </c>
      <c r="L6686">
        <v>-205.302960842</v>
      </c>
      <c r="M6686">
        <v>-300</v>
      </c>
      <c r="N6686">
        <v>-300</v>
      </c>
      <c r="O6686">
        <v>-300</v>
      </c>
    </row>
    <row r="6687" spans="1:15" x14ac:dyDescent="0.2">
      <c r="A6687">
        <v>0.81591796875</v>
      </c>
      <c r="B6687">
        <v>-123.53468451000001</v>
      </c>
      <c r="C6687">
        <v>-123.543863438</v>
      </c>
      <c r="D6687">
        <v>-123.54643905099999</v>
      </c>
      <c r="E6687">
        <v>-123.552560715</v>
      </c>
      <c r="F6687">
        <v>-123.566275402</v>
      </c>
      <c r="G6687">
        <v>-123.60044497200001</v>
      </c>
      <c r="H6687">
        <v>0</v>
      </c>
      <c r="I6687">
        <v>0.81591796875</v>
      </c>
      <c r="J6687">
        <v>-175.121120257</v>
      </c>
      <c r="K6687">
        <v>-202.45684677599999</v>
      </c>
      <c r="L6687">
        <v>-206.82863673099999</v>
      </c>
      <c r="M6687">
        <v>-300</v>
      </c>
      <c r="N6687">
        <v>-300</v>
      </c>
      <c r="O6687">
        <v>-300</v>
      </c>
    </row>
    <row r="6688" spans="1:15" x14ac:dyDescent="0.2">
      <c r="A6688">
        <v>0.81604003906199996</v>
      </c>
      <c r="B6688">
        <v>-123.38390860299999</v>
      </c>
      <c r="C6688">
        <v>-123.393098444</v>
      </c>
      <c r="D6688">
        <v>-123.39567695300001</v>
      </c>
      <c r="E6688">
        <v>-123.401802608</v>
      </c>
      <c r="F6688">
        <v>-123.415525515</v>
      </c>
      <c r="G6688">
        <v>-123.449714899</v>
      </c>
      <c r="H6688">
        <v>0</v>
      </c>
      <c r="I6688">
        <v>0.81604003906199996</v>
      </c>
      <c r="J6688">
        <v>-175.26253262700001</v>
      </c>
      <c r="K6688">
        <v>-200.607757292</v>
      </c>
      <c r="L6688">
        <v>-212.71146600200001</v>
      </c>
      <c r="M6688">
        <v>-300</v>
      </c>
      <c r="N6688">
        <v>-300</v>
      </c>
      <c r="O6688">
        <v>-300</v>
      </c>
    </row>
    <row r="6689" spans="1:15" x14ac:dyDescent="0.2">
      <c r="A6689">
        <v>0.816162109375</v>
      </c>
      <c r="B6689">
        <v>-123.243851639</v>
      </c>
      <c r="C6689">
        <v>-123.25305240100001</v>
      </c>
      <c r="D6689">
        <v>-123.25563380600001</v>
      </c>
      <c r="E6689">
        <v>-123.261763452</v>
      </c>
      <c r="F6689">
        <v>-123.27549457800001</v>
      </c>
      <c r="G6689">
        <v>-123.309703775</v>
      </c>
      <c r="H6689">
        <v>0</v>
      </c>
      <c r="I6689">
        <v>0.816162109375</v>
      </c>
      <c r="J6689">
        <v>-175.413100574</v>
      </c>
      <c r="K6689">
        <v>-198.82027905499999</v>
      </c>
      <c r="L6689">
        <v>-224.87804452200001</v>
      </c>
      <c r="M6689">
        <v>-300</v>
      </c>
      <c r="N6689">
        <v>-300</v>
      </c>
      <c r="O6689">
        <v>-300</v>
      </c>
    </row>
    <row r="6690" spans="1:15" x14ac:dyDescent="0.2">
      <c r="A6690">
        <v>0.81628417968800004</v>
      </c>
      <c r="B6690">
        <v>-123.11410705</v>
      </c>
      <c r="C6690">
        <v>-123.12331874</v>
      </c>
      <c r="D6690">
        <v>-123.12590304299999</v>
      </c>
      <c r="E6690">
        <v>-123.132036679</v>
      </c>
      <c r="F6690">
        <v>-123.145776024</v>
      </c>
      <c r="G6690">
        <v>-123.18000503</v>
      </c>
      <c r="H6690">
        <v>0</v>
      </c>
      <c r="I6690">
        <v>0.81628417968800004</v>
      </c>
      <c r="J6690">
        <v>-175.569002195</v>
      </c>
      <c r="K6690">
        <v>-197.09322893699999</v>
      </c>
      <c r="L6690">
        <v>-247.47933561100001</v>
      </c>
      <c r="M6690">
        <v>-300</v>
      </c>
      <c r="N6690">
        <v>-300</v>
      </c>
      <c r="O6690">
        <v>-300</v>
      </c>
    </row>
    <row r="6691" spans="1:15" x14ac:dyDescent="0.2">
      <c r="A6691">
        <v>0.81640625</v>
      </c>
      <c r="B6691">
        <v>-122.994310016</v>
      </c>
      <c r="C6691">
        <v>-123.003532638</v>
      </c>
      <c r="D6691">
        <v>-123.00611984</v>
      </c>
      <c r="E6691">
        <v>-123.012257467</v>
      </c>
      <c r="F6691">
        <v>-123.026005031</v>
      </c>
      <c r="G6691">
        <v>-123.06025384500001</v>
      </c>
      <c r="H6691">
        <v>0</v>
      </c>
      <c r="I6691">
        <v>0.81640625</v>
      </c>
      <c r="J6691">
        <v>-175.72614934500001</v>
      </c>
      <c r="K6691">
        <v>-195.421880741</v>
      </c>
      <c r="L6691">
        <v>-300</v>
      </c>
      <c r="M6691">
        <v>-300</v>
      </c>
      <c r="N6691">
        <v>-300</v>
      </c>
      <c r="O6691">
        <v>-300</v>
      </c>
    </row>
    <row r="6692" spans="1:15" x14ac:dyDescent="0.2">
      <c r="A6692">
        <v>0.81652832031199996</v>
      </c>
      <c r="B6692">
        <v>-122.884133345</v>
      </c>
      <c r="C6692">
        <v>-122.893366906</v>
      </c>
      <c r="D6692">
        <v>-122.89595700700001</v>
      </c>
      <c r="E6692">
        <v>-122.902098624</v>
      </c>
      <c r="F6692">
        <v>-122.915854407</v>
      </c>
      <c r="G6692">
        <v>-122.950123027</v>
      </c>
      <c r="H6692">
        <v>0</v>
      </c>
      <c r="I6692">
        <v>0.81652832031199996</v>
      </c>
      <c r="J6692">
        <v>-175.880013026</v>
      </c>
      <c r="K6692">
        <v>-193.79953309800001</v>
      </c>
      <c r="L6692">
        <v>-300</v>
      </c>
      <c r="M6692">
        <v>-300</v>
      </c>
      <c r="N6692">
        <v>-300</v>
      </c>
      <c r="O6692">
        <v>-300</v>
      </c>
    </row>
    <row r="6693" spans="1:15" x14ac:dyDescent="0.2">
      <c r="A6693">
        <v>0.816650390625</v>
      </c>
      <c r="B6693">
        <v>-122.783283943</v>
      </c>
      <c r="C6693">
        <v>-122.79252845000001</v>
      </c>
      <c r="D6693">
        <v>-122.79512144900001</v>
      </c>
      <c r="E6693">
        <v>-122.80126705799999</v>
      </c>
      <c r="F6693">
        <v>-122.815031058</v>
      </c>
      <c r="G6693">
        <v>-122.849319483</v>
      </c>
      <c r="H6693">
        <v>0</v>
      </c>
      <c r="I6693">
        <v>0.816650390625</v>
      </c>
      <c r="J6693">
        <v>-176.02554657100001</v>
      </c>
      <c r="K6693">
        <v>-192.22278009799999</v>
      </c>
      <c r="L6693">
        <v>-300</v>
      </c>
      <c r="M6693">
        <v>-300</v>
      </c>
      <c r="N6693">
        <v>-300</v>
      </c>
      <c r="O6693">
        <v>-300</v>
      </c>
    </row>
    <row r="6694" spans="1:15" x14ac:dyDescent="0.2">
      <c r="A6694">
        <v>0.81677246093800004</v>
      </c>
      <c r="B6694">
        <v>-122.69149977799999</v>
      </c>
      <c r="C6694">
        <v>-122.70075523600001</v>
      </c>
      <c r="D6694">
        <v>-122.70335113599999</v>
      </c>
      <c r="E6694">
        <v>-122.709500736</v>
      </c>
      <c r="F6694">
        <v>-122.72327295300001</v>
      </c>
      <c r="G6694">
        <v>-122.757581179</v>
      </c>
      <c r="H6694">
        <v>0</v>
      </c>
      <c r="I6694">
        <v>0.81677246093800004</v>
      </c>
      <c r="J6694">
        <v>-176.15727351000001</v>
      </c>
      <c r="K6694">
        <v>-190.692087899</v>
      </c>
      <c r="L6694">
        <v>-300</v>
      </c>
      <c r="M6694">
        <v>-300</v>
      </c>
      <c r="N6694">
        <v>-300</v>
      </c>
      <c r="O6694">
        <v>-300</v>
      </c>
    </row>
    <row r="6695" spans="1:15" x14ac:dyDescent="0.2">
      <c r="A6695">
        <v>0.81689453125</v>
      </c>
      <c r="B6695">
        <v>-122.60854726399999</v>
      </c>
      <c r="C6695">
        <v>-122.61781368</v>
      </c>
      <c r="D6695">
        <v>-122.620412481</v>
      </c>
      <c r="E6695">
        <v>-122.626566072</v>
      </c>
      <c r="F6695">
        <v>-122.640346506</v>
      </c>
      <c r="G6695">
        <v>-122.674674532</v>
      </c>
      <c r="H6695">
        <v>0</v>
      </c>
      <c r="I6695">
        <v>0.81689453125</v>
      </c>
      <c r="J6695">
        <v>-176.26954726599999</v>
      </c>
      <c r="K6695">
        <v>-189.206634694</v>
      </c>
      <c r="L6695">
        <v>-300</v>
      </c>
      <c r="M6695">
        <v>-300</v>
      </c>
      <c r="N6695">
        <v>-300</v>
      </c>
      <c r="O6695">
        <v>-300</v>
      </c>
    </row>
    <row r="6696" spans="1:15" x14ac:dyDescent="0.2">
      <c r="A6696">
        <v>0.81701660156199996</v>
      </c>
      <c r="B6696">
        <v>-122.53421901599999</v>
      </c>
      <c r="C6696">
        <v>-122.54349639599999</v>
      </c>
      <c r="D6696">
        <v>-122.54609809900001</v>
      </c>
      <c r="E6696">
        <v>-122.55225568100001</v>
      </c>
      <c r="F6696">
        <v>-122.566044331</v>
      </c>
      <c r="G6696">
        <v>-122.600392156</v>
      </c>
      <c r="H6696">
        <v>0</v>
      </c>
      <c r="I6696">
        <v>0.81701660156199996</v>
      </c>
      <c r="J6696">
        <v>-176.356920067</v>
      </c>
      <c r="K6696">
        <v>-187.761509115</v>
      </c>
      <c r="L6696">
        <v>-300</v>
      </c>
      <c r="M6696">
        <v>-300</v>
      </c>
      <c r="N6696">
        <v>-300</v>
      </c>
      <c r="O6696">
        <v>-300</v>
      </c>
    </row>
    <row r="6697" spans="1:15" x14ac:dyDescent="0.2">
      <c r="A6697">
        <v>0.817138671875</v>
      </c>
      <c r="B6697">
        <v>-122.46833191899999</v>
      </c>
      <c r="C6697">
        <v>-122.477620268</v>
      </c>
      <c r="D6697">
        <v>-122.480224875</v>
      </c>
      <c r="E6697">
        <v>-122.486386446</v>
      </c>
      <c r="F6697">
        <v>-122.50018331299999</v>
      </c>
      <c r="G6697">
        <v>-122.53455093399999</v>
      </c>
      <c r="H6697">
        <v>0</v>
      </c>
      <c r="I6697">
        <v>0.817138671875</v>
      </c>
      <c r="J6697">
        <v>-176.41453638999999</v>
      </c>
      <c r="K6697">
        <v>-186.35177428899999</v>
      </c>
      <c r="L6697">
        <v>-300</v>
      </c>
      <c r="M6697">
        <v>-300</v>
      </c>
      <c r="N6697">
        <v>-300</v>
      </c>
      <c r="O6697">
        <v>-300</v>
      </c>
    </row>
    <row r="6698" spans="1:15" x14ac:dyDescent="0.2">
      <c r="A6698">
        <v>0.81726074218800004</v>
      </c>
      <c r="B6698">
        <v>-122.410725468</v>
      </c>
      <c r="C6698">
        <v>-122.420024793</v>
      </c>
      <c r="D6698">
        <v>-122.422632303</v>
      </c>
      <c r="E6698">
        <v>-122.428797866</v>
      </c>
      <c r="F6698">
        <v>-122.442602948</v>
      </c>
      <c r="G6698">
        <v>-122.476990363</v>
      </c>
      <c r="H6698">
        <v>0</v>
      </c>
      <c r="I6698">
        <v>0.81726074218800004</v>
      </c>
      <c r="J6698">
        <v>-176.43844296500001</v>
      </c>
      <c r="K6698">
        <v>-184.97697489699999</v>
      </c>
      <c r="L6698">
        <v>-300</v>
      </c>
      <c r="M6698">
        <v>-300</v>
      </c>
      <c r="N6698">
        <v>-300</v>
      </c>
      <c r="O6698">
        <v>-300</v>
      </c>
    </row>
    <row r="6699" spans="1:15" x14ac:dyDescent="0.2">
      <c r="A6699">
        <v>0.8173828125</v>
      </c>
      <c r="B6699">
        <v>-122.361260362</v>
      </c>
      <c r="C6699">
        <v>-122.37057067000001</v>
      </c>
      <c r="D6699">
        <v>-122.373181085</v>
      </c>
      <c r="E6699">
        <v>-122.37935063800001</v>
      </c>
      <c r="F6699">
        <v>-122.393163934</v>
      </c>
      <c r="G6699">
        <v>-122.427571141</v>
      </c>
      <c r="H6699">
        <v>0</v>
      </c>
      <c r="I6699">
        <v>0.8173828125</v>
      </c>
      <c r="J6699">
        <v>-176.42575705600001</v>
      </c>
      <c r="K6699">
        <v>-183.63871556999999</v>
      </c>
      <c r="L6699">
        <v>-300</v>
      </c>
      <c r="M6699">
        <v>-300</v>
      </c>
      <c r="N6699">
        <v>-300</v>
      </c>
      <c r="O6699">
        <v>-300</v>
      </c>
    </row>
    <row r="6700" spans="1:15" x14ac:dyDescent="0.2">
      <c r="A6700">
        <v>0.81750488281199996</v>
      </c>
      <c r="B6700">
        <v>-122.319817306</v>
      </c>
      <c r="C6700">
        <v>-122.329138603</v>
      </c>
      <c r="D6700">
        <v>-122.331751923</v>
      </c>
      <c r="E6700">
        <v>-122.33792546700001</v>
      </c>
      <c r="F6700">
        <v>-122.35174697799999</v>
      </c>
      <c r="G6700">
        <v>-122.38617397500001</v>
      </c>
      <c r="H6700">
        <v>0</v>
      </c>
      <c r="I6700">
        <v>0.81750488281199996</v>
      </c>
      <c r="J6700">
        <v>-176.37468759800001</v>
      </c>
      <c r="K6700">
        <v>-182.33502279800001</v>
      </c>
      <c r="L6700">
        <v>-300</v>
      </c>
      <c r="M6700">
        <v>-300</v>
      </c>
      <c r="N6700">
        <v>-300</v>
      </c>
      <c r="O6700">
        <v>-300</v>
      </c>
    </row>
    <row r="6701" spans="1:15" x14ac:dyDescent="0.2">
      <c r="A6701">
        <v>0.817626953125</v>
      </c>
      <c r="B6701">
        <v>-122.286296011</v>
      </c>
      <c r="C6701">
        <v>-122.295628302</v>
      </c>
      <c r="D6701">
        <v>-122.298244529</v>
      </c>
      <c r="E6701">
        <v>-122.304422063</v>
      </c>
      <c r="F6701">
        <v>-122.318251788</v>
      </c>
      <c r="G6701">
        <v>-122.352698573</v>
      </c>
      <c r="H6701">
        <v>0</v>
      </c>
      <c r="I6701">
        <v>0.817626953125</v>
      </c>
      <c r="J6701">
        <v>-176.28445396999999</v>
      </c>
      <c r="K6701">
        <v>-181.06067466499999</v>
      </c>
      <c r="L6701">
        <v>-300</v>
      </c>
      <c r="M6701">
        <v>-300</v>
      </c>
      <c r="N6701">
        <v>-300</v>
      </c>
      <c r="O6701">
        <v>-300</v>
      </c>
    </row>
    <row r="6702" spans="1:15" x14ac:dyDescent="0.2">
      <c r="A6702">
        <v>0.81774902343800004</v>
      </c>
      <c r="B6702">
        <v>-122.260614362</v>
      </c>
      <c r="C6702">
        <v>-122.269957654</v>
      </c>
      <c r="D6702">
        <v>-122.27257678799999</v>
      </c>
      <c r="E6702">
        <v>-122.278758313</v>
      </c>
      <c r="F6702">
        <v>-122.29259625100001</v>
      </c>
      <c r="G6702">
        <v>-122.327062822</v>
      </c>
      <c r="H6702">
        <v>0</v>
      </c>
      <c r="I6702">
        <v>0.81774902343800004</v>
      </c>
      <c r="J6702">
        <v>-176.15518388500001</v>
      </c>
      <c r="K6702">
        <v>-179.813269569</v>
      </c>
      <c r="L6702">
        <v>-298.10324790099997</v>
      </c>
      <c r="M6702">
        <v>-300</v>
      </c>
      <c r="N6702">
        <v>-300</v>
      </c>
      <c r="O6702">
        <v>-300</v>
      </c>
    </row>
    <row r="6703" spans="1:15" x14ac:dyDescent="0.2">
      <c r="A6703">
        <v>0.81787109375</v>
      </c>
      <c r="B6703">
        <v>-122.24270776</v>
      </c>
      <c r="C6703">
        <v>-122.252062059</v>
      </c>
      <c r="D6703">
        <v>-122.25468410000001</v>
      </c>
      <c r="E6703">
        <v>-122.26086961599999</v>
      </c>
      <c r="F6703">
        <v>-122.274715767</v>
      </c>
      <c r="G6703">
        <v>-122.309202122</v>
      </c>
      <c r="H6703">
        <v>0</v>
      </c>
      <c r="I6703">
        <v>0.81787109375</v>
      </c>
      <c r="J6703">
        <v>-175.987846096</v>
      </c>
      <c r="K6703">
        <v>-178.59500366699999</v>
      </c>
      <c r="L6703">
        <v>-300</v>
      </c>
      <c r="M6703">
        <v>-300</v>
      </c>
      <c r="N6703">
        <v>-300</v>
      </c>
      <c r="O6703">
        <v>-300</v>
      </c>
    </row>
    <row r="6704" spans="1:15" x14ac:dyDescent="0.2">
      <c r="A6704">
        <v>0.81799316406199996</v>
      </c>
      <c r="B6704">
        <v>-122.232528598</v>
      </c>
      <c r="C6704">
        <v>-122.24189391100001</v>
      </c>
      <c r="D6704">
        <v>-122.244518861</v>
      </c>
      <c r="E6704">
        <v>-122.250708366</v>
      </c>
      <c r="F6704">
        <v>-122.26456272999999</v>
      </c>
      <c r="G6704">
        <v>-122.299068866</v>
      </c>
      <c r="H6704">
        <v>0</v>
      </c>
      <c r="I6704">
        <v>0.81799316406199996</v>
      </c>
      <c r="J6704">
        <v>-175.784256261</v>
      </c>
      <c r="K6704">
        <v>-177.406632097</v>
      </c>
      <c r="L6704">
        <v>-300</v>
      </c>
      <c r="M6704">
        <v>-300</v>
      </c>
      <c r="N6704">
        <v>-300</v>
      </c>
      <c r="O6704">
        <v>-300</v>
      </c>
    </row>
    <row r="6705" spans="1:15" x14ac:dyDescent="0.2">
      <c r="A6705">
        <v>0.818115234375</v>
      </c>
      <c r="B6705">
        <v>-122.23004589200001</v>
      </c>
      <c r="C6705">
        <v>-122.23942222399999</v>
      </c>
      <c r="D6705">
        <v>-122.242050083</v>
      </c>
      <c r="E6705">
        <v>-122.248243579</v>
      </c>
      <c r="F6705">
        <v>-122.26210615399999</v>
      </c>
      <c r="G6705">
        <v>-122.296632071</v>
      </c>
      <c r="H6705">
        <v>0</v>
      </c>
      <c r="I6705">
        <v>0.818115234375</v>
      </c>
      <c r="J6705">
        <v>-175.547122492</v>
      </c>
      <c r="K6705">
        <v>-176.243581699</v>
      </c>
      <c r="L6705">
        <v>-295.90136882199999</v>
      </c>
      <c r="M6705">
        <v>-300</v>
      </c>
      <c r="N6705">
        <v>-300</v>
      </c>
      <c r="O6705">
        <v>-300</v>
      </c>
    </row>
    <row r="6706" spans="1:15" x14ac:dyDescent="0.2">
      <c r="A6706">
        <v>0.81823730468800004</v>
      </c>
      <c r="B6706">
        <v>-122.23524503100001</v>
      </c>
      <c r="C6706">
        <v>-122.244632388</v>
      </c>
      <c r="D6706">
        <v>-122.247263158</v>
      </c>
      <c r="E6706">
        <v>-122.253460644</v>
      </c>
      <c r="F6706">
        <v>-122.267331431</v>
      </c>
      <c r="G6706">
        <v>-122.301877125</v>
      </c>
      <c r="H6706">
        <v>0</v>
      </c>
      <c r="I6706">
        <v>0.81823730468800004</v>
      </c>
      <c r="J6706">
        <v>-175.28007018100001</v>
      </c>
      <c r="K6706">
        <v>-175.10181886999999</v>
      </c>
      <c r="L6706">
        <v>-292.88474128500002</v>
      </c>
      <c r="M6706">
        <v>-300</v>
      </c>
      <c r="N6706">
        <v>-300</v>
      </c>
      <c r="O6706">
        <v>-300</v>
      </c>
    </row>
    <row r="6707" spans="1:15" x14ac:dyDescent="0.2">
      <c r="A6707">
        <v>0.818359375</v>
      </c>
      <c r="B6707">
        <v>-122.24812767</v>
      </c>
      <c r="C6707">
        <v>-122.257526059</v>
      </c>
      <c r="D6707">
        <v>-122.260159739</v>
      </c>
      <c r="E6707">
        <v>-122.26636121600001</v>
      </c>
      <c r="F6707">
        <v>-122.280240214</v>
      </c>
      <c r="G6707">
        <v>-122.314805683</v>
      </c>
      <c r="H6707">
        <v>0</v>
      </c>
      <c r="I6707">
        <v>0.818359375</v>
      </c>
      <c r="J6707">
        <v>-174.987575107</v>
      </c>
      <c r="K6707">
        <v>-173.98396785700001</v>
      </c>
      <c r="L6707">
        <v>-285.50226916399998</v>
      </c>
      <c r="M6707">
        <v>-300</v>
      </c>
      <c r="N6707">
        <v>-300</v>
      </c>
      <c r="O6707">
        <v>-300</v>
      </c>
    </row>
    <row r="6708" spans="1:15" x14ac:dyDescent="0.2">
      <c r="A6708">
        <v>0.81848144531199996</v>
      </c>
      <c r="B6708">
        <v>-122.268711744</v>
      </c>
      <c r="C6708">
        <v>-122.278121172</v>
      </c>
      <c r="D6708">
        <v>-122.280757763</v>
      </c>
      <c r="E6708">
        <v>-122.286963231</v>
      </c>
      <c r="F6708">
        <v>-122.300850439</v>
      </c>
      <c r="G6708">
        <v>-122.33543568100001</v>
      </c>
      <c r="H6708">
        <v>0</v>
      </c>
      <c r="I6708">
        <v>0.81848144531199996</v>
      </c>
      <c r="J6708">
        <v>-174.674765248</v>
      </c>
      <c r="K6708">
        <v>-172.892635598</v>
      </c>
      <c r="L6708">
        <v>-290.44573199799999</v>
      </c>
      <c r="M6708">
        <v>-300</v>
      </c>
      <c r="N6708">
        <v>-300</v>
      </c>
      <c r="O6708">
        <v>-300</v>
      </c>
    </row>
    <row r="6709" spans="1:15" x14ac:dyDescent="0.2">
      <c r="A6709">
        <v>0.818603515625</v>
      </c>
      <c r="B6709">
        <v>-122.29703161400001</v>
      </c>
      <c r="C6709">
        <v>-122.30645208599999</v>
      </c>
      <c r="D6709">
        <v>-122.30909158999999</v>
      </c>
      <c r="E6709">
        <v>-122.31530104700001</v>
      </c>
      <c r="F6709">
        <v>-122.329196465</v>
      </c>
      <c r="G6709">
        <v>-122.363801479</v>
      </c>
      <c r="H6709">
        <v>0</v>
      </c>
      <c r="I6709">
        <v>0.818603515625</v>
      </c>
      <c r="J6709">
        <v>-174.34709764900001</v>
      </c>
      <c r="K6709">
        <v>-171.82083413000001</v>
      </c>
      <c r="L6709">
        <v>-282.83919180100003</v>
      </c>
      <c r="M6709">
        <v>-287.116729427</v>
      </c>
      <c r="N6709">
        <v>-300</v>
      </c>
      <c r="O6709">
        <v>-300</v>
      </c>
    </row>
    <row r="6710" spans="1:15" x14ac:dyDescent="0.2">
      <c r="A6710">
        <v>0.81872558593800004</v>
      </c>
      <c r="B6710">
        <v>-122.333138336</v>
      </c>
      <c r="C6710">
        <v>-122.342569858</v>
      </c>
      <c r="D6710">
        <v>-122.345212276</v>
      </c>
      <c r="E6710">
        <v>-122.35142572300001</v>
      </c>
      <c r="F6710">
        <v>-122.36532935</v>
      </c>
      <c r="G6710">
        <v>-122.39995413299999</v>
      </c>
      <c r="H6710">
        <v>0</v>
      </c>
      <c r="I6710">
        <v>0.81872558593800004</v>
      </c>
      <c r="J6710">
        <v>-174.00998377100001</v>
      </c>
      <c r="K6710">
        <v>-170.76784758400001</v>
      </c>
      <c r="L6710">
        <v>-290.82431965199999</v>
      </c>
      <c r="M6710">
        <v>-290.35166703099998</v>
      </c>
      <c r="N6710">
        <v>-300</v>
      </c>
      <c r="O6710">
        <v>-300</v>
      </c>
    </row>
    <row r="6711" spans="1:15" x14ac:dyDescent="0.2">
      <c r="A6711">
        <v>0.81884765625</v>
      </c>
      <c r="B6711">
        <v>-122.377100076</v>
      </c>
      <c r="C6711">
        <v>-122.386542655</v>
      </c>
      <c r="D6711">
        <v>-122.389187987</v>
      </c>
      <c r="E6711">
        <v>-122.39540542500001</v>
      </c>
      <c r="F6711">
        <v>-122.40931725999999</v>
      </c>
      <c r="G6711">
        <v>-122.44396181</v>
      </c>
      <c r="H6711">
        <v>0</v>
      </c>
      <c r="I6711">
        <v>0.81884765625</v>
      </c>
      <c r="J6711">
        <v>-173.66845741500001</v>
      </c>
      <c r="K6711">
        <v>-169.785585</v>
      </c>
      <c r="L6711">
        <v>-300</v>
      </c>
      <c r="M6711">
        <v>-298.73947841199998</v>
      </c>
      <c r="N6711">
        <v>-300</v>
      </c>
      <c r="O6711">
        <v>-300</v>
      </c>
    </row>
    <row r="6712" spans="1:15" x14ac:dyDescent="0.2">
      <c r="A6712">
        <v>0.81896972656199996</v>
      </c>
      <c r="B6712">
        <v>-122.42900266300001</v>
      </c>
      <c r="C6712">
        <v>-122.438456305</v>
      </c>
      <c r="D6712">
        <v>-122.441104552</v>
      </c>
      <c r="E6712">
        <v>-122.447325979</v>
      </c>
      <c r="F6712">
        <v>-122.461246023</v>
      </c>
      <c r="G6712">
        <v>-122.495910338</v>
      </c>
      <c r="H6712">
        <v>0</v>
      </c>
      <c r="I6712">
        <v>0.81896972656199996</v>
      </c>
      <c r="J6712">
        <v>-173.32697371699999</v>
      </c>
      <c r="K6712">
        <v>-169.01406692099999</v>
      </c>
      <c r="L6712">
        <v>-289.94684398700002</v>
      </c>
      <c r="M6712">
        <v>-289.567143386</v>
      </c>
      <c r="N6712">
        <v>-300</v>
      </c>
      <c r="O6712">
        <v>-300</v>
      </c>
    </row>
    <row r="6713" spans="1:15" x14ac:dyDescent="0.2">
      <c r="A6713">
        <v>0.819091796875</v>
      </c>
      <c r="B6713">
        <v>-122.488950288</v>
      </c>
      <c r="C6713">
        <v>-122.498414998</v>
      </c>
      <c r="D6713">
        <v>-122.501066161</v>
      </c>
      <c r="E6713">
        <v>-122.507291579</v>
      </c>
      <c r="F6713">
        <v>-122.52121983000001</v>
      </c>
      <c r="G6713">
        <v>-122.555903908</v>
      </c>
      <c r="H6713">
        <v>0</v>
      </c>
      <c r="I6713">
        <v>0.819091796875</v>
      </c>
      <c r="J6713">
        <v>-172.989382447</v>
      </c>
      <c r="K6713">
        <v>-168.66595152299999</v>
      </c>
      <c r="L6713">
        <v>-300</v>
      </c>
      <c r="M6713">
        <v>-282.486418625</v>
      </c>
      <c r="N6713">
        <v>-300</v>
      </c>
      <c r="O6713">
        <v>-300</v>
      </c>
    </row>
    <row r="6714" spans="1:15" x14ac:dyDescent="0.2">
      <c r="A6714">
        <v>0.81921386718800004</v>
      </c>
      <c r="B6714">
        <v>-122.55706637599999</v>
      </c>
      <c r="C6714">
        <v>-122.566542161</v>
      </c>
      <c r="D6714">
        <v>-122.569196241</v>
      </c>
      <c r="E6714">
        <v>-122.575425649</v>
      </c>
      <c r="F6714">
        <v>-122.589362107</v>
      </c>
      <c r="G6714">
        <v>-122.624065945</v>
      </c>
      <c r="H6714">
        <v>0</v>
      </c>
      <c r="I6714">
        <v>0.81921386718800004</v>
      </c>
      <c r="J6714">
        <v>-172.65905829900001</v>
      </c>
      <c r="K6714">
        <v>-168.97749817100001</v>
      </c>
      <c r="L6714">
        <v>-297.35819410300002</v>
      </c>
      <c r="M6714">
        <v>-279.46321190399999</v>
      </c>
      <c r="N6714">
        <v>-300</v>
      </c>
      <c r="O6714">
        <v>-300</v>
      </c>
    </row>
    <row r="6715" spans="1:15" x14ac:dyDescent="0.2">
      <c r="A6715">
        <v>0.8193359375</v>
      </c>
      <c r="B6715">
        <v>-122.633494633</v>
      </c>
      <c r="C6715">
        <v>-122.6429815</v>
      </c>
      <c r="D6715">
        <v>-122.645638496</v>
      </c>
      <c r="E6715">
        <v>-122.65187189300001</v>
      </c>
      <c r="F6715">
        <v>-122.66581655900001</v>
      </c>
      <c r="G6715">
        <v>-122.700540155</v>
      </c>
      <c r="H6715">
        <v>0</v>
      </c>
      <c r="I6715">
        <v>0.8193359375</v>
      </c>
      <c r="J6715">
        <v>-172.339106571</v>
      </c>
      <c r="K6715">
        <v>-170.171972498</v>
      </c>
      <c r="L6715">
        <v>-289.73922858700001</v>
      </c>
      <c r="M6715">
        <v>-279.22683482399998</v>
      </c>
      <c r="N6715">
        <v>-300</v>
      </c>
      <c r="O6715">
        <v>-300</v>
      </c>
    </row>
    <row r="6716" spans="1:15" x14ac:dyDescent="0.2">
      <c r="A6716">
        <v>0.81945800781199996</v>
      </c>
      <c r="B6716">
        <v>-122.71840029099999</v>
      </c>
      <c r="C6716">
        <v>-122.727898246</v>
      </c>
      <c r="D6716">
        <v>-122.73055816</v>
      </c>
      <c r="E6716">
        <v>-122.736795547</v>
      </c>
      <c r="F6716">
        <v>-122.750748419</v>
      </c>
      <c r="G6716">
        <v>-122.785491771</v>
      </c>
      <c r="H6716">
        <v>0</v>
      </c>
      <c r="I6716">
        <v>0.81945800781199996</v>
      </c>
      <c r="J6716">
        <v>-172.032549762</v>
      </c>
      <c r="K6716">
        <v>-172.455039368</v>
      </c>
      <c r="L6716">
        <v>-285.72690470499998</v>
      </c>
      <c r="M6716">
        <v>-281.00236760600001</v>
      </c>
      <c r="N6716">
        <v>-278.523725662</v>
      </c>
      <c r="O6716">
        <v>-300</v>
      </c>
    </row>
    <row r="6717" spans="1:15" x14ac:dyDescent="0.2">
      <c r="A6717">
        <v>0.819580078125</v>
      </c>
      <c r="B6717">
        <v>-122.811971579</v>
      </c>
      <c r="C6717">
        <v>-122.821480627</v>
      </c>
      <c r="D6717">
        <v>-122.82414346100001</v>
      </c>
      <c r="E6717">
        <v>-122.830384838</v>
      </c>
      <c r="F6717">
        <v>-122.84434591500001</v>
      </c>
      <c r="G6717">
        <v>-122.87910902</v>
      </c>
      <c r="H6717">
        <v>0</v>
      </c>
      <c r="I6717">
        <v>0.819580078125</v>
      </c>
      <c r="J6717">
        <v>-171.742405061</v>
      </c>
      <c r="K6717">
        <v>-176.03509224499999</v>
      </c>
      <c r="L6717">
        <v>-280.779113817</v>
      </c>
      <c r="M6717">
        <v>-283.79977495700001</v>
      </c>
      <c r="N6717">
        <v>-282.15900420000003</v>
      </c>
      <c r="O6717">
        <v>-300</v>
      </c>
    </row>
    <row r="6718" spans="1:15" x14ac:dyDescent="0.2">
      <c r="A6718">
        <v>0.81970214843800004</v>
      </c>
      <c r="B6718">
        <v>-122.91442144200001</v>
      </c>
      <c r="C6718">
        <v>-122.92394159</v>
      </c>
      <c r="D6718">
        <v>-122.926607343</v>
      </c>
      <c r="E6718">
        <v>-122.93285271000001</v>
      </c>
      <c r="F6718">
        <v>-122.94682199099999</v>
      </c>
      <c r="G6718">
        <v>-122.98160484899999</v>
      </c>
      <c r="H6718">
        <v>0</v>
      </c>
      <c r="I6718">
        <v>0.81970214843800004</v>
      </c>
      <c r="J6718">
        <v>-171.471628568</v>
      </c>
      <c r="K6718">
        <v>-181.16068547699999</v>
      </c>
      <c r="L6718">
        <v>-279.45831258300001</v>
      </c>
      <c r="M6718">
        <v>-285.47782502500002</v>
      </c>
      <c r="N6718">
        <v>-291.65465645900002</v>
      </c>
      <c r="O6718">
        <v>-300</v>
      </c>
    </row>
    <row r="6719" spans="1:15" x14ac:dyDescent="0.2">
      <c r="A6719">
        <v>0.81982421875</v>
      </c>
      <c r="B6719">
        <v>-123.025989544</v>
      </c>
      <c r="C6719">
        <v>-123.03552079799999</v>
      </c>
      <c r="D6719">
        <v>-123.038189471</v>
      </c>
      <c r="E6719">
        <v>-123.044438828</v>
      </c>
      <c r="F6719">
        <v>-123.058416314</v>
      </c>
      <c r="G6719">
        <v>-123.093218921</v>
      </c>
      <c r="H6719">
        <v>0</v>
      </c>
      <c r="I6719">
        <v>0.81982421875</v>
      </c>
      <c r="J6719">
        <v>-171.22295469400001</v>
      </c>
      <c r="K6719">
        <v>-188.181896741</v>
      </c>
      <c r="L6719">
        <v>-282.03147786400001</v>
      </c>
      <c r="M6719">
        <v>-284.7896963</v>
      </c>
      <c r="N6719">
        <v>-300</v>
      </c>
      <c r="O6719">
        <v>-300</v>
      </c>
    </row>
    <row r="6720" spans="1:15" x14ac:dyDescent="0.2">
      <c r="A6720">
        <v>0.81994628906199996</v>
      </c>
      <c r="B6720">
        <v>-123.14694460600001</v>
      </c>
      <c r="C6720">
        <v>-123.156486972</v>
      </c>
      <c r="D6720">
        <v>-123.159158566</v>
      </c>
      <c r="E6720">
        <v>-123.165411912</v>
      </c>
      <c r="F6720">
        <v>-123.17939760199999</v>
      </c>
      <c r="G6720">
        <v>-123.21421995599999</v>
      </c>
      <c r="H6720">
        <v>0</v>
      </c>
      <c r="I6720">
        <v>0.81994628906199996</v>
      </c>
      <c r="J6720">
        <v>-170.99871691800001</v>
      </c>
      <c r="K6720">
        <v>-197.67328996099999</v>
      </c>
      <c r="L6720">
        <v>-284.65178194600003</v>
      </c>
      <c r="M6720">
        <v>-283.49164851500001</v>
      </c>
      <c r="N6720">
        <v>-300</v>
      </c>
      <c r="O6720">
        <v>-300</v>
      </c>
    </row>
    <row r="6721" spans="1:15" x14ac:dyDescent="0.2">
      <c r="A6721">
        <v>0.820068359375</v>
      </c>
      <c r="B6721">
        <v>-123.27758711200001</v>
      </c>
      <c r="C6721">
        <v>-123.287140596</v>
      </c>
      <c r="D6721">
        <v>-123.289815113</v>
      </c>
      <c r="E6721">
        <v>-123.296072448</v>
      </c>
      <c r="F6721">
        <v>-123.310066341</v>
      </c>
      <c r="G6721">
        <v>-123.34490844</v>
      </c>
      <c r="H6721">
        <v>0</v>
      </c>
      <c r="I6721">
        <v>0.820068359375</v>
      </c>
      <c r="J6721">
        <v>-170.80074131800001</v>
      </c>
      <c r="K6721">
        <v>-210.76311194499999</v>
      </c>
      <c r="L6721">
        <v>-300</v>
      </c>
      <c r="M6721">
        <v>-283.89833832099998</v>
      </c>
      <c r="N6721">
        <v>-300</v>
      </c>
      <c r="O6721">
        <v>-300</v>
      </c>
    </row>
    <row r="6722" spans="1:15" x14ac:dyDescent="0.2">
      <c r="A6722">
        <v>0.82019042968800004</v>
      </c>
      <c r="B6722">
        <v>-123.41825246499999</v>
      </c>
      <c r="C6722">
        <v>-123.427817074</v>
      </c>
      <c r="D6722">
        <v>-123.430494513</v>
      </c>
      <c r="E6722">
        <v>-123.436755839</v>
      </c>
      <c r="F6722">
        <v>-123.450757935</v>
      </c>
      <c r="G6722">
        <v>-123.48561977599999</v>
      </c>
      <c r="H6722">
        <v>0</v>
      </c>
      <c r="I6722">
        <v>0.82019042968800004</v>
      </c>
      <c r="J6722">
        <v>-170.63037632800001</v>
      </c>
      <c r="K6722">
        <v>-230.49870065900001</v>
      </c>
      <c r="L6722">
        <v>-289.10058329899999</v>
      </c>
      <c r="M6722">
        <v>-287.95194183900003</v>
      </c>
      <c r="N6722">
        <v>-300</v>
      </c>
      <c r="O6722">
        <v>-300</v>
      </c>
    </row>
    <row r="6723" spans="1:15" x14ac:dyDescent="0.2">
      <c r="A6723">
        <v>0.8203125</v>
      </c>
      <c r="B6723">
        <v>-123.569314656</v>
      </c>
      <c r="C6723">
        <v>-123.57889039600001</v>
      </c>
      <c r="D6723">
        <v>-123.581570759</v>
      </c>
      <c r="E6723">
        <v>-123.58783607300001</v>
      </c>
      <c r="F6723">
        <v>-123.60184637099999</v>
      </c>
      <c r="G6723">
        <v>-123.63672795399999</v>
      </c>
      <c r="H6723">
        <v>0</v>
      </c>
      <c r="I6723">
        <v>0.8203125</v>
      </c>
      <c r="J6723">
        <v>-170.48866032000001</v>
      </c>
      <c r="K6723">
        <v>-276.08972299999999</v>
      </c>
      <c r="L6723">
        <v>-300</v>
      </c>
      <c r="M6723">
        <v>-300</v>
      </c>
      <c r="N6723">
        <v>-300</v>
      </c>
      <c r="O6723">
        <v>-300</v>
      </c>
    </row>
    <row r="6724" spans="1:15" x14ac:dyDescent="0.2">
      <c r="A6724">
        <v>0.82043457031199996</v>
      </c>
      <c r="B6724">
        <v>-123.731190537</v>
      </c>
      <c r="C6724">
        <v>-123.740777413</v>
      </c>
      <c r="D6724">
        <v>-123.743460701</v>
      </c>
      <c r="E6724">
        <v>-123.749730005</v>
      </c>
      <c r="F6724">
        <v>-123.76374850400001</v>
      </c>
      <c r="G6724">
        <v>-123.79864982399999</v>
      </c>
      <c r="H6724">
        <v>0</v>
      </c>
      <c r="I6724">
        <v>0.82043457031199996</v>
      </c>
      <c r="J6724">
        <v>-170.37656929100001</v>
      </c>
      <c r="K6724">
        <v>-268.84808296199998</v>
      </c>
      <c r="L6724">
        <v>-289.26010313</v>
      </c>
      <c r="M6724">
        <v>-287.94982674400001</v>
      </c>
      <c r="N6724">
        <v>-300</v>
      </c>
      <c r="O6724">
        <v>-300</v>
      </c>
    </row>
    <row r="6725" spans="1:15" x14ac:dyDescent="0.2">
      <c r="A6725">
        <v>0.820556640625</v>
      </c>
      <c r="B6725">
        <v>-123.904344819</v>
      </c>
      <c r="C6725">
        <v>-123.913942839</v>
      </c>
      <c r="D6725">
        <v>-123.916629052</v>
      </c>
      <c r="E6725">
        <v>-123.922902345</v>
      </c>
      <c r="F6725">
        <v>-123.936929045</v>
      </c>
      <c r="G6725">
        <v>-123.971850101</v>
      </c>
      <c r="H6725">
        <v>0</v>
      </c>
      <c r="I6725">
        <v>0.820556640625</v>
      </c>
      <c r="J6725">
        <v>-170.295250047</v>
      </c>
      <c r="K6725">
        <v>-274.648420595</v>
      </c>
      <c r="L6725">
        <v>-300</v>
      </c>
      <c r="M6725">
        <v>-283.805838182</v>
      </c>
      <c r="N6725">
        <v>-300</v>
      </c>
      <c r="O6725">
        <v>-300</v>
      </c>
    </row>
    <row r="6726" spans="1:15" x14ac:dyDescent="0.2">
      <c r="A6726">
        <v>0.82067871093800004</v>
      </c>
      <c r="B6726">
        <v>-124.08929593400001</v>
      </c>
      <c r="C6726">
        <v>-124.09890510300001</v>
      </c>
      <c r="D6726">
        <v>-124.101594241</v>
      </c>
      <c r="E6726">
        <v>-124.107871523</v>
      </c>
      <c r="F6726">
        <v>-124.121906424</v>
      </c>
      <c r="G6726">
        <v>-124.156847214</v>
      </c>
      <c r="H6726">
        <v>0</v>
      </c>
      <c r="I6726">
        <v>0.82067871093800004</v>
      </c>
      <c r="J6726">
        <v>-170.246147417</v>
      </c>
      <c r="K6726">
        <v>-273.16923293799999</v>
      </c>
      <c r="L6726">
        <v>-285.52959441199999</v>
      </c>
      <c r="M6726">
        <v>-283.36752599300002</v>
      </c>
      <c r="N6726">
        <v>-300</v>
      </c>
      <c r="O6726">
        <v>-300</v>
      </c>
    </row>
    <row r="6727" spans="1:15" x14ac:dyDescent="0.2">
      <c r="A6727">
        <v>0.82080078125</v>
      </c>
      <c r="B6727">
        <v>-124.286622925</v>
      </c>
      <c r="C6727">
        <v>-124.296243249</v>
      </c>
      <c r="D6727">
        <v>-124.29893531499999</v>
      </c>
      <c r="E6727">
        <v>-124.305216586</v>
      </c>
      <c r="F6727">
        <v>-124.319259686</v>
      </c>
      <c r="G6727">
        <v>-124.354220207</v>
      </c>
      <c r="H6727">
        <v>0</v>
      </c>
      <c r="I6727">
        <v>0.82080078125</v>
      </c>
      <c r="J6727">
        <v>-170.23098076599999</v>
      </c>
      <c r="K6727">
        <v>-280.46266799099999</v>
      </c>
      <c r="L6727">
        <v>-283.434606041</v>
      </c>
      <c r="M6727">
        <v>-284.58978109100002</v>
      </c>
      <c r="N6727">
        <v>-300</v>
      </c>
      <c r="O6727">
        <v>-300</v>
      </c>
    </row>
    <row r="6728" spans="1:15" x14ac:dyDescent="0.2">
      <c r="A6728">
        <v>0.82092285156199996</v>
      </c>
      <c r="B6728">
        <v>-124.496973592</v>
      </c>
      <c r="C6728">
        <v>-124.506605079</v>
      </c>
      <c r="D6728">
        <v>-124.509300072</v>
      </c>
      <c r="E6728">
        <v>-124.515585331</v>
      </c>
      <c r="F6728">
        <v>-124.529636631</v>
      </c>
      <c r="G6728">
        <v>-124.56461688100001</v>
      </c>
      <c r="H6728">
        <v>0</v>
      </c>
      <c r="I6728">
        <v>0.82092285156199996</v>
      </c>
      <c r="J6728">
        <v>-170.25159063199999</v>
      </c>
      <c r="K6728">
        <v>-267.88592942000002</v>
      </c>
      <c r="L6728">
        <v>-281.084862735</v>
      </c>
      <c r="M6728">
        <v>-285.28576698799998</v>
      </c>
      <c r="N6728">
        <v>-291.48350316699998</v>
      </c>
      <c r="O6728">
        <v>-300</v>
      </c>
    </row>
    <row r="6729" spans="1:15" x14ac:dyDescent="0.2">
      <c r="A6729">
        <v>0.821044921875</v>
      </c>
      <c r="B6729">
        <v>-124.72107416599999</v>
      </c>
      <c r="C6729">
        <v>-124.730716821</v>
      </c>
      <c r="D6729">
        <v>-124.733414741</v>
      </c>
      <c r="E6729">
        <v>-124.73970399</v>
      </c>
      <c r="F6729">
        <v>-124.753763488</v>
      </c>
      <c r="G6729">
        <v>-124.788763465</v>
      </c>
      <c r="H6729">
        <v>0</v>
      </c>
      <c r="I6729">
        <v>0.821044921875</v>
      </c>
      <c r="J6729">
        <v>-170.30973482799999</v>
      </c>
      <c r="K6729">
        <v>-278.70255852399998</v>
      </c>
      <c r="L6729">
        <v>-282.89909367799999</v>
      </c>
      <c r="M6729">
        <v>-283.55795586400001</v>
      </c>
      <c r="N6729">
        <v>-281.934619424</v>
      </c>
      <c r="O6729">
        <v>-300</v>
      </c>
    </row>
    <row r="6730" spans="1:15" x14ac:dyDescent="0.2">
      <c r="A6730">
        <v>0.82116699218800004</v>
      </c>
      <c r="B6730">
        <v>-124.95974084300001</v>
      </c>
      <c r="C6730">
        <v>-124.969394671</v>
      </c>
      <c r="D6730">
        <v>-124.972095521</v>
      </c>
      <c r="E6730">
        <v>-124.978388759</v>
      </c>
      <c r="F6730">
        <v>-124.992456455</v>
      </c>
      <c r="G6730">
        <v>-125.027476155</v>
      </c>
      <c r="H6730">
        <v>0</v>
      </c>
      <c r="I6730">
        <v>0.82116699218800004</v>
      </c>
      <c r="J6730">
        <v>-170.406935062</v>
      </c>
      <c r="K6730">
        <v>-265.93440700299999</v>
      </c>
      <c r="L6730">
        <v>-288.13847012100001</v>
      </c>
      <c r="M6730">
        <v>-280.72796912400003</v>
      </c>
      <c r="N6730">
        <v>-278.25698194</v>
      </c>
      <c r="O6730">
        <v>-300</v>
      </c>
    </row>
    <row r="6731" spans="1:15" x14ac:dyDescent="0.2">
      <c r="A6731">
        <v>0.8212890625</v>
      </c>
      <c r="B6731">
        <v>-125.213893641</v>
      </c>
      <c r="C6731">
        <v>-125.22355865</v>
      </c>
      <c r="D6731">
        <v>-125.22626243000001</v>
      </c>
      <c r="E6731">
        <v>-125.23255965600001</v>
      </c>
      <c r="F6731">
        <v>-125.24663554999999</v>
      </c>
      <c r="G6731">
        <v>-125.281674972</v>
      </c>
      <c r="H6731">
        <v>0</v>
      </c>
      <c r="I6731">
        <v>0.8212890625</v>
      </c>
      <c r="J6731">
        <v>-170.544454648</v>
      </c>
      <c r="K6731">
        <v>-275.127030617</v>
      </c>
      <c r="L6731">
        <v>-292.84872411499998</v>
      </c>
      <c r="M6731">
        <v>-278.910328591</v>
      </c>
      <c r="N6731">
        <v>-300</v>
      </c>
      <c r="O6731">
        <v>-300</v>
      </c>
    </row>
    <row r="6732" spans="1:15" x14ac:dyDescent="0.2">
      <c r="A6732">
        <v>0.82141113281199996</v>
      </c>
      <c r="B6732">
        <v>-125.48457313999999</v>
      </c>
      <c r="C6732">
        <v>-125.49424933500001</v>
      </c>
      <c r="D6732">
        <v>-125.49695604599999</v>
      </c>
      <c r="E6732">
        <v>-125.503257261</v>
      </c>
      <c r="F6732">
        <v>-125.517341351</v>
      </c>
      <c r="G6732">
        <v>-125.55240049299999</v>
      </c>
      <c r="H6732">
        <v>0</v>
      </c>
      <c r="I6732">
        <v>0.82141113281199996</v>
      </c>
      <c r="J6732">
        <v>-170.72342796300001</v>
      </c>
      <c r="K6732">
        <v>-268.11485376799999</v>
      </c>
      <c r="L6732">
        <v>-300</v>
      </c>
      <c r="M6732">
        <v>-279.10601241199998</v>
      </c>
      <c r="N6732">
        <v>-300</v>
      </c>
      <c r="O6732">
        <v>-300</v>
      </c>
    </row>
    <row r="6733" spans="1:15" x14ac:dyDescent="0.2">
      <c r="A6733">
        <v>0.821533203125</v>
      </c>
      <c r="B6733">
        <v>-125.772960837</v>
      </c>
      <c r="C6733">
        <v>-125.782648225</v>
      </c>
      <c r="D6733">
        <v>-125.785357867</v>
      </c>
      <c r="E6733">
        <v>-125.79166307</v>
      </c>
      <c r="F6733">
        <v>-125.80575535600001</v>
      </c>
      <c r="G6733">
        <v>-125.840834216</v>
      </c>
      <c r="H6733">
        <v>0</v>
      </c>
      <c r="I6733">
        <v>0.821533203125</v>
      </c>
      <c r="J6733">
        <v>-170.94509804399999</v>
      </c>
      <c r="K6733">
        <v>-265.54769849000002</v>
      </c>
      <c r="L6733">
        <v>-300</v>
      </c>
      <c r="M6733">
        <v>-282.098838919</v>
      </c>
      <c r="N6733">
        <v>-300</v>
      </c>
      <c r="O6733">
        <v>-300</v>
      </c>
    </row>
    <row r="6734" spans="1:15" x14ac:dyDescent="0.2">
      <c r="A6734">
        <v>0.82165527343800004</v>
      </c>
      <c r="B6734">
        <v>-126.080404114</v>
      </c>
      <c r="C6734">
        <v>-126.09010270100001</v>
      </c>
      <c r="D6734">
        <v>-126.092815274</v>
      </c>
      <c r="E6734">
        <v>-126.099124467</v>
      </c>
      <c r="F6734">
        <v>-126.113224948</v>
      </c>
      <c r="G6734">
        <v>-126.148323523</v>
      </c>
      <c r="H6734">
        <v>0</v>
      </c>
      <c r="I6734">
        <v>0.82165527343800004</v>
      </c>
      <c r="J6734">
        <v>-171.211065752</v>
      </c>
      <c r="K6734">
        <v>-262.16705177400002</v>
      </c>
      <c r="L6734">
        <v>-294.58049621999999</v>
      </c>
      <c r="M6734">
        <v>-289.16855918300001</v>
      </c>
      <c r="N6734">
        <v>-300</v>
      </c>
      <c r="O6734">
        <v>-300</v>
      </c>
    </row>
    <row r="6735" spans="1:15" x14ac:dyDescent="0.2">
      <c r="A6735">
        <v>0.82177734375</v>
      </c>
      <c r="B6735">
        <v>-126.408447098</v>
      </c>
      <c r="C6735">
        <v>-126.41815689000001</v>
      </c>
      <c r="D6735">
        <v>-126.420872397</v>
      </c>
      <c r="E6735">
        <v>-126.427185577</v>
      </c>
      <c r="F6735">
        <v>-126.441294254</v>
      </c>
      <c r="G6735">
        <v>-126.476412541</v>
      </c>
      <c r="H6735">
        <v>0</v>
      </c>
      <c r="I6735">
        <v>0.82177734375</v>
      </c>
      <c r="J6735">
        <v>-171.52344752400001</v>
      </c>
      <c r="K6735">
        <v>-270.45909813100002</v>
      </c>
      <c r="L6735">
        <v>-300</v>
      </c>
      <c r="M6735">
        <v>-298.15936726299998</v>
      </c>
      <c r="N6735">
        <v>-300</v>
      </c>
      <c r="O6735">
        <v>-300</v>
      </c>
    </row>
    <row r="6736" spans="1:15" x14ac:dyDescent="0.2">
      <c r="A6736">
        <v>0.82189941406199996</v>
      </c>
      <c r="B6736">
        <v>-126.758869168</v>
      </c>
      <c r="C6736">
        <v>-126.768590171</v>
      </c>
      <c r="D6736">
        <v>-126.77130861099999</v>
      </c>
      <c r="E6736">
        <v>-126.77762577999999</v>
      </c>
      <c r="F6736">
        <v>-126.79174265</v>
      </c>
      <c r="G6736">
        <v>-126.826880647</v>
      </c>
      <c r="H6736">
        <v>0</v>
      </c>
      <c r="I6736">
        <v>0.82189941406199996</v>
      </c>
      <c r="J6736">
        <v>-171.88487882999999</v>
      </c>
      <c r="K6736">
        <v>-263.49882505800002</v>
      </c>
      <c r="L6736">
        <v>-296.99443200899998</v>
      </c>
      <c r="M6736">
        <v>-289.84216111299997</v>
      </c>
      <c r="N6736">
        <v>-300</v>
      </c>
      <c r="O6736">
        <v>-300</v>
      </c>
    </row>
    <row r="6737" spans="1:15" x14ac:dyDescent="0.2">
      <c r="A6737">
        <v>0.822021484375</v>
      </c>
      <c r="B6737">
        <v>-127.13373348899999</v>
      </c>
      <c r="C6737">
        <v>-127.143465709</v>
      </c>
      <c r="D6737">
        <v>-127.146187084</v>
      </c>
      <c r="E6737">
        <v>-127.15250824100001</v>
      </c>
      <c r="F6737">
        <v>-127.166633305</v>
      </c>
      <c r="G6737">
        <v>-127.20179100999999</v>
      </c>
      <c r="H6737">
        <v>0</v>
      </c>
      <c r="I6737">
        <v>0.822021484375</v>
      </c>
      <c r="J6737">
        <v>-172.29836871200001</v>
      </c>
      <c r="K6737">
        <v>-265.37496468000001</v>
      </c>
      <c r="L6737">
        <v>-289.42651258699999</v>
      </c>
      <c r="M6737">
        <v>-286.54569045800002</v>
      </c>
      <c r="N6737">
        <v>-300</v>
      </c>
      <c r="O6737">
        <v>-300</v>
      </c>
    </row>
    <row r="6738" spans="1:15" x14ac:dyDescent="0.2">
      <c r="A6738">
        <v>0.82214355468800004</v>
      </c>
      <c r="B6738">
        <v>-127.535448874</v>
      </c>
      <c r="C6738">
        <v>-127.54519231800001</v>
      </c>
      <c r="D6738">
        <v>-127.547916629</v>
      </c>
      <c r="E6738">
        <v>-127.554241773</v>
      </c>
      <c r="F6738">
        <v>-127.56837503</v>
      </c>
      <c r="G6738">
        <v>-127.60355244</v>
      </c>
      <c r="H6738">
        <v>0</v>
      </c>
      <c r="I6738">
        <v>0.82214355468800004</v>
      </c>
      <c r="J6738">
        <v>-172.767077736</v>
      </c>
      <c r="K6738">
        <v>-259.01137787499999</v>
      </c>
      <c r="L6738">
        <v>-298.108600131</v>
      </c>
      <c r="M6738">
        <v>-300</v>
      </c>
      <c r="N6738">
        <v>-300</v>
      </c>
      <c r="O6738">
        <v>-300</v>
      </c>
    </row>
    <row r="6739" spans="1:15" x14ac:dyDescent="0.2">
      <c r="A6739">
        <v>0.822265625</v>
      </c>
      <c r="B6739">
        <v>-127.96684960499999</v>
      </c>
      <c r="C6739">
        <v>-127.976604279</v>
      </c>
      <c r="D6739">
        <v>-127.97933152500001</v>
      </c>
      <c r="E6739">
        <v>-127.985660658</v>
      </c>
      <c r="F6739">
        <v>-127.99980210699999</v>
      </c>
      <c r="G6739">
        <v>-128.03499922</v>
      </c>
      <c r="H6739">
        <v>0</v>
      </c>
      <c r="I6739">
        <v>0.822265625</v>
      </c>
      <c r="J6739">
        <v>-173.29412531099999</v>
      </c>
      <c r="K6739">
        <v>-274.46916181099999</v>
      </c>
      <c r="L6739">
        <v>-293.90577346200001</v>
      </c>
      <c r="M6739">
        <v>-300</v>
      </c>
      <c r="N6739">
        <v>-300</v>
      </c>
      <c r="O6739">
        <v>-300</v>
      </c>
    </row>
    <row r="6740" spans="1:15" x14ac:dyDescent="0.2">
      <c r="A6740">
        <v>0.82238769531199996</v>
      </c>
      <c r="B6740">
        <v>-128.431299852</v>
      </c>
      <c r="C6740">
        <v>-128.44106576300001</v>
      </c>
      <c r="D6740">
        <v>-128.44379594500001</v>
      </c>
      <c r="E6740">
        <v>-128.45012906599999</v>
      </c>
      <c r="F6740">
        <v>-128.46427870700001</v>
      </c>
      <c r="G6740">
        <v>-128.49949552000001</v>
      </c>
      <c r="H6740">
        <v>0</v>
      </c>
      <c r="I6740">
        <v>0.82238769531199996</v>
      </c>
      <c r="J6740">
        <v>-173.88252344</v>
      </c>
      <c r="K6740">
        <v>-258.52644510699997</v>
      </c>
      <c r="L6740">
        <v>-300</v>
      </c>
      <c r="M6740">
        <v>-300</v>
      </c>
      <c r="N6740">
        <v>-300</v>
      </c>
      <c r="O6740">
        <v>-300</v>
      </c>
    </row>
    <row r="6741" spans="1:15" x14ac:dyDescent="0.2">
      <c r="A6741">
        <v>0.822509765625</v>
      </c>
      <c r="B6741">
        <v>-128.93283237899999</v>
      </c>
      <c r="C6741">
        <v>-128.94260953099999</v>
      </c>
      <c r="D6741">
        <v>-128.94534265199999</v>
      </c>
      <c r="E6741">
        <v>-128.95167976100001</v>
      </c>
      <c r="F6741">
        <v>-128.96583759200001</v>
      </c>
      <c r="G6741">
        <v>-129.001074104</v>
      </c>
      <c r="H6741">
        <v>0</v>
      </c>
      <c r="I6741">
        <v>0.822509765625</v>
      </c>
      <c r="J6741">
        <v>-174.535261972</v>
      </c>
      <c r="K6741">
        <v>-280.17729152800001</v>
      </c>
      <c r="L6741">
        <v>-300</v>
      </c>
      <c r="M6741">
        <v>-300</v>
      </c>
      <c r="N6741">
        <v>-300</v>
      </c>
      <c r="O6741">
        <v>-300</v>
      </c>
    </row>
    <row r="6742" spans="1:15" x14ac:dyDescent="0.2">
      <c r="A6742">
        <v>0.82263183593800004</v>
      </c>
      <c r="B6742">
        <v>-129.476335987</v>
      </c>
      <c r="C6742">
        <v>-129.48612438800001</v>
      </c>
      <c r="D6742">
        <v>-129.48886044599999</v>
      </c>
      <c r="E6742">
        <v>-129.49520154199999</v>
      </c>
      <c r="F6742">
        <v>-129.50936756499999</v>
      </c>
      <c r="G6742">
        <v>-129.54462377199999</v>
      </c>
      <c r="H6742">
        <v>0</v>
      </c>
      <c r="I6742">
        <v>0.82263183593800004</v>
      </c>
      <c r="J6742">
        <v>-175.25549632799999</v>
      </c>
      <c r="K6742">
        <v>-259.49074006199999</v>
      </c>
      <c r="L6742">
        <v>-300</v>
      </c>
      <c r="M6742">
        <v>-300</v>
      </c>
      <c r="N6742">
        <v>-300</v>
      </c>
      <c r="O6742">
        <v>-300</v>
      </c>
    </row>
    <row r="6743" spans="1:15" x14ac:dyDescent="0.2">
      <c r="A6743">
        <v>0.82275390625</v>
      </c>
      <c r="B6743">
        <v>-130.067813793</v>
      </c>
      <c r="C6743">
        <v>-130.07761344900001</v>
      </c>
      <c r="D6743">
        <v>-130.080352447</v>
      </c>
      <c r="E6743">
        <v>-130.08669753000001</v>
      </c>
      <c r="F6743">
        <v>-130.10087174099999</v>
      </c>
      <c r="G6743">
        <v>-130.136147642</v>
      </c>
      <c r="H6743">
        <v>0</v>
      </c>
      <c r="I6743">
        <v>0.82275390625</v>
      </c>
      <c r="J6743">
        <v>-176.04671351900001</v>
      </c>
      <c r="K6743">
        <v>-288.67160078900002</v>
      </c>
      <c r="L6743">
        <v>-300</v>
      </c>
      <c r="M6743">
        <v>-300</v>
      </c>
      <c r="N6743">
        <v>-300</v>
      </c>
      <c r="O6743">
        <v>-300</v>
      </c>
    </row>
    <row r="6744" spans="1:15" x14ac:dyDescent="0.2">
      <c r="A6744">
        <v>0.82287597656199996</v>
      </c>
      <c r="B6744">
        <v>-130.71474711799999</v>
      </c>
      <c r="C6744">
        <v>-130.724558035</v>
      </c>
      <c r="D6744">
        <v>-130.727299972</v>
      </c>
      <c r="E6744">
        <v>-130.73364904300001</v>
      </c>
      <c r="F6744">
        <v>-130.74783144400001</v>
      </c>
      <c r="G6744">
        <v>-130.78312703500001</v>
      </c>
      <c r="H6744">
        <v>0</v>
      </c>
      <c r="I6744">
        <v>0.82287597656199996</v>
      </c>
      <c r="J6744">
        <v>-176.912718969</v>
      </c>
      <c r="K6744">
        <v>-256.46767806700001</v>
      </c>
      <c r="L6744">
        <v>-300</v>
      </c>
      <c r="M6744">
        <v>-300</v>
      </c>
      <c r="N6744">
        <v>-300</v>
      </c>
      <c r="O6744">
        <v>-300</v>
      </c>
    </row>
    <row r="6745" spans="1:15" x14ac:dyDescent="0.2">
      <c r="A6745">
        <v>0.822998046875</v>
      </c>
      <c r="B6745">
        <v>-131.426621415</v>
      </c>
      <c r="C6745">
        <v>-131.43644359800001</v>
      </c>
      <c r="D6745">
        <v>-131.439188476</v>
      </c>
      <c r="E6745">
        <v>-131.44554153300001</v>
      </c>
      <c r="F6745">
        <v>-131.45973212300001</v>
      </c>
      <c r="G6745">
        <v>-131.495047403</v>
      </c>
      <c r="H6745">
        <v>0</v>
      </c>
      <c r="I6745">
        <v>0.822998046875</v>
      </c>
      <c r="J6745">
        <v>-177.85730070299999</v>
      </c>
      <c r="K6745">
        <v>-261.20757043499998</v>
      </c>
      <c r="L6745">
        <v>-300</v>
      </c>
      <c r="M6745">
        <v>-300</v>
      </c>
      <c r="N6745">
        <v>-300</v>
      </c>
      <c r="O6745">
        <v>-300</v>
      </c>
    </row>
    <row r="6746" spans="1:15" x14ac:dyDescent="0.2">
      <c r="A6746">
        <v>0.82312011718800004</v>
      </c>
      <c r="B6746">
        <v>-132.215709369</v>
      </c>
      <c r="C6746">
        <v>-132.22554282600001</v>
      </c>
      <c r="D6746">
        <v>-132.228290646</v>
      </c>
      <c r="E6746">
        <v>-132.23464769200001</v>
      </c>
      <c r="F6746">
        <v>-132.24884646800001</v>
      </c>
      <c r="G6746">
        <v>-132.28418143299999</v>
      </c>
      <c r="H6746">
        <v>0</v>
      </c>
      <c r="I6746">
        <v>0.82312011718800004</v>
      </c>
      <c r="J6746">
        <v>-178.88347612000001</v>
      </c>
      <c r="K6746">
        <v>-262.01658606000001</v>
      </c>
      <c r="L6746">
        <v>-300</v>
      </c>
      <c r="M6746">
        <v>-300</v>
      </c>
      <c r="N6746">
        <v>-300</v>
      </c>
      <c r="O6746">
        <v>-300</v>
      </c>
    </row>
    <row r="6747" spans="1:15" x14ac:dyDescent="0.2">
      <c r="A6747">
        <v>0.8232421875</v>
      </c>
      <c r="B6747">
        <v>-133.09827858700001</v>
      </c>
      <c r="C6747">
        <v>-133.108123323</v>
      </c>
      <c r="D6747">
        <v>-133.110874083</v>
      </c>
      <c r="E6747">
        <v>-133.11723511700001</v>
      </c>
      <c r="F6747">
        <v>-133.13144208099999</v>
      </c>
      <c r="G6747">
        <v>-133.166796729</v>
      </c>
      <c r="H6747">
        <v>0</v>
      </c>
      <c r="I6747">
        <v>0.8232421875</v>
      </c>
      <c r="J6747">
        <v>-179.992247311</v>
      </c>
      <c r="K6747">
        <v>-263.76148961400003</v>
      </c>
      <c r="L6747">
        <v>-300</v>
      </c>
      <c r="M6747">
        <v>-300</v>
      </c>
      <c r="N6747">
        <v>-300</v>
      </c>
      <c r="O6747">
        <v>-300</v>
      </c>
    </row>
    <row r="6748" spans="1:15" x14ac:dyDescent="0.2">
      <c r="A6748">
        <v>0.82336425781199996</v>
      </c>
      <c r="B6748">
        <v>-134.09653403300001</v>
      </c>
      <c r="C6748">
        <v>-134.106390054</v>
      </c>
      <c r="D6748">
        <v>-134.10914376100001</v>
      </c>
      <c r="E6748">
        <v>-134.11550877900001</v>
      </c>
      <c r="F6748">
        <v>-134.129723931</v>
      </c>
      <c r="G6748">
        <v>-134.16509825899999</v>
      </c>
      <c r="H6748">
        <v>0</v>
      </c>
      <c r="I6748">
        <v>0.82336425781199996</v>
      </c>
      <c r="J6748">
        <v>-181.180766616</v>
      </c>
      <c r="K6748">
        <v>-265.47805492999998</v>
      </c>
      <c r="L6748">
        <v>-300</v>
      </c>
      <c r="M6748">
        <v>-300</v>
      </c>
      <c r="N6748">
        <v>-300</v>
      </c>
      <c r="O6748">
        <v>-300</v>
      </c>
    </row>
    <row r="6749" spans="1:15" x14ac:dyDescent="0.2">
      <c r="A6749">
        <v>0.823486328125</v>
      </c>
      <c r="B6749">
        <v>-135.241906949</v>
      </c>
      <c r="C6749">
        <v>-135.25177426299999</v>
      </c>
      <c r="D6749">
        <v>-135.25453091099999</v>
      </c>
      <c r="E6749">
        <v>-135.26089991699999</v>
      </c>
      <c r="F6749">
        <v>-135.27512325199999</v>
      </c>
      <c r="G6749">
        <v>-135.31051726000001</v>
      </c>
      <c r="H6749">
        <v>0</v>
      </c>
      <c r="I6749">
        <v>0.823486328125</v>
      </c>
      <c r="J6749">
        <v>-182.43969562300001</v>
      </c>
      <c r="K6749">
        <v>-275.900999867</v>
      </c>
      <c r="L6749">
        <v>-300</v>
      </c>
      <c r="M6749">
        <v>-300</v>
      </c>
      <c r="N6749">
        <v>-300</v>
      </c>
      <c r="O6749">
        <v>-300</v>
      </c>
    </row>
    <row r="6750" spans="1:15" x14ac:dyDescent="0.2">
      <c r="A6750">
        <v>0.82360839843800004</v>
      </c>
      <c r="B6750">
        <v>-136.58099319999999</v>
      </c>
      <c r="C6750">
        <v>-136.59087181199999</v>
      </c>
      <c r="D6750">
        <v>-136.593631405</v>
      </c>
      <c r="E6750">
        <v>-136.60000439699999</v>
      </c>
      <c r="F6750">
        <v>-136.61423591799999</v>
      </c>
      <c r="G6750">
        <v>-136.64964960099999</v>
      </c>
      <c r="H6750">
        <v>0</v>
      </c>
      <c r="I6750">
        <v>0.82360839843800004</v>
      </c>
      <c r="J6750">
        <v>-183.749378036</v>
      </c>
      <c r="K6750">
        <v>-254.33936833300001</v>
      </c>
      <c r="L6750">
        <v>-300</v>
      </c>
      <c r="M6750">
        <v>-300</v>
      </c>
      <c r="N6750">
        <v>-300</v>
      </c>
      <c r="O6750">
        <v>-300</v>
      </c>
    </row>
    <row r="6751" spans="1:15" x14ac:dyDescent="0.2">
      <c r="A6751">
        <v>0.82373046875</v>
      </c>
      <c r="B6751">
        <v>-138.187203219</v>
      </c>
      <c r="C6751">
        <v>-138.19709313199999</v>
      </c>
      <c r="D6751">
        <v>-138.199855668</v>
      </c>
      <c r="E6751">
        <v>-138.20623265099999</v>
      </c>
      <c r="F6751">
        <v>-138.220472355</v>
      </c>
      <c r="G6751">
        <v>-138.255905711</v>
      </c>
      <c r="H6751">
        <v>0</v>
      </c>
      <c r="I6751">
        <v>0.82373046875</v>
      </c>
      <c r="J6751">
        <v>-185.07445328</v>
      </c>
      <c r="K6751">
        <v>-258.84219015100001</v>
      </c>
      <c r="L6751">
        <v>-300</v>
      </c>
      <c r="M6751">
        <v>-300</v>
      </c>
      <c r="N6751">
        <v>-300</v>
      </c>
      <c r="O6751">
        <v>-300</v>
      </c>
    </row>
    <row r="6752" spans="1:15" x14ac:dyDescent="0.2">
      <c r="A6752">
        <v>0.82385253906199996</v>
      </c>
      <c r="B6752">
        <v>-140.186322792</v>
      </c>
      <c r="C6752">
        <v>-140.19622401800001</v>
      </c>
      <c r="D6752">
        <v>-140.19898950499999</v>
      </c>
      <c r="E6752">
        <v>-140.20537046999999</v>
      </c>
      <c r="F6752">
        <v>-140.21961835600001</v>
      </c>
      <c r="G6752">
        <v>-140.255071383</v>
      </c>
      <c r="H6752">
        <v>0</v>
      </c>
      <c r="I6752">
        <v>0.82385253906199996</v>
      </c>
      <c r="J6752">
        <v>-186.35715181800001</v>
      </c>
      <c r="K6752">
        <v>-255.70640258700001</v>
      </c>
      <c r="L6752">
        <v>-300</v>
      </c>
      <c r="M6752">
        <v>-300</v>
      </c>
      <c r="N6752">
        <v>-300</v>
      </c>
      <c r="O6752">
        <v>-300</v>
      </c>
    </row>
    <row r="6753" spans="1:15" x14ac:dyDescent="0.2">
      <c r="A6753">
        <v>0.823974609375</v>
      </c>
      <c r="B6753">
        <v>-142.82237441999999</v>
      </c>
      <c r="C6753">
        <v>-142.83228696099999</v>
      </c>
      <c r="D6753">
        <v>-142.83505539199999</v>
      </c>
      <c r="E6753">
        <v>-142.84144034600001</v>
      </c>
      <c r="F6753">
        <v>-142.85569641800001</v>
      </c>
      <c r="G6753">
        <v>-142.891169112</v>
      </c>
      <c r="H6753">
        <v>0</v>
      </c>
      <c r="I6753">
        <v>0.823974609375</v>
      </c>
      <c r="J6753">
        <v>-187.51154710899999</v>
      </c>
      <c r="K6753">
        <v>-255.92137181999999</v>
      </c>
      <c r="L6753">
        <v>-300</v>
      </c>
      <c r="M6753">
        <v>-300</v>
      </c>
      <c r="N6753">
        <v>-300</v>
      </c>
      <c r="O6753">
        <v>-300</v>
      </c>
    </row>
    <row r="6754" spans="1:15" x14ac:dyDescent="0.2">
      <c r="A6754">
        <v>0.82409667968800004</v>
      </c>
      <c r="B6754">
        <v>-146.67696304500001</v>
      </c>
      <c r="C6754">
        <v>-146.68688690799999</v>
      </c>
      <c r="D6754">
        <v>-146.689658286</v>
      </c>
      <c r="E6754">
        <v>-146.69604722400001</v>
      </c>
      <c r="F6754">
        <v>-146.71031147599999</v>
      </c>
      <c r="G6754">
        <v>-146.74580383599999</v>
      </c>
      <c r="H6754">
        <v>0</v>
      </c>
      <c r="I6754">
        <v>0.82409667968800004</v>
      </c>
      <c r="J6754">
        <v>-188.42491088700001</v>
      </c>
      <c r="K6754">
        <v>-253.609821004</v>
      </c>
      <c r="L6754">
        <v>-300</v>
      </c>
      <c r="M6754">
        <v>-300</v>
      </c>
      <c r="N6754">
        <v>-300</v>
      </c>
      <c r="O6754">
        <v>-300</v>
      </c>
    </row>
    <row r="6755" spans="1:15" x14ac:dyDescent="0.2">
      <c r="A6755">
        <v>0.82421875</v>
      </c>
      <c r="B6755">
        <v>-153.89167870700001</v>
      </c>
      <c r="C6755">
        <v>-153.901613884</v>
      </c>
      <c r="D6755">
        <v>-153.90438822499999</v>
      </c>
      <c r="E6755">
        <v>-153.91078116</v>
      </c>
      <c r="F6755">
        <v>-153.92505357799999</v>
      </c>
      <c r="G6755">
        <v>-153.960565605</v>
      </c>
      <c r="H6755">
        <v>0</v>
      </c>
      <c r="I6755">
        <v>0.82421875</v>
      </c>
      <c r="J6755">
        <v>-188.975425976</v>
      </c>
      <c r="K6755">
        <v>-248.401208169</v>
      </c>
      <c r="L6755">
        <v>-300</v>
      </c>
      <c r="M6755">
        <v>-300</v>
      </c>
      <c r="N6755">
        <v>-300</v>
      </c>
      <c r="O6755">
        <v>-300</v>
      </c>
    </row>
    <row r="6756" spans="1:15" x14ac:dyDescent="0.2">
      <c r="A6756">
        <v>0.82434082031199996</v>
      </c>
      <c r="B6756">
        <v>-164.14928981899999</v>
      </c>
      <c r="C6756">
        <v>-164.159236381</v>
      </c>
      <c r="D6756">
        <v>-164.16201361700001</v>
      </c>
      <c r="E6756">
        <v>-164.16841049300001</v>
      </c>
      <c r="F6756">
        <v>-164.182691146</v>
      </c>
      <c r="G6756">
        <v>-164.21822283700001</v>
      </c>
      <c r="H6756">
        <v>0</v>
      </c>
      <c r="I6756">
        <v>0.82434082031199996</v>
      </c>
      <c r="J6756">
        <v>-189.069515491</v>
      </c>
      <c r="K6756">
        <v>-264.572695952</v>
      </c>
      <c r="L6756">
        <v>-296.73779340700003</v>
      </c>
      <c r="M6756">
        <v>-300</v>
      </c>
      <c r="N6756">
        <v>-300</v>
      </c>
      <c r="O6756">
        <v>-300</v>
      </c>
    </row>
    <row r="6757" spans="1:15" x14ac:dyDescent="0.2">
      <c r="A6757">
        <v>0.824462890625</v>
      </c>
      <c r="B6757">
        <v>-149.671994872</v>
      </c>
      <c r="C6757">
        <v>-149.68195274600001</v>
      </c>
      <c r="D6757">
        <v>-149.684732959</v>
      </c>
      <c r="E6757">
        <v>-149.691133855</v>
      </c>
      <c r="F6757">
        <v>-149.70542266499999</v>
      </c>
      <c r="G6757">
        <v>-149.74097400599999</v>
      </c>
      <c r="H6757">
        <v>0</v>
      </c>
      <c r="I6757">
        <v>0.824462890625</v>
      </c>
      <c r="J6757">
        <v>-188.68217491499999</v>
      </c>
      <c r="K6757">
        <v>-253.39290224000001</v>
      </c>
      <c r="L6757">
        <v>-270.43007607599998</v>
      </c>
      <c r="M6757">
        <v>-300</v>
      </c>
      <c r="N6757">
        <v>-300</v>
      </c>
      <c r="O6757">
        <v>-300</v>
      </c>
    </row>
    <row r="6758" spans="1:15" x14ac:dyDescent="0.2">
      <c r="A6758">
        <v>0.82458496093800004</v>
      </c>
      <c r="B6758">
        <v>-144.48116009399999</v>
      </c>
      <c r="C6758">
        <v>-144.49112931799999</v>
      </c>
      <c r="D6758">
        <v>-144.493912486</v>
      </c>
      <c r="E6758">
        <v>-144.50031737</v>
      </c>
      <c r="F6758">
        <v>-144.51461434800001</v>
      </c>
      <c r="G6758">
        <v>-144.55018534800001</v>
      </c>
      <c r="H6758">
        <v>0</v>
      </c>
      <c r="I6758">
        <v>0.82458496093800004</v>
      </c>
      <c r="J6758">
        <v>-187.86945749399999</v>
      </c>
      <c r="K6758">
        <v>-261.78816521499999</v>
      </c>
      <c r="L6758">
        <v>-256.44804429800001</v>
      </c>
      <c r="M6758">
        <v>-300</v>
      </c>
      <c r="N6758">
        <v>-300</v>
      </c>
      <c r="O6758">
        <v>-300</v>
      </c>
    </row>
    <row r="6759" spans="1:15" x14ac:dyDescent="0.2">
      <c r="A6759">
        <v>0.82470703125</v>
      </c>
      <c r="B6759">
        <v>-141.23414442999999</v>
      </c>
      <c r="C6759">
        <v>-141.24412500400001</v>
      </c>
      <c r="D6759">
        <v>-141.24691112599999</v>
      </c>
      <c r="E6759">
        <v>-141.253319995</v>
      </c>
      <c r="F6759">
        <v>-141.26762515300001</v>
      </c>
      <c r="G6759">
        <v>-141.30321580099999</v>
      </c>
      <c r="H6759">
        <v>0</v>
      </c>
      <c r="I6759">
        <v>0.82470703125</v>
      </c>
      <c r="J6759">
        <v>-186.74217764100001</v>
      </c>
      <c r="K6759">
        <v>-245.69346138700001</v>
      </c>
      <c r="L6759">
        <v>-250.26170646599999</v>
      </c>
      <c r="M6759">
        <v>-300</v>
      </c>
      <c r="N6759">
        <v>-300</v>
      </c>
      <c r="O6759">
        <v>-300</v>
      </c>
    </row>
    <row r="6760" spans="1:15" x14ac:dyDescent="0.2">
      <c r="A6760">
        <v>0.82482910156199996</v>
      </c>
      <c r="B6760">
        <v>-138.861730835</v>
      </c>
      <c r="C6760">
        <v>-138.87172276800001</v>
      </c>
      <c r="D6760">
        <v>-138.87451184700001</v>
      </c>
      <c r="E6760">
        <v>-138.880924698</v>
      </c>
      <c r="F6760">
        <v>-138.89523803200001</v>
      </c>
      <c r="G6760">
        <v>-138.93084833</v>
      </c>
      <c r="H6760">
        <v>0</v>
      </c>
      <c r="I6760">
        <v>0.82482910156199996</v>
      </c>
      <c r="J6760">
        <v>-185.424314573</v>
      </c>
      <c r="K6760">
        <v>-248.78677663600001</v>
      </c>
      <c r="L6760">
        <v>-249.849645678</v>
      </c>
      <c r="M6760">
        <v>-300</v>
      </c>
      <c r="N6760">
        <v>-300</v>
      </c>
      <c r="O6760">
        <v>-300</v>
      </c>
    </row>
    <row r="6761" spans="1:15" x14ac:dyDescent="0.2">
      <c r="A6761">
        <v>0.824951171875</v>
      </c>
      <c r="B6761">
        <v>-136.98957024399999</v>
      </c>
      <c r="C6761">
        <v>-136.99957354700001</v>
      </c>
      <c r="D6761">
        <v>-137.002365575</v>
      </c>
      <c r="E6761">
        <v>-137.00878241300001</v>
      </c>
      <c r="F6761">
        <v>-137.023103926</v>
      </c>
      <c r="G6761">
        <v>-137.058733872</v>
      </c>
      <c r="H6761">
        <v>0</v>
      </c>
      <c r="I6761">
        <v>0.824951171875</v>
      </c>
      <c r="J6761">
        <v>-184.02429566399999</v>
      </c>
      <c r="K6761">
        <v>-253.79112548500001</v>
      </c>
      <c r="L6761">
        <v>-253.47943691099999</v>
      </c>
      <c r="M6761">
        <v>-300</v>
      </c>
      <c r="N6761">
        <v>-300</v>
      </c>
      <c r="O6761">
        <v>-300</v>
      </c>
    </row>
    <row r="6762" spans="1:15" x14ac:dyDescent="0.2">
      <c r="A6762">
        <v>0.82507324218800004</v>
      </c>
      <c r="B6762">
        <v>-135.442096228</v>
      </c>
      <c r="C6762">
        <v>-135.45211090000001</v>
      </c>
      <c r="D6762">
        <v>-135.45490588300001</v>
      </c>
      <c r="E6762">
        <v>-135.46132670599999</v>
      </c>
      <c r="F6762">
        <v>-135.47565639499999</v>
      </c>
      <c r="G6762">
        <v>-135.511305986</v>
      </c>
      <c r="H6762">
        <v>0</v>
      </c>
      <c r="I6762">
        <v>0.82507324218800004</v>
      </c>
      <c r="J6762">
        <v>-182.62633682000001</v>
      </c>
      <c r="K6762">
        <v>-249.0303619</v>
      </c>
      <c r="L6762">
        <v>-258.72295146900001</v>
      </c>
      <c r="M6762">
        <v>-300</v>
      </c>
      <c r="N6762">
        <v>-300</v>
      </c>
      <c r="O6762">
        <v>-300</v>
      </c>
    </row>
    <row r="6763" spans="1:15" x14ac:dyDescent="0.2">
      <c r="A6763">
        <v>0.8251953125</v>
      </c>
      <c r="B6763">
        <v>-134.12273381</v>
      </c>
      <c r="C6763">
        <v>-134.13275986100001</v>
      </c>
      <c r="D6763">
        <v>-134.13555779800001</v>
      </c>
      <c r="E6763">
        <v>-134.141982606</v>
      </c>
      <c r="F6763">
        <v>-134.156320472</v>
      </c>
      <c r="G6763">
        <v>-134.19198970299999</v>
      </c>
      <c r="H6763">
        <v>0</v>
      </c>
      <c r="I6763">
        <v>0.8251953125</v>
      </c>
      <c r="J6763">
        <v>-181.29397151500001</v>
      </c>
      <c r="K6763">
        <v>-271.85934932100002</v>
      </c>
      <c r="L6763">
        <v>-260.75308020799997</v>
      </c>
      <c r="M6763">
        <v>-300</v>
      </c>
      <c r="N6763">
        <v>-300</v>
      </c>
      <c r="O6763">
        <v>-300</v>
      </c>
    </row>
    <row r="6764" spans="1:15" x14ac:dyDescent="0.2">
      <c r="A6764">
        <v>0.82531738281199996</v>
      </c>
      <c r="B6764">
        <v>-132.97263446400001</v>
      </c>
      <c r="C6764">
        <v>-132.98267190199999</v>
      </c>
      <c r="D6764">
        <v>-132.985472792</v>
      </c>
      <c r="E6764">
        <v>-132.991901584</v>
      </c>
      <c r="F6764">
        <v>-133.00624762499999</v>
      </c>
      <c r="G6764">
        <v>-133.04193649699999</v>
      </c>
      <c r="H6764">
        <v>0</v>
      </c>
      <c r="I6764">
        <v>0.82531738281199996</v>
      </c>
      <c r="J6764">
        <v>-180.076880956</v>
      </c>
      <c r="K6764">
        <v>-255.651481155</v>
      </c>
      <c r="L6764">
        <v>-256.79263632099997</v>
      </c>
      <c r="M6764">
        <v>-300</v>
      </c>
      <c r="N6764">
        <v>-300</v>
      </c>
      <c r="O6764">
        <v>-300</v>
      </c>
    </row>
    <row r="6765" spans="1:15" x14ac:dyDescent="0.2">
      <c r="A6765">
        <v>0.825439453125</v>
      </c>
      <c r="B6765">
        <v>-131.95326987600001</v>
      </c>
      <c r="C6765">
        <v>-131.96331870399999</v>
      </c>
      <c r="D6765">
        <v>-131.96612254999999</v>
      </c>
      <c r="E6765">
        <v>-131.97255532700001</v>
      </c>
      <c r="F6765">
        <v>-131.986909543</v>
      </c>
      <c r="G6765">
        <v>-132.02261805099999</v>
      </c>
      <c r="H6765">
        <v>0</v>
      </c>
      <c r="I6765">
        <v>0.825439453125</v>
      </c>
      <c r="J6765">
        <v>-179.016475273</v>
      </c>
      <c r="K6765">
        <v>-252.823655487</v>
      </c>
      <c r="L6765">
        <v>-251.65918059699999</v>
      </c>
      <c r="M6765">
        <v>-300</v>
      </c>
      <c r="N6765">
        <v>-300</v>
      </c>
      <c r="O6765">
        <v>-300</v>
      </c>
    </row>
    <row r="6766" spans="1:15" x14ac:dyDescent="0.2">
      <c r="A6766">
        <v>0.82556152343800004</v>
      </c>
      <c r="B6766">
        <v>-131.03803402400001</v>
      </c>
      <c r="C6766">
        <v>-131.048094249</v>
      </c>
      <c r="D6766">
        <v>-131.05090105299999</v>
      </c>
      <c r="E6766">
        <v>-131.05733781500001</v>
      </c>
      <c r="F6766">
        <v>-131.07170020300001</v>
      </c>
      <c r="G6766">
        <v>-131.10742834600001</v>
      </c>
      <c r="H6766">
        <v>0</v>
      </c>
      <c r="I6766">
        <v>0.82556152343800004</v>
      </c>
      <c r="J6766">
        <v>-178.149201541</v>
      </c>
      <c r="K6766">
        <v>-246.902742158</v>
      </c>
      <c r="L6766">
        <v>-247.63131694399999</v>
      </c>
      <c r="M6766">
        <v>-300</v>
      </c>
      <c r="N6766">
        <v>-300</v>
      </c>
      <c r="O6766">
        <v>-300</v>
      </c>
    </row>
    <row r="6767" spans="1:15" x14ac:dyDescent="0.2">
      <c r="A6767">
        <v>0.82568359375</v>
      </c>
      <c r="B6767">
        <v>-130.20778024399999</v>
      </c>
      <c r="C6767">
        <v>-130.217851873</v>
      </c>
      <c r="D6767">
        <v>-130.22066163400001</v>
      </c>
      <c r="E6767">
        <v>-130.227102379</v>
      </c>
      <c r="F6767">
        <v>-130.24147293999999</v>
      </c>
      <c r="G6767">
        <v>-130.27722071400001</v>
      </c>
      <c r="H6767">
        <v>0</v>
      </c>
      <c r="I6767">
        <v>0.82568359375</v>
      </c>
      <c r="J6767">
        <v>-177.50810294499999</v>
      </c>
      <c r="K6767">
        <v>-263.94534910900001</v>
      </c>
      <c r="L6767">
        <v>-244.779447312</v>
      </c>
      <c r="M6767">
        <v>-300</v>
      </c>
      <c r="N6767">
        <v>-300</v>
      </c>
      <c r="O6767">
        <v>-300</v>
      </c>
    </row>
    <row r="6768" spans="1:15" x14ac:dyDescent="0.2">
      <c r="A6768">
        <v>0.82580566406199996</v>
      </c>
      <c r="B6768">
        <v>-129.44826907199999</v>
      </c>
      <c r="C6768">
        <v>-129.45835210999999</v>
      </c>
      <c r="D6768">
        <v>-129.46116482900001</v>
      </c>
      <c r="E6768">
        <v>-129.46760955900001</v>
      </c>
      <c r="F6768">
        <v>-129.481988293</v>
      </c>
      <c r="G6768">
        <v>-129.51775569500001</v>
      </c>
      <c r="H6768">
        <v>0</v>
      </c>
      <c r="I6768">
        <v>0.82580566406199996</v>
      </c>
      <c r="J6768">
        <v>-177.123478358</v>
      </c>
      <c r="K6768">
        <v>-251.443386508</v>
      </c>
      <c r="L6768">
        <v>-242.90111178999999</v>
      </c>
      <c r="M6768">
        <v>-300</v>
      </c>
      <c r="N6768">
        <v>-300</v>
      </c>
      <c r="O6768">
        <v>-300</v>
      </c>
    </row>
    <row r="6769" spans="1:15" x14ac:dyDescent="0.2">
      <c r="A6769">
        <v>0.825927734375</v>
      </c>
      <c r="B6769">
        <v>-128.74862215499999</v>
      </c>
      <c r="C6769">
        <v>-128.758716609</v>
      </c>
      <c r="D6769">
        <v>-128.76153228699999</v>
      </c>
      <c r="E6769">
        <v>-128.76798099999999</v>
      </c>
      <c r="F6769">
        <v>-128.78236790599999</v>
      </c>
      <c r="G6769">
        <v>-128.81815493400001</v>
      </c>
      <c r="H6769">
        <v>0</v>
      </c>
      <c r="I6769">
        <v>0.825927734375</v>
      </c>
      <c r="J6769">
        <v>-177.02327633799999</v>
      </c>
      <c r="K6769">
        <v>-260.29483017000001</v>
      </c>
      <c r="L6769">
        <v>-241.80920982800001</v>
      </c>
      <c r="M6769">
        <v>-300</v>
      </c>
      <c r="N6769">
        <v>-300</v>
      </c>
      <c r="O6769">
        <v>-300</v>
      </c>
    </row>
    <row r="6770" spans="1:15" x14ac:dyDescent="0.2">
      <c r="A6770">
        <v>0.82604980468800004</v>
      </c>
      <c r="B6770">
        <v>-128.10034088899999</v>
      </c>
      <c r="C6770">
        <v>-128.11044676500001</v>
      </c>
      <c r="D6770">
        <v>-128.11326540100001</v>
      </c>
      <c r="E6770">
        <v>-128.1197181</v>
      </c>
      <c r="F6770">
        <v>-128.134113176</v>
      </c>
      <c r="G6770">
        <v>-128.169919827</v>
      </c>
      <c r="H6770">
        <v>0</v>
      </c>
      <c r="I6770">
        <v>0.82604980468800004</v>
      </c>
      <c r="J6770">
        <v>-177.23355730700001</v>
      </c>
      <c r="K6770">
        <v>-245.01105515500001</v>
      </c>
      <c r="L6770">
        <v>-241.38019313699999</v>
      </c>
      <c r="M6770">
        <v>-300</v>
      </c>
      <c r="N6770">
        <v>-300</v>
      </c>
      <c r="O6770">
        <v>-300</v>
      </c>
    </row>
    <row r="6771" spans="1:15" x14ac:dyDescent="0.2">
      <c r="A6771">
        <v>0.826171875</v>
      </c>
      <c r="B6771">
        <v>-127.496659017</v>
      </c>
      <c r="C6771">
        <v>-127.50677632199999</v>
      </c>
      <c r="D6771">
        <v>-127.509597919</v>
      </c>
      <c r="E6771">
        <v>-127.5160546</v>
      </c>
      <c r="F6771">
        <v>-127.53045784699999</v>
      </c>
      <c r="G6771">
        <v>-127.566284119</v>
      </c>
      <c r="H6771">
        <v>0</v>
      </c>
      <c r="I6771">
        <v>0.826171875</v>
      </c>
      <c r="J6771">
        <v>-177.77914775299999</v>
      </c>
      <c r="K6771">
        <v>-252.55828173099999</v>
      </c>
      <c r="L6771">
        <v>-241.52165012699999</v>
      </c>
      <c r="M6771">
        <v>-300</v>
      </c>
      <c r="N6771">
        <v>-300</v>
      </c>
      <c r="O6771">
        <v>-300</v>
      </c>
    </row>
    <row r="6772" spans="1:15" x14ac:dyDescent="0.2">
      <c r="A6772">
        <v>0.82629394531199996</v>
      </c>
      <c r="B6772">
        <v>-126.932101473</v>
      </c>
      <c r="C6772">
        <v>-126.94223021099999</v>
      </c>
      <c r="D6772">
        <v>-126.945054769</v>
      </c>
      <c r="E6772">
        <v>-126.951515435</v>
      </c>
      <c r="F6772">
        <v>-126.965926849</v>
      </c>
      <c r="G6772">
        <v>-127.001772739</v>
      </c>
      <c r="H6772">
        <v>0</v>
      </c>
      <c r="I6772">
        <v>0.82629394531199996</v>
      </c>
      <c r="J6772">
        <v>-178.68448419000001</v>
      </c>
      <c r="K6772">
        <v>-246.648323035</v>
      </c>
      <c r="L6772">
        <v>-242.143517102</v>
      </c>
      <c r="M6772">
        <v>-259.36567362</v>
      </c>
      <c r="N6772">
        <v>-300</v>
      </c>
      <c r="O6772">
        <v>-300</v>
      </c>
    </row>
    <row r="6773" spans="1:15" x14ac:dyDescent="0.2">
      <c r="A6773">
        <v>0.826416015625</v>
      </c>
      <c r="B6773">
        <v>-126.402175298</v>
      </c>
      <c r="C6773">
        <v>-126.412315478</v>
      </c>
      <c r="D6773">
        <v>-126.415142997</v>
      </c>
      <c r="E6773">
        <v>-126.421607646</v>
      </c>
      <c r="F6773">
        <v>-126.43602722999999</v>
      </c>
      <c r="G6773">
        <v>-126.47189273399999</v>
      </c>
      <c r="H6773">
        <v>0</v>
      </c>
      <c r="I6773">
        <v>0.826416015625</v>
      </c>
      <c r="J6773">
        <v>-179.974629343</v>
      </c>
      <c r="K6773">
        <v>-248.45068453499999</v>
      </c>
      <c r="L6773">
        <v>-243.15770725199999</v>
      </c>
      <c r="M6773">
        <v>-241.25937800299999</v>
      </c>
      <c r="N6773">
        <v>-300</v>
      </c>
      <c r="O6773">
        <v>-300</v>
      </c>
    </row>
    <row r="6774" spans="1:15" x14ac:dyDescent="0.2">
      <c r="A6774">
        <v>0.82653808593800004</v>
      </c>
      <c r="B6774">
        <v>-125.90314788800001</v>
      </c>
      <c r="C6774">
        <v>-125.913299514</v>
      </c>
      <c r="D6774">
        <v>-125.916129996</v>
      </c>
      <c r="E6774">
        <v>-125.922598628</v>
      </c>
      <c r="F6774">
        <v>-125.93702638000001</v>
      </c>
      <c r="G6774">
        <v>-125.972911497</v>
      </c>
      <c r="H6774">
        <v>0</v>
      </c>
      <c r="I6774">
        <v>0.82653808593800004</v>
      </c>
      <c r="J6774">
        <v>-181.67645810499999</v>
      </c>
      <c r="K6774">
        <v>-247.14132633700001</v>
      </c>
      <c r="L6774">
        <v>-244.40831161400001</v>
      </c>
      <c r="M6774">
        <v>-240.775615109</v>
      </c>
      <c r="N6774">
        <v>-300</v>
      </c>
      <c r="O6774">
        <v>-300</v>
      </c>
    </row>
    <row r="6775" spans="1:15" x14ac:dyDescent="0.2">
      <c r="A6775">
        <v>0.82666015625</v>
      </c>
      <c r="B6775">
        <v>-125.431884498</v>
      </c>
      <c r="C6775">
        <v>-125.442047578</v>
      </c>
      <c r="D6775">
        <v>-125.44488102299999</v>
      </c>
      <c r="E6775">
        <v>-125.451353638</v>
      </c>
      <c r="F6775">
        <v>-125.465789556</v>
      </c>
      <c r="G6775">
        <v>-125.50169428300001</v>
      </c>
      <c r="H6775">
        <v>0</v>
      </c>
      <c r="I6775">
        <v>0.82666015625</v>
      </c>
      <c r="J6775">
        <v>-183.82004734899999</v>
      </c>
      <c r="K6775">
        <v>-243.537671829</v>
      </c>
      <c r="L6775">
        <v>-245.68796238300001</v>
      </c>
      <c r="M6775">
        <v>-244.87685711500001</v>
      </c>
      <c r="N6775">
        <v>-300</v>
      </c>
      <c r="O6775">
        <v>-300</v>
      </c>
    </row>
    <row r="6776" spans="1:15" x14ac:dyDescent="0.2">
      <c r="A6776">
        <v>0.82678222656199996</v>
      </c>
      <c r="B6776">
        <v>-124.985726997</v>
      </c>
      <c r="C6776">
        <v>-124.99590153600001</v>
      </c>
      <c r="D6776">
        <v>-124.998737945</v>
      </c>
      <c r="E6776">
        <v>-125.00521454299999</v>
      </c>
      <c r="F6776">
        <v>-125.019658627</v>
      </c>
      <c r="G6776">
        <v>-125.05558296</v>
      </c>
      <c r="H6776">
        <v>0</v>
      </c>
      <c r="I6776">
        <v>0.82678222656199996</v>
      </c>
      <c r="J6776">
        <v>-186.440372048</v>
      </c>
      <c r="K6776">
        <v>-256.28152827700001</v>
      </c>
      <c r="L6776">
        <v>-246.69933854300001</v>
      </c>
      <c r="M6776">
        <v>-249.39050954199999</v>
      </c>
      <c r="N6776">
        <v>-300</v>
      </c>
      <c r="O6776">
        <v>-300</v>
      </c>
    </row>
    <row r="6777" spans="1:15" x14ac:dyDescent="0.2">
      <c r="A6777">
        <v>0.826904296875</v>
      </c>
      <c r="B6777">
        <v>-124.562401885</v>
      </c>
      <c r="C6777">
        <v>-124.572587889</v>
      </c>
      <c r="D6777">
        <v>-124.57542726200001</v>
      </c>
      <c r="E6777">
        <v>-124.581907843</v>
      </c>
      <c r="F6777">
        <v>-124.596360093</v>
      </c>
      <c r="G6777">
        <v>-124.63230403</v>
      </c>
      <c r="H6777">
        <v>0</v>
      </c>
      <c r="I6777">
        <v>0.826904296875</v>
      </c>
      <c r="J6777">
        <v>-189.57948194599999</v>
      </c>
      <c r="K6777">
        <v>-242.13505287000001</v>
      </c>
      <c r="L6777">
        <v>-247.18387151900001</v>
      </c>
      <c r="M6777">
        <v>-254.33716636599999</v>
      </c>
      <c r="N6777">
        <v>-300</v>
      </c>
      <c r="O6777">
        <v>-300</v>
      </c>
    </row>
    <row r="6778" spans="1:15" x14ac:dyDescent="0.2">
      <c r="A6778">
        <v>0.82702636718800004</v>
      </c>
      <c r="B6778">
        <v>-124.159949505</v>
      </c>
      <c r="C6778">
        <v>-124.17014698</v>
      </c>
      <c r="D6778">
        <v>-124.172989319</v>
      </c>
      <c r="E6778">
        <v>-124.179473883</v>
      </c>
      <c r="F6778">
        <v>-124.193934297</v>
      </c>
      <c r="G6778">
        <v>-124.229897835</v>
      </c>
      <c r="H6778">
        <v>0</v>
      </c>
      <c r="I6778">
        <v>0.82702636718800004</v>
      </c>
      <c r="J6778">
        <v>-193.28947648600001</v>
      </c>
      <c r="K6778">
        <v>-252.07454496899999</v>
      </c>
      <c r="L6778">
        <v>-247.07259511000001</v>
      </c>
      <c r="M6778">
        <v>-259.80797342400001</v>
      </c>
      <c r="N6778">
        <v>-300</v>
      </c>
      <c r="O6778">
        <v>-300</v>
      </c>
    </row>
    <row r="6779" spans="1:15" x14ac:dyDescent="0.2">
      <c r="A6779">
        <v>0.8271484375</v>
      </c>
      <c r="B6779">
        <v>-123.776668836</v>
      </c>
      <c r="C6779">
        <v>-123.786877789</v>
      </c>
      <c r="D6779">
        <v>-123.789723094</v>
      </c>
      <c r="E6779">
        <v>-123.79621164</v>
      </c>
      <c r="F6779">
        <v>-123.810680218</v>
      </c>
      <c r="G6779">
        <v>-123.846663355</v>
      </c>
      <c r="H6779">
        <v>0</v>
      </c>
      <c r="I6779">
        <v>0.8271484375</v>
      </c>
      <c r="J6779">
        <v>-197.63681666900001</v>
      </c>
      <c r="K6779">
        <v>-244.74118208100001</v>
      </c>
      <c r="L6779">
        <v>-246.53881807299999</v>
      </c>
      <c r="M6779">
        <v>-265.92741181500003</v>
      </c>
      <c r="N6779">
        <v>-300</v>
      </c>
      <c r="O6779">
        <v>-300</v>
      </c>
    </row>
    <row r="6780" spans="1:15" x14ac:dyDescent="0.2">
      <c r="A6780">
        <v>0.82727050781199996</v>
      </c>
      <c r="B6780">
        <v>-123.41107392799999</v>
      </c>
      <c r="C6780">
        <v>-123.421294366</v>
      </c>
      <c r="D6780">
        <v>-123.424142637</v>
      </c>
      <c r="E6780">
        <v>-123.430635166</v>
      </c>
      <c r="F6780">
        <v>-123.445111907</v>
      </c>
      <c r="G6780">
        <v>-123.481114639</v>
      </c>
      <c r="H6780">
        <v>0</v>
      </c>
      <c r="I6780">
        <v>0.82727050781199996</v>
      </c>
      <c r="J6780">
        <v>-202.70899537299999</v>
      </c>
      <c r="K6780">
        <v>-247.86413314999999</v>
      </c>
      <c r="L6780">
        <v>-245.90074100499999</v>
      </c>
      <c r="M6780">
        <v>-272.86105562799997</v>
      </c>
      <c r="N6780">
        <v>-277.24348119000001</v>
      </c>
      <c r="O6780">
        <v>-300</v>
      </c>
    </row>
    <row r="6781" spans="1:15" x14ac:dyDescent="0.2">
      <c r="A6781">
        <v>0.827392578125</v>
      </c>
      <c r="B6781">
        <v>-123.06185915099999</v>
      </c>
      <c r="C6781">
        <v>-123.072091079</v>
      </c>
      <c r="D6781">
        <v>-123.074942318</v>
      </c>
      <c r="E6781">
        <v>-123.08143882900001</v>
      </c>
      <c r="F6781">
        <v>-123.095923732</v>
      </c>
      <c r="G6781">
        <v>-123.13194605699999</v>
      </c>
      <c r="H6781">
        <v>0</v>
      </c>
      <c r="I6781">
        <v>0.827392578125</v>
      </c>
      <c r="J6781">
        <v>-208.62555789999999</v>
      </c>
      <c r="K6781">
        <v>-247.27077909799999</v>
      </c>
      <c r="L6781">
        <v>-245.43638820800001</v>
      </c>
      <c r="M6781">
        <v>-280.86390079900002</v>
      </c>
      <c r="N6781">
        <v>-280.87863501800001</v>
      </c>
      <c r="O6781">
        <v>-300</v>
      </c>
    </row>
    <row r="6782" spans="1:15" x14ac:dyDescent="0.2">
      <c r="A6782">
        <v>0.82751464843800004</v>
      </c>
      <c r="B6782">
        <v>-122.72787120300001</v>
      </c>
      <c r="C6782">
        <v>-122.73811462800001</v>
      </c>
      <c r="D6782">
        <v>-122.74096883599999</v>
      </c>
      <c r="E6782">
        <v>-122.74746932799999</v>
      </c>
      <c r="F6782">
        <v>-122.761962393</v>
      </c>
      <c r="G6782">
        <v>-122.798004307</v>
      </c>
      <c r="H6782">
        <v>0</v>
      </c>
      <c r="I6782">
        <v>0.82751464843800004</v>
      </c>
      <c r="J6782">
        <v>-215.557953725</v>
      </c>
      <c r="K6782">
        <v>-244.419235351</v>
      </c>
      <c r="L6782">
        <v>-245.38377172200001</v>
      </c>
      <c r="M6782">
        <v>-290.319615376</v>
      </c>
      <c r="N6782">
        <v>-290.37479229000002</v>
      </c>
      <c r="O6782">
        <v>-300</v>
      </c>
    </row>
    <row r="6783" spans="1:15" x14ac:dyDescent="0.2">
      <c r="A6783">
        <v>0.82763671875</v>
      </c>
      <c r="B6783">
        <v>-122.40808635499999</v>
      </c>
      <c r="C6783">
        <v>-122.418341282</v>
      </c>
      <c r="D6783">
        <v>-122.421198459</v>
      </c>
      <c r="E6783">
        <v>-122.42770293300001</v>
      </c>
      <c r="F6783">
        <v>-122.442204158</v>
      </c>
      <c r="G6783">
        <v>-122.47826566000001</v>
      </c>
      <c r="H6783">
        <v>0</v>
      </c>
      <c r="I6783">
        <v>0.82763671875</v>
      </c>
      <c r="J6783">
        <v>-223.769123232</v>
      </c>
      <c r="K6783">
        <v>-274.42949456399998</v>
      </c>
      <c r="L6783">
        <v>-245.92987576300001</v>
      </c>
      <c r="M6783">
        <v>-300</v>
      </c>
      <c r="N6783">
        <v>-300</v>
      </c>
      <c r="O6783">
        <v>-300</v>
      </c>
    </row>
    <row r="6784" spans="1:15" x14ac:dyDescent="0.2">
      <c r="A6784">
        <v>0.82775878906199996</v>
      </c>
      <c r="B6784">
        <v>-122.10159179999999</v>
      </c>
      <c r="C6784">
        <v>-122.111858236</v>
      </c>
      <c r="D6784">
        <v>-122.11471838200001</v>
      </c>
      <c r="E6784">
        <v>-122.121226838</v>
      </c>
      <c r="F6784">
        <v>-122.13573622299999</v>
      </c>
      <c r="G6784">
        <v>-122.17181730900001</v>
      </c>
      <c r="H6784">
        <v>0</v>
      </c>
      <c r="I6784">
        <v>0.82775878906199996</v>
      </c>
      <c r="J6784">
        <v>-233.70518034899999</v>
      </c>
      <c r="K6784">
        <v>-251.59631055899999</v>
      </c>
      <c r="L6784">
        <v>-247.32584812100001</v>
      </c>
      <c r="M6784">
        <v>-300</v>
      </c>
      <c r="N6784">
        <v>-300</v>
      </c>
      <c r="O6784">
        <v>-300</v>
      </c>
    </row>
    <row r="6785" spans="1:15" x14ac:dyDescent="0.2">
      <c r="A6785">
        <v>0.827880859375</v>
      </c>
      <c r="B6785">
        <v>-121.807570254</v>
      </c>
      <c r="C6785">
        <v>-121.81784820599999</v>
      </c>
      <c r="D6785">
        <v>-121.82071132199999</v>
      </c>
      <c r="E6785">
        <v>-121.82722375900001</v>
      </c>
      <c r="F6785">
        <v>-121.841741304</v>
      </c>
      <c r="G6785">
        <v>-121.877841971</v>
      </c>
      <c r="H6785">
        <v>0</v>
      </c>
      <c r="I6785">
        <v>0.827880859375</v>
      </c>
      <c r="J6785">
        <v>-246.26299198999999</v>
      </c>
      <c r="K6785">
        <v>-251.620953477</v>
      </c>
      <c r="L6785">
        <v>-250.05237733800001</v>
      </c>
      <c r="M6785">
        <v>-300</v>
      </c>
      <c r="N6785">
        <v>-300</v>
      </c>
      <c r="O6785">
        <v>-300</v>
      </c>
    </row>
    <row r="6786" spans="1:15" x14ac:dyDescent="0.2">
      <c r="A6786">
        <v>0.82800292968800004</v>
      </c>
      <c r="B6786">
        <v>-121.525287146</v>
      </c>
      <c r="C6786">
        <v>-121.53557662</v>
      </c>
      <c r="D6786">
        <v>-121.538442707</v>
      </c>
      <c r="E6786">
        <v>-121.54495912500001</v>
      </c>
      <c r="F6786">
        <v>-121.559484828</v>
      </c>
      <c r="G6786">
        <v>-121.595605073</v>
      </c>
      <c r="H6786">
        <v>0</v>
      </c>
      <c r="I6786">
        <v>0.82800292968800004</v>
      </c>
      <c r="J6786">
        <v>-264.01178257999999</v>
      </c>
      <c r="K6786">
        <v>-245.153494166</v>
      </c>
      <c r="L6786">
        <v>-255.58300082100001</v>
      </c>
      <c r="M6786">
        <v>-300</v>
      </c>
      <c r="N6786">
        <v>-300</v>
      </c>
      <c r="O6786">
        <v>-300</v>
      </c>
    </row>
    <row r="6787" spans="1:15" x14ac:dyDescent="0.2">
      <c r="A6787">
        <v>0.828125</v>
      </c>
      <c r="B6787">
        <v>-121.25407989</v>
      </c>
      <c r="C6787">
        <v>-121.264380891</v>
      </c>
      <c r="D6787">
        <v>-121.26724994999999</v>
      </c>
      <c r="E6787">
        <v>-121.27377035000001</v>
      </c>
      <c r="F6787">
        <v>-121.28830421000001</v>
      </c>
      <c r="G6787">
        <v>-121.324444031</v>
      </c>
      <c r="H6787">
        <v>0</v>
      </c>
      <c r="I6787">
        <v>0.828125</v>
      </c>
      <c r="J6787">
        <v>-295.44409062599999</v>
      </c>
      <c r="K6787">
        <v>-300</v>
      </c>
      <c r="L6787">
        <v>-300</v>
      </c>
      <c r="M6787">
        <v>-300</v>
      </c>
      <c r="N6787">
        <v>-300</v>
      </c>
      <c r="O6787">
        <v>-300</v>
      </c>
    </row>
    <row r="6788" spans="1:15" x14ac:dyDescent="0.2">
      <c r="A6788">
        <v>0.82824707031199996</v>
      </c>
      <c r="B6788">
        <v>-120.993348854</v>
      </c>
      <c r="C6788">
        <v>-121.003661389</v>
      </c>
      <c r="D6788">
        <v>-121.006533421</v>
      </c>
      <c r="E6788">
        <v>-121.013057801</v>
      </c>
      <c r="F6788">
        <v>-121.027599817</v>
      </c>
      <c r="G6788">
        <v>-121.063759211</v>
      </c>
      <c r="H6788">
        <v>0</v>
      </c>
      <c r="I6788">
        <v>0.82824707031199996</v>
      </c>
      <c r="J6788">
        <v>-300</v>
      </c>
      <c r="K6788">
        <v>-245.29033019900001</v>
      </c>
      <c r="L6788">
        <v>-255.5414657</v>
      </c>
      <c r="M6788">
        <v>-300</v>
      </c>
      <c r="N6788">
        <v>-300</v>
      </c>
      <c r="O6788">
        <v>-300</v>
      </c>
    </row>
    <row r="6789" spans="1:15" x14ac:dyDescent="0.2">
      <c r="A6789">
        <v>0.828369140625</v>
      </c>
      <c r="B6789">
        <v>-120.742549704</v>
      </c>
      <c r="C6789">
        <v>-120.75287377799999</v>
      </c>
      <c r="D6789">
        <v>-120.75574878400001</v>
      </c>
      <c r="E6789">
        <v>-120.762277144</v>
      </c>
      <c r="F6789">
        <v>-120.776827317</v>
      </c>
      <c r="G6789">
        <v>-120.813006281</v>
      </c>
      <c r="H6789">
        <v>0</v>
      </c>
      <c r="I6789">
        <v>0.828369140625</v>
      </c>
      <c r="J6789">
        <v>-293.07943970999997</v>
      </c>
      <c r="K6789">
        <v>-251.89416497600001</v>
      </c>
      <c r="L6789">
        <v>-249.969693361</v>
      </c>
      <c r="M6789">
        <v>-300</v>
      </c>
      <c r="N6789">
        <v>-300</v>
      </c>
      <c r="O6789">
        <v>-300</v>
      </c>
    </row>
    <row r="6790" spans="1:15" x14ac:dyDescent="0.2">
      <c r="A6790">
        <v>0.82849121093800004</v>
      </c>
      <c r="B6790">
        <v>-120.50118688800001</v>
      </c>
      <c r="C6790">
        <v>-120.511522509</v>
      </c>
      <c r="D6790">
        <v>-120.51440048800001</v>
      </c>
      <c r="E6790">
        <v>-120.520932829</v>
      </c>
      <c r="F6790">
        <v>-120.53549115600001</v>
      </c>
      <c r="G6790">
        <v>-120.571689687</v>
      </c>
      <c r="H6790">
        <v>0</v>
      </c>
      <c r="I6790">
        <v>0.82849121093800004</v>
      </c>
      <c r="J6790">
        <v>-300</v>
      </c>
      <c r="K6790">
        <v>-252.00863532400001</v>
      </c>
      <c r="L6790">
        <v>-247.20134976599999</v>
      </c>
      <c r="M6790">
        <v>-300</v>
      </c>
      <c r="N6790">
        <v>-300</v>
      </c>
      <c r="O6790">
        <v>-300</v>
      </c>
    </row>
    <row r="6791" spans="1:15" x14ac:dyDescent="0.2">
      <c r="A6791">
        <v>0.82861328125</v>
      </c>
      <c r="B6791">
        <v>-120.268808056</v>
      </c>
      <c r="C6791">
        <v>-120.279155229</v>
      </c>
      <c r="D6791">
        <v>-120.282036183</v>
      </c>
      <c r="E6791">
        <v>-120.288572505</v>
      </c>
      <c r="F6791">
        <v>-120.30313898599999</v>
      </c>
      <c r="G6791">
        <v>-120.339357081</v>
      </c>
      <c r="H6791">
        <v>0</v>
      </c>
      <c r="I6791">
        <v>0.82861328125</v>
      </c>
      <c r="J6791">
        <v>-300</v>
      </c>
      <c r="K6791">
        <v>-274.983828534</v>
      </c>
      <c r="L6791">
        <v>-245.76398659700001</v>
      </c>
      <c r="M6791">
        <v>-300</v>
      </c>
      <c r="N6791">
        <v>-300</v>
      </c>
      <c r="O6791">
        <v>-300</v>
      </c>
    </row>
    <row r="6792" spans="1:15" x14ac:dyDescent="0.2">
      <c r="A6792">
        <v>0.82873535156199996</v>
      </c>
      <c r="B6792">
        <v>-120.044999262</v>
      </c>
      <c r="C6792">
        <v>-120.055357994</v>
      </c>
      <c r="D6792">
        <v>-120.058241924</v>
      </c>
      <c r="E6792">
        <v>-120.064782225</v>
      </c>
      <c r="F6792">
        <v>-120.079356859</v>
      </c>
      <c r="G6792">
        <v>-120.115594515</v>
      </c>
      <c r="H6792">
        <v>0</v>
      </c>
      <c r="I6792">
        <v>0.82873535156199996</v>
      </c>
      <c r="J6792">
        <v>-300</v>
      </c>
      <c r="K6792">
        <v>-245.11359346</v>
      </c>
      <c r="L6792">
        <v>-245.176023751</v>
      </c>
      <c r="M6792">
        <v>-290.15407518699999</v>
      </c>
      <c r="N6792">
        <v>-290.16381833700001</v>
      </c>
      <c r="O6792">
        <v>-300</v>
      </c>
    </row>
    <row r="6793" spans="1:15" x14ac:dyDescent="0.2">
      <c r="A6793">
        <v>0.828857421875</v>
      </c>
      <c r="B6793">
        <v>-119.829380822</v>
      </c>
      <c r="C6793">
        <v>-119.839751118</v>
      </c>
      <c r="D6793">
        <v>-119.842638024</v>
      </c>
      <c r="E6793">
        <v>-119.849182306</v>
      </c>
      <c r="F6793">
        <v>-119.86376509199999</v>
      </c>
      <c r="G6793">
        <v>-119.900022306</v>
      </c>
      <c r="H6793">
        <v>0</v>
      </c>
      <c r="I6793">
        <v>0.828857421875</v>
      </c>
      <c r="J6793">
        <v>-300</v>
      </c>
      <c r="K6793">
        <v>-248.109934305</v>
      </c>
      <c r="L6793">
        <v>-245.18717543</v>
      </c>
      <c r="M6793">
        <v>-280.64012457899997</v>
      </c>
      <c r="N6793">
        <v>-280.631319717</v>
      </c>
      <c r="O6793">
        <v>-300</v>
      </c>
    </row>
    <row r="6794" spans="1:15" x14ac:dyDescent="0.2">
      <c r="A6794">
        <v>0.82897949218800004</v>
      </c>
      <c r="B6794">
        <v>-119.62160371500001</v>
      </c>
      <c r="C6794">
        <v>-119.631985583</v>
      </c>
      <c r="D6794">
        <v>-119.634875466</v>
      </c>
      <c r="E6794">
        <v>-119.641423727</v>
      </c>
      <c r="F6794">
        <v>-119.656014665</v>
      </c>
      <c r="G6794">
        <v>-119.692291434</v>
      </c>
      <c r="H6794">
        <v>0</v>
      </c>
      <c r="I6794">
        <v>0.82897949218800004</v>
      </c>
      <c r="J6794">
        <v>-297.55982477800001</v>
      </c>
      <c r="K6794">
        <v>-248.85152048500001</v>
      </c>
      <c r="L6794">
        <v>-245.61036133499999</v>
      </c>
      <c r="M6794">
        <v>-272.57509813399997</v>
      </c>
      <c r="N6794">
        <v>-276.945718511</v>
      </c>
      <c r="O6794">
        <v>-300</v>
      </c>
    </row>
    <row r="6795" spans="1:15" x14ac:dyDescent="0.2">
      <c r="A6795">
        <v>0.8291015625</v>
      </c>
      <c r="B6795">
        <v>-119.42134645900001</v>
      </c>
      <c r="C6795">
        <v>-119.431739905</v>
      </c>
      <c r="D6795">
        <v>-119.43463276599999</v>
      </c>
      <c r="E6795">
        <v>-119.441185006</v>
      </c>
      <c r="F6795">
        <v>-119.455784095</v>
      </c>
      <c r="G6795">
        <v>-119.49208041599999</v>
      </c>
      <c r="H6795">
        <v>0</v>
      </c>
      <c r="I6795">
        <v>0.8291015625</v>
      </c>
      <c r="J6795">
        <v>-300</v>
      </c>
      <c r="K6795">
        <v>-245.880824034</v>
      </c>
      <c r="L6795">
        <v>-246.20667625300001</v>
      </c>
      <c r="M6795">
        <v>-265.596480267</v>
      </c>
      <c r="N6795">
        <v>-300</v>
      </c>
      <c r="O6795">
        <v>-300</v>
      </c>
    </row>
    <row r="6796" spans="1:15" x14ac:dyDescent="0.2">
      <c r="A6796">
        <v>0.82922363281199996</v>
      </c>
      <c r="B6796">
        <v>-119.228312374</v>
      </c>
      <c r="C6796">
        <v>-119.238717403</v>
      </c>
      <c r="D6796">
        <v>-119.241613242</v>
      </c>
      <c r="E6796">
        <v>-119.24816946200001</v>
      </c>
      <c r="F6796">
        <v>-119.26277670100001</v>
      </c>
      <c r="G6796">
        <v>-119.299092571</v>
      </c>
      <c r="H6796">
        <v>0</v>
      </c>
      <c r="I6796">
        <v>0.82922363281199996</v>
      </c>
      <c r="J6796">
        <v>-293.27544638000001</v>
      </c>
      <c r="K6796">
        <v>-253.370161798</v>
      </c>
      <c r="L6796">
        <v>-246.69900536</v>
      </c>
      <c r="M6796">
        <v>-259.43703572300001</v>
      </c>
      <c r="N6796">
        <v>-300</v>
      </c>
      <c r="O6796">
        <v>-300</v>
      </c>
    </row>
    <row r="6797" spans="1:15" x14ac:dyDescent="0.2">
      <c r="A6797">
        <v>0.829345703125</v>
      </c>
      <c r="B6797">
        <v>-119.042227181</v>
      </c>
      <c r="C6797">
        <v>-119.05264379899999</v>
      </c>
      <c r="D6797">
        <v>-119.055542617</v>
      </c>
      <c r="E6797">
        <v>-119.06210281600001</v>
      </c>
      <c r="F6797">
        <v>-119.076718204</v>
      </c>
      <c r="G6797">
        <v>-119.11305362100001</v>
      </c>
      <c r="H6797">
        <v>0</v>
      </c>
      <c r="I6797">
        <v>0.829345703125</v>
      </c>
      <c r="J6797">
        <v>-285.61424466</v>
      </c>
      <c r="K6797">
        <v>-243.592794293</v>
      </c>
      <c r="L6797">
        <v>-246.76877422699999</v>
      </c>
      <c r="M6797">
        <v>-253.923821847</v>
      </c>
      <c r="N6797">
        <v>-300</v>
      </c>
      <c r="O6797">
        <v>-300</v>
      </c>
    </row>
    <row r="6798" spans="1:15" x14ac:dyDescent="0.2">
      <c r="A6798">
        <v>0.82946777343800004</v>
      </c>
      <c r="B6798">
        <v>-118.862836892</v>
      </c>
      <c r="C6798">
        <v>-118.87326510699999</v>
      </c>
      <c r="D6798">
        <v>-118.87616690500001</v>
      </c>
      <c r="E6798">
        <v>-118.88273108200001</v>
      </c>
      <c r="F6798">
        <v>-118.897354619</v>
      </c>
      <c r="G6798">
        <v>-118.93370957899999</v>
      </c>
      <c r="H6798">
        <v>0</v>
      </c>
      <c r="I6798">
        <v>0.82946777343800004</v>
      </c>
      <c r="J6798">
        <v>-286.71947653400002</v>
      </c>
      <c r="K6798">
        <v>-257.90626580700001</v>
      </c>
      <c r="L6798">
        <v>-246.24265749400001</v>
      </c>
      <c r="M6798">
        <v>-248.934248403</v>
      </c>
      <c r="N6798">
        <v>-300</v>
      </c>
      <c r="O6798">
        <v>-300</v>
      </c>
    </row>
    <row r="6799" spans="1:15" x14ac:dyDescent="0.2">
      <c r="A6799">
        <v>0.82958984375</v>
      </c>
      <c r="B6799">
        <v>-118.68990595299999</v>
      </c>
      <c r="C6799">
        <v>-118.70034576899999</v>
      </c>
      <c r="D6799">
        <v>-118.703250548</v>
      </c>
      <c r="E6799">
        <v>-118.709818704</v>
      </c>
      <c r="F6799">
        <v>-118.72445038799999</v>
      </c>
      <c r="G6799">
        <v>-118.760824888</v>
      </c>
      <c r="H6799">
        <v>0</v>
      </c>
      <c r="I6799">
        <v>0.82958984375</v>
      </c>
      <c r="J6799">
        <v>-290.89721703399999</v>
      </c>
      <c r="K6799">
        <v>-245.336043781</v>
      </c>
      <c r="L6799">
        <v>-245.19016983200001</v>
      </c>
      <c r="M6799">
        <v>-244.37883766300001</v>
      </c>
      <c r="N6799">
        <v>-300</v>
      </c>
      <c r="O6799">
        <v>-300</v>
      </c>
    </row>
    <row r="6800" spans="1:15" x14ac:dyDescent="0.2">
      <c r="A6800">
        <v>0.82971191406199996</v>
      </c>
      <c r="B6800">
        <v>-118.523215585</v>
      </c>
      <c r="C6800">
        <v>-118.53366701</v>
      </c>
      <c r="D6800">
        <v>-118.53657477</v>
      </c>
      <c r="E6800">
        <v>-118.543146905</v>
      </c>
      <c r="F6800">
        <v>-118.55778673499999</v>
      </c>
      <c r="G6800">
        <v>-118.59418077300001</v>
      </c>
      <c r="H6800">
        <v>0</v>
      </c>
      <c r="I6800">
        <v>0.82971191406199996</v>
      </c>
      <c r="J6800">
        <v>-276.82489556500002</v>
      </c>
      <c r="K6800">
        <v>-249.12043149300001</v>
      </c>
      <c r="L6800">
        <v>-243.86870643</v>
      </c>
      <c r="M6800">
        <v>-240.23614249400001</v>
      </c>
      <c r="N6800">
        <v>-300</v>
      </c>
      <c r="O6800">
        <v>-300</v>
      </c>
    </row>
    <row r="6801" spans="1:15" x14ac:dyDescent="0.2">
      <c r="A6801">
        <v>0.829833984375</v>
      </c>
      <c r="B6801">
        <v>-118.36256233100001</v>
      </c>
      <c r="C6801">
        <v>-118.37302536999999</v>
      </c>
      <c r="D6801">
        <v>-118.37593611200001</v>
      </c>
      <c r="E6801">
        <v>-118.382512225</v>
      </c>
      <c r="F6801">
        <v>-118.39716020100001</v>
      </c>
      <c r="G6801">
        <v>-118.43357377300001</v>
      </c>
      <c r="H6801">
        <v>0</v>
      </c>
      <c r="I6801">
        <v>0.829833984375</v>
      </c>
      <c r="J6801">
        <v>-273.62405332999998</v>
      </c>
      <c r="K6801">
        <v>-250.61787009700001</v>
      </c>
      <c r="L6801">
        <v>-242.57672568199999</v>
      </c>
      <c r="M6801">
        <v>-240.678361612</v>
      </c>
      <c r="N6801">
        <v>-300</v>
      </c>
      <c r="O6801">
        <v>-300</v>
      </c>
    </row>
    <row r="6802" spans="1:15" x14ac:dyDescent="0.2">
      <c r="A6802">
        <v>0.82995605468800004</v>
      </c>
      <c r="B6802">
        <v>-118.207756742</v>
      </c>
      <c r="C6802">
        <v>-118.218231402</v>
      </c>
      <c r="D6802">
        <v>-118.221145127</v>
      </c>
      <c r="E6802">
        <v>-118.227725218</v>
      </c>
      <c r="F6802">
        <v>-118.242381338</v>
      </c>
      <c r="G6802">
        <v>-118.278814442</v>
      </c>
      <c r="H6802">
        <v>0</v>
      </c>
      <c r="I6802">
        <v>0.82995605468800004</v>
      </c>
      <c r="J6802">
        <v>-278.15392930899998</v>
      </c>
      <c r="K6802">
        <v>-249.01248958599999</v>
      </c>
      <c r="L6802">
        <v>-241.52083032799999</v>
      </c>
      <c r="M6802">
        <v>-258.74473323400002</v>
      </c>
      <c r="N6802">
        <v>-300</v>
      </c>
      <c r="O6802">
        <v>-300</v>
      </c>
    </row>
    <row r="6803" spans="1:15" x14ac:dyDescent="0.2">
      <c r="A6803">
        <v>0.830078125</v>
      </c>
      <c r="B6803">
        <v>-118.05862222499999</v>
      </c>
      <c r="C6803">
        <v>-118.069108512</v>
      </c>
      <c r="D6803">
        <v>-118.07202522</v>
      </c>
      <c r="E6803">
        <v>-118.078609289</v>
      </c>
      <c r="F6803">
        <v>-118.093273553</v>
      </c>
      <c r="G6803">
        <v>-118.129726185</v>
      </c>
      <c r="H6803">
        <v>0</v>
      </c>
      <c r="I6803">
        <v>0.830078125</v>
      </c>
      <c r="J6803">
        <v>-279.02651574800001</v>
      </c>
      <c r="K6803">
        <v>-255.12767790500001</v>
      </c>
      <c r="L6803">
        <v>-240.85769331099999</v>
      </c>
      <c r="M6803">
        <v>-300</v>
      </c>
      <c r="N6803">
        <v>-300</v>
      </c>
      <c r="O6803">
        <v>-300</v>
      </c>
    </row>
    <row r="6804" spans="1:15" x14ac:dyDescent="0.2">
      <c r="A6804">
        <v>0.83020019531199996</v>
      </c>
      <c r="B6804">
        <v>-117.914993994</v>
      </c>
      <c r="C6804">
        <v>-117.92549191499999</v>
      </c>
      <c r="D6804">
        <v>-117.928411607</v>
      </c>
      <c r="E6804">
        <v>-117.93499965300001</v>
      </c>
      <c r="F6804">
        <v>-117.94967206</v>
      </c>
      <c r="G6804">
        <v>-117.98614421800001</v>
      </c>
      <c r="H6804">
        <v>0</v>
      </c>
      <c r="I6804">
        <v>0.83020019531199996</v>
      </c>
      <c r="J6804">
        <v>-269.063444731</v>
      </c>
      <c r="K6804">
        <v>-247.795825718</v>
      </c>
      <c r="L6804">
        <v>-240.67466488299999</v>
      </c>
      <c r="M6804">
        <v>-300</v>
      </c>
      <c r="N6804">
        <v>-300</v>
      </c>
      <c r="O6804">
        <v>-300</v>
      </c>
    </row>
    <row r="6805" spans="1:15" x14ac:dyDescent="0.2">
      <c r="A6805">
        <v>0.830322265625</v>
      </c>
      <c r="B6805">
        <v>-117.776718145</v>
      </c>
      <c r="C6805">
        <v>-117.78722770500001</v>
      </c>
      <c r="D6805">
        <v>-117.79015038199999</v>
      </c>
      <c r="E6805">
        <v>-117.79674240600001</v>
      </c>
      <c r="F6805">
        <v>-117.811422955</v>
      </c>
      <c r="G6805">
        <v>-117.847914635</v>
      </c>
      <c r="H6805">
        <v>0</v>
      </c>
      <c r="I6805">
        <v>0.830322265625</v>
      </c>
      <c r="J6805">
        <v>-268.77438839600001</v>
      </c>
      <c r="K6805">
        <v>-263.306813218</v>
      </c>
      <c r="L6805">
        <v>-241.062119623</v>
      </c>
      <c r="M6805">
        <v>-300</v>
      </c>
      <c r="N6805">
        <v>-300</v>
      </c>
      <c r="O6805">
        <v>-300</v>
      </c>
    </row>
    <row r="6806" spans="1:15" x14ac:dyDescent="0.2">
      <c r="A6806">
        <v>0.83044433593800004</v>
      </c>
      <c r="B6806">
        <v>-117.64365081299999</v>
      </c>
      <c r="C6806">
        <v>-117.654172018</v>
      </c>
      <c r="D6806">
        <v>-117.657097681</v>
      </c>
      <c r="E6806">
        <v>-117.663693682</v>
      </c>
      <c r="F6806">
        <v>-117.678382372</v>
      </c>
      <c r="G6806">
        <v>-117.714893571</v>
      </c>
      <c r="H6806">
        <v>0</v>
      </c>
      <c r="I6806">
        <v>0.83044433593800004</v>
      </c>
      <c r="J6806">
        <v>-300</v>
      </c>
      <c r="K6806">
        <v>-254.69223537100001</v>
      </c>
      <c r="L6806">
        <v>-242.11241872799999</v>
      </c>
      <c r="M6806">
        <v>-300</v>
      </c>
      <c r="N6806">
        <v>-300</v>
      </c>
      <c r="O6806">
        <v>-300</v>
      </c>
    </row>
    <row r="6807" spans="1:15" x14ac:dyDescent="0.2">
      <c r="A6807">
        <v>0.83056640625</v>
      </c>
      <c r="B6807">
        <v>-117.515657421</v>
      </c>
      <c r="C6807">
        <v>-117.52619027900001</v>
      </c>
      <c r="D6807">
        <v>-117.529118928</v>
      </c>
      <c r="E6807">
        <v>-117.535718906</v>
      </c>
      <c r="F6807">
        <v>-117.55041573600001</v>
      </c>
      <c r="G6807">
        <v>-117.586946451</v>
      </c>
      <c r="H6807">
        <v>0</v>
      </c>
      <c r="I6807">
        <v>0.83056640625</v>
      </c>
      <c r="J6807">
        <v>-263.36392058500002</v>
      </c>
      <c r="K6807">
        <v>-267.44005389900002</v>
      </c>
      <c r="L6807">
        <v>-243.94941158399999</v>
      </c>
      <c r="M6807">
        <v>-300</v>
      </c>
      <c r="N6807">
        <v>-300</v>
      </c>
      <c r="O6807">
        <v>-300</v>
      </c>
    </row>
    <row r="6808" spans="1:15" x14ac:dyDescent="0.2">
      <c r="A6808">
        <v>0.83068847656199996</v>
      </c>
      <c r="B6808">
        <v>-117.392612001</v>
      </c>
      <c r="C6808">
        <v>-117.403156517</v>
      </c>
      <c r="D6808">
        <v>-117.406088153</v>
      </c>
      <c r="E6808">
        <v>-117.412692108</v>
      </c>
      <c r="F6808">
        <v>-117.427397078</v>
      </c>
      <c r="G6808">
        <v>-117.46394730599999</v>
      </c>
      <c r="H6808">
        <v>0</v>
      </c>
      <c r="I6808">
        <v>0.83068847656199996</v>
      </c>
      <c r="J6808">
        <v>-257.87261798600002</v>
      </c>
      <c r="K6808">
        <v>-250.66451489599999</v>
      </c>
      <c r="L6808">
        <v>-246.759638739</v>
      </c>
      <c r="M6808">
        <v>-300</v>
      </c>
      <c r="N6808">
        <v>-300</v>
      </c>
      <c r="O6808">
        <v>-300</v>
      </c>
    </row>
    <row r="6809" spans="1:15" x14ac:dyDescent="0.2">
      <c r="A6809">
        <v>0.830810546875</v>
      </c>
      <c r="B6809">
        <v>-117.27439657799999</v>
      </c>
      <c r="C6809">
        <v>-117.284952757</v>
      </c>
      <c r="D6809">
        <v>-117.287887381</v>
      </c>
      <c r="E6809">
        <v>-117.294495312</v>
      </c>
      <c r="F6809">
        <v>-117.30920842099999</v>
      </c>
      <c r="G6809">
        <v>-117.34577815900001</v>
      </c>
      <c r="H6809">
        <v>0</v>
      </c>
      <c r="I6809">
        <v>0.830810546875</v>
      </c>
      <c r="J6809">
        <v>-257.47065439300002</v>
      </c>
      <c r="K6809">
        <v>-256.86143112500002</v>
      </c>
      <c r="L6809">
        <v>-250.74654772400001</v>
      </c>
      <c r="M6809">
        <v>-300</v>
      </c>
      <c r="N6809">
        <v>-300</v>
      </c>
      <c r="O6809">
        <v>-300</v>
      </c>
    </row>
    <row r="6810" spans="1:15" x14ac:dyDescent="0.2">
      <c r="A6810">
        <v>0.83093261718800004</v>
      </c>
      <c r="B6810">
        <v>-117.16090061200001</v>
      </c>
      <c r="C6810">
        <v>-117.171468463</v>
      </c>
      <c r="D6810">
        <v>-117.17440607499999</v>
      </c>
      <c r="E6810">
        <v>-117.181017982</v>
      </c>
      <c r="F6810">
        <v>-117.195739229</v>
      </c>
      <c r="G6810">
        <v>-117.232328473</v>
      </c>
      <c r="H6810">
        <v>0</v>
      </c>
      <c r="I6810">
        <v>0.83093261718800004</v>
      </c>
      <c r="J6810">
        <v>-264.27048851699999</v>
      </c>
      <c r="K6810">
        <v>-259.98187114799998</v>
      </c>
      <c r="L6810">
        <v>-255.83858231100001</v>
      </c>
      <c r="M6810">
        <v>-300</v>
      </c>
      <c r="N6810">
        <v>-300</v>
      </c>
      <c r="O6810">
        <v>-300</v>
      </c>
    </row>
    <row r="6811" spans="1:15" x14ac:dyDescent="0.2">
      <c r="A6811">
        <v>0.8310546875</v>
      </c>
      <c r="B6811">
        <v>-117.052020501</v>
      </c>
      <c r="C6811">
        <v>-117.06260002800001</v>
      </c>
      <c r="D6811">
        <v>-117.06554063</v>
      </c>
      <c r="E6811">
        <v>-117.072156513</v>
      </c>
      <c r="F6811">
        <v>-117.086885896</v>
      </c>
      <c r="G6811">
        <v>-117.12349464499999</v>
      </c>
      <c r="H6811">
        <v>0</v>
      </c>
      <c r="I6811">
        <v>0.8310546875</v>
      </c>
      <c r="J6811">
        <v>-263.51518363600002</v>
      </c>
      <c r="K6811">
        <v>-276.49243053499998</v>
      </c>
      <c r="L6811">
        <v>-259.75914394699998</v>
      </c>
      <c r="M6811">
        <v>-300</v>
      </c>
      <c r="N6811">
        <v>-300</v>
      </c>
      <c r="O6811">
        <v>-300</v>
      </c>
    </row>
    <row r="6812" spans="1:15" x14ac:dyDescent="0.2">
      <c r="A6812">
        <v>0.83117675781199996</v>
      </c>
      <c r="B6812">
        <v>-116.947659118</v>
      </c>
      <c r="C6812">
        <v>-116.95825032800001</v>
      </c>
      <c r="D6812">
        <v>-116.961193919</v>
      </c>
      <c r="E6812">
        <v>-116.96781377799999</v>
      </c>
      <c r="F6812">
        <v>-116.982551297</v>
      </c>
      <c r="G6812">
        <v>-117.019179546</v>
      </c>
      <c r="H6812">
        <v>0</v>
      </c>
      <c r="I6812">
        <v>0.83117675781199996</v>
      </c>
      <c r="J6812">
        <v>-254.98326875800001</v>
      </c>
      <c r="K6812">
        <v>-253.99471109800001</v>
      </c>
      <c r="L6812">
        <v>-257.68655790700001</v>
      </c>
      <c r="M6812">
        <v>-300</v>
      </c>
      <c r="N6812">
        <v>-300</v>
      </c>
      <c r="O6812">
        <v>-300</v>
      </c>
    </row>
    <row r="6813" spans="1:15" x14ac:dyDescent="0.2">
      <c r="A6813">
        <v>0.831298828125</v>
      </c>
      <c r="B6813">
        <v>-116.847725396</v>
      </c>
      <c r="C6813">
        <v>-116.85832829500001</v>
      </c>
      <c r="D6813">
        <v>-116.861274876</v>
      </c>
      <c r="E6813">
        <v>-116.867898712</v>
      </c>
      <c r="F6813">
        <v>-116.882644365</v>
      </c>
      <c r="G6813">
        <v>-116.91929211199999</v>
      </c>
      <c r="H6813">
        <v>0</v>
      </c>
      <c r="I6813">
        <v>0.831298828125</v>
      </c>
      <c r="J6813">
        <v>-254.514404821</v>
      </c>
      <c r="K6813">
        <v>-259.098848218</v>
      </c>
      <c r="L6813">
        <v>-252.40064111300001</v>
      </c>
      <c r="M6813">
        <v>-300</v>
      </c>
      <c r="N6813">
        <v>-300</v>
      </c>
      <c r="O6813">
        <v>-300</v>
      </c>
    </row>
    <row r="6814" spans="1:15" x14ac:dyDescent="0.2">
      <c r="A6814">
        <v>0.83142089843800004</v>
      </c>
      <c r="B6814">
        <v>-116.75213395199999</v>
      </c>
      <c r="C6814">
        <v>-116.762748546</v>
      </c>
      <c r="D6814">
        <v>-116.76569811900001</v>
      </c>
      <c r="E6814">
        <v>-116.77232592999999</v>
      </c>
      <c r="F6814">
        <v>-116.787079717</v>
      </c>
      <c r="G6814">
        <v>-116.823746959</v>
      </c>
      <c r="H6814">
        <v>0</v>
      </c>
      <c r="I6814">
        <v>0.83142089843800004</v>
      </c>
      <c r="J6814">
        <v>-265.54074286700001</v>
      </c>
      <c r="K6814">
        <v>-254.457840519</v>
      </c>
      <c r="L6814">
        <v>-248.728864679</v>
      </c>
      <c r="M6814">
        <v>-300</v>
      </c>
      <c r="N6814">
        <v>-300</v>
      </c>
      <c r="O6814">
        <v>-300</v>
      </c>
    </row>
    <row r="6815" spans="1:15" x14ac:dyDescent="0.2">
      <c r="A6815">
        <v>0.83154296875</v>
      </c>
      <c r="B6815">
        <v>-116.660804743</v>
      </c>
      <c r="C6815">
        <v>-116.671431039</v>
      </c>
      <c r="D6815">
        <v>-116.674383604</v>
      </c>
      <c r="E6815">
        <v>-116.68101539</v>
      </c>
      <c r="F6815">
        <v>-116.69577731</v>
      </c>
      <c r="G6815">
        <v>-116.73246404299999</v>
      </c>
      <c r="H6815">
        <v>0</v>
      </c>
      <c r="I6815">
        <v>0.83154296875</v>
      </c>
      <c r="J6815">
        <v>-254.53150655100001</v>
      </c>
      <c r="K6815">
        <v>-251.748528222</v>
      </c>
      <c r="L6815">
        <v>-249.09982875599999</v>
      </c>
      <c r="M6815">
        <v>-300</v>
      </c>
      <c r="N6815">
        <v>-300</v>
      </c>
      <c r="O6815">
        <v>-300</v>
      </c>
    </row>
    <row r="6816" spans="1:15" x14ac:dyDescent="0.2">
      <c r="A6816">
        <v>0.83166503906199996</v>
      </c>
      <c r="B6816">
        <v>-116.57366275</v>
      </c>
      <c r="C6816">
        <v>-116.58430075299999</v>
      </c>
      <c r="D6816">
        <v>-116.587256311</v>
      </c>
      <c r="E6816">
        <v>-116.593892072</v>
      </c>
      <c r="F6816">
        <v>-116.60866212400001</v>
      </c>
      <c r="G6816">
        <v>-116.64536834499999</v>
      </c>
      <c r="H6816">
        <v>0</v>
      </c>
      <c r="I6816">
        <v>0.83166503906199996</v>
      </c>
      <c r="J6816">
        <v>-247.694731625</v>
      </c>
      <c r="K6816">
        <v>-268.25131471700001</v>
      </c>
      <c r="L6816">
        <v>-255.24434802799999</v>
      </c>
      <c r="M6816">
        <v>-300</v>
      </c>
      <c r="N6816">
        <v>-300</v>
      </c>
      <c r="O6816">
        <v>-300</v>
      </c>
    </row>
    <row r="6817" spans="1:15" x14ac:dyDescent="0.2">
      <c r="A6817">
        <v>0.831787109375</v>
      </c>
      <c r="B6817">
        <v>-116.490637691</v>
      </c>
      <c r="C6817">
        <v>-116.501287409</v>
      </c>
      <c r="D6817">
        <v>-116.50424596000001</v>
      </c>
      <c r="E6817">
        <v>-116.510885695</v>
      </c>
      <c r="F6817">
        <v>-116.52566388</v>
      </c>
      <c r="G6817">
        <v>-116.56238958500001</v>
      </c>
      <c r="H6817">
        <v>0</v>
      </c>
      <c r="I6817">
        <v>0.831787109375</v>
      </c>
      <c r="J6817">
        <v>-246.47291908599999</v>
      </c>
      <c r="K6817">
        <v>-260.28694113300003</v>
      </c>
      <c r="L6817">
        <v>-269.188079813</v>
      </c>
      <c r="M6817">
        <v>-300</v>
      </c>
      <c r="N6817">
        <v>-300</v>
      </c>
      <c r="O6817">
        <v>-300</v>
      </c>
    </row>
    <row r="6818" spans="1:15" x14ac:dyDescent="0.2">
      <c r="A6818">
        <v>0.83190917968800004</v>
      </c>
      <c r="B6818">
        <v>-116.411663765</v>
      </c>
      <c r="C6818">
        <v>-116.422325203</v>
      </c>
      <c r="D6818">
        <v>-116.425286748</v>
      </c>
      <c r="E6818">
        <v>-116.431930458</v>
      </c>
      <c r="F6818">
        <v>-116.446716772</v>
      </c>
      <c r="G6818">
        <v>-116.48346196</v>
      </c>
      <c r="H6818">
        <v>0</v>
      </c>
      <c r="I6818">
        <v>0.83190917968800004</v>
      </c>
      <c r="J6818">
        <v>-250.748284533</v>
      </c>
      <c r="K6818">
        <v>-271.920890826</v>
      </c>
      <c r="L6818">
        <v>-295.507792478</v>
      </c>
      <c r="M6818">
        <v>-300</v>
      </c>
      <c r="N6818">
        <v>-300</v>
      </c>
      <c r="O6818">
        <v>-300</v>
      </c>
    </row>
    <row r="6819" spans="1:15" x14ac:dyDescent="0.2">
      <c r="A6819">
        <v>0.83203125</v>
      </c>
      <c r="B6819">
        <v>-116.336679405</v>
      </c>
      <c r="C6819">
        <v>-116.34735257</v>
      </c>
      <c r="D6819">
        <v>-116.35031711000001</v>
      </c>
      <c r="E6819">
        <v>-116.35696479400001</v>
      </c>
      <c r="F6819">
        <v>-116.37175923700001</v>
      </c>
      <c r="G6819">
        <v>-116.408523903</v>
      </c>
      <c r="H6819">
        <v>0</v>
      </c>
      <c r="I6819">
        <v>0.83203125</v>
      </c>
      <c r="J6819">
        <v>-260.36506466100002</v>
      </c>
      <c r="K6819">
        <v>-256.232094609</v>
      </c>
      <c r="L6819">
        <v>-300</v>
      </c>
      <c r="M6819">
        <v>-300</v>
      </c>
      <c r="N6819">
        <v>-300</v>
      </c>
      <c r="O6819">
        <v>-300</v>
      </c>
    </row>
    <row r="6820" spans="1:15" x14ac:dyDescent="0.2">
      <c r="A6820">
        <v>0.83215332031199996</v>
      </c>
      <c r="B6820">
        <v>-116.265627067</v>
      </c>
      <c r="C6820">
        <v>-116.276311965</v>
      </c>
      <c r="D6820">
        <v>-116.2792795</v>
      </c>
      <c r="E6820">
        <v>-116.285931158</v>
      </c>
      <c r="F6820">
        <v>-116.30073373</v>
      </c>
      <c r="G6820">
        <v>-116.337517871</v>
      </c>
      <c r="H6820">
        <v>0</v>
      </c>
      <c r="I6820">
        <v>0.83215332031199996</v>
      </c>
      <c r="J6820">
        <v>-245.91868526600001</v>
      </c>
      <c r="K6820">
        <v>-261.95426340300003</v>
      </c>
      <c r="L6820">
        <v>-300</v>
      </c>
      <c r="M6820">
        <v>-300</v>
      </c>
      <c r="N6820">
        <v>-300</v>
      </c>
      <c r="O6820">
        <v>-300</v>
      </c>
    </row>
    <row r="6821" spans="1:15" x14ac:dyDescent="0.2">
      <c r="A6821">
        <v>0.832275390625</v>
      </c>
      <c r="B6821">
        <v>-116.198453027</v>
      </c>
      <c r="C6821">
        <v>-116.20914966399999</v>
      </c>
      <c r="D6821">
        <v>-116.212120195</v>
      </c>
      <c r="E6821">
        <v>-116.218775827</v>
      </c>
      <c r="F6821">
        <v>-116.233586526</v>
      </c>
      <c r="G6821">
        <v>-116.27039014</v>
      </c>
      <c r="H6821">
        <v>0</v>
      </c>
      <c r="I6821">
        <v>0.832275390625</v>
      </c>
      <c r="J6821">
        <v>-242.976888882</v>
      </c>
      <c r="K6821">
        <v>-264.81048643100002</v>
      </c>
      <c r="L6821">
        <v>-300</v>
      </c>
      <c r="M6821">
        <v>-300</v>
      </c>
      <c r="N6821">
        <v>-300</v>
      </c>
      <c r="O6821">
        <v>-300</v>
      </c>
    </row>
    <row r="6822" spans="1:15" x14ac:dyDescent="0.2">
      <c r="A6822">
        <v>0.83239746093800004</v>
      </c>
      <c r="B6822">
        <v>-116.135107199</v>
      </c>
      <c r="C6822">
        <v>-116.14581558099999</v>
      </c>
      <c r="D6822">
        <v>-116.14878911</v>
      </c>
      <c r="E6822">
        <v>-116.155448714</v>
      </c>
      <c r="F6822">
        <v>-116.170267541</v>
      </c>
      <c r="G6822">
        <v>-116.207090623</v>
      </c>
      <c r="H6822">
        <v>0</v>
      </c>
      <c r="I6822">
        <v>0.83239746093800004</v>
      </c>
      <c r="J6822">
        <v>-245.13274100800001</v>
      </c>
      <c r="K6822">
        <v>-265.17310705099999</v>
      </c>
      <c r="L6822">
        <v>-300</v>
      </c>
      <c r="M6822">
        <v>-300</v>
      </c>
      <c r="N6822">
        <v>-300</v>
      </c>
      <c r="O6822">
        <v>-300</v>
      </c>
    </row>
    <row r="6823" spans="1:15" x14ac:dyDescent="0.2">
      <c r="A6823">
        <v>0.83251953125</v>
      </c>
      <c r="B6823">
        <v>-116.07554297199999</v>
      </c>
      <c r="C6823">
        <v>-116.086263105</v>
      </c>
      <c r="D6823">
        <v>-116.08923962999999</v>
      </c>
      <c r="E6823">
        <v>-116.095903209</v>
      </c>
      <c r="F6823">
        <v>-116.11073016</v>
      </c>
      <c r="G6823">
        <v>-116.147572709</v>
      </c>
      <c r="H6823">
        <v>0</v>
      </c>
      <c r="I6823">
        <v>0.83251953125</v>
      </c>
      <c r="J6823">
        <v>-263.281893637</v>
      </c>
      <c r="K6823">
        <v>-268.92297473000002</v>
      </c>
      <c r="L6823">
        <v>-300</v>
      </c>
      <c r="M6823">
        <v>-300</v>
      </c>
      <c r="N6823">
        <v>-300</v>
      </c>
      <c r="O6823">
        <v>-300</v>
      </c>
    </row>
    <row r="6824" spans="1:15" x14ac:dyDescent="0.2">
      <c r="A6824">
        <v>0.83264160156199996</v>
      </c>
      <c r="B6824">
        <v>-116.019717052</v>
      </c>
      <c r="C6824">
        <v>-116.030448943</v>
      </c>
      <c r="D6824">
        <v>-116.03342846699999</v>
      </c>
      <c r="E6824">
        <v>-116.040096018</v>
      </c>
      <c r="F6824">
        <v>-116.054931094</v>
      </c>
      <c r="G6824">
        <v>-116.091793106</v>
      </c>
      <c r="H6824">
        <v>0</v>
      </c>
      <c r="I6824">
        <v>0.83264160156199996</v>
      </c>
      <c r="J6824">
        <v>-245.795397463</v>
      </c>
      <c r="K6824">
        <v>-265.069060014</v>
      </c>
      <c r="L6824">
        <v>-300</v>
      </c>
      <c r="M6824">
        <v>-300</v>
      </c>
      <c r="N6824">
        <v>-300</v>
      </c>
      <c r="O6824">
        <v>-300</v>
      </c>
    </row>
    <row r="6825" spans="1:15" x14ac:dyDescent="0.2">
      <c r="A6825">
        <v>0.832763671875</v>
      </c>
      <c r="B6825">
        <v>-115.967589332</v>
      </c>
      <c r="C6825">
        <v>-115.978332986</v>
      </c>
      <c r="D6825">
        <v>-115.981315509</v>
      </c>
      <c r="E6825">
        <v>-115.987987034</v>
      </c>
      <c r="F6825">
        <v>-116.002830233</v>
      </c>
      <c r="G6825">
        <v>-116.039711704</v>
      </c>
      <c r="H6825">
        <v>0</v>
      </c>
      <c r="I6825">
        <v>0.832763671875</v>
      </c>
      <c r="J6825">
        <v>-241.34856505400001</v>
      </c>
      <c r="K6825">
        <v>-287.35149634300001</v>
      </c>
      <c r="L6825">
        <v>-300</v>
      </c>
      <c r="M6825">
        <v>-300</v>
      </c>
      <c r="N6825">
        <v>-300</v>
      </c>
      <c r="O6825">
        <v>-300</v>
      </c>
    </row>
    <row r="6826" spans="1:15" x14ac:dyDescent="0.2">
      <c r="A6826">
        <v>0.83288574218800004</v>
      </c>
      <c r="B6826">
        <v>-115.919122759</v>
      </c>
      <c r="C6826">
        <v>-115.929878184</v>
      </c>
      <c r="D6826">
        <v>-115.932863707</v>
      </c>
      <c r="E6826">
        <v>-115.939539203</v>
      </c>
      <c r="F6826">
        <v>-115.954390526</v>
      </c>
      <c r="G6826">
        <v>-115.991291452</v>
      </c>
      <c r="H6826">
        <v>0</v>
      </c>
      <c r="I6826">
        <v>0.83288574218800004</v>
      </c>
      <c r="J6826">
        <v>-243.06972430799999</v>
      </c>
      <c r="K6826">
        <v>-277.63629814400002</v>
      </c>
      <c r="L6826">
        <v>-300</v>
      </c>
      <c r="M6826">
        <v>-300</v>
      </c>
      <c r="N6826">
        <v>-300</v>
      </c>
      <c r="O6826">
        <v>-300</v>
      </c>
    </row>
    <row r="6827" spans="1:15" x14ac:dyDescent="0.2">
      <c r="A6827">
        <v>0.8330078125</v>
      </c>
      <c r="B6827">
        <v>-115.874283225</v>
      </c>
      <c r="C6827">
        <v>-115.88505042600001</v>
      </c>
      <c r="D6827">
        <v>-115.88803894900001</v>
      </c>
      <c r="E6827">
        <v>-115.894718418</v>
      </c>
      <c r="F6827">
        <v>-115.90957786200001</v>
      </c>
      <c r="G6827">
        <v>-115.946498241</v>
      </c>
      <c r="H6827">
        <v>0</v>
      </c>
      <c r="I6827">
        <v>0.8330078125</v>
      </c>
      <c r="J6827">
        <v>-269.37235601999998</v>
      </c>
      <c r="K6827">
        <v>-276.70368053999999</v>
      </c>
      <c r="L6827">
        <v>-300</v>
      </c>
      <c r="M6827">
        <v>-300</v>
      </c>
      <c r="N6827">
        <v>-300</v>
      </c>
      <c r="O6827">
        <v>-300</v>
      </c>
    </row>
    <row r="6828" spans="1:15" x14ac:dyDescent="0.2">
      <c r="A6828">
        <v>0.83312988281199996</v>
      </c>
      <c r="B6828">
        <v>-115.83303945900001</v>
      </c>
      <c r="C6828">
        <v>-115.843818442</v>
      </c>
      <c r="D6828">
        <v>-115.846809966</v>
      </c>
      <c r="E6828">
        <v>-115.853493407</v>
      </c>
      <c r="F6828">
        <v>-115.868360972</v>
      </c>
      <c r="G6828">
        <v>-115.905300801</v>
      </c>
      <c r="H6828">
        <v>0</v>
      </c>
      <c r="I6828">
        <v>0.83312988281199996</v>
      </c>
      <c r="J6828">
        <v>-241.158803858</v>
      </c>
      <c r="K6828">
        <v>-275.79385663699998</v>
      </c>
      <c r="L6828">
        <v>-300</v>
      </c>
      <c r="M6828">
        <v>-300</v>
      </c>
      <c r="N6828">
        <v>-300</v>
      </c>
      <c r="O6828">
        <v>-300</v>
      </c>
    </row>
    <row r="6829" spans="1:15" x14ac:dyDescent="0.2">
      <c r="A6829">
        <v>0.833251953125</v>
      </c>
      <c r="B6829">
        <v>-115.79536293699999</v>
      </c>
      <c r="C6829">
        <v>-115.806153709</v>
      </c>
      <c r="D6829">
        <v>-115.80914823499999</v>
      </c>
      <c r="E6829">
        <v>-115.815835647</v>
      </c>
      <c r="F6829">
        <v>-115.83071133200001</v>
      </c>
      <c r="G6829">
        <v>-115.867670608</v>
      </c>
      <c r="H6829">
        <v>0</v>
      </c>
      <c r="I6829">
        <v>0.833251953125</v>
      </c>
      <c r="J6829">
        <v>-236.06740942600001</v>
      </c>
      <c r="K6829">
        <v>-275.88653173199998</v>
      </c>
      <c r="L6829">
        <v>-300</v>
      </c>
      <c r="M6829">
        <v>-300</v>
      </c>
      <c r="N6829">
        <v>-300</v>
      </c>
      <c r="O6829">
        <v>-300</v>
      </c>
    </row>
    <row r="6830" spans="1:15" x14ac:dyDescent="0.2">
      <c r="A6830">
        <v>0.83337402343800004</v>
      </c>
      <c r="B6830">
        <v>-115.761227796</v>
      </c>
      <c r="C6830">
        <v>-115.772030363</v>
      </c>
      <c r="D6830">
        <v>-115.77502789099999</v>
      </c>
      <c r="E6830">
        <v>-115.781719275</v>
      </c>
      <c r="F6830">
        <v>-115.79660307899999</v>
      </c>
      <c r="G6830">
        <v>-115.833581798</v>
      </c>
      <c r="H6830">
        <v>0</v>
      </c>
      <c r="I6830">
        <v>0.83337402343800004</v>
      </c>
      <c r="J6830">
        <v>-235.59853537399999</v>
      </c>
      <c r="K6830">
        <v>-272.10251625299998</v>
      </c>
      <c r="L6830">
        <v>-300</v>
      </c>
      <c r="M6830">
        <v>-300</v>
      </c>
      <c r="N6830">
        <v>-300</v>
      </c>
      <c r="O6830">
        <v>-300</v>
      </c>
    </row>
    <row r="6831" spans="1:15" x14ac:dyDescent="0.2">
      <c r="A6831">
        <v>0.83349609375</v>
      </c>
      <c r="B6831">
        <v>-115.73061076099999</v>
      </c>
      <c r="C6831">
        <v>-115.74142512900001</v>
      </c>
      <c r="D6831">
        <v>-115.74442566</v>
      </c>
      <c r="E6831">
        <v>-115.751121015</v>
      </c>
      <c r="F6831">
        <v>-115.766012937</v>
      </c>
      <c r="G6831">
        <v>-115.80301109600001</v>
      </c>
      <c r="H6831">
        <v>0</v>
      </c>
      <c r="I6831">
        <v>0.83349609375</v>
      </c>
      <c r="J6831">
        <v>-239.78386952</v>
      </c>
      <c r="K6831">
        <v>-300</v>
      </c>
      <c r="L6831">
        <v>-300</v>
      </c>
      <c r="M6831">
        <v>-300</v>
      </c>
      <c r="N6831">
        <v>-300</v>
      </c>
      <c r="O6831">
        <v>-300</v>
      </c>
    </row>
    <row r="6832" spans="1:15" x14ac:dyDescent="0.2">
      <c r="A6832">
        <v>0.83361816406199996</v>
      </c>
      <c r="B6832">
        <v>-115.703491074</v>
      </c>
      <c r="C6832">
        <v>-115.714317249</v>
      </c>
      <c r="D6832">
        <v>-115.717320785</v>
      </c>
      <c r="E6832">
        <v>-115.724020111</v>
      </c>
      <c r="F6832">
        <v>-115.73892015</v>
      </c>
      <c r="G6832">
        <v>-115.77593774499999</v>
      </c>
      <c r="H6832">
        <v>0</v>
      </c>
      <c r="I6832">
        <v>0.83361816406199996</v>
      </c>
      <c r="J6832">
        <v>-264.79363095000002</v>
      </c>
      <c r="K6832">
        <v>-277.261898637</v>
      </c>
      <c r="L6832">
        <v>-300</v>
      </c>
      <c r="M6832">
        <v>-300</v>
      </c>
      <c r="N6832">
        <v>-300</v>
      </c>
      <c r="O6832">
        <v>-300</v>
      </c>
    </row>
    <row r="6833" spans="1:15" x14ac:dyDescent="0.2">
      <c r="A6833">
        <v>0.833740234375</v>
      </c>
      <c r="B6833">
        <v>-115.67985044</v>
      </c>
      <c r="C6833">
        <v>-115.69068842900001</v>
      </c>
      <c r="D6833">
        <v>-115.69369496900001</v>
      </c>
      <c r="E6833">
        <v>-115.70039826599999</v>
      </c>
      <c r="F6833">
        <v>-115.71530642099999</v>
      </c>
      <c r="G6833">
        <v>-115.75234344899999</v>
      </c>
      <c r="H6833">
        <v>0</v>
      </c>
      <c r="I6833">
        <v>0.833740234375</v>
      </c>
      <c r="J6833">
        <v>-239.63048001999999</v>
      </c>
      <c r="K6833">
        <v>-299.26593058399999</v>
      </c>
      <c r="L6833">
        <v>-300</v>
      </c>
      <c r="M6833">
        <v>-300</v>
      </c>
      <c r="N6833">
        <v>-300</v>
      </c>
      <c r="O6833">
        <v>-300</v>
      </c>
    </row>
    <row r="6834" spans="1:15" x14ac:dyDescent="0.2">
      <c r="A6834">
        <v>0.83386230468800004</v>
      </c>
      <c r="B6834">
        <v>-115.659672973</v>
      </c>
      <c r="C6834">
        <v>-115.67052278200001</v>
      </c>
      <c r="D6834">
        <v>-115.673532327</v>
      </c>
      <c r="E6834">
        <v>-115.680239594</v>
      </c>
      <c r="F6834">
        <v>-115.695155864</v>
      </c>
      <c r="G6834">
        <v>-115.73221232100001</v>
      </c>
      <c r="H6834">
        <v>0</v>
      </c>
      <c r="I6834">
        <v>0.83386230468800004</v>
      </c>
      <c r="J6834">
        <v>-237.047596932</v>
      </c>
      <c r="K6834">
        <v>-278.74005926500001</v>
      </c>
      <c r="L6834">
        <v>-300</v>
      </c>
      <c r="M6834">
        <v>-300</v>
      </c>
      <c r="N6834">
        <v>-300</v>
      </c>
      <c r="O6834">
        <v>-300</v>
      </c>
    </row>
    <row r="6835" spans="1:15" x14ac:dyDescent="0.2">
      <c r="A6835">
        <v>0.833984375</v>
      </c>
      <c r="B6835">
        <v>-115.64294515</v>
      </c>
      <c r="C6835">
        <v>-115.653806785</v>
      </c>
      <c r="D6835">
        <v>-115.656819336</v>
      </c>
      <c r="E6835">
        <v>-115.66353057400001</v>
      </c>
      <c r="F6835">
        <v>-115.678454957</v>
      </c>
      <c r="G6835">
        <v>-115.71553084200001</v>
      </c>
      <c r="H6835">
        <v>0</v>
      </c>
      <c r="I6835">
        <v>0.833984375</v>
      </c>
      <c r="J6835">
        <v>-240.47090047500001</v>
      </c>
      <c r="K6835">
        <v>-296.06039764100001</v>
      </c>
      <c r="L6835">
        <v>-292.02037298200003</v>
      </c>
      <c r="M6835">
        <v>-300</v>
      </c>
      <c r="N6835">
        <v>-300</v>
      </c>
      <c r="O6835">
        <v>-300</v>
      </c>
    </row>
    <row r="6836" spans="1:15" x14ac:dyDescent="0.2">
      <c r="A6836">
        <v>0.83410644531199996</v>
      </c>
      <c r="B6836">
        <v>-115.629655779</v>
      </c>
      <c r="C6836">
        <v>-115.640529247</v>
      </c>
      <c r="D6836">
        <v>-115.643544804</v>
      </c>
      <c r="E6836">
        <v>-115.650260011</v>
      </c>
      <c r="F6836">
        <v>-115.665192508</v>
      </c>
      <c r="G6836">
        <v>-115.70228781599999</v>
      </c>
      <c r="H6836">
        <v>0</v>
      </c>
      <c r="I6836">
        <v>0.83410644531199996</v>
      </c>
      <c r="J6836">
        <v>-270.02840407500003</v>
      </c>
      <c r="K6836">
        <v>-282.12199688999999</v>
      </c>
      <c r="L6836">
        <v>-296.02133399600001</v>
      </c>
      <c r="M6836">
        <v>-300</v>
      </c>
      <c r="N6836">
        <v>-300</v>
      </c>
      <c r="O6836">
        <v>-300</v>
      </c>
    </row>
    <row r="6837" spans="1:15" x14ac:dyDescent="0.2">
      <c r="A6837">
        <v>0.834228515625</v>
      </c>
      <c r="B6837">
        <v>-115.61979596400001</v>
      </c>
      <c r="C6837">
        <v>-115.63068127</v>
      </c>
      <c r="D6837">
        <v>-115.633699835</v>
      </c>
      <c r="E6837">
        <v>-115.640419012</v>
      </c>
      <c r="F6837">
        <v>-115.65535962</v>
      </c>
      <c r="G6837">
        <v>-115.692474348</v>
      </c>
      <c r="H6837">
        <v>0</v>
      </c>
      <c r="I6837">
        <v>0.834228515625</v>
      </c>
      <c r="J6837">
        <v>-241.338627581</v>
      </c>
      <c r="K6837">
        <v>-290.14126141499997</v>
      </c>
      <c r="L6837">
        <v>-287.41120924299997</v>
      </c>
      <c r="M6837">
        <v>-284.443865028</v>
      </c>
      <c r="N6837">
        <v>-300</v>
      </c>
      <c r="O6837">
        <v>-300</v>
      </c>
    </row>
    <row r="6838" spans="1:15" x14ac:dyDescent="0.2">
      <c r="A6838">
        <v>0.83435058593800004</v>
      </c>
      <c r="B6838">
        <v>-115.61335908300001</v>
      </c>
      <c r="C6838">
        <v>-115.624256233</v>
      </c>
      <c r="D6838">
        <v>-115.627277806</v>
      </c>
      <c r="E6838">
        <v>-115.634000953</v>
      </c>
      <c r="F6838">
        <v>-115.648949672</v>
      </c>
      <c r="G6838">
        <v>-115.68608381599999</v>
      </c>
      <c r="H6838">
        <v>0</v>
      </c>
      <c r="I6838">
        <v>0.83435058593800004</v>
      </c>
      <c r="J6838">
        <v>-241.492047321</v>
      </c>
      <c r="K6838">
        <v>-289.98066089899999</v>
      </c>
      <c r="L6838">
        <v>-294.63798836199999</v>
      </c>
      <c r="M6838">
        <v>-287.69651531599999</v>
      </c>
      <c r="N6838">
        <v>-300</v>
      </c>
      <c r="O6838">
        <v>-300</v>
      </c>
    </row>
    <row r="6839" spans="1:15" x14ac:dyDescent="0.2">
      <c r="A6839">
        <v>0.83447265625</v>
      </c>
      <c r="B6839">
        <v>-115.61034076999999</v>
      </c>
      <c r="C6839">
        <v>-115.621249772</v>
      </c>
      <c r="D6839">
        <v>-115.624274353</v>
      </c>
      <c r="E6839">
        <v>-115.63100146799999</v>
      </c>
      <c r="F6839">
        <v>-115.645958298</v>
      </c>
      <c r="G6839">
        <v>-115.68311185500001</v>
      </c>
      <c r="H6839">
        <v>0</v>
      </c>
      <c r="I6839">
        <v>0.83447265625</v>
      </c>
      <c r="J6839">
        <v>-250.96130032400001</v>
      </c>
      <c r="K6839">
        <v>-298.88736006400001</v>
      </c>
      <c r="L6839">
        <v>-300</v>
      </c>
      <c r="M6839">
        <v>-295.92858473799998</v>
      </c>
      <c r="N6839">
        <v>-300</v>
      </c>
      <c r="O6839">
        <v>-300</v>
      </c>
    </row>
    <row r="6840" spans="1:15" x14ac:dyDescent="0.2">
      <c r="A6840">
        <v>0.83459472656199996</v>
      </c>
      <c r="B6840">
        <v>-115.61073890500001</v>
      </c>
      <c r="C6840">
        <v>-115.621659764</v>
      </c>
      <c r="D6840">
        <v>-115.62468735500001</v>
      </c>
      <c r="E6840">
        <v>-115.631418439</v>
      </c>
      <c r="F6840">
        <v>-115.64638337700001</v>
      </c>
      <c r="G6840">
        <v>-115.683556344</v>
      </c>
      <c r="H6840">
        <v>0</v>
      </c>
      <c r="I6840">
        <v>0.83459472656199996</v>
      </c>
      <c r="J6840">
        <v>-233.48187017800001</v>
      </c>
      <c r="K6840">
        <v>-292.81353847899999</v>
      </c>
      <c r="L6840">
        <v>-292.26489735299998</v>
      </c>
      <c r="M6840">
        <v>-286.92898004099999</v>
      </c>
      <c r="N6840">
        <v>-300</v>
      </c>
      <c r="O6840">
        <v>-300</v>
      </c>
    </row>
    <row r="6841" spans="1:15" x14ac:dyDescent="0.2">
      <c r="A6841">
        <v>0.834716796875</v>
      </c>
      <c r="B6841">
        <v>-115.61455360799999</v>
      </c>
      <c r="C6841">
        <v>-115.62548633</v>
      </c>
      <c r="D6841">
        <v>-115.62851693099999</v>
      </c>
      <c r="E6841">
        <v>-115.635251983</v>
      </c>
      <c r="F6841">
        <v>-115.65022503</v>
      </c>
      <c r="G6841">
        <v>-115.687417403</v>
      </c>
      <c r="H6841">
        <v>0</v>
      </c>
      <c r="I6841">
        <v>0.834716796875</v>
      </c>
      <c r="J6841">
        <v>-228.637545305</v>
      </c>
      <c r="K6841">
        <v>-298.639396842</v>
      </c>
      <c r="L6841">
        <v>-300</v>
      </c>
      <c r="M6841">
        <v>-279.85024859200001</v>
      </c>
      <c r="N6841">
        <v>-300</v>
      </c>
      <c r="O6841">
        <v>-300</v>
      </c>
    </row>
    <row r="6842" spans="1:15" x14ac:dyDescent="0.2">
      <c r="A6842">
        <v>0.83483886718800004</v>
      </c>
      <c r="B6842">
        <v>-115.62178724100001</v>
      </c>
      <c r="C6842">
        <v>-115.632731832</v>
      </c>
      <c r="D6842">
        <v>-115.635765444</v>
      </c>
      <c r="E6842">
        <v>-115.642504465</v>
      </c>
      <c r="F6842">
        <v>-115.65748561700001</v>
      </c>
      <c r="G6842">
        <v>-115.694697394</v>
      </c>
      <c r="H6842">
        <v>0</v>
      </c>
      <c r="I6842">
        <v>0.83483886718800004</v>
      </c>
      <c r="J6842">
        <v>-228.02493245599999</v>
      </c>
      <c r="K6842">
        <v>-300</v>
      </c>
      <c r="L6842">
        <v>-298.61030971999998</v>
      </c>
      <c r="M6842">
        <v>-276.82630432000002</v>
      </c>
      <c r="N6842">
        <v>-300</v>
      </c>
      <c r="O6842">
        <v>-300</v>
      </c>
    </row>
    <row r="6843" spans="1:15" x14ac:dyDescent="0.2">
      <c r="A6843">
        <v>0.8349609375</v>
      </c>
      <c r="B6843">
        <v>-115.632444413</v>
      </c>
      <c r="C6843">
        <v>-115.64340088100001</v>
      </c>
      <c r="D6843">
        <v>-115.646437504</v>
      </c>
      <c r="E6843">
        <v>-115.65318049299999</v>
      </c>
      <c r="F6843">
        <v>-115.66816975099999</v>
      </c>
      <c r="G6843">
        <v>-115.705400927</v>
      </c>
      <c r="H6843">
        <v>0</v>
      </c>
      <c r="I6843">
        <v>0.8349609375</v>
      </c>
      <c r="J6843">
        <v>-232.42197790700001</v>
      </c>
      <c r="K6843">
        <v>-300</v>
      </c>
      <c r="L6843">
        <v>-290.34673559399999</v>
      </c>
      <c r="M6843">
        <v>-276.57666406700002</v>
      </c>
      <c r="N6843">
        <v>-300</v>
      </c>
      <c r="O6843">
        <v>-300</v>
      </c>
    </row>
    <row r="6844" spans="1:15" x14ac:dyDescent="0.2">
      <c r="A6844">
        <v>0.83508300781199996</v>
      </c>
      <c r="B6844">
        <v>-115.646532001</v>
      </c>
      <c r="C6844">
        <v>-115.65750035000001</v>
      </c>
      <c r="D6844">
        <v>-115.660539985</v>
      </c>
      <c r="E6844">
        <v>-115.667286942</v>
      </c>
      <c r="F6844">
        <v>-115.682284305</v>
      </c>
      <c r="G6844">
        <v>-115.719534878</v>
      </c>
      <c r="H6844">
        <v>0</v>
      </c>
      <c r="I6844">
        <v>0.83508300781199996</v>
      </c>
      <c r="J6844">
        <v>-244.23908809599999</v>
      </c>
      <c r="K6844">
        <v>-300</v>
      </c>
      <c r="L6844">
        <v>-285.81836944299999</v>
      </c>
      <c r="M6844">
        <v>-278.34255424100002</v>
      </c>
      <c r="N6844">
        <v>-275.87913480700001</v>
      </c>
      <c r="O6844">
        <v>-300</v>
      </c>
    </row>
    <row r="6845" spans="1:15" x14ac:dyDescent="0.2">
      <c r="A6845">
        <v>0.835205078125</v>
      </c>
      <c r="B6845">
        <v>-115.66405915999999</v>
      </c>
      <c r="C6845">
        <v>-115.67503939700001</v>
      </c>
      <c r="D6845">
        <v>-115.678082045</v>
      </c>
      <c r="E6845">
        <v>-115.684832969</v>
      </c>
      <c r="F6845">
        <v>-115.69983843599999</v>
      </c>
      <c r="G6845">
        <v>-115.737108401</v>
      </c>
      <c r="H6845">
        <v>0</v>
      </c>
      <c r="I6845">
        <v>0.835205078125</v>
      </c>
      <c r="J6845">
        <v>-228.608159091</v>
      </c>
      <c r="K6845">
        <v>-300</v>
      </c>
      <c r="L6845">
        <v>-280.46239685199998</v>
      </c>
      <c r="M6845">
        <v>-281.12529482799999</v>
      </c>
      <c r="N6845">
        <v>-279.512786436</v>
      </c>
      <c r="O6845">
        <v>-300</v>
      </c>
    </row>
    <row r="6846" spans="1:15" x14ac:dyDescent="0.2">
      <c r="A6846">
        <v>0.83532714843800004</v>
      </c>
      <c r="B6846">
        <v>-115.685037357</v>
      </c>
      <c r="C6846">
        <v>-115.696029489</v>
      </c>
      <c r="D6846">
        <v>-115.699075151</v>
      </c>
      <c r="E6846">
        <v>-115.705830042</v>
      </c>
      <c r="F6846">
        <v>-115.720843612</v>
      </c>
      <c r="G6846">
        <v>-115.75813296600001</v>
      </c>
      <c r="H6846">
        <v>0</v>
      </c>
      <c r="I6846">
        <v>0.83532714843800004</v>
      </c>
      <c r="J6846">
        <v>-225.67314068300001</v>
      </c>
      <c r="K6846">
        <v>-300</v>
      </c>
      <c r="L6846">
        <v>-278.65088617200001</v>
      </c>
      <c r="M6846">
        <v>-282.79717304000002</v>
      </c>
      <c r="N6846">
        <v>-289.01440452200001</v>
      </c>
      <c r="O6846">
        <v>-300</v>
      </c>
    </row>
    <row r="6847" spans="1:15" x14ac:dyDescent="0.2">
      <c r="A6847">
        <v>0.83544921875</v>
      </c>
      <c r="B6847">
        <v>-115.709480404</v>
      </c>
      <c r="C6847">
        <v>-115.720484437</v>
      </c>
      <c r="D6847">
        <v>-115.723533112</v>
      </c>
      <c r="E6847">
        <v>-115.73029197</v>
      </c>
      <c r="F6847">
        <v>-115.745313642</v>
      </c>
      <c r="G6847">
        <v>-115.782622382</v>
      </c>
      <c r="H6847">
        <v>0</v>
      </c>
      <c r="I6847">
        <v>0.83544921875</v>
      </c>
      <c r="J6847">
        <v>-228.18104311499999</v>
      </c>
      <c r="K6847">
        <v>-300</v>
      </c>
      <c r="L6847">
        <v>-280.88067462599997</v>
      </c>
      <c r="M6847">
        <v>-282.10450053699998</v>
      </c>
      <c r="N6847">
        <v>-300</v>
      </c>
      <c r="O6847">
        <v>-300</v>
      </c>
    </row>
    <row r="6848" spans="1:15" x14ac:dyDescent="0.2">
      <c r="A6848">
        <v>0.83557128906199996</v>
      </c>
      <c r="B6848">
        <v>-115.737404494</v>
      </c>
      <c r="C6848">
        <v>-115.74842043300001</v>
      </c>
      <c r="D6848">
        <v>-115.751472124</v>
      </c>
      <c r="E6848">
        <v>-115.75823494799999</v>
      </c>
      <c r="F6848">
        <v>-115.773264721</v>
      </c>
      <c r="G6848">
        <v>-115.81059284299999</v>
      </c>
      <c r="H6848">
        <v>0</v>
      </c>
      <c r="I6848">
        <v>0.83557128906199996</v>
      </c>
      <c r="J6848">
        <v>-256.476766532</v>
      </c>
      <c r="K6848">
        <v>-300</v>
      </c>
      <c r="L6848">
        <v>-283.05661035700001</v>
      </c>
      <c r="M6848">
        <v>-280.84239279600001</v>
      </c>
      <c r="N6848">
        <v>-300</v>
      </c>
      <c r="O6848">
        <v>-300</v>
      </c>
    </row>
    <row r="6849" spans="1:15" x14ac:dyDescent="0.2">
      <c r="A6849">
        <v>0.835693359375</v>
      </c>
      <c r="B6849">
        <v>-115.768828251</v>
      </c>
      <c r="C6849">
        <v>-115.779856103</v>
      </c>
      <c r="D6849">
        <v>-115.782910809</v>
      </c>
      <c r="E6849">
        <v>-115.7896776</v>
      </c>
      <c r="F6849">
        <v>-115.804715473</v>
      </c>
      <c r="G6849">
        <v>-115.842062974</v>
      </c>
      <c r="H6849">
        <v>0</v>
      </c>
      <c r="I6849">
        <v>0.835693359375</v>
      </c>
      <c r="J6849">
        <v>-225.25945576000001</v>
      </c>
      <c r="K6849">
        <v>-300</v>
      </c>
      <c r="L6849">
        <v>-300</v>
      </c>
      <c r="M6849">
        <v>-281.21885008200002</v>
      </c>
      <c r="N6849">
        <v>-300</v>
      </c>
      <c r="O6849">
        <v>-300</v>
      </c>
    </row>
    <row r="6850" spans="1:15" x14ac:dyDescent="0.2">
      <c r="A6850">
        <v>0.83581542968800004</v>
      </c>
      <c r="B6850">
        <v>-115.80377278500001</v>
      </c>
      <c r="C6850">
        <v>-115.814812557</v>
      </c>
      <c r="D6850">
        <v>-115.817870279</v>
      </c>
      <c r="E6850">
        <v>-115.824641036</v>
      </c>
      <c r="F6850">
        <v>-115.83968700699999</v>
      </c>
      <c r="G6850">
        <v>-115.87705388400001</v>
      </c>
      <c r="H6850">
        <v>0</v>
      </c>
      <c r="I6850">
        <v>0.83581542968800004</v>
      </c>
      <c r="J6850">
        <v>-220.298719199</v>
      </c>
      <c r="K6850">
        <v>-300</v>
      </c>
      <c r="L6850">
        <v>-286.68362856200002</v>
      </c>
      <c r="M6850">
        <v>-285.25393937600001</v>
      </c>
      <c r="N6850">
        <v>-300</v>
      </c>
      <c r="O6850">
        <v>-300</v>
      </c>
    </row>
    <row r="6851" spans="1:15" x14ac:dyDescent="0.2">
      <c r="A6851">
        <v>0.8359375</v>
      </c>
      <c r="B6851">
        <v>-115.84226175400001</v>
      </c>
      <c r="C6851">
        <v>-115.85331345199999</v>
      </c>
      <c r="D6851">
        <v>-115.856374191</v>
      </c>
      <c r="E6851">
        <v>-115.863148913</v>
      </c>
      <c r="F6851">
        <v>-115.878202981</v>
      </c>
      <c r="G6851">
        <v>-115.915589231</v>
      </c>
      <c r="H6851">
        <v>0</v>
      </c>
      <c r="I6851">
        <v>0.8359375</v>
      </c>
      <c r="J6851">
        <v>-219.47159303699999</v>
      </c>
      <c r="K6851">
        <v>-300</v>
      </c>
      <c r="L6851">
        <v>-300</v>
      </c>
      <c r="M6851">
        <v>-300</v>
      </c>
      <c r="N6851">
        <v>-300</v>
      </c>
      <c r="O6851">
        <v>-300</v>
      </c>
    </row>
    <row r="6852" spans="1:15" x14ac:dyDescent="0.2">
      <c r="A6852">
        <v>0.83605957031199996</v>
      </c>
      <c r="B6852">
        <v>-115.884321433</v>
      </c>
      <c r="C6852">
        <v>-115.89538506300001</v>
      </c>
      <c r="D6852">
        <v>-115.898448819</v>
      </c>
      <c r="E6852">
        <v>-115.90522750700001</v>
      </c>
      <c r="F6852">
        <v>-115.920289672</v>
      </c>
      <c r="G6852">
        <v>-115.95769529</v>
      </c>
      <c r="H6852">
        <v>0</v>
      </c>
      <c r="I6852">
        <v>0.83605957031199996</v>
      </c>
      <c r="J6852">
        <v>-222.391108368</v>
      </c>
      <c r="K6852">
        <v>-281.601673957</v>
      </c>
      <c r="L6852">
        <v>-286.27556781499999</v>
      </c>
      <c r="M6852">
        <v>-285.23812461900002</v>
      </c>
      <c r="N6852">
        <v>-300</v>
      </c>
      <c r="O6852">
        <v>-300</v>
      </c>
    </row>
    <row r="6853" spans="1:15" x14ac:dyDescent="0.2">
      <c r="A6853">
        <v>0.836181640625</v>
      </c>
      <c r="B6853">
        <v>-115.92998079500001</v>
      </c>
      <c r="C6853">
        <v>-115.941056363</v>
      </c>
      <c r="D6853">
        <v>-115.94412313799999</v>
      </c>
      <c r="E6853">
        <v>-115.950905791</v>
      </c>
      <c r="F6853">
        <v>-115.965976051</v>
      </c>
      <c r="G6853">
        <v>-116.003401035</v>
      </c>
      <c r="H6853">
        <v>0</v>
      </c>
      <c r="I6853">
        <v>0.836181640625</v>
      </c>
      <c r="J6853">
        <v>-235.09390811200001</v>
      </c>
      <c r="K6853">
        <v>-258.86878004599998</v>
      </c>
      <c r="L6853">
        <v>-300</v>
      </c>
      <c r="M6853">
        <v>-281.14865250899999</v>
      </c>
      <c r="N6853">
        <v>-300</v>
      </c>
      <c r="O6853">
        <v>-300</v>
      </c>
    </row>
    <row r="6854" spans="1:15" x14ac:dyDescent="0.2">
      <c r="A6854">
        <v>0.83630371093800004</v>
      </c>
      <c r="B6854">
        <v>-115.9792716</v>
      </c>
      <c r="C6854">
        <v>-115.99035911199999</v>
      </c>
      <c r="D6854">
        <v>-115.99342890600001</v>
      </c>
      <c r="E6854">
        <v>-116.00021552299999</v>
      </c>
      <c r="F6854">
        <v>-116.01529387799999</v>
      </c>
      <c r="G6854">
        <v>-116.05273822300001</v>
      </c>
      <c r="H6854">
        <v>0</v>
      </c>
      <c r="I6854">
        <v>0.83630371093800004</v>
      </c>
      <c r="J6854">
        <v>-227.78643686199999</v>
      </c>
      <c r="K6854">
        <v>-243.567956036</v>
      </c>
      <c r="L6854">
        <v>-281.82570855199998</v>
      </c>
      <c r="M6854">
        <v>-280.72914730700001</v>
      </c>
      <c r="N6854">
        <v>-300</v>
      </c>
      <c r="O6854">
        <v>-300</v>
      </c>
    </row>
    <row r="6855" spans="1:15" x14ac:dyDescent="0.2">
      <c r="A6855">
        <v>0.83642578125</v>
      </c>
      <c r="B6855">
        <v>-116.032228488</v>
      </c>
      <c r="C6855">
        <v>-116.04332795099999</v>
      </c>
      <c r="D6855">
        <v>-116.046400764</v>
      </c>
      <c r="E6855">
        <v>-116.05319134600001</v>
      </c>
      <c r="F6855">
        <v>-116.068277795</v>
      </c>
      <c r="G6855">
        <v>-116.105741497</v>
      </c>
      <c r="H6855">
        <v>0</v>
      </c>
      <c r="I6855">
        <v>0.83642578125</v>
      </c>
      <c r="J6855">
        <v>-223.39093274499999</v>
      </c>
      <c r="K6855">
        <v>-232.46351672200001</v>
      </c>
      <c r="L6855">
        <v>-279.238344133</v>
      </c>
      <c r="M6855">
        <v>-281.97508754199998</v>
      </c>
      <c r="N6855">
        <v>-300</v>
      </c>
      <c r="O6855">
        <v>-300</v>
      </c>
    </row>
    <row r="6856" spans="1:15" x14ac:dyDescent="0.2">
      <c r="A6856">
        <v>0.83654785156199996</v>
      </c>
      <c r="B6856">
        <v>-116.088889094</v>
      </c>
      <c r="C6856">
        <v>-116.100000514</v>
      </c>
      <c r="D6856">
        <v>-116.103076347</v>
      </c>
      <c r="E6856">
        <v>-116.10987089299999</v>
      </c>
      <c r="F6856">
        <v>-116.124965434</v>
      </c>
      <c r="G6856">
        <v>-116.162448492</v>
      </c>
      <c r="H6856">
        <v>0</v>
      </c>
      <c r="I6856">
        <v>0.83654785156199996</v>
      </c>
      <c r="J6856">
        <v>-227.20574351799999</v>
      </c>
      <c r="K6856">
        <v>-224.31754914800001</v>
      </c>
      <c r="L6856">
        <v>-276.55708728500002</v>
      </c>
      <c r="M6856">
        <v>-282.61910714700002</v>
      </c>
      <c r="N6856">
        <v>-288.78050807599999</v>
      </c>
      <c r="O6856">
        <v>-300</v>
      </c>
    </row>
    <row r="6857" spans="1:15" x14ac:dyDescent="0.2">
      <c r="A6857">
        <v>0.836669921875</v>
      </c>
      <c r="B6857">
        <v>-116.149294164</v>
      </c>
      <c r="C6857">
        <v>-116.16041754600001</v>
      </c>
      <c r="D6857">
        <v>-116.1634964</v>
      </c>
      <c r="E6857">
        <v>-116.17029491</v>
      </c>
      <c r="F6857">
        <v>-116.185397542</v>
      </c>
      <c r="G6857">
        <v>-116.222899951</v>
      </c>
      <c r="H6857">
        <v>0</v>
      </c>
      <c r="I6857">
        <v>0.836669921875</v>
      </c>
      <c r="J6857">
        <v>-231.290190478</v>
      </c>
      <c r="K6857">
        <v>-218.49035466500001</v>
      </c>
      <c r="L6857">
        <v>-277.911472925</v>
      </c>
      <c r="M6857">
        <v>-280.88110505700001</v>
      </c>
      <c r="N6857">
        <v>-279.25458479299999</v>
      </c>
      <c r="O6857">
        <v>-300</v>
      </c>
    </row>
    <row r="6858" spans="1:15" x14ac:dyDescent="0.2">
      <c r="A6858">
        <v>0.83679199218800004</v>
      </c>
      <c r="B6858">
        <v>-116.213487683</v>
      </c>
      <c r="C6858">
        <v>-116.22462303499999</v>
      </c>
      <c r="D6858">
        <v>-116.227704911</v>
      </c>
      <c r="E6858">
        <v>-116.234507384</v>
      </c>
      <c r="F6858">
        <v>-116.249618107</v>
      </c>
      <c r="G6858">
        <v>-116.28713986299999</v>
      </c>
      <c r="H6858">
        <v>0</v>
      </c>
      <c r="I6858">
        <v>0.83679199218800004</v>
      </c>
      <c r="J6858">
        <v>-218.66166019799999</v>
      </c>
      <c r="K6858">
        <v>-214.59669918700001</v>
      </c>
      <c r="L6858">
        <v>-282.73627803099998</v>
      </c>
      <c r="M6858">
        <v>-278.049851988</v>
      </c>
      <c r="N6858">
        <v>-275.57018846300002</v>
      </c>
      <c r="O6858">
        <v>-300</v>
      </c>
    </row>
    <row r="6859" spans="1:15" x14ac:dyDescent="0.2">
      <c r="A6859">
        <v>0.8369140625</v>
      </c>
      <c r="B6859">
        <v>-116.281517028</v>
      </c>
      <c r="C6859">
        <v>-116.292664355</v>
      </c>
      <c r="D6859">
        <v>-116.295749253</v>
      </c>
      <c r="E6859">
        <v>-116.30255569000001</v>
      </c>
      <c r="F6859">
        <v>-116.317674501</v>
      </c>
      <c r="G6859">
        <v>-116.355215601</v>
      </c>
      <c r="H6859">
        <v>0</v>
      </c>
      <c r="I6859">
        <v>0.8369140625</v>
      </c>
      <c r="J6859">
        <v>-214.72253858799999</v>
      </c>
      <c r="K6859">
        <v>-212.375151918</v>
      </c>
      <c r="L6859">
        <v>-286.80752851800003</v>
      </c>
      <c r="M6859">
        <v>-276.24113069399999</v>
      </c>
      <c r="N6859">
        <v>-300</v>
      </c>
      <c r="O6859">
        <v>-300</v>
      </c>
    </row>
    <row r="6860" spans="1:15" x14ac:dyDescent="0.2">
      <c r="A6860">
        <v>0.83703613281199996</v>
      </c>
      <c r="B6860">
        <v>-116.353433118</v>
      </c>
      <c r="C6860">
        <v>-116.36459242700001</v>
      </c>
      <c r="D6860">
        <v>-116.36768034799999</v>
      </c>
      <c r="E6860">
        <v>-116.374490747</v>
      </c>
      <c r="F6860">
        <v>-116.38961764699999</v>
      </c>
      <c r="G6860">
        <v>-116.427178087</v>
      </c>
      <c r="H6860">
        <v>0</v>
      </c>
      <c r="I6860">
        <v>0.83703613281199996</v>
      </c>
      <c r="J6860">
        <v>-214.269077815</v>
      </c>
      <c r="K6860">
        <v>-211.62256397100001</v>
      </c>
      <c r="L6860">
        <v>-294.49323233400003</v>
      </c>
      <c r="M6860">
        <v>-276.44294131800001</v>
      </c>
      <c r="N6860">
        <v>-300</v>
      </c>
      <c r="O6860">
        <v>-300</v>
      </c>
    </row>
    <row r="6861" spans="1:15" x14ac:dyDescent="0.2">
      <c r="A6861">
        <v>0.837158203125</v>
      </c>
      <c r="B6861">
        <v>-116.429290591</v>
      </c>
      <c r="C6861">
        <v>-116.440461887</v>
      </c>
      <c r="D6861">
        <v>-116.44355283199999</v>
      </c>
      <c r="E6861">
        <v>-116.45036719399999</v>
      </c>
      <c r="F6861">
        <v>-116.46550218100001</v>
      </c>
      <c r="G6861">
        <v>-116.503081958</v>
      </c>
      <c r="H6861">
        <v>0</v>
      </c>
      <c r="I6861">
        <v>0.837158203125</v>
      </c>
      <c r="J6861">
        <v>-217.365291168</v>
      </c>
      <c r="K6861">
        <v>-212.154006724</v>
      </c>
      <c r="L6861">
        <v>-297.99812753499998</v>
      </c>
      <c r="M6861">
        <v>-279.42403930400002</v>
      </c>
      <c r="N6861">
        <v>-300</v>
      </c>
      <c r="O6861">
        <v>-300</v>
      </c>
    </row>
    <row r="6862" spans="1:15" x14ac:dyDescent="0.2">
      <c r="A6862">
        <v>0.83728027343800004</v>
      </c>
      <c r="B6862">
        <v>-116.509147993</v>
      </c>
      <c r="C6862">
        <v>-116.52033128399999</v>
      </c>
      <c r="D6862">
        <v>-116.523425253</v>
      </c>
      <c r="E6862">
        <v>-116.530243578</v>
      </c>
      <c r="F6862">
        <v>-116.54538665</v>
      </c>
      <c r="G6862">
        <v>-116.582985761</v>
      </c>
      <c r="H6862">
        <v>0</v>
      </c>
      <c r="I6862">
        <v>0.83728027343800004</v>
      </c>
      <c r="J6862">
        <v>-230.50822130099999</v>
      </c>
      <c r="K6862">
        <v>-213.77780816500001</v>
      </c>
      <c r="L6862">
        <v>-286.915694282</v>
      </c>
      <c r="M6862">
        <v>-286.450886583</v>
      </c>
      <c r="N6862">
        <v>-300</v>
      </c>
      <c r="O6862">
        <v>-300</v>
      </c>
    </row>
    <row r="6863" spans="1:15" x14ac:dyDescent="0.2">
      <c r="A6863">
        <v>0.83740234375</v>
      </c>
      <c r="B6863">
        <v>-116.59306798999999</v>
      </c>
      <c r="C6863">
        <v>-116.604263281</v>
      </c>
      <c r="D6863">
        <v>-116.607360274</v>
      </c>
      <c r="E6863">
        <v>-116.61418256100001</v>
      </c>
      <c r="F6863">
        <v>-116.629333718</v>
      </c>
      <c r="G6863">
        <v>-116.666952158</v>
      </c>
      <c r="H6863">
        <v>0</v>
      </c>
      <c r="I6863">
        <v>0.83740234375</v>
      </c>
      <c r="J6863">
        <v>-221.938414263</v>
      </c>
      <c r="K6863">
        <v>-216.284271776</v>
      </c>
      <c r="L6863">
        <v>-300</v>
      </c>
      <c r="M6863">
        <v>-295.47623859700002</v>
      </c>
      <c r="N6863">
        <v>-300</v>
      </c>
      <c r="O6863">
        <v>-300</v>
      </c>
    </row>
    <row r="6864" spans="1:15" x14ac:dyDescent="0.2">
      <c r="A6864">
        <v>0.83752441406199996</v>
      </c>
      <c r="B6864">
        <v>-116.681117587</v>
      </c>
      <c r="C6864">
        <v>-116.692324885</v>
      </c>
      <c r="D6864">
        <v>-116.69542490400001</v>
      </c>
      <c r="E6864">
        <v>-116.702251152</v>
      </c>
      <c r="F6864">
        <v>-116.71741039299999</v>
      </c>
      <c r="G6864">
        <v>-116.755048159</v>
      </c>
      <c r="H6864">
        <v>0</v>
      </c>
      <c r="I6864">
        <v>0.83752441406199996</v>
      </c>
      <c r="J6864">
        <v>-216.63199608900001</v>
      </c>
      <c r="K6864">
        <v>-219.426194229</v>
      </c>
      <c r="L6864">
        <v>-287.71818859199999</v>
      </c>
      <c r="M6864">
        <v>-287.14450362700001</v>
      </c>
      <c r="N6864">
        <v>-300</v>
      </c>
      <c r="O6864">
        <v>-300</v>
      </c>
    </row>
    <row r="6865" spans="1:15" x14ac:dyDescent="0.2">
      <c r="A6865">
        <v>0.837646484375</v>
      </c>
      <c r="B6865">
        <v>-116.773368386</v>
      </c>
      <c r="C6865">
        <v>-116.784587696</v>
      </c>
      <c r="D6865">
        <v>-116.787690742</v>
      </c>
      <c r="E6865">
        <v>-116.794520952</v>
      </c>
      <c r="F6865">
        <v>-116.809688275</v>
      </c>
      <c r="G6865">
        <v>-116.84734536400001</v>
      </c>
      <c r="H6865">
        <v>0</v>
      </c>
      <c r="I6865">
        <v>0.837646484375</v>
      </c>
      <c r="J6865">
        <v>-216.76835303999999</v>
      </c>
      <c r="K6865">
        <v>-222.79270072200001</v>
      </c>
      <c r="L6865">
        <v>-279.54506983099998</v>
      </c>
      <c r="M6865">
        <v>-283.8503503</v>
      </c>
      <c r="N6865">
        <v>-300</v>
      </c>
      <c r="O6865">
        <v>-300</v>
      </c>
    </row>
    <row r="6866" spans="1:15" x14ac:dyDescent="0.2">
      <c r="A6866">
        <v>0.83776855468800004</v>
      </c>
      <c r="B6866">
        <v>-116.869896854</v>
      </c>
      <c r="C6866">
        <v>-116.881128184</v>
      </c>
      <c r="D6866">
        <v>-116.884234256</v>
      </c>
      <c r="E6866">
        <v>-116.89106842699999</v>
      </c>
      <c r="F6866">
        <v>-116.906243831</v>
      </c>
      <c r="G6866">
        <v>-116.94392023899999</v>
      </c>
      <c r="H6866">
        <v>0</v>
      </c>
      <c r="I6866">
        <v>0.83776855468800004</v>
      </c>
      <c r="J6866">
        <v>-221.98277928100001</v>
      </c>
      <c r="K6866">
        <v>-225.44968276500001</v>
      </c>
      <c r="L6866">
        <v>-287.18706101399999</v>
      </c>
      <c r="M6866">
        <v>-300</v>
      </c>
      <c r="N6866">
        <v>-300</v>
      </c>
      <c r="O6866">
        <v>-300</v>
      </c>
    </row>
    <row r="6867" spans="1:15" x14ac:dyDescent="0.2">
      <c r="A6867">
        <v>0.837890625</v>
      </c>
      <c r="B6867">
        <v>-116.97078462499999</v>
      </c>
      <c r="C6867">
        <v>-116.98202798</v>
      </c>
      <c r="D6867">
        <v>-116.985137079</v>
      </c>
      <c r="E6867">
        <v>-116.991975211</v>
      </c>
      <c r="F6867">
        <v>-117.007158696</v>
      </c>
      <c r="G6867">
        <v>-117.044854419</v>
      </c>
      <c r="H6867">
        <v>0</v>
      </c>
      <c r="I6867">
        <v>0.837890625</v>
      </c>
      <c r="J6867">
        <v>-239.20883175099999</v>
      </c>
      <c r="K6867">
        <v>-225.93592408699999</v>
      </c>
      <c r="L6867">
        <v>-282.13200104100002</v>
      </c>
      <c r="M6867">
        <v>-300</v>
      </c>
      <c r="N6867">
        <v>-300</v>
      </c>
      <c r="O6867">
        <v>-300</v>
      </c>
    </row>
    <row r="6868" spans="1:15" x14ac:dyDescent="0.2">
      <c r="A6868">
        <v>0.83801269531199996</v>
      </c>
      <c r="B6868">
        <v>-117.07611882499999</v>
      </c>
      <c r="C6868">
        <v>-117.087374211</v>
      </c>
      <c r="D6868">
        <v>-117.09048633899999</v>
      </c>
      <c r="E6868">
        <v>-117.097328432</v>
      </c>
      <c r="F6868">
        <v>-117.112519996</v>
      </c>
      <c r="G6868">
        <v>-117.15023503</v>
      </c>
      <c r="H6868">
        <v>0</v>
      </c>
      <c r="I6868">
        <v>0.83801269531199996</v>
      </c>
      <c r="J6868">
        <v>-222.49155461399999</v>
      </c>
      <c r="K6868">
        <v>-223.91651553599999</v>
      </c>
      <c r="L6868">
        <v>-289.665777273</v>
      </c>
      <c r="M6868">
        <v>-300</v>
      </c>
      <c r="N6868">
        <v>-300</v>
      </c>
      <c r="O6868">
        <v>-300</v>
      </c>
    </row>
    <row r="6869" spans="1:15" x14ac:dyDescent="0.2">
      <c r="A6869">
        <v>0.838134765625</v>
      </c>
      <c r="B6869">
        <v>-117.185992435</v>
      </c>
      <c r="C6869">
        <v>-117.19725986</v>
      </c>
      <c r="D6869">
        <v>-117.200375016</v>
      </c>
      <c r="E6869">
        <v>-117.207221069</v>
      </c>
      <c r="F6869">
        <v>-117.222420711</v>
      </c>
      <c r="G6869">
        <v>-117.26015505399999</v>
      </c>
      <c r="H6869">
        <v>0</v>
      </c>
      <c r="I6869">
        <v>0.838134765625</v>
      </c>
      <c r="J6869">
        <v>-222.62282019899999</v>
      </c>
      <c r="K6869">
        <v>-220.71795803099999</v>
      </c>
      <c r="L6869">
        <v>-292.47596368400002</v>
      </c>
      <c r="M6869">
        <v>-300</v>
      </c>
      <c r="N6869">
        <v>-300</v>
      </c>
      <c r="O6869">
        <v>-300</v>
      </c>
    </row>
    <row r="6870" spans="1:15" x14ac:dyDescent="0.2">
      <c r="A6870">
        <v>0.83825683593800004</v>
      </c>
      <c r="B6870">
        <v>-117.300504687</v>
      </c>
      <c r="C6870">
        <v>-117.311784155</v>
      </c>
      <c r="D6870">
        <v>-117.31490234100001</v>
      </c>
      <c r="E6870">
        <v>-117.321752354</v>
      </c>
      <c r="F6870">
        <v>-117.336960073</v>
      </c>
      <c r="G6870">
        <v>-117.37471372</v>
      </c>
      <c r="H6870">
        <v>0</v>
      </c>
      <c r="I6870">
        <v>0.83825683593800004</v>
      </c>
      <c r="J6870">
        <v>-252.50557203400001</v>
      </c>
      <c r="K6870">
        <v>-217.46915060399999</v>
      </c>
      <c r="L6870">
        <v>-300</v>
      </c>
      <c r="M6870">
        <v>-300</v>
      </c>
      <c r="N6870">
        <v>-300</v>
      </c>
      <c r="O6870">
        <v>-300</v>
      </c>
    </row>
    <row r="6871" spans="1:15" x14ac:dyDescent="0.2">
      <c r="A6871">
        <v>0.83837890625</v>
      </c>
      <c r="B6871">
        <v>-117.419761494</v>
      </c>
      <c r="C6871">
        <v>-117.431053013</v>
      </c>
      <c r="D6871">
        <v>-117.43417422900001</v>
      </c>
      <c r="E6871">
        <v>-117.44102820099999</v>
      </c>
      <c r="F6871">
        <v>-117.456243996</v>
      </c>
      <c r="G6871">
        <v>-117.49401694399999</v>
      </c>
      <c r="H6871">
        <v>0</v>
      </c>
      <c r="I6871">
        <v>0.83837890625</v>
      </c>
      <c r="J6871">
        <v>-219.43557545900001</v>
      </c>
      <c r="K6871">
        <v>-214.58444011700001</v>
      </c>
      <c r="L6871">
        <v>-297.10696374100002</v>
      </c>
      <c r="M6871">
        <v>-300</v>
      </c>
      <c r="N6871">
        <v>-300</v>
      </c>
      <c r="O6871">
        <v>-300</v>
      </c>
    </row>
    <row r="6872" spans="1:15" x14ac:dyDescent="0.2">
      <c r="A6872">
        <v>0.83850097656199996</v>
      </c>
      <c r="B6872">
        <v>-117.543875937</v>
      </c>
      <c r="C6872">
        <v>-117.555179513</v>
      </c>
      <c r="D6872">
        <v>-117.55830376</v>
      </c>
      <c r="E6872">
        <v>-117.565161691</v>
      </c>
      <c r="F6872">
        <v>-117.580385561</v>
      </c>
      <c r="G6872">
        <v>-117.618177805</v>
      </c>
      <c r="H6872">
        <v>0</v>
      </c>
      <c r="I6872">
        <v>0.83850097656199996</v>
      </c>
      <c r="J6872">
        <v>-214.08958702699999</v>
      </c>
      <c r="K6872">
        <v>-212.13756328900001</v>
      </c>
      <c r="L6872">
        <v>-294.664020376</v>
      </c>
      <c r="M6872">
        <v>-300</v>
      </c>
      <c r="N6872">
        <v>-300</v>
      </c>
      <c r="O6872">
        <v>-300</v>
      </c>
    </row>
    <row r="6873" spans="1:15" x14ac:dyDescent="0.2">
      <c r="A6873">
        <v>0.838623046875</v>
      </c>
      <c r="B6873">
        <v>-117.672968787</v>
      </c>
      <c r="C6873">
        <v>-117.684284425</v>
      </c>
      <c r="D6873">
        <v>-117.687411704</v>
      </c>
      <c r="E6873">
        <v>-117.69427359399999</v>
      </c>
      <c r="F6873">
        <v>-117.709505537</v>
      </c>
      <c r="G6873">
        <v>-117.747317075</v>
      </c>
      <c r="H6873">
        <v>0</v>
      </c>
      <c r="I6873">
        <v>0.838623046875</v>
      </c>
      <c r="J6873">
        <v>-213.171377167</v>
      </c>
      <c r="K6873">
        <v>-210.09540290199999</v>
      </c>
      <c r="L6873">
        <v>-300</v>
      </c>
      <c r="M6873">
        <v>-300</v>
      </c>
      <c r="N6873">
        <v>-300</v>
      </c>
      <c r="O6873">
        <v>-300</v>
      </c>
    </row>
    <row r="6874" spans="1:15" x14ac:dyDescent="0.2">
      <c r="A6874">
        <v>0.83874511718800004</v>
      </c>
      <c r="B6874">
        <v>-117.80716909100001</v>
      </c>
      <c r="C6874">
        <v>-117.818496798</v>
      </c>
      <c r="D6874">
        <v>-117.821627109</v>
      </c>
      <c r="E6874">
        <v>-117.82849295699999</v>
      </c>
      <c r="F6874">
        <v>-117.843732973</v>
      </c>
      <c r="G6874">
        <v>-117.881563801</v>
      </c>
      <c r="H6874">
        <v>0</v>
      </c>
      <c r="I6874">
        <v>0.83874511718800004</v>
      </c>
      <c r="J6874">
        <v>-216.181124157</v>
      </c>
      <c r="K6874">
        <v>-208.40373183</v>
      </c>
      <c r="L6874">
        <v>-300</v>
      </c>
      <c r="M6874">
        <v>-300</v>
      </c>
      <c r="N6874">
        <v>-300</v>
      </c>
      <c r="O6874">
        <v>-300</v>
      </c>
    </row>
    <row r="6875" spans="1:15" x14ac:dyDescent="0.2">
      <c r="A6875">
        <v>0.8388671875</v>
      </c>
      <c r="B6875">
        <v>-117.946614817</v>
      </c>
      <c r="C6875">
        <v>-117.957954599</v>
      </c>
      <c r="D6875">
        <v>-117.961087943</v>
      </c>
      <c r="E6875">
        <v>-117.96795774900001</v>
      </c>
      <c r="F6875">
        <v>-117.983205837</v>
      </c>
      <c r="G6875">
        <v>-118.02105595099999</v>
      </c>
      <c r="H6875">
        <v>0</v>
      </c>
      <c r="I6875">
        <v>0.8388671875</v>
      </c>
      <c r="J6875">
        <v>-229.88160391900001</v>
      </c>
      <c r="K6875">
        <v>-207.01607151300001</v>
      </c>
      <c r="L6875">
        <v>-300</v>
      </c>
      <c r="M6875">
        <v>-300</v>
      </c>
      <c r="N6875">
        <v>-300</v>
      </c>
      <c r="O6875">
        <v>-300</v>
      </c>
    </row>
    <row r="6876" spans="1:15" x14ac:dyDescent="0.2">
      <c r="A6876">
        <v>0.83898925781199996</v>
      </c>
      <c r="B6876">
        <v>-118.09145357</v>
      </c>
      <c r="C6876">
        <v>-118.102805433</v>
      </c>
      <c r="D6876">
        <v>-118.10594181099999</v>
      </c>
      <c r="E6876">
        <v>-118.112815574</v>
      </c>
      <c r="F6876">
        <v>-118.128071732</v>
      </c>
      <c r="G6876">
        <v>-118.165941129</v>
      </c>
      <c r="H6876">
        <v>0</v>
      </c>
      <c r="I6876">
        <v>0.83898925781199996</v>
      </c>
      <c r="J6876">
        <v>-221.07148728600001</v>
      </c>
      <c r="K6876">
        <v>-205.89670978999999</v>
      </c>
      <c r="L6876">
        <v>-298.44863012000002</v>
      </c>
      <c r="M6876">
        <v>-300</v>
      </c>
      <c r="N6876">
        <v>-300</v>
      </c>
      <c r="O6876">
        <v>-300</v>
      </c>
    </row>
    <row r="6877" spans="1:15" x14ac:dyDescent="0.2">
      <c r="A6877">
        <v>0.839111328125</v>
      </c>
      <c r="B6877">
        <v>-118.241843383</v>
      </c>
      <c r="C6877">
        <v>-118.253207334</v>
      </c>
      <c r="D6877">
        <v>-118.256346745</v>
      </c>
      <c r="E6877">
        <v>-118.263224467</v>
      </c>
      <c r="F6877">
        <v>-118.278488694</v>
      </c>
      <c r="G6877">
        <v>-118.316377368</v>
      </c>
      <c r="H6877">
        <v>0</v>
      </c>
      <c r="I6877">
        <v>0.839111328125</v>
      </c>
      <c r="J6877">
        <v>-217.06610703300001</v>
      </c>
      <c r="K6877">
        <v>-205.01439272100001</v>
      </c>
      <c r="L6877">
        <v>-300</v>
      </c>
      <c r="M6877">
        <v>-300</v>
      </c>
      <c r="N6877">
        <v>-300</v>
      </c>
      <c r="O6877">
        <v>-300</v>
      </c>
    </row>
    <row r="6878" spans="1:15" x14ac:dyDescent="0.2">
      <c r="A6878">
        <v>0.83923339843800004</v>
      </c>
      <c r="B6878">
        <v>-118.397953602</v>
      </c>
      <c r="C6878">
        <v>-118.40932964700001</v>
      </c>
      <c r="D6878">
        <v>-118.41247209300001</v>
      </c>
      <c r="E6878">
        <v>-118.41935377199999</v>
      </c>
      <c r="F6878">
        <v>-118.434626067</v>
      </c>
      <c r="G6878">
        <v>-118.472534016</v>
      </c>
      <c r="H6878">
        <v>0</v>
      </c>
      <c r="I6878">
        <v>0.83923339843800004</v>
      </c>
      <c r="J6878">
        <v>-221.13883238400001</v>
      </c>
      <c r="K6878">
        <v>-204.340595283</v>
      </c>
      <c r="L6878">
        <v>-298.570589665</v>
      </c>
      <c r="M6878">
        <v>-300</v>
      </c>
      <c r="N6878">
        <v>-300</v>
      </c>
      <c r="O6878">
        <v>-300</v>
      </c>
    </row>
    <row r="6879" spans="1:15" x14ac:dyDescent="0.2">
      <c r="A6879">
        <v>0.83935546875</v>
      </c>
      <c r="B6879">
        <v>-118.55996587</v>
      </c>
      <c r="C6879">
        <v>-118.571354015</v>
      </c>
      <c r="D6879">
        <v>-118.57449949700001</v>
      </c>
      <c r="E6879">
        <v>-118.58138513199999</v>
      </c>
      <c r="F6879">
        <v>-118.59666549400001</v>
      </c>
      <c r="G6879">
        <v>-118.634592715</v>
      </c>
      <c r="H6879">
        <v>0</v>
      </c>
      <c r="I6879">
        <v>0.83935546875</v>
      </c>
      <c r="J6879">
        <v>-225.61299091199999</v>
      </c>
      <c r="K6879">
        <v>-203.853716865</v>
      </c>
      <c r="L6879">
        <v>-300</v>
      </c>
      <c r="M6879">
        <v>-300</v>
      </c>
      <c r="N6879">
        <v>-300</v>
      </c>
      <c r="O6879">
        <v>-300</v>
      </c>
    </row>
    <row r="6880" spans="1:15" x14ac:dyDescent="0.2">
      <c r="A6880">
        <v>0.83947753906199996</v>
      </c>
      <c r="B6880">
        <v>-118.728075222</v>
      </c>
      <c r="C6880">
        <v>-118.739475474</v>
      </c>
      <c r="D6880">
        <v>-118.74262399200001</v>
      </c>
      <c r="E6880">
        <v>-118.749513583</v>
      </c>
      <c r="F6880">
        <v>-118.764802011</v>
      </c>
      <c r="G6880">
        <v>-118.802748499</v>
      </c>
      <c r="H6880">
        <v>0</v>
      </c>
      <c r="I6880">
        <v>0.83947753906199996</v>
      </c>
      <c r="J6880">
        <v>-213.35691384200001</v>
      </c>
      <c r="K6880">
        <v>-203.540204149</v>
      </c>
      <c r="L6880">
        <v>-300</v>
      </c>
      <c r="M6880">
        <v>-300</v>
      </c>
      <c r="N6880">
        <v>-300</v>
      </c>
      <c r="O6880">
        <v>-300</v>
      </c>
    </row>
    <row r="6881" spans="1:15" x14ac:dyDescent="0.2">
      <c r="A6881">
        <v>0.839599609375</v>
      </c>
      <c r="B6881">
        <v>-118.90249131900001</v>
      </c>
      <c r="C6881">
        <v>-118.913903683</v>
      </c>
      <c r="D6881">
        <v>-118.917055237</v>
      </c>
      <c r="E6881">
        <v>-118.92394878499999</v>
      </c>
      <c r="F6881">
        <v>-118.939245277</v>
      </c>
      <c r="G6881">
        <v>-118.977211029</v>
      </c>
      <c r="H6881">
        <v>0</v>
      </c>
      <c r="I6881">
        <v>0.839599609375</v>
      </c>
      <c r="J6881">
        <v>-210.03589225900001</v>
      </c>
      <c r="K6881">
        <v>-203.38898474999999</v>
      </c>
      <c r="L6881">
        <v>-300</v>
      </c>
      <c r="M6881">
        <v>-300</v>
      </c>
      <c r="N6881">
        <v>-300</v>
      </c>
      <c r="O6881">
        <v>-300</v>
      </c>
    </row>
    <row r="6882" spans="1:15" x14ac:dyDescent="0.2">
      <c r="A6882">
        <v>0.83972167968800004</v>
      </c>
      <c r="B6882">
        <v>-119.08343982300001</v>
      </c>
      <c r="C6882">
        <v>-119.09486430600001</v>
      </c>
      <c r="D6882">
        <v>-119.09801889800001</v>
      </c>
      <c r="E6882">
        <v>-119.104916401</v>
      </c>
      <c r="F6882">
        <v>-119.120220956</v>
      </c>
      <c r="G6882">
        <v>-119.158205968</v>
      </c>
      <c r="H6882">
        <v>0</v>
      </c>
      <c r="I6882">
        <v>0.83972167968800004</v>
      </c>
      <c r="J6882">
        <v>-210.73731280300001</v>
      </c>
      <c r="K6882">
        <v>-203.386458011</v>
      </c>
      <c r="L6882">
        <v>-300</v>
      </c>
      <c r="M6882">
        <v>-300</v>
      </c>
      <c r="N6882">
        <v>-300</v>
      </c>
      <c r="O6882">
        <v>-300</v>
      </c>
    </row>
    <row r="6883" spans="1:15" x14ac:dyDescent="0.2">
      <c r="A6883">
        <v>0.83984375</v>
      </c>
      <c r="B6883">
        <v>-119.271163954</v>
      </c>
      <c r="C6883">
        <v>-119.282600562</v>
      </c>
      <c r="D6883">
        <v>-119.28575819300001</v>
      </c>
      <c r="E6883">
        <v>-119.292659652</v>
      </c>
      <c r="F6883">
        <v>-119.307972269</v>
      </c>
      <c r="G6883">
        <v>-119.34597653599999</v>
      </c>
      <c r="H6883">
        <v>0</v>
      </c>
      <c r="I6883">
        <v>0.83984375</v>
      </c>
      <c r="J6883">
        <v>-217.300731423</v>
      </c>
      <c r="K6883">
        <v>-203.518426815</v>
      </c>
      <c r="L6883">
        <v>-300</v>
      </c>
      <c r="M6883">
        <v>-300</v>
      </c>
      <c r="N6883">
        <v>-300</v>
      </c>
      <c r="O6883">
        <v>-300</v>
      </c>
    </row>
    <row r="6884" spans="1:15" x14ac:dyDescent="0.2">
      <c r="A6884">
        <v>0.83996582031199996</v>
      </c>
      <c r="B6884">
        <v>-119.465926239</v>
      </c>
      <c r="C6884">
        <v>-119.477374979</v>
      </c>
      <c r="D6884">
        <v>-119.480535647</v>
      </c>
      <c r="E6884">
        <v>-119.487441061</v>
      </c>
      <c r="F6884">
        <v>-119.50276174</v>
      </c>
      <c r="G6884">
        <v>-119.54078526000001</v>
      </c>
      <c r="H6884">
        <v>0</v>
      </c>
      <c r="I6884">
        <v>0.83996582031199996</v>
      </c>
      <c r="J6884">
        <v>-221.21541874799999</v>
      </c>
      <c r="K6884">
        <v>-203.77436294</v>
      </c>
      <c r="L6884">
        <v>-243.444731082</v>
      </c>
      <c r="M6884">
        <v>-300</v>
      </c>
      <c r="N6884">
        <v>-300</v>
      </c>
      <c r="O6884">
        <v>-300</v>
      </c>
    </row>
    <row r="6885" spans="1:15" x14ac:dyDescent="0.2">
      <c r="A6885">
        <v>0.840087890625</v>
      </c>
      <c r="B6885">
        <v>-119.668010493</v>
      </c>
      <c r="C6885">
        <v>-119.67947137</v>
      </c>
      <c r="D6885">
        <v>-119.682635078</v>
      </c>
      <c r="E6885">
        <v>-119.689544447</v>
      </c>
      <c r="F6885">
        <v>-119.704873185</v>
      </c>
      <c r="G6885">
        <v>-119.74291595299999</v>
      </c>
      <c r="H6885">
        <v>0</v>
      </c>
      <c r="I6885">
        <v>0.840087890625</v>
      </c>
      <c r="J6885">
        <v>-211.11820114599999</v>
      </c>
      <c r="K6885">
        <v>-204.145844055</v>
      </c>
      <c r="L6885">
        <v>-220.80200166899999</v>
      </c>
      <c r="M6885">
        <v>-300</v>
      </c>
      <c r="N6885">
        <v>-300</v>
      </c>
      <c r="O6885">
        <v>-300</v>
      </c>
    </row>
    <row r="6886" spans="1:15" x14ac:dyDescent="0.2">
      <c r="A6886">
        <v>0.84020996093800004</v>
      </c>
      <c r="B6886">
        <v>-119.877724067</v>
      </c>
      <c r="C6886">
        <v>-119.889197087</v>
      </c>
      <c r="D6886">
        <v>-119.892363835</v>
      </c>
      <c r="E6886">
        <v>-119.89927715899999</v>
      </c>
      <c r="F6886">
        <v>-119.91461395499999</v>
      </c>
      <c r="G6886">
        <v>-119.952675969</v>
      </c>
      <c r="H6886">
        <v>0</v>
      </c>
      <c r="I6886">
        <v>0.84020996093800004</v>
      </c>
      <c r="J6886">
        <v>-209.350974444</v>
      </c>
      <c r="K6886">
        <v>-204.620208402</v>
      </c>
      <c r="L6886">
        <v>-208.593671288</v>
      </c>
      <c r="M6886">
        <v>-300</v>
      </c>
      <c r="N6886">
        <v>-300</v>
      </c>
      <c r="O6886">
        <v>-300</v>
      </c>
    </row>
    <row r="6887" spans="1:15" x14ac:dyDescent="0.2">
      <c r="A6887">
        <v>0.84033203125</v>
      </c>
      <c r="B6887">
        <v>-120.095400408</v>
      </c>
      <c r="C6887">
        <v>-120.106885578</v>
      </c>
      <c r="D6887">
        <v>-120.110055367</v>
      </c>
      <c r="E6887">
        <v>-120.116972644</v>
      </c>
      <c r="F6887">
        <v>-120.13231749800001</v>
      </c>
      <c r="G6887">
        <v>-120.170398753</v>
      </c>
      <c r="H6887">
        <v>0</v>
      </c>
      <c r="I6887">
        <v>0.84033203125</v>
      </c>
      <c r="J6887">
        <v>-212.65737869200001</v>
      </c>
      <c r="K6887">
        <v>-205.17774498200001</v>
      </c>
      <c r="L6887">
        <v>-202.669079014</v>
      </c>
      <c r="M6887">
        <v>-300</v>
      </c>
      <c r="N6887">
        <v>-300</v>
      </c>
      <c r="O6887">
        <v>-300</v>
      </c>
    </row>
    <row r="6888" spans="1:15" x14ac:dyDescent="0.2">
      <c r="A6888">
        <v>0.84045410156199996</v>
      </c>
      <c r="B6888">
        <v>-120.321401983</v>
      </c>
      <c r="C6888">
        <v>-120.332899309</v>
      </c>
      <c r="D6888">
        <v>-120.33607214</v>
      </c>
      <c r="E6888">
        <v>-120.34299337100001</v>
      </c>
      <c r="F6888">
        <v>-120.358346281</v>
      </c>
      <c r="G6888">
        <v>-120.39644677299999</v>
      </c>
      <c r="H6888">
        <v>0</v>
      </c>
      <c r="I6888">
        <v>0.84045410156199996</v>
      </c>
      <c r="J6888">
        <v>-241.31320693000001</v>
      </c>
      <c r="K6888">
        <v>-205.79487421499999</v>
      </c>
      <c r="L6888">
        <v>-201.10163305699999</v>
      </c>
      <c r="M6888">
        <v>-300</v>
      </c>
      <c r="N6888">
        <v>-300</v>
      </c>
      <c r="O6888">
        <v>-300</v>
      </c>
    </row>
    <row r="6889" spans="1:15" x14ac:dyDescent="0.2">
      <c r="A6889">
        <v>0.840576171875</v>
      </c>
      <c r="B6889">
        <v>-120.556123629</v>
      </c>
      <c r="C6889">
        <v>-120.567633118</v>
      </c>
      <c r="D6889">
        <v>-120.57080899100001</v>
      </c>
      <c r="E6889">
        <v>-120.577734175</v>
      </c>
      <c r="F6889">
        <v>-120.59309514100001</v>
      </c>
      <c r="G6889">
        <v>-120.63121486599999</v>
      </c>
      <c r="H6889">
        <v>0</v>
      </c>
      <c r="I6889">
        <v>0.840576171875</v>
      </c>
      <c r="J6889">
        <v>-211.09176804699999</v>
      </c>
      <c r="K6889">
        <v>-206.446586825</v>
      </c>
      <c r="L6889">
        <v>-202.159882622</v>
      </c>
      <c r="M6889">
        <v>-300</v>
      </c>
      <c r="N6889">
        <v>-300</v>
      </c>
      <c r="O6889">
        <v>-300</v>
      </c>
    </row>
    <row r="6890" spans="1:15" x14ac:dyDescent="0.2">
      <c r="A6890">
        <v>0.84069824218800004</v>
      </c>
      <c r="B6890">
        <v>-120.799996413</v>
      </c>
      <c r="C6890">
        <v>-120.81151807099999</v>
      </c>
      <c r="D6890">
        <v>-120.814696986</v>
      </c>
      <c r="E6890">
        <v>-120.821626123</v>
      </c>
      <c r="F6890">
        <v>-120.83699514200001</v>
      </c>
      <c r="G6890">
        <v>-120.875134097</v>
      </c>
      <c r="H6890">
        <v>0</v>
      </c>
      <c r="I6890">
        <v>0.84069824218800004</v>
      </c>
      <c r="J6890">
        <v>-206.91929283600001</v>
      </c>
      <c r="K6890">
        <v>-207.10276357500001</v>
      </c>
      <c r="L6890">
        <v>-204.13379020400001</v>
      </c>
      <c r="M6890">
        <v>-300</v>
      </c>
      <c r="N6890">
        <v>-300</v>
      </c>
      <c r="O6890">
        <v>-300</v>
      </c>
    </row>
    <row r="6891" spans="1:15" x14ac:dyDescent="0.2">
      <c r="A6891">
        <v>0.8408203125</v>
      </c>
      <c r="B6891">
        <v>-121.053492081</v>
      </c>
      <c r="C6891">
        <v>-121.065025914</v>
      </c>
      <c r="D6891">
        <v>-121.068207872</v>
      </c>
      <c r="E6891">
        <v>-121.07514096200001</v>
      </c>
      <c r="F6891">
        <v>-121.090518034</v>
      </c>
      <c r="G6891">
        <v>-121.128676214</v>
      </c>
      <c r="H6891">
        <v>0</v>
      </c>
      <c r="I6891">
        <v>0.8408203125</v>
      </c>
      <c r="J6891">
        <v>-207.24021207999999</v>
      </c>
      <c r="K6891">
        <v>-207.723860946</v>
      </c>
      <c r="L6891">
        <v>-206.23562386699999</v>
      </c>
      <c r="M6891">
        <v>-300</v>
      </c>
      <c r="N6891">
        <v>-300</v>
      </c>
      <c r="O6891">
        <v>-300</v>
      </c>
    </row>
    <row r="6892" spans="1:15" x14ac:dyDescent="0.2">
      <c r="A6892">
        <v>0.84094238281199996</v>
      </c>
      <c r="B6892">
        <v>-121.31712823700001</v>
      </c>
      <c r="C6892">
        <v>-121.32867425000001</v>
      </c>
      <c r="D6892">
        <v>-121.331859253</v>
      </c>
      <c r="E6892">
        <v>-121.33879629400001</v>
      </c>
      <c r="F6892">
        <v>-121.354181418</v>
      </c>
      <c r="G6892">
        <v>-121.39235882</v>
      </c>
      <c r="H6892">
        <v>0</v>
      </c>
      <c r="I6892">
        <v>0.84094238281199996</v>
      </c>
      <c r="J6892">
        <v>-213.066867922</v>
      </c>
      <c r="K6892">
        <v>-208.264191783</v>
      </c>
      <c r="L6892">
        <v>-208.43397853900001</v>
      </c>
      <c r="M6892">
        <v>-300</v>
      </c>
      <c r="N6892">
        <v>-300</v>
      </c>
      <c r="O6892">
        <v>-300</v>
      </c>
    </row>
    <row r="6893" spans="1:15" x14ac:dyDescent="0.2">
      <c r="A6893">
        <v>0.841064453125</v>
      </c>
      <c r="B6893">
        <v>-121.591474359</v>
      </c>
      <c r="C6893">
        <v>-121.60303256100001</v>
      </c>
      <c r="D6893">
        <v>-121.606220607</v>
      </c>
      <c r="E6893">
        <v>-121.613161601</v>
      </c>
      <c r="F6893">
        <v>-121.628554775</v>
      </c>
      <c r="G6893">
        <v>-121.66675139500001</v>
      </c>
      <c r="H6893">
        <v>0</v>
      </c>
      <c r="I6893">
        <v>0.841064453125</v>
      </c>
      <c r="J6893">
        <v>-219.743359513</v>
      </c>
      <c r="K6893">
        <v>-208.682031757</v>
      </c>
      <c r="L6893">
        <v>-210.72418638100001</v>
      </c>
      <c r="M6893">
        <v>-300</v>
      </c>
      <c r="N6893">
        <v>-300</v>
      </c>
      <c r="O6893">
        <v>-300</v>
      </c>
    </row>
    <row r="6894" spans="1:15" x14ac:dyDescent="0.2">
      <c r="A6894">
        <v>0.84118652343800004</v>
      </c>
      <c r="B6894">
        <v>-121.877158868</v>
      </c>
      <c r="C6894">
        <v>-121.888729263</v>
      </c>
      <c r="D6894">
        <v>-121.89192035400001</v>
      </c>
      <c r="E6894">
        <v>-121.8988653</v>
      </c>
      <c r="F6894">
        <v>-121.91426652299999</v>
      </c>
      <c r="G6894">
        <v>-121.95248235699999</v>
      </c>
      <c r="H6894">
        <v>0</v>
      </c>
      <c r="I6894">
        <v>0.84118652343800004</v>
      </c>
      <c r="J6894">
        <v>-207.930544419</v>
      </c>
      <c r="K6894">
        <v>-208.948016467</v>
      </c>
      <c r="L6894">
        <v>-213.12867482499999</v>
      </c>
      <c r="M6894">
        <v>-300</v>
      </c>
      <c r="N6894">
        <v>-300</v>
      </c>
      <c r="O6894">
        <v>-300</v>
      </c>
    </row>
    <row r="6895" spans="1:15" x14ac:dyDescent="0.2">
      <c r="A6895">
        <v>0.84130859375</v>
      </c>
      <c r="B6895">
        <v>-122.17487742599999</v>
      </c>
      <c r="C6895">
        <v>-122.18646002200001</v>
      </c>
      <c r="D6895">
        <v>-122.189654159</v>
      </c>
      <c r="E6895">
        <v>-122.196603055</v>
      </c>
      <c r="F6895">
        <v>-122.212012327</v>
      </c>
      <c r="G6895">
        <v>-122.250247371</v>
      </c>
      <c r="H6895">
        <v>0</v>
      </c>
      <c r="I6895">
        <v>0.84130859375</v>
      </c>
      <c r="J6895">
        <v>-205.362389713</v>
      </c>
      <c r="K6895">
        <v>-209.047681095</v>
      </c>
      <c r="L6895">
        <v>-215.64558079400001</v>
      </c>
      <c r="M6895">
        <v>-300</v>
      </c>
      <c r="N6895">
        <v>-300</v>
      </c>
      <c r="O6895">
        <v>-300</v>
      </c>
    </row>
    <row r="6896" spans="1:15" x14ac:dyDescent="0.2">
      <c r="A6896">
        <v>0.84143066406199996</v>
      </c>
      <c r="B6896">
        <v>-122.48540278199999</v>
      </c>
      <c r="C6896">
        <v>-122.496997583</v>
      </c>
      <c r="D6896">
        <v>-122.50019476600001</v>
      </c>
      <c r="E6896">
        <v>-122.507147614</v>
      </c>
      <c r="F6896">
        <v>-122.52256493199999</v>
      </c>
      <c r="G6896">
        <v>-122.56081918300001</v>
      </c>
      <c r="H6896">
        <v>0</v>
      </c>
      <c r="I6896">
        <v>0.84143066406199996</v>
      </c>
      <c r="J6896">
        <v>-206.89001605499999</v>
      </c>
      <c r="K6896">
        <v>-208.982225333</v>
      </c>
      <c r="L6896">
        <v>-218.297545955</v>
      </c>
      <c r="M6896">
        <v>-300</v>
      </c>
      <c r="N6896">
        <v>-300</v>
      </c>
      <c r="O6896">
        <v>-300</v>
      </c>
    </row>
    <row r="6897" spans="1:15" x14ac:dyDescent="0.2">
      <c r="A6897">
        <v>0.841552734375</v>
      </c>
      <c r="B6897">
        <v>-122.80959647500001</v>
      </c>
      <c r="C6897">
        <v>-122.82120348799999</v>
      </c>
      <c r="D6897">
        <v>-122.824403719</v>
      </c>
      <c r="E6897">
        <v>-122.83136051699999</v>
      </c>
      <c r="F6897">
        <v>-122.84678588</v>
      </c>
      <c r="G6897">
        <v>-122.885059333</v>
      </c>
      <c r="H6897">
        <v>0</v>
      </c>
      <c r="I6897">
        <v>0.841552734375</v>
      </c>
      <c r="J6897">
        <v>-215.072733806</v>
      </c>
      <c r="K6897">
        <v>-208.77089490200001</v>
      </c>
      <c r="L6897">
        <v>-221.09137256400001</v>
      </c>
      <c r="M6897">
        <v>-300</v>
      </c>
      <c r="N6897">
        <v>-300</v>
      </c>
      <c r="O6897">
        <v>-300</v>
      </c>
    </row>
    <row r="6898" spans="1:15" x14ac:dyDescent="0.2">
      <c r="A6898">
        <v>0.84167480468800004</v>
      </c>
      <c r="B6898">
        <v>-123.14842287499999</v>
      </c>
      <c r="C6898">
        <v>-123.160042108</v>
      </c>
      <c r="D6898">
        <v>-123.163245386</v>
      </c>
      <c r="E6898">
        <v>-123.170206134</v>
      </c>
      <c r="F6898">
        <v>-123.185639542</v>
      </c>
      <c r="G6898">
        <v>-123.223932193</v>
      </c>
      <c r="H6898">
        <v>0</v>
      </c>
      <c r="I6898">
        <v>0.84167480468800004</v>
      </c>
      <c r="J6898">
        <v>-215.59127415699999</v>
      </c>
      <c r="K6898">
        <v>-208.450643687</v>
      </c>
      <c r="L6898">
        <v>-224.046487842</v>
      </c>
      <c r="M6898">
        <v>-300</v>
      </c>
      <c r="N6898">
        <v>-300</v>
      </c>
      <c r="O6898">
        <v>-300</v>
      </c>
    </row>
    <row r="6899" spans="1:15" x14ac:dyDescent="0.2">
      <c r="A6899">
        <v>0.841796875</v>
      </c>
      <c r="B6899">
        <v>-123.502966116</v>
      </c>
      <c r="C6899">
        <v>-123.514597573</v>
      </c>
      <c r="D6899">
        <v>-123.5178039</v>
      </c>
      <c r="E6899">
        <v>-123.524768597</v>
      </c>
      <c r="F6899">
        <v>-123.540210049</v>
      </c>
      <c r="G6899">
        <v>-123.57852189499999</v>
      </c>
      <c r="H6899">
        <v>0</v>
      </c>
      <c r="I6899">
        <v>0.841796875</v>
      </c>
      <c r="J6899">
        <v>-207.51516361200001</v>
      </c>
      <c r="K6899">
        <v>-208.06805322100001</v>
      </c>
      <c r="L6899">
        <v>-227.18458522399999</v>
      </c>
      <c r="M6899">
        <v>-300</v>
      </c>
      <c r="N6899">
        <v>-300</v>
      </c>
      <c r="O6899">
        <v>-300</v>
      </c>
    </row>
    <row r="6900" spans="1:15" x14ac:dyDescent="0.2">
      <c r="A6900">
        <v>0.84191894531199996</v>
      </c>
      <c r="B6900">
        <v>-123.874450674</v>
      </c>
      <c r="C6900">
        <v>-123.88609436199999</v>
      </c>
      <c r="D6900">
        <v>-123.88930373700001</v>
      </c>
      <c r="E6900">
        <v>-123.896272384</v>
      </c>
      <c r="F6900">
        <v>-123.91172187700001</v>
      </c>
      <c r="G6900">
        <v>-123.950052914</v>
      </c>
      <c r="H6900">
        <v>0</v>
      </c>
      <c r="I6900">
        <v>0.84191894531199996</v>
      </c>
      <c r="J6900">
        <v>-206.49478297300001</v>
      </c>
      <c r="K6900">
        <v>-207.667877533</v>
      </c>
      <c r="L6900">
        <v>-230.52203343100001</v>
      </c>
      <c r="M6900">
        <v>-256.57947859799998</v>
      </c>
      <c r="N6900">
        <v>-300</v>
      </c>
      <c r="O6900">
        <v>-300</v>
      </c>
    </row>
    <row r="6901" spans="1:15" x14ac:dyDescent="0.2">
      <c r="A6901">
        <v>0.842041015625</v>
      </c>
      <c r="B6901">
        <v>-124.264266581</v>
      </c>
      <c r="C6901">
        <v>-124.275922506</v>
      </c>
      <c r="D6901">
        <v>-124.27913493200001</v>
      </c>
      <c r="E6901">
        <v>-124.286107528</v>
      </c>
      <c r="F6901">
        <v>-124.30156506100001</v>
      </c>
      <c r="G6901">
        <v>-124.339915285</v>
      </c>
      <c r="H6901">
        <v>0</v>
      </c>
      <c r="I6901">
        <v>0.842041015625</v>
      </c>
      <c r="J6901">
        <v>-210.418553578</v>
      </c>
      <c r="K6901">
        <v>-207.28731314300001</v>
      </c>
      <c r="L6901">
        <v>-234.09770212000001</v>
      </c>
      <c r="M6901">
        <v>-238.469690289</v>
      </c>
      <c r="N6901">
        <v>-300</v>
      </c>
      <c r="O6901">
        <v>-300</v>
      </c>
    </row>
    <row r="6902" spans="1:15" x14ac:dyDescent="0.2">
      <c r="A6902">
        <v>0.84216308593800004</v>
      </c>
      <c r="B6902">
        <v>-124.674000585</v>
      </c>
      <c r="C6902">
        <v>-124.68566875400001</v>
      </c>
      <c r="D6902">
        <v>-124.68888423</v>
      </c>
      <c r="E6902">
        <v>-124.695860774</v>
      </c>
      <c r="F6902">
        <v>-124.711326347</v>
      </c>
      <c r="G6902">
        <v>-124.749695753</v>
      </c>
      <c r="H6902">
        <v>0</v>
      </c>
      <c r="I6902">
        <v>0.84216308593800004</v>
      </c>
      <c r="J6902">
        <v>-236.519663452</v>
      </c>
      <c r="K6902">
        <v>-206.958689642</v>
      </c>
      <c r="L6902">
        <v>-237.93350718799999</v>
      </c>
      <c r="M6902">
        <v>-237.98320099399999</v>
      </c>
      <c r="N6902">
        <v>-300</v>
      </c>
      <c r="O6902">
        <v>-300</v>
      </c>
    </row>
    <row r="6903" spans="1:15" x14ac:dyDescent="0.2">
      <c r="A6903">
        <v>0.84228515625</v>
      </c>
      <c r="B6903">
        <v>-125.105475011</v>
      </c>
      <c r="C6903">
        <v>-125.11715543</v>
      </c>
      <c r="D6903">
        <v>-125.12037395599999</v>
      </c>
      <c r="E6903">
        <v>-125.12735444899999</v>
      </c>
      <c r="F6903">
        <v>-125.14282806</v>
      </c>
      <c r="G6903">
        <v>-125.18121664500001</v>
      </c>
      <c r="H6903">
        <v>0</v>
      </c>
      <c r="I6903">
        <v>0.84228515625</v>
      </c>
      <c r="J6903">
        <v>-209.609498376</v>
      </c>
      <c r="K6903">
        <v>-206.71303689800001</v>
      </c>
      <c r="L6903">
        <v>-242.08387738799999</v>
      </c>
      <c r="M6903">
        <v>-242.08135584499999</v>
      </c>
      <c r="N6903">
        <v>-300</v>
      </c>
      <c r="O6903">
        <v>-300</v>
      </c>
    </row>
    <row r="6904" spans="1:15" x14ac:dyDescent="0.2">
      <c r="A6904">
        <v>0.84240722656199996</v>
      </c>
      <c r="B6904">
        <v>-125.560796743</v>
      </c>
      <c r="C6904">
        <v>-125.572489418</v>
      </c>
      <c r="D6904">
        <v>-125.575710996</v>
      </c>
      <c r="E6904">
        <v>-125.58269543599999</v>
      </c>
      <c r="F6904">
        <v>-125.598177085</v>
      </c>
      <c r="G6904">
        <v>-125.636584845</v>
      </c>
      <c r="H6904">
        <v>0</v>
      </c>
      <c r="I6904">
        <v>0.84240722656199996</v>
      </c>
      <c r="J6904">
        <v>-205.91838552600001</v>
      </c>
      <c r="K6904">
        <v>-206.57858350999999</v>
      </c>
      <c r="L6904">
        <v>-246.59403871500001</v>
      </c>
      <c r="M6904">
        <v>-246.59293923499999</v>
      </c>
      <c r="N6904">
        <v>-300</v>
      </c>
      <c r="O6904">
        <v>-300</v>
      </c>
    </row>
    <row r="6905" spans="1:15" x14ac:dyDescent="0.2">
      <c r="A6905">
        <v>0.842529296875</v>
      </c>
      <c r="B6905">
        <v>-126.042419654</v>
      </c>
      <c r="C6905">
        <v>-126.054124591</v>
      </c>
      <c r="D6905">
        <v>-126.057349221</v>
      </c>
      <c r="E6905">
        <v>-126.06433760900001</v>
      </c>
      <c r="F6905">
        <v>-126.07982729299999</v>
      </c>
      <c r="G6905">
        <v>-126.118254224</v>
      </c>
      <c r="H6905">
        <v>0</v>
      </c>
      <c r="I6905">
        <v>0.842529296875</v>
      </c>
      <c r="J6905">
        <v>-206.54515237199999</v>
      </c>
      <c r="K6905">
        <v>-206.577890333</v>
      </c>
      <c r="L6905">
        <v>-251.53767290299999</v>
      </c>
      <c r="M6905">
        <v>-251.53714363099999</v>
      </c>
      <c r="N6905">
        <v>-300</v>
      </c>
      <c r="O6905">
        <v>-300</v>
      </c>
    </row>
    <row r="6906" spans="1:15" x14ac:dyDescent="0.2">
      <c r="A6906">
        <v>0.84265136718800004</v>
      </c>
      <c r="B6906">
        <v>-126.553225172</v>
      </c>
      <c r="C6906">
        <v>-126.56494237699999</v>
      </c>
      <c r="D6906">
        <v>-126.56817006</v>
      </c>
      <c r="E6906">
        <v>-126.57516239500001</v>
      </c>
      <c r="F6906">
        <v>-126.590660113</v>
      </c>
      <c r="G6906">
        <v>-126.629106212</v>
      </c>
      <c r="H6906">
        <v>0</v>
      </c>
      <c r="I6906">
        <v>0.84265136718800004</v>
      </c>
      <c r="J6906">
        <v>-211.77191430400001</v>
      </c>
      <c r="K6906">
        <v>-206.73071964799999</v>
      </c>
      <c r="L6906">
        <v>-257.00634846299999</v>
      </c>
      <c r="M6906">
        <v>-257.00570709900001</v>
      </c>
      <c r="N6906">
        <v>-300</v>
      </c>
      <c r="O6906">
        <v>-300</v>
      </c>
    </row>
    <row r="6907" spans="1:15" x14ac:dyDescent="0.2">
      <c r="A6907">
        <v>0.8427734375</v>
      </c>
      <c r="B6907">
        <v>-127.096627709</v>
      </c>
      <c r="C6907">
        <v>-127.10835719000001</v>
      </c>
      <c r="D6907">
        <v>-127.111587926</v>
      </c>
      <c r="E6907">
        <v>-127.118584207</v>
      </c>
      <c r="F6907">
        <v>-127.13408995899999</v>
      </c>
      <c r="G6907">
        <v>-127.17255522000001</v>
      </c>
      <c r="H6907">
        <v>0</v>
      </c>
      <c r="I6907">
        <v>0.8427734375</v>
      </c>
      <c r="J6907">
        <v>-236.340234076</v>
      </c>
      <c r="K6907">
        <v>-207.061588022</v>
      </c>
      <c r="L6907">
        <v>-263.11844772000001</v>
      </c>
      <c r="M6907">
        <v>-263.12321424200002</v>
      </c>
      <c r="N6907">
        <v>-300</v>
      </c>
      <c r="O6907">
        <v>-300</v>
      </c>
    </row>
    <row r="6908" spans="1:15" x14ac:dyDescent="0.2">
      <c r="A6908">
        <v>0.84289550781199996</v>
      </c>
      <c r="B6908">
        <v>-127.676714756</v>
      </c>
      <c r="C6908">
        <v>-127.688456518</v>
      </c>
      <c r="D6908">
        <v>-127.69169030800001</v>
      </c>
      <c r="E6908">
        <v>-127.698690536</v>
      </c>
      <c r="F6908">
        <v>-127.714204319</v>
      </c>
      <c r="G6908">
        <v>-127.75268874</v>
      </c>
      <c r="H6908">
        <v>0</v>
      </c>
      <c r="I6908">
        <v>0.84289550781199996</v>
      </c>
      <c r="J6908">
        <v>-213.73495913599999</v>
      </c>
      <c r="K6908">
        <v>-207.605159711</v>
      </c>
      <c r="L6908">
        <v>-270.05942486499998</v>
      </c>
      <c r="M6908">
        <v>-270.05736872</v>
      </c>
      <c r="N6908">
        <v>-274.43211923400003</v>
      </c>
      <c r="O6908">
        <v>-300</v>
      </c>
    </row>
    <row r="6909" spans="1:15" x14ac:dyDescent="0.2">
      <c r="A6909">
        <v>0.843017578125</v>
      </c>
      <c r="B6909">
        <v>-128.29843628899999</v>
      </c>
      <c r="C6909">
        <v>-128.31019033800001</v>
      </c>
      <c r="D6909">
        <v>-128.31342718400001</v>
      </c>
      <c r="E6909">
        <v>-128.32043135699999</v>
      </c>
      <c r="F6909">
        <v>-128.33595317000001</v>
      </c>
      <c r="G6909">
        <v>-128.37445674700001</v>
      </c>
      <c r="H6909">
        <v>0</v>
      </c>
      <c r="I6909">
        <v>0.843017578125</v>
      </c>
      <c r="J6909">
        <v>-213.30427825199999</v>
      </c>
      <c r="K6909">
        <v>-208.40793798999999</v>
      </c>
      <c r="L6909">
        <v>-278.05331487299998</v>
      </c>
      <c r="M6909">
        <v>-278.06577300399999</v>
      </c>
      <c r="N6909">
        <v>-278.061250626</v>
      </c>
      <c r="O6909">
        <v>-300</v>
      </c>
    </row>
    <row r="6910" spans="1:15" x14ac:dyDescent="0.2">
      <c r="A6910">
        <v>0.84313964843800004</v>
      </c>
      <c r="B6910">
        <v>-128.96786592800001</v>
      </c>
      <c r="C6910">
        <v>-128.97963227100001</v>
      </c>
      <c r="D6910">
        <v>-128.982872171</v>
      </c>
      <c r="E6910">
        <v>-128.98988029</v>
      </c>
      <c r="F6910">
        <v>-129.005410133</v>
      </c>
      <c r="G6910">
        <v>-129.04393286000001</v>
      </c>
      <c r="H6910">
        <v>0</v>
      </c>
      <c r="I6910">
        <v>0.84313964843800004</v>
      </c>
      <c r="J6910">
        <v>-227.28279548500001</v>
      </c>
      <c r="K6910">
        <v>-209.53509504499999</v>
      </c>
      <c r="L6910">
        <v>-287.53498778400001</v>
      </c>
      <c r="M6910">
        <v>-287.56615034200001</v>
      </c>
      <c r="N6910">
        <v>-287.55793938300002</v>
      </c>
      <c r="O6910">
        <v>-300</v>
      </c>
    </row>
    <row r="6911" spans="1:15" x14ac:dyDescent="0.2">
      <c r="A6911">
        <v>0.84326171875</v>
      </c>
      <c r="B6911">
        <v>-129.69256912099999</v>
      </c>
      <c r="C6911">
        <v>-129.704347762</v>
      </c>
      <c r="D6911">
        <v>-129.707590719</v>
      </c>
      <c r="E6911">
        <v>-129.714602783</v>
      </c>
      <c r="F6911">
        <v>-129.73014065500001</v>
      </c>
      <c r="G6911">
        <v>-129.76868252899999</v>
      </c>
      <c r="H6911">
        <v>0</v>
      </c>
      <c r="I6911">
        <v>0.84326171875</v>
      </c>
      <c r="J6911">
        <v>-213.121927962</v>
      </c>
      <c r="K6911">
        <v>-211.094036832</v>
      </c>
      <c r="L6911">
        <v>-299.14673159900002</v>
      </c>
      <c r="M6911">
        <v>-299.29279530500003</v>
      </c>
      <c r="N6911">
        <v>-299.25331697399997</v>
      </c>
      <c r="O6911">
        <v>-300</v>
      </c>
    </row>
    <row r="6912" spans="1:15" x14ac:dyDescent="0.2">
      <c r="A6912">
        <v>0.84338378906199996</v>
      </c>
      <c r="B6912">
        <v>-130.48213575899999</v>
      </c>
      <c r="C6912">
        <v>-130.493926708</v>
      </c>
      <c r="D6912">
        <v>-130.49717272000001</v>
      </c>
      <c r="E6912">
        <v>-130.50418872899999</v>
      </c>
      <c r="F6912">
        <v>-130.51973462800001</v>
      </c>
      <c r="G6912">
        <v>-130.558295644</v>
      </c>
      <c r="H6912">
        <v>0</v>
      </c>
      <c r="I6912">
        <v>0.84338378906199996</v>
      </c>
      <c r="J6912">
        <v>-207.25275169</v>
      </c>
      <c r="K6912">
        <v>-213.29075034600001</v>
      </c>
      <c r="L6912">
        <v>-300</v>
      </c>
      <c r="M6912">
        <v>-300</v>
      </c>
      <c r="N6912">
        <v>-300</v>
      </c>
      <c r="O6912">
        <v>-300</v>
      </c>
    </row>
    <row r="6913" spans="1:15" x14ac:dyDescent="0.2">
      <c r="A6913">
        <v>0.843505859375</v>
      </c>
      <c r="B6913">
        <v>-131.34897404899999</v>
      </c>
      <c r="C6913">
        <v>-131.36077730900001</v>
      </c>
      <c r="D6913">
        <v>-131.36402637899999</v>
      </c>
      <c r="E6913">
        <v>-131.37104633199999</v>
      </c>
      <c r="F6913">
        <v>-131.386600257</v>
      </c>
      <c r="G6913">
        <v>-131.42518041299999</v>
      </c>
      <c r="H6913">
        <v>0</v>
      </c>
      <c r="I6913">
        <v>0.843505859375</v>
      </c>
      <c r="J6913">
        <v>-206.450180969</v>
      </c>
      <c r="K6913">
        <v>-216.590240314</v>
      </c>
      <c r="L6913">
        <v>-300</v>
      </c>
      <c r="M6913">
        <v>-300</v>
      </c>
      <c r="N6913">
        <v>-300</v>
      </c>
      <c r="O6913">
        <v>-300</v>
      </c>
    </row>
    <row r="6914" spans="1:15" x14ac:dyDescent="0.2">
      <c r="A6914">
        <v>0.84362792968800004</v>
      </c>
      <c r="B6914">
        <v>-132.30953630900001</v>
      </c>
      <c r="C6914">
        <v>-132.321351889</v>
      </c>
      <c r="D6914">
        <v>-132.32460401599999</v>
      </c>
      <c r="E6914">
        <v>-132.33162791199999</v>
      </c>
      <c r="F6914">
        <v>-132.34718986199999</v>
      </c>
      <c r="G6914">
        <v>-132.385789152</v>
      </c>
      <c r="H6914">
        <v>0</v>
      </c>
      <c r="I6914">
        <v>0.84362792968800004</v>
      </c>
      <c r="J6914">
        <v>-210.19171284699999</v>
      </c>
      <c r="K6914">
        <v>-222.46929544</v>
      </c>
      <c r="L6914">
        <v>-300</v>
      </c>
      <c r="M6914">
        <v>-300</v>
      </c>
      <c r="N6914">
        <v>-300</v>
      </c>
      <c r="O6914">
        <v>-300</v>
      </c>
    </row>
    <row r="6915" spans="1:15" x14ac:dyDescent="0.2">
      <c r="A6915">
        <v>0.84375</v>
      </c>
      <c r="B6915">
        <v>-133.38629353100001</v>
      </c>
      <c r="C6915">
        <v>-133.39812143500001</v>
      </c>
      <c r="D6915">
        <v>-133.401376621</v>
      </c>
      <c r="E6915">
        <v>-133.408404461</v>
      </c>
      <c r="F6915">
        <v>-133.42397443300001</v>
      </c>
      <c r="G6915">
        <v>-133.462592855</v>
      </c>
      <c r="H6915">
        <v>0</v>
      </c>
      <c r="I6915">
        <v>0.84375</v>
      </c>
      <c r="J6915">
        <v>-300</v>
      </c>
      <c r="K6915">
        <v>-300</v>
      </c>
      <c r="L6915">
        <v>-300</v>
      </c>
      <c r="M6915">
        <v>-300</v>
      </c>
      <c r="N6915">
        <v>-300</v>
      </c>
      <c r="O6915">
        <v>-300</v>
      </c>
    </row>
    <row r="6916" spans="1:15" x14ac:dyDescent="0.2">
      <c r="A6916">
        <v>0.84387207031199996</v>
      </c>
      <c r="B6916">
        <v>-134.611084909</v>
      </c>
      <c r="C6916">
        <v>-134.62292514500001</v>
      </c>
      <c r="D6916">
        <v>-134.62618338999999</v>
      </c>
      <c r="E6916">
        <v>-134.63321517200001</v>
      </c>
      <c r="F6916">
        <v>-134.64879316599999</v>
      </c>
      <c r="G6916">
        <v>-134.687430715</v>
      </c>
      <c r="H6916">
        <v>0</v>
      </c>
      <c r="I6916">
        <v>0.84387207031199996</v>
      </c>
      <c r="J6916">
        <v>-210.05527878999999</v>
      </c>
      <c r="K6916">
        <v>-222.422209815</v>
      </c>
      <c r="L6916">
        <v>-300</v>
      </c>
      <c r="M6916">
        <v>-300</v>
      </c>
      <c r="N6916">
        <v>-300</v>
      </c>
      <c r="O6916">
        <v>-300</v>
      </c>
    </row>
    <row r="6917" spans="1:15" x14ac:dyDescent="0.2">
      <c r="A6917">
        <v>0.843994140625</v>
      </c>
      <c r="B6917">
        <v>-136.031180054</v>
      </c>
      <c r="C6917">
        <v>-136.043032625</v>
      </c>
      <c r="D6917">
        <v>-136.046293929</v>
      </c>
      <c r="E6917">
        <v>-136.05332965599999</v>
      </c>
      <c r="F6917">
        <v>-136.06891567</v>
      </c>
      <c r="G6917">
        <v>-136.10757234299999</v>
      </c>
      <c r="H6917">
        <v>0</v>
      </c>
      <c r="I6917">
        <v>0.843994140625</v>
      </c>
      <c r="J6917">
        <v>-206.17724914499999</v>
      </c>
      <c r="K6917">
        <v>-216.496146219</v>
      </c>
      <c r="L6917">
        <v>-300</v>
      </c>
      <c r="M6917">
        <v>-300</v>
      </c>
      <c r="N6917">
        <v>-300</v>
      </c>
      <c r="O6917">
        <v>-300</v>
      </c>
    </row>
    <row r="6918" spans="1:15" x14ac:dyDescent="0.2">
      <c r="A6918">
        <v>0.84411621093800004</v>
      </c>
      <c r="B6918">
        <v>-137.72120917199999</v>
      </c>
      <c r="C6918">
        <v>-137.73307408900001</v>
      </c>
      <c r="D6918">
        <v>-137.736338453</v>
      </c>
      <c r="E6918">
        <v>-137.743378122</v>
      </c>
      <c r="F6918">
        <v>-137.75897215500001</v>
      </c>
      <c r="G6918">
        <v>-137.797647947</v>
      </c>
      <c r="H6918">
        <v>0</v>
      </c>
      <c r="I6918">
        <v>0.84411621093800004</v>
      </c>
      <c r="J6918">
        <v>-206.84318624700001</v>
      </c>
      <c r="K6918">
        <v>-213.14963428999999</v>
      </c>
      <c r="L6918">
        <v>-300</v>
      </c>
      <c r="M6918">
        <v>-300</v>
      </c>
      <c r="N6918">
        <v>-300</v>
      </c>
      <c r="O6918">
        <v>-300</v>
      </c>
    </row>
    <row r="6919" spans="1:15" x14ac:dyDescent="0.2">
      <c r="A6919">
        <v>0.84423828125</v>
      </c>
      <c r="B6919">
        <v>-139.809452566</v>
      </c>
      <c r="C6919">
        <v>-139.82132982900001</v>
      </c>
      <c r="D6919">
        <v>-139.824597256</v>
      </c>
      <c r="E6919">
        <v>-139.83164086599999</v>
      </c>
      <c r="F6919">
        <v>-139.84724291699999</v>
      </c>
      <c r="G6919">
        <v>-139.885937821</v>
      </c>
      <c r="H6919">
        <v>0</v>
      </c>
      <c r="I6919">
        <v>0.84423828125</v>
      </c>
      <c r="J6919">
        <v>-212.57552065799999</v>
      </c>
      <c r="K6919">
        <v>-210.90589767500001</v>
      </c>
      <c r="L6919">
        <v>-298.91314402199998</v>
      </c>
      <c r="M6919">
        <v>-298.82223668300003</v>
      </c>
      <c r="N6919">
        <v>-299.07225074000002</v>
      </c>
      <c r="O6919">
        <v>-300</v>
      </c>
    </row>
    <row r="6920" spans="1:15" x14ac:dyDescent="0.2">
      <c r="A6920">
        <v>0.84436035156199996</v>
      </c>
      <c r="B6920">
        <v>-142.54602072899999</v>
      </c>
      <c r="C6920">
        <v>-142.557910351</v>
      </c>
      <c r="D6920">
        <v>-142.56118083999999</v>
      </c>
      <c r="E6920">
        <v>-142.56822839099999</v>
      </c>
      <c r="F6920">
        <v>-142.58383845899999</v>
      </c>
      <c r="G6920">
        <v>-142.62255247499999</v>
      </c>
      <c r="H6920">
        <v>0</v>
      </c>
      <c r="I6920">
        <v>0.84436035156199996</v>
      </c>
      <c r="J6920">
        <v>-226.599323062</v>
      </c>
      <c r="K6920">
        <v>-209.299923823</v>
      </c>
      <c r="L6920">
        <v>-287.32993204399997</v>
      </c>
      <c r="M6920">
        <v>-287.30149019100003</v>
      </c>
      <c r="N6920">
        <v>-287.32553471199998</v>
      </c>
      <c r="O6920">
        <v>-300</v>
      </c>
    </row>
    <row r="6921" spans="1:15" x14ac:dyDescent="0.2">
      <c r="A6921">
        <v>0.844482421875</v>
      </c>
      <c r="B6921">
        <v>-146.532471724</v>
      </c>
      <c r="C6921">
        <v>-146.54437370700001</v>
      </c>
      <c r="D6921">
        <v>-146.54764725999999</v>
      </c>
      <c r="E6921">
        <v>-146.554698753</v>
      </c>
      <c r="F6921">
        <v>-146.570316835</v>
      </c>
      <c r="G6921">
        <v>-146.609049959</v>
      </c>
      <c r="H6921">
        <v>0</v>
      </c>
      <c r="I6921">
        <v>0.844482421875</v>
      </c>
      <c r="J6921">
        <v>-212.48331318300001</v>
      </c>
      <c r="K6921">
        <v>-208.12573206799999</v>
      </c>
      <c r="L6921">
        <v>-277.784101346</v>
      </c>
      <c r="M6921">
        <v>-277.79928198099998</v>
      </c>
      <c r="N6921">
        <v>-277.79122278599999</v>
      </c>
      <c r="O6921">
        <v>-300</v>
      </c>
    </row>
    <row r="6922" spans="1:15" x14ac:dyDescent="0.2">
      <c r="A6922">
        <v>0.84460449218800004</v>
      </c>
      <c r="B6922">
        <v>-154.03673730599999</v>
      </c>
      <c r="C6922">
        <v>-154.04865166600001</v>
      </c>
      <c r="D6922">
        <v>-154.05192826499999</v>
      </c>
      <c r="E6922">
        <v>-154.05898369600001</v>
      </c>
      <c r="F6922">
        <v>-154.07460980299999</v>
      </c>
      <c r="G6922">
        <v>-154.113362034</v>
      </c>
      <c r="H6922">
        <v>0</v>
      </c>
      <c r="I6922">
        <v>0.84460449218800004</v>
      </c>
      <c r="J6922">
        <v>-212.77614531699999</v>
      </c>
      <c r="K6922">
        <v>-207.27591118500001</v>
      </c>
      <c r="L6922">
        <v>-269.73050518999997</v>
      </c>
      <c r="M6922">
        <v>-269.72691172999998</v>
      </c>
      <c r="N6922">
        <v>-274.10552600900002</v>
      </c>
      <c r="O6922">
        <v>-300</v>
      </c>
    </row>
    <row r="6923" spans="1:15" x14ac:dyDescent="0.2">
      <c r="A6923">
        <v>0.8447265625</v>
      </c>
      <c r="B6923">
        <v>-162.84940903099999</v>
      </c>
      <c r="C6923">
        <v>-162.86133569099999</v>
      </c>
      <c r="D6923">
        <v>-162.86461538099999</v>
      </c>
      <c r="E6923">
        <v>-162.87167476100001</v>
      </c>
      <c r="F6923">
        <v>-162.88730886900001</v>
      </c>
      <c r="G6923">
        <v>-162.926080176</v>
      </c>
      <c r="H6923">
        <v>0</v>
      </c>
      <c r="I6923">
        <v>0.8447265625</v>
      </c>
      <c r="J6923">
        <v>-235.24315222300001</v>
      </c>
      <c r="K6923">
        <v>-206.68531462000001</v>
      </c>
      <c r="L6923">
        <v>-262.74052620800001</v>
      </c>
      <c r="M6923">
        <v>-262.74458773399999</v>
      </c>
      <c r="N6923">
        <v>-300</v>
      </c>
      <c r="O6923">
        <v>-300</v>
      </c>
    </row>
    <row r="6924" spans="1:15" x14ac:dyDescent="0.2">
      <c r="A6924">
        <v>0.84484863281199996</v>
      </c>
      <c r="B6924">
        <v>-149.354467124</v>
      </c>
      <c r="C6924">
        <v>-149.36640622199999</v>
      </c>
      <c r="D6924">
        <v>-149.369688962</v>
      </c>
      <c r="E6924">
        <v>-149.37675227700001</v>
      </c>
      <c r="F6924">
        <v>-149.39239439599999</v>
      </c>
      <c r="G6924">
        <v>-149.43118480999999</v>
      </c>
      <c r="H6924">
        <v>0</v>
      </c>
      <c r="I6924">
        <v>0.84484863281199996</v>
      </c>
      <c r="J6924">
        <v>-210.535848407</v>
      </c>
      <c r="K6924">
        <v>-206.30740830900001</v>
      </c>
      <c r="L6924">
        <v>-256.583597016</v>
      </c>
      <c r="M6924">
        <v>-256.58194073300001</v>
      </c>
      <c r="N6924">
        <v>-300</v>
      </c>
      <c r="O6924">
        <v>-300</v>
      </c>
    </row>
    <row r="6925" spans="1:15" x14ac:dyDescent="0.2">
      <c r="A6925">
        <v>0.844970703125</v>
      </c>
      <c r="B6925">
        <v>-144.33687404899999</v>
      </c>
      <c r="C6925">
        <v>-144.34882553700001</v>
      </c>
      <c r="D6925">
        <v>-144.35211134299999</v>
      </c>
      <c r="E6925">
        <v>-144.359178598</v>
      </c>
      <c r="F6925">
        <v>-144.37482872800001</v>
      </c>
      <c r="G6925">
        <v>-144.41363823099999</v>
      </c>
      <c r="H6925">
        <v>0</v>
      </c>
      <c r="I6925">
        <v>0.844970703125</v>
      </c>
      <c r="J6925">
        <v>-205.16958157600001</v>
      </c>
      <c r="K6925">
        <v>-206.107542088</v>
      </c>
      <c r="L6925">
        <v>-251.06695813799999</v>
      </c>
      <c r="M6925">
        <v>-251.066463653</v>
      </c>
      <c r="N6925">
        <v>-300</v>
      </c>
      <c r="O6925">
        <v>-300</v>
      </c>
    </row>
    <row r="6926" spans="1:15" x14ac:dyDescent="0.2">
      <c r="A6926">
        <v>0.84509277343800004</v>
      </c>
      <c r="B6926">
        <v>-141.20079049899999</v>
      </c>
      <c r="C6926">
        <v>-141.21275438399999</v>
      </c>
      <c r="D6926">
        <v>-141.21604325800001</v>
      </c>
      <c r="E6926">
        <v>-141.22311444799999</v>
      </c>
      <c r="F6926">
        <v>-141.23877258900001</v>
      </c>
      <c r="G6926">
        <v>-141.27760117899999</v>
      </c>
      <c r="H6926">
        <v>0</v>
      </c>
      <c r="I6926">
        <v>0.84509277343800004</v>
      </c>
      <c r="J6926">
        <v>-204.40261470199999</v>
      </c>
      <c r="K6926">
        <v>-206.06119751</v>
      </c>
      <c r="L6926">
        <v>-246.076477092</v>
      </c>
      <c r="M6926">
        <v>-246.075440872</v>
      </c>
      <c r="N6926">
        <v>-300</v>
      </c>
      <c r="O6926">
        <v>-300</v>
      </c>
    </row>
    <row r="6927" spans="1:15" x14ac:dyDescent="0.2">
      <c r="A6927">
        <v>0.84521484375</v>
      </c>
      <c r="B6927">
        <v>-138.920939172</v>
      </c>
      <c r="C6927">
        <v>-138.932915455</v>
      </c>
      <c r="D6927">
        <v>-138.93620739299999</v>
      </c>
      <c r="E6927">
        <v>-138.94328252400001</v>
      </c>
      <c r="F6927">
        <v>-138.95894867000001</v>
      </c>
      <c r="G6927">
        <v>-138.997796341</v>
      </c>
      <c r="H6927">
        <v>0</v>
      </c>
      <c r="I6927">
        <v>0.84521484375</v>
      </c>
      <c r="J6927">
        <v>-207.95276735600001</v>
      </c>
      <c r="K6927">
        <v>-206.148614227</v>
      </c>
      <c r="L6927">
        <v>-241.51955922900001</v>
      </c>
      <c r="M6927">
        <v>-241.51718027800001</v>
      </c>
      <c r="N6927">
        <v>-300</v>
      </c>
      <c r="O6927">
        <v>-300</v>
      </c>
    </row>
    <row r="6928" spans="1:15" x14ac:dyDescent="0.2">
      <c r="A6928">
        <v>0.84533691406199996</v>
      </c>
      <c r="B6928">
        <v>-137.13345185099999</v>
      </c>
      <c r="C6928">
        <v>-137.145440541</v>
      </c>
      <c r="D6928">
        <v>-137.14873554499999</v>
      </c>
      <c r="E6928">
        <v>-137.15581461400001</v>
      </c>
      <c r="F6928">
        <v>-137.17148876900001</v>
      </c>
      <c r="G6928">
        <v>-137.21035551700001</v>
      </c>
      <c r="H6928">
        <v>0</v>
      </c>
      <c r="I6928">
        <v>0.84533691406199996</v>
      </c>
      <c r="J6928">
        <v>-234.72116026399999</v>
      </c>
      <c r="K6928">
        <v>-206.347226509</v>
      </c>
      <c r="L6928">
        <v>-237.322031321</v>
      </c>
      <c r="M6928">
        <v>-237.37165434299999</v>
      </c>
      <c r="N6928">
        <v>-300</v>
      </c>
      <c r="O6928">
        <v>-300</v>
      </c>
    </row>
    <row r="6929" spans="1:15" x14ac:dyDescent="0.2">
      <c r="A6929">
        <v>0.845458984375</v>
      </c>
      <c r="B6929">
        <v>-135.666550081</v>
      </c>
      <c r="C6929">
        <v>-135.67855118400001</v>
      </c>
      <c r="D6929">
        <v>-135.68184925400001</v>
      </c>
      <c r="E6929">
        <v>-135.68893226099999</v>
      </c>
      <c r="F6929">
        <v>-135.704614421</v>
      </c>
      <c r="G6929">
        <v>-135.74350024099999</v>
      </c>
      <c r="H6929">
        <v>0</v>
      </c>
      <c r="I6929">
        <v>0.845458984375</v>
      </c>
      <c r="J6929">
        <v>-208.47736571499999</v>
      </c>
      <c r="K6929">
        <v>-206.62880801099999</v>
      </c>
      <c r="L6929">
        <v>-233.439175568</v>
      </c>
      <c r="M6929">
        <v>-237.81110383199999</v>
      </c>
      <c r="N6929">
        <v>-300</v>
      </c>
      <c r="O6929">
        <v>-300</v>
      </c>
    </row>
    <row r="6930" spans="1:15" x14ac:dyDescent="0.2">
      <c r="A6930">
        <v>0.84558105468800004</v>
      </c>
      <c r="B6930">
        <v>-134.42536956999999</v>
      </c>
      <c r="C6930">
        <v>-134.43738309099999</v>
      </c>
      <c r="D6930">
        <v>-134.44068422699999</v>
      </c>
      <c r="E6930">
        <v>-134.447771174</v>
      </c>
      <c r="F6930">
        <v>-134.46346133599999</v>
      </c>
      <c r="G6930">
        <v>-134.50236622700001</v>
      </c>
      <c r="H6930">
        <v>0</v>
      </c>
      <c r="I6930">
        <v>0.84558105468800004</v>
      </c>
      <c r="J6930">
        <v>-204.40992576599999</v>
      </c>
      <c r="K6930">
        <v>-206.96233287199999</v>
      </c>
      <c r="L6930">
        <v>-229.816493028</v>
      </c>
      <c r="M6930">
        <v>-255.87456956099999</v>
      </c>
      <c r="N6930">
        <v>-300</v>
      </c>
      <c r="O6930">
        <v>-300</v>
      </c>
    </row>
    <row r="6931" spans="1:15" x14ac:dyDescent="0.2">
      <c r="A6931">
        <v>0.845703125</v>
      </c>
      <c r="B6931">
        <v>-133.35195411999999</v>
      </c>
      <c r="C6931">
        <v>-133.36398006600001</v>
      </c>
      <c r="D6931">
        <v>-133.367284273</v>
      </c>
      <c r="E6931">
        <v>-133.37437515600001</v>
      </c>
      <c r="F6931">
        <v>-133.39007332</v>
      </c>
      <c r="G6931">
        <v>-133.42899727599999</v>
      </c>
      <c r="H6931">
        <v>0</v>
      </c>
      <c r="I6931">
        <v>0.845703125</v>
      </c>
      <c r="J6931">
        <v>-205.28559649900001</v>
      </c>
      <c r="K6931">
        <v>-207.31546979699999</v>
      </c>
      <c r="L6931">
        <v>-226.43199348900001</v>
      </c>
      <c r="M6931">
        <v>-300</v>
      </c>
      <c r="N6931">
        <v>-300</v>
      </c>
      <c r="O6931">
        <v>-300</v>
      </c>
    </row>
    <row r="6932" spans="1:15" x14ac:dyDescent="0.2">
      <c r="A6932">
        <v>0.84582519531199996</v>
      </c>
      <c r="B6932">
        <v>-132.40829178800001</v>
      </c>
      <c r="C6932">
        <v>-132.420330165</v>
      </c>
      <c r="D6932">
        <v>-132.42363744100001</v>
      </c>
      <c r="E6932">
        <v>-132.43073226000001</v>
      </c>
      <c r="F6932">
        <v>-132.446438425</v>
      </c>
      <c r="G6932">
        <v>-132.48538144</v>
      </c>
      <c r="H6932">
        <v>0</v>
      </c>
      <c r="I6932">
        <v>0.84582519531199996</v>
      </c>
      <c r="J6932">
        <v>-213.21587585</v>
      </c>
      <c r="K6932">
        <v>-207.65101156899999</v>
      </c>
      <c r="L6932">
        <v>-223.24685227099999</v>
      </c>
      <c r="M6932">
        <v>-300</v>
      </c>
      <c r="N6932">
        <v>-300</v>
      </c>
      <c r="O6932">
        <v>-300</v>
      </c>
    </row>
    <row r="6933" spans="1:15" x14ac:dyDescent="0.2">
      <c r="A6933">
        <v>0.845947265625</v>
      </c>
      <c r="B6933">
        <v>-131.568100405</v>
      </c>
      <c r="C6933">
        <v>-131.58015121899999</v>
      </c>
      <c r="D6933">
        <v>-131.58346156299999</v>
      </c>
      <c r="E6933">
        <v>-131.590560318</v>
      </c>
      <c r="F6933">
        <v>-131.60627448299999</v>
      </c>
      <c r="G6933">
        <v>-131.645236555</v>
      </c>
      <c r="H6933">
        <v>0</v>
      </c>
      <c r="I6933">
        <v>0.845947265625</v>
      </c>
      <c r="J6933">
        <v>-212.55029886700001</v>
      </c>
      <c r="K6933">
        <v>-207.92423065700001</v>
      </c>
      <c r="L6933">
        <v>-220.24465512800001</v>
      </c>
      <c r="M6933">
        <v>-300</v>
      </c>
      <c r="N6933">
        <v>-300</v>
      </c>
      <c r="O6933">
        <v>-300</v>
      </c>
    </row>
    <row r="6934" spans="1:15" x14ac:dyDescent="0.2">
      <c r="A6934">
        <v>0.84606933593800004</v>
      </c>
      <c r="B6934">
        <v>-130.81245027200001</v>
      </c>
      <c r="C6934">
        <v>-130.824513529</v>
      </c>
      <c r="D6934">
        <v>-130.82782694400001</v>
      </c>
      <c r="E6934">
        <v>-130.834929633</v>
      </c>
      <c r="F6934">
        <v>-130.85065179700001</v>
      </c>
      <c r="G6934">
        <v>-130.889632922</v>
      </c>
      <c r="H6934">
        <v>0</v>
      </c>
      <c r="I6934">
        <v>0.84606933593800004</v>
      </c>
      <c r="J6934">
        <v>-204.219282652</v>
      </c>
      <c r="K6934">
        <v>-208.08850884200001</v>
      </c>
      <c r="L6934">
        <v>-217.40383048199999</v>
      </c>
      <c r="M6934">
        <v>-300</v>
      </c>
      <c r="N6934">
        <v>-300</v>
      </c>
      <c r="O6934">
        <v>-300</v>
      </c>
    </row>
    <row r="6935" spans="1:15" x14ac:dyDescent="0.2">
      <c r="A6935">
        <v>0.84619140625</v>
      </c>
      <c r="B6935">
        <v>-130.127255719</v>
      </c>
      <c r="C6935">
        <v>-130.139331427</v>
      </c>
      <c r="D6935">
        <v>-130.142647912</v>
      </c>
      <c r="E6935">
        <v>-130.14975453700001</v>
      </c>
      <c r="F6935">
        <v>-130.16548469700001</v>
      </c>
      <c r="G6935">
        <v>-130.204484869</v>
      </c>
      <c r="H6935">
        <v>0</v>
      </c>
      <c r="I6935">
        <v>0.84619140625</v>
      </c>
      <c r="J6935">
        <v>-202.542000817</v>
      </c>
      <c r="K6935">
        <v>-208.10691963799999</v>
      </c>
      <c r="L6935">
        <v>-214.70481740299999</v>
      </c>
      <c r="M6935">
        <v>-300</v>
      </c>
      <c r="N6935">
        <v>-300</v>
      </c>
      <c r="O6935">
        <v>-300</v>
      </c>
    </row>
    <row r="6936" spans="1:15" x14ac:dyDescent="0.2">
      <c r="A6936">
        <v>0.84631347656199996</v>
      </c>
      <c r="B6936">
        <v>-129.501752936</v>
      </c>
      <c r="C6936">
        <v>-129.51384109899999</v>
      </c>
      <c r="D6936">
        <v>-129.51716065599999</v>
      </c>
      <c r="E6936">
        <v>-129.52427121599999</v>
      </c>
      <c r="F6936">
        <v>-129.54000937199999</v>
      </c>
      <c r="G6936">
        <v>-129.57902858700001</v>
      </c>
      <c r="H6936">
        <v>0</v>
      </c>
      <c r="I6936">
        <v>0.84631347656199996</v>
      </c>
      <c r="J6936">
        <v>-204.95909043200001</v>
      </c>
      <c r="K6936">
        <v>-207.96021195</v>
      </c>
      <c r="L6936">
        <v>-212.14086409399999</v>
      </c>
      <c r="M6936">
        <v>-300</v>
      </c>
      <c r="N6936">
        <v>-300</v>
      </c>
      <c r="O6936">
        <v>-300</v>
      </c>
    </row>
    <row r="6937" spans="1:15" x14ac:dyDescent="0.2">
      <c r="A6937">
        <v>0.846435546875</v>
      </c>
      <c r="B6937">
        <v>-128.92753247900001</v>
      </c>
      <c r="C6937">
        <v>-128.939633104</v>
      </c>
      <c r="D6937">
        <v>-128.942955732</v>
      </c>
      <c r="E6937">
        <v>-128.95007022600001</v>
      </c>
      <c r="F6937">
        <v>-128.96581637599999</v>
      </c>
      <c r="G6937">
        <v>-129.00485463199999</v>
      </c>
      <c r="H6937">
        <v>0</v>
      </c>
      <c r="I6937">
        <v>0.846435546875</v>
      </c>
      <c r="J6937">
        <v>-216.61934360500001</v>
      </c>
      <c r="K6937">
        <v>-207.64717342899999</v>
      </c>
      <c r="L6937">
        <v>-209.68932419000001</v>
      </c>
      <c r="M6937">
        <v>-300</v>
      </c>
      <c r="N6937">
        <v>-300</v>
      </c>
      <c r="O6937">
        <v>-300</v>
      </c>
    </row>
    <row r="6938" spans="1:15" x14ac:dyDescent="0.2">
      <c r="A6938">
        <v>0.84655761718800004</v>
      </c>
      <c r="B6938">
        <v>-128.39790029599999</v>
      </c>
      <c r="C6938">
        <v>-128.41001338999999</v>
      </c>
      <c r="D6938">
        <v>-128.41333909100001</v>
      </c>
      <c r="E6938">
        <v>-128.420457519</v>
      </c>
      <c r="F6938">
        <v>-128.43621166099999</v>
      </c>
      <c r="G6938">
        <v>-128.47526895199999</v>
      </c>
      <c r="H6938">
        <v>0</v>
      </c>
      <c r="I6938">
        <v>0.84655761718800004</v>
      </c>
      <c r="J6938">
        <v>-209.788657172</v>
      </c>
      <c r="K6938">
        <v>-207.18228545599999</v>
      </c>
      <c r="L6938">
        <v>-207.35207561499999</v>
      </c>
      <c r="M6938">
        <v>-300</v>
      </c>
      <c r="N6938">
        <v>-300</v>
      </c>
      <c r="O6938">
        <v>-300</v>
      </c>
    </row>
    <row r="6939" spans="1:15" x14ac:dyDescent="0.2">
      <c r="A6939">
        <v>0.8466796875</v>
      </c>
      <c r="B6939">
        <v>-127.90744189</v>
      </c>
      <c r="C6939">
        <v>-127.91956745900001</v>
      </c>
      <c r="D6939">
        <v>-127.922896233</v>
      </c>
      <c r="E6939">
        <v>-127.930018594</v>
      </c>
      <c r="F6939">
        <v>-127.945780728</v>
      </c>
      <c r="G6939">
        <v>-127.984857049</v>
      </c>
      <c r="H6939">
        <v>0</v>
      </c>
      <c r="I6939">
        <v>0.8466796875</v>
      </c>
      <c r="J6939">
        <v>-203.80617572400001</v>
      </c>
      <c r="K6939">
        <v>-206.594902311</v>
      </c>
      <c r="L6939">
        <v>-205.106669264</v>
      </c>
      <c r="M6939">
        <v>-300</v>
      </c>
      <c r="N6939">
        <v>-300</v>
      </c>
      <c r="O6939">
        <v>-300</v>
      </c>
    </row>
    <row r="6940" spans="1:15" x14ac:dyDescent="0.2">
      <c r="A6940">
        <v>0.84680175781199996</v>
      </c>
      <c r="B6940">
        <v>-127.45171673599999</v>
      </c>
      <c r="C6940">
        <v>-127.463854785</v>
      </c>
      <c r="D6940">
        <v>-127.467186633</v>
      </c>
      <c r="E6940">
        <v>-127.474312927</v>
      </c>
      <c r="F6940">
        <v>-127.490083052</v>
      </c>
      <c r="G6940">
        <v>-127.52917840000001</v>
      </c>
      <c r="H6940">
        <v>0</v>
      </c>
      <c r="I6940">
        <v>0.84680175781199996</v>
      </c>
      <c r="J6940">
        <v>-203.32766563499999</v>
      </c>
      <c r="K6940">
        <v>-205.926749207</v>
      </c>
      <c r="L6940">
        <v>-202.95778239099999</v>
      </c>
      <c r="M6940">
        <v>-300</v>
      </c>
      <c r="N6940">
        <v>-300</v>
      </c>
      <c r="O6940">
        <v>-300</v>
      </c>
    </row>
    <row r="6941" spans="1:15" x14ac:dyDescent="0.2">
      <c r="A6941">
        <v>0.846923828125</v>
      </c>
      <c r="B6941">
        <v>-127.02703886099999</v>
      </c>
      <c r="C6941">
        <v>-127.039189397</v>
      </c>
      <c r="D6941">
        <v>-127.04252432</v>
      </c>
      <c r="E6941">
        <v>-127.049654547</v>
      </c>
      <c r="F6941">
        <v>-127.06543266</v>
      </c>
      <c r="G6941">
        <v>-127.10454703000001</v>
      </c>
      <c r="H6941">
        <v>0</v>
      </c>
      <c r="I6941">
        <v>0.846923828125</v>
      </c>
      <c r="J6941">
        <v>-207.34073189599999</v>
      </c>
      <c r="K6941">
        <v>-205.223518356</v>
      </c>
      <c r="L6941">
        <v>-200.93682050300001</v>
      </c>
      <c r="M6941">
        <v>-300</v>
      </c>
      <c r="N6941">
        <v>-300</v>
      </c>
      <c r="O6941">
        <v>-300</v>
      </c>
    </row>
    <row r="6942" spans="1:15" x14ac:dyDescent="0.2">
      <c r="A6942">
        <v>0.84704589843800004</v>
      </c>
      <c r="B6942">
        <v>-126.630315998</v>
      </c>
      <c r="C6942">
        <v>-126.64247902699999</v>
      </c>
      <c r="D6942">
        <v>-126.645817025</v>
      </c>
      <c r="E6942">
        <v>-126.652951184</v>
      </c>
      <c r="F6942">
        <v>-126.66873728500001</v>
      </c>
      <c r="G6942">
        <v>-126.707870673</v>
      </c>
      <c r="H6942">
        <v>0</v>
      </c>
      <c r="I6942">
        <v>0.84704589843800004</v>
      </c>
      <c r="J6942">
        <v>-237.40098149799999</v>
      </c>
      <c r="K6942">
        <v>-204.52474923099999</v>
      </c>
      <c r="L6942">
        <v>-199.83151257700001</v>
      </c>
      <c r="M6942">
        <v>-300</v>
      </c>
      <c r="N6942">
        <v>-300</v>
      </c>
      <c r="O6942">
        <v>-300</v>
      </c>
    </row>
    <row r="6943" spans="1:15" x14ac:dyDescent="0.2">
      <c r="A6943">
        <v>0.84716796875</v>
      </c>
      <c r="B6943">
        <v>-126.258929486</v>
      </c>
      <c r="C6943">
        <v>-126.271105015</v>
      </c>
      <c r="D6943">
        <v>-126.274446088</v>
      </c>
      <c r="E6943">
        <v>-126.28158417900001</v>
      </c>
      <c r="F6943">
        <v>-126.29737826500001</v>
      </c>
      <c r="G6943">
        <v>-126.33653066700001</v>
      </c>
      <c r="H6943">
        <v>0</v>
      </c>
      <c r="I6943">
        <v>0.84716796875</v>
      </c>
      <c r="J6943">
        <v>-208.58168841</v>
      </c>
      <c r="K6943">
        <v>-203.860562378</v>
      </c>
      <c r="L6943">
        <v>-201.35190004399999</v>
      </c>
      <c r="M6943">
        <v>-300</v>
      </c>
      <c r="N6943">
        <v>-300</v>
      </c>
      <c r="O6943">
        <v>-300</v>
      </c>
    </row>
    <row r="6944" spans="1:15" x14ac:dyDescent="0.2">
      <c r="A6944">
        <v>0.84729003906199996</v>
      </c>
      <c r="B6944">
        <v>-125.910643138</v>
      </c>
      <c r="C6944">
        <v>-125.92283117300001</v>
      </c>
      <c r="D6944">
        <v>-125.92617532200001</v>
      </c>
      <c r="E6944">
        <v>-125.93331734500001</v>
      </c>
      <c r="F6944">
        <v>-125.949119416</v>
      </c>
      <c r="G6944">
        <v>-125.988290826</v>
      </c>
      <c r="H6944">
        <v>0</v>
      </c>
      <c r="I6944">
        <v>0.84729003906199996</v>
      </c>
      <c r="J6944">
        <v>-205.10987262800001</v>
      </c>
      <c r="K6944">
        <v>-203.25596861299999</v>
      </c>
      <c r="L6944">
        <v>-207.22942926100001</v>
      </c>
      <c r="M6944">
        <v>-300</v>
      </c>
      <c r="N6944">
        <v>-300</v>
      </c>
      <c r="O6944">
        <v>-300</v>
      </c>
    </row>
    <row r="6945" spans="1:15" x14ac:dyDescent="0.2">
      <c r="A6945">
        <v>0.847412109375</v>
      </c>
      <c r="B6945">
        <v>-125.58353308300001</v>
      </c>
      <c r="C6945">
        <v>-125.59573363</v>
      </c>
      <c r="D6945">
        <v>-125.599080856</v>
      </c>
      <c r="E6945">
        <v>-125.60622680900001</v>
      </c>
      <c r="F6945">
        <v>-125.62203686300001</v>
      </c>
      <c r="G6945">
        <v>-125.661227279</v>
      </c>
      <c r="H6945">
        <v>0</v>
      </c>
      <c r="I6945">
        <v>0.847412109375</v>
      </c>
      <c r="J6945">
        <v>-206.70949256399999</v>
      </c>
      <c r="K6945">
        <v>-202.734537692</v>
      </c>
      <c r="L6945">
        <v>-219.39067011500001</v>
      </c>
      <c r="M6945">
        <v>-300</v>
      </c>
      <c r="N6945">
        <v>-300</v>
      </c>
      <c r="O6945">
        <v>-300</v>
      </c>
    </row>
    <row r="6946" spans="1:15" x14ac:dyDescent="0.2">
      <c r="A6946">
        <v>0.84753417968800004</v>
      </c>
      <c r="B6946">
        <v>-125.27593303</v>
      </c>
      <c r="C6946">
        <v>-125.288146095</v>
      </c>
      <c r="D6946">
        <v>-125.291496399</v>
      </c>
      <c r="E6946">
        <v>-125.298646281</v>
      </c>
      <c r="F6946">
        <v>-125.31446431800001</v>
      </c>
      <c r="G6946">
        <v>-125.353673734</v>
      </c>
      <c r="H6946">
        <v>0</v>
      </c>
      <c r="I6946">
        <v>0.84753417968800004</v>
      </c>
      <c r="J6946">
        <v>-216.636841627</v>
      </c>
      <c r="K6946">
        <v>-202.31599254899999</v>
      </c>
      <c r="L6946">
        <v>-241.98604687599999</v>
      </c>
      <c r="M6946">
        <v>-300</v>
      </c>
      <c r="N6946">
        <v>-300</v>
      </c>
      <c r="O6946">
        <v>-300</v>
      </c>
    </row>
    <row r="6947" spans="1:15" x14ac:dyDescent="0.2">
      <c r="A6947">
        <v>0.84765625</v>
      </c>
      <c r="B6947">
        <v>-124.986391078</v>
      </c>
      <c r="C6947">
        <v>-124.99861666699999</v>
      </c>
      <c r="D6947">
        <v>-125.00197005</v>
      </c>
      <c r="E6947">
        <v>-125.009123862</v>
      </c>
      <c r="F6947">
        <v>-125.024949879</v>
      </c>
      <c r="G6947">
        <v>-125.06417829199999</v>
      </c>
      <c r="H6947">
        <v>0</v>
      </c>
      <c r="I6947">
        <v>0.84765625</v>
      </c>
      <c r="J6947">
        <v>-212.54992888199999</v>
      </c>
      <c r="K6947">
        <v>-202.01299401399999</v>
      </c>
      <c r="L6947">
        <v>-300</v>
      </c>
      <c r="M6947">
        <v>-300</v>
      </c>
      <c r="N6947">
        <v>-300</v>
      </c>
      <c r="O6947">
        <v>-300</v>
      </c>
    </row>
    <row r="6948" spans="1:15" x14ac:dyDescent="0.2">
      <c r="A6948">
        <v>0.84777832031199996</v>
      </c>
      <c r="B6948">
        <v>-124.713635263</v>
      </c>
      <c r="C6948">
        <v>-124.72587338300001</v>
      </c>
      <c r="D6948">
        <v>-124.729229844</v>
      </c>
      <c r="E6948">
        <v>-124.73638758600001</v>
      </c>
      <c r="F6948">
        <v>-124.752221582</v>
      </c>
      <c r="G6948">
        <v>-124.791468987</v>
      </c>
      <c r="H6948">
        <v>0</v>
      </c>
      <c r="I6948">
        <v>0.84777832031199996</v>
      </c>
      <c r="J6948">
        <v>-205.81183863300001</v>
      </c>
      <c r="K6948">
        <v>-201.833954318</v>
      </c>
      <c r="L6948">
        <v>-300</v>
      </c>
      <c r="M6948">
        <v>-300</v>
      </c>
      <c r="N6948">
        <v>-300</v>
      </c>
      <c r="O6948">
        <v>-300</v>
      </c>
    </row>
    <row r="6949" spans="1:15" x14ac:dyDescent="0.2">
      <c r="A6949">
        <v>0.847900390625</v>
      </c>
      <c r="B6949">
        <v>-124.45654580199999</v>
      </c>
      <c r="C6949">
        <v>-124.468796458</v>
      </c>
      <c r="D6949">
        <v>-124.47215599800001</v>
      </c>
      <c r="E6949">
        <v>-124.47931767</v>
      </c>
      <c r="F6949">
        <v>-124.49515964299999</v>
      </c>
      <c r="G6949">
        <v>-124.534426036</v>
      </c>
      <c r="H6949">
        <v>0</v>
      </c>
      <c r="I6949">
        <v>0.847900390625</v>
      </c>
      <c r="J6949">
        <v>-204.933178207</v>
      </c>
      <c r="K6949">
        <v>-201.78940735</v>
      </c>
      <c r="L6949">
        <v>-300</v>
      </c>
      <c r="M6949">
        <v>-300</v>
      </c>
      <c r="N6949">
        <v>-300</v>
      </c>
      <c r="O6949">
        <v>-300</v>
      </c>
    </row>
    <row r="6950" spans="1:15" x14ac:dyDescent="0.2">
      <c r="A6950">
        <v>0.84802246093800004</v>
      </c>
      <c r="B6950">
        <v>-124.214132538</v>
      </c>
      <c r="C6950">
        <v>-124.22639573799999</v>
      </c>
      <c r="D6950">
        <v>-124.22975835699999</v>
      </c>
      <c r="E6950">
        <v>-124.23692395800001</v>
      </c>
      <c r="F6950">
        <v>-124.25277390700001</v>
      </c>
      <c r="G6950">
        <v>-124.292059284</v>
      </c>
      <c r="H6950">
        <v>0</v>
      </c>
      <c r="I6950">
        <v>0.84802246093800004</v>
      </c>
      <c r="J6950">
        <v>-208.07429520100001</v>
      </c>
      <c r="K6950">
        <v>-201.89355601299999</v>
      </c>
      <c r="L6950">
        <v>-300</v>
      </c>
      <c r="M6950">
        <v>-300</v>
      </c>
      <c r="N6950">
        <v>-300</v>
      </c>
      <c r="O6950">
        <v>-300</v>
      </c>
    </row>
    <row r="6951" spans="1:15" x14ac:dyDescent="0.2">
      <c r="A6951">
        <v>0.84814453125</v>
      </c>
      <c r="B6951">
        <v>-123.985516467</v>
      </c>
      <c r="C6951">
        <v>-123.997792217</v>
      </c>
      <c r="D6951">
        <v>-124.001157916</v>
      </c>
      <c r="E6951">
        <v>-124.008327444</v>
      </c>
      <c r="F6951">
        <v>-124.02418536899999</v>
      </c>
      <c r="G6951">
        <v>-124.06348972399999</v>
      </c>
      <c r="H6951">
        <v>0</v>
      </c>
      <c r="I6951">
        <v>0.84814453125</v>
      </c>
      <c r="J6951">
        <v>-220.14774671699999</v>
      </c>
      <c r="K6951">
        <v>-202.159993856</v>
      </c>
      <c r="L6951">
        <v>-300</v>
      </c>
      <c r="M6951">
        <v>-300</v>
      </c>
      <c r="N6951">
        <v>-300</v>
      </c>
      <c r="O6951">
        <v>-300</v>
      </c>
    </row>
    <row r="6952" spans="1:15" x14ac:dyDescent="0.2">
      <c r="A6952">
        <v>0.84826660156199996</v>
      </c>
      <c r="B6952">
        <v>-123.76991447899999</v>
      </c>
      <c r="C6952">
        <v>-123.782202785</v>
      </c>
      <c r="D6952">
        <v>-123.785571565</v>
      </c>
      <c r="E6952">
        <v>-123.792745021</v>
      </c>
      <c r="F6952">
        <v>-123.808610919</v>
      </c>
      <c r="G6952">
        <v>-123.84793424900001</v>
      </c>
      <c r="H6952">
        <v>0</v>
      </c>
      <c r="I6952">
        <v>0.84826660156199996</v>
      </c>
      <c r="J6952">
        <v>-215.48806845999999</v>
      </c>
      <c r="K6952">
        <v>-202.59979294600001</v>
      </c>
      <c r="L6952">
        <v>-296.66159000800002</v>
      </c>
      <c r="M6952">
        <v>-300</v>
      </c>
      <c r="N6952">
        <v>-300</v>
      </c>
      <c r="O6952">
        <v>-300</v>
      </c>
    </row>
    <row r="6953" spans="1:15" x14ac:dyDescent="0.2">
      <c r="A6953">
        <v>0.848388671875</v>
      </c>
      <c r="B6953">
        <v>-123.566626685</v>
      </c>
      <c r="C6953">
        <v>-123.578927553</v>
      </c>
      <c r="D6953">
        <v>-123.58229941499999</v>
      </c>
      <c r="E6953">
        <v>-123.58947679800001</v>
      </c>
      <c r="F6953">
        <v>-123.605350668</v>
      </c>
      <c r="G6953">
        <v>-123.644692968</v>
      </c>
      <c r="H6953">
        <v>0</v>
      </c>
      <c r="I6953">
        <v>0.848388671875</v>
      </c>
      <c r="J6953">
        <v>-211.22689362599999</v>
      </c>
      <c r="K6953">
        <v>-203.22650365000001</v>
      </c>
      <c r="L6953">
        <v>-300</v>
      </c>
      <c r="M6953">
        <v>-300</v>
      </c>
      <c r="N6953">
        <v>-300</v>
      </c>
      <c r="O6953">
        <v>-300</v>
      </c>
    </row>
    <row r="6954" spans="1:15" x14ac:dyDescent="0.2">
      <c r="A6954">
        <v>0.84851074218800004</v>
      </c>
      <c r="B6954">
        <v>-123.375025812</v>
      </c>
      <c r="C6954">
        <v>-123.387339248</v>
      </c>
      <c r="D6954">
        <v>-123.390714192</v>
      </c>
      <c r="E6954">
        <v>-123.397895502</v>
      </c>
      <c r="F6954">
        <v>-123.41377734300001</v>
      </c>
      <c r="G6954">
        <v>-123.453138608</v>
      </c>
      <c r="H6954">
        <v>0</v>
      </c>
      <c r="I6954">
        <v>0.84851074218800004</v>
      </c>
      <c r="J6954">
        <v>-215.04070038</v>
      </c>
      <c r="K6954">
        <v>-204.06173980200001</v>
      </c>
      <c r="L6954">
        <v>-296.51837048900001</v>
      </c>
      <c r="M6954">
        <v>-300</v>
      </c>
      <c r="N6954">
        <v>-300</v>
      </c>
      <c r="O6954">
        <v>-300</v>
      </c>
    </row>
    <row r="6955" spans="1:15" x14ac:dyDescent="0.2">
      <c r="A6955">
        <v>0.8486328125</v>
      </c>
      <c r="B6955">
        <v>-123.194548282</v>
      </c>
      <c r="C6955">
        <v>-123.206874293</v>
      </c>
      <c r="D6955">
        <v>-123.21025232</v>
      </c>
      <c r="E6955">
        <v>-123.217437555</v>
      </c>
      <c r="F6955">
        <v>-123.233327366</v>
      </c>
      <c r="G6955">
        <v>-123.27270759300001</v>
      </c>
      <c r="H6955">
        <v>0</v>
      </c>
      <c r="I6955">
        <v>0.8486328125</v>
      </c>
      <c r="J6955">
        <v>-223.656182167</v>
      </c>
      <c r="K6955">
        <v>-205.13401877199999</v>
      </c>
      <c r="L6955">
        <v>-300</v>
      </c>
      <c r="M6955">
        <v>-300</v>
      </c>
      <c r="N6955">
        <v>-300</v>
      </c>
      <c r="O6955">
        <v>-300</v>
      </c>
    </row>
    <row r="6956" spans="1:15" x14ac:dyDescent="0.2">
      <c r="A6956">
        <v>0.84875488281199996</v>
      </c>
      <c r="B6956">
        <v>-123.02468666999999</v>
      </c>
      <c r="C6956">
        <v>-123.037025262</v>
      </c>
      <c r="D6956">
        <v>-123.040406373</v>
      </c>
      <c r="E6956">
        <v>-123.047595534</v>
      </c>
      <c r="F6956">
        <v>-123.06349331200001</v>
      </c>
      <c r="G6956">
        <v>-123.102892497</v>
      </c>
      <c r="H6956">
        <v>0</v>
      </c>
      <c r="I6956">
        <v>0.84875488281199996</v>
      </c>
      <c r="J6956">
        <v>-209.75764034400001</v>
      </c>
      <c r="K6956">
        <v>-206.47458763500001</v>
      </c>
      <c r="L6956">
        <v>-300</v>
      </c>
      <c r="M6956">
        <v>-300</v>
      </c>
      <c r="N6956">
        <v>-300</v>
      </c>
      <c r="O6956">
        <v>-300</v>
      </c>
    </row>
    <row r="6957" spans="1:15" x14ac:dyDescent="0.2">
      <c r="A6957">
        <v>0.848876953125</v>
      </c>
      <c r="B6957">
        <v>-122.86498329299999</v>
      </c>
      <c r="C6957">
        <v>-122.877334471</v>
      </c>
      <c r="D6957">
        <v>-122.88071866600001</v>
      </c>
      <c r="E6957">
        <v>-122.887911753</v>
      </c>
      <c r="F6957">
        <v>-122.90381749700001</v>
      </c>
      <c r="G6957">
        <v>-122.943235633</v>
      </c>
      <c r="H6957">
        <v>0</v>
      </c>
      <c r="I6957">
        <v>0.848876953125</v>
      </c>
      <c r="J6957">
        <v>-206.54647019199999</v>
      </c>
      <c r="K6957">
        <v>-208.11916569300001</v>
      </c>
      <c r="L6957">
        <v>-300</v>
      </c>
      <c r="M6957">
        <v>-300</v>
      </c>
      <c r="N6957">
        <v>-300</v>
      </c>
      <c r="O6957">
        <v>-300</v>
      </c>
    </row>
    <row r="6958" spans="1:15" x14ac:dyDescent="0.2">
      <c r="A6958">
        <v>0.84899902343800004</v>
      </c>
      <c r="B6958">
        <v>-122.715024728</v>
      </c>
      <c r="C6958">
        <v>-122.727388499</v>
      </c>
      <c r="D6958">
        <v>-122.730775779</v>
      </c>
      <c r="E6958">
        <v>-122.73797279</v>
      </c>
      <c r="F6958">
        <v>-122.75388649999999</v>
      </c>
      <c r="G6958">
        <v>-122.79332358400001</v>
      </c>
      <c r="H6958">
        <v>0</v>
      </c>
      <c r="I6958">
        <v>0.84899902343800004</v>
      </c>
      <c r="J6958">
        <v>-207.25974088199999</v>
      </c>
      <c r="K6958">
        <v>-210.114230599</v>
      </c>
      <c r="L6958">
        <v>-292.719733002</v>
      </c>
      <c r="M6958">
        <v>-300</v>
      </c>
      <c r="N6958">
        <v>-300</v>
      </c>
      <c r="O6958">
        <v>-300</v>
      </c>
    </row>
    <row r="6959" spans="1:15" x14ac:dyDescent="0.2">
      <c r="A6959">
        <v>0.84912109375</v>
      </c>
      <c r="B6959">
        <v>-122.574437128</v>
      </c>
      <c r="C6959">
        <v>-122.586813499</v>
      </c>
      <c r="D6959">
        <v>-122.590203863</v>
      </c>
      <c r="E6959">
        <v>-122.597404799</v>
      </c>
      <c r="F6959">
        <v>-122.613326472</v>
      </c>
      <c r="G6959">
        <v>-122.6527825</v>
      </c>
      <c r="H6959">
        <v>0</v>
      </c>
      <c r="I6959">
        <v>0.84912109375</v>
      </c>
      <c r="J6959">
        <v>-212.397144543</v>
      </c>
      <c r="K6959">
        <v>-212.51400149299999</v>
      </c>
      <c r="L6959">
        <v>-295.05750993100003</v>
      </c>
      <c r="M6959">
        <v>-300</v>
      </c>
      <c r="N6959">
        <v>-300</v>
      </c>
      <c r="O6959">
        <v>-300</v>
      </c>
    </row>
    <row r="6960" spans="1:15" x14ac:dyDescent="0.2">
      <c r="A6960">
        <v>0.84924316406199996</v>
      </c>
      <c r="B6960">
        <v>-122.44288217899999</v>
      </c>
      <c r="C6960">
        <v>-122.45527115599999</v>
      </c>
      <c r="D6960">
        <v>-122.458664605</v>
      </c>
      <c r="E6960">
        <v>-122.465869466</v>
      </c>
      <c r="F6960">
        <v>-122.48179910099999</v>
      </c>
      <c r="G6960">
        <v>-122.52127406699999</v>
      </c>
      <c r="H6960">
        <v>0</v>
      </c>
      <c r="I6960">
        <v>0.84924316406199996</v>
      </c>
      <c r="J6960">
        <v>-245.25570335500001</v>
      </c>
      <c r="K6960">
        <v>-215.351621155</v>
      </c>
      <c r="L6960">
        <v>-300</v>
      </c>
      <c r="M6960">
        <v>-300</v>
      </c>
      <c r="N6960">
        <v>-300</v>
      </c>
      <c r="O6960">
        <v>-300</v>
      </c>
    </row>
    <row r="6961" spans="1:15" x14ac:dyDescent="0.2">
      <c r="A6961">
        <v>0.849365234375</v>
      </c>
      <c r="B6961">
        <v>-122.320053616</v>
      </c>
      <c r="C6961">
        <v>-122.332455205</v>
      </c>
      <c r="D6961">
        <v>-122.335851741</v>
      </c>
      <c r="E6961">
        <v>-122.343060525</v>
      </c>
      <c r="F6961">
        <v>-122.358998121</v>
      </c>
      <c r="G6961">
        <v>-122.398492022</v>
      </c>
      <c r="H6961">
        <v>0</v>
      </c>
      <c r="I6961">
        <v>0.849365234375</v>
      </c>
      <c r="J6961">
        <v>-215.15577066899999</v>
      </c>
      <c r="K6961">
        <v>-218.553293478</v>
      </c>
      <c r="L6961">
        <v>-290.22077972900001</v>
      </c>
      <c r="M6961">
        <v>-300</v>
      </c>
      <c r="N6961">
        <v>-300</v>
      </c>
      <c r="O6961">
        <v>-300</v>
      </c>
    </row>
    <row r="6962" spans="1:15" x14ac:dyDescent="0.2">
      <c r="A6962">
        <v>0.84948730468800004</v>
      </c>
      <c r="B6962">
        <v>-122.205674208</v>
      </c>
      <c r="C6962">
        <v>-122.218088416</v>
      </c>
      <c r="D6962">
        <v>-122.22148803899999</v>
      </c>
      <c r="E6962">
        <v>-122.228700745</v>
      </c>
      <c r="F6962">
        <v>-122.244646301</v>
      </c>
      <c r="G6962">
        <v>-122.284159132</v>
      </c>
      <c r="H6962">
        <v>0</v>
      </c>
      <c r="I6962">
        <v>0.84948730468800004</v>
      </c>
      <c r="J6962">
        <v>-214.804194803</v>
      </c>
      <c r="K6962">
        <v>-221.70475696599999</v>
      </c>
      <c r="L6962">
        <v>-287.42196216600001</v>
      </c>
      <c r="M6962">
        <v>-300</v>
      </c>
      <c r="N6962">
        <v>-300</v>
      </c>
      <c r="O6962">
        <v>-300</v>
      </c>
    </row>
    <row r="6963" spans="1:15" x14ac:dyDescent="0.2">
      <c r="A6963">
        <v>0.849609375</v>
      </c>
      <c r="B6963">
        <v>-122.099493139</v>
      </c>
      <c r="C6963">
        <v>-122.11191997100001</v>
      </c>
      <c r="D6963">
        <v>-122.11532268099999</v>
      </c>
      <c r="E6963">
        <v>-122.12253930999999</v>
      </c>
      <c r="F6963">
        <v>-122.13849282300001</v>
      </c>
      <c r="G6963">
        <v>-122.178024581</v>
      </c>
      <c r="H6963">
        <v>0</v>
      </c>
      <c r="I6963">
        <v>0.849609375</v>
      </c>
      <c r="J6963">
        <v>-231.29691004599999</v>
      </c>
      <c r="K6963">
        <v>-223.67702773600001</v>
      </c>
      <c r="L6963">
        <v>-279.858264324</v>
      </c>
      <c r="M6963">
        <v>-300</v>
      </c>
      <c r="N6963">
        <v>-300</v>
      </c>
      <c r="O6963">
        <v>-300</v>
      </c>
    </row>
    <row r="6964" spans="1:15" x14ac:dyDescent="0.2">
      <c r="A6964">
        <v>0.84973144531199996</v>
      </c>
      <c r="B6964">
        <v>-122.00128373</v>
      </c>
      <c r="C6964">
        <v>-122.013723192</v>
      </c>
      <c r="D6964">
        <v>-122.01712899</v>
      </c>
      <c r="E6964">
        <v>-122.024349542</v>
      </c>
      <c r="F6964">
        <v>-122.040311011</v>
      </c>
      <c r="G6964">
        <v>-122.07986169</v>
      </c>
      <c r="H6964">
        <v>0</v>
      </c>
      <c r="I6964">
        <v>0.84973144531199996</v>
      </c>
      <c r="J6964">
        <v>-213.84213007299999</v>
      </c>
      <c r="K6964">
        <v>-223.14371137500001</v>
      </c>
      <c r="L6964">
        <v>-284.90573862999997</v>
      </c>
      <c r="M6964">
        <v>-300</v>
      </c>
      <c r="N6964">
        <v>-300</v>
      </c>
      <c r="O6964">
        <v>-300</v>
      </c>
    </row>
    <row r="6965" spans="1:15" x14ac:dyDescent="0.2">
      <c r="A6965">
        <v>0.849853515625</v>
      </c>
      <c r="B6965">
        <v>-121.910841463</v>
      </c>
      <c r="C6965">
        <v>-121.923293563</v>
      </c>
      <c r="D6965">
        <v>-121.92670244999999</v>
      </c>
      <c r="E6965">
        <v>-121.933926923</v>
      </c>
      <c r="F6965">
        <v>-121.94989634700001</v>
      </c>
      <c r="G6965">
        <v>-121.989465943</v>
      </c>
      <c r="H6965">
        <v>0</v>
      </c>
      <c r="I6965">
        <v>0.849853515625</v>
      </c>
      <c r="J6965">
        <v>-208.39447227100001</v>
      </c>
      <c r="K6965">
        <v>-220.439593221</v>
      </c>
      <c r="L6965">
        <v>-277.18831653500001</v>
      </c>
      <c r="M6965">
        <v>-281.51935875100003</v>
      </c>
      <c r="N6965">
        <v>-300</v>
      </c>
      <c r="O6965">
        <v>-300</v>
      </c>
    </row>
    <row r="6966" spans="1:15" x14ac:dyDescent="0.2">
      <c r="A6966">
        <v>0.84997558593800004</v>
      </c>
      <c r="B6966">
        <v>-121.827982256</v>
      </c>
      <c r="C6966">
        <v>-121.84044699899999</v>
      </c>
      <c r="D6966">
        <v>-121.843858975</v>
      </c>
      <c r="E6966">
        <v>-121.85108736799999</v>
      </c>
      <c r="F6966">
        <v>-121.867064746</v>
      </c>
      <c r="G6966">
        <v>-121.90665325400001</v>
      </c>
      <c r="H6966">
        <v>0</v>
      </c>
      <c r="I6966">
        <v>0.84997558593800004</v>
      </c>
      <c r="J6966">
        <v>-208.02027763500001</v>
      </c>
      <c r="K6966">
        <v>-217.02597372599999</v>
      </c>
      <c r="L6966">
        <v>-285.36040731399999</v>
      </c>
      <c r="M6966">
        <v>-284.75498808100002</v>
      </c>
      <c r="N6966">
        <v>-300</v>
      </c>
      <c r="O6966">
        <v>-300</v>
      </c>
    </row>
    <row r="6967" spans="1:15" x14ac:dyDescent="0.2">
      <c r="A6967">
        <v>0.85009765625</v>
      </c>
      <c r="B6967">
        <v>-121.75254095299999</v>
      </c>
      <c r="C6967">
        <v>-121.76501834600001</v>
      </c>
      <c r="D6967">
        <v>-121.76843341199999</v>
      </c>
      <c r="E6967">
        <v>-121.775665726</v>
      </c>
      <c r="F6967">
        <v>-121.79165105600001</v>
      </c>
      <c r="G6967">
        <v>-121.831258472</v>
      </c>
      <c r="H6967">
        <v>0</v>
      </c>
      <c r="I6967">
        <v>0.85009765625</v>
      </c>
      <c r="J6967">
        <v>-213.084103849</v>
      </c>
      <c r="K6967">
        <v>-213.836937261</v>
      </c>
      <c r="L6967">
        <v>-300</v>
      </c>
      <c r="M6967">
        <v>-293.07609329799999</v>
      </c>
      <c r="N6967">
        <v>-300</v>
      </c>
      <c r="O6967">
        <v>-300</v>
      </c>
    </row>
    <row r="6968" spans="1:15" x14ac:dyDescent="0.2">
      <c r="A6968">
        <v>0.85021972656199996</v>
      </c>
      <c r="B6968">
        <v>-121.68437002899999</v>
      </c>
      <c r="C6968">
        <v>-121.696860077</v>
      </c>
      <c r="D6968">
        <v>-121.700278234</v>
      </c>
      <c r="E6968">
        <v>-121.707514468</v>
      </c>
      <c r="F6968">
        <v>-121.723507748</v>
      </c>
      <c r="G6968">
        <v>-121.763134067</v>
      </c>
      <c r="H6968">
        <v>0</v>
      </c>
      <c r="I6968">
        <v>0.85021972656199996</v>
      </c>
      <c r="J6968">
        <v>-221.406384567</v>
      </c>
      <c r="K6968">
        <v>-211.283351845</v>
      </c>
      <c r="L6968">
        <v>-284.44033512800002</v>
      </c>
      <c r="M6968">
        <v>-283.99290090699998</v>
      </c>
      <c r="N6968">
        <v>-300</v>
      </c>
      <c r="O6968">
        <v>-300</v>
      </c>
    </row>
    <row r="6969" spans="1:15" x14ac:dyDescent="0.2">
      <c r="A6969">
        <v>0.850341796875</v>
      </c>
      <c r="B6969">
        <v>-121.62333844</v>
      </c>
      <c r="C6969">
        <v>-121.63584115099999</v>
      </c>
      <c r="D6969">
        <v>-121.639262398</v>
      </c>
      <c r="E6969">
        <v>-121.646502552</v>
      </c>
      <c r="F6969">
        <v>-121.662503782</v>
      </c>
      <c r="G6969">
        <v>-121.702148999</v>
      </c>
      <c r="H6969">
        <v>0</v>
      </c>
      <c r="I6969">
        <v>0.850341796875</v>
      </c>
      <c r="J6969">
        <v>-208.01086447200001</v>
      </c>
      <c r="K6969">
        <v>-209.61242068499999</v>
      </c>
      <c r="L6969">
        <v>-295.63867334299999</v>
      </c>
      <c r="M6969">
        <v>-276.88889813100002</v>
      </c>
      <c r="N6969">
        <v>-300</v>
      </c>
      <c r="O6969">
        <v>-300</v>
      </c>
    </row>
    <row r="6970" spans="1:15" x14ac:dyDescent="0.2">
      <c r="A6970">
        <v>0.85046386718800004</v>
      </c>
      <c r="B6970">
        <v>-121.56933065299999</v>
      </c>
      <c r="C6970">
        <v>-121.581846032</v>
      </c>
      <c r="D6970">
        <v>-121.58527037099999</v>
      </c>
      <c r="E6970">
        <v>-121.592514444</v>
      </c>
      <c r="F6970">
        <v>-121.608523621</v>
      </c>
      <c r="G6970">
        <v>-121.648187733</v>
      </c>
      <c r="H6970">
        <v>0</v>
      </c>
      <c r="I6970">
        <v>0.85046386718800004</v>
      </c>
      <c r="J6970">
        <v>-204.65680652500001</v>
      </c>
      <c r="K6970">
        <v>-209.03384536799999</v>
      </c>
      <c r="L6970">
        <v>-291.94432373699999</v>
      </c>
      <c r="M6970">
        <v>-273.85412449099999</v>
      </c>
      <c r="N6970">
        <v>-300</v>
      </c>
      <c r="O6970">
        <v>-300</v>
      </c>
    </row>
    <row r="6971" spans="1:15" x14ac:dyDescent="0.2">
      <c r="A6971">
        <v>0.8505859375</v>
      </c>
      <c r="B6971">
        <v>-121.52224578800001</v>
      </c>
      <c r="C6971">
        <v>-121.534773841</v>
      </c>
      <c r="D6971">
        <v>-121.53820127199999</v>
      </c>
      <c r="E6971">
        <v>-121.545449264</v>
      </c>
      <c r="F6971">
        <v>-121.561466387</v>
      </c>
      <c r="G6971">
        <v>-121.601149388</v>
      </c>
      <c r="H6971">
        <v>0</v>
      </c>
      <c r="I6971">
        <v>0.8505859375</v>
      </c>
      <c r="J6971">
        <v>-204.84702160000001</v>
      </c>
      <c r="K6971">
        <v>-209.73929819700001</v>
      </c>
      <c r="L6971">
        <v>-284.18753791900002</v>
      </c>
      <c r="M6971">
        <v>-273.602916612</v>
      </c>
      <c r="N6971">
        <v>-300</v>
      </c>
      <c r="O6971">
        <v>-300</v>
      </c>
    </row>
    <row r="6972" spans="1:15" x14ac:dyDescent="0.2">
      <c r="A6972">
        <v>0.85070800781199996</v>
      </c>
      <c r="B6972">
        <v>-121.481996901</v>
      </c>
      <c r="C6972">
        <v>-121.494537635</v>
      </c>
      <c r="D6972">
        <v>-121.497968159</v>
      </c>
      <c r="E6972">
        <v>-121.505220068</v>
      </c>
      <c r="F6972">
        <v>-121.52124513699999</v>
      </c>
      <c r="G6972">
        <v>-121.560947023</v>
      </c>
      <c r="H6972">
        <v>0</v>
      </c>
      <c r="I6972">
        <v>0.85070800781199996</v>
      </c>
      <c r="J6972">
        <v>-208.51729288300001</v>
      </c>
      <c r="K6972">
        <v>-211.91370132</v>
      </c>
      <c r="L6972">
        <v>-280.054959166</v>
      </c>
      <c r="M6972">
        <v>-275.37971489699999</v>
      </c>
      <c r="N6972">
        <v>-272.88896800600003</v>
      </c>
      <c r="O6972">
        <v>-300</v>
      </c>
    </row>
    <row r="6973" spans="1:15" x14ac:dyDescent="0.2">
      <c r="A6973">
        <v>0.850830078125</v>
      </c>
      <c r="B6973">
        <v>-121.448510368</v>
      </c>
      <c r="C6973">
        <v>-121.46106379</v>
      </c>
      <c r="D6973">
        <v>-121.46449740600001</v>
      </c>
      <c r="E6973">
        <v>-121.471753234</v>
      </c>
      <c r="F6973">
        <v>-121.487786245</v>
      </c>
      <c r="G6973">
        <v>-121.527507012</v>
      </c>
      <c r="H6973">
        <v>0</v>
      </c>
      <c r="I6973">
        <v>0.850830078125</v>
      </c>
      <c r="J6973">
        <v>-220.871302413</v>
      </c>
      <c r="K6973">
        <v>-215.76021452699999</v>
      </c>
      <c r="L6973">
        <v>-275.18175475800001</v>
      </c>
      <c r="M6973">
        <v>-278.16181081600001</v>
      </c>
      <c r="N6973">
        <v>-276.52441598600001</v>
      </c>
      <c r="O6973">
        <v>-300</v>
      </c>
    </row>
    <row r="6974" spans="1:15" x14ac:dyDescent="0.2">
      <c r="A6974">
        <v>0.85095214843800004</v>
      </c>
      <c r="B6974">
        <v>-121.421725377</v>
      </c>
      <c r="C6974">
        <v>-121.434291492</v>
      </c>
      <c r="D6974">
        <v>-121.43772820300001</v>
      </c>
      <c r="E6974">
        <v>-121.444987947</v>
      </c>
      <c r="F6974">
        <v>-121.4610289</v>
      </c>
      <c r="G6974">
        <v>-121.50076854300001</v>
      </c>
      <c r="H6974">
        <v>0</v>
      </c>
      <c r="I6974">
        <v>0.85095214843800004</v>
      </c>
      <c r="J6974">
        <v>-216.506204029</v>
      </c>
      <c r="K6974">
        <v>-221.540241323</v>
      </c>
      <c r="L6974">
        <v>-273.78052079600002</v>
      </c>
      <c r="M6974">
        <v>-279.85906778200001</v>
      </c>
      <c r="N6974">
        <v>-286.02178987799999</v>
      </c>
      <c r="O6974">
        <v>-300</v>
      </c>
    </row>
    <row r="6975" spans="1:15" x14ac:dyDescent="0.2">
      <c r="A6975">
        <v>0.85107421875</v>
      </c>
      <c r="B6975">
        <v>-121.40159350899999</v>
      </c>
      <c r="C6975">
        <v>-121.414172322</v>
      </c>
      <c r="D6975">
        <v>-121.417612128</v>
      </c>
      <c r="E6975">
        <v>-121.424875789</v>
      </c>
      <c r="F6975">
        <v>-121.44092468300001</v>
      </c>
      <c r="G6975">
        <v>-121.480683196</v>
      </c>
      <c r="H6975">
        <v>0</v>
      </c>
      <c r="I6975">
        <v>0.85107421875</v>
      </c>
      <c r="J6975">
        <v>-212.404553437</v>
      </c>
      <c r="K6975">
        <v>-229.63896037800001</v>
      </c>
      <c r="L6975">
        <v>-276.42916225300002</v>
      </c>
      <c r="M6975">
        <v>-279.13471512000001</v>
      </c>
      <c r="N6975">
        <v>-297.64330277200003</v>
      </c>
      <c r="O6975">
        <v>-300</v>
      </c>
    </row>
    <row r="6976" spans="1:15" x14ac:dyDescent="0.2">
      <c r="A6976">
        <v>0.85119628906199996</v>
      </c>
      <c r="B6976">
        <v>-121.388078411</v>
      </c>
      <c r="C6976">
        <v>-121.400669931</v>
      </c>
      <c r="D6976">
        <v>-121.40411283100001</v>
      </c>
      <c r="E6976">
        <v>-121.411380409</v>
      </c>
      <c r="F6976">
        <v>-121.42743724100001</v>
      </c>
      <c r="G6976">
        <v>-121.467214621</v>
      </c>
      <c r="H6976">
        <v>0</v>
      </c>
      <c r="I6976">
        <v>0.85119628906199996</v>
      </c>
      <c r="J6976">
        <v>-216.50687423400001</v>
      </c>
      <c r="K6976">
        <v>-240.696000398</v>
      </c>
      <c r="L6976">
        <v>-278.94071015899999</v>
      </c>
      <c r="M6976">
        <v>-277.857544405</v>
      </c>
      <c r="N6976">
        <v>-300</v>
      </c>
      <c r="O6976">
        <v>-300</v>
      </c>
    </row>
    <row r="6977" spans="1:15" x14ac:dyDescent="0.2">
      <c r="A6977">
        <v>0.851318359375</v>
      </c>
      <c r="B6977">
        <v>-121.38115555500001</v>
      </c>
      <c r="C6977">
        <v>-121.39375978699999</v>
      </c>
      <c r="D6977">
        <v>-121.397205783</v>
      </c>
      <c r="E6977">
        <v>-121.40447727599999</v>
      </c>
      <c r="F6977">
        <v>-121.420542045</v>
      </c>
      <c r="G6977">
        <v>-121.460338288</v>
      </c>
      <c r="H6977">
        <v>0</v>
      </c>
      <c r="I6977">
        <v>0.851318359375</v>
      </c>
      <c r="J6977">
        <v>-223.51458596699999</v>
      </c>
      <c r="K6977">
        <v>-255.94850436799999</v>
      </c>
      <c r="L6977">
        <v>-300</v>
      </c>
      <c r="M6977">
        <v>-278.23585032900002</v>
      </c>
      <c r="N6977">
        <v>-300</v>
      </c>
      <c r="O6977">
        <v>-300</v>
      </c>
    </row>
    <row r="6978" spans="1:15" x14ac:dyDescent="0.2">
      <c r="A6978">
        <v>0.85144042968800004</v>
      </c>
      <c r="B6978">
        <v>-121.38081207099999</v>
      </c>
      <c r="C6978">
        <v>-121.393429021</v>
      </c>
      <c r="D6978">
        <v>-121.396878113</v>
      </c>
      <c r="E6978">
        <v>-121.404153522</v>
      </c>
      <c r="F6978">
        <v>-121.420226227</v>
      </c>
      <c r="G6978">
        <v>-121.460041327</v>
      </c>
      <c r="H6978">
        <v>0</v>
      </c>
      <c r="I6978">
        <v>0.85144042968800004</v>
      </c>
      <c r="J6978">
        <v>-210.50521322899999</v>
      </c>
      <c r="K6978">
        <v>-278.61608838900003</v>
      </c>
      <c r="L6978">
        <v>-283.31152785299997</v>
      </c>
      <c r="M6978">
        <v>-282.30905875100001</v>
      </c>
      <c r="N6978">
        <v>-300</v>
      </c>
      <c r="O6978">
        <v>-300</v>
      </c>
    </row>
    <row r="6979" spans="1:15" x14ac:dyDescent="0.2">
      <c r="A6979">
        <v>0.8515625</v>
      </c>
      <c r="B6979">
        <v>-121.387046664</v>
      </c>
      <c r="C6979">
        <v>-121.399676339</v>
      </c>
      <c r="D6979">
        <v>-121.403128528</v>
      </c>
      <c r="E6979">
        <v>-121.410407851</v>
      </c>
      <c r="F6979">
        <v>-121.426488491</v>
      </c>
      <c r="G6979">
        <v>-121.466322443</v>
      </c>
      <c r="H6979">
        <v>0</v>
      </c>
      <c r="I6979">
        <v>0.8515625</v>
      </c>
      <c r="J6979">
        <v>-207.27210864200001</v>
      </c>
      <c r="K6979">
        <v>-300</v>
      </c>
      <c r="L6979">
        <v>-300</v>
      </c>
      <c r="M6979">
        <v>-300</v>
      </c>
      <c r="N6979">
        <v>-300</v>
      </c>
      <c r="O6979">
        <v>-300</v>
      </c>
    </row>
    <row r="6980" spans="1:15" x14ac:dyDescent="0.2">
      <c r="A6980">
        <v>0.85168457031199996</v>
      </c>
      <c r="B6980">
        <v>-121.399869604</v>
      </c>
      <c r="C6980">
        <v>-121.41251201</v>
      </c>
      <c r="D6980">
        <v>-121.41596729600001</v>
      </c>
      <c r="E6980">
        <v>-121.423250533</v>
      </c>
      <c r="F6980">
        <v>-121.43933910600001</v>
      </c>
      <c r="G6980">
        <v>-121.479191907</v>
      </c>
      <c r="H6980">
        <v>0</v>
      </c>
      <c r="I6980">
        <v>0.85168457031199996</v>
      </c>
      <c r="J6980">
        <v>-207.77833307</v>
      </c>
      <c r="K6980">
        <v>-300</v>
      </c>
      <c r="L6980">
        <v>-283.66363859900002</v>
      </c>
      <c r="M6980">
        <v>-282.22082420300001</v>
      </c>
      <c r="N6980">
        <v>-300</v>
      </c>
      <c r="O6980">
        <v>-300</v>
      </c>
    </row>
    <row r="6981" spans="1:15" x14ac:dyDescent="0.2">
      <c r="A6981">
        <v>0.851806640625</v>
      </c>
      <c r="B6981">
        <v>-121.419302794</v>
      </c>
      <c r="C6981">
        <v>-121.43195793700001</v>
      </c>
      <c r="D6981">
        <v>-121.43541632100001</v>
      </c>
      <c r="E6981">
        <v>-121.442703471</v>
      </c>
      <c r="F6981">
        <v>-121.45879997500001</v>
      </c>
      <c r="G6981">
        <v>-121.49867161900001</v>
      </c>
      <c r="H6981">
        <v>0</v>
      </c>
      <c r="I6981">
        <v>0.851806640625</v>
      </c>
      <c r="J6981">
        <v>-212.41060775899999</v>
      </c>
      <c r="K6981">
        <v>-300</v>
      </c>
      <c r="L6981">
        <v>-300</v>
      </c>
      <c r="M6981">
        <v>-278.11401272099999</v>
      </c>
      <c r="N6981">
        <v>-300</v>
      </c>
      <c r="O6981">
        <v>-300</v>
      </c>
    </row>
    <row r="6982" spans="1:15" x14ac:dyDescent="0.2">
      <c r="A6982">
        <v>0.85192871093800004</v>
      </c>
      <c r="B6982">
        <v>-121.445379914</v>
      </c>
      <c r="C6982">
        <v>-121.4580478</v>
      </c>
      <c r="D6982">
        <v>-121.46150928199999</v>
      </c>
      <c r="E6982">
        <v>-121.46880034599999</v>
      </c>
      <c r="F6982">
        <v>-121.48490477999999</v>
      </c>
      <c r="G6982">
        <v>-121.524795263</v>
      </c>
      <c r="H6982">
        <v>0</v>
      </c>
      <c r="I6982">
        <v>0.85192871093800004</v>
      </c>
      <c r="J6982">
        <v>-243.29186056200001</v>
      </c>
      <c r="K6982">
        <v>-300</v>
      </c>
      <c r="L6982">
        <v>-279.91937391499999</v>
      </c>
      <c r="M6982">
        <v>-277.684247986</v>
      </c>
      <c r="N6982">
        <v>-300</v>
      </c>
      <c r="O6982">
        <v>-300</v>
      </c>
    </row>
    <row r="6983" spans="1:15" x14ac:dyDescent="0.2">
      <c r="A6983">
        <v>0.85205078125</v>
      </c>
      <c r="B6983">
        <v>-121.47814665</v>
      </c>
      <c r="C6983">
        <v>-121.490827286</v>
      </c>
      <c r="D6983">
        <v>-121.494291867</v>
      </c>
      <c r="E6983">
        <v>-121.501586844</v>
      </c>
      <c r="F6983">
        <v>-121.517699206</v>
      </c>
      <c r="G6983">
        <v>-121.557608523</v>
      </c>
      <c r="H6983">
        <v>0</v>
      </c>
      <c r="I6983">
        <v>0.85205078125</v>
      </c>
      <c r="J6983">
        <v>-214.65161506199999</v>
      </c>
      <c r="K6983">
        <v>-300</v>
      </c>
      <c r="L6983">
        <v>-277.66636383700001</v>
      </c>
      <c r="M6983">
        <v>-278.89683983600003</v>
      </c>
      <c r="N6983">
        <v>-297.32972524100001</v>
      </c>
      <c r="O6983">
        <v>-300</v>
      </c>
    </row>
    <row r="6984" spans="1:15" x14ac:dyDescent="0.2">
      <c r="A6984">
        <v>0.85217285156199996</v>
      </c>
      <c r="B6984">
        <v>-121.517661</v>
      </c>
      <c r="C6984">
        <v>-121.530354391</v>
      </c>
      <c r="D6984">
        <v>-121.53382207200001</v>
      </c>
      <c r="E6984">
        <v>-121.541120961</v>
      </c>
      <c r="F6984">
        <v>-121.557241249</v>
      </c>
      <c r="G6984">
        <v>-121.597169397</v>
      </c>
      <c r="H6984">
        <v>0</v>
      </c>
      <c r="I6984">
        <v>0.85217285156199996</v>
      </c>
      <c r="J6984">
        <v>-211.79102463199999</v>
      </c>
      <c r="K6984">
        <v>-300</v>
      </c>
      <c r="L6984">
        <v>-275.42255722800002</v>
      </c>
      <c r="M6984">
        <v>-279.57369391700001</v>
      </c>
      <c r="N6984">
        <v>-285.71157968</v>
      </c>
      <c r="O6984">
        <v>-300</v>
      </c>
    </row>
    <row r="6985" spans="1:15" x14ac:dyDescent="0.2">
      <c r="A6985">
        <v>0.852294921875</v>
      </c>
      <c r="B6985">
        <v>-121.563993666</v>
      </c>
      <c r="C6985">
        <v>-121.576699819</v>
      </c>
      <c r="D6985">
        <v>-121.5801706</v>
      </c>
      <c r="E6985">
        <v>-121.587473401</v>
      </c>
      <c r="F6985">
        <v>-121.603601615</v>
      </c>
      <c r="G6985">
        <v>-121.643548587</v>
      </c>
      <c r="H6985">
        <v>0</v>
      </c>
      <c r="I6985">
        <v>0.852294921875</v>
      </c>
      <c r="J6985">
        <v>-214.364697742</v>
      </c>
      <c r="K6985">
        <v>-300</v>
      </c>
      <c r="L6985">
        <v>-277.15832491200001</v>
      </c>
      <c r="M6985">
        <v>-277.83274418000002</v>
      </c>
      <c r="N6985">
        <v>-276.20615657500002</v>
      </c>
      <c r="O6985">
        <v>-300</v>
      </c>
    </row>
    <row r="6986" spans="1:15" x14ac:dyDescent="0.2">
      <c r="A6986">
        <v>0.85241699218800004</v>
      </c>
      <c r="B6986">
        <v>-121.617228548</v>
      </c>
      <c r="C6986">
        <v>-121.62994747</v>
      </c>
      <c r="D6986">
        <v>-121.633421352</v>
      </c>
      <c r="E6986">
        <v>-121.640728063</v>
      </c>
      <c r="F6986">
        <v>-121.656864201</v>
      </c>
      <c r="G6986">
        <v>-121.69682999299999</v>
      </c>
      <c r="H6986">
        <v>0</v>
      </c>
      <c r="I6986">
        <v>0.85241699218800004</v>
      </c>
      <c r="J6986">
        <v>-229.62577869500001</v>
      </c>
      <c r="K6986">
        <v>-300</v>
      </c>
      <c r="L6986">
        <v>-282.48976272900001</v>
      </c>
      <c r="M6986">
        <v>-275.01448665499998</v>
      </c>
      <c r="N6986">
        <v>-272.53122173200001</v>
      </c>
      <c r="O6986">
        <v>-300</v>
      </c>
    </row>
    <row r="6987" spans="1:15" x14ac:dyDescent="0.2">
      <c r="A6987">
        <v>0.8525390625</v>
      </c>
      <c r="B6987">
        <v>-121.67746332900001</v>
      </c>
      <c r="C6987">
        <v>-121.69019502499999</v>
      </c>
      <c r="D6987">
        <v>-121.693672009</v>
      </c>
      <c r="E6987">
        <v>-121.700982631</v>
      </c>
      <c r="F6987">
        <v>-121.717126691</v>
      </c>
      <c r="G6987">
        <v>-121.757111299</v>
      </c>
      <c r="H6987">
        <v>0</v>
      </c>
      <c r="I6987">
        <v>0.8525390625</v>
      </c>
      <c r="J6987">
        <v>-217.42864902900001</v>
      </c>
      <c r="K6987">
        <v>-300</v>
      </c>
      <c r="L6987">
        <v>-286.952666072</v>
      </c>
      <c r="M6987">
        <v>-273.18893377000001</v>
      </c>
      <c r="N6987">
        <v>-300</v>
      </c>
      <c r="O6987">
        <v>-300</v>
      </c>
    </row>
    <row r="6988" spans="1:15" x14ac:dyDescent="0.2">
      <c r="A6988">
        <v>0.85266113281199996</v>
      </c>
      <c r="B6988">
        <v>-121.74481017399999</v>
      </c>
      <c r="C6988">
        <v>-121.75755465100001</v>
      </c>
      <c r="D6988">
        <v>-121.761034736</v>
      </c>
      <c r="E6988">
        <v>-121.768349269</v>
      </c>
      <c r="F6988">
        <v>-121.784501249</v>
      </c>
      <c r="G6988">
        <v>-121.824504668</v>
      </c>
      <c r="H6988">
        <v>0</v>
      </c>
      <c r="I6988">
        <v>0.85266113281199996</v>
      </c>
      <c r="J6988">
        <v>-212.64238890199999</v>
      </c>
      <c r="K6988">
        <v>-300</v>
      </c>
      <c r="L6988">
        <v>-295.10737373699999</v>
      </c>
      <c r="M6988">
        <v>-273.38529382799999</v>
      </c>
      <c r="N6988">
        <v>-300</v>
      </c>
      <c r="O6988">
        <v>-300</v>
      </c>
    </row>
    <row r="6989" spans="1:15" x14ac:dyDescent="0.2">
      <c r="A6989">
        <v>0.852783203125</v>
      </c>
      <c r="B6989">
        <v>-121.81939654599999</v>
      </c>
      <c r="C6989">
        <v>-121.832153811</v>
      </c>
      <c r="D6989">
        <v>-121.835636998</v>
      </c>
      <c r="E6989">
        <v>-121.84295544</v>
      </c>
      <c r="F6989">
        <v>-121.859115339</v>
      </c>
      <c r="G6989">
        <v>-121.899137565</v>
      </c>
      <c r="H6989">
        <v>0</v>
      </c>
      <c r="I6989">
        <v>0.852783203125</v>
      </c>
      <c r="J6989">
        <v>-212.855793554</v>
      </c>
      <c r="K6989">
        <v>-295.12004669200002</v>
      </c>
      <c r="L6989">
        <v>-299.25044094399999</v>
      </c>
      <c r="M6989">
        <v>-276.362634619</v>
      </c>
      <c r="N6989">
        <v>-300</v>
      </c>
      <c r="O6989">
        <v>-300</v>
      </c>
    </row>
    <row r="6990" spans="1:15" x14ac:dyDescent="0.2">
      <c r="A6990">
        <v>0.85290527343800004</v>
      </c>
      <c r="B6990">
        <v>-121.901366158</v>
      </c>
      <c r="C6990">
        <v>-121.91413621700001</v>
      </c>
      <c r="D6990">
        <v>-121.917622507</v>
      </c>
      <c r="E6990">
        <v>-121.924944858</v>
      </c>
      <c r="F6990">
        <v>-121.941112675</v>
      </c>
      <c r="G6990">
        <v>-121.981153702</v>
      </c>
      <c r="H6990">
        <v>0</v>
      </c>
      <c r="I6990">
        <v>0.85290527343800004</v>
      </c>
      <c r="J6990">
        <v>-217.290391293</v>
      </c>
      <c r="K6990">
        <v>-289.326345145</v>
      </c>
      <c r="L6990">
        <v>-288.76402110700002</v>
      </c>
      <c r="M6990">
        <v>-283.38917582400001</v>
      </c>
      <c r="N6990">
        <v>-300</v>
      </c>
      <c r="O6990">
        <v>-300</v>
      </c>
    </row>
    <row r="6991" spans="1:15" x14ac:dyDescent="0.2">
      <c r="A6991">
        <v>0.85302734375</v>
      </c>
      <c r="B6991">
        <v>-121.99088007500001</v>
      </c>
      <c r="C6991">
        <v>-122.003662932</v>
      </c>
      <c r="D6991">
        <v>-122.007152326</v>
      </c>
      <c r="E6991">
        <v>-122.01447858500001</v>
      </c>
      <c r="F6991">
        <v>-122.03065431900001</v>
      </c>
      <c r="G6991">
        <v>-122.070714142</v>
      </c>
      <c r="H6991">
        <v>0</v>
      </c>
      <c r="I6991">
        <v>0.85302734375</v>
      </c>
      <c r="J6991">
        <v>-234.34918489099999</v>
      </c>
      <c r="K6991">
        <v>-295.53728403500003</v>
      </c>
      <c r="L6991">
        <v>-300</v>
      </c>
      <c r="M6991">
        <v>-292.35898949199998</v>
      </c>
      <c r="N6991">
        <v>-300</v>
      </c>
      <c r="O6991">
        <v>-300</v>
      </c>
    </row>
    <row r="6992" spans="1:15" x14ac:dyDescent="0.2">
      <c r="A6992">
        <v>0.85314941406199996</v>
      </c>
      <c r="B6992">
        <v>-122.088117971</v>
      </c>
      <c r="C6992">
        <v>-122.10091363399999</v>
      </c>
      <c r="D6992">
        <v>-122.10440613199999</v>
      </c>
      <c r="E6992">
        <v>-122.1117363</v>
      </c>
      <c r="F6992">
        <v>-122.127919948</v>
      </c>
      <c r="G6992">
        <v>-122.167998563</v>
      </c>
      <c r="H6992">
        <v>0</v>
      </c>
      <c r="I6992">
        <v>0.85314941406199996</v>
      </c>
      <c r="J6992">
        <v>-224.44855519199999</v>
      </c>
      <c r="K6992">
        <v>-286.44174980899999</v>
      </c>
      <c r="L6992">
        <v>-291.02963201300003</v>
      </c>
      <c r="M6992">
        <v>-284.07404082900001</v>
      </c>
      <c r="N6992">
        <v>-300</v>
      </c>
      <c r="O6992">
        <v>-300</v>
      </c>
    </row>
    <row r="6993" spans="1:15" x14ac:dyDescent="0.2">
      <c r="A6993">
        <v>0.853271484375</v>
      </c>
      <c r="B6993">
        <v>-122.193279596</v>
      </c>
      <c r="C6993">
        <v>-122.206088072</v>
      </c>
      <c r="D6993">
        <v>-122.209583674</v>
      </c>
      <c r="E6993">
        <v>-122.216917749</v>
      </c>
      <c r="F6993">
        <v>-122.23310931</v>
      </c>
      <c r="G6993">
        <v>-122.27320671299999</v>
      </c>
      <c r="H6993">
        <v>0</v>
      </c>
      <c r="I6993">
        <v>0.853271484375</v>
      </c>
      <c r="J6993">
        <v>-223.851925747</v>
      </c>
      <c r="K6993">
        <v>-286.40231921999998</v>
      </c>
      <c r="L6993">
        <v>-283.73970669099998</v>
      </c>
      <c r="M6993">
        <v>-280.785359078</v>
      </c>
      <c r="N6993">
        <v>-300</v>
      </c>
      <c r="O6993">
        <v>-300</v>
      </c>
    </row>
    <row r="6994" spans="1:15" x14ac:dyDescent="0.2">
      <c r="A6994">
        <v>0.85339355468800004</v>
      </c>
      <c r="B6994">
        <v>-122.30658644</v>
      </c>
      <c r="C6994">
        <v>-122.319407734</v>
      </c>
      <c r="D6994">
        <v>-122.322906442</v>
      </c>
      <c r="E6994">
        <v>-122.330244424</v>
      </c>
      <c r="F6994">
        <v>-122.346443896</v>
      </c>
      <c r="G6994">
        <v>-122.386560081</v>
      </c>
      <c r="H6994">
        <v>0</v>
      </c>
      <c r="I6994">
        <v>0.85339355468800004</v>
      </c>
      <c r="J6994">
        <v>-252.085902288</v>
      </c>
      <c r="K6994">
        <v>-278.38355099199998</v>
      </c>
      <c r="L6994">
        <v>-292.236883261</v>
      </c>
      <c r="M6994">
        <v>-300</v>
      </c>
      <c r="N6994">
        <v>-300</v>
      </c>
      <c r="O6994">
        <v>-300</v>
      </c>
    </row>
    <row r="6995" spans="1:15" x14ac:dyDescent="0.2">
      <c r="A6995">
        <v>0.853515625</v>
      </c>
      <c r="B6995">
        <v>-122.428283654</v>
      </c>
      <c r="C6995">
        <v>-122.441117772</v>
      </c>
      <c r="D6995">
        <v>-122.444619586</v>
      </c>
      <c r="E6995">
        <v>-122.451961475</v>
      </c>
      <c r="F6995">
        <v>-122.46816885699999</v>
      </c>
      <c r="G6995">
        <v>-122.50830381999999</v>
      </c>
      <c r="H6995">
        <v>0</v>
      </c>
      <c r="I6995">
        <v>0.853515625</v>
      </c>
      <c r="J6995">
        <v>-222.06136446299999</v>
      </c>
      <c r="K6995">
        <v>-292.37015836400002</v>
      </c>
      <c r="L6995">
        <v>-288.27004549700001</v>
      </c>
      <c r="M6995">
        <v>-300</v>
      </c>
      <c r="N6995">
        <v>-300</v>
      </c>
      <c r="O6995">
        <v>-300</v>
      </c>
    </row>
    <row r="6996" spans="1:15" x14ac:dyDescent="0.2">
      <c r="A6996">
        <v>0.85363769531199996</v>
      </c>
      <c r="B6996">
        <v>-122.558642253</v>
      </c>
      <c r="C6996">
        <v>-122.571489202</v>
      </c>
      <c r="D6996">
        <v>-122.57499412200001</v>
      </c>
      <c r="E6996">
        <v>-122.582339917</v>
      </c>
      <c r="F6996">
        <v>-122.598555207</v>
      </c>
      <c r="G6996">
        <v>-122.638708943</v>
      </c>
      <c r="H6996">
        <v>0</v>
      </c>
      <c r="I6996">
        <v>0.85363769531199996</v>
      </c>
      <c r="J6996">
        <v>-218.15703927300001</v>
      </c>
      <c r="K6996">
        <v>-274.94140116199998</v>
      </c>
      <c r="L6996">
        <v>-296.88327567699997</v>
      </c>
      <c r="M6996">
        <v>-300</v>
      </c>
      <c r="N6996">
        <v>-300</v>
      </c>
      <c r="O6996">
        <v>-300</v>
      </c>
    </row>
    <row r="6997" spans="1:15" x14ac:dyDescent="0.2">
      <c r="A6997">
        <v>0.853759765625</v>
      </c>
      <c r="B6997">
        <v>-122.69796164900001</v>
      </c>
      <c r="C6997">
        <v>-122.710821435</v>
      </c>
      <c r="D6997">
        <v>-122.71432946199999</v>
      </c>
      <c r="E6997">
        <v>-122.721679162</v>
      </c>
      <c r="F6997">
        <v>-122.73790236000001</v>
      </c>
      <c r="G6997">
        <v>-122.778074863</v>
      </c>
      <c r="H6997">
        <v>0</v>
      </c>
      <c r="I6997">
        <v>0.853759765625</v>
      </c>
      <c r="J6997">
        <v>-220.245343397</v>
      </c>
      <c r="K6997">
        <v>-295.23338202299999</v>
      </c>
      <c r="L6997">
        <v>-300</v>
      </c>
      <c r="M6997">
        <v>-300</v>
      </c>
      <c r="N6997">
        <v>-300</v>
      </c>
      <c r="O6997">
        <v>-300</v>
      </c>
    </row>
    <row r="6998" spans="1:15" x14ac:dyDescent="0.2">
      <c r="A6998">
        <v>0.85388183593800004</v>
      </c>
      <c r="B6998">
        <v>-122.846572573</v>
      </c>
      <c r="C6998">
        <v>-122.85944520300001</v>
      </c>
      <c r="D6998">
        <v>-122.862956337</v>
      </c>
      <c r="E6998">
        <v>-122.87030994200001</v>
      </c>
      <c r="F6998">
        <v>-122.886541045</v>
      </c>
      <c r="G6998">
        <v>-122.926732312</v>
      </c>
      <c r="H6998">
        <v>0</v>
      </c>
      <c r="I6998">
        <v>0.85388183593800004</v>
      </c>
      <c r="J6998">
        <v>-244.90355432600001</v>
      </c>
      <c r="K6998">
        <v>-273.33859184099998</v>
      </c>
      <c r="L6998">
        <v>-300</v>
      </c>
      <c r="M6998">
        <v>-300</v>
      </c>
      <c r="N6998">
        <v>-300</v>
      </c>
      <c r="O6998">
        <v>-300</v>
      </c>
    </row>
    <row r="6999" spans="1:15" x14ac:dyDescent="0.2">
      <c r="A6999">
        <v>0.85400390625</v>
      </c>
      <c r="B6999">
        <v>-123.004840444</v>
      </c>
      <c r="C6999">
        <v>-123.017725923</v>
      </c>
      <c r="D6999">
        <v>-123.021240166</v>
      </c>
      <c r="E6999">
        <v>-123.028597675</v>
      </c>
      <c r="F6999">
        <v>-123.044836682</v>
      </c>
      <c r="G6999">
        <v>-123.085046707</v>
      </c>
      <c r="H6999">
        <v>0</v>
      </c>
      <c r="I6999">
        <v>0.85400390625</v>
      </c>
      <c r="J6999">
        <v>-219.365843791</v>
      </c>
      <c r="K6999">
        <v>-300</v>
      </c>
      <c r="L6999">
        <v>-300</v>
      </c>
      <c r="M6999">
        <v>-300</v>
      </c>
      <c r="N6999">
        <v>-300</v>
      </c>
      <c r="O6999">
        <v>-300</v>
      </c>
    </row>
    <row r="7000" spans="1:15" x14ac:dyDescent="0.2">
      <c r="A7000">
        <v>0.85412597656199996</v>
      </c>
      <c r="B7000">
        <v>-123.17316927</v>
      </c>
      <c r="C7000">
        <v>-123.18606760500001</v>
      </c>
      <c r="D7000">
        <v>-123.189584956</v>
      </c>
      <c r="E7000">
        <v>-123.196946369</v>
      </c>
      <c r="F7000">
        <v>-123.21319327800001</v>
      </c>
      <c r="G7000">
        <v>-123.25342205699999</v>
      </c>
      <c r="H7000">
        <v>0</v>
      </c>
      <c r="I7000">
        <v>0.85412597656199996</v>
      </c>
      <c r="J7000">
        <v>-214.64111601499999</v>
      </c>
      <c r="K7000">
        <v>-268.10377895400001</v>
      </c>
      <c r="L7000">
        <v>-300</v>
      </c>
      <c r="M7000">
        <v>-300</v>
      </c>
      <c r="N7000">
        <v>-300</v>
      </c>
      <c r="O7000">
        <v>-300</v>
      </c>
    </row>
    <row r="7001" spans="1:15" x14ac:dyDescent="0.2">
      <c r="A7001">
        <v>0.854248046875</v>
      </c>
      <c r="B7001">
        <v>-123.35200618099999</v>
      </c>
      <c r="C7001">
        <v>-123.364917378</v>
      </c>
      <c r="D7001">
        <v>-123.36843783899999</v>
      </c>
      <c r="E7001">
        <v>-123.375803155</v>
      </c>
      <c r="F7001">
        <v>-123.392057964</v>
      </c>
      <c r="G7001">
        <v>-123.432305492</v>
      </c>
      <c r="H7001">
        <v>0</v>
      </c>
      <c r="I7001">
        <v>0.854248046875</v>
      </c>
      <c r="J7001">
        <v>-214.55433137</v>
      </c>
      <c r="K7001">
        <v>-271.84266171500002</v>
      </c>
      <c r="L7001">
        <v>-300</v>
      </c>
      <c r="M7001">
        <v>-300</v>
      </c>
      <c r="N7001">
        <v>-300</v>
      </c>
      <c r="O7001">
        <v>-300</v>
      </c>
    </row>
    <row r="7002" spans="1:15" x14ac:dyDescent="0.2">
      <c r="A7002">
        <v>0.85437011718800004</v>
      </c>
      <c r="B7002">
        <v>-123.54184671199999</v>
      </c>
      <c r="C7002">
        <v>-123.554770777</v>
      </c>
      <c r="D7002">
        <v>-123.558294348</v>
      </c>
      <c r="E7002">
        <v>-123.565663566</v>
      </c>
      <c r="F7002">
        <v>-123.581926275</v>
      </c>
      <c r="G7002">
        <v>-123.622192547</v>
      </c>
      <c r="H7002">
        <v>0</v>
      </c>
      <c r="I7002">
        <v>0.85437011718800004</v>
      </c>
      <c r="J7002">
        <v>-219.073289488</v>
      </c>
      <c r="K7002">
        <v>-271.69282856500001</v>
      </c>
      <c r="L7002">
        <v>-300</v>
      </c>
      <c r="M7002">
        <v>-300</v>
      </c>
      <c r="N7002">
        <v>-300</v>
      </c>
      <c r="O7002">
        <v>-300</v>
      </c>
    </row>
    <row r="7003" spans="1:15" x14ac:dyDescent="0.2">
      <c r="A7003">
        <v>0.8544921875</v>
      </c>
      <c r="B7003">
        <v>-123.74324098</v>
      </c>
      <c r="C7003">
        <v>-123.756177921</v>
      </c>
      <c r="D7003">
        <v>-123.75970460000001</v>
      </c>
      <c r="E7003">
        <v>-123.767077722</v>
      </c>
      <c r="F7003">
        <v>-123.783348327</v>
      </c>
      <c r="G7003">
        <v>-123.823633339</v>
      </c>
      <c r="H7003">
        <v>0</v>
      </c>
      <c r="I7003">
        <v>0.8544921875</v>
      </c>
      <c r="J7003">
        <v>-246.69682806</v>
      </c>
      <c r="K7003">
        <v>-272.548635741</v>
      </c>
      <c r="L7003">
        <v>-300</v>
      </c>
      <c r="M7003">
        <v>-300</v>
      </c>
      <c r="N7003">
        <v>-300</v>
      </c>
      <c r="O7003">
        <v>-300</v>
      </c>
    </row>
    <row r="7004" spans="1:15" x14ac:dyDescent="0.2">
      <c r="A7004">
        <v>0.85461425781199996</v>
      </c>
      <c r="B7004">
        <v>-123.95680095199999</v>
      </c>
      <c r="C7004">
        <v>-123.969750774</v>
      </c>
      <c r="D7004">
        <v>-123.973280566</v>
      </c>
      <c r="E7004">
        <v>-123.980657588</v>
      </c>
      <c r="F7004">
        <v>-123.996936089</v>
      </c>
      <c r="G7004">
        <v>-124.03723983499999</v>
      </c>
      <c r="H7004">
        <v>0</v>
      </c>
      <c r="I7004">
        <v>0.85461425781199996</v>
      </c>
      <c r="J7004">
        <v>-219.784803966</v>
      </c>
      <c r="K7004">
        <v>-273.45121712600002</v>
      </c>
      <c r="L7004">
        <v>-300</v>
      </c>
      <c r="M7004">
        <v>-300</v>
      </c>
      <c r="N7004">
        <v>-300</v>
      </c>
      <c r="O7004">
        <v>-300</v>
      </c>
    </row>
    <row r="7005" spans="1:15" x14ac:dyDescent="0.2">
      <c r="A7005">
        <v>0.854736328125</v>
      </c>
      <c r="B7005">
        <v>-124.183209023</v>
      </c>
      <c r="C7005">
        <v>-124.196171732</v>
      </c>
      <c r="D7005">
        <v>-124.199704634</v>
      </c>
      <c r="E7005">
        <v>-124.207085558</v>
      </c>
      <c r="F7005">
        <v>-124.223371954</v>
      </c>
      <c r="G7005">
        <v>-124.263694429</v>
      </c>
      <c r="H7005">
        <v>0</v>
      </c>
      <c r="I7005">
        <v>0.854736328125</v>
      </c>
      <c r="J7005">
        <v>-217.43412877399999</v>
      </c>
      <c r="K7005">
        <v>-283.06709450099999</v>
      </c>
      <c r="L7005">
        <v>-300</v>
      </c>
      <c r="M7005">
        <v>-300</v>
      </c>
      <c r="N7005">
        <v>-300</v>
      </c>
      <c r="O7005">
        <v>-300</v>
      </c>
    </row>
    <row r="7006" spans="1:15" x14ac:dyDescent="0.2">
      <c r="A7006">
        <v>0.85485839843800004</v>
      </c>
      <c r="B7006">
        <v>-124.42322819499999</v>
      </c>
      <c r="C7006">
        <v>-124.43620379799999</v>
      </c>
      <c r="D7006">
        <v>-124.439739812</v>
      </c>
      <c r="E7006">
        <v>-124.447124637</v>
      </c>
      <c r="F7006">
        <v>-124.463418925</v>
      </c>
      <c r="G7006">
        <v>-124.503760126</v>
      </c>
      <c r="H7006">
        <v>0</v>
      </c>
      <c r="I7006">
        <v>0.85485839843800004</v>
      </c>
      <c r="J7006">
        <v>-221.23076514300001</v>
      </c>
      <c r="K7006">
        <v>-260.77853167400002</v>
      </c>
      <c r="L7006">
        <v>-300</v>
      </c>
      <c r="M7006">
        <v>-300</v>
      </c>
      <c r="N7006">
        <v>-300</v>
      </c>
      <c r="O7006">
        <v>-300</v>
      </c>
    </row>
    <row r="7007" spans="1:15" x14ac:dyDescent="0.2">
      <c r="A7007">
        <v>0.85498046875</v>
      </c>
      <c r="B7007">
        <v>-124.677714245</v>
      </c>
      <c r="C7007">
        <v>-124.690702747</v>
      </c>
      <c r="D7007">
        <v>-124.694241874</v>
      </c>
      <c r="E7007">
        <v>-124.70163059799999</v>
      </c>
      <c r="F7007">
        <v>-124.71793277800001</v>
      </c>
      <c r="G7007">
        <v>-124.75829269800001</v>
      </c>
      <c r="H7007">
        <v>0</v>
      </c>
      <c r="I7007">
        <v>0.85498046875</v>
      </c>
      <c r="J7007">
        <v>-238.04336606999999</v>
      </c>
      <c r="K7007">
        <v>-264.57826171400001</v>
      </c>
      <c r="L7007">
        <v>-300</v>
      </c>
      <c r="M7007">
        <v>-300</v>
      </c>
      <c r="N7007">
        <v>-300</v>
      </c>
      <c r="O7007">
        <v>-300</v>
      </c>
    </row>
    <row r="7008" spans="1:15" x14ac:dyDescent="0.2">
      <c r="A7008">
        <v>0.85510253906199996</v>
      </c>
      <c r="B7008">
        <v>-124.947630323</v>
      </c>
      <c r="C7008">
        <v>-124.96063173100001</v>
      </c>
      <c r="D7008">
        <v>-124.96417397099999</v>
      </c>
      <c r="E7008">
        <v>-124.971566595</v>
      </c>
      <c r="F7008">
        <v>-124.98787666299999</v>
      </c>
      <c r="G7008">
        <v>-125.02825529899999</v>
      </c>
      <c r="H7008">
        <v>0</v>
      </c>
      <c r="I7008">
        <v>0.85510253906199996</v>
      </c>
      <c r="J7008">
        <v>-219.200710485</v>
      </c>
      <c r="K7008">
        <v>-260.79141254299998</v>
      </c>
      <c r="L7008">
        <v>-300</v>
      </c>
      <c r="M7008">
        <v>-300</v>
      </c>
      <c r="N7008">
        <v>-300</v>
      </c>
      <c r="O7008">
        <v>-300</v>
      </c>
    </row>
    <row r="7009" spans="1:15" x14ac:dyDescent="0.2">
      <c r="A7009">
        <v>0.855224609375</v>
      </c>
      <c r="B7009">
        <v>-125.234064628</v>
      </c>
      <c r="C7009">
        <v>-125.247078948</v>
      </c>
      <c r="D7009">
        <v>-125.25062430200001</v>
      </c>
      <c r="E7009">
        <v>-125.258020824</v>
      </c>
      <c r="F7009">
        <v>-125.274338781</v>
      </c>
      <c r="G7009">
        <v>-125.314736127</v>
      </c>
      <c r="H7009">
        <v>0</v>
      </c>
      <c r="I7009">
        <v>0.855224609375</v>
      </c>
      <c r="J7009">
        <v>-216.32565958699999</v>
      </c>
      <c r="K7009">
        <v>-260.38178800600002</v>
      </c>
      <c r="L7009">
        <v>-300</v>
      </c>
      <c r="M7009">
        <v>-300</v>
      </c>
      <c r="N7009">
        <v>-300</v>
      </c>
      <c r="O7009">
        <v>-300</v>
      </c>
    </row>
    <row r="7010" spans="1:15" x14ac:dyDescent="0.2">
      <c r="A7010">
        <v>0.85534667968800004</v>
      </c>
      <c r="B7010">
        <v>-125.53825193</v>
      </c>
      <c r="C7010">
        <v>-125.551279169</v>
      </c>
      <c r="D7010">
        <v>-125.554827637</v>
      </c>
      <c r="E7010">
        <v>-125.562228058</v>
      </c>
      <c r="F7010">
        <v>-125.5785539</v>
      </c>
      <c r="G7010">
        <v>-125.618969952</v>
      </c>
      <c r="H7010">
        <v>0</v>
      </c>
      <c r="I7010">
        <v>0.85534667968800004</v>
      </c>
      <c r="J7010">
        <v>-218.52180122300001</v>
      </c>
      <c r="K7010">
        <v>-257.47518367800001</v>
      </c>
      <c r="L7010">
        <v>-300</v>
      </c>
      <c r="M7010">
        <v>-300</v>
      </c>
      <c r="N7010">
        <v>-300</v>
      </c>
      <c r="O7010">
        <v>-300</v>
      </c>
    </row>
    <row r="7011" spans="1:15" x14ac:dyDescent="0.2">
      <c r="A7011">
        <v>0.85546875</v>
      </c>
      <c r="B7011">
        <v>-125.86160001</v>
      </c>
      <c r="C7011">
        <v>-125.87464017400001</v>
      </c>
      <c r="D7011">
        <v>-125.878191757</v>
      </c>
      <c r="E7011">
        <v>-125.885596075</v>
      </c>
      <c r="F7011">
        <v>-125.901929803</v>
      </c>
      <c r="G7011">
        <v>-125.94236455399999</v>
      </c>
      <c r="H7011">
        <v>0</v>
      </c>
      <c r="I7011">
        <v>0.85546875</v>
      </c>
      <c r="J7011">
        <v>-232.19266403399999</v>
      </c>
      <c r="K7011">
        <v>-251.706668963</v>
      </c>
      <c r="L7011">
        <v>-300</v>
      </c>
      <c r="M7011">
        <v>-300</v>
      </c>
      <c r="N7011">
        <v>-300</v>
      </c>
      <c r="O7011">
        <v>-300</v>
      </c>
    </row>
    <row r="7012" spans="1:15" x14ac:dyDescent="0.2">
      <c r="A7012">
        <v>0.85559082031199996</v>
      </c>
      <c r="B7012">
        <v>-126.20572241000001</v>
      </c>
      <c r="C7012">
        <v>-126.218775505</v>
      </c>
      <c r="D7012">
        <v>-126.222330203</v>
      </c>
      <c r="E7012">
        <v>-126.229738419</v>
      </c>
      <c r="F7012">
        <v>-126.246080029</v>
      </c>
      <c r="G7012">
        <v>-126.286533476</v>
      </c>
      <c r="H7012">
        <v>0</v>
      </c>
      <c r="I7012">
        <v>0.85559082031199996</v>
      </c>
      <c r="J7012">
        <v>-221.77616963200001</v>
      </c>
      <c r="K7012">
        <v>-267.34015103199999</v>
      </c>
      <c r="L7012">
        <v>-290.98461893000001</v>
      </c>
      <c r="M7012">
        <v>-300</v>
      </c>
      <c r="N7012">
        <v>-300</v>
      </c>
      <c r="O7012">
        <v>-300</v>
      </c>
    </row>
    <row r="7013" spans="1:15" x14ac:dyDescent="0.2">
      <c r="A7013">
        <v>0.855712890625</v>
      </c>
      <c r="B7013">
        <v>-126.572479398</v>
      </c>
      <c r="C7013">
        <v>-126.58554543</v>
      </c>
      <c r="D7013">
        <v>-126.589103244</v>
      </c>
      <c r="E7013">
        <v>-126.596515356</v>
      </c>
      <c r="F7013">
        <v>-126.612864848</v>
      </c>
      <c r="G7013">
        <v>-126.653336986</v>
      </c>
      <c r="H7013">
        <v>0</v>
      </c>
      <c r="I7013">
        <v>0.855712890625</v>
      </c>
      <c r="J7013">
        <v>-216.66617659100001</v>
      </c>
      <c r="K7013">
        <v>-255.666210705</v>
      </c>
      <c r="L7013">
        <v>-264.57146980599998</v>
      </c>
      <c r="M7013">
        <v>-300</v>
      </c>
      <c r="N7013">
        <v>-300</v>
      </c>
      <c r="O7013">
        <v>-300</v>
      </c>
    </row>
    <row r="7014" spans="1:15" x14ac:dyDescent="0.2">
      <c r="A7014">
        <v>0.85583496093800004</v>
      </c>
      <c r="B7014">
        <v>-126.964029737</v>
      </c>
      <c r="C7014">
        <v>-126.97710871300001</v>
      </c>
      <c r="D7014">
        <v>-126.980669643</v>
      </c>
      <c r="E7014">
        <v>-126.98808565100001</v>
      </c>
      <c r="F7014">
        <v>-127.00444302299999</v>
      </c>
      <c r="G7014">
        <v>-127.04493384600001</v>
      </c>
      <c r="H7014">
        <v>0</v>
      </c>
      <c r="I7014">
        <v>0.85583496093800004</v>
      </c>
      <c r="J7014">
        <v>-217.02177184000001</v>
      </c>
      <c r="K7014">
        <v>-263.58107016999998</v>
      </c>
      <c r="L7014">
        <v>-250.57736601400001</v>
      </c>
      <c r="M7014">
        <v>-300</v>
      </c>
      <c r="N7014">
        <v>-300</v>
      </c>
      <c r="O7014">
        <v>-300</v>
      </c>
    </row>
    <row r="7015" spans="1:15" x14ac:dyDescent="0.2">
      <c r="A7015">
        <v>0.85595703125</v>
      </c>
      <c r="B7015">
        <v>-127.382896872</v>
      </c>
      <c r="C7015">
        <v>-127.395988797</v>
      </c>
      <c r="D7015">
        <v>-127.399552844</v>
      </c>
      <c r="E7015">
        <v>-127.406972748</v>
      </c>
      <c r="F7015">
        <v>-127.42333799799999</v>
      </c>
      <c r="G7015">
        <v>-127.46384750199999</v>
      </c>
      <c r="H7015">
        <v>0</v>
      </c>
      <c r="I7015">
        <v>0.85595703125</v>
      </c>
      <c r="J7015">
        <v>-222.95346444899999</v>
      </c>
      <c r="K7015">
        <v>-247.03353612000001</v>
      </c>
      <c r="L7015">
        <v>-244.38520417300001</v>
      </c>
      <c r="M7015">
        <v>-300</v>
      </c>
      <c r="N7015">
        <v>-300</v>
      </c>
      <c r="O7015">
        <v>-300</v>
      </c>
    </row>
    <row r="7016" spans="1:15" x14ac:dyDescent="0.2">
      <c r="A7016">
        <v>0.85607910156199996</v>
      </c>
      <c r="B7016">
        <v>-127.832054625</v>
      </c>
      <c r="C7016">
        <v>-127.84515950700001</v>
      </c>
      <c r="D7016">
        <v>-127.84872667</v>
      </c>
      <c r="E7016">
        <v>-127.85615047</v>
      </c>
      <c r="F7016">
        <v>-127.872523597</v>
      </c>
      <c r="G7016">
        <v>-127.91305177700001</v>
      </c>
      <c r="H7016">
        <v>0</v>
      </c>
      <c r="I7016">
        <v>0.85607910156199996</v>
      </c>
      <c r="J7016">
        <v>-233.01941399899999</v>
      </c>
      <c r="K7016">
        <v>-249.695474561</v>
      </c>
      <c r="L7016">
        <v>-243.96720452599999</v>
      </c>
      <c r="M7016">
        <v>-300</v>
      </c>
      <c r="N7016">
        <v>-300</v>
      </c>
      <c r="O7016">
        <v>-300</v>
      </c>
    </row>
    <row r="7017" spans="1:15" x14ac:dyDescent="0.2">
      <c r="A7017">
        <v>0.856201171875</v>
      </c>
      <c r="B7017">
        <v>-128.315039738</v>
      </c>
      <c r="C7017">
        <v>-128.32815758199999</v>
      </c>
      <c r="D7017">
        <v>-128.33172786399999</v>
      </c>
      <c r="E7017">
        <v>-128.339155557</v>
      </c>
      <c r="F7017">
        <v>-128.35553655999999</v>
      </c>
      <c r="G7017">
        <v>-128.39608340999999</v>
      </c>
      <c r="H7017">
        <v>0</v>
      </c>
      <c r="I7017">
        <v>0.856201171875</v>
      </c>
      <c r="J7017">
        <v>-221.00905068700001</v>
      </c>
      <c r="K7017">
        <v>-254.289628781</v>
      </c>
      <c r="L7017">
        <v>-247.59100115000001</v>
      </c>
      <c r="M7017">
        <v>-300</v>
      </c>
      <c r="N7017">
        <v>-300</v>
      </c>
      <c r="O7017">
        <v>-300</v>
      </c>
    </row>
    <row r="7018" spans="1:15" x14ac:dyDescent="0.2">
      <c r="A7018">
        <v>0.85632324218800004</v>
      </c>
      <c r="B7018">
        <v>-128.83610200999999</v>
      </c>
      <c r="C7018">
        <v>-128.849232822</v>
      </c>
      <c r="D7018">
        <v>-128.852806222</v>
      </c>
      <c r="E7018">
        <v>-128.86023781</v>
      </c>
      <c r="F7018">
        <v>-128.87662668600001</v>
      </c>
      <c r="G7018">
        <v>-128.91719220100001</v>
      </c>
      <c r="H7018">
        <v>0</v>
      </c>
      <c r="I7018">
        <v>0.85632324218800004</v>
      </c>
      <c r="J7018">
        <v>-220.45057952799999</v>
      </c>
      <c r="K7018">
        <v>-249.13799563200001</v>
      </c>
      <c r="L7018">
        <v>-252.829214302</v>
      </c>
      <c r="M7018">
        <v>-300</v>
      </c>
      <c r="N7018">
        <v>-300</v>
      </c>
      <c r="O7018">
        <v>-300</v>
      </c>
    </row>
    <row r="7019" spans="1:15" x14ac:dyDescent="0.2">
      <c r="A7019">
        <v>0.8564453125</v>
      </c>
      <c r="B7019">
        <v>-129.40040820499999</v>
      </c>
      <c r="C7019">
        <v>-129.413551993</v>
      </c>
      <c r="D7019">
        <v>-129.41712851200001</v>
      </c>
      <c r="E7019">
        <v>-129.42456399299999</v>
      </c>
      <c r="F7019">
        <v>-129.440960741</v>
      </c>
      <c r="G7019">
        <v>-129.48154491700001</v>
      </c>
      <c r="H7019">
        <v>0</v>
      </c>
      <c r="I7019">
        <v>0.8564453125</v>
      </c>
      <c r="J7019">
        <v>-227.89860049999999</v>
      </c>
      <c r="K7019">
        <v>-271.58505593799998</v>
      </c>
      <c r="L7019">
        <v>-254.853464371</v>
      </c>
      <c r="M7019">
        <v>-300</v>
      </c>
      <c r="N7019">
        <v>-300</v>
      </c>
      <c r="O7019">
        <v>-300</v>
      </c>
    </row>
    <row r="7020" spans="1:15" x14ac:dyDescent="0.2">
      <c r="A7020">
        <v>0.85656738281199996</v>
      </c>
      <c r="B7020">
        <v>-130.01432461300001</v>
      </c>
      <c r="C7020">
        <v>-130.027481381</v>
      </c>
      <c r="D7020">
        <v>-130.031061021</v>
      </c>
      <c r="E7020">
        <v>-130.038500395</v>
      </c>
      <c r="F7020">
        <v>-130.05490501200001</v>
      </c>
      <c r="G7020">
        <v>-130.09550784499999</v>
      </c>
      <c r="H7020">
        <v>0</v>
      </c>
      <c r="I7020">
        <v>0.85656738281199996</v>
      </c>
      <c r="J7020">
        <v>-227.53082891400001</v>
      </c>
      <c r="K7020">
        <v>-255.02858124100001</v>
      </c>
      <c r="L7020">
        <v>-250.88724691799999</v>
      </c>
      <c r="M7020">
        <v>-300</v>
      </c>
      <c r="N7020">
        <v>-300</v>
      </c>
      <c r="O7020">
        <v>-300</v>
      </c>
    </row>
    <row r="7021" spans="1:15" x14ac:dyDescent="0.2">
      <c r="A7021">
        <v>0.856689453125</v>
      </c>
      <c r="B7021">
        <v>-130.68581771199999</v>
      </c>
      <c r="C7021">
        <v>-130.69898746699999</v>
      </c>
      <c r="D7021">
        <v>-130.70257022600001</v>
      </c>
      <c r="E7021">
        <v>-130.71001349299999</v>
      </c>
      <c r="F7021">
        <v>-130.72642597800001</v>
      </c>
      <c r="G7021">
        <v>-130.767047461</v>
      </c>
      <c r="H7021">
        <v>0</v>
      </c>
      <c r="I7021">
        <v>0.856689453125</v>
      </c>
      <c r="J7021">
        <v>-219.533469599</v>
      </c>
      <c r="K7021">
        <v>-251.862558409</v>
      </c>
      <c r="L7021">
        <v>-245.746829779</v>
      </c>
      <c r="M7021">
        <v>-300</v>
      </c>
      <c r="N7021">
        <v>-300</v>
      </c>
      <c r="O7021">
        <v>-300</v>
      </c>
    </row>
    <row r="7022" spans="1:15" x14ac:dyDescent="0.2">
      <c r="A7022">
        <v>0.85681152343800004</v>
      </c>
      <c r="B7022">
        <v>-131.425037645</v>
      </c>
      <c r="C7022">
        <v>-131.43822039400001</v>
      </c>
      <c r="D7022">
        <v>-131.44180627399999</v>
      </c>
      <c r="E7022">
        <v>-131.44925343200001</v>
      </c>
      <c r="F7022">
        <v>-131.46567378399999</v>
      </c>
      <c r="G7022">
        <v>-131.50631391300001</v>
      </c>
      <c r="H7022">
        <v>0</v>
      </c>
      <c r="I7022">
        <v>0.85681152343800004</v>
      </c>
      <c r="J7022">
        <v>-218.67712004800001</v>
      </c>
      <c r="K7022">
        <v>-245.61758043</v>
      </c>
      <c r="L7022">
        <v>-241.71308379800001</v>
      </c>
      <c r="M7022">
        <v>-300</v>
      </c>
      <c r="N7022">
        <v>-300</v>
      </c>
      <c r="O7022">
        <v>-300</v>
      </c>
    </row>
    <row r="7023" spans="1:15" x14ac:dyDescent="0.2">
      <c r="A7023">
        <v>0.85693359375</v>
      </c>
      <c r="B7023">
        <v>-132.24519471799999</v>
      </c>
      <c r="C7023">
        <v>-132.25839046600001</v>
      </c>
      <c r="D7023">
        <v>-132.26197946600001</v>
      </c>
      <c r="E7023">
        <v>-132.269430516</v>
      </c>
      <c r="F7023">
        <v>-132.28585873399999</v>
      </c>
      <c r="G7023">
        <v>-132.32651750400001</v>
      </c>
      <c r="H7023">
        <v>0</v>
      </c>
      <c r="I7023">
        <v>0.85693359375</v>
      </c>
      <c r="J7023">
        <v>-222.841154821</v>
      </c>
      <c r="K7023">
        <v>-262.35102386199998</v>
      </c>
      <c r="L7023">
        <v>-238.85567629400001</v>
      </c>
      <c r="M7023">
        <v>-300</v>
      </c>
      <c r="N7023">
        <v>-300</v>
      </c>
      <c r="O7023">
        <v>-300</v>
      </c>
    </row>
    <row r="7024" spans="1:15" x14ac:dyDescent="0.2">
      <c r="A7024">
        <v>0.85705566406199996</v>
      </c>
      <c r="B7024">
        <v>-133.16392540000001</v>
      </c>
      <c r="C7024">
        <v>-133.177134155</v>
      </c>
      <c r="D7024">
        <v>-133.18072627699999</v>
      </c>
      <c r="E7024">
        <v>-133.18818121800001</v>
      </c>
      <c r="F7024">
        <v>-133.20461729900001</v>
      </c>
      <c r="G7024">
        <v>-133.245294704</v>
      </c>
      <c r="H7024">
        <v>0</v>
      </c>
      <c r="I7024">
        <v>0.85705566406199996</v>
      </c>
      <c r="J7024">
        <v>-258.93820222699998</v>
      </c>
      <c r="K7024">
        <v>-249.550649935</v>
      </c>
      <c r="L7024">
        <v>-236.97120599199999</v>
      </c>
      <c r="M7024">
        <v>-300</v>
      </c>
      <c r="N7024">
        <v>-300</v>
      </c>
      <c r="O7024">
        <v>-300</v>
      </c>
    </row>
    <row r="7025" spans="1:15" x14ac:dyDescent="0.2">
      <c r="A7025">
        <v>0.857177734375</v>
      </c>
      <c r="B7025">
        <v>-134.20551763399999</v>
      </c>
      <c r="C7025">
        <v>-134.21873940099999</v>
      </c>
      <c r="D7025">
        <v>-134.22233464499999</v>
      </c>
      <c r="E7025">
        <v>-134.22979347500001</v>
      </c>
      <c r="F7025">
        <v>-134.24623741799999</v>
      </c>
      <c r="G7025">
        <v>-134.28693345600001</v>
      </c>
      <c r="H7025">
        <v>0</v>
      </c>
      <c r="I7025">
        <v>0.857177734375</v>
      </c>
      <c r="J7025">
        <v>-225.333238037</v>
      </c>
      <c r="K7025">
        <v>-258.11935368600001</v>
      </c>
      <c r="L7025">
        <v>-235.87340910899999</v>
      </c>
      <c r="M7025">
        <v>-300</v>
      </c>
      <c r="N7025">
        <v>-300</v>
      </c>
      <c r="O7025">
        <v>-300</v>
      </c>
    </row>
    <row r="7026" spans="1:15" x14ac:dyDescent="0.2">
      <c r="A7026">
        <v>0.85729980468800004</v>
      </c>
      <c r="B7026">
        <v>-135.40473867099999</v>
      </c>
      <c r="C7026">
        <v>-135.41797345500001</v>
      </c>
      <c r="D7026">
        <v>-135.42157182400001</v>
      </c>
      <c r="E7026">
        <v>-135.42903454399999</v>
      </c>
      <c r="F7026">
        <v>-135.445486346</v>
      </c>
      <c r="G7026">
        <v>-135.48620100900001</v>
      </c>
      <c r="H7026">
        <v>0</v>
      </c>
      <c r="I7026">
        <v>0.85729980468800004</v>
      </c>
      <c r="J7026">
        <v>-224.02007495500001</v>
      </c>
      <c r="K7026">
        <v>-242.559798551</v>
      </c>
      <c r="L7026">
        <v>-235.43834473800001</v>
      </c>
      <c r="M7026">
        <v>-300</v>
      </c>
      <c r="N7026">
        <v>-300</v>
      </c>
      <c r="O7026">
        <v>-300</v>
      </c>
    </row>
    <row r="7027" spans="1:15" x14ac:dyDescent="0.2">
      <c r="A7027">
        <v>0.857421875</v>
      </c>
      <c r="B7027">
        <v>-136.81388706600001</v>
      </c>
      <c r="C7027">
        <v>-136.82713487699999</v>
      </c>
      <c r="D7027">
        <v>-136.83073636699999</v>
      </c>
      <c r="E7027">
        <v>-136.83820297700001</v>
      </c>
      <c r="F7027">
        <v>-136.85466263800001</v>
      </c>
      <c r="G7027">
        <v>-136.89539592</v>
      </c>
      <c r="H7027">
        <v>0</v>
      </c>
      <c r="I7027">
        <v>0.857421875</v>
      </c>
      <c r="J7027">
        <v>-232.27973712100001</v>
      </c>
      <c r="K7027">
        <v>-249.844044379</v>
      </c>
      <c r="L7027">
        <v>-235.57406327999999</v>
      </c>
      <c r="M7027">
        <v>-300</v>
      </c>
      <c r="N7027">
        <v>-300</v>
      </c>
      <c r="O7027">
        <v>-300</v>
      </c>
    </row>
    <row r="7028" spans="1:15" x14ac:dyDescent="0.2">
      <c r="A7028">
        <v>0.85754394531199996</v>
      </c>
      <c r="B7028">
        <v>-138.517000725</v>
      </c>
      <c r="C7028">
        <v>-138.530261564</v>
      </c>
      <c r="D7028">
        <v>-138.533866182</v>
      </c>
      <c r="E7028">
        <v>-138.541336677</v>
      </c>
      <c r="F7028">
        <v>-138.55780419600001</v>
      </c>
      <c r="G7028">
        <v>-138.598556097</v>
      </c>
      <c r="H7028">
        <v>0</v>
      </c>
      <c r="I7028">
        <v>0.85754394531199996</v>
      </c>
      <c r="J7028">
        <v>-229.53450108800001</v>
      </c>
      <c r="K7028">
        <v>-243.68082661899999</v>
      </c>
      <c r="L7028">
        <v>-236.18970221500001</v>
      </c>
      <c r="M7028">
        <v>-253.41323072099999</v>
      </c>
      <c r="N7028">
        <v>-300</v>
      </c>
      <c r="O7028">
        <v>-300</v>
      </c>
    </row>
    <row r="7029" spans="1:15" x14ac:dyDescent="0.2">
      <c r="A7029">
        <v>0.857666015625</v>
      </c>
      <c r="B7029">
        <v>-140.66221038</v>
      </c>
      <c r="C7029">
        <v>-140.67548425699999</v>
      </c>
      <c r="D7029">
        <v>-140.67909199799999</v>
      </c>
      <c r="E7029">
        <v>-140.68656638100001</v>
      </c>
      <c r="F7029">
        <v>-140.70304175499999</v>
      </c>
      <c r="G7029">
        <v>-140.74381226599999</v>
      </c>
      <c r="H7029">
        <v>0</v>
      </c>
      <c r="I7029">
        <v>0.857666015625</v>
      </c>
      <c r="J7029">
        <v>-223.00590299500001</v>
      </c>
      <c r="K7029">
        <v>-245.23948641300001</v>
      </c>
      <c r="L7029">
        <v>-237.19815084300001</v>
      </c>
      <c r="M7029">
        <v>-235.29977260499999</v>
      </c>
      <c r="N7029">
        <v>-300</v>
      </c>
      <c r="O7029">
        <v>-300</v>
      </c>
    </row>
    <row r="7030" spans="1:15" x14ac:dyDescent="0.2">
      <c r="A7030">
        <v>0.85778808593800004</v>
      </c>
      <c r="B7030">
        <v>-143.54993182000001</v>
      </c>
      <c r="C7030">
        <v>-143.56321874</v>
      </c>
      <c r="D7030">
        <v>-143.56682960800001</v>
      </c>
      <c r="E7030">
        <v>-143.57430787499999</v>
      </c>
      <c r="F7030">
        <v>-143.590791102</v>
      </c>
      <c r="G7030">
        <v>-143.63158022100001</v>
      </c>
      <c r="H7030">
        <v>0</v>
      </c>
      <c r="I7030">
        <v>0.85778808593800004</v>
      </c>
      <c r="J7030">
        <v>-224.00787278300001</v>
      </c>
      <c r="K7030">
        <v>-243.694251791</v>
      </c>
      <c r="L7030">
        <v>-238.442811568</v>
      </c>
      <c r="M7030">
        <v>-234.81001376399999</v>
      </c>
      <c r="N7030">
        <v>-300</v>
      </c>
      <c r="O7030">
        <v>-300</v>
      </c>
    </row>
    <row r="7031" spans="1:15" x14ac:dyDescent="0.2">
      <c r="A7031">
        <v>0.85791015625</v>
      </c>
      <c r="B7031">
        <v>-147.95725078199999</v>
      </c>
      <c r="C7031">
        <v>-147.97055074299999</v>
      </c>
      <c r="D7031">
        <v>-147.974164737</v>
      </c>
      <c r="E7031">
        <v>-147.98164689999999</v>
      </c>
      <c r="F7031">
        <v>-147.99813797499999</v>
      </c>
      <c r="G7031">
        <v>-148.03894569299999</v>
      </c>
      <c r="H7031">
        <v>0</v>
      </c>
      <c r="I7031">
        <v>0.85791015625</v>
      </c>
      <c r="J7031">
        <v>-235.70108018299999</v>
      </c>
      <c r="K7031">
        <v>-239.862410654</v>
      </c>
      <c r="L7031">
        <v>-239.71683421200001</v>
      </c>
      <c r="M7031">
        <v>-238.90525338500001</v>
      </c>
      <c r="N7031">
        <v>-300</v>
      </c>
      <c r="O7031">
        <v>-300</v>
      </c>
    </row>
    <row r="7032" spans="1:15" x14ac:dyDescent="0.2">
      <c r="A7032">
        <v>0.85803222656199996</v>
      </c>
      <c r="B7032">
        <v>-157.496423397</v>
      </c>
      <c r="C7032">
        <v>-157.50973639200001</v>
      </c>
      <c r="D7032">
        <v>-157.51335352300001</v>
      </c>
      <c r="E7032">
        <v>-157.52083956800001</v>
      </c>
      <c r="F7032">
        <v>-157.53733849299999</v>
      </c>
      <c r="G7032">
        <v>-157.578164797</v>
      </c>
      <c r="H7032">
        <v>0</v>
      </c>
      <c r="I7032">
        <v>0.85803222656199996</v>
      </c>
      <c r="J7032">
        <v>-228.85004805700001</v>
      </c>
      <c r="K7032">
        <v>-252.384307769</v>
      </c>
      <c r="L7032">
        <v>-240.72170938299999</v>
      </c>
      <c r="M7032">
        <v>-243.41331867299999</v>
      </c>
      <c r="N7032">
        <v>-300</v>
      </c>
      <c r="O7032">
        <v>-300</v>
      </c>
    </row>
    <row r="7033" spans="1:15" x14ac:dyDescent="0.2">
      <c r="A7033">
        <v>0.858154296875</v>
      </c>
      <c r="B7033">
        <v>-157.371403372</v>
      </c>
      <c r="C7033">
        <v>-157.384729494</v>
      </c>
      <c r="D7033">
        <v>-157.388349705</v>
      </c>
      <c r="E7033">
        <v>-157.39583963499999</v>
      </c>
      <c r="F7033">
        <v>-157.412346426</v>
      </c>
      <c r="G7033">
        <v>-157.45319132500001</v>
      </c>
      <c r="H7033">
        <v>0</v>
      </c>
      <c r="I7033">
        <v>0.858154296875</v>
      </c>
      <c r="J7033">
        <v>-224.810710374</v>
      </c>
      <c r="K7033">
        <v>-238.02411574800001</v>
      </c>
      <c r="L7033">
        <v>-241.20029313800001</v>
      </c>
      <c r="M7033">
        <v>-248.35473360399999</v>
      </c>
      <c r="N7033">
        <v>-300</v>
      </c>
      <c r="O7033">
        <v>-300</v>
      </c>
    </row>
    <row r="7034" spans="1:15" x14ac:dyDescent="0.2">
      <c r="A7034">
        <v>0.85827636718800004</v>
      </c>
      <c r="B7034">
        <v>-147.82876716600001</v>
      </c>
      <c r="C7034">
        <v>-147.84210632400001</v>
      </c>
      <c r="D7034">
        <v>-147.845729694</v>
      </c>
      <c r="E7034">
        <v>-147.85322350499999</v>
      </c>
      <c r="F7034">
        <v>-147.86973813700001</v>
      </c>
      <c r="G7034">
        <v>-147.91060162400001</v>
      </c>
      <c r="H7034">
        <v>0</v>
      </c>
      <c r="I7034">
        <v>0.85827636718800004</v>
      </c>
      <c r="J7034">
        <v>-229.39701519499999</v>
      </c>
      <c r="K7034">
        <v>-247.75383898600001</v>
      </c>
      <c r="L7034">
        <v>-241.08295033100001</v>
      </c>
      <c r="M7034">
        <v>-253.81945606400001</v>
      </c>
      <c r="N7034">
        <v>-300</v>
      </c>
      <c r="O7034">
        <v>-300</v>
      </c>
    </row>
    <row r="7035" spans="1:15" x14ac:dyDescent="0.2">
      <c r="A7035">
        <v>0.8583984375</v>
      </c>
      <c r="B7035">
        <v>-143.36863982899999</v>
      </c>
      <c r="C7035">
        <v>-143.38199207299999</v>
      </c>
      <c r="D7035">
        <v>-143.385618569</v>
      </c>
      <c r="E7035">
        <v>-143.393116265</v>
      </c>
      <c r="F7035">
        <v>-143.40963873800001</v>
      </c>
      <c r="G7035">
        <v>-143.45052080299999</v>
      </c>
      <c r="H7035">
        <v>0</v>
      </c>
      <c r="I7035">
        <v>0.8583984375</v>
      </c>
      <c r="J7035">
        <v>-237.30681411399999</v>
      </c>
      <c r="K7035">
        <v>-240.217154198</v>
      </c>
      <c r="L7035">
        <v>-240.54304465199999</v>
      </c>
      <c r="M7035">
        <v>-259.93391749599999</v>
      </c>
      <c r="N7035">
        <v>-300</v>
      </c>
      <c r="O7035">
        <v>-300</v>
      </c>
    </row>
    <row r="7036" spans="1:15" x14ac:dyDescent="0.2">
      <c r="A7036">
        <v>0.85852050781199996</v>
      </c>
      <c r="B7036">
        <v>-140.42101913900001</v>
      </c>
      <c r="C7036">
        <v>-140.434384462</v>
      </c>
      <c r="D7036">
        <v>-140.43801408300001</v>
      </c>
      <c r="E7036">
        <v>-140.44551566300001</v>
      </c>
      <c r="F7036">
        <v>-140.462045977</v>
      </c>
      <c r="G7036">
        <v>-140.502946619</v>
      </c>
      <c r="H7036">
        <v>0</v>
      </c>
      <c r="I7036">
        <v>0.85852050781199996</v>
      </c>
      <c r="J7036">
        <v>-227.06405626</v>
      </c>
      <c r="K7036">
        <v>-243.14059641700001</v>
      </c>
      <c r="L7036">
        <v>-239.898999901</v>
      </c>
      <c r="M7036">
        <v>-266.86319060300002</v>
      </c>
      <c r="N7036">
        <v>-271.23657126799998</v>
      </c>
      <c r="O7036">
        <v>-300</v>
      </c>
    </row>
    <row r="7037" spans="1:15" x14ac:dyDescent="0.2">
      <c r="A7037">
        <v>0.858642578125</v>
      </c>
      <c r="B7037">
        <v>-138.213497851</v>
      </c>
      <c r="C7037">
        <v>-138.22687625699999</v>
      </c>
      <c r="D7037">
        <v>-138.23050900800001</v>
      </c>
      <c r="E7037">
        <v>-138.23801447299999</v>
      </c>
      <c r="F7037">
        <v>-138.254552631</v>
      </c>
      <c r="G7037">
        <v>-138.29547184099999</v>
      </c>
      <c r="H7037">
        <v>0</v>
      </c>
      <c r="I7037">
        <v>0.858642578125</v>
      </c>
      <c r="J7037">
        <v>-229.946004096</v>
      </c>
      <c r="K7037">
        <v>-242.35140019400001</v>
      </c>
      <c r="L7037">
        <v>-239.428625909</v>
      </c>
      <c r="M7037">
        <v>-274.87636884300002</v>
      </c>
      <c r="N7037">
        <v>-274.87522152700001</v>
      </c>
      <c r="O7037">
        <v>-300</v>
      </c>
    </row>
    <row r="7038" spans="1:15" x14ac:dyDescent="0.2">
      <c r="A7038">
        <v>0.85876464843800004</v>
      </c>
      <c r="B7038">
        <v>-136.44692271900001</v>
      </c>
      <c r="C7038">
        <v>-136.46031421999999</v>
      </c>
      <c r="D7038">
        <v>-136.463950103</v>
      </c>
      <c r="E7038">
        <v>-136.471459447</v>
      </c>
      <c r="F7038">
        <v>-136.48800544400001</v>
      </c>
      <c r="G7038">
        <v>-136.52894322</v>
      </c>
      <c r="H7038">
        <v>0</v>
      </c>
      <c r="I7038">
        <v>0.85876464843800004</v>
      </c>
      <c r="J7038">
        <v>-241.50268056199999</v>
      </c>
      <c r="K7038">
        <v>-239.30729630299999</v>
      </c>
      <c r="L7038">
        <v>-239.36976223799999</v>
      </c>
      <c r="M7038">
        <v>-284.34786266399999</v>
      </c>
      <c r="N7038">
        <v>-284.33878930200001</v>
      </c>
      <c r="O7038">
        <v>-300</v>
      </c>
    </row>
    <row r="7039" spans="1:15" x14ac:dyDescent="0.2">
      <c r="A7039">
        <v>0.85888671875</v>
      </c>
      <c r="B7039">
        <v>-134.97363717900001</v>
      </c>
      <c r="C7039">
        <v>-134.98704178099999</v>
      </c>
      <c r="D7039">
        <v>-134.99068079</v>
      </c>
      <c r="E7039">
        <v>-134.99819401799999</v>
      </c>
      <c r="F7039">
        <v>-135.014747852</v>
      </c>
      <c r="G7039">
        <v>-135.05570419</v>
      </c>
      <c r="H7039">
        <v>0</v>
      </c>
      <c r="I7039">
        <v>0.85888671875</v>
      </c>
      <c r="J7039">
        <v>-231.3546029</v>
      </c>
      <c r="K7039">
        <v>-269.130323078</v>
      </c>
      <c r="L7039">
        <v>-239.91029668199999</v>
      </c>
      <c r="M7039">
        <v>-295.90202558599998</v>
      </c>
      <c r="N7039">
        <v>-295.94097941000001</v>
      </c>
      <c r="O7039">
        <v>-300</v>
      </c>
    </row>
    <row r="7040" spans="1:15" x14ac:dyDescent="0.2">
      <c r="A7040">
        <v>0.85900878906199996</v>
      </c>
      <c r="B7040">
        <v>-133.709814604</v>
      </c>
      <c r="C7040">
        <v>-133.723232311</v>
      </c>
      <c r="D7040">
        <v>-133.72687445099999</v>
      </c>
      <c r="E7040">
        <v>-133.734391561</v>
      </c>
      <c r="F7040">
        <v>-133.750953232</v>
      </c>
      <c r="G7040">
        <v>-133.79192812400001</v>
      </c>
      <c r="H7040">
        <v>0</v>
      </c>
      <c r="I7040">
        <v>0.85900878906199996</v>
      </c>
      <c r="J7040">
        <v>-242.21488363700001</v>
      </c>
      <c r="K7040">
        <v>-246.107634636</v>
      </c>
      <c r="L7040">
        <v>-241.300016239</v>
      </c>
      <c r="M7040">
        <v>-300</v>
      </c>
      <c r="N7040">
        <v>-300</v>
      </c>
      <c r="O7040">
        <v>-300</v>
      </c>
    </row>
    <row r="7041" spans="1:15" x14ac:dyDescent="0.2">
      <c r="A7041">
        <v>0.859130859375</v>
      </c>
      <c r="B7041">
        <v>-132.60325938</v>
      </c>
      <c r="C7041">
        <v>-132.616690199</v>
      </c>
      <c r="D7041">
        <v>-132.62033546999999</v>
      </c>
      <c r="E7041">
        <v>-132.62785646</v>
      </c>
      <c r="F7041">
        <v>-132.644425966</v>
      </c>
      <c r="G7041">
        <v>-132.685419408</v>
      </c>
      <c r="H7041">
        <v>0</v>
      </c>
      <c r="I7041">
        <v>0.859130859375</v>
      </c>
      <c r="J7041">
        <v>-225.47816412700001</v>
      </c>
      <c r="K7041">
        <v>-245.94482611399999</v>
      </c>
      <c r="L7041">
        <v>-244.02021216099999</v>
      </c>
      <c r="M7041">
        <v>-300</v>
      </c>
      <c r="N7041">
        <v>-300</v>
      </c>
      <c r="O7041">
        <v>-300</v>
      </c>
    </row>
    <row r="7042" spans="1:15" x14ac:dyDescent="0.2">
      <c r="A7042">
        <v>0.85925292968800004</v>
      </c>
      <c r="B7042">
        <v>-131.619255772</v>
      </c>
      <c r="C7042">
        <v>-131.63269971</v>
      </c>
      <c r="D7042">
        <v>-131.636348113</v>
      </c>
      <c r="E7042">
        <v>-131.643872982</v>
      </c>
      <c r="F7042">
        <v>-131.66045032100001</v>
      </c>
      <c r="G7042">
        <v>-131.70146230700001</v>
      </c>
      <c r="H7042">
        <v>0</v>
      </c>
      <c r="I7042">
        <v>0.85925292968800004</v>
      </c>
      <c r="J7042">
        <v>-235.71138081399999</v>
      </c>
      <c r="K7042">
        <v>-239.293677914</v>
      </c>
      <c r="L7042">
        <v>-249.54424703399999</v>
      </c>
      <c r="M7042">
        <v>-300</v>
      </c>
      <c r="N7042">
        <v>-300</v>
      </c>
      <c r="O7042">
        <v>-300</v>
      </c>
    </row>
    <row r="7043" spans="1:15" x14ac:dyDescent="0.2">
      <c r="A7043">
        <v>0.859375</v>
      </c>
      <c r="B7043">
        <v>-130.73354031900001</v>
      </c>
      <c r="C7043">
        <v>-130.74699738199999</v>
      </c>
      <c r="D7043">
        <v>-130.75064891700001</v>
      </c>
      <c r="E7043">
        <v>-130.75817766599999</v>
      </c>
      <c r="F7043">
        <v>-130.774762837</v>
      </c>
      <c r="G7043">
        <v>-130.81579336199999</v>
      </c>
      <c r="H7043">
        <v>0</v>
      </c>
      <c r="I7043">
        <v>0.859375</v>
      </c>
      <c r="J7043">
        <v>-232.65129378200001</v>
      </c>
      <c r="K7043">
        <v>-300</v>
      </c>
      <c r="L7043">
        <v>-300</v>
      </c>
      <c r="M7043">
        <v>-300</v>
      </c>
      <c r="N7043">
        <v>-300</v>
      </c>
      <c r="O7043">
        <v>-300</v>
      </c>
    </row>
    <row r="7044" spans="1:15" x14ac:dyDescent="0.2">
      <c r="A7044">
        <v>0.85949707031199996</v>
      </c>
      <c r="B7044">
        <v>-129.928485639</v>
      </c>
      <c r="C7044">
        <v>-129.941955834</v>
      </c>
      <c r="D7044">
        <v>-129.945610501</v>
      </c>
      <c r="E7044">
        <v>-129.95314312799999</v>
      </c>
      <c r="F7044">
        <v>-129.96973612900001</v>
      </c>
      <c r="G7044">
        <v>-130.010785188</v>
      </c>
      <c r="H7044">
        <v>0</v>
      </c>
      <c r="I7044">
        <v>0.85949707031199996</v>
      </c>
      <c r="J7044">
        <v>-203.063979588</v>
      </c>
      <c r="K7044">
        <v>-239.06196750000001</v>
      </c>
      <c r="L7044">
        <v>-249.49002229000001</v>
      </c>
      <c r="M7044">
        <v>-300</v>
      </c>
      <c r="N7044">
        <v>-300</v>
      </c>
      <c r="O7044">
        <v>-300</v>
      </c>
    </row>
    <row r="7045" spans="1:15" x14ac:dyDescent="0.2">
      <c r="A7045">
        <v>0.859619140625</v>
      </c>
      <c r="B7045">
        <v>-129.190881166</v>
      </c>
      <c r="C7045">
        <v>-129.20436449799999</v>
      </c>
      <c r="D7045">
        <v>-129.208022298</v>
      </c>
      <c r="E7045">
        <v>-129.21555880299999</v>
      </c>
      <c r="F7045">
        <v>-129.23215963300001</v>
      </c>
      <c r="G7045">
        <v>-129.27322722100001</v>
      </c>
      <c r="H7045">
        <v>0</v>
      </c>
      <c r="I7045">
        <v>0.859619140625</v>
      </c>
      <c r="J7045">
        <v>-186.984050669</v>
      </c>
      <c r="K7045">
        <v>-245.481148131</v>
      </c>
      <c r="L7045">
        <v>-243.91266193300001</v>
      </c>
      <c r="M7045">
        <v>-300</v>
      </c>
      <c r="N7045">
        <v>-300</v>
      </c>
      <c r="O7045">
        <v>-300</v>
      </c>
    </row>
    <row r="7046" spans="1:15" x14ac:dyDescent="0.2">
      <c r="A7046">
        <v>0.85974121093800004</v>
      </c>
      <c r="B7046">
        <v>-128.510570492</v>
      </c>
      <c r="C7046">
        <v>-128.52406696899999</v>
      </c>
      <c r="D7046">
        <v>-128.52772790200001</v>
      </c>
      <c r="E7046">
        <v>-128.535268285</v>
      </c>
      <c r="F7046">
        <v>-128.55187694099999</v>
      </c>
      <c r="G7046">
        <v>-128.59296305199999</v>
      </c>
      <c r="H7046">
        <v>0</v>
      </c>
      <c r="I7046">
        <v>0.85974121093800004</v>
      </c>
      <c r="J7046">
        <v>-175.86834154499999</v>
      </c>
      <c r="K7046">
        <v>-245.409112913</v>
      </c>
      <c r="L7046">
        <v>-241.13890746199999</v>
      </c>
      <c r="M7046">
        <v>-300</v>
      </c>
      <c r="N7046">
        <v>-300</v>
      </c>
      <c r="O7046">
        <v>-300</v>
      </c>
    </row>
    <row r="7047" spans="1:15" x14ac:dyDescent="0.2">
      <c r="A7047">
        <v>0.85986328125</v>
      </c>
      <c r="B7047">
        <v>-127.879576826</v>
      </c>
      <c r="C7047">
        <v>-127.893086451</v>
      </c>
      <c r="D7047">
        <v>-127.89675051899999</v>
      </c>
      <c r="E7047">
        <v>-127.904294779</v>
      </c>
      <c r="F7047">
        <v>-127.92091125899999</v>
      </c>
      <c r="G7047">
        <v>-127.962015888</v>
      </c>
      <c r="H7047">
        <v>0</v>
      </c>
      <c r="I7047">
        <v>0.85986328125</v>
      </c>
      <c r="J7047">
        <v>-167.174593246</v>
      </c>
      <c r="K7047">
        <v>-268.18745545600001</v>
      </c>
      <c r="L7047">
        <v>-239.69541142599999</v>
      </c>
      <c r="M7047">
        <v>-295.78813808899997</v>
      </c>
      <c r="N7047">
        <v>-295.81485256799999</v>
      </c>
      <c r="O7047">
        <v>-300</v>
      </c>
    </row>
    <row r="7048" spans="1:15" x14ac:dyDescent="0.2">
      <c r="A7048">
        <v>0.85998535156199996</v>
      </c>
      <c r="B7048">
        <v>-127.291520694</v>
      </c>
      <c r="C7048">
        <v>-127.305043477</v>
      </c>
      <c r="D7048">
        <v>-127.308710679</v>
      </c>
      <c r="E7048">
        <v>-127.316258815</v>
      </c>
      <c r="F7048">
        <v>-127.332883118</v>
      </c>
      <c r="G7048">
        <v>-127.37400626100001</v>
      </c>
      <c r="H7048">
        <v>0</v>
      </c>
      <c r="I7048">
        <v>0.85998535156199996</v>
      </c>
      <c r="J7048">
        <v>-160.030685651</v>
      </c>
      <c r="K7048">
        <v>-238.1374395</v>
      </c>
      <c r="L7048">
        <v>-239.101270298</v>
      </c>
      <c r="M7048">
        <v>-284.09589306300001</v>
      </c>
      <c r="N7048">
        <v>-284.100657764</v>
      </c>
      <c r="O7048">
        <v>-300</v>
      </c>
    </row>
    <row r="7049" spans="1:15" x14ac:dyDescent="0.2">
      <c r="A7049">
        <v>0.860107421875</v>
      </c>
      <c r="B7049">
        <v>-126.741220023</v>
      </c>
      <c r="C7049">
        <v>-126.754755968</v>
      </c>
      <c r="D7049">
        <v>-126.758426305</v>
      </c>
      <c r="E7049">
        <v>-126.76597831700001</v>
      </c>
      <c r="F7049">
        <v>-126.78261044200001</v>
      </c>
      <c r="G7049">
        <v>-126.82375209200001</v>
      </c>
      <c r="H7049">
        <v>0</v>
      </c>
      <c r="I7049">
        <v>0.860107421875</v>
      </c>
      <c r="J7049">
        <v>-154.01084919900001</v>
      </c>
      <c r="K7049">
        <v>-240.94158950100001</v>
      </c>
      <c r="L7049">
        <v>-239.10642710900001</v>
      </c>
      <c r="M7049">
        <v>-274.54778446099999</v>
      </c>
      <c r="N7049">
        <v>-274.54796993899998</v>
      </c>
      <c r="O7049">
        <v>-300</v>
      </c>
    </row>
    <row r="7050" spans="1:15" x14ac:dyDescent="0.2">
      <c r="A7050">
        <v>0.86022949218800004</v>
      </c>
      <c r="B7050">
        <v>-126.224408055</v>
      </c>
      <c r="C7050">
        <v>-126.23795717</v>
      </c>
      <c r="D7050">
        <v>-126.241630642</v>
      </c>
      <c r="E7050">
        <v>-126.24918653</v>
      </c>
      <c r="F7050">
        <v>-126.265826473</v>
      </c>
      <c r="G7050">
        <v>-126.306986626</v>
      </c>
      <c r="H7050">
        <v>0</v>
      </c>
      <c r="I7050">
        <v>0.86022949218800004</v>
      </c>
      <c r="J7050">
        <v>-148.86854560699999</v>
      </c>
      <c r="K7050">
        <v>-241.48643231200001</v>
      </c>
      <c r="L7050">
        <v>-239.52322809699999</v>
      </c>
      <c r="M7050">
        <v>-266.48948862200001</v>
      </c>
      <c r="N7050">
        <v>-270.863392713</v>
      </c>
      <c r="O7050">
        <v>-300</v>
      </c>
    </row>
    <row r="7051" spans="1:15" x14ac:dyDescent="0.2">
      <c r="A7051">
        <v>0.8603515625</v>
      </c>
      <c r="B7051">
        <v>-125.737529755</v>
      </c>
      <c r="C7051">
        <v>-125.75109204499999</v>
      </c>
      <c r="D7051">
        <v>-125.754768653</v>
      </c>
      <c r="E7051">
        <v>-125.762328414</v>
      </c>
      <c r="F7051">
        <v>-125.778976176</v>
      </c>
      <c r="G7051">
        <v>-125.82015482600001</v>
      </c>
      <c r="H7051">
        <v>0</v>
      </c>
      <c r="I7051">
        <v>0.8603515625</v>
      </c>
      <c r="J7051">
        <v>-144.44544040400001</v>
      </c>
      <c r="K7051">
        <v>-238.31607678500001</v>
      </c>
      <c r="L7051">
        <v>-240.11351829399999</v>
      </c>
      <c r="M7051">
        <v>-259.502791575</v>
      </c>
      <c r="N7051">
        <v>-300</v>
      </c>
      <c r="O7051">
        <v>-300</v>
      </c>
    </row>
    <row r="7052" spans="1:15" x14ac:dyDescent="0.2">
      <c r="A7052">
        <v>0.86047363281199996</v>
      </c>
      <c r="B7052">
        <v>-125.27759187300001</v>
      </c>
      <c r="C7052">
        <v>-125.291167343</v>
      </c>
      <c r="D7052">
        <v>-125.294847088</v>
      </c>
      <c r="E7052">
        <v>-125.30241072299999</v>
      </c>
      <c r="F7052">
        <v>-125.31906630100001</v>
      </c>
      <c r="G7052">
        <v>-125.360263444</v>
      </c>
      <c r="H7052">
        <v>0</v>
      </c>
      <c r="I7052">
        <v>0.86047363281199996</v>
      </c>
      <c r="J7052">
        <v>-140.63239564700001</v>
      </c>
      <c r="K7052">
        <v>-245.602216433</v>
      </c>
      <c r="L7052">
        <v>-240.59974141699999</v>
      </c>
      <c r="M7052">
        <v>-253.336320129</v>
      </c>
      <c r="N7052">
        <v>-300</v>
      </c>
      <c r="O7052">
        <v>-300</v>
      </c>
    </row>
    <row r="7053" spans="1:15" x14ac:dyDescent="0.2">
      <c r="A7053">
        <v>0.860595703125</v>
      </c>
      <c r="B7053">
        <v>-124.84205053700001</v>
      </c>
      <c r="C7053">
        <v>-124.855639196</v>
      </c>
      <c r="D7053">
        <v>-124.859322077</v>
      </c>
      <c r="E7053">
        <v>-124.866889587</v>
      </c>
      <c r="F7053">
        <v>-124.883552978</v>
      </c>
      <c r="G7053">
        <v>-124.92476860799999</v>
      </c>
      <c r="H7053">
        <v>0</v>
      </c>
      <c r="I7053">
        <v>0.860595703125</v>
      </c>
      <c r="J7053">
        <v>-137.350122193</v>
      </c>
      <c r="K7053">
        <v>-235.614925623</v>
      </c>
      <c r="L7053">
        <v>-240.66349233299999</v>
      </c>
      <c r="M7053">
        <v>-247.81714599899999</v>
      </c>
      <c r="N7053">
        <v>-300</v>
      </c>
      <c r="O7053">
        <v>-300</v>
      </c>
    </row>
    <row r="7054" spans="1:15" x14ac:dyDescent="0.2">
      <c r="A7054">
        <v>0.86071777343800004</v>
      </c>
      <c r="B7054">
        <v>-124.42872565</v>
      </c>
      <c r="C7054">
        <v>-124.442327502</v>
      </c>
      <c r="D7054">
        <v>-124.446013521</v>
      </c>
      <c r="E7054">
        <v>-124.45358490300001</v>
      </c>
      <c r="F7054">
        <v>-124.470256108</v>
      </c>
      <c r="G7054">
        <v>-124.511490219</v>
      </c>
      <c r="H7054">
        <v>0</v>
      </c>
      <c r="I7054">
        <v>0.86071777343800004</v>
      </c>
      <c r="J7054">
        <v>-134.53852433599999</v>
      </c>
      <c r="K7054">
        <v>-249.713520179</v>
      </c>
      <c r="L7054">
        <v>-240.13107433499999</v>
      </c>
      <c r="M7054">
        <v>-242.822809791</v>
      </c>
      <c r="N7054">
        <v>-300</v>
      </c>
      <c r="O7054">
        <v>-300</v>
      </c>
    </row>
    <row r="7055" spans="1:15" x14ac:dyDescent="0.2">
      <c r="A7055">
        <v>0.86083984375</v>
      </c>
      <c r="B7055">
        <v>-124.03573474700001</v>
      </c>
      <c r="C7055">
        <v>-124.0493498</v>
      </c>
      <c r="D7055">
        <v>-124.05303895599999</v>
      </c>
      <c r="E7055">
        <v>-124.06061421</v>
      </c>
      <c r="F7055">
        <v>-124.07729322599999</v>
      </c>
      <c r="G7055">
        <v>-124.118545813</v>
      </c>
      <c r="H7055">
        <v>0</v>
      </c>
      <c r="I7055">
        <v>0.86083984375</v>
      </c>
      <c r="J7055">
        <v>-132.150330715</v>
      </c>
      <c r="K7055">
        <v>-236.921483059</v>
      </c>
      <c r="L7055">
        <v>-239.07248225199999</v>
      </c>
      <c r="M7055">
        <v>-238.26097376499999</v>
      </c>
      <c r="N7055">
        <v>-300</v>
      </c>
      <c r="O7055">
        <v>-300</v>
      </c>
    </row>
    <row r="7056" spans="1:15" x14ac:dyDescent="0.2">
      <c r="A7056">
        <v>0.86096191406199996</v>
      </c>
      <c r="B7056">
        <v>-123.661441259</v>
      </c>
      <c r="C7056">
        <v>-123.675069518</v>
      </c>
      <c r="D7056">
        <v>-123.67876181299999</v>
      </c>
      <c r="E7056">
        <v>-123.686340938</v>
      </c>
      <c r="F7056">
        <v>-123.70302776299999</v>
      </c>
      <c r="G7056">
        <v>-123.744298822</v>
      </c>
      <c r="H7056">
        <v>0</v>
      </c>
      <c r="I7056">
        <v>0.86096191406199996</v>
      </c>
      <c r="J7056">
        <v>-130.14701169700001</v>
      </c>
      <c r="K7056">
        <v>-240.47746074899999</v>
      </c>
      <c r="L7056">
        <v>-237.74498559899999</v>
      </c>
      <c r="M7056">
        <v>-234.11214507299999</v>
      </c>
      <c r="N7056">
        <v>-300</v>
      </c>
      <c r="O7056">
        <v>-300</v>
      </c>
    </row>
    <row r="7057" spans="1:15" x14ac:dyDescent="0.2">
      <c r="A7057">
        <v>0.861083984375</v>
      </c>
      <c r="B7057">
        <v>-123.304413557</v>
      </c>
      <c r="C7057">
        <v>-123.31805502900001</v>
      </c>
      <c r="D7057">
        <v>-123.321750463</v>
      </c>
      <c r="E7057">
        <v>-123.329333459</v>
      </c>
      <c r="F7057">
        <v>-123.34602809099999</v>
      </c>
      <c r="G7057">
        <v>-123.387317616</v>
      </c>
      <c r="H7057">
        <v>0</v>
      </c>
      <c r="I7057">
        <v>0.861083984375</v>
      </c>
      <c r="J7057">
        <v>-128.495988001</v>
      </c>
      <c r="K7057">
        <v>-241.740016123</v>
      </c>
      <c r="L7057">
        <v>-236.44653697300001</v>
      </c>
      <c r="M7057">
        <v>-234.54823825099999</v>
      </c>
      <c r="N7057">
        <v>-300</v>
      </c>
      <c r="O7057">
        <v>-300</v>
      </c>
    </row>
    <row r="7058" spans="1:15" x14ac:dyDescent="0.2">
      <c r="A7058">
        <v>0.86120605468800004</v>
      </c>
      <c r="B7058">
        <v>-122.963392197</v>
      </c>
      <c r="C7058">
        <v>-122.977046888</v>
      </c>
      <c r="D7058">
        <v>-122.980745462</v>
      </c>
      <c r="E7058">
        <v>-122.988332328</v>
      </c>
      <c r="F7058">
        <v>-123.005034765</v>
      </c>
      <c r="G7058">
        <v>-123.04634274999999</v>
      </c>
      <c r="H7058">
        <v>0</v>
      </c>
      <c r="I7058">
        <v>0.86120605468800004</v>
      </c>
      <c r="J7058">
        <v>-127.168599567</v>
      </c>
      <c r="K7058">
        <v>-239.88941122599999</v>
      </c>
      <c r="L7058">
        <v>-235.38449624500001</v>
      </c>
      <c r="M7058">
        <v>-252.60804387900001</v>
      </c>
      <c r="N7058">
        <v>-300</v>
      </c>
      <c r="O7058">
        <v>-300</v>
      </c>
    </row>
    <row r="7059" spans="1:15" x14ac:dyDescent="0.2">
      <c r="A7059">
        <v>0.861328125</v>
      </c>
      <c r="B7059">
        <v>-122.637263467</v>
      </c>
      <c r="C7059">
        <v>-122.650931383</v>
      </c>
      <c r="D7059">
        <v>-122.654633097</v>
      </c>
      <c r="E7059">
        <v>-122.662223832</v>
      </c>
      <c r="F7059">
        <v>-122.678934074</v>
      </c>
      <c r="G7059">
        <v>-122.720260514</v>
      </c>
      <c r="H7059">
        <v>0</v>
      </c>
      <c r="I7059">
        <v>0.861328125</v>
      </c>
      <c r="J7059">
        <v>-126.138539421</v>
      </c>
      <c r="K7059">
        <v>-245.75138558500001</v>
      </c>
      <c r="L7059">
        <v>-234.71505839</v>
      </c>
      <c r="M7059">
        <v>-300</v>
      </c>
      <c r="N7059">
        <v>-300</v>
      </c>
      <c r="O7059">
        <v>-300</v>
      </c>
    </row>
    <row r="7060" spans="1:15" x14ac:dyDescent="0.2">
      <c r="A7060">
        <v>0.86145019531199996</v>
      </c>
      <c r="B7060">
        <v>-122.325037837</v>
      </c>
      <c r="C7060">
        <v>-122.338718986</v>
      </c>
      <c r="D7060">
        <v>-122.34242384</v>
      </c>
      <c r="E7060">
        <v>-122.350018444</v>
      </c>
      <c r="F7060">
        <v>-122.366736488</v>
      </c>
      <c r="G7060">
        <v>-122.40808137800001</v>
      </c>
      <c r="H7060">
        <v>0</v>
      </c>
      <c r="I7060">
        <v>0.86145019531199996</v>
      </c>
      <c r="J7060">
        <v>-125.380590528</v>
      </c>
      <c r="K7060">
        <v>-238.15609271599999</v>
      </c>
      <c r="L7060">
        <v>-234.525695125</v>
      </c>
      <c r="M7060">
        <v>-300</v>
      </c>
      <c r="N7060">
        <v>-300</v>
      </c>
      <c r="O7060">
        <v>-300</v>
      </c>
    </row>
    <row r="7061" spans="1:15" x14ac:dyDescent="0.2">
      <c r="A7061">
        <v>0.861572265625</v>
      </c>
      <c r="B7061">
        <v>-122.025832263</v>
      </c>
      <c r="C7061">
        <v>-122.039526649</v>
      </c>
      <c r="D7061">
        <v>-122.04323464399999</v>
      </c>
      <c r="E7061">
        <v>-122.050833117</v>
      </c>
      <c r="F7061">
        <v>-122.067558961</v>
      </c>
      <c r="G7061">
        <v>-122.108922295</v>
      </c>
      <c r="H7061">
        <v>0</v>
      </c>
      <c r="I7061">
        <v>0.861572265625</v>
      </c>
      <c r="J7061">
        <v>-124.869591245</v>
      </c>
      <c r="K7061">
        <v>-253.39150173199999</v>
      </c>
      <c r="L7061">
        <v>-234.907099477</v>
      </c>
      <c r="M7061">
        <v>-300</v>
      </c>
      <c r="N7061">
        <v>-300</v>
      </c>
      <c r="O7061">
        <v>-300</v>
      </c>
    </row>
    <row r="7062" spans="1:15" x14ac:dyDescent="0.2">
      <c r="A7062">
        <v>0.86169433593800004</v>
      </c>
      <c r="B7062">
        <v>-121.738855535</v>
      </c>
      <c r="C7062">
        <v>-121.752563165</v>
      </c>
      <c r="D7062">
        <v>-121.75627430199999</v>
      </c>
      <c r="E7062">
        <v>-121.763876643</v>
      </c>
      <c r="F7062">
        <v>-121.78061028499999</v>
      </c>
      <c r="G7062">
        <v>-121.82199205800001</v>
      </c>
      <c r="H7062">
        <v>0</v>
      </c>
      <c r="I7062">
        <v>0.86169433593800004</v>
      </c>
      <c r="J7062">
        <v>-124.579623555</v>
      </c>
      <c r="K7062">
        <v>-244.493457643</v>
      </c>
      <c r="L7062">
        <v>-235.95106636899999</v>
      </c>
      <c r="M7062">
        <v>-300</v>
      </c>
      <c r="N7062">
        <v>-300</v>
      </c>
      <c r="O7062">
        <v>-300</v>
      </c>
    </row>
    <row r="7063" spans="1:15" x14ac:dyDescent="0.2">
      <c r="A7063">
        <v>0.86181640625</v>
      </c>
      <c r="B7063">
        <v>-121.46339608300001</v>
      </c>
      <c r="C7063">
        <v>-121.477116963</v>
      </c>
      <c r="D7063">
        <v>-121.48083124199999</v>
      </c>
      <c r="E7063">
        <v>-121.488437449</v>
      </c>
      <c r="F7063">
        <v>-121.50517888900001</v>
      </c>
      <c r="G7063">
        <v>-121.546579096</v>
      </c>
      <c r="H7063">
        <v>0</v>
      </c>
      <c r="I7063">
        <v>0.86181640625</v>
      </c>
      <c r="J7063">
        <v>-124.483478252</v>
      </c>
      <c r="K7063">
        <v>-256.94469220500002</v>
      </c>
      <c r="L7063">
        <v>-237.78189115699999</v>
      </c>
      <c r="M7063">
        <v>-300</v>
      </c>
      <c r="N7063">
        <v>-300</v>
      </c>
      <c r="O7063">
        <v>-300</v>
      </c>
    </row>
    <row r="7064" spans="1:15" x14ac:dyDescent="0.2">
      <c r="A7064">
        <v>0.86193847656199996</v>
      </c>
      <c r="B7064">
        <v>-121.198811736</v>
      </c>
      <c r="C7064">
        <v>-121.212545873</v>
      </c>
      <c r="D7064">
        <v>-121.216263295</v>
      </c>
      <c r="E7064">
        <v>-121.223873369</v>
      </c>
      <c r="F7064">
        <v>-121.24062260300001</v>
      </c>
      <c r="G7064">
        <v>-121.28204123899999</v>
      </c>
      <c r="H7064">
        <v>0</v>
      </c>
      <c r="I7064">
        <v>0.86193847656199996</v>
      </c>
      <c r="J7064">
        <v>-124.552499928</v>
      </c>
      <c r="K7064">
        <v>-239.85673684299999</v>
      </c>
      <c r="L7064">
        <v>-240.58547797599999</v>
      </c>
      <c r="M7064">
        <v>-300</v>
      </c>
      <c r="N7064">
        <v>-300</v>
      </c>
      <c r="O7064">
        <v>-300</v>
      </c>
    </row>
    <row r="7065" spans="1:15" x14ac:dyDescent="0.2">
      <c r="A7065">
        <v>0.862060546875</v>
      </c>
      <c r="B7065">
        <v>-120.94452109700001</v>
      </c>
      <c r="C7065">
        <v>-120.95826849700001</v>
      </c>
      <c r="D7065">
        <v>-120.961989061</v>
      </c>
      <c r="E7065">
        <v>-120.969603001</v>
      </c>
      <c r="F7065">
        <v>-120.98636002800001</v>
      </c>
      <c r="G7065">
        <v>-121.027797087</v>
      </c>
      <c r="H7065">
        <v>0</v>
      </c>
      <c r="I7065">
        <v>0.862060546875</v>
      </c>
      <c r="J7065">
        <v>-124.75693453300001</v>
      </c>
      <c r="K7065">
        <v>-245.72937385200001</v>
      </c>
      <c r="L7065">
        <v>-244.565675658</v>
      </c>
      <c r="M7065">
        <v>-300</v>
      </c>
      <c r="N7065">
        <v>-300</v>
      </c>
      <c r="O7065">
        <v>-300</v>
      </c>
    </row>
    <row r="7066" spans="1:15" x14ac:dyDescent="0.2">
      <c r="A7066">
        <v>0.86218261718800004</v>
      </c>
      <c r="B7066">
        <v>-120.69999621300001</v>
      </c>
      <c r="C7066">
        <v>-120.713756882</v>
      </c>
      <c r="D7066">
        <v>-120.71748058999999</v>
      </c>
      <c r="E7066">
        <v>-120.725098395</v>
      </c>
      <c r="F7066">
        <v>-120.74186321400001</v>
      </c>
      <c r="G7066">
        <v>-120.78331869</v>
      </c>
      <c r="H7066">
        <v>0</v>
      </c>
      <c r="I7066">
        <v>0.86218261718800004</v>
      </c>
      <c r="J7066">
        <v>-125.066865002</v>
      </c>
      <c r="K7066">
        <v>-248.510303534</v>
      </c>
      <c r="L7066">
        <v>-249.651628214</v>
      </c>
      <c r="M7066">
        <v>-300</v>
      </c>
      <c r="N7066">
        <v>-300</v>
      </c>
      <c r="O7066">
        <v>-300</v>
      </c>
    </row>
    <row r="7067" spans="1:15" x14ac:dyDescent="0.2">
      <c r="A7067">
        <v>0.8623046875</v>
      </c>
      <c r="B7067">
        <v>-120.464756334</v>
      </c>
      <c r="C7067">
        <v>-120.478530279</v>
      </c>
      <c r="D7067">
        <v>-120.48225712999999</v>
      </c>
      <c r="E7067">
        <v>-120.4898788</v>
      </c>
      <c r="F7067">
        <v>-120.506651408</v>
      </c>
      <c r="G7067">
        <v>-120.548125298</v>
      </c>
      <c r="H7067">
        <v>0</v>
      </c>
      <c r="I7067">
        <v>0.8623046875</v>
      </c>
      <c r="J7067">
        <v>-125.45370030799999</v>
      </c>
      <c r="K7067">
        <v>-264.67368311299998</v>
      </c>
      <c r="L7067">
        <v>-253.565520298</v>
      </c>
      <c r="M7067">
        <v>-300</v>
      </c>
      <c r="N7067">
        <v>-300</v>
      </c>
      <c r="O7067">
        <v>-300</v>
      </c>
    </row>
    <row r="7068" spans="1:15" x14ac:dyDescent="0.2">
      <c r="A7068">
        <v>0.86242675781199996</v>
      </c>
      <c r="B7068">
        <v>-120.23836256</v>
      </c>
      <c r="C7068">
        <v>-120.252149786</v>
      </c>
      <c r="D7068">
        <v>-120.255879783</v>
      </c>
      <c r="E7068">
        <v>-120.26350531600001</v>
      </c>
      <c r="F7068">
        <v>-120.28028571199999</v>
      </c>
      <c r="G7068">
        <v>-120.321778008</v>
      </c>
      <c r="H7068">
        <v>0</v>
      </c>
      <c r="I7068">
        <v>0.86242675781199996</v>
      </c>
      <c r="J7068">
        <v>-125.891987716</v>
      </c>
      <c r="K7068">
        <v>-241.79355635300001</v>
      </c>
      <c r="L7068">
        <v>-251.486652061</v>
      </c>
      <c r="M7068">
        <v>-300</v>
      </c>
      <c r="N7068">
        <v>-300</v>
      </c>
      <c r="O7068">
        <v>-300</v>
      </c>
    </row>
    <row r="7069" spans="1:15" x14ac:dyDescent="0.2">
      <c r="A7069">
        <v>0.862548828125</v>
      </c>
      <c r="B7069">
        <v>-120.020413232</v>
      </c>
      <c r="C7069">
        <v>-120.03421374600001</v>
      </c>
      <c r="D7069">
        <v>-120.03794688799999</v>
      </c>
      <c r="E7069">
        <v>-120.04557628400001</v>
      </c>
      <c r="F7069">
        <v>-120.06236446699999</v>
      </c>
      <c r="G7069">
        <v>-120.10387516500001</v>
      </c>
      <c r="H7069">
        <v>0</v>
      </c>
      <c r="I7069">
        <v>0.862548828125</v>
      </c>
      <c r="J7069">
        <v>-126.361117052</v>
      </c>
      <c r="K7069">
        <v>-246.50541068199999</v>
      </c>
      <c r="L7069">
        <v>-246.19508242399999</v>
      </c>
      <c r="M7069">
        <v>-300</v>
      </c>
      <c r="N7069">
        <v>-300</v>
      </c>
      <c r="O7069">
        <v>-300</v>
      </c>
    </row>
    <row r="7070" spans="1:15" x14ac:dyDescent="0.2">
      <c r="A7070">
        <v>0.86267089843800004</v>
      </c>
      <c r="B7070">
        <v>-119.810539951</v>
      </c>
      <c r="C7070">
        <v>-119.824353759</v>
      </c>
      <c r="D7070">
        <v>-119.828090047</v>
      </c>
      <c r="E7070">
        <v>-119.83572330600001</v>
      </c>
      <c r="F7070">
        <v>-119.85251927199999</v>
      </c>
      <c r="G7070">
        <v>-119.89404836600001</v>
      </c>
      <c r="H7070">
        <v>0</v>
      </c>
      <c r="I7070">
        <v>0.86267089843800004</v>
      </c>
      <c r="J7070">
        <v>-126.846402561</v>
      </c>
      <c r="K7070">
        <v>-241.45459297900001</v>
      </c>
      <c r="L7070">
        <v>-242.51719844100001</v>
      </c>
      <c r="M7070">
        <v>-300</v>
      </c>
      <c r="N7070">
        <v>-300</v>
      </c>
      <c r="O7070">
        <v>-300</v>
      </c>
    </row>
    <row r="7071" spans="1:15" x14ac:dyDescent="0.2">
      <c r="A7071">
        <v>0.86279296875</v>
      </c>
      <c r="B7071">
        <v>-119.60840411700001</v>
      </c>
      <c r="C7071">
        <v>-119.622231226</v>
      </c>
      <c r="D7071">
        <v>-119.625970659</v>
      </c>
      <c r="E7071">
        <v>-119.63360778099999</v>
      </c>
      <c r="F7071">
        <v>-119.65041153</v>
      </c>
      <c r="G7071">
        <v>-119.69195901400001</v>
      </c>
      <c r="H7071">
        <v>0</v>
      </c>
      <c r="I7071">
        <v>0.86279296875</v>
      </c>
      <c r="J7071">
        <v>-127.339163795</v>
      </c>
      <c r="K7071">
        <v>-238.313416655</v>
      </c>
      <c r="L7071">
        <v>-242.88147906</v>
      </c>
      <c r="M7071">
        <v>-300</v>
      </c>
      <c r="N7071">
        <v>-300</v>
      </c>
      <c r="O7071">
        <v>-300</v>
      </c>
    </row>
    <row r="7072" spans="1:15" x14ac:dyDescent="0.2">
      <c r="A7072">
        <v>0.86291503906199996</v>
      </c>
      <c r="B7072">
        <v>-119.413693917</v>
      </c>
      <c r="C7072">
        <v>-119.427534333</v>
      </c>
      <c r="D7072">
        <v>-119.431276912</v>
      </c>
      <c r="E7072">
        <v>-119.438917895</v>
      </c>
      <c r="F7072">
        <v>-119.455729425</v>
      </c>
      <c r="G7072">
        <v>-119.497295295</v>
      </c>
      <c r="H7072">
        <v>0</v>
      </c>
      <c r="I7072">
        <v>0.86291503906199996</v>
      </c>
      <c r="J7072">
        <v>-127.835762872</v>
      </c>
      <c r="K7072">
        <v>-254.360207221</v>
      </c>
      <c r="L7072">
        <v>-249.01953350599999</v>
      </c>
      <c r="M7072">
        <v>-300</v>
      </c>
      <c r="N7072">
        <v>-300</v>
      </c>
      <c r="O7072">
        <v>-300</v>
      </c>
    </row>
    <row r="7073" spans="1:15" x14ac:dyDescent="0.2">
      <c r="A7073">
        <v>0.863037109375</v>
      </c>
      <c r="B7073">
        <v>-119.226121687</v>
      </c>
      <c r="C7073">
        <v>-119.23997541599999</v>
      </c>
      <c r="D7073">
        <v>-119.243721143</v>
      </c>
      <c r="E7073">
        <v>-119.251365986</v>
      </c>
      <c r="F7073">
        <v>-119.26818529400001</v>
      </c>
      <c r="G7073">
        <v>-119.30976954499999</v>
      </c>
      <c r="H7073">
        <v>0</v>
      </c>
      <c r="I7073">
        <v>0.863037109375</v>
      </c>
      <c r="J7073">
        <v>-128.33593134200001</v>
      </c>
      <c r="K7073">
        <v>-245.916379135</v>
      </c>
      <c r="L7073">
        <v>-262.954339726</v>
      </c>
      <c r="M7073">
        <v>-300</v>
      </c>
      <c r="N7073">
        <v>-300</v>
      </c>
      <c r="O7073">
        <v>-300</v>
      </c>
    </row>
    <row r="7074" spans="1:15" x14ac:dyDescent="0.2">
      <c r="A7074">
        <v>0.86315917968800004</v>
      </c>
      <c r="B7074">
        <v>-119.045421602</v>
      </c>
      <c r="C7074">
        <v>-119.05928865</v>
      </c>
      <c r="D7074">
        <v>-119.06303752399999</v>
      </c>
      <c r="E7074">
        <v>-119.070686227</v>
      </c>
      <c r="F7074">
        <v>-119.087513313</v>
      </c>
      <c r="G7074">
        <v>-119.129115938</v>
      </c>
      <c r="H7074">
        <v>0</v>
      </c>
      <c r="I7074">
        <v>0.86315917968800004</v>
      </c>
      <c r="J7074">
        <v>-128.84093983099999</v>
      </c>
      <c r="K7074">
        <v>-257.04911299999998</v>
      </c>
      <c r="L7074">
        <v>-289.28936841000001</v>
      </c>
      <c r="M7074">
        <v>-300</v>
      </c>
      <c r="N7074">
        <v>-300</v>
      </c>
      <c r="O7074">
        <v>-300</v>
      </c>
    </row>
    <row r="7075" spans="1:15" x14ac:dyDescent="0.2">
      <c r="A7075">
        <v>0.86328125</v>
      </c>
      <c r="B7075">
        <v>-118.871347634</v>
      </c>
      <c r="C7075">
        <v>-118.885228008</v>
      </c>
      <c r="D7075">
        <v>-118.88898003</v>
      </c>
      <c r="E7075">
        <v>-118.89663259300001</v>
      </c>
      <c r="F7075">
        <v>-118.913467453</v>
      </c>
      <c r="G7075">
        <v>-118.95508844699999</v>
      </c>
      <c r="H7075">
        <v>0</v>
      </c>
      <c r="I7075">
        <v>0.86328125</v>
      </c>
      <c r="J7075">
        <v>-129.35213475699999</v>
      </c>
      <c r="K7075">
        <v>-240.82937490399999</v>
      </c>
      <c r="L7075">
        <v>-300</v>
      </c>
      <c r="M7075">
        <v>-300</v>
      </c>
      <c r="N7075">
        <v>-300</v>
      </c>
      <c r="O7075">
        <v>-300</v>
      </c>
    </row>
    <row r="7076" spans="1:15" x14ac:dyDescent="0.2">
      <c r="A7076">
        <v>0.86340332031199996</v>
      </c>
      <c r="B7076">
        <v>-118.703671759</v>
      </c>
      <c r="C7076">
        <v>-118.71756546500001</v>
      </c>
      <c r="D7076">
        <v>-118.721320636</v>
      </c>
      <c r="E7076">
        <v>-118.72897705699999</v>
      </c>
      <c r="F7076">
        <v>-118.74581969099999</v>
      </c>
      <c r="G7076">
        <v>-118.787459048</v>
      </c>
      <c r="H7076">
        <v>0</v>
      </c>
      <c r="I7076">
        <v>0.86340332031199996</v>
      </c>
      <c r="J7076">
        <v>-129.87014317399999</v>
      </c>
      <c r="K7076">
        <v>-245.99044623899999</v>
      </c>
      <c r="L7076">
        <v>-300</v>
      </c>
      <c r="M7076">
        <v>-300</v>
      </c>
      <c r="N7076">
        <v>-300</v>
      </c>
      <c r="O7076">
        <v>-300</v>
      </c>
    </row>
    <row r="7077" spans="1:15" x14ac:dyDescent="0.2">
      <c r="A7077">
        <v>0.863525390625</v>
      </c>
      <c r="B7077">
        <v>-118.54218236</v>
      </c>
      <c r="C7077">
        <v>-118.55608940499999</v>
      </c>
      <c r="D7077">
        <v>-118.55984772399999</v>
      </c>
      <c r="E7077">
        <v>-118.567508004</v>
      </c>
      <c r="F7077">
        <v>-118.584358409</v>
      </c>
      <c r="G7077">
        <v>-118.62601612500001</v>
      </c>
      <c r="H7077">
        <v>0</v>
      </c>
      <c r="I7077">
        <v>0.863525390625</v>
      </c>
      <c r="J7077">
        <v>-130.394761953</v>
      </c>
      <c r="K7077">
        <v>-248.25471303699999</v>
      </c>
      <c r="L7077">
        <v>-300</v>
      </c>
      <c r="M7077">
        <v>-300</v>
      </c>
      <c r="N7077">
        <v>-300</v>
      </c>
      <c r="O7077">
        <v>-300</v>
      </c>
    </row>
    <row r="7078" spans="1:15" x14ac:dyDescent="0.2">
      <c r="A7078">
        <v>0.86364746093800004</v>
      </c>
      <c r="B7078">
        <v>-118.386682816</v>
      </c>
      <c r="C7078">
        <v>-118.400603205</v>
      </c>
      <c r="D7078">
        <v>-118.40436467400001</v>
      </c>
      <c r="E7078">
        <v>-118.412028811</v>
      </c>
      <c r="F7078">
        <v>-118.42888698599999</v>
      </c>
      <c r="G7078">
        <v>-118.470563055</v>
      </c>
      <c r="H7078">
        <v>0</v>
      </c>
      <c r="I7078">
        <v>0.86364746093800004</v>
      </c>
      <c r="J7078">
        <v>-130.92532092799999</v>
      </c>
      <c r="K7078">
        <v>-247.99135709199999</v>
      </c>
      <c r="L7078">
        <v>-300</v>
      </c>
      <c r="M7078">
        <v>-300</v>
      </c>
      <c r="N7078">
        <v>-300</v>
      </c>
      <c r="O7078">
        <v>-300</v>
      </c>
    </row>
    <row r="7079" spans="1:15" x14ac:dyDescent="0.2">
      <c r="A7079">
        <v>0.86376953125</v>
      </c>
      <c r="B7079">
        <v>-118.23699023899999</v>
      </c>
      <c r="C7079">
        <v>-118.250923978</v>
      </c>
      <c r="D7079">
        <v>-118.254688597</v>
      </c>
      <c r="E7079">
        <v>-118.262356591</v>
      </c>
      <c r="F7079">
        <v>-118.279222534</v>
      </c>
      <c r="G7079">
        <v>-118.32091695</v>
      </c>
      <c r="H7079">
        <v>0</v>
      </c>
      <c r="I7079">
        <v>0.86376953125</v>
      </c>
      <c r="J7079">
        <v>-131.461205245</v>
      </c>
      <c r="K7079">
        <v>-251.077489638</v>
      </c>
      <c r="L7079">
        <v>-300</v>
      </c>
      <c r="M7079">
        <v>-300</v>
      </c>
      <c r="N7079">
        <v>-300</v>
      </c>
      <c r="O7079">
        <v>-300</v>
      </c>
    </row>
    <row r="7080" spans="1:15" x14ac:dyDescent="0.2">
      <c r="A7080">
        <v>0.86389160156199996</v>
      </c>
      <c r="B7080">
        <v>-118.092934351</v>
      </c>
      <c r="C7080">
        <v>-118.10688144700001</v>
      </c>
      <c r="D7080">
        <v>-118.110649217</v>
      </c>
      <c r="E7080">
        <v>-118.118321067</v>
      </c>
      <c r="F7080">
        <v>-118.13519477600001</v>
      </c>
      <c r="G7080">
        <v>-118.176907533</v>
      </c>
      <c r="H7080">
        <v>0</v>
      </c>
      <c r="I7080">
        <v>0.86389160156199996</v>
      </c>
      <c r="J7080">
        <v>-132.00224929300001</v>
      </c>
      <c r="K7080">
        <v>-246.52805478799999</v>
      </c>
      <c r="L7080">
        <v>-300</v>
      </c>
      <c r="M7080">
        <v>-300</v>
      </c>
      <c r="N7080">
        <v>-300</v>
      </c>
      <c r="O7080">
        <v>-300</v>
      </c>
    </row>
    <row r="7081" spans="1:15" x14ac:dyDescent="0.2">
      <c r="A7081">
        <v>0.864013671875</v>
      </c>
      <c r="B7081">
        <v>-117.95435648199999</v>
      </c>
      <c r="C7081">
        <v>-117.968316941</v>
      </c>
      <c r="D7081">
        <v>-117.972087862</v>
      </c>
      <c r="E7081">
        <v>-117.97976356700001</v>
      </c>
      <c r="F7081">
        <v>-117.99664504099999</v>
      </c>
      <c r="G7081">
        <v>-118.038376134</v>
      </c>
      <c r="H7081">
        <v>0</v>
      </c>
      <c r="I7081">
        <v>0.864013671875</v>
      </c>
      <c r="J7081">
        <v>-132.548840176</v>
      </c>
      <c r="K7081">
        <v>-268.04377494699997</v>
      </c>
      <c r="L7081">
        <v>-300</v>
      </c>
      <c r="M7081">
        <v>-300</v>
      </c>
      <c r="N7081">
        <v>-300</v>
      </c>
      <c r="O7081">
        <v>-300</v>
      </c>
    </row>
    <row r="7082" spans="1:15" x14ac:dyDescent="0.2">
      <c r="A7082">
        <v>0.86413574218800004</v>
      </c>
      <c r="B7082">
        <v>-117.82110866399999</v>
      </c>
      <c r="C7082">
        <v>-117.835082493</v>
      </c>
      <c r="D7082">
        <v>-117.838856565</v>
      </c>
      <c r="E7082">
        <v>-117.846536125</v>
      </c>
      <c r="F7082">
        <v>-117.863425361</v>
      </c>
      <c r="G7082">
        <v>-117.905174785</v>
      </c>
      <c r="H7082">
        <v>0</v>
      </c>
      <c r="I7082">
        <v>0.86413574218800004</v>
      </c>
      <c r="J7082">
        <v>-133.101731543</v>
      </c>
      <c r="K7082">
        <v>-257.57101607499999</v>
      </c>
      <c r="L7082">
        <v>-300</v>
      </c>
      <c r="M7082">
        <v>-300</v>
      </c>
      <c r="N7082">
        <v>-300</v>
      </c>
      <c r="O7082">
        <v>-300</v>
      </c>
    </row>
    <row r="7083" spans="1:15" x14ac:dyDescent="0.2">
      <c r="A7083">
        <v>0.8642578125</v>
      </c>
      <c r="B7083">
        <v>-117.693052825</v>
      </c>
      <c r="C7083">
        <v>-117.707040029</v>
      </c>
      <c r="D7083">
        <v>-117.71081725400001</v>
      </c>
      <c r="E7083">
        <v>-117.718500668</v>
      </c>
      <c r="F7083">
        <v>-117.735397664</v>
      </c>
      <c r="G7083">
        <v>-117.777165414</v>
      </c>
      <c r="H7083">
        <v>0</v>
      </c>
      <c r="I7083">
        <v>0.8642578125</v>
      </c>
      <c r="J7083">
        <v>-133.66169991000001</v>
      </c>
      <c r="K7083">
        <v>-255.80441242200001</v>
      </c>
      <c r="L7083">
        <v>-300</v>
      </c>
      <c r="M7083">
        <v>-300</v>
      </c>
      <c r="N7083">
        <v>-300</v>
      </c>
      <c r="O7083">
        <v>-300</v>
      </c>
    </row>
    <row r="7084" spans="1:15" x14ac:dyDescent="0.2">
      <c r="A7084">
        <v>0.86437988281199996</v>
      </c>
      <c r="B7084">
        <v>-117.57006006</v>
      </c>
      <c r="C7084">
        <v>-117.584060646</v>
      </c>
      <c r="D7084">
        <v>-117.587841023</v>
      </c>
      <c r="E7084">
        <v>-117.59552829</v>
      </c>
      <c r="F7084">
        <v>-117.612433045</v>
      </c>
      <c r="G7084">
        <v>-117.654219115</v>
      </c>
      <c r="H7084">
        <v>0</v>
      </c>
      <c r="I7084">
        <v>0.86437988281199996</v>
      </c>
      <c r="J7084">
        <v>-134.22922728500001</v>
      </c>
      <c r="K7084">
        <v>-254.011176269</v>
      </c>
      <c r="L7084">
        <v>-300</v>
      </c>
      <c r="M7084">
        <v>-300</v>
      </c>
      <c r="N7084">
        <v>-300</v>
      </c>
      <c r="O7084">
        <v>-300</v>
      </c>
    </row>
    <row r="7085" spans="1:15" x14ac:dyDescent="0.2">
      <c r="A7085">
        <v>0.864501953125</v>
      </c>
      <c r="B7085">
        <v>-117.452009972</v>
      </c>
      <c r="C7085">
        <v>-117.466023947</v>
      </c>
      <c r="D7085">
        <v>-117.469807477</v>
      </c>
      <c r="E7085">
        <v>-117.47749859699999</v>
      </c>
      <c r="F7085">
        <v>-117.494411109</v>
      </c>
      <c r="G7085">
        <v>-117.536215493</v>
      </c>
      <c r="H7085">
        <v>0</v>
      </c>
      <c r="I7085">
        <v>0.864501953125</v>
      </c>
      <c r="J7085">
        <v>-134.80435718199999</v>
      </c>
      <c r="K7085">
        <v>-253.156284583</v>
      </c>
      <c r="L7085">
        <v>-300</v>
      </c>
      <c r="M7085">
        <v>-300</v>
      </c>
      <c r="N7085">
        <v>-300</v>
      </c>
      <c r="O7085">
        <v>-300</v>
      </c>
    </row>
    <row r="7086" spans="1:15" x14ac:dyDescent="0.2">
      <c r="A7086">
        <v>0.86462402343800004</v>
      </c>
      <c r="B7086">
        <v>-117.33879008700001</v>
      </c>
      <c r="C7086">
        <v>-117.352817456</v>
      </c>
      <c r="D7086">
        <v>-117.356604139</v>
      </c>
      <c r="E7086">
        <v>-117.36429911099999</v>
      </c>
      <c r="F7086">
        <v>-117.381219378</v>
      </c>
      <c r="G7086">
        <v>-117.423042071</v>
      </c>
      <c r="H7086">
        <v>0</v>
      </c>
      <c r="I7086">
        <v>0.86462402343800004</v>
      </c>
      <c r="J7086">
        <v>-135.38677492599999</v>
      </c>
      <c r="K7086">
        <v>-248.36842660299999</v>
      </c>
      <c r="L7086">
        <v>-300</v>
      </c>
      <c r="M7086">
        <v>-300</v>
      </c>
      <c r="N7086">
        <v>-300</v>
      </c>
      <c r="O7086">
        <v>-300</v>
      </c>
    </row>
    <row r="7087" spans="1:15" x14ac:dyDescent="0.2">
      <c r="A7087">
        <v>0.86474609375</v>
      </c>
      <c r="B7087">
        <v>-117.230295306</v>
      </c>
      <c r="C7087">
        <v>-117.244336076</v>
      </c>
      <c r="D7087">
        <v>-117.248125913</v>
      </c>
      <c r="E7087">
        <v>-117.255824737</v>
      </c>
      <c r="F7087">
        <v>-117.27275275700001</v>
      </c>
      <c r="G7087">
        <v>-117.314593753</v>
      </c>
      <c r="H7087">
        <v>0</v>
      </c>
      <c r="I7087">
        <v>0.86474609375</v>
      </c>
      <c r="J7087">
        <v>-135.97605618200001</v>
      </c>
      <c r="K7087">
        <v>-280.53165137899998</v>
      </c>
      <c r="L7087">
        <v>-300</v>
      </c>
      <c r="M7087">
        <v>-300</v>
      </c>
      <c r="N7087">
        <v>-300</v>
      </c>
      <c r="O7087">
        <v>-300</v>
      </c>
    </row>
    <row r="7088" spans="1:15" x14ac:dyDescent="0.2">
      <c r="A7088">
        <v>0.86486816406199996</v>
      </c>
      <c r="B7088">
        <v>-117.126427432</v>
      </c>
      <c r="C7088">
        <v>-117.14048160900001</v>
      </c>
      <c r="D7088">
        <v>-117.14427460100001</v>
      </c>
      <c r="E7088">
        <v>-117.15197727499999</v>
      </c>
      <c r="F7088">
        <v>-117.168913046</v>
      </c>
      <c r="G7088">
        <v>-117.21077234000001</v>
      </c>
      <c r="H7088">
        <v>0</v>
      </c>
      <c r="I7088">
        <v>0.86486816406199996</v>
      </c>
      <c r="J7088">
        <v>-136.571955887</v>
      </c>
      <c r="K7088">
        <v>-251.294297019</v>
      </c>
      <c r="L7088">
        <v>-300</v>
      </c>
      <c r="M7088">
        <v>-300</v>
      </c>
      <c r="N7088">
        <v>-300</v>
      </c>
      <c r="O7088">
        <v>-300</v>
      </c>
    </row>
    <row r="7089" spans="1:15" x14ac:dyDescent="0.2">
      <c r="A7089">
        <v>0.864990234375</v>
      </c>
      <c r="B7089">
        <v>-117.027094722</v>
      </c>
      <c r="C7089">
        <v>-117.041162313</v>
      </c>
      <c r="D7089">
        <v>-117.04495846</v>
      </c>
      <c r="E7089">
        <v>-117.052664984</v>
      </c>
      <c r="F7089">
        <v>-117.06960850500001</v>
      </c>
      <c r="G7089">
        <v>-117.111486091</v>
      </c>
      <c r="H7089">
        <v>0</v>
      </c>
      <c r="I7089">
        <v>0.864990234375</v>
      </c>
      <c r="J7089">
        <v>-137.17460089400001</v>
      </c>
      <c r="K7089">
        <v>-271.938641846</v>
      </c>
      <c r="L7089">
        <v>-298.499558697</v>
      </c>
      <c r="M7089">
        <v>-300</v>
      </c>
      <c r="N7089">
        <v>-300</v>
      </c>
      <c r="O7089">
        <v>-300</v>
      </c>
    </row>
    <row r="7090" spans="1:15" x14ac:dyDescent="0.2">
      <c r="A7090">
        <v>0.86511230468800004</v>
      </c>
      <c r="B7090">
        <v>-116.932211495</v>
      </c>
      <c r="C7090">
        <v>-116.94629250600001</v>
      </c>
      <c r="D7090">
        <v>-116.950091808</v>
      </c>
      <c r="E7090">
        <v>-116.95780218199999</v>
      </c>
      <c r="F7090">
        <v>-116.97475344999999</v>
      </c>
      <c r="G7090">
        <v>-117.01664932200001</v>
      </c>
      <c r="H7090">
        <v>0</v>
      </c>
      <c r="I7090">
        <v>0.86511230468800004</v>
      </c>
      <c r="J7090">
        <v>-137.78450245499999</v>
      </c>
      <c r="K7090">
        <v>-250.23511647000001</v>
      </c>
      <c r="L7090">
        <v>-294.27983130000001</v>
      </c>
      <c r="M7090">
        <v>-300</v>
      </c>
      <c r="N7090">
        <v>-300</v>
      </c>
      <c r="O7090">
        <v>-300</v>
      </c>
    </row>
    <row r="7091" spans="1:15" x14ac:dyDescent="0.2">
      <c r="A7091">
        <v>0.865234375</v>
      </c>
      <c r="B7091">
        <v>-116.841697764</v>
      </c>
      <c r="C7091">
        <v>-116.8557922</v>
      </c>
      <c r="D7091">
        <v>-116.85959465800001</v>
      </c>
      <c r="E7091">
        <v>-116.867308881</v>
      </c>
      <c r="F7091">
        <v>-116.88426789499999</v>
      </c>
      <c r="G7091">
        <v>-116.926182048</v>
      </c>
      <c r="H7091">
        <v>0</v>
      </c>
      <c r="I7091">
        <v>0.865234375</v>
      </c>
      <c r="J7091">
        <v>-138.40239211900001</v>
      </c>
      <c r="K7091">
        <v>-266.12976849699999</v>
      </c>
      <c r="L7091">
        <v>-285.67485098499998</v>
      </c>
      <c r="M7091">
        <v>-300</v>
      </c>
      <c r="N7091">
        <v>-300</v>
      </c>
      <c r="O7091">
        <v>-300</v>
      </c>
    </row>
    <row r="7092" spans="1:15" x14ac:dyDescent="0.2">
      <c r="A7092">
        <v>0.86535644531199996</v>
      </c>
      <c r="B7092">
        <v>-116.755478908</v>
      </c>
      <c r="C7092">
        <v>-116.769586777</v>
      </c>
      <c r="D7092">
        <v>-116.773392391</v>
      </c>
      <c r="E7092">
        <v>-116.781110462</v>
      </c>
      <c r="F7092">
        <v>-116.79807722</v>
      </c>
      <c r="G7092">
        <v>-116.84000964800001</v>
      </c>
      <c r="H7092">
        <v>0</v>
      </c>
      <c r="I7092">
        <v>0.86535644531199996</v>
      </c>
      <c r="J7092">
        <v>-139.02896476199999</v>
      </c>
      <c r="K7092">
        <v>-250.62271032500001</v>
      </c>
      <c r="L7092">
        <v>-289.61591760599998</v>
      </c>
      <c r="M7092">
        <v>-298.275721283</v>
      </c>
      <c r="N7092">
        <v>-300</v>
      </c>
      <c r="O7092">
        <v>-300</v>
      </c>
    </row>
    <row r="7093" spans="1:15" x14ac:dyDescent="0.2">
      <c r="A7093">
        <v>0.865478515625</v>
      </c>
      <c r="B7093">
        <v>-116.673485379</v>
      </c>
      <c r="C7093">
        <v>-116.687606686</v>
      </c>
      <c r="D7093">
        <v>-116.69141545700001</v>
      </c>
      <c r="E7093">
        <v>-116.69913737500001</v>
      </c>
      <c r="F7093">
        <v>-116.716111876</v>
      </c>
      <c r="G7093">
        <v>-116.758062573</v>
      </c>
      <c r="H7093">
        <v>0</v>
      </c>
      <c r="I7093">
        <v>0.865478515625</v>
      </c>
      <c r="J7093">
        <v>-139.66465054299999</v>
      </c>
      <c r="K7093">
        <v>-256.93641059200002</v>
      </c>
      <c r="L7093">
        <v>-281.04666064999998</v>
      </c>
      <c r="M7093">
        <v>-278.11091067400002</v>
      </c>
      <c r="N7093">
        <v>-300</v>
      </c>
      <c r="O7093">
        <v>-300</v>
      </c>
    </row>
    <row r="7094" spans="1:15" x14ac:dyDescent="0.2">
      <c r="A7094">
        <v>0.86560058593800004</v>
      </c>
      <c r="B7094">
        <v>-116.595652422</v>
      </c>
      <c r="C7094">
        <v>-116.609787174</v>
      </c>
      <c r="D7094">
        <v>-116.61359910199999</v>
      </c>
      <c r="E7094">
        <v>-116.621324867</v>
      </c>
      <c r="F7094">
        <v>-116.638307107</v>
      </c>
      <c r="G7094">
        <v>-116.680276069</v>
      </c>
      <c r="H7094">
        <v>0</v>
      </c>
      <c r="I7094">
        <v>0.86560058593800004</v>
      </c>
      <c r="J7094">
        <v>-140.30951845199999</v>
      </c>
      <c r="K7094">
        <v>-255.015559518</v>
      </c>
      <c r="L7094">
        <v>-288.31023874900001</v>
      </c>
      <c r="M7094">
        <v>-281.36788668499997</v>
      </c>
      <c r="N7094">
        <v>-300</v>
      </c>
      <c r="O7094">
        <v>-300</v>
      </c>
    </row>
    <row r="7095" spans="1:15" x14ac:dyDescent="0.2">
      <c r="A7095">
        <v>0.86572265625</v>
      </c>
      <c r="B7095">
        <v>-116.521919833</v>
      </c>
      <c r="C7095">
        <v>-116.536068035</v>
      </c>
      <c r="D7095">
        <v>-116.53988312200001</v>
      </c>
      <c r="E7095">
        <v>-116.54761273299999</v>
      </c>
      <c r="F7095">
        <v>-116.56460271100001</v>
      </c>
      <c r="G7095">
        <v>-116.60658993200001</v>
      </c>
      <c r="H7095">
        <v>0</v>
      </c>
      <c r="I7095">
        <v>0.86572265625</v>
      </c>
      <c r="J7095">
        <v>-140.96335096999999</v>
      </c>
      <c r="K7095">
        <v>-261.92999333500001</v>
      </c>
      <c r="L7095">
        <v>-300</v>
      </c>
      <c r="M7095">
        <v>-289.65642466499997</v>
      </c>
      <c r="N7095">
        <v>-300</v>
      </c>
      <c r="O7095">
        <v>-300</v>
      </c>
    </row>
    <row r="7096" spans="1:15" x14ac:dyDescent="0.2">
      <c r="A7096">
        <v>0.86584472656199996</v>
      </c>
      <c r="B7096">
        <v>-116.452231733</v>
      </c>
      <c r="C7096">
        <v>-116.466393393</v>
      </c>
      <c r="D7096">
        <v>-116.47021163700001</v>
      </c>
      <c r="E7096">
        <v>-116.47794509400001</v>
      </c>
      <c r="F7096">
        <v>-116.49494280899999</v>
      </c>
      <c r="G7096">
        <v>-116.536948282</v>
      </c>
      <c r="H7096">
        <v>0</v>
      </c>
      <c r="I7096">
        <v>0.86584472656199996</v>
      </c>
      <c r="J7096">
        <v>-141.62585127599999</v>
      </c>
      <c r="K7096">
        <v>-253.587700598</v>
      </c>
      <c r="L7096">
        <v>-285.92386728100001</v>
      </c>
      <c r="M7096">
        <v>-280.559128628</v>
      </c>
      <c r="N7096">
        <v>-300</v>
      </c>
      <c r="O7096">
        <v>-300</v>
      </c>
    </row>
    <row r="7097" spans="1:15" x14ac:dyDescent="0.2">
      <c r="A7097">
        <v>0.865966796875</v>
      </c>
      <c r="B7097">
        <v>-116.386536365</v>
      </c>
      <c r="C7097">
        <v>-116.400711488</v>
      </c>
      <c r="D7097">
        <v>-116.404532891</v>
      </c>
      <c r="E7097">
        <v>-116.41227019199999</v>
      </c>
      <c r="F7097">
        <v>-116.42927564199999</v>
      </c>
      <c r="G7097">
        <v>-116.471299362</v>
      </c>
      <c r="H7097">
        <v>0</v>
      </c>
      <c r="I7097">
        <v>0.865966796875</v>
      </c>
      <c r="J7097">
        <v>-142.29688644399999</v>
      </c>
      <c r="K7097">
        <v>-256.91991974000001</v>
      </c>
      <c r="L7097">
        <v>-296.34203488899999</v>
      </c>
      <c r="M7097">
        <v>-273.46855412299999</v>
      </c>
      <c r="N7097">
        <v>-300</v>
      </c>
      <c r="O7097">
        <v>-300</v>
      </c>
    </row>
    <row r="7098" spans="1:15" x14ac:dyDescent="0.2">
      <c r="A7098">
        <v>0.86608886718800004</v>
      </c>
      <c r="B7098">
        <v>-116.324785906</v>
      </c>
      <c r="C7098">
        <v>-116.338974499</v>
      </c>
      <c r="D7098">
        <v>-116.342799062</v>
      </c>
      <c r="E7098">
        <v>-116.35054020699999</v>
      </c>
      <c r="F7098">
        <v>-116.36755338899999</v>
      </c>
      <c r="G7098">
        <v>-116.40959535099999</v>
      </c>
      <c r="H7098">
        <v>0</v>
      </c>
      <c r="I7098">
        <v>0.86608886718800004</v>
      </c>
      <c r="J7098">
        <v>-142.97665625499999</v>
      </c>
      <c r="K7098">
        <v>-259.43805317699997</v>
      </c>
      <c r="L7098">
        <v>-292.23357324699998</v>
      </c>
      <c r="M7098">
        <v>-270.43704135299998</v>
      </c>
      <c r="N7098">
        <v>-300</v>
      </c>
      <c r="O7098">
        <v>-300</v>
      </c>
    </row>
    <row r="7099" spans="1:15" x14ac:dyDescent="0.2">
      <c r="A7099">
        <v>0.8662109375</v>
      </c>
      <c r="B7099">
        <v>-116.26693630600001</v>
      </c>
      <c r="C7099">
        <v>-116.281138375</v>
      </c>
      <c r="D7099">
        <v>-116.28496609699999</v>
      </c>
      <c r="E7099">
        <v>-116.29271108499999</v>
      </c>
      <c r="F7099">
        <v>-116.309731998</v>
      </c>
      <c r="G7099">
        <v>-116.35179219600001</v>
      </c>
      <c r="H7099">
        <v>0</v>
      </c>
      <c r="I7099">
        <v>0.8662109375</v>
      </c>
      <c r="J7099">
        <v>-143.66571339999999</v>
      </c>
      <c r="K7099">
        <v>-266.4066292</v>
      </c>
      <c r="L7099">
        <v>-283.97656975500001</v>
      </c>
      <c r="M7099">
        <v>-270.18641206900003</v>
      </c>
      <c r="N7099">
        <v>-300</v>
      </c>
      <c r="O7099">
        <v>-300</v>
      </c>
    </row>
    <row r="7100" spans="1:15" x14ac:dyDescent="0.2">
      <c r="A7100">
        <v>0.86633300781199996</v>
      </c>
      <c r="B7100">
        <v>-116.212947128</v>
      </c>
      <c r="C7100">
        <v>-116.227162679</v>
      </c>
      <c r="D7100">
        <v>-116.23099356199999</v>
      </c>
      <c r="E7100">
        <v>-116.23874239200001</v>
      </c>
      <c r="F7100">
        <v>-116.25577103400001</v>
      </c>
      <c r="G7100">
        <v>-116.29784946300001</v>
      </c>
      <c r="H7100">
        <v>0</v>
      </c>
      <c r="I7100">
        <v>0.86633300781199996</v>
      </c>
      <c r="J7100">
        <v>-144.36482911499999</v>
      </c>
      <c r="K7100">
        <v>-257.158893514</v>
      </c>
      <c r="L7100">
        <v>-279.40821303400003</v>
      </c>
      <c r="M7100">
        <v>-271.95578385900001</v>
      </c>
      <c r="N7100">
        <v>-269.46828123500001</v>
      </c>
      <c r="O7100">
        <v>-300</v>
      </c>
    </row>
    <row r="7101" spans="1:15" x14ac:dyDescent="0.2">
      <c r="A7101">
        <v>0.866455078125</v>
      </c>
      <c r="B7101">
        <v>-116.16278141799999</v>
      </c>
      <c r="C7101">
        <v>-116.177010458</v>
      </c>
      <c r="D7101">
        <v>-116.180844501</v>
      </c>
      <c r="E7101">
        <v>-116.18859717399999</v>
      </c>
      <c r="F7101">
        <v>-116.205633542</v>
      </c>
      <c r="G7101">
        <v>-116.247730195</v>
      </c>
      <c r="H7101">
        <v>0</v>
      </c>
      <c r="I7101">
        <v>0.866455078125</v>
      </c>
      <c r="J7101">
        <v>-145.07476768800001</v>
      </c>
      <c r="K7101">
        <v>-269.876212458</v>
      </c>
      <c r="L7101">
        <v>-274.04375255000002</v>
      </c>
      <c r="M7101">
        <v>-274.72480682299999</v>
      </c>
      <c r="N7101">
        <v>-273.09805015799998</v>
      </c>
      <c r="O7101">
        <v>-300</v>
      </c>
    </row>
    <row r="7102" spans="1:15" x14ac:dyDescent="0.2">
      <c r="A7102">
        <v>0.86657714843800004</v>
      </c>
      <c r="B7102">
        <v>-116.11640558000001</v>
      </c>
      <c r="C7102">
        <v>-116.130648114</v>
      </c>
      <c r="D7102">
        <v>-116.13448531900001</v>
      </c>
      <c r="E7102">
        <v>-116.142241833</v>
      </c>
      <c r="F7102">
        <v>-116.159285926</v>
      </c>
      <c r="G7102">
        <v>-116.201400799</v>
      </c>
      <c r="H7102">
        <v>0</v>
      </c>
      <c r="I7102">
        <v>0.86657714843800004</v>
      </c>
      <c r="J7102">
        <v>-145.796072689</v>
      </c>
      <c r="K7102">
        <v>-259.01537682499998</v>
      </c>
      <c r="L7102">
        <v>-272.240398083</v>
      </c>
      <c r="M7102">
        <v>-276.41314465300002</v>
      </c>
      <c r="N7102">
        <v>-282.56537337200001</v>
      </c>
      <c r="O7102">
        <v>-300</v>
      </c>
    </row>
    <row r="7103" spans="1:15" x14ac:dyDescent="0.2">
      <c r="A7103">
        <v>0.86669921875</v>
      </c>
      <c r="B7103">
        <v>-116.073789265</v>
      </c>
      <c r="C7103">
        <v>-116.08804530099999</v>
      </c>
      <c r="D7103">
        <v>-116.091885667</v>
      </c>
      <c r="E7103">
        <v>-116.099646022</v>
      </c>
      <c r="F7103">
        <v>-116.11669783799999</v>
      </c>
      <c r="G7103">
        <v>-116.158830924</v>
      </c>
      <c r="H7103">
        <v>0</v>
      </c>
      <c r="I7103">
        <v>0.86669921875</v>
      </c>
      <c r="J7103">
        <v>-146.52895989300001</v>
      </c>
      <c r="K7103">
        <v>-271.52832469399999</v>
      </c>
      <c r="L7103">
        <v>-274.45166990500002</v>
      </c>
      <c r="M7103">
        <v>-275.69240336500002</v>
      </c>
      <c r="N7103">
        <v>-294.14776385599998</v>
      </c>
      <c r="O7103">
        <v>-300</v>
      </c>
    </row>
    <row r="7104" spans="1:15" x14ac:dyDescent="0.2">
      <c r="A7104">
        <v>0.86682128906199996</v>
      </c>
      <c r="B7104">
        <v>-116.03490527699999</v>
      </c>
      <c r="C7104">
        <v>-116.04917482</v>
      </c>
      <c r="D7104">
        <v>-116.05301834799999</v>
      </c>
      <c r="E7104">
        <v>-116.060782542</v>
      </c>
      <c r="F7104">
        <v>-116.07784208</v>
      </c>
      <c r="G7104">
        <v>-116.119993373</v>
      </c>
      <c r="H7104">
        <v>0</v>
      </c>
      <c r="I7104">
        <v>0.86682128906199996</v>
      </c>
      <c r="J7104">
        <v>-147.27336319400001</v>
      </c>
      <c r="K7104">
        <v>-264.19494999699998</v>
      </c>
      <c r="L7104">
        <v>-276.623362542</v>
      </c>
      <c r="M7104">
        <v>-274.41466840700002</v>
      </c>
      <c r="N7104">
        <v>-300</v>
      </c>
      <c r="O7104">
        <v>-300</v>
      </c>
    </row>
    <row r="7105" spans="1:15" x14ac:dyDescent="0.2">
      <c r="A7105">
        <v>0.866943359375</v>
      </c>
      <c r="B7105">
        <v>-115.999729481</v>
      </c>
      <c r="C7105">
        <v>-116.014012538</v>
      </c>
      <c r="D7105">
        <v>-116.017859229</v>
      </c>
      <c r="E7105">
        <v>-116.025627262</v>
      </c>
      <c r="F7105">
        <v>-116.04269451899999</v>
      </c>
      <c r="G7105">
        <v>-116.08486401499999</v>
      </c>
      <c r="H7105">
        <v>0</v>
      </c>
      <c r="I7105">
        <v>0.866943359375</v>
      </c>
      <c r="J7105">
        <v>-148.02911153100001</v>
      </c>
      <c r="K7105">
        <v>-265.63650652899997</v>
      </c>
      <c r="L7105">
        <v>-300</v>
      </c>
      <c r="M7105">
        <v>-274.79396197</v>
      </c>
      <c r="N7105">
        <v>-300</v>
      </c>
      <c r="O7105">
        <v>-300</v>
      </c>
    </row>
    <row r="7106" spans="1:15" x14ac:dyDescent="0.2">
      <c r="A7106">
        <v>0.86706542968800004</v>
      </c>
      <c r="B7106">
        <v>-115.96824073499999</v>
      </c>
      <c r="C7106">
        <v>-115.98253731200001</v>
      </c>
      <c r="D7106">
        <v>-115.986387166</v>
      </c>
      <c r="E7106">
        <v>-115.994159037</v>
      </c>
      <c r="F7106">
        <v>-116.011234012</v>
      </c>
      <c r="G7106">
        <v>-116.053421704</v>
      </c>
      <c r="H7106">
        <v>0</v>
      </c>
      <c r="I7106">
        <v>0.86706542968800004</v>
      </c>
      <c r="J7106">
        <v>-148.79615750799999</v>
      </c>
      <c r="K7106">
        <v>-259.78229139299998</v>
      </c>
      <c r="L7106">
        <v>-280.26852144100002</v>
      </c>
      <c r="M7106">
        <v>-278.85965146400002</v>
      </c>
      <c r="N7106">
        <v>-300</v>
      </c>
      <c r="O7106">
        <v>-300</v>
      </c>
    </row>
    <row r="7107" spans="1:15" x14ac:dyDescent="0.2">
      <c r="A7107">
        <v>0.8671875</v>
      </c>
      <c r="B7107">
        <v>-115.94042081800001</v>
      </c>
      <c r="C7107">
        <v>-115.95473092100001</v>
      </c>
      <c r="D7107">
        <v>-115.958583938</v>
      </c>
      <c r="E7107">
        <v>-115.96635964799999</v>
      </c>
      <c r="F7107">
        <v>-115.983442338</v>
      </c>
      <c r="G7107">
        <v>-116.02564821999999</v>
      </c>
      <c r="H7107">
        <v>0</v>
      </c>
      <c r="I7107">
        <v>0.8671875</v>
      </c>
      <c r="J7107">
        <v>-149.574756213</v>
      </c>
      <c r="K7107">
        <v>-266.98213934400002</v>
      </c>
      <c r="L7107">
        <v>-300</v>
      </c>
      <c r="M7107">
        <v>-300</v>
      </c>
      <c r="N7107">
        <v>-300</v>
      </c>
      <c r="O7107">
        <v>-300</v>
      </c>
    </row>
    <row r="7108" spans="1:15" x14ac:dyDescent="0.2">
      <c r="A7108">
        <v>0.86730957031199996</v>
      </c>
      <c r="B7108">
        <v>-115.916254378</v>
      </c>
      <c r="C7108">
        <v>-115.93057801400001</v>
      </c>
      <c r="D7108">
        <v>-115.93443419499999</v>
      </c>
      <c r="E7108">
        <v>-115.94221374200001</v>
      </c>
      <c r="F7108">
        <v>-115.959304145</v>
      </c>
      <c r="G7108">
        <v>-116.001528212</v>
      </c>
      <c r="H7108">
        <v>0</v>
      </c>
      <c r="I7108">
        <v>0.86730957031199996</v>
      </c>
      <c r="J7108">
        <v>-150.36551586300001</v>
      </c>
      <c r="K7108">
        <v>-221.33901659099999</v>
      </c>
      <c r="L7108">
        <v>-279.84446159100003</v>
      </c>
      <c r="M7108">
        <v>-278.800526123</v>
      </c>
      <c r="N7108">
        <v>-300</v>
      </c>
      <c r="O7108">
        <v>-300</v>
      </c>
    </row>
    <row r="7109" spans="1:15" x14ac:dyDescent="0.2">
      <c r="A7109">
        <v>0.867431640625</v>
      </c>
      <c r="B7109">
        <v>-115.89572888799999</v>
      </c>
      <c r="C7109">
        <v>-115.910066062</v>
      </c>
      <c r="D7109">
        <v>-115.913925408</v>
      </c>
      <c r="E7109">
        <v>-115.921708791</v>
      </c>
      <c r="F7109">
        <v>-115.938806906</v>
      </c>
      <c r="G7109">
        <v>-115.981049153</v>
      </c>
      <c r="H7109">
        <v>0</v>
      </c>
      <c r="I7109">
        <v>0.867431640625</v>
      </c>
      <c r="J7109">
        <v>-151.16929939900001</v>
      </c>
      <c r="K7109">
        <v>-201.55507015000001</v>
      </c>
      <c r="L7109">
        <v>-300</v>
      </c>
      <c r="M7109">
        <v>-274.67854508699997</v>
      </c>
      <c r="N7109">
        <v>-300</v>
      </c>
      <c r="O7109">
        <v>-300</v>
      </c>
    </row>
    <row r="7110" spans="1:15" x14ac:dyDescent="0.2">
      <c r="A7110">
        <v>0.86755371093800004</v>
      </c>
      <c r="B7110">
        <v>-115.87883460499999</v>
      </c>
      <c r="C7110">
        <v>-115.893185324</v>
      </c>
      <c r="D7110">
        <v>-115.897047835</v>
      </c>
      <c r="E7110">
        <v>-115.904835054</v>
      </c>
      <c r="F7110">
        <v>-115.921940878</v>
      </c>
      <c r="G7110">
        <v>-115.96420129800001</v>
      </c>
      <c r="H7110">
        <v>0</v>
      </c>
      <c r="I7110">
        <v>0.86755371093800004</v>
      </c>
      <c r="J7110">
        <v>-151.98702271400001</v>
      </c>
      <c r="K7110">
        <v>-188.41690586799999</v>
      </c>
      <c r="L7110">
        <v>-275.350123865</v>
      </c>
      <c r="M7110">
        <v>-274.24344765400002</v>
      </c>
      <c r="N7110">
        <v>-300</v>
      </c>
      <c r="O7110">
        <v>-300</v>
      </c>
    </row>
    <row r="7111" spans="1:15" x14ac:dyDescent="0.2">
      <c r="A7111">
        <v>0.86767578125</v>
      </c>
      <c r="B7111">
        <v>-115.865564545</v>
      </c>
      <c r="C7111">
        <v>-115.879928815</v>
      </c>
      <c r="D7111">
        <v>-115.883794491</v>
      </c>
      <c r="E7111">
        <v>-115.891585545</v>
      </c>
      <c r="F7111">
        <v>-115.908699078</v>
      </c>
      <c r="G7111">
        <v>-115.950977665</v>
      </c>
      <c r="H7111">
        <v>0</v>
      </c>
      <c r="I7111">
        <v>0.86767578125</v>
      </c>
      <c r="J7111">
        <v>-152.81943981200001</v>
      </c>
      <c r="K7111">
        <v>-178.87715410800001</v>
      </c>
      <c r="L7111">
        <v>-272.76162419100001</v>
      </c>
      <c r="M7111">
        <v>-275.45419218799998</v>
      </c>
      <c r="N7111">
        <v>-293.95999761399997</v>
      </c>
      <c r="O7111">
        <v>-300</v>
      </c>
    </row>
    <row r="7112" spans="1:15" x14ac:dyDescent="0.2">
      <c r="A7112">
        <v>0.86779785156199996</v>
      </c>
      <c r="B7112">
        <v>-115.855914463</v>
      </c>
      <c r="C7112">
        <v>-115.870292291</v>
      </c>
      <c r="D7112">
        <v>-115.874161133</v>
      </c>
      <c r="E7112">
        <v>-115.88195602099999</v>
      </c>
      <c r="F7112">
        <v>-115.89907726</v>
      </c>
      <c r="G7112">
        <v>-115.941374009</v>
      </c>
      <c r="H7112">
        <v>0</v>
      </c>
      <c r="I7112">
        <v>0.86779785156199996</v>
      </c>
      <c r="J7112">
        <v>-153.66701049</v>
      </c>
      <c r="K7112">
        <v>-171.807570414</v>
      </c>
      <c r="L7112">
        <v>-270.08099771399998</v>
      </c>
      <c r="M7112">
        <v>-276.12313665099998</v>
      </c>
      <c r="N7112">
        <v>-282.27829660200001</v>
      </c>
      <c r="O7112">
        <v>-300</v>
      </c>
    </row>
    <row r="7113" spans="1:15" x14ac:dyDescent="0.2">
      <c r="A7113">
        <v>0.867919921875</v>
      </c>
      <c r="B7113">
        <v>-115.84988284400001</v>
      </c>
      <c r="C7113">
        <v>-115.864274236</v>
      </c>
      <c r="D7113">
        <v>-115.86814624500001</v>
      </c>
      <c r="E7113">
        <v>-115.87594496600001</v>
      </c>
      <c r="F7113">
        <v>-115.89307390800001</v>
      </c>
      <c r="G7113">
        <v>-115.93538881400001</v>
      </c>
      <c r="H7113">
        <v>0</v>
      </c>
      <c r="I7113">
        <v>0.867919921875</v>
      </c>
      <c r="J7113">
        <v>-154.52990804000001</v>
      </c>
      <c r="K7113">
        <v>-166.633590688</v>
      </c>
      <c r="L7113">
        <v>-271.41163330699999</v>
      </c>
      <c r="M7113">
        <v>-274.37849844599998</v>
      </c>
      <c r="N7113">
        <v>-272.75199633800003</v>
      </c>
      <c r="O7113">
        <v>-300</v>
      </c>
    </row>
    <row r="7114" spans="1:15" x14ac:dyDescent="0.2">
      <c r="A7114">
        <v>0.86804199218800004</v>
      </c>
      <c r="B7114">
        <v>-115.8474709</v>
      </c>
      <c r="C7114">
        <v>-115.86187586200001</v>
      </c>
      <c r="D7114">
        <v>-115.865751037</v>
      </c>
      <c r="E7114">
        <v>-115.87355359199999</v>
      </c>
      <c r="F7114">
        <v>-115.890690236</v>
      </c>
      <c r="G7114">
        <v>-115.933023292</v>
      </c>
      <c r="H7114">
        <v>0</v>
      </c>
      <c r="I7114">
        <v>0.86804199218800004</v>
      </c>
      <c r="J7114">
        <v>-155.40816370499999</v>
      </c>
      <c r="K7114">
        <v>-163.005137268</v>
      </c>
      <c r="L7114">
        <v>-276.250613386</v>
      </c>
      <c r="M7114">
        <v>-271.551243586</v>
      </c>
      <c r="N7114">
        <v>-269.06945095399999</v>
      </c>
      <c r="O7114">
        <v>-300</v>
      </c>
    </row>
    <row r="7115" spans="1:15" x14ac:dyDescent="0.2">
      <c r="A7115">
        <v>0.8681640625</v>
      </c>
      <c r="B7115">
        <v>-115.848682575</v>
      </c>
      <c r="C7115">
        <v>-115.863101113</v>
      </c>
      <c r="D7115">
        <v>-115.866979456</v>
      </c>
      <c r="E7115">
        <v>-115.87478584199999</v>
      </c>
      <c r="F7115">
        <v>-115.891930187</v>
      </c>
      <c r="G7115">
        <v>-115.934281387</v>
      </c>
      <c r="H7115">
        <v>0</v>
      </c>
      <c r="I7115">
        <v>0.8681640625</v>
      </c>
      <c r="J7115">
        <v>-156.301884403</v>
      </c>
      <c r="K7115">
        <v>-160.67365568700001</v>
      </c>
      <c r="L7115">
        <v>-280.30341433500001</v>
      </c>
      <c r="M7115">
        <v>-269.72563485199998</v>
      </c>
      <c r="N7115">
        <v>-300</v>
      </c>
      <c r="O7115">
        <v>-300</v>
      </c>
    </row>
    <row r="7116" spans="1:15" x14ac:dyDescent="0.2">
      <c r="A7116">
        <v>0.86828613281199996</v>
      </c>
      <c r="B7116">
        <v>-115.85352456299999</v>
      </c>
      <c r="C7116">
        <v>-115.86795668400001</v>
      </c>
      <c r="D7116">
        <v>-115.87183819400001</v>
      </c>
      <c r="E7116">
        <v>-115.87964841199999</v>
      </c>
      <c r="F7116">
        <v>-115.896800454</v>
      </c>
      <c r="G7116">
        <v>-115.93916979399999</v>
      </c>
      <c r="H7116">
        <v>0</v>
      </c>
      <c r="I7116">
        <v>0.86828613281199996</v>
      </c>
      <c r="J7116">
        <v>-157.21144863800001</v>
      </c>
      <c r="K7116">
        <v>-159.43075241099999</v>
      </c>
      <c r="L7116">
        <v>-287.99259140100003</v>
      </c>
      <c r="M7116">
        <v>-269.92239804000002</v>
      </c>
      <c r="N7116">
        <v>-300</v>
      </c>
      <c r="O7116">
        <v>-300</v>
      </c>
    </row>
    <row r="7117" spans="1:15" x14ac:dyDescent="0.2">
      <c r="A7117">
        <v>0.868408203125</v>
      </c>
      <c r="B7117">
        <v>-115.86200633</v>
      </c>
      <c r="C7117">
        <v>-115.876452039</v>
      </c>
      <c r="D7117">
        <v>-115.880336718</v>
      </c>
      <c r="E7117">
        <v>-115.888150767</v>
      </c>
      <c r="F7117">
        <v>-115.905310505</v>
      </c>
      <c r="G7117">
        <v>-115.94769797799999</v>
      </c>
      <c r="H7117">
        <v>0</v>
      </c>
      <c r="I7117">
        <v>0.868408203125</v>
      </c>
      <c r="J7117">
        <v>-158.13759564399999</v>
      </c>
      <c r="K7117">
        <v>-159.07076252600001</v>
      </c>
      <c r="L7117">
        <v>-291.581266535</v>
      </c>
      <c r="M7117">
        <v>-272.89235922300003</v>
      </c>
      <c r="N7117">
        <v>-300</v>
      </c>
      <c r="O7117">
        <v>-300</v>
      </c>
    </row>
    <row r="7118" spans="1:15" x14ac:dyDescent="0.2">
      <c r="A7118">
        <v>0.86853027343800004</v>
      </c>
      <c r="B7118">
        <v>-115.87414014700001</v>
      </c>
      <c r="C7118">
        <v>-115.88859945199999</v>
      </c>
      <c r="D7118">
        <v>-115.892487299</v>
      </c>
      <c r="E7118">
        <v>-115.900305178</v>
      </c>
      <c r="F7118">
        <v>-115.91747261099999</v>
      </c>
      <c r="G7118">
        <v>-115.95987821</v>
      </c>
      <c r="H7118">
        <v>0</v>
      </c>
      <c r="I7118">
        <v>0.86853027343800004</v>
      </c>
      <c r="J7118">
        <v>-159.08136968900001</v>
      </c>
      <c r="K7118">
        <v>-159.37042033099999</v>
      </c>
      <c r="L7118">
        <v>-280.36005148999999</v>
      </c>
      <c r="M7118">
        <v>-279.93040589600002</v>
      </c>
      <c r="N7118">
        <v>-300</v>
      </c>
      <c r="O7118">
        <v>-300</v>
      </c>
    </row>
    <row r="7119" spans="1:15" x14ac:dyDescent="0.2">
      <c r="A7119">
        <v>0.86865234375</v>
      </c>
      <c r="B7119">
        <v>-115.889941132</v>
      </c>
      <c r="C7119">
        <v>-115.904414039</v>
      </c>
      <c r="D7119">
        <v>-115.908305055</v>
      </c>
      <c r="E7119">
        <v>-115.91612676299999</v>
      </c>
      <c r="F7119">
        <v>-115.933301888</v>
      </c>
      <c r="G7119">
        <v>-115.97572560899999</v>
      </c>
      <c r="H7119">
        <v>0</v>
      </c>
      <c r="I7119">
        <v>0.86865234375</v>
      </c>
      <c r="J7119">
        <v>-160.04394625800001</v>
      </c>
      <c r="K7119">
        <v>-160.09346635</v>
      </c>
      <c r="L7119">
        <v>-299.17141927099999</v>
      </c>
      <c r="M7119">
        <v>-288.94677909900003</v>
      </c>
      <c r="N7119">
        <v>-300</v>
      </c>
      <c r="O7119">
        <v>-300</v>
      </c>
    </row>
    <row r="7120" spans="1:15" x14ac:dyDescent="0.2">
      <c r="A7120">
        <v>0.86877441406199996</v>
      </c>
      <c r="B7120">
        <v>-115.90942730099999</v>
      </c>
      <c r="C7120">
        <v>-115.92391381500001</v>
      </c>
      <c r="D7120">
        <v>-115.927808001</v>
      </c>
      <c r="E7120">
        <v>-115.935633538</v>
      </c>
      <c r="F7120">
        <v>-115.952816353</v>
      </c>
      <c r="G7120">
        <v>-115.99525819</v>
      </c>
      <c r="H7120">
        <v>0</v>
      </c>
      <c r="I7120">
        <v>0.86877441406199996</v>
      </c>
      <c r="J7120">
        <v>-161.02641808800001</v>
      </c>
      <c r="K7120">
        <v>-161.02724230300001</v>
      </c>
      <c r="L7120">
        <v>-281.19934277099998</v>
      </c>
      <c r="M7120">
        <v>-280.60200325599999</v>
      </c>
      <c r="N7120">
        <v>-300</v>
      </c>
      <c r="O7120">
        <v>-300</v>
      </c>
    </row>
    <row r="7121" spans="1:15" x14ac:dyDescent="0.2">
      <c r="A7121">
        <v>0.868896484375</v>
      </c>
      <c r="B7121">
        <v>-115.932619628</v>
      </c>
      <c r="C7121">
        <v>-115.94711975600001</v>
      </c>
      <c r="D7121">
        <v>-115.95101711300001</v>
      </c>
      <c r="E7121">
        <v>-115.95884647699999</v>
      </c>
      <c r="F7121">
        <v>-115.97603698</v>
      </c>
      <c r="G7121">
        <v>-116.018496927</v>
      </c>
      <c r="H7121">
        <v>0</v>
      </c>
      <c r="I7121">
        <v>0.868896484375</v>
      </c>
      <c r="J7121">
        <v>-162.02963591100001</v>
      </c>
      <c r="K7121">
        <v>-162.03172758100001</v>
      </c>
      <c r="L7121">
        <v>-273.008266139</v>
      </c>
      <c r="M7121">
        <v>-277.30268199699998</v>
      </c>
      <c r="N7121">
        <v>-300</v>
      </c>
      <c r="O7121">
        <v>-300</v>
      </c>
    </row>
    <row r="7122" spans="1:15" x14ac:dyDescent="0.2">
      <c r="A7122">
        <v>0.86901855468800004</v>
      </c>
      <c r="B7122">
        <v>-115.959542117</v>
      </c>
      <c r="C7122">
        <v>-115.974055865</v>
      </c>
      <c r="D7122">
        <v>-115.977956392</v>
      </c>
      <c r="E7122">
        <v>-115.985789584</v>
      </c>
      <c r="F7122">
        <v>-116.002987773</v>
      </c>
      <c r="G7122">
        <v>-116.045465823</v>
      </c>
      <c r="H7122">
        <v>0</v>
      </c>
      <c r="I7122">
        <v>0.86901855468800004</v>
      </c>
      <c r="J7122">
        <v>-163.05417447100001</v>
      </c>
      <c r="K7122">
        <v>-163.05501329000001</v>
      </c>
      <c r="L7122">
        <v>-280.64853289299998</v>
      </c>
      <c r="M7122">
        <v>-297.40270217</v>
      </c>
      <c r="N7122">
        <v>-300</v>
      </c>
      <c r="O7122">
        <v>-300</v>
      </c>
    </row>
    <row r="7123" spans="1:15" x14ac:dyDescent="0.2">
      <c r="A7123">
        <v>0.869140625</v>
      </c>
      <c r="B7123">
        <v>-115.990221881</v>
      </c>
      <c r="C7123">
        <v>-116.004749256</v>
      </c>
      <c r="D7123">
        <v>-116.008652953</v>
      </c>
      <c r="E7123">
        <v>-116.016489971</v>
      </c>
      <c r="F7123">
        <v>-116.033695845</v>
      </c>
      <c r="G7123">
        <v>-116.076191994</v>
      </c>
      <c r="H7123">
        <v>0</v>
      </c>
      <c r="I7123">
        <v>0.869140625</v>
      </c>
      <c r="J7123">
        <v>-164.10044031699999</v>
      </c>
      <c r="K7123">
        <v>-164.09781467900001</v>
      </c>
      <c r="L7123">
        <v>-275.57989237800001</v>
      </c>
      <c r="M7123">
        <v>-300</v>
      </c>
      <c r="N7123">
        <v>-300</v>
      </c>
      <c r="O7123">
        <v>-300</v>
      </c>
    </row>
    <row r="7124" spans="1:15" x14ac:dyDescent="0.2">
      <c r="A7124">
        <v>0.86926269531199996</v>
      </c>
      <c r="B7124">
        <v>-116.02468923799999</v>
      </c>
      <c r="C7124">
        <v>-116.039230245</v>
      </c>
      <c r="D7124">
        <v>-116.04313711499999</v>
      </c>
      <c r="E7124">
        <v>-116.050977958</v>
      </c>
      <c r="F7124">
        <v>-116.068191515</v>
      </c>
      <c r="G7124">
        <v>-116.110705756</v>
      </c>
      <c r="H7124">
        <v>0</v>
      </c>
      <c r="I7124">
        <v>0.86926269531199996</v>
      </c>
      <c r="J7124">
        <v>-165.16887423099999</v>
      </c>
      <c r="K7124">
        <v>-165.16712025699999</v>
      </c>
      <c r="L7124">
        <v>-283.06424758899999</v>
      </c>
      <c r="M7124">
        <v>-300</v>
      </c>
      <c r="N7124">
        <v>-300</v>
      </c>
      <c r="O7124">
        <v>-300</v>
      </c>
    </row>
    <row r="7125" spans="1:15" x14ac:dyDescent="0.2">
      <c r="A7125">
        <v>0.869384765625</v>
      </c>
      <c r="B7125">
        <v>-116.062977813</v>
      </c>
      <c r="C7125">
        <v>-116.07753246</v>
      </c>
      <c r="D7125">
        <v>-116.081442501</v>
      </c>
      <c r="E7125">
        <v>-116.089287169</v>
      </c>
      <c r="F7125">
        <v>-116.106508406</v>
      </c>
      <c r="G7125">
        <v>-116.14904073300001</v>
      </c>
      <c r="H7125">
        <v>0</v>
      </c>
      <c r="I7125">
        <v>0.869384765625</v>
      </c>
      <c r="J7125">
        <v>-166.260163119</v>
      </c>
      <c r="K7125">
        <v>-166.26032256600001</v>
      </c>
      <c r="L7125">
        <v>-285.84447195400003</v>
      </c>
      <c r="M7125">
        <v>-300</v>
      </c>
      <c r="N7125">
        <v>-300</v>
      </c>
      <c r="O7125">
        <v>-300</v>
      </c>
    </row>
    <row r="7126" spans="1:15" x14ac:dyDescent="0.2">
      <c r="A7126">
        <v>0.86950683593800004</v>
      </c>
      <c r="B7126">
        <v>-116.105124656</v>
      </c>
      <c r="C7126">
        <v>-116.11969294799999</v>
      </c>
      <c r="D7126">
        <v>-116.123606162</v>
      </c>
      <c r="E7126">
        <v>-116.131454655</v>
      </c>
      <c r="F7126">
        <v>-116.14868357</v>
      </c>
      <c r="G7126">
        <v>-116.191233978</v>
      </c>
      <c r="H7126">
        <v>0</v>
      </c>
      <c r="I7126">
        <v>0.86950683593800004</v>
      </c>
      <c r="J7126">
        <v>-167.37536993200001</v>
      </c>
      <c r="K7126">
        <v>-167.374797339</v>
      </c>
      <c r="L7126">
        <v>-300</v>
      </c>
      <c r="M7126">
        <v>-300</v>
      </c>
      <c r="N7126">
        <v>-300</v>
      </c>
      <c r="O7126">
        <v>-300</v>
      </c>
    </row>
    <row r="7127" spans="1:15" x14ac:dyDescent="0.2">
      <c r="A7127">
        <v>0.86962890625</v>
      </c>
      <c r="B7127">
        <v>-116.151170373</v>
      </c>
      <c r="C7127">
        <v>-116.165752317</v>
      </c>
      <c r="D7127">
        <v>-116.169668703</v>
      </c>
      <c r="E7127">
        <v>-116.17752102</v>
      </c>
      <c r="F7127">
        <v>-116.194757611</v>
      </c>
      <c r="G7127">
        <v>-116.237326094</v>
      </c>
      <c r="H7127">
        <v>0</v>
      </c>
      <c r="I7127">
        <v>0.86962890625</v>
      </c>
      <c r="J7127">
        <v>-168.515927172</v>
      </c>
      <c r="K7127">
        <v>-168.51457834600001</v>
      </c>
      <c r="L7127">
        <v>-290.53776741799999</v>
      </c>
      <c r="M7127">
        <v>-300</v>
      </c>
      <c r="N7127">
        <v>-300</v>
      </c>
      <c r="O7127">
        <v>-300</v>
      </c>
    </row>
    <row r="7128" spans="1:15" x14ac:dyDescent="0.2">
      <c r="A7128">
        <v>0.86975097656199996</v>
      </c>
      <c r="B7128">
        <v>-116.20115927000001</v>
      </c>
      <c r="C7128">
        <v>-116.21575487200001</v>
      </c>
      <c r="D7128">
        <v>-116.21967443200001</v>
      </c>
      <c r="E7128">
        <v>-116.227530571</v>
      </c>
      <c r="F7128">
        <v>-116.24477483699999</v>
      </c>
      <c r="G7128">
        <v>-116.28736138799999</v>
      </c>
      <c r="H7128">
        <v>0</v>
      </c>
      <c r="I7128">
        <v>0.86975097656199996</v>
      </c>
      <c r="J7128">
        <v>-169.68350139899999</v>
      </c>
      <c r="K7128">
        <v>-169.684238454</v>
      </c>
      <c r="L7128">
        <v>-288.111470199</v>
      </c>
      <c r="M7128">
        <v>-300</v>
      </c>
      <c r="N7128">
        <v>-300</v>
      </c>
      <c r="O7128">
        <v>-300</v>
      </c>
    </row>
    <row r="7129" spans="1:15" x14ac:dyDescent="0.2">
      <c r="A7129">
        <v>0.869873046875</v>
      </c>
      <c r="B7129">
        <v>-116.255139516</v>
      </c>
      <c r="C7129">
        <v>-116.26974878199999</v>
      </c>
      <c r="D7129">
        <v>-116.273671515</v>
      </c>
      <c r="E7129">
        <v>-116.281531476</v>
      </c>
      <c r="F7129">
        <v>-116.298783415</v>
      </c>
      <c r="G7129">
        <v>-116.341388029</v>
      </c>
      <c r="H7129">
        <v>0</v>
      </c>
      <c r="I7129">
        <v>0.869873046875</v>
      </c>
      <c r="J7129">
        <v>-170.87978862400001</v>
      </c>
      <c r="K7129">
        <v>-170.88302245899999</v>
      </c>
      <c r="L7129">
        <v>-300</v>
      </c>
      <c r="M7129">
        <v>-300</v>
      </c>
      <c r="N7129">
        <v>-300</v>
      </c>
      <c r="O7129">
        <v>-300</v>
      </c>
    </row>
    <row r="7130" spans="1:15" x14ac:dyDescent="0.2">
      <c r="A7130">
        <v>0.86999511718800004</v>
      </c>
      <c r="B7130">
        <v>-116.313163316</v>
      </c>
      <c r="C7130">
        <v>-116.327786252</v>
      </c>
      <c r="D7130">
        <v>-116.33171216</v>
      </c>
      <c r="E7130">
        <v>-116.339575942</v>
      </c>
      <c r="F7130">
        <v>-116.356835551</v>
      </c>
      <c r="G7130">
        <v>-116.399458223</v>
      </c>
      <c r="H7130">
        <v>0</v>
      </c>
      <c r="I7130">
        <v>0.86999511718800004</v>
      </c>
      <c r="J7130">
        <v>-172.106336279</v>
      </c>
      <c r="K7130">
        <v>-172.10873444800001</v>
      </c>
      <c r="L7130">
        <v>-300</v>
      </c>
      <c r="M7130">
        <v>-300</v>
      </c>
      <c r="N7130">
        <v>-300</v>
      </c>
      <c r="O7130">
        <v>-300</v>
      </c>
    </row>
    <row r="7131" spans="1:15" x14ac:dyDescent="0.2">
      <c r="A7131">
        <v>0.8701171875</v>
      </c>
      <c r="B7131">
        <v>-116.375287113</v>
      </c>
      <c r="C7131">
        <v>-116.38992372600001</v>
      </c>
      <c r="D7131">
        <v>-116.39385280800001</v>
      </c>
      <c r="E7131">
        <v>-116.401720411</v>
      </c>
      <c r="F7131">
        <v>-116.41898768900001</v>
      </c>
      <c r="G7131">
        <v>-116.461628412</v>
      </c>
      <c r="H7131">
        <v>0</v>
      </c>
      <c r="I7131">
        <v>0.8701171875</v>
      </c>
      <c r="J7131">
        <v>-173.36447029000001</v>
      </c>
      <c r="K7131">
        <v>-173.36377568</v>
      </c>
      <c r="L7131">
        <v>-300</v>
      </c>
      <c r="M7131">
        <v>-300</v>
      </c>
      <c r="N7131">
        <v>-300</v>
      </c>
      <c r="O7131">
        <v>-300</v>
      </c>
    </row>
    <row r="7132" spans="1:15" x14ac:dyDescent="0.2">
      <c r="A7132">
        <v>0.87023925781199996</v>
      </c>
      <c r="B7132">
        <v>-116.44157180099999</v>
      </c>
      <c r="C7132">
        <v>-116.45622209699999</v>
      </c>
      <c r="D7132">
        <v>-116.460154354</v>
      </c>
      <c r="E7132">
        <v>-116.46802577699999</v>
      </c>
      <c r="F7132">
        <v>-116.485300721</v>
      </c>
      <c r="G7132">
        <v>-116.527959489</v>
      </c>
      <c r="H7132">
        <v>0</v>
      </c>
      <c r="I7132">
        <v>0.87023925781199996</v>
      </c>
      <c r="J7132">
        <v>-174.65536444</v>
      </c>
      <c r="K7132">
        <v>-174.653367277</v>
      </c>
      <c r="L7132">
        <v>-291.76382664300002</v>
      </c>
      <c r="M7132">
        <v>-300</v>
      </c>
      <c r="N7132">
        <v>-300</v>
      </c>
      <c r="O7132">
        <v>-300</v>
      </c>
    </row>
    <row r="7133" spans="1:15" x14ac:dyDescent="0.2">
      <c r="A7133">
        <v>0.870361328125</v>
      </c>
      <c r="B7133">
        <v>-116.512082961</v>
      </c>
      <c r="C7133">
        <v>-116.52674694700001</v>
      </c>
      <c r="D7133">
        <v>-116.530682379</v>
      </c>
      <c r="E7133">
        <v>-116.538557622</v>
      </c>
      <c r="F7133">
        <v>-116.55584023</v>
      </c>
      <c r="G7133">
        <v>-116.59851703699999</v>
      </c>
      <c r="H7133">
        <v>0</v>
      </c>
      <c r="I7133">
        <v>0.870361328125</v>
      </c>
      <c r="J7133">
        <v>-175.98022372200001</v>
      </c>
      <c r="K7133">
        <v>-175.979484404</v>
      </c>
      <c r="L7133">
        <v>-297.10490960300001</v>
      </c>
      <c r="M7133">
        <v>-300</v>
      </c>
      <c r="N7133">
        <v>-300</v>
      </c>
      <c r="O7133">
        <v>-300</v>
      </c>
    </row>
    <row r="7134" spans="1:15" x14ac:dyDescent="0.2">
      <c r="A7134">
        <v>0.87048339843800004</v>
      </c>
      <c r="B7134">
        <v>-116.58689112899999</v>
      </c>
      <c r="C7134">
        <v>-116.601568809</v>
      </c>
      <c r="D7134">
        <v>-116.605507418</v>
      </c>
      <c r="E7134">
        <v>-116.613386479</v>
      </c>
      <c r="F7134">
        <v>-116.63067675000001</v>
      </c>
      <c r="G7134">
        <v>-116.67337159</v>
      </c>
      <c r="H7134">
        <v>0</v>
      </c>
      <c r="I7134">
        <v>0.87048339843800004</v>
      </c>
      <c r="J7134">
        <v>-177.34051069399999</v>
      </c>
      <c r="K7134">
        <v>-177.340520422</v>
      </c>
      <c r="L7134">
        <v>-291.91102261899999</v>
      </c>
      <c r="M7134">
        <v>-300</v>
      </c>
      <c r="N7134">
        <v>-300</v>
      </c>
      <c r="O7134">
        <v>-300</v>
      </c>
    </row>
    <row r="7135" spans="1:15" x14ac:dyDescent="0.2">
      <c r="A7135">
        <v>0.87060546875</v>
      </c>
      <c r="B7135">
        <v>-116.666072074</v>
      </c>
      <c r="C7135">
        <v>-116.680763457</v>
      </c>
      <c r="D7135">
        <v>-116.68470524200001</v>
      </c>
      <c r="E7135">
        <v>-116.692588121</v>
      </c>
      <c r="F7135">
        <v>-116.709886052</v>
      </c>
      <c r="G7135">
        <v>-116.75259892</v>
      </c>
      <c r="H7135">
        <v>0</v>
      </c>
      <c r="I7135">
        <v>0.87060546875</v>
      </c>
      <c r="J7135">
        <v>-178.73811838099999</v>
      </c>
      <c r="K7135">
        <v>-178.73693183399999</v>
      </c>
      <c r="L7135">
        <v>-300</v>
      </c>
      <c r="M7135">
        <v>-300</v>
      </c>
      <c r="N7135">
        <v>-300</v>
      </c>
      <c r="O7135">
        <v>-300</v>
      </c>
    </row>
    <row r="7136" spans="1:15" x14ac:dyDescent="0.2">
      <c r="A7136">
        <v>0.87072753906199996</v>
      </c>
      <c r="B7136">
        <v>-116.749707128</v>
      </c>
      <c r="C7136">
        <v>-116.76441221899999</v>
      </c>
      <c r="D7136">
        <v>-116.768357181</v>
      </c>
      <c r="E7136">
        <v>-116.776243876</v>
      </c>
      <c r="F7136">
        <v>-116.793549466</v>
      </c>
      <c r="G7136">
        <v>-116.836280356</v>
      </c>
      <c r="H7136">
        <v>0</v>
      </c>
      <c r="I7136">
        <v>0.87072753906199996</v>
      </c>
      <c r="J7136">
        <v>-180.17542639300001</v>
      </c>
      <c r="K7136">
        <v>-180.17365519399999</v>
      </c>
      <c r="L7136">
        <v>-300</v>
      </c>
      <c r="M7136">
        <v>-300</v>
      </c>
      <c r="N7136">
        <v>-300</v>
      </c>
      <c r="O7136">
        <v>-300</v>
      </c>
    </row>
    <row r="7137" spans="1:15" x14ac:dyDescent="0.2">
      <c r="A7137">
        <v>0.870849609375</v>
      </c>
      <c r="B7137">
        <v>-116.837883523</v>
      </c>
      <c r="C7137">
        <v>-116.852602328</v>
      </c>
      <c r="D7137">
        <v>-116.85655046799999</v>
      </c>
      <c r="E7137">
        <v>-116.86444097899999</v>
      </c>
      <c r="F7137">
        <v>-116.881754226</v>
      </c>
      <c r="G7137">
        <v>-116.92450313000001</v>
      </c>
      <c r="H7137">
        <v>0</v>
      </c>
      <c r="I7137">
        <v>0.870849609375</v>
      </c>
      <c r="J7137">
        <v>-181.65521379500001</v>
      </c>
      <c r="K7137">
        <v>-181.65560176100001</v>
      </c>
      <c r="L7137">
        <v>-300</v>
      </c>
      <c r="M7137">
        <v>-300</v>
      </c>
      <c r="N7137">
        <v>-300</v>
      </c>
      <c r="O7137">
        <v>-300</v>
      </c>
    </row>
    <row r="7138" spans="1:15" x14ac:dyDescent="0.2">
      <c r="A7138">
        <v>0.87097167968800004</v>
      </c>
      <c r="B7138">
        <v>-116.930694782</v>
      </c>
      <c r="C7138">
        <v>-116.94542730800001</v>
      </c>
      <c r="D7138">
        <v>-116.94937862499999</v>
      </c>
      <c r="E7138">
        <v>-116.957272952</v>
      </c>
      <c r="F7138">
        <v>-116.974593853</v>
      </c>
      <c r="G7138">
        <v>-117.017360767</v>
      </c>
      <c r="H7138">
        <v>0</v>
      </c>
      <c r="I7138">
        <v>0.87097167968800004</v>
      </c>
      <c r="J7138">
        <v>-183.18049143100001</v>
      </c>
      <c r="K7138">
        <v>-183.18359291300001</v>
      </c>
      <c r="L7138">
        <v>-300</v>
      </c>
      <c r="M7138">
        <v>-300</v>
      </c>
      <c r="N7138">
        <v>-300</v>
      </c>
      <c r="O7138">
        <v>-300</v>
      </c>
    </row>
    <row r="7139" spans="1:15" x14ac:dyDescent="0.2">
      <c r="A7139">
        <v>0.87109375</v>
      </c>
      <c r="B7139">
        <v>-117.028241141</v>
      </c>
      <c r="C7139">
        <v>-117.04298739399999</v>
      </c>
      <c r="D7139">
        <v>-117.046941889</v>
      </c>
      <c r="E7139">
        <v>-117.05484002999999</v>
      </c>
      <c r="F7139">
        <v>-117.072168584</v>
      </c>
      <c r="G7139">
        <v>-117.11495350200001</v>
      </c>
      <c r="H7139">
        <v>0</v>
      </c>
      <c r="I7139">
        <v>0.87109375</v>
      </c>
      <c r="J7139">
        <v>-184.75432382</v>
      </c>
      <c r="K7139">
        <v>-184.75716260600001</v>
      </c>
      <c r="L7139">
        <v>-300</v>
      </c>
      <c r="M7139">
        <v>-300</v>
      </c>
      <c r="N7139">
        <v>-300</v>
      </c>
      <c r="O7139">
        <v>-300</v>
      </c>
    </row>
    <row r="7140" spans="1:15" x14ac:dyDescent="0.2">
      <c r="A7140">
        <v>0.87121582031199996</v>
      </c>
      <c r="B7140">
        <v>-117.130630016</v>
      </c>
      <c r="C7140">
        <v>-117.145390002</v>
      </c>
      <c r="D7140">
        <v>-117.149347676</v>
      </c>
      <c r="E7140">
        <v>-117.157249631</v>
      </c>
      <c r="F7140">
        <v>-117.174585835</v>
      </c>
      <c r="G7140">
        <v>-117.217388751</v>
      </c>
      <c r="H7140">
        <v>0</v>
      </c>
      <c r="I7140">
        <v>0.87121582031199996</v>
      </c>
      <c r="J7140">
        <v>-186.379732104</v>
      </c>
      <c r="K7140">
        <v>-186.37971705499999</v>
      </c>
      <c r="L7140">
        <v>-236.76539871899999</v>
      </c>
      <c r="M7140">
        <v>-300</v>
      </c>
      <c r="N7140">
        <v>-300</v>
      </c>
      <c r="O7140">
        <v>-300</v>
      </c>
    </row>
    <row r="7141" spans="1:15" x14ac:dyDescent="0.2">
      <c r="A7141">
        <v>0.871337890625</v>
      </c>
      <c r="B7141">
        <v>-117.237976519</v>
      </c>
      <c r="C7141">
        <v>-117.252750245</v>
      </c>
      <c r="D7141">
        <v>-117.256711098</v>
      </c>
      <c r="E7141">
        <v>-117.264616866</v>
      </c>
      <c r="F7141">
        <v>-117.281960719</v>
      </c>
      <c r="G7141">
        <v>-117.324781626</v>
      </c>
      <c r="H7141">
        <v>0</v>
      </c>
      <c r="I7141">
        <v>0.871337890625</v>
      </c>
      <c r="J7141">
        <v>-188.059739315</v>
      </c>
      <c r="K7141">
        <v>-188.05795474999999</v>
      </c>
      <c r="L7141">
        <v>-214.115694297</v>
      </c>
      <c r="M7141">
        <v>-300</v>
      </c>
      <c r="N7141">
        <v>-300</v>
      </c>
      <c r="O7141">
        <v>-300</v>
      </c>
    </row>
    <row r="7142" spans="1:15" x14ac:dyDescent="0.2">
      <c r="A7142">
        <v>0.87145996093800004</v>
      </c>
      <c r="B7142">
        <v>-117.350404032</v>
      </c>
      <c r="C7142">
        <v>-117.36519150300001</v>
      </c>
      <c r="D7142">
        <v>-117.36915553599999</v>
      </c>
      <c r="E7142">
        <v>-117.377065117</v>
      </c>
      <c r="F7142">
        <v>-117.394416615</v>
      </c>
      <c r="G7142">
        <v>-117.43725550800001</v>
      </c>
      <c r="H7142">
        <v>0</v>
      </c>
      <c r="I7142">
        <v>0.87145996093800004</v>
      </c>
      <c r="J7142">
        <v>-189.797548226</v>
      </c>
      <c r="K7142">
        <v>-189.796606887</v>
      </c>
      <c r="L7142">
        <v>-201.900313017</v>
      </c>
      <c r="M7142">
        <v>-300</v>
      </c>
      <c r="N7142">
        <v>-300</v>
      </c>
      <c r="O7142">
        <v>-300</v>
      </c>
    </row>
    <row r="7143" spans="1:15" x14ac:dyDescent="0.2">
      <c r="A7143">
        <v>0.87158203125</v>
      </c>
      <c r="B7143">
        <v>-117.46804483299999</v>
      </c>
      <c r="C7143">
        <v>-117.482846056</v>
      </c>
      <c r="D7143">
        <v>-117.48681326800001</v>
      </c>
      <c r="E7143">
        <v>-117.494726661</v>
      </c>
      <c r="F7143">
        <v>-117.51208580399999</v>
      </c>
      <c r="G7143">
        <v>-117.554942677</v>
      </c>
      <c r="H7143">
        <v>0</v>
      </c>
      <c r="I7143">
        <v>0.87158203125</v>
      </c>
      <c r="J7143">
        <v>-191.59679699700001</v>
      </c>
      <c r="K7143">
        <v>-191.596854589</v>
      </c>
      <c r="L7143">
        <v>-195.968643671</v>
      </c>
      <c r="M7143">
        <v>-300</v>
      </c>
      <c r="N7143">
        <v>-300</v>
      </c>
      <c r="O7143">
        <v>-300</v>
      </c>
    </row>
    <row r="7144" spans="1:15" x14ac:dyDescent="0.2">
      <c r="A7144">
        <v>0.87170410156199996</v>
      </c>
      <c r="B7144">
        <v>-117.59104080100001</v>
      </c>
      <c r="C7144">
        <v>-117.60585578200001</v>
      </c>
      <c r="D7144">
        <v>-117.609826176</v>
      </c>
      <c r="E7144">
        <v>-117.617743379</v>
      </c>
      <c r="F7144">
        <v>-117.635110165</v>
      </c>
      <c r="G7144">
        <v>-117.677985011</v>
      </c>
      <c r="H7144">
        <v>0</v>
      </c>
      <c r="I7144">
        <v>0.87170410156199996</v>
      </c>
      <c r="J7144">
        <v>-193.461795663</v>
      </c>
      <c r="K7144">
        <v>-193.46092485599999</v>
      </c>
      <c r="L7144">
        <v>-194.39410776599999</v>
      </c>
      <c r="M7144">
        <v>-300</v>
      </c>
      <c r="N7144">
        <v>-300</v>
      </c>
      <c r="O7144">
        <v>-300</v>
      </c>
    </row>
    <row r="7145" spans="1:15" x14ac:dyDescent="0.2">
      <c r="A7145">
        <v>0.871826171875</v>
      </c>
      <c r="B7145">
        <v>-117.719544195</v>
      </c>
      <c r="C7145">
        <v>-117.734372941</v>
      </c>
      <c r="D7145">
        <v>-117.738346515</v>
      </c>
      <c r="E7145">
        <v>-117.74626752899999</v>
      </c>
      <c r="F7145">
        <v>-117.763641955</v>
      </c>
      <c r="G7145">
        <v>-117.806534769</v>
      </c>
      <c r="H7145">
        <v>0</v>
      </c>
      <c r="I7145">
        <v>0.871826171875</v>
      </c>
      <c r="J7145">
        <v>-195.39768938399999</v>
      </c>
      <c r="K7145">
        <v>-195.39572234100001</v>
      </c>
      <c r="L7145">
        <v>-195.445256387</v>
      </c>
      <c r="M7145">
        <v>-300</v>
      </c>
      <c r="N7145">
        <v>-300</v>
      </c>
      <c r="O7145">
        <v>-300</v>
      </c>
    </row>
    <row r="7146" spans="1:15" x14ac:dyDescent="0.2">
      <c r="A7146">
        <v>0.87194824218800004</v>
      </c>
      <c r="B7146">
        <v>-117.853718519</v>
      </c>
      <c r="C7146">
        <v>-117.868561035</v>
      </c>
      <c r="D7146">
        <v>-117.872537791</v>
      </c>
      <c r="E7146">
        <v>-117.880462614</v>
      </c>
      <c r="F7146">
        <v>-117.897844678</v>
      </c>
      <c r="G7146">
        <v>-117.94075545299999</v>
      </c>
      <c r="H7146">
        <v>0</v>
      </c>
      <c r="I7146">
        <v>0.87194824218800004</v>
      </c>
      <c r="J7146">
        <v>-197.41046739800001</v>
      </c>
      <c r="K7146">
        <v>-197.40994729499999</v>
      </c>
      <c r="L7146">
        <v>-197.412050354</v>
      </c>
      <c r="M7146">
        <v>-300</v>
      </c>
      <c r="N7146">
        <v>-300</v>
      </c>
      <c r="O7146">
        <v>-300</v>
      </c>
    </row>
    <row r="7147" spans="1:15" x14ac:dyDescent="0.2">
      <c r="A7147">
        <v>0.8720703125</v>
      </c>
      <c r="B7147">
        <v>-117.99373948500001</v>
      </c>
      <c r="C7147">
        <v>-118.008595779</v>
      </c>
      <c r="D7147">
        <v>-118.012575716</v>
      </c>
      <c r="E7147">
        <v>-118.020504348</v>
      </c>
      <c r="F7147">
        <v>-118.037894048</v>
      </c>
      <c r="G7147">
        <v>-118.080822779</v>
      </c>
      <c r="H7147">
        <v>0</v>
      </c>
      <c r="I7147">
        <v>0.8720703125</v>
      </c>
      <c r="J7147">
        <v>-199.506917284</v>
      </c>
      <c r="K7147">
        <v>-199.509377849</v>
      </c>
      <c r="L7147">
        <v>-199.506762221</v>
      </c>
      <c r="M7147">
        <v>-300</v>
      </c>
      <c r="N7147">
        <v>-300</v>
      </c>
      <c r="O7147">
        <v>-300</v>
      </c>
    </row>
    <row r="7148" spans="1:15" x14ac:dyDescent="0.2">
      <c r="A7148">
        <v>0.87219238281199996</v>
      </c>
      <c r="B7148">
        <v>-118.1397961</v>
      </c>
      <c r="C7148">
        <v>-118.15466617600001</v>
      </c>
      <c r="D7148">
        <v>-118.15864929599999</v>
      </c>
      <c r="E7148">
        <v>-118.166581736</v>
      </c>
      <c r="F7148">
        <v>-118.18397907000001</v>
      </c>
      <c r="G7148">
        <v>-118.226925751</v>
      </c>
      <c r="H7148">
        <v>0</v>
      </c>
      <c r="I7148">
        <v>0.87219238281199996</v>
      </c>
      <c r="J7148">
        <v>-201.69451303700001</v>
      </c>
      <c r="K7148">
        <v>-201.69780951800001</v>
      </c>
      <c r="L7148">
        <v>-201.697981873</v>
      </c>
      <c r="M7148">
        <v>-300</v>
      </c>
      <c r="N7148">
        <v>-300</v>
      </c>
      <c r="O7148">
        <v>-300</v>
      </c>
    </row>
    <row r="7149" spans="1:15" x14ac:dyDescent="0.2">
      <c r="A7149">
        <v>0.872314453125</v>
      </c>
      <c r="B7149">
        <v>-118.292091865</v>
      </c>
      <c r="C7149">
        <v>-118.306975732</v>
      </c>
      <c r="D7149">
        <v>-118.310962034</v>
      </c>
      <c r="E7149">
        <v>-118.318898281</v>
      </c>
      <c r="F7149">
        <v>-118.336303247</v>
      </c>
      <c r="G7149">
        <v>-118.379267871</v>
      </c>
      <c r="H7149">
        <v>0</v>
      </c>
      <c r="I7149">
        <v>0.872314453125</v>
      </c>
      <c r="J7149">
        <v>-203.98141269199999</v>
      </c>
      <c r="K7149">
        <v>-203.98237685199999</v>
      </c>
      <c r="L7149">
        <v>-203.981040968</v>
      </c>
      <c r="M7149">
        <v>-300</v>
      </c>
      <c r="N7149">
        <v>-300</v>
      </c>
      <c r="O7149">
        <v>-300</v>
      </c>
    </row>
    <row r="7150" spans="1:15" x14ac:dyDescent="0.2">
      <c r="A7150">
        <v>0.87243652343800004</v>
      </c>
      <c r="B7150">
        <v>-118.450846142</v>
      </c>
      <c r="C7150">
        <v>-118.465743804</v>
      </c>
      <c r="D7150">
        <v>-118.46973328999999</v>
      </c>
      <c r="E7150">
        <v>-118.47767334300001</v>
      </c>
      <c r="F7150">
        <v>-118.49508593900001</v>
      </c>
      <c r="G7150">
        <v>-118.538068501</v>
      </c>
      <c r="H7150">
        <v>0</v>
      </c>
      <c r="I7150">
        <v>0.87243652343800004</v>
      </c>
      <c r="J7150">
        <v>-206.37659358600001</v>
      </c>
      <c r="K7150">
        <v>-206.375132425</v>
      </c>
      <c r="L7150">
        <v>-206.37837694300001</v>
      </c>
      <c r="M7150">
        <v>-300</v>
      </c>
      <c r="N7150">
        <v>-300</v>
      </c>
      <c r="O7150">
        <v>-300</v>
      </c>
    </row>
    <row r="7151" spans="1:15" x14ac:dyDescent="0.2">
      <c r="A7151">
        <v>0.87255859375</v>
      </c>
      <c r="B7151">
        <v>-118.616295669</v>
      </c>
      <c r="C7151">
        <v>-118.631207133</v>
      </c>
      <c r="D7151">
        <v>-118.635199802</v>
      </c>
      <c r="E7151">
        <v>-118.643143661</v>
      </c>
      <c r="F7151">
        <v>-118.660563885</v>
      </c>
      <c r="G7151">
        <v>-118.703564378</v>
      </c>
      <c r="H7151">
        <v>0</v>
      </c>
      <c r="I7151">
        <v>0.87255859375</v>
      </c>
      <c r="J7151">
        <v>-208.89013168899999</v>
      </c>
      <c r="K7151">
        <v>-208.88878200600001</v>
      </c>
      <c r="L7151">
        <v>-208.88810287499999</v>
      </c>
      <c r="M7151">
        <v>-300</v>
      </c>
      <c r="N7151">
        <v>-300</v>
      </c>
      <c r="O7151">
        <v>-300</v>
      </c>
    </row>
    <row r="7152" spans="1:15" x14ac:dyDescent="0.2">
      <c r="A7152">
        <v>0.87268066406199996</v>
      </c>
      <c r="B7152">
        <v>-118.78869629</v>
      </c>
      <c r="C7152">
        <v>-118.80362156299999</v>
      </c>
      <c r="D7152">
        <v>-118.807617416</v>
      </c>
      <c r="E7152">
        <v>-118.81556508</v>
      </c>
      <c r="F7152">
        <v>-118.83299293</v>
      </c>
      <c r="G7152">
        <v>-118.87601134800001</v>
      </c>
      <c r="H7152">
        <v>0</v>
      </c>
      <c r="I7152">
        <v>0.87268066406199996</v>
      </c>
      <c r="J7152">
        <v>-211.53370107200001</v>
      </c>
      <c r="K7152">
        <v>-211.533614688</v>
      </c>
      <c r="L7152">
        <v>-211.53288719299999</v>
      </c>
      <c r="M7152">
        <v>-300</v>
      </c>
      <c r="N7152">
        <v>-300</v>
      </c>
      <c r="O7152">
        <v>-300</v>
      </c>
    </row>
    <row r="7153" spans="1:15" x14ac:dyDescent="0.2">
      <c r="A7153">
        <v>0.872802734375</v>
      </c>
      <c r="B7153">
        <v>-118.968324901</v>
      </c>
      <c r="C7153">
        <v>-118.983263988</v>
      </c>
      <c r="D7153">
        <v>-118.98726302599999</v>
      </c>
      <c r="E7153">
        <v>-118.995214494</v>
      </c>
      <c r="F7153">
        <v>-119.01264996800001</v>
      </c>
      <c r="G7153">
        <v>-119.05568630499999</v>
      </c>
      <c r="H7153">
        <v>0</v>
      </c>
      <c r="I7153">
        <v>0.872802734375</v>
      </c>
      <c r="J7153">
        <v>-214.32117389199999</v>
      </c>
      <c r="K7153">
        <v>-214.320677652</v>
      </c>
      <c r="L7153">
        <v>-214.31949969300001</v>
      </c>
      <c r="M7153">
        <v>-300</v>
      </c>
      <c r="N7153">
        <v>-300</v>
      </c>
      <c r="O7153">
        <v>-300</v>
      </c>
    </row>
    <row r="7154" spans="1:15" x14ac:dyDescent="0.2">
      <c r="A7154">
        <v>0.87292480468800004</v>
      </c>
      <c r="B7154">
        <v>-119.155481657</v>
      </c>
      <c r="C7154">
        <v>-119.170434567</v>
      </c>
      <c r="D7154">
        <v>-119.174436789</v>
      </c>
      <c r="E7154">
        <v>-119.18239206</v>
      </c>
      <c r="F7154">
        <v>-119.19983515600001</v>
      </c>
      <c r="G7154">
        <v>-119.242889406</v>
      </c>
      <c r="H7154">
        <v>0</v>
      </c>
      <c r="I7154">
        <v>0.87292480468800004</v>
      </c>
      <c r="J7154">
        <v>-217.26894919399999</v>
      </c>
      <c r="K7154">
        <v>-217.26701441599999</v>
      </c>
      <c r="L7154">
        <v>-217.267435143</v>
      </c>
      <c r="M7154">
        <v>-300</v>
      </c>
      <c r="N7154">
        <v>-300</v>
      </c>
      <c r="O7154">
        <v>-300</v>
      </c>
    </row>
    <row r="7155" spans="1:15" x14ac:dyDescent="0.2">
      <c r="A7155">
        <v>0.873046875</v>
      </c>
      <c r="B7155">
        <v>-119.350492495</v>
      </c>
      <c r="C7155">
        <v>-119.365459231</v>
      </c>
      <c r="D7155">
        <v>-119.369464639</v>
      </c>
      <c r="E7155">
        <v>-119.377423712</v>
      </c>
      <c r="F7155">
        <v>-119.39487442799999</v>
      </c>
      <c r="G7155">
        <v>-119.43794658500001</v>
      </c>
      <c r="H7155">
        <v>0</v>
      </c>
      <c r="I7155">
        <v>0.873046875</v>
      </c>
      <c r="J7155">
        <v>-220.39696226300001</v>
      </c>
      <c r="K7155">
        <v>-220.39546133600001</v>
      </c>
      <c r="L7155">
        <v>-220.39830441000001</v>
      </c>
      <c r="M7155">
        <v>-300</v>
      </c>
      <c r="N7155">
        <v>-300</v>
      </c>
      <c r="O7155">
        <v>-300</v>
      </c>
    </row>
    <row r="7156" spans="1:15" x14ac:dyDescent="0.2">
      <c r="A7156">
        <v>0.87316894531199996</v>
      </c>
      <c r="B7156">
        <v>-119.553711998</v>
      </c>
      <c r="C7156">
        <v>-119.568692568</v>
      </c>
      <c r="D7156">
        <v>-119.572701161</v>
      </c>
      <c r="E7156">
        <v>-119.58066403700001</v>
      </c>
      <c r="F7156">
        <v>-119.59812237</v>
      </c>
      <c r="G7156">
        <v>-119.641212428</v>
      </c>
      <c r="H7156">
        <v>0</v>
      </c>
      <c r="I7156">
        <v>0.87316894531199996</v>
      </c>
      <c r="J7156">
        <v>-223.72893377299999</v>
      </c>
      <c r="K7156">
        <v>-223.73032684399999</v>
      </c>
      <c r="L7156">
        <v>-223.728516028</v>
      </c>
      <c r="M7156">
        <v>-249.78608955499999</v>
      </c>
      <c r="N7156">
        <v>-300</v>
      </c>
      <c r="O7156">
        <v>-300</v>
      </c>
    </row>
    <row r="7157" spans="1:15" x14ac:dyDescent="0.2">
      <c r="A7157">
        <v>0.873291015625</v>
      </c>
      <c r="B7157">
        <v>-119.765526697</v>
      </c>
      <c r="C7157">
        <v>-119.780521107</v>
      </c>
      <c r="D7157">
        <v>-119.784532887</v>
      </c>
      <c r="E7157">
        <v>-119.79249956300001</v>
      </c>
      <c r="F7157">
        <v>-119.80996551200001</v>
      </c>
      <c r="G7157">
        <v>-119.85307346499999</v>
      </c>
      <c r="H7157">
        <v>0</v>
      </c>
      <c r="I7157">
        <v>0.873291015625</v>
      </c>
      <c r="J7157">
        <v>-227.293506423</v>
      </c>
      <c r="K7157">
        <v>-227.296936147</v>
      </c>
      <c r="L7157">
        <v>-227.29700975200001</v>
      </c>
      <c r="M7157">
        <v>-231.66879571300001</v>
      </c>
      <c r="N7157">
        <v>-300</v>
      </c>
      <c r="O7157">
        <v>-300</v>
      </c>
    </row>
    <row r="7158" spans="1:15" x14ac:dyDescent="0.2">
      <c r="A7158">
        <v>0.87341308593800004</v>
      </c>
      <c r="B7158">
        <v>-119.98635885500001</v>
      </c>
      <c r="C7158">
        <v>-120.00136711099999</v>
      </c>
      <c r="D7158">
        <v>-120.00538207699999</v>
      </c>
      <c r="E7158">
        <v>-120.013352553</v>
      </c>
      <c r="F7158">
        <v>-120.030826116</v>
      </c>
      <c r="G7158">
        <v>-120.07395195700001</v>
      </c>
      <c r="H7158">
        <v>0</v>
      </c>
      <c r="I7158">
        <v>0.87341308593800004</v>
      </c>
      <c r="J7158">
        <v>-231.12523404800001</v>
      </c>
      <c r="K7158">
        <v>-231.127424365</v>
      </c>
      <c r="L7158">
        <v>-231.125464639</v>
      </c>
      <c r="M7158">
        <v>-231.17501456599999</v>
      </c>
      <c r="N7158">
        <v>-300</v>
      </c>
      <c r="O7158">
        <v>-300</v>
      </c>
    </row>
    <row r="7159" spans="1:15" x14ac:dyDescent="0.2">
      <c r="A7159">
        <v>0.87353515625</v>
      </c>
      <c r="B7159">
        <v>-120.216670842</v>
      </c>
      <c r="C7159">
        <v>-120.23169295</v>
      </c>
      <c r="D7159">
        <v>-120.235711102</v>
      </c>
      <c r="E7159">
        <v>-120.243685379</v>
      </c>
      <c r="F7159">
        <v>-120.26116655200001</v>
      </c>
      <c r="G7159">
        <v>-120.304310277</v>
      </c>
      <c r="H7159">
        <v>0</v>
      </c>
      <c r="I7159">
        <v>0.87353515625</v>
      </c>
      <c r="J7159">
        <v>-235.26687582599999</v>
      </c>
      <c r="K7159">
        <v>-235.266336518</v>
      </c>
      <c r="L7159">
        <v>-235.26875628799999</v>
      </c>
      <c r="M7159">
        <v>-235.26618738299999</v>
      </c>
      <c r="N7159">
        <v>-300</v>
      </c>
      <c r="O7159">
        <v>-300</v>
      </c>
    </row>
    <row r="7160" spans="1:15" x14ac:dyDescent="0.2">
      <c r="A7160">
        <v>0.87365722656199996</v>
      </c>
      <c r="B7160">
        <v>-120.456970211</v>
      </c>
      <c r="C7160">
        <v>-120.472006178</v>
      </c>
      <c r="D7160">
        <v>-120.476027519</v>
      </c>
      <c r="E7160">
        <v>-120.484005594</v>
      </c>
      <c r="F7160">
        <v>-120.501494377</v>
      </c>
      <c r="G7160">
        <v>-120.54465597799999</v>
      </c>
      <c r="H7160">
        <v>0</v>
      </c>
      <c r="I7160">
        <v>0.87365722656199996</v>
      </c>
      <c r="J7160">
        <v>-239.771828032</v>
      </c>
      <c r="K7160">
        <v>-239.77045116799999</v>
      </c>
      <c r="L7160">
        <v>-239.771533637</v>
      </c>
      <c r="M7160">
        <v>-239.770436284</v>
      </c>
      <c r="N7160">
        <v>-300</v>
      </c>
      <c r="O7160">
        <v>-300</v>
      </c>
    </row>
    <row r="7161" spans="1:15" x14ac:dyDescent="0.2">
      <c r="A7161">
        <v>0.873779296875</v>
      </c>
      <c r="B7161">
        <v>-120.70781561699999</v>
      </c>
      <c r="C7161">
        <v>-120.72286544799999</v>
      </c>
      <c r="D7161">
        <v>-120.726889977</v>
      </c>
      <c r="E7161">
        <v>-120.734871849</v>
      </c>
      <c r="F7161">
        <v>-120.75236824</v>
      </c>
      <c r="G7161">
        <v>-120.795547711</v>
      </c>
      <c r="H7161">
        <v>0</v>
      </c>
      <c r="I7161">
        <v>0.873779296875</v>
      </c>
      <c r="J7161">
        <v>-244.709217368</v>
      </c>
      <c r="K7161">
        <v>-244.70938290000001</v>
      </c>
      <c r="L7161">
        <v>-244.70792376399999</v>
      </c>
      <c r="M7161">
        <v>-244.70722615700001</v>
      </c>
      <c r="N7161">
        <v>-300</v>
      </c>
      <c r="O7161">
        <v>-300</v>
      </c>
    </row>
    <row r="7162" spans="1:15" x14ac:dyDescent="0.2">
      <c r="A7162">
        <v>0.87390136718800004</v>
      </c>
      <c r="B7162">
        <v>-120.969823725</v>
      </c>
      <c r="C7162">
        <v>-120.98488742799999</v>
      </c>
      <c r="D7162">
        <v>-120.98891514499999</v>
      </c>
      <c r="E7162">
        <v>-120.996900814</v>
      </c>
      <c r="F7162">
        <v>-121.01440481</v>
      </c>
      <c r="G7162">
        <v>-121.057602145</v>
      </c>
      <c r="H7162">
        <v>0</v>
      </c>
      <c r="I7162">
        <v>0.87390136718800004</v>
      </c>
      <c r="J7162">
        <v>-250.16977688399999</v>
      </c>
      <c r="K7162">
        <v>-250.17003959799999</v>
      </c>
      <c r="L7162">
        <v>-250.169832969</v>
      </c>
      <c r="M7162">
        <v>-250.16899556600001</v>
      </c>
      <c r="N7162">
        <v>-300</v>
      </c>
      <c r="O7162">
        <v>-300</v>
      </c>
    </row>
    <row r="7163" spans="1:15" x14ac:dyDescent="0.2">
      <c r="A7163">
        <v>0.8740234375</v>
      </c>
      <c r="B7163">
        <v>-121.243677369</v>
      </c>
      <c r="C7163">
        <v>-121.25875495</v>
      </c>
      <c r="D7163">
        <v>-121.262785855</v>
      </c>
      <c r="E7163">
        <v>-121.270775321</v>
      </c>
      <c r="F7163">
        <v>-121.28828692</v>
      </c>
      <c r="G7163">
        <v>-121.331502113</v>
      </c>
      <c r="H7163">
        <v>0</v>
      </c>
      <c r="I7163">
        <v>0.8740234375</v>
      </c>
      <c r="J7163">
        <v>-256.274169454</v>
      </c>
      <c r="K7163">
        <v>-256.27497049499999</v>
      </c>
      <c r="L7163">
        <v>-256.27238539199999</v>
      </c>
      <c r="M7163">
        <v>-256.276559722</v>
      </c>
      <c r="N7163">
        <v>-300</v>
      </c>
      <c r="O7163">
        <v>-300</v>
      </c>
    </row>
    <row r="7164" spans="1:15" x14ac:dyDescent="0.2">
      <c r="A7164">
        <v>0.87414550781199996</v>
      </c>
      <c r="B7164">
        <v>-121.530135179</v>
      </c>
      <c r="C7164">
        <v>-121.545226644</v>
      </c>
      <c r="D7164">
        <v>-121.549260738</v>
      </c>
      <c r="E7164">
        <v>-121.557254</v>
      </c>
      <c r="F7164">
        <v>-121.5747732</v>
      </c>
      <c r="G7164">
        <v>-121.618006244</v>
      </c>
      <c r="H7164">
        <v>0</v>
      </c>
      <c r="I7164">
        <v>0.87414550781199996</v>
      </c>
      <c r="J7164">
        <v>-263.19896256499999</v>
      </c>
      <c r="K7164">
        <v>-263.20306455299999</v>
      </c>
      <c r="L7164">
        <v>-263.20070264100002</v>
      </c>
      <c r="M7164">
        <v>-263.20552413299998</v>
      </c>
      <c r="N7164">
        <v>-267.58053349199997</v>
      </c>
      <c r="O7164">
        <v>-300</v>
      </c>
    </row>
    <row r="7165" spans="1:15" x14ac:dyDescent="0.2">
      <c r="A7165">
        <v>0.874267578125</v>
      </c>
      <c r="B7165">
        <v>-121.83004305</v>
      </c>
      <c r="C7165">
        <v>-121.845148404</v>
      </c>
      <c r="D7165">
        <v>-121.84918568800001</v>
      </c>
      <c r="E7165">
        <v>-121.857182745</v>
      </c>
      <c r="F7165">
        <v>-121.87470954299999</v>
      </c>
      <c r="G7165">
        <v>-121.91796043399999</v>
      </c>
      <c r="H7165">
        <v>0</v>
      </c>
      <c r="I7165">
        <v>0.874267578125</v>
      </c>
      <c r="J7165">
        <v>-271.19472132700002</v>
      </c>
      <c r="K7165">
        <v>-271.19582666600002</v>
      </c>
      <c r="L7165">
        <v>-271.20865828199999</v>
      </c>
      <c r="M7165">
        <v>-271.21001214799998</v>
      </c>
      <c r="N7165">
        <v>-271.20360964100001</v>
      </c>
      <c r="O7165">
        <v>-300</v>
      </c>
    </row>
    <row r="7166" spans="1:15" x14ac:dyDescent="0.2">
      <c r="A7166">
        <v>0.87438964843800004</v>
      </c>
      <c r="B7166">
        <v>-122.14434787</v>
      </c>
      <c r="C7166">
        <v>-122.15946712100001</v>
      </c>
      <c r="D7166">
        <v>-122.163507595</v>
      </c>
      <c r="E7166">
        <v>-122.171508446</v>
      </c>
      <c r="F7166">
        <v>-122.189042841</v>
      </c>
      <c r="G7166">
        <v>-122.232311571</v>
      </c>
      <c r="H7166">
        <v>0</v>
      </c>
      <c r="I7166">
        <v>0.87438964843800004</v>
      </c>
      <c r="J7166">
        <v>-280.62393648900002</v>
      </c>
      <c r="K7166">
        <v>-280.65904566</v>
      </c>
      <c r="L7166">
        <v>-280.655250798</v>
      </c>
      <c r="M7166">
        <v>-280.67906731599999</v>
      </c>
      <c r="N7166">
        <v>-280.643291121</v>
      </c>
      <c r="O7166">
        <v>-300</v>
      </c>
    </row>
    <row r="7167" spans="1:15" x14ac:dyDescent="0.2">
      <c r="A7167">
        <v>0.87451171875</v>
      </c>
      <c r="B7167">
        <v>-122.474114078</v>
      </c>
      <c r="C7167">
        <v>-122.48924723099999</v>
      </c>
      <c r="D7167">
        <v>-122.493290896</v>
      </c>
      <c r="E7167">
        <v>-122.501295539</v>
      </c>
      <c r="F7167">
        <v>-122.518837529</v>
      </c>
      <c r="G7167">
        <v>-122.562124092</v>
      </c>
      <c r="H7167">
        <v>0</v>
      </c>
      <c r="I7167">
        <v>0.87451171875</v>
      </c>
      <c r="J7167">
        <v>-292.174274002</v>
      </c>
      <c r="K7167">
        <v>-292.19742611300001</v>
      </c>
      <c r="L7167">
        <v>-292.23651011099997</v>
      </c>
      <c r="M7167">
        <v>-292.19196760800003</v>
      </c>
      <c r="N7167">
        <v>-292.20702743300001</v>
      </c>
      <c r="O7167">
        <v>-300</v>
      </c>
    </row>
    <row r="7168" spans="1:15" x14ac:dyDescent="0.2">
      <c r="A7168">
        <v>0.87463378906199996</v>
      </c>
      <c r="B7168">
        <v>-122.820543759</v>
      </c>
      <c r="C7168">
        <v>-122.835690821</v>
      </c>
      <c r="D7168">
        <v>-122.839737676</v>
      </c>
      <c r="E7168">
        <v>-122.847746112</v>
      </c>
      <c r="F7168">
        <v>-122.865295695</v>
      </c>
      <c r="G7168">
        <v>-122.908600085</v>
      </c>
      <c r="H7168">
        <v>0</v>
      </c>
      <c r="I7168">
        <v>0.87463378906199996</v>
      </c>
      <c r="J7168">
        <v>-300</v>
      </c>
      <c r="K7168">
        <v>-300</v>
      </c>
      <c r="L7168">
        <v>-300</v>
      </c>
      <c r="M7168">
        <v>-300</v>
      </c>
      <c r="N7168">
        <v>-300</v>
      </c>
      <c r="O7168">
        <v>-300</v>
      </c>
    </row>
    <row r="7169" spans="1:15" x14ac:dyDescent="0.2">
      <c r="A7169">
        <v>0.874755859375</v>
      </c>
      <c r="B7169">
        <v>-123.185001251</v>
      </c>
      <c r="C7169">
        <v>-123.200162228</v>
      </c>
      <c r="D7169">
        <v>-123.204212275</v>
      </c>
      <c r="E7169">
        <v>-123.212224503</v>
      </c>
      <c r="F7169">
        <v>-123.229781676</v>
      </c>
      <c r="G7169">
        <v>-123.273103887</v>
      </c>
      <c r="H7169">
        <v>0</v>
      </c>
      <c r="I7169">
        <v>0.874755859375</v>
      </c>
      <c r="J7169">
        <v>-300</v>
      </c>
      <c r="K7169">
        <v>-300</v>
      </c>
      <c r="L7169">
        <v>-300</v>
      </c>
      <c r="M7169">
        <v>-300</v>
      </c>
      <c r="N7169">
        <v>-300</v>
      </c>
      <c r="O7169">
        <v>-300</v>
      </c>
    </row>
    <row r="7170" spans="1:15" x14ac:dyDescent="0.2">
      <c r="A7170">
        <v>0.87487792968800004</v>
      </c>
      <c r="B7170">
        <v>-123.569043517</v>
      </c>
      <c r="C7170">
        <v>-123.584218415</v>
      </c>
      <c r="D7170">
        <v>-123.58827165300001</v>
      </c>
      <c r="E7170">
        <v>-123.596287672</v>
      </c>
      <c r="F7170">
        <v>-123.61385243399999</v>
      </c>
      <c r="G7170">
        <v>-123.657192459</v>
      </c>
      <c r="H7170">
        <v>0</v>
      </c>
      <c r="I7170">
        <v>0.87487792968800004</v>
      </c>
      <c r="J7170">
        <v>-300</v>
      </c>
      <c r="K7170">
        <v>-300</v>
      </c>
      <c r="L7170">
        <v>-300</v>
      </c>
      <c r="M7170">
        <v>-300</v>
      </c>
      <c r="N7170">
        <v>-300</v>
      </c>
      <c r="O7170">
        <v>-300</v>
      </c>
    </row>
    <row r="7171" spans="1:15" x14ac:dyDescent="0.2">
      <c r="A7171">
        <v>0.875</v>
      </c>
      <c r="B7171">
        <v>-123.974457982</v>
      </c>
      <c r="C7171">
        <v>-123.989646808</v>
      </c>
      <c r="D7171">
        <v>-123.993703239</v>
      </c>
      <c r="E7171">
        <v>-124.001723048</v>
      </c>
      <c r="F7171">
        <v>-124.019295395</v>
      </c>
      <c r="G7171">
        <v>-124.06265322900001</v>
      </c>
      <c r="H7171">
        <v>0</v>
      </c>
      <c r="I7171">
        <v>0.875</v>
      </c>
      <c r="J7171">
        <v>-300</v>
      </c>
      <c r="K7171">
        <v>-300</v>
      </c>
      <c r="L7171">
        <v>-300</v>
      </c>
      <c r="M7171">
        <v>-300</v>
      </c>
      <c r="N7171">
        <v>-300</v>
      </c>
      <c r="O7171">
        <v>-300</v>
      </c>
    </row>
    <row r="7172" spans="1:15" x14ac:dyDescent="0.2">
      <c r="A7172">
        <v>0.87512207031199996</v>
      </c>
      <c r="B7172">
        <v>-124.403310174</v>
      </c>
      <c r="C7172">
        <v>-124.41851293400001</v>
      </c>
      <c r="D7172">
        <v>-124.422572557</v>
      </c>
      <c r="E7172">
        <v>-124.430596155</v>
      </c>
      <c r="F7172">
        <v>-124.44817608699999</v>
      </c>
      <c r="G7172">
        <v>-124.491551722</v>
      </c>
      <c r="H7172">
        <v>0</v>
      </c>
      <c r="I7172">
        <v>0.87512207031199996</v>
      </c>
      <c r="J7172">
        <v>-300</v>
      </c>
      <c r="K7172">
        <v>-300</v>
      </c>
      <c r="L7172">
        <v>-300</v>
      </c>
      <c r="M7172">
        <v>-300</v>
      </c>
      <c r="N7172">
        <v>-300</v>
      </c>
      <c r="O7172">
        <v>-300</v>
      </c>
    </row>
    <row r="7173" spans="1:15" x14ac:dyDescent="0.2">
      <c r="A7173">
        <v>0.875244140625</v>
      </c>
      <c r="B7173">
        <v>-124.858004345</v>
      </c>
      <c r="C7173">
        <v>-124.87322104499999</v>
      </c>
      <c r="D7173">
        <v>-124.877283861</v>
      </c>
      <c r="E7173">
        <v>-124.88531124799999</v>
      </c>
      <c r="F7173">
        <v>-124.90289876200001</v>
      </c>
      <c r="G7173">
        <v>-124.946292193</v>
      </c>
      <c r="H7173">
        <v>0</v>
      </c>
      <c r="I7173">
        <v>0.875244140625</v>
      </c>
      <c r="J7173">
        <v>-300</v>
      </c>
      <c r="K7173">
        <v>-300</v>
      </c>
      <c r="L7173">
        <v>-300</v>
      </c>
      <c r="M7173">
        <v>-300</v>
      </c>
      <c r="N7173">
        <v>-300</v>
      </c>
      <c r="O7173">
        <v>-300</v>
      </c>
    </row>
    <row r="7174" spans="1:15" x14ac:dyDescent="0.2">
      <c r="A7174">
        <v>0.87536621093800004</v>
      </c>
      <c r="B7174">
        <v>-125.341361604</v>
      </c>
      <c r="C7174">
        <v>-125.356592252</v>
      </c>
      <c r="D7174">
        <v>-125.360658261</v>
      </c>
      <c r="E7174">
        <v>-125.36868943499999</v>
      </c>
      <c r="F7174">
        <v>-125.38628452899999</v>
      </c>
      <c r="G7174">
        <v>-125.42969574999999</v>
      </c>
      <c r="H7174">
        <v>0</v>
      </c>
      <c r="I7174">
        <v>0.87536621093800004</v>
      </c>
      <c r="J7174">
        <v>-300</v>
      </c>
      <c r="K7174">
        <v>-300</v>
      </c>
      <c r="L7174">
        <v>-300</v>
      </c>
      <c r="M7174">
        <v>-300</v>
      </c>
      <c r="N7174">
        <v>-300</v>
      </c>
      <c r="O7174">
        <v>-300</v>
      </c>
    </row>
    <row r="7175" spans="1:15" x14ac:dyDescent="0.2">
      <c r="A7175">
        <v>0.87548828125</v>
      </c>
      <c r="B7175">
        <v>-125.856721974</v>
      </c>
      <c r="C7175">
        <v>-125.871966574</v>
      </c>
      <c r="D7175">
        <v>-125.876035777</v>
      </c>
      <c r="E7175">
        <v>-125.88407073800001</v>
      </c>
      <c r="F7175">
        <v>-125.90167341</v>
      </c>
      <c r="G7175">
        <v>-125.945102414</v>
      </c>
      <c r="H7175">
        <v>0</v>
      </c>
      <c r="I7175">
        <v>0.87548828125</v>
      </c>
      <c r="J7175">
        <v>-292.02989603200001</v>
      </c>
      <c r="K7175">
        <v>-291.95775414799999</v>
      </c>
      <c r="L7175">
        <v>-291.95421941500001</v>
      </c>
      <c r="M7175">
        <v>-292.165059085</v>
      </c>
      <c r="N7175">
        <v>-292.05546365100003</v>
      </c>
      <c r="O7175">
        <v>-300</v>
      </c>
    </row>
    <row r="7176" spans="1:15" x14ac:dyDescent="0.2">
      <c r="A7176">
        <v>0.87561035156199996</v>
      </c>
      <c r="B7176">
        <v>-126.408079749</v>
      </c>
      <c r="C7176">
        <v>-126.423338309</v>
      </c>
      <c r="D7176">
        <v>-126.427410706</v>
      </c>
      <c r="E7176">
        <v>-126.435449453</v>
      </c>
      <c r="F7176">
        <v>-126.4530597</v>
      </c>
      <c r="G7176">
        <v>-126.496506481</v>
      </c>
      <c r="H7176">
        <v>0</v>
      </c>
      <c r="I7176">
        <v>0.87561035156199996</v>
      </c>
      <c r="J7176">
        <v>-280.351589203</v>
      </c>
      <c r="K7176">
        <v>-280.36168367300002</v>
      </c>
      <c r="L7176">
        <v>-280.36403831899997</v>
      </c>
      <c r="M7176">
        <v>-280.370566252</v>
      </c>
      <c r="N7176">
        <v>-280.37210682800003</v>
      </c>
      <c r="O7176">
        <v>-300</v>
      </c>
    </row>
    <row r="7177" spans="1:15" x14ac:dyDescent="0.2">
      <c r="A7177">
        <v>0.875732421875</v>
      </c>
      <c r="B7177">
        <v>-127.00026612400001</v>
      </c>
      <c r="C7177">
        <v>-127.015538648</v>
      </c>
      <c r="D7177">
        <v>-127.019614241</v>
      </c>
      <c r="E7177">
        <v>-127.027656773</v>
      </c>
      <c r="F7177">
        <v>-127.04527459400001</v>
      </c>
      <c r="G7177">
        <v>-127.08873914599999</v>
      </c>
      <c r="H7177">
        <v>0</v>
      </c>
      <c r="I7177">
        <v>0.875732421875</v>
      </c>
      <c r="J7177">
        <v>-270.82904991999999</v>
      </c>
      <c r="K7177">
        <v>-270.83845026199998</v>
      </c>
      <c r="L7177">
        <v>-270.83573374500003</v>
      </c>
      <c r="M7177">
        <v>-270.84497473099998</v>
      </c>
      <c r="N7177">
        <v>-270.84232690800002</v>
      </c>
      <c r="O7177">
        <v>-300</v>
      </c>
    </row>
    <row r="7178" spans="1:15" x14ac:dyDescent="0.2">
      <c r="A7178">
        <v>0.87585449218800004</v>
      </c>
      <c r="B7178">
        <v>-127.63920036899999</v>
      </c>
      <c r="C7178">
        <v>-127.654486865</v>
      </c>
      <c r="D7178">
        <v>-127.65856565199999</v>
      </c>
      <c r="E7178">
        <v>-127.666611969</v>
      </c>
      <c r="F7178">
        <v>-127.684237361</v>
      </c>
      <c r="G7178">
        <v>-127.727719678</v>
      </c>
      <c r="H7178">
        <v>0</v>
      </c>
      <c r="I7178">
        <v>0.87585449218800004</v>
      </c>
      <c r="J7178">
        <v>-262.77300963599998</v>
      </c>
      <c r="K7178">
        <v>-262.76738967300003</v>
      </c>
      <c r="L7178">
        <v>-262.77658483699997</v>
      </c>
      <c r="M7178">
        <v>-262.77551659599999</v>
      </c>
      <c r="N7178">
        <v>-267.145749975</v>
      </c>
      <c r="O7178">
        <v>-300</v>
      </c>
    </row>
    <row r="7179" spans="1:15" x14ac:dyDescent="0.2">
      <c r="A7179">
        <v>0.8759765625</v>
      </c>
      <c r="B7179">
        <v>-128.33224297999999</v>
      </c>
      <c r="C7179">
        <v>-128.347543454</v>
      </c>
      <c r="D7179">
        <v>-128.351625437</v>
      </c>
      <c r="E7179">
        <v>-128.35967553699999</v>
      </c>
      <c r="F7179">
        <v>-128.37730849799999</v>
      </c>
      <c r="G7179">
        <v>-128.42080857299999</v>
      </c>
      <c r="H7179">
        <v>0</v>
      </c>
      <c r="I7179">
        <v>0.8759765625</v>
      </c>
      <c r="J7179">
        <v>-255.781036481</v>
      </c>
      <c r="K7179">
        <v>-255.781033388</v>
      </c>
      <c r="L7179">
        <v>-255.77951004799999</v>
      </c>
      <c r="M7179">
        <v>-255.78299349900001</v>
      </c>
      <c r="N7179">
        <v>-300</v>
      </c>
      <c r="O7179">
        <v>-300</v>
      </c>
    </row>
    <row r="7180" spans="1:15" x14ac:dyDescent="0.2">
      <c r="A7180">
        <v>0.87609863281199996</v>
      </c>
      <c r="B7180">
        <v>-129.08870488900001</v>
      </c>
      <c r="C7180">
        <v>-129.10401934699999</v>
      </c>
      <c r="D7180">
        <v>-129.10810452499999</v>
      </c>
      <c r="E7180">
        <v>-129.11615840799999</v>
      </c>
      <c r="F7180">
        <v>-129.13379893699999</v>
      </c>
      <c r="G7180">
        <v>-129.17731676400001</v>
      </c>
      <c r="H7180">
        <v>0</v>
      </c>
      <c r="I7180">
        <v>0.87609863281199996</v>
      </c>
      <c r="J7180">
        <v>-249.612992521</v>
      </c>
      <c r="K7180">
        <v>-249.61351459799999</v>
      </c>
      <c r="L7180">
        <v>-249.61267239899999</v>
      </c>
      <c r="M7180">
        <v>-249.61224373100001</v>
      </c>
      <c r="N7180">
        <v>-300</v>
      </c>
      <c r="O7180">
        <v>-300</v>
      </c>
    </row>
    <row r="7181" spans="1:15" x14ac:dyDescent="0.2">
      <c r="A7181">
        <v>0.876220703125</v>
      </c>
      <c r="B7181">
        <v>-129.920603591</v>
      </c>
      <c r="C7181">
        <v>-129.93593204000001</v>
      </c>
      <c r="D7181">
        <v>-129.940020414</v>
      </c>
      <c r="E7181">
        <v>-129.94807807999999</v>
      </c>
      <c r="F7181">
        <v>-129.96572617300001</v>
      </c>
      <c r="G7181">
        <v>-130.009261745</v>
      </c>
      <c r="H7181">
        <v>0</v>
      </c>
      <c r="I7181">
        <v>0.876220703125</v>
      </c>
      <c r="J7181">
        <v>-244.090847037</v>
      </c>
      <c r="K7181">
        <v>-244.09070672499999</v>
      </c>
      <c r="L7181">
        <v>-244.08952942799999</v>
      </c>
      <c r="M7181">
        <v>-244.089117794</v>
      </c>
      <c r="N7181">
        <v>-300</v>
      </c>
      <c r="O7181">
        <v>-300</v>
      </c>
    </row>
    <row r="7182" spans="1:15" x14ac:dyDescent="0.2">
      <c r="A7182">
        <v>0.87634277343800004</v>
      </c>
      <c r="B7182">
        <v>-130.84382545299999</v>
      </c>
      <c r="C7182">
        <v>-130.85916789999999</v>
      </c>
      <c r="D7182">
        <v>-130.86325947099999</v>
      </c>
      <c r="E7182">
        <v>-130.87132091800001</v>
      </c>
      <c r="F7182">
        <v>-130.888976574</v>
      </c>
      <c r="G7182">
        <v>-130.93252988500001</v>
      </c>
      <c r="H7182">
        <v>0</v>
      </c>
      <c r="I7182">
        <v>0.87634277343800004</v>
      </c>
      <c r="J7182">
        <v>-239.091903221</v>
      </c>
      <c r="K7182">
        <v>-239.09019256600001</v>
      </c>
      <c r="L7182">
        <v>-239.091159981</v>
      </c>
      <c r="M7182">
        <v>-239.090048607</v>
      </c>
      <c r="N7182">
        <v>-300</v>
      </c>
      <c r="O7182">
        <v>-300</v>
      </c>
    </row>
    <row r="7183" spans="1:15" x14ac:dyDescent="0.2">
      <c r="A7183">
        <v>0.87646484375</v>
      </c>
      <c r="B7183">
        <v>-131.879987887</v>
      </c>
      <c r="C7183">
        <v>-131.89534433599999</v>
      </c>
      <c r="D7183">
        <v>-131.89943910299999</v>
      </c>
      <c r="E7183">
        <v>-131.907504332</v>
      </c>
      <c r="F7183">
        <v>-131.925167547</v>
      </c>
      <c r="G7183">
        <v>-131.96873859300001</v>
      </c>
      <c r="H7183">
        <v>0</v>
      </c>
      <c r="I7183">
        <v>0.87646484375</v>
      </c>
      <c r="J7183">
        <v>-234.52474206599999</v>
      </c>
      <c r="K7183">
        <v>-234.524142359</v>
      </c>
      <c r="L7183">
        <v>-234.52657793700001</v>
      </c>
      <c r="M7183">
        <v>-234.52403466199999</v>
      </c>
      <c r="N7183">
        <v>-300</v>
      </c>
      <c r="O7183">
        <v>-300</v>
      </c>
    </row>
    <row r="7184" spans="1:15" x14ac:dyDescent="0.2">
      <c r="A7184">
        <v>0.87658691406199996</v>
      </c>
      <c r="B7184">
        <v>-133.05957720200001</v>
      </c>
      <c r="C7184">
        <v>-133.07494766100001</v>
      </c>
      <c r="D7184">
        <v>-133.07904562600001</v>
      </c>
      <c r="E7184">
        <v>-133.08711463200001</v>
      </c>
      <c r="F7184">
        <v>-133.10478540700001</v>
      </c>
      <c r="G7184">
        <v>-133.148374179</v>
      </c>
      <c r="H7184">
        <v>0</v>
      </c>
      <c r="I7184">
        <v>0.87658691406199996</v>
      </c>
      <c r="J7184">
        <v>-230.321241617</v>
      </c>
      <c r="K7184">
        <v>-230.32318645000001</v>
      </c>
      <c r="L7184">
        <v>-230.32132429399999</v>
      </c>
      <c r="M7184">
        <v>-230.37091971300001</v>
      </c>
      <c r="N7184">
        <v>-300</v>
      </c>
      <c r="O7184">
        <v>-300</v>
      </c>
    </row>
    <row r="7185" spans="1:15" x14ac:dyDescent="0.2">
      <c r="A7185">
        <v>0.876708984375</v>
      </c>
      <c r="B7185">
        <v>-134.42757983499999</v>
      </c>
      <c r="C7185">
        <v>-134.44296430899999</v>
      </c>
      <c r="D7185">
        <v>-134.44706547199999</v>
      </c>
      <c r="E7185">
        <v>-134.45513825800001</v>
      </c>
      <c r="F7185">
        <v>-134.47281658899999</v>
      </c>
      <c r="G7185">
        <v>-134.516423081</v>
      </c>
      <c r="H7185">
        <v>0</v>
      </c>
      <c r="I7185">
        <v>0.876708984375</v>
      </c>
      <c r="J7185">
        <v>-226.42752055099999</v>
      </c>
      <c r="K7185">
        <v>-226.43086146300001</v>
      </c>
      <c r="L7185">
        <v>-226.43091564700001</v>
      </c>
      <c r="M7185">
        <v>-230.80281082900001</v>
      </c>
      <c r="N7185">
        <v>-300</v>
      </c>
      <c r="O7185">
        <v>-300</v>
      </c>
    </row>
    <row r="7186" spans="1:15" x14ac:dyDescent="0.2">
      <c r="A7186">
        <v>0.87683105468800004</v>
      </c>
      <c r="B7186">
        <v>-136.054441825</v>
      </c>
      <c r="C7186">
        <v>-136.06984032299999</v>
      </c>
      <c r="D7186">
        <v>-136.073944686</v>
      </c>
      <c r="E7186">
        <v>-136.08202125</v>
      </c>
      <c r="F7186">
        <v>-136.09970713300001</v>
      </c>
      <c r="G7186">
        <v>-136.14333133900001</v>
      </c>
      <c r="H7186">
        <v>0</v>
      </c>
      <c r="I7186">
        <v>0.87683105468800004</v>
      </c>
      <c r="J7186">
        <v>-222.801062653</v>
      </c>
      <c r="K7186">
        <v>-222.80240972199999</v>
      </c>
      <c r="L7186">
        <v>-222.800672268</v>
      </c>
      <c r="M7186">
        <v>-248.85850734600001</v>
      </c>
      <c r="N7186">
        <v>-300</v>
      </c>
      <c r="O7186">
        <v>-300</v>
      </c>
    </row>
    <row r="7187" spans="1:15" x14ac:dyDescent="0.2">
      <c r="A7187">
        <v>0.876953125</v>
      </c>
      <c r="B7187">
        <v>-138.05985112900001</v>
      </c>
      <c r="C7187">
        <v>-138.07526365300001</v>
      </c>
      <c r="D7187">
        <v>-138.07937121500001</v>
      </c>
      <c r="E7187">
        <v>-138.08745155400001</v>
      </c>
      <c r="F7187">
        <v>-138.105144991</v>
      </c>
      <c r="G7187">
        <v>-138.14878690399999</v>
      </c>
      <c r="H7187">
        <v>0</v>
      </c>
      <c r="I7187">
        <v>0.876953125</v>
      </c>
      <c r="J7187">
        <v>-219.407214856</v>
      </c>
      <c r="K7187">
        <v>-219.40568601000001</v>
      </c>
      <c r="L7187">
        <v>-219.40854748800001</v>
      </c>
      <c r="M7187">
        <v>-300</v>
      </c>
      <c r="N7187">
        <v>-300</v>
      </c>
      <c r="O7187">
        <v>-300</v>
      </c>
    </row>
    <row r="7188" spans="1:15" x14ac:dyDescent="0.2">
      <c r="A7188">
        <v>0.87707519531199996</v>
      </c>
      <c r="B7188">
        <v>-140.673019614</v>
      </c>
      <c r="C7188">
        <v>-140.688446177</v>
      </c>
      <c r="D7188">
        <v>-140.69255693299999</v>
      </c>
      <c r="E7188">
        <v>-140.70064105</v>
      </c>
      <c r="F7188">
        <v>-140.718342038</v>
      </c>
      <c r="G7188">
        <v>-140.762001653</v>
      </c>
      <c r="H7188">
        <v>0</v>
      </c>
      <c r="I7188">
        <v>0.87707519531199996</v>
      </c>
      <c r="J7188">
        <v>-216.217308422</v>
      </c>
      <c r="K7188">
        <v>-216.21536371799999</v>
      </c>
      <c r="L7188">
        <v>-216.21574943300001</v>
      </c>
      <c r="M7188">
        <v>-300</v>
      </c>
      <c r="N7188">
        <v>-300</v>
      </c>
      <c r="O7188">
        <v>-300</v>
      </c>
    </row>
    <row r="7189" spans="1:15" x14ac:dyDescent="0.2">
      <c r="A7189">
        <v>0.877197265625</v>
      </c>
      <c r="B7189">
        <v>-144.42792689999999</v>
      </c>
      <c r="C7189">
        <v>-144.443367505</v>
      </c>
      <c r="D7189">
        <v>-144.447481463</v>
      </c>
      <c r="E7189">
        <v>-144.455569354</v>
      </c>
      <c r="F7189">
        <v>-144.473277889</v>
      </c>
      <c r="G7189">
        <v>-144.51695519800001</v>
      </c>
      <c r="H7189">
        <v>0</v>
      </c>
      <c r="I7189">
        <v>0.877197265625</v>
      </c>
      <c r="J7189">
        <v>-213.20760101299999</v>
      </c>
      <c r="K7189">
        <v>-213.207123857</v>
      </c>
      <c r="L7189">
        <v>-213.20594798600001</v>
      </c>
      <c r="M7189">
        <v>-300</v>
      </c>
      <c r="N7189">
        <v>-300</v>
      </c>
      <c r="O7189">
        <v>-300</v>
      </c>
    </row>
    <row r="7190" spans="1:15" x14ac:dyDescent="0.2">
      <c r="A7190">
        <v>0.87731933593800004</v>
      </c>
      <c r="B7190">
        <v>-151.18234501800001</v>
      </c>
      <c r="C7190">
        <v>-151.19779968</v>
      </c>
      <c r="D7190">
        <v>-151.201916829</v>
      </c>
      <c r="E7190">
        <v>-151.21000850199999</v>
      </c>
      <c r="F7190">
        <v>-151.22772457900001</v>
      </c>
      <c r="G7190">
        <v>-151.27141958000001</v>
      </c>
      <c r="H7190">
        <v>0</v>
      </c>
      <c r="I7190">
        <v>0.87731933593800004</v>
      </c>
      <c r="J7190">
        <v>-210.35829432899999</v>
      </c>
      <c r="K7190">
        <v>-210.358190189</v>
      </c>
      <c r="L7190">
        <v>-210.35745854000001</v>
      </c>
      <c r="M7190">
        <v>-300</v>
      </c>
      <c r="N7190">
        <v>-300</v>
      </c>
      <c r="O7190">
        <v>-300</v>
      </c>
    </row>
    <row r="7191" spans="1:15" x14ac:dyDescent="0.2">
      <c r="A7191">
        <v>0.87744140625</v>
      </c>
      <c r="B7191">
        <v>-166.31511111099999</v>
      </c>
      <c r="C7191">
        <v>-166.330579782</v>
      </c>
      <c r="D7191">
        <v>-166.33470017400001</v>
      </c>
      <c r="E7191">
        <v>-166.342795612</v>
      </c>
      <c r="F7191">
        <v>-166.36051927099999</v>
      </c>
      <c r="G7191">
        <v>-166.40423192200001</v>
      </c>
      <c r="H7191">
        <v>0</v>
      </c>
      <c r="I7191">
        <v>0.87744140625</v>
      </c>
      <c r="J7191">
        <v>-207.65282556</v>
      </c>
      <c r="K7191">
        <v>-207.651492897</v>
      </c>
      <c r="L7191">
        <v>-207.65080384800001</v>
      </c>
      <c r="M7191">
        <v>-300</v>
      </c>
      <c r="N7191">
        <v>-300</v>
      </c>
      <c r="O7191">
        <v>-300</v>
      </c>
    </row>
    <row r="7192" spans="1:15" x14ac:dyDescent="0.2">
      <c r="A7192">
        <v>0.87756347656199996</v>
      </c>
      <c r="B7192">
        <v>-148.58512116399999</v>
      </c>
      <c r="C7192">
        <v>-148.60060390800001</v>
      </c>
      <c r="D7192">
        <v>-148.60472747599999</v>
      </c>
      <c r="E7192">
        <v>-148.61282669799999</v>
      </c>
      <c r="F7192">
        <v>-148.63055786000001</v>
      </c>
      <c r="G7192">
        <v>-148.67428821199999</v>
      </c>
      <c r="H7192">
        <v>0</v>
      </c>
      <c r="I7192">
        <v>0.87756347656199996</v>
      </c>
      <c r="J7192">
        <v>-205.07740652800001</v>
      </c>
      <c r="K7192">
        <v>-205.075937681</v>
      </c>
      <c r="L7192">
        <v>-205.07918362500001</v>
      </c>
      <c r="M7192">
        <v>-300</v>
      </c>
      <c r="N7192">
        <v>-300</v>
      </c>
      <c r="O7192">
        <v>-300</v>
      </c>
    </row>
    <row r="7193" spans="1:15" x14ac:dyDescent="0.2">
      <c r="A7193">
        <v>0.877685546875</v>
      </c>
      <c r="B7193">
        <v>-143.15552075100001</v>
      </c>
      <c r="C7193">
        <v>-143.17101756599999</v>
      </c>
      <c r="D7193">
        <v>-143.175144332</v>
      </c>
      <c r="E7193">
        <v>-143.183247322</v>
      </c>
      <c r="F7193">
        <v>-143.20098602499999</v>
      </c>
      <c r="G7193">
        <v>-143.24473404700001</v>
      </c>
      <c r="H7193">
        <v>0</v>
      </c>
      <c r="I7193">
        <v>0.877685546875</v>
      </c>
      <c r="J7193">
        <v>-202.620340677</v>
      </c>
      <c r="K7193">
        <v>-202.62129611899999</v>
      </c>
      <c r="L7193">
        <v>-202.61995682200001</v>
      </c>
      <c r="M7193">
        <v>-300</v>
      </c>
      <c r="N7193">
        <v>-300</v>
      </c>
      <c r="O7193">
        <v>-300</v>
      </c>
    </row>
    <row r="7194" spans="1:15" x14ac:dyDescent="0.2">
      <c r="A7194">
        <v>0.87780761718800004</v>
      </c>
      <c r="B7194">
        <v>-139.84663275700001</v>
      </c>
      <c r="C7194">
        <v>-139.86214364899999</v>
      </c>
      <c r="D7194">
        <v>-139.866273616</v>
      </c>
      <c r="E7194">
        <v>-139.874380376</v>
      </c>
      <c r="F7194">
        <v>-139.892126615</v>
      </c>
      <c r="G7194">
        <v>-139.93589230200001</v>
      </c>
      <c r="H7194">
        <v>0</v>
      </c>
      <c r="I7194">
        <v>0.87780761718800004</v>
      </c>
      <c r="J7194">
        <v>-200.27154211600001</v>
      </c>
      <c r="K7194">
        <v>-200.27483768299999</v>
      </c>
      <c r="L7194">
        <v>-200.27501154399999</v>
      </c>
      <c r="M7194">
        <v>-300</v>
      </c>
      <c r="N7194">
        <v>-300</v>
      </c>
      <c r="O7194">
        <v>-300</v>
      </c>
    </row>
    <row r="7195" spans="1:15" x14ac:dyDescent="0.2">
      <c r="A7195">
        <v>0.8779296875</v>
      </c>
      <c r="B7195">
        <v>-137.462348225</v>
      </c>
      <c r="C7195">
        <v>-137.477873195</v>
      </c>
      <c r="D7195">
        <v>-137.482006364</v>
      </c>
      <c r="E7195">
        <v>-137.49011689299999</v>
      </c>
      <c r="F7195">
        <v>-137.50787066699999</v>
      </c>
      <c r="G7195">
        <v>-137.55165401100001</v>
      </c>
      <c r="H7195">
        <v>0</v>
      </c>
      <c r="I7195">
        <v>0.8779296875</v>
      </c>
      <c r="J7195">
        <v>-198.02205221599999</v>
      </c>
      <c r="K7195">
        <v>-198.02450883899999</v>
      </c>
      <c r="L7195">
        <v>-198.021896744</v>
      </c>
      <c r="M7195">
        <v>-300</v>
      </c>
      <c r="N7195">
        <v>-300</v>
      </c>
      <c r="O7195">
        <v>-300</v>
      </c>
    </row>
    <row r="7196" spans="1:15" x14ac:dyDescent="0.2">
      <c r="A7196">
        <v>0.87805175781199996</v>
      </c>
      <c r="B7196">
        <v>-135.59922741400001</v>
      </c>
      <c r="C7196">
        <v>-135.614766468</v>
      </c>
      <c r="D7196">
        <v>-135.61890283899999</v>
      </c>
      <c r="E7196">
        <v>-135.62701713999999</v>
      </c>
      <c r="F7196">
        <v>-135.644778446</v>
      </c>
      <c r="G7196">
        <v>-135.68857944000001</v>
      </c>
      <c r="H7196">
        <v>0</v>
      </c>
      <c r="I7196">
        <v>0.87805175781199996</v>
      </c>
      <c r="J7196">
        <v>-195.86370798999999</v>
      </c>
      <c r="K7196">
        <v>-195.86318438699999</v>
      </c>
      <c r="L7196">
        <v>-195.86528824800001</v>
      </c>
      <c r="M7196">
        <v>-300</v>
      </c>
      <c r="N7196">
        <v>-300</v>
      </c>
      <c r="O7196">
        <v>-300</v>
      </c>
    </row>
    <row r="7197" spans="1:15" x14ac:dyDescent="0.2">
      <c r="A7197">
        <v>0.878173828125</v>
      </c>
      <c r="B7197">
        <v>-134.071418274</v>
      </c>
      <c r="C7197">
        <v>-134.08697142</v>
      </c>
      <c r="D7197">
        <v>-134.09111099399999</v>
      </c>
      <c r="E7197">
        <v>-134.099229063</v>
      </c>
      <c r="F7197">
        <v>-134.11699789900001</v>
      </c>
      <c r="G7197">
        <v>-134.160816536</v>
      </c>
      <c r="H7197">
        <v>0</v>
      </c>
      <c r="I7197">
        <v>0.878173828125</v>
      </c>
      <c r="J7197">
        <v>-193.789029962</v>
      </c>
      <c r="K7197">
        <v>-193.78706169599999</v>
      </c>
      <c r="L7197">
        <v>-193.83659672100001</v>
      </c>
      <c r="M7197">
        <v>-300</v>
      </c>
      <c r="N7197">
        <v>-300</v>
      </c>
      <c r="O7197">
        <v>-300</v>
      </c>
    </row>
    <row r="7198" spans="1:15" x14ac:dyDescent="0.2">
      <c r="A7198">
        <v>0.87829589843800004</v>
      </c>
      <c r="B7198">
        <v>-132.77778912599999</v>
      </c>
      <c r="C7198">
        <v>-132.79335636900001</v>
      </c>
      <c r="D7198">
        <v>-132.79749914600001</v>
      </c>
      <c r="E7198">
        <v>-132.80562098300001</v>
      </c>
      <c r="F7198">
        <v>-132.82339734799999</v>
      </c>
      <c r="G7198">
        <v>-132.867233623</v>
      </c>
      <c r="H7198">
        <v>0</v>
      </c>
      <c r="I7198">
        <v>0.87829589843800004</v>
      </c>
      <c r="J7198">
        <v>-191.791235016</v>
      </c>
      <c r="K7198">
        <v>-191.79036103799999</v>
      </c>
      <c r="L7198">
        <v>-192.723543296</v>
      </c>
      <c r="M7198">
        <v>-300</v>
      </c>
      <c r="N7198">
        <v>-300</v>
      </c>
      <c r="O7198">
        <v>-300</v>
      </c>
    </row>
    <row r="7199" spans="1:15" x14ac:dyDescent="0.2">
      <c r="A7199">
        <v>0.87841796875</v>
      </c>
      <c r="B7199">
        <v>-131.65716637400001</v>
      </c>
      <c r="C7199">
        <v>-131.67274772100001</v>
      </c>
      <c r="D7199">
        <v>-131.676893702</v>
      </c>
      <c r="E7199">
        <v>-131.685019305</v>
      </c>
      <c r="F7199">
        <v>-131.70280319599999</v>
      </c>
      <c r="G7199">
        <v>-131.74665710100001</v>
      </c>
      <c r="H7199">
        <v>0</v>
      </c>
      <c r="I7199">
        <v>0.87841796875</v>
      </c>
      <c r="J7199">
        <v>-189.864327476</v>
      </c>
      <c r="K7199">
        <v>-189.864383976</v>
      </c>
      <c r="L7199">
        <v>-194.23617473499999</v>
      </c>
      <c r="M7199">
        <v>-300</v>
      </c>
      <c r="N7199">
        <v>-300</v>
      </c>
      <c r="O7199">
        <v>-300</v>
      </c>
    </row>
    <row r="7200" spans="1:15" x14ac:dyDescent="0.2">
      <c r="A7200">
        <v>0.87854003906199996</v>
      </c>
      <c r="B7200">
        <v>-130.66971412800001</v>
      </c>
      <c r="C7200">
        <v>-130.68530958400001</v>
      </c>
      <c r="D7200">
        <v>-130.68945876699999</v>
      </c>
      <c r="E7200">
        <v>-130.69758813799999</v>
      </c>
      <c r="F7200">
        <v>-130.715379552</v>
      </c>
      <c r="G7200">
        <v>-130.75925108199999</v>
      </c>
      <c r="H7200">
        <v>0</v>
      </c>
      <c r="I7200">
        <v>0.87854003906199996</v>
      </c>
      <c r="J7200">
        <v>-188.00316840900001</v>
      </c>
      <c r="K7200">
        <v>-188.00222685599999</v>
      </c>
      <c r="L7200">
        <v>-200.10593321100001</v>
      </c>
      <c r="M7200">
        <v>-300</v>
      </c>
      <c r="N7200">
        <v>-300</v>
      </c>
      <c r="O7200">
        <v>-300</v>
      </c>
    </row>
    <row r="7201" spans="1:15" x14ac:dyDescent="0.2">
      <c r="A7201">
        <v>0.878662109375</v>
      </c>
      <c r="B7201">
        <v>-129.78803697800001</v>
      </c>
      <c r="C7201">
        <v>-129.80364655100001</v>
      </c>
      <c r="D7201">
        <v>-129.80779894</v>
      </c>
      <c r="E7201">
        <v>-129.815932076</v>
      </c>
      <c r="F7201">
        <v>-129.833731011</v>
      </c>
      <c r="G7201">
        <v>-129.87762015800001</v>
      </c>
      <c r="H7201">
        <v>0</v>
      </c>
      <c r="I7201">
        <v>0.878662109375</v>
      </c>
      <c r="J7201">
        <v>-186.20344493499999</v>
      </c>
      <c r="K7201">
        <v>-186.201659904</v>
      </c>
      <c r="L7201">
        <v>-212.259411024</v>
      </c>
      <c r="M7201">
        <v>-300</v>
      </c>
      <c r="N7201">
        <v>-300</v>
      </c>
      <c r="O7201">
        <v>-300</v>
      </c>
    </row>
    <row r="7202" spans="1:15" x14ac:dyDescent="0.2">
      <c r="A7202">
        <v>0.87878417968800004</v>
      </c>
      <c r="B7202">
        <v>-128.99248546600001</v>
      </c>
      <c r="C7202">
        <v>-129.00810916200001</v>
      </c>
      <c r="D7202">
        <v>-129.01226475600001</v>
      </c>
      <c r="E7202">
        <v>-129.02040165599999</v>
      </c>
      <c r="F7202">
        <v>-129.03820811</v>
      </c>
      <c r="G7202">
        <v>-129.08211486900001</v>
      </c>
      <c r="H7202">
        <v>0</v>
      </c>
      <c r="I7202">
        <v>0.87878417968800004</v>
      </c>
      <c r="J7202">
        <v>-184.461520189</v>
      </c>
      <c r="K7202">
        <v>-184.46150383200001</v>
      </c>
      <c r="L7202">
        <v>-234.847289765</v>
      </c>
      <c r="M7202">
        <v>-300</v>
      </c>
      <c r="N7202">
        <v>-300</v>
      </c>
      <c r="O7202">
        <v>-300</v>
      </c>
    </row>
    <row r="7203" spans="1:15" x14ac:dyDescent="0.2">
      <c r="A7203">
        <v>0.87890625</v>
      </c>
      <c r="B7203">
        <v>-128.268486322</v>
      </c>
      <c r="C7203">
        <v>-128.28412414499999</v>
      </c>
      <c r="D7203">
        <v>-128.28828294499999</v>
      </c>
      <c r="E7203">
        <v>-128.29642361000001</v>
      </c>
      <c r="F7203">
        <v>-128.31423758</v>
      </c>
      <c r="G7203">
        <v>-128.35816194399999</v>
      </c>
      <c r="H7203">
        <v>0</v>
      </c>
      <c r="I7203">
        <v>0.87890625</v>
      </c>
      <c r="J7203">
        <v>-182.77418981700001</v>
      </c>
      <c r="K7203">
        <v>-182.777028143</v>
      </c>
      <c r="L7203">
        <v>-300</v>
      </c>
      <c r="M7203">
        <v>-300</v>
      </c>
      <c r="N7203">
        <v>-300</v>
      </c>
      <c r="O7203">
        <v>-300</v>
      </c>
    </row>
    <row r="7204" spans="1:15" x14ac:dyDescent="0.2">
      <c r="A7204">
        <v>0.87902832031199996</v>
      </c>
      <c r="B7204">
        <v>-127.60493226200001</v>
      </c>
      <c r="C7204">
        <v>-127.62058422</v>
      </c>
      <c r="D7204">
        <v>-127.624746226</v>
      </c>
      <c r="E7204">
        <v>-127.632890653</v>
      </c>
      <c r="F7204">
        <v>-127.65071213900001</v>
      </c>
      <c r="G7204">
        <v>-127.694654101</v>
      </c>
      <c r="H7204">
        <v>0</v>
      </c>
      <c r="I7204">
        <v>0.87902832031199996</v>
      </c>
      <c r="J7204">
        <v>-181.13843199600001</v>
      </c>
      <c r="K7204">
        <v>-181.14153209899999</v>
      </c>
      <c r="L7204">
        <v>-298.79549536600001</v>
      </c>
      <c r="M7204">
        <v>-300</v>
      </c>
      <c r="N7204">
        <v>-300</v>
      </c>
      <c r="O7204">
        <v>-300</v>
      </c>
    </row>
    <row r="7205" spans="1:15" x14ac:dyDescent="0.2">
      <c r="A7205">
        <v>0.879150390625</v>
      </c>
      <c r="B7205">
        <v>-126.99316363600001</v>
      </c>
      <c r="C7205">
        <v>-127.00882973500001</v>
      </c>
      <c r="D7205">
        <v>-127.012994945</v>
      </c>
      <c r="E7205">
        <v>-127.02114313600001</v>
      </c>
      <c r="F7205">
        <v>-127.03897213400001</v>
      </c>
      <c r="G7205">
        <v>-127.082931688</v>
      </c>
      <c r="H7205">
        <v>0</v>
      </c>
      <c r="I7205">
        <v>0.879150390625</v>
      </c>
      <c r="J7205">
        <v>-179.551222913</v>
      </c>
      <c r="K7205">
        <v>-179.55161036000001</v>
      </c>
      <c r="L7205">
        <v>-300</v>
      </c>
      <c r="M7205">
        <v>-300</v>
      </c>
      <c r="N7205">
        <v>-300</v>
      </c>
      <c r="O7205">
        <v>-300</v>
      </c>
    </row>
    <row r="7206" spans="1:15" x14ac:dyDescent="0.2">
      <c r="A7206">
        <v>0.87927246093800004</v>
      </c>
      <c r="B7206">
        <v>-126.426298643</v>
      </c>
      <c r="C7206">
        <v>-126.44197889</v>
      </c>
      <c r="D7206">
        <v>-126.446147307</v>
      </c>
      <c r="E7206">
        <v>-126.454299259</v>
      </c>
      <c r="F7206">
        <v>-126.472135767</v>
      </c>
      <c r="G7206">
        <v>-126.516112906</v>
      </c>
      <c r="H7206">
        <v>0</v>
      </c>
      <c r="I7206">
        <v>0.87927246093800004</v>
      </c>
      <c r="J7206">
        <v>-178.00950029800001</v>
      </c>
      <c r="K7206">
        <v>-178.00772921800001</v>
      </c>
      <c r="L7206">
        <v>-300</v>
      </c>
      <c r="M7206">
        <v>-300</v>
      </c>
      <c r="N7206">
        <v>-300</v>
      </c>
      <c r="O7206">
        <v>-300</v>
      </c>
    </row>
    <row r="7207" spans="1:15" x14ac:dyDescent="0.2">
      <c r="A7207">
        <v>0.87939453125</v>
      </c>
      <c r="B7207">
        <v>-125.898778092</v>
      </c>
      <c r="C7207">
        <v>-125.91447249300001</v>
      </c>
      <c r="D7207">
        <v>-125.918644117</v>
      </c>
      <c r="E7207">
        <v>-125.926799829</v>
      </c>
      <c r="F7207">
        <v>-125.944643845</v>
      </c>
      <c r="G7207">
        <v>-125.988638564</v>
      </c>
      <c r="H7207">
        <v>0</v>
      </c>
      <c r="I7207">
        <v>0.87939453125</v>
      </c>
      <c r="J7207">
        <v>-176.510253479</v>
      </c>
      <c r="K7207">
        <v>-176.50906611900001</v>
      </c>
      <c r="L7207">
        <v>-299.26406033799998</v>
      </c>
      <c r="M7207">
        <v>-300</v>
      </c>
      <c r="N7207">
        <v>-300</v>
      </c>
      <c r="O7207">
        <v>-300</v>
      </c>
    </row>
    <row r="7208" spans="1:15" x14ac:dyDescent="0.2">
      <c r="A7208">
        <v>0.87951660156199996</v>
      </c>
      <c r="B7208">
        <v>-125.40604716599999</v>
      </c>
      <c r="C7208">
        <v>-125.421755727</v>
      </c>
      <c r="D7208">
        <v>-125.425930557</v>
      </c>
      <c r="E7208">
        <v>-125.434090029</v>
      </c>
      <c r="F7208">
        <v>-125.451941551</v>
      </c>
      <c r="G7208">
        <v>-125.49595384200001</v>
      </c>
      <c r="H7208">
        <v>0</v>
      </c>
      <c r="I7208">
        <v>0.87951660156199996</v>
      </c>
      <c r="J7208">
        <v>-175.050700869</v>
      </c>
      <c r="K7208">
        <v>-175.05071040799999</v>
      </c>
      <c r="L7208">
        <v>-289.62746675199998</v>
      </c>
      <c r="M7208">
        <v>-300</v>
      </c>
      <c r="N7208">
        <v>-300</v>
      </c>
      <c r="O7208">
        <v>-300</v>
      </c>
    </row>
    <row r="7209" spans="1:15" x14ac:dyDescent="0.2">
      <c r="A7209">
        <v>0.879638671875</v>
      </c>
      <c r="B7209">
        <v>-124.944327515</v>
      </c>
      <c r="C7209">
        <v>-124.96005024199999</v>
      </c>
      <c r="D7209">
        <v>-124.964228281</v>
      </c>
      <c r="E7209">
        <v>-124.972391511</v>
      </c>
      <c r="F7209">
        <v>-124.99025053699999</v>
      </c>
      <c r="G7209">
        <v>-125.03428039400001</v>
      </c>
      <c r="H7209">
        <v>0</v>
      </c>
      <c r="I7209">
        <v>0.879638671875</v>
      </c>
      <c r="J7209">
        <v>-173.62846479699999</v>
      </c>
      <c r="K7209">
        <v>-173.627725274</v>
      </c>
      <c r="L7209">
        <v>-294.62039300100002</v>
      </c>
      <c r="M7209">
        <v>-300</v>
      </c>
      <c r="N7209">
        <v>-300</v>
      </c>
      <c r="O7209">
        <v>-300</v>
      </c>
    </row>
    <row r="7210" spans="1:15" x14ac:dyDescent="0.2">
      <c r="A7210">
        <v>0.87976074218800004</v>
      </c>
      <c r="B7210">
        <v>-124.51045056700001</v>
      </c>
      <c r="C7210">
        <v>-124.526187466</v>
      </c>
      <c r="D7210">
        <v>-124.530368713</v>
      </c>
      <c r="E7210">
        <v>-124.538535702</v>
      </c>
      <c r="F7210">
        <v>-124.556402228</v>
      </c>
      <c r="G7210">
        <v>-124.60044964399999</v>
      </c>
      <c r="H7210">
        <v>0</v>
      </c>
      <c r="I7210">
        <v>0.87976074218800004</v>
      </c>
      <c r="J7210">
        <v>-172.24165140700001</v>
      </c>
      <c r="K7210">
        <v>-172.239654129</v>
      </c>
      <c r="L7210">
        <v>-289.51438271299997</v>
      </c>
      <c r="M7210">
        <v>-300</v>
      </c>
      <c r="N7210">
        <v>-300</v>
      </c>
      <c r="O7210">
        <v>-300</v>
      </c>
    </row>
    <row r="7211" spans="1:15" x14ac:dyDescent="0.2">
      <c r="A7211">
        <v>0.8798828125</v>
      </c>
      <c r="B7211">
        <v>-124.10173330799999</v>
      </c>
      <c r="C7211">
        <v>-124.117484386</v>
      </c>
      <c r="D7211">
        <v>-124.12166884200001</v>
      </c>
      <c r="E7211">
        <v>-124.129839588</v>
      </c>
      <c r="F7211">
        <v>-124.14771361299999</v>
      </c>
      <c r="G7211">
        <v>-124.191778582</v>
      </c>
      <c r="H7211">
        <v>0</v>
      </c>
      <c r="I7211">
        <v>0.8798828125</v>
      </c>
      <c r="J7211">
        <v>-170.88879802400001</v>
      </c>
      <c r="K7211">
        <v>-170.888103306</v>
      </c>
      <c r="L7211">
        <v>-298.63006312700003</v>
      </c>
      <c r="M7211">
        <v>-300</v>
      </c>
      <c r="N7211">
        <v>-300</v>
      </c>
      <c r="O7211">
        <v>-300</v>
      </c>
    </row>
    <row r="7212" spans="1:15" x14ac:dyDescent="0.2">
      <c r="A7212">
        <v>0.88000488281199996</v>
      </c>
      <c r="B7212">
        <v>-123.715884195</v>
      </c>
      <c r="C7212">
        <v>-123.73164945800001</v>
      </c>
      <c r="D7212">
        <v>-123.73583712200001</v>
      </c>
      <c r="E7212">
        <v>-123.744011624</v>
      </c>
      <c r="F7212">
        <v>-123.76189314699999</v>
      </c>
      <c r="G7212">
        <v>-123.80597566199999</v>
      </c>
      <c r="H7212">
        <v>0</v>
      </c>
      <c r="I7212">
        <v>0.88000488281199996</v>
      </c>
      <c r="J7212">
        <v>-169.568699423</v>
      </c>
      <c r="K7212">
        <v>-169.571097501</v>
      </c>
      <c r="L7212">
        <v>-300</v>
      </c>
      <c r="M7212">
        <v>-300</v>
      </c>
      <c r="N7212">
        <v>-300</v>
      </c>
      <c r="O7212">
        <v>-300</v>
      </c>
    </row>
    <row r="7213" spans="1:15" x14ac:dyDescent="0.2">
      <c r="A7213">
        <v>0.880126953125</v>
      </c>
      <c r="B7213">
        <v>-123.35093081799999</v>
      </c>
      <c r="C7213">
        <v>-123.366710273</v>
      </c>
      <c r="D7213">
        <v>-123.37090114599999</v>
      </c>
      <c r="E7213">
        <v>-123.379079404</v>
      </c>
      <c r="F7213">
        <v>-123.396968421</v>
      </c>
      <c r="G7213">
        <v>-123.44106847499999</v>
      </c>
      <c r="H7213">
        <v>0</v>
      </c>
      <c r="I7213">
        <v>0.880126953125</v>
      </c>
      <c r="J7213">
        <v>-168.28018177600001</v>
      </c>
      <c r="K7213">
        <v>-168.28341553499999</v>
      </c>
      <c r="L7213">
        <v>-300</v>
      </c>
      <c r="M7213">
        <v>-300</v>
      </c>
      <c r="N7213">
        <v>-300</v>
      </c>
      <c r="O7213">
        <v>-300</v>
      </c>
    </row>
    <row r="7214" spans="1:15" x14ac:dyDescent="0.2">
      <c r="A7214">
        <v>0.88024902343800004</v>
      </c>
      <c r="B7214">
        <v>-123.00516355800001</v>
      </c>
      <c r="C7214">
        <v>-123.02095721000001</v>
      </c>
      <c r="D7214">
        <v>-123.02515129299999</v>
      </c>
      <c r="E7214">
        <v>-123.033333306</v>
      </c>
      <c r="F7214">
        <v>-123.051229815</v>
      </c>
      <c r="G7214">
        <v>-123.09534740300001</v>
      </c>
      <c r="H7214">
        <v>0</v>
      </c>
      <c r="I7214">
        <v>0.88024902343800004</v>
      </c>
      <c r="J7214">
        <v>-167.021919139</v>
      </c>
      <c r="K7214">
        <v>-167.022656203</v>
      </c>
      <c r="L7214">
        <v>-285.366008222</v>
      </c>
      <c r="M7214">
        <v>-300</v>
      </c>
      <c r="N7214">
        <v>-300</v>
      </c>
      <c r="O7214">
        <v>-300</v>
      </c>
    </row>
    <row r="7215" spans="1:15" x14ac:dyDescent="0.2">
      <c r="A7215">
        <v>0.88037109375</v>
      </c>
      <c r="B7215">
        <v>-122.677091167</v>
      </c>
      <c r="C7215">
        <v>-122.692899023</v>
      </c>
      <c r="D7215">
        <v>-122.697096316</v>
      </c>
      <c r="E7215">
        <v>-122.705282082</v>
      </c>
      <c r="F7215">
        <v>-122.723186082</v>
      </c>
      <c r="G7215">
        <v>-122.767321196</v>
      </c>
      <c r="H7215">
        <v>0</v>
      </c>
      <c r="I7215">
        <v>0.88037109375</v>
      </c>
      <c r="J7215">
        <v>-165.79236386400001</v>
      </c>
      <c r="K7215">
        <v>-165.79101483299999</v>
      </c>
      <c r="L7215">
        <v>-287.90689610200002</v>
      </c>
      <c r="M7215">
        <v>-300</v>
      </c>
      <c r="N7215">
        <v>-300</v>
      </c>
      <c r="O7215">
        <v>-300</v>
      </c>
    </row>
    <row r="7216" spans="1:15" x14ac:dyDescent="0.2">
      <c r="A7216">
        <v>0.88049316406199996</v>
      </c>
      <c r="B7216">
        <v>-122.36540537099999</v>
      </c>
      <c r="C7216">
        <v>-122.38122743700001</v>
      </c>
      <c r="D7216">
        <v>-122.38542794</v>
      </c>
      <c r="E7216">
        <v>-122.393617459</v>
      </c>
      <c r="F7216">
        <v>-122.41152894699999</v>
      </c>
      <c r="G7216">
        <v>-122.45568158099999</v>
      </c>
      <c r="H7216">
        <v>0</v>
      </c>
      <c r="I7216">
        <v>0.88049316406199996</v>
      </c>
      <c r="J7216">
        <v>-164.589819543</v>
      </c>
      <c r="K7216">
        <v>-164.589247038</v>
      </c>
      <c r="L7216">
        <v>-300</v>
      </c>
      <c r="M7216">
        <v>-300</v>
      </c>
      <c r="N7216">
        <v>-300</v>
      </c>
      <c r="O7216">
        <v>-300</v>
      </c>
    </row>
    <row r="7217" spans="1:15" x14ac:dyDescent="0.2">
      <c r="A7217">
        <v>0.880615234375</v>
      </c>
      <c r="B7217">
        <v>-122.06895237800001</v>
      </c>
      <c r="C7217">
        <v>-122.08478866</v>
      </c>
      <c r="D7217">
        <v>-122.088992374</v>
      </c>
      <c r="E7217">
        <v>-122.097185646</v>
      </c>
      <c r="F7217">
        <v>-122.115104618</v>
      </c>
      <c r="G7217">
        <v>-122.159274766</v>
      </c>
      <c r="H7217">
        <v>0</v>
      </c>
      <c r="I7217">
        <v>0.880615234375</v>
      </c>
      <c r="J7217">
        <v>-163.41262005999999</v>
      </c>
      <c r="K7217">
        <v>-163.41277932200001</v>
      </c>
      <c r="L7217">
        <v>-283.03596867300001</v>
      </c>
      <c r="M7217">
        <v>-300</v>
      </c>
      <c r="N7217">
        <v>-300</v>
      </c>
      <c r="O7217">
        <v>-300</v>
      </c>
    </row>
    <row r="7218" spans="1:15" x14ac:dyDescent="0.2">
      <c r="A7218">
        <v>0.88073730468800004</v>
      </c>
      <c r="B7218">
        <v>-121.786709743</v>
      </c>
      <c r="C7218">
        <v>-121.802560249</v>
      </c>
      <c r="D7218">
        <v>-121.806767174</v>
      </c>
      <c r="E7218">
        <v>-121.81496419699999</v>
      </c>
      <c r="F7218">
        <v>-121.832890652</v>
      </c>
      <c r="G7218">
        <v>-121.877078306</v>
      </c>
      <c r="H7218">
        <v>0</v>
      </c>
      <c r="I7218">
        <v>0.88073730468800004</v>
      </c>
      <c r="J7218">
        <v>-162.259332274</v>
      </c>
      <c r="K7218">
        <v>-162.257578217</v>
      </c>
      <c r="L7218">
        <v>-280.12442457399999</v>
      </c>
      <c r="M7218">
        <v>-300</v>
      </c>
      <c r="N7218">
        <v>-300</v>
      </c>
      <c r="O7218">
        <v>-300</v>
      </c>
    </row>
    <row r="7219" spans="1:15" x14ac:dyDescent="0.2">
      <c r="A7219">
        <v>0.880859375</v>
      </c>
      <c r="B7219">
        <v>-121.517767421</v>
      </c>
      <c r="C7219">
        <v>-121.53363215500001</v>
      </c>
      <c r="D7219">
        <v>-121.53784229199999</v>
      </c>
      <c r="E7219">
        <v>-121.54604306500001</v>
      </c>
      <c r="F7219">
        <v>-121.563977002</v>
      </c>
      <c r="G7219">
        <v>-121.608182156</v>
      </c>
      <c r="H7219">
        <v>0</v>
      </c>
      <c r="I7219">
        <v>0.880859375</v>
      </c>
      <c r="J7219">
        <v>-161.12889325399999</v>
      </c>
      <c r="K7219">
        <v>-161.12626759299999</v>
      </c>
      <c r="L7219">
        <v>-272.60526705299998</v>
      </c>
      <c r="M7219">
        <v>-300</v>
      </c>
      <c r="N7219">
        <v>-300</v>
      </c>
      <c r="O7219">
        <v>-300</v>
      </c>
    </row>
    <row r="7220" spans="1:15" x14ac:dyDescent="0.2">
      <c r="A7220">
        <v>0.88098144531199996</v>
      </c>
      <c r="B7220">
        <v>-121.261312125</v>
      </c>
      <c r="C7220">
        <v>-121.277191094</v>
      </c>
      <c r="D7220">
        <v>-121.281404442</v>
      </c>
      <c r="E7220">
        <v>-121.289608965</v>
      </c>
      <c r="F7220">
        <v>-121.307550381</v>
      </c>
      <c r="G7220">
        <v>-121.351773028</v>
      </c>
      <c r="H7220">
        <v>0</v>
      </c>
      <c r="I7220">
        <v>0.88098144531199996</v>
      </c>
      <c r="J7220">
        <v>-160.02061599300001</v>
      </c>
      <c r="K7220">
        <v>-160.02145476800001</v>
      </c>
      <c r="L7220">
        <v>-277.60750709199999</v>
      </c>
      <c r="M7220">
        <v>-294.39816234099999</v>
      </c>
      <c r="N7220">
        <v>-300</v>
      </c>
      <c r="O7220">
        <v>-300</v>
      </c>
    </row>
    <row r="7221" spans="1:15" x14ac:dyDescent="0.2">
      <c r="A7221">
        <v>0.881103515625</v>
      </c>
      <c r="B7221">
        <v>-121.01661433300001</v>
      </c>
      <c r="C7221">
        <v>-121.032507545</v>
      </c>
      <c r="D7221">
        <v>-121.036724105</v>
      </c>
      <c r="E7221">
        <v>-121.04493237699999</v>
      </c>
      <c r="F7221">
        <v>-121.062881269</v>
      </c>
      <c r="G7221">
        <v>-121.10712140299999</v>
      </c>
      <c r="H7221">
        <v>0</v>
      </c>
      <c r="I7221">
        <v>0.881103515625</v>
      </c>
      <c r="J7221">
        <v>-158.934059561</v>
      </c>
      <c r="K7221">
        <v>-158.93615121100001</v>
      </c>
      <c r="L7221">
        <v>-269.90702072599998</v>
      </c>
      <c r="M7221">
        <v>-274.20809915500001</v>
      </c>
      <c r="N7221">
        <v>-300</v>
      </c>
      <c r="O7221">
        <v>-300</v>
      </c>
    </row>
    <row r="7222" spans="1:15" x14ac:dyDescent="0.2">
      <c r="A7222">
        <v>0.88122558593800004</v>
      </c>
      <c r="B7222">
        <v>-120.783017419</v>
      </c>
      <c r="C7222">
        <v>-120.79892487799999</v>
      </c>
      <c r="D7222">
        <v>-120.803144652</v>
      </c>
      <c r="E7222">
        <v>-120.811356671</v>
      </c>
      <c r="F7222">
        <v>-120.82931303700001</v>
      </c>
      <c r="G7222">
        <v>-120.873570652</v>
      </c>
      <c r="H7222">
        <v>0</v>
      </c>
      <c r="I7222">
        <v>0.88122558593800004</v>
      </c>
      <c r="J7222">
        <v>-157.86881735</v>
      </c>
      <c r="K7222">
        <v>-157.869641527</v>
      </c>
      <c r="L7222">
        <v>-278.01092004600002</v>
      </c>
      <c r="M7222">
        <v>-277.45008099099999</v>
      </c>
      <c r="N7222">
        <v>-300</v>
      </c>
      <c r="O7222">
        <v>-300</v>
      </c>
    </row>
    <row r="7223" spans="1:15" x14ac:dyDescent="0.2">
      <c r="A7223">
        <v>0.88134765625</v>
      </c>
      <c r="B7223">
        <v>-120.559928496</v>
      </c>
      <c r="C7223">
        <v>-120.575850209</v>
      </c>
      <c r="D7223">
        <v>-120.580073196</v>
      </c>
      <c r="E7223">
        <v>-120.58828896199999</v>
      </c>
      <c r="F7223">
        <v>-120.60625279999999</v>
      </c>
      <c r="G7223">
        <v>-120.650527888</v>
      </c>
      <c r="H7223">
        <v>0</v>
      </c>
      <c r="I7223">
        <v>0.88134765625</v>
      </c>
      <c r="J7223">
        <v>-156.824314343</v>
      </c>
      <c r="K7223">
        <v>-156.87383441200001</v>
      </c>
      <c r="L7223">
        <v>-296.15315559099997</v>
      </c>
      <c r="M7223">
        <v>-285.72928810299999</v>
      </c>
      <c r="N7223">
        <v>-300</v>
      </c>
      <c r="O7223">
        <v>-300</v>
      </c>
    </row>
    <row r="7224" spans="1:15" x14ac:dyDescent="0.2">
      <c r="A7224">
        <v>0.88146972656199996</v>
      </c>
      <c r="B7224">
        <v>-120.346810674</v>
      </c>
      <c r="C7224">
        <v>-120.36274664699999</v>
      </c>
      <c r="D7224">
        <v>-120.366972847</v>
      </c>
      <c r="E7224">
        <v>-120.375192359</v>
      </c>
      <c r="F7224">
        <v>-120.393163667</v>
      </c>
      <c r="G7224">
        <v>-120.43745622199999</v>
      </c>
      <c r="H7224">
        <v>0</v>
      </c>
      <c r="I7224">
        <v>0.88146972656199996</v>
      </c>
      <c r="J7224">
        <v>-155.79969976000001</v>
      </c>
      <c r="K7224">
        <v>-156.088750377</v>
      </c>
      <c r="L7224">
        <v>-277.07417776599999</v>
      </c>
      <c r="M7224">
        <v>-276.66223830600001</v>
      </c>
      <c r="N7224">
        <v>-300</v>
      </c>
      <c r="O7224">
        <v>-300</v>
      </c>
    </row>
    <row r="7225" spans="1:15" x14ac:dyDescent="0.2">
      <c r="A7225">
        <v>0.881591796875</v>
      </c>
      <c r="B7225">
        <v>-120.143176465</v>
      </c>
      <c r="C7225">
        <v>-120.15912670500001</v>
      </c>
      <c r="D7225">
        <v>-120.163356119</v>
      </c>
      <c r="E7225">
        <v>-120.171579376</v>
      </c>
      <c r="F7225">
        <v>-120.189558151</v>
      </c>
      <c r="G7225">
        <v>-120.233868167</v>
      </c>
      <c r="H7225">
        <v>0</v>
      </c>
      <c r="I7225">
        <v>0.881591796875</v>
      </c>
      <c r="J7225">
        <v>-154.79388071400001</v>
      </c>
      <c r="K7225">
        <v>-155.72704757299999</v>
      </c>
      <c r="L7225">
        <v>-288.190409284</v>
      </c>
      <c r="M7225">
        <v>-269.55194134099997</v>
      </c>
      <c r="N7225">
        <v>-300</v>
      </c>
      <c r="O7225">
        <v>-300</v>
      </c>
    </row>
    <row r="7226" spans="1:15" x14ac:dyDescent="0.2">
      <c r="A7226">
        <v>0.88171386718800004</v>
      </c>
      <c r="B7226">
        <v>-119.948582148</v>
      </c>
      <c r="C7226">
        <v>-119.96454666</v>
      </c>
      <c r="D7226">
        <v>-119.96877928799999</v>
      </c>
      <c r="E7226">
        <v>-119.97700629000001</v>
      </c>
      <c r="F7226">
        <v>-119.99499253</v>
      </c>
      <c r="G7226">
        <v>-120.039319999</v>
      </c>
      <c r="H7226">
        <v>0</v>
      </c>
      <c r="I7226">
        <v>0.88171386718800004</v>
      </c>
      <c r="J7226">
        <v>-153.805681607</v>
      </c>
      <c r="K7226">
        <v>-156.02498537400001</v>
      </c>
      <c r="L7226">
        <v>-284.56583822900001</v>
      </c>
      <c r="M7226">
        <v>-266.515442818</v>
      </c>
      <c r="N7226">
        <v>-300</v>
      </c>
      <c r="O7226">
        <v>-300</v>
      </c>
    </row>
    <row r="7227" spans="1:15" x14ac:dyDescent="0.2">
      <c r="A7227">
        <v>0.8818359375</v>
      </c>
      <c r="B7227">
        <v>-119.76262292200001</v>
      </c>
      <c r="C7227">
        <v>-119.778601714</v>
      </c>
      <c r="D7227">
        <v>-119.78283755699999</v>
      </c>
      <c r="E7227">
        <v>-119.791068302</v>
      </c>
      <c r="F7227">
        <v>-119.809062005</v>
      </c>
      <c r="G7227">
        <v>-119.853406921</v>
      </c>
      <c r="H7227">
        <v>0</v>
      </c>
      <c r="I7227">
        <v>0.8818359375</v>
      </c>
      <c r="J7227">
        <v>-152.83405799299999</v>
      </c>
      <c r="K7227">
        <v>-157.205829239</v>
      </c>
      <c r="L7227">
        <v>-276.82996765199999</v>
      </c>
      <c r="M7227">
        <v>-266.25952781299998</v>
      </c>
      <c r="N7227">
        <v>-300</v>
      </c>
      <c r="O7227">
        <v>-300</v>
      </c>
    </row>
    <row r="7228" spans="1:15" x14ac:dyDescent="0.2">
      <c r="A7228">
        <v>0.88195800781199996</v>
      </c>
      <c r="B7228">
        <v>-119.58492873100001</v>
      </c>
      <c r="C7228">
        <v>-119.600921809</v>
      </c>
      <c r="D7228">
        <v>-119.605160867</v>
      </c>
      <c r="E7228">
        <v>-119.613395354</v>
      </c>
      <c r="F7228">
        <v>-119.631396518</v>
      </c>
      <c r="G7228">
        <v>-119.675758874</v>
      </c>
      <c r="H7228">
        <v>0</v>
      </c>
      <c r="I7228">
        <v>0.88195800781199996</v>
      </c>
      <c r="J7228">
        <v>-151.87827055899999</v>
      </c>
      <c r="K7228">
        <v>-159.475244097</v>
      </c>
      <c r="L7228">
        <v>-272.72179133399999</v>
      </c>
      <c r="M7228">
        <v>-268.02293536600001</v>
      </c>
      <c r="N7228">
        <v>-265.53872794900002</v>
      </c>
      <c r="O7228">
        <v>-300</v>
      </c>
    </row>
    <row r="7229" spans="1:15" x14ac:dyDescent="0.2">
      <c r="A7229">
        <v>0.882080078125</v>
      </c>
      <c r="B7229">
        <v>-119.415160637</v>
      </c>
      <c r="C7229">
        <v>-119.431168005</v>
      </c>
      <c r="D7229">
        <v>-119.435410279</v>
      </c>
      <c r="E7229">
        <v>-119.443648508</v>
      </c>
      <c r="F7229">
        <v>-119.46165713000001</v>
      </c>
      <c r="G7229">
        <v>-119.50603692</v>
      </c>
      <c r="H7229">
        <v>0</v>
      </c>
      <c r="I7229">
        <v>0.882080078125</v>
      </c>
      <c r="J7229">
        <v>-150.93794059999999</v>
      </c>
      <c r="K7229">
        <v>-163.041623251</v>
      </c>
      <c r="L7229">
        <v>-267.82170195200001</v>
      </c>
      <c r="M7229">
        <v>-270.78815182099999</v>
      </c>
      <c r="N7229">
        <v>-269.16216798400001</v>
      </c>
      <c r="O7229">
        <v>-300</v>
      </c>
    </row>
    <row r="7230" spans="1:15" x14ac:dyDescent="0.2">
      <c r="A7230">
        <v>0.88220214843800004</v>
      </c>
      <c r="B7230">
        <v>-119.25300767100001</v>
      </c>
      <c r="C7230">
        <v>-119.269029338</v>
      </c>
      <c r="D7230">
        <v>-119.27327482699999</v>
      </c>
      <c r="E7230">
        <v>-119.28151679699999</v>
      </c>
      <c r="F7230">
        <v>-119.299532875</v>
      </c>
      <c r="G7230">
        <v>-119.34393009199999</v>
      </c>
      <c r="H7230">
        <v>0</v>
      </c>
      <c r="I7230">
        <v>0.88220214843800004</v>
      </c>
      <c r="J7230">
        <v>-150.01296112599999</v>
      </c>
      <c r="K7230">
        <v>-168.15352109099999</v>
      </c>
      <c r="L7230">
        <v>-266.426955588</v>
      </c>
      <c r="M7230">
        <v>-272.471305347</v>
      </c>
      <c r="N7230">
        <v>-278.62339377900003</v>
      </c>
      <c r="O7230">
        <v>-300</v>
      </c>
    </row>
    <row r="7231" spans="1:15" x14ac:dyDescent="0.2">
      <c r="A7231">
        <v>0.88232421875</v>
      </c>
      <c r="B7231">
        <v>-119.09818409</v>
      </c>
      <c r="C7231">
        <v>-119.114220061</v>
      </c>
      <c r="D7231">
        <v>-119.11846876600001</v>
      </c>
      <c r="E7231">
        <v>-119.126714476</v>
      </c>
      <c r="F7231">
        <v>-119.144738007</v>
      </c>
      <c r="G7231">
        <v>-119.189152644</v>
      </c>
      <c r="H7231">
        <v>0</v>
      </c>
      <c r="I7231">
        <v>0.88232421875</v>
      </c>
      <c r="J7231">
        <v>-149.10330072799999</v>
      </c>
      <c r="K7231">
        <v>-175.161015241</v>
      </c>
      <c r="L7231">
        <v>-269.04258600899999</v>
      </c>
      <c r="M7231">
        <v>-271.74594666899998</v>
      </c>
      <c r="N7231">
        <v>-290.17825823099997</v>
      </c>
      <c r="O7231">
        <v>-300</v>
      </c>
    </row>
    <row r="7232" spans="1:15" x14ac:dyDescent="0.2">
      <c r="A7232">
        <v>0.88244628906199996</v>
      </c>
      <c r="B7232">
        <v>-118.950426959</v>
      </c>
      <c r="C7232">
        <v>-118.96647724100001</v>
      </c>
      <c r="D7232">
        <v>-118.970729162</v>
      </c>
      <c r="E7232">
        <v>-118.97897861200001</v>
      </c>
      <c r="F7232">
        <v>-118.997009594</v>
      </c>
      <c r="G7232">
        <v>-119.04144164500001</v>
      </c>
      <c r="H7232">
        <v>0</v>
      </c>
      <c r="I7232">
        <v>0.88244628906199996</v>
      </c>
      <c r="J7232">
        <v>-148.208785973</v>
      </c>
      <c r="K7232">
        <v>-184.638669136</v>
      </c>
      <c r="L7232">
        <v>-271.57126949899998</v>
      </c>
      <c r="M7232">
        <v>-270.46459165900001</v>
      </c>
      <c r="N7232">
        <v>-300</v>
      </c>
      <c r="O7232">
        <v>-300</v>
      </c>
    </row>
    <row r="7233" spans="1:15" x14ac:dyDescent="0.2">
      <c r="A7233">
        <v>0.882568359375</v>
      </c>
      <c r="B7233">
        <v>-118.809494046</v>
      </c>
      <c r="C7233">
        <v>-118.825558645</v>
      </c>
      <c r="D7233">
        <v>-118.829813784</v>
      </c>
      <c r="E7233">
        <v>-118.838066971</v>
      </c>
      <c r="F7233">
        <v>-118.856105402</v>
      </c>
      <c r="G7233">
        <v>-118.90055486</v>
      </c>
      <c r="H7233">
        <v>0</v>
      </c>
      <c r="I7233">
        <v>0.882568359375</v>
      </c>
      <c r="J7233">
        <v>-147.32895698999999</v>
      </c>
      <c r="K7233">
        <v>-197.71472750300001</v>
      </c>
      <c r="L7233">
        <v>-298.73702912900001</v>
      </c>
      <c r="M7233">
        <v>-270.83353217600001</v>
      </c>
      <c r="N7233">
        <v>-300</v>
      </c>
      <c r="O7233">
        <v>-300</v>
      </c>
    </row>
    <row r="7234" spans="1:15" x14ac:dyDescent="0.2">
      <c r="A7234">
        <v>0.88269042968800004</v>
      </c>
      <c r="B7234">
        <v>-118.675161953</v>
      </c>
      <c r="C7234">
        <v>-118.691240874</v>
      </c>
      <c r="D7234">
        <v>-118.69549923</v>
      </c>
      <c r="E7234">
        <v>-118.70375615499999</v>
      </c>
      <c r="F7234">
        <v>-118.721802033</v>
      </c>
      <c r="G7234">
        <v>-118.766268891</v>
      </c>
      <c r="H7234">
        <v>0</v>
      </c>
      <c r="I7234">
        <v>0.88269042968800004</v>
      </c>
      <c r="J7234">
        <v>-146.46305955700001</v>
      </c>
      <c r="K7234">
        <v>-217.43656233300001</v>
      </c>
      <c r="L7234">
        <v>-275.94051510399999</v>
      </c>
      <c r="M7234">
        <v>-274.90163554899999</v>
      </c>
      <c r="N7234">
        <v>-300</v>
      </c>
      <c r="O7234">
        <v>-300</v>
      </c>
    </row>
    <row r="7235" spans="1:15" x14ac:dyDescent="0.2">
      <c r="A7235">
        <v>0.8828125</v>
      </c>
      <c r="B7235">
        <v>-118.547224468</v>
      </c>
      <c r="C7235">
        <v>-118.56331772</v>
      </c>
      <c r="D7235">
        <v>-118.56757929299999</v>
      </c>
      <c r="E7235">
        <v>-118.575839954</v>
      </c>
      <c r="F7235">
        <v>-118.593893276</v>
      </c>
      <c r="G7235">
        <v>-118.638377527</v>
      </c>
      <c r="H7235">
        <v>0</v>
      </c>
      <c r="I7235">
        <v>0.8828125</v>
      </c>
      <c r="J7235">
        <v>-145.610177706</v>
      </c>
      <c r="K7235">
        <v>-263.01750051800002</v>
      </c>
      <c r="L7235">
        <v>-300</v>
      </c>
      <c r="M7235">
        <v>-300</v>
      </c>
      <c r="N7235">
        <v>-300</v>
      </c>
      <c r="O7235">
        <v>-300</v>
      </c>
    </row>
    <row r="7236" spans="1:15" x14ac:dyDescent="0.2">
      <c r="A7236">
        <v>0.88293457031199996</v>
      </c>
      <c r="B7236">
        <v>-118.425491114</v>
      </c>
      <c r="C7236">
        <v>-118.441598701</v>
      </c>
      <c r="D7236">
        <v>-118.445863492</v>
      </c>
      <c r="E7236">
        <v>-118.45412788900001</v>
      </c>
      <c r="F7236">
        <v>-118.47218865400001</v>
      </c>
      <c r="G7236">
        <v>-118.516690291</v>
      </c>
      <c r="H7236">
        <v>0</v>
      </c>
      <c r="I7236">
        <v>0.88293457031199996</v>
      </c>
      <c r="J7236">
        <v>-144.76944832800001</v>
      </c>
      <c r="K7236">
        <v>-255.754886075</v>
      </c>
      <c r="L7236">
        <v>-276.240646508</v>
      </c>
      <c r="M7236">
        <v>-274.81986225100002</v>
      </c>
      <c r="N7236">
        <v>-300</v>
      </c>
      <c r="O7236">
        <v>-300</v>
      </c>
    </row>
    <row r="7237" spans="1:15" x14ac:dyDescent="0.2">
      <c r="A7237">
        <v>0.883056640625</v>
      </c>
      <c r="B7237">
        <v>-118.309785847</v>
      </c>
      <c r="C7237">
        <v>-118.325907777</v>
      </c>
      <c r="D7237">
        <v>-118.330175786</v>
      </c>
      <c r="E7237">
        <v>-118.338443918</v>
      </c>
      <c r="F7237">
        <v>-118.356512122</v>
      </c>
      <c r="G7237">
        <v>-118.401031139</v>
      </c>
      <c r="H7237">
        <v>0</v>
      </c>
      <c r="I7237">
        <v>0.883056640625</v>
      </c>
      <c r="J7237">
        <v>-143.94026308900001</v>
      </c>
      <c r="K7237">
        <v>-261.54496358</v>
      </c>
      <c r="L7237">
        <v>-299.19376549499998</v>
      </c>
      <c r="M7237">
        <v>-270.69919884400002</v>
      </c>
      <c r="N7237">
        <v>-300</v>
      </c>
      <c r="O7237">
        <v>-300</v>
      </c>
    </row>
    <row r="7238" spans="1:15" x14ac:dyDescent="0.2">
      <c r="A7238">
        <v>0.88317871093800004</v>
      </c>
      <c r="B7238">
        <v>-118.199945912</v>
      </c>
      <c r="C7238">
        <v>-118.21608218999999</v>
      </c>
      <c r="D7238">
        <v>-118.220353418</v>
      </c>
      <c r="E7238">
        <v>-118.228625283</v>
      </c>
      <c r="F7238">
        <v>-118.246700925</v>
      </c>
      <c r="G7238">
        <v>-118.291237315</v>
      </c>
      <c r="H7238">
        <v>0</v>
      </c>
      <c r="I7238">
        <v>0.88317871093800004</v>
      </c>
      <c r="J7238">
        <v>-143.122366785</v>
      </c>
      <c r="K7238">
        <v>-260.04770421799998</v>
      </c>
      <c r="L7238">
        <v>-272.46560259199998</v>
      </c>
      <c r="M7238">
        <v>-270.25986959400001</v>
      </c>
      <c r="N7238">
        <v>-300</v>
      </c>
      <c r="O7238">
        <v>-300</v>
      </c>
    </row>
    <row r="7239" spans="1:15" x14ac:dyDescent="0.2">
      <c r="A7239">
        <v>0.88330078125</v>
      </c>
      <c r="B7239">
        <v>-118.09582081000001</v>
      </c>
      <c r="C7239">
        <v>-118.111971442</v>
      </c>
      <c r="D7239">
        <v>-118.11624589</v>
      </c>
      <c r="E7239">
        <v>-118.124521488</v>
      </c>
      <c r="F7239">
        <v>-118.142604564</v>
      </c>
      <c r="G7239">
        <v>-118.187158321</v>
      </c>
      <c r="H7239">
        <v>0</v>
      </c>
      <c r="I7239">
        <v>0.88330078125</v>
      </c>
      <c r="J7239">
        <v>-142.31580665199999</v>
      </c>
      <c r="K7239">
        <v>-267.320976487</v>
      </c>
      <c r="L7239">
        <v>-270.24321202700003</v>
      </c>
      <c r="M7239">
        <v>-271.47456838099998</v>
      </c>
      <c r="N7239">
        <v>-289.94224740099997</v>
      </c>
      <c r="O7239">
        <v>-300</v>
      </c>
    </row>
    <row r="7240" spans="1:15" x14ac:dyDescent="0.2">
      <c r="A7240">
        <v>0.88342285156199996</v>
      </c>
      <c r="B7240">
        <v>-117.997271387</v>
      </c>
      <c r="C7240">
        <v>-118.01343638</v>
      </c>
      <c r="D7240">
        <v>-118.017714047</v>
      </c>
      <c r="E7240">
        <v>-118.02599337700001</v>
      </c>
      <c r="F7240">
        <v>-118.044083887</v>
      </c>
      <c r="G7240">
        <v>-118.088655003</v>
      </c>
      <c r="H7240">
        <v>0</v>
      </c>
      <c r="I7240">
        <v>0.88342285156199996</v>
      </c>
      <c r="J7240">
        <v>-141.52075360000001</v>
      </c>
      <c r="K7240">
        <v>-254.73926706200001</v>
      </c>
      <c r="L7240">
        <v>-267.96484969099998</v>
      </c>
      <c r="M7240">
        <v>-272.12923079400002</v>
      </c>
      <c r="N7240">
        <v>-278.30266168899999</v>
      </c>
      <c r="O7240">
        <v>-300</v>
      </c>
    </row>
    <row r="7241" spans="1:15" x14ac:dyDescent="0.2">
      <c r="A7241">
        <v>0.883544921875</v>
      </c>
      <c r="B7241">
        <v>-117.904169014</v>
      </c>
      <c r="C7241">
        <v>-117.920348374</v>
      </c>
      <c r="D7241">
        <v>-117.92462926100001</v>
      </c>
      <c r="E7241">
        <v>-117.93291232200001</v>
      </c>
      <c r="F7241">
        <v>-117.951010262</v>
      </c>
      <c r="G7241">
        <v>-117.995598731</v>
      </c>
      <c r="H7241">
        <v>0</v>
      </c>
      <c r="I7241">
        <v>0.883544921875</v>
      </c>
      <c r="J7241">
        <v>-140.73727362100001</v>
      </c>
      <c r="K7241">
        <v>-265.54215776699999</v>
      </c>
      <c r="L7241">
        <v>-269.71172002999998</v>
      </c>
      <c r="M7241">
        <v>-270.38610770999998</v>
      </c>
      <c r="N7241">
        <v>-268.76432489000001</v>
      </c>
      <c r="O7241">
        <v>-300</v>
      </c>
    </row>
    <row r="7242" spans="1:15" x14ac:dyDescent="0.2">
      <c r="A7242">
        <v>0.88366699218800004</v>
      </c>
      <c r="B7242">
        <v>-117.81639485300001</v>
      </c>
      <c r="C7242">
        <v>-117.832588586</v>
      </c>
      <c r="D7242">
        <v>-117.836872693</v>
      </c>
      <c r="E7242">
        <v>-117.845159485</v>
      </c>
      <c r="F7242">
        <v>-117.863264853</v>
      </c>
      <c r="G7242">
        <v>-117.907870668</v>
      </c>
      <c r="H7242">
        <v>0</v>
      </c>
      <c r="I7242">
        <v>0.88366699218800004</v>
      </c>
      <c r="J7242">
        <v>-139.96515080899999</v>
      </c>
      <c r="K7242">
        <v>-252.759746888</v>
      </c>
      <c r="L7242">
        <v>-275.011693127</v>
      </c>
      <c r="M7242">
        <v>-267.55315072000002</v>
      </c>
      <c r="N7242">
        <v>-265.07260267200002</v>
      </c>
      <c r="O7242">
        <v>-300</v>
      </c>
    </row>
    <row r="7243" spans="1:15" x14ac:dyDescent="0.2">
      <c r="A7243">
        <v>0.8837890625</v>
      </c>
      <c r="B7243">
        <v>-117.73383920000001</v>
      </c>
      <c r="C7243">
        <v>-117.750047313</v>
      </c>
      <c r="D7243">
        <v>-117.754334641</v>
      </c>
      <c r="E7243">
        <v>-117.762625161</v>
      </c>
      <c r="F7243">
        <v>-117.78073795500001</v>
      </c>
      <c r="G7243">
        <v>-117.825361109</v>
      </c>
      <c r="H7243">
        <v>0</v>
      </c>
      <c r="I7243">
        <v>0.8837890625</v>
      </c>
      <c r="J7243">
        <v>-139.20384147600001</v>
      </c>
      <c r="K7243">
        <v>-261.948276824</v>
      </c>
      <c r="L7243">
        <v>-279.51741658899999</v>
      </c>
      <c r="M7243">
        <v>-265.72175241000002</v>
      </c>
      <c r="N7243">
        <v>-300</v>
      </c>
      <c r="O7243">
        <v>-300</v>
      </c>
    </row>
    <row r="7244" spans="1:15" x14ac:dyDescent="0.2">
      <c r="A7244">
        <v>0.88391113281199996</v>
      </c>
      <c r="B7244">
        <v>-117.656400899</v>
      </c>
      <c r="C7244">
        <v>-117.672623398</v>
      </c>
      <c r="D7244">
        <v>-117.676913946</v>
      </c>
      <c r="E7244">
        <v>-117.685208195</v>
      </c>
      <c r="F7244">
        <v>-117.70332841299999</v>
      </c>
      <c r="G7244">
        <v>-117.747968899</v>
      </c>
      <c r="H7244">
        <v>0</v>
      </c>
      <c r="I7244">
        <v>0.88391113281199996</v>
      </c>
      <c r="J7244">
        <v>-138.45258115799999</v>
      </c>
      <c r="K7244">
        <v>-254.91375600999999</v>
      </c>
      <c r="L7244">
        <v>-287.686949631</v>
      </c>
      <c r="M7244">
        <v>-265.91413344599999</v>
      </c>
      <c r="N7244">
        <v>-300</v>
      </c>
      <c r="O7244">
        <v>-300</v>
      </c>
    </row>
    <row r="7245" spans="1:15" x14ac:dyDescent="0.2">
      <c r="A7245">
        <v>0.884033203125</v>
      </c>
      <c r="B7245">
        <v>-117.583986809</v>
      </c>
      <c r="C7245">
        <v>-117.6002237</v>
      </c>
      <c r="D7245">
        <v>-117.60451747</v>
      </c>
      <c r="E7245">
        <v>-117.612815447</v>
      </c>
      <c r="F7245">
        <v>-117.630943085</v>
      </c>
      <c r="G7245">
        <v>-117.675600897</v>
      </c>
      <c r="H7245">
        <v>0</v>
      </c>
      <c r="I7245">
        <v>0.884033203125</v>
      </c>
      <c r="J7245">
        <v>-137.71059851199999</v>
      </c>
      <c r="K7245">
        <v>-252.33438179500001</v>
      </c>
      <c r="L7245">
        <v>-291.79836814399999</v>
      </c>
      <c r="M7245">
        <v>-268.87986648700002</v>
      </c>
      <c r="N7245">
        <v>-300</v>
      </c>
      <c r="O7245">
        <v>-300</v>
      </c>
    </row>
    <row r="7246" spans="1:15" x14ac:dyDescent="0.2">
      <c r="A7246">
        <v>0.88415527343800004</v>
      </c>
      <c r="B7246">
        <v>-117.51651133599999</v>
      </c>
      <c r="C7246">
        <v>-117.53276262599999</v>
      </c>
      <c r="D7246">
        <v>-117.537059617</v>
      </c>
      <c r="E7246">
        <v>-117.545361321</v>
      </c>
      <c r="F7246">
        <v>-117.563496378</v>
      </c>
      <c r="G7246">
        <v>-117.608171509</v>
      </c>
      <c r="H7246">
        <v>0</v>
      </c>
      <c r="I7246">
        <v>0.88415527343800004</v>
      </c>
      <c r="J7246">
        <v>-136.977340707</v>
      </c>
      <c r="K7246">
        <v>-248.93947745899999</v>
      </c>
      <c r="L7246">
        <v>-281.28710973099999</v>
      </c>
      <c r="M7246">
        <v>-275.91124797100002</v>
      </c>
      <c r="N7246">
        <v>-300</v>
      </c>
      <c r="O7246">
        <v>-300</v>
      </c>
    </row>
    <row r="7247" spans="1:15" x14ac:dyDescent="0.2">
      <c r="A7247">
        <v>0.88427734375</v>
      </c>
      <c r="B7247">
        <v>-117.453896004</v>
      </c>
      <c r="C7247">
        <v>-117.470161699</v>
      </c>
      <c r="D7247">
        <v>-117.474461912</v>
      </c>
      <c r="E7247">
        <v>-117.482767341</v>
      </c>
      <c r="F7247">
        <v>-117.500909815</v>
      </c>
      <c r="G7247">
        <v>-117.545602258</v>
      </c>
      <c r="H7247">
        <v>0</v>
      </c>
      <c r="I7247">
        <v>0.88427734375</v>
      </c>
      <c r="J7247">
        <v>-136.25260782000001</v>
      </c>
      <c r="K7247">
        <v>-257.21809255199997</v>
      </c>
      <c r="L7247">
        <v>-300</v>
      </c>
      <c r="M7247">
        <v>-284.895956625</v>
      </c>
      <c r="N7247">
        <v>-300</v>
      </c>
      <c r="O7247">
        <v>-300</v>
      </c>
    </row>
    <row r="7248" spans="1:15" x14ac:dyDescent="0.2">
      <c r="A7248">
        <v>0.88439941406199996</v>
      </c>
      <c r="B7248">
        <v>-117.39606907700001</v>
      </c>
      <c r="C7248">
        <v>-117.412349183</v>
      </c>
      <c r="D7248">
        <v>-117.416652618</v>
      </c>
      <c r="E7248">
        <v>-117.424961772</v>
      </c>
      <c r="F7248">
        <v>-117.44311166</v>
      </c>
      <c r="G7248">
        <v>-117.487821408</v>
      </c>
      <c r="H7248">
        <v>0</v>
      </c>
      <c r="I7248">
        <v>0.88439941406199996</v>
      </c>
      <c r="J7248">
        <v>-135.53653264799999</v>
      </c>
      <c r="K7248">
        <v>-250.24250792199999</v>
      </c>
      <c r="L7248">
        <v>-283.51071028000001</v>
      </c>
      <c r="M7248">
        <v>-276.57302716499998</v>
      </c>
      <c r="N7248">
        <v>-300</v>
      </c>
      <c r="O7248">
        <v>-300</v>
      </c>
    </row>
    <row r="7249" spans="1:15" x14ac:dyDescent="0.2">
      <c r="A7249">
        <v>0.884521484375</v>
      </c>
      <c r="B7249">
        <v>-117.342965217</v>
      </c>
      <c r="C7249">
        <v>-117.359259739</v>
      </c>
      <c r="D7249">
        <v>-117.363566398</v>
      </c>
      <c r="E7249">
        <v>-117.371879276</v>
      </c>
      <c r="F7249">
        <v>-117.390036575</v>
      </c>
      <c r="G7249">
        <v>-117.434763621</v>
      </c>
      <c r="H7249">
        <v>0</v>
      </c>
      <c r="I7249">
        <v>0.884521484375</v>
      </c>
      <c r="J7249">
        <v>-134.82941187200001</v>
      </c>
      <c r="K7249">
        <v>-252.09852230300001</v>
      </c>
      <c r="L7249">
        <v>-276.19454861000003</v>
      </c>
      <c r="M7249">
        <v>-273.26892640199998</v>
      </c>
      <c r="N7249">
        <v>-300</v>
      </c>
      <c r="O7249">
        <v>-300</v>
      </c>
    </row>
    <row r="7250" spans="1:15" x14ac:dyDescent="0.2">
      <c r="A7250">
        <v>0.88464355468800004</v>
      </c>
      <c r="B7250">
        <v>-117.294525181</v>
      </c>
      <c r="C7250">
        <v>-117.31083412700001</v>
      </c>
      <c r="D7250">
        <v>-117.31514400899999</v>
      </c>
      <c r="E7250">
        <v>-117.32346061</v>
      </c>
      <c r="F7250">
        <v>-117.341625318</v>
      </c>
      <c r="G7250">
        <v>-117.386369656</v>
      </c>
      <c r="H7250">
        <v>0</v>
      </c>
      <c r="I7250">
        <v>0.88464355468800004</v>
      </c>
      <c r="J7250">
        <v>-134.131462879</v>
      </c>
      <c r="K7250">
        <v>-245.72582678099999</v>
      </c>
      <c r="L7250">
        <v>-284.72521856899999</v>
      </c>
      <c r="M7250">
        <v>-293.31793614499998</v>
      </c>
      <c r="N7250">
        <v>-300</v>
      </c>
      <c r="O7250">
        <v>-300</v>
      </c>
    </row>
    <row r="7251" spans="1:15" x14ac:dyDescent="0.2">
      <c r="A7251">
        <v>0.884765625</v>
      </c>
      <c r="B7251">
        <v>-117.250695552</v>
      </c>
      <c r="C7251">
        <v>-117.267018928</v>
      </c>
      <c r="D7251">
        <v>-117.271332034</v>
      </c>
      <c r="E7251">
        <v>-117.279652357</v>
      </c>
      <c r="F7251">
        <v>-117.297824472</v>
      </c>
      <c r="G7251">
        <v>-117.342586094</v>
      </c>
      <c r="H7251">
        <v>0</v>
      </c>
      <c r="I7251">
        <v>0.884765625</v>
      </c>
      <c r="J7251">
        <v>-133.44261653999999</v>
      </c>
      <c r="K7251">
        <v>-261.16760218299999</v>
      </c>
      <c r="L7251">
        <v>-280.70417171399998</v>
      </c>
      <c r="M7251">
        <v>-300</v>
      </c>
      <c r="N7251">
        <v>-300</v>
      </c>
      <c r="O7251">
        <v>-300</v>
      </c>
    </row>
    <row r="7252" spans="1:15" x14ac:dyDescent="0.2">
      <c r="A7252">
        <v>0.88488769531199996</v>
      </c>
      <c r="B7252">
        <v>-117.21142849899999</v>
      </c>
      <c r="C7252">
        <v>-117.227766312</v>
      </c>
      <c r="D7252">
        <v>-117.23208264100001</v>
      </c>
      <c r="E7252">
        <v>-117.240406685</v>
      </c>
      <c r="F7252">
        <v>-117.258586205</v>
      </c>
      <c r="G7252">
        <v>-117.303365105</v>
      </c>
      <c r="H7252">
        <v>0</v>
      </c>
      <c r="I7252">
        <v>0.88488769531199996</v>
      </c>
      <c r="J7252">
        <v>-132.762442566</v>
      </c>
      <c r="K7252">
        <v>-245.212837302</v>
      </c>
      <c r="L7252">
        <v>-289.28250782600003</v>
      </c>
      <c r="M7252">
        <v>-300</v>
      </c>
      <c r="N7252">
        <v>-300</v>
      </c>
      <c r="O7252">
        <v>-300</v>
      </c>
    </row>
    <row r="7253" spans="1:15" x14ac:dyDescent="0.2">
      <c r="A7253">
        <v>0.885009765625</v>
      </c>
      <c r="B7253">
        <v>-117.176681565</v>
      </c>
      <c r="C7253">
        <v>-117.19303382</v>
      </c>
      <c r="D7253">
        <v>-117.197353374</v>
      </c>
      <c r="E7253">
        <v>-117.205681138</v>
      </c>
      <c r="F7253">
        <v>-117.22386806</v>
      </c>
      <c r="G7253">
        <v>-117.268664231</v>
      </c>
      <c r="H7253">
        <v>0</v>
      </c>
      <c r="I7253">
        <v>0.885009765625</v>
      </c>
      <c r="J7253">
        <v>-132.09024593500001</v>
      </c>
      <c r="K7253">
        <v>-266.84547932999999</v>
      </c>
      <c r="L7253">
        <v>-293.45705671000002</v>
      </c>
      <c r="M7253">
        <v>-300</v>
      </c>
      <c r="N7253">
        <v>-300</v>
      </c>
      <c r="O7253">
        <v>-300</v>
      </c>
    </row>
    <row r="7254" spans="1:15" x14ac:dyDescent="0.2">
      <c r="A7254">
        <v>0.88513183593800004</v>
      </c>
      <c r="B7254">
        <v>-117.146417484</v>
      </c>
      <c r="C7254">
        <v>-117.162784187</v>
      </c>
      <c r="D7254">
        <v>-117.167106965</v>
      </c>
      <c r="E7254">
        <v>-117.175438449</v>
      </c>
      <c r="F7254">
        <v>-117.193632771</v>
      </c>
      <c r="G7254">
        <v>-117.23844620600001</v>
      </c>
      <c r="H7254">
        <v>0</v>
      </c>
      <c r="I7254">
        <v>0.88513183593800004</v>
      </c>
      <c r="J7254">
        <v>-131.425294976</v>
      </c>
      <c r="K7254">
        <v>-246.14856277800001</v>
      </c>
      <c r="L7254">
        <v>-300</v>
      </c>
      <c r="M7254">
        <v>-300</v>
      </c>
      <c r="N7254">
        <v>-300</v>
      </c>
      <c r="O7254">
        <v>-300</v>
      </c>
    </row>
    <row r="7255" spans="1:15" x14ac:dyDescent="0.2">
      <c r="A7255">
        <v>0.88525390625</v>
      </c>
      <c r="B7255">
        <v>-117.12060401700001</v>
      </c>
      <c r="C7255">
        <v>-117.13698517500001</v>
      </c>
      <c r="D7255">
        <v>-117.141311178</v>
      </c>
      <c r="E7255">
        <v>-117.149646381</v>
      </c>
      <c r="F7255">
        <v>-117.167848101</v>
      </c>
      <c r="G7255">
        <v>-117.21267879200001</v>
      </c>
      <c r="H7255">
        <v>0</v>
      </c>
      <c r="I7255">
        <v>0.88525390625</v>
      </c>
      <c r="J7255">
        <v>-130.767078285</v>
      </c>
      <c r="K7255">
        <v>-275.31431295800002</v>
      </c>
      <c r="L7255">
        <v>-300</v>
      </c>
      <c r="M7255">
        <v>-300</v>
      </c>
      <c r="N7255">
        <v>-300</v>
      </c>
      <c r="O7255">
        <v>-300</v>
      </c>
    </row>
    <row r="7256" spans="1:15" x14ac:dyDescent="0.2">
      <c r="A7256">
        <v>0.88537597656199996</v>
      </c>
      <c r="B7256">
        <v>-117.099213822</v>
      </c>
      <c r="C7256">
        <v>-117.11560944199999</v>
      </c>
      <c r="D7256">
        <v>-117.119938671</v>
      </c>
      <c r="E7256">
        <v>-117.12827759</v>
      </c>
      <c r="F7256">
        <v>-117.146486705</v>
      </c>
      <c r="G7256">
        <v>-117.19133464700001</v>
      </c>
      <c r="H7256">
        <v>0</v>
      </c>
      <c r="I7256">
        <v>0.88537597656199996</v>
      </c>
      <c r="J7256">
        <v>-130.11546888399999</v>
      </c>
      <c r="K7256">
        <v>-243.096599293</v>
      </c>
      <c r="L7256">
        <v>-300</v>
      </c>
      <c r="M7256">
        <v>-300</v>
      </c>
      <c r="N7256">
        <v>-300</v>
      </c>
      <c r="O7256">
        <v>-300</v>
      </c>
    </row>
    <row r="7257" spans="1:15" x14ac:dyDescent="0.2">
      <c r="A7257">
        <v>0.885498046875</v>
      </c>
      <c r="B7257">
        <v>-117.08222433500001</v>
      </c>
      <c r="C7257">
        <v>-117.098634422</v>
      </c>
      <c r="D7257">
        <v>-117.102966876</v>
      </c>
      <c r="E7257">
        <v>-117.11130951299999</v>
      </c>
      <c r="F7257">
        <v>-117.129526021</v>
      </c>
      <c r="G7257">
        <v>-117.174391206</v>
      </c>
      <c r="H7257">
        <v>0</v>
      </c>
      <c r="I7257">
        <v>0.885498046875</v>
      </c>
      <c r="J7257">
        <v>-129.47071169399999</v>
      </c>
      <c r="K7257">
        <v>-247.82292207500001</v>
      </c>
      <c r="L7257">
        <v>-300</v>
      </c>
      <c r="M7257">
        <v>-300</v>
      </c>
      <c r="N7257">
        <v>-300</v>
      </c>
      <c r="O7257">
        <v>-300</v>
      </c>
    </row>
    <row r="7258" spans="1:15" x14ac:dyDescent="0.2">
      <c r="A7258">
        <v>0.88562011718800004</v>
      </c>
      <c r="B7258">
        <v>-117.069617674</v>
      </c>
      <c r="C7258">
        <v>-117.08604223499999</v>
      </c>
      <c r="D7258">
        <v>-117.090377915</v>
      </c>
      <c r="E7258">
        <v>-117.098724268</v>
      </c>
      <c r="F7258">
        <v>-117.116948166</v>
      </c>
      <c r="G7258">
        <v>-117.161830587</v>
      </c>
      <c r="H7258">
        <v>0</v>
      </c>
      <c r="I7258">
        <v>0.88562011718800004</v>
      </c>
      <c r="J7258">
        <v>-128.833230918</v>
      </c>
      <c r="K7258">
        <v>-248.614839077</v>
      </c>
      <c r="L7258">
        <v>-300</v>
      </c>
      <c r="M7258">
        <v>-300</v>
      </c>
      <c r="N7258">
        <v>-300</v>
      </c>
      <c r="O7258">
        <v>-300</v>
      </c>
    </row>
    <row r="7259" spans="1:15" x14ac:dyDescent="0.2">
      <c r="A7259">
        <v>0.8857421875</v>
      </c>
      <c r="B7259">
        <v>-117.06138057</v>
      </c>
      <c r="C7259">
        <v>-117.077819611</v>
      </c>
      <c r="D7259">
        <v>-117.082158517</v>
      </c>
      <c r="E7259">
        <v>-117.09050858400001</v>
      </c>
      <c r="F7259">
        <v>-117.10873986999999</v>
      </c>
      <c r="G7259">
        <v>-117.153639521</v>
      </c>
      <c r="H7259">
        <v>0</v>
      </c>
      <c r="I7259">
        <v>0.8857421875</v>
      </c>
      <c r="J7259">
        <v>-128.20334108700001</v>
      </c>
      <c r="K7259">
        <v>-250.34558870500001</v>
      </c>
      <c r="L7259">
        <v>-300</v>
      </c>
      <c r="M7259">
        <v>-300</v>
      </c>
      <c r="N7259">
        <v>-300</v>
      </c>
      <c r="O7259">
        <v>-300</v>
      </c>
    </row>
    <row r="7260" spans="1:15" x14ac:dyDescent="0.2">
      <c r="A7260">
        <v>0.88586425781199996</v>
      </c>
      <c r="B7260">
        <v>-117.057504307</v>
      </c>
      <c r="C7260">
        <v>-117.073957835</v>
      </c>
      <c r="D7260">
        <v>-117.078299968</v>
      </c>
      <c r="E7260">
        <v>-117.08665374900001</v>
      </c>
      <c r="F7260">
        <v>-117.104892421</v>
      </c>
      <c r="G7260">
        <v>-117.14980929399999</v>
      </c>
      <c r="H7260">
        <v>0</v>
      </c>
      <c r="I7260">
        <v>0.88586425781199996</v>
      </c>
      <c r="J7260">
        <v>-127.580998557</v>
      </c>
      <c r="K7260">
        <v>-252.05068351899999</v>
      </c>
      <c r="L7260">
        <v>-300</v>
      </c>
      <c r="M7260">
        <v>-300</v>
      </c>
      <c r="N7260">
        <v>-300</v>
      </c>
      <c r="O7260">
        <v>-300</v>
      </c>
    </row>
    <row r="7261" spans="1:15" x14ac:dyDescent="0.2">
      <c r="A7261">
        <v>0.885986328125</v>
      </c>
      <c r="B7261">
        <v>-117.05798469299999</v>
      </c>
      <c r="C7261">
        <v>-117.074452713</v>
      </c>
      <c r="D7261">
        <v>-117.078798073</v>
      </c>
      <c r="E7261">
        <v>-117.087155567</v>
      </c>
      <c r="F7261">
        <v>-117.105401622</v>
      </c>
      <c r="G7261">
        <v>-117.150335711</v>
      </c>
      <c r="H7261">
        <v>0</v>
      </c>
      <c r="I7261">
        <v>0.885986328125</v>
      </c>
      <c r="J7261">
        <v>-126.96572118</v>
      </c>
      <c r="K7261">
        <v>-262.46210765699999</v>
      </c>
      <c r="L7261">
        <v>-300</v>
      </c>
      <c r="M7261">
        <v>-300</v>
      </c>
      <c r="N7261">
        <v>-300</v>
      </c>
      <c r="O7261">
        <v>-300</v>
      </c>
    </row>
    <row r="7262" spans="1:15" x14ac:dyDescent="0.2">
      <c r="A7262">
        <v>0.88610839843800004</v>
      </c>
      <c r="B7262">
        <v>-117.062822035</v>
      </c>
      <c r="C7262">
        <v>-117.079304554</v>
      </c>
      <c r="D7262">
        <v>-117.083653142</v>
      </c>
      <c r="E7262">
        <v>-117.09201434800001</v>
      </c>
      <c r="F7262">
        <v>-117.110267784</v>
      </c>
      <c r="G7262">
        <v>-117.155219081</v>
      </c>
      <c r="H7262">
        <v>0</v>
      </c>
      <c r="I7262">
        <v>0.88610839843800004</v>
      </c>
      <c r="J7262">
        <v>-126.356732302</v>
      </c>
      <c r="K7262">
        <v>-240.88258212</v>
      </c>
      <c r="L7262">
        <v>-300</v>
      </c>
      <c r="M7262">
        <v>-300</v>
      </c>
      <c r="N7262">
        <v>-300</v>
      </c>
      <c r="O7262">
        <v>-300</v>
      </c>
    </row>
    <row r="7263" spans="1:15" x14ac:dyDescent="0.2">
      <c r="A7263">
        <v>0.88623046875</v>
      </c>
      <c r="B7263">
        <v>-117.072021147</v>
      </c>
      <c r="C7263">
        <v>-117.088518171</v>
      </c>
      <c r="D7263">
        <v>-117.092869987</v>
      </c>
      <c r="E7263">
        <v>-117.10123490399999</v>
      </c>
      <c r="F7263">
        <v>-117.119495718</v>
      </c>
      <c r="G7263">
        <v>-117.16446421800001</v>
      </c>
      <c r="H7263">
        <v>0</v>
      </c>
      <c r="I7263">
        <v>0.88623046875</v>
      </c>
      <c r="J7263">
        <v>-125.753278137</v>
      </c>
      <c r="K7263">
        <v>-245.36942106999999</v>
      </c>
      <c r="L7263">
        <v>-300</v>
      </c>
      <c r="M7263">
        <v>-300</v>
      </c>
      <c r="N7263">
        <v>-300</v>
      </c>
      <c r="O7263">
        <v>-300</v>
      </c>
    </row>
    <row r="7264" spans="1:15" x14ac:dyDescent="0.2">
      <c r="A7264">
        <v>0.88635253906199996</v>
      </c>
      <c r="B7264">
        <v>-117.085591366</v>
      </c>
      <c r="C7264">
        <v>-117.102102902</v>
      </c>
      <c r="D7264">
        <v>-117.10645794600001</v>
      </c>
      <c r="E7264">
        <v>-117.114826573</v>
      </c>
      <c r="F7264">
        <v>-117.13309476400001</v>
      </c>
      <c r="G7264">
        <v>-117.178080458</v>
      </c>
      <c r="H7264">
        <v>0</v>
      </c>
      <c r="I7264">
        <v>0.88635253906199996</v>
      </c>
      <c r="J7264">
        <v>-125.15497144699999</v>
      </c>
      <c r="K7264">
        <v>-242.22059424400001</v>
      </c>
      <c r="L7264">
        <v>-300</v>
      </c>
      <c r="M7264">
        <v>-300</v>
      </c>
      <c r="N7264">
        <v>-300</v>
      </c>
      <c r="O7264">
        <v>-300</v>
      </c>
    </row>
    <row r="7265" spans="1:15" x14ac:dyDescent="0.2">
      <c r="A7265">
        <v>0.886474609375</v>
      </c>
      <c r="B7265">
        <v>-117.103546593</v>
      </c>
      <c r="C7265">
        <v>-117.120072647</v>
      </c>
      <c r="D7265">
        <v>-117.12443091900001</v>
      </c>
      <c r="E7265">
        <v>-117.132803256</v>
      </c>
      <c r="F7265">
        <v>-117.15107882</v>
      </c>
      <c r="G7265">
        <v>-117.196081702</v>
      </c>
      <c r="H7265">
        <v>0</v>
      </c>
      <c r="I7265">
        <v>0.886474609375</v>
      </c>
      <c r="J7265">
        <v>-124.561977703</v>
      </c>
      <c r="K7265">
        <v>-242.421992762</v>
      </c>
      <c r="L7265">
        <v>-300</v>
      </c>
      <c r="M7265">
        <v>-300</v>
      </c>
      <c r="N7265">
        <v>-300</v>
      </c>
      <c r="O7265">
        <v>-300</v>
      </c>
    </row>
    <row r="7266" spans="1:15" x14ac:dyDescent="0.2">
      <c r="A7266">
        <v>0.88659667968800004</v>
      </c>
      <c r="B7266">
        <v>-117.125905348</v>
      </c>
      <c r="C7266">
        <v>-117.14244592599999</v>
      </c>
      <c r="D7266">
        <v>-117.146807427</v>
      </c>
      <c r="E7266">
        <v>-117.155183472</v>
      </c>
      <c r="F7266">
        <v>-117.17346640700001</v>
      </c>
      <c r="G7266">
        <v>-117.21848647</v>
      </c>
      <c r="H7266">
        <v>0</v>
      </c>
      <c r="I7266">
        <v>0.88659667968800004</v>
      </c>
      <c r="J7266">
        <v>-123.97491162</v>
      </c>
      <c r="K7266">
        <v>-240.09542563900001</v>
      </c>
      <c r="L7266">
        <v>-300</v>
      </c>
      <c r="M7266">
        <v>-300</v>
      </c>
      <c r="N7266">
        <v>-300</v>
      </c>
      <c r="O7266">
        <v>-300</v>
      </c>
    </row>
    <row r="7267" spans="1:15" x14ac:dyDescent="0.2">
      <c r="A7267">
        <v>0.88671875</v>
      </c>
      <c r="B7267">
        <v>-117.15269084800001</v>
      </c>
      <c r="C7267">
        <v>-117.169245956</v>
      </c>
      <c r="D7267">
        <v>-117.17361068699999</v>
      </c>
      <c r="E7267">
        <v>-117.181990439</v>
      </c>
      <c r="F7267">
        <v>-117.20028074299999</v>
      </c>
      <c r="G7267">
        <v>-117.24531798</v>
      </c>
      <c r="H7267">
        <v>0</v>
      </c>
      <c r="I7267">
        <v>0.88671875</v>
      </c>
      <c r="J7267">
        <v>-123.394443228</v>
      </c>
      <c r="K7267">
        <v>-234.871617558</v>
      </c>
      <c r="L7267">
        <v>-300</v>
      </c>
      <c r="M7267">
        <v>-300</v>
      </c>
      <c r="N7267">
        <v>-300</v>
      </c>
      <c r="O7267">
        <v>-300</v>
      </c>
    </row>
    <row r="7268" spans="1:15" x14ac:dyDescent="0.2">
      <c r="A7268">
        <v>0.88684082031199996</v>
      </c>
      <c r="B7268">
        <v>-117.183931104</v>
      </c>
      <c r="C7268">
        <v>-117.200500749</v>
      </c>
      <c r="D7268">
        <v>-117.204868709</v>
      </c>
      <c r="E7268">
        <v>-117.213252168</v>
      </c>
      <c r="F7268">
        <v>-117.23154983800001</v>
      </c>
      <c r="G7268">
        <v>-117.276604242</v>
      </c>
      <c r="H7268">
        <v>0</v>
      </c>
      <c r="I7268">
        <v>0.88684082031199996</v>
      </c>
      <c r="J7268">
        <v>-122.820775517</v>
      </c>
      <c r="K7268">
        <v>-251.02847337700001</v>
      </c>
      <c r="L7268">
        <v>-283.25568304000001</v>
      </c>
      <c r="M7268">
        <v>-300</v>
      </c>
      <c r="N7268">
        <v>-300</v>
      </c>
      <c r="O7268">
        <v>-300</v>
      </c>
    </row>
    <row r="7269" spans="1:15" x14ac:dyDescent="0.2">
      <c r="A7269">
        <v>0.886962890625</v>
      </c>
      <c r="B7269">
        <v>-117.21965904</v>
      </c>
      <c r="C7269">
        <v>-117.23624322800001</v>
      </c>
      <c r="D7269">
        <v>-117.24061441800001</v>
      </c>
      <c r="E7269">
        <v>-117.24900158200001</v>
      </c>
      <c r="F7269">
        <v>-117.267306617</v>
      </c>
      <c r="G7269">
        <v>-117.31237818</v>
      </c>
      <c r="H7269">
        <v>0</v>
      </c>
      <c r="I7269">
        <v>0.886962890625</v>
      </c>
      <c r="J7269">
        <v>-122.253281293</v>
      </c>
      <c r="K7269">
        <v>-239.83366205900001</v>
      </c>
      <c r="L7269">
        <v>-256.87278274400001</v>
      </c>
      <c r="M7269">
        <v>-300</v>
      </c>
      <c r="N7269">
        <v>-300</v>
      </c>
      <c r="O7269">
        <v>-300</v>
      </c>
    </row>
    <row r="7270" spans="1:15" x14ac:dyDescent="0.2">
      <c r="A7270">
        <v>0.88708496093800004</v>
      </c>
      <c r="B7270">
        <v>-117.25991263100001</v>
      </c>
      <c r="C7270">
        <v>-117.276511368</v>
      </c>
      <c r="D7270">
        <v>-117.28088578800001</v>
      </c>
      <c r="E7270">
        <v>-117.289276657</v>
      </c>
      <c r="F7270">
        <v>-117.307589053</v>
      </c>
      <c r="G7270">
        <v>-117.352677769</v>
      </c>
      <c r="H7270">
        <v>0</v>
      </c>
      <c r="I7270">
        <v>0.88708496093800004</v>
      </c>
      <c r="J7270">
        <v>-121.690614004</v>
      </c>
      <c r="K7270">
        <v>-248.215043565</v>
      </c>
      <c r="L7270">
        <v>-242.874624866</v>
      </c>
      <c r="M7270">
        <v>-300</v>
      </c>
      <c r="N7270">
        <v>-300</v>
      </c>
      <c r="O7270">
        <v>-300</v>
      </c>
    </row>
    <row r="7271" spans="1:15" x14ac:dyDescent="0.2">
      <c r="A7271">
        <v>0.88720703125</v>
      </c>
      <c r="B7271">
        <v>-117.304735068</v>
      </c>
      <c r="C7271">
        <v>-117.32134836</v>
      </c>
      <c r="D7271">
        <v>-117.325726011</v>
      </c>
      <c r="E7271">
        <v>-117.334120584</v>
      </c>
      <c r="F7271">
        <v>-117.352440339</v>
      </c>
      <c r="G7271">
        <v>-117.397546201</v>
      </c>
      <c r="H7271">
        <v>0</v>
      </c>
      <c r="I7271">
        <v>0.88720703125</v>
      </c>
      <c r="J7271">
        <v>-121.131502883</v>
      </c>
      <c r="K7271">
        <v>-232.105698773</v>
      </c>
      <c r="L7271">
        <v>-236.67391076800001</v>
      </c>
      <c r="M7271">
        <v>-300</v>
      </c>
      <c r="N7271">
        <v>-300</v>
      </c>
      <c r="O7271">
        <v>-300</v>
      </c>
    </row>
    <row r="7272" spans="1:15" x14ac:dyDescent="0.2">
      <c r="A7272">
        <v>0.88732910156199996</v>
      </c>
      <c r="B7272">
        <v>-117.354174946</v>
      </c>
      <c r="C7272">
        <v>-117.37080280000001</v>
      </c>
      <c r="D7272">
        <v>-117.375183681</v>
      </c>
      <c r="E7272">
        <v>-117.383581957</v>
      </c>
      <c r="F7272">
        <v>-117.401909069</v>
      </c>
      <c r="G7272">
        <v>-117.44703207000001</v>
      </c>
      <c r="H7272">
        <v>0</v>
      </c>
      <c r="I7272">
        <v>0.88732910156199996</v>
      </c>
      <c r="J7272">
        <v>-120.576216241</v>
      </c>
      <c r="K7272">
        <v>-235.18456533400001</v>
      </c>
      <c r="L7272">
        <v>-236.247137603</v>
      </c>
      <c r="M7272">
        <v>-300</v>
      </c>
      <c r="N7272">
        <v>-300</v>
      </c>
      <c r="O7272">
        <v>-300</v>
      </c>
    </row>
    <row r="7273" spans="1:15" x14ac:dyDescent="0.2">
      <c r="A7273">
        <v>0.887451171875</v>
      </c>
      <c r="B7273">
        <v>-117.40828648</v>
      </c>
      <c r="C7273">
        <v>-117.424928902</v>
      </c>
      <c r="D7273">
        <v>-117.42931301500001</v>
      </c>
      <c r="E7273">
        <v>-117.437714992</v>
      </c>
      <c r="F7273">
        <v>-117.456049459</v>
      </c>
      <c r="G7273">
        <v>-117.501189591</v>
      </c>
      <c r="H7273">
        <v>0</v>
      </c>
      <c r="I7273">
        <v>0.887451171875</v>
      </c>
      <c r="J7273">
        <v>-120.028391822</v>
      </c>
      <c r="K7273">
        <v>-240.17294917300001</v>
      </c>
      <c r="L7273">
        <v>-239.86223864600001</v>
      </c>
      <c r="M7273">
        <v>-300</v>
      </c>
      <c r="N7273">
        <v>-300</v>
      </c>
      <c r="O7273">
        <v>-300</v>
      </c>
    </row>
    <row r="7274" spans="1:15" x14ac:dyDescent="0.2">
      <c r="A7274">
        <v>0.88757324218800004</v>
      </c>
      <c r="B7274">
        <v>-117.467129746</v>
      </c>
      <c r="C7274">
        <v>-117.48378674200001</v>
      </c>
      <c r="D7274">
        <v>-117.488174087</v>
      </c>
      <c r="E7274">
        <v>-117.49657976500001</v>
      </c>
      <c r="F7274">
        <v>-117.51492158400001</v>
      </c>
      <c r="G7274">
        <v>-117.56007884100001</v>
      </c>
      <c r="H7274">
        <v>0</v>
      </c>
      <c r="I7274">
        <v>0.88757324218800004</v>
      </c>
      <c r="J7274">
        <v>-119.496709935</v>
      </c>
      <c r="K7274">
        <v>-235.398349989</v>
      </c>
      <c r="L7274">
        <v>-245.091683588</v>
      </c>
      <c r="M7274">
        <v>-300</v>
      </c>
      <c r="N7274">
        <v>-300</v>
      </c>
      <c r="O7274">
        <v>-300</v>
      </c>
    </row>
    <row r="7275" spans="1:15" x14ac:dyDescent="0.2">
      <c r="A7275">
        <v>0.8876953125</v>
      </c>
      <c r="B7275">
        <v>-117.53077095899999</v>
      </c>
      <c r="C7275">
        <v>-117.54744253600001</v>
      </c>
      <c r="D7275">
        <v>-117.551833113</v>
      </c>
      <c r="E7275">
        <v>-117.560242491</v>
      </c>
      <c r="F7275">
        <v>-117.578591659</v>
      </c>
      <c r="G7275">
        <v>-117.623766034</v>
      </c>
      <c r="H7275">
        <v>0</v>
      </c>
      <c r="I7275">
        <v>0.8876953125</v>
      </c>
      <c r="J7275">
        <v>-118.99585619600001</v>
      </c>
      <c r="K7275">
        <v>-258.21577684200003</v>
      </c>
      <c r="L7275">
        <v>-247.10711546300001</v>
      </c>
      <c r="M7275">
        <v>-300</v>
      </c>
      <c r="N7275">
        <v>-300</v>
      </c>
      <c r="O7275">
        <v>-300</v>
      </c>
    </row>
    <row r="7276" spans="1:15" x14ac:dyDescent="0.2">
      <c r="A7276">
        <v>0.88781738281199996</v>
      </c>
      <c r="B7276">
        <v>-117.599282781</v>
      </c>
      <c r="C7276">
        <v>-117.61596894500001</v>
      </c>
      <c r="D7276">
        <v>-117.620362754</v>
      </c>
      <c r="E7276">
        <v>-117.628775831</v>
      </c>
      <c r="F7276">
        <v>-117.64713234600001</v>
      </c>
      <c r="G7276">
        <v>-117.692323832</v>
      </c>
      <c r="H7276">
        <v>0</v>
      </c>
      <c r="I7276">
        <v>0.88781738281199996</v>
      </c>
      <c r="J7276">
        <v>-118.54644063800001</v>
      </c>
      <c r="K7276">
        <v>-241.989955098</v>
      </c>
      <c r="L7276">
        <v>-243.131648614</v>
      </c>
      <c r="M7276">
        <v>-300</v>
      </c>
      <c r="N7276">
        <v>-300</v>
      </c>
      <c r="O7276">
        <v>-300</v>
      </c>
    </row>
    <row r="7277" spans="1:15" x14ac:dyDescent="0.2">
      <c r="A7277">
        <v>0.887939453125</v>
      </c>
      <c r="B7277">
        <v>-117.672744665</v>
      </c>
      <c r="C7277">
        <v>-117.68944542200001</v>
      </c>
      <c r="D7277">
        <v>-117.693842463</v>
      </c>
      <c r="E7277">
        <v>-117.702259239</v>
      </c>
      <c r="F7277">
        <v>-117.720623098</v>
      </c>
      <c r="G7277">
        <v>-117.765831687</v>
      </c>
      <c r="H7277">
        <v>0</v>
      </c>
      <c r="I7277">
        <v>0.887939453125</v>
      </c>
      <c r="J7277">
        <v>-118.17391585999999</v>
      </c>
      <c r="K7277">
        <v>-239.14644114800001</v>
      </c>
      <c r="L7277">
        <v>-237.982585043</v>
      </c>
      <c r="M7277">
        <v>-300</v>
      </c>
      <c r="N7277">
        <v>-300</v>
      </c>
      <c r="O7277">
        <v>-300</v>
      </c>
    </row>
    <row r="7278" spans="1:15" x14ac:dyDescent="0.2">
      <c r="A7278">
        <v>0.88806152343800004</v>
      </c>
      <c r="B7278">
        <v>-117.751243242</v>
      </c>
      <c r="C7278">
        <v>-117.767958599</v>
      </c>
      <c r="D7278">
        <v>-117.772358873</v>
      </c>
      <c r="E7278">
        <v>-117.780779346</v>
      </c>
      <c r="F7278">
        <v>-117.799150547</v>
      </c>
      <c r="G7278">
        <v>-117.84437623300001</v>
      </c>
      <c r="H7278">
        <v>0</v>
      </c>
      <c r="I7278">
        <v>0.88806152343800004</v>
      </c>
      <c r="J7278">
        <v>-117.906872748</v>
      </c>
      <c r="K7278">
        <v>-233.21133561400001</v>
      </c>
      <c r="L7278">
        <v>-233.94005141400001</v>
      </c>
      <c r="M7278">
        <v>-300</v>
      </c>
      <c r="N7278">
        <v>-300</v>
      </c>
      <c r="O7278">
        <v>-300</v>
      </c>
    </row>
    <row r="7279" spans="1:15" x14ac:dyDescent="0.2">
      <c r="A7279">
        <v>0.88818359375</v>
      </c>
      <c r="B7279">
        <v>-117.834872757</v>
      </c>
      <c r="C7279">
        <v>-117.851602719</v>
      </c>
      <c r="D7279">
        <v>-117.85600622699999</v>
      </c>
      <c r="E7279">
        <v>-117.864430396</v>
      </c>
      <c r="F7279">
        <v>-117.88280893699999</v>
      </c>
      <c r="G7279">
        <v>-117.928051712</v>
      </c>
      <c r="H7279">
        <v>0</v>
      </c>
      <c r="I7279">
        <v>0.88818359375</v>
      </c>
      <c r="J7279">
        <v>-117.77522822500001</v>
      </c>
      <c r="K7279">
        <v>-250.23671878100001</v>
      </c>
      <c r="L7279">
        <v>-231.073495221</v>
      </c>
      <c r="M7279">
        <v>-300</v>
      </c>
      <c r="N7279">
        <v>-300</v>
      </c>
      <c r="O7279">
        <v>-300</v>
      </c>
    </row>
    <row r="7280" spans="1:15" x14ac:dyDescent="0.2">
      <c r="A7280">
        <v>0.88830566406199996</v>
      </c>
      <c r="B7280">
        <v>-117.923735542</v>
      </c>
      <c r="C7280">
        <v>-117.940480116</v>
      </c>
      <c r="D7280">
        <v>-117.944886858</v>
      </c>
      <c r="E7280">
        <v>-117.953314722</v>
      </c>
      <c r="F7280">
        <v>-117.97170060000001</v>
      </c>
      <c r="G7280">
        <v>-118.016960458</v>
      </c>
      <c r="H7280">
        <v>0</v>
      </c>
      <c r="I7280">
        <v>0.88830566406199996</v>
      </c>
      <c r="J7280">
        <v>-117.80873620200001</v>
      </c>
      <c r="K7280">
        <v>-237.72246518399999</v>
      </c>
      <c r="L7280">
        <v>-229.18025642500001</v>
      </c>
      <c r="M7280">
        <v>-300</v>
      </c>
      <c r="N7280">
        <v>-300</v>
      </c>
      <c r="O7280">
        <v>-300</v>
      </c>
    </row>
    <row r="7281" spans="1:15" x14ac:dyDescent="0.2">
      <c r="A7281">
        <v>0.888427734375</v>
      </c>
      <c r="B7281">
        <v>-118.017942561</v>
      </c>
      <c r="C7281">
        <v>-118.03470175299999</v>
      </c>
      <c r="D7281">
        <v>-118.03911172799999</v>
      </c>
      <c r="E7281">
        <v>-118.047543287</v>
      </c>
      <c r="F7281">
        <v>-118.06593650000001</v>
      </c>
      <c r="G7281">
        <v>-118.111213433</v>
      </c>
      <c r="H7281">
        <v>0</v>
      </c>
      <c r="I7281">
        <v>0.888427734375</v>
      </c>
      <c r="J7281">
        <v>-118.03605195</v>
      </c>
      <c r="K7281">
        <v>-246.55901485800001</v>
      </c>
      <c r="L7281">
        <v>-228.07350441899999</v>
      </c>
      <c r="M7281">
        <v>-300</v>
      </c>
      <c r="N7281">
        <v>-300</v>
      </c>
      <c r="O7281">
        <v>-300</v>
      </c>
    </row>
    <row r="7282" spans="1:15" x14ac:dyDescent="0.2">
      <c r="A7282">
        <v>0.88854980468800004</v>
      </c>
      <c r="B7282">
        <v>-118.117614</v>
      </c>
      <c r="C7282">
        <v>-118.134387817</v>
      </c>
      <c r="D7282">
        <v>-118.138801027</v>
      </c>
      <c r="E7282">
        <v>-118.147236279</v>
      </c>
      <c r="F7282">
        <v>-118.16563682500001</v>
      </c>
      <c r="G7282">
        <v>-118.21093082599999</v>
      </c>
      <c r="H7282">
        <v>0</v>
      </c>
      <c r="I7282">
        <v>0.88854980468800004</v>
      </c>
      <c r="J7282">
        <v>-118.484384531</v>
      </c>
      <c r="K7282">
        <v>-231.26000732099999</v>
      </c>
      <c r="L7282">
        <v>-227.629474141</v>
      </c>
      <c r="M7282">
        <v>-300</v>
      </c>
      <c r="N7282">
        <v>-300</v>
      </c>
      <c r="O7282">
        <v>-300</v>
      </c>
    </row>
    <row r="7283" spans="1:15" x14ac:dyDescent="0.2">
      <c r="A7283">
        <v>0.888671875</v>
      </c>
      <c r="B7283">
        <v>-118.222879944</v>
      </c>
      <c r="C7283">
        <v>-118.239668392</v>
      </c>
      <c r="D7283">
        <v>-118.244084836</v>
      </c>
      <c r="E7283">
        <v>-118.25252378099999</v>
      </c>
      <c r="F7283">
        <v>-118.270931656</v>
      </c>
      <c r="G7283">
        <v>-118.316242719</v>
      </c>
      <c r="H7283">
        <v>0</v>
      </c>
      <c r="I7283">
        <v>0.888671875</v>
      </c>
      <c r="J7283">
        <v>-119.179651826</v>
      </c>
      <c r="K7283">
        <v>-238.79250331099999</v>
      </c>
      <c r="L7283">
        <v>-227.75617945600001</v>
      </c>
      <c r="M7283">
        <v>-300</v>
      </c>
      <c r="N7283">
        <v>-300</v>
      </c>
      <c r="O7283">
        <v>-300</v>
      </c>
    </row>
    <row r="7284" spans="1:15" x14ac:dyDescent="0.2">
      <c r="A7284">
        <v>0.88879394531199996</v>
      </c>
      <c r="B7284">
        <v>-118.333881111</v>
      </c>
      <c r="C7284">
        <v>-118.350684196</v>
      </c>
      <c r="D7284">
        <v>-118.355103876</v>
      </c>
      <c r="E7284">
        <v>-118.363546512</v>
      </c>
      <c r="F7284">
        <v>-118.381961715</v>
      </c>
      <c r="G7284">
        <v>-118.427289831</v>
      </c>
      <c r="H7284">
        <v>0</v>
      </c>
      <c r="I7284">
        <v>0.88879394531199996</v>
      </c>
      <c r="J7284">
        <v>-120.147015332</v>
      </c>
      <c r="K7284">
        <v>-232.867603621</v>
      </c>
      <c r="L7284">
        <v>-228.362855962</v>
      </c>
      <c r="M7284">
        <v>-245.586681244</v>
      </c>
      <c r="N7284">
        <v>-300</v>
      </c>
      <c r="O7284">
        <v>-300</v>
      </c>
    </row>
    <row r="7285" spans="1:15" x14ac:dyDescent="0.2">
      <c r="A7285">
        <v>0.888916015625</v>
      </c>
      <c r="B7285">
        <v>-118.450769694</v>
      </c>
      <c r="C7285">
        <v>-118.46758742199999</v>
      </c>
      <c r="D7285">
        <v>-118.472010337</v>
      </c>
      <c r="E7285">
        <v>-118.480456663</v>
      </c>
      <c r="F7285">
        <v>-118.498879191</v>
      </c>
      <c r="G7285">
        <v>-118.544224355</v>
      </c>
      <c r="H7285">
        <v>0</v>
      </c>
      <c r="I7285">
        <v>0.888916015625</v>
      </c>
      <c r="J7285">
        <v>-121.411691946</v>
      </c>
      <c r="K7285">
        <v>-234.655708562</v>
      </c>
      <c r="L7285">
        <v>-229.36219758499999</v>
      </c>
      <c r="M7285">
        <v>-227.463945268</v>
      </c>
      <c r="N7285">
        <v>-300</v>
      </c>
      <c r="O7285">
        <v>-300</v>
      </c>
    </row>
    <row r="7286" spans="1:15" x14ac:dyDescent="0.2">
      <c r="A7286">
        <v>0.88903808593800004</v>
      </c>
      <c r="B7286">
        <v>-118.573710283</v>
      </c>
      <c r="C7286">
        <v>-118.590542661</v>
      </c>
      <c r="D7286">
        <v>-118.594968812</v>
      </c>
      <c r="E7286">
        <v>-118.603418827</v>
      </c>
      <c r="F7286">
        <v>-118.62184867800001</v>
      </c>
      <c r="G7286">
        <v>-118.667210881</v>
      </c>
      <c r="H7286">
        <v>0</v>
      </c>
      <c r="I7286">
        <v>0.88903808593800004</v>
      </c>
      <c r="J7286">
        <v>-122.99998850199999</v>
      </c>
      <c r="K7286">
        <v>-233.33049311100001</v>
      </c>
      <c r="L7286">
        <v>-230.59791353200001</v>
      </c>
      <c r="M7286">
        <v>-226.96516656599999</v>
      </c>
      <c r="N7286">
        <v>-300</v>
      </c>
      <c r="O7286">
        <v>-300</v>
      </c>
    </row>
    <row r="7287" spans="1:15" x14ac:dyDescent="0.2">
      <c r="A7287">
        <v>0.88916015625</v>
      </c>
      <c r="B7287">
        <v>-118.702880916</v>
      </c>
      <c r="C7287">
        <v>-118.71972795000001</v>
      </c>
      <c r="D7287">
        <v>-118.724157336</v>
      </c>
      <c r="E7287">
        <v>-118.732611041</v>
      </c>
      <c r="F7287">
        <v>-118.751048212</v>
      </c>
      <c r="G7287">
        <v>-118.796427448</v>
      </c>
      <c r="H7287">
        <v>0</v>
      </c>
      <c r="I7287">
        <v>0.88916015625</v>
      </c>
      <c r="J7287">
        <v>-124.940564916</v>
      </c>
      <c r="K7287">
        <v>-229.71184474699999</v>
      </c>
      <c r="L7287">
        <v>-231.86272556</v>
      </c>
      <c r="M7287">
        <v>-231.05131611499999</v>
      </c>
      <c r="N7287">
        <v>-300</v>
      </c>
      <c r="O7287">
        <v>-300</v>
      </c>
    </row>
    <row r="7288" spans="1:15" x14ac:dyDescent="0.2">
      <c r="A7288">
        <v>0.88928222656199996</v>
      </c>
      <c r="B7288">
        <v>-118.838474245</v>
      </c>
      <c r="C7288">
        <v>-118.85533594100001</v>
      </c>
      <c r="D7288">
        <v>-118.85976856400001</v>
      </c>
      <c r="E7288">
        <v>-118.868225956</v>
      </c>
      <c r="F7288">
        <v>-118.886670444</v>
      </c>
      <c r="G7288">
        <v>-118.932066706</v>
      </c>
      <c r="H7288">
        <v>0</v>
      </c>
      <c r="I7288">
        <v>0.88928222656199996</v>
      </c>
      <c r="J7288">
        <v>-127.266000331</v>
      </c>
      <c r="K7288">
        <v>-242.44087627499999</v>
      </c>
      <c r="L7288">
        <v>-232.85855867199999</v>
      </c>
      <c r="M7288">
        <v>-235.55033513800001</v>
      </c>
      <c r="N7288">
        <v>-300</v>
      </c>
      <c r="O7288">
        <v>-300</v>
      </c>
    </row>
    <row r="7289" spans="1:15" x14ac:dyDescent="0.2">
      <c r="A7289">
        <v>0.889404296875</v>
      </c>
      <c r="B7289">
        <v>-118.98069885300001</v>
      </c>
      <c r="C7289">
        <v>-118.99757521799999</v>
      </c>
      <c r="D7289">
        <v>-119.002011078</v>
      </c>
      <c r="E7289">
        <v>-119.010472157</v>
      </c>
      <c r="F7289">
        <v>-119.02892396</v>
      </c>
      <c r="G7289">
        <v>-119.07433724000001</v>
      </c>
      <c r="H7289">
        <v>0</v>
      </c>
      <c r="I7289">
        <v>0.889404296875</v>
      </c>
      <c r="J7289">
        <v>-130.01482423600001</v>
      </c>
      <c r="K7289">
        <v>-228.27947961300001</v>
      </c>
      <c r="L7289">
        <v>-233.32816457999999</v>
      </c>
      <c r="M7289">
        <v>-240.48217345800001</v>
      </c>
      <c r="N7289">
        <v>-300</v>
      </c>
      <c r="O7289">
        <v>-300</v>
      </c>
    </row>
    <row r="7290" spans="1:15" x14ac:dyDescent="0.2">
      <c r="A7290">
        <v>0.88952636718800004</v>
      </c>
      <c r="B7290">
        <v>-119.129780741</v>
      </c>
      <c r="C7290">
        <v>-119.14667178099999</v>
      </c>
      <c r="D7290">
        <v>-119.151110878</v>
      </c>
      <c r="E7290">
        <v>-119.15957564199999</v>
      </c>
      <c r="F7290">
        <v>-119.178034759</v>
      </c>
      <c r="G7290">
        <v>-119.22346505</v>
      </c>
      <c r="H7290">
        <v>0</v>
      </c>
      <c r="I7290">
        <v>0.88952636718800004</v>
      </c>
      <c r="J7290">
        <v>-133.23430785400001</v>
      </c>
      <c r="K7290">
        <v>-238.203810576</v>
      </c>
      <c r="L7290">
        <v>-233.20163526499999</v>
      </c>
      <c r="M7290">
        <v>-245.93838940399999</v>
      </c>
      <c r="N7290">
        <v>-300</v>
      </c>
      <c r="O7290">
        <v>-300</v>
      </c>
    </row>
    <row r="7291" spans="1:15" x14ac:dyDescent="0.2">
      <c r="A7291">
        <v>0.8896484375</v>
      </c>
      <c r="B7291">
        <v>-119.285964999</v>
      </c>
      <c r="C7291">
        <v>-119.302870719</v>
      </c>
      <c r="D7291">
        <v>-119.30731305400001</v>
      </c>
      <c r="E7291">
        <v>-119.315781503</v>
      </c>
      <c r="F7291">
        <v>-119.334247929</v>
      </c>
      <c r="G7291">
        <v>-119.379695224</v>
      </c>
      <c r="H7291">
        <v>0</v>
      </c>
      <c r="I7291">
        <v>0.8896484375</v>
      </c>
      <c r="J7291">
        <v>-136.984546744</v>
      </c>
      <c r="K7291">
        <v>-230.855277508</v>
      </c>
      <c r="L7291">
        <v>-232.652665235</v>
      </c>
      <c r="M7291">
        <v>-252.04289027300001</v>
      </c>
      <c r="N7291">
        <v>-300</v>
      </c>
      <c r="O7291">
        <v>-300</v>
      </c>
    </row>
    <row r="7292" spans="1:15" x14ac:dyDescent="0.2">
      <c r="A7292">
        <v>0.88977050781199996</v>
      </c>
      <c r="B7292">
        <v>-119.449517703</v>
      </c>
      <c r="C7292">
        <v>-119.466438111</v>
      </c>
      <c r="D7292">
        <v>-119.470883684</v>
      </c>
      <c r="E7292">
        <v>-119.47935581599999</v>
      </c>
      <c r="F7292">
        <v>-119.497829551</v>
      </c>
      <c r="G7292">
        <v>-119.543293843</v>
      </c>
      <c r="H7292">
        <v>0</v>
      </c>
      <c r="I7292">
        <v>0.88977050781199996</v>
      </c>
      <c r="J7292">
        <v>-141.34482992</v>
      </c>
      <c r="K7292">
        <v>-233.96320832999999</v>
      </c>
      <c r="L7292">
        <v>-231.99945442200001</v>
      </c>
      <c r="M7292">
        <v>-258.96773431000003</v>
      </c>
      <c r="N7292">
        <v>-263.33964715399998</v>
      </c>
      <c r="O7292">
        <v>-300</v>
      </c>
    </row>
    <row r="7293" spans="1:15" x14ac:dyDescent="0.2">
      <c r="A7293">
        <v>0.889892578125</v>
      </c>
      <c r="B7293">
        <v>-119.620728077</v>
      </c>
      <c r="C7293">
        <v>-119.637663179</v>
      </c>
      <c r="D7293">
        <v>-119.642111989</v>
      </c>
      <c r="E7293">
        <v>-119.650587805</v>
      </c>
      <c r="F7293">
        <v>-119.66906884399999</v>
      </c>
      <c r="G7293">
        <v>-119.71455012600001</v>
      </c>
      <c r="H7293">
        <v>0</v>
      </c>
      <c r="I7293">
        <v>0.889892578125</v>
      </c>
      <c r="J7293">
        <v>-146.42429518</v>
      </c>
      <c r="K7293">
        <v>-233.35476462899999</v>
      </c>
      <c r="L7293">
        <v>-231.51985512900001</v>
      </c>
      <c r="M7293">
        <v>-266.96742569600002</v>
      </c>
      <c r="N7293">
        <v>-266.96424536000001</v>
      </c>
      <c r="O7293">
        <v>-300</v>
      </c>
    </row>
    <row r="7294" spans="1:15" x14ac:dyDescent="0.2">
      <c r="A7294">
        <v>0.89001464843800004</v>
      </c>
      <c r="B7294">
        <v>-119.79991093700001</v>
      </c>
      <c r="C7294">
        <v>-119.81686073900001</v>
      </c>
      <c r="D7294">
        <v>-119.821312787</v>
      </c>
      <c r="E7294">
        <v>-119.829792285</v>
      </c>
      <c r="F7294">
        <v>-119.84828062699999</v>
      </c>
      <c r="G7294">
        <v>-119.893778891</v>
      </c>
      <c r="H7294">
        <v>0</v>
      </c>
      <c r="I7294">
        <v>0.89001464843800004</v>
      </c>
      <c r="J7294">
        <v>-152.38127685800001</v>
      </c>
      <c r="K7294">
        <v>-230.48777086600001</v>
      </c>
      <c r="L7294">
        <v>-231.45193491200001</v>
      </c>
      <c r="M7294">
        <v>-276.43537021100002</v>
      </c>
      <c r="N7294">
        <v>-276.43349915200002</v>
      </c>
      <c r="O7294">
        <v>-300</v>
      </c>
    </row>
    <row r="7295" spans="1:15" x14ac:dyDescent="0.2">
      <c r="A7295">
        <v>0.89013671875</v>
      </c>
      <c r="B7295">
        <v>-119.987409501</v>
      </c>
      <c r="C7295">
        <v>-120.004374009</v>
      </c>
      <c r="D7295">
        <v>-120.008829296</v>
      </c>
      <c r="E7295">
        <v>-120.017312475</v>
      </c>
      <c r="F7295">
        <v>-120.035808117</v>
      </c>
      <c r="G7295">
        <v>-120.081323357</v>
      </c>
      <c r="H7295">
        <v>0</v>
      </c>
      <c r="I7295">
        <v>0.89013671875</v>
      </c>
      <c r="J7295">
        <v>-159.46231306799999</v>
      </c>
      <c r="K7295">
        <v>-260.47716013000002</v>
      </c>
      <c r="L7295">
        <v>-231.983184386</v>
      </c>
      <c r="M7295">
        <v>-288.035985955</v>
      </c>
      <c r="N7295">
        <v>-288.04177035800001</v>
      </c>
      <c r="O7295">
        <v>-300</v>
      </c>
    </row>
    <row r="7296" spans="1:15" x14ac:dyDescent="0.2">
      <c r="A7296">
        <v>0.89025878906199996</v>
      </c>
      <c r="B7296">
        <v>-120.183598598</v>
      </c>
      <c r="C7296">
        <v>-120.200577818</v>
      </c>
      <c r="D7296">
        <v>-120.205036345</v>
      </c>
      <c r="E7296">
        <v>-120.21352320299999</v>
      </c>
      <c r="F7296">
        <v>-120.232026144</v>
      </c>
      <c r="G7296">
        <v>-120.277558351</v>
      </c>
      <c r="H7296">
        <v>0</v>
      </c>
      <c r="I7296">
        <v>0.89025878906199996</v>
      </c>
      <c r="J7296">
        <v>-168.09317349200001</v>
      </c>
      <c r="K7296">
        <v>-237.63431731599999</v>
      </c>
      <c r="L7296">
        <v>-233.363706084</v>
      </c>
      <c r="M7296">
        <v>-300</v>
      </c>
      <c r="N7296">
        <v>-300</v>
      </c>
      <c r="O7296">
        <v>-300</v>
      </c>
    </row>
    <row r="7297" spans="1:15" x14ac:dyDescent="0.2">
      <c r="A7297">
        <v>0.890380859375</v>
      </c>
      <c r="B7297">
        <v>-120.388888366</v>
      </c>
      <c r="C7297">
        <v>-120.40588230500001</v>
      </c>
      <c r="D7297">
        <v>-120.410344071</v>
      </c>
      <c r="E7297">
        <v>-120.418834609</v>
      </c>
      <c r="F7297">
        <v>-120.43734484399999</v>
      </c>
      <c r="G7297">
        <v>-120.48289401300001</v>
      </c>
      <c r="H7297">
        <v>0</v>
      </c>
      <c r="I7297">
        <v>0.890380859375</v>
      </c>
      <c r="J7297">
        <v>-179.145978735</v>
      </c>
      <c r="K7297">
        <v>-237.64268464200001</v>
      </c>
      <c r="L7297">
        <v>-236.07484993400001</v>
      </c>
      <c r="M7297">
        <v>-300</v>
      </c>
      <c r="N7297">
        <v>-300</v>
      </c>
      <c r="O7297">
        <v>-300</v>
      </c>
    </row>
    <row r="7298" spans="1:15" x14ac:dyDescent="0.2">
      <c r="A7298">
        <v>0.89050292968800004</v>
      </c>
      <c r="B7298">
        <v>-120.60372852</v>
      </c>
      <c r="C7298">
        <v>-120.62073718400001</v>
      </c>
      <c r="D7298">
        <v>-120.62520218900001</v>
      </c>
      <c r="E7298">
        <v>-120.63369640499999</v>
      </c>
      <c r="F7298">
        <v>-120.652213933</v>
      </c>
      <c r="G7298">
        <v>-120.697780056</v>
      </c>
      <c r="H7298">
        <v>0</v>
      </c>
      <c r="I7298">
        <v>0.89050292968800004</v>
      </c>
      <c r="J7298">
        <v>-195.162992651</v>
      </c>
      <c r="K7298">
        <v>-231.16091254400001</v>
      </c>
      <c r="L7298">
        <v>-241.58968853499999</v>
      </c>
      <c r="M7298">
        <v>-300</v>
      </c>
      <c r="N7298">
        <v>-300</v>
      </c>
      <c r="O7298">
        <v>-300</v>
      </c>
    </row>
    <row r="7299" spans="1:15" x14ac:dyDescent="0.2">
      <c r="A7299">
        <v>0.890625</v>
      </c>
      <c r="B7299">
        <v>-120.828613301</v>
      </c>
      <c r="C7299">
        <v>-120.845636696</v>
      </c>
      <c r="D7299">
        <v>-120.850104942</v>
      </c>
      <c r="E7299">
        <v>-120.858602834</v>
      </c>
      <c r="F7299">
        <v>-120.877127653</v>
      </c>
      <c r="G7299">
        <v>-120.92271072200001</v>
      </c>
      <c r="H7299">
        <v>0</v>
      </c>
      <c r="I7299">
        <v>0.890625</v>
      </c>
      <c r="J7299">
        <v>-224.68707000800001</v>
      </c>
      <c r="K7299">
        <v>-300</v>
      </c>
      <c r="L7299">
        <v>-300</v>
      </c>
      <c r="M7299">
        <v>-300</v>
      </c>
      <c r="N7299">
        <v>-300</v>
      </c>
      <c r="O7299">
        <v>-300</v>
      </c>
    </row>
    <row r="7300" spans="1:15" x14ac:dyDescent="0.2">
      <c r="A7300">
        <v>0.89074707031199996</v>
      </c>
      <c r="B7300">
        <v>-121.06408724000001</v>
      </c>
      <c r="C7300">
        <v>-121.08112537300001</v>
      </c>
      <c r="D7300">
        <v>-121.08559685900001</v>
      </c>
      <c r="E7300">
        <v>-121.09409842700001</v>
      </c>
      <c r="F7300">
        <v>-121.112630533</v>
      </c>
      <c r="G7300">
        <v>-121.158230542</v>
      </c>
      <c r="H7300">
        <v>0</v>
      </c>
      <c r="I7300">
        <v>0.89074707031199996</v>
      </c>
      <c r="J7300">
        <v>-227.684896417</v>
      </c>
      <c r="K7300">
        <v>-231.26689834199999</v>
      </c>
      <c r="L7300">
        <v>-241.517457178</v>
      </c>
      <c r="M7300">
        <v>-300</v>
      </c>
      <c r="N7300">
        <v>-300</v>
      </c>
      <c r="O7300">
        <v>-300</v>
      </c>
    </row>
    <row r="7301" spans="1:15" x14ac:dyDescent="0.2">
      <c r="A7301">
        <v>0.890869140625</v>
      </c>
      <c r="B7301">
        <v>-121.310751903</v>
      </c>
      <c r="C7301">
        <v>-121.32780477999999</v>
      </c>
      <c r="D7301">
        <v>-121.33227950600001</v>
      </c>
      <c r="E7301">
        <v>-121.34078475</v>
      </c>
      <c r="F7301">
        <v>-121.359324141</v>
      </c>
      <c r="G7301">
        <v>-121.404941081</v>
      </c>
      <c r="H7301">
        <v>0</v>
      </c>
      <c r="I7301">
        <v>0.890869140625</v>
      </c>
      <c r="J7301">
        <v>-217.38837196099999</v>
      </c>
      <c r="K7301">
        <v>-237.85529070600001</v>
      </c>
      <c r="L7301">
        <v>-235.93041971700001</v>
      </c>
      <c r="M7301">
        <v>-300</v>
      </c>
      <c r="N7301">
        <v>-300</v>
      </c>
      <c r="O7301">
        <v>-300</v>
      </c>
    </row>
    <row r="7302" spans="1:15" x14ac:dyDescent="0.2">
      <c r="A7302">
        <v>0.89099121093800004</v>
      </c>
      <c r="B7302">
        <v>-121.569273823</v>
      </c>
      <c r="C7302">
        <v>-121.58634145000001</v>
      </c>
      <c r="D7302">
        <v>-121.59081941700001</v>
      </c>
      <c r="E7302">
        <v>-121.599328335</v>
      </c>
      <c r="F7302">
        <v>-121.617875009</v>
      </c>
      <c r="G7302">
        <v>-121.663508874</v>
      </c>
      <c r="H7302">
        <v>0</v>
      </c>
      <c r="I7302">
        <v>0.89099121093800004</v>
      </c>
      <c r="J7302">
        <v>-234.06267787300001</v>
      </c>
      <c r="K7302">
        <v>-237.954272315</v>
      </c>
      <c r="L7302">
        <v>-233.147049874</v>
      </c>
      <c r="M7302">
        <v>-300</v>
      </c>
      <c r="N7302">
        <v>-300</v>
      </c>
      <c r="O7302">
        <v>-300</v>
      </c>
    </row>
    <row r="7303" spans="1:15" x14ac:dyDescent="0.2">
      <c r="A7303">
        <v>0.89111328125</v>
      </c>
      <c r="B7303">
        <v>-121.840393875</v>
      </c>
      <c r="C7303">
        <v>-121.85747625800001</v>
      </c>
      <c r="D7303">
        <v>-121.861957468</v>
      </c>
      <c r="E7303">
        <v>-121.870470058</v>
      </c>
      <c r="F7303">
        <v>-121.889024013</v>
      </c>
      <c r="G7303">
        <v>-121.93467479500001</v>
      </c>
      <c r="H7303">
        <v>0</v>
      </c>
      <c r="I7303">
        <v>0.89111328125</v>
      </c>
      <c r="J7303">
        <v>-223.13847548800001</v>
      </c>
      <c r="K7303">
        <v>-260.905311703</v>
      </c>
      <c r="L7303">
        <v>-231.69433037799999</v>
      </c>
      <c r="M7303">
        <v>-287.73268725999998</v>
      </c>
      <c r="N7303">
        <v>-287.74522391400001</v>
      </c>
      <c r="O7303">
        <v>-300</v>
      </c>
    </row>
    <row r="7304" spans="1:15" x14ac:dyDescent="0.2">
      <c r="A7304">
        <v>0.89123535156199996</v>
      </c>
      <c r="B7304">
        <v>-122.12493843</v>
      </c>
      <c r="C7304">
        <v>-122.142035576</v>
      </c>
      <c r="D7304">
        <v>-122.14652002699999</v>
      </c>
      <c r="E7304">
        <v>-122.15503629</v>
      </c>
      <c r="F7304">
        <v>-122.17359752199999</v>
      </c>
      <c r="G7304">
        <v>-122.21926521499999</v>
      </c>
      <c r="H7304">
        <v>0</v>
      </c>
      <c r="I7304">
        <v>0.89123535156199996</v>
      </c>
      <c r="J7304">
        <v>-233.223000638</v>
      </c>
      <c r="K7304">
        <v>-231.02845306899999</v>
      </c>
      <c r="L7304">
        <v>-231.09084654399999</v>
      </c>
      <c r="M7304">
        <v>-276.06867312000003</v>
      </c>
      <c r="N7304">
        <v>-276.059337879</v>
      </c>
      <c r="O7304">
        <v>-300</v>
      </c>
    </row>
    <row r="7305" spans="1:15" x14ac:dyDescent="0.2">
      <c r="A7305">
        <v>0.891357421875</v>
      </c>
      <c r="B7305">
        <v>-122.42383269</v>
      </c>
      <c r="C7305">
        <v>-122.440944605</v>
      </c>
      <c r="D7305">
        <v>-122.445432298</v>
      </c>
      <c r="E7305">
        <v>-122.45395223200001</v>
      </c>
      <c r="F7305">
        <v>-122.47252073999999</v>
      </c>
      <c r="G7305">
        <v>-122.518205335</v>
      </c>
      <c r="H7305">
        <v>0</v>
      </c>
      <c r="I7305">
        <v>0.891357421875</v>
      </c>
      <c r="J7305">
        <v>-221.60417971499999</v>
      </c>
      <c r="K7305">
        <v>-234.009582026</v>
      </c>
      <c r="L7305">
        <v>-231.08651842800001</v>
      </c>
      <c r="M7305">
        <v>-266.53013626199998</v>
      </c>
      <c r="N7305">
        <v>-266.52700451200002</v>
      </c>
      <c r="O7305">
        <v>-300</v>
      </c>
    </row>
    <row r="7306" spans="1:15" x14ac:dyDescent="0.2">
      <c r="A7306">
        <v>0.89147949218800004</v>
      </c>
      <c r="B7306">
        <v>-122.73811676</v>
      </c>
      <c r="C7306">
        <v>-122.75524344999999</v>
      </c>
      <c r="D7306">
        <v>-122.759734385</v>
      </c>
      <c r="E7306">
        <v>-122.76825799</v>
      </c>
      <c r="F7306">
        <v>-122.78683377</v>
      </c>
      <c r="G7306">
        <v>-122.83253526199999</v>
      </c>
      <c r="H7306">
        <v>0</v>
      </c>
      <c r="I7306">
        <v>0.89147949218800004</v>
      </c>
      <c r="J7306">
        <v>-218.65918413599999</v>
      </c>
      <c r="K7306">
        <v>-234.73542387000001</v>
      </c>
      <c r="L7306">
        <v>-231.493883711</v>
      </c>
      <c r="M7306">
        <v>-258.46092853300001</v>
      </c>
      <c r="N7306">
        <v>-262.83270459300002</v>
      </c>
      <c r="O7306">
        <v>-300</v>
      </c>
    </row>
    <row r="7307" spans="1:15" x14ac:dyDescent="0.2">
      <c r="A7307">
        <v>0.8916015625</v>
      </c>
      <c r="B7307">
        <v>-123.068965134</v>
      </c>
      <c r="C7307">
        <v>-123.086106606</v>
      </c>
      <c r="D7307">
        <v>-123.090600783</v>
      </c>
      <c r="E7307">
        <v>-123.099128057</v>
      </c>
      <c r="F7307">
        <v>-123.11771110700001</v>
      </c>
      <c r="G7307">
        <v>-123.163429487</v>
      </c>
      <c r="H7307">
        <v>0</v>
      </c>
      <c r="I7307">
        <v>0.8916015625</v>
      </c>
      <c r="J7307">
        <v>-228.839196738</v>
      </c>
      <c r="K7307">
        <v>-231.74887579899999</v>
      </c>
      <c r="L7307">
        <v>-232.074882492</v>
      </c>
      <c r="M7307">
        <v>-251.46488013199999</v>
      </c>
      <c r="N7307">
        <v>-300</v>
      </c>
      <c r="O7307">
        <v>-300</v>
      </c>
    </row>
    <row r="7308" spans="1:15" x14ac:dyDescent="0.2">
      <c r="A7308">
        <v>0.89172363281199996</v>
      </c>
      <c r="B7308">
        <v>-123.417710524</v>
      </c>
      <c r="C7308">
        <v>-123.43486678399999</v>
      </c>
      <c r="D7308">
        <v>-123.439364205</v>
      </c>
      <c r="E7308">
        <v>-123.447895147</v>
      </c>
      <c r="F7308">
        <v>-123.466485464</v>
      </c>
      <c r="G7308">
        <v>-123.512220726</v>
      </c>
      <c r="H7308">
        <v>0</v>
      </c>
      <c r="I7308">
        <v>0.89172363281199996</v>
      </c>
      <c r="J7308">
        <v>-220.86570259000001</v>
      </c>
      <c r="K7308">
        <v>-239.2234071</v>
      </c>
      <c r="L7308">
        <v>-232.55164282999999</v>
      </c>
      <c r="M7308">
        <v>-245.28898600700001</v>
      </c>
      <c r="N7308">
        <v>-300</v>
      </c>
      <c r="O7308">
        <v>-300</v>
      </c>
    </row>
    <row r="7309" spans="1:15" x14ac:dyDescent="0.2">
      <c r="A7309">
        <v>0.891845703125</v>
      </c>
      <c r="B7309">
        <v>-123.785873236</v>
      </c>
      <c r="C7309">
        <v>-123.80304429</v>
      </c>
      <c r="D7309">
        <v>-123.80754495399999</v>
      </c>
      <c r="E7309">
        <v>-123.816079563</v>
      </c>
      <c r="F7309">
        <v>-123.834677146</v>
      </c>
      <c r="G7309">
        <v>-123.880429281</v>
      </c>
      <c r="H7309">
        <v>0</v>
      </c>
      <c r="I7309">
        <v>0.891845703125</v>
      </c>
      <c r="J7309">
        <v>-216.216307132</v>
      </c>
      <c r="K7309">
        <v>-229.42991422899999</v>
      </c>
      <c r="L7309">
        <v>-232.60597507400001</v>
      </c>
      <c r="M7309">
        <v>-239.76027971100001</v>
      </c>
      <c r="N7309">
        <v>-300</v>
      </c>
      <c r="O7309">
        <v>-300</v>
      </c>
    </row>
    <row r="7310" spans="1:15" x14ac:dyDescent="0.2">
      <c r="A7310">
        <v>0.89196777343800004</v>
      </c>
      <c r="B7310">
        <v>-124.175197715</v>
      </c>
      <c r="C7310">
        <v>-124.192383569</v>
      </c>
      <c r="D7310">
        <v>-124.196887476</v>
      </c>
      <c r="E7310">
        <v>-124.20542575100001</v>
      </c>
      <c r="F7310">
        <v>-124.224030597</v>
      </c>
      <c r="G7310">
        <v>-124.269799599</v>
      </c>
      <c r="H7310">
        <v>0</v>
      </c>
      <c r="I7310">
        <v>0.89196777343800004</v>
      </c>
      <c r="J7310">
        <v>-220.19246302299999</v>
      </c>
      <c r="K7310">
        <v>-243.728177485</v>
      </c>
      <c r="L7310">
        <v>-232.06405075500001</v>
      </c>
      <c r="M7310">
        <v>-234.75602123799999</v>
      </c>
      <c r="N7310">
        <v>-300</v>
      </c>
      <c r="O7310">
        <v>-300</v>
      </c>
    </row>
    <row r="7311" spans="1:15" x14ac:dyDescent="0.2">
      <c r="A7311">
        <v>0.89208984375</v>
      </c>
      <c r="B7311">
        <v>-124.58769847400001</v>
      </c>
      <c r="C7311">
        <v>-124.60489913399999</v>
      </c>
      <c r="D7311">
        <v>-124.609406286</v>
      </c>
      <c r="E7311">
        <v>-124.617948226</v>
      </c>
      <c r="F7311">
        <v>-124.636560332</v>
      </c>
      <c r="G7311">
        <v>-124.682346193</v>
      </c>
      <c r="H7311">
        <v>0</v>
      </c>
      <c r="I7311">
        <v>0.89208984375</v>
      </c>
      <c r="J7311">
        <v>-226.980812851</v>
      </c>
      <c r="K7311">
        <v>-231.141707889</v>
      </c>
      <c r="L7311">
        <v>-230.99604491100001</v>
      </c>
      <c r="M7311">
        <v>-230.18463684599999</v>
      </c>
      <c r="N7311">
        <v>-300</v>
      </c>
      <c r="O7311">
        <v>-300</v>
      </c>
    </row>
    <row r="7312" spans="1:15" x14ac:dyDescent="0.2">
      <c r="A7312">
        <v>0.89221191406199996</v>
      </c>
      <c r="B7312">
        <v>-125.02571845600001</v>
      </c>
      <c r="C7312">
        <v>-125.042933929</v>
      </c>
      <c r="D7312">
        <v>-125.047444325</v>
      </c>
      <c r="E7312">
        <v>-125.05598993</v>
      </c>
      <c r="F7312">
        <v>-125.07460929299999</v>
      </c>
      <c r="G7312">
        <v>-125.120412006</v>
      </c>
      <c r="H7312">
        <v>0</v>
      </c>
      <c r="I7312">
        <v>0.89221191406199996</v>
      </c>
      <c r="J7312">
        <v>-215.22417488100001</v>
      </c>
      <c r="K7312">
        <v>-234.910230377</v>
      </c>
      <c r="L7312">
        <v>-229.65893457000001</v>
      </c>
      <c r="M7312">
        <v>-226.02620474099999</v>
      </c>
      <c r="N7312">
        <v>-300</v>
      </c>
      <c r="O7312">
        <v>-300</v>
      </c>
    </row>
    <row r="7313" spans="1:15" x14ac:dyDescent="0.2">
      <c r="A7313">
        <v>0.892333984375</v>
      </c>
      <c r="B7313">
        <v>-125.492004083</v>
      </c>
      <c r="C7313">
        <v>-125.50923437599999</v>
      </c>
      <c r="D7313">
        <v>-125.513748017</v>
      </c>
      <c r="E7313">
        <v>-125.52229728499999</v>
      </c>
      <c r="F7313">
        <v>-125.54092390300001</v>
      </c>
      <c r="G7313">
        <v>-125.58674345999999</v>
      </c>
      <c r="H7313">
        <v>0</v>
      </c>
      <c r="I7313">
        <v>0.892333984375</v>
      </c>
      <c r="J7313">
        <v>-214.15902091300001</v>
      </c>
      <c r="K7313">
        <v>-236.39316646399999</v>
      </c>
      <c r="L7313">
        <v>-228.351050657</v>
      </c>
      <c r="M7313">
        <v>-226.45283541000001</v>
      </c>
      <c r="N7313">
        <v>-300</v>
      </c>
      <c r="O7313">
        <v>-300</v>
      </c>
    </row>
    <row r="7314" spans="1:15" x14ac:dyDescent="0.2">
      <c r="A7314">
        <v>0.89245605468800004</v>
      </c>
      <c r="B7314">
        <v>-125.989803088</v>
      </c>
      <c r="C7314">
        <v>-126.00704820599999</v>
      </c>
      <c r="D7314">
        <v>-126.01156509099999</v>
      </c>
      <c r="E7314">
        <v>-126.020118021</v>
      </c>
      <c r="F7314">
        <v>-126.03875189199999</v>
      </c>
      <c r="G7314">
        <v>-126.084588287</v>
      </c>
      <c r="H7314">
        <v>0</v>
      </c>
      <c r="I7314">
        <v>0.89245605468800004</v>
      </c>
      <c r="J7314">
        <v>-220.62445178999999</v>
      </c>
      <c r="K7314">
        <v>-234.77092480600001</v>
      </c>
      <c r="L7314">
        <v>-227.27948321299999</v>
      </c>
      <c r="M7314">
        <v>-244.50307779400001</v>
      </c>
      <c r="N7314">
        <v>-300</v>
      </c>
      <c r="O7314">
        <v>-300</v>
      </c>
    </row>
    <row r="7315" spans="1:15" x14ac:dyDescent="0.2">
      <c r="A7315">
        <v>0.892578125</v>
      </c>
      <c r="B7315">
        <v>-126.52299394000001</v>
      </c>
      <c r="C7315">
        <v>-126.54025389100001</v>
      </c>
      <c r="D7315">
        <v>-126.54477402099999</v>
      </c>
      <c r="E7315">
        <v>-126.553330613</v>
      </c>
      <c r="F7315">
        <v>-126.571971733</v>
      </c>
      <c r="G7315">
        <v>-126.617824958</v>
      </c>
      <c r="H7315">
        <v>0</v>
      </c>
      <c r="I7315">
        <v>0.892578125</v>
      </c>
      <c r="J7315">
        <v>-223.30610010800001</v>
      </c>
      <c r="K7315">
        <v>-240.87054433700001</v>
      </c>
      <c r="L7315">
        <v>-226.600499872</v>
      </c>
      <c r="M7315">
        <v>-300</v>
      </c>
      <c r="N7315">
        <v>-300</v>
      </c>
      <c r="O7315">
        <v>-300</v>
      </c>
    </row>
    <row r="7316" spans="1:15" x14ac:dyDescent="0.2">
      <c r="A7316">
        <v>0.89270019531199996</v>
      </c>
      <c r="B7316">
        <v>-127.09625999799999</v>
      </c>
      <c r="C7316">
        <v>-127.11353478700001</v>
      </c>
      <c r="D7316">
        <v>-127.118058163</v>
      </c>
      <c r="E7316">
        <v>-127.126618415</v>
      </c>
      <c r="F7316">
        <v>-127.14526678199999</v>
      </c>
      <c r="G7316">
        <v>-127.191136829</v>
      </c>
      <c r="H7316">
        <v>0</v>
      </c>
      <c r="I7316">
        <v>0.89270019531199996</v>
      </c>
      <c r="J7316">
        <v>-214.98330599799999</v>
      </c>
      <c r="K7316">
        <v>-233.52290607800001</v>
      </c>
      <c r="L7316">
        <v>-226.401605829</v>
      </c>
      <c r="M7316">
        <v>-300</v>
      </c>
      <c r="N7316">
        <v>-300</v>
      </c>
      <c r="O7316">
        <v>-300</v>
      </c>
    </row>
    <row r="7317" spans="1:15" x14ac:dyDescent="0.2">
      <c r="A7317">
        <v>0.892822265625</v>
      </c>
      <c r="B7317">
        <v>-127.715328267</v>
      </c>
      <c r="C7317">
        <v>-127.732617901</v>
      </c>
      <c r="D7317">
        <v>-127.73714452199999</v>
      </c>
      <c r="E7317">
        <v>-127.745708433</v>
      </c>
      <c r="F7317">
        <v>-127.764364046</v>
      </c>
      <c r="G7317">
        <v>-127.810250908</v>
      </c>
      <c r="H7317">
        <v>0</v>
      </c>
      <c r="I7317">
        <v>0.892822265625</v>
      </c>
      <c r="J7317">
        <v>-216.233191621</v>
      </c>
      <c r="K7317">
        <v>-249.01682602100001</v>
      </c>
      <c r="L7317">
        <v>-226.773409085</v>
      </c>
      <c r="M7317">
        <v>-300</v>
      </c>
      <c r="N7317">
        <v>-300</v>
      </c>
      <c r="O7317">
        <v>-300</v>
      </c>
    </row>
    <row r="7318" spans="1:15" x14ac:dyDescent="0.2">
      <c r="A7318">
        <v>0.89294433593800004</v>
      </c>
      <c r="B7318">
        <v>-128.38730389700001</v>
      </c>
      <c r="C7318">
        <v>-128.40460838000001</v>
      </c>
      <c r="D7318">
        <v>-128.409138248</v>
      </c>
      <c r="E7318">
        <v>-128.417705818</v>
      </c>
      <c r="F7318">
        <v>-128.43636867199999</v>
      </c>
      <c r="G7318">
        <v>-128.48227234300001</v>
      </c>
      <c r="H7318">
        <v>0</v>
      </c>
      <c r="I7318">
        <v>0.89294433593800004</v>
      </c>
      <c r="J7318">
        <v>-249.778950611</v>
      </c>
      <c r="K7318">
        <v>-240.38756448800001</v>
      </c>
      <c r="L7318">
        <v>-227.807834028</v>
      </c>
      <c r="M7318">
        <v>-300</v>
      </c>
      <c r="N7318">
        <v>-300</v>
      </c>
      <c r="O7318">
        <v>-300</v>
      </c>
    </row>
    <row r="7319" spans="1:15" x14ac:dyDescent="0.2">
      <c r="A7319">
        <v>0.89306640625</v>
      </c>
      <c r="B7319">
        <v>-129.12115048800001</v>
      </c>
      <c r="C7319">
        <v>-129.13846982800001</v>
      </c>
      <c r="D7319">
        <v>-129.143002943</v>
      </c>
      <c r="E7319">
        <v>-129.15157417</v>
      </c>
      <c r="F7319">
        <v>-129.17024426399999</v>
      </c>
      <c r="G7319">
        <v>-129.21616473500001</v>
      </c>
      <c r="H7319">
        <v>0</v>
      </c>
      <c r="I7319">
        <v>0.89306640625</v>
      </c>
      <c r="J7319">
        <v>-213.614671617</v>
      </c>
      <c r="K7319">
        <v>-253.12083971199999</v>
      </c>
      <c r="L7319">
        <v>-229.62889139000001</v>
      </c>
      <c r="M7319">
        <v>-300</v>
      </c>
      <c r="N7319">
        <v>-300</v>
      </c>
      <c r="O7319">
        <v>-300</v>
      </c>
    </row>
    <row r="7320" spans="1:15" x14ac:dyDescent="0.2">
      <c r="A7320">
        <v>0.89318847656199996</v>
      </c>
      <c r="B7320">
        <v>-129.92839986600001</v>
      </c>
      <c r="C7320">
        <v>-129.945734069</v>
      </c>
      <c r="D7320">
        <v>-129.95027043100001</v>
      </c>
      <c r="E7320">
        <v>-129.958845314</v>
      </c>
      <c r="F7320">
        <v>-129.97752264499999</v>
      </c>
      <c r="G7320">
        <v>-130.023459909</v>
      </c>
      <c r="H7320">
        <v>0</v>
      </c>
      <c r="I7320">
        <v>0.89318847656199996</v>
      </c>
      <c r="J7320">
        <v>-209.38727630700001</v>
      </c>
      <c r="K7320">
        <v>-236.32759022299999</v>
      </c>
      <c r="L7320">
        <v>-232.42312537999999</v>
      </c>
      <c r="M7320">
        <v>-300</v>
      </c>
      <c r="N7320">
        <v>-300</v>
      </c>
      <c r="O7320">
        <v>-300</v>
      </c>
    </row>
    <row r="7321" spans="1:15" x14ac:dyDescent="0.2">
      <c r="A7321">
        <v>0.893310546875</v>
      </c>
      <c r="B7321">
        <v>-130.82423686499999</v>
      </c>
      <c r="C7321">
        <v>-130.84158593800001</v>
      </c>
      <c r="D7321">
        <v>-130.84612554700001</v>
      </c>
      <c r="E7321">
        <v>-130.85470408500001</v>
      </c>
      <c r="F7321">
        <v>-130.873388651</v>
      </c>
      <c r="G7321">
        <v>-130.91934269999999</v>
      </c>
      <c r="H7321">
        <v>0</v>
      </c>
      <c r="I7321">
        <v>0.893310546875</v>
      </c>
      <c r="J7321">
        <v>-210.180286158</v>
      </c>
      <c r="K7321">
        <v>-242.50860004500001</v>
      </c>
      <c r="L7321">
        <v>-236.39342023500001</v>
      </c>
      <c r="M7321">
        <v>-300</v>
      </c>
      <c r="N7321">
        <v>-300</v>
      </c>
      <c r="O7321">
        <v>-300</v>
      </c>
    </row>
    <row r="7322" spans="1:15" x14ac:dyDescent="0.2">
      <c r="A7322">
        <v>0.89343261718800004</v>
      </c>
      <c r="B7322">
        <v>-131.82922531099999</v>
      </c>
      <c r="C7322">
        <v>-131.84658926</v>
      </c>
      <c r="D7322">
        <v>-131.85113211500001</v>
      </c>
      <c r="E7322">
        <v>-131.85971430800001</v>
      </c>
      <c r="F7322">
        <v>-131.878406106</v>
      </c>
      <c r="G7322">
        <v>-131.92437693400001</v>
      </c>
      <c r="H7322">
        <v>0</v>
      </c>
      <c r="I7322">
        <v>0.89343261718800004</v>
      </c>
      <c r="J7322">
        <v>-218.114363373</v>
      </c>
      <c r="K7322">
        <v>-245.61375165199999</v>
      </c>
      <c r="L7322">
        <v>-241.470046956</v>
      </c>
      <c r="M7322">
        <v>-300</v>
      </c>
      <c r="N7322">
        <v>-300</v>
      </c>
      <c r="O7322">
        <v>-300</v>
      </c>
    </row>
    <row r="7323" spans="1:15" x14ac:dyDescent="0.2">
      <c r="A7323">
        <v>0.8935546875</v>
      </c>
      <c r="B7323">
        <v>-132.97219172300001</v>
      </c>
      <c r="C7323">
        <v>-132.98957055400001</v>
      </c>
      <c r="D7323">
        <v>-132.99411665700001</v>
      </c>
      <c r="E7323">
        <v>-133.00270250299999</v>
      </c>
      <c r="F7323">
        <v>-133.02140152999999</v>
      </c>
      <c r="G7323">
        <v>-133.067389128</v>
      </c>
      <c r="H7323">
        <v>0</v>
      </c>
      <c r="I7323">
        <v>0.8935546875</v>
      </c>
      <c r="J7323">
        <v>-218.41840409400001</v>
      </c>
      <c r="K7323">
        <v>-262.11713923299999</v>
      </c>
      <c r="L7323">
        <v>-245.37308494199999</v>
      </c>
      <c r="M7323">
        <v>-300</v>
      </c>
      <c r="N7323">
        <v>-300</v>
      </c>
      <c r="O7323">
        <v>-300</v>
      </c>
    </row>
    <row r="7324" spans="1:15" x14ac:dyDescent="0.2">
      <c r="A7324">
        <v>0.89367675781199996</v>
      </c>
      <c r="B7324">
        <v>-134.29534508399999</v>
      </c>
      <c r="C7324">
        <v>-134.31273880399999</v>
      </c>
      <c r="D7324">
        <v>-134.31728815400001</v>
      </c>
      <c r="E7324">
        <v>-134.32587765299999</v>
      </c>
      <c r="F7324">
        <v>-134.34458390699999</v>
      </c>
      <c r="G7324">
        <v>-134.39058826999999</v>
      </c>
      <c r="H7324">
        <v>0</v>
      </c>
      <c r="I7324">
        <v>0.89367675781199996</v>
      </c>
      <c r="J7324">
        <v>-210.907125304</v>
      </c>
      <c r="K7324">
        <v>-239.59395901299999</v>
      </c>
      <c r="L7324">
        <v>-243.28552551999999</v>
      </c>
      <c r="M7324">
        <v>-300</v>
      </c>
      <c r="N7324">
        <v>-300</v>
      </c>
      <c r="O7324">
        <v>-300</v>
      </c>
    </row>
    <row r="7325" spans="1:15" x14ac:dyDescent="0.2">
      <c r="A7325">
        <v>0.893798828125</v>
      </c>
      <c r="B7325">
        <v>-135.864101941</v>
      </c>
      <c r="C7325">
        <v>-135.88151055500001</v>
      </c>
      <c r="D7325">
        <v>-135.88606315600001</v>
      </c>
      <c r="E7325">
        <v>-135.89465630500001</v>
      </c>
      <c r="F7325">
        <v>-135.91336978300001</v>
      </c>
      <c r="G7325">
        <v>-135.95939090100001</v>
      </c>
      <c r="H7325">
        <v>0</v>
      </c>
      <c r="I7325">
        <v>0.893798828125</v>
      </c>
      <c r="J7325">
        <v>-211.40214172</v>
      </c>
      <c r="K7325">
        <v>-244.68174927600001</v>
      </c>
      <c r="L7325">
        <v>-237.983881121</v>
      </c>
      <c r="M7325">
        <v>-300</v>
      </c>
      <c r="N7325">
        <v>-300</v>
      </c>
      <c r="O7325">
        <v>-300</v>
      </c>
    </row>
    <row r="7326" spans="1:15" x14ac:dyDescent="0.2">
      <c r="A7326">
        <v>0.89392089843800004</v>
      </c>
      <c r="B7326">
        <v>-137.788000713</v>
      </c>
      <c r="C7326">
        <v>-137.805424227</v>
      </c>
      <c r="D7326">
        <v>-137.809980078</v>
      </c>
      <c r="E7326">
        <v>-137.81857687600001</v>
      </c>
      <c r="F7326">
        <v>-137.83729757500001</v>
      </c>
      <c r="G7326">
        <v>-137.88333544299999</v>
      </c>
      <c r="H7326">
        <v>0</v>
      </c>
      <c r="I7326">
        <v>0.89392089843800004</v>
      </c>
      <c r="J7326">
        <v>-223.34886812299999</v>
      </c>
      <c r="K7326">
        <v>-240.025881685</v>
      </c>
      <c r="L7326">
        <v>-234.29656059800001</v>
      </c>
      <c r="M7326">
        <v>-300</v>
      </c>
      <c r="N7326">
        <v>-300</v>
      </c>
      <c r="O7326">
        <v>-300</v>
      </c>
    </row>
    <row r="7327" spans="1:15" x14ac:dyDescent="0.2">
      <c r="A7327">
        <v>0.89404296875</v>
      </c>
      <c r="B7327">
        <v>-140.272233718</v>
      </c>
      <c r="C7327">
        <v>-140.28967213499999</v>
      </c>
      <c r="D7327">
        <v>-140.29423123699999</v>
      </c>
      <c r="E7327">
        <v>-140.30283168400001</v>
      </c>
      <c r="F7327">
        <v>-140.32155960200001</v>
      </c>
      <c r="G7327">
        <v>-140.36761421099999</v>
      </c>
      <c r="H7327">
        <v>0</v>
      </c>
      <c r="I7327">
        <v>0.89404296875</v>
      </c>
      <c r="J7327">
        <v>-213.21973224999999</v>
      </c>
      <c r="K7327">
        <v>-237.30069368100001</v>
      </c>
      <c r="L7327">
        <v>-234.65105379799999</v>
      </c>
      <c r="M7327">
        <v>-300</v>
      </c>
      <c r="N7327">
        <v>-298.56707734600002</v>
      </c>
      <c r="O7327">
        <v>-300</v>
      </c>
    </row>
    <row r="7328" spans="1:15" x14ac:dyDescent="0.2">
      <c r="A7328">
        <v>0.89416503906199996</v>
      </c>
      <c r="B7328">
        <v>-143.776864461</v>
      </c>
      <c r="C7328">
        <v>-143.794317793</v>
      </c>
      <c r="D7328">
        <v>-143.798880145</v>
      </c>
      <c r="E7328">
        <v>-143.80748423899999</v>
      </c>
      <c r="F7328">
        <v>-143.82621937299999</v>
      </c>
      <c r="G7328">
        <v>-143.87229071499999</v>
      </c>
      <c r="H7328">
        <v>0</v>
      </c>
      <c r="I7328">
        <v>0.89416503906199996</v>
      </c>
      <c r="J7328">
        <v>-207.22451975300001</v>
      </c>
      <c r="K7328">
        <v>-253.78552853100001</v>
      </c>
      <c r="L7328">
        <v>-240.779317437</v>
      </c>
      <c r="M7328">
        <v>-300</v>
      </c>
      <c r="N7328">
        <v>-300</v>
      </c>
      <c r="O7328">
        <v>-300</v>
      </c>
    </row>
    <row r="7329" spans="1:15" x14ac:dyDescent="0.2">
      <c r="A7329">
        <v>0.894287109375</v>
      </c>
      <c r="B7329">
        <v>-149.765591785</v>
      </c>
      <c r="C7329">
        <v>-149.78306003099999</v>
      </c>
      <c r="D7329">
        <v>-149.78762564100001</v>
      </c>
      <c r="E7329">
        <v>-149.796233382</v>
      </c>
      <c r="F7329">
        <v>-149.81497572999999</v>
      </c>
      <c r="G7329">
        <v>-149.86106379399999</v>
      </c>
      <c r="H7329">
        <v>0</v>
      </c>
      <c r="I7329">
        <v>0.894287109375</v>
      </c>
      <c r="J7329">
        <v>-206.80540751800001</v>
      </c>
      <c r="K7329">
        <v>-245.80382534899999</v>
      </c>
      <c r="L7329">
        <v>-254.705287782</v>
      </c>
      <c r="M7329">
        <v>-300</v>
      </c>
      <c r="N7329">
        <v>-300</v>
      </c>
      <c r="O7329">
        <v>-300</v>
      </c>
    </row>
    <row r="7330" spans="1:15" x14ac:dyDescent="0.2">
      <c r="A7330">
        <v>0.89440917968800004</v>
      </c>
      <c r="B7330">
        <v>-194.89179234299999</v>
      </c>
      <c r="C7330">
        <v>-194.90927464999999</v>
      </c>
      <c r="D7330">
        <v>-194.91384623799999</v>
      </c>
      <c r="E7330">
        <v>-194.92245519100001</v>
      </c>
      <c r="F7330">
        <v>-194.94120622700001</v>
      </c>
      <c r="G7330">
        <v>-194.98730884299999</v>
      </c>
      <c r="H7330">
        <v>0</v>
      </c>
      <c r="I7330">
        <v>0.89440917968800004</v>
      </c>
      <c r="J7330">
        <v>-211.85185414099999</v>
      </c>
      <c r="K7330">
        <v>-257.42412279199999</v>
      </c>
      <c r="L7330">
        <v>-281.00766872600002</v>
      </c>
      <c r="M7330">
        <v>-300</v>
      </c>
      <c r="N7330">
        <v>-300</v>
      </c>
      <c r="O7330">
        <v>-300</v>
      </c>
    </row>
    <row r="7331" spans="1:15" x14ac:dyDescent="0.2">
      <c r="A7331">
        <v>0.89453125</v>
      </c>
      <c r="B7331">
        <v>-149.850847034</v>
      </c>
      <c r="C7331">
        <v>-149.86834515499999</v>
      </c>
      <c r="D7331">
        <v>-149.872917237</v>
      </c>
      <c r="E7331">
        <v>-149.88153227699999</v>
      </c>
      <c r="F7331">
        <v>-149.90028904799999</v>
      </c>
      <c r="G7331">
        <v>-149.946410552</v>
      </c>
      <c r="H7331">
        <v>0</v>
      </c>
      <c r="I7331">
        <v>0.89453125</v>
      </c>
      <c r="J7331">
        <v>-222.20462284499999</v>
      </c>
      <c r="K7331">
        <v>-241.71962012099999</v>
      </c>
      <c r="L7331">
        <v>-300</v>
      </c>
      <c r="M7331">
        <v>-300</v>
      </c>
      <c r="N7331">
        <v>-300</v>
      </c>
      <c r="O7331">
        <v>-300</v>
      </c>
    </row>
    <row r="7332" spans="1:15" x14ac:dyDescent="0.2">
      <c r="A7332">
        <v>0.89465332031199996</v>
      </c>
      <c r="B7332">
        <v>-143.80225365199999</v>
      </c>
      <c r="C7332">
        <v>-143.81976671000001</v>
      </c>
      <c r="D7332">
        <v>-143.82434204399999</v>
      </c>
      <c r="E7332">
        <v>-143.83296072799999</v>
      </c>
      <c r="F7332">
        <v>-143.851724706</v>
      </c>
      <c r="G7332">
        <v>-143.897862909</v>
      </c>
      <c r="H7332">
        <v>0</v>
      </c>
      <c r="I7332">
        <v>0.89465332031199996</v>
      </c>
      <c r="J7332">
        <v>-208.47025282499999</v>
      </c>
      <c r="K7332">
        <v>-247.424997039</v>
      </c>
      <c r="L7332">
        <v>-300</v>
      </c>
      <c r="M7332">
        <v>-300</v>
      </c>
      <c r="N7332">
        <v>-300</v>
      </c>
      <c r="O7332">
        <v>-300</v>
      </c>
    </row>
    <row r="7333" spans="1:15" x14ac:dyDescent="0.2">
      <c r="A7333">
        <v>0.894775390625</v>
      </c>
      <c r="B7333">
        <v>-140.26999941099999</v>
      </c>
      <c r="C7333">
        <v>-140.287527412</v>
      </c>
      <c r="D7333">
        <v>-140.292106002</v>
      </c>
      <c r="E7333">
        <v>-140.300728327</v>
      </c>
      <c r="F7333">
        <v>-140.31949950699999</v>
      </c>
      <c r="G7333">
        <v>-140.36565440699999</v>
      </c>
      <c r="H7333">
        <v>0</v>
      </c>
      <c r="I7333">
        <v>0.894775390625</v>
      </c>
      <c r="J7333">
        <v>-206.210513924</v>
      </c>
      <c r="K7333">
        <v>-250.26425743300001</v>
      </c>
      <c r="L7333">
        <v>-300</v>
      </c>
      <c r="M7333">
        <v>-300</v>
      </c>
      <c r="N7333">
        <v>-300</v>
      </c>
      <c r="O7333">
        <v>-300</v>
      </c>
    </row>
    <row r="7334" spans="1:15" x14ac:dyDescent="0.2">
      <c r="A7334">
        <v>0.89489746093800004</v>
      </c>
      <c r="B7334">
        <v>-137.76619556</v>
      </c>
      <c r="C7334">
        <v>-137.783738511</v>
      </c>
      <c r="D7334">
        <v>-137.78832035400001</v>
      </c>
      <c r="E7334">
        <v>-137.79694632100001</v>
      </c>
      <c r="F7334">
        <v>-137.81572470099999</v>
      </c>
      <c r="G7334">
        <v>-137.86189629200001</v>
      </c>
      <c r="H7334">
        <v>0</v>
      </c>
      <c r="I7334">
        <v>0.89489746093800004</v>
      </c>
      <c r="J7334">
        <v>-209.02191217399999</v>
      </c>
      <c r="K7334">
        <v>-250.609241513</v>
      </c>
      <c r="L7334">
        <v>-300</v>
      </c>
      <c r="M7334">
        <v>-300</v>
      </c>
      <c r="N7334">
        <v>-300</v>
      </c>
      <c r="O7334">
        <v>-300</v>
      </c>
    </row>
    <row r="7335" spans="1:15" x14ac:dyDescent="0.2">
      <c r="A7335">
        <v>0.89501953125</v>
      </c>
      <c r="B7335">
        <v>-135.82593816599999</v>
      </c>
      <c r="C7335">
        <v>-135.843496074</v>
      </c>
      <c r="D7335">
        <v>-135.84808116799999</v>
      </c>
      <c r="E7335">
        <v>-135.85671077800001</v>
      </c>
      <c r="F7335">
        <v>-135.87549635600001</v>
      </c>
      <c r="G7335">
        <v>-135.92168462800001</v>
      </c>
      <c r="H7335">
        <v>0</v>
      </c>
      <c r="I7335">
        <v>0.89501953125</v>
      </c>
      <c r="J7335">
        <v>-227.800633976</v>
      </c>
      <c r="K7335">
        <v>-254.340344268</v>
      </c>
      <c r="L7335">
        <v>-300</v>
      </c>
      <c r="M7335">
        <v>-300</v>
      </c>
      <c r="N7335">
        <v>-298.23675778900002</v>
      </c>
      <c r="O7335">
        <v>-300</v>
      </c>
    </row>
    <row r="7336" spans="1:15" x14ac:dyDescent="0.2">
      <c r="A7336">
        <v>0.89514160156199996</v>
      </c>
      <c r="B7336">
        <v>-134.242419329</v>
      </c>
      <c r="C7336">
        <v>-134.2599922</v>
      </c>
      <c r="D7336">
        <v>-134.26458054700001</v>
      </c>
      <c r="E7336">
        <v>-134.273213795</v>
      </c>
      <c r="F7336">
        <v>-134.292006571</v>
      </c>
      <c r="G7336">
        <v>-134.338211516</v>
      </c>
      <c r="H7336">
        <v>0</v>
      </c>
      <c r="I7336">
        <v>0.89514160156199996</v>
      </c>
      <c r="J7336">
        <v>-210.924728655</v>
      </c>
      <c r="K7336">
        <v>-250.473381768</v>
      </c>
      <c r="L7336">
        <v>-300</v>
      </c>
      <c r="M7336">
        <v>-300</v>
      </c>
      <c r="N7336">
        <v>-300</v>
      </c>
      <c r="O7336">
        <v>-300</v>
      </c>
    </row>
    <row r="7337" spans="1:15" x14ac:dyDescent="0.2">
      <c r="A7337">
        <v>0.895263671875</v>
      </c>
      <c r="B7337">
        <v>-132.905406414</v>
      </c>
      <c r="C7337">
        <v>-132.92299425600001</v>
      </c>
      <c r="D7337">
        <v>-132.927585854</v>
      </c>
      <c r="E7337">
        <v>-132.936222743</v>
      </c>
      <c r="F7337">
        <v>-132.955022711</v>
      </c>
      <c r="G7337">
        <v>-133.00124432199999</v>
      </c>
      <c r="H7337">
        <v>0</v>
      </c>
      <c r="I7337">
        <v>0.895263671875</v>
      </c>
      <c r="J7337">
        <v>-207.064374413</v>
      </c>
      <c r="K7337">
        <v>-272.71949511700001</v>
      </c>
      <c r="L7337">
        <v>-300</v>
      </c>
      <c r="M7337">
        <v>-300</v>
      </c>
      <c r="N7337">
        <v>-300</v>
      </c>
      <c r="O7337">
        <v>-300</v>
      </c>
    </row>
    <row r="7338" spans="1:15" x14ac:dyDescent="0.2">
      <c r="A7338">
        <v>0.89538574218800004</v>
      </c>
      <c r="B7338">
        <v>-131.74913416199999</v>
      </c>
      <c r="C7338">
        <v>-131.766736979</v>
      </c>
      <c r="D7338">
        <v>-131.77133183000001</v>
      </c>
      <c r="E7338">
        <v>-131.779972356</v>
      </c>
      <c r="F7338">
        <v>-131.79877951399999</v>
      </c>
      <c r="G7338">
        <v>-131.84501778500001</v>
      </c>
      <c r="H7338">
        <v>0</v>
      </c>
      <c r="I7338">
        <v>0.89538574218800004</v>
      </c>
      <c r="J7338">
        <v>-209.351322861</v>
      </c>
      <c r="K7338">
        <v>-263.00893833999999</v>
      </c>
      <c r="L7338">
        <v>-300</v>
      </c>
      <c r="M7338">
        <v>-300</v>
      </c>
      <c r="N7338">
        <v>-300</v>
      </c>
      <c r="O7338">
        <v>-300</v>
      </c>
    </row>
    <row r="7339" spans="1:15" x14ac:dyDescent="0.2">
      <c r="A7339">
        <v>0.8955078125</v>
      </c>
      <c r="B7339">
        <v>-130.73119841299999</v>
      </c>
      <c r="C7339">
        <v>-130.74881621200001</v>
      </c>
      <c r="D7339">
        <v>-130.753414316</v>
      </c>
      <c r="E7339">
        <v>-130.76205848000001</v>
      </c>
      <c r="F7339">
        <v>-130.78087282600001</v>
      </c>
      <c r="G7339">
        <v>-130.82712774699999</v>
      </c>
      <c r="H7339">
        <v>0</v>
      </c>
      <c r="I7339">
        <v>0.8955078125</v>
      </c>
      <c r="J7339">
        <v>-236.200984898</v>
      </c>
      <c r="K7339">
        <v>-262.06266351400001</v>
      </c>
      <c r="L7339">
        <v>-300</v>
      </c>
      <c r="M7339">
        <v>-300</v>
      </c>
      <c r="N7339">
        <v>-300</v>
      </c>
      <c r="O7339">
        <v>-300</v>
      </c>
    </row>
    <row r="7340" spans="1:15" x14ac:dyDescent="0.2">
      <c r="A7340">
        <v>0.89562988281199996</v>
      </c>
      <c r="B7340">
        <v>-129.822654234</v>
      </c>
      <c r="C7340">
        <v>-129.84028702200001</v>
      </c>
      <c r="D7340">
        <v>-129.84488837800001</v>
      </c>
      <c r="E7340">
        <v>-129.85353617800001</v>
      </c>
      <c r="F7340">
        <v>-129.872357709</v>
      </c>
      <c r="G7340">
        <v>-129.918629275</v>
      </c>
      <c r="H7340">
        <v>0</v>
      </c>
      <c r="I7340">
        <v>0.89562988281199996</v>
      </c>
      <c r="J7340">
        <v>-208.51223432200001</v>
      </c>
      <c r="K7340">
        <v>-261.13785832399998</v>
      </c>
      <c r="L7340">
        <v>-300</v>
      </c>
      <c r="M7340">
        <v>-300</v>
      </c>
      <c r="N7340">
        <v>-300</v>
      </c>
      <c r="O7340">
        <v>-300</v>
      </c>
    </row>
    <row r="7341" spans="1:15" x14ac:dyDescent="0.2">
      <c r="A7341">
        <v>0.895751953125</v>
      </c>
      <c r="B7341">
        <v>-129.00286123999999</v>
      </c>
      <c r="C7341">
        <v>-129.02050902299999</v>
      </c>
      <c r="D7341">
        <v>-129.02511363299999</v>
      </c>
      <c r="E7341">
        <v>-129.03376506800001</v>
      </c>
      <c r="F7341">
        <v>-129.052593782</v>
      </c>
      <c r="G7341">
        <v>-129.098881984</v>
      </c>
      <c r="H7341">
        <v>0</v>
      </c>
      <c r="I7341">
        <v>0.895751953125</v>
      </c>
      <c r="J7341">
        <v>-203.929485062</v>
      </c>
      <c r="K7341">
        <v>-261.21163289399999</v>
      </c>
      <c r="L7341">
        <v>-300</v>
      </c>
      <c r="M7341">
        <v>-300</v>
      </c>
      <c r="N7341">
        <v>-300</v>
      </c>
      <c r="O7341">
        <v>-300</v>
      </c>
    </row>
    <row r="7342" spans="1:15" x14ac:dyDescent="0.2">
      <c r="A7342">
        <v>0.89587402343800004</v>
      </c>
      <c r="B7342">
        <v>-128.256582439</v>
      </c>
      <c r="C7342">
        <v>-128.27424522499999</v>
      </c>
      <c r="D7342">
        <v>-128.27885308699999</v>
      </c>
      <c r="E7342">
        <v>-128.287508156</v>
      </c>
      <c r="F7342">
        <v>-128.30634405000001</v>
      </c>
      <c r="G7342">
        <v>-128.35264888099999</v>
      </c>
      <c r="H7342">
        <v>0</v>
      </c>
      <c r="I7342">
        <v>0.89587402343800004</v>
      </c>
      <c r="J7342">
        <v>-203.95244830600001</v>
      </c>
      <c r="K7342">
        <v>-257.40955082400001</v>
      </c>
      <c r="L7342">
        <v>-297.39041925399999</v>
      </c>
      <c r="M7342">
        <v>-300</v>
      </c>
      <c r="N7342">
        <v>-300</v>
      </c>
      <c r="O7342">
        <v>-300</v>
      </c>
    </row>
    <row r="7343" spans="1:15" x14ac:dyDescent="0.2">
      <c r="A7343">
        <v>0.89599609375</v>
      </c>
      <c r="B7343">
        <v>-127.572248853</v>
      </c>
      <c r="C7343">
        <v>-127.58992664500001</v>
      </c>
      <c r="D7343">
        <v>-127.59453776300001</v>
      </c>
      <c r="E7343">
        <v>-127.603196463</v>
      </c>
      <c r="F7343">
        <v>-127.622039535</v>
      </c>
      <c r="G7343">
        <v>-127.668360987</v>
      </c>
      <c r="H7343">
        <v>0</v>
      </c>
      <c r="I7343">
        <v>0.89599609375</v>
      </c>
      <c r="J7343">
        <v>-208.61332088899999</v>
      </c>
      <c r="K7343">
        <v>-290.66214805200002</v>
      </c>
      <c r="L7343">
        <v>-297.92773667199998</v>
      </c>
      <c r="M7343">
        <v>-300</v>
      </c>
      <c r="N7343">
        <v>-300</v>
      </c>
      <c r="O7343">
        <v>-300</v>
      </c>
    </row>
    <row r="7344" spans="1:15" x14ac:dyDescent="0.2">
      <c r="A7344">
        <v>0.89611816406199996</v>
      </c>
      <c r="B7344">
        <v>-126.940869353</v>
      </c>
      <c r="C7344">
        <v>-126.958562159</v>
      </c>
      <c r="D7344">
        <v>-126.96317653</v>
      </c>
      <c r="E7344">
        <v>-126.971838863</v>
      </c>
      <c r="F7344">
        <v>-126.990689109</v>
      </c>
      <c r="G7344">
        <v>-127.037027176</v>
      </c>
      <c r="H7344">
        <v>0</v>
      </c>
      <c r="I7344">
        <v>0.89611816406199996</v>
      </c>
      <c r="J7344">
        <v>-234.087330251</v>
      </c>
      <c r="K7344">
        <v>-262.52807611600002</v>
      </c>
      <c r="L7344">
        <v>-300</v>
      </c>
      <c r="M7344">
        <v>-300</v>
      </c>
      <c r="N7344">
        <v>-300</v>
      </c>
      <c r="O7344">
        <v>-300</v>
      </c>
    </row>
    <row r="7345" spans="1:15" x14ac:dyDescent="0.2">
      <c r="A7345">
        <v>0.896240234375</v>
      </c>
      <c r="B7345">
        <v>-126.35531767000001</v>
      </c>
      <c r="C7345">
        <v>-126.373025497</v>
      </c>
      <c r="D7345">
        <v>-126.37764312199999</v>
      </c>
      <c r="E7345">
        <v>-126.386309086</v>
      </c>
      <c r="F7345">
        <v>-126.405166505</v>
      </c>
      <c r="G7345">
        <v>-126.451521177</v>
      </c>
      <c r="H7345">
        <v>0</v>
      </c>
      <c r="I7345">
        <v>0.896240234375</v>
      </c>
      <c r="J7345">
        <v>-209.36514482199999</v>
      </c>
      <c r="K7345">
        <v>-284.35272157700001</v>
      </c>
      <c r="L7345">
        <v>-290.01959700100002</v>
      </c>
      <c r="M7345">
        <v>-300</v>
      </c>
      <c r="N7345">
        <v>-300</v>
      </c>
      <c r="O7345">
        <v>-300</v>
      </c>
    </row>
    <row r="7346" spans="1:15" x14ac:dyDescent="0.2">
      <c r="A7346">
        <v>0.89636230468800004</v>
      </c>
      <c r="B7346">
        <v>-125.809850068</v>
      </c>
      <c r="C7346">
        <v>-125.827572921</v>
      </c>
      <c r="D7346">
        <v>-125.8321938</v>
      </c>
      <c r="E7346">
        <v>-125.840863395</v>
      </c>
      <c r="F7346">
        <v>-125.859727982</v>
      </c>
      <c r="G7346">
        <v>-125.90609925299999</v>
      </c>
      <c r="H7346">
        <v>0</v>
      </c>
      <c r="I7346">
        <v>0.89636230468800004</v>
      </c>
      <c r="J7346">
        <v>-207.212916646</v>
      </c>
      <c r="K7346">
        <v>-263.99271932300002</v>
      </c>
      <c r="L7346">
        <v>-285.90956591600002</v>
      </c>
      <c r="M7346">
        <v>-300</v>
      </c>
      <c r="N7346">
        <v>-300</v>
      </c>
      <c r="O7346">
        <v>-300</v>
      </c>
    </row>
    <row r="7347" spans="1:15" x14ac:dyDescent="0.2">
      <c r="A7347">
        <v>0.896484375</v>
      </c>
      <c r="B7347">
        <v>-125.299769539</v>
      </c>
      <c r="C7347">
        <v>-125.317507424</v>
      </c>
      <c r="D7347">
        <v>-125.322131559</v>
      </c>
      <c r="E7347">
        <v>-125.330804782</v>
      </c>
      <c r="F7347">
        <v>-125.349676536</v>
      </c>
      <c r="G7347">
        <v>-125.396064399</v>
      </c>
      <c r="H7347">
        <v>0</v>
      </c>
      <c r="I7347">
        <v>0.896484375</v>
      </c>
      <c r="J7347">
        <v>-211.05334313700001</v>
      </c>
      <c r="K7347">
        <v>-281.28605504400002</v>
      </c>
      <c r="L7347">
        <v>-277.20575643500001</v>
      </c>
      <c r="M7347">
        <v>-300</v>
      </c>
      <c r="N7347">
        <v>-300</v>
      </c>
      <c r="O7347">
        <v>-300</v>
      </c>
    </row>
    <row r="7348" spans="1:15" x14ac:dyDescent="0.2">
      <c r="A7348">
        <v>0.89660644531199996</v>
      </c>
      <c r="B7348">
        <v>-124.821186172</v>
      </c>
      <c r="C7348">
        <v>-124.83893909699999</v>
      </c>
      <c r="D7348">
        <v>-124.843566487</v>
      </c>
      <c r="E7348">
        <v>-124.852243337</v>
      </c>
      <c r="F7348">
        <v>-124.871122257</v>
      </c>
      <c r="G7348">
        <v>-124.917526702</v>
      </c>
      <c r="H7348">
        <v>0</v>
      </c>
      <c r="I7348">
        <v>0.89660644531199996</v>
      </c>
      <c r="J7348">
        <v>-241.01161835799999</v>
      </c>
      <c r="K7348">
        <v>-267.32287259999998</v>
      </c>
      <c r="L7348">
        <v>-281.21064772199998</v>
      </c>
      <c r="M7348">
        <v>-289.77498942300002</v>
      </c>
      <c r="N7348">
        <v>-300</v>
      </c>
      <c r="O7348">
        <v>-300</v>
      </c>
    </row>
    <row r="7349" spans="1:15" x14ac:dyDescent="0.2">
      <c r="A7349">
        <v>0.896728515625</v>
      </c>
      <c r="B7349">
        <v>-124.37084240900001</v>
      </c>
      <c r="C7349">
        <v>-124.388610379</v>
      </c>
      <c r="D7349">
        <v>-124.39324102499999</v>
      </c>
      <c r="E7349">
        <v>-124.40192150199999</v>
      </c>
      <c r="F7349">
        <v>-124.420807583</v>
      </c>
      <c r="G7349">
        <v>-124.467228604</v>
      </c>
      <c r="H7349">
        <v>0</v>
      </c>
      <c r="I7349">
        <v>0.896728515625</v>
      </c>
      <c r="J7349">
        <v>-212.71582084799999</v>
      </c>
      <c r="K7349">
        <v>-275.28979836100001</v>
      </c>
      <c r="L7349">
        <v>-272.57629188999999</v>
      </c>
      <c r="M7349">
        <v>-269.65391564100003</v>
      </c>
      <c r="N7349">
        <v>-300</v>
      </c>
      <c r="O7349">
        <v>-300</v>
      </c>
    </row>
    <row r="7350" spans="1:15" x14ac:dyDescent="0.2">
      <c r="A7350">
        <v>0.89685058593800004</v>
      </c>
      <c r="B7350">
        <v>-123.945983193</v>
      </c>
      <c r="C7350">
        <v>-123.96376621500001</v>
      </c>
      <c r="D7350">
        <v>-123.968400116</v>
      </c>
      <c r="E7350">
        <v>-123.97708421900001</v>
      </c>
      <c r="F7350">
        <v>-123.995977459</v>
      </c>
      <c r="G7350">
        <v>-124.042415048</v>
      </c>
      <c r="H7350">
        <v>0</v>
      </c>
      <c r="I7350">
        <v>0.89685058593800004</v>
      </c>
      <c r="J7350">
        <v>-213.24845876200001</v>
      </c>
      <c r="K7350">
        <v>-275.19816151399999</v>
      </c>
      <c r="L7350">
        <v>-279.84973143299999</v>
      </c>
      <c r="M7350">
        <v>-272.88625084900002</v>
      </c>
      <c r="N7350">
        <v>-300</v>
      </c>
      <c r="O7350">
        <v>-300</v>
      </c>
    </row>
    <row r="7351" spans="1:15" x14ac:dyDescent="0.2">
      <c r="A7351">
        <v>0.89697265625</v>
      </c>
      <c r="B7351">
        <v>-123.544257839</v>
      </c>
      <c r="C7351">
        <v>-123.562055919</v>
      </c>
      <c r="D7351">
        <v>-123.566693075</v>
      </c>
      <c r="E7351">
        <v>-123.575380803</v>
      </c>
      <c r="F7351">
        <v>-123.59428119899999</v>
      </c>
      <c r="G7351">
        <v>-123.640735349</v>
      </c>
      <c r="H7351">
        <v>0</v>
      </c>
      <c r="I7351">
        <v>0.89697265625</v>
      </c>
      <c r="J7351">
        <v>-223.08537842000001</v>
      </c>
      <c r="K7351">
        <v>-284.110922389</v>
      </c>
      <c r="L7351">
        <v>-297.01701132300002</v>
      </c>
      <c r="M7351">
        <v>-281.12464955899998</v>
      </c>
      <c r="N7351">
        <v>-300</v>
      </c>
      <c r="O7351">
        <v>-300</v>
      </c>
    </row>
    <row r="7352" spans="1:15" x14ac:dyDescent="0.2">
      <c r="A7352">
        <v>0.89709472656199996</v>
      </c>
      <c r="B7352">
        <v>-123.16364475899999</v>
      </c>
      <c r="C7352">
        <v>-123.18145790299999</v>
      </c>
      <c r="D7352">
        <v>-123.186098317</v>
      </c>
      <c r="E7352">
        <v>-123.194789668</v>
      </c>
      <c r="F7352">
        <v>-123.21369721799999</v>
      </c>
      <c r="G7352">
        <v>-123.260167921</v>
      </c>
      <c r="H7352">
        <v>0</v>
      </c>
      <c r="I7352">
        <v>0.89709472656199996</v>
      </c>
      <c r="J7352">
        <v>-205.96227957599999</v>
      </c>
      <c r="K7352">
        <v>-278.008072594</v>
      </c>
      <c r="L7352">
        <v>-277.47172827999998</v>
      </c>
      <c r="M7352">
        <v>-272.08635103</v>
      </c>
      <c r="N7352">
        <v>-300</v>
      </c>
      <c r="O7352">
        <v>-300</v>
      </c>
    </row>
    <row r="7353" spans="1:15" x14ac:dyDescent="0.2">
      <c r="A7353">
        <v>0.897216796875</v>
      </c>
      <c r="B7353">
        <v>-122.802392947</v>
      </c>
      <c r="C7353">
        <v>-122.82022116100001</v>
      </c>
      <c r="D7353">
        <v>-122.824864831</v>
      </c>
      <c r="E7353">
        <v>-122.83355980499999</v>
      </c>
      <c r="F7353">
        <v>-122.85247450599999</v>
      </c>
      <c r="G7353">
        <v>-122.898961754</v>
      </c>
      <c r="H7353">
        <v>0</v>
      </c>
      <c r="I7353">
        <v>0.897216796875</v>
      </c>
      <c r="J7353">
        <v>-201.46359578299999</v>
      </c>
      <c r="K7353">
        <v>-283.83468212399998</v>
      </c>
      <c r="L7353">
        <v>-287.98912393400002</v>
      </c>
      <c r="M7353">
        <v>-264.974370943</v>
      </c>
      <c r="N7353">
        <v>-300</v>
      </c>
      <c r="O7353">
        <v>-300</v>
      </c>
    </row>
    <row r="7354" spans="1:15" x14ac:dyDescent="0.2">
      <c r="A7354">
        <v>0.89733886718800004</v>
      </c>
      <c r="B7354">
        <v>-122.458975915</v>
      </c>
      <c r="C7354">
        <v>-122.47681920700001</v>
      </c>
      <c r="D7354">
        <v>-122.481466134</v>
      </c>
      <c r="E7354">
        <v>-122.490164729</v>
      </c>
      <c r="F7354">
        <v>-122.50908657799999</v>
      </c>
      <c r="G7354">
        <v>-122.555590365</v>
      </c>
      <c r="H7354">
        <v>0</v>
      </c>
      <c r="I7354">
        <v>0.89733886718800004</v>
      </c>
      <c r="J7354">
        <v>-201.18607876499999</v>
      </c>
      <c r="K7354">
        <v>-289.198790514</v>
      </c>
      <c r="L7354">
        <v>-283.756938064</v>
      </c>
      <c r="M7354">
        <v>-261.93574311899999</v>
      </c>
      <c r="N7354">
        <v>-300</v>
      </c>
      <c r="O7354">
        <v>-300</v>
      </c>
    </row>
    <row r="7355" spans="1:15" x14ac:dyDescent="0.2">
      <c r="A7355">
        <v>0.8974609375</v>
      </c>
      <c r="B7355">
        <v>-122.13205506200001</v>
      </c>
      <c r="C7355">
        <v>-122.14991343600001</v>
      </c>
      <c r="D7355">
        <v>-122.15456362</v>
      </c>
      <c r="E7355">
        <v>-122.163265835</v>
      </c>
      <c r="F7355">
        <v>-122.18219483</v>
      </c>
      <c r="G7355">
        <v>-122.228715147</v>
      </c>
      <c r="H7355">
        <v>0</v>
      </c>
      <c r="I7355">
        <v>0.8974609375</v>
      </c>
      <c r="J7355">
        <v>-205.908206549</v>
      </c>
      <c r="K7355">
        <v>-299.27366186199998</v>
      </c>
      <c r="L7355">
        <v>-275.48210218700001</v>
      </c>
      <c r="M7355">
        <v>-261.675011681</v>
      </c>
      <c r="N7355">
        <v>-300</v>
      </c>
      <c r="O7355">
        <v>-300</v>
      </c>
    </row>
    <row r="7356" spans="1:15" x14ac:dyDescent="0.2">
      <c r="A7356">
        <v>0.89758300781199996</v>
      </c>
      <c r="B7356">
        <v>-121.820450212</v>
      </c>
      <c r="C7356">
        <v>-121.838323676</v>
      </c>
      <c r="D7356">
        <v>-121.842977117</v>
      </c>
      <c r="E7356">
        <v>-121.851682952</v>
      </c>
      <c r="F7356">
        <v>-121.87061909000001</v>
      </c>
      <c r="G7356">
        <v>-121.917155929</v>
      </c>
      <c r="H7356">
        <v>0</v>
      </c>
      <c r="I7356">
        <v>0.89758300781199996</v>
      </c>
      <c r="J7356">
        <v>-218.04101162800001</v>
      </c>
      <c r="K7356">
        <v>-294.02852177199998</v>
      </c>
      <c r="L7356">
        <v>-270.88007289299998</v>
      </c>
      <c r="M7356">
        <v>-263.43224083899997</v>
      </c>
      <c r="N7356">
        <v>-260.949703204</v>
      </c>
      <c r="O7356">
        <v>-300</v>
      </c>
    </row>
    <row r="7357" spans="1:15" x14ac:dyDescent="0.2">
      <c r="A7357">
        <v>0.897705078125</v>
      </c>
      <c r="B7357">
        <v>-121.523115739</v>
      </c>
      <c r="C7357">
        <v>-121.54100429899999</v>
      </c>
      <c r="D7357">
        <v>-121.545660998</v>
      </c>
      <c r="E7357">
        <v>-121.554370451</v>
      </c>
      <c r="F7357">
        <v>-121.57331373</v>
      </c>
      <c r="G7357">
        <v>-121.61986708400001</v>
      </c>
      <c r="H7357">
        <v>0</v>
      </c>
      <c r="I7357">
        <v>0.897705078125</v>
      </c>
      <c r="J7357">
        <v>-202.71586392200001</v>
      </c>
      <c r="K7357">
        <v>-300</v>
      </c>
      <c r="L7357">
        <v>-265.52310723400001</v>
      </c>
      <c r="M7357">
        <v>-266.188615449</v>
      </c>
      <c r="N7357">
        <v>-264.569084148</v>
      </c>
      <c r="O7357">
        <v>-300</v>
      </c>
    </row>
    <row r="7358" spans="1:15" x14ac:dyDescent="0.2">
      <c r="A7358">
        <v>0.89782714843800004</v>
      </c>
      <c r="B7358">
        <v>-121.239121024</v>
      </c>
      <c r="C7358">
        <v>-121.257024685</v>
      </c>
      <c r="D7358">
        <v>-121.261684643</v>
      </c>
      <c r="E7358">
        <v>-121.27039771299999</v>
      </c>
      <c r="F7358">
        <v>-121.289348129</v>
      </c>
      <c r="G7358">
        <v>-121.335917991</v>
      </c>
      <c r="H7358">
        <v>0</v>
      </c>
      <c r="I7358">
        <v>0.89782714843800004</v>
      </c>
      <c r="J7358">
        <v>-200.07797451900001</v>
      </c>
      <c r="K7358">
        <v>-300</v>
      </c>
      <c r="L7358">
        <v>-263.69407968500002</v>
      </c>
      <c r="M7358">
        <v>-267.86505766300002</v>
      </c>
      <c r="N7358">
        <v>-274.02667970700003</v>
      </c>
      <c r="O7358">
        <v>-300</v>
      </c>
    </row>
    <row r="7359" spans="1:15" x14ac:dyDescent="0.2">
      <c r="A7359">
        <v>0.89794921875</v>
      </c>
      <c r="B7359">
        <v>-120.967634347</v>
      </c>
      <c r="C7359">
        <v>-120.98555311600001</v>
      </c>
      <c r="D7359">
        <v>-120.990216332</v>
      </c>
      <c r="E7359">
        <v>-120.99893301900001</v>
      </c>
      <c r="F7359">
        <v>-121.01789057000001</v>
      </c>
      <c r="G7359">
        <v>-121.064476931</v>
      </c>
      <c r="H7359">
        <v>0</v>
      </c>
      <c r="I7359">
        <v>0.89794921875</v>
      </c>
      <c r="J7359">
        <v>-202.87433338299999</v>
      </c>
      <c r="K7359">
        <v>-300</v>
      </c>
      <c r="L7359">
        <v>-265.903682188</v>
      </c>
      <c r="M7359">
        <v>-267.13707137</v>
      </c>
      <c r="N7359">
        <v>-285.63123040699998</v>
      </c>
      <c r="O7359">
        <v>-300</v>
      </c>
    </row>
    <row r="7360" spans="1:15" x14ac:dyDescent="0.2">
      <c r="A7360">
        <v>0.89807128906199996</v>
      </c>
      <c r="B7360">
        <v>-120.707909519</v>
      </c>
      <c r="C7360">
        <v>-120.725843403</v>
      </c>
      <c r="D7360">
        <v>-120.730509877</v>
      </c>
      <c r="E7360">
        <v>-120.739230179</v>
      </c>
      <c r="F7360">
        <v>-120.758194862</v>
      </c>
      <c r="G7360">
        <v>-120.80479771500001</v>
      </c>
      <c r="H7360">
        <v>0</v>
      </c>
      <c r="I7360">
        <v>0.89807128906199996</v>
      </c>
      <c r="J7360">
        <v>-231.45078816399999</v>
      </c>
      <c r="K7360">
        <v>-300</v>
      </c>
      <c r="L7360">
        <v>-268.04979840200002</v>
      </c>
      <c r="M7360">
        <v>-265.85292794700001</v>
      </c>
      <c r="N7360">
        <v>-300</v>
      </c>
      <c r="O7360">
        <v>-300</v>
      </c>
    </row>
    <row r="7361" spans="1:15" x14ac:dyDescent="0.2">
      <c r="A7361">
        <v>0.898193359375</v>
      </c>
      <c r="B7361">
        <v>-120.45927469999999</v>
      </c>
      <c r="C7361">
        <v>-120.477223705</v>
      </c>
      <c r="D7361">
        <v>-120.481893438</v>
      </c>
      <c r="E7361">
        <v>-120.49061735399999</v>
      </c>
      <c r="F7361">
        <v>-120.509589167</v>
      </c>
      <c r="G7361">
        <v>-120.556208504</v>
      </c>
      <c r="H7361">
        <v>0</v>
      </c>
      <c r="I7361">
        <v>0.898193359375</v>
      </c>
      <c r="J7361">
        <v>-200.50479546700001</v>
      </c>
      <c r="K7361">
        <v>-300</v>
      </c>
      <c r="L7361">
        <v>-294.846817929</v>
      </c>
      <c r="M7361">
        <v>-266.21559063400002</v>
      </c>
      <c r="N7361">
        <v>-300</v>
      </c>
      <c r="O7361">
        <v>-300</v>
      </c>
    </row>
    <row r="7362" spans="1:15" x14ac:dyDescent="0.2">
      <c r="A7362">
        <v>0.89831542968800004</v>
      </c>
      <c r="B7362">
        <v>-120.221123003</v>
      </c>
      <c r="C7362">
        <v>-120.23908713500001</v>
      </c>
      <c r="D7362">
        <v>-120.243760127</v>
      </c>
      <c r="E7362">
        <v>-120.252487656</v>
      </c>
      <c r="F7362">
        <v>-120.271466596</v>
      </c>
      <c r="G7362">
        <v>-120.31810240999999</v>
      </c>
      <c r="H7362">
        <v>0</v>
      </c>
      <c r="I7362">
        <v>0.89831542968800004</v>
      </c>
      <c r="J7362">
        <v>-195.80819352200001</v>
      </c>
      <c r="K7362">
        <v>-300</v>
      </c>
      <c r="L7362">
        <v>-271.66905861700002</v>
      </c>
      <c r="M7362">
        <v>-270.27165644799999</v>
      </c>
      <c r="N7362">
        <v>-300</v>
      </c>
      <c r="O7362">
        <v>-300</v>
      </c>
    </row>
    <row r="7363" spans="1:15" x14ac:dyDescent="0.2">
      <c r="A7363">
        <v>0.8984375</v>
      </c>
      <c r="B7363">
        <v>-119.992904537</v>
      </c>
      <c r="C7363">
        <v>-120.010883802</v>
      </c>
      <c r="D7363">
        <v>-120.015560053</v>
      </c>
      <c r="E7363">
        <v>-120.024291195</v>
      </c>
      <c r="F7363">
        <v>-120.04327726</v>
      </c>
      <c r="G7363">
        <v>-120.08992954199999</v>
      </c>
      <c r="H7363">
        <v>0</v>
      </c>
      <c r="I7363">
        <v>0.8984375</v>
      </c>
      <c r="J7363">
        <v>-195.23761962899999</v>
      </c>
      <c r="K7363">
        <v>-300</v>
      </c>
      <c r="L7363">
        <v>-300</v>
      </c>
      <c r="M7363">
        <v>-300</v>
      </c>
      <c r="N7363">
        <v>-300</v>
      </c>
      <c r="O7363">
        <v>-300</v>
      </c>
    </row>
    <row r="7364" spans="1:15" x14ac:dyDescent="0.2">
      <c r="A7364">
        <v>0.89855957031199996</v>
      </c>
      <c r="B7364">
        <v>-119.77411964700001</v>
      </c>
      <c r="C7364">
        <v>-119.792114052</v>
      </c>
      <c r="D7364">
        <v>-119.79679356299999</v>
      </c>
      <c r="E7364">
        <v>-119.80552831599999</v>
      </c>
      <c r="F7364">
        <v>-119.824521502</v>
      </c>
      <c r="G7364">
        <v>-119.87119024499999</v>
      </c>
      <c r="H7364">
        <v>0</v>
      </c>
      <c r="I7364">
        <v>0.89855957031199996</v>
      </c>
      <c r="J7364">
        <v>-198.40634549800001</v>
      </c>
      <c r="K7364">
        <v>-266.53528693599998</v>
      </c>
      <c r="L7364">
        <v>-271.24150203900001</v>
      </c>
      <c r="M7364">
        <v>-270.19261667699999</v>
      </c>
      <c r="N7364">
        <v>-300</v>
      </c>
      <c r="O7364">
        <v>-300</v>
      </c>
    </row>
    <row r="7365" spans="1:15" x14ac:dyDescent="0.2">
      <c r="A7365">
        <v>0.898681640625</v>
      </c>
      <c r="B7365">
        <v>-119.564313134</v>
      </c>
      <c r="C7365">
        <v>-119.582322684</v>
      </c>
      <c r="D7365">
        <v>-119.587005455</v>
      </c>
      <c r="E7365">
        <v>-119.595743818</v>
      </c>
      <c r="F7365">
        <v>-119.61474412299999</v>
      </c>
      <c r="G7365">
        <v>-119.66142932</v>
      </c>
      <c r="H7365">
        <v>0</v>
      </c>
      <c r="I7365">
        <v>0.898681640625</v>
      </c>
      <c r="J7365">
        <v>-211.351347022</v>
      </c>
      <c r="K7365">
        <v>-243.787140628</v>
      </c>
      <c r="L7365">
        <v>-293.87081805100001</v>
      </c>
      <c r="M7365">
        <v>-266.05713737100001</v>
      </c>
      <c r="N7365">
        <v>-300</v>
      </c>
      <c r="O7365">
        <v>-300</v>
      </c>
    </row>
    <row r="7366" spans="1:15" x14ac:dyDescent="0.2">
      <c r="A7366">
        <v>0.89880371093800004</v>
      </c>
      <c r="B7366">
        <v>-119.363069286</v>
      </c>
      <c r="C7366">
        <v>-119.381093988</v>
      </c>
      <c r="D7366">
        <v>-119.38578001899999</v>
      </c>
      <c r="E7366">
        <v>-119.39452199</v>
      </c>
      <c r="F7366">
        <v>-119.413529412</v>
      </c>
      <c r="G7366">
        <v>-119.460231054</v>
      </c>
      <c r="H7366">
        <v>0</v>
      </c>
      <c r="I7366">
        <v>0.89880371093800004</v>
      </c>
      <c r="J7366">
        <v>-204.27915991099999</v>
      </c>
      <c r="K7366">
        <v>-228.46854897399999</v>
      </c>
      <c r="L7366">
        <v>-266.731654698</v>
      </c>
      <c r="M7366">
        <v>-265.616547325</v>
      </c>
      <c r="N7366">
        <v>-300</v>
      </c>
      <c r="O7366">
        <v>-300</v>
      </c>
    </row>
    <row r="7367" spans="1:15" x14ac:dyDescent="0.2">
      <c r="A7367">
        <v>0.89892578125</v>
      </c>
      <c r="B7367">
        <v>-119.170007598</v>
      </c>
      <c r="C7367">
        <v>-119.188047459</v>
      </c>
      <c r="D7367">
        <v>-119.192736751</v>
      </c>
      <c r="E7367">
        <v>-119.20148233099999</v>
      </c>
      <c r="F7367">
        <v>-119.220496865</v>
      </c>
      <c r="G7367">
        <v>-119.267214946</v>
      </c>
      <c r="H7367">
        <v>0</v>
      </c>
      <c r="I7367">
        <v>0.89892578125</v>
      </c>
      <c r="J7367">
        <v>-200.11237351299999</v>
      </c>
      <c r="K7367">
        <v>-217.346874206</v>
      </c>
      <c r="L7367">
        <v>-264.11638111500002</v>
      </c>
      <c r="M7367">
        <v>-266.82484770399998</v>
      </c>
      <c r="N7367">
        <v>-285.28533928899998</v>
      </c>
      <c r="O7367">
        <v>-300</v>
      </c>
    </row>
    <row r="7368" spans="1:15" x14ac:dyDescent="0.2">
      <c r="A7368">
        <v>0.89904785156199996</v>
      </c>
      <c r="B7368">
        <v>-118.984779066</v>
      </c>
      <c r="C7368">
        <v>-119.002834092</v>
      </c>
      <c r="D7368">
        <v>-119.007526644</v>
      </c>
      <c r="E7368">
        <v>-119.01627583</v>
      </c>
      <c r="F7368">
        <v>-119.035297476</v>
      </c>
      <c r="G7368">
        <v>-119.08203198699999</v>
      </c>
      <c r="H7368">
        <v>0</v>
      </c>
      <c r="I7368">
        <v>0.89904785156199996</v>
      </c>
      <c r="J7368">
        <v>-204.14953562599999</v>
      </c>
      <c r="K7368">
        <v>-209.18363582699999</v>
      </c>
      <c r="L7368">
        <v>-261.43288617600001</v>
      </c>
      <c r="M7368">
        <v>-267.47429093599999</v>
      </c>
      <c r="N7368">
        <v>-273.63943746500001</v>
      </c>
      <c r="O7368">
        <v>-300</v>
      </c>
    </row>
    <row r="7369" spans="1:15" x14ac:dyDescent="0.2">
      <c r="A7369">
        <v>0.899169921875</v>
      </c>
      <c r="B7369">
        <v>-118.807062953</v>
      </c>
      <c r="C7369">
        <v>-118.82513315</v>
      </c>
      <c r="D7369">
        <v>-118.829828964</v>
      </c>
      <c r="E7369">
        <v>-118.83858175500001</v>
      </c>
      <c r="F7369">
        <v>-118.857610509</v>
      </c>
      <c r="G7369">
        <v>-118.904361442</v>
      </c>
      <c r="H7369">
        <v>0</v>
      </c>
      <c r="I7369">
        <v>0.899169921875</v>
      </c>
      <c r="J7369">
        <v>-208.450185213</v>
      </c>
      <c r="K7369">
        <v>-203.33907324200001</v>
      </c>
      <c r="L7369">
        <v>-262.75317931299998</v>
      </c>
      <c r="M7369">
        <v>-265.71878122300001</v>
      </c>
      <c r="N7369">
        <v>-264.09978104100003</v>
      </c>
      <c r="O7369">
        <v>-300</v>
      </c>
    </row>
    <row r="7370" spans="1:15" x14ac:dyDescent="0.2">
      <c r="A7370">
        <v>0.89929199218800004</v>
      </c>
      <c r="B7370">
        <v>-118.63656398000001</v>
      </c>
      <c r="C7370">
        <v>-118.654649353</v>
      </c>
      <c r="D7370">
        <v>-118.659348428</v>
      </c>
      <c r="E7370">
        <v>-118.668104825</v>
      </c>
      <c r="F7370">
        <v>-118.687140685</v>
      </c>
      <c r="G7370">
        <v>-118.733908032</v>
      </c>
      <c r="H7370">
        <v>0</v>
      </c>
      <c r="I7370">
        <v>0.89929199218800004</v>
      </c>
      <c r="J7370">
        <v>-196.03160741600001</v>
      </c>
      <c r="K7370">
        <v>-199.428019879</v>
      </c>
      <c r="L7370">
        <v>-267.58911111100002</v>
      </c>
      <c r="M7370">
        <v>-262.88251802399998</v>
      </c>
      <c r="N7370">
        <v>-260.40047548500002</v>
      </c>
      <c r="O7370">
        <v>-300</v>
      </c>
    </row>
    <row r="7371" spans="1:15" x14ac:dyDescent="0.2">
      <c r="A7371">
        <v>0.8994140625</v>
      </c>
      <c r="B7371">
        <v>-118.473009854</v>
      </c>
      <c r="C7371">
        <v>-118.49111041099999</v>
      </c>
      <c r="D7371">
        <v>-118.49581274800001</v>
      </c>
      <c r="E7371">
        <v>-118.504572748</v>
      </c>
      <c r="F7371">
        <v>-118.52361571</v>
      </c>
      <c r="G7371">
        <v>-118.57039946499999</v>
      </c>
      <c r="H7371">
        <v>0</v>
      </c>
      <c r="I7371">
        <v>0.8994140625</v>
      </c>
      <c r="J7371">
        <v>-192.29676991400001</v>
      </c>
      <c r="K7371">
        <v>-197.18904823299999</v>
      </c>
      <c r="L7371">
        <v>-271.60686329599997</v>
      </c>
      <c r="M7371">
        <v>-261.04705013699999</v>
      </c>
      <c r="N7371">
        <v>-300</v>
      </c>
      <c r="O7371">
        <v>-300</v>
      </c>
    </row>
    <row r="7372" spans="1:15" x14ac:dyDescent="0.2">
      <c r="A7372">
        <v>0.89953613281199996</v>
      </c>
      <c r="B7372">
        <v>-118.316149106</v>
      </c>
      <c r="C7372">
        <v>-118.334264854</v>
      </c>
      <c r="D7372">
        <v>-118.338970452</v>
      </c>
      <c r="E7372">
        <v>-118.347734055</v>
      </c>
      <c r="F7372">
        <v>-118.36678411699999</v>
      </c>
      <c r="G7372">
        <v>-118.413584271</v>
      </c>
      <c r="H7372">
        <v>0</v>
      </c>
      <c r="I7372">
        <v>0.89953613281199996</v>
      </c>
      <c r="J7372">
        <v>-192.041953245</v>
      </c>
      <c r="K7372">
        <v>-196.419000987</v>
      </c>
      <c r="L7372">
        <v>-279.26246504599999</v>
      </c>
      <c r="M7372">
        <v>-261.23083089199997</v>
      </c>
      <c r="N7372">
        <v>-300</v>
      </c>
      <c r="O7372">
        <v>-300</v>
      </c>
    </row>
    <row r="7373" spans="1:15" x14ac:dyDescent="0.2">
      <c r="A7373">
        <v>0.899658203125</v>
      </c>
      <c r="B7373">
        <v>-118.165749179</v>
      </c>
      <c r="C7373">
        <v>-118.18388012299999</v>
      </c>
      <c r="D7373">
        <v>-118.18858898400001</v>
      </c>
      <c r="E7373">
        <v>-118.197356187</v>
      </c>
      <c r="F7373">
        <v>-118.216413347</v>
      </c>
      <c r="G7373">
        <v>-118.263229892</v>
      </c>
      <c r="H7373">
        <v>0</v>
      </c>
      <c r="I7373">
        <v>0.899658203125</v>
      </c>
      <c r="J7373">
        <v>-195.33139179400001</v>
      </c>
      <c r="K7373">
        <v>-196.93294863899999</v>
      </c>
      <c r="L7373">
        <v>-282.81358724900002</v>
      </c>
      <c r="M7373">
        <v>-264.191165442</v>
      </c>
      <c r="N7373">
        <v>-300</v>
      </c>
      <c r="O7373">
        <v>-300</v>
      </c>
    </row>
    <row r="7374" spans="1:15" x14ac:dyDescent="0.2">
      <c r="A7374">
        <v>0.89978027343800004</v>
      </c>
      <c r="B7374">
        <v>-118.021594737</v>
      </c>
      <c r="C7374">
        <v>-118.03974088299999</v>
      </c>
      <c r="D7374">
        <v>-118.044453006</v>
      </c>
      <c r="E7374">
        <v>-118.05322381000001</v>
      </c>
      <c r="F7374">
        <v>-118.072288065</v>
      </c>
      <c r="G7374">
        <v>-118.119120993</v>
      </c>
      <c r="H7374">
        <v>0</v>
      </c>
      <c r="I7374">
        <v>0.89978027343800004</v>
      </c>
      <c r="J7374">
        <v>-208.66229552199999</v>
      </c>
      <c r="K7374">
        <v>-198.53922958699999</v>
      </c>
      <c r="L7374">
        <v>-271.63032771899998</v>
      </c>
      <c r="M7374">
        <v>-271.22697583399997</v>
      </c>
      <c r="N7374">
        <v>-300</v>
      </c>
      <c r="O7374">
        <v>-300</v>
      </c>
    </row>
    <row r="7375" spans="1:15" x14ac:dyDescent="0.2">
      <c r="A7375">
        <v>0.89990234375</v>
      </c>
      <c r="B7375">
        <v>-117.88348617</v>
      </c>
      <c r="C7375">
        <v>-117.901647525</v>
      </c>
      <c r="D7375">
        <v>-117.90636291</v>
      </c>
      <c r="E7375">
        <v>-117.91513731400001</v>
      </c>
      <c r="F7375">
        <v>-117.934208661</v>
      </c>
      <c r="G7375">
        <v>-117.98105796500001</v>
      </c>
      <c r="H7375">
        <v>0</v>
      </c>
      <c r="I7375">
        <v>0.89990234375</v>
      </c>
      <c r="J7375">
        <v>-200.27527914300001</v>
      </c>
      <c r="K7375">
        <v>-201.02813475799999</v>
      </c>
      <c r="L7375">
        <v>-290.63059647199998</v>
      </c>
      <c r="M7375">
        <v>-280.20432910699998</v>
      </c>
      <c r="N7375">
        <v>-300</v>
      </c>
      <c r="O7375">
        <v>-300</v>
      </c>
    </row>
    <row r="7376" spans="1:15" x14ac:dyDescent="0.2">
      <c r="A7376">
        <v>0.90002441406199996</v>
      </c>
      <c r="B7376">
        <v>-117.751238265</v>
      </c>
      <c r="C7376">
        <v>-117.76941483500001</v>
      </c>
      <c r="D7376">
        <v>-117.774133483</v>
      </c>
      <c r="E7376">
        <v>-117.782911485</v>
      </c>
      <c r="F7376">
        <v>-117.801989921</v>
      </c>
      <c r="G7376">
        <v>-117.848855593</v>
      </c>
      <c r="H7376">
        <v>0</v>
      </c>
      <c r="I7376">
        <v>0.90002441406199996</v>
      </c>
      <c r="J7376">
        <v>-195.14674020000001</v>
      </c>
      <c r="K7376">
        <v>-204.15245979299999</v>
      </c>
      <c r="L7376">
        <v>-272.43435884100001</v>
      </c>
      <c r="M7376">
        <v>-271.87317431999998</v>
      </c>
      <c r="N7376">
        <v>-300</v>
      </c>
      <c r="O7376">
        <v>-300</v>
      </c>
    </row>
    <row r="7377" spans="1:15" x14ac:dyDescent="0.2">
      <c r="A7377">
        <v>0.900146484375</v>
      </c>
      <c r="B7377">
        <v>-117.624679019</v>
      </c>
      <c r="C7377">
        <v>-117.642870809</v>
      </c>
      <c r="D7377">
        <v>-117.647592721</v>
      </c>
      <c r="E7377">
        <v>-117.65637432</v>
      </c>
      <c r="F7377">
        <v>-117.675459842</v>
      </c>
      <c r="G7377">
        <v>-117.722341875</v>
      </c>
      <c r="H7377">
        <v>0</v>
      </c>
      <c r="I7377">
        <v>0.900146484375</v>
      </c>
      <c r="J7377">
        <v>-195.456196871</v>
      </c>
      <c r="K7377">
        <v>-207.501355625</v>
      </c>
      <c r="L7377">
        <v>-264.26602744899998</v>
      </c>
      <c r="M7377">
        <v>-268.55677244700001</v>
      </c>
      <c r="N7377">
        <v>-300</v>
      </c>
      <c r="O7377">
        <v>-300</v>
      </c>
    </row>
    <row r="7378" spans="1:15" x14ac:dyDescent="0.2">
      <c r="A7378">
        <v>0.90026855468800004</v>
      </c>
      <c r="B7378">
        <v>-117.50364858099999</v>
      </c>
      <c r="C7378">
        <v>-117.52185559900001</v>
      </c>
      <c r="D7378">
        <v>-117.526580775</v>
      </c>
      <c r="E7378">
        <v>-117.53536597</v>
      </c>
      <c r="F7378">
        <v>-117.554458575</v>
      </c>
      <c r="G7378">
        <v>-117.60135696099999</v>
      </c>
      <c r="H7378">
        <v>0</v>
      </c>
      <c r="I7378">
        <v>0.90026855468800004</v>
      </c>
      <c r="J7378">
        <v>-200.83907764899999</v>
      </c>
      <c r="K7378">
        <v>-210.14071233499999</v>
      </c>
      <c r="L7378">
        <v>-271.87619767500001</v>
      </c>
      <c r="M7378">
        <v>-288.620402168</v>
      </c>
      <c r="N7378">
        <v>-300</v>
      </c>
      <c r="O7378">
        <v>-300</v>
      </c>
    </row>
    <row r="7379" spans="1:15" x14ac:dyDescent="0.2">
      <c r="A7379">
        <v>0.900390625</v>
      </c>
      <c r="B7379">
        <v>-117.38799830799999</v>
      </c>
      <c r="C7379">
        <v>-117.40622055999999</v>
      </c>
      <c r="D7379">
        <v>-117.410948999</v>
      </c>
      <c r="E7379">
        <v>-117.419737789</v>
      </c>
      <c r="F7379">
        <v>-117.438837476</v>
      </c>
      <c r="G7379">
        <v>-117.485752205</v>
      </c>
      <c r="H7379">
        <v>0</v>
      </c>
      <c r="I7379">
        <v>0.900390625</v>
      </c>
      <c r="J7379">
        <v>-218.229127992</v>
      </c>
      <c r="K7379">
        <v>-210.60923591599999</v>
      </c>
      <c r="L7379">
        <v>-266.81565705399998</v>
      </c>
      <c r="M7379">
        <v>-300</v>
      </c>
      <c r="N7379">
        <v>-300</v>
      </c>
      <c r="O7379">
        <v>-300</v>
      </c>
    </row>
    <row r="7380" spans="1:15" x14ac:dyDescent="0.2">
      <c r="A7380">
        <v>0.90051269531199996</v>
      </c>
      <c r="B7380">
        <v>-117.277589913</v>
      </c>
      <c r="C7380">
        <v>-117.295827405</v>
      </c>
      <c r="D7380">
        <v>-117.300559108</v>
      </c>
      <c r="E7380">
        <v>-117.309351492</v>
      </c>
      <c r="F7380">
        <v>-117.32845825699999</v>
      </c>
      <c r="G7380">
        <v>-117.375389324</v>
      </c>
      <c r="H7380">
        <v>0</v>
      </c>
      <c r="I7380">
        <v>0.90051269531199996</v>
      </c>
      <c r="J7380">
        <v>-201.67154822500001</v>
      </c>
      <c r="K7380">
        <v>-208.572119305</v>
      </c>
      <c r="L7380">
        <v>-274.25178678899999</v>
      </c>
      <c r="M7380">
        <v>-300</v>
      </c>
      <c r="N7380">
        <v>-300</v>
      </c>
      <c r="O7380">
        <v>-300</v>
      </c>
    </row>
    <row r="7381" spans="1:15" x14ac:dyDescent="0.2">
      <c r="A7381">
        <v>0.900634765625</v>
      </c>
      <c r="B7381">
        <v>-117.172294706</v>
      </c>
      <c r="C7381">
        <v>-117.19054744500001</v>
      </c>
      <c r="D7381">
        <v>-117.195282412</v>
      </c>
      <c r="E7381">
        <v>-117.204078389</v>
      </c>
      <c r="F7381">
        <v>-117.22319223</v>
      </c>
      <c r="G7381">
        <v>-117.270139625</v>
      </c>
      <c r="H7381">
        <v>0</v>
      </c>
      <c r="I7381">
        <v>0.900634765625</v>
      </c>
      <c r="J7381">
        <v>-201.95825383799999</v>
      </c>
      <c r="K7381">
        <v>-205.355803783</v>
      </c>
      <c r="L7381">
        <v>-277.10258124199999</v>
      </c>
      <c r="M7381">
        <v>-300</v>
      </c>
      <c r="N7381">
        <v>-300</v>
      </c>
      <c r="O7381">
        <v>-300</v>
      </c>
    </row>
    <row r="7382" spans="1:15" x14ac:dyDescent="0.2">
      <c r="A7382">
        <v>0.90075683593800004</v>
      </c>
      <c r="B7382">
        <v>-117.071992909</v>
      </c>
      <c r="C7382">
        <v>-117.0902609</v>
      </c>
      <c r="D7382">
        <v>-117.094999132</v>
      </c>
      <c r="E7382">
        <v>-117.103798701</v>
      </c>
      <c r="F7382">
        <v>-117.122919614</v>
      </c>
      <c r="G7382">
        <v>-117.16988333099999</v>
      </c>
      <c r="H7382">
        <v>0</v>
      </c>
      <c r="I7382">
        <v>0.90075683593800004</v>
      </c>
      <c r="J7382">
        <v>-231.99343882900001</v>
      </c>
      <c r="K7382">
        <v>-202.08923120099999</v>
      </c>
      <c r="L7382">
        <v>-294.08627109499997</v>
      </c>
      <c r="M7382">
        <v>-300</v>
      </c>
      <c r="N7382">
        <v>-300</v>
      </c>
      <c r="O7382">
        <v>-300</v>
      </c>
    </row>
    <row r="7383" spans="1:15" x14ac:dyDescent="0.2">
      <c r="A7383">
        <v>0.90087890625</v>
      </c>
      <c r="B7383">
        <v>-116.976573035</v>
      </c>
      <c r="C7383">
        <v>-116.994856285</v>
      </c>
      <c r="D7383">
        <v>-116.999597782</v>
      </c>
      <c r="E7383">
        <v>-117.008400941</v>
      </c>
      <c r="F7383">
        <v>-117.027528925</v>
      </c>
      <c r="G7383">
        <v>-117.074508955</v>
      </c>
      <c r="H7383">
        <v>0</v>
      </c>
      <c r="I7383">
        <v>0.90087890625</v>
      </c>
      <c r="J7383">
        <v>-199.069802119</v>
      </c>
      <c r="K7383">
        <v>-199.186687111</v>
      </c>
      <c r="L7383">
        <v>-281.86801586399997</v>
      </c>
      <c r="M7383">
        <v>-300</v>
      </c>
      <c r="N7383">
        <v>-300</v>
      </c>
      <c r="O7383">
        <v>-300</v>
      </c>
    </row>
    <row r="7384" spans="1:15" x14ac:dyDescent="0.2">
      <c r="A7384">
        <v>0.90100097656199996</v>
      </c>
      <c r="B7384">
        <v>-116.885931336</v>
      </c>
      <c r="C7384">
        <v>-116.904229851</v>
      </c>
      <c r="D7384">
        <v>-116.908974613</v>
      </c>
      <c r="E7384">
        <v>-116.917781362</v>
      </c>
      <c r="F7384">
        <v>-116.93691641300001</v>
      </c>
      <c r="G7384">
        <v>-116.98391274799999</v>
      </c>
      <c r="H7384">
        <v>0</v>
      </c>
      <c r="I7384">
        <v>0.90100097656199996</v>
      </c>
      <c r="J7384">
        <v>-193.867464549</v>
      </c>
      <c r="K7384">
        <v>-196.721952703</v>
      </c>
      <c r="L7384">
        <v>-279.22134382000002</v>
      </c>
      <c r="M7384">
        <v>-300</v>
      </c>
      <c r="N7384">
        <v>-300</v>
      </c>
      <c r="O7384">
        <v>-300</v>
      </c>
    </row>
    <row r="7385" spans="1:15" x14ac:dyDescent="0.2">
      <c r="A7385">
        <v>0.901123046875</v>
      </c>
      <c r="B7385">
        <v>-116.799971296</v>
      </c>
      <c r="C7385">
        <v>-116.81828508300001</v>
      </c>
      <c r="D7385">
        <v>-116.823033111</v>
      </c>
      <c r="E7385">
        <v>-116.831843448</v>
      </c>
      <c r="F7385">
        <v>-116.85098556299999</v>
      </c>
      <c r="G7385">
        <v>-116.89799819700001</v>
      </c>
      <c r="H7385">
        <v>0</v>
      </c>
      <c r="I7385">
        <v>0.901123046875</v>
      </c>
      <c r="J7385">
        <v>-193.08920877</v>
      </c>
      <c r="K7385">
        <v>-194.66191088299999</v>
      </c>
      <c r="L7385">
        <v>-300</v>
      </c>
      <c r="M7385">
        <v>-300</v>
      </c>
      <c r="N7385">
        <v>-300</v>
      </c>
      <c r="O7385">
        <v>-300</v>
      </c>
    </row>
    <row r="7386" spans="1:15" x14ac:dyDescent="0.2">
      <c r="A7386">
        <v>0.90124511718800004</v>
      </c>
      <c r="B7386">
        <v>-116.718603182</v>
      </c>
      <c r="C7386">
        <v>-116.736932247</v>
      </c>
      <c r="D7386">
        <v>-116.74168354</v>
      </c>
      <c r="E7386">
        <v>-116.75049746400001</v>
      </c>
      <c r="F7386">
        <v>-116.769646642</v>
      </c>
      <c r="G7386">
        <v>-116.816675565</v>
      </c>
      <c r="H7386">
        <v>0</v>
      </c>
      <c r="I7386">
        <v>0.90124511718800004</v>
      </c>
      <c r="J7386">
        <v>-196.23536351600001</v>
      </c>
      <c r="K7386">
        <v>-192.95232468200001</v>
      </c>
      <c r="L7386">
        <v>-298.05494843000002</v>
      </c>
      <c r="M7386">
        <v>-300</v>
      </c>
      <c r="N7386">
        <v>-300</v>
      </c>
      <c r="O7386">
        <v>-300</v>
      </c>
    </row>
    <row r="7387" spans="1:15" x14ac:dyDescent="0.2">
      <c r="A7387">
        <v>0.9013671875</v>
      </c>
      <c r="B7387">
        <v>-116.641743629</v>
      </c>
      <c r="C7387">
        <v>-116.660087977</v>
      </c>
      <c r="D7387">
        <v>-116.66484253599999</v>
      </c>
      <c r="E7387">
        <v>-116.673660047</v>
      </c>
      <c r="F7387">
        <v>-116.692816284</v>
      </c>
      <c r="G7387">
        <v>-116.73986148900001</v>
      </c>
      <c r="H7387">
        <v>0</v>
      </c>
      <c r="I7387">
        <v>0.9013671875</v>
      </c>
      <c r="J7387">
        <v>-210.068820268</v>
      </c>
      <c r="K7387">
        <v>-191.54671295</v>
      </c>
      <c r="L7387">
        <v>-292.21498729699999</v>
      </c>
      <c r="M7387">
        <v>-300</v>
      </c>
      <c r="N7387">
        <v>-300</v>
      </c>
      <c r="O7387">
        <v>-300</v>
      </c>
    </row>
    <row r="7388" spans="1:15" x14ac:dyDescent="0.2">
      <c r="A7388">
        <v>0.90148925781199996</v>
      </c>
      <c r="B7388">
        <v>-116.569315269</v>
      </c>
      <c r="C7388">
        <v>-116.587674908</v>
      </c>
      <c r="D7388">
        <v>-116.592432733</v>
      </c>
      <c r="E7388">
        <v>-116.601253829</v>
      </c>
      <c r="F7388">
        <v>-116.62041712200001</v>
      </c>
      <c r="G7388">
        <v>-116.667478601</v>
      </c>
      <c r="H7388">
        <v>0</v>
      </c>
      <c r="I7388">
        <v>0.90148925781199996</v>
      </c>
      <c r="J7388">
        <v>-201.38831129100001</v>
      </c>
      <c r="K7388">
        <v>-190.40936396399999</v>
      </c>
      <c r="L7388">
        <v>-283.05875254199998</v>
      </c>
      <c r="M7388">
        <v>-300</v>
      </c>
      <c r="N7388">
        <v>-300</v>
      </c>
      <c r="O7388">
        <v>-300</v>
      </c>
    </row>
    <row r="7389" spans="1:15" x14ac:dyDescent="0.2">
      <c r="A7389">
        <v>0.901611328125</v>
      </c>
      <c r="B7389">
        <v>-116.50124639800001</v>
      </c>
      <c r="C7389">
        <v>-116.519621333</v>
      </c>
      <c r="D7389">
        <v>-116.524382425</v>
      </c>
      <c r="E7389">
        <v>-116.533207105</v>
      </c>
      <c r="F7389">
        <v>-116.552377452</v>
      </c>
      <c r="G7389">
        <v>-116.59945519599999</v>
      </c>
      <c r="H7389">
        <v>0</v>
      </c>
      <c r="I7389">
        <v>0.901611328125</v>
      </c>
      <c r="J7389">
        <v>-197.50941653000001</v>
      </c>
      <c r="K7389">
        <v>-189.509025205</v>
      </c>
      <c r="L7389">
        <v>-288.04827958800001</v>
      </c>
      <c r="M7389">
        <v>-300</v>
      </c>
      <c r="N7389">
        <v>-300</v>
      </c>
      <c r="O7389">
        <v>-300</v>
      </c>
    </row>
    <row r="7390" spans="1:15" x14ac:dyDescent="0.2">
      <c r="A7390">
        <v>0.90173339843800004</v>
      </c>
      <c r="B7390">
        <v>-116.437470667</v>
      </c>
      <c r="C7390">
        <v>-116.45586090499999</v>
      </c>
      <c r="D7390">
        <v>-116.460625264</v>
      </c>
      <c r="E7390">
        <v>-116.469453527</v>
      </c>
      <c r="F7390">
        <v>-116.488630925</v>
      </c>
      <c r="G7390">
        <v>-116.535724927</v>
      </c>
      <c r="H7390">
        <v>0</v>
      </c>
      <c r="I7390">
        <v>0.90173339843800004</v>
      </c>
      <c r="J7390">
        <v>-201.70547015099999</v>
      </c>
      <c r="K7390">
        <v>-188.81717807699999</v>
      </c>
      <c r="L7390">
        <v>-283.082557818</v>
      </c>
      <c r="M7390">
        <v>-300</v>
      </c>
      <c r="N7390">
        <v>-299.25055478000002</v>
      </c>
      <c r="O7390">
        <v>-300</v>
      </c>
    </row>
    <row r="7391" spans="1:15" x14ac:dyDescent="0.2">
      <c r="A7391">
        <v>0.90185546875</v>
      </c>
      <c r="B7391">
        <v>-116.377926812</v>
      </c>
      <c r="C7391">
        <v>-116.396332359</v>
      </c>
      <c r="D7391">
        <v>-116.401099985</v>
      </c>
      <c r="E7391">
        <v>-116.40993183</v>
      </c>
      <c r="F7391">
        <v>-116.429116276</v>
      </c>
      <c r="G7391">
        <v>-116.476226529</v>
      </c>
      <c r="H7391">
        <v>0</v>
      </c>
      <c r="I7391">
        <v>0.90185546875</v>
      </c>
      <c r="J7391">
        <v>-206.29994116200001</v>
      </c>
      <c r="K7391">
        <v>-188.31221214300001</v>
      </c>
      <c r="L7391">
        <v>-292.535887393</v>
      </c>
      <c r="M7391">
        <v>-300</v>
      </c>
      <c r="N7391">
        <v>-296.007198281</v>
      </c>
      <c r="O7391">
        <v>-300</v>
      </c>
    </row>
    <row r="7392" spans="1:15" x14ac:dyDescent="0.2">
      <c r="A7392">
        <v>0.90197753906199996</v>
      </c>
      <c r="B7392">
        <v>-116.32255840099999</v>
      </c>
      <c r="C7392">
        <v>-116.340979264</v>
      </c>
      <c r="D7392">
        <v>-116.345750157</v>
      </c>
      <c r="E7392">
        <v>-116.354585583</v>
      </c>
      <c r="F7392">
        <v>-116.373777074</v>
      </c>
      <c r="G7392">
        <v>-116.42090356999999</v>
      </c>
      <c r="H7392">
        <v>0</v>
      </c>
      <c r="I7392">
        <v>0.90197753906199996</v>
      </c>
      <c r="J7392">
        <v>-194.16131042699999</v>
      </c>
      <c r="K7392">
        <v>-187.98057686999999</v>
      </c>
      <c r="L7392">
        <v>-296.07898989500001</v>
      </c>
      <c r="M7392">
        <v>-300</v>
      </c>
      <c r="N7392">
        <v>-300</v>
      </c>
      <c r="O7392">
        <v>-299.336817645</v>
      </c>
    </row>
    <row r="7393" spans="1:15" x14ac:dyDescent="0.2">
      <c r="A7393">
        <v>0.902099609375</v>
      </c>
      <c r="B7393">
        <v>-116.27131361399999</v>
      </c>
      <c r="C7393">
        <v>-116.289749798</v>
      </c>
      <c r="D7393">
        <v>-116.294523958</v>
      </c>
      <c r="E7393">
        <v>-116.303362964</v>
      </c>
      <c r="F7393">
        <v>-116.322561498</v>
      </c>
      <c r="G7393">
        <v>-116.369704228</v>
      </c>
      <c r="H7393">
        <v>0</v>
      </c>
      <c r="I7393">
        <v>0.902099609375</v>
      </c>
      <c r="J7393">
        <v>-190.954962142</v>
      </c>
      <c r="K7393">
        <v>-187.811200832</v>
      </c>
      <c r="L7393">
        <v>-297.786967371</v>
      </c>
      <c r="M7393">
        <v>-300</v>
      </c>
      <c r="N7393">
        <v>-300</v>
      </c>
      <c r="O7393">
        <v>-300</v>
      </c>
    </row>
    <row r="7394" spans="1:15" x14ac:dyDescent="0.2">
      <c r="A7394">
        <v>0.90222167968800004</v>
      </c>
      <c r="B7394">
        <v>-116.22414503500001</v>
      </c>
      <c r="C7394">
        <v>-116.24259654700001</v>
      </c>
      <c r="D7394">
        <v>-116.247373975</v>
      </c>
      <c r="E7394">
        <v>-116.25621655899999</v>
      </c>
      <c r="F7394">
        <v>-116.27542213300001</v>
      </c>
      <c r="G7394">
        <v>-116.32258109</v>
      </c>
      <c r="H7394">
        <v>0</v>
      </c>
      <c r="I7394">
        <v>0.90222167968800004</v>
      </c>
      <c r="J7394">
        <v>-191.76836482799999</v>
      </c>
      <c r="K7394">
        <v>-187.79048518100001</v>
      </c>
      <c r="L7394">
        <v>-291.83624785400002</v>
      </c>
      <c r="M7394">
        <v>-300</v>
      </c>
      <c r="N7394">
        <v>-300</v>
      </c>
      <c r="O7394">
        <v>-300</v>
      </c>
    </row>
    <row r="7395" spans="1:15" x14ac:dyDescent="0.2">
      <c r="A7395">
        <v>0.90234375</v>
      </c>
      <c r="B7395">
        <v>-116.181009477</v>
      </c>
      <c r="C7395">
        <v>-116.199476324</v>
      </c>
      <c r="D7395">
        <v>-116.20425702</v>
      </c>
      <c r="E7395">
        <v>-116.21310318099999</v>
      </c>
      <c r="F7395">
        <v>-116.23231579199999</v>
      </c>
      <c r="G7395">
        <v>-116.279490967</v>
      </c>
      <c r="H7395">
        <v>0</v>
      </c>
      <c r="I7395">
        <v>0.90234375</v>
      </c>
      <c r="J7395">
        <v>-198.441165434</v>
      </c>
      <c r="K7395">
        <v>-187.90423094900001</v>
      </c>
      <c r="L7395">
        <v>-293.19807570900002</v>
      </c>
      <c r="M7395">
        <v>-300</v>
      </c>
      <c r="N7395">
        <v>-300</v>
      </c>
      <c r="O7395">
        <v>-300</v>
      </c>
    </row>
    <row r="7396" spans="1:15" x14ac:dyDescent="0.2">
      <c r="A7396">
        <v>0.90246582031199996</v>
      </c>
      <c r="B7396">
        <v>-116.141867815</v>
      </c>
      <c r="C7396">
        <v>-116.160350003</v>
      </c>
      <c r="D7396">
        <v>-116.165133966</v>
      </c>
      <c r="E7396">
        <v>-116.173983705</v>
      </c>
      <c r="F7396">
        <v>-116.19320335</v>
      </c>
      <c r="G7396">
        <v>-116.240394735</v>
      </c>
      <c r="H7396">
        <v>0</v>
      </c>
      <c r="I7396">
        <v>0.90246582031199996</v>
      </c>
      <c r="J7396">
        <v>-202.46275986800001</v>
      </c>
      <c r="K7396">
        <v>-188.14190398</v>
      </c>
      <c r="L7396">
        <v>-227.812307648</v>
      </c>
      <c r="M7396">
        <v>-300</v>
      </c>
      <c r="N7396">
        <v>-300</v>
      </c>
      <c r="O7396">
        <v>-300</v>
      </c>
    </row>
    <row r="7397" spans="1:15" x14ac:dyDescent="0.2">
      <c r="A7397">
        <v>0.902587890625</v>
      </c>
      <c r="B7397">
        <v>-116.106684843</v>
      </c>
      <c r="C7397">
        <v>-116.12518237800001</v>
      </c>
      <c r="D7397">
        <v>-116.12996961</v>
      </c>
      <c r="E7397">
        <v>-116.138822924</v>
      </c>
      <c r="F7397">
        <v>-116.1580496</v>
      </c>
      <c r="G7397">
        <v>-116.20525718899999</v>
      </c>
      <c r="H7397">
        <v>0</v>
      </c>
      <c r="I7397">
        <v>0.902587890625</v>
      </c>
      <c r="J7397">
        <v>-192.470045728</v>
      </c>
      <c r="K7397">
        <v>-188.49509078700001</v>
      </c>
      <c r="L7397">
        <v>-205.15124412500001</v>
      </c>
      <c r="M7397">
        <v>-299.04533565899999</v>
      </c>
      <c r="N7397">
        <v>-300</v>
      </c>
      <c r="O7397">
        <v>-300</v>
      </c>
    </row>
    <row r="7398" spans="1:15" x14ac:dyDescent="0.2">
      <c r="A7398">
        <v>0.90270996093800004</v>
      </c>
      <c r="B7398">
        <v>-116.075429145</v>
      </c>
      <c r="C7398">
        <v>-116.093942033</v>
      </c>
      <c r="D7398">
        <v>-116.098732533</v>
      </c>
      <c r="E7398">
        <v>-116.107589421</v>
      </c>
      <c r="F7398">
        <v>-116.12682312600001</v>
      </c>
      <c r="G7398">
        <v>-116.17404691</v>
      </c>
      <c r="H7398">
        <v>0</v>
      </c>
      <c r="I7398">
        <v>0.90270996093800004</v>
      </c>
      <c r="J7398">
        <v>-190.805028822</v>
      </c>
      <c r="K7398">
        <v>-188.951133132</v>
      </c>
      <c r="L7398">
        <v>-192.924593982</v>
      </c>
      <c r="M7398">
        <v>-297.748270639</v>
      </c>
      <c r="N7398">
        <v>-300</v>
      </c>
      <c r="O7398">
        <v>-299.06531996500001</v>
      </c>
    </row>
    <row r="7399" spans="1:15" x14ac:dyDescent="0.2">
      <c r="A7399">
        <v>0.90283203125</v>
      </c>
      <c r="B7399">
        <v>-116.04807298</v>
      </c>
      <c r="C7399">
        <v>-116.06660122700001</v>
      </c>
      <c r="D7399">
        <v>-116.071394997</v>
      </c>
      <c r="E7399">
        <v>-116.080255458</v>
      </c>
      <c r="F7399">
        <v>-116.09949618900001</v>
      </c>
      <c r="G7399">
        <v>-116.146736159</v>
      </c>
      <c r="H7399">
        <v>0</v>
      </c>
      <c r="I7399">
        <v>0.90283203125</v>
      </c>
      <c r="J7399">
        <v>-194.21142960500001</v>
      </c>
      <c r="K7399">
        <v>-189.49030011400001</v>
      </c>
      <c r="L7399">
        <v>-186.98164031100001</v>
      </c>
      <c r="M7399">
        <v>-300</v>
      </c>
      <c r="N7399">
        <v>-295.69287825599997</v>
      </c>
      <c r="O7399">
        <v>-300</v>
      </c>
    </row>
    <row r="7400" spans="1:15" x14ac:dyDescent="0.2">
      <c r="A7400">
        <v>0.90295410156199996</v>
      </c>
      <c r="B7400">
        <v>-116.02459218600001</v>
      </c>
      <c r="C7400">
        <v>-116.043135799</v>
      </c>
      <c r="D7400">
        <v>-116.04793283799999</v>
      </c>
      <c r="E7400">
        <v>-116.056796871</v>
      </c>
      <c r="F7400">
        <v>-116.07604462499999</v>
      </c>
      <c r="G7400">
        <v>-116.123300774</v>
      </c>
      <c r="H7400">
        <v>0</v>
      </c>
      <c r="I7400">
        <v>0.90295410156199996</v>
      </c>
      <c r="J7400">
        <v>-222.96514319799999</v>
      </c>
      <c r="K7400">
        <v>-190.08903119300001</v>
      </c>
      <c r="L7400">
        <v>-185.395793943</v>
      </c>
      <c r="M7400">
        <v>-300</v>
      </c>
      <c r="N7400">
        <v>-298.91010649899999</v>
      </c>
      <c r="O7400">
        <v>-300</v>
      </c>
    </row>
    <row r="7401" spans="1:15" x14ac:dyDescent="0.2">
      <c r="A7401">
        <v>0.903076171875</v>
      </c>
      <c r="B7401">
        <v>-116.004966094</v>
      </c>
      <c r="C7401">
        <v>-116.023525079</v>
      </c>
      <c r="D7401">
        <v>-116.028325387</v>
      </c>
      <c r="E7401">
        <v>-116.037192991</v>
      </c>
      <c r="F7401">
        <v>-116.05644776600001</v>
      </c>
      <c r="G7401">
        <v>-116.103720086</v>
      </c>
      <c r="H7401">
        <v>0</v>
      </c>
      <c r="I7401">
        <v>0.903076171875</v>
      </c>
      <c r="J7401">
        <v>-192.83952119599999</v>
      </c>
      <c r="K7401">
        <v>-190.72231155599999</v>
      </c>
      <c r="L7401">
        <v>-186.43561041800001</v>
      </c>
      <c r="M7401">
        <v>-300</v>
      </c>
      <c r="N7401">
        <v>-300</v>
      </c>
      <c r="O7401">
        <v>-300</v>
      </c>
    </row>
    <row r="7402" spans="1:15" x14ac:dyDescent="0.2">
      <c r="A7402">
        <v>0.90319824218800004</v>
      </c>
      <c r="B7402">
        <v>-115.989177455</v>
      </c>
      <c r="C7402">
        <v>-116.007751818</v>
      </c>
      <c r="D7402">
        <v>-116.012555396</v>
      </c>
      <c r="E7402">
        <v>-116.02142657</v>
      </c>
      <c r="F7402">
        <v>-116.040688362</v>
      </c>
      <c r="G7402">
        <v>-116.087976845</v>
      </c>
      <c r="H7402">
        <v>0</v>
      </c>
      <c r="I7402">
        <v>0.90319824218800004</v>
      </c>
      <c r="J7402">
        <v>-188.760931102</v>
      </c>
      <c r="K7402">
        <v>-191.36002184</v>
      </c>
      <c r="L7402">
        <v>-188.39105011199999</v>
      </c>
      <c r="M7402">
        <v>-299.43346146900001</v>
      </c>
      <c r="N7402">
        <v>-300</v>
      </c>
      <c r="O7402">
        <v>-300</v>
      </c>
    </row>
    <row r="7403" spans="1:15" x14ac:dyDescent="0.2">
      <c r="A7403">
        <v>0.9033203125</v>
      </c>
      <c r="B7403">
        <v>-115.977212382</v>
      </c>
      <c r="C7403">
        <v>-115.995802129</v>
      </c>
      <c r="D7403">
        <v>-116.000608978</v>
      </c>
      <c r="E7403">
        <v>-116.00948372000001</v>
      </c>
      <c r="F7403">
        <v>-116.02875252699999</v>
      </c>
      <c r="G7403">
        <v>-116.07605716499999</v>
      </c>
      <c r="H7403">
        <v>0</v>
      </c>
      <c r="I7403">
        <v>0.9033203125</v>
      </c>
      <c r="J7403">
        <v>-189.17388016300001</v>
      </c>
      <c r="K7403">
        <v>-191.96261520199999</v>
      </c>
      <c r="L7403">
        <v>-190.47438122200001</v>
      </c>
      <c r="M7403">
        <v>-300</v>
      </c>
      <c r="N7403">
        <v>-300</v>
      </c>
      <c r="O7403">
        <v>-300</v>
      </c>
    </row>
    <row r="7404" spans="1:15" x14ac:dyDescent="0.2">
      <c r="A7404">
        <v>0.90344238281199996</v>
      </c>
      <c r="B7404">
        <v>-115.969060302</v>
      </c>
      <c r="C7404">
        <v>-115.98766544</v>
      </c>
      <c r="D7404">
        <v>-115.992475559</v>
      </c>
      <c r="E7404">
        <v>-116.001353869</v>
      </c>
      <c r="F7404">
        <v>-116.020629688</v>
      </c>
      <c r="G7404">
        <v>-116.06795047200001</v>
      </c>
      <c r="H7404">
        <v>0</v>
      </c>
      <c r="I7404">
        <v>0.90344238281199996</v>
      </c>
      <c r="J7404">
        <v>-195.09078023800001</v>
      </c>
      <c r="K7404">
        <v>-192.484406033</v>
      </c>
      <c r="L7404">
        <v>-192.65419674699999</v>
      </c>
      <c r="M7404">
        <v>-300</v>
      </c>
      <c r="N7404">
        <v>-300</v>
      </c>
      <c r="O7404">
        <v>-300</v>
      </c>
    </row>
    <row r="7405" spans="1:15" x14ac:dyDescent="0.2">
      <c r="A7405">
        <v>0.903564453125</v>
      </c>
      <c r="B7405">
        <v>-115.96471391999999</v>
      </c>
      <c r="C7405">
        <v>-115.983334455</v>
      </c>
      <c r="D7405">
        <v>-115.988147844</v>
      </c>
      <c r="E7405">
        <v>-115.997029721</v>
      </c>
      <c r="F7405">
        <v>-116.01631254900001</v>
      </c>
      <c r="G7405">
        <v>-116.063649473</v>
      </c>
      <c r="H7405">
        <v>0</v>
      </c>
      <c r="I7405">
        <v>0.903564453125</v>
      </c>
      <c r="J7405">
        <v>-201.85582524</v>
      </c>
      <c r="K7405">
        <v>-192.88367268600001</v>
      </c>
      <c r="L7405">
        <v>-194.925826914</v>
      </c>
      <c r="M7405">
        <v>-300</v>
      </c>
      <c r="N7405">
        <v>-300</v>
      </c>
      <c r="O7405">
        <v>-300</v>
      </c>
    </row>
    <row r="7406" spans="1:15" x14ac:dyDescent="0.2">
      <c r="A7406">
        <v>0.90368652343800004</v>
      </c>
      <c r="B7406">
        <v>-115.964169196</v>
      </c>
      <c r="C7406">
        <v>-115.98280513500001</v>
      </c>
      <c r="D7406">
        <v>-115.987621795</v>
      </c>
      <c r="E7406">
        <v>-115.996507237</v>
      </c>
      <c r="F7406">
        <v>-116.015797072</v>
      </c>
      <c r="G7406">
        <v>-116.063150126</v>
      </c>
      <c r="H7406">
        <v>0</v>
      </c>
      <c r="I7406">
        <v>0.90368652343800004</v>
      </c>
      <c r="J7406">
        <v>-190.129922502</v>
      </c>
      <c r="K7406">
        <v>-193.131051348</v>
      </c>
      <c r="L7406">
        <v>-197.31171205199999</v>
      </c>
      <c r="M7406">
        <v>-300</v>
      </c>
      <c r="N7406">
        <v>-300</v>
      </c>
      <c r="O7406">
        <v>-300</v>
      </c>
    </row>
    <row r="7407" spans="1:15" x14ac:dyDescent="0.2">
      <c r="A7407">
        <v>0.90380859375</v>
      </c>
      <c r="B7407">
        <v>-115.967425332</v>
      </c>
      <c r="C7407">
        <v>-115.986076681</v>
      </c>
      <c r="D7407">
        <v>-115.990896612</v>
      </c>
      <c r="E7407">
        <v>-115.999785618</v>
      </c>
      <c r="F7407">
        <v>-116.01908245600001</v>
      </c>
      <c r="G7407">
        <v>-116.066451634</v>
      </c>
      <c r="H7407">
        <v>0</v>
      </c>
      <c r="I7407">
        <v>0.90380859375</v>
      </c>
      <c r="J7407">
        <v>-187.647143019</v>
      </c>
      <c r="K7407">
        <v>-193.212061992</v>
      </c>
      <c r="L7407">
        <v>-199.80997127500001</v>
      </c>
      <c r="M7407">
        <v>-300</v>
      </c>
      <c r="N7407">
        <v>-300</v>
      </c>
      <c r="O7407">
        <v>-300</v>
      </c>
    </row>
    <row r="7408" spans="1:15" x14ac:dyDescent="0.2">
      <c r="A7408">
        <v>0.90393066406199996</v>
      </c>
      <c r="B7408">
        <v>-115.97448477</v>
      </c>
      <c r="C7408">
        <v>-115.99315153400001</v>
      </c>
      <c r="D7408">
        <v>-115.997974736</v>
      </c>
      <c r="E7408">
        <v>-116.006867306</v>
      </c>
      <c r="F7408">
        <v>-116.026171144</v>
      </c>
      <c r="G7408">
        <v>-116.07355643699999</v>
      </c>
      <c r="H7408">
        <v>0</v>
      </c>
      <c r="I7408">
        <v>0.90393066406199996</v>
      </c>
      <c r="J7408">
        <v>-189.258692486</v>
      </c>
      <c r="K7408">
        <v>-193.12792064800001</v>
      </c>
      <c r="L7408">
        <v>-202.44324998900001</v>
      </c>
      <c r="M7408">
        <v>-300</v>
      </c>
      <c r="N7408">
        <v>-300</v>
      </c>
      <c r="O7408">
        <v>-300</v>
      </c>
    </row>
    <row r="7409" spans="1:15" x14ac:dyDescent="0.2">
      <c r="A7409">
        <v>0.904052734375</v>
      </c>
      <c r="B7409">
        <v>-115.985353198</v>
      </c>
      <c r="C7409">
        <v>-116.00403538499999</v>
      </c>
      <c r="D7409">
        <v>-116.008861858</v>
      </c>
      <c r="E7409">
        <v>-116.01775799000001</v>
      </c>
      <c r="F7409">
        <v>-116.037068827</v>
      </c>
      <c r="G7409">
        <v>-116.08447022599999</v>
      </c>
      <c r="H7409">
        <v>0</v>
      </c>
      <c r="I7409">
        <v>0.904052734375</v>
      </c>
      <c r="J7409">
        <v>-197.523946854</v>
      </c>
      <c r="K7409">
        <v>-192.89788341400001</v>
      </c>
      <c r="L7409">
        <v>-205.218336679</v>
      </c>
      <c r="M7409">
        <v>-300</v>
      </c>
      <c r="N7409">
        <v>-300</v>
      </c>
      <c r="O7409">
        <v>-300</v>
      </c>
    </row>
    <row r="7410" spans="1:15" x14ac:dyDescent="0.2">
      <c r="A7410">
        <v>0.90417480468800004</v>
      </c>
      <c r="B7410">
        <v>-116.00003958000001</v>
      </c>
      <c r="C7410">
        <v>-116.018737195</v>
      </c>
      <c r="D7410">
        <v>-116.02356693999999</v>
      </c>
      <c r="E7410">
        <v>-116.032466633</v>
      </c>
      <c r="F7410">
        <v>-116.051784465</v>
      </c>
      <c r="G7410">
        <v>-116.099201963</v>
      </c>
      <c r="H7410">
        <v>0</v>
      </c>
      <c r="I7410">
        <v>0.90417480468800004</v>
      </c>
      <c r="J7410">
        <v>-198.123734738</v>
      </c>
      <c r="K7410">
        <v>-192.55887262499999</v>
      </c>
      <c r="L7410">
        <v>-208.15471303199999</v>
      </c>
      <c r="M7410">
        <v>-300</v>
      </c>
      <c r="N7410">
        <v>-300</v>
      </c>
      <c r="O7410">
        <v>-300</v>
      </c>
    </row>
    <row r="7411" spans="1:15" x14ac:dyDescent="0.2">
      <c r="A7411">
        <v>0.904296875</v>
      </c>
      <c r="B7411">
        <v>-116.01855617699999</v>
      </c>
      <c r="C7411">
        <v>-116.037269227</v>
      </c>
      <c r="D7411">
        <v>-116.042102245</v>
      </c>
      <c r="E7411">
        <v>-116.05100549700001</v>
      </c>
      <c r="F7411">
        <v>-116.070330321</v>
      </c>
      <c r="G7411">
        <v>-116.11776390999999</v>
      </c>
      <c r="H7411">
        <v>0</v>
      </c>
      <c r="I7411">
        <v>0.904296875</v>
      </c>
      <c r="J7411">
        <v>-190.12761610000001</v>
      </c>
      <c r="K7411">
        <v>-192.15749493800001</v>
      </c>
      <c r="L7411">
        <v>-211.27405136199999</v>
      </c>
      <c r="M7411">
        <v>-300</v>
      </c>
      <c r="N7411">
        <v>-300</v>
      </c>
      <c r="O7411">
        <v>-300</v>
      </c>
    </row>
    <row r="7412" spans="1:15" x14ac:dyDescent="0.2">
      <c r="A7412">
        <v>0.90441894531199996</v>
      </c>
      <c r="B7412">
        <v>-116.040918601</v>
      </c>
      <c r="C7412">
        <v>-116.05964709200001</v>
      </c>
      <c r="D7412">
        <v>-116.064483381</v>
      </c>
      <c r="E7412">
        <v>-116.07339019200001</v>
      </c>
      <c r="F7412">
        <v>-116.092722006</v>
      </c>
      <c r="G7412">
        <v>-116.140171677</v>
      </c>
      <c r="H7412">
        <v>0</v>
      </c>
      <c r="I7412">
        <v>0.90441894531199996</v>
      </c>
      <c r="J7412">
        <v>-189.18607928700001</v>
      </c>
      <c r="K7412">
        <v>-191.7384888</v>
      </c>
      <c r="L7412">
        <v>-214.59268180399999</v>
      </c>
      <c r="M7412">
        <v>-240.65067751999999</v>
      </c>
      <c r="N7412">
        <v>-300</v>
      </c>
      <c r="O7412">
        <v>-300</v>
      </c>
    </row>
    <row r="7413" spans="1:15" x14ac:dyDescent="0.2">
      <c r="A7413">
        <v>0.904541015625</v>
      </c>
      <c r="B7413">
        <v>-116.067145861</v>
      </c>
      <c r="C7413">
        <v>-116.0858898</v>
      </c>
      <c r="D7413">
        <v>-116.090729362</v>
      </c>
      <c r="E7413">
        <v>-116.09963973000001</v>
      </c>
      <c r="F7413">
        <v>-116.118978531</v>
      </c>
      <c r="G7413">
        <v>-116.166444277</v>
      </c>
      <c r="H7413">
        <v>0</v>
      </c>
      <c r="I7413">
        <v>0.904541015625</v>
      </c>
      <c r="J7413">
        <v>-193.187616134</v>
      </c>
      <c r="K7413">
        <v>-191.33906491900001</v>
      </c>
      <c r="L7413">
        <v>-218.149480514</v>
      </c>
      <c r="M7413">
        <v>-222.52135092200001</v>
      </c>
      <c r="N7413">
        <v>-300</v>
      </c>
      <c r="O7413">
        <v>-300</v>
      </c>
    </row>
    <row r="7414" spans="1:15" x14ac:dyDescent="0.2">
      <c r="A7414">
        <v>0.90466308593800004</v>
      </c>
      <c r="B7414">
        <v>-116.09726044200001</v>
      </c>
      <c r="C7414">
        <v>-116.116019834</v>
      </c>
      <c r="D7414">
        <v>-116.120862668</v>
      </c>
      <c r="E7414">
        <v>-116.12977659400001</v>
      </c>
      <c r="F7414">
        <v>-116.149122378</v>
      </c>
      <c r="G7414">
        <v>-116.19660419</v>
      </c>
      <c r="H7414">
        <v>0</v>
      </c>
      <c r="I7414">
        <v>0.90466308593800004</v>
      </c>
      <c r="J7414">
        <v>-219.365488097</v>
      </c>
      <c r="K7414">
        <v>-190.99154421899999</v>
      </c>
      <c r="L7414">
        <v>-221.96635344699999</v>
      </c>
      <c r="M7414">
        <v>-222.015946085</v>
      </c>
      <c r="N7414">
        <v>-300</v>
      </c>
      <c r="O7414">
        <v>-300</v>
      </c>
    </row>
    <row r="7415" spans="1:15" x14ac:dyDescent="0.2">
      <c r="A7415">
        <v>0.90478515625</v>
      </c>
      <c r="B7415">
        <v>-116.131288375</v>
      </c>
      <c r="C7415">
        <v>-116.150063227</v>
      </c>
      <c r="D7415">
        <v>-116.154909334</v>
      </c>
      <c r="E7415">
        <v>-116.16382681499999</v>
      </c>
      <c r="F7415">
        <v>-116.18317958</v>
      </c>
      <c r="G7415">
        <v>-116.23067745100001</v>
      </c>
      <c r="H7415">
        <v>0</v>
      </c>
      <c r="I7415">
        <v>0.90478515625</v>
      </c>
      <c r="J7415">
        <v>-192.531111157</v>
      </c>
      <c r="K7415">
        <v>-190.72695870199999</v>
      </c>
      <c r="L7415">
        <v>-226.098043292</v>
      </c>
      <c r="M7415">
        <v>-226.09550877199999</v>
      </c>
      <c r="N7415">
        <v>-300</v>
      </c>
      <c r="O7415">
        <v>-300</v>
      </c>
    </row>
    <row r="7416" spans="1:15" x14ac:dyDescent="0.2">
      <c r="A7416">
        <v>0.90490722656199996</v>
      </c>
      <c r="B7416">
        <v>-116.169259341</v>
      </c>
      <c r="C7416">
        <v>-116.188049659</v>
      </c>
      <c r="D7416">
        <v>-116.19289904</v>
      </c>
      <c r="E7416">
        <v>-116.201820075</v>
      </c>
      <c r="F7416">
        <v>-116.221179818</v>
      </c>
      <c r="G7416">
        <v>-116.268693739</v>
      </c>
      <c r="H7416">
        <v>0</v>
      </c>
      <c r="I7416">
        <v>0.90490722656199996</v>
      </c>
      <c r="J7416">
        <v>-188.91494447900001</v>
      </c>
      <c r="K7416">
        <v>-190.57352935599999</v>
      </c>
      <c r="L7416">
        <v>-230.589137507</v>
      </c>
      <c r="M7416">
        <v>-230.58787485400001</v>
      </c>
      <c r="N7416">
        <v>-300</v>
      </c>
      <c r="O7416">
        <v>-300</v>
      </c>
    </row>
    <row r="7417" spans="1:15" x14ac:dyDescent="0.2">
      <c r="A7417">
        <v>0.905029296875</v>
      </c>
      <c r="B7417">
        <v>-116.21120677499999</v>
      </c>
      <c r="C7417">
        <v>-116.230012565</v>
      </c>
      <c r="D7417">
        <v>-116.234865219</v>
      </c>
      <c r="E7417">
        <v>-116.243789807</v>
      </c>
      <c r="F7417">
        <v>-116.263156526</v>
      </c>
      <c r="G7417">
        <v>-116.31068648900001</v>
      </c>
      <c r="H7417">
        <v>0</v>
      </c>
      <c r="I7417">
        <v>0.905029296875</v>
      </c>
      <c r="J7417">
        <v>-189.615863389</v>
      </c>
      <c r="K7417">
        <v>-190.55383312199999</v>
      </c>
      <c r="L7417">
        <v>-235.51368476299999</v>
      </c>
      <c r="M7417">
        <v>-235.513136178</v>
      </c>
      <c r="N7417">
        <v>-300</v>
      </c>
      <c r="O7417">
        <v>-300</v>
      </c>
    </row>
    <row r="7418" spans="1:15" x14ac:dyDescent="0.2">
      <c r="A7418">
        <v>0.90515136718800004</v>
      </c>
      <c r="B7418">
        <v>-116.257167989</v>
      </c>
      <c r="C7418">
        <v>-116.275989259</v>
      </c>
      <c r="D7418">
        <v>-116.28084518599999</v>
      </c>
      <c r="E7418">
        <v>-116.289773326</v>
      </c>
      <c r="F7418">
        <v>-116.309147017</v>
      </c>
      <c r="G7418">
        <v>-116.356693015</v>
      </c>
      <c r="H7418">
        <v>0</v>
      </c>
      <c r="I7418">
        <v>0.90515136718800004</v>
      </c>
      <c r="J7418">
        <v>-194.91604573800001</v>
      </c>
      <c r="K7418">
        <v>-190.687613304</v>
      </c>
      <c r="L7418">
        <v>-240.96379084700001</v>
      </c>
      <c r="M7418">
        <v>-240.962934835</v>
      </c>
      <c r="N7418">
        <v>-300</v>
      </c>
      <c r="O7418">
        <v>-300</v>
      </c>
    </row>
    <row r="7419" spans="1:15" x14ac:dyDescent="0.2">
      <c r="A7419">
        <v>0.9052734375</v>
      </c>
      <c r="B7419">
        <v>-116.307184318</v>
      </c>
      <c r="C7419">
        <v>-116.32602107300001</v>
      </c>
      <c r="D7419">
        <v>-116.33088027399999</v>
      </c>
      <c r="E7419">
        <v>-116.33981196400001</v>
      </c>
      <c r="F7419">
        <v>-116.35919262500001</v>
      </c>
      <c r="G7419">
        <v>-116.40675465</v>
      </c>
      <c r="H7419">
        <v>0</v>
      </c>
      <c r="I7419">
        <v>0.9052734375</v>
      </c>
      <c r="J7419">
        <v>-219.55724396700001</v>
      </c>
      <c r="K7419">
        <v>-190.999397743</v>
      </c>
      <c r="L7419">
        <v>-247.057112792</v>
      </c>
      <c r="M7419">
        <v>-247.06018531199999</v>
      </c>
      <c r="N7419">
        <v>-300</v>
      </c>
      <c r="O7419">
        <v>-300</v>
      </c>
    </row>
    <row r="7420" spans="1:15" x14ac:dyDescent="0.2">
      <c r="A7420">
        <v>0.90539550781199996</v>
      </c>
      <c r="B7420">
        <v>-116.361301271</v>
      </c>
      <c r="C7420">
        <v>-116.380153517</v>
      </c>
      <c r="D7420">
        <v>-116.38501599200001</v>
      </c>
      <c r="E7420">
        <v>-116.393951233</v>
      </c>
      <c r="F7420">
        <v>-116.41333886</v>
      </c>
      <c r="G7420">
        <v>-116.46091690199999</v>
      </c>
      <c r="H7420">
        <v>0</v>
      </c>
      <c r="I7420">
        <v>0.90539550781199996</v>
      </c>
      <c r="J7420">
        <v>-197.02406543000001</v>
      </c>
      <c r="K7420">
        <v>-191.523843513</v>
      </c>
      <c r="L7420">
        <v>-253.97648925499999</v>
      </c>
      <c r="M7420">
        <v>-253.97742107799999</v>
      </c>
      <c r="N7420">
        <v>-258.34930281999999</v>
      </c>
      <c r="O7420">
        <v>-300</v>
      </c>
    </row>
    <row r="7421" spans="1:15" x14ac:dyDescent="0.2">
      <c r="A7421">
        <v>0.905517578125</v>
      </c>
      <c r="B7421">
        <v>-116.419568711</v>
      </c>
      <c r="C7421">
        <v>-116.438436454</v>
      </c>
      <c r="D7421">
        <v>-116.44330220400001</v>
      </c>
      <c r="E7421">
        <v>-116.452240993</v>
      </c>
      <c r="F7421">
        <v>-116.471635584</v>
      </c>
      <c r="G7421">
        <v>-116.519229637</v>
      </c>
      <c r="H7421">
        <v>0</v>
      </c>
      <c r="I7421">
        <v>0.905517578125</v>
      </c>
      <c r="J7421">
        <v>-196.66505537</v>
      </c>
      <c r="K7421">
        <v>-192.30746564699999</v>
      </c>
      <c r="L7421">
        <v>-261.964403226</v>
      </c>
      <c r="M7421">
        <v>-261.96962371299998</v>
      </c>
      <c r="N7421">
        <v>-261.96504009699999</v>
      </c>
      <c r="O7421">
        <v>-300</v>
      </c>
    </row>
    <row r="7422" spans="1:15" x14ac:dyDescent="0.2">
      <c r="A7422">
        <v>0.90563964843800004</v>
      </c>
      <c r="B7422">
        <v>-116.482041048</v>
      </c>
      <c r="C7422">
        <v>-116.500924295</v>
      </c>
      <c r="D7422">
        <v>-116.50579332</v>
      </c>
      <c r="E7422">
        <v>-116.514735656</v>
      </c>
      <c r="F7422">
        <v>-116.53413720899999</v>
      </c>
      <c r="G7422">
        <v>-116.581747263</v>
      </c>
      <c r="H7422">
        <v>0</v>
      </c>
      <c r="I7422">
        <v>0.90563964843800004</v>
      </c>
      <c r="J7422">
        <v>-210.71478613400001</v>
      </c>
      <c r="K7422">
        <v>-193.41543322199999</v>
      </c>
      <c r="L7422">
        <v>-271.42630567999998</v>
      </c>
      <c r="M7422">
        <v>-271.42209349699999</v>
      </c>
      <c r="N7422">
        <v>-271.42894418899999</v>
      </c>
      <c r="O7422">
        <v>-300</v>
      </c>
    </row>
    <row r="7423" spans="1:15" x14ac:dyDescent="0.2">
      <c r="A7423">
        <v>0.90576171875</v>
      </c>
      <c r="B7423">
        <v>-116.548777461</v>
      </c>
      <c r="C7423">
        <v>-116.56767621900001</v>
      </c>
      <c r="D7423">
        <v>-116.572548518</v>
      </c>
      <c r="E7423">
        <v>-116.5814944</v>
      </c>
      <c r="F7423">
        <v>-116.600902912</v>
      </c>
      <c r="G7423">
        <v>-116.648528959</v>
      </c>
      <c r="H7423">
        <v>0</v>
      </c>
      <c r="I7423">
        <v>0.90576171875</v>
      </c>
      <c r="J7423">
        <v>-196.62475796800001</v>
      </c>
      <c r="K7423">
        <v>-194.95513705400001</v>
      </c>
      <c r="L7423">
        <v>-283.01337357599999</v>
      </c>
      <c r="M7423">
        <v>-283.02027152800002</v>
      </c>
      <c r="N7423">
        <v>-283.007107873</v>
      </c>
      <c r="O7423">
        <v>-300</v>
      </c>
    </row>
    <row r="7424" spans="1:15" x14ac:dyDescent="0.2">
      <c r="A7424">
        <v>0.90588378906199996</v>
      </c>
      <c r="B7424">
        <v>-116.61984213700001</v>
      </c>
      <c r="C7424">
        <v>-116.63875641</v>
      </c>
      <c r="D7424">
        <v>-116.643631985</v>
      </c>
      <c r="E7424">
        <v>-116.652581412</v>
      </c>
      <c r="F7424">
        <v>-116.67199687900001</v>
      </c>
      <c r="G7424">
        <v>-116.71963891199999</v>
      </c>
      <c r="H7424">
        <v>0</v>
      </c>
      <c r="I7424">
        <v>0.90588378906199996</v>
      </c>
      <c r="J7424">
        <v>-190.82611768199999</v>
      </c>
      <c r="K7424">
        <v>-197.13257828799999</v>
      </c>
      <c r="L7424">
        <v>-297.98598089199999</v>
      </c>
      <c r="M7424">
        <v>-298.02678155299998</v>
      </c>
      <c r="N7424">
        <v>-297.93685472599998</v>
      </c>
      <c r="O7424">
        <v>-298.01591109700001</v>
      </c>
    </row>
    <row r="7425" spans="1:15" x14ac:dyDescent="0.2">
      <c r="A7425">
        <v>0.906005859375</v>
      </c>
      <c r="B7425">
        <v>-116.69530453500001</v>
      </c>
      <c r="C7425">
        <v>-116.714234332</v>
      </c>
      <c r="D7425">
        <v>-116.719113182</v>
      </c>
      <c r="E7425">
        <v>-116.728066153</v>
      </c>
      <c r="F7425">
        <v>-116.747488573</v>
      </c>
      <c r="G7425">
        <v>-116.795146583</v>
      </c>
      <c r="H7425">
        <v>0</v>
      </c>
      <c r="I7425">
        <v>0.906005859375</v>
      </c>
      <c r="J7425">
        <v>-190.093843187</v>
      </c>
      <c r="K7425">
        <v>-200.412748784</v>
      </c>
      <c r="L7425">
        <v>-300</v>
      </c>
      <c r="M7425">
        <v>-300</v>
      </c>
      <c r="N7425">
        <v>-300</v>
      </c>
      <c r="O7425">
        <v>-300</v>
      </c>
    </row>
    <row r="7426" spans="1:15" x14ac:dyDescent="0.2">
      <c r="A7426">
        <v>0.90612792968800004</v>
      </c>
      <c r="B7426">
        <v>-116.77523969000001</v>
      </c>
      <c r="C7426">
        <v>-116.794185016</v>
      </c>
      <c r="D7426">
        <v>-116.79906714099999</v>
      </c>
      <c r="E7426">
        <v>-116.808023655</v>
      </c>
      <c r="F7426">
        <v>-116.827453025</v>
      </c>
      <c r="G7426">
        <v>-116.87512700400001</v>
      </c>
      <c r="H7426">
        <v>0</v>
      </c>
      <c r="I7426">
        <v>0.90612792968800004</v>
      </c>
      <c r="J7426">
        <v>-193.90550220099999</v>
      </c>
      <c r="K7426">
        <v>-206.27247186299999</v>
      </c>
      <c r="L7426">
        <v>-300</v>
      </c>
      <c r="M7426">
        <v>-300</v>
      </c>
      <c r="N7426">
        <v>-300</v>
      </c>
      <c r="O7426">
        <v>-300</v>
      </c>
    </row>
    <row r="7427" spans="1:15" x14ac:dyDescent="0.2">
      <c r="A7427">
        <v>0.90625</v>
      </c>
      <c r="B7427">
        <v>-116.85972853200001</v>
      </c>
      <c r="C7427">
        <v>-116.878689392</v>
      </c>
      <c r="D7427">
        <v>-116.88357479299999</v>
      </c>
      <c r="E7427">
        <v>-116.892534849</v>
      </c>
      <c r="F7427">
        <v>-116.911971166</v>
      </c>
      <c r="G7427">
        <v>-116.959661106</v>
      </c>
      <c r="H7427">
        <v>0</v>
      </c>
      <c r="I7427">
        <v>0.90625</v>
      </c>
      <c r="J7427">
        <v>-300</v>
      </c>
      <c r="K7427">
        <v>-300</v>
      </c>
      <c r="L7427">
        <v>-300</v>
      </c>
      <c r="M7427">
        <v>-300</v>
      </c>
      <c r="N7427">
        <v>-300</v>
      </c>
      <c r="O7427">
        <v>-300</v>
      </c>
    </row>
    <row r="7428" spans="1:15" x14ac:dyDescent="0.2">
      <c r="A7428">
        <v>0.90637207031199996</v>
      </c>
      <c r="B7428">
        <v>-116.94885825</v>
      </c>
      <c r="C7428">
        <v>-116.96783465199999</v>
      </c>
      <c r="D7428">
        <v>-116.972723329</v>
      </c>
      <c r="E7428">
        <v>-116.98168692599999</v>
      </c>
      <c r="F7428">
        <v>-117.001130186</v>
      </c>
      <c r="G7428">
        <v>-117.04883608</v>
      </c>
      <c r="H7428">
        <v>0</v>
      </c>
      <c r="I7428">
        <v>0.90637207031199996</v>
      </c>
      <c r="J7428">
        <v>-193.909062664</v>
      </c>
      <c r="K7428">
        <v>-206.186634596</v>
      </c>
      <c r="L7428">
        <v>-300</v>
      </c>
      <c r="M7428">
        <v>-300</v>
      </c>
      <c r="N7428">
        <v>-300</v>
      </c>
      <c r="O7428">
        <v>-300</v>
      </c>
    </row>
    <row r="7429" spans="1:15" x14ac:dyDescent="0.2">
      <c r="A7429">
        <v>0.906494140625</v>
      </c>
      <c r="B7429">
        <v>-117.042722693</v>
      </c>
      <c r="C7429">
        <v>-117.061714643</v>
      </c>
      <c r="D7429">
        <v>-117.066606596</v>
      </c>
      <c r="E7429">
        <v>-117.075573733</v>
      </c>
      <c r="F7429">
        <v>-117.095023934</v>
      </c>
      <c r="G7429">
        <v>-117.142745772</v>
      </c>
      <c r="H7429">
        <v>0</v>
      </c>
      <c r="I7429">
        <v>0.906494140625</v>
      </c>
      <c r="J7429">
        <v>-190.10102889800001</v>
      </c>
      <c r="K7429">
        <v>-200.241070536</v>
      </c>
      <c r="L7429">
        <v>-300</v>
      </c>
      <c r="M7429">
        <v>-300</v>
      </c>
      <c r="N7429">
        <v>-300</v>
      </c>
      <c r="O7429">
        <v>-300</v>
      </c>
    </row>
    <row r="7430" spans="1:15" x14ac:dyDescent="0.2">
      <c r="A7430">
        <v>0.90661621093800004</v>
      </c>
      <c r="B7430">
        <v>-117.141422811</v>
      </c>
      <c r="C7430">
        <v>-117.160430315</v>
      </c>
      <c r="D7430">
        <v>-117.165325545</v>
      </c>
      <c r="E7430">
        <v>-117.174296219</v>
      </c>
      <c r="F7430">
        <v>-117.193753359</v>
      </c>
      <c r="G7430">
        <v>-117.241491134</v>
      </c>
      <c r="H7430">
        <v>0</v>
      </c>
      <c r="I7430">
        <v>0.90661621093800004</v>
      </c>
      <c r="J7430">
        <v>-190.83706550700001</v>
      </c>
      <c r="K7430">
        <v>-196.87506165400001</v>
      </c>
      <c r="L7430">
        <v>-297.64718766999999</v>
      </c>
      <c r="M7430">
        <v>-297.737931135</v>
      </c>
      <c r="N7430">
        <v>-297.74014259</v>
      </c>
      <c r="O7430">
        <v>-297.572268812</v>
      </c>
    </row>
    <row r="7431" spans="1:15" x14ac:dyDescent="0.2">
      <c r="A7431">
        <v>0.90673828125</v>
      </c>
      <c r="B7431">
        <v>-117.24506714</v>
      </c>
      <c r="C7431">
        <v>-117.264090205</v>
      </c>
      <c r="D7431">
        <v>-117.26898871100001</v>
      </c>
      <c r="E7431">
        <v>-117.277962923</v>
      </c>
      <c r="F7431">
        <v>-117.29742699800001</v>
      </c>
      <c r="G7431">
        <v>-117.345180701</v>
      </c>
      <c r="H7431">
        <v>0</v>
      </c>
      <c r="I7431">
        <v>0.90673828125</v>
      </c>
      <c r="J7431">
        <v>-196.63967113800001</v>
      </c>
      <c r="K7431">
        <v>-194.61177872900001</v>
      </c>
      <c r="L7431">
        <v>-282.67497562900002</v>
      </c>
      <c r="M7431">
        <v>-282.67589955099999</v>
      </c>
      <c r="N7431">
        <v>-282.67413706299999</v>
      </c>
      <c r="O7431">
        <v>-300</v>
      </c>
    </row>
    <row r="7432" spans="1:15" x14ac:dyDescent="0.2">
      <c r="A7432">
        <v>0.90686035156199996</v>
      </c>
      <c r="B7432">
        <v>-117.353772349</v>
      </c>
      <c r="C7432">
        <v>-117.37281098</v>
      </c>
      <c r="D7432">
        <v>-117.37771276399999</v>
      </c>
      <c r="E7432">
        <v>-117.386690511</v>
      </c>
      <c r="F7432">
        <v>-117.40616151899999</v>
      </c>
      <c r="G7432">
        <v>-117.453931142</v>
      </c>
      <c r="H7432">
        <v>0</v>
      </c>
      <c r="I7432">
        <v>0.90686035156199996</v>
      </c>
      <c r="J7432">
        <v>-210.733914701</v>
      </c>
      <c r="K7432">
        <v>-192.98623316600001</v>
      </c>
      <c r="L7432">
        <v>-270.99659263400002</v>
      </c>
      <c r="M7432">
        <v>-271.00316455799998</v>
      </c>
      <c r="N7432">
        <v>-270.99341477399997</v>
      </c>
      <c r="O7432">
        <v>-300</v>
      </c>
    </row>
    <row r="7433" spans="1:15" x14ac:dyDescent="0.2">
      <c r="A7433">
        <v>0.906982421875</v>
      </c>
      <c r="B7433">
        <v>-117.46766383400001</v>
      </c>
      <c r="C7433">
        <v>-117.486718039</v>
      </c>
      <c r="D7433">
        <v>-117.49162309899999</v>
      </c>
      <c r="E7433">
        <v>-117.50060438200001</v>
      </c>
      <c r="F7433">
        <v>-117.52008232</v>
      </c>
      <c r="G7433">
        <v>-117.567867855</v>
      </c>
      <c r="H7433">
        <v>0</v>
      </c>
      <c r="I7433">
        <v>0.906982421875</v>
      </c>
      <c r="J7433">
        <v>-196.68877127499999</v>
      </c>
      <c r="K7433">
        <v>-191.79242119599999</v>
      </c>
      <c r="L7433">
        <v>-261.45234936600002</v>
      </c>
      <c r="M7433">
        <v>-261.452452671</v>
      </c>
      <c r="N7433">
        <v>-261.44942977900001</v>
      </c>
      <c r="O7433">
        <v>-300</v>
      </c>
    </row>
    <row r="7434" spans="1:15" x14ac:dyDescent="0.2">
      <c r="A7434">
        <v>0.90710449218800004</v>
      </c>
      <c r="B7434">
        <v>-117.586876389</v>
      </c>
      <c r="C7434">
        <v>-117.60594617300001</v>
      </c>
      <c r="D7434">
        <v>-117.610854511</v>
      </c>
      <c r="E7434">
        <v>-117.61983932699999</v>
      </c>
      <c r="F7434">
        <v>-117.639324192</v>
      </c>
      <c r="G7434">
        <v>-117.68712563</v>
      </c>
      <c r="H7434">
        <v>0</v>
      </c>
      <c r="I7434">
        <v>0.90710449218800004</v>
      </c>
      <c r="J7434">
        <v>-197.05276582100001</v>
      </c>
      <c r="K7434">
        <v>-190.922954858</v>
      </c>
      <c r="L7434">
        <v>-253.37662053599999</v>
      </c>
      <c r="M7434">
        <v>-253.376763477</v>
      </c>
      <c r="N7434">
        <v>-257.74830250700001</v>
      </c>
      <c r="O7434">
        <v>-300</v>
      </c>
    </row>
    <row r="7435" spans="1:15" x14ac:dyDescent="0.2">
      <c r="A7435">
        <v>0.9072265625</v>
      </c>
      <c r="B7435">
        <v>-117.711554941</v>
      </c>
      <c r="C7435">
        <v>-117.73064031</v>
      </c>
      <c r="D7435">
        <v>-117.735551926</v>
      </c>
      <c r="E7435">
        <v>-117.744540274</v>
      </c>
      <c r="F7435">
        <v>-117.764032063</v>
      </c>
      <c r="G7435">
        <v>-117.811849397</v>
      </c>
      <c r="H7435">
        <v>0</v>
      </c>
      <c r="I7435">
        <v>0.9072265625</v>
      </c>
      <c r="J7435">
        <v>-219.59137281</v>
      </c>
      <c r="K7435">
        <v>-190.31266024300001</v>
      </c>
      <c r="L7435">
        <v>-246.37029876</v>
      </c>
      <c r="M7435">
        <v>-246.37334667100001</v>
      </c>
      <c r="N7435">
        <v>-300</v>
      </c>
      <c r="O7435">
        <v>-300</v>
      </c>
    </row>
    <row r="7436" spans="1:15" x14ac:dyDescent="0.2">
      <c r="A7436">
        <v>0.90734863281199996</v>
      </c>
      <c r="B7436">
        <v>-117.841855376</v>
      </c>
      <c r="C7436">
        <v>-117.860956337</v>
      </c>
      <c r="D7436">
        <v>-117.865871231</v>
      </c>
      <c r="E7436">
        <v>-117.874863111</v>
      </c>
      <c r="F7436">
        <v>-117.89436182</v>
      </c>
      <c r="G7436">
        <v>-117.94219504199999</v>
      </c>
      <c r="H7436">
        <v>0</v>
      </c>
      <c r="I7436">
        <v>0.90734863281199996</v>
      </c>
      <c r="J7436">
        <v>-194.95621617399999</v>
      </c>
      <c r="K7436">
        <v>-189.91502684899999</v>
      </c>
      <c r="L7436">
        <v>-240.19147487399999</v>
      </c>
      <c r="M7436">
        <v>-240.19004588799999</v>
      </c>
      <c r="N7436">
        <v>-300</v>
      </c>
      <c r="O7436">
        <v>-300</v>
      </c>
    </row>
    <row r="7437" spans="1:15" x14ac:dyDescent="0.2">
      <c r="A7437">
        <v>0.907470703125</v>
      </c>
      <c r="B7437">
        <v>-117.97794545799999</v>
      </c>
      <c r="C7437">
        <v>-117.997062017</v>
      </c>
      <c r="D7437">
        <v>-118.00198018899999</v>
      </c>
      <c r="E7437">
        <v>-118.01097559900001</v>
      </c>
      <c r="F7437">
        <v>-118.030481227</v>
      </c>
      <c r="G7437">
        <v>-118.078330327</v>
      </c>
      <c r="H7437">
        <v>0</v>
      </c>
      <c r="I7437">
        <v>0.907470703125</v>
      </c>
      <c r="J7437">
        <v>-189.662651082</v>
      </c>
      <c r="K7437">
        <v>-189.695393217</v>
      </c>
      <c r="L7437">
        <v>-234.65530927500001</v>
      </c>
      <c r="M7437">
        <v>-234.65461942100001</v>
      </c>
      <c r="N7437">
        <v>-300</v>
      </c>
      <c r="O7437">
        <v>-300</v>
      </c>
    </row>
    <row r="7438" spans="1:15" x14ac:dyDescent="0.2">
      <c r="A7438">
        <v>0.90759277343800004</v>
      </c>
      <c r="B7438">
        <v>-118.12000585200001</v>
      </c>
      <c r="C7438">
        <v>-118.139138016</v>
      </c>
      <c r="D7438">
        <v>-118.144059466</v>
      </c>
      <c r="E7438">
        <v>-118.153058405</v>
      </c>
      <c r="F7438">
        <v>-118.172570948</v>
      </c>
      <c r="G7438">
        <v>-118.220435919</v>
      </c>
      <c r="H7438">
        <v>0</v>
      </c>
      <c r="I7438">
        <v>0.90759277343800004</v>
      </c>
      <c r="J7438">
        <v>-188.96903568600001</v>
      </c>
      <c r="K7438">
        <v>-189.62923452300001</v>
      </c>
      <c r="L7438">
        <v>-229.644869438</v>
      </c>
      <c r="M7438">
        <v>-229.643603429</v>
      </c>
      <c r="N7438">
        <v>-300</v>
      </c>
      <c r="O7438">
        <v>-300</v>
      </c>
    </row>
    <row r="7439" spans="1:15" x14ac:dyDescent="0.2">
      <c r="A7439">
        <v>0.90771484375</v>
      </c>
      <c r="B7439">
        <v>-118.268231277</v>
      </c>
      <c r="C7439">
        <v>-118.287379051</v>
      </c>
      <c r="D7439">
        <v>-118.29230377899999</v>
      </c>
      <c r="E7439">
        <v>-118.301306246</v>
      </c>
      <c r="F7439">
        <v>-118.32082570199999</v>
      </c>
      <c r="G7439">
        <v>-118.368706536</v>
      </c>
      <c r="H7439">
        <v>0</v>
      </c>
      <c r="I7439">
        <v>0.90771484375</v>
      </c>
      <c r="J7439">
        <v>-192.593262856</v>
      </c>
      <c r="K7439">
        <v>-189.696804372</v>
      </c>
      <c r="L7439">
        <v>-225.06790168500001</v>
      </c>
      <c r="M7439">
        <v>-225.065331568</v>
      </c>
      <c r="N7439">
        <v>-300</v>
      </c>
      <c r="O7439">
        <v>-300</v>
      </c>
    </row>
    <row r="7440" spans="1:15" x14ac:dyDescent="0.2">
      <c r="A7440">
        <v>0.90783691406199996</v>
      </c>
      <c r="B7440">
        <v>-118.422831789</v>
      </c>
      <c r="C7440">
        <v>-118.44199518000001</v>
      </c>
      <c r="D7440">
        <v>-118.446923187</v>
      </c>
      <c r="E7440">
        <v>-118.455929181</v>
      </c>
      <c r="F7440">
        <v>-118.47545554600001</v>
      </c>
      <c r="G7440">
        <v>-118.523352234</v>
      </c>
      <c r="H7440">
        <v>0</v>
      </c>
      <c r="I7440">
        <v>0.90783691406199996</v>
      </c>
      <c r="J7440">
        <v>-219.43657890399999</v>
      </c>
      <c r="K7440">
        <v>-189.87552668500001</v>
      </c>
      <c r="L7440">
        <v>-220.85032203599999</v>
      </c>
      <c r="M7440">
        <v>-220.899897549</v>
      </c>
      <c r="N7440">
        <v>-300</v>
      </c>
      <c r="O7440">
        <v>-300</v>
      </c>
    </row>
    <row r="7441" spans="1:15" x14ac:dyDescent="0.2">
      <c r="A7441">
        <v>0.907958984375</v>
      </c>
      <c r="B7441">
        <v>-118.584034234</v>
      </c>
      <c r="C7441">
        <v>-118.603213248</v>
      </c>
      <c r="D7441">
        <v>-118.608144534</v>
      </c>
      <c r="E7441">
        <v>-118.617154054</v>
      </c>
      <c r="F7441">
        <v>-118.636687326</v>
      </c>
      <c r="G7441">
        <v>-118.68459986000001</v>
      </c>
      <c r="H7441">
        <v>0</v>
      </c>
      <c r="I7441">
        <v>0.907958984375</v>
      </c>
      <c r="J7441">
        <v>-193.26843031300001</v>
      </c>
      <c r="K7441">
        <v>-190.13717993500001</v>
      </c>
      <c r="L7441">
        <v>-216.94761804199999</v>
      </c>
      <c r="M7441">
        <v>-221.31948233700001</v>
      </c>
      <c r="N7441">
        <v>-300</v>
      </c>
      <c r="O7441">
        <v>-300</v>
      </c>
    </row>
    <row r="7442" spans="1:15" x14ac:dyDescent="0.2">
      <c r="A7442">
        <v>0.90808105468800004</v>
      </c>
      <c r="B7442">
        <v>-118.752083881</v>
      </c>
      <c r="C7442">
        <v>-118.771278525</v>
      </c>
      <c r="D7442">
        <v>-118.77621309</v>
      </c>
      <c r="E7442">
        <v>-118.785226134</v>
      </c>
      <c r="F7442">
        <v>-118.80476631000001</v>
      </c>
      <c r="G7442">
        <v>-118.85269468200001</v>
      </c>
      <c r="H7442">
        <v>0</v>
      </c>
      <c r="I7442">
        <v>0.90808105468800004</v>
      </c>
      <c r="J7442">
        <v>-189.27764599599999</v>
      </c>
      <c r="K7442">
        <v>-190.45073332499999</v>
      </c>
      <c r="L7442">
        <v>-213.304929147</v>
      </c>
      <c r="M7442">
        <v>-239.36281106199999</v>
      </c>
      <c r="N7442">
        <v>-300</v>
      </c>
      <c r="O7442">
        <v>-300</v>
      </c>
    </row>
    <row r="7443" spans="1:15" x14ac:dyDescent="0.2">
      <c r="A7443">
        <v>0.908203125</v>
      </c>
      <c r="B7443">
        <v>-118.927246267</v>
      </c>
      <c r="C7443">
        <v>-118.94645654599999</v>
      </c>
      <c r="D7443">
        <v>-118.95139439099999</v>
      </c>
      <c r="E7443">
        <v>-118.960410958</v>
      </c>
      <c r="F7443">
        <v>-118.979958035</v>
      </c>
      <c r="G7443">
        <v>-119.027902236</v>
      </c>
      <c r="H7443">
        <v>0</v>
      </c>
      <c r="I7443">
        <v>0.908203125</v>
      </c>
      <c r="J7443">
        <v>-190.23097634199999</v>
      </c>
      <c r="K7443">
        <v>-190.78386229500001</v>
      </c>
      <c r="L7443">
        <v>-209.90041337900001</v>
      </c>
      <c r="M7443">
        <v>-300</v>
      </c>
      <c r="N7443">
        <v>-300</v>
      </c>
      <c r="O7443">
        <v>-300</v>
      </c>
    </row>
    <row r="7444" spans="1:15" x14ac:dyDescent="0.2">
      <c r="A7444">
        <v>0.90832519531199996</v>
      </c>
      <c r="B7444">
        <v>-119.10980929</v>
      </c>
      <c r="C7444">
        <v>-119.12903521200001</v>
      </c>
      <c r="D7444">
        <v>-119.133976336</v>
      </c>
      <c r="E7444">
        <v>-119.14299642500001</v>
      </c>
      <c r="F7444">
        <v>-119.1625504</v>
      </c>
      <c r="G7444">
        <v>-119.210510423</v>
      </c>
      <c r="H7444">
        <v>0</v>
      </c>
      <c r="I7444">
        <v>0.90832519531199996</v>
      </c>
      <c r="J7444">
        <v>-198.24000456900001</v>
      </c>
      <c r="K7444">
        <v>-191.09936026599999</v>
      </c>
      <c r="L7444">
        <v>-206.695203217</v>
      </c>
      <c r="M7444">
        <v>-300</v>
      </c>
      <c r="N7444">
        <v>-300</v>
      </c>
      <c r="O7444">
        <v>-300</v>
      </c>
    </row>
    <row r="7445" spans="1:15" x14ac:dyDescent="0.2">
      <c r="A7445">
        <v>0.908447265625</v>
      </c>
      <c r="B7445">
        <v>-119.30008559300001</v>
      </c>
      <c r="C7445">
        <v>-119.319327163</v>
      </c>
      <c r="D7445">
        <v>-119.324271567</v>
      </c>
      <c r="E7445">
        <v>-119.333295177</v>
      </c>
      <c r="F7445">
        <v>-119.352856046</v>
      </c>
      <c r="G7445">
        <v>-119.40083188200001</v>
      </c>
      <c r="H7445">
        <v>0</v>
      </c>
      <c r="I7445">
        <v>0.908447265625</v>
      </c>
      <c r="J7445">
        <v>-197.65432003199999</v>
      </c>
      <c r="K7445">
        <v>-191.35248388100001</v>
      </c>
      <c r="L7445">
        <v>-203.67293806699999</v>
      </c>
      <c r="M7445">
        <v>-300</v>
      </c>
      <c r="N7445">
        <v>-300</v>
      </c>
      <c r="O7445">
        <v>-300</v>
      </c>
    </row>
    <row r="7446" spans="1:15" x14ac:dyDescent="0.2">
      <c r="A7446">
        <v>0.90856933593800004</v>
      </c>
      <c r="B7446">
        <v>-119.49841527300001</v>
      </c>
      <c r="C7446">
        <v>-119.517672498</v>
      </c>
      <c r="D7446">
        <v>-119.522620182</v>
      </c>
      <c r="E7446">
        <v>-119.531647312</v>
      </c>
      <c r="F7446">
        <v>-119.55121507299999</v>
      </c>
      <c r="G7446">
        <v>-119.599206714</v>
      </c>
      <c r="H7446">
        <v>0</v>
      </c>
      <c r="I7446">
        <v>0.90856933593800004</v>
      </c>
      <c r="J7446">
        <v>-189.40443195899999</v>
      </c>
      <c r="K7446">
        <v>-191.49663055100001</v>
      </c>
      <c r="L7446">
        <v>-200.81195972800001</v>
      </c>
      <c r="M7446">
        <v>-300</v>
      </c>
      <c r="N7446">
        <v>-300</v>
      </c>
      <c r="O7446">
        <v>-300</v>
      </c>
    </row>
    <row r="7447" spans="1:15" x14ac:dyDescent="0.2">
      <c r="A7447">
        <v>0.90869140625</v>
      </c>
      <c r="B7447">
        <v>-119.70516899499999</v>
      </c>
      <c r="C7447">
        <v>-119.72444188</v>
      </c>
      <c r="D7447">
        <v>-119.72939284500001</v>
      </c>
      <c r="E7447">
        <v>-119.738423494</v>
      </c>
      <c r="F7447">
        <v>-119.757998144</v>
      </c>
      <c r="G7447">
        <v>-119.80600558099999</v>
      </c>
      <c r="H7447">
        <v>0</v>
      </c>
      <c r="I7447">
        <v>0.90869140625</v>
      </c>
      <c r="J7447">
        <v>-187.809587972</v>
      </c>
      <c r="K7447">
        <v>-191.49487443000001</v>
      </c>
      <c r="L7447">
        <v>-198.092782148</v>
      </c>
      <c r="M7447">
        <v>-300</v>
      </c>
      <c r="N7447">
        <v>-300</v>
      </c>
      <c r="O7447">
        <v>-300</v>
      </c>
    </row>
    <row r="7448" spans="1:15" x14ac:dyDescent="0.2">
      <c r="A7448">
        <v>0.90881347656199996</v>
      </c>
      <c r="B7448">
        <v>-119.920751557</v>
      </c>
      <c r="C7448">
        <v>-119.94004011</v>
      </c>
      <c r="D7448">
        <v>-119.94499435500001</v>
      </c>
      <c r="E7448">
        <v>-119.954028521</v>
      </c>
      <c r="F7448">
        <v>-119.97361005800001</v>
      </c>
      <c r="G7448">
        <v>-120.021633283</v>
      </c>
      <c r="H7448">
        <v>0</v>
      </c>
      <c r="I7448">
        <v>0.90881347656199996</v>
      </c>
      <c r="J7448">
        <v>-190.310493581</v>
      </c>
      <c r="K7448">
        <v>-191.32795962599999</v>
      </c>
      <c r="L7448">
        <v>-195.508618219</v>
      </c>
      <c r="M7448">
        <v>-300</v>
      </c>
      <c r="N7448">
        <v>-300</v>
      </c>
      <c r="O7448">
        <v>-300</v>
      </c>
    </row>
    <row r="7449" spans="1:15" x14ac:dyDescent="0.2">
      <c r="A7449">
        <v>0.908935546875</v>
      </c>
      <c r="B7449">
        <v>-120.145606011</v>
      </c>
      <c r="C7449">
        <v>-120.164910237</v>
      </c>
      <c r="D7449">
        <v>-120.169867763</v>
      </c>
      <c r="E7449">
        <v>-120.178905445</v>
      </c>
      <c r="F7449">
        <v>-120.198493865</v>
      </c>
      <c r="G7449">
        <v>-120.24653287</v>
      </c>
      <c r="H7449">
        <v>0</v>
      </c>
      <c r="I7449">
        <v>0.908935546875</v>
      </c>
      <c r="J7449">
        <v>-202.056025275</v>
      </c>
      <c r="K7449">
        <v>-190.994671238</v>
      </c>
      <c r="L7449">
        <v>-193.03682591500001</v>
      </c>
      <c r="M7449">
        <v>-300</v>
      </c>
      <c r="N7449">
        <v>-300</v>
      </c>
      <c r="O7449">
        <v>-300</v>
      </c>
    </row>
    <row r="7450" spans="1:15" x14ac:dyDescent="0.2">
      <c r="A7450">
        <v>0.90905761718800004</v>
      </c>
      <c r="B7450">
        <v>-120.380218426</v>
      </c>
      <c r="C7450">
        <v>-120.399538331</v>
      </c>
      <c r="D7450">
        <v>-120.40449913800001</v>
      </c>
      <c r="E7450">
        <v>-120.413540336</v>
      </c>
      <c r="F7450">
        <v>-120.433135636</v>
      </c>
      <c r="G7450">
        <v>-120.481190412</v>
      </c>
      <c r="H7450">
        <v>0</v>
      </c>
      <c r="I7450">
        <v>0.90905761718800004</v>
      </c>
      <c r="J7450">
        <v>-195.31216932000001</v>
      </c>
      <c r="K7450">
        <v>-190.50948703</v>
      </c>
      <c r="L7450">
        <v>-190.67927900399999</v>
      </c>
      <c r="M7450">
        <v>-300</v>
      </c>
      <c r="N7450">
        <v>-300</v>
      </c>
      <c r="O7450">
        <v>-300</v>
      </c>
    </row>
    <row r="7451" spans="1:15" x14ac:dyDescent="0.2">
      <c r="A7451">
        <v>0.9091796875</v>
      </c>
      <c r="B7451">
        <v>-120.625123436</v>
      </c>
      <c r="C7451">
        <v>-120.644459027</v>
      </c>
      <c r="D7451">
        <v>-120.649423115</v>
      </c>
      <c r="E7451">
        <v>-120.658467827</v>
      </c>
      <c r="F7451">
        <v>-120.678070005</v>
      </c>
      <c r="G7451">
        <v>-120.726140544</v>
      </c>
      <c r="H7451">
        <v>0</v>
      </c>
      <c r="I7451">
        <v>0.9091796875</v>
      </c>
      <c r="J7451">
        <v>-189.41812654700001</v>
      </c>
      <c r="K7451">
        <v>-189.90177232100001</v>
      </c>
      <c r="L7451">
        <v>-188.41353766200001</v>
      </c>
      <c r="M7451">
        <v>-299.907987316</v>
      </c>
      <c r="N7451">
        <v>-300</v>
      </c>
      <c r="O7451">
        <v>-300</v>
      </c>
    </row>
    <row r="7452" spans="1:15" x14ac:dyDescent="0.2">
      <c r="A7452">
        <v>0.90930175781199996</v>
      </c>
      <c r="B7452">
        <v>-120.880910716</v>
      </c>
      <c r="C7452">
        <v>-120.900262</v>
      </c>
      <c r="D7452">
        <v>-120.905229369</v>
      </c>
      <c r="E7452">
        <v>-120.914277594</v>
      </c>
      <c r="F7452">
        <v>-120.933886646</v>
      </c>
      <c r="G7452">
        <v>-120.98197294000001</v>
      </c>
      <c r="H7452">
        <v>0</v>
      </c>
      <c r="I7452">
        <v>0.90930175781199996</v>
      </c>
      <c r="J7452">
        <v>-189.02977076900001</v>
      </c>
      <c r="K7452">
        <v>-189.213247244</v>
      </c>
      <c r="L7452">
        <v>-186.244275875</v>
      </c>
      <c r="M7452">
        <v>-297.24854684100001</v>
      </c>
      <c r="N7452">
        <v>-300</v>
      </c>
      <c r="O7452">
        <v>-300</v>
      </c>
    </row>
    <row r="7453" spans="1:15" x14ac:dyDescent="0.2">
      <c r="A7453">
        <v>0.909423828125</v>
      </c>
      <c r="B7453">
        <v>-121.148232588</v>
      </c>
      <c r="C7453">
        <v>-121.16759956999999</v>
      </c>
      <c r="D7453">
        <v>-121.172570221</v>
      </c>
      <c r="E7453">
        <v>-121.18162195799999</v>
      </c>
      <c r="F7453">
        <v>-121.201237882</v>
      </c>
      <c r="G7453">
        <v>-121.249339922</v>
      </c>
      <c r="H7453">
        <v>0</v>
      </c>
      <c r="I7453">
        <v>0.909423828125</v>
      </c>
      <c r="J7453">
        <v>-193.13477570000001</v>
      </c>
      <c r="K7453">
        <v>-188.48959750200001</v>
      </c>
      <c r="L7453">
        <v>-184.20289691799999</v>
      </c>
      <c r="M7453">
        <v>-300</v>
      </c>
      <c r="N7453">
        <v>-300</v>
      </c>
      <c r="O7453">
        <v>-300</v>
      </c>
    </row>
    <row r="7454" spans="1:15" x14ac:dyDescent="0.2">
      <c r="A7454">
        <v>0.90954589843800004</v>
      </c>
      <c r="B7454">
        <v>-121.427812999</v>
      </c>
      <c r="C7454">
        <v>-121.447195686</v>
      </c>
      <c r="D7454">
        <v>-121.452169619</v>
      </c>
      <c r="E7454">
        <v>-121.46122486599999</v>
      </c>
      <c r="F7454">
        <v>-121.48084765900001</v>
      </c>
      <c r="G7454">
        <v>-121.528965437</v>
      </c>
      <c r="H7454">
        <v>0</v>
      </c>
      <c r="I7454">
        <v>0.90954589843800004</v>
      </c>
      <c r="J7454">
        <v>-223.28863671100001</v>
      </c>
      <c r="K7454">
        <v>-187.770370512</v>
      </c>
      <c r="L7454">
        <v>-183.07713320900001</v>
      </c>
      <c r="M7454">
        <v>-300</v>
      </c>
      <c r="N7454">
        <v>-296.58473789599998</v>
      </c>
      <c r="O7454">
        <v>-300</v>
      </c>
    </row>
    <row r="7455" spans="1:15" x14ac:dyDescent="0.2">
      <c r="A7455">
        <v>0.90966796875</v>
      </c>
      <c r="B7455">
        <v>-121.720458179</v>
      </c>
      <c r="C7455">
        <v>-121.739856578</v>
      </c>
      <c r="D7455">
        <v>-121.74483379199999</v>
      </c>
      <c r="E7455">
        <v>-121.753892548</v>
      </c>
      <c r="F7455">
        <v>-121.773522207</v>
      </c>
      <c r="G7455">
        <v>-121.82165571500001</v>
      </c>
      <c r="H7455">
        <v>0</v>
      </c>
      <c r="I7455">
        <v>0.90966796875</v>
      </c>
      <c r="J7455">
        <v>-194.565322434</v>
      </c>
      <c r="K7455">
        <v>-187.08568434599999</v>
      </c>
      <c r="L7455">
        <v>-184.577023277</v>
      </c>
      <c r="M7455">
        <v>-300</v>
      </c>
      <c r="N7455">
        <v>-293.29554050399997</v>
      </c>
      <c r="O7455">
        <v>-300</v>
      </c>
    </row>
    <row r="7456" spans="1:15" x14ac:dyDescent="0.2">
      <c r="A7456">
        <v>0.90979003906199996</v>
      </c>
      <c r="B7456">
        <v>-122.027069372</v>
      </c>
      <c r="C7456">
        <v>-122.046483487</v>
      </c>
      <c r="D7456">
        <v>-122.051463985</v>
      </c>
      <c r="E7456">
        <v>-122.060526248</v>
      </c>
      <c r="F7456">
        <v>-122.08016277</v>
      </c>
      <c r="G7456">
        <v>-122.128311999</v>
      </c>
      <c r="H7456">
        <v>0</v>
      </c>
      <c r="I7456">
        <v>0.90979003906199996</v>
      </c>
      <c r="J7456">
        <v>-191.19131254300001</v>
      </c>
      <c r="K7456">
        <v>-186.46055301999999</v>
      </c>
      <c r="L7456">
        <v>-190.43401282799999</v>
      </c>
      <c r="M7456">
        <v>-295.20910654300002</v>
      </c>
      <c r="N7456">
        <v>-297.83534906099999</v>
      </c>
      <c r="O7456">
        <v>-296.58479495400002</v>
      </c>
    </row>
    <row r="7457" spans="1:15" x14ac:dyDescent="0.2">
      <c r="A7457">
        <v>0.909912109375</v>
      </c>
      <c r="B7457">
        <v>-122.348658136</v>
      </c>
      <c r="C7457">
        <v>-122.36808797499999</v>
      </c>
      <c r="D7457">
        <v>-122.37307175399999</v>
      </c>
      <c r="E7457">
        <v>-122.382137525</v>
      </c>
      <c r="F7457">
        <v>-122.401780907</v>
      </c>
      <c r="G7457">
        <v>-122.449945849</v>
      </c>
      <c r="H7457">
        <v>0</v>
      </c>
      <c r="I7457">
        <v>0.909912109375</v>
      </c>
      <c r="J7457">
        <v>-192.89089071000001</v>
      </c>
      <c r="K7457">
        <v>-185.918536835</v>
      </c>
      <c r="L7457">
        <v>-202.57468904300001</v>
      </c>
      <c r="M7457">
        <v>-296.43940222600003</v>
      </c>
      <c r="N7457">
        <v>-299.51683844799999</v>
      </c>
      <c r="O7457">
        <v>-300</v>
      </c>
    </row>
    <row r="7458" spans="1:15" x14ac:dyDescent="0.2">
      <c r="A7458">
        <v>0.91003417968800004</v>
      </c>
      <c r="B7458">
        <v>-122.68636487099999</v>
      </c>
      <c r="C7458">
        <v>-122.705810441</v>
      </c>
      <c r="D7458">
        <v>-122.71079750299999</v>
      </c>
      <c r="E7458">
        <v>-122.719866779</v>
      </c>
      <c r="F7458">
        <v>-122.739517018</v>
      </c>
      <c r="G7458">
        <v>-122.78769766400001</v>
      </c>
      <c r="H7458">
        <v>0</v>
      </c>
      <c r="I7458">
        <v>0.91003417968800004</v>
      </c>
      <c r="J7458">
        <v>-202.92042489799999</v>
      </c>
      <c r="K7458">
        <v>-185.47936723000001</v>
      </c>
      <c r="L7458">
        <v>-225.14976796100001</v>
      </c>
      <c r="M7458">
        <v>-300</v>
      </c>
      <c r="N7458">
        <v>-298.865136479</v>
      </c>
      <c r="O7458">
        <v>-300</v>
      </c>
    </row>
    <row r="7459" spans="1:15" x14ac:dyDescent="0.2">
      <c r="A7459">
        <v>0.91015625</v>
      </c>
      <c r="B7459">
        <v>-123.04148142299999</v>
      </c>
      <c r="C7459">
        <v>-123.060942729</v>
      </c>
      <c r="D7459">
        <v>-123.065933073</v>
      </c>
      <c r="E7459">
        <v>-123.075005854</v>
      </c>
      <c r="F7459">
        <v>-123.094662947</v>
      </c>
      <c r="G7459">
        <v>-123.14285929</v>
      </c>
      <c r="H7459">
        <v>0</v>
      </c>
      <c r="I7459">
        <v>0.91015625</v>
      </c>
      <c r="J7459">
        <v>-198.93799154999999</v>
      </c>
      <c r="K7459">
        <v>-185.15570215899999</v>
      </c>
      <c r="L7459">
        <v>-290.50221522200002</v>
      </c>
      <c r="M7459">
        <v>-300</v>
      </c>
      <c r="N7459">
        <v>-300</v>
      </c>
      <c r="O7459">
        <v>-300</v>
      </c>
    </row>
    <row r="7460" spans="1:15" x14ac:dyDescent="0.2">
      <c r="A7460">
        <v>0.91027832031199996</v>
      </c>
      <c r="B7460">
        <v>-123.415478877</v>
      </c>
      <c r="C7460">
        <v>-123.434955925</v>
      </c>
      <c r="D7460">
        <v>-123.43994955300001</v>
      </c>
      <c r="E7460">
        <v>-123.44902583699999</v>
      </c>
      <c r="F7460">
        <v>-123.46868978099999</v>
      </c>
      <c r="G7460">
        <v>-123.516901812</v>
      </c>
      <c r="H7460">
        <v>0</v>
      </c>
      <c r="I7460">
        <v>0.91027832031199996</v>
      </c>
      <c r="J7460">
        <v>-192.30681024899999</v>
      </c>
      <c r="K7460">
        <v>-184.95595455099999</v>
      </c>
      <c r="L7460">
        <v>-289.03675365399999</v>
      </c>
      <c r="M7460">
        <v>-300</v>
      </c>
      <c r="N7460">
        <v>-298.74152886100001</v>
      </c>
      <c r="O7460">
        <v>-300</v>
      </c>
    </row>
    <row r="7461" spans="1:15" x14ac:dyDescent="0.2">
      <c r="A7461">
        <v>0.910400390625</v>
      </c>
      <c r="B7461">
        <v>-123.81004206199999</v>
      </c>
      <c r="C7461">
        <v>-123.82953485900001</v>
      </c>
      <c r="D7461">
        <v>-123.83453177</v>
      </c>
      <c r="E7461">
        <v>-123.843611557</v>
      </c>
      <c r="F7461">
        <v>-123.863282349</v>
      </c>
      <c r="G7461">
        <v>-123.911510058</v>
      </c>
      <c r="H7461">
        <v>0</v>
      </c>
      <c r="I7461">
        <v>0.910400390625</v>
      </c>
      <c r="J7461">
        <v>-191.537562917</v>
      </c>
      <c r="K7461">
        <v>-184.89065775500001</v>
      </c>
      <c r="L7461">
        <v>-294.76299327700002</v>
      </c>
      <c r="M7461">
        <v>-297.77480384799998</v>
      </c>
      <c r="N7461">
        <v>-299.35129110999998</v>
      </c>
      <c r="O7461">
        <v>-300</v>
      </c>
    </row>
    <row r="7462" spans="1:15" x14ac:dyDescent="0.2">
      <c r="A7462">
        <v>0.91052246093800004</v>
      </c>
      <c r="B7462">
        <v>-124.22711279000001</v>
      </c>
      <c r="C7462">
        <v>-124.246621342</v>
      </c>
      <c r="D7462">
        <v>-124.25162153700001</v>
      </c>
      <c r="E7462">
        <v>-124.260704825</v>
      </c>
      <c r="F7462">
        <v>-124.28038246200001</v>
      </c>
      <c r="G7462">
        <v>-124.328625843</v>
      </c>
      <c r="H7462">
        <v>0</v>
      </c>
      <c r="I7462">
        <v>0.91052246093800004</v>
      </c>
      <c r="J7462">
        <v>-194.79070706499999</v>
      </c>
      <c r="K7462">
        <v>-184.974011158</v>
      </c>
      <c r="L7462">
        <v>-293.066399477</v>
      </c>
      <c r="M7462">
        <v>-297.29338234900001</v>
      </c>
      <c r="N7462">
        <v>-297.57108876500001</v>
      </c>
      <c r="O7462">
        <v>-296.321767588</v>
      </c>
    </row>
    <row r="7463" spans="1:15" x14ac:dyDescent="0.2">
      <c r="A7463">
        <v>0.91064453125</v>
      </c>
      <c r="B7463">
        <v>-124.668944635</v>
      </c>
      <c r="C7463">
        <v>-124.68846894799999</v>
      </c>
      <c r="D7463">
        <v>-124.693472427</v>
      </c>
      <c r="E7463">
        <v>-124.70255921499999</v>
      </c>
      <c r="F7463">
        <v>-124.722243694</v>
      </c>
      <c r="G7463">
        <v>-124.770502737</v>
      </c>
      <c r="H7463">
        <v>0</v>
      </c>
      <c r="I7463">
        <v>0.91064453125</v>
      </c>
      <c r="J7463">
        <v>-206.97887112199999</v>
      </c>
      <c r="K7463">
        <v>-185.219612789</v>
      </c>
      <c r="L7463">
        <v>-289.50018110500002</v>
      </c>
      <c r="M7463">
        <v>-300</v>
      </c>
      <c r="N7463">
        <v>-292.93759129300003</v>
      </c>
      <c r="O7463">
        <v>-300</v>
      </c>
    </row>
    <row r="7464" spans="1:15" x14ac:dyDescent="0.2">
      <c r="A7464">
        <v>0.91076660156199996</v>
      </c>
      <c r="B7464">
        <v>-125.138173146</v>
      </c>
      <c r="C7464">
        <v>-125.15771322800001</v>
      </c>
      <c r="D7464">
        <v>-125.16271999</v>
      </c>
      <c r="E7464">
        <v>-125.17181027700001</v>
      </c>
      <c r="F7464">
        <v>-125.19150159500001</v>
      </c>
      <c r="G7464">
        <v>-125.239776292</v>
      </c>
      <c r="H7464">
        <v>0</v>
      </c>
      <c r="I7464">
        <v>0.91076660156199996</v>
      </c>
      <c r="J7464">
        <v>-202.436791105</v>
      </c>
      <c r="K7464">
        <v>-185.63853389400001</v>
      </c>
      <c r="L7464">
        <v>-279.89228116499999</v>
      </c>
      <c r="M7464">
        <v>-300</v>
      </c>
      <c r="N7464">
        <v>-296.10295935699997</v>
      </c>
      <c r="O7464">
        <v>-300</v>
      </c>
    </row>
    <row r="7465" spans="1:15" x14ac:dyDescent="0.2">
      <c r="A7465">
        <v>0.910888671875</v>
      </c>
      <c r="B7465">
        <v>-125.63790704500001</v>
      </c>
      <c r="C7465">
        <v>-125.6574629</v>
      </c>
      <c r="D7465">
        <v>-125.66247294599999</v>
      </c>
      <c r="E7465">
        <v>-125.671566731</v>
      </c>
      <c r="F7465">
        <v>-125.691264885</v>
      </c>
      <c r="G7465">
        <v>-125.739555228</v>
      </c>
      <c r="H7465">
        <v>0</v>
      </c>
      <c r="I7465">
        <v>0.910888671875</v>
      </c>
      <c r="J7465">
        <v>-198.29606350399999</v>
      </c>
      <c r="K7465">
        <v>-186.24432489</v>
      </c>
      <c r="L7465">
        <v>-284.80001657299999</v>
      </c>
      <c r="M7465">
        <v>-300</v>
      </c>
      <c r="N7465">
        <v>-300</v>
      </c>
      <c r="O7465">
        <v>-300</v>
      </c>
    </row>
    <row r="7466" spans="1:15" x14ac:dyDescent="0.2">
      <c r="A7466">
        <v>0.91101074218800004</v>
      </c>
      <c r="B7466">
        <v>-126.171848385</v>
      </c>
      <c r="C7466">
        <v>-126.191420021</v>
      </c>
      <c r="D7466">
        <v>-126.196433352</v>
      </c>
      <c r="E7466">
        <v>-126.20553063200001</v>
      </c>
      <c r="F7466">
        <v>-126.22523562000001</v>
      </c>
      <c r="G7466">
        <v>-126.2735416</v>
      </c>
      <c r="H7466">
        <v>0</v>
      </c>
      <c r="I7466">
        <v>0.91101074218800004</v>
      </c>
      <c r="J7466">
        <v>-202.23334157799999</v>
      </c>
      <c r="K7466">
        <v>-187.058595153</v>
      </c>
      <c r="L7466">
        <v>-279.70965327699997</v>
      </c>
      <c r="M7466">
        <v>-300</v>
      </c>
      <c r="N7466">
        <v>-300</v>
      </c>
      <c r="O7466">
        <v>-300</v>
      </c>
    </row>
    <row r="7467" spans="1:15" x14ac:dyDescent="0.2">
      <c r="A7467">
        <v>0.9111328125</v>
      </c>
      <c r="B7467">
        <v>-126.74445349699999</v>
      </c>
      <c r="C7467">
        <v>-126.764040919</v>
      </c>
      <c r="D7467">
        <v>-126.76905753299999</v>
      </c>
      <c r="E7467">
        <v>-126.77815830900001</v>
      </c>
      <c r="F7467">
        <v>-126.797870128</v>
      </c>
      <c r="G7467">
        <v>-126.84619173599999</v>
      </c>
      <c r="H7467">
        <v>0</v>
      </c>
      <c r="I7467">
        <v>0.9111328125</v>
      </c>
      <c r="J7467">
        <v>-210.97538527699999</v>
      </c>
      <c r="K7467">
        <v>-188.10986439000001</v>
      </c>
      <c r="L7467">
        <v>-288.82425078400001</v>
      </c>
      <c r="M7467">
        <v>-300</v>
      </c>
      <c r="N7467">
        <v>-300</v>
      </c>
      <c r="O7467">
        <v>-300</v>
      </c>
    </row>
    <row r="7468" spans="1:15" x14ac:dyDescent="0.2">
      <c r="A7468">
        <v>0.91125488281199996</v>
      </c>
      <c r="B7468">
        <v>-127.361152511</v>
      </c>
      <c r="C7468">
        <v>-127.380755725</v>
      </c>
      <c r="D7468">
        <v>-127.385775624</v>
      </c>
      <c r="E7468">
        <v>-127.394879894</v>
      </c>
      <c r="F7468">
        <v>-127.414598539</v>
      </c>
      <c r="G7468">
        <v>-127.462935769</v>
      </c>
      <c r="H7468">
        <v>0</v>
      </c>
      <c r="I7468">
        <v>0.91125488281199996</v>
      </c>
      <c r="J7468">
        <v>-197.20675992599999</v>
      </c>
      <c r="K7468">
        <v>-189.429384086</v>
      </c>
      <c r="L7468">
        <v>-294.44320816499999</v>
      </c>
      <c r="M7468">
        <v>-300</v>
      </c>
      <c r="N7468">
        <v>-300</v>
      </c>
      <c r="O7468">
        <v>-300</v>
      </c>
    </row>
    <row r="7469" spans="1:15" x14ac:dyDescent="0.2">
      <c r="A7469">
        <v>0.911376953125</v>
      </c>
      <c r="B7469">
        <v>-128.02865510000001</v>
      </c>
      <c r="C7469">
        <v>-128.04827411299999</v>
      </c>
      <c r="D7469">
        <v>-128.05329729799999</v>
      </c>
      <c r="E7469">
        <v>-128.06240506</v>
      </c>
      <c r="F7469">
        <v>-128.08213053</v>
      </c>
      <c r="G7469">
        <v>-128.13048337199999</v>
      </c>
      <c r="H7469">
        <v>0</v>
      </c>
      <c r="I7469">
        <v>0.911376953125</v>
      </c>
      <c r="J7469">
        <v>-194.12882504300001</v>
      </c>
      <c r="K7469">
        <v>-191.052863946</v>
      </c>
      <c r="L7469">
        <v>-300</v>
      </c>
      <c r="M7469">
        <v>-300</v>
      </c>
      <c r="N7469">
        <v>-300</v>
      </c>
      <c r="O7469">
        <v>-300</v>
      </c>
    </row>
    <row r="7470" spans="1:15" x14ac:dyDescent="0.2">
      <c r="A7470">
        <v>0.91149902343800004</v>
      </c>
      <c r="B7470">
        <v>-128.75538654600001</v>
      </c>
      <c r="C7470">
        <v>-128.77502136499999</v>
      </c>
      <c r="D7470">
        <v>-128.780047835</v>
      </c>
      <c r="E7470">
        <v>-128.78915908799999</v>
      </c>
      <c r="F7470">
        <v>-128.80889138000001</v>
      </c>
      <c r="G7470">
        <v>-128.857259825</v>
      </c>
      <c r="H7470">
        <v>0</v>
      </c>
      <c r="I7470">
        <v>0.91149902343800004</v>
      </c>
      <c r="J7470">
        <v>-194.978813691</v>
      </c>
      <c r="K7470">
        <v>-193.026787383</v>
      </c>
      <c r="L7470">
        <v>-275.52376761599999</v>
      </c>
      <c r="M7470">
        <v>-300</v>
      </c>
      <c r="N7470">
        <v>-300</v>
      </c>
      <c r="O7470">
        <v>-300</v>
      </c>
    </row>
    <row r="7471" spans="1:15" x14ac:dyDescent="0.2">
      <c r="A7471">
        <v>0.91162109375</v>
      </c>
      <c r="B7471">
        <v>-129.55212704900001</v>
      </c>
      <c r="C7471">
        <v>-129.57177768</v>
      </c>
      <c r="D7471">
        <v>-129.57680743500001</v>
      </c>
      <c r="E7471">
        <v>-129.58592217899999</v>
      </c>
      <c r="F7471">
        <v>-129.60566128900001</v>
      </c>
      <c r="G7471">
        <v>-129.65404532900001</v>
      </c>
      <c r="H7471">
        <v>0</v>
      </c>
      <c r="I7471">
        <v>0.91162109375</v>
      </c>
      <c r="J7471">
        <v>-200.256513442</v>
      </c>
      <c r="K7471">
        <v>-195.40539163599999</v>
      </c>
      <c r="L7471">
        <v>-278.06789800600001</v>
      </c>
      <c r="M7471">
        <v>-300</v>
      </c>
      <c r="N7471">
        <v>-300</v>
      </c>
      <c r="O7471">
        <v>-300</v>
      </c>
    </row>
    <row r="7472" spans="1:15" x14ac:dyDescent="0.2">
      <c r="A7472">
        <v>0.91174316406199996</v>
      </c>
      <c r="B7472">
        <v>-130.432979776</v>
      </c>
      <c r="C7472">
        <v>-130.452646225</v>
      </c>
      <c r="D7472">
        <v>-130.45767926400001</v>
      </c>
      <c r="E7472">
        <v>-130.46679749699999</v>
      </c>
      <c r="F7472">
        <v>-130.48654342399999</v>
      </c>
      <c r="G7472">
        <v>-130.53494305000001</v>
      </c>
      <c r="H7472">
        <v>0</v>
      </c>
      <c r="I7472">
        <v>0.91174316406199996</v>
      </c>
      <c r="J7472">
        <v>-233.25942969100001</v>
      </c>
      <c r="K7472">
        <v>-198.22179052800001</v>
      </c>
      <c r="L7472">
        <v>-290.20004129400002</v>
      </c>
      <c r="M7472">
        <v>-300</v>
      </c>
      <c r="N7472">
        <v>-300</v>
      </c>
      <c r="O7472">
        <v>-300</v>
      </c>
    </row>
    <row r="7473" spans="1:15" x14ac:dyDescent="0.2">
      <c r="A7473">
        <v>0.911865234375</v>
      </c>
      <c r="B7473">
        <v>-131.416893956</v>
      </c>
      <c r="C7473">
        <v>-131.436576229</v>
      </c>
      <c r="D7473">
        <v>-131.44161255500001</v>
      </c>
      <c r="E7473">
        <v>-131.450734275</v>
      </c>
      <c r="F7473">
        <v>-131.47048701400001</v>
      </c>
      <c r="G7473">
        <v>-131.51890221799999</v>
      </c>
      <c r="H7473">
        <v>0</v>
      </c>
      <c r="I7473">
        <v>0.911865234375</v>
      </c>
      <c r="J7473">
        <v>-203.30709898999999</v>
      </c>
      <c r="K7473">
        <v>-201.40219978499999</v>
      </c>
      <c r="L7473">
        <v>-273.13798014100001</v>
      </c>
      <c r="M7473">
        <v>-300</v>
      </c>
      <c r="N7473">
        <v>-300</v>
      </c>
      <c r="O7473">
        <v>-300</v>
      </c>
    </row>
    <row r="7474" spans="1:15" x14ac:dyDescent="0.2">
      <c r="A7474">
        <v>0.91198730468800004</v>
      </c>
      <c r="B7474">
        <v>-132.53017501400001</v>
      </c>
      <c r="C7474">
        <v>-132.549873117</v>
      </c>
      <c r="D7474">
        <v>-132.55491272899999</v>
      </c>
      <c r="E7474">
        <v>-132.56403793499999</v>
      </c>
      <c r="F7474">
        <v>-132.58379748499999</v>
      </c>
      <c r="G7474">
        <v>-132.63222825899999</v>
      </c>
      <c r="H7474">
        <v>0</v>
      </c>
      <c r="I7474">
        <v>0.91198730468800004</v>
      </c>
      <c r="J7474">
        <v>-203.107424479</v>
      </c>
      <c r="K7474">
        <v>-204.53234678199999</v>
      </c>
      <c r="L7474">
        <v>-270.21358366300001</v>
      </c>
      <c r="M7474">
        <v>-300</v>
      </c>
      <c r="N7474">
        <v>-300</v>
      </c>
      <c r="O7474">
        <v>-300</v>
      </c>
    </row>
    <row r="7475" spans="1:15" x14ac:dyDescent="0.2">
      <c r="A7475">
        <v>0.912109375</v>
      </c>
      <c r="B7475">
        <v>-133.81086516799999</v>
      </c>
      <c r="C7475">
        <v>-133.83057910799999</v>
      </c>
      <c r="D7475">
        <v>-133.83562200599999</v>
      </c>
      <c r="E7475">
        <v>-133.84475069999999</v>
      </c>
      <c r="F7475">
        <v>-133.86451705499999</v>
      </c>
      <c r="G7475">
        <v>-133.912963389</v>
      </c>
      <c r="H7475">
        <v>0</v>
      </c>
      <c r="I7475">
        <v>0.912109375</v>
      </c>
      <c r="J7475">
        <v>-219.75618218599999</v>
      </c>
      <c r="K7475">
        <v>-206.48326853699999</v>
      </c>
      <c r="L7475">
        <v>-262.68607660499998</v>
      </c>
      <c r="M7475">
        <v>-300</v>
      </c>
      <c r="N7475">
        <v>-300</v>
      </c>
      <c r="O7475">
        <v>-300</v>
      </c>
    </row>
    <row r="7476" spans="1:15" x14ac:dyDescent="0.2">
      <c r="A7476">
        <v>0.91223144531199996</v>
      </c>
      <c r="B7476">
        <v>-135.31696490300001</v>
      </c>
      <c r="C7476">
        <v>-135.33669468599999</v>
      </c>
      <c r="D7476">
        <v>-135.34174087</v>
      </c>
      <c r="E7476">
        <v>-135.350873046</v>
      </c>
      <c r="F7476">
        <v>-135.37064620500001</v>
      </c>
      <c r="G7476">
        <v>-135.41910809399999</v>
      </c>
      <c r="H7476">
        <v>0</v>
      </c>
      <c r="I7476">
        <v>0.91223144531199996</v>
      </c>
      <c r="J7476">
        <v>-202.46159770700001</v>
      </c>
      <c r="K7476">
        <v>-205.928551567</v>
      </c>
      <c r="L7476">
        <v>-267.67399667500001</v>
      </c>
      <c r="M7476">
        <v>-284.39827236000002</v>
      </c>
      <c r="N7476">
        <v>-300</v>
      </c>
      <c r="O7476">
        <v>-300</v>
      </c>
    </row>
    <row r="7477" spans="1:15" x14ac:dyDescent="0.2">
      <c r="A7477">
        <v>0.912353515625</v>
      </c>
      <c r="B7477">
        <v>-137.143413654</v>
      </c>
      <c r="C7477">
        <v>-137.163159286</v>
      </c>
      <c r="D7477">
        <v>-137.168208757</v>
      </c>
      <c r="E7477">
        <v>-137.17734441600001</v>
      </c>
      <c r="F7477">
        <v>-137.19712437699999</v>
      </c>
      <c r="G7477">
        <v>-137.245601808</v>
      </c>
      <c r="H7477">
        <v>0</v>
      </c>
      <c r="I7477">
        <v>0.912353515625</v>
      </c>
      <c r="J7477">
        <v>-197.178623281</v>
      </c>
      <c r="K7477">
        <v>-203.202967831</v>
      </c>
      <c r="L7477">
        <v>-259.96690213300002</v>
      </c>
      <c r="M7477">
        <v>-264.25691464900001</v>
      </c>
      <c r="N7477">
        <v>-300</v>
      </c>
      <c r="O7477">
        <v>-300</v>
      </c>
    </row>
    <row r="7478" spans="1:15" x14ac:dyDescent="0.2">
      <c r="A7478">
        <v>0.91247558593800004</v>
      </c>
      <c r="B7478">
        <v>-139.462143647</v>
      </c>
      <c r="C7478">
        <v>-139.48190513700001</v>
      </c>
      <c r="D7478">
        <v>-139.48695789199999</v>
      </c>
      <c r="E7478">
        <v>-139.49609703499999</v>
      </c>
      <c r="F7478">
        <v>-139.51588379399999</v>
      </c>
      <c r="G7478">
        <v>-139.56437676100001</v>
      </c>
      <c r="H7478">
        <v>0</v>
      </c>
      <c r="I7478">
        <v>0.91247558593800004</v>
      </c>
      <c r="J7478">
        <v>-196.973655334</v>
      </c>
      <c r="K7478">
        <v>-199.76783950199999</v>
      </c>
      <c r="L7478">
        <v>-268.05820649200001</v>
      </c>
      <c r="M7478">
        <v>-267.47963718</v>
      </c>
      <c r="N7478">
        <v>-300</v>
      </c>
      <c r="O7478">
        <v>-300</v>
      </c>
    </row>
    <row r="7479" spans="1:15" x14ac:dyDescent="0.2">
      <c r="A7479">
        <v>0.91259765625</v>
      </c>
      <c r="B7479">
        <v>-142.637429607</v>
      </c>
      <c r="C7479">
        <v>-142.65720695799999</v>
      </c>
      <c r="D7479">
        <v>-142.66226299799999</v>
      </c>
      <c r="E7479">
        <v>-142.67140562700001</v>
      </c>
      <c r="F7479">
        <v>-142.69119917200001</v>
      </c>
      <c r="G7479">
        <v>-142.73970766799999</v>
      </c>
      <c r="H7479">
        <v>0</v>
      </c>
      <c r="I7479">
        <v>0.91259765625</v>
      </c>
      <c r="J7479">
        <v>-202.21142204399999</v>
      </c>
      <c r="K7479">
        <v>-196.55726823099999</v>
      </c>
      <c r="L7479">
        <v>-286.10674915999999</v>
      </c>
      <c r="M7479">
        <v>-275.722761908</v>
      </c>
      <c r="N7479">
        <v>-300</v>
      </c>
      <c r="O7479">
        <v>-300</v>
      </c>
    </row>
    <row r="7480" spans="1:15" x14ac:dyDescent="0.2">
      <c r="A7480">
        <v>0.91271972656199996</v>
      </c>
      <c r="B7480">
        <v>-147.69620735399999</v>
      </c>
      <c r="C7480">
        <v>-147.71600057399999</v>
      </c>
      <c r="D7480">
        <v>-147.72105989600001</v>
      </c>
      <c r="E7480">
        <v>-147.73020600800001</v>
      </c>
      <c r="F7480">
        <v>-147.75000634899999</v>
      </c>
      <c r="G7480">
        <v>-147.798530365</v>
      </c>
      <c r="H7480">
        <v>0</v>
      </c>
      <c r="I7480">
        <v>0.91271972656199996</v>
      </c>
      <c r="J7480">
        <v>-210.71256845799999</v>
      </c>
      <c r="K7480">
        <v>-193.982096834</v>
      </c>
      <c r="L7480">
        <v>-267.08064225599998</v>
      </c>
      <c r="M7480">
        <v>-266.663715357</v>
      </c>
      <c r="N7480">
        <v>-300</v>
      </c>
      <c r="O7480">
        <v>-300</v>
      </c>
    </row>
    <row r="7481" spans="1:15" x14ac:dyDescent="0.2">
      <c r="A7481">
        <v>0.912841796875</v>
      </c>
      <c r="B7481">
        <v>-161.26074875500001</v>
      </c>
      <c r="C7481">
        <v>-161.28055789000001</v>
      </c>
      <c r="D7481">
        <v>-161.28562044700001</v>
      </c>
      <c r="E7481">
        <v>-161.29477003900001</v>
      </c>
      <c r="F7481">
        <v>-161.314577176</v>
      </c>
      <c r="G7481">
        <v>-161.36311671999999</v>
      </c>
      <c r="H7481">
        <v>0</v>
      </c>
      <c r="I7481">
        <v>0.912841796875</v>
      </c>
      <c r="J7481">
        <v>-197.50084075800001</v>
      </c>
      <c r="K7481">
        <v>-192.28953330799999</v>
      </c>
      <c r="L7481">
        <v>-278.18438163100001</v>
      </c>
      <c r="M7481">
        <v>-259.54554891800001</v>
      </c>
      <c r="N7481">
        <v>-300</v>
      </c>
      <c r="O7481">
        <v>-300</v>
      </c>
    </row>
    <row r="7482" spans="1:15" x14ac:dyDescent="0.2">
      <c r="A7482">
        <v>0.91296386718800004</v>
      </c>
      <c r="B7482">
        <v>-152.42849087299999</v>
      </c>
      <c r="C7482">
        <v>-152.44831584400001</v>
      </c>
      <c r="D7482">
        <v>-152.453381759</v>
      </c>
      <c r="E7482">
        <v>-152.462534815</v>
      </c>
      <c r="F7482">
        <v>-152.48234872800001</v>
      </c>
      <c r="G7482">
        <v>-152.530903749</v>
      </c>
      <c r="H7482">
        <v>0</v>
      </c>
      <c r="I7482">
        <v>0.91296386718800004</v>
      </c>
      <c r="J7482">
        <v>-194.335802108</v>
      </c>
      <c r="K7482">
        <v>-191.68928580100001</v>
      </c>
      <c r="L7482">
        <v>-274.537399886</v>
      </c>
      <c r="M7482">
        <v>-256.50071096800002</v>
      </c>
      <c r="N7482">
        <v>-300</v>
      </c>
      <c r="O7482">
        <v>-300</v>
      </c>
    </row>
    <row r="7483" spans="1:15" x14ac:dyDescent="0.2">
      <c r="A7483">
        <v>0.9130859375</v>
      </c>
      <c r="B7483">
        <v>-144.96918609799999</v>
      </c>
      <c r="C7483">
        <v>-144.989026954</v>
      </c>
      <c r="D7483">
        <v>-144.99409615299999</v>
      </c>
      <c r="E7483">
        <v>-145.00325268200001</v>
      </c>
      <c r="F7483">
        <v>-145.02307338599999</v>
      </c>
      <c r="G7483">
        <v>-145.07164390200001</v>
      </c>
      <c r="H7483">
        <v>0</v>
      </c>
      <c r="I7483">
        <v>0.9130859375</v>
      </c>
      <c r="J7483">
        <v>-194.72041729200001</v>
      </c>
      <c r="K7483">
        <v>-192.37301528500001</v>
      </c>
      <c r="L7483">
        <v>-266.79780166099999</v>
      </c>
      <c r="M7483">
        <v>-256.23090945299998</v>
      </c>
      <c r="N7483">
        <v>-300</v>
      </c>
      <c r="O7483">
        <v>-300</v>
      </c>
    </row>
    <row r="7484" spans="1:15" x14ac:dyDescent="0.2">
      <c r="A7484">
        <v>0.91320800781199996</v>
      </c>
      <c r="B7484">
        <v>-141.02105274499999</v>
      </c>
      <c r="C7484">
        <v>-141.04090949499999</v>
      </c>
      <c r="D7484">
        <v>-141.045981985</v>
      </c>
      <c r="E7484">
        <v>-141.05514198399999</v>
      </c>
      <c r="F7484">
        <v>-141.074969466</v>
      </c>
      <c r="G7484">
        <v>-141.12355546500001</v>
      </c>
      <c r="H7484">
        <v>0</v>
      </c>
      <c r="I7484">
        <v>0.91320800781199996</v>
      </c>
      <c r="J7484">
        <v>-198.59062879000001</v>
      </c>
      <c r="K7484">
        <v>-194.52565536399999</v>
      </c>
      <c r="L7484">
        <v>-262.683718978</v>
      </c>
      <c r="M7484">
        <v>-257.97971879300002</v>
      </c>
      <c r="N7484">
        <v>-255.49840485499999</v>
      </c>
      <c r="O7484">
        <v>-300</v>
      </c>
    </row>
    <row r="7485" spans="1:15" x14ac:dyDescent="0.2">
      <c r="A7485">
        <v>0.913330078125</v>
      </c>
      <c r="B7485">
        <v>-138.32124366900001</v>
      </c>
      <c r="C7485">
        <v>-138.34111631799999</v>
      </c>
      <c r="D7485">
        <v>-138.34619209300001</v>
      </c>
      <c r="E7485">
        <v>-138.355355573</v>
      </c>
      <c r="F7485">
        <v>-138.375189828</v>
      </c>
      <c r="G7485">
        <v>-138.423791303</v>
      </c>
      <c r="H7485">
        <v>0</v>
      </c>
      <c r="I7485">
        <v>0.913330078125</v>
      </c>
      <c r="J7485">
        <v>-211.150350027</v>
      </c>
      <c r="K7485">
        <v>-198.35035456099999</v>
      </c>
      <c r="L7485">
        <v>-257.76586064899999</v>
      </c>
      <c r="M7485">
        <v>-260.72985075499997</v>
      </c>
      <c r="N7485">
        <v>-259.11104254399999</v>
      </c>
      <c r="O7485">
        <v>-300</v>
      </c>
    </row>
    <row r="7486" spans="1:15" x14ac:dyDescent="0.2">
      <c r="A7486">
        <v>0.91345214843800004</v>
      </c>
      <c r="B7486">
        <v>-136.26899605200001</v>
      </c>
      <c r="C7486">
        <v>-136.28888460900001</v>
      </c>
      <c r="D7486">
        <v>-136.29396367199999</v>
      </c>
      <c r="E7486">
        <v>-136.30313062299999</v>
      </c>
      <c r="F7486">
        <v>-136.32297165099999</v>
      </c>
      <c r="G7486">
        <v>-136.371588594</v>
      </c>
      <c r="H7486">
        <v>0</v>
      </c>
      <c r="I7486">
        <v>0.91345214843800004</v>
      </c>
      <c r="J7486">
        <v>-206.99677293400001</v>
      </c>
      <c r="K7486">
        <v>-204.10854713000001</v>
      </c>
      <c r="L7486">
        <v>-256.35696931199999</v>
      </c>
      <c r="M7486">
        <v>-262.398412479</v>
      </c>
      <c r="N7486">
        <v>-268.56552490899998</v>
      </c>
      <c r="O7486">
        <v>-300</v>
      </c>
    </row>
    <row r="7487" spans="1:15" x14ac:dyDescent="0.2">
      <c r="A7487">
        <v>0.91357421875</v>
      </c>
      <c r="B7487">
        <v>-134.61444550799999</v>
      </c>
      <c r="C7487">
        <v>-134.634349977</v>
      </c>
      <c r="D7487">
        <v>-134.63943232700001</v>
      </c>
      <c r="E7487">
        <v>-134.64860275000001</v>
      </c>
      <c r="F7487">
        <v>-134.668450549</v>
      </c>
      <c r="G7487">
        <v>-134.71708294999999</v>
      </c>
      <c r="H7487">
        <v>0</v>
      </c>
      <c r="I7487">
        <v>0.91357421875</v>
      </c>
      <c r="J7487">
        <v>-203.11284611599999</v>
      </c>
      <c r="K7487">
        <v>-212.18539815</v>
      </c>
      <c r="L7487">
        <v>-258.95676140900002</v>
      </c>
      <c r="M7487">
        <v>-261.66101529000002</v>
      </c>
      <c r="N7487">
        <v>-280.152179977</v>
      </c>
      <c r="O7487">
        <v>-300</v>
      </c>
    </row>
    <row r="7488" spans="1:15" x14ac:dyDescent="0.2">
      <c r="A7488">
        <v>0.91369628906199996</v>
      </c>
      <c r="B7488">
        <v>-133.22941632800001</v>
      </c>
      <c r="C7488">
        <v>-133.24933671400001</v>
      </c>
      <c r="D7488">
        <v>-133.25442235200001</v>
      </c>
      <c r="E7488">
        <v>-133.26359624700001</v>
      </c>
      <c r="F7488">
        <v>-133.283450813</v>
      </c>
      <c r="G7488">
        <v>-133.332098664</v>
      </c>
      <c r="H7488">
        <v>0</v>
      </c>
      <c r="I7488">
        <v>0.91369628906199996</v>
      </c>
      <c r="J7488">
        <v>-207.43922421299999</v>
      </c>
      <c r="K7488">
        <v>-223.220668711</v>
      </c>
      <c r="L7488">
        <v>-261.48037116400002</v>
      </c>
      <c r="M7488">
        <v>-260.36821964400002</v>
      </c>
      <c r="N7488">
        <v>-295.08987536199999</v>
      </c>
      <c r="O7488">
        <v>-295.06971143700002</v>
      </c>
    </row>
    <row r="7489" spans="1:15" x14ac:dyDescent="0.2">
      <c r="A7489">
        <v>0.913818359375</v>
      </c>
      <c r="B7489">
        <v>-132.03933274299999</v>
      </c>
      <c r="C7489">
        <v>-132.05926905600001</v>
      </c>
      <c r="D7489">
        <v>-132.06435798199999</v>
      </c>
      <c r="E7489">
        <v>-132.07353534399999</v>
      </c>
      <c r="F7489">
        <v>-132.093396676</v>
      </c>
      <c r="G7489">
        <v>-132.14205996800001</v>
      </c>
      <c r="H7489">
        <v>0</v>
      </c>
      <c r="I7489">
        <v>0.913818359375</v>
      </c>
      <c r="J7489">
        <v>-214.67760123100001</v>
      </c>
      <c r="K7489">
        <v>-238.45282839500001</v>
      </c>
      <c r="L7489">
        <v>-288.63826703000001</v>
      </c>
      <c r="M7489">
        <v>-260.72480303899999</v>
      </c>
      <c r="N7489">
        <v>-300</v>
      </c>
      <c r="O7489">
        <v>-300</v>
      </c>
    </row>
    <row r="7490" spans="1:15" x14ac:dyDescent="0.2">
      <c r="A7490">
        <v>0.91394042968800004</v>
      </c>
      <c r="B7490">
        <v>-130.99695805799999</v>
      </c>
      <c r="C7490">
        <v>-131.01691030200001</v>
      </c>
      <c r="D7490">
        <v>-131.02200251599999</v>
      </c>
      <c r="E7490">
        <v>-131.031183347</v>
      </c>
      <c r="F7490">
        <v>-131.05105143899999</v>
      </c>
      <c r="G7490">
        <v>-131.09973016399999</v>
      </c>
      <c r="H7490">
        <v>0</v>
      </c>
      <c r="I7490">
        <v>0.91394042968800004</v>
      </c>
      <c r="J7490">
        <v>-201.905542685</v>
      </c>
      <c r="K7490">
        <v>-261.11120008300003</v>
      </c>
      <c r="L7490">
        <v>-265.81846091099999</v>
      </c>
      <c r="M7490">
        <v>-264.77292578700002</v>
      </c>
      <c r="N7490">
        <v>-300</v>
      </c>
      <c r="O7490">
        <v>-300</v>
      </c>
    </row>
    <row r="7491" spans="1:15" x14ac:dyDescent="0.2">
      <c r="A7491">
        <v>0.9140625</v>
      </c>
      <c r="B7491">
        <v>-130.07047543199999</v>
      </c>
      <c r="C7491">
        <v>-130.090443612</v>
      </c>
      <c r="D7491">
        <v>-130.09553911699999</v>
      </c>
      <c r="E7491">
        <v>-130.104723412</v>
      </c>
      <c r="F7491">
        <v>-130.124598263</v>
      </c>
      <c r="G7491">
        <v>-130.17329241300001</v>
      </c>
      <c r="H7491">
        <v>0</v>
      </c>
      <c r="I7491">
        <v>0.9140625</v>
      </c>
      <c r="J7491">
        <v>-198.916799492</v>
      </c>
      <c r="K7491">
        <v>-300</v>
      </c>
      <c r="L7491">
        <v>-300</v>
      </c>
      <c r="M7491">
        <v>-300</v>
      </c>
      <c r="N7491">
        <v>-300</v>
      </c>
      <c r="O7491">
        <v>-300</v>
      </c>
    </row>
    <row r="7492" spans="1:15" x14ac:dyDescent="0.2">
      <c r="A7492">
        <v>0.91418457031199996</v>
      </c>
      <c r="B7492">
        <v>-129.23743052200001</v>
      </c>
      <c r="C7492">
        <v>-129.25741464500001</v>
      </c>
      <c r="D7492">
        <v>-129.262513439</v>
      </c>
      <c r="E7492">
        <v>-129.27170119900001</v>
      </c>
      <c r="F7492">
        <v>-129.29158280600001</v>
      </c>
      <c r="G7492">
        <v>-129.340292371</v>
      </c>
      <c r="H7492">
        <v>0</v>
      </c>
      <c r="I7492">
        <v>0.91418457031199996</v>
      </c>
      <c r="J7492">
        <v>-199.67462281100001</v>
      </c>
      <c r="K7492">
        <v>-300</v>
      </c>
      <c r="L7492">
        <v>-266.08044823300003</v>
      </c>
      <c r="M7492">
        <v>-264.679004362</v>
      </c>
      <c r="N7492">
        <v>-300</v>
      </c>
      <c r="O7492">
        <v>-300</v>
      </c>
    </row>
    <row r="7493" spans="1:15" x14ac:dyDescent="0.2">
      <c r="A7493">
        <v>0.914306640625</v>
      </c>
      <c r="B7493">
        <v>-128.481384322</v>
      </c>
      <c r="C7493">
        <v>-128.50138439599999</v>
      </c>
      <c r="D7493">
        <v>-128.50648648000001</v>
      </c>
      <c r="E7493">
        <v>-128.51567770400001</v>
      </c>
      <c r="F7493">
        <v>-128.535566063</v>
      </c>
      <c r="G7493">
        <v>-128.58429103399999</v>
      </c>
      <c r="H7493">
        <v>0</v>
      </c>
      <c r="I7493">
        <v>0.914306640625</v>
      </c>
      <c r="J7493">
        <v>-204.565988839</v>
      </c>
      <c r="K7493">
        <v>-300</v>
      </c>
      <c r="L7493">
        <v>-289.14030992599999</v>
      </c>
      <c r="M7493">
        <v>-260.537144453</v>
      </c>
      <c r="N7493">
        <v>-300</v>
      </c>
      <c r="O7493">
        <v>-300</v>
      </c>
    </row>
    <row r="7494" spans="1:15" x14ac:dyDescent="0.2">
      <c r="A7494">
        <v>0.91442871093800004</v>
      </c>
      <c r="B7494">
        <v>-127.789939866</v>
      </c>
      <c r="C7494">
        <v>-127.80995589600001</v>
      </c>
      <c r="D7494">
        <v>-127.815061269</v>
      </c>
      <c r="E7494">
        <v>-127.824255956</v>
      </c>
      <c r="F7494">
        <v>-127.844151064</v>
      </c>
      <c r="G7494">
        <v>-127.89289143400001</v>
      </c>
      <c r="H7494">
        <v>0</v>
      </c>
      <c r="I7494">
        <v>0.91442871093800004</v>
      </c>
      <c r="J7494">
        <v>-235.714732994</v>
      </c>
      <c r="K7494">
        <v>-300</v>
      </c>
      <c r="L7494">
        <v>-262.28519361799999</v>
      </c>
      <c r="M7494">
        <v>-260.085376768</v>
      </c>
      <c r="N7494">
        <v>-294.87264846699998</v>
      </c>
      <c r="O7494">
        <v>-294.79979174599998</v>
      </c>
    </row>
    <row r="7495" spans="1:15" x14ac:dyDescent="0.2">
      <c r="A7495">
        <v>0.91455078125</v>
      </c>
      <c r="B7495">
        <v>-127.15351713299999</v>
      </c>
      <c r="C7495">
        <v>-127.173549124</v>
      </c>
      <c r="D7495">
        <v>-127.178657788</v>
      </c>
      <c r="E7495">
        <v>-127.18785593600001</v>
      </c>
      <c r="F7495">
        <v>-127.20775779100001</v>
      </c>
      <c r="G7495">
        <v>-127.25651354999999</v>
      </c>
      <c r="H7495">
        <v>0</v>
      </c>
      <c r="I7495">
        <v>0.91455078125</v>
      </c>
      <c r="J7495">
        <v>-207.34864275699999</v>
      </c>
      <c r="K7495">
        <v>-300</v>
      </c>
      <c r="L7495">
        <v>-260.04997588600003</v>
      </c>
      <c r="M7495">
        <v>-261.28516226199997</v>
      </c>
      <c r="N7495">
        <v>-279.77812562499997</v>
      </c>
      <c r="O7495">
        <v>-300</v>
      </c>
    </row>
    <row r="7496" spans="1:15" x14ac:dyDescent="0.2">
      <c r="A7496">
        <v>0.91467285156199996</v>
      </c>
      <c r="B7496">
        <v>-126.56455960300001</v>
      </c>
      <c r="C7496">
        <v>-126.58460756300001</v>
      </c>
      <c r="D7496">
        <v>-126.58971951700001</v>
      </c>
      <c r="E7496">
        <v>-126.598921125</v>
      </c>
      <c r="F7496">
        <v>-126.618829723</v>
      </c>
      <c r="G7496">
        <v>-126.667600863</v>
      </c>
      <c r="H7496">
        <v>0</v>
      </c>
      <c r="I7496">
        <v>0.91467285156199996</v>
      </c>
      <c r="J7496">
        <v>-204.77120380599999</v>
      </c>
      <c r="K7496">
        <v>-300</v>
      </c>
      <c r="L7496">
        <v>-257.75654316399999</v>
      </c>
      <c r="M7496">
        <v>-261.928922919</v>
      </c>
      <c r="N7496">
        <v>-268.09475595499998</v>
      </c>
      <c r="O7496">
        <v>-300</v>
      </c>
    </row>
    <row r="7497" spans="1:15" x14ac:dyDescent="0.2">
      <c r="A7497">
        <v>0.914794921875</v>
      </c>
      <c r="B7497">
        <v>-126.01700191499999</v>
      </c>
      <c r="C7497">
        <v>-126.03706585</v>
      </c>
      <c r="D7497">
        <v>-126.042181094</v>
      </c>
      <c r="E7497">
        <v>-126.051386162</v>
      </c>
      <c r="F7497">
        <v>-126.071301499</v>
      </c>
      <c r="G7497">
        <v>-126.12008801100001</v>
      </c>
      <c r="H7497">
        <v>0</v>
      </c>
      <c r="I7497">
        <v>0.914794921875</v>
      </c>
      <c r="J7497">
        <v>-207.63664578000001</v>
      </c>
      <c r="K7497">
        <v>-300</v>
      </c>
      <c r="L7497">
        <v>-259.49482782000001</v>
      </c>
      <c r="M7497">
        <v>-260.16356733399999</v>
      </c>
      <c r="N7497">
        <v>-258.54294764799999</v>
      </c>
      <c r="O7497">
        <v>-300</v>
      </c>
    </row>
    <row r="7498" spans="1:15" x14ac:dyDescent="0.2">
      <c r="A7498">
        <v>0.91491699218800004</v>
      </c>
      <c r="B7498">
        <v>-125.505901841</v>
      </c>
      <c r="C7498">
        <v>-125.525981758</v>
      </c>
      <c r="D7498">
        <v>-125.531100292</v>
      </c>
      <c r="E7498">
        <v>-125.54030881600001</v>
      </c>
      <c r="F7498">
        <v>-125.560230891</v>
      </c>
      <c r="G7498">
        <v>-125.609032767</v>
      </c>
      <c r="H7498">
        <v>0</v>
      </c>
      <c r="I7498">
        <v>0.91491699218800004</v>
      </c>
      <c r="J7498">
        <v>-223.198272422</v>
      </c>
      <c r="K7498">
        <v>-287.81703906199999</v>
      </c>
      <c r="L7498">
        <v>-264.77027424599999</v>
      </c>
      <c r="M7498">
        <v>-257.31954110200002</v>
      </c>
      <c r="N7498">
        <v>-254.837984834</v>
      </c>
      <c r="O7498">
        <v>-300</v>
      </c>
    </row>
    <row r="7499" spans="1:15" x14ac:dyDescent="0.2">
      <c r="A7499">
        <v>0.9150390625</v>
      </c>
      <c r="B7499">
        <v>-125.027179256</v>
      </c>
      <c r="C7499">
        <v>-125.04727516</v>
      </c>
      <c r="D7499">
        <v>-125.052396985</v>
      </c>
      <c r="E7499">
        <v>-125.06160896599999</v>
      </c>
      <c r="F7499">
        <v>-125.081537775</v>
      </c>
      <c r="G7499">
        <v>-125.130355006</v>
      </c>
      <c r="H7499">
        <v>0</v>
      </c>
      <c r="I7499">
        <v>0.9150390625</v>
      </c>
      <c r="J7499">
        <v>-211.311226635</v>
      </c>
      <c r="K7499">
        <v>-293.251889538</v>
      </c>
      <c r="L7499">
        <v>-269.27394412899997</v>
      </c>
      <c r="M7499">
        <v>-255.475661344</v>
      </c>
      <c r="N7499">
        <v>-300</v>
      </c>
      <c r="O7499">
        <v>-300</v>
      </c>
    </row>
    <row r="7500" spans="1:15" x14ac:dyDescent="0.2">
      <c r="A7500">
        <v>0.91516113281199996</v>
      </c>
      <c r="B7500">
        <v>-124.57742680600001</v>
      </c>
      <c r="C7500">
        <v>-124.597538704</v>
      </c>
      <c r="D7500">
        <v>-124.60266382</v>
      </c>
      <c r="E7500">
        <v>-124.61187925500001</v>
      </c>
      <c r="F7500">
        <v>-124.631814795</v>
      </c>
      <c r="G7500">
        <v>-124.680647373</v>
      </c>
      <c r="H7500">
        <v>0</v>
      </c>
      <c r="I7500">
        <v>0.91516113281199996</v>
      </c>
      <c r="J7500">
        <v>-206.84446518199999</v>
      </c>
      <c r="K7500">
        <v>-282.91510398200001</v>
      </c>
      <c r="L7500">
        <v>-277.44815900999998</v>
      </c>
      <c r="M7500">
        <v>-255.65153504700001</v>
      </c>
      <c r="N7500">
        <v>-300</v>
      </c>
      <c r="O7500">
        <v>-300</v>
      </c>
    </row>
    <row r="7501" spans="1:15" x14ac:dyDescent="0.2">
      <c r="A7501">
        <v>0.915283203125</v>
      </c>
      <c r="B7501">
        <v>-124.153769872</v>
      </c>
      <c r="C7501">
        <v>-124.17389776900001</v>
      </c>
      <c r="D7501">
        <v>-124.17902617599999</v>
      </c>
      <c r="E7501">
        <v>-124.18824506599999</v>
      </c>
      <c r="F7501">
        <v>-124.208187334</v>
      </c>
      <c r="G7501">
        <v>-124.257035249</v>
      </c>
      <c r="H7501">
        <v>0</v>
      </c>
      <c r="I7501">
        <v>0.915283203125</v>
      </c>
      <c r="J7501">
        <v>-207.38730381799999</v>
      </c>
      <c r="K7501">
        <v>-277.449779965</v>
      </c>
      <c r="L7501">
        <v>-281.58052249799999</v>
      </c>
      <c r="M7501">
        <v>-258.60248186299998</v>
      </c>
      <c r="N7501">
        <v>-300</v>
      </c>
      <c r="O7501">
        <v>-300</v>
      </c>
    </row>
    <row r="7502" spans="1:15" x14ac:dyDescent="0.2">
      <c r="A7502">
        <v>0.91540527343800004</v>
      </c>
      <c r="B7502">
        <v>-123.75376118600001</v>
      </c>
      <c r="C7502">
        <v>-123.77390509</v>
      </c>
      <c r="D7502">
        <v>-123.779036788</v>
      </c>
      <c r="E7502">
        <v>-123.78825913</v>
      </c>
      <c r="F7502">
        <v>-123.808208123</v>
      </c>
      <c r="G7502">
        <v>-123.857071367</v>
      </c>
      <c r="H7502">
        <v>0</v>
      </c>
      <c r="I7502">
        <v>0.91540527343800004</v>
      </c>
      <c r="J7502">
        <v>-212.161650955</v>
      </c>
      <c r="K7502">
        <v>-271.54054522899997</v>
      </c>
      <c r="L7502">
        <v>-270.99030581699998</v>
      </c>
      <c r="M7502">
        <v>-265.627793161</v>
      </c>
      <c r="N7502">
        <v>-300</v>
      </c>
      <c r="O7502">
        <v>-300</v>
      </c>
    </row>
    <row r="7503" spans="1:15" x14ac:dyDescent="0.2">
      <c r="A7503">
        <v>0.91552734375</v>
      </c>
      <c r="B7503">
        <v>-123.375300297</v>
      </c>
      <c r="C7503">
        <v>-123.39546021300001</v>
      </c>
      <c r="D7503">
        <v>-123.40059520299999</v>
      </c>
      <c r="E7503">
        <v>-123.40982099599999</v>
      </c>
      <c r="F7503">
        <v>-123.429776711</v>
      </c>
      <c r="G7503">
        <v>-123.47865527499999</v>
      </c>
      <c r="H7503">
        <v>0</v>
      </c>
      <c r="I7503">
        <v>0.91552734375</v>
      </c>
      <c r="J7503">
        <v>-229.57119204399999</v>
      </c>
      <c r="K7503">
        <v>-277.591982325</v>
      </c>
      <c r="L7503">
        <v>-290.57360991299998</v>
      </c>
      <c r="M7503">
        <v>-274.597830106</v>
      </c>
      <c r="N7503">
        <v>-300</v>
      </c>
      <c r="O7503">
        <v>-300</v>
      </c>
    </row>
    <row r="7504" spans="1:15" x14ac:dyDescent="0.2">
      <c r="A7504">
        <v>0.91564941406199996</v>
      </c>
      <c r="B7504">
        <v>-123.016571165</v>
      </c>
      <c r="C7504">
        <v>-123.0367471</v>
      </c>
      <c r="D7504">
        <v>-123.041885381</v>
      </c>
      <c r="E7504">
        <v>-123.051114625</v>
      </c>
      <c r="F7504">
        <v>-123.071077059</v>
      </c>
      <c r="G7504">
        <v>-123.11997093399999</v>
      </c>
      <c r="H7504">
        <v>0</v>
      </c>
      <c r="I7504">
        <v>0.91564941406199996</v>
      </c>
      <c r="J7504">
        <v>-220.03179724200001</v>
      </c>
      <c r="K7504">
        <v>-268.574311405</v>
      </c>
      <c r="L7504">
        <v>-273.21386045999998</v>
      </c>
      <c r="M7504">
        <v>-266.25801010499998</v>
      </c>
      <c r="N7504">
        <v>-300</v>
      </c>
      <c r="O7504">
        <v>-300</v>
      </c>
    </row>
    <row r="7505" spans="1:15" x14ac:dyDescent="0.2">
      <c r="A7505">
        <v>0.915771484375</v>
      </c>
      <c r="B7505">
        <v>-122.675993203</v>
      </c>
      <c r="C7505">
        <v>-122.696185163</v>
      </c>
      <c r="D7505">
        <v>-122.701326736</v>
      </c>
      <c r="E7505">
        <v>-122.710559429</v>
      </c>
      <c r="F7505">
        <v>-122.730528578</v>
      </c>
      <c r="G7505">
        <v>-122.77943775599999</v>
      </c>
      <c r="H7505">
        <v>0</v>
      </c>
      <c r="I7505">
        <v>0.915771484375</v>
      </c>
      <c r="J7505">
        <v>-219.808307875</v>
      </c>
      <c r="K7505">
        <v>-268.57626575299997</v>
      </c>
      <c r="L7505">
        <v>-265.858235208</v>
      </c>
      <c r="M7505">
        <v>-262.93536734899999</v>
      </c>
      <c r="N7505">
        <v>-300</v>
      </c>
      <c r="O7505">
        <v>-300</v>
      </c>
    </row>
    <row r="7506" spans="1:15" x14ac:dyDescent="0.2">
      <c r="A7506">
        <v>0.91589355468800004</v>
      </c>
      <c r="B7506">
        <v>-122.352182427</v>
      </c>
      <c r="C7506">
        <v>-122.37239041799999</v>
      </c>
      <c r="D7506">
        <v>-122.377535283</v>
      </c>
      <c r="E7506">
        <v>-122.386771423</v>
      </c>
      <c r="F7506">
        <v>-122.40674728499999</v>
      </c>
      <c r="G7506">
        <v>-122.45567175799999</v>
      </c>
      <c r="H7506">
        <v>0</v>
      </c>
      <c r="I7506">
        <v>0.91589355468800004</v>
      </c>
      <c r="J7506">
        <v>-248.42493299399999</v>
      </c>
      <c r="K7506">
        <v>-260.516727995</v>
      </c>
      <c r="L7506">
        <v>-274.39437192899999</v>
      </c>
      <c r="M7506">
        <v>-282.99696413300001</v>
      </c>
      <c r="N7506">
        <v>-300</v>
      </c>
      <c r="O7506">
        <v>-300</v>
      </c>
    </row>
    <row r="7507" spans="1:15" x14ac:dyDescent="0.2">
      <c r="A7507">
        <v>0.916015625</v>
      </c>
      <c r="B7507">
        <v>-122.04392031499999</v>
      </c>
      <c r="C7507">
        <v>-122.064144344</v>
      </c>
      <c r="D7507">
        <v>-122.069292502</v>
      </c>
      <c r="E7507">
        <v>-122.078532088</v>
      </c>
      <c r="F7507">
        <v>-122.09851466000001</v>
      </c>
      <c r="G7507">
        <v>-122.14745441700001</v>
      </c>
      <c r="H7507">
        <v>0</v>
      </c>
      <c r="I7507">
        <v>0.916015625</v>
      </c>
      <c r="J7507">
        <v>-218.800863443</v>
      </c>
      <c r="K7507">
        <v>-274.41310730499998</v>
      </c>
      <c r="L7507">
        <v>-270.32876433899997</v>
      </c>
      <c r="M7507">
        <v>-300</v>
      </c>
      <c r="N7507">
        <v>-300</v>
      </c>
      <c r="O7507">
        <v>-300</v>
      </c>
    </row>
    <row r="7508" spans="1:15" x14ac:dyDescent="0.2">
      <c r="A7508">
        <v>0.91613769531199996</v>
      </c>
      <c r="B7508">
        <v>-121.750128608</v>
      </c>
      <c r="C7508">
        <v>-121.77036868</v>
      </c>
      <c r="D7508">
        <v>-121.77552013</v>
      </c>
      <c r="E7508">
        <v>-121.784763162</v>
      </c>
      <c r="F7508">
        <v>-121.804752439</v>
      </c>
      <c r="G7508">
        <v>-121.853707474</v>
      </c>
      <c r="H7508">
        <v>0</v>
      </c>
      <c r="I7508">
        <v>0.91613769531199996</v>
      </c>
      <c r="J7508">
        <v>-215.30729130200001</v>
      </c>
      <c r="K7508">
        <v>-257.01187485499997</v>
      </c>
      <c r="L7508">
        <v>-278.90806462</v>
      </c>
      <c r="M7508">
        <v>-300</v>
      </c>
      <c r="N7508">
        <v>-300</v>
      </c>
      <c r="O7508">
        <v>-300</v>
      </c>
    </row>
    <row r="7509" spans="1:15" x14ac:dyDescent="0.2">
      <c r="A7509">
        <v>0.916259765625</v>
      </c>
      <c r="B7509">
        <v>-121.46984873300001</v>
      </c>
      <c r="C7509">
        <v>-121.490104855</v>
      </c>
      <c r="D7509">
        <v>-121.495259598</v>
      </c>
      <c r="E7509">
        <v>-121.504506073</v>
      </c>
      <c r="F7509">
        <v>-121.524502055</v>
      </c>
      <c r="G7509">
        <v>-121.573472357</v>
      </c>
      <c r="H7509">
        <v>0</v>
      </c>
      <c r="I7509">
        <v>0.916259765625</v>
      </c>
      <c r="J7509">
        <v>-217.82004625299999</v>
      </c>
      <c r="K7509">
        <v>-277.32475250300001</v>
      </c>
      <c r="L7509">
        <v>-282.99966403600001</v>
      </c>
      <c r="M7509">
        <v>-300</v>
      </c>
      <c r="N7509">
        <v>-300</v>
      </c>
      <c r="O7509">
        <v>-300</v>
      </c>
    </row>
    <row r="7510" spans="1:15" x14ac:dyDescent="0.2">
      <c r="A7510">
        <v>0.91638183593800004</v>
      </c>
      <c r="B7510">
        <v>-121.202224887</v>
      </c>
      <c r="C7510">
        <v>-121.22249706700001</v>
      </c>
      <c r="D7510">
        <v>-121.227655101</v>
      </c>
      <c r="E7510">
        <v>-121.23690501900001</v>
      </c>
      <c r="F7510">
        <v>-121.256907701</v>
      </c>
      <c r="G7510">
        <v>-121.305893263</v>
      </c>
      <c r="H7510">
        <v>0</v>
      </c>
      <c r="I7510">
        <v>0.91638183593800004</v>
      </c>
      <c r="J7510">
        <v>-242.91707733699999</v>
      </c>
      <c r="K7510">
        <v>-255.37239301299999</v>
      </c>
      <c r="L7510">
        <v>-300</v>
      </c>
      <c r="M7510">
        <v>-300</v>
      </c>
      <c r="N7510">
        <v>-300</v>
      </c>
      <c r="O7510">
        <v>-300</v>
      </c>
    </row>
    <row r="7511" spans="1:15" x14ac:dyDescent="0.2">
      <c r="A7511">
        <v>0.91650390625</v>
      </c>
      <c r="B7511">
        <v>-120.94649000699999</v>
      </c>
      <c r="C7511">
        <v>-120.966778249</v>
      </c>
      <c r="D7511">
        <v>-120.971939576</v>
      </c>
      <c r="E7511">
        <v>-120.981192936</v>
      </c>
      <c r="F7511">
        <v>-121.001202315</v>
      </c>
      <c r="G7511">
        <v>-121.050203127</v>
      </c>
      <c r="H7511">
        <v>0</v>
      </c>
      <c r="I7511">
        <v>0.91650390625</v>
      </c>
      <c r="J7511">
        <v>-217.83256173300001</v>
      </c>
      <c r="K7511">
        <v>-283.37269224900001</v>
      </c>
      <c r="L7511">
        <v>-290.76893533100002</v>
      </c>
      <c r="M7511">
        <v>-300</v>
      </c>
      <c r="N7511">
        <v>-300</v>
      </c>
      <c r="O7511">
        <v>-300</v>
      </c>
    </row>
    <row r="7512" spans="1:15" x14ac:dyDescent="0.2">
      <c r="A7512">
        <v>0.91662597656199996</v>
      </c>
      <c r="B7512">
        <v>-120.701954066</v>
      </c>
      <c r="C7512">
        <v>-120.722258377</v>
      </c>
      <c r="D7512">
        <v>-120.72742299700001</v>
      </c>
      <c r="E7512">
        <v>-120.73667979699999</v>
      </c>
      <c r="F7512">
        <v>-120.75669587100001</v>
      </c>
      <c r="G7512">
        <v>-120.80571192399999</v>
      </c>
      <c r="H7512">
        <v>0</v>
      </c>
      <c r="I7512">
        <v>0.91662597656199996</v>
      </c>
      <c r="J7512">
        <v>-213.57681556899999</v>
      </c>
      <c r="K7512">
        <v>-250.08171576000001</v>
      </c>
      <c r="L7512">
        <v>-289.979166625</v>
      </c>
      <c r="M7512">
        <v>-300</v>
      </c>
      <c r="N7512">
        <v>-300</v>
      </c>
      <c r="O7512">
        <v>-300</v>
      </c>
    </row>
    <row r="7513" spans="1:15" x14ac:dyDescent="0.2">
      <c r="A7513">
        <v>0.916748046875</v>
      </c>
      <c r="B7513">
        <v>-120.467994244</v>
      </c>
      <c r="C7513">
        <v>-120.48831463099999</v>
      </c>
      <c r="D7513">
        <v>-120.49348254500001</v>
      </c>
      <c r="E7513">
        <v>-120.502742783</v>
      </c>
      <c r="F7513">
        <v>-120.522765548</v>
      </c>
      <c r="G7513">
        <v>-120.571796834</v>
      </c>
      <c r="H7513">
        <v>0</v>
      </c>
      <c r="I7513">
        <v>0.916748046875</v>
      </c>
      <c r="J7513">
        <v>-213.97525439500001</v>
      </c>
      <c r="K7513">
        <v>-253.79323129400001</v>
      </c>
      <c r="L7513">
        <v>-300</v>
      </c>
      <c r="M7513">
        <v>-300</v>
      </c>
      <c r="N7513">
        <v>-300</v>
      </c>
      <c r="O7513">
        <v>-300</v>
      </c>
    </row>
    <row r="7514" spans="1:15" x14ac:dyDescent="0.2">
      <c r="A7514">
        <v>0.91687011718800004</v>
      </c>
      <c r="B7514">
        <v>-120.244046631</v>
      </c>
      <c r="C7514">
        <v>-120.264383099</v>
      </c>
      <c r="D7514">
        <v>-120.269554306</v>
      </c>
      <c r="E7514">
        <v>-120.278817983</v>
      </c>
      <c r="F7514">
        <v>-120.298847435</v>
      </c>
      <c r="G7514">
        <v>-120.347893946</v>
      </c>
      <c r="H7514">
        <v>0</v>
      </c>
      <c r="I7514">
        <v>0.91687011718800004</v>
      </c>
      <c r="J7514">
        <v>-218.996406928</v>
      </c>
      <c r="K7514">
        <v>-253.63507704400001</v>
      </c>
      <c r="L7514">
        <v>-300</v>
      </c>
      <c r="M7514">
        <v>-300</v>
      </c>
      <c r="N7514">
        <v>-300</v>
      </c>
      <c r="O7514">
        <v>-300</v>
      </c>
    </row>
    <row r="7515" spans="1:15" x14ac:dyDescent="0.2">
      <c r="A7515">
        <v>0.9169921875</v>
      </c>
      <c r="B7515">
        <v>-120.02959916899999</v>
      </c>
      <c r="C7515">
        <v>-120.049951725</v>
      </c>
      <c r="D7515">
        <v>-120.055126225</v>
      </c>
      <c r="E7515">
        <v>-120.064393338</v>
      </c>
      <c r="F7515">
        <v>-120.084429476</v>
      </c>
      <c r="G7515">
        <v>-120.133491202</v>
      </c>
      <c r="H7515">
        <v>0</v>
      </c>
      <c r="I7515">
        <v>0.9169921875</v>
      </c>
      <c r="J7515">
        <v>-247.14135165100001</v>
      </c>
      <c r="K7515">
        <v>-254.47106272799999</v>
      </c>
      <c r="L7515">
        <v>-300</v>
      </c>
      <c r="M7515">
        <v>-300</v>
      </c>
      <c r="N7515">
        <v>-300</v>
      </c>
      <c r="O7515">
        <v>-300</v>
      </c>
    </row>
    <row r="7516" spans="1:15" x14ac:dyDescent="0.2">
      <c r="A7516">
        <v>0.91711425781199996</v>
      </c>
      <c r="B7516">
        <v>-119.824185638</v>
      </c>
      <c r="C7516">
        <v>-119.844554288</v>
      </c>
      <c r="D7516">
        <v>-119.849732082</v>
      </c>
      <c r="E7516">
        <v>-119.85900263000001</v>
      </c>
      <c r="F7516">
        <v>-119.87904545000001</v>
      </c>
      <c r="G7516">
        <v>-119.928122382</v>
      </c>
      <c r="H7516">
        <v>0</v>
      </c>
      <c r="I7516">
        <v>0.91711425781199996</v>
      </c>
      <c r="J7516">
        <v>-220.76688518399999</v>
      </c>
      <c r="K7516">
        <v>-255.33470604199999</v>
      </c>
      <c r="L7516">
        <v>-300</v>
      </c>
      <c r="M7516">
        <v>-300</v>
      </c>
      <c r="N7516">
        <v>-298.51426120100001</v>
      </c>
      <c r="O7516">
        <v>-300</v>
      </c>
    </row>
    <row r="7517" spans="1:15" x14ac:dyDescent="0.2">
      <c r="A7517">
        <v>0.917236328125</v>
      </c>
      <c r="B7517">
        <v>-119.62738048999999</v>
      </c>
      <c r="C7517">
        <v>-119.64776524</v>
      </c>
      <c r="D7517">
        <v>-119.652946329</v>
      </c>
      <c r="E7517">
        <v>-119.662220311</v>
      </c>
      <c r="F7517">
        <v>-119.682269809</v>
      </c>
      <c r="G7517">
        <v>-119.731361939</v>
      </c>
      <c r="H7517">
        <v>0</v>
      </c>
      <c r="I7517">
        <v>0.917236328125</v>
      </c>
      <c r="J7517">
        <v>-218.97467639499999</v>
      </c>
      <c r="K7517">
        <v>-264.95196617300002</v>
      </c>
      <c r="L7517">
        <v>-300</v>
      </c>
      <c r="M7517">
        <v>-300</v>
      </c>
      <c r="N7517">
        <v>-300</v>
      </c>
      <c r="O7517">
        <v>-300</v>
      </c>
    </row>
    <row r="7518" spans="1:15" x14ac:dyDescent="0.2">
      <c r="A7518">
        <v>0.91735839843800004</v>
      </c>
      <c r="B7518">
        <v>-119.438794401</v>
      </c>
      <c r="C7518">
        <v>-119.459195259</v>
      </c>
      <c r="D7518">
        <v>-119.46437964099999</v>
      </c>
      <c r="E7518">
        <v>-119.47365705599999</v>
      </c>
      <c r="F7518">
        <v>-119.49371322899999</v>
      </c>
      <c r="G7518">
        <v>-119.54282054799999</v>
      </c>
      <c r="H7518">
        <v>0</v>
      </c>
      <c r="I7518">
        <v>0.91735839843800004</v>
      </c>
      <c r="J7518">
        <v>-223.35055363800001</v>
      </c>
      <c r="K7518">
        <v>-242.62323964199999</v>
      </c>
      <c r="L7518">
        <v>-300</v>
      </c>
      <c r="M7518">
        <v>-300</v>
      </c>
      <c r="N7518">
        <v>-293.605878695</v>
      </c>
      <c r="O7518">
        <v>-300</v>
      </c>
    </row>
    <row r="7519" spans="1:15" x14ac:dyDescent="0.2">
      <c r="A7519">
        <v>0.91748046875</v>
      </c>
      <c r="B7519">
        <v>-119.258070422</v>
      </c>
      <c r="C7519">
        <v>-119.278487392</v>
      </c>
      <c r="D7519">
        <v>-119.28367506799999</v>
      </c>
      <c r="E7519">
        <v>-119.29295591499999</v>
      </c>
      <c r="F7519">
        <v>-119.313018761</v>
      </c>
      <c r="G7519">
        <v>-119.36214126</v>
      </c>
      <c r="H7519">
        <v>0</v>
      </c>
      <c r="I7519">
        <v>0.91748046875</v>
      </c>
      <c r="J7519">
        <v>-240.763753764</v>
      </c>
      <c r="K7519">
        <v>-246.402957488</v>
      </c>
      <c r="L7519">
        <v>-300</v>
      </c>
      <c r="M7519">
        <v>-300</v>
      </c>
      <c r="N7519">
        <v>-290.299745847</v>
      </c>
      <c r="O7519">
        <v>-300</v>
      </c>
    </row>
    <row r="7520" spans="1:15" x14ac:dyDescent="0.2">
      <c r="A7520">
        <v>0.91760253906199996</v>
      </c>
      <c r="B7520">
        <v>-119.08488063</v>
      </c>
      <c r="C7520">
        <v>-119.10531371899999</v>
      </c>
      <c r="D7520">
        <v>-119.11050469</v>
      </c>
      <c r="E7520">
        <v>-119.119788966</v>
      </c>
      <c r="F7520">
        <v>-119.13985848199999</v>
      </c>
      <c r="G7520">
        <v>-119.18899615300001</v>
      </c>
      <c r="H7520">
        <v>0</v>
      </c>
      <c r="I7520">
        <v>0.91760253906199996</v>
      </c>
      <c r="J7520">
        <v>-222.54573190100001</v>
      </c>
      <c r="K7520">
        <v>-242.584299165</v>
      </c>
      <c r="L7520">
        <v>-300</v>
      </c>
      <c r="M7520">
        <v>-294.47330288699999</v>
      </c>
      <c r="N7520">
        <v>-294.85693655799997</v>
      </c>
      <c r="O7520">
        <v>-293.55357808100001</v>
      </c>
    </row>
    <row r="7521" spans="1:15" x14ac:dyDescent="0.2">
      <c r="A7521">
        <v>0.917724609375</v>
      </c>
      <c r="B7521">
        <v>-118.918923213</v>
      </c>
      <c r="C7521">
        <v>-118.939372428</v>
      </c>
      <c r="D7521">
        <v>-118.944566694</v>
      </c>
      <c r="E7521">
        <v>-118.95385439899999</v>
      </c>
      <c r="F7521">
        <v>-118.973930581</v>
      </c>
      <c r="G7521">
        <v>-119.023083414</v>
      </c>
      <c r="H7521">
        <v>0</v>
      </c>
      <c r="I7521">
        <v>0.917724609375</v>
      </c>
      <c r="J7521">
        <v>-220.31936136100001</v>
      </c>
      <c r="K7521">
        <v>-242.15233458099999</v>
      </c>
      <c r="L7521">
        <v>-300</v>
      </c>
      <c r="M7521">
        <v>-294.91786771300002</v>
      </c>
      <c r="N7521">
        <v>-296.53854248099998</v>
      </c>
      <c r="O7521">
        <v>-300</v>
      </c>
    </row>
    <row r="7522" spans="1:15" x14ac:dyDescent="0.2">
      <c r="A7522">
        <v>0.91784667968800004</v>
      </c>
      <c r="B7522">
        <v>-118.75991992100001</v>
      </c>
      <c r="C7522">
        <v>-118.780385268</v>
      </c>
      <c r="D7522">
        <v>-118.785582828</v>
      </c>
      <c r="E7522">
        <v>-118.79487396099999</v>
      </c>
      <c r="F7522">
        <v>-118.814956806</v>
      </c>
      <c r="G7522">
        <v>-118.864124793</v>
      </c>
      <c r="H7522">
        <v>0</v>
      </c>
      <c r="I7522">
        <v>0.91784667968800004</v>
      </c>
      <c r="J7522">
        <v>-223.19009697199999</v>
      </c>
      <c r="K7522">
        <v>-239.22594029000001</v>
      </c>
      <c r="L7522">
        <v>-300</v>
      </c>
      <c r="M7522">
        <v>-300</v>
      </c>
      <c r="N7522">
        <v>-295.85542395099998</v>
      </c>
      <c r="O7522">
        <v>-300</v>
      </c>
    </row>
    <row r="7523" spans="1:15" x14ac:dyDescent="0.2">
      <c r="A7523">
        <v>0.91796875</v>
      </c>
      <c r="B7523">
        <v>-118.607613818</v>
      </c>
      <c r="C7523">
        <v>-118.62809530200001</v>
      </c>
      <c r="D7523">
        <v>-118.633296157</v>
      </c>
      <c r="E7523">
        <v>-118.642590716</v>
      </c>
      <c r="F7523">
        <v>-118.66268022200001</v>
      </c>
      <c r="G7523">
        <v>-118.711863354</v>
      </c>
      <c r="H7523">
        <v>0</v>
      </c>
      <c r="I7523">
        <v>0.91796875</v>
      </c>
      <c r="J7523">
        <v>-237.56317392700001</v>
      </c>
      <c r="K7523">
        <v>-233.43327083899999</v>
      </c>
      <c r="L7523">
        <v>-300</v>
      </c>
      <c r="M7523">
        <v>-300</v>
      </c>
      <c r="N7523">
        <v>-300</v>
      </c>
      <c r="O7523">
        <v>-300</v>
      </c>
    </row>
    <row r="7524" spans="1:15" x14ac:dyDescent="0.2">
      <c r="A7524">
        <v>0.91809082031199996</v>
      </c>
      <c r="B7524">
        <v>-118.461767309</v>
      </c>
      <c r="C7524">
        <v>-118.482264938</v>
      </c>
      <c r="D7524">
        <v>-118.487469088</v>
      </c>
      <c r="E7524">
        <v>-118.496767073</v>
      </c>
      <c r="F7524">
        <v>-118.516863235</v>
      </c>
      <c r="G7524">
        <v>-118.566061503</v>
      </c>
      <c r="H7524">
        <v>0</v>
      </c>
      <c r="I7524">
        <v>0.91809082031199996</v>
      </c>
      <c r="J7524">
        <v>-227.878256808</v>
      </c>
      <c r="K7524">
        <v>-249.05073204999999</v>
      </c>
      <c r="L7524">
        <v>-272.63132885099998</v>
      </c>
      <c r="M7524">
        <v>-300</v>
      </c>
      <c r="N7524">
        <v>-295.695580248</v>
      </c>
      <c r="O7524">
        <v>-300</v>
      </c>
    </row>
    <row r="7525" spans="1:15" x14ac:dyDescent="0.2">
      <c r="A7525">
        <v>0.918212890625</v>
      </c>
      <c r="B7525">
        <v>-118.322160401</v>
      </c>
      <c r="C7525">
        <v>-118.34267418100001</v>
      </c>
      <c r="D7525">
        <v>-118.347881626</v>
      </c>
      <c r="E7525">
        <v>-118.357183034</v>
      </c>
      <c r="F7525">
        <v>-118.37728585000001</v>
      </c>
      <c r="G7525">
        <v>-118.426499245</v>
      </c>
      <c r="H7525">
        <v>0</v>
      </c>
      <c r="I7525">
        <v>0.918212890625</v>
      </c>
      <c r="J7525">
        <v>-223.53107955499999</v>
      </c>
      <c r="K7525">
        <v>-237.34288031299999</v>
      </c>
      <c r="L7525">
        <v>-246.24393359699999</v>
      </c>
      <c r="M7525">
        <v>-293.25064820400002</v>
      </c>
      <c r="N7525">
        <v>-296.23276255299999</v>
      </c>
      <c r="O7525">
        <v>-300</v>
      </c>
    </row>
    <row r="7526" spans="1:15" x14ac:dyDescent="0.2">
      <c r="A7526">
        <v>0.91833496093800004</v>
      </c>
      <c r="B7526">
        <v>-118.18858914899999</v>
      </c>
      <c r="C7526">
        <v>-118.209119086</v>
      </c>
      <c r="D7526">
        <v>-118.214329827</v>
      </c>
      <c r="E7526">
        <v>-118.22363465700001</v>
      </c>
      <c r="F7526">
        <v>-118.243744124</v>
      </c>
      <c r="G7526">
        <v>-118.29297263799999</v>
      </c>
      <c r="H7526">
        <v>0</v>
      </c>
      <c r="I7526">
        <v>0.91833496093800004</v>
      </c>
      <c r="J7526">
        <v>-224.68308716000001</v>
      </c>
      <c r="K7526">
        <v>-245.23735472999999</v>
      </c>
      <c r="L7526">
        <v>-232.23088563600001</v>
      </c>
      <c r="M7526">
        <v>-291.89205053199998</v>
      </c>
      <c r="N7526">
        <v>-294.46392269699999</v>
      </c>
      <c r="O7526">
        <v>-293.25355416000002</v>
      </c>
    </row>
    <row r="7527" spans="1:15" x14ac:dyDescent="0.2">
      <c r="A7527">
        <v>0.91845703125</v>
      </c>
      <c r="B7527">
        <v>-118.060864291</v>
      </c>
      <c r="C7527">
        <v>-118.08141039100001</v>
      </c>
      <c r="D7527">
        <v>-118.086624427</v>
      </c>
      <c r="E7527">
        <v>-118.095932679</v>
      </c>
      <c r="F7527">
        <v>-118.11604879399999</v>
      </c>
      <c r="G7527">
        <v>-118.165292417</v>
      </c>
      <c r="H7527">
        <v>0</v>
      </c>
      <c r="I7527">
        <v>0.91845703125</v>
      </c>
      <c r="J7527">
        <v>-231.447120297</v>
      </c>
      <c r="K7527">
        <v>-228.664711813</v>
      </c>
      <c r="L7527">
        <v>-226.01525443899999</v>
      </c>
      <c r="M7527">
        <v>-300</v>
      </c>
      <c r="N7527">
        <v>-289.85496093299997</v>
      </c>
      <c r="O7527">
        <v>-300</v>
      </c>
    </row>
    <row r="7528" spans="1:15" x14ac:dyDescent="0.2">
      <c r="A7528">
        <v>0.91857910156199996</v>
      </c>
      <c r="B7528">
        <v>-117.93881002099999</v>
      </c>
      <c r="C7528">
        <v>-117.95937229</v>
      </c>
      <c r="D7528">
        <v>-117.96458962200001</v>
      </c>
      <c r="E7528">
        <v>-117.973901294</v>
      </c>
      <c r="F7528">
        <v>-117.994024053</v>
      </c>
      <c r="G7528">
        <v>-118.043282777</v>
      </c>
      <c r="H7528">
        <v>0</v>
      </c>
      <c r="I7528">
        <v>0.91857910156199996</v>
      </c>
      <c r="J7528">
        <v>-242.38343268599999</v>
      </c>
      <c r="K7528">
        <v>-231.30261757900001</v>
      </c>
      <c r="L7528">
        <v>-225.57326748899999</v>
      </c>
      <c r="M7528">
        <v>-300</v>
      </c>
      <c r="N7528">
        <v>-293.05778712099999</v>
      </c>
      <c r="O7528">
        <v>-300</v>
      </c>
    </row>
    <row r="7529" spans="1:15" x14ac:dyDescent="0.2">
      <c r="A7529">
        <v>0.918701171875</v>
      </c>
      <c r="B7529">
        <v>-117.82226289899999</v>
      </c>
      <c r="C7529">
        <v>-117.84284134400001</v>
      </c>
      <c r="D7529">
        <v>-117.84806197100001</v>
      </c>
      <c r="E7529">
        <v>-117.857377062</v>
      </c>
      <c r="F7529">
        <v>-117.877506462</v>
      </c>
      <c r="G7529">
        <v>-117.926780278</v>
      </c>
      <c r="H7529">
        <v>0</v>
      </c>
      <c r="I7529">
        <v>0.918701171875</v>
      </c>
      <c r="J7529">
        <v>-231.28632514200001</v>
      </c>
      <c r="K7529">
        <v>-235.87082272399999</v>
      </c>
      <c r="L7529">
        <v>-229.173188103</v>
      </c>
      <c r="M7529">
        <v>-300</v>
      </c>
      <c r="N7529">
        <v>-300</v>
      </c>
      <c r="O7529">
        <v>-300</v>
      </c>
    </row>
    <row r="7530" spans="1:15" x14ac:dyDescent="0.2">
      <c r="A7530">
        <v>0.91882324218800004</v>
      </c>
      <c r="B7530">
        <v>-117.711070875</v>
      </c>
      <c r="C7530">
        <v>-117.731665502</v>
      </c>
      <c r="D7530">
        <v>-117.736889425</v>
      </c>
      <c r="E7530">
        <v>-117.74620793299999</v>
      </c>
      <c r="F7530">
        <v>-117.766343972</v>
      </c>
      <c r="G7530">
        <v>-117.81563287</v>
      </c>
      <c r="H7530">
        <v>0</v>
      </c>
      <c r="I7530">
        <v>0.91882324218800004</v>
      </c>
      <c r="J7530">
        <v>-231.68600574199999</v>
      </c>
      <c r="K7530">
        <v>-230.69573593499999</v>
      </c>
      <c r="L7530">
        <v>-234.387278874</v>
      </c>
      <c r="M7530">
        <v>-293.52580673300002</v>
      </c>
      <c r="N7530">
        <v>-297.70985888299998</v>
      </c>
      <c r="O7530">
        <v>-300</v>
      </c>
    </row>
    <row r="7531" spans="1:15" x14ac:dyDescent="0.2">
      <c r="A7531">
        <v>0.9189453125</v>
      </c>
      <c r="B7531">
        <v>-117.60509241600001</v>
      </c>
      <c r="C7531">
        <v>-117.625703231</v>
      </c>
      <c r="D7531">
        <v>-117.630930451</v>
      </c>
      <c r="E7531">
        <v>-117.640252375</v>
      </c>
      <c r="F7531">
        <v>-117.660395049</v>
      </c>
      <c r="G7531">
        <v>-117.70969902100001</v>
      </c>
      <c r="H7531">
        <v>0</v>
      </c>
      <c r="I7531">
        <v>0.9189453125</v>
      </c>
      <c r="J7531">
        <v>-240.141220156</v>
      </c>
      <c r="K7531">
        <v>-253.131487908</v>
      </c>
      <c r="L7531">
        <v>-236.38758434900001</v>
      </c>
      <c r="M7531">
        <v>-296.06631500999998</v>
      </c>
      <c r="N7531">
        <v>-300</v>
      </c>
      <c r="O7531">
        <v>-300</v>
      </c>
    </row>
    <row r="7532" spans="1:15" x14ac:dyDescent="0.2">
      <c r="A7532">
        <v>0.91906738281199996</v>
      </c>
      <c r="B7532">
        <v>-117.50419571899999</v>
      </c>
      <c r="C7532">
        <v>-117.52482272899999</v>
      </c>
      <c r="D7532">
        <v>-117.53005324599999</v>
      </c>
      <c r="E7532">
        <v>-117.53937858499999</v>
      </c>
      <c r="F7532">
        <v>-117.559527891</v>
      </c>
      <c r="G7532">
        <v>-117.60884692800001</v>
      </c>
      <c r="H7532">
        <v>0</v>
      </c>
      <c r="I7532">
        <v>0.91906738281199996</v>
      </c>
      <c r="J7532">
        <v>-240.83533216999999</v>
      </c>
      <c r="K7532">
        <v>-236.540443899</v>
      </c>
      <c r="L7532">
        <v>-232.396722493</v>
      </c>
      <c r="M7532">
        <v>-300</v>
      </c>
      <c r="N7532">
        <v>-300</v>
      </c>
      <c r="O7532">
        <v>-300</v>
      </c>
    </row>
    <row r="7533" spans="1:15" x14ac:dyDescent="0.2">
      <c r="A7533">
        <v>0.919189453125</v>
      </c>
      <c r="B7533">
        <v>-117.408258007</v>
      </c>
      <c r="C7533">
        <v>-117.42890121799999</v>
      </c>
      <c r="D7533">
        <v>-117.43413502999999</v>
      </c>
      <c r="E7533">
        <v>-117.443463784</v>
      </c>
      <c r="F7533">
        <v>-117.463619718</v>
      </c>
      <c r="G7533">
        <v>-117.51295381200001</v>
      </c>
      <c r="H7533">
        <v>0</v>
      </c>
      <c r="I7533">
        <v>0.919189453125</v>
      </c>
      <c r="J7533">
        <v>-233.95816890099999</v>
      </c>
      <c r="K7533">
        <v>-233.34819006199999</v>
      </c>
      <c r="L7533">
        <v>-227.23253165099999</v>
      </c>
      <c r="M7533">
        <v>-300</v>
      </c>
      <c r="N7533">
        <v>-300</v>
      </c>
      <c r="O7533">
        <v>-300</v>
      </c>
    </row>
    <row r="7534" spans="1:15" x14ac:dyDescent="0.2">
      <c r="A7534">
        <v>0.91931152343800004</v>
      </c>
      <c r="B7534">
        <v>-117.31716488799999</v>
      </c>
      <c r="C7534">
        <v>-117.337824305</v>
      </c>
      <c r="D7534">
        <v>-117.34306141499999</v>
      </c>
      <c r="E7534">
        <v>-117.35239358</v>
      </c>
      <c r="F7534">
        <v>-117.372556141</v>
      </c>
      <c r="G7534">
        <v>-117.42190528099999</v>
      </c>
      <c r="H7534">
        <v>0</v>
      </c>
      <c r="I7534">
        <v>0.91931152343800004</v>
      </c>
      <c r="J7534">
        <v>-234.28725392800001</v>
      </c>
      <c r="K7534">
        <v>-227.07902201799999</v>
      </c>
      <c r="L7534">
        <v>-223.17457819099999</v>
      </c>
      <c r="M7534">
        <v>-300</v>
      </c>
      <c r="N7534">
        <v>-300</v>
      </c>
      <c r="O7534">
        <v>-300</v>
      </c>
    </row>
    <row r="7535" spans="1:15" x14ac:dyDescent="0.2">
      <c r="A7535">
        <v>0.91943359375</v>
      </c>
      <c r="B7535">
        <v>-117.230809783</v>
      </c>
      <c r="C7535">
        <v>-117.251485415</v>
      </c>
      <c r="D7535">
        <v>-117.25672582</v>
      </c>
      <c r="E7535">
        <v>-117.26606139800001</v>
      </c>
      <c r="F7535">
        <v>-117.28623057999999</v>
      </c>
      <c r="G7535">
        <v>-117.335594759</v>
      </c>
      <c r="H7535">
        <v>0</v>
      </c>
      <c r="I7535">
        <v>0.91943359375</v>
      </c>
      <c r="J7535">
        <v>-239.709341682</v>
      </c>
      <c r="K7535">
        <v>-243.78444455900001</v>
      </c>
      <c r="L7535">
        <v>-220.29274485299999</v>
      </c>
      <c r="M7535">
        <v>-300</v>
      </c>
      <c r="N7535">
        <v>-300</v>
      </c>
      <c r="O7535">
        <v>-300</v>
      </c>
    </row>
    <row r="7536" spans="1:15" x14ac:dyDescent="0.2">
      <c r="A7536">
        <v>0.91955566406199996</v>
      </c>
      <c r="B7536">
        <v>-117.149093412</v>
      </c>
      <c r="C7536">
        <v>-117.16978526299999</v>
      </c>
      <c r="D7536">
        <v>-117.175028966</v>
      </c>
      <c r="E7536">
        <v>-117.18436795300001</v>
      </c>
      <c r="F7536">
        <v>-117.204543755</v>
      </c>
      <c r="G7536">
        <v>-117.25392296299999</v>
      </c>
      <c r="H7536">
        <v>0</v>
      </c>
      <c r="I7536">
        <v>0.91955566406199996</v>
      </c>
      <c r="J7536">
        <v>-277.13870166800001</v>
      </c>
      <c r="K7536">
        <v>-230.963801429</v>
      </c>
      <c r="L7536">
        <v>-218.38400097900001</v>
      </c>
      <c r="M7536">
        <v>-300</v>
      </c>
      <c r="N7536">
        <v>-300</v>
      </c>
      <c r="O7536">
        <v>-300</v>
      </c>
    </row>
    <row r="7537" spans="1:15" x14ac:dyDescent="0.2">
      <c r="A7537">
        <v>0.919677734375</v>
      </c>
      <c r="B7537">
        <v>-117.071923317</v>
      </c>
      <c r="C7537">
        <v>-117.092631393</v>
      </c>
      <c r="D7537">
        <v>-117.097878393</v>
      </c>
      <c r="E7537">
        <v>-117.107220789</v>
      </c>
      <c r="F7537">
        <v>-117.127403208</v>
      </c>
      <c r="G7537">
        <v>-117.176797436</v>
      </c>
      <c r="H7537">
        <v>0</v>
      </c>
      <c r="I7537">
        <v>0.919677734375</v>
      </c>
      <c r="J7537">
        <v>-244.96845478700001</v>
      </c>
      <c r="K7537">
        <v>-239.50575946500001</v>
      </c>
      <c r="L7537">
        <v>-217.26183231300001</v>
      </c>
      <c r="M7537">
        <v>-300</v>
      </c>
      <c r="N7537">
        <v>-300</v>
      </c>
      <c r="O7537">
        <v>-300</v>
      </c>
    </row>
    <row r="7538" spans="1:15" x14ac:dyDescent="0.2">
      <c r="A7538">
        <v>0.91979980468800004</v>
      </c>
      <c r="B7538">
        <v>-116.999213442</v>
      </c>
      <c r="C7538">
        <v>-117.019937751</v>
      </c>
      <c r="D7538">
        <v>-117.02518804899999</v>
      </c>
      <c r="E7538">
        <v>-117.03453385100001</v>
      </c>
      <c r="F7538">
        <v>-117.054722883</v>
      </c>
      <c r="G7538">
        <v>-117.104132123</v>
      </c>
      <c r="H7538">
        <v>0</v>
      </c>
      <c r="I7538">
        <v>0.91979980468800004</v>
      </c>
      <c r="J7538">
        <v>-245.186175636</v>
      </c>
      <c r="K7538">
        <v>-223.92363739199999</v>
      </c>
      <c r="L7538">
        <v>-216.80228395399999</v>
      </c>
      <c r="M7538">
        <v>-300</v>
      </c>
      <c r="N7538">
        <v>-300</v>
      </c>
      <c r="O7538">
        <v>-300</v>
      </c>
    </row>
    <row r="7539" spans="1:15" x14ac:dyDescent="0.2">
      <c r="A7539">
        <v>0.919921875</v>
      </c>
      <c r="B7539">
        <v>-116.93088375000001</v>
      </c>
      <c r="C7539">
        <v>-116.951624297</v>
      </c>
      <c r="D7539">
        <v>-116.95687789199999</v>
      </c>
      <c r="E7539">
        <v>-116.966227101</v>
      </c>
      <c r="F7539">
        <v>-116.986422742</v>
      </c>
      <c r="G7539">
        <v>-117.03584698500001</v>
      </c>
      <c r="H7539">
        <v>0</v>
      </c>
      <c r="I7539">
        <v>0.919921875</v>
      </c>
      <c r="J7539">
        <v>-255.09393032099999</v>
      </c>
      <c r="K7539">
        <v>-231.183520859</v>
      </c>
      <c r="L7539">
        <v>-216.91339794800001</v>
      </c>
      <c r="M7539">
        <v>-300</v>
      </c>
      <c r="N7539">
        <v>-300</v>
      </c>
      <c r="O7539">
        <v>-300</v>
      </c>
    </row>
    <row r="7540" spans="1:15" x14ac:dyDescent="0.2">
      <c r="A7540">
        <v>0.92004394531199996</v>
      </c>
      <c r="B7540">
        <v>-116.866859869</v>
      </c>
      <c r="C7540">
        <v>-116.887616661</v>
      </c>
      <c r="D7540">
        <v>-116.892873553</v>
      </c>
      <c r="E7540">
        <v>-116.90222616699999</v>
      </c>
      <c r="F7540">
        <v>-116.922428415</v>
      </c>
      <c r="G7540">
        <v>-116.971867652</v>
      </c>
      <c r="H7540">
        <v>0</v>
      </c>
      <c r="I7540">
        <v>0.92004394531199996</v>
      </c>
      <c r="J7540">
        <v>-254.131108106</v>
      </c>
      <c r="K7540">
        <v>-224.995994825</v>
      </c>
      <c r="L7540">
        <v>-217.504546613</v>
      </c>
      <c r="M7540">
        <v>-234.728211816</v>
      </c>
      <c r="N7540">
        <v>-300</v>
      </c>
      <c r="O7540">
        <v>-300</v>
      </c>
    </row>
    <row r="7541" spans="1:15" x14ac:dyDescent="0.2">
      <c r="A7541">
        <v>0.920166015625</v>
      </c>
      <c r="B7541">
        <v>-116.80707278200001</v>
      </c>
      <c r="C7541">
        <v>-116.827845825</v>
      </c>
      <c r="D7541">
        <v>-116.833106015</v>
      </c>
      <c r="E7541">
        <v>-116.842462032</v>
      </c>
      <c r="F7541">
        <v>-116.862670884</v>
      </c>
      <c r="G7541">
        <v>-116.912125106</v>
      </c>
      <c r="H7541">
        <v>0</v>
      </c>
      <c r="I7541">
        <v>0.920166015625</v>
      </c>
      <c r="J7541">
        <v>-249.53792760799999</v>
      </c>
      <c r="K7541">
        <v>-226.53016810400001</v>
      </c>
      <c r="L7541">
        <v>-218.488258223</v>
      </c>
      <c r="M7541">
        <v>-216.58999457199999</v>
      </c>
      <c r="N7541">
        <v>-300</v>
      </c>
      <c r="O7541">
        <v>-300</v>
      </c>
    </row>
    <row r="7542" spans="1:15" x14ac:dyDescent="0.2">
      <c r="A7542">
        <v>0.92028808593800004</v>
      </c>
      <c r="B7542">
        <v>-116.751458537</v>
      </c>
      <c r="C7542">
        <v>-116.77224783699999</v>
      </c>
      <c r="D7542">
        <v>-116.777511326</v>
      </c>
      <c r="E7542">
        <v>-116.786870745</v>
      </c>
      <c r="F7542">
        <v>-116.807086197</v>
      </c>
      <c r="G7542">
        <v>-116.856555395</v>
      </c>
      <c r="H7542">
        <v>0</v>
      </c>
      <c r="I7542">
        <v>0.92028808593800004</v>
      </c>
      <c r="J7542">
        <v>-252.65762033199999</v>
      </c>
      <c r="K7542">
        <v>-224.959615418</v>
      </c>
      <c r="L7542">
        <v>-219.708241335</v>
      </c>
      <c r="M7542">
        <v>-216.07549852099999</v>
      </c>
      <c r="N7542">
        <v>-300</v>
      </c>
      <c r="O7542">
        <v>-300</v>
      </c>
    </row>
    <row r="7543" spans="1:15" x14ac:dyDescent="0.2">
      <c r="A7543">
        <v>0.92041015625</v>
      </c>
      <c r="B7543">
        <v>-116.699957989</v>
      </c>
      <c r="C7543">
        <v>-116.720763553</v>
      </c>
      <c r="D7543">
        <v>-116.726030339</v>
      </c>
      <c r="E7543">
        <v>-116.73539316</v>
      </c>
      <c r="F7543">
        <v>-116.755615209</v>
      </c>
      <c r="G7543">
        <v>-116.805099373</v>
      </c>
      <c r="H7543">
        <v>0</v>
      </c>
      <c r="I7543">
        <v>0.92041015625</v>
      </c>
      <c r="J7543">
        <v>-266.678363058</v>
      </c>
      <c r="K7543">
        <v>-221.103065276</v>
      </c>
      <c r="L7543">
        <v>-220.957421463</v>
      </c>
      <c r="M7543">
        <v>-220.14594268799999</v>
      </c>
      <c r="N7543">
        <v>-300</v>
      </c>
      <c r="O7543">
        <v>-300</v>
      </c>
    </row>
    <row r="7544" spans="1:15" x14ac:dyDescent="0.2">
      <c r="A7544">
        <v>0.92053222656199996</v>
      </c>
      <c r="B7544">
        <v>-116.652516565</v>
      </c>
      <c r="C7544">
        <v>-116.673338399</v>
      </c>
      <c r="D7544">
        <v>-116.67860848399999</v>
      </c>
      <c r="E7544">
        <v>-116.68797470299999</v>
      </c>
      <c r="F7544">
        <v>-116.70820334699999</v>
      </c>
      <c r="G7544">
        <v>-116.75770246899999</v>
      </c>
      <c r="H7544">
        <v>0</v>
      </c>
      <c r="I7544">
        <v>0.92053222656199996</v>
      </c>
      <c r="J7544">
        <v>-262.385846324</v>
      </c>
      <c r="K7544">
        <v>-233.60117148</v>
      </c>
      <c r="L7544">
        <v>-221.93745851899999</v>
      </c>
      <c r="M7544">
        <v>-224.62921072500001</v>
      </c>
      <c r="N7544">
        <v>-300</v>
      </c>
      <c r="O7544">
        <v>-300</v>
      </c>
    </row>
    <row r="7545" spans="1:15" x14ac:dyDescent="0.2">
      <c r="A7545">
        <v>0.920654296875</v>
      </c>
      <c r="B7545">
        <v>-116.609084052</v>
      </c>
      <c r="C7545">
        <v>-116.629922162</v>
      </c>
      <c r="D7545">
        <v>-116.635195545</v>
      </c>
      <c r="E7545">
        <v>-116.644565163</v>
      </c>
      <c r="F7545">
        <v>-116.664800398</v>
      </c>
      <c r="G7545">
        <v>-116.714314468</v>
      </c>
      <c r="H7545">
        <v>0</v>
      </c>
      <c r="I7545">
        <v>0.920654296875</v>
      </c>
      <c r="J7545">
        <v>-261.18178354899999</v>
      </c>
      <c r="K7545">
        <v>-219.215266009</v>
      </c>
      <c r="L7545">
        <v>-222.39128714500001</v>
      </c>
      <c r="M7545">
        <v>-229.54532341500001</v>
      </c>
      <c r="N7545">
        <v>-300</v>
      </c>
      <c r="O7545">
        <v>-300</v>
      </c>
    </row>
    <row r="7546" spans="1:15" x14ac:dyDescent="0.2">
      <c r="A7546">
        <v>0.92077636718800004</v>
      </c>
      <c r="B7546">
        <v>-116.569614402</v>
      </c>
      <c r="C7546">
        <v>-116.590468794</v>
      </c>
      <c r="D7546">
        <v>-116.595745476</v>
      </c>
      <c r="E7546">
        <v>-116.605118491</v>
      </c>
      <c r="F7546">
        <v>-116.62536031400001</v>
      </c>
      <c r="G7546">
        <v>-116.67488932400001</v>
      </c>
      <c r="H7546">
        <v>0</v>
      </c>
      <c r="I7546">
        <v>0.92077636718800004</v>
      </c>
      <c r="J7546">
        <v>-268.877749268</v>
      </c>
      <c r="K7546">
        <v>-228.92068952700001</v>
      </c>
      <c r="L7546">
        <v>-222.24894489600001</v>
      </c>
      <c r="M7546">
        <v>-234.985801235</v>
      </c>
      <c r="N7546">
        <v>-300</v>
      </c>
      <c r="O7546">
        <v>-300</v>
      </c>
    </row>
    <row r="7547" spans="1:15" x14ac:dyDescent="0.2">
      <c r="A7547">
        <v>0.9208984375</v>
      </c>
      <c r="B7547">
        <v>-116.534065564</v>
      </c>
      <c r="C7547">
        <v>-116.55493624499999</v>
      </c>
      <c r="D7547">
        <v>-116.560216225</v>
      </c>
      <c r="E7547">
        <v>-116.569592636</v>
      </c>
      <c r="F7547">
        <v>-116.58984104300001</v>
      </c>
      <c r="G7547">
        <v>-116.63938498500001</v>
      </c>
      <c r="H7547">
        <v>0</v>
      </c>
      <c r="I7547">
        <v>0.9208984375</v>
      </c>
      <c r="J7547">
        <v>-280.12546504599999</v>
      </c>
      <c r="K7547">
        <v>-221.35808161</v>
      </c>
      <c r="L7547">
        <v>-221.684063866</v>
      </c>
      <c r="M7547">
        <v>-241.073720659</v>
      </c>
      <c r="N7547">
        <v>-300</v>
      </c>
      <c r="O7547">
        <v>-300</v>
      </c>
    </row>
    <row r="7548" spans="1:15" x14ac:dyDescent="0.2">
      <c r="A7548">
        <v>0.92102050781199996</v>
      </c>
      <c r="B7548">
        <v>-116.502399325</v>
      </c>
      <c r="C7548">
        <v>-116.523286301</v>
      </c>
      <c r="D7548">
        <v>-116.52856958</v>
      </c>
      <c r="E7548">
        <v>-116.537949385</v>
      </c>
      <c r="F7548">
        <v>-116.558204374</v>
      </c>
      <c r="G7548">
        <v>-116.607763237</v>
      </c>
      <c r="H7548">
        <v>0</v>
      </c>
      <c r="I7548">
        <v>0.92102050781199996</v>
      </c>
      <c r="J7548">
        <v>-273.09302150500002</v>
      </c>
      <c r="K7548">
        <v>-224.25651655199999</v>
      </c>
      <c r="L7548">
        <v>-221.01496663200001</v>
      </c>
      <c r="M7548">
        <v>-247.98149206799999</v>
      </c>
      <c r="N7548">
        <v>-252.35332977600001</v>
      </c>
      <c r="O7548">
        <v>-300</v>
      </c>
    </row>
    <row r="7549" spans="1:15" x14ac:dyDescent="0.2">
      <c r="A7549">
        <v>0.921142578125</v>
      </c>
      <c r="B7549">
        <v>-116.474581172</v>
      </c>
      <c r="C7549">
        <v>-116.495484449</v>
      </c>
      <c r="D7549">
        <v>-116.500771027</v>
      </c>
      <c r="E7549">
        <v>-116.51015422499999</v>
      </c>
      <c r="F7549">
        <v>-116.530415792</v>
      </c>
      <c r="G7549">
        <v>-116.57998956900001</v>
      </c>
      <c r="H7549">
        <v>0</v>
      </c>
      <c r="I7549">
        <v>0.921142578125</v>
      </c>
      <c r="J7549">
        <v>-278.379164694</v>
      </c>
      <c r="K7549">
        <v>-223.44244049599999</v>
      </c>
      <c r="L7549">
        <v>-220.519418489</v>
      </c>
      <c r="M7549">
        <v>-255.96296810499999</v>
      </c>
      <c r="N7549">
        <v>-255.96020870500001</v>
      </c>
      <c r="O7549">
        <v>-300</v>
      </c>
    </row>
    <row r="7550" spans="1:15" x14ac:dyDescent="0.2">
      <c r="A7550">
        <v>0.92126464843800004</v>
      </c>
      <c r="B7550">
        <v>-116.450580167</v>
      </c>
      <c r="C7550">
        <v>-116.471499752</v>
      </c>
      <c r="D7550">
        <v>-116.476789629</v>
      </c>
      <c r="E7550">
        <v>-116.486176219</v>
      </c>
      <c r="F7550">
        <v>-116.50644436100001</v>
      </c>
      <c r="G7550">
        <v>-116.556033042</v>
      </c>
      <c r="H7550">
        <v>0</v>
      </c>
      <c r="I7550">
        <v>0.92126464843800004</v>
      </c>
      <c r="J7550">
        <v>-290.52473493999997</v>
      </c>
      <c r="K7550">
        <v>-220.373131583</v>
      </c>
      <c r="L7550">
        <v>-220.435491859</v>
      </c>
      <c r="M7550">
        <v>-265.41095945900003</v>
      </c>
      <c r="N7550">
        <v>-265.41070666399997</v>
      </c>
      <c r="O7550">
        <v>-300</v>
      </c>
    </row>
    <row r="7551" spans="1:15" x14ac:dyDescent="0.2">
      <c r="A7551">
        <v>0.92138671875</v>
      </c>
      <c r="B7551">
        <v>-116.430368841</v>
      </c>
      <c r="C7551">
        <v>-116.45130474</v>
      </c>
      <c r="D7551">
        <v>-116.45659791600001</v>
      </c>
      <c r="E7551">
        <v>-116.46598789700001</v>
      </c>
      <c r="F7551">
        <v>-116.486262611</v>
      </c>
      <c r="G7551">
        <v>-116.535866185</v>
      </c>
      <c r="H7551">
        <v>0</v>
      </c>
      <c r="I7551">
        <v>0.92138671875</v>
      </c>
      <c r="J7551">
        <v>-279.08042529300002</v>
      </c>
      <c r="K7551">
        <v>-250.16382537199999</v>
      </c>
      <c r="L7551">
        <v>-220.95068809</v>
      </c>
      <c r="M7551">
        <v>-276.97483309699999</v>
      </c>
      <c r="N7551">
        <v>-276.98991764099998</v>
      </c>
      <c r="O7551">
        <v>-300</v>
      </c>
    </row>
    <row r="7552" spans="1:15" x14ac:dyDescent="0.2">
      <c r="A7552">
        <v>0.92150878906199996</v>
      </c>
      <c r="B7552">
        <v>-116.413923091</v>
      </c>
      <c r="C7552">
        <v>-116.43487531</v>
      </c>
      <c r="D7552">
        <v>-116.440171785</v>
      </c>
      <c r="E7552">
        <v>-116.449565155</v>
      </c>
      <c r="F7552">
        <v>-116.469846438</v>
      </c>
      <c r="G7552">
        <v>-116.519464899</v>
      </c>
      <c r="H7552">
        <v>0</v>
      </c>
      <c r="I7552">
        <v>0.92150878906199996</v>
      </c>
      <c r="J7552">
        <v>-287.54697629700001</v>
      </c>
      <c r="K7552">
        <v>-227.12234931200001</v>
      </c>
      <c r="L7552">
        <v>-222.315093096</v>
      </c>
      <c r="M7552">
        <v>-291.91160657199998</v>
      </c>
      <c r="N7552">
        <v>-291.927531359</v>
      </c>
      <c r="O7552">
        <v>-291.944237461</v>
      </c>
    </row>
    <row r="7553" spans="1:15" x14ac:dyDescent="0.2">
      <c r="A7553">
        <v>0.921630859375</v>
      </c>
      <c r="B7553">
        <v>-116.40122210299999</v>
      </c>
      <c r="C7553">
        <v>-116.422190648</v>
      </c>
      <c r="D7553">
        <v>-116.42749042299999</v>
      </c>
      <c r="E7553">
        <v>-116.436887181</v>
      </c>
      <c r="F7553">
        <v>-116.457175029</v>
      </c>
      <c r="G7553">
        <v>-116.506808367</v>
      </c>
      <c r="H7553">
        <v>0</v>
      </c>
      <c r="I7553">
        <v>0.921630859375</v>
      </c>
      <c r="J7553">
        <v>-268.10607958399999</v>
      </c>
      <c r="K7553">
        <v>-226.93499290700001</v>
      </c>
      <c r="L7553">
        <v>-225.01009197299999</v>
      </c>
      <c r="M7553">
        <v>-300</v>
      </c>
      <c r="N7553">
        <v>-300</v>
      </c>
      <c r="O7553">
        <v>-300</v>
      </c>
    </row>
    <row r="7554" spans="1:15" x14ac:dyDescent="0.2">
      <c r="A7554">
        <v>0.92175292968800004</v>
      </c>
      <c r="B7554">
        <v>-116.392248274</v>
      </c>
      <c r="C7554">
        <v>-116.413233152</v>
      </c>
      <c r="D7554">
        <v>-116.418536226</v>
      </c>
      <c r="E7554">
        <v>-116.427936371</v>
      </c>
      <c r="F7554">
        <v>-116.448230782</v>
      </c>
      <c r="G7554">
        <v>-116.49787898700001</v>
      </c>
      <c r="H7554">
        <v>0</v>
      </c>
      <c r="I7554">
        <v>0.92175292968800004</v>
      </c>
      <c r="J7554">
        <v>-275.799793728</v>
      </c>
      <c r="K7554">
        <v>-220.258305877</v>
      </c>
      <c r="L7554">
        <v>-230.50857929099999</v>
      </c>
      <c r="M7554">
        <v>-300</v>
      </c>
      <c r="N7554">
        <v>-300</v>
      </c>
      <c r="O7554">
        <v>-300</v>
      </c>
    </row>
    <row r="7555" spans="1:15" x14ac:dyDescent="0.2">
      <c r="A7555">
        <v>0.921875</v>
      </c>
      <c r="B7555">
        <v>-116.386987158</v>
      </c>
      <c r="C7555">
        <v>-116.407988375</v>
      </c>
      <c r="D7555">
        <v>-116.413294749</v>
      </c>
      <c r="E7555">
        <v>-116.42269828000001</v>
      </c>
      <c r="F7555">
        <v>-116.442999249</v>
      </c>
      <c r="G7555">
        <v>-116.492662313</v>
      </c>
      <c r="H7555">
        <v>0</v>
      </c>
      <c r="I7555">
        <v>0.921875</v>
      </c>
      <c r="J7555">
        <v>-270.41980884999998</v>
      </c>
      <c r="K7555">
        <v>-300</v>
      </c>
      <c r="L7555">
        <v>-300</v>
      </c>
      <c r="M7555">
        <v>-300</v>
      </c>
      <c r="N7555">
        <v>-300</v>
      </c>
      <c r="O7555">
        <v>-300</v>
      </c>
    </row>
    <row r="7556" spans="1:15" x14ac:dyDescent="0.2">
      <c r="A7556">
        <v>0.92199707031199996</v>
      </c>
      <c r="B7556">
        <v>-116.385427412</v>
      </c>
      <c r="C7556">
        <v>-116.40644497300001</v>
      </c>
      <c r="D7556">
        <v>-116.411754648</v>
      </c>
      <c r="E7556">
        <v>-116.42116156199999</v>
      </c>
      <c r="F7556">
        <v>-116.44146908800001</v>
      </c>
      <c r="G7556">
        <v>-116.491147001</v>
      </c>
      <c r="H7556">
        <v>0</v>
      </c>
      <c r="I7556">
        <v>0.92199707031199996</v>
      </c>
      <c r="J7556">
        <v>-238.835619339</v>
      </c>
      <c r="K7556">
        <v>-219.97548260400001</v>
      </c>
      <c r="L7556">
        <v>-230.403949829</v>
      </c>
      <c r="M7556">
        <v>-300</v>
      </c>
      <c r="N7556">
        <v>-300</v>
      </c>
      <c r="O7556">
        <v>-300</v>
      </c>
    </row>
    <row r="7557" spans="1:15" x14ac:dyDescent="0.2">
      <c r="A7557">
        <v>0.922119140625</v>
      </c>
      <c r="B7557">
        <v>-116.387560757</v>
      </c>
      <c r="C7557">
        <v>-116.408594671</v>
      </c>
      <c r="D7557">
        <v>-116.41390764499999</v>
      </c>
      <c r="E7557">
        <v>-116.423317942</v>
      </c>
      <c r="F7557">
        <v>-116.443632021</v>
      </c>
      <c r="G7557">
        <v>-116.493324775</v>
      </c>
      <c r="H7557">
        <v>0</v>
      </c>
      <c r="I7557">
        <v>0.922119140625</v>
      </c>
      <c r="J7557">
        <v>-221.01162550800001</v>
      </c>
      <c r="K7557">
        <v>-226.36880220200001</v>
      </c>
      <c r="L7557">
        <v>-224.800822681</v>
      </c>
      <c r="M7557">
        <v>-300</v>
      </c>
      <c r="N7557">
        <v>-300</v>
      </c>
      <c r="O7557">
        <v>-300</v>
      </c>
    </row>
    <row r="7558" spans="1:15" x14ac:dyDescent="0.2">
      <c r="A7558">
        <v>0.92224121093800004</v>
      </c>
      <c r="B7558">
        <v>-116.393381956</v>
      </c>
      <c r="C7558">
        <v>-116.41443222700001</v>
      </c>
      <c r="D7558">
        <v>-116.419748501</v>
      </c>
      <c r="E7558">
        <v>-116.42916218000001</v>
      </c>
      <c r="F7558">
        <v>-116.449482808</v>
      </c>
      <c r="G7558">
        <v>-116.499190394</v>
      </c>
      <c r="H7558">
        <v>0</v>
      </c>
      <c r="I7558">
        <v>0.92224121093800004</v>
      </c>
      <c r="J7558">
        <v>-208.380592296</v>
      </c>
      <c r="K7558">
        <v>-226.271681288</v>
      </c>
      <c r="L7558">
        <v>-222.00113509600001</v>
      </c>
      <c r="M7558">
        <v>-291.619673181</v>
      </c>
      <c r="N7558">
        <v>-291.61613997299997</v>
      </c>
      <c r="O7558">
        <v>-291.65894885099999</v>
      </c>
    </row>
    <row r="7559" spans="1:15" x14ac:dyDescent="0.2">
      <c r="A7559">
        <v>0.92236328125</v>
      </c>
      <c r="B7559">
        <v>-116.40288878699999</v>
      </c>
      <c r="C7559">
        <v>-116.42395542200001</v>
      </c>
      <c r="D7559">
        <v>-116.42927499699999</v>
      </c>
      <c r="E7559">
        <v>-116.43869205599999</v>
      </c>
      <c r="F7559">
        <v>-116.45901923</v>
      </c>
      <c r="G7559">
        <v>-116.508741638</v>
      </c>
      <c r="H7559">
        <v>0</v>
      </c>
      <c r="I7559">
        <v>0.92236328125</v>
      </c>
      <c r="J7559">
        <v>-198.37123354100001</v>
      </c>
      <c r="K7559">
        <v>-249.02653328299999</v>
      </c>
      <c r="L7559">
        <v>-220.5320519</v>
      </c>
      <c r="M7559">
        <v>-276.57053590800001</v>
      </c>
      <c r="N7559">
        <v>-276.57147191400003</v>
      </c>
      <c r="O7559">
        <v>-300</v>
      </c>
    </row>
    <row r="7560" spans="1:15" x14ac:dyDescent="0.2">
      <c r="A7560">
        <v>0.92248535156199996</v>
      </c>
      <c r="B7560">
        <v>-116.416082042</v>
      </c>
      <c r="C7560">
        <v>-116.43716504699999</v>
      </c>
      <c r="D7560">
        <v>-116.442487923</v>
      </c>
      <c r="E7560">
        <v>-116.45190836099999</v>
      </c>
      <c r="F7560">
        <v>-116.47224207799999</v>
      </c>
      <c r="G7560">
        <v>-116.52197929899999</v>
      </c>
      <c r="H7560">
        <v>0</v>
      </c>
      <c r="I7560">
        <v>0.92248535156199996</v>
      </c>
      <c r="J7560">
        <v>-190.08666814099999</v>
      </c>
      <c r="K7560">
        <v>-218.94807434099999</v>
      </c>
      <c r="L7560">
        <v>-219.91220554</v>
      </c>
      <c r="M7560">
        <v>-264.88720334599998</v>
      </c>
      <c r="N7560">
        <v>-264.88553808199998</v>
      </c>
      <c r="O7560">
        <v>-300</v>
      </c>
    </row>
    <row r="7561" spans="1:15" x14ac:dyDescent="0.2">
      <c r="A7561">
        <v>0.922607421875</v>
      </c>
      <c r="B7561">
        <v>-116.43296552699999</v>
      </c>
      <c r="C7561">
        <v>-116.454064909</v>
      </c>
      <c r="D7561">
        <v>-116.45939108499999</v>
      </c>
      <c r="E7561">
        <v>-116.468814901</v>
      </c>
      <c r="F7561">
        <v>-116.489155158</v>
      </c>
      <c r="G7561">
        <v>-116.53890718300001</v>
      </c>
      <c r="H7561">
        <v>0</v>
      </c>
      <c r="I7561">
        <v>0.922607421875</v>
      </c>
      <c r="J7561">
        <v>-183.08080325899999</v>
      </c>
      <c r="K7561">
        <v>-221.72634897</v>
      </c>
      <c r="L7561">
        <v>-219.89146554000001</v>
      </c>
      <c r="M7561">
        <v>-255.334971924</v>
      </c>
      <c r="N7561">
        <v>-255.33216364500001</v>
      </c>
      <c r="O7561">
        <v>-300</v>
      </c>
    </row>
    <row r="7562" spans="1:15" x14ac:dyDescent="0.2">
      <c r="A7562">
        <v>0.92272949218800004</v>
      </c>
      <c r="B7562">
        <v>-116.453546073</v>
      </c>
      <c r="C7562">
        <v>-116.474661837</v>
      </c>
      <c r="D7562">
        <v>-116.479991314</v>
      </c>
      <c r="E7562">
        <v>-116.48941850600001</v>
      </c>
      <c r="F7562">
        <v>-116.5097653</v>
      </c>
      <c r="G7562">
        <v>-116.55953212</v>
      </c>
      <c r="H7562">
        <v>0</v>
      </c>
      <c r="I7562">
        <v>0.92272949218800004</v>
      </c>
      <c r="J7562">
        <v>-177.09070627</v>
      </c>
      <c r="K7562">
        <v>-222.24604038499999</v>
      </c>
      <c r="L7562">
        <v>-220.28234824699999</v>
      </c>
      <c r="M7562">
        <v>-247.249189546</v>
      </c>
      <c r="N7562">
        <v>-251.62094235000001</v>
      </c>
      <c r="O7562">
        <v>-300</v>
      </c>
    </row>
    <row r="7563" spans="1:15" x14ac:dyDescent="0.2">
      <c r="A7563">
        <v>0.9228515625</v>
      </c>
      <c r="B7563">
        <v>-116.477833558</v>
      </c>
      <c r="C7563">
        <v>-116.498965712</v>
      </c>
      <c r="D7563">
        <v>-116.50429849</v>
      </c>
      <c r="E7563">
        <v>-116.513729056</v>
      </c>
      <c r="F7563">
        <v>-116.534082384</v>
      </c>
      <c r="G7563">
        <v>-116.58386399</v>
      </c>
      <c r="H7563">
        <v>0</v>
      </c>
      <c r="I7563">
        <v>0.9228515625</v>
      </c>
      <c r="J7563">
        <v>-171.94492833999999</v>
      </c>
      <c r="K7563">
        <v>-219.049353709</v>
      </c>
      <c r="L7563">
        <v>-220.84674735999999</v>
      </c>
      <c r="M7563">
        <v>-240.236513086</v>
      </c>
      <c r="N7563">
        <v>-300</v>
      </c>
      <c r="O7563">
        <v>-300</v>
      </c>
    </row>
    <row r="7564" spans="1:15" x14ac:dyDescent="0.2">
      <c r="A7564">
        <v>0.92297363281199996</v>
      </c>
      <c r="B7564">
        <v>-116.505840943</v>
      </c>
      <c r="C7564">
        <v>-116.526989492</v>
      </c>
      <c r="D7564">
        <v>-116.532325571</v>
      </c>
      <c r="E7564">
        <v>-116.541759511</v>
      </c>
      <c r="F7564">
        <v>-116.562119369</v>
      </c>
      <c r="G7564">
        <v>-116.611915752</v>
      </c>
      <c r="H7564">
        <v>0</v>
      </c>
      <c r="I7564">
        <v>0.92297363281199996</v>
      </c>
      <c r="J7564">
        <v>-167.52391604300001</v>
      </c>
      <c r="K7564">
        <v>-226.30919898299999</v>
      </c>
      <c r="L7564">
        <v>-221.306985887</v>
      </c>
      <c r="M7564">
        <v>-234.043903379</v>
      </c>
      <c r="N7564">
        <v>-300</v>
      </c>
      <c r="O7564">
        <v>-300</v>
      </c>
    </row>
    <row r="7565" spans="1:15" x14ac:dyDescent="0.2">
      <c r="A7565">
        <v>0.923095703125</v>
      </c>
      <c r="B7565">
        <v>-116.53758431</v>
      </c>
      <c r="C7565">
        <v>-116.558749261</v>
      </c>
      <c r="D7565">
        <v>-116.564088641</v>
      </c>
      <c r="E7565">
        <v>-116.573525954</v>
      </c>
      <c r="F7565">
        <v>-116.593892338</v>
      </c>
      <c r="G7565">
        <v>-116.643703489</v>
      </c>
      <c r="H7565">
        <v>0</v>
      </c>
      <c r="I7565">
        <v>0.923095703125</v>
      </c>
      <c r="J7565">
        <v>-163.74017910699999</v>
      </c>
      <c r="K7565">
        <v>-216.29598523600001</v>
      </c>
      <c r="L7565">
        <v>-221.34465263000001</v>
      </c>
      <c r="M7565">
        <v>-228.49868982199999</v>
      </c>
      <c r="N7565">
        <v>-300</v>
      </c>
      <c r="O7565">
        <v>-300</v>
      </c>
    </row>
    <row r="7566" spans="1:15" x14ac:dyDescent="0.2">
      <c r="A7566">
        <v>0.92321777343800004</v>
      </c>
      <c r="B7566">
        <v>-116.573082919</v>
      </c>
      <c r="C7566">
        <v>-116.594264278</v>
      </c>
      <c r="D7566">
        <v>-116.599606959</v>
      </c>
      <c r="E7566">
        <v>-116.609047643</v>
      </c>
      <c r="F7566">
        <v>-116.629420552</v>
      </c>
      <c r="G7566">
        <v>-116.67924646199999</v>
      </c>
      <c r="H7566">
        <v>0</v>
      </c>
      <c r="I7566">
        <v>0.92321777343800004</v>
      </c>
      <c r="J7566">
        <v>-160.52725613499999</v>
      </c>
      <c r="K7566">
        <v>-230.36846244500001</v>
      </c>
      <c r="L7566">
        <v>-220.78612161500001</v>
      </c>
      <c r="M7566">
        <v>-223.47790004000001</v>
      </c>
      <c r="N7566">
        <v>-300</v>
      </c>
      <c r="O7566">
        <v>-300</v>
      </c>
    </row>
    <row r="7567" spans="1:15" x14ac:dyDescent="0.2">
      <c r="A7567">
        <v>0.92333984375</v>
      </c>
      <c r="B7567">
        <v>-116.612359273</v>
      </c>
      <c r="C7567">
        <v>-116.63355704600001</v>
      </c>
      <c r="D7567">
        <v>-116.63890302900001</v>
      </c>
      <c r="E7567">
        <v>-116.648347082</v>
      </c>
      <c r="F7567">
        <v>-116.66872651200001</v>
      </c>
      <c r="G7567">
        <v>-116.718567171</v>
      </c>
      <c r="H7567">
        <v>0</v>
      </c>
      <c r="I7567">
        <v>0.92333984375</v>
      </c>
      <c r="J7567">
        <v>-157.83304751200001</v>
      </c>
      <c r="K7567">
        <v>-217.55038956600001</v>
      </c>
      <c r="L7567">
        <v>-219.701378422</v>
      </c>
      <c r="M7567">
        <v>-218.889925979</v>
      </c>
      <c r="N7567">
        <v>-300</v>
      </c>
      <c r="O7567">
        <v>-300</v>
      </c>
    </row>
    <row r="7568" spans="1:15" x14ac:dyDescent="0.2">
      <c r="A7568">
        <v>0.92346191406199996</v>
      </c>
      <c r="B7568">
        <v>-116.655439192</v>
      </c>
      <c r="C7568">
        <v>-116.676653386</v>
      </c>
      <c r="D7568">
        <v>-116.68200267100001</v>
      </c>
      <c r="E7568">
        <v>-116.691450092</v>
      </c>
      <c r="F7568">
        <v>-116.711836039</v>
      </c>
      <c r="G7568">
        <v>-116.761691439</v>
      </c>
      <c r="H7568">
        <v>0</v>
      </c>
      <c r="I7568">
        <v>0.92346191406199996</v>
      </c>
      <c r="J7568">
        <v>-155.61550238300001</v>
      </c>
      <c r="K7568">
        <v>-221.08010076599999</v>
      </c>
      <c r="L7568">
        <v>-218.34752661799999</v>
      </c>
      <c r="M7568">
        <v>-214.71477581100001</v>
      </c>
      <c r="N7568">
        <v>-300</v>
      </c>
      <c r="O7568">
        <v>-300</v>
      </c>
    </row>
    <row r="7569" spans="1:15" x14ac:dyDescent="0.2">
      <c r="A7569">
        <v>0.923583984375</v>
      </c>
      <c r="B7569">
        <v>-116.702351906</v>
      </c>
      <c r="C7569">
        <v>-116.723582526</v>
      </c>
      <c r="D7569">
        <v>-116.72893511300001</v>
      </c>
      <c r="E7569">
        <v>-116.738385902</v>
      </c>
      <c r="F7569">
        <v>-116.758778362</v>
      </c>
      <c r="G7569">
        <v>-116.80864849300001</v>
      </c>
      <c r="H7569">
        <v>0</v>
      </c>
      <c r="I7569">
        <v>0.923583984375</v>
      </c>
      <c r="J7569">
        <v>-153.83964594599999</v>
      </c>
      <c r="K7569">
        <v>-222.31623224399999</v>
      </c>
      <c r="L7569">
        <v>-217.02282969500001</v>
      </c>
      <c r="M7569">
        <v>-215.124556533</v>
      </c>
      <c r="N7569">
        <v>-300</v>
      </c>
      <c r="O7569">
        <v>-300</v>
      </c>
    </row>
    <row r="7570" spans="1:15" x14ac:dyDescent="0.2">
      <c r="A7570">
        <v>0.92370605468800004</v>
      </c>
      <c r="B7570">
        <v>-116.753130152</v>
      </c>
      <c r="C7570">
        <v>-116.774377206</v>
      </c>
      <c r="D7570">
        <v>-116.77973309399999</v>
      </c>
      <c r="E7570">
        <v>-116.789187248</v>
      </c>
      <c r="F7570">
        <v>-116.80958622</v>
      </c>
      <c r="G7570">
        <v>-116.85947107299999</v>
      </c>
      <c r="H7570">
        <v>0</v>
      </c>
      <c r="I7570">
        <v>0.92370605468800004</v>
      </c>
      <c r="J7570">
        <v>-152.47540089200001</v>
      </c>
      <c r="K7570">
        <v>-220.439169873</v>
      </c>
      <c r="L7570">
        <v>-215.93439491999999</v>
      </c>
      <c r="M7570">
        <v>-233.15807180900001</v>
      </c>
      <c r="N7570">
        <v>-300</v>
      </c>
      <c r="O7570">
        <v>-300</v>
      </c>
    </row>
    <row r="7571" spans="1:15" x14ac:dyDescent="0.2">
      <c r="A7571">
        <v>0.923828125</v>
      </c>
      <c r="B7571">
        <v>-116.80781029400001</v>
      </c>
      <c r="C7571">
        <v>-116.829073786</v>
      </c>
      <c r="D7571">
        <v>-116.83443297700001</v>
      </c>
      <c r="E7571">
        <v>-116.843890496</v>
      </c>
      <c r="F7571">
        <v>-116.864295975</v>
      </c>
      <c r="G7571">
        <v>-116.914195541</v>
      </c>
      <c r="H7571">
        <v>0</v>
      </c>
      <c r="I7571">
        <v>0.923828125</v>
      </c>
      <c r="J7571">
        <v>-151.495892392</v>
      </c>
      <c r="K7571">
        <v>-226.27480426599999</v>
      </c>
      <c r="L7571">
        <v>-215.23852636999999</v>
      </c>
      <c r="M7571">
        <v>-300</v>
      </c>
      <c r="N7571">
        <v>-300</v>
      </c>
      <c r="O7571">
        <v>-300</v>
      </c>
    </row>
    <row r="7572" spans="1:15" x14ac:dyDescent="0.2">
      <c r="A7572">
        <v>0.92395019531199996</v>
      </c>
      <c r="B7572">
        <v>-116.866432449</v>
      </c>
      <c r="C7572">
        <v>-116.88771238699999</v>
      </c>
      <c r="D7572">
        <v>-116.893074879</v>
      </c>
      <c r="E7572">
        <v>-116.902535761</v>
      </c>
      <c r="F7572">
        <v>-116.922947745</v>
      </c>
      <c r="G7572">
        <v>-116.972862015</v>
      </c>
      <c r="H7572">
        <v>0</v>
      </c>
      <c r="I7572">
        <v>0.92395019531199996</v>
      </c>
      <c r="J7572">
        <v>-150.87605694300001</v>
      </c>
      <c r="K7572">
        <v>-218.653196882</v>
      </c>
      <c r="L7572">
        <v>-215.022678805</v>
      </c>
      <c r="M7572">
        <v>-300</v>
      </c>
      <c r="N7572">
        <v>-300</v>
      </c>
      <c r="O7572">
        <v>-300</v>
      </c>
    </row>
    <row r="7573" spans="1:15" x14ac:dyDescent="0.2">
      <c r="A7573">
        <v>0.924072265625</v>
      </c>
      <c r="B7573">
        <v>-116.92904063500001</v>
      </c>
      <c r="C7573">
        <v>-116.950337025</v>
      </c>
      <c r="D7573">
        <v>-116.95570282</v>
      </c>
      <c r="E7573">
        <v>-116.965167064</v>
      </c>
      <c r="F7573">
        <v>-116.98558554900001</v>
      </c>
      <c r="G7573">
        <v>-117.035514513</v>
      </c>
      <c r="H7573">
        <v>0</v>
      </c>
      <c r="I7573">
        <v>0.924072265625</v>
      </c>
      <c r="J7573">
        <v>-150.59145789999999</v>
      </c>
      <c r="K7573">
        <v>-233.86288920999999</v>
      </c>
      <c r="L7573">
        <v>-215.37749329499999</v>
      </c>
      <c r="M7573">
        <v>-300</v>
      </c>
      <c r="N7573">
        <v>-300</v>
      </c>
      <c r="O7573">
        <v>-300</v>
      </c>
    </row>
    <row r="7574" spans="1:15" x14ac:dyDescent="0.2">
      <c r="A7574">
        <v>0.92419433593800004</v>
      </c>
      <c r="B7574">
        <v>-116.995682935</v>
      </c>
      <c r="C7574">
        <v>-117.016995783</v>
      </c>
      <c r="D7574">
        <v>-117.02236488</v>
      </c>
      <c r="E7574">
        <v>-117.031832485</v>
      </c>
      <c r="F7574">
        <v>-117.05225746799999</v>
      </c>
      <c r="G7574">
        <v>-117.102201118</v>
      </c>
      <c r="H7574">
        <v>0</v>
      </c>
      <c r="I7574">
        <v>0.92419433593800004</v>
      </c>
      <c r="J7574">
        <v>-150.617268838</v>
      </c>
      <c r="K7574">
        <v>-224.937291547</v>
      </c>
      <c r="L7574">
        <v>-216.39491826</v>
      </c>
      <c r="M7574">
        <v>-300</v>
      </c>
      <c r="N7574">
        <v>-300</v>
      </c>
      <c r="O7574">
        <v>-300</v>
      </c>
    </row>
    <row r="7575" spans="1:15" x14ac:dyDescent="0.2">
      <c r="A7575">
        <v>0.92431640625</v>
      </c>
      <c r="B7575">
        <v>-117.066411673</v>
      </c>
      <c r="C7575">
        <v>-117.087740986</v>
      </c>
      <c r="D7575">
        <v>-117.093113386</v>
      </c>
      <c r="E7575">
        <v>-117.102584349</v>
      </c>
      <c r="F7575">
        <v>-117.123015827</v>
      </c>
      <c r="G7575">
        <v>-117.172974153</v>
      </c>
      <c r="H7575">
        <v>0</v>
      </c>
      <c r="I7575">
        <v>0.92431640625</v>
      </c>
      <c r="J7575">
        <v>-150.92742834000001</v>
      </c>
      <c r="K7575">
        <v>-237.36182079700001</v>
      </c>
      <c r="L7575">
        <v>-218.19889805299999</v>
      </c>
      <c r="M7575">
        <v>-300</v>
      </c>
      <c r="N7575">
        <v>-300</v>
      </c>
      <c r="O7575">
        <v>-300</v>
      </c>
    </row>
    <row r="7576" spans="1:15" x14ac:dyDescent="0.2">
      <c r="A7576">
        <v>0.92443847656199996</v>
      </c>
      <c r="B7576">
        <v>-117.141283618</v>
      </c>
      <c r="C7576">
        <v>-117.162629401</v>
      </c>
      <c r="D7576">
        <v>-117.168005103</v>
      </c>
      <c r="E7576">
        <v>-117.177479425</v>
      </c>
      <c r="F7576">
        <v>-117.197917394</v>
      </c>
      <c r="G7576">
        <v>-117.247890387</v>
      </c>
      <c r="H7576">
        <v>0</v>
      </c>
      <c r="I7576">
        <v>0.92443847656199996</v>
      </c>
      <c r="J7576">
        <v>-151.49398801000001</v>
      </c>
      <c r="K7576">
        <v>-220.24732951799999</v>
      </c>
      <c r="L7576">
        <v>-220.975986796</v>
      </c>
      <c r="M7576">
        <v>-300</v>
      </c>
      <c r="N7576">
        <v>-300</v>
      </c>
      <c r="O7576">
        <v>-300</v>
      </c>
    </row>
    <row r="7577" spans="1:15" x14ac:dyDescent="0.2">
      <c r="A7577">
        <v>0.924560546875</v>
      </c>
      <c r="B7577">
        <v>-117.22036020199999</v>
      </c>
      <c r="C7577">
        <v>-117.241722462</v>
      </c>
      <c r="D7577">
        <v>-117.24710146699999</v>
      </c>
      <c r="E7577">
        <v>-117.256579145</v>
      </c>
      <c r="F7577">
        <v>-117.277023602</v>
      </c>
      <c r="G7577">
        <v>-117.32701125299999</v>
      </c>
      <c r="H7577">
        <v>0</v>
      </c>
      <c r="I7577">
        <v>0.924560546875</v>
      </c>
      <c r="J7577">
        <v>-152.286648337</v>
      </c>
      <c r="K7577">
        <v>-226.09322847199999</v>
      </c>
      <c r="L7577">
        <v>-224.92914433799999</v>
      </c>
      <c r="M7577">
        <v>-300</v>
      </c>
      <c r="N7577">
        <v>-300</v>
      </c>
      <c r="O7577">
        <v>-300</v>
      </c>
    </row>
    <row r="7578" spans="1:15" x14ac:dyDescent="0.2">
      <c r="A7578">
        <v>0.92468261718800004</v>
      </c>
      <c r="B7578">
        <v>-117.30370776700001</v>
      </c>
      <c r="C7578">
        <v>-117.32508651000001</v>
      </c>
      <c r="D7578">
        <v>-117.330468818</v>
      </c>
      <c r="E7578">
        <v>-117.339949851</v>
      </c>
      <c r="F7578">
        <v>-117.360400794</v>
      </c>
      <c r="G7578">
        <v>-117.410403093</v>
      </c>
      <c r="H7578">
        <v>0</v>
      </c>
      <c r="I7578">
        <v>0.92468261718800004</v>
      </c>
      <c r="J7578">
        <v>-153.272365646</v>
      </c>
      <c r="K7578">
        <v>-228.84708470000001</v>
      </c>
      <c r="L7578">
        <v>-229.98852760099999</v>
      </c>
      <c r="M7578">
        <v>-300</v>
      </c>
      <c r="N7578">
        <v>-300</v>
      </c>
      <c r="O7578">
        <v>-300</v>
      </c>
    </row>
    <row r="7579" spans="1:15" x14ac:dyDescent="0.2">
      <c r="A7579">
        <v>0.9248046875</v>
      </c>
      <c r="B7579">
        <v>-117.391397834</v>
      </c>
      <c r="C7579">
        <v>-117.412793067</v>
      </c>
      <c r="D7579">
        <v>-117.418178678</v>
      </c>
      <c r="E7579">
        <v>-117.427663065</v>
      </c>
      <c r="F7579">
        <v>-117.448120489</v>
      </c>
      <c r="G7579">
        <v>-117.49813742800001</v>
      </c>
      <c r="H7579">
        <v>0</v>
      </c>
      <c r="I7579">
        <v>0.9248046875</v>
      </c>
      <c r="J7579">
        <v>-154.41469329</v>
      </c>
      <c r="K7579">
        <v>-244.98354531699999</v>
      </c>
      <c r="L7579">
        <v>-233.87453779500001</v>
      </c>
      <c r="M7579">
        <v>-293.61450228500001</v>
      </c>
      <c r="N7579">
        <v>-300</v>
      </c>
      <c r="O7579">
        <v>-300</v>
      </c>
    </row>
    <row r="7580" spans="1:15" x14ac:dyDescent="0.2">
      <c r="A7580">
        <v>0.92492675781199996</v>
      </c>
      <c r="B7580">
        <v>-117.483507403</v>
      </c>
      <c r="C7580">
        <v>-117.504919132</v>
      </c>
      <c r="D7580">
        <v>-117.51030804600001</v>
      </c>
      <c r="E7580">
        <v>-117.519795785</v>
      </c>
      <c r="F7580">
        <v>-117.54025968800001</v>
      </c>
      <c r="G7580">
        <v>-117.590291257</v>
      </c>
      <c r="H7580">
        <v>0</v>
      </c>
      <c r="I7580">
        <v>0.92492675781199996</v>
      </c>
      <c r="J7580">
        <v>-155.67222047800001</v>
      </c>
      <c r="K7580">
        <v>-222.0763231</v>
      </c>
      <c r="L7580">
        <v>-231.76945900800001</v>
      </c>
      <c r="M7580">
        <v>-290.904923301</v>
      </c>
      <c r="N7580">
        <v>-295.11230936700002</v>
      </c>
      <c r="O7580">
        <v>-300</v>
      </c>
    </row>
    <row r="7581" spans="1:15" x14ac:dyDescent="0.2">
      <c r="A7581">
        <v>0.925048828125</v>
      </c>
      <c r="B7581">
        <v>-117.58011927699999</v>
      </c>
      <c r="C7581">
        <v>-117.60154750700001</v>
      </c>
      <c r="D7581">
        <v>-117.606939725</v>
      </c>
      <c r="E7581">
        <v>-117.616430815</v>
      </c>
      <c r="F7581">
        <v>-117.636901193</v>
      </c>
      <c r="G7581">
        <v>-117.686947383</v>
      </c>
      <c r="H7581">
        <v>0</v>
      </c>
      <c r="I7581">
        <v>0.925048828125</v>
      </c>
      <c r="J7581">
        <v>-156.995265733</v>
      </c>
      <c r="K7581">
        <v>-226.761258599</v>
      </c>
      <c r="L7581">
        <v>-226.45052498699999</v>
      </c>
      <c r="M7581">
        <v>-300</v>
      </c>
      <c r="N7581">
        <v>-300</v>
      </c>
      <c r="O7581">
        <v>-300</v>
      </c>
    </row>
    <row r="7582" spans="1:15" x14ac:dyDescent="0.2">
      <c r="A7582">
        <v>0.92517089843800004</v>
      </c>
      <c r="B7582">
        <v>-117.681322427</v>
      </c>
      <c r="C7582">
        <v>-117.702767166</v>
      </c>
      <c r="D7582">
        <v>-117.708162687</v>
      </c>
      <c r="E7582">
        <v>-117.717657127</v>
      </c>
      <c r="F7582">
        <v>-117.738133977</v>
      </c>
      <c r="G7582">
        <v>-117.78819477899999</v>
      </c>
      <c r="H7582">
        <v>0</v>
      </c>
      <c r="I7582">
        <v>0.92517089843800004</v>
      </c>
      <c r="J7582">
        <v>-158.32029457799999</v>
      </c>
      <c r="K7582">
        <v>-221.68331264</v>
      </c>
      <c r="L7582">
        <v>-222.74577647500001</v>
      </c>
      <c r="M7582">
        <v>-300</v>
      </c>
      <c r="N7582">
        <v>-290.26454378900002</v>
      </c>
      <c r="O7582">
        <v>-300</v>
      </c>
    </row>
    <row r="7583" spans="1:15" x14ac:dyDescent="0.2">
      <c r="A7583">
        <v>0.92529296875</v>
      </c>
      <c r="B7583">
        <v>-117.787212395</v>
      </c>
      <c r="C7583">
        <v>-117.808673648</v>
      </c>
      <c r="D7583">
        <v>-117.814072473</v>
      </c>
      <c r="E7583">
        <v>-117.823570262</v>
      </c>
      <c r="F7583">
        <v>-117.84405357999999</v>
      </c>
      <c r="G7583">
        <v>-117.89412898400001</v>
      </c>
      <c r="H7583">
        <v>0</v>
      </c>
      <c r="I7583">
        <v>0.92529296875</v>
      </c>
      <c r="J7583">
        <v>-159.563091708</v>
      </c>
      <c r="K7583">
        <v>-218.51476133400001</v>
      </c>
      <c r="L7583">
        <v>-223.08289769500001</v>
      </c>
      <c r="M7583">
        <v>-297.80914928499999</v>
      </c>
      <c r="N7583">
        <v>-286.95122175900002</v>
      </c>
      <c r="O7583">
        <v>-300</v>
      </c>
    </row>
    <row r="7584" spans="1:15" x14ac:dyDescent="0.2">
      <c r="A7584">
        <v>0.92541503906199996</v>
      </c>
      <c r="B7584">
        <v>-117.89789172899999</v>
      </c>
      <c r="C7584">
        <v>-117.919369504</v>
      </c>
      <c r="D7584">
        <v>-117.924771632</v>
      </c>
      <c r="E7584">
        <v>-117.934272768</v>
      </c>
      <c r="F7584">
        <v>-117.95476255200001</v>
      </c>
      <c r="G7584">
        <v>-118.00485254900001</v>
      </c>
      <c r="H7584">
        <v>0</v>
      </c>
      <c r="I7584">
        <v>0.92541503906199996</v>
      </c>
      <c r="J7584">
        <v>-160.61522911200001</v>
      </c>
      <c r="K7584">
        <v>-234.53437482300001</v>
      </c>
      <c r="L7584">
        <v>-229.19370594599999</v>
      </c>
      <c r="M7584">
        <v>-288.84905031300002</v>
      </c>
      <c r="N7584">
        <v>-291.47669755300001</v>
      </c>
      <c r="O7584">
        <v>-290.22501646799998</v>
      </c>
    </row>
    <row r="7585" spans="1:15" x14ac:dyDescent="0.2">
      <c r="A7585">
        <v>0.925537109375</v>
      </c>
      <c r="B7585">
        <v>-118.01347048</v>
      </c>
      <c r="C7585">
        <v>-118.034964781</v>
      </c>
      <c r="D7585">
        <v>-118.040370213</v>
      </c>
      <c r="E7585">
        <v>-118.049874695</v>
      </c>
      <c r="F7585">
        <v>-118.07037094099999</v>
      </c>
      <c r="G7585">
        <v>-118.12047552200001</v>
      </c>
      <c r="H7585">
        <v>0</v>
      </c>
      <c r="I7585">
        <v>0.925537109375</v>
      </c>
      <c r="J7585">
        <v>-161.35272599699999</v>
      </c>
      <c r="K7585">
        <v>-226.06295029200001</v>
      </c>
      <c r="L7585">
        <v>-243.10197171900001</v>
      </c>
      <c r="M7585">
        <v>-290.10724583199999</v>
      </c>
      <c r="N7585">
        <v>-293.13356252400001</v>
      </c>
      <c r="O7585">
        <v>-300</v>
      </c>
    </row>
    <row r="7586" spans="1:15" x14ac:dyDescent="0.2">
      <c r="A7586">
        <v>0.92565917968800004</v>
      </c>
      <c r="B7586">
        <v>-118.13406673199999</v>
      </c>
      <c r="C7586">
        <v>-118.15557756699999</v>
      </c>
      <c r="D7586">
        <v>-118.160986303</v>
      </c>
      <c r="E7586">
        <v>-118.17049412900001</v>
      </c>
      <c r="F7586">
        <v>-118.190996834</v>
      </c>
      <c r="G7586">
        <v>-118.24111599</v>
      </c>
      <c r="H7586">
        <v>0</v>
      </c>
      <c r="I7586">
        <v>0.92565917968800004</v>
      </c>
      <c r="J7586">
        <v>-161.66477065800001</v>
      </c>
      <c r="K7586">
        <v>-237.168208316</v>
      </c>
      <c r="L7586">
        <v>-269.38658757799999</v>
      </c>
      <c r="M7586">
        <v>-300</v>
      </c>
      <c r="N7586">
        <v>-292.50394075999998</v>
      </c>
      <c r="O7586">
        <v>-300</v>
      </c>
    </row>
    <row r="7587" spans="1:15" x14ac:dyDescent="0.2">
      <c r="A7587">
        <v>0.92578125</v>
      </c>
      <c r="B7587">
        <v>-118.259807209</v>
      </c>
      <c r="C7587">
        <v>-118.281334583</v>
      </c>
      <c r="D7587">
        <v>-118.286746623</v>
      </c>
      <c r="E7587">
        <v>-118.296257793</v>
      </c>
      <c r="F7587">
        <v>-118.316766953</v>
      </c>
      <c r="G7587">
        <v>-118.366900675</v>
      </c>
      <c r="H7587">
        <v>0</v>
      </c>
      <c r="I7587">
        <v>0.92578125</v>
      </c>
      <c r="J7587">
        <v>-161.495306556</v>
      </c>
      <c r="K7587">
        <v>-220.92118417099999</v>
      </c>
      <c r="L7587">
        <v>-300</v>
      </c>
      <c r="M7587">
        <v>-300</v>
      </c>
      <c r="N7587">
        <v>-300</v>
      </c>
      <c r="O7587">
        <v>-300</v>
      </c>
    </row>
    <row r="7588" spans="1:15" x14ac:dyDescent="0.2">
      <c r="A7588">
        <v>0.92590332031199996</v>
      </c>
      <c r="B7588">
        <v>-118.390827934</v>
      </c>
      <c r="C7588">
        <v>-118.412371854</v>
      </c>
      <c r="D7588">
        <v>-118.417787198</v>
      </c>
      <c r="E7588">
        <v>-118.42730170999999</v>
      </c>
      <c r="F7588">
        <v>-118.447817323</v>
      </c>
      <c r="G7588">
        <v>-118.4979656</v>
      </c>
      <c r="H7588">
        <v>0</v>
      </c>
      <c r="I7588">
        <v>0.92590332031199996</v>
      </c>
      <c r="J7588">
        <v>-160.86933941000001</v>
      </c>
      <c r="K7588">
        <v>-226.05508901799999</v>
      </c>
      <c r="L7588">
        <v>-300</v>
      </c>
      <c r="M7588">
        <v>-300</v>
      </c>
      <c r="N7588">
        <v>-292.41373914500002</v>
      </c>
      <c r="O7588">
        <v>-300</v>
      </c>
    </row>
    <row r="7589" spans="1:15" x14ac:dyDescent="0.2">
      <c r="A7589">
        <v>0.926025390625</v>
      </c>
      <c r="B7589">
        <v>-118.52727496599999</v>
      </c>
      <c r="C7589">
        <v>-118.548835439</v>
      </c>
      <c r="D7589">
        <v>-118.554254087</v>
      </c>
      <c r="E7589">
        <v>-118.56377193900001</v>
      </c>
      <c r="F7589">
        <v>-118.584294001</v>
      </c>
      <c r="G7589">
        <v>-118.634456826</v>
      </c>
      <c r="H7589">
        <v>0</v>
      </c>
      <c r="I7589">
        <v>0.926025390625</v>
      </c>
      <c r="J7589">
        <v>-159.880445192</v>
      </c>
      <c r="K7589">
        <v>-228.291498663</v>
      </c>
      <c r="L7589">
        <v>-300</v>
      </c>
      <c r="M7589">
        <v>-291.37542032800002</v>
      </c>
      <c r="N7589">
        <v>-292.951364119</v>
      </c>
      <c r="O7589">
        <v>-300</v>
      </c>
    </row>
    <row r="7590" spans="1:15" x14ac:dyDescent="0.2">
      <c r="A7590">
        <v>0.92614746093800004</v>
      </c>
      <c r="B7590">
        <v>-118.66930522200001</v>
      </c>
      <c r="C7590">
        <v>-118.690882253</v>
      </c>
      <c r="D7590">
        <v>-118.69630420599999</v>
      </c>
      <c r="E7590">
        <v>-118.705825397</v>
      </c>
      <c r="F7590">
        <v>-118.726353905</v>
      </c>
      <c r="G7590">
        <v>-118.776531267</v>
      </c>
      <c r="H7590">
        <v>0</v>
      </c>
      <c r="I7590">
        <v>0.92614746093800004</v>
      </c>
      <c r="J7590">
        <v>-158.650441852</v>
      </c>
      <c r="K7590">
        <v>-227.99996579500001</v>
      </c>
      <c r="L7590">
        <v>-300</v>
      </c>
      <c r="M7590">
        <v>-290.84031191399998</v>
      </c>
      <c r="N7590">
        <v>-291.16949273199998</v>
      </c>
      <c r="O7590">
        <v>-289.89287091900002</v>
      </c>
    </row>
    <row r="7591" spans="1:15" x14ac:dyDescent="0.2">
      <c r="A7591">
        <v>0.92626953125</v>
      </c>
      <c r="B7591">
        <v>-118.817087386</v>
      </c>
      <c r="C7591">
        <v>-118.838680982</v>
      </c>
      <c r="D7591">
        <v>-118.844106239</v>
      </c>
      <c r="E7591">
        <v>-118.853630768</v>
      </c>
      <c r="F7591">
        <v>-118.874165718</v>
      </c>
      <c r="G7591">
        <v>-118.924357609</v>
      </c>
      <c r="H7591">
        <v>0</v>
      </c>
      <c r="I7591">
        <v>0.92626953125</v>
      </c>
      <c r="J7591">
        <v>-157.29205514200001</v>
      </c>
      <c r="K7591">
        <v>-231.05928150299999</v>
      </c>
      <c r="L7591">
        <v>-300</v>
      </c>
      <c r="M7591">
        <v>-300</v>
      </c>
      <c r="N7591">
        <v>-286.527447526</v>
      </c>
      <c r="O7591">
        <v>-300</v>
      </c>
    </row>
    <row r="7592" spans="1:15" x14ac:dyDescent="0.2">
      <c r="A7592">
        <v>0.92639160156199996</v>
      </c>
      <c r="B7592">
        <v>-118.970802933</v>
      </c>
      <c r="C7592">
        <v>-118.99241309999999</v>
      </c>
      <c r="D7592">
        <v>-118.997841662</v>
      </c>
      <c r="E7592">
        <v>-119.007369528</v>
      </c>
      <c r="F7592">
        <v>-119.027910917</v>
      </c>
      <c r="G7592">
        <v>-119.078117326</v>
      </c>
      <c r="H7592">
        <v>0</v>
      </c>
      <c r="I7592">
        <v>0.92639160156199996</v>
      </c>
      <c r="J7592">
        <v>-155.891212596</v>
      </c>
      <c r="K7592">
        <v>-226.48185939800001</v>
      </c>
      <c r="L7592">
        <v>-300</v>
      </c>
      <c r="M7592">
        <v>-300</v>
      </c>
      <c r="N7592">
        <v>-289.73906725500001</v>
      </c>
      <c r="O7592">
        <v>-300</v>
      </c>
    </row>
    <row r="7593" spans="1:15" x14ac:dyDescent="0.2">
      <c r="A7593">
        <v>0.926513671875</v>
      </c>
      <c r="B7593">
        <v>-119.13064727</v>
      </c>
      <c r="C7593">
        <v>-119.152274014</v>
      </c>
      <c r="D7593">
        <v>-119.157705881</v>
      </c>
      <c r="E7593">
        <v>-119.167237081</v>
      </c>
      <c r="F7593">
        <v>-119.187784906</v>
      </c>
      <c r="G7593">
        <v>-119.238005825</v>
      </c>
      <c r="H7593">
        <v>0</v>
      </c>
      <c r="I7593">
        <v>0.926513671875</v>
      </c>
      <c r="J7593">
        <v>-154.505683554</v>
      </c>
      <c r="K7593">
        <v>-247.970971711</v>
      </c>
      <c r="L7593">
        <v>-300</v>
      </c>
      <c r="M7593">
        <v>-300</v>
      </c>
      <c r="N7593">
        <v>-300</v>
      </c>
      <c r="O7593">
        <v>-300</v>
      </c>
    </row>
    <row r="7594" spans="1:15" x14ac:dyDescent="0.2">
      <c r="A7594">
        <v>0.92663574218800004</v>
      </c>
      <c r="B7594">
        <v>-119.29683101099999</v>
      </c>
      <c r="C7594">
        <v>-119.31847433900001</v>
      </c>
      <c r="D7594">
        <v>-119.323909511</v>
      </c>
      <c r="E7594">
        <v>-119.33344404499999</v>
      </c>
      <c r="F7594">
        <v>-119.35399830199999</v>
      </c>
      <c r="G7594">
        <v>-119.404233722</v>
      </c>
      <c r="H7594">
        <v>0</v>
      </c>
      <c r="I7594">
        <v>0.92663574218800004</v>
      </c>
      <c r="J7594">
        <v>-153.17082775</v>
      </c>
      <c r="K7594">
        <v>-237.46897606900001</v>
      </c>
      <c r="L7594">
        <v>-299.86093407599998</v>
      </c>
      <c r="M7594">
        <v>-297.30524073499998</v>
      </c>
      <c r="N7594">
        <v>-294.391692783</v>
      </c>
      <c r="O7594">
        <v>-300</v>
      </c>
    </row>
    <row r="7595" spans="1:15" x14ac:dyDescent="0.2">
      <c r="A7595">
        <v>0.9267578125</v>
      </c>
      <c r="B7595">
        <v>-119.46958142299999</v>
      </c>
      <c r="C7595">
        <v>-119.49124134100001</v>
      </c>
      <c r="D7595">
        <v>-119.496679817</v>
      </c>
      <c r="E7595">
        <v>-119.50621768400001</v>
      </c>
      <c r="F7595">
        <v>-119.52677837100001</v>
      </c>
      <c r="G7595">
        <v>-119.577028282</v>
      </c>
      <c r="H7595">
        <v>0</v>
      </c>
      <c r="I7595">
        <v>0.9267578125</v>
      </c>
      <c r="J7595">
        <v>-151.90630124399999</v>
      </c>
      <c r="K7595">
        <v>-235.67370975</v>
      </c>
      <c r="L7595">
        <v>-300</v>
      </c>
      <c r="M7595">
        <v>-300</v>
      </c>
      <c r="N7595">
        <v>-300</v>
      </c>
      <c r="O7595">
        <v>-300</v>
      </c>
    </row>
    <row r="7596" spans="1:15" x14ac:dyDescent="0.2">
      <c r="A7596">
        <v>0.92687988281199996</v>
      </c>
      <c r="B7596">
        <v>-119.64914404</v>
      </c>
      <c r="C7596">
        <v>-119.670820554</v>
      </c>
      <c r="D7596">
        <v>-119.67626233599999</v>
      </c>
      <c r="E7596">
        <v>-119.685803534</v>
      </c>
      <c r="F7596">
        <v>-119.706370647</v>
      </c>
      <c r="G7596">
        <v>-119.756635039</v>
      </c>
      <c r="H7596">
        <v>0</v>
      </c>
      <c r="I7596">
        <v>0.92687988281199996</v>
      </c>
      <c r="J7596">
        <v>-150.721442688</v>
      </c>
      <c r="K7596">
        <v>-233.85321453</v>
      </c>
      <c r="L7596">
        <v>-300</v>
      </c>
      <c r="M7596">
        <v>-300</v>
      </c>
      <c r="N7596">
        <v>-300</v>
      </c>
      <c r="O7596">
        <v>-300</v>
      </c>
    </row>
    <row r="7597" spans="1:15" x14ac:dyDescent="0.2">
      <c r="A7597">
        <v>0.927001953125</v>
      </c>
      <c r="B7597">
        <v>-119.83578450100001</v>
      </c>
      <c r="C7597">
        <v>-119.857477617</v>
      </c>
      <c r="D7597">
        <v>-119.862922704</v>
      </c>
      <c r="E7597">
        <v>-119.87246723200001</v>
      </c>
      <c r="F7597">
        <v>-119.893040767</v>
      </c>
      <c r="G7597">
        <v>-119.943319632</v>
      </c>
      <c r="H7597">
        <v>0</v>
      </c>
      <c r="I7597">
        <v>0.927001953125</v>
      </c>
      <c r="J7597">
        <v>-149.61909876600001</v>
      </c>
      <c r="K7597">
        <v>-232.96920535300001</v>
      </c>
      <c r="L7597">
        <v>-300</v>
      </c>
      <c r="M7597">
        <v>-300</v>
      </c>
      <c r="N7597">
        <v>-300</v>
      </c>
      <c r="O7597">
        <v>-300</v>
      </c>
    </row>
    <row r="7598" spans="1:15" x14ac:dyDescent="0.2">
      <c r="A7598">
        <v>0.92712402343800004</v>
      </c>
      <c r="B7598">
        <v>-120.02979062</v>
      </c>
      <c r="C7598">
        <v>-120.05150034499999</v>
      </c>
      <c r="D7598">
        <v>-120.056948737</v>
      </c>
      <c r="E7598">
        <v>-120.066496593</v>
      </c>
      <c r="F7598">
        <v>-120.087076548</v>
      </c>
      <c r="G7598">
        <v>-120.13736987599999</v>
      </c>
      <c r="H7598">
        <v>0</v>
      </c>
      <c r="I7598">
        <v>0.92712402343800004</v>
      </c>
      <c r="J7598">
        <v>-148.59826709000001</v>
      </c>
      <c r="K7598">
        <v>-228.15316340499999</v>
      </c>
      <c r="L7598">
        <v>-285.466549708</v>
      </c>
      <c r="M7598">
        <v>-300</v>
      </c>
      <c r="N7598">
        <v>-300</v>
      </c>
      <c r="O7598">
        <v>-300</v>
      </c>
    </row>
    <row r="7599" spans="1:15" x14ac:dyDescent="0.2">
      <c r="A7599">
        <v>0.92724609375</v>
      </c>
      <c r="B7599">
        <v>-120.23147475</v>
      </c>
      <c r="C7599">
        <v>-120.25320109</v>
      </c>
      <c r="D7599">
        <v>-120.25865278800001</v>
      </c>
      <c r="E7599">
        <v>-120.26820397100001</v>
      </c>
      <c r="F7599">
        <v>-120.288790342</v>
      </c>
      <c r="G7599">
        <v>-120.339098124</v>
      </c>
      <c r="H7599">
        <v>0</v>
      </c>
      <c r="I7599">
        <v>0.92724609375</v>
      </c>
      <c r="J7599">
        <v>-147.655930208</v>
      </c>
      <c r="K7599">
        <v>-260.292036301</v>
      </c>
      <c r="L7599">
        <v>-286.15736831200002</v>
      </c>
      <c r="M7599">
        <v>-300</v>
      </c>
      <c r="N7599">
        <v>-300</v>
      </c>
      <c r="O7599">
        <v>-300</v>
      </c>
    </row>
    <row r="7600" spans="1:15" x14ac:dyDescent="0.2">
      <c r="A7600">
        <v>0.92736816406199996</v>
      </c>
      <c r="B7600">
        <v>-120.441176473</v>
      </c>
      <c r="C7600">
        <v>-120.462919434</v>
      </c>
      <c r="D7600">
        <v>-120.46837443699999</v>
      </c>
      <c r="E7600">
        <v>-120.47792894600001</v>
      </c>
      <c r="F7600">
        <v>-120.49852172999999</v>
      </c>
      <c r="G7600">
        <v>-120.548843956</v>
      </c>
      <c r="H7600">
        <v>0</v>
      </c>
      <c r="I7600">
        <v>0.92736816406199996</v>
      </c>
      <c r="J7600">
        <v>-146.78829937699999</v>
      </c>
      <c r="K7600">
        <v>-231.02397360800001</v>
      </c>
      <c r="L7600">
        <v>-296.67673740800001</v>
      </c>
      <c r="M7600">
        <v>-300</v>
      </c>
      <c r="N7600">
        <v>-300</v>
      </c>
      <c r="O7600">
        <v>-300</v>
      </c>
    </row>
    <row r="7601" spans="1:15" x14ac:dyDescent="0.2">
      <c r="A7601">
        <v>0.927490234375</v>
      </c>
      <c r="B7601">
        <v>-120.659265676</v>
      </c>
      <c r="C7601">
        <v>-120.681025265</v>
      </c>
      <c r="D7601">
        <v>-120.686483573</v>
      </c>
      <c r="E7601">
        <v>-120.69604140600001</v>
      </c>
      <c r="F7601">
        <v>-120.716640599</v>
      </c>
      <c r="G7601">
        <v>-120.76697726099999</v>
      </c>
      <c r="H7601">
        <v>0</v>
      </c>
      <c r="I7601">
        <v>0.927490234375</v>
      </c>
      <c r="J7601">
        <v>-145.991569137</v>
      </c>
      <c r="K7601">
        <v>-251.628726331</v>
      </c>
      <c r="L7601">
        <v>-278.16618286699997</v>
      </c>
      <c r="M7601">
        <v>-300</v>
      </c>
      <c r="N7601">
        <v>-300</v>
      </c>
      <c r="O7601">
        <v>-300</v>
      </c>
    </row>
    <row r="7602" spans="1:15" x14ac:dyDescent="0.2">
      <c r="A7602">
        <v>0.92761230468800004</v>
      </c>
      <c r="B7602">
        <v>-120.88614608899999</v>
      </c>
      <c r="C7602">
        <v>-120.907922312</v>
      </c>
      <c r="D7602">
        <v>-120.913383927</v>
      </c>
      <c r="E7602">
        <v>-120.922945082</v>
      </c>
      <c r="F7602">
        <v>-120.943550681</v>
      </c>
      <c r="G7602">
        <v>-120.993901769</v>
      </c>
      <c r="H7602">
        <v>0</v>
      </c>
      <c r="I7602">
        <v>0.92761230468800004</v>
      </c>
      <c r="J7602">
        <v>-145.262252012</v>
      </c>
      <c r="K7602">
        <v>-229.90658367200001</v>
      </c>
      <c r="L7602">
        <v>-273.98104260899999</v>
      </c>
      <c r="M7602">
        <v>-300</v>
      </c>
      <c r="N7602">
        <v>-300</v>
      </c>
      <c r="O7602">
        <v>-300</v>
      </c>
    </row>
    <row r="7603" spans="1:15" x14ac:dyDescent="0.2">
      <c r="A7603">
        <v>0.927734375</v>
      </c>
      <c r="B7603">
        <v>-121.122259361</v>
      </c>
      <c r="C7603">
        <v>-121.14405222400001</v>
      </c>
      <c r="D7603">
        <v>-121.149517145</v>
      </c>
      <c r="E7603">
        <v>-121.159081622</v>
      </c>
      <c r="F7603">
        <v>-121.179693624</v>
      </c>
      <c r="G7603">
        <v>-121.230059127</v>
      </c>
      <c r="H7603">
        <v>0</v>
      </c>
      <c r="I7603">
        <v>0.927734375</v>
      </c>
      <c r="J7603">
        <v>-144.597192089</v>
      </c>
      <c r="K7603">
        <v>-245.76915161700001</v>
      </c>
      <c r="L7603">
        <v>-265.293992027</v>
      </c>
      <c r="M7603">
        <v>-300</v>
      </c>
      <c r="N7603">
        <v>-300</v>
      </c>
      <c r="O7603">
        <v>-300</v>
      </c>
    </row>
    <row r="7604" spans="1:15" x14ac:dyDescent="0.2">
      <c r="A7604">
        <v>0.92785644531199996</v>
      </c>
      <c r="B7604">
        <v>-121.368089775</v>
      </c>
      <c r="C7604">
        <v>-121.38989928399999</v>
      </c>
      <c r="D7604">
        <v>-121.395367511</v>
      </c>
      <c r="E7604">
        <v>-121.40493530800001</v>
      </c>
      <c r="F7604">
        <v>-121.42555371</v>
      </c>
      <c r="G7604">
        <v>-121.47593362000001</v>
      </c>
      <c r="H7604">
        <v>0</v>
      </c>
      <c r="I7604">
        <v>0.92785644531199996</v>
      </c>
      <c r="J7604">
        <v>-143.99339930400001</v>
      </c>
      <c r="K7604">
        <v>-230.23812885300001</v>
      </c>
      <c r="L7604">
        <v>-269.25439140700001</v>
      </c>
      <c r="M7604">
        <v>-277.844711227</v>
      </c>
      <c r="N7604">
        <v>-300</v>
      </c>
      <c r="O7604">
        <v>-300</v>
      </c>
    </row>
    <row r="7605" spans="1:15" x14ac:dyDescent="0.2">
      <c r="A7605">
        <v>0.927978515625</v>
      </c>
      <c r="B7605">
        <v>-121.624169735</v>
      </c>
      <c r="C7605">
        <v>-121.645995896</v>
      </c>
      <c r="D7605">
        <v>-121.65146742899999</v>
      </c>
      <c r="E7605">
        <v>-121.661038546</v>
      </c>
      <c r="F7605">
        <v>-121.681663343</v>
      </c>
      <c r="G7605">
        <v>-121.73205765100001</v>
      </c>
      <c r="H7605">
        <v>0</v>
      </c>
      <c r="I7605">
        <v>0.927978515625</v>
      </c>
      <c r="J7605">
        <v>-143.44786151400001</v>
      </c>
      <c r="K7605">
        <v>-236.520957673</v>
      </c>
      <c r="L7605">
        <v>-260.61447622499998</v>
      </c>
      <c r="M7605">
        <v>-257.69100294399999</v>
      </c>
      <c r="N7605">
        <v>-300</v>
      </c>
      <c r="O7605">
        <v>-300</v>
      </c>
    </row>
    <row r="7606" spans="1:15" x14ac:dyDescent="0.2">
      <c r="A7606">
        <v>0.92810058593800004</v>
      </c>
      <c r="B7606">
        <v>-121.891086169</v>
      </c>
      <c r="C7606">
        <v>-121.91292898899999</v>
      </c>
      <c r="D7606">
        <v>-121.918403828</v>
      </c>
      <c r="E7606">
        <v>-121.927978262</v>
      </c>
      <c r="F7606">
        <v>-121.948609453</v>
      </c>
      <c r="G7606">
        <v>-121.99901814899999</v>
      </c>
      <c r="H7606">
        <v>0</v>
      </c>
      <c r="I7606">
        <v>0.92810058593800004</v>
      </c>
      <c r="J7606">
        <v>-142.95745841199999</v>
      </c>
      <c r="K7606">
        <v>-234.57214708800001</v>
      </c>
      <c r="L7606">
        <v>-267.86944882300003</v>
      </c>
      <c r="M7606">
        <v>-260.90680203599999</v>
      </c>
      <c r="N7606">
        <v>-300</v>
      </c>
      <c r="O7606">
        <v>-300</v>
      </c>
    </row>
    <row r="7607" spans="1:15" x14ac:dyDescent="0.2">
      <c r="A7607">
        <v>0.92822265625</v>
      </c>
      <c r="B7607">
        <v>-122.16948804800001</v>
      </c>
      <c r="C7607">
        <v>-122.191347534</v>
      </c>
      <c r="D7607">
        <v>-122.19682568</v>
      </c>
      <c r="E7607">
        <v>-122.20640342999999</v>
      </c>
      <c r="F7607">
        <v>-122.22704100999999</v>
      </c>
      <c r="G7607">
        <v>-122.27746408500001</v>
      </c>
      <c r="H7607">
        <v>0</v>
      </c>
      <c r="I7607">
        <v>0.92822265625</v>
      </c>
      <c r="J7607">
        <v>-142.51902946999999</v>
      </c>
      <c r="K7607">
        <v>-241.45720450900001</v>
      </c>
      <c r="L7607">
        <v>-285.13752042700003</v>
      </c>
      <c r="M7607">
        <v>-269.14403301099998</v>
      </c>
      <c r="N7607">
        <v>-300</v>
      </c>
      <c r="O7607">
        <v>-300</v>
      </c>
    </row>
    <row r="7608" spans="1:15" x14ac:dyDescent="0.2">
      <c r="A7608">
        <v>0.92834472656199996</v>
      </c>
      <c r="B7608">
        <v>-122.46009526</v>
      </c>
      <c r="C7608">
        <v>-122.481971417</v>
      </c>
      <c r="D7608">
        <v>-122.48745286899999</v>
      </c>
      <c r="E7608">
        <v>-122.497033934</v>
      </c>
      <c r="F7608">
        <v>-122.5176779</v>
      </c>
      <c r="G7608">
        <v>-122.56811534400001</v>
      </c>
      <c r="H7608">
        <v>0</v>
      </c>
      <c r="I7608">
        <v>0.92834472656199996</v>
      </c>
      <c r="J7608">
        <v>-142.129565254</v>
      </c>
      <c r="K7608">
        <v>-233.08768398800001</v>
      </c>
      <c r="L7608">
        <v>-265.43404883099998</v>
      </c>
      <c r="M7608">
        <v>-260.06565916699998</v>
      </c>
      <c r="N7608">
        <v>-300</v>
      </c>
      <c r="O7608">
        <v>-300</v>
      </c>
    </row>
    <row r="7609" spans="1:15" x14ac:dyDescent="0.2">
      <c r="A7609">
        <v>0.928466796875</v>
      </c>
      <c r="B7609">
        <v>-122.76370912900001</v>
      </c>
      <c r="C7609">
        <v>-122.785601963</v>
      </c>
      <c r="D7609">
        <v>-122.791086722</v>
      </c>
      <c r="E7609">
        <v>-122.8006711</v>
      </c>
      <c r="F7609">
        <v>-122.821321449</v>
      </c>
      <c r="G7609">
        <v>-122.871773253</v>
      </c>
      <c r="H7609">
        <v>0</v>
      </c>
      <c r="I7609">
        <v>0.928466796875</v>
      </c>
      <c r="J7609">
        <v>-141.78642974100001</v>
      </c>
      <c r="K7609">
        <v>-236.39101359399999</v>
      </c>
      <c r="L7609">
        <v>-275.90991822900003</v>
      </c>
      <c r="M7609">
        <v>-252.937716634</v>
      </c>
      <c r="N7609">
        <v>-300</v>
      </c>
      <c r="O7609">
        <v>-300</v>
      </c>
    </row>
    <row r="7610" spans="1:15" x14ac:dyDescent="0.2">
      <c r="A7610">
        <v>0.92858886718800004</v>
      </c>
      <c r="B7610">
        <v>-123.081224983</v>
      </c>
      <c r="C7610">
        <v>-123.103134502</v>
      </c>
      <c r="D7610">
        <v>-123.108622567</v>
      </c>
      <c r="E7610">
        <v>-123.118210257</v>
      </c>
      <c r="F7610">
        <v>-123.138866986</v>
      </c>
      <c r="G7610">
        <v>-123.18933314100001</v>
      </c>
      <c r="H7610">
        <v>0</v>
      </c>
      <c r="I7610">
        <v>0.92858886718800004</v>
      </c>
      <c r="J7610">
        <v>-141.487506182</v>
      </c>
      <c r="K7610">
        <v>-238.878876289</v>
      </c>
      <c r="L7610">
        <v>-271.676049412</v>
      </c>
      <c r="M7610">
        <v>-249.87981979099999</v>
      </c>
      <c r="N7610">
        <v>-300</v>
      </c>
      <c r="O7610">
        <v>-300</v>
      </c>
    </row>
    <row r="7611" spans="1:15" x14ac:dyDescent="0.2">
      <c r="A7611">
        <v>0.9287109375</v>
      </c>
      <c r="B7611">
        <v>-123.413647256</v>
      </c>
      <c r="C7611">
        <v>-123.435573465</v>
      </c>
      <c r="D7611">
        <v>-123.441064837</v>
      </c>
      <c r="E7611">
        <v>-123.450655838</v>
      </c>
      <c r="F7611">
        <v>-123.471318943</v>
      </c>
      <c r="G7611">
        <v>-123.52179943900001</v>
      </c>
      <c r="H7611">
        <v>0</v>
      </c>
      <c r="I7611">
        <v>0.9287109375</v>
      </c>
      <c r="J7611">
        <v>-141.23119353199999</v>
      </c>
      <c r="K7611">
        <v>-245.82088964100001</v>
      </c>
      <c r="L7611">
        <v>-263.39823482100002</v>
      </c>
      <c r="M7611">
        <v>-249.599084707</v>
      </c>
      <c r="N7611">
        <v>-300</v>
      </c>
      <c r="O7611">
        <v>-300</v>
      </c>
    </row>
    <row r="7612" spans="1:15" x14ac:dyDescent="0.2">
      <c r="A7612">
        <v>0.92883300781199996</v>
      </c>
      <c r="B7612">
        <v>-123.762107751</v>
      </c>
      <c r="C7612">
        <v>-123.78405065699999</v>
      </c>
      <c r="D7612">
        <v>-123.789545335</v>
      </c>
      <c r="E7612">
        <v>-123.799139646</v>
      </c>
      <c r="F7612">
        <v>-123.819809123</v>
      </c>
      <c r="G7612">
        <v>-123.870303951</v>
      </c>
      <c r="H7612">
        <v>0</v>
      </c>
      <c r="I7612">
        <v>0.92883300781199996</v>
      </c>
      <c r="J7612">
        <v>-141.01624827500001</v>
      </c>
      <c r="K7612">
        <v>-236.54252654199999</v>
      </c>
      <c r="L7612">
        <v>-258.78730092500001</v>
      </c>
      <c r="M7612">
        <v>-251.33722405399999</v>
      </c>
      <c r="N7612">
        <v>-248.85528495400001</v>
      </c>
      <c r="O7612">
        <v>-300</v>
      </c>
    </row>
    <row r="7613" spans="1:15" x14ac:dyDescent="0.2">
      <c r="A7613">
        <v>0.928955078125</v>
      </c>
      <c r="B7613">
        <v>-124.127887914</v>
      </c>
      <c r="C7613">
        <v>-124.149847522</v>
      </c>
      <c r="D7613">
        <v>-124.15534550700001</v>
      </c>
      <c r="E7613">
        <v>-124.164943126</v>
      </c>
      <c r="F7613">
        <v>-124.185618973</v>
      </c>
      <c r="G7613">
        <v>-124.236128123</v>
      </c>
      <c r="H7613">
        <v>0</v>
      </c>
      <c r="I7613">
        <v>0.928955078125</v>
      </c>
      <c r="J7613">
        <v>-140.841535478</v>
      </c>
      <c r="K7613">
        <v>-249.23308237500001</v>
      </c>
      <c r="L7613">
        <v>-253.40714865300001</v>
      </c>
      <c r="M7613">
        <v>-254.07597564700001</v>
      </c>
      <c r="N7613">
        <v>-252.45532908199999</v>
      </c>
      <c r="O7613">
        <v>-300</v>
      </c>
    </row>
    <row r="7614" spans="1:15" x14ac:dyDescent="0.2">
      <c r="A7614">
        <v>0.92907714843800004</v>
      </c>
      <c r="B7614">
        <v>-124.51244621399999</v>
      </c>
      <c r="C7614">
        <v>-124.534422531</v>
      </c>
      <c r="D7614">
        <v>-124.539923823</v>
      </c>
      <c r="E7614">
        <v>-124.549524749</v>
      </c>
      <c r="F7614">
        <v>-124.570206962</v>
      </c>
      <c r="G7614">
        <v>-124.620730424</v>
      </c>
      <c r="H7614">
        <v>0</v>
      </c>
      <c r="I7614">
        <v>0.92907714843800004</v>
      </c>
      <c r="J7614">
        <v>-140.70579169000001</v>
      </c>
      <c r="K7614">
        <v>-238.33856243899999</v>
      </c>
      <c r="L7614">
        <v>-251.563214894</v>
      </c>
      <c r="M7614">
        <v>-255.734981946</v>
      </c>
      <c r="N7614">
        <v>-261.90030380100001</v>
      </c>
      <c r="O7614">
        <v>-300</v>
      </c>
    </row>
    <row r="7615" spans="1:15" x14ac:dyDescent="0.2">
      <c r="A7615">
        <v>0.92919921875</v>
      </c>
      <c r="B7615">
        <v>-124.91745209699999</v>
      </c>
      <c r="C7615">
        <v>-124.93944512900001</v>
      </c>
      <c r="D7615">
        <v>-124.944949729</v>
      </c>
      <c r="E7615">
        <v>-124.95455395899999</v>
      </c>
      <c r="F7615">
        <v>-124.97524253500001</v>
      </c>
      <c r="G7615">
        <v>-125.025780301</v>
      </c>
      <c r="H7615">
        <v>0</v>
      </c>
      <c r="I7615">
        <v>0.92919921875</v>
      </c>
      <c r="J7615">
        <v>-140.60749474400001</v>
      </c>
      <c r="K7615">
        <v>-250.829842947</v>
      </c>
      <c r="L7615">
        <v>-253.751103785</v>
      </c>
      <c r="M7615">
        <v>-254.98543911600001</v>
      </c>
      <c r="N7615">
        <v>-273.47303926000001</v>
      </c>
      <c r="O7615">
        <v>-300</v>
      </c>
    </row>
    <row r="7616" spans="1:15" x14ac:dyDescent="0.2">
      <c r="A7616">
        <v>0.92932128906199996</v>
      </c>
      <c r="B7616">
        <v>-125.344828513</v>
      </c>
      <c r="C7616">
        <v>-125.366838266</v>
      </c>
      <c r="D7616">
        <v>-125.372346173</v>
      </c>
      <c r="E7616">
        <v>-125.381953708</v>
      </c>
      <c r="F7616">
        <v>-125.40264864300001</v>
      </c>
      <c r="G7616">
        <v>-125.45320070299999</v>
      </c>
      <c r="H7616">
        <v>0</v>
      </c>
      <c r="I7616">
        <v>0.92932128906199996</v>
      </c>
      <c r="J7616">
        <v>-140.544886451</v>
      </c>
      <c r="K7616">
        <v>-243.46494185200001</v>
      </c>
      <c r="L7616">
        <v>-255.881158871</v>
      </c>
      <c r="M7616">
        <v>-253.67992446400001</v>
      </c>
      <c r="N7616">
        <v>-288.42542726099998</v>
      </c>
      <c r="O7616">
        <v>-288.40544507499999</v>
      </c>
    </row>
    <row r="7617" spans="1:15" x14ac:dyDescent="0.2">
      <c r="A7617">
        <v>0.929443359375</v>
      </c>
      <c r="B7617">
        <v>-125.79680574</v>
      </c>
      <c r="C7617">
        <v>-125.818832222</v>
      </c>
      <c r="D7617">
        <v>-125.82434343600001</v>
      </c>
      <c r="E7617">
        <v>-125.833954273</v>
      </c>
      <c r="F7617">
        <v>-125.854655564</v>
      </c>
      <c r="G7617">
        <v>-125.905221908</v>
      </c>
      <c r="H7617">
        <v>0</v>
      </c>
      <c r="I7617">
        <v>0.929443359375</v>
      </c>
      <c r="J7617">
        <v>-140.516125827</v>
      </c>
      <c r="K7617">
        <v>-244.86907999799999</v>
      </c>
      <c r="L7617">
        <v>-282.65805229300003</v>
      </c>
      <c r="M7617">
        <v>-254.02588941600001</v>
      </c>
      <c r="N7617">
        <v>-300</v>
      </c>
      <c r="O7617">
        <v>-300</v>
      </c>
    </row>
    <row r="7618" spans="1:15" x14ac:dyDescent="0.2">
      <c r="A7618">
        <v>0.92956542968800004</v>
      </c>
      <c r="B7618">
        <v>-126.27599032400001</v>
      </c>
      <c r="C7618">
        <v>-126.29803354000001</v>
      </c>
      <c r="D7618">
        <v>-126.303548062</v>
      </c>
      <c r="E7618">
        <v>-126.31316219999999</v>
      </c>
      <c r="F7618">
        <v>-126.33386984400001</v>
      </c>
      <c r="G7618">
        <v>-126.38445046299999</v>
      </c>
      <c r="H7618">
        <v>0</v>
      </c>
      <c r="I7618">
        <v>0.92956542968800004</v>
      </c>
      <c r="J7618">
        <v>-140.51949319900001</v>
      </c>
      <c r="K7618">
        <v>-238.988366907</v>
      </c>
      <c r="L7618">
        <v>-259.46526021699998</v>
      </c>
      <c r="M7618">
        <v>-258.06251194399999</v>
      </c>
      <c r="N7618">
        <v>-300</v>
      </c>
      <c r="O7618">
        <v>-300</v>
      </c>
    </row>
    <row r="7619" spans="1:15" x14ac:dyDescent="0.2">
      <c r="A7619">
        <v>0.9296875</v>
      </c>
      <c r="B7619">
        <v>-126.785454519</v>
      </c>
      <c r="C7619">
        <v>-126.807514475</v>
      </c>
      <c r="D7619">
        <v>-126.813032304</v>
      </c>
      <c r="E7619">
        <v>-126.822649743</v>
      </c>
      <c r="F7619">
        <v>-126.843363736</v>
      </c>
      <c r="G7619">
        <v>-126.89395862000001</v>
      </c>
      <c r="H7619">
        <v>0</v>
      </c>
      <c r="I7619">
        <v>0.9296875</v>
      </c>
      <c r="J7619">
        <v>-140.553543378</v>
      </c>
      <c r="K7619">
        <v>-246.157272455</v>
      </c>
      <c r="L7619">
        <v>-300</v>
      </c>
      <c r="M7619">
        <v>-300</v>
      </c>
      <c r="N7619">
        <v>-300</v>
      </c>
      <c r="O7619">
        <v>-300</v>
      </c>
    </row>
    <row r="7620" spans="1:15" x14ac:dyDescent="0.2">
      <c r="A7620">
        <v>0.92980957031199996</v>
      </c>
      <c r="B7620">
        <v>-127.32885401</v>
      </c>
      <c r="C7620">
        <v>-127.350930714</v>
      </c>
      <c r="D7620">
        <v>-127.35645185</v>
      </c>
      <c r="E7620">
        <v>-127.36607258700001</v>
      </c>
      <c r="F7620">
        <v>-127.386792926</v>
      </c>
      <c r="G7620">
        <v>-127.43740206699999</v>
      </c>
      <c r="H7620">
        <v>0</v>
      </c>
      <c r="I7620">
        <v>0.92980957031199996</v>
      </c>
      <c r="J7620">
        <v>-140.61712917899999</v>
      </c>
      <c r="K7620">
        <v>-200.48548581599999</v>
      </c>
      <c r="L7620">
        <v>-258.99085791599998</v>
      </c>
      <c r="M7620">
        <v>-257.946542228</v>
      </c>
      <c r="N7620">
        <v>-300</v>
      </c>
      <c r="O7620">
        <v>-300</v>
      </c>
    </row>
    <row r="7621" spans="1:15" x14ac:dyDescent="0.2">
      <c r="A7621">
        <v>0.929931640625</v>
      </c>
      <c r="B7621">
        <v>-127.91058539700001</v>
      </c>
      <c r="C7621">
        <v>-127.932678854</v>
      </c>
      <c r="D7621">
        <v>-127.938203298</v>
      </c>
      <c r="E7621">
        <v>-127.947827331</v>
      </c>
      <c r="F7621">
        <v>-127.968554013</v>
      </c>
      <c r="G7621">
        <v>-128.01917739999999</v>
      </c>
      <c r="H7621">
        <v>0</v>
      </c>
      <c r="I7621">
        <v>0.929931640625</v>
      </c>
      <c r="J7621">
        <v>-140.70927410199999</v>
      </c>
      <c r="K7621">
        <v>-180.67164190400001</v>
      </c>
      <c r="L7621">
        <v>-281.68392820999998</v>
      </c>
      <c r="M7621">
        <v>-253.79247165300001</v>
      </c>
      <c r="N7621">
        <v>-300</v>
      </c>
      <c r="O7621">
        <v>-300</v>
      </c>
    </row>
    <row r="7622" spans="1:15" x14ac:dyDescent="0.2">
      <c r="A7622">
        <v>0.93005371093800004</v>
      </c>
      <c r="B7622">
        <v>-128.536000691</v>
      </c>
      <c r="C7622">
        <v>-128.558110906</v>
      </c>
      <c r="D7622">
        <v>-128.56363865899999</v>
      </c>
      <c r="E7622">
        <v>-128.57326598700001</v>
      </c>
      <c r="F7622">
        <v>-128.59399900899999</v>
      </c>
      <c r="G7622">
        <v>-128.644636633</v>
      </c>
      <c r="H7622">
        <v>0</v>
      </c>
      <c r="I7622">
        <v>0.93005371093800004</v>
      </c>
      <c r="J7622">
        <v>-140.82893946999999</v>
      </c>
      <c r="K7622">
        <v>-167.503512441</v>
      </c>
      <c r="L7622">
        <v>-254.44289157700001</v>
      </c>
      <c r="M7622">
        <v>-253.32906898100001</v>
      </c>
      <c r="N7622">
        <v>-288.04223164000001</v>
      </c>
      <c r="O7622">
        <v>-288.05002449099999</v>
      </c>
    </row>
    <row r="7623" spans="1:15" x14ac:dyDescent="0.2">
      <c r="A7623">
        <v>0.93017578125</v>
      </c>
      <c r="B7623">
        <v>-129.21170558200001</v>
      </c>
      <c r="C7623">
        <v>-129.23383256299999</v>
      </c>
      <c r="D7623">
        <v>-129.239363623</v>
      </c>
      <c r="E7623">
        <v>-129.248994246</v>
      </c>
      <c r="F7623">
        <v>-129.26973360400001</v>
      </c>
      <c r="G7623">
        <v>-129.32038545500001</v>
      </c>
      <c r="H7623">
        <v>0</v>
      </c>
      <c r="I7623">
        <v>0.93017578125</v>
      </c>
      <c r="J7623">
        <v>-140.974776518</v>
      </c>
      <c r="K7623">
        <v>-157.93371860400001</v>
      </c>
      <c r="L7623">
        <v>-251.81168895900001</v>
      </c>
      <c r="M7623">
        <v>-254.51741060200001</v>
      </c>
      <c r="N7623">
        <v>-273.00777269600002</v>
      </c>
      <c r="O7623">
        <v>-300</v>
      </c>
    </row>
    <row r="7624" spans="1:15" x14ac:dyDescent="0.2">
      <c r="A7624">
        <v>0.93029785156199996</v>
      </c>
      <c r="B7624">
        <v>-129.94598405799999</v>
      </c>
      <c r="C7624">
        <v>-129.96812781</v>
      </c>
      <c r="D7624">
        <v>-129.973662179</v>
      </c>
      <c r="E7624">
        <v>-129.983296094</v>
      </c>
      <c r="F7624">
        <v>-130.004041785</v>
      </c>
      <c r="G7624">
        <v>-130.05470785399999</v>
      </c>
      <c r="H7624">
        <v>0</v>
      </c>
      <c r="I7624">
        <v>0.93029785156199996</v>
      </c>
      <c r="J7624">
        <v>-141.144958626</v>
      </c>
      <c r="K7624">
        <v>-150.834015526</v>
      </c>
      <c r="L7624">
        <v>-249.10601385999999</v>
      </c>
      <c r="M7624">
        <v>-255.149459498</v>
      </c>
      <c r="N7624">
        <v>-261.31731967399998</v>
      </c>
      <c r="O7624">
        <v>-300</v>
      </c>
    </row>
    <row r="7625" spans="1:15" x14ac:dyDescent="0.2">
      <c r="A7625">
        <v>0.930419921875</v>
      </c>
      <c r="B7625">
        <v>-130.749419604</v>
      </c>
      <c r="C7625">
        <v>-130.77158013499999</v>
      </c>
      <c r="D7625">
        <v>-130.777117812</v>
      </c>
      <c r="E7625">
        <v>-130.78675501800001</v>
      </c>
      <c r="F7625">
        <v>-130.80750703800001</v>
      </c>
      <c r="G7625">
        <v>-130.85818731500001</v>
      </c>
      <c r="H7625">
        <v>0</v>
      </c>
      <c r="I7625">
        <v>0.930419921875</v>
      </c>
      <c r="J7625">
        <v>-141.337151984</v>
      </c>
      <c r="K7625">
        <v>-145.629839172</v>
      </c>
      <c r="L7625">
        <v>-250.40783955500001</v>
      </c>
      <c r="M7625">
        <v>-253.37383812499999</v>
      </c>
      <c r="N7625">
        <v>-251.75392594799999</v>
      </c>
      <c r="O7625">
        <v>-300</v>
      </c>
    </row>
    <row r="7626" spans="1:15" x14ac:dyDescent="0.2">
      <c r="A7626">
        <v>0.93054199218800004</v>
      </c>
      <c r="B7626">
        <v>-131.63583345500001</v>
      </c>
      <c r="C7626">
        <v>-131.65801077</v>
      </c>
      <c r="D7626">
        <v>-131.66355175499999</v>
      </c>
      <c r="E7626">
        <v>-131.673192253</v>
      </c>
      <c r="F7626">
        <v>-131.693950597</v>
      </c>
      <c r="G7626">
        <v>-131.74464507299999</v>
      </c>
      <c r="H7626">
        <v>0</v>
      </c>
      <c r="I7626">
        <v>0.93054199218800004</v>
      </c>
      <c r="J7626">
        <v>-141.54862177800001</v>
      </c>
      <c r="K7626">
        <v>-141.97111141799999</v>
      </c>
      <c r="L7626">
        <v>-255.221557714</v>
      </c>
      <c r="M7626">
        <v>-250.51794787700001</v>
      </c>
      <c r="N7626">
        <v>-248.03592528799999</v>
      </c>
      <c r="O7626">
        <v>-300</v>
      </c>
    </row>
    <row r="7627" spans="1:15" x14ac:dyDescent="0.2">
      <c r="A7627">
        <v>0.9306640625</v>
      </c>
      <c r="B7627">
        <v>-132.62375635500001</v>
      </c>
      <c r="C7627">
        <v>-132.64595046100001</v>
      </c>
      <c r="D7627">
        <v>-132.65149475300001</v>
      </c>
      <c r="E7627">
        <v>-132.66113854100001</v>
      </c>
      <c r="F7627">
        <v>-132.68190320799999</v>
      </c>
      <c r="G7627">
        <v>-132.732611873</v>
      </c>
      <c r="H7627">
        <v>0</v>
      </c>
      <c r="I7627">
        <v>0.9306640625</v>
      </c>
      <c r="J7627">
        <v>-141.77641171299999</v>
      </c>
      <c r="K7627">
        <v>-139.60927751899999</v>
      </c>
      <c r="L7627">
        <v>-259.22801172200002</v>
      </c>
      <c r="M7627">
        <v>-248.66229933899999</v>
      </c>
      <c r="N7627">
        <v>-300</v>
      </c>
      <c r="O7627">
        <v>-300</v>
      </c>
    </row>
    <row r="7628" spans="1:15" x14ac:dyDescent="0.2">
      <c r="A7628">
        <v>0.93078613281199996</v>
      </c>
      <c r="B7628">
        <v>-133.73884517799999</v>
      </c>
      <c r="C7628">
        <v>-133.76105608099999</v>
      </c>
      <c r="D7628">
        <v>-133.76660368200001</v>
      </c>
      <c r="E7628">
        <v>-133.77625075700001</v>
      </c>
      <c r="F7628">
        <v>-133.79702174299999</v>
      </c>
      <c r="G7628">
        <v>-133.84774458800001</v>
      </c>
      <c r="H7628">
        <v>0</v>
      </c>
      <c r="I7628">
        <v>0.93078613281199996</v>
      </c>
      <c r="J7628">
        <v>-142.01750375899999</v>
      </c>
      <c r="K7628">
        <v>-138.33594362700001</v>
      </c>
      <c r="L7628">
        <v>-266.86205275600003</v>
      </c>
      <c r="M7628">
        <v>-248.82618304600001</v>
      </c>
      <c r="N7628">
        <v>-300</v>
      </c>
      <c r="O7628">
        <v>-300</v>
      </c>
    </row>
    <row r="7629" spans="1:15" x14ac:dyDescent="0.2">
      <c r="A7629">
        <v>0.930908203125</v>
      </c>
      <c r="B7629">
        <v>-135.01808095999999</v>
      </c>
      <c r="C7629">
        <v>-135.04030866599999</v>
      </c>
      <c r="D7629">
        <v>-135.04585957500001</v>
      </c>
      <c r="E7629">
        <v>-135.055509935</v>
      </c>
      <c r="F7629">
        <v>-135.076287237</v>
      </c>
      <c r="G7629">
        <v>-135.12702425399999</v>
      </c>
      <c r="H7629">
        <v>0</v>
      </c>
      <c r="I7629">
        <v>0.930908203125</v>
      </c>
      <c r="J7629">
        <v>-142.26887546399999</v>
      </c>
      <c r="K7629">
        <v>-137.94544443699999</v>
      </c>
      <c r="L7629">
        <v>-270.411237046</v>
      </c>
      <c r="M7629">
        <v>-251.76695093500001</v>
      </c>
      <c r="N7629">
        <v>-300</v>
      </c>
      <c r="O7629">
        <v>-300</v>
      </c>
    </row>
    <row r="7630" spans="1:15" x14ac:dyDescent="0.2">
      <c r="A7630">
        <v>0.93103027343800004</v>
      </c>
      <c r="B7630">
        <v>-136.51760119299999</v>
      </c>
      <c r="C7630">
        <v>-136.53984570599999</v>
      </c>
      <c r="D7630">
        <v>-136.545399925</v>
      </c>
      <c r="E7630">
        <v>-136.55505356800001</v>
      </c>
      <c r="F7630">
        <v>-136.575837183</v>
      </c>
      <c r="G7630">
        <v>-136.62658836</v>
      </c>
      <c r="H7630">
        <v>0</v>
      </c>
      <c r="I7630">
        <v>0.93103027343800004</v>
      </c>
      <c r="J7630">
        <v>-142.527420742</v>
      </c>
      <c r="K7630">
        <v>-138.214513969</v>
      </c>
      <c r="L7630">
        <v>-259.19218554000003</v>
      </c>
      <c r="M7630">
        <v>-258.77980904899999</v>
      </c>
      <c r="N7630">
        <v>-300</v>
      </c>
      <c r="O7630">
        <v>-300</v>
      </c>
    </row>
    <row r="7631" spans="1:15" x14ac:dyDescent="0.2">
      <c r="A7631">
        <v>0.93115234375</v>
      </c>
      <c r="B7631">
        <v>-138.32874844400001</v>
      </c>
      <c r="C7631">
        <v>-138.351009774</v>
      </c>
      <c r="D7631">
        <v>-138.35656730100001</v>
      </c>
      <c r="E7631">
        <v>-138.36622422900001</v>
      </c>
      <c r="F7631">
        <v>-138.38701415099999</v>
      </c>
      <c r="G7631">
        <v>-138.437779479</v>
      </c>
      <c r="H7631">
        <v>0</v>
      </c>
      <c r="I7631">
        <v>0.93115234375</v>
      </c>
      <c r="J7631">
        <v>-142.78976491200001</v>
      </c>
      <c r="K7631">
        <v>-138.906892395</v>
      </c>
      <c r="L7631">
        <v>-278.13309605799998</v>
      </c>
      <c r="M7631">
        <v>-267.74046316800002</v>
      </c>
      <c r="N7631">
        <v>-300</v>
      </c>
      <c r="O7631">
        <v>-300</v>
      </c>
    </row>
    <row r="7632" spans="1:15" x14ac:dyDescent="0.2">
      <c r="A7632">
        <v>0.93127441406199996</v>
      </c>
      <c r="B7632">
        <v>-140.61549813299999</v>
      </c>
      <c r="C7632">
        <v>-140.63777628700001</v>
      </c>
      <c r="D7632">
        <v>-140.643337124</v>
      </c>
      <c r="E7632">
        <v>-140.65299733399999</v>
      </c>
      <c r="F7632">
        <v>-140.67379356000001</v>
      </c>
      <c r="G7632">
        <v>-140.724573029</v>
      </c>
      <c r="H7632">
        <v>0</v>
      </c>
      <c r="I7632">
        <v>0.93127441406199996</v>
      </c>
      <c r="J7632">
        <v>-143.05205734699999</v>
      </c>
      <c r="K7632">
        <v>-139.80992113799999</v>
      </c>
      <c r="L7632">
        <v>-259.95779463500003</v>
      </c>
      <c r="M7632">
        <v>-259.38472020699999</v>
      </c>
      <c r="N7632">
        <v>-300</v>
      </c>
      <c r="O7632">
        <v>-300</v>
      </c>
    </row>
    <row r="7633" spans="1:15" x14ac:dyDescent="0.2">
      <c r="A7633">
        <v>0.931396484375</v>
      </c>
      <c r="B7633">
        <v>-143.720334788</v>
      </c>
      <c r="C7633">
        <v>-143.742629768</v>
      </c>
      <c r="D7633">
        <v>-143.748193912</v>
      </c>
      <c r="E7633">
        <v>-143.757857401</v>
      </c>
      <c r="F7633">
        <v>-143.77865992900001</v>
      </c>
      <c r="G7633">
        <v>-143.829453532</v>
      </c>
      <c r="H7633">
        <v>0</v>
      </c>
      <c r="I7633">
        <v>0.931396484375</v>
      </c>
      <c r="J7633">
        <v>-143.30984274400001</v>
      </c>
      <c r="K7633">
        <v>-140.78357921</v>
      </c>
      <c r="L7633">
        <v>-251.76170601800001</v>
      </c>
      <c r="M7633">
        <v>-256.05250349300002</v>
      </c>
      <c r="N7633">
        <v>-300</v>
      </c>
      <c r="O7633">
        <v>-300</v>
      </c>
    </row>
    <row r="7634" spans="1:15" x14ac:dyDescent="0.2">
      <c r="A7634">
        <v>0.93151855468800004</v>
      </c>
      <c r="B7634">
        <v>-148.58140111700001</v>
      </c>
      <c r="C7634">
        <v>-148.603712925</v>
      </c>
      <c r="D7634">
        <v>-148.60928038099999</v>
      </c>
      <c r="E7634">
        <v>-148.61894715099999</v>
      </c>
      <c r="F7634">
        <v>-148.63975598100001</v>
      </c>
      <c r="G7634">
        <v>-148.690563707</v>
      </c>
      <c r="H7634">
        <v>0</v>
      </c>
      <c r="I7634">
        <v>0.93151855468800004</v>
      </c>
      <c r="J7634">
        <v>-143.55808697800001</v>
      </c>
      <c r="K7634">
        <v>-141.77595738799999</v>
      </c>
      <c r="L7634">
        <v>-259.36015270199999</v>
      </c>
      <c r="M7634">
        <v>-276.09969208199999</v>
      </c>
      <c r="N7634">
        <v>-300</v>
      </c>
      <c r="O7634">
        <v>-300</v>
      </c>
    </row>
    <row r="7635" spans="1:15" x14ac:dyDescent="0.2">
      <c r="A7635">
        <v>0.931640625</v>
      </c>
      <c r="B7635">
        <v>-160.54656680799999</v>
      </c>
      <c r="C7635">
        <v>-160.56889544000001</v>
      </c>
      <c r="D7635">
        <v>-160.57446622800001</v>
      </c>
      <c r="E7635">
        <v>-160.58413629699999</v>
      </c>
      <c r="F7635">
        <v>-160.60495139700001</v>
      </c>
      <c r="G7635">
        <v>-160.65577323100001</v>
      </c>
      <c r="H7635">
        <v>0</v>
      </c>
      <c r="I7635">
        <v>0.931640625</v>
      </c>
      <c r="J7635">
        <v>-143.79137799200001</v>
      </c>
      <c r="K7635">
        <v>-142.78777073099999</v>
      </c>
      <c r="L7635">
        <v>-254.26767329699999</v>
      </c>
      <c r="M7635">
        <v>-300</v>
      </c>
      <c r="N7635">
        <v>-300</v>
      </c>
      <c r="O7635">
        <v>-300</v>
      </c>
    </row>
    <row r="7636" spans="1:15" x14ac:dyDescent="0.2">
      <c r="A7636">
        <v>0.93176269531199996</v>
      </c>
      <c r="B7636">
        <v>-154.72430950500001</v>
      </c>
      <c r="C7636">
        <v>-154.74665502299999</v>
      </c>
      <c r="D7636">
        <v>-154.75222907700001</v>
      </c>
      <c r="E7636">
        <v>-154.76190239799999</v>
      </c>
      <c r="F7636">
        <v>-154.78272383800001</v>
      </c>
      <c r="G7636">
        <v>-154.83355976999999</v>
      </c>
      <c r="H7636">
        <v>0</v>
      </c>
      <c r="I7636">
        <v>0.93176269531199996</v>
      </c>
      <c r="J7636">
        <v>-144.004258158</v>
      </c>
      <c r="K7636">
        <v>-143.82600715199999</v>
      </c>
      <c r="L7636">
        <v>-261.68866080599997</v>
      </c>
      <c r="M7636">
        <v>-300</v>
      </c>
      <c r="N7636">
        <v>-300</v>
      </c>
      <c r="O7636">
        <v>-300</v>
      </c>
    </row>
    <row r="7637" spans="1:15" x14ac:dyDescent="0.2">
      <c r="A7637">
        <v>0.931884765625</v>
      </c>
      <c r="B7637">
        <v>-146.74604715300001</v>
      </c>
      <c r="C7637">
        <v>-146.76840951200001</v>
      </c>
      <c r="D7637">
        <v>-146.77398688599999</v>
      </c>
      <c r="E7637">
        <v>-146.78366347799999</v>
      </c>
      <c r="F7637">
        <v>-146.80449118999999</v>
      </c>
      <c r="G7637">
        <v>-146.85534122600001</v>
      </c>
      <c r="H7637">
        <v>0</v>
      </c>
      <c r="I7637">
        <v>0.931884765625</v>
      </c>
      <c r="J7637">
        <v>-144.19159973399999</v>
      </c>
      <c r="K7637">
        <v>-144.88805895600001</v>
      </c>
      <c r="L7637">
        <v>-264.50674369900003</v>
      </c>
      <c r="M7637">
        <v>-300</v>
      </c>
      <c r="N7637">
        <v>-300</v>
      </c>
      <c r="O7637">
        <v>-300</v>
      </c>
    </row>
    <row r="7638" spans="1:15" x14ac:dyDescent="0.2">
      <c r="A7638">
        <v>0.93200683593800004</v>
      </c>
      <c r="B7638">
        <v>-142.67312166400001</v>
      </c>
      <c r="C7638">
        <v>-142.69550087900001</v>
      </c>
      <c r="D7638">
        <v>-142.70108157199999</v>
      </c>
      <c r="E7638">
        <v>-142.71076143900001</v>
      </c>
      <c r="F7638">
        <v>-142.73159543200001</v>
      </c>
      <c r="G7638">
        <v>-142.78245955200001</v>
      </c>
      <c r="H7638">
        <v>0</v>
      </c>
      <c r="I7638">
        <v>0.93200683593800004</v>
      </c>
      <c r="J7638">
        <v>-144.348925979</v>
      </c>
      <c r="K7638">
        <v>-145.97130169600001</v>
      </c>
      <c r="L7638">
        <v>-281.47692550099998</v>
      </c>
      <c r="M7638">
        <v>-300</v>
      </c>
      <c r="N7638">
        <v>-300</v>
      </c>
      <c r="O7638">
        <v>-300</v>
      </c>
    </row>
    <row r="7639" spans="1:15" x14ac:dyDescent="0.2">
      <c r="A7639">
        <v>0.93212890625</v>
      </c>
      <c r="B7639">
        <v>-139.92287735799999</v>
      </c>
      <c r="C7639">
        <v>-139.94527344299999</v>
      </c>
      <c r="D7639">
        <v>-139.95085743800001</v>
      </c>
      <c r="E7639">
        <v>-139.960540581</v>
      </c>
      <c r="F7639">
        <v>-139.98138085400001</v>
      </c>
      <c r="G7639">
        <v>-140.03225904799999</v>
      </c>
      <c r="H7639">
        <v>0</v>
      </c>
      <c r="I7639">
        <v>0.93212890625</v>
      </c>
      <c r="J7639">
        <v>-144.47261108199999</v>
      </c>
      <c r="K7639">
        <v>-147.07976854200001</v>
      </c>
      <c r="L7639">
        <v>-269.22791335199997</v>
      </c>
      <c r="M7639">
        <v>-300</v>
      </c>
      <c r="N7639">
        <v>-300</v>
      </c>
      <c r="O7639">
        <v>-300</v>
      </c>
    </row>
    <row r="7640" spans="1:15" x14ac:dyDescent="0.2">
      <c r="A7640">
        <v>0.93225097656199996</v>
      </c>
      <c r="B7640">
        <v>-137.847098421</v>
      </c>
      <c r="C7640">
        <v>-137.86951137700001</v>
      </c>
      <c r="D7640">
        <v>-137.87509868699999</v>
      </c>
      <c r="E7640">
        <v>-137.88478509800001</v>
      </c>
      <c r="F7640">
        <v>-137.90563165099999</v>
      </c>
      <c r="G7640">
        <v>-137.95652390800001</v>
      </c>
      <c r="H7640">
        <v>0</v>
      </c>
      <c r="I7640">
        <v>0.93225097656199996</v>
      </c>
      <c r="J7640">
        <v>-144.55994669699999</v>
      </c>
      <c r="K7640">
        <v>-148.21803224300001</v>
      </c>
      <c r="L7640">
        <v>-266.56882106299997</v>
      </c>
      <c r="M7640">
        <v>-300</v>
      </c>
      <c r="N7640">
        <v>-300</v>
      </c>
      <c r="O7640">
        <v>-300</v>
      </c>
    </row>
    <row r="7641" spans="1:15" x14ac:dyDescent="0.2">
      <c r="A7641">
        <v>0.932373046875</v>
      </c>
      <c r="B7641">
        <v>-136.181783706</v>
      </c>
      <c r="C7641">
        <v>-136.204213541</v>
      </c>
      <c r="D7641">
        <v>-136.20980416</v>
      </c>
      <c r="E7641">
        <v>-136.21949383899999</v>
      </c>
      <c r="F7641">
        <v>-136.240346668</v>
      </c>
      <c r="G7641">
        <v>-136.29125298</v>
      </c>
      <c r="H7641">
        <v>0</v>
      </c>
      <c r="I7641">
        <v>0.932373046875</v>
      </c>
      <c r="J7641">
        <v>-144.60911675899999</v>
      </c>
      <c r="K7641">
        <v>-149.385336997</v>
      </c>
      <c r="L7641">
        <v>-294.05277179000001</v>
      </c>
      <c r="M7641">
        <v>-300</v>
      </c>
      <c r="N7641">
        <v>-300</v>
      </c>
      <c r="O7641">
        <v>-300</v>
      </c>
    </row>
    <row r="7642" spans="1:15" x14ac:dyDescent="0.2">
      <c r="A7642">
        <v>0.93249511718800004</v>
      </c>
      <c r="B7642">
        <v>-134.79306462900001</v>
      </c>
      <c r="C7642">
        <v>-134.815511348</v>
      </c>
      <c r="D7642">
        <v>-134.82110527500001</v>
      </c>
      <c r="E7642">
        <v>-134.83079822600001</v>
      </c>
      <c r="F7642">
        <v>-134.851657324</v>
      </c>
      <c r="G7642">
        <v>-134.902577683</v>
      </c>
      <c r="H7642">
        <v>0</v>
      </c>
      <c r="I7642">
        <v>0.93249511718800004</v>
      </c>
      <c r="J7642">
        <v>-144.61915147299999</v>
      </c>
      <c r="K7642">
        <v>-150.57948678100001</v>
      </c>
      <c r="L7642">
        <v>-285.33068098199999</v>
      </c>
      <c r="M7642">
        <v>-300</v>
      </c>
      <c r="N7642">
        <v>-300</v>
      </c>
      <c r="O7642">
        <v>-300</v>
      </c>
    </row>
    <row r="7643" spans="1:15" x14ac:dyDescent="0.2">
      <c r="A7643">
        <v>0.9326171875</v>
      </c>
      <c r="B7643">
        <v>-133.603631732</v>
      </c>
      <c r="C7643">
        <v>-133.62609534200001</v>
      </c>
      <c r="D7643">
        <v>-133.63169257999999</v>
      </c>
      <c r="E7643">
        <v>-133.64138879399999</v>
      </c>
      <c r="F7643">
        <v>-133.66225416200001</v>
      </c>
      <c r="G7643">
        <v>-133.71318855600001</v>
      </c>
      <c r="H7643">
        <v>0</v>
      </c>
      <c r="I7643">
        <v>0.9326171875</v>
      </c>
      <c r="J7643">
        <v>-144.58992376200001</v>
      </c>
      <c r="K7643">
        <v>-151.80288244100001</v>
      </c>
      <c r="L7643">
        <v>-279.53129587500001</v>
      </c>
      <c r="M7643">
        <v>-299.12072415099999</v>
      </c>
      <c r="N7643">
        <v>-300</v>
      </c>
      <c r="O7643">
        <v>-300</v>
      </c>
    </row>
    <row r="7644" spans="1:15" x14ac:dyDescent="0.2">
      <c r="A7644">
        <v>0.93273925781199996</v>
      </c>
      <c r="B7644">
        <v>-132.564772713</v>
      </c>
      <c r="C7644">
        <v>-132.58725322000001</v>
      </c>
      <c r="D7644">
        <v>-132.592853765</v>
      </c>
      <c r="E7644">
        <v>-132.602553247</v>
      </c>
      <c r="F7644">
        <v>-132.62342487800001</v>
      </c>
      <c r="G7644">
        <v>-132.674373299</v>
      </c>
      <c r="H7644">
        <v>0</v>
      </c>
      <c r="I7644">
        <v>0.93273925781199996</v>
      </c>
      <c r="J7644">
        <v>-144.52221308</v>
      </c>
      <c r="K7644">
        <v>-153.06074463900001</v>
      </c>
      <c r="L7644">
        <v>-270.33139838300002</v>
      </c>
      <c r="M7644">
        <v>-294.464762925</v>
      </c>
      <c r="N7644">
        <v>-291.40497605199999</v>
      </c>
      <c r="O7644">
        <v>-300</v>
      </c>
    </row>
    <row r="7645" spans="1:15" x14ac:dyDescent="0.2">
      <c r="A7645">
        <v>0.932861328125</v>
      </c>
      <c r="B7645">
        <v>-131.64380458799999</v>
      </c>
      <c r="C7645">
        <v>-131.66630199599999</v>
      </c>
      <c r="D7645">
        <v>-131.67190585399999</v>
      </c>
      <c r="E7645">
        <v>-131.681608598</v>
      </c>
      <c r="F7645">
        <v>-131.702486491</v>
      </c>
      <c r="G7645">
        <v>-131.753448929</v>
      </c>
      <c r="H7645">
        <v>0</v>
      </c>
      <c r="I7645">
        <v>0.932861328125</v>
      </c>
      <c r="J7645">
        <v>-144.41781021400001</v>
      </c>
      <c r="K7645">
        <v>-154.355048173</v>
      </c>
      <c r="L7645">
        <v>-275.31883579499998</v>
      </c>
      <c r="M7645">
        <v>-300</v>
      </c>
      <c r="N7645">
        <v>-300</v>
      </c>
      <c r="O7645">
        <v>-300</v>
      </c>
    </row>
    <row r="7646" spans="1:15" x14ac:dyDescent="0.2">
      <c r="A7646">
        <v>0.93298339843800004</v>
      </c>
      <c r="B7646">
        <v>-130.81773150500001</v>
      </c>
      <c r="C7646">
        <v>-130.84024582399999</v>
      </c>
      <c r="D7646">
        <v>-130.845852992</v>
      </c>
      <c r="E7646">
        <v>-130.85555899799999</v>
      </c>
      <c r="F7646">
        <v>-130.87644314799999</v>
      </c>
      <c r="G7646">
        <v>-130.927419593</v>
      </c>
      <c r="H7646">
        <v>0</v>
      </c>
      <c r="I7646">
        <v>0.93298339843800004</v>
      </c>
      <c r="J7646">
        <v>-144.27959730800001</v>
      </c>
      <c r="K7646">
        <v>-155.68418613399999</v>
      </c>
      <c r="L7646">
        <v>-270.30934815000001</v>
      </c>
      <c r="M7646">
        <v>-300</v>
      </c>
      <c r="N7646">
        <v>-286.541090849</v>
      </c>
      <c r="O7646">
        <v>-300</v>
      </c>
    </row>
    <row r="7647" spans="1:15" x14ac:dyDescent="0.2">
      <c r="A7647">
        <v>0.93310546875</v>
      </c>
      <c r="B7647">
        <v>-130.06975884400001</v>
      </c>
      <c r="C7647">
        <v>-130.09229007900001</v>
      </c>
      <c r="D7647">
        <v>-130.097900557</v>
      </c>
      <c r="E7647">
        <v>-130.10760982299999</v>
      </c>
      <c r="F7647">
        <v>-130.128500229</v>
      </c>
      <c r="G7647">
        <v>-130.17949067000001</v>
      </c>
      <c r="H7647">
        <v>0</v>
      </c>
      <c r="I7647">
        <v>0.93310546875</v>
      </c>
      <c r="J7647">
        <v>-144.11152741000001</v>
      </c>
      <c r="K7647">
        <v>-157.04861494599999</v>
      </c>
      <c r="L7647">
        <v>-279.78812595400001</v>
      </c>
      <c r="M7647">
        <v>-297.343238482</v>
      </c>
      <c r="N7647">
        <v>-283.22650495200003</v>
      </c>
      <c r="O7647">
        <v>-300</v>
      </c>
    </row>
    <row r="7648" spans="1:15" x14ac:dyDescent="0.2">
      <c r="A7648">
        <v>0.93322753906199996</v>
      </c>
      <c r="B7648">
        <v>-129.38724673300001</v>
      </c>
      <c r="C7648">
        <v>-129.40979489099999</v>
      </c>
      <c r="D7648">
        <v>-129.41540867800001</v>
      </c>
      <c r="E7648">
        <v>-129.42512120500001</v>
      </c>
      <c r="F7648">
        <v>-129.44601786199999</v>
      </c>
      <c r="G7648">
        <v>-129.49702229100001</v>
      </c>
      <c r="H7648">
        <v>0</v>
      </c>
      <c r="I7648">
        <v>0.93322753906199996</v>
      </c>
      <c r="J7648">
        <v>-143.91845590700001</v>
      </c>
      <c r="K7648">
        <v>-158.453270441</v>
      </c>
      <c r="L7648">
        <v>-283.25835353399998</v>
      </c>
      <c r="M7648">
        <v>-287.445898419</v>
      </c>
      <c r="N7648">
        <v>-287.75210764000002</v>
      </c>
      <c r="O7648">
        <v>-286.47808866899999</v>
      </c>
    </row>
    <row r="7649" spans="1:15" x14ac:dyDescent="0.2">
      <c r="A7649">
        <v>0.933349609375</v>
      </c>
      <c r="B7649">
        <v>-128.760443842</v>
      </c>
      <c r="C7649">
        <v>-128.783008927</v>
      </c>
      <c r="D7649">
        <v>-128.78862602500001</v>
      </c>
      <c r="E7649">
        <v>-128.79834181000001</v>
      </c>
      <c r="F7649">
        <v>-128.81924471299999</v>
      </c>
      <c r="G7649">
        <v>-128.87026312</v>
      </c>
      <c r="H7649">
        <v>0</v>
      </c>
      <c r="I7649">
        <v>0.933349609375</v>
      </c>
      <c r="J7649">
        <v>-143.70582930099999</v>
      </c>
      <c r="K7649">
        <v>-159.90306325099999</v>
      </c>
      <c r="L7649">
        <v>-284.923772719</v>
      </c>
      <c r="M7649">
        <v>-287.83094733899998</v>
      </c>
      <c r="N7649">
        <v>-289.419582424</v>
      </c>
      <c r="O7649">
        <v>-300</v>
      </c>
    </row>
    <row r="7650" spans="1:15" x14ac:dyDescent="0.2">
      <c r="A7650">
        <v>0.93347167968800004</v>
      </c>
      <c r="B7650">
        <v>-128.18166959199999</v>
      </c>
      <c r="C7650">
        <v>-128.20425161200001</v>
      </c>
      <c r="D7650">
        <v>-128.209872021</v>
      </c>
      <c r="E7650">
        <v>-128.21959106099999</v>
      </c>
      <c r="F7650">
        <v>-128.24050020799999</v>
      </c>
      <c r="G7650">
        <v>-128.291532585</v>
      </c>
      <c r="H7650">
        <v>0</v>
      </c>
      <c r="I7650">
        <v>0.93347167968800004</v>
      </c>
      <c r="J7650">
        <v>-143.47929458499999</v>
      </c>
      <c r="K7650">
        <v>-161.39881485500001</v>
      </c>
      <c r="L7650">
        <v>-279.00732936200001</v>
      </c>
      <c r="M7650">
        <v>-300</v>
      </c>
      <c r="N7650">
        <v>-288.76213933299999</v>
      </c>
      <c r="O7650">
        <v>-300</v>
      </c>
    </row>
    <row r="7651" spans="1:15" x14ac:dyDescent="0.2">
      <c r="A7651">
        <v>0.93359375</v>
      </c>
      <c r="B7651">
        <v>-127.64476678299999</v>
      </c>
      <c r="C7651">
        <v>-127.667365745</v>
      </c>
      <c r="D7651">
        <v>-127.672989464</v>
      </c>
      <c r="E7651">
        <v>-127.682711759</v>
      </c>
      <c r="F7651">
        <v>-127.703627148</v>
      </c>
      <c r="G7651">
        <v>-127.754673482</v>
      </c>
      <c r="H7651">
        <v>0</v>
      </c>
      <c r="I7651">
        <v>0.93359375</v>
      </c>
      <c r="J7651">
        <v>-143.244327234</v>
      </c>
      <c r="K7651">
        <v>-162.94005883700001</v>
      </c>
      <c r="L7651">
        <v>-280.34991781399998</v>
      </c>
      <c r="M7651">
        <v>-300</v>
      </c>
      <c r="N7651">
        <v>-300</v>
      </c>
      <c r="O7651">
        <v>-300</v>
      </c>
    </row>
    <row r="7652" spans="1:15" x14ac:dyDescent="0.2">
      <c r="A7652">
        <v>0.93371582031199996</v>
      </c>
      <c r="B7652">
        <v>-127.14472394400001</v>
      </c>
      <c r="C7652">
        <v>-127.167339853</v>
      </c>
      <c r="D7652">
        <v>-127.172966882</v>
      </c>
      <c r="E7652">
        <v>-127.18269243100001</v>
      </c>
      <c r="F7652">
        <v>-127.203614057</v>
      </c>
      <c r="G7652">
        <v>-127.25467433999999</v>
      </c>
      <c r="H7652">
        <v>0</v>
      </c>
      <c r="I7652">
        <v>0.93371582031199996</v>
      </c>
      <c r="J7652">
        <v>-143.00597347999999</v>
      </c>
      <c r="K7652">
        <v>-164.53020070900001</v>
      </c>
      <c r="L7652">
        <v>-214.916019178</v>
      </c>
      <c r="M7652">
        <v>-300</v>
      </c>
      <c r="N7652">
        <v>-288.63320081500001</v>
      </c>
      <c r="O7652">
        <v>-300</v>
      </c>
    </row>
    <row r="7653" spans="1:15" x14ac:dyDescent="0.2">
      <c r="A7653">
        <v>0.933837890625</v>
      </c>
      <c r="B7653">
        <v>-126.677407926</v>
      </c>
      <c r="C7653">
        <v>-126.700040788</v>
      </c>
      <c r="D7653">
        <v>-126.70567112800001</v>
      </c>
      <c r="E7653">
        <v>-126.71539993</v>
      </c>
      <c r="F7653">
        <v>-126.73632779</v>
      </c>
      <c r="G7653">
        <v>-126.787402012</v>
      </c>
      <c r="H7653">
        <v>0</v>
      </c>
      <c r="I7653">
        <v>0.933837890625</v>
      </c>
      <c r="J7653">
        <v>-142.76876221500001</v>
      </c>
      <c r="K7653">
        <v>-166.17593918899999</v>
      </c>
      <c r="L7653">
        <v>-192.23368781400001</v>
      </c>
      <c r="M7653">
        <v>-286.14204960000001</v>
      </c>
      <c r="N7653">
        <v>-289.16404685999998</v>
      </c>
      <c r="O7653">
        <v>-300</v>
      </c>
    </row>
    <row r="7654" spans="1:15" x14ac:dyDescent="0.2">
      <c r="A7654">
        <v>0.93395996093800004</v>
      </c>
      <c r="B7654">
        <v>-126.23937026</v>
      </c>
      <c r="C7654">
        <v>-126.26202008200001</v>
      </c>
      <c r="D7654">
        <v>-126.267653732</v>
      </c>
      <c r="E7654">
        <v>-126.27738578500001</v>
      </c>
      <c r="F7654">
        <v>-126.298319875</v>
      </c>
      <c r="G7654">
        <v>-126.349408027</v>
      </c>
      <c r="H7654">
        <v>0</v>
      </c>
      <c r="I7654">
        <v>0.93395996093800004</v>
      </c>
      <c r="J7654">
        <v>-142.536780787</v>
      </c>
      <c r="K7654">
        <v>-167.88200477500001</v>
      </c>
      <c r="L7654">
        <v>-179.98571221099999</v>
      </c>
      <c r="M7654">
        <v>-284.78207775599998</v>
      </c>
      <c r="N7654">
        <v>-287.362751059</v>
      </c>
      <c r="O7654">
        <v>-286.10601938299999</v>
      </c>
    </row>
    <row r="7655" spans="1:15" x14ac:dyDescent="0.2">
      <c r="A7655">
        <v>0.93408203125</v>
      </c>
      <c r="B7655">
        <v>-125.827704107</v>
      </c>
      <c r="C7655">
        <v>-125.850370896</v>
      </c>
      <c r="D7655">
        <v>-125.85600785699999</v>
      </c>
      <c r="E7655">
        <v>-125.865743158</v>
      </c>
      <c r="F7655">
        <v>-125.886683476</v>
      </c>
      <c r="G7655">
        <v>-125.937785547</v>
      </c>
      <c r="H7655">
        <v>0</v>
      </c>
      <c r="I7655">
        <v>0.93408203125</v>
      </c>
      <c r="J7655">
        <v>-142.31385078</v>
      </c>
      <c r="K7655">
        <v>-169.649577924</v>
      </c>
      <c r="L7655">
        <v>-174.02136823199999</v>
      </c>
      <c r="M7655">
        <v>-293.65771910900003</v>
      </c>
      <c r="N7655">
        <v>-282.73337034799999</v>
      </c>
      <c r="O7655">
        <v>-300</v>
      </c>
    </row>
    <row r="7656" spans="1:15" x14ac:dyDescent="0.2">
      <c r="A7656">
        <v>0.93420410156199996</v>
      </c>
      <c r="B7656">
        <v>-125.439936751</v>
      </c>
      <c r="C7656">
        <v>-125.462620512</v>
      </c>
      <c r="D7656">
        <v>-125.46826078399999</v>
      </c>
      <c r="E7656">
        <v>-125.477999334</v>
      </c>
      <c r="F7656">
        <v>-125.498945874</v>
      </c>
      <c r="G7656">
        <v>-125.550061856</v>
      </c>
      <c r="H7656">
        <v>0</v>
      </c>
      <c r="I7656">
        <v>0.93420410156199996</v>
      </c>
      <c r="J7656">
        <v>-142.10370943300001</v>
      </c>
      <c r="K7656">
        <v>-171.48088523300001</v>
      </c>
      <c r="L7656">
        <v>-172.41406789499999</v>
      </c>
      <c r="M7656">
        <v>-300</v>
      </c>
      <c r="N7656">
        <v>-285.91387576800003</v>
      </c>
      <c r="O7656">
        <v>-300</v>
      </c>
    </row>
    <row r="7657" spans="1:15" x14ac:dyDescent="0.2">
      <c r="A7657">
        <v>0.934326171875</v>
      </c>
      <c r="B7657">
        <v>-125.073947515</v>
      </c>
      <c r="C7657">
        <v>-125.09664825500001</v>
      </c>
      <c r="D7657">
        <v>-125.102291838</v>
      </c>
      <c r="E7657">
        <v>-125.112033634</v>
      </c>
      <c r="F7657">
        <v>-125.132986394</v>
      </c>
      <c r="G7657">
        <v>-125.184116277</v>
      </c>
      <c r="H7657">
        <v>0</v>
      </c>
      <c r="I7657">
        <v>0.934326171875</v>
      </c>
      <c r="J7657">
        <v>-141.91011042700001</v>
      </c>
      <c r="K7657">
        <v>-173.382831485</v>
      </c>
      <c r="L7657">
        <v>-173.43236543</v>
      </c>
      <c r="M7657">
        <v>-300</v>
      </c>
      <c r="N7657">
        <v>-300</v>
      </c>
      <c r="O7657">
        <v>-300</v>
      </c>
    </row>
    <row r="7658" spans="1:15" x14ac:dyDescent="0.2">
      <c r="A7658">
        <v>0.93444824218800004</v>
      </c>
      <c r="B7658">
        <v>-124.727904225</v>
      </c>
      <c r="C7658">
        <v>-124.75062195</v>
      </c>
      <c r="D7658">
        <v>-124.756268844</v>
      </c>
      <c r="E7658">
        <v>-124.766013886</v>
      </c>
      <c r="F7658">
        <v>-124.786972863</v>
      </c>
      <c r="G7658">
        <v>-124.838116636</v>
      </c>
      <c r="H7658">
        <v>0</v>
      </c>
      <c r="I7658">
        <v>0.93444824218800004</v>
      </c>
      <c r="J7658">
        <v>-141.73680277700001</v>
      </c>
      <c r="K7658">
        <v>-175.364115903</v>
      </c>
      <c r="L7658">
        <v>-175.36622051099999</v>
      </c>
      <c r="M7658">
        <v>-286.34667957400001</v>
      </c>
      <c r="N7658">
        <v>-290.529640513</v>
      </c>
      <c r="O7658">
        <v>-300</v>
      </c>
    </row>
    <row r="7659" spans="1:15" x14ac:dyDescent="0.2">
      <c r="A7659">
        <v>0.9345703125</v>
      </c>
      <c r="B7659">
        <v>-124.400213408</v>
      </c>
      <c r="C7659">
        <v>-124.422948124</v>
      </c>
      <c r="D7659">
        <v>-124.428598329</v>
      </c>
      <c r="E7659">
        <v>-124.438346614</v>
      </c>
      <c r="F7659">
        <v>-124.459311804</v>
      </c>
      <c r="G7659">
        <v>-124.510469458</v>
      </c>
      <c r="H7659">
        <v>0</v>
      </c>
      <c r="I7659">
        <v>0.9345703125</v>
      </c>
      <c r="J7659">
        <v>-141.587406923</v>
      </c>
      <c r="K7659">
        <v>-177.430514888</v>
      </c>
      <c r="L7659">
        <v>-177.427901174</v>
      </c>
      <c r="M7659">
        <v>-288.91033065099998</v>
      </c>
      <c r="N7659">
        <v>-300</v>
      </c>
      <c r="O7659">
        <v>-300</v>
      </c>
    </row>
    <row r="7660" spans="1:15" x14ac:dyDescent="0.2">
      <c r="A7660">
        <v>0.93469238281199996</v>
      </c>
      <c r="B7660">
        <v>-124.089480799</v>
      </c>
      <c r="C7660">
        <v>-124.11223251200001</v>
      </c>
      <c r="D7660">
        <v>-124.117886028</v>
      </c>
      <c r="E7660">
        <v>-124.12763755500001</v>
      </c>
      <c r="F7660">
        <v>-124.148608955</v>
      </c>
      <c r="G7660">
        <v>-124.19978048</v>
      </c>
      <c r="H7660">
        <v>0</v>
      </c>
      <c r="I7660">
        <v>0.93469238281199996</v>
      </c>
      <c r="J7660">
        <v>-141.46525740800001</v>
      </c>
      <c r="K7660">
        <v>-179.58583115499999</v>
      </c>
      <c r="L7660">
        <v>-179.58600224099999</v>
      </c>
      <c r="M7660">
        <v>-299.25965260800001</v>
      </c>
      <c r="N7660">
        <v>-300</v>
      </c>
      <c r="O7660">
        <v>-300</v>
      </c>
    </row>
    <row r="7661" spans="1:15" x14ac:dyDescent="0.2">
      <c r="A7661">
        <v>0.934814453125</v>
      </c>
      <c r="B7661">
        <v>-123.794479712</v>
      </c>
      <c r="C7661">
        <v>-123.817248429</v>
      </c>
      <c r="D7661">
        <v>-123.82290525499999</v>
      </c>
      <c r="E7661">
        <v>-123.83266002400001</v>
      </c>
      <c r="F7661">
        <v>-123.85363762999999</v>
      </c>
      <c r="G7661">
        <v>-123.904823017</v>
      </c>
      <c r="H7661">
        <v>0</v>
      </c>
      <c r="I7661">
        <v>0.934814453125</v>
      </c>
      <c r="J7661">
        <v>-141.37330005499999</v>
      </c>
      <c r="K7661">
        <v>-181.83718806499999</v>
      </c>
      <c r="L7661">
        <v>-181.83585019099999</v>
      </c>
      <c r="M7661">
        <v>-300</v>
      </c>
      <c r="N7661">
        <v>-300</v>
      </c>
      <c r="O7661">
        <v>-300</v>
      </c>
    </row>
    <row r="7662" spans="1:15" x14ac:dyDescent="0.2">
      <c r="A7662">
        <v>0.93493652343800004</v>
      </c>
      <c r="B7662">
        <v>-123.514125463</v>
      </c>
      <c r="C7662">
        <v>-123.53691119</v>
      </c>
      <c r="D7662">
        <v>-123.54257132799999</v>
      </c>
      <c r="E7662">
        <v>-123.552329336</v>
      </c>
      <c r="F7662">
        <v>-123.573313145</v>
      </c>
      <c r="G7662">
        <v>-123.624512383</v>
      </c>
      <c r="H7662">
        <v>0</v>
      </c>
      <c r="I7662">
        <v>0.93493652343800004</v>
      </c>
      <c r="J7662">
        <v>-141.314110833</v>
      </c>
      <c r="K7662">
        <v>-184.19664207400001</v>
      </c>
      <c r="L7662">
        <v>-184.19988591399999</v>
      </c>
      <c r="M7662">
        <v>-300</v>
      </c>
      <c r="N7662">
        <v>-300</v>
      </c>
      <c r="O7662">
        <v>-300</v>
      </c>
    </row>
    <row r="7663" spans="1:15" x14ac:dyDescent="0.2">
      <c r="A7663">
        <v>0.93505859375</v>
      </c>
      <c r="B7663">
        <v>-123.247454503</v>
      </c>
      <c r="C7663">
        <v>-123.270257246</v>
      </c>
      <c r="D7663">
        <v>-123.275920695</v>
      </c>
      <c r="E7663">
        <v>-123.28568194100001</v>
      </c>
      <c r="F7663">
        <v>-123.30667194999999</v>
      </c>
      <c r="G7663">
        <v>-123.357885029</v>
      </c>
      <c r="H7663">
        <v>0</v>
      </c>
      <c r="I7663">
        <v>0.93505859375</v>
      </c>
      <c r="J7663">
        <v>-141.290054516</v>
      </c>
      <c r="K7663">
        <v>-186.67691586000001</v>
      </c>
      <c r="L7663">
        <v>-186.67623026499999</v>
      </c>
      <c r="M7663">
        <v>-300</v>
      </c>
      <c r="N7663">
        <v>-300</v>
      </c>
      <c r="O7663">
        <v>-300</v>
      </c>
    </row>
    <row r="7664" spans="1:15" x14ac:dyDescent="0.2">
      <c r="A7664">
        <v>0.93518066406199996</v>
      </c>
      <c r="B7664">
        <v>-122.99360725699999</v>
      </c>
      <c r="C7664">
        <v>-123.01642702300001</v>
      </c>
      <c r="D7664">
        <v>-123.022093783</v>
      </c>
      <c r="E7664">
        <v>-123.031858266</v>
      </c>
      <c r="F7664">
        <v>-123.05285447</v>
      </c>
      <c r="G7664">
        <v>-123.104081382</v>
      </c>
      <c r="H7664">
        <v>0</v>
      </c>
      <c r="I7664">
        <v>0.93518066406199996</v>
      </c>
      <c r="J7664">
        <v>-141.303544856</v>
      </c>
      <c r="K7664">
        <v>-189.288260103</v>
      </c>
      <c r="L7664">
        <v>-189.287529654</v>
      </c>
      <c r="M7664">
        <v>-300</v>
      </c>
      <c r="N7664">
        <v>-300</v>
      </c>
      <c r="O7664">
        <v>-300</v>
      </c>
    </row>
    <row r="7665" spans="1:15" x14ac:dyDescent="0.2">
      <c r="A7665">
        <v>0.935302734375</v>
      </c>
      <c r="B7665">
        <v>-122.75181392</v>
      </c>
      <c r="C7665">
        <v>-122.774650716</v>
      </c>
      <c r="D7665">
        <v>-122.78032078699999</v>
      </c>
      <c r="E7665">
        <v>-122.790088505</v>
      </c>
      <c r="F7665">
        <v>-122.811090902</v>
      </c>
      <c r="G7665">
        <v>-122.86233163599999</v>
      </c>
      <c r="H7665">
        <v>0</v>
      </c>
      <c r="I7665">
        <v>0.935302734375</v>
      </c>
      <c r="J7665">
        <v>-141.35732901099999</v>
      </c>
      <c r="K7665">
        <v>-192.04174551899999</v>
      </c>
      <c r="L7665">
        <v>-192.04056644299999</v>
      </c>
      <c r="M7665">
        <v>-300</v>
      </c>
      <c r="N7665">
        <v>-300</v>
      </c>
      <c r="O7665">
        <v>-300</v>
      </c>
    </row>
    <row r="7666" spans="1:15" x14ac:dyDescent="0.2">
      <c r="A7666">
        <v>0.93542480468800004</v>
      </c>
      <c r="B7666">
        <v>-122.52138260300001</v>
      </c>
      <c r="C7666">
        <v>-122.54423643299999</v>
      </c>
      <c r="D7666">
        <v>-122.549909816</v>
      </c>
      <c r="E7666">
        <v>-122.559680767</v>
      </c>
      <c r="F7666">
        <v>-122.580689353</v>
      </c>
      <c r="G7666">
        <v>-122.63194389900001</v>
      </c>
      <c r="H7666">
        <v>0</v>
      </c>
      <c r="I7666">
        <v>0.93542480468800004</v>
      </c>
      <c r="J7666">
        <v>-141.454714604</v>
      </c>
      <c r="K7666">
        <v>-194.95443113900001</v>
      </c>
      <c r="L7666">
        <v>-194.954826002</v>
      </c>
      <c r="M7666">
        <v>-300</v>
      </c>
      <c r="N7666">
        <v>-300</v>
      </c>
      <c r="O7666">
        <v>-300</v>
      </c>
    </row>
    <row r="7667" spans="1:15" x14ac:dyDescent="0.2">
      <c r="A7667">
        <v>0.935546875</v>
      </c>
      <c r="B7667">
        <v>-122.30168938200001</v>
      </c>
      <c r="C7667">
        <v>-122.324560253</v>
      </c>
      <c r="D7667">
        <v>-122.33023694800001</v>
      </c>
      <c r="E7667">
        <v>-122.340011131</v>
      </c>
      <c r="F7667">
        <v>-122.361025903</v>
      </c>
      <c r="G7667">
        <v>-122.412294252</v>
      </c>
      <c r="H7667">
        <v>0</v>
      </c>
      <c r="I7667">
        <v>0.935546875</v>
      </c>
      <c r="J7667">
        <v>-141.599691404</v>
      </c>
      <c r="K7667">
        <v>-198.04913182199999</v>
      </c>
      <c r="L7667">
        <v>-198.05197699499999</v>
      </c>
      <c r="M7667">
        <v>-300</v>
      </c>
      <c r="N7667">
        <v>-300</v>
      </c>
      <c r="O7667">
        <v>-300</v>
      </c>
    </row>
    <row r="7668" spans="1:15" x14ac:dyDescent="0.2">
      <c r="A7668">
        <v>0.93566894531199996</v>
      </c>
      <c r="B7668">
        <v>-122.092169906</v>
      </c>
      <c r="C7668">
        <v>-122.11505782499999</v>
      </c>
      <c r="D7668">
        <v>-122.120737831</v>
      </c>
      <c r="E7668">
        <v>-122.130515246</v>
      </c>
      <c r="F7668">
        <v>-122.15153619900001</v>
      </c>
      <c r="G7668">
        <v>-122.202818341</v>
      </c>
      <c r="H7668">
        <v>0</v>
      </c>
      <c r="I7668">
        <v>0.93566894531199996</v>
      </c>
      <c r="J7668">
        <v>-141.79695676200001</v>
      </c>
      <c r="K7668">
        <v>-201.35013351000001</v>
      </c>
      <c r="L7668">
        <v>-201.34835717600001</v>
      </c>
      <c r="M7668">
        <v>-227.406226315</v>
      </c>
      <c r="N7668">
        <v>-300</v>
      </c>
      <c r="O7668">
        <v>-300</v>
      </c>
    </row>
    <row r="7669" spans="1:15" x14ac:dyDescent="0.2">
      <c r="A7669">
        <v>0.935791015625</v>
      </c>
      <c r="B7669">
        <v>-121.89231226699999</v>
      </c>
      <c r="C7669">
        <v>-121.915217239</v>
      </c>
      <c r="D7669">
        <v>-121.920900557</v>
      </c>
      <c r="E7669">
        <v>-121.930681201</v>
      </c>
      <c r="F7669">
        <v>-121.951708333</v>
      </c>
      <c r="G7669">
        <v>-122.003004258</v>
      </c>
      <c r="H7669">
        <v>0</v>
      </c>
      <c r="I7669">
        <v>0.935791015625</v>
      </c>
      <c r="J7669">
        <v>-142.05191249200001</v>
      </c>
      <c r="K7669">
        <v>-204.882779623</v>
      </c>
      <c r="L7669">
        <v>-204.882843017</v>
      </c>
      <c r="M7669">
        <v>-209.25470426199999</v>
      </c>
      <c r="N7669">
        <v>-300</v>
      </c>
      <c r="O7669">
        <v>-300</v>
      </c>
    </row>
    <row r="7670" spans="1:15" x14ac:dyDescent="0.2">
      <c r="A7670">
        <v>0.93591308593800004</v>
      </c>
      <c r="B7670">
        <v>-121.701650914</v>
      </c>
      <c r="C7670">
        <v>-121.724572947</v>
      </c>
      <c r="D7670">
        <v>-121.73025957599999</v>
      </c>
      <c r="E7670">
        <v>-121.74004344799999</v>
      </c>
      <c r="F7670">
        <v>-121.761076755</v>
      </c>
      <c r="G7670">
        <v>-121.812386453</v>
      </c>
      <c r="H7670">
        <v>0</v>
      </c>
      <c r="I7670">
        <v>0.93591308593800004</v>
      </c>
      <c r="J7670">
        <v>-142.37073713800001</v>
      </c>
      <c r="K7670">
        <v>-208.679269057</v>
      </c>
      <c r="L7670">
        <v>-208.677307044</v>
      </c>
      <c r="M7670">
        <v>-208.726891099</v>
      </c>
      <c r="N7670">
        <v>-300</v>
      </c>
      <c r="O7670">
        <v>-300</v>
      </c>
    </row>
    <row r="7671" spans="1:15" x14ac:dyDescent="0.2">
      <c r="A7671">
        <v>0.93603515625</v>
      </c>
      <c r="B7671">
        <v>-121.519761444</v>
      </c>
      <c r="C7671">
        <v>-121.542700543</v>
      </c>
      <c r="D7671">
        <v>-121.548390484</v>
      </c>
      <c r="E7671">
        <v>-121.558177583</v>
      </c>
      <c r="F7671">
        <v>-121.57921706099999</v>
      </c>
      <c r="G7671">
        <v>-121.63054052299999</v>
      </c>
      <c r="H7671">
        <v>0</v>
      </c>
      <c r="I7671">
        <v>0.93603515625</v>
      </c>
      <c r="J7671">
        <v>-142.76064143799999</v>
      </c>
      <c r="K7671">
        <v>-212.784071568</v>
      </c>
      <c r="L7671">
        <v>-212.78654729199999</v>
      </c>
      <c r="M7671">
        <v>-212.78398562199999</v>
      </c>
      <c r="N7671">
        <v>-300</v>
      </c>
      <c r="O7671">
        <v>-300</v>
      </c>
    </row>
    <row r="7672" spans="1:15" x14ac:dyDescent="0.2">
      <c r="A7672">
        <v>0.93615722656199996</v>
      </c>
      <c r="B7672">
        <v>-121.346256106</v>
      </c>
      <c r="C7672">
        <v>-121.36921227800001</v>
      </c>
      <c r="D7672">
        <v>-121.374905531</v>
      </c>
      <c r="E7672">
        <v>-121.384695855</v>
      </c>
      <c r="F7672">
        <v>-121.40574150099999</v>
      </c>
      <c r="G7672">
        <v>-121.457078716</v>
      </c>
      <c r="H7672">
        <v>0</v>
      </c>
      <c r="I7672">
        <v>0.93615722656199996</v>
      </c>
      <c r="J7672">
        <v>-143.23039460499999</v>
      </c>
      <c r="K7672">
        <v>-217.254166768</v>
      </c>
      <c r="L7672">
        <v>-217.25512152100001</v>
      </c>
      <c r="M7672">
        <v>-217.253832225</v>
      </c>
      <c r="N7672">
        <v>-300</v>
      </c>
      <c r="O7672">
        <v>-300</v>
      </c>
    </row>
    <row r="7673" spans="1:15" x14ac:dyDescent="0.2">
      <c r="A7673">
        <v>0.936279296875</v>
      </c>
      <c r="B7673">
        <v>-121.180779919</v>
      </c>
      <c r="C7673">
        <v>-121.20375317</v>
      </c>
      <c r="D7673">
        <v>-121.20944973500001</v>
      </c>
      <c r="E7673">
        <v>-121.219243283</v>
      </c>
      <c r="F7673">
        <v>-121.240295093</v>
      </c>
      <c r="G7673">
        <v>-121.291646052</v>
      </c>
      <c r="H7673">
        <v>0</v>
      </c>
      <c r="I7673">
        <v>0.936279296875</v>
      </c>
      <c r="J7673">
        <v>-143.791187597</v>
      </c>
      <c r="K7673">
        <v>-222.158476675</v>
      </c>
      <c r="L7673">
        <v>-222.15714943500001</v>
      </c>
      <c r="M7673">
        <v>-222.156503536</v>
      </c>
      <c r="N7673">
        <v>-300</v>
      </c>
      <c r="O7673">
        <v>-300</v>
      </c>
    </row>
    <row r="7674" spans="1:15" x14ac:dyDescent="0.2">
      <c r="A7674">
        <v>0.93640136718800004</v>
      </c>
      <c r="B7674">
        <v>-121.0230073</v>
      </c>
      <c r="C7674">
        <v>-121.045997637</v>
      </c>
      <c r="D7674">
        <v>-121.051697514</v>
      </c>
      <c r="E7674">
        <v>-121.06149428400001</v>
      </c>
      <c r="F7674">
        <v>-121.082552255</v>
      </c>
      <c r="G7674">
        <v>-121.133916949</v>
      </c>
      <c r="H7674">
        <v>0</v>
      </c>
      <c r="I7674">
        <v>0.93640136718800004</v>
      </c>
      <c r="J7674">
        <v>-144.45791628500001</v>
      </c>
      <c r="K7674">
        <v>-227.585045415</v>
      </c>
      <c r="L7674">
        <v>-227.58467383000001</v>
      </c>
      <c r="M7674">
        <v>-227.583507631</v>
      </c>
      <c r="N7674">
        <v>-300</v>
      </c>
      <c r="O7674">
        <v>-300</v>
      </c>
    </row>
    <row r="7675" spans="1:15" x14ac:dyDescent="0.2">
      <c r="A7675">
        <v>0.9365234375</v>
      </c>
      <c r="B7675">
        <v>-120.872639126</v>
      </c>
      <c r="C7675">
        <v>-120.89564655300001</v>
      </c>
      <c r="D7675">
        <v>-120.90134974199999</v>
      </c>
      <c r="E7675">
        <v>-120.911149733</v>
      </c>
      <c r="F7675">
        <v>-120.932213862</v>
      </c>
      <c r="G7675">
        <v>-120.98359228</v>
      </c>
      <c r="H7675">
        <v>0</v>
      </c>
      <c r="I7675">
        <v>0.9365234375</v>
      </c>
      <c r="J7675">
        <v>-145.25107010299999</v>
      </c>
      <c r="K7675">
        <v>-233.65659875200001</v>
      </c>
      <c r="L7675">
        <v>-233.65505042699999</v>
      </c>
      <c r="M7675">
        <v>-233.65791959399999</v>
      </c>
      <c r="N7675">
        <v>-300</v>
      </c>
      <c r="O7675">
        <v>-300</v>
      </c>
    </row>
    <row r="7676" spans="1:15" x14ac:dyDescent="0.2">
      <c r="A7676">
        <v>0.93664550781199996</v>
      </c>
      <c r="B7676">
        <v>-120.729400157</v>
      </c>
      <c r="C7676">
        <v>-120.752424683</v>
      </c>
      <c r="D7676">
        <v>-120.75813118400001</v>
      </c>
      <c r="E7676">
        <v>-120.76793439399999</v>
      </c>
      <c r="F7676">
        <v>-120.78900467699999</v>
      </c>
      <c r="G7676">
        <v>-120.840396809</v>
      </c>
      <c r="H7676">
        <v>0</v>
      </c>
      <c r="I7676">
        <v>0.93664550781199996</v>
      </c>
      <c r="J7676">
        <v>-146.19968106799999</v>
      </c>
      <c r="K7676">
        <v>-240.548860319</v>
      </c>
      <c r="L7676">
        <v>-240.552159278</v>
      </c>
      <c r="M7676">
        <v>-240.552045357</v>
      </c>
      <c r="N7676">
        <v>-244.92424956599999</v>
      </c>
      <c r="O7676">
        <v>-300</v>
      </c>
    </row>
    <row r="7677" spans="1:15" x14ac:dyDescent="0.2">
      <c r="A7677">
        <v>0.936767578125</v>
      </c>
      <c r="B7677">
        <v>-120.59303679200001</v>
      </c>
      <c r="C7677">
        <v>-120.616078422</v>
      </c>
      <c r="D7677">
        <v>-120.621788235</v>
      </c>
      <c r="E7677">
        <v>-120.631594663</v>
      </c>
      <c r="F7677">
        <v>-120.652671097</v>
      </c>
      <c r="G7677">
        <v>-120.704076933</v>
      </c>
      <c r="H7677">
        <v>0</v>
      </c>
      <c r="I7677">
        <v>0.936767578125</v>
      </c>
      <c r="J7677">
        <v>-147.34639791199999</v>
      </c>
      <c r="K7677">
        <v>-248.517766782</v>
      </c>
      <c r="L7677">
        <v>-248.51728376200001</v>
      </c>
      <c r="M7677">
        <v>-248.51954127100001</v>
      </c>
      <c r="N7677">
        <v>-248.516909572</v>
      </c>
      <c r="O7677">
        <v>-300</v>
      </c>
    </row>
    <row r="7678" spans="1:15" x14ac:dyDescent="0.2">
      <c r="A7678">
        <v>0.93688964843800004</v>
      </c>
      <c r="B7678">
        <v>-120.463315075</v>
      </c>
      <c r="C7678">
        <v>-120.48637381499999</v>
      </c>
      <c r="D7678">
        <v>-120.49208693999999</v>
      </c>
      <c r="E7678">
        <v>-120.501896585</v>
      </c>
      <c r="F7678">
        <v>-120.522979166</v>
      </c>
      <c r="G7678">
        <v>-120.574398696</v>
      </c>
      <c r="H7678">
        <v>0</v>
      </c>
      <c r="I7678">
        <v>0.93688964843800004</v>
      </c>
      <c r="J7678">
        <v>-148.75720059099999</v>
      </c>
      <c r="K7678">
        <v>-257.95567869000001</v>
      </c>
      <c r="L7678">
        <v>-257.95489629299999</v>
      </c>
      <c r="M7678">
        <v>-257.95425994200002</v>
      </c>
      <c r="N7678">
        <v>-257.95465589600002</v>
      </c>
      <c r="O7678">
        <v>-300</v>
      </c>
    </row>
    <row r="7679" spans="1:15" x14ac:dyDescent="0.2">
      <c r="A7679">
        <v>0.93701171875</v>
      </c>
      <c r="B7679">
        <v>-120.34001894799999</v>
      </c>
      <c r="C7679">
        <v>-120.363094805</v>
      </c>
      <c r="D7679">
        <v>-120.368811243</v>
      </c>
      <c r="E7679">
        <v>-120.378624102</v>
      </c>
      <c r="F7679">
        <v>-120.399712827</v>
      </c>
      <c r="G7679">
        <v>-120.451146042</v>
      </c>
      <c r="H7679">
        <v>0</v>
      </c>
      <c r="I7679">
        <v>0.93701171875</v>
      </c>
      <c r="J7679">
        <v>-150.54224582000001</v>
      </c>
      <c r="K7679">
        <v>-269.51997203899998</v>
      </c>
      <c r="L7679">
        <v>-269.519321596</v>
      </c>
      <c r="M7679">
        <v>-269.51518583699999</v>
      </c>
      <c r="N7679">
        <v>-269.51609643500001</v>
      </c>
      <c r="O7679">
        <v>-300</v>
      </c>
    </row>
    <row r="7680" spans="1:15" x14ac:dyDescent="0.2">
      <c r="A7680">
        <v>0.93713378906199996</v>
      </c>
      <c r="B7680">
        <v>-120.2229487</v>
      </c>
      <c r="C7680">
        <v>-120.24604168</v>
      </c>
      <c r="D7680">
        <v>-120.25176143</v>
      </c>
      <c r="E7680">
        <v>-120.261577503</v>
      </c>
      <c r="F7680">
        <v>-120.28267236799999</v>
      </c>
      <c r="G7680">
        <v>-120.334119257</v>
      </c>
      <c r="H7680">
        <v>0</v>
      </c>
      <c r="I7680">
        <v>0.93713378906199996</v>
      </c>
      <c r="J7680">
        <v>-152.907580274</v>
      </c>
      <c r="K7680">
        <v>-284.45258978499999</v>
      </c>
      <c r="L7680">
        <v>-284.47335747300002</v>
      </c>
      <c r="M7680">
        <v>-284.45492690200001</v>
      </c>
      <c r="N7680">
        <v>-284.45560076800001</v>
      </c>
      <c r="O7680">
        <v>-284.44111886100001</v>
      </c>
    </row>
    <row r="7681" spans="1:15" x14ac:dyDescent="0.2">
      <c r="A7681">
        <v>0.937255859375</v>
      </c>
      <c r="B7681">
        <v>-120.11191959200001</v>
      </c>
      <c r="C7681">
        <v>-120.13502970099999</v>
      </c>
      <c r="D7681">
        <v>-120.14075276299999</v>
      </c>
      <c r="E7681">
        <v>-120.150572048</v>
      </c>
      <c r="F7681">
        <v>-120.17167305</v>
      </c>
      <c r="G7681">
        <v>-120.223133604</v>
      </c>
      <c r="H7681">
        <v>0</v>
      </c>
      <c r="I7681">
        <v>0.937255859375</v>
      </c>
      <c r="J7681">
        <v>-156.31550294799999</v>
      </c>
      <c r="K7681">
        <v>-300</v>
      </c>
      <c r="L7681">
        <v>-300</v>
      </c>
      <c r="M7681">
        <v>-300</v>
      </c>
      <c r="N7681">
        <v>-300</v>
      </c>
      <c r="O7681">
        <v>-300</v>
      </c>
    </row>
    <row r="7682" spans="1:15" x14ac:dyDescent="0.2">
      <c r="A7682">
        <v>0.93737792968800004</v>
      </c>
      <c r="B7682">
        <v>-120.006760634</v>
      </c>
      <c r="C7682">
        <v>-120.029887879</v>
      </c>
      <c r="D7682">
        <v>-120.03561425300001</v>
      </c>
      <c r="E7682">
        <v>-120.045436749</v>
      </c>
      <c r="F7682">
        <v>-120.06654388299999</v>
      </c>
      <c r="G7682">
        <v>-120.118018093</v>
      </c>
      <c r="H7682">
        <v>0</v>
      </c>
      <c r="I7682">
        <v>0.93737792968800004</v>
      </c>
      <c r="J7682">
        <v>-162.24143676</v>
      </c>
      <c r="K7682">
        <v>-300</v>
      </c>
      <c r="L7682">
        <v>-300</v>
      </c>
      <c r="M7682">
        <v>-300</v>
      </c>
      <c r="N7682">
        <v>-300</v>
      </c>
      <c r="O7682">
        <v>-300</v>
      </c>
    </row>
    <row r="7683" spans="1:15" x14ac:dyDescent="0.2">
      <c r="A7683">
        <v>0.9375</v>
      </c>
      <c r="B7683">
        <v>-119.907313497</v>
      </c>
      <c r="C7683">
        <v>-119.930457883</v>
      </c>
      <c r="D7683">
        <v>-119.93618757</v>
      </c>
      <c r="E7683">
        <v>-119.946013275</v>
      </c>
      <c r="F7683">
        <v>-119.96712653900001</v>
      </c>
      <c r="G7683">
        <v>-120.018614394</v>
      </c>
      <c r="H7683">
        <v>0</v>
      </c>
      <c r="I7683">
        <v>0.9375</v>
      </c>
      <c r="J7683">
        <v>-300</v>
      </c>
      <c r="K7683">
        <v>-300</v>
      </c>
      <c r="L7683">
        <v>-300</v>
      </c>
      <c r="M7683">
        <v>-300</v>
      </c>
      <c r="N7683">
        <v>-300</v>
      </c>
      <c r="O7683">
        <v>-300</v>
      </c>
    </row>
    <row r="7684" spans="1:15" x14ac:dyDescent="0.2">
      <c r="A7684">
        <v>0.93762207031199996</v>
      </c>
      <c r="B7684">
        <v>-119.81343153900001</v>
      </c>
      <c r="C7684">
        <v>-119.836593072</v>
      </c>
      <c r="D7684">
        <v>-119.84232607200001</v>
      </c>
      <c r="E7684">
        <v>-119.852154985</v>
      </c>
      <c r="F7684">
        <v>-119.87327437499999</v>
      </c>
      <c r="G7684">
        <v>-119.924775865</v>
      </c>
      <c r="H7684">
        <v>0</v>
      </c>
      <c r="I7684">
        <v>0.93762207031199996</v>
      </c>
      <c r="J7684">
        <v>-162.10888772300001</v>
      </c>
      <c r="K7684">
        <v>-300</v>
      </c>
      <c r="L7684">
        <v>-300</v>
      </c>
      <c r="M7684">
        <v>-300</v>
      </c>
      <c r="N7684">
        <v>-300</v>
      </c>
      <c r="O7684">
        <v>-300</v>
      </c>
    </row>
    <row r="7685" spans="1:15" x14ac:dyDescent="0.2">
      <c r="A7685">
        <v>0.937744140625</v>
      </c>
      <c r="B7685">
        <v>-119.724978935</v>
      </c>
      <c r="C7685">
        <v>-119.748157623</v>
      </c>
      <c r="D7685">
        <v>-119.75389393499999</v>
      </c>
      <c r="E7685">
        <v>-119.76372605500001</v>
      </c>
      <c r="F7685">
        <v>-119.784851567</v>
      </c>
      <c r="G7685">
        <v>-119.836366682</v>
      </c>
      <c r="H7685">
        <v>0</v>
      </c>
      <c r="I7685">
        <v>0.937744140625</v>
      </c>
      <c r="J7685">
        <v>-156.05040382000001</v>
      </c>
      <c r="K7685">
        <v>-300</v>
      </c>
      <c r="L7685">
        <v>-300</v>
      </c>
      <c r="M7685">
        <v>-300</v>
      </c>
      <c r="N7685">
        <v>-300</v>
      </c>
      <c r="O7685">
        <v>-300</v>
      </c>
    </row>
    <row r="7686" spans="1:15" x14ac:dyDescent="0.2">
      <c r="A7686">
        <v>0.93786621093800004</v>
      </c>
      <c r="B7686">
        <v>-119.641829902</v>
      </c>
      <c r="C7686">
        <v>-119.66502575</v>
      </c>
      <c r="D7686">
        <v>-119.670765375</v>
      </c>
      <c r="E7686">
        <v>-119.680600699</v>
      </c>
      <c r="F7686">
        <v>-119.701732331</v>
      </c>
      <c r="G7686">
        <v>-119.753261061</v>
      </c>
      <c r="H7686">
        <v>0</v>
      </c>
      <c r="I7686">
        <v>0.93786621093800004</v>
      </c>
      <c r="J7686">
        <v>-152.509928968</v>
      </c>
      <c r="K7686">
        <v>-284.03772120999997</v>
      </c>
      <c r="L7686">
        <v>-284.036057605</v>
      </c>
      <c r="M7686">
        <v>-284.02726991700001</v>
      </c>
      <c r="N7686">
        <v>-284.023068572</v>
      </c>
      <c r="O7686">
        <v>-284.07023924399999</v>
      </c>
    </row>
    <row r="7687" spans="1:15" x14ac:dyDescent="0.2">
      <c r="A7687">
        <v>0.93798828125</v>
      </c>
      <c r="B7687">
        <v>-119.563867995</v>
      </c>
      <c r="C7687">
        <v>-119.58708101000001</v>
      </c>
      <c r="D7687">
        <v>-119.592823948</v>
      </c>
      <c r="E7687">
        <v>-119.60266247600001</v>
      </c>
      <c r="F7687">
        <v>-119.623800222</v>
      </c>
      <c r="G7687">
        <v>-119.675342558</v>
      </c>
      <c r="H7687">
        <v>0</v>
      </c>
      <c r="I7687">
        <v>0.93798828125</v>
      </c>
      <c r="J7687">
        <v>-150.01203924199999</v>
      </c>
      <c r="K7687">
        <v>-268.98982401500001</v>
      </c>
      <c r="L7687">
        <v>-268.98725724799999</v>
      </c>
      <c r="M7687">
        <v>-268.98645625299997</v>
      </c>
      <c r="N7687">
        <v>-268.991240936</v>
      </c>
      <c r="O7687">
        <v>-300</v>
      </c>
    </row>
    <row r="7688" spans="1:15" x14ac:dyDescent="0.2">
      <c r="A7688">
        <v>0.93811035156199996</v>
      </c>
      <c r="B7688">
        <v>-119.490985485</v>
      </c>
      <c r="C7688">
        <v>-119.514215673</v>
      </c>
      <c r="D7688">
        <v>-119.519961924</v>
      </c>
      <c r="E7688">
        <v>-119.52980365400001</v>
      </c>
      <c r="F7688">
        <v>-119.55094751199999</v>
      </c>
      <c r="G7688">
        <v>-119.60250344400001</v>
      </c>
      <c r="H7688">
        <v>0</v>
      </c>
      <c r="I7688">
        <v>0.93811035156199996</v>
      </c>
      <c r="J7688">
        <v>-148.094434595</v>
      </c>
      <c r="K7688">
        <v>-257.29234608000002</v>
      </c>
      <c r="L7688">
        <v>-257.29318237000001</v>
      </c>
      <c r="M7688">
        <v>-257.29095301000001</v>
      </c>
      <c r="N7688">
        <v>-257.29079326599998</v>
      </c>
      <c r="O7688">
        <v>-300</v>
      </c>
    </row>
    <row r="7689" spans="1:15" x14ac:dyDescent="0.2">
      <c r="A7689">
        <v>0.938232421875</v>
      </c>
      <c r="B7689">
        <v>-119.423082794</v>
      </c>
      <c r="C7689">
        <v>-119.44633016100001</v>
      </c>
      <c r="D7689">
        <v>-119.452079724</v>
      </c>
      <c r="E7689">
        <v>-119.461924655</v>
      </c>
      <c r="F7689">
        <v>-119.483074622</v>
      </c>
      <c r="G7689">
        <v>-119.53464413899999</v>
      </c>
      <c r="H7689">
        <v>0</v>
      </c>
      <c r="I7689">
        <v>0.938232421875</v>
      </c>
      <c r="J7689">
        <v>-146.55106731199999</v>
      </c>
      <c r="K7689">
        <v>-247.722777608</v>
      </c>
      <c r="L7689">
        <v>-247.722393098</v>
      </c>
      <c r="M7689">
        <v>-247.72378157099999</v>
      </c>
      <c r="N7689">
        <v>-247.72157367299999</v>
      </c>
      <c r="O7689">
        <v>-300</v>
      </c>
    </row>
    <row r="7690" spans="1:15" x14ac:dyDescent="0.2">
      <c r="A7690">
        <v>0.93835449218800004</v>
      </c>
      <c r="B7690">
        <v>-119.36006798699999</v>
      </c>
      <c r="C7690">
        <v>-119.38333253899999</v>
      </c>
      <c r="D7690">
        <v>-119.389085415</v>
      </c>
      <c r="E7690">
        <v>-119.39893354500001</v>
      </c>
      <c r="F7690">
        <v>-119.420089617</v>
      </c>
      <c r="G7690">
        <v>-119.471672709</v>
      </c>
      <c r="H7690">
        <v>0</v>
      </c>
      <c r="I7690">
        <v>0.93835449218800004</v>
      </c>
      <c r="J7690">
        <v>-145.27177963</v>
      </c>
      <c r="K7690">
        <v>-239.62073709800001</v>
      </c>
      <c r="L7690">
        <v>-239.6241392</v>
      </c>
      <c r="M7690">
        <v>-239.624210022</v>
      </c>
      <c r="N7690">
        <v>-243.99608937900001</v>
      </c>
      <c r="O7690">
        <v>-300</v>
      </c>
    </row>
    <row r="7691" spans="1:15" x14ac:dyDescent="0.2">
      <c r="A7691">
        <v>0.9384765625</v>
      </c>
      <c r="B7691">
        <v>-119.30185631800001</v>
      </c>
      <c r="C7691">
        <v>-119.325138063</v>
      </c>
      <c r="D7691">
        <v>-119.33089425199999</v>
      </c>
      <c r="E7691">
        <v>-119.340745578</v>
      </c>
      <c r="F7691">
        <v>-119.36190775199999</v>
      </c>
      <c r="G7691">
        <v>-119.41350441</v>
      </c>
      <c r="H7691">
        <v>0</v>
      </c>
      <c r="I7691">
        <v>0.9384765625</v>
      </c>
      <c r="J7691">
        <v>-144.19059057999999</v>
      </c>
      <c r="K7691">
        <v>-232.59596013999999</v>
      </c>
      <c r="L7691">
        <v>-232.594459911</v>
      </c>
      <c r="M7691">
        <v>-232.59737813300001</v>
      </c>
      <c r="N7691">
        <v>-300</v>
      </c>
      <c r="O7691">
        <v>-300</v>
      </c>
    </row>
    <row r="7692" spans="1:15" x14ac:dyDescent="0.2">
      <c r="A7692">
        <v>0.93859863281199996</v>
      </c>
      <c r="B7692">
        <v>-119.24836982399999</v>
      </c>
      <c r="C7692">
        <v>-119.271668766</v>
      </c>
      <c r="D7692">
        <v>-119.27742826799999</v>
      </c>
      <c r="E7692">
        <v>-119.287282791</v>
      </c>
      <c r="F7692">
        <v>-119.308451062</v>
      </c>
      <c r="G7692">
        <v>-119.360061276</v>
      </c>
      <c r="H7692">
        <v>0</v>
      </c>
      <c r="I7692">
        <v>0.93859863281199996</v>
      </c>
      <c r="J7692">
        <v>-143.264850376</v>
      </c>
      <c r="K7692">
        <v>-226.39203387500001</v>
      </c>
      <c r="L7692">
        <v>-226.39150425899999</v>
      </c>
      <c r="M7692">
        <v>-226.39038550999999</v>
      </c>
      <c r="N7692">
        <v>-300</v>
      </c>
      <c r="O7692">
        <v>-300</v>
      </c>
    </row>
    <row r="7693" spans="1:15" x14ac:dyDescent="0.2">
      <c r="A7693">
        <v>0.938720703125</v>
      </c>
      <c r="B7693">
        <v>-119.19953695</v>
      </c>
      <c r="C7693">
        <v>-119.222853097</v>
      </c>
      <c r="D7693">
        <v>-119.228615912</v>
      </c>
      <c r="E7693">
        <v>-119.238473629</v>
      </c>
      <c r="F7693">
        <v>-119.25964799499999</v>
      </c>
      <c r="G7693">
        <v>-119.311271754</v>
      </c>
      <c r="H7693">
        <v>0</v>
      </c>
      <c r="I7693">
        <v>0.938720703125</v>
      </c>
      <c r="J7693">
        <v>-142.46552596399999</v>
      </c>
      <c r="K7693">
        <v>-220.83280135800001</v>
      </c>
      <c r="L7693">
        <v>-220.831477745</v>
      </c>
      <c r="M7693">
        <v>-220.83081930099999</v>
      </c>
      <c r="N7693">
        <v>-300</v>
      </c>
      <c r="O7693">
        <v>-300</v>
      </c>
    </row>
    <row r="7694" spans="1:15" x14ac:dyDescent="0.2">
      <c r="A7694">
        <v>0.93884277343800004</v>
      </c>
      <c r="B7694">
        <v>-119.15529222799999</v>
      </c>
      <c r="C7694">
        <v>-119.17862558500001</v>
      </c>
      <c r="D7694">
        <v>-119.184391713</v>
      </c>
      <c r="E7694">
        <v>-119.194252624</v>
      </c>
      <c r="F7694">
        <v>-119.21543308</v>
      </c>
      <c r="G7694">
        <v>-119.267070375</v>
      </c>
      <c r="H7694">
        <v>0</v>
      </c>
      <c r="I7694">
        <v>0.93884277343800004</v>
      </c>
      <c r="J7694">
        <v>-141.77212686799999</v>
      </c>
      <c r="K7694">
        <v>-215.79589039000001</v>
      </c>
      <c r="L7694">
        <v>-215.79686935399999</v>
      </c>
      <c r="M7694">
        <v>-215.79556826000001</v>
      </c>
      <c r="N7694">
        <v>-300</v>
      </c>
      <c r="O7694">
        <v>-300</v>
      </c>
    </row>
    <row r="7695" spans="1:15" x14ac:dyDescent="0.2">
      <c r="A7695">
        <v>0.93896484375</v>
      </c>
      <c r="B7695">
        <v>-119.11557597300001</v>
      </c>
      <c r="C7695">
        <v>-119.138926547</v>
      </c>
      <c r="D7695">
        <v>-119.144695988</v>
      </c>
      <c r="E7695">
        <v>-119.15456009099999</v>
      </c>
      <c r="F7695">
        <v>-119.17574663400001</v>
      </c>
      <c r="G7695">
        <v>-119.227397455</v>
      </c>
      <c r="H7695">
        <v>0</v>
      </c>
      <c r="I7695">
        <v>0.93896484375</v>
      </c>
      <c r="J7695">
        <v>-141.169756186</v>
      </c>
      <c r="K7695">
        <v>-211.19319756499999</v>
      </c>
      <c r="L7695">
        <v>-211.19565490700001</v>
      </c>
      <c r="M7695">
        <v>-211.19308803600001</v>
      </c>
      <c r="N7695">
        <v>-300</v>
      </c>
      <c r="O7695">
        <v>-300</v>
      </c>
    </row>
    <row r="7696" spans="1:15" x14ac:dyDescent="0.2">
      <c r="A7696">
        <v>0.93908691406199996</v>
      </c>
      <c r="B7696">
        <v>-119.080334025</v>
      </c>
      <c r="C7696">
        <v>-119.103701822</v>
      </c>
      <c r="D7696">
        <v>-119.109474576</v>
      </c>
      <c r="E7696">
        <v>-119.119341869</v>
      </c>
      <c r="F7696">
        <v>-119.140534496</v>
      </c>
      <c r="G7696">
        <v>-119.19219883300001</v>
      </c>
      <c r="H7696">
        <v>0</v>
      </c>
      <c r="I7696">
        <v>0.93908691406199996</v>
      </c>
      <c r="J7696">
        <v>-140.64722191000001</v>
      </c>
      <c r="K7696">
        <v>-206.955743211</v>
      </c>
      <c r="L7696">
        <v>-206.95378246799999</v>
      </c>
      <c r="M7696">
        <v>-207.00336826399999</v>
      </c>
      <c r="N7696">
        <v>-300</v>
      </c>
      <c r="O7696">
        <v>-300</v>
      </c>
    </row>
    <row r="7697" spans="1:15" x14ac:dyDescent="0.2">
      <c r="A7697">
        <v>0.939208984375</v>
      </c>
      <c r="B7697">
        <v>-119.04951750799999</v>
      </c>
      <c r="C7697">
        <v>-119.07290253399999</v>
      </c>
      <c r="D7697">
        <v>-119.078678602</v>
      </c>
      <c r="E7697">
        <v>-119.08854908399999</v>
      </c>
      <c r="F7697">
        <v>-119.109747791</v>
      </c>
      <c r="G7697">
        <v>-119.161425634</v>
      </c>
      <c r="H7697">
        <v>0</v>
      </c>
      <c r="I7697">
        <v>0.939208984375</v>
      </c>
      <c r="J7697">
        <v>-140.19575380500001</v>
      </c>
      <c r="K7697">
        <v>-203.026622745</v>
      </c>
      <c r="L7697">
        <v>-203.02668750800001</v>
      </c>
      <c r="M7697">
        <v>-207.39854088800001</v>
      </c>
      <c r="N7697">
        <v>-300</v>
      </c>
      <c r="O7697">
        <v>-300</v>
      </c>
    </row>
    <row r="7698" spans="1:15" x14ac:dyDescent="0.2">
      <c r="A7698">
        <v>0.93933105468800004</v>
      </c>
      <c r="B7698">
        <v>-119.023082625</v>
      </c>
      <c r="C7698">
        <v>-119.04648488700001</v>
      </c>
      <c r="D7698">
        <v>-119.052264268</v>
      </c>
      <c r="E7698">
        <v>-119.062137937</v>
      </c>
      <c r="F7698">
        <v>-119.08334272099999</v>
      </c>
      <c r="G7698">
        <v>-119.13503405900001</v>
      </c>
      <c r="H7698">
        <v>0</v>
      </c>
      <c r="I7698">
        <v>0.93933105468800004</v>
      </c>
      <c r="J7698">
        <v>-139.80814006599999</v>
      </c>
      <c r="K7698">
        <v>-199.36131925699999</v>
      </c>
      <c r="L7698">
        <v>-199.35953998599999</v>
      </c>
      <c r="M7698">
        <v>-225.41738339700001</v>
      </c>
      <c r="N7698">
        <v>-300</v>
      </c>
      <c r="O7698">
        <v>-300</v>
      </c>
    </row>
    <row r="7699" spans="1:15" x14ac:dyDescent="0.2">
      <c r="A7699">
        <v>0.939453125</v>
      </c>
      <c r="B7699">
        <v>-119.00099047099999</v>
      </c>
      <c r="C7699">
        <v>-119.024409975</v>
      </c>
      <c r="D7699">
        <v>-119.030192669</v>
      </c>
      <c r="E7699">
        <v>-119.040069524</v>
      </c>
      <c r="F7699">
        <v>-119.061280381</v>
      </c>
      <c r="G7699">
        <v>-119.112985205</v>
      </c>
      <c r="H7699">
        <v>0</v>
      </c>
      <c r="I7699">
        <v>0.939453125</v>
      </c>
      <c r="J7699">
        <v>-139.47820112599999</v>
      </c>
      <c r="K7699">
        <v>-195.92764138199999</v>
      </c>
      <c r="L7699">
        <v>-195.93048535</v>
      </c>
      <c r="M7699">
        <v>-300</v>
      </c>
      <c r="N7699">
        <v>-300</v>
      </c>
      <c r="O7699">
        <v>-300</v>
      </c>
    </row>
    <row r="7700" spans="1:15" x14ac:dyDescent="0.2">
      <c r="A7700">
        <v>0.93957519531199996</v>
      </c>
      <c r="B7700">
        <v>-118.983206872</v>
      </c>
      <c r="C7700">
        <v>-119.00664362400001</v>
      </c>
      <c r="D7700">
        <v>-119.012429631</v>
      </c>
      <c r="E7700">
        <v>-119.022309671</v>
      </c>
      <c r="F7700">
        <v>-119.043526597</v>
      </c>
      <c r="G7700">
        <v>-119.095244897</v>
      </c>
      <c r="H7700">
        <v>0</v>
      </c>
      <c r="I7700">
        <v>0.93957519531199996</v>
      </c>
      <c r="J7700">
        <v>-139.20053411999999</v>
      </c>
      <c r="K7700">
        <v>-192.70025105100001</v>
      </c>
      <c r="L7700">
        <v>-192.70064593199999</v>
      </c>
      <c r="M7700">
        <v>-300</v>
      </c>
      <c r="N7700">
        <v>-300</v>
      </c>
      <c r="O7700">
        <v>-300</v>
      </c>
    </row>
    <row r="7701" spans="1:15" x14ac:dyDescent="0.2">
      <c r="A7701">
        <v>0.939697265625</v>
      </c>
      <c r="B7701">
        <v>-118.969702243</v>
      </c>
      <c r="C7701">
        <v>-118.99315625</v>
      </c>
      <c r="D7701">
        <v>-118.99894557099999</v>
      </c>
      <c r="E7701">
        <v>-119.008828794</v>
      </c>
      <c r="F7701">
        <v>-119.030051786</v>
      </c>
      <c r="G7701">
        <v>-119.081783552</v>
      </c>
      <c r="H7701">
        <v>0</v>
      </c>
      <c r="I7701">
        <v>0.939697265625</v>
      </c>
      <c r="J7701">
        <v>-138.970440653</v>
      </c>
      <c r="K7701">
        <v>-189.65485790899999</v>
      </c>
      <c r="L7701">
        <v>-189.65367804600001</v>
      </c>
      <c r="M7701">
        <v>-300</v>
      </c>
      <c r="N7701">
        <v>-300</v>
      </c>
      <c r="O7701">
        <v>-300</v>
      </c>
    </row>
    <row r="7702" spans="1:15" x14ac:dyDescent="0.2">
      <c r="A7702">
        <v>0.93981933593800004</v>
      </c>
      <c r="B7702">
        <v>-118.960451472</v>
      </c>
      <c r="C7702">
        <v>-118.98392274</v>
      </c>
      <c r="D7702">
        <v>-118.989715374</v>
      </c>
      <c r="E7702">
        <v>-118.999601778</v>
      </c>
      <c r="F7702">
        <v>-119.020830832</v>
      </c>
      <c r="G7702">
        <v>-119.072576054</v>
      </c>
      <c r="H7702">
        <v>0</v>
      </c>
      <c r="I7702">
        <v>0.93981933593800004</v>
      </c>
      <c r="J7702">
        <v>-138.78392992400001</v>
      </c>
      <c r="K7702">
        <v>-186.768645513</v>
      </c>
      <c r="L7702">
        <v>-186.76791439300001</v>
      </c>
      <c r="M7702">
        <v>-300</v>
      </c>
      <c r="N7702">
        <v>-300</v>
      </c>
      <c r="O7702">
        <v>-300</v>
      </c>
    </row>
    <row r="7703" spans="1:15" x14ac:dyDescent="0.2">
      <c r="A7703">
        <v>0.93994140625</v>
      </c>
      <c r="B7703">
        <v>-118.955433812</v>
      </c>
      <c r="C7703">
        <v>-118.97892234699999</v>
      </c>
      <c r="D7703">
        <v>-118.984718294</v>
      </c>
      <c r="E7703">
        <v>-118.994607878</v>
      </c>
      <c r="F7703">
        <v>-119.015842992</v>
      </c>
      <c r="G7703">
        <v>-119.067601659</v>
      </c>
      <c r="H7703">
        <v>0</v>
      </c>
      <c r="I7703">
        <v>0.93994140625</v>
      </c>
      <c r="J7703">
        <v>-138.63769324800001</v>
      </c>
      <c r="K7703">
        <v>-184.024554857</v>
      </c>
      <c r="L7703">
        <v>-184.02386886299999</v>
      </c>
      <c r="M7703">
        <v>-300</v>
      </c>
      <c r="N7703">
        <v>-300</v>
      </c>
      <c r="O7703">
        <v>-300</v>
      </c>
    </row>
    <row r="7704" spans="1:15" x14ac:dyDescent="0.2">
      <c r="A7704">
        <v>0.94006347656199996</v>
      </c>
      <c r="B7704">
        <v>-118.954632804</v>
      </c>
      <c r="C7704">
        <v>-118.978138612</v>
      </c>
      <c r="D7704">
        <v>-118.983937873</v>
      </c>
      <c r="E7704">
        <v>-118.99383063499999</v>
      </c>
      <c r="F7704">
        <v>-119.015071804</v>
      </c>
      <c r="G7704">
        <v>-119.06684390700001</v>
      </c>
      <c r="H7704">
        <v>0</v>
      </c>
      <c r="I7704">
        <v>0.94006347656199996</v>
      </c>
      <c r="J7704">
        <v>-138.52898243600001</v>
      </c>
      <c r="K7704">
        <v>-181.41151374699999</v>
      </c>
      <c r="L7704">
        <v>-181.41475735</v>
      </c>
      <c r="M7704">
        <v>-300</v>
      </c>
      <c r="N7704">
        <v>-300</v>
      </c>
      <c r="O7704">
        <v>-300</v>
      </c>
    </row>
    <row r="7705" spans="1:15" x14ac:dyDescent="0.2">
      <c r="A7705">
        <v>0.940185546875</v>
      </c>
      <c r="B7705">
        <v>-118.958036208</v>
      </c>
      <c r="C7705">
        <v>-118.981559295</v>
      </c>
      <c r="D7705">
        <v>-118.98736187</v>
      </c>
      <c r="E7705">
        <v>-118.997257809</v>
      </c>
      <c r="F7705">
        <v>-119.018505029</v>
      </c>
      <c r="G7705">
        <v>-119.070290558</v>
      </c>
      <c r="H7705">
        <v>0</v>
      </c>
      <c r="I7705">
        <v>0.940185546875</v>
      </c>
      <c r="J7705">
        <v>-138.455382681</v>
      </c>
      <c r="K7705">
        <v>-178.919271079</v>
      </c>
      <c r="L7705">
        <v>-178.91793295599999</v>
      </c>
      <c r="M7705">
        <v>-300</v>
      </c>
      <c r="N7705">
        <v>-300</v>
      </c>
      <c r="O7705">
        <v>-300</v>
      </c>
    </row>
    <row r="7706" spans="1:15" x14ac:dyDescent="0.2">
      <c r="A7706">
        <v>0.94030761718800004</v>
      </c>
      <c r="B7706">
        <v>-118.965635956</v>
      </c>
      <c r="C7706">
        <v>-118.989176329</v>
      </c>
      <c r="D7706">
        <v>-118.994982217</v>
      </c>
      <c r="E7706">
        <v>-119.004881333</v>
      </c>
      <c r="F7706">
        <v>-119.026134601</v>
      </c>
      <c r="G7706">
        <v>-119.07793354499999</v>
      </c>
      <c r="H7706">
        <v>0</v>
      </c>
      <c r="I7706">
        <v>0.94030761718800004</v>
      </c>
      <c r="J7706">
        <v>-138.41452815599999</v>
      </c>
      <c r="K7706">
        <v>-176.53510199900001</v>
      </c>
      <c r="L7706">
        <v>-176.53527264900001</v>
      </c>
      <c r="M7706">
        <v>-296.19947199500001</v>
      </c>
      <c r="N7706">
        <v>-300</v>
      </c>
      <c r="O7706">
        <v>-300</v>
      </c>
    </row>
    <row r="7707" spans="1:15" x14ac:dyDescent="0.2">
      <c r="A7707">
        <v>0.9404296875</v>
      </c>
      <c r="B7707">
        <v>-118.97742812</v>
      </c>
      <c r="C7707">
        <v>-119.000985785</v>
      </c>
      <c r="D7707">
        <v>-119.00679498700001</v>
      </c>
      <c r="E7707">
        <v>-119.01669727700001</v>
      </c>
      <c r="F7707">
        <v>-119.037956589</v>
      </c>
      <c r="G7707">
        <v>-119.089768939</v>
      </c>
      <c r="H7707">
        <v>0</v>
      </c>
      <c r="I7707">
        <v>0.9404296875</v>
      </c>
      <c r="J7707">
        <v>-138.40384185799999</v>
      </c>
      <c r="K7707">
        <v>-174.246949734</v>
      </c>
      <c r="L7707">
        <v>-174.24433619300001</v>
      </c>
      <c r="M7707">
        <v>-285.74489640899998</v>
      </c>
      <c r="N7707">
        <v>-300</v>
      </c>
      <c r="O7707">
        <v>-300</v>
      </c>
    </row>
    <row r="7708" spans="1:15" x14ac:dyDescent="0.2">
      <c r="A7708">
        <v>0.94055175781199996</v>
      </c>
      <c r="B7708">
        <v>-118.993412896</v>
      </c>
      <c r="C7708">
        <v>-119.016987859</v>
      </c>
      <c r="D7708">
        <v>-119.022800375</v>
      </c>
      <c r="E7708">
        <v>-119.03270583699999</v>
      </c>
      <c r="F7708">
        <v>-119.053971191</v>
      </c>
      <c r="G7708">
        <v>-119.105796936</v>
      </c>
      <c r="H7708">
        <v>0</v>
      </c>
      <c r="I7708">
        <v>0.94055175781199996</v>
      </c>
      <c r="J7708">
        <v>-138.420376903</v>
      </c>
      <c r="K7708">
        <v>-172.04769029600001</v>
      </c>
      <c r="L7708">
        <v>-172.04979462</v>
      </c>
      <c r="M7708">
        <v>-283.04836178300002</v>
      </c>
      <c r="N7708">
        <v>-287.22889423200002</v>
      </c>
      <c r="O7708">
        <v>-300</v>
      </c>
    </row>
    <row r="7709" spans="1:15" x14ac:dyDescent="0.2">
      <c r="A7709">
        <v>0.940673828125</v>
      </c>
      <c r="B7709">
        <v>-119.013594603</v>
      </c>
      <c r="C7709">
        <v>-119.037186871</v>
      </c>
      <c r="D7709">
        <v>-119.04300270100001</v>
      </c>
      <c r="E7709">
        <v>-119.052911334</v>
      </c>
      <c r="F7709">
        <v>-119.074182725</v>
      </c>
      <c r="G7709">
        <v>-119.12602185599999</v>
      </c>
      <c r="H7709">
        <v>0</v>
      </c>
      <c r="I7709">
        <v>0.940673828125</v>
      </c>
      <c r="J7709">
        <v>-138.46079770099999</v>
      </c>
      <c r="K7709">
        <v>-169.93351879799999</v>
      </c>
      <c r="L7709">
        <v>-169.98305261100001</v>
      </c>
      <c r="M7709">
        <v>-300</v>
      </c>
      <c r="N7709">
        <v>-297.53773473699999</v>
      </c>
      <c r="O7709">
        <v>-300</v>
      </c>
    </row>
    <row r="7710" spans="1:15" x14ac:dyDescent="0.2">
      <c r="A7710">
        <v>0.94079589843800004</v>
      </c>
      <c r="B7710">
        <v>-119.037981703</v>
      </c>
      <c r="C7710">
        <v>-119.06159128199999</v>
      </c>
      <c r="D7710">
        <v>-119.06741042500001</v>
      </c>
      <c r="E7710">
        <v>-119.077322227</v>
      </c>
      <c r="F7710">
        <v>-119.098599652</v>
      </c>
      <c r="G7710">
        <v>-119.150452159</v>
      </c>
      <c r="H7710">
        <v>0</v>
      </c>
      <c r="I7710">
        <v>0.94079589843800004</v>
      </c>
      <c r="J7710">
        <v>-138.521482757</v>
      </c>
      <c r="K7710">
        <v>-167.89865873700001</v>
      </c>
      <c r="L7710">
        <v>-168.831841166</v>
      </c>
      <c r="M7710">
        <v>-300</v>
      </c>
      <c r="N7710">
        <v>-282.33756872999999</v>
      </c>
      <c r="O7710">
        <v>-300</v>
      </c>
    </row>
    <row r="7711" spans="1:15" x14ac:dyDescent="0.2">
      <c r="A7711">
        <v>0.94091796875</v>
      </c>
      <c r="B7711">
        <v>-119.06658683000001</v>
      </c>
      <c r="C7711">
        <v>-119.090213726</v>
      </c>
      <c r="D7711">
        <v>-119.096036183</v>
      </c>
      <c r="E7711">
        <v>-119.105951154</v>
      </c>
      <c r="F7711">
        <v>-119.127234609</v>
      </c>
      <c r="G7711">
        <v>-119.17910048</v>
      </c>
      <c r="H7711">
        <v>0</v>
      </c>
      <c r="I7711">
        <v>0.94091796875</v>
      </c>
      <c r="J7711">
        <v>-138.59868200599999</v>
      </c>
      <c r="K7711">
        <v>-165.93440923099999</v>
      </c>
      <c r="L7711">
        <v>-170.306199405</v>
      </c>
      <c r="M7711">
        <v>-289.90203856599999</v>
      </c>
      <c r="N7711">
        <v>-279.014231585</v>
      </c>
      <c r="O7711">
        <v>-300</v>
      </c>
    </row>
    <row r="7712" spans="1:15" x14ac:dyDescent="0.2">
      <c r="A7712">
        <v>0.94104003906199996</v>
      </c>
      <c r="B7712">
        <v>-119.099426842</v>
      </c>
      <c r="C7712">
        <v>-119.123071061</v>
      </c>
      <c r="D7712">
        <v>-119.128896832</v>
      </c>
      <c r="E7712">
        <v>-119.13881497</v>
      </c>
      <c r="F7712">
        <v>-119.160104452</v>
      </c>
      <c r="G7712">
        <v>-119.211983678</v>
      </c>
      <c r="H7712">
        <v>0</v>
      </c>
      <c r="I7712">
        <v>0.94104003906199996</v>
      </c>
      <c r="J7712">
        <v>-138.68864070399999</v>
      </c>
      <c r="K7712">
        <v>-164.03386479400001</v>
      </c>
      <c r="L7712">
        <v>-176.13757210399999</v>
      </c>
      <c r="M7712">
        <v>-280.92849253999998</v>
      </c>
      <c r="N7712">
        <v>-283.50437625500001</v>
      </c>
      <c r="O7712">
        <v>-282.258536881</v>
      </c>
    </row>
    <row r="7713" spans="1:15" x14ac:dyDescent="0.2">
      <c r="A7713">
        <v>0.941162109375</v>
      </c>
      <c r="B7713">
        <v>-119.136522888</v>
      </c>
      <c r="C7713">
        <v>-119.160184437</v>
      </c>
      <c r="D7713">
        <v>-119.166013521</v>
      </c>
      <c r="E7713">
        <v>-119.175934824</v>
      </c>
      <c r="F7713">
        <v>-119.19723032900001</v>
      </c>
      <c r="G7713">
        <v>-119.24912290100001</v>
      </c>
      <c r="H7713">
        <v>0</v>
      </c>
      <c r="I7713">
        <v>0.941162109375</v>
      </c>
      <c r="J7713">
        <v>-138.78762057599999</v>
      </c>
      <c r="K7713">
        <v>-162.19479753600001</v>
      </c>
      <c r="L7713">
        <v>-188.25254608</v>
      </c>
      <c r="M7713">
        <v>-282.14940890700001</v>
      </c>
      <c r="N7713">
        <v>-285.17650383199998</v>
      </c>
      <c r="O7713">
        <v>-300</v>
      </c>
    </row>
    <row r="7714" spans="1:15" x14ac:dyDescent="0.2">
      <c r="A7714">
        <v>0.94128417968800004</v>
      </c>
      <c r="B7714">
        <v>-119.177900489</v>
      </c>
      <c r="C7714">
        <v>-119.201579374</v>
      </c>
      <c r="D7714">
        <v>-119.207411772</v>
      </c>
      <c r="E7714">
        <v>-119.217336238</v>
      </c>
      <c r="F7714">
        <v>-119.238637763</v>
      </c>
      <c r="G7714">
        <v>-119.290543669</v>
      </c>
      <c r="H7714">
        <v>0</v>
      </c>
      <c r="I7714">
        <v>0.94128417968800004</v>
      </c>
      <c r="J7714">
        <v>-138.89179895300001</v>
      </c>
      <c r="K7714">
        <v>-160.416026203</v>
      </c>
      <c r="L7714">
        <v>-210.80184540299999</v>
      </c>
      <c r="M7714">
        <v>-300</v>
      </c>
      <c r="N7714">
        <v>-284.50886002700003</v>
      </c>
      <c r="O7714">
        <v>-300</v>
      </c>
    </row>
    <row r="7715" spans="1:15" x14ac:dyDescent="0.2">
      <c r="A7715">
        <v>0.94140625</v>
      </c>
      <c r="B7715">
        <v>-119.223589643</v>
      </c>
      <c r="C7715">
        <v>-119.24728587</v>
      </c>
      <c r="D7715">
        <v>-119.25312158200001</v>
      </c>
      <c r="E7715">
        <v>-119.26304921099999</v>
      </c>
      <c r="F7715">
        <v>-119.284356751</v>
      </c>
      <c r="G7715">
        <v>-119.33627598299999</v>
      </c>
      <c r="H7715">
        <v>0</v>
      </c>
      <c r="I7715">
        <v>0.94140625</v>
      </c>
      <c r="J7715">
        <v>-138.99708745000001</v>
      </c>
      <c r="K7715">
        <v>-158.69281905899999</v>
      </c>
      <c r="L7715">
        <v>-276.09934571500003</v>
      </c>
      <c r="M7715">
        <v>-300</v>
      </c>
      <c r="N7715">
        <v>-300</v>
      </c>
      <c r="O7715">
        <v>-300</v>
      </c>
    </row>
    <row r="7716" spans="1:15" x14ac:dyDescent="0.2">
      <c r="A7716">
        <v>0.94152832031199996</v>
      </c>
      <c r="B7716">
        <v>-119.273624946</v>
      </c>
      <c r="C7716">
        <v>-119.297338522</v>
      </c>
      <c r="D7716">
        <v>-119.30317754799999</v>
      </c>
      <c r="E7716">
        <v>-119.313108337</v>
      </c>
      <c r="F7716">
        <v>-119.33442189</v>
      </c>
      <c r="G7716">
        <v>-119.386354436</v>
      </c>
      <c r="H7716">
        <v>0</v>
      </c>
      <c r="I7716">
        <v>0.94152832031199996</v>
      </c>
      <c r="J7716">
        <v>-139.09895609500001</v>
      </c>
      <c r="K7716">
        <v>-157.01847632799999</v>
      </c>
      <c r="L7716">
        <v>-274.62413965799999</v>
      </c>
      <c r="M7716">
        <v>-300</v>
      </c>
      <c r="N7716">
        <v>-284.39030074099998</v>
      </c>
      <c r="O7716">
        <v>-300</v>
      </c>
    </row>
    <row r="7717" spans="1:15" x14ac:dyDescent="0.2">
      <c r="A7717">
        <v>0.941650390625</v>
      </c>
      <c r="B7717">
        <v>-119.328045733</v>
      </c>
      <c r="C7717">
        <v>-119.351776663</v>
      </c>
      <c r="D7717">
        <v>-119.357619003</v>
      </c>
      <c r="E7717">
        <v>-119.367552952</v>
      </c>
      <c r="F7717">
        <v>-119.388872513</v>
      </c>
      <c r="G7717">
        <v>-119.44081836399999</v>
      </c>
      <c r="H7717">
        <v>0</v>
      </c>
      <c r="I7717">
        <v>0.941650390625</v>
      </c>
      <c r="J7717">
        <v>-139.192357614</v>
      </c>
      <c r="K7717">
        <v>-155.389591577</v>
      </c>
      <c r="L7717">
        <v>-280.39614420700002</v>
      </c>
      <c r="M7717">
        <v>-283.32996832399999</v>
      </c>
      <c r="N7717">
        <v>-284.89843298099998</v>
      </c>
      <c r="O7717">
        <v>-300</v>
      </c>
    </row>
    <row r="7718" spans="1:15" x14ac:dyDescent="0.2">
      <c r="A7718">
        <v>0.94177246093800004</v>
      </c>
      <c r="B7718">
        <v>-119.38689624</v>
      </c>
      <c r="C7718">
        <v>-119.41064453</v>
      </c>
      <c r="D7718">
        <v>-119.416490185</v>
      </c>
      <c r="E7718">
        <v>-119.426427291</v>
      </c>
      <c r="F7718">
        <v>-119.447752857</v>
      </c>
      <c r="G7718">
        <v>-119.499712003</v>
      </c>
      <c r="H7718">
        <v>0</v>
      </c>
      <c r="I7718">
        <v>0.94177246093800004</v>
      </c>
      <c r="J7718">
        <v>-139.27181545100001</v>
      </c>
      <c r="K7718">
        <v>-153.80663000199999</v>
      </c>
      <c r="L7718">
        <v>-278.60355541899997</v>
      </c>
      <c r="M7718">
        <v>-282.78437661800001</v>
      </c>
      <c r="N7718">
        <v>-283.08889720500002</v>
      </c>
      <c r="O7718">
        <v>-281.83238895800002</v>
      </c>
    </row>
    <row r="7719" spans="1:15" x14ac:dyDescent="0.2">
      <c r="A7719">
        <v>0.94189453125</v>
      </c>
      <c r="B7719">
        <v>-119.450225793</v>
      </c>
      <c r="C7719">
        <v>-119.47399145</v>
      </c>
      <c r="D7719">
        <v>-119.479840419</v>
      </c>
      <c r="E7719">
        <v>-119.489780681</v>
      </c>
      <c r="F7719">
        <v>-119.51111224900001</v>
      </c>
      <c r="G7719">
        <v>-119.563084679</v>
      </c>
      <c r="H7719">
        <v>0</v>
      </c>
      <c r="I7719">
        <v>0.94189453125</v>
      </c>
      <c r="J7719">
        <v>-139.331681562</v>
      </c>
      <c r="K7719">
        <v>-152.26876910499999</v>
      </c>
      <c r="L7719">
        <v>-275.01307727099999</v>
      </c>
      <c r="M7719">
        <v>-292.57372874999999</v>
      </c>
      <c r="N7719">
        <v>-278.453097689</v>
      </c>
      <c r="O7719">
        <v>-300</v>
      </c>
    </row>
    <row r="7720" spans="1:15" x14ac:dyDescent="0.2">
      <c r="A7720">
        <v>0.94201660156199996</v>
      </c>
      <c r="B7720">
        <v>-119.518089015</v>
      </c>
      <c r="C7720">
        <v>-119.541872047</v>
      </c>
      <c r="D7720">
        <v>-119.547724329</v>
      </c>
      <c r="E7720">
        <v>-119.55766774600001</v>
      </c>
      <c r="F7720">
        <v>-119.57900531200001</v>
      </c>
      <c r="G7720">
        <v>-119.630991016</v>
      </c>
      <c r="H7720">
        <v>0</v>
      </c>
      <c r="I7720">
        <v>0.94201660156199996</v>
      </c>
      <c r="J7720">
        <v>-139.36650836699999</v>
      </c>
      <c r="K7720">
        <v>-150.77109720799999</v>
      </c>
      <c r="L7720">
        <v>-265.39693604899998</v>
      </c>
      <c r="M7720">
        <v>-300</v>
      </c>
      <c r="N7720">
        <v>-281.636263789</v>
      </c>
      <c r="O7720">
        <v>-300</v>
      </c>
    </row>
    <row r="7721" spans="1:15" x14ac:dyDescent="0.2">
      <c r="A7721">
        <v>0.942138671875</v>
      </c>
      <c r="B7721">
        <v>-119.590546069</v>
      </c>
      <c r="C7721">
        <v>-119.61434647999999</v>
      </c>
      <c r="D7721">
        <v>-119.620202077</v>
      </c>
      <c r="E7721">
        <v>-119.630148647</v>
      </c>
      <c r="F7721">
        <v>-119.651492207</v>
      </c>
      <c r="G7721">
        <v>-119.703491176</v>
      </c>
      <c r="H7721">
        <v>0</v>
      </c>
      <c r="I7721">
        <v>0.942138671875</v>
      </c>
      <c r="J7721">
        <v>-139.37143941900001</v>
      </c>
      <c r="K7721">
        <v>-149.308677394</v>
      </c>
      <c r="L7721">
        <v>-270.27126863400002</v>
      </c>
      <c r="M7721">
        <v>-300</v>
      </c>
      <c r="N7721">
        <v>-296.73675432200002</v>
      </c>
      <c r="O7721">
        <v>-300</v>
      </c>
    </row>
    <row r="7722" spans="1:15" x14ac:dyDescent="0.2">
      <c r="A7722">
        <v>0.94226074218800004</v>
      </c>
      <c r="B7722">
        <v>-119.667662916</v>
      </c>
      <c r="C7722">
        <v>-119.69148071399999</v>
      </c>
      <c r="D7722">
        <v>-119.69733962399999</v>
      </c>
      <c r="E7722">
        <v>-119.707289347</v>
      </c>
      <c r="F7722">
        <v>-119.728638897</v>
      </c>
      <c r="G7722">
        <v>-119.78065112</v>
      </c>
      <c r="H7722">
        <v>0</v>
      </c>
      <c r="I7722">
        <v>0.94226074218800004</v>
      </c>
      <c r="J7722">
        <v>-139.342520589</v>
      </c>
      <c r="K7722">
        <v>-147.88105214800001</v>
      </c>
      <c r="L7722">
        <v>-265.15197319100002</v>
      </c>
      <c r="M7722">
        <v>-289.28675160400002</v>
      </c>
      <c r="N7722">
        <v>-286.24722831299999</v>
      </c>
      <c r="O7722">
        <v>-300</v>
      </c>
    </row>
    <row r="7723" spans="1:15" x14ac:dyDescent="0.2">
      <c r="A7723">
        <v>0.9423828125</v>
      </c>
      <c r="B7723">
        <v>-119.749511621</v>
      </c>
      <c r="C7723">
        <v>-119.77334681000001</v>
      </c>
      <c r="D7723">
        <v>-119.77920903499999</v>
      </c>
      <c r="E7723">
        <v>-119.789161908</v>
      </c>
      <c r="F7723">
        <v>-119.81051744600001</v>
      </c>
      <c r="G7723">
        <v>-119.86254291199999</v>
      </c>
      <c r="H7723">
        <v>0</v>
      </c>
      <c r="I7723">
        <v>0.9423828125</v>
      </c>
      <c r="J7723">
        <v>-139.276868675</v>
      </c>
      <c r="K7723">
        <v>-146.48982735600001</v>
      </c>
      <c r="L7723">
        <v>-274.21878297799998</v>
      </c>
      <c r="M7723">
        <v>-293.80802497100001</v>
      </c>
      <c r="N7723">
        <v>-300</v>
      </c>
      <c r="O7723">
        <v>-300</v>
      </c>
    </row>
    <row r="7724" spans="1:15" x14ac:dyDescent="0.2">
      <c r="A7724">
        <v>0.94250488281199996</v>
      </c>
      <c r="B7724">
        <v>-119.836170677</v>
      </c>
      <c r="C7724">
        <v>-119.860023265</v>
      </c>
      <c r="D7724">
        <v>-119.86588880399999</v>
      </c>
      <c r="E7724">
        <v>-119.87584482600001</v>
      </c>
      <c r="F7724">
        <v>-119.89720634699999</v>
      </c>
      <c r="G7724">
        <v>-119.949245046</v>
      </c>
      <c r="H7724">
        <v>0</v>
      </c>
      <c r="I7724">
        <v>0.94250488281199996</v>
      </c>
      <c r="J7724">
        <v>-139.17269179900001</v>
      </c>
      <c r="K7724">
        <v>-145.13302711899999</v>
      </c>
      <c r="L7724">
        <v>-279.89492754399998</v>
      </c>
      <c r="M7724">
        <v>-300</v>
      </c>
      <c r="N7724">
        <v>-300</v>
      </c>
      <c r="O7724">
        <v>-300</v>
      </c>
    </row>
    <row r="7725" spans="1:15" x14ac:dyDescent="0.2">
      <c r="A7725">
        <v>0.942626953125</v>
      </c>
      <c r="B7725">
        <v>-119.92772538200001</v>
      </c>
      <c r="C7725">
        <v>-119.951595375</v>
      </c>
      <c r="D7725">
        <v>-119.95746422800001</v>
      </c>
      <c r="E7725">
        <v>-119.967423397</v>
      </c>
      <c r="F7725">
        <v>-119.988790898</v>
      </c>
      <c r="G7725">
        <v>-120.040842821</v>
      </c>
      <c r="H7725">
        <v>0</v>
      </c>
      <c r="I7725">
        <v>0.942626953125</v>
      </c>
      <c r="J7725">
        <v>-139.02920944499999</v>
      </c>
      <c r="K7725">
        <v>-143.80542968500001</v>
      </c>
      <c r="L7725">
        <v>-288.35299102699997</v>
      </c>
      <c r="M7725">
        <v>-300</v>
      </c>
      <c r="N7725">
        <v>-300</v>
      </c>
      <c r="O7725">
        <v>-300</v>
      </c>
    </row>
    <row r="7726" spans="1:15" x14ac:dyDescent="0.2">
      <c r="A7726">
        <v>0.94274902343800004</v>
      </c>
      <c r="B7726">
        <v>-120.02426824699999</v>
      </c>
      <c r="C7726">
        <v>-120.048155651</v>
      </c>
      <c r="D7726">
        <v>-120.05402781799999</v>
      </c>
      <c r="E7726">
        <v>-120.063990133</v>
      </c>
      <c r="F7726">
        <v>-120.08536361</v>
      </c>
      <c r="G7726">
        <v>-120.137428746</v>
      </c>
      <c r="H7726">
        <v>0</v>
      </c>
      <c r="I7726">
        <v>0.94274902343800004</v>
      </c>
      <c r="J7726">
        <v>-138.84654760399999</v>
      </c>
      <c r="K7726">
        <v>-142.50463315299999</v>
      </c>
      <c r="L7726">
        <v>-260.85614054000001</v>
      </c>
      <c r="M7726">
        <v>-300</v>
      </c>
      <c r="N7726">
        <v>-300</v>
      </c>
      <c r="O7726">
        <v>-300</v>
      </c>
    </row>
    <row r="7727" spans="1:15" x14ac:dyDescent="0.2">
      <c r="A7727">
        <v>0.94287109375</v>
      </c>
      <c r="B7727">
        <v>-120.125899453</v>
      </c>
      <c r="C7727">
        <v>-120.149804274</v>
      </c>
      <c r="D7727">
        <v>-120.155679756</v>
      </c>
      <c r="E7727">
        <v>-120.165645215</v>
      </c>
      <c r="F7727">
        <v>-120.187024665</v>
      </c>
      <c r="G7727">
        <v>-120.239103004</v>
      </c>
      <c r="H7727">
        <v>0</v>
      </c>
      <c r="I7727">
        <v>0.94287109375</v>
      </c>
      <c r="J7727">
        <v>-138.62567499299999</v>
      </c>
      <c r="K7727">
        <v>-141.23283245900001</v>
      </c>
      <c r="L7727">
        <v>-263.376367195</v>
      </c>
      <c r="M7727">
        <v>-300</v>
      </c>
      <c r="N7727">
        <v>-300</v>
      </c>
      <c r="O7727">
        <v>-300</v>
      </c>
    </row>
    <row r="7728" spans="1:15" x14ac:dyDescent="0.2">
      <c r="A7728">
        <v>0.94299316406199996</v>
      </c>
      <c r="B7728">
        <v>-120.232727365</v>
      </c>
      <c r="C7728">
        <v>-120.25664960899999</v>
      </c>
      <c r="D7728">
        <v>-120.262528405</v>
      </c>
      <c r="E7728">
        <v>-120.272497007</v>
      </c>
      <c r="F7728">
        <v>-120.293882426</v>
      </c>
      <c r="G7728">
        <v>-120.345973958</v>
      </c>
      <c r="H7728">
        <v>0</v>
      </c>
      <c r="I7728">
        <v>0.94299316406199996</v>
      </c>
      <c r="J7728">
        <v>-138.36840659399999</v>
      </c>
      <c r="K7728">
        <v>-139.990782314</v>
      </c>
      <c r="L7728">
        <v>-275.49823695700002</v>
      </c>
      <c r="M7728">
        <v>-300</v>
      </c>
      <c r="N7728">
        <v>-300</v>
      </c>
      <c r="O7728">
        <v>-300</v>
      </c>
    </row>
    <row r="7729" spans="1:15" x14ac:dyDescent="0.2">
      <c r="A7729">
        <v>0.943115234375</v>
      </c>
      <c r="B7729">
        <v>-120.344869092</v>
      </c>
      <c r="C7729">
        <v>-120.368808767</v>
      </c>
      <c r="D7729">
        <v>-120.37469087700001</v>
      </c>
      <c r="E7729">
        <v>-120.38466262</v>
      </c>
      <c r="F7729">
        <v>-120.406054004</v>
      </c>
      <c r="G7729">
        <v>-120.458158719</v>
      </c>
      <c r="H7729">
        <v>0</v>
      </c>
      <c r="I7729">
        <v>0.943115234375</v>
      </c>
      <c r="J7729">
        <v>-138.077449669</v>
      </c>
      <c r="K7729">
        <v>-138.77390888900001</v>
      </c>
      <c r="L7729">
        <v>-258.390950578</v>
      </c>
      <c r="M7729">
        <v>-300</v>
      </c>
      <c r="N7729">
        <v>-300</v>
      </c>
      <c r="O7729">
        <v>-300</v>
      </c>
    </row>
    <row r="7730" spans="1:15" x14ac:dyDescent="0.2">
      <c r="A7730">
        <v>0.94323730468800004</v>
      </c>
      <c r="B7730">
        <v>-120.462451125</v>
      </c>
      <c r="C7730">
        <v>-120.486408236</v>
      </c>
      <c r="D7730">
        <v>-120.49229366</v>
      </c>
      <c r="E7730">
        <v>-120.502268543</v>
      </c>
      <c r="F7730">
        <v>-120.523665889</v>
      </c>
      <c r="G7730">
        <v>-120.575783777</v>
      </c>
      <c r="H7730">
        <v>0</v>
      </c>
      <c r="I7730">
        <v>0.94323730468800004</v>
      </c>
      <c r="J7730">
        <v>-137.756428943</v>
      </c>
      <c r="K7730">
        <v>-137.57817793199999</v>
      </c>
      <c r="L7730">
        <v>-255.440890115</v>
      </c>
      <c r="M7730">
        <v>-300</v>
      </c>
      <c r="N7730">
        <v>-300</v>
      </c>
      <c r="O7730">
        <v>-300</v>
      </c>
    </row>
    <row r="7731" spans="1:15" x14ac:dyDescent="0.2">
      <c r="A7731">
        <v>0.943359375</v>
      </c>
      <c r="B7731">
        <v>-120.585610034</v>
      </c>
      <c r="C7731">
        <v>-120.609584587</v>
      </c>
      <c r="D7731">
        <v>-120.615473326</v>
      </c>
      <c r="E7731">
        <v>-120.625451348</v>
      </c>
      <c r="F7731">
        <v>-120.646854652</v>
      </c>
      <c r="G7731">
        <v>-120.698985702</v>
      </c>
      <c r="H7731">
        <v>0</v>
      </c>
      <c r="I7731">
        <v>0.943359375</v>
      </c>
      <c r="J7731">
        <v>-137.40982006199999</v>
      </c>
      <c r="K7731">
        <v>-136.406212802</v>
      </c>
      <c r="L7731">
        <v>-247.886103327</v>
      </c>
      <c r="M7731">
        <v>-300</v>
      </c>
      <c r="N7731">
        <v>-300</v>
      </c>
      <c r="O7731">
        <v>-300</v>
      </c>
    </row>
    <row r="7732" spans="1:15" x14ac:dyDescent="0.2">
      <c r="A7732">
        <v>0.94348144531199996</v>
      </c>
      <c r="B7732">
        <v>-120.71449325499999</v>
      </c>
      <c r="C7732">
        <v>-120.738485256</v>
      </c>
      <c r="D7732">
        <v>-120.74437731</v>
      </c>
      <c r="E7732">
        <v>-120.75435846800001</v>
      </c>
      <c r="F7732">
        <v>-120.775767726</v>
      </c>
      <c r="G7732">
        <v>-120.82791192800001</v>
      </c>
      <c r="H7732">
        <v>0</v>
      </c>
      <c r="I7732">
        <v>0.94348144531199996</v>
      </c>
      <c r="J7732">
        <v>-137.04274967999999</v>
      </c>
      <c r="K7732">
        <v>-135.26062009</v>
      </c>
      <c r="L7732">
        <v>-252.844160058</v>
      </c>
      <c r="M7732">
        <v>-269.58716245800002</v>
      </c>
      <c r="N7732">
        <v>-300</v>
      </c>
      <c r="O7732">
        <v>-300</v>
      </c>
    </row>
    <row r="7733" spans="1:15" x14ac:dyDescent="0.2">
      <c r="A7733">
        <v>0.943603515625</v>
      </c>
      <c r="B7733">
        <v>-120.849259961</v>
      </c>
      <c r="C7733">
        <v>-120.87326941800001</v>
      </c>
      <c r="D7733">
        <v>-120.879164786</v>
      </c>
      <c r="E7733">
        <v>-120.88914907900001</v>
      </c>
      <c r="F7733">
        <v>-120.91056428900001</v>
      </c>
      <c r="G7733">
        <v>-120.962721633</v>
      </c>
      <c r="H7733">
        <v>0</v>
      </c>
      <c r="I7733">
        <v>0.943603515625</v>
      </c>
      <c r="J7733">
        <v>-136.660674331</v>
      </c>
      <c r="K7733">
        <v>-134.13441079899999</v>
      </c>
      <c r="L7733">
        <v>-245.112485854</v>
      </c>
      <c r="M7733">
        <v>-249.402990714</v>
      </c>
      <c r="N7733">
        <v>-300</v>
      </c>
      <c r="O7733">
        <v>-300</v>
      </c>
    </row>
    <row r="7734" spans="1:15" x14ac:dyDescent="0.2">
      <c r="A7734">
        <v>0.94372558593800004</v>
      </c>
      <c r="B7734">
        <v>-120.99008204899999</v>
      </c>
      <c r="C7734">
        <v>-121.014108967</v>
      </c>
      <c r="D7734">
        <v>-121.02000764899999</v>
      </c>
      <c r="E7734">
        <v>-121.02999507600001</v>
      </c>
      <c r="F7734">
        <v>-121.051416233</v>
      </c>
      <c r="G7734">
        <v>-121.10358670799999</v>
      </c>
      <c r="H7734">
        <v>0</v>
      </c>
      <c r="I7734">
        <v>0.94372558593800004</v>
      </c>
      <c r="J7734">
        <v>-136.26900497899999</v>
      </c>
      <c r="K7734">
        <v>-133.02686877299999</v>
      </c>
      <c r="L7734">
        <v>-253.17523010100001</v>
      </c>
      <c r="M7734">
        <v>-252.602738808</v>
      </c>
      <c r="N7734">
        <v>-300</v>
      </c>
      <c r="O7734">
        <v>-300</v>
      </c>
    </row>
    <row r="7735" spans="1:15" x14ac:dyDescent="0.2">
      <c r="A7735">
        <v>0.94384765625</v>
      </c>
      <c r="B7735">
        <v>-121.137145227</v>
      </c>
      <c r="C7735">
        <v>-121.161189612</v>
      </c>
      <c r="D7735">
        <v>-121.16709160800001</v>
      </c>
      <c r="E7735">
        <v>-121.177082168</v>
      </c>
      <c r="F7735">
        <v>-121.198509268</v>
      </c>
      <c r="G7735">
        <v>-121.250692865</v>
      </c>
      <c r="H7735">
        <v>0</v>
      </c>
      <c r="I7735">
        <v>0.94384765625</v>
      </c>
      <c r="J7735">
        <v>-135.87277464900001</v>
      </c>
      <c r="K7735">
        <v>-131.98990213299999</v>
      </c>
      <c r="L7735">
        <v>-271.21887373700002</v>
      </c>
      <c r="M7735">
        <v>-260.82429396100002</v>
      </c>
      <c r="N7735">
        <v>-300</v>
      </c>
      <c r="O7735">
        <v>-300</v>
      </c>
    </row>
    <row r="7736" spans="1:15" x14ac:dyDescent="0.2">
      <c r="A7736">
        <v>0.94396972656199996</v>
      </c>
      <c r="B7736">
        <v>-121.290650249</v>
      </c>
      <c r="C7736">
        <v>-121.31471210799999</v>
      </c>
      <c r="D7736">
        <v>-121.320617419</v>
      </c>
      <c r="E7736">
        <v>-121.330611109</v>
      </c>
      <c r="F7736">
        <v>-121.35204414899999</v>
      </c>
      <c r="G7736">
        <v>-121.404240857</v>
      </c>
      <c r="H7736">
        <v>0</v>
      </c>
      <c r="I7736">
        <v>0.94396972656199996</v>
      </c>
      <c r="J7736">
        <v>-135.476437546</v>
      </c>
      <c r="K7736">
        <v>-131.163530772</v>
      </c>
      <c r="L7736">
        <v>-252.14059295199999</v>
      </c>
      <c r="M7736">
        <v>-251.72852026999999</v>
      </c>
      <c r="N7736">
        <v>-300</v>
      </c>
      <c r="O7736">
        <v>-300</v>
      </c>
    </row>
    <row r="7737" spans="1:15" x14ac:dyDescent="0.2">
      <c r="A7737">
        <v>0.944091796875</v>
      </c>
      <c r="B7737">
        <v>-121.450814302</v>
      </c>
      <c r="C7737">
        <v>-121.47489364</v>
      </c>
      <c r="D7737">
        <v>-121.480802266</v>
      </c>
      <c r="E7737">
        <v>-121.49079908500001</v>
      </c>
      <c r="F7737">
        <v>-121.51223806199999</v>
      </c>
      <c r="G7737">
        <v>-121.564447871</v>
      </c>
      <c r="H7737">
        <v>0</v>
      </c>
      <c r="I7737">
        <v>0.944091796875</v>
      </c>
      <c r="J7737">
        <v>-135.08384318200001</v>
      </c>
      <c r="K7737">
        <v>-130.76041215500001</v>
      </c>
      <c r="L7737">
        <v>-263.22739760100001</v>
      </c>
      <c r="M7737">
        <v>-244.58144287799999</v>
      </c>
      <c r="N7737">
        <v>-300</v>
      </c>
      <c r="O7737">
        <v>-300</v>
      </c>
    </row>
    <row r="7738" spans="1:15" x14ac:dyDescent="0.2">
      <c r="A7738">
        <v>0.94421386718800004</v>
      </c>
      <c r="B7738">
        <v>-121.617872561</v>
      </c>
      <c r="C7738">
        <v>-121.641969386</v>
      </c>
      <c r="D7738">
        <v>-121.647881326</v>
      </c>
      <c r="E7738">
        <v>-121.657881273</v>
      </c>
      <c r="F7738">
        <v>-121.679326182</v>
      </c>
      <c r="G7738">
        <v>-121.731549082</v>
      </c>
      <c r="H7738">
        <v>0</v>
      </c>
      <c r="I7738">
        <v>0.94421386718800004</v>
      </c>
      <c r="J7738">
        <v>-134.69836514100001</v>
      </c>
      <c r="K7738">
        <v>-131.01680500699999</v>
      </c>
      <c r="L7738">
        <v>-259.54320297499999</v>
      </c>
      <c r="M7738">
        <v>-241.50747422699999</v>
      </c>
      <c r="N7738">
        <v>-300</v>
      </c>
      <c r="O7738">
        <v>-300</v>
      </c>
    </row>
    <row r="7739" spans="1:15" x14ac:dyDescent="0.2">
      <c r="A7739">
        <v>0.9443359375</v>
      </c>
      <c r="B7739">
        <v>-121.792079958</v>
      </c>
      <c r="C7739">
        <v>-121.816194276</v>
      </c>
      <c r="D7739">
        <v>-121.82210953000001</v>
      </c>
      <c r="E7739">
        <v>-121.832112604</v>
      </c>
      <c r="F7739">
        <v>-121.85356344100001</v>
      </c>
      <c r="G7739">
        <v>-121.905799422</v>
      </c>
      <c r="H7739">
        <v>0</v>
      </c>
      <c r="I7739">
        <v>0.9443359375</v>
      </c>
      <c r="J7739">
        <v>-134.32310839199999</v>
      </c>
      <c r="K7739">
        <v>-132.15597420099999</v>
      </c>
      <c r="L7739">
        <v>-251.774594826</v>
      </c>
      <c r="M7739">
        <v>-241.20906219599999</v>
      </c>
      <c r="N7739">
        <v>-300</v>
      </c>
      <c r="O7739">
        <v>-300</v>
      </c>
    </row>
    <row r="7740" spans="1:15" x14ac:dyDescent="0.2">
      <c r="A7740">
        <v>0.94445800781199996</v>
      </c>
      <c r="B7740">
        <v>-121.97371318</v>
      </c>
      <c r="C7740">
        <v>-121.997844996</v>
      </c>
      <c r="D7740">
        <v>-122.003763565</v>
      </c>
      <c r="E7740">
        <v>-122.013769763</v>
      </c>
      <c r="F7740">
        <v>-122.035226526</v>
      </c>
      <c r="G7740">
        <v>-122.08747557700001</v>
      </c>
      <c r="H7740">
        <v>0</v>
      </c>
      <c r="I7740">
        <v>0.94445800781199996</v>
      </c>
      <c r="J7740">
        <v>-133.96109428299999</v>
      </c>
      <c r="K7740">
        <v>-134.38358392999999</v>
      </c>
      <c r="L7740">
        <v>-247.63416799300001</v>
      </c>
      <c r="M7740">
        <v>-242.93032875700001</v>
      </c>
      <c r="N7740">
        <v>-240.44827592999999</v>
      </c>
      <c r="O7740">
        <v>-300</v>
      </c>
    </row>
    <row r="7741" spans="1:15" x14ac:dyDescent="0.2">
      <c r="A7741">
        <v>0.944580078125</v>
      </c>
      <c r="B7741">
        <v>-122.163072937</v>
      </c>
      <c r="C7741">
        <v>-122.18722225800001</v>
      </c>
      <c r="D7741">
        <v>-122.19314414199999</v>
      </c>
      <c r="E7741">
        <v>-122.20315346300001</v>
      </c>
      <c r="F7741">
        <v>-122.224616149</v>
      </c>
      <c r="G7741">
        <v>-122.276878259</v>
      </c>
      <c r="H7741">
        <v>0</v>
      </c>
      <c r="I7741">
        <v>0.944580078125</v>
      </c>
      <c r="J7741">
        <v>-133.61533972999999</v>
      </c>
      <c r="K7741">
        <v>-137.90802692</v>
      </c>
      <c r="L7741">
        <v>-242.68611105100001</v>
      </c>
      <c r="M7741">
        <v>-245.652309237</v>
      </c>
      <c r="N7741">
        <v>-244.03191095700001</v>
      </c>
      <c r="O7741">
        <v>-300</v>
      </c>
    </row>
    <row r="7742" spans="1:15" x14ac:dyDescent="0.2">
      <c r="A7742">
        <v>0.94470214843800004</v>
      </c>
      <c r="B7742">
        <v>-122.36048655800001</v>
      </c>
      <c r="C7742">
        <v>-122.384653391</v>
      </c>
      <c r="D7742">
        <v>-122.390578589</v>
      </c>
      <c r="E7742">
        <v>-122.40059103199999</v>
      </c>
      <c r="F7742">
        <v>-122.422059635</v>
      </c>
      <c r="G7742">
        <v>-122.474334795</v>
      </c>
      <c r="H7742">
        <v>0</v>
      </c>
      <c r="I7742">
        <v>0.94470214843800004</v>
      </c>
      <c r="J7742">
        <v>-133.288799901</v>
      </c>
      <c r="K7742">
        <v>-142.977856812</v>
      </c>
      <c r="L7742">
        <v>-241.24971742899999</v>
      </c>
      <c r="M7742">
        <v>-247.293555306</v>
      </c>
      <c r="N7742">
        <v>-253.45896776000001</v>
      </c>
      <c r="O7742">
        <v>-300</v>
      </c>
    </row>
    <row r="7743" spans="1:15" x14ac:dyDescent="0.2">
      <c r="A7743">
        <v>0.94482421875</v>
      </c>
      <c r="B7743">
        <v>-122.566310949</v>
      </c>
      <c r="C7743">
        <v>-122.590495299</v>
      </c>
      <c r="D7743">
        <v>-122.596423812</v>
      </c>
      <c r="E7743">
        <v>-122.60643937499999</v>
      </c>
      <c r="F7743">
        <v>-122.627913893</v>
      </c>
      <c r="G7743">
        <v>-122.680202092</v>
      </c>
      <c r="H7743">
        <v>0</v>
      </c>
      <c r="I7743">
        <v>0.94482421875</v>
      </c>
      <c r="J7743">
        <v>-132.984208499</v>
      </c>
      <c r="K7743">
        <v>-149.943150616</v>
      </c>
      <c r="L7743">
        <v>-243.82193818600001</v>
      </c>
      <c r="M7743">
        <v>-246.52717983700001</v>
      </c>
      <c r="N7743">
        <v>-265.01801103700001</v>
      </c>
      <c r="O7743">
        <v>-300</v>
      </c>
    </row>
    <row r="7744" spans="1:15" x14ac:dyDescent="0.2">
      <c r="A7744">
        <v>0.94494628906199996</v>
      </c>
      <c r="B7744">
        <v>-122.780935993</v>
      </c>
      <c r="C7744">
        <v>-122.805137867</v>
      </c>
      <c r="D7744">
        <v>-122.811069695</v>
      </c>
      <c r="E7744">
        <v>-122.82108837600001</v>
      </c>
      <c r="F7744">
        <v>-122.842568805</v>
      </c>
      <c r="G7744">
        <v>-122.894870033</v>
      </c>
      <c r="H7744">
        <v>0</v>
      </c>
      <c r="I7744">
        <v>0.94494628906199996</v>
      </c>
      <c r="J7744">
        <v>-132.70389820299999</v>
      </c>
      <c r="K7744">
        <v>-159.37847125799999</v>
      </c>
      <c r="L7744">
        <v>-246.31721544600001</v>
      </c>
      <c r="M7744">
        <v>-245.20422478399999</v>
      </c>
      <c r="N7744">
        <v>-279.94001900199999</v>
      </c>
      <c r="O7744">
        <v>-279.91976951700002</v>
      </c>
    </row>
    <row r="7745" spans="1:15" x14ac:dyDescent="0.2">
      <c r="A7745">
        <v>0.945068359375</v>
      </c>
      <c r="B7745">
        <v>-123.004788468</v>
      </c>
      <c r="C7745">
        <v>-123.029007871</v>
      </c>
      <c r="D7745">
        <v>-123.03494301400001</v>
      </c>
      <c r="E7745">
        <v>-123.044964812</v>
      </c>
      <c r="F7745">
        <v>-123.066451148</v>
      </c>
      <c r="G7745">
        <v>-123.118765395</v>
      </c>
      <c r="H7745">
        <v>0</v>
      </c>
      <c r="I7745">
        <v>0.945068359375</v>
      </c>
      <c r="J7745">
        <v>-132.44969451599999</v>
      </c>
      <c r="K7745">
        <v>-172.41206251</v>
      </c>
      <c r="L7745">
        <v>-273.43554401199998</v>
      </c>
      <c r="M7745">
        <v>-245.532487043</v>
      </c>
      <c r="N7745">
        <v>-300</v>
      </c>
      <c r="O7745">
        <v>-300</v>
      </c>
    </row>
    <row r="7746" spans="1:15" x14ac:dyDescent="0.2">
      <c r="A7746">
        <v>0.94519042968800004</v>
      </c>
      <c r="B7746">
        <v>-123.238336573</v>
      </c>
      <c r="C7746">
        <v>-123.26257351300001</v>
      </c>
      <c r="D7746">
        <v>-123.26851197000001</v>
      </c>
      <c r="E7746">
        <v>-123.278536884</v>
      </c>
      <c r="F7746">
        <v>-123.300029123</v>
      </c>
      <c r="G7746">
        <v>-123.352356378</v>
      </c>
      <c r="H7746">
        <v>0</v>
      </c>
      <c r="I7746">
        <v>0.94519042968800004</v>
      </c>
      <c r="J7746">
        <v>-132.222945063</v>
      </c>
      <c r="K7746">
        <v>-192.09130378</v>
      </c>
      <c r="L7746">
        <v>-250.597031974</v>
      </c>
      <c r="M7746">
        <v>-249.552155118</v>
      </c>
      <c r="N7746">
        <v>-300</v>
      </c>
      <c r="O7746">
        <v>-300</v>
      </c>
    </row>
    <row r="7747" spans="1:15" x14ac:dyDescent="0.2">
      <c r="A7747">
        <v>0.9453125</v>
      </c>
      <c r="B7747">
        <v>-123.482095194</v>
      </c>
      <c r="C7747">
        <v>-123.506349676</v>
      </c>
      <c r="D7747">
        <v>-123.512291448</v>
      </c>
      <c r="E7747">
        <v>-123.52231947600001</v>
      </c>
      <c r="F7747">
        <v>-123.54381761499999</v>
      </c>
      <c r="G7747">
        <v>-123.59615786800001</v>
      </c>
      <c r="H7747">
        <v>0</v>
      </c>
      <c r="I7747">
        <v>0.9453125</v>
      </c>
      <c r="J7747">
        <v>-132.02468738900001</v>
      </c>
      <c r="K7747">
        <v>-237.62783341900001</v>
      </c>
      <c r="L7747">
        <v>-300</v>
      </c>
      <c r="M7747">
        <v>-300</v>
      </c>
      <c r="N7747">
        <v>-300</v>
      </c>
      <c r="O7747">
        <v>-300</v>
      </c>
    </row>
    <row r="7748" spans="1:15" x14ac:dyDescent="0.2">
      <c r="A7748">
        <v>0.94543457031199996</v>
      </c>
      <c r="B7748">
        <v>-123.736632035</v>
      </c>
      <c r="C7748">
        <v>-123.760904067</v>
      </c>
      <c r="D7748">
        <v>-123.766849153</v>
      </c>
      <c r="E7748">
        <v>-123.776880293</v>
      </c>
      <c r="F7748">
        <v>-123.798384328</v>
      </c>
      <c r="G7748">
        <v>-123.850737569</v>
      </c>
      <c r="H7748">
        <v>0</v>
      </c>
      <c r="I7748">
        <v>0.94543457031199996</v>
      </c>
      <c r="J7748">
        <v>-131.85589686099999</v>
      </c>
      <c r="K7748">
        <v>-230.324945684</v>
      </c>
      <c r="L7748">
        <v>-250.801604314</v>
      </c>
      <c r="M7748">
        <v>-249.40024073500001</v>
      </c>
      <c r="N7748">
        <v>-300</v>
      </c>
      <c r="O7748">
        <v>-300</v>
      </c>
    </row>
    <row r="7749" spans="1:15" x14ac:dyDescent="0.2">
      <c r="A7749">
        <v>0.945556640625</v>
      </c>
      <c r="B7749">
        <v>-124.002574819</v>
      </c>
      <c r="C7749">
        <v>-124.026864405</v>
      </c>
      <c r="D7749">
        <v>-124.032812806</v>
      </c>
      <c r="E7749">
        <v>-124.04284705800001</v>
      </c>
      <c r="F7749">
        <v>-124.064356985</v>
      </c>
      <c r="G7749">
        <v>-124.116723204</v>
      </c>
      <c r="H7749">
        <v>0</v>
      </c>
      <c r="I7749">
        <v>0.945556640625</v>
      </c>
      <c r="J7749">
        <v>-131.71771952899999</v>
      </c>
      <c r="K7749">
        <v>-236.07044607</v>
      </c>
      <c r="L7749">
        <v>-273.85460733399998</v>
      </c>
      <c r="M7749">
        <v>-245.22748780800001</v>
      </c>
      <c r="N7749">
        <v>-300</v>
      </c>
      <c r="O7749">
        <v>-300</v>
      </c>
    </row>
    <row r="7750" spans="1:15" x14ac:dyDescent="0.2">
      <c r="A7750">
        <v>0.94567871093800004</v>
      </c>
      <c r="B7750">
        <v>-124.280619763</v>
      </c>
      <c r="C7750">
        <v>-124.304926911</v>
      </c>
      <c r="D7750">
        <v>-124.310878626</v>
      </c>
      <c r="E7750">
        <v>-124.32091598700001</v>
      </c>
      <c r="F7750">
        <v>-124.342431803</v>
      </c>
      <c r="G7750">
        <v>-124.39481098900001</v>
      </c>
      <c r="H7750">
        <v>0</v>
      </c>
      <c r="I7750">
        <v>0.94567871093800004</v>
      </c>
      <c r="J7750">
        <v>-131.61159943300001</v>
      </c>
      <c r="K7750">
        <v>-234.53193782299999</v>
      </c>
      <c r="L7750">
        <v>-246.94827979499999</v>
      </c>
      <c r="M7750">
        <v>-244.74741596199999</v>
      </c>
      <c r="N7750">
        <v>-279.478266905</v>
      </c>
      <c r="O7750">
        <v>-279.47056692799998</v>
      </c>
    </row>
    <row r="7751" spans="1:15" x14ac:dyDescent="0.2">
      <c r="A7751">
        <v>0.94580078125</v>
      </c>
      <c r="B7751">
        <v>-124.57154162400001</v>
      </c>
      <c r="C7751">
        <v>-124.59586634</v>
      </c>
      <c r="D7751">
        <v>-124.60182137</v>
      </c>
      <c r="E7751">
        <v>-124.611861839</v>
      </c>
      <c r="F7751">
        <v>-124.63338354</v>
      </c>
      <c r="G7751">
        <v>-124.685775683</v>
      </c>
      <c r="H7751">
        <v>0</v>
      </c>
      <c r="I7751">
        <v>0.94580078125</v>
      </c>
      <c r="J7751">
        <v>-131.539255099</v>
      </c>
      <c r="K7751">
        <v>-241.76256992099999</v>
      </c>
      <c r="L7751">
        <v>-244.683072227</v>
      </c>
      <c r="M7751">
        <v>-245.917865522</v>
      </c>
      <c r="N7751">
        <v>-264.40602771800002</v>
      </c>
      <c r="O7751">
        <v>-300</v>
      </c>
    </row>
    <row r="7752" spans="1:15" x14ac:dyDescent="0.2">
      <c r="A7752">
        <v>0.94592285156199996</v>
      </c>
      <c r="B7752">
        <v>-124.87620567800001</v>
      </c>
      <c r="C7752">
        <v>-124.90054796699999</v>
      </c>
      <c r="D7752">
        <v>-124.906506312</v>
      </c>
      <c r="E7752">
        <v>-124.916549887</v>
      </c>
      <c r="F7752">
        <v>-124.93807747</v>
      </c>
      <c r="G7752">
        <v>-124.990482559</v>
      </c>
      <c r="H7752">
        <v>0</v>
      </c>
      <c r="I7752">
        <v>0.94592285156199996</v>
      </c>
      <c r="J7752">
        <v>-131.50252636499999</v>
      </c>
      <c r="K7752">
        <v>-229.13505131700001</v>
      </c>
      <c r="L7752">
        <v>-242.35984852300001</v>
      </c>
      <c r="M7752">
        <v>-246.53167055599999</v>
      </c>
      <c r="N7752">
        <v>-252.69650796400001</v>
      </c>
      <c r="O7752">
        <v>-300</v>
      </c>
    </row>
    <row r="7753" spans="1:15" x14ac:dyDescent="0.2">
      <c r="A7753">
        <v>0.946044921875</v>
      </c>
      <c r="B7753">
        <v>-125.195582075</v>
      </c>
      <c r="C7753">
        <v>-125.219941944</v>
      </c>
      <c r="D7753">
        <v>-125.225903604</v>
      </c>
      <c r="E7753">
        <v>-125.235950284</v>
      </c>
      <c r="F7753">
        <v>-125.257483744</v>
      </c>
      <c r="G7753">
        <v>-125.30990177</v>
      </c>
      <c r="H7753">
        <v>0</v>
      </c>
      <c r="I7753">
        <v>0.946044921875</v>
      </c>
      <c r="J7753">
        <v>-131.50317026900001</v>
      </c>
      <c r="K7753">
        <v>-239.89543317100001</v>
      </c>
      <c r="L7753">
        <v>-244.06785898000001</v>
      </c>
      <c r="M7753">
        <v>-244.73812730500001</v>
      </c>
      <c r="N7753">
        <v>-243.11747526299999</v>
      </c>
      <c r="O7753">
        <v>-300</v>
      </c>
    </row>
    <row r="7754" spans="1:15" x14ac:dyDescent="0.2">
      <c r="A7754">
        <v>0.94616699218800004</v>
      </c>
      <c r="B7754">
        <v>-125.530763194</v>
      </c>
      <c r="C7754">
        <v>-125.55514065</v>
      </c>
      <c r="D7754">
        <v>-125.56110562400001</v>
      </c>
      <c r="E7754">
        <v>-125.571155408</v>
      </c>
      <c r="F7754">
        <v>-125.592694743</v>
      </c>
      <c r="G7754">
        <v>-125.645125693</v>
      </c>
      <c r="H7754">
        <v>0</v>
      </c>
      <c r="I7754">
        <v>0.94616699218800004</v>
      </c>
      <c r="J7754">
        <v>-131.54270781299999</v>
      </c>
      <c r="K7754">
        <v>-227.06907282399999</v>
      </c>
      <c r="L7754">
        <v>-249.31531309600001</v>
      </c>
      <c r="M7754">
        <v>-241.86397671099999</v>
      </c>
      <c r="N7754">
        <v>-239.381952238</v>
      </c>
      <c r="O7754">
        <v>-300</v>
      </c>
    </row>
    <row r="7755" spans="1:15" x14ac:dyDescent="0.2">
      <c r="A7755">
        <v>0.9462890625</v>
      </c>
      <c r="B7755">
        <v>-125.882984749</v>
      </c>
      <c r="C7755">
        <v>-125.90737979799999</v>
      </c>
      <c r="D7755">
        <v>-125.913348086</v>
      </c>
      <c r="E7755">
        <v>-125.923400972</v>
      </c>
      <c r="F7755">
        <v>-125.94494617700001</v>
      </c>
      <c r="G7755">
        <v>-125.997390043</v>
      </c>
      <c r="H7755">
        <v>0</v>
      </c>
      <c r="I7755">
        <v>0.9462890625</v>
      </c>
      <c r="J7755">
        <v>-131.62240129400001</v>
      </c>
      <c r="K7755">
        <v>-236.211667207</v>
      </c>
      <c r="L7755">
        <v>-253.78871253599999</v>
      </c>
      <c r="M7755">
        <v>-239.99028181200001</v>
      </c>
      <c r="N7755">
        <v>-300</v>
      </c>
      <c r="O7755">
        <v>-300</v>
      </c>
    </row>
    <row r="7756" spans="1:15" x14ac:dyDescent="0.2">
      <c r="A7756">
        <v>0.94641113281199996</v>
      </c>
      <c r="B7756">
        <v>-126.25365167299999</v>
      </c>
      <c r="C7756">
        <v>-126.27806432</v>
      </c>
      <c r="D7756">
        <v>-126.284035923</v>
      </c>
      <c r="E7756">
        <v>-126.294091909</v>
      </c>
      <c r="F7756">
        <v>-126.315642981</v>
      </c>
      <c r="G7756">
        <v>-126.36809975200001</v>
      </c>
      <c r="H7756">
        <v>0</v>
      </c>
      <c r="I7756">
        <v>0.94641113281199996</v>
      </c>
      <c r="J7756">
        <v>-131.74338448099999</v>
      </c>
      <c r="K7756">
        <v>-229.13437598199999</v>
      </c>
      <c r="L7756">
        <v>-261.93121195100002</v>
      </c>
      <c r="M7756">
        <v>-240.136219044</v>
      </c>
      <c r="N7756">
        <v>-300</v>
      </c>
      <c r="O7756">
        <v>-300</v>
      </c>
    </row>
    <row r="7757" spans="1:15" x14ac:dyDescent="0.2">
      <c r="A7757">
        <v>0.946533203125</v>
      </c>
      <c r="B7757">
        <v>-126.64437015199999</v>
      </c>
      <c r="C7757">
        <v>-126.668800404</v>
      </c>
      <c r="D7757">
        <v>-126.67477532300001</v>
      </c>
      <c r="E7757">
        <v>-126.684834408</v>
      </c>
      <c r="F7757">
        <v>-126.706391342</v>
      </c>
      <c r="G7757">
        <v>-126.758861008</v>
      </c>
      <c r="H7757">
        <v>0</v>
      </c>
      <c r="I7757">
        <v>0.946533203125</v>
      </c>
      <c r="J7757">
        <v>-131.90689971899999</v>
      </c>
      <c r="K7757">
        <v>-226.51151098299999</v>
      </c>
      <c r="L7757">
        <v>-266.03605792600001</v>
      </c>
      <c r="M7757">
        <v>-243.057717225</v>
      </c>
      <c r="N7757">
        <v>-300</v>
      </c>
      <c r="O7757">
        <v>-300</v>
      </c>
    </row>
    <row r="7758" spans="1:15" x14ac:dyDescent="0.2">
      <c r="A7758">
        <v>0.94665527343800004</v>
      </c>
      <c r="B7758">
        <v>-127.05698763300001</v>
      </c>
      <c r="C7758">
        <v>-127.081435498</v>
      </c>
      <c r="D7758">
        <v>-127.087413731</v>
      </c>
      <c r="E7758">
        <v>-127.097475913</v>
      </c>
      <c r="F7758">
        <v>-127.119038707</v>
      </c>
      <c r="G7758">
        <v>-127.17152125699999</v>
      </c>
      <c r="H7758">
        <v>0</v>
      </c>
      <c r="I7758">
        <v>0.94665527343800004</v>
      </c>
      <c r="J7758">
        <v>-132.11454688200001</v>
      </c>
      <c r="K7758">
        <v>-223.072747983</v>
      </c>
      <c r="L7758">
        <v>-255.41468897600001</v>
      </c>
      <c r="M7758">
        <v>-250.052362082</v>
      </c>
      <c r="N7758">
        <v>-300</v>
      </c>
      <c r="O7758">
        <v>-300</v>
      </c>
    </row>
    <row r="7759" spans="1:15" x14ac:dyDescent="0.2">
      <c r="A7759">
        <v>0.94677734375</v>
      </c>
      <c r="B7759">
        <v>-127.493643319</v>
      </c>
      <c r="C7759">
        <v>-127.518108801</v>
      </c>
      <c r="D7759">
        <v>-127.52409034900001</v>
      </c>
      <c r="E7759">
        <v>-127.534155627</v>
      </c>
      <c r="F7759">
        <v>-127.55572427600001</v>
      </c>
      <c r="G7759">
        <v>-127.60821970000001</v>
      </c>
      <c r="H7759">
        <v>0</v>
      </c>
      <c r="I7759">
        <v>0.94677734375</v>
      </c>
      <c r="J7759">
        <v>-132.36844154400001</v>
      </c>
      <c r="K7759">
        <v>-231.306421094</v>
      </c>
      <c r="L7759">
        <v>-275.01161159700001</v>
      </c>
      <c r="M7759">
        <v>-258.99418052499999</v>
      </c>
      <c r="N7759">
        <v>-300</v>
      </c>
      <c r="O7759">
        <v>-300</v>
      </c>
    </row>
    <row r="7760" spans="1:15" x14ac:dyDescent="0.2">
      <c r="A7760">
        <v>0.94689941406199996</v>
      </c>
      <c r="B7760">
        <v>-127.956832621</v>
      </c>
      <c r="C7760">
        <v>-127.98131572699999</v>
      </c>
      <c r="D7760">
        <v>-127.98730059</v>
      </c>
      <c r="E7760">
        <v>-127.99736896100001</v>
      </c>
      <c r="F7760">
        <v>-128.018943463</v>
      </c>
      <c r="G7760">
        <v>-128.07145175100001</v>
      </c>
      <c r="H7760">
        <v>0</v>
      </c>
      <c r="I7760">
        <v>0.94689941406199996</v>
      </c>
      <c r="J7760">
        <v>-132.67121854499999</v>
      </c>
      <c r="K7760">
        <v>-224.285812738</v>
      </c>
      <c r="L7760">
        <v>-257.57862452500001</v>
      </c>
      <c r="M7760">
        <v>-250.62207726</v>
      </c>
      <c r="N7760">
        <v>-300</v>
      </c>
      <c r="O7760">
        <v>-300</v>
      </c>
    </row>
    <row r="7761" spans="1:15" x14ac:dyDescent="0.2">
      <c r="A7761">
        <v>0.947021484375</v>
      </c>
      <c r="B7761">
        <v>-128.449490502</v>
      </c>
      <c r="C7761">
        <v>-128.473991238</v>
      </c>
      <c r="D7761">
        <v>-128.47997941599999</v>
      </c>
      <c r="E7761">
        <v>-128.49005087899999</v>
      </c>
      <c r="F7761">
        <v>-128.51163122899999</v>
      </c>
      <c r="G7761">
        <v>-128.56415236999999</v>
      </c>
      <c r="H7761">
        <v>0</v>
      </c>
      <c r="I7761">
        <v>0.947021484375</v>
      </c>
      <c r="J7761">
        <v>-133.02588615400001</v>
      </c>
      <c r="K7761">
        <v>-226.09912894000001</v>
      </c>
      <c r="L7761">
        <v>-250.19267470099999</v>
      </c>
      <c r="M7761">
        <v>-247.26947357099999</v>
      </c>
      <c r="N7761">
        <v>-300</v>
      </c>
      <c r="O7761">
        <v>-300</v>
      </c>
    </row>
    <row r="7762" spans="1:15" x14ac:dyDescent="0.2">
      <c r="A7762">
        <v>0.94714355468800004</v>
      </c>
      <c r="B7762">
        <v>-128.97510072099999</v>
      </c>
      <c r="C7762">
        <v>-128.999619094</v>
      </c>
      <c r="D7762">
        <v>-129.00561058599999</v>
      </c>
      <c r="E7762">
        <v>-129.01568514100001</v>
      </c>
      <c r="F7762">
        <v>-129.037271336</v>
      </c>
      <c r="G7762">
        <v>-129.08980531899999</v>
      </c>
      <c r="H7762">
        <v>0</v>
      </c>
      <c r="I7762">
        <v>0.94714355468800004</v>
      </c>
      <c r="J7762">
        <v>-133.435603684</v>
      </c>
      <c r="K7762">
        <v>-219.680420645</v>
      </c>
      <c r="L7762">
        <v>-258.69292244299999</v>
      </c>
      <c r="M7762">
        <v>-267.29854261999998</v>
      </c>
      <c r="N7762">
        <v>-300</v>
      </c>
      <c r="O7762">
        <v>-300</v>
      </c>
    </row>
    <row r="7763" spans="1:15" x14ac:dyDescent="0.2">
      <c r="A7763">
        <v>0.947265625</v>
      </c>
      <c r="B7763">
        <v>-129.537841329</v>
      </c>
      <c r="C7763">
        <v>-129.56237734499999</v>
      </c>
      <c r="D7763">
        <v>-129.56837215100001</v>
      </c>
      <c r="E7763">
        <v>-129.578449796</v>
      </c>
      <c r="F7763">
        <v>-129.600041831</v>
      </c>
      <c r="G7763">
        <v>-129.652588646</v>
      </c>
      <c r="H7763">
        <v>0</v>
      </c>
      <c r="I7763">
        <v>0.947265625</v>
      </c>
      <c r="J7763">
        <v>-133.90349026499999</v>
      </c>
      <c r="K7763">
        <v>-235.07532082</v>
      </c>
      <c r="L7763">
        <v>-254.60246466500001</v>
      </c>
      <c r="M7763">
        <v>-300</v>
      </c>
      <c r="N7763">
        <v>-300</v>
      </c>
      <c r="O7763">
        <v>-300</v>
      </c>
    </row>
    <row r="7764" spans="1:15" x14ac:dyDescent="0.2">
      <c r="A7764">
        <v>0.94738769531199996</v>
      </c>
      <c r="B7764">
        <v>-130.14278184299999</v>
      </c>
      <c r="C7764">
        <v>-130.16733550699999</v>
      </c>
      <c r="D7764">
        <v>-130.17333362900001</v>
      </c>
      <c r="E7764">
        <v>-130.18341436200001</v>
      </c>
      <c r="F7764">
        <v>-130.20501223400001</v>
      </c>
      <c r="G7764">
        <v>-130.25757187100001</v>
      </c>
      <c r="H7764">
        <v>0</v>
      </c>
      <c r="I7764">
        <v>0.94738769531199996</v>
      </c>
      <c r="J7764">
        <v>-134.432556842</v>
      </c>
      <c r="K7764">
        <v>-219.07682879000001</v>
      </c>
      <c r="L7764">
        <v>-263.14750093800001</v>
      </c>
      <c r="M7764">
        <v>-300</v>
      </c>
      <c r="N7764">
        <v>-300</v>
      </c>
      <c r="O7764">
        <v>-300</v>
      </c>
    </row>
    <row r="7765" spans="1:15" x14ac:dyDescent="0.2">
      <c r="A7765">
        <v>0.947509765625</v>
      </c>
      <c r="B7765">
        <v>-130.796155852</v>
      </c>
      <c r="C7765">
        <v>-130.82072717200001</v>
      </c>
      <c r="D7765">
        <v>-130.826728608</v>
      </c>
      <c r="E7765">
        <v>-130.83681242700001</v>
      </c>
      <c r="F7765">
        <v>-130.85841613299999</v>
      </c>
      <c r="G7765">
        <v>-130.910988581</v>
      </c>
      <c r="H7765">
        <v>0</v>
      </c>
      <c r="I7765">
        <v>0.947509765625</v>
      </c>
      <c r="J7765">
        <v>-135.02579227699999</v>
      </c>
      <c r="K7765">
        <v>-240.662598049</v>
      </c>
      <c r="L7765">
        <v>-267.20794742999999</v>
      </c>
      <c r="M7765">
        <v>-300</v>
      </c>
      <c r="N7765">
        <v>-300</v>
      </c>
      <c r="O7765">
        <v>-300</v>
      </c>
    </row>
    <row r="7766" spans="1:15" x14ac:dyDescent="0.2">
      <c r="A7766">
        <v>0.94763183593800004</v>
      </c>
      <c r="B7766">
        <v>-131.50574655099999</v>
      </c>
      <c r="C7766">
        <v>-131.53033553200001</v>
      </c>
      <c r="D7766">
        <v>-131.536340284</v>
      </c>
      <c r="E7766">
        <v>-131.546427188</v>
      </c>
      <c r="F7766">
        <v>-131.56803672199999</v>
      </c>
      <c r="G7766">
        <v>-131.62062197200001</v>
      </c>
      <c r="H7766">
        <v>0</v>
      </c>
      <c r="I7766">
        <v>0.94763183593800004</v>
      </c>
      <c r="J7766">
        <v>-135.68635128400001</v>
      </c>
      <c r="K7766">
        <v>-219.92207282199999</v>
      </c>
      <c r="L7766">
        <v>-285.57764108399999</v>
      </c>
      <c r="M7766">
        <v>-300</v>
      </c>
      <c r="N7766">
        <v>-300</v>
      </c>
      <c r="O7766">
        <v>-300</v>
      </c>
    </row>
    <row r="7767" spans="1:15" x14ac:dyDescent="0.2">
      <c r="A7767">
        <v>0.94775390625</v>
      </c>
      <c r="B7767">
        <v>-132.28144645699999</v>
      </c>
      <c r="C7767">
        <v>-132.30605310600001</v>
      </c>
      <c r="D7767">
        <v>-132.312061172</v>
      </c>
      <c r="E7767">
        <v>-132.32215115899999</v>
      </c>
      <c r="F7767">
        <v>-132.34376652200001</v>
      </c>
      <c r="G7767">
        <v>-132.39636455999999</v>
      </c>
      <c r="H7767">
        <v>0</v>
      </c>
      <c r="I7767">
        <v>0.94775390625</v>
      </c>
      <c r="J7767">
        <v>-136.417720116</v>
      </c>
      <c r="K7767">
        <v>-249.05502475099999</v>
      </c>
      <c r="L7767">
        <v>-274.91564130699999</v>
      </c>
      <c r="M7767">
        <v>-300</v>
      </c>
      <c r="N7767">
        <v>-300</v>
      </c>
      <c r="O7767">
        <v>-300</v>
      </c>
    </row>
    <row r="7768" spans="1:15" x14ac:dyDescent="0.2">
      <c r="A7768">
        <v>0.94787597656199996</v>
      </c>
      <c r="B7768">
        <v>-133.136095211</v>
      </c>
      <c r="C7768">
        <v>-133.16071953400001</v>
      </c>
      <c r="D7768">
        <v>-133.166730914</v>
      </c>
      <c r="E7768">
        <v>-133.17682398299999</v>
      </c>
      <c r="F7768">
        <v>-133.19844516800001</v>
      </c>
      <c r="G7768">
        <v>-133.25105598799999</v>
      </c>
      <c r="H7768">
        <v>0</v>
      </c>
      <c r="I7768">
        <v>0.94787597656199996</v>
      </c>
      <c r="J7768">
        <v>-137.223703035</v>
      </c>
      <c r="K7768">
        <v>-216.778576079</v>
      </c>
      <c r="L7768">
        <v>-274.06817692599998</v>
      </c>
      <c r="M7768">
        <v>-300</v>
      </c>
      <c r="N7768">
        <v>-300</v>
      </c>
      <c r="O7768">
        <v>-300</v>
      </c>
    </row>
    <row r="7769" spans="1:15" x14ac:dyDescent="0.2">
      <c r="A7769">
        <v>0.947998046875</v>
      </c>
      <c r="B7769">
        <v>-134.08677972300001</v>
      </c>
      <c r="C7769">
        <v>-134.11142172699999</v>
      </c>
      <c r="D7769">
        <v>-134.11743642299999</v>
      </c>
      <c r="E7769">
        <v>-134.127532573</v>
      </c>
      <c r="F7769">
        <v>-134.149159575</v>
      </c>
      <c r="G7769">
        <v>-134.20178316400001</v>
      </c>
      <c r="H7769">
        <v>0</v>
      </c>
      <c r="I7769">
        <v>0.947998046875</v>
      </c>
      <c r="J7769">
        <v>-138.10808756399999</v>
      </c>
      <c r="K7769">
        <v>-221.45811142700001</v>
      </c>
      <c r="L7769">
        <v>-300</v>
      </c>
      <c r="M7769">
        <v>-300</v>
      </c>
      <c r="N7769">
        <v>-300</v>
      </c>
      <c r="O7769">
        <v>-300</v>
      </c>
    </row>
    <row r="7770" spans="1:15" x14ac:dyDescent="0.2">
      <c r="A7770">
        <v>0.94812011718800004</v>
      </c>
      <c r="B7770">
        <v>-135.156941265</v>
      </c>
      <c r="C7770">
        <v>-135.18160095499999</v>
      </c>
      <c r="D7770">
        <v>-135.18761896500001</v>
      </c>
      <c r="E7770">
        <v>-135.19771819299999</v>
      </c>
      <c r="F7770">
        <v>-135.21935101</v>
      </c>
      <c r="G7770">
        <v>-135.27198735900001</v>
      </c>
      <c r="H7770">
        <v>0</v>
      </c>
      <c r="I7770">
        <v>0.94812011718800004</v>
      </c>
      <c r="J7770">
        <v>-139.07388991799999</v>
      </c>
      <c r="K7770">
        <v>-222.205721764</v>
      </c>
      <c r="L7770">
        <v>-297.32128117000002</v>
      </c>
      <c r="M7770">
        <v>-300</v>
      </c>
      <c r="N7770">
        <v>-300</v>
      </c>
      <c r="O7770">
        <v>-300</v>
      </c>
    </row>
    <row r="7771" spans="1:15" x14ac:dyDescent="0.2">
      <c r="A7771">
        <v>0.9482421875</v>
      </c>
      <c r="B7771">
        <v>-136.37997679399999</v>
      </c>
      <c r="C7771">
        <v>-136.404654177</v>
      </c>
      <c r="D7771">
        <v>-136.41067550299999</v>
      </c>
      <c r="E7771">
        <v>-136.42077780599999</v>
      </c>
      <c r="F7771">
        <v>-136.44241643500001</v>
      </c>
      <c r="G7771">
        <v>-136.495065533</v>
      </c>
      <c r="H7771">
        <v>0</v>
      </c>
      <c r="I7771">
        <v>0.9482421875</v>
      </c>
      <c r="J7771">
        <v>-140.12211128199999</v>
      </c>
      <c r="K7771">
        <v>-223.889683684</v>
      </c>
      <c r="L7771">
        <v>-294.20001010099998</v>
      </c>
      <c r="M7771">
        <v>-290.12793530900001</v>
      </c>
      <c r="N7771">
        <v>-300</v>
      </c>
      <c r="O7771">
        <v>-300</v>
      </c>
    </row>
    <row r="7772" spans="1:15" x14ac:dyDescent="0.2">
      <c r="A7772">
        <v>0.94836425781199996</v>
      </c>
      <c r="B7772">
        <v>-137.80581953699999</v>
      </c>
      <c r="C7772">
        <v>-137.830514618</v>
      </c>
      <c r="D7772">
        <v>-137.83653925600001</v>
      </c>
      <c r="E7772">
        <v>-137.84664463799999</v>
      </c>
      <c r="F7772">
        <v>-137.86828907200001</v>
      </c>
      <c r="G7772">
        <v>-137.92095090999999</v>
      </c>
      <c r="H7772">
        <v>0</v>
      </c>
      <c r="I7772">
        <v>0.94836425781199996</v>
      </c>
      <c r="J7772">
        <v>-141.249903698</v>
      </c>
      <c r="K7772">
        <v>-225.547852984</v>
      </c>
      <c r="L7772">
        <v>-288.115451065</v>
      </c>
      <c r="M7772">
        <v>-285.44915964400002</v>
      </c>
      <c r="N7772">
        <v>-282.42695062899998</v>
      </c>
      <c r="O7772">
        <v>-300</v>
      </c>
    </row>
    <row r="7773" spans="1:15" x14ac:dyDescent="0.2">
      <c r="A7773">
        <v>0.948486328125</v>
      </c>
      <c r="B7773">
        <v>-139.51405394400001</v>
      </c>
      <c r="C7773">
        <v>-139.53876673100001</v>
      </c>
      <c r="D7773">
        <v>-139.544794685</v>
      </c>
      <c r="E7773">
        <v>-139.55490313799999</v>
      </c>
      <c r="F7773">
        <v>-139.576553381</v>
      </c>
      <c r="G7773">
        <v>-139.62922794299999</v>
      </c>
      <c r="H7773">
        <v>0</v>
      </c>
      <c r="I7773">
        <v>0.948486328125</v>
      </c>
      <c r="J7773">
        <v>-142.44792733099999</v>
      </c>
      <c r="K7773">
        <v>-235.913234136</v>
      </c>
      <c r="L7773">
        <v>-297.11769777299997</v>
      </c>
      <c r="M7773">
        <v>-300</v>
      </c>
      <c r="N7773">
        <v>-292.72376002999999</v>
      </c>
      <c r="O7773">
        <v>-300</v>
      </c>
    </row>
    <row r="7774" spans="1:15" x14ac:dyDescent="0.2">
      <c r="A7774">
        <v>0.94860839843800004</v>
      </c>
      <c r="B7774">
        <v>-141.64332842100001</v>
      </c>
      <c r="C7774">
        <v>-141.66805891800001</v>
      </c>
      <c r="D7774">
        <v>-141.67409018500001</v>
      </c>
      <c r="E7774">
        <v>-141.68420171299999</v>
      </c>
      <c r="F7774">
        <v>-141.705857753</v>
      </c>
      <c r="G7774">
        <v>-141.75854503299999</v>
      </c>
      <c r="H7774">
        <v>0</v>
      </c>
      <c r="I7774">
        <v>0.94860839843800004</v>
      </c>
      <c r="J7774">
        <v>-143.69652484299999</v>
      </c>
      <c r="K7774">
        <v>-214.28720524600001</v>
      </c>
      <c r="L7774">
        <v>-296.62567463699997</v>
      </c>
      <c r="M7774">
        <v>-300</v>
      </c>
      <c r="N7774">
        <v>-277.515897994</v>
      </c>
      <c r="O7774">
        <v>-300</v>
      </c>
    </row>
    <row r="7775" spans="1:15" x14ac:dyDescent="0.2">
      <c r="A7775">
        <v>0.94873046875</v>
      </c>
      <c r="B7775">
        <v>-144.469685766</v>
      </c>
      <c r="C7775">
        <v>-144.494433988</v>
      </c>
      <c r="D7775">
        <v>-144.50046857300001</v>
      </c>
      <c r="E7775">
        <v>-144.510583169</v>
      </c>
      <c r="F7775">
        <v>-144.53224500300001</v>
      </c>
      <c r="G7775">
        <v>-144.58494499099999</v>
      </c>
      <c r="H7775">
        <v>0</v>
      </c>
      <c r="I7775">
        <v>0.94873046875</v>
      </c>
      <c r="J7775">
        <v>-144.96033525000001</v>
      </c>
      <c r="K7775">
        <v>-218.72761503999999</v>
      </c>
      <c r="L7775">
        <v>-300</v>
      </c>
      <c r="M7775">
        <v>-288.34493850199999</v>
      </c>
      <c r="N7775">
        <v>-274.18016768199999</v>
      </c>
      <c r="O7775">
        <v>-300</v>
      </c>
    </row>
    <row r="7776" spans="1:15" x14ac:dyDescent="0.2">
      <c r="A7776">
        <v>0.94885253906199996</v>
      </c>
      <c r="B7776">
        <v>-148.682884825</v>
      </c>
      <c r="C7776">
        <v>-148.707650771</v>
      </c>
      <c r="D7776">
        <v>-148.71368866</v>
      </c>
      <c r="E7776">
        <v>-148.72380633500001</v>
      </c>
      <c r="F7776">
        <v>-148.74547396400001</v>
      </c>
      <c r="G7776">
        <v>-148.798186646</v>
      </c>
      <c r="H7776">
        <v>0</v>
      </c>
      <c r="I7776">
        <v>0.94885253906199996</v>
      </c>
      <c r="J7776">
        <v>-146.181587957</v>
      </c>
      <c r="K7776">
        <v>-215.53106088800001</v>
      </c>
      <c r="L7776">
        <v>-300</v>
      </c>
      <c r="M7776">
        <v>-278.37392732400002</v>
      </c>
      <c r="N7776">
        <v>-278.667002529</v>
      </c>
      <c r="O7776">
        <v>-277.42486675100002</v>
      </c>
    </row>
    <row r="7777" spans="1:15" x14ac:dyDescent="0.2">
      <c r="A7777">
        <v>0.948974609375</v>
      </c>
      <c r="B7777">
        <v>-157.16993136900001</v>
      </c>
      <c r="C7777">
        <v>-157.19471503400001</v>
      </c>
      <c r="D7777">
        <v>-157.20075625199999</v>
      </c>
      <c r="E7777">
        <v>-157.21087698599999</v>
      </c>
      <c r="F7777">
        <v>-157.23255039700001</v>
      </c>
      <c r="G7777">
        <v>-157.28527578200001</v>
      </c>
      <c r="H7777">
        <v>0</v>
      </c>
      <c r="I7777">
        <v>0.948974609375</v>
      </c>
      <c r="J7777">
        <v>-147.27435427099999</v>
      </c>
      <c r="K7777">
        <v>-215.68536188900001</v>
      </c>
      <c r="L7777">
        <v>-300</v>
      </c>
      <c r="M7777">
        <v>-278.76070404400002</v>
      </c>
      <c r="N7777">
        <v>-280.33203093399999</v>
      </c>
      <c r="O7777">
        <v>-298.52928755599999</v>
      </c>
    </row>
    <row r="7778" spans="1:15" x14ac:dyDescent="0.2">
      <c r="A7778">
        <v>0.94909667968800004</v>
      </c>
      <c r="B7778">
        <v>-160.85564830300001</v>
      </c>
      <c r="C7778">
        <v>-160.880449696</v>
      </c>
      <c r="D7778">
        <v>-160.88649422699999</v>
      </c>
      <c r="E7778">
        <v>-160.896618031</v>
      </c>
      <c r="F7778">
        <v>-160.918297228</v>
      </c>
      <c r="G7778">
        <v>-160.971035255</v>
      </c>
      <c r="H7778">
        <v>0</v>
      </c>
      <c r="I7778">
        <v>0.94909667968800004</v>
      </c>
      <c r="J7778">
        <v>-148.12590700800001</v>
      </c>
      <c r="K7778">
        <v>-213.31166462100001</v>
      </c>
      <c r="L7778">
        <v>-300</v>
      </c>
      <c r="M7778">
        <v>-300</v>
      </c>
      <c r="N7778">
        <v>-279.650026067</v>
      </c>
      <c r="O7778">
        <v>-300</v>
      </c>
    </row>
    <row r="7779" spans="1:15" x14ac:dyDescent="0.2">
      <c r="A7779">
        <v>0.94921875</v>
      </c>
      <c r="B7779">
        <v>-149.91614308699999</v>
      </c>
      <c r="C7779">
        <v>-149.940962222</v>
      </c>
      <c r="D7779">
        <v>-149.94701007699999</v>
      </c>
      <c r="E7779">
        <v>-149.957136951</v>
      </c>
      <c r="F7779">
        <v>-149.97882192700001</v>
      </c>
      <c r="G7779">
        <v>-150.03157263700001</v>
      </c>
      <c r="H7779">
        <v>0</v>
      </c>
      <c r="I7779">
        <v>0.94921875</v>
      </c>
      <c r="J7779">
        <v>-148.61442709599999</v>
      </c>
      <c r="K7779">
        <v>-208.040336131</v>
      </c>
      <c r="L7779">
        <v>-300</v>
      </c>
      <c r="M7779">
        <v>-300</v>
      </c>
      <c r="N7779">
        <v>-300</v>
      </c>
      <c r="O7779">
        <v>-300</v>
      </c>
    </row>
    <row r="7780" spans="1:15" x14ac:dyDescent="0.2">
      <c r="A7780">
        <v>0.94934082031199996</v>
      </c>
      <c r="B7780">
        <v>-145.233760249</v>
      </c>
      <c r="C7780">
        <v>-145.258597141</v>
      </c>
      <c r="D7780">
        <v>-145.26464830200001</v>
      </c>
      <c r="E7780">
        <v>-145.27477823500001</v>
      </c>
      <c r="F7780">
        <v>-145.29646899400001</v>
      </c>
      <c r="G7780">
        <v>-145.34923235599999</v>
      </c>
      <c r="H7780">
        <v>0</v>
      </c>
      <c r="I7780">
        <v>0.94934082031199996</v>
      </c>
      <c r="J7780">
        <v>-148.64633717000001</v>
      </c>
      <c r="K7780">
        <v>-224.14995075100001</v>
      </c>
      <c r="L7780">
        <v>-256.37027573099999</v>
      </c>
      <c r="M7780">
        <v>-300</v>
      </c>
      <c r="N7780">
        <v>-279.48437211999999</v>
      </c>
      <c r="O7780">
        <v>-300</v>
      </c>
    </row>
    <row r="7781" spans="1:15" x14ac:dyDescent="0.2">
      <c r="A7781">
        <v>0.949462890625</v>
      </c>
      <c r="B7781">
        <v>-142.215587021</v>
      </c>
      <c r="C7781">
        <v>-142.24044167100001</v>
      </c>
      <c r="D7781">
        <v>-142.24649614800001</v>
      </c>
      <c r="E7781">
        <v>-142.25662913799999</v>
      </c>
      <c r="F7781">
        <v>-142.27832566999999</v>
      </c>
      <c r="G7781">
        <v>-142.33110167800001</v>
      </c>
      <c r="H7781">
        <v>0</v>
      </c>
      <c r="I7781">
        <v>0.949462890625</v>
      </c>
      <c r="J7781">
        <v>-148.19663033399999</v>
      </c>
      <c r="K7781">
        <v>-212.90682300399999</v>
      </c>
      <c r="L7781">
        <v>-229.94593674699999</v>
      </c>
      <c r="M7781">
        <v>-276.95565428999998</v>
      </c>
      <c r="N7781">
        <v>-279.99297333800001</v>
      </c>
      <c r="O7781">
        <v>-298.15713702300002</v>
      </c>
    </row>
    <row r="7782" spans="1:15" x14ac:dyDescent="0.2">
      <c r="A7782">
        <v>0.94958496093800004</v>
      </c>
      <c r="B7782">
        <v>-139.98671015599999</v>
      </c>
      <c r="C7782">
        <v>-140.01158256799999</v>
      </c>
      <c r="D7782">
        <v>-140.01764036</v>
      </c>
      <c r="E7782">
        <v>-140.02777641</v>
      </c>
      <c r="F7782">
        <v>-140.04947871499999</v>
      </c>
      <c r="G7782">
        <v>-140.10226735399999</v>
      </c>
      <c r="H7782">
        <v>0</v>
      </c>
      <c r="I7782">
        <v>0.94958496093800004</v>
      </c>
      <c r="J7782">
        <v>-147.321361822</v>
      </c>
      <c r="K7782">
        <v>-221.240544521</v>
      </c>
      <c r="L7782">
        <v>-215.89985122799999</v>
      </c>
      <c r="M7782">
        <v>-275.58325651000001</v>
      </c>
      <c r="N7782">
        <v>-278.17282787400001</v>
      </c>
      <c r="O7782">
        <v>-276.92393696900001</v>
      </c>
    </row>
    <row r="7783" spans="1:15" x14ac:dyDescent="0.2">
      <c r="A7783">
        <v>0.94970703125</v>
      </c>
      <c r="B7783">
        <v>-138.22074413999999</v>
      </c>
      <c r="C7783">
        <v>-138.24563432299999</v>
      </c>
      <c r="D7783">
        <v>-138.25169542699999</v>
      </c>
      <c r="E7783">
        <v>-138.26183453600001</v>
      </c>
      <c r="F7783">
        <v>-138.28354260699999</v>
      </c>
      <c r="G7783">
        <v>-138.33634386899999</v>
      </c>
      <c r="H7783">
        <v>0</v>
      </c>
      <c r="I7783">
        <v>0.94970703125</v>
      </c>
      <c r="J7783">
        <v>-146.131342007</v>
      </c>
      <c r="K7783">
        <v>-205.08302367300001</v>
      </c>
      <c r="L7783">
        <v>-209.65116077100001</v>
      </c>
      <c r="M7783">
        <v>-284.436553027</v>
      </c>
      <c r="N7783">
        <v>-273.52176611300001</v>
      </c>
      <c r="O7783">
        <v>-300</v>
      </c>
    </row>
    <row r="7784" spans="1:15" x14ac:dyDescent="0.2">
      <c r="A7784">
        <v>0.94982910156199996</v>
      </c>
      <c r="B7784">
        <v>-136.75969772299999</v>
      </c>
      <c r="C7784">
        <v>-136.78460567900001</v>
      </c>
      <c r="D7784">
        <v>-136.790670097</v>
      </c>
      <c r="E7784">
        <v>-136.800812264</v>
      </c>
      <c r="F7784">
        <v>-136.82252609899999</v>
      </c>
      <c r="G7784">
        <v>-136.87533997200001</v>
      </c>
      <c r="H7784">
        <v>0</v>
      </c>
      <c r="I7784">
        <v>0.94982910156199996</v>
      </c>
      <c r="J7784">
        <v>-144.750550395</v>
      </c>
      <c r="K7784">
        <v>-208.11356937799999</v>
      </c>
      <c r="L7784">
        <v>-209.176045147</v>
      </c>
      <c r="M7784">
        <v>-295.67098508100003</v>
      </c>
      <c r="N7784">
        <v>-276.695653134</v>
      </c>
      <c r="O7784">
        <v>-300</v>
      </c>
    </row>
    <row r="7785" spans="1:15" x14ac:dyDescent="0.2">
      <c r="A7785">
        <v>0.949951171875</v>
      </c>
      <c r="B7785">
        <v>-135.514963115</v>
      </c>
      <c r="C7785">
        <v>-135.539888851</v>
      </c>
      <c r="D7785">
        <v>-135.54595658299999</v>
      </c>
      <c r="E7785">
        <v>-135.556101805</v>
      </c>
      <c r="F7785">
        <v>-135.57782139700001</v>
      </c>
      <c r="G7785">
        <v>-135.63064787299999</v>
      </c>
      <c r="H7785">
        <v>0</v>
      </c>
      <c r="I7785">
        <v>0.949951171875</v>
      </c>
      <c r="J7785">
        <v>-143.28741369799999</v>
      </c>
      <c r="K7785">
        <v>-213.053376036</v>
      </c>
      <c r="L7785">
        <v>-212.742711902</v>
      </c>
      <c r="M7785">
        <v>-300</v>
      </c>
      <c r="N7785">
        <v>-291.76173043300003</v>
      </c>
      <c r="O7785">
        <v>-300</v>
      </c>
    </row>
    <row r="7786" spans="1:15" x14ac:dyDescent="0.2">
      <c r="A7786">
        <v>0.95007324218800004</v>
      </c>
      <c r="B7786">
        <v>-134.431830112</v>
      </c>
      <c r="C7786">
        <v>-134.456773634</v>
      </c>
      <c r="D7786">
        <v>-134.462844682</v>
      </c>
      <c r="E7786">
        <v>-134.472992957</v>
      </c>
      <c r="F7786">
        <v>-134.494718304</v>
      </c>
      <c r="G7786">
        <v>-134.54755737100001</v>
      </c>
      <c r="H7786">
        <v>0</v>
      </c>
      <c r="I7786">
        <v>0.95007324218800004</v>
      </c>
      <c r="J7786">
        <v>-141.82614595800001</v>
      </c>
      <c r="K7786">
        <v>-208.23024443099999</v>
      </c>
      <c r="L7786">
        <v>-217.92338464400001</v>
      </c>
      <c r="M7786">
        <v>-277.08208391599999</v>
      </c>
      <c r="N7786">
        <v>-281.276197002</v>
      </c>
      <c r="O7786">
        <v>-300</v>
      </c>
    </row>
    <row r="7787" spans="1:15" x14ac:dyDescent="0.2">
      <c r="A7787">
        <v>0.9501953125</v>
      </c>
      <c r="B7787">
        <v>-133.474135424</v>
      </c>
      <c r="C7787">
        <v>-133.49909674</v>
      </c>
      <c r="D7787">
        <v>-133.50517110199999</v>
      </c>
      <c r="E7787">
        <v>-133.51532243</v>
      </c>
      <c r="F7787">
        <v>-133.537053528</v>
      </c>
      <c r="G7787">
        <v>-133.58990517699999</v>
      </c>
      <c r="H7787">
        <v>0</v>
      </c>
      <c r="I7787">
        <v>0.9501953125</v>
      </c>
      <c r="J7787">
        <v>-140.43028031099999</v>
      </c>
      <c r="K7787">
        <v>-230.99915758500001</v>
      </c>
      <c r="L7787">
        <v>-219.89016468299999</v>
      </c>
      <c r="M7787">
        <v>-279.61856513800001</v>
      </c>
      <c r="N7787">
        <v>-300</v>
      </c>
      <c r="O7787">
        <v>-300</v>
      </c>
    </row>
    <row r="7788" spans="1:15" x14ac:dyDescent="0.2">
      <c r="A7788">
        <v>0.95031738281199996</v>
      </c>
      <c r="B7788">
        <v>-132.616724371</v>
      </c>
      <c r="C7788">
        <v>-132.64170348600001</v>
      </c>
      <c r="D7788">
        <v>-132.64778116400001</v>
      </c>
      <c r="E7788">
        <v>-132.65793554199999</v>
      </c>
      <c r="F7788">
        <v>-132.67967238700001</v>
      </c>
      <c r="G7788">
        <v>-132.732536606</v>
      </c>
      <c r="H7788">
        <v>0</v>
      </c>
      <c r="I7788">
        <v>0.95031738281199996</v>
      </c>
      <c r="J7788">
        <v>-139.14949688900001</v>
      </c>
      <c r="K7788">
        <v>-214.72424645000001</v>
      </c>
      <c r="L7788">
        <v>-215.865693695</v>
      </c>
      <c r="M7788">
        <v>-289.91506225699999</v>
      </c>
      <c r="N7788">
        <v>-300</v>
      </c>
      <c r="O7788">
        <v>-300</v>
      </c>
    </row>
    <row r="7789" spans="1:15" x14ac:dyDescent="0.2">
      <c r="A7789">
        <v>0.950439453125</v>
      </c>
      <c r="B7789">
        <v>-131.84139164199999</v>
      </c>
      <c r="C7789">
        <v>-131.86638856299999</v>
      </c>
      <c r="D7789">
        <v>-131.87246955399999</v>
      </c>
      <c r="E7789">
        <v>-131.88262698200001</v>
      </c>
      <c r="F7789">
        <v>-131.90436957099999</v>
      </c>
      <c r="G7789">
        <v>-131.95724634800001</v>
      </c>
      <c r="H7789">
        <v>0</v>
      </c>
      <c r="I7789">
        <v>0.950439453125</v>
      </c>
      <c r="J7789">
        <v>-138.025205207</v>
      </c>
      <c r="K7789">
        <v>-211.831773094</v>
      </c>
      <c r="L7789">
        <v>-210.66770396999999</v>
      </c>
      <c r="M7789">
        <v>-294.66108355300003</v>
      </c>
      <c r="N7789">
        <v>-300</v>
      </c>
      <c r="O7789">
        <v>-300</v>
      </c>
    </row>
    <row r="7790" spans="1:15" x14ac:dyDescent="0.2">
      <c r="A7790">
        <v>0.95056152343800004</v>
      </c>
      <c r="B7790">
        <v>-131.13453614700001</v>
      </c>
      <c r="C7790">
        <v>-131.15955088000001</v>
      </c>
      <c r="D7790">
        <v>-131.16563518500001</v>
      </c>
      <c r="E7790">
        <v>-131.17579566000001</v>
      </c>
      <c r="F7790">
        <v>-131.19754399000001</v>
      </c>
      <c r="G7790">
        <v>-131.25043331500001</v>
      </c>
      <c r="H7790">
        <v>0</v>
      </c>
      <c r="I7790">
        <v>0.95056152343800004</v>
      </c>
      <c r="J7790">
        <v>-137.093850543</v>
      </c>
      <c r="K7790">
        <v>-205.84717798099999</v>
      </c>
      <c r="L7790">
        <v>-206.57583853700001</v>
      </c>
      <c r="M7790">
        <v>-300</v>
      </c>
      <c r="N7790">
        <v>-300</v>
      </c>
      <c r="O7790">
        <v>-300</v>
      </c>
    </row>
    <row r="7791" spans="1:15" x14ac:dyDescent="0.2">
      <c r="A7791">
        <v>0.95068359375</v>
      </c>
      <c r="B7791">
        <v>-130.48572863000001</v>
      </c>
      <c r="C7791">
        <v>-130.51076118099999</v>
      </c>
      <c r="D7791">
        <v>-130.51684879999999</v>
      </c>
      <c r="E7791">
        <v>-130.52701232199999</v>
      </c>
      <c r="F7791">
        <v>-130.54876638799999</v>
      </c>
      <c r="G7791">
        <v>-130.60166825100001</v>
      </c>
      <c r="H7791">
        <v>0</v>
      </c>
      <c r="I7791">
        <v>0.95068359375</v>
      </c>
      <c r="J7791">
        <v>-136.388475242</v>
      </c>
      <c r="K7791">
        <v>-222.82282407299999</v>
      </c>
      <c r="L7791">
        <v>-203.65994808400001</v>
      </c>
      <c r="M7791">
        <v>-300</v>
      </c>
      <c r="N7791">
        <v>-300</v>
      </c>
      <c r="O7791">
        <v>-300</v>
      </c>
    </row>
    <row r="7792" spans="1:15" x14ac:dyDescent="0.2">
      <c r="A7792">
        <v>0.95080566406199996</v>
      </c>
      <c r="B7792">
        <v>-129.886796358</v>
      </c>
      <c r="C7792">
        <v>-129.911846733</v>
      </c>
      <c r="D7792">
        <v>-129.91793766800001</v>
      </c>
      <c r="E7792">
        <v>-129.92810423399999</v>
      </c>
      <c r="F7792">
        <v>-129.949864031</v>
      </c>
      <c r="G7792">
        <v>-130.002778423</v>
      </c>
      <c r="H7792">
        <v>0</v>
      </c>
      <c r="I7792">
        <v>0.95080566406199996</v>
      </c>
      <c r="J7792">
        <v>-135.93937748799999</v>
      </c>
      <c r="K7792">
        <v>-210.25943612</v>
      </c>
      <c r="L7792">
        <v>-201.717025482</v>
      </c>
      <c r="M7792">
        <v>-300</v>
      </c>
      <c r="N7792">
        <v>-300</v>
      </c>
      <c r="O7792">
        <v>-300</v>
      </c>
    </row>
    <row r="7793" spans="1:15" x14ac:dyDescent="0.2">
      <c r="A7793">
        <v>0.950927734375</v>
      </c>
      <c r="B7793">
        <v>-129.331215899</v>
      </c>
      <c r="C7793">
        <v>-129.35628410499999</v>
      </c>
      <c r="D7793">
        <v>-129.362378353</v>
      </c>
      <c r="E7793">
        <v>-129.37254796299999</v>
      </c>
      <c r="F7793">
        <v>-129.39431348799999</v>
      </c>
      <c r="G7793">
        <v>-129.447240397</v>
      </c>
      <c r="H7793">
        <v>0</v>
      </c>
      <c r="I7793">
        <v>0.950927734375</v>
      </c>
      <c r="J7793">
        <v>-135.77450429999999</v>
      </c>
      <c r="K7793">
        <v>-219.04597317400001</v>
      </c>
      <c r="L7793">
        <v>-200.56054019699999</v>
      </c>
      <c r="M7793">
        <v>-300</v>
      </c>
      <c r="N7793">
        <v>-300</v>
      </c>
      <c r="O7793">
        <v>-300</v>
      </c>
    </row>
    <row r="7794" spans="1:15" x14ac:dyDescent="0.2">
      <c r="A7794">
        <v>0.95104980468800004</v>
      </c>
      <c r="B7794">
        <v>-128.81369735199999</v>
      </c>
      <c r="C7794">
        <v>-128.83878339500001</v>
      </c>
      <c r="D7794">
        <v>-128.844880958</v>
      </c>
      <c r="E7794">
        <v>-128.85505360799999</v>
      </c>
      <c r="F7794">
        <v>-128.87682485900001</v>
      </c>
      <c r="G7794">
        <v>-128.92976427299999</v>
      </c>
      <c r="H7794">
        <v>0</v>
      </c>
      <c r="I7794">
        <v>0.95104980468800004</v>
      </c>
      <c r="J7794">
        <v>-135.91991577600001</v>
      </c>
      <c r="K7794">
        <v>-203.697053297</v>
      </c>
      <c r="L7794">
        <v>-200.066552003</v>
      </c>
      <c r="M7794">
        <v>-300</v>
      </c>
      <c r="N7794">
        <v>-300</v>
      </c>
      <c r="O7794">
        <v>-300</v>
      </c>
    </row>
    <row r="7795" spans="1:15" x14ac:dyDescent="0.2">
      <c r="A7795">
        <v>0.951171875</v>
      </c>
      <c r="B7795">
        <v>-128.32989188799999</v>
      </c>
      <c r="C7795">
        <v>-128.35499577300001</v>
      </c>
      <c r="D7795">
        <v>-128.361096651</v>
      </c>
      <c r="E7795">
        <v>-128.37127233999999</v>
      </c>
      <c r="F7795">
        <v>-128.39304931199999</v>
      </c>
      <c r="G7795">
        <v>-128.44600122200001</v>
      </c>
      <c r="H7795">
        <v>0</v>
      </c>
      <c r="I7795">
        <v>0.951171875</v>
      </c>
      <c r="J7795">
        <v>-136.40043693999999</v>
      </c>
      <c r="K7795">
        <v>-211.179320687</v>
      </c>
      <c r="L7795">
        <v>-200.14307321699999</v>
      </c>
      <c r="M7795">
        <v>-300</v>
      </c>
      <c r="N7795">
        <v>-300</v>
      </c>
      <c r="O7795">
        <v>-300</v>
      </c>
    </row>
    <row r="7796" spans="1:15" x14ac:dyDescent="0.2">
      <c r="A7796">
        <v>0.95129394531199996</v>
      </c>
      <c r="B7796">
        <v>-127.876181137</v>
      </c>
      <c r="C7796">
        <v>-127.901302871</v>
      </c>
      <c r="D7796">
        <v>-127.90740706299999</v>
      </c>
      <c r="E7796">
        <v>-127.91758579099999</v>
      </c>
      <c r="F7796">
        <v>-127.939368481</v>
      </c>
      <c r="G7796">
        <v>-127.992332875</v>
      </c>
      <c r="H7796">
        <v>0</v>
      </c>
      <c r="I7796">
        <v>0.95129394531199996</v>
      </c>
      <c r="J7796">
        <v>-137.24050308</v>
      </c>
      <c r="K7796">
        <v>-205.20428195900001</v>
      </c>
      <c r="L7796">
        <v>-200.69950519899999</v>
      </c>
      <c r="M7796">
        <v>-217.923170247</v>
      </c>
      <c r="N7796">
        <v>-300</v>
      </c>
      <c r="O7796">
        <v>-300</v>
      </c>
    </row>
    <row r="7797" spans="1:15" x14ac:dyDescent="0.2">
      <c r="A7797">
        <v>0.951416015625</v>
      </c>
      <c r="B7797">
        <v>-127.449522413</v>
      </c>
      <c r="C7797">
        <v>-127.47466200300001</v>
      </c>
      <c r="D7797">
        <v>-127.48076951</v>
      </c>
      <c r="E7797">
        <v>-127.490951274</v>
      </c>
      <c r="F7797">
        <v>-127.512739677</v>
      </c>
      <c r="G7797">
        <v>-127.56571654699999</v>
      </c>
      <c r="H7797">
        <v>0</v>
      </c>
      <c r="I7797">
        <v>0.951416015625</v>
      </c>
      <c r="J7797">
        <v>-138.46517633100001</v>
      </c>
      <c r="K7797">
        <v>-206.94174673699999</v>
      </c>
      <c r="L7797">
        <v>-201.64836233400001</v>
      </c>
      <c r="M7797">
        <v>-199.75008376900001</v>
      </c>
      <c r="N7797">
        <v>-300</v>
      </c>
      <c r="O7797">
        <v>-300</v>
      </c>
    </row>
    <row r="7798" spans="1:15" x14ac:dyDescent="0.2">
      <c r="A7798">
        <v>0.95153808593800004</v>
      </c>
      <c r="B7798">
        <v>-127.047332884</v>
      </c>
      <c r="C7798">
        <v>-127.072490336</v>
      </c>
      <c r="D7798">
        <v>-127.07860115699999</v>
      </c>
      <c r="E7798">
        <v>-127.088785956</v>
      </c>
      <c r="F7798">
        <v>-127.110580068</v>
      </c>
      <c r="G7798">
        <v>-127.16356940199999</v>
      </c>
      <c r="H7798">
        <v>0</v>
      </c>
      <c r="I7798">
        <v>0.95153808593800004</v>
      </c>
      <c r="J7798">
        <v>-140.101330136</v>
      </c>
      <c r="K7798">
        <v>-205.56592763</v>
      </c>
      <c r="L7798">
        <v>-202.833348043</v>
      </c>
      <c r="M7798">
        <v>-199.20059752200001</v>
      </c>
      <c r="N7798">
        <v>-300</v>
      </c>
      <c r="O7798">
        <v>-300</v>
      </c>
    </row>
    <row r="7799" spans="1:15" x14ac:dyDescent="0.2">
      <c r="A7799">
        <v>0.95166015625</v>
      </c>
      <c r="B7799">
        <v>-126.667401494</v>
      </c>
      <c r="C7799">
        <v>-126.69257681400001</v>
      </c>
      <c r="D7799">
        <v>-126.698690949</v>
      </c>
      <c r="E7799">
        <v>-126.708878782</v>
      </c>
      <c r="F7799">
        <v>-126.7306786</v>
      </c>
      <c r="G7799">
        <v>-126.783680386</v>
      </c>
      <c r="H7799">
        <v>0</v>
      </c>
      <c r="I7799">
        <v>0.95166015625</v>
      </c>
      <c r="J7799">
        <v>-142.17904041200001</v>
      </c>
      <c r="K7799">
        <v>-201.896394345</v>
      </c>
      <c r="L7799">
        <v>-204.047381884</v>
      </c>
      <c r="M7799">
        <v>-203.23591876399999</v>
      </c>
      <c r="N7799">
        <v>-300</v>
      </c>
      <c r="O7799">
        <v>-300</v>
      </c>
    </row>
    <row r="7800" spans="1:15" x14ac:dyDescent="0.2">
      <c r="A7800">
        <v>0.95178222656199996</v>
      </c>
      <c r="B7800">
        <v>-126.307821029</v>
      </c>
      <c r="C7800">
        <v>-126.33301422300001</v>
      </c>
      <c r="D7800">
        <v>-126.339131673</v>
      </c>
      <c r="E7800">
        <v>-126.34932253700001</v>
      </c>
      <c r="F7800">
        <v>-126.37112805700001</v>
      </c>
      <c r="G7800">
        <v>-126.42414228600001</v>
      </c>
      <c r="H7800">
        <v>0</v>
      </c>
      <c r="I7800">
        <v>0.95178222656199996</v>
      </c>
      <c r="J7800">
        <v>-144.73328056700001</v>
      </c>
      <c r="K7800">
        <v>-214.574471405</v>
      </c>
      <c r="L7800">
        <v>-204.99214305800001</v>
      </c>
      <c r="M7800">
        <v>-207.68392035900001</v>
      </c>
      <c r="N7800">
        <v>-300</v>
      </c>
      <c r="O7800">
        <v>-300</v>
      </c>
    </row>
    <row r="7801" spans="1:15" x14ac:dyDescent="0.2">
      <c r="A7801">
        <v>0.951904296875</v>
      </c>
      <c r="B7801">
        <v>-125.96693503</v>
      </c>
      <c r="C7801">
        <v>-125.992146105</v>
      </c>
      <c r="D7801">
        <v>-125.99826686999999</v>
      </c>
      <c r="E7801">
        <v>-126.00846076400001</v>
      </c>
      <c r="F7801">
        <v>-126.03027198300001</v>
      </c>
      <c r="G7801">
        <v>-126.08329864300001</v>
      </c>
      <c r="H7801">
        <v>0</v>
      </c>
      <c r="I7801">
        <v>0.951904296875</v>
      </c>
      <c r="J7801">
        <v>-147.80610004299999</v>
      </c>
      <c r="K7801">
        <v>-200.361905656</v>
      </c>
      <c r="L7801">
        <v>-205.410570463</v>
      </c>
      <c r="M7801">
        <v>-212.56460574299999</v>
      </c>
      <c r="N7801">
        <v>-300</v>
      </c>
      <c r="O7801">
        <v>-300</v>
      </c>
    </row>
    <row r="7802" spans="1:15" x14ac:dyDescent="0.2">
      <c r="A7802">
        <v>0.95202636718800004</v>
      </c>
      <c r="B7802">
        <v>-125.643295831</v>
      </c>
      <c r="C7802">
        <v>-125.668524793</v>
      </c>
      <c r="D7802">
        <v>-125.674648871</v>
      </c>
      <c r="E7802">
        <v>-125.68484579299999</v>
      </c>
      <c r="F7802">
        <v>-125.706662708</v>
      </c>
      <c r="G7802">
        <v>-125.759701789</v>
      </c>
      <c r="H7802">
        <v>0</v>
      </c>
      <c r="I7802">
        <v>0.95202636718800004</v>
      </c>
      <c r="J7802">
        <v>-151.449596996</v>
      </c>
      <c r="K7802">
        <v>-210.23484943599999</v>
      </c>
      <c r="L7802">
        <v>-205.23266638499999</v>
      </c>
      <c r="M7802">
        <v>-217.96953328699999</v>
      </c>
      <c r="N7802">
        <v>-300</v>
      </c>
      <c r="O7802">
        <v>-300</v>
      </c>
    </row>
    <row r="7803" spans="1:15" x14ac:dyDescent="0.2">
      <c r="A7803">
        <v>0.9521484375</v>
      </c>
      <c r="B7803">
        <v>-125.33563102399999</v>
      </c>
      <c r="C7803">
        <v>-125.360877878</v>
      </c>
      <c r="D7803">
        <v>-125.367005271</v>
      </c>
      <c r="E7803">
        <v>-125.377205221</v>
      </c>
      <c r="F7803">
        <v>-125.39902782599999</v>
      </c>
      <c r="G7803">
        <v>-125.452079318</v>
      </c>
      <c r="H7803">
        <v>0</v>
      </c>
      <c r="I7803">
        <v>0.9521484375</v>
      </c>
      <c r="J7803">
        <v>-155.73023159499999</v>
      </c>
      <c r="K7803">
        <v>-202.83465528900001</v>
      </c>
      <c r="L7803">
        <v>-204.632059295</v>
      </c>
      <c r="M7803">
        <v>-224.02180284299999</v>
      </c>
      <c r="N7803">
        <v>-300</v>
      </c>
      <c r="O7803">
        <v>-300</v>
      </c>
    </row>
    <row r="7804" spans="1:15" x14ac:dyDescent="0.2">
      <c r="A7804">
        <v>0.95227050781199996</v>
      </c>
      <c r="B7804">
        <v>-125.04281641599999</v>
      </c>
      <c r="C7804">
        <v>-125.068081169</v>
      </c>
      <c r="D7804">
        <v>-125.07421187600001</v>
      </c>
      <c r="E7804">
        <v>-125.08441485100001</v>
      </c>
      <c r="F7804">
        <v>-125.106243143</v>
      </c>
      <c r="G7804">
        <v>-125.159307035</v>
      </c>
      <c r="H7804">
        <v>0</v>
      </c>
      <c r="I7804">
        <v>0.95227050781199996</v>
      </c>
      <c r="J7804">
        <v>-160.735492198</v>
      </c>
      <c r="K7804">
        <v>-205.890811743</v>
      </c>
      <c r="L7804">
        <v>-203.92714151000001</v>
      </c>
      <c r="M7804">
        <v>-230.893810868</v>
      </c>
      <c r="N7804">
        <v>-235.26577204099999</v>
      </c>
      <c r="O7804">
        <v>-300</v>
      </c>
    </row>
    <row r="7805" spans="1:15" x14ac:dyDescent="0.2">
      <c r="A7805">
        <v>0.952392578125</v>
      </c>
      <c r="B7805">
        <v>-124.763854008</v>
      </c>
      <c r="C7805">
        <v>-124.78913666699999</v>
      </c>
      <c r="D7805">
        <v>-124.79527068900001</v>
      </c>
      <c r="E7805">
        <v>-124.805476688</v>
      </c>
      <c r="F7805">
        <v>-124.827310662</v>
      </c>
      <c r="G7805">
        <v>-124.88038694399999</v>
      </c>
      <c r="H7805">
        <v>0</v>
      </c>
      <c r="I7805">
        <v>0.952392578125</v>
      </c>
      <c r="J7805">
        <v>-166.584931555</v>
      </c>
      <c r="K7805">
        <v>-205.23047632199999</v>
      </c>
      <c r="L7805">
        <v>-203.39558555900001</v>
      </c>
      <c r="M7805">
        <v>-238.83886388499999</v>
      </c>
      <c r="N7805">
        <v>-238.836400137</v>
      </c>
      <c r="O7805">
        <v>-300</v>
      </c>
    </row>
    <row r="7806" spans="1:15" x14ac:dyDescent="0.2">
      <c r="A7806">
        <v>0.95251464843800004</v>
      </c>
      <c r="B7806">
        <v>-124.497853936</v>
      </c>
      <c r="C7806">
        <v>-124.523154507</v>
      </c>
      <c r="D7806">
        <v>-124.52929184200001</v>
      </c>
      <c r="E7806">
        <v>-124.539500863</v>
      </c>
      <c r="F7806">
        <v>-124.56134051799999</v>
      </c>
      <c r="G7806">
        <v>-124.61442917700001</v>
      </c>
      <c r="H7806">
        <v>0</v>
      </c>
      <c r="I7806">
        <v>0.95251464843800004</v>
      </c>
      <c r="J7806">
        <v>-173.44999573499999</v>
      </c>
      <c r="K7806">
        <v>-202.31140125900001</v>
      </c>
      <c r="L7806">
        <v>-203.27552591</v>
      </c>
      <c r="M7806">
        <v>-248.251365104</v>
      </c>
      <c r="N7806">
        <v>-248.25086382999999</v>
      </c>
      <c r="O7806">
        <v>-300</v>
      </c>
    </row>
    <row r="7807" spans="1:15" x14ac:dyDescent="0.2">
      <c r="A7807">
        <v>0.95263671875</v>
      </c>
      <c r="B7807">
        <v>-124.244019525</v>
      </c>
      <c r="C7807">
        <v>-124.269338015</v>
      </c>
      <c r="D7807">
        <v>-124.275478664</v>
      </c>
      <c r="E7807">
        <v>-124.285690706</v>
      </c>
      <c r="F7807">
        <v>-124.307536036</v>
      </c>
      <c r="G7807">
        <v>-124.360637064</v>
      </c>
      <c r="H7807">
        <v>0</v>
      </c>
      <c r="I7807">
        <v>0.95263671875</v>
      </c>
      <c r="J7807">
        <v>-181.59361514</v>
      </c>
      <c r="K7807">
        <v>-232.24891647499999</v>
      </c>
      <c r="L7807">
        <v>-203.754444025</v>
      </c>
      <c r="M7807">
        <v>-259.791884412</v>
      </c>
      <c r="N7807">
        <v>-259.79455202000003</v>
      </c>
      <c r="O7807">
        <v>-300</v>
      </c>
    </row>
    <row r="7808" spans="1:15" x14ac:dyDescent="0.2">
      <c r="A7808">
        <v>0.95275878906199996</v>
      </c>
      <c r="B7808">
        <v>-124.001634862</v>
      </c>
      <c r="C7808">
        <v>-124.026971276</v>
      </c>
      <c r="D7808">
        <v>-124.03311524</v>
      </c>
      <c r="E7808">
        <v>-124.043330301</v>
      </c>
      <c r="F7808">
        <v>-124.065181302</v>
      </c>
      <c r="G7808">
        <v>-124.118294687</v>
      </c>
      <c r="H7808">
        <v>0</v>
      </c>
      <c r="I7808">
        <v>0.95275878906199996</v>
      </c>
      <c r="J7808">
        <v>-191.461876082</v>
      </c>
      <c r="K7808">
        <v>-209.35295802100001</v>
      </c>
      <c r="L7808">
        <v>-205.08243459600001</v>
      </c>
      <c r="M7808">
        <v>-274.70220154700002</v>
      </c>
      <c r="N7808">
        <v>-274.69648098200003</v>
      </c>
      <c r="O7808">
        <v>-274.69580177799998</v>
      </c>
    </row>
    <row r="7809" spans="1:15" x14ac:dyDescent="0.2">
      <c r="A7809">
        <v>0.952880859375</v>
      </c>
      <c r="B7809">
        <v>-123.770054367</v>
      </c>
      <c r="C7809">
        <v>-123.79540871099999</v>
      </c>
      <c r="D7809">
        <v>-123.80155598899999</v>
      </c>
      <c r="E7809">
        <v>-123.811774067</v>
      </c>
      <c r="F7809">
        <v>-123.833630736</v>
      </c>
      <c r="G7809">
        <v>-123.886756468</v>
      </c>
      <c r="H7809">
        <v>0</v>
      </c>
      <c r="I7809">
        <v>0.952880859375</v>
      </c>
      <c r="J7809">
        <v>-203.95166838700001</v>
      </c>
      <c r="K7809">
        <v>-209.30887165799999</v>
      </c>
      <c r="L7809">
        <v>-207.74085246600001</v>
      </c>
      <c r="M7809">
        <v>-295.73956606899998</v>
      </c>
      <c r="N7809">
        <v>-295.70110045400003</v>
      </c>
      <c r="O7809">
        <v>-295.761179465</v>
      </c>
    </row>
    <row r="7810" spans="1:15" x14ac:dyDescent="0.2">
      <c r="A7810">
        <v>0.95300292968800004</v>
      </c>
      <c r="B7810">
        <v>-123.548694008</v>
      </c>
      <c r="C7810">
        <v>-123.574066289</v>
      </c>
      <c r="D7810">
        <v>-123.580216881</v>
      </c>
      <c r="E7810">
        <v>-123.590437975</v>
      </c>
      <c r="F7810">
        <v>-123.61230030900001</v>
      </c>
      <c r="G7810">
        <v>-123.665438376</v>
      </c>
      <c r="H7810">
        <v>0</v>
      </c>
      <c r="I7810">
        <v>0.95300292968800004</v>
      </c>
      <c r="J7810">
        <v>-221.63434041299999</v>
      </c>
      <c r="K7810">
        <v>-202.77415624400001</v>
      </c>
      <c r="L7810">
        <v>-213.20261990899999</v>
      </c>
      <c r="M7810">
        <v>-300</v>
      </c>
      <c r="N7810">
        <v>-300</v>
      </c>
      <c r="O7810">
        <v>-300</v>
      </c>
    </row>
    <row r="7811" spans="1:15" x14ac:dyDescent="0.2">
      <c r="A7811">
        <v>0.953125</v>
      </c>
      <c r="B7811">
        <v>-123.33702385700001</v>
      </c>
      <c r="C7811">
        <v>-123.362414081</v>
      </c>
      <c r="D7811">
        <v>-123.36856798700001</v>
      </c>
      <c r="E7811">
        <v>-123.378792096</v>
      </c>
      <c r="F7811">
        <v>-123.400660089</v>
      </c>
      <c r="G7811">
        <v>-123.453810481</v>
      </c>
      <c r="H7811">
        <v>0</v>
      </c>
      <c r="I7811">
        <v>0.953125</v>
      </c>
      <c r="J7811">
        <v>-253.08374941599999</v>
      </c>
      <c r="K7811">
        <v>-300</v>
      </c>
      <c r="L7811">
        <v>-300</v>
      </c>
      <c r="M7811">
        <v>-300</v>
      </c>
      <c r="N7811">
        <v>-300</v>
      </c>
      <c r="O7811">
        <v>-300</v>
      </c>
    </row>
    <row r="7812" spans="1:15" x14ac:dyDescent="0.2">
      <c r="A7812">
        <v>0.95324707031199996</v>
      </c>
      <c r="B7812">
        <v>-123.134561734</v>
      </c>
      <c r="C7812">
        <v>-123.15996990799999</v>
      </c>
      <c r="D7812">
        <v>-123.166127128</v>
      </c>
      <c r="E7812">
        <v>-123.176354249</v>
      </c>
      <c r="F7812">
        <v>-123.198227899</v>
      </c>
      <c r="G7812">
        <v>-123.251390605</v>
      </c>
      <c r="H7812">
        <v>0</v>
      </c>
      <c r="I7812">
        <v>0.95324707031199996</v>
      </c>
      <c r="J7812">
        <v>-258.28976969899998</v>
      </c>
      <c r="K7812">
        <v>-202.77376530999999</v>
      </c>
      <c r="L7812">
        <v>-213.02407241099999</v>
      </c>
      <c r="M7812">
        <v>-300</v>
      </c>
      <c r="N7812">
        <v>-300</v>
      </c>
      <c r="O7812">
        <v>-300</v>
      </c>
    </row>
    <row r="7813" spans="1:15" x14ac:dyDescent="0.2">
      <c r="A7813">
        <v>0.953369140625</v>
      </c>
      <c r="B7813">
        <v>-122.940867776</v>
      </c>
      <c r="C7813">
        <v>-122.966293905</v>
      </c>
      <c r="D7813">
        <v>-122.97245444000001</v>
      </c>
      <c r="E7813">
        <v>-122.982684572</v>
      </c>
      <c r="F7813">
        <v>-123.004563875</v>
      </c>
      <c r="G7813">
        <v>-123.057738884</v>
      </c>
      <c r="H7813">
        <v>0</v>
      </c>
      <c r="I7813">
        <v>0.953369140625</v>
      </c>
      <c r="J7813">
        <v>-250.472180017</v>
      </c>
      <c r="K7813">
        <v>-209.30862609499999</v>
      </c>
      <c r="L7813">
        <v>-207.38373491499999</v>
      </c>
      <c r="M7813">
        <v>-295.40843434499999</v>
      </c>
      <c r="N7813">
        <v>-295.36649436599998</v>
      </c>
      <c r="O7813">
        <v>-295.355181018</v>
      </c>
    </row>
    <row r="7814" spans="1:15" x14ac:dyDescent="0.2">
      <c r="A7814">
        <v>0.95349121093800004</v>
      </c>
      <c r="B7814">
        <v>-122.75553975299999</v>
      </c>
      <c r="C7814">
        <v>-122.780983844</v>
      </c>
      <c r="D7814">
        <v>-122.787147692</v>
      </c>
      <c r="E7814">
        <v>-122.79738083399999</v>
      </c>
      <c r="F7814">
        <v>-122.819265786</v>
      </c>
      <c r="G7814">
        <v>-122.872453088</v>
      </c>
      <c r="H7814">
        <v>0</v>
      </c>
      <c r="I7814">
        <v>0.95349121093800004</v>
      </c>
      <c r="J7814">
        <v>-269.76956553000002</v>
      </c>
      <c r="K7814">
        <v>-209.353977552</v>
      </c>
      <c r="L7814">
        <v>-204.54675306300001</v>
      </c>
      <c r="M7814">
        <v>-274.159657192</v>
      </c>
      <c r="N7814">
        <v>-274.16222090299999</v>
      </c>
      <c r="O7814">
        <v>-274.15575734999999</v>
      </c>
    </row>
    <row r="7815" spans="1:15" x14ac:dyDescent="0.2">
      <c r="A7815">
        <v>0.95361328125</v>
      </c>
      <c r="B7815">
        <v>-122.578209028</v>
      </c>
      <c r="C7815">
        <v>-122.603671087</v>
      </c>
      <c r="D7815">
        <v>-122.60983824900001</v>
      </c>
      <c r="E7815">
        <v>-122.620074399</v>
      </c>
      <c r="F7815">
        <v>-122.641964996</v>
      </c>
      <c r="G7815">
        <v>-122.69516458</v>
      </c>
      <c r="H7815">
        <v>0</v>
      </c>
      <c r="I7815">
        <v>0.95361328125</v>
      </c>
      <c r="J7815">
        <v>-261.19765985100003</v>
      </c>
      <c r="K7815">
        <v>-232.252915126</v>
      </c>
      <c r="L7815">
        <v>-203.040187723</v>
      </c>
      <c r="M7815">
        <v>-259.07705492999997</v>
      </c>
      <c r="N7815">
        <v>-259.07948482099999</v>
      </c>
      <c r="O7815">
        <v>-300</v>
      </c>
    </row>
    <row r="7816" spans="1:15" x14ac:dyDescent="0.2">
      <c r="A7816">
        <v>0.95373535156199996</v>
      </c>
      <c r="B7816">
        <v>-122.408537047</v>
      </c>
      <c r="C7816">
        <v>-122.434017079</v>
      </c>
      <c r="D7816">
        <v>-122.44018755499999</v>
      </c>
      <c r="E7816">
        <v>-122.45042671100001</v>
      </c>
      <c r="F7816">
        <v>-122.47232295000001</v>
      </c>
      <c r="G7816">
        <v>-122.52553480500001</v>
      </c>
      <c r="H7816">
        <v>0</v>
      </c>
      <c r="I7816">
        <v>0.95373535156199996</v>
      </c>
      <c r="J7816">
        <v>-272.50654449500001</v>
      </c>
      <c r="K7816">
        <v>-202.32032139899999</v>
      </c>
      <c r="L7816">
        <v>-202.38268540999999</v>
      </c>
      <c r="M7816">
        <v>-247.35839315999999</v>
      </c>
      <c r="N7816">
        <v>-247.35739053200001</v>
      </c>
      <c r="O7816">
        <v>-300</v>
      </c>
    </row>
    <row r="7817" spans="1:15" x14ac:dyDescent="0.2">
      <c r="A7817">
        <v>0.953857421875</v>
      </c>
      <c r="B7817">
        <v>-122.24621227999999</v>
      </c>
      <c r="C7817">
        <v>-122.271710294</v>
      </c>
      <c r="D7817">
        <v>-122.27788408399999</v>
      </c>
      <c r="E7817">
        <v>-122.288126244</v>
      </c>
      <c r="F7817">
        <v>-122.31002812</v>
      </c>
      <c r="G7817">
        <v>-122.36325223599999</v>
      </c>
      <c r="H7817">
        <v>0</v>
      </c>
      <c r="I7817">
        <v>0.953857421875</v>
      </c>
      <c r="J7817">
        <v>-260.17171001299999</v>
      </c>
      <c r="K7817">
        <v>-205.24717516499999</v>
      </c>
      <c r="L7817">
        <v>-202.32414616099999</v>
      </c>
      <c r="M7817">
        <v>-237.767500775</v>
      </c>
      <c r="N7817">
        <v>-237.76488219199999</v>
      </c>
      <c r="O7817">
        <v>-300</v>
      </c>
    </row>
    <row r="7818" spans="1:15" x14ac:dyDescent="0.2">
      <c r="A7818">
        <v>0.95397949218800004</v>
      </c>
      <c r="B7818">
        <v>-122.09094755700001</v>
      </c>
      <c r="C7818">
        <v>-122.11646355800001</v>
      </c>
      <c r="D7818">
        <v>-122.12264066199999</v>
      </c>
      <c r="E7818">
        <v>-122.132885825</v>
      </c>
      <c r="F7818">
        <v>-122.154793334</v>
      </c>
      <c r="G7818">
        <v>-122.2080297</v>
      </c>
      <c r="H7818">
        <v>0</v>
      </c>
      <c r="I7818">
        <v>0.95397949218800004</v>
      </c>
      <c r="J7818">
        <v>-254.73920741399999</v>
      </c>
      <c r="K7818">
        <v>-205.91860486499999</v>
      </c>
      <c r="L7818">
        <v>-202.67709351400001</v>
      </c>
      <c r="M7818">
        <v>-229.64372243599999</v>
      </c>
      <c r="N7818">
        <v>-234.015713342</v>
      </c>
      <c r="O7818">
        <v>-300</v>
      </c>
    </row>
    <row r="7819" spans="1:15" x14ac:dyDescent="0.2">
      <c r="A7819">
        <v>0.9541015625</v>
      </c>
      <c r="B7819">
        <v>-121.942477716</v>
      </c>
      <c r="C7819">
        <v>-121.968011709</v>
      </c>
      <c r="D7819">
        <v>-121.97419212699999</v>
      </c>
      <c r="E7819">
        <v>-121.984440292</v>
      </c>
      <c r="F7819">
        <v>-122.00635343099999</v>
      </c>
      <c r="G7819">
        <v>-122.059602036</v>
      </c>
      <c r="H7819">
        <v>0</v>
      </c>
      <c r="I7819">
        <v>0.9541015625</v>
      </c>
      <c r="J7819">
        <v>-261.62272799200002</v>
      </c>
      <c r="K7819">
        <v>-202.877402459</v>
      </c>
      <c r="L7819">
        <v>-203.203383745</v>
      </c>
      <c r="M7819">
        <v>-222.59309907299999</v>
      </c>
      <c r="N7819">
        <v>-300</v>
      </c>
      <c r="O7819">
        <v>-300</v>
      </c>
    </row>
    <row r="7820" spans="1:15" x14ac:dyDescent="0.2">
      <c r="A7820">
        <v>0.95422363281199996</v>
      </c>
      <c r="B7820">
        <v>-121.80055754200001</v>
      </c>
      <c r="C7820">
        <v>-121.826109535</v>
      </c>
      <c r="D7820">
        <v>-121.832293267</v>
      </c>
      <c r="E7820">
        <v>-121.84254443099999</v>
      </c>
      <c r="F7820">
        <v>-121.86446319700001</v>
      </c>
      <c r="G7820">
        <v>-121.917724029</v>
      </c>
      <c r="H7820">
        <v>0</v>
      </c>
      <c r="I7820">
        <v>0.95422363281199996</v>
      </c>
      <c r="J7820">
        <v>-250.25818331299999</v>
      </c>
      <c r="K7820">
        <v>-210.29699486600001</v>
      </c>
      <c r="L7820">
        <v>-203.62534249500001</v>
      </c>
      <c r="M7820">
        <v>-216.362208151</v>
      </c>
      <c r="N7820">
        <v>-300</v>
      </c>
      <c r="O7820">
        <v>-300</v>
      </c>
    </row>
    <row r="7821" spans="1:15" x14ac:dyDescent="0.2">
      <c r="A7821">
        <v>0.954345703125</v>
      </c>
      <c r="B7821">
        <v>-121.664959951</v>
      </c>
      <c r="C7821">
        <v>-121.69052995</v>
      </c>
      <c r="D7821">
        <v>-121.696716995</v>
      </c>
      <c r="E7821">
        <v>-121.706971158</v>
      </c>
      <c r="F7821">
        <v>-121.728895545</v>
      </c>
      <c r="G7821">
        <v>-121.782168595</v>
      </c>
      <c r="H7821">
        <v>0</v>
      </c>
      <c r="I7821">
        <v>0.954345703125</v>
      </c>
      <c r="J7821">
        <v>-242.417140109</v>
      </c>
      <c r="K7821">
        <v>-200.44852769400001</v>
      </c>
      <c r="L7821">
        <v>-203.624574188</v>
      </c>
      <c r="M7821">
        <v>-210.77861237900001</v>
      </c>
      <c r="N7821">
        <v>-300</v>
      </c>
      <c r="O7821">
        <v>-300</v>
      </c>
    </row>
    <row r="7822" spans="1:15" x14ac:dyDescent="0.2">
      <c r="A7822">
        <v>0.95446777343800004</v>
      </c>
      <c r="B7822">
        <v>-121.53547437100001</v>
      </c>
      <c r="C7822">
        <v>-121.561062382</v>
      </c>
      <c r="D7822">
        <v>-121.567252741</v>
      </c>
      <c r="E7822">
        <v>-121.5775099</v>
      </c>
      <c r="F7822">
        <v>-121.599439906</v>
      </c>
      <c r="G7822">
        <v>-121.652725163</v>
      </c>
      <c r="H7822">
        <v>0</v>
      </c>
      <c r="I7822">
        <v>0.95446777343800004</v>
      </c>
      <c r="J7822">
        <v>-243.47732834799999</v>
      </c>
      <c r="K7822">
        <v>-214.69120474100001</v>
      </c>
      <c r="L7822">
        <v>-203.02745618599999</v>
      </c>
      <c r="M7822">
        <v>-205.71922211899999</v>
      </c>
      <c r="N7822">
        <v>-300</v>
      </c>
      <c r="O7822">
        <v>-300</v>
      </c>
    </row>
    <row r="7823" spans="1:15" x14ac:dyDescent="0.2">
      <c r="A7823">
        <v>0.95458984375</v>
      </c>
      <c r="B7823">
        <v>-121.411905316</v>
      </c>
      <c r="C7823">
        <v>-121.437511345</v>
      </c>
      <c r="D7823">
        <v>-121.443705017</v>
      </c>
      <c r="E7823">
        <v>-121.453965172</v>
      </c>
      <c r="F7823">
        <v>-121.475900792</v>
      </c>
      <c r="G7823">
        <v>-121.529198245</v>
      </c>
      <c r="H7823">
        <v>0</v>
      </c>
      <c r="I7823">
        <v>0.95458984375</v>
      </c>
      <c r="J7823">
        <v>-247.61971054099999</v>
      </c>
      <c r="K7823">
        <v>-202.04959897699999</v>
      </c>
      <c r="L7823">
        <v>-201.903971544</v>
      </c>
      <c r="M7823">
        <v>-201.09250775000001</v>
      </c>
      <c r="N7823">
        <v>-300</v>
      </c>
      <c r="O7823">
        <v>-300</v>
      </c>
    </row>
    <row r="7824" spans="1:15" x14ac:dyDescent="0.2">
      <c r="A7824">
        <v>0.95471191406199996</v>
      </c>
      <c r="B7824">
        <v>-121.294071109</v>
      </c>
      <c r="C7824">
        <v>-121.319695162</v>
      </c>
      <c r="D7824">
        <v>-121.32589214799999</v>
      </c>
      <c r="E7824">
        <v>-121.336155296</v>
      </c>
      <c r="F7824">
        <v>-121.358096527</v>
      </c>
      <c r="G7824">
        <v>-121.411406165</v>
      </c>
      <c r="H7824">
        <v>0</v>
      </c>
      <c r="I7824">
        <v>0.95471191406199996</v>
      </c>
      <c r="J7824">
        <v>-233.45874915300001</v>
      </c>
      <c r="K7824">
        <v>-205.762518062</v>
      </c>
      <c r="L7824">
        <v>-200.51119026200001</v>
      </c>
      <c r="M7824">
        <v>-196.87843691500001</v>
      </c>
      <c r="N7824">
        <v>-300</v>
      </c>
      <c r="O7824">
        <v>-300</v>
      </c>
    </row>
    <row r="7825" spans="1:15" x14ac:dyDescent="0.2">
      <c r="A7825">
        <v>0.954833984375</v>
      </c>
      <c r="B7825">
        <v>-121.181802748</v>
      </c>
      <c r="C7825">
        <v>-121.207444831</v>
      </c>
      <c r="D7825">
        <v>-121.21364513100001</v>
      </c>
      <c r="E7825">
        <v>-121.22391127100001</v>
      </c>
      <c r="F7825">
        <v>-121.24585810799999</v>
      </c>
      <c r="G7825">
        <v>-121.29917992</v>
      </c>
      <c r="H7825">
        <v>0</v>
      </c>
      <c r="I7825">
        <v>0.954833984375</v>
      </c>
      <c r="J7825">
        <v>-230.19754487599999</v>
      </c>
      <c r="K7825">
        <v>-207.18932105299999</v>
      </c>
      <c r="L7825">
        <v>-199.14742013899999</v>
      </c>
      <c r="M7825">
        <v>-197.24914054800001</v>
      </c>
      <c r="N7825">
        <v>-300</v>
      </c>
      <c r="O7825">
        <v>-300</v>
      </c>
    </row>
    <row r="7826" spans="1:15" x14ac:dyDescent="0.2">
      <c r="A7826">
        <v>0.95495605468800004</v>
      </c>
      <c r="B7826">
        <v>-121.07494288700001</v>
      </c>
      <c r="C7826">
        <v>-121.100603007</v>
      </c>
      <c r="D7826">
        <v>-121.106806621</v>
      </c>
      <c r="E7826">
        <v>-121.117075751</v>
      </c>
      <c r="F7826">
        <v>-121.13902819099999</v>
      </c>
      <c r="G7826">
        <v>-121.192362166</v>
      </c>
      <c r="H7826">
        <v>0</v>
      </c>
      <c r="I7826">
        <v>0.95495605468800004</v>
      </c>
      <c r="J7826">
        <v>-234.64619200199999</v>
      </c>
      <c r="K7826">
        <v>-205.51116110699999</v>
      </c>
      <c r="L7826">
        <v>-198.019745239</v>
      </c>
      <c r="M7826">
        <v>-215.24340543400001</v>
      </c>
      <c r="N7826">
        <v>-300</v>
      </c>
      <c r="O7826">
        <v>-300</v>
      </c>
    </row>
    <row r="7827" spans="1:15" x14ac:dyDescent="0.2">
      <c r="A7827">
        <v>0.955078125</v>
      </c>
      <c r="B7827">
        <v>-120.97334492900001</v>
      </c>
      <c r="C7827">
        <v>-120.99902309300001</v>
      </c>
      <c r="D7827">
        <v>-121.00523002</v>
      </c>
      <c r="E7827">
        <v>-121.015502138</v>
      </c>
      <c r="F7827">
        <v>-121.037460177</v>
      </c>
      <c r="G7827">
        <v>-121.090806305</v>
      </c>
      <c r="H7827">
        <v>0</v>
      </c>
      <c r="I7827">
        <v>0.955078125</v>
      </c>
      <c r="J7827">
        <v>-235.465343676</v>
      </c>
      <c r="K7827">
        <v>-211.554536829</v>
      </c>
      <c r="L7827">
        <v>-197.28446028499999</v>
      </c>
      <c r="M7827">
        <v>-300</v>
      </c>
      <c r="N7827">
        <v>-300</v>
      </c>
      <c r="O7827">
        <v>-300</v>
      </c>
    </row>
    <row r="7828" spans="1:15" x14ac:dyDescent="0.2">
      <c r="A7828">
        <v>0.95520019531199996</v>
      </c>
      <c r="B7828">
        <v>-120.876872206</v>
      </c>
      <c r="C7828">
        <v>-120.902568419</v>
      </c>
      <c r="D7828">
        <v>-120.90877865900001</v>
      </c>
      <c r="E7828">
        <v>-120.919053765</v>
      </c>
      <c r="F7828">
        <v>-120.941017399</v>
      </c>
      <c r="G7828">
        <v>-120.99437566899999</v>
      </c>
      <c r="H7828">
        <v>0</v>
      </c>
      <c r="I7828">
        <v>0.95520019531199996</v>
      </c>
      <c r="J7828">
        <v>-225.41356130299999</v>
      </c>
      <c r="K7828">
        <v>-204.15038004199999</v>
      </c>
      <c r="L7828">
        <v>-197.029045016</v>
      </c>
      <c r="M7828">
        <v>-300</v>
      </c>
      <c r="N7828">
        <v>-300</v>
      </c>
      <c r="O7828">
        <v>-300</v>
      </c>
    </row>
    <row r="7829" spans="1:15" x14ac:dyDescent="0.2">
      <c r="A7829">
        <v>0.955322265625</v>
      </c>
      <c r="B7829">
        <v>-120.78539724300001</v>
      </c>
      <c r="C7829">
        <v>-120.81111151099999</v>
      </c>
      <c r="D7829">
        <v>-120.81732506500001</v>
      </c>
      <c r="E7829">
        <v>-120.827603156</v>
      </c>
      <c r="F7829">
        <v>-120.84957238200001</v>
      </c>
      <c r="G7829">
        <v>-120.902942783</v>
      </c>
      <c r="H7829">
        <v>0</v>
      </c>
      <c r="I7829">
        <v>0.955322265625</v>
      </c>
      <c r="J7829">
        <v>-225.05085671500001</v>
      </c>
      <c r="K7829">
        <v>-219.58798667100001</v>
      </c>
      <c r="L7829">
        <v>-197.34409700800001</v>
      </c>
      <c r="M7829">
        <v>-300</v>
      </c>
      <c r="N7829">
        <v>-300</v>
      </c>
      <c r="O7829">
        <v>-300</v>
      </c>
    </row>
    <row r="7830" spans="1:15" x14ac:dyDescent="0.2">
      <c r="A7830">
        <v>0.95544433593800004</v>
      </c>
      <c r="B7830">
        <v>-120.698801097</v>
      </c>
      <c r="C7830">
        <v>-120.724533427</v>
      </c>
      <c r="D7830">
        <v>-120.73075029500001</v>
      </c>
      <c r="E7830">
        <v>-120.741031369</v>
      </c>
      <c r="F7830">
        <v>-120.763006182</v>
      </c>
      <c r="G7830">
        <v>-120.816388703</v>
      </c>
      <c r="H7830">
        <v>0</v>
      </c>
      <c r="I7830">
        <v>0.95544433593800004</v>
      </c>
      <c r="J7830">
        <v>-257.08493928899998</v>
      </c>
      <c r="K7830">
        <v>-210.90138601800001</v>
      </c>
      <c r="L7830">
        <v>-198.32160445700001</v>
      </c>
      <c r="M7830">
        <v>-297.43985842799998</v>
      </c>
      <c r="N7830">
        <v>-300</v>
      </c>
      <c r="O7830">
        <v>-300</v>
      </c>
    </row>
    <row r="7831" spans="1:15" x14ac:dyDescent="0.2">
      <c r="A7831">
        <v>0.95556640625</v>
      </c>
      <c r="B7831">
        <v>-120.616972756</v>
      </c>
      <c r="C7831">
        <v>-120.642723155</v>
      </c>
      <c r="D7831">
        <v>-120.648943336</v>
      </c>
      <c r="E7831">
        <v>-120.65922739299999</v>
      </c>
      <c r="F7831">
        <v>-120.681207789</v>
      </c>
      <c r="G7831">
        <v>-120.734602419</v>
      </c>
      <c r="H7831">
        <v>0</v>
      </c>
      <c r="I7831">
        <v>0.95556640625</v>
      </c>
      <c r="J7831">
        <v>-219.50189643499999</v>
      </c>
      <c r="K7831">
        <v>-223.577041759</v>
      </c>
      <c r="L7831">
        <v>-200.08550033200001</v>
      </c>
      <c r="M7831">
        <v>-300</v>
      </c>
      <c r="N7831">
        <v>-300</v>
      </c>
      <c r="O7831">
        <v>-300</v>
      </c>
    </row>
    <row r="7832" spans="1:15" x14ac:dyDescent="0.2">
      <c r="A7832">
        <v>0.95568847656199996</v>
      </c>
      <c r="B7832">
        <v>-120.53980860199999</v>
      </c>
      <c r="C7832">
        <v>-120.56557707499999</v>
      </c>
      <c r="D7832">
        <v>-120.571800569</v>
      </c>
      <c r="E7832">
        <v>-120.58208760700001</v>
      </c>
      <c r="F7832">
        <v>-120.604073583</v>
      </c>
      <c r="G7832">
        <v>-120.657480312</v>
      </c>
      <c r="H7832">
        <v>0</v>
      </c>
      <c r="I7832">
        <v>0.95568847656199996</v>
      </c>
      <c r="J7832">
        <v>-213.934978444</v>
      </c>
      <c r="K7832">
        <v>-206.726698062</v>
      </c>
      <c r="L7832">
        <v>-202.822316992</v>
      </c>
      <c r="M7832">
        <v>-300</v>
      </c>
      <c r="N7832">
        <v>-300</v>
      </c>
      <c r="O7832">
        <v>-300</v>
      </c>
    </row>
    <row r="7833" spans="1:15" x14ac:dyDescent="0.2">
      <c r="A7833">
        <v>0.955810546875</v>
      </c>
      <c r="B7833">
        <v>-120.467211917</v>
      </c>
      <c r="C7833">
        <v>-120.49299847100001</v>
      </c>
      <c r="D7833">
        <v>-120.499225279</v>
      </c>
      <c r="E7833">
        <v>-120.509515295</v>
      </c>
      <c r="F7833">
        <v>-120.531506846</v>
      </c>
      <c r="G7833">
        <v>-120.58492566300001</v>
      </c>
      <c r="H7833">
        <v>0</v>
      </c>
      <c r="I7833">
        <v>0.955810546875</v>
      </c>
      <c r="J7833">
        <v>-213.460580378</v>
      </c>
      <c r="K7833">
        <v>-212.85066262800001</v>
      </c>
      <c r="L7833">
        <v>-206.735050108</v>
      </c>
      <c r="M7833">
        <v>-290.70619809200002</v>
      </c>
      <c r="N7833">
        <v>-300</v>
      </c>
      <c r="O7833">
        <v>-300</v>
      </c>
    </row>
    <row r="7834" spans="1:15" x14ac:dyDescent="0.2">
      <c r="A7834">
        <v>0.95593261718800004</v>
      </c>
      <c r="B7834">
        <v>-120.399092443</v>
      </c>
      <c r="C7834">
        <v>-120.424897083</v>
      </c>
      <c r="D7834">
        <v>-120.431127203</v>
      </c>
      <c r="E7834">
        <v>-120.441420197</v>
      </c>
      <c r="F7834">
        <v>-120.46341732099999</v>
      </c>
      <c r="G7834">
        <v>-120.51684821400001</v>
      </c>
      <c r="H7834">
        <v>0</v>
      </c>
      <c r="I7834">
        <v>0.95593261718800004</v>
      </c>
      <c r="J7834">
        <v>-220.19226703800001</v>
      </c>
      <c r="K7834">
        <v>-215.89744543</v>
      </c>
      <c r="L7834">
        <v>-211.753870148</v>
      </c>
      <c r="M7834">
        <v>-285.77745305799999</v>
      </c>
      <c r="N7834">
        <v>-300</v>
      </c>
      <c r="O7834">
        <v>-300</v>
      </c>
    </row>
    <row r="7835" spans="1:15" x14ac:dyDescent="0.2">
      <c r="A7835">
        <v>0.9560546875</v>
      </c>
      <c r="B7835">
        <v>-120.335365974</v>
      </c>
      <c r="C7835">
        <v>-120.361188708</v>
      </c>
      <c r="D7835">
        <v>-120.36742214100001</v>
      </c>
      <c r="E7835">
        <v>-120.37771811099999</v>
      </c>
      <c r="F7835">
        <v>-120.399720802</v>
      </c>
      <c r="G7835">
        <v>-120.453163762</v>
      </c>
      <c r="H7835">
        <v>0</v>
      </c>
      <c r="I7835">
        <v>0.9560546875</v>
      </c>
      <c r="J7835">
        <v>-219.352875627</v>
      </c>
      <c r="K7835">
        <v>-232.342648387</v>
      </c>
      <c r="L7835">
        <v>-215.59910763900001</v>
      </c>
      <c r="M7835">
        <v>-275.325471462</v>
      </c>
      <c r="N7835">
        <v>-300</v>
      </c>
      <c r="O7835">
        <v>-300</v>
      </c>
    </row>
    <row r="7836" spans="1:15" x14ac:dyDescent="0.2">
      <c r="A7836">
        <v>0.95617675781199996</v>
      </c>
      <c r="B7836">
        <v>-120.275953999</v>
      </c>
      <c r="C7836">
        <v>-120.301794832</v>
      </c>
      <c r="D7836">
        <v>-120.308031579</v>
      </c>
      <c r="E7836">
        <v>-120.318330522</v>
      </c>
      <c r="F7836">
        <v>-120.340338778</v>
      </c>
      <c r="G7836">
        <v>-120.393793792</v>
      </c>
      <c r="H7836">
        <v>0</v>
      </c>
      <c r="I7836">
        <v>0.95617675781199996</v>
      </c>
      <c r="J7836">
        <v>-210.75180504100001</v>
      </c>
      <c r="K7836">
        <v>-209.761506424</v>
      </c>
      <c r="L7836">
        <v>-213.45301156799999</v>
      </c>
      <c r="M7836">
        <v>-272.60759939299999</v>
      </c>
      <c r="N7836">
        <v>-276.80720467200001</v>
      </c>
      <c r="O7836">
        <v>-300</v>
      </c>
    </row>
    <row r="7837" spans="1:15" x14ac:dyDescent="0.2">
      <c r="A7837">
        <v>0.956298828125</v>
      </c>
      <c r="B7837">
        <v>-120.220783363</v>
      </c>
      <c r="C7837">
        <v>-120.246642302</v>
      </c>
      <c r="D7837">
        <v>-120.25288236199999</v>
      </c>
      <c r="E7837">
        <v>-120.26318427699999</v>
      </c>
      <c r="F7837">
        <v>-120.28519809399999</v>
      </c>
      <c r="G7837">
        <v>-120.338665152</v>
      </c>
      <c r="H7837">
        <v>0</v>
      </c>
      <c r="I7837">
        <v>0.956298828125</v>
      </c>
      <c r="J7837">
        <v>-210.206159888</v>
      </c>
      <c r="K7837">
        <v>-214.79055272100001</v>
      </c>
      <c r="L7837">
        <v>-208.092981138</v>
      </c>
      <c r="M7837">
        <v>-298.76711010999998</v>
      </c>
      <c r="N7837">
        <v>-287.125949306</v>
      </c>
      <c r="O7837">
        <v>-300</v>
      </c>
    </row>
    <row r="7838" spans="1:15" x14ac:dyDescent="0.2">
      <c r="A7838">
        <v>0.95642089843800004</v>
      </c>
      <c r="B7838">
        <v>-120.169785967</v>
      </c>
      <c r="C7838">
        <v>-120.195663018</v>
      </c>
      <c r="D7838">
        <v>-120.20190639</v>
      </c>
      <c r="E7838">
        <v>-120.21221127699999</v>
      </c>
      <c r="F7838">
        <v>-120.23423065</v>
      </c>
      <c r="G7838">
        <v>-120.287709741</v>
      </c>
      <c r="H7838">
        <v>0</v>
      </c>
      <c r="I7838">
        <v>0.95642089843800004</v>
      </c>
      <c r="J7838">
        <v>-221.15736609300001</v>
      </c>
      <c r="K7838">
        <v>-210.07617220399999</v>
      </c>
      <c r="L7838">
        <v>-204.34689041300001</v>
      </c>
      <c r="M7838">
        <v>-290.81232450300001</v>
      </c>
      <c r="N7838">
        <v>-271.86551763699998</v>
      </c>
      <c r="O7838">
        <v>-300</v>
      </c>
    </row>
    <row r="7839" spans="1:15" x14ac:dyDescent="0.2">
      <c r="A7839">
        <v>0.95654296875</v>
      </c>
      <c r="B7839">
        <v>-120.122898494</v>
      </c>
      <c r="C7839">
        <v>-120.14879366300001</v>
      </c>
      <c r="D7839">
        <v>-120.155040349</v>
      </c>
      <c r="E7839">
        <v>-120.165348204</v>
      </c>
      <c r="F7839">
        <v>-120.18737313</v>
      </c>
      <c r="G7839">
        <v>-120.24086424399999</v>
      </c>
      <c r="H7839">
        <v>0</v>
      </c>
      <c r="I7839">
        <v>0.95654296875</v>
      </c>
      <c r="J7839">
        <v>-210.07429054299999</v>
      </c>
      <c r="K7839">
        <v>-207.291971593</v>
      </c>
      <c r="L7839">
        <v>-204.64251365300001</v>
      </c>
      <c r="M7839">
        <v>-279.42641847599998</v>
      </c>
      <c r="N7839">
        <v>-268.516273834</v>
      </c>
      <c r="O7839">
        <v>-300</v>
      </c>
    </row>
    <row r="7840" spans="1:15" x14ac:dyDescent="0.2">
      <c r="A7840">
        <v>0.95666503906199996</v>
      </c>
      <c r="B7840">
        <v>-120.08006216</v>
      </c>
      <c r="C7840">
        <v>-120.105975453</v>
      </c>
      <c r="D7840">
        <v>-120.112225452</v>
      </c>
      <c r="E7840">
        <v>-120.122536275</v>
      </c>
      <c r="F7840">
        <v>-120.14456675</v>
      </c>
      <c r="G7840">
        <v>-120.198069875</v>
      </c>
      <c r="H7840">
        <v>0</v>
      </c>
      <c r="I7840">
        <v>0.95666503906199996</v>
      </c>
      <c r="J7840">
        <v>-203.16371107500001</v>
      </c>
      <c r="K7840">
        <v>-223.71810773600001</v>
      </c>
      <c r="L7840">
        <v>-210.711646613</v>
      </c>
      <c r="M7840">
        <v>-270.39588002199997</v>
      </c>
      <c r="N7840">
        <v>-272.983779486</v>
      </c>
      <c r="O7840">
        <v>-271.73216517700001</v>
      </c>
    </row>
    <row r="7841" spans="1:15" x14ac:dyDescent="0.2">
      <c r="A7841">
        <v>0.956787109375</v>
      </c>
      <c r="B7841">
        <v>-120.04122248500001</v>
      </c>
      <c r="C7841">
        <v>-120.067153909</v>
      </c>
      <c r="D7841">
        <v>-120.07340722000001</v>
      </c>
      <c r="E7841">
        <v>-120.08372101</v>
      </c>
      <c r="F7841">
        <v>-120.105757029</v>
      </c>
      <c r="G7841">
        <v>-120.159272155</v>
      </c>
      <c r="H7841">
        <v>0</v>
      </c>
      <c r="I7841">
        <v>0.956787109375</v>
      </c>
      <c r="J7841">
        <v>-201.865024949</v>
      </c>
      <c r="K7841">
        <v>-215.67684661800001</v>
      </c>
      <c r="L7841">
        <v>-224.578106601</v>
      </c>
      <c r="M7841">
        <v>-271.58180404799998</v>
      </c>
      <c r="N7841">
        <v>-274.62727601799998</v>
      </c>
      <c r="O7841">
        <v>-292.74153857099998</v>
      </c>
    </row>
    <row r="7842" spans="1:15" x14ac:dyDescent="0.2">
      <c r="A7842">
        <v>0.95690917968800004</v>
      </c>
      <c r="B7842">
        <v>-120.006329089</v>
      </c>
      <c r="C7842">
        <v>-120.03227864999999</v>
      </c>
      <c r="D7842">
        <v>-120.038535274</v>
      </c>
      <c r="E7842">
        <v>-120.048852027</v>
      </c>
      <c r="F7842">
        <v>-120.070893588</v>
      </c>
      <c r="G7842">
        <v>-120.124420703</v>
      </c>
      <c r="H7842">
        <v>0</v>
      </c>
      <c r="I7842">
        <v>0.95690917968800004</v>
      </c>
      <c r="J7842">
        <v>-206.06523134700001</v>
      </c>
      <c r="K7842">
        <v>-227.23772746500001</v>
      </c>
      <c r="L7842">
        <v>-250.82355563799999</v>
      </c>
      <c r="M7842">
        <v>-300</v>
      </c>
      <c r="N7842">
        <v>-273.93989290899998</v>
      </c>
      <c r="O7842">
        <v>-300</v>
      </c>
    </row>
    <row r="7843" spans="1:15" x14ac:dyDescent="0.2">
      <c r="A7843">
        <v>0.95703125</v>
      </c>
      <c r="B7843">
        <v>-119.97533550199999</v>
      </c>
      <c r="C7843">
        <v>-120.001303206</v>
      </c>
      <c r="D7843">
        <v>-120.007563144</v>
      </c>
      <c r="E7843">
        <v>-120.01788286</v>
      </c>
      <c r="F7843">
        <v>-120.039929957</v>
      </c>
      <c r="G7843">
        <v>-120.093469051</v>
      </c>
      <c r="H7843">
        <v>0</v>
      </c>
      <c r="I7843">
        <v>0.95703125</v>
      </c>
      <c r="J7843">
        <v>-215.602919477</v>
      </c>
      <c r="K7843">
        <v>-211.473153295</v>
      </c>
      <c r="L7843">
        <v>-300</v>
      </c>
      <c r="M7843">
        <v>-300</v>
      </c>
      <c r="N7843">
        <v>-300</v>
      </c>
      <c r="O7843">
        <v>-300</v>
      </c>
    </row>
    <row r="7844" spans="1:15" x14ac:dyDescent="0.2">
      <c r="A7844">
        <v>0.95715332031199996</v>
      </c>
      <c r="B7844">
        <v>-119.948198999</v>
      </c>
      <c r="C7844">
        <v>-119.97418485199999</v>
      </c>
      <c r="D7844">
        <v>-119.980448103</v>
      </c>
      <c r="E7844">
        <v>-119.99077078000001</v>
      </c>
      <c r="F7844">
        <v>-120.01282341</v>
      </c>
      <c r="G7844">
        <v>-120.06637447200001</v>
      </c>
      <c r="H7844">
        <v>0</v>
      </c>
      <c r="I7844">
        <v>0.95715332031199996</v>
      </c>
      <c r="J7844">
        <v>-201.08261061600001</v>
      </c>
      <c r="K7844">
        <v>-217.11851146800001</v>
      </c>
      <c r="L7844">
        <v>-300</v>
      </c>
      <c r="M7844">
        <v>-300</v>
      </c>
      <c r="N7844">
        <v>-273.74615165199998</v>
      </c>
      <c r="O7844">
        <v>-300</v>
      </c>
    </row>
    <row r="7845" spans="1:15" x14ac:dyDescent="0.2">
      <c r="A7845">
        <v>0.957275390625</v>
      </c>
      <c r="B7845">
        <v>-119.92488044</v>
      </c>
      <c r="C7845">
        <v>-119.950884449</v>
      </c>
      <c r="D7845">
        <v>-119.957151012</v>
      </c>
      <c r="E7845">
        <v>-119.96747664900001</v>
      </c>
      <c r="F7845">
        <v>-119.989534808</v>
      </c>
      <c r="G7845">
        <v>-120.043097827</v>
      </c>
      <c r="H7845">
        <v>0</v>
      </c>
      <c r="I7845">
        <v>0.957275390625</v>
      </c>
      <c r="J7845">
        <v>-198.064300855</v>
      </c>
      <c r="K7845">
        <v>-219.89739073699999</v>
      </c>
      <c r="L7845">
        <v>-300</v>
      </c>
      <c r="M7845">
        <v>-272.66642991399999</v>
      </c>
      <c r="N7845">
        <v>-274.23384354400002</v>
      </c>
      <c r="O7845">
        <v>-292.36460280300003</v>
      </c>
    </row>
    <row r="7846" spans="1:15" x14ac:dyDescent="0.2">
      <c r="A7846">
        <v>0.95739746093800004</v>
      </c>
      <c r="B7846">
        <v>-119.905344137</v>
      </c>
      <c r="C7846">
        <v>-119.93136630799999</v>
      </c>
      <c r="D7846">
        <v>-119.937636183</v>
      </c>
      <c r="E7846">
        <v>-119.947964777</v>
      </c>
      <c r="F7846">
        <v>-119.970028462</v>
      </c>
      <c r="G7846">
        <v>-120.023603427</v>
      </c>
      <c r="H7846">
        <v>0</v>
      </c>
      <c r="I7846">
        <v>0.95739746093800004</v>
      </c>
      <c r="J7846">
        <v>-200.14288664399999</v>
      </c>
      <c r="K7846">
        <v>-220.18153769700001</v>
      </c>
      <c r="L7846">
        <v>-300</v>
      </c>
      <c r="M7846">
        <v>-272.110067405</v>
      </c>
      <c r="N7846">
        <v>-272.39626988399999</v>
      </c>
      <c r="O7846">
        <v>-271.14882510299998</v>
      </c>
    </row>
    <row r="7847" spans="1:15" x14ac:dyDescent="0.2">
      <c r="A7847">
        <v>0.95751953125</v>
      </c>
      <c r="B7847">
        <v>-119.889557724</v>
      </c>
      <c r="C7847">
        <v>-119.915598063</v>
      </c>
      <c r="D7847">
        <v>-119.921871251</v>
      </c>
      <c r="E7847">
        <v>-119.932202801</v>
      </c>
      <c r="F7847">
        <v>-119.954272008</v>
      </c>
      <c r="G7847">
        <v>-120.007858907</v>
      </c>
      <c r="H7847">
        <v>0</v>
      </c>
      <c r="I7847">
        <v>0.95751953125</v>
      </c>
      <c r="J7847">
        <v>-218.21308491299999</v>
      </c>
      <c r="K7847">
        <v>-223.85220465800001</v>
      </c>
      <c r="L7847">
        <v>-300</v>
      </c>
      <c r="M7847">
        <v>-281.890641168</v>
      </c>
      <c r="N7847">
        <v>-267.73211655300003</v>
      </c>
      <c r="O7847">
        <v>-300</v>
      </c>
    </row>
    <row r="7848" spans="1:15" x14ac:dyDescent="0.2">
      <c r="A7848">
        <v>0.95764160156199996</v>
      </c>
      <c r="B7848">
        <v>-119.877492049</v>
      </c>
      <c r="C7848">
        <v>-119.90355056200001</v>
      </c>
      <c r="D7848">
        <v>-119.90982706200001</v>
      </c>
      <c r="E7848">
        <v>-119.92016156699999</v>
      </c>
      <c r="F7848">
        <v>-119.942236292</v>
      </c>
      <c r="G7848">
        <v>-119.99583511500001</v>
      </c>
      <c r="H7848">
        <v>0</v>
      </c>
      <c r="I7848">
        <v>0.95764160156199996</v>
      </c>
      <c r="J7848">
        <v>-200.65152769900001</v>
      </c>
      <c r="K7848">
        <v>-219.924422687</v>
      </c>
      <c r="L7848">
        <v>-290.02160310400001</v>
      </c>
      <c r="M7848">
        <v>-294.18405027099999</v>
      </c>
      <c r="N7848">
        <v>-270.88849563700001</v>
      </c>
      <c r="O7848">
        <v>-300</v>
      </c>
    </row>
    <row r="7849" spans="1:15" x14ac:dyDescent="0.2">
      <c r="A7849">
        <v>0.957763671875</v>
      </c>
      <c r="B7849">
        <v>-119.869121071</v>
      </c>
      <c r="C7849">
        <v>-119.89519776500001</v>
      </c>
      <c r="D7849">
        <v>-119.901477578</v>
      </c>
      <c r="E7849">
        <v>-119.91181503599999</v>
      </c>
      <c r="F7849">
        <v>-119.933895273</v>
      </c>
      <c r="G7849">
        <v>-119.98750601</v>
      </c>
      <c r="H7849">
        <v>0</v>
      </c>
      <c r="I7849">
        <v>0.957763671875</v>
      </c>
      <c r="J7849">
        <v>-196.12723920400001</v>
      </c>
      <c r="K7849">
        <v>-242.10380586299999</v>
      </c>
      <c r="L7849">
        <v>-290.16544311500002</v>
      </c>
      <c r="M7849">
        <v>-300</v>
      </c>
      <c r="N7849">
        <v>-285.93362081700002</v>
      </c>
      <c r="O7849">
        <v>-300</v>
      </c>
    </row>
    <row r="7850" spans="1:15" x14ac:dyDescent="0.2">
      <c r="A7850">
        <v>0.95788574218800004</v>
      </c>
      <c r="B7850">
        <v>-119.86442177399999</v>
      </c>
      <c r="C7850">
        <v>-119.890516656</v>
      </c>
      <c r="D7850">
        <v>-119.896799781</v>
      </c>
      <c r="E7850">
        <v>-119.90714019000001</v>
      </c>
      <c r="F7850">
        <v>-119.929225937</v>
      </c>
      <c r="G7850">
        <v>-119.98284857500001</v>
      </c>
      <c r="H7850">
        <v>0</v>
      </c>
      <c r="I7850">
        <v>0.95788574218800004</v>
      </c>
      <c r="J7850">
        <v>-197.77081013399999</v>
      </c>
      <c r="K7850">
        <v>-232.33789446599999</v>
      </c>
      <c r="L7850">
        <v>-281.16193476900003</v>
      </c>
      <c r="M7850">
        <v>-278.45530755700003</v>
      </c>
      <c r="N7850">
        <v>-275.43960065300001</v>
      </c>
      <c r="O7850">
        <v>-300</v>
      </c>
    </row>
    <row r="7851" spans="1:15" x14ac:dyDescent="0.2">
      <c r="A7851">
        <v>0.9580078125</v>
      </c>
      <c r="B7851">
        <v>-119.863374088</v>
      </c>
      <c r="C7851">
        <v>-119.88948716199999</v>
      </c>
      <c r="D7851">
        <v>-119.8957736</v>
      </c>
      <c r="E7851">
        <v>-119.906116958</v>
      </c>
      <c r="F7851">
        <v>-119.928208212</v>
      </c>
      <c r="G7851">
        <v>-119.98184274099999</v>
      </c>
      <c r="H7851">
        <v>0</v>
      </c>
      <c r="I7851">
        <v>0.9580078125</v>
      </c>
      <c r="J7851">
        <v>-223.99646544999999</v>
      </c>
      <c r="K7851">
        <v>-231.326309479</v>
      </c>
      <c r="L7851">
        <v>-286.93339386500003</v>
      </c>
      <c r="M7851">
        <v>-282.925805416</v>
      </c>
      <c r="N7851">
        <v>-300</v>
      </c>
      <c r="O7851">
        <v>-300</v>
      </c>
    </row>
    <row r="7852" spans="1:15" x14ac:dyDescent="0.2">
      <c r="A7852">
        <v>0.95812988281199996</v>
      </c>
      <c r="B7852">
        <v>-119.86596081899999</v>
      </c>
      <c r="C7852">
        <v>-119.892092092</v>
      </c>
      <c r="D7852">
        <v>-119.89838184200001</v>
      </c>
      <c r="E7852">
        <v>-119.908728149</v>
      </c>
      <c r="F7852">
        <v>-119.93082490499999</v>
      </c>
      <c r="G7852">
        <v>-119.984471314</v>
      </c>
      <c r="H7852">
        <v>0</v>
      </c>
      <c r="I7852">
        <v>0.95812988281199996</v>
      </c>
      <c r="J7852">
        <v>-195.70251829</v>
      </c>
      <c r="K7852">
        <v>-230.341583533</v>
      </c>
      <c r="L7852">
        <v>-289.84838952400003</v>
      </c>
      <c r="M7852">
        <v>-295.58727113399999</v>
      </c>
      <c r="N7852">
        <v>-300</v>
      </c>
      <c r="O7852">
        <v>-300</v>
      </c>
    </row>
    <row r="7853" spans="1:15" x14ac:dyDescent="0.2">
      <c r="A7853">
        <v>0.958251953125</v>
      </c>
      <c r="B7853">
        <v>-119.872167593</v>
      </c>
      <c r="C7853">
        <v>-119.898317073</v>
      </c>
      <c r="D7853">
        <v>-119.904610135</v>
      </c>
      <c r="E7853">
        <v>-119.914959387</v>
      </c>
      <c r="F7853">
        <v>-119.937061641</v>
      </c>
      <c r="G7853">
        <v>-119.99071992</v>
      </c>
      <c r="H7853">
        <v>0</v>
      </c>
      <c r="I7853">
        <v>0.958251953125</v>
      </c>
      <c r="J7853">
        <v>-190.53206491</v>
      </c>
      <c r="K7853">
        <v>-230.350408262</v>
      </c>
      <c r="L7853">
        <v>-296.05787922500002</v>
      </c>
      <c r="M7853">
        <v>-300</v>
      </c>
      <c r="N7853">
        <v>-300</v>
      </c>
      <c r="O7853">
        <v>-300</v>
      </c>
    </row>
    <row r="7854" spans="1:15" x14ac:dyDescent="0.2">
      <c r="A7854">
        <v>0.95837402343800004</v>
      </c>
      <c r="B7854">
        <v>-119.881982808</v>
      </c>
      <c r="C7854">
        <v>-119.9081505</v>
      </c>
      <c r="D7854">
        <v>-119.91444687400001</v>
      </c>
      <c r="E7854">
        <v>-119.924799071</v>
      </c>
      <c r="F7854">
        <v>-119.94690681900001</v>
      </c>
      <c r="G7854">
        <v>-120.000576956</v>
      </c>
      <c r="H7854">
        <v>0</v>
      </c>
      <c r="I7854">
        <v>0.95837402343800004</v>
      </c>
      <c r="J7854">
        <v>-189.98413915099999</v>
      </c>
      <c r="K7854">
        <v>-226.48925084000001</v>
      </c>
      <c r="L7854">
        <v>-266.35223024800001</v>
      </c>
      <c r="M7854">
        <v>-300</v>
      </c>
      <c r="N7854">
        <v>-300</v>
      </c>
      <c r="O7854">
        <v>-300</v>
      </c>
    </row>
    <row r="7855" spans="1:15" x14ac:dyDescent="0.2">
      <c r="A7855">
        <v>0.95849609375</v>
      </c>
      <c r="B7855">
        <v>-119.89539759199999</v>
      </c>
      <c r="C7855">
        <v>-119.921583502</v>
      </c>
      <c r="D7855">
        <v>-119.927883188</v>
      </c>
      <c r="E7855">
        <v>-119.938238329</v>
      </c>
      <c r="F7855">
        <v>-119.960351567</v>
      </c>
      <c r="G7855">
        <v>-120.014033551</v>
      </c>
      <c r="H7855">
        <v>0</v>
      </c>
      <c r="I7855">
        <v>0.95849609375</v>
      </c>
      <c r="J7855">
        <v>-194.09015359599999</v>
      </c>
      <c r="K7855">
        <v>-259.64970897400002</v>
      </c>
      <c r="L7855">
        <v>-267.03782445600001</v>
      </c>
      <c r="M7855">
        <v>-300</v>
      </c>
      <c r="N7855">
        <v>-300</v>
      </c>
      <c r="O7855">
        <v>-300</v>
      </c>
    </row>
    <row r="7856" spans="1:15" x14ac:dyDescent="0.2">
      <c r="A7856">
        <v>0.95861816406199996</v>
      </c>
      <c r="B7856">
        <v>-119.912405773</v>
      </c>
      <c r="C7856">
        <v>-119.938609907</v>
      </c>
      <c r="D7856">
        <v>-119.944912905</v>
      </c>
      <c r="E7856">
        <v>-119.95527098700001</v>
      </c>
      <c r="F7856">
        <v>-119.977389712</v>
      </c>
      <c r="G7856">
        <v>-120.031083532</v>
      </c>
      <c r="H7856">
        <v>0</v>
      </c>
      <c r="I7856">
        <v>0.95861816406199996</v>
      </c>
      <c r="J7856">
        <v>-219.024618092</v>
      </c>
      <c r="K7856">
        <v>-231.48099133400001</v>
      </c>
      <c r="L7856">
        <v>-277.51522262100002</v>
      </c>
      <c r="M7856">
        <v>-300</v>
      </c>
      <c r="N7856">
        <v>-300</v>
      </c>
      <c r="O7856">
        <v>-300</v>
      </c>
    </row>
    <row r="7857" spans="1:15" x14ac:dyDescent="0.2">
      <c r="A7857">
        <v>0.958740234375</v>
      </c>
      <c r="B7857">
        <v>-119.933003855</v>
      </c>
      <c r="C7857">
        <v>-119.959226219</v>
      </c>
      <c r="D7857">
        <v>-119.96553253</v>
      </c>
      <c r="E7857">
        <v>-119.975893552</v>
      </c>
      <c r="F7857">
        <v>-119.998017758</v>
      </c>
      <c r="G7857">
        <v>-120.051723404</v>
      </c>
      <c r="H7857">
        <v>0</v>
      </c>
      <c r="I7857">
        <v>0.958740234375</v>
      </c>
      <c r="J7857">
        <v>-193.77750274799999</v>
      </c>
      <c r="K7857">
        <v>-253.26780340100001</v>
      </c>
      <c r="L7857">
        <v>-258.96185636600001</v>
      </c>
      <c r="M7857">
        <v>-300</v>
      </c>
      <c r="N7857">
        <v>-300</v>
      </c>
      <c r="O7857">
        <v>-300</v>
      </c>
    </row>
    <row r="7858" spans="1:15" x14ac:dyDescent="0.2">
      <c r="A7858">
        <v>0.95886230468800004</v>
      </c>
      <c r="B7858">
        <v>-119.95719100399999</v>
      </c>
      <c r="C7858">
        <v>-119.983431606</v>
      </c>
      <c r="D7858">
        <v>-119.989741228</v>
      </c>
      <c r="E7858">
        <v>-120.000105187</v>
      </c>
      <c r="F7858">
        <v>-120.022234873</v>
      </c>
      <c r="G7858">
        <v>-120.075952332</v>
      </c>
      <c r="H7858">
        <v>0</v>
      </c>
      <c r="I7858">
        <v>0.95886230468800004</v>
      </c>
      <c r="J7858">
        <v>-191.11436163299999</v>
      </c>
      <c r="K7858">
        <v>-232.818764343</v>
      </c>
      <c r="L7858">
        <v>-254.70783147700001</v>
      </c>
      <c r="M7858">
        <v>-300</v>
      </c>
      <c r="N7858">
        <v>-300</v>
      </c>
      <c r="O7858">
        <v>-300</v>
      </c>
    </row>
    <row r="7859" spans="1:15" x14ac:dyDescent="0.2">
      <c r="A7859">
        <v>0.958984375</v>
      </c>
      <c r="B7859">
        <v>-119.98496904300001</v>
      </c>
      <c r="C7859">
        <v>-120.01122788799999</v>
      </c>
      <c r="D7859">
        <v>-120.017540823</v>
      </c>
      <c r="E7859">
        <v>-120.027907719</v>
      </c>
      <c r="F7859">
        <v>-120.050042879</v>
      </c>
      <c r="G7859">
        <v>-120.10377214099999</v>
      </c>
      <c r="H7859">
        <v>0</v>
      </c>
      <c r="I7859">
        <v>0.958984375</v>
      </c>
      <c r="J7859">
        <v>-194.45727353800001</v>
      </c>
      <c r="K7859">
        <v>-250.060078941</v>
      </c>
      <c r="L7859">
        <v>-245.98715796799999</v>
      </c>
      <c r="M7859">
        <v>-300</v>
      </c>
      <c r="N7859">
        <v>-300</v>
      </c>
      <c r="O7859">
        <v>-300</v>
      </c>
    </row>
    <row r="7860" spans="1:15" x14ac:dyDescent="0.2">
      <c r="A7860">
        <v>0.95910644531199996</v>
      </c>
      <c r="B7860">
        <v>-120.01634245299999</v>
      </c>
      <c r="C7860">
        <v>-120.042619547</v>
      </c>
      <c r="D7860">
        <v>-120.048935794</v>
      </c>
      <c r="E7860">
        <v>-120.05930562499999</v>
      </c>
      <c r="F7860">
        <v>-120.081446255</v>
      </c>
      <c r="G7860">
        <v>-120.13518731000001</v>
      </c>
      <c r="H7860">
        <v>0</v>
      </c>
      <c r="I7860">
        <v>0.95910644531199996</v>
      </c>
      <c r="J7860">
        <v>-223.93106557600001</v>
      </c>
      <c r="K7860">
        <v>-236.024189431</v>
      </c>
      <c r="L7860">
        <v>-249.89348997100001</v>
      </c>
      <c r="M7860">
        <v>-258.49707324399998</v>
      </c>
      <c r="N7860">
        <v>-300</v>
      </c>
      <c r="O7860">
        <v>-300</v>
      </c>
    </row>
    <row r="7861" spans="1:15" x14ac:dyDescent="0.2">
      <c r="A7861">
        <v>0.959228515625</v>
      </c>
      <c r="B7861">
        <v>-120.05131838200001</v>
      </c>
      <c r="C7861">
        <v>-120.077613732</v>
      </c>
      <c r="D7861">
        <v>-120.083933289</v>
      </c>
      <c r="E7861">
        <v>-120.094306053</v>
      </c>
      <c r="F7861">
        <v>-120.116452151</v>
      </c>
      <c r="G7861">
        <v>-120.17020498700001</v>
      </c>
      <c r="H7861">
        <v>0</v>
      </c>
      <c r="I7861">
        <v>0.959228515625</v>
      </c>
      <c r="J7861">
        <v>-195.16277761500001</v>
      </c>
      <c r="K7861">
        <v>-243.93784592399999</v>
      </c>
      <c r="L7861">
        <v>-241.21358690599999</v>
      </c>
      <c r="M7861">
        <v>-238.28968103700001</v>
      </c>
      <c r="N7861">
        <v>-300</v>
      </c>
      <c r="O7861">
        <v>-300</v>
      </c>
    </row>
    <row r="7862" spans="1:15" x14ac:dyDescent="0.2">
      <c r="A7862">
        <v>0.95935058593800004</v>
      </c>
      <c r="B7862">
        <v>-120.08990666299999</v>
      </c>
      <c r="C7862">
        <v>-120.116220275</v>
      </c>
      <c r="D7862">
        <v>-120.12254314499999</v>
      </c>
      <c r="E7862">
        <v>-120.13291884</v>
      </c>
      <c r="F7862">
        <v>-120.1550704</v>
      </c>
      <c r="G7862">
        <v>-120.208835006</v>
      </c>
      <c r="H7862">
        <v>0</v>
      </c>
      <c r="I7862">
        <v>0.95935058593800004</v>
      </c>
      <c r="J7862">
        <v>-195.234893161</v>
      </c>
      <c r="K7862">
        <v>-243.77653311899999</v>
      </c>
      <c r="L7862">
        <v>-248.416706433</v>
      </c>
      <c r="M7862">
        <v>-241.46011012100001</v>
      </c>
      <c r="N7862">
        <v>-300</v>
      </c>
      <c r="O7862">
        <v>-300</v>
      </c>
    </row>
    <row r="7863" spans="1:15" x14ac:dyDescent="0.2">
      <c r="A7863">
        <v>0.95947265625</v>
      </c>
      <c r="B7863">
        <v>-120.13211984500001</v>
      </c>
      <c r="C7863">
        <v>-120.15845172500001</v>
      </c>
      <c r="D7863">
        <v>-120.164777906</v>
      </c>
      <c r="E7863">
        <v>-120.175156531</v>
      </c>
      <c r="F7863">
        <v>-120.19731355</v>
      </c>
      <c r="G7863">
        <v>-120.25108991499999</v>
      </c>
      <c r="H7863">
        <v>0</v>
      </c>
      <c r="I7863">
        <v>0.95947265625</v>
      </c>
      <c r="J7863">
        <v>-204.62264390000001</v>
      </c>
      <c r="K7863">
        <v>-252.632253408</v>
      </c>
      <c r="L7863">
        <v>-265.67731936000001</v>
      </c>
      <c r="M7863">
        <v>-249.65039449700001</v>
      </c>
      <c r="N7863">
        <v>-300</v>
      </c>
      <c r="O7863">
        <v>-300</v>
      </c>
    </row>
    <row r="7864" spans="1:15" x14ac:dyDescent="0.2">
      <c r="A7864">
        <v>0.95959472656199996</v>
      </c>
      <c r="B7864">
        <v>-120.177973221</v>
      </c>
      <c r="C7864">
        <v>-120.204323375</v>
      </c>
      <c r="D7864">
        <v>-120.210652868</v>
      </c>
      <c r="E7864">
        <v>-120.221034421</v>
      </c>
      <c r="F7864">
        <v>-120.243196895</v>
      </c>
      <c r="G7864">
        <v>-120.29698500799999</v>
      </c>
      <c r="H7864">
        <v>0</v>
      </c>
      <c r="I7864">
        <v>0.95959472656199996</v>
      </c>
      <c r="J7864">
        <v>-187.06131643200001</v>
      </c>
      <c r="K7864">
        <v>-246.449949979</v>
      </c>
      <c r="L7864">
        <v>-245.889131623</v>
      </c>
      <c r="M7864">
        <v>-240.52697748200001</v>
      </c>
      <c r="N7864">
        <v>-300</v>
      </c>
      <c r="O7864">
        <v>-300</v>
      </c>
    </row>
    <row r="7865" spans="1:15" x14ac:dyDescent="0.2">
      <c r="A7865">
        <v>0.959716796875</v>
      </c>
      <c r="B7865">
        <v>-120.227484878</v>
      </c>
      <c r="C7865">
        <v>-120.253853312</v>
      </c>
      <c r="D7865">
        <v>-120.260186117</v>
      </c>
      <c r="E7865">
        <v>-120.270570597</v>
      </c>
      <c r="F7865">
        <v>-120.29273852199999</v>
      </c>
      <c r="G7865">
        <v>-120.34653837099999</v>
      </c>
      <c r="H7865">
        <v>0</v>
      </c>
      <c r="I7865">
        <v>0.959716796875</v>
      </c>
      <c r="J7865">
        <v>-182.13489185200001</v>
      </c>
      <c r="K7865">
        <v>-252.206798846</v>
      </c>
      <c r="L7865">
        <v>-256.32305305900002</v>
      </c>
      <c r="M7865">
        <v>-233.350441101</v>
      </c>
      <c r="N7865">
        <v>-300</v>
      </c>
      <c r="O7865">
        <v>-300</v>
      </c>
    </row>
    <row r="7866" spans="1:15" x14ac:dyDescent="0.2">
      <c r="A7866">
        <v>0.95983886718800004</v>
      </c>
      <c r="B7866">
        <v>-120.280675746</v>
      </c>
      <c r="C7866">
        <v>-120.307062468</v>
      </c>
      <c r="D7866">
        <v>-120.313398584</v>
      </c>
      <c r="E7866">
        <v>-120.323785988</v>
      </c>
      <c r="F7866">
        <v>-120.345959361</v>
      </c>
      <c r="G7866">
        <v>-120.399770936</v>
      </c>
      <c r="H7866">
        <v>0</v>
      </c>
      <c r="I7866">
        <v>0.95983886718800004</v>
      </c>
      <c r="J7866">
        <v>-181.43972698100001</v>
      </c>
      <c r="K7866">
        <v>-257.48276980200001</v>
      </c>
      <c r="L7866">
        <v>-252.04092997399999</v>
      </c>
      <c r="M7866">
        <v>-230.246408632</v>
      </c>
      <c r="N7866">
        <v>-300</v>
      </c>
      <c r="O7866">
        <v>-300</v>
      </c>
    </row>
    <row r="7867" spans="1:15" x14ac:dyDescent="0.2">
      <c r="A7867">
        <v>0.9599609375</v>
      </c>
      <c r="B7867">
        <v>-120.337569665</v>
      </c>
      <c r="C7867">
        <v>-120.36397467899999</v>
      </c>
      <c r="D7867">
        <v>-120.370314106</v>
      </c>
      <c r="E7867">
        <v>-120.380704435</v>
      </c>
      <c r="F7867">
        <v>-120.40288325</v>
      </c>
      <c r="G7867">
        <v>-120.45670654</v>
      </c>
      <c r="H7867">
        <v>0</v>
      </c>
      <c r="I7867">
        <v>0.9599609375</v>
      </c>
      <c r="J7867">
        <v>-185.75392421500001</v>
      </c>
      <c r="K7867">
        <v>-267.640976685</v>
      </c>
      <c r="L7867">
        <v>-243.71619009899999</v>
      </c>
      <c r="M7867">
        <v>-229.91823708199999</v>
      </c>
      <c r="N7867">
        <v>-300</v>
      </c>
      <c r="O7867">
        <v>-300</v>
      </c>
    </row>
    <row r="7868" spans="1:15" x14ac:dyDescent="0.2">
      <c r="A7868">
        <v>0.96008300781199996</v>
      </c>
      <c r="B7868">
        <v>-120.398193449</v>
      </c>
      <c r="C7868">
        <v>-120.42461676400001</v>
      </c>
      <c r="D7868">
        <v>-120.43095950199999</v>
      </c>
      <c r="E7868">
        <v>-120.441352752</v>
      </c>
      <c r="F7868">
        <v>-120.463537006</v>
      </c>
      <c r="G7868">
        <v>-120.51737199999999</v>
      </c>
      <c r="H7868">
        <v>0</v>
      </c>
      <c r="I7868">
        <v>0.96008300781199996</v>
      </c>
      <c r="J7868">
        <v>-197.48817195000001</v>
      </c>
      <c r="K7868">
        <v>-262.12901529200002</v>
      </c>
      <c r="L7868">
        <v>-239.06054260799999</v>
      </c>
      <c r="M7868">
        <v>-231.60920266400001</v>
      </c>
      <c r="N7868">
        <v>-229.127246821</v>
      </c>
      <c r="O7868">
        <v>-300</v>
      </c>
    </row>
    <row r="7869" spans="1:15" x14ac:dyDescent="0.2">
      <c r="A7869">
        <v>0.960205078125</v>
      </c>
      <c r="B7869">
        <v>-120.462576978</v>
      </c>
      <c r="C7869">
        <v>-120.489018599</v>
      </c>
      <c r="D7869">
        <v>-120.49536464800001</v>
      </c>
      <c r="E7869">
        <v>-120.505760818</v>
      </c>
      <c r="F7869">
        <v>-120.527950507</v>
      </c>
      <c r="G7869">
        <v>-120.581797194</v>
      </c>
      <c r="H7869">
        <v>0</v>
      </c>
      <c r="I7869">
        <v>0.960205078125</v>
      </c>
      <c r="J7869">
        <v>-181.773435667</v>
      </c>
      <c r="K7869">
        <v>-279.36865502000001</v>
      </c>
      <c r="L7869">
        <v>-233.63035333400001</v>
      </c>
      <c r="M7869">
        <v>-234.30070685600001</v>
      </c>
      <c r="N7869">
        <v>-232.680245606</v>
      </c>
      <c r="O7869">
        <v>-300</v>
      </c>
    </row>
    <row r="7870" spans="1:15" x14ac:dyDescent="0.2">
      <c r="A7870">
        <v>0.96032714843800004</v>
      </c>
      <c r="B7870">
        <v>-120.53075328600001</v>
      </c>
      <c r="C7870">
        <v>-120.557213218</v>
      </c>
      <c r="D7870">
        <v>-120.563562578</v>
      </c>
      <c r="E7870">
        <v>-120.573961666</v>
      </c>
      <c r="F7870">
        <v>-120.596156787</v>
      </c>
      <c r="G7870">
        <v>-120.65001515500001</v>
      </c>
      <c r="H7870">
        <v>0</v>
      </c>
      <c r="I7870">
        <v>0.96032714843800004</v>
      </c>
      <c r="J7870">
        <v>-178.754667574</v>
      </c>
      <c r="K7870">
        <v>-274.20655852800002</v>
      </c>
      <c r="L7870">
        <v>-231.739932412</v>
      </c>
      <c r="M7870">
        <v>-235.911459791</v>
      </c>
      <c r="N7870">
        <v>-242.07679564899999</v>
      </c>
      <c r="O7870">
        <v>-300</v>
      </c>
    </row>
    <row r="7871" spans="1:15" x14ac:dyDescent="0.2">
      <c r="A7871">
        <v>0.96044921875</v>
      </c>
      <c r="B7871">
        <v>-120.60275866400001</v>
      </c>
      <c r="C7871">
        <v>-120.629236914</v>
      </c>
      <c r="D7871">
        <v>-120.63558958599999</v>
      </c>
      <c r="E7871">
        <v>-120.64599158999999</v>
      </c>
      <c r="F7871">
        <v>-120.66819213799999</v>
      </c>
      <c r="G7871">
        <v>-120.72206217599999</v>
      </c>
      <c r="H7871">
        <v>0</v>
      </c>
      <c r="I7871">
        <v>0.96044921875</v>
      </c>
      <c r="J7871">
        <v>-181.17851238899999</v>
      </c>
      <c r="K7871">
        <v>-293.83156543400003</v>
      </c>
      <c r="L7871">
        <v>-233.87980213200001</v>
      </c>
      <c r="M7871">
        <v>-235.114621382</v>
      </c>
      <c r="N7871">
        <v>-253.601415444</v>
      </c>
      <c r="O7871">
        <v>-300</v>
      </c>
    </row>
    <row r="7872" spans="1:15" x14ac:dyDescent="0.2">
      <c r="A7872">
        <v>0.96057128906199996</v>
      </c>
      <c r="B7872">
        <v>-120.67863278199999</v>
      </c>
      <c r="C7872">
        <v>-120.705129357</v>
      </c>
      <c r="D7872">
        <v>-120.71148533900001</v>
      </c>
      <c r="E7872">
        <v>-120.72189025900001</v>
      </c>
      <c r="F7872">
        <v>-120.74409623</v>
      </c>
      <c r="G7872">
        <v>-120.79797792799999</v>
      </c>
      <c r="H7872">
        <v>0</v>
      </c>
      <c r="I7872">
        <v>0.96057128906199996</v>
      </c>
      <c r="J7872">
        <v>-209.390555928</v>
      </c>
      <c r="K7872">
        <v>-293.93910786999999</v>
      </c>
      <c r="L7872">
        <v>-235.96160960200001</v>
      </c>
      <c r="M7872">
        <v>-233.76074745099999</v>
      </c>
      <c r="N7872">
        <v>-268.48782524000001</v>
      </c>
      <c r="O7872">
        <v>-268.488445211</v>
      </c>
    </row>
    <row r="7873" spans="1:15" x14ac:dyDescent="0.2">
      <c r="A7873">
        <v>0.960693359375</v>
      </c>
      <c r="B7873">
        <v>-120.758418818</v>
      </c>
      <c r="C7873">
        <v>-120.78493372299999</v>
      </c>
      <c r="D7873">
        <v>-120.791293017</v>
      </c>
      <c r="E7873">
        <v>-120.80170085</v>
      </c>
      <c r="F7873">
        <v>-120.82391224</v>
      </c>
      <c r="G7873">
        <v>-120.87780558599999</v>
      </c>
      <c r="H7873">
        <v>0</v>
      </c>
      <c r="I7873">
        <v>0.960693359375</v>
      </c>
      <c r="J7873">
        <v>-178.08787833599999</v>
      </c>
      <c r="K7873">
        <v>-294.86851950099998</v>
      </c>
      <c r="L7873">
        <v>-262.67719248999998</v>
      </c>
      <c r="M7873">
        <v>-234.058110038</v>
      </c>
      <c r="N7873">
        <v>-289.50349277599997</v>
      </c>
      <c r="O7873">
        <v>-289.52614058299997</v>
      </c>
    </row>
    <row r="7874" spans="1:15" x14ac:dyDescent="0.2">
      <c r="A7874">
        <v>0.96081542968800004</v>
      </c>
      <c r="B7874">
        <v>-120.84216360000001</v>
      </c>
      <c r="C7874">
        <v>-120.86869684200001</v>
      </c>
      <c r="D7874">
        <v>-120.875059447</v>
      </c>
      <c r="E7874">
        <v>-120.885470192</v>
      </c>
      <c r="F7874">
        <v>-120.907686997</v>
      </c>
      <c r="G7874">
        <v>-120.961591981</v>
      </c>
      <c r="H7874">
        <v>0</v>
      </c>
      <c r="I7874">
        <v>0.96081542968800004</v>
      </c>
      <c r="J7874">
        <v>-173.042132872</v>
      </c>
      <c r="K7874">
        <v>-282.30077112200001</v>
      </c>
      <c r="L7874">
        <v>-239.448505525</v>
      </c>
      <c r="M7874">
        <v>-238.046777977</v>
      </c>
      <c r="N7874">
        <v>-300</v>
      </c>
      <c r="O7874">
        <v>-300</v>
      </c>
    </row>
    <row r="7875" spans="1:15" x14ac:dyDescent="0.2">
      <c r="A7875">
        <v>0.9609375</v>
      </c>
      <c r="B7875">
        <v>-120.92991777</v>
      </c>
      <c r="C7875">
        <v>-120.956469355</v>
      </c>
      <c r="D7875">
        <v>-120.96283527</v>
      </c>
      <c r="E7875">
        <v>-120.973248924</v>
      </c>
      <c r="F7875">
        <v>-120.995471142</v>
      </c>
      <c r="G7875">
        <v>-121.049387751</v>
      </c>
      <c r="H7875">
        <v>0</v>
      </c>
      <c r="I7875">
        <v>0.9609375</v>
      </c>
      <c r="J7875">
        <v>-172.12966076199999</v>
      </c>
      <c r="K7875">
        <v>-283.948840152</v>
      </c>
      <c r="L7875">
        <v>-300</v>
      </c>
      <c r="M7875">
        <v>-300</v>
      </c>
      <c r="N7875">
        <v>-300</v>
      </c>
      <c r="O7875">
        <v>-300</v>
      </c>
    </row>
    <row r="7876" spans="1:15" x14ac:dyDescent="0.2">
      <c r="A7876">
        <v>0.96105957031199996</v>
      </c>
      <c r="B7876">
        <v>-121.021735955</v>
      </c>
      <c r="C7876">
        <v>-121.04830588900001</v>
      </c>
      <c r="D7876">
        <v>-121.05467511499999</v>
      </c>
      <c r="E7876">
        <v>-121.065091678</v>
      </c>
      <c r="F7876">
        <v>-121.087319303</v>
      </c>
      <c r="G7876">
        <v>-121.141247527</v>
      </c>
      <c r="H7876">
        <v>0</v>
      </c>
      <c r="I7876">
        <v>0.96105957031199996</v>
      </c>
      <c r="J7876">
        <v>-174.96348553600001</v>
      </c>
      <c r="K7876">
        <v>-234.170292209</v>
      </c>
      <c r="L7876">
        <v>-238.8762926</v>
      </c>
      <c r="M7876">
        <v>-237.83166049600001</v>
      </c>
      <c r="N7876">
        <v>-300</v>
      </c>
      <c r="O7876">
        <v>-300</v>
      </c>
    </row>
    <row r="7877" spans="1:15" x14ac:dyDescent="0.2">
      <c r="A7877">
        <v>0.961181640625</v>
      </c>
      <c r="B7877">
        <v>-121.117676966</v>
      </c>
      <c r="C7877">
        <v>-121.144265256</v>
      </c>
      <c r="D7877">
        <v>-121.150637793</v>
      </c>
      <c r="E7877">
        <v>-121.161057262</v>
      </c>
      <c r="F7877">
        <v>-121.18329029100001</v>
      </c>
      <c r="G7877">
        <v>-121.237230119</v>
      </c>
      <c r="H7877">
        <v>0</v>
      </c>
      <c r="I7877">
        <v>0.961181640625</v>
      </c>
      <c r="J7877">
        <v>-187.58033963700001</v>
      </c>
      <c r="K7877">
        <v>-211.35566067900001</v>
      </c>
      <c r="L7877">
        <v>-261.53504858299999</v>
      </c>
      <c r="M7877">
        <v>-233.627801226</v>
      </c>
      <c r="N7877">
        <v>-289.06970868399998</v>
      </c>
      <c r="O7877">
        <v>-289.05297502799999</v>
      </c>
    </row>
    <row r="7878" spans="1:15" x14ac:dyDescent="0.2">
      <c r="A7878">
        <v>0.96130371093800004</v>
      </c>
      <c r="B7878">
        <v>-121.21780400999999</v>
      </c>
      <c r="C7878">
        <v>-121.24441066200001</v>
      </c>
      <c r="D7878">
        <v>-121.25078651</v>
      </c>
      <c r="E7878">
        <v>-121.261208884</v>
      </c>
      <c r="F7878">
        <v>-121.28344731200001</v>
      </c>
      <c r="G7878">
        <v>-121.337398732</v>
      </c>
      <c r="H7878">
        <v>0</v>
      </c>
      <c r="I7878">
        <v>0.96130371093800004</v>
      </c>
      <c r="J7878">
        <v>-180.18652541</v>
      </c>
      <c r="K7878">
        <v>-195.96796993000001</v>
      </c>
      <c r="L7878">
        <v>-234.22817711100001</v>
      </c>
      <c r="M7878">
        <v>-233.11532125400001</v>
      </c>
      <c r="N7878">
        <v>-267.84139972000003</v>
      </c>
      <c r="O7878">
        <v>-267.840092089</v>
      </c>
    </row>
    <row r="7879" spans="1:15" x14ac:dyDescent="0.2">
      <c r="A7879">
        <v>0.96142578125</v>
      </c>
      <c r="B7879">
        <v>-121.322184925</v>
      </c>
      <c r="C7879">
        <v>-121.348809945</v>
      </c>
      <c r="D7879">
        <v>-121.355189103</v>
      </c>
      <c r="E7879">
        <v>-121.365614381</v>
      </c>
      <c r="F7879">
        <v>-121.387858205</v>
      </c>
      <c r="G7879">
        <v>-121.441821206</v>
      </c>
      <c r="H7879">
        <v>0</v>
      </c>
      <c r="I7879">
        <v>0.96142578125</v>
      </c>
      <c r="J7879">
        <v>-175.70440477099999</v>
      </c>
      <c r="K7879">
        <v>-184.77695938700001</v>
      </c>
      <c r="L7879">
        <v>-231.54852114600001</v>
      </c>
      <c r="M7879">
        <v>-234.25396689799999</v>
      </c>
      <c r="N7879">
        <v>-252.741418536</v>
      </c>
      <c r="O7879">
        <v>-300</v>
      </c>
    </row>
    <row r="7880" spans="1:15" x14ac:dyDescent="0.2">
      <c r="A7880">
        <v>0.96154785156199996</v>
      </c>
      <c r="B7880">
        <v>-121.430892438</v>
      </c>
      <c r="C7880">
        <v>-121.457535832</v>
      </c>
      <c r="D7880">
        <v>-121.46391830100001</v>
      </c>
      <c r="E7880">
        <v>-121.47434647999999</v>
      </c>
      <c r="F7880">
        <v>-121.496595695</v>
      </c>
      <c r="G7880">
        <v>-121.550570267</v>
      </c>
      <c r="H7880">
        <v>0</v>
      </c>
      <c r="I7880">
        <v>0.96154785156199996</v>
      </c>
      <c r="J7880">
        <v>-179.43230610200001</v>
      </c>
      <c r="K7880">
        <v>-176.54408775100001</v>
      </c>
      <c r="L7880">
        <v>-228.79213328700001</v>
      </c>
      <c r="M7880">
        <v>-234.83570603699999</v>
      </c>
      <c r="N7880">
        <v>-241.000855414</v>
      </c>
      <c r="O7880">
        <v>-300</v>
      </c>
    </row>
    <row r="7881" spans="1:15" x14ac:dyDescent="0.2">
      <c r="A7881">
        <v>0.961669921875</v>
      </c>
      <c r="B7881">
        <v>-121.544004448</v>
      </c>
      <c r="C7881">
        <v>-121.570666223</v>
      </c>
      <c r="D7881">
        <v>-121.577052002</v>
      </c>
      <c r="E7881">
        <v>-121.58748308</v>
      </c>
      <c r="F7881">
        <v>-121.60973768300001</v>
      </c>
      <c r="G7881">
        <v>-121.663723815</v>
      </c>
      <c r="H7881">
        <v>0</v>
      </c>
      <c r="I7881">
        <v>0.961669921875</v>
      </c>
      <c r="J7881">
        <v>-183.42957761299999</v>
      </c>
      <c r="K7881">
        <v>-170.62959291000001</v>
      </c>
      <c r="L7881">
        <v>-230.043779933</v>
      </c>
      <c r="M7881">
        <v>-233.00974573600001</v>
      </c>
      <c r="N7881">
        <v>-231.389217374</v>
      </c>
      <c r="O7881">
        <v>-300</v>
      </c>
    </row>
    <row r="7882" spans="1:15" x14ac:dyDescent="0.2">
      <c r="A7882">
        <v>0.96179199218800004</v>
      </c>
      <c r="B7882">
        <v>-121.661604341</v>
      </c>
      <c r="C7882">
        <v>-121.68828450300001</v>
      </c>
      <c r="D7882">
        <v>-121.694673592</v>
      </c>
      <c r="E7882">
        <v>-121.70510756900001</v>
      </c>
      <c r="F7882">
        <v>-121.727367556</v>
      </c>
      <c r="G7882">
        <v>-121.781365235</v>
      </c>
      <c r="H7882">
        <v>0</v>
      </c>
      <c r="I7882">
        <v>0.96179199218800004</v>
      </c>
      <c r="J7882">
        <v>-170.71327882899999</v>
      </c>
      <c r="K7882">
        <v>-166.64830867200001</v>
      </c>
      <c r="L7882">
        <v>-234.806571682</v>
      </c>
      <c r="M7882">
        <v>-230.10295174000001</v>
      </c>
      <c r="N7882">
        <v>-227.621024992</v>
      </c>
      <c r="O7882">
        <v>-300</v>
      </c>
    </row>
    <row r="7883" spans="1:15" x14ac:dyDescent="0.2">
      <c r="A7883">
        <v>0.9619140625</v>
      </c>
      <c r="B7883">
        <v>-121.783781331</v>
      </c>
      <c r="C7883">
        <v>-121.810479886</v>
      </c>
      <c r="D7883">
        <v>-121.816872285</v>
      </c>
      <c r="E7883">
        <v>-121.827309159</v>
      </c>
      <c r="F7883">
        <v>-121.849574526</v>
      </c>
      <c r="G7883">
        <v>-121.903583742</v>
      </c>
      <c r="H7883">
        <v>0</v>
      </c>
      <c r="I7883">
        <v>0.9619140625</v>
      </c>
      <c r="J7883">
        <v>-166.68619865400001</v>
      </c>
      <c r="K7883">
        <v>-164.33879949999999</v>
      </c>
      <c r="L7883">
        <v>-238.762739391</v>
      </c>
      <c r="M7883">
        <v>-228.19668736700001</v>
      </c>
      <c r="N7883">
        <v>-300</v>
      </c>
      <c r="O7883">
        <v>-300</v>
      </c>
    </row>
    <row r="7884" spans="1:15" x14ac:dyDescent="0.2">
      <c r="A7884">
        <v>0.96203613281199996</v>
      </c>
      <c r="B7884">
        <v>-121.91063084</v>
      </c>
      <c r="C7884">
        <v>-121.93734779499999</v>
      </c>
      <c r="D7884">
        <v>-121.943743504</v>
      </c>
      <c r="E7884">
        <v>-121.954183273</v>
      </c>
      <c r="F7884">
        <v>-121.976454015</v>
      </c>
      <c r="G7884">
        <v>-122.030474756</v>
      </c>
      <c r="H7884">
        <v>0</v>
      </c>
      <c r="I7884">
        <v>0.96203613281199996</v>
      </c>
      <c r="J7884">
        <v>-166.144426262</v>
      </c>
      <c r="K7884">
        <v>-163.49791017499999</v>
      </c>
      <c r="L7884">
        <v>-246.34822442699999</v>
      </c>
      <c r="M7884">
        <v>-228.30961133100001</v>
      </c>
      <c r="N7884">
        <v>-300</v>
      </c>
      <c r="O7884">
        <v>-300</v>
      </c>
    </row>
    <row r="7885" spans="1:15" x14ac:dyDescent="0.2">
      <c r="A7885">
        <v>0.962158203125</v>
      </c>
      <c r="B7885">
        <v>-122.042254911</v>
      </c>
      <c r="C7885">
        <v>-122.068990271</v>
      </c>
      <c r="D7885">
        <v>-122.07538929</v>
      </c>
      <c r="E7885">
        <v>-122.08583195200001</v>
      </c>
      <c r="F7885">
        <v>-122.108108066</v>
      </c>
      <c r="G7885">
        <v>-122.162140323</v>
      </c>
      <c r="H7885">
        <v>0</v>
      </c>
      <c r="I7885">
        <v>0.962158203125</v>
      </c>
      <c r="J7885">
        <v>-169.15201540499999</v>
      </c>
      <c r="K7885">
        <v>-163.940708793</v>
      </c>
      <c r="L7885">
        <v>-249.844396389</v>
      </c>
      <c r="M7885">
        <v>-231.19836392299999</v>
      </c>
      <c r="N7885">
        <v>-300</v>
      </c>
      <c r="O7885">
        <v>-300</v>
      </c>
    </row>
    <row r="7886" spans="1:15" x14ac:dyDescent="0.2">
      <c r="A7886">
        <v>0.96228027343800004</v>
      </c>
      <c r="B7886">
        <v>-122.178762668</v>
      </c>
      <c r="C7886">
        <v>-122.20551644</v>
      </c>
      <c r="D7886">
        <v>-122.21191876899999</v>
      </c>
      <c r="E7886">
        <v>-122.22236432299999</v>
      </c>
      <c r="F7886">
        <v>-122.244645805</v>
      </c>
      <c r="G7886">
        <v>-122.298689564</v>
      </c>
      <c r="H7886">
        <v>0</v>
      </c>
      <c r="I7886">
        <v>0.96228027343800004</v>
      </c>
      <c r="J7886">
        <v>-182.20599138</v>
      </c>
      <c r="K7886">
        <v>-165.475529137</v>
      </c>
      <c r="L7886">
        <v>-238.572619043</v>
      </c>
      <c r="M7886">
        <v>-238.159464937</v>
      </c>
      <c r="N7886">
        <v>-300</v>
      </c>
      <c r="O7886">
        <v>-300</v>
      </c>
    </row>
    <row r="7887" spans="1:15" x14ac:dyDescent="0.2">
      <c r="A7887">
        <v>0.96240234375</v>
      </c>
      <c r="B7887">
        <v>-122.320270824</v>
      </c>
      <c r="C7887">
        <v>-122.34704301399999</v>
      </c>
      <c r="D7887">
        <v>-122.353448653</v>
      </c>
      <c r="E7887">
        <v>-122.36389709700001</v>
      </c>
      <c r="F7887">
        <v>-122.386183942</v>
      </c>
      <c r="G7887">
        <v>-122.440239194</v>
      </c>
      <c r="H7887">
        <v>0</v>
      </c>
      <c r="I7887">
        <v>0.96240234375</v>
      </c>
      <c r="J7887">
        <v>-173.54682045300001</v>
      </c>
      <c r="K7887">
        <v>-167.89266091799999</v>
      </c>
      <c r="L7887">
        <v>-257.458589109</v>
      </c>
      <c r="M7887">
        <v>-247.06791944899999</v>
      </c>
      <c r="N7887">
        <v>-300</v>
      </c>
      <c r="O7887">
        <v>-300</v>
      </c>
    </row>
    <row r="7888" spans="1:15" x14ac:dyDescent="0.2">
      <c r="A7888">
        <v>0.96252441406199996</v>
      </c>
      <c r="B7888">
        <v>-122.46690423699999</v>
      </c>
      <c r="C7888">
        <v>-122.493694852</v>
      </c>
      <c r="D7888">
        <v>-122.50010380099999</v>
      </c>
      <c r="E7888">
        <v>-122.51055513199999</v>
      </c>
      <c r="F7888">
        <v>-122.532847338</v>
      </c>
      <c r="G7888">
        <v>-122.58691407000001</v>
      </c>
      <c r="H7888">
        <v>0</v>
      </c>
      <c r="I7888">
        <v>0.96252441406199996</v>
      </c>
      <c r="J7888">
        <v>-168.15071512599999</v>
      </c>
      <c r="K7888">
        <v>-170.944895293</v>
      </c>
      <c r="L7888">
        <v>-239.234872462</v>
      </c>
      <c r="M7888">
        <v>-238.66169686000001</v>
      </c>
      <c r="N7888">
        <v>-300</v>
      </c>
      <c r="O7888">
        <v>-300</v>
      </c>
    </row>
    <row r="7889" spans="1:15" x14ac:dyDescent="0.2">
      <c r="A7889">
        <v>0.962646484375</v>
      </c>
      <c r="B7889">
        <v>-122.618796532</v>
      </c>
      <c r="C7889">
        <v>-122.645605577</v>
      </c>
      <c r="D7889">
        <v>-122.652017835</v>
      </c>
      <c r="E7889">
        <v>-122.662472053</v>
      </c>
      <c r="F7889">
        <v>-122.684769614</v>
      </c>
      <c r="G7889">
        <v>-122.73884781700001</v>
      </c>
      <c r="H7889">
        <v>0</v>
      </c>
      <c r="I7889">
        <v>0.962646484375</v>
      </c>
      <c r="J7889">
        <v>-168.19703882499999</v>
      </c>
      <c r="K7889">
        <v>-174.22138637399999</v>
      </c>
      <c r="L7889">
        <v>-230.98535985300001</v>
      </c>
      <c r="M7889">
        <v>-235.275734629</v>
      </c>
      <c r="N7889">
        <v>-300</v>
      </c>
      <c r="O7889">
        <v>-299.35273405700002</v>
      </c>
    </row>
    <row r="7890" spans="1:15" x14ac:dyDescent="0.2">
      <c r="A7890">
        <v>0.96276855468800004</v>
      </c>
      <c r="B7890">
        <v>-122.776090782</v>
      </c>
      <c r="C7890">
        <v>-122.802918263</v>
      </c>
      <c r="D7890">
        <v>-122.80933383199999</v>
      </c>
      <c r="E7890">
        <v>-122.819790935</v>
      </c>
      <c r="F7890">
        <v>-122.842093848</v>
      </c>
      <c r="G7890">
        <v>-122.89618350799999</v>
      </c>
      <c r="H7890">
        <v>0</v>
      </c>
      <c r="I7890">
        <v>0.96276855468800004</v>
      </c>
      <c r="J7890">
        <v>-173.32107190100001</v>
      </c>
      <c r="K7890">
        <v>-176.78802047900001</v>
      </c>
      <c r="L7890">
        <v>-238.530851122</v>
      </c>
      <c r="M7890">
        <v>-255.26775884400001</v>
      </c>
      <c r="N7890">
        <v>-300</v>
      </c>
      <c r="O7890">
        <v>-300</v>
      </c>
    </row>
    <row r="7891" spans="1:15" x14ac:dyDescent="0.2">
      <c r="A7891">
        <v>0.962890625</v>
      </c>
      <c r="B7891">
        <v>-122.938940273</v>
      </c>
      <c r="C7891">
        <v>-122.965786198</v>
      </c>
      <c r="D7891">
        <v>-122.97220507599999</v>
      </c>
      <c r="E7891">
        <v>-122.982665062</v>
      </c>
      <c r="F7891">
        <v>-123.004973323</v>
      </c>
      <c r="G7891">
        <v>-123.059074431</v>
      </c>
      <c r="H7891">
        <v>0</v>
      </c>
      <c r="I7891">
        <v>0.962890625</v>
      </c>
      <c r="J7891">
        <v>-190.45638915399999</v>
      </c>
      <c r="K7891">
        <v>-177.18349313300001</v>
      </c>
      <c r="L7891">
        <v>-233.38626144200001</v>
      </c>
      <c r="M7891">
        <v>-300</v>
      </c>
      <c r="N7891">
        <v>-300</v>
      </c>
      <c r="O7891">
        <v>-300</v>
      </c>
    </row>
    <row r="7892" spans="1:15" x14ac:dyDescent="0.2">
      <c r="A7892">
        <v>0.96301269531199996</v>
      </c>
      <c r="B7892">
        <v>-123.10750935199999</v>
      </c>
      <c r="C7892">
        <v>-123.13437372600001</v>
      </c>
      <c r="D7892">
        <v>-123.14079591399999</v>
      </c>
      <c r="E7892">
        <v>-123.151258781</v>
      </c>
      <c r="F7892">
        <v>-123.173572385</v>
      </c>
      <c r="G7892">
        <v>-123.22768493</v>
      </c>
      <c r="H7892">
        <v>0</v>
      </c>
      <c r="I7892">
        <v>0.96301269531199996</v>
      </c>
      <c r="J7892">
        <v>-173.64808002000001</v>
      </c>
      <c r="K7892">
        <v>-175.07301296700001</v>
      </c>
      <c r="L7892">
        <v>-240.75398516499999</v>
      </c>
      <c r="M7892">
        <v>-300</v>
      </c>
      <c r="N7892">
        <v>-300</v>
      </c>
      <c r="O7892">
        <v>-300</v>
      </c>
    </row>
    <row r="7893" spans="1:15" x14ac:dyDescent="0.2">
      <c r="A7893">
        <v>0.963134765625</v>
      </c>
      <c r="B7893">
        <v>-123.281974361</v>
      </c>
      <c r="C7893">
        <v>-123.308857191</v>
      </c>
      <c r="D7893">
        <v>-123.315282688</v>
      </c>
      <c r="E7893">
        <v>-123.32574843499999</v>
      </c>
      <c r="F7893">
        <v>-123.348067379</v>
      </c>
      <c r="G7893">
        <v>-123.402191348</v>
      </c>
      <c r="H7893">
        <v>0</v>
      </c>
      <c r="I7893">
        <v>0.963134765625</v>
      </c>
      <c r="J7893">
        <v>-173.68788745399999</v>
      </c>
      <c r="K7893">
        <v>-171.78299275200001</v>
      </c>
      <c r="L7893">
        <v>-243.518622827</v>
      </c>
      <c r="M7893">
        <v>-300</v>
      </c>
      <c r="N7893">
        <v>-300</v>
      </c>
      <c r="O7893">
        <v>-298.82465776700002</v>
      </c>
    </row>
    <row r="7894" spans="1:15" x14ac:dyDescent="0.2">
      <c r="A7894">
        <v>0.96325683593800004</v>
      </c>
      <c r="B7894">
        <v>-123.4625247</v>
      </c>
      <c r="C7894">
        <v>-123.489425991</v>
      </c>
      <c r="D7894">
        <v>-123.49585479700001</v>
      </c>
      <c r="E7894">
        <v>-123.506323423</v>
      </c>
      <c r="F7894">
        <v>-123.528647703</v>
      </c>
      <c r="G7894">
        <v>-123.582783085</v>
      </c>
      <c r="H7894">
        <v>0</v>
      </c>
      <c r="I7894">
        <v>0.96325683593800004</v>
      </c>
      <c r="J7894">
        <v>-203.47989248799999</v>
      </c>
      <c r="K7894">
        <v>-168.44239583300001</v>
      </c>
      <c r="L7894">
        <v>-260.42521705299998</v>
      </c>
      <c r="M7894">
        <v>-300</v>
      </c>
      <c r="N7894">
        <v>-300</v>
      </c>
      <c r="O7894">
        <v>-300</v>
      </c>
    </row>
    <row r="7895" spans="1:15" x14ac:dyDescent="0.2">
      <c r="A7895">
        <v>0.96337890625</v>
      </c>
      <c r="B7895">
        <v>-123.64936399600001</v>
      </c>
      <c r="C7895">
        <v>-123.676283755</v>
      </c>
      <c r="D7895">
        <v>-123.682715871</v>
      </c>
      <c r="E7895">
        <v>-123.693187373</v>
      </c>
      <c r="F7895">
        <v>-123.71551698499999</v>
      </c>
      <c r="G7895">
        <v>-123.769663769</v>
      </c>
      <c r="H7895">
        <v>0</v>
      </c>
      <c r="I7895">
        <v>0.96337890625</v>
      </c>
      <c r="J7895">
        <v>-170.316619323</v>
      </c>
      <c r="K7895">
        <v>-165.465494439</v>
      </c>
      <c r="L7895">
        <v>-248.12780239</v>
      </c>
      <c r="M7895">
        <v>-300</v>
      </c>
      <c r="N7895">
        <v>-300</v>
      </c>
      <c r="O7895">
        <v>-300</v>
      </c>
    </row>
    <row r="7896" spans="1:15" x14ac:dyDescent="0.2">
      <c r="A7896">
        <v>0.96350097656199996</v>
      </c>
      <c r="B7896">
        <v>-123.842711429</v>
      </c>
      <c r="C7896">
        <v>-123.869649663</v>
      </c>
      <c r="D7896">
        <v>-123.87608508700001</v>
      </c>
      <c r="E7896">
        <v>-123.886559464</v>
      </c>
      <c r="F7896">
        <v>-123.90889440399999</v>
      </c>
      <c r="G7896">
        <v>-123.96305258</v>
      </c>
      <c r="H7896">
        <v>0</v>
      </c>
      <c r="I7896">
        <v>0.96350097656199996</v>
      </c>
      <c r="J7896">
        <v>-164.87809488799999</v>
      </c>
      <c r="K7896">
        <v>-162.92606910200001</v>
      </c>
      <c r="L7896">
        <v>-245.42108567099999</v>
      </c>
      <c r="M7896">
        <v>-300</v>
      </c>
      <c r="N7896">
        <v>-300</v>
      </c>
      <c r="O7896">
        <v>-300</v>
      </c>
    </row>
    <row r="7897" spans="1:15" x14ac:dyDescent="0.2">
      <c r="A7897">
        <v>0.963623046875</v>
      </c>
      <c r="B7897">
        <v>-124.042803216</v>
      </c>
      <c r="C7897">
        <v>-124.06975993</v>
      </c>
      <c r="D7897">
        <v>-124.076198663</v>
      </c>
      <c r="E7897">
        <v>-124.08667591299999</v>
      </c>
      <c r="F7897">
        <v>-124.109016177</v>
      </c>
      <c r="G7897">
        <v>-124.163185732</v>
      </c>
      <c r="H7897">
        <v>0</v>
      </c>
      <c r="I7897">
        <v>0.963623046875</v>
      </c>
      <c r="J7897">
        <v>-163.86696279</v>
      </c>
      <c r="K7897">
        <v>-160.790999365</v>
      </c>
      <c r="L7897">
        <v>-272.73175710200002</v>
      </c>
      <c r="M7897">
        <v>-298.58106095400001</v>
      </c>
      <c r="N7897">
        <v>-300</v>
      </c>
      <c r="O7897">
        <v>-300</v>
      </c>
    </row>
    <row r="7898" spans="1:15" x14ac:dyDescent="0.2">
      <c r="A7898">
        <v>0.96374511718800004</v>
      </c>
      <c r="B7898">
        <v>-124.24989428000001</v>
      </c>
      <c r="C7898">
        <v>-124.27686948100001</v>
      </c>
      <c r="D7898">
        <v>-124.28331152299999</v>
      </c>
      <c r="E7898">
        <v>-124.293791644</v>
      </c>
      <c r="F7898">
        <v>-124.316137228</v>
      </c>
      <c r="G7898">
        <v>-124.370318152</v>
      </c>
      <c r="H7898">
        <v>0</v>
      </c>
      <c r="I7898">
        <v>0.96374511718800004</v>
      </c>
      <c r="J7898">
        <v>-166.783424857</v>
      </c>
      <c r="K7898">
        <v>-159.00604716999999</v>
      </c>
      <c r="L7898">
        <v>-264.07887545400001</v>
      </c>
      <c r="M7898">
        <v>-290.60904754400002</v>
      </c>
      <c r="N7898">
        <v>-300</v>
      </c>
      <c r="O7898">
        <v>-300</v>
      </c>
    </row>
    <row r="7899" spans="1:15" x14ac:dyDescent="0.2">
      <c r="A7899">
        <v>0.9638671875</v>
      </c>
      <c r="B7899">
        <v>-124.464260147</v>
      </c>
      <c r="C7899">
        <v>-124.491253841</v>
      </c>
      <c r="D7899">
        <v>-124.497699192</v>
      </c>
      <c r="E7899">
        <v>-124.508182183</v>
      </c>
      <c r="F7899">
        <v>-124.53053308200001</v>
      </c>
      <c r="G7899">
        <v>-124.58472536399999</v>
      </c>
      <c r="H7899">
        <v>0</v>
      </c>
      <c r="I7899">
        <v>0.9638671875</v>
      </c>
      <c r="J7899">
        <v>-180.39025639299999</v>
      </c>
      <c r="K7899">
        <v>-157.52472839199999</v>
      </c>
      <c r="L7899">
        <v>-258.21511502200002</v>
      </c>
      <c r="M7899">
        <v>-277.74697937000002</v>
      </c>
      <c r="N7899">
        <v>-300</v>
      </c>
      <c r="O7899">
        <v>-300</v>
      </c>
    </row>
    <row r="7900" spans="1:15" x14ac:dyDescent="0.2">
      <c r="A7900">
        <v>0.96398925781199996</v>
      </c>
      <c r="B7900">
        <v>-124.686199088</v>
      </c>
      <c r="C7900">
        <v>-124.713211282</v>
      </c>
      <c r="D7900">
        <v>-124.71965994200001</v>
      </c>
      <c r="E7900">
        <v>-124.73014580100001</v>
      </c>
      <c r="F7900">
        <v>-124.75250201199999</v>
      </c>
      <c r="G7900">
        <v>-124.806705639</v>
      </c>
      <c r="H7900">
        <v>0</v>
      </c>
      <c r="I7900">
        <v>0.96398925781199996</v>
      </c>
      <c r="J7900">
        <v>-171.48607004199999</v>
      </c>
      <c r="K7900">
        <v>-156.31132780300001</v>
      </c>
      <c r="L7900">
        <v>-248.96175257799999</v>
      </c>
      <c r="M7900">
        <v>-273.06169004700001</v>
      </c>
      <c r="N7900">
        <v>-270.05044572600002</v>
      </c>
      <c r="O7900">
        <v>-300</v>
      </c>
    </row>
    <row r="7901" spans="1:15" x14ac:dyDescent="0.2">
      <c r="A7901">
        <v>0.964111328125</v>
      </c>
      <c r="B7901">
        <v>-124.91603456</v>
      </c>
      <c r="C7901">
        <v>-124.94306525899999</v>
      </c>
      <c r="D7901">
        <v>-124.949517228</v>
      </c>
      <c r="E7901">
        <v>-124.96000595300001</v>
      </c>
      <c r="F7901">
        <v>-124.982367471</v>
      </c>
      <c r="G7901">
        <v>-125.03658243300001</v>
      </c>
      <c r="H7901">
        <v>0</v>
      </c>
      <c r="I7901">
        <v>0.964111328125</v>
      </c>
      <c r="J7901">
        <v>-167.38632902200001</v>
      </c>
      <c r="K7901">
        <v>-155.33459262100001</v>
      </c>
      <c r="L7901">
        <v>-253.89665642899999</v>
      </c>
      <c r="M7901">
        <v>-297.55023193800002</v>
      </c>
      <c r="N7901">
        <v>-280.345241042</v>
      </c>
      <c r="O7901">
        <v>-300</v>
      </c>
    </row>
    <row r="7902" spans="1:15" x14ac:dyDescent="0.2">
      <c r="A7902">
        <v>0.96423339843800004</v>
      </c>
      <c r="B7902">
        <v>-125.15411798300001</v>
      </c>
      <c r="C7902">
        <v>-125.181167194</v>
      </c>
      <c r="D7902">
        <v>-125.187622471</v>
      </c>
      <c r="E7902">
        <v>-125.198114061</v>
      </c>
      <c r="F7902">
        <v>-125.22048088299999</v>
      </c>
      <c r="G7902">
        <v>-125.27470716800001</v>
      </c>
      <c r="H7902">
        <v>0</v>
      </c>
      <c r="I7902">
        <v>0.96423339843800004</v>
      </c>
      <c r="J7902">
        <v>-171.36425049100001</v>
      </c>
      <c r="K7902">
        <v>-154.56599892599999</v>
      </c>
      <c r="L7902">
        <v>-248.82635587300001</v>
      </c>
      <c r="M7902">
        <v>-288.39460342400002</v>
      </c>
      <c r="N7902">
        <v>-265.06488471699998</v>
      </c>
      <c r="O7902">
        <v>-300</v>
      </c>
    </row>
    <row r="7903" spans="1:15" x14ac:dyDescent="0.2">
      <c r="A7903">
        <v>0.96435546875</v>
      </c>
      <c r="B7903">
        <v>-125.400831931</v>
      </c>
      <c r="C7903">
        <v>-125.42789965999999</v>
      </c>
      <c r="D7903">
        <v>-125.434358246</v>
      </c>
      <c r="E7903">
        <v>-125.44485269899999</v>
      </c>
      <c r="F7903">
        <v>-125.467224821</v>
      </c>
      <c r="G7903">
        <v>-125.521462418</v>
      </c>
      <c r="H7903">
        <v>0</v>
      </c>
      <c r="I7903">
        <v>0.96435546875</v>
      </c>
      <c r="J7903">
        <v>-175.74320297899999</v>
      </c>
      <c r="K7903">
        <v>-153.98393554</v>
      </c>
      <c r="L7903">
        <v>-258.25465320900003</v>
      </c>
      <c r="M7903">
        <v>-275.852186722</v>
      </c>
      <c r="N7903">
        <v>-261.69486762899999</v>
      </c>
      <c r="O7903">
        <v>-300</v>
      </c>
    </row>
    <row r="7904" spans="1:15" x14ac:dyDescent="0.2">
      <c r="A7904">
        <v>0.96447753906199996</v>
      </c>
      <c r="B7904">
        <v>-125.656593793</v>
      </c>
      <c r="C7904">
        <v>-125.68368004600001</v>
      </c>
      <c r="D7904">
        <v>-125.69014194099999</v>
      </c>
      <c r="E7904">
        <v>-125.700639254</v>
      </c>
      <c r="F7904">
        <v>-125.723016672</v>
      </c>
      <c r="G7904">
        <v>-125.777265571</v>
      </c>
      <c r="H7904">
        <v>0</v>
      </c>
      <c r="I7904">
        <v>0.96447753906199996</v>
      </c>
      <c r="J7904">
        <v>-163.391548667</v>
      </c>
      <c r="K7904">
        <v>-153.57484906600001</v>
      </c>
      <c r="L7904">
        <v>-261.66324803700002</v>
      </c>
      <c r="M7904">
        <v>-265.853144009</v>
      </c>
      <c r="N7904">
        <v>-266.141573091</v>
      </c>
      <c r="O7904">
        <v>-264.89203777</v>
      </c>
    </row>
    <row r="7905" spans="1:15" x14ac:dyDescent="0.2">
      <c r="A7905">
        <v>0.964599609375</v>
      </c>
      <c r="B7905">
        <v>-125.92185999199999</v>
      </c>
      <c r="C7905">
        <v>-125.948964776</v>
      </c>
      <c r="D7905">
        <v>-125.955429979</v>
      </c>
      <c r="E7905">
        <v>-125.965930152</v>
      </c>
      <c r="F7905">
        <v>-125.988312861</v>
      </c>
      <c r="G7905">
        <v>-126.042573049</v>
      </c>
      <c r="H7905">
        <v>0</v>
      </c>
      <c r="I7905">
        <v>0.964599609375</v>
      </c>
      <c r="J7905">
        <v>-159.97457109199999</v>
      </c>
      <c r="K7905">
        <v>-153.32766441999999</v>
      </c>
      <c r="L7905">
        <v>-263.25647015300001</v>
      </c>
      <c r="M7905">
        <v>-266.19539743500002</v>
      </c>
      <c r="N7905">
        <v>-267.76353339100001</v>
      </c>
      <c r="O7905">
        <v>-285.91680910700001</v>
      </c>
    </row>
    <row r="7906" spans="1:15" x14ac:dyDescent="0.2">
      <c r="A7906">
        <v>0.96472167968800004</v>
      </c>
      <c r="B7906">
        <v>-126.197130884</v>
      </c>
      <c r="C7906">
        <v>-126.22425420499999</v>
      </c>
      <c r="D7906">
        <v>-126.230722714</v>
      </c>
      <c r="E7906">
        <v>-126.241225746</v>
      </c>
      <c r="F7906">
        <v>-126.26361374299999</v>
      </c>
      <c r="G7906">
        <v>-126.317885209</v>
      </c>
      <c r="H7906">
        <v>0</v>
      </c>
      <c r="I7906">
        <v>0.96472167968800004</v>
      </c>
      <c r="J7906">
        <v>-160.57963841399999</v>
      </c>
      <c r="K7906">
        <v>-153.22878133</v>
      </c>
      <c r="L7906">
        <v>-257.29646311699997</v>
      </c>
      <c r="M7906">
        <v>-295.095269218</v>
      </c>
      <c r="N7906">
        <v>-267.05424720299999</v>
      </c>
      <c r="O7906">
        <v>-300</v>
      </c>
    </row>
    <row r="7907" spans="1:15" x14ac:dyDescent="0.2">
      <c r="A7907">
        <v>0.96484375</v>
      </c>
      <c r="B7907">
        <v>-126.482956446</v>
      </c>
      <c r="C7907">
        <v>-126.510098309</v>
      </c>
      <c r="D7907">
        <v>-126.516570128</v>
      </c>
      <c r="E7907">
        <v>-126.527076016</v>
      </c>
      <c r="F7907">
        <v>-126.549469296</v>
      </c>
      <c r="G7907">
        <v>-126.60375202900001</v>
      </c>
      <c r="H7907">
        <v>0</v>
      </c>
      <c r="I7907">
        <v>0.96484375</v>
      </c>
      <c r="J7907">
        <v>-167.04628928400001</v>
      </c>
      <c r="K7907">
        <v>-153.26399698200001</v>
      </c>
      <c r="L7907">
        <v>-258.582250735</v>
      </c>
      <c r="M7907">
        <v>-300</v>
      </c>
      <c r="N7907">
        <v>-300</v>
      </c>
      <c r="O7907">
        <v>-300</v>
      </c>
    </row>
    <row r="7908" spans="1:15" x14ac:dyDescent="0.2">
      <c r="A7908">
        <v>0.96496582031199996</v>
      </c>
      <c r="B7908">
        <v>-126.77994294</v>
      </c>
      <c r="C7908">
        <v>-126.807103353</v>
      </c>
      <c r="D7908">
        <v>-126.81357848</v>
      </c>
      <c r="E7908">
        <v>-126.824087222</v>
      </c>
      <c r="F7908">
        <v>-126.846485782</v>
      </c>
      <c r="G7908">
        <v>-126.900779771</v>
      </c>
      <c r="H7908">
        <v>0</v>
      </c>
      <c r="I7908">
        <v>0.96496582031199996</v>
      </c>
      <c r="J7908">
        <v>-170.86382976100001</v>
      </c>
      <c r="K7908">
        <v>-153.42277526300001</v>
      </c>
      <c r="L7908">
        <v>-193.09318413700001</v>
      </c>
      <c r="M7908">
        <v>-294.06428347000002</v>
      </c>
      <c r="N7908">
        <v>-266.81396234800002</v>
      </c>
      <c r="O7908">
        <v>-300</v>
      </c>
    </row>
    <row r="7909" spans="1:15" x14ac:dyDescent="0.2">
      <c r="A7909">
        <v>0.965087890625</v>
      </c>
      <c r="B7909">
        <v>-127.08876073099999</v>
      </c>
      <c r="C7909">
        <v>-127.11593969800001</v>
      </c>
      <c r="D7909">
        <v>-127.122418134</v>
      </c>
      <c r="E7909">
        <v>-127.13292972799999</v>
      </c>
      <c r="F7909">
        <v>-127.155333563</v>
      </c>
      <c r="G7909">
        <v>-127.209638797</v>
      </c>
      <c r="H7909">
        <v>0</v>
      </c>
      <c r="I7909">
        <v>0.965087890625</v>
      </c>
      <c r="J7909">
        <v>-160.669051669</v>
      </c>
      <c r="K7909">
        <v>-153.69669905800001</v>
      </c>
      <c r="L7909">
        <v>-170.352851894</v>
      </c>
      <c r="M7909">
        <v>-264.24132408499997</v>
      </c>
      <c r="N7909">
        <v>-267.28397283100003</v>
      </c>
      <c r="O7909">
        <v>-285.43831064300002</v>
      </c>
    </row>
    <row r="7910" spans="1:15" x14ac:dyDescent="0.2">
      <c r="A7910">
        <v>0.96520996093800004</v>
      </c>
      <c r="B7910">
        <v>-127.41015352399999</v>
      </c>
      <c r="C7910">
        <v>-127.437351054</v>
      </c>
      <c r="D7910">
        <v>-127.443832797</v>
      </c>
      <c r="E7910">
        <v>-127.454347243</v>
      </c>
      <c r="F7910">
        <v>-127.476756349</v>
      </c>
      <c r="G7910">
        <v>-127.53107281600001</v>
      </c>
      <c r="H7910">
        <v>0</v>
      </c>
      <c r="I7910">
        <v>0.96520996093800004</v>
      </c>
      <c r="J7910">
        <v>-158.80386854700001</v>
      </c>
      <c r="K7910">
        <v>-154.07310873700001</v>
      </c>
      <c r="L7910">
        <v>-158.046568944</v>
      </c>
      <c r="M7910">
        <v>-262.83421887200001</v>
      </c>
      <c r="N7910">
        <v>-265.42306250799999</v>
      </c>
      <c r="O7910">
        <v>-264.173246054</v>
      </c>
    </row>
    <row r="7911" spans="1:15" x14ac:dyDescent="0.2">
      <c r="A7911">
        <v>0.96533203125</v>
      </c>
      <c r="B7911">
        <v>-127.744949355</v>
      </c>
      <c r="C7911">
        <v>-127.772165453</v>
      </c>
      <c r="D7911">
        <v>-127.778650504</v>
      </c>
      <c r="E7911">
        <v>-127.789167799</v>
      </c>
      <c r="F7911">
        <v>-127.811582172</v>
      </c>
      <c r="G7911">
        <v>-127.86590986</v>
      </c>
      <c r="H7911">
        <v>0</v>
      </c>
      <c r="I7911">
        <v>0.96533203125</v>
      </c>
      <c r="J7911">
        <v>-162.01190540100001</v>
      </c>
      <c r="K7911">
        <v>-154.53226910699999</v>
      </c>
      <c r="L7911">
        <v>-152.02360828100001</v>
      </c>
      <c r="M7911">
        <v>-271.64915572799998</v>
      </c>
      <c r="N7911">
        <v>-260.73627235100003</v>
      </c>
      <c r="O7911">
        <v>-300</v>
      </c>
    </row>
    <row r="7912" spans="1:15" x14ac:dyDescent="0.2">
      <c r="A7912">
        <v>0.96545410156199996</v>
      </c>
      <c r="B7912">
        <v>-128.09407370599999</v>
      </c>
      <c r="C7912">
        <v>-128.12130837699999</v>
      </c>
      <c r="D7912">
        <v>-128.12779673599999</v>
      </c>
      <c r="E7912">
        <v>-128.13831687800001</v>
      </c>
      <c r="F7912">
        <v>-128.160736515</v>
      </c>
      <c r="G7912">
        <v>-128.21507541400001</v>
      </c>
      <c r="H7912">
        <v>0</v>
      </c>
      <c r="I7912">
        <v>0.96545410156199996</v>
      </c>
      <c r="J7912">
        <v>-190.56891772</v>
      </c>
      <c r="K7912">
        <v>-155.050617222</v>
      </c>
      <c r="L7912">
        <v>-150.35737953200001</v>
      </c>
      <c r="M7912">
        <v>-282.82114318499998</v>
      </c>
      <c r="N7912">
        <v>-263.86745218200002</v>
      </c>
      <c r="O7912">
        <v>-300</v>
      </c>
    </row>
    <row r="7913" spans="1:15" x14ac:dyDescent="0.2">
      <c r="A7913">
        <v>0.965576171875</v>
      </c>
      <c r="B7913">
        <v>-128.45856530500001</v>
      </c>
      <c r="C7913">
        <v>-128.48581855800001</v>
      </c>
      <c r="D7913">
        <v>-128.49231022399999</v>
      </c>
      <c r="E7913">
        <v>-128.50283321200001</v>
      </c>
      <c r="F7913">
        <v>-128.52525810899999</v>
      </c>
      <c r="G7913">
        <v>-128.57960820599999</v>
      </c>
      <c r="H7913">
        <v>0</v>
      </c>
      <c r="I7913">
        <v>0.965576171875</v>
      </c>
      <c r="J7913">
        <v>-160.248314513</v>
      </c>
      <c r="K7913">
        <v>-155.60313485399999</v>
      </c>
      <c r="L7913">
        <v>-151.316434233</v>
      </c>
      <c r="M7913">
        <v>-290.550141295</v>
      </c>
      <c r="N7913">
        <v>-278.90732324300001</v>
      </c>
      <c r="O7913">
        <v>-300</v>
      </c>
    </row>
    <row r="7914" spans="1:15" x14ac:dyDescent="0.2">
      <c r="A7914">
        <v>0.96569824218800004</v>
      </c>
      <c r="B7914">
        <v>-128.83959527900001</v>
      </c>
      <c r="C7914">
        <v>-128.866867117</v>
      </c>
      <c r="D7914">
        <v>-128.87336209</v>
      </c>
      <c r="E7914">
        <v>-128.883887923</v>
      </c>
      <c r="F7914">
        <v>-128.90631807400001</v>
      </c>
      <c r="G7914">
        <v>-128.96067935900001</v>
      </c>
      <c r="H7914">
        <v>0</v>
      </c>
      <c r="I7914">
        <v>0.96569824218800004</v>
      </c>
      <c r="J7914">
        <v>-155.97622552499999</v>
      </c>
      <c r="K7914">
        <v>-156.159701289</v>
      </c>
      <c r="L7914">
        <v>-153.19072951499999</v>
      </c>
      <c r="M7914">
        <v>-264.17474588699997</v>
      </c>
      <c r="N7914">
        <v>-268.37270998499997</v>
      </c>
      <c r="O7914">
        <v>-300</v>
      </c>
    </row>
    <row r="7915" spans="1:15" x14ac:dyDescent="0.2">
      <c r="A7915">
        <v>0.9658203125</v>
      </c>
      <c r="B7915">
        <v>-129.23849052599999</v>
      </c>
      <c r="C7915">
        <v>-129.265780957</v>
      </c>
      <c r="D7915">
        <v>-129.27227923800001</v>
      </c>
      <c r="E7915">
        <v>-129.28280791399999</v>
      </c>
      <c r="F7915">
        <v>-129.305243316</v>
      </c>
      <c r="G7915">
        <v>-129.35961577699999</v>
      </c>
      <c r="H7915">
        <v>0</v>
      </c>
      <c r="I7915">
        <v>0.9658203125</v>
      </c>
      <c r="J7915">
        <v>-156.19711995399999</v>
      </c>
      <c r="K7915">
        <v>-156.68076482500001</v>
      </c>
      <c r="L7915">
        <v>-155.192530758</v>
      </c>
      <c r="M7915">
        <v>-266.67725685800002</v>
      </c>
      <c r="N7915">
        <v>-300</v>
      </c>
      <c r="O7915">
        <v>-300</v>
      </c>
    </row>
    <row r="7916" spans="1:15" x14ac:dyDescent="0.2">
      <c r="A7916">
        <v>0.96594238281199996</v>
      </c>
      <c r="B7916">
        <v>-129.656762536</v>
      </c>
      <c r="C7916">
        <v>-129.68407156699999</v>
      </c>
      <c r="D7916">
        <v>-129.69057315500001</v>
      </c>
      <c r="E7916">
        <v>-129.701104671</v>
      </c>
      <c r="F7916">
        <v>-129.72354532200001</v>
      </c>
      <c r="G7916">
        <v>-129.77792894800001</v>
      </c>
      <c r="H7916">
        <v>0</v>
      </c>
      <c r="I7916">
        <v>0.96594238281199996</v>
      </c>
      <c r="J7916">
        <v>-161.92332259200001</v>
      </c>
      <c r="K7916">
        <v>-157.120638318</v>
      </c>
      <c r="L7916">
        <v>-157.290429698</v>
      </c>
      <c r="M7916">
        <v>-276.91839249499998</v>
      </c>
      <c r="N7916">
        <v>-300</v>
      </c>
      <c r="O7916">
        <v>-300</v>
      </c>
    </row>
    <row r="7917" spans="1:15" x14ac:dyDescent="0.2">
      <c r="A7917">
        <v>0.966064453125</v>
      </c>
      <c r="B7917">
        <v>-130.09614318999999</v>
      </c>
      <c r="C7917">
        <v>-130.12347082599999</v>
      </c>
      <c r="D7917">
        <v>-130.12997572200001</v>
      </c>
      <c r="E7917">
        <v>-130.140510076</v>
      </c>
      <c r="F7917">
        <v>-130.16295597000001</v>
      </c>
      <c r="G7917">
        <v>-130.21735074899999</v>
      </c>
      <c r="H7917">
        <v>0</v>
      </c>
      <c r="I7917">
        <v>0.966064453125</v>
      </c>
      <c r="J7917">
        <v>-168.498947362</v>
      </c>
      <c r="K7917">
        <v>-157.43759685699999</v>
      </c>
      <c r="L7917">
        <v>-159.479750865</v>
      </c>
      <c r="M7917">
        <v>-281.62427751000001</v>
      </c>
      <c r="N7917">
        <v>-300</v>
      </c>
      <c r="O7917">
        <v>-300</v>
      </c>
    </row>
    <row r="7918" spans="1:15" x14ac:dyDescent="0.2">
      <c r="A7918">
        <v>0.96618652343800004</v>
      </c>
      <c r="B7918">
        <v>-130.55862970300001</v>
      </c>
      <c r="C7918">
        <v>-130.58597595200001</v>
      </c>
      <c r="D7918">
        <v>-130.592484154</v>
      </c>
      <c r="E7918">
        <v>-130.60302134599999</v>
      </c>
      <c r="F7918">
        <v>-130.62547247800001</v>
      </c>
      <c r="G7918">
        <v>-130.67987840000001</v>
      </c>
      <c r="H7918">
        <v>0</v>
      </c>
      <c r="I7918">
        <v>0.96618652343800004</v>
      </c>
      <c r="J7918">
        <v>-156.58480530099999</v>
      </c>
      <c r="K7918">
        <v>-157.602272597</v>
      </c>
      <c r="L7918">
        <v>-161.78293173599999</v>
      </c>
      <c r="M7918">
        <v>-300</v>
      </c>
      <c r="N7918">
        <v>-300</v>
      </c>
      <c r="O7918">
        <v>-300</v>
      </c>
    </row>
    <row r="7919" spans="1:15" x14ac:dyDescent="0.2">
      <c r="A7919">
        <v>0.96630859375</v>
      </c>
      <c r="B7919">
        <v>-131.04654168499999</v>
      </c>
      <c r="C7919">
        <v>-131.07390655099999</v>
      </c>
      <c r="D7919">
        <v>-131.08041806</v>
      </c>
      <c r="E7919">
        <v>-131.09095808800001</v>
      </c>
      <c r="F7919">
        <v>-131.113414455</v>
      </c>
      <c r="G7919">
        <v>-131.16783150699999</v>
      </c>
      <c r="H7919">
        <v>0</v>
      </c>
      <c r="I7919">
        <v>0.96630859375</v>
      </c>
      <c r="J7919">
        <v>-153.91489604399999</v>
      </c>
      <c r="K7919">
        <v>-157.60018343199999</v>
      </c>
      <c r="L7919">
        <v>-164.19809049899999</v>
      </c>
      <c r="M7919">
        <v>-291.92580486600002</v>
      </c>
      <c r="N7919">
        <v>-300</v>
      </c>
      <c r="O7919">
        <v>-300</v>
      </c>
    </row>
    <row r="7920" spans="1:15" x14ac:dyDescent="0.2">
      <c r="A7920">
        <v>0.96643066406199996</v>
      </c>
      <c r="B7920">
        <v>-131.56259441200001</v>
      </c>
      <c r="C7920">
        <v>-131.58997790199999</v>
      </c>
      <c r="D7920">
        <v>-131.596492719</v>
      </c>
      <c r="E7920">
        <v>-131.60703558</v>
      </c>
      <c r="F7920">
        <v>-131.629497179</v>
      </c>
      <c r="G7920">
        <v>-131.68392535000001</v>
      </c>
      <c r="H7920">
        <v>0</v>
      </c>
      <c r="I7920">
        <v>0.96643066406199996</v>
      </c>
      <c r="J7920">
        <v>-155.34034164900001</v>
      </c>
      <c r="K7920">
        <v>-157.43254124800001</v>
      </c>
      <c r="L7920">
        <v>-166.747870527</v>
      </c>
      <c r="M7920">
        <v>-287.71157065800003</v>
      </c>
      <c r="N7920">
        <v>-300</v>
      </c>
      <c r="O7920">
        <v>-300</v>
      </c>
    </row>
    <row r="7921" spans="1:15" x14ac:dyDescent="0.2">
      <c r="A7921">
        <v>0.966552734375</v>
      </c>
      <c r="B7921">
        <v>-132.10999421599999</v>
      </c>
      <c r="C7921">
        <v>-132.13739633700001</v>
      </c>
      <c r="D7921">
        <v>-132.14391446100001</v>
      </c>
      <c r="E7921">
        <v>-132.15446015399999</v>
      </c>
      <c r="F7921">
        <v>-132.17692697999999</v>
      </c>
      <c r="G7921">
        <v>-132.231366259</v>
      </c>
      <c r="H7921">
        <v>0</v>
      </c>
      <c r="I7921">
        <v>0.966552734375</v>
      </c>
      <c r="J7921">
        <v>-163.420434083</v>
      </c>
      <c r="K7921">
        <v>-157.118598762</v>
      </c>
      <c r="L7921">
        <v>-169.439052586</v>
      </c>
      <c r="M7921">
        <v>-292.18411853999999</v>
      </c>
      <c r="N7921">
        <v>-300</v>
      </c>
      <c r="O7921">
        <v>-295.43857212199998</v>
      </c>
    </row>
    <row r="7922" spans="1:15" x14ac:dyDescent="0.2">
      <c r="A7922">
        <v>0.96667480468800004</v>
      </c>
      <c r="B7922">
        <v>-132.692564506</v>
      </c>
      <c r="C7922">
        <v>-132.71998526199999</v>
      </c>
      <c r="D7922">
        <v>-132.72650669199999</v>
      </c>
      <c r="E7922">
        <v>-132.73705521700001</v>
      </c>
      <c r="F7922">
        <v>-132.759527265</v>
      </c>
      <c r="G7922">
        <v>-132.81397764100001</v>
      </c>
      <c r="H7922">
        <v>0</v>
      </c>
      <c r="I7922">
        <v>0.96667480468800004</v>
      </c>
      <c r="J7922">
        <v>-163.83592340499999</v>
      </c>
      <c r="K7922">
        <v>-156.69527692099999</v>
      </c>
      <c r="L7922">
        <v>-172.29111742699999</v>
      </c>
      <c r="M7922">
        <v>-297.263992879</v>
      </c>
      <c r="N7922">
        <v>-300</v>
      </c>
      <c r="O7922">
        <v>-300</v>
      </c>
    </row>
    <row r="7923" spans="1:15" x14ac:dyDescent="0.2">
      <c r="A7923">
        <v>0.966796875</v>
      </c>
      <c r="B7923">
        <v>-133.31491502200001</v>
      </c>
      <c r="C7923">
        <v>-133.34235442100001</v>
      </c>
      <c r="D7923">
        <v>-133.34887915799999</v>
      </c>
      <c r="E7923">
        <v>-133.359430511</v>
      </c>
      <c r="F7923">
        <v>-133.38190777700001</v>
      </c>
      <c r="G7923">
        <v>-133.436369238</v>
      </c>
      <c r="H7923">
        <v>0</v>
      </c>
      <c r="I7923">
        <v>0.966796875</v>
      </c>
      <c r="J7923">
        <v>-155.65629260599999</v>
      </c>
      <c r="K7923">
        <v>-156.20917779499999</v>
      </c>
      <c r="L7923">
        <v>-175.325730523</v>
      </c>
      <c r="M7923">
        <v>-292.75506328</v>
      </c>
      <c r="N7923">
        <v>-300</v>
      </c>
      <c r="O7923">
        <v>-300</v>
      </c>
    </row>
    <row r="7924" spans="1:15" x14ac:dyDescent="0.2">
      <c r="A7924">
        <v>0.96691894531199996</v>
      </c>
      <c r="B7924">
        <v>-133.98267347699999</v>
      </c>
      <c r="C7924">
        <v>-134.01013152499999</v>
      </c>
      <c r="D7924">
        <v>-134.01665956900001</v>
      </c>
      <c r="E7924">
        <v>-134.027213749</v>
      </c>
      <c r="F7924">
        <v>-134.04969623</v>
      </c>
      <c r="G7924">
        <v>-134.104168762</v>
      </c>
      <c r="H7924">
        <v>0</v>
      </c>
      <c r="I7924">
        <v>0.96691894531199996</v>
      </c>
      <c r="J7924">
        <v>-154.53195091800001</v>
      </c>
      <c r="K7924">
        <v>-155.70503769300001</v>
      </c>
      <c r="L7924">
        <v>-178.559229606</v>
      </c>
      <c r="M7924">
        <v>-204.61707381799999</v>
      </c>
      <c r="N7924">
        <v>-298.52440098400001</v>
      </c>
      <c r="O7924">
        <v>-300</v>
      </c>
    </row>
    <row r="7925" spans="1:15" x14ac:dyDescent="0.2">
      <c r="A7925">
        <v>0.967041015625</v>
      </c>
      <c r="B7925">
        <v>-134.70280936699999</v>
      </c>
      <c r="C7925">
        <v>-134.73028607099999</v>
      </c>
      <c r="D7925">
        <v>-134.73681741999999</v>
      </c>
      <c r="E7925">
        <v>-134.74737442599999</v>
      </c>
      <c r="F7925">
        <v>-134.76986211799999</v>
      </c>
      <c r="G7925">
        <v>-134.824345714</v>
      </c>
      <c r="H7925">
        <v>0</v>
      </c>
      <c r="I7925">
        <v>0.967041015625</v>
      </c>
      <c r="J7925">
        <v>-158.35131355300001</v>
      </c>
      <c r="K7925">
        <v>-155.22006134899999</v>
      </c>
      <c r="L7925">
        <v>-182.03048846300001</v>
      </c>
      <c r="M7925">
        <v>-186.40234282700001</v>
      </c>
      <c r="N7925">
        <v>-300</v>
      </c>
      <c r="O7925">
        <v>-294.97104788299998</v>
      </c>
    </row>
    <row r="7926" spans="1:15" x14ac:dyDescent="0.2">
      <c r="A7926">
        <v>0.96716308593800004</v>
      </c>
      <c r="B7926">
        <v>-135.484097795</v>
      </c>
      <c r="C7926">
        <v>-135.51159315999999</v>
      </c>
      <c r="D7926">
        <v>-135.51812781500001</v>
      </c>
      <c r="E7926">
        <v>-135.52868764499999</v>
      </c>
      <c r="F7926">
        <v>-135.55118054299999</v>
      </c>
      <c r="G7926">
        <v>-135.60567519200001</v>
      </c>
      <c r="H7926">
        <v>0</v>
      </c>
      <c r="I7926">
        <v>0.96716308593800004</v>
      </c>
      <c r="J7926">
        <v>-184.34760963900001</v>
      </c>
      <c r="K7926">
        <v>-154.78656935000001</v>
      </c>
      <c r="L7926">
        <v>-185.761363166</v>
      </c>
      <c r="M7926">
        <v>-185.81094955699999</v>
      </c>
      <c r="N7926">
        <v>-300</v>
      </c>
      <c r="O7926">
        <v>-300</v>
      </c>
    </row>
    <row r="7927" spans="1:15" x14ac:dyDescent="0.2">
      <c r="A7927">
        <v>0.96728515625</v>
      </c>
      <c r="B7927">
        <v>-136.33780289699999</v>
      </c>
      <c r="C7927">
        <v>-136.36531693000001</v>
      </c>
      <c r="D7927">
        <v>-136.37185489300001</v>
      </c>
      <c r="E7927">
        <v>-136.382417543</v>
      </c>
      <c r="F7927">
        <v>-136.40491564499999</v>
      </c>
      <c r="G7927">
        <v>-136.45942133200001</v>
      </c>
      <c r="H7927">
        <v>0</v>
      </c>
      <c r="I7927">
        <v>0.96728515625</v>
      </c>
      <c r="J7927">
        <v>-157.332045902</v>
      </c>
      <c r="K7927">
        <v>-154.43558876700001</v>
      </c>
      <c r="L7927">
        <v>-189.80666858199999</v>
      </c>
      <c r="M7927">
        <v>-189.80410262800001</v>
      </c>
      <c r="N7927">
        <v>-300</v>
      </c>
      <c r="O7927">
        <v>-300</v>
      </c>
    </row>
    <row r="7928" spans="1:15" x14ac:dyDescent="0.2">
      <c r="A7928">
        <v>0.96740722656199996</v>
      </c>
      <c r="B7928">
        <v>-137.27871883399999</v>
      </c>
      <c r="C7928">
        <v>-137.30625154099999</v>
      </c>
      <c r="D7928">
        <v>-137.31279280999999</v>
      </c>
      <c r="E7928">
        <v>-137.323358281</v>
      </c>
      <c r="F7928">
        <v>-137.345861579</v>
      </c>
      <c r="G7928">
        <v>-137.40037829400001</v>
      </c>
      <c r="H7928">
        <v>0</v>
      </c>
      <c r="I7928">
        <v>0.96740722656199996</v>
      </c>
      <c r="J7928">
        <v>-153.53513840299999</v>
      </c>
      <c r="K7928">
        <v>-154.19533770499999</v>
      </c>
      <c r="L7928">
        <v>-194.21096446300001</v>
      </c>
      <c r="M7928">
        <v>-194.20967096300001</v>
      </c>
      <c r="N7928">
        <v>-300</v>
      </c>
      <c r="O7928">
        <v>-300</v>
      </c>
    </row>
    <row r="7929" spans="1:15" x14ac:dyDescent="0.2">
      <c r="A7929">
        <v>0.967529296875</v>
      </c>
      <c r="B7929">
        <v>-138.326819317</v>
      </c>
      <c r="C7929">
        <v>-138.35437070399999</v>
      </c>
      <c r="D7929">
        <v>-138.360915277</v>
      </c>
      <c r="E7929">
        <v>-138.371483568</v>
      </c>
      <c r="F7929">
        <v>-138.39399206100001</v>
      </c>
      <c r="G7929">
        <v>-138.44851979200001</v>
      </c>
      <c r="H7929">
        <v>0</v>
      </c>
      <c r="I7929">
        <v>0.967529296875</v>
      </c>
      <c r="J7929">
        <v>-154.05564476399999</v>
      </c>
      <c r="K7929">
        <v>-154.08838811499999</v>
      </c>
      <c r="L7929">
        <v>-199.048315543</v>
      </c>
      <c r="M7929">
        <v>-199.047670219</v>
      </c>
      <c r="N7929">
        <v>-300</v>
      </c>
      <c r="O7929">
        <v>-300</v>
      </c>
    </row>
    <row r="7930" spans="1:15" x14ac:dyDescent="0.2">
      <c r="A7930">
        <v>0.96765136718800004</v>
      </c>
      <c r="B7930">
        <v>-139.509999808</v>
      </c>
      <c r="C7930">
        <v>-139.53756988200001</v>
      </c>
      <c r="D7930">
        <v>-139.54411776200001</v>
      </c>
      <c r="E7930">
        <v>-139.554688868</v>
      </c>
      <c r="F7930">
        <v>-139.57720255199999</v>
      </c>
      <c r="G7930">
        <v>-139.63174128700001</v>
      </c>
      <c r="H7930">
        <v>0</v>
      </c>
      <c r="I7930">
        <v>0.96765136718800004</v>
      </c>
      <c r="J7930">
        <v>-159.175669462</v>
      </c>
      <c r="K7930">
        <v>-154.13448223699999</v>
      </c>
      <c r="L7930">
        <v>-204.41076809</v>
      </c>
      <c r="M7930">
        <v>-204.40962450399999</v>
      </c>
      <c r="N7930">
        <v>-300</v>
      </c>
      <c r="O7930">
        <v>-300</v>
      </c>
    </row>
    <row r="7931" spans="1:15" x14ac:dyDescent="0.2">
      <c r="A7931">
        <v>0.9677734375</v>
      </c>
      <c r="B7931">
        <v>-140.868915466</v>
      </c>
      <c r="C7931">
        <v>-140.89650423099999</v>
      </c>
      <c r="D7931">
        <v>-140.90305541800001</v>
      </c>
      <c r="E7931">
        <v>-140.91362934099999</v>
      </c>
      <c r="F7931">
        <v>-140.93614820900001</v>
      </c>
      <c r="G7931">
        <v>-140.990697939</v>
      </c>
      <c r="H7931">
        <v>0</v>
      </c>
      <c r="I7931">
        <v>0.9677734375</v>
      </c>
      <c r="J7931">
        <v>-183.63686925100001</v>
      </c>
      <c r="K7931">
        <v>-154.35814130599999</v>
      </c>
      <c r="L7931">
        <v>-210.415778174</v>
      </c>
      <c r="M7931">
        <v>-210.41865384499999</v>
      </c>
      <c r="N7931">
        <v>-300</v>
      </c>
      <c r="O7931">
        <v>-300</v>
      </c>
    </row>
    <row r="7932" spans="1:15" x14ac:dyDescent="0.2">
      <c r="A7932">
        <v>0.96789550781199996</v>
      </c>
      <c r="B7932">
        <v>-142.466189681</v>
      </c>
      <c r="C7932">
        <v>-142.493797145</v>
      </c>
      <c r="D7932">
        <v>-142.500351639</v>
      </c>
      <c r="E7932">
        <v>-142.51092837100001</v>
      </c>
      <c r="F7932">
        <v>-142.53345242500001</v>
      </c>
      <c r="G7932">
        <v>-142.58801313800001</v>
      </c>
      <c r="H7932">
        <v>0</v>
      </c>
      <c r="I7932">
        <v>0.96789550781199996</v>
      </c>
      <c r="J7932">
        <v>-160.92383618299999</v>
      </c>
      <c r="K7932">
        <v>-154.79402237400001</v>
      </c>
      <c r="L7932">
        <v>-217.24705772799999</v>
      </c>
      <c r="M7932">
        <v>-217.247145061</v>
      </c>
      <c r="N7932">
        <v>-221.61912039000001</v>
      </c>
      <c r="O7932">
        <v>-300</v>
      </c>
    </row>
    <row r="7933" spans="1:15" x14ac:dyDescent="0.2">
      <c r="A7933">
        <v>0.968017578125</v>
      </c>
      <c r="B7933">
        <v>-144.40579872199999</v>
      </c>
      <c r="C7933">
        <v>-144.43342489</v>
      </c>
      <c r="D7933">
        <v>-144.43998268799999</v>
      </c>
      <c r="E7933">
        <v>-144.450562233</v>
      </c>
      <c r="F7933">
        <v>-144.47309146699999</v>
      </c>
      <c r="G7933">
        <v>-144.52766314799999</v>
      </c>
      <c r="H7933">
        <v>0</v>
      </c>
      <c r="I7933">
        <v>0.968017578125</v>
      </c>
      <c r="J7933">
        <v>-160.38498741399999</v>
      </c>
      <c r="K7933">
        <v>-155.488634123</v>
      </c>
      <c r="L7933">
        <v>-225.145966528</v>
      </c>
      <c r="M7933">
        <v>-225.14845360199999</v>
      </c>
      <c r="N7933">
        <v>-225.146006132</v>
      </c>
      <c r="O7933">
        <v>-300</v>
      </c>
    </row>
    <row r="7934" spans="1:15" x14ac:dyDescent="0.2">
      <c r="A7934">
        <v>0.96813964843800004</v>
      </c>
      <c r="B7934">
        <v>-146.88006618399999</v>
      </c>
      <c r="C7934">
        <v>-146.90771106599999</v>
      </c>
      <c r="D7934">
        <v>-146.91427216899999</v>
      </c>
      <c r="E7934">
        <v>-146.92485452299999</v>
      </c>
      <c r="F7934">
        <v>-146.94738892800001</v>
      </c>
      <c r="G7934">
        <v>-147.00197156900001</v>
      </c>
      <c r="H7934">
        <v>0</v>
      </c>
      <c r="I7934">
        <v>0.96813964843800004</v>
      </c>
      <c r="J7934">
        <v>-174.254842067</v>
      </c>
      <c r="K7934">
        <v>-156.50714286100001</v>
      </c>
      <c r="L7934">
        <v>-234.517811843</v>
      </c>
      <c r="M7934">
        <v>-234.51661595900001</v>
      </c>
      <c r="N7934">
        <v>-234.51609506599999</v>
      </c>
      <c r="O7934">
        <v>-300</v>
      </c>
    </row>
    <row r="7935" spans="1:15" x14ac:dyDescent="0.2">
      <c r="A7935">
        <v>0.96826171875</v>
      </c>
      <c r="B7935">
        <v>-150.31106885899999</v>
      </c>
      <c r="C7935">
        <v>-150.33873245699999</v>
      </c>
      <c r="D7935">
        <v>-150.34529686600001</v>
      </c>
      <c r="E7935">
        <v>-150.35588203200001</v>
      </c>
      <c r="F7935">
        <v>-150.37842160400001</v>
      </c>
      <c r="G7935">
        <v>-150.43301519100001</v>
      </c>
      <c r="H7935">
        <v>0</v>
      </c>
      <c r="I7935">
        <v>0.96826171875</v>
      </c>
      <c r="J7935">
        <v>-159.98482697</v>
      </c>
      <c r="K7935">
        <v>-157.956936326</v>
      </c>
      <c r="L7935">
        <v>-246.01353798400001</v>
      </c>
      <c r="M7935">
        <v>-246.01202481999999</v>
      </c>
      <c r="N7935">
        <v>-246.015132545</v>
      </c>
      <c r="O7935">
        <v>-300</v>
      </c>
    </row>
    <row r="7936" spans="1:15" x14ac:dyDescent="0.2">
      <c r="A7936">
        <v>0.96838378906199996</v>
      </c>
      <c r="B7936">
        <v>-155.97985425499999</v>
      </c>
      <c r="C7936">
        <v>-156.00753655599999</v>
      </c>
      <c r="D7936">
        <v>-156.014104288</v>
      </c>
      <c r="E7936">
        <v>-156.02469224800001</v>
      </c>
      <c r="F7936">
        <v>-156.04723699499999</v>
      </c>
      <c r="G7936">
        <v>-156.10184151199999</v>
      </c>
      <c r="H7936">
        <v>0</v>
      </c>
      <c r="I7936">
        <v>0.96838378906199996</v>
      </c>
      <c r="J7936">
        <v>-154.006014093</v>
      </c>
      <c r="K7936">
        <v>-160.04401120700001</v>
      </c>
      <c r="L7936">
        <v>-260.86866454099999</v>
      </c>
      <c r="M7936">
        <v>-260.869129128</v>
      </c>
      <c r="N7936">
        <v>-260.87375563299997</v>
      </c>
      <c r="O7936">
        <v>-260.87160351199998</v>
      </c>
    </row>
    <row r="7937" spans="1:15" x14ac:dyDescent="0.2">
      <c r="A7937">
        <v>0.968505859375</v>
      </c>
      <c r="B7937">
        <v>-176.936478029</v>
      </c>
      <c r="C7937">
        <v>-176.964178807</v>
      </c>
      <c r="D7937">
        <v>-176.970750049</v>
      </c>
      <c r="E7937">
        <v>-176.981340773</v>
      </c>
      <c r="F7937">
        <v>-177.003890673</v>
      </c>
      <c r="G7937">
        <v>-177.05850607599999</v>
      </c>
      <c r="H7937">
        <v>0</v>
      </c>
      <c r="I7937">
        <v>0.968505859375</v>
      </c>
      <c r="J7937">
        <v>-153.09331216999999</v>
      </c>
      <c r="K7937">
        <v>-163.23335312699999</v>
      </c>
      <c r="L7937">
        <v>-281.859169592</v>
      </c>
      <c r="M7937">
        <v>-281.85568027699998</v>
      </c>
      <c r="N7937">
        <v>-281.88246450499997</v>
      </c>
      <c r="O7937">
        <v>-281.86399836800001</v>
      </c>
    </row>
    <row r="7938" spans="1:15" x14ac:dyDescent="0.2">
      <c r="A7938">
        <v>0.96862792968800004</v>
      </c>
      <c r="B7938">
        <v>-157.80770042200001</v>
      </c>
      <c r="C7938">
        <v>-157.835420242</v>
      </c>
      <c r="D7938">
        <v>-157.841994543</v>
      </c>
      <c r="E7938">
        <v>-157.852588126</v>
      </c>
      <c r="F7938">
        <v>-157.87514318800001</v>
      </c>
      <c r="G7938">
        <v>-157.92976954100001</v>
      </c>
      <c r="H7938">
        <v>0</v>
      </c>
      <c r="I7938">
        <v>0.96862792968800004</v>
      </c>
      <c r="J7938">
        <v>-156.72421482199999</v>
      </c>
      <c r="K7938">
        <v>-169.00178701600001</v>
      </c>
      <c r="L7938">
        <v>-300</v>
      </c>
      <c r="M7938">
        <v>-300</v>
      </c>
      <c r="N7938">
        <v>-300</v>
      </c>
      <c r="O7938">
        <v>-300</v>
      </c>
    </row>
    <row r="7939" spans="1:15" x14ac:dyDescent="0.2">
      <c r="A7939">
        <v>0.96875</v>
      </c>
      <c r="B7939">
        <v>-151.37618933600001</v>
      </c>
      <c r="C7939">
        <v>-151.403927885</v>
      </c>
      <c r="D7939">
        <v>-151.41050550099999</v>
      </c>
      <c r="E7939">
        <v>-151.42110188199999</v>
      </c>
      <c r="F7939">
        <v>-151.443662093</v>
      </c>
      <c r="G7939">
        <v>-151.49829935700001</v>
      </c>
      <c r="H7939">
        <v>0</v>
      </c>
      <c r="I7939">
        <v>0.96875</v>
      </c>
      <c r="J7939">
        <v>-300</v>
      </c>
      <c r="K7939">
        <v>-300</v>
      </c>
      <c r="L7939">
        <v>-300</v>
      </c>
      <c r="M7939">
        <v>-300</v>
      </c>
      <c r="N7939">
        <v>-300</v>
      </c>
      <c r="O7939">
        <v>-300</v>
      </c>
    </row>
    <row r="7940" spans="1:15" x14ac:dyDescent="0.2">
      <c r="A7940">
        <v>0.96887207031199996</v>
      </c>
      <c r="B7940">
        <v>-147.76029481399999</v>
      </c>
      <c r="C7940">
        <v>-147.78805210900001</v>
      </c>
      <c r="D7940">
        <v>-147.79463303599999</v>
      </c>
      <c r="E7940">
        <v>-147.805232211</v>
      </c>
      <c r="F7940">
        <v>-147.827797573</v>
      </c>
      <c r="G7940">
        <v>-147.88244573</v>
      </c>
      <c r="H7940">
        <v>0</v>
      </c>
      <c r="I7940">
        <v>0.96887207031199996</v>
      </c>
      <c r="J7940">
        <v>-156.36499122500001</v>
      </c>
      <c r="K7940">
        <v>-168.731960601</v>
      </c>
      <c r="L7940">
        <v>-300</v>
      </c>
      <c r="M7940">
        <v>-300</v>
      </c>
      <c r="N7940">
        <v>-300</v>
      </c>
      <c r="O7940">
        <v>-300</v>
      </c>
    </row>
    <row r="7941" spans="1:15" x14ac:dyDescent="0.2">
      <c r="A7941">
        <v>0.968994140625</v>
      </c>
      <c r="B7941">
        <v>-145.244914556</v>
      </c>
      <c r="C7941">
        <v>-145.27269059700001</v>
      </c>
      <c r="D7941">
        <v>-145.27927483100001</v>
      </c>
      <c r="E7941">
        <v>-145.28987680500001</v>
      </c>
      <c r="F7941">
        <v>-145.312447311</v>
      </c>
      <c r="G7941">
        <v>-145.367106347</v>
      </c>
      <c r="H7941">
        <v>0</v>
      </c>
      <c r="I7941">
        <v>0.968994140625</v>
      </c>
      <c r="J7941">
        <v>-152.37478871900001</v>
      </c>
      <c r="K7941">
        <v>-162.693691906</v>
      </c>
      <c r="L7941">
        <v>-281.320329141</v>
      </c>
      <c r="M7941">
        <v>-281.30356607099998</v>
      </c>
      <c r="N7941">
        <v>-281.31912461600001</v>
      </c>
      <c r="O7941">
        <v>-281.33834795299998</v>
      </c>
    </row>
    <row r="7942" spans="1:15" x14ac:dyDescent="0.2">
      <c r="A7942">
        <v>0.96911621093800004</v>
      </c>
      <c r="B7942">
        <v>-143.32169868</v>
      </c>
      <c r="C7942">
        <v>-143.34949348500001</v>
      </c>
      <c r="D7942">
        <v>-143.35608102</v>
      </c>
      <c r="E7942">
        <v>-143.36668579299999</v>
      </c>
      <c r="F7942">
        <v>-143.38926144000001</v>
      </c>
      <c r="G7942">
        <v>-143.44393134000001</v>
      </c>
      <c r="H7942">
        <v>0</v>
      </c>
      <c r="I7942">
        <v>0.96911621093800004</v>
      </c>
      <c r="J7942">
        <v>-152.928038203</v>
      </c>
      <c r="K7942">
        <v>-159.234498626</v>
      </c>
      <c r="L7942">
        <v>-260.06436522400003</v>
      </c>
      <c r="M7942">
        <v>-260.06413779899998</v>
      </c>
      <c r="N7942">
        <v>-260.06658292700001</v>
      </c>
      <c r="O7942">
        <v>-260.06476457299999</v>
      </c>
    </row>
    <row r="7943" spans="1:15" x14ac:dyDescent="0.2">
      <c r="A7943">
        <v>0.96923828125</v>
      </c>
      <c r="B7943">
        <v>-141.76962742800001</v>
      </c>
      <c r="C7943">
        <v>-141.79744099800001</v>
      </c>
      <c r="D7943">
        <v>-141.80403183999999</v>
      </c>
      <c r="E7943">
        <v>-141.81463941000001</v>
      </c>
      <c r="F7943">
        <v>-141.837220191</v>
      </c>
      <c r="G7943">
        <v>-141.89190094700001</v>
      </c>
      <c r="H7943">
        <v>0</v>
      </c>
      <c r="I7943">
        <v>0.96923828125</v>
      </c>
      <c r="J7943">
        <v>-158.547169642</v>
      </c>
      <c r="K7943">
        <v>-156.87754753600001</v>
      </c>
      <c r="L7943">
        <v>-244.933778883</v>
      </c>
      <c r="M7943">
        <v>-244.932785757</v>
      </c>
      <c r="N7943">
        <v>-244.93571984499999</v>
      </c>
      <c r="O7943">
        <v>-300</v>
      </c>
    </row>
    <row r="7944" spans="1:15" x14ac:dyDescent="0.2">
      <c r="A7944">
        <v>0.96936035156199996</v>
      </c>
      <c r="B7944">
        <v>-140.47244844599999</v>
      </c>
      <c r="C7944">
        <v>-140.50028079200001</v>
      </c>
      <c r="D7944">
        <v>-140.50687493800001</v>
      </c>
      <c r="E7944">
        <v>-140.51748529700001</v>
      </c>
      <c r="F7944">
        <v>-140.54007121399999</v>
      </c>
      <c r="G7944">
        <v>-140.59476281299999</v>
      </c>
      <c r="H7944">
        <v>0</v>
      </c>
      <c r="I7944">
        <v>0.96936035156199996</v>
      </c>
      <c r="J7944">
        <v>-172.457197732</v>
      </c>
      <c r="K7944">
        <v>-155.15784473599999</v>
      </c>
      <c r="L7944">
        <v>-233.168693991</v>
      </c>
      <c r="M7944">
        <v>-233.16731541600001</v>
      </c>
      <c r="N7944">
        <v>-233.16680118599999</v>
      </c>
      <c r="O7944">
        <v>-300</v>
      </c>
    </row>
    <row r="7945" spans="1:15" x14ac:dyDescent="0.2">
      <c r="A7945">
        <v>0.969482421875</v>
      </c>
      <c r="B7945">
        <v>-139.361414817</v>
      </c>
      <c r="C7945">
        <v>-139.38926594099999</v>
      </c>
      <c r="D7945">
        <v>-139.395863392</v>
      </c>
      <c r="E7945">
        <v>-139.40647654399999</v>
      </c>
      <c r="F7945">
        <v>-139.42906758699999</v>
      </c>
      <c r="G7945">
        <v>-139.48377001899999</v>
      </c>
      <c r="H7945">
        <v>0</v>
      </c>
      <c r="I7945">
        <v>0.969482421875</v>
      </c>
      <c r="J7945">
        <v>-158.22697380400001</v>
      </c>
      <c r="K7945">
        <v>-153.869385171</v>
      </c>
      <c r="L7945">
        <v>-223.526729093</v>
      </c>
      <c r="M7945">
        <v>-223.529212586</v>
      </c>
      <c r="N7945">
        <v>-223.52674632099999</v>
      </c>
      <c r="O7945">
        <v>-300</v>
      </c>
    </row>
    <row r="7946" spans="1:15" x14ac:dyDescent="0.2">
      <c r="A7946">
        <v>0.96960449218800004</v>
      </c>
      <c r="B7946">
        <v>-138.392481226</v>
      </c>
      <c r="C7946">
        <v>-138.42035113700001</v>
      </c>
      <c r="D7946">
        <v>-138.42695189200001</v>
      </c>
      <c r="E7946">
        <v>-138.437567831</v>
      </c>
      <c r="F7946">
        <v>-138.46016400100001</v>
      </c>
      <c r="G7946">
        <v>-138.51487725300001</v>
      </c>
      <c r="H7946">
        <v>0</v>
      </c>
      <c r="I7946">
        <v>0.96960449218800004</v>
      </c>
      <c r="J7946">
        <v>-158.40499391200001</v>
      </c>
      <c r="K7946">
        <v>-152.90477286699999</v>
      </c>
      <c r="L7946">
        <v>-215.357809804</v>
      </c>
      <c r="M7946">
        <v>-215.357894792</v>
      </c>
      <c r="N7946">
        <v>-219.72988208699999</v>
      </c>
      <c r="O7946">
        <v>-300</v>
      </c>
    </row>
    <row r="7947" spans="1:15" x14ac:dyDescent="0.2">
      <c r="A7947">
        <v>0.9697265625</v>
      </c>
      <c r="B7947">
        <v>-137.535728511</v>
      </c>
      <c r="C7947">
        <v>-137.56361721600001</v>
      </c>
      <c r="D7947">
        <v>-137.570221274</v>
      </c>
      <c r="E7947">
        <v>-137.58084000100001</v>
      </c>
      <c r="F7947">
        <v>-137.603441291</v>
      </c>
      <c r="G7947">
        <v>-137.658165352</v>
      </c>
      <c r="H7947">
        <v>0</v>
      </c>
      <c r="I7947">
        <v>0.9697265625</v>
      </c>
      <c r="J7947">
        <v>-180.75666203200001</v>
      </c>
      <c r="K7947">
        <v>-152.198833138</v>
      </c>
      <c r="L7947">
        <v>-208.25646929800001</v>
      </c>
      <c r="M7947">
        <v>-208.25935003199999</v>
      </c>
      <c r="N7947">
        <v>-300</v>
      </c>
      <c r="O7947">
        <v>-300</v>
      </c>
    </row>
    <row r="7948" spans="1:15" x14ac:dyDescent="0.2">
      <c r="A7948">
        <v>0.96984863281199996</v>
      </c>
      <c r="B7948">
        <v>-136.76990461599999</v>
      </c>
      <c r="C7948">
        <v>-136.79781211900001</v>
      </c>
      <c r="D7948">
        <v>-136.804419481</v>
      </c>
      <c r="E7948">
        <v>-136.81504099599999</v>
      </c>
      <c r="F7948">
        <v>-136.837647401</v>
      </c>
      <c r="G7948">
        <v>-136.89238225899999</v>
      </c>
      <c r="H7948">
        <v>0</v>
      </c>
      <c r="I7948">
        <v>0.96984863281199996</v>
      </c>
      <c r="J7948">
        <v>-155.933482344</v>
      </c>
      <c r="K7948">
        <v>-151.70504904000001</v>
      </c>
      <c r="L7948">
        <v>-201.98133768599999</v>
      </c>
      <c r="M7948">
        <v>-201.98019197900001</v>
      </c>
      <c r="N7948">
        <v>-300</v>
      </c>
      <c r="O7948">
        <v>-300</v>
      </c>
    </row>
    <row r="7949" spans="1:15" x14ac:dyDescent="0.2">
      <c r="A7949">
        <v>0.969970703125</v>
      </c>
      <c r="B7949">
        <v>-136.07937192899999</v>
      </c>
      <c r="C7949">
        <v>-136.10729823599999</v>
      </c>
      <c r="D7949">
        <v>-136.11390890300001</v>
      </c>
      <c r="E7949">
        <v>-136.12453319900001</v>
      </c>
      <c r="F7949">
        <v>-136.14714471799999</v>
      </c>
      <c r="G7949">
        <v>-136.201890362</v>
      </c>
      <c r="H7949">
        <v>0</v>
      </c>
      <c r="I7949">
        <v>0.969970703125</v>
      </c>
      <c r="J7949">
        <v>-150.45078576899999</v>
      </c>
      <c r="K7949">
        <v>-151.38875511000001</v>
      </c>
      <c r="L7949">
        <v>-196.34868305800001</v>
      </c>
      <c r="M7949">
        <v>-196.34803572600001</v>
      </c>
      <c r="N7949">
        <v>-300</v>
      </c>
      <c r="O7949">
        <v>-300</v>
      </c>
    </row>
    <row r="7950" spans="1:15" x14ac:dyDescent="0.2">
      <c r="A7950">
        <v>0.97009277343800004</v>
      </c>
      <c r="B7950">
        <v>-135.45229062000001</v>
      </c>
      <c r="C7950">
        <v>-135.48023573899999</v>
      </c>
      <c r="D7950">
        <v>-135.48684970799999</v>
      </c>
      <c r="E7950">
        <v>-135.497476788</v>
      </c>
      <c r="F7950">
        <v>-135.520093414</v>
      </c>
      <c r="G7950">
        <v>-135.574849833</v>
      </c>
      <c r="H7950">
        <v>0</v>
      </c>
      <c r="I7950">
        <v>0.97009277343800004</v>
      </c>
      <c r="J7950">
        <v>-149.56683666399999</v>
      </c>
      <c r="K7950">
        <v>-151.22542181899999</v>
      </c>
      <c r="L7950">
        <v>-191.24104936500001</v>
      </c>
      <c r="M7950">
        <v>-191.23975495600001</v>
      </c>
      <c r="N7950">
        <v>-300</v>
      </c>
      <c r="O7950">
        <v>-300</v>
      </c>
    </row>
    <row r="7951" spans="1:15" x14ac:dyDescent="0.2">
      <c r="A7951">
        <v>0.97021484375</v>
      </c>
      <c r="B7951">
        <v>-134.87948218899999</v>
      </c>
      <c r="C7951">
        <v>-134.907446126</v>
      </c>
      <c r="D7951">
        <v>-134.91406339900001</v>
      </c>
      <c r="E7951">
        <v>-134.92469325799999</v>
      </c>
      <c r="F7951">
        <v>-134.94731498900001</v>
      </c>
      <c r="G7951">
        <v>-135.00208217100001</v>
      </c>
      <c r="H7951">
        <v>0</v>
      </c>
      <c r="I7951">
        <v>0.97021484375</v>
      </c>
      <c r="J7951">
        <v>-152.99945156300001</v>
      </c>
      <c r="K7951">
        <v>-151.19529851199999</v>
      </c>
      <c r="L7951">
        <v>-186.566378262</v>
      </c>
      <c r="M7951">
        <v>-186.563812834</v>
      </c>
      <c r="N7951">
        <v>-298.02682143200002</v>
      </c>
      <c r="O7951">
        <v>-300</v>
      </c>
    </row>
    <row r="7952" spans="1:15" x14ac:dyDescent="0.2">
      <c r="A7952">
        <v>0.97033691406199996</v>
      </c>
      <c r="B7952">
        <v>-134.353688769</v>
      </c>
      <c r="C7952">
        <v>-134.38167152899999</v>
      </c>
      <c r="D7952">
        <v>-134.38829210599999</v>
      </c>
      <c r="E7952">
        <v>-134.39892474300001</v>
      </c>
      <c r="F7952">
        <v>-134.42155157299999</v>
      </c>
      <c r="G7952">
        <v>-134.476329507</v>
      </c>
      <c r="H7952">
        <v>0</v>
      </c>
      <c r="I7952">
        <v>0.97033691406199996</v>
      </c>
      <c r="J7952">
        <v>-179.64979299699999</v>
      </c>
      <c r="K7952">
        <v>-151.275804884</v>
      </c>
      <c r="L7952">
        <v>-182.250598645</v>
      </c>
      <c r="M7952">
        <v>-182.30018508800001</v>
      </c>
      <c r="N7952">
        <v>-300</v>
      </c>
      <c r="O7952">
        <v>-300</v>
      </c>
    </row>
    <row r="7953" spans="1:15" x14ac:dyDescent="0.2">
      <c r="A7953">
        <v>0.970458984375</v>
      </c>
      <c r="B7953">
        <v>-133.86907352399999</v>
      </c>
      <c r="C7953">
        <v>-133.89707511500001</v>
      </c>
      <c r="D7953">
        <v>-133.90369899500001</v>
      </c>
      <c r="E7953">
        <v>-133.91433440899999</v>
      </c>
      <c r="F7953">
        <v>-133.936966334</v>
      </c>
      <c r="G7953">
        <v>-133.99175500699999</v>
      </c>
      <c r="H7953">
        <v>0</v>
      </c>
      <c r="I7953">
        <v>0.970458984375</v>
      </c>
      <c r="J7953">
        <v>-153.28726548899999</v>
      </c>
      <c r="K7953">
        <v>-151.438714425</v>
      </c>
      <c r="L7953">
        <v>-178.249141632</v>
      </c>
      <c r="M7953">
        <v>-182.62099605500001</v>
      </c>
      <c r="N7953">
        <v>-300</v>
      </c>
      <c r="O7953">
        <v>-291.19072631199998</v>
      </c>
    </row>
    <row r="7954" spans="1:15" x14ac:dyDescent="0.2">
      <c r="A7954">
        <v>0.97058105468800004</v>
      </c>
      <c r="B7954">
        <v>-133.42087372500001</v>
      </c>
      <c r="C7954">
        <v>-133.44889415099999</v>
      </c>
      <c r="D7954">
        <v>-133.45552133499999</v>
      </c>
      <c r="E7954">
        <v>-133.46615952299999</v>
      </c>
      <c r="F7954">
        <v>-133.48879654000001</v>
      </c>
      <c r="G7954">
        <v>-133.54359594100001</v>
      </c>
      <c r="H7954">
        <v>0</v>
      </c>
      <c r="I7954">
        <v>0.97058105468800004</v>
      </c>
      <c r="J7954">
        <v>-149.100580772</v>
      </c>
      <c r="K7954">
        <v>-151.65299161300001</v>
      </c>
      <c r="L7954">
        <v>-174.50718379</v>
      </c>
      <c r="M7954">
        <v>-200.565026913</v>
      </c>
      <c r="N7954">
        <v>-294.50214362999998</v>
      </c>
      <c r="O7954">
        <v>-296.78107545300003</v>
      </c>
    </row>
    <row r="7955" spans="1:15" x14ac:dyDescent="0.2">
      <c r="A7955">
        <v>0.970703125</v>
      </c>
      <c r="B7955">
        <v>-133.00515369600001</v>
      </c>
      <c r="C7955">
        <v>-133.03319296500001</v>
      </c>
      <c r="D7955">
        <v>-133.03982345</v>
      </c>
      <c r="E7955">
        <v>-133.050464412</v>
      </c>
      <c r="F7955">
        <v>-133.07310651700001</v>
      </c>
      <c r="G7955">
        <v>-133.12791663499999</v>
      </c>
      <c r="H7955">
        <v>0</v>
      </c>
      <c r="I7955">
        <v>0.970703125</v>
      </c>
      <c r="J7955">
        <v>-149.85642834699999</v>
      </c>
      <c r="K7955">
        <v>-151.88630744899999</v>
      </c>
      <c r="L7955">
        <v>-171.00286041999999</v>
      </c>
      <c r="M7955">
        <v>-288.42926643499999</v>
      </c>
      <c r="N7955">
        <v>-300</v>
      </c>
      <c r="O7955">
        <v>-300</v>
      </c>
    </row>
    <row r="7956" spans="1:15" x14ac:dyDescent="0.2">
      <c r="A7956">
        <v>0.97082519531199996</v>
      </c>
      <c r="B7956">
        <v>-132.618625036</v>
      </c>
      <c r="C7956">
        <v>-132.646683153</v>
      </c>
      <c r="D7956">
        <v>-132.653316942</v>
      </c>
      <c r="E7956">
        <v>-132.66396067599999</v>
      </c>
      <c r="F7956">
        <v>-132.686607864</v>
      </c>
      <c r="G7956">
        <v>-132.741428687</v>
      </c>
      <c r="H7956">
        <v>0</v>
      </c>
      <c r="I7956">
        <v>0.97082519531199996</v>
      </c>
      <c r="J7956">
        <v>-157.66631066799999</v>
      </c>
      <c r="K7956">
        <v>-152.101448748</v>
      </c>
      <c r="L7956">
        <v>-167.69728925499999</v>
      </c>
      <c r="M7956">
        <v>-292.64892212400002</v>
      </c>
      <c r="N7956">
        <v>-295.69291344800001</v>
      </c>
      <c r="O7956">
        <v>-296.53190640700001</v>
      </c>
    </row>
    <row r="7957" spans="1:15" x14ac:dyDescent="0.2">
      <c r="A7957">
        <v>0.970947265625</v>
      </c>
      <c r="B7957">
        <v>-132.258513255</v>
      </c>
      <c r="C7957">
        <v>-132.286590227</v>
      </c>
      <c r="D7957">
        <v>-132.29322731799999</v>
      </c>
      <c r="E7957">
        <v>-132.303873821</v>
      </c>
      <c r="F7957">
        <v>-132.32652608800001</v>
      </c>
      <c r="G7957">
        <v>-132.38135760399999</v>
      </c>
      <c r="H7957">
        <v>0</v>
      </c>
      <c r="I7957">
        <v>0.970947265625</v>
      </c>
      <c r="J7957">
        <v>-156.879735388</v>
      </c>
      <c r="K7957">
        <v>-152.25367062399999</v>
      </c>
      <c r="L7957">
        <v>-164.574124533</v>
      </c>
      <c r="M7957">
        <v>-287.34489645500003</v>
      </c>
      <c r="N7957">
        <v>-300</v>
      </c>
      <c r="O7957">
        <v>-290.63362086199999</v>
      </c>
    </row>
    <row r="7958" spans="1:15" x14ac:dyDescent="0.2">
      <c r="A7958">
        <v>0.97106933593800004</v>
      </c>
      <c r="B7958">
        <v>-131.922457141</v>
      </c>
      <c r="C7958">
        <v>-131.95055297499999</v>
      </c>
      <c r="D7958">
        <v>-131.95719337</v>
      </c>
      <c r="E7958">
        <v>-131.96784264199999</v>
      </c>
      <c r="F7958">
        <v>-131.99049998300001</v>
      </c>
      <c r="G7958">
        <v>-132.045342181</v>
      </c>
      <c r="H7958">
        <v>0</v>
      </c>
      <c r="I7958">
        <v>0.97106933593800004</v>
      </c>
      <c r="J7958">
        <v>-148.427135376</v>
      </c>
      <c r="K7958">
        <v>-152.296362569</v>
      </c>
      <c r="L7958">
        <v>-161.61169187600001</v>
      </c>
      <c r="M7958">
        <v>-282.59496558400002</v>
      </c>
      <c r="N7958">
        <v>-300</v>
      </c>
      <c r="O7958">
        <v>-300</v>
      </c>
    </row>
    <row r="7959" spans="1:15" x14ac:dyDescent="0.2">
      <c r="A7959">
        <v>0.97119140625</v>
      </c>
      <c r="B7959">
        <v>-131.60843170699999</v>
      </c>
      <c r="C7959">
        <v>-131.63654640999999</v>
      </c>
      <c r="D7959">
        <v>-131.643190105</v>
      </c>
      <c r="E7959">
        <v>-131.65384214400001</v>
      </c>
      <c r="F7959">
        <v>-131.67650455500001</v>
      </c>
      <c r="G7959">
        <v>-131.73135742400001</v>
      </c>
      <c r="H7959">
        <v>0</v>
      </c>
      <c r="I7959">
        <v>0.97119140625</v>
      </c>
      <c r="J7959">
        <v>-146.62767554499999</v>
      </c>
      <c r="K7959">
        <v>-152.19259505599999</v>
      </c>
      <c r="L7959">
        <v>-158.790502124</v>
      </c>
      <c r="M7959">
        <v>-286.51824564600003</v>
      </c>
      <c r="N7959">
        <v>-300</v>
      </c>
      <c r="O7959">
        <v>-300</v>
      </c>
    </row>
    <row r="7960" spans="1:15" x14ac:dyDescent="0.2">
      <c r="A7960">
        <v>0.97131347656199996</v>
      </c>
      <c r="B7960">
        <v>-131.31468834</v>
      </c>
      <c r="C7960">
        <v>-131.34282191599999</v>
      </c>
      <c r="D7960">
        <v>-131.34946891499999</v>
      </c>
      <c r="E7960">
        <v>-131.36012371699999</v>
      </c>
      <c r="F7960">
        <v>-131.382791196</v>
      </c>
      <c r="G7960">
        <v>-131.43765472199999</v>
      </c>
      <c r="H7960">
        <v>0</v>
      </c>
      <c r="I7960">
        <v>0.97131347656199996</v>
      </c>
      <c r="J7960">
        <v>-148.92197792600001</v>
      </c>
      <c r="K7960">
        <v>-151.923106781</v>
      </c>
      <c r="L7960">
        <v>-156.10376593999999</v>
      </c>
      <c r="M7960">
        <v>-300</v>
      </c>
      <c r="N7960">
        <v>-300</v>
      </c>
      <c r="O7960">
        <v>-300</v>
      </c>
    </row>
    <row r="7961" spans="1:15" x14ac:dyDescent="0.2">
      <c r="A7961">
        <v>0.971435546875</v>
      </c>
      <c r="B7961">
        <v>-131.039707789</v>
      </c>
      <c r="C7961">
        <v>-131.06786024300001</v>
      </c>
      <c r="D7961">
        <v>-131.074510546</v>
      </c>
      <c r="E7961">
        <v>-131.085168111</v>
      </c>
      <c r="F7961">
        <v>-131.10784065199999</v>
      </c>
      <c r="G7961">
        <v>-131.16271482499999</v>
      </c>
      <c r="H7961">
        <v>0</v>
      </c>
      <c r="I7961">
        <v>0.971435546875</v>
      </c>
      <c r="J7961">
        <v>-160.45883341800001</v>
      </c>
      <c r="K7961">
        <v>-151.48667728000001</v>
      </c>
      <c r="L7961">
        <v>-153.52883130199999</v>
      </c>
      <c r="M7961">
        <v>-275.67212528099998</v>
      </c>
      <c r="N7961">
        <v>-300</v>
      </c>
      <c r="O7961">
        <v>-300</v>
      </c>
    </row>
    <row r="7962" spans="1:15" x14ac:dyDescent="0.2">
      <c r="A7962">
        <v>0.97155761718800004</v>
      </c>
      <c r="B7962">
        <v>-130.78216279599999</v>
      </c>
      <c r="C7962">
        <v>-130.81033413700001</v>
      </c>
      <c r="D7962">
        <v>-130.81698774</v>
      </c>
      <c r="E7962">
        <v>-130.82764806700001</v>
      </c>
      <c r="F7962">
        <v>-130.850325666</v>
      </c>
      <c r="G7962">
        <v>-130.90521047499999</v>
      </c>
      <c r="H7962">
        <v>0</v>
      </c>
      <c r="I7962">
        <v>0.97155761718800004</v>
      </c>
      <c r="J7962">
        <v>-153.50415403400001</v>
      </c>
      <c r="K7962">
        <v>-150.89777998900001</v>
      </c>
      <c r="L7962">
        <v>-151.06757138200001</v>
      </c>
      <c r="M7962">
        <v>-270.68858552400002</v>
      </c>
      <c r="N7962">
        <v>-300</v>
      </c>
      <c r="O7962">
        <v>-300</v>
      </c>
    </row>
    <row r="7963" spans="1:15" x14ac:dyDescent="0.2">
      <c r="A7963">
        <v>0.9716796875</v>
      </c>
      <c r="B7963">
        <v>-130.540888115</v>
      </c>
      <c r="C7963">
        <v>-130.56907834899999</v>
      </c>
      <c r="D7963">
        <v>-130.57573525399999</v>
      </c>
      <c r="E7963">
        <v>-130.58639833999999</v>
      </c>
      <c r="F7963">
        <v>-130.60908099400001</v>
      </c>
      <c r="G7963">
        <v>-130.66397642499999</v>
      </c>
      <c r="H7963">
        <v>0</v>
      </c>
      <c r="I7963">
        <v>0.9716796875</v>
      </c>
      <c r="J7963">
        <v>-147.39703928599999</v>
      </c>
      <c r="K7963">
        <v>-150.18577408499999</v>
      </c>
      <c r="L7963">
        <v>-148.69754004200001</v>
      </c>
      <c r="M7963">
        <v>-260.18150007100002</v>
      </c>
      <c r="N7963">
        <v>-300</v>
      </c>
      <c r="O7963">
        <v>-300</v>
      </c>
    </row>
    <row r="7964" spans="1:15" x14ac:dyDescent="0.2">
      <c r="A7964">
        <v>0.97180175781199996</v>
      </c>
      <c r="B7964">
        <v>-130.31485622299999</v>
      </c>
      <c r="C7964">
        <v>-130.34306535600001</v>
      </c>
      <c r="D7964">
        <v>-130.349725562</v>
      </c>
      <c r="E7964">
        <v>-130.360391405</v>
      </c>
      <c r="F7964">
        <v>-130.38307910899999</v>
      </c>
      <c r="G7964">
        <v>-130.43798515200001</v>
      </c>
      <c r="H7964">
        <v>0</v>
      </c>
      <c r="I7964">
        <v>0.97180175781199996</v>
      </c>
      <c r="J7964">
        <v>-146.79328454200001</v>
      </c>
      <c r="K7964">
        <v>-149.39237579100001</v>
      </c>
      <c r="L7964">
        <v>-146.423404011</v>
      </c>
      <c r="M7964">
        <v>-257.406665616</v>
      </c>
      <c r="N7964">
        <v>-261.60523513800001</v>
      </c>
      <c r="O7964">
        <v>-300</v>
      </c>
    </row>
    <row r="7965" spans="1:15" x14ac:dyDescent="0.2">
      <c r="A7965">
        <v>0.971923828125</v>
      </c>
      <c r="B7965">
        <v>-130.103157482</v>
      </c>
      <c r="C7965">
        <v>-130.131385518</v>
      </c>
      <c r="D7965">
        <v>-130.138049026</v>
      </c>
      <c r="E7965">
        <v>-130.14871762499999</v>
      </c>
      <c r="F7965">
        <v>-130.17141037499999</v>
      </c>
      <c r="G7965">
        <v>-130.22632701699999</v>
      </c>
      <c r="H7965">
        <v>0</v>
      </c>
      <c r="I7965">
        <v>0.971923828125</v>
      </c>
      <c r="J7965">
        <v>-150.68047287799999</v>
      </c>
      <c r="K7965">
        <v>-148.563263479</v>
      </c>
      <c r="L7965">
        <v>-144.27656283900001</v>
      </c>
      <c r="M7965">
        <v>-283.50149648000001</v>
      </c>
      <c r="N7965">
        <v>-271.86003869199999</v>
      </c>
      <c r="O7965">
        <v>-300</v>
      </c>
    </row>
    <row r="7966" spans="1:15" x14ac:dyDescent="0.2">
      <c r="A7966">
        <v>0.97204589843800004</v>
      </c>
      <c r="B7966">
        <v>-129.904983816</v>
      </c>
      <c r="C7966">
        <v>-129.933230764</v>
      </c>
      <c r="D7966">
        <v>-129.939897575</v>
      </c>
      <c r="E7966">
        <v>-129.950568928</v>
      </c>
      <c r="F7966">
        <v>-129.97326671799999</v>
      </c>
      <c r="G7966">
        <v>-130.02819395</v>
      </c>
      <c r="H7966">
        <v>0</v>
      </c>
      <c r="I7966">
        <v>0.97204589843800004</v>
      </c>
      <c r="J7966">
        <v>-180.61404062299999</v>
      </c>
      <c r="K7966">
        <v>-147.737980045</v>
      </c>
      <c r="L7966">
        <v>-143.04474234899999</v>
      </c>
      <c r="M7966">
        <v>-275.52313087200002</v>
      </c>
      <c r="N7966">
        <v>-256.55505365300002</v>
      </c>
      <c r="O7966">
        <v>-300</v>
      </c>
    </row>
    <row r="7967" spans="1:15" x14ac:dyDescent="0.2">
      <c r="A7967">
        <v>0.97216796875</v>
      </c>
      <c r="B7967">
        <v>-129.71961519199999</v>
      </c>
      <c r="C7967">
        <v>-129.747881057</v>
      </c>
      <c r="D7967">
        <v>-129.75455116800001</v>
      </c>
      <c r="E7967">
        <v>-129.765225273</v>
      </c>
      <c r="F7967">
        <v>-129.78792810300001</v>
      </c>
      <c r="G7967">
        <v>-129.84286591</v>
      </c>
      <c r="H7967">
        <v>0</v>
      </c>
      <c r="I7967">
        <v>0.97216796875</v>
      </c>
      <c r="J7967">
        <v>-151.667766344</v>
      </c>
      <c r="K7967">
        <v>-146.94663740300001</v>
      </c>
      <c r="L7967">
        <v>-144.43797656300001</v>
      </c>
      <c r="M7967">
        <v>-264.065574852</v>
      </c>
      <c r="N7967">
        <v>-253.15112552599999</v>
      </c>
      <c r="O7967">
        <v>-300</v>
      </c>
    </row>
    <row r="7968" spans="1:15" x14ac:dyDescent="0.2">
      <c r="A7968">
        <v>0.97229003906199996</v>
      </c>
      <c r="B7968">
        <v>-129.546408324</v>
      </c>
      <c r="C7968">
        <v>-129.57469311200001</v>
      </c>
      <c r="D7968">
        <v>-129.58136652499999</v>
      </c>
      <c r="E7968">
        <v>-129.592043381</v>
      </c>
      <c r="F7968">
        <v>-129.614751243</v>
      </c>
      <c r="G7968">
        <v>-129.669699616</v>
      </c>
      <c r="H7968">
        <v>0</v>
      </c>
      <c r="I7968">
        <v>0.97229003906199996</v>
      </c>
      <c r="J7968">
        <v>-148.06814100400001</v>
      </c>
      <c r="K7968">
        <v>-146.21424487600001</v>
      </c>
      <c r="L7968">
        <v>-150.18770508200001</v>
      </c>
      <c r="M7968">
        <v>-254.97518569100001</v>
      </c>
      <c r="N7968">
        <v>-257.56494743600001</v>
      </c>
      <c r="O7968">
        <v>-256.31482796</v>
      </c>
    </row>
    <row r="7969" spans="1:15" x14ac:dyDescent="0.2">
      <c r="A7969">
        <v>0.972412109375</v>
      </c>
      <c r="B7969">
        <v>-129.384787217</v>
      </c>
      <c r="C7969">
        <v>-129.41309093500001</v>
      </c>
      <c r="D7969">
        <v>-129.41976764899999</v>
      </c>
      <c r="E7969">
        <v>-129.43044725300001</v>
      </c>
      <c r="F7969">
        <v>-129.453160145</v>
      </c>
      <c r="G7969">
        <v>-129.50811906999999</v>
      </c>
      <c r="H7969">
        <v>0</v>
      </c>
      <c r="I7969">
        <v>0.972412109375</v>
      </c>
      <c r="J7969">
        <v>-149.53931211400001</v>
      </c>
      <c r="K7969">
        <v>-145.56435651300001</v>
      </c>
      <c r="L7969">
        <v>-162.220509413</v>
      </c>
      <c r="M7969">
        <v>-256.10933108799998</v>
      </c>
      <c r="N7969">
        <v>-259.15240705299999</v>
      </c>
      <c r="O7969">
        <v>-277.29554522400002</v>
      </c>
    </row>
    <row r="7970" spans="1:15" x14ac:dyDescent="0.2">
      <c r="A7970">
        <v>0.97253417968800004</v>
      </c>
      <c r="B7970">
        <v>-129.23423518300001</v>
      </c>
      <c r="C7970">
        <v>-129.262557837</v>
      </c>
      <c r="D7970">
        <v>-129.269237852</v>
      </c>
      <c r="E7970">
        <v>-129.27992020400001</v>
      </c>
      <c r="F7970">
        <v>-129.30263812000001</v>
      </c>
      <c r="G7970">
        <v>-129.35760758699999</v>
      </c>
      <c r="H7970">
        <v>0</v>
      </c>
      <c r="I7970">
        <v>0.97253417968800004</v>
      </c>
      <c r="J7970">
        <v>-159.33755474899999</v>
      </c>
      <c r="K7970">
        <v>-145.016698534</v>
      </c>
      <c r="L7970">
        <v>-184.68710797400001</v>
      </c>
      <c r="M7970">
        <v>-285.718520367</v>
      </c>
      <c r="N7970">
        <v>-258.40838579699999</v>
      </c>
      <c r="O7970">
        <v>-300</v>
      </c>
    </row>
    <row r="7971" spans="1:15" x14ac:dyDescent="0.2">
      <c r="A7971">
        <v>0.97265625</v>
      </c>
      <c r="B7971">
        <v>-129.094288073</v>
      </c>
      <c r="C7971">
        <v>-129.12262967000001</v>
      </c>
      <c r="D7971">
        <v>-129.12931298399999</v>
      </c>
      <c r="E7971">
        <v>-129.13999808200001</v>
      </c>
      <c r="F7971">
        <v>-129.16272101999999</v>
      </c>
      <c r="G7971">
        <v>-129.217701017</v>
      </c>
      <c r="H7971">
        <v>0</v>
      </c>
      <c r="I7971">
        <v>0.97265625</v>
      </c>
      <c r="J7971">
        <v>-155.12085356899999</v>
      </c>
      <c r="K7971">
        <v>-144.58392155600001</v>
      </c>
      <c r="L7971">
        <v>-249.90094734799999</v>
      </c>
      <c r="M7971">
        <v>-300</v>
      </c>
      <c r="N7971">
        <v>-300</v>
      </c>
      <c r="O7971">
        <v>-300</v>
      </c>
    </row>
    <row r="7972" spans="1:15" x14ac:dyDescent="0.2">
      <c r="A7972">
        <v>0.97277832031199996</v>
      </c>
      <c r="B7972">
        <v>-128.964528524</v>
      </c>
      <c r="C7972">
        <v>-128.99288906999999</v>
      </c>
      <c r="D7972">
        <v>-128.999575685</v>
      </c>
      <c r="E7972">
        <v>-129.01026352599999</v>
      </c>
      <c r="F7972">
        <v>-129.03299147999999</v>
      </c>
      <c r="G7972">
        <v>-129.08798199500001</v>
      </c>
      <c r="H7972">
        <v>0</v>
      </c>
      <c r="I7972">
        <v>0.97277832031199996</v>
      </c>
      <c r="J7972">
        <v>-148.25231323899999</v>
      </c>
      <c r="K7972">
        <v>-144.27443360300001</v>
      </c>
      <c r="L7972">
        <v>-248.34102309100001</v>
      </c>
      <c r="M7972">
        <v>-286.16319548799999</v>
      </c>
      <c r="N7972">
        <v>-258.09889280200002</v>
      </c>
      <c r="O7972">
        <v>-300</v>
      </c>
    </row>
    <row r="7973" spans="1:15" x14ac:dyDescent="0.2">
      <c r="A7973">
        <v>0.972900390625</v>
      </c>
      <c r="B7973">
        <v>-128.84458103399999</v>
      </c>
      <c r="C7973">
        <v>-128.872960535</v>
      </c>
      <c r="D7973">
        <v>-128.879650451</v>
      </c>
      <c r="E7973">
        <v>-128.89034103200001</v>
      </c>
      <c r="F7973">
        <v>-128.91307399900001</v>
      </c>
      <c r="G7973">
        <v>-128.968075021</v>
      </c>
      <c r="H7973">
        <v>0</v>
      </c>
      <c r="I7973">
        <v>0.972900390625</v>
      </c>
      <c r="J7973">
        <v>-147.24252186000001</v>
      </c>
      <c r="K7973">
        <v>-144.09876171499999</v>
      </c>
      <c r="L7973">
        <v>-254.030450747</v>
      </c>
      <c r="M7973">
        <v>-256.96496095700002</v>
      </c>
      <c r="N7973">
        <v>-258.53399040400001</v>
      </c>
      <c r="O7973">
        <v>-276.67517743500002</v>
      </c>
    </row>
    <row r="7974" spans="1:15" x14ac:dyDescent="0.2">
      <c r="A7974">
        <v>0.97302246093800004</v>
      </c>
      <c r="B7974">
        <v>-128.734107747</v>
      </c>
      <c r="C7974">
        <v>-128.76250620799999</v>
      </c>
      <c r="D7974">
        <v>-128.76919942500001</v>
      </c>
      <c r="E7974">
        <v>-128.77989274699999</v>
      </c>
      <c r="F7974">
        <v>-128.802630722</v>
      </c>
      <c r="G7974">
        <v>-128.85764223800001</v>
      </c>
      <c r="H7974">
        <v>0</v>
      </c>
      <c r="I7974">
        <v>0.97302246093800004</v>
      </c>
      <c r="J7974">
        <v>-150.25183314399999</v>
      </c>
      <c r="K7974">
        <v>-144.07109949900001</v>
      </c>
      <c r="L7974">
        <v>-252.16118126200001</v>
      </c>
      <c r="M7974">
        <v>-256.34705073399999</v>
      </c>
      <c r="N7974">
        <v>-256.638175897</v>
      </c>
      <c r="O7974">
        <v>-255.388121117</v>
      </c>
    </row>
    <row r="7975" spans="1:15" x14ac:dyDescent="0.2">
      <c r="A7975">
        <v>0.97314453125</v>
      </c>
      <c r="B7975">
        <v>-128.63280482799999</v>
      </c>
      <c r="C7975">
        <v>-128.661222256</v>
      </c>
      <c r="D7975">
        <v>-128.667918773</v>
      </c>
      <c r="E7975">
        <v>-128.67861483300001</v>
      </c>
      <c r="F7975">
        <v>-128.701357812</v>
      </c>
      <c r="G7975">
        <v>-128.75637981200001</v>
      </c>
      <c r="H7975">
        <v>0</v>
      </c>
      <c r="I7975">
        <v>0.97314453125</v>
      </c>
      <c r="J7975">
        <v>-162.19276899400001</v>
      </c>
      <c r="K7975">
        <v>-144.20503801999999</v>
      </c>
      <c r="L7975">
        <v>-248.47564288000001</v>
      </c>
      <c r="M7975">
        <v>-266.067319806</v>
      </c>
      <c r="N7975">
        <v>-251.91536891999999</v>
      </c>
      <c r="O7975">
        <v>-300</v>
      </c>
    </row>
    <row r="7976" spans="1:15" x14ac:dyDescent="0.2">
      <c r="A7976">
        <v>0.97326660156199996</v>
      </c>
      <c r="B7976">
        <v>-128.54039933600001</v>
      </c>
      <c r="C7976">
        <v>-128.56883573799999</v>
      </c>
      <c r="D7976">
        <v>-128.57553555600001</v>
      </c>
      <c r="E7976">
        <v>-128.58623435199999</v>
      </c>
      <c r="F7976">
        <v>-128.60898233</v>
      </c>
      <c r="G7976">
        <v>-128.66401480100001</v>
      </c>
      <c r="H7976">
        <v>0</v>
      </c>
      <c r="I7976">
        <v>0.97326660156199996</v>
      </c>
      <c r="J7976">
        <v>-157.39993385400001</v>
      </c>
      <c r="K7976">
        <v>-144.51164305399999</v>
      </c>
      <c r="L7976">
        <v>-238.772852032</v>
      </c>
      <c r="M7976">
        <v>-278.31246662000001</v>
      </c>
      <c r="N7976">
        <v>-255.01053368300001</v>
      </c>
      <c r="O7976">
        <v>-300</v>
      </c>
    </row>
    <row r="7977" spans="1:15" x14ac:dyDescent="0.2">
      <c r="A7977">
        <v>0.973388671875</v>
      </c>
      <c r="B7977">
        <v>-128.45664653399999</v>
      </c>
      <c r="C7977">
        <v>-128.48510191599999</v>
      </c>
      <c r="D7977">
        <v>-128.49180503400001</v>
      </c>
      <c r="E7977">
        <v>-128.502506565</v>
      </c>
      <c r="F7977">
        <v>-128.525259538</v>
      </c>
      <c r="G7977">
        <v>-128.580302469</v>
      </c>
      <c r="H7977">
        <v>0</v>
      </c>
      <c r="I7977">
        <v>0.973388671875</v>
      </c>
      <c r="J7977">
        <v>-153.00485075899999</v>
      </c>
      <c r="K7977">
        <v>-145.00445864400001</v>
      </c>
      <c r="L7977">
        <v>-243.56557544399999</v>
      </c>
      <c r="M7977">
        <v>-287.27852414500001</v>
      </c>
      <c r="N7977">
        <v>-270.00776942800002</v>
      </c>
      <c r="O7977">
        <v>-300</v>
      </c>
    </row>
    <row r="7978" spans="1:15" x14ac:dyDescent="0.2">
      <c r="A7978">
        <v>0.97351074218800004</v>
      </c>
      <c r="B7978">
        <v>-128.38132755399999</v>
      </c>
      <c r="C7978">
        <v>-128.409801921</v>
      </c>
      <c r="D7978">
        <v>-128.41650833899999</v>
      </c>
      <c r="E7978">
        <v>-128.427212602</v>
      </c>
      <c r="F7978">
        <v>-128.449970568</v>
      </c>
      <c r="G7978">
        <v>-128.50502394599999</v>
      </c>
      <c r="H7978">
        <v>0</v>
      </c>
      <c r="I7978">
        <v>0.97351074218800004</v>
      </c>
      <c r="J7978">
        <v>-156.684033873</v>
      </c>
      <c r="K7978">
        <v>-145.705086556</v>
      </c>
      <c r="L7978">
        <v>-238.355990394</v>
      </c>
      <c r="M7978">
        <v>-262.461794344</v>
      </c>
      <c r="N7978">
        <v>-259.44302475799998</v>
      </c>
      <c r="O7978">
        <v>-300</v>
      </c>
    </row>
    <row r="7979" spans="1:15" x14ac:dyDescent="0.2">
      <c r="A7979">
        <v>0.9736328125</v>
      </c>
      <c r="B7979">
        <v>-128.31424738800001</v>
      </c>
      <c r="C7979">
        <v>-128.34274074699999</v>
      </c>
      <c r="D7979">
        <v>-128.349450464</v>
      </c>
      <c r="E7979">
        <v>-128.36015745899999</v>
      </c>
      <c r="F7979">
        <v>-128.382920412</v>
      </c>
      <c r="G7979">
        <v>-128.43798422500001</v>
      </c>
      <c r="H7979">
        <v>0</v>
      </c>
      <c r="I7979">
        <v>0.9736328125</v>
      </c>
      <c r="J7979">
        <v>-165.16414679799999</v>
      </c>
      <c r="K7979">
        <v>-146.64204127900001</v>
      </c>
      <c r="L7979">
        <v>-247.330465651</v>
      </c>
      <c r="M7979">
        <v>-266.86916180899999</v>
      </c>
      <c r="N7979">
        <v>-300</v>
      </c>
      <c r="O7979">
        <v>-300</v>
      </c>
    </row>
    <row r="7980" spans="1:15" x14ac:dyDescent="0.2">
      <c r="A7980">
        <v>0.97375488281199996</v>
      </c>
      <c r="B7980">
        <v>-128.25523315300001</v>
      </c>
      <c r="C7980">
        <v>-128.283745512</v>
      </c>
      <c r="D7980">
        <v>-128.29045852799999</v>
      </c>
      <c r="E7980">
        <v>-128.30116825100001</v>
      </c>
      <c r="F7980">
        <v>-128.323936188</v>
      </c>
      <c r="G7980">
        <v>-128.37901042600001</v>
      </c>
      <c r="H7980">
        <v>0</v>
      </c>
      <c r="I7980">
        <v>0.97375488281199996</v>
      </c>
      <c r="J7980">
        <v>-151.12960290500001</v>
      </c>
      <c r="K7980">
        <v>-147.84656604099999</v>
      </c>
      <c r="L7980">
        <v>-252.91503627399999</v>
      </c>
      <c r="M7980">
        <v>-279.46553751300002</v>
      </c>
      <c r="N7980">
        <v>-300</v>
      </c>
      <c r="O7980">
        <v>-300</v>
      </c>
    </row>
    <row r="7981" spans="1:15" x14ac:dyDescent="0.2">
      <c r="A7981">
        <v>0.973876953125</v>
      </c>
      <c r="B7981">
        <v>-128.20413259899999</v>
      </c>
      <c r="C7981">
        <v>-128.232663962</v>
      </c>
      <c r="D7981">
        <v>-128.239380278</v>
      </c>
      <c r="E7981">
        <v>-128.25009272899999</v>
      </c>
      <c r="F7981">
        <v>-128.272865645</v>
      </c>
      <c r="G7981">
        <v>-128.32795029499999</v>
      </c>
      <c r="H7981">
        <v>0</v>
      </c>
      <c r="I7981">
        <v>0.973876953125</v>
      </c>
      <c r="J7981">
        <v>-147.78166499700001</v>
      </c>
      <c r="K7981">
        <v>-149.35436639400001</v>
      </c>
      <c r="L7981">
        <v>-261.303663605</v>
      </c>
      <c r="M7981">
        <v>-287.17662096599997</v>
      </c>
      <c r="N7981">
        <v>-300</v>
      </c>
      <c r="O7981">
        <v>-300</v>
      </c>
    </row>
    <row r="7982" spans="1:15" x14ac:dyDescent="0.2">
      <c r="A7982">
        <v>0.97399902343800004</v>
      </c>
      <c r="B7982">
        <v>-128.16081282499999</v>
      </c>
      <c r="C7982">
        <v>-128.18936319900001</v>
      </c>
      <c r="D7982">
        <v>-128.19608281500001</v>
      </c>
      <c r="E7982">
        <v>-128.20679799199999</v>
      </c>
      <c r="F7982">
        <v>-128.22957588099999</v>
      </c>
      <c r="G7982">
        <v>-128.28467093200001</v>
      </c>
      <c r="H7982">
        <v>0</v>
      </c>
      <c r="I7982">
        <v>0.97399902343800004</v>
      </c>
      <c r="J7982">
        <v>-148.35742904599999</v>
      </c>
      <c r="K7982">
        <v>-151.21191682700001</v>
      </c>
      <c r="L7982">
        <v>-233.70670564900001</v>
      </c>
      <c r="M7982">
        <v>-300</v>
      </c>
      <c r="N7982">
        <v>-300</v>
      </c>
      <c r="O7982">
        <v>-300</v>
      </c>
    </row>
    <row r="7983" spans="1:15" x14ac:dyDescent="0.2">
      <c r="A7983">
        <v>0.97412109375</v>
      </c>
      <c r="B7983">
        <v>-128.12515918899999</v>
      </c>
      <c r="C7983">
        <v>-128.15372858000001</v>
      </c>
      <c r="D7983">
        <v>-128.160451494</v>
      </c>
      <c r="E7983">
        <v>-128.17116939499999</v>
      </c>
      <c r="F7983">
        <v>-128.19395225599999</v>
      </c>
      <c r="G7983">
        <v>-128.249057695</v>
      </c>
      <c r="H7983">
        <v>0</v>
      </c>
      <c r="I7983">
        <v>0.97412109375</v>
      </c>
      <c r="J7983">
        <v>-153.356561548</v>
      </c>
      <c r="K7983">
        <v>-153.473445712</v>
      </c>
      <c r="L7983">
        <v>-236.135981152</v>
      </c>
      <c r="M7983">
        <v>-300</v>
      </c>
      <c r="N7983">
        <v>-300</v>
      </c>
      <c r="O7983">
        <v>-300</v>
      </c>
    </row>
    <row r="7984" spans="1:15" x14ac:dyDescent="0.2">
      <c r="A7984">
        <v>0.97424316406199996</v>
      </c>
      <c r="B7984">
        <v>-128.097074384</v>
      </c>
      <c r="C7984">
        <v>-128.12566279800001</v>
      </c>
      <c r="D7984">
        <v>-128.13238901099999</v>
      </c>
      <c r="E7984">
        <v>-128.14310963400001</v>
      </c>
      <c r="F7984">
        <v>-128.16589746099999</v>
      </c>
      <c r="G7984">
        <v>-128.22101327799999</v>
      </c>
      <c r="H7984">
        <v>0</v>
      </c>
      <c r="I7984">
        <v>0.97424316406199996</v>
      </c>
      <c r="J7984">
        <v>-186.07628298</v>
      </c>
      <c r="K7984">
        <v>-156.17206366299999</v>
      </c>
      <c r="L7984">
        <v>-248.157989894</v>
      </c>
      <c r="M7984">
        <v>-300</v>
      </c>
      <c r="N7984">
        <v>-300</v>
      </c>
      <c r="O7984">
        <v>-300</v>
      </c>
    </row>
    <row r="7985" spans="1:15" x14ac:dyDescent="0.2">
      <c r="A7985">
        <v>0.974365234375</v>
      </c>
      <c r="B7985">
        <v>-128.07647767200001</v>
      </c>
      <c r="C7985">
        <v>-128.105085116</v>
      </c>
      <c r="D7985">
        <v>-128.11181462799999</v>
      </c>
      <c r="E7985">
        <v>-128.12253797100001</v>
      </c>
      <c r="F7985">
        <v>-128.14533076000001</v>
      </c>
      <c r="G7985">
        <v>-128.20045694199999</v>
      </c>
      <c r="H7985">
        <v>0</v>
      </c>
      <c r="I7985">
        <v>0.974365234375</v>
      </c>
      <c r="J7985">
        <v>-155.836431629</v>
      </c>
      <c r="K7985">
        <v>-159.23398006599999</v>
      </c>
      <c r="L7985">
        <v>-230.96996976</v>
      </c>
      <c r="M7985">
        <v>-300</v>
      </c>
      <c r="N7985">
        <v>-300</v>
      </c>
      <c r="O7985">
        <v>-286.28729081900002</v>
      </c>
    </row>
    <row r="7986" spans="1:15" x14ac:dyDescent="0.2">
      <c r="A7986">
        <v>0.97448730468800004</v>
      </c>
      <c r="B7986">
        <v>-128.063304257</v>
      </c>
      <c r="C7986">
        <v>-128.09193073700001</v>
      </c>
      <c r="D7986">
        <v>-128.098663547</v>
      </c>
      <c r="E7986">
        <v>-128.10938960799999</v>
      </c>
      <c r="F7986">
        <v>-128.132187356</v>
      </c>
      <c r="G7986">
        <v>-128.18732389100001</v>
      </c>
      <c r="H7986">
        <v>0</v>
      </c>
      <c r="I7986">
        <v>0.97448730468800004</v>
      </c>
      <c r="J7986">
        <v>-155.34433760799999</v>
      </c>
      <c r="K7986">
        <v>-162.244912879</v>
      </c>
      <c r="L7986">
        <v>-227.92569048600001</v>
      </c>
      <c r="M7986">
        <v>-300</v>
      </c>
      <c r="N7986">
        <v>-290.99899030099999</v>
      </c>
      <c r="O7986">
        <v>-291.86106834399999</v>
      </c>
    </row>
    <row r="7987" spans="1:15" x14ac:dyDescent="0.2">
      <c r="A7987">
        <v>0.974609375</v>
      </c>
      <c r="B7987">
        <v>-128.05750478499999</v>
      </c>
      <c r="C7987">
        <v>-128.08615030600001</v>
      </c>
      <c r="D7987">
        <v>-128.09288641500001</v>
      </c>
      <c r="E7987">
        <v>-128.10361519400001</v>
      </c>
      <c r="F7987">
        <v>-128.126417895</v>
      </c>
      <c r="G7987">
        <v>-128.181564772</v>
      </c>
      <c r="H7987">
        <v>0</v>
      </c>
      <c r="I7987">
        <v>0.974609375</v>
      </c>
      <c r="J7987">
        <v>-171.695774156</v>
      </c>
      <c r="K7987">
        <v>-164.07588841200001</v>
      </c>
      <c r="L7987">
        <v>-220.27871682099999</v>
      </c>
      <c r="M7987">
        <v>-300</v>
      </c>
      <c r="N7987">
        <v>-300</v>
      </c>
      <c r="O7987">
        <v>-300</v>
      </c>
    </row>
    <row r="7988" spans="1:15" x14ac:dyDescent="0.2">
      <c r="A7988">
        <v>0.97473144531199996</v>
      </c>
      <c r="B7988">
        <v>-128.05904497099999</v>
      </c>
      <c r="C7988">
        <v>-128.087709542</v>
      </c>
      <c r="D7988">
        <v>-128.09444894999999</v>
      </c>
      <c r="E7988">
        <v>-128.10518044299999</v>
      </c>
      <c r="F7988">
        <v>-128.12798809200001</v>
      </c>
      <c r="G7988">
        <v>-128.18314529899999</v>
      </c>
      <c r="H7988">
        <v>0</v>
      </c>
      <c r="I7988">
        <v>0.97473144531199996</v>
      </c>
      <c r="J7988">
        <v>-154.09885135799999</v>
      </c>
      <c r="K7988">
        <v>-163.40048433000001</v>
      </c>
      <c r="L7988">
        <v>-225.14325173700001</v>
      </c>
      <c r="M7988">
        <v>-241.88067576099999</v>
      </c>
      <c r="N7988">
        <v>-289.245150905</v>
      </c>
      <c r="O7988">
        <v>-291.54546910800002</v>
      </c>
    </row>
    <row r="7989" spans="1:15" x14ac:dyDescent="0.2">
      <c r="A7989">
        <v>0.974853515625</v>
      </c>
      <c r="B7989">
        <v>-128.06790534300001</v>
      </c>
      <c r="C7989">
        <v>-128.096588967</v>
      </c>
      <c r="D7989">
        <v>-128.10333167300001</v>
      </c>
      <c r="E7989">
        <v>-128.11406588</v>
      </c>
      <c r="F7989">
        <v>-128.136878475</v>
      </c>
      <c r="G7989">
        <v>-128.19204599899999</v>
      </c>
      <c r="H7989">
        <v>0</v>
      </c>
      <c r="I7989">
        <v>0.974853515625</v>
      </c>
      <c r="J7989">
        <v>-148.50832298700001</v>
      </c>
      <c r="K7989">
        <v>-160.55348129699999</v>
      </c>
      <c r="L7989">
        <v>-217.31753135</v>
      </c>
      <c r="M7989">
        <v>-221.60787523299999</v>
      </c>
      <c r="N7989">
        <v>-296.78877216799998</v>
      </c>
      <c r="O7989">
        <v>-285.622255145</v>
      </c>
    </row>
    <row r="7990" spans="1:15" x14ac:dyDescent="0.2">
      <c r="A7990">
        <v>0.97497558593800004</v>
      </c>
      <c r="B7990">
        <v>-128.08408108699999</v>
      </c>
      <c r="C7990">
        <v>-128.11278377100001</v>
      </c>
      <c r="D7990">
        <v>-128.11952977600001</v>
      </c>
      <c r="E7990">
        <v>-128.130266694</v>
      </c>
      <c r="F7990">
        <v>-128.15308423100001</v>
      </c>
      <c r="G7990">
        <v>-128.208262061</v>
      </c>
      <c r="H7990">
        <v>0</v>
      </c>
      <c r="I7990">
        <v>0.97497558593800004</v>
      </c>
      <c r="J7990">
        <v>-147.99045671100001</v>
      </c>
      <c r="K7990">
        <v>-156.99617336700001</v>
      </c>
      <c r="L7990">
        <v>-225.285965226</v>
      </c>
      <c r="M7990">
        <v>-224.71306974199999</v>
      </c>
      <c r="N7990">
        <v>-300</v>
      </c>
      <c r="O7990">
        <v>-300</v>
      </c>
    </row>
    <row r="7991" spans="1:15" x14ac:dyDescent="0.2">
      <c r="A7991">
        <v>0.97509765625</v>
      </c>
      <c r="B7991">
        <v>-128.10758201900001</v>
      </c>
      <c r="C7991">
        <v>-128.136303771</v>
      </c>
      <c r="D7991">
        <v>-128.143053073</v>
      </c>
      <c r="E7991">
        <v>-128.15379270099999</v>
      </c>
      <c r="F7991">
        <v>-128.17661517400001</v>
      </c>
      <c r="G7991">
        <v>-128.23180329900001</v>
      </c>
      <c r="H7991">
        <v>0</v>
      </c>
      <c r="I7991">
        <v>0.97509765625</v>
      </c>
      <c r="J7991">
        <v>-152.90980901200001</v>
      </c>
      <c r="K7991">
        <v>-153.66266421</v>
      </c>
      <c r="L7991">
        <v>-243.22986318900001</v>
      </c>
      <c r="M7991">
        <v>-232.83796666399999</v>
      </c>
      <c r="N7991">
        <v>-291.81808028500001</v>
      </c>
      <c r="O7991">
        <v>-300</v>
      </c>
    </row>
    <row r="7992" spans="1:15" x14ac:dyDescent="0.2">
      <c r="A7992">
        <v>0.97521972656199996</v>
      </c>
      <c r="B7992">
        <v>-128.13843265</v>
      </c>
      <c r="C7992">
        <v>-128.167173475</v>
      </c>
      <c r="D7992">
        <v>-128.173926075</v>
      </c>
      <c r="E7992">
        <v>-128.18466841099999</v>
      </c>
      <c r="F7992">
        <v>-128.20749581600001</v>
      </c>
      <c r="G7992">
        <v>-128.262694224</v>
      </c>
      <c r="H7992">
        <v>0</v>
      </c>
      <c r="I7992">
        <v>0.97521972656199996</v>
      </c>
      <c r="J7992">
        <v>-161.086848629</v>
      </c>
      <c r="K7992">
        <v>-150.96378894099999</v>
      </c>
      <c r="L7992">
        <v>-224.06053295999999</v>
      </c>
      <c r="M7992">
        <v>-223.64786130300001</v>
      </c>
      <c r="N7992">
        <v>-300</v>
      </c>
      <c r="O7992">
        <v>-300</v>
      </c>
    </row>
    <row r="7993" spans="1:15" x14ac:dyDescent="0.2">
      <c r="A7993">
        <v>0.975341796875</v>
      </c>
      <c r="B7993">
        <v>-128.176672373</v>
      </c>
      <c r="C7993">
        <v>-128.20543227799999</v>
      </c>
      <c r="D7993">
        <v>-128.21218817600001</v>
      </c>
      <c r="E7993">
        <v>-128.22293321699999</v>
      </c>
      <c r="F7993">
        <v>-128.24576555199999</v>
      </c>
      <c r="G7993">
        <v>-128.30097423000001</v>
      </c>
      <c r="H7993">
        <v>0</v>
      </c>
      <c r="I7993">
        <v>0.975341796875</v>
      </c>
      <c r="J7993">
        <v>-147.545189448</v>
      </c>
      <c r="K7993">
        <v>-149.14674577100001</v>
      </c>
      <c r="L7993">
        <v>-235.049631046</v>
      </c>
      <c r="M7993">
        <v>-216.40440590599999</v>
      </c>
      <c r="N7993">
        <v>-300</v>
      </c>
      <c r="O7993">
        <v>-300</v>
      </c>
    </row>
    <row r="7994" spans="1:15" x14ac:dyDescent="0.2">
      <c r="A7994">
        <v>0.97546386718800004</v>
      </c>
      <c r="B7994">
        <v>-128.22235575799999</v>
      </c>
      <c r="C7994">
        <v>-128.251134748</v>
      </c>
      <c r="D7994">
        <v>-128.257893943</v>
      </c>
      <c r="E7994">
        <v>-128.26864168899999</v>
      </c>
      <c r="F7994">
        <v>-128.291478947</v>
      </c>
      <c r="G7994">
        <v>-128.34669788400001</v>
      </c>
      <c r="H7994">
        <v>0</v>
      </c>
      <c r="I7994">
        <v>0.97546386718800004</v>
      </c>
      <c r="J7994">
        <v>-144.044187115</v>
      </c>
      <c r="K7994">
        <v>-148.42123437199999</v>
      </c>
      <c r="L7994">
        <v>-231.27103068599999</v>
      </c>
      <c r="M7994">
        <v>-213.232930616</v>
      </c>
      <c r="N7994">
        <v>-300</v>
      </c>
      <c r="O7994">
        <v>-300</v>
      </c>
    </row>
    <row r="7995" spans="1:15" x14ac:dyDescent="0.2">
      <c r="A7995">
        <v>0.9755859375</v>
      </c>
      <c r="B7995">
        <v>-128.27555295799999</v>
      </c>
      <c r="C7995">
        <v>-128.30435104099999</v>
      </c>
      <c r="D7995">
        <v>-128.31111353399999</v>
      </c>
      <c r="E7995">
        <v>-128.321863982</v>
      </c>
      <c r="F7995">
        <v>-128.34470615999999</v>
      </c>
      <c r="G7995">
        <v>-128.39993534300001</v>
      </c>
      <c r="H7995">
        <v>0</v>
      </c>
      <c r="I7995">
        <v>0.9755859375</v>
      </c>
      <c r="J7995">
        <v>-144.08663190999999</v>
      </c>
      <c r="K7995">
        <v>-148.97891010000001</v>
      </c>
      <c r="L7995">
        <v>-223.402491051</v>
      </c>
      <c r="M7995">
        <v>-212.836843577</v>
      </c>
      <c r="N7995">
        <v>-300</v>
      </c>
      <c r="O7995">
        <v>-300</v>
      </c>
    </row>
    <row r="7996" spans="1:15" x14ac:dyDescent="0.2">
      <c r="A7996">
        <v>0.97570800781199996</v>
      </c>
      <c r="B7996">
        <v>-128.336350259</v>
      </c>
      <c r="C7996">
        <v>-128.365167439</v>
      </c>
      <c r="D7996">
        <v>-128.37193322900001</v>
      </c>
      <c r="E7996">
        <v>-128.38268637900001</v>
      </c>
      <c r="F7996">
        <v>-128.405533472</v>
      </c>
      <c r="G7996">
        <v>-128.460772891</v>
      </c>
      <c r="H7996">
        <v>0</v>
      </c>
      <c r="I7996">
        <v>0.97570800781199996</v>
      </c>
      <c r="J7996">
        <v>-147.60827989000001</v>
      </c>
      <c r="K7996">
        <v>-151.00469400200001</v>
      </c>
      <c r="L7996">
        <v>-219.16308891700001</v>
      </c>
      <c r="M7996">
        <v>-214.45934326</v>
      </c>
      <c r="N7996">
        <v>-211.977410341</v>
      </c>
      <c r="O7996">
        <v>-300</v>
      </c>
    </row>
    <row r="7997" spans="1:15" x14ac:dyDescent="0.2">
      <c r="A7997">
        <v>0.975830078125</v>
      </c>
      <c r="B7997">
        <v>-128.40485074</v>
      </c>
      <c r="C7997">
        <v>-128.43368702500001</v>
      </c>
      <c r="D7997">
        <v>-128.440456111</v>
      </c>
      <c r="E7997">
        <v>-128.45121195900001</v>
      </c>
      <c r="F7997">
        <v>-128.474063965</v>
      </c>
      <c r="G7997">
        <v>-128.52931360599999</v>
      </c>
      <c r="H7997">
        <v>0</v>
      </c>
      <c r="I7997">
        <v>0.975830078125</v>
      </c>
      <c r="J7997">
        <v>-159.81284503099999</v>
      </c>
      <c r="K7997">
        <v>-154.70173017499999</v>
      </c>
      <c r="L7997">
        <v>-214.11588464499999</v>
      </c>
      <c r="M7997">
        <v>-217.08189620300001</v>
      </c>
      <c r="N7997">
        <v>-215.461398825</v>
      </c>
      <c r="O7997">
        <v>-300</v>
      </c>
    </row>
    <row r="7998" spans="1:15" x14ac:dyDescent="0.2">
      <c r="A7998">
        <v>0.97595214843800004</v>
      </c>
      <c r="B7998">
        <v>-128.48117509400001</v>
      </c>
      <c r="C7998">
        <v>-128.510030489</v>
      </c>
      <c r="D7998">
        <v>-128.516802872</v>
      </c>
      <c r="E7998">
        <v>-128.52756141699999</v>
      </c>
      <c r="F7998">
        <v>-128.55041833000001</v>
      </c>
      <c r="G7998">
        <v>-128.60567818300001</v>
      </c>
      <c r="H7998">
        <v>0</v>
      </c>
      <c r="I7998">
        <v>0.97595214843800004</v>
      </c>
      <c r="J7998">
        <v>-155.29733647800001</v>
      </c>
      <c r="K7998">
        <v>-160.331443095</v>
      </c>
      <c r="L7998">
        <v>-212.579545919</v>
      </c>
      <c r="M7998">
        <v>-218.62309845799999</v>
      </c>
      <c r="N7998">
        <v>-224.78826167599999</v>
      </c>
      <c r="O7998">
        <v>-300</v>
      </c>
    </row>
    <row r="7999" spans="1:15" x14ac:dyDescent="0.2">
      <c r="A7999">
        <v>0.97607421875</v>
      </c>
      <c r="B7999">
        <v>-128.56546259999999</v>
      </c>
      <c r="C7999">
        <v>-128.59433711299999</v>
      </c>
      <c r="D7999">
        <v>-128.601112793</v>
      </c>
      <c r="E7999">
        <v>-128.61187403299999</v>
      </c>
      <c r="F7999">
        <v>-128.63473584900001</v>
      </c>
      <c r="G7999">
        <v>-128.690005902</v>
      </c>
      <c r="H7999">
        <v>0</v>
      </c>
      <c r="I7999">
        <v>0.97607421875</v>
      </c>
      <c r="J7999">
        <v>-151.04448242000001</v>
      </c>
      <c r="K7999">
        <v>-168.27898796400001</v>
      </c>
      <c r="L7999">
        <v>-215.050456956</v>
      </c>
      <c r="M7999">
        <v>-217.756029394</v>
      </c>
      <c r="N7999">
        <v>-236.243612877</v>
      </c>
      <c r="O7999">
        <v>-300</v>
      </c>
    </row>
    <row r="8000" spans="1:15" x14ac:dyDescent="0.2">
      <c r="A8000">
        <v>0.97619628906199996</v>
      </c>
      <c r="B8000">
        <v>-128.657872277</v>
      </c>
      <c r="C8000">
        <v>-128.68676591299999</v>
      </c>
      <c r="D8000">
        <v>-128.69354489</v>
      </c>
      <c r="E8000">
        <v>-128.70430882299999</v>
      </c>
      <c r="F8000">
        <v>-128.72717553800001</v>
      </c>
      <c r="G8000">
        <v>-128.78245577800001</v>
      </c>
      <c r="H8000">
        <v>0</v>
      </c>
      <c r="I8000">
        <v>0.97619628906199996</v>
      </c>
      <c r="J8000">
        <v>-154.99471814699999</v>
      </c>
      <c r="K8000">
        <v>-179.18411650300001</v>
      </c>
      <c r="L8000">
        <v>-217.44443059400001</v>
      </c>
      <c r="M8000">
        <v>-216.331455019</v>
      </c>
      <c r="N8000">
        <v>-251.058766394</v>
      </c>
      <c r="O8000">
        <v>-251.05681756999999</v>
      </c>
    </row>
    <row r="8001" spans="1:15" x14ac:dyDescent="0.2">
      <c r="A8001">
        <v>0.976318359375</v>
      </c>
      <c r="B8001">
        <v>-128.758584224</v>
      </c>
      <c r="C8001">
        <v>-128.787496989</v>
      </c>
      <c r="D8001">
        <v>-128.794279262</v>
      </c>
      <c r="E8001">
        <v>-128.805045888</v>
      </c>
      <c r="F8001">
        <v>-128.82791749699999</v>
      </c>
      <c r="G8001">
        <v>-128.88320791300001</v>
      </c>
      <c r="H8001">
        <v>0</v>
      </c>
      <c r="I8001">
        <v>0.976318359375</v>
      </c>
      <c r="J8001">
        <v>-161.849488877</v>
      </c>
      <c r="K8001">
        <v>-194.28536377899999</v>
      </c>
      <c r="L8001">
        <v>-244.460876652</v>
      </c>
      <c r="M8001">
        <v>-216.557477234</v>
      </c>
      <c r="N8001">
        <v>-272.00389190200002</v>
      </c>
      <c r="O8001">
        <v>-272.00848269400001</v>
      </c>
    </row>
    <row r="8002" spans="1:15" x14ac:dyDescent="0.2">
      <c r="A8002">
        <v>0.97644042968800004</v>
      </c>
      <c r="B8002">
        <v>-128.86780118999999</v>
      </c>
      <c r="C8002">
        <v>-128.89673309</v>
      </c>
      <c r="D8002">
        <v>-128.90351866</v>
      </c>
      <c r="E8002">
        <v>-128.91428797399999</v>
      </c>
      <c r="F8002">
        <v>-128.937164475</v>
      </c>
      <c r="G8002">
        <v>-128.99246505400001</v>
      </c>
      <c r="H8002">
        <v>0</v>
      </c>
      <c r="I8002">
        <v>0.97644042968800004</v>
      </c>
      <c r="J8002">
        <v>-148.68619870500001</v>
      </c>
      <c r="K8002">
        <v>-216.813067373</v>
      </c>
      <c r="L8002">
        <v>-221.519112277</v>
      </c>
      <c r="M8002">
        <v>-220.47427226600001</v>
      </c>
      <c r="N8002">
        <v>-300</v>
      </c>
      <c r="O8002">
        <v>-300</v>
      </c>
    </row>
    <row r="8003" spans="1:15" x14ac:dyDescent="0.2">
      <c r="A8003">
        <v>0.9765625</v>
      </c>
      <c r="B8003">
        <v>-128.98575039400001</v>
      </c>
      <c r="C8003">
        <v>-129.014701436</v>
      </c>
      <c r="D8003">
        <v>-129.02149030199999</v>
      </c>
      <c r="E8003">
        <v>-129.03226230499999</v>
      </c>
      <c r="F8003">
        <v>-129.05514368999999</v>
      </c>
      <c r="G8003">
        <v>-129.11045442099999</v>
      </c>
      <c r="H8003">
        <v>0</v>
      </c>
      <c r="I8003">
        <v>0.9765625</v>
      </c>
      <c r="J8003">
        <v>-145.29830250800001</v>
      </c>
      <c r="K8003">
        <v>-266.27693210799998</v>
      </c>
      <c r="L8003">
        <v>-300</v>
      </c>
      <c r="M8003">
        <v>-300</v>
      </c>
      <c r="N8003">
        <v>-300</v>
      </c>
      <c r="O8003">
        <v>-300</v>
      </c>
    </row>
    <row r="8004" spans="1:15" x14ac:dyDescent="0.2">
      <c r="A8004">
        <v>0.97668457031199996</v>
      </c>
      <c r="B8004">
        <v>-129.11268563100001</v>
      </c>
      <c r="C8004">
        <v>-129.141655821</v>
      </c>
      <c r="D8004">
        <v>-129.14844798300001</v>
      </c>
      <c r="E8004">
        <v>-129.159222672</v>
      </c>
      <c r="F8004">
        <v>-129.18210893899999</v>
      </c>
      <c r="G8004">
        <v>-129.23742981000001</v>
      </c>
      <c r="H8004">
        <v>0</v>
      </c>
      <c r="I8004">
        <v>0.97668457031199996</v>
      </c>
      <c r="J8004">
        <v>-145.648815224</v>
      </c>
      <c r="K8004">
        <v>-264.39637637499999</v>
      </c>
      <c r="L8004">
        <v>-221.51515636600001</v>
      </c>
      <c r="M8004">
        <v>-220.113544848</v>
      </c>
      <c r="N8004">
        <v>-300</v>
      </c>
      <c r="O8004">
        <v>-300</v>
      </c>
    </row>
    <row r="8005" spans="1:15" x14ac:dyDescent="0.2">
      <c r="A8005">
        <v>0.976806640625</v>
      </c>
      <c r="B8005">
        <v>-129.24888971199999</v>
      </c>
      <c r="C8005">
        <v>-129.27787905700001</v>
      </c>
      <c r="D8005">
        <v>-129.28467451399999</v>
      </c>
      <c r="E8005">
        <v>-129.295451888</v>
      </c>
      <c r="F8005">
        <v>-129.31834303299999</v>
      </c>
      <c r="G8005">
        <v>-129.373674032</v>
      </c>
      <c r="H8005">
        <v>0</v>
      </c>
      <c r="I8005">
        <v>0.976806640625</v>
      </c>
      <c r="J8005">
        <v>-150.124450811</v>
      </c>
      <c r="K8005">
        <v>-276.530006136</v>
      </c>
      <c r="L8005">
        <v>-244.45758552500001</v>
      </c>
      <c r="M8005">
        <v>-215.83603604499999</v>
      </c>
      <c r="N8005">
        <v>-271.28811273600002</v>
      </c>
      <c r="O8005">
        <v>-271.294189399</v>
      </c>
    </row>
    <row r="8006" spans="1:15" x14ac:dyDescent="0.2">
      <c r="A8006">
        <v>0.97692871093800004</v>
      </c>
      <c r="B8006">
        <v>-129.39467729099999</v>
      </c>
      <c r="C8006">
        <v>-129.423685796</v>
      </c>
      <c r="D8006">
        <v>-129.430484549</v>
      </c>
      <c r="E8006">
        <v>-129.441264606</v>
      </c>
      <c r="F8006">
        <v>-129.46416062399999</v>
      </c>
      <c r="G8006">
        <v>-129.51950173899999</v>
      </c>
      <c r="H8006">
        <v>0</v>
      </c>
      <c r="I8006">
        <v>0.97692871093800004</v>
      </c>
      <c r="J8006">
        <v>-180.848593693</v>
      </c>
      <c r="K8006">
        <v>-275.46085518500001</v>
      </c>
      <c r="L8006">
        <v>-217.44995521000001</v>
      </c>
      <c r="M8006">
        <v>-215.24924701699999</v>
      </c>
      <c r="N8006">
        <v>-249.976330601</v>
      </c>
      <c r="O8006">
        <v>-249.97438109999999</v>
      </c>
    </row>
    <row r="8007" spans="1:15" x14ac:dyDescent="0.2">
      <c r="A8007">
        <v>0.97705078125</v>
      </c>
      <c r="B8007">
        <v>-129.55039813400001</v>
      </c>
      <c r="C8007">
        <v>-129.579425805</v>
      </c>
      <c r="D8007">
        <v>-129.58622785399999</v>
      </c>
      <c r="E8007">
        <v>-129.59701059099999</v>
      </c>
      <c r="F8007">
        <v>-129.619911479</v>
      </c>
      <c r="G8007">
        <v>-129.67526269800001</v>
      </c>
      <c r="H8007">
        <v>0</v>
      </c>
      <c r="I8007">
        <v>0.97705078125</v>
      </c>
      <c r="J8007">
        <v>-152.04930928900001</v>
      </c>
      <c r="K8007">
        <v>-275.11525424899997</v>
      </c>
      <c r="L8007">
        <v>-215.078292377</v>
      </c>
      <c r="M8007">
        <v>-216.312999894</v>
      </c>
      <c r="N8007">
        <v>-234.80053779100001</v>
      </c>
      <c r="O8007">
        <v>-300</v>
      </c>
    </row>
    <row r="8008" spans="1:15" x14ac:dyDescent="0.2">
      <c r="A8008">
        <v>0.97717285156199996</v>
      </c>
      <c r="B8008">
        <v>-129.71644092899999</v>
      </c>
      <c r="C8008">
        <v>-129.745487774</v>
      </c>
      <c r="D8008">
        <v>-129.75229311800001</v>
      </c>
      <c r="E8008">
        <v>-129.76307853399999</v>
      </c>
      <c r="F8008">
        <v>-129.785984286</v>
      </c>
      <c r="G8008">
        <v>-129.84134559699999</v>
      </c>
      <c r="H8008">
        <v>0</v>
      </c>
      <c r="I8008">
        <v>0.97717285156199996</v>
      </c>
      <c r="J8008">
        <v>-149.029216977</v>
      </c>
      <c r="K8008">
        <v>-255.09474710800001</v>
      </c>
      <c r="L8008">
        <v>-212.64750593100001</v>
      </c>
      <c r="M8008">
        <v>-216.81916689400001</v>
      </c>
      <c r="N8008">
        <v>-222.98434658799999</v>
      </c>
      <c r="O8008">
        <v>-300</v>
      </c>
    </row>
    <row r="8009" spans="1:15" x14ac:dyDescent="0.2">
      <c r="A8009">
        <v>0.977294921875</v>
      </c>
      <c r="B8009">
        <v>-129.893237709</v>
      </c>
      <c r="C8009">
        <v>-129.92230373300001</v>
      </c>
      <c r="D8009">
        <v>-129.92911237199999</v>
      </c>
      <c r="E8009">
        <v>-129.93990046499999</v>
      </c>
      <c r="F8009">
        <v>-129.96281107799999</v>
      </c>
      <c r="G8009">
        <v>-130.01818247</v>
      </c>
      <c r="H8009">
        <v>0</v>
      </c>
      <c r="I8009">
        <v>0.977294921875</v>
      </c>
      <c r="J8009">
        <v>-151.44242257900001</v>
      </c>
      <c r="K8009">
        <v>-260.00387451099999</v>
      </c>
      <c r="L8009">
        <v>-214.246662372</v>
      </c>
      <c r="M8009">
        <v>-214.91696671</v>
      </c>
      <c r="N8009">
        <v>-213.29647932</v>
      </c>
      <c r="O8009">
        <v>-300</v>
      </c>
    </row>
    <row r="8010" spans="1:15" x14ac:dyDescent="0.2">
      <c r="A8010">
        <v>0.97741699218800004</v>
      </c>
      <c r="B8010">
        <v>-130.08126902399999</v>
      </c>
      <c r="C8010">
        <v>-130.11035423300001</v>
      </c>
      <c r="D8010">
        <v>-130.11716616699999</v>
      </c>
      <c r="E8010">
        <v>-130.127956936</v>
      </c>
      <c r="F8010">
        <v>-130.15087240599999</v>
      </c>
      <c r="G8010">
        <v>-130.20625386500001</v>
      </c>
      <c r="H8010">
        <v>0</v>
      </c>
      <c r="I8010">
        <v>0.97741699218800004</v>
      </c>
      <c r="J8010">
        <v>-166.54195801399999</v>
      </c>
      <c r="K8010">
        <v>-242.457204324</v>
      </c>
      <c r="L8010">
        <v>-219.38443912100001</v>
      </c>
      <c r="M8010">
        <v>-211.93330026500001</v>
      </c>
      <c r="N8010">
        <v>-209.45136865699999</v>
      </c>
      <c r="O8010">
        <v>-300</v>
      </c>
    </row>
    <row r="8011" spans="1:15" x14ac:dyDescent="0.2">
      <c r="A8011">
        <v>0.9775390625</v>
      </c>
      <c r="B8011">
        <v>-130.28106999900001</v>
      </c>
      <c r="C8011">
        <v>-130.31017439999999</v>
      </c>
      <c r="D8011">
        <v>-130.31698962900001</v>
      </c>
      <c r="E8011">
        <v>-130.32778307199999</v>
      </c>
      <c r="F8011">
        <v>-130.350703393</v>
      </c>
      <c r="G8011">
        <v>-130.40609490899999</v>
      </c>
      <c r="H8011">
        <v>0</v>
      </c>
      <c r="I8011">
        <v>0.9775390625</v>
      </c>
      <c r="J8011">
        <v>-154.18252967000001</v>
      </c>
      <c r="K8011">
        <v>-247.664945531</v>
      </c>
      <c r="L8011">
        <v>-223.74770213900001</v>
      </c>
      <c r="M8011">
        <v>-209.94954951</v>
      </c>
      <c r="N8011">
        <v>-300</v>
      </c>
      <c r="O8011">
        <v>-300</v>
      </c>
    </row>
    <row r="8012" spans="1:15" x14ac:dyDescent="0.2">
      <c r="A8012">
        <v>0.97766113281199996</v>
      </c>
      <c r="B8012">
        <v>-130.493237462</v>
      </c>
      <c r="C8012">
        <v>-130.52236106000001</v>
      </c>
      <c r="D8012">
        <v>-130.529179583</v>
      </c>
      <c r="E8012">
        <v>-130.53997569800001</v>
      </c>
      <c r="F8012">
        <v>-130.562900867</v>
      </c>
      <c r="G8012">
        <v>-130.618302427</v>
      </c>
      <c r="H8012">
        <v>0</v>
      </c>
      <c r="I8012">
        <v>0.97766113281199996</v>
      </c>
      <c r="J8012">
        <v>-149.23282002299999</v>
      </c>
      <c r="K8012">
        <v>-237.21847702700001</v>
      </c>
      <c r="L8012">
        <v>-231.77925724299999</v>
      </c>
      <c r="M8012">
        <v>-209.98421574400001</v>
      </c>
      <c r="N8012">
        <v>-300</v>
      </c>
      <c r="O8012">
        <v>-300</v>
      </c>
    </row>
    <row r="8013" spans="1:15" x14ac:dyDescent="0.2">
      <c r="A8013">
        <v>0.977783203125</v>
      </c>
      <c r="B8013">
        <v>-130.718438359</v>
      </c>
      <c r="C8013">
        <v>-130.74758116199999</v>
      </c>
      <c r="D8013">
        <v>-130.75440298000001</v>
      </c>
      <c r="E8013">
        <v>-130.76520176400001</v>
      </c>
      <c r="F8013">
        <v>-130.78813177699999</v>
      </c>
      <c r="G8013">
        <v>-130.84354336999999</v>
      </c>
      <c r="H8013">
        <v>0</v>
      </c>
      <c r="I8013">
        <v>0.977783203125</v>
      </c>
      <c r="J8013">
        <v>-149.281767968</v>
      </c>
      <c r="K8013">
        <v>-231.65146566799999</v>
      </c>
      <c r="L8013">
        <v>-235.76622688</v>
      </c>
      <c r="M8013">
        <v>-212.794099864</v>
      </c>
      <c r="N8013">
        <v>-300</v>
      </c>
      <c r="O8013">
        <v>-300</v>
      </c>
    </row>
    <row r="8014" spans="1:15" x14ac:dyDescent="0.2">
      <c r="A8014">
        <v>0.97790527343800004</v>
      </c>
      <c r="B8014">
        <v>-130.95741977</v>
      </c>
      <c r="C8014">
        <v>-130.986581782</v>
      </c>
      <c r="D8014">
        <v>-130.99340689499999</v>
      </c>
      <c r="E8014">
        <v>-131.00420834799999</v>
      </c>
      <c r="F8014">
        <v>-131.02714319899999</v>
      </c>
      <c r="G8014">
        <v>-131.08256481199999</v>
      </c>
      <c r="H8014">
        <v>0</v>
      </c>
      <c r="I8014">
        <v>0.97790527343800004</v>
      </c>
      <c r="J8014">
        <v>-153.55088060899999</v>
      </c>
      <c r="K8014">
        <v>-225.599026149</v>
      </c>
      <c r="L8014">
        <v>-225.03779886999999</v>
      </c>
      <c r="M8014">
        <v>-219.67573275699999</v>
      </c>
      <c r="N8014">
        <v>-300</v>
      </c>
      <c r="O8014">
        <v>-300</v>
      </c>
    </row>
    <row r="8015" spans="1:15" x14ac:dyDescent="0.2">
      <c r="A8015">
        <v>0.97802734375</v>
      </c>
      <c r="B8015">
        <v>-131.21102083700001</v>
      </c>
      <c r="C8015">
        <v>-131.24020206599999</v>
      </c>
      <c r="D8015">
        <v>-131.247030473</v>
      </c>
      <c r="E8015">
        <v>-131.25783459199999</v>
      </c>
      <c r="F8015">
        <v>-131.280774278</v>
      </c>
      <c r="G8015">
        <v>-131.33620590000001</v>
      </c>
      <c r="H8015">
        <v>0</v>
      </c>
      <c r="I8015">
        <v>0.97802734375</v>
      </c>
      <c r="J8015">
        <v>-170.44339356500001</v>
      </c>
      <c r="K8015">
        <v>-231.483978232</v>
      </c>
      <c r="L8015">
        <v>-244.52767121599999</v>
      </c>
      <c r="M8015">
        <v>-228.50381676699999</v>
      </c>
      <c r="N8015">
        <v>-287.52343592400001</v>
      </c>
      <c r="O8015">
        <v>-300</v>
      </c>
    </row>
    <row r="8016" spans="1:15" x14ac:dyDescent="0.2">
      <c r="A8016">
        <v>0.97814941406199996</v>
      </c>
      <c r="B8016">
        <v>-131.48018712699999</v>
      </c>
      <c r="C8016">
        <v>-131.50938757899999</v>
      </c>
      <c r="D8016">
        <v>-131.51621928</v>
      </c>
      <c r="E8016">
        <v>-131.52702606299999</v>
      </c>
      <c r="F8016">
        <v>-131.54997058000001</v>
      </c>
      <c r="G8016">
        <v>-131.605412199</v>
      </c>
      <c r="H8016">
        <v>0</v>
      </c>
      <c r="I8016">
        <v>0.97814941406199996</v>
      </c>
      <c r="J8016">
        <v>-160.37488203699999</v>
      </c>
      <c r="K8016">
        <v>-222.332601665</v>
      </c>
      <c r="L8016">
        <v>-226.97351701900001</v>
      </c>
      <c r="M8016">
        <v>-220.016719854</v>
      </c>
      <c r="N8016">
        <v>-300</v>
      </c>
      <c r="O8016">
        <v>-300</v>
      </c>
    </row>
    <row r="8017" spans="1:15" x14ac:dyDescent="0.2">
      <c r="A8017">
        <v>0.978271484375</v>
      </c>
      <c r="B8017">
        <v>-131.76598797700001</v>
      </c>
      <c r="C8017">
        <v>-131.79520765800001</v>
      </c>
      <c r="D8017">
        <v>-131.802042653</v>
      </c>
      <c r="E8017">
        <v>-131.812852099</v>
      </c>
      <c r="F8017">
        <v>-131.83580144199999</v>
      </c>
      <c r="G8017">
        <v>-131.89125304500001</v>
      </c>
      <c r="H8017">
        <v>0</v>
      </c>
      <c r="I8017">
        <v>0.978271484375</v>
      </c>
      <c r="J8017">
        <v>-159.609615719</v>
      </c>
      <c r="K8017">
        <v>-222.197414369</v>
      </c>
      <c r="L8017">
        <v>-219.472747699</v>
      </c>
      <c r="M8017">
        <v>-216.54901789100001</v>
      </c>
      <c r="N8017">
        <v>-291.65703635900002</v>
      </c>
      <c r="O8017">
        <v>-280.56736830800003</v>
      </c>
    </row>
    <row r="8018" spans="1:15" x14ac:dyDescent="0.2">
      <c r="A8018">
        <v>0.97839355468800004</v>
      </c>
      <c r="B8018">
        <v>-132.06963762999999</v>
      </c>
      <c r="C8018">
        <v>-132.09887654600001</v>
      </c>
      <c r="D8018">
        <v>-132.105714834</v>
      </c>
      <c r="E8018">
        <v>-132.11652694200001</v>
      </c>
      <c r="F8018">
        <v>-132.13948110800001</v>
      </c>
      <c r="G8018">
        <v>-132.194942682</v>
      </c>
      <c r="H8018">
        <v>0</v>
      </c>
      <c r="I8018">
        <v>0.97839355468800004</v>
      </c>
      <c r="J8018">
        <v>-187.671861479</v>
      </c>
      <c r="K8018">
        <v>-213.98567719600001</v>
      </c>
      <c r="L8018">
        <v>-227.85542772400001</v>
      </c>
      <c r="M8018">
        <v>-236.45901405699999</v>
      </c>
      <c r="N8018">
        <v>-283.78932119799998</v>
      </c>
      <c r="O8018">
        <v>-286.112838001</v>
      </c>
    </row>
    <row r="8019" spans="1:15" x14ac:dyDescent="0.2">
      <c r="A8019">
        <v>0.978515625</v>
      </c>
      <c r="B8019">
        <v>-132.392521182</v>
      </c>
      <c r="C8019">
        <v>-132.42177934</v>
      </c>
      <c r="D8019">
        <v>-132.428620921</v>
      </c>
      <c r="E8019">
        <v>-132.43943568700001</v>
      </c>
      <c r="F8019">
        <v>-132.462394671</v>
      </c>
      <c r="G8019">
        <v>-132.51786620600001</v>
      </c>
      <c r="H8019">
        <v>0</v>
      </c>
      <c r="I8019">
        <v>0.978515625</v>
      </c>
      <c r="J8019">
        <v>-157.478676355</v>
      </c>
      <c r="K8019">
        <v>-227.721679524</v>
      </c>
      <c r="L8019">
        <v>-223.64945366699999</v>
      </c>
      <c r="M8019">
        <v>-300</v>
      </c>
      <c r="N8019">
        <v>-300</v>
      </c>
      <c r="O8019">
        <v>-300</v>
      </c>
    </row>
    <row r="8020" spans="1:15" x14ac:dyDescent="0.2">
      <c r="A8020">
        <v>0.97863769531199996</v>
      </c>
      <c r="B8020">
        <v>-132.73622670200001</v>
      </c>
      <c r="C8020">
        <v>-132.76550410799999</v>
      </c>
      <c r="D8020">
        <v>-132.772348983</v>
      </c>
      <c r="E8020">
        <v>-132.78316640599999</v>
      </c>
      <c r="F8020">
        <v>-132.806130204</v>
      </c>
      <c r="G8020">
        <v>-132.86161168699999</v>
      </c>
      <c r="H8020">
        <v>0</v>
      </c>
      <c r="I8020">
        <v>0.97863769531199996</v>
      </c>
      <c r="J8020">
        <v>-153.40243258800001</v>
      </c>
      <c r="K8020">
        <v>-210.18159613700001</v>
      </c>
      <c r="L8020">
        <v>-232.071371967</v>
      </c>
      <c r="M8020">
        <v>-300</v>
      </c>
      <c r="N8020">
        <v>-284.88357625399999</v>
      </c>
      <c r="O8020">
        <v>-285.71662713199999</v>
      </c>
    </row>
    <row r="8021" spans="1:15" x14ac:dyDescent="0.2">
      <c r="A8021">
        <v>0.978759765625</v>
      </c>
      <c r="B8021">
        <v>-133.10258538799999</v>
      </c>
      <c r="C8021">
        <v>-133.131882047</v>
      </c>
      <c r="D8021">
        <v>-133.13873021500001</v>
      </c>
      <c r="E8021">
        <v>-133.14955029399999</v>
      </c>
      <c r="F8021">
        <v>-133.1725189</v>
      </c>
      <c r="G8021">
        <v>-133.22801032000001</v>
      </c>
      <c r="H8021">
        <v>0</v>
      </c>
      <c r="I8021">
        <v>0.978759765625</v>
      </c>
      <c r="J8021">
        <v>-155.317749316</v>
      </c>
      <c r="K8021">
        <v>-230.32912494600001</v>
      </c>
      <c r="L8021">
        <v>-236.02364778399999</v>
      </c>
      <c r="M8021">
        <v>-300</v>
      </c>
      <c r="N8021">
        <v>-294.12905049300002</v>
      </c>
      <c r="O8021">
        <v>-279.77476679900002</v>
      </c>
    </row>
    <row r="8022" spans="1:15" x14ac:dyDescent="0.2">
      <c r="A8022">
        <v>0.97888183593800004</v>
      </c>
      <c r="B8022">
        <v>-133.49372225499999</v>
      </c>
      <c r="C8022">
        <v>-133.52303817500001</v>
      </c>
      <c r="D8022">
        <v>-133.52988963600001</v>
      </c>
      <c r="E8022">
        <v>-133.54071236799999</v>
      </c>
      <c r="F8022">
        <v>-133.563685781</v>
      </c>
      <c r="G8022">
        <v>-133.61918712400001</v>
      </c>
      <c r="H8022">
        <v>0</v>
      </c>
      <c r="I8022">
        <v>0.97888183593800004</v>
      </c>
      <c r="J8022">
        <v>-179.80195128700001</v>
      </c>
      <c r="K8022">
        <v>-208.24224553799999</v>
      </c>
      <c r="L8022">
        <v>-254.27232694200001</v>
      </c>
      <c r="M8022">
        <v>-300</v>
      </c>
      <c r="N8022">
        <v>-300</v>
      </c>
      <c r="O8022">
        <v>-300</v>
      </c>
    </row>
    <row r="8023" spans="1:15" x14ac:dyDescent="0.2">
      <c r="A8023">
        <v>0.97900390625</v>
      </c>
      <c r="B8023">
        <v>-133.91212090600001</v>
      </c>
      <c r="C8023">
        <v>-133.94145609200001</v>
      </c>
      <c r="D8023">
        <v>-133.94831084500001</v>
      </c>
      <c r="E8023">
        <v>-133.95913623000001</v>
      </c>
      <c r="F8023">
        <v>-133.98211444099999</v>
      </c>
      <c r="G8023">
        <v>-134.03762569899999</v>
      </c>
      <c r="H8023">
        <v>0</v>
      </c>
      <c r="I8023">
        <v>0.97900390625</v>
      </c>
      <c r="J8023">
        <v>-154.088799886</v>
      </c>
      <c r="K8023">
        <v>-236.11072093799999</v>
      </c>
      <c r="L8023">
        <v>-243.492151065</v>
      </c>
      <c r="M8023">
        <v>-299.17650989600003</v>
      </c>
      <c r="N8023">
        <v>-295.07240229400003</v>
      </c>
      <c r="O8023">
        <v>-300</v>
      </c>
    </row>
    <row r="8024" spans="1:15" x14ac:dyDescent="0.2">
      <c r="A8024">
        <v>0.97912597656199996</v>
      </c>
      <c r="B8024">
        <v>-134.36070727000001</v>
      </c>
      <c r="C8024">
        <v>-134.390061729</v>
      </c>
      <c r="D8024">
        <v>-134.396919774</v>
      </c>
      <c r="E8024">
        <v>-134.40774780800001</v>
      </c>
      <c r="F8024">
        <v>-134.43073081700001</v>
      </c>
      <c r="G8024">
        <v>-134.48625197499999</v>
      </c>
      <c r="H8024">
        <v>0</v>
      </c>
      <c r="I8024">
        <v>0.97912597656199996</v>
      </c>
      <c r="J8024">
        <v>-149.18767639399999</v>
      </c>
      <c r="K8024">
        <v>-202.64520551300001</v>
      </c>
      <c r="L8024">
        <v>-242.51393668399999</v>
      </c>
      <c r="M8024">
        <v>-300</v>
      </c>
      <c r="N8024">
        <v>-300</v>
      </c>
      <c r="O8024">
        <v>-300</v>
      </c>
    </row>
    <row r="8025" spans="1:15" x14ac:dyDescent="0.2">
      <c r="A8025">
        <v>0.979248046875</v>
      </c>
      <c r="B8025">
        <v>-134.842959468</v>
      </c>
      <c r="C8025">
        <v>-134.87233320499999</v>
      </c>
      <c r="D8025">
        <v>-134.87919454499999</v>
      </c>
      <c r="E8025">
        <v>-134.89002522800001</v>
      </c>
      <c r="F8025">
        <v>-134.91301302799999</v>
      </c>
      <c r="G8025">
        <v>-134.968544073</v>
      </c>
      <c r="H8025">
        <v>0</v>
      </c>
      <c r="I8025">
        <v>0.979248046875</v>
      </c>
      <c r="J8025">
        <v>-148.923318067</v>
      </c>
      <c r="K8025">
        <v>-206.20243697999999</v>
      </c>
      <c r="L8025">
        <v>-271.80155116499998</v>
      </c>
      <c r="M8025">
        <v>-279.20917175099999</v>
      </c>
      <c r="N8025">
        <v>-300</v>
      </c>
      <c r="O8025">
        <v>-300</v>
      </c>
    </row>
    <row r="8026" spans="1:15" x14ac:dyDescent="0.2">
      <c r="A8026">
        <v>0.97937011718800004</v>
      </c>
      <c r="B8026">
        <v>-135.36305416499999</v>
      </c>
      <c r="C8026">
        <v>-135.39244718899999</v>
      </c>
      <c r="D8026">
        <v>-135.39931182000001</v>
      </c>
      <c r="E8026">
        <v>-135.41014515000001</v>
      </c>
      <c r="F8026">
        <v>-135.43313773700001</v>
      </c>
      <c r="G8026">
        <v>-135.48867865899999</v>
      </c>
      <c r="H8026">
        <v>0</v>
      </c>
      <c r="I8026">
        <v>0.97937011718800004</v>
      </c>
      <c r="J8026">
        <v>-153.26352623299999</v>
      </c>
      <c r="K8026">
        <v>-205.888971451</v>
      </c>
      <c r="L8026">
        <v>-265.42475879099999</v>
      </c>
      <c r="M8026">
        <v>-271.137081964</v>
      </c>
      <c r="N8026">
        <v>-300</v>
      </c>
      <c r="O8026">
        <v>-300</v>
      </c>
    </row>
    <row r="8027" spans="1:15" x14ac:dyDescent="0.2">
      <c r="A8027">
        <v>0.9794921875</v>
      </c>
      <c r="B8027">
        <v>-135.926065021</v>
      </c>
      <c r="C8027">
        <v>-135.95547733500001</v>
      </c>
      <c r="D8027">
        <v>-135.962345261</v>
      </c>
      <c r="E8027">
        <v>-135.97318123299999</v>
      </c>
      <c r="F8027">
        <v>-135.996178606</v>
      </c>
      <c r="G8027">
        <v>-136.05172939100001</v>
      </c>
      <c r="H8027">
        <v>0</v>
      </c>
      <c r="I8027">
        <v>0.9794921875</v>
      </c>
      <c r="J8027">
        <v>-180.708417599</v>
      </c>
      <c r="K8027">
        <v>-206.567925527</v>
      </c>
      <c r="L8027">
        <v>-262.21382833299998</v>
      </c>
      <c r="M8027">
        <v>-258.16547979000001</v>
      </c>
      <c r="N8027">
        <v>-300</v>
      </c>
      <c r="O8027">
        <v>-300</v>
      </c>
    </row>
    <row r="8028" spans="1:15" x14ac:dyDescent="0.2">
      <c r="A8028">
        <v>0.97961425781199996</v>
      </c>
      <c r="B8028">
        <v>-136.53823717700001</v>
      </c>
      <c r="C8028">
        <v>-136.56766878900001</v>
      </c>
      <c r="D8028">
        <v>-136.57454000300001</v>
      </c>
      <c r="E8028">
        <v>-136.58537862</v>
      </c>
      <c r="F8028">
        <v>-136.60838077</v>
      </c>
      <c r="G8028">
        <v>-136.663941408</v>
      </c>
      <c r="H8028">
        <v>0</v>
      </c>
      <c r="I8028">
        <v>0.97961425781199996</v>
      </c>
      <c r="J8028">
        <v>-153.613987872</v>
      </c>
      <c r="K8028">
        <v>-207.272615535</v>
      </c>
      <c r="L8028">
        <v>-256.08323729599999</v>
      </c>
      <c r="M8028">
        <v>-253.39204229699999</v>
      </c>
      <c r="N8028">
        <v>-250.37397959099999</v>
      </c>
      <c r="O8028">
        <v>-300</v>
      </c>
    </row>
    <row r="8029" spans="1:15" x14ac:dyDescent="0.2">
      <c r="A8029">
        <v>0.979736328125</v>
      </c>
      <c r="B8029">
        <v>-137.20737568000001</v>
      </c>
      <c r="C8029">
        <v>-137.23682659400001</v>
      </c>
      <c r="D8029">
        <v>-137.24370110199999</v>
      </c>
      <c r="E8029">
        <v>-137.254542359</v>
      </c>
      <c r="F8029">
        <v>-137.277549282</v>
      </c>
      <c r="G8029">
        <v>-137.333119764</v>
      </c>
      <c r="H8029">
        <v>0</v>
      </c>
      <c r="I8029">
        <v>0.979736328125</v>
      </c>
      <c r="J8029">
        <v>-151.080939578</v>
      </c>
      <c r="K8029">
        <v>-216.73170166</v>
      </c>
      <c r="L8029">
        <v>-264.77727568400002</v>
      </c>
      <c r="M8029">
        <v>-277.84335206999998</v>
      </c>
      <c r="N8029">
        <v>-260.57142800999998</v>
      </c>
      <c r="O8029">
        <v>-300</v>
      </c>
    </row>
    <row r="8030" spans="1:15" x14ac:dyDescent="0.2">
      <c r="A8030">
        <v>0.97985839843800004</v>
      </c>
      <c r="B8030">
        <v>-137.94340974599999</v>
      </c>
      <c r="C8030">
        <v>-137.972879973</v>
      </c>
      <c r="D8030">
        <v>-137.97975776999999</v>
      </c>
      <c r="E8030">
        <v>-137.990601666</v>
      </c>
      <c r="F8030">
        <v>-138.01361336299999</v>
      </c>
      <c r="G8030">
        <v>-138.06919367</v>
      </c>
      <c r="H8030">
        <v>0</v>
      </c>
      <c r="I8030">
        <v>0.97985839843800004</v>
      </c>
      <c r="J8030">
        <v>-154.69398309300001</v>
      </c>
      <c r="K8030">
        <v>-194.24311762100001</v>
      </c>
      <c r="L8030">
        <v>-264.33416393900001</v>
      </c>
      <c r="M8030">
        <v>-268.50188809500003</v>
      </c>
      <c r="N8030">
        <v>-245.20674700800001</v>
      </c>
      <c r="O8030">
        <v>-300</v>
      </c>
    </row>
    <row r="8031" spans="1:15" x14ac:dyDescent="0.2">
      <c r="A8031">
        <v>0.97998046875</v>
      </c>
      <c r="B8031">
        <v>-138.75923796199999</v>
      </c>
      <c r="C8031">
        <v>-138.788727505</v>
      </c>
      <c r="D8031">
        <v>-138.79560859599999</v>
      </c>
      <c r="E8031">
        <v>-138.80645512800001</v>
      </c>
      <c r="F8031">
        <v>-138.82947159</v>
      </c>
      <c r="G8031">
        <v>-138.885061713</v>
      </c>
      <c r="H8031">
        <v>0</v>
      </c>
      <c r="I8031">
        <v>0.97998046875</v>
      </c>
      <c r="J8031">
        <v>-171.32136249999999</v>
      </c>
      <c r="K8031">
        <v>-197.86133168800001</v>
      </c>
      <c r="L8031">
        <v>-279.76570228200001</v>
      </c>
      <c r="M8031">
        <v>-255.89291674899999</v>
      </c>
      <c r="N8031">
        <v>-241.74309139499999</v>
      </c>
      <c r="O8031">
        <v>-300</v>
      </c>
    </row>
    <row r="8032" spans="1:15" x14ac:dyDescent="0.2">
      <c r="A8032">
        <v>0.98010253906199996</v>
      </c>
      <c r="B8032">
        <v>-139.672041022</v>
      </c>
      <c r="C8032">
        <v>-139.70154988799999</v>
      </c>
      <c r="D8032">
        <v>-139.708434264</v>
      </c>
      <c r="E8032">
        <v>-139.71928343499999</v>
      </c>
      <c r="F8032">
        <v>-139.74230465799999</v>
      </c>
      <c r="G8032">
        <v>-139.79790458599999</v>
      </c>
      <c r="H8032">
        <v>0</v>
      </c>
      <c r="I8032">
        <v>0.98010253906199996</v>
      </c>
      <c r="J8032">
        <v>-152.29284660499999</v>
      </c>
      <c r="K8032">
        <v>-193.880010957</v>
      </c>
      <c r="L8032">
        <v>-291.31888406600001</v>
      </c>
      <c r="M8032">
        <v>-245.80564414200001</v>
      </c>
      <c r="N8032">
        <v>-246.09696187200001</v>
      </c>
      <c r="O8032">
        <v>-244.84687859600001</v>
      </c>
    </row>
    <row r="8033" spans="1:15" x14ac:dyDescent="0.2">
      <c r="A8033">
        <v>0.980224609375</v>
      </c>
      <c r="B8033">
        <v>-140.70541136400001</v>
      </c>
      <c r="C8033">
        <v>-140.73493955800001</v>
      </c>
      <c r="D8033">
        <v>-140.74182723199999</v>
      </c>
      <c r="E8033">
        <v>-140.75267903400001</v>
      </c>
      <c r="F8033">
        <v>-140.77570501599999</v>
      </c>
      <c r="G8033">
        <v>-140.83131473399999</v>
      </c>
      <c r="H8033">
        <v>0</v>
      </c>
      <c r="I8033">
        <v>0.980224609375</v>
      </c>
      <c r="J8033">
        <v>-149.230398818</v>
      </c>
      <c r="K8033">
        <v>-193.28425134299999</v>
      </c>
      <c r="L8033">
        <v>-300</v>
      </c>
      <c r="M8033">
        <v>-246.05348246899999</v>
      </c>
      <c r="N8033">
        <v>-247.623742427</v>
      </c>
      <c r="O8033">
        <v>-265.76554401300001</v>
      </c>
    </row>
    <row r="8034" spans="1:15" x14ac:dyDescent="0.2">
      <c r="A8034">
        <v>0.98034667968800004</v>
      </c>
      <c r="B8034">
        <v>-141.89299764500001</v>
      </c>
      <c r="C8034">
        <v>-141.92254517000001</v>
      </c>
      <c r="D8034">
        <v>-141.929436135</v>
      </c>
      <c r="E8034">
        <v>-141.94029057</v>
      </c>
      <c r="F8034">
        <v>-141.96332130900001</v>
      </c>
      <c r="G8034">
        <v>-142.01894080299999</v>
      </c>
      <c r="H8034">
        <v>0</v>
      </c>
      <c r="I8034">
        <v>0.98034667968800004</v>
      </c>
      <c r="J8034">
        <v>-151.23781431899999</v>
      </c>
      <c r="K8034">
        <v>-190.19277036599999</v>
      </c>
      <c r="L8034">
        <v>-300</v>
      </c>
      <c r="M8034">
        <v>-274.85322956200002</v>
      </c>
      <c r="N8034">
        <v>-246.81844070700001</v>
      </c>
      <c r="O8034">
        <v>-300</v>
      </c>
    </row>
    <row r="8035" spans="1:15" x14ac:dyDescent="0.2">
      <c r="A8035">
        <v>0.98046875</v>
      </c>
      <c r="B8035">
        <v>-143.28517465799999</v>
      </c>
      <c r="C8035">
        <v>-143.314741532</v>
      </c>
      <c r="D8035">
        <v>-143.321635781</v>
      </c>
      <c r="E8035">
        <v>-143.33249284799999</v>
      </c>
      <c r="F8035">
        <v>-143.35552833</v>
      </c>
      <c r="G8035">
        <v>-143.41115759600001</v>
      </c>
      <c r="H8035">
        <v>0</v>
      </c>
      <c r="I8035">
        <v>0.98046875</v>
      </c>
      <c r="J8035">
        <v>-164.718560513</v>
      </c>
      <c r="K8035">
        <v>-184.23369642599999</v>
      </c>
      <c r="L8035">
        <v>-295.80815569200001</v>
      </c>
      <c r="M8035">
        <v>-300</v>
      </c>
      <c r="N8035">
        <v>-300</v>
      </c>
      <c r="O8035">
        <v>-300</v>
      </c>
    </row>
    <row r="8036" spans="1:15" x14ac:dyDescent="0.2">
      <c r="A8036">
        <v>0.98059082031199996</v>
      </c>
      <c r="B8036">
        <v>-144.96236447999999</v>
      </c>
      <c r="C8036">
        <v>-144.991950699</v>
      </c>
      <c r="D8036">
        <v>-144.998848243</v>
      </c>
      <c r="E8036">
        <v>-145.00970793600001</v>
      </c>
      <c r="F8036">
        <v>-145.03274816499999</v>
      </c>
      <c r="G8036">
        <v>-145.088387184</v>
      </c>
      <c r="H8036">
        <v>0</v>
      </c>
      <c r="I8036">
        <v>0.98059082031199996</v>
      </c>
      <c r="J8036">
        <v>-154.11084781700001</v>
      </c>
      <c r="K8036">
        <v>-199.683509534</v>
      </c>
      <c r="L8036">
        <v>-223.268776565</v>
      </c>
      <c r="M8036">
        <v>-273.69492389599998</v>
      </c>
      <c r="N8036">
        <v>-246.38514443299999</v>
      </c>
      <c r="O8036">
        <v>-300</v>
      </c>
    </row>
    <row r="8037" spans="1:15" x14ac:dyDescent="0.2">
      <c r="A8037">
        <v>0.980712890625</v>
      </c>
      <c r="B8037">
        <v>-147.06499953599999</v>
      </c>
      <c r="C8037">
        <v>-147.094605118</v>
      </c>
      <c r="D8037">
        <v>-147.10150594699999</v>
      </c>
      <c r="E8037">
        <v>-147.112368266</v>
      </c>
      <c r="F8037">
        <v>-147.13541323699999</v>
      </c>
      <c r="G8037">
        <v>-147.19106200100001</v>
      </c>
      <c r="H8037">
        <v>0</v>
      </c>
      <c r="I8037">
        <v>0.980712890625</v>
      </c>
      <c r="J8037">
        <v>-148.80814613300001</v>
      </c>
      <c r="K8037">
        <v>-187.80669753500001</v>
      </c>
      <c r="L8037">
        <v>-196.70795295600001</v>
      </c>
      <c r="M8037">
        <v>-243.71438260100001</v>
      </c>
      <c r="N8037">
        <v>-246.757163507</v>
      </c>
      <c r="O8037">
        <v>-264.89983047499999</v>
      </c>
    </row>
    <row r="8038" spans="1:15" x14ac:dyDescent="0.2">
      <c r="A8038">
        <v>0.98083496093800004</v>
      </c>
      <c r="B8038">
        <v>-149.87367665900001</v>
      </c>
      <c r="C8038">
        <v>-149.903301594</v>
      </c>
      <c r="D8038">
        <v>-149.91020570399999</v>
      </c>
      <c r="E8038">
        <v>-149.921070657</v>
      </c>
      <c r="F8038">
        <v>-149.944120357</v>
      </c>
      <c r="G8038">
        <v>-149.99977885800001</v>
      </c>
      <c r="H8038">
        <v>0</v>
      </c>
      <c r="I8038">
        <v>0.98083496093800004</v>
      </c>
      <c r="J8038">
        <v>-148.969648527</v>
      </c>
      <c r="K8038">
        <v>-195.53098716599999</v>
      </c>
      <c r="L8038">
        <v>-182.52450748999999</v>
      </c>
      <c r="M8038">
        <v>-242.207592331</v>
      </c>
      <c r="N8038">
        <v>-244.79709691599999</v>
      </c>
      <c r="O8038">
        <v>-243.54686955700001</v>
      </c>
    </row>
    <row r="8039" spans="1:15" x14ac:dyDescent="0.2">
      <c r="A8039">
        <v>0.98095703125</v>
      </c>
      <c r="B8039">
        <v>-154.094167433</v>
      </c>
      <c r="C8039">
        <v>-154.12381174500001</v>
      </c>
      <c r="D8039">
        <v>-154.13071914400001</v>
      </c>
      <c r="E8039">
        <v>-154.14158671000001</v>
      </c>
      <c r="F8039">
        <v>-154.16464114999999</v>
      </c>
      <c r="G8039">
        <v>-154.22030937299999</v>
      </c>
      <c r="H8039">
        <v>0</v>
      </c>
      <c r="I8039">
        <v>0.98095703125</v>
      </c>
      <c r="J8039">
        <v>-154.70588895700001</v>
      </c>
      <c r="K8039">
        <v>-178.78671565499999</v>
      </c>
      <c r="L8039">
        <v>-176.137245049</v>
      </c>
      <c r="M8039">
        <v>-250.92372548200001</v>
      </c>
      <c r="N8039">
        <v>-240.00958531800001</v>
      </c>
      <c r="O8039">
        <v>-300</v>
      </c>
    </row>
    <row r="8040" spans="1:15" x14ac:dyDescent="0.2">
      <c r="A8040">
        <v>0.98107910156199996</v>
      </c>
      <c r="B8040">
        <v>-162.73745060100001</v>
      </c>
      <c r="C8040">
        <v>-162.76711431000001</v>
      </c>
      <c r="D8040">
        <v>-162.77402500700001</v>
      </c>
      <c r="E8040">
        <v>-162.784895205</v>
      </c>
      <c r="F8040">
        <v>-162.807954362</v>
      </c>
      <c r="G8040">
        <v>-162.86363228100001</v>
      </c>
      <c r="H8040">
        <v>0</v>
      </c>
      <c r="I8040">
        <v>0.98107910156199996</v>
      </c>
      <c r="J8040">
        <v>-164.574714677</v>
      </c>
      <c r="K8040">
        <v>-181.251632914</v>
      </c>
      <c r="L8040">
        <v>-175.522336921</v>
      </c>
      <c r="M8040">
        <v>-262.001701862</v>
      </c>
      <c r="N8040">
        <v>-243.03970010099999</v>
      </c>
      <c r="O8040">
        <v>-300</v>
      </c>
    </row>
    <row r="8041" spans="1:15" x14ac:dyDescent="0.2">
      <c r="A8041">
        <v>0.981201171875</v>
      </c>
      <c r="B8041">
        <v>-165.631424659</v>
      </c>
      <c r="C8041">
        <v>-165.661107625</v>
      </c>
      <c r="D8041">
        <v>-165.66802167500001</v>
      </c>
      <c r="E8041">
        <v>-165.678894445</v>
      </c>
      <c r="F8041">
        <v>-165.70195835300001</v>
      </c>
      <c r="G8041">
        <v>-165.75764592900001</v>
      </c>
      <c r="H8041">
        <v>0</v>
      </c>
      <c r="I8041">
        <v>0.981201171875</v>
      </c>
      <c r="J8041">
        <v>-152.366210819</v>
      </c>
      <c r="K8041">
        <v>-185.645530966</v>
      </c>
      <c r="L8041">
        <v>-178.94796968</v>
      </c>
      <c r="M8041">
        <v>-269.61907312199997</v>
      </c>
      <c r="N8041">
        <v>-257.97111202100001</v>
      </c>
      <c r="O8041">
        <v>-300</v>
      </c>
    </row>
    <row r="8042" spans="1:15" x14ac:dyDescent="0.2">
      <c r="A8042">
        <v>0.98132324218800004</v>
      </c>
      <c r="B8042">
        <v>-154.975564932</v>
      </c>
      <c r="C8042">
        <v>-155.00526733800001</v>
      </c>
      <c r="D8042">
        <v>-155.01218464900001</v>
      </c>
      <c r="E8042">
        <v>-155.02306004799999</v>
      </c>
      <c r="F8042">
        <v>-155.04612867200001</v>
      </c>
      <c r="G8042">
        <v>-155.101825951</v>
      </c>
      <c r="H8042">
        <v>0</v>
      </c>
      <c r="I8042">
        <v>0.98132324218800004</v>
      </c>
      <c r="J8042">
        <v>-151.608016163</v>
      </c>
      <c r="K8042">
        <v>-180.29483811200001</v>
      </c>
      <c r="L8042">
        <v>-183.98635084700001</v>
      </c>
      <c r="M8042">
        <v>-243.140351049</v>
      </c>
      <c r="N8042">
        <v>-247.33922922299999</v>
      </c>
      <c r="O8042">
        <v>-300</v>
      </c>
    </row>
    <row r="8043" spans="1:15" x14ac:dyDescent="0.2">
      <c r="A8043">
        <v>0.9814453125</v>
      </c>
      <c r="B8043">
        <v>-150.311891965</v>
      </c>
      <c r="C8043">
        <v>-150.34161376899999</v>
      </c>
      <c r="D8043">
        <v>-150.34853435700001</v>
      </c>
      <c r="E8043">
        <v>-150.359412386</v>
      </c>
      <c r="F8043">
        <v>-150.38248571599999</v>
      </c>
      <c r="G8043">
        <v>-150.438192676</v>
      </c>
      <c r="H8043">
        <v>0</v>
      </c>
      <c r="I8043">
        <v>0.9814453125</v>
      </c>
      <c r="J8043">
        <v>-158.854679124</v>
      </c>
      <c r="K8043">
        <v>-202.55327076399999</v>
      </c>
      <c r="L8043">
        <v>-185.80957911799999</v>
      </c>
      <c r="M8043">
        <v>-245.538891853</v>
      </c>
      <c r="N8043">
        <v>-300</v>
      </c>
      <c r="O8043">
        <v>-300</v>
      </c>
    </row>
    <row r="8044" spans="1:15" x14ac:dyDescent="0.2">
      <c r="A8044">
        <v>0.98156738281199996</v>
      </c>
      <c r="B8044">
        <v>-147.28118329200001</v>
      </c>
      <c r="C8044">
        <v>-147.3109245</v>
      </c>
      <c r="D8044">
        <v>-147.31784837800001</v>
      </c>
      <c r="E8044">
        <v>-147.328729022</v>
      </c>
      <c r="F8044">
        <v>-147.35180706099999</v>
      </c>
      <c r="G8044">
        <v>-147.40752367799999</v>
      </c>
      <c r="H8044">
        <v>0</v>
      </c>
      <c r="I8044">
        <v>0.98156738281199996</v>
      </c>
      <c r="J8044">
        <v>-158.28457661600001</v>
      </c>
      <c r="K8044">
        <v>-185.783849022</v>
      </c>
      <c r="L8044">
        <v>-181.640233948</v>
      </c>
      <c r="M8044">
        <v>-255.66971254800001</v>
      </c>
      <c r="N8044">
        <v>-300</v>
      </c>
      <c r="O8044">
        <v>-300</v>
      </c>
    </row>
    <row r="8045" spans="1:15" x14ac:dyDescent="0.2">
      <c r="A8045">
        <v>0.981689453125</v>
      </c>
      <c r="B8045">
        <v>-145.03005307500001</v>
      </c>
      <c r="C8045">
        <v>-145.05981369</v>
      </c>
      <c r="D8045">
        <v>-145.06674084799999</v>
      </c>
      <c r="E8045">
        <v>-145.07762410999999</v>
      </c>
      <c r="F8045">
        <v>-145.100706844</v>
      </c>
      <c r="G8045">
        <v>-145.15643311400001</v>
      </c>
      <c r="H8045">
        <v>0</v>
      </c>
      <c r="I8045">
        <v>0.981689453125</v>
      </c>
      <c r="J8045">
        <v>-150.08293861799999</v>
      </c>
      <c r="K8045">
        <v>-182.41165487500001</v>
      </c>
      <c r="L8045">
        <v>-176.29606128899999</v>
      </c>
      <c r="M8045">
        <v>-260.276214987</v>
      </c>
      <c r="N8045">
        <v>-300</v>
      </c>
      <c r="O8045">
        <v>-300</v>
      </c>
    </row>
    <row r="8046" spans="1:15" x14ac:dyDescent="0.2">
      <c r="A8046">
        <v>0.98181152343800004</v>
      </c>
      <c r="B8046">
        <v>-143.23770864400001</v>
      </c>
      <c r="C8046">
        <v>-143.267488668</v>
      </c>
      <c r="D8046">
        <v>-143.27441911599999</v>
      </c>
      <c r="E8046">
        <v>-143.28530498699999</v>
      </c>
      <c r="F8046">
        <v>-143.30839242499999</v>
      </c>
      <c r="G8046">
        <v>-143.36412832600001</v>
      </c>
      <c r="H8046">
        <v>0</v>
      </c>
      <c r="I8046">
        <v>0.98181152343800004</v>
      </c>
      <c r="J8046">
        <v>-149.02088010200001</v>
      </c>
      <c r="K8046">
        <v>-175.96107032200001</v>
      </c>
      <c r="L8046">
        <v>-172.05668583600001</v>
      </c>
      <c r="M8046">
        <v>-284.89756458800002</v>
      </c>
      <c r="N8046">
        <v>-300</v>
      </c>
      <c r="O8046">
        <v>-300</v>
      </c>
    </row>
    <row r="8047" spans="1:15" x14ac:dyDescent="0.2">
      <c r="A8047">
        <v>0.98193359375</v>
      </c>
      <c r="B8047">
        <v>-141.74825424700001</v>
      </c>
      <c r="C8047">
        <v>-141.778053688</v>
      </c>
      <c r="D8047">
        <v>-141.78498741999999</v>
      </c>
      <c r="E8047">
        <v>-141.79587590099999</v>
      </c>
      <c r="F8047">
        <v>-141.81896803699999</v>
      </c>
      <c r="G8047">
        <v>-141.87471356099999</v>
      </c>
      <c r="H8047">
        <v>0</v>
      </c>
      <c r="I8047">
        <v>0.98193359375</v>
      </c>
      <c r="J8047">
        <v>-152.97771023499999</v>
      </c>
      <c r="K8047">
        <v>-192.48343338199999</v>
      </c>
      <c r="L8047">
        <v>-168.99193121299999</v>
      </c>
      <c r="M8047">
        <v>-270.35712493199998</v>
      </c>
      <c r="N8047">
        <v>-289.93492064899999</v>
      </c>
      <c r="O8047">
        <v>-300</v>
      </c>
    </row>
    <row r="8048" spans="1:15" x14ac:dyDescent="0.2">
      <c r="A8048">
        <v>0.98205566406199996</v>
      </c>
      <c r="B8048">
        <v>-140.474041546</v>
      </c>
      <c r="C8048">
        <v>-140.50386040999999</v>
      </c>
      <c r="D8048">
        <v>-140.51079743099999</v>
      </c>
      <c r="E8048">
        <v>-140.521688517</v>
      </c>
      <c r="F8048">
        <v>-140.54478534500001</v>
      </c>
      <c r="G8048">
        <v>-140.60054047899999</v>
      </c>
      <c r="H8048">
        <v>0</v>
      </c>
      <c r="I8048">
        <v>0.98205566406199996</v>
      </c>
      <c r="J8048">
        <v>-188.86930082399999</v>
      </c>
      <c r="K8048">
        <v>-179.47857425199999</v>
      </c>
      <c r="L8048">
        <v>-166.89876964800001</v>
      </c>
      <c r="M8048">
        <v>-266.037572528</v>
      </c>
      <c r="N8048">
        <v>-300</v>
      </c>
      <c r="O8048">
        <v>-295.751146479</v>
      </c>
    </row>
    <row r="8049" spans="1:15" x14ac:dyDescent="0.2">
      <c r="A8049">
        <v>0.982177734375</v>
      </c>
      <c r="B8049">
        <v>-139.36085962300001</v>
      </c>
      <c r="C8049">
        <v>-139.390697915</v>
      </c>
      <c r="D8049">
        <v>-139.39763822399999</v>
      </c>
      <c r="E8049">
        <v>-139.40853191400001</v>
      </c>
      <c r="F8049">
        <v>-139.43163343099999</v>
      </c>
      <c r="G8049">
        <v>-139.48739816400001</v>
      </c>
      <c r="H8049">
        <v>0</v>
      </c>
      <c r="I8049">
        <v>0.982177734375</v>
      </c>
      <c r="J8049">
        <v>-155.05045988699999</v>
      </c>
      <c r="K8049">
        <v>-187.834514383</v>
      </c>
      <c r="L8049">
        <v>-165.59065190000001</v>
      </c>
      <c r="M8049">
        <v>-270.39526184800002</v>
      </c>
      <c r="N8049">
        <v>-287.99316046600001</v>
      </c>
      <c r="O8049">
        <v>-273.695065027</v>
      </c>
    </row>
    <row r="8050" spans="1:15" x14ac:dyDescent="0.2">
      <c r="A8050">
        <v>0.98229980468800004</v>
      </c>
      <c r="B8050">
        <v>-138.372829037</v>
      </c>
      <c r="C8050">
        <v>-138.40268676400001</v>
      </c>
      <c r="D8050">
        <v>-138.409630362</v>
      </c>
      <c r="E8050">
        <v>-138.42052665400001</v>
      </c>
      <c r="F8050">
        <v>-138.44363285399999</v>
      </c>
      <c r="G8050">
        <v>-138.499407171</v>
      </c>
      <c r="H8050">
        <v>0</v>
      </c>
      <c r="I8050">
        <v>0.98229980468800004</v>
      </c>
      <c r="J8050">
        <v>-153.52530872599999</v>
      </c>
      <c r="K8050">
        <v>-172.064948646</v>
      </c>
      <c r="L8050">
        <v>-164.94361779100001</v>
      </c>
      <c r="M8050">
        <v>-275.401232376</v>
      </c>
      <c r="N8050">
        <v>-278.35355674300001</v>
      </c>
      <c r="O8050">
        <v>-279.20076094400002</v>
      </c>
    </row>
    <row r="8051" spans="1:15" x14ac:dyDescent="0.2">
      <c r="A8051">
        <v>0.982421875</v>
      </c>
      <c r="B8051">
        <v>-137.484967149</v>
      </c>
      <c r="C8051">
        <v>-137.51484431700001</v>
      </c>
      <c r="D8051">
        <v>-137.521791202</v>
      </c>
      <c r="E8051">
        <v>-137.53269009499999</v>
      </c>
      <c r="F8051">
        <v>-137.55580097399999</v>
      </c>
      <c r="G8051">
        <v>-137.61158486400001</v>
      </c>
      <c r="H8051">
        <v>0</v>
      </c>
      <c r="I8051">
        <v>0.982421875</v>
      </c>
      <c r="J8051">
        <v>-161.571286859</v>
      </c>
      <c r="K8051">
        <v>-179.135733203</v>
      </c>
      <c r="L8051">
        <v>-164.865655105</v>
      </c>
      <c r="M8051">
        <v>-270.71731583600001</v>
      </c>
      <c r="N8051">
        <v>-300</v>
      </c>
      <c r="O8051">
        <v>-300</v>
      </c>
    </row>
    <row r="8052" spans="1:15" x14ac:dyDescent="0.2">
      <c r="A8052">
        <v>0.98254394531199996</v>
      </c>
      <c r="B8052">
        <v>-136.67917799700001</v>
      </c>
      <c r="C8052">
        <v>-136.709074609</v>
      </c>
      <c r="D8052">
        <v>-136.71602478400001</v>
      </c>
      <c r="E8052">
        <v>-136.72692627199999</v>
      </c>
      <c r="F8052">
        <v>-136.75004182800001</v>
      </c>
      <c r="G8052">
        <v>-136.80583528</v>
      </c>
      <c r="H8052">
        <v>0</v>
      </c>
      <c r="I8052">
        <v>0.98254394531199996</v>
      </c>
      <c r="J8052">
        <v>-158.61106371599999</v>
      </c>
      <c r="K8052">
        <v>-172.75756267200001</v>
      </c>
      <c r="L8052">
        <v>-165.26614393899999</v>
      </c>
      <c r="M8052">
        <v>-182.489803706</v>
      </c>
      <c r="N8052">
        <v>-276.40227126500002</v>
      </c>
      <c r="O8052">
        <v>-278.718299231</v>
      </c>
    </row>
    <row r="8053" spans="1:15" x14ac:dyDescent="0.2">
      <c r="A8053">
        <v>0.982666015625</v>
      </c>
      <c r="B8053">
        <v>-135.94193249400001</v>
      </c>
      <c r="C8053">
        <v>-135.97184856199999</v>
      </c>
      <c r="D8053">
        <v>-135.978802022</v>
      </c>
      <c r="E8053">
        <v>-135.98970610800001</v>
      </c>
      <c r="F8053">
        <v>-136.012826335</v>
      </c>
      <c r="G8053">
        <v>-136.068629335</v>
      </c>
      <c r="H8053">
        <v>0</v>
      </c>
      <c r="I8053">
        <v>0.982666015625</v>
      </c>
      <c r="J8053">
        <v>-151.865509742</v>
      </c>
      <c r="K8053">
        <v>-174.099484757</v>
      </c>
      <c r="L8053">
        <v>-166.057578275</v>
      </c>
      <c r="M8053">
        <v>-164.159299557</v>
      </c>
      <c r="N8053">
        <v>-283.80531690999999</v>
      </c>
      <c r="O8053">
        <v>-272.73215491500002</v>
      </c>
    </row>
    <row r="8054" spans="1:15" x14ac:dyDescent="0.2">
      <c r="A8054">
        <v>0.98278808593800004</v>
      </c>
      <c r="B8054">
        <v>-135.26285005899999</v>
      </c>
      <c r="C8054">
        <v>-135.292785584</v>
      </c>
      <c r="D8054">
        <v>-135.29974233199999</v>
      </c>
      <c r="E8054">
        <v>-135.310649012</v>
      </c>
      <c r="F8054">
        <v>-135.33377390499999</v>
      </c>
      <c r="G8054">
        <v>-135.38958644300001</v>
      </c>
      <c r="H8054">
        <v>0</v>
      </c>
      <c r="I8054">
        <v>0.98278808593800004</v>
      </c>
      <c r="J8054">
        <v>-152.64882690900001</v>
      </c>
      <c r="K8054">
        <v>-172.33496381500001</v>
      </c>
      <c r="L8054">
        <v>-167.08363928399999</v>
      </c>
      <c r="M8054">
        <v>-163.45088627800001</v>
      </c>
      <c r="N8054">
        <v>-300</v>
      </c>
      <c r="O8054">
        <v>-294.333635066</v>
      </c>
    </row>
    <row r="8055" spans="1:15" x14ac:dyDescent="0.2">
      <c r="A8055">
        <v>0.98291015625</v>
      </c>
      <c r="B8055">
        <v>-134.63379145100001</v>
      </c>
      <c r="C8055">
        <v>-134.66374644300001</v>
      </c>
      <c r="D8055">
        <v>-134.67070647700001</v>
      </c>
      <c r="E8055">
        <v>-134.68161575299999</v>
      </c>
      <c r="F8055">
        <v>-134.70474530800001</v>
      </c>
      <c r="G8055">
        <v>-134.76056736800001</v>
      </c>
      <c r="H8055">
        <v>0</v>
      </c>
      <c r="I8055">
        <v>0.98291015625</v>
      </c>
      <c r="J8055">
        <v>-164.121908499</v>
      </c>
      <c r="K8055">
        <v>-168.28284164300001</v>
      </c>
      <c r="L8055">
        <v>-168.13721677500001</v>
      </c>
      <c r="M8055">
        <v>-167.325752126</v>
      </c>
      <c r="N8055">
        <v>-278.82093539700003</v>
      </c>
      <c r="O8055">
        <v>-300</v>
      </c>
    </row>
    <row r="8056" spans="1:15" x14ac:dyDescent="0.2">
      <c r="A8056">
        <v>0.98303222656199996</v>
      </c>
      <c r="B8056">
        <v>-134.04825655900001</v>
      </c>
      <c r="C8056">
        <v>-134.07823102200001</v>
      </c>
      <c r="D8056">
        <v>-134.08519434300001</v>
      </c>
      <c r="E8056">
        <v>-134.096106209</v>
      </c>
      <c r="F8056">
        <v>-134.11924042199999</v>
      </c>
      <c r="G8056">
        <v>-134.17507199400001</v>
      </c>
      <c r="H8056">
        <v>0</v>
      </c>
      <c r="I8056">
        <v>0.98303222656199996</v>
      </c>
      <c r="J8056">
        <v>-157.04833191399999</v>
      </c>
      <c r="K8056">
        <v>-180.58374440200001</v>
      </c>
      <c r="L8056">
        <v>-168.919972223</v>
      </c>
      <c r="M8056">
        <v>-171.611743821</v>
      </c>
      <c r="N8056">
        <v>-293.76570891400002</v>
      </c>
      <c r="O8056">
        <v>-300</v>
      </c>
    </row>
    <row r="8057" spans="1:15" x14ac:dyDescent="0.2">
      <c r="A8057">
        <v>0.983154296875</v>
      </c>
      <c r="B8057">
        <v>-133.50097177000001</v>
      </c>
      <c r="C8057">
        <v>-133.530965713</v>
      </c>
      <c r="D8057">
        <v>-133.537932321</v>
      </c>
      <c r="E8057">
        <v>-133.54884677499999</v>
      </c>
      <c r="F8057">
        <v>-133.571985641</v>
      </c>
      <c r="G8057">
        <v>-133.62782671299999</v>
      </c>
      <c r="H8057">
        <v>0</v>
      </c>
      <c r="I8057">
        <v>0.983154296875</v>
      </c>
      <c r="J8057">
        <v>-152.78513696799999</v>
      </c>
      <c r="K8057">
        <v>-165.998771439</v>
      </c>
      <c r="L8057">
        <v>-169.17481715400001</v>
      </c>
      <c r="M8057">
        <v>-176.32885567299999</v>
      </c>
      <c r="N8057">
        <v>-300</v>
      </c>
      <c r="O8057">
        <v>-300</v>
      </c>
    </row>
    <row r="8058" spans="1:15" x14ac:dyDescent="0.2">
      <c r="A8058">
        <v>0.98327636718800004</v>
      </c>
      <c r="B8058">
        <v>-132.98759959099999</v>
      </c>
      <c r="C8058">
        <v>-133.01761301799999</v>
      </c>
      <c r="D8058">
        <v>-133.02458291299999</v>
      </c>
      <c r="E8058">
        <v>-133.03549995500001</v>
      </c>
      <c r="F8058">
        <v>-133.05864346999999</v>
      </c>
      <c r="G8058">
        <v>-133.11449403099999</v>
      </c>
      <c r="H8058">
        <v>0</v>
      </c>
      <c r="I8058">
        <v>0.98327636718800004</v>
      </c>
      <c r="J8058">
        <v>-157.14574389000001</v>
      </c>
      <c r="K8058">
        <v>-175.503391714</v>
      </c>
      <c r="L8058">
        <v>-168.831733894</v>
      </c>
      <c r="M8058">
        <v>-181.568591669</v>
      </c>
      <c r="N8058">
        <v>-300</v>
      </c>
      <c r="O8058">
        <v>-300</v>
      </c>
    </row>
    <row r="8059" spans="1:15" x14ac:dyDescent="0.2">
      <c r="A8059">
        <v>0.9833984375</v>
      </c>
      <c r="B8059">
        <v>-132.50452942699999</v>
      </c>
      <c r="C8059">
        <v>-132.534562343</v>
      </c>
      <c r="D8059">
        <v>-132.54153552400001</v>
      </c>
      <c r="E8059">
        <v>-132.55245515199999</v>
      </c>
      <c r="F8059">
        <v>-132.575603312</v>
      </c>
      <c r="G8059">
        <v>-132.63146334699999</v>
      </c>
      <c r="H8059">
        <v>0</v>
      </c>
      <c r="I8059">
        <v>0.9833984375</v>
      </c>
      <c r="J8059">
        <v>-164.828616264</v>
      </c>
      <c r="K8059">
        <v>-167.73833678099999</v>
      </c>
      <c r="L8059">
        <v>-168.064320313</v>
      </c>
      <c r="M8059">
        <v>-187.45404602599999</v>
      </c>
      <c r="N8059">
        <v>-300</v>
      </c>
      <c r="O8059">
        <v>-300</v>
      </c>
    </row>
    <row r="8060" spans="1:15" x14ac:dyDescent="0.2">
      <c r="A8060">
        <v>0.98352050781199996</v>
      </c>
      <c r="B8060">
        <v>-132.04872375799999</v>
      </c>
      <c r="C8060">
        <v>-132.07877617099999</v>
      </c>
      <c r="D8060">
        <v>-132.08575263700001</v>
      </c>
      <c r="E8060">
        <v>-132.09667484900001</v>
      </c>
      <c r="F8060">
        <v>-132.11982764999999</v>
      </c>
      <c r="G8060">
        <v>-132.17569714800001</v>
      </c>
      <c r="H8060">
        <v>0</v>
      </c>
      <c r="I8060">
        <v>0.98352050781199996</v>
      </c>
      <c r="J8060">
        <v>-154.356186552</v>
      </c>
      <c r="K8060">
        <v>-170.43244884000001</v>
      </c>
      <c r="L8060">
        <v>-167.19094010000001</v>
      </c>
      <c r="M8060">
        <v>-194.157583292</v>
      </c>
      <c r="N8060">
        <v>-198.529558227</v>
      </c>
      <c r="O8060">
        <v>-300</v>
      </c>
    </row>
    <row r="8061" spans="1:15" x14ac:dyDescent="0.2">
      <c r="A8061">
        <v>0.983642578125</v>
      </c>
      <c r="B8061">
        <v>-131.617602992</v>
      </c>
      <c r="C8061">
        <v>-131.64767490899999</v>
      </c>
      <c r="D8061">
        <v>-131.654654663</v>
      </c>
      <c r="E8061">
        <v>-131.665579455</v>
      </c>
      <c r="F8061">
        <v>-131.68873689099999</v>
      </c>
      <c r="G8061">
        <v>-131.74461583999999</v>
      </c>
      <c r="H8061">
        <v>0</v>
      </c>
      <c r="I8061">
        <v>0.983642578125</v>
      </c>
      <c r="J8061">
        <v>-157.00690558599999</v>
      </c>
      <c r="K8061">
        <v>-169.41227753000001</v>
      </c>
      <c r="L8061">
        <v>-166.489245541</v>
      </c>
      <c r="M8061">
        <v>-201.93254258299999</v>
      </c>
      <c r="N8061">
        <v>-201.930057672</v>
      </c>
      <c r="O8061">
        <v>-300</v>
      </c>
    </row>
    <row r="8062" spans="1:15" x14ac:dyDescent="0.2">
      <c r="A8062">
        <v>0.98376464843800004</v>
      </c>
      <c r="B8062">
        <v>-131.20895788000001</v>
      </c>
      <c r="C8062">
        <v>-131.23904930500001</v>
      </c>
      <c r="D8062">
        <v>-131.246032343</v>
      </c>
      <c r="E8062">
        <v>-131.256959717</v>
      </c>
      <c r="F8062">
        <v>-131.28012178500001</v>
      </c>
      <c r="G8062">
        <v>-131.336010171</v>
      </c>
      <c r="H8062">
        <v>0</v>
      </c>
      <c r="I8062">
        <v>0.98376464843800004</v>
      </c>
      <c r="J8062">
        <v>-168.329474917</v>
      </c>
      <c r="K8062">
        <v>-166.13497816899999</v>
      </c>
      <c r="L8062">
        <v>-166.19734149000001</v>
      </c>
      <c r="M8062">
        <v>-211.17297416</v>
      </c>
      <c r="N8062">
        <v>-211.17239056299999</v>
      </c>
      <c r="O8062">
        <v>-300</v>
      </c>
    </row>
    <row r="8063" spans="1:15" x14ac:dyDescent="0.2">
      <c r="A8063">
        <v>0.98388671875</v>
      </c>
      <c r="B8063">
        <v>-130.82088191899999</v>
      </c>
      <c r="C8063">
        <v>-130.85099285999999</v>
      </c>
      <c r="D8063">
        <v>-130.85797918399999</v>
      </c>
      <c r="E8063">
        <v>-130.86890913600001</v>
      </c>
      <c r="F8063">
        <v>-130.89207583199999</v>
      </c>
      <c r="G8063">
        <v>-130.947973644</v>
      </c>
      <c r="H8063">
        <v>0</v>
      </c>
      <c r="I8063">
        <v>0.98388671875</v>
      </c>
      <c r="J8063">
        <v>-157.94688786200001</v>
      </c>
      <c r="K8063">
        <v>-195.71531120700001</v>
      </c>
      <c r="L8063">
        <v>-166.50267766499999</v>
      </c>
      <c r="M8063">
        <v>-222.53923938599999</v>
      </c>
      <c r="N8063">
        <v>-222.542136613</v>
      </c>
      <c r="O8063">
        <v>-300</v>
      </c>
    </row>
    <row r="8064" spans="1:15" x14ac:dyDescent="0.2">
      <c r="A8064">
        <v>0.98400878906199996</v>
      </c>
      <c r="B8064">
        <v>-130.451718546</v>
      </c>
      <c r="C8064">
        <v>-130.48184900800001</v>
      </c>
      <c r="D8064">
        <v>-130.48883861799999</v>
      </c>
      <c r="E8064">
        <v>-130.49977114500001</v>
      </c>
      <c r="F8064">
        <v>-130.52294246400001</v>
      </c>
      <c r="G8064">
        <v>-130.57884969</v>
      </c>
      <c r="H8064">
        <v>0</v>
      </c>
      <c r="I8064">
        <v>0.98400878906199996</v>
      </c>
      <c r="J8064">
        <v>-168.570939915</v>
      </c>
      <c r="K8064">
        <v>-172.46254260200001</v>
      </c>
      <c r="L8064">
        <v>-167.65532499299999</v>
      </c>
      <c r="M8064">
        <v>-237.268139037</v>
      </c>
      <c r="N8064">
        <v>-237.270683236</v>
      </c>
      <c r="O8064">
        <v>-237.26844696500001</v>
      </c>
    </row>
    <row r="8065" spans="1:15" x14ac:dyDescent="0.2">
      <c r="A8065">
        <v>0.984130859375</v>
      </c>
      <c r="B8065">
        <v>-130.100019358</v>
      </c>
      <c r="C8065">
        <v>-130.13016934800001</v>
      </c>
      <c r="D8065">
        <v>-130.13716224300001</v>
      </c>
      <c r="E8065">
        <v>-130.148097345</v>
      </c>
      <c r="F8065">
        <v>-130.17127328199999</v>
      </c>
      <c r="G8065">
        <v>-130.22718990999999</v>
      </c>
      <c r="H8065">
        <v>0</v>
      </c>
      <c r="I8065">
        <v>0.984130859375</v>
      </c>
      <c r="J8065">
        <v>-151.594653357</v>
      </c>
      <c r="K8065">
        <v>-172.061503069</v>
      </c>
      <c r="L8065">
        <v>-170.13660436000001</v>
      </c>
      <c r="M8065">
        <v>-258.13480338599999</v>
      </c>
      <c r="N8065">
        <v>-258.13461212300001</v>
      </c>
      <c r="O8065">
        <v>-258.137364822</v>
      </c>
    </row>
    <row r="8066" spans="1:15" x14ac:dyDescent="0.2">
      <c r="A8066">
        <v>0.98425292968800004</v>
      </c>
      <c r="B8066">
        <v>-129.764510739</v>
      </c>
      <c r="C8066">
        <v>-129.794680263</v>
      </c>
      <c r="D8066">
        <v>-129.801676442</v>
      </c>
      <c r="E8066">
        <v>-129.81261411700001</v>
      </c>
      <c r="F8066">
        <v>-129.83579466899999</v>
      </c>
      <c r="G8066">
        <v>-129.891720685</v>
      </c>
      <c r="H8066">
        <v>0</v>
      </c>
      <c r="I8066">
        <v>0.98425292968800004</v>
      </c>
      <c r="J8066">
        <v>-161.58702094399999</v>
      </c>
      <c r="K8066">
        <v>-165.16911622800001</v>
      </c>
      <c r="L8066">
        <v>-175.41941586199999</v>
      </c>
      <c r="M8066">
        <v>-294.01193448800001</v>
      </c>
      <c r="N8066">
        <v>-294.049643737</v>
      </c>
      <c r="O8066">
        <v>-294.05879125500002</v>
      </c>
    </row>
    <row r="8067" spans="1:15" x14ac:dyDescent="0.2">
      <c r="A8067">
        <v>0.984375</v>
      </c>
      <c r="B8067">
        <v>-129.444066924</v>
      </c>
      <c r="C8067">
        <v>-129.474255989</v>
      </c>
      <c r="D8067">
        <v>-129.48125545299999</v>
      </c>
      <c r="E8067">
        <v>-129.49219569799999</v>
      </c>
      <c r="F8067">
        <v>-129.515380859</v>
      </c>
      <c r="G8067">
        <v>-129.57131625299999</v>
      </c>
      <c r="H8067">
        <v>0</v>
      </c>
      <c r="I8067">
        <v>0.984375</v>
      </c>
      <c r="J8067">
        <v>-158.28320636199999</v>
      </c>
      <c r="K8067">
        <v>-300</v>
      </c>
      <c r="L8067">
        <v>-300</v>
      </c>
      <c r="M8067">
        <v>-300</v>
      </c>
      <c r="N8067">
        <v>-300</v>
      </c>
      <c r="O8067">
        <v>-300</v>
      </c>
    </row>
    <row r="8068" spans="1:15" x14ac:dyDescent="0.2">
      <c r="A8068">
        <v>0.98449707031199996</v>
      </c>
      <c r="B8068">
        <v>-129.137688075</v>
      </c>
      <c r="C8068">
        <v>-129.16789668600001</v>
      </c>
      <c r="D8068">
        <v>-129.174899434</v>
      </c>
      <c r="E8068">
        <v>-129.185842248</v>
      </c>
      <c r="F8068">
        <v>-129.20903201499999</v>
      </c>
      <c r="G8068">
        <v>-129.264976773</v>
      </c>
      <c r="H8068">
        <v>0</v>
      </c>
      <c r="I8068">
        <v>0.98449707031199996</v>
      </c>
      <c r="J8068">
        <v>-128.45091793399999</v>
      </c>
      <c r="K8068">
        <v>-164.44887170000001</v>
      </c>
      <c r="L8068">
        <v>-174.877344841</v>
      </c>
      <c r="M8068">
        <v>-293.42025228799997</v>
      </c>
      <c r="N8068">
        <v>-293.34590410800001</v>
      </c>
      <c r="O8068">
        <v>-293.386911048</v>
      </c>
    </row>
    <row r="8069" spans="1:15" x14ac:dyDescent="0.2">
      <c r="A8069">
        <v>0.984619140625</v>
      </c>
      <c r="B8069">
        <v>-128.84448227999999</v>
      </c>
      <c r="C8069">
        <v>-128.874710443</v>
      </c>
      <c r="D8069">
        <v>-128.88171647600001</v>
      </c>
      <c r="E8069">
        <v>-128.89266185700001</v>
      </c>
      <c r="F8069">
        <v>-128.915856225</v>
      </c>
      <c r="G8069">
        <v>-128.97181033499999</v>
      </c>
      <c r="H8069">
        <v>0</v>
      </c>
      <c r="I8069">
        <v>0.984619140625</v>
      </c>
      <c r="J8069">
        <v>-112.12360823500001</v>
      </c>
      <c r="K8069">
        <v>-170.62040423299999</v>
      </c>
      <c r="L8069">
        <v>-169.05239544400001</v>
      </c>
      <c r="M8069">
        <v>-257.05046905299997</v>
      </c>
      <c r="N8069">
        <v>-257.04922876500001</v>
      </c>
      <c r="O8069">
        <v>-257.05193020199999</v>
      </c>
    </row>
    <row r="8070" spans="1:15" x14ac:dyDescent="0.2">
      <c r="A8070">
        <v>0.98474121093800004</v>
      </c>
      <c r="B8070">
        <v>-128.563650677</v>
      </c>
      <c r="C8070">
        <v>-128.59389839900001</v>
      </c>
      <c r="D8070">
        <v>-128.60090771500001</v>
      </c>
      <c r="E8070">
        <v>-128.61185566099999</v>
      </c>
      <c r="F8070">
        <v>-128.63505462500001</v>
      </c>
      <c r="G8070">
        <v>-128.69101807600001</v>
      </c>
      <c r="H8070">
        <v>0</v>
      </c>
      <c r="I8070">
        <v>0.98474121093800004</v>
      </c>
      <c r="J8070">
        <v>-100.758361987</v>
      </c>
      <c r="K8070">
        <v>-170.29936866099999</v>
      </c>
      <c r="L8070">
        <v>-166.028845628</v>
      </c>
      <c r="M8070">
        <v>-235.64174401400001</v>
      </c>
      <c r="N8070">
        <v>-235.644300603</v>
      </c>
      <c r="O8070">
        <v>-235.64194338600001</v>
      </c>
    </row>
    <row r="8071" spans="1:15" x14ac:dyDescent="0.2">
      <c r="A8071">
        <v>0.98486328125</v>
      </c>
      <c r="B8071">
        <v>-128.29447505600001</v>
      </c>
      <c r="C8071">
        <v>-128.32474234399999</v>
      </c>
      <c r="D8071">
        <v>-128.331754945</v>
      </c>
      <c r="E8071">
        <v>-128.34270545300001</v>
      </c>
      <c r="F8071">
        <v>-128.36590901</v>
      </c>
      <c r="G8071">
        <v>-128.42188178800001</v>
      </c>
      <c r="H8071">
        <v>0</v>
      </c>
      <c r="I8071">
        <v>0.98486328125</v>
      </c>
      <c r="J8071">
        <v>-91.812879339899993</v>
      </c>
      <c r="K8071">
        <v>-192.82822643599999</v>
      </c>
      <c r="L8071">
        <v>-164.33372904699999</v>
      </c>
      <c r="M8071">
        <v>-220.37026215200001</v>
      </c>
      <c r="N8071">
        <v>-220.373210559</v>
      </c>
      <c r="O8071">
        <v>-300</v>
      </c>
    </row>
    <row r="8072" spans="1:15" x14ac:dyDescent="0.2">
      <c r="A8072">
        <v>0.98498535156199996</v>
      </c>
      <c r="B8072">
        <v>-128.03630748</v>
      </c>
      <c r="C8072">
        <v>-128.06659433900001</v>
      </c>
      <c r="D8072">
        <v>-128.073610223</v>
      </c>
      <c r="E8072">
        <v>-128.084563293</v>
      </c>
      <c r="F8072">
        <v>-128.10777143799999</v>
      </c>
      <c r="G8072">
        <v>-128.163753531</v>
      </c>
      <c r="H8072">
        <v>0</v>
      </c>
      <c r="I8072">
        <v>0.98498535156199996</v>
      </c>
      <c r="J8072">
        <v>-84.415003623199993</v>
      </c>
      <c r="K8072">
        <v>-162.52152831500001</v>
      </c>
      <c r="L8072">
        <v>-163.48565785299999</v>
      </c>
      <c r="M8072">
        <v>-208.46128575099999</v>
      </c>
      <c r="N8072">
        <v>-208.46070722499999</v>
      </c>
      <c r="O8072">
        <v>-300</v>
      </c>
    </row>
    <row r="8073" spans="1:15" x14ac:dyDescent="0.2">
      <c r="A8073">
        <v>0.985107421875</v>
      </c>
      <c r="B8073">
        <v>-127.78856151799999</v>
      </c>
      <c r="C8073">
        <v>-127.818867954</v>
      </c>
      <c r="D8073">
        <v>-127.825887122</v>
      </c>
      <c r="E8073">
        <v>-127.836842752</v>
      </c>
      <c r="F8073">
        <v>-127.86005548</v>
      </c>
      <c r="G8073">
        <v>-127.91604687500001</v>
      </c>
      <c r="H8073">
        <v>0</v>
      </c>
      <c r="I8073">
        <v>0.985107421875</v>
      </c>
      <c r="J8073">
        <v>-78.138928216599993</v>
      </c>
      <c r="K8073">
        <v>-165.069382287</v>
      </c>
      <c r="L8073">
        <v>-163.23449459400001</v>
      </c>
      <c r="M8073">
        <v>-198.67779129100001</v>
      </c>
      <c r="N8073">
        <v>-198.675306686</v>
      </c>
      <c r="O8073">
        <v>-300</v>
      </c>
    </row>
    <row r="8074" spans="1:15" x14ac:dyDescent="0.2">
      <c r="A8074">
        <v>0.98522949218800004</v>
      </c>
      <c r="B8074">
        <v>-127.550704825</v>
      </c>
      <c r="C8074">
        <v>-127.581030845</v>
      </c>
      <c r="D8074">
        <v>-127.588053296</v>
      </c>
      <c r="E8074">
        <v>-127.599011483</v>
      </c>
      <c r="F8074">
        <v>-127.62222878999999</v>
      </c>
      <c r="G8074">
        <v>-127.678229476</v>
      </c>
      <c r="H8074">
        <v>0</v>
      </c>
      <c r="I8074">
        <v>0.98522949218800004</v>
      </c>
      <c r="J8074">
        <v>-72.7380770611</v>
      </c>
      <c r="K8074">
        <v>-165.35639437699999</v>
      </c>
      <c r="L8074">
        <v>-163.392722494</v>
      </c>
      <c r="M8074">
        <v>-190.35936502999999</v>
      </c>
      <c r="N8074">
        <v>-194.731339953</v>
      </c>
      <c r="O8074">
        <v>-300</v>
      </c>
    </row>
    <row r="8075" spans="1:15" x14ac:dyDescent="0.2">
      <c r="A8075">
        <v>0.9853515625</v>
      </c>
      <c r="B8075">
        <v>-127.32225280999999</v>
      </c>
      <c r="C8075">
        <v>-127.35259842000001</v>
      </c>
      <c r="D8075">
        <v>-127.359624154</v>
      </c>
      <c r="E8075">
        <v>-127.370584897</v>
      </c>
      <c r="F8075">
        <v>-127.393806779</v>
      </c>
      <c r="G8075">
        <v>-127.449816743</v>
      </c>
      <c r="H8075">
        <v>0</v>
      </c>
      <c r="I8075">
        <v>0.9853515625</v>
      </c>
      <c r="J8075">
        <v>-68.054076997099997</v>
      </c>
      <c r="K8075">
        <v>-161.924765675</v>
      </c>
      <c r="L8075">
        <v>-163.72216929999999</v>
      </c>
      <c r="M8075">
        <v>-183.11189449099999</v>
      </c>
      <c r="N8075">
        <v>-300</v>
      </c>
      <c r="O8075">
        <v>-300</v>
      </c>
    </row>
    <row r="8076" spans="1:15" x14ac:dyDescent="0.2">
      <c r="A8076">
        <v>0.98547363281199996</v>
      </c>
      <c r="B8076">
        <v>-127.102763215</v>
      </c>
      <c r="C8076">
        <v>-127.133128421</v>
      </c>
      <c r="D8076">
        <v>-127.140157438</v>
      </c>
      <c r="E8076">
        <v>-127.15112073500001</v>
      </c>
      <c r="F8076">
        <v>-127.174347187</v>
      </c>
      <c r="G8076">
        <v>-127.230366417</v>
      </c>
      <c r="H8076">
        <v>0</v>
      </c>
      <c r="I8076">
        <v>0.98547363281199996</v>
      </c>
      <c r="J8076">
        <v>-63.977750404299996</v>
      </c>
      <c r="K8076">
        <v>-168.94729183199999</v>
      </c>
      <c r="L8076">
        <v>-163.945115026</v>
      </c>
      <c r="M8076">
        <v>-176.681972524</v>
      </c>
      <c r="N8076">
        <v>-299.39324165900001</v>
      </c>
      <c r="O8076">
        <v>-300</v>
      </c>
    </row>
    <row r="8077" spans="1:15" x14ac:dyDescent="0.2">
      <c r="A8077">
        <v>0.985595703125</v>
      </c>
      <c r="B8077">
        <v>-126.891831448</v>
      </c>
      <c r="C8077">
        <v>-126.922216256</v>
      </c>
      <c r="D8077">
        <v>-126.929248556</v>
      </c>
      <c r="E8077">
        <v>-126.940214404</v>
      </c>
      <c r="F8077">
        <v>-126.96344542200001</v>
      </c>
      <c r="G8077">
        <v>-127.019473906</v>
      </c>
      <c r="H8077">
        <v>0</v>
      </c>
      <c r="I8077">
        <v>0.985595703125</v>
      </c>
      <c r="J8077">
        <v>-60.429767456199997</v>
      </c>
      <c r="K8077">
        <v>-158.69446209500001</v>
      </c>
      <c r="L8077">
        <v>-163.743128187</v>
      </c>
      <c r="M8077">
        <v>-170.897166586</v>
      </c>
      <c r="N8077">
        <v>-298.55535317099998</v>
      </c>
      <c r="O8077">
        <v>-300</v>
      </c>
    </row>
    <row r="8078" spans="1:15" x14ac:dyDescent="0.2">
      <c r="A8078">
        <v>0.98571777343800004</v>
      </c>
      <c r="B8078">
        <v>-126.689086549</v>
      </c>
      <c r="C8078">
        <v>-126.719490966</v>
      </c>
      <c r="D8078">
        <v>-126.726526549</v>
      </c>
      <c r="E8078">
        <v>-126.737494947</v>
      </c>
      <c r="F8078">
        <v>-126.760730526</v>
      </c>
      <c r="G8078">
        <v>-126.816768251</v>
      </c>
      <c r="H8078">
        <v>0</v>
      </c>
      <c r="I8078">
        <v>0.98571777343800004</v>
      </c>
      <c r="J8078">
        <v>-57.349990734599999</v>
      </c>
      <c r="K8078">
        <v>-172.52486115400001</v>
      </c>
      <c r="L8078">
        <v>-162.942542186</v>
      </c>
      <c r="M8078">
        <v>-165.63431373099999</v>
      </c>
      <c r="N8078">
        <v>-287.799222998</v>
      </c>
      <c r="O8078">
        <v>-300</v>
      </c>
    </row>
    <row r="8079" spans="1:15" x14ac:dyDescent="0.2">
      <c r="A8079">
        <v>0.98583984375</v>
      </c>
      <c r="B8079">
        <v>-126.494187694</v>
      </c>
      <c r="C8079">
        <v>-126.524611726</v>
      </c>
      <c r="D8079">
        <v>-126.531650591</v>
      </c>
      <c r="E8079">
        <v>-126.542621537</v>
      </c>
      <c r="F8079">
        <v>-126.565861673</v>
      </c>
      <c r="G8079">
        <v>-126.621908627</v>
      </c>
      <c r="H8079">
        <v>0</v>
      </c>
      <c r="I8079">
        <v>0.98583984375</v>
      </c>
      <c r="J8079">
        <v>-54.691106083100003</v>
      </c>
      <c r="K8079">
        <v>-159.46232012199999</v>
      </c>
      <c r="L8079">
        <v>-161.61330577499999</v>
      </c>
      <c r="M8079">
        <v>-160.80184105000001</v>
      </c>
      <c r="N8079">
        <v>-272.29560833800002</v>
      </c>
      <c r="O8079">
        <v>-300</v>
      </c>
    </row>
    <row r="8080" spans="1:15" x14ac:dyDescent="0.2">
      <c r="A8080">
        <v>0.98596191406199996</v>
      </c>
      <c r="B8080">
        <v>-126.306821142</v>
      </c>
      <c r="C8080">
        <v>-126.337264795</v>
      </c>
      <c r="D8080">
        <v>-126.344306942</v>
      </c>
      <c r="E8080">
        <v>-126.355280435</v>
      </c>
      <c r="F8080">
        <v>-126.37852512400001</v>
      </c>
      <c r="G8080">
        <v>-126.43458129299999</v>
      </c>
      <c r="H8080">
        <v>0</v>
      </c>
      <c r="I8080">
        <v>0.98596191406199996</v>
      </c>
      <c r="J8080">
        <v>-52.4145399668</v>
      </c>
      <c r="K8080">
        <v>-162.74501856399999</v>
      </c>
      <c r="L8080">
        <v>-160.01243793399999</v>
      </c>
      <c r="M8080">
        <v>-156.37968484800001</v>
      </c>
      <c r="N8080">
        <v>-295.61304553100001</v>
      </c>
      <c r="O8080">
        <v>-287.26189801499999</v>
      </c>
    </row>
    <row r="8081" spans="1:15" x14ac:dyDescent="0.2">
      <c r="A8081">
        <v>0.986083984375</v>
      </c>
      <c r="B8081">
        <v>-126.126697574</v>
      </c>
      <c r="C8081">
        <v>-126.15716085299999</v>
      </c>
      <c r="D8081">
        <v>-126.164206283</v>
      </c>
      <c r="E8081">
        <v>-126.175182319</v>
      </c>
      <c r="F8081">
        <v>-126.198431555</v>
      </c>
      <c r="G8081">
        <v>-126.254496929</v>
      </c>
      <c r="H8081">
        <v>0</v>
      </c>
      <c r="I8081">
        <v>0.986083984375</v>
      </c>
      <c r="J8081">
        <v>-50.4876680462</v>
      </c>
      <c r="K8081">
        <v>-163.73158903199999</v>
      </c>
      <c r="L8081">
        <v>-158.43820691600001</v>
      </c>
      <c r="M8081">
        <v>-156.53992815699999</v>
      </c>
      <c r="N8081">
        <v>-276.184333654</v>
      </c>
      <c r="O8081">
        <v>-265.11290937400003</v>
      </c>
    </row>
    <row r="8082" spans="1:15" x14ac:dyDescent="0.2">
      <c r="A8082">
        <v>0.98620605468800004</v>
      </c>
      <c r="B8082">
        <v>-125.953549747</v>
      </c>
      <c r="C8082">
        <v>-125.984032661</v>
      </c>
      <c r="D8082">
        <v>-125.99108137100001</v>
      </c>
      <c r="E8082">
        <v>-126.00205995100001</v>
      </c>
      <c r="F8082">
        <v>-126.025313731</v>
      </c>
      <c r="G8082">
        <v>-126.081388297</v>
      </c>
      <c r="H8082">
        <v>0</v>
      </c>
      <c r="I8082">
        <v>0.98620605468800004</v>
      </c>
      <c r="J8082">
        <v>-48.881784017000001</v>
      </c>
      <c r="K8082">
        <v>-161.602424305</v>
      </c>
      <c r="L8082">
        <v>-157.09765219600001</v>
      </c>
      <c r="M8082">
        <v>-174.32131177100001</v>
      </c>
      <c r="N8082">
        <v>-268.23200823000002</v>
      </c>
      <c r="O8082">
        <v>-270.54914025900001</v>
      </c>
    </row>
    <row r="8083" spans="1:15" x14ac:dyDescent="0.2">
      <c r="A8083">
        <v>0.986328125</v>
      </c>
      <c r="B8083">
        <v>-125.787130449</v>
      </c>
      <c r="C8083">
        <v>-125.81763300199999</v>
      </c>
      <c r="D8083">
        <v>-125.82468499399999</v>
      </c>
      <c r="E8083">
        <v>-125.835666115</v>
      </c>
      <c r="F8083">
        <v>-125.858924433</v>
      </c>
      <c r="G8083">
        <v>-125.91500817799999</v>
      </c>
      <c r="H8083">
        <v>0</v>
      </c>
      <c r="I8083">
        <v>0.986328125</v>
      </c>
      <c r="J8083">
        <v>-47.570533420899999</v>
      </c>
      <c r="K8083">
        <v>-167.18326796700001</v>
      </c>
      <c r="L8083">
        <v>-156.14702100400001</v>
      </c>
      <c r="M8083">
        <v>-262.00089274300001</v>
      </c>
      <c r="N8083">
        <v>-300</v>
      </c>
      <c r="O8083">
        <v>-300</v>
      </c>
    </row>
    <row r="8084" spans="1:15" x14ac:dyDescent="0.2">
      <c r="A8084">
        <v>0.98645019531199996</v>
      </c>
      <c r="B8084">
        <v>-125.627210667</v>
      </c>
      <c r="C8084">
        <v>-125.65773286699999</v>
      </c>
      <c r="D8084">
        <v>-125.66478814</v>
      </c>
      <c r="E8084">
        <v>-125.675771799</v>
      </c>
      <c r="F8084">
        <v>-125.699034653</v>
      </c>
      <c r="G8084">
        <v>-125.75512756400001</v>
      </c>
      <c r="H8084">
        <v>0</v>
      </c>
      <c r="I8084">
        <v>0.98645019531199996</v>
      </c>
      <c r="J8084">
        <v>-46.5286504603</v>
      </c>
      <c r="K8084">
        <v>-159.30425156699999</v>
      </c>
      <c r="L8084">
        <v>-155.67374700799999</v>
      </c>
      <c r="M8084">
        <v>-266.128293896</v>
      </c>
      <c r="N8084">
        <v>-269.088298313</v>
      </c>
      <c r="O8084">
        <v>-269.93233130300001</v>
      </c>
    </row>
    <row r="8085" spans="1:15" x14ac:dyDescent="0.2">
      <c r="A8085">
        <v>0.986572265625</v>
      </c>
      <c r="B8085">
        <v>-125.47357799300001</v>
      </c>
      <c r="C8085">
        <v>-125.504119844</v>
      </c>
      <c r="D8085">
        <v>-125.511178399</v>
      </c>
      <c r="E8085">
        <v>-125.522164594</v>
      </c>
      <c r="F8085">
        <v>-125.545431979</v>
      </c>
      <c r="G8085">
        <v>-125.601534044</v>
      </c>
      <c r="H8085">
        <v>0</v>
      </c>
      <c r="I8085">
        <v>0.986572265625</v>
      </c>
      <c r="J8085">
        <v>-45.730923410999999</v>
      </c>
      <c r="K8085">
        <v>-174.25382709799999</v>
      </c>
      <c r="L8085">
        <v>-155.76837705700001</v>
      </c>
      <c r="M8085">
        <v>-260.573779092</v>
      </c>
      <c r="N8085">
        <v>-278.18699259099998</v>
      </c>
      <c r="O8085">
        <v>-263.87434100799999</v>
      </c>
    </row>
    <row r="8086" spans="1:15" x14ac:dyDescent="0.2">
      <c r="A8086">
        <v>0.98669433593800004</v>
      </c>
      <c r="B8086">
        <v>-125.32603518400001</v>
      </c>
      <c r="C8086">
        <v>-125.356596693</v>
      </c>
      <c r="D8086">
        <v>-125.36365852900001</v>
      </c>
      <c r="E8086">
        <v>-125.374647259</v>
      </c>
      <c r="F8086">
        <v>-125.39791916999999</v>
      </c>
      <c r="G8086">
        <v>-125.454030377</v>
      </c>
      <c r="H8086">
        <v>0</v>
      </c>
      <c r="I8086">
        <v>0.98669433593800004</v>
      </c>
      <c r="J8086">
        <v>-45.151382793800003</v>
      </c>
      <c r="K8086">
        <v>-165.06525106199999</v>
      </c>
      <c r="L8086">
        <v>-156.5228491</v>
      </c>
      <c r="M8086">
        <v>-255.662734949</v>
      </c>
      <c r="N8086">
        <v>-299.37821200799999</v>
      </c>
      <c r="O8086">
        <v>-285.411587102</v>
      </c>
    </row>
    <row r="8087" spans="1:15" x14ac:dyDescent="0.2">
      <c r="A8087">
        <v>0.98681640625</v>
      </c>
      <c r="B8087">
        <v>-125.18439890000001</v>
      </c>
      <c r="C8087">
        <v>-125.214980075</v>
      </c>
      <c r="D8087">
        <v>-125.22204519100001</v>
      </c>
      <c r="E8087">
        <v>-125.233036455</v>
      </c>
      <c r="F8087">
        <v>-125.25631288700001</v>
      </c>
      <c r="G8087">
        <v>-125.312433223</v>
      </c>
      <c r="H8087">
        <v>0</v>
      </c>
      <c r="I8087">
        <v>0.98681640625</v>
      </c>
      <c r="J8087">
        <v>-44.762766519899998</v>
      </c>
      <c r="K8087">
        <v>-177.22390314200001</v>
      </c>
      <c r="L8087">
        <v>-158.061048594</v>
      </c>
      <c r="M8087">
        <v>-259.42657508299999</v>
      </c>
      <c r="N8087">
        <v>-278.98367122899998</v>
      </c>
      <c r="O8087">
        <v>-300</v>
      </c>
    </row>
    <row r="8088" spans="1:15" x14ac:dyDescent="0.2">
      <c r="A8088">
        <v>0.98693847656199996</v>
      </c>
      <c r="B8088">
        <v>-125.04849857000001</v>
      </c>
      <c r="C8088">
        <v>-125.079099414</v>
      </c>
      <c r="D8088">
        <v>-125.086167811</v>
      </c>
      <c r="E8088">
        <v>-125.097161606</v>
      </c>
      <c r="F8088">
        <v>-125.120442555</v>
      </c>
      <c r="G8088">
        <v>-125.176572009</v>
      </c>
      <c r="H8088">
        <v>0</v>
      </c>
      <c r="I8088">
        <v>0.98693847656199996</v>
      </c>
      <c r="J8088">
        <v>-44.536364820599999</v>
      </c>
      <c r="K8088">
        <v>-159.840791086</v>
      </c>
      <c r="L8088">
        <v>-160.56944849800001</v>
      </c>
      <c r="M8088">
        <v>-273.39686705899999</v>
      </c>
      <c r="N8088">
        <v>-299.31100988700001</v>
      </c>
      <c r="O8088">
        <v>-300</v>
      </c>
    </row>
    <row r="8089" spans="1:15" x14ac:dyDescent="0.2">
      <c r="A8089">
        <v>0.987060546875</v>
      </c>
      <c r="B8089">
        <v>-124.91817537199999</v>
      </c>
      <c r="C8089">
        <v>-124.948795894</v>
      </c>
      <c r="D8089">
        <v>-124.955867571</v>
      </c>
      <c r="E8089">
        <v>-124.966863894</v>
      </c>
      <c r="F8089">
        <v>-124.990149356</v>
      </c>
      <c r="G8089">
        <v>-125.04628791499999</v>
      </c>
      <c r="H8089">
        <v>0</v>
      </c>
      <c r="I8089">
        <v>0.987060546875</v>
      </c>
      <c r="J8089">
        <v>-44.442367751799999</v>
      </c>
      <c r="K8089">
        <v>-165.41507180599999</v>
      </c>
      <c r="L8089">
        <v>-164.25099934400001</v>
      </c>
      <c r="M8089">
        <v>-248.23128360000001</v>
      </c>
      <c r="N8089">
        <v>-300</v>
      </c>
      <c r="O8089">
        <v>-300</v>
      </c>
    </row>
    <row r="8090" spans="1:15" x14ac:dyDescent="0.2">
      <c r="A8090">
        <v>0.98718261718800004</v>
      </c>
      <c r="B8090">
        <v>-124.793281333</v>
      </c>
      <c r="C8090">
        <v>-124.82392153799999</v>
      </c>
      <c r="D8090">
        <v>-124.83099649499999</v>
      </c>
      <c r="E8090">
        <v>-124.841995346</v>
      </c>
      <c r="F8090">
        <v>-124.865285316</v>
      </c>
      <c r="G8090">
        <v>-124.921432967</v>
      </c>
      <c r="H8090">
        <v>0</v>
      </c>
      <c r="I8090">
        <v>0.98718261718800004</v>
      </c>
      <c r="J8090">
        <v>-44.450800766699999</v>
      </c>
      <c r="K8090">
        <v>-167.89434031799999</v>
      </c>
      <c r="L8090">
        <v>-169.03579935900001</v>
      </c>
      <c r="M8090">
        <v>-243.06488124800001</v>
      </c>
      <c r="N8090">
        <v>-300</v>
      </c>
      <c r="O8090">
        <v>-300</v>
      </c>
    </row>
    <row r="8091" spans="1:15" x14ac:dyDescent="0.2">
      <c r="A8091">
        <v>0.9873046875</v>
      </c>
      <c r="B8091">
        <v>-124.673678512</v>
      </c>
      <c r="C8091">
        <v>-124.70433840699999</v>
      </c>
      <c r="D8091">
        <v>-124.71141664300001</v>
      </c>
      <c r="E8091">
        <v>-124.722418019</v>
      </c>
      <c r="F8091">
        <v>-124.745712494</v>
      </c>
      <c r="G8091">
        <v>-124.801869224</v>
      </c>
      <c r="H8091">
        <v>0</v>
      </c>
      <c r="I8091">
        <v>0.9873046875</v>
      </c>
      <c r="J8091">
        <v>-44.5330137025</v>
      </c>
      <c r="K8091">
        <v>-183.75309622899999</v>
      </c>
      <c r="L8091">
        <v>-172.644144307</v>
      </c>
      <c r="M8091">
        <v>-232.37334005700001</v>
      </c>
      <c r="N8091">
        <v>-300</v>
      </c>
      <c r="O8091">
        <v>-300</v>
      </c>
    </row>
    <row r="8092" spans="1:15" x14ac:dyDescent="0.2">
      <c r="A8092">
        <v>0.98742675781199996</v>
      </c>
      <c r="B8092">
        <v>-124.559238264</v>
      </c>
      <c r="C8092">
        <v>-124.58991785400001</v>
      </c>
      <c r="D8092">
        <v>-124.59699937000001</v>
      </c>
      <c r="E8092">
        <v>-124.60800327</v>
      </c>
      <c r="F8092">
        <v>-124.631302244</v>
      </c>
      <c r="G8092">
        <v>-124.68746804200001</v>
      </c>
      <c r="H8092">
        <v>0</v>
      </c>
      <c r="I8092">
        <v>0.98742675781199996</v>
      </c>
      <c r="J8092">
        <v>-44.663492972599997</v>
      </c>
      <c r="K8092">
        <v>-160.565072813</v>
      </c>
      <c r="L8092">
        <v>-170.258206704</v>
      </c>
      <c r="M8092">
        <v>-229.41203488799999</v>
      </c>
      <c r="N8092">
        <v>-233.61112898799999</v>
      </c>
      <c r="O8092">
        <v>-300</v>
      </c>
    </row>
    <row r="8093" spans="1:15" x14ac:dyDescent="0.2">
      <c r="A8093">
        <v>0.987548828125</v>
      </c>
      <c r="B8093">
        <v>-124.449840585</v>
      </c>
      <c r="C8093">
        <v>-124.480539877</v>
      </c>
      <c r="D8093">
        <v>-124.487624673</v>
      </c>
      <c r="E8093">
        <v>-124.498631094</v>
      </c>
      <c r="F8093">
        <v>-124.521934563</v>
      </c>
      <c r="G8093">
        <v>-124.578109416</v>
      </c>
      <c r="H8093">
        <v>0</v>
      </c>
      <c r="I8093">
        <v>0.987548828125</v>
      </c>
      <c r="J8093">
        <v>-44.8215657712</v>
      </c>
      <c r="K8093">
        <v>-164.96600176000001</v>
      </c>
      <c r="L8093">
        <v>-164.65532559299999</v>
      </c>
      <c r="M8093">
        <v>-255.324385906</v>
      </c>
      <c r="N8093">
        <v>-243.678229794</v>
      </c>
      <c r="O8093">
        <v>-300</v>
      </c>
    </row>
    <row r="8094" spans="1:15" x14ac:dyDescent="0.2">
      <c r="A8094">
        <v>0.98767089843800004</v>
      </c>
      <c r="B8094">
        <v>-124.345373514</v>
      </c>
      <c r="C8094">
        <v>-124.37609251400001</v>
      </c>
      <c r="D8094">
        <v>-124.383180588</v>
      </c>
      <c r="E8094">
        <v>-124.39418953000001</v>
      </c>
      <c r="F8094">
        <v>-124.417497489</v>
      </c>
      <c r="G8094">
        <v>-124.473681384</v>
      </c>
      <c r="H8094">
        <v>0</v>
      </c>
      <c r="I8094">
        <v>0.98767089843800004</v>
      </c>
      <c r="J8094">
        <v>-44.992481857100003</v>
      </c>
      <c r="K8094">
        <v>-159.600840057</v>
      </c>
      <c r="L8094">
        <v>-160.663318516</v>
      </c>
      <c r="M8094">
        <v>-247.14388885899999</v>
      </c>
      <c r="N8094">
        <v>-228.18064695800001</v>
      </c>
      <c r="O8094">
        <v>-300</v>
      </c>
    </row>
    <row r="8095" spans="1:15" x14ac:dyDescent="0.2">
      <c r="A8095">
        <v>0.98779296875</v>
      </c>
      <c r="B8095">
        <v>-124.245732594</v>
      </c>
      <c r="C8095">
        <v>-124.276471308</v>
      </c>
      <c r="D8095">
        <v>-124.28356266199999</v>
      </c>
      <c r="E8095">
        <v>-124.294574121</v>
      </c>
      <c r="F8095">
        <v>-124.317886566</v>
      </c>
      <c r="G8095">
        <v>-124.374079491</v>
      </c>
      <c r="H8095">
        <v>0</v>
      </c>
      <c r="I8095">
        <v>0.98779296875</v>
      </c>
      <c r="J8095">
        <v>-45.1674943704</v>
      </c>
      <c r="K8095">
        <v>-156.14175563000001</v>
      </c>
      <c r="L8095">
        <v>-160.70989225400001</v>
      </c>
      <c r="M8095">
        <v>-235.49664249200001</v>
      </c>
      <c r="N8095">
        <v>-224.582286541</v>
      </c>
      <c r="O8095">
        <v>-300</v>
      </c>
    </row>
    <row r="8096" spans="1:15" x14ac:dyDescent="0.2">
      <c r="A8096">
        <v>0.98791503906199996</v>
      </c>
      <c r="B8096">
        <v>-124.150820388</v>
      </c>
      <c r="C8096">
        <v>-124.181578823</v>
      </c>
      <c r="D8096">
        <v>-124.188673455</v>
      </c>
      <c r="E8096">
        <v>-124.199687431</v>
      </c>
      <c r="F8096">
        <v>-124.22300435699999</v>
      </c>
      <c r="G8096">
        <v>-124.2792063</v>
      </c>
      <c r="H8096">
        <v>0</v>
      </c>
      <c r="I8096">
        <v>0.98791503906199996</v>
      </c>
      <c r="J8096">
        <v>-45.342897012199998</v>
      </c>
      <c r="K8096">
        <v>-171.86745697000001</v>
      </c>
      <c r="L8096">
        <v>-166.52677364100001</v>
      </c>
      <c r="M8096">
        <v>-226.20988075599999</v>
      </c>
      <c r="N8096">
        <v>-228.79935626700001</v>
      </c>
      <c r="O8096">
        <v>-227.549157931</v>
      </c>
    </row>
    <row r="8097" spans="1:15" x14ac:dyDescent="0.2">
      <c r="A8097">
        <v>0.988037109375</v>
      </c>
      <c r="B8097">
        <v>-124.06054604000001</v>
      </c>
      <c r="C8097">
        <v>-124.091324202</v>
      </c>
      <c r="D8097">
        <v>-124.098422113</v>
      </c>
      <c r="E8097">
        <v>-124.109438602</v>
      </c>
      <c r="F8097">
        <v>-124.132760006</v>
      </c>
      <c r="G8097">
        <v>-124.18897095299999</v>
      </c>
      <c r="H8097">
        <v>0</v>
      </c>
      <c r="I8097">
        <v>0.988037109375</v>
      </c>
      <c r="J8097">
        <v>-45.518350833299998</v>
      </c>
      <c r="K8097">
        <v>-163.098598162</v>
      </c>
      <c r="L8097">
        <v>-180.13770410999999</v>
      </c>
      <c r="M8097">
        <v>-227.14422323900001</v>
      </c>
      <c r="N8097">
        <v>-230.186859669</v>
      </c>
      <c r="O8097">
        <v>-248.33038775700001</v>
      </c>
    </row>
    <row r="8098" spans="1:15" x14ac:dyDescent="0.2">
      <c r="A8098">
        <v>0.98815917968800004</v>
      </c>
      <c r="B8098">
        <v>-123.97482487400001</v>
      </c>
      <c r="C8098">
        <v>-124.00562276799999</v>
      </c>
      <c r="D8098">
        <v>-124.01272395700001</v>
      </c>
      <c r="E8098">
        <v>-124.023742959</v>
      </c>
      <c r="F8098">
        <v>-124.047068835</v>
      </c>
      <c r="G8098">
        <v>-124.103288775</v>
      </c>
      <c r="H8098">
        <v>0</v>
      </c>
      <c r="I8098">
        <v>0.98815917968800004</v>
      </c>
      <c r="J8098">
        <v>-45.695053788400003</v>
      </c>
      <c r="K8098">
        <v>-173.90312373500001</v>
      </c>
      <c r="L8098">
        <v>-206.12382810099999</v>
      </c>
      <c r="M8098">
        <v>-256.55396905600003</v>
      </c>
      <c r="N8098">
        <v>-229.240127723</v>
      </c>
      <c r="O8098">
        <v>-284.09331933499999</v>
      </c>
    </row>
    <row r="8099" spans="1:15" x14ac:dyDescent="0.2">
      <c r="A8099">
        <v>0.98828125</v>
      </c>
      <c r="B8099">
        <v>-123.89357803</v>
      </c>
      <c r="C8099">
        <v>-123.924395664</v>
      </c>
      <c r="D8099">
        <v>-123.93150013</v>
      </c>
      <c r="E8099">
        <v>-123.94252164300001</v>
      </c>
      <c r="F8099">
        <v>-123.96585198699999</v>
      </c>
      <c r="G8099">
        <v>-124.022080907</v>
      </c>
      <c r="H8099">
        <v>0</v>
      </c>
      <c r="I8099">
        <v>0.98828125</v>
      </c>
      <c r="J8099">
        <v>-45.874277360900003</v>
      </c>
      <c r="K8099">
        <v>-157.35147167599999</v>
      </c>
      <c r="L8099">
        <v>-277.96140225699997</v>
      </c>
      <c r="M8099">
        <v>-300</v>
      </c>
      <c r="N8099">
        <v>-300</v>
      </c>
      <c r="O8099">
        <v>-300</v>
      </c>
    </row>
    <row r="8100" spans="1:15" x14ac:dyDescent="0.2">
      <c r="A8100">
        <v>0.98840332031199996</v>
      </c>
      <c r="B8100">
        <v>-123.816732143</v>
      </c>
      <c r="C8100">
        <v>-123.847569521</v>
      </c>
      <c r="D8100">
        <v>-123.854677266</v>
      </c>
      <c r="E8100">
        <v>-123.86570128699999</v>
      </c>
      <c r="F8100">
        <v>-123.889036096</v>
      </c>
      <c r="G8100">
        <v>-123.945273982</v>
      </c>
      <c r="H8100">
        <v>0</v>
      </c>
      <c r="I8100">
        <v>0.98840332031199996</v>
      </c>
      <c r="J8100">
        <v>-46.056571316899998</v>
      </c>
      <c r="K8100">
        <v>-162.17716974699999</v>
      </c>
      <c r="L8100">
        <v>-287.42422212600002</v>
      </c>
      <c r="M8100">
        <v>-256.55036922900001</v>
      </c>
      <c r="N8100">
        <v>-228.516885763</v>
      </c>
      <c r="O8100">
        <v>-283.36213005299999</v>
      </c>
    </row>
    <row r="8101" spans="1:15" x14ac:dyDescent="0.2">
      <c r="A8101">
        <v>0.988525390625</v>
      </c>
      <c r="B8101">
        <v>-123.744219039</v>
      </c>
      <c r="C8101">
        <v>-123.77507617000001</v>
      </c>
      <c r="D8101">
        <v>-123.78218719199999</v>
      </c>
      <c r="E8101">
        <v>-123.79321371899999</v>
      </c>
      <c r="F8101">
        <v>-123.81655298699999</v>
      </c>
      <c r="G8101">
        <v>-123.872799829</v>
      </c>
      <c r="H8101">
        <v>0</v>
      </c>
      <c r="I8101">
        <v>0.988525390625</v>
      </c>
      <c r="J8101">
        <v>-46.241652787500001</v>
      </c>
      <c r="K8101">
        <v>-164.10159318999999</v>
      </c>
      <c r="L8101">
        <v>-286.68667010000001</v>
      </c>
      <c r="M8101">
        <v>-227.169998247</v>
      </c>
      <c r="N8101">
        <v>-228.74021344799999</v>
      </c>
      <c r="O8101">
        <v>-246.88376493800001</v>
      </c>
    </row>
    <row r="8102" spans="1:15" x14ac:dyDescent="0.2">
      <c r="A8102">
        <v>0.98864746093800004</v>
      </c>
      <c r="B8102">
        <v>-123.675975472</v>
      </c>
      <c r="C8102">
        <v>-123.70685236</v>
      </c>
      <c r="D8102">
        <v>-123.71396666</v>
      </c>
      <c r="E8102">
        <v>-123.72499569199999</v>
      </c>
      <c r="F8102">
        <v>-123.748339414</v>
      </c>
      <c r="G8102">
        <v>-123.804595198</v>
      </c>
      <c r="H8102">
        <v>0</v>
      </c>
      <c r="I8102">
        <v>0.98864746093800004</v>
      </c>
      <c r="J8102">
        <v>-46.428769300200003</v>
      </c>
      <c r="K8102">
        <v>-163.49428676599999</v>
      </c>
      <c r="L8102">
        <v>-271.96116422900002</v>
      </c>
      <c r="M8102">
        <v>-226.33744833</v>
      </c>
      <c r="N8102">
        <v>-226.62897808299999</v>
      </c>
      <c r="O8102">
        <v>-225.37882751999999</v>
      </c>
    </row>
    <row r="8103" spans="1:15" x14ac:dyDescent="0.2">
      <c r="A8103">
        <v>0.98876953125</v>
      </c>
      <c r="B8103">
        <v>-123.611942872</v>
      </c>
      <c r="C8103">
        <v>-123.642839525</v>
      </c>
      <c r="D8103">
        <v>-123.649957102</v>
      </c>
      <c r="E8103">
        <v>-123.660988635</v>
      </c>
      <c r="F8103">
        <v>-123.684336809</v>
      </c>
      <c r="G8103">
        <v>-123.740601523</v>
      </c>
      <c r="H8103">
        <v>0</v>
      </c>
      <c r="I8103">
        <v>0.98876953125</v>
      </c>
      <c r="J8103">
        <v>-46.617221028899998</v>
      </c>
      <c r="K8103">
        <v>-166.23398917899999</v>
      </c>
      <c r="L8103">
        <v>-259.68472564199999</v>
      </c>
      <c r="M8103">
        <v>-235.83745013199999</v>
      </c>
      <c r="N8103">
        <v>-221.68771665700001</v>
      </c>
      <c r="O8103">
        <v>-300</v>
      </c>
    </row>
    <row r="8104" spans="1:15" x14ac:dyDescent="0.2">
      <c r="A8104">
        <v>0.98889160156199996</v>
      </c>
      <c r="B8104">
        <v>-123.55206713</v>
      </c>
      <c r="C8104">
        <v>-123.58298355300001</v>
      </c>
      <c r="D8104">
        <v>-123.590104407</v>
      </c>
      <c r="E8104">
        <v>-123.60113844200001</v>
      </c>
      <c r="F8104">
        <v>-123.624491061</v>
      </c>
      <c r="G8104">
        <v>-123.680764692</v>
      </c>
      <c r="H8104">
        <v>0</v>
      </c>
      <c r="I8104">
        <v>0.98889160156199996</v>
      </c>
      <c r="J8104">
        <v>-46.8067546013</v>
      </c>
      <c r="K8104">
        <v>-161.332837888</v>
      </c>
      <c r="L8104">
        <v>-243.69135134800001</v>
      </c>
      <c r="M8104">
        <v>-247.85464995999999</v>
      </c>
      <c r="N8104">
        <v>-224.56127789600001</v>
      </c>
      <c r="O8104">
        <v>-300</v>
      </c>
    </row>
    <row r="8105" spans="1:15" x14ac:dyDescent="0.2">
      <c r="A8105">
        <v>0.989013671875</v>
      </c>
      <c r="B8105">
        <v>-123.496298396</v>
      </c>
      <c r="C8105">
        <v>-123.527234595</v>
      </c>
      <c r="D8105">
        <v>-123.53435872599999</v>
      </c>
      <c r="E8105">
        <v>-123.545395259</v>
      </c>
      <c r="F8105">
        <v>-123.56875232</v>
      </c>
      <c r="G8105">
        <v>-123.625034856</v>
      </c>
      <c r="H8105">
        <v>0</v>
      </c>
      <c r="I8105">
        <v>0.989013671875</v>
      </c>
      <c r="J8105">
        <v>-46.997666447999997</v>
      </c>
      <c r="K8105">
        <v>-182.49408817299999</v>
      </c>
      <c r="L8105">
        <v>-243.53282437499999</v>
      </c>
      <c r="M8105">
        <v>-256.61481029599997</v>
      </c>
      <c r="N8105">
        <v>-239.333111511</v>
      </c>
      <c r="O8105">
        <v>-299.736326529</v>
      </c>
    </row>
    <row r="8106" spans="1:15" x14ac:dyDescent="0.2">
      <c r="A8106">
        <v>0.98913574218800004</v>
      </c>
      <c r="B8106">
        <v>-123.44459089599999</v>
      </c>
      <c r="C8106">
        <v>-123.475546878</v>
      </c>
      <c r="D8106">
        <v>-123.482674285</v>
      </c>
      <c r="E8106">
        <v>-123.49371331499999</v>
      </c>
      <c r="F8106">
        <v>-123.51707481299999</v>
      </c>
      <c r="G8106">
        <v>-123.573366241</v>
      </c>
      <c r="H8106">
        <v>0</v>
      </c>
      <c r="I8106">
        <v>0.98913574218800004</v>
      </c>
      <c r="J8106">
        <v>-47.190616503999998</v>
      </c>
      <c r="K8106">
        <v>-171.65995050999999</v>
      </c>
      <c r="L8106">
        <v>-234.25102238100001</v>
      </c>
      <c r="M8106">
        <v>-231.55776586299999</v>
      </c>
      <c r="N8106">
        <v>-228.539567409</v>
      </c>
      <c r="O8106">
        <v>-300</v>
      </c>
    </row>
    <row r="8107" spans="1:15" x14ac:dyDescent="0.2">
      <c r="A8107">
        <v>0.9892578125</v>
      </c>
      <c r="B8107">
        <v>-123.39690277299999</v>
      </c>
      <c r="C8107">
        <v>-123.42787854300001</v>
      </c>
      <c r="D8107">
        <v>-123.43500922699999</v>
      </c>
      <c r="E8107">
        <v>-123.446050752</v>
      </c>
      <c r="F8107">
        <v>-123.46941668300001</v>
      </c>
      <c r="G8107">
        <v>-123.525716991</v>
      </c>
      <c r="H8107">
        <v>0</v>
      </c>
      <c r="I8107">
        <v>0.9892578125</v>
      </c>
      <c r="J8107">
        <v>-47.386284394299999</v>
      </c>
      <c r="K8107">
        <v>-169.52866521300001</v>
      </c>
      <c r="L8107">
        <v>-239.77790784499999</v>
      </c>
      <c r="M8107">
        <v>-235.73227076500001</v>
      </c>
      <c r="N8107">
        <v>-300</v>
      </c>
      <c r="O8107">
        <v>-300</v>
      </c>
    </row>
    <row r="8108" spans="1:15" x14ac:dyDescent="0.2">
      <c r="A8108">
        <v>0.98937988281199996</v>
      </c>
      <c r="B8108">
        <v>-123.353195938</v>
      </c>
      <c r="C8108">
        <v>-123.384191503</v>
      </c>
      <c r="D8108">
        <v>-123.391325463</v>
      </c>
      <c r="E8108">
        <v>-123.402369482</v>
      </c>
      <c r="F8108">
        <v>-123.42573984000001</v>
      </c>
      <c r="G8108">
        <v>-123.482049015</v>
      </c>
      <c r="H8108">
        <v>0</v>
      </c>
      <c r="I8108">
        <v>0.98937988281199996</v>
      </c>
      <c r="J8108">
        <v>-47.585051911900003</v>
      </c>
      <c r="K8108">
        <v>-167.36740635300001</v>
      </c>
      <c r="L8108">
        <v>-242.387097649</v>
      </c>
      <c r="M8108">
        <v>-248.10376310000001</v>
      </c>
      <c r="N8108">
        <v>-300</v>
      </c>
      <c r="O8108">
        <v>-300</v>
      </c>
    </row>
    <row r="8109" spans="1:15" x14ac:dyDescent="0.2">
      <c r="A8109">
        <v>0.989501953125</v>
      </c>
      <c r="B8109">
        <v>-123.31343594099999</v>
      </c>
      <c r="C8109">
        <v>-123.344451308</v>
      </c>
      <c r="D8109">
        <v>-123.35158854300001</v>
      </c>
      <c r="E8109">
        <v>-123.36263505300001</v>
      </c>
      <c r="F8109">
        <v>-123.386009835</v>
      </c>
      <c r="G8109">
        <v>-123.44232786400001</v>
      </c>
      <c r="H8109">
        <v>0</v>
      </c>
      <c r="I8109">
        <v>0.989501953125</v>
      </c>
      <c r="J8109">
        <v>-47.786858872499998</v>
      </c>
      <c r="K8109">
        <v>-166.138138873</v>
      </c>
      <c r="L8109">
        <v>-248.16968564800001</v>
      </c>
      <c r="M8109">
        <v>-255.569318057</v>
      </c>
      <c r="N8109">
        <v>-300</v>
      </c>
      <c r="O8109">
        <v>-300</v>
      </c>
    </row>
    <row r="8110" spans="1:15" x14ac:dyDescent="0.2">
      <c r="A8110">
        <v>0.98962402343800004</v>
      </c>
      <c r="B8110">
        <v>-123.277591855</v>
      </c>
      <c r="C8110">
        <v>-123.30862702899999</v>
      </c>
      <c r="D8110">
        <v>-123.31576754</v>
      </c>
      <c r="E8110">
        <v>-123.32681653900001</v>
      </c>
      <c r="F8110">
        <v>-123.35019574099999</v>
      </c>
      <c r="G8110">
        <v>-123.406522612</v>
      </c>
      <c r="H8110">
        <v>0</v>
      </c>
      <c r="I8110">
        <v>0.98962402343800004</v>
      </c>
      <c r="J8110">
        <v>-47.991283273900002</v>
      </c>
      <c r="K8110">
        <v>-160.97235248999999</v>
      </c>
      <c r="L8110">
        <v>-218.26221754700001</v>
      </c>
      <c r="M8110">
        <v>-283.88719398299997</v>
      </c>
      <c r="N8110">
        <v>-291.29466527300002</v>
      </c>
      <c r="O8110">
        <v>-300</v>
      </c>
    </row>
    <row r="8111" spans="1:15" x14ac:dyDescent="0.2">
      <c r="A8111">
        <v>0.98974609375</v>
      </c>
      <c r="B8111">
        <v>-123.245636172</v>
      </c>
      <c r="C8111">
        <v>-123.27669116</v>
      </c>
      <c r="D8111">
        <v>-123.283834946</v>
      </c>
      <c r="E8111">
        <v>-123.294886433</v>
      </c>
      <c r="F8111">
        <v>-123.31827004900001</v>
      </c>
      <c r="G8111">
        <v>-123.374605749</v>
      </c>
      <c r="H8111">
        <v>0</v>
      </c>
      <c r="I8111">
        <v>0.98974609375</v>
      </c>
      <c r="J8111">
        <v>-48.197789632999999</v>
      </c>
      <c r="K8111">
        <v>-192.75716130999999</v>
      </c>
      <c r="L8111">
        <v>-218.628204487</v>
      </c>
      <c r="M8111">
        <v>-274.27856866899998</v>
      </c>
      <c r="N8111">
        <v>-270.25756324899999</v>
      </c>
      <c r="O8111">
        <v>-300</v>
      </c>
    </row>
    <row r="8112" spans="1:15" x14ac:dyDescent="0.2">
      <c r="A8112">
        <v>0.98986816406199996</v>
      </c>
      <c r="B8112">
        <v>-123.217544715</v>
      </c>
      <c r="C8112">
        <v>-123.248619523</v>
      </c>
      <c r="D8112">
        <v>-123.255766584</v>
      </c>
      <c r="E8112">
        <v>-123.266820556</v>
      </c>
      <c r="F8112">
        <v>-123.29020858200001</v>
      </c>
      <c r="G8112">
        <v>-123.346553099</v>
      </c>
      <c r="H8112">
        <v>0</v>
      </c>
      <c r="I8112">
        <v>0.98986816406199996</v>
      </c>
      <c r="J8112">
        <v>-48.406017745900002</v>
      </c>
      <c r="K8112">
        <v>-163.12940369699999</v>
      </c>
      <c r="L8112">
        <v>-228.79219230000001</v>
      </c>
      <c r="M8112">
        <v>-276.82313356399999</v>
      </c>
      <c r="N8112">
        <v>-289.927579761</v>
      </c>
      <c r="O8112">
        <v>-275.94152114000002</v>
      </c>
    </row>
    <row r="8113" spans="1:15" x14ac:dyDescent="0.2">
      <c r="A8113">
        <v>0.989990234375</v>
      </c>
      <c r="B8113">
        <v>-123.193296558</v>
      </c>
      <c r="C8113">
        <v>-123.224391192</v>
      </c>
      <c r="D8113">
        <v>-123.23154152799999</v>
      </c>
      <c r="E8113">
        <v>-123.242597984</v>
      </c>
      <c r="F8113">
        <v>-123.265990415</v>
      </c>
      <c r="G8113">
        <v>-123.322343737</v>
      </c>
      <c r="H8113">
        <v>0</v>
      </c>
      <c r="I8113">
        <v>0.989990234375</v>
      </c>
      <c r="J8113">
        <v>-48.615975131399999</v>
      </c>
      <c r="K8113">
        <v>-183.36955995899999</v>
      </c>
      <c r="L8113">
        <v>-209.92206298799999</v>
      </c>
      <c r="M8113">
        <v>-291.728954789</v>
      </c>
      <c r="N8113">
        <v>-267.99041895800002</v>
      </c>
      <c r="O8113">
        <v>-253.67523141800001</v>
      </c>
    </row>
    <row r="8114" spans="1:15" x14ac:dyDescent="0.2">
      <c r="A8114">
        <v>0.99011230468800004</v>
      </c>
      <c r="B8114">
        <v>-123.172873964</v>
      </c>
      <c r="C8114">
        <v>-123.203988431</v>
      </c>
      <c r="D8114">
        <v>-123.21114204200001</v>
      </c>
      <c r="E8114">
        <v>-123.222200978</v>
      </c>
      <c r="F8114">
        <v>-123.245597811</v>
      </c>
      <c r="G8114">
        <v>-123.30195992500001</v>
      </c>
      <c r="H8114">
        <v>0</v>
      </c>
      <c r="I8114">
        <v>0.99011230468800004</v>
      </c>
      <c r="J8114">
        <v>-48.828049327700001</v>
      </c>
      <c r="K8114">
        <v>-161.27834187799999</v>
      </c>
      <c r="L8114">
        <v>-205.34501623899999</v>
      </c>
      <c r="M8114">
        <v>-300</v>
      </c>
      <c r="N8114">
        <v>-258.15073007400002</v>
      </c>
      <c r="O8114">
        <v>-258.992241326</v>
      </c>
    </row>
    <row r="8115" spans="1:15" x14ac:dyDescent="0.2">
      <c r="A8115">
        <v>0.990234375</v>
      </c>
      <c r="B8115">
        <v>-123.15626232699999</v>
      </c>
      <c r="C8115">
        <v>-123.187396631</v>
      </c>
      <c r="D8115">
        <v>-123.194553517</v>
      </c>
      <c r="E8115">
        <v>-123.20561493300001</v>
      </c>
      <c r="F8115">
        <v>-123.229016163</v>
      </c>
      <c r="G8115">
        <v>-123.285387055</v>
      </c>
      <c r="H8115">
        <v>0</v>
      </c>
      <c r="I8115">
        <v>0.990234375</v>
      </c>
      <c r="J8115">
        <v>-49.042843532399999</v>
      </c>
      <c r="K8115">
        <v>-176.76626025499999</v>
      </c>
      <c r="L8115">
        <v>-196.294409911</v>
      </c>
      <c r="M8115">
        <v>-300</v>
      </c>
      <c r="N8115">
        <v>-300</v>
      </c>
      <c r="O8115">
        <v>-300</v>
      </c>
    </row>
    <row r="8116" spans="1:15" x14ac:dyDescent="0.2">
      <c r="A8116">
        <v>0.99035644531199996</v>
      </c>
      <c r="B8116">
        <v>-123.143450126</v>
      </c>
      <c r="C8116">
        <v>-123.17460427499999</v>
      </c>
      <c r="D8116">
        <v>-123.18176443500001</v>
      </c>
      <c r="E8116">
        <v>-123.19282833</v>
      </c>
      <c r="F8116">
        <v>-123.21623395100001</v>
      </c>
      <c r="G8116">
        <v>-123.27261360999999</v>
      </c>
      <c r="H8116">
        <v>0</v>
      </c>
      <c r="I8116">
        <v>0.99035644531199996</v>
      </c>
      <c r="J8116">
        <v>-49.260919450099998</v>
      </c>
      <c r="K8116">
        <v>-160.85561364599999</v>
      </c>
      <c r="L8116">
        <v>-199.86728130700001</v>
      </c>
      <c r="M8116">
        <v>-208.470936921</v>
      </c>
      <c r="N8116">
        <v>-255.80519518899999</v>
      </c>
      <c r="O8116">
        <v>-258.12391460600003</v>
      </c>
    </row>
    <row r="8117" spans="1:15" x14ac:dyDescent="0.2">
      <c r="A8117">
        <v>0.990478515625</v>
      </c>
      <c r="B8117">
        <v>-123.134428898</v>
      </c>
      <c r="C8117">
        <v>-123.165602898</v>
      </c>
      <c r="D8117">
        <v>-123.17276633100001</v>
      </c>
      <c r="E8117">
        <v>-123.183832702</v>
      </c>
      <c r="F8117">
        <v>-123.20724271100001</v>
      </c>
      <c r="G8117">
        <v>-123.263631125</v>
      </c>
      <c r="H8117">
        <v>0</v>
      </c>
      <c r="I8117">
        <v>0.990478515625</v>
      </c>
      <c r="J8117">
        <v>-49.482568961399998</v>
      </c>
      <c r="K8117">
        <v>-166.753134601</v>
      </c>
      <c r="L8117">
        <v>-190.84710876599999</v>
      </c>
      <c r="M8117">
        <v>-187.92336480399999</v>
      </c>
      <c r="N8117">
        <v>-263.00973335100002</v>
      </c>
      <c r="O8117">
        <v>-251.93864263200001</v>
      </c>
    </row>
    <row r="8118" spans="1:15" x14ac:dyDescent="0.2">
      <c r="A8118">
        <v>0.99060058593800004</v>
      </c>
      <c r="B8118">
        <v>-123.129193207</v>
      </c>
      <c r="C8118">
        <v>-123.16038706499999</v>
      </c>
      <c r="D8118">
        <v>-123.16755377200001</v>
      </c>
      <c r="E8118">
        <v>-123.178622617</v>
      </c>
      <c r="F8118">
        <v>-123.202037008</v>
      </c>
      <c r="G8118">
        <v>-123.258434163</v>
      </c>
      <c r="H8118">
        <v>0</v>
      </c>
      <c r="I8118">
        <v>0.99060058593800004</v>
      </c>
      <c r="J8118">
        <v>-49.707717428700001</v>
      </c>
      <c r="K8118">
        <v>-164.413244539</v>
      </c>
      <c r="L8118">
        <v>-197.70567870400001</v>
      </c>
      <c r="M8118">
        <v>-190.74892779300001</v>
      </c>
      <c r="N8118">
        <v>-281.70330237500002</v>
      </c>
      <c r="O8118">
        <v>-273.33353004899999</v>
      </c>
    </row>
    <row r="8119" spans="1:15" x14ac:dyDescent="0.2">
      <c r="A8119">
        <v>0.99072265625</v>
      </c>
      <c r="B8119">
        <v>-123.12774063499999</v>
      </c>
      <c r="C8119">
        <v>-123.158954356</v>
      </c>
      <c r="D8119">
        <v>-123.166124337</v>
      </c>
      <c r="E8119">
        <v>-123.177195654</v>
      </c>
      <c r="F8119">
        <v>-123.20061442399999</v>
      </c>
      <c r="G8119">
        <v>-123.257020307</v>
      </c>
      <c r="H8119">
        <v>0</v>
      </c>
      <c r="I8119">
        <v>0.99072265625</v>
      </c>
      <c r="J8119">
        <v>-49.935998064700001</v>
      </c>
      <c r="K8119">
        <v>-170.90151039099999</v>
      </c>
      <c r="L8119">
        <v>-214.61312861499999</v>
      </c>
      <c r="M8119">
        <v>-198.589125349</v>
      </c>
      <c r="N8119">
        <v>-257.61685222400001</v>
      </c>
      <c r="O8119">
        <v>-300</v>
      </c>
    </row>
    <row r="8120" spans="1:15" x14ac:dyDescent="0.2">
      <c r="A8120">
        <v>0.99084472656199996</v>
      </c>
      <c r="B8120">
        <v>-123.130071777</v>
      </c>
      <c r="C8120">
        <v>-123.161305368</v>
      </c>
      <c r="D8120">
        <v>-123.16847862199999</v>
      </c>
      <c r="E8120">
        <v>-123.179552409</v>
      </c>
      <c r="F8120">
        <v>-123.20297555400001</v>
      </c>
      <c r="G8120">
        <v>-123.25939015199999</v>
      </c>
      <c r="H8120">
        <v>0</v>
      </c>
      <c r="I8120">
        <v>0.99084472656199996</v>
      </c>
      <c r="J8120">
        <v>-50.166958858900003</v>
      </c>
      <c r="K8120">
        <v>-162.12957635699999</v>
      </c>
      <c r="L8120">
        <v>-194.47118781399999</v>
      </c>
      <c r="M8120">
        <v>-189.109155853</v>
      </c>
      <c r="N8120">
        <v>-272.35328871000002</v>
      </c>
      <c r="O8120">
        <v>-300</v>
      </c>
    </row>
    <row r="8121" spans="1:15" x14ac:dyDescent="0.2">
      <c r="A8121">
        <v>0.990966796875</v>
      </c>
      <c r="B8121">
        <v>-123.136190247</v>
      </c>
      <c r="C8121">
        <v>-123.167443714</v>
      </c>
      <c r="D8121">
        <v>-123.174620241</v>
      </c>
      <c r="E8121">
        <v>-123.18569649600001</v>
      </c>
      <c r="F8121">
        <v>-123.209124011</v>
      </c>
      <c r="G8121">
        <v>-123.265547313</v>
      </c>
      <c r="H8121">
        <v>0</v>
      </c>
      <c r="I8121">
        <v>0.990966796875</v>
      </c>
      <c r="J8121">
        <v>-50.400305426899997</v>
      </c>
      <c r="K8121">
        <v>-165.02416290799999</v>
      </c>
      <c r="L8121">
        <v>-204.54260076</v>
      </c>
      <c r="M8121">
        <v>-181.57054146799999</v>
      </c>
      <c r="N8121">
        <v>-282.41894611999999</v>
      </c>
      <c r="O8121">
        <v>-300</v>
      </c>
    </row>
    <row r="8122" spans="1:15" x14ac:dyDescent="0.2">
      <c r="A8122">
        <v>0.99108886718800004</v>
      </c>
      <c r="B8122">
        <v>-123.146102695</v>
      </c>
      <c r="C8122">
        <v>-123.177376044</v>
      </c>
      <c r="D8122">
        <v>-123.184555844</v>
      </c>
      <c r="E8122">
        <v>-123.19563456500001</v>
      </c>
      <c r="F8122">
        <v>-123.219066445</v>
      </c>
      <c r="G8122">
        <v>-123.275498438</v>
      </c>
      <c r="H8122">
        <v>0</v>
      </c>
      <c r="I8122">
        <v>0.99108886718800004</v>
      </c>
      <c r="J8122">
        <v>-50.636069516500001</v>
      </c>
      <c r="K8122">
        <v>-167.09673534999999</v>
      </c>
      <c r="L8122">
        <v>-199.893290151</v>
      </c>
      <c r="M8122">
        <v>-178.09837300300001</v>
      </c>
      <c r="N8122">
        <v>-282.44935543000003</v>
      </c>
      <c r="O8122">
        <v>-300</v>
      </c>
    </row>
    <row r="8123" spans="1:15" x14ac:dyDescent="0.2">
      <c r="A8123">
        <v>0.9912109375</v>
      </c>
      <c r="B8123">
        <v>-123.159818832</v>
      </c>
      <c r="C8123">
        <v>-123.191112069</v>
      </c>
      <c r="D8123">
        <v>-123.19829514200001</v>
      </c>
      <c r="E8123">
        <v>-123.209376327</v>
      </c>
      <c r="F8123">
        <v>-123.232812568</v>
      </c>
      <c r="G8123">
        <v>-123.289253239</v>
      </c>
      <c r="H8123">
        <v>0</v>
      </c>
      <c r="I8123">
        <v>0.9912109375</v>
      </c>
      <c r="J8123">
        <v>-50.874628823400002</v>
      </c>
      <c r="K8123">
        <v>-173.617392583</v>
      </c>
      <c r="L8123">
        <v>-191.19409252899999</v>
      </c>
      <c r="M8123">
        <v>-177.39594194099999</v>
      </c>
      <c r="N8123">
        <v>-282.77111189099998</v>
      </c>
      <c r="O8123">
        <v>-300</v>
      </c>
    </row>
    <row r="8124" spans="1:15" x14ac:dyDescent="0.2">
      <c r="A8124">
        <v>0.99133300781199996</v>
      </c>
      <c r="B8124">
        <v>-123.177351468</v>
      </c>
      <c r="C8124">
        <v>-123.208664599</v>
      </c>
      <c r="D8124">
        <v>-123.215850944</v>
      </c>
      <c r="E8124">
        <v>-123.22693459200001</v>
      </c>
      <c r="F8124">
        <v>-123.250375189</v>
      </c>
      <c r="G8124">
        <v>-123.306824525</v>
      </c>
      <c r="H8124">
        <v>0</v>
      </c>
      <c r="I8124">
        <v>0.99133300781199996</v>
      </c>
      <c r="J8124">
        <v>-51.116572224599999</v>
      </c>
      <c r="K8124">
        <v>-163.911452559</v>
      </c>
      <c r="L8124">
        <v>-186.15740233299999</v>
      </c>
      <c r="M8124">
        <v>-178.70626099</v>
      </c>
      <c r="N8124">
        <v>-176.224330729</v>
      </c>
      <c r="O8124">
        <v>-295.933411229</v>
      </c>
    </row>
    <row r="8125" spans="1:15" x14ac:dyDescent="0.2">
      <c r="A8125">
        <v>0.991455078125</v>
      </c>
      <c r="B8125">
        <v>-123.19871655599999</v>
      </c>
      <c r="C8125">
        <v>-123.230049588</v>
      </c>
      <c r="D8125">
        <v>-123.237239206</v>
      </c>
      <c r="E8125">
        <v>-123.248325314</v>
      </c>
      <c r="F8125">
        <v>-123.271770262</v>
      </c>
      <c r="G8125">
        <v>-123.328228251</v>
      </c>
      <c r="H8125">
        <v>0</v>
      </c>
      <c r="I8125">
        <v>0.991455078125</v>
      </c>
      <c r="J8125">
        <v>-51.362473929399997</v>
      </c>
      <c r="K8125">
        <v>-176.16769489999999</v>
      </c>
      <c r="L8125">
        <v>-180.340299055</v>
      </c>
      <c r="M8125">
        <v>-181.01060450099999</v>
      </c>
      <c r="N8125">
        <v>-179.39012415799999</v>
      </c>
      <c r="O8125">
        <v>-290.89105456599998</v>
      </c>
    </row>
    <row r="8126" spans="1:15" x14ac:dyDescent="0.2">
      <c r="A8126">
        <v>0.99157714843800004</v>
      </c>
      <c r="B8126">
        <v>-123.223933256</v>
      </c>
      <c r="C8126">
        <v>-123.255286195</v>
      </c>
      <c r="D8126">
        <v>-123.26247908400001</v>
      </c>
      <c r="E8126">
        <v>-123.27356765099999</v>
      </c>
      <c r="F8126">
        <v>-123.297016946</v>
      </c>
      <c r="G8126">
        <v>-123.353483575</v>
      </c>
      <c r="H8126">
        <v>0</v>
      </c>
      <c r="I8126">
        <v>0.99157714843800004</v>
      </c>
      <c r="J8126">
        <v>-51.612679188000001</v>
      </c>
      <c r="K8126">
        <v>-164.83077298000001</v>
      </c>
      <c r="L8126">
        <v>-178.05575068499999</v>
      </c>
      <c r="M8126">
        <v>-182.22740338400001</v>
      </c>
      <c r="N8126">
        <v>-188.39259157699999</v>
      </c>
      <c r="O8126">
        <v>-300</v>
      </c>
    </row>
    <row r="8127" spans="1:15" x14ac:dyDescent="0.2">
      <c r="A8127">
        <v>0.99169921875</v>
      </c>
      <c r="B8127">
        <v>-123.253023997</v>
      </c>
      <c r="C8127">
        <v>-123.284396849</v>
      </c>
      <c r="D8127">
        <v>-123.29159301</v>
      </c>
      <c r="E8127">
        <v>-123.30268403300001</v>
      </c>
      <c r="F8127">
        <v>-123.326137671</v>
      </c>
      <c r="G8127">
        <v>-123.382612927</v>
      </c>
      <c r="H8127">
        <v>0</v>
      </c>
      <c r="I8127">
        <v>0.99169921875</v>
      </c>
      <c r="J8127">
        <v>-51.867196763800003</v>
      </c>
      <c r="K8127">
        <v>-176.874107568</v>
      </c>
      <c r="L8127">
        <v>-179.79482259299999</v>
      </c>
      <c r="M8127">
        <v>-181.029535514</v>
      </c>
      <c r="N8127">
        <v>-199.517149609</v>
      </c>
      <c r="O8127">
        <v>-300</v>
      </c>
    </row>
    <row r="8128" spans="1:15" x14ac:dyDescent="0.2">
      <c r="A8128">
        <v>0.99182128906199996</v>
      </c>
      <c r="B8128">
        <v>-123.28601456299999</v>
      </c>
      <c r="C8128">
        <v>-123.31740733399999</v>
      </c>
      <c r="D8128">
        <v>-123.324606766</v>
      </c>
      <c r="E8128">
        <v>-123.33570024399999</v>
      </c>
      <c r="F8128">
        <v>-123.35915822</v>
      </c>
      <c r="G8128">
        <v>-123.415642091</v>
      </c>
      <c r="H8128">
        <v>0</v>
      </c>
      <c r="I8128">
        <v>0.99182128906199996</v>
      </c>
      <c r="J8128">
        <v>-52.125744338700002</v>
      </c>
      <c r="K8128">
        <v>-169.05225706100001</v>
      </c>
      <c r="L8128">
        <v>-181.468256462</v>
      </c>
      <c r="M8128">
        <v>-179.26754452</v>
      </c>
      <c r="N8128">
        <v>-213.99502811599999</v>
      </c>
      <c r="O8128">
        <v>-213.99272281899999</v>
      </c>
    </row>
    <row r="8129" spans="1:15" x14ac:dyDescent="0.2">
      <c r="A8129">
        <v>0.991943359375</v>
      </c>
      <c r="B8129">
        <v>-123.322934183</v>
      </c>
      <c r="C8129">
        <v>-123.35434687999999</v>
      </c>
      <c r="D8129">
        <v>-123.361549583</v>
      </c>
      <c r="E8129">
        <v>-123.372645514</v>
      </c>
      <c r="F8129">
        <v>-123.396107824</v>
      </c>
      <c r="G8129">
        <v>-123.452600297</v>
      </c>
      <c r="H8129">
        <v>0</v>
      </c>
      <c r="I8129">
        <v>0.991943359375</v>
      </c>
      <c r="J8129">
        <v>-52.387924906999999</v>
      </c>
      <c r="K8129">
        <v>-169.99210436000001</v>
      </c>
      <c r="L8129">
        <v>-207.77077332299999</v>
      </c>
      <c r="M8129">
        <v>-179.14933506599999</v>
      </c>
      <c r="N8129">
        <v>-234.60113472899999</v>
      </c>
      <c r="O8129">
        <v>-234.604126436</v>
      </c>
    </row>
    <row r="8130" spans="1:15" x14ac:dyDescent="0.2">
      <c r="A8130">
        <v>0.99206542968800004</v>
      </c>
      <c r="B8130">
        <v>-123.36381564200001</v>
      </c>
      <c r="C8130">
        <v>-123.395248271</v>
      </c>
      <c r="D8130">
        <v>-123.402454245</v>
      </c>
      <c r="E8130">
        <v>-123.413552627</v>
      </c>
      <c r="F8130">
        <v>-123.437019265</v>
      </c>
      <c r="G8130">
        <v>-123.493520328</v>
      </c>
      <c r="H8130">
        <v>0</v>
      </c>
      <c r="I8130">
        <v>0.99206542968800004</v>
      </c>
      <c r="J8130">
        <v>-52.653454765399999</v>
      </c>
      <c r="K8130">
        <v>-163.63973930700001</v>
      </c>
      <c r="L8130">
        <v>-184.11643647599999</v>
      </c>
      <c r="M8130">
        <v>-182.71482684200001</v>
      </c>
      <c r="N8130">
        <v>-270.20069913700002</v>
      </c>
      <c r="O8130">
        <v>-270.19420132200003</v>
      </c>
    </row>
    <row r="8131" spans="1:15" x14ac:dyDescent="0.2">
      <c r="A8131">
        <v>0.9921875</v>
      </c>
      <c r="B8131">
        <v>-123.408695397</v>
      </c>
      <c r="C8131">
        <v>-123.440147963</v>
      </c>
      <c r="D8131">
        <v>-123.447357208</v>
      </c>
      <c r="E8131">
        <v>-123.45845803900001</v>
      </c>
      <c r="F8131">
        <v>-123.481929002</v>
      </c>
      <c r="G8131">
        <v>-123.538438641</v>
      </c>
      <c r="H8131">
        <v>0</v>
      </c>
      <c r="I8131">
        <v>0.9921875</v>
      </c>
      <c r="J8131">
        <v>-52.922341695900002</v>
      </c>
      <c r="K8131">
        <v>-170.32816576799999</v>
      </c>
      <c r="L8131">
        <v>-300</v>
      </c>
      <c r="M8131">
        <v>-300</v>
      </c>
      <c r="N8131">
        <v>-300</v>
      </c>
      <c r="O8131">
        <v>-300</v>
      </c>
    </row>
    <row r="8132" spans="1:15" x14ac:dyDescent="0.2">
      <c r="A8132">
        <v>0.99230957031199996</v>
      </c>
      <c r="B8132">
        <v>-123.457613712</v>
      </c>
      <c r="C8132">
        <v>-123.489086223</v>
      </c>
      <c r="D8132">
        <v>-123.49629873799999</v>
      </c>
      <c r="E8132">
        <v>-123.507402015</v>
      </c>
      <c r="F8132">
        <v>-123.530877299</v>
      </c>
      <c r="G8132">
        <v>-123.58739550200001</v>
      </c>
      <c r="H8132">
        <v>0</v>
      </c>
      <c r="I8132">
        <v>0.99230957031199996</v>
      </c>
      <c r="J8132">
        <v>-53.1949349044</v>
      </c>
      <c r="K8132">
        <v>-124.168444811</v>
      </c>
      <c r="L8132">
        <v>-182.674260137</v>
      </c>
      <c r="M8132">
        <v>-181.62940626</v>
      </c>
      <c r="N8132">
        <v>-269.11219725000001</v>
      </c>
      <c r="O8132">
        <v>-269.11000209000002</v>
      </c>
    </row>
    <row r="8133" spans="1:15" x14ac:dyDescent="0.2">
      <c r="A8133">
        <v>0.992431640625</v>
      </c>
      <c r="B8133">
        <v>-123.510614815</v>
      </c>
      <c r="C8133">
        <v>-123.542107276</v>
      </c>
      <c r="D8133">
        <v>-123.549323061</v>
      </c>
      <c r="E8133">
        <v>-123.56042878300001</v>
      </c>
      <c r="F8133">
        <v>-123.583908382</v>
      </c>
      <c r="G8133">
        <v>-123.640435137</v>
      </c>
      <c r="H8133">
        <v>0</v>
      </c>
      <c r="I8133">
        <v>0.992431640625</v>
      </c>
      <c r="J8133">
        <v>-53.471825918999997</v>
      </c>
      <c r="K8133">
        <v>-103.85759652</v>
      </c>
      <c r="L8133">
        <v>-204.881533077</v>
      </c>
      <c r="M8133">
        <v>-176.97796394299999</v>
      </c>
      <c r="N8133">
        <v>-232.42969762999999</v>
      </c>
      <c r="O8133">
        <v>-232.432734993</v>
      </c>
    </row>
    <row r="8134" spans="1:15" x14ac:dyDescent="0.2">
      <c r="A8134">
        <v>0.99255371093800004</v>
      </c>
      <c r="B8134">
        <v>-123.567747059</v>
      </c>
      <c r="C8134">
        <v>-123.599259476</v>
      </c>
      <c r="D8134">
        <v>-123.60647853099999</v>
      </c>
      <c r="E8134">
        <v>-123.61758669699999</v>
      </c>
      <c r="F8134">
        <v>-123.641070606</v>
      </c>
      <c r="G8134">
        <v>-123.697605899</v>
      </c>
      <c r="H8134">
        <v>0</v>
      </c>
      <c r="I8134">
        <v>0.99255371093800004</v>
      </c>
      <c r="J8134">
        <v>-53.753645929900003</v>
      </c>
      <c r="K8134">
        <v>-90.183529170699998</v>
      </c>
      <c r="L8134">
        <v>-177.12214125700001</v>
      </c>
      <c r="M8134">
        <v>-176.009160036</v>
      </c>
      <c r="N8134">
        <v>-210.73663917499999</v>
      </c>
      <c r="O8134">
        <v>-210.734343779</v>
      </c>
    </row>
    <row r="8135" spans="1:15" x14ac:dyDescent="0.2">
      <c r="A8135">
        <v>0.99267578125</v>
      </c>
      <c r="B8135">
        <v>-123.629063113</v>
      </c>
      <c r="C8135">
        <v>-123.660595493</v>
      </c>
      <c r="D8135">
        <v>-123.667817818</v>
      </c>
      <c r="E8135">
        <v>-123.678928425</v>
      </c>
      <c r="F8135">
        <v>-123.702416641</v>
      </c>
      <c r="G8135">
        <v>-123.75896045899999</v>
      </c>
      <c r="H8135">
        <v>0</v>
      </c>
      <c r="I8135">
        <v>0.99267578125</v>
      </c>
      <c r="J8135">
        <v>-54.040850193200001</v>
      </c>
      <c r="K8135">
        <v>-80.098564661799998</v>
      </c>
      <c r="L8135">
        <v>-173.97697278699999</v>
      </c>
      <c r="M8135">
        <v>-176.68253956800001</v>
      </c>
      <c r="N8135">
        <v>-195.17015263299999</v>
      </c>
      <c r="O8135">
        <v>-300</v>
      </c>
    </row>
    <row r="8136" spans="1:15" x14ac:dyDescent="0.2">
      <c r="A8136">
        <v>0.99279785156199996</v>
      </c>
      <c r="B8136">
        <v>-123.694620169</v>
      </c>
      <c r="C8136">
        <v>-123.726172519</v>
      </c>
      <c r="D8136">
        <v>-123.73339811300001</v>
      </c>
      <c r="E8136">
        <v>-123.74451115799999</v>
      </c>
      <c r="F8136">
        <v>-123.768003677</v>
      </c>
      <c r="G8136">
        <v>-123.824556008</v>
      </c>
      <c r="H8136">
        <v>0</v>
      </c>
      <c r="I8136">
        <v>0.99279785156199996</v>
      </c>
      <c r="J8136">
        <v>-54.333584612300001</v>
      </c>
      <c r="K8136">
        <v>-72.474144561800003</v>
      </c>
      <c r="L8136">
        <v>-170.746117277</v>
      </c>
      <c r="M8136">
        <v>-176.78965807500001</v>
      </c>
      <c r="N8136">
        <v>-182.954846664</v>
      </c>
      <c r="O8136">
        <v>-300</v>
      </c>
    </row>
    <row r="8137" spans="1:15" x14ac:dyDescent="0.2">
      <c r="A8137">
        <v>0.992919921875</v>
      </c>
      <c r="B8137">
        <v>-123.764480171</v>
      </c>
      <c r="C8137">
        <v>-123.796052495</v>
      </c>
      <c r="D8137">
        <v>-123.803281359</v>
      </c>
      <c r="E8137">
        <v>-123.814396841</v>
      </c>
      <c r="F8137">
        <v>-123.837893657</v>
      </c>
      <c r="G8137">
        <v>-123.894454489</v>
      </c>
      <c r="H8137">
        <v>0</v>
      </c>
      <c r="I8137">
        <v>0.992919921875</v>
      </c>
      <c r="J8137">
        <v>-54.631692525299997</v>
      </c>
      <c r="K8137">
        <v>-66.7353751797</v>
      </c>
      <c r="L8137">
        <v>-171.51342497600001</v>
      </c>
      <c r="M8137">
        <v>-174.47942620399999</v>
      </c>
      <c r="N8137">
        <v>-172.85894612499999</v>
      </c>
      <c r="O8137">
        <v>-284.37585823900002</v>
      </c>
    </row>
    <row r="8138" spans="1:15" x14ac:dyDescent="0.2">
      <c r="A8138">
        <v>0.99304199218800004</v>
      </c>
      <c r="B8138">
        <v>-123.838710064</v>
      </c>
      <c r="C8138">
        <v>-123.87030237</v>
      </c>
      <c r="D8138">
        <v>-123.877534502</v>
      </c>
      <c r="E8138">
        <v>-123.88865242</v>
      </c>
      <c r="F8138">
        <v>-123.912153528</v>
      </c>
      <c r="G8138">
        <v>-123.968722848</v>
      </c>
      <c r="H8138">
        <v>0</v>
      </c>
      <c r="I8138">
        <v>0.99304199218800004</v>
      </c>
      <c r="J8138">
        <v>-54.934857991199998</v>
      </c>
      <c r="K8138">
        <v>-62.531831527400001</v>
      </c>
      <c r="L8138">
        <v>-175.78214647999999</v>
      </c>
      <c r="M8138">
        <v>-171.07841148099999</v>
      </c>
      <c r="N8138">
        <v>-168.59648125300001</v>
      </c>
      <c r="O8138">
        <v>-288.29281313000001</v>
      </c>
    </row>
    <row r="8139" spans="1:15" x14ac:dyDescent="0.2">
      <c r="A8139">
        <v>0.9931640625</v>
      </c>
      <c r="B8139">
        <v>-123.917382077</v>
      </c>
      <c r="C8139">
        <v>-123.948994371</v>
      </c>
      <c r="D8139">
        <v>-123.956229772</v>
      </c>
      <c r="E8139">
        <v>-123.96735012400001</v>
      </c>
      <c r="F8139">
        <v>-123.99085552</v>
      </c>
      <c r="G8139">
        <v>-124.047433314</v>
      </c>
      <c r="H8139">
        <v>0</v>
      </c>
      <c r="I8139">
        <v>0.9931640625</v>
      </c>
      <c r="J8139">
        <v>-55.2428222924</v>
      </c>
      <c r="K8139">
        <v>-59.614593547299997</v>
      </c>
      <c r="L8139">
        <v>-179.23328317100001</v>
      </c>
      <c r="M8139">
        <v>-168.66761848100001</v>
      </c>
      <c r="N8139">
        <v>-274.05670479299999</v>
      </c>
      <c r="O8139">
        <v>-300</v>
      </c>
    </row>
    <row r="8140" spans="1:15" x14ac:dyDescent="0.2">
      <c r="A8140">
        <v>0.99328613281199996</v>
      </c>
      <c r="B8140">
        <v>-124.000574032</v>
      </c>
      <c r="C8140">
        <v>-124.032206319</v>
      </c>
      <c r="D8140">
        <v>-124.039444989</v>
      </c>
      <c r="E8140">
        <v>-124.05056777199999</v>
      </c>
      <c r="F8140">
        <v>-124.074077452</v>
      </c>
      <c r="G8140">
        <v>-124.130663708</v>
      </c>
      <c r="H8140">
        <v>0</v>
      </c>
      <c r="I8140">
        <v>0.99328613281199996</v>
      </c>
      <c r="J8140">
        <v>-55.5555785699</v>
      </c>
      <c r="K8140">
        <v>-57.774882331400001</v>
      </c>
      <c r="L8140">
        <v>-186.30330585999999</v>
      </c>
      <c r="M8140">
        <v>-168.26519778400001</v>
      </c>
      <c r="N8140">
        <v>-272.630377469</v>
      </c>
      <c r="O8140">
        <v>-290.294924815</v>
      </c>
    </row>
    <row r="8141" spans="1:15" x14ac:dyDescent="0.2">
      <c r="A8141">
        <v>0.993408203125</v>
      </c>
      <c r="B8141">
        <v>-124.088369677</v>
      </c>
      <c r="C8141">
        <v>-124.120021964</v>
      </c>
      <c r="D8141">
        <v>-124.127263902</v>
      </c>
      <c r="E8141">
        <v>-124.138389115</v>
      </c>
      <c r="F8141">
        <v>-124.16190307399999</v>
      </c>
      <c r="G8141">
        <v>-124.21849778000001</v>
      </c>
      <c r="H8141">
        <v>0</v>
      </c>
      <c r="I8141">
        <v>0.993408203125</v>
      </c>
      <c r="J8141">
        <v>-55.873459411399999</v>
      </c>
      <c r="K8141">
        <v>-56.806626290799997</v>
      </c>
      <c r="L8141">
        <v>-189.27285477800001</v>
      </c>
      <c r="M8141">
        <v>-170.62754730500001</v>
      </c>
      <c r="N8141">
        <v>-271.485142161</v>
      </c>
      <c r="O8141">
        <v>-291.068761026</v>
      </c>
    </row>
    <row r="8142" spans="1:15" x14ac:dyDescent="0.2">
      <c r="A8142">
        <v>0.99353027343800004</v>
      </c>
      <c r="B8142">
        <v>-124.18085906899999</v>
      </c>
      <c r="C8142">
        <v>-124.21253136199999</v>
      </c>
      <c r="D8142">
        <v>-124.219776568</v>
      </c>
      <c r="E8142">
        <v>-124.230904208</v>
      </c>
      <c r="F8142">
        <v>-124.25442244200001</v>
      </c>
      <c r="G8142">
        <v>-124.31102558400001</v>
      </c>
      <c r="H8142">
        <v>0</v>
      </c>
      <c r="I8142">
        <v>0.99353027343800004</v>
      </c>
      <c r="J8142">
        <v>-56.197079701</v>
      </c>
      <c r="K8142">
        <v>-56.486130354899998</v>
      </c>
      <c r="L8142">
        <v>-177.46350484800001</v>
      </c>
      <c r="M8142">
        <v>-177.05077206799999</v>
      </c>
      <c r="N8142">
        <v>-260.290528075</v>
      </c>
      <c r="O8142">
        <v>-300</v>
      </c>
    </row>
    <row r="8143" spans="1:15" x14ac:dyDescent="0.2">
      <c r="A8143">
        <v>0.99365234375</v>
      </c>
      <c r="B8143">
        <v>-124.278138978</v>
      </c>
      <c r="C8143">
        <v>-124.309831284</v>
      </c>
      <c r="D8143">
        <v>-124.31707975800001</v>
      </c>
      <c r="E8143">
        <v>-124.32820982299999</v>
      </c>
      <c r="F8143">
        <v>-124.35173232699999</v>
      </c>
      <c r="G8143">
        <v>-124.40834389299999</v>
      </c>
      <c r="H8143">
        <v>0</v>
      </c>
      <c r="I8143">
        <v>0.99365234375</v>
      </c>
      <c r="J8143">
        <v>-56.527161001000003</v>
      </c>
      <c r="K8143">
        <v>-56.5766810605</v>
      </c>
      <c r="L8143">
        <v>-195.801022502</v>
      </c>
      <c r="M8143">
        <v>-185.40915712500001</v>
      </c>
      <c r="N8143">
        <v>-244.436207104</v>
      </c>
      <c r="O8143">
        <v>-300</v>
      </c>
    </row>
    <row r="8144" spans="1:15" x14ac:dyDescent="0.2">
      <c r="A8144">
        <v>0.99377441406199996</v>
      </c>
      <c r="B8144">
        <v>-124.38031335399999</v>
      </c>
      <c r="C8144">
        <v>-124.412025679</v>
      </c>
      <c r="D8144">
        <v>-124.41927742</v>
      </c>
      <c r="E8144">
        <v>-124.43040990900001</v>
      </c>
      <c r="F8144">
        <v>-124.45393667800001</v>
      </c>
      <c r="G8144">
        <v>-124.510556655</v>
      </c>
      <c r="H8144">
        <v>0</v>
      </c>
      <c r="I8144">
        <v>0.99377441406199996</v>
      </c>
      <c r="J8144">
        <v>-56.864315581100001</v>
      </c>
      <c r="K8144">
        <v>-56.865139761499996</v>
      </c>
      <c r="L8144">
        <v>-177.01343687299999</v>
      </c>
      <c r="M8144">
        <v>-176.44053840000001</v>
      </c>
      <c r="N8144">
        <v>-267.38980474599998</v>
      </c>
      <c r="O8144">
        <v>-259.02672546700001</v>
      </c>
    </row>
    <row r="8145" spans="1:15" x14ac:dyDescent="0.2">
      <c r="A8145">
        <v>0.993896484375</v>
      </c>
      <c r="B8145">
        <v>-124.487493824</v>
      </c>
      <c r="C8145">
        <v>-124.51922617300001</v>
      </c>
      <c r="D8145">
        <v>-124.526481182</v>
      </c>
      <c r="E8145">
        <v>-124.53761609199999</v>
      </c>
      <c r="F8145">
        <v>-124.561147123</v>
      </c>
      <c r="G8145">
        <v>-124.617775498</v>
      </c>
      <c r="H8145">
        <v>0</v>
      </c>
      <c r="I8145">
        <v>0.993896484375</v>
      </c>
      <c r="J8145">
        <v>-57.208885164199998</v>
      </c>
      <c r="K8145">
        <v>-57.210976836999997</v>
      </c>
      <c r="L8145">
        <v>-168.188714248</v>
      </c>
      <c r="M8145">
        <v>-172.479056851</v>
      </c>
      <c r="N8145">
        <v>-247.566792521</v>
      </c>
      <c r="O8145">
        <v>-236.49442596899999</v>
      </c>
    </row>
    <row r="8146" spans="1:15" x14ac:dyDescent="0.2">
      <c r="A8146">
        <v>0.99401855468800004</v>
      </c>
      <c r="B8146">
        <v>-124.59980025500001</v>
      </c>
      <c r="C8146">
        <v>-124.63155263500001</v>
      </c>
      <c r="D8146">
        <v>-124.63881091</v>
      </c>
      <c r="E8146">
        <v>-124.64994824</v>
      </c>
      <c r="F8146">
        <v>-124.673483527</v>
      </c>
      <c r="G8146">
        <v>-124.73012028799999</v>
      </c>
      <c r="H8146">
        <v>0</v>
      </c>
      <c r="I8146">
        <v>0.99401855468800004</v>
      </c>
      <c r="J8146">
        <v>-57.5609048448</v>
      </c>
      <c r="K8146">
        <v>-57.561743596699998</v>
      </c>
      <c r="L8146">
        <v>-175.14509805099999</v>
      </c>
      <c r="M8146">
        <v>-191.88251984199999</v>
      </c>
      <c r="N8146">
        <v>-239.21729617299999</v>
      </c>
      <c r="O8146">
        <v>-241.53584562099999</v>
      </c>
    </row>
    <row r="8147" spans="1:15" x14ac:dyDescent="0.2">
      <c r="A8147">
        <v>0.994140625</v>
      </c>
      <c r="B8147">
        <v>-124.717361368</v>
      </c>
      <c r="C8147">
        <v>-124.749133786</v>
      </c>
      <c r="D8147">
        <v>-124.756395328</v>
      </c>
      <c r="E8147">
        <v>-124.767535076</v>
      </c>
      <c r="F8147">
        <v>-124.791074615</v>
      </c>
      <c r="G8147">
        <v>-124.847719748</v>
      </c>
      <c r="H8147">
        <v>0</v>
      </c>
      <c r="I8147">
        <v>0.994140625</v>
      </c>
      <c r="J8147">
        <v>-57.9202078394</v>
      </c>
      <c r="K8147">
        <v>-57.917582226100002</v>
      </c>
      <c r="L8147">
        <v>-169.397531695</v>
      </c>
      <c r="M8147">
        <v>-289.30461008200001</v>
      </c>
      <c r="N8147">
        <v>-300</v>
      </c>
      <c r="O8147">
        <v>-300</v>
      </c>
    </row>
    <row r="8148" spans="1:15" x14ac:dyDescent="0.2">
      <c r="A8148">
        <v>0.99426269531199996</v>
      </c>
      <c r="B8148">
        <v>-124.84031543499999</v>
      </c>
      <c r="C8148">
        <v>-124.872107896</v>
      </c>
      <c r="D8148">
        <v>-124.87937270499999</v>
      </c>
      <c r="E8148">
        <v>-124.890514868</v>
      </c>
      <c r="F8148">
        <v>-124.914058654</v>
      </c>
      <c r="G8148">
        <v>-124.970712147</v>
      </c>
      <c r="H8148">
        <v>0</v>
      </c>
      <c r="I8148">
        <v>0.99426269531199996</v>
      </c>
      <c r="J8148">
        <v>-58.286625561900003</v>
      </c>
      <c r="K8148">
        <v>-58.284871550699997</v>
      </c>
      <c r="L8148">
        <v>-176.14723464799999</v>
      </c>
      <c r="M8148">
        <v>-297.71938385599998</v>
      </c>
      <c r="N8148">
        <v>-239.24593070200001</v>
      </c>
      <c r="O8148">
        <v>-240.088339891</v>
      </c>
    </row>
    <row r="8149" spans="1:15" x14ac:dyDescent="0.2">
      <c r="A8149">
        <v>0.994384765625</v>
      </c>
      <c r="B8149">
        <v>-124.96881103</v>
      </c>
      <c r="C8149">
        <v>-125.000623541</v>
      </c>
      <c r="D8149">
        <v>-125.00789161599999</v>
      </c>
      <c r="E8149">
        <v>-125.01903619399999</v>
      </c>
      <c r="F8149">
        <v>-125.042584222</v>
      </c>
      <c r="G8149">
        <v>-125.099246063</v>
      </c>
      <c r="H8149">
        <v>0</v>
      </c>
      <c r="I8149">
        <v>0.994384765625</v>
      </c>
      <c r="J8149">
        <v>-58.660196142700002</v>
      </c>
      <c r="K8149">
        <v>-58.660355482699998</v>
      </c>
      <c r="L8149">
        <v>-178.279234057</v>
      </c>
      <c r="M8149">
        <v>-271.65884099700003</v>
      </c>
      <c r="N8149">
        <v>-247.91259662600001</v>
      </c>
      <c r="O8149">
        <v>-233.59808724000001</v>
      </c>
    </row>
    <row r="8150" spans="1:15" x14ac:dyDescent="0.2">
      <c r="A8150">
        <v>0.99450683593800004</v>
      </c>
      <c r="B8150">
        <v>-125.103007889</v>
      </c>
      <c r="C8150">
        <v>-125.13484045600001</v>
      </c>
      <c r="D8150">
        <v>-125.142111797</v>
      </c>
      <c r="E8150">
        <v>-125.15325878599999</v>
      </c>
      <c r="F8150">
        <v>-125.17681105299999</v>
      </c>
      <c r="G8150">
        <v>-125.233481228</v>
      </c>
      <c r="H8150">
        <v>0</v>
      </c>
      <c r="I8150">
        <v>0.99450683593800004</v>
      </c>
      <c r="J8150">
        <v>-59.041290913899999</v>
      </c>
      <c r="K8150">
        <v>-59.040718384800002</v>
      </c>
      <c r="L8150">
        <v>-194.53896052900001</v>
      </c>
      <c r="M8150">
        <v>-255.560877143</v>
      </c>
      <c r="N8150">
        <v>-268.68877655699998</v>
      </c>
      <c r="O8150">
        <v>-254.67921901299999</v>
      </c>
    </row>
    <row r="8151" spans="1:15" x14ac:dyDescent="0.2">
      <c r="A8151">
        <v>0.99462890625</v>
      </c>
      <c r="B8151">
        <v>-125.243077851</v>
      </c>
      <c r="C8151">
        <v>-125.27493047999999</v>
      </c>
      <c r="D8151">
        <v>-125.28220508699999</v>
      </c>
      <c r="E8151">
        <v>-125.293354486</v>
      </c>
      <c r="F8151">
        <v>-125.316910986</v>
      </c>
      <c r="G8151">
        <v>-125.373589482</v>
      </c>
      <c r="H8151">
        <v>0</v>
      </c>
      <c r="I8151">
        <v>0.99462890625</v>
      </c>
      <c r="J8151">
        <v>-59.430604482699998</v>
      </c>
      <c r="K8151">
        <v>-59.429255608699997</v>
      </c>
      <c r="L8151">
        <v>-181.57319023400001</v>
      </c>
      <c r="M8151">
        <v>-251.818534554</v>
      </c>
      <c r="N8151">
        <v>-247.79969889899999</v>
      </c>
      <c r="O8151">
        <v>-300</v>
      </c>
    </row>
    <row r="8152" spans="1:15" x14ac:dyDescent="0.2">
      <c r="A8152">
        <v>0.99475097656199996</v>
      </c>
      <c r="B8152">
        <v>-125.389205921</v>
      </c>
      <c r="C8152">
        <v>-125.42107861700001</v>
      </c>
      <c r="D8152">
        <v>-125.428356489</v>
      </c>
      <c r="E8152">
        <v>-125.439508296</v>
      </c>
      <c r="F8152">
        <v>-125.463069026</v>
      </c>
      <c r="G8152">
        <v>-125.51975582999999</v>
      </c>
      <c r="H8152">
        <v>0</v>
      </c>
      <c r="I8152">
        <v>0.99475097656199996</v>
      </c>
      <c r="J8152">
        <v>-59.829014061599999</v>
      </c>
      <c r="K8152">
        <v>-59.829751163200001</v>
      </c>
      <c r="L8152">
        <v>-178.18234159400001</v>
      </c>
      <c r="M8152">
        <v>-260.21566068700002</v>
      </c>
      <c r="N8152">
        <v>-267.62876057699998</v>
      </c>
      <c r="O8152">
        <v>-300</v>
      </c>
    </row>
    <row r="8153" spans="1:15" x14ac:dyDescent="0.2">
      <c r="A8153">
        <v>0.994873046875</v>
      </c>
      <c r="B8153">
        <v>-125.54159145</v>
      </c>
      <c r="C8153">
        <v>-125.573484221</v>
      </c>
      <c r="D8153">
        <v>-125.58076535799999</v>
      </c>
      <c r="E8153">
        <v>-125.59191957199999</v>
      </c>
      <c r="F8153">
        <v>-125.615484526</v>
      </c>
      <c r="G8153">
        <v>-125.672179626</v>
      </c>
      <c r="H8153">
        <v>0</v>
      </c>
      <c r="I8153">
        <v>0.994873046875</v>
      </c>
      <c r="J8153">
        <v>-60.237371022799998</v>
      </c>
      <c r="K8153">
        <v>-60.240604802999997</v>
      </c>
      <c r="L8153">
        <v>-204.801068039</v>
      </c>
      <c r="M8153">
        <v>-230.67819402500001</v>
      </c>
      <c r="N8153">
        <v>-286.31136520699999</v>
      </c>
      <c r="O8153">
        <v>-282.33957284600001</v>
      </c>
    </row>
    <row r="8154" spans="1:15" x14ac:dyDescent="0.2">
      <c r="A8154">
        <v>0.99499511718800004</v>
      </c>
      <c r="B8154">
        <v>-125.700449475</v>
      </c>
      <c r="C8154">
        <v>-125.732362326</v>
      </c>
      <c r="D8154">
        <v>-125.739646729</v>
      </c>
      <c r="E8154">
        <v>-125.750803346</v>
      </c>
      <c r="F8154">
        <v>-125.77437252</v>
      </c>
      <c r="G8154">
        <v>-125.831075903</v>
      </c>
      <c r="H8154">
        <v>0</v>
      </c>
      <c r="I8154">
        <v>0.99499511718800004</v>
      </c>
      <c r="J8154">
        <v>-60.656316861100002</v>
      </c>
      <c r="K8154">
        <v>-60.658714987800003</v>
      </c>
      <c r="L8154">
        <v>-195.41319609300001</v>
      </c>
      <c r="M8154">
        <v>-221.97425984899999</v>
      </c>
      <c r="N8154">
        <v>-300</v>
      </c>
      <c r="O8154">
        <v>-280.09105491899999</v>
      </c>
    </row>
    <row r="8155" spans="1:15" x14ac:dyDescent="0.2">
      <c r="A8155">
        <v>0.9951171875</v>
      </c>
      <c r="B8155">
        <v>-125.866012205</v>
      </c>
      <c r="C8155">
        <v>-125.89794514499999</v>
      </c>
      <c r="D8155">
        <v>-125.905232811</v>
      </c>
      <c r="E8155">
        <v>-125.916391831</v>
      </c>
      <c r="F8155">
        <v>-125.93996522</v>
      </c>
      <c r="G8155">
        <v>-125.996676873</v>
      </c>
      <c r="H8155">
        <v>0</v>
      </c>
      <c r="I8155">
        <v>0.9951171875</v>
      </c>
      <c r="J8155">
        <v>-61.086204610199999</v>
      </c>
      <c r="K8155">
        <v>-61.085509886499999</v>
      </c>
      <c r="L8155">
        <v>-188.80965289599999</v>
      </c>
      <c r="M8155">
        <v>-208.348120338</v>
      </c>
      <c r="N8155">
        <v>-300</v>
      </c>
      <c r="O8155">
        <v>-300</v>
      </c>
    </row>
    <row r="8156" spans="1:15" x14ac:dyDescent="0.2">
      <c r="A8156">
        <v>0.99523925781199996</v>
      </c>
      <c r="B8156">
        <v>-126.038530721</v>
      </c>
      <c r="C8156">
        <v>-126.070483753</v>
      </c>
      <c r="D8156">
        <v>-126.077774686</v>
      </c>
      <c r="E8156">
        <v>-126.088936104</v>
      </c>
      <c r="F8156">
        <v>-126.11251370399999</v>
      </c>
      <c r="G8156">
        <v>-126.169233615</v>
      </c>
      <c r="H8156">
        <v>0</v>
      </c>
      <c r="I8156">
        <v>0.99523925781199996</v>
      </c>
      <c r="J8156">
        <v>-61.5271607858</v>
      </c>
      <c r="K8156">
        <v>-61.525163626800001</v>
      </c>
      <c r="L8156">
        <v>-178.79630737900001</v>
      </c>
      <c r="M8156">
        <v>-202.901843098</v>
      </c>
      <c r="N8156">
        <v>-199.883656153</v>
      </c>
      <c r="O8156">
        <v>-275.10403154099998</v>
      </c>
    </row>
    <row r="8157" spans="1:15" x14ac:dyDescent="0.2">
      <c r="A8157">
        <v>0.995361328125</v>
      </c>
      <c r="B8157">
        <v>-126.218276876</v>
      </c>
      <c r="C8157">
        <v>-126.25025000799999</v>
      </c>
      <c r="D8157">
        <v>-126.257544204</v>
      </c>
      <c r="E8157">
        <v>-126.26870802099999</v>
      </c>
      <c r="F8157">
        <v>-126.292289827</v>
      </c>
      <c r="G8157">
        <v>-126.34901798200001</v>
      </c>
      <c r="H8157">
        <v>0</v>
      </c>
      <c r="I8157">
        <v>0.995361328125</v>
      </c>
      <c r="J8157">
        <v>-61.979262211799998</v>
      </c>
      <c r="K8157">
        <v>-61.978522856600001</v>
      </c>
      <c r="L8157">
        <v>-182.94448764200001</v>
      </c>
      <c r="M8157">
        <v>-226.66850502200001</v>
      </c>
      <c r="N8157">
        <v>-209.38696374700001</v>
      </c>
      <c r="O8157">
        <v>-269.68719858700001</v>
      </c>
    </row>
    <row r="8158" spans="1:15" x14ac:dyDescent="0.2">
      <c r="A8158">
        <v>0.99548339843800004</v>
      </c>
      <c r="B8158">
        <v>-126.405545467</v>
      </c>
      <c r="C8158">
        <v>-126.437538704</v>
      </c>
      <c r="D8158">
        <v>-126.44483616399999</v>
      </c>
      <c r="E8158">
        <v>-126.45600237799999</v>
      </c>
      <c r="F8158">
        <v>-126.479588385</v>
      </c>
      <c r="G8158">
        <v>-126.536324771</v>
      </c>
      <c r="H8158">
        <v>0</v>
      </c>
      <c r="I8158">
        <v>0.99548339843800004</v>
      </c>
      <c r="J8158">
        <v>-62.442752544900003</v>
      </c>
      <c r="K8158">
        <v>-62.442762160699999</v>
      </c>
      <c r="L8158">
        <v>-177.06696761000001</v>
      </c>
      <c r="M8158">
        <v>-216.59832612</v>
      </c>
      <c r="N8158">
        <v>-193.30503133299999</v>
      </c>
      <c r="O8158">
        <v>-294.52991059200002</v>
      </c>
    </row>
    <row r="8159" spans="1:15" x14ac:dyDescent="0.2">
      <c r="A8159">
        <v>0.99560546875</v>
      </c>
      <c r="B8159">
        <v>-126.6006567</v>
      </c>
      <c r="C8159">
        <v>-126.632670049</v>
      </c>
      <c r="D8159">
        <v>-126.639970772</v>
      </c>
      <c r="E8159">
        <v>-126.65113938</v>
      </c>
      <c r="F8159">
        <v>-126.674729584</v>
      </c>
      <c r="G8159">
        <v>-126.731474189</v>
      </c>
      <c r="H8159">
        <v>0</v>
      </c>
      <c r="I8159">
        <v>0.99560546875</v>
      </c>
      <c r="J8159">
        <v>-62.918206243699998</v>
      </c>
      <c r="K8159">
        <v>-62.917019313099999</v>
      </c>
      <c r="L8159">
        <v>-185.66004511899999</v>
      </c>
      <c r="M8159">
        <v>-203.24990012500001</v>
      </c>
      <c r="N8159">
        <v>-189.10021786799999</v>
      </c>
      <c r="O8159">
        <v>-294.85984284400001</v>
      </c>
    </row>
    <row r="8160" spans="1:15" x14ac:dyDescent="0.2">
      <c r="A8160">
        <v>0.99572753906199996</v>
      </c>
      <c r="B8160">
        <v>-126.803959003</v>
      </c>
      <c r="C8160">
        <v>-126.835992469</v>
      </c>
      <c r="D8160">
        <v>-126.843296456</v>
      </c>
      <c r="E8160">
        <v>-126.85446745599999</v>
      </c>
      <c r="F8160">
        <v>-126.87806185300001</v>
      </c>
      <c r="G8160">
        <v>-126.934814663</v>
      </c>
      <c r="H8160">
        <v>0</v>
      </c>
      <c r="I8160">
        <v>0.99572753906199996</v>
      </c>
      <c r="J8160">
        <v>-63.4065708758</v>
      </c>
      <c r="K8160">
        <v>-63.404799986500002</v>
      </c>
      <c r="L8160">
        <v>-188.21021477799999</v>
      </c>
      <c r="M8160">
        <v>-192.39598050500001</v>
      </c>
      <c r="N8160">
        <v>-192.68750179599999</v>
      </c>
      <c r="O8160">
        <v>-191.437341245</v>
      </c>
    </row>
    <row r="8161" spans="1:15" x14ac:dyDescent="0.2">
      <c r="A8161">
        <v>0.995849609375</v>
      </c>
      <c r="B8161">
        <v>-127.01583225</v>
      </c>
      <c r="C8161">
        <v>-127.047885841</v>
      </c>
      <c r="D8161">
        <v>-127.05519309</v>
      </c>
      <c r="E8161">
        <v>-127.066366481</v>
      </c>
      <c r="F8161">
        <v>-127.089965065</v>
      </c>
      <c r="G8161">
        <v>-127.146726069</v>
      </c>
      <c r="H8161">
        <v>0</v>
      </c>
      <c r="I8161">
        <v>0.995849609375</v>
      </c>
      <c r="J8161">
        <v>-63.909072197</v>
      </c>
      <c r="K8161">
        <v>-63.9094601961</v>
      </c>
      <c r="L8161">
        <v>-188.91651122299999</v>
      </c>
      <c r="M8161">
        <v>-191.85018553200001</v>
      </c>
      <c r="N8161">
        <v>-193.42041603199999</v>
      </c>
      <c r="O8161">
        <v>-211.56397096500001</v>
      </c>
    </row>
    <row r="8162" spans="1:15" x14ac:dyDescent="0.2">
      <c r="A8162">
        <v>0.99597167968800004</v>
      </c>
      <c r="B8162">
        <v>-127.236691471</v>
      </c>
      <c r="C8162">
        <v>-127.268765192</v>
      </c>
      <c r="D8162">
        <v>-127.27607570399999</v>
      </c>
      <c r="E8162">
        <v>-127.28725148300001</v>
      </c>
      <c r="F8162">
        <v>-127.31085425099999</v>
      </c>
      <c r="G8162">
        <v>-127.367623435</v>
      </c>
      <c r="H8162">
        <v>0</v>
      </c>
      <c r="I8162">
        <v>0.99597167968800004</v>
      </c>
      <c r="J8162">
        <v>-64.427026741000006</v>
      </c>
      <c r="K8162">
        <v>-64.430127517599999</v>
      </c>
      <c r="L8162">
        <v>-182.034406647</v>
      </c>
      <c r="M8162">
        <v>-219.825642673</v>
      </c>
      <c r="N8162">
        <v>-191.79263906400001</v>
      </c>
      <c r="O8162">
        <v>-246.647572956</v>
      </c>
    </row>
    <row r="8163" spans="1:15" x14ac:dyDescent="0.2">
      <c r="A8163">
        <v>0.99609375</v>
      </c>
      <c r="B8163">
        <v>-127.466991131</v>
      </c>
      <c r="C8163">
        <v>-127.49908498800001</v>
      </c>
      <c r="D8163">
        <v>-127.50639876300001</v>
      </c>
      <c r="E8163">
        <v>-127.517576929</v>
      </c>
      <c r="F8163">
        <v>-127.541183875</v>
      </c>
      <c r="G8163">
        <v>-127.597961226</v>
      </c>
      <c r="H8163">
        <v>0</v>
      </c>
      <c r="I8163">
        <v>0.99609375</v>
      </c>
      <c r="J8163">
        <v>-64.961647043300005</v>
      </c>
      <c r="K8163">
        <v>-64.964485282400005</v>
      </c>
      <c r="L8163">
        <v>-182.37037911199999</v>
      </c>
      <c r="M8163">
        <v>-300</v>
      </c>
      <c r="N8163">
        <v>-300</v>
      </c>
      <c r="O8163">
        <v>-300</v>
      </c>
    </row>
    <row r="8164" spans="1:15" x14ac:dyDescent="0.2">
      <c r="A8164">
        <v>0.99621582031199996</v>
      </c>
      <c r="B8164">
        <v>-127.707230088</v>
      </c>
      <c r="C8164">
        <v>-127.739344089</v>
      </c>
      <c r="D8164">
        <v>-127.74666112600001</v>
      </c>
      <c r="E8164">
        <v>-127.757841676</v>
      </c>
      <c r="F8164">
        <v>-127.781452796</v>
      </c>
      <c r="G8164">
        <v>-127.838238301</v>
      </c>
      <c r="H8164">
        <v>0</v>
      </c>
      <c r="I8164">
        <v>0.99621582031199996</v>
      </c>
      <c r="J8164">
        <v>-65.513927723400002</v>
      </c>
      <c r="K8164">
        <v>-65.513912273399995</v>
      </c>
      <c r="L8164">
        <v>-115.89973141199999</v>
      </c>
      <c r="M8164">
        <v>-216.93502183300001</v>
      </c>
      <c r="N8164">
        <v>-189.62066110800001</v>
      </c>
      <c r="O8164">
        <v>-244.47557743600001</v>
      </c>
    </row>
    <row r="8165" spans="1:15" x14ac:dyDescent="0.2">
      <c r="A8165">
        <v>0.996337890625</v>
      </c>
      <c r="B8165">
        <v>-127.95795737500001</v>
      </c>
      <c r="C8165">
        <v>-127.99009152399999</v>
      </c>
      <c r="D8165">
        <v>-127.997411824</v>
      </c>
      <c r="E8165">
        <v>-128.00859475600001</v>
      </c>
      <c r="F8165">
        <v>-128.032210045</v>
      </c>
      <c r="G8165">
        <v>-128.08900369099999</v>
      </c>
      <c r="H8165">
        <v>0</v>
      </c>
      <c r="I8165">
        <v>0.996337890625</v>
      </c>
      <c r="J8165">
        <v>-66.084665831199999</v>
      </c>
      <c r="K8165">
        <v>-66.082881101500007</v>
      </c>
      <c r="L8165">
        <v>-92.140629657999995</v>
      </c>
      <c r="M8165">
        <v>-186.029587182</v>
      </c>
      <c r="N8165">
        <v>-189.07220710799999</v>
      </c>
      <c r="O8165">
        <v>-207.21576318300001</v>
      </c>
    </row>
    <row r="8166" spans="1:15" x14ac:dyDescent="0.2">
      <c r="A8166">
        <v>0.99645996093800004</v>
      </c>
      <c r="B8166">
        <v>-128.21977895000001</v>
      </c>
      <c r="C8166">
        <v>-128.25193325399999</v>
      </c>
      <c r="D8166">
        <v>-128.259256816</v>
      </c>
      <c r="E8166">
        <v>-128.270442129</v>
      </c>
      <c r="F8166">
        <v>-128.29406158200001</v>
      </c>
      <c r="G8166">
        <v>-128.35086335700001</v>
      </c>
      <c r="H8166">
        <v>0</v>
      </c>
      <c r="I8166">
        <v>0.99645996093800004</v>
      </c>
      <c r="J8166">
        <v>-66.674611583300006</v>
      </c>
      <c r="K8166">
        <v>-66.673669767600003</v>
      </c>
      <c r="L8166">
        <v>-78.777377139199999</v>
      </c>
      <c r="M8166">
        <v>-183.56507486699999</v>
      </c>
      <c r="N8166">
        <v>-186.15450433399999</v>
      </c>
      <c r="O8166">
        <v>-184.904344442</v>
      </c>
    </row>
    <row r="8167" spans="1:15" x14ac:dyDescent="0.2">
      <c r="A8167">
        <v>0.99658203125</v>
      </c>
      <c r="B8167">
        <v>-128.49336564800001</v>
      </c>
      <c r="C8167">
        <v>-128.52554011300001</v>
      </c>
      <c r="D8167">
        <v>-128.53286693699999</v>
      </c>
      <c r="E8167">
        <v>-128.544054628</v>
      </c>
      <c r="F8167">
        <v>-128.567678242</v>
      </c>
      <c r="G8167">
        <v>-128.62448813200001</v>
      </c>
      <c r="H8167">
        <v>0</v>
      </c>
      <c r="I8167">
        <v>0.99658203125</v>
      </c>
      <c r="J8167">
        <v>-67.284690388000001</v>
      </c>
      <c r="K8167">
        <v>-67.284747643299994</v>
      </c>
      <c r="L8167">
        <v>-71.656537867599994</v>
      </c>
      <c r="M8167">
        <v>-191.28389754200001</v>
      </c>
      <c r="N8167">
        <v>-180.36946854199999</v>
      </c>
      <c r="O8167">
        <v>-286.08795894500003</v>
      </c>
    </row>
    <row r="8168" spans="1:15" x14ac:dyDescent="0.2">
      <c r="A8168">
        <v>0.99670410156199996</v>
      </c>
      <c r="B8168">
        <v>-128.77946256999999</v>
      </c>
      <c r="C8168">
        <v>-128.81165720199999</v>
      </c>
      <c r="D8168">
        <v>-128.818987287</v>
      </c>
      <c r="E8168">
        <v>-128.830177354</v>
      </c>
      <c r="F8168">
        <v>-128.85380512500001</v>
      </c>
      <c r="G8168">
        <v>-128.910623117</v>
      </c>
      <c r="H8168">
        <v>0</v>
      </c>
      <c r="I8168">
        <v>0.99670410156199996</v>
      </c>
      <c r="J8168">
        <v>-67.916207428199996</v>
      </c>
      <c r="K8168">
        <v>-67.915334640599994</v>
      </c>
      <c r="L8168">
        <v>-68.848517167799997</v>
      </c>
      <c r="M8168">
        <v>-201.32238346099999</v>
      </c>
      <c r="N8168">
        <v>-182.35900512800001</v>
      </c>
      <c r="O8168">
        <v>-283.52504006100003</v>
      </c>
    </row>
    <row r="8169" spans="1:15" x14ac:dyDescent="0.2">
      <c r="A8169">
        <v>0.996826171875</v>
      </c>
      <c r="B8169">
        <v>-129.078900248</v>
      </c>
      <c r="C8169">
        <v>-129.11111505400001</v>
      </c>
      <c r="D8169">
        <v>-129.11844839899999</v>
      </c>
      <c r="E8169">
        <v>-129.12964084199999</v>
      </c>
      <c r="F8169">
        <v>-129.15327276299999</v>
      </c>
      <c r="G8169">
        <v>-129.21009884399999</v>
      </c>
      <c r="H8169">
        <v>0</v>
      </c>
      <c r="I8169">
        <v>0.996826171875</v>
      </c>
      <c r="J8169">
        <v>-68.570955060800003</v>
      </c>
      <c r="K8169">
        <v>-68.568987874399994</v>
      </c>
      <c r="L8169">
        <v>-68.618521751000003</v>
      </c>
      <c r="M8169">
        <v>-207.84944054900001</v>
      </c>
      <c r="N8169">
        <v>-196.20335541399999</v>
      </c>
      <c r="O8169">
        <v>-256.50463513599999</v>
      </c>
    </row>
    <row r="8170" spans="1:15" x14ac:dyDescent="0.2">
      <c r="A8170">
        <v>0.99694824218800004</v>
      </c>
      <c r="B8170">
        <v>-129.39260800900001</v>
      </c>
      <c r="C8170">
        <v>-129.42484299399999</v>
      </c>
      <c r="D8170">
        <v>-129.43217960000001</v>
      </c>
      <c r="E8170">
        <v>-129.44337441499999</v>
      </c>
      <c r="F8170">
        <v>-129.46701048200001</v>
      </c>
      <c r="G8170">
        <v>-129.52384464100001</v>
      </c>
      <c r="H8170">
        <v>0</v>
      </c>
      <c r="I8170">
        <v>0.99694824218800004</v>
      </c>
      <c r="J8170">
        <v>-69.251187374899999</v>
      </c>
      <c r="K8170">
        <v>-69.250665444299997</v>
      </c>
      <c r="L8170">
        <v>-69.252769907000001</v>
      </c>
      <c r="M8170">
        <v>-180.236030884</v>
      </c>
      <c r="N8170">
        <v>-184.43510301399999</v>
      </c>
      <c r="O8170">
        <v>-259.653880292</v>
      </c>
    </row>
    <row r="8171" spans="1:15" x14ac:dyDescent="0.2">
      <c r="A8171">
        <v>0.9970703125</v>
      </c>
      <c r="B8171">
        <v>-129.721630057</v>
      </c>
      <c r="C8171">
        <v>-129.75388523000001</v>
      </c>
      <c r="D8171">
        <v>-129.76122509699999</v>
      </c>
      <c r="E8171">
        <v>-129.772422283</v>
      </c>
      <c r="F8171">
        <v>-129.79606249099999</v>
      </c>
      <c r="G8171">
        <v>-129.852904714</v>
      </c>
      <c r="H8171">
        <v>0</v>
      </c>
      <c r="I8171">
        <v>0.9970703125</v>
      </c>
      <c r="J8171">
        <v>-69.959486247399994</v>
      </c>
      <c r="K8171">
        <v>-69.961943286899995</v>
      </c>
      <c r="L8171">
        <v>-69.959329773700006</v>
      </c>
      <c r="M8171">
        <v>-181.44378165000001</v>
      </c>
      <c r="N8171">
        <v>-300</v>
      </c>
      <c r="O8171">
        <v>-300</v>
      </c>
    </row>
    <row r="8172" spans="1:15" x14ac:dyDescent="0.2">
      <c r="A8172">
        <v>0.99719238281199996</v>
      </c>
      <c r="B8172">
        <v>-130.06714500199999</v>
      </c>
      <c r="C8172">
        <v>-130.099420366</v>
      </c>
      <c r="D8172">
        <v>-130.10676349299999</v>
      </c>
      <c r="E8172">
        <v>-130.11796304800001</v>
      </c>
      <c r="F8172">
        <v>-130.141607394</v>
      </c>
      <c r="G8172">
        <v>-130.19845766700001</v>
      </c>
      <c r="H8172">
        <v>0</v>
      </c>
      <c r="I8172">
        <v>0.99719238281199996</v>
      </c>
      <c r="J8172">
        <v>-70.698592728099996</v>
      </c>
      <c r="K8172">
        <v>-70.701888517699999</v>
      </c>
      <c r="L8172">
        <v>-70.702059326599993</v>
      </c>
      <c r="M8172">
        <v>-190.32448407300001</v>
      </c>
      <c r="N8172">
        <v>-283.713632061</v>
      </c>
      <c r="O8172">
        <v>-260.01280012900003</v>
      </c>
    </row>
    <row r="8173" spans="1:15" x14ac:dyDescent="0.2">
      <c r="A8173">
        <v>0.997314453125</v>
      </c>
      <c r="B8173">
        <v>-130.43048970199999</v>
      </c>
      <c r="C8173">
        <v>-130.46278526500001</v>
      </c>
      <c r="D8173">
        <v>-130.47013165300001</v>
      </c>
      <c r="E8173">
        <v>-130.481333573</v>
      </c>
      <c r="F8173">
        <v>-130.504982052</v>
      </c>
      <c r="G8173">
        <v>-130.561840362</v>
      </c>
      <c r="H8173">
        <v>0</v>
      </c>
      <c r="I8173">
        <v>0.997314453125</v>
      </c>
      <c r="J8173">
        <v>-71.471295233600003</v>
      </c>
      <c r="K8173">
        <v>-71.472255545799996</v>
      </c>
      <c r="L8173">
        <v>-71.470917436099995</v>
      </c>
      <c r="M8173">
        <v>-193.617536132</v>
      </c>
      <c r="N8173">
        <v>-263.85806258999997</v>
      </c>
      <c r="O8173">
        <v>-259.87666292900002</v>
      </c>
    </row>
    <row r="8174" spans="1:15" x14ac:dyDescent="0.2">
      <c r="A8174">
        <v>0.99743652343800004</v>
      </c>
      <c r="B8174">
        <v>-130.81318869</v>
      </c>
      <c r="C8174">
        <v>-130.84550445900001</v>
      </c>
      <c r="D8174">
        <v>-130.85285410500001</v>
      </c>
      <c r="E8174">
        <v>-130.86405839099999</v>
      </c>
      <c r="F8174">
        <v>-130.887710997</v>
      </c>
      <c r="G8174">
        <v>-130.94457733300001</v>
      </c>
      <c r="H8174">
        <v>0</v>
      </c>
      <c r="I8174">
        <v>0.99743652343800004</v>
      </c>
      <c r="J8174">
        <v>-72.2804450669</v>
      </c>
      <c r="K8174">
        <v>-72.278982536399994</v>
      </c>
      <c r="L8174">
        <v>-72.282226277199996</v>
      </c>
      <c r="M8174">
        <v>-216.844626836</v>
      </c>
      <c r="N8174">
        <v>-242.73005114399999</v>
      </c>
      <c r="O8174">
        <v>-298.25249729799998</v>
      </c>
    </row>
    <row r="8175" spans="1:15" x14ac:dyDescent="0.2">
      <c r="A8175">
        <v>0.99755859375</v>
      </c>
      <c r="B8175">
        <v>-131.21699076799999</v>
      </c>
      <c r="C8175">
        <v>-131.249326747</v>
      </c>
      <c r="D8175">
        <v>-131.256679652</v>
      </c>
      <c r="E8175">
        <v>-131.26788629999999</v>
      </c>
      <c r="F8175">
        <v>-131.291543031</v>
      </c>
      <c r="G8175">
        <v>-131.34841737799999</v>
      </c>
      <c r="H8175">
        <v>0</v>
      </c>
      <c r="I8175">
        <v>0.99755859375</v>
      </c>
      <c r="J8175">
        <v>-73.129120261200001</v>
      </c>
      <c r="K8175">
        <v>-73.127778339900004</v>
      </c>
      <c r="L8175">
        <v>-73.127092714599996</v>
      </c>
      <c r="M8175">
        <v>-200.85257085399999</v>
      </c>
      <c r="N8175">
        <v>-220.408283818</v>
      </c>
      <c r="O8175">
        <v>-300</v>
      </c>
    </row>
    <row r="8176" spans="1:15" x14ac:dyDescent="0.2">
      <c r="A8176">
        <v>0.99768066406199996</v>
      </c>
      <c r="B8176">
        <v>-131.643914997</v>
      </c>
      <c r="C8176">
        <v>-131.67627119299999</v>
      </c>
      <c r="D8176">
        <v>-131.68362735900001</v>
      </c>
      <c r="E8176">
        <v>-131.69483636699999</v>
      </c>
      <c r="F8176">
        <v>-131.71849721500001</v>
      </c>
      <c r="G8176">
        <v>-131.77537956099999</v>
      </c>
      <c r="H8176">
        <v>0</v>
      </c>
      <c r="I8176">
        <v>0.99768066406199996</v>
      </c>
      <c r="J8176">
        <v>-74.020902478500005</v>
      </c>
      <c r="K8176">
        <v>-74.020799927400006</v>
      </c>
      <c r="L8176">
        <v>-74.020068822799999</v>
      </c>
      <c r="M8176">
        <v>-194.98689562000001</v>
      </c>
      <c r="N8176">
        <v>-238.733230249</v>
      </c>
      <c r="O8176">
        <v>-224.72491482699999</v>
      </c>
    </row>
    <row r="8177" spans="1:15" x14ac:dyDescent="0.2">
      <c r="A8177">
        <v>0.997802734375</v>
      </c>
      <c r="B8177">
        <v>-132.096309142</v>
      </c>
      <c r="C8177">
        <v>-132.12868556199999</v>
      </c>
      <c r="D8177">
        <v>-132.136044986</v>
      </c>
      <c r="E8177">
        <v>-132.14725635299999</v>
      </c>
      <c r="F8177">
        <v>-132.170921316</v>
      </c>
      <c r="G8177">
        <v>-132.227811648</v>
      </c>
      <c r="H8177">
        <v>0</v>
      </c>
      <c r="I8177">
        <v>0.997802734375</v>
      </c>
      <c r="J8177">
        <v>-74.960193198599995</v>
      </c>
      <c r="K8177">
        <v>-74.959709720500001</v>
      </c>
      <c r="L8177">
        <v>-74.958530283399995</v>
      </c>
      <c r="M8177">
        <v>-197.70207966699999</v>
      </c>
      <c r="N8177">
        <v>-215.31670297599999</v>
      </c>
      <c r="O8177">
        <v>-201.002071884</v>
      </c>
    </row>
    <row r="8178" spans="1:15" x14ac:dyDescent="0.2">
      <c r="A8178">
        <v>0.99792480468800004</v>
      </c>
      <c r="B8178">
        <v>-132.57692483700001</v>
      </c>
      <c r="C8178">
        <v>-132.609321486</v>
      </c>
      <c r="D8178">
        <v>-132.61668416800001</v>
      </c>
      <c r="E8178">
        <v>-132.62789789300001</v>
      </c>
      <c r="F8178">
        <v>-132.651566965</v>
      </c>
      <c r="G8178">
        <v>-132.70846527</v>
      </c>
      <c r="H8178">
        <v>0</v>
      </c>
      <c r="I8178">
        <v>0.99792480468800004</v>
      </c>
      <c r="J8178">
        <v>-75.952492120499997</v>
      </c>
      <c r="K8178">
        <v>-75.950543216699998</v>
      </c>
      <c r="L8178">
        <v>-75.950938102999999</v>
      </c>
      <c r="M8178">
        <v>-200.95828668600001</v>
      </c>
      <c r="N8178">
        <v>-203.91705628700001</v>
      </c>
      <c r="O8178">
        <v>-204.75942600900001</v>
      </c>
    </row>
    <row r="8179" spans="1:15" x14ac:dyDescent="0.2">
      <c r="A8179">
        <v>0.998046875</v>
      </c>
      <c r="B8179">
        <v>-133.08901556399999</v>
      </c>
      <c r="C8179">
        <v>-133.12143244800001</v>
      </c>
      <c r="D8179">
        <v>-133.128798389</v>
      </c>
      <c r="E8179">
        <v>-133.140014468</v>
      </c>
      <c r="F8179">
        <v>-133.16368764399999</v>
      </c>
      <c r="G8179">
        <v>-133.22059390999999</v>
      </c>
      <c r="H8179">
        <v>0</v>
      </c>
      <c r="I8179">
        <v>0.998046875</v>
      </c>
      <c r="J8179">
        <v>-77.004595636000005</v>
      </c>
      <c r="K8179">
        <v>-77.003087394800005</v>
      </c>
      <c r="L8179">
        <v>-77.005932097100001</v>
      </c>
      <c r="M8179">
        <v>-194.411991648</v>
      </c>
      <c r="N8179">
        <v>-300</v>
      </c>
      <c r="O8179">
        <v>-300</v>
      </c>
    </row>
    <row r="8180" spans="1:15" x14ac:dyDescent="0.2">
      <c r="A8180">
        <v>0.99816894531199996</v>
      </c>
      <c r="B8180">
        <v>-133.63646629199999</v>
      </c>
      <c r="C8180">
        <v>-133.668903419</v>
      </c>
      <c r="D8180">
        <v>-133.676272617</v>
      </c>
      <c r="E8180">
        <v>-133.68749104899999</v>
      </c>
      <c r="F8180">
        <v>-133.711168327</v>
      </c>
      <c r="G8180">
        <v>-133.76808253799999</v>
      </c>
      <c r="H8180">
        <v>0</v>
      </c>
      <c r="I8180">
        <v>0.99816894531199996</v>
      </c>
      <c r="J8180">
        <v>-78.124733448100002</v>
      </c>
      <c r="K8180">
        <v>-78.1260773116</v>
      </c>
      <c r="L8180">
        <v>-78.1242988013</v>
      </c>
      <c r="M8180">
        <v>-104.18214265500001</v>
      </c>
      <c r="N8180">
        <v>-198.09231372299999</v>
      </c>
      <c r="O8180">
        <v>-200.410911387</v>
      </c>
    </row>
    <row r="8181" spans="1:15" x14ac:dyDescent="0.2">
      <c r="A8181">
        <v>0.998291015625</v>
      </c>
      <c r="B8181">
        <v>-134.223967931</v>
      </c>
      <c r="C8181">
        <v>-134.25642530600001</v>
      </c>
      <c r="D8181">
        <v>-134.263797762</v>
      </c>
      <c r="E8181">
        <v>-134.27501854499999</v>
      </c>
      <c r="F8181">
        <v>-134.29869991699999</v>
      </c>
      <c r="G8181">
        <v>-134.355622063</v>
      </c>
      <c r="H8181">
        <v>0</v>
      </c>
      <c r="I8181">
        <v>0.998291015625</v>
      </c>
      <c r="J8181">
        <v>-79.322723853400007</v>
      </c>
      <c r="K8181">
        <v>-79.326074802899996</v>
      </c>
      <c r="L8181">
        <v>-79.326138181199994</v>
      </c>
      <c r="M8181">
        <v>-83.697992554300001</v>
      </c>
      <c r="N8181">
        <v>-203.343029024</v>
      </c>
      <c r="O8181">
        <v>-192.27071505399999</v>
      </c>
    </row>
    <row r="8182" spans="1:15" x14ac:dyDescent="0.2">
      <c r="A8182">
        <v>0.99841308593800004</v>
      </c>
      <c r="B8182">
        <v>-134.85725652400001</v>
      </c>
      <c r="C8182">
        <v>-134.88973415199999</v>
      </c>
      <c r="D8182">
        <v>-134.897109865</v>
      </c>
      <c r="E8182">
        <v>-134.90833299799999</v>
      </c>
      <c r="F8182">
        <v>-134.93201846100001</v>
      </c>
      <c r="G8182">
        <v>-134.98894852699999</v>
      </c>
      <c r="H8182">
        <v>0</v>
      </c>
      <c r="I8182">
        <v>0.99841308593800004</v>
      </c>
      <c r="J8182">
        <v>-80.610271326700001</v>
      </c>
      <c r="K8182">
        <v>-80.612314224499997</v>
      </c>
      <c r="L8182">
        <v>-80.610353154999999</v>
      </c>
      <c r="M8182">
        <v>-80.659939477799995</v>
      </c>
      <c r="N8182">
        <v>-219.90445084199999</v>
      </c>
      <c r="O8182">
        <v>-211.540371096</v>
      </c>
    </row>
    <row r="8183" spans="1:15" x14ac:dyDescent="0.2">
      <c r="A8183">
        <v>0.99853515625</v>
      </c>
      <c r="B8183">
        <v>-135.543448394</v>
      </c>
      <c r="C8183">
        <v>-135.575946284</v>
      </c>
      <c r="D8183">
        <v>-135.58332525599999</v>
      </c>
      <c r="E8183">
        <v>-135.59455073399999</v>
      </c>
      <c r="F8183">
        <v>-135.61824028300001</v>
      </c>
      <c r="G8183">
        <v>-135.675178257</v>
      </c>
      <c r="H8183">
        <v>0</v>
      </c>
      <c r="I8183">
        <v>0.99853515625</v>
      </c>
      <c r="J8183">
        <v>-82.001545332299997</v>
      </c>
      <c r="K8183">
        <v>-82.000821983700007</v>
      </c>
      <c r="L8183">
        <v>-82.003285153500002</v>
      </c>
      <c r="M8183">
        <v>-82.000719286000006</v>
      </c>
      <c r="N8183">
        <v>-193.494562841</v>
      </c>
      <c r="O8183">
        <v>-300</v>
      </c>
    </row>
    <row r="8184" spans="1:15" x14ac:dyDescent="0.2">
      <c r="A8184">
        <v>0.99865722656199996</v>
      </c>
      <c r="B8184">
        <v>-136.29152147600001</v>
      </c>
      <c r="C8184">
        <v>-136.32403963100001</v>
      </c>
      <c r="D8184">
        <v>-136.33142186000001</v>
      </c>
      <c r="E8184">
        <v>-136.34264968299999</v>
      </c>
      <c r="F8184">
        <v>-136.366343312</v>
      </c>
      <c r="G8184">
        <v>-136.42328918199999</v>
      </c>
      <c r="H8184">
        <v>0</v>
      </c>
      <c r="I8184">
        <v>0.99865722656199996</v>
      </c>
      <c r="J8184">
        <v>-83.514177723700001</v>
      </c>
      <c r="K8184">
        <v>-83.5126093752</v>
      </c>
      <c r="L8184">
        <v>-83.513575778100005</v>
      </c>
      <c r="M8184">
        <v>-83.512281258900003</v>
      </c>
      <c r="N8184">
        <v>-205.66455574899999</v>
      </c>
      <c r="O8184">
        <v>-275.86026202900001</v>
      </c>
    </row>
    <row r="8185" spans="1:15" x14ac:dyDescent="0.2">
      <c r="A8185">
        <v>0.998779296875</v>
      </c>
      <c r="B8185">
        <v>-137.11302667499999</v>
      </c>
      <c r="C8185">
        <v>-137.14556510400001</v>
      </c>
      <c r="D8185">
        <v>-137.15295058800001</v>
      </c>
      <c r="E8185">
        <v>-137.16418075499999</v>
      </c>
      <c r="F8185">
        <v>-137.18787846199999</v>
      </c>
      <c r="G8185">
        <v>-137.244832213</v>
      </c>
      <c r="H8185">
        <v>0</v>
      </c>
      <c r="I8185">
        <v>0.998779296875</v>
      </c>
      <c r="J8185">
        <v>-85.170828872000001</v>
      </c>
      <c r="K8185">
        <v>-85.170414650200001</v>
      </c>
      <c r="L8185">
        <v>-85.169078663700006</v>
      </c>
      <c r="M8185">
        <v>-85.168431745399999</v>
      </c>
      <c r="N8185">
        <v>-212.89673367</v>
      </c>
      <c r="O8185">
        <v>-232.482847204</v>
      </c>
    </row>
    <row r="8186" spans="1:15" x14ac:dyDescent="0.2">
      <c r="A8186">
        <v>0.99890136718800004</v>
      </c>
      <c r="B8186">
        <v>-138.023175358</v>
      </c>
      <c r="C8186">
        <v>-138.055734067</v>
      </c>
      <c r="D8186">
        <v>-138.063122808</v>
      </c>
      <c r="E8186">
        <v>-138.07435531499999</v>
      </c>
      <c r="F8186">
        <v>-138.098057095</v>
      </c>
      <c r="G8186">
        <v>-138.15501871399999</v>
      </c>
      <c r="H8186">
        <v>0</v>
      </c>
      <c r="I8186">
        <v>0.99890136718800004</v>
      </c>
      <c r="J8186">
        <v>-87.001550986799998</v>
      </c>
      <c r="K8186">
        <v>-87.001469685800004</v>
      </c>
      <c r="L8186">
        <v>-87.0009918266</v>
      </c>
      <c r="M8186">
        <v>-86.999846104400007</v>
      </c>
      <c r="N8186">
        <v>-209.744508438</v>
      </c>
      <c r="O8186">
        <v>-227.41492192800001</v>
      </c>
    </row>
    <row r="8187" spans="1:15" x14ac:dyDescent="0.2">
      <c r="A8187">
        <v>0.9990234375</v>
      </c>
      <c r="B8187">
        <v>-139.04257001600001</v>
      </c>
      <c r="C8187">
        <v>-139.07514900699999</v>
      </c>
      <c r="D8187">
        <v>-139.08254100600001</v>
      </c>
      <c r="E8187">
        <v>-139.09377585300001</v>
      </c>
      <c r="F8187">
        <v>-139.117481699</v>
      </c>
      <c r="G8187">
        <v>-139.174451175</v>
      </c>
      <c r="H8187">
        <v>0</v>
      </c>
      <c r="I8187">
        <v>0.9990234375</v>
      </c>
      <c r="J8187">
        <v>-89.047401339199993</v>
      </c>
      <c r="K8187">
        <v>-89.045856080700005</v>
      </c>
      <c r="L8187">
        <v>-89.044352963999998</v>
      </c>
      <c r="M8187">
        <v>-89.047227332199995</v>
      </c>
      <c r="N8187">
        <v>-206.453630277</v>
      </c>
      <c r="O8187">
        <v>-300</v>
      </c>
    </row>
    <row r="8188" spans="1:15" x14ac:dyDescent="0.2">
      <c r="A8188">
        <v>0.99914550781199996</v>
      </c>
      <c r="B8188">
        <v>-140.20009668</v>
      </c>
      <c r="C8188">
        <v>-140.232695965</v>
      </c>
      <c r="D8188">
        <v>-140.24009121899999</v>
      </c>
      <c r="E8188">
        <v>-140.25132840200001</v>
      </c>
      <c r="F8188">
        <v>-140.27503831300001</v>
      </c>
      <c r="G8188">
        <v>-140.33201563</v>
      </c>
      <c r="H8188">
        <v>0</v>
      </c>
      <c r="I8188">
        <v>0.99914550781199996</v>
      </c>
      <c r="J8188">
        <v>-91.366278617500001</v>
      </c>
      <c r="K8188">
        <v>-91.363970122799998</v>
      </c>
      <c r="L8188">
        <v>-91.367325533699997</v>
      </c>
      <c r="M8188">
        <v>-91.367415737000002</v>
      </c>
      <c r="N8188">
        <v>-95.739390481300006</v>
      </c>
      <c r="O8188">
        <v>-215.42767627800001</v>
      </c>
    </row>
    <row r="8189" spans="1:15" x14ac:dyDescent="0.2">
      <c r="A8189">
        <v>0.999267578125</v>
      </c>
      <c r="B8189">
        <v>-141.538062115</v>
      </c>
      <c r="C8189">
        <v>-141.57068169499999</v>
      </c>
      <c r="D8189">
        <v>-141.57808020300001</v>
      </c>
      <c r="E8189">
        <v>-141.589319722</v>
      </c>
      <c r="F8189">
        <v>-141.61303369000001</v>
      </c>
      <c r="G8189">
        <v>-141.67001883899999</v>
      </c>
      <c r="H8189">
        <v>0</v>
      </c>
      <c r="I8189">
        <v>0.999267578125</v>
      </c>
      <c r="J8189">
        <v>-94.043129925499997</v>
      </c>
      <c r="K8189">
        <v>-94.042779300700005</v>
      </c>
      <c r="L8189">
        <v>-94.042059619300005</v>
      </c>
      <c r="M8189">
        <v>-94.044547291699999</v>
      </c>
      <c r="N8189">
        <v>-94.042063232499999</v>
      </c>
      <c r="O8189">
        <v>-205.559285485</v>
      </c>
    </row>
    <row r="8190" spans="1:15" x14ac:dyDescent="0.2">
      <c r="A8190">
        <v>0.99938964843800004</v>
      </c>
      <c r="B8190">
        <v>-143.12205720399999</v>
      </c>
      <c r="C8190">
        <v>-143.15469708699999</v>
      </c>
      <c r="D8190">
        <v>-143.16209885399999</v>
      </c>
      <c r="E8190">
        <v>-143.173340704</v>
      </c>
      <c r="F8190">
        <v>-143.19705872700001</v>
      </c>
      <c r="G8190">
        <v>-143.25405168899999</v>
      </c>
      <c r="H8190">
        <v>0</v>
      </c>
      <c r="I8190">
        <v>0.99938964843800004</v>
      </c>
      <c r="J8190">
        <v>-97.209525215699998</v>
      </c>
      <c r="K8190">
        <v>-97.212052420399999</v>
      </c>
      <c r="L8190">
        <v>-97.211640999799997</v>
      </c>
      <c r="M8190">
        <v>-97.210326597199995</v>
      </c>
      <c r="N8190">
        <v>-97.209744642199993</v>
      </c>
      <c r="O8190">
        <v>-224.945162251</v>
      </c>
    </row>
    <row r="8191" spans="1:15" x14ac:dyDescent="0.2">
      <c r="A8191">
        <v>0.99951171875</v>
      </c>
      <c r="B8191">
        <v>-145.06196699</v>
      </c>
      <c r="C8191">
        <v>-145.09462718399999</v>
      </c>
      <c r="D8191">
        <v>-145.10203220599999</v>
      </c>
      <c r="E8191">
        <v>-145.11327638399999</v>
      </c>
      <c r="F8191">
        <v>-145.136998457</v>
      </c>
      <c r="G8191">
        <v>-145.19399922400001</v>
      </c>
      <c r="H8191">
        <v>0</v>
      </c>
      <c r="I8191">
        <v>0.99951171875</v>
      </c>
      <c r="J8191">
        <v>-101.085509991</v>
      </c>
      <c r="K8191">
        <v>-101.088616354</v>
      </c>
      <c r="L8191">
        <v>-101.087073034</v>
      </c>
      <c r="M8191">
        <v>-101.08558721199999</v>
      </c>
      <c r="N8191">
        <v>-101.088512897</v>
      </c>
      <c r="O8191">
        <v>-218.495739515</v>
      </c>
    </row>
    <row r="8192" spans="1:15" x14ac:dyDescent="0.2">
      <c r="A8192">
        <v>0.99963378906199996</v>
      </c>
      <c r="B8192">
        <v>-147.56378964800001</v>
      </c>
      <c r="C8192">
        <v>-147.596470157</v>
      </c>
      <c r="D8192">
        <v>-147.60387843500001</v>
      </c>
      <c r="E8192">
        <v>-147.615124944</v>
      </c>
      <c r="F8192">
        <v>-147.63885106199999</v>
      </c>
      <c r="G8192">
        <v>-147.69585961799999</v>
      </c>
      <c r="H8192">
        <v>0</v>
      </c>
      <c r="I8192">
        <v>0.99963378906199996</v>
      </c>
      <c r="J8192">
        <v>-106.083135172</v>
      </c>
      <c r="K8192">
        <v>-106.08433829800001</v>
      </c>
      <c r="L8192">
        <v>-106.083988832</v>
      </c>
      <c r="M8192">
        <v>-106.08328090000001</v>
      </c>
      <c r="N8192">
        <v>-106.08581501499999</v>
      </c>
      <c r="O8192">
        <v>-106.083519181</v>
      </c>
    </row>
    <row r="8193" spans="1:15" x14ac:dyDescent="0.2">
      <c r="A8193">
        <v>0.999755859375</v>
      </c>
      <c r="B8193">
        <v>-151.09000041600001</v>
      </c>
      <c r="C8193">
        <v>-151.12270124599999</v>
      </c>
      <c r="D8193">
        <v>-151.13011277499999</v>
      </c>
      <c r="E8193">
        <v>-151.14136161299999</v>
      </c>
      <c r="F8193">
        <v>-151.16509176700001</v>
      </c>
      <c r="G8193">
        <v>-151.222108104</v>
      </c>
      <c r="H8193">
        <v>0</v>
      </c>
      <c r="I8193">
        <v>0.999755859375</v>
      </c>
      <c r="J8193">
        <v>-113.127181581</v>
      </c>
      <c r="K8193">
        <v>-113.12671361699999</v>
      </c>
      <c r="L8193">
        <v>-113.129820518</v>
      </c>
      <c r="M8193">
        <v>-113.128283205</v>
      </c>
      <c r="N8193">
        <v>-113.126832558</v>
      </c>
      <c r="O8193">
        <v>-113.129878447</v>
      </c>
    </row>
    <row r="8194" spans="1:15" x14ac:dyDescent="0.2">
      <c r="A8194">
        <v>0.99987792968800004</v>
      </c>
      <c r="B8194">
        <v>-157.116323042</v>
      </c>
      <c r="C8194">
        <v>-157.14904418200001</v>
      </c>
      <c r="D8194">
        <v>-157.156458988</v>
      </c>
      <c r="E8194">
        <v>-157.16771014599999</v>
      </c>
      <c r="F8194">
        <v>-157.19144433</v>
      </c>
      <c r="G8194">
        <v>-157.24846843099999</v>
      </c>
      <c r="H8194">
        <v>0</v>
      </c>
      <c r="I8194">
        <v>0.99987792968800004</v>
      </c>
      <c r="J8194">
        <v>-125.168801668</v>
      </c>
      <c r="K8194">
        <v>-125.168382358</v>
      </c>
      <c r="L8194">
        <v>-125.167914532</v>
      </c>
      <c r="M8194">
        <v>-125.171023068</v>
      </c>
      <c r="N8194">
        <v>-125.169498366</v>
      </c>
      <c r="O8194">
        <v>-125.16811806</v>
      </c>
    </row>
    <row r="8195" spans="1:15" x14ac:dyDescent="0.2">
      <c r="A8195">
        <v>1</v>
      </c>
      <c r="B8195">
        <v>-300</v>
      </c>
      <c r="C8195">
        <v>-300</v>
      </c>
      <c r="D8195">
        <v>-300</v>
      </c>
      <c r="E8195">
        <v>-300</v>
      </c>
      <c r="F8195">
        <v>-300</v>
      </c>
      <c r="G8195">
        <v>-300</v>
      </c>
      <c r="H8195">
        <v>0</v>
      </c>
      <c r="I8195">
        <v>1</v>
      </c>
      <c r="J8195">
        <v>-300</v>
      </c>
      <c r="K8195">
        <v>-300</v>
      </c>
      <c r="L8195">
        <v>-300</v>
      </c>
      <c r="M8195">
        <v>-300</v>
      </c>
      <c r="N8195">
        <v>-300</v>
      </c>
      <c r="O8195">
        <v>-300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32</vt:i4>
      </vt:variant>
    </vt:vector>
  </HeadingPairs>
  <TitlesOfParts>
    <vt:vector size="34" baseType="lpstr">
      <vt:lpstr>Response</vt:lpstr>
      <vt:lpstr>PRE_CALC</vt:lpstr>
      <vt:lpstr>AVDD1</vt:lpstr>
      <vt:lpstr>AVDD2</vt:lpstr>
      <vt:lpstr>Clkdiv</vt:lpstr>
      <vt:lpstr>Clkdiv2</vt:lpstr>
      <vt:lpstr>DClkdiv</vt:lpstr>
      <vt:lpstr>DEC_RATE</vt:lpstr>
      <vt:lpstr>Extend_fmod</vt:lpstr>
      <vt:lpstr>F_default</vt:lpstr>
      <vt:lpstr>F_PB</vt:lpstr>
      <vt:lpstr>F_start</vt:lpstr>
      <vt:lpstr>F_stop</vt:lpstr>
      <vt:lpstr>F3db</vt:lpstr>
      <vt:lpstr>Fast</vt:lpstr>
      <vt:lpstr>Fdata</vt:lpstr>
      <vt:lpstr>FilterType</vt:lpstr>
      <vt:lpstr>Response!Fm</vt:lpstr>
      <vt:lpstr>Fnotch</vt:lpstr>
      <vt:lpstr>Invalid_Mclk</vt:lpstr>
      <vt:lpstr>IOVDD</vt:lpstr>
      <vt:lpstr>Low</vt:lpstr>
      <vt:lpstr>Mclk</vt:lpstr>
      <vt:lpstr>Median</vt:lpstr>
      <vt:lpstr>NChop</vt:lpstr>
      <vt:lpstr>NumChannels</vt:lpstr>
      <vt:lpstr>order</vt:lpstr>
      <vt:lpstr>OverPowered</vt:lpstr>
      <vt:lpstr>PwrMode</vt:lpstr>
      <vt:lpstr>Response!s_dec</vt:lpstr>
      <vt:lpstr>s_dec2</vt:lpstr>
      <vt:lpstr>Tgroup</vt:lpstr>
      <vt:lpstr>Tsettle</vt:lpstr>
      <vt:lpstr>VREF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Servis, Stuart</dc:creator>
  <dc:description/>
  <cp:lastModifiedBy>McGinley, Niall</cp:lastModifiedBy>
  <dcterms:created xsi:type="dcterms:W3CDTF">2016-09-28T15:14:52Z</dcterms:created>
  <dcterms:modified xsi:type="dcterms:W3CDTF">2017-08-23T08:26:44Z</dcterms:modified>
</cp:coreProperties>
</file>